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ajlakshmi\Desktop\"/>
    </mc:Choice>
  </mc:AlternateContent>
  <xr:revisionPtr revIDLastSave="0" documentId="13_ncr:1_{499BE82C-92D1-48A6-AF97-11B343154FFE}" xr6:coauthVersionLast="47" xr6:coauthVersionMax="47" xr10:uidLastSave="{00000000-0000-0000-0000-000000000000}"/>
  <bookViews>
    <workbookView xWindow="-110" yWindow="-110" windowWidth="22780" windowHeight="14540" tabRatio="801" activeTab="1" xr2:uid="{71372B06-D0F2-4E7C-ABEF-E54AD94BC2D4}"/>
  </bookViews>
  <sheets>
    <sheet name="Data" sheetId="1" r:id="rId1"/>
    <sheet name="Reduced Data" sheetId="10" r:id="rId2"/>
    <sheet name="Task 2.1" sheetId="15" r:id="rId3"/>
    <sheet name="Task 3 - Data" sheetId="3" r:id="rId4"/>
    <sheet name="Task 3.2" sheetId="7" r:id="rId5"/>
    <sheet name="Task 3.3" sheetId="24" r:id="rId6"/>
    <sheet name="Task 4.1" sheetId="17" r:id="rId7"/>
    <sheet name="Task 4.2a" sheetId="18" r:id="rId8"/>
    <sheet name="Task 4.2b" sheetId="21" r:id="rId9"/>
    <sheet name="Task 4.3 " sheetId="23" r:id="rId10"/>
    <sheet name="Task 4.3g" sheetId="25" r:id="rId11"/>
  </sheets>
  <definedNames>
    <definedName name="_xlnm._FilterDatabase" localSheetId="0" hidden="1">Data!$S$1:$S$6352</definedName>
    <definedName name="_xlnm._FilterDatabase" localSheetId="7" hidden="1">'Task 4.2a'!$A$1:$A$1268</definedName>
    <definedName name="_xlchart.v1.0" hidden="1">'Task 3.2'!$A$7:$A$8</definedName>
    <definedName name="_xlchart.v1.1" hidden="1">'Task 3.2'!$A$9:$A$1272</definedName>
    <definedName name="_xlchart.v1.2" hidden="1">'Task 3.2'!$C$6</definedName>
    <definedName name="_xlchart.v1.3" hidden="1">'Task 3.2'!$C$7:$C$1272</definedName>
    <definedName name="_xlchart.v1.4" hidden="1">'Task 3.2'!$B$6</definedName>
    <definedName name="_xlchart.v1.5" hidden="1">'Task 3.2'!$B$7:$B$1272</definedName>
  </definedNames>
  <calcPr calcId="191028"/>
  <pivotCaches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8" l="1"/>
  <c r="I4" i="18"/>
  <c r="K5" i="15"/>
  <c r="H19" i="25"/>
  <c r="H17" i="25"/>
  <c r="H15" i="25" a="1"/>
  <c r="H15" i="25" s="1"/>
  <c r="J22" i="24"/>
  <c r="J12" i="24"/>
  <c r="I18" i="24" s="1"/>
  <c r="J21" i="24"/>
  <c r="E12" i="24"/>
  <c r="J13" i="24" s="1"/>
  <c r="H11" i="18"/>
  <c r="B22" i="24"/>
  <c r="B21" i="24"/>
  <c r="O3" i="15"/>
  <c r="O2" i="15"/>
  <c r="B20" i="24" l="1"/>
  <c r="K4" i="18" l="1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1033" i="18"/>
  <c r="I1034" i="18"/>
  <c r="I1035" i="18"/>
  <c r="I1036" i="18"/>
  <c r="I1037" i="18"/>
  <c r="I1038" i="18"/>
  <c r="I1039" i="18"/>
  <c r="I1040" i="18"/>
  <c r="I1041" i="18"/>
  <c r="I1042" i="18"/>
  <c r="I1043" i="18"/>
  <c r="I1044" i="18"/>
  <c r="I1045" i="18"/>
  <c r="I1046" i="18"/>
  <c r="I1047" i="18"/>
  <c r="I1048" i="18"/>
  <c r="I1049" i="18"/>
  <c r="I1050" i="18"/>
  <c r="I1051" i="18"/>
  <c r="I1052" i="18"/>
  <c r="I1053" i="18"/>
  <c r="I1054" i="18"/>
  <c r="I1055" i="18"/>
  <c r="I1056" i="18"/>
  <c r="I1057" i="18"/>
  <c r="I1058" i="18"/>
  <c r="I1059" i="18"/>
  <c r="I1060" i="18"/>
  <c r="I1061" i="18"/>
  <c r="I1062" i="18"/>
  <c r="I1063" i="18"/>
  <c r="I1064" i="18"/>
  <c r="I1065" i="18"/>
  <c r="I1066" i="18"/>
  <c r="I1067" i="18"/>
  <c r="I1068" i="18"/>
  <c r="I1069" i="18"/>
  <c r="I1070" i="18"/>
  <c r="I1071" i="18"/>
  <c r="I1072" i="18"/>
  <c r="I1073" i="18"/>
  <c r="I1074" i="18"/>
  <c r="I1075" i="18"/>
  <c r="I1076" i="18"/>
  <c r="I1077" i="18"/>
  <c r="I1078" i="18"/>
  <c r="I1079" i="18"/>
  <c r="I1080" i="18"/>
  <c r="I1081" i="18"/>
  <c r="I1082" i="18"/>
  <c r="I1083" i="18"/>
  <c r="I1084" i="18"/>
  <c r="I1085" i="18"/>
  <c r="I1086" i="18"/>
  <c r="I1087" i="18"/>
  <c r="I1088" i="18"/>
  <c r="I1089" i="18"/>
  <c r="I1090" i="18"/>
  <c r="I1091" i="18"/>
  <c r="I1092" i="18"/>
  <c r="I1093" i="18"/>
  <c r="I1094" i="18"/>
  <c r="I1095" i="18"/>
  <c r="I1096" i="18"/>
  <c r="I1097" i="18"/>
  <c r="I1098" i="18"/>
  <c r="I1099" i="18"/>
  <c r="I1100" i="18"/>
  <c r="I1101" i="18"/>
  <c r="I1102" i="18"/>
  <c r="I1103" i="18"/>
  <c r="I1104" i="18"/>
  <c r="I1105" i="18"/>
  <c r="I1106" i="18"/>
  <c r="I1107" i="18"/>
  <c r="I1108" i="18"/>
  <c r="I1109" i="18"/>
  <c r="I1110" i="18"/>
  <c r="I1111" i="18"/>
  <c r="I1112" i="18"/>
  <c r="I1113" i="18"/>
  <c r="I1114" i="18"/>
  <c r="I1115" i="18"/>
  <c r="I1116" i="18"/>
  <c r="I1117" i="18"/>
  <c r="I1118" i="18"/>
  <c r="I1119" i="18"/>
  <c r="I1120" i="18"/>
  <c r="I1121" i="18"/>
  <c r="I1122" i="18"/>
  <c r="I1123" i="18"/>
  <c r="I1124" i="18"/>
  <c r="I1125" i="18"/>
  <c r="I1126" i="18"/>
  <c r="I1127" i="18"/>
  <c r="I1128" i="18"/>
  <c r="I1129" i="18"/>
  <c r="I1130" i="18"/>
  <c r="I1131" i="18"/>
  <c r="I1132" i="18"/>
  <c r="I1133" i="18"/>
  <c r="I1134" i="18"/>
  <c r="I1135" i="18"/>
  <c r="I1136" i="18"/>
  <c r="I1137" i="18"/>
  <c r="I1138" i="18"/>
  <c r="I1139" i="18"/>
  <c r="I1140" i="18"/>
  <c r="I1141" i="18"/>
  <c r="I1142" i="18"/>
  <c r="I1143" i="18"/>
  <c r="I1144" i="18"/>
  <c r="I1145" i="18"/>
  <c r="I1146" i="18"/>
  <c r="I1147" i="18"/>
  <c r="I1148" i="18"/>
  <c r="I1149" i="18"/>
  <c r="I1150" i="18"/>
  <c r="I1151" i="18"/>
  <c r="I1152" i="18"/>
  <c r="I1153" i="18"/>
  <c r="I1154" i="18"/>
  <c r="I1155" i="18"/>
  <c r="I1156" i="18"/>
  <c r="I1157" i="18"/>
  <c r="I1158" i="18"/>
  <c r="I1159" i="18"/>
  <c r="I1160" i="18"/>
  <c r="I1161" i="18"/>
  <c r="I1162" i="18"/>
  <c r="I1163" i="18"/>
  <c r="I1164" i="18"/>
  <c r="I1165" i="18"/>
  <c r="I1166" i="18"/>
  <c r="I1167" i="18"/>
  <c r="I1168" i="18"/>
  <c r="I1169" i="18"/>
  <c r="I1170" i="18"/>
  <c r="I1171" i="18"/>
  <c r="I1172" i="18"/>
  <c r="I1173" i="18"/>
  <c r="I1174" i="18"/>
  <c r="I1175" i="18"/>
  <c r="I1176" i="18"/>
  <c r="I1177" i="18"/>
  <c r="I1178" i="18"/>
  <c r="I1179" i="18"/>
  <c r="I1180" i="18"/>
  <c r="I1181" i="18"/>
  <c r="I1182" i="18"/>
  <c r="I1183" i="18"/>
  <c r="I1184" i="18"/>
  <c r="I1185" i="18"/>
  <c r="I1186" i="18"/>
  <c r="I1187" i="18"/>
  <c r="I1188" i="18"/>
  <c r="I1189" i="18"/>
  <c r="I1190" i="18"/>
  <c r="I1191" i="18"/>
  <c r="I1192" i="18"/>
  <c r="I1193" i="18"/>
  <c r="I1194" i="18"/>
  <c r="I1195" i="18"/>
  <c r="I1196" i="18"/>
  <c r="I1197" i="18"/>
  <c r="I1198" i="18"/>
  <c r="I1199" i="18"/>
  <c r="I1200" i="18"/>
  <c r="I1201" i="18"/>
  <c r="I1202" i="18"/>
  <c r="I1203" i="18"/>
  <c r="I1204" i="18"/>
  <c r="I1205" i="18"/>
  <c r="I1206" i="18"/>
  <c r="I1207" i="18"/>
  <c r="I1208" i="18"/>
  <c r="I1209" i="18"/>
  <c r="I1210" i="18"/>
  <c r="I1211" i="18"/>
  <c r="I1212" i="18"/>
  <c r="I1213" i="18"/>
  <c r="I1214" i="18"/>
  <c r="I1215" i="18"/>
  <c r="I1216" i="18"/>
  <c r="I1217" i="18"/>
  <c r="I1218" i="18"/>
  <c r="I1219" i="18"/>
  <c r="I1220" i="18"/>
  <c r="I1221" i="18"/>
  <c r="I1222" i="18"/>
  <c r="I1223" i="18"/>
  <c r="I1224" i="18"/>
  <c r="I1225" i="18"/>
  <c r="I1226" i="18"/>
  <c r="I1227" i="18"/>
  <c r="I1228" i="18"/>
  <c r="I1229" i="18"/>
  <c r="I1230" i="18"/>
  <c r="I1231" i="18"/>
  <c r="I1232" i="18"/>
  <c r="I1233" i="18"/>
  <c r="I1234" i="18"/>
  <c r="I1235" i="18"/>
  <c r="I1236" i="18"/>
  <c r="I1237" i="18"/>
  <c r="I1238" i="18"/>
  <c r="I1239" i="18"/>
  <c r="I1240" i="18"/>
  <c r="I1241" i="18"/>
  <c r="I1242" i="18"/>
  <c r="I1243" i="18"/>
  <c r="I1244" i="18"/>
  <c r="I1245" i="18"/>
  <c r="I1246" i="18"/>
  <c r="I1247" i="18"/>
  <c r="I1248" i="18"/>
  <c r="I1249" i="18"/>
  <c r="I1250" i="18"/>
  <c r="I1251" i="18"/>
  <c r="I1252" i="18"/>
  <c r="I1253" i="18"/>
  <c r="I1254" i="18"/>
  <c r="I1255" i="18"/>
  <c r="I1256" i="18"/>
  <c r="I1257" i="18"/>
  <c r="I1258" i="18"/>
  <c r="I1259" i="18"/>
  <c r="I1260" i="18"/>
  <c r="I1261" i="18"/>
  <c r="I1262" i="18"/>
  <c r="I1263" i="18"/>
  <c r="I1264" i="18"/>
  <c r="I1265" i="18"/>
  <c r="I1266" i="18"/>
  <c r="I1267" i="18"/>
  <c r="I1268" i="18"/>
  <c r="H4" i="18"/>
  <c r="H5" i="18"/>
  <c r="H6" i="18"/>
  <c r="H7" i="18"/>
  <c r="H9" i="18"/>
  <c r="H10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1033" i="18"/>
  <c r="H1034" i="18"/>
  <c r="H1035" i="18"/>
  <c r="H1036" i="18"/>
  <c r="H1037" i="18"/>
  <c r="H1038" i="18"/>
  <c r="H1039" i="18"/>
  <c r="H1040" i="18"/>
  <c r="H1041" i="18"/>
  <c r="H1042" i="18"/>
  <c r="H1043" i="18"/>
  <c r="H1044" i="18"/>
  <c r="H1045" i="18"/>
  <c r="H1046" i="18"/>
  <c r="H1047" i="18"/>
  <c r="H1048" i="18"/>
  <c r="H1049" i="18"/>
  <c r="H1050" i="18"/>
  <c r="H1051" i="18"/>
  <c r="H1052" i="18"/>
  <c r="H1053" i="18"/>
  <c r="H1054" i="18"/>
  <c r="H1055" i="18"/>
  <c r="H1056" i="18"/>
  <c r="H1057" i="18"/>
  <c r="H1058" i="18"/>
  <c r="H1059" i="18"/>
  <c r="H1060" i="18"/>
  <c r="H1061" i="18"/>
  <c r="H1062" i="18"/>
  <c r="H1063" i="18"/>
  <c r="H1064" i="18"/>
  <c r="H1065" i="18"/>
  <c r="H1066" i="18"/>
  <c r="H1067" i="18"/>
  <c r="H1068" i="18"/>
  <c r="H1069" i="18"/>
  <c r="H1070" i="18"/>
  <c r="H1071" i="18"/>
  <c r="H1072" i="18"/>
  <c r="H1073" i="18"/>
  <c r="H1074" i="18"/>
  <c r="H1075" i="18"/>
  <c r="H1076" i="18"/>
  <c r="H1077" i="18"/>
  <c r="H1078" i="18"/>
  <c r="H1079" i="18"/>
  <c r="H1080" i="18"/>
  <c r="H1081" i="18"/>
  <c r="H1082" i="18"/>
  <c r="H1083" i="18"/>
  <c r="H1084" i="18"/>
  <c r="H1085" i="18"/>
  <c r="H1086" i="18"/>
  <c r="H1087" i="18"/>
  <c r="H1088" i="18"/>
  <c r="H1089" i="18"/>
  <c r="H1090" i="18"/>
  <c r="H1091" i="18"/>
  <c r="H1092" i="18"/>
  <c r="H1093" i="18"/>
  <c r="H1094" i="18"/>
  <c r="H1095" i="18"/>
  <c r="H1096" i="18"/>
  <c r="H1097" i="18"/>
  <c r="H1098" i="18"/>
  <c r="H1099" i="18"/>
  <c r="H1100" i="18"/>
  <c r="H1101" i="18"/>
  <c r="H1102" i="18"/>
  <c r="H1103" i="18"/>
  <c r="H1104" i="18"/>
  <c r="H1105" i="18"/>
  <c r="H1106" i="18"/>
  <c r="H1107" i="18"/>
  <c r="H1108" i="18"/>
  <c r="H1109" i="18"/>
  <c r="H1110" i="18"/>
  <c r="H1111" i="18"/>
  <c r="H1112" i="18"/>
  <c r="H1113" i="18"/>
  <c r="H1114" i="18"/>
  <c r="H1115" i="18"/>
  <c r="H1116" i="18"/>
  <c r="H1117" i="18"/>
  <c r="H1118" i="18"/>
  <c r="H1119" i="18"/>
  <c r="H1120" i="18"/>
  <c r="H1121" i="18"/>
  <c r="H1122" i="18"/>
  <c r="H1123" i="18"/>
  <c r="H1124" i="18"/>
  <c r="H1125" i="18"/>
  <c r="H1126" i="18"/>
  <c r="H1127" i="18"/>
  <c r="H1128" i="18"/>
  <c r="H1129" i="18"/>
  <c r="H1130" i="18"/>
  <c r="H1131" i="18"/>
  <c r="H1132" i="18"/>
  <c r="H1133" i="18"/>
  <c r="H1134" i="18"/>
  <c r="H1135" i="18"/>
  <c r="H1136" i="18"/>
  <c r="H1137" i="18"/>
  <c r="H1138" i="18"/>
  <c r="H1139" i="18"/>
  <c r="H1140" i="18"/>
  <c r="H1141" i="18"/>
  <c r="H1142" i="18"/>
  <c r="H1143" i="18"/>
  <c r="H1144" i="18"/>
  <c r="H1145" i="18"/>
  <c r="H1146" i="18"/>
  <c r="H1147" i="18"/>
  <c r="H1148" i="18"/>
  <c r="H1149" i="18"/>
  <c r="H1150" i="18"/>
  <c r="H1151" i="18"/>
  <c r="H1152" i="18"/>
  <c r="H1153" i="18"/>
  <c r="H1154" i="18"/>
  <c r="H1155" i="18"/>
  <c r="H1156" i="18"/>
  <c r="H1157" i="18"/>
  <c r="H1158" i="18"/>
  <c r="H1159" i="18"/>
  <c r="H1160" i="18"/>
  <c r="H1161" i="18"/>
  <c r="H1162" i="18"/>
  <c r="H1163" i="18"/>
  <c r="H1164" i="18"/>
  <c r="H1165" i="18"/>
  <c r="H1166" i="18"/>
  <c r="H1167" i="18"/>
  <c r="H1168" i="18"/>
  <c r="H1169" i="18"/>
  <c r="H1170" i="18"/>
  <c r="H1171" i="18"/>
  <c r="H1172" i="18"/>
  <c r="H1173" i="18"/>
  <c r="H1174" i="18"/>
  <c r="H1175" i="18"/>
  <c r="H1176" i="18"/>
  <c r="H1177" i="18"/>
  <c r="H1178" i="18"/>
  <c r="H1179" i="18"/>
  <c r="H1180" i="18"/>
  <c r="H1181" i="18"/>
  <c r="H1182" i="18"/>
  <c r="H1183" i="18"/>
  <c r="H1184" i="18"/>
  <c r="H1185" i="18"/>
  <c r="H1186" i="18"/>
  <c r="H1187" i="18"/>
  <c r="H1188" i="18"/>
  <c r="H1189" i="18"/>
  <c r="H1190" i="18"/>
  <c r="H1191" i="18"/>
  <c r="H1192" i="18"/>
  <c r="H1193" i="18"/>
  <c r="H1194" i="18"/>
  <c r="H1195" i="18"/>
  <c r="H1196" i="18"/>
  <c r="H1197" i="18"/>
  <c r="H1198" i="18"/>
  <c r="H1199" i="18"/>
  <c r="H1200" i="18"/>
  <c r="H1201" i="18"/>
  <c r="H1202" i="18"/>
  <c r="H1203" i="18"/>
  <c r="H1204" i="18"/>
  <c r="H1205" i="18"/>
  <c r="H1206" i="18"/>
  <c r="H1207" i="18"/>
  <c r="H1208" i="18"/>
  <c r="H1209" i="18"/>
  <c r="H1210" i="18"/>
  <c r="H1211" i="18"/>
  <c r="H1212" i="18"/>
  <c r="H1213" i="18"/>
  <c r="H1214" i="18"/>
  <c r="H1215" i="18"/>
  <c r="H1216" i="18"/>
  <c r="H1217" i="18"/>
  <c r="H1218" i="18"/>
  <c r="H1219" i="18"/>
  <c r="H1220" i="18"/>
  <c r="H1221" i="18"/>
  <c r="H1222" i="18"/>
  <c r="H1223" i="18"/>
  <c r="H1224" i="18"/>
  <c r="H1225" i="18"/>
  <c r="H1226" i="18"/>
  <c r="H1227" i="18"/>
  <c r="H1228" i="18"/>
  <c r="H1229" i="18"/>
  <c r="H1230" i="18"/>
  <c r="H1231" i="18"/>
  <c r="H1232" i="18"/>
  <c r="H1233" i="18"/>
  <c r="H1234" i="18"/>
  <c r="H1235" i="18"/>
  <c r="H1236" i="18"/>
  <c r="H1237" i="18"/>
  <c r="H1238" i="18"/>
  <c r="H1239" i="18"/>
  <c r="H1240" i="18"/>
  <c r="H1241" i="18"/>
  <c r="H1242" i="18"/>
  <c r="H1243" i="18"/>
  <c r="H1244" i="18"/>
  <c r="H1245" i="18"/>
  <c r="H1246" i="18"/>
  <c r="H1247" i="18"/>
  <c r="H1248" i="18"/>
  <c r="H1249" i="18"/>
  <c r="H1250" i="18"/>
  <c r="H1251" i="18"/>
  <c r="H1252" i="18"/>
  <c r="H1253" i="18"/>
  <c r="H1254" i="18"/>
  <c r="H1255" i="18"/>
  <c r="H1256" i="18"/>
  <c r="H1257" i="18"/>
  <c r="H1258" i="18"/>
  <c r="H1259" i="18"/>
  <c r="H1260" i="18"/>
  <c r="H1261" i="18"/>
  <c r="H1262" i="18"/>
  <c r="H1263" i="18"/>
  <c r="H1264" i="18"/>
  <c r="H1265" i="18"/>
  <c r="H1266" i="18"/>
  <c r="H1267" i="18"/>
  <c r="H1268" i="18"/>
  <c r="K3" i="18"/>
  <c r="J3" i="18"/>
  <c r="H3" i="18"/>
  <c r="I3" i="18"/>
  <c r="C3" i="17"/>
  <c r="G3" i="18"/>
  <c r="G4" i="18"/>
  <c r="G5" i="18"/>
  <c r="G6" i="18"/>
  <c r="G7" i="18"/>
  <c r="G8" i="18"/>
  <c r="G9" i="18"/>
  <c r="G10" i="18"/>
  <c r="G11" i="18"/>
  <c r="G12" i="18"/>
  <c r="G13" i="18"/>
  <c r="G14" i="18"/>
  <c r="G15" i="18"/>
  <c r="G16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G36" i="18"/>
  <c r="G37" i="18"/>
  <c r="G38" i="18"/>
  <c r="G39" i="18"/>
  <c r="G40" i="18"/>
  <c r="G41" i="18"/>
  <c r="G42" i="18"/>
  <c r="G43" i="18"/>
  <c r="G44" i="18"/>
  <c r="G45" i="18"/>
  <c r="G46" i="18"/>
  <c r="G47" i="18"/>
  <c r="G48" i="18"/>
  <c r="G49" i="18"/>
  <c r="G50" i="18"/>
  <c r="G51" i="18"/>
  <c r="G52" i="18"/>
  <c r="G53" i="18"/>
  <c r="G54" i="18"/>
  <c r="G55" i="18"/>
  <c r="G56" i="18"/>
  <c r="G57" i="18"/>
  <c r="G58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71" i="18"/>
  <c r="G72" i="18"/>
  <c r="G73" i="18"/>
  <c r="G74" i="18"/>
  <c r="G75" i="18"/>
  <c r="G76" i="18"/>
  <c r="G77" i="18"/>
  <c r="G78" i="18"/>
  <c r="G79" i="18"/>
  <c r="G80" i="18"/>
  <c r="G81" i="18"/>
  <c r="G82" i="18"/>
  <c r="G83" i="18"/>
  <c r="G84" i="18"/>
  <c r="G85" i="18"/>
  <c r="G86" i="18"/>
  <c r="G87" i="18"/>
  <c r="G88" i="18"/>
  <c r="G89" i="18"/>
  <c r="G90" i="18"/>
  <c r="G91" i="18"/>
  <c r="G92" i="18"/>
  <c r="G93" i="18"/>
  <c r="G94" i="18"/>
  <c r="G95" i="18"/>
  <c r="G96" i="18"/>
  <c r="G97" i="18"/>
  <c r="G98" i="18"/>
  <c r="G99" i="18"/>
  <c r="G100" i="18"/>
  <c r="G101" i="18"/>
  <c r="G102" i="18"/>
  <c r="G103" i="18"/>
  <c r="G104" i="18"/>
  <c r="G105" i="18"/>
  <c r="G106" i="18"/>
  <c r="G107" i="18"/>
  <c r="G108" i="18"/>
  <c r="G109" i="18"/>
  <c r="G110" i="18"/>
  <c r="G111" i="18"/>
  <c r="G112" i="18"/>
  <c r="G113" i="18"/>
  <c r="G114" i="18"/>
  <c r="G115" i="18"/>
  <c r="G116" i="18"/>
  <c r="G117" i="18"/>
  <c r="G118" i="18"/>
  <c r="G119" i="18"/>
  <c r="G120" i="18"/>
  <c r="G121" i="18"/>
  <c r="G122" i="18"/>
  <c r="G123" i="18"/>
  <c r="G124" i="18"/>
  <c r="G125" i="18"/>
  <c r="G126" i="18"/>
  <c r="G127" i="18"/>
  <c r="G128" i="18"/>
  <c r="G129" i="18"/>
  <c r="G130" i="18"/>
  <c r="G131" i="18"/>
  <c r="G132" i="18"/>
  <c r="G133" i="18"/>
  <c r="G134" i="18"/>
  <c r="G135" i="18"/>
  <c r="G136" i="18"/>
  <c r="G137" i="18"/>
  <c r="G138" i="18"/>
  <c r="G139" i="18"/>
  <c r="G140" i="18"/>
  <c r="G141" i="18"/>
  <c r="G142" i="18"/>
  <c r="G143" i="18"/>
  <c r="G144" i="18"/>
  <c r="G145" i="18"/>
  <c r="G146" i="18"/>
  <c r="G147" i="18"/>
  <c r="G148" i="18"/>
  <c r="G149" i="18"/>
  <c r="G150" i="18"/>
  <c r="G151" i="18"/>
  <c r="G152" i="18"/>
  <c r="G153" i="18"/>
  <c r="G154" i="18"/>
  <c r="G155" i="18"/>
  <c r="G156" i="18"/>
  <c r="G157" i="18"/>
  <c r="G158" i="18"/>
  <c r="G159" i="18"/>
  <c r="G160" i="18"/>
  <c r="G161" i="18"/>
  <c r="G162" i="18"/>
  <c r="G163" i="18"/>
  <c r="G164" i="18"/>
  <c r="G165" i="18"/>
  <c r="G166" i="18"/>
  <c r="G167" i="18"/>
  <c r="G168" i="18"/>
  <c r="G169" i="18"/>
  <c r="G170" i="18"/>
  <c r="G171" i="18"/>
  <c r="G172" i="18"/>
  <c r="G173" i="18"/>
  <c r="G174" i="18"/>
  <c r="G175" i="18"/>
  <c r="G176" i="18"/>
  <c r="G177" i="18"/>
  <c r="G178" i="18"/>
  <c r="G179" i="18"/>
  <c r="G180" i="18"/>
  <c r="G181" i="18"/>
  <c r="G182" i="18"/>
  <c r="G183" i="18"/>
  <c r="G184" i="18"/>
  <c r="G185" i="18"/>
  <c r="G186" i="18"/>
  <c r="G187" i="18"/>
  <c r="G188" i="18"/>
  <c r="G189" i="18"/>
  <c r="G190" i="18"/>
  <c r="G191" i="18"/>
  <c r="G192" i="18"/>
  <c r="G193" i="18"/>
  <c r="G194" i="18"/>
  <c r="G195" i="18"/>
  <c r="G196" i="18"/>
  <c r="G197" i="18"/>
  <c r="G198" i="18"/>
  <c r="G199" i="18"/>
  <c r="G200" i="18"/>
  <c r="G201" i="18"/>
  <c r="G202" i="18"/>
  <c r="G203" i="18"/>
  <c r="G204" i="18"/>
  <c r="G205" i="18"/>
  <c r="G206" i="18"/>
  <c r="G207" i="18"/>
  <c r="G208" i="18"/>
  <c r="G209" i="18"/>
  <c r="G210" i="18"/>
  <c r="G211" i="18"/>
  <c r="G212" i="18"/>
  <c r="G213" i="18"/>
  <c r="G214" i="18"/>
  <c r="G215" i="18"/>
  <c r="G216" i="18"/>
  <c r="G217" i="18"/>
  <c r="G218" i="18"/>
  <c r="G219" i="18"/>
  <c r="G220" i="18"/>
  <c r="G221" i="18"/>
  <c r="G222" i="18"/>
  <c r="G223" i="18"/>
  <c r="G224" i="18"/>
  <c r="G225" i="18"/>
  <c r="G226" i="18"/>
  <c r="G227" i="18"/>
  <c r="G228" i="18"/>
  <c r="G229" i="18"/>
  <c r="G230" i="18"/>
  <c r="G231" i="18"/>
  <c r="G232" i="18"/>
  <c r="G233" i="18"/>
  <c r="G234" i="18"/>
  <c r="G235" i="18"/>
  <c r="G236" i="18"/>
  <c r="G237" i="18"/>
  <c r="G238" i="18"/>
  <c r="G239" i="18"/>
  <c r="G240" i="18"/>
  <c r="G241" i="18"/>
  <c r="G242" i="18"/>
  <c r="G243" i="18"/>
  <c r="G244" i="18"/>
  <c r="G245" i="18"/>
  <c r="G246" i="18"/>
  <c r="G247" i="18"/>
  <c r="G248" i="18"/>
  <c r="G249" i="18"/>
  <c r="G250" i="18"/>
  <c r="G251" i="18"/>
  <c r="G252" i="18"/>
  <c r="G253" i="18"/>
  <c r="G254" i="18"/>
  <c r="G255" i="18"/>
  <c r="G256" i="18"/>
  <c r="G257" i="18"/>
  <c r="G258" i="18"/>
  <c r="G259" i="18"/>
  <c r="G260" i="18"/>
  <c r="G261" i="18"/>
  <c r="G262" i="18"/>
  <c r="G263" i="18"/>
  <c r="G264" i="18"/>
  <c r="G265" i="18"/>
  <c r="G266" i="18"/>
  <c r="G267" i="18"/>
  <c r="G268" i="18"/>
  <c r="G269" i="18"/>
  <c r="G270" i="18"/>
  <c r="G271" i="18"/>
  <c r="G272" i="18"/>
  <c r="G273" i="18"/>
  <c r="G274" i="18"/>
  <c r="G275" i="18"/>
  <c r="G276" i="18"/>
  <c r="G277" i="18"/>
  <c r="G278" i="18"/>
  <c r="G279" i="18"/>
  <c r="G280" i="18"/>
  <c r="G281" i="18"/>
  <c r="G282" i="18"/>
  <c r="G283" i="18"/>
  <c r="G284" i="18"/>
  <c r="G285" i="18"/>
  <c r="G286" i="18"/>
  <c r="G287" i="18"/>
  <c r="G288" i="18"/>
  <c r="G289" i="18"/>
  <c r="G290" i="18"/>
  <c r="G291" i="18"/>
  <c r="G292" i="18"/>
  <c r="G293" i="18"/>
  <c r="G294" i="18"/>
  <c r="G295" i="18"/>
  <c r="G296" i="18"/>
  <c r="G297" i="18"/>
  <c r="G298" i="18"/>
  <c r="G299" i="18"/>
  <c r="G300" i="18"/>
  <c r="G301" i="18"/>
  <c r="G302" i="18"/>
  <c r="G303" i="18"/>
  <c r="G304" i="18"/>
  <c r="G305" i="18"/>
  <c r="G306" i="18"/>
  <c r="G307" i="18"/>
  <c r="G308" i="18"/>
  <c r="G309" i="18"/>
  <c r="G310" i="18"/>
  <c r="G311" i="18"/>
  <c r="G312" i="18"/>
  <c r="G313" i="18"/>
  <c r="G314" i="18"/>
  <c r="G315" i="18"/>
  <c r="G316" i="18"/>
  <c r="G317" i="18"/>
  <c r="G318" i="18"/>
  <c r="G319" i="18"/>
  <c r="G320" i="18"/>
  <c r="G321" i="18"/>
  <c r="G322" i="18"/>
  <c r="G323" i="18"/>
  <c r="G324" i="18"/>
  <c r="G325" i="18"/>
  <c r="G326" i="18"/>
  <c r="G327" i="18"/>
  <c r="G328" i="18"/>
  <c r="G329" i="18"/>
  <c r="G330" i="18"/>
  <c r="G331" i="18"/>
  <c r="G332" i="18"/>
  <c r="G333" i="18"/>
  <c r="G334" i="18"/>
  <c r="G335" i="18"/>
  <c r="G336" i="18"/>
  <c r="G337" i="18"/>
  <c r="G338" i="18"/>
  <c r="G339" i="18"/>
  <c r="G340" i="18"/>
  <c r="G341" i="18"/>
  <c r="G342" i="18"/>
  <c r="G343" i="18"/>
  <c r="G344" i="18"/>
  <c r="G345" i="18"/>
  <c r="G346" i="18"/>
  <c r="G347" i="18"/>
  <c r="G348" i="18"/>
  <c r="G349" i="18"/>
  <c r="G350" i="18"/>
  <c r="G351" i="18"/>
  <c r="G352" i="18"/>
  <c r="G353" i="18"/>
  <c r="G354" i="18"/>
  <c r="G355" i="18"/>
  <c r="G356" i="18"/>
  <c r="G357" i="18"/>
  <c r="G358" i="18"/>
  <c r="G359" i="18"/>
  <c r="G360" i="18"/>
  <c r="G361" i="18"/>
  <c r="G362" i="18"/>
  <c r="G363" i="18"/>
  <c r="G364" i="18"/>
  <c r="G365" i="18"/>
  <c r="G366" i="18"/>
  <c r="G367" i="18"/>
  <c r="G368" i="18"/>
  <c r="G369" i="18"/>
  <c r="G370" i="18"/>
  <c r="G371" i="18"/>
  <c r="G372" i="18"/>
  <c r="G373" i="18"/>
  <c r="G374" i="18"/>
  <c r="G375" i="18"/>
  <c r="G376" i="18"/>
  <c r="G377" i="18"/>
  <c r="G378" i="18"/>
  <c r="G379" i="18"/>
  <c r="G380" i="18"/>
  <c r="G381" i="18"/>
  <c r="G382" i="18"/>
  <c r="G383" i="18"/>
  <c r="G384" i="18"/>
  <c r="G385" i="18"/>
  <c r="G386" i="18"/>
  <c r="G387" i="18"/>
  <c r="G388" i="18"/>
  <c r="G389" i="18"/>
  <c r="G390" i="18"/>
  <c r="G391" i="18"/>
  <c r="G392" i="18"/>
  <c r="G393" i="18"/>
  <c r="G394" i="18"/>
  <c r="G395" i="18"/>
  <c r="G396" i="18"/>
  <c r="G397" i="18"/>
  <c r="G398" i="18"/>
  <c r="G399" i="18"/>
  <c r="G400" i="18"/>
  <c r="G401" i="18"/>
  <c r="G402" i="18"/>
  <c r="G403" i="18"/>
  <c r="G404" i="18"/>
  <c r="G405" i="18"/>
  <c r="G406" i="18"/>
  <c r="G407" i="18"/>
  <c r="G408" i="18"/>
  <c r="G409" i="18"/>
  <c r="G410" i="18"/>
  <c r="G411" i="18"/>
  <c r="G412" i="18"/>
  <c r="G413" i="18"/>
  <c r="G414" i="18"/>
  <c r="G415" i="18"/>
  <c r="G416" i="18"/>
  <c r="G417" i="18"/>
  <c r="G418" i="18"/>
  <c r="G419" i="18"/>
  <c r="G420" i="18"/>
  <c r="G421" i="18"/>
  <c r="G422" i="18"/>
  <c r="G423" i="18"/>
  <c r="G424" i="18"/>
  <c r="G425" i="18"/>
  <c r="G426" i="18"/>
  <c r="G427" i="18"/>
  <c r="G428" i="18"/>
  <c r="G429" i="18"/>
  <c r="G430" i="18"/>
  <c r="G431" i="18"/>
  <c r="G432" i="18"/>
  <c r="G433" i="18"/>
  <c r="G434" i="18"/>
  <c r="G435" i="18"/>
  <c r="G436" i="18"/>
  <c r="G437" i="18"/>
  <c r="G438" i="18"/>
  <c r="G439" i="18"/>
  <c r="G440" i="18"/>
  <c r="G441" i="18"/>
  <c r="G442" i="18"/>
  <c r="G443" i="18"/>
  <c r="G444" i="18"/>
  <c r="G445" i="18"/>
  <c r="G446" i="18"/>
  <c r="G447" i="18"/>
  <c r="G448" i="18"/>
  <c r="G449" i="18"/>
  <c r="G450" i="18"/>
  <c r="G451" i="18"/>
  <c r="G452" i="18"/>
  <c r="G453" i="18"/>
  <c r="G454" i="18"/>
  <c r="G455" i="18"/>
  <c r="G456" i="18"/>
  <c r="G457" i="18"/>
  <c r="G458" i="18"/>
  <c r="G459" i="18"/>
  <c r="G460" i="18"/>
  <c r="G461" i="18"/>
  <c r="G462" i="18"/>
  <c r="G463" i="18"/>
  <c r="G464" i="18"/>
  <c r="G465" i="18"/>
  <c r="G466" i="18"/>
  <c r="G467" i="18"/>
  <c r="G468" i="18"/>
  <c r="G469" i="18"/>
  <c r="G470" i="18"/>
  <c r="G471" i="18"/>
  <c r="G472" i="18"/>
  <c r="G473" i="18"/>
  <c r="G474" i="18"/>
  <c r="G475" i="18"/>
  <c r="G476" i="18"/>
  <c r="G477" i="18"/>
  <c r="G478" i="18"/>
  <c r="G479" i="18"/>
  <c r="G480" i="18"/>
  <c r="G481" i="18"/>
  <c r="G482" i="18"/>
  <c r="G483" i="18"/>
  <c r="G484" i="18"/>
  <c r="G485" i="18"/>
  <c r="G486" i="18"/>
  <c r="G487" i="18"/>
  <c r="G488" i="18"/>
  <c r="G489" i="18"/>
  <c r="G490" i="18"/>
  <c r="G491" i="18"/>
  <c r="G492" i="18"/>
  <c r="G493" i="18"/>
  <c r="G494" i="18"/>
  <c r="G495" i="18"/>
  <c r="G496" i="18"/>
  <c r="G497" i="18"/>
  <c r="G498" i="18"/>
  <c r="G499" i="18"/>
  <c r="G500" i="18"/>
  <c r="G501" i="18"/>
  <c r="G502" i="18"/>
  <c r="G503" i="18"/>
  <c r="G504" i="18"/>
  <c r="G505" i="18"/>
  <c r="G506" i="18"/>
  <c r="G507" i="18"/>
  <c r="G508" i="18"/>
  <c r="G509" i="18"/>
  <c r="G510" i="18"/>
  <c r="G511" i="18"/>
  <c r="G512" i="18"/>
  <c r="G513" i="18"/>
  <c r="G514" i="18"/>
  <c r="G515" i="18"/>
  <c r="G516" i="18"/>
  <c r="G517" i="18"/>
  <c r="G518" i="18"/>
  <c r="G519" i="18"/>
  <c r="G520" i="18"/>
  <c r="G521" i="18"/>
  <c r="G522" i="18"/>
  <c r="G523" i="18"/>
  <c r="G524" i="18"/>
  <c r="G525" i="18"/>
  <c r="G526" i="18"/>
  <c r="G527" i="18"/>
  <c r="G528" i="18"/>
  <c r="G529" i="18"/>
  <c r="G530" i="18"/>
  <c r="G531" i="18"/>
  <c r="G532" i="18"/>
  <c r="G533" i="18"/>
  <c r="G534" i="18"/>
  <c r="G535" i="18"/>
  <c r="G536" i="18"/>
  <c r="G537" i="18"/>
  <c r="G538" i="18"/>
  <c r="G539" i="18"/>
  <c r="G540" i="18"/>
  <c r="G541" i="18"/>
  <c r="G542" i="18"/>
  <c r="G543" i="18"/>
  <c r="G544" i="18"/>
  <c r="G545" i="18"/>
  <c r="G546" i="18"/>
  <c r="G547" i="18"/>
  <c r="G548" i="18"/>
  <c r="G549" i="18"/>
  <c r="G550" i="18"/>
  <c r="G551" i="18"/>
  <c r="G552" i="18"/>
  <c r="G553" i="18"/>
  <c r="G554" i="18"/>
  <c r="G555" i="18"/>
  <c r="G556" i="18"/>
  <c r="G557" i="18"/>
  <c r="G558" i="18"/>
  <c r="G559" i="18"/>
  <c r="G560" i="18"/>
  <c r="G561" i="18"/>
  <c r="G562" i="18"/>
  <c r="G563" i="18"/>
  <c r="G564" i="18"/>
  <c r="G565" i="18"/>
  <c r="G566" i="18"/>
  <c r="G567" i="18"/>
  <c r="G568" i="18"/>
  <c r="G569" i="18"/>
  <c r="G570" i="18"/>
  <c r="G571" i="18"/>
  <c r="G572" i="18"/>
  <c r="G573" i="18"/>
  <c r="G574" i="18"/>
  <c r="G575" i="18"/>
  <c r="G576" i="18"/>
  <c r="G577" i="18"/>
  <c r="G578" i="18"/>
  <c r="G579" i="18"/>
  <c r="G580" i="18"/>
  <c r="G581" i="18"/>
  <c r="G582" i="18"/>
  <c r="G583" i="18"/>
  <c r="G584" i="18"/>
  <c r="G585" i="18"/>
  <c r="G586" i="18"/>
  <c r="G587" i="18"/>
  <c r="G588" i="18"/>
  <c r="G589" i="18"/>
  <c r="G590" i="18"/>
  <c r="G591" i="18"/>
  <c r="G592" i="18"/>
  <c r="G593" i="18"/>
  <c r="G594" i="18"/>
  <c r="G595" i="18"/>
  <c r="G596" i="18"/>
  <c r="G597" i="18"/>
  <c r="G598" i="18"/>
  <c r="G599" i="18"/>
  <c r="G600" i="18"/>
  <c r="G601" i="18"/>
  <c r="G602" i="18"/>
  <c r="G603" i="18"/>
  <c r="G604" i="18"/>
  <c r="G605" i="18"/>
  <c r="G606" i="18"/>
  <c r="G607" i="18"/>
  <c r="G608" i="18"/>
  <c r="G609" i="18"/>
  <c r="G610" i="18"/>
  <c r="G611" i="18"/>
  <c r="G612" i="18"/>
  <c r="G613" i="18"/>
  <c r="G614" i="18"/>
  <c r="G615" i="18"/>
  <c r="G616" i="18"/>
  <c r="G617" i="18"/>
  <c r="G618" i="18"/>
  <c r="G619" i="18"/>
  <c r="G620" i="18"/>
  <c r="G621" i="18"/>
  <c r="G622" i="18"/>
  <c r="G623" i="18"/>
  <c r="G624" i="18"/>
  <c r="G625" i="18"/>
  <c r="G626" i="18"/>
  <c r="G627" i="18"/>
  <c r="G628" i="18"/>
  <c r="G629" i="18"/>
  <c r="G630" i="18"/>
  <c r="G631" i="18"/>
  <c r="G632" i="18"/>
  <c r="G633" i="18"/>
  <c r="G634" i="18"/>
  <c r="G635" i="18"/>
  <c r="G636" i="18"/>
  <c r="G637" i="18"/>
  <c r="G638" i="18"/>
  <c r="G639" i="18"/>
  <c r="G640" i="18"/>
  <c r="G641" i="18"/>
  <c r="G642" i="18"/>
  <c r="G643" i="18"/>
  <c r="G644" i="18"/>
  <c r="G645" i="18"/>
  <c r="G646" i="18"/>
  <c r="G647" i="18"/>
  <c r="G648" i="18"/>
  <c r="G649" i="18"/>
  <c r="G650" i="18"/>
  <c r="G651" i="18"/>
  <c r="G652" i="18"/>
  <c r="G653" i="18"/>
  <c r="G654" i="18"/>
  <c r="G655" i="18"/>
  <c r="G656" i="18"/>
  <c r="G657" i="18"/>
  <c r="G658" i="18"/>
  <c r="G659" i="18"/>
  <c r="G660" i="18"/>
  <c r="G661" i="18"/>
  <c r="G662" i="18"/>
  <c r="G663" i="18"/>
  <c r="G664" i="18"/>
  <c r="G665" i="18"/>
  <c r="G666" i="18"/>
  <c r="G667" i="18"/>
  <c r="G668" i="18"/>
  <c r="G669" i="18"/>
  <c r="G670" i="18"/>
  <c r="G671" i="18"/>
  <c r="G672" i="18"/>
  <c r="G673" i="18"/>
  <c r="G674" i="18"/>
  <c r="G675" i="18"/>
  <c r="G676" i="18"/>
  <c r="G677" i="18"/>
  <c r="G678" i="18"/>
  <c r="G679" i="18"/>
  <c r="G680" i="18"/>
  <c r="G681" i="18"/>
  <c r="G682" i="18"/>
  <c r="G683" i="18"/>
  <c r="G684" i="18"/>
  <c r="G685" i="18"/>
  <c r="G686" i="18"/>
  <c r="G687" i="18"/>
  <c r="G688" i="18"/>
  <c r="G689" i="18"/>
  <c r="G690" i="18"/>
  <c r="G691" i="18"/>
  <c r="G692" i="18"/>
  <c r="G693" i="18"/>
  <c r="G694" i="18"/>
  <c r="G695" i="18"/>
  <c r="G696" i="18"/>
  <c r="G697" i="18"/>
  <c r="G698" i="18"/>
  <c r="G699" i="18"/>
  <c r="G700" i="18"/>
  <c r="G701" i="18"/>
  <c r="G702" i="18"/>
  <c r="G703" i="18"/>
  <c r="G704" i="18"/>
  <c r="G705" i="18"/>
  <c r="G706" i="18"/>
  <c r="G707" i="18"/>
  <c r="G708" i="18"/>
  <c r="G709" i="18"/>
  <c r="G710" i="18"/>
  <c r="G711" i="18"/>
  <c r="G712" i="18"/>
  <c r="G713" i="18"/>
  <c r="G714" i="18"/>
  <c r="G715" i="18"/>
  <c r="G716" i="18"/>
  <c r="G717" i="18"/>
  <c r="G718" i="18"/>
  <c r="G719" i="18"/>
  <c r="G720" i="18"/>
  <c r="G721" i="18"/>
  <c r="G722" i="18"/>
  <c r="G723" i="18"/>
  <c r="G724" i="18"/>
  <c r="G725" i="18"/>
  <c r="G726" i="18"/>
  <c r="G727" i="18"/>
  <c r="G728" i="18"/>
  <c r="G729" i="18"/>
  <c r="G730" i="18"/>
  <c r="G731" i="18"/>
  <c r="G732" i="18"/>
  <c r="G733" i="18"/>
  <c r="G734" i="18"/>
  <c r="G735" i="18"/>
  <c r="G736" i="18"/>
  <c r="G737" i="18"/>
  <c r="G738" i="18"/>
  <c r="G739" i="18"/>
  <c r="G740" i="18"/>
  <c r="G741" i="18"/>
  <c r="G742" i="18"/>
  <c r="G743" i="18"/>
  <c r="G744" i="18"/>
  <c r="G745" i="18"/>
  <c r="G746" i="18"/>
  <c r="G747" i="18"/>
  <c r="G748" i="18"/>
  <c r="G749" i="18"/>
  <c r="G750" i="18"/>
  <c r="G751" i="18"/>
  <c r="G752" i="18"/>
  <c r="G753" i="18"/>
  <c r="G754" i="18"/>
  <c r="G755" i="18"/>
  <c r="G756" i="18"/>
  <c r="G757" i="18"/>
  <c r="G758" i="18"/>
  <c r="G759" i="18"/>
  <c r="G760" i="18"/>
  <c r="G761" i="18"/>
  <c r="G762" i="18"/>
  <c r="G763" i="18"/>
  <c r="G764" i="18"/>
  <c r="G765" i="18"/>
  <c r="G766" i="18"/>
  <c r="G767" i="18"/>
  <c r="G768" i="18"/>
  <c r="G769" i="18"/>
  <c r="G770" i="18"/>
  <c r="G771" i="18"/>
  <c r="G772" i="18"/>
  <c r="G773" i="18"/>
  <c r="G774" i="18"/>
  <c r="G775" i="18"/>
  <c r="G776" i="18"/>
  <c r="G777" i="18"/>
  <c r="G778" i="18"/>
  <c r="G779" i="18"/>
  <c r="G780" i="18"/>
  <c r="G781" i="18"/>
  <c r="G782" i="18"/>
  <c r="G783" i="18"/>
  <c r="G784" i="18"/>
  <c r="G785" i="18"/>
  <c r="G786" i="18"/>
  <c r="G787" i="18"/>
  <c r="G788" i="18"/>
  <c r="G789" i="18"/>
  <c r="G790" i="18"/>
  <c r="G791" i="18"/>
  <c r="G792" i="18"/>
  <c r="G793" i="18"/>
  <c r="G794" i="18"/>
  <c r="G795" i="18"/>
  <c r="G796" i="18"/>
  <c r="G797" i="18"/>
  <c r="G798" i="18"/>
  <c r="G799" i="18"/>
  <c r="G800" i="18"/>
  <c r="G801" i="18"/>
  <c r="G802" i="18"/>
  <c r="G803" i="18"/>
  <c r="G804" i="18"/>
  <c r="G805" i="18"/>
  <c r="G806" i="18"/>
  <c r="G807" i="18"/>
  <c r="G808" i="18"/>
  <c r="G809" i="18"/>
  <c r="G810" i="18"/>
  <c r="G811" i="18"/>
  <c r="G812" i="18"/>
  <c r="G813" i="18"/>
  <c r="G814" i="18"/>
  <c r="G815" i="18"/>
  <c r="G816" i="18"/>
  <c r="G817" i="18"/>
  <c r="G818" i="18"/>
  <c r="G819" i="18"/>
  <c r="G820" i="18"/>
  <c r="G821" i="18"/>
  <c r="G822" i="18"/>
  <c r="G823" i="18"/>
  <c r="G824" i="18"/>
  <c r="G825" i="18"/>
  <c r="G826" i="18"/>
  <c r="G827" i="18"/>
  <c r="G828" i="18"/>
  <c r="G829" i="18"/>
  <c r="G830" i="18"/>
  <c r="G831" i="18"/>
  <c r="G832" i="18"/>
  <c r="G833" i="18"/>
  <c r="G834" i="18"/>
  <c r="G835" i="18"/>
  <c r="G836" i="18"/>
  <c r="G837" i="18"/>
  <c r="G838" i="18"/>
  <c r="G839" i="18"/>
  <c r="G840" i="18"/>
  <c r="G841" i="18"/>
  <c r="G842" i="18"/>
  <c r="G843" i="18"/>
  <c r="G844" i="18"/>
  <c r="G845" i="18"/>
  <c r="G846" i="18"/>
  <c r="G847" i="18"/>
  <c r="G848" i="18"/>
  <c r="G849" i="18"/>
  <c r="G850" i="18"/>
  <c r="G851" i="18"/>
  <c r="G852" i="18"/>
  <c r="G853" i="18"/>
  <c r="G854" i="18"/>
  <c r="G855" i="18"/>
  <c r="G856" i="18"/>
  <c r="G857" i="18"/>
  <c r="G858" i="18"/>
  <c r="G859" i="18"/>
  <c r="G860" i="18"/>
  <c r="G861" i="18"/>
  <c r="G862" i="18"/>
  <c r="G863" i="18"/>
  <c r="G864" i="18"/>
  <c r="G865" i="18"/>
  <c r="G866" i="18"/>
  <c r="G867" i="18"/>
  <c r="G868" i="18"/>
  <c r="G869" i="18"/>
  <c r="G870" i="18"/>
  <c r="G871" i="18"/>
  <c r="G872" i="18"/>
  <c r="G873" i="18"/>
  <c r="G874" i="18"/>
  <c r="G875" i="18"/>
  <c r="G876" i="18"/>
  <c r="G877" i="18"/>
  <c r="G878" i="18"/>
  <c r="G879" i="18"/>
  <c r="G880" i="18"/>
  <c r="G881" i="18"/>
  <c r="G882" i="18"/>
  <c r="G883" i="18"/>
  <c r="G884" i="18"/>
  <c r="G885" i="18"/>
  <c r="G886" i="18"/>
  <c r="G887" i="18"/>
  <c r="G888" i="18"/>
  <c r="G889" i="18"/>
  <c r="G890" i="18"/>
  <c r="G891" i="18"/>
  <c r="G892" i="18"/>
  <c r="G893" i="18"/>
  <c r="G894" i="18"/>
  <c r="G895" i="18"/>
  <c r="G896" i="18"/>
  <c r="G897" i="18"/>
  <c r="G898" i="18"/>
  <c r="G899" i="18"/>
  <c r="G900" i="18"/>
  <c r="G901" i="18"/>
  <c r="G902" i="18"/>
  <c r="G903" i="18"/>
  <c r="G904" i="18"/>
  <c r="G905" i="18"/>
  <c r="G906" i="18"/>
  <c r="G907" i="18"/>
  <c r="G908" i="18"/>
  <c r="G909" i="18"/>
  <c r="G910" i="18"/>
  <c r="G911" i="18"/>
  <c r="G912" i="18"/>
  <c r="G913" i="18"/>
  <c r="G914" i="18"/>
  <c r="G915" i="18"/>
  <c r="G916" i="18"/>
  <c r="G917" i="18"/>
  <c r="G918" i="18"/>
  <c r="G919" i="18"/>
  <c r="G920" i="18"/>
  <c r="G921" i="18"/>
  <c r="G922" i="18"/>
  <c r="G923" i="18"/>
  <c r="G924" i="18"/>
  <c r="G925" i="18"/>
  <c r="G926" i="18"/>
  <c r="G927" i="18"/>
  <c r="G928" i="18"/>
  <c r="G929" i="18"/>
  <c r="G930" i="18"/>
  <c r="G931" i="18"/>
  <c r="G932" i="18"/>
  <c r="G933" i="18"/>
  <c r="G934" i="18"/>
  <c r="G935" i="18"/>
  <c r="G936" i="18"/>
  <c r="G937" i="18"/>
  <c r="G938" i="18"/>
  <c r="G939" i="18"/>
  <c r="G940" i="18"/>
  <c r="G941" i="18"/>
  <c r="G942" i="18"/>
  <c r="G943" i="18"/>
  <c r="G944" i="18"/>
  <c r="G945" i="18"/>
  <c r="G946" i="18"/>
  <c r="G947" i="18"/>
  <c r="G948" i="18"/>
  <c r="G949" i="18"/>
  <c r="G950" i="18"/>
  <c r="G951" i="18"/>
  <c r="G952" i="18"/>
  <c r="G953" i="18"/>
  <c r="G954" i="18"/>
  <c r="G955" i="18"/>
  <c r="G956" i="18"/>
  <c r="G957" i="18"/>
  <c r="G958" i="18"/>
  <c r="G959" i="18"/>
  <c r="G960" i="18"/>
  <c r="G961" i="18"/>
  <c r="G962" i="18"/>
  <c r="G963" i="18"/>
  <c r="G964" i="18"/>
  <c r="G965" i="18"/>
  <c r="G966" i="18"/>
  <c r="G967" i="18"/>
  <c r="G968" i="18"/>
  <c r="G969" i="18"/>
  <c r="G970" i="18"/>
  <c r="G971" i="18"/>
  <c r="G972" i="18"/>
  <c r="G973" i="18"/>
  <c r="G974" i="18"/>
  <c r="G975" i="18"/>
  <c r="G976" i="18"/>
  <c r="G977" i="18"/>
  <c r="G978" i="18"/>
  <c r="G979" i="18"/>
  <c r="G980" i="18"/>
  <c r="G981" i="18"/>
  <c r="G982" i="18"/>
  <c r="G983" i="18"/>
  <c r="G984" i="18"/>
  <c r="G985" i="18"/>
  <c r="G986" i="18"/>
  <c r="G987" i="18"/>
  <c r="G988" i="18"/>
  <c r="G989" i="18"/>
  <c r="G990" i="18"/>
  <c r="G991" i="18"/>
  <c r="G992" i="18"/>
  <c r="G993" i="18"/>
  <c r="G994" i="18"/>
  <c r="G995" i="18"/>
  <c r="G996" i="18"/>
  <c r="G997" i="18"/>
  <c r="G998" i="18"/>
  <c r="G999" i="18"/>
  <c r="G1000" i="18"/>
  <c r="G1001" i="18"/>
  <c r="G1002" i="18"/>
  <c r="G1003" i="18"/>
  <c r="G1004" i="18"/>
  <c r="G1005" i="18"/>
  <c r="G1006" i="18"/>
  <c r="G1007" i="18"/>
  <c r="G1008" i="18"/>
  <c r="G1009" i="18"/>
  <c r="G1010" i="18"/>
  <c r="G1011" i="18"/>
  <c r="G1012" i="18"/>
  <c r="G1013" i="18"/>
  <c r="G1014" i="18"/>
  <c r="G1015" i="18"/>
  <c r="G1016" i="18"/>
  <c r="G1017" i="18"/>
  <c r="G1018" i="18"/>
  <c r="G1019" i="18"/>
  <c r="G1020" i="18"/>
  <c r="G1021" i="18"/>
  <c r="G1022" i="18"/>
  <c r="G1023" i="18"/>
  <c r="G1024" i="18"/>
  <c r="G1025" i="18"/>
  <c r="G1026" i="18"/>
  <c r="G1027" i="18"/>
  <c r="G1028" i="18"/>
  <c r="G1029" i="18"/>
  <c r="G1030" i="18"/>
  <c r="G1031" i="18"/>
  <c r="G1032" i="18"/>
  <c r="G1033" i="18"/>
  <c r="G1034" i="18"/>
  <c r="G1035" i="18"/>
  <c r="G1036" i="18"/>
  <c r="G1037" i="18"/>
  <c r="G1038" i="18"/>
  <c r="G1039" i="18"/>
  <c r="G1040" i="18"/>
  <c r="G1041" i="18"/>
  <c r="G1042" i="18"/>
  <c r="G1043" i="18"/>
  <c r="G1044" i="18"/>
  <c r="G1045" i="18"/>
  <c r="G1046" i="18"/>
  <c r="G1047" i="18"/>
  <c r="G1048" i="18"/>
  <c r="G1049" i="18"/>
  <c r="G1050" i="18"/>
  <c r="G1051" i="18"/>
  <c r="G1052" i="18"/>
  <c r="G1053" i="18"/>
  <c r="G1054" i="18"/>
  <c r="G1055" i="18"/>
  <c r="G1056" i="18"/>
  <c r="G1057" i="18"/>
  <c r="G1058" i="18"/>
  <c r="G1059" i="18"/>
  <c r="G1060" i="18"/>
  <c r="G1061" i="18"/>
  <c r="G1062" i="18"/>
  <c r="G1063" i="18"/>
  <c r="G1064" i="18"/>
  <c r="G1065" i="18"/>
  <c r="G1066" i="18"/>
  <c r="G1067" i="18"/>
  <c r="G1068" i="18"/>
  <c r="G1069" i="18"/>
  <c r="G1070" i="18"/>
  <c r="G1071" i="18"/>
  <c r="G1072" i="18"/>
  <c r="G1073" i="18"/>
  <c r="G1074" i="18"/>
  <c r="G1075" i="18"/>
  <c r="G1076" i="18"/>
  <c r="G1077" i="18"/>
  <c r="G1078" i="18"/>
  <c r="G1079" i="18"/>
  <c r="G1080" i="18"/>
  <c r="G1081" i="18"/>
  <c r="G1082" i="18"/>
  <c r="G1083" i="18"/>
  <c r="G1084" i="18"/>
  <c r="G1085" i="18"/>
  <c r="G1086" i="18"/>
  <c r="G1087" i="18"/>
  <c r="G1088" i="18"/>
  <c r="G1089" i="18"/>
  <c r="G1090" i="18"/>
  <c r="G1091" i="18"/>
  <c r="G1092" i="18"/>
  <c r="G1093" i="18"/>
  <c r="G1094" i="18"/>
  <c r="G1095" i="18"/>
  <c r="G1096" i="18"/>
  <c r="G1097" i="18"/>
  <c r="G1098" i="18"/>
  <c r="G1099" i="18"/>
  <c r="G1100" i="18"/>
  <c r="G1101" i="18"/>
  <c r="G1102" i="18"/>
  <c r="G1103" i="18"/>
  <c r="G1104" i="18"/>
  <c r="G1105" i="18"/>
  <c r="G1106" i="18"/>
  <c r="G1107" i="18"/>
  <c r="G1108" i="18"/>
  <c r="G1109" i="18"/>
  <c r="G1110" i="18"/>
  <c r="G1111" i="18"/>
  <c r="G1112" i="18"/>
  <c r="G1113" i="18"/>
  <c r="G1114" i="18"/>
  <c r="G1115" i="18"/>
  <c r="G1116" i="18"/>
  <c r="G1117" i="18"/>
  <c r="G1118" i="18"/>
  <c r="G1119" i="18"/>
  <c r="G1120" i="18"/>
  <c r="G1121" i="18"/>
  <c r="G1122" i="18"/>
  <c r="G1123" i="18"/>
  <c r="G1124" i="18"/>
  <c r="G1125" i="18"/>
  <c r="G1126" i="18"/>
  <c r="G1127" i="18"/>
  <c r="G1128" i="18"/>
  <c r="G1129" i="18"/>
  <c r="G1130" i="18"/>
  <c r="G1131" i="18"/>
  <c r="G1132" i="18"/>
  <c r="G1133" i="18"/>
  <c r="G1134" i="18"/>
  <c r="G1135" i="18"/>
  <c r="G1136" i="18"/>
  <c r="G1137" i="18"/>
  <c r="G1138" i="18"/>
  <c r="G1139" i="18"/>
  <c r="G1140" i="18"/>
  <c r="G1141" i="18"/>
  <c r="G1142" i="18"/>
  <c r="G1143" i="18"/>
  <c r="G1144" i="18"/>
  <c r="G1145" i="18"/>
  <c r="G1146" i="18"/>
  <c r="G1147" i="18"/>
  <c r="G1148" i="18"/>
  <c r="G1149" i="18"/>
  <c r="G1150" i="18"/>
  <c r="G1151" i="18"/>
  <c r="G1152" i="18"/>
  <c r="G1153" i="18"/>
  <c r="G1154" i="18"/>
  <c r="G1155" i="18"/>
  <c r="G1156" i="18"/>
  <c r="G1157" i="18"/>
  <c r="G1158" i="18"/>
  <c r="G1159" i="18"/>
  <c r="G1160" i="18"/>
  <c r="G1161" i="18"/>
  <c r="G1162" i="18"/>
  <c r="G1163" i="18"/>
  <c r="G1164" i="18"/>
  <c r="G1165" i="18"/>
  <c r="G1166" i="18"/>
  <c r="G1167" i="18"/>
  <c r="G1168" i="18"/>
  <c r="G1169" i="18"/>
  <c r="G1170" i="18"/>
  <c r="G1171" i="18"/>
  <c r="G1172" i="18"/>
  <c r="G1173" i="18"/>
  <c r="G1174" i="18"/>
  <c r="G1175" i="18"/>
  <c r="G1176" i="18"/>
  <c r="G1177" i="18"/>
  <c r="G1178" i="18"/>
  <c r="G1179" i="18"/>
  <c r="G1180" i="18"/>
  <c r="G1181" i="18"/>
  <c r="G1182" i="18"/>
  <c r="G1183" i="18"/>
  <c r="G1184" i="18"/>
  <c r="G1185" i="18"/>
  <c r="G1186" i="18"/>
  <c r="G1187" i="18"/>
  <c r="G1188" i="18"/>
  <c r="G1189" i="18"/>
  <c r="G1190" i="18"/>
  <c r="G1191" i="18"/>
  <c r="G1192" i="18"/>
  <c r="G1193" i="18"/>
  <c r="G1194" i="18"/>
  <c r="G1195" i="18"/>
  <c r="G1196" i="18"/>
  <c r="G1197" i="18"/>
  <c r="G1198" i="18"/>
  <c r="G1199" i="18"/>
  <c r="G1200" i="18"/>
  <c r="G1201" i="18"/>
  <c r="G1202" i="18"/>
  <c r="G1203" i="18"/>
  <c r="G1204" i="18"/>
  <c r="G1205" i="18"/>
  <c r="G1206" i="18"/>
  <c r="G1207" i="18"/>
  <c r="G1208" i="18"/>
  <c r="G1209" i="18"/>
  <c r="G1210" i="18"/>
  <c r="G1211" i="18"/>
  <c r="G1212" i="18"/>
  <c r="G1213" i="18"/>
  <c r="G1214" i="18"/>
  <c r="G1215" i="18"/>
  <c r="G1216" i="18"/>
  <c r="G1217" i="18"/>
  <c r="G1218" i="18"/>
  <c r="G1219" i="18"/>
  <c r="G1220" i="18"/>
  <c r="G1221" i="18"/>
  <c r="G1222" i="18"/>
  <c r="G1223" i="18"/>
  <c r="G1224" i="18"/>
  <c r="G1225" i="18"/>
  <c r="G1226" i="18"/>
  <c r="G1227" i="18"/>
  <c r="G1228" i="18"/>
  <c r="G1229" i="18"/>
  <c r="G1230" i="18"/>
  <c r="G1231" i="18"/>
  <c r="G1232" i="18"/>
  <c r="G1233" i="18"/>
  <c r="G1234" i="18"/>
  <c r="G1235" i="18"/>
  <c r="G1236" i="18"/>
  <c r="G1237" i="18"/>
  <c r="G1238" i="18"/>
  <c r="G1239" i="18"/>
  <c r="G1240" i="18"/>
  <c r="G1241" i="18"/>
  <c r="G1242" i="18"/>
  <c r="G1243" i="18"/>
  <c r="G1244" i="18"/>
  <c r="G1245" i="18"/>
  <c r="G1246" i="18"/>
  <c r="G1247" i="18"/>
  <c r="G1248" i="18"/>
  <c r="G1249" i="18"/>
  <c r="G1250" i="18"/>
  <c r="G1251" i="18"/>
  <c r="G1252" i="18"/>
  <c r="G1253" i="18"/>
  <c r="G1254" i="18"/>
  <c r="G1255" i="18"/>
  <c r="G1256" i="18"/>
  <c r="G1257" i="18"/>
  <c r="G1258" i="18"/>
  <c r="G1259" i="18"/>
  <c r="G1260" i="18"/>
  <c r="G1261" i="18"/>
  <c r="G1262" i="18"/>
  <c r="G1263" i="18"/>
  <c r="G1264" i="18"/>
  <c r="G1265" i="18"/>
  <c r="G1266" i="18"/>
  <c r="G1267" i="18"/>
  <c r="G1268" i="18"/>
  <c r="D4" i="17"/>
  <c r="D5" i="17"/>
  <c r="D6" i="17"/>
  <c r="D7" i="17"/>
  <c r="D8" i="17"/>
  <c r="D9" i="17"/>
  <c r="D10" i="17"/>
  <c r="D11" i="17"/>
  <c r="D12" i="17"/>
  <c r="D13" i="17"/>
  <c r="D14" i="17"/>
  <c r="D15" i="17"/>
  <c r="D16" i="17"/>
  <c r="D17" i="17"/>
  <c r="D18" i="17"/>
  <c r="D19" i="17"/>
  <c r="D20" i="17"/>
  <c r="D21" i="17"/>
  <c r="D22" i="17"/>
  <c r="D23" i="17"/>
  <c r="D24" i="17"/>
  <c r="D25" i="17"/>
  <c r="D26" i="17"/>
  <c r="D27" i="17"/>
  <c r="D28" i="17"/>
  <c r="D29" i="17"/>
  <c r="D30" i="17"/>
  <c r="D31" i="17"/>
  <c r="D32" i="17"/>
  <c r="D33" i="17"/>
  <c r="D34" i="17"/>
  <c r="D35" i="17"/>
  <c r="D36" i="17"/>
  <c r="D37" i="17"/>
  <c r="D38" i="17"/>
  <c r="D39" i="17"/>
  <c r="D40" i="17"/>
  <c r="D41" i="17"/>
  <c r="D42" i="17"/>
  <c r="D43" i="17"/>
  <c r="D44" i="17"/>
  <c r="D45" i="17"/>
  <c r="D46" i="17"/>
  <c r="D47" i="17"/>
  <c r="D48" i="17"/>
  <c r="D49" i="17"/>
  <c r="D50" i="17"/>
  <c r="D51" i="17"/>
  <c r="D52" i="17"/>
  <c r="D53" i="17"/>
  <c r="D54" i="17"/>
  <c r="D55" i="17"/>
  <c r="D56" i="17"/>
  <c r="D57" i="17"/>
  <c r="D58" i="17"/>
  <c r="D59" i="17"/>
  <c r="D60" i="17"/>
  <c r="D61" i="17"/>
  <c r="D62" i="17"/>
  <c r="D63" i="17"/>
  <c r="D64" i="17"/>
  <c r="D65" i="17"/>
  <c r="D66" i="17"/>
  <c r="D67" i="17"/>
  <c r="D68" i="17"/>
  <c r="D69" i="17"/>
  <c r="D70" i="17"/>
  <c r="D71" i="17"/>
  <c r="D72" i="17"/>
  <c r="D73" i="17"/>
  <c r="D74" i="17"/>
  <c r="D75" i="17"/>
  <c r="D76" i="17"/>
  <c r="D77" i="17"/>
  <c r="D78" i="17"/>
  <c r="D79" i="17"/>
  <c r="D80" i="17"/>
  <c r="D81" i="17"/>
  <c r="D82" i="17"/>
  <c r="D83" i="17"/>
  <c r="D84" i="17"/>
  <c r="D85" i="17"/>
  <c r="D86" i="17"/>
  <c r="D87" i="17"/>
  <c r="D88" i="17"/>
  <c r="D89" i="17"/>
  <c r="D90" i="17"/>
  <c r="D91" i="17"/>
  <c r="D92" i="17"/>
  <c r="D93" i="17"/>
  <c r="D94" i="17"/>
  <c r="D95" i="17"/>
  <c r="D96" i="17"/>
  <c r="D97" i="17"/>
  <c r="D98" i="17"/>
  <c r="D99" i="17"/>
  <c r="D100" i="17"/>
  <c r="D101" i="17"/>
  <c r="D102" i="17"/>
  <c r="D103" i="17"/>
  <c r="D104" i="17"/>
  <c r="D105" i="17"/>
  <c r="D106" i="17"/>
  <c r="D107" i="17"/>
  <c r="D108" i="17"/>
  <c r="D109" i="17"/>
  <c r="D110" i="17"/>
  <c r="D111" i="17"/>
  <c r="D112" i="17"/>
  <c r="D113" i="17"/>
  <c r="D114" i="17"/>
  <c r="D115" i="17"/>
  <c r="D116" i="17"/>
  <c r="D117" i="17"/>
  <c r="D118" i="17"/>
  <c r="D119" i="17"/>
  <c r="D120" i="17"/>
  <c r="D121" i="17"/>
  <c r="D122" i="17"/>
  <c r="D123" i="17"/>
  <c r="D124" i="17"/>
  <c r="D125" i="17"/>
  <c r="D126" i="17"/>
  <c r="D127" i="17"/>
  <c r="D128" i="17"/>
  <c r="D129" i="17"/>
  <c r="D130" i="17"/>
  <c r="D131" i="17"/>
  <c r="D132" i="17"/>
  <c r="D133" i="17"/>
  <c r="D134" i="17"/>
  <c r="D135" i="17"/>
  <c r="D136" i="17"/>
  <c r="D137" i="17"/>
  <c r="D138" i="17"/>
  <c r="D139" i="17"/>
  <c r="D140" i="17"/>
  <c r="D141" i="17"/>
  <c r="D142" i="17"/>
  <c r="D143" i="17"/>
  <c r="D144" i="17"/>
  <c r="D145" i="17"/>
  <c r="D146" i="17"/>
  <c r="D147" i="17"/>
  <c r="D148" i="17"/>
  <c r="D149" i="17"/>
  <c r="D150" i="17"/>
  <c r="D151" i="17"/>
  <c r="D152" i="17"/>
  <c r="D153" i="17"/>
  <c r="D154" i="17"/>
  <c r="D155" i="17"/>
  <c r="D156" i="17"/>
  <c r="D157" i="17"/>
  <c r="D158" i="17"/>
  <c r="D159" i="17"/>
  <c r="D160" i="17"/>
  <c r="D161" i="17"/>
  <c r="D162" i="17"/>
  <c r="D163" i="17"/>
  <c r="D164" i="17"/>
  <c r="D165" i="17"/>
  <c r="D166" i="17"/>
  <c r="D167" i="17"/>
  <c r="D168" i="17"/>
  <c r="D169" i="17"/>
  <c r="D170" i="17"/>
  <c r="D171" i="17"/>
  <c r="D172" i="17"/>
  <c r="D173" i="17"/>
  <c r="D174" i="17"/>
  <c r="D175" i="17"/>
  <c r="D176" i="17"/>
  <c r="D177" i="17"/>
  <c r="D178" i="17"/>
  <c r="D179" i="17"/>
  <c r="D180" i="17"/>
  <c r="D181" i="17"/>
  <c r="D182" i="17"/>
  <c r="D183" i="17"/>
  <c r="D184" i="17"/>
  <c r="D185" i="17"/>
  <c r="D186" i="17"/>
  <c r="D187" i="17"/>
  <c r="D188" i="17"/>
  <c r="D189" i="17"/>
  <c r="D190" i="17"/>
  <c r="D191" i="17"/>
  <c r="D192" i="17"/>
  <c r="D193" i="17"/>
  <c r="D194" i="17"/>
  <c r="D195" i="17"/>
  <c r="D196" i="17"/>
  <c r="D197" i="17"/>
  <c r="D198" i="17"/>
  <c r="D199" i="17"/>
  <c r="D200" i="17"/>
  <c r="D201" i="17"/>
  <c r="D202" i="17"/>
  <c r="D203" i="17"/>
  <c r="D204" i="17"/>
  <c r="D205" i="17"/>
  <c r="D206" i="17"/>
  <c r="D207" i="17"/>
  <c r="D208" i="17"/>
  <c r="D209" i="17"/>
  <c r="D210" i="17"/>
  <c r="D211" i="17"/>
  <c r="D212" i="17"/>
  <c r="D213" i="17"/>
  <c r="D214" i="17"/>
  <c r="D215" i="17"/>
  <c r="D216" i="17"/>
  <c r="D217" i="17"/>
  <c r="D218" i="17"/>
  <c r="D219" i="17"/>
  <c r="D220" i="17"/>
  <c r="D221" i="17"/>
  <c r="D222" i="17"/>
  <c r="D223" i="17"/>
  <c r="D224" i="17"/>
  <c r="D225" i="17"/>
  <c r="D226" i="17"/>
  <c r="D227" i="17"/>
  <c r="D228" i="17"/>
  <c r="D229" i="17"/>
  <c r="D230" i="17"/>
  <c r="D231" i="17"/>
  <c r="D232" i="17"/>
  <c r="D233" i="17"/>
  <c r="D234" i="17"/>
  <c r="D235" i="17"/>
  <c r="D236" i="17"/>
  <c r="D237" i="17"/>
  <c r="D238" i="17"/>
  <c r="D239" i="17"/>
  <c r="D240" i="17"/>
  <c r="D241" i="17"/>
  <c r="D242" i="17"/>
  <c r="D243" i="17"/>
  <c r="D244" i="17"/>
  <c r="D245" i="17"/>
  <c r="D246" i="17"/>
  <c r="D247" i="17"/>
  <c r="D248" i="17"/>
  <c r="D249" i="17"/>
  <c r="D250" i="17"/>
  <c r="D251" i="17"/>
  <c r="D252" i="17"/>
  <c r="D253" i="17"/>
  <c r="D254" i="17"/>
  <c r="D255" i="17"/>
  <c r="D256" i="17"/>
  <c r="D257" i="17"/>
  <c r="D258" i="17"/>
  <c r="D259" i="17"/>
  <c r="D260" i="17"/>
  <c r="D261" i="17"/>
  <c r="D262" i="17"/>
  <c r="D263" i="17"/>
  <c r="D264" i="17"/>
  <c r="D265" i="17"/>
  <c r="D266" i="17"/>
  <c r="D267" i="17"/>
  <c r="D268" i="17"/>
  <c r="D269" i="17"/>
  <c r="D270" i="17"/>
  <c r="D271" i="17"/>
  <c r="D272" i="17"/>
  <c r="D273" i="17"/>
  <c r="D274" i="17"/>
  <c r="D275" i="17"/>
  <c r="D276" i="17"/>
  <c r="D277" i="17"/>
  <c r="D278" i="17"/>
  <c r="D279" i="17"/>
  <c r="D280" i="17"/>
  <c r="D281" i="17"/>
  <c r="D282" i="17"/>
  <c r="D283" i="17"/>
  <c r="D284" i="17"/>
  <c r="D285" i="17"/>
  <c r="D286" i="17"/>
  <c r="D287" i="17"/>
  <c r="D288" i="17"/>
  <c r="D289" i="17"/>
  <c r="D290" i="17"/>
  <c r="D291" i="17"/>
  <c r="D292" i="17"/>
  <c r="D293" i="17"/>
  <c r="D294" i="17"/>
  <c r="D295" i="17"/>
  <c r="D296" i="17"/>
  <c r="D297" i="17"/>
  <c r="D298" i="17"/>
  <c r="D299" i="17"/>
  <c r="D300" i="17"/>
  <c r="D301" i="17"/>
  <c r="D302" i="17"/>
  <c r="D303" i="17"/>
  <c r="D304" i="17"/>
  <c r="D305" i="17"/>
  <c r="D306" i="17"/>
  <c r="D307" i="17"/>
  <c r="D308" i="17"/>
  <c r="D309" i="17"/>
  <c r="D310" i="17"/>
  <c r="D311" i="17"/>
  <c r="D312" i="17"/>
  <c r="D313" i="17"/>
  <c r="D314" i="17"/>
  <c r="D315" i="17"/>
  <c r="D316" i="17"/>
  <c r="D317" i="17"/>
  <c r="D318" i="17"/>
  <c r="D319" i="17"/>
  <c r="D320" i="17"/>
  <c r="D321" i="17"/>
  <c r="D322" i="17"/>
  <c r="D323" i="17"/>
  <c r="D324" i="17"/>
  <c r="D325" i="17"/>
  <c r="D326" i="17"/>
  <c r="D327" i="17"/>
  <c r="D328" i="17"/>
  <c r="D329" i="17"/>
  <c r="D330" i="17"/>
  <c r="D331" i="17"/>
  <c r="D332" i="17"/>
  <c r="D333" i="17"/>
  <c r="D334" i="17"/>
  <c r="D335" i="17"/>
  <c r="D336" i="17"/>
  <c r="D337" i="17"/>
  <c r="D338" i="17"/>
  <c r="D339" i="17"/>
  <c r="D340" i="17"/>
  <c r="D341" i="17"/>
  <c r="D342" i="17"/>
  <c r="D343" i="17"/>
  <c r="D344" i="17"/>
  <c r="D345" i="17"/>
  <c r="D346" i="17"/>
  <c r="D347" i="17"/>
  <c r="D348" i="17"/>
  <c r="D349" i="17"/>
  <c r="D350" i="17"/>
  <c r="D351" i="17"/>
  <c r="D352" i="17"/>
  <c r="D353" i="17"/>
  <c r="D354" i="17"/>
  <c r="D355" i="17"/>
  <c r="D356" i="17"/>
  <c r="D357" i="17"/>
  <c r="D358" i="17"/>
  <c r="D359" i="17"/>
  <c r="D360" i="17"/>
  <c r="D361" i="17"/>
  <c r="D362" i="17"/>
  <c r="D363" i="17"/>
  <c r="D364" i="17"/>
  <c r="D365" i="17"/>
  <c r="D366" i="17"/>
  <c r="D367" i="17"/>
  <c r="D368" i="17"/>
  <c r="D369" i="17"/>
  <c r="D370" i="17"/>
  <c r="D371" i="17"/>
  <c r="D372" i="17"/>
  <c r="D373" i="17"/>
  <c r="D374" i="17"/>
  <c r="D375" i="17"/>
  <c r="D376" i="17"/>
  <c r="D377" i="17"/>
  <c r="D378" i="17"/>
  <c r="D379" i="17"/>
  <c r="D380" i="17"/>
  <c r="D381" i="17"/>
  <c r="D382" i="17"/>
  <c r="D383" i="17"/>
  <c r="D384" i="17"/>
  <c r="D385" i="17"/>
  <c r="D386" i="17"/>
  <c r="D387" i="17"/>
  <c r="D388" i="17"/>
  <c r="D389" i="17"/>
  <c r="D390" i="17"/>
  <c r="D391" i="17"/>
  <c r="D392" i="17"/>
  <c r="D393" i="17"/>
  <c r="D394" i="17"/>
  <c r="D395" i="17"/>
  <c r="D396" i="17"/>
  <c r="D397" i="17"/>
  <c r="D398" i="17"/>
  <c r="D399" i="17"/>
  <c r="D400" i="17"/>
  <c r="D401" i="17"/>
  <c r="D402" i="17"/>
  <c r="D403" i="17"/>
  <c r="D404" i="17"/>
  <c r="D405" i="17"/>
  <c r="D406" i="17"/>
  <c r="D407" i="17"/>
  <c r="D408" i="17"/>
  <c r="D409" i="17"/>
  <c r="D410" i="17"/>
  <c r="D411" i="17"/>
  <c r="D412" i="17"/>
  <c r="D413" i="17"/>
  <c r="D414" i="17"/>
  <c r="D415" i="17"/>
  <c r="D416" i="17"/>
  <c r="D417" i="17"/>
  <c r="D418" i="17"/>
  <c r="D419" i="17"/>
  <c r="D420" i="17"/>
  <c r="D421" i="17"/>
  <c r="D422" i="17"/>
  <c r="D423" i="17"/>
  <c r="D424" i="17"/>
  <c r="D425" i="17"/>
  <c r="D426" i="17"/>
  <c r="D427" i="17"/>
  <c r="D428" i="17"/>
  <c r="D429" i="17"/>
  <c r="D430" i="17"/>
  <c r="D431" i="17"/>
  <c r="D432" i="17"/>
  <c r="D433" i="17"/>
  <c r="D434" i="17"/>
  <c r="D435" i="17"/>
  <c r="D436" i="17"/>
  <c r="D437" i="17"/>
  <c r="D438" i="17"/>
  <c r="D439" i="17"/>
  <c r="D440" i="17"/>
  <c r="D441" i="17"/>
  <c r="D442" i="17"/>
  <c r="D443" i="17"/>
  <c r="D444" i="17"/>
  <c r="D445" i="17"/>
  <c r="D446" i="17"/>
  <c r="D447" i="17"/>
  <c r="D448" i="17"/>
  <c r="D449" i="17"/>
  <c r="D450" i="17"/>
  <c r="D451" i="17"/>
  <c r="D452" i="17"/>
  <c r="D453" i="17"/>
  <c r="D454" i="17"/>
  <c r="D455" i="17"/>
  <c r="D456" i="17"/>
  <c r="D457" i="17"/>
  <c r="D458" i="17"/>
  <c r="D459" i="17"/>
  <c r="D460" i="17"/>
  <c r="D461" i="17"/>
  <c r="D462" i="17"/>
  <c r="D463" i="17"/>
  <c r="D464" i="17"/>
  <c r="D465" i="17"/>
  <c r="D466" i="17"/>
  <c r="D467" i="17"/>
  <c r="D468" i="17"/>
  <c r="D469" i="17"/>
  <c r="D470" i="17"/>
  <c r="D471" i="17"/>
  <c r="D472" i="17"/>
  <c r="D473" i="17"/>
  <c r="D474" i="17"/>
  <c r="D475" i="17"/>
  <c r="D476" i="17"/>
  <c r="D477" i="17"/>
  <c r="D478" i="17"/>
  <c r="D479" i="17"/>
  <c r="D480" i="17"/>
  <c r="D481" i="17"/>
  <c r="D482" i="17"/>
  <c r="D483" i="17"/>
  <c r="D484" i="17"/>
  <c r="D485" i="17"/>
  <c r="D486" i="17"/>
  <c r="D487" i="17"/>
  <c r="D488" i="17"/>
  <c r="D489" i="17"/>
  <c r="D490" i="17"/>
  <c r="D491" i="17"/>
  <c r="D492" i="17"/>
  <c r="D493" i="17"/>
  <c r="D494" i="17"/>
  <c r="D495" i="17"/>
  <c r="D496" i="17"/>
  <c r="D497" i="17"/>
  <c r="D498" i="17"/>
  <c r="D499" i="17"/>
  <c r="D500" i="17"/>
  <c r="D501" i="17"/>
  <c r="D502" i="17"/>
  <c r="D503" i="17"/>
  <c r="D504" i="17"/>
  <c r="D505" i="17"/>
  <c r="D506" i="17"/>
  <c r="D507" i="17"/>
  <c r="D508" i="17"/>
  <c r="D509" i="17"/>
  <c r="D510" i="17"/>
  <c r="D511" i="17"/>
  <c r="D512" i="17"/>
  <c r="D513" i="17"/>
  <c r="D514" i="17"/>
  <c r="D515" i="17"/>
  <c r="D516" i="17"/>
  <c r="D517" i="17"/>
  <c r="D518" i="17"/>
  <c r="D519" i="17"/>
  <c r="D520" i="17"/>
  <c r="D521" i="17"/>
  <c r="D522" i="17"/>
  <c r="D523" i="17"/>
  <c r="D524" i="17"/>
  <c r="D525" i="17"/>
  <c r="D526" i="17"/>
  <c r="D527" i="17"/>
  <c r="D528" i="17"/>
  <c r="D529" i="17"/>
  <c r="D530" i="17"/>
  <c r="D531" i="17"/>
  <c r="D532" i="17"/>
  <c r="D533" i="17"/>
  <c r="D534" i="17"/>
  <c r="D535" i="17"/>
  <c r="D536" i="17"/>
  <c r="D537" i="17"/>
  <c r="D538" i="17"/>
  <c r="D539" i="17"/>
  <c r="D540" i="17"/>
  <c r="D541" i="17"/>
  <c r="D542" i="17"/>
  <c r="D543" i="17"/>
  <c r="D544" i="17"/>
  <c r="D545" i="17"/>
  <c r="D546" i="17"/>
  <c r="D547" i="17"/>
  <c r="D548" i="17"/>
  <c r="D549" i="17"/>
  <c r="D550" i="17"/>
  <c r="D551" i="17"/>
  <c r="D552" i="17"/>
  <c r="D553" i="17"/>
  <c r="D554" i="17"/>
  <c r="D555" i="17"/>
  <c r="D556" i="17"/>
  <c r="D557" i="17"/>
  <c r="D558" i="17"/>
  <c r="D559" i="17"/>
  <c r="D560" i="17"/>
  <c r="D561" i="17"/>
  <c r="D562" i="17"/>
  <c r="D563" i="17"/>
  <c r="D564" i="17"/>
  <c r="D565" i="17"/>
  <c r="D566" i="17"/>
  <c r="D567" i="17"/>
  <c r="D568" i="17"/>
  <c r="D569" i="17"/>
  <c r="D570" i="17"/>
  <c r="D571" i="17"/>
  <c r="D572" i="17"/>
  <c r="D573" i="17"/>
  <c r="D574" i="17"/>
  <c r="D575" i="17"/>
  <c r="D576" i="17"/>
  <c r="D577" i="17"/>
  <c r="D578" i="17"/>
  <c r="D579" i="17"/>
  <c r="D580" i="17"/>
  <c r="D581" i="17"/>
  <c r="D582" i="17"/>
  <c r="D583" i="17"/>
  <c r="D584" i="17"/>
  <c r="D585" i="17"/>
  <c r="D586" i="17"/>
  <c r="D587" i="17"/>
  <c r="D588" i="17"/>
  <c r="D589" i="17"/>
  <c r="D590" i="17"/>
  <c r="D591" i="17"/>
  <c r="D592" i="17"/>
  <c r="D593" i="17"/>
  <c r="D594" i="17"/>
  <c r="D595" i="17"/>
  <c r="D596" i="17"/>
  <c r="D597" i="17"/>
  <c r="D598" i="17"/>
  <c r="D599" i="17"/>
  <c r="D600" i="17"/>
  <c r="D601" i="17"/>
  <c r="D602" i="17"/>
  <c r="D603" i="17"/>
  <c r="D604" i="17"/>
  <c r="D605" i="17"/>
  <c r="D606" i="17"/>
  <c r="D607" i="17"/>
  <c r="D608" i="17"/>
  <c r="D609" i="17"/>
  <c r="D610" i="17"/>
  <c r="D611" i="17"/>
  <c r="D612" i="17"/>
  <c r="D613" i="17"/>
  <c r="D614" i="17"/>
  <c r="D615" i="17"/>
  <c r="D616" i="17"/>
  <c r="D617" i="17"/>
  <c r="D618" i="17"/>
  <c r="D619" i="17"/>
  <c r="D620" i="17"/>
  <c r="D621" i="17"/>
  <c r="D622" i="17"/>
  <c r="D623" i="17"/>
  <c r="D624" i="17"/>
  <c r="D625" i="17"/>
  <c r="D626" i="17"/>
  <c r="D627" i="17"/>
  <c r="D628" i="17"/>
  <c r="D629" i="17"/>
  <c r="D630" i="17"/>
  <c r="D631" i="17"/>
  <c r="D632" i="17"/>
  <c r="D633" i="17"/>
  <c r="D634" i="17"/>
  <c r="D635" i="17"/>
  <c r="D636" i="17"/>
  <c r="D637" i="17"/>
  <c r="D638" i="17"/>
  <c r="D639" i="17"/>
  <c r="D640" i="17"/>
  <c r="D641" i="17"/>
  <c r="D642" i="17"/>
  <c r="D643" i="17"/>
  <c r="D644" i="17"/>
  <c r="D645" i="17"/>
  <c r="D646" i="17"/>
  <c r="D647" i="17"/>
  <c r="D648" i="17"/>
  <c r="D649" i="17"/>
  <c r="D650" i="17"/>
  <c r="D651" i="17"/>
  <c r="D652" i="17"/>
  <c r="D653" i="17"/>
  <c r="D654" i="17"/>
  <c r="D655" i="17"/>
  <c r="D656" i="17"/>
  <c r="D657" i="17"/>
  <c r="D658" i="17"/>
  <c r="D659" i="17"/>
  <c r="D660" i="17"/>
  <c r="D661" i="17"/>
  <c r="D662" i="17"/>
  <c r="D663" i="17"/>
  <c r="D664" i="17"/>
  <c r="D665" i="17"/>
  <c r="D666" i="17"/>
  <c r="D667" i="17"/>
  <c r="D668" i="17"/>
  <c r="D669" i="17"/>
  <c r="D670" i="17"/>
  <c r="D671" i="17"/>
  <c r="D672" i="17"/>
  <c r="D673" i="17"/>
  <c r="D674" i="17"/>
  <c r="D675" i="17"/>
  <c r="D676" i="17"/>
  <c r="D677" i="17"/>
  <c r="D678" i="17"/>
  <c r="D679" i="17"/>
  <c r="D680" i="17"/>
  <c r="D681" i="17"/>
  <c r="D682" i="17"/>
  <c r="D683" i="17"/>
  <c r="D684" i="17"/>
  <c r="D685" i="17"/>
  <c r="D686" i="17"/>
  <c r="D687" i="17"/>
  <c r="D688" i="17"/>
  <c r="D689" i="17"/>
  <c r="D690" i="17"/>
  <c r="D691" i="17"/>
  <c r="D692" i="17"/>
  <c r="D693" i="17"/>
  <c r="D694" i="17"/>
  <c r="D695" i="17"/>
  <c r="D696" i="17"/>
  <c r="D697" i="17"/>
  <c r="D698" i="17"/>
  <c r="D699" i="17"/>
  <c r="D700" i="17"/>
  <c r="D701" i="17"/>
  <c r="D702" i="17"/>
  <c r="D703" i="17"/>
  <c r="D704" i="17"/>
  <c r="D705" i="17"/>
  <c r="D706" i="17"/>
  <c r="D707" i="17"/>
  <c r="D708" i="17"/>
  <c r="D709" i="17"/>
  <c r="D710" i="17"/>
  <c r="D711" i="17"/>
  <c r="D712" i="17"/>
  <c r="D713" i="17"/>
  <c r="D714" i="17"/>
  <c r="D715" i="17"/>
  <c r="D716" i="17"/>
  <c r="D717" i="17"/>
  <c r="D718" i="17"/>
  <c r="D719" i="17"/>
  <c r="D720" i="17"/>
  <c r="D721" i="17"/>
  <c r="D722" i="17"/>
  <c r="D723" i="17"/>
  <c r="D724" i="17"/>
  <c r="D725" i="17"/>
  <c r="D726" i="17"/>
  <c r="D727" i="17"/>
  <c r="D728" i="17"/>
  <c r="D729" i="17"/>
  <c r="D730" i="17"/>
  <c r="D731" i="17"/>
  <c r="D732" i="17"/>
  <c r="D733" i="17"/>
  <c r="D734" i="17"/>
  <c r="D735" i="17"/>
  <c r="D736" i="17"/>
  <c r="D737" i="17"/>
  <c r="D738" i="17"/>
  <c r="D739" i="17"/>
  <c r="D740" i="17"/>
  <c r="D741" i="17"/>
  <c r="D742" i="17"/>
  <c r="D743" i="17"/>
  <c r="D744" i="17"/>
  <c r="D745" i="17"/>
  <c r="D746" i="17"/>
  <c r="D747" i="17"/>
  <c r="D748" i="17"/>
  <c r="D749" i="17"/>
  <c r="D750" i="17"/>
  <c r="D751" i="17"/>
  <c r="D752" i="17"/>
  <c r="D753" i="17"/>
  <c r="D754" i="17"/>
  <c r="D755" i="17"/>
  <c r="D756" i="17"/>
  <c r="D757" i="17"/>
  <c r="D758" i="17"/>
  <c r="D759" i="17"/>
  <c r="D760" i="17"/>
  <c r="D761" i="17"/>
  <c r="D762" i="17"/>
  <c r="D763" i="17"/>
  <c r="D764" i="17"/>
  <c r="D765" i="17"/>
  <c r="D766" i="17"/>
  <c r="D767" i="17"/>
  <c r="D768" i="17"/>
  <c r="D769" i="17"/>
  <c r="D770" i="17"/>
  <c r="D771" i="17"/>
  <c r="D772" i="17"/>
  <c r="D773" i="17"/>
  <c r="D774" i="17"/>
  <c r="D775" i="17"/>
  <c r="D776" i="17"/>
  <c r="D777" i="17"/>
  <c r="D778" i="17"/>
  <c r="D779" i="17"/>
  <c r="D780" i="17"/>
  <c r="D781" i="17"/>
  <c r="D782" i="17"/>
  <c r="D783" i="17"/>
  <c r="D784" i="17"/>
  <c r="D785" i="17"/>
  <c r="D786" i="17"/>
  <c r="D787" i="17"/>
  <c r="D788" i="17"/>
  <c r="D789" i="17"/>
  <c r="D790" i="17"/>
  <c r="D791" i="17"/>
  <c r="D792" i="17"/>
  <c r="D793" i="17"/>
  <c r="D794" i="17"/>
  <c r="D795" i="17"/>
  <c r="D796" i="17"/>
  <c r="D797" i="17"/>
  <c r="D798" i="17"/>
  <c r="D799" i="17"/>
  <c r="D800" i="17"/>
  <c r="D801" i="17"/>
  <c r="D802" i="17"/>
  <c r="D803" i="17"/>
  <c r="D804" i="17"/>
  <c r="D805" i="17"/>
  <c r="D806" i="17"/>
  <c r="D807" i="17"/>
  <c r="D808" i="17"/>
  <c r="D809" i="17"/>
  <c r="D810" i="17"/>
  <c r="D811" i="17"/>
  <c r="D812" i="17"/>
  <c r="D813" i="17"/>
  <c r="D814" i="17"/>
  <c r="D815" i="17"/>
  <c r="D816" i="17"/>
  <c r="D817" i="17"/>
  <c r="D818" i="17"/>
  <c r="D819" i="17"/>
  <c r="D820" i="17"/>
  <c r="D821" i="17"/>
  <c r="D822" i="17"/>
  <c r="D823" i="17"/>
  <c r="D824" i="17"/>
  <c r="D825" i="17"/>
  <c r="D826" i="17"/>
  <c r="D827" i="17"/>
  <c r="D828" i="17"/>
  <c r="D829" i="17"/>
  <c r="D830" i="17"/>
  <c r="D831" i="17"/>
  <c r="D832" i="17"/>
  <c r="D833" i="17"/>
  <c r="D834" i="17"/>
  <c r="D835" i="17"/>
  <c r="D836" i="17"/>
  <c r="D837" i="17"/>
  <c r="D838" i="17"/>
  <c r="D839" i="17"/>
  <c r="D840" i="17"/>
  <c r="D841" i="17"/>
  <c r="D842" i="17"/>
  <c r="D843" i="17"/>
  <c r="D844" i="17"/>
  <c r="D845" i="17"/>
  <c r="D846" i="17"/>
  <c r="D847" i="17"/>
  <c r="D848" i="17"/>
  <c r="D849" i="17"/>
  <c r="D850" i="17"/>
  <c r="D851" i="17"/>
  <c r="D852" i="17"/>
  <c r="D853" i="17"/>
  <c r="D854" i="17"/>
  <c r="D855" i="17"/>
  <c r="D856" i="17"/>
  <c r="D857" i="17"/>
  <c r="D858" i="17"/>
  <c r="D859" i="17"/>
  <c r="D860" i="17"/>
  <c r="D861" i="17"/>
  <c r="D862" i="17"/>
  <c r="D863" i="17"/>
  <c r="D864" i="17"/>
  <c r="D865" i="17"/>
  <c r="D866" i="17"/>
  <c r="D867" i="17"/>
  <c r="D868" i="17"/>
  <c r="D869" i="17"/>
  <c r="D870" i="17"/>
  <c r="D871" i="17"/>
  <c r="D872" i="17"/>
  <c r="D873" i="17"/>
  <c r="D874" i="17"/>
  <c r="D875" i="17"/>
  <c r="D876" i="17"/>
  <c r="D877" i="17"/>
  <c r="D878" i="17"/>
  <c r="D879" i="17"/>
  <c r="D880" i="17"/>
  <c r="D881" i="17"/>
  <c r="D882" i="17"/>
  <c r="D883" i="17"/>
  <c r="D884" i="17"/>
  <c r="D885" i="17"/>
  <c r="D886" i="17"/>
  <c r="D887" i="17"/>
  <c r="D888" i="17"/>
  <c r="D889" i="17"/>
  <c r="D890" i="17"/>
  <c r="D891" i="17"/>
  <c r="D892" i="17"/>
  <c r="D893" i="17"/>
  <c r="D894" i="17"/>
  <c r="D895" i="17"/>
  <c r="D896" i="17"/>
  <c r="D897" i="17"/>
  <c r="D898" i="17"/>
  <c r="D899" i="17"/>
  <c r="D900" i="17"/>
  <c r="D901" i="17"/>
  <c r="D902" i="17"/>
  <c r="D903" i="17"/>
  <c r="D904" i="17"/>
  <c r="D905" i="17"/>
  <c r="D906" i="17"/>
  <c r="D907" i="17"/>
  <c r="D908" i="17"/>
  <c r="D909" i="17"/>
  <c r="D910" i="17"/>
  <c r="D911" i="17"/>
  <c r="D912" i="17"/>
  <c r="D913" i="17"/>
  <c r="D914" i="17"/>
  <c r="D915" i="17"/>
  <c r="D916" i="17"/>
  <c r="D917" i="17"/>
  <c r="D918" i="17"/>
  <c r="D919" i="17"/>
  <c r="D920" i="17"/>
  <c r="D921" i="17"/>
  <c r="D922" i="17"/>
  <c r="D923" i="17"/>
  <c r="D924" i="17"/>
  <c r="D925" i="17"/>
  <c r="D926" i="17"/>
  <c r="D927" i="17"/>
  <c r="D928" i="17"/>
  <c r="D929" i="17"/>
  <c r="D930" i="17"/>
  <c r="D931" i="17"/>
  <c r="D932" i="17"/>
  <c r="D933" i="17"/>
  <c r="D934" i="17"/>
  <c r="D935" i="17"/>
  <c r="D936" i="17"/>
  <c r="D937" i="17"/>
  <c r="D938" i="17"/>
  <c r="D939" i="17"/>
  <c r="D940" i="17"/>
  <c r="D941" i="17"/>
  <c r="D942" i="17"/>
  <c r="D943" i="17"/>
  <c r="D944" i="17"/>
  <c r="D945" i="17"/>
  <c r="D946" i="17"/>
  <c r="D947" i="17"/>
  <c r="D948" i="17"/>
  <c r="D949" i="17"/>
  <c r="D950" i="17"/>
  <c r="D951" i="17"/>
  <c r="D952" i="17"/>
  <c r="D953" i="17"/>
  <c r="D954" i="17"/>
  <c r="D955" i="17"/>
  <c r="D956" i="17"/>
  <c r="D957" i="17"/>
  <c r="D958" i="17"/>
  <c r="D959" i="17"/>
  <c r="D960" i="17"/>
  <c r="D961" i="17"/>
  <c r="D962" i="17"/>
  <c r="D963" i="17"/>
  <c r="D964" i="17"/>
  <c r="D965" i="17"/>
  <c r="D966" i="17"/>
  <c r="D967" i="17"/>
  <c r="D968" i="17"/>
  <c r="D969" i="17"/>
  <c r="D970" i="17"/>
  <c r="D971" i="17"/>
  <c r="D972" i="17"/>
  <c r="D973" i="17"/>
  <c r="D974" i="17"/>
  <c r="D975" i="17"/>
  <c r="D976" i="17"/>
  <c r="D977" i="17"/>
  <c r="D978" i="17"/>
  <c r="D979" i="17"/>
  <c r="D980" i="17"/>
  <c r="D981" i="17"/>
  <c r="D982" i="17"/>
  <c r="D983" i="17"/>
  <c r="D984" i="17"/>
  <c r="D985" i="17"/>
  <c r="D986" i="17"/>
  <c r="D987" i="17"/>
  <c r="D988" i="17"/>
  <c r="D989" i="17"/>
  <c r="D990" i="17"/>
  <c r="D991" i="17"/>
  <c r="D992" i="17"/>
  <c r="D993" i="17"/>
  <c r="D994" i="17"/>
  <c r="D995" i="17"/>
  <c r="D996" i="17"/>
  <c r="D997" i="17"/>
  <c r="D998" i="17"/>
  <c r="D999" i="17"/>
  <c r="D1000" i="17"/>
  <c r="D1001" i="17"/>
  <c r="D1002" i="17"/>
  <c r="D1003" i="17"/>
  <c r="D1004" i="17"/>
  <c r="D1005" i="17"/>
  <c r="D1006" i="17"/>
  <c r="D1007" i="17"/>
  <c r="D1008" i="17"/>
  <c r="D1009" i="17"/>
  <c r="D1010" i="17"/>
  <c r="D1011" i="17"/>
  <c r="D1012" i="17"/>
  <c r="D1013" i="17"/>
  <c r="D1014" i="17"/>
  <c r="D1015" i="17"/>
  <c r="D1016" i="17"/>
  <c r="D1017" i="17"/>
  <c r="D1018" i="17"/>
  <c r="D1019" i="17"/>
  <c r="D1020" i="17"/>
  <c r="D1021" i="17"/>
  <c r="D1022" i="17"/>
  <c r="D1023" i="17"/>
  <c r="D1024" i="17"/>
  <c r="D1025" i="17"/>
  <c r="D1026" i="17"/>
  <c r="D1027" i="17"/>
  <c r="D1028" i="17"/>
  <c r="D1029" i="17"/>
  <c r="D1030" i="17"/>
  <c r="D1031" i="17"/>
  <c r="D1032" i="17"/>
  <c r="D1033" i="17"/>
  <c r="D1034" i="17"/>
  <c r="D1035" i="17"/>
  <c r="D1036" i="17"/>
  <c r="D1037" i="17"/>
  <c r="D1038" i="17"/>
  <c r="D1039" i="17"/>
  <c r="D1040" i="17"/>
  <c r="D1041" i="17"/>
  <c r="D1042" i="17"/>
  <c r="D1043" i="17"/>
  <c r="D1044" i="17"/>
  <c r="D1045" i="17"/>
  <c r="D1046" i="17"/>
  <c r="D1047" i="17"/>
  <c r="D1048" i="17"/>
  <c r="D1049" i="17"/>
  <c r="D1050" i="17"/>
  <c r="D1051" i="17"/>
  <c r="D1052" i="17"/>
  <c r="D1053" i="17"/>
  <c r="D1054" i="17"/>
  <c r="D1055" i="17"/>
  <c r="D1056" i="17"/>
  <c r="D1057" i="17"/>
  <c r="D1058" i="17"/>
  <c r="D1059" i="17"/>
  <c r="D1060" i="17"/>
  <c r="D1061" i="17"/>
  <c r="D1062" i="17"/>
  <c r="D1063" i="17"/>
  <c r="D1064" i="17"/>
  <c r="D1065" i="17"/>
  <c r="D1066" i="17"/>
  <c r="D1067" i="17"/>
  <c r="D1068" i="17"/>
  <c r="D1069" i="17"/>
  <c r="D1070" i="17"/>
  <c r="D1071" i="17"/>
  <c r="D1072" i="17"/>
  <c r="D1073" i="17"/>
  <c r="D1074" i="17"/>
  <c r="D1075" i="17"/>
  <c r="D1076" i="17"/>
  <c r="D1077" i="17"/>
  <c r="D1078" i="17"/>
  <c r="D1079" i="17"/>
  <c r="D1080" i="17"/>
  <c r="D1081" i="17"/>
  <c r="D1082" i="17"/>
  <c r="D1083" i="17"/>
  <c r="D1084" i="17"/>
  <c r="D1085" i="17"/>
  <c r="D1086" i="17"/>
  <c r="D1087" i="17"/>
  <c r="D1088" i="17"/>
  <c r="D1089" i="17"/>
  <c r="D1090" i="17"/>
  <c r="D1091" i="17"/>
  <c r="D1092" i="17"/>
  <c r="D1093" i="17"/>
  <c r="D1094" i="17"/>
  <c r="D1095" i="17"/>
  <c r="D1096" i="17"/>
  <c r="D1097" i="17"/>
  <c r="D1098" i="17"/>
  <c r="D1099" i="17"/>
  <c r="D1100" i="17"/>
  <c r="D1101" i="17"/>
  <c r="D1102" i="17"/>
  <c r="D1103" i="17"/>
  <c r="D1104" i="17"/>
  <c r="D1105" i="17"/>
  <c r="D1106" i="17"/>
  <c r="D1107" i="17"/>
  <c r="D1108" i="17"/>
  <c r="D1109" i="17"/>
  <c r="D1110" i="17"/>
  <c r="D1111" i="17"/>
  <c r="D1112" i="17"/>
  <c r="D1113" i="17"/>
  <c r="D1114" i="17"/>
  <c r="D1115" i="17"/>
  <c r="D1116" i="17"/>
  <c r="D1117" i="17"/>
  <c r="D1118" i="17"/>
  <c r="D1119" i="17"/>
  <c r="D1120" i="17"/>
  <c r="D1121" i="17"/>
  <c r="D1122" i="17"/>
  <c r="D1123" i="17"/>
  <c r="D1124" i="17"/>
  <c r="D1125" i="17"/>
  <c r="D1126" i="17"/>
  <c r="D1127" i="17"/>
  <c r="D1128" i="17"/>
  <c r="D1129" i="17"/>
  <c r="D1130" i="17"/>
  <c r="D1131" i="17"/>
  <c r="D1132" i="17"/>
  <c r="D1133" i="17"/>
  <c r="D1134" i="17"/>
  <c r="D1135" i="17"/>
  <c r="D1136" i="17"/>
  <c r="D1137" i="17"/>
  <c r="D1138" i="17"/>
  <c r="D1139" i="17"/>
  <c r="D1140" i="17"/>
  <c r="D1141" i="17"/>
  <c r="D1142" i="17"/>
  <c r="D1143" i="17"/>
  <c r="D1144" i="17"/>
  <c r="D1145" i="17"/>
  <c r="D1146" i="17"/>
  <c r="D1147" i="17"/>
  <c r="D1148" i="17"/>
  <c r="D1149" i="17"/>
  <c r="D1150" i="17"/>
  <c r="D1151" i="17"/>
  <c r="D1152" i="17"/>
  <c r="D1153" i="17"/>
  <c r="D1154" i="17"/>
  <c r="D1155" i="17"/>
  <c r="D1156" i="17"/>
  <c r="D1157" i="17"/>
  <c r="D1158" i="17"/>
  <c r="D1159" i="17"/>
  <c r="D1160" i="17"/>
  <c r="D1161" i="17"/>
  <c r="D1162" i="17"/>
  <c r="D1163" i="17"/>
  <c r="D1164" i="17"/>
  <c r="D1165" i="17"/>
  <c r="D1166" i="17"/>
  <c r="D1167" i="17"/>
  <c r="D1168" i="17"/>
  <c r="D1169" i="17"/>
  <c r="D1170" i="17"/>
  <c r="D1171" i="17"/>
  <c r="D1172" i="17"/>
  <c r="D1173" i="17"/>
  <c r="D1174" i="17"/>
  <c r="D1175" i="17"/>
  <c r="D1176" i="17"/>
  <c r="D1177" i="17"/>
  <c r="D1178" i="17"/>
  <c r="D1179" i="17"/>
  <c r="D1180" i="17"/>
  <c r="D1181" i="17"/>
  <c r="D1182" i="17"/>
  <c r="D1183" i="17"/>
  <c r="D1184" i="17"/>
  <c r="D1185" i="17"/>
  <c r="D1186" i="17"/>
  <c r="D1187" i="17"/>
  <c r="D1188" i="17"/>
  <c r="D1189" i="17"/>
  <c r="D1190" i="17"/>
  <c r="D1191" i="17"/>
  <c r="D1192" i="17"/>
  <c r="D1193" i="17"/>
  <c r="D1194" i="17"/>
  <c r="D1195" i="17"/>
  <c r="D1196" i="17"/>
  <c r="D1197" i="17"/>
  <c r="D1198" i="17"/>
  <c r="D1199" i="17"/>
  <c r="D1200" i="17"/>
  <c r="D1201" i="17"/>
  <c r="D1202" i="17"/>
  <c r="D1203" i="17"/>
  <c r="D1204" i="17"/>
  <c r="D1205" i="17"/>
  <c r="D1206" i="17"/>
  <c r="D1207" i="17"/>
  <c r="D1208" i="17"/>
  <c r="D1209" i="17"/>
  <c r="D1210" i="17"/>
  <c r="D1211" i="17"/>
  <c r="D1212" i="17"/>
  <c r="D1213" i="17"/>
  <c r="D1214" i="17"/>
  <c r="D1215" i="17"/>
  <c r="D1216" i="17"/>
  <c r="D1217" i="17"/>
  <c r="D1218" i="17"/>
  <c r="D1219" i="17"/>
  <c r="D1220" i="17"/>
  <c r="D1221" i="17"/>
  <c r="D1222" i="17"/>
  <c r="D1223" i="17"/>
  <c r="D1224" i="17"/>
  <c r="D1225" i="17"/>
  <c r="D1226" i="17"/>
  <c r="D1227" i="17"/>
  <c r="D1228" i="17"/>
  <c r="D1229" i="17"/>
  <c r="D1230" i="17"/>
  <c r="D1231" i="17"/>
  <c r="D1232" i="17"/>
  <c r="D1233" i="17"/>
  <c r="D1234" i="17"/>
  <c r="D1235" i="17"/>
  <c r="D1236" i="17"/>
  <c r="D1237" i="17"/>
  <c r="D1238" i="17"/>
  <c r="D1239" i="17"/>
  <c r="D1240" i="17"/>
  <c r="D1241" i="17"/>
  <c r="D1242" i="17"/>
  <c r="D1243" i="17"/>
  <c r="D1244" i="17"/>
  <c r="D1245" i="17"/>
  <c r="D1246" i="17"/>
  <c r="D1247" i="17"/>
  <c r="D1248" i="17"/>
  <c r="D1249" i="17"/>
  <c r="D1250" i="17"/>
  <c r="D1251" i="17"/>
  <c r="D1252" i="17"/>
  <c r="D1253" i="17"/>
  <c r="D1254" i="17"/>
  <c r="D1255" i="17"/>
  <c r="D1256" i="17"/>
  <c r="D1257" i="17"/>
  <c r="D1258" i="17"/>
  <c r="D1259" i="17"/>
  <c r="D1260" i="17"/>
  <c r="D1261" i="17"/>
  <c r="D1262" i="17"/>
  <c r="D1263" i="17"/>
  <c r="D1264" i="17"/>
  <c r="D1265" i="17"/>
  <c r="D1266" i="17"/>
  <c r="D1267" i="17"/>
  <c r="D1268" i="17"/>
  <c r="D3" i="17"/>
  <c r="C9" i="17"/>
  <c r="C10" i="17"/>
  <c r="C11" i="17"/>
  <c r="C12" i="17"/>
  <c r="C13" i="17"/>
  <c r="C14" i="17"/>
  <c r="C15" i="17"/>
  <c r="C16" i="17"/>
  <c r="C17" i="17"/>
  <c r="C18" i="17"/>
  <c r="C19" i="17"/>
  <c r="C20" i="17"/>
  <c r="C21" i="17"/>
  <c r="C22" i="17"/>
  <c r="C23" i="17"/>
  <c r="C24" i="17"/>
  <c r="C25" i="17"/>
  <c r="C26" i="17"/>
  <c r="C27" i="17"/>
  <c r="C28" i="17"/>
  <c r="C29" i="17"/>
  <c r="C30" i="17"/>
  <c r="C31" i="17"/>
  <c r="C32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45" i="17"/>
  <c r="C46" i="17"/>
  <c r="C47" i="17"/>
  <c r="C48" i="17"/>
  <c r="C49" i="17"/>
  <c r="C50" i="17"/>
  <c r="C51" i="17"/>
  <c r="C52" i="17"/>
  <c r="C53" i="17"/>
  <c r="C54" i="17"/>
  <c r="C55" i="17"/>
  <c r="C56" i="17"/>
  <c r="C57" i="17"/>
  <c r="C58" i="17"/>
  <c r="C59" i="17"/>
  <c r="C60" i="17"/>
  <c r="C61" i="17"/>
  <c r="C62" i="17"/>
  <c r="C63" i="17"/>
  <c r="C64" i="17"/>
  <c r="C65" i="17"/>
  <c r="C66" i="17"/>
  <c r="C67" i="17"/>
  <c r="C68" i="17"/>
  <c r="C69" i="17"/>
  <c r="C70" i="17"/>
  <c r="C71" i="17"/>
  <c r="C72" i="17"/>
  <c r="C73" i="17"/>
  <c r="C74" i="17"/>
  <c r="C75" i="17"/>
  <c r="C76" i="17"/>
  <c r="C77" i="17"/>
  <c r="C78" i="17"/>
  <c r="C79" i="17"/>
  <c r="C80" i="17"/>
  <c r="C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112" i="17"/>
  <c r="C113" i="17"/>
  <c r="C114" i="17"/>
  <c r="C115" i="17"/>
  <c r="C116" i="17"/>
  <c r="C117" i="17"/>
  <c r="C118" i="17"/>
  <c r="C119" i="17"/>
  <c r="C120" i="17"/>
  <c r="C121" i="17"/>
  <c r="C122" i="17"/>
  <c r="C123" i="17"/>
  <c r="C124" i="17"/>
  <c r="C125" i="17"/>
  <c r="C126" i="17"/>
  <c r="C127" i="17"/>
  <c r="C128" i="17"/>
  <c r="C129" i="17"/>
  <c r="C130" i="17"/>
  <c r="C131" i="17"/>
  <c r="C132" i="17"/>
  <c r="C133" i="17"/>
  <c r="C134" i="17"/>
  <c r="C135" i="17"/>
  <c r="C136" i="17"/>
  <c r="C137" i="17"/>
  <c r="C138" i="17"/>
  <c r="C139" i="17"/>
  <c r="C140" i="17"/>
  <c r="C141" i="17"/>
  <c r="C142" i="17"/>
  <c r="C143" i="17"/>
  <c r="C144" i="17"/>
  <c r="C145" i="17"/>
  <c r="C146" i="17"/>
  <c r="C147" i="17"/>
  <c r="C148" i="17"/>
  <c r="C149" i="17"/>
  <c r="C150" i="17"/>
  <c r="C151" i="17"/>
  <c r="C152" i="17"/>
  <c r="C153" i="17"/>
  <c r="C154" i="17"/>
  <c r="C155" i="17"/>
  <c r="C156" i="17"/>
  <c r="C157" i="17"/>
  <c r="C158" i="17"/>
  <c r="C159" i="17"/>
  <c r="C160" i="17"/>
  <c r="C161" i="17"/>
  <c r="C162" i="17"/>
  <c r="C163" i="17"/>
  <c r="C164" i="17"/>
  <c r="C165" i="17"/>
  <c r="C166" i="17"/>
  <c r="C167" i="17"/>
  <c r="C168" i="17"/>
  <c r="C169" i="17"/>
  <c r="C170" i="17"/>
  <c r="C171" i="17"/>
  <c r="C172" i="17"/>
  <c r="C173" i="17"/>
  <c r="C174" i="17"/>
  <c r="C175" i="17"/>
  <c r="C176" i="17"/>
  <c r="C177" i="17"/>
  <c r="C178" i="17"/>
  <c r="C179" i="17"/>
  <c r="C180" i="17"/>
  <c r="C181" i="17"/>
  <c r="C182" i="17"/>
  <c r="C183" i="17"/>
  <c r="C184" i="17"/>
  <c r="C185" i="17"/>
  <c r="C186" i="17"/>
  <c r="C187" i="17"/>
  <c r="C188" i="17"/>
  <c r="C189" i="17"/>
  <c r="C190" i="17"/>
  <c r="C191" i="17"/>
  <c r="C192" i="17"/>
  <c r="C193" i="17"/>
  <c r="C194" i="17"/>
  <c r="C195" i="17"/>
  <c r="C196" i="17"/>
  <c r="C197" i="17"/>
  <c r="C198" i="17"/>
  <c r="C199" i="17"/>
  <c r="C200" i="17"/>
  <c r="C201" i="17"/>
  <c r="C202" i="17"/>
  <c r="C203" i="17"/>
  <c r="C204" i="17"/>
  <c r="C205" i="17"/>
  <c r="C206" i="17"/>
  <c r="C207" i="17"/>
  <c r="C208" i="17"/>
  <c r="C209" i="17"/>
  <c r="C210" i="17"/>
  <c r="C211" i="17"/>
  <c r="C212" i="17"/>
  <c r="C213" i="17"/>
  <c r="C214" i="17"/>
  <c r="C215" i="17"/>
  <c r="C216" i="17"/>
  <c r="C217" i="17"/>
  <c r="C218" i="17"/>
  <c r="C219" i="17"/>
  <c r="C220" i="17"/>
  <c r="C221" i="17"/>
  <c r="C222" i="17"/>
  <c r="C223" i="17"/>
  <c r="C224" i="17"/>
  <c r="C225" i="17"/>
  <c r="C226" i="17"/>
  <c r="C227" i="17"/>
  <c r="C228" i="17"/>
  <c r="C229" i="17"/>
  <c r="C230" i="17"/>
  <c r="C231" i="17"/>
  <c r="C232" i="17"/>
  <c r="C233" i="17"/>
  <c r="C234" i="17"/>
  <c r="C235" i="17"/>
  <c r="C236" i="17"/>
  <c r="C237" i="17"/>
  <c r="C238" i="17"/>
  <c r="C239" i="17"/>
  <c r="C240" i="17"/>
  <c r="C241" i="17"/>
  <c r="C242" i="17"/>
  <c r="C243" i="17"/>
  <c r="C244" i="17"/>
  <c r="C245" i="17"/>
  <c r="C246" i="17"/>
  <c r="C247" i="17"/>
  <c r="C248" i="17"/>
  <c r="C249" i="17"/>
  <c r="C250" i="17"/>
  <c r="C251" i="17"/>
  <c r="C252" i="17"/>
  <c r="C253" i="17"/>
  <c r="C254" i="17"/>
  <c r="C255" i="17"/>
  <c r="C256" i="17"/>
  <c r="C257" i="17"/>
  <c r="C258" i="17"/>
  <c r="C259" i="17"/>
  <c r="C260" i="17"/>
  <c r="C261" i="17"/>
  <c r="C262" i="17"/>
  <c r="C263" i="17"/>
  <c r="C264" i="17"/>
  <c r="C265" i="17"/>
  <c r="C266" i="17"/>
  <c r="C267" i="17"/>
  <c r="C268" i="17"/>
  <c r="C269" i="17"/>
  <c r="C270" i="17"/>
  <c r="C271" i="17"/>
  <c r="C272" i="17"/>
  <c r="C273" i="17"/>
  <c r="C274" i="17"/>
  <c r="C275" i="17"/>
  <c r="C276" i="17"/>
  <c r="C277" i="17"/>
  <c r="C278" i="17"/>
  <c r="C279" i="17"/>
  <c r="C280" i="17"/>
  <c r="C281" i="17"/>
  <c r="C282" i="17"/>
  <c r="C283" i="17"/>
  <c r="C284" i="17"/>
  <c r="C285" i="17"/>
  <c r="C286" i="17"/>
  <c r="C287" i="17"/>
  <c r="C288" i="17"/>
  <c r="C289" i="17"/>
  <c r="C290" i="17"/>
  <c r="C291" i="17"/>
  <c r="C292" i="17"/>
  <c r="C293" i="17"/>
  <c r="C294" i="17"/>
  <c r="C295" i="17"/>
  <c r="C296" i="17"/>
  <c r="C297" i="17"/>
  <c r="C298" i="17"/>
  <c r="C299" i="17"/>
  <c r="C300" i="17"/>
  <c r="C301" i="17"/>
  <c r="C302" i="17"/>
  <c r="C303" i="17"/>
  <c r="C304" i="17"/>
  <c r="C305" i="17"/>
  <c r="C306" i="17"/>
  <c r="C307" i="17"/>
  <c r="C308" i="17"/>
  <c r="C309" i="17"/>
  <c r="C310" i="17"/>
  <c r="C311" i="17"/>
  <c r="C312" i="17"/>
  <c r="C313" i="17"/>
  <c r="C314" i="17"/>
  <c r="C315" i="17"/>
  <c r="C316" i="17"/>
  <c r="C317" i="17"/>
  <c r="C318" i="17"/>
  <c r="C319" i="17"/>
  <c r="C320" i="17"/>
  <c r="C321" i="17"/>
  <c r="C322" i="17"/>
  <c r="C323" i="17"/>
  <c r="C324" i="17"/>
  <c r="C325" i="17"/>
  <c r="C326" i="17"/>
  <c r="C327" i="17"/>
  <c r="C328" i="17"/>
  <c r="C329" i="17"/>
  <c r="C330" i="17"/>
  <c r="C331" i="17"/>
  <c r="C332" i="17"/>
  <c r="C333" i="17"/>
  <c r="C334" i="17"/>
  <c r="C335" i="17"/>
  <c r="C336" i="17"/>
  <c r="C337" i="17"/>
  <c r="C338" i="17"/>
  <c r="C339" i="17"/>
  <c r="C340" i="17"/>
  <c r="C341" i="17"/>
  <c r="C342" i="17"/>
  <c r="C343" i="17"/>
  <c r="C344" i="17"/>
  <c r="C345" i="17"/>
  <c r="C346" i="17"/>
  <c r="C347" i="17"/>
  <c r="C348" i="17"/>
  <c r="C349" i="17"/>
  <c r="C350" i="17"/>
  <c r="C351" i="17"/>
  <c r="C352" i="17"/>
  <c r="C353" i="17"/>
  <c r="C354" i="17"/>
  <c r="C355" i="17"/>
  <c r="C356" i="17"/>
  <c r="C357" i="17"/>
  <c r="C358" i="17"/>
  <c r="C359" i="17"/>
  <c r="C360" i="17"/>
  <c r="C361" i="17"/>
  <c r="C362" i="17"/>
  <c r="C363" i="17"/>
  <c r="C364" i="17"/>
  <c r="C365" i="17"/>
  <c r="C366" i="17"/>
  <c r="C367" i="17"/>
  <c r="C368" i="17"/>
  <c r="C369" i="17"/>
  <c r="C370" i="17"/>
  <c r="C371" i="17"/>
  <c r="C372" i="17"/>
  <c r="C373" i="17"/>
  <c r="C374" i="17"/>
  <c r="C375" i="17"/>
  <c r="C376" i="17"/>
  <c r="C377" i="17"/>
  <c r="C378" i="17"/>
  <c r="C379" i="17"/>
  <c r="C380" i="17"/>
  <c r="C381" i="17"/>
  <c r="C382" i="17"/>
  <c r="C383" i="17"/>
  <c r="C384" i="17"/>
  <c r="C385" i="17"/>
  <c r="C386" i="17"/>
  <c r="C387" i="17"/>
  <c r="C388" i="17"/>
  <c r="C389" i="17"/>
  <c r="C390" i="17"/>
  <c r="C391" i="17"/>
  <c r="C392" i="17"/>
  <c r="C393" i="17"/>
  <c r="C394" i="17"/>
  <c r="C395" i="17"/>
  <c r="C396" i="17"/>
  <c r="C397" i="17"/>
  <c r="C398" i="17"/>
  <c r="C399" i="17"/>
  <c r="C400" i="17"/>
  <c r="C401" i="17"/>
  <c r="C402" i="17"/>
  <c r="C403" i="17"/>
  <c r="C404" i="17"/>
  <c r="C405" i="17"/>
  <c r="C406" i="17"/>
  <c r="C407" i="17"/>
  <c r="C408" i="17"/>
  <c r="C409" i="17"/>
  <c r="C410" i="17"/>
  <c r="C411" i="17"/>
  <c r="C412" i="17"/>
  <c r="C413" i="17"/>
  <c r="C414" i="17"/>
  <c r="C415" i="17"/>
  <c r="C416" i="17"/>
  <c r="C417" i="17"/>
  <c r="C418" i="17"/>
  <c r="C419" i="17"/>
  <c r="C420" i="17"/>
  <c r="C421" i="17"/>
  <c r="C422" i="17"/>
  <c r="C423" i="17"/>
  <c r="C424" i="17"/>
  <c r="C425" i="17"/>
  <c r="C426" i="17"/>
  <c r="C427" i="17"/>
  <c r="C428" i="17"/>
  <c r="C429" i="17"/>
  <c r="C430" i="17"/>
  <c r="C431" i="17"/>
  <c r="C432" i="17"/>
  <c r="C433" i="17"/>
  <c r="C434" i="17"/>
  <c r="C435" i="17"/>
  <c r="C436" i="17"/>
  <c r="C437" i="17"/>
  <c r="C438" i="17"/>
  <c r="C439" i="17"/>
  <c r="C440" i="17"/>
  <c r="C441" i="17"/>
  <c r="C442" i="17"/>
  <c r="C443" i="17"/>
  <c r="C444" i="17"/>
  <c r="C445" i="17"/>
  <c r="C446" i="17"/>
  <c r="C447" i="17"/>
  <c r="C448" i="17"/>
  <c r="C449" i="17"/>
  <c r="C450" i="17"/>
  <c r="C451" i="17"/>
  <c r="C452" i="17"/>
  <c r="C453" i="17"/>
  <c r="C454" i="17"/>
  <c r="C455" i="17"/>
  <c r="C456" i="17"/>
  <c r="C457" i="17"/>
  <c r="C458" i="17"/>
  <c r="C459" i="17"/>
  <c r="C460" i="17"/>
  <c r="C461" i="17"/>
  <c r="C462" i="17"/>
  <c r="C463" i="17"/>
  <c r="C464" i="17"/>
  <c r="C465" i="17"/>
  <c r="C466" i="17"/>
  <c r="C467" i="17"/>
  <c r="C468" i="17"/>
  <c r="C469" i="17"/>
  <c r="C470" i="17"/>
  <c r="C471" i="17"/>
  <c r="C472" i="17"/>
  <c r="C473" i="17"/>
  <c r="C474" i="17"/>
  <c r="C475" i="17"/>
  <c r="C476" i="17"/>
  <c r="C477" i="17"/>
  <c r="C478" i="17"/>
  <c r="C479" i="17"/>
  <c r="C480" i="17"/>
  <c r="C481" i="17"/>
  <c r="C482" i="17"/>
  <c r="C483" i="17"/>
  <c r="C484" i="17"/>
  <c r="C485" i="17"/>
  <c r="C486" i="17"/>
  <c r="C487" i="17"/>
  <c r="C488" i="17"/>
  <c r="C489" i="17"/>
  <c r="C490" i="17"/>
  <c r="C491" i="17"/>
  <c r="C492" i="17"/>
  <c r="C493" i="17"/>
  <c r="C494" i="17"/>
  <c r="C495" i="17"/>
  <c r="C496" i="17"/>
  <c r="C497" i="17"/>
  <c r="C498" i="17"/>
  <c r="C499" i="17"/>
  <c r="C500" i="17"/>
  <c r="C501" i="17"/>
  <c r="C502" i="17"/>
  <c r="C503" i="17"/>
  <c r="C504" i="17"/>
  <c r="C505" i="17"/>
  <c r="C506" i="17"/>
  <c r="C507" i="17"/>
  <c r="C508" i="17"/>
  <c r="C509" i="17"/>
  <c r="C510" i="17"/>
  <c r="C511" i="17"/>
  <c r="C512" i="17"/>
  <c r="C513" i="17"/>
  <c r="C514" i="17"/>
  <c r="C515" i="17"/>
  <c r="C516" i="17"/>
  <c r="C517" i="17"/>
  <c r="C518" i="17"/>
  <c r="C519" i="17"/>
  <c r="C520" i="17"/>
  <c r="C521" i="17"/>
  <c r="C522" i="17"/>
  <c r="C523" i="17"/>
  <c r="C524" i="17"/>
  <c r="C525" i="17"/>
  <c r="C526" i="17"/>
  <c r="C527" i="17"/>
  <c r="C528" i="17"/>
  <c r="C529" i="17"/>
  <c r="C530" i="17"/>
  <c r="C531" i="17"/>
  <c r="C532" i="17"/>
  <c r="C533" i="17"/>
  <c r="C534" i="17"/>
  <c r="C535" i="17"/>
  <c r="C536" i="17"/>
  <c r="C537" i="17"/>
  <c r="C538" i="17"/>
  <c r="C539" i="17"/>
  <c r="C540" i="17"/>
  <c r="C541" i="17"/>
  <c r="C542" i="17"/>
  <c r="C543" i="17"/>
  <c r="C544" i="17"/>
  <c r="C545" i="17"/>
  <c r="C546" i="17"/>
  <c r="C547" i="17"/>
  <c r="C548" i="17"/>
  <c r="C549" i="17"/>
  <c r="C550" i="17"/>
  <c r="C551" i="17"/>
  <c r="C552" i="17"/>
  <c r="C553" i="17"/>
  <c r="C554" i="17"/>
  <c r="C555" i="17"/>
  <c r="C556" i="17"/>
  <c r="C557" i="17"/>
  <c r="C558" i="17"/>
  <c r="C559" i="17"/>
  <c r="C560" i="17"/>
  <c r="C561" i="17"/>
  <c r="C562" i="17"/>
  <c r="C563" i="17"/>
  <c r="C564" i="17"/>
  <c r="C565" i="17"/>
  <c r="C566" i="17"/>
  <c r="C567" i="17"/>
  <c r="C568" i="17"/>
  <c r="C569" i="17"/>
  <c r="C570" i="17"/>
  <c r="C571" i="17"/>
  <c r="C572" i="17"/>
  <c r="C573" i="17"/>
  <c r="C574" i="17"/>
  <c r="C575" i="17"/>
  <c r="C576" i="17"/>
  <c r="C577" i="17"/>
  <c r="C578" i="17"/>
  <c r="C579" i="17"/>
  <c r="C580" i="17"/>
  <c r="C581" i="17"/>
  <c r="C582" i="17"/>
  <c r="C583" i="17"/>
  <c r="C584" i="17"/>
  <c r="C585" i="17"/>
  <c r="C586" i="17"/>
  <c r="C587" i="17"/>
  <c r="C588" i="17"/>
  <c r="C589" i="17"/>
  <c r="C590" i="17"/>
  <c r="C591" i="17"/>
  <c r="C592" i="17"/>
  <c r="C593" i="17"/>
  <c r="C594" i="17"/>
  <c r="C595" i="17"/>
  <c r="C596" i="17"/>
  <c r="C597" i="17"/>
  <c r="C598" i="17"/>
  <c r="C599" i="17"/>
  <c r="C600" i="17"/>
  <c r="C601" i="17"/>
  <c r="C602" i="17"/>
  <c r="C603" i="17"/>
  <c r="C604" i="17"/>
  <c r="C605" i="17"/>
  <c r="C606" i="17"/>
  <c r="C607" i="17"/>
  <c r="C608" i="17"/>
  <c r="C609" i="17"/>
  <c r="C610" i="17"/>
  <c r="C611" i="17"/>
  <c r="C612" i="17"/>
  <c r="C613" i="17"/>
  <c r="C614" i="17"/>
  <c r="C615" i="17"/>
  <c r="C616" i="17"/>
  <c r="C617" i="17"/>
  <c r="C618" i="17"/>
  <c r="C619" i="17"/>
  <c r="C620" i="17"/>
  <c r="C621" i="17"/>
  <c r="C622" i="17"/>
  <c r="C623" i="17"/>
  <c r="C624" i="17"/>
  <c r="C625" i="17"/>
  <c r="C626" i="17"/>
  <c r="C627" i="17"/>
  <c r="C628" i="17"/>
  <c r="C629" i="17"/>
  <c r="C630" i="17"/>
  <c r="C631" i="17"/>
  <c r="C632" i="17"/>
  <c r="C633" i="17"/>
  <c r="C634" i="17"/>
  <c r="C635" i="17"/>
  <c r="C636" i="17"/>
  <c r="C637" i="17"/>
  <c r="C638" i="17"/>
  <c r="C639" i="17"/>
  <c r="C640" i="17"/>
  <c r="C641" i="17"/>
  <c r="C642" i="17"/>
  <c r="C643" i="17"/>
  <c r="C644" i="17"/>
  <c r="C645" i="17"/>
  <c r="C646" i="17"/>
  <c r="C647" i="17"/>
  <c r="C648" i="17"/>
  <c r="C649" i="17"/>
  <c r="C650" i="17"/>
  <c r="C651" i="17"/>
  <c r="C652" i="17"/>
  <c r="C653" i="17"/>
  <c r="C654" i="17"/>
  <c r="C655" i="17"/>
  <c r="C656" i="17"/>
  <c r="C657" i="17"/>
  <c r="C658" i="17"/>
  <c r="C659" i="17"/>
  <c r="C660" i="17"/>
  <c r="C661" i="17"/>
  <c r="C662" i="17"/>
  <c r="C663" i="17"/>
  <c r="C664" i="17"/>
  <c r="C665" i="17"/>
  <c r="C666" i="17"/>
  <c r="C667" i="17"/>
  <c r="C668" i="17"/>
  <c r="C669" i="17"/>
  <c r="C670" i="17"/>
  <c r="C671" i="17"/>
  <c r="C672" i="17"/>
  <c r="C673" i="17"/>
  <c r="C674" i="17"/>
  <c r="C675" i="17"/>
  <c r="C676" i="17"/>
  <c r="C677" i="17"/>
  <c r="C678" i="17"/>
  <c r="C679" i="17"/>
  <c r="C680" i="17"/>
  <c r="C681" i="17"/>
  <c r="C682" i="17"/>
  <c r="C683" i="17"/>
  <c r="C684" i="17"/>
  <c r="C685" i="17"/>
  <c r="C686" i="17"/>
  <c r="C687" i="17"/>
  <c r="C688" i="17"/>
  <c r="C689" i="17"/>
  <c r="C690" i="17"/>
  <c r="C691" i="17"/>
  <c r="C692" i="17"/>
  <c r="C693" i="17"/>
  <c r="C694" i="17"/>
  <c r="C695" i="17"/>
  <c r="C696" i="17"/>
  <c r="C697" i="17"/>
  <c r="C698" i="17"/>
  <c r="C699" i="17"/>
  <c r="C700" i="17"/>
  <c r="C701" i="17"/>
  <c r="C702" i="17"/>
  <c r="C703" i="17"/>
  <c r="C704" i="17"/>
  <c r="C705" i="17"/>
  <c r="C706" i="17"/>
  <c r="C707" i="17"/>
  <c r="C708" i="17"/>
  <c r="C709" i="17"/>
  <c r="C710" i="17"/>
  <c r="C711" i="17"/>
  <c r="C712" i="17"/>
  <c r="C713" i="17"/>
  <c r="C714" i="17"/>
  <c r="C715" i="17"/>
  <c r="C716" i="17"/>
  <c r="C717" i="17"/>
  <c r="C718" i="17"/>
  <c r="C719" i="17"/>
  <c r="C720" i="17"/>
  <c r="C721" i="17"/>
  <c r="C722" i="17"/>
  <c r="C723" i="17"/>
  <c r="C724" i="17"/>
  <c r="C725" i="17"/>
  <c r="C726" i="17"/>
  <c r="C727" i="17"/>
  <c r="C728" i="17"/>
  <c r="C729" i="17"/>
  <c r="C730" i="17"/>
  <c r="C731" i="17"/>
  <c r="C732" i="17"/>
  <c r="C733" i="17"/>
  <c r="C734" i="17"/>
  <c r="C735" i="17"/>
  <c r="C736" i="17"/>
  <c r="C737" i="17"/>
  <c r="C738" i="17"/>
  <c r="C739" i="17"/>
  <c r="C740" i="17"/>
  <c r="C741" i="17"/>
  <c r="C742" i="17"/>
  <c r="C743" i="17"/>
  <c r="C744" i="17"/>
  <c r="C745" i="17"/>
  <c r="C746" i="17"/>
  <c r="C747" i="17"/>
  <c r="C748" i="17"/>
  <c r="C749" i="17"/>
  <c r="C750" i="17"/>
  <c r="C751" i="17"/>
  <c r="C752" i="17"/>
  <c r="C753" i="17"/>
  <c r="C754" i="17"/>
  <c r="C755" i="17"/>
  <c r="C756" i="17"/>
  <c r="C757" i="17"/>
  <c r="C758" i="17"/>
  <c r="C759" i="17"/>
  <c r="C760" i="17"/>
  <c r="C761" i="17"/>
  <c r="C762" i="17"/>
  <c r="C763" i="17"/>
  <c r="C764" i="17"/>
  <c r="C765" i="17"/>
  <c r="C766" i="17"/>
  <c r="C767" i="17"/>
  <c r="C768" i="17"/>
  <c r="C769" i="17"/>
  <c r="C770" i="17"/>
  <c r="C771" i="17"/>
  <c r="C772" i="17"/>
  <c r="C773" i="17"/>
  <c r="C774" i="17"/>
  <c r="C775" i="17"/>
  <c r="C776" i="17"/>
  <c r="C777" i="17"/>
  <c r="C778" i="17"/>
  <c r="C779" i="17"/>
  <c r="C780" i="17"/>
  <c r="C781" i="17"/>
  <c r="C782" i="17"/>
  <c r="C783" i="17"/>
  <c r="C784" i="17"/>
  <c r="C785" i="17"/>
  <c r="C786" i="17"/>
  <c r="C787" i="17"/>
  <c r="C788" i="17"/>
  <c r="C789" i="17"/>
  <c r="C790" i="17"/>
  <c r="C791" i="17"/>
  <c r="C792" i="17"/>
  <c r="C793" i="17"/>
  <c r="C794" i="17"/>
  <c r="C795" i="17"/>
  <c r="C796" i="17"/>
  <c r="C797" i="17"/>
  <c r="C798" i="17"/>
  <c r="C799" i="17"/>
  <c r="C800" i="17"/>
  <c r="C801" i="17"/>
  <c r="C802" i="17"/>
  <c r="C803" i="17"/>
  <c r="C804" i="17"/>
  <c r="C805" i="17"/>
  <c r="C806" i="17"/>
  <c r="C807" i="17"/>
  <c r="C808" i="17"/>
  <c r="C809" i="17"/>
  <c r="C810" i="17"/>
  <c r="C811" i="17"/>
  <c r="C812" i="17"/>
  <c r="C813" i="17"/>
  <c r="C814" i="17"/>
  <c r="C815" i="17"/>
  <c r="C816" i="17"/>
  <c r="C817" i="17"/>
  <c r="C818" i="17"/>
  <c r="C819" i="17"/>
  <c r="C820" i="17"/>
  <c r="C821" i="17"/>
  <c r="C822" i="17"/>
  <c r="C823" i="17"/>
  <c r="C824" i="17"/>
  <c r="C825" i="17"/>
  <c r="C826" i="17"/>
  <c r="C827" i="17"/>
  <c r="C828" i="17"/>
  <c r="C829" i="17"/>
  <c r="C830" i="17"/>
  <c r="C831" i="17"/>
  <c r="C832" i="17"/>
  <c r="C833" i="17"/>
  <c r="C834" i="17"/>
  <c r="C835" i="17"/>
  <c r="C836" i="17"/>
  <c r="C837" i="17"/>
  <c r="C838" i="17"/>
  <c r="C839" i="17"/>
  <c r="C840" i="17"/>
  <c r="C841" i="17"/>
  <c r="C842" i="17"/>
  <c r="C843" i="17"/>
  <c r="C844" i="17"/>
  <c r="C845" i="17"/>
  <c r="C846" i="17"/>
  <c r="C847" i="17"/>
  <c r="C848" i="17"/>
  <c r="C849" i="17"/>
  <c r="C850" i="17"/>
  <c r="C851" i="17"/>
  <c r="C852" i="17"/>
  <c r="C853" i="17"/>
  <c r="C854" i="17"/>
  <c r="C855" i="17"/>
  <c r="C856" i="17"/>
  <c r="C857" i="17"/>
  <c r="C858" i="17"/>
  <c r="C859" i="17"/>
  <c r="C860" i="17"/>
  <c r="C861" i="17"/>
  <c r="C862" i="17"/>
  <c r="C863" i="17"/>
  <c r="C864" i="17"/>
  <c r="C865" i="17"/>
  <c r="C866" i="17"/>
  <c r="C867" i="17"/>
  <c r="C868" i="17"/>
  <c r="C869" i="17"/>
  <c r="C870" i="17"/>
  <c r="C871" i="17"/>
  <c r="C872" i="17"/>
  <c r="C873" i="17"/>
  <c r="C874" i="17"/>
  <c r="C875" i="17"/>
  <c r="C876" i="17"/>
  <c r="C877" i="17"/>
  <c r="C878" i="17"/>
  <c r="C879" i="17"/>
  <c r="C880" i="17"/>
  <c r="C881" i="17"/>
  <c r="C882" i="17"/>
  <c r="C883" i="17"/>
  <c r="C884" i="17"/>
  <c r="C885" i="17"/>
  <c r="C886" i="17"/>
  <c r="C887" i="17"/>
  <c r="C888" i="17"/>
  <c r="C889" i="17"/>
  <c r="C890" i="17"/>
  <c r="C891" i="17"/>
  <c r="C892" i="17"/>
  <c r="C893" i="17"/>
  <c r="C894" i="17"/>
  <c r="C895" i="17"/>
  <c r="C896" i="17"/>
  <c r="C897" i="17"/>
  <c r="C898" i="17"/>
  <c r="C899" i="17"/>
  <c r="C900" i="17"/>
  <c r="C901" i="17"/>
  <c r="C902" i="17"/>
  <c r="C903" i="17"/>
  <c r="C904" i="17"/>
  <c r="C905" i="17"/>
  <c r="C906" i="17"/>
  <c r="C907" i="17"/>
  <c r="C908" i="17"/>
  <c r="C909" i="17"/>
  <c r="C910" i="17"/>
  <c r="C911" i="17"/>
  <c r="C912" i="17"/>
  <c r="C913" i="17"/>
  <c r="C914" i="17"/>
  <c r="C915" i="17"/>
  <c r="C916" i="17"/>
  <c r="C917" i="17"/>
  <c r="C918" i="17"/>
  <c r="C919" i="17"/>
  <c r="C920" i="17"/>
  <c r="C921" i="17"/>
  <c r="C922" i="17"/>
  <c r="C923" i="17"/>
  <c r="C924" i="17"/>
  <c r="C925" i="17"/>
  <c r="C926" i="17"/>
  <c r="C927" i="17"/>
  <c r="C928" i="17"/>
  <c r="C929" i="17"/>
  <c r="C930" i="17"/>
  <c r="C931" i="17"/>
  <c r="C932" i="17"/>
  <c r="C933" i="17"/>
  <c r="C934" i="17"/>
  <c r="C935" i="17"/>
  <c r="C936" i="17"/>
  <c r="C937" i="17"/>
  <c r="C938" i="17"/>
  <c r="C939" i="17"/>
  <c r="C940" i="17"/>
  <c r="C941" i="17"/>
  <c r="C942" i="17"/>
  <c r="C943" i="17"/>
  <c r="C944" i="17"/>
  <c r="C945" i="17"/>
  <c r="C946" i="17"/>
  <c r="C947" i="17"/>
  <c r="C948" i="17"/>
  <c r="C949" i="17"/>
  <c r="C950" i="17"/>
  <c r="C951" i="17"/>
  <c r="C952" i="17"/>
  <c r="C953" i="17"/>
  <c r="C954" i="17"/>
  <c r="C955" i="17"/>
  <c r="C956" i="17"/>
  <c r="C957" i="17"/>
  <c r="C958" i="17"/>
  <c r="C959" i="17"/>
  <c r="C960" i="17"/>
  <c r="C961" i="17"/>
  <c r="C962" i="17"/>
  <c r="C963" i="17"/>
  <c r="C964" i="17"/>
  <c r="C965" i="17"/>
  <c r="C966" i="17"/>
  <c r="C967" i="17"/>
  <c r="C968" i="17"/>
  <c r="C969" i="17"/>
  <c r="C970" i="17"/>
  <c r="C971" i="17"/>
  <c r="C972" i="17"/>
  <c r="C973" i="17"/>
  <c r="C974" i="17"/>
  <c r="C975" i="17"/>
  <c r="C976" i="17"/>
  <c r="C977" i="17"/>
  <c r="C978" i="17"/>
  <c r="C979" i="17"/>
  <c r="C980" i="17"/>
  <c r="C981" i="17"/>
  <c r="C982" i="17"/>
  <c r="C983" i="17"/>
  <c r="C984" i="17"/>
  <c r="C985" i="17"/>
  <c r="C986" i="17"/>
  <c r="C987" i="17"/>
  <c r="C988" i="17"/>
  <c r="C989" i="17"/>
  <c r="C990" i="17"/>
  <c r="C991" i="17"/>
  <c r="C992" i="17"/>
  <c r="C993" i="17"/>
  <c r="C994" i="17"/>
  <c r="C995" i="17"/>
  <c r="C996" i="17"/>
  <c r="C997" i="17"/>
  <c r="C998" i="17"/>
  <c r="C999" i="17"/>
  <c r="C1000" i="17"/>
  <c r="C1001" i="17"/>
  <c r="C1002" i="17"/>
  <c r="C1003" i="17"/>
  <c r="C1004" i="17"/>
  <c r="C1005" i="17"/>
  <c r="C1006" i="17"/>
  <c r="C1007" i="17"/>
  <c r="C1008" i="17"/>
  <c r="C1009" i="17"/>
  <c r="C1010" i="17"/>
  <c r="C1011" i="17"/>
  <c r="C1012" i="17"/>
  <c r="C1013" i="17"/>
  <c r="C1014" i="17"/>
  <c r="C1015" i="17"/>
  <c r="C1016" i="17"/>
  <c r="C1017" i="17"/>
  <c r="C1018" i="17"/>
  <c r="C1019" i="17"/>
  <c r="C1020" i="17"/>
  <c r="C1021" i="17"/>
  <c r="C1022" i="17"/>
  <c r="C1023" i="17"/>
  <c r="C1024" i="17"/>
  <c r="C1025" i="17"/>
  <c r="C1026" i="17"/>
  <c r="C1027" i="17"/>
  <c r="C1028" i="17"/>
  <c r="C1029" i="17"/>
  <c r="C1030" i="17"/>
  <c r="C1031" i="17"/>
  <c r="C1032" i="17"/>
  <c r="C1033" i="17"/>
  <c r="C1034" i="17"/>
  <c r="C1035" i="17"/>
  <c r="C1036" i="17"/>
  <c r="C1037" i="17"/>
  <c r="C1038" i="17"/>
  <c r="C1039" i="17"/>
  <c r="C1040" i="17"/>
  <c r="C1041" i="17"/>
  <c r="C1042" i="17"/>
  <c r="C1043" i="17"/>
  <c r="C1044" i="17"/>
  <c r="C1045" i="17"/>
  <c r="C1046" i="17"/>
  <c r="C1047" i="17"/>
  <c r="C1048" i="17"/>
  <c r="C1049" i="17"/>
  <c r="C1050" i="17"/>
  <c r="C1051" i="17"/>
  <c r="C1052" i="17"/>
  <c r="C1053" i="17"/>
  <c r="C1054" i="17"/>
  <c r="C1055" i="17"/>
  <c r="C1056" i="17"/>
  <c r="C1057" i="17"/>
  <c r="C1058" i="17"/>
  <c r="C1059" i="17"/>
  <c r="C1060" i="17"/>
  <c r="C1061" i="17"/>
  <c r="C1062" i="17"/>
  <c r="C1063" i="17"/>
  <c r="C1064" i="17"/>
  <c r="C1065" i="17"/>
  <c r="C1066" i="17"/>
  <c r="C1067" i="17"/>
  <c r="C1068" i="17"/>
  <c r="C1069" i="17"/>
  <c r="C1070" i="17"/>
  <c r="C1071" i="17"/>
  <c r="C1072" i="17"/>
  <c r="C1073" i="17"/>
  <c r="C1074" i="17"/>
  <c r="C1075" i="17"/>
  <c r="C1076" i="17"/>
  <c r="C1077" i="17"/>
  <c r="C1078" i="17"/>
  <c r="C1079" i="17"/>
  <c r="C1080" i="17"/>
  <c r="C1081" i="17"/>
  <c r="C1082" i="17"/>
  <c r="C1083" i="17"/>
  <c r="C1084" i="17"/>
  <c r="C1085" i="17"/>
  <c r="C1086" i="17"/>
  <c r="C1087" i="17"/>
  <c r="C1088" i="17"/>
  <c r="C1089" i="17"/>
  <c r="C1090" i="17"/>
  <c r="C1091" i="17"/>
  <c r="C1092" i="17"/>
  <c r="C1093" i="17"/>
  <c r="C1094" i="17"/>
  <c r="C1095" i="17"/>
  <c r="C1096" i="17"/>
  <c r="C1097" i="17"/>
  <c r="C1098" i="17"/>
  <c r="C1099" i="17"/>
  <c r="C1100" i="17"/>
  <c r="C1101" i="17"/>
  <c r="C1102" i="17"/>
  <c r="C1103" i="17"/>
  <c r="C1104" i="17"/>
  <c r="C1105" i="17"/>
  <c r="C1106" i="17"/>
  <c r="C1107" i="17"/>
  <c r="C1108" i="17"/>
  <c r="C1109" i="17"/>
  <c r="C1110" i="17"/>
  <c r="C1111" i="17"/>
  <c r="C1112" i="17"/>
  <c r="C1113" i="17"/>
  <c r="C1114" i="17"/>
  <c r="C1115" i="17"/>
  <c r="C1116" i="17"/>
  <c r="C1117" i="17"/>
  <c r="C1118" i="17"/>
  <c r="C1119" i="17"/>
  <c r="C1120" i="17"/>
  <c r="C1121" i="17"/>
  <c r="C1122" i="17"/>
  <c r="C1123" i="17"/>
  <c r="C1124" i="17"/>
  <c r="C1125" i="17"/>
  <c r="C1126" i="17"/>
  <c r="C1127" i="17"/>
  <c r="C1128" i="17"/>
  <c r="C1129" i="17"/>
  <c r="C1130" i="17"/>
  <c r="C1131" i="17"/>
  <c r="C1132" i="17"/>
  <c r="C1133" i="17"/>
  <c r="C1134" i="17"/>
  <c r="C1135" i="17"/>
  <c r="C1136" i="17"/>
  <c r="C1137" i="17"/>
  <c r="C1138" i="17"/>
  <c r="C1139" i="17"/>
  <c r="C1140" i="17"/>
  <c r="C1141" i="17"/>
  <c r="C1142" i="17"/>
  <c r="C1143" i="17"/>
  <c r="C1144" i="17"/>
  <c r="C1145" i="17"/>
  <c r="C1146" i="17"/>
  <c r="C1147" i="17"/>
  <c r="C1148" i="17"/>
  <c r="C1149" i="17"/>
  <c r="C1150" i="17"/>
  <c r="C1151" i="17"/>
  <c r="C1152" i="17"/>
  <c r="C1153" i="17"/>
  <c r="C1154" i="17"/>
  <c r="C1155" i="17"/>
  <c r="C1156" i="17"/>
  <c r="C1157" i="17"/>
  <c r="C1158" i="17"/>
  <c r="C1159" i="17"/>
  <c r="C1160" i="17"/>
  <c r="C1161" i="17"/>
  <c r="C1162" i="17"/>
  <c r="C1163" i="17"/>
  <c r="C1164" i="17"/>
  <c r="C1165" i="17"/>
  <c r="C1166" i="17"/>
  <c r="C1167" i="17"/>
  <c r="C1168" i="17"/>
  <c r="C1169" i="17"/>
  <c r="C1170" i="17"/>
  <c r="C1171" i="17"/>
  <c r="C1172" i="17"/>
  <c r="C1173" i="17"/>
  <c r="C1174" i="17"/>
  <c r="C1175" i="17"/>
  <c r="C1176" i="17"/>
  <c r="C1177" i="17"/>
  <c r="C1178" i="17"/>
  <c r="C1179" i="17"/>
  <c r="C1180" i="17"/>
  <c r="C1181" i="17"/>
  <c r="C1182" i="17"/>
  <c r="C1183" i="17"/>
  <c r="C1184" i="17"/>
  <c r="C1185" i="17"/>
  <c r="C1186" i="17"/>
  <c r="C1187" i="17"/>
  <c r="C1188" i="17"/>
  <c r="C1189" i="17"/>
  <c r="C1190" i="17"/>
  <c r="C1191" i="17"/>
  <c r="C1192" i="17"/>
  <c r="C1193" i="17"/>
  <c r="C1194" i="17"/>
  <c r="C1195" i="17"/>
  <c r="C1196" i="17"/>
  <c r="C1197" i="17"/>
  <c r="C1198" i="17"/>
  <c r="C1199" i="17"/>
  <c r="C1200" i="17"/>
  <c r="C1201" i="17"/>
  <c r="C1202" i="17"/>
  <c r="C1203" i="17"/>
  <c r="C1204" i="17"/>
  <c r="C1205" i="17"/>
  <c r="C1206" i="17"/>
  <c r="C1207" i="17"/>
  <c r="C1208" i="17"/>
  <c r="C1209" i="17"/>
  <c r="C1210" i="17"/>
  <c r="C1211" i="17"/>
  <c r="C1212" i="17"/>
  <c r="C1213" i="17"/>
  <c r="C1214" i="17"/>
  <c r="C1215" i="17"/>
  <c r="C1216" i="17"/>
  <c r="C1217" i="17"/>
  <c r="C1218" i="17"/>
  <c r="C1219" i="17"/>
  <c r="C1220" i="17"/>
  <c r="C1221" i="17"/>
  <c r="C1222" i="17"/>
  <c r="C1223" i="17"/>
  <c r="C1224" i="17"/>
  <c r="C1225" i="17"/>
  <c r="C1226" i="17"/>
  <c r="C1227" i="17"/>
  <c r="C1228" i="17"/>
  <c r="C1229" i="17"/>
  <c r="C1230" i="17"/>
  <c r="C1231" i="17"/>
  <c r="C1232" i="17"/>
  <c r="C1233" i="17"/>
  <c r="C1234" i="17"/>
  <c r="C1235" i="17"/>
  <c r="C1236" i="17"/>
  <c r="C1237" i="17"/>
  <c r="C1238" i="17"/>
  <c r="C1239" i="17"/>
  <c r="C1240" i="17"/>
  <c r="C1241" i="17"/>
  <c r="C1242" i="17"/>
  <c r="C1243" i="17"/>
  <c r="C1244" i="17"/>
  <c r="C1245" i="17"/>
  <c r="C1246" i="17"/>
  <c r="C1247" i="17"/>
  <c r="C1248" i="17"/>
  <c r="C1249" i="17"/>
  <c r="C1250" i="17"/>
  <c r="C1251" i="17"/>
  <c r="C1252" i="17"/>
  <c r="C1253" i="17"/>
  <c r="C1254" i="17"/>
  <c r="C1255" i="17"/>
  <c r="C1256" i="17"/>
  <c r="C1257" i="17"/>
  <c r="C1258" i="17"/>
  <c r="C1259" i="17"/>
  <c r="C1260" i="17"/>
  <c r="C1261" i="17"/>
  <c r="C1262" i="17"/>
  <c r="C1263" i="17"/>
  <c r="C1264" i="17"/>
  <c r="C1265" i="17"/>
  <c r="C1266" i="17"/>
  <c r="C1267" i="17"/>
  <c r="C1268" i="17"/>
  <c r="C4" i="17"/>
  <c r="C5" i="17"/>
  <c r="C6" i="17"/>
  <c r="C7" i="17"/>
  <c r="C8" i="17"/>
  <c r="S4" i="1"/>
  <c r="O7" i="15"/>
  <c r="O6" i="15"/>
  <c r="L7" i="15"/>
  <c r="K7" i="15"/>
  <c r="L6" i="15"/>
  <c r="K6" i="15"/>
  <c r="O5" i="15"/>
  <c r="L5" i="15"/>
  <c r="K25" i="7"/>
  <c r="I25" i="7"/>
  <c r="G25" i="7"/>
  <c r="K24" i="7"/>
  <c r="K23" i="7" s="1"/>
  <c r="I24" i="7"/>
  <c r="I23" i="7" s="1"/>
  <c r="G24" i="7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1041" i="3"/>
  <c r="BA1042" i="3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1068" i="3"/>
  <c r="BA1069" i="3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09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3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AY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301" i="3"/>
  <c r="AY302" i="3"/>
  <c r="AY303" i="3"/>
  <c r="AY304" i="3"/>
  <c r="AY305" i="3"/>
  <c r="AY306" i="3"/>
  <c r="AY307" i="3"/>
  <c r="AY308" i="3"/>
  <c r="AY309" i="3"/>
  <c r="AY310" i="3"/>
  <c r="AY311" i="3"/>
  <c r="AY312" i="3"/>
  <c r="AY313" i="3"/>
  <c r="AY314" i="3"/>
  <c r="AY315" i="3"/>
  <c r="AY316" i="3"/>
  <c r="AY317" i="3"/>
  <c r="AY318" i="3"/>
  <c r="AY319" i="3"/>
  <c r="AY320" i="3"/>
  <c r="AY321" i="3"/>
  <c r="AY322" i="3"/>
  <c r="AY323" i="3"/>
  <c r="AY324" i="3"/>
  <c r="AY325" i="3"/>
  <c r="AY326" i="3"/>
  <c r="AY327" i="3"/>
  <c r="AY328" i="3"/>
  <c r="AY329" i="3"/>
  <c r="AY330" i="3"/>
  <c r="AY331" i="3"/>
  <c r="AY332" i="3"/>
  <c r="AY333" i="3"/>
  <c r="AY334" i="3"/>
  <c r="AY335" i="3"/>
  <c r="AY336" i="3"/>
  <c r="AY337" i="3"/>
  <c r="AY338" i="3"/>
  <c r="AY339" i="3"/>
  <c r="AY340" i="3"/>
  <c r="AY341" i="3"/>
  <c r="AY342" i="3"/>
  <c r="AY343" i="3"/>
  <c r="AY344" i="3"/>
  <c r="AY345" i="3"/>
  <c r="AY346" i="3"/>
  <c r="AY347" i="3"/>
  <c r="AY348" i="3"/>
  <c r="AY349" i="3"/>
  <c r="AY350" i="3"/>
  <c r="AY351" i="3"/>
  <c r="AY352" i="3"/>
  <c r="AY353" i="3"/>
  <c r="AY354" i="3"/>
  <c r="AY355" i="3"/>
  <c r="AY356" i="3"/>
  <c r="AY357" i="3"/>
  <c r="AY358" i="3"/>
  <c r="AY359" i="3"/>
  <c r="AY360" i="3"/>
  <c r="AY361" i="3"/>
  <c r="AY362" i="3"/>
  <c r="AY363" i="3"/>
  <c r="AY364" i="3"/>
  <c r="AY365" i="3"/>
  <c r="AY366" i="3"/>
  <c r="AY367" i="3"/>
  <c r="AY368" i="3"/>
  <c r="AY369" i="3"/>
  <c r="AY370" i="3"/>
  <c r="AY371" i="3"/>
  <c r="AY372" i="3"/>
  <c r="AY373" i="3"/>
  <c r="AY374" i="3"/>
  <c r="AY375" i="3"/>
  <c r="AY376" i="3"/>
  <c r="AY377" i="3"/>
  <c r="AY378" i="3"/>
  <c r="AY379" i="3"/>
  <c r="AY380" i="3"/>
  <c r="AY381" i="3"/>
  <c r="AY382" i="3"/>
  <c r="AY383" i="3"/>
  <c r="AY384" i="3"/>
  <c r="AY385" i="3"/>
  <c r="AY386" i="3"/>
  <c r="AY387" i="3"/>
  <c r="AY388" i="3"/>
  <c r="AY389" i="3"/>
  <c r="AY390" i="3"/>
  <c r="AY391" i="3"/>
  <c r="AY392" i="3"/>
  <c r="AY393" i="3"/>
  <c r="AY394" i="3"/>
  <c r="AY395" i="3"/>
  <c r="AY396" i="3"/>
  <c r="AY397" i="3"/>
  <c r="AY398" i="3"/>
  <c r="AY399" i="3"/>
  <c r="AY400" i="3"/>
  <c r="AY401" i="3"/>
  <c r="AY402" i="3"/>
  <c r="AY403" i="3"/>
  <c r="AY404" i="3"/>
  <c r="AY405" i="3"/>
  <c r="AY406" i="3"/>
  <c r="AY407" i="3"/>
  <c r="AY408" i="3"/>
  <c r="AY409" i="3"/>
  <c r="AY410" i="3"/>
  <c r="AY411" i="3"/>
  <c r="AY412" i="3"/>
  <c r="AY413" i="3"/>
  <c r="AY414" i="3"/>
  <c r="AY415" i="3"/>
  <c r="AY416" i="3"/>
  <c r="AY417" i="3"/>
  <c r="AY418" i="3"/>
  <c r="AY419" i="3"/>
  <c r="AY420" i="3"/>
  <c r="AY421" i="3"/>
  <c r="AY422" i="3"/>
  <c r="AY423" i="3"/>
  <c r="AY424" i="3"/>
  <c r="AY425" i="3"/>
  <c r="AY426" i="3"/>
  <c r="AY427" i="3"/>
  <c r="AY428" i="3"/>
  <c r="AY429" i="3"/>
  <c r="AY430" i="3"/>
  <c r="AY431" i="3"/>
  <c r="AY432" i="3"/>
  <c r="AY433" i="3"/>
  <c r="AY434" i="3"/>
  <c r="AY435" i="3"/>
  <c r="AY436" i="3"/>
  <c r="AY437" i="3"/>
  <c r="AY438" i="3"/>
  <c r="AY439" i="3"/>
  <c r="AY440" i="3"/>
  <c r="AY441" i="3"/>
  <c r="AY442" i="3"/>
  <c r="AY443" i="3"/>
  <c r="AY444" i="3"/>
  <c r="AY445" i="3"/>
  <c r="AY446" i="3"/>
  <c r="AY447" i="3"/>
  <c r="AY448" i="3"/>
  <c r="AY449" i="3"/>
  <c r="AY450" i="3"/>
  <c r="AY451" i="3"/>
  <c r="AY452" i="3"/>
  <c r="AY453" i="3"/>
  <c r="AY454" i="3"/>
  <c r="AY455" i="3"/>
  <c r="AY456" i="3"/>
  <c r="AY457" i="3"/>
  <c r="AY458" i="3"/>
  <c r="AY459" i="3"/>
  <c r="AY460" i="3"/>
  <c r="AY461" i="3"/>
  <c r="AY462" i="3"/>
  <c r="AY463" i="3"/>
  <c r="AY464" i="3"/>
  <c r="AY465" i="3"/>
  <c r="AY466" i="3"/>
  <c r="AY467" i="3"/>
  <c r="AY468" i="3"/>
  <c r="AY469" i="3"/>
  <c r="AY470" i="3"/>
  <c r="AY471" i="3"/>
  <c r="AY472" i="3"/>
  <c r="AY473" i="3"/>
  <c r="AY474" i="3"/>
  <c r="AY475" i="3"/>
  <c r="AY476" i="3"/>
  <c r="AY477" i="3"/>
  <c r="AY478" i="3"/>
  <c r="AY479" i="3"/>
  <c r="AY480" i="3"/>
  <c r="AY481" i="3"/>
  <c r="AY482" i="3"/>
  <c r="AY483" i="3"/>
  <c r="AY484" i="3"/>
  <c r="AY485" i="3"/>
  <c r="AY486" i="3"/>
  <c r="AY487" i="3"/>
  <c r="AY488" i="3"/>
  <c r="AY489" i="3"/>
  <c r="AY490" i="3"/>
  <c r="AY491" i="3"/>
  <c r="AY492" i="3"/>
  <c r="AY493" i="3"/>
  <c r="AY494" i="3"/>
  <c r="AY495" i="3"/>
  <c r="AY496" i="3"/>
  <c r="AY497" i="3"/>
  <c r="AY498" i="3"/>
  <c r="AY499" i="3"/>
  <c r="AY500" i="3"/>
  <c r="AY501" i="3"/>
  <c r="AY502" i="3"/>
  <c r="AY503" i="3"/>
  <c r="AY504" i="3"/>
  <c r="AY505" i="3"/>
  <c r="AY506" i="3"/>
  <c r="AY507" i="3"/>
  <c r="AY508" i="3"/>
  <c r="AY509" i="3"/>
  <c r="AY510" i="3"/>
  <c r="AY511" i="3"/>
  <c r="AY512" i="3"/>
  <c r="AY513" i="3"/>
  <c r="AY514" i="3"/>
  <c r="AY515" i="3"/>
  <c r="AY516" i="3"/>
  <c r="AY517" i="3"/>
  <c r="AY518" i="3"/>
  <c r="AY519" i="3"/>
  <c r="AY520" i="3"/>
  <c r="AY521" i="3"/>
  <c r="AY522" i="3"/>
  <c r="AY523" i="3"/>
  <c r="AY524" i="3"/>
  <c r="AY525" i="3"/>
  <c r="AY526" i="3"/>
  <c r="AY527" i="3"/>
  <c r="AY528" i="3"/>
  <c r="AY529" i="3"/>
  <c r="AY530" i="3"/>
  <c r="AY531" i="3"/>
  <c r="AY532" i="3"/>
  <c r="AY533" i="3"/>
  <c r="AY534" i="3"/>
  <c r="AY535" i="3"/>
  <c r="AY536" i="3"/>
  <c r="AY537" i="3"/>
  <c r="AY538" i="3"/>
  <c r="AY539" i="3"/>
  <c r="AY540" i="3"/>
  <c r="AY541" i="3"/>
  <c r="AY542" i="3"/>
  <c r="AY543" i="3"/>
  <c r="AY544" i="3"/>
  <c r="AY545" i="3"/>
  <c r="AY546" i="3"/>
  <c r="AY547" i="3"/>
  <c r="AY548" i="3"/>
  <c r="AY549" i="3"/>
  <c r="AY550" i="3"/>
  <c r="AY551" i="3"/>
  <c r="AY552" i="3"/>
  <c r="AY553" i="3"/>
  <c r="AY554" i="3"/>
  <c r="AY555" i="3"/>
  <c r="AY556" i="3"/>
  <c r="AY557" i="3"/>
  <c r="AY558" i="3"/>
  <c r="AY559" i="3"/>
  <c r="AY560" i="3"/>
  <c r="AY561" i="3"/>
  <c r="AY562" i="3"/>
  <c r="AY563" i="3"/>
  <c r="AY564" i="3"/>
  <c r="AY565" i="3"/>
  <c r="AY566" i="3"/>
  <c r="AY567" i="3"/>
  <c r="AY568" i="3"/>
  <c r="AY569" i="3"/>
  <c r="AY570" i="3"/>
  <c r="AY571" i="3"/>
  <c r="AY572" i="3"/>
  <c r="AY573" i="3"/>
  <c r="AY574" i="3"/>
  <c r="AY575" i="3"/>
  <c r="AY576" i="3"/>
  <c r="AY577" i="3"/>
  <c r="AY578" i="3"/>
  <c r="AY579" i="3"/>
  <c r="AY580" i="3"/>
  <c r="AY581" i="3"/>
  <c r="AY582" i="3"/>
  <c r="AY583" i="3"/>
  <c r="AY584" i="3"/>
  <c r="AY585" i="3"/>
  <c r="AY586" i="3"/>
  <c r="AY587" i="3"/>
  <c r="AY588" i="3"/>
  <c r="AY589" i="3"/>
  <c r="AY590" i="3"/>
  <c r="AY591" i="3"/>
  <c r="AY592" i="3"/>
  <c r="AY593" i="3"/>
  <c r="AY594" i="3"/>
  <c r="AY595" i="3"/>
  <c r="AY596" i="3"/>
  <c r="AY597" i="3"/>
  <c r="AY598" i="3"/>
  <c r="AY599" i="3"/>
  <c r="AY600" i="3"/>
  <c r="AY601" i="3"/>
  <c r="AY602" i="3"/>
  <c r="AY603" i="3"/>
  <c r="AY604" i="3"/>
  <c r="AY605" i="3"/>
  <c r="AY606" i="3"/>
  <c r="AY607" i="3"/>
  <c r="AY608" i="3"/>
  <c r="AY609" i="3"/>
  <c r="AY610" i="3"/>
  <c r="AY611" i="3"/>
  <c r="AY612" i="3"/>
  <c r="AY613" i="3"/>
  <c r="AY614" i="3"/>
  <c r="AY615" i="3"/>
  <c r="AY616" i="3"/>
  <c r="AY617" i="3"/>
  <c r="AY618" i="3"/>
  <c r="AY619" i="3"/>
  <c r="AY620" i="3"/>
  <c r="AY621" i="3"/>
  <c r="AY622" i="3"/>
  <c r="AY623" i="3"/>
  <c r="AY624" i="3"/>
  <c r="AY625" i="3"/>
  <c r="AY626" i="3"/>
  <c r="AY627" i="3"/>
  <c r="AY628" i="3"/>
  <c r="AY629" i="3"/>
  <c r="AY630" i="3"/>
  <c r="AY631" i="3"/>
  <c r="AY632" i="3"/>
  <c r="AY633" i="3"/>
  <c r="AY634" i="3"/>
  <c r="AY635" i="3"/>
  <c r="AY636" i="3"/>
  <c r="AY637" i="3"/>
  <c r="AY638" i="3"/>
  <c r="AY639" i="3"/>
  <c r="AY640" i="3"/>
  <c r="AY641" i="3"/>
  <c r="AY642" i="3"/>
  <c r="AY643" i="3"/>
  <c r="AY644" i="3"/>
  <c r="AY645" i="3"/>
  <c r="AY646" i="3"/>
  <c r="AY647" i="3"/>
  <c r="AY648" i="3"/>
  <c r="AY649" i="3"/>
  <c r="AY650" i="3"/>
  <c r="AY651" i="3"/>
  <c r="AY652" i="3"/>
  <c r="AY653" i="3"/>
  <c r="AY654" i="3"/>
  <c r="AY655" i="3"/>
  <c r="AY656" i="3"/>
  <c r="AY657" i="3"/>
  <c r="AY658" i="3"/>
  <c r="AY659" i="3"/>
  <c r="AY660" i="3"/>
  <c r="AY661" i="3"/>
  <c r="AY662" i="3"/>
  <c r="AY663" i="3"/>
  <c r="AY664" i="3"/>
  <c r="AY665" i="3"/>
  <c r="AY666" i="3"/>
  <c r="AY667" i="3"/>
  <c r="AY668" i="3"/>
  <c r="AY669" i="3"/>
  <c r="AY670" i="3"/>
  <c r="AY671" i="3"/>
  <c r="AY672" i="3"/>
  <c r="AY673" i="3"/>
  <c r="AY674" i="3"/>
  <c r="AY675" i="3"/>
  <c r="AY676" i="3"/>
  <c r="AY677" i="3"/>
  <c r="AY678" i="3"/>
  <c r="AY679" i="3"/>
  <c r="AY680" i="3"/>
  <c r="AY681" i="3"/>
  <c r="AY682" i="3"/>
  <c r="AY683" i="3"/>
  <c r="AY684" i="3"/>
  <c r="AY685" i="3"/>
  <c r="AY686" i="3"/>
  <c r="AY687" i="3"/>
  <c r="AY688" i="3"/>
  <c r="AY689" i="3"/>
  <c r="AY690" i="3"/>
  <c r="AY691" i="3"/>
  <c r="AY692" i="3"/>
  <c r="AY693" i="3"/>
  <c r="AY694" i="3"/>
  <c r="AY695" i="3"/>
  <c r="AY696" i="3"/>
  <c r="AY697" i="3"/>
  <c r="AY698" i="3"/>
  <c r="AY699" i="3"/>
  <c r="AY700" i="3"/>
  <c r="AY701" i="3"/>
  <c r="AY702" i="3"/>
  <c r="AY703" i="3"/>
  <c r="AY704" i="3"/>
  <c r="AY705" i="3"/>
  <c r="AY706" i="3"/>
  <c r="AY707" i="3"/>
  <c r="AY708" i="3"/>
  <c r="AY709" i="3"/>
  <c r="AY710" i="3"/>
  <c r="AY711" i="3"/>
  <c r="AY712" i="3"/>
  <c r="AY713" i="3"/>
  <c r="AY714" i="3"/>
  <c r="AY715" i="3"/>
  <c r="AY716" i="3"/>
  <c r="AY717" i="3"/>
  <c r="AY718" i="3"/>
  <c r="AY719" i="3"/>
  <c r="AY720" i="3"/>
  <c r="AY721" i="3"/>
  <c r="AY722" i="3"/>
  <c r="AY723" i="3"/>
  <c r="AY724" i="3"/>
  <c r="AY725" i="3"/>
  <c r="AY726" i="3"/>
  <c r="AY727" i="3"/>
  <c r="AY728" i="3"/>
  <c r="AY729" i="3"/>
  <c r="AY730" i="3"/>
  <c r="AY731" i="3"/>
  <c r="AY732" i="3"/>
  <c r="AY733" i="3"/>
  <c r="AY734" i="3"/>
  <c r="AY735" i="3"/>
  <c r="AY736" i="3"/>
  <c r="AY737" i="3"/>
  <c r="AY738" i="3"/>
  <c r="AY739" i="3"/>
  <c r="AY740" i="3"/>
  <c r="AY741" i="3"/>
  <c r="AY742" i="3"/>
  <c r="AY743" i="3"/>
  <c r="AY744" i="3"/>
  <c r="AY745" i="3"/>
  <c r="AY746" i="3"/>
  <c r="AY747" i="3"/>
  <c r="AY748" i="3"/>
  <c r="AY749" i="3"/>
  <c r="AY750" i="3"/>
  <c r="AY751" i="3"/>
  <c r="AY752" i="3"/>
  <c r="AY753" i="3"/>
  <c r="AY754" i="3"/>
  <c r="AY755" i="3"/>
  <c r="AY756" i="3"/>
  <c r="AY757" i="3"/>
  <c r="AY758" i="3"/>
  <c r="AY759" i="3"/>
  <c r="AY760" i="3"/>
  <c r="AY761" i="3"/>
  <c r="AY762" i="3"/>
  <c r="AY763" i="3"/>
  <c r="AY764" i="3"/>
  <c r="AY765" i="3"/>
  <c r="AY766" i="3"/>
  <c r="AY767" i="3"/>
  <c r="AY768" i="3"/>
  <c r="AY769" i="3"/>
  <c r="AY770" i="3"/>
  <c r="AY771" i="3"/>
  <c r="AY772" i="3"/>
  <c r="AY773" i="3"/>
  <c r="AY774" i="3"/>
  <c r="AY775" i="3"/>
  <c r="AY776" i="3"/>
  <c r="AY777" i="3"/>
  <c r="AY778" i="3"/>
  <c r="AY779" i="3"/>
  <c r="AY780" i="3"/>
  <c r="AY781" i="3"/>
  <c r="AY782" i="3"/>
  <c r="AY783" i="3"/>
  <c r="AY784" i="3"/>
  <c r="AY785" i="3"/>
  <c r="AY786" i="3"/>
  <c r="AY787" i="3"/>
  <c r="AY788" i="3"/>
  <c r="AY789" i="3"/>
  <c r="AY790" i="3"/>
  <c r="AY791" i="3"/>
  <c r="AY792" i="3"/>
  <c r="AY793" i="3"/>
  <c r="AY794" i="3"/>
  <c r="AY795" i="3"/>
  <c r="AY796" i="3"/>
  <c r="AY797" i="3"/>
  <c r="AY798" i="3"/>
  <c r="AY799" i="3"/>
  <c r="AY800" i="3"/>
  <c r="AY801" i="3"/>
  <c r="AY802" i="3"/>
  <c r="AY803" i="3"/>
  <c r="AY804" i="3"/>
  <c r="AY805" i="3"/>
  <c r="AY806" i="3"/>
  <c r="AY807" i="3"/>
  <c r="AY808" i="3"/>
  <c r="AY809" i="3"/>
  <c r="AY810" i="3"/>
  <c r="AY811" i="3"/>
  <c r="AY812" i="3"/>
  <c r="AY813" i="3"/>
  <c r="AY814" i="3"/>
  <c r="AY815" i="3"/>
  <c r="AY816" i="3"/>
  <c r="AY817" i="3"/>
  <c r="AY818" i="3"/>
  <c r="AY819" i="3"/>
  <c r="AY820" i="3"/>
  <c r="AY821" i="3"/>
  <c r="AY822" i="3"/>
  <c r="AY823" i="3"/>
  <c r="AY824" i="3"/>
  <c r="AY825" i="3"/>
  <c r="AY826" i="3"/>
  <c r="AY827" i="3"/>
  <c r="AY828" i="3"/>
  <c r="AY829" i="3"/>
  <c r="AY830" i="3"/>
  <c r="AY831" i="3"/>
  <c r="AY832" i="3"/>
  <c r="AY833" i="3"/>
  <c r="AY834" i="3"/>
  <c r="AY835" i="3"/>
  <c r="AY836" i="3"/>
  <c r="AY837" i="3"/>
  <c r="AY838" i="3"/>
  <c r="AY839" i="3"/>
  <c r="AY840" i="3"/>
  <c r="AY841" i="3"/>
  <c r="AY842" i="3"/>
  <c r="AY843" i="3"/>
  <c r="AY844" i="3"/>
  <c r="AY845" i="3"/>
  <c r="AY846" i="3"/>
  <c r="AY847" i="3"/>
  <c r="AY848" i="3"/>
  <c r="AY849" i="3"/>
  <c r="AY850" i="3"/>
  <c r="AY851" i="3"/>
  <c r="AY852" i="3"/>
  <c r="AY853" i="3"/>
  <c r="AY854" i="3"/>
  <c r="AY855" i="3"/>
  <c r="AY856" i="3"/>
  <c r="AY857" i="3"/>
  <c r="AY858" i="3"/>
  <c r="AY859" i="3"/>
  <c r="AY860" i="3"/>
  <c r="AY861" i="3"/>
  <c r="AY862" i="3"/>
  <c r="AY863" i="3"/>
  <c r="AY864" i="3"/>
  <c r="AY865" i="3"/>
  <c r="AY866" i="3"/>
  <c r="AY867" i="3"/>
  <c r="AY868" i="3"/>
  <c r="AY869" i="3"/>
  <c r="AY870" i="3"/>
  <c r="AY871" i="3"/>
  <c r="AY872" i="3"/>
  <c r="AY873" i="3"/>
  <c r="AY874" i="3"/>
  <c r="AY875" i="3"/>
  <c r="AY876" i="3"/>
  <c r="AY877" i="3"/>
  <c r="AY878" i="3"/>
  <c r="AY879" i="3"/>
  <c r="AY880" i="3"/>
  <c r="AY881" i="3"/>
  <c r="AY882" i="3"/>
  <c r="AY883" i="3"/>
  <c r="AY884" i="3"/>
  <c r="AY885" i="3"/>
  <c r="AY886" i="3"/>
  <c r="AY887" i="3"/>
  <c r="AY888" i="3"/>
  <c r="AY889" i="3"/>
  <c r="AY890" i="3"/>
  <c r="AY891" i="3"/>
  <c r="AY892" i="3"/>
  <c r="AY893" i="3"/>
  <c r="AY894" i="3"/>
  <c r="AY895" i="3"/>
  <c r="AY896" i="3"/>
  <c r="AY897" i="3"/>
  <c r="AY898" i="3"/>
  <c r="AY899" i="3"/>
  <c r="AY900" i="3"/>
  <c r="AY901" i="3"/>
  <c r="AY902" i="3"/>
  <c r="AY903" i="3"/>
  <c r="AY904" i="3"/>
  <c r="AY905" i="3"/>
  <c r="AY906" i="3"/>
  <c r="AY907" i="3"/>
  <c r="AY908" i="3"/>
  <c r="AY909" i="3"/>
  <c r="AY910" i="3"/>
  <c r="AY911" i="3"/>
  <c r="AY912" i="3"/>
  <c r="AY913" i="3"/>
  <c r="AY914" i="3"/>
  <c r="AY915" i="3"/>
  <c r="AY916" i="3"/>
  <c r="AY917" i="3"/>
  <c r="AY918" i="3"/>
  <c r="AY919" i="3"/>
  <c r="AY920" i="3"/>
  <c r="AY921" i="3"/>
  <c r="AY922" i="3"/>
  <c r="AY923" i="3"/>
  <c r="AY924" i="3"/>
  <c r="AY925" i="3"/>
  <c r="AY926" i="3"/>
  <c r="AY927" i="3"/>
  <c r="AY928" i="3"/>
  <c r="AY929" i="3"/>
  <c r="AY930" i="3"/>
  <c r="AY931" i="3"/>
  <c r="AY932" i="3"/>
  <c r="AY933" i="3"/>
  <c r="AY934" i="3"/>
  <c r="AY935" i="3"/>
  <c r="AY936" i="3"/>
  <c r="AY937" i="3"/>
  <c r="AY938" i="3"/>
  <c r="AY939" i="3"/>
  <c r="AY940" i="3"/>
  <c r="AY941" i="3"/>
  <c r="AY942" i="3"/>
  <c r="AY943" i="3"/>
  <c r="AY944" i="3"/>
  <c r="AY945" i="3"/>
  <c r="AY946" i="3"/>
  <c r="AY947" i="3"/>
  <c r="AY948" i="3"/>
  <c r="AY949" i="3"/>
  <c r="AY950" i="3"/>
  <c r="AY951" i="3"/>
  <c r="AY952" i="3"/>
  <c r="AY953" i="3"/>
  <c r="AY954" i="3"/>
  <c r="AY955" i="3"/>
  <c r="AY956" i="3"/>
  <c r="AY957" i="3"/>
  <c r="AY958" i="3"/>
  <c r="AY959" i="3"/>
  <c r="AY960" i="3"/>
  <c r="AY961" i="3"/>
  <c r="AY962" i="3"/>
  <c r="AY963" i="3"/>
  <c r="AY964" i="3"/>
  <c r="AY965" i="3"/>
  <c r="AY966" i="3"/>
  <c r="AY967" i="3"/>
  <c r="AY968" i="3"/>
  <c r="AY969" i="3"/>
  <c r="AY970" i="3"/>
  <c r="AY971" i="3"/>
  <c r="AY972" i="3"/>
  <c r="AY973" i="3"/>
  <c r="AY974" i="3"/>
  <c r="AY975" i="3"/>
  <c r="AY976" i="3"/>
  <c r="AY977" i="3"/>
  <c r="AY978" i="3"/>
  <c r="AY979" i="3"/>
  <c r="AY980" i="3"/>
  <c r="AY981" i="3"/>
  <c r="AY982" i="3"/>
  <c r="AY983" i="3"/>
  <c r="AY984" i="3"/>
  <c r="AY985" i="3"/>
  <c r="AY986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Y1002" i="3"/>
  <c r="AY1003" i="3"/>
  <c r="AY1004" i="3"/>
  <c r="AY1005" i="3"/>
  <c r="AY1006" i="3"/>
  <c r="AY1007" i="3"/>
  <c r="AY1008" i="3"/>
  <c r="AY1009" i="3"/>
  <c r="AY1010" i="3"/>
  <c r="AY1011" i="3"/>
  <c r="AY1012" i="3"/>
  <c r="AY1013" i="3"/>
  <c r="AY1014" i="3"/>
  <c r="AY1015" i="3"/>
  <c r="AY1016" i="3"/>
  <c r="AY1017" i="3"/>
  <c r="AY1018" i="3"/>
  <c r="AY1019" i="3"/>
  <c r="AY1020" i="3"/>
  <c r="AY1021" i="3"/>
  <c r="AY1022" i="3"/>
  <c r="AY1023" i="3"/>
  <c r="AY1024" i="3"/>
  <c r="AY1025" i="3"/>
  <c r="AY1026" i="3"/>
  <c r="AY1027" i="3"/>
  <c r="AY1028" i="3"/>
  <c r="AY1029" i="3"/>
  <c r="AY1030" i="3"/>
  <c r="AY1031" i="3"/>
  <c r="AY1032" i="3"/>
  <c r="AY1033" i="3"/>
  <c r="AY1034" i="3"/>
  <c r="AY1035" i="3"/>
  <c r="AY1036" i="3"/>
  <c r="AY1037" i="3"/>
  <c r="AY1038" i="3"/>
  <c r="AY1039" i="3"/>
  <c r="AY1040" i="3"/>
  <c r="AY1041" i="3"/>
  <c r="AY1042" i="3"/>
  <c r="AY1043" i="3"/>
  <c r="AY1044" i="3"/>
  <c r="AY1045" i="3"/>
  <c r="AY1046" i="3"/>
  <c r="AY1047" i="3"/>
  <c r="AY1048" i="3"/>
  <c r="AY1049" i="3"/>
  <c r="AY1050" i="3"/>
  <c r="AY1051" i="3"/>
  <c r="AY1052" i="3"/>
  <c r="AY1053" i="3"/>
  <c r="AY1054" i="3"/>
  <c r="AY1055" i="3"/>
  <c r="AY1056" i="3"/>
  <c r="AY1057" i="3"/>
  <c r="AY1058" i="3"/>
  <c r="AY1059" i="3"/>
  <c r="AY1060" i="3"/>
  <c r="AY1061" i="3"/>
  <c r="AY1062" i="3"/>
  <c r="AY1063" i="3"/>
  <c r="AY1064" i="3"/>
  <c r="AY1065" i="3"/>
  <c r="AY1066" i="3"/>
  <c r="AY1067" i="3"/>
  <c r="AY1068" i="3"/>
  <c r="AY1069" i="3"/>
  <c r="AY1070" i="3"/>
  <c r="AY1071" i="3"/>
  <c r="AY1072" i="3"/>
  <c r="AY1073" i="3"/>
  <c r="AY1074" i="3"/>
  <c r="AY1075" i="3"/>
  <c r="AY1076" i="3"/>
  <c r="AY1077" i="3"/>
  <c r="AY1078" i="3"/>
  <c r="AY1079" i="3"/>
  <c r="AY1080" i="3"/>
  <c r="AY1081" i="3"/>
  <c r="AY1082" i="3"/>
  <c r="AY1083" i="3"/>
  <c r="AY1084" i="3"/>
  <c r="AY1085" i="3"/>
  <c r="AY1086" i="3"/>
  <c r="AY1087" i="3"/>
  <c r="AY1088" i="3"/>
  <c r="AY1089" i="3"/>
  <c r="AY1090" i="3"/>
  <c r="AY1091" i="3"/>
  <c r="AY1092" i="3"/>
  <c r="AY1093" i="3"/>
  <c r="AY1094" i="3"/>
  <c r="AY1095" i="3"/>
  <c r="AY1096" i="3"/>
  <c r="AY1097" i="3"/>
  <c r="AY1098" i="3"/>
  <c r="AY1099" i="3"/>
  <c r="AY1100" i="3"/>
  <c r="AY1101" i="3"/>
  <c r="AY1102" i="3"/>
  <c r="AY1103" i="3"/>
  <c r="AY1104" i="3"/>
  <c r="AY1105" i="3"/>
  <c r="AY1106" i="3"/>
  <c r="AY1107" i="3"/>
  <c r="AY1108" i="3"/>
  <c r="AY1109" i="3"/>
  <c r="AY1110" i="3"/>
  <c r="AY1111" i="3"/>
  <c r="AY1112" i="3"/>
  <c r="AY1113" i="3"/>
  <c r="AY1114" i="3"/>
  <c r="AY1115" i="3"/>
  <c r="AY1116" i="3"/>
  <c r="AY1117" i="3"/>
  <c r="AY1118" i="3"/>
  <c r="AY1119" i="3"/>
  <c r="AY1120" i="3"/>
  <c r="AY1121" i="3"/>
  <c r="AY1122" i="3"/>
  <c r="AY1123" i="3"/>
  <c r="AY1124" i="3"/>
  <c r="AY1125" i="3"/>
  <c r="AY1126" i="3"/>
  <c r="AY1127" i="3"/>
  <c r="AY1128" i="3"/>
  <c r="AY1129" i="3"/>
  <c r="AY1130" i="3"/>
  <c r="AY1131" i="3"/>
  <c r="AY1132" i="3"/>
  <c r="AY1133" i="3"/>
  <c r="AY1134" i="3"/>
  <c r="AY1135" i="3"/>
  <c r="AY1136" i="3"/>
  <c r="AY1137" i="3"/>
  <c r="AY1138" i="3"/>
  <c r="AY1139" i="3"/>
  <c r="AY1140" i="3"/>
  <c r="AY1141" i="3"/>
  <c r="AY1142" i="3"/>
  <c r="AY1143" i="3"/>
  <c r="AY1144" i="3"/>
  <c r="AY1145" i="3"/>
  <c r="AY1146" i="3"/>
  <c r="AY1147" i="3"/>
  <c r="AY1148" i="3"/>
  <c r="AY1149" i="3"/>
  <c r="AY1150" i="3"/>
  <c r="AY1151" i="3"/>
  <c r="AY1152" i="3"/>
  <c r="AY1153" i="3"/>
  <c r="AY1154" i="3"/>
  <c r="AY1155" i="3"/>
  <c r="AY1156" i="3"/>
  <c r="AY1157" i="3"/>
  <c r="AY1158" i="3"/>
  <c r="AY1159" i="3"/>
  <c r="AY1160" i="3"/>
  <c r="AY1161" i="3"/>
  <c r="AY1162" i="3"/>
  <c r="AY1163" i="3"/>
  <c r="AY1164" i="3"/>
  <c r="AY1165" i="3"/>
  <c r="AY1166" i="3"/>
  <c r="AY1167" i="3"/>
  <c r="AY1168" i="3"/>
  <c r="AY1169" i="3"/>
  <c r="AY1170" i="3"/>
  <c r="AY1171" i="3"/>
  <c r="AY1172" i="3"/>
  <c r="AY1173" i="3"/>
  <c r="AY1174" i="3"/>
  <c r="AY1175" i="3"/>
  <c r="AY1176" i="3"/>
  <c r="AY1177" i="3"/>
  <c r="AY1178" i="3"/>
  <c r="AY1179" i="3"/>
  <c r="AY1180" i="3"/>
  <c r="AY1181" i="3"/>
  <c r="AY1182" i="3"/>
  <c r="AY1183" i="3"/>
  <c r="AY1184" i="3"/>
  <c r="AY1185" i="3"/>
  <c r="AY1186" i="3"/>
  <c r="AY1187" i="3"/>
  <c r="AY1188" i="3"/>
  <c r="AY1189" i="3"/>
  <c r="AY1190" i="3"/>
  <c r="AY1191" i="3"/>
  <c r="AY1192" i="3"/>
  <c r="AY1193" i="3"/>
  <c r="AY1194" i="3"/>
  <c r="AY1195" i="3"/>
  <c r="AY1196" i="3"/>
  <c r="AY1197" i="3"/>
  <c r="AY1198" i="3"/>
  <c r="AY1199" i="3"/>
  <c r="AY1200" i="3"/>
  <c r="AY1201" i="3"/>
  <c r="AY1202" i="3"/>
  <c r="AY1203" i="3"/>
  <c r="AY1204" i="3"/>
  <c r="AY1205" i="3"/>
  <c r="AY1206" i="3"/>
  <c r="AY1207" i="3"/>
  <c r="AY1208" i="3"/>
  <c r="AY1209" i="3"/>
  <c r="AY1210" i="3"/>
  <c r="AY1211" i="3"/>
  <c r="AY1212" i="3"/>
  <c r="AY1213" i="3"/>
  <c r="AY1214" i="3"/>
  <c r="AY1215" i="3"/>
  <c r="AY1216" i="3"/>
  <c r="AY1217" i="3"/>
  <c r="AY1218" i="3"/>
  <c r="AY1219" i="3"/>
  <c r="AY1220" i="3"/>
  <c r="AY1221" i="3"/>
  <c r="AY1222" i="3"/>
  <c r="AY1223" i="3"/>
  <c r="AY1224" i="3"/>
  <c r="AY1225" i="3"/>
  <c r="AY1226" i="3"/>
  <c r="AY1227" i="3"/>
  <c r="AY1228" i="3"/>
  <c r="AY1229" i="3"/>
  <c r="AY1230" i="3"/>
  <c r="AY1231" i="3"/>
  <c r="AY1232" i="3"/>
  <c r="AY1233" i="3"/>
  <c r="AY1234" i="3"/>
  <c r="AY1235" i="3"/>
  <c r="AY1236" i="3"/>
  <c r="AY1237" i="3"/>
  <c r="AY1238" i="3"/>
  <c r="AY1239" i="3"/>
  <c r="AY1240" i="3"/>
  <c r="AY1241" i="3"/>
  <c r="AY1242" i="3"/>
  <c r="AY1243" i="3"/>
  <c r="AY1244" i="3"/>
  <c r="AY1245" i="3"/>
  <c r="AY1246" i="3"/>
  <c r="AY1247" i="3"/>
  <c r="AY1248" i="3"/>
  <c r="AY1249" i="3"/>
  <c r="AY1250" i="3"/>
  <c r="AY1251" i="3"/>
  <c r="AY1252" i="3"/>
  <c r="AY1253" i="3"/>
  <c r="AY1254" i="3"/>
  <c r="AY1255" i="3"/>
  <c r="AY1256" i="3"/>
  <c r="AY1257" i="3"/>
  <c r="AY1258" i="3"/>
  <c r="AY1259" i="3"/>
  <c r="AY1260" i="3"/>
  <c r="AY1261" i="3"/>
  <c r="AY1262" i="3"/>
  <c r="AY1263" i="3"/>
  <c r="AY1264" i="3"/>
  <c r="AY1265" i="3"/>
  <c r="AY1266" i="3"/>
  <c r="AY1267" i="3"/>
  <c r="AZ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301" i="3"/>
  <c r="AZ302" i="3"/>
  <c r="AZ303" i="3"/>
  <c r="AZ304" i="3"/>
  <c r="AZ305" i="3"/>
  <c r="AZ306" i="3"/>
  <c r="AZ307" i="3"/>
  <c r="AZ308" i="3"/>
  <c r="AZ309" i="3"/>
  <c r="AZ310" i="3"/>
  <c r="AZ311" i="3"/>
  <c r="AZ312" i="3"/>
  <c r="AZ313" i="3"/>
  <c r="AZ314" i="3"/>
  <c r="AZ315" i="3"/>
  <c r="AZ316" i="3"/>
  <c r="AZ317" i="3"/>
  <c r="AZ318" i="3"/>
  <c r="AZ319" i="3"/>
  <c r="AZ320" i="3"/>
  <c r="AZ321" i="3"/>
  <c r="AZ322" i="3"/>
  <c r="AZ323" i="3"/>
  <c r="AZ324" i="3"/>
  <c r="AZ325" i="3"/>
  <c r="AZ326" i="3"/>
  <c r="AZ327" i="3"/>
  <c r="AZ328" i="3"/>
  <c r="AZ329" i="3"/>
  <c r="AZ330" i="3"/>
  <c r="AZ331" i="3"/>
  <c r="AZ332" i="3"/>
  <c r="AZ333" i="3"/>
  <c r="AZ334" i="3"/>
  <c r="AZ335" i="3"/>
  <c r="AZ336" i="3"/>
  <c r="AZ337" i="3"/>
  <c r="AZ338" i="3"/>
  <c r="AZ339" i="3"/>
  <c r="AZ340" i="3"/>
  <c r="AZ341" i="3"/>
  <c r="AZ342" i="3"/>
  <c r="AZ343" i="3"/>
  <c r="AZ344" i="3"/>
  <c r="AZ345" i="3"/>
  <c r="AZ346" i="3"/>
  <c r="AZ347" i="3"/>
  <c r="AZ348" i="3"/>
  <c r="AZ349" i="3"/>
  <c r="AZ350" i="3"/>
  <c r="AZ351" i="3"/>
  <c r="AZ352" i="3"/>
  <c r="AZ353" i="3"/>
  <c r="AZ354" i="3"/>
  <c r="AZ355" i="3"/>
  <c r="AZ356" i="3"/>
  <c r="AZ357" i="3"/>
  <c r="AZ358" i="3"/>
  <c r="AZ359" i="3"/>
  <c r="AZ360" i="3"/>
  <c r="AZ361" i="3"/>
  <c r="AZ362" i="3"/>
  <c r="AZ363" i="3"/>
  <c r="AZ364" i="3"/>
  <c r="AZ365" i="3"/>
  <c r="AZ366" i="3"/>
  <c r="AZ367" i="3"/>
  <c r="AZ368" i="3"/>
  <c r="AZ369" i="3"/>
  <c r="AZ370" i="3"/>
  <c r="AZ371" i="3"/>
  <c r="AZ372" i="3"/>
  <c r="AZ373" i="3"/>
  <c r="AZ374" i="3"/>
  <c r="AZ375" i="3"/>
  <c r="AZ376" i="3"/>
  <c r="AZ377" i="3"/>
  <c r="AZ378" i="3"/>
  <c r="AZ379" i="3"/>
  <c r="AZ380" i="3"/>
  <c r="AZ381" i="3"/>
  <c r="AZ382" i="3"/>
  <c r="AZ383" i="3"/>
  <c r="AZ384" i="3"/>
  <c r="AZ385" i="3"/>
  <c r="AZ386" i="3"/>
  <c r="AZ387" i="3"/>
  <c r="AZ388" i="3"/>
  <c r="AZ389" i="3"/>
  <c r="AZ390" i="3"/>
  <c r="AZ391" i="3"/>
  <c r="AZ392" i="3"/>
  <c r="AZ393" i="3"/>
  <c r="AZ394" i="3"/>
  <c r="AZ395" i="3"/>
  <c r="AZ396" i="3"/>
  <c r="AZ397" i="3"/>
  <c r="AZ398" i="3"/>
  <c r="AZ399" i="3"/>
  <c r="AZ400" i="3"/>
  <c r="AZ401" i="3"/>
  <c r="AZ402" i="3"/>
  <c r="AZ403" i="3"/>
  <c r="AZ404" i="3"/>
  <c r="AZ405" i="3"/>
  <c r="AZ406" i="3"/>
  <c r="AZ407" i="3"/>
  <c r="AZ408" i="3"/>
  <c r="AZ409" i="3"/>
  <c r="AZ410" i="3"/>
  <c r="AZ411" i="3"/>
  <c r="AZ412" i="3"/>
  <c r="AZ413" i="3"/>
  <c r="AZ414" i="3"/>
  <c r="AZ415" i="3"/>
  <c r="AZ416" i="3"/>
  <c r="AZ417" i="3"/>
  <c r="AZ418" i="3"/>
  <c r="AZ419" i="3"/>
  <c r="AZ420" i="3"/>
  <c r="AZ421" i="3"/>
  <c r="AZ422" i="3"/>
  <c r="AZ423" i="3"/>
  <c r="AZ424" i="3"/>
  <c r="AZ425" i="3"/>
  <c r="AZ426" i="3"/>
  <c r="AZ427" i="3"/>
  <c r="AZ428" i="3"/>
  <c r="AZ429" i="3"/>
  <c r="AZ430" i="3"/>
  <c r="AZ431" i="3"/>
  <c r="AZ432" i="3"/>
  <c r="AZ433" i="3"/>
  <c r="AZ434" i="3"/>
  <c r="AZ435" i="3"/>
  <c r="AZ436" i="3"/>
  <c r="AZ437" i="3"/>
  <c r="AZ438" i="3"/>
  <c r="AZ439" i="3"/>
  <c r="AZ440" i="3"/>
  <c r="AZ441" i="3"/>
  <c r="AZ442" i="3"/>
  <c r="AZ443" i="3"/>
  <c r="AZ444" i="3"/>
  <c r="AZ445" i="3"/>
  <c r="AZ446" i="3"/>
  <c r="AZ447" i="3"/>
  <c r="AZ448" i="3"/>
  <c r="AZ449" i="3"/>
  <c r="AZ450" i="3"/>
  <c r="AZ451" i="3"/>
  <c r="AZ452" i="3"/>
  <c r="AZ453" i="3"/>
  <c r="AZ454" i="3"/>
  <c r="AZ455" i="3"/>
  <c r="AZ456" i="3"/>
  <c r="AZ457" i="3"/>
  <c r="AZ458" i="3"/>
  <c r="AZ459" i="3"/>
  <c r="AZ460" i="3"/>
  <c r="AZ461" i="3"/>
  <c r="AZ462" i="3"/>
  <c r="AZ463" i="3"/>
  <c r="AZ464" i="3"/>
  <c r="AZ465" i="3"/>
  <c r="AZ466" i="3"/>
  <c r="AZ467" i="3"/>
  <c r="AZ468" i="3"/>
  <c r="AZ469" i="3"/>
  <c r="AZ470" i="3"/>
  <c r="AZ471" i="3"/>
  <c r="AZ472" i="3"/>
  <c r="AZ473" i="3"/>
  <c r="AZ474" i="3"/>
  <c r="AZ475" i="3"/>
  <c r="AZ476" i="3"/>
  <c r="AZ477" i="3"/>
  <c r="AZ478" i="3"/>
  <c r="AZ479" i="3"/>
  <c r="AZ480" i="3"/>
  <c r="AZ481" i="3"/>
  <c r="AZ482" i="3"/>
  <c r="AZ483" i="3"/>
  <c r="AZ484" i="3"/>
  <c r="AZ485" i="3"/>
  <c r="AZ486" i="3"/>
  <c r="AZ487" i="3"/>
  <c r="AZ488" i="3"/>
  <c r="AZ489" i="3"/>
  <c r="AZ490" i="3"/>
  <c r="AZ491" i="3"/>
  <c r="AZ492" i="3"/>
  <c r="AZ493" i="3"/>
  <c r="AZ494" i="3"/>
  <c r="AZ495" i="3"/>
  <c r="AZ496" i="3"/>
  <c r="AZ497" i="3"/>
  <c r="AZ498" i="3"/>
  <c r="AZ499" i="3"/>
  <c r="AZ500" i="3"/>
  <c r="AZ501" i="3"/>
  <c r="AZ502" i="3"/>
  <c r="AZ503" i="3"/>
  <c r="AZ504" i="3"/>
  <c r="AZ505" i="3"/>
  <c r="AZ506" i="3"/>
  <c r="AZ507" i="3"/>
  <c r="AZ508" i="3"/>
  <c r="AZ509" i="3"/>
  <c r="AZ510" i="3"/>
  <c r="AZ511" i="3"/>
  <c r="AZ512" i="3"/>
  <c r="AZ513" i="3"/>
  <c r="AZ514" i="3"/>
  <c r="AZ515" i="3"/>
  <c r="AZ516" i="3"/>
  <c r="AZ517" i="3"/>
  <c r="AZ518" i="3"/>
  <c r="AZ519" i="3"/>
  <c r="AZ520" i="3"/>
  <c r="AZ521" i="3"/>
  <c r="AZ522" i="3"/>
  <c r="AZ523" i="3"/>
  <c r="AZ524" i="3"/>
  <c r="AZ525" i="3"/>
  <c r="AZ526" i="3"/>
  <c r="AZ527" i="3"/>
  <c r="AZ528" i="3"/>
  <c r="AZ529" i="3"/>
  <c r="AZ530" i="3"/>
  <c r="AZ531" i="3"/>
  <c r="AZ532" i="3"/>
  <c r="AZ533" i="3"/>
  <c r="AZ534" i="3"/>
  <c r="AZ535" i="3"/>
  <c r="AZ536" i="3"/>
  <c r="AZ537" i="3"/>
  <c r="AZ538" i="3"/>
  <c r="AZ539" i="3"/>
  <c r="AZ540" i="3"/>
  <c r="AZ541" i="3"/>
  <c r="AZ542" i="3"/>
  <c r="AZ543" i="3"/>
  <c r="AZ544" i="3"/>
  <c r="AZ545" i="3"/>
  <c r="AZ546" i="3"/>
  <c r="AZ547" i="3"/>
  <c r="AZ548" i="3"/>
  <c r="AZ549" i="3"/>
  <c r="AZ550" i="3"/>
  <c r="AZ551" i="3"/>
  <c r="AZ552" i="3"/>
  <c r="AZ553" i="3"/>
  <c r="AZ554" i="3"/>
  <c r="AZ555" i="3"/>
  <c r="AZ556" i="3"/>
  <c r="AZ557" i="3"/>
  <c r="AZ558" i="3"/>
  <c r="AZ559" i="3"/>
  <c r="AZ560" i="3"/>
  <c r="AZ561" i="3"/>
  <c r="AZ562" i="3"/>
  <c r="AZ563" i="3"/>
  <c r="AZ564" i="3"/>
  <c r="AZ565" i="3"/>
  <c r="AZ566" i="3"/>
  <c r="AZ567" i="3"/>
  <c r="AZ568" i="3"/>
  <c r="AZ569" i="3"/>
  <c r="AZ570" i="3"/>
  <c r="AZ571" i="3"/>
  <c r="AZ572" i="3"/>
  <c r="AZ573" i="3"/>
  <c r="AZ574" i="3"/>
  <c r="AZ575" i="3"/>
  <c r="AZ576" i="3"/>
  <c r="AZ577" i="3"/>
  <c r="AZ578" i="3"/>
  <c r="AZ579" i="3"/>
  <c r="AZ580" i="3"/>
  <c r="AZ581" i="3"/>
  <c r="AZ582" i="3"/>
  <c r="AZ583" i="3"/>
  <c r="AZ584" i="3"/>
  <c r="AZ585" i="3"/>
  <c r="AZ586" i="3"/>
  <c r="AZ587" i="3"/>
  <c r="AZ588" i="3"/>
  <c r="AZ589" i="3"/>
  <c r="AZ590" i="3"/>
  <c r="AZ591" i="3"/>
  <c r="AZ592" i="3"/>
  <c r="AZ593" i="3"/>
  <c r="AZ594" i="3"/>
  <c r="AZ595" i="3"/>
  <c r="AZ596" i="3"/>
  <c r="AZ597" i="3"/>
  <c r="AZ598" i="3"/>
  <c r="AZ599" i="3"/>
  <c r="AZ600" i="3"/>
  <c r="AZ601" i="3"/>
  <c r="AZ602" i="3"/>
  <c r="AZ603" i="3"/>
  <c r="AZ604" i="3"/>
  <c r="AZ605" i="3"/>
  <c r="AZ606" i="3"/>
  <c r="AZ607" i="3"/>
  <c r="AZ608" i="3"/>
  <c r="AZ609" i="3"/>
  <c r="AZ610" i="3"/>
  <c r="AZ611" i="3"/>
  <c r="AZ612" i="3"/>
  <c r="AZ613" i="3"/>
  <c r="AZ614" i="3"/>
  <c r="AZ615" i="3"/>
  <c r="AZ616" i="3"/>
  <c r="AZ617" i="3"/>
  <c r="AZ618" i="3"/>
  <c r="AZ619" i="3"/>
  <c r="AZ620" i="3"/>
  <c r="AZ621" i="3"/>
  <c r="AZ622" i="3"/>
  <c r="AZ623" i="3"/>
  <c r="AZ624" i="3"/>
  <c r="AZ625" i="3"/>
  <c r="AZ626" i="3"/>
  <c r="AZ627" i="3"/>
  <c r="AZ628" i="3"/>
  <c r="AZ629" i="3"/>
  <c r="AZ630" i="3"/>
  <c r="AZ631" i="3"/>
  <c r="AZ632" i="3"/>
  <c r="AZ633" i="3"/>
  <c r="AZ634" i="3"/>
  <c r="AZ635" i="3"/>
  <c r="AZ636" i="3"/>
  <c r="AZ637" i="3"/>
  <c r="AZ638" i="3"/>
  <c r="AZ639" i="3"/>
  <c r="AZ640" i="3"/>
  <c r="AZ641" i="3"/>
  <c r="AZ642" i="3"/>
  <c r="AZ643" i="3"/>
  <c r="AZ644" i="3"/>
  <c r="AZ645" i="3"/>
  <c r="AZ646" i="3"/>
  <c r="AZ647" i="3"/>
  <c r="AZ648" i="3"/>
  <c r="AZ649" i="3"/>
  <c r="AZ650" i="3"/>
  <c r="AZ651" i="3"/>
  <c r="AZ652" i="3"/>
  <c r="AZ653" i="3"/>
  <c r="AZ654" i="3"/>
  <c r="AZ655" i="3"/>
  <c r="AZ656" i="3"/>
  <c r="AZ657" i="3"/>
  <c r="AZ658" i="3"/>
  <c r="AZ659" i="3"/>
  <c r="AZ660" i="3"/>
  <c r="AZ661" i="3"/>
  <c r="AZ662" i="3"/>
  <c r="AZ663" i="3"/>
  <c r="AZ664" i="3"/>
  <c r="AZ665" i="3"/>
  <c r="AZ666" i="3"/>
  <c r="AZ667" i="3"/>
  <c r="AZ668" i="3"/>
  <c r="AZ669" i="3"/>
  <c r="AZ670" i="3"/>
  <c r="AZ671" i="3"/>
  <c r="AZ672" i="3"/>
  <c r="AZ673" i="3"/>
  <c r="AZ674" i="3"/>
  <c r="AZ675" i="3"/>
  <c r="AZ676" i="3"/>
  <c r="AZ677" i="3"/>
  <c r="AZ678" i="3"/>
  <c r="AZ679" i="3"/>
  <c r="AZ680" i="3"/>
  <c r="AZ681" i="3"/>
  <c r="AZ682" i="3"/>
  <c r="AZ683" i="3"/>
  <c r="AZ684" i="3"/>
  <c r="AZ685" i="3"/>
  <c r="AZ686" i="3"/>
  <c r="AZ687" i="3"/>
  <c r="AZ688" i="3"/>
  <c r="AZ689" i="3"/>
  <c r="AZ690" i="3"/>
  <c r="AZ691" i="3"/>
  <c r="AZ692" i="3"/>
  <c r="AZ693" i="3"/>
  <c r="AZ694" i="3"/>
  <c r="AZ695" i="3"/>
  <c r="AZ696" i="3"/>
  <c r="AZ697" i="3"/>
  <c r="AZ698" i="3"/>
  <c r="AZ699" i="3"/>
  <c r="AZ700" i="3"/>
  <c r="AZ701" i="3"/>
  <c r="AZ702" i="3"/>
  <c r="AZ703" i="3"/>
  <c r="AZ704" i="3"/>
  <c r="AZ705" i="3"/>
  <c r="AZ706" i="3"/>
  <c r="AZ707" i="3"/>
  <c r="AZ708" i="3"/>
  <c r="AZ709" i="3"/>
  <c r="AZ710" i="3"/>
  <c r="AZ711" i="3"/>
  <c r="AZ712" i="3"/>
  <c r="AZ713" i="3"/>
  <c r="AZ714" i="3"/>
  <c r="AZ715" i="3"/>
  <c r="AZ716" i="3"/>
  <c r="AZ717" i="3"/>
  <c r="AZ718" i="3"/>
  <c r="AZ719" i="3"/>
  <c r="AZ720" i="3"/>
  <c r="AZ721" i="3"/>
  <c r="AZ722" i="3"/>
  <c r="AZ723" i="3"/>
  <c r="AZ724" i="3"/>
  <c r="AZ725" i="3"/>
  <c r="AZ726" i="3"/>
  <c r="AZ727" i="3"/>
  <c r="AZ728" i="3"/>
  <c r="AZ729" i="3"/>
  <c r="AZ730" i="3"/>
  <c r="AZ731" i="3"/>
  <c r="AZ732" i="3"/>
  <c r="AZ733" i="3"/>
  <c r="AZ734" i="3"/>
  <c r="AZ735" i="3"/>
  <c r="AZ736" i="3"/>
  <c r="AZ737" i="3"/>
  <c r="AZ738" i="3"/>
  <c r="AZ739" i="3"/>
  <c r="AZ740" i="3"/>
  <c r="AZ741" i="3"/>
  <c r="AZ742" i="3"/>
  <c r="AZ743" i="3"/>
  <c r="AZ744" i="3"/>
  <c r="AZ745" i="3"/>
  <c r="AZ746" i="3"/>
  <c r="AZ747" i="3"/>
  <c r="AZ748" i="3"/>
  <c r="AZ749" i="3"/>
  <c r="AZ750" i="3"/>
  <c r="AZ751" i="3"/>
  <c r="AZ752" i="3"/>
  <c r="AZ753" i="3"/>
  <c r="AZ754" i="3"/>
  <c r="AZ755" i="3"/>
  <c r="AZ756" i="3"/>
  <c r="AZ757" i="3"/>
  <c r="AZ758" i="3"/>
  <c r="AZ759" i="3"/>
  <c r="AZ760" i="3"/>
  <c r="AZ761" i="3"/>
  <c r="AZ762" i="3"/>
  <c r="AZ763" i="3"/>
  <c r="AZ764" i="3"/>
  <c r="AZ765" i="3"/>
  <c r="AZ766" i="3"/>
  <c r="AZ767" i="3"/>
  <c r="AZ768" i="3"/>
  <c r="AZ769" i="3"/>
  <c r="AZ770" i="3"/>
  <c r="AZ771" i="3"/>
  <c r="AZ772" i="3"/>
  <c r="AZ773" i="3"/>
  <c r="AZ774" i="3"/>
  <c r="AZ775" i="3"/>
  <c r="AZ776" i="3"/>
  <c r="AZ777" i="3"/>
  <c r="AZ778" i="3"/>
  <c r="AZ779" i="3"/>
  <c r="AZ780" i="3"/>
  <c r="AZ781" i="3"/>
  <c r="AZ782" i="3"/>
  <c r="AZ783" i="3"/>
  <c r="AZ784" i="3"/>
  <c r="AZ785" i="3"/>
  <c r="AZ786" i="3"/>
  <c r="AZ787" i="3"/>
  <c r="AZ788" i="3"/>
  <c r="AZ789" i="3"/>
  <c r="AZ790" i="3"/>
  <c r="AZ791" i="3"/>
  <c r="AZ792" i="3"/>
  <c r="AZ793" i="3"/>
  <c r="AZ794" i="3"/>
  <c r="AZ795" i="3"/>
  <c r="AZ796" i="3"/>
  <c r="AZ797" i="3"/>
  <c r="AZ798" i="3"/>
  <c r="AZ799" i="3"/>
  <c r="AZ800" i="3"/>
  <c r="AZ801" i="3"/>
  <c r="AZ802" i="3"/>
  <c r="AZ803" i="3"/>
  <c r="AZ804" i="3"/>
  <c r="AZ805" i="3"/>
  <c r="AZ806" i="3"/>
  <c r="AZ807" i="3"/>
  <c r="AZ808" i="3"/>
  <c r="AZ809" i="3"/>
  <c r="AZ810" i="3"/>
  <c r="AZ811" i="3"/>
  <c r="AZ812" i="3"/>
  <c r="AZ813" i="3"/>
  <c r="AZ814" i="3"/>
  <c r="AZ815" i="3"/>
  <c r="AZ816" i="3"/>
  <c r="AZ817" i="3"/>
  <c r="AZ818" i="3"/>
  <c r="AZ819" i="3"/>
  <c r="AZ820" i="3"/>
  <c r="AZ821" i="3"/>
  <c r="AZ822" i="3"/>
  <c r="AZ823" i="3"/>
  <c r="AZ824" i="3"/>
  <c r="AZ825" i="3"/>
  <c r="AZ826" i="3"/>
  <c r="AZ827" i="3"/>
  <c r="AZ828" i="3"/>
  <c r="AZ829" i="3"/>
  <c r="AZ830" i="3"/>
  <c r="AZ831" i="3"/>
  <c r="AZ832" i="3"/>
  <c r="AZ833" i="3"/>
  <c r="AZ834" i="3"/>
  <c r="AZ835" i="3"/>
  <c r="AZ836" i="3"/>
  <c r="AZ837" i="3"/>
  <c r="AZ838" i="3"/>
  <c r="AZ839" i="3"/>
  <c r="AZ840" i="3"/>
  <c r="AZ841" i="3"/>
  <c r="AZ842" i="3"/>
  <c r="AZ843" i="3"/>
  <c r="AZ844" i="3"/>
  <c r="AZ845" i="3"/>
  <c r="AZ846" i="3"/>
  <c r="AZ847" i="3"/>
  <c r="AZ848" i="3"/>
  <c r="AZ849" i="3"/>
  <c r="AZ850" i="3"/>
  <c r="AZ851" i="3"/>
  <c r="AZ852" i="3"/>
  <c r="AZ853" i="3"/>
  <c r="AZ854" i="3"/>
  <c r="AZ855" i="3"/>
  <c r="AZ856" i="3"/>
  <c r="AZ857" i="3"/>
  <c r="AZ858" i="3"/>
  <c r="AZ859" i="3"/>
  <c r="AZ860" i="3"/>
  <c r="AZ861" i="3"/>
  <c r="AZ862" i="3"/>
  <c r="AZ863" i="3"/>
  <c r="AZ864" i="3"/>
  <c r="AZ865" i="3"/>
  <c r="AZ866" i="3"/>
  <c r="AZ867" i="3"/>
  <c r="AZ868" i="3"/>
  <c r="AZ869" i="3"/>
  <c r="AZ870" i="3"/>
  <c r="AZ871" i="3"/>
  <c r="AZ872" i="3"/>
  <c r="AZ873" i="3"/>
  <c r="AZ874" i="3"/>
  <c r="AZ875" i="3"/>
  <c r="AZ876" i="3"/>
  <c r="AZ877" i="3"/>
  <c r="AZ878" i="3"/>
  <c r="AZ879" i="3"/>
  <c r="AZ880" i="3"/>
  <c r="AZ881" i="3"/>
  <c r="AZ882" i="3"/>
  <c r="AZ883" i="3"/>
  <c r="AZ884" i="3"/>
  <c r="AZ885" i="3"/>
  <c r="AZ886" i="3"/>
  <c r="AZ887" i="3"/>
  <c r="AZ888" i="3"/>
  <c r="AZ889" i="3"/>
  <c r="AZ890" i="3"/>
  <c r="AZ891" i="3"/>
  <c r="AZ892" i="3"/>
  <c r="AZ893" i="3"/>
  <c r="AZ894" i="3"/>
  <c r="AZ895" i="3"/>
  <c r="AZ896" i="3"/>
  <c r="AZ897" i="3"/>
  <c r="AZ898" i="3"/>
  <c r="AZ899" i="3"/>
  <c r="AZ900" i="3"/>
  <c r="AZ901" i="3"/>
  <c r="AZ902" i="3"/>
  <c r="AZ903" i="3"/>
  <c r="AZ904" i="3"/>
  <c r="AZ905" i="3"/>
  <c r="AZ906" i="3"/>
  <c r="AZ907" i="3"/>
  <c r="AZ908" i="3"/>
  <c r="AZ909" i="3"/>
  <c r="AZ910" i="3"/>
  <c r="AZ911" i="3"/>
  <c r="AZ912" i="3"/>
  <c r="AZ913" i="3"/>
  <c r="AZ914" i="3"/>
  <c r="AZ915" i="3"/>
  <c r="AZ916" i="3"/>
  <c r="AZ917" i="3"/>
  <c r="AZ918" i="3"/>
  <c r="AZ919" i="3"/>
  <c r="AZ920" i="3"/>
  <c r="AZ921" i="3"/>
  <c r="AZ922" i="3"/>
  <c r="AZ923" i="3"/>
  <c r="AZ924" i="3"/>
  <c r="AZ925" i="3"/>
  <c r="AZ926" i="3"/>
  <c r="AZ927" i="3"/>
  <c r="AZ928" i="3"/>
  <c r="AZ929" i="3"/>
  <c r="AZ930" i="3"/>
  <c r="AZ931" i="3"/>
  <c r="AZ932" i="3"/>
  <c r="AZ933" i="3"/>
  <c r="AZ934" i="3"/>
  <c r="AZ935" i="3"/>
  <c r="AZ936" i="3"/>
  <c r="AZ937" i="3"/>
  <c r="AZ938" i="3"/>
  <c r="AZ939" i="3"/>
  <c r="AZ940" i="3"/>
  <c r="AZ941" i="3"/>
  <c r="AZ942" i="3"/>
  <c r="AZ943" i="3"/>
  <c r="AZ944" i="3"/>
  <c r="AZ945" i="3"/>
  <c r="AZ946" i="3"/>
  <c r="AZ947" i="3"/>
  <c r="AZ948" i="3"/>
  <c r="AZ949" i="3"/>
  <c r="AZ950" i="3"/>
  <c r="AZ951" i="3"/>
  <c r="AZ952" i="3"/>
  <c r="AZ953" i="3"/>
  <c r="AZ954" i="3"/>
  <c r="AZ955" i="3"/>
  <c r="AZ956" i="3"/>
  <c r="AZ957" i="3"/>
  <c r="AZ958" i="3"/>
  <c r="AZ959" i="3"/>
  <c r="AZ960" i="3"/>
  <c r="AZ961" i="3"/>
  <c r="AZ962" i="3"/>
  <c r="AZ963" i="3"/>
  <c r="AZ964" i="3"/>
  <c r="AZ965" i="3"/>
  <c r="AZ966" i="3"/>
  <c r="AZ967" i="3"/>
  <c r="AZ968" i="3"/>
  <c r="AZ969" i="3"/>
  <c r="AZ970" i="3"/>
  <c r="AZ971" i="3"/>
  <c r="AZ972" i="3"/>
  <c r="AZ973" i="3"/>
  <c r="AZ974" i="3"/>
  <c r="AZ975" i="3"/>
  <c r="AZ976" i="3"/>
  <c r="AZ977" i="3"/>
  <c r="AZ978" i="3"/>
  <c r="AZ979" i="3"/>
  <c r="AZ980" i="3"/>
  <c r="AZ981" i="3"/>
  <c r="AZ982" i="3"/>
  <c r="AZ983" i="3"/>
  <c r="AZ984" i="3"/>
  <c r="AZ985" i="3"/>
  <c r="AZ986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Z1002" i="3"/>
  <c r="AZ1003" i="3"/>
  <c r="AZ1004" i="3"/>
  <c r="AZ1005" i="3"/>
  <c r="AZ1006" i="3"/>
  <c r="AZ1007" i="3"/>
  <c r="AZ1008" i="3"/>
  <c r="AZ1009" i="3"/>
  <c r="AZ1010" i="3"/>
  <c r="AZ1011" i="3"/>
  <c r="AZ1012" i="3"/>
  <c r="AZ1013" i="3"/>
  <c r="AZ1014" i="3"/>
  <c r="AZ1015" i="3"/>
  <c r="AZ1016" i="3"/>
  <c r="AZ1017" i="3"/>
  <c r="AZ1018" i="3"/>
  <c r="AZ1019" i="3"/>
  <c r="AZ1020" i="3"/>
  <c r="AZ1021" i="3"/>
  <c r="AZ1022" i="3"/>
  <c r="AZ1023" i="3"/>
  <c r="AZ1024" i="3"/>
  <c r="AZ1025" i="3"/>
  <c r="AZ1026" i="3"/>
  <c r="AZ1027" i="3"/>
  <c r="AZ1028" i="3"/>
  <c r="AZ1029" i="3"/>
  <c r="AZ1030" i="3"/>
  <c r="AZ1031" i="3"/>
  <c r="AZ1032" i="3"/>
  <c r="AZ1033" i="3"/>
  <c r="AZ1034" i="3"/>
  <c r="AZ1035" i="3"/>
  <c r="AZ1036" i="3"/>
  <c r="AZ1037" i="3"/>
  <c r="AZ1038" i="3"/>
  <c r="AZ1039" i="3"/>
  <c r="AZ1040" i="3"/>
  <c r="AZ1041" i="3"/>
  <c r="AZ1042" i="3"/>
  <c r="AZ1043" i="3"/>
  <c r="AZ1044" i="3"/>
  <c r="AZ1045" i="3"/>
  <c r="AZ1046" i="3"/>
  <c r="AZ1047" i="3"/>
  <c r="AZ1048" i="3"/>
  <c r="AZ1049" i="3"/>
  <c r="AZ1050" i="3"/>
  <c r="AZ1051" i="3"/>
  <c r="AZ1052" i="3"/>
  <c r="AZ1053" i="3"/>
  <c r="AZ1054" i="3"/>
  <c r="AZ1055" i="3"/>
  <c r="AZ1056" i="3"/>
  <c r="AZ1057" i="3"/>
  <c r="AZ1058" i="3"/>
  <c r="AZ1059" i="3"/>
  <c r="AZ1060" i="3"/>
  <c r="AZ1061" i="3"/>
  <c r="AZ1062" i="3"/>
  <c r="AZ1063" i="3"/>
  <c r="AZ1064" i="3"/>
  <c r="AZ1065" i="3"/>
  <c r="AZ1066" i="3"/>
  <c r="AZ1067" i="3"/>
  <c r="AZ1068" i="3"/>
  <c r="AZ1069" i="3"/>
  <c r="AZ1070" i="3"/>
  <c r="AZ1071" i="3"/>
  <c r="AZ1072" i="3"/>
  <c r="AZ1073" i="3"/>
  <c r="AZ1074" i="3"/>
  <c r="AZ1075" i="3"/>
  <c r="AZ1076" i="3"/>
  <c r="AZ1077" i="3"/>
  <c r="AZ1078" i="3"/>
  <c r="AZ1079" i="3"/>
  <c r="AZ1080" i="3"/>
  <c r="AZ1081" i="3"/>
  <c r="AZ1082" i="3"/>
  <c r="AZ1083" i="3"/>
  <c r="AZ1084" i="3"/>
  <c r="AZ1085" i="3"/>
  <c r="AZ1086" i="3"/>
  <c r="AZ1087" i="3"/>
  <c r="AZ1088" i="3"/>
  <c r="AZ1089" i="3"/>
  <c r="AZ1090" i="3"/>
  <c r="AZ1091" i="3"/>
  <c r="AZ1092" i="3"/>
  <c r="AZ1093" i="3"/>
  <c r="AZ1094" i="3"/>
  <c r="AZ1095" i="3"/>
  <c r="AZ1096" i="3"/>
  <c r="AZ1097" i="3"/>
  <c r="AZ1098" i="3"/>
  <c r="AZ1099" i="3"/>
  <c r="AZ1100" i="3"/>
  <c r="AZ1101" i="3"/>
  <c r="AZ1102" i="3"/>
  <c r="AZ1103" i="3"/>
  <c r="AZ1104" i="3"/>
  <c r="AZ1105" i="3"/>
  <c r="AZ1106" i="3"/>
  <c r="AZ1107" i="3"/>
  <c r="AZ1108" i="3"/>
  <c r="AZ1109" i="3"/>
  <c r="AZ1110" i="3"/>
  <c r="AZ1111" i="3"/>
  <c r="AZ1112" i="3"/>
  <c r="AZ1113" i="3"/>
  <c r="AZ1114" i="3"/>
  <c r="AZ1115" i="3"/>
  <c r="AZ1116" i="3"/>
  <c r="AZ1117" i="3"/>
  <c r="AZ1118" i="3"/>
  <c r="AZ1119" i="3"/>
  <c r="AZ1120" i="3"/>
  <c r="AZ1121" i="3"/>
  <c r="AZ1122" i="3"/>
  <c r="AZ1123" i="3"/>
  <c r="AZ1124" i="3"/>
  <c r="AZ1125" i="3"/>
  <c r="AZ1126" i="3"/>
  <c r="AZ1127" i="3"/>
  <c r="AZ1128" i="3"/>
  <c r="AZ1129" i="3"/>
  <c r="AZ1130" i="3"/>
  <c r="AZ1131" i="3"/>
  <c r="AZ1132" i="3"/>
  <c r="AZ1133" i="3"/>
  <c r="AZ1134" i="3"/>
  <c r="AZ1135" i="3"/>
  <c r="AZ1136" i="3"/>
  <c r="AZ1137" i="3"/>
  <c r="AZ1138" i="3"/>
  <c r="AZ1139" i="3"/>
  <c r="AZ1140" i="3"/>
  <c r="AZ1141" i="3"/>
  <c r="AZ1142" i="3"/>
  <c r="AZ1143" i="3"/>
  <c r="AZ1144" i="3"/>
  <c r="AZ1145" i="3"/>
  <c r="AZ1146" i="3"/>
  <c r="AZ1147" i="3"/>
  <c r="AZ1148" i="3"/>
  <c r="AZ1149" i="3"/>
  <c r="AZ1150" i="3"/>
  <c r="AZ1151" i="3"/>
  <c r="AZ1152" i="3"/>
  <c r="AZ1153" i="3"/>
  <c r="AZ1154" i="3"/>
  <c r="AZ1155" i="3"/>
  <c r="AZ1156" i="3"/>
  <c r="AZ1157" i="3"/>
  <c r="AZ1158" i="3"/>
  <c r="AZ1159" i="3"/>
  <c r="AZ1160" i="3"/>
  <c r="AZ1161" i="3"/>
  <c r="AZ1162" i="3"/>
  <c r="AZ1163" i="3"/>
  <c r="AZ1164" i="3"/>
  <c r="AZ1165" i="3"/>
  <c r="AZ1166" i="3"/>
  <c r="AZ1167" i="3"/>
  <c r="AZ1168" i="3"/>
  <c r="AZ1169" i="3"/>
  <c r="AZ1170" i="3"/>
  <c r="AZ1171" i="3"/>
  <c r="AZ1172" i="3"/>
  <c r="AZ1173" i="3"/>
  <c r="AZ1174" i="3"/>
  <c r="AZ1175" i="3"/>
  <c r="AZ1176" i="3"/>
  <c r="AZ1177" i="3"/>
  <c r="AZ1178" i="3"/>
  <c r="AZ1179" i="3"/>
  <c r="AZ1180" i="3"/>
  <c r="AZ1181" i="3"/>
  <c r="AZ1182" i="3"/>
  <c r="AZ1183" i="3"/>
  <c r="AZ1184" i="3"/>
  <c r="AZ1185" i="3"/>
  <c r="AZ1186" i="3"/>
  <c r="AZ1187" i="3"/>
  <c r="AZ1188" i="3"/>
  <c r="AZ1189" i="3"/>
  <c r="AZ1190" i="3"/>
  <c r="AZ1191" i="3"/>
  <c r="AZ1192" i="3"/>
  <c r="AZ1193" i="3"/>
  <c r="AZ1194" i="3"/>
  <c r="AZ1195" i="3"/>
  <c r="AZ1196" i="3"/>
  <c r="AZ1197" i="3"/>
  <c r="AZ1198" i="3"/>
  <c r="AZ1199" i="3"/>
  <c r="AZ1200" i="3"/>
  <c r="AZ1201" i="3"/>
  <c r="AZ1202" i="3"/>
  <c r="AZ1203" i="3"/>
  <c r="AZ1204" i="3"/>
  <c r="AZ1205" i="3"/>
  <c r="AZ1206" i="3"/>
  <c r="AZ1207" i="3"/>
  <c r="AZ1208" i="3"/>
  <c r="AZ1209" i="3"/>
  <c r="AZ1210" i="3"/>
  <c r="AZ1211" i="3"/>
  <c r="AZ1212" i="3"/>
  <c r="AZ1213" i="3"/>
  <c r="AZ1214" i="3"/>
  <c r="AZ1215" i="3"/>
  <c r="AZ1216" i="3"/>
  <c r="AZ1217" i="3"/>
  <c r="AZ1218" i="3"/>
  <c r="AZ1219" i="3"/>
  <c r="AZ1220" i="3"/>
  <c r="AZ1221" i="3"/>
  <c r="AZ1222" i="3"/>
  <c r="AZ1223" i="3"/>
  <c r="AZ1224" i="3"/>
  <c r="AZ1225" i="3"/>
  <c r="AZ1226" i="3"/>
  <c r="AZ1227" i="3"/>
  <c r="AZ1228" i="3"/>
  <c r="AZ1229" i="3"/>
  <c r="AZ1230" i="3"/>
  <c r="AZ1231" i="3"/>
  <c r="AZ1232" i="3"/>
  <c r="AZ1233" i="3"/>
  <c r="AZ1234" i="3"/>
  <c r="AZ1235" i="3"/>
  <c r="AZ1236" i="3"/>
  <c r="AZ1237" i="3"/>
  <c r="AZ1238" i="3"/>
  <c r="AZ1239" i="3"/>
  <c r="AZ1240" i="3"/>
  <c r="AZ1241" i="3"/>
  <c r="AZ1242" i="3"/>
  <c r="AZ1243" i="3"/>
  <c r="AZ1244" i="3"/>
  <c r="AZ1245" i="3"/>
  <c r="AZ1246" i="3"/>
  <c r="AZ1247" i="3"/>
  <c r="AZ1248" i="3"/>
  <c r="AZ1249" i="3"/>
  <c r="AZ1250" i="3"/>
  <c r="AZ1251" i="3"/>
  <c r="AZ1252" i="3"/>
  <c r="AZ1253" i="3"/>
  <c r="AZ1254" i="3"/>
  <c r="AZ1255" i="3"/>
  <c r="AZ1256" i="3"/>
  <c r="AZ1257" i="3"/>
  <c r="AZ1258" i="3"/>
  <c r="AZ1259" i="3"/>
  <c r="AZ1260" i="3"/>
  <c r="AZ1261" i="3"/>
  <c r="AZ1262" i="3"/>
  <c r="AZ1263" i="3"/>
  <c r="AZ1264" i="3"/>
  <c r="AZ1265" i="3"/>
  <c r="AZ1266" i="3"/>
  <c r="AZ1267" i="3"/>
  <c r="AP1267" i="3"/>
  <c r="AP1266" i="3"/>
  <c r="AP1265" i="3"/>
  <c r="AP1264" i="3"/>
  <c r="AP1263" i="3"/>
  <c r="AP1262" i="3"/>
  <c r="AP1261" i="3"/>
  <c r="AP1260" i="3"/>
  <c r="AP1259" i="3"/>
  <c r="AP1258" i="3"/>
  <c r="AP1257" i="3"/>
  <c r="AP1256" i="3"/>
  <c r="AP1255" i="3"/>
  <c r="AP1254" i="3"/>
  <c r="AP1253" i="3"/>
  <c r="AP1252" i="3"/>
  <c r="AP1251" i="3"/>
  <c r="AP1250" i="3"/>
  <c r="AP1249" i="3"/>
  <c r="AP1248" i="3"/>
  <c r="AP1247" i="3"/>
  <c r="AP1246" i="3"/>
  <c r="AP1245" i="3"/>
  <c r="AP1244" i="3"/>
  <c r="AP1243" i="3"/>
  <c r="AP1242" i="3"/>
  <c r="AP1241" i="3"/>
  <c r="AP1240" i="3"/>
  <c r="AP1239" i="3"/>
  <c r="AP1238" i="3"/>
  <c r="AP1237" i="3"/>
  <c r="AP1236" i="3"/>
  <c r="AP1235" i="3"/>
  <c r="AP1234" i="3"/>
  <c r="AP1233" i="3"/>
  <c r="AP1232" i="3"/>
  <c r="AP1231" i="3"/>
  <c r="AP1230" i="3"/>
  <c r="AP1229" i="3"/>
  <c r="AP1228" i="3"/>
  <c r="AP1227" i="3"/>
  <c r="AP1226" i="3"/>
  <c r="AP1225" i="3"/>
  <c r="AP1224" i="3"/>
  <c r="AP1223" i="3"/>
  <c r="AP1222" i="3"/>
  <c r="AP1221" i="3"/>
  <c r="AP1220" i="3"/>
  <c r="AP1219" i="3"/>
  <c r="AP1218" i="3"/>
  <c r="AP1217" i="3"/>
  <c r="AP1216" i="3"/>
  <c r="AP1215" i="3"/>
  <c r="AP1214" i="3"/>
  <c r="AP1213" i="3"/>
  <c r="AP1212" i="3"/>
  <c r="AP1211" i="3"/>
  <c r="AP1210" i="3"/>
  <c r="AP1209" i="3"/>
  <c r="AP1208" i="3"/>
  <c r="AP1207" i="3"/>
  <c r="AP1206" i="3"/>
  <c r="AP1205" i="3"/>
  <c r="AP1204" i="3"/>
  <c r="AP1203" i="3"/>
  <c r="AP1202" i="3"/>
  <c r="AP1201" i="3"/>
  <c r="AP1200" i="3"/>
  <c r="AP1199" i="3"/>
  <c r="AP1198" i="3"/>
  <c r="AP1197" i="3"/>
  <c r="AP1196" i="3"/>
  <c r="AP1195" i="3"/>
  <c r="AP1194" i="3"/>
  <c r="AP1193" i="3"/>
  <c r="AP1192" i="3"/>
  <c r="AP1191" i="3"/>
  <c r="AP1190" i="3"/>
  <c r="AP1189" i="3"/>
  <c r="AP1188" i="3"/>
  <c r="AP1187" i="3"/>
  <c r="AP1186" i="3"/>
  <c r="AP1185" i="3"/>
  <c r="AP1184" i="3"/>
  <c r="AP1183" i="3"/>
  <c r="AP1182" i="3"/>
  <c r="AP1181" i="3"/>
  <c r="AP1180" i="3"/>
  <c r="AP1179" i="3"/>
  <c r="AP1178" i="3"/>
  <c r="AP1177" i="3"/>
  <c r="AP1176" i="3"/>
  <c r="AP1175" i="3"/>
  <c r="AP1174" i="3"/>
  <c r="AP1173" i="3"/>
  <c r="AP1172" i="3"/>
  <c r="AP1171" i="3"/>
  <c r="AP1170" i="3"/>
  <c r="AP1169" i="3"/>
  <c r="AP1168" i="3"/>
  <c r="AP1167" i="3"/>
  <c r="AP1166" i="3"/>
  <c r="AP1165" i="3"/>
  <c r="AP1164" i="3"/>
  <c r="AP1163" i="3"/>
  <c r="AP1162" i="3"/>
  <c r="AP1161" i="3"/>
  <c r="AP1160" i="3"/>
  <c r="AP1159" i="3"/>
  <c r="AP1158" i="3"/>
  <c r="AP1157" i="3"/>
  <c r="AP1156" i="3"/>
  <c r="AP1155" i="3"/>
  <c r="AP1154" i="3"/>
  <c r="AP1153" i="3"/>
  <c r="AP1152" i="3"/>
  <c r="AP1151" i="3"/>
  <c r="AP1150" i="3"/>
  <c r="AP1149" i="3"/>
  <c r="AP1148" i="3"/>
  <c r="AP1147" i="3"/>
  <c r="AP1146" i="3"/>
  <c r="AP1145" i="3"/>
  <c r="AP1144" i="3"/>
  <c r="AP1143" i="3"/>
  <c r="AP1142" i="3"/>
  <c r="AP1141" i="3"/>
  <c r="AP1140" i="3"/>
  <c r="AP1139" i="3"/>
  <c r="AP1138" i="3"/>
  <c r="AP1137" i="3"/>
  <c r="AP1136" i="3"/>
  <c r="AP1135" i="3"/>
  <c r="AP1134" i="3"/>
  <c r="AP1133" i="3"/>
  <c r="AP1132" i="3"/>
  <c r="AP1131" i="3"/>
  <c r="AP1130" i="3"/>
  <c r="AP1129" i="3"/>
  <c r="AP1128" i="3"/>
  <c r="AP1127" i="3"/>
  <c r="AP1126" i="3"/>
  <c r="AP1125" i="3"/>
  <c r="AP1124" i="3"/>
  <c r="AP1123" i="3"/>
  <c r="AP1122" i="3"/>
  <c r="AP1121" i="3"/>
  <c r="AP1120" i="3"/>
  <c r="AP1119" i="3"/>
  <c r="AP1118" i="3"/>
  <c r="AP1117" i="3"/>
  <c r="AP1116" i="3"/>
  <c r="AP1115" i="3"/>
  <c r="AP1114" i="3"/>
  <c r="AP1113" i="3"/>
  <c r="AP1112" i="3"/>
  <c r="AP1111" i="3"/>
  <c r="AP1110" i="3"/>
  <c r="AP1109" i="3"/>
  <c r="AP1108" i="3"/>
  <c r="AP1107" i="3"/>
  <c r="AP1106" i="3"/>
  <c r="AP1105" i="3"/>
  <c r="AP1104" i="3"/>
  <c r="AP1103" i="3"/>
  <c r="AP1102" i="3"/>
  <c r="AP1101" i="3"/>
  <c r="AP1100" i="3"/>
  <c r="AP1099" i="3"/>
  <c r="AP1098" i="3"/>
  <c r="AP1097" i="3"/>
  <c r="AP1096" i="3"/>
  <c r="AP1095" i="3"/>
  <c r="AP1094" i="3"/>
  <c r="AP1093" i="3"/>
  <c r="AP1092" i="3"/>
  <c r="AP1091" i="3"/>
  <c r="AP1090" i="3"/>
  <c r="AP1089" i="3"/>
  <c r="AP1088" i="3"/>
  <c r="AP1087" i="3"/>
  <c r="AP1086" i="3"/>
  <c r="AP1085" i="3"/>
  <c r="AP1084" i="3"/>
  <c r="AP1083" i="3"/>
  <c r="AP1082" i="3"/>
  <c r="AP1081" i="3"/>
  <c r="AP1080" i="3"/>
  <c r="AP1079" i="3"/>
  <c r="AP1078" i="3"/>
  <c r="AP1077" i="3"/>
  <c r="AP1076" i="3"/>
  <c r="AP1075" i="3"/>
  <c r="AP1074" i="3"/>
  <c r="AP1073" i="3"/>
  <c r="AP1072" i="3"/>
  <c r="AP1071" i="3"/>
  <c r="AP1070" i="3"/>
  <c r="AP1069" i="3"/>
  <c r="AP1068" i="3"/>
  <c r="AP1067" i="3"/>
  <c r="AP1066" i="3"/>
  <c r="AP1065" i="3"/>
  <c r="AP1064" i="3"/>
  <c r="AP1063" i="3"/>
  <c r="AP1062" i="3"/>
  <c r="AP1061" i="3"/>
  <c r="AP1060" i="3"/>
  <c r="AP1059" i="3"/>
  <c r="AP1058" i="3"/>
  <c r="AP1057" i="3"/>
  <c r="AP1056" i="3"/>
  <c r="AP1055" i="3"/>
  <c r="AP1054" i="3"/>
  <c r="AP1053" i="3"/>
  <c r="AP1052" i="3"/>
  <c r="AP1051" i="3"/>
  <c r="AP1050" i="3"/>
  <c r="AP1049" i="3"/>
  <c r="AP1048" i="3"/>
  <c r="AP1047" i="3"/>
  <c r="AP1046" i="3"/>
  <c r="AP1045" i="3"/>
  <c r="AP1044" i="3"/>
  <c r="AP1043" i="3"/>
  <c r="AP1042" i="3"/>
  <c r="AP1041" i="3"/>
  <c r="AP1040" i="3"/>
  <c r="AP1039" i="3"/>
  <c r="AP1038" i="3"/>
  <c r="AP1037" i="3"/>
  <c r="AP1036" i="3"/>
  <c r="AP1035" i="3"/>
  <c r="AP1034" i="3"/>
  <c r="AP1033" i="3"/>
  <c r="AP1032" i="3"/>
  <c r="AP1031" i="3"/>
  <c r="AP1030" i="3"/>
  <c r="AP1029" i="3"/>
  <c r="AP1028" i="3"/>
  <c r="AP1027" i="3"/>
  <c r="AP1026" i="3"/>
  <c r="AP1025" i="3"/>
  <c r="AP1024" i="3"/>
  <c r="AP1023" i="3"/>
  <c r="AP1022" i="3"/>
  <c r="AP1021" i="3"/>
  <c r="AP1020" i="3"/>
  <c r="AP1019" i="3"/>
  <c r="AP1018" i="3"/>
  <c r="AP1017" i="3"/>
  <c r="AP1016" i="3"/>
  <c r="AP1015" i="3"/>
  <c r="AP1014" i="3"/>
  <c r="AP1013" i="3"/>
  <c r="AP1012" i="3"/>
  <c r="AP1011" i="3"/>
  <c r="AP1010" i="3"/>
  <c r="AP1009" i="3"/>
  <c r="AP1008" i="3"/>
  <c r="AP1007" i="3"/>
  <c r="AP1006" i="3"/>
  <c r="AP1005" i="3"/>
  <c r="AP1004" i="3"/>
  <c r="AP1003" i="3"/>
  <c r="AP1002" i="3"/>
  <c r="AP1001" i="3"/>
  <c r="AP1000" i="3"/>
  <c r="AP999" i="3"/>
  <c r="AP998" i="3"/>
  <c r="AP997" i="3"/>
  <c r="AP996" i="3"/>
  <c r="AP995" i="3"/>
  <c r="AP994" i="3"/>
  <c r="AP993" i="3"/>
  <c r="AP992" i="3"/>
  <c r="AP991" i="3"/>
  <c r="AP990" i="3"/>
  <c r="AP989" i="3"/>
  <c r="AP988" i="3"/>
  <c r="AP987" i="3"/>
  <c r="AP986" i="3"/>
  <c r="AP985" i="3"/>
  <c r="AP984" i="3"/>
  <c r="AP983" i="3"/>
  <c r="AP982" i="3"/>
  <c r="AP981" i="3"/>
  <c r="AP980" i="3"/>
  <c r="AP979" i="3"/>
  <c r="AP978" i="3"/>
  <c r="AP977" i="3"/>
  <c r="AP976" i="3"/>
  <c r="AP975" i="3"/>
  <c r="AP974" i="3"/>
  <c r="AP973" i="3"/>
  <c r="AP972" i="3"/>
  <c r="AP971" i="3"/>
  <c r="AP970" i="3"/>
  <c r="AP969" i="3"/>
  <c r="AP968" i="3"/>
  <c r="AP967" i="3"/>
  <c r="AP966" i="3"/>
  <c r="AP965" i="3"/>
  <c r="AP964" i="3"/>
  <c r="AP963" i="3"/>
  <c r="AP962" i="3"/>
  <c r="AP961" i="3"/>
  <c r="AP960" i="3"/>
  <c r="AP959" i="3"/>
  <c r="AP958" i="3"/>
  <c r="AP957" i="3"/>
  <c r="AP956" i="3"/>
  <c r="AP955" i="3"/>
  <c r="AP954" i="3"/>
  <c r="AP953" i="3"/>
  <c r="AP952" i="3"/>
  <c r="AP951" i="3"/>
  <c r="AP950" i="3"/>
  <c r="AP949" i="3"/>
  <c r="AP948" i="3"/>
  <c r="AP947" i="3"/>
  <c r="AP946" i="3"/>
  <c r="AP945" i="3"/>
  <c r="AP944" i="3"/>
  <c r="AP943" i="3"/>
  <c r="AP942" i="3"/>
  <c r="AP941" i="3"/>
  <c r="AP940" i="3"/>
  <c r="AP939" i="3"/>
  <c r="AP938" i="3"/>
  <c r="AP937" i="3"/>
  <c r="AP936" i="3"/>
  <c r="AP935" i="3"/>
  <c r="AP934" i="3"/>
  <c r="AP933" i="3"/>
  <c r="AP932" i="3"/>
  <c r="AP931" i="3"/>
  <c r="AP930" i="3"/>
  <c r="AP929" i="3"/>
  <c r="AP928" i="3"/>
  <c r="AP927" i="3"/>
  <c r="AP926" i="3"/>
  <c r="AP925" i="3"/>
  <c r="AP924" i="3"/>
  <c r="AP923" i="3"/>
  <c r="AP922" i="3"/>
  <c r="AP921" i="3"/>
  <c r="AP920" i="3"/>
  <c r="AP919" i="3"/>
  <c r="AP918" i="3"/>
  <c r="AP917" i="3"/>
  <c r="AP916" i="3"/>
  <c r="AP915" i="3"/>
  <c r="AP914" i="3"/>
  <c r="AP913" i="3"/>
  <c r="AP912" i="3"/>
  <c r="AP911" i="3"/>
  <c r="AP910" i="3"/>
  <c r="AP909" i="3"/>
  <c r="AP908" i="3"/>
  <c r="AP907" i="3"/>
  <c r="AP906" i="3"/>
  <c r="AP905" i="3"/>
  <c r="AP904" i="3"/>
  <c r="AP903" i="3"/>
  <c r="AP902" i="3"/>
  <c r="AP901" i="3"/>
  <c r="AP900" i="3"/>
  <c r="AP899" i="3"/>
  <c r="AP898" i="3"/>
  <c r="AP897" i="3"/>
  <c r="AP896" i="3"/>
  <c r="AP895" i="3"/>
  <c r="AP894" i="3"/>
  <c r="AP893" i="3"/>
  <c r="AP892" i="3"/>
  <c r="AP891" i="3"/>
  <c r="AP890" i="3"/>
  <c r="AP889" i="3"/>
  <c r="AP888" i="3"/>
  <c r="AP887" i="3"/>
  <c r="AP886" i="3"/>
  <c r="AP885" i="3"/>
  <c r="AP884" i="3"/>
  <c r="AP883" i="3"/>
  <c r="AP882" i="3"/>
  <c r="AP881" i="3"/>
  <c r="AP880" i="3"/>
  <c r="AP879" i="3"/>
  <c r="AP878" i="3"/>
  <c r="AP877" i="3"/>
  <c r="AP876" i="3"/>
  <c r="AP875" i="3"/>
  <c r="AP874" i="3"/>
  <c r="AP873" i="3"/>
  <c r="AP872" i="3"/>
  <c r="AP871" i="3"/>
  <c r="AP870" i="3"/>
  <c r="AP869" i="3"/>
  <c r="AP868" i="3"/>
  <c r="AP867" i="3"/>
  <c r="AP866" i="3"/>
  <c r="AP865" i="3"/>
  <c r="AP864" i="3"/>
  <c r="AP863" i="3"/>
  <c r="AP862" i="3"/>
  <c r="AP861" i="3"/>
  <c r="AP860" i="3"/>
  <c r="AP859" i="3"/>
  <c r="AP858" i="3"/>
  <c r="AP857" i="3"/>
  <c r="AP856" i="3"/>
  <c r="AP855" i="3"/>
  <c r="AP854" i="3"/>
  <c r="AP853" i="3"/>
  <c r="AP852" i="3"/>
  <c r="AP851" i="3"/>
  <c r="AP850" i="3"/>
  <c r="AP849" i="3"/>
  <c r="AP848" i="3"/>
  <c r="AP847" i="3"/>
  <c r="AP846" i="3"/>
  <c r="AP845" i="3"/>
  <c r="AP844" i="3"/>
  <c r="AP843" i="3"/>
  <c r="AP842" i="3"/>
  <c r="AP841" i="3"/>
  <c r="AP840" i="3"/>
  <c r="AP839" i="3"/>
  <c r="AP838" i="3"/>
  <c r="AP837" i="3"/>
  <c r="AP836" i="3"/>
  <c r="AP835" i="3"/>
  <c r="AP834" i="3"/>
  <c r="AP833" i="3"/>
  <c r="AP832" i="3"/>
  <c r="AP831" i="3"/>
  <c r="AP830" i="3"/>
  <c r="AP829" i="3"/>
  <c r="AP828" i="3"/>
  <c r="AP827" i="3"/>
  <c r="AP826" i="3"/>
  <c r="AP825" i="3"/>
  <c r="AP824" i="3"/>
  <c r="AP823" i="3"/>
  <c r="AP822" i="3"/>
  <c r="AP821" i="3"/>
  <c r="AP820" i="3"/>
  <c r="AP819" i="3"/>
  <c r="AP818" i="3"/>
  <c r="AP817" i="3"/>
  <c r="AP816" i="3"/>
  <c r="AP815" i="3"/>
  <c r="AP814" i="3"/>
  <c r="AP813" i="3"/>
  <c r="AP812" i="3"/>
  <c r="AP811" i="3"/>
  <c r="AP810" i="3"/>
  <c r="AP809" i="3"/>
  <c r="AP808" i="3"/>
  <c r="AP807" i="3"/>
  <c r="AP806" i="3"/>
  <c r="AP805" i="3"/>
  <c r="AP804" i="3"/>
  <c r="AP803" i="3"/>
  <c r="AP802" i="3"/>
  <c r="AP801" i="3"/>
  <c r="AP800" i="3"/>
  <c r="AP799" i="3"/>
  <c r="AP798" i="3"/>
  <c r="AP797" i="3"/>
  <c r="AP796" i="3"/>
  <c r="AP795" i="3"/>
  <c r="AP794" i="3"/>
  <c r="AP793" i="3"/>
  <c r="AP792" i="3"/>
  <c r="AP791" i="3"/>
  <c r="AP790" i="3"/>
  <c r="AP789" i="3"/>
  <c r="AP788" i="3"/>
  <c r="AP787" i="3"/>
  <c r="AP786" i="3"/>
  <c r="AP785" i="3"/>
  <c r="AP784" i="3"/>
  <c r="AP783" i="3"/>
  <c r="AP782" i="3"/>
  <c r="AP781" i="3"/>
  <c r="AP780" i="3"/>
  <c r="AP779" i="3"/>
  <c r="AP778" i="3"/>
  <c r="AP777" i="3"/>
  <c r="AP776" i="3"/>
  <c r="AP775" i="3"/>
  <c r="AP774" i="3"/>
  <c r="AP773" i="3"/>
  <c r="AP772" i="3"/>
  <c r="AP771" i="3"/>
  <c r="AP770" i="3"/>
  <c r="AP769" i="3"/>
  <c r="AP768" i="3"/>
  <c r="AP767" i="3"/>
  <c r="AP766" i="3"/>
  <c r="AP765" i="3"/>
  <c r="AP764" i="3"/>
  <c r="AP763" i="3"/>
  <c r="AP762" i="3"/>
  <c r="AP761" i="3"/>
  <c r="AP760" i="3"/>
  <c r="AP759" i="3"/>
  <c r="AP758" i="3"/>
  <c r="AP757" i="3"/>
  <c r="AP756" i="3"/>
  <c r="AP755" i="3"/>
  <c r="AP754" i="3"/>
  <c r="AP753" i="3"/>
  <c r="AP752" i="3"/>
  <c r="AP751" i="3"/>
  <c r="AP750" i="3"/>
  <c r="AP749" i="3"/>
  <c r="AP748" i="3"/>
  <c r="AP747" i="3"/>
  <c r="AP746" i="3"/>
  <c r="AP745" i="3"/>
  <c r="AP744" i="3"/>
  <c r="AP743" i="3"/>
  <c r="AP742" i="3"/>
  <c r="AP741" i="3"/>
  <c r="AP740" i="3"/>
  <c r="AP739" i="3"/>
  <c r="AP738" i="3"/>
  <c r="AP737" i="3"/>
  <c r="AP736" i="3"/>
  <c r="AP735" i="3"/>
  <c r="AP734" i="3"/>
  <c r="AP733" i="3"/>
  <c r="AP732" i="3"/>
  <c r="AP731" i="3"/>
  <c r="AP730" i="3"/>
  <c r="AP729" i="3"/>
  <c r="AP728" i="3"/>
  <c r="AP727" i="3"/>
  <c r="AP726" i="3"/>
  <c r="AP725" i="3"/>
  <c r="AP724" i="3"/>
  <c r="AP723" i="3"/>
  <c r="AP722" i="3"/>
  <c r="AP721" i="3"/>
  <c r="AP720" i="3"/>
  <c r="AP719" i="3"/>
  <c r="AP718" i="3"/>
  <c r="AP717" i="3"/>
  <c r="AP716" i="3"/>
  <c r="AP715" i="3"/>
  <c r="AP714" i="3"/>
  <c r="AP713" i="3"/>
  <c r="AP712" i="3"/>
  <c r="AP711" i="3"/>
  <c r="AP710" i="3"/>
  <c r="AP709" i="3"/>
  <c r="AP708" i="3"/>
  <c r="AP707" i="3"/>
  <c r="AP706" i="3"/>
  <c r="AP705" i="3"/>
  <c r="AP704" i="3"/>
  <c r="AP703" i="3"/>
  <c r="AP702" i="3"/>
  <c r="AP701" i="3"/>
  <c r="AP700" i="3"/>
  <c r="AP699" i="3"/>
  <c r="AP698" i="3"/>
  <c r="AP697" i="3"/>
  <c r="AP696" i="3"/>
  <c r="AP695" i="3"/>
  <c r="AP694" i="3"/>
  <c r="AP693" i="3"/>
  <c r="AP692" i="3"/>
  <c r="AP691" i="3"/>
  <c r="AP690" i="3"/>
  <c r="AP689" i="3"/>
  <c r="AP688" i="3"/>
  <c r="AP687" i="3"/>
  <c r="AP686" i="3"/>
  <c r="AP685" i="3"/>
  <c r="AP684" i="3"/>
  <c r="AP683" i="3"/>
  <c r="AP682" i="3"/>
  <c r="AP681" i="3"/>
  <c r="AP680" i="3"/>
  <c r="AP679" i="3"/>
  <c r="AP678" i="3"/>
  <c r="AP677" i="3"/>
  <c r="AP676" i="3"/>
  <c r="AP675" i="3"/>
  <c r="AP674" i="3"/>
  <c r="AP673" i="3"/>
  <c r="AP672" i="3"/>
  <c r="AP671" i="3"/>
  <c r="AP670" i="3"/>
  <c r="AP669" i="3"/>
  <c r="AP668" i="3"/>
  <c r="AP667" i="3"/>
  <c r="AP666" i="3"/>
  <c r="AP665" i="3"/>
  <c r="AP664" i="3"/>
  <c r="AP663" i="3"/>
  <c r="AP662" i="3"/>
  <c r="AP661" i="3"/>
  <c r="AP660" i="3"/>
  <c r="AP659" i="3"/>
  <c r="AP658" i="3"/>
  <c r="AP657" i="3"/>
  <c r="AP656" i="3"/>
  <c r="AP655" i="3"/>
  <c r="AP654" i="3"/>
  <c r="AP653" i="3"/>
  <c r="AP652" i="3"/>
  <c r="AP651" i="3"/>
  <c r="AP650" i="3"/>
  <c r="AP649" i="3"/>
  <c r="AP648" i="3"/>
  <c r="AP647" i="3"/>
  <c r="AP646" i="3"/>
  <c r="AP645" i="3"/>
  <c r="AP644" i="3"/>
  <c r="AP643" i="3"/>
  <c r="AP642" i="3"/>
  <c r="AP641" i="3"/>
  <c r="AP640" i="3"/>
  <c r="AP639" i="3"/>
  <c r="AP638" i="3"/>
  <c r="AP637" i="3"/>
  <c r="AP636" i="3"/>
  <c r="AP635" i="3"/>
  <c r="AP634" i="3"/>
  <c r="AP633" i="3"/>
  <c r="AP632" i="3"/>
  <c r="AP631" i="3"/>
  <c r="AP630" i="3"/>
  <c r="AP629" i="3"/>
  <c r="AP628" i="3"/>
  <c r="AP627" i="3"/>
  <c r="AP626" i="3"/>
  <c r="AP625" i="3"/>
  <c r="AP624" i="3"/>
  <c r="AP623" i="3"/>
  <c r="AP622" i="3"/>
  <c r="AP621" i="3"/>
  <c r="AP620" i="3"/>
  <c r="AP619" i="3"/>
  <c r="AP618" i="3"/>
  <c r="AP617" i="3"/>
  <c r="AP616" i="3"/>
  <c r="AP615" i="3"/>
  <c r="AP614" i="3"/>
  <c r="AP613" i="3"/>
  <c r="AP612" i="3"/>
  <c r="AP611" i="3"/>
  <c r="AP610" i="3"/>
  <c r="AP609" i="3"/>
  <c r="AP608" i="3"/>
  <c r="AP607" i="3"/>
  <c r="AP606" i="3"/>
  <c r="AP605" i="3"/>
  <c r="AP604" i="3"/>
  <c r="AP603" i="3"/>
  <c r="AP602" i="3"/>
  <c r="AP601" i="3"/>
  <c r="AP600" i="3"/>
  <c r="AP599" i="3"/>
  <c r="AP598" i="3"/>
  <c r="AP597" i="3"/>
  <c r="AP596" i="3"/>
  <c r="AP595" i="3"/>
  <c r="AP594" i="3"/>
  <c r="AP593" i="3"/>
  <c r="AP592" i="3"/>
  <c r="AP591" i="3"/>
  <c r="AP590" i="3"/>
  <c r="AP589" i="3"/>
  <c r="AP588" i="3"/>
  <c r="AP587" i="3"/>
  <c r="AP586" i="3"/>
  <c r="AP585" i="3"/>
  <c r="AP584" i="3"/>
  <c r="AP583" i="3"/>
  <c r="AP582" i="3"/>
  <c r="AP581" i="3"/>
  <c r="AP580" i="3"/>
  <c r="AP579" i="3"/>
  <c r="AP578" i="3"/>
  <c r="AP577" i="3"/>
  <c r="AP576" i="3"/>
  <c r="AP575" i="3"/>
  <c r="AP574" i="3"/>
  <c r="AP573" i="3"/>
  <c r="AP572" i="3"/>
  <c r="AP571" i="3"/>
  <c r="AP570" i="3"/>
  <c r="AP569" i="3"/>
  <c r="AP568" i="3"/>
  <c r="AP567" i="3"/>
  <c r="AP566" i="3"/>
  <c r="AP565" i="3"/>
  <c r="AP564" i="3"/>
  <c r="AP563" i="3"/>
  <c r="AP562" i="3"/>
  <c r="AP561" i="3"/>
  <c r="AP560" i="3"/>
  <c r="AP559" i="3"/>
  <c r="AP558" i="3"/>
  <c r="AP557" i="3"/>
  <c r="AP556" i="3"/>
  <c r="AP555" i="3"/>
  <c r="AP554" i="3"/>
  <c r="AP553" i="3"/>
  <c r="AP552" i="3"/>
  <c r="AP551" i="3"/>
  <c r="AP550" i="3"/>
  <c r="AP549" i="3"/>
  <c r="AP548" i="3"/>
  <c r="AP547" i="3"/>
  <c r="AP546" i="3"/>
  <c r="AP545" i="3"/>
  <c r="AP544" i="3"/>
  <c r="AP543" i="3"/>
  <c r="AP542" i="3"/>
  <c r="AP541" i="3"/>
  <c r="AP540" i="3"/>
  <c r="AP539" i="3"/>
  <c r="AP538" i="3"/>
  <c r="AP537" i="3"/>
  <c r="AP536" i="3"/>
  <c r="AP535" i="3"/>
  <c r="AP534" i="3"/>
  <c r="AP533" i="3"/>
  <c r="AP532" i="3"/>
  <c r="AP531" i="3"/>
  <c r="AP530" i="3"/>
  <c r="AP529" i="3"/>
  <c r="AP528" i="3"/>
  <c r="AP527" i="3"/>
  <c r="AP526" i="3"/>
  <c r="AP525" i="3"/>
  <c r="AP524" i="3"/>
  <c r="AP523" i="3"/>
  <c r="AP522" i="3"/>
  <c r="AP521" i="3"/>
  <c r="AP520" i="3"/>
  <c r="AP519" i="3"/>
  <c r="AP518" i="3"/>
  <c r="AP517" i="3"/>
  <c r="AP516" i="3"/>
  <c r="AP515" i="3"/>
  <c r="AP514" i="3"/>
  <c r="AP513" i="3"/>
  <c r="AP512" i="3"/>
  <c r="AP511" i="3"/>
  <c r="AP510" i="3"/>
  <c r="AP509" i="3"/>
  <c r="AP508" i="3"/>
  <c r="AP507" i="3"/>
  <c r="AP506" i="3"/>
  <c r="AP505" i="3"/>
  <c r="AP504" i="3"/>
  <c r="AP503" i="3"/>
  <c r="AP502" i="3"/>
  <c r="AP501" i="3"/>
  <c r="AP500" i="3"/>
  <c r="AP499" i="3"/>
  <c r="AP498" i="3"/>
  <c r="AP497" i="3"/>
  <c r="AP496" i="3"/>
  <c r="AP495" i="3"/>
  <c r="AP494" i="3"/>
  <c r="AP493" i="3"/>
  <c r="AP492" i="3"/>
  <c r="AP491" i="3"/>
  <c r="AP490" i="3"/>
  <c r="AP489" i="3"/>
  <c r="AP488" i="3"/>
  <c r="AP487" i="3"/>
  <c r="AP486" i="3"/>
  <c r="AP485" i="3"/>
  <c r="AP484" i="3"/>
  <c r="AP483" i="3"/>
  <c r="AP482" i="3"/>
  <c r="AP481" i="3"/>
  <c r="AP480" i="3"/>
  <c r="AP479" i="3"/>
  <c r="AP478" i="3"/>
  <c r="AP477" i="3"/>
  <c r="AP476" i="3"/>
  <c r="AP475" i="3"/>
  <c r="AP474" i="3"/>
  <c r="AP473" i="3"/>
  <c r="AP472" i="3"/>
  <c r="AP471" i="3"/>
  <c r="AP470" i="3"/>
  <c r="AP469" i="3"/>
  <c r="AP468" i="3"/>
  <c r="AP467" i="3"/>
  <c r="AP466" i="3"/>
  <c r="AP465" i="3"/>
  <c r="AP464" i="3"/>
  <c r="AP463" i="3"/>
  <c r="AP462" i="3"/>
  <c r="AP461" i="3"/>
  <c r="AP460" i="3"/>
  <c r="AP459" i="3"/>
  <c r="AP458" i="3"/>
  <c r="AP457" i="3"/>
  <c r="AP456" i="3"/>
  <c r="AP455" i="3"/>
  <c r="AP454" i="3"/>
  <c r="AP453" i="3"/>
  <c r="AP452" i="3"/>
  <c r="AP451" i="3"/>
  <c r="AP450" i="3"/>
  <c r="AP449" i="3"/>
  <c r="AP448" i="3"/>
  <c r="AP447" i="3"/>
  <c r="AP446" i="3"/>
  <c r="AP445" i="3"/>
  <c r="AP444" i="3"/>
  <c r="AP443" i="3"/>
  <c r="AP442" i="3"/>
  <c r="AP441" i="3"/>
  <c r="AP440" i="3"/>
  <c r="AP439" i="3"/>
  <c r="AP438" i="3"/>
  <c r="AP437" i="3"/>
  <c r="AP436" i="3"/>
  <c r="AP435" i="3"/>
  <c r="AP434" i="3"/>
  <c r="AP433" i="3"/>
  <c r="AP432" i="3"/>
  <c r="AP431" i="3"/>
  <c r="AP430" i="3"/>
  <c r="AP429" i="3"/>
  <c r="AP428" i="3"/>
  <c r="AP427" i="3"/>
  <c r="AP426" i="3"/>
  <c r="AP425" i="3"/>
  <c r="AP424" i="3"/>
  <c r="AP423" i="3"/>
  <c r="AP422" i="3"/>
  <c r="AP421" i="3"/>
  <c r="AP420" i="3"/>
  <c r="AP419" i="3"/>
  <c r="AP418" i="3"/>
  <c r="AP417" i="3"/>
  <c r="AP416" i="3"/>
  <c r="AP415" i="3"/>
  <c r="AP414" i="3"/>
  <c r="AP413" i="3"/>
  <c r="AP412" i="3"/>
  <c r="AP411" i="3"/>
  <c r="AP410" i="3"/>
  <c r="AP409" i="3"/>
  <c r="AP408" i="3"/>
  <c r="AP407" i="3"/>
  <c r="AP406" i="3"/>
  <c r="AP405" i="3"/>
  <c r="AP404" i="3"/>
  <c r="AP403" i="3"/>
  <c r="AP402" i="3"/>
  <c r="AP401" i="3"/>
  <c r="AP400" i="3"/>
  <c r="AP399" i="3"/>
  <c r="AP398" i="3"/>
  <c r="AP397" i="3"/>
  <c r="AP396" i="3"/>
  <c r="AP395" i="3"/>
  <c r="AP394" i="3"/>
  <c r="AP393" i="3"/>
  <c r="AP392" i="3"/>
  <c r="AP391" i="3"/>
  <c r="AP390" i="3"/>
  <c r="AP389" i="3"/>
  <c r="AP388" i="3"/>
  <c r="AP387" i="3"/>
  <c r="AP386" i="3"/>
  <c r="AP385" i="3"/>
  <c r="AP384" i="3"/>
  <c r="AP383" i="3"/>
  <c r="AP382" i="3"/>
  <c r="AP381" i="3"/>
  <c r="AP380" i="3"/>
  <c r="AP379" i="3"/>
  <c r="AP378" i="3"/>
  <c r="AP377" i="3"/>
  <c r="AP376" i="3"/>
  <c r="AP375" i="3"/>
  <c r="AP374" i="3"/>
  <c r="AP373" i="3"/>
  <c r="AP372" i="3"/>
  <c r="AP371" i="3"/>
  <c r="AP370" i="3"/>
  <c r="AP369" i="3"/>
  <c r="AP368" i="3"/>
  <c r="AP367" i="3"/>
  <c r="AP366" i="3"/>
  <c r="AP365" i="3"/>
  <c r="AP364" i="3"/>
  <c r="AP363" i="3"/>
  <c r="AP362" i="3"/>
  <c r="AP361" i="3"/>
  <c r="AP360" i="3"/>
  <c r="AP359" i="3"/>
  <c r="AP358" i="3"/>
  <c r="AP357" i="3"/>
  <c r="AP356" i="3"/>
  <c r="AP355" i="3"/>
  <c r="AP354" i="3"/>
  <c r="AP353" i="3"/>
  <c r="AP352" i="3"/>
  <c r="AP351" i="3"/>
  <c r="AP350" i="3"/>
  <c r="AP349" i="3"/>
  <c r="AP348" i="3"/>
  <c r="AP347" i="3"/>
  <c r="AP346" i="3"/>
  <c r="AP345" i="3"/>
  <c r="AP344" i="3"/>
  <c r="AP343" i="3"/>
  <c r="AP342" i="3"/>
  <c r="AP341" i="3"/>
  <c r="AP340" i="3"/>
  <c r="AP339" i="3"/>
  <c r="AP338" i="3"/>
  <c r="AP337" i="3"/>
  <c r="AP336" i="3"/>
  <c r="AP335" i="3"/>
  <c r="AP334" i="3"/>
  <c r="AP333" i="3"/>
  <c r="AP332" i="3"/>
  <c r="AP331" i="3"/>
  <c r="AP330" i="3"/>
  <c r="AP329" i="3"/>
  <c r="AP328" i="3"/>
  <c r="AP327" i="3"/>
  <c r="AP326" i="3"/>
  <c r="AP325" i="3"/>
  <c r="AP324" i="3"/>
  <c r="AP323" i="3"/>
  <c r="AP322" i="3"/>
  <c r="AP321" i="3"/>
  <c r="AP320" i="3"/>
  <c r="AP319" i="3"/>
  <c r="AP318" i="3"/>
  <c r="AP317" i="3"/>
  <c r="AP316" i="3"/>
  <c r="AP315" i="3"/>
  <c r="AP314" i="3"/>
  <c r="AP313" i="3"/>
  <c r="AP312" i="3"/>
  <c r="AP311" i="3"/>
  <c r="AP310" i="3"/>
  <c r="AP309" i="3"/>
  <c r="AP308" i="3"/>
  <c r="AP307" i="3"/>
  <c r="AP306" i="3"/>
  <c r="AP305" i="3"/>
  <c r="AP304" i="3"/>
  <c r="AP303" i="3"/>
  <c r="AP302" i="3"/>
  <c r="AP301" i="3"/>
  <c r="AP300" i="3"/>
  <c r="AP299" i="3"/>
  <c r="AP298" i="3"/>
  <c r="AP297" i="3"/>
  <c r="AP296" i="3"/>
  <c r="AP295" i="3"/>
  <c r="AP294" i="3"/>
  <c r="AP293" i="3"/>
  <c r="AP292" i="3"/>
  <c r="AP291" i="3"/>
  <c r="AP290" i="3"/>
  <c r="AP289" i="3"/>
  <c r="AP288" i="3"/>
  <c r="AP287" i="3"/>
  <c r="AP286" i="3"/>
  <c r="AP285" i="3"/>
  <c r="AP284" i="3"/>
  <c r="AP283" i="3"/>
  <c r="AP282" i="3"/>
  <c r="AP281" i="3"/>
  <c r="AP280" i="3"/>
  <c r="AP279" i="3"/>
  <c r="AP278" i="3"/>
  <c r="AP277" i="3"/>
  <c r="AP276" i="3"/>
  <c r="AP275" i="3"/>
  <c r="AP274" i="3"/>
  <c r="AP273" i="3"/>
  <c r="AP272" i="3"/>
  <c r="AP271" i="3"/>
  <c r="AP270" i="3"/>
  <c r="AP269" i="3"/>
  <c r="AP268" i="3"/>
  <c r="AP267" i="3"/>
  <c r="AP266" i="3"/>
  <c r="AP265" i="3"/>
  <c r="AP264" i="3"/>
  <c r="AP263" i="3"/>
  <c r="AP262" i="3"/>
  <c r="AP261" i="3"/>
  <c r="AP260" i="3"/>
  <c r="AP259" i="3"/>
  <c r="AP258" i="3"/>
  <c r="AP257" i="3"/>
  <c r="AP256" i="3"/>
  <c r="AP255" i="3"/>
  <c r="AP254" i="3"/>
  <c r="AP253" i="3"/>
  <c r="AP252" i="3"/>
  <c r="AP251" i="3"/>
  <c r="AP250" i="3"/>
  <c r="AP249" i="3"/>
  <c r="AP248" i="3"/>
  <c r="AP247" i="3"/>
  <c r="AP246" i="3"/>
  <c r="AP245" i="3"/>
  <c r="AP244" i="3"/>
  <c r="AP243" i="3"/>
  <c r="AP242" i="3"/>
  <c r="AP241" i="3"/>
  <c r="AP240" i="3"/>
  <c r="AP239" i="3"/>
  <c r="AP238" i="3"/>
  <c r="AP237" i="3"/>
  <c r="AP236" i="3"/>
  <c r="AP235" i="3"/>
  <c r="AP234" i="3"/>
  <c r="AP233" i="3"/>
  <c r="AP232" i="3"/>
  <c r="AP231" i="3"/>
  <c r="AP230" i="3"/>
  <c r="AP229" i="3"/>
  <c r="AP228" i="3"/>
  <c r="AP227" i="3"/>
  <c r="AP226" i="3"/>
  <c r="AP225" i="3"/>
  <c r="AP224" i="3"/>
  <c r="AP223" i="3"/>
  <c r="AP222" i="3"/>
  <c r="AP221" i="3"/>
  <c r="AP220" i="3"/>
  <c r="AP219" i="3"/>
  <c r="AP218" i="3"/>
  <c r="AP217" i="3"/>
  <c r="AP216" i="3"/>
  <c r="AP215" i="3"/>
  <c r="AP214" i="3"/>
  <c r="AP213" i="3"/>
  <c r="AP212" i="3"/>
  <c r="AP211" i="3"/>
  <c r="AP210" i="3"/>
  <c r="AP209" i="3"/>
  <c r="AP208" i="3"/>
  <c r="AP207" i="3"/>
  <c r="AP206" i="3"/>
  <c r="AP205" i="3"/>
  <c r="AP204" i="3"/>
  <c r="AP203" i="3"/>
  <c r="AP202" i="3"/>
  <c r="AP201" i="3"/>
  <c r="AP200" i="3"/>
  <c r="AP199" i="3"/>
  <c r="AP198" i="3"/>
  <c r="AP197" i="3"/>
  <c r="AP196" i="3"/>
  <c r="AP195" i="3"/>
  <c r="AP194" i="3"/>
  <c r="AP193" i="3"/>
  <c r="AP192" i="3"/>
  <c r="AP191" i="3"/>
  <c r="AP190" i="3"/>
  <c r="AP189" i="3"/>
  <c r="AP188" i="3"/>
  <c r="AP187" i="3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P166" i="3"/>
  <c r="AP165" i="3"/>
  <c r="AP164" i="3"/>
  <c r="AP163" i="3"/>
  <c r="AP162" i="3"/>
  <c r="AP161" i="3"/>
  <c r="AP160" i="3"/>
  <c r="AP159" i="3"/>
  <c r="AP158" i="3"/>
  <c r="AP157" i="3"/>
  <c r="AP156" i="3"/>
  <c r="AP155" i="3"/>
  <c r="AP154" i="3"/>
  <c r="AP153" i="3"/>
  <c r="AP152" i="3"/>
  <c r="AP151" i="3"/>
  <c r="AP150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P129" i="3"/>
  <c r="AP128" i="3"/>
  <c r="AP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3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P92" i="3"/>
  <c r="AP91" i="3"/>
  <c r="AP90" i="3"/>
  <c r="AP89" i="3"/>
  <c r="AP88" i="3"/>
  <c r="AP87" i="3"/>
  <c r="AP86" i="3"/>
  <c r="AP85" i="3"/>
  <c r="AP84" i="3"/>
  <c r="AP83" i="3"/>
  <c r="AP82" i="3"/>
  <c r="AP81" i="3"/>
  <c r="AP80" i="3"/>
  <c r="AP79" i="3"/>
  <c r="AP78" i="3"/>
  <c r="AP77" i="3"/>
  <c r="AP76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P55" i="3"/>
  <c r="AP54" i="3"/>
  <c r="AP53" i="3"/>
  <c r="AP52" i="3"/>
  <c r="AP51" i="3"/>
  <c r="AP50" i="3"/>
  <c r="AP49" i="3"/>
  <c r="AP48" i="3"/>
  <c r="AP47" i="3"/>
  <c r="AP46" i="3"/>
  <c r="AP45" i="3"/>
  <c r="AP44" i="3"/>
  <c r="AP43" i="3"/>
  <c r="AP42" i="3"/>
  <c r="AP41" i="3"/>
  <c r="AP40" i="3"/>
  <c r="AP39" i="3"/>
  <c r="AP38" i="3"/>
  <c r="AP37" i="3"/>
  <c r="AP36" i="3"/>
  <c r="AP35" i="3"/>
  <c r="AP34" i="3"/>
  <c r="AP33" i="3"/>
  <c r="AP32" i="3"/>
  <c r="AP31" i="3"/>
  <c r="AP30" i="3"/>
  <c r="AP29" i="3"/>
  <c r="AP28" i="3"/>
  <c r="AP27" i="3"/>
  <c r="AP26" i="3"/>
  <c r="AP25" i="3"/>
  <c r="AP24" i="3"/>
  <c r="AP23" i="3"/>
  <c r="AP22" i="3"/>
  <c r="AP21" i="3"/>
  <c r="AP20" i="3"/>
  <c r="AP19" i="3"/>
  <c r="AP18" i="3"/>
  <c r="AP17" i="3"/>
  <c r="AP16" i="3"/>
  <c r="AP15" i="3"/>
  <c r="AP14" i="3"/>
  <c r="AP13" i="3"/>
  <c r="AP12" i="3"/>
  <c r="AP11" i="3"/>
  <c r="AP10" i="3"/>
  <c r="AP9" i="3"/>
  <c r="AP8" i="3"/>
  <c r="AP7" i="3"/>
  <c r="AP6" i="3"/>
  <c r="AP5" i="3"/>
  <c r="AP4" i="3"/>
  <c r="AP3" i="3"/>
  <c r="AP2" i="3"/>
  <c r="S6" i="1"/>
  <c r="AP3" i="10"/>
  <c r="AP4" i="10"/>
  <c r="AP5" i="10"/>
  <c r="AP6" i="10"/>
  <c r="AP7" i="10"/>
  <c r="AP8" i="10"/>
  <c r="AP9" i="10"/>
  <c r="AP10" i="10"/>
  <c r="AP11" i="10"/>
  <c r="AP12" i="10"/>
  <c r="AP13" i="10"/>
  <c r="AP14" i="10"/>
  <c r="AP15" i="10"/>
  <c r="AP16" i="10"/>
  <c r="AP17" i="10"/>
  <c r="AP18" i="10"/>
  <c r="AP19" i="10"/>
  <c r="AP20" i="10"/>
  <c r="AP21" i="10"/>
  <c r="AP22" i="10"/>
  <c r="AP23" i="10"/>
  <c r="AP24" i="10"/>
  <c r="AP25" i="10"/>
  <c r="AP26" i="10"/>
  <c r="AP27" i="10"/>
  <c r="AP28" i="10"/>
  <c r="AP29" i="10"/>
  <c r="AP30" i="10"/>
  <c r="AP31" i="10"/>
  <c r="AP32" i="10"/>
  <c r="AP33" i="10"/>
  <c r="AP34" i="10"/>
  <c r="AP35" i="10"/>
  <c r="AP36" i="10"/>
  <c r="AP37" i="10"/>
  <c r="AP38" i="10"/>
  <c r="AP39" i="10"/>
  <c r="AP40" i="10"/>
  <c r="AP41" i="10"/>
  <c r="AP42" i="10"/>
  <c r="AP43" i="10"/>
  <c r="AP44" i="10"/>
  <c r="AP45" i="10"/>
  <c r="AP46" i="10"/>
  <c r="AP47" i="10"/>
  <c r="AP48" i="10"/>
  <c r="AP49" i="10"/>
  <c r="AP50" i="10"/>
  <c r="AP51" i="10"/>
  <c r="AP52" i="10"/>
  <c r="AP53" i="10"/>
  <c r="AP54" i="10"/>
  <c r="AP55" i="10"/>
  <c r="AP56" i="10"/>
  <c r="AP57" i="10"/>
  <c r="AP58" i="10"/>
  <c r="AP59" i="10"/>
  <c r="AP60" i="10"/>
  <c r="AP61" i="10"/>
  <c r="AP62" i="10"/>
  <c r="AP63" i="10"/>
  <c r="AP64" i="10"/>
  <c r="AP65" i="10"/>
  <c r="AP66" i="10"/>
  <c r="AP67" i="10"/>
  <c r="AP68" i="10"/>
  <c r="AP69" i="10"/>
  <c r="AP70" i="10"/>
  <c r="AP71" i="10"/>
  <c r="AP72" i="10"/>
  <c r="AP73" i="10"/>
  <c r="AP74" i="10"/>
  <c r="AP75" i="10"/>
  <c r="AP76" i="10"/>
  <c r="AP77" i="10"/>
  <c r="AP78" i="10"/>
  <c r="AP79" i="10"/>
  <c r="AP80" i="10"/>
  <c r="AP81" i="10"/>
  <c r="AP82" i="10"/>
  <c r="AP83" i="10"/>
  <c r="AP84" i="10"/>
  <c r="AP85" i="10"/>
  <c r="AP86" i="10"/>
  <c r="AP87" i="10"/>
  <c r="AP88" i="10"/>
  <c r="AP89" i="10"/>
  <c r="AP90" i="10"/>
  <c r="AP91" i="10"/>
  <c r="AP92" i="10"/>
  <c r="AP93" i="10"/>
  <c r="AP94" i="10"/>
  <c r="AP95" i="10"/>
  <c r="AP96" i="10"/>
  <c r="AP97" i="10"/>
  <c r="AP98" i="10"/>
  <c r="AP99" i="10"/>
  <c r="AP100" i="10"/>
  <c r="AP101" i="10"/>
  <c r="AP102" i="10"/>
  <c r="AP103" i="10"/>
  <c r="AP104" i="10"/>
  <c r="AP105" i="10"/>
  <c r="AP106" i="10"/>
  <c r="AP107" i="10"/>
  <c r="AP108" i="10"/>
  <c r="AP109" i="10"/>
  <c r="AP110" i="10"/>
  <c r="AP111" i="10"/>
  <c r="AP112" i="10"/>
  <c r="AP113" i="10"/>
  <c r="AP114" i="10"/>
  <c r="AP115" i="10"/>
  <c r="AP116" i="10"/>
  <c r="AP117" i="10"/>
  <c r="AP118" i="10"/>
  <c r="AP119" i="10"/>
  <c r="AP120" i="10"/>
  <c r="AP121" i="10"/>
  <c r="AP122" i="10"/>
  <c r="AP123" i="10"/>
  <c r="AP124" i="10"/>
  <c r="AP125" i="10"/>
  <c r="AP126" i="10"/>
  <c r="AP127" i="10"/>
  <c r="AP128" i="10"/>
  <c r="AP129" i="10"/>
  <c r="AP130" i="10"/>
  <c r="AP131" i="10"/>
  <c r="AP132" i="10"/>
  <c r="AP133" i="10"/>
  <c r="AP134" i="10"/>
  <c r="AP135" i="10"/>
  <c r="AP136" i="10"/>
  <c r="AP137" i="10"/>
  <c r="AP138" i="10"/>
  <c r="AP139" i="10"/>
  <c r="AP140" i="10"/>
  <c r="AP141" i="10"/>
  <c r="AP142" i="10"/>
  <c r="AP143" i="10"/>
  <c r="AP144" i="10"/>
  <c r="AP145" i="10"/>
  <c r="AP146" i="10"/>
  <c r="AP147" i="10"/>
  <c r="AP148" i="10"/>
  <c r="AP149" i="10"/>
  <c r="AP150" i="10"/>
  <c r="AP151" i="10"/>
  <c r="AP152" i="10"/>
  <c r="AP153" i="10"/>
  <c r="AP154" i="10"/>
  <c r="AP155" i="10"/>
  <c r="AP156" i="10"/>
  <c r="AP157" i="10"/>
  <c r="AP158" i="10"/>
  <c r="AP159" i="10"/>
  <c r="AP160" i="10"/>
  <c r="AP161" i="10"/>
  <c r="AP162" i="10"/>
  <c r="AP163" i="10"/>
  <c r="AP164" i="10"/>
  <c r="AP165" i="10"/>
  <c r="AP166" i="10"/>
  <c r="AP167" i="10"/>
  <c r="AP168" i="10"/>
  <c r="AP169" i="10"/>
  <c r="AP170" i="10"/>
  <c r="AP171" i="10"/>
  <c r="AP172" i="10"/>
  <c r="AP173" i="10"/>
  <c r="AP174" i="10"/>
  <c r="AP175" i="10"/>
  <c r="AP176" i="10"/>
  <c r="AP177" i="10"/>
  <c r="AP178" i="10"/>
  <c r="AP179" i="10"/>
  <c r="AP180" i="10"/>
  <c r="AP181" i="10"/>
  <c r="AP182" i="10"/>
  <c r="AP183" i="10"/>
  <c r="AP184" i="10"/>
  <c r="AP185" i="10"/>
  <c r="AP186" i="10"/>
  <c r="AP187" i="10"/>
  <c r="AP188" i="10"/>
  <c r="AP189" i="10"/>
  <c r="AP190" i="10"/>
  <c r="AP191" i="10"/>
  <c r="AP192" i="10"/>
  <c r="AP193" i="10"/>
  <c r="AP194" i="10"/>
  <c r="AP195" i="10"/>
  <c r="AP196" i="10"/>
  <c r="AP197" i="10"/>
  <c r="AP198" i="10"/>
  <c r="AP199" i="10"/>
  <c r="AP200" i="10"/>
  <c r="AP201" i="10"/>
  <c r="AP202" i="10"/>
  <c r="AP203" i="10"/>
  <c r="AP204" i="10"/>
  <c r="AP205" i="10"/>
  <c r="AP206" i="10"/>
  <c r="AP207" i="10"/>
  <c r="AP208" i="10"/>
  <c r="AP209" i="10"/>
  <c r="AP210" i="10"/>
  <c r="AP211" i="10"/>
  <c r="AP212" i="10"/>
  <c r="AP213" i="10"/>
  <c r="AP214" i="10"/>
  <c r="AP215" i="10"/>
  <c r="AP216" i="10"/>
  <c r="AP217" i="10"/>
  <c r="AP218" i="10"/>
  <c r="AP219" i="10"/>
  <c r="AP220" i="10"/>
  <c r="AP221" i="10"/>
  <c r="AP222" i="10"/>
  <c r="AP223" i="10"/>
  <c r="AP224" i="10"/>
  <c r="AP225" i="10"/>
  <c r="AP226" i="10"/>
  <c r="AP227" i="10"/>
  <c r="AP228" i="10"/>
  <c r="AP229" i="10"/>
  <c r="AP230" i="10"/>
  <c r="AP231" i="10"/>
  <c r="AP232" i="10"/>
  <c r="AP233" i="10"/>
  <c r="AP234" i="10"/>
  <c r="AP235" i="10"/>
  <c r="AP236" i="10"/>
  <c r="AP237" i="10"/>
  <c r="AP238" i="10"/>
  <c r="AP239" i="10"/>
  <c r="AP240" i="10"/>
  <c r="AP241" i="10"/>
  <c r="AP242" i="10"/>
  <c r="AP243" i="10"/>
  <c r="AP244" i="10"/>
  <c r="AP245" i="10"/>
  <c r="AP246" i="10"/>
  <c r="AP247" i="10"/>
  <c r="AP248" i="10"/>
  <c r="AP249" i="10"/>
  <c r="AP250" i="10"/>
  <c r="AP251" i="10"/>
  <c r="AP252" i="10"/>
  <c r="AP253" i="10"/>
  <c r="AP254" i="10"/>
  <c r="AP255" i="10"/>
  <c r="AP256" i="10"/>
  <c r="AP257" i="10"/>
  <c r="AP258" i="10"/>
  <c r="AP259" i="10"/>
  <c r="AP260" i="10"/>
  <c r="AP261" i="10"/>
  <c r="AP262" i="10"/>
  <c r="AP263" i="10"/>
  <c r="AP264" i="10"/>
  <c r="AP265" i="10"/>
  <c r="AP266" i="10"/>
  <c r="AP267" i="10"/>
  <c r="AP268" i="10"/>
  <c r="AP269" i="10"/>
  <c r="AP270" i="10"/>
  <c r="AP271" i="10"/>
  <c r="AP272" i="10"/>
  <c r="AP273" i="10"/>
  <c r="AP274" i="10"/>
  <c r="AP275" i="10"/>
  <c r="AP276" i="10"/>
  <c r="AP277" i="10"/>
  <c r="AP278" i="10"/>
  <c r="AP279" i="10"/>
  <c r="AP280" i="10"/>
  <c r="AP281" i="10"/>
  <c r="AP282" i="10"/>
  <c r="AP283" i="10"/>
  <c r="AP284" i="10"/>
  <c r="AP285" i="10"/>
  <c r="AP286" i="10"/>
  <c r="AP287" i="10"/>
  <c r="AP288" i="10"/>
  <c r="AP289" i="10"/>
  <c r="AP290" i="10"/>
  <c r="AP291" i="10"/>
  <c r="AP292" i="10"/>
  <c r="AP293" i="10"/>
  <c r="AP294" i="10"/>
  <c r="AP295" i="10"/>
  <c r="AP296" i="10"/>
  <c r="AP297" i="10"/>
  <c r="AP298" i="10"/>
  <c r="AP299" i="10"/>
  <c r="AP300" i="10"/>
  <c r="AP301" i="10"/>
  <c r="AP302" i="10"/>
  <c r="AP303" i="10"/>
  <c r="AP304" i="10"/>
  <c r="AP305" i="10"/>
  <c r="AP306" i="10"/>
  <c r="AP307" i="10"/>
  <c r="AP308" i="10"/>
  <c r="AP309" i="10"/>
  <c r="AP310" i="10"/>
  <c r="AP311" i="10"/>
  <c r="AP312" i="10"/>
  <c r="AP313" i="10"/>
  <c r="AP314" i="10"/>
  <c r="AP315" i="10"/>
  <c r="AP316" i="10"/>
  <c r="AP317" i="10"/>
  <c r="AP318" i="10"/>
  <c r="AP319" i="10"/>
  <c r="AP320" i="10"/>
  <c r="AP321" i="10"/>
  <c r="AP322" i="10"/>
  <c r="AP323" i="10"/>
  <c r="AP324" i="10"/>
  <c r="AP325" i="10"/>
  <c r="AP326" i="10"/>
  <c r="AP327" i="10"/>
  <c r="AP328" i="10"/>
  <c r="AP329" i="10"/>
  <c r="AP330" i="10"/>
  <c r="AP331" i="10"/>
  <c r="AP332" i="10"/>
  <c r="AP333" i="10"/>
  <c r="AP334" i="10"/>
  <c r="AP335" i="10"/>
  <c r="AP336" i="10"/>
  <c r="AP337" i="10"/>
  <c r="AP338" i="10"/>
  <c r="AP339" i="10"/>
  <c r="AP340" i="10"/>
  <c r="AP341" i="10"/>
  <c r="AP342" i="10"/>
  <c r="AP343" i="10"/>
  <c r="AP344" i="10"/>
  <c r="AP345" i="10"/>
  <c r="AP346" i="10"/>
  <c r="AP347" i="10"/>
  <c r="AP348" i="10"/>
  <c r="AP349" i="10"/>
  <c r="AP350" i="10"/>
  <c r="AP351" i="10"/>
  <c r="AP352" i="10"/>
  <c r="AP353" i="10"/>
  <c r="AP354" i="10"/>
  <c r="AP355" i="10"/>
  <c r="AP356" i="10"/>
  <c r="AP357" i="10"/>
  <c r="AP358" i="10"/>
  <c r="AP359" i="10"/>
  <c r="AP360" i="10"/>
  <c r="AP361" i="10"/>
  <c r="AP362" i="10"/>
  <c r="AP363" i="10"/>
  <c r="AP364" i="10"/>
  <c r="AP365" i="10"/>
  <c r="AP366" i="10"/>
  <c r="AP367" i="10"/>
  <c r="AP368" i="10"/>
  <c r="AP369" i="10"/>
  <c r="AP370" i="10"/>
  <c r="AP371" i="10"/>
  <c r="AP372" i="10"/>
  <c r="AP373" i="10"/>
  <c r="AP374" i="10"/>
  <c r="AP375" i="10"/>
  <c r="AP376" i="10"/>
  <c r="AP377" i="10"/>
  <c r="AP378" i="10"/>
  <c r="AP379" i="10"/>
  <c r="AP380" i="10"/>
  <c r="AP381" i="10"/>
  <c r="AP382" i="10"/>
  <c r="AP383" i="10"/>
  <c r="AP384" i="10"/>
  <c r="AP385" i="10"/>
  <c r="AP386" i="10"/>
  <c r="AP387" i="10"/>
  <c r="AP388" i="10"/>
  <c r="AP389" i="10"/>
  <c r="AP390" i="10"/>
  <c r="AP391" i="10"/>
  <c r="AP392" i="10"/>
  <c r="AP393" i="10"/>
  <c r="AP394" i="10"/>
  <c r="AP395" i="10"/>
  <c r="AP396" i="10"/>
  <c r="AP397" i="10"/>
  <c r="AP398" i="10"/>
  <c r="AP399" i="10"/>
  <c r="AP400" i="10"/>
  <c r="AP401" i="10"/>
  <c r="AP402" i="10"/>
  <c r="AP403" i="10"/>
  <c r="AP404" i="10"/>
  <c r="AP405" i="10"/>
  <c r="AP406" i="10"/>
  <c r="AP407" i="10"/>
  <c r="AP408" i="10"/>
  <c r="AP409" i="10"/>
  <c r="AP410" i="10"/>
  <c r="AP411" i="10"/>
  <c r="AP412" i="10"/>
  <c r="AP413" i="10"/>
  <c r="AP414" i="10"/>
  <c r="AP415" i="10"/>
  <c r="AP416" i="10"/>
  <c r="AP417" i="10"/>
  <c r="AP418" i="10"/>
  <c r="AP419" i="10"/>
  <c r="AP420" i="10"/>
  <c r="AP421" i="10"/>
  <c r="AP422" i="10"/>
  <c r="AP423" i="10"/>
  <c r="AP424" i="10"/>
  <c r="AP425" i="10"/>
  <c r="AP426" i="10"/>
  <c r="AP427" i="10"/>
  <c r="AP428" i="10"/>
  <c r="AP429" i="10"/>
  <c r="AP430" i="10"/>
  <c r="AP431" i="10"/>
  <c r="AP432" i="10"/>
  <c r="AP433" i="10"/>
  <c r="AP434" i="10"/>
  <c r="AP435" i="10"/>
  <c r="AP436" i="10"/>
  <c r="AP437" i="10"/>
  <c r="AP438" i="10"/>
  <c r="AP439" i="10"/>
  <c r="AP440" i="10"/>
  <c r="AP441" i="10"/>
  <c r="AP442" i="10"/>
  <c r="AP443" i="10"/>
  <c r="AP444" i="10"/>
  <c r="AP445" i="10"/>
  <c r="AP446" i="10"/>
  <c r="AP447" i="10"/>
  <c r="AP448" i="10"/>
  <c r="AP449" i="10"/>
  <c r="AP450" i="10"/>
  <c r="AP451" i="10"/>
  <c r="AP452" i="10"/>
  <c r="AP453" i="10"/>
  <c r="AP454" i="10"/>
  <c r="AP455" i="10"/>
  <c r="AP456" i="10"/>
  <c r="AP457" i="10"/>
  <c r="AP458" i="10"/>
  <c r="AP459" i="10"/>
  <c r="AP460" i="10"/>
  <c r="AP461" i="10"/>
  <c r="AP462" i="10"/>
  <c r="AP463" i="10"/>
  <c r="AP464" i="10"/>
  <c r="AP465" i="10"/>
  <c r="AP466" i="10"/>
  <c r="AP467" i="10"/>
  <c r="AP468" i="10"/>
  <c r="AP469" i="10"/>
  <c r="AP470" i="10"/>
  <c r="AP471" i="10"/>
  <c r="AP472" i="10"/>
  <c r="AP473" i="10"/>
  <c r="AP474" i="10"/>
  <c r="AP475" i="10"/>
  <c r="AP476" i="10"/>
  <c r="AP477" i="10"/>
  <c r="AP478" i="10"/>
  <c r="AP479" i="10"/>
  <c r="AP480" i="10"/>
  <c r="AP481" i="10"/>
  <c r="AP482" i="10"/>
  <c r="AP483" i="10"/>
  <c r="AP484" i="10"/>
  <c r="AP485" i="10"/>
  <c r="AP486" i="10"/>
  <c r="AP487" i="10"/>
  <c r="AP488" i="10"/>
  <c r="AP489" i="10"/>
  <c r="AP490" i="10"/>
  <c r="AP491" i="10"/>
  <c r="AP492" i="10"/>
  <c r="AP493" i="10"/>
  <c r="AP494" i="10"/>
  <c r="AP495" i="10"/>
  <c r="AP496" i="10"/>
  <c r="AP497" i="10"/>
  <c r="AP498" i="10"/>
  <c r="AP499" i="10"/>
  <c r="AP500" i="10"/>
  <c r="AP501" i="10"/>
  <c r="AP502" i="10"/>
  <c r="AP503" i="10"/>
  <c r="AP504" i="10"/>
  <c r="AP505" i="10"/>
  <c r="AP506" i="10"/>
  <c r="AP507" i="10"/>
  <c r="AP508" i="10"/>
  <c r="AP509" i="10"/>
  <c r="AP510" i="10"/>
  <c r="AP511" i="10"/>
  <c r="AP512" i="10"/>
  <c r="AP513" i="10"/>
  <c r="AP514" i="10"/>
  <c r="AP515" i="10"/>
  <c r="AP516" i="10"/>
  <c r="AP517" i="10"/>
  <c r="AP518" i="10"/>
  <c r="AP519" i="10"/>
  <c r="AP520" i="10"/>
  <c r="AP521" i="10"/>
  <c r="AP522" i="10"/>
  <c r="AP523" i="10"/>
  <c r="AP524" i="10"/>
  <c r="AP525" i="10"/>
  <c r="AP526" i="10"/>
  <c r="AP527" i="10"/>
  <c r="AP528" i="10"/>
  <c r="AP529" i="10"/>
  <c r="AP530" i="10"/>
  <c r="AP531" i="10"/>
  <c r="AP532" i="10"/>
  <c r="AP533" i="10"/>
  <c r="AP534" i="10"/>
  <c r="AP535" i="10"/>
  <c r="AP536" i="10"/>
  <c r="AP537" i="10"/>
  <c r="AP538" i="10"/>
  <c r="AP539" i="10"/>
  <c r="AP540" i="10"/>
  <c r="AP541" i="10"/>
  <c r="AP542" i="10"/>
  <c r="AP543" i="10"/>
  <c r="AP544" i="10"/>
  <c r="AP545" i="10"/>
  <c r="AP546" i="10"/>
  <c r="AP547" i="10"/>
  <c r="AP548" i="10"/>
  <c r="AP549" i="10"/>
  <c r="AP550" i="10"/>
  <c r="AP551" i="10"/>
  <c r="AP552" i="10"/>
  <c r="AP553" i="10"/>
  <c r="AP554" i="10"/>
  <c r="AP555" i="10"/>
  <c r="AP556" i="10"/>
  <c r="AP557" i="10"/>
  <c r="AP558" i="10"/>
  <c r="AP559" i="10"/>
  <c r="AP560" i="10"/>
  <c r="AP561" i="10"/>
  <c r="AP562" i="10"/>
  <c r="AP563" i="10"/>
  <c r="AP564" i="10"/>
  <c r="AP565" i="10"/>
  <c r="AP566" i="10"/>
  <c r="AP567" i="10"/>
  <c r="AP568" i="10"/>
  <c r="AP569" i="10"/>
  <c r="AP570" i="10"/>
  <c r="AP571" i="10"/>
  <c r="AP572" i="10"/>
  <c r="AP573" i="10"/>
  <c r="AP574" i="10"/>
  <c r="AP575" i="10"/>
  <c r="AP576" i="10"/>
  <c r="AP577" i="10"/>
  <c r="AP578" i="10"/>
  <c r="AP579" i="10"/>
  <c r="AP580" i="10"/>
  <c r="AP581" i="10"/>
  <c r="AP582" i="10"/>
  <c r="AP583" i="10"/>
  <c r="AP584" i="10"/>
  <c r="AP585" i="10"/>
  <c r="AP586" i="10"/>
  <c r="AP587" i="10"/>
  <c r="AP588" i="10"/>
  <c r="AP589" i="10"/>
  <c r="AP590" i="10"/>
  <c r="AP591" i="10"/>
  <c r="AP592" i="10"/>
  <c r="AP593" i="10"/>
  <c r="AP594" i="10"/>
  <c r="AP595" i="10"/>
  <c r="AP596" i="10"/>
  <c r="AP597" i="10"/>
  <c r="AP598" i="10"/>
  <c r="AP599" i="10"/>
  <c r="AP600" i="10"/>
  <c r="AP601" i="10"/>
  <c r="AP602" i="10"/>
  <c r="AP603" i="10"/>
  <c r="AP604" i="10"/>
  <c r="AP605" i="10"/>
  <c r="AP606" i="10"/>
  <c r="AP607" i="10"/>
  <c r="AP608" i="10"/>
  <c r="AP609" i="10"/>
  <c r="AP610" i="10"/>
  <c r="AP611" i="10"/>
  <c r="AP612" i="10"/>
  <c r="AP613" i="10"/>
  <c r="AP614" i="10"/>
  <c r="AP615" i="10"/>
  <c r="AP616" i="10"/>
  <c r="AP617" i="10"/>
  <c r="AP618" i="10"/>
  <c r="AP619" i="10"/>
  <c r="AP620" i="10"/>
  <c r="AP621" i="10"/>
  <c r="AP622" i="10"/>
  <c r="AP623" i="10"/>
  <c r="AP624" i="10"/>
  <c r="AP625" i="10"/>
  <c r="AP626" i="10"/>
  <c r="AP627" i="10"/>
  <c r="AP628" i="10"/>
  <c r="AP629" i="10"/>
  <c r="AP630" i="10"/>
  <c r="AP631" i="10"/>
  <c r="AP632" i="10"/>
  <c r="AP633" i="10"/>
  <c r="AP634" i="10"/>
  <c r="AP635" i="10"/>
  <c r="AP636" i="10"/>
  <c r="AP637" i="10"/>
  <c r="AP638" i="10"/>
  <c r="AP639" i="10"/>
  <c r="AP640" i="10"/>
  <c r="AP641" i="10"/>
  <c r="AP642" i="10"/>
  <c r="AP643" i="10"/>
  <c r="AP644" i="10"/>
  <c r="AP645" i="10"/>
  <c r="AP646" i="10"/>
  <c r="AP647" i="10"/>
  <c r="AP648" i="10"/>
  <c r="AP649" i="10"/>
  <c r="AP650" i="10"/>
  <c r="AP651" i="10"/>
  <c r="AP652" i="10"/>
  <c r="AP653" i="10"/>
  <c r="AP654" i="10"/>
  <c r="AP655" i="10"/>
  <c r="AP656" i="10"/>
  <c r="AP657" i="10"/>
  <c r="AP658" i="10"/>
  <c r="AP659" i="10"/>
  <c r="AP660" i="10"/>
  <c r="AP661" i="10"/>
  <c r="AP662" i="10"/>
  <c r="AP663" i="10"/>
  <c r="AP664" i="10"/>
  <c r="AP665" i="10"/>
  <c r="AP666" i="10"/>
  <c r="AP667" i="10"/>
  <c r="AP668" i="10"/>
  <c r="AP669" i="10"/>
  <c r="AP670" i="10"/>
  <c r="AP671" i="10"/>
  <c r="AP672" i="10"/>
  <c r="AP673" i="10"/>
  <c r="AP674" i="10"/>
  <c r="AP675" i="10"/>
  <c r="AP676" i="10"/>
  <c r="AP677" i="10"/>
  <c r="AP678" i="10"/>
  <c r="AP679" i="10"/>
  <c r="AP680" i="10"/>
  <c r="AP681" i="10"/>
  <c r="AP682" i="10"/>
  <c r="AP683" i="10"/>
  <c r="AP684" i="10"/>
  <c r="AP685" i="10"/>
  <c r="AP686" i="10"/>
  <c r="AP687" i="10"/>
  <c r="AP688" i="10"/>
  <c r="AP689" i="10"/>
  <c r="AP690" i="10"/>
  <c r="AP691" i="10"/>
  <c r="AP692" i="10"/>
  <c r="AP693" i="10"/>
  <c r="AP694" i="10"/>
  <c r="AP695" i="10"/>
  <c r="AP696" i="10"/>
  <c r="AP697" i="10"/>
  <c r="AP698" i="10"/>
  <c r="AP699" i="10"/>
  <c r="AP700" i="10"/>
  <c r="AP701" i="10"/>
  <c r="AP702" i="10"/>
  <c r="AP703" i="10"/>
  <c r="AP704" i="10"/>
  <c r="AP705" i="10"/>
  <c r="AP706" i="10"/>
  <c r="AP707" i="10"/>
  <c r="AP708" i="10"/>
  <c r="AP709" i="10"/>
  <c r="AP710" i="10"/>
  <c r="AP711" i="10"/>
  <c r="AP712" i="10"/>
  <c r="AP713" i="10"/>
  <c r="AP714" i="10"/>
  <c r="AP715" i="10"/>
  <c r="AP716" i="10"/>
  <c r="AP717" i="10"/>
  <c r="AP718" i="10"/>
  <c r="AP719" i="10"/>
  <c r="AP720" i="10"/>
  <c r="AP721" i="10"/>
  <c r="AP722" i="10"/>
  <c r="AP723" i="10"/>
  <c r="AP724" i="10"/>
  <c r="AP725" i="10"/>
  <c r="AP726" i="10"/>
  <c r="AP727" i="10"/>
  <c r="AP728" i="10"/>
  <c r="AP729" i="10"/>
  <c r="AP730" i="10"/>
  <c r="AP731" i="10"/>
  <c r="AP732" i="10"/>
  <c r="AP733" i="10"/>
  <c r="AP734" i="10"/>
  <c r="AP735" i="10"/>
  <c r="AP736" i="10"/>
  <c r="AP737" i="10"/>
  <c r="AP738" i="10"/>
  <c r="AP739" i="10"/>
  <c r="AP740" i="10"/>
  <c r="AP741" i="10"/>
  <c r="AP742" i="10"/>
  <c r="AP743" i="10"/>
  <c r="AP744" i="10"/>
  <c r="AP745" i="10"/>
  <c r="AP746" i="10"/>
  <c r="AP747" i="10"/>
  <c r="AP748" i="10"/>
  <c r="AP749" i="10"/>
  <c r="AP750" i="10"/>
  <c r="AP751" i="10"/>
  <c r="AP752" i="10"/>
  <c r="AP753" i="10"/>
  <c r="AP754" i="10"/>
  <c r="AP755" i="10"/>
  <c r="AP756" i="10"/>
  <c r="AP757" i="10"/>
  <c r="AP758" i="10"/>
  <c r="AP759" i="10"/>
  <c r="AP760" i="10"/>
  <c r="AP761" i="10"/>
  <c r="AP762" i="10"/>
  <c r="AP763" i="10"/>
  <c r="AP764" i="10"/>
  <c r="AP765" i="10"/>
  <c r="AP766" i="10"/>
  <c r="AP767" i="10"/>
  <c r="AP768" i="10"/>
  <c r="AP769" i="10"/>
  <c r="AP770" i="10"/>
  <c r="AP771" i="10"/>
  <c r="AP772" i="10"/>
  <c r="AP773" i="10"/>
  <c r="AP774" i="10"/>
  <c r="AP775" i="10"/>
  <c r="AP776" i="10"/>
  <c r="AP777" i="10"/>
  <c r="AP778" i="10"/>
  <c r="AP779" i="10"/>
  <c r="AP780" i="10"/>
  <c r="AP781" i="10"/>
  <c r="AP782" i="10"/>
  <c r="AP783" i="10"/>
  <c r="AP784" i="10"/>
  <c r="AP785" i="10"/>
  <c r="AP786" i="10"/>
  <c r="AP787" i="10"/>
  <c r="AP788" i="10"/>
  <c r="AP789" i="10"/>
  <c r="AP790" i="10"/>
  <c r="AP791" i="10"/>
  <c r="AP792" i="10"/>
  <c r="AP793" i="10"/>
  <c r="AP794" i="10"/>
  <c r="AP795" i="10"/>
  <c r="AP796" i="10"/>
  <c r="AP797" i="10"/>
  <c r="AP798" i="10"/>
  <c r="AP799" i="10"/>
  <c r="AP800" i="10"/>
  <c r="AP801" i="10"/>
  <c r="AP802" i="10"/>
  <c r="AP803" i="10"/>
  <c r="AP804" i="10"/>
  <c r="AP805" i="10"/>
  <c r="AP806" i="10"/>
  <c r="AP807" i="10"/>
  <c r="AP808" i="10"/>
  <c r="AP809" i="10"/>
  <c r="AP810" i="10"/>
  <c r="AP811" i="10"/>
  <c r="AP812" i="10"/>
  <c r="AP813" i="10"/>
  <c r="AP814" i="10"/>
  <c r="AP815" i="10"/>
  <c r="AP816" i="10"/>
  <c r="AP817" i="10"/>
  <c r="AP818" i="10"/>
  <c r="AP819" i="10"/>
  <c r="AP820" i="10"/>
  <c r="AP821" i="10"/>
  <c r="AP822" i="10"/>
  <c r="AP823" i="10"/>
  <c r="AP824" i="10"/>
  <c r="AP825" i="10"/>
  <c r="AP826" i="10"/>
  <c r="AP827" i="10"/>
  <c r="AP828" i="10"/>
  <c r="AP829" i="10"/>
  <c r="AP830" i="10"/>
  <c r="AP831" i="10"/>
  <c r="AP832" i="10"/>
  <c r="AP833" i="10"/>
  <c r="AP834" i="10"/>
  <c r="AP835" i="10"/>
  <c r="AP836" i="10"/>
  <c r="AP837" i="10"/>
  <c r="AP838" i="10"/>
  <c r="AP839" i="10"/>
  <c r="AP840" i="10"/>
  <c r="AP841" i="10"/>
  <c r="AP842" i="10"/>
  <c r="AP843" i="10"/>
  <c r="AP844" i="10"/>
  <c r="AP845" i="10"/>
  <c r="AP846" i="10"/>
  <c r="AP847" i="10"/>
  <c r="AP848" i="10"/>
  <c r="AP849" i="10"/>
  <c r="AP850" i="10"/>
  <c r="AP851" i="10"/>
  <c r="AP852" i="10"/>
  <c r="AP853" i="10"/>
  <c r="AP854" i="10"/>
  <c r="AP855" i="10"/>
  <c r="AP856" i="10"/>
  <c r="AP857" i="10"/>
  <c r="AP858" i="10"/>
  <c r="AP859" i="10"/>
  <c r="AP860" i="10"/>
  <c r="AP861" i="10"/>
  <c r="AP862" i="10"/>
  <c r="AP863" i="10"/>
  <c r="AP864" i="10"/>
  <c r="AP865" i="10"/>
  <c r="AP866" i="10"/>
  <c r="AP867" i="10"/>
  <c r="AP868" i="10"/>
  <c r="AP869" i="10"/>
  <c r="AP870" i="10"/>
  <c r="AP871" i="10"/>
  <c r="AP872" i="10"/>
  <c r="AP873" i="10"/>
  <c r="AP874" i="10"/>
  <c r="AP875" i="10"/>
  <c r="AP876" i="10"/>
  <c r="AP877" i="10"/>
  <c r="AP878" i="10"/>
  <c r="AP879" i="10"/>
  <c r="AP880" i="10"/>
  <c r="AP881" i="10"/>
  <c r="AP882" i="10"/>
  <c r="AP883" i="10"/>
  <c r="AP884" i="10"/>
  <c r="AP885" i="10"/>
  <c r="AP886" i="10"/>
  <c r="AP887" i="10"/>
  <c r="AP888" i="10"/>
  <c r="AP889" i="10"/>
  <c r="AP890" i="10"/>
  <c r="AP891" i="10"/>
  <c r="AP892" i="10"/>
  <c r="AP893" i="10"/>
  <c r="AP894" i="10"/>
  <c r="AP895" i="10"/>
  <c r="AP896" i="10"/>
  <c r="AP897" i="10"/>
  <c r="AP898" i="10"/>
  <c r="AP899" i="10"/>
  <c r="AP900" i="10"/>
  <c r="AP901" i="10"/>
  <c r="AP902" i="10"/>
  <c r="AP903" i="10"/>
  <c r="AP904" i="10"/>
  <c r="AP905" i="10"/>
  <c r="AP906" i="10"/>
  <c r="AP907" i="10"/>
  <c r="AP908" i="10"/>
  <c r="AP909" i="10"/>
  <c r="AP910" i="10"/>
  <c r="AP911" i="10"/>
  <c r="AP912" i="10"/>
  <c r="AP913" i="10"/>
  <c r="AP914" i="10"/>
  <c r="AP915" i="10"/>
  <c r="AP916" i="10"/>
  <c r="AP917" i="10"/>
  <c r="AP918" i="10"/>
  <c r="AP919" i="10"/>
  <c r="AP920" i="10"/>
  <c r="AP921" i="10"/>
  <c r="AP922" i="10"/>
  <c r="AP923" i="10"/>
  <c r="AP924" i="10"/>
  <c r="AP925" i="10"/>
  <c r="AP926" i="10"/>
  <c r="AP927" i="10"/>
  <c r="AP928" i="10"/>
  <c r="AP929" i="10"/>
  <c r="AP930" i="10"/>
  <c r="AP931" i="10"/>
  <c r="AP932" i="10"/>
  <c r="AP933" i="10"/>
  <c r="AP934" i="10"/>
  <c r="AP935" i="10"/>
  <c r="AP936" i="10"/>
  <c r="AP937" i="10"/>
  <c r="AP938" i="10"/>
  <c r="AP939" i="10"/>
  <c r="AP940" i="10"/>
  <c r="AP941" i="10"/>
  <c r="AP942" i="10"/>
  <c r="AP943" i="10"/>
  <c r="AP944" i="10"/>
  <c r="AP945" i="10"/>
  <c r="AP946" i="10"/>
  <c r="AP947" i="10"/>
  <c r="AP948" i="10"/>
  <c r="AP949" i="10"/>
  <c r="AP950" i="10"/>
  <c r="AP951" i="10"/>
  <c r="AP952" i="10"/>
  <c r="AP953" i="10"/>
  <c r="AP954" i="10"/>
  <c r="AP955" i="10"/>
  <c r="AP956" i="10"/>
  <c r="AP957" i="10"/>
  <c r="AP958" i="10"/>
  <c r="AP959" i="10"/>
  <c r="AP960" i="10"/>
  <c r="AP961" i="10"/>
  <c r="AP962" i="10"/>
  <c r="AP963" i="10"/>
  <c r="AP964" i="10"/>
  <c r="AP965" i="10"/>
  <c r="AP966" i="10"/>
  <c r="AP967" i="10"/>
  <c r="AP968" i="10"/>
  <c r="AP969" i="10"/>
  <c r="AP970" i="10"/>
  <c r="AP971" i="10"/>
  <c r="AP972" i="10"/>
  <c r="AP973" i="10"/>
  <c r="AP974" i="10"/>
  <c r="AP975" i="10"/>
  <c r="AP976" i="10"/>
  <c r="AP977" i="10"/>
  <c r="AP978" i="10"/>
  <c r="AP979" i="10"/>
  <c r="AP980" i="10"/>
  <c r="AP981" i="10"/>
  <c r="AP982" i="10"/>
  <c r="AP983" i="10"/>
  <c r="AP984" i="10"/>
  <c r="AP985" i="10"/>
  <c r="AP986" i="10"/>
  <c r="AP987" i="10"/>
  <c r="AP988" i="10"/>
  <c r="AP989" i="10"/>
  <c r="AP990" i="10"/>
  <c r="AP991" i="10"/>
  <c r="AP992" i="10"/>
  <c r="AP993" i="10"/>
  <c r="AP994" i="10"/>
  <c r="AP995" i="10"/>
  <c r="AP996" i="10"/>
  <c r="AP997" i="10"/>
  <c r="AP998" i="10"/>
  <c r="AP999" i="10"/>
  <c r="AP1000" i="10"/>
  <c r="AP1001" i="10"/>
  <c r="AP1002" i="10"/>
  <c r="AP1003" i="10"/>
  <c r="AP1004" i="10"/>
  <c r="AP1005" i="10"/>
  <c r="AP1006" i="10"/>
  <c r="AP1007" i="10"/>
  <c r="AP1008" i="10"/>
  <c r="AP1009" i="10"/>
  <c r="AP1010" i="10"/>
  <c r="AP1011" i="10"/>
  <c r="AP1012" i="10"/>
  <c r="AP1013" i="10"/>
  <c r="AP1014" i="10"/>
  <c r="AP1015" i="10"/>
  <c r="AP1016" i="10"/>
  <c r="AP1017" i="10"/>
  <c r="AP1018" i="10"/>
  <c r="AP1019" i="10"/>
  <c r="AP1020" i="10"/>
  <c r="AP1021" i="10"/>
  <c r="AP1022" i="10"/>
  <c r="AP1023" i="10"/>
  <c r="AP1024" i="10"/>
  <c r="AP1025" i="10"/>
  <c r="AP1026" i="10"/>
  <c r="AP1027" i="10"/>
  <c r="AP1028" i="10"/>
  <c r="AP1029" i="10"/>
  <c r="AP1030" i="10"/>
  <c r="AP1031" i="10"/>
  <c r="AP1032" i="10"/>
  <c r="AP1033" i="10"/>
  <c r="AP1034" i="10"/>
  <c r="AP1035" i="10"/>
  <c r="AP1036" i="10"/>
  <c r="AP1037" i="10"/>
  <c r="AP1038" i="10"/>
  <c r="AP1039" i="10"/>
  <c r="AP1040" i="10"/>
  <c r="AP1041" i="10"/>
  <c r="AP1042" i="10"/>
  <c r="AP1043" i="10"/>
  <c r="AP1044" i="10"/>
  <c r="AP1045" i="10"/>
  <c r="AP1046" i="10"/>
  <c r="AP1047" i="10"/>
  <c r="AP1048" i="10"/>
  <c r="AP1049" i="10"/>
  <c r="AP1050" i="10"/>
  <c r="AP1051" i="10"/>
  <c r="AP1052" i="10"/>
  <c r="AP1053" i="10"/>
  <c r="AP1054" i="10"/>
  <c r="AP1055" i="10"/>
  <c r="AP1056" i="10"/>
  <c r="AP1057" i="10"/>
  <c r="AP1058" i="10"/>
  <c r="AP1059" i="10"/>
  <c r="AP1060" i="10"/>
  <c r="AP1061" i="10"/>
  <c r="AP1062" i="10"/>
  <c r="AP1063" i="10"/>
  <c r="AP1064" i="10"/>
  <c r="AP1065" i="10"/>
  <c r="AP1066" i="10"/>
  <c r="AP1067" i="10"/>
  <c r="AP1068" i="10"/>
  <c r="AP1069" i="10"/>
  <c r="AP1070" i="10"/>
  <c r="AP1071" i="10"/>
  <c r="AP1072" i="10"/>
  <c r="AP1073" i="10"/>
  <c r="AP1074" i="10"/>
  <c r="AP1075" i="10"/>
  <c r="AP1076" i="10"/>
  <c r="AP1077" i="10"/>
  <c r="AP1078" i="10"/>
  <c r="AP1079" i="10"/>
  <c r="AP1080" i="10"/>
  <c r="AP1081" i="10"/>
  <c r="AP1082" i="10"/>
  <c r="AP1083" i="10"/>
  <c r="AP1084" i="10"/>
  <c r="AP1085" i="10"/>
  <c r="AP1086" i="10"/>
  <c r="AP1087" i="10"/>
  <c r="AP1088" i="10"/>
  <c r="AP1089" i="10"/>
  <c r="AP1090" i="10"/>
  <c r="AP1091" i="10"/>
  <c r="AP1092" i="10"/>
  <c r="AP1093" i="10"/>
  <c r="AP1094" i="10"/>
  <c r="AP1095" i="10"/>
  <c r="AP1096" i="10"/>
  <c r="AP1097" i="10"/>
  <c r="AP1098" i="10"/>
  <c r="AP1099" i="10"/>
  <c r="AP1100" i="10"/>
  <c r="AP1101" i="10"/>
  <c r="AP1102" i="10"/>
  <c r="AP1103" i="10"/>
  <c r="AP1104" i="10"/>
  <c r="AP1105" i="10"/>
  <c r="AP1106" i="10"/>
  <c r="AP1107" i="10"/>
  <c r="AP1108" i="10"/>
  <c r="AP1109" i="10"/>
  <c r="AP1110" i="10"/>
  <c r="AP1111" i="10"/>
  <c r="AP1112" i="10"/>
  <c r="AP1113" i="10"/>
  <c r="AP1114" i="10"/>
  <c r="AP1115" i="10"/>
  <c r="AP1116" i="10"/>
  <c r="AP1117" i="10"/>
  <c r="AP1118" i="10"/>
  <c r="AP1119" i="10"/>
  <c r="AP1120" i="10"/>
  <c r="AP1121" i="10"/>
  <c r="AP1122" i="10"/>
  <c r="AP1123" i="10"/>
  <c r="AP1124" i="10"/>
  <c r="AP1125" i="10"/>
  <c r="AP1126" i="10"/>
  <c r="AP1127" i="10"/>
  <c r="AP1128" i="10"/>
  <c r="AP1129" i="10"/>
  <c r="AP1130" i="10"/>
  <c r="AP1131" i="10"/>
  <c r="AP1132" i="10"/>
  <c r="AP1133" i="10"/>
  <c r="AP1134" i="10"/>
  <c r="AP1135" i="10"/>
  <c r="AP1136" i="10"/>
  <c r="AP1137" i="10"/>
  <c r="AP1138" i="10"/>
  <c r="AP1139" i="10"/>
  <c r="AP1140" i="10"/>
  <c r="AP1141" i="10"/>
  <c r="AP1142" i="10"/>
  <c r="AP1143" i="10"/>
  <c r="AP1144" i="10"/>
  <c r="AP1145" i="10"/>
  <c r="AP1146" i="10"/>
  <c r="AP1147" i="10"/>
  <c r="AP1148" i="10"/>
  <c r="AP1149" i="10"/>
  <c r="AP1150" i="10"/>
  <c r="AP1151" i="10"/>
  <c r="AP1152" i="10"/>
  <c r="AP1153" i="10"/>
  <c r="AP1154" i="10"/>
  <c r="AP1155" i="10"/>
  <c r="AP1156" i="10"/>
  <c r="AP1157" i="10"/>
  <c r="AP1158" i="10"/>
  <c r="AP1159" i="10"/>
  <c r="AP1160" i="10"/>
  <c r="AP1161" i="10"/>
  <c r="AP1162" i="10"/>
  <c r="AP1163" i="10"/>
  <c r="AP1164" i="10"/>
  <c r="AP1165" i="10"/>
  <c r="AP1166" i="10"/>
  <c r="AP1167" i="10"/>
  <c r="AP1168" i="10"/>
  <c r="AP1169" i="10"/>
  <c r="AP1170" i="10"/>
  <c r="AP1171" i="10"/>
  <c r="AP1172" i="10"/>
  <c r="AP1173" i="10"/>
  <c r="AP1174" i="10"/>
  <c r="AP1175" i="10"/>
  <c r="AP1176" i="10"/>
  <c r="AP1177" i="10"/>
  <c r="AP1178" i="10"/>
  <c r="AP1179" i="10"/>
  <c r="AP1180" i="10"/>
  <c r="AP1181" i="10"/>
  <c r="AP1182" i="10"/>
  <c r="AP1183" i="10"/>
  <c r="AP1184" i="10"/>
  <c r="AP1185" i="10"/>
  <c r="AP1186" i="10"/>
  <c r="AP1187" i="10"/>
  <c r="AP1188" i="10"/>
  <c r="AP1189" i="10"/>
  <c r="AP1190" i="10"/>
  <c r="AP1191" i="10"/>
  <c r="AP1192" i="10"/>
  <c r="AP1193" i="10"/>
  <c r="AP1194" i="10"/>
  <c r="AP1195" i="10"/>
  <c r="AP1196" i="10"/>
  <c r="AP1197" i="10"/>
  <c r="AP1198" i="10"/>
  <c r="AP1199" i="10"/>
  <c r="AP1200" i="10"/>
  <c r="AP1201" i="10"/>
  <c r="AP1202" i="10"/>
  <c r="AP1203" i="10"/>
  <c r="AP1204" i="10"/>
  <c r="AP1205" i="10"/>
  <c r="AP1206" i="10"/>
  <c r="AP1207" i="10"/>
  <c r="AP1208" i="10"/>
  <c r="AP1209" i="10"/>
  <c r="AP1210" i="10"/>
  <c r="AP1211" i="10"/>
  <c r="AP1212" i="10"/>
  <c r="AP1213" i="10"/>
  <c r="AP1214" i="10"/>
  <c r="AP1215" i="10"/>
  <c r="AP1216" i="10"/>
  <c r="AP1217" i="10"/>
  <c r="AP1218" i="10"/>
  <c r="AP1219" i="10"/>
  <c r="AP1220" i="10"/>
  <c r="AP1221" i="10"/>
  <c r="AP1222" i="10"/>
  <c r="AP1223" i="10"/>
  <c r="AP1224" i="10"/>
  <c r="AP1225" i="10"/>
  <c r="AP1226" i="10"/>
  <c r="AP1227" i="10"/>
  <c r="AP1228" i="10"/>
  <c r="AP1229" i="10"/>
  <c r="AP1230" i="10"/>
  <c r="AP1231" i="10"/>
  <c r="AP1232" i="10"/>
  <c r="AP1233" i="10"/>
  <c r="AP1234" i="10"/>
  <c r="AP1235" i="10"/>
  <c r="AP1236" i="10"/>
  <c r="AP1237" i="10"/>
  <c r="AP1238" i="10"/>
  <c r="AP1239" i="10"/>
  <c r="AP1240" i="10"/>
  <c r="AP1241" i="10"/>
  <c r="AP1242" i="10"/>
  <c r="AP1243" i="10"/>
  <c r="AP1244" i="10"/>
  <c r="AP1245" i="10"/>
  <c r="AP1246" i="10"/>
  <c r="AP1247" i="10"/>
  <c r="AP1248" i="10"/>
  <c r="AP1249" i="10"/>
  <c r="AP1250" i="10"/>
  <c r="AP1251" i="10"/>
  <c r="AP1252" i="10"/>
  <c r="AP1253" i="10"/>
  <c r="AP1254" i="10"/>
  <c r="AP1255" i="10"/>
  <c r="AP1256" i="10"/>
  <c r="AP1257" i="10"/>
  <c r="AP1258" i="10"/>
  <c r="AP1259" i="10"/>
  <c r="AP1260" i="10"/>
  <c r="AP1261" i="10"/>
  <c r="AP1262" i="10"/>
  <c r="AP1263" i="10"/>
  <c r="AP1264" i="10"/>
  <c r="AP1265" i="10"/>
  <c r="AP1266" i="10"/>
  <c r="AP1267" i="10"/>
  <c r="AP2" i="10"/>
  <c r="S3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2" i="1"/>
  <c r="G23" i="7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<sst xmlns="http://schemas.openxmlformats.org/spreadsheetml/2006/main" count="186928" uniqueCount="1759">
  <si>
    <t>HHID</t>
  </si>
  <si>
    <t>Province/capital</t>
  </si>
  <si>
    <t>District/city/khan</t>
  </si>
  <si>
    <t>Urban/rural</t>
  </si>
  <si>
    <t>Head's sex</t>
  </si>
  <si>
    <t>Head's age</t>
  </si>
  <si>
    <t>Head's ethnicity</t>
  </si>
  <si>
    <t>Head speaks Khmer</t>
  </si>
  <si>
    <t>Head speaks other language</t>
  </si>
  <si>
    <t>Head can read</t>
  </si>
  <si>
    <t>Head can write</t>
  </si>
  <si>
    <t>Head attended school</t>
  </si>
  <si>
    <t>#years Head attended school</t>
  </si>
  <si>
    <t>Head's highest education level completed</t>
  </si>
  <si>
    <t>#children under 18</t>
  </si>
  <si>
    <t>PID</t>
  </si>
  <si>
    <t>Sex</t>
  </si>
  <si>
    <t>Age</t>
  </si>
  <si>
    <t>Dummy Variable</t>
  </si>
  <si>
    <t>Relationship to Head</t>
  </si>
  <si>
    <t>Father at home</t>
  </si>
  <si>
    <t>Father's PID</t>
  </si>
  <si>
    <t>Mother at home</t>
  </si>
  <si>
    <t>Mother's PID</t>
  </si>
  <si>
    <t>Marital status</t>
  </si>
  <si>
    <t>Spouse at home</t>
  </si>
  <si>
    <t>Spouse's PID</t>
  </si>
  <si>
    <t>Ethnicity</t>
  </si>
  <si>
    <t>Speak Khmer</t>
  </si>
  <si>
    <t>Speak other language</t>
  </si>
  <si>
    <t>Can read</t>
  </si>
  <si>
    <t>Can write</t>
  </si>
  <si>
    <t>Attended school</t>
  </si>
  <si>
    <t>#years attended school</t>
  </si>
  <si>
    <t>Highest education level completed</t>
  </si>
  <si>
    <t>Currently schooling</t>
  </si>
  <si>
    <t>School level currently attending</t>
  </si>
  <si>
    <t>Type of school, not yet Class 1</t>
  </si>
  <si>
    <t>Type of school, Class 1 or above</t>
  </si>
  <si>
    <t>Private lesson after school</t>
  </si>
  <si>
    <t>Why not attending/attended school?</t>
  </si>
  <si>
    <t>s11q16a</t>
  </si>
  <si>
    <t>s11q16b</t>
  </si>
  <si>
    <t>s11q16c</t>
  </si>
  <si>
    <t>s11q16d</t>
  </si>
  <si>
    <t>s11q16e</t>
  </si>
  <si>
    <t>s11q16f</t>
  </si>
  <si>
    <t>s11q16g</t>
  </si>
  <si>
    <t>Total educational expenditure for the last school year (in riels)</t>
  </si>
  <si>
    <t>005134388e5446bd9b1e4eff8714e4c6</t>
  </si>
  <si>
    <t>Male</t>
  </si>
  <si>
    <t>Other local ethnic group</t>
  </si>
  <si>
    <t>Yes</t>
  </si>
  <si>
    <t>No</t>
  </si>
  <si>
    <t>Oneself</t>
  </si>
  <si>
    <t>Married/Living together</t>
  </si>
  <si>
    <t>Female</t>
  </si>
  <si>
    <t>Spouse</t>
  </si>
  <si>
    <t>Child</t>
  </si>
  <si>
    <t>Never married/Never lived with a partner</t>
  </si>
  <si>
    <t>Class eight completed</t>
  </si>
  <si>
    <t>Class nine</t>
  </si>
  <si>
    <t>Public</t>
  </si>
  <si>
    <t>Class three completed</t>
  </si>
  <si>
    <t>Class four</t>
  </si>
  <si>
    <t>Class one completed</t>
  </si>
  <si>
    <t>Class two</t>
  </si>
  <si>
    <t>No class completed</t>
  </si>
  <si>
    <t>Pre-school/Kindergarten</t>
  </si>
  <si>
    <t>Community Preschool run by commune</t>
  </si>
  <si>
    <t>Too young</t>
  </si>
  <si>
    <t>008e5085a2e546b2bc6fcebe4f97b325</t>
  </si>
  <si>
    <t>Khmer</t>
  </si>
  <si>
    <t>None</t>
  </si>
  <si>
    <t>Class one</t>
  </si>
  <si>
    <t>00f9013358154a6a8ce1390ed00fe54d</t>
  </si>
  <si>
    <t>Higher education certificate (BacII)</t>
  </si>
  <si>
    <t>0109c398b6fc481ab90768e7efa526cf</t>
  </si>
  <si>
    <t>Class five completed</t>
  </si>
  <si>
    <t>Class six completed</t>
  </si>
  <si>
    <t>Lower education certificate (diploma)</t>
  </si>
  <si>
    <t>Class ten</t>
  </si>
  <si>
    <t>01b2104185b54257b0d0b8f756433be5</t>
  </si>
  <si>
    <t>Class four completed</t>
  </si>
  <si>
    <t>Class five</t>
  </si>
  <si>
    <t>01ee6d7c5432467cb5aeb7d243862375</t>
  </si>
  <si>
    <t>Class seven completed</t>
  </si>
  <si>
    <t>Class eight</t>
  </si>
  <si>
    <t>Class six</t>
  </si>
  <si>
    <t>01faa82436bf42cdb200eab624566a14</t>
  </si>
  <si>
    <t>Class seven</t>
  </si>
  <si>
    <t>Parent-in-law</t>
  </si>
  <si>
    <t>Widowed</t>
  </si>
  <si>
    <t>0269b3003f0742b1a12f9878728442bf</t>
  </si>
  <si>
    <t>Class eleven completed</t>
  </si>
  <si>
    <t>College/university undergraduate</t>
  </si>
  <si>
    <t>Private</t>
  </si>
  <si>
    <t>Class two completed</t>
  </si>
  <si>
    <t>Class three</t>
  </si>
  <si>
    <t>Child-in-law</t>
  </si>
  <si>
    <t>Class nine completed without certificate</t>
  </si>
  <si>
    <t>02a2c53daab74586bc8d06a54c1680f1</t>
  </si>
  <si>
    <t>Grand child</t>
  </si>
  <si>
    <t>02d43ed756e144dc90d561c9fd356c7e</t>
  </si>
  <si>
    <t>030e4d8ab2c24272aff127942cad782c</t>
  </si>
  <si>
    <t>0333251a61eb4cae8c684f31a62494a8</t>
  </si>
  <si>
    <t>039da365cf1945ceb695a8ac40985637</t>
  </si>
  <si>
    <t>Class ten completed</t>
  </si>
  <si>
    <t>Class twelve</t>
  </si>
  <si>
    <t>State Preschool</t>
  </si>
  <si>
    <t>03fc7d5cd0614ef19f42b0d3cadfbeb9</t>
  </si>
  <si>
    <t>Sibling</t>
  </si>
  <si>
    <t>Must help with household chores</t>
  </si>
  <si>
    <t>Other (Specify)"</t>
  </si>
  <si>
    <t>04a4ecf198c14dceaae4e54355b3e2e9</t>
  </si>
  <si>
    <t>Class twelve completed without certificate</t>
  </si>
  <si>
    <t>05159f83d1af4989871d6d776e113fc6</t>
  </si>
  <si>
    <t>055dbfab1ccc4a29bd09e7864cd17b16</t>
  </si>
  <si>
    <t>0564a37a084d4c59b05015fff6aa3fa9</t>
  </si>
  <si>
    <t>Too poor</t>
  </si>
  <si>
    <t>056608d9d2d04b6792d59b3e58eef8a7</t>
  </si>
  <si>
    <t>05718664925a488291b5112b4667bd2a</t>
  </si>
  <si>
    <t>Divorced/Separated</t>
  </si>
  <si>
    <t>Class eleven</t>
  </si>
  <si>
    <t>0595774406de4d29bf81cff8fd70f21e</t>
  </si>
  <si>
    <t>Parent</t>
  </si>
  <si>
    <t>05affff23530413bb586aa2942c32488</t>
  </si>
  <si>
    <t>05dab3229d3e4a08b6ce1500ad4d5b5b</t>
  </si>
  <si>
    <t>063347851fa2444faabc52bb58908172</t>
  </si>
  <si>
    <t>06a094e3a0454503acef84df27ec5ca5</t>
  </si>
  <si>
    <t>06a8088c4e1c45ebb5421d18017fc9cf</t>
  </si>
  <si>
    <t>DonÂ´t know</t>
  </si>
  <si>
    <t>06b11d0e8d6341369e35605d6a5d008e</t>
  </si>
  <si>
    <t>06bc8a36c0ac4068a59b5ac245008104</t>
  </si>
  <si>
    <t>06e4cc5c48f54eccbb63a1ad21aaeb3c</t>
  </si>
  <si>
    <t>0714d4a6cb98400db05a82ac8b3486bc</t>
  </si>
  <si>
    <t>Cham</t>
  </si>
  <si>
    <t>075e1835cbd94a3086b0d371d877e5fe</t>
  </si>
  <si>
    <t>College/university undergraduate but no degree</t>
  </si>
  <si>
    <t>0779acafac4d4165a3004be41915f959</t>
  </si>
  <si>
    <t>Bachelor degree (B.A., BSc, etc.)</t>
  </si>
  <si>
    <t>07cdde296ec44a5d92e6b1f5c035cea4</t>
  </si>
  <si>
    <t>08297a2fd51f487aace781b8a2c76727</t>
  </si>
  <si>
    <t>0829929f2bf64718a161f20440ba6b04</t>
  </si>
  <si>
    <t>082e22bb24274f188832114df7ba50ca</t>
  </si>
  <si>
    <t>Other non-relative including boarder</t>
  </si>
  <si>
    <t>08796f686b43440cb2cba4e917fcc79f</t>
  </si>
  <si>
    <t>089dc40ae5c14ddfba4a08f274ebc66a</t>
  </si>
  <si>
    <t>0908e3263f364a8f858449ab8a202f81</t>
  </si>
  <si>
    <t>097c203533a642959b29f5623bd83c2d</t>
  </si>
  <si>
    <t>09b5e80df92c4dd68c003617a5020ca4</t>
  </si>
  <si>
    <t>09bfa16a0ec24d21a02043ba7aa06833</t>
  </si>
  <si>
    <t>09c60b2f05a341c5a7091a23ce3b5a37</t>
  </si>
  <si>
    <t>09e24292f9b44d5e85f18e9f92ae2d45</t>
  </si>
  <si>
    <t>0a00f9b3a101408786b0c4281b414830</t>
  </si>
  <si>
    <t>Other (Specify)</t>
  </si>
  <si>
    <t>0a4817afd18043f6938d29fb85c6fdec</t>
  </si>
  <si>
    <t>0ab06004c5b046cead1ca6bf139ba74a</t>
  </si>
  <si>
    <t>0ac6b411aa0b4769a8c5b5bacc2d2d3c</t>
  </si>
  <si>
    <t>0acfe596b79542198e8afcb0599e0537</t>
  </si>
  <si>
    <t>Due to disability</t>
  </si>
  <si>
    <t>0afdadd0d9884373a0086a0747d5d639</t>
  </si>
  <si>
    <t>0b469d9c8efc4f4ba0bb6741046632f4</t>
  </si>
  <si>
    <t>0b7e0c4ab65540a794f1c50ea776e803</t>
  </si>
  <si>
    <t>Must contribute to household income</t>
  </si>
  <si>
    <t>0b7f7d10600943d0a54d0a81f0a677ac</t>
  </si>
  <si>
    <t>0bcbbac599034301955f0d63e26b12c3</t>
  </si>
  <si>
    <t>0bd56c2f7f65451d89334d3d57b616e5</t>
  </si>
  <si>
    <t>0bde7cf2ae0a405da38311ab9438c1fb</t>
  </si>
  <si>
    <t>Nephew/Niece</t>
  </si>
  <si>
    <t>0c069fd542dc43aeb9db1d0403ebf239</t>
  </si>
  <si>
    <t>0c11d773009543908b99c300648b7ea8</t>
  </si>
  <si>
    <t>0c1a6258f0874c0c8a15b2c6434f7b39</t>
  </si>
  <si>
    <t>0c4cd0a79e584e6bb5bba42d93e5218c</t>
  </si>
  <si>
    <t>Other relatives</t>
  </si>
  <si>
    <t>0c536d92e54b4b45831a0d457c7b98f5</t>
  </si>
  <si>
    <t>0ced6db0f3cb4f3d89fb3939821c1461</t>
  </si>
  <si>
    <t>0d04df946ab94c13a77b34cb816a9846</t>
  </si>
  <si>
    <t>0d550696acd24645a379066441c3efd4</t>
  </si>
  <si>
    <t>0db72710743e41819279b80398ec4800</t>
  </si>
  <si>
    <t>0dbc834eb78e42d2a2afa3a2e04f5ba7</t>
  </si>
  <si>
    <t>0ee4a35228d1400ab2ea11b70e436260</t>
  </si>
  <si>
    <t>0f50c6aeff324b9fbae1dc5ecf73c4b6</t>
  </si>
  <si>
    <t>0f5f4853c4ae4a288a80c56a589bdf4f</t>
  </si>
  <si>
    <t>0f7d805b769b4593915aa5f230b670fa</t>
  </si>
  <si>
    <t>0f9fa4f9f2bf41938e958281743a51f5</t>
  </si>
  <si>
    <t>0fb37f9cd72b43838cd4b2ae669dc218</t>
  </si>
  <si>
    <t>0fefe53aaa8c43da8838ba933a2d80c2</t>
  </si>
  <si>
    <t>100f30c500e644aab2547f29c280e766</t>
  </si>
  <si>
    <t>107850da373640dabee05c6e7dcc440a</t>
  </si>
  <si>
    <t>Donâ€™t want to</t>
  </si>
  <si>
    <t>10da2d44386c4aaa9532d4a536793e65</t>
  </si>
  <si>
    <t>110181fa877446a28682a98db30c9241</t>
  </si>
  <si>
    <t>111532e5774a4499a75c3b61d2476d4b</t>
  </si>
  <si>
    <t>111bd3cfb30a4137ba21796c5ad287fc</t>
  </si>
  <si>
    <t>1169c8709cd4424680be18c7139615f4</t>
  </si>
  <si>
    <t>11b6e020fde349628c65a525ae6fec67</t>
  </si>
  <si>
    <t>11caaf82f70e4973a42ca777e0639db7</t>
  </si>
  <si>
    <t>Did not do well in school</t>
  </si>
  <si>
    <t>120bbf1f55b4477c9bc0db53ae67f68a</t>
  </si>
  <si>
    <t>120cb01cb30b4b3bb7a207fe12d40bc7</t>
  </si>
  <si>
    <t>1218a04d6a1a4d3b8e07ab9993b32af3</t>
  </si>
  <si>
    <t>122392a0d1c3419297af7e0f542dd550</t>
  </si>
  <si>
    <t>1232774a050b4f02b9f8b6cfbe35f607</t>
  </si>
  <si>
    <t>12bde16f847e4909a20039f868587d52</t>
  </si>
  <si>
    <t>12e853d2ba4d4ede856312fc1b3c3728</t>
  </si>
  <si>
    <t>130021b6c1a94dfe95fa390d5b462198</t>
  </si>
  <si>
    <t>13e35e5b295140ef8e443584e63966c0</t>
  </si>
  <si>
    <t>13e947ba55234d8b921ad786a0f2ac98</t>
  </si>
  <si>
    <t>13ea366eaa8448eab77e117dde800819</t>
  </si>
  <si>
    <t>13ed27105b9b40958a3cf7803d37c8d8</t>
  </si>
  <si>
    <t>13f7caee5d224c89a12235d724429fe3</t>
  </si>
  <si>
    <t>kindergoten school managed by NGO</t>
  </si>
  <si>
    <t>141801f64eb040a18d7332cfcb3b17d3</t>
  </si>
  <si>
    <t>143e1d84b51942e3bc5fac789196f9f4</t>
  </si>
  <si>
    <t>14409fb35f96499bae36a8e8591a81ba</t>
  </si>
  <si>
    <t>1463eaefe7cf421cb50025fa1132ccc2</t>
  </si>
  <si>
    <t>147093405789404589ec57500fe4b7f8</t>
  </si>
  <si>
    <t>149c47bb1b864da1a06d1826486de371</t>
  </si>
  <si>
    <t>153aed3b314e4194b04d815817373f28</t>
  </si>
  <si>
    <t>Brother/Sister-in-law</t>
  </si>
  <si>
    <t>1590431e5dcb425eb81e673d49971345</t>
  </si>
  <si>
    <t>160d2ca9509d4d6b80abf0755334337a</t>
  </si>
  <si>
    <t>160d5b1a99b244eca05a3854f696c150</t>
  </si>
  <si>
    <t>1614e93cbe5842439fcfd0ce78cdb2a3</t>
  </si>
  <si>
    <t>1620b3fb72084be4aca6562aa02b38f2</t>
  </si>
  <si>
    <t>16b29189a46e48fc9f338c15e5b1fdb7</t>
  </si>
  <si>
    <t>175db409527e44e39f91e47ddb14f038</t>
  </si>
  <si>
    <t>177fc3ca837c476a8cee6e5918f9eba9</t>
  </si>
  <si>
    <t>17a06e469d1e4a9b9f2d7a98814b68ef</t>
  </si>
  <si>
    <t>17c2a58e2596425baa583af7bc9ce42c</t>
  </si>
  <si>
    <t>17d4e1fce7fc44c5a0052afae1c2fc41</t>
  </si>
  <si>
    <t>17ec3bde168d403f947a7879a2e477e3</t>
  </si>
  <si>
    <t>180944385ba849fc90b1ceea58b6052f</t>
  </si>
  <si>
    <t>1846acf4dbce4f9083692bdadb671569</t>
  </si>
  <si>
    <t>Adopted child/Foster child</t>
  </si>
  <si>
    <t>1895d932664147d3a516648954bc65e9</t>
  </si>
  <si>
    <t>18b683ff50864adf8aa30cb133e1dba7</t>
  </si>
  <si>
    <t>18df992bd10e4c1289fce31488c796b2</t>
  </si>
  <si>
    <t>18fd3026ac634476a6f943c9c2a49224</t>
  </si>
  <si>
    <t>1935e89d231d4d44bd23d1932b836935</t>
  </si>
  <si>
    <t>19bceb4a2e854651b4ca73c97be6788e</t>
  </si>
  <si>
    <t>19bd1ccb3432403eaa29b935f08e8744</t>
  </si>
  <si>
    <t>19cc7e240d7044aabb76e03186f1990f</t>
  </si>
  <si>
    <t>19e5a0d64d3b42da9e178ceb6a02cace</t>
  </si>
  <si>
    <t>19e79ccbd2c448b69f9f12ac52d2b0e7</t>
  </si>
  <si>
    <t>19e82f9648a54d139f3564b5c1e9a398</t>
  </si>
  <si>
    <t>19f36685e4e0466fb82ffa70c1d6701e</t>
  </si>
  <si>
    <t>1a42e77ae1d346e6b1949d21253b287f</t>
  </si>
  <si>
    <t>1a7f5f77126e49559aa3e76de655c4e3</t>
  </si>
  <si>
    <t>1a913f1764be4782aaf7c23ac073e943</t>
  </si>
  <si>
    <t>1a9c62614e274038a9dd50d7d3bd1de4</t>
  </si>
  <si>
    <t>1b2b898613744c43802fbdb4a8f36a36</t>
  </si>
  <si>
    <t>1b50b107a81441f5852b5d307ccf1cf1</t>
  </si>
  <si>
    <t>1b7a496202cb4c97ae3b6ba333d14395</t>
  </si>
  <si>
    <t>1b7ea6fec241425b96d438a172f897e5</t>
  </si>
  <si>
    <t>1bb55b862b504b9abcc3fbd6be18651c</t>
  </si>
  <si>
    <t>1bce3f6981294606857d5d6b3d7da9c8</t>
  </si>
  <si>
    <t>1bd9547327fe4242a21d842a65b95c31</t>
  </si>
  <si>
    <t>1c2089b9632b42e5af784768444ce80e</t>
  </si>
  <si>
    <t>1c316b51383e4ebca1c913c61ffa9e13</t>
  </si>
  <si>
    <t>1c41fa956ecd4b629cad21fd985b263f</t>
  </si>
  <si>
    <t>1c42c1e32b09417b9c2512907491edbc</t>
  </si>
  <si>
    <t>1c5831b83b0e4622a9df7873a845997f</t>
  </si>
  <si>
    <t>1ca4373549e74a1092094b9d96f3eebd</t>
  </si>
  <si>
    <t>1caf4e1147474930a527bc7e25c439ed</t>
  </si>
  <si>
    <t>1cd1d816e7a24c2ca9c1d628b056d317</t>
  </si>
  <si>
    <t>Vietnamese</t>
  </si>
  <si>
    <t>1cd3628bc5014873a7cc10a3da7609da</t>
  </si>
  <si>
    <t>1cfe58f29e004c99937d323f7e91da2f</t>
  </si>
  <si>
    <t>1d02ab2fd26f488c8b340fd9d68a99ea</t>
  </si>
  <si>
    <t>1d0afb15fb3d4dc498e4d07000e98929</t>
  </si>
  <si>
    <t>1d43e6e1bc794d518462d706ee831f77</t>
  </si>
  <si>
    <t>1d8e9cc642f24d1a9492ea0f931c4e24</t>
  </si>
  <si>
    <t>1dcdc6a1d63f462591ea2a10880937a0</t>
  </si>
  <si>
    <t>1e0664a0d93c47dbb516e79c79560a7c</t>
  </si>
  <si>
    <t>1e1c54785853437a945f2d20e7a41941</t>
  </si>
  <si>
    <t>1e76f9d124504630b0c2e4c0069ea385</t>
  </si>
  <si>
    <t>1ea4b89c45c647fb9914741d34ade154</t>
  </si>
  <si>
    <t>Doctorate degree (PhD)</t>
  </si>
  <si>
    <t>1ea5263345464aadb9edc9a0a389de18</t>
  </si>
  <si>
    <t>1eb42adb2ad74de39aa5878d5be0dda9</t>
  </si>
  <si>
    <t>1eb4ec061679443b874661a75c819b64</t>
  </si>
  <si>
    <t>1ef8a509c4d44ff8b5a94f1c979dbe81</t>
  </si>
  <si>
    <t>1f469a076b8e44f4ad2257a52b651a79</t>
  </si>
  <si>
    <t>1f534b8b2479483798b870a6bdd88116</t>
  </si>
  <si>
    <t>1fe1bb31019f4bcab800cf27e50ea95f</t>
  </si>
  <si>
    <t>201a50d6894146e8b0fc01373aa51072</t>
  </si>
  <si>
    <t>204d84288f0e444b84ce02f6470dc712</t>
  </si>
  <si>
    <t>20c0ed907ae7429b96f465e0ffecc8e6</t>
  </si>
  <si>
    <t>20c20a4c3153480fbbc15b11331fe73d</t>
  </si>
  <si>
    <t>211666b050ff49ccaf2e056b69ffbf3a</t>
  </si>
  <si>
    <t>21abe08937ae44a1811173ae7c837c36</t>
  </si>
  <si>
    <t>21eabf900f3f43c8ba39bf79df109eba</t>
  </si>
  <si>
    <t>220bf6b311654b129bfb3682137428bf</t>
  </si>
  <si>
    <t>22135524ffba4947bf7bff899ed5c383</t>
  </si>
  <si>
    <t>221485e4281f43ddba166338d22a8d1c</t>
  </si>
  <si>
    <t>2257399485a2445e871329684575cdfe</t>
  </si>
  <si>
    <t>227a2a0324b443caab207a5b7f9790bf</t>
  </si>
  <si>
    <t>22bbad98247043568d23a0d9eac21aef</t>
  </si>
  <si>
    <t>22cea18c0d8446358a881570e67892c1</t>
  </si>
  <si>
    <t>2322bd98e8e8479fb71789a5428368a4</t>
  </si>
  <si>
    <t>236af7846e0749349199ce9c7a3f78d5</t>
  </si>
  <si>
    <t>23cdb644f84d4740899061b91ff3ecee</t>
  </si>
  <si>
    <t>23e6444bba994b8cb0ba135234b28e64</t>
  </si>
  <si>
    <t>Private Preschool</t>
  </si>
  <si>
    <t>23f255217e874b508e32658098456cbe</t>
  </si>
  <si>
    <t>24211b50ef5f4e598c29c3fa0177d376</t>
  </si>
  <si>
    <t>24902876c5d246e8b0402d1b3446fea3</t>
  </si>
  <si>
    <t>2496fa3185254a1b8eadda58b68ffc1e</t>
  </si>
  <si>
    <t>24a5ea61664c42c4b81977ce2a5f8796</t>
  </si>
  <si>
    <t>24bda431da15455da9bc387276d561b6</t>
  </si>
  <si>
    <t>24d125da30834c2eb0bb688a92108579</t>
  </si>
  <si>
    <t>24e13cba79824954874e041d88ebbba3</t>
  </si>
  <si>
    <t>25033d63b29b47ac881dfb18d6b5445b</t>
  </si>
  <si>
    <t>25281c53359b45139af4e409b28e9e09</t>
  </si>
  <si>
    <t>258662c697e54ad58380645c7cd3f4cc</t>
  </si>
  <si>
    <t>258a74e7c76b4328b776d08507a877fc</t>
  </si>
  <si>
    <t>25b557ec7ecd490cb095716f4a1c16f8</t>
  </si>
  <si>
    <t>25cd946b68d14285a99082feff32cde4</t>
  </si>
  <si>
    <t>25d91413070e4b4e84f994e0f9a13c9c</t>
  </si>
  <si>
    <t>25e9f1e37eef46f5ba6e0a1ea34aaf75</t>
  </si>
  <si>
    <t>25eaa5e7a3524c82abc52378a2ea8e27</t>
  </si>
  <si>
    <t>Technical/vocational post-secondary diploma/certificate</t>
  </si>
  <si>
    <t>25f91743b7c846929bccf3a80a99e497</t>
  </si>
  <si>
    <t>26172505bac941db8731baa243c0ad75</t>
  </si>
  <si>
    <t>0bc68ee88c704b649c3d0bcad2cbb5ed</t>
  </si>
  <si>
    <t>264047f01c8a44ff8cfecd5754ae6142</t>
  </si>
  <si>
    <t>2654d93b5abc4020a9139329e49801bd</t>
  </si>
  <si>
    <t>2673ebe59e5b4b9e951204202e62c8f4</t>
  </si>
  <si>
    <t>26c8f2816f8b437aaf0a717afe9d97b1</t>
  </si>
  <si>
    <t>26f391e823494a63bc8b906bfd0b5471</t>
  </si>
  <si>
    <t>275cea6a38b941d48118a4fd357fa9e2</t>
  </si>
  <si>
    <t>27ecf08c5ee24ae092ebf2cc0a44b309</t>
  </si>
  <si>
    <t>27fcda1f357d41629f1b98c0a41281ea</t>
  </si>
  <si>
    <t>286814db84ef44edbbb08c5039f012a3</t>
  </si>
  <si>
    <t>28f357e86d3f42da86a35d4844eab6a6</t>
  </si>
  <si>
    <t>28ff78e96d9d4d468f5f198a6329fe9e</t>
  </si>
  <si>
    <t>29594d560a094a92ae45052700954b13</t>
  </si>
  <si>
    <t>2a4828dab1da486db594dc4b3661268c</t>
  </si>
  <si>
    <t>2a509ecdc041459682f7f6a8c5127efa</t>
  </si>
  <si>
    <t>2abdae8c67d04f6d8a66ade9d807d639</t>
  </si>
  <si>
    <t>2abf2c3a49cc4761b55400c2bfd3a474</t>
  </si>
  <si>
    <t>2ac3258544364d968cf29dd59d890919</t>
  </si>
  <si>
    <t>2b75027af6c74111bd04b60d417dcff5</t>
  </si>
  <si>
    <t>2ba0c9499a2c4ae7970120124f5a6855</t>
  </si>
  <si>
    <t>2ba1705aa3a44fd1a4a6864d3d70a0a7</t>
  </si>
  <si>
    <t>2bd855c1319844c39733e2e568a3aa39</t>
  </si>
  <si>
    <t>2bf79c57ea89426499af545ce2a6c0f0</t>
  </si>
  <si>
    <t>2bf90063aaae474f9315f93460624302</t>
  </si>
  <si>
    <t>2c4df249a94c419084c8f7a4bfc4f259</t>
  </si>
  <si>
    <t>2c5d013bda5e499987f6ed20febdb287</t>
  </si>
  <si>
    <t>2c84b4045b7a455895870c58b41b8124</t>
  </si>
  <si>
    <t>2ca2555b53dd479ca6f573f549cdd417</t>
  </si>
  <si>
    <t>2cbc2a9637b6403baf4f62e43c3ae4e6</t>
  </si>
  <si>
    <t>2cdbec918692425b9905d36dd895e8f5</t>
  </si>
  <si>
    <t>2d1416e0c66a481291365d3a41c759ac</t>
  </si>
  <si>
    <t>2d5747932ce54b75a7b817bd204d2277</t>
  </si>
  <si>
    <t>2d956644dd51468e9d00506a2d809636</t>
  </si>
  <si>
    <t>2db6fa2fbfd74e93b1d780a9b408be95</t>
  </si>
  <si>
    <t>2deb66bc97b04a5e8de0ba025016e476</t>
  </si>
  <si>
    <t>2e10b7e5cd8b4c7b89181a8ef04656de</t>
  </si>
  <si>
    <t>2e18eb07f59f41a1a90486d70adb574c</t>
  </si>
  <si>
    <t>2e56d9e57ee946d3be32b11ec1aee1bf</t>
  </si>
  <si>
    <t>2e79fd1671b44616b81b0ecfe6a87a0c</t>
  </si>
  <si>
    <t>2ea9f96a523d4d3e92e4fdb5d38a794d</t>
  </si>
  <si>
    <t>2f1c34aa6d15480f8349fafddb3ee20b</t>
  </si>
  <si>
    <t>2f50697eb18c45abbd531d9aa5a3420d</t>
  </si>
  <si>
    <t>2f85d5f1b8424824bdac9b5b1bbd9940</t>
  </si>
  <si>
    <t>2f90ea33600b44a4be2753b6bcc1cebd</t>
  </si>
  <si>
    <t>2f9768aa50414d4eb96e49cd5c00a11f</t>
  </si>
  <si>
    <t>Masters degree (M.A., MSc, etc)</t>
  </si>
  <si>
    <t>2f9c8b99938440c297e425c1c6341eab</t>
  </si>
  <si>
    <t>No suitable school available/school is too far</t>
  </si>
  <si>
    <t>30185fb1fd89420882c535feb913923c</t>
  </si>
  <si>
    <t>3070b4d9810e45139b7ca72bab987de7</t>
  </si>
  <si>
    <t>30e00b165f9b41b4b6b21cfbbcd79fb9</t>
  </si>
  <si>
    <t>311ec3faaf0642aaaaacf84f57d76f3b</t>
  </si>
  <si>
    <t>31435ce546f147c0be66dd8a9f5c807c</t>
  </si>
  <si>
    <t>3181cda778424a84876862d99fe38aed</t>
  </si>
  <si>
    <t>318ea626cf124865a98c651dc6aa4305</t>
  </si>
  <si>
    <t>31bc47ac11b847f0b7f5d0afc6d69103</t>
  </si>
  <si>
    <t>32187c0827a743c688ece03ddec1b122</t>
  </si>
  <si>
    <t>322592cab0a34d25923644d31085dcff</t>
  </si>
  <si>
    <t>32a1b87706f6411b8a9e7d8917c1ba2f</t>
  </si>
  <si>
    <t>32f0bb50eb5d4a02a04ccc77c62a77b8</t>
  </si>
  <si>
    <t>330c61396480432c915ed7b7ab868344</t>
  </si>
  <si>
    <t>330d6fff39744188bd41bacfb60b3994</t>
  </si>
  <si>
    <t>3330b3f16859429f95c6265af7811f7a</t>
  </si>
  <si>
    <t>3336462a11f2462ca9b5c712f251dbdf</t>
  </si>
  <si>
    <t>33471ec69ad545e2b764312f3370a4ea</t>
  </si>
  <si>
    <t>335d243539f345f8b57822ba58d14b5a</t>
  </si>
  <si>
    <t>3366199217664fdd87ad7a358cabd80a</t>
  </si>
  <si>
    <t>3393b382200948e6874a67dedc1adda8</t>
  </si>
  <si>
    <t>33ad4b04b5b7437d83413997b973c9fe</t>
  </si>
  <si>
    <t>3442ea5872eb4b9890370f4870bbdf9d</t>
  </si>
  <si>
    <t>34751663a30146b5ac6b1795f098adf9</t>
  </si>
  <si>
    <t>34805aa2982b4ccdb7667f30141cf850</t>
  </si>
  <si>
    <t>349be57457c04a80bdc0a5899ed20ea8</t>
  </si>
  <si>
    <t>34ba0f52a6544d979f371f2bb5ac23b9</t>
  </si>
  <si>
    <t>34cf2d9ac26f454ea618f17eabcb6cd0</t>
  </si>
  <si>
    <t>34ed1da074bb4559a4ba1d43574cbf80</t>
  </si>
  <si>
    <t>35135e56b46d4d42ae81d536bb8117ed</t>
  </si>
  <si>
    <t>Technical/vocational post-secondary diploma/ certificate</t>
  </si>
  <si>
    <t>35c223afdf0c4f1ba6f8f3f31e42031b</t>
  </si>
  <si>
    <t>35c9834d5c6f4f4eb7634ba3e5e8b09e</t>
  </si>
  <si>
    <t>35d196f6deaa4933950b478bcc772b11</t>
  </si>
  <si>
    <t>360fe2b369a346b8a8071ab2fc9ebaf3</t>
  </si>
  <si>
    <t>362142db5b514371a117900a8cde0101</t>
  </si>
  <si>
    <t>Stepchild</t>
  </si>
  <si>
    <t>362274c646964ac59cadd160a18e970f</t>
  </si>
  <si>
    <t>3632803d894e4712ae6ae9d93ad6ddf0</t>
  </si>
  <si>
    <t>36671c91f7474190baa48af8d4d3186b</t>
  </si>
  <si>
    <t>3670e42ddb0448a1b09fb7a84c4d389d</t>
  </si>
  <si>
    <t>367656b871774318ac606001a2cd871c</t>
  </si>
  <si>
    <t>36c35cf0830c439bbb30eab557f49dab</t>
  </si>
  <si>
    <t>36e35435492a44999386e93375c0d006</t>
  </si>
  <si>
    <t>3729e4b37f0746508d3633544f9c6e27</t>
  </si>
  <si>
    <t>3774b9329187459ebe9f41ab89067862</t>
  </si>
  <si>
    <t>378459ade55f481290dd2bcf310bd562</t>
  </si>
  <si>
    <t>379061a6bc0547769b50cab03a8e0487</t>
  </si>
  <si>
    <t>37bca4c995644de4bb0d9211134488cf</t>
  </si>
  <si>
    <t>381506a62c4c492081371360d436d36f</t>
  </si>
  <si>
    <t>3820556ca1bd4dcda3b8a00342026986</t>
  </si>
  <si>
    <t>382c141613a04e2f8d97aa199aac9010</t>
  </si>
  <si>
    <t>3830c3ae7c694e189a9982eae27cdec8</t>
  </si>
  <si>
    <t>383f5bbbe62a4afaa3ff02e793da22f3</t>
  </si>
  <si>
    <t>38f1f667250d4732b020a965c4afe263</t>
  </si>
  <si>
    <t>38f2dcb12d214a06a1c8868c2d35326b</t>
  </si>
  <si>
    <t>38f994a5f1be4259ab44f36f19dbbac2</t>
  </si>
  <si>
    <t>390b32262a234ffa9febe7dd79d3afe3</t>
  </si>
  <si>
    <t>39371027da0a48938715a399c2a8c253</t>
  </si>
  <si>
    <t>393ef7bf9b7c4743bc46ef7f76607a83</t>
  </si>
  <si>
    <t>39426947bdf248248fc1232a318780c6</t>
  </si>
  <si>
    <t>3954a30ab6bf4c86a174872cfe0b0cc2</t>
  </si>
  <si>
    <t>39773458aabe439c810a3b3dff904d87</t>
  </si>
  <si>
    <t>3981973f99264a31b01a2b85e5fa8f6a</t>
  </si>
  <si>
    <t>39c216d9e84640958351de0b86027bea</t>
  </si>
  <si>
    <t>39c6b8996cb94870bbbc455dff2cf4f0</t>
  </si>
  <si>
    <t>39e77ac3dd7f4a36bede6c6c519eb77c</t>
  </si>
  <si>
    <t>39f0767197c84e10a61c58f8f0b21d6c</t>
  </si>
  <si>
    <t>39f1decffde5416094250c2c0ddb206e</t>
  </si>
  <si>
    <t>Other (specify)</t>
  </si>
  <si>
    <t>39f2cce9c1004fab9e2a26004a2a2590</t>
  </si>
  <si>
    <t>3a10cf6da6084bf2b586feb77af472bf</t>
  </si>
  <si>
    <t>3a141bb29b7242eda9eb43bc625e1d4f</t>
  </si>
  <si>
    <t>3a677c79670a4723a07c458896c17de8</t>
  </si>
  <si>
    <t>3a9ab098f4d246d3ba75f0e7c8548437</t>
  </si>
  <si>
    <t>3a9d1fc9ac2244b39d5779e830c59249</t>
  </si>
  <si>
    <t>3b295a922b3a47b18e646c5e8553023e</t>
  </si>
  <si>
    <t>3b53e7fbc8c9468e9aef8fc65a50e47c</t>
  </si>
  <si>
    <t>3b81b584cfc34a54b83cc9bab4adead2</t>
  </si>
  <si>
    <t>3bc4c4f3f5434eb5b7aeaae210af4745</t>
  </si>
  <si>
    <t>3bea400e6f0d43a2b5dbc8be55e38688</t>
  </si>
  <si>
    <t>11d72bdd10084bd2b2bdfd7594e57cb0</t>
  </si>
  <si>
    <t>3c0d7b17ebe941079d40ed8315fb3b0c</t>
  </si>
  <si>
    <t>3c12f6c218a048418e1f4c9b20bad123</t>
  </si>
  <si>
    <t>3c1551a48cba47eaa175b0c5ba0753c6</t>
  </si>
  <si>
    <t>3c1be457a2b346cabdf8a35025a9b0a5</t>
  </si>
  <si>
    <t>3cbc92019dbf473b9cba95430fff7405</t>
  </si>
  <si>
    <t>3ccc48103a134f718a65adbaf4e39e26</t>
  </si>
  <si>
    <t>3cf49d6cb2e74197ad22f7f7fbc9e089</t>
  </si>
  <si>
    <t>3d0c898bcf364aa88947650f7f2b553e</t>
  </si>
  <si>
    <t>3d3b20a53e88436fae18b2374cf9e691</t>
  </si>
  <si>
    <t>3d504006badb4130a35ae31b9ee925cc</t>
  </si>
  <si>
    <t>3db75831452c41659d72306261a55fcc</t>
  </si>
  <si>
    <t>3dc26f00023c4f27879e4f8f7b1f67e9</t>
  </si>
  <si>
    <t>3e2201f1e92a45a08b3c2e15c485a6b7</t>
  </si>
  <si>
    <t>3e6e504fffbe475785bbedbe6dbc7472</t>
  </si>
  <si>
    <t>3ec88bf9a46f4103bf35b222b39bed70</t>
  </si>
  <si>
    <t>3ee4ae85734a446da667a053c03293d8</t>
  </si>
  <si>
    <t>3f0104fa898546ce9cfc6c483a97aab4</t>
  </si>
  <si>
    <t>3f08e5eb92ca44e8b17c50d69f79062b</t>
  </si>
  <si>
    <t>3f394b97b3034cc08815022e1c3be56b</t>
  </si>
  <si>
    <t>3f5ff1bfa83047199e264f138c6bf084</t>
  </si>
  <si>
    <t>3fa7048d07cb443a86de0a4255aa61bf</t>
  </si>
  <si>
    <t>3fb164eb72ac49348b3f3f41edc93c98</t>
  </si>
  <si>
    <t>3fd7ddd1c1c34b1baf21165deb49c769</t>
  </si>
  <si>
    <t>406ba623cf2e48dbb8714846a587ac82</t>
  </si>
  <si>
    <t>409d4b8d479d4e1fadbfac4458a84ff3</t>
  </si>
  <si>
    <t>41392f99b5b643eabd4fdb172bd57134</t>
  </si>
  <si>
    <t>414f1c8d689a472eb28b4019188f7503</t>
  </si>
  <si>
    <t>419523e1d2c5441b88f1bbd91d101414</t>
  </si>
  <si>
    <t>41ccb01630ea4fba8a9fce35875a007a</t>
  </si>
  <si>
    <t>4201385b88184f1ca00a3f36748e8ddc</t>
  </si>
  <si>
    <t>423e5ec2c1af4d6b89da0680148f8a04</t>
  </si>
  <si>
    <t>42555aef5d9345199992c94f91a4ec40</t>
  </si>
  <si>
    <t>4281cd9966954eee8b4a0d92f2d92e87</t>
  </si>
  <si>
    <t>42f3685d9215455ead27d4410caed2c4</t>
  </si>
  <si>
    <t>4338f2b4c05c4e268b867de02f404d10</t>
  </si>
  <si>
    <t>18c1e00e8fc54cbc9ccf8d8879d40bd5</t>
  </si>
  <si>
    <t>2c2f43246ae3416fabb581de3c352e64</t>
  </si>
  <si>
    <t>3cf1699ba12844b6933a85975ea9b8f6</t>
  </si>
  <si>
    <t>4372892f8d154183bfc0882b109ae513</t>
  </si>
  <si>
    <t>43ee782eb8084d88ae7ffe37c977f9aa</t>
  </si>
  <si>
    <t>4405a9cb997e49929d0f0484b3087934</t>
  </si>
  <si>
    <t>442e07cd923b45cb8e1522bc32236089</t>
  </si>
  <si>
    <t>444849583a554344855c21c48b3b1f1c</t>
  </si>
  <si>
    <t>4467c7f967e14e678c2f50a6e171f526</t>
  </si>
  <si>
    <t>44aee6edea054e2fbd10545fa7e184be</t>
  </si>
  <si>
    <t>44bfcb949b1747d7b2a36b25985b05ab</t>
  </si>
  <si>
    <t>44c67df61d0f4f9fa66f174f15c35e05</t>
  </si>
  <si>
    <t>44e17d0bab0b44e5a7f3d7c114b90303</t>
  </si>
  <si>
    <t>44e2d3432b924a429ec37f4ce5505e4b</t>
  </si>
  <si>
    <t>44edd4e89c3d4da486eff0ab1ce23450</t>
  </si>
  <si>
    <t>451d3871614c469198d536c02e9a2701</t>
  </si>
  <si>
    <t>4527d4d9740847b089976b6b2c3a6eab</t>
  </si>
  <si>
    <t>45a5875f1cbe4aa18420488c870b5a5a</t>
  </si>
  <si>
    <t>45e0a099c22e4b0a9b4135815ee58554</t>
  </si>
  <si>
    <t>45e17e63d4904ecc9751eea1fc5d33f1</t>
  </si>
  <si>
    <t>45f6c4acb99743dbba660a3555886140</t>
  </si>
  <si>
    <t>462ffde07a0d4e6d8e486d3a450fcd2a</t>
  </si>
  <si>
    <t>464c231d2a2e4ee392dc2e464744ad0e</t>
  </si>
  <si>
    <t>469df7df6b994fb38116c54fed02070b</t>
  </si>
  <si>
    <t>46a7381e08dc4c7e97ffb1331a5557f0</t>
  </si>
  <si>
    <t>46c37924f2514a3f986987507570f9f5</t>
  </si>
  <si>
    <t>46cd9c2515e947749ab6720ccedaeacd</t>
  </si>
  <si>
    <t>46ce2049b7224f8db2e45f4509225298</t>
  </si>
  <si>
    <t>46ce6379d8fc4ff5bd0c9cc59d74dd65</t>
  </si>
  <si>
    <t>46f7fca9d72b4c4d9ba20e5b84b006c3</t>
  </si>
  <si>
    <t>472286c7f1bf4757bed4144d130c7f1c</t>
  </si>
  <si>
    <t>4779c9f66b8543d8852fec4ba2008b1e</t>
  </si>
  <si>
    <t>477bd716c8f4425d91327387a0182435</t>
  </si>
  <si>
    <t>4788e3adc6fd4cfd9c30ffbc4af92102</t>
  </si>
  <si>
    <t>479b8801c2a74b70858bfc8b14db04e0</t>
  </si>
  <si>
    <t>47a21c002032440d83bb53f3a8d7826c</t>
  </si>
  <si>
    <t>47ee0ebcd24c4900948dafafbf62c067</t>
  </si>
  <si>
    <t>4828d98c3ac14c45940a66c6bf1db618</t>
  </si>
  <si>
    <t>483304e7ec0b4c2d81e896e84fede428</t>
  </si>
  <si>
    <t>48f526b891b6460a8d4182d584359afa</t>
  </si>
  <si>
    <t>4914a986f2114e7b8f6f33ad37e8d1d5</t>
  </si>
  <si>
    <t>4956c6816392448e94f6f8e647324ccd</t>
  </si>
  <si>
    <t>495a6ce0b86343b185a02187c1dc34a0</t>
  </si>
  <si>
    <t>4973a7a62bc841cdbf9f35954e99b703</t>
  </si>
  <si>
    <t>49b9fc3ca97142428a34a16b02e9204d</t>
  </si>
  <si>
    <t>49c3d9a13b554be29cc7681c72b0edf4</t>
  </si>
  <si>
    <t>4a0da4fbe9af492dbe5082265a10f1ec</t>
  </si>
  <si>
    <t>4a1067c8bb03459f991fde772c22643b</t>
  </si>
  <si>
    <t>4a27a7f9080a44979052f87c793ce97a</t>
  </si>
  <si>
    <t>4a963578bb8246258591f31258c55b2f</t>
  </si>
  <si>
    <t>4aac33dc8c9e4538985c4ced741fc7e0</t>
  </si>
  <si>
    <t>4ae1b6b77e7c4429a30d264630d612c8</t>
  </si>
  <si>
    <t>4b09dd374ed3406597410e2f5f5ab109</t>
  </si>
  <si>
    <t>4b1a7b5f8bbb420195dc3b7b939bb580</t>
  </si>
  <si>
    <t>4b1d561d918f4dc6a91256c06740b9aa</t>
  </si>
  <si>
    <t>4b4ec02efa2d4a09bc179e88cbb3e869</t>
  </si>
  <si>
    <t>4b5b926438bf4461a9c946bce96e6cef</t>
  </si>
  <si>
    <t>4b62b7dbc33549ea9977bbeb85cf3f88</t>
  </si>
  <si>
    <t>4b708c40fc5a47158bf5c367c500064e</t>
  </si>
  <si>
    <t>4b9ab4105e724ad0adfdf0abab15068d</t>
  </si>
  <si>
    <t>4be6197f06f5409ab91cc587e43814bc</t>
  </si>
  <si>
    <t>4c29b9c3ac2c421c9db7f09fd13f7378</t>
  </si>
  <si>
    <t>4c4a63cd03724842a0ad305fabcafe01</t>
  </si>
  <si>
    <t>4c75d8a823394bbf89287f10d31e783b</t>
  </si>
  <si>
    <t>4c9086bd72cd423a99e746af7a571b00</t>
  </si>
  <si>
    <t>4cf9dec11581457194dd0aea4cdb8184</t>
  </si>
  <si>
    <t>4d1fb71941264eb2ae3c4e6977d286a3</t>
  </si>
  <si>
    <t>4d450d8425644f349c982bad16a9a0ba</t>
  </si>
  <si>
    <t>4d8865550a304f2aa0e9375348bd1433</t>
  </si>
  <si>
    <t>4ddd16e62a294446b111455e1939f4c0</t>
  </si>
  <si>
    <t>4de4226028784b2195179f4abf70efb6</t>
  </si>
  <si>
    <t>4e07a4c801294a57b2845f25f6c37741</t>
  </si>
  <si>
    <t>4e422f0c2bf74669861f29a01752c280</t>
  </si>
  <si>
    <t>4eaad6d902404f77b708ab983ab8ddae</t>
  </si>
  <si>
    <t>4ecbba829e1e422fbbba2b0c36a6584d</t>
  </si>
  <si>
    <t>4f5c3963ac694b88b0ac891d13194854</t>
  </si>
  <si>
    <t>4f60339d06b9457db8ba0cf46d824dde</t>
  </si>
  <si>
    <t>4f9aff357123470880022b090f661fdb</t>
  </si>
  <si>
    <t>4fb50972b9a44cd99e3d3f836f60bb2d</t>
  </si>
  <si>
    <t>4fb53a01544a4f4ca15b666670224b2e</t>
  </si>
  <si>
    <t>4fbb0756189442a98f07356204145b3b</t>
  </si>
  <si>
    <t>5030020d54a94200bfdc4c6e74e780de</t>
  </si>
  <si>
    <t>503444f8a8fc413e93b6c6d9aa737bdd</t>
  </si>
  <si>
    <t>505f4691a29c440180ca41ed7d9cefa7</t>
  </si>
  <si>
    <t>5061fec62cd348b9befa9e4cd562afbd</t>
  </si>
  <si>
    <t>50c0c7f311d34d5fa11fcd28ce8d471a</t>
  </si>
  <si>
    <t>50d1c33de0904e3e97e333e42d604765</t>
  </si>
  <si>
    <t>5206e488b6ab41478a087239379c586e</t>
  </si>
  <si>
    <t>5231eb5761044850b298746f2b2d68e4</t>
  </si>
  <si>
    <t>5269d69398804087808e62c6da94b777</t>
  </si>
  <si>
    <t>52775d66d1cc484591093ef57abfda6d</t>
  </si>
  <si>
    <t>52b2f91e16ab4d819144828ffb020cca</t>
  </si>
  <si>
    <t>52b950a18bce40efa7a654994d979637</t>
  </si>
  <si>
    <t>52c7885ae5004e07808e331e9722b9fd</t>
  </si>
  <si>
    <t>52df37b70a25477d8aa37f4d72cbb1d3</t>
  </si>
  <si>
    <t>52fa8ed5a7974024b1ddb88ce2130cb4</t>
  </si>
  <si>
    <t>52fab0c2a1c34d68a9e8805b1f93253b</t>
  </si>
  <si>
    <t>5315b615ded548f2beee8073538896a9</t>
  </si>
  <si>
    <t>5318a0b4392e476694d8c0c8f6e12598</t>
  </si>
  <si>
    <t>53651a938c3742988e4788071e63dc24</t>
  </si>
  <si>
    <t>536a50d5b2ca4b80ab21d135a1594f01</t>
  </si>
  <si>
    <t>537c48a08ce144a09ff43c19ca2df65d</t>
  </si>
  <si>
    <t>53902d24170942dc90cde93cee38bc55</t>
  </si>
  <si>
    <t>53af98f51b6a452cb9b519f4f461461d</t>
  </si>
  <si>
    <t>53d8f343fe5f4194876f3ebb7d711c20</t>
  </si>
  <si>
    <t>542ec3bb51af4207b10bfd03855852f5</t>
  </si>
  <si>
    <t>54b05a2d250243c68b60772489e5c6fa</t>
  </si>
  <si>
    <t>54d4c198588640c9a07b06397ad812e2</t>
  </si>
  <si>
    <t>54f6281eeba0457d8a5a80d173765a0a</t>
  </si>
  <si>
    <t>553311774e4e43a585a0b3013c67a2c2</t>
  </si>
  <si>
    <t>55aec96ecdf448e0a8e79f667c817e63</t>
  </si>
  <si>
    <t>55b1ef71698946d9ac090f772376e7a0</t>
  </si>
  <si>
    <t>55bf22da130b4a13917fa0d211e61839</t>
  </si>
  <si>
    <t>55fc14ff478f4c7b8559bec2130fb8c0</t>
  </si>
  <si>
    <t>56ba9e38c10b423ba3dfc1b9f1a342d0</t>
  </si>
  <si>
    <t>56e06027896f413db08a7ec9703ffe1f</t>
  </si>
  <si>
    <t>56f645fb8dd94fe99eafdcbd518e5cd5</t>
  </si>
  <si>
    <t>5786bec3b7e5424dbb715b91d183e47e</t>
  </si>
  <si>
    <t>57a9159c6f2d4d858a52d8472a0157d5</t>
  </si>
  <si>
    <t>57cc47a6b7b947369960dbbb17a27b06</t>
  </si>
  <si>
    <t>57d7fe59a68c47cb85b5f8c7a7c48a0a</t>
  </si>
  <si>
    <t>57ffb49e271d456e9c611bf6f606a2a9</t>
  </si>
  <si>
    <t>5828acdee0d84e2da0bdeda6852c7f11</t>
  </si>
  <si>
    <t>583fd38ba3754087a0264b7fe23e58ae</t>
  </si>
  <si>
    <t>5861ad14897248ec94752b0860741a10</t>
  </si>
  <si>
    <t>58812372fef745ef8b7a97c8b28533d7</t>
  </si>
  <si>
    <t>589afa1b372748b4b7d4dd25da0654f4</t>
  </si>
  <si>
    <t>590e0952e71f443a8460289861896afb</t>
  </si>
  <si>
    <t>596e1c110aa94717b9e9e033c8fd7510</t>
  </si>
  <si>
    <t>Servant</t>
  </si>
  <si>
    <t>59af8d427f8a4c2daf37365db1103010</t>
  </si>
  <si>
    <t>59ba3062e36c4bbabe77017c4bb16d5f</t>
  </si>
  <si>
    <t>59cece9344014ced8c27ac9c415af5f8</t>
  </si>
  <si>
    <t>59dc974d0f2b420face5fb49309136c0</t>
  </si>
  <si>
    <t>5ae1a700f3c14197851f162286013fd2</t>
  </si>
  <si>
    <t>5afbdae5f5094c13bc13df99b709aff9</t>
  </si>
  <si>
    <t>5b0d244e56ea47b9852820fa59b838f6</t>
  </si>
  <si>
    <t>5bd932a987c04bc89b42b1f9932e4ccd</t>
  </si>
  <si>
    <t>5be729baa9384dc4b4f0c9683102a76d</t>
  </si>
  <si>
    <t>5c1b95d1982449f3b08838383feacf6c</t>
  </si>
  <si>
    <t>5c2e70ce05ff4a9b987fbef48216f2f6</t>
  </si>
  <si>
    <t>5c899e03fbc042cfad5047eb4194b1bc</t>
  </si>
  <si>
    <t>5cf6cf715fcd4591be05b7d2e7db11fa</t>
  </si>
  <si>
    <t>5d04cbfd0ba1453cbb9f4f7129581a76</t>
  </si>
  <si>
    <t>5d25680684b14698851c5da0b6f4060c</t>
  </si>
  <si>
    <t>5d3fe0a0c06040b79b7decb47f8baaaa</t>
  </si>
  <si>
    <t>5d4e949ed9e94ca0a57e38a6306f8427</t>
  </si>
  <si>
    <t>5d6c21c9572540a88aa045c68fdf59c5</t>
  </si>
  <si>
    <t>5d7b7ef21f0a427daf4bec934d55e60d</t>
  </si>
  <si>
    <t>5dc355a820424c229a9618e5a3e89eb2</t>
  </si>
  <si>
    <t>5e0b3196584c4cfcbe121941534b5470</t>
  </si>
  <si>
    <t>5e11e9dcb80b4038a02bd41037e46dca</t>
  </si>
  <si>
    <t>5e4d793fc7b34c709f8c399567ab721d</t>
  </si>
  <si>
    <t>5e6b432270554c86b056a69dd80a67e7</t>
  </si>
  <si>
    <t>5e97e31b3fcf40a6ac9854631074b15d</t>
  </si>
  <si>
    <t>5eda11b2be9f4324ae77187613ef012b</t>
  </si>
  <si>
    <t>5ef4849b44e7472ca585f900c327d6f2</t>
  </si>
  <si>
    <t>5ef581fd9c174663be4b52aa9075d8cd</t>
  </si>
  <si>
    <t>5f0c1fafea3541e6834480c25adb33e9</t>
  </si>
  <si>
    <t>5f0fb3b9acfd40fcad658b7aafe473e3</t>
  </si>
  <si>
    <t>5f475abc39f04d05af42cce210b3a919</t>
  </si>
  <si>
    <t>5f4a0d5e500a4c948854e4d9d269a54e</t>
  </si>
  <si>
    <t>5f6100d19b8b432a9c464c77a648a469</t>
  </si>
  <si>
    <t>5f8127b950e9406d9ffff185fec5bec6</t>
  </si>
  <si>
    <t>5fac7e5ecdc541d1a3d6e33ccc234095</t>
  </si>
  <si>
    <t>603a3a25a0e44e1498b8f205c81a7b5d</t>
  </si>
  <si>
    <t>604558d4ba2247d09c076facca530c7f</t>
  </si>
  <si>
    <t>609527a896374e669f4e8229244644b3</t>
  </si>
  <si>
    <t>60d69d75c4484fda9a657f1817c79583</t>
  </si>
  <si>
    <t>60f104ff3de541908b15bd3cbae9bc0f</t>
  </si>
  <si>
    <t>6103c11950924753a8d1a4a9166e3df1</t>
  </si>
  <si>
    <t>6122ecdeb2d44322a5f5ac9eb65507b7</t>
  </si>
  <si>
    <t>612d4442a63648cd895a0e7e9fc203c6</t>
  </si>
  <si>
    <t>6185b19c63d34a7d821ec43267bf2532</t>
  </si>
  <si>
    <t>61b3079d25b2487cacd5591fac47a516</t>
  </si>
  <si>
    <t>61b78eae77dd4cd49c38a16a27b10158</t>
  </si>
  <si>
    <t>61d9d7f1319d446fa512e0ea7769a82c</t>
  </si>
  <si>
    <t>61f10a19b0954606bd6b657696ad04c2</t>
  </si>
  <si>
    <t>61f2a7d1ceff4988934d0e4dc5e26bfa</t>
  </si>
  <si>
    <t>623b1a04631d4bc18b3b7f36c7166c2d</t>
  </si>
  <si>
    <t>6247166c96de437987526ba7527ae511</t>
  </si>
  <si>
    <t>624b6f1de54345c395e64b9a7ada7c75</t>
  </si>
  <si>
    <t>6266b3854d054149b67419649febfac4</t>
  </si>
  <si>
    <t>6267f47dc68643a7b095ffe225084a81</t>
  </si>
  <si>
    <t>629df950c58d49acb49721ecea7925e7</t>
  </si>
  <si>
    <t>62ae038a03fe4250a40885fb7f0338a6</t>
  </si>
  <si>
    <t>6316868435804b3fa60e82cd23b32cfe</t>
  </si>
  <si>
    <t>6359b314c4f04a968f40103ece683834</t>
  </si>
  <si>
    <t>635a425a686140ba937bec736cb7bd46</t>
  </si>
  <si>
    <t>639305e2a2a14a96a52fc03231aa8c9e</t>
  </si>
  <si>
    <t>63b4bcd654b94540bd31bb07f46c4c43</t>
  </si>
  <si>
    <t>63ba0c8226404d82bdf780cb1d1ef43e</t>
  </si>
  <si>
    <t>63d4d447a4514e0eb98c7e79d5316167</t>
  </si>
  <si>
    <t>63df83e9c8b8459eaee661b6399084c9</t>
  </si>
  <si>
    <t>6406bcca32c344ea904632fd87f826bc</t>
  </si>
  <si>
    <t>6471801c215d43a3b81427a568929c13</t>
  </si>
  <si>
    <t>648b7df4ee564130ae7c6f2ebfca03d0</t>
  </si>
  <si>
    <t>64938efda40a47b9a5aa6c91939138c1</t>
  </si>
  <si>
    <t>6493d3537fd04fbba58ee1edab7f742e</t>
  </si>
  <si>
    <t>64b6b0ad77f34070a87a21fa519b00d8</t>
  </si>
  <si>
    <t>6513508e8982435c9d1e07b5ce574857</t>
  </si>
  <si>
    <t>6543b1923512482e913988390d276701</t>
  </si>
  <si>
    <t>6563ceccb52344ed951b8381c4ab7608</t>
  </si>
  <si>
    <t>6569cc1ca2aa4223966c2952ce4769c9</t>
  </si>
  <si>
    <t>6573a9ede6c24197abd6901f7802b38e</t>
  </si>
  <si>
    <t>6577b3368d0b4c06b1cccecfca506c74</t>
  </si>
  <si>
    <t>65c13f330e324badaa42a4c6e0e40e31</t>
  </si>
  <si>
    <t>65d18704605d44869d985ecfcf957e00</t>
  </si>
  <si>
    <t>65e3d9718f5d4b3b91b993a153204942</t>
  </si>
  <si>
    <t>660cd9a36be044ccb8a55e517627deee</t>
  </si>
  <si>
    <t>6623bf718c7e409195d15230ef72ae16</t>
  </si>
  <si>
    <t>662cc1cc78814578a5d0d745a3d6f788</t>
  </si>
  <si>
    <t>6662dec4c71544ce983f1d928244999d</t>
  </si>
  <si>
    <t>676df1887df74f6b9b2fbd7612237a35</t>
  </si>
  <si>
    <t>67988b7383fe48f0a85adc6c61ad6f9e</t>
  </si>
  <si>
    <t>67bd600bae834c4c9ee73da23d7b07c0</t>
  </si>
  <si>
    <t>68087030464c475fbce4b9346b7b0b8d</t>
  </si>
  <si>
    <t>68114ef1ab4d4b958f029d0ab9118fbf</t>
  </si>
  <si>
    <t>68148dea17ee4da3a317ff30eeb9efb6</t>
  </si>
  <si>
    <t>6815a79c642047c6a6b9e74b042b8990</t>
  </si>
  <si>
    <t>Lao</t>
  </si>
  <si>
    <t>68219b834bc74e5caaa8164571e8f65d</t>
  </si>
  <si>
    <t>68a9f78bc82349d1967202d82c775e57</t>
  </si>
  <si>
    <t>68e3300a1cfd49669db425df324d5d2e</t>
  </si>
  <si>
    <t>69375d971fb84d5ca13b9e9b525a385c</t>
  </si>
  <si>
    <t>697d8700176f49bb9962aa5409815416</t>
  </si>
  <si>
    <t>69883de3beca4ad0af652e556358e003</t>
  </si>
  <si>
    <t>69a93c1b1f8d45c6a6eef0ae87410e33</t>
  </si>
  <si>
    <t>69cb9a86b7594aa494dcdc03c612b08b</t>
  </si>
  <si>
    <t>69e075995f6a4148803cf5be95c2af41</t>
  </si>
  <si>
    <t>69ee2af4b719438da5f682bc989c5a23</t>
  </si>
  <si>
    <t>69f14dcf6ede469a9244582200496a22</t>
  </si>
  <si>
    <t>6a4c7ae8a6274dfc9f66b6e80b2d361b</t>
  </si>
  <si>
    <t>6ab1f3d3f406493dbfdf6aecc2d85a14</t>
  </si>
  <si>
    <t>6ac1d5f6b5d3494fb5b7ca0ce77689c5</t>
  </si>
  <si>
    <t>6b2a249cdc3c49238edd3bcfa96857d3</t>
  </si>
  <si>
    <t>6b63299dc51f4d229a887a8f52209e47</t>
  </si>
  <si>
    <t>6b6dd384c4c34e66bf2a12c218f1ff52</t>
  </si>
  <si>
    <t>6ba972d2951e4f348445b5736cac3c7a</t>
  </si>
  <si>
    <t>6bee889a5177472f811aa7ae15376e57</t>
  </si>
  <si>
    <t>6c36a69313124d1b9a58a2a4748340ed</t>
  </si>
  <si>
    <t>6c48df2601a6444c873fdcf43a0255b4</t>
  </si>
  <si>
    <t>6c4ac80f79854c0cbc270144c91e823a</t>
  </si>
  <si>
    <t>6cd2a4f3604e4d80a660c894a8a4f8ce</t>
  </si>
  <si>
    <t>6cd954e3ff2e4f108d09e4c85868fde1</t>
  </si>
  <si>
    <t>6d524f21a7c641abbcf4a46598315e0c</t>
  </si>
  <si>
    <t>6db06273e21748b79200254d7e1ff7f2</t>
  </si>
  <si>
    <t>6dee0df0296b4ebeb38e8d232a2f934a</t>
  </si>
  <si>
    <t>6e28c7974d7047a8a48bd39dd502aa39</t>
  </si>
  <si>
    <t>6e2cbc9bff6a45dfa385ca4b65ad1818</t>
  </si>
  <si>
    <t>6e2df81d829a44e094269ec214364618</t>
  </si>
  <si>
    <t>6e322c84c8314d91b35902e567310447</t>
  </si>
  <si>
    <t>6e6f30c88d9b4633b0e3d47ee2ae9edb</t>
  </si>
  <si>
    <t>6f57d94c53704c5891f8108338620854</t>
  </si>
  <si>
    <t>6fc8e19d80db41f981fa026cabd9d640</t>
  </si>
  <si>
    <t>6ff70913f211471383c85208b886a239</t>
  </si>
  <si>
    <t>703f67dcf1b948399db11f83a7a2a111</t>
  </si>
  <si>
    <t>70544ac41cb54af4a365a7a2ed6c60f8</t>
  </si>
  <si>
    <t>7054bac40b7f4e7496b0de9987cd71c5</t>
  </si>
  <si>
    <t>707bff4dead4477485f4d156d61b097e</t>
  </si>
  <si>
    <t>70a85e626bf64f279bb49d11d7221771</t>
  </si>
  <si>
    <t>70aeb87092e842d9ae0bd44cf3571897</t>
  </si>
  <si>
    <t>70b916bc7b3640709d698ff773935536</t>
  </si>
  <si>
    <t>7112d36f3729425181b3cefbe5cbd5d6</t>
  </si>
  <si>
    <t>71321f0bc4ac446d82d4fef930f0d98b</t>
  </si>
  <si>
    <t>714ee8d6795342039511334f45835f5d</t>
  </si>
  <si>
    <t>7151a94c7760489f9284bee9f96a2ee0</t>
  </si>
  <si>
    <t>71585d0b05084c4db54bf7d01190ba80</t>
  </si>
  <si>
    <t>715ab2647245497b9597858cd63f68e0</t>
  </si>
  <si>
    <t>71c1f2f75a50485eade42458d1bd1c57</t>
  </si>
  <si>
    <t>71cf96e9967443c5ba51de5406bbd8a6</t>
  </si>
  <si>
    <t>720ece104a6a4624ac2ad4116e5f9709</t>
  </si>
  <si>
    <t>7256f40cd2dd4af096b26081f9b4e5fd</t>
  </si>
  <si>
    <t>7266a4191f594b2e96fbcdf0d6b9bcf8</t>
  </si>
  <si>
    <t>72755c4175e343808c7d6f5f1e3060e7</t>
  </si>
  <si>
    <t>729f069775764fb7827ccbe205c6db2d</t>
  </si>
  <si>
    <t>72c605587a324252b18b79326fb507e2</t>
  </si>
  <si>
    <t>73041dcee6cc4067b07cd734210e5feb</t>
  </si>
  <si>
    <t>7361ff4f9b824880a25ba1d5c17399d7</t>
  </si>
  <si>
    <t>738919c383f3495b953ed30910f1e457</t>
  </si>
  <si>
    <t>73f1b9d2c29248f082f98d08c606830c</t>
  </si>
  <si>
    <t>740223b0782f46a88b8a6f846b1f7fa3</t>
  </si>
  <si>
    <t>7427afe2cd8f42df9d7cca91ea8bfce8</t>
  </si>
  <si>
    <t>74359f69703547f49faa49b9c5976cce</t>
  </si>
  <si>
    <t>7472887e08594bd3ab9b0ca4a6e89ddf</t>
  </si>
  <si>
    <t>74c394ef6ca84afa8614577d2bfa06ea</t>
  </si>
  <si>
    <t>74d775d48d1e44edb554172eae88677e</t>
  </si>
  <si>
    <t>7524daa692924e9db9b8b1d89a31bd10</t>
  </si>
  <si>
    <t>755d5fcac61f4809b02756813399c868</t>
  </si>
  <si>
    <t>757cf7409a4a41b3b67554ee48ae307a</t>
  </si>
  <si>
    <t>75984841b0154217a1d018160a9cb820</t>
  </si>
  <si>
    <t>75edadfd321047caa16c733789530e84</t>
  </si>
  <si>
    <t>76226442c9aa42628b282a55f74bd16d</t>
  </si>
  <si>
    <t>76b97028eb764983b628874c73172166</t>
  </si>
  <si>
    <t>76ba81538ca344b4b79ca8df1db67f0a</t>
  </si>
  <si>
    <t>7770029a1d6b4bb680f8ea893e10db88</t>
  </si>
  <si>
    <t>77bb1606bc4a4fe9a96fde15624da260</t>
  </si>
  <si>
    <t>77c16d4d36fd49c9a570083ec69f3738</t>
  </si>
  <si>
    <t>77d282540198485db53b1e82a6daaf59</t>
  </si>
  <si>
    <t>77de692107fb4b92b00095cc5e569696</t>
  </si>
  <si>
    <t>783c80856e32476dbcc0b308de8cf016</t>
  </si>
  <si>
    <t>7861bf5d97c0487c86693dc06c1e380d</t>
  </si>
  <si>
    <t>78ac6842215049c1b2c41f3dbb633a7b</t>
  </si>
  <si>
    <t>78c0d423196c4640962b5dbee2d09b3f</t>
  </si>
  <si>
    <t>794acf0b27ba4bfb92a52629647874f1</t>
  </si>
  <si>
    <t>79747cc4a25f4aa598b10b74f82cc10c</t>
  </si>
  <si>
    <t>79cba40ae5ce4396bf8799c0687618de</t>
  </si>
  <si>
    <t>79d877598bd5413880192254c1916363</t>
  </si>
  <si>
    <t>79dd3e94df404a2bac47eea70bcd3da8</t>
  </si>
  <si>
    <t>79e085168918456f83c086314d69b283</t>
  </si>
  <si>
    <t>7a20e7616bf5490882a492ad20cbaef7</t>
  </si>
  <si>
    <t>7a4b60e842e0407f8257a94608c5d174</t>
  </si>
  <si>
    <t>7a53c3fdb4934fab8902b6740aa599a6</t>
  </si>
  <si>
    <t>7a84e6594aa84a7c851c1d462d85f09c</t>
  </si>
  <si>
    <t>7ab2c763543d42028944362d8aff9d0f</t>
  </si>
  <si>
    <t>7acd7104db4f4379abf65750722654c0</t>
  </si>
  <si>
    <t>7b40ba8471ac4e0588bbcd4a4462ad4f</t>
  </si>
  <si>
    <t>7b4b2ccd0e2748d3abb1af4381477672</t>
  </si>
  <si>
    <t>7b57847b81c8405ca76c190fe8f95f8d</t>
  </si>
  <si>
    <t>7b5db3424e37469185041ded22cc690e</t>
  </si>
  <si>
    <t>7b80172742d14f90930e57a4288cfbf6</t>
  </si>
  <si>
    <t>7c22ca6c0e3f41dbbf4bf0dbca65198d</t>
  </si>
  <si>
    <t>7c52ce0c6abd4ecea93522b06e33bc1a</t>
  </si>
  <si>
    <t>7cf15a4c7d7f4246b85402e4100fd60c</t>
  </si>
  <si>
    <t>7d0afb9ac1e84bdc8ef43c564e95d760</t>
  </si>
  <si>
    <t>7d3c8963141842ea821c98ce45df240c</t>
  </si>
  <si>
    <t>7d4110afebbf477db592323751ba3f95</t>
  </si>
  <si>
    <t>7d5ae9fc79ee4ded96285757dd9a0365</t>
  </si>
  <si>
    <t>7d8e4a1c90d64b43ad41ce75e53f7afa</t>
  </si>
  <si>
    <t>7dcedc912b5d4552920b3c81a3e6534a</t>
  </si>
  <si>
    <t>7de545d92ebb452ea980d795dcb755cc</t>
  </si>
  <si>
    <t>7e0a887d6cd442a99df2c41be2720813</t>
  </si>
  <si>
    <t>7e4281d965604c77b5167a8602ddcdca</t>
  </si>
  <si>
    <t>7e649c2df8124302a1ea66d858cc0e7a</t>
  </si>
  <si>
    <t>7e6f18f6dc334b208b1f62ce08865eb7</t>
  </si>
  <si>
    <t>7e7a14ae2bfc4aab949852c21bb94d2f</t>
  </si>
  <si>
    <t>7e95dfbcb4784312a358a2a545147eed</t>
  </si>
  <si>
    <t>7ea510569e3f4cdd8447a744c6fa1d4a</t>
  </si>
  <si>
    <t>7ea77c1cfda646d1a2dacec548fddb5d</t>
  </si>
  <si>
    <t>7eb5a56b2c3d4b219a56980969f470c4</t>
  </si>
  <si>
    <t>7ec66888c239423aa62acda46d984a5e</t>
  </si>
  <si>
    <t>7ed8ca904a724f1098f35285d9ba2038</t>
  </si>
  <si>
    <t>7ee2adab1cc84ed9afb10b7f7e17af00</t>
  </si>
  <si>
    <t>7ee79260701342229aee05d8a6e5132f</t>
  </si>
  <si>
    <t>7f17073d4b104299986a5a1c92e421c8</t>
  </si>
  <si>
    <t>7f1e7bb92a2c4f818d2ec106e1b31a45</t>
  </si>
  <si>
    <t>7f277351e8c9453d8e055187214b981f</t>
  </si>
  <si>
    <t>7f3aa03e39ea406db6ddd471b03d2abd</t>
  </si>
  <si>
    <t>7f67f62beb36424b89adac9daa523dcf</t>
  </si>
  <si>
    <t>7f7194432aaa434c9037e5948b1e365f</t>
  </si>
  <si>
    <t>7f8f5288491745f99c304186910f9434</t>
  </si>
  <si>
    <t>8088022ee4aa41dca921618d5cf3a245</t>
  </si>
  <si>
    <t>80a3e2a3d0074290aa09e6757317da02</t>
  </si>
  <si>
    <t>80c6dfd70be1439199d24f36f74138cd</t>
  </si>
  <si>
    <t>80ec687863d243c9a21bd64fc33f2ad9</t>
  </si>
  <si>
    <t>80edd28a51da40d08ec1e6badfcdabb8</t>
  </si>
  <si>
    <t>80ffbf691d6c4cadbe26024be4037245</t>
  </si>
  <si>
    <t>810ba77186a3423d8b16a0babc132d65</t>
  </si>
  <si>
    <t>81703e78acce44a18d7a0374e0bbffbd</t>
  </si>
  <si>
    <t>81896b0205204243b2f6adff697b33b1</t>
  </si>
  <si>
    <t>81d490e1206e4533a9e434736f6e32ec</t>
  </si>
  <si>
    <t>8211eb718cea4655a5f2f7530ee86210</t>
  </si>
  <si>
    <t>823db4fc08714a56a4cbd65189e1d214</t>
  </si>
  <si>
    <t>82532a662b404f078f4ed19bd0e256a5</t>
  </si>
  <si>
    <t>827b5b712b4c4ef4bbf4faaa8c9b0d5c</t>
  </si>
  <si>
    <t>8289c073512543d8ac1e791be7c73402</t>
  </si>
  <si>
    <t>829fe8dbd2794f92b4ec2e1801442249</t>
  </si>
  <si>
    <t>82aa192cb1e04c449d6187029f8cfdcc</t>
  </si>
  <si>
    <t>82aaac04e37b4d2a93f332b2da32a3e4</t>
  </si>
  <si>
    <t>82c25472d9394c48bf62e85fdc76661a</t>
  </si>
  <si>
    <t>82ca6861497c4e01a61186cee942ddfc</t>
  </si>
  <si>
    <t>82d4f973853346cbb1cadb78991fb1aa</t>
  </si>
  <si>
    <t>82e08f201ab14baebf68b744aa81faab</t>
  </si>
  <si>
    <t>82fc474a017d4b1da8d1967800932960</t>
  </si>
  <si>
    <t>82fd2265393f4873b9fe685c3d504c99</t>
  </si>
  <si>
    <t>831ba30b3c41408992e2859c563c262d</t>
  </si>
  <si>
    <t>832779349b9b47599be5cc0b94fe96e4</t>
  </si>
  <si>
    <t>83295c2567634641805460f9dc37ef84</t>
  </si>
  <si>
    <t>834047b2194d4d41a3b92084cfa1109c</t>
  </si>
  <si>
    <t>836db6a273074aeebe39a1c315cf26e2</t>
  </si>
  <si>
    <t>838989f8cdc041fe81a9ef9f772f11d3</t>
  </si>
  <si>
    <t>83c2c3f914b549cca839e19ece7379e0</t>
  </si>
  <si>
    <t>83d5ac1b501849baaa6860dd13f27391</t>
  </si>
  <si>
    <t>841aaab8305a42ae93341e22f2f76382</t>
  </si>
  <si>
    <t>842dc9515dba4f37b2e1ec06b0d81788</t>
  </si>
  <si>
    <t>845cfe6a50004638aaec2829dd69a00a</t>
  </si>
  <si>
    <t>8468ea8e54f34f25b36424e9cc4261eb</t>
  </si>
  <si>
    <t>8486a737885a471c81ed6fd87b16b3fc</t>
  </si>
  <si>
    <t>849150d3ab07421abdf7da84db538101</t>
  </si>
  <si>
    <t>84e010b95b8c46f589f83a4b4661ff1f</t>
  </si>
  <si>
    <t>84fdfeb01a6a4a05baae9393fd0f9fd0</t>
  </si>
  <si>
    <t>851c3a896e8646db8cb11850ed78d9ba</t>
  </si>
  <si>
    <t>851cf9fb765c4d30b2cf36f8bb8938c4</t>
  </si>
  <si>
    <t>853590d4bd3c446194e4fd972bb99646</t>
  </si>
  <si>
    <t>8557252b1be846029041e1c4043ba2c5</t>
  </si>
  <si>
    <t>857f16adf19d4c4ba1f8217608a8c3c0</t>
  </si>
  <si>
    <t>8587f8d3ae6d4dd5b08535552dd895c8</t>
  </si>
  <si>
    <t>85f563bebcb5470eabf66259abe385ab</t>
  </si>
  <si>
    <t>8603daa7375440f18461cbb3e73c5e03</t>
  </si>
  <si>
    <t>8612b7b72bef4e80b3e2600bfaa9b66e</t>
  </si>
  <si>
    <t>8619b53a98ff4436a3c214dd4ddd0d19</t>
  </si>
  <si>
    <t>861f227a5bb549229e104a3a823fd39e</t>
  </si>
  <si>
    <t>8662ba61171b4ab2a2b1a11ae54dbf45</t>
  </si>
  <si>
    <t>867725b6e3b841339e940708372020c0</t>
  </si>
  <si>
    <t>86cdf7242bad4ca48af0682506e158ca</t>
  </si>
  <si>
    <t>86decb1304ef46028012b328308ec85f</t>
  </si>
  <si>
    <t>86f5e72beb9c4e17a96724d008aa21e0</t>
  </si>
  <si>
    <t>86f97fb92c4d4139b4b0ce272c5ad76b</t>
  </si>
  <si>
    <t>86feef9f02444467a54f96615258f44a</t>
  </si>
  <si>
    <t>87254d690cf848d5aa3e9080d849bfe2</t>
  </si>
  <si>
    <t>87a4cef9812340e68f99434045abae9d</t>
  </si>
  <si>
    <t>87bbee7e5f7c424fb9a37e4163b0e39e</t>
  </si>
  <si>
    <t>87ff6149ab894c57b1a126fdc762099d</t>
  </si>
  <si>
    <t>8806ebf9170642d0999a221aaa88af2c</t>
  </si>
  <si>
    <t>880e544c4a2c497bbd77be13e81d13b0</t>
  </si>
  <si>
    <t>8861f93f79704d12b928f1e595c91148</t>
  </si>
  <si>
    <t>88e8e33d1b664765ba269e3021019bc1</t>
  </si>
  <si>
    <t>8933eee68c4f4dbb859c2fd2eaca9dc7</t>
  </si>
  <si>
    <t>895413af74ef46f39afe392793ea9210</t>
  </si>
  <si>
    <t>895aa11322f64b2d95f316f45a1f859b</t>
  </si>
  <si>
    <t>89c49ce7fd644493bc99f1eeaaf45147</t>
  </si>
  <si>
    <t>89c95a141bf94d7fb4bfa00e990b263c</t>
  </si>
  <si>
    <t>89d6901b8c6e446785441546b19c94c3</t>
  </si>
  <si>
    <t>89fe0b83641a46da9ad8621914e599c0</t>
  </si>
  <si>
    <t>8a019b130c0744ac9377c98aaa09bccf</t>
  </si>
  <si>
    <t>8a2232f5149a4a4bbfaa9b7fd1263f40</t>
  </si>
  <si>
    <t>8a412bdc21a048a693c349ce6b925531</t>
  </si>
  <si>
    <t>8acd63ea82274725a22a930d0b6d5829</t>
  </si>
  <si>
    <t>8b0144d92c07459fb5f5e12fa58848ed</t>
  </si>
  <si>
    <t>8b44608e1abb45538b7295b8390b60ef</t>
  </si>
  <si>
    <t>8b4c4479c37647d2a072aa8e56f16760</t>
  </si>
  <si>
    <t>8b4d379c451b41a1936fde47be68335c</t>
  </si>
  <si>
    <t>8b669a7ed2c244da86c3cb8e3a4ff314</t>
  </si>
  <si>
    <t>8b758104c6a840b3abb68ca2741f05f4</t>
  </si>
  <si>
    <t>8b829bcd88c94411ad2a0ae2da66e5b9</t>
  </si>
  <si>
    <t>8b98c2990fdf40d2b18f0c4c35117fd8</t>
  </si>
  <si>
    <t>8b9e7df7d7a34f879efcc73b5703c75d</t>
  </si>
  <si>
    <t>8bc9dd723223454795c514d154bf78c8</t>
  </si>
  <si>
    <t>8c026ea7d625415fae737274ba512d34</t>
  </si>
  <si>
    <t>8c1fbf86ac3a4cc5b1d9aefb652fdf8f</t>
  </si>
  <si>
    <t>8c32797d53ee40d6bfffa0884ca299fe</t>
  </si>
  <si>
    <t>8c3ddcd0d959468d9e86130eba18639f</t>
  </si>
  <si>
    <t>8c6010ec58844134810cd037a1d02eea</t>
  </si>
  <si>
    <t>8ca561f63c6441adb4a964d89f991004</t>
  </si>
  <si>
    <t>8d282fa28f8c4a818b9b1a04ba1bbe2f</t>
  </si>
  <si>
    <t>8d29e1ae6f9b4b279e4529cb1d703f1b</t>
  </si>
  <si>
    <t>8d8050880caf450f96d0e9bd75c01a62</t>
  </si>
  <si>
    <t>8d80ffa946964268a68c99fa4498afbe</t>
  </si>
  <si>
    <t>8d8c1298dc9e4715aaa4435935b1ead0</t>
  </si>
  <si>
    <t>8d961911f7bf4e5bbb54a665634edbdd</t>
  </si>
  <si>
    <t>8dbead682f514311821eb0d5cccc3805</t>
  </si>
  <si>
    <t>8dd6320019fa47d7af70954753493b44</t>
  </si>
  <si>
    <t>8f9f17370a504078bb460ebb5e967d43</t>
  </si>
  <si>
    <t>8fb307eda9aa445084766c2361155e64</t>
  </si>
  <si>
    <t>8fc5d7621a004cc883bfd1e38184cec4</t>
  </si>
  <si>
    <t>8fce77e56d6041da8367cf8f8392acba</t>
  </si>
  <si>
    <t>8fd18b48e21949e7bf0ef434b246c335</t>
  </si>
  <si>
    <t>8fd3d1b01a3c4dd7a58174f82376c5e3</t>
  </si>
  <si>
    <t>8ff49b42249546dc8cb80cccb7b3e3d7</t>
  </si>
  <si>
    <t>901779728187440ba507234c21945c2a</t>
  </si>
  <si>
    <t>902aca3bf8334c30af239aadf094122e</t>
  </si>
  <si>
    <t>904747bfd3d24b7093b9323f971c2f77</t>
  </si>
  <si>
    <t>90718eb4fb00440d82b96a82b4477152</t>
  </si>
  <si>
    <t>90888213d8e540ceb99c3e8934ed7149</t>
  </si>
  <si>
    <t>908b3ab17b3845e198a7dab25a4734fc</t>
  </si>
  <si>
    <t>90b8354874a146a99405fd4b3875a293</t>
  </si>
  <si>
    <t>90ecde8f5010494b9a0cdc5ba6350abd</t>
  </si>
  <si>
    <t>91111eb2556d4bb6a5646c7bf8ae5d07</t>
  </si>
  <si>
    <t>9112d83377c243daaae30e8cb828fdd1</t>
  </si>
  <si>
    <t>915b36c2dac34352a5767c0681a63206</t>
  </si>
  <si>
    <t>91991c2e27754401866160cae948c74b</t>
  </si>
  <si>
    <t>91f257ea90ae4410b8421bf4ebb66201</t>
  </si>
  <si>
    <t>920791ae54ba4ae48102700710c58f00</t>
  </si>
  <si>
    <t>926b83d4e336439a8b38823abd43367d</t>
  </si>
  <si>
    <t>9280c966e4814256bf9097086112a7b9</t>
  </si>
  <si>
    <t>92dc5f73ea284683881adcfb2470a099</t>
  </si>
  <si>
    <t>92de5fcb542c4249b49e78d5b4cf98a7</t>
  </si>
  <si>
    <t>92fdc4a0114a434eb7a57c56316d4a66</t>
  </si>
  <si>
    <t>932011879612418e990207c731a8953a</t>
  </si>
  <si>
    <t>936860ecfec944af8d650f6386c481e8</t>
  </si>
  <si>
    <t>937b30e070534fe499066744751abb3e</t>
  </si>
  <si>
    <t>93822c622d0e4a52a4f601313f4bf9cb</t>
  </si>
  <si>
    <t>93a2befade0b49f5b3751cd61222a5c2</t>
  </si>
  <si>
    <t>9400c115fd4849c892b3eaba83189b12</t>
  </si>
  <si>
    <t>9405bdbaf5e4450191342ac6066c21a0</t>
  </si>
  <si>
    <t>942708c991e64047a2d1c5bd6ba9010e</t>
  </si>
  <si>
    <t>944f658066454d1980165bb67a203ff0</t>
  </si>
  <si>
    <t>946f5243962b40dbb81adcbef3a937d5</t>
  </si>
  <si>
    <t>9535098564564b24b1a5783f273238e8</t>
  </si>
  <si>
    <t>95490f9a751c426c88cd626b1e28322e</t>
  </si>
  <si>
    <t>956b7b68950b4a5784f0f72563a25660</t>
  </si>
  <si>
    <t>95bf45ae582d45b5b8d7a02c83591094</t>
  </si>
  <si>
    <t>95dd39c19f62484783c9b6fd60138889</t>
  </si>
  <si>
    <t>962fbbb7d9894f05995764fe37e634bf</t>
  </si>
  <si>
    <t>969cc10c06e5427cbc160e217ab13ba2</t>
  </si>
  <si>
    <t>96aa4bf4500d44baba7261a22bbc0bd9</t>
  </si>
  <si>
    <t>96aba0ba65d7494e9f8bf10fe7b279b0</t>
  </si>
  <si>
    <t>96b024e5d3bd4a62a79a83d9150fc7a6</t>
  </si>
  <si>
    <t>96c879b9b3b640659613b010092c205f</t>
  </si>
  <si>
    <t>97015791295a4a798c91d14e39976b72</t>
  </si>
  <si>
    <t>9744832240814ff9ad067f61263ccaeb</t>
  </si>
  <si>
    <t>974e89a31ddb4b20ab2cc577c6850970</t>
  </si>
  <si>
    <t>977c3d9868d8404ca9e9ccf6e2ffd4b8</t>
  </si>
  <si>
    <t>97bce34285fc4ae29b5df1aa8519702c</t>
  </si>
  <si>
    <t>97daeea64dd74b64bc059f04e154e373</t>
  </si>
  <si>
    <t>97e8c558c1b4441e9321f3e9bf14b51e</t>
  </si>
  <si>
    <t>97fab40391da4c60a63e3ee12338ab0e</t>
  </si>
  <si>
    <t>98206ea09bad4eaeb2aede770d00dcbc</t>
  </si>
  <si>
    <t>9834915a385e4350b3fb23a147cdf57d</t>
  </si>
  <si>
    <t>984d57523cdb42009487fc2475112b35</t>
  </si>
  <si>
    <t>9861080624fe4d78bff8b9b5f616a83e</t>
  </si>
  <si>
    <t>98705d57bbbf471f998ac9b103f883ed</t>
  </si>
  <si>
    <t>98745cc13ace4e1c93697d3c5819799f</t>
  </si>
  <si>
    <t>989481be42ab44e2883515e4eccc79ea</t>
  </si>
  <si>
    <t>98b8ea080be5487a84e3f0483614cfbb</t>
  </si>
  <si>
    <t>98bda340eae6475680dba79f03accb2e</t>
  </si>
  <si>
    <t>990318b6451c423daf386786900db680</t>
  </si>
  <si>
    <t>9910cdc2e3604b8b9ddaac2cb956245c</t>
  </si>
  <si>
    <t>9923a4f9b01342b18fd53d8719d799f9</t>
  </si>
  <si>
    <t>994485add4d341b382042ecc8287102e</t>
  </si>
  <si>
    <t>996291f5d3e74b539d1687d21ca8a960</t>
  </si>
  <si>
    <t>996ed088cb204f6886d694e1fccc2495</t>
  </si>
  <si>
    <t>99e2a1e8553c4410996117573ffcdb4d</t>
  </si>
  <si>
    <t>99f3c99d88974bf2b61ebcb00174ae25</t>
  </si>
  <si>
    <t>9a06e78bdc784763b4c9c6accb174391</t>
  </si>
  <si>
    <t>9a2aab130b954f99abef8cf0c3de0bbd</t>
  </si>
  <si>
    <t>9a51d4d263e3413c8922dbb1eb6cab54</t>
  </si>
  <si>
    <t>9a7ea5469903430b92ac496da242724b</t>
  </si>
  <si>
    <t>9a93392a88d844b78be511ecd70a7ba7</t>
  </si>
  <si>
    <t>9aa3e777dced40a185736e1aa06d0e30</t>
  </si>
  <si>
    <t>9ac14d29268b4792ae4967ee7902093c</t>
  </si>
  <si>
    <t>9adec440e93b42de8b72884d0da8bd21</t>
  </si>
  <si>
    <t>9ae1948034ce4815a1ea58b9c7d334fb</t>
  </si>
  <si>
    <t>9b00c0426b9a426cb32c9e926926a2f3</t>
  </si>
  <si>
    <t>9b1c4e155b8e4f289c0b5d108ef30f65</t>
  </si>
  <si>
    <t>9b261b6ecffe4dcaa87e7c48edde8489</t>
  </si>
  <si>
    <t>9b2bf80861af4cd699d785ed56ddc297</t>
  </si>
  <si>
    <t>Technical/vocational pre-secondary diploma/certificate</t>
  </si>
  <si>
    <t>9b6c61de3d95496393f88885fa995403</t>
  </si>
  <si>
    <t>9b8f1c9d22e2423c89a34d0003542de9</t>
  </si>
  <si>
    <t>9bbd7253073c42ed941f2096acdad33e</t>
  </si>
  <si>
    <t>9bde9ee5b4844d85ade4b920f46c65f0</t>
  </si>
  <si>
    <t>9be604f437cf4baca454206c95c84ee4</t>
  </si>
  <si>
    <t>9c21f58428d74a1bac989204588b1584</t>
  </si>
  <si>
    <t>9c36ace28e8a4dfba85beb7c6d0bb583</t>
  </si>
  <si>
    <t>9c4a56e9e09c4e03a656c3aff773b4a2</t>
  </si>
  <si>
    <t>9c547efa6ddc4fce9524a629d5654620</t>
  </si>
  <si>
    <t>9c5afc180da84c81812eea16f9d5955b</t>
  </si>
  <si>
    <t>9c5ccc20b6b443de9ae1ebe26b3b5fa7</t>
  </si>
  <si>
    <t>9c5fe67c9a8342ecb95c8c3ef1efa574</t>
  </si>
  <si>
    <t>9c7489b8e17d48c282cb1a0fbfbe55c8</t>
  </si>
  <si>
    <t>9cb713dc3db2402ea572524a37e14b94</t>
  </si>
  <si>
    <t>9cba23cbcfd34ea29d4818e2d81136fc</t>
  </si>
  <si>
    <t>9cd46013f36c4d55a5f6c5b4f5d3d19c</t>
  </si>
  <si>
    <t>9cdf9f2338344809bab38779f4d7c299</t>
  </si>
  <si>
    <t>9d0bc37ea2b34237945ac4537d3f6c9e</t>
  </si>
  <si>
    <t>9d14cb8a9dbb4778bd347cfd219b2e8f</t>
  </si>
  <si>
    <t>9d696a45074143db875a6c53e1dd58a4</t>
  </si>
  <si>
    <t>9da62bf1b9784be386fc66180db353ac</t>
  </si>
  <si>
    <t>9e26c084910748e1945e7aad30a4489f</t>
  </si>
  <si>
    <t>9e4088c4a2c44693a02e41bc33b91a79</t>
  </si>
  <si>
    <t>9e4dedb9219042a4895908f2bff671c8</t>
  </si>
  <si>
    <t>9e56953d4e2f4c5d8ee5ad24f5859d49</t>
  </si>
  <si>
    <t>9e70be14e8114864b5581cbdfc9d7f52</t>
  </si>
  <si>
    <t>9ef3d6d8f1844756b502246f3bb5b93e</t>
  </si>
  <si>
    <t>9f1342d1484248afac3ceb2ec3f66f5b</t>
  </si>
  <si>
    <t>9fb98754814f4cad846e97bb182c540e</t>
  </si>
  <si>
    <t>9fcce8d2352e410981c044401a57e6bb</t>
  </si>
  <si>
    <t>9feb4af3aa7a4df8982ba223c5b0da93</t>
  </si>
  <si>
    <t>a020e84260c340fe8a13d9225dc03d78</t>
  </si>
  <si>
    <t>a03498d15cea47ba973b091daeb48874</t>
  </si>
  <si>
    <t>a03af57ea73c41cd9846d04a51e37eb9</t>
  </si>
  <si>
    <t>a093ac391f994a979ceb3f5a223f87b1</t>
  </si>
  <si>
    <t>a09a750ec02b4ff5bb8bf213dbf1c2f1</t>
  </si>
  <si>
    <t>a0c4eefb6c1f413f88dabcc08494a939</t>
  </si>
  <si>
    <t>a0e85d3a554a4a21a3c11019d4c606f4</t>
  </si>
  <si>
    <t>a1015b1a77eb49bb8733c7628d13961b</t>
  </si>
  <si>
    <t>a10ccf93f6cc47f5a87fec1d41fcef9f</t>
  </si>
  <si>
    <t>a10f1b2455ad4c98b2292072f4b08714</t>
  </si>
  <si>
    <t>a1301885ce0e4b4a884196db4e6b0d7f</t>
  </si>
  <si>
    <t>a1529f68ceaf4d1aa51a17f8b38f4932</t>
  </si>
  <si>
    <t>a16068a53e054313997c17d905908637</t>
  </si>
  <si>
    <t>a18150d80c3840468902c1ff30d952d2</t>
  </si>
  <si>
    <t>a19f3bfd645d403eae9e35d578429201</t>
  </si>
  <si>
    <t>a1a083b57fc3428b9c931d5802ffa0b4</t>
  </si>
  <si>
    <t>a20d9e869c8047b18adc61c8609110b9</t>
  </si>
  <si>
    <t>a2120766b6064b2b93cc98ab2b5a91aa</t>
  </si>
  <si>
    <t>a2162567097643c786dd1e10715f34f2</t>
  </si>
  <si>
    <t>a2192a08623747449a32b48e737916ff</t>
  </si>
  <si>
    <t>a22428b2e506450c840088e5403b70ed</t>
  </si>
  <si>
    <t>a228cfc8429e473ea4d91326a9ff886d</t>
  </si>
  <si>
    <t>a22e099502a6447c98edfbfb64b2c3c3</t>
  </si>
  <si>
    <t>a23be96dd4b14a57827e46849f492359</t>
  </si>
  <si>
    <t>a26c7f577d6842dd9cd82c7093a80e2f</t>
  </si>
  <si>
    <t>a296cdf1980542aaa988a4f0d687a1e1</t>
  </si>
  <si>
    <t>a349b9f7d881401f91dd0b22124db10f</t>
  </si>
  <si>
    <t>a363a939f62c47b397d36b16d45f6032</t>
  </si>
  <si>
    <t>a365f78267e24936886984f6a9ab6f23</t>
  </si>
  <si>
    <t>a37a14f20fb84947b25f3826a8236f43</t>
  </si>
  <si>
    <t>a39e871836c64d9a9f0efbf60cf2d617</t>
  </si>
  <si>
    <t>a3a239c264db4be4b716cdcb485f59ca</t>
  </si>
  <si>
    <t>a3a53492146644b5870d6966616c306d</t>
  </si>
  <si>
    <t>a3fc2b5b1bb24071a4532b56f154a836</t>
  </si>
  <si>
    <t>a41404f652f8487c881c9b87f30c6cb7</t>
  </si>
  <si>
    <t>a4348754186848b2bee431fbb6991e5b</t>
  </si>
  <si>
    <t>a45b45fc1af04f3bac53f0f8403de078</t>
  </si>
  <si>
    <t>a46e25c8dfcf4255a3ccf203deb8b42b</t>
  </si>
  <si>
    <t>a482bf3110364ab3b524053e6c4322d1</t>
  </si>
  <si>
    <t>a48b52c006b34a0ba973615d5febedf9</t>
  </si>
  <si>
    <t>a4acd2849d864db99b1813edc278011b</t>
  </si>
  <si>
    <t>a4c20c51a3d24e3e9d91e0e398e83686</t>
  </si>
  <si>
    <t>a4c86d0d3bc74830b73ffc3f6a58028e</t>
  </si>
  <si>
    <t>a4edc78e1b4a44ce8ef4cb225503cb0d</t>
  </si>
  <si>
    <t>a5182db8e6924ed8b73985bcc936c771</t>
  </si>
  <si>
    <t>a51eaf7a93ce47cda631b0f037ff3c8a</t>
  </si>
  <si>
    <t>a52399c62d1b46c29642b2072b61bf32</t>
  </si>
  <si>
    <t>a5326f6c6647481bb91e149c19a38ad5</t>
  </si>
  <si>
    <t>a5901bc6612f4f0898ace5199d540514</t>
  </si>
  <si>
    <t>a597265bf80b4bb0a8d7d0ebe8e3583a</t>
  </si>
  <si>
    <t>a599a7a43f9c41d3b4021d7a72e8bff1</t>
  </si>
  <si>
    <t>a612e2c801be41bc831e5959e31e9106</t>
  </si>
  <si>
    <t>a622f759b49547dc80a2d67b8f32fd81</t>
  </si>
  <si>
    <t>a65e117e896c4176b5c1e7d34f6f2896</t>
  </si>
  <si>
    <t>a666dda1819e459c93ae79a30779d634</t>
  </si>
  <si>
    <t>a668ee87ece64aae9ca0676ec033b283</t>
  </si>
  <si>
    <t>a6dbd26e1b214ff1aed3383208281f74</t>
  </si>
  <si>
    <t>a6e11681c7c94ee7aa9a2a2a54c9e5da</t>
  </si>
  <si>
    <t>a7192e29c54644e498b4271bc8b5dbd4</t>
  </si>
  <si>
    <t>a737f4bd57b14627be139f2f2b691434</t>
  </si>
  <si>
    <t>a74ad74813904ef38ae5dbbf22849734</t>
  </si>
  <si>
    <t>a775dc5edf53494b80d2cff45546a79b</t>
  </si>
  <si>
    <t>Chinese</t>
  </si>
  <si>
    <t>a7ac0fff80af4453b694d253f1da5d68</t>
  </si>
  <si>
    <t>a823078ed00d4f2186bcb03a060098c0</t>
  </si>
  <si>
    <t>a85bda826425478eb4db02bb458319c6</t>
  </si>
  <si>
    <t>a8605cdabf8246848c8386e93c4397d6</t>
  </si>
  <si>
    <t>a8852b3778ab4117a9c82671a4908d18</t>
  </si>
  <si>
    <t>a8ba4ab4dbc94098b80b2d5958c764b1</t>
  </si>
  <si>
    <t>a8bb0d2616e446609ea494b91f82cccd</t>
  </si>
  <si>
    <t>a8f7c4e53b0a46109dd38bc77acc7b3f</t>
  </si>
  <si>
    <t>a9312d994e3346efa945294b907cf6b0</t>
  </si>
  <si>
    <t>a9483ab4c55a4e6bab0b1f8e77e17eea</t>
  </si>
  <si>
    <t>a9b56673eb8746a5831cf7eb10a28079</t>
  </si>
  <si>
    <t>a9cef2febb21477e9e10e5693732e1ea</t>
  </si>
  <si>
    <t>a9fd07090eeb4e31af1c173fdeaf4138</t>
  </si>
  <si>
    <t>aa1cc0128f914433b06583e67697193f</t>
  </si>
  <si>
    <t>aa4521a79b194aaabfc6b1acbf6028cd</t>
  </si>
  <si>
    <t>aa5b5c48b0994057838874d047314696</t>
  </si>
  <si>
    <t>aa8e4f5d157f4de18031e8e18289a6c0</t>
  </si>
  <si>
    <t>aaa846e1b88e4e049d6c6bf8c1059641</t>
  </si>
  <si>
    <t>aae3817591b946a9bc7a75c398ae58e8</t>
  </si>
  <si>
    <t>aae84e363dd54626afe9298e2d6fc97a</t>
  </si>
  <si>
    <t>ab1b2a3289294270b09a2cdbf1e99c72</t>
  </si>
  <si>
    <t>ab21b4efa6ff4674af76d1510810a336</t>
  </si>
  <si>
    <t>ab5c02c8b62542c58b74251fe0060fed</t>
  </si>
  <si>
    <t>aba1bb56dfd0482697a0f6df7be3d746</t>
  </si>
  <si>
    <t>aba4bdf6ca8b404ea5ca4c2a7501a3df</t>
  </si>
  <si>
    <t>abe05a036585448ea343777eb148415c</t>
  </si>
  <si>
    <t>ac0706079f1e4904a1be885fba6d13b9</t>
  </si>
  <si>
    <t>ac2fb53fb47e41608d6f5baf5cf2a36e</t>
  </si>
  <si>
    <t>ac2fd538a58d4d72b14790670a2cc50c</t>
  </si>
  <si>
    <t>ac56f08e59ce4b789928f2077025a262</t>
  </si>
  <si>
    <t>ac60dc6364ab4a53a98e2607126ba79f</t>
  </si>
  <si>
    <t>ac710b371d80444185b59d1c1092e495</t>
  </si>
  <si>
    <t>ac7fde0a6b794fdcbf79b6f3c5ad05f5</t>
  </si>
  <si>
    <t>accc60448de94dc494dade2782ae2ddd</t>
  </si>
  <si>
    <t>ad0297a2ba1048a7bce28e26869481ef</t>
  </si>
  <si>
    <t>ad28ecff6fd7472eaa9faff11f7059fc</t>
  </si>
  <si>
    <t>ad2b69b7685a4d198b89f4a6565e6047</t>
  </si>
  <si>
    <t>ad39100c329f42159f2abd656f2ff6b1</t>
  </si>
  <si>
    <t>ad47cf9072e24c6190abb8305436e62b</t>
  </si>
  <si>
    <t>ad89be265c1943c992f76a2e3354cf4e</t>
  </si>
  <si>
    <t>adc4ab07cb8349b98e5ace1c2f62392b</t>
  </si>
  <si>
    <t>adca22a582844e378597cf89377e028d</t>
  </si>
  <si>
    <t>ae496fa0ff15457bbd06b3f1153b0578</t>
  </si>
  <si>
    <t>ae616c83db1945288df00ab9863ecde3</t>
  </si>
  <si>
    <t>ae89a8ef6e8f45b99267d003f67fe757</t>
  </si>
  <si>
    <t>aeb4e61190c34072a372bd6bb45a4572</t>
  </si>
  <si>
    <t>aec8efe8dec544f4af5d1d0ce0968b19</t>
  </si>
  <si>
    <t>af016ce6dd0e4b5ea8aa139a34c5f3f4</t>
  </si>
  <si>
    <t>af28f38b5cdb46259160345d56d5880d</t>
  </si>
  <si>
    <t>af633687b35d41c7a49562f6af5c8390</t>
  </si>
  <si>
    <t>af82081b10d64bedb4d398f0c0a50013</t>
  </si>
  <si>
    <t>af846198bbe64061a35d1f8da0d0d52c</t>
  </si>
  <si>
    <t>af92a413d10e4340a2d283c155128296</t>
  </si>
  <si>
    <t>afa718123557442daac1d78e517ea572</t>
  </si>
  <si>
    <t>afd98a38d82e463e99eb311d5df74227</t>
  </si>
  <si>
    <t>affbf35129ad47f0a223f6991e137fae</t>
  </si>
  <si>
    <t>b014e203b05e407787bbfade36413ab3</t>
  </si>
  <si>
    <t>b09322db441f48b388605e003bd82421</t>
  </si>
  <si>
    <t>b0b439c0a0e74047b2c38c4570c5fbf2</t>
  </si>
  <si>
    <t>b0c53529d4844512a0273441f6845585</t>
  </si>
  <si>
    <t>b0ce0a94446d424ba224d26c50f2ccf9</t>
  </si>
  <si>
    <t>b0dc611c38244a0da0f8b4c39b3ca097</t>
  </si>
  <si>
    <t>b0fee0e1ac6a47a18c2618bbce483a47</t>
  </si>
  <si>
    <t>b161dbd300cb4bdfb6ee4be83aae3b36</t>
  </si>
  <si>
    <t>b173175955d44bf483fa43c3bc6f048e</t>
  </si>
  <si>
    <t>b17d5346bfb44a3d83f1dd78287757da</t>
  </si>
  <si>
    <t>b233ada70ac04891ade8923d12c73e99</t>
  </si>
  <si>
    <t>b23a34df28a54c21830e025469df6238</t>
  </si>
  <si>
    <t>b24add12177b454d8bb8be0a4b1284f2</t>
  </si>
  <si>
    <t>b25bb72babed461fbd86aad14f55d4d5</t>
  </si>
  <si>
    <t>b25d3cb4100e46dd998b275d139ee7a6</t>
  </si>
  <si>
    <t>b27edf9e45f54d758a016e18ca12c9bb</t>
  </si>
  <si>
    <t>b2928084b615440fa747e61f41534ce2</t>
  </si>
  <si>
    <t>b2b1a0813cd141b6b3a855ef92eba340</t>
  </si>
  <si>
    <t>b2bc0cd28ba54ea9843a3c39dd5df3f9</t>
  </si>
  <si>
    <t>b2ce0b91fbb04bb2aeadef4e4ab2046e</t>
  </si>
  <si>
    <t>b2fd6268fdde40cfb7a14963e178244c</t>
  </si>
  <si>
    <t>b302cad4376246539fcbadbbefd73bc9</t>
  </si>
  <si>
    <t>b325aed4236b4fb98b20813d43d5e1ee</t>
  </si>
  <si>
    <t>b33101a4399d4878a17c670df3c9fad7</t>
  </si>
  <si>
    <t>b33b86776c244149b84430862be1393b</t>
  </si>
  <si>
    <t>b3448dbc362c4ac78c1f90f8d7ac587e</t>
  </si>
  <si>
    <t>b37ae5a3a57847c2ae5673f849f2ff3d</t>
  </si>
  <si>
    <t>b381c5a025044dbaadfadf83939b75be</t>
  </si>
  <si>
    <t>b389cdd76cb54b74b466ac42ef71aa79</t>
  </si>
  <si>
    <t>b38c7eb7d84b477fa864fd2d76740ca5</t>
  </si>
  <si>
    <t>b390694a68af46928fca8f3dcbd5d600</t>
  </si>
  <si>
    <t>b3e45efbeed84c6f919a8c5c669a26f5</t>
  </si>
  <si>
    <t>b3e63089a05046809b0f06a2383e1d4f</t>
  </si>
  <si>
    <t>b3f2a7a92228444880551be36471fca0</t>
  </si>
  <si>
    <t>b415ca2b6f9b4796a3cc995a321f1aa9</t>
  </si>
  <si>
    <t>b4570780fdc64ba7902aaa89b6c6a3a5</t>
  </si>
  <si>
    <t>b4678346a14941dbb63df7ba0a9dc3c3</t>
  </si>
  <si>
    <t>b491b5a69a0b461cbf4c89eb83c4e898</t>
  </si>
  <si>
    <t>b4934c503e58422284add860e95cd076</t>
  </si>
  <si>
    <t>b4b85b8407414aa581df617b985c0c09</t>
  </si>
  <si>
    <t>b4d47e0d50f740728287d5265e0425fb</t>
  </si>
  <si>
    <t>b4ee0acac8ce42e1b163daac7e922af6</t>
  </si>
  <si>
    <t>b4f11240d8ea4efda80e5444b822d3b7</t>
  </si>
  <si>
    <t>b52ce2d842374dbf9bede0e2e10b8294</t>
  </si>
  <si>
    <t>b5bfbbabf26b469aa8b26fbe8fa16758</t>
  </si>
  <si>
    <t>b61fe2e13dcf4aca8ff682f0739a59f3</t>
  </si>
  <si>
    <t>b641789d4f8a419588c4528b52a80741</t>
  </si>
  <si>
    <t>b64599cbff394adda7093b130ca2accb</t>
  </si>
  <si>
    <t>b685bab228f54d9ca38e73de5bff9c75</t>
  </si>
  <si>
    <t>b69ed07b46d844b2ae2212291c7c0b5e</t>
  </si>
  <si>
    <t>b6c1cffdcde645adad07bd44c5d52e4c</t>
  </si>
  <si>
    <t>b6e615c4e09e4e23b47437bee703070e</t>
  </si>
  <si>
    <t>b763b5f430ba448bb3b5310eccb4089e</t>
  </si>
  <si>
    <t>b79cac85459e4f7a932a8ce35c1034c3</t>
  </si>
  <si>
    <t>b7c60614ed9a4405af09b1e89ea0757a</t>
  </si>
  <si>
    <t>b7e1a3f0f8fb47468971899adcc5960e</t>
  </si>
  <si>
    <t>b7e70e7559df405984ed0a093ceb2dae</t>
  </si>
  <si>
    <t>b816066f4acb45b196cc1658edbf20c2</t>
  </si>
  <si>
    <t>b82a951f2999401592fe3101da33f565</t>
  </si>
  <si>
    <t>b852ca39baea4dd3a441c7f5f1a5a952</t>
  </si>
  <si>
    <t>b898039edf024d3a906c54339eb342fc</t>
  </si>
  <si>
    <t>b8b11e741b6144a1b4c7a4fa32281729</t>
  </si>
  <si>
    <t>b8c7904103154fdc913e430b60ff290b</t>
  </si>
  <si>
    <t>b946e4e56b164391be482fc377c3bc64</t>
  </si>
  <si>
    <t>b979b25107b14cb4bb40b5a66fa822c9</t>
  </si>
  <si>
    <t>b9f3a1e7fb43407bab7d6bdfb12ca517</t>
  </si>
  <si>
    <t>b9ffe71ec4b9412ebc26c384bb3208c6</t>
  </si>
  <si>
    <t>ba85a488ec9d4af6a0bd596da19d51c4</t>
  </si>
  <si>
    <t>bae297090c9b4b98aa6ed7b3a42f6c1b</t>
  </si>
  <si>
    <t>baf60774857d40908ef927127557df26</t>
  </si>
  <si>
    <t>bb2364a538d94de89c0e4419ceb3f4c0</t>
  </si>
  <si>
    <t>bb270ce366d248e091f59bb8341a974c</t>
  </si>
  <si>
    <t>bb45dad3c61342159555760b2aba6fc9</t>
  </si>
  <si>
    <t>bb5a3eb8248948e698517dc50c2727df</t>
  </si>
  <si>
    <t>bbb8d9a9e60b456bb1e20f4e5a11ea62</t>
  </si>
  <si>
    <t>bbffcc82021e45f8a0d24792d26435c0</t>
  </si>
  <si>
    <t>bc0c3e6fa23b4846a18b47a12a1e9dfd</t>
  </si>
  <si>
    <t>bc430e8fa3884c9f9b5f6fdd39eaeee7</t>
  </si>
  <si>
    <t>bca183fdcfd5476e85acc955db5316d2</t>
  </si>
  <si>
    <t>bca4ce877e574c1794a04c05f041ee91</t>
  </si>
  <si>
    <t>bcf62d7f201545f5ad59abaed1956e55</t>
  </si>
  <si>
    <t>bcf77360c5bd45faa60a3f44633cab07</t>
  </si>
  <si>
    <t>bcfa77b6e9594538a93e70824438a75b</t>
  </si>
  <si>
    <t>bd01178698524695837ad2d3010b5600</t>
  </si>
  <si>
    <t>bd20cfcf6989461d9284589153cf3d99</t>
  </si>
  <si>
    <t>bd4344cf5d494c918b0b71c23b78658b</t>
  </si>
  <si>
    <t>bd90b23085f44384b98b7a1ce0adbccc</t>
  </si>
  <si>
    <t>bde092989b7f4f16b9317c24c94e1161</t>
  </si>
  <si>
    <t>be131f4adf13480bbe3304777b3c94ba</t>
  </si>
  <si>
    <t>be5788c30bf14e7a8a2e43431c6d4aaf</t>
  </si>
  <si>
    <t>be873d126483403d8b8d10ebbc49d002</t>
  </si>
  <si>
    <t>beaebd28dbf74621beb9057da4c684ad</t>
  </si>
  <si>
    <t>bec0c6ddcbfe4fa988ece63386440b3c</t>
  </si>
  <si>
    <t>bef446f4760041b3b6c4b4775cb529a3</t>
  </si>
  <si>
    <t>bfdc838ff5914d6481967337488bf954</t>
  </si>
  <si>
    <t>c003f416ee414674a75adf5a49123053</t>
  </si>
  <si>
    <t>c0063dbdf05543be8cc8276d16be6ce3</t>
  </si>
  <si>
    <t>c020f33c55ff4debbf15e294748c29e7</t>
  </si>
  <si>
    <t>c047bfe8aa534304bf3922405ed5492d</t>
  </si>
  <si>
    <t>c05692ee065d475699598cbc84085ad5</t>
  </si>
  <si>
    <t>c07ff822a55c4be0bf2f0809dcb05a06</t>
  </si>
  <si>
    <t>c08b4cd8d183455ab89062c0a6c3741c</t>
  </si>
  <si>
    <t>c0a6cfedc26146af96ad084fa503377a</t>
  </si>
  <si>
    <t>c0cd8bf7389f48f3896a434a390ca2a4</t>
  </si>
  <si>
    <t>c152771c00874c4f9d1efbb8de63bf56</t>
  </si>
  <si>
    <t>c19c89445b6742bdba1b9d7448e8c74d</t>
  </si>
  <si>
    <t>c1a97661976b411abdaf1cc46e40f68a</t>
  </si>
  <si>
    <t>c1cf06c060fc42dd80a6326db714519a</t>
  </si>
  <si>
    <t>c1da24e1b0434892a9698d8d11692ee7</t>
  </si>
  <si>
    <t>c1f8c1e92093419cb33330b169ecabab</t>
  </si>
  <si>
    <t>c1fa2b53e807453a8e92b959fe340022</t>
  </si>
  <si>
    <t>c21d0418f1c445edac5d6dff9b70e8c4</t>
  </si>
  <si>
    <t>c22c9d63dc534dd9b0e9ea188bd85e98</t>
  </si>
  <si>
    <t>c2353d2b5be743c0bb1c77e95b19aefd</t>
  </si>
  <si>
    <t>c265460306e04011b2ebb0683178b08d</t>
  </si>
  <si>
    <t>c2d1c293e6914cb7956a96957471aaf8</t>
  </si>
  <si>
    <t>c2e6796a054f49d0920bcf002a2967f7</t>
  </si>
  <si>
    <t>c2f67159e65148ae81f06341815d6473</t>
  </si>
  <si>
    <t>c2faae925b7a40ecb901279b66da0dce</t>
  </si>
  <si>
    <t>c3902331ceca450a9f23516589fb44fe</t>
  </si>
  <si>
    <t>c3dce9bb60c6402d8513dfbf36a7734c</t>
  </si>
  <si>
    <t>c4255c1cf8f0445bbbd7cc381ca6c1d4</t>
  </si>
  <si>
    <t>c454a39633274948b58a04fd6f68c4e3</t>
  </si>
  <si>
    <t>c49d1b88db8b4555a4c35572a7091f28</t>
  </si>
  <si>
    <t>c50bc59c101b426baa517213b9d561ae</t>
  </si>
  <si>
    <t>c50c9c1a0d4b4e3a97b60b01dda21563</t>
  </si>
  <si>
    <t>c55608393a254ef0a7c45080a93d69af</t>
  </si>
  <si>
    <t>c595616fccbd4353a184a9be53c77b04</t>
  </si>
  <si>
    <t>c5d9981076f246ff85400d45202c9324</t>
  </si>
  <si>
    <t>c61c0745766847e19ee62961585c211d</t>
  </si>
  <si>
    <t>c61fde808cef47d6acf1bf668dc41378</t>
  </si>
  <si>
    <t>c63d202c860c4641887b707b0f63b4d3</t>
  </si>
  <si>
    <t>c64893069d934360b4d13d6c7ba0fa2d</t>
  </si>
  <si>
    <t>c66e88f0f5244429a2d292ad0caa2c4c</t>
  </si>
  <si>
    <t>c6820156ce634ab192059e5646ea81e1</t>
  </si>
  <si>
    <t>c68bea19570a4cfea055f64bbb867279</t>
  </si>
  <si>
    <t>c6a0fcc628d0448f90345b694aeab1ae</t>
  </si>
  <si>
    <t>c6a879e8ce3e477abf7e3ffa51f8b3b2</t>
  </si>
  <si>
    <t>c6d421f1ec9b41dfb16e08007b47ec36</t>
  </si>
  <si>
    <t>c6dab132e7d545f2a74411684e6681cc</t>
  </si>
  <si>
    <t>c73359bcd4554381b81a503ec6a45656</t>
  </si>
  <si>
    <t>c759383f671641cf89b921d75ad40ae1</t>
  </si>
  <si>
    <t>c7a36731bc384198b9a7dbf67fcbc882</t>
  </si>
  <si>
    <t>c7b3f75ac8d1478f82d563c57f22b8d4</t>
  </si>
  <si>
    <t>c8920bc2195d42f78a80190c09507ce1</t>
  </si>
  <si>
    <t>c8ced5a9f1a24488af20302cce40f1d8</t>
  </si>
  <si>
    <t>c8e386dc53d448eeb2adc5d4ca542a4a</t>
  </si>
  <si>
    <t>c8f9316ba894432a95558e0d0cdc09ee</t>
  </si>
  <si>
    <t>c96c4231b0114b37abb5d5bac1470bca</t>
  </si>
  <si>
    <t>c97896f292e041bc8cc7f17cebc9da75</t>
  </si>
  <si>
    <t>c97fd6652eca4e47a3a0866e602723de</t>
  </si>
  <si>
    <t>c9a98a7efcd246f0aac32ef421fb8077</t>
  </si>
  <si>
    <t>c9c3cfbe0e904d7a9ec4ab0de8be1dca</t>
  </si>
  <si>
    <t>c9db546c25f94092b8c94841e22186d3</t>
  </si>
  <si>
    <t>ca04582bceeb487cae55e60ddcb465da</t>
  </si>
  <si>
    <t>ca6d962fd2524af09f646a907d402932</t>
  </si>
  <si>
    <t>cac476dcefef4a1aba00d91bcd89211f</t>
  </si>
  <si>
    <t>cacd42c5233248278ca0db73625e75a1</t>
  </si>
  <si>
    <t>cb0cf7e286b2439c987205209dc817a8</t>
  </si>
  <si>
    <t>cb19c3bbc23e4ad5a1023d81a8c22115</t>
  </si>
  <si>
    <t>cb32b560db974f9c91836c834633f53e</t>
  </si>
  <si>
    <t>cb61270e6b87452a8e739ac0f06e0968</t>
  </si>
  <si>
    <t>cc65fc8f24484a6993920f0fa8204843</t>
  </si>
  <si>
    <t>cc6d87e577724bf5a89764ee35dc9c83</t>
  </si>
  <si>
    <t>ccb8743480b0423b986aa1146553a8e9</t>
  </si>
  <si>
    <t>cd0b82151602491c9b9c89587c5e0f47</t>
  </si>
  <si>
    <t>cd221d3f9211443aa7348f047314b1e3</t>
  </si>
  <si>
    <t>cd5a730a3d38444dbe4e6ff7773a5670</t>
  </si>
  <si>
    <t>cd8710ccb79f4abdb1259f94c16a93f9</t>
  </si>
  <si>
    <t>cdb71458b4154a869652ffc91466fc0e</t>
  </si>
  <si>
    <t>cdd6d9cc65584e38aae5fedaefb9aed5</t>
  </si>
  <si>
    <t>cdf76d36615349a4b4c257dfd97d06c4</t>
  </si>
  <si>
    <t>ce420f8ac6624a7f829b5d553ddd5ec9</t>
  </si>
  <si>
    <t>ce7f7bbfb11e4c5caea3c72f41c78b7c</t>
  </si>
  <si>
    <t>ceae4af9035c4d1dae0c22b048a1e373</t>
  </si>
  <si>
    <t>ceede16ca080477eb8235c72d5b3f80f</t>
  </si>
  <si>
    <t>cf2629d3c0f141c2b1a5a8d5050b7b23</t>
  </si>
  <si>
    <t>cf29712a3710422fb4f028258de558ce</t>
  </si>
  <si>
    <t>cf957de039b24545853fed3ea948168a</t>
  </si>
  <si>
    <t>cfd2c8304b7442db9c5121ff820153d9</t>
  </si>
  <si>
    <t>d053704c287844e7948804af35fb5dca</t>
  </si>
  <si>
    <t>d0923ff583fe44d5abfe8ec900738a4b</t>
  </si>
  <si>
    <t>d0a908037a48440ab7f88b544d1e20ea</t>
  </si>
  <si>
    <t>d105a395aa9d48febaee5bfb371c2d72</t>
  </si>
  <si>
    <t>d14be41bb30741949e809f722507f189</t>
  </si>
  <si>
    <t>d1872266b9ce4aa3a0f53a8e25da645c</t>
  </si>
  <si>
    <t>d1d7a11c0fb0462f9472bdd92ea21b88</t>
  </si>
  <si>
    <t>d25c0e4b7ea74aa690d1a33b0e20bd07</t>
  </si>
  <si>
    <t>d27fe04bb98b4a39904e9476a965b444</t>
  </si>
  <si>
    <t>d2f01107ca2d4bb0976776253a10fb10</t>
  </si>
  <si>
    <t>d3264728fe2d4ba3b0a0f2ea36bc7737</t>
  </si>
  <si>
    <t>d34c93accb1d4355878b0db54be330fe</t>
  </si>
  <si>
    <t>d3678fe1ed9e430faa3be56d194dfd06</t>
  </si>
  <si>
    <t>d371c4e491664f518d2da819e75e1ae5</t>
  </si>
  <si>
    <t>d38220114e3e4f559f224764fb88ac9e</t>
  </si>
  <si>
    <t>d3ec471595fc4f4b8b4a2fa2be9ef1a8</t>
  </si>
  <si>
    <t>d3f365c5a0e943cf9fa8ba36f63f3b81</t>
  </si>
  <si>
    <t>d4190794bd52444f9d8056d641401e0d</t>
  </si>
  <si>
    <t>d41b1d6fb2004a398c7b7b8380345859</t>
  </si>
  <si>
    <t>d45c8ce0f1cd448a80ae7c6172d9bf2b</t>
  </si>
  <si>
    <t>d4adbc72567f43ba914379b6d3a85ae1</t>
  </si>
  <si>
    <t>d4b717b553f74f9d8f52e07f51bd92ba</t>
  </si>
  <si>
    <t>d4cdf9bcd6454b45889dd42bc2efcd65</t>
  </si>
  <si>
    <t>d4d7b890e2124cef8664088aafdbad26</t>
  </si>
  <si>
    <t>d4db9436427946bea7a68af0ee4a6522</t>
  </si>
  <si>
    <t>d62a19ec660d4cb2a09d10c1eb5784d1</t>
  </si>
  <si>
    <t>d6386d4dc8a34a9a870bbca7a903d645</t>
  </si>
  <si>
    <t>d63e2dd7b3c3412abfa13213c399e8f9</t>
  </si>
  <si>
    <t>d63e873e32f14f3a87fa2138faea631e</t>
  </si>
  <si>
    <t>d65ae1f064db426e906362263aeeec5b</t>
  </si>
  <si>
    <t>d6853641ecb048fbaf1747efb74536ba</t>
  </si>
  <si>
    <t>d6adfadf6fcc4be99861b0bb0e9eedeb</t>
  </si>
  <si>
    <t>d6b4d3da161c4524a65546711039cac5</t>
  </si>
  <si>
    <t>d6c46bf5a5d64d40bf1a939310951162</t>
  </si>
  <si>
    <t>d71f1910dfe54c1cba7dd351238cc38c</t>
  </si>
  <si>
    <t>d720379046bf4359973921b256a35506</t>
  </si>
  <si>
    <t>d72234852a5a4780835341975110a6cc</t>
  </si>
  <si>
    <t>d74ed4e121ba4614b285cd5c01e8abfe</t>
  </si>
  <si>
    <t>d75e8f5228ce4f89b4595e26dcd6f734</t>
  </si>
  <si>
    <t>d773bdd6b5d04819a5774710de655f5b</t>
  </si>
  <si>
    <t>d7bd371ec1a44c48a889f3a47f0afa22</t>
  </si>
  <si>
    <t>d7c23c9f9cd3426d94d8a97c9015c257</t>
  </si>
  <si>
    <t>d7e02ce8f8e74ac48222d24caa2a0d48</t>
  </si>
  <si>
    <t>d8072a9df91e4e878d5b2f8ce43431f0</t>
  </si>
  <si>
    <t>d82b10451d0443169389b4fa10510739</t>
  </si>
  <si>
    <t>d8355447f6034866baacc2703bbbac19</t>
  </si>
  <si>
    <t>d83b99640ebd495a8d8bdbe98f1d35c2</t>
  </si>
  <si>
    <t>d842c3bbc77c467a8ebb4b77e6166002</t>
  </si>
  <si>
    <t>d843a2d5d04b43e79e42d4e786d078fe</t>
  </si>
  <si>
    <t>d871f16ba5a24d70979009578bcd5020</t>
  </si>
  <si>
    <t>d880d29cd1b24471a1e638968622fe03</t>
  </si>
  <si>
    <t>d8cf4203dc15468eaca5c887905c8b64</t>
  </si>
  <si>
    <t>d91f4e4eeb324cae9e7a29665eaee5b0</t>
  </si>
  <si>
    <t>d948bd6e65374010a36d064cadcc9040</t>
  </si>
  <si>
    <t>d9541414c0a04d2faa7f6859de120faf</t>
  </si>
  <si>
    <t>d98d5cee9a9441bf91bbb76e94fdb13c</t>
  </si>
  <si>
    <t>d9e29bccb3474476b74c9e8e662f510b</t>
  </si>
  <si>
    <t>da192a2262354c8e9bcfe7c32b5255b8</t>
  </si>
  <si>
    <t>da37035704534fd7821e2206af31bfca</t>
  </si>
  <si>
    <t>daaa880fb73a4c52bbba629319927902</t>
  </si>
  <si>
    <t>daefcf28b9114103a8ec56a34e465588</t>
  </si>
  <si>
    <t>db0f8ff8e0424b02ba3deca5b40b0a42</t>
  </si>
  <si>
    <t>db17cda6fc964c1fb1662cf202085dcc</t>
  </si>
  <si>
    <t>db3099fcfdc34830bf91f1ae0dc7931c</t>
  </si>
  <si>
    <t>db37287e1e034032bee165f1c2b81591</t>
  </si>
  <si>
    <t>db9b16efa64a49528419eef0cdb5e65f</t>
  </si>
  <si>
    <t>dbb5e716b26b49a9927c283aa800c9c8</t>
  </si>
  <si>
    <t>dbcf75cda6d64da088d8fd9caec14de4</t>
  </si>
  <si>
    <t>dbe119af3fde450bb83bc9161fcc13f3</t>
  </si>
  <si>
    <t>dc122fc707b0415e884c6862aa734935</t>
  </si>
  <si>
    <t>dc272e70f90145b78d75dd074a51d297</t>
  </si>
  <si>
    <t>dc32f8a3e5884238bcb9fd7bb111c0e6</t>
  </si>
  <si>
    <t>dc64b7fee3b6435583f5dc2c10b53365</t>
  </si>
  <si>
    <t>dc8580694015463997ca989a57bc7396</t>
  </si>
  <si>
    <t>dc893ef1ed1d455ea76520d59efa9eea</t>
  </si>
  <si>
    <t>dcfb8d05adb2446ca73d43338ebe6989</t>
  </si>
  <si>
    <t>dd2f7a89ab0440e7ba44c6882e275c06</t>
  </si>
  <si>
    <t>dd2ff365f6424e22b8088f44b33d11f9</t>
  </si>
  <si>
    <t>dd304326eafc47c8ac7d0e29c8870fb8</t>
  </si>
  <si>
    <t>dd377b7a178f44598cc0c8ab14fd906d</t>
  </si>
  <si>
    <t>dd602ba8ba604c0ba31c728920d61249</t>
  </si>
  <si>
    <t>dd972cebd2cb4ebaa81631106fcba9a5</t>
  </si>
  <si>
    <t>ddb23ac9c2954e659f55363bd45d1ab8</t>
  </si>
  <si>
    <t>ddbd52c82a4b4ef69def13112adfd022</t>
  </si>
  <si>
    <t>ddf7077337ce4a39ad045ac433460480</t>
  </si>
  <si>
    <t>ddf8fa191d464bbaaf20af0eb34926c7</t>
  </si>
  <si>
    <t>ddfc86d10c724e1b963d3b4df73da7b1</t>
  </si>
  <si>
    <t>de4ae6b12cb94b84a03e9d5cb8220e43</t>
  </si>
  <si>
    <t>de6f0d8d4da346d58276561fd47814cd</t>
  </si>
  <si>
    <t>de9c948abb8a4551bc3fd39c67f28bca</t>
  </si>
  <si>
    <t>dea350c90a4346408666d2813f4e84c2</t>
  </si>
  <si>
    <t>df27172cbc20463c816c57d7dc76724b</t>
  </si>
  <si>
    <t>df65fffc80694015b21a5c4a21c1f7a0</t>
  </si>
  <si>
    <t>df69624cbc1b484da98eaa7ccc308389</t>
  </si>
  <si>
    <t>dfafebd3dc2843778416baefe34eb377</t>
  </si>
  <si>
    <t>dfc342825cbc44a190b27a162c1f1c7f</t>
  </si>
  <si>
    <t>dfe4875984a44cab90e3f0cc9d8d7a4a</t>
  </si>
  <si>
    <t>e009e94beac646cea340af6542dbf18f</t>
  </si>
  <si>
    <t>e0645b713615407d8a1bb6d137663059</t>
  </si>
  <si>
    <t>e086195265b2426a88e7264995ecd5da</t>
  </si>
  <si>
    <t>e0c2fb3e50f64faa8c8ffd04494aa64d</t>
  </si>
  <si>
    <t>e10e8ae0f89649718c09c480f6474bb8</t>
  </si>
  <si>
    <t>e11fcb1704be498d9fe0fe16497383b1</t>
  </si>
  <si>
    <t>e122dc1bd79f4ff19c34f83fb6ea8f17</t>
  </si>
  <si>
    <t>e1799f1788784bc9bff30d3da5afcac9</t>
  </si>
  <si>
    <t>e1b738dad9424323a0e3130594a4979d</t>
  </si>
  <si>
    <t>e1e91a06d8ff456899ae4740b9f45230</t>
  </si>
  <si>
    <t>e1eef0abf0eb463396eed37f6b99cee6</t>
  </si>
  <si>
    <t>e22cb25becd649d48ea0a72529f7d08b</t>
  </si>
  <si>
    <t>e23493e482e44c1abcd9033566edac90</t>
  </si>
  <si>
    <t>e24a9040b1da4fcd8a333b193912c6da</t>
  </si>
  <si>
    <t>e274e44787ad4412b2c4e05185ab46f9</t>
  </si>
  <si>
    <t>e2993d24f8d747bdb24c00447c831ae0</t>
  </si>
  <si>
    <t>e29e9c0fc9634d08887950e65c3fc678</t>
  </si>
  <si>
    <t>e2a4b61a55fb45f4acdb678c13869a0b</t>
  </si>
  <si>
    <t>e2ab486c7d81447eab3f7b0ed9b06d04</t>
  </si>
  <si>
    <t>e2cf2162b99b485ea472dd3e9faf5044</t>
  </si>
  <si>
    <t>e2e79011744046fd8b3aa8c33029c2be</t>
  </si>
  <si>
    <t>e3642611870b4492aff95fcbccbe1c7c</t>
  </si>
  <si>
    <t>e3667a87f7c14e20abff75883d833f32</t>
  </si>
  <si>
    <t>e36914f9908f44249cb1425d4310521b</t>
  </si>
  <si>
    <t>e38ae0eacac34da1be31dbe96d7306ec</t>
  </si>
  <si>
    <t>e38cd741da634a2fbb4b01ee9a0090d8</t>
  </si>
  <si>
    <t>e3ca70f7bfd542069ba32c45af7ff37c</t>
  </si>
  <si>
    <t>e3e2aef0c7eb493a90fd1eaa209d7f92</t>
  </si>
  <si>
    <t>e3f57f7a5e2e4b5782eb36062d767491</t>
  </si>
  <si>
    <t>e4127bc04f944cb3af6e1eb2349575ee</t>
  </si>
  <si>
    <t>e420ecdc2b6e44b9b652421f01a1fca6</t>
  </si>
  <si>
    <t>e42e73c755ec4eda87aac1cfd556095c</t>
  </si>
  <si>
    <t>e48fd6e7a4d74707a80a0b738c77bf75</t>
  </si>
  <si>
    <t>e4efdec52f134ec7aa2e7e589da74f4b</t>
  </si>
  <si>
    <t>e51ce2a9a32d4307a4f22e4f9e3662dc</t>
  </si>
  <si>
    <t>e539dd1be7af4d70a9ed1994927446a9</t>
  </si>
  <si>
    <t>e61437fce80b432da8441984499ca47f</t>
  </si>
  <si>
    <t>e6825873221f46098a3b7055301475e2</t>
  </si>
  <si>
    <t>e6b21ccbdd1a47a6aee5ae83141d5d5c</t>
  </si>
  <si>
    <t>e6c2fd5c7f0846cc852494840d0da1f1</t>
  </si>
  <si>
    <t>e6e829bb63cc47f79b5e898494f179e7</t>
  </si>
  <si>
    <t>e6eae0e53fce47018cac70f76571b256</t>
  </si>
  <si>
    <t>e6f57d5d2ab142d7941e6b57c9143306</t>
  </si>
  <si>
    <t>e722803f689746e5a096b986a2c21661</t>
  </si>
  <si>
    <t>e73adbbca8c046fdab5c4d84e3e28d84</t>
  </si>
  <si>
    <t>e7988d88710f42a9904c825f5799c1eb</t>
  </si>
  <si>
    <t>e83ad37702384206964a58060d34d419</t>
  </si>
  <si>
    <t>e84ae10413804c22b6dc83bb2e78e978</t>
  </si>
  <si>
    <t>e86dced75c6c4c81b6e530e31e5e3bce</t>
  </si>
  <si>
    <t>e8c13f82950b418bb47da59b4ec1154b</t>
  </si>
  <si>
    <t>e911dd36e0c1486ca13dab635bfd113a</t>
  </si>
  <si>
    <t>e92e7899eab749e6bc80b93f85361d0a</t>
  </si>
  <si>
    <t>e93572c388ce4887bcdc015981f4c429</t>
  </si>
  <si>
    <t>e984bcf48f704872a1ca93f34cb9fae0</t>
  </si>
  <si>
    <t>e98b4e227813436d899529b24339c09d</t>
  </si>
  <si>
    <t>e9a84c6d42f942d9ba19b3c693638cb8</t>
  </si>
  <si>
    <t>e9cabbd8f9194da094dd23a7faf18c84</t>
  </si>
  <si>
    <t>e9f2a919d2184696a642a04e79788717</t>
  </si>
  <si>
    <t>ea2b41bc2066426680436537ae43a78e</t>
  </si>
  <si>
    <t>ea3d40a539c94ee3843a3c2fc90f166c</t>
  </si>
  <si>
    <t>ea646d28e31040979ef0e1cc847d38ea</t>
  </si>
  <si>
    <t>ea879d4366b44bf09d1e34d2e4bb3a82</t>
  </si>
  <si>
    <t>ead99cbb20394278b2e797f15a113a87</t>
  </si>
  <si>
    <t>eb74380bbdf74abd99f194bb4f79a21f</t>
  </si>
  <si>
    <t>eb777a396dcb4216a2747a39ae2708a8</t>
  </si>
  <si>
    <t>eb8dbb084a8647fdb1c2daa8bdcca26b</t>
  </si>
  <si>
    <t>ebad9f2004164f3bbd916b8021188391</t>
  </si>
  <si>
    <t>ebe81676792b4bc4acf53b722451027b</t>
  </si>
  <si>
    <t>ec2423eae1114327bc326d4ef017094a</t>
  </si>
  <si>
    <t>ec6a0c3131284e79a9413e55d8d94e6f</t>
  </si>
  <si>
    <t>ec6da113fb5e4fec92922a727f78915d</t>
  </si>
  <si>
    <t>ec76deddcabf4f638bdfcf104d60415a</t>
  </si>
  <si>
    <t>ecca9bc8a3e44f4c80f1cdbeb81a08be</t>
  </si>
  <si>
    <t>ecee969635eb4a25b4dfe3a5aa0735f8</t>
  </si>
  <si>
    <t>ecf917e44d7743b2a42a8a01874dcde1</t>
  </si>
  <si>
    <t>ecfe7716e91d4b6ab7f49433bf36ef84</t>
  </si>
  <si>
    <t>ecffd7c9027740ce9e8887772c9e3b72</t>
  </si>
  <si>
    <t>ed291392d819494398969abf6976454c</t>
  </si>
  <si>
    <t>ed3709f4720a437798ec4ddbc19f16c2</t>
  </si>
  <si>
    <t>ed5de3067c3245d29cac51f8df38147b</t>
  </si>
  <si>
    <t>ed8766f9018e450abf4a5765c99582a2</t>
  </si>
  <si>
    <t>edb73a909aa9432383803b65c636b426</t>
  </si>
  <si>
    <t>ede4a6ecac934aaab864361279c7e441</t>
  </si>
  <si>
    <t>edfc227aa6fc437e8629f9582f04f9fd</t>
  </si>
  <si>
    <t>ee40fd0d51de4c1abe16ffaa99545257</t>
  </si>
  <si>
    <t>ee460700b7a64950bd4af28da5aba7a4</t>
  </si>
  <si>
    <t>ee4a4ccf0d0848f1b66c7e9188ee3bc7</t>
  </si>
  <si>
    <t>ee547668550d422382a717e7aae4b4ba</t>
  </si>
  <si>
    <t>eea34f09b2e142ad98c4c0b1d7352cd6</t>
  </si>
  <si>
    <t>ef7df94d87244b08bc3e243774a14770</t>
  </si>
  <si>
    <t>ef7eaa4a0415490cb0da04f0621bd196</t>
  </si>
  <si>
    <t>efbc7f3f76e5439b992019e016b4a1a5</t>
  </si>
  <si>
    <t>efd0d4a2a6e5486d9868e04fe8018e0d</t>
  </si>
  <si>
    <t>efd372f3ae7b468f8060ade6108c0afe</t>
  </si>
  <si>
    <t>f01ad01ed5c844aba3a674b09ee9a989</t>
  </si>
  <si>
    <t>f02eab0102c040bb9cb12f55dbdfe1f9</t>
  </si>
  <si>
    <t>f03b1d6c8865473889ddacfa2aabc6d7</t>
  </si>
  <si>
    <t>f06890f31b1f42a687fccaef1919c274</t>
  </si>
  <si>
    <t>f095c46a97444ea2adaf9a1ea490bfbc</t>
  </si>
  <si>
    <t>f10d226e235b4137b8600abefe22a2b7</t>
  </si>
  <si>
    <t>f13b2c9698f247e4af3b980e364c4e06</t>
  </si>
  <si>
    <t>f165e87891114522a6b2004c458f743d</t>
  </si>
  <si>
    <t>f18fab72af7947779fd4cf555c31e8d3</t>
  </si>
  <si>
    <t>f19e21aa4afb412784808263e7789547</t>
  </si>
  <si>
    <t>f1c8e71ee88a4be7b6537297a9e14771</t>
  </si>
  <si>
    <t>f1ef64d8600d4c37b28abb2c92734b47</t>
  </si>
  <si>
    <t>f266566d6f5c4d9b9ec8dbb1fc0ba18d</t>
  </si>
  <si>
    <t>f27e01fdf39b4a6ab2f8885f93a89c1f</t>
  </si>
  <si>
    <t>f29f506e8b3d49ed8ace4a5e213c7e5c</t>
  </si>
  <si>
    <t>f2a4105962c14784a8e1090cf5f5a8ec</t>
  </si>
  <si>
    <t>f2c3c66d83ab456181640d2dc61766db</t>
  </si>
  <si>
    <t>f2dc5bc06ffa4743ac98daf608faaa9c</t>
  </si>
  <si>
    <t>f2dc98369379491f9588b5c31edf0168</t>
  </si>
  <si>
    <t>f310b28ac700421fa7c212a3216268f4</t>
  </si>
  <si>
    <t>f36ea97dd71c40ef9a90390235bb5bb3</t>
  </si>
  <si>
    <t>f3aaaca8a4df46f4a37bedd54332a9ab</t>
  </si>
  <si>
    <t>f40eafd3c1fb4e65a622486ffd0693a6</t>
  </si>
  <si>
    <t>f42677493e494b90bc46997911e576bc</t>
  </si>
  <si>
    <t>f432d32003054fb5b6026a71d1824373</t>
  </si>
  <si>
    <t>f43b6454cd174eb59071725bceb16b55</t>
  </si>
  <si>
    <t>f4439fd9a9704ae495a5a2e8c351ebf6</t>
  </si>
  <si>
    <t>f48d9db1596b4ee0b25183466fda8110</t>
  </si>
  <si>
    <t>f4ec41502dc74d3797344a1f4a876d18</t>
  </si>
  <si>
    <t>f56eb933caae4f09929aa563827614bc</t>
  </si>
  <si>
    <t>f58601d44a634f8699c191de239494c5</t>
  </si>
  <si>
    <t>f5edfdc2dc894e1ea4b7ebc5c1d65ddc</t>
  </si>
  <si>
    <t>f680dc4de1bb4a7ca06b7fa6bd508d85</t>
  </si>
  <si>
    <t>f68f1aae32b247a482760a48946a5cba</t>
  </si>
  <si>
    <t>f6fcf232afb34f53a03a1089285f9ca7</t>
  </si>
  <si>
    <t>f7047d4c75de4f8590ffdacf18782567</t>
  </si>
  <si>
    <t>f758a3a0a76944388c9723fe15fac050</t>
  </si>
  <si>
    <t>f75d883a85ad49f9ae6f3fa8c0684007</t>
  </si>
  <si>
    <t>f7b2fb333d7a4f6696e0ff537f8b7a00</t>
  </si>
  <si>
    <t>f7e60e5c6d01465ead4e2f372553794d</t>
  </si>
  <si>
    <t>f7fe23c16f434ffd9a4775700597aecc</t>
  </si>
  <si>
    <t>f819c93c79eb4b2eb5c6127c34e026f3</t>
  </si>
  <si>
    <t>f832dc7fcc0d4b2f9c2def8a06add2fd</t>
  </si>
  <si>
    <t>f83c89f4f7864043ac787f4b58b47f72</t>
  </si>
  <si>
    <t>f8edd14a383f40acb6e5838c84e288b1</t>
  </si>
  <si>
    <t>f8fcc69df59a43f2bbf4dbceef8fb7f4</t>
  </si>
  <si>
    <t>f90d14634f064e8aa3c878bd9840939d</t>
  </si>
  <si>
    <t>f91f251798bf4aaab8d734624b221365</t>
  </si>
  <si>
    <t>f9364ad0bfc84a3e8da79effb684e7f2</t>
  </si>
  <si>
    <t>f94c725e36ed4be5ac0af0f4e407eb65</t>
  </si>
  <si>
    <t>f95c08f60b2540ec8d248dfd115f8e16</t>
  </si>
  <si>
    <t>f9d0211089ab47c5a036f168c4b2f61b</t>
  </si>
  <si>
    <t>fa7b4846bdd341dea872308cd44a3451</t>
  </si>
  <si>
    <t>fa9edcef89d44e39a153de68a36e4456</t>
  </si>
  <si>
    <t>fabd8b4544a447eda8a4ffa2f99251de</t>
  </si>
  <si>
    <t>fad9ecb3d75f462e8ddc88cac00e72c1</t>
  </si>
  <si>
    <t>fb218aafdb2d4f158e2b1008c38b1804</t>
  </si>
  <si>
    <t>fb38bb316a3b49c28f8f60e29ae604c8</t>
  </si>
  <si>
    <t>fb433d9cfd1640bb81f1fd6ca8430183</t>
  </si>
  <si>
    <t>fb8a786bb14a4046b51e026213b9ffa8</t>
  </si>
  <si>
    <t>fb9c2beb25394e2ca8258834dcbe47a5</t>
  </si>
  <si>
    <t>fb9edd93294140a3a4f952a731191005</t>
  </si>
  <si>
    <t>fbb72a98797042baa35b5ea76d7c8e8d</t>
  </si>
  <si>
    <t>fbfcef2771894abd9718b962dd7186b1</t>
  </si>
  <si>
    <t>fc18c625ca60449fa26376979d9fe4fd</t>
  </si>
  <si>
    <t>fc1c34180ff04d4499ed5c337c7faa9f</t>
  </si>
  <si>
    <t>fc1f71475e774f6cb06ca38cced4bdce</t>
  </si>
  <si>
    <t>fc3f33b2ada74417b934e6f7e0a5e6ca</t>
  </si>
  <si>
    <t>fc599ef1d5634e03aaa20f4f8cb0211d</t>
  </si>
  <si>
    <t>fc70304afb4346cca63fc85932b749f5</t>
  </si>
  <si>
    <t>fcbf5c91085e42efbde2024f562b887d</t>
  </si>
  <si>
    <t>fccedd7b6b55469384de4e25ccf1d0fb</t>
  </si>
  <si>
    <t>fce53e8f495b49e8954d9d979c04d98b</t>
  </si>
  <si>
    <t>fcea9f8e20c744e58f54d40c9a4987f3</t>
  </si>
  <si>
    <t>fcff7f79d04d44169f8f0d1764ec73b2</t>
  </si>
  <si>
    <t>fd12af3ce37d45a3a29013549311c51b</t>
  </si>
  <si>
    <t>fd1f4e823ca242b1b1a23171f2bd5acb</t>
  </si>
  <si>
    <t>fd283d6b43cc4ce6a374f931cb26d095</t>
  </si>
  <si>
    <t>fd2be4786f51400ea290dfe0dc257d23</t>
  </si>
  <si>
    <t>fd88d033b3f043f49b7d88c007152f3a</t>
  </si>
  <si>
    <t>fda06f32a15e4aea8836d2b51fa1570e</t>
  </si>
  <si>
    <t>fdac8ee8a03044e59f56a0066ddb1a4e</t>
  </si>
  <si>
    <t>fdd55604f9b1438fb34826badfef0a7e</t>
  </si>
  <si>
    <t>fe59e60928dc4d19bf60119d2b8ace4f</t>
  </si>
  <si>
    <t>fe5ee1d8c4154e78b4bfd9a1efa9d409</t>
  </si>
  <si>
    <t>fe65d0cc3a60480f8b3c918375a2605c</t>
  </si>
  <si>
    <t>fe7dc7e5c44846f2b82686e4292f8815</t>
  </si>
  <si>
    <t>feafc9c268d94db48803374210b429ee</t>
  </si>
  <si>
    <t>fecdad3302464b4e92789efcd625b688</t>
  </si>
  <si>
    <t>fedba0f711c34c03a5ab1c6088cd322b</t>
  </si>
  <si>
    <t>feea963bbefd46fb8be36e6b78a8e4a9</t>
  </si>
  <si>
    <t>fefe84e1a0e74ec486d5f2d14103192b</t>
  </si>
  <si>
    <t>ff42b88b71784e01841206b0b115eeb8</t>
  </si>
  <si>
    <t>ffa44b919ca44b93a6d403188ead36f9</t>
  </si>
  <si>
    <t>ffc281833d3649a3a6e158a5300930ee</t>
  </si>
  <si>
    <t>ffe794eb972c48fcab1fa44fd6eee825</t>
  </si>
  <si>
    <t>Age_School_Filter</t>
  </si>
  <si>
    <t>Count of PID</t>
  </si>
  <si>
    <t>Column Labels</t>
  </si>
  <si>
    <t>Female Total</t>
  </si>
  <si>
    <t>Male Total</t>
  </si>
  <si>
    <t>Grand Total</t>
  </si>
  <si>
    <t>Row Labels</t>
  </si>
  <si>
    <t>Expenditure_Primary</t>
  </si>
  <si>
    <t>Expenditure_LowerSecondary</t>
  </si>
  <si>
    <t>Expenditure_UpperSecondary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</si>
  <si>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</si>
  <si>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</si>
  <si>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</si>
  <si>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</si>
  <si>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</si>
  <si>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</si>
  <si>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</si>
  <si>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</si>
  <si>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</si>
  <si>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</si>
  <si>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</si>
  <si>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</si>
  <si>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</si>
  <si>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IQR (Q3-Q1)</t>
  </si>
  <si>
    <t>Q3</t>
  </si>
  <si>
    <t>Q1</t>
  </si>
  <si>
    <t xml:space="preserve"> </t>
  </si>
  <si>
    <t>Task 2.3a</t>
  </si>
  <si>
    <t>Task 2.3b</t>
  </si>
  <si>
    <t>Task 2.3c</t>
  </si>
  <si>
    <t>Task 2.3d</t>
  </si>
  <si>
    <t>Task 2.3e</t>
  </si>
  <si>
    <t>Task 2.3f</t>
  </si>
  <si>
    <t>Task 2.3g</t>
  </si>
  <si>
    <t>Child being Male</t>
  </si>
  <si>
    <t>Household being Khmer</t>
  </si>
  <si>
    <t>𝐸i.h</t>
  </si>
  <si>
    <t>𝐴i.h</t>
  </si>
  <si>
    <t>𝑀i,h</t>
  </si>
  <si>
    <t>𝐾h</t>
  </si>
  <si>
    <t>𝑌h</t>
  </si>
  <si>
    <t>𝐶h</t>
  </si>
  <si>
    <t>z</t>
  </si>
  <si>
    <t>A</t>
  </si>
  <si>
    <t>New Variable</t>
  </si>
  <si>
    <t>M</t>
  </si>
  <si>
    <t>K</t>
  </si>
  <si>
    <t>Under 18</t>
  </si>
  <si>
    <t>Years</t>
  </si>
  <si>
    <t>Age (Curated)</t>
  </si>
  <si>
    <t>M (Curated)</t>
  </si>
  <si>
    <t>K (Curated)</t>
  </si>
  <si>
    <t>Years (Curated)</t>
  </si>
  <si>
    <t>Under 18 (Curated)</t>
  </si>
  <si>
    <t>New Variable 4</t>
  </si>
  <si>
    <t>New Variable 3</t>
  </si>
  <si>
    <t>New Variable 5</t>
  </si>
  <si>
    <t>New Variable 2</t>
  </si>
  <si>
    <t>New Variable 1</t>
  </si>
  <si>
    <t>SUMMARY OUTPUT</t>
  </si>
  <si>
    <t>Regression Statistics</t>
  </si>
  <si>
    <t>Multiple R</t>
  </si>
  <si>
    <t>R Square</t>
  </si>
  <si>
    <t>Adjusted R Square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</si>
  <si>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</si>
  <si>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</si>
  <si>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</si>
  <si>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</si>
  <si>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</si>
  <si>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</si>
  <si>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</si>
  <si>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</si>
  <si>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</si>
  <si>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</si>
  <si>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</si>
  <si>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</si>
  <si>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</si>
  <si>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</si>
  <si>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</si>
  <si>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</si>
  <si>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</si>
  <si>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</si>
  <si>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</si>
  <si>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</si>
  <si>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</si>
  <si>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PROBABILITY OUTPUT</t>
  </si>
  <si>
    <t>Percentile</t>
  </si>
  <si>
    <t>Predicted Total educational expenditure for the last school year (in riels)</t>
  </si>
  <si>
    <t>Descriptive Statistics</t>
  </si>
  <si>
    <t>Hypothesis Testing</t>
  </si>
  <si>
    <t>a</t>
  </si>
  <si>
    <t>m</t>
  </si>
  <si>
    <t>Null Hypothesis</t>
  </si>
  <si>
    <t>Alternative Hypothesis</t>
  </si>
  <si>
    <t>SD</t>
  </si>
  <si>
    <t>T value</t>
  </si>
  <si>
    <t>𝑥 ̅</t>
  </si>
  <si>
    <t>Tobs =</t>
  </si>
  <si>
    <t>T_critical =</t>
  </si>
  <si>
    <t>Since Tobs ≤ T_critical</t>
  </si>
  <si>
    <t>We fail to reject the null hypothesis</t>
  </si>
  <si>
    <t>Test Statistic</t>
  </si>
  <si>
    <t>Since p-value &gt; significance level</t>
  </si>
  <si>
    <t>Confidence Interval</t>
  </si>
  <si>
    <t>Margin of Error</t>
  </si>
  <si>
    <t>Lower Bound</t>
  </si>
  <si>
    <t>Since Lower Bound &lt; Target</t>
  </si>
  <si>
    <t>Hypothesis Testing - Regression Model</t>
  </si>
  <si>
    <r>
      <t xml:space="preserve">Ho: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</rPr>
      <t>~Normally Distributed</t>
    </r>
  </si>
  <si>
    <r>
      <t xml:space="preserve">Ha: 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</rPr>
      <t>~Not normally distributed</t>
    </r>
  </si>
  <si>
    <t>Level of Significance</t>
  </si>
  <si>
    <t xml:space="preserve"> Jarque-Berra (JB) Test</t>
  </si>
  <si>
    <t>P-Value</t>
  </si>
  <si>
    <t>Critical 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</si>
</sst>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4D4D4C"/>
      <name val="Calibri"/>
      <family val="2"/>
      <scheme val="minor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36"/>
      <color theme="1"/>
      <name val="Times New Roman"/>
      <family val="1"/>
    </font>
    <font>
      <sz val="28"/>
      <color theme="1"/>
      <name val="Times New Roman"/>
      <family val="1"/>
    </font>
    <font>
      <sz val="11"/>
      <color theme="1"/>
      <name val="Symbol"/>
      <family val="1"/>
      <charset val="2"/>
    </font>
    <font>
      <sz val="14"/>
      <color theme="1"/>
      <name val="Symbol"/>
      <family val="1"/>
      <charset val="2"/>
    </font>
    <font>
      <sz val="14"/>
      <color theme="1"/>
      <name val="Calibri Light"/>
      <family val="2"/>
      <scheme val="major"/>
    </font>
    <font>
      <sz val="10"/>
      <color theme="1"/>
      <name val="Segoe U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6" fillId="0" borderId="0" applyFont="0" applyFill="0" applyBorder="0" applyAlignment="0" applyProtection="0"/>
  </cellStyleXfs>
  <cellXfs count="84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/>
    <xf numFmtId="0" fontId="4" fillId="0" borderId="0" xfId="0" applyFont="1"/>
    <xf numFmtId="164" fontId="0" fillId="0" borderId="0" xfId="0" applyNumberFormat="1"/>
    <xf numFmtId="0" fontId="0" fillId="0" borderId="1" xfId="0" applyBorder="1" applyAlignment="1">
      <alignment horizontal="center"/>
    </xf>
    <xf numFmtId="0" fontId="5" fillId="0" borderId="1" xfId="0" applyFont="1" applyBorder="1" applyAlignment="1">
      <alignment horizontal="center"/>
    </xf>
    <xf numFmtId="10" fontId="0" fillId="0" borderId="0" xfId="1" applyNumberFormat="1" applyFont="1"/>
    <xf numFmtId="10" fontId="0" fillId="0" borderId="0" xfId="0" applyNumberFormat="1"/>
    <xf numFmtId="164" fontId="0" fillId="0" borderId="0" xfId="1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 applyAlignment="1">
      <alignment horizontal="right"/>
    </xf>
    <xf numFmtId="0" fontId="0" fillId="5" borderId="3" xfId="0" applyFont="1" applyFill="1" applyBorder="1" applyAlignment="1">
      <alignment horizontal="right"/>
    </xf>
    <xf numFmtId="0" fontId="0" fillId="4" borderId="3" xfId="0" applyFont="1" applyFill="1" applyBorder="1" applyAlignment="1">
      <alignment horizontal="right"/>
    </xf>
    <xf numFmtId="0" fontId="0" fillId="5" borderId="2" xfId="0" applyFont="1" applyFill="1" applyBorder="1" applyAlignment="1">
      <alignment horizontal="right"/>
    </xf>
    <xf numFmtId="0" fontId="7" fillId="3" borderId="10" xfId="0" applyFont="1" applyFill="1" applyBorder="1"/>
    <xf numFmtId="0" fontId="7" fillId="3" borderId="11" xfId="0" applyFont="1" applyFill="1" applyBorder="1"/>
    <xf numFmtId="0" fontId="7" fillId="3" borderId="12" xfId="0" applyFont="1" applyFill="1" applyBorder="1"/>
    <xf numFmtId="0" fontId="0" fillId="5" borderId="4" xfId="0" applyFont="1" applyFill="1" applyBorder="1" applyAlignment="1">
      <alignment horizontal="right"/>
    </xf>
    <xf numFmtId="0" fontId="0" fillId="4" borderId="4" xfId="0" applyFont="1" applyFill="1" applyBorder="1" applyAlignment="1">
      <alignment horizontal="right"/>
    </xf>
    <xf numFmtId="0" fontId="1" fillId="4" borderId="13" xfId="0" applyFont="1" applyFill="1" applyBorder="1" applyAlignment="1">
      <alignment horizontal="center"/>
    </xf>
    <xf numFmtId="0" fontId="1" fillId="4" borderId="14" xfId="0" applyFont="1" applyFill="1" applyBorder="1" applyAlignment="1">
      <alignment horizontal="center"/>
    </xf>
    <xf numFmtId="0" fontId="7" fillId="3" borderId="16" xfId="0" applyFont="1" applyFill="1" applyBorder="1"/>
    <xf numFmtId="0" fontId="1" fillId="4" borderId="17" xfId="0" applyFont="1" applyFill="1" applyBorder="1" applyAlignment="1">
      <alignment horizontal="center"/>
    </xf>
    <xf numFmtId="0" fontId="1" fillId="4" borderId="5" xfId="0" applyFont="1" applyFill="1" applyBorder="1" applyAlignment="1">
      <alignment horizontal="center"/>
    </xf>
    <xf numFmtId="0" fontId="1" fillId="4" borderId="18" xfId="0" applyFont="1" applyFill="1" applyBorder="1" applyAlignment="1">
      <alignment horizontal="center"/>
    </xf>
    <xf numFmtId="0" fontId="1" fillId="4" borderId="19" xfId="0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8" xfId="0" applyFill="1" applyBorder="1" applyAlignment="1"/>
    <xf numFmtId="0" fontId="9" fillId="0" borderId="20" xfId="0" applyFont="1" applyFill="1" applyBorder="1" applyAlignment="1">
      <alignment horizontal="center"/>
    </xf>
    <xf numFmtId="0" fontId="9" fillId="0" borderId="20" xfId="0" applyFont="1" applyFill="1" applyBorder="1" applyAlignment="1">
      <alignment horizontal="centerContinuous"/>
    </xf>
    <xf numFmtId="0" fontId="0" fillId="2" borderId="4" xfId="0" applyFont="1" applyFill="1" applyBorder="1" applyAlignment="1">
      <alignment horizontal="center"/>
    </xf>
    <xf numFmtId="0" fontId="1" fillId="4" borderId="15" xfId="0" applyFont="1" applyFill="1" applyBorder="1" applyAlignment="1">
      <alignment horizontal="center"/>
    </xf>
    <xf numFmtId="0" fontId="12" fillId="0" borderId="21" xfId="0" applyFont="1" applyBorder="1" applyAlignment="1">
      <alignment horizontal="center" vertical="center"/>
    </xf>
    <xf numFmtId="0" fontId="12" fillId="0" borderId="6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2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3" fillId="0" borderId="21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22" xfId="0" applyFont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4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3" fillId="0" borderId="9" xfId="0" applyFont="1" applyBorder="1" applyAlignment="1">
      <alignment horizontal="center" vertical="center"/>
    </xf>
    <xf numFmtId="0" fontId="10" fillId="0" borderId="0" xfId="0" applyFont="1"/>
    <xf numFmtId="0" fontId="15" fillId="0" borderId="0" xfId="0" applyFont="1"/>
    <xf numFmtId="0" fontId="0" fillId="0" borderId="0" xfId="0" applyFont="1"/>
    <xf numFmtId="0" fontId="16" fillId="0" borderId="0" xfId="0" applyFont="1"/>
    <xf numFmtId="0" fontId="9" fillId="0" borderId="25" xfId="0" applyFont="1" applyFill="1" applyBorder="1" applyAlignment="1">
      <alignment horizontal="center"/>
    </xf>
    <xf numFmtId="0" fontId="9" fillId="0" borderId="26" xfId="0" applyFont="1" applyFill="1" applyBorder="1" applyAlignment="1">
      <alignment horizontal="center"/>
    </xf>
    <xf numFmtId="0" fontId="0" fillId="0" borderId="23" xfId="0" applyFill="1" applyBorder="1" applyAlignment="1"/>
    <xf numFmtId="0" fontId="0" fillId="0" borderId="24" xfId="0" applyFill="1" applyBorder="1" applyAlignment="1"/>
    <xf numFmtId="0" fontId="0" fillId="0" borderId="7" xfId="0" applyFill="1" applyBorder="1" applyAlignment="1"/>
    <xf numFmtId="0" fontId="0" fillId="0" borderId="9" xfId="0" applyFill="1" applyBorder="1" applyAlignment="1"/>
    <xf numFmtId="0" fontId="17" fillId="0" borderId="0" xfId="0" applyFont="1" applyAlignment="1">
      <alignment horizontal="right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0" fontId="11" fillId="0" borderId="21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22" xfId="0" applyFont="1" applyBorder="1" applyAlignment="1">
      <alignment horizontal="center" vertical="center"/>
    </xf>
    <xf numFmtId="0" fontId="11" fillId="0" borderId="23" xfId="0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9" fillId="0" borderId="25" xfId="0" applyFont="1" applyFill="1" applyBorder="1" applyAlignment="1">
      <alignment horizontal="center"/>
    </xf>
    <xf numFmtId="0" fontId="9" fillId="0" borderId="26" xfId="0" applyFont="1" applyFill="1" applyBorder="1" applyAlignment="1">
      <alignment horizontal="center"/>
    </xf>
    <xf numFmtId="0" fontId="0" fillId="0" borderId="24" xfId="0" applyNumberFormat="1" applyFill="1" applyBorder="1" applyAlignment="1"/>
    <xf numFmtId="0" fontId="1" fillId="0" borderId="21" xfId="0" applyFont="1" applyBorder="1" applyAlignment="1">
      <alignment horizontal="center" vertical="center"/>
    </xf>
    <xf numFmtId="0" fontId="1" fillId="0" borderId="22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26"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theme="0"/>
        </patternFill>
      </fill>
      <alignment horizontal="right" vertical="bottom" textRotation="0" wrapText="0" indent="0" justifyLastLine="0" shrinkToFit="0" readingOrder="0"/>
    </dxf>
    <dxf>
      <fill>
        <patternFill>
          <bgColor theme="0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>
          <bgColor theme="0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D4D4C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64" formatCode="0.000%"/>
    </dxf>
    <dxf>
      <numFmt numFmtId="164" formatCode="0.000%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4D4D4C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[Team 5_Data Analysis Report.xlsx]Task 2.1!PivotTable4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400" b="0" i="0" u="none" strike="noStrike" baseline="0">
                <a:effectLst/>
              </a:rPr>
              <a:t>Distribution of Schooling-Age Children by Age, Sex, and Schooling Status</a:t>
            </a:r>
            <a:endParaRPr lang="en-IN"/>
          </a:p>
        </c:rich>
      </c:tx>
      <c:layout>
        <c:manualLayout>
          <c:xMode val="edge"/>
          <c:yMode val="edge"/>
          <c:x val="0.15285512233222859"/>
          <c:y val="5.02956932363652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'Task 2.1'!$B$3:$B$5</c:f>
              <c:strCache>
                <c:ptCount val="1"/>
                <c:pt idx="0">
                  <c:v>Female - 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'Task 2.1'!$A$6:$A$18</c:f>
              <c:strCache>
                <c:ptCount val="1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</c:strCache>
            </c:strRef>
          </c:cat>
          <c:val>
            <c:numRef>
              <c:f>'Task 2.1'!$B$6:$B$18</c:f>
              <c:numCache>
                <c:formatCode>0.000%</c:formatCode>
                <c:ptCount val="12"/>
                <c:pt idx="0">
                  <c:v>2.3696682464454978E-3</c:v>
                </c:pt>
                <c:pt idx="1">
                  <c:v>3.1595576619273301E-3</c:v>
                </c:pt>
                <c:pt idx="2">
                  <c:v>3.1595576619273301E-3</c:v>
                </c:pt>
                <c:pt idx="3">
                  <c:v>0</c:v>
                </c:pt>
                <c:pt idx="4">
                  <c:v>7.8988941548183253E-4</c:v>
                </c:pt>
                <c:pt idx="5">
                  <c:v>1.5797788309636651E-3</c:v>
                </c:pt>
                <c:pt idx="6">
                  <c:v>1.5797788309636651E-3</c:v>
                </c:pt>
                <c:pt idx="7">
                  <c:v>5.5292259083728279E-3</c:v>
                </c:pt>
                <c:pt idx="8">
                  <c:v>7.1090047393364926E-3</c:v>
                </c:pt>
                <c:pt idx="9">
                  <c:v>9.4786729857819912E-3</c:v>
                </c:pt>
                <c:pt idx="10">
                  <c:v>1.1058451816745656E-2</c:v>
                </c:pt>
                <c:pt idx="11">
                  <c:v>2.6066350710900472E-2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9-487E-8099-33CDC3067E8A}"/>
            </c:ext>
          </c:extLst>
        </c:ser>
        <c:ser>
          <c:idx val="1"/>
          <c:order val="1"/>
          <c:tx>
            <c:strRef>
              <c:f>'Task 2.1'!$C$3:$C$5</c:f>
              <c:strCache>
                <c:ptCount val="1"/>
                <c:pt idx="0">
                  <c:v>Female - 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'Task 2.1'!$A$6:$A$18</c:f>
              <c:strCache>
                <c:ptCount val="1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</c:strCache>
            </c:strRef>
          </c:cat>
          <c:val>
            <c:numRef>
              <c:f>'Task 2.1'!$C$6:$C$18</c:f>
              <c:numCache>
                <c:formatCode>0.000%</c:formatCode>
                <c:ptCount val="12"/>
                <c:pt idx="0">
                  <c:v>3.3175355450236969E-2</c:v>
                </c:pt>
                <c:pt idx="1">
                  <c:v>3.8704581358609796E-2</c:v>
                </c:pt>
                <c:pt idx="2">
                  <c:v>3.6334913112164295E-2</c:v>
                </c:pt>
                <c:pt idx="3">
                  <c:v>3.5545023696682464E-2</c:v>
                </c:pt>
                <c:pt idx="4">
                  <c:v>5.3712480252764615E-2</c:v>
                </c:pt>
                <c:pt idx="5">
                  <c:v>4.6603475513428118E-2</c:v>
                </c:pt>
                <c:pt idx="6">
                  <c:v>5.6872037914691941E-2</c:v>
                </c:pt>
                <c:pt idx="7">
                  <c:v>3.5545023696682464E-2</c:v>
                </c:pt>
                <c:pt idx="8">
                  <c:v>2.9225908372827805E-2</c:v>
                </c:pt>
                <c:pt idx="9">
                  <c:v>2.6066350710900472E-2</c:v>
                </c:pt>
                <c:pt idx="10">
                  <c:v>2.9225908372827805E-2</c:v>
                </c:pt>
                <c:pt idx="11">
                  <c:v>1.8957345971563982E-2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29-487E-8099-33CDC3067E8A}"/>
            </c:ext>
          </c:extLst>
        </c:ser>
        <c:ser>
          <c:idx val="2"/>
          <c:order val="2"/>
          <c:tx>
            <c:strRef>
              <c:f>'Task 2.1'!$E$3:$E$5</c:f>
              <c:strCache>
                <c:ptCount val="1"/>
                <c:pt idx="0">
                  <c:v>Male - No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'Task 2.1'!$A$6:$A$18</c:f>
              <c:strCache>
                <c:ptCount val="1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</c:strCache>
            </c:strRef>
          </c:cat>
          <c:val>
            <c:numRef>
              <c:f>'Task 2.1'!$E$6:$E$18</c:f>
              <c:numCache>
                <c:formatCode>0.000%</c:formatCode>
                <c:ptCount val="12"/>
                <c:pt idx="0">
                  <c:v>2.3696682464454978E-3</c:v>
                </c:pt>
                <c:pt idx="1">
                  <c:v>3.9494470774091624E-3</c:v>
                </c:pt>
                <c:pt idx="2">
                  <c:v>0</c:v>
                </c:pt>
                <c:pt idx="3">
                  <c:v>2.3696682464454978E-3</c:v>
                </c:pt>
                <c:pt idx="4">
                  <c:v>0</c:v>
                </c:pt>
                <c:pt idx="5">
                  <c:v>7.8988941548183253E-4</c:v>
                </c:pt>
                <c:pt idx="6">
                  <c:v>5.5292259083728279E-3</c:v>
                </c:pt>
                <c:pt idx="7">
                  <c:v>4.7393364928909956E-3</c:v>
                </c:pt>
                <c:pt idx="8">
                  <c:v>1.5007898894154818E-2</c:v>
                </c:pt>
                <c:pt idx="9">
                  <c:v>1.8167456556082148E-2</c:v>
                </c:pt>
                <c:pt idx="10">
                  <c:v>1.9747235387045814E-2</c:v>
                </c:pt>
                <c:pt idx="11">
                  <c:v>2.0537124802527645E-2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29-487E-8099-33CDC3067E8A}"/>
            </c:ext>
          </c:extLst>
        </c:ser>
        <c:ser>
          <c:idx val="3"/>
          <c:order val="3"/>
          <c:tx>
            <c:strRef>
              <c:f>'Task 2.1'!$F$3:$F$5</c:f>
              <c:strCache>
                <c:ptCount val="1"/>
                <c:pt idx="0">
                  <c:v>Male - Yes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'Task 2.1'!$A$6:$A$18</c:f>
              <c:strCache>
                <c:ptCount val="12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13</c:v>
                </c:pt>
                <c:pt idx="8">
                  <c:v>14</c:v>
                </c:pt>
                <c:pt idx="9">
                  <c:v>15</c:v>
                </c:pt>
                <c:pt idx="10">
                  <c:v>16</c:v>
                </c:pt>
                <c:pt idx="11">
                  <c:v>17</c:v>
                </c:pt>
              </c:strCache>
            </c:strRef>
          </c:cat>
          <c:val>
            <c:numRef>
              <c:f>'Task 2.1'!$F$6:$F$18</c:f>
              <c:numCache>
                <c:formatCode>0.000%</c:formatCode>
                <c:ptCount val="12"/>
                <c:pt idx="0">
                  <c:v>2.843601895734597E-2</c:v>
                </c:pt>
                <c:pt idx="1">
                  <c:v>3.15955766192733E-2</c:v>
                </c:pt>
                <c:pt idx="2">
                  <c:v>4.8183254344391788E-2</c:v>
                </c:pt>
                <c:pt idx="3">
                  <c:v>3.0805687203791468E-2</c:v>
                </c:pt>
                <c:pt idx="4">
                  <c:v>3.9494470774091628E-2</c:v>
                </c:pt>
                <c:pt idx="5">
                  <c:v>3.8704581358609796E-2</c:v>
                </c:pt>
                <c:pt idx="6">
                  <c:v>4.4233807266982623E-2</c:v>
                </c:pt>
                <c:pt idx="7">
                  <c:v>4.2654028436018961E-2</c:v>
                </c:pt>
                <c:pt idx="8">
                  <c:v>3.3965244865718801E-2</c:v>
                </c:pt>
                <c:pt idx="9">
                  <c:v>2.5276461295418641E-2</c:v>
                </c:pt>
                <c:pt idx="10">
                  <c:v>1.4218009478672985E-2</c:v>
                </c:pt>
                <c:pt idx="11">
                  <c:v>1.7377567140600316E-2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29-487E-8099-33CDC3067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7080352"/>
        <c:axId val="387081312"/>
      </c:barChart>
      <c:catAx>
        <c:axId val="387080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Age</a:t>
                </a:r>
              </a:p>
            </c:rich>
          </c:tx>
          <c:layout>
            <c:manualLayout>
              <c:xMode val="edge"/>
              <c:yMode val="edge"/>
              <c:x val="0.44484741015952095"/>
              <c:y val="0.878402922406976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81312"/>
        <c:crosses val="autoZero"/>
        <c:auto val="1"/>
        <c:lblAlgn val="ctr"/>
        <c:lblOffset val="100"/>
        <c:noMultiLvlLbl val="0"/>
      </c:catAx>
      <c:valAx>
        <c:axId val="3870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Percentage</a:t>
                </a:r>
              </a:p>
            </c:rich>
          </c:tx>
          <c:layout>
            <c:manualLayout>
              <c:xMode val="edge"/>
              <c:yMode val="edge"/>
              <c:x val="1.6085790884718499E-2"/>
              <c:y val="0.410582365323146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0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(Curated)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'Task 4.2b'!$B$3:$B$1001</c:f>
              <c:numCache>
                <c:formatCode>General</c:formatCode>
                <c:ptCount val="999"/>
                <c:pt idx="0">
                  <c:v>14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16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17</c:v>
                </c:pt>
                <c:pt idx="9">
                  <c:v>11</c:v>
                </c:pt>
                <c:pt idx="10">
                  <c:v>8</c:v>
                </c:pt>
                <c:pt idx="11">
                  <c:v>15</c:v>
                </c:pt>
                <c:pt idx="12">
                  <c:v>17</c:v>
                </c:pt>
                <c:pt idx="13">
                  <c:v>16</c:v>
                </c:pt>
                <c:pt idx="14">
                  <c:v>13</c:v>
                </c:pt>
                <c:pt idx="15">
                  <c:v>8</c:v>
                </c:pt>
                <c:pt idx="16">
                  <c:v>13</c:v>
                </c:pt>
                <c:pt idx="17">
                  <c:v>11</c:v>
                </c:pt>
                <c:pt idx="18">
                  <c:v>11</c:v>
                </c:pt>
                <c:pt idx="19">
                  <c:v>7</c:v>
                </c:pt>
                <c:pt idx="20">
                  <c:v>6</c:v>
                </c:pt>
                <c:pt idx="21">
                  <c:v>8</c:v>
                </c:pt>
                <c:pt idx="22">
                  <c:v>6</c:v>
                </c:pt>
                <c:pt idx="23">
                  <c:v>10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12</c:v>
                </c:pt>
                <c:pt idx="28">
                  <c:v>11</c:v>
                </c:pt>
                <c:pt idx="29">
                  <c:v>7</c:v>
                </c:pt>
                <c:pt idx="30">
                  <c:v>6</c:v>
                </c:pt>
                <c:pt idx="31">
                  <c:v>7</c:v>
                </c:pt>
                <c:pt idx="32">
                  <c:v>17</c:v>
                </c:pt>
                <c:pt idx="33">
                  <c:v>15</c:v>
                </c:pt>
                <c:pt idx="34">
                  <c:v>13</c:v>
                </c:pt>
                <c:pt idx="35">
                  <c:v>10</c:v>
                </c:pt>
                <c:pt idx="36">
                  <c:v>14</c:v>
                </c:pt>
                <c:pt idx="37">
                  <c:v>11</c:v>
                </c:pt>
                <c:pt idx="38">
                  <c:v>11</c:v>
                </c:pt>
                <c:pt idx="39">
                  <c:v>16</c:v>
                </c:pt>
                <c:pt idx="40">
                  <c:v>9</c:v>
                </c:pt>
                <c:pt idx="41">
                  <c:v>6</c:v>
                </c:pt>
                <c:pt idx="42">
                  <c:v>17</c:v>
                </c:pt>
                <c:pt idx="43">
                  <c:v>14</c:v>
                </c:pt>
                <c:pt idx="44">
                  <c:v>11</c:v>
                </c:pt>
                <c:pt idx="45">
                  <c:v>14</c:v>
                </c:pt>
                <c:pt idx="46">
                  <c:v>11</c:v>
                </c:pt>
                <c:pt idx="47">
                  <c:v>12</c:v>
                </c:pt>
                <c:pt idx="48">
                  <c:v>9</c:v>
                </c:pt>
                <c:pt idx="49">
                  <c:v>11</c:v>
                </c:pt>
                <c:pt idx="50">
                  <c:v>15</c:v>
                </c:pt>
                <c:pt idx="51">
                  <c:v>11</c:v>
                </c:pt>
                <c:pt idx="52">
                  <c:v>15</c:v>
                </c:pt>
                <c:pt idx="53">
                  <c:v>12</c:v>
                </c:pt>
                <c:pt idx="54">
                  <c:v>9</c:v>
                </c:pt>
                <c:pt idx="55">
                  <c:v>9</c:v>
                </c:pt>
                <c:pt idx="56">
                  <c:v>15</c:v>
                </c:pt>
                <c:pt idx="57">
                  <c:v>10</c:v>
                </c:pt>
                <c:pt idx="58">
                  <c:v>13</c:v>
                </c:pt>
                <c:pt idx="59">
                  <c:v>11</c:v>
                </c:pt>
                <c:pt idx="60">
                  <c:v>14</c:v>
                </c:pt>
                <c:pt idx="61">
                  <c:v>12</c:v>
                </c:pt>
                <c:pt idx="62">
                  <c:v>8</c:v>
                </c:pt>
                <c:pt idx="63">
                  <c:v>12</c:v>
                </c:pt>
                <c:pt idx="64">
                  <c:v>9</c:v>
                </c:pt>
                <c:pt idx="65">
                  <c:v>7</c:v>
                </c:pt>
                <c:pt idx="66">
                  <c:v>15</c:v>
                </c:pt>
                <c:pt idx="67">
                  <c:v>11</c:v>
                </c:pt>
                <c:pt idx="68">
                  <c:v>7</c:v>
                </c:pt>
                <c:pt idx="69">
                  <c:v>16</c:v>
                </c:pt>
                <c:pt idx="70">
                  <c:v>7</c:v>
                </c:pt>
                <c:pt idx="71">
                  <c:v>10</c:v>
                </c:pt>
                <c:pt idx="72">
                  <c:v>8</c:v>
                </c:pt>
                <c:pt idx="73">
                  <c:v>15</c:v>
                </c:pt>
                <c:pt idx="74">
                  <c:v>17</c:v>
                </c:pt>
                <c:pt idx="75">
                  <c:v>15</c:v>
                </c:pt>
                <c:pt idx="76">
                  <c:v>11</c:v>
                </c:pt>
                <c:pt idx="77">
                  <c:v>13</c:v>
                </c:pt>
                <c:pt idx="78">
                  <c:v>7</c:v>
                </c:pt>
                <c:pt idx="79">
                  <c:v>12</c:v>
                </c:pt>
                <c:pt idx="80">
                  <c:v>10</c:v>
                </c:pt>
                <c:pt idx="81">
                  <c:v>9</c:v>
                </c:pt>
                <c:pt idx="82">
                  <c:v>7</c:v>
                </c:pt>
                <c:pt idx="83">
                  <c:v>7</c:v>
                </c:pt>
                <c:pt idx="84">
                  <c:v>13</c:v>
                </c:pt>
                <c:pt idx="85">
                  <c:v>8</c:v>
                </c:pt>
                <c:pt idx="86">
                  <c:v>6</c:v>
                </c:pt>
                <c:pt idx="87">
                  <c:v>11</c:v>
                </c:pt>
                <c:pt idx="88">
                  <c:v>14</c:v>
                </c:pt>
                <c:pt idx="89">
                  <c:v>6</c:v>
                </c:pt>
                <c:pt idx="90">
                  <c:v>10</c:v>
                </c:pt>
                <c:pt idx="91">
                  <c:v>13</c:v>
                </c:pt>
                <c:pt idx="92">
                  <c:v>11</c:v>
                </c:pt>
                <c:pt idx="93">
                  <c:v>13</c:v>
                </c:pt>
                <c:pt idx="94">
                  <c:v>7</c:v>
                </c:pt>
                <c:pt idx="95">
                  <c:v>9</c:v>
                </c:pt>
                <c:pt idx="96">
                  <c:v>7</c:v>
                </c:pt>
                <c:pt idx="97">
                  <c:v>9</c:v>
                </c:pt>
                <c:pt idx="98">
                  <c:v>7</c:v>
                </c:pt>
                <c:pt idx="99">
                  <c:v>17</c:v>
                </c:pt>
                <c:pt idx="100">
                  <c:v>16</c:v>
                </c:pt>
                <c:pt idx="101">
                  <c:v>12</c:v>
                </c:pt>
                <c:pt idx="102">
                  <c:v>11</c:v>
                </c:pt>
                <c:pt idx="103">
                  <c:v>7</c:v>
                </c:pt>
                <c:pt idx="104">
                  <c:v>17</c:v>
                </c:pt>
                <c:pt idx="105">
                  <c:v>14</c:v>
                </c:pt>
                <c:pt idx="106">
                  <c:v>15</c:v>
                </c:pt>
                <c:pt idx="107">
                  <c:v>12</c:v>
                </c:pt>
                <c:pt idx="108">
                  <c:v>10</c:v>
                </c:pt>
                <c:pt idx="109">
                  <c:v>9</c:v>
                </c:pt>
                <c:pt idx="110">
                  <c:v>8</c:v>
                </c:pt>
                <c:pt idx="111">
                  <c:v>6</c:v>
                </c:pt>
                <c:pt idx="112">
                  <c:v>11</c:v>
                </c:pt>
                <c:pt idx="113">
                  <c:v>8</c:v>
                </c:pt>
                <c:pt idx="114">
                  <c:v>8</c:v>
                </c:pt>
                <c:pt idx="115">
                  <c:v>12</c:v>
                </c:pt>
                <c:pt idx="116">
                  <c:v>8</c:v>
                </c:pt>
                <c:pt idx="117">
                  <c:v>12</c:v>
                </c:pt>
                <c:pt idx="118">
                  <c:v>6</c:v>
                </c:pt>
                <c:pt idx="119">
                  <c:v>10</c:v>
                </c:pt>
                <c:pt idx="120">
                  <c:v>8</c:v>
                </c:pt>
                <c:pt idx="121">
                  <c:v>13</c:v>
                </c:pt>
                <c:pt idx="122">
                  <c:v>9</c:v>
                </c:pt>
                <c:pt idx="123">
                  <c:v>12</c:v>
                </c:pt>
                <c:pt idx="124">
                  <c:v>9</c:v>
                </c:pt>
                <c:pt idx="125">
                  <c:v>17</c:v>
                </c:pt>
                <c:pt idx="126">
                  <c:v>16</c:v>
                </c:pt>
                <c:pt idx="127">
                  <c:v>13</c:v>
                </c:pt>
                <c:pt idx="128">
                  <c:v>9</c:v>
                </c:pt>
                <c:pt idx="129">
                  <c:v>9</c:v>
                </c:pt>
                <c:pt idx="130">
                  <c:v>12</c:v>
                </c:pt>
                <c:pt idx="131">
                  <c:v>14</c:v>
                </c:pt>
                <c:pt idx="132">
                  <c:v>16</c:v>
                </c:pt>
                <c:pt idx="133">
                  <c:v>9</c:v>
                </c:pt>
                <c:pt idx="134">
                  <c:v>6</c:v>
                </c:pt>
                <c:pt idx="135">
                  <c:v>17</c:v>
                </c:pt>
                <c:pt idx="136">
                  <c:v>9</c:v>
                </c:pt>
                <c:pt idx="137">
                  <c:v>14</c:v>
                </c:pt>
                <c:pt idx="138">
                  <c:v>10</c:v>
                </c:pt>
                <c:pt idx="139">
                  <c:v>13</c:v>
                </c:pt>
                <c:pt idx="140">
                  <c:v>8</c:v>
                </c:pt>
                <c:pt idx="141">
                  <c:v>17</c:v>
                </c:pt>
                <c:pt idx="142">
                  <c:v>10</c:v>
                </c:pt>
                <c:pt idx="143">
                  <c:v>16</c:v>
                </c:pt>
                <c:pt idx="144">
                  <c:v>15</c:v>
                </c:pt>
                <c:pt idx="145">
                  <c:v>8</c:v>
                </c:pt>
                <c:pt idx="146">
                  <c:v>13</c:v>
                </c:pt>
                <c:pt idx="147">
                  <c:v>10</c:v>
                </c:pt>
                <c:pt idx="148">
                  <c:v>9</c:v>
                </c:pt>
                <c:pt idx="149">
                  <c:v>11</c:v>
                </c:pt>
                <c:pt idx="150">
                  <c:v>8</c:v>
                </c:pt>
                <c:pt idx="151">
                  <c:v>15</c:v>
                </c:pt>
                <c:pt idx="152">
                  <c:v>12</c:v>
                </c:pt>
                <c:pt idx="153">
                  <c:v>11</c:v>
                </c:pt>
                <c:pt idx="154">
                  <c:v>15</c:v>
                </c:pt>
                <c:pt idx="155">
                  <c:v>15</c:v>
                </c:pt>
                <c:pt idx="156">
                  <c:v>10</c:v>
                </c:pt>
                <c:pt idx="157">
                  <c:v>11</c:v>
                </c:pt>
                <c:pt idx="158">
                  <c:v>9</c:v>
                </c:pt>
                <c:pt idx="159">
                  <c:v>7</c:v>
                </c:pt>
                <c:pt idx="160">
                  <c:v>12</c:v>
                </c:pt>
                <c:pt idx="161">
                  <c:v>7</c:v>
                </c:pt>
                <c:pt idx="162">
                  <c:v>12</c:v>
                </c:pt>
                <c:pt idx="163">
                  <c:v>10</c:v>
                </c:pt>
                <c:pt idx="164">
                  <c:v>8</c:v>
                </c:pt>
                <c:pt idx="165">
                  <c:v>15</c:v>
                </c:pt>
                <c:pt idx="166">
                  <c:v>7</c:v>
                </c:pt>
                <c:pt idx="167">
                  <c:v>12</c:v>
                </c:pt>
                <c:pt idx="168">
                  <c:v>9</c:v>
                </c:pt>
                <c:pt idx="169">
                  <c:v>14</c:v>
                </c:pt>
                <c:pt idx="170">
                  <c:v>10</c:v>
                </c:pt>
                <c:pt idx="171">
                  <c:v>13</c:v>
                </c:pt>
                <c:pt idx="172">
                  <c:v>11</c:v>
                </c:pt>
                <c:pt idx="173">
                  <c:v>6</c:v>
                </c:pt>
                <c:pt idx="174">
                  <c:v>15</c:v>
                </c:pt>
                <c:pt idx="175">
                  <c:v>11</c:v>
                </c:pt>
                <c:pt idx="176">
                  <c:v>11</c:v>
                </c:pt>
                <c:pt idx="177">
                  <c:v>10</c:v>
                </c:pt>
                <c:pt idx="178">
                  <c:v>8</c:v>
                </c:pt>
                <c:pt idx="179">
                  <c:v>13</c:v>
                </c:pt>
                <c:pt idx="180">
                  <c:v>13</c:v>
                </c:pt>
                <c:pt idx="181">
                  <c:v>11</c:v>
                </c:pt>
                <c:pt idx="182">
                  <c:v>16</c:v>
                </c:pt>
                <c:pt idx="183">
                  <c:v>9</c:v>
                </c:pt>
                <c:pt idx="184">
                  <c:v>6</c:v>
                </c:pt>
                <c:pt idx="185">
                  <c:v>10</c:v>
                </c:pt>
                <c:pt idx="186">
                  <c:v>15</c:v>
                </c:pt>
                <c:pt idx="187">
                  <c:v>12</c:v>
                </c:pt>
                <c:pt idx="188">
                  <c:v>9</c:v>
                </c:pt>
                <c:pt idx="189">
                  <c:v>17</c:v>
                </c:pt>
                <c:pt idx="190">
                  <c:v>14</c:v>
                </c:pt>
                <c:pt idx="191">
                  <c:v>7</c:v>
                </c:pt>
                <c:pt idx="192">
                  <c:v>11</c:v>
                </c:pt>
                <c:pt idx="193">
                  <c:v>15</c:v>
                </c:pt>
                <c:pt idx="194">
                  <c:v>12</c:v>
                </c:pt>
                <c:pt idx="195">
                  <c:v>12</c:v>
                </c:pt>
                <c:pt idx="196">
                  <c:v>6</c:v>
                </c:pt>
                <c:pt idx="197">
                  <c:v>8</c:v>
                </c:pt>
                <c:pt idx="198">
                  <c:v>6</c:v>
                </c:pt>
                <c:pt idx="199">
                  <c:v>13</c:v>
                </c:pt>
                <c:pt idx="200">
                  <c:v>16</c:v>
                </c:pt>
                <c:pt idx="201">
                  <c:v>15</c:v>
                </c:pt>
                <c:pt idx="202">
                  <c:v>12</c:v>
                </c:pt>
                <c:pt idx="203">
                  <c:v>6</c:v>
                </c:pt>
                <c:pt idx="204">
                  <c:v>13</c:v>
                </c:pt>
                <c:pt idx="205">
                  <c:v>13</c:v>
                </c:pt>
                <c:pt idx="206">
                  <c:v>12</c:v>
                </c:pt>
                <c:pt idx="207">
                  <c:v>8</c:v>
                </c:pt>
                <c:pt idx="208">
                  <c:v>6</c:v>
                </c:pt>
                <c:pt idx="209">
                  <c:v>14</c:v>
                </c:pt>
                <c:pt idx="210">
                  <c:v>10</c:v>
                </c:pt>
                <c:pt idx="211">
                  <c:v>11</c:v>
                </c:pt>
                <c:pt idx="212">
                  <c:v>11</c:v>
                </c:pt>
                <c:pt idx="213">
                  <c:v>10</c:v>
                </c:pt>
                <c:pt idx="214">
                  <c:v>8</c:v>
                </c:pt>
                <c:pt idx="215">
                  <c:v>8</c:v>
                </c:pt>
                <c:pt idx="216">
                  <c:v>14</c:v>
                </c:pt>
                <c:pt idx="217">
                  <c:v>6</c:v>
                </c:pt>
                <c:pt idx="218">
                  <c:v>15</c:v>
                </c:pt>
                <c:pt idx="219">
                  <c:v>12</c:v>
                </c:pt>
                <c:pt idx="220">
                  <c:v>13</c:v>
                </c:pt>
                <c:pt idx="221">
                  <c:v>8</c:v>
                </c:pt>
                <c:pt idx="222">
                  <c:v>10</c:v>
                </c:pt>
                <c:pt idx="223">
                  <c:v>7</c:v>
                </c:pt>
                <c:pt idx="224">
                  <c:v>7</c:v>
                </c:pt>
                <c:pt idx="225">
                  <c:v>8</c:v>
                </c:pt>
                <c:pt idx="226">
                  <c:v>8</c:v>
                </c:pt>
                <c:pt idx="227">
                  <c:v>16</c:v>
                </c:pt>
                <c:pt idx="228">
                  <c:v>9</c:v>
                </c:pt>
                <c:pt idx="229">
                  <c:v>11</c:v>
                </c:pt>
                <c:pt idx="230">
                  <c:v>10</c:v>
                </c:pt>
                <c:pt idx="231">
                  <c:v>9</c:v>
                </c:pt>
                <c:pt idx="232">
                  <c:v>16</c:v>
                </c:pt>
                <c:pt idx="233">
                  <c:v>13</c:v>
                </c:pt>
                <c:pt idx="234">
                  <c:v>10</c:v>
                </c:pt>
                <c:pt idx="235">
                  <c:v>16</c:v>
                </c:pt>
                <c:pt idx="236">
                  <c:v>10</c:v>
                </c:pt>
                <c:pt idx="237">
                  <c:v>11</c:v>
                </c:pt>
                <c:pt idx="238">
                  <c:v>17</c:v>
                </c:pt>
                <c:pt idx="239">
                  <c:v>13</c:v>
                </c:pt>
                <c:pt idx="240">
                  <c:v>14</c:v>
                </c:pt>
                <c:pt idx="241">
                  <c:v>7</c:v>
                </c:pt>
                <c:pt idx="242">
                  <c:v>11</c:v>
                </c:pt>
                <c:pt idx="243">
                  <c:v>10</c:v>
                </c:pt>
                <c:pt idx="244">
                  <c:v>13</c:v>
                </c:pt>
                <c:pt idx="245">
                  <c:v>10</c:v>
                </c:pt>
                <c:pt idx="246">
                  <c:v>15</c:v>
                </c:pt>
                <c:pt idx="247">
                  <c:v>13</c:v>
                </c:pt>
                <c:pt idx="248">
                  <c:v>12</c:v>
                </c:pt>
                <c:pt idx="249">
                  <c:v>11</c:v>
                </c:pt>
                <c:pt idx="250">
                  <c:v>6</c:v>
                </c:pt>
                <c:pt idx="251">
                  <c:v>11</c:v>
                </c:pt>
                <c:pt idx="252">
                  <c:v>8</c:v>
                </c:pt>
                <c:pt idx="253">
                  <c:v>17</c:v>
                </c:pt>
                <c:pt idx="254">
                  <c:v>14</c:v>
                </c:pt>
                <c:pt idx="255">
                  <c:v>10</c:v>
                </c:pt>
                <c:pt idx="256">
                  <c:v>8</c:v>
                </c:pt>
                <c:pt idx="257">
                  <c:v>13</c:v>
                </c:pt>
                <c:pt idx="258">
                  <c:v>16</c:v>
                </c:pt>
                <c:pt idx="259">
                  <c:v>13</c:v>
                </c:pt>
                <c:pt idx="260">
                  <c:v>7</c:v>
                </c:pt>
                <c:pt idx="261">
                  <c:v>7</c:v>
                </c:pt>
                <c:pt idx="262">
                  <c:v>13</c:v>
                </c:pt>
                <c:pt idx="263">
                  <c:v>7</c:v>
                </c:pt>
                <c:pt idx="264">
                  <c:v>17</c:v>
                </c:pt>
                <c:pt idx="265">
                  <c:v>12</c:v>
                </c:pt>
                <c:pt idx="266">
                  <c:v>7</c:v>
                </c:pt>
                <c:pt idx="267">
                  <c:v>12</c:v>
                </c:pt>
                <c:pt idx="268">
                  <c:v>10</c:v>
                </c:pt>
                <c:pt idx="269">
                  <c:v>6</c:v>
                </c:pt>
                <c:pt idx="270">
                  <c:v>12</c:v>
                </c:pt>
                <c:pt idx="271">
                  <c:v>9</c:v>
                </c:pt>
                <c:pt idx="272">
                  <c:v>6</c:v>
                </c:pt>
                <c:pt idx="273">
                  <c:v>14</c:v>
                </c:pt>
                <c:pt idx="274">
                  <c:v>9</c:v>
                </c:pt>
                <c:pt idx="275">
                  <c:v>15</c:v>
                </c:pt>
                <c:pt idx="276">
                  <c:v>13</c:v>
                </c:pt>
                <c:pt idx="277">
                  <c:v>10</c:v>
                </c:pt>
                <c:pt idx="278">
                  <c:v>7</c:v>
                </c:pt>
                <c:pt idx="279">
                  <c:v>6</c:v>
                </c:pt>
                <c:pt idx="280">
                  <c:v>15</c:v>
                </c:pt>
                <c:pt idx="281">
                  <c:v>15</c:v>
                </c:pt>
                <c:pt idx="282">
                  <c:v>12</c:v>
                </c:pt>
                <c:pt idx="283">
                  <c:v>11</c:v>
                </c:pt>
                <c:pt idx="284">
                  <c:v>8</c:v>
                </c:pt>
                <c:pt idx="285">
                  <c:v>6</c:v>
                </c:pt>
                <c:pt idx="286">
                  <c:v>12</c:v>
                </c:pt>
                <c:pt idx="287">
                  <c:v>8</c:v>
                </c:pt>
                <c:pt idx="288">
                  <c:v>13</c:v>
                </c:pt>
                <c:pt idx="289">
                  <c:v>13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7</c:v>
                </c:pt>
                <c:pt idx="294">
                  <c:v>11</c:v>
                </c:pt>
                <c:pt idx="295">
                  <c:v>8</c:v>
                </c:pt>
                <c:pt idx="296">
                  <c:v>12</c:v>
                </c:pt>
                <c:pt idx="297">
                  <c:v>10</c:v>
                </c:pt>
                <c:pt idx="298">
                  <c:v>8</c:v>
                </c:pt>
                <c:pt idx="299">
                  <c:v>14</c:v>
                </c:pt>
                <c:pt idx="300">
                  <c:v>11</c:v>
                </c:pt>
                <c:pt idx="301">
                  <c:v>12</c:v>
                </c:pt>
                <c:pt idx="302">
                  <c:v>7</c:v>
                </c:pt>
                <c:pt idx="303">
                  <c:v>9</c:v>
                </c:pt>
                <c:pt idx="304">
                  <c:v>13</c:v>
                </c:pt>
                <c:pt idx="305">
                  <c:v>8</c:v>
                </c:pt>
                <c:pt idx="306">
                  <c:v>7</c:v>
                </c:pt>
                <c:pt idx="307">
                  <c:v>14</c:v>
                </c:pt>
                <c:pt idx="308">
                  <c:v>10</c:v>
                </c:pt>
                <c:pt idx="309">
                  <c:v>13</c:v>
                </c:pt>
                <c:pt idx="310">
                  <c:v>6</c:v>
                </c:pt>
                <c:pt idx="311">
                  <c:v>16</c:v>
                </c:pt>
                <c:pt idx="312">
                  <c:v>10</c:v>
                </c:pt>
                <c:pt idx="313">
                  <c:v>9</c:v>
                </c:pt>
                <c:pt idx="314">
                  <c:v>8</c:v>
                </c:pt>
                <c:pt idx="315">
                  <c:v>14</c:v>
                </c:pt>
                <c:pt idx="316">
                  <c:v>10</c:v>
                </c:pt>
                <c:pt idx="317">
                  <c:v>16</c:v>
                </c:pt>
                <c:pt idx="318">
                  <c:v>12</c:v>
                </c:pt>
                <c:pt idx="319">
                  <c:v>10</c:v>
                </c:pt>
                <c:pt idx="320">
                  <c:v>10</c:v>
                </c:pt>
                <c:pt idx="321">
                  <c:v>12</c:v>
                </c:pt>
                <c:pt idx="322">
                  <c:v>15</c:v>
                </c:pt>
                <c:pt idx="323">
                  <c:v>11</c:v>
                </c:pt>
                <c:pt idx="324">
                  <c:v>16</c:v>
                </c:pt>
                <c:pt idx="325">
                  <c:v>13</c:v>
                </c:pt>
                <c:pt idx="326">
                  <c:v>8</c:v>
                </c:pt>
                <c:pt idx="327">
                  <c:v>14</c:v>
                </c:pt>
                <c:pt idx="328">
                  <c:v>8</c:v>
                </c:pt>
                <c:pt idx="329">
                  <c:v>14</c:v>
                </c:pt>
                <c:pt idx="330">
                  <c:v>12</c:v>
                </c:pt>
                <c:pt idx="331">
                  <c:v>8</c:v>
                </c:pt>
                <c:pt idx="332">
                  <c:v>13</c:v>
                </c:pt>
                <c:pt idx="333">
                  <c:v>11</c:v>
                </c:pt>
                <c:pt idx="334">
                  <c:v>14</c:v>
                </c:pt>
                <c:pt idx="335">
                  <c:v>7</c:v>
                </c:pt>
                <c:pt idx="336">
                  <c:v>9</c:v>
                </c:pt>
                <c:pt idx="337">
                  <c:v>14</c:v>
                </c:pt>
                <c:pt idx="338">
                  <c:v>15</c:v>
                </c:pt>
                <c:pt idx="339">
                  <c:v>14</c:v>
                </c:pt>
                <c:pt idx="340">
                  <c:v>16</c:v>
                </c:pt>
                <c:pt idx="341">
                  <c:v>13</c:v>
                </c:pt>
                <c:pt idx="342">
                  <c:v>11</c:v>
                </c:pt>
                <c:pt idx="343">
                  <c:v>9</c:v>
                </c:pt>
                <c:pt idx="344">
                  <c:v>8</c:v>
                </c:pt>
                <c:pt idx="345">
                  <c:v>16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9</c:v>
                </c:pt>
                <c:pt idx="350">
                  <c:v>8</c:v>
                </c:pt>
                <c:pt idx="351">
                  <c:v>6</c:v>
                </c:pt>
                <c:pt idx="352">
                  <c:v>13</c:v>
                </c:pt>
                <c:pt idx="353">
                  <c:v>8</c:v>
                </c:pt>
                <c:pt idx="354">
                  <c:v>13</c:v>
                </c:pt>
                <c:pt idx="355">
                  <c:v>12</c:v>
                </c:pt>
                <c:pt idx="356">
                  <c:v>7</c:v>
                </c:pt>
                <c:pt idx="357">
                  <c:v>15</c:v>
                </c:pt>
                <c:pt idx="358">
                  <c:v>12</c:v>
                </c:pt>
                <c:pt idx="359">
                  <c:v>8</c:v>
                </c:pt>
                <c:pt idx="360">
                  <c:v>16</c:v>
                </c:pt>
                <c:pt idx="361">
                  <c:v>13</c:v>
                </c:pt>
                <c:pt idx="362">
                  <c:v>14</c:v>
                </c:pt>
                <c:pt idx="363">
                  <c:v>16</c:v>
                </c:pt>
                <c:pt idx="364">
                  <c:v>13</c:v>
                </c:pt>
                <c:pt idx="365">
                  <c:v>10</c:v>
                </c:pt>
                <c:pt idx="366">
                  <c:v>13</c:v>
                </c:pt>
                <c:pt idx="367">
                  <c:v>11</c:v>
                </c:pt>
                <c:pt idx="368">
                  <c:v>9</c:v>
                </c:pt>
                <c:pt idx="369">
                  <c:v>6</c:v>
                </c:pt>
                <c:pt idx="370">
                  <c:v>17</c:v>
                </c:pt>
                <c:pt idx="371">
                  <c:v>12</c:v>
                </c:pt>
                <c:pt idx="372">
                  <c:v>9</c:v>
                </c:pt>
                <c:pt idx="373">
                  <c:v>14</c:v>
                </c:pt>
                <c:pt idx="374">
                  <c:v>9</c:v>
                </c:pt>
                <c:pt idx="375">
                  <c:v>13</c:v>
                </c:pt>
                <c:pt idx="376">
                  <c:v>10</c:v>
                </c:pt>
                <c:pt idx="377">
                  <c:v>17</c:v>
                </c:pt>
                <c:pt idx="378">
                  <c:v>11</c:v>
                </c:pt>
                <c:pt idx="379">
                  <c:v>14</c:v>
                </c:pt>
                <c:pt idx="380">
                  <c:v>7</c:v>
                </c:pt>
                <c:pt idx="381">
                  <c:v>12</c:v>
                </c:pt>
                <c:pt idx="382">
                  <c:v>12</c:v>
                </c:pt>
                <c:pt idx="383">
                  <c:v>8</c:v>
                </c:pt>
                <c:pt idx="384">
                  <c:v>11</c:v>
                </c:pt>
                <c:pt idx="385">
                  <c:v>14</c:v>
                </c:pt>
                <c:pt idx="386">
                  <c:v>10</c:v>
                </c:pt>
                <c:pt idx="387">
                  <c:v>9</c:v>
                </c:pt>
                <c:pt idx="388">
                  <c:v>9</c:v>
                </c:pt>
                <c:pt idx="389">
                  <c:v>16</c:v>
                </c:pt>
                <c:pt idx="390">
                  <c:v>13</c:v>
                </c:pt>
                <c:pt idx="391">
                  <c:v>7</c:v>
                </c:pt>
                <c:pt idx="392">
                  <c:v>11</c:v>
                </c:pt>
                <c:pt idx="393">
                  <c:v>14</c:v>
                </c:pt>
                <c:pt idx="394">
                  <c:v>11</c:v>
                </c:pt>
                <c:pt idx="395">
                  <c:v>7</c:v>
                </c:pt>
                <c:pt idx="396">
                  <c:v>8</c:v>
                </c:pt>
                <c:pt idx="397">
                  <c:v>13</c:v>
                </c:pt>
                <c:pt idx="398">
                  <c:v>6</c:v>
                </c:pt>
                <c:pt idx="399">
                  <c:v>9</c:v>
                </c:pt>
                <c:pt idx="400">
                  <c:v>6</c:v>
                </c:pt>
                <c:pt idx="401">
                  <c:v>12</c:v>
                </c:pt>
                <c:pt idx="402">
                  <c:v>8</c:v>
                </c:pt>
                <c:pt idx="403">
                  <c:v>15</c:v>
                </c:pt>
                <c:pt idx="404">
                  <c:v>13</c:v>
                </c:pt>
                <c:pt idx="405">
                  <c:v>15</c:v>
                </c:pt>
                <c:pt idx="406">
                  <c:v>12</c:v>
                </c:pt>
                <c:pt idx="407">
                  <c:v>8</c:v>
                </c:pt>
                <c:pt idx="408">
                  <c:v>8</c:v>
                </c:pt>
                <c:pt idx="409">
                  <c:v>12</c:v>
                </c:pt>
                <c:pt idx="410">
                  <c:v>9</c:v>
                </c:pt>
                <c:pt idx="411">
                  <c:v>14</c:v>
                </c:pt>
                <c:pt idx="412">
                  <c:v>10</c:v>
                </c:pt>
                <c:pt idx="413">
                  <c:v>17</c:v>
                </c:pt>
                <c:pt idx="414">
                  <c:v>13</c:v>
                </c:pt>
                <c:pt idx="415">
                  <c:v>15</c:v>
                </c:pt>
                <c:pt idx="416">
                  <c:v>11</c:v>
                </c:pt>
                <c:pt idx="417">
                  <c:v>8</c:v>
                </c:pt>
                <c:pt idx="418">
                  <c:v>8</c:v>
                </c:pt>
                <c:pt idx="419">
                  <c:v>16</c:v>
                </c:pt>
                <c:pt idx="420">
                  <c:v>12</c:v>
                </c:pt>
                <c:pt idx="421">
                  <c:v>14</c:v>
                </c:pt>
                <c:pt idx="422">
                  <c:v>12</c:v>
                </c:pt>
                <c:pt idx="423">
                  <c:v>12</c:v>
                </c:pt>
                <c:pt idx="424">
                  <c:v>11</c:v>
                </c:pt>
                <c:pt idx="425">
                  <c:v>9</c:v>
                </c:pt>
                <c:pt idx="426">
                  <c:v>10</c:v>
                </c:pt>
                <c:pt idx="427">
                  <c:v>8</c:v>
                </c:pt>
                <c:pt idx="428">
                  <c:v>6</c:v>
                </c:pt>
                <c:pt idx="429">
                  <c:v>12</c:v>
                </c:pt>
                <c:pt idx="430">
                  <c:v>16</c:v>
                </c:pt>
                <c:pt idx="431">
                  <c:v>9</c:v>
                </c:pt>
                <c:pt idx="432">
                  <c:v>8</c:v>
                </c:pt>
                <c:pt idx="433">
                  <c:v>10</c:v>
                </c:pt>
                <c:pt idx="434">
                  <c:v>7</c:v>
                </c:pt>
                <c:pt idx="435">
                  <c:v>9</c:v>
                </c:pt>
                <c:pt idx="436">
                  <c:v>13</c:v>
                </c:pt>
                <c:pt idx="437">
                  <c:v>8</c:v>
                </c:pt>
                <c:pt idx="438">
                  <c:v>16</c:v>
                </c:pt>
                <c:pt idx="439">
                  <c:v>12</c:v>
                </c:pt>
                <c:pt idx="440">
                  <c:v>8</c:v>
                </c:pt>
                <c:pt idx="441">
                  <c:v>12</c:v>
                </c:pt>
                <c:pt idx="442">
                  <c:v>11</c:v>
                </c:pt>
                <c:pt idx="443">
                  <c:v>14</c:v>
                </c:pt>
                <c:pt idx="444">
                  <c:v>16</c:v>
                </c:pt>
                <c:pt idx="445">
                  <c:v>14</c:v>
                </c:pt>
                <c:pt idx="446">
                  <c:v>15</c:v>
                </c:pt>
                <c:pt idx="447">
                  <c:v>8</c:v>
                </c:pt>
                <c:pt idx="448">
                  <c:v>6</c:v>
                </c:pt>
                <c:pt idx="449">
                  <c:v>11</c:v>
                </c:pt>
                <c:pt idx="450">
                  <c:v>13</c:v>
                </c:pt>
                <c:pt idx="451">
                  <c:v>9</c:v>
                </c:pt>
                <c:pt idx="452">
                  <c:v>13</c:v>
                </c:pt>
                <c:pt idx="453">
                  <c:v>11</c:v>
                </c:pt>
                <c:pt idx="454">
                  <c:v>7</c:v>
                </c:pt>
                <c:pt idx="455">
                  <c:v>10</c:v>
                </c:pt>
                <c:pt idx="456">
                  <c:v>16</c:v>
                </c:pt>
                <c:pt idx="457">
                  <c:v>12</c:v>
                </c:pt>
                <c:pt idx="458">
                  <c:v>17</c:v>
                </c:pt>
                <c:pt idx="459">
                  <c:v>16</c:v>
                </c:pt>
                <c:pt idx="460">
                  <c:v>12</c:v>
                </c:pt>
                <c:pt idx="461">
                  <c:v>14</c:v>
                </c:pt>
                <c:pt idx="462">
                  <c:v>10</c:v>
                </c:pt>
                <c:pt idx="463">
                  <c:v>8</c:v>
                </c:pt>
                <c:pt idx="464">
                  <c:v>13</c:v>
                </c:pt>
                <c:pt idx="465">
                  <c:v>7</c:v>
                </c:pt>
                <c:pt idx="466">
                  <c:v>15</c:v>
                </c:pt>
                <c:pt idx="467">
                  <c:v>13</c:v>
                </c:pt>
                <c:pt idx="468">
                  <c:v>8</c:v>
                </c:pt>
                <c:pt idx="469">
                  <c:v>7</c:v>
                </c:pt>
                <c:pt idx="470">
                  <c:v>14</c:v>
                </c:pt>
                <c:pt idx="471">
                  <c:v>8</c:v>
                </c:pt>
                <c:pt idx="472">
                  <c:v>13</c:v>
                </c:pt>
                <c:pt idx="473">
                  <c:v>12</c:v>
                </c:pt>
                <c:pt idx="474">
                  <c:v>8</c:v>
                </c:pt>
                <c:pt idx="475">
                  <c:v>13</c:v>
                </c:pt>
                <c:pt idx="476">
                  <c:v>11</c:v>
                </c:pt>
                <c:pt idx="477">
                  <c:v>8</c:v>
                </c:pt>
                <c:pt idx="478">
                  <c:v>7</c:v>
                </c:pt>
                <c:pt idx="479">
                  <c:v>16</c:v>
                </c:pt>
                <c:pt idx="480">
                  <c:v>14</c:v>
                </c:pt>
                <c:pt idx="481">
                  <c:v>9</c:v>
                </c:pt>
                <c:pt idx="482">
                  <c:v>16</c:v>
                </c:pt>
                <c:pt idx="483">
                  <c:v>17</c:v>
                </c:pt>
                <c:pt idx="484">
                  <c:v>13</c:v>
                </c:pt>
                <c:pt idx="485">
                  <c:v>12</c:v>
                </c:pt>
                <c:pt idx="486">
                  <c:v>10</c:v>
                </c:pt>
                <c:pt idx="487">
                  <c:v>12</c:v>
                </c:pt>
                <c:pt idx="488">
                  <c:v>7</c:v>
                </c:pt>
                <c:pt idx="489">
                  <c:v>16</c:v>
                </c:pt>
                <c:pt idx="490">
                  <c:v>13</c:v>
                </c:pt>
                <c:pt idx="491">
                  <c:v>11</c:v>
                </c:pt>
                <c:pt idx="492">
                  <c:v>7</c:v>
                </c:pt>
                <c:pt idx="493">
                  <c:v>13</c:v>
                </c:pt>
                <c:pt idx="494">
                  <c:v>9</c:v>
                </c:pt>
                <c:pt idx="495">
                  <c:v>8</c:v>
                </c:pt>
                <c:pt idx="496">
                  <c:v>11</c:v>
                </c:pt>
                <c:pt idx="497">
                  <c:v>8</c:v>
                </c:pt>
                <c:pt idx="498">
                  <c:v>7</c:v>
                </c:pt>
                <c:pt idx="499">
                  <c:v>6</c:v>
                </c:pt>
                <c:pt idx="500">
                  <c:v>10</c:v>
                </c:pt>
                <c:pt idx="501">
                  <c:v>8</c:v>
                </c:pt>
                <c:pt idx="502">
                  <c:v>11</c:v>
                </c:pt>
                <c:pt idx="503">
                  <c:v>7</c:v>
                </c:pt>
                <c:pt idx="504">
                  <c:v>13</c:v>
                </c:pt>
                <c:pt idx="505">
                  <c:v>10</c:v>
                </c:pt>
                <c:pt idx="506">
                  <c:v>13</c:v>
                </c:pt>
                <c:pt idx="507">
                  <c:v>8</c:v>
                </c:pt>
                <c:pt idx="508">
                  <c:v>6</c:v>
                </c:pt>
                <c:pt idx="509">
                  <c:v>12</c:v>
                </c:pt>
                <c:pt idx="510">
                  <c:v>10</c:v>
                </c:pt>
                <c:pt idx="511">
                  <c:v>13</c:v>
                </c:pt>
                <c:pt idx="512">
                  <c:v>11</c:v>
                </c:pt>
                <c:pt idx="513">
                  <c:v>16</c:v>
                </c:pt>
                <c:pt idx="514">
                  <c:v>12</c:v>
                </c:pt>
                <c:pt idx="515">
                  <c:v>10</c:v>
                </c:pt>
                <c:pt idx="516">
                  <c:v>14</c:v>
                </c:pt>
                <c:pt idx="517">
                  <c:v>10</c:v>
                </c:pt>
                <c:pt idx="518">
                  <c:v>12</c:v>
                </c:pt>
                <c:pt idx="519">
                  <c:v>10</c:v>
                </c:pt>
                <c:pt idx="520">
                  <c:v>16</c:v>
                </c:pt>
                <c:pt idx="521">
                  <c:v>9</c:v>
                </c:pt>
                <c:pt idx="522">
                  <c:v>7</c:v>
                </c:pt>
                <c:pt idx="523">
                  <c:v>17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14</c:v>
                </c:pt>
                <c:pt idx="528">
                  <c:v>10</c:v>
                </c:pt>
                <c:pt idx="529">
                  <c:v>12</c:v>
                </c:pt>
                <c:pt idx="530">
                  <c:v>11</c:v>
                </c:pt>
                <c:pt idx="531">
                  <c:v>8</c:v>
                </c:pt>
                <c:pt idx="532">
                  <c:v>11</c:v>
                </c:pt>
                <c:pt idx="533">
                  <c:v>7</c:v>
                </c:pt>
                <c:pt idx="534">
                  <c:v>12</c:v>
                </c:pt>
                <c:pt idx="535">
                  <c:v>9</c:v>
                </c:pt>
                <c:pt idx="536">
                  <c:v>8</c:v>
                </c:pt>
                <c:pt idx="537">
                  <c:v>14</c:v>
                </c:pt>
                <c:pt idx="538">
                  <c:v>12</c:v>
                </c:pt>
                <c:pt idx="539">
                  <c:v>10</c:v>
                </c:pt>
                <c:pt idx="540">
                  <c:v>16</c:v>
                </c:pt>
                <c:pt idx="541">
                  <c:v>10</c:v>
                </c:pt>
                <c:pt idx="542">
                  <c:v>15</c:v>
                </c:pt>
                <c:pt idx="543">
                  <c:v>10</c:v>
                </c:pt>
                <c:pt idx="544">
                  <c:v>15</c:v>
                </c:pt>
                <c:pt idx="545">
                  <c:v>12</c:v>
                </c:pt>
                <c:pt idx="546">
                  <c:v>13</c:v>
                </c:pt>
                <c:pt idx="547">
                  <c:v>11</c:v>
                </c:pt>
                <c:pt idx="548">
                  <c:v>7</c:v>
                </c:pt>
                <c:pt idx="549">
                  <c:v>17</c:v>
                </c:pt>
                <c:pt idx="550">
                  <c:v>12</c:v>
                </c:pt>
                <c:pt idx="551">
                  <c:v>7</c:v>
                </c:pt>
                <c:pt idx="552">
                  <c:v>12</c:v>
                </c:pt>
                <c:pt idx="553">
                  <c:v>9</c:v>
                </c:pt>
                <c:pt idx="554">
                  <c:v>14</c:v>
                </c:pt>
                <c:pt idx="555">
                  <c:v>10</c:v>
                </c:pt>
                <c:pt idx="556">
                  <c:v>15</c:v>
                </c:pt>
                <c:pt idx="557">
                  <c:v>14</c:v>
                </c:pt>
                <c:pt idx="558">
                  <c:v>16</c:v>
                </c:pt>
                <c:pt idx="559">
                  <c:v>16</c:v>
                </c:pt>
                <c:pt idx="560">
                  <c:v>8</c:v>
                </c:pt>
                <c:pt idx="561">
                  <c:v>15</c:v>
                </c:pt>
                <c:pt idx="562">
                  <c:v>8</c:v>
                </c:pt>
                <c:pt idx="563">
                  <c:v>9</c:v>
                </c:pt>
                <c:pt idx="564">
                  <c:v>8</c:v>
                </c:pt>
                <c:pt idx="565">
                  <c:v>15</c:v>
                </c:pt>
                <c:pt idx="566">
                  <c:v>14</c:v>
                </c:pt>
                <c:pt idx="567">
                  <c:v>11</c:v>
                </c:pt>
                <c:pt idx="568">
                  <c:v>14</c:v>
                </c:pt>
                <c:pt idx="569">
                  <c:v>12</c:v>
                </c:pt>
                <c:pt idx="570">
                  <c:v>9</c:v>
                </c:pt>
                <c:pt idx="571">
                  <c:v>14</c:v>
                </c:pt>
                <c:pt idx="572">
                  <c:v>15</c:v>
                </c:pt>
                <c:pt idx="573">
                  <c:v>8</c:v>
                </c:pt>
                <c:pt idx="574">
                  <c:v>14</c:v>
                </c:pt>
                <c:pt idx="575">
                  <c:v>13</c:v>
                </c:pt>
                <c:pt idx="576">
                  <c:v>9</c:v>
                </c:pt>
                <c:pt idx="577">
                  <c:v>16</c:v>
                </c:pt>
                <c:pt idx="578">
                  <c:v>8</c:v>
                </c:pt>
                <c:pt idx="579">
                  <c:v>12</c:v>
                </c:pt>
                <c:pt idx="580">
                  <c:v>14</c:v>
                </c:pt>
                <c:pt idx="581">
                  <c:v>12</c:v>
                </c:pt>
                <c:pt idx="582">
                  <c:v>11</c:v>
                </c:pt>
                <c:pt idx="583">
                  <c:v>13</c:v>
                </c:pt>
                <c:pt idx="584">
                  <c:v>11</c:v>
                </c:pt>
                <c:pt idx="585">
                  <c:v>16</c:v>
                </c:pt>
                <c:pt idx="586">
                  <c:v>13</c:v>
                </c:pt>
                <c:pt idx="587">
                  <c:v>10</c:v>
                </c:pt>
                <c:pt idx="588">
                  <c:v>8</c:v>
                </c:pt>
                <c:pt idx="589">
                  <c:v>14</c:v>
                </c:pt>
                <c:pt idx="590">
                  <c:v>12</c:v>
                </c:pt>
                <c:pt idx="591">
                  <c:v>9</c:v>
                </c:pt>
                <c:pt idx="592">
                  <c:v>12</c:v>
                </c:pt>
                <c:pt idx="593">
                  <c:v>10</c:v>
                </c:pt>
                <c:pt idx="594">
                  <c:v>7</c:v>
                </c:pt>
                <c:pt idx="595">
                  <c:v>13</c:v>
                </c:pt>
                <c:pt idx="596">
                  <c:v>6</c:v>
                </c:pt>
                <c:pt idx="597">
                  <c:v>15</c:v>
                </c:pt>
                <c:pt idx="598">
                  <c:v>16</c:v>
                </c:pt>
                <c:pt idx="599">
                  <c:v>12</c:v>
                </c:pt>
                <c:pt idx="600">
                  <c:v>12</c:v>
                </c:pt>
                <c:pt idx="601">
                  <c:v>13</c:v>
                </c:pt>
                <c:pt idx="602">
                  <c:v>10</c:v>
                </c:pt>
                <c:pt idx="603">
                  <c:v>14</c:v>
                </c:pt>
                <c:pt idx="604">
                  <c:v>12</c:v>
                </c:pt>
                <c:pt idx="605">
                  <c:v>14</c:v>
                </c:pt>
                <c:pt idx="606">
                  <c:v>12</c:v>
                </c:pt>
                <c:pt idx="607">
                  <c:v>17</c:v>
                </c:pt>
                <c:pt idx="608">
                  <c:v>15</c:v>
                </c:pt>
                <c:pt idx="609">
                  <c:v>9</c:v>
                </c:pt>
                <c:pt idx="610">
                  <c:v>7</c:v>
                </c:pt>
                <c:pt idx="611">
                  <c:v>8</c:v>
                </c:pt>
                <c:pt idx="612">
                  <c:v>13</c:v>
                </c:pt>
                <c:pt idx="613">
                  <c:v>9</c:v>
                </c:pt>
                <c:pt idx="614">
                  <c:v>13</c:v>
                </c:pt>
                <c:pt idx="615">
                  <c:v>12</c:v>
                </c:pt>
                <c:pt idx="616">
                  <c:v>10</c:v>
                </c:pt>
                <c:pt idx="617">
                  <c:v>8</c:v>
                </c:pt>
                <c:pt idx="618">
                  <c:v>10</c:v>
                </c:pt>
                <c:pt idx="619">
                  <c:v>10</c:v>
                </c:pt>
                <c:pt idx="620">
                  <c:v>8</c:v>
                </c:pt>
                <c:pt idx="621">
                  <c:v>13</c:v>
                </c:pt>
                <c:pt idx="622">
                  <c:v>11</c:v>
                </c:pt>
                <c:pt idx="623">
                  <c:v>14</c:v>
                </c:pt>
                <c:pt idx="624">
                  <c:v>13</c:v>
                </c:pt>
                <c:pt idx="625">
                  <c:v>10</c:v>
                </c:pt>
                <c:pt idx="626">
                  <c:v>16</c:v>
                </c:pt>
                <c:pt idx="627">
                  <c:v>15</c:v>
                </c:pt>
                <c:pt idx="628">
                  <c:v>10</c:v>
                </c:pt>
                <c:pt idx="629">
                  <c:v>12</c:v>
                </c:pt>
                <c:pt idx="630">
                  <c:v>15</c:v>
                </c:pt>
                <c:pt idx="631">
                  <c:v>8</c:v>
                </c:pt>
                <c:pt idx="632">
                  <c:v>17</c:v>
                </c:pt>
                <c:pt idx="633">
                  <c:v>14</c:v>
                </c:pt>
                <c:pt idx="634">
                  <c:v>14</c:v>
                </c:pt>
                <c:pt idx="635">
                  <c:v>9</c:v>
                </c:pt>
                <c:pt idx="636">
                  <c:v>6</c:v>
                </c:pt>
                <c:pt idx="637">
                  <c:v>9</c:v>
                </c:pt>
                <c:pt idx="638">
                  <c:v>11</c:v>
                </c:pt>
                <c:pt idx="639">
                  <c:v>7</c:v>
                </c:pt>
                <c:pt idx="640">
                  <c:v>16</c:v>
                </c:pt>
                <c:pt idx="641">
                  <c:v>13</c:v>
                </c:pt>
                <c:pt idx="642">
                  <c:v>17</c:v>
                </c:pt>
                <c:pt idx="643">
                  <c:v>17</c:v>
                </c:pt>
                <c:pt idx="644">
                  <c:v>7</c:v>
                </c:pt>
                <c:pt idx="645">
                  <c:v>8</c:v>
                </c:pt>
                <c:pt idx="646">
                  <c:v>14</c:v>
                </c:pt>
                <c:pt idx="647">
                  <c:v>12</c:v>
                </c:pt>
                <c:pt idx="648">
                  <c:v>16</c:v>
                </c:pt>
                <c:pt idx="649">
                  <c:v>10</c:v>
                </c:pt>
                <c:pt idx="650">
                  <c:v>13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8</c:v>
                </c:pt>
                <c:pt idx="655">
                  <c:v>11</c:v>
                </c:pt>
                <c:pt idx="656">
                  <c:v>17</c:v>
                </c:pt>
                <c:pt idx="657">
                  <c:v>16</c:v>
                </c:pt>
                <c:pt idx="658">
                  <c:v>12</c:v>
                </c:pt>
                <c:pt idx="659">
                  <c:v>14</c:v>
                </c:pt>
                <c:pt idx="660">
                  <c:v>9</c:v>
                </c:pt>
                <c:pt idx="661">
                  <c:v>15</c:v>
                </c:pt>
                <c:pt idx="662">
                  <c:v>11</c:v>
                </c:pt>
                <c:pt idx="663">
                  <c:v>7</c:v>
                </c:pt>
                <c:pt idx="664">
                  <c:v>10</c:v>
                </c:pt>
                <c:pt idx="665">
                  <c:v>17</c:v>
                </c:pt>
                <c:pt idx="666">
                  <c:v>7</c:v>
                </c:pt>
                <c:pt idx="667">
                  <c:v>12</c:v>
                </c:pt>
                <c:pt idx="668">
                  <c:v>10</c:v>
                </c:pt>
                <c:pt idx="669">
                  <c:v>11</c:v>
                </c:pt>
                <c:pt idx="670">
                  <c:v>9</c:v>
                </c:pt>
                <c:pt idx="671">
                  <c:v>8</c:v>
                </c:pt>
                <c:pt idx="672">
                  <c:v>6</c:v>
                </c:pt>
                <c:pt idx="673">
                  <c:v>9</c:v>
                </c:pt>
                <c:pt idx="674">
                  <c:v>13</c:v>
                </c:pt>
                <c:pt idx="675">
                  <c:v>11</c:v>
                </c:pt>
                <c:pt idx="676">
                  <c:v>7</c:v>
                </c:pt>
                <c:pt idx="677">
                  <c:v>12</c:v>
                </c:pt>
                <c:pt idx="678">
                  <c:v>12</c:v>
                </c:pt>
                <c:pt idx="679">
                  <c:v>8</c:v>
                </c:pt>
                <c:pt idx="680">
                  <c:v>8</c:v>
                </c:pt>
                <c:pt idx="681">
                  <c:v>10</c:v>
                </c:pt>
                <c:pt idx="682">
                  <c:v>6</c:v>
                </c:pt>
                <c:pt idx="683">
                  <c:v>12</c:v>
                </c:pt>
                <c:pt idx="684">
                  <c:v>8</c:v>
                </c:pt>
                <c:pt idx="685">
                  <c:v>13</c:v>
                </c:pt>
                <c:pt idx="686">
                  <c:v>11</c:v>
                </c:pt>
                <c:pt idx="687">
                  <c:v>9</c:v>
                </c:pt>
                <c:pt idx="688">
                  <c:v>9</c:v>
                </c:pt>
                <c:pt idx="689">
                  <c:v>10</c:v>
                </c:pt>
                <c:pt idx="690">
                  <c:v>13</c:v>
                </c:pt>
                <c:pt idx="691">
                  <c:v>15</c:v>
                </c:pt>
                <c:pt idx="692">
                  <c:v>13</c:v>
                </c:pt>
                <c:pt idx="693">
                  <c:v>11</c:v>
                </c:pt>
                <c:pt idx="694">
                  <c:v>10</c:v>
                </c:pt>
                <c:pt idx="695">
                  <c:v>15</c:v>
                </c:pt>
                <c:pt idx="696">
                  <c:v>10</c:v>
                </c:pt>
                <c:pt idx="697">
                  <c:v>10</c:v>
                </c:pt>
                <c:pt idx="698">
                  <c:v>8</c:v>
                </c:pt>
                <c:pt idx="699">
                  <c:v>6</c:v>
                </c:pt>
                <c:pt idx="700">
                  <c:v>12</c:v>
                </c:pt>
                <c:pt idx="701">
                  <c:v>9</c:v>
                </c:pt>
                <c:pt idx="702">
                  <c:v>9</c:v>
                </c:pt>
                <c:pt idx="703">
                  <c:v>6</c:v>
                </c:pt>
                <c:pt idx="704">
                  <c:v>14</c:v>
                </c:pt>
                <c:pt idx="705">
                  <c:v>11</c:v>
                </c:pt>
                <c:pt idx="706">
                  <c:v>16</c:v>
                </c:pt>
                <c:pt idx="707">
                  <c:v>17</c:v>
                </c:pt>
                <c:pt idx="708">
                  <c:v>7</c:v>
                </c:pt>
                <c:pt idx="709">
                  <c:v>11</c:v>
                </c:pt>
                <c:pt idx="710">
                  <c:v>9</c:v>
                </c:pt>
                <c:pt idx="711">
                  <c:v>7</c:v>
                </c:pt>
                <c:pt idx="712">
                  <c:v>10</c:v>
                </c:pt>
                <c:pt idx="713">
                  <c:v>7</c:v>
                </c:pt>
                <c:pt idx="714">
                  <c:v>10</c:v>
                </c:pt>
                <c:pt idx="715">
                  <c:v>17</c:v>
                </c:pt>
                <c:pt idx="716">
                  <c:v>14</c:v>
                </c:pt>
                <c:pt idx="717">
                  <c:v>11</c:v>
                </c:pt>
                <c:pt idx="718">
                  <c:v>6</c:v>
                </c:pt>
                <c:pt idx="719">
                  <c:v>8</c:v>
                </c:pt>
                <c:pt idx="720">
                  <c:v>17</c:v>
                </c:pt>
                <c:pt idx="721">
                  <c:v>6</c:v>
                </c:pt>
                <c:pt idx="722">
                  <c:v>13</c:v>
                </c:pt>
                <c:pt idx="723">
                  <c:v>13</c:v>
                </c:pt>
                <c:pt idx="724">
                  <c:v>15</c:v>
                </c:pt>
                <c:pt idx="725">
                  <c:v>7</c:v>
                </c:pt>
                <c:pt idx="726">
                  <c:v>15</c:v>
                </c:pt>
                <c:pt idx="727">
                  <c:v>12</c:v>
                </c:pt>
                <c:pt idx="728">
                  <c:v>12</c:v>
                </c:pt>
                <c:pt idx="729">
                  <c:v>9</c:v>
                </c:pt>
                <c:pt idx="730">
                  <c:v>13</c:v>
                </c:pt>
                <c:pt idx="731">
                  <c:v>13</c:v>
                </c:pt>
                <c:pt idx="732">
                  <c:v>15</c:v>
                </c:pt>
                <c:pt idx="733">
                  <c:v>10</c:v>
                </c:pt>
                <c:pt idx="734">
                  <c:v>7</c:v>
                </c:pt>
                <c:pt idx="735">
                  <c:v>17</c:v>
                </c:pt>
                <c:pt idx="736">
                  <c:v>11</c:v>
                </c:pt>
                <c:pt idx="737">
                  <c:v>10</c:v>
                </c:pt>
                <c:pt idx="738">
                  <c:v>17</c:v>
                </c:pt>
                <c:pt idx="739">
                  <c:v>14</c:v>
                </c:pt>
                <c:pt idx="740">
                  <c:v>11</c:v>
                </c:pt>
                <c:pt idx="741">
                  <c:v>6</c:v>
                </c:pt>
                <c:pt idx="742">
                  <c:v>15</c:v>
                </c:pt>
                <c:pt idx="743">
                  <c:v>11</c:v>
                </c:pt>
                <c:pt idx="744">
                  <c:v>12</c:v>
                </c:pt>
                <c:pt idx="745">
                  <c:v>11</c:v>
                </c:pt>
                <c:pt idx="746">
                  <c:v>9</c:v>
                </c:pt>
                <c:pt idx="747">
                  <c:v>6</c:v>
                </c:pt>
                <c:pt idx="748">
                  <c:v>13</c:v>
                </c:pt>
                <c:pt idx="749">
                  <c:v>12</c:v>
                </c:pt>
                <c:pt idx="750">
                  <c:v>12</c:v>
                </c:pt>
                <c:pt idx="751">
                  <c:v>15</c:v>
                </c:pt>
                <c:pt idx="752">
                  <c:v>9</c:v>
                </c:pt>
                <c:pt idx="753">
                  <c:v>8</c:v>
                </c:pt>
                <c:pt idx="754">
                  <c:v>12</c:v>
                </c:pt>
                <c:pt idx="755">
                  <c:v>9</c:v>
                </c:pt>
                <c:pt idx="756">
                  <c:v>11</c:v>
                </c:pt>
                <c:pt idx="757">
                  <c:v>11</c:v>
                </c:pt>
                <c:pt idx="758">
                  <c:v>12</c:v>
                </c:pt>
                <c:pt idx="759">
                  <c:v>9</c:v>
                </c:pt>
                <c:pt idx="760">
                  <c:v>12</c:v>
                </c:pt>
                <c:pt idx="761">
                  <c:v>6</c:v>
                </c:pt>
                <c:pt idx="762">
                  <c:v>16</c:v>
                </c:pt>
                <c:pt idx="763">
                  <c:v>14</c:v>
                </c:pt>
                <c:pt idx="764">
                  <c:v>10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11</c:v>
                </c:pt>
                <c:pt idx="769">
                  <c:v>17</c:v>
                </c:pt>
                <c:pt idx="770">
                  <c:v>14</c:v>
                </c:pt>
                <c:pt idx="771">
                  <c:v>11</c:v>
                </c:pt>
                <c:pt idx="772">
                  <c:v>8</c:v>
                </c:pt>
                <c:pt idx="773">
                  <c:v>9</c:v>
                </c:pt>
                <c:pt idx="774">
                  <c:v>11</c:v>
                </c:pt>
                <c:pt idx="775">
                  <c:v>9</c:v>
                </c:pt>
                <c:pt idx="776">
                  <c:v>15</c:v>
                </c:pt>
                <c:pt idx="777">
                  <c:v>13</c:v>
                </c:pt>
                <c:pt idx="778">
                  <c:v>10</c:v>
                </c:pt>
                <c:pt idx="779">
                  <c:v>9</c:v>
                </c:pt>
                <c:pt idx="780">
                  <c:v>11</c:v>
                </c:pt>
                <c:pt idx="781">
                  <c:v>12</c:v>
                </c:pt>
                <c:pt idx="782">
                  <c:v>9</c:v>
                </c:pt>
                <c:pt idx="783">
                  <c:v>13</c:v>
                </c:pt>
                <c:pt idx="784">
                  <c:v>12</c:v>
                </c:pt>
                <c:pt idx="785">
                  <c:v>10</c:v>
                </c:pt>
                <c:pt idx="786">
                  <c:v>10</c:v>
                </c:pt>
                <c:pt idx="787">
                  <c:v>11</c:v>
                </c:pt>
                <c:pt idx="788">
                  <c:v>6</c:v>
                </c:pt>
                <c:pt idx="789">
                  <c:v>11</c:v>
                </c:pt>
                <c:pt idx="790">
                  <c:v>6</c:v>
                </c:pt>
                <c:pt idx="791">
                  <c:v>17</c:v>
                </c:pt>
                <c:pt idx="792">
                  <c:v>15</c:v>
                </c:pt>
                <c:pt idx="793">
                  <c:v>12</c:v>
                </c:pt>
                <c:pt idx="794">
                  <c:v>7</c:v>
                </c:pt>
                <c:pt idx="795">
                  <c:v>12</c:v>
                </c:pt>
                <c:pt idx="796">
                  <c:v>10</c:v>
                </c:pt>
                <c:pt idx="797">
                  <c:v>7</c:v>
                </c:pt>
                <c:pt idx="798">
                  <c:v>9</c:v>
                </c:pt>
                <c:pt idx="799">
                  <c:v>11</c:v>
                </c:pt>
                <c:pt idx="800">
                  <c:v>11</c:v>
                </c:pt>
                <c:pt idx="801">
                  <c:v>7</c:v>
                </c:pt>
                <c:pt idx="802">
                  <c:v>16</c:v>
                </c:pt>
                <c:pt idx="803">
                  <c:v>14</c:v>
                </c:pt>
                <c:pt idx="804">
                  <c:v>10</c:v>
                </c:pt>
                <c:pt idx="805">
                  <c:v>7</c:v>
                </c:pt>
                <c:pt idx="806">
                  <c:v>6</c:v>
                </c:pt>
                <c:pt idx="807">
                  <c:v>15</c:v>
                </c:pt>
                <c:pt idx="808">
                  <c:v>11</c:v>
                </c:pt>
                <c:pt idx="809">
                  <c:v>7</c:v>
                </c:pt>
                <c:pt idx="810">
                  <c:v>13</c:v>
                </c:pt>
                <c:pt idx="811">
                  <c:v>11</c:v>
                </c:pt>
                <c:pt idx="812">
                  <c:v>8</c:v>
                </c:pt>
                <c:pt idx="813">
                  <c:v>6</c:v>
                </c:pt>
                <c:pt idx="814">
                  <c:v>12</c:v>
                </c:pt>
                <c:pt idx="815">
                  <c:v>8</c:v>
                </c:pt>
                <c:pt idx="816">
                  <c:v>14</c:v>
                </c:pt>
                <c:pt idx="817">
                  <c:v>12</c:v>
                </c:pt>
                <c:pt idx="818">
                  <c:v>12</c:v>
                </c:pt>
                <c:pt idx="819">
                  <c:v>8</c:v>
                </c:pt>
                <c:pt idx="820">
                  <c:v>11</c:v>
                </c:pt>
                <c:pt idx="821">
                  <c:v>10</c:v>
                </c:pt>
                <c:pt idx="822">
                  <c:v>10</c:v>
                </c:pt>
                <c:pt idx="823">
                  <c:v>17</c:v>
                </c:pt>
                <c:pt idx="824">
                  <c:v>6</c:v>
                </c:pt>
                <c:pt idx="825">
                  <c:v>11</c:v>
                </c:pt>
                <c:pt idx="826">
                  <c:v>10</c:v>
                </c:pt>
                <c:pt idx="827">
                  <c:v>12</c:v>
                </c:pt>
                <c:pt idx="828">
                  <c:v>10</c:v>
                </c:pt>
                <c:pt idx="829">
                  <c:v>6</c:v>
                </c:pt>
                <c:pt idx="830">
                  <c:v>14</c:v>
                </c:pt>
                <c:pt idx="831">
                  <c:v>16</c:v>
                </c:pt>
                <c:pt idx="832">
                  <c:v>15</c:v>
                </c:pt>
                <c:pt idx="833">
                  <c:v>12</c:v>
                </c:pt>
                <c:pt idx="834">
                  <c:v>6</c:v>
                </c:pt>
                <c:pt idx="835">
                  <c:v>17</c:v>
                </c:pt>
                <c:pt idx="836">
                  <c:v>13</c:v>
                </c:pt>
                <c:pt idx="837">
                  <c:v>11</c:v>
                </c:pt>
                <c:pt idx="838">
                  <c:v>7</c:v>
                </c:pt>
                <c:pt idx="839">
                  <c:v>15</c:v>
                </c:pt>
                <c:pt idx="840">
                  <c:v>8</c:v>
                </c:pt>
                <c:pt idx="841">
                  <c:v>14</c:v>
                </c:pt>
                <c:pt idx="842">
                  <c:v>12</c:v>
                </c:pt>
                <c:pt idx="843">
                  <c:v>10</c:v>
                </c:pt>
                <c:pt idx="844">
                  <c:v>14</c:v>
                </c:pt>
                <c:pt idx="845">
                  <c:v>9</c:v>
                </c:pt>
                <c:pt idx="846">
                  <c:v>13</c:v>
                </c:pt>
                <c:pt idx="847">
                  <c:v>11</c:v>
                </c:pt>
                <c:pt idx="848">
                  <c:v>10</c:v>
                </c:pt>
                <c:pt idx="849">
                  <c:v>16</c:v>
                </c:pt>
                <c:pt idx="850">
                  <c:v>14</c:v>
                </c:pt>
                <c:pt idx="851">
                  <c:v>12</c:v>
                </c:pt>
                <c:pt idx="852">
                  <c:v>10</c:v>
                </c:pt>
                <c:pt idx="853">
                  <c:v>12</c:v>
                </c:pt>
                <c:pt idx="854">
                  <c:v>8</c:v>
                </c:pt>
                <c:pt idx="855">
                  <c:v>7</c:v>
                </c:pt>
                <c:pt idx="856">
                  <c:v>11</c:v>
                </c:pt>
                <c:pt idx="857">
                  <c:v>16</c:v>
                </c:pt>
                <c:pt idx="858">
                  <c:v>14</c:v>
                </c:pt>
                <c:pt idx="859">
                  <c:v>12</c:v>
                </c:pt>
                <c:pt idx="860">
                  <c:v>10</c:v>
                </c:pt>
                <c:pt idx="861">
                  <c:v>13</c:v>
                </c:pt>
                <c:pt idx="862">
                  <c:v>9</c:v>
                </c:pt>
                <c:pt idx="863">
                  <c:v>7</c:v>
                </c:pt>
                <c:pt idx="864">
                  <c:v>12</c:v>
                </c:pt>
                <c:pt idx="865">
                  <c:v>10</c:v>
                </c:pt>
                <c:pt idx="866">
                  <c:v>13</c:v>
                </c:pt>
                <c:pt idx="867">
                  <c:v>10</c:v>
                </c:pt>
                <c:pt idx="868">
                  <c:v>6</c:v>
                </c:pt>
                <c:pt idx="869">
                  <c:v>17</c:v>
                </c:pt>
                <c:pt idx="870">
                  <c:v>15</c:v>
                </c:pt>
                <c:pt idx="871">
                  <c:v>13</c:v>
                </c:pt>
                <c:pt idx="872">
                  <c:v>11</c:v>
                </c:pt>
                <c:pt idx="873">
                  <c:v>8</c:v>
                </c:pt>
                <c:pt idx="874">
                  <c:v>15</c:v>
                </c:pt>
                <c:pt idx="875">
                  <c:v>9</c:v>
                </c:pt>
                <c:pt idx="876">
                  <c:v>12</c:v>
                </c:pt>
                <c:pt idx="877">
                  <c:v>6</c:v>
                </c:pt>
                <c:pt idx="878">
                  <c:v>14</c:v>
                </c:pt>
                <c:pt idx="879">
                  <c:v>17</c:v>
                </c:pt>
                <c:pt idx="880">
                  <c:v>9</c:v>
                </c:pt>
                <c:pt idx="881">
                  <c:v>16</c:v>
                </c:pt>
                <c:pt idx="882">
                  <c:v>11</c:v>
                </c:pt>
                <c:pt idx="883">
                  <c:v>16</c:v>
                </c:pt>
                <c:pt idx="884">
                  <c:v>13</c:v>
                </c:pt>
                <c:pt idx="885">
                  <c:v>10</c:v>
                </c:pt>
                <c:pt idx="886">
                  <c:v>6</c:v>
                </c:pt>
                <c:pt idx="887">
                  <c:v>11</c:v>
                </c:pt>
                <c:pt idx="888">
                  <c:v>10</c:v>
                </c:pt>
                <c:pt idx="889">
                  <c:v>17</c:v>
                </c:pt>
                <c:pt idx="890">
                  <c:v>11</c:v>
                </c:pt>
                <c:pt idx="891">
                  <c:v>11</c:v>
                </c:pt>
                <c:pt idx="892">
                  <c:v>7</c:v>
                </c:pt>
                <c:pt idx="893">
                  <c:v>14</c:v>
                </c:pt>
                <c:pt idx="894">
                  <c:v>12</c:v>
                </c:pt>
                <c:pt idx="895">
                  <c:v>10</c:v>
                </c:pt>
                <c:pt idx="896">
                  <c:v>8</c:v>
                </c:pt>
                <c:pt idx="897">
                  <c:v>7</c:v>
                </c:pt>
                <c:pt idx="898">
                  <c:v>13</c:v>
                </c:pt>
                <c:pt idx="899">
                  <c:v>12</c:v>
                </c:pt>
                <c:pt idx="900">
                  <c:v>17</c:v>
                </c:pt>
                <c:pt idx="901">
                  <c:v>14</c:v>
                </c:pt>
                <c:pt idx="902">
                  <c:v>11</c:v>
                </c:pt>
                <c:pt idx="903">
                  <c:v>11</c:v>
                </c:pt>
                <c:pt idx="904">
                  <c:v>15</c:v>
                </c:pt>
                <c:pt idx="905">
                  <c:v>8</c:v>
                </c:pt>
                <c:pt idx="906">
                  <c:v>7</c:v>
                </c:pt>
                <c:pt idx="907">
                  <c:v>8</c:v>
                </c:pt>
                <c:pt idx="908">
                  <c:v>8</c:v>
                </c:pt>
                <c:pt idx="909">
                  <c:v>17</c:v>
                </c:pt>
                <c:pt idx="910">
                  <c:v>13</c:v>
                </c:pt>
                <c:pt idx="911">
                  <c:v>16</c:v>
                </c:pt>
                <c:pt idx="912">
                  <c:v>7</c:v>
                </c:pt>
                <c:pt idx="913">
                  <c:v>10</c:v>
                </c:pt>
                <c:pt idx="914">
                  <c:v>12</c:v>
                </c:pt>
                <c:pt idx="915">
                  <c:v>9</c:v>
                </c:pt>
                <c:pt idx="916">
                  <c:v>12</c:v>
                </c:pt>
                <c:pt idx="917">
                  <c:v>6</c:v>
                </c:pt>
                <c:pt idx="918">
                  <c:v>11</c:v>
                </c:pt>
                <c:pt idx="919">
                  <c:v>8</c:v>
                </c:pt>
                <c:pt idx="920">
                  <c:v>16</c:v>
                </c:pt>
                <c:pt idx="921">
                  <c:v>16</c:v>
                </c:pt>
                <c:pt idx="922">
                  <c:v>15</c:v>
                </c:pt>
                <c:pt idx="923">
                  <c:v>9</c:v>
                </c:pt>
                <c:pt idx="924">
                  <c:v>15</c:v>
                </c:pt>
                <c:pt idx="925">
                  <c:v>12</c:v>
                </c:pt>
                <c:pt idx="926">
                  <c:v>9</c:v>
                </c:pt>
                <c:pt idx="927">
                  <c:v>15</c:v>
                </c:pt>
                <c:pt idx="928">
                  <c:v>6</c:v>
                </c:pt>
                <c:pt idx="929">
                  <c:v>14</c:v>
                </c:pt>
                <c:pt idx="930">
                  <c:v>12</c:v>
                </c:pt>
                <c:pt idx="931">
                  <c:v>6</c:v>
                </c:pt>
                <c:pt idx="932">
                  <c:v>11</c:v>
                </c:pt>
                <c:pt idx="933">
                  <c:v>8</c:v>
                </c:pt>
                <c:pt idx="934">
                  <c:v>16</c:v>
                </c:pt>
                <c:pt idx="935">
                  <c:v>13</c:v>
                </c:pt>
                <c:pt idx="936">
                  <c:v>10</c:v>
                </c:pt>
                <c:pt idx="937">
                  <c:v>12</c:v>
                </c:pt>
                <c:pt idx="938">
                  <c:v>14</c:v>
                </c:pt>
                <c:pt idx="939">
                  <c:v>16</c:v>
                </c:pt>
                <c:pt idx="940">
                  <c:v>12</c:v>
                </c:pt>
                <c:pt idx="941">
                  <c:v>15</c:v>
                </c:pt>
                <c:pt idx="942">
                  <c:v>10</c:v>
                </c:pt>
                <c:pt idx="943">
                  <c:v>8</c:v>
                </c:pt>
                <c:pt idx="944">
                  <c:v>12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17</c:v>
                </c:pt>
                <c:pt idx="949">
                  <c:v>13</c:v>
                </c:pt>
                <c:pt idx="950">
                  <c:v>11</c:v>
                </c:pt>
                <c:pt idx="951">
                  <c:v>9</c:v>
                </c:pt>
                <c:pt idx="952">
                  <c:v>7</c:v>
                </c:pt>
                <c:pt idx="953">
                  <c:v>17</c:v>
                </c:pt>
                <c:pt idx="954">
                  <c:v>15</c:v>
                </c:pt>
                <c:pt idx="955">
                  <c:v>12</c:v>
                </c:pt>
                <c:pt idx="956">
                  <c:v>6</c:v>
                </c:pt>
                <c:pt idx="957">
                  <c:v>15</c:v>
                </c:pt>
                <c:pt idx="958">
                  <c:v>12</c:v>
                </c:pt>
                <c:pt idx="959">
                  <c:v>17</c:v>
                </c:pt>
                <c:pt idx="960">
                  <c:v>7</c:v>
                </c:pt>
                <c:pt idx="961">
                  <c:v>12</c:v>
                </c:pt>
                <c:pt idx="962">
                  <c:v>8</c:v>
                </c:pt>
                <c:pt idx="963">
                  <c:v>11</c:v>
                </c:pt>
                <c:pt idx="964">
                  <c:v>15</c:v>
                </c:pt>
                <c:pt idx="965">
                  <c:v>11</c:v>
                </c:pt>
                <c:pt idx="966">
                  <c:v>9</c:v>
                </c:pt>
                <c:pt idx="967">
                  <c:v>16</c:v>
                </c:pt>
                <c:pt idx="968">
                  <c:v>14</c:v>
                </c:pt>
                <c:pt idx="969">
                  <c:v>6</c:v>
                </c:pt>
                <c:pt idx="970">
                  <c:v>12</c:v>
                </c:pt>
                <c:pt idx="971">
                  <c:v>6</c:v>
                </c:pt>
                <c:pt idx="972">
                  <c:v>13</c:v>
                </c:pt>
                <c:pt idx="973">
                  <c:v>13</c:v>
                </c:pt>
                <c:pt idx="974">
                  <c:v>10</c:v>
                </c:pt>
                <c:pt idx="975">
                  <c:v>12</c:v>
                </c:pt>
                <c:pt idx="976">
                  <c:v>9</c:v>
                </c:pt>
                <c:pt idx="977">
                  <c:v>10</c:v>
                </c:pt>
                <c:pt idx="978">
                  <c:v>7</c:v>
                </c:pt>
                <c:pt idx="979">
                  <c:v>13</c:v>
                </c:pt>
                <c:pt idx="980">
                  <c:v>17</c:v>
                </c:pt>
                <c:pt idx="981">
                  <c:v>15</c:v>
                </c:pt>
                <c:pt idx="982">
                  <c:v>13</c:v>
                </c:pt>
                <c:pt idx="983">
                  <c:v>10</c:v>
                </c:pt>
                <c:pt idx="984">
                  <c:v>7</c:v>
                </c:pt>
                <c:pt idx="985">
                  <c:v>10</c:v>
                </c:pt>
                <c:pt idx="986">
                  <c:v>6</c:v>
                </c:pt>
                <c:pt idx="987">
                  <c:v>11</c:v>
                </c:pt>
                <c:pt idx="988">
                  <c:v>14</c:v>
                </c:pt>
                <c:pt idx="989">
                  <c:v>10</c:v>
                </c:pt>
                <c:pt idx="990">
                  <c:v>12</c:v>
                </c:pt>
                <c:pt idx="991">
                  <c:v>7</c:v>
                </c:pt>
                <c:pt idx="992">
                  <c:v>8</c:v>
                </c:pt>
                <c:pt idx="993">
                  <c:v>14</c:v>
                </c:pt>
                <c:pt idx="994">
                  <c:v>17</c:v>
                </c:pt>
                <c:pt idx="995">
                  <c:v>11</c:v>
                </c:pt>
                <c:pt idx="996">
                  <c:v>7</c:v>
                </c:pt>
                <c:pt idx="997">
                  <c:v>10</c:v>
                </c:pt>
                <c:pt idx="998">
                  <c:v>6</c:v>
                </c:pt>
              </c:numCache>
            </c:numRef>
          </c:xVal>
          <c:yVal>
            <c:numRef>
              <c:f>'Task 4.3 '!$C$29:$C$1027</c:f>
              <c:numCache>
                <c:formatCode>General</c:formatCode>
                <c:ptCount val="999"/>
                <c:pt idx="0">
                  <c:v>1918100.6050731868</c:v>
                </c:pt>
                <c:pt idx="1">
                  <c:v>-39559.373369271401</c:v>
                </c:pt>
                <c:pt idx="2">
                  <c:v>131854.96988401585</c:v>
                </c:pt>
                <c:pt idx="3">
                  <c:v>185337.5708466777</c:v>
                </c:pt>
                <c:pt idx="4">
                  <c:v>3119068.6549261101</c:v>
                </c:pt>
                <c:pt idx="5">
                  <c:v>213834.04888407444</c:v>
                </c:pt>
                <c:pt idx="6">
                  <c:v>81259.085538562271</c:v>
                </c:pt>
                <c:pt idx="7">
                  <c:v>-371358.06453053991</c:v>
                </c:pt>
                <c:pt idx="8">
                  <c:v>-677201.60805068491</c:v>
                </c:pt>
                <c:pt idx="9">
                  <c:v>-803958.5782908228</c:v>
                </c:pt>
                <c:pt idx="10">
                  <c:v>988425.7627960589</c:v>
                </c:pt>
                <c:pt idx="11">
                  <c:v>524712.73520260258</c:v>
                </c:pt>
                <c:pt idx="12">
                  <c:v>-942639.35954875906</c:v>
                </c:pt>
                <c:pt idx="13">
                  <c:v>-234669.47307852912</c:v>
                </c:pt>
                <c:pt idx="14">
                  <c:v>-619797.95819859789</c:v>
                </c:pt>
                <c:pt idx="15">
                  <c:v>-414274.61371050624</c:v>
                </c:pt>
                <c:pt idx="16">
                  <c:v>2257551.7127134595</c:v>
                </c:pt>
                <c:pt idx="17">
                  <c:v>810891.73427100084</c:v>
                </c:pt>
                <c:pt idx="18">
                  <c:v>-726426.84536443127</c:v>
                </c:pt>
                <c:pt idx="19">
                  <c:v>-338598.1588578563</c:v>
                </c:pt>
                <c:pt idx="20">
                  <c:v>223327.92149216239</c:v>
                </c:pt>
                <c:pt idx="21">
                  <c:v>3402751.3391011832</c:v>
                </c:pt>
                <c:pt idx="22">
                  <c:v>780202.61969447334</c:v>
                </c:pt>
                <c:pt idx="23">
                  <c:v>51861.620741230785</c:v>
                </c:pt>
                <c:pt idx="24">
                  <c:v>727521.59918368922</c:v>
                </c:pt>
                <c:pt idx="25">
                  <c:v>18818.792367874528</c:v>
                </c:pt>
                <c:pt idx="26">
                  <c:v>-77814.258761482866</c:v>
                </c:pt>
                <c:pt idx="27">
                  <c:v>-347002.92371051572</c:v>
                </c:pt>
                <c:pt idx="28">
                  <c:v>-577258.71554454044</c:v>
                </c:pt>
                <c:pt idx="29">
                  <c:v>-261004.35073371103</c:v>
                </c:pt>
                <c:pt idx="30">
                  <c:v>-124472.8574113216</c:v>
                </c:pt>
                <c:pt idx="31">
                  <c:v>292932.35671767802</c:v>
                </c:pt>
                <c:pt idx="32">
                  <c:v>1091224.0702535692</c:v>
                </c:pt>
                <c:pt idx="33">
                  <c:v>-1035287.2647973974</c:v>
                </c:pt>
                <c:pt idx="34">
                  <c:v>-965947.24323985586</c:v>
                </c:pt>
                <c:pt idx="35">
                  <c:v>-732075.72835992475</c:v>
                </c:pt>
                <c:pt idx="36">
                  <c:v>-1257529.3142672698</c:v>
                </c:pt>
                <c:pt idx="37">
                  <c:v>-503820.96404646616</c:v>
                </c:pt>
                <c:pt idx="38">
                  <c:v>-457208.77948928205</c:v>
                </c:pt>
                <c:pt idx="39">
                  <c:v>1234018.0772210858</c:v>
                </c:pt>
                <c:pt idx="40">
                  <c:v>2584356.4159764652</c:v>
                </c:pt>
                <c:pt idx="41">
                  <c:v>19439.866796498769</c:v>
                </c:pt>
                <c:pt idx="42">
                  <c:v>-652276.9737931157</c:v>
                </c:pt>
                <c:pt idx="43">
                  <c:v>-1079380.0292260121</c:v>
                </c:pt>
                <c:pt idx="44">
                  <c:v>-895008.51434608107</c:v>
                </c:pt>
                <c:pt idx="45">
                  <c:v>-334855.12046100735</c:v>
                </c:pt>
                <c:pt idx="46">
                  <c:v>-595083.60558107658</c:v>
                </c:pt>
                <c:pt idx="47">
                  <c:v>-348771.83243389067</c:v>
                </c:pt>
                <c:pt idx="48">
                  <c:v>-3325.9958582140098</c:v>
                </c:pt>
                <c:pt idx="49">
                  <c:v>-396470.65148464253</c:v>
                </c:pt>
                <c:pt idx="50">
                  <c:v>-319174.03619352821</c:v>
                </c:pt>
                <c:pt idx="51">
                  <c:v>-611345.34968695359</c:v>
                </c:pt>
                <c:pt idx="52">
                  <c:v>-938005.7330694655</c:v>
                </c:pt>
                <c:pt idx="53">
                  <c:v>139996.57189343538</c:v>
                </c:pt>
                <c:pt idx="54">
                  <c:v>190868.08677336638</c:v>
                </c:pt>
                <c:pt idx="55">
                  <c:v>176293.76507762069</c:v>
                </c:pt>
                <c:pt idx="56">
                  <c:v>-697974.81509701232</c:v>
                </c:pt>
                <c:pt idx="57">
                  <c:v>-273682.25132765609</c:v>
                </c:pt>
                <c:pt idx="58">
                  <c:v>2793977.3910177136</c:v>
                </c:pt>
                <c:pt idx="59">
                  <c:v>1077466.0559667465</c:v>
                </c:pt>
                <c:pt idx="60">
                  <c:v>-623454.75331867638</c:v>
                </c:pt>
                <c:pt idx="61">
                  <c:v>-434940.41006538883</c:v>
                </c:pt>
                <c:pt idx="62">
                  <c:v>-56511.723558814163</c:v>
                </c:pt>
                <c:pt idx="63">
                  <c:v>-423540.41006538883</c:v>
                </c:pt>
                <c:pt idx="64">
                  <c:v>-146668.89518545789</c:v>
                </c:pt>
                <c:pt idx="65">
                  <c:v>41245.448067829595</c:v>
                </c:pt>
                <c:pt idx="66">
                  <c:v>-681661.72374686087</c:v>
                </c:pt>
                <c:pt idx="67">
                  <c:v>-17820.440921949223</c:v>
                </c:pt>
                <c:pt idx="68">
                  <c:v>-75304.204115759232</c:v>
                </c:pt>
                <c:pt idx="69">
                  <c:v>-639094.50973301707</c:v>
                </c:pt>
                <c:pt idx="70">
                  <c:v>111795.00761652258</c:v>
                </c:pt>
                <c:pt idx="71">
                  <c:v>-337088.44320351095</c:v>
                </c:pt>
                <c:pt idx="72">
                  <c:v>-81599.778254477773</c:v>
                </c:pt>
                <c:pt idx="73">
                  <c:v>-652912.56659508648</c:v>
                </c:pt>
                <c:pt idx="74">
                  <c:v>-119526.13094488997</c:v>
                </c:pt>
                <c:pt idx="75">
                  <c:v>2346350.3494469593</c:v>
                </c:pt>
                <c:pt idx="76">
                  <c:v>1314179.0359535338</c:v>
                </c:pt>
                <c:pt idx="77">
                  <c:v>191490.50825821841</c:v>
                </c:pt>
                <c:pt idx="78">
                  <c:v>-343192.14028617356</c:v>
                </c:pt>
                <c:pt idx="79">
                  <c:v>-679040.00766847003</c:v>
                </c:pt>
                <c:pt idx="80">
                  <c:v>-920625.66441518301</c:v>
                </c:pt>
                <c:pt idx="81">
                  <c:v>2174355.7743266989</c:v>
                </c:pt>
                <c:pt idx="82">
                  <c:v>-222004.99238347742</c:v>
                </c:pt>
                <c:pt idx="83">
                  <c:v>200682.55791613739</c:v>
                </c:pt>
                <c:pt idx="84">
                  <c:v>-505960.59973320831</c:v>
                </c:pt>
                <c:pt idx="85">
                  <c:v>2587863.4029307691</c:v>
                </c:pt>
                <c:pt idx="86">
                  <c:v>2692203.4244883107</c:v>
                </c:pt>
                <c:pt idx="87">
                  <c:v>-837032.89998656849</c:v>
                </c:pt>
                <c:pt idx="88">
                  <c:v>-807392.74406959815</c:v>
                </c:pt>
                <c:pt idx="89">
                  <c:v>-296410.20651247713</c:v>
                </c:pt>
                <c:pt idx="90">
                  <c:v>-82613.993618281791</c:v>
                </c:pt>
                <c:pt idx="91">
                  <c:v>-976059.83019395848</c:v>
                </c:pt>
                <c:pt idx="92">
                  <c:v>-782145.48694067122</c:v>
                </c:pt>
                <c:pt idx="93">
                  <c:v>-75434.930793188047</c:v>
                </c:pt>
                <c:pt idx="94">
                  <c:v>31619.907017292891</c:v>
                </c:pt>
                <c:pt idx="95">
                  <c:v>-143556.94988112152</c:v>
                </c:pt>
                <c:pt idx="96">
                  <c:v>28357.393372165971</c:v>
                </c:pt>
                <c:pt idx="97">
                  <c:v>-759594.17109279358</c:v>
                </c:pt>
                <c:pt idx="98">
                  <c:v>-660254.14953525166</c:v>
                </c:pt>
                <c:pt idx="99">
                  <c:v>-642276.9737931157</c:v>
                </c:pt>
                <c:pt idx="100">
                  <c:v>-611894.12386221765</c:v>
                </c:pt>
                <c:pt idx="101">
                  <c:v>-151327.95100076956</c:v>
                </c:pt>
                <c:pt idx="102">
                  <c:v>-525307.7260783629</c:v>
                </c:pt>
                <c:pt idx="103">
                  <c:v>-326979.03957178793</c:v>
                </c:pt>
                <c:pt idx="104">
                  <c:v>578673.73180139239</c:v>
                </c:pt>
                <c:pt idx="105">
                  <c:v>-152686.17568717815</c:v>
                </c:pt>
                <c:pt idx="106">
                  <c:v>1726738.1648897752</c:v>
                </c:pt>
                <c:pt idx="107">
                  <c:v>1813609.6797697062</c:v>
                </c:pt>
                <c:pt idx="108">
                  <c:v>873949.70132724778</c:v>
                </c:pt>
                <c:pt idx="109">
                  <c:v>-839631.51082971483</c:v>
                </c:pt>
                <c:pt idx="110">
                  <c:v>-292273.97206073994</c:v>
                </c:pt>
                <c:pt idx="111">
                  <c:v>-39785.307111706759</c:v>
                </c:pt>
                <c:pt idx="112">
                  <c:v>-16608.26572899922</c:v>
                </c:pt>
                <c:pt idx="113">
                  <c:v>176837.5708466777</c:v>
                </c:pt>
                <c:pt idx="114">
                  <c:v>175350.28569026396</c:v>
                </c:pt>
                <c:pt idx="115">
                  <c:v>-873102.65856731473</c:v>
                </c:pt>
                <c:pt idx="116">
                  <c:v>-415699.65036499425</c:v>
                </c:pt>
                <c:pt idx="117">
                  <c:v>61834.048884074437</c:v>
                </c:pt>
                <c:pt idx="118">
                  <c:v>-39660.407710936459</c:v>
                </c:pt>
                <c:pt idx="119">
                  <c:v>-322250.96621287195</c:v>
                </c:pt>
                <c:pt idx="120">
                  <c:v>-163336.62295958446</c:v>
                </c:pt>
                <c:pt idx="121">
                  <c:v>-493572.90281564149</c:v>
                </c:pt>
                <c:pt idx="122">
                  <c:v>-105744.21630906698</c:v>
                </c:pt>
                <c:pt idx="123">
                  <c:v>-401540.41006538883</c:v>
                </c:pt>
                <c:pt idx="124">
                  <c:v>-120668.89518545789</c:v>
                </c:pt>
                <c:pt idx="125">
                  <c:v>1150599.170852799</c:v>
                </c:pt>
                <c:pt idx="126">
                  <c:v>-1408381.0066217128</c:v>
                </c:pt>
                <c:pt idx="127">
                  <c:v>-827935.17004603567</c:v>
                </c:pt>
                <c:pt idx="128">
                  <c:v>1400319.1947647932</c:v>
                </c:pt>
                <c:pt idx="129">
                  <c:v>-454918.69398699858</c:v>
                </c:pt>
                <c:pt idx="130">
                  <c:v>-1223665.5487190071</c:v>
                </c:pt>
                <c:pt idx="131">
                  <c:v>-469880.43162293069</c:v>
                </c:pt>
                <c:pt idx="132">
                  <c:v>-477831.47296337306</c:v>
                </c:pt>
                <c:pt idx="133">
                  <c:v>-112900.3175539597</c:v>
                </c:pt>
                <c:pt idx="134">
                  <c:v>192971.19732597153</c:v>
                </c:pt>
                <c:pt idx="135">
                  <c:v>436786.31875549525</c:v>
                </c:pt>
                <c:pt idx="136">
                  <c:v>1636018.0134643905</c:v>
                </c:pt>
                <c:pt idx="137">
                  <c:v>-947067.57952562673</c:v>
                </c:pt>
                <c:pt idx="138">
                  <c:v>-471863.26929530548</c:v>
                </c:pt>
                <c:pt idx="139">
                  <c:v>-431785.63638769614</c:v>
                </c:pt>
                <c:pt idx="140">
                  <c:v>-314449.07265996962</c:v>
                </c:pt>
                <c:pt idx="141">
                  <c:v>-957825.86580168875</c:v>
                </c:pt>
                <c:pt idx="142">
                  <c:v>-559613.99361828179</c:v>
                </c:pt>
                <c:pt idx="143">
                  <c:v>-911357.02337814402</c:v>
                </c:pt>
                <c:pt idx="144">
                  <c:v>-792236.68709237291</c:v>
                </c:pt>
                <c:pt idx="145">
                  <c:v>-425999.38522179308</c:v>
                </c:pt>
                <c:pt idx="146">
                  <c:v>-217235.06804690568</c:v>
                </c:pt>
                <c:pt idx="147">
                  <c:v>-316363.55316697474</c:v>
                </c:pt>
                <c:pt idx="148">
                  <c:v>-130668.89518545789</c:v>
                </c:pt>
                <c:pt idx="149">
                  <c:v>59179.035953533836</c:v>
                </c:pt>
                <c:pt idx="150">
                  <c:v>-241211.96281166165</c:v>
                </c:pt>
                <c:pt idx="151">
                  <c:v>578251.00046095951</c:v>
                </c:pt>
                <c:pt idx="152">
                  <c:v>-7640.4007011547801</c:v>
                </c:pt>
                <c:pt idx="153">
                  <c:v>89316.77092548873</c:v>
                </c:pt>
                <c:pt idx="154">
                  <c:v>128063.45016134484</c:v>
                </c:pt>
                <c:pt idx="155">
                  <c:v>926137.77185709029</c:v>
                </c:pt>
                <c:pt idx="156">
                  <c:v>2620611.82193969</c:v>
                </c:pt>
                <c:pt idx="157">
                  <c:v>-1278333.2764931337</c:v>
                </c:pt>
                <c:pt idx="158">
                  <c:v>-1099418.9332398463</c:v>
                </c:pt>
                <c:pt idx="159">
                  <c:v>-741866.45261768508</c:v>
                </c:pt>
                <c:pt idx="160">
                  <c:v>-1061390.7226272125</c:v>
                </c:pt>
                <c:pt idx="161">
                  <c:v>-470292.41479360877</c:v>
                </c:pt>
                <c:pt idx="162">
                  <c:v>-500277.89642026194</c:v>
                </c:pt>
                <c:pt idx="163">
                  <c:v>-319363.55316697474</c:v>
                </c:pt>
                <c:pt idx="164">
                  <c:v>-71374.888217941552</c:v>
                </c:pt>
                <c:pt idx="165">
                  <c:v>882487.56129439711</c:v>
                </c:pt>
                <c:pt idx="166">
                  <c:v>2570.6126118010143</c:v>
                </c:pt>
                <c:pt idx="167">
                  <c:v>-1538765.4208295234</c:v>
                </c:pt>
                <c:pt idx="168">
                  <c:v>-1328468.227645338</c:v>
                </c:pt>
                <c:pt idx="169">
                  <c:v>431557.96152490983</c:v>
                </c:pt>
                <c:pt idx="170">
                  <c:v>-140613.35196851543</c:v>
                </c:pt>
                <c:pt idx="171">
                  <c:v>-496660.74635115999</c:v>
                </c:pt>
                <c:pt idx="172">
                  <c:v>-408320.72479361849</c:v>
                </c:pt>
                <c:pt idx="173">
                  <c:v>66465.133339600245</c:v>
                </c:pt>
                <c:pt idx="174">
                  <c:v>-1481649.0089032743</c:v>
                </c:pt>
                <c:pt idx="175">
                  <c:v>-1104820.3223966998</c:v>
                </c:pt>
                <c:pt idx="176">
                  <c:v>-153621.10130018368</c:v>
                </c:pt>
                <c:pt idx="177">
                  <c:v>-460438.25136928563</c:v>
                </c:pt>
                <c:pt idx="178">
                  <c:v>-461749.58642025245</c:v>
                </c:pt>
                <c:pt idx="179">
                  <c:v>-583984.46445152769</c:v>
                </c:pt>
                <c:pt idx="180">
                  <c:v>-805359.56505075726</c:v>
                </c:pt>
                <c:pt idx="181">
                  <c:v>-729870.90010172431</c:v>
                </c:pt>
                <c:pt idx="182">
                  <c:v>3611456.4703689264</c:v>
                </c:pt>
                <c:pt idx="183">
                  <c:v>471506.34266748943</c:v>
                </c:pt>
                <c:pt idx="184">
                  <c:v>-854121.7400556606</c:v>
                </c:pt>
                <c:pt idx="185">
                  <c:v>-167713.34260428126</c:v>
                </c:pt>
                <c:pt idx="186">
                  <c:v>1057338.2762531391</c:v>
                </c:pt>
                <c:pt idx="187">
                  <c:v>531009.928386788</c:v>
                </c:pt>
                <c:pt idx="188">
                  <c:v>146455.76496246469</c:v>
                </c:pt>
                <c:pt idx="189">
                  <c:v>-1068689.2956040173</c:v>
                </c:pt>
                <c:pt idx="190">
                  <c:v>638457.970889144</c:v>
                </c:pt>
                <c:pt idx="191">
                  <c:v>248732.49397139566</c:v>
                </c:pt>
                <c:pt idx="192">
                  <c:v>-625395.92739197821</c:v>
                </c:pt>
                <c:pt idx="193">
                  <c:v>-444137.45663162251</c:v>
                </c:pt>
                <c:pt idx="194">
                  <c:v>-163265.94175169151</c:v>
                </c:pt>
                <c:pt idx="195">
                  <c:v>-674365.17221244157</c:v>
                </c:pt>
                <c:pt idx="196">
                  <c:v>-212622.14245257937</c:v>
                </c:pt>
                <c:pt idx="197">
                  <c:v>-269537.12735563319</c:v>
                </c:pt>
                <c:pt idx="198">
                  <c:v>-225197.10579809145</c:v>
                </c:pt>
                <c:pt idx="199">
                  <c:v>-891185.37124449527</c:v>
                </c:pt>
                <c:pt idx="200">
                  <c:v>61881.507023414131</c:v>
                </c:pt>
                <c:pt idx="201">
                  <c:v>-616174.67784329457</c:v>
                </c:pt>
                <c:pt idx="202">
                  <c:v>434696.83703663654</c:v>
                </c:pt>
                <c:pt idx="203">
                  <c:v>306039.86679649877</c:v>
                </c:pt>
                <c:pt idx="204">
                  <c:v>-310185.77364141378</c:v>
                </c:pt>
                <c:pt idx="205">
                  <c:v>319270.99593946559</c:v>
                </c:pt>
                <c:pt idx="206">
                  <c:v>-147215.36404666677</c:v>
                </c:pt>
                <c:pt idx="207">
                  <c:v>176613.32245990791</c:v>
                </c:pt>
                <c:pt idx="208">
                  <c:v>376527.6657131954</c:v>
                </c:pt>
                <c:pt idx="209">
                  <c:v>-28330.09317075368</c:v>
                </c:pt>
                <c:pt idx="210">
                  <c:v>124924.27164007525</c:v>
                </c:pt>
                <c:pt idx="211">
                  <c:v>-381895.68813913054</c:v>
                </c:pt>
                <c:pt idx="212">
                  <c:v>-184271.43038812661</c:v>
                </c:pt>
                <c:pt idx="213">
                  <c:v>471736.85859417811</c:v>
                </c:pt>
                <c:pt idx="214">
                  <c:v>-1210710.9187649768</c:v>
                </c:pt>
                <c:pt idx="215">
                  <c:v>437276.36639143701</c:v>
                </c:pt>
                <c:pt idx="216">
                  <c:v>-1222141.4988244539</c:v>
                </c:pt>
                <c:pt idx="217">
                  <c:v>79502.517695343238</c:v>
                </c:pt>
                <c:pt idx="218">
                  <c:v>-547811.65043788496</c:v>
                </c:pt>
                <c:pt idx="219">
                  <c:v>-679365.81386220793</c:v>
                </c:pt>
                <c:pt idx="220">
                  <c:v>-683009.8941387001</c:v>
                </c:pt>
                <c:pt idx="221">
                  <c:v>378188.28580541996</c:v>
                </c:pt>
                <c:pt idx="222">
                  <c:v>-28120.644475496723</c:v>
                </c:pt>
                <c:pt idx="223">
                  <c:v>250750.87040443451</c:v>
                </c:pt>
                <c:pt idx="224">
                  <c:v>-823454.01228153403</c:v>
                </c:pt>
                <c:pt idx="225">
                  <c:v>-284274.61371050624</c:v>
                </c:pt>
                <c:pt idx="226">
                  <c:v>74794.340427557123</c:v>
                </c:pt>
                <c:pt idx="227">
                  <c:v>1464131.305824955</c:v>
                </c:pt>
                <c:pt idx="228">
                  <c:v>536968.07740913238</c:v>
                </c:pt>
                <c:pt idx="229">
                  <c:v>-803032.89998656849</c:v>
                </c:pt>
                <c:pt idx="230">
                  <c:v>-17576.772406609787</c:v>
                </c:pt>
                <c:pt idx="231">
                  <c:v>76380.399220033956</c:v>
                </c:pt>
                <c:pt idx="232">
                  <c:v>261193.55432688072</c:v>
                </c:pt>
                <c:pt idx="233">
                  <c:v>826939.52815627528</c:v>
                </c:pt>
                <c:pt idx="234">
                  <c:v>-391763.27865953941</c:v>
                </c:pt>
                <c:pt idx="235">
                  <c:v>-845256.50961786101</c:v>
                </c:pt>
                <c:pt idx="236">
                  <c:v>993386.14363543584</c:v>
                </c:pt>
                <c:pt idx="237">
                  <c:v>103741.28445545956</c:v>
                </c:pt>
                <c:pt idx="238">
                  <c:v>-298245.88251649064</c:v>
                </c:pt>
                <c:pt idx="239">
                  <c:v>-299417.19600991567</c:v>
                </c:pt>
                <c:pt idx="240">
                  <c:v>-498948.6893323051</c:v>
                </c:pt>
                <c:pt idx="241">
                  <c:v>-805703.81108307489</c:v>
                </c:pt>
                <c:pt idx="242">
                  <c:v>-370046.25647992111</c:v>
                </c:pt>
                <c:pt idx="243">
                  <c:v>-842126.30606494925</c:v>
                </c:pt>
                <c:pt idx="244">
                  <c:v>-304384.99473792978</c:v>
                </c:pt>
                <c:pt idx="245">
                  <c:v>1841498.5933358208</c:v>
                </c:pt>
                <c:pt idx="246">
                  <c:v>-503974.17344724596</c:v>
                </c:pt>
                <c:pt idx="247">
                  <c:v>-234597.57232779852</c:v>
                </c:pt>
                <c:pt idx="248">
                  <c:v>-93066.07900540909</c:v>
                </c:pt>
                <c:pt idx="249">
                  <c:v>623654.65031304641</c:v>
                </c:pt>
                <c:pt idx="250">
                  <c:v>-381485.16985798918</c:v>
                </c:pt>
                <c:pt idx="251">
                  <c:v>404291.22051071795</c:v>
                </c:pt>
                <c:pt idx="252">
                  <c:v>553662.73539064918</c:v>
                </c:pt>
                <c:pt idx="253">
                  <c:v>-852038.44339155778</c:v>
                </c:pt>
                <c:pt idx="254">
                  <c:v>-547166.92851162655</c:v>
                </c:pt>
                <c:pt idx="255">
                  <c:v>-695063.6551661049</c:v>
                </c:pt>
                <c:pt idx="256">
                  <c:v>-502149.3119128173</c:v>
                </c:pt>
                <c:pt idx="257">
                  <c:v>-580548.15939705726</c:v>
                </c:pt>
                <c:pt idx="258">
                  <c:v>-507756.74887070898</c:v>
                </c:pt>
                <c:pt idx="259">
                  <c:v>-168459.55568652321</c:v>
                </c:pt>
                <c:pt idx="260">
                  <c:v>-428142.20423091541</c:v>
                </c:pt>
                <c:pt idx="261">
                  <c:v>-429254.79118501802</c:v>
                </c:pt>
                <c:pt idx="262">
                  <c:v>-614060.47184372472</c:v>
                </c:pt>
                <c:pt idx="263">
                  <c:v>-354891.76377960818</c:v>
                </c:pt>
                <c:pt idx="264">
                  <c:v>132136.79446138977</c:v>
                </c:pt>
                <c:pt idx="265">
                  <c:v>-472077.34740539151</c:v>
                </c:pt>
                <c:pt idx="266">
                  <c:v>-253217.16757642734</c:v>
                </c:pt>
                <c:pt idx="267">
                  <c:v>-185003.42810656462</c:v>
                </c:pt>
                <c:pt idx="268">
                  <c:v>8910.9151467226329</c:v>
                </c:pt>
                <c:pt idx="269">
                  <c:v>317165.27995755197</c:v>
                </c:pt>
                <c:pt idx="270">
                  <c:v>-156559.3733692714</c:v>
                </c:pt>
                <c:pt idx="271">
                  <c:v>134312.1415106596</c:v>
                </c:pt>
                <c:pt idx="272">
                  <c:v>494757.97808633652</c:v>
                </c:pt>
                <c:pt idx="273">
                  <c:v>2727045.0074284761</c:v>
                </c:pt>
                <c:pt idx="274">
                  <c:v>2161830.8655616944</c:v>
                </c:pt>
                <c:pt idx="275">
                  <c:v>-766874.94298649556</c:v>
                </c:pt>
                <c:pt idx="276">
                  <c:v>-562960.59973320831</c:v>
                </c:pt>
                <c:pt idx="277">
                  <c:v>-329663.40654902306</c:v>
                </c:pt>
                <c:pt idx="278">
                  <c:v>-47791.891669091769</c:v>
                </c:pt>
                <c:pt idx="279">
                  <c:v>438802.89420190855</c:v>
                </c:pt>
                <c:pt idx="280">
                  <c:v>1414025.826552754</c:v>
                </c:pt>
                <c:pt idx="281">
                  <c:v>-187299.33799121727</c:v>
                </c:pt>
                <c:pt idx="282">
                  <c:v>483572.17688871396</c:v>
                </c:pt>
                <c:pt idx="283">
                  <c:v>1404341.5589628951</c:v>
                </c:pt>
                <c:pt idx="284">
                  <c:v>1545213.0738428263</c:v>
                </c:pt>
                <c:pt idx="285">
                  <c:v>1639127.4170961138</c:v>
                </c:pt>
                <c:pt idx="286">
                  <c:v>-827727.55796808517</c:v>
                </c:pt>
                <c:pt idx="287">
                  <c:v>241476.22913771938</c:v>
                </c:pt>
                <c:pt idx="288">
                  <c:v>-547372.92154410982</c:v>
                </c:pt>
                <c:pt idx="289">
                  <c:v>87532.749409576762</c:v>
                </c:pt>
                <c:pt idx="290">
                  <c:v>303404.26428950776</c:v>
                </c:pt>
                <c:pt idx="291">
                  <c:v>524701.4574736933</c:v>
                </c:pt>
                <c:pt idx="292">
                  <c:v>938946.63583817717</c:v>
                </c:pt>
                <c:pt idx="293">
                  <c:v>869158.17227564997</c:v>
                </c:pt>
                <c:pt idx="294">
                  <c:v>256342.2006126612</c:v>
                </c:pt>
                <c:pt idx="295">
                  <c:v>-181211.96281166165</c:v>
                </c:pt>
                <c:pt idx="296">
                  <c:v>-614740.27281167114</c:v>
                </c:pt>
                <c:pt idx="297">
                  <c:v>-352251.60786263831</c:v>
                </c:pt>
                <c:pt idx="298">
                  <c:v>-126973.83480702236</c:v>
                </c:pt>
                <c:pt idx="299">
                  <c:v>97657.833635426476</c:v>
                </c:pt>
                <c:pt idx="300">
                  <c:v>128641.93546946009</c:v>
                </c:pt>
                <c:pt idx="301">
                  <c:v>-684202.64920308045</c:v>
                </c:pt>
                <c:pt idx="302">
                  <c:v>514308.09896667412</c:v>
                </c:pt>
                <c:pt idx="303">
                  <c:v>-410431.0064336661</c:v>
                </c:pt>
                <c:pt idx="304">
                  <c:v>-421685.37124449527</c:v>
                </c:pt>
                <c:pt idx="305">
                  <c:v>-596899.51311127655</c:v>
                </c:pt>
                <c:pt idx="306">
                  <c:v>-406942.34148463293</c:v>
                </c:pt>
                <c:pt idx="307">
                  <c:v>195820.35664478759</c:v>
                </c:pt>
                <c:pt idx="308">
                  <c:v>-30151.094102355477</c:v>
                </c:pt>
                <c:pt idx="309">
                  <c:v>-1607646.7035892191</c:v>
                </c:pt>
                <c:pt idx="310">
                  <c:v>61952.17924316632</c:v>
                </c:pt>
                <c:pt idx="311">
                  <c:v>-872756.10722094239</c:v>
                </c:pt>
                <c:pt idx="312">
                  <c:v>-1042013.0774610802</c:v>
                </c:pt>
                <c:pt idx="313">
                  <c:v>-674480.94248892437</c:v>
                </c:pt>
                <c:pt idx="314">
                  <c:v>-335273.97206073994</c:v>
                </c:pt>
                <c:pt idx="315">
                  <c:v>198869.76957552868</c:v>
                </c:pt>
                <c:pt idx="316">
                  <c:v>-487138.37925876922</c:v>
                </c:pt>
                <c:pt idx="317">
                  <c:v>-612125.54623071942</c:v>
                </c:pt>
                <c:pt idx="318">
                  <c:v>-236296.85972414451</c:v>
                </c:pt>
                <c:pt idx="319">
                  <c:v>-48382.516470857256</c:v>
                </c:pt>
                <c:pt idx="320">
                  <c:v>-853375.46321672364</c:v>
                </c:pt>
                <c:pt idx="321">
                  <c:v>-213228.60201477015</c:v>
                </c:pt>
                <c:pt idx="322">
                  <c:v>304094.13904105115</c:v>
                </c:pt>
                <c:pt idx="323">
                  <c:v>23497.147243371583</c:v>
                </c:pt>
                <c:pt idx="324">
                  <c:v>76543.627635856625</c:v>
                </c:pt>
                <c:pt idx="325">
                  <c:v>616989.46421153343</c:v>
                </c:pt>
                <c:pt idx="326">
                  <c:v>751775.32234475191</c:v>
                </c:pt>
                <c:pt idx="327">
                  <c:v>-448954.99257152388</c:v>
                </c:pt>
                <c:pt idx="328">
                  <c:v>85788.037188338349</c:v>
                </c:pt>
                <c:pt idx="329">
                  <c:v>-57405.45891318447</c:v>
                </c:pt>
                <c:pt idx="330">
                  <c:v>51934.562644357327</c:v>
                </c:pt>
                <c:pt idx="331">
                  <c:v>460337.5708466777</c:v>
                </c:pt>
                <c:pt idx="332">
                  <c:v>-525698.08608808136</c:v>
                </c:pt>
                <c:pt idx="333">
                  <c:v>-431358.06453053991</c:v>
                </c:pt>
                <c:pt idx="334">
                  <c:v>-77392.10241983179</c:v>
                </c:pt>
                <c:pt idx="335">
                  <c:v>1422170.8871192364</c:v>
                </c:pt>
                <c:pt idx="336">
                  <c:v>-122918.69398699858</c:v>
                </c:pt>
                <c:pt idx="337">
                  <c:v>2921795.8502767016</c:v>
                </c:pt>
                <c:pt idx="338">
                  <c:v>2235762.671257861</c:v>
                </c:pt>
                <c:pt idx="339">
                  <c:v>-67280.157115495414</c:v>
                </c:pt>
                <c:pt idx="340">
                  <c:v>-847456.37236414338</c:v>
                </c:pt>
                <c:pt idx="341">
                  <c:v>-492010.53578846657</c:v>
                </c:pt>
                <c:pt idx="342">
                  <c:v>-297096.19253517932</c:v>
                </c:pt>
                <c:pt idx="343">
                  <c:v>257806.07752428827</c:v>
                </c:pt>
                <c:pt idx="344">
                  <c:v>414337.5708466777</c:v>
                </c:pt>
                <c:pt idx="345">
                  <c:v>-714369.09657196386</c:v>
                </c:pt>
                <c:pt idx="346">
                  <c:v>-788004.92862678226</c:v>
                </c:pt>
                <c:pt idx="347">
                  <c:v>-321022.60898228642</c:v>
                </c:pt>
                <c:pt idx="348">
                  <c:v>-224065.43735564267</c:v>
                </c:pt>
                <c:pt idx="349">
                  <c:v>115380.39922003396</c:v>
                </c:pt>
                <c:pt idx="350">
                  <c:v>134168.79937702045</c:v>
                </c:pt>
                <c:pt idx="351">
                  <c:v>258508.82093456225</c:v>
                </c:pt>
                <c:pt idx="352">
                  <c:v>-644435.57244295441</c:v>
                </c:pt>
                <c:pt idx="353">
                  <c:v>-285724.03600548173</c:v>
                </c:pt>
                <c:pt idx="354">
                  <c:v>-246448.28728654073</c:v>
                </c:pt>
                <c:pt idx="355">
                  <c:v>-149491.11565989704</c:v>
                </c:pt>
                <c:pt idx="356">
                  <c:v>255720.42077757575</c:v>
                </c:pt>
                <c:pt idx="357">
                  <c:v>314337.63460337289</c:v>
                </c:pt>
                <c:pt idx="358">
                  <c:v>-255790.85051669588</c:v>
                </c:pt>
                <c:pt idx="359">
                  <c:v>1939588.1744420556</c:v>
                </c:pt>
                <c:pt idx="360">
                  <c:v>-244630.80542325322</c:v>
                </c:pt>
                <c:pt idx="361">
                  <c:v>-180810.67304218409</c:v>
                </c:pt>
                <c:pt idx="362">
                  <c:v>-94641.901221372653</c:v>
                </c:pt>
                <c:pt idx="363">
                  <c:v>471843.3624926554</c:v>
                </c:pt>
                <c:pt idx="364">
                  <c:v>128289.19906833238</c:v>
                </c:pt>
                <c:pt idx="365">
                  <c:v>231586.39225251763</c:v>
                </c:pt>
                <c:pt idx="366">
                  <c:v>2730264.6927002468</c:v>
                </c:pt>
                <c:pt idx="367">
                  <c:v>-192158.84343402379</c:v>
                </c:pt>
                <c:pt idx="368">
                  <c:v>-469806.74868266226</c:v>
                </c:pt>
                <c:pt idx="369">
                  <c:v>-216935.23380273097</c:v>
                </c:pt>
                <c:pt idx="370">
                  <c:v>809160.77770495834</c:v>
                </c:pt>
                <c:pt idx="371">
                  <c:v>273372.31414243148</c:v>
                </c:pt>
                <c:pt idx="372">
                  <c:v>718.1507181081688</c:v>
                </c:pt>
                <c:pt idx="373">
                  <c:v>2663607.2559304019</c:v>
                </c:pt>
                <c:pt idx="374">
                  <c:v>1708818.7923678746</c:v>
                </c:pt>
                <c:pt idx="375">
                  <c:v>628008.48229433864</c:v>
                </c:pt>
                <c:pt idx="376">
                  <c:v>378879.99717426964</c:v>
                </c:pt>
                <c:pt idx="377">
                  <c:v>-493526.13094488997</c:v>
                </c:pt>
                <c:pt idx="378">
                  <c:v>9991.0832570003113</c:v>
                </c:pt>
                <c:pt idx="379">
                  <c:v>1321470.0440829638</c:v>
                </c:pt>
                <c:pt idx="380">
                  <c:v>227595.92377372424</c:v>
                </c:pt>
                <c:pt idx="381">
                  <c:v>880584.89173230017</c:v>
                </c:pt>
                <c:pt idx="382">
                  <c:v>-266002.78645679809</c:v>
                </c:pt>
                <c:pt idx="383">
                  <c:v>76400.221745522227</c:v>
                </c:pt>
                <c:pt idx="384">
                  <c:v>-531096.19253517932</c:v>
                </c:pt>
                <c:pt idx="385">
                  <c:v>-873705.19376998337</c:v>
                </c:pt>
                <c:pt idx="386">
                  <c:v>-597450.82895915431</c:v>
                </c:pt>
                <c:pt idx="387">
                  <c:v>579143.31526207959</c:v>
                </c:pt>
                <c:pt idx="388">
                  <c:v>-262794.43623599457</c:v>
                </c:pt>
                <c:pt idx="389">
                  <c:v>3869844.1672864929</c:v>
                </c:pt>
                <c:pt idx="390">
                  <c:v>2230715.6821664246</c:v>
                </c:pt>
                <c:pt idx="391">
                  <c:v>757458.71192628634</c:v>
                </c:pt>
                <c:pt idx="392">
                  <c:v>1396279.549713817</c:v>
                </c:pt>
                <c:pt idx="393">
                  <c:v>-486505.331023701</c:v>
                </c:pt>
                <c:pt idx="394">
                  <c:v>-244845.75208387233</c:v>
                </c:pt>
                <c:pt idx="395">
                  <c:v>-565441.69983486657</c:v>
                </c:pt>
                <c:pt idx="396">
                  <c:v>565400.86339528859</c:v>
                </c:pt>
                <c:pt idx="397">
                  <c:v>-144460.19733628933</c:v>
                </c:pt>
                <c:pt idx="398">
                  <c:v>-187297.61955837428</c:v>
                </c:pt>
                <c:pt idx="399">
                  <c:v>-139968.74856750621</c:v>
                </c:pt>
                <c:pt idx="400">
                  <c:v>135902.76631242508</c:v>
                </c:pt>
                <c:pt idx="401">
                  <c:v>-141428.46476105251</c:v>
                </c:pt>
                <c:pt idx="402">
                  <c:v>-123174.09995022346</c:v>
                </c:pt>
                <c:pt idx="403">
                  <c:v>285325.56140955305</c:v>
                </c:pt>
                <c:pt idx="404">
                  <c:v>-56760.095337159466</c:v>
                </c:pt>
                <c:pt idx="405">
                  <c:v>620381.44072358427</c:v>
                </c:pt>
                <c:pt idx="406">
                  <c:v>-644628.32750733476</c:v>
                </c:pt>
                <c:pt idx="407">
                  <c:v>-261799.64100076008</c:v>
                </c:pt>
                <c:pt idx="408">
                  <c:v>-151699.65036499425</c:v>
                </c:pt>
                <c:pt idx="409">
                  <c:v>1798322.3780871732</c:v>
                </c:pt>
                <c:pt idx="410">
                  <c:v>808193.89296710433</c:v>
                </c:pt>
                <c:pt idx="411">
                  <c:v>-1167142.542871139</c:v>
                </c:pt>
                <c:pt idx="412">
                  <c:v>-790313.85636456416</c:v>
                </c:pt>
                <c:pt idx="413">
                  <c:v>22735.74105047062</c:v>
                </c:pt>
                <c:pt idx="414">
                  <c:v>-405009.8941387001</c:v>
                </c:pt>
                <c:pt idx="415">
                  <c:v>3996576.1650049309</c:v>
                </c:pt>
                <c:pt idx="416">
                  <c:v>-320020.82679274864</c:v>
                </c:pt>
                <c:pt idx="417">
                  <c:v>281025.12114629254</c:v>
                </c:pt>
                <c:pt idx="418">
                  <c:v>-663473.83480702236</c:v>
                </c:pt>
                <c:pt idx="419">
                  <c:v>-248057.28852134501</c:v>
                </c:pt>
                <c:pt idx="420">
                  <c:v>-129802.92371051572</c:v>
                </c:pt>
                <c:pt idx="421">
                  <c:v>-968791.82791239675</c:v>
                </c:pt>
                <c:pt idx="422">
                  <c:v>-764877.48465910926</c:v>
                </c:pt>
                <c:pt idx="423">
                  <c:v>-437690.33675641299</c:v>
                </c:pt>
                <c:pt idx="424">
                  <c:v>235392.13666791946</c:v>
                </c:pt>
                <c:pt idx="425">
                  <c:v>-24693.520078793052</c:v>
                </c:pt>
                <c:pt idx="426">
                  <c:v>-673913.20535056363</c:v>
                </c:pt>
                <c:pt idx="427">
                  <c:v>-498998.8620972762</c:v>
                </c:pt>
                <c:pt idx="428">
                  <c:v>-464559.49155373476</c:v>
                </c:pt>
                <c:pt idx="429">
                  <c:v>-184966.0883696432</c:v>
                </c:pt>
                <c:pt idx="430">
                  <c:v>2218631.7082218737</c:v>
                </c:pt>
                <c:pt idx="431">
                  <c:v>-134719.47289048252</c:v>
                </c:pt>
                <c:pt idx="432">
                  <c:v>130368.66212330281</c:v>
                </c:pt>
                <c:pt idx="433">
                  <c:v>-553188.95696379372</c:v>
                </c:pt>
                <c:pt idx="434">
                  <c:v>-341891.76377960818</c:v>
                </c:pt>
                <c:pt idx="435">
                  <c:v>462319.19476479315</c:v>
                </c:pt>
                <c:pt idx="436">
                  <c:v>-584259.69294024073</c:v>
                </c:pt>
                <c:pt idx="437">
                  <c:v>-588899.51311127655</c:v>
                </c:pt>
                <c:pt idx="438">
                  <c:v>-119232.1146131393</c:v>
                </c:pt>
                <c:pt idx="439">
                  <c:v>-41003.428106564621</c:v>
                </c:pt>
                <c:pt idx="440">
                  <c:v>-50174.741599989822</c:v>
                </c:pt>
                <c:pt idx="441">
                  <c:v>-363165.95111592556</c:v>
                </c:pt>
                <c:pt idx="442">
                  <c:v>-370783.10118502774</c:v>
                </c:pt>
                <c:pt idx="443">
                  <c:v>-17067.57952562673</c:v>
                </c:pt>
                <c:pt idx="444">
                  <c:v>617573.80275528005</c:v>
                </c:pt>
                <c:pt idx="445">
                  <c:v>-361641.90122137265</c:v>
                </c:pt>
                <c:pt idx="446">
                  <c:v>4060350.3494469593</c:v>
                </c:pt>
                <c:pt idx="447">
                  <c:v>-1026298.596954075</c:v>
                </c:pt>
                <c:pt idx="448">
                  <c:v>3485065.4078470357</c:v>
                </c:pt>
                <c:pt idx="449">
                  <c:v>-786857.66213362105</c:v>
                </c:pt>
                <c:pt idx="450">
                  <c:v>-1148396.9047876787</c:v>
                </c:pt>
                <c:pt idx="451">
                  <c:v>-1109993.8965853583</c:v>
                </c:pt>
                <c:pt idx="452">
                  <c:v>-474010.53578846657</c:v>
                </c:pt>
                <c:pt idx="453">
                  <c:v>-285096.19253517932</c:v>
                </c:pt>
                <c:pt idx="454">
                  <c:v>102732.49397139566</c:v>
                </c:pt>
                <c:pt idx="455">
                  <c:v>-112676.64451712626</c:v>
                </c:pt>
                <c:pt idx="456">
                  <c:v>27743.490382138989</c:v>
                </c:pt>
                <c:pt idx="457">
                  <c:v>-440853.50141554035</c:v>
                </c:pt>
                <c:pt idx="458">
                  <c:v>-839576.06700014835</c:v>
                </c:pt>
                <c:pt idx="459">
                  <c:v>7875955.4263222413</c:v>
                </c:pt>
                <c:pt idx="460">
                  <c:v>-385303.16296336346</c:v>
                </c:pt>
                <c:pt idx="461">
                  <c:v>52557.319875143468</c:v>
                </c:pt>
                <c:pt idx="462">
                  <c:v>1586.3922525176313</c:v>
                </c:pt>
                <c:pt idx="463">
                  <c:v>303075.05720155081</c:v>
                </c:pt>
                <c:pt idx="464">
                  <c:v>-408685.37124449527</c:v>
                </c:pt>
                <c:pt idx="465">
                  <c:v>-505942.34148463293</c:v>
                </c:pt>
                <c:pt idx="466">
                  <c:v>-1126549.136792758</c:v>
                </c:pt>
                <c:pt idx="467">
                  <c:v>-326022.60898228642</c:v>
                </c:pt>
                <c:pt idx="468">
                  <c:v>935400.86339528859</c:v>
                </c:pt>
                <c:pt idx="469">
                  <c:v>1032358.0350219323</c:v>
                </c:pt>
                <c:pt idx="470">
                  <c:v>-667904.4148664996</c:v>
                </c:pt>
                <c:pt idx="471">
                  <c:v>-466587.06341089145</c:v>
                </c:pt>
                <c:pt idx="472">
                  <c:v>113089.33632205008</c:v>
                </c:pt>
                <c:pt idx="473">
                  <c:v>-5527.8137470518705</c:v>
                </c:pt>
                <c:pt idx="474">
                  <c:v>438875.19445526844</c:v>
                </c:pt>
                <c:pt idx="475">
                  <c:v>-42959.95808344183</c:v>
                </c:pt>
                <c:pt idx="476">
                  <c:v>5954.3851698453072</c:v>
                </c:pt>
                <c:pt idx="477">
                  <c:v>204400.22174552223</c:v>
                </c:pt>
                <c:pt idx="478">
                  <c:v>43945.07156126434</c:v>
                </c:pt>
                <c:pt idx="479">
                  <c:v>-858494.63762250042</c:v>
                </c:pt>
                <c:pt idx="480">
                  <c:v>-483080.29436921293</c:v>
                </c:pt>
                <c:pt idx="481">
                  <c:v>-664356.04308815417</c:v>
                </c:pt>
                <c:pt idx="482">
                  <c:v>-343818.75811978709</c:v>
                </c:pt>
                <c:pt idx="483">
                  <c:v>4096424.3353967704</c:v>
                </c:pt>
                <c:pt idx="484">
                  <c:v>-840485.50849821279</c:v>
                </c:pt>
                <c:pt idx="485">
                  <c:v>-710790.85051669588</c:v>
                </c:pt>
                <c:pt idx="486">
                  <c:v>-536376.50726340862</c:v>
                </c:pt>
                <c:pt idx="487">
                  <c:v>-332802.92371051572</c:v>
                </c:pt>
                <c:pt idx="488">
                  <c:v>206557.25611844836</c:v>
                </c:pt>
                <c:pt idx="489">
                  <c:v>-949193.85871901666</c:v>
                </c:pt>
                <c:pt idx="490">
                  <c:v>-59748.022143339622</c:v>
                </c:pt>
                <c:pt idx="491">
                  <c:v>-148783.74283479422</c:v>
                </c:pt>
                <c:pt idx="492">
                  <c:v>-135529.37802396488</c:v>
                </c:pt>
                <c:pt idx="493">
                  <c:v>-867509.49174178159</c:v>
                </c:pt>
                <c:pt idx="494">
                  <c:v>-465106.48353946116</c:v>
                </c:pt>
                <c:pt idx="495">
                  <c:v>-797261.89886692003</c:v>
                </c:pt>
                <c:pt idx="496">
                  <c:v>666785.613700188</c:v>
                </c:pt>
                <c:pt idx="497">
                  <c:v>302231.45027586498</c:v>
                </c:pt>
                <c:pt idx="498">
                  <c:v>-718141.56258114881</c:v>
                </c:pt>
                <c:pt idx="499">
                  <c:v>-610921.87730937824</c:v>
                </c:pt>
                <c:pt idx="500">
                  <c:v>-1210950.4265622357</c:v>
                </c:pt>
                <c:pt idx="501">
                  <c:v>-991461.76161320251</c:v>
                </c:pt>
                <c:pt idx="502">
                  <c:v>539179.03595353384</c:v>
                </c:pt>
                <c:pt idx="503">
                  <c:v>-220004.99238347742</c:v>
                </c:pt>
                <c:pt idx="504">
                  <c:v>-115997.17929511378</c:v>
                </c:pt>
                <c:pt idx="505">
                  <c:v>-621126.30606494925</c:v>
                </c:pt>
                <c:pt idx="506">
                  <c:v>-505210.39853474894</c:v>
                </c:pt>
                <c:pt idx="507">
                  <c:v>-388924.54040153039</c:v>
                </c:pt>
                <c:pt idx="508">
                  <c:v>-198510.19714824302</c:v>
                </c:pt>
                <c:pt idx="509">
                  <c:v>-78753.629305023933</c:v>
                </c:pt>
                <c:pt idx="510">
                  <c:v>94160.713948263321</c:v>
                </c:pt>
                <c:pt idx="511">
                  <c:v>-275448.28728654073</c:v>
                </c:pt>
                <c:pt idx="512">
                  <c:v>-82533.944033253531</c:v>
                </c:pt>
                <c:pt idx="513">
                  <c:v>-385506.30841940176</c:v>
                </c:pt>
                <c:pt idx="514">
                  <c:v>-508677.62191282667</c:v>
                </c:pt>
                <c:pt idx="515">
                  <c:v>-299126.30606494925</c:v>
                </c:pt>
                <c:pt idx="516">
                  <c:v>-984892.34167267941</c:v>
                </c:pt>
                <c:pt idx="517">
                  <c:v>-1103063.6551661049</c:v>
                </c:pt>
                <c:pt idx="518">
                  <c:v>497472.18625294813</c:v>
                </c:pt>
                <c:pt idx="519">
                  <c:v>985386.52950623527</c:v>
                </c:pt>
                <c:pt idx="520">
                  <c:v>-500763.68359959312</c:v>
                </c:pt>
                <c:pt idx="521">
                  <c:v>128543.56387916137</c:v>
                </c:pt>
                <c:pt idx="522">
                  <c:v>354032.22882819455</c:v>
                </c:pt>
                <c:pt idx="523">
                  <c:v>919111.48329946655</c:v>
                </c:pt>
                <c:pt idx="524">
                  <c:v>3360811.6846859725</c:v>
                </c:pt>
                <c:pt idx="525">
                  <c:v>-258626.06681210164</c:v>
                </c:pt>
                <c:pt idx="526">
                  <c:v>-143939.15816225321</c:v>
                </c:pt>
                <c:pt idx="527">
                  <c:v>1777020.2193910698</c:v>
                </c:pt>
                <c:pt idx="528">
                  <c:v>274848.90589764452</c:v>
                </c:pt>
                <c:pt idx="529">
                  <c:v>-779253.22690810519</c:v>
                </c:pt>
                <c:pt idx="530">
                  <c:v>-682296.05528146168</c:v>
                </c:pt>
                <c:pt idx="531">
                  <c:v>-485998.8620972762</c:v>
                </c:pt>
                <c:pt idx="532">
                  <c:v>-329720.45028618316</c:v>
                </c:pt>
                <c:pt idx="533">
                  <c:v>12682.55791613739</c:v>
                </c:pt>
                <c:pt idx="534">
                  <c:v>-450665.3094661592</c:v>
                </c:pt>
                <c:pt idx="535">
                  <c:v>-162318.82187648205</c:v>
                </c:pt>
                <c:pt idx="536">
                  <c:v>-69861.650249838305</c:v>
                </c:pt>
                <c:pt idx="537">
                  <c:v>-732392.10241983179</c:v>
                </c:pt>
                <c:pt idx="538">
                  <c:v>-206296.85972414451</c:v>
                </c:pt>
                <c:pt idx="539">
                  <c:v>42191.805224888434</c:v>
                </c:pt>
                <c:pt idx="540">
                  <c:v>-69931.986723656068</c:v>
                </c:pt>
                <c:pt idx="541">
                  <c:v>-113188.95696379372</c:v>
                </c:pt>
                <c:pt idx="542">
                  <c:v>-311100.11689470126</c:v>
                </c:pt>
                <c:pt idx="543">
                  <c:v>629111.41954277141</c:v>
                </c:pt>
                <c:pt idx="544">
                  <c:v>8387.5706586312735</c:v>
                </c:pt>
                <c:pt idx="545">
                  <c:v>290684.7638428167</c:v>
                </c:pt>
                <c:pt idx="546">
                  <c:v>124927.21570960758</c:v>
                </c:pt>
                <c:pt idx="547">
                  <c:v>-553232.76273285085</c:v>
                </c:pt>
                <c:pt idx="548">
                  <c:v>-98829.754530530074</c:v>
                </c:pt>
                <c:pt idx="549">
                  <c:v>-223851.29548886139</c:v>
                </c:pt>
                <c:pt idx="550">
                  <c:v>-29491.115659897041</c:v>
                </c:pt>
                <c:pt idx="551">
                  <c:v>-100004.99238347742</c:v>
                </c:pt>
                <c:pt idx="552">
                  <c:v>-1033614.9710139823</c:v>
                </c:pt>
                <c:pt idx="553">
                  <c:v>-825743.4561340512</c:v>
                </c:pt>
                <c:pt idx="554">
                  <c:v>1114395.3199902996</c:v>
                </c:pt>
                <c:pt idx="555">
                  <c:v>930224.00649687415</c:v>
                </c:pt>
                <c:pt idx="556">
                  <c:v>-609174.03619352821</c:v>
                </c:pt>
                <c:pt idx="557">
                  <c:v>420826.94155332679</c:v>
                </c:pt>
                <c:pt idx="558">
                  <c:v>-76306.445673119277</c:v>
                </c:pt>
                <c:pt idx="559">
                  <c:v>1238267.8760226264</c:v>
                </c:pt>
                <c:pt idx="560">
                  <c:v>939213.71549259254</c:v>
                </c:pt>
                <c:pt idx="561">
                  <c:v>304087.83580183238</c:v>
                </c:pt>
                <c:pt idx="562">
                  <c:v>-805836.86221243208</c:v>
                </c:pt>
                <c:pt idx="563">
                  <c:v>73393.114063620218</c:v>
                </c:pt>
                <c:pt idx="564">
                  <c:v>-581098.73420779256</c:v>
                </c:pt>
                <c:pt idx="565">
                  <c:v>-739636.81498185615</c:v>
                </c:pt>
                <c:pt idx="566">
                  <c:v>-643679.64335521241</c:v>
                </c:pt>
                <c:pt idx="567">
                  <c:v>-282233.80677953589</c:v>
                </c:pt>
                <c:pt idx="568">
                  <c:v>1556294.8062300165</c:v>
                </c:pt>
                <c:pt idx="569">
                  <c:v>-511002.78645679809</c:v>
                </c:pt>
                <c:pt idx="570">
                  <c:v>-515643.58402353479</c:v>
                </c:pt>
                <c:pt idx="571">
                  <c:v>-720580.29436921293</c:v>
                </c:pt>
                <c:pt idx="572">
                  <c:v>663201.06440570136</c:v>
                </c:pt>
                <c:pt idx="573">
                  <c:v>195475.58748795313</c:v>
                </c:pt>
                <c:pt idx="574">
                  <c:v>-406355.12046100735</c:v>
                </c:pt>
                <c:pt idx="575">
                  <c:v>-135972.27053010953</c:v>
                </c:pt>
                <c:pt idx="576">
                  <c:v>-298743.58402353479</c:v>
                </c:pt>
                <c:pt idx="577">
                  <c:v>-746600.51894046564</c:v>
                </c:pt>
                <c:pt idx="578">
                  <c:v>234250.29505449813</c:v>
                </c:pt>
                <c:pt idx="579">
                  <c:v>356359.59929884522</c:v>
                </c:pt>
                <c:pt idx="580">
                  <c:v>-603917.77135985205</c:v>
                </c:pt>
                <c:pt idx="581">
                  <c:v>-489577.74980231025</c:v>
                </c:pt>
                <c:pt idx="582">
                  <c:v>-383046.25647992111</c:v>
                </c:pt>
                <c:pt idx="583">
                  <c:v>-508685.37124449527</c:v>
                </c:pt>
                <c:pt idx="584">
                  <c:v>-489771.0279912079</c:v>
                </c:pt>
                <c:pt idx="585">
                  <c:v>-366568.95931824611</c:v>
                </c:pt>
                <c:pt idx="586">
                  <c:v>-746159.82082972419</c:v>
                </c:pt>
                <c:pt idx="587">
                  <c:v>-455288.3059497932</c:v>
                </c:pt>
                <c:pt idx="588">
                  <c:v>-216799.64100076008</c:v>
                </c:pt>
                <c:pt idx="589">
                  <c:v>-739674.10249335819</c:v>
                </c:pt>
                <c:pt idx="590">
                  <c:v>-705334.0809358164</c:v>
                </c:pt>
                <c:pt idx="591">
                  <c:v>-127481.58413869061</c:v>
                </c:pt>
                <c:pt idx="592">
                  <c:v>-320202.64920308045</c:v>
                </c:pt>
                <c:pt idx="593">
                  <c:v>-115713.98425404757</c:v>
                </c:pt>
                <c:pt idx="594">
                  <c:v>45583.208930137975</c:v>
                </c:pt>
                <c:pt idx="595">
                  <c:v>-368122.48109280295</c:v>
                </c:pt>
                <c:pt idx="596">
                  <c:v>-349234.96865952981</c:v>
                </c:pt>
                <c:pt idx="597">
                  <c:v>2150975.2488477295</c:v>
                </c:pt>
                <c:pt idx="598">
                  <c:v>3901493.0499308319</c:v>
                </c:pt>
                <c:pt idx="599">
                  <c:v>397747.41474166105</c:v>
                </c:pt>
                <c:pt idx="600">
                  <c:v>-52541.051715155249</c:v>
                </c:pt>
                <c:pt idx="601">
                  <c:v>-755997.82094488014</c:v>
                </c:pt>
                <c:pt idx="602">
                  <c:v>-810426.04092174838</c:v>
                </c:pt>
                <c:pt idx="603">
                  <c:v>225919.70563078707</c:v>
                </c:pt>
                <c:pt idx="604">
                  <c:v>-564740.27281167114</c:v>
                </c:pt>
                <c:pt idx="605">
                  <c:v>-412211.202977432</c:v>
                </c:pt>
                <c:pt idx="606">
                  <c:v>-165722.53802839882</c:v>
                </c:pt>
                <c:pt idx="607">
                  <c:v>-811326.26819860761</c:v>
                </c:pt>
                <c:pt idx="608">
                  <c:v>-311411.92494532012</c:v>
                </c:pt>
                <c:pt idx="609">
                  <c:v>-137981.98653560944</c:v>
                </c:pt>
                <c:pt idx="610">
                  <c:v>-48641.964978067641</c:v>
                </c:pt>
                <c:pt idx="611">
                  <c:v>-450086.42176112509</c:v>
                </c:pt>
                <c:pt idx="612">
                  <c:v>-1165572.1426406261</c:v>
                </c:pt>
                <c:pt idx="613">
                  <c:v>-777743.4561340512</c:v>
                </c:pt>
                <c:pt idx="614">
                  <c:v>-5784.720230494393</c:v>
                </c:pt>
                <c:pt idx="615">
                  <c:v>-442253.22690810519</c:v>
                </c:pt>
                <c:pt idx="616">
                  <c:v>-59913.205350563629</c:v>
                </c:pt>
                <c:pt idx="617">
                  <c:v>-370998.8620972762</c:v>
                </c:pt>
                <c:pt idx="618">
                  <c:v>1811349.3082945631</c:v>
                </c:pt>
                <c:pt idx="619">
                  <c:v>-510450.82895915431</c:v>
                </c:pt>
                <c:pt idx="620">
                  <c:v>24807.055271143443</c:v>
                </c:pt>
                <c:pt idx="621">
                  <c:v>-960947.8848896221</c:v>
                </c:pt>
                <c:pt idx="622">
                  <c:v>-783033.54163633485</c:v>
                </c:pt>
                <c:pt idx="623">
                  <c:v>4502120.3731709067</c:v>
                </c:pt>
                <c:pt idx="624">
                  <c:v>-820997.82094488014</c:v>
                </c:pt>
                <c:pt idx="625">
                  <c:v>-864700.62776069494</c:v>
                </c:pt>
                <c:pt idx="626">
                  <c:v>5630.9034280361375</c:v>
                </c:pt>
                <c:pt idx="627">
                  <c:v>-594861.58649314335</c:v>
                </c:pt>
                <c:pt idx="628">
                  <c:v>-370501.40666417906</c:v>
                </c:pt>
                <c:pt idx="629">
                  <c:v>-156228.60201477015</c:v>
                </c:pt>
                <c:pt idx="630">
                  <c:v>-874537.06359893829</c:v>
                </c:pt>
                <c:pt idx="631">
                  <c:v>-529836.86221243208</c:v>
                </c:pt>
                <c:pt idx="632">
                  <c:v>-1515901.0684000487</c:v>
                </c:pt>
                <c:pt idx="633">
                  <c:v>-1918603.8752158629</c:v>
                </c:pt>
                <c:pt idx="634">
                  <c:v>-1864603.8752158629</c:v>
                </c:pt>
                <c:pt idx="635">
                  <c:v>218043.56387916137</c:v>
                </c:pt>
                <c:pt idx="636">
                  <c:v>608915.0787590926</c:v>
                </c:pt>
                <c:pt idx="637">
                  <c:v>-8931.4088305848127</c:v>
                </c:pt>
                <c:pt idx="638">
                  <c:v>-1117332.6348433674</c:v>
                </c:pt>
                <c:pt idx="639">
                  <c:v>-284579.31407922308</c:v>
                </c:pt>
                <c:pt idx="640">
                  <c:v>-1087931.9867236561</c:v>
                </c:pt>
                <c:pt idx="641">
                  <c:v>-940634.79353947041</c:v>
                </c:pt>
                <c:pt idx="642">
                  <c:v>-578775.92974643083</c:v>
                </c:pt>
                <c:pt idx="643">
                  <c:v>-625775.92974643083</c:v>
                </c:pt>
                <c:pt idx="644">
                  <c:v>-131054.92843873566</c:v>
                </c:pt>
                <c:pt idx="645">
                  <c:v>-236161.38510663726</c:v>
                </c:pt>
                <c:pt idx="646">
                  <c:v>95232.155331172165</c:v>
                </c:pt>
                <c:pt idx="647">
                  <c:v>727146.49858445965</c:v>
                </c:pt>
                <c:pt idx="648">
                  <c:v>-972768.82206452871</c:v>
                </c:pt>
                <c:pt idx="649">
                  <c:v>-248825.79230466636</c:v>
                </c:pt>
                <c:pt idx="650">
                  <c:v>-711585.4991339785</c:v>
                </c:pt>
                <c:pt idx="651">
                  <c:v>-430713.98425404757</c:v>
                </c:pt>
                <c:pt idx="652">
                  <c:v>41911.556796489051</c:v>
                </c:pt>
                <c:pt idx="653">
                  <c:v>-16514.12150776526</c:v>
                </c:pt>
                <c:pt idx="654">
                  <c:v>225337.5708466777</c:v>
                </c:pt>
                <c:pt idx="655">
                  <c:v>-394620.5781756668</c:v>
                </c:pt>
                <c:pt idx="656">
                  <c:v>-649314.19500478776</c:v>
                </c:pt>
                <c:pt idx="657">
                  <c:v>-519131.20782017196</c:v>
                </c:pt>
                <c:pt idx="658">
                  <c:v>-780415.10826769983</c:v>
                </c:pt>
                <c:pt idx="659">
                  <c:v>-216698.08573692711</c:v>
                </c:pt>
                <c:pt idx="660">
                  <c:v>99662.09409203718</c:v>
                </c:pt>
                <c:pt idx="661">
                  <c:v>83825.322156705428</c:v>
                </c:pt>
                <c:pt idx="662">
                  <c:v>3682079.6869675345</c:v>
                </c:pt>
                <c:pt idx="663">
                  <c:v>1389908.3734741095</c:v>
                </c:pt>
                <c:pt idx="664">
                  <c:v>-403825.929558384</c:v>
                </c:pt>
                <c:pt idx="665">
                  <c:v>422704.82307801745</c:v>
                </c:pt>
                <c:pt idx="666">
                  <c:v>201557.25611844836</c:v>
                </c:pt>
                <c:pt idx="667">
                  <c:v>2689159.2134280456</c:v>
                </c:pt>
                <c:pt idx="668">
                  <c:v>-987063.6551661049</c:v>
                </c:pt>
                <c:pt idx="669">
                  <c:v>574904.44911458704</c:v>
                </c:pt>
                <c:pt idx="670">
                  <c:v>1918393.1140636201</c:v>
                </c:pt>
                <c:pt idx="671">
                  <c:v>-168306.17333272574</c:v>
                </c:pt>
                <c:pt idx="672">
                  <c:v>-53966.151775183942</c:v>
                </c:pt>
                <c:pt idx="673">
                  <c:v>-854156.41959471931</c:v>
                </c:pt>
                <c:pt idx="674">
                  <c:v>652415.14251578774</c:v>
                </c:pt>
                <c:pt idx="675">
                  <c:v>261329.48576907499</c:v>
                </c:pt>
                <c:pt idx="676">
                  <c:v>478732.49397139566</c:v>
                </c:pt>
                <c:pt idx="677">
                  <c:v>-916227.55796808517</c:v>
                </c:pt>
                <c:pt idx="678">
                  <c:v>-1038902.521313597</c:v>
                </c:pt>
                <c:pt idx="679">
                  <c:v>-575899.51311127655</c:v>
                </c:pt>
                <c:pt idx="680">
                  <c:v>657200.08449180459</c:v>
                </c:pt>
                <c:pt idx="681">
                  <c:v>-490138.37925876922</c:v>
                </c:pt>
                <c:pt idx="682">
                  <c:v>-53735.371056448523</c:v>
                </c:pt>
                <c:pt idx="683">
                  <c:v>693721.46192997159</c:v>
                </c:pt>
                <c:pt idx="684">
                  <c:v>45913.578238874907</c:v>
                </c:pt>
                <c:pt idx="685">
                  <c:v>-643772.00538690854</c:v>
                </c:pt>
                <c:pt idx="686">
                  <c:v>-554857.66213362105</c:v>
                </c:pt>
                <c:pt idx="687">
                  <c:v>-575943.31888033368</c:v>
                </c:pt>
                <c:pt idx="688">
                  <c:v>-182294.43623599457</c:v>
                </c:pt>
                <c:pt idx="689">
                  <c:v>750549.17104084569</c:v>
                </c:pt>
                <c:pt idx="690">
                  <c:v>-238073.18668731104</c:v>
                </c:pt>
                <c:pt idx="691">
                  <c:v>-557711.77832736843</c:v>
                </c:pt>
                <c:pt idx="692">
                  <c:v>-324223.11337833514</c:v>
                </c:pt>
                <c:pt idx="693">
                  <c:v>-156308.770125048</c:v>
                </c:pt>
                <c:pt idx="694">
                  <c:v>-70351.598498404259</c:v>
                </c:pt>
                <c:pt idx="695">
                  <c:v>1563150.4867006768</c:v>
                </c:pt>
                <c:pt idx="696">
                  <c:v>403362.02313814941</c:v>
                </c:pt>
                <c:pt idx="697">
                  <c:v>-430388.17806030985</c:v>
                </c:pt>
                <c:pt idx="698">
                  <c:v>-519161.38510663726</c:v>
                </c:pt>
                <c:pt idx="699">
                  <c:v>-387247.04185334966</c:v>
                </c:pt>
                <c:pt idx="700">
                  <c:v>-494427.82311128604</c:v>
                </c:pt>
                <c:pt idx="701">
                  <c:v>-138381.98653560944</c:v>
                </c:pt>
                <c:pt idx="702">
                  <c:v>-106444.36292701872</c:v>
                </c:pt>
                <c:pt idx="703">
                  <c:v>55852.830257166817</c:v>
                </c:pt>
                <c:pt idx="704">
                  <c:v>-358405.45891318447</c:v>
                </c:pt>
                <c:pt idx="705">
                  <c:v>-86533.944033253531</c:v>
                </c:pt>
                <c:pt idx="706">
                  <c:v>672768.27841954492</c:v>
                </c:pt>
                <c:pt idx="707">
                  <c:v>1451486.5838986961</c:v>
                </c:pt>
                <c:pt idx="708">
                  <c:v>100045.5853215472</c:v>
                </c:pt>
                <c:pt idx="709">
                  <c:v>-529983.60558107658</c:v>
                </c:pt>
                <c:pt idx="710">
                  <c:v>-356069.26232778915</c:v>
                </c:pt>
                <c:pt idx="711">
                  <c:v>-192154.91907450167</c:v>
                </c:pt>
                <c:pt idx="712">
                  <c:v>-516126.30606494925</c:v>
                </c:pt>
                <c:pt idx="713">
                  <c:v>-263254.79118501802</c:v>
                </c:pt>
                <c:pt idx="714">
                  <c:v>-96825.929558383999</c:v>
                </c:pt>
                <c:pt idx="715">
                  <c:v>-1035013.6553541515</c:v>
                </c:pt>
                <c:pt idx="716">
                  <c:v>-760041.90122137265</c:v>
                </c:pt>
                <c:pt idx="717">
                  <c:v>-62783.101185027743</c:v>
                </c:pt>
                <c:pt idx="718">
                  <c:v>-169559.49155373476</c:v>
                </c:pt>
                <c:pt idx="719">
                  <c:v>2401151.0645937482</c:v>
                </c:pt>
                <c:pt idx="720">
                  <c:v>1579236.7850971557</c:v>
                </c:pt>
                <c:pt idx="721">
                  <c:v>276077.07864393666</c:v>
                </c:pt>
                <c:pt idx="722">
                  <c:v>-584009.8941387001</c:v>
                </c:pt>
                <c:pt idx="723">
                  <c:v>1351740.3070597593</c:v>
                </c:pt>
                <c:pt idx="724">
                  <c:v>-442087.40205111494</c:v>
                </c:pt>
                <c:pt idx="725">
                  <c:v>-605078.91168230434</c:v>
                </c:pt>
                <c:pt idx="726">
                  <c:v>2536938.5507605746</c:v>
                </c:pt>
                <c:pt idx="727">
                  <c:v>2497384.3873362513</c:v>
                </c:pt>
                <c:pt idx="728">
                  <c:v>1022759.4879354811</c:v>
                </c:pt>
                <c:pt idx="729">
                  <c:v>-236368.99718458799</c:v>
                </c:pt>
                <c:pt idx="730">
                  <c:v>-1225935.1700460357</c:v>
                </c:pt>
                <c:pt idx="731">
                  <c:v>1086077.5447975504</c:v>
                </c:pt>
                <c:pt idx="732">
                  <c:v>393538.02047417231</c:v>
                </c:pt>
                <c:pt idx="733">
                  <c:v>303323.87860739074</c:v>
                </c:pt>
                <c:pt idx="734">
                  <c:v>597195.39348732191</c:v>
                </c:pt>
                <c:pt idx="735">
                  <c:v>1134961.5566084422</c:v>
                </c:pt>
                <c:pt idx="736">
                  <c:v>-397295.41363169544</c:v>
                </c:pt>
                <c:pt idx="737">
                  <c:v>-289263.92030930601</c:v>
                </c:pt>
                <c:pt idx="738">
                  <c:v>440798.91507383203</c:v>
                </c:pt>
                <c:pt idx="739">
                  <c:v>-108329.57004623674</c:v>
                </c:pt>
                <c:pt idx="740">
                  <c:v>-187883.73347056005</c:v>
                </c:pt>
                <c:pt idx="741">
                  <c:v>296902.12466265867</c:v>
                </c:pt>
                <c:pt idx="742">
                  <c:v>2394838.6786500579</c:v>
                </c:pt>
                <c:pt idx="743">
                  <c:v>240966.05596674647</c:v>
                </c:pt>
                <c:pt idx="744">
                  <c:v>-175102.65856731473</c:v>
                </c:pt>
                <c:pt idx="745">
                  <c:v>-601670.51423092501</c:v>
                </c:pt>
                <c:pt idx="746">
                  <c:v>-340681.84928189183</c:v>
                </c:pt>
                <c:pt idx="747">
                  <c:v>76689.665598039399</c:v>
                </c:pt>
                <c:pt idx="748">
                  <c:v>-1146684.7295947289</c:v>
                </c:pt>
                <c:pt idx="749">
                  <c:v>-596478.40081631078</c:v>
                </c:pt>
                <c:pt idx="750">
                  <c:v>-411315.2361571833</c:v>
                </c:pt>
                <c:pt idx="751">
                  <c:v>1271193.4880270506</c:v>
                </c:pt>
                <c:pt idx="752">
                  <c:v>5178256.5438659489</c:v>
                </c:pt>
                <c:pt idx="753">
                  <c:v>5275213.7154925922</c:v>
                </c:pt>
                <c:pt idx="754">
                  <c:v>-1141552.3201151378</c:v>
                </c:pt>
                <c:pt idx="755">
                  <c:v>525319.19476479315</c:v>
                </c:pt>
                <c:pt idx="756">
                  <c:v>318529.34851535747</c:v>
                </c:pt>
                <c:pt idx="757">
                  <c:v>-134839.688097501</c:v>
                </c:pt>
                <c:pt idx="758">
                  <c:v>-597790.85051669588</c:v>
                </c:pt>
                <c:pt idx="759">
                  <c:v>-73493.657332510571</c:v>
                </c:pt>
                <c:pt idx="760">
                  <c:v>-177141.04235092108</c:v>
                </c:pt>
                <c:pt idx="761">
                  <c:v>398101.98740894109</c:v>
                </c:pt>
                <c:pt idx="762">
                  <c:v>-468156.6375073446</c:v>
                </c:pt>
                <c:pt idx="763">
                  <c:v>-224667.97255831136</c:v>
                </c:pt>
                <c:pt idx="764">
                  <c:v>108160.71394826332</c:v>
                </c:pt>
                <c:pt idx="765">
                  <c:v>9288.276441185837</c:v>
                </c:pt>
                <c:pt idx="766">
                  <c:v>444038.47763964522</c:v>
                </c:pt>
                <c:pt idx="767">
                  <c:v>-214274.61371050624</c:v>
                </c:pt>
                <c:pt idx="768">
                  <c:v>-768220.45028618316</c:v>
                </c:pt>
                <c:pt idx="769">
                  <c:v>659979.29139171494</c:v>
                </c:pt>
                <c:pt idx="770">
                  <c:v>807276.48457590048</c:v>
                </c:pt>
                <c:pt idx="771">
                  <c:v>917647.99945583148</c:v>
                </c:pt>
                <c:pt idx="772">
                  <c:v>1029019.5143357627</c:v>
                </c:pt>
                <c:pt idx="773">
                  <c:v>54393.114063620218</c:v>
                </c:pt>
                <c:pt idx="774">
                  <c:v>184379.4218243332</c:v>
                </c:pt>
                <c:pt idx="775">
                  <c:v>132293.76507762069</c:v>
                </c:pt>
                <c:pt idx="776">
                  <c:v>133825.32215670543</c:v>
                </c:pt>
                <c:pt idx="777">
                  <c:v>-715509.49174178159</c:v>
                </c:pt>
                <c:pt idx="778">
                  <c:v>-317063.6551661049</c:v>
                </c:pt>
                <c:pt idx="779">
                  <c:v>-7931.4088305848127</c:v>
                </c:pt>
                <c:pt idx="780">
                  <c:v>-762083.477691593</c:v>
                </c:pt>
                <c:pt idx="781">
                  <c:v>-739365.17221244157</c:v>
                </c:pt>
                <c:pt idx="782">
                  <c:v>-388919.33563676488</c:v>
                </c:pt>
                <c:pt idx="783">
                  <c:v>263596.16048343689</c:v>
                </c:pt>
                <c:pt idx="784">
                  <c:v>-532927.82311128604</c:v>
                </c:pt>
                <c:pt idx="785">
                  <c:v>-343513.4798579989</c:v>
                </c:pt>
                <c:pt idx="786">
                  <c:v>-303513.4798579989</c:v>
                </c:pt>
                <c:pt idx="787">
                  <c:v>-67032.899986568489</c:v>
                </c:pt>
                <c:pt idx="788">
                  <c:v>507327.27984239592</c:v>
                </c:pt>
                <c:pt idx="789">
                  <c:v>-300670.51423092501</c:v>
                </c:pt>
                <c:pt idx="790">
                  <c:v>245689.6655980394</c:v>
                </c:pt>
                <c:pt idx="791">
                  <c:v>36173.492548544891</c:v>
                </c:pt>
                <c:pt idx="792">
                  <c:v>370513.51410608646</c:v>
                </c:pt>
                <c:pt idx="793">
                  <c:v>2280634.8277875585</c:v>
                </c:pt>
                <c:pt idx="794">
                  <c:v>369058.30016513343</c:v>
                </c:pt>
                <c:pt idx="795">
                  <c:v>-186327.95100076956</c:v>
                </c:pt>
                <c:pt idx="796">
                  <c:v>117160.71394826332</c:v>
                </c:pt>
                <c:pt idx="797">
                  <c:v>360032.22882819455</c:v>
                </c:pt>
                <c:pt idx="798">
                  <c:v>-147443.72127725242</c:v>
                </c:pt>
                <c:pt idx="799">
                  <c:v>-752720.45028618316</c:v>
                </c:pt>
                <c:pt idx="800">
                  <c:v>382079.68696753436</c:v>
                </c:pt>
                <c:pt idx="801">
                  <c:v>139482.69516985503</c:v>
                </c:pt>
                <c:pt idx="802">
                  <c:v>1414805.4996312172</c:v>
                </c:pt>
                <c:pt idx="803">
                  <c:v>-695049.203092588</c:v>
                </c:pt>
                <c:pt idx="804">
                  <c:v>-827438.75576533435</c:v>
                </c:pt>
                <c:pt idx="805">
                  <c:v>219695.27275972371</c:v>
                </c:pt>
                <c:pt idx="806">
                  <c:v>498152.04198944871</c:v>
                </c:pt>
                <c:pt idx="807">
                  <c:v>-1119337.2008526558</c:v>
                </c:pt>
                <c:pt idx="808">
                  <c:v>-1238907.5981888794</c:v>
                </c:pt>
                <c:pt idx="809">
                  <c:v>-858078.91168230434</c:v>
                </c:pt>
                <c:pt idx="810">
                  <c:v>224477.39101771358</c:v>
                </c:pt>
                <c:pt idx="811">
                  <c:v>16466.055966746469</c:v>
                </c:pt>
                <c:pt idx="812">
                  <c:v>-89749.063295735512</c:v>
                </c:pt>
                <c:pt idx="813">
                  <c:v>97165.279957551975</c:v>
                </c:pt>
                <c:pt idx="814">
                  <c:v>2889772.2027790672</c:v>
                </c:pt>
                <c:pt idx="815">
                  <c:v>2263600.8892856417</c:v>
                </c:pt>
                <c:pt idx="816">
                  <c:v>-866773.45147935767</c:v>
                </c:pt>
                <c:pt idx="817">
                  <c:v>-672859.10822607018</c:v>
                </c:pt>
                <c:pt idx="818">
                  <c:v>-672859.10822607018</c:v>
                </c:pt>
                <c:pt idx="819">
                  <c:v>-220456.10002374981</c:v>
                </c:pt>
                <c:pt idx="820">
                  <c:v>-145502.85275662842</c:v>
                </c:pt>
                <c:pt idx="821">
                  <c:v>-47545.681129984674</c:v>
                </c:pt>
                <c:pt idx="822">
                  <c:v>-277438.75576533435</c:v>
                </c:pt>
                <c:pt idx="823">
                  <c:v>-1399939.094405558</c:v>
                </c:pt>
                <c:pt idx="824">
                  <c:v>-652809.93200504186</c:v>
                </c:pt>
                <c:pt idx="825">
                  <c:v>-587032.89998656849</c:v>
                </c:pt>
                <c:pt idx="826">
                  <c:v>191861.62074123078</c:v>
                </c:pt>
                <c:pt idx="827">
                  <c:v>368409.53535410354</c:v>
                </c:pt>
                <c:pt idx="828">
                  <c:v>621898.20030313637</c:v>
                </c:pt>
                <c:pt idx="829">
                  <c:v>317677.5924042195</c:v>
                </c:pt>
                <c:pt idx="830">
                  <c:v>190644.87953899265</c:v>
                </c:pt>
                <c:pt idx="831">
                  <c:v>668955.42632224131</c:v>
                </c:pt>
                <c:pt idx="832">
                  <c:v>1296500.7992625004</c:v>
                </c:pt>
                <c:pt idx="833">
                  <c:v>-575627.68585756852</c:v>
                </c:pt>
                <c:pt idx="834">
                  <c:v>-185672.72015760408</c:v>
                </c:pt>
                <c:pt idx="835">
                  <c:v>1892411.2181562656</c:v>
                </c:pt>
                <c:pt idx="836">
                  <c:v>2224514.4915017872</c:v>
                </c:pt>
                <c:pt idx="837">
                  <c:v>-800232.76273285085</c:v>
                </c:pt>
                <c:pt idx="838">
                  <c:v>-414829.75453053007</c:v>
                </c:pt>
                <c:pt idx="839">
                  <c:v>-568674.43859044695</c:v>
                </c:pt>
                <c:pt idx="840">
                  <c:v>65025.762796058931</c:v>
                </c:pt>
                <c:pt idx="841">
                  <c:v>-662804.54275598284</c:v>
                </c:pt>
                <c:pt idx="842">
                  <c:v>-540315.87780694966</c:v>
                </c:pt>
                <c:pt idx="843">
                  <c:v>-422975.85624940816</c:v>
                </c:pt>
                <c:pt idx="844">
                  <c:v>1248358.0987786273</c:v>
                </c:pt>
                <c:pt idx="845">
                  <c:v>-432068.62067802262</c:v>
                </c:pt>
                <c:pt idx="846">
                  <c:v>-799147.10598613787</c:v>
                </c:pt>
                <c:pt idx="847">
                  <c:v>-550658.44103710505</c:v>
                </c:pt>
                <c:pt idx="848">
                  <c:v>-876701.2694104613</c:v>
                </c:pt>
                <c:pt idx="849">
                  <c:v>236393.70094483229</c:v>
                </c:pt>
                <c:pt idx="850">
                  <c:v>108882.3658938657</c:v>
                </c:pt>
                <c:pt idx="851">
                  <c:v>-217203.29085284704</c:v>
                </c:pt>
                <c:pt idx="852">
                  <c:v>-99863.269295305479</c:v>
                </c:pt>
                <c:pt idx="853">
                  <c:v>479259.08553856227</c:v>
                </c:pt>
                <c:pt idx="854">
                  <c:v>354087.77204513707</c:v>
                </c:pt>
                <c:pt idx="855">
                  <c:v>-280579.31407922308</c:v>
                </c:pt>
                <c:pt idx="856">
                  <c:v>-871432.89998656849</c:v>
                </c:pt>
                <c:pt idx="857">
                  <c:v>-548156.6375073446</c:v>
                </c:pt>
                <c:pt idx="858">
                  <c:v>-359242.29425405705</c:v>
                </c:pt>
                <c:pt idx="859">
                  <c:v>-105753.62930502393</c:v>
                </c:pt>
                <c:pt idx="860">
                  <c:v>-656551.34271943732</c:v>
                </c:pt>
                <c:pt idx="861">
                  <c:v>-610034.921428954</c:v>
                </c:pt>
                <c:pt idx="862">
                  <c:v>-164631.91322663362</c:v>
                </c:pt>
                <c:pt idx="863">
                  <c:v>-30291.891669091769</c:v>
                </c:pt>
                <c:pt idx="864">
                  <c:v>-899040.64931823662</c:v>
                </c:pt>
                <c:pt idx="865">
                  <c:v>-715126.30606494925</c:v>
                </c:pt>
                <c:pt idx="866">
                  <c:v>-412260.09533715947</c:v>
                </c:pt>
                <c:pt idx="867">
                  <c:v>-776044.63708329957</c:v>
                </c:pt>
                <c:pt idx="868">
                  <c:v>-441215.9505767246</c:v>
                </c:pt>
                <c:pt idx="869">
                  <c:v>119704.06290300179</c:v>
                </c:pt>
                <c:pt idx="870">
                  <c:v>234044.08446054359</c:v>
                </c:pt>
                <c:pt idx="871">
                  <c:v>422958.42771383107</c:v>
                </c:pt>
                <c:pt idx="872">
                  <c:v>-118721.09193594975</c:v>
                </c:pt>
                <c:pt idx="873">
                  <c:v>-737211.32116189552</c:v>
                </c:pt>
                <c:pt idx="874">
                  <c:v>-907924.2373919877</c:v>
                </c:pt>
                <c:pt idx="875">
                  <c:v>-413181.20763212547</c:v>
                </c:pt>
                <c:pt idx="876">
                  <c:v>-535165.95111592556</c:v>
                </c:pt>
                <c:pt idx="877">
                  <c:v>-126709.41824475891</c:v>
                </c:pt>
                <c:pt idx="878">
                  <c:v>145970.28333581157</c:v>
                </c:pt>
                <c:pt idx="879">
                  <c:v>178911.6205531843</c:v>
                </c:pt>
                <c:pt idx="880">
                  <c:v>-243868.75793174026</c:v>
                </c:pt>
                <c:pt idx="881">
                  <c:v>354630.90342803614</c:v>
                </c:pt>
                <c:pt idx="882">
                  <c:v>-222240.33911150147</c:v>
                </c:pt>
                <c:pt idx="883">
                  <c:v>-791600.51894046564</c:v>
                </c:pt>
                <c:pt idx="884">
                  <c:v>-469197.68369116262</c:v>
                </c:pt>
                <c:pt idx="885">
                  <c:v>-707900.49050697731</c:v>
                </c:pt>
                <c:pt idx="886">
                  <c:v>249928.19599959766</c:v>
                </c:pt>
                <c:pt idx="887">
                  <c:v>-177458.5782908228</c:v>
                </c:pt>
                <c:pt idx="888">
                  <c:v>-145501.40666417906</c:v>
                </c:pt>
                <c:pt idx="889">
                  <c:v>2198861.0428481596</c:v>
                </c:pt>
                <c:pt idx="890">
                  <c:v>788604.07260802179</c:v>
                </c:pt>
                <c:pt idx="891">
                  <c:v>713654.00866328005</c:v>
                </c:pt>
                <c:pt idx="892">
                  <c:v>333908.37347410945</c:v>
                </c:pt>
                <c:pt idx="893">
                  <c:v>303607.25593040185</c:v>
                </c:pt>
                <c:pt idx="894">
                  <c:v>196947.27748794365</c:v>
                </c:pt>
                <c:pt idx="895">
                  <c:v>-234025.79230466636</c:v>
                </c:pt>
                <c:pt idx="896">
                  <c:v>-202111.44905137888</c:v>
                </c:pt>
                <c:pt idx="897">
                  <c:v>300045.58532154723</c:v>
                </c:pt>
                <c:pt idx="898">
                  <c:v>273239.90466284053</c:v>
                </c:pt>
                <c:pt idx="899">
                  <c:v>1833784.1128288161</c:v>
                </c:pt>
                <c:pt idx="900">
                  <c:v>-1075570.6446635432</c:v>
                </c:pt>
                <c:pt idx="901">
                  <c:v>-791699.12978361198</c:v>
                </c:pt>
                <c:pt idx="902">
                  <c:v>-574901.93659942667</c:v>
                </c:pt>
                <c:pt idx="903">
                  <c:v>-767032.89998656849</c:v>
                </c:pt>
                <c:pt idx="904">
                  <c:v>-576250.04358572536</c:v>
                </c:pt>
                <c:pt idx="905">
                  <c:v>-14224.677655248088</c:v>
                </c:pt>
                <c:pt idx="906">
                  <c:v>13158.172275649966</c:v>
                </c:pt>
                <c:pt idx="907">
                  <c:v>-133174.09995022346</c:v>
                </c:pt>
                <c:pt idx="908">
                  <c:v>-606474.4764567886</c:v>
                </c:pt>
                <c:pt idx="909">
                  <c:v>-650119.93906903523</c:v>
                </c:pt>
                <c:pt idx="910">
                  <c:v>-472716.93086671445</c:v>
                </c:pt>
                <c:pt idx="911">
                  <c:v>-181568.95931824611</c:v>
                </c:pt>
                <c:pt idx="912">
                  <c:v>361619.90701729292</c:v>
                </c:pt>
                <c:pt idx="913">
                  <c:v>16423.227593390213</c:v>
                </c:pt>
                <c:pt idx="914">
                  <c:v>820672.04899923038</c:v>
                </c:pt>
                <c:pt idx="915">
                  <c:v>457043.56387916137</c:v>
                </c:pt>
                <c:pt idx="916">
                  <c:v>-901728.19961785141</c:v>
                </c:pt>
                <c:pt idx="917">
                  <c:v>-469559.49155373476</c:v>
                </c:pt>
                <c:pt idx="918">
                  <c:v>690129.62302279263</c:v>
                </c:pt>
                <c:pt idx="919">
                  <c:v>187001.1379027238</c:v>
                </c:pt>
                <c:pt idx="920">
                  <c:v>1356493.6915805982</c:v>
                </c:pt>
                <c:pt idx="921">
                  <c:v>-1006494.235225582</c:v>
                </c:pt>
                <c:pt idx="922">
                  <c:v>-1504111.3852946837</c:v>
                </c:pt>
                <c:pt idx="923">
                  <c:v>134362.19609116722</c:v>
                </c:pt>
                <c:pt idx="924">
                  <c:v>-698136.81498185615</c:v>
                </c:pt>
                <c:pt idx="925">
                  <c:v>-431265.30010192498</c:v>
                </c:pt>
                <c:pt idx="926">
                  <c:v>-90319.463526248408</c:v>
                </c:pt>
                <c:pt idx="927">
                  <c:v>-897974.81509701232</c:v>
                </c:pt>
                <c:pt idx="928">
                  <c:v>-71441.766134696489</c:v>
                </c:pt>
                <c:pt idx="929">
                  <c:v>1031845.1446821936</c:v>
                </c:pt>
                <c:pt idx="930">
                  <c:v>-724240.51206451887</c:v>
                </c:pt>
                <c:pt idx="931">
                  <c:v>-387071.80400040234</c:v>
                </c:pt>
                <c:pt idx="932">
                  <c:v>-129339.688097501</c:v>
                </c:pt>
                <c:pt idx="933">
                  <c:v>223106.14847817592</c:v>
                </c:pt>
                <c:pt idx="934">
                  <c:v>-277943.65752055729</c:v>
                </c:pt>
                <c:pt idx="935">
                  <c:v>-372435.57244295441</c:v>
                </c:pt>
                <c:pt idx="936">
                  <c:v>-925125.66441518301</c:v>
                </c:pt>
                <c:pt idx="937">
                  <c:v>-251740.27281167114</c:v>
                </c:pt>
                <c:pt idx="938">
                  <c:v>-867280.15711549541</c:v>
                </c:pt>
                <c:pt idx="939">
                  <c:v>-1404131.207820172</c:v>
                </c:pt>
                <c:pt idx="940">
                  <c:v>-971728.19961785141</c:v>
                </c:pt>
                <c:pt idx="941">
                  <c:v>-919774.95235072984</c:v>
                </c:pt>
                <c:pt idx="942">
                  <c:v>-80288.305949793197</c:v>
                </c:pt>
                <c:pt idx="943">
                  <c:v>113126.03730349423</c:v>
                </c:pt>
                <c:pt idx="944">
                  <c:v>189246.37069497607</c:v>
                </c:pt>
                <c:pt idx="945">
                  <c:v>240500.73550580512</c:v>
                </c:pt>
                <c:pt idx="946">
                  <c:v>-94857.489180603443</c:v>
                </c:pt>
                <c:pt idx="947">
                  <c:v>2779713.3768523689</c:v>
                </c:pt>
                <c:pt idx="948">
                  <c:v>-524539.48743824265</c:v>
                </c:pt>
                <c:pt idx="949">
                  <c:v>-149710.80093166762</c:v>
                </c:pt>
                <c:pt idx="950">
                  <c:v>16203.542321619578</c:v>
                </c:pt>
                <c:pt idx="951">
                  <c:v>225117.88557490706</c:v>
                </c:pt>
                <c:pt idx="952">
                  <c:v>-201579.9557289895</c:v>
                </c:pt>
                <c:pt idx="953">
                  <c:v>-719826.50745145511</c:v>
                </c:pt>
                <c:pt idx="954">
                  <c:v>-512912.16419816762</c:v>
                </c:pt>
                <c:pt idx="955">
                  <c:v>219072.57928563259</c:v>
                </c:pt>
                <c:pt idx="956">
                  <c:v>2235815.6090454948</c:v>
                </c:pt>
                <c:pt idx="957">
                  <c:v>-38449.906332007842</c:v>
                </c:pt>
                <c:pt idx="958">
                  <c:v>-207152.7131478223</c:v>
                </c:pt>
                <c:pt idx="959">
                  <c:v>-819526.13094488997</c:v>
                </c:pt>
                <c:pt idx="960">
                  <c:v>19619.907017292891</c:v>
                </c:pt>
                <c:pt idx="961">
                  <c:v>-305034.34607901762</c:v>
                </c:pt>
                <c:pt idx="962">
                  <c:v>149868.66212330281</c:v>
                </c:pt>
                <c:pt idx="963">
                  <c:v>-317896.32978889684</c:v>
                </c:pt>
                <c:pt idx="964">
                  <c:v>-44936.952235573903</c:v>
                </c:pt>
                <c:pt idx="965">
                  <c:v>44891.73427100078</c:v>
                </c:pt>
                <c:pt idx="966">
                  <c:v>156131.24206825974</c:v>
                </c:pt>
                <c:pt idx="967">
                  <c:v>-925393.72146529891</c:v>
                </c:pt>
                <c:pt idx="968">
                  <c:v>-711905.05651626596</c:v>
                </c:pt>
                <c:pt idx="969">
                  <c:v>-306247.68350311613</c:v>
                </c:pt>
                <c:pt idx="970">
                  <c:v>2073322.3780871732</c:v>
                </c:pt>
                <c:pt idx="971">
                  <c:v>281639.72954278113</c:v>
                </c:pt>
                <c:pt idx="972">
                  <c:v>388790.24311501731</c:v>
                </c:pt>
                <c:pt idx="973">
                  <c:v>438364.56481076323</c:v>
                </c:pt>
                <c:pt idx="974">
                  <c:v>197661.7579949483</c:v>
                </c:pt>
                <c:pt idx="975">
                  <c:v>-132296.85972414451</c:v>
                </c:pt>
                <c:pt idx="976">
                  <c:v>115574.65515578649</c:v>
                </c:pt>
                <c:pt idx="977">
                  <c:v>-457313.45396764553</c:v>
                </c:pt>
                <c:pt idx="978">
                  <c:v>-749016.26078345999</c:v>
                </c:pt>
                <c:pt idx="979">
                  <c:v>381508.24304149114</c:v>
                </c:pt>
                <c:pt idx="980">
                  <c:v>323486.46537344693</c:v>
                </c:pt>
                <c:pt idx="981">
                  <c:v>-358024.86967751989</c:v>
                </c:pt>
                <c:pt idx="982">
                  <c:v>-344110.5264242324</c:v>
                </c:pt>
                <c:pt idx="983">
                  <c:v>-305813.3332400471</c:v>
                </c:pt>
                <c:pt idx="984">
                  <c:v>-51941.818360115867</c:v>
                </c:pt>
                <c:pt idx="985">
                  <c:v>-513113.34260428126</c:v>
                </c:pt>
                <c:pt idx="986">
                  <c:v>-34310.334401960601</c:v>
                </c:pt>
                <c:pt idx="987">
                  <c:v>1189397.7982573721</c:v>
                </c:pt>
                <c:pt idx="988">
                  <c:v>-916291.82791239675</c:v>
                </c:pt>
                <c:pt idx="989">
                  <c:v>-865463.14140582189</c:v>
                </c:pt>
                <c:pt idx="990">
                  <c:v>1101009.9283867879</c:v>
                </c:pt>
                <c:pt idx="991">
                  <c:v>445795.7865200066</c:v>
                </c:pt>
                <c:pt idx="992">
                  <c:v>18037.835989878862</c:v>
                </c:pt>
                <c:pt idx="993">
                  <c:v>-544529.3142672698</c:v>
                </c:pt>
                <c:pt idx="994">
                  <c:v>3785460.905594442</c:v>
                </c:pt>
                <c:pt idx="995">
                  <c:v>650329.48576907499</c:v>
                </c:pt>
                <c:pt idx="996">
                  <c:v>38158.172275649966</c:v>
                </c:pt>
                <c:pt idx="997">
                  <c:v>615191.80522488849</c:v>
                </c:pt>
                <c:pt idx="998">
                  <c:v>971020.49173146347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54-48AD-A291-28AE9BD49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32016"/>
        <c:axId val="86831056"/>
      </c:scatterChart>
      <c:valAx>
        <c:axId val="8683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31056"/>
        <c:crosses val="autoZero"/>
        <c:crossBetween val="midCat"/>
      </c:valAx>
      <c:valAx>
        <c:axId val="8683105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32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 (Curated)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'Task 4.2b'!$C$3:$C$1001</c:f>
              <c:numCache>
                <c:formatCode>General</c:formatCode>
                <c:ptCount val="99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</c:numCache>
            </c:numRef>
          </c:xVal>
          <c:yVal>
            <c:numRef>
              <c:f>'Task 4.3 '!$C$29:$C$1027</c:f>
              <c:numCache>
                <c:formatCode>General</c:formatCode>
                <c:ptCount val="999"/>
                <c:pt idx="0">
                  <c:v>1918100.6050731868</c:v>
                </c:pt>
                <c:pt idx="1">
                  <c:v>-39559.373369271401</c:v>
                </c:pt>
                <c:pt idx="2">
                  <c:v>131854.96988401585</c:v>
                </c:pt>
                <c:pt idx="3">
                  <c:v>185337.5708466777</c:v>
                </c:pt>
                <c:pt idx="4">
                  <c:v>3119068.6549261101</c:v>
                </c:pt>
                <c:pt idx="5">
                  <c:v>213834.04888407444</c:v>
                </c:pt>
                <c:pt idx="6">
                  <c:v>81259.085538562271</c:v>
                </c:pt>
                <c:pt idx="7">
                  <c:v>-371358.06453053991</c:v>
                </c:pt>
                <c:pt idx="8">
                  <c:v>-677201.60805068491</c:v>
                </c:pt>
                <c:pt idx="9">
                  <c:v>-803958.5782908228</c:v>
                </c:pt>
                <c:pt idx="10">
                  <c:v>988425.7627960589</c:v>
                </c:pt>
                <c:pt idx="11">
                  <c:v>524712.73520260258</c:v>
                </c:pt>
                <c:pt idx="12">
                  <c:v>-942639.35954875906</c:v>
                </c:pt>
                <c:pt idx="13">
                  <c:v>-234669.47307852912</c:v>
                </c:pt>
                <c:pt idx="14">
                  <c:v>-619797.95819859789</c:v>
                </c:pt>
                <c:pt idx="15">
                  <c:v>-414274.61371050624</c:v>
                </c:pt>
                <c:pt idx="16">
                  <c:v>2257551.7127134595</c:v>
                </c:pt>
                <c:pt idx="17">
                  <c:v>810891.73427100084</c:v>
                </c:pt>
                <c:pt idx="18">
                  <c:v>-726426.84536443127</c:v>
                </c:pt>
                <c:pt idx="19">
                  <c:v>-338598.1588578563</c:v>
                </c:pt>
                <c:pt idx="20">
                  <c:v>223327.92149216239</c:v>
                </c:pt>
                <c:pt idx="21">
                  <c:v>3402751.3391011832</c:v>
                </c:pt>
                <c:pt idx="22">
                  <c:v>780202.61969447334</c:v>
                </c:pt>
                <c:pt idx="23">
                  <c:v>51861.620741230785</c:v>
                </c:pt>
                <c:pt idx="24">
                  <c:v>727521.59918368922</c:v>
                </c:pt>
                <c:pt idx="25">
                  <c:v>18818.792367874528</c:v>
                </c:pt>
                <c:pt idx="26">
                  <c:v>-77814.258761482866</c:v>
                </c:pt>
                <c:pt idx="27">
                  <c:v>-347002.92371051572</c:v>
                </c:pt>
                <c:pt idx="28">
                  <c:v>-577258.71554454044</c:v>
                </c:pt>
                <c:pt idx="29">
                  <c:v>-261004.35073371103</c:v>
                </c:pt>
                <c:pt idx="30">
                  <c:v>-124472.8574113216</c:v>
                </c:pt>
                <c:pt idx="31">
                  <c:v>292932.35671767802</c:v>
                </c:pt>
                <c:pt idx="32">
                  <c:v>1091224.0702535692</c:v>
                </c:pt>
                <c:pt idx="33">
                  <c:v>-1035287.2647973974</c:v>
                </c:pt>
                <c:pt idx="34">
                  <c:v>-965947.24323985586</c:v>
                </c:pt>
                <c:pt idx="35">
                  <c:v>-732075.72835992475</c:v>
                </c:pt>
                <c:pt idx="36">
                  <c:v>-1257529.3142672698</c:v>
                </c:pt>
                <c:pt idx="37">
                  <c:v>-503820.96404646616</c:v>
                </c:pt>
                <c:pt idx="38">
                  <c:v>-457208.77948928205</c:v>
                </c:pt>
                <c:pt idx="39">
                  <c:v>1234018.0772210858</c:v>
                </c:pt>
                <c:pt idx="40">
                  <c:v>2584356.4159764652</c:v>
                </c:pt>
                <c:pt idx="41">
                  <c:v>19439.866796498769</c:v>
                </c:pt>
                <c:pt idx="42">
                  <c:v>-652276.9737931157</c:v>
                </c:pt>
                <c:pt idx="43">
                  <c:v>-1079380.0292260121</c:v>
                </c:pt>
                <c:pt idx="44">
                  <c:v>-895008.51434608107</c:v>
                </c:pt>
                <c:pt idx="45">
                  <c:v>-334855.12046100735</c:v>
                </c:pt>
                <c:pt idx="46">
                  <c:v>-595083.60558107658</c:v>
                </c:pt>
                <c:pt idx="47">
                  <c:v>-348771.83243389067</c:v>
                </c:pt>
                <c:pt idx="48">
                  <c:v>-3325.9958582140098</c:v>
                </c:pt>
                <c:pt idx="49">
                  <c:v>-396470.65148464253</c:v>
                </c:pt>
                <c:pt idx="50">
                  <c:v>-319174.03619352821</c:v>
                </c:pt>
                <c:pt idx="51">
                  <c:v>-611345.34968695359</c:v>
                </c:pt>
                <c:pt idx="52">
                  <c:v>-938005.7330694655</c:v>
                </c:pt>
                <c:pt idx="53">
                  <c:v>139996.57189343538</c:v>
                </c:pt>
                <c:pt idx="54">
                  <c:v>190868.08677336638</c:v>
                </c:pt>
                <c:pt idx="55">
                  <c:v>176293.76507762069</c:v>
                </c:pt>
                <c:pt idx="56">
                  <c:v>-697974.81509701232</c:v>
                </c:pt>
                <c:pt idx="57">
                  <c:v>-273682.25132765609</c:v>
                </c:pt>
                <c:pt idx="58">
                  <c:v>2793977.3910177136</c:v>
                </c:pt>
                <c:pt idx="59">
                  <c:v>1077466.0559667465</c:v>
                </c:pt>
                <c:pt idx="60">
                  <c:v>-623454.75331867638</c:v>
                </c:pt>
                <c:pt idx="61">
                  <c:v>-434940.41006538883</c:v>
                </c:pt>
                <c:pt idx="62">
                  <c:v>-56511.723558814163</c:v>
                </c:pt>
                <c:pt idx="63">
                  <c:v>-423540.41006538883</c:v>
                </c:pt>
                <c:pt idx="64">
                  <c:v>-146668.89518545789</c:v>
                </c:pt>
                <c:pt idx="65">
                  <c:v>41245.448067829595</c:v>
                </c:pt>
                <c:pt idx="66">
                  <c:v>-681661.72374686087</c:v>
                </c:pt>
                <c:pt idx="67">
                  <c:v>-17820.440921949223</c:v>
                </c:pt>
                <c:pt idx="68">
                  <c:v>-75304.204115759232</c:v>
                </c:pt>
                <c:pt idx="69">
                  <c:v>-639094.50973301707</c:v>
                </c:pt>
                <c:pt idx="70">
                  <c:v>111795.00761652258</c:v>
                </c:pt>
                <c:pt idx="71">
                  <c:v>-337088.44320351095</c:v>
                </c:pt>
                <c:pt idx="72">
                  <c:v>-81599.778254477773</c:v>
                </c:pt>
                <c:pt idx="73">
                  <c:v>-652912.56659508648</c:v>
                </c:pt>
                <c:pt idx="74">
                  <c:v>-119526.13094488997</c:v>
                </c:pt>
                <c:pt idx="75">
                  <c:v>2346350.3494469593</c:v>
                </c:pt>
                <c:pt idx="76">
                  <c:v>1314179.0359535338</c:v>
                </c:pt>
                <c:pt idx="77">
                  <c:v>191490.50825821841</c:v>
                </c:pt>
                <c:pt idx="78">
                  <c:v>-343192.14028617356</c:v>
                </c:pt>
                <c:pt idx="79">
                  <c:v>-679040.00766847003</c:v>
                </c:pt>
                <c:pt idx="80">
                  <c:v>-920625.66441518301</c:v>
                </c:pt>
                <c:pt idx="81">
                  <c:v>2174355.7743266989</c:v>
                </c:pt>
                <c:pt idx="82">
                  <c:v>-222004.99238347742</c:v>
                </c:pt>
                <c:pt idx="83">
                  <c:v>200682.55791613739</c:v>
                </c:pt>
                <c:pt idx="84">
                  <c:v>-505960.59973320831</c:v>
                </c:pt>
                <c:pt idx="85">
                  <c:v>2587863.4029307691</c:v>
                </c:pt>
                <c:pt idx="86">
                  <c:v>2692203.4244883107</c:v>
                </c:pt>
                <c:pt idx="87">
                  <c:v>-837032.89998656849</c:v>
                </c:pt>
                <c:pt idx="88">
                  <c:v>-807392.74406959815</c:v>
                </c:pt>
                <c:pt idx="89">
                  <c:v>-296410.20651247713</c:v>
                </c:pt>
                <c:pt idx="90">
                  <c:v>-82613.993618281791</c:v>
                </c:pt>
                <c:pt idx="91">
                  <c:v>-976059.83019395848</c:v>
                </c:pt>
                <c:pt idx="92">
                  <c:v>-782145.48694067122</c:v>
                </c:pt>
                <c:pt idx="93">
                  <c:v>-75434.930793188047</c:v>
                </c:pt>
                <c:pt idx="94">
                  <c:v>31619.907017292891</c:v>
                </c:pt>
                <c:pt idx="95">
                  <c:v>-143556.94988112152</c:v>
                </c:pt>
                <c:pt idx="96">
                  <c:v>28357.393372165971</c:v>
                </c:pt>
                <c:pt idx="97">
                  <c:v>-759594.17109279358</c:v>
                </c:pt>
                <c:pt idx="98">
                  <c:v>-660254.14953525166</c:v>
                </c:pt>
                <c:pt idx="99">
                  <c:v>-642276.9737931157</c:v>
                </c:pt>
                <c:pt idx="100">
                  <c:v>-611894.12386221765</c:v>
                </c:pt>
                <c:pt idx="101">
                  <c:v>-151327.95100076956</c:v>
                </c:pt>
                <c:pt idx="102">
                  <c:v>-525307.7260783629</c:v>
                </c:pt>
                <c:pt idx="103">
                  <c:v>-326979.03957178793</c:v>
                </c:pt>
                <c:pt idx="104">
                  <c:v>578673.73180139239</c:v>
                </c:pt>
                <c:pt idx="105">
                  <c:v>-152686.17568717815</c:v>
                </c:pt>
                <c:pt idx="106">
                  <c:v>1726738.1648897752</c:v>
                </c:pt>
                <c:pt idx="107">
                  <c:v>1813609.6797697062</c:v>
                </c:pt>
                <c:pt idx="108">
                  <c:v>873949.70132724778</c:v>
                </c:pt>
                <c:pt idx="109">
                  <c:v>-839631.51082971483</c:v>
                </c:pt>
                <c:pt idx="110">
                  <c:v>-292273.97206073994</c:v>
                </c:pt>
                <c:pt idx="111">
                  <c:v>-39785.307111706759</c:v>
                </c:pt>
                <c:pt idx="112">
                  <c:v>-16608.26572899922</c:v>
                </c:pt>
                <c:pt idx="113">
                  <c:v>176837.5708466777</c:v>
                </c:pt>
                <c:pt idx="114">
                  <c:v>175350.28569026396</c:v>
                </c:pt>
                <c:pt idx="115">
                  <c:v>-873102.65856731473</c:v>
                </c:pt>
                <c:pt idx="116">
                  <c:v>-415699.65036499425</c:v>
                </c:pt>
                <c:pt idx="117">
                  <c:v>61834.048884074437</c:v>
                </c:pt>
                <c:pt idx="118">
                  <c:v>-39660.407710936459</c:v>
                </c:pt>
                <c:pt idx="119">
                  <c:v>-322250.96621287195</c:v>
                </c:pt>
                <c:pt idx="120">
                  <c:v>-163336.62295958446</c:v>
                </c:pt>
                <c:pt idx="121">
                  <c:v>-493572.90281564149</c:v>
                </c:pt>
                <c:pt idx="122">
                  <c:v>-105744.21630906698</c:v>
                </c:pt>
                <c:pt idx="123">
                  <c:v>-401540.41006538883</c:v>
                </c:pt>
                <c:pt idx="124">
                  <c:v>-120668.89518545789</c:v>
                </c:pt>
                <c:pt idx="125">
                  <c:v>1150599.170852799</c:v>
                </c:pt>
                <c:pt idx="126">
                  <c:v>-1408381.0066217128</c:v>
                </c:pt>
                <c:pt idx="127">
                  <c:v>-827935.17004603567</c:v>
                </c:pt>
                <c:pt idx="128">
                  <c:v>1400319.1947647932</c:v>
                </c:pt>
                <c:pt idx="129">
                  <c:v>-454918.69398699858</c:v>
                </c:pt>
                <c:pt idx="130">
                  <c:v>-1223665.5487190071</c:v>
                </c:pt>
                <c:pt idx="131">
                  <c:v>-469880.43162293069</c:v>
                </c:pt>
                <c:pt idx="132">
                  <c:v>-477831.47296337306</c:v>
                </c:pt>
                <c:pt idx="133">
                  <c:v>-112900.3175539597</c:v>
                </c:pt>
                <c:pt idx="134">
                  <c:v>192971.19732597153</c:v>
                </c:pt>
                <c:pt idx="135">
                  <c:v>436786.31875549525</c:v>
                </c:pt>
                <c:pt idx="136">
                  <c:v>1636018.0134643905</c:v>
                </c:pt>
                <c:pt idx="137">
                  <c:v>-947067.57952562673</c:v>
                </c:pt>
                <c:pt idx="138">
                  <c:v>-471863.26929530548</c:v>
                </c:pt>
                <c:pt idx="139">
                  <c:v>-431785.63638769614</c:v>
                </c:pt>
                <c:pt idx="140">
                  <c:v>-314449.07265996962</c:v>
                </c:pt>
                <c:pt idx="141">
                  <c:v>-957825.86580168875</c:v>
                </c:pt>
                <c:pt idx="142">
                  <c:v>-559613.99361828179</c:v>
                </c:pt>
                <c:pt idx="143">
                  <c:v>-911357.02337814402</c:v>
                </c:pt>
                <c:pt idx="144">
                  <c:v>-792236.68709237291</c:v>
                </c:pt>
                <c:pt idx="145">
                  <c:v>-425999.38522179308</c:v>
                </c:pt>
                <c:pt idx="146">
                  <c:v>-217235.06804690568</c:v>
                </c:pt>
                <c:pt idx="147">
                  <c:v>-316363.55316697474</c:v>
                </c:pt>
                <c:pt idx="148">
                  <c:v>-130668.89518545789</c:v>
                </c:pt>
                <c:pt idx="149">
                  <c:v>59179.035953533836</c:v>
                </c:pt>
                <c:pt idx="150">
                  <c:v>-241211.96281166165</c:v>
                </c:pt>
                <c:pt idx="151">
                  <c:v>578251.00046095951</c:v>
                </c:pt>
                <c:pt idx="152">
                  <c:v>-7640.4007011547801</c:v>
                </c:pt>
                <c:pt idx="153">
                  <c:v>89316.77092548873</c:v>
                </c:pt>
                <c:pt idx="154">
                  <c:v>128063.45016134484</c:v>
                </c:pt>
                <c:pt idx="155">
                  <c:v>926137.77185709029</c:v>
                </c:pt>
                <c:pt idx="156">
                  <c:v>2620611.82193969</c:v>
                </c:pt>
                <c:pt idx="157">
                  <c:v>-1278333.2764931337</c:v>
                </c:pt>
                <c:pt idx="158">
                  <c:v>-1099418.9332398463</c:v>
                </c:pt>
                <c:pt idx="159">
                  <c:v>-741866.45261768508</c:v>
                </c:pt>
                <c:pt idx="160">
                  <c:v>-1061390.7226272125</c:v>
                </c:pt>
                <c:pt idx="161">
                  <c:v>-470292.41479360877</c:v>
                </c:pt>
                <c:pt idx="162">
                  <c:v>-500277.89642026194</c:v>
                </c:pt>
                <c:pt idx="163">
                  <c:v>-319363.55316697474</c:v>
                </c:pt>
                <c:pt idx="164">
                  <c:v>-71374.888217941552</c:v>
                </c:pt>
                <c:pt idx="165">
                  <c:v>882487.56129439711</c:v>
                </c:pt>
                <c:pt idx="166">
                  <c:v>2570.6126118010143</c:v>
                </c:pt>
                <c:pt idx="167">
                  <c:v>-1538765.4208295234</c:v>
                </c:pt>
                <c:pt idx="168">
                  <c:v>-1328468.227645338</c:v>
                </c:pt>
                <c:pt idx="169">
                  <c:v>431557.96152490983</c:v>
                </c:pt>
                <c:pt idx="170">
                  <c:v>-140613.35196851543</c:v>
                </c:pt>
                <c:pt idx="171">
                  <c:v>-496660.74635115999</c:v>
                </c:pt>
                <c:pt idx="172">
                  <c:v>-408320.72479361849</c:v>
                </c:pt>
                <c:pt idx="173">
                  <c:v>66465.133339600245</c:v>
                </c:pt>
                <c:pt idx="174">
                  <c:v>-1481649.0089032743</c:v>
                </c:pt>
                <c:pt idx="175">
                  <c:v>-1104820.3223966998</c:v>
                </c:pt>
                <c:pt idx="176">
                  <c:v>-153621.10130018368</c:v>
                </c:pt>
                <c:pt idx="177">
                  <c:v>-460438.25136928563</c:v>
                </c:pt>
                <c:pt idx="178">
                  <c:v>-461749.58642025245</c:v>
                </c:pt>
                <c:pt idx="179">
                  <c:v>-583984.46445152769</c:v>
                </c:pt>
                <c:pt idx="180">
                  <c:v>-805359.56505075726</c:v>
                </c:pt>
                <c:pt idx="181">
                  <c:v>-729870.90010172431</c:v>
                </c:pt>
                <c:pt idx="182">
                  <c:v>3611456.4703689264</c:v>
                </c:pt>
                <c:pt idx="183">
                  <c:v>471506.34266748943</c:v>
                </c:pt>
                <c:pt idx="184">
                  <c:v>-854121.7400556606</c:v>
                </c:pt>
                <c:pt idx="185">
                  <c:v>-167713.34260428126</c:v>
                </c:pt>
                <c:pt idx="186">
                  <c:v>1057338.2762531391</c:v>
                </c:pt>
                <c:pt idx="187">
                  <c:v>531009.928386788</c:v>
                </c:pt>
                <c:pt idx="188">
                  <c:v>146455.76496246469</c:v>
                </c:pt>
                <c:pt idx="189">
                  <c:v>-1068689.2956040173</c:v>
                </c:pt>
                <c:pt idx="190">
                  <c:v>638457.970889144</c:v>
                </c:pt>
                <c:pt idx="191">
                  <c:v>248732.49397139566</c:v>
                </c:pt>
                <c:pt idx="192">
                  <c:v>-625395.92739197821</c:v>
                </c:pt>
                <c:pt idx="193">
                  <c:v>-444137.45663162251</c:v>
                </c:pt>
                <c:pt idx="194">
                  <c:v>-163265.94175169151</c:v>
                </c:pt>
                <c:pt idx="195">
                  <c:v>-674365.17221244157</c:v>
                </c:pt>
                <c:pt idx="196">
                  <c:v>-212622.14245257937</c:v>
                </c:pt>
                <c:pt idx="197">
                  <c:v>-269537.12735563319</c:v>
                </c:pt>
                <c:pt idx="198">
                  <c:v>-225197.10579809145</c:v>
                </c:pt>
                <c:pt idx="199">
                  <c:v>-891185.37124449527</c:v>
                </c:pt>
                <c:pt idx="200">
                  <c:v>61881.507023414131</c:v>
                </c:pt>
                <c:pt idx="201">
                  <c:v>-616174.67784329457</c:v>
                </c:pt>
                <c:pt idx="202">
                  <c:v>434696.83703663654</c:v>
                </c:pt>
                <c:pt idx="203">
                  <c:v>306039.86679649877</c:v>
                </c:pt>
                <c:pt idx="204">
                  <c:v>-310185.77364141378</c:v>
                </c:pt>
                <c:pt idx="205">
                  <c:v>319270.99593946559</c:v>
                </c:pt>
                <c:pt idx="206">
                  <c:v>-147215.36404666677</c:v>
                </c:pt>
                <c:pt idx="207">
                  <c:v>176613.32245990791</c:v>
                </c:pt>
                <c:pt idx="208">
                  <c:v>376527.6657131954</c:v>
                </c:pt>
                <c:pt idx="209">
                  <c:v>-28330.09317075368</c:v>
                </c:pt>
                <c:pt idx="210">
                  <c:v>124924.27164007525</c:v>
                </c:pt>
                <c:pt idx="211">
                  <c:v>-381895.68813913054</c:v>
                </c:pt>
                <c:pt idx="212">
                  <c:v>-184271.43038812661</c:v>
                </c:pt>
                <c:pt idx="213">
                  <c:v>471736.85859417811</c:v>
                </c:pt>
                <c:pt idx="214">
                  <c:v>-1210710.9187649768</c:v>
                </c:pt>
                <c:pt idx="215">
                  <c:v>437276.36639143701</c:v>
                </c:pt>
                <c:pt idx="216">
                  <c:v>-1222141.4988244539</c:v>
                </c:pt>
                <c:pt idx="217">
                  <c:v>79502.517695343238</c:v>
                </c:pt>
                <c:pt idx="218">
                  <c:v>-547811.65043788496</c:v>
                </c:pt>
                <c:pt idx="219">
                  <c:v>-679365.81386220793</c:v>
                </c:pt>
                <c:pt idx="220">
                  <c:v>-683009.8941387001</c:v>
                </c:pt>
                <c:pt idx="221">
                  <c:v>378188.28580541996</c:v>
                </c:pt>
                <c:pt idx="222">
                  <c:v>-28120.644475496723</c:v>
                </c:pt>
                <c:pt idx="223">
                  <c:v>250750.87040443451</c:v>
                </c:pt>
                <c:pt idx="224">
                  <c:v>-823454.01228153403</c:v>
                </c:pt>
                <c:pt idx="225">
                  <c:v>-284274.61371050624</c:v>
                </c:pt>
                <c:pt idx="226">
                  <c:v>74794.340427557123</c:v>
                </c:pt>
                <c:pt idx="227">
                  <c:v>1464131.305824955</c:v>
                </c:pt>
                <c:pt idx="228">
                  <c:v>536968.07740913238</c:v>
                </c:pt>
                <c:pt idx="229">
                  <c:v>-803032.89998656849</c:v>
                </c:pt>
                <c:pt idx="230">
                  <c:v>-17576.772406609787</c:v>
                </c:pt>
                <c:pt idx="231">
                  <c:v>76380.399220033956</c:v>
                </c:pt>
                <c:pt idx="232">
                  <c:v>261193.55432688072</c:v>
                </c:pt>
                <c:pt idx="233">
                  <c:v>826939.52815627528</c:v>
                </c:pt>
                <c:pt idx="234">
                  <c:v>-391763.27865953941</c:v>
                </c:pt>
                <c:pt idx="235">
                  <c:v>-845256.50961786101</c:v>
                </c:pt>
                <c:pt idx="236">
                  <c:v>993386.14363543584</c:v>
                </c:pt>
                <c:pt idx="237">
                  <c:v>103741.28445545956</c:v>
                </c:pt>
                <c:pt idx="238">
                  <c:v>-298245.88251649064</c:v>
                </c:pt>
                <c:pt idx="239">
                  <c:v>-299417.19600991567</c:v>
                </c:pt>
                <c:pt idx="240">
                  <c:v>-498948.6893323051</c:v>
                </c:pt>
                <c:pt idx="241">
                  <c:v>-805703.81108307489</c:v>
                </c:pt>
                <c:pt idx="242">
                  <c:v>-370046.25647992111</c:v>
                </c:pt>
                <c:pt idx="243">
                  <c:v>-842126.30606494925</c:v>
                </c:pt>
                <c:pt idx="244">
                  <c:v>-304384.99473792978</c:v>
                </c:pt>
                <c:pt idx="245">
                  <c:v>1841498.5933358208</c:v>
                </c:pt>
                <c:pt idx="246">
                  <c:v>-503974.17344724596</c:v>
                </c:pt>
                <c:pt idx="247">
                  <c:v>-234597.57232779852</c:v>
                </c:pt>
                <c:pt idx="248">
                  <c:v>-93066.07900540909</c:v>
                </c:pt>
                <c:pt idx="249">
                  <c:v>623654.65031304641</c:v>
                </c:pt>
                <c:pt idx="250">
                  <c:v>-381485.16985798918</c:v>
                </c:pt>
                <c:pt idx="251">
                  <c:v>404291.22051071795</c:v>
                </c:pt>
                <c:pt idx="252">
                  <c:v>553662.73539064918</c:v>
                </c:pt>
                <c:pt idx="253">
                  <c:v>-852038.44339155778</c:v>
                </c:pt>
                <c:pt idx="254">
                  <c:v>-547166.92851162655</c:v>
                </c:pt>
                <c:pt idx="255">
                  <c:v>-695063.6551661049</c:v>
                </c:pt>
                <c:pt idx="256">
                  <c:v>-502149.3119128173</c:v>
                </c:pt>
                <c:pt idx="257">
                  <c:v>-580548.15939705726</c:v>
                </c:pt>
                <c:pt idx="258">
                  <c:v>-507756.74887070898</c:v>
                </c:pt>
                <c:pt idx="259">
                  <c:v>-168459.55568652321</c:v>
                </c:pt>
                <c:pt idx="260">
                  <c:v>-428142.20423091541</c:v>
                </c:pt>
                <c:pt idx="261">
                  <c:v>-429254.79118501802</c:v>
                </c:pt>
                <c:pt idx="262">
                  <c:v>-614060.47184372472</c:v>
                </c:pt>
                <c:pt idx="263">
                  <c:v>-354891.76377960818</c:v>
                </c:pt>
                <c:pt idx="264">
                  <c:v>132136.79446138977</c:v>
                </c:pt>
                <c:pt idx="265">
                  <c:v>-472077.34740539151</c:v>
                </c:pt>
                <c:pt idx="266">
                  <c:v>-253217.16757642734</c:v>
                </c:pt>
                <c:pt idx="267">
                  <c:v>-185003.42810656462</c:v>
                </c:pt>
                <c:pt idx="268">
                  <c:v>8910.9151467226329</c:v>
                </c:pt>
                <c:pt idx="269">
                  <c:v>317165.27995755197</c:v>
                </c:pt>
                <c:pt idx="270">
                  <c:v>-156559.3733692714</c:v>
                </c:pt>
                <c:pt idx="271">
                  <c:v>134312.1415106596</c:v>
                </c:pt>
                <c:pt idx="272">
                  <c:v>494757.97808633652</c:v>
                </c:pt>
                <c:pt idx="273">
                  <c:v>2727045.0074284761</c:v>
                </c:pt>
                <c:pt idx="274">
                  <c:v>2161830.8655616944</c:v>
                </c:pt>
                <c:pt idx="275">
                  <c:v>-766874.94298649556</c:v>
                </c:pt>
                <c:pt idx="276">
                  <c:v>-562960.59973320831</c:v>
                </c:pt>
                <c:pt idx="277">
                  <c:v>-329663.40654902306</c:v>
                </c:pt>
                <c:pt idx="278">
                  <c:v>-47791.891669091769</c:v>
                </c:pt>
                <c:pt idx="279">
                  <c:v>438802.89420190855</c:v>
                </c:pt>
                <c:pt idx="280">
                  <c:v>1414025.826552754</c:v>
                </c:pt>
                <c:pt idx="281">
                  <c:v>-187299.33799121727</c:v>
                </c:pt>
                <c:pt idx="282">
                  <c:v>483572.17688871396</c:v>
                </c:pt>
                <c:pt idx="283">
                  <c:v>1404341.5589628951</c:v>
                </c:pt>
                <c:pt idx="284">
                  <c:v>1545213.0738428263</c:v>
                </c:pt>
                <c:pt idx="285">
                  <c:v>1639127.4170961138</c:v>
                </c:pt>
                <c:pt idx="286">
                  <c:v>-827727.55796808517</c:v>
                </c:pt>
                <c:pt idx="287">
                  <c:v>241476.22913771938</c:v>
                </c:pt>
                <c:pt idx="288">
                  <c:v>-547372.92154410982</c:v>
                </c:pt>
                <c:pt idx="289">
                  <c:v>87532.749409576762</c:v>
                </c:pt>
                <c:pt idx="290">
                  <c:v>303404.26428950776</c:v>
                </c:pt>
                <c:pt idx="291">
                  <c:v>524701.4574736933</c:v>
                </c:pt>
                <c:pt idx="292">
                  <c:v>938946.63583817717</c:v>
                </c:pt>
                <c:pt idx="293">
                  <c:v>869158.17227564997</c:v>
                </c:pt>
                <c:pt idx="294">
                  <c:v>256342.2006126612</c:v>
                </c:pt>
                <c:pt idx="295">
                  <c:v>-181211.96281166165</c:v>
                </c:pt>
                <c:pt idx="296">
                  <c:v>-614740.27281167114</c:v>
                </c:pt>
                <c:pt idx="297">
                  <c:v>-352251.60786263831</c:v>
                </c:pt>
                <c:pt idx="298">
                  <c:v>-126973.83480702236</c:v>
                </c:pt>
                <c:pt idx="299">
                  <c:v>97657.833635426476</c:v>
                </c:pt>
                <c:pt idx="300">
                  <c:v>128641.93546946009</c:v>
                </c:pt>
                <c:pt idx="301">
                  <c:v>-684202.64920308045</c:v>
                </c:pt>
                <c:pt idx="302">
                  <c:v>514308.09896667412</c:v>
                </c:pt>
                <c:pt idx="303">
                  <c:v>-410431.0064336661</c:v>
                </c:pt>
                <c:pt idx="304">
                  <c:v>-421685.37124449527</c:v>
                </c:pt>
                <c:pt idx="305">
                  <c:v>-596899.51311127655</c:v>
                </c:pt>
                <c:pt idx="306">
                  <c:v>-406942.34148463293</c:v>
                </c:pt>
                <c:pt idx="307">
                  <c:v>195820.35664478759</c:v>
                </c:pt>
                <c:pt idx="308">
                  <c:v>-30151.094102355477</c:v>
                </c:pt>
                <c:pt idx="309">
                  <c:v>-1607646.7035892191</c:v>
                </c:pt>
                <c:pt idx="310">
                  <c:v>61952.17924316632</c:v>
                </c:pt>
                <c:pt idx="311">
                  <c:v>-872756.10722094239</c:v>
                </c:pt>
                <c:pt idx="312">
                  <c:v>-1042013.0774610802</c:v>
                </c:pt>
                <c:pt idx="313">
                  <c:v>-674480.94248892437</c:v>
                </c:pt>
                <c:pt idx="314">
                  <c:v>-335273.97206073994</c:v>
                </c:pt>
                <c:pt idx="315">
                  <c:v>198869.76957552868</c:v>
                </c:pt>
                <c:pt idx="316">
                  <c:v>-487138.37925876922</c:v>
                </c:pt>
                <c:pt idx="317">
                  <c:v>-612125.54623071942</c:v>
                </c:pt>
                <c:pt idx="318">
                  <c:v>-236296.85972414451</c:v>
                </c:pt>
                <c:pt idx="319">
                  <c:v>-48382.516470857256</c:v>
                </c:pt>
                <c:pt idx="320">
                  <c:v>-853375.46321672364</c:v>
                </c:pt>
                <c:pt idx="321">
                  <c:v>-213228.60201477015</c:v>
                </c:pt>
                <c:pt idx="322">
                  <c:v>304094.13904105115</c:v>
                </c:pt>
                <c:pt idx="323">
                  <c:v>23497.147243371583</c:v>
                </c:pt>
                <c:pt idx="324">
                  <c:v>76543.627635856625</c:v>
                </c:pt>
                <c:pt idx="325">
                  <c:v>616989.46421153343</c:v>
                </c:pt>
                <c:pt idx="326">
                  <c:v>751775.32234475191</c:v>
                </c:pt>
                <c:pt idx="327">
                  <c:v>-448954.99257152388</c:v>
                </c:pt>
                <c:pt idx="328">
                  <c:v>85788.037188338349</c:v>
                </c:pt>
                <c:pt idx="329">
                  <c:v>-57405.45891318447</c:v>
                </c:pt>
                <c:pt idx="330">
                  <c:v>51934.562644357327</c:v>
                </c:pt>
                <c:pt idx="331">
                  <c:v>460337.5708466777</c:v>
                </c:pt>
                <c:pt idx="332">
                  <c:v>-525698.08608808136</c:v>
                </c:pt>
                <c:pt idx="333">
                  <c:v>-431358.06453053991</c:v>
                </c:pt>
                <c:pt idx="334">
                  <c:v>-77392.10241983179</c:v>
                </c:pt>
                <c:pt idx="335">
                  <c:v>1422170.8871192364</c:v>
                </c:pt>
                <c:pt idx="336">
                  <c:v>-122918.69398699858</c:v>
                </c:pt>
                <c:pt idx="337">
                  <c:v>2921795.8502767016</c:v>
                </c:pt>
                <c:pt idx="338">
                  <c:v>2235762.671257861</c:v>
                </c:pt>
                <c:pt idx="339">
                  <c:v>-67280.157115495414</c:v>
                </c:pt>
                <c:pt idx="340">
                  <c:v>-847456.37236414338</c:v>
                </c:pt>
                <c:pt idx="341">
                  <c:v>-492010.53578846657</c:v>
                </c:pt>
                <c:pt idx="342">
                  <c:v>-297096.19253517932</c:v>
                </c:pt>
                <c:pt idx="343">
                  <c:v>257806.07752428827</c:v>
                </c:pt>
                <c:pt idx="344">
                  <c:v>414337.5708466777</c:v>
                </c:pt>
                <c:pt idx="345">
                  <c:v>-714369.09657196386</c:v>
                </c:pt>
                <c:pt idx="346">
                  <c:v>-788004.92862678226</c:v>
                </c:pt>
                <c:pt idx="347">
                  <c:v>-321022.60898228642</c:v>
                </c:pt>
                <c:pt idx="348">
                  <c:v>-224065.43735564267</c:v>
                </c:pt>
                <c:pt idx="349">
                  <c:v>115380.39922003396</c:v>
                </c:pt>
                <c:pt idx="350">
                  <c:v>134168.79937702045</c:v>
                </c:pt>
                <c:pt idx="351">
                  <c:v>258508.82093456225</c:v>
                </c:pt>
                <c:pt idx="352">
                  <c:v>-644435.57244295441</c:v>
                </c:pt>
                <c:pt idx="353">
                  <c:v>-285724.03600548173</c:v>
                </c:pt>
                <c:pt idx="354">
                  <c:v>-246448.28728654073</c:v>
                </c:pt>
                <c:pt idx="355">
                  <c:v>-149491.11565989704</c:v>
                </c:pt>
                <c:pt idx="356">
                  <c:v>255720.42077757575</c:v>
                </c:pt>
                <c:pt idx="357">
                  <c:v>314337.63460337289</c:v>
                </c:pt>
                <c:pt idx="358">
                  <c:v>-255790.85051669588</c:v>
                </c:pt>
                <c:pt idx="359">
                  <c:v>1939588.1744420556</c:v>
                </c:pt>
                <c:pt idx="360">
                  <c:v>-244630.80542325322</c:v>
                </c:pt>
                <c:pt idx="361">
                  <c:v>-180810.67304218409</c:v>
                </c:pt>
                <c:pt idx="362">
                  <c:v>-94641.901221372653</c:v>
                </c:pt>
                <c:pt idx="363">
                  <c:v>471843.3624926554</c:v>
                </c:pt>
                <c:pt idx="364">
                  <c:v>128289.19906833238</c:v>
                </c:pt>
                <c:pt idx="365">
                  <c:v>231586.39225251763</c:v>
                </c:pt>
                <c:pt idx="366">
                  <c:v>2730264.6927002468</c:v>
                </c:pt>
                <c:pt idx="367">
                  <c:v>-192158.84343402379</c:v>
                </c:pt>
                <c:pt idx="368">
                  <c:v>-469806.74868266226</c:v>
                </c:pt>
                <c:pt idx="369">
                  <c:v>-216935.23380273097</c:v>
                </c:pt>
                <c:pt idx="370">
                  <c:v>809160.77770495834</c:v>
                </c:pt>
                <c:pt idx="371">
                  <c:v>273372.31414243148</c:v>
                </c:pt>
                <c:pt idx="372">
                  <c:v>718.1507181081688</c:v>
                </c:pt>
                <c:pt idx="373">
                  <c:v>2663607.2559304019</c:v>
                </c:pt>
                <c:pt idx="374">
                  <c:v>1708818.7923678746</c:v>
                </c:pt>
                <c:pt idx="375">
                  <c:v>628008.48229433864</c:v>
                </c:pt>
                <c:pt idx="376">
                  <c:v>378879.99717426964</c:v>
                </c:pt>
                <c:pt idx="377">
                  <c:v>-493526.13094488997</c:v>
                </c:pt>
                <c:pt idx="378">
                  <c:v>9991.0832570003113</c:v>
                </c:pt>
                <c:pt idx="379">
                  <c:v>1321470.0440829638</c:v>
                </c:pt>
                <c:pt idx="380">
                  <c:v>227595.92377372424</c:v>
                </c:pt>
                <c:pt idx="381">
                  <c:v>880584.89173230017</c:v>
                </c:pt>
                <c:pt idx="382">
                  <c:v>-266002.78645679809</c:v>
                </c:pt>
                <c:pt idx="383">
                  <c:v>76400.221745522227</c:v>
                </c:pt>
                <c:pt idx="384">
                  <c:v>-531096.19253517932</c:v>
                </c:pt>
                <c:pt idx="385">
                  <c:v>-873705.19376998337</c:v>
                </c:pt>
                <c:pt idx="386">
                  <c:v>-597450.82895915431</c:v>
                </c:pt>
                <c:pt idx="387">
                  <c:v>579143.31526207959</c:v>
                </c:pt>
                <c:pt idx="388">
                  <c:v>-262794.43623599457</c:v>
                </c:pt>
                <c:pt idx="389">
                  <c:v>3869844.1672864929</c:v>
                </c:pt>
                <c:pt idx="390">
                  <c:v>2230715.6821664246</c:v>
                </c:pt>
                <c:pt idx="391">
                  <c:v>757458.71192628634</c:v>
                </c:pt>
                <c:pt idx="392">
                  <c:v>1396279.549713817</c:v>
                </c:pt>
                <c:pt idx="393">
                  <c:v>-486505.331023701</c:v>
                </c:pt>
                <c:pt idx="394">
                  <c:v>-244845.75208387233</c:v>
                </c:pt>
                <c:pt idx="395">
                  <c:v>-565441.69983486657</c:v>
                </c:pt>
                <c:pt idx="396">
                  <c:v>565400.86339528859</c:v>
                </c:pt>
                <c:pt idx="397">
                  <c:v>-144460.19733628933</c:v>
                </c:pt>
                <c:pt idx="398">
                  <c:v>-187297.61955837428</c:v>
                </c:pt>
                <c:pt idx="399">
                  <c:v>-139968.74856750621</c:v>
                </c:pt>
                <c:pt idx="400">
                  <c:v>135902.76631242508</c:v>
                </c:pt>
                <c:pt idx="401">
                  <c:v>-141428.46476105251</c:v>
                </c:pt>
                <c:pt idx="402">
                  <c:v>-123174.09995022346</c:v>
                </c:pt>
                <c:pt idx="403">
                  <c:v>285325.56140955305</c:v>
                </c:pt>
                <c:pt idx="404">
                  <c:v>-56760.095337159466</c:v>
                </c:pt>
                <c:pt idx="405">
                  <c:v>620381.44072358427</c:v>
                </c:pt>
                <c:pt idx="406">
                  <c:v>-644628.32750733476</c:v>
                </c:pt>
                <c:pt idx="407">
                  <c:v>-261799.64100076008</c:v>
                </c:pt>
                <c:pt idx="408">
                  <c:v>-151699.65036499425</c:v>
                </c:pt>
                <c:pt idx="409">
                  <c:v>1798322.3780871732</c:v>
                </c:pt>
                <c:pt idx="410">
                  <c:v>808193.89296710433</c:v>
                </c:pt>
                <c:pt idx="411">
                  <c:v>-1167142.542871139</c:v>
                </c:pt>
                <c:pt idx="412">
                  <c:v>-790313.85636456416</c:v>
                </c:pt>
                <c:pt idx="413">
                  <c:v>22735.74105047062</c:v>
                </c:pt>
                <c:pt idx="414">
                  <c:v>-405009.8941387001</c:v>
                </c:pt>
                <c:pt idx="415">
                  <c:v>3996576.1650049309</c:v>
                </c:pt>
                <c:pt idx="416">
                  <c:v>-320020.82679274864</c:v>
                </c:pt>
                <c:pt idx="417">
                  <c:v>281025.12114629254</c:v>
                </c:pt>
                <c:pt idx="418">
                  <c:v>-663473.83480702236</c:v>
                </c:pt>
                <c:pt idx="419">
                  <c:v>-248057.28852134501</c:v>
                </c:pt>
                <c:pt idx="420">
                  <c:v>-129802.92371051572</c:v>
                </c:pt>
                <c:pt idx="421">
                  <c:v>-968791.82791239675</c:v>
                </c:pt>
                <c:pt idx="422">
                  <c:v>-764877.48465910926</c:v>
                </c:pt>
                <c:pt idx="423">
                  <c:v>-437690.33675641299</c:v>
                </c:pt>
                <c:pt idx="424">
                  <c:v>235392.13666791946</c:v>
                </c:pt>
                <c:pt idx="425">
                  <c:v>-24693.520078793052</c:v>
                </c:pt>
                <c:pt idx="426">
                  <c:v>-673913.20535056363</c:v>
                </c:pt>
                <c:pt idx="427">
                  <c:v>-498998.8620972762</c:v>
                </c:pt>
                <c:pt idx="428">
                  <c:v>-464559.49155373476</c:v>
                </c:pt>
                <c:pt idx="429">
                  <c:v>-184966.0883696432</c:v>
                </c:pt>
                <c:pt idx="430">
                  <c:v>2218631.7082218737</c:v>
                </c:pt>
                <c:pt idx="431">
                  <c:v>-134719.47289048252</c:v>
                </c:pt>
                <c:pt idx="432">
                  <c:v>130368.66212330281</c:v>
                </c:pt>
                <c:pt idx="433">
                  <c:v>-553188.95696379372</c:v>
                </c:pt>
                <c:pt idx="434">
                  <c:v>-341891.76377960818</c:v>
                </c:pt>
                <c:pt idx="435">
                  <c:v>462319.19476479315</c:v>
                </c:pt>
                <c:pt idx="436">
                  <c:v>-584259.69294024073</c:v>
                </c:pt>
                <c:pt idx="437">
                  <c:v>-588899.51311127655</c:v>
                </c:pt>
                <c:pt idx="438">
                  <c:v>-119232.1146131393</c:v>
                </c:pt>
                <c:pt idx="439">
                  <c:v>-41003.428106564621</c:v>
                </c:pt>
                <c:pt idx="440">
                  <c:v>-50174.741599989822</c:v>
                </c:pt>
                <c:pt idx="441">
                  <c:v>-363165.95111592556</c:v>
                </c:pt>
                <c:pt idx="442">
                  <c:v>-370783.10118502774</c:v>
                </c:pt>
                <c:pt idx="443">
                  <c:v>-17067.57952562673</c:v>
                </c:pt>
                <c:pt idx="444">
                  <c:v>617573.80275528005</c:v>
                </c:pt>
                <c:pt idx="445">
                  <c:v>-361641.90122137265</c:v>
                </c:pt>
                <c:pt idx="446">
                  <c:v>4060350.3494469593</c:v>
                </c:pt>
                <c:pt idx="447">
                  <c:v>-1026298.596954075</c:v>
                </c:pt>
                <c:pt idx="448">
                  <c:v>3485065.4078470357</c:v>
                </c:pt>
                <c:pt idx="449">
                  <c:v>-786857.66213362105</c:v>
                </c:pt>
                <c:pt idx="450">
                  <c:v>-1148396.9047876787</c:v>
                </c:pt>
                <c:pt idx="451">
                  <c:v>-1109993.8965853583</c:v>
                </c:pt>
                <c:pt idx="452">
                  <c:v>-474010.53578846657</c:v>
                </c:pt>
                <c:pt idx="453">
                  <c:v>-285096.19253517932</c:v>
                </c:pt>
                <c:pt idx="454">
                  <c:v>102732.49397139566</c:v>
                </c:pt>
                <c:pt idx="455">
                  <c:v>-112676.64451712626</c:v>
                </c:pt>
                <c:pt idx="456">
                  <c:v>27743.490382138989</c:v>
                </c:pt>
                <c:pt idx="457">
                  <c:v>-440853.50141554035</c:v>
                </c:pt>
                <c:pt idx="458">
                  <c:v>-839576.06700014835</c:v>
                </c:pt>
                <c:pt idx="459">
                  <c:v>7875955.4263222413</c:v>
                </c:pt>
                <c:pt idx="460">
                  <c:v>-385303.16296336346</c:v>
                </c:pt>
                <c:pt idx="461">
                  <c:v>52557.319875143468</c:v>
                </c:pt>
                <c:pt idx="462">
                  <c:v>1586.3922525176313</c:v>
                </c:pt>
                <c:pt idx="463">
                  <c:v>303075.05720155081</c:v>
                </c:pt>
                <c:pt idx="464">
                  <c:v>-408685.37124449527</c:v>
                </c:pt>
                <c:pt idx="465">
                  <c:v>-505942.34148463293</c:v>
                </c:pt>
                <c:pt idx="466">
                  <c:v>-1126549.136792758</c:v>
                </c:pt>
                <c:pt idx="467">
                  <c:v>-326022.60898228642</c:v>
                </c:pt>
                <c:pt idx="468">
                  <c:v>935400.86339528859</c:v>
                </c:pt>
                <c:pt idx="469">
                  <c:v>1032358.0350219323</c:v>
                </c:pt>
                <c:pt idx="470">
                  <c:v>-667904.4148664996</c:v>
                </c:pt>
                <c:pt idx="471">
                  <c:v>-466587.06341089145</c:v>
                </c:pt>
                <c:pt idx="472">
                  <c:v>113089.33632205008</c:v>
                </c:pt>
                <c:pt idx="473">
                  <c:v>-5527.8137470518705</c:v>
                </c:pt>
                <c:pt idx="474">
                  <c:v>438875.19445526844</c:v>
                </c:pt>
                <c:pt idx="475">
                  <c:v>-42959.95808344183</c:v>
                </c:pt>
                <c:pt idx="476">
                  <c:v>5954.3851698453072</c:v>
                </c:pt>
                <c:pt idx="477">
                  <c:v>204400.22174552223</c:v>
                </c:pt>
                <c:pt idx="478">
                  <c:v>43945.07156126434</c:v>
                </c:pt>
                <c:pt idx="479">
                  <c:v>-858494.63762250042</c:v>
                </c:pt>
                <c:pt idx="480">
                  <c:v>-483080.29436921293</c:v>
                </c:pt>
                <c:pt idx="481">
                  <c:v>-664356.04308815417</c:v>
                </c:pt>
                <c:pt idx="482">
                  <c:v>-343818.75811978709</c:v>
                </c:pt>
                <c:pt idx="483">
                  <c:v>4096424.3353967704</c:v>
                </c:pt>
                <c:pt idx="484">
                  <c:v>-840485.50849821279</c:v>
                </c:pt>
                <c:pt idx="485">
                  <c:v>-710790.85051669588</c:v>
                </c:pt>
                <c:pt idx="486">
                  <c:v>-536376.50726340862</c:v>
                </c:pt>
                <c:pt idx="487">
                  <c:v>-332802.92371051572</c:v>
                </c:pt>
                <c:pt idx="488">
                  <c:v>206557.25611844836</c:v>
                </c:pt>
                <c:pt idx="489">
                  <c:v>-949193.85871901666</c:v>
                </c:pt>
                <c:pt idx="490">
                  <c:v>-59748.022143339622</c:v>
                </c:pt>
                <c:pt idx="491">
                  <c:v>-148783.74283479422</c:v>
                </c:pt>
                <c:pt idx="492">
                  <c:v>-135529.37802396488</c:v>
                </c:pt>
                <c:pt idx="493">
                  <c:v>-867509.49174178159</c:v>
                </c:pt>
                <c:pt idx="494">
                  <c:v>-465106.48353946116</c:v>
                </c:pt>
                <c:pt idx="495">
                  <c:v>-797261.89886692003</c:v>
                </c:pt>
                <c:pt idx="496">
                  <c:v>666785.613700188</c:v>
                </c:pt>
                <c:pt idx="497">
                  <c:v>302231.45027586498</c:v>
                </c:pt>
                <c:pt idx="498">
                  <c:v>-718141.56258114881</c:v>
                </c:pt>
                <c:pt idx="499">
                  <c:v>-610921.87730937824</c:v>
                </c:pt>
                <c:pt idx="500">
                  <c:v>-1210950.4265622357</c:v>
                </c:pt>
                <c:pt idx="501">
                  <c:v>-991461.76161320251</c:v>
                </c:pt>
                <c:pt idx="502">
                  <c:v>539179.03595353384</c:v>
                </c:pt>
                <c:pt idx="503">
                  <c:v>-220004.99238347742</c:v>
                </c:pt>
                <c:pt idx="504">
                  <c:v>-115997.17929511378</c:v>
                </c:pt>
                <c:pt idx="505">
                  <c:v>-621126.30606494925</c:v>
                </c:pt>
                <c:pt idx="506">
                  <c:v>-505210.39853474894</c:v>
                </c:pt>
                <c:pt idx="507">
                  <c:v>-388924.54040153039</c:v>
                </c:pt>
                <c:pt idx="508">
                  <c:v>-198510.19714824302</c:v>
                </c:pt>
                <c:pt idx="509">
                  <c:v>-78753.629305023933</c:v>
                </c:pt>
                <c:pt idx="510">
                  <c:v>94160.713948263321</c:v>
                </c:pt>
                <c:pt idx="511">
                  <c:v>-275448.28728654073</c:v>
                </c:pt>
                <c:pt idx="512">
                  <c:v>-82533.944033253531</c:v>
                </c:pt>
                <c:pt idx="513">
                  <c:v>-385506.30841940176</c:v>
                </c:pt>
                <c:pt idx="514">
                  <c:v>-508677.62191282667</c:v>
                </c:pt>
                <c:pt idx="515">
                  <c:v>-299126.30606494925</c:v>
                </c:pt>
                <c:pt idx="516">
                  <c:v>-984892.34167267941</c:v>
                </c:pt>
                <c:pt idx="517">
                  <c:v>-1103063.6551661049</c:v>
                </c:pt>
                <c:pt idx="518">
                  <c:v>497472.18625294813</c:v>
                </c:pt>
                <c:pt idx="519">
                  <c:v>985386.52950623527</c:v>
                </c:pt>
                <c:pt idx="520">
                  <c:v>-500763.68359959312</c:v>
                </c:pt>
                <c:pt idx="521">
                  <c:v>128543.56387916137</c:v>
                </c:pt>
                <c:pt idx="522">
                  <c:v>354032.22882819455</c:v>
                </c:pt>
                <c:pt idx="523">
                  <c:v>919111.48329946655</c:v>
                </c:pt>
                <c:pt idx="524">
                  <c:v>3360811.6846859725</c:v>
                </c:pt>
                <c:pt idx="525">
                  <c:v>-258626.06681210164</c:v>
                </c:pt>
                <c:pt idx="526">
                  <c:v>-143939.15816225321</c:v>
                </c:pt>
                <c:pt idx="527">
                  <c:v>1777020.2193910698</c:v>
                </c:pt>
                <c:pt idx="528">
                  <c:v>274848.90589764452</c:v>
                </c:pt>
                <c:pt idx="529">
                  <c:v>-779253.22690810519</c:v>
                </c:pt>
                <c:pt idx="530">
                  <c:v>-682296.05528146168</c:v>
                </c:pt>
                <c:pt idx="531">
                  <c:v>-485998.8620972762</c:v>
                </c:pt>
                <c:pt idx="532">
                  <c:v>-329720.45028618316</c:v>
                </c:pt>
                <c:pt idx="533">
                  <c:v>12682.55791613739</c:v>
                </c:pt>
                <c:pt idx="534">
                  <c:v>-450665.3094661592</c:v>
                </c:pt>
                <c:pt idx="535">
                  <c:v>-162318.82187648205</c:v>
                </c:pt>
                <c:pt idx="536">
                  <c:v>-69861.650249838305</c:v>
                </c:pt>
                <c:pt idx="537">
                  <c:v>-732392.10241983179</c:v>
                </c:pt>
                <c:pt idx="538">
                  <c:v>-206296.85972414451</c:v>
                </c:pt>
                <c:pt idx="539">
                  <c:v>42191.805224888434</c:v>
                </c:pt>
                <c:pt idx="540">
                  <c:v>-69931.986723656068</c:v>
                </c:pt>
                <c:pt idx="541">
                  <c:v>-113188.95696379372</c:v>
                </c:pt>
                <c:pt idx="542">
                  <c:v>-311100.11689470126</c:v>
                </c:pt>
                <c:pt idx="543">
                  <c:v>629111.41954277141</c:v>
                </c:pt>
                <c:pt idx="544">
                  <c:v>8387.5706586312735</c:v>
                </c:pt>
                <c:pt idx="545">
                  <c:v>290684.7638428167</c:v>
                </c:pt>
                <c:pt idx="546">
                  <c:v>124927.21570960758</c:v>
                </c:pt>
                <c:pt idx="547">
                  <c:v>-553232.76273285085</c:v>
                </c:pt>
                <c:pt idx="548">
                  <c:v>-98829.754530530074</c:v>
                </c:pt>
                <c:pt idx="549">
                  <c:v>-223851.29548886139</c:v>
                </c:pt>
                <c:pt idx="550">
                  <c:v>-29491.115659897041</c:v>
                </c:pt>
                <c:pt idx="551">
                  <c:v>-100004.99238347742</c:v>
                </c:pt>
                <c:pt idx="552">
                  <c:v>-1033614.9710139823</c:v>
                </c:pt>
                <c:pt idx="553">
                  <c:v>-825743.4561340512</c:v>
                </c:pt>
                <c:pt idx="554">
                  <c:v>1114395.3199902996</c:v>
                </c:pt>
                <c:pt idx="555">
                  <c:v>930224.00649687415</c:v>
                </c:pt>
                <c:pt idx="556">
                  <c:v>-609174.03619352821</c:v>
                </c:pt>
                <c:pt idx="557">
                  <c:v>420826.94155332679</c:v>
                </c:pt>
                <c:pt idx="558">
                  <c:v>-76306.445673119277</c:v>
                </c:pt>
                <c:pt idx="559">
                  <c:v>1238267.8760226264</c:v>
                </c:pt>
                <c:pt idx="560">
                  <c:v>939213.71549259254</c:v>
                </c:pt>
                <c:pt idx="561">
                  <c:v>304087.83580183238</c:v>
                </c:pt>
                <c:pt idx="562">
                  <c:v>-805836.86221243208</c:v>
                </c:pt>
                <c:pt idx="563">
                  <c:v>73393.114063620218</c:v>
                </c:pt>
                <c:pt idx="564">
                  <c:v>-581098.73420779256</c:v>
                </c:pt>
                <c:pt idx="565">
                  <c:v>-739636.81498185615</c:v>
                </c:pt>
                <c:pt idx="566">
                  <c:v>-643679.64335521241</c:v>
                </c:pt>
                <c:pt idx="567">
                  <c:v>-282233.80677953589</c:v>
                </c:pt>
                <c:pt idx="568">
                  <c:v>1556294.8062300165</c:v>
                </c:pt>
                <c:pt idx="569">
                  <c:v>-511002.78645679809</c:v>
                </c:pt>
                <c:pt idx="570">
                  <c:v>-515643.58402353479</c:v>
                </c:pt>
                <c:pt idx="571">
                  <c:v>-720580.29436921293</c:v>
                </c:pt>
                <c:pt idx="572">
                  <c:v>663201.06440570136</c:v>
                </c:pt>
                <c:pt idx="573">
                  <c:v>195475.58748795313</c:v>
                </c:pt>
                <c:pt idx="574">
                  <c:v>-406355.12046100735</c:v>
                </c:pt>
                <c:pt idx="575">
                  <c:v>-135972.27053010953</c:v>
                </c:pt>
                <c:pt idx="576">
                  <c:v>-298743.58402353479</c:v>
                </c:pt>
                <c:pt idx="577">
                  <c:v>-746600.51894046564</c:v>
                </c:pt>
                <c:pt idx="578">
                  <c:v>234250.29505449813</c:v>
                </c:pt>
                <c:pt idx="579">
                  <c:v>356359.59929884522</c:v>
                </c:pt>
                <c:pt idx="580">
                  <c:v>-603917.77135985205</c:v>
                </c:pt>
                <c:pt idx="581">
                  <c:v>-489577.74980231025</c:v>
                </c:pt>
                <c:pt idx="582">
                  <c:v>-383046.25647992111</c:v>
                </c:pt>
                <c:pt idx="583">
                  <c:v>-508685.37124449527</c:v>
                </c:pt>
                <c:pt idx="584">
                  <c:v>-489771.0279912079</c:v>
                </c:pt>
                <c:pt idx="585">
                  <c:v>-366568.95931824611</c:v>
                </c:pt>
                <c:pt idx="586">
                  <c:v>-746159.82082972419</c:v>
                </c:pt>
                <c:pt idx="587">
                  <c:v>-455288.3059497932</c:v>
                </c:pt>
                <c:pt idx="588">
                  <c:v>-216799.64100076008</c:v>
                </c:pt>
                <c:pt idx="589">
                  <c:v>-739674.10249335819</c:v>
                </c:pt>
                <c:pt idx="590">
                  <c:v>-705334.0809358164</c:v>
                </c:pt>
                <c:pt idx="591">
                  <c:v>-127481.58413869061</c:v>
                </c:pt>
                <c:pt idx="592">
                  <c:v>-320202.64920308045</c:v>
                </c:pt>
                <c:pt idx="593">
                  <c:v>-115713.98425404757</c:v>
                </c:pt>
                <c:pt idx="594">
                  <c:v>45583.208930137975</c:v>
                </c:pt>
                <c:pt idx="595">
                  <c:v>-368122.48109280295</c:v>
                </c:pt>
                <c:pt idx="596">
                  <c:v>-349234.96865952981</c:v>
                </c:pt>
                <c:pt idx="597">
                  <c:v>2150975.2488477295</c:v>
                </c:pt>
                <c:pt idx="598">
                  <c:v>3901493.0499308319</c:v>
                </c:pt>
                <c:pt idx="599">
                  <c:v>397747.41474166105</c:v>
                </c:pt>
                <c:pt idx="600">
                  <c:v>-52541.051715155249</c:v>
                </c:pt>
                <c:pt idx="601">
                  <c:v>-755997.82094488014</c:v>
                </c:pt>
                <c:pt idx="602">
                  <c:v>-810426.04092174838</c:v>
                </c:pt>
                <c:pt idx="603">
                  <c:v>225919.70563078707</c:v>
                </c:pt>
                <c:pt idx="604">
                  <c:v>-564740.27281167114</c:v>
                </c:pt>
                <c:pt idx="605">
                  <c:v>-412211.202977432</c:v>
                </c:pt>
                <c:pt idx="606">
                  <c:v>-165722.53802839882</c:v>
                </c:pt>
                <c:pt idx="607">
                  <c:v>-811326.26819860761</c:v>
                </c:pt>
                <c:pt idx="608">
                  <c:v>-311411.92494532012</c:v>
                </c:pt>
                <c:pt idx="609">
                  <c:v>-137981.98653560944</c:v>
                </c:pt>
                <c:pt idx="610">
                  <c:v>-48641.964978067641</c:v>
                </c:pt>
                <c:pt idx="611">
                  <c:v>-450086.42176112509</c:v>
                </c:pt>
                <c:pt idx="612">
                  <c:v>-1165572.1426406261</c:v>
                </c:pt>
                <c:pt idx="613">
                  <c:v>-777743.4561340512</c:v>
                </c:pt>
                <c:pt idx="614">
                  <c:v>-5784.720230494393</c:v>
                </c:pt>
                <c:pt idx="615">
                  <c:v>-442253.22690810519</c:v>
                </c:pt>
                <c:pt idx="616">
                  <c:v>-59913.205350563629</c:v>
                </c:pt>
                <c:pt idx="617">
                  <c:v>-370998.8620972762</c:v>
                </c:pt>
                <c:pt idx="618">
                  <c:v>1811349.3082945631</c:v>
                </c:pt>
                <c:pt idx="619">
                  <c:v>-510450.82895915431</c:v>
                </c:pt>
                <c:pt idx="620">
                  <c:v>24807.055271143443</c:v>
                </c:pt>
                <c:pt idx="621">
                  <c:v>-960947.8848896221</c:v>
                </c:pt>
                <c:pt idx="622">
                  <c:v>-783033.54163633485</c:v>
                </c:pt>
                <c:pt idx="623">
                  <c:v>4502120.3731709067</c:v>
                </c:pt>
                <c:pt idx="624">
                  <c:v>-820997.82094488014</c:v>
                </c:pt>
                <c:pt idx="625">
                  <c:v>-864700.62776069494</c:v>
                </c:pt>
                <c:pt idx="626">
                  <c:v>5630.9034280361375</c:v>
                </c:pt>
                <c:pt idx="627">
                  <c:v>-594861.58649314335</c:v>
                </c:pt>
                <c:pt idx="628">
                  <c:v>-370501.40666417906</c:v>
                </c:pt>
                <c:pt idx="629">
                  <c:v>-156228.60201477015</c:v>
                </c:pt>
                <c:pt idx="630">
                  <c:v>-874537.06359893829</c:v>
                </c:pt>
                <c:pt idx="631">
                  <c:v>-529836.86221243208</c:v>
                </c:pt>
                <c:pt idx="632">
                  <c:v>-1515901.0684000487</c:v>
                </c:pt>
                <c:pt idx="633">
                  <c:v>-1918603.8752158629</c:v>
                </c:pt>
                <c:pt idx="634">
                  <c:v>-1864603.8752158629</c:v>
                </c:pt>
                <c:pt idx="635">
                  <c:v>218043.56387916137</c:v>
                </c:pt>
                <c:pt idx="636">
                  <c:v>608915.0787590926</c:v>
                </c:pt>
                <c:pt idx="637">
                  <c:v>-8931.4088305848127</c:v>
                </c:pt>
                <c:pt idx="638">
                  <c:v>-1117332.6348433674</c:v>
                </c:pt>
                <c:pt idx="639">
                  <c:v>-284579.31407922308</c:v>
                </c:pt>
                <c:pt idx="640">
                  <c:v>-1087931.9867236561</c:v>
                </c:pt>
                <c:pt idx="641">
                  <c:v>-940634.79353947041</c:v>
                </c:pt>
                <c:pt idx="642">
                  <c:v>-578775.92974643083</c:v>
                </c:pt>
                <c:pt idx="643">
                  <c:v>-625775.92974643083</c:v>
                </c:pt>
                <c:pt idx="644">
                  <c:v>-131054.92843873566</c:v>
                </c:pt>
                <c:pt idx="645">
                  <c:v>-236161.38510663726</c:v>
                </c:pt>
                <c:pt idx="646">
                  <c:v>95232.155331172165</c:v>
                </c:pt>
                <c:pt idx="647">
                  <c:v>727146.49858445965</c:v>
                </c:pt>
                <c:pt idx="648">
                  <c:v>-972768.82206452871</c:v>
                </c:pt>
                <c:pt idx="649">
                  <c:v>-248825.79230466636</c:v>
                </c:pt>
                <c:pt idx="650">
                  <c:v>-711585.4991339785</c:v>
                </c:pt>
                <c:pt idx="651">
                  <c:v>-430713.98425404757</c:v>
                </c:pt>
                <c:pt idx="652">
                  <c:v>41911.556796489051</c:v>
                </c:pt>
                <c:pt idx="653">
                  <c:v>-16514.12150776526</c:v>
                </c:pt>
                <c:pt idx="654">
                  <c:v>225337.5708466777</c:v>
                </c:pt>
                <c:pt idx="655">
                  <c:v>-394620.5781756668</c:v>
                </c:pt>
                <c:pt idx="656">
                  <c:v>-649314.19500478776</c:v>
                </c:pt>
                <c:pt idx="657">
                  <c:v>-519131.20782017196</c:v>
                </c:pt>
                <c:pt idx="658">
                  <c:v>-780415.10826769983</c:v>
                </c:pt>
                <c:pt idx="659">
                  <c:v>-216698.08573692711</c:v>
                </c:pt>
                <c:pt idx="660">
                  <c:v>99662.09409203718</c:v>
                </c:pt>
                <c:pt idx="661">
                  <c:v>83825.322156705428</c:v>
                </c:pt>
                <c:pt idx="662">
                  <c:v>3682079.6869675345</c:v>
                </c:pt>
                <c:pt idx="663">
                  <c:v>1389908.3734741095</c:v>
                </c:pt>
                <c:pt idx="664">
                  <c:v>-403825.929558384</c:v>
                </c:pt>
                <c:pt idx="665">
                  <c:v>422704.82307801745</c:v>
                </c:pt>
                <c:pt idx="666">
                  <c:v>201557.25611844836</c:v>
                </c:pt>
                <c:pt idx="667">
                  <c:v>2689159.2134280456</c:v>
                </c:pt>
                <c:pt idx="668">
                  <c:v>-987063.6551661049</c:v>
                </c:pt>
                <c:pt idx="669">
                  <c:v>574904.44911458704</c:v>
                </c:pt>
                <c:pt idx="670">
                  <c:v>1918393.1140636201</c:v>
                </c:pt>
                <c:pt idx="671">
                  <c:v>-168306.17333272574</c:v>
                </c:pt>
                <c:pt idx="672">
                  <c:v>-53966.151775183942</c:v>
                </c:pt>
                <c:pt idx="673">
                  <c:v>-854156.41959471931</c:v>
                </c:pt>
                <c:pt idx="674">
                  <c:v>652415.14251578774</c:v>
                </c:pt>
                <c:pt idx="675">
                  <c:v>261329.48576907499</c:v>
                </c:pt>
                <c:pt idx="676">
                  <c:v>478732.49397139566</c:v>
                </c:pt>
                <c:pt idx="677">
                  <c:v>-916227.55796808517</c:v>
                </c:pt>
                <c:pt idx="678">
                  <c:v>-1038902.521313597</c:v>
                </c:pt>
                <c:pt idx="679">
                  <c:v>-575899.51311127655</c:v>
                </c:pt>
                <c:pt idx="680">
                  <c:v>657200.08449180459</c:v>
                </c:pt>
                <c:pt idx="681">
                  <c:v>-490138.37925876922</c:v>
                </c:pt>
                <c:pt idx="682">
                  <c:v>-53735.371056448523</c:v>
                </c:pt>
                <c:pt idx="683">
                  <c:v>693721.46192997159</c:v>
                </c:pt>
                <c:pt idx="684">
                  <c:v>45913.578238874907</c:v>
                </c:pt>
                <c:pt idx="685">
                  <c:v>-643772.00538690854</c:v>
                </c:pt>
                <c:pt idx="686">
                  <c:v>-554857.66213362105</c:v>
                </c:pt>
                <c:pt idx="687">
                  <c:v>-575943.31888033368</c:v>
                </c:pt>
                <c:pt idx="688">
                  <c:v>-182294.43623599457</c:v>
                </c:pt>
                <c:pt idx="689">
                  <c:v>750549.17104084569</c:v>
                </c:pt>
                <c:pt idx="690">
                  <c:v>-238073.18668731104</c:v>
                </c:pt>
                <c:pt idx="691">
                  <c:v>-557711.77832736843</c:v>
                </c:pt>
                <c:pt idx="692">
                  <c:v>-324223.11337833514</c:v>
                </c:pt>
                <c:pt idx="693">
                  <c:v>-156308.770125048</c:v>
                </c:pt>
                <c:pt idx="694">
                  <c:v>-70351.598498404259</c:v>
                </c:pt>
                <c:pt idx="695">
                  <c:v>1563150.4867006768</c:v>
                </c:pt>
                <c:pt idx="696">
                  <c:v>403362.02313814941</c:v>
                </c:pt>
                <c:pt idx="697">
                  <c:v>-430388.17806030985</c:v>
                </c:pt>
                <c:pt idx="698">
                  <c:v>-519161.38510663726</c:v>
                </c:pt>
                <c:pt idx="699">
                  <c:v>-387247.04185334966</c:v>
                </c:pt>
                <c:pt idx="700">
                  <c:v>-494427.82311128604</c:v>
                </c:pt>
                <c:pt idx="701">
                  <c:v>-138381.98653560944</c:v>
                </c:pt>
                <c:pt idx="702">
                  <c:v>-106444.36292701872</c:v>
                </c:pt>
                <c:pt idx="703">
                  <c:v>55852.830257166817</c:v>
                </c:pt>
                <c:pt idx="704">
                  <c:v>-358405.45891318447</c:v>
                </c:pt>
                <c:pt idx="705">
                  <c:v>-86533.944033253531</c:v>
                </c:pt>
                <c:pt idx="706">
                  <c:v>672768.27841954492</c:v>
                </c:pt>
                <c:pt idx="707">
                  <c:v>1451486.5838986961</c:v>
                </c:pt>
                <c:pt idx="708">
                  <c:v>100045.5853215472</c:v>
                </c:pt>
                <c:pt idx="709">
                  <c:v>-529983.60558107658</c:v>
                </c:pt>
                <c:pt idx="710">
                  <c:v>-356069.26232778915</c:v>
                </c:pt>
                <c:pt idx="711">
                  <c:v>-192154.91907450167</c:v>
                </c:pt>
                <c:pt idx="712">
                  <c:v>-516126.30606494925</c:v>
                </c:pt>
                <c:pt idx="713">
                  <c:v>-263254.79118501802</c:v>
                </c:pt>
                <c:pt idx="714">
                  <c:v>-96825.929558383999</c:v>
                </c:pt>
                <c:pt idx="715">
                  <c:v>-1035013.6553541515</c:v>
                </c:pt>
                <c:pt idx="716">
                  <c:v>-760041.90122137265</c:v>
                </c:pt>
                <c:pt idx="717">
                  <c:v>-62783.101185027743</c:v>
                </c:pt>
                <c:pt idx="718">
                  <c:v>-169559.49155373476</c:v>
                </c:pt>
                <c:pt idx="719">
                  <c:v>2401151.0645937482</c:v>
                </c:pt>
                <c:pt idx="720">
                  <c:v>1579236.7850971557</c:v>
                </c:pt>
                <c:pt idx="721">
                  <c:v>276077.07864393666</c:v>
                </c:pt>
                <c:pt idx="722">
                  <c:v>-584009.8941387001</c:v>
                </c:pt>
                <c:pt idx="723">
                  <c:v>1351740.3070597593</c:v>
                </c:pt>
                <c:pt idx="724">
                  <c:v>-442087.40205111494</c:v>
                </c:pt>
                <c:pt idx="725">
                  <c:v>-605078.91168230434</c:v>
                </c:pt>
                <c:pt idx="726">
                  <c:v>2536938.5507605746</c:v>
                </c:pt>
                <c:pt idx="727">
                  <c:v>2497384.3873362513</c:v>
                </c:pt>
                <c:pt idx="728">
                  <c:v>1022759.4879354811</c:v>
                </c:pt>
                <c:pt idx="729">
                  <c:v>-236368.99718458799</c:v>
                </c:pt>
                <c:pt idx="730">
                  <c:v>-1225935.1700460357</c:v>
                </c:pt>
                <c:pt idx="731">
                  <c:v>1086077.5447975504</c:v>
                </c:pt>
                <c:pt idx="732">
                  <c:v>393538.02047417231</c:v>
                </c:pt>
                <c:pt idx="733">
                  <c:v>303323.87860739074</c:v>
                </c:pt>
                <c:pt idx="734">
                  <c:v>597195.39348732191</c:v>
                </c:pt>
                <c:pt idx="735">
                  <c:v>1134961.5566084422</c:v>
                </c:pt>
                <c:pt idx="736">
                  <c:v>-397295.41363169544</c:v>
                </c:pt>
                <c:pt idx="737">
                  <c:v>-289263.92030930601</c:v>
                </c:pt>
                <c:pt idx="738">
                  <c:v>440798.91507383203</c:v>
                </c:pt>
                <c:pt idx="739">
                  <c:v>-108329.57004623674</c:v>
                </c:pt>
                <c:pt idx="740">
                  <c:v>-187883.73347056005</c:v>
                </c:pt>
                <c:pt idx="741">
                  <c:v>296902.12466265867</c:v>
                </c:pt>
                <c:pt idx="742">
                  <c:v>2394838.6786500579</c:v>
                </c:pt>
                <c:pt idx="743">
                  <c:v>240966.05596674647</c:v>
                </c:pt>
                <c:pt idx="744">
                  <c:v>-175102.65856731473</c:v>
                </c:pt>
                <c:pt idx="745">
                  <c:v>-601670.51423092501</c:v>
                </c:pt>
                <c:pt idx="746">
                  <c:v>-340681.84928189183</c:v>
                </c:pt>
                <c:pt idx="747">
                  <c:v>76689.665598039399</c:v>
                </c:pt>
                <c:pt idx="748">
                  <c:v>-1146684.7295947289</c:v>
                </c:pt>
                <c:pt idx="749">
                  <c:v>-596478.40081631078</c:v>
                </c:pt>
                <c:pt idx="750">
                  <c:v>-411315.2361571833</c:v>
                </c:pt>
                <c:pt idx="751">
                  <c:v>1271193.4880270506</c:v>
                </c:pt>
                <c:pt idx="752">
                  <c:v>5178256.5438659489</c:v>
                </c:pt>
                <c:pt idx="753">
                  <c:v>5275213.7154925922</c:v>
                </c:pt>
                <c:pt idx="754">
                  <c:v>-1141552.3201151378</c:v>
                </c:pt>
                <c:pt idx="755">
                  <c:v>525319.19476479315</c:v>
                </c:pt>
                <c:pt idx="756">
                  <c:v>318529.34851535747</c:v>
                </c:pt>
                <c:pt idx="757">
                  <c:v>-134839.688097501</c:v>
                </c:pt>
                <c:pt idx="758">
                  <c:v>-597790.85051669588</c:v>
                </c:pt>
                <c:pt idx="759">
                  <c:v>-73493.657332510571</c:v>
                </c:pt>
                <c:pt idx="760">
                  <c:v>-177141.04235092108</c:v>
                </c:pt>
                <c:pt idx="761">
                  <c:v>398101.98740894109</c:v>
                </c:pt>
                <c:pt idx="762">
                  <c:v>-468156.6375073446</c:v>
                </c:pt>
                <c:pt idx="763">
                  <c:v>-224667.97255831136</c:v>
                </c:pt>
                <c:pt idx="764">
                  <c:v>108160.71394826332</c:v>
                </c:pt>
                <c:pt idx="765">
                  <c:v>9288.276441185837</c:v>
                </c:pt>
                <c:pt idx="766">
                  <c:v>444038.47763964522</c:v>
                </c:pt>
                <c:pt idx="767">
                  <c:v>-214274.61371050624</c:v>
                </c:pt>
                <c:pt idx="768">
                  <c:v>-768220.45028618316</c:v>
                </c:pt>
                <c:pt idx="769">
                  <c:v>659979.29139171494</c:v>
                </c:pt>
                <c:pt idx="770">
                  <c:v>807276.48457590048</c:v>
                </c:pt>
                <c:pt idx="771">
                  <c:v>917647.99945583148</c:v>
                </c:pt>
                <c:pt idx="772">
                  <c:v>1029019.5143357627</c:v>
                </c:pt>
                <c:pt idx="773">
                  <c:v>54393.114063620218</c:v>
                </c:pt>
                <c:pt idx="774">
                  <c:v>184379.4218243332</c:v>
                </c:pt>
                <c:pt idx="775">
                  <c:v>132293.76507762069</c:v>
                </c:pt>
                <c:pt idx="776">
                  <c:v>133825.32215670543</c:v>
                </c:pt>
                <c:pt idx="777">
                  <c:v>-715509.49174178159</c:v>
                </c:pt>
                <c:pt idx="778">
                  <c:v>-317063.6551661049</c:v>
                </c:pt>
                <c:pt idx="779">
                  <c:v>-7931.4088305848127</c:v>
                </c:pt>
                <c:pt idx="780">
                  <c:v>-762083.477691593</c:v>
                </c:pt>
                <c:pt idx="781">
                  <c:v>-739365.17221244157</c:v>
                </c:pt>
                <c:pt idx="782">
                  <c:v>-388919.33563676488</c:v>
                </c:pt>
                <c:pt idx="783">
                  <c:v>263596.16048343689</c:v>
                </c:pt>
                <c:pt idx="784">
                  <c:v>-532927.82311128604</c:v>
                </c:pt>
                <c:pt idx="785">
                  <c:v>-343513.4798579989</c:v>
                </c:pt>
                <c:pt idx="786">
                  <c:v>-303513.4798579989</c:v>
                </c:pt>
                <c:pt idx="787">
                  <c:v>-67032.899986568489</c:v>
                </c:pt>
                <c:pt idx="788">
                  <c:v>507327.27984239592</c:v>
                </c:pt>
                <c:pt idx="789">
                  <c:v>-300670.51423092501</c:v>
                </c:pt>
                <c:pt idx="790">
                  <c:v>245689.6655980394</c:v>
                </c:pt>
                <c:pt idx="791">
                  <c:v>36173.492548544891</c:v>
                </c:pt>
                <c:pt idx="792">
                  <c:v>370513.51410608646</c:v>
                </c:pt>
                <c:pt idx="793">
                  <c:v>2280634.8277875585</c:v>
                </c:pt>
                <c:pt idx="794">
                  <c:v>369058.30016513343</c:v>
                </c:pt>
                <c:pt idx="795">
                  <c:v>-186327.95100076956</c:v>
                </c:pt>
                <c:pt idx="796">
                  <c:v>117160.71394826332</c:v>
                </c:pt>
                <c:pt idx="797">
                  <c:v>360032.22882819455</c:v>
                </c:pt>
                <c:pt idx="798">
                  <c:v>-147443.72127725242</c:v>
                </c:pt>
                <c:pt idx="799">
                  <c:v>-752720.45028618316</c:v>
                </c:pt>
                <c:pt idx="800">
                  <c:v>382079.68696753436</c:v>
                </c:pt>
                <c:pt idx="801">
                  <c:v>139482.69516985503</c:v>
                </c:pt>
                <c:pt idx="802">
                  <c:v>1414805.4996312172</c:v>
                </c:pt>
                <c:pt idx="803">
                  <c:v>-695049.203092588</c:v>
                </c:pt>
                <c:pt idx="804">
                  <c:v>-827438.75576533435</c:v>
                </c:pt>
                <c:pt idx="805">
                  <c:v>219695.27275972371</c:v>
                </c:pt>
                <c:pt idx="806">
                  <c:v>498152.04198944871</c:v>
                </c:pt>
                <c:pt idx="807">
                  <c:v>-1119337.2008526558</c:v>
                </c:pt>
                <c:pt idx="808">
                  <c:v>-1238907.5981888794</c:v>
                </c:pt>
                <c:pt idx="809">
                  <c:v>-858078.91168230434</c:v>
                </c:pt>
                <c:pt idx="810">
                  <c:v>224477.39101771358</c:v>
                </c:pt>
                <c:pt idx="811">
                  <c:v>16466.055966746469</c:v>
                </c:pt>
                <c:pt idx="812">
                  <c:v>-89749.063295735512</c:v>
                </c:pt>
                <c:pt idx="813">
                  <c:v>97165.279957551975</c:v>
                </c:pt>
                <c:pt idx="814">
                  <c:v>2889772.2027790672</c:v>
                </c:pt>
                <c:pt idx="815">
                  <c:v>2263600.8892856417</c:v>
                </c:pt>
                <c:pt idx="816">
                  <c:v>-866773.45147935767</c:v>
                </c:pt>
                <c:pt idx="817">
                  <c:v>-672859.10822607018</c:v>
                </c:pt>
                <c:pt idx="818">
                  <c:v>-672859.10822607018</c:v>
                </c:pt>
                <c:pt idx="819">
                  <c:v>-220456.10002374981</c:v>
                </c:pt>
                <c:pt idx="820">
                  <c:v>-145502.85275662842</c:v>
                </c:pt>
                <c:pt idx="821">
                  <c:v>-47545.681129984674</c:v>
                </c:pt>
                <c:pt idx="822">
                  <c:v>-277438.75576533435</c:v>
                </c:pt>
                <c:pt idx="823">
                  <c:v>-1399939.094405558</c:v>
                </c:pt>
                <c:pt idx="824">
                  <c:v>-652809.93200504186</c:v>
                </c:pt>
                <c:pt idx="825">
                  <c:v>-587032.89998656849</c:v>
                </c:pt>
                <c:pt idx="826">
                  <c:v>191861.62074123078</c:v>
                </c:pt>
                <c:pt idx="827">
                  <c:v>368409.53535410354</c:v>
                </c:pt>
                <c:pt idx="828">
                  <c:v>621898.20030313637</c:v>
                </c:pt>
                <c:pt idx="829">
                  <c:v>317677.5924042195</c:v>
                </c:pt>
                <c:pt idx="830">
                  <c:v>190644.87953899265</c:v>
                </c:pt>
                <c:pt idx="831">
                  <c:v>668955.42632224131</c:v>
                </c:pt>
                <c:pt idx="832">
                  <c:v>1296500.7992625004</c:v>
                </c:pt>
                <c:pt idx="833">
                  <c:v>-575627.68585756852</c:v>
                </c:pt>
                <c:pt idx="834">
                  <c:v>-185672.72015760408</c:v>
                </c:pt>
                <c:pt idx="835">
                  <c:v>1892411.2181562656</c:v>
                </c:pt>
                <c:pt idx="836">
                  <c:v>2224514.4915017872</c:v>
                </c:pt>
                <c:pt idx="837">
                  <c:v>-800232.76273285085</c:v>
                </c:pt>
                <c:pt idx="838">
                  <c:v>-414829.75453053007</c:v>
                </c:pt>
                <c:pt idx="839">
                  <c:v>-568674.43859044695</c:v>
                </c:pt>
                <c:pt idx="840">
                  <c:v>65025.762796058931</c:v>
                </c:pt>
                <c:pt idx="841">
                  <c:v>-662804.54275598284</c:v>
                </c:pt>
                <c:pt idx="842">
                  <c:v>-540315.87780694966</c:v>
                </c:pt>
                <c:pt idx="843">
                  <c:v>-422975.85624940816</c:v>
                </c:pt>
                <c:pt idx="844">
                  <c:v>1248358.0987786273</c:v>
                </c:pt>
                <c:pt idx="845">
                  <c:v>-432068.62067802262</c:v>
                </c:pt>
                <c:pt idx="846">
                  <c:v>-799147.10598613787</c:v>
                </c:pt>
                <c:pt idx="847">
                  <c:v>-550658.44103710505</c:v>
                </c:pt>
                <c:pt idx="848">
                  <c:v>-876701.2694104613</c:v>
                </c:pt>
                <c:pt idx="849">
                  <c:v>236393.70094483229</c:v>
                </c:pt>
                <c:pt idx="850">
                  <c:v>108882.3658938657</c:v>
                </c:pt>
                <c:pt idx="851">
                  <c:v>-217203.29085284704</c:v>
                </c:pt>
                <c:pt idx="852">
                  <c:v>-99863.269295305479</c:v>
                </c:pt>
                <c:pt idx="853">
                  <c:v>479259.08553856227</c:v>
                </c:pt>
                <c:pt idx="854">
                  <c:v>354087.77204513707</c:v>
                </c:pt>
                <c:pt idx="855">
                  <c:v>-280579.31407922308</c:v>
                </c:pt>
                <c:pt idx="856">
                  <c:v>-871432.89998656849</c:v>
                </c:pt>
                <c:pt idx="857">
                  <c:v>-548156.6375073446</c:v>
                </c:pt>
                <c:pt idx="858">
                  <c:v>-359242.29425405705</c:v>
                </c:pt>
                <c:pt idx="859">
                  <c:v>-105753.62930502393</c:v>
                </c:pt>
                <c:pt idx="860">
                  <c:v>-656551.34271943732</c:v>
                </c:pt>
                <c:pt idx="861">
                  <c:v>-610034.921428954</c:v>
                </c:pt>
                <c:pt idx="862">
                  <c:v>-164631.91322663362</c:v>
                </c:pt>
                <c:pt idx="863">
                  <c:v>-30291.891669091769</c:v>
                </c:pt>
                <c:pt idx="864">
                  <c:v>-899040.64931823662</c:v>
                </c:pt>
                <c:pt idx="865">
                  <c:v>-715126.30606494925</c:v>
                </c:pt>
                <c:pt idx="866">
                  <c:v>-412260.09533715947</c:v>
                </c:pt>
                <c:pt idx="867">
                  <c:v>-776044.63708329957</c:v>
                </c:pt>
                <c:pt idx="868">
                  <c:v>-441215.9505767246</c:v>
                </c:pt>
                <c:pt idx="869">
                  <c:v>119704.06290300179</c:v>
                </c:pt>
                <c:pt idx="870">
                  <c:v>234044.08446054359</c:v>
                </c:pt>
                <c:pt idx="871">
                  <c:v>422958.42771383107</c:v>
                </c:pt>
                <c:pt idx="872">
                  <c:v>-118721.09193594975</c:v>
                </c:pt>
                <c:pt idx="873">
                  <c:v>-737211.32116189552</c:v>
                </c:pt>
                <c:pt idx="874">
                  <c:v>-907924.2373919877</c:v>
                </c:pt>
                <c:pt idx="875">
                  <c:v>-413181.20763212547</c:v>
                </c:pt>
                <c:pt idx="876">
                  <c:v>-535165.95111592556</c:v>
                </c:pt>
                <c:pt idx="877">
                  <c:v>-126709.41824475891</c:v>
                </c:pt>
                <c:pt idx="878">
                  <c:v>145970.28333581157</c:v>
                </c:pt>
                <c:pt idx="879">
                  <c:v>178911.6205531843</c:v>
                </c:pt>
                <c:pt idx="880">
                  <c:v>-243868.75793174026</c:v>
                </c:pt>
                <c:pt idx="881">
                  <c:v>354630.90342803614</c:v>
                </c:pt>
                <c:pt idx="882">
                  <c:v>-222240.33911150147</c:v>
                </c:pt>
                <c:pt idx="883">
                  <c:v>-791600.51894046564</c:v>
                </c:pt>
                <c:pt idx="884">
                  <c:v>-469197.68369116262</c:v>
                </c:pt>
                <c:pt idx="885">
                  <c:v>-707900.49050697731</c:v>
                </c:pt>
                <c:pt idx="886">
                  <c:v>249928.19599959766</c:v>
                </c:pt>
                <c:pt idx="887">
                  <c:v>-177458.5782908228</c:v>
                </c:pt>
                <c:pt idx="888">
                  <c:v>-145501.40666417906</c:v>
                </c:pt>
                <c:pt idx="889">
                  <c:v>2198861.0428481596</c:v>
                </c:pt>
                <c:pt idx="890">
                  <c:v>788604.07260802179</c:v>
                </c:pt>
                <c:pt idx="891">
                  <c:v>713654.00866328005</c:v>
                </c:pt>
                <c:pt idx="892">
                  <c:v>333908.37347410945</c:v>
                </c:pt>
                <c:pt idx="893">
                  <c:v>303607.25593040185</c:v>
                </c:pt>
                <c:pt idx="894">
                  <c:v>196947.27748794365</c:v>
                </c:pt>
                <c:pt idx="895">
                  <c:v>-234025.79230466636</c:v>
                </c:pt>
                <c:pt idx="896">
                  <c:v>-202111.44905137888</c:v>
                </c:pt>
                <c:pt idx="897">
                  <c:v>300045.58532154723</c:v>
                </c:pt>
                <c:pt idx="898">
                  <c:v>273239.90466284053</c:v>
                </c:pt>
                <c:pt idx="899">
                  <c:v>1833784.1128288161</c:v>
                </c:pt>
                <c:pt idx="900">
                  <c:v>-1075570.6446635432</c:v>
                </c:pt>
                <c:pt idx="901">
                  <c:v>-791699.12978361198</c:v>
                </c:pt>
                <c:pt idx="902">
                  <c:v>-574901.93659942667</c:v>
                </c:pt>
                <c:pt idx="903">
                  <c:v>-767032.89998656849</c:v>
                </c:pt>
                <c:pt idx="904">
                  <c:v>-576250.04358572536</c:v>
                </c:pt>
                <c:pt idx="905">
                  <c:v>-14224.677655248088</c:v>
                </c:pt>
                <c:pt idx="906">
                  <c:v>13158.172275649966</c:v>
                </c:pt>
                <c:pt idx="907">
                  <c:v>-133174.09995022346</c:v>
                </c:pt>
                <c:pt idx="908">
                  <c:v>-606474.4764567886</c:v>
                </c:pt>
                <c:pt idx="909">
                  <c:v>-650119.93906903523</c:v>
                </c:pt>
                <c:pt idx="910">
                  <c:v>-472716.93086671445</c:v>
                </c:pt>
                <c:pt idx="911">
                  <c:v>-181568.95931824611</c:v>
                </c:pt>
                <c:pt idx="912">
                  <c:v>361619.90701729292</c:v>
                </c:pt>
                <c:pt idx="913">
                  <c:v>16423.227593390213</c:v>
                </c:pt>
                <c:pt idx="914">
                  <c:v>820672.04899923038</c:v>
                </c:pt>
                <c:pt idx="915">
                  <c:v>457043.56387916137</c:v>
                </c:pt>
                <c:pt idx="916">
                  <c:v>-901728.19961785141</c:v>
                </c:pt>
                <c:pt idx="917">
                  <c:v>-469559.49155373476</c:v>
                </c:pt>
                <c:pt idx="918">
                  <c:v>690129.62302279263</c:v>
                </c:pt>
                <c:pt idx="919">
                  <c:v>187001.1379027238</c:v>
                </c:pt>
                <c:pt idx="920">
                  <c:v>1356493.6915805982</c:v>
                </c:pt>
                <c:pt idx="921">
                  <c:v>-1006494.235225582</c:v>
                </c:pt>
                <c:pt idx="922">
                  <c:v>-1504111.3852946837</c:v>
                </c:pt>
                <c:pt idx="923">
                  <c:v>134362.19609116722</c:v>
                </c:pt>
                <c:pt idx="924">
                  <c:v>-698136.81498185615</c:v>
                </c:pt>
                <c:pt idx="925">
                  <c:v>-431265.30010192498</c:v>
                </c:pt>
                <c:pt idx="926">
                  <c:v>-90319.463526248408</c:v>
                </c:pt>
                <c:pt idx="927">
                  <c:v>-897974.81509701232</c:v>
                </c:pt>
                <c:pt idx="928">
                  <c:v>-71441.766134696489</c:v>
                </c:pt>
                <c:pt idx="929">
                  <c:v>1031845.1446821936</c:v>
                </c:pt>
                <c:pt idx="930">
                  <c:v>-724240.51206451887</c:v>
                </c:pt>
                <c:pt idx="931">
                  <c:v>-387071.80400040234</c:v>
                </c:pt>
                <c:pt idx="932">
                  <c:v>-129339.688097501</c:v>
                </c:pt>
                <c:pt idx="933">
                  <c:v>223106.14847817592</c:v>
                </c:pt>
                <c:pt idx="934">
                  <c:v>-277943.65752055729</c:v>
                </c:pt>
                <c:pt idx="935">
                  <c:v>-372435.57244295441</c:v>
                </c:pt>
                <c:pt idx="936">
                  <c:v>-925125.66441518301</c:v>
                </c:pt>
                <c:pt idx="937">
                  <c:v>-251740.27281167114</c:v>
                </c:pt>
                <c:pt idx="938">
                  <c:v>-867280.15711549541</c:v>
                </c:pt>
                <c:pt idx="939">
                  <c:v>-1404131.207820172</c:v>
                </c:pt>
                <c:pt idx="940">
                  <c:v>-971728.19961785141</c:v>
                </c:pt>
                <c:pt idx="941">
                  <c:v>-919774.95235072984</c:v>
                </c:pt>
                <c:pt idx="942">
                  <c:v>-80288.305949793197</c:v>
                </c:pt>
                <c:pt idx="943">
                  <c:v>113126.03730349423</c:v>
                </c:pt>
                <c:pt idx="944">
                  <c:v>189246.37069497607</c:v>
                </c:pt>
                <c:pt idx="945">
                  <c:v>240500.73550580512</c:v>
                </c:pt>
                <c:pt idx="946">
                  <c:v>-94857.489180603443</c:v>
                </c:pt>
                <c:pt idx="947">
                  <c:v>2779713.3768523689</c:v>
                </c:pt>
                <c:pt idx="948">
                  <c:v>-524539.48743824265</c:v>
                </c:pt>
                <c:pt idx="949">
                  <c:v>-149710.80093166762</c:v>
                </c:pt>
                <c:pt idx="950">
                  <c:v>16203.542321619578</c:v>
                </c:pt>
                <c:pt idx="951">
                  <c:v>225117.88557490706</c:v>
                </c:pt>
                <c:pt idx="952">
                  <c:v>-201579.9557289895</c:v>
                </c:pt>
                <c:pt idx="953">
                  <c:v>-719826.50745145511</c:v>
                </c:pt>
                <c:pt idx="954">
                  <c:v>-512912.16419816762</c:v>
                </c:pt>
                <c:pt idx="955">
                  <c:v>219072.57928563259</c:v>
                </c:pt>
                <c:pt idx="956">
                  <c:v>2235815.6090454948</c:v>
                </c:pt>
                <c:pt idx="957">
                  <c:v>-38449.906332007842</c:v>
                </c:pt>
                <c:pt idx="958">
                  <c:v>-207152.7131478223</c:v>
                </c:pt>
                <c:pt idx="959">
                  <c:v>-819526.13094488997</c:v>
                </c:pt>
                <c:pt idx="960">
                  <c:v>19619.907017292891</c:v>
                </c:pt>
                <c:pt idx="961">
                  <c:v>-305034.34607901762</c:v>
                </c:pt>
                <c:pt idx="962">
                  <c:v>149868.66212330281</c:v>
                </c:pt>
                <c:pt idx="963">
                  <c:v>-317896.32978889684</c:v>
                </c:pt>
                <c:pt idx="964">
                  <c:v>-44936.952235573903</c:v>
                </c:pt>
                <c:pt idx="965">
                  <c:v>44891.73427100078</c:v>
                </c:pt>
                <c:pt idx="966">
                  <c:v>156131.24206825974</c:v>
                </c:pt>
                <c:pt idx="967">
                  <c:v>-925393.72146529891</c:v>
                </c:pt>
                <c:pt idx="968">
                  <c:v>-711905.05651626596</c:v>
                </c:pt>
                <c:pt idx="969">
                  <c:v>-306247.68350311613</c:v>
                </c:pt>
                <c:pt idx="970">
                  <c:v>2073322.3780871732</c:v>
                </c:pt>
                <c:pt idx="971">
                  <c:v>281639.72954278113</c:v>
                </c:pt>
                <c:pt idx="972">
                  <c:v>388790.24311501731</c:v>
                </c:pt>
                <c:pt idx="973">
                  <c:v>438364.56481076323</c:v>
                </c:pt>
                <c:pt idx="974">
                  <c:v>197661.7579949483</c:v>
                </c:pt>
                <c:pt idx="975">
                  <c:v>-132296.85972414451</c:v>
                </c:pt>
                <c:pt idx="976">
                  <c:v>115574.65515578649</c:v>
                </c:pt>
                <c:pt idx="977">
                  <c:v>-457313.45396764553</c:v>
                </c:pt>
                <c:pt idx="978">
                  <c:v>-749016.26078345999</c:v>
                </c:pt>
                <c:pt idx="979">
                  <c:v>381508.24304149114</c:v>
                </c:pt>
                <c:pt idx="980">
                  <c:v>323486.46537344693</c:v>
                </c:pt>
                <c:pt idx="981">
                  <c:v>-358024.86967751989</c:v>
                </c:pt>
                <c:pt idx="982">
                  <c:v>-344110.5264242324</c:v>
                </c:pt>
                <c:pt idx="983">
                  <c:v>-305813.3332400471</c:v>
                </c:pt>
                <c:pt idx="984">
                  <c:v>-51941.818360115867</c:v>
                </c:pt>
                <c:pt idx="985">
                  <c:v>-513113.34260428126</c:v>
                </c:pt>
                <c:pt idx="986">
                  <c:v>-34310.334401960601</c:v>
                </c:pt>
                <c:pt idx="987">
                  <c:v>1189397.7982573721</c:v>
                </c:pt>
                <c:pt idx="988">
                  <c:v>-916291.82791239675</c:v>
                </c:pt>
                <c:pt idx="989">
                  <c:v>-865463.14140582189</c:v>
                </c:pt>
                <c:pt idx="990">
                  <c:v>1101009.9283867879</c:v>
                </c:pt>
                <c:pt idx="991">
                  <c:v>445795.7865200066</c:v>
                </c:pt>
                <c:pt idx="992">
                  <c:v>18037.835989878862</c:v>
                </c:pt>
                <c:pt idx="993">
                  <c:v>-544529.3142672698</c:v>
                </c:pt>
                <c:pt idx="994">
                  <c:v>3785460.905594442</c:v>
                </c:pt>
                <c:pt idx="995">
                  <c:v>650329.48576907499</c:v>
                </c:pt>
                <c:pt idx="996">
                  <c:v>38158.172275649966</c:v>
                </c:pt>
                <c:pt idx="997">
                  <c:v>615191.80522488849</c:v>
                </c:pt>
                <c:pt idx="998">
                  <c:v>971020.49173146347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5F0-4576-95C6-6D292F5B6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830576"/>
        <c:axId val="86831536"/>
      </c:scatterChart>
      <c:valAx>
        <c:axId val="86830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31536"/>
        <c:crosses val="autoZero"/>
        <c:crossBetween val="midCat"/>
      </c:valAx>
      <c:valAx>
        <c:axId val="868315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83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K (Curated)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'Task 4.2b'!$D$3:$D$1001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</c:numCache>
            </c:numRef>
          </c:xVal>
          <c:yVal>
            <c:numRef>
              <c:f>'Task 4.3 '!$C$29:$C$1027</c:f>
              <c:numCache>
                <c:formatCode>General</c:formatCode>
                <c:ptCount val="999"/>
                <c:pt idx="0">
                  <c:v>1918100.6050731868</c:v>
                </c:pt>
                <c:pt idx="1">
                  <c:v>-39559.373369271401</c:v>
                </c:pt>
                <c:pt idx="2">
                  <c:v>131854.96988401585</c:v>
                </c:pt>
                <c:pt idx="3">
                  <c:v>185337.5708466777</c:v>
                </c:pt>
                <c:pt idx="4">
                  <c:v>3119068.6549261101</c:v>
                </c:pt>
                <c:pt idx="5">
                  <c:v>213834.04888407444</c:v>
                </c:pt>
                <c:pt idx="6">
                  <c:v>81259.085538562271</c:v>
                </c:pt>
                <c:pt idx="7">
                  <c:v>-371358.06453053991</c:v>
                </c:pt>
                <c:pt idx="8">
                  <c:v>-677201.60805068491</c:v>
                </c:pt>
                <c:pt idx="9">
                  <c:v>-803958.5782908228</c:v>
                </c:pt>
                <c:pt idx="10">
                  <c:v>988425.7627960589</c:v>
                </c:pt>
                <c:pt idx="11">
                  <c:v>524712.73520260258</c:v>
                </c:pt>
                <c:pt idx="12">
                  <c:v>-942639.35954875906</c:v>
                </c:pt>
                <c:pt idx="13">
                  <c:v>-234669.47307852912</c:v>
                </c:pt>
                <c:pt idx="14">
                  <c:v>-619797.95819859789</c:v>
                </c:pt>
                <c:pt idx="15">
                  <c:v>-414274.61371050624</c:v>
                </c:pt>
                <c:pt idx="16">
                  <c:v>2257551.7127134595</c:v>
                </c:pt>
                <c:pt idx="17">
                  <c:v>810891.73427100084</c:v>
                </c:pt>
                <c:pt idx="18">
                  <c:v>-726426.84536443127</c:v>
                </c:pt>
                <c:pt idx="19">
                  <c:v>-338598.1588578563</c:v>
                </c:pt>
                <c:pt idx="20">
                  <c:v>223327.92149216239</c:v>
                </c:pt>
                <c:pt idx="21">
                  <c:v>3402751.3391011832</c:v>
                </c:pt>
                <c:pt idx="22">
                  <c:v>780202.61969447334</c:v>
                </c:pt>
                <c:pt idx="23">
                  <c:v>51861.620741230785</c:v>
                </c:pt>
                <c:pt idx="24">
                  <c:v>727521.59918368922</c:v>
                </c:pt>
                <c:pt idx="25">
                  <c:v>18818.792367874528</c:v>
                </c:pt>
                <c:pt idx="26">
                  <c:v>-77814.258761482866</c:v>
                </c:pt>
                <c:pt idx="27">
                  <c:v>-347002.92371051572</c:v>
                </c:pt>
                <c:pt idx="28">
                  <c:v>-577258.71554454044</c:v>
                </c:pt>
                <c:pt idx="29">
                  <c:v>-261004.35073371103</c:v>
                </c:pt>
                <c:pt idx="30">
                  <c:v>-124472.8574113216</c:v>
                </c:pt>
                <c:pt idx="31">
                  <c:v>292932.35671767802</c:v>
                </c:pt>
                <c:pt idx="32">
                  <c:v>1091224.0702535692</c:v>
                </c:pt>
                <c:pt idx="33">
                  <c:v>-1035287.2647973974</c:v>
                </c:pt>
                <c:pt idx="34">
                  <c:v>-965947.24323985586</c:v>
                </c:pt>
                <c:pt idx="35">
                  <c:v>-732075.72835992475</c:v>
                </c:pt>
                <c:pt idx="36">
                  <c:v>-1257529.3142672698</c:v>
                </c:pt>
                <c:pt idx="37">
                  <c:v>-503820.96404646616</c:v>
                </c:pt>
                <c:pt idx="38">
                  <c:v>-457208.77948928205</c:v>
                </c:pt>
                <c:pt idx="39">
                  <c:v>1234018.0772210858</c:v>
                </c:pt>
                <c:pt idx="40">
                  <c:v>2584356.4159764652</c:v>
                </c:pt>
                <c:pt idx="41">
                  <c:v>19439.866796498769</c:v>
                </c:pt>
                <c:pt idx="42">
                  <c:v>-652276.9737931157</c:v>
                </c:pt>
                <c:pt idx="43">
                  <c:v>-1079380.0292260121</c:v>
                </c:pt>
                <c:pt idx="44">
                  <c:v>-895008.51434608107</c:v>
                </c:pt>
                <c:pt idx="45">
                  <c:v>-334855.12046100735</c:v>
                </c:pt>
                <c:pt idx="46">
                  <c:v>-595083.60558107658</c:v>
                </c:pt>
                <c:pt idx="47">
                  <c:v>-348771.83243389067</c:v>
                </c:pt>
                <c:pt idx="48">
                  <c:v>-3325.9958582140098</c:v>
                </c:pt>
                <c:pt idx="49">
                  <c:v>-396470.65148464253</c:v>
                </c:pt>
                <c:pt idx="50">
                  <c:v>-319174.03619352821</c:v>
                </c:pt>
                <c:pt idx="51">
                  <c:v>-611345.34968695359</c:v>
                </c:pt>
                <c:pt idx="52">
                  <c:v>-938005.7330694655</c:v>
                </c:pt>
                <c:pt idx="53">
                  <c:v>139996.57189343538</c:v>
                </c:pt>
                <c:pt idx="54">
                  <c:v>190868.08677336638</c:v>
                </c:pt>
                <c:pt idx="55">
                  <c:v>176293.76507762069</c:v>
                </c:pt>
                <c:pt idx="56">
                  <c:v>-697974.81509701232</c:v>
                </c:pt>
                <c:pt idx="57">
                  <c:v>-273682.25132765609</c:v>
                </c:pt>
                <c:pt idx="58">
                  <c:v>2793977.3910177136</c:v>
                </c:pt>
                <c:pt idx="59">
                  <c:v>1077466.0559667465</c:v>
                </c:pt>
                <c:pt idx="60">
                  <c:v>-623454.75331867638</c:v>
                </c:pt>
                <c:pt idx="61">
                  <c:v>-434940.41006538883</c:v>
                </c:pt>
                <c:pt idx="62">
                  <c:v>-56511.723558814163</c:v>
                </c:pt>
                <c:pt idx="63">
                  <c:v>-423540.41006538883</c:v>
                </c:pt>
                <c:pt idx="64">
                  <c:v>-146668.89518545789</c:v>
                </c:pt>
                <c:pt idx="65">
                  <c:v>41245.448067829595</c:v>
                </c:pt>
                <c:pt idx="66">
                  <c:v>-681661.72374686087</c:v>
                </c:pt>
                <c:pt idx="67">
                  <c:v>-17820.440921949223</c:v>
                </c:pt>
                <c:pt idx="68">
                  <c:v>-75304.204115759232</c:v>
                </c:pt>
                <c:pt idx="69">
                  <c:v>-639094.50973301707</c:v>
                </c:pt>
                <c:pt idx="70">
                  <c:v>111795.00761652258</c:v>
                </c:pt>
                <c:pt idx="71">
                  <c:v>-337088.44320351095</c:v>
                </c:pt>
                <c:pt idx="72">
                  <c:v>-81599.778254477773</c:v>
                </c:pt>
                <c:pt idx="73">
                  <c:v>-652912.56659508648</c:v>
                </c:pt>
                <c:pt idx="74">
                  <c:v>-119526.13094488997</c:v>
                </c:pt>
                <c:pt idx="75">
                  <c:v>2346350.3494469593</c:v>
                </c:pt>
                <c:pt idx="76">
                  <c:v>1314179.0359535338</c:v>
                </c:pt>
                <c:pt idx="77">
                  <c:v>191490.50825821841</c:v>
                </c:pt>
                <c:pt idx="78">
                  <c:v>-343192.14028617356</c:v>
                </c:pt>
                <c:pt idx="79">
                  <c:v>-679040.00766847003</c:v>
                </c:pt>
                <c:pt idx="80">
                  <c:v>-920625.66441518301</c:v>
                </c:pt>
                <c:pt idx="81">
                  <c:v>2174355.7743266989</c:v>
                </c:pt>
                <c:pt idx="82">
                  <c:v>-222004.99238347742</c:v>
                </c:pt>
                <c:pt idx="83">
                  <c:v>200682.55791613739</c:v>
                </c:pt>
                <c:pt idx="84">
                  <c:v>-505960.59973320831</c:v>
                </c:pt>
                <c:pt idx="85">
                  <c:v>2587863.4029307691</c:v>
                </c:pt>
                <c:pt idx="86">
                  <c:v>2692203.4244883107</c:v>
                </c:pt>
                <c:pt idx="87">
                  <c:v>-837032.89998656849</c:v>
                </c:pt>
                <c:pt idx="88">
                  <c:v>-807392.74406959815</c:v>
                </c:pt>
                <c:pt idx="89">
                  <c:v>-296410.20651247713</c:v>
                </c:pt>
                <c:pt idx="90">
                  <c:v>-82613.993618281791</c:v>
                </c:pt>
                <c:pt idx="91">
                  <c:v>-976059.83019395848</c:v>
                </c:pt>
                <c:pt idx="92">
                  <c:v>-782145.48694067122</c:v>
                </c:pt>
                <c:pt idx="93">
                  <c:v>-75434.930793188047</c:v>
                </c:pt>
                <c:pt idx="94">
                  <c:v>31619.907017292891</c:v>
                </c:pt>
                <c:pt idx="95">
                  <c:v>-143556.94988112152</c:v>
                </c:pt>
                <c:pt idx="96">
                  <c:v>28357.393372165971</c:v>
                </c:pt>
                <c:pt idx="97">
                  <c:v>-759594.17109279358</c:v>
                </c:pt>
                <c:pt idx="98">
                  <c:v>-660254.14953525166</c:v>
                </c:pt>
                <c:pt idx="99">
                  <c:v>-642276.9737931157</c:v>
                </c:pt>
                <c:pt idx="100">
                  <c:v>-611894.12386221765</c:v>
                </c:pt>
                <c:pt idx="101">
                  <c:v>-151327.95100076956</c:v>
                </c:pt>
                <c:pt idx="102">
                  <c:v>-525307.7260783629</c:v>
                </c:pt>
                <c:pt idx="103">
                  <c:v>-326979.03957178793</c:v>
                </c:pt>
                <c:pt idx="104">
                  <c:v>578673.73180139239</c:v>
                </c:pt>
                <c:pt idx="105">
                  <c:v>-152686.17568717815</c:v>
                </c:pt>
                <c:pt idx="106">
                  <c:v>1726738.1648897752</c:v>
                </c:pt>
                <c:pt idx="107">
                  <c:v>1813609.6797697062</c:v>
                </c:pt>
                <c:pt idx="108">
                  <c:v>873949.70132724778</c:v>
                </c:pt>
                <c:pt idx="109">
                  <c:v>-839631.51082971483</c:v>
                </c:pt>
                <c:pt idx="110">
                  <c:v>-292273.97206073994</c:v>
                </c:pt>
                <c:pt idx="111">
                  <c:v>-39785.307111706759</c:v>
                </c:pt>
                <c:pt idx="112">
                  <c:v>-16608.26572899922</c:v>
                </c:pt>
                <c:pt idx="113">
                  <c:v>176837.5708466777</c:v>
                </c:pt>
                <c:pt idx="114">
                  <c:v>175350.28569026396</c:v>
                </c:pt>
                <c:pt idx="115">
                  <c:v>-873102.65856731473</c:v>
                </c:pt>
                <c:pt idx="116">
                  <c:v>-415699.65036499425</c:v>
                </c:pt>
                <c:pt idx="117">
                  <c:v>61834.048884074437</c:v>
                </c:pt>
                <c:pt idx="118">
                  <c:v>-39660.407710936459</c:v>
                </c:pt>
                <c:pt idx="119">
                  <c:v>-322250.96621287195</c:v>
                </c:pt>
                <c:pt idx="120">
                  <c:v>-163336.62295958446</c:v>
                </c:pt>
                <c:pt idx="121">
                  <c:v>-493572.90281564149</c:v>
                </c:pt>
                <c:pt idx="122">
                  <c:v>-105744.21630906698</c:v>
                </c:pt>
                <c:pt idx="123">
                  <c:v>-401540.41006538883</c:v>
                </c:pt>
                <c:pt idx="124">
                  <c:v>-120668.89518545789</c:v>
                </c:pt>
                <c:pt idx="125">
                  <c:v>1150599.170852799</c:v>
                </c:pt>
                <c:pt idx="126">
                  <c:v>-1408381.0066217128</c:v>
                </c:pt>
                <c:pt idx="127">
                  <c:v>-827935.17004603567</c:v>
                </c:pt>
                <c:pt idx="128">
                  <c:v>1400319.1947647932</c:v>
                </c:pt>
                <c:pt idx="129">
                  <c:v>-454918.69398699858</c:v>
                </c:pt>
                <c:pt idx="130">
                  <c:v>-1223665.5487190071</c:v>
                </c:pt>
                <c:pt idx="131">
                  <c:v>-469880.43162293069</c:v>
                </c:pt>
                <c:pt idx="132">
                  <c:v>-477831.47296337306</c:v>
                </c:pt>
                <c:pt idx="133">
                  <c:v>-112900.3175539597</c:v>
                </c:pt>
                <c:pt idx="134">
                  <c:v>192971.19732597153</c:v>
                </c:pt>
                <c:pt idx="135">
                  <c:v>436786.31875549525</c:v>
                </c:pt>
                <c:pt idx="136">
                  <c:v>1636018.0134643905</c:v>
                </c:pt>
                <c:pt idx="137">
                  <c:v>-947067.57952562673</c:v>
                </c:pt>
                <c:pt idx="138">
                  <c:v>-471863.26929530548</c:v>
                </c:pt>
                <c:pt idx="139">
                  <c:v>-431785.63638769614</c:v>
                </c:pt>
                <c:pt idx="140">
                  <c:v>-314449.07265996962</c:v>
                </c:pt>
                <c:pt idx="141">
                  <c:v>-957825.86580168875</c:v>
                </c:pt>
                <c:pt idx="142">
                  <c:v>-559613.99361828179</c:v>
                </c:pt>
                <c:pt idx="143">
                  <c:v>-911357.02337814402</c:v>
                </c:pt>
                <c:pt idx="144">
                  <c:v>-792236.68709237291</c:v>
                </c:pt>
                <c:pt idx="145">
                  <c:v>-425999.38522179308</c:v>
                </c:pt>
                <c:pt idx="146">
                  <c:v>-217235.06804690568</c:v>
                </c:pt>
                <c:pt idx="147">
                  <c:v>-316363.55316697474</c:v>
                </c:pt>
                <c:pt idx="148">
                  <c:v>-130668.89518545789</c:v>
                </c:pt>
                <c:pt idx="149">
                  <c:v>59179.035953533836</c:v>
                </c:pt>
                <c:pt idx="150">
                  <c:v>-241211.96281166165</c:v>
                </c:pt>
                <c:pt idx="151">
                  <c:v>578251.00046095951</c:v>
                </c:pt>
                <c:pt idx="152">
                  <c:v>-7640.4007011547801</c:v>
                </c:pt>
                <c:pt idx="153">
                  <c:v>89316.77092548873</c:v>
                </c:pt>
                <c:pt idx="154">
                  <c:v>128063.45016134484</c:v>
                </c:pt>
                <c:pt idx="155">
                  <c:v>926137.77185709029</c:v>
                </c:pt>
                <c:pt idx="156">
                  <c:v>2620611.82193969</c:v>
                </c:pt>
                <c:pt idx="157">
                  <c:v>-1278333.2764931337</c:v>
                </c:pt>
                <c:pt idx="158">
                  <c:v>-1099418.9332398463</c:v>
                </c:pt>
                <c:pt idx="159">
                  <c:v>-741866.45261768508</c:v>
                </c:pt>
                <c:pt idx="160">
                  <c:v>-1061390.7226272125</c:v>
                </c:pt>
                <c:pt idx="161">
                  <c:v>-470292.41479360877</c:v>
                </c:pt>
                <c:pt idx="162">
                  <c:v>-500277.89642026194</c:v>
                </c:pt>
                <c:pt idx="163">
                  <c:v>-319363.55316697474</c:v>
                </c:pt>
                <c:pt idx="164">
                  <c:v>-71374.888217941552</c:v>
                </c:pt>
                <c:pt idx="165">
                  <c:v>882487.56129439711</c:v>
                </c:pt>
                <c:pt idx="166">
                  <c:v>2570.6126118010143</c:v>
                </c:pt>
                <c:pt idx="167">
                  <c:v>-1538765.4208295234</c:v>
                </c:pt>
                <c:pt idx="168">
                  <c:v>-1328468.227645338</c:v>
                </c:pt>
                <c:pt idx="169">
                  <c:v>431557.96152490983</c:v>
                </c:pt>
                <c:pt idx="170">
                  <c:v>-140613.35196851543</c:v>
                </c:pt>
                <c:pt idx="171">
                  <c:v>-496660.74635115999</c:v>
                </c:pt>
                <c:pt idx="172">
                  <c:v>-408320.72479361849</c:v>
                </c:pt>
                <c:pt idx="173">
                  <c:v>66465.133339600245</c:v>
                </c:pt>
                <c:pt idx="174">
                  <c:v>-1481649.0089032743</c:v>
                </c:pt>
                <c:pt idx="175">
                  <c:v>-1104820.3223966998</c:v>
                </c:pt>
                <c:pt idx="176">
                  <c:v>-153621.10130018368</c:v>
                </c:pt>
                <c:pt idx="177">
                  <c:v>-460438.25136928563</c:v>
                </c:pt>
                <c:pt idx="178">
                  <c:v>-461749.58642025245</c:v>
                </c:pt>
                <c:pt idx="179">
                  <c:v>-583984.46445152769</c:v>
                </c:pt>
                <c:pt idx="180">
                  <c:v>-805359.56505075726</c:v>
                </c:pt>
                <c:pt idx="181">
                  <c:v>-729870.90010172431</c:v>
                </c:pt>
                <c:pt idx="182">
                  <c:v>3611456.4703689264</c:v>
                </c:pt>
                <c:pt idx="183">
                  <c:v>471506.34266748943</c:v>
                </c:pt>
                <c:pt idx="184">
                  <c:v>-854121.7400556606</c:v>
                </c:pt>
                <c:pt idx="185">
                  <c:v>-167713.34260428126</c:v>
                </c:pt>
                <c:pt idx="186">
                  <c:v>1057338.2762531391</c:v>
                </c:pt>
                <c:pt idx="187">
                  <c:v>531009.928386788</c:v>
                </c:pt>
                <c:pt idx="188">
                  <c:v>146455.76496246469</c:v>
                </c:pt>
                <c:pt idx="189">
                  <c:v>-1068689.2956040173</c:v>
                </c:pt>
                <c:pt idx="190">
                  <c:v>638457.970889144</c:v>
                </c:pt>
                <c:pt idx="191">
                  <c:v>248732.49397139566</c:v>
                </c:pt>
                <c:pt idx="192">
                  <c:v>-625395.92739197821</c:v>
                </c:pt>
                <c:pt idx="193">
                  <c:v>-444137.45663162251</c:v>
                </c:pt>
                <c:pt idx="194">
                  <c:v>-163265.94175169151</c:v>
                </c:pt>
                <c:pt idx="195">
                  <c:v>-674365.17221244157</c:v>
                </c:pt>
                <c:pt idx="196">
                  <c:v>-212622.14245257937</c:v>
                </c:pt>
                <c:pt idx="197">
                  <c:v>-269537.12735563319</c:v>
                </c:pt>
                <c:pt idx="198">
                  <c:v>-225197.10579809145</c:v>
                </c:pt>
                <c:pt idx="199">
                  <c:v>-891185.37124449527</c:v>
                </c:pt>
                <c:pt idx="200">
                  <c:v>61881.507023414131</c:v>
                </c:pt>
                <c:pt idx="201">
                  <c:v>-616174.67784329457</c:v>
                </c:pt>
                <c:pt idx="202">
                  <c:v>434696.83703663654</c:v>
                </c:pt>
                <c:pt idx="203">
                  <c:v>306039.86679649877</c:v>
                </c:pt>
                <c:pt idx="204">
                  <c:v>-310185.77364141378</c:v>
                </c:pt>
                <c:pt idx="205">
                  <c:v>319270.99593946559</c:v>
                </c:pt>
                <c:pt idx="206">
                  <c:v>-147215.36404666677</c:v>
                </c:pt>
                <c:pt idx="207">
                  <c:v>176613.32245990791</c:v>
                </c:pt>
                <c:pt idx="208">
                  <c:v>376527.6657131954</c:v>
                </c:pt>
                <c:pt idx="209">
                  <c:v>-28330.09317075368</c:v>
                </c:pt>
                <c:pt idx="210">
                  <c:v>124924.27164007525</c:v>
                </c:pt>
                <c:pt idx="211">
                  <c:v>-381895.68813913054</c:v>
                </c:pt>
                <c:pt idx="212">
                  <c:v>-184271.43038812661</c:v>
                </c:pt>
                <c:pt idx="213">
                  <c:v>471736.85859417811</c:v>
                </c:pt>
                <c:pt idx="214">
                  <c:v>-1210710.9187649768</c:v>
                </c:pt>
                <c:pt idx="215">
                  <c:v>437276.36639143701</c:v>
                </c:pt>
                <c:pt idx="216">
                  <c:v>-1222141.4988244539</c:v>
                </c:pt>
                <c:pt idx="217">
                  <c:v>79502.517695343238</c:v>
                </c:pt>
                <c:pt idx="218">
                  <c:v>-547811.65043788496</c:v>
                </c:pt>
                <c:pt idx="219">
                  <c:v>-679365.81386220793</c:v>
                </c:pt>
                <c:pt idx="220">
                  <c:v>-683009.8941387001</c:v>
                </c:pt>
                <c:pt idx="221">
                  <c:v>378188.28580541996</c:v>
                </c:pt>
                <c:pt idx="222">
                  <c:v>-28120.644475496723</c:v>
                </c:pt>
                <c:pt idx="223">
                  <c:v>250750.87040443451</c:v>
                </c:pt>
                <c:pt idx="224">
                  <c:v>-823454.01228153403</c:v>
                </c:pt>
                <c:pt idx="225">
                  <c:v>-284274.61371050624</c:v>
                </c:pt>
                <c:pt idx="226">
                  <c:v>74794.340427557123</c:v>
                </c:pt>
                <c:pt idx="227">
                  <c:v>1464131.305824955</c:v>
                </c:pt>
                <c:pt idx="228">
                  <c:v>536968.07740913238</c:v>
                </c:pt>
                <c:pt idx="229">
                  <c:v>-803032.89998656849</c:v>
                </c:pt>
                <c:pt idx="230">
                  <c:v>-17576.772406609787</c:v>
                </c:pt>
                <c:pt idx="231">
                  <c:v>76380.399220033956</c:v>
                </c:pt>
                <c:pt idx="232">
                  <c:v>261193.55432688072</c:v>
                </c:pt>
                <c:pt idx="233">
                  <c:v>826939.52815627528</c:v>
                </c:pt>
                <c:pt idx="234">
                  <c:v>-391763.27865953941</c:v>
                </c:pt>
                <c:pt idx="235">
                  <c:v>-845256.50961786101</c:v>
                </c:pt>
                <c:pt idx="236">
                  <c:v>993386.14363543584</c:v>
                </c:pt>
                <c:pt idx="237">
                  <c:v>103741.28445545956</c:v>
                </c:pt>
                <c:pt idx="238">
                  <c:v>-298245.88251649064</c:v>
                </c:pt>
                <c:pt idx="239">
                  <c:v>-299417.19600991567</c:v>
                </c:pt>
                <c:pt idx="240">
                  <c:v>-498948.6893323051</c:v>
                </c:pt>
                <c:pt idx="241">
                  <c:v>-805703.81108307489</c:v>
                </c:pt>
                <c:pt idx="242">
                  <c:v>-370046.25647992111</c:v>
                </c:pt>
                <c:pt idx="243">
                  <c:v>-842126.30606494925</c:v>
                </c:pt>
                <c:pt idx="244">
                  <c:v>-304384.99473792978</c:v>
                </c:pt>
                <c:pt idx="245">
                  <c:v>1841498.5933358208</c:v>
                </c:pt>
                <c:pt idx="246">
                  <c:v>-503974.17344724596</c:v>
                </c:pt>
                <c:pt idx="247">
                  <c:v>-234597.57232779852</c:v>
                </c:pt>
                <c:pt idx="248">
                  <c:v>-93066.07900540909</c:v>
                </c:pt>
                <c:pt idx="249">
                  <c:v>623654.65031304641</c:v>
                </c:pt>
                <c:pt idx="250">
                  <c:v>-381485.16985798918</c:v>
                </c:pt>
                <c:pt idx="251">
                  <c:v>404291.22051071795</c:v>
                </c:pt>
                <c:pt idx="252">
                  <c:v>553662.73539064918</c:v>
                </c:pt>
                <c:pt idx="253">
                  <c:v>-852038.44339155778</c:v>
                </c:pt>
                <c:pt idx="254">
                  <c:v>-547166.92851162655</c:v>
                </c:pt>
                <c:pt idx="255">
                  <c:v>-695063.6551661049</c:v>
                </c:pt>
                <c:pt idx="256">
                  <c:v>-502149.3119128173</c:v>
                </c:pt>
                <c:pt idx="257">
                  <c:v>-580548.15939705726</c:v>
                </c:pt>
                <c:pt idx="258">
                  <c:v>-507756.74887070898</c:v>
                </c:pt>
                <c:pt idx="259">
                  <c:v>-168459.55568652321</c:v>
                </c:pt>
                <c:pt idx="260">
                  <c:v>-428142.20423091541</c:v>
                </c:pt>
                <c:pt idx="261">
                  <c:v>-429254.79118501802</c:v>
                </c:pt>
                <c:pt idx="262">
                  <c:v>-614060.47184372472</c:v>
                </c:pt>
                <c:pt idx="263">
                  <c:v>-354891.76377960818</c:v>
                </c:pt>
                <c:pt idx="264">
                  <c:v>132136.79446138977</c:v>
                </c:pt>
                <c:pt idx="265">
                  <c:v>-472077.34740539151</c:v>
                </c:pt>
                <c:pt idx="266">
                  <c:v>-253217.16757642734</c:v>
                </c:pt>
                <c:pt idx="267">
                  <c:v>-185003.42810656462</c:v>
                </c:pt>
                <c:pt idx="268">
                  <c:v>8910.9151467226329</c:v>
                </c:pt>
                <c:pt idx="269">
                  <c:v>317165.27995755197</c:v>
                </c:pt>
                <c:pt idx="270">
                  <c:v>-156559.3733692714</c:v>
                </c:pt>
                <c:pt idx="271">
                  <c:v>134312.1415106596</c:v>
                </c:pt>
                <c:pt idx="272">
                  <c:v>494757.97808633652</c:v>
                </c:pt>
                <c:pt idx="273">
                  <c:v>2727045.0074284761</c:v>
                </c:pt>
                <c:pt idx="274">
                  <c:v>2161830.8655616944</c:v>
                </c:pt>
                <c:pt idx="275">
                  <c:v>-766874.94298649556</c:v>
                </c:pt>
                <c:pt idx="276">
                  <c:v>-562960.59973320831</c:v>
                </c:pt>
                <c:pt idx="277">
                  <c:v>-329663.40654902306</c:v>
                </c:pt>
                <c:pt idx="278">
                  <c:v>-47791.891669091769</c:v>
                </c:pt>
                <c:pt idx="279">
                  <c:v>438802.89420190855</c:v>
                </c:pt>
                <c:pt idx="280">
                  <c:v>1414025.826552754</c:v>
                </c:pt>
                <c:pt idx="281">
                  <c:v>-187299.33799121727</c:v>
                </c:pt>
                <c:pt idx="282">
                  <c:v>483572.17688871396</c:v>
                </c:pt>
                <c:pt idx="283">
                  <c:v>1404341.5589628951</c:v>
                </c:pt>
                <c:pt idx="284">
                  <c:v>1545213.0738428263</c:v>
                </c:pt>
                <c:pt idx="285">
                  <c:v>1639127.4170961138</c:v>
                </c:pt>
                <c:pt idx="286">
                  <c:v>-827727.55796808517</c:v>
                </c:pt>
                <c:pt idx="287">
                  <c:v>241476.22913771938</c:v>
                </c:pt>
                <c:pt idx="288">
                  <c:v>-547372.92154410982</c:v>
                </c:pt>
                <c:pt idx="289">
                  <c:v>87532.749409576762</c:v>
                </c:pt>
                <c:pt idx="290">
                  <c:v>303404.26428950776</c:v>
                </c:pt>
                <c:pt idx="291">
                  <c:v>524701.4574736933</c:v>
                </c:pt>
                <c:pt idx="292">
                  <c:v>938946.63583817717</c:v>
                </c:pt>
                <c:pt idx="293">
                  <c:v>869158.17227564997</c:v>
                </c:pt>
                <c:pt idx="294">
                  <c:v>256342.2006126612</c:v>
                </c:pt>
                <c:pt idx="295">
                  <c:v>-181211.96281166165</c:v>
                </c:pt>
                <c:pt idx="296">
                  <c:v>-614740.27281167114</c:v>
                </c:pt>
                <c:pt idx="297">
                  <c:v>-352251.60786263831</c:v>
                </c:pt>
                <c:pt idx="298">
                  <c:v>-126973.83480702236</c:v>
                </c:pt>
                <c:pt idx="299">
                  <c:v>97657.833635426476</c:v>
                </c:pt>
                <c:pt idx="300">
                  <c:v>128641.93546946009</c:v>
                </c:pt>
                <c:pt idx="301">
                  <c:v>-684202.64920308045</c:v>
                </c:pt>
                <c:pt idx="302">
                  <c:v>514308.09896667412</c:v>
                </c:pt>
                <c:pt idx="303">
                  <c:v>-410431.0064336661</c:v>
                </c:pt>
                <c:pt idx="304">
                  <c:v>-421685.37124449527</c:v>
                </c:pt>
                <c:pt idx="305">
                  <c:v>-596899.51311127655</c:v>
                </c:pt>
                <c:pt idx="306">
                  <c:v>-406942.34148463293</c:v>
                </c:pt>
                <c:pt idx="307">
                  <c:v>195820.35664478759</c:v>
                </c:pt>
                <c:pt idx="308">
                  <c:v>-30151.094102355477</c:v>
                </c:pt>
                <c:pt idx="309">
                  <c:v>-1607646.7035892191</c:v>
                </c:pt>
                <c:pt idx="310">
                  <c:v>61952.17924316632</c:v>
                </c:pt>
                <c:pt idx="311">
                  <c:v>-872756.10722094239</c:v>
                </c:pt>
                <c:pt idx="312">
                  <c:v>-1042013.0774610802</c:v>
                </c:pt>
                <c:pt idx="313">
                  <c:v>-674480.94248892437</c:v>
                </c:pt>
                <c:pt idx="314">
                  <c:v>-335273.97206073994</c:v>
                </c:pt>
                <c:pt idx="315">
                  <c:v>198869.76957552868</c:v>
                </c:pt>
                <c:pt idx="316">
                  <c:v>-487138.37925876922</c:v>
                </c:pt>
                <c:pt idx="317">
                  <c:v>-612125.54623071942</c:v>
                </c:pt>
                <c:pt idx="318">
                  <c:v>-236296.85972414451</c:v>
                </c:pt>
                <c:pt idx="319">
                  <c:v>-48382.516470857256</c:v>
                </c:pt>
                <c:pt idx="320">
                  <c:v>-853375.46321672364</c:v>
                </c:pt>
                <c:pt idx="321">
                  <c:v>-213228.60201477015</c:v>
                </c:pt>
                <c:pt idx="322">
                  <c:v>304094.13904105115</c:v>
                </c:pt>
                <c:pt idx="323">
                  <c:v>23497.147243371583</c:v>
                </c:pt>
                <c:pt idx="324">
                  <c:v>76543.627635856625</c:v>
                </c:pt>
                <c:pt idx="325">
                  <c:v>616989.46421153343</c:v>
                </c:pt>
                <c:pt idx="326">
                  <c:v>751775.32234475191</c:v>
                </c:pt>
                <c:pt idx="327">
                  <c:v>-448954.99257152388</c:v>
                </c:pt>
                <c:pt idx="328">
                  <c:v>85788.037188338349</c:v>
                </c:pt>
                <c:pt idx="329">
                  <c:v>-57405.45891318447</c:v>
                </c:pt>
                <c:pt idx="330">
                  <c:v>51934.562644357327</c:v>
                </c:pt>
                <c:pt idx="331">
                  <c:v>460337.5708466777</c:v>
                </c:pt>
                <c:pt idx="332">
                  <c:v>-525698.08608808136</c:v>
                </c:pt>
                <c:pt idx="333">
                  <c:v>-431358.06453053991</c:v>
                </c:pt>
                <c:pt idx="334">
                  <c:v>-77392.10241983179</c:v>
                </c:pt>
                <c:pt idx="335">
                  <c:v>1422170.8871192364</c:v>
                </c:pt>
                <c:pt idx="336">
                  <c:v>-122918.69398699858</c:v>
                </c:pt>
                <c:pt idx="337">
                  <c:v>2921795.8502767016</c:v>
                </c:pt>
                <c:pt idx="338">
                  <c:v>2235762.671257861</c:v>
                </c:pt>
                <c:pt idx="339">
                  <c:v>-67280.157115495414</c:v>
                </c:pt>
                <c:pt idx="340">
                  <c:v>-847456.37236414338</c:v>
                </c:pt>
                <c:pt idx="341">
                  <c:v>-492010.53578846657</c:v>
                </c:pt>
                <c:pt idx="342">
                  <c:v>-297096.19253517932</c:v>
                </c:pt>
                <c:pt idx="343">
                  <c:v>257806.07752428827</c:v>
                </c:pt>
                <c:pt idx="344">
                  <c:v>414337.5708466777</c:v>
                </c:pt>
                <c:pt idx="345">
                  <c:v>-714369.09657196386</c:v>
                </c:pt>
                <c:pt idx="346">
                  <c:v>-788004.92862678226</c:v>
                </c:pt>
                <c:pt idx="347">
                  <c:v>-321022.60898228642</c:v>
                </c:pt>
                <c:pt idx="348">
                  <c:v>-224065.43735564267</c:v>
                </c:pt>
                <c:pt idx="349">
                  <c:v>115380.39922003396</c:v>
                </c:pt>
                <c:pt idx="350">
                  <c:v>134168.79937702045</c:v>
                </c:pt>
                <c:pt idx="351">
                  <c:v>258508.82093456225</c:v>
                </c:pt>
                <c:pt idx="352">
                  <c:v>-644435.57244295441</c:v>
                </c:pt>
                <c:pt idx="353">
                  <c:v>-285724.03600548173</c:v>
                </c:pt>
                <c:pt idx="354">
                  <c:v>-246448.28728654073</c:v>
                </c:pt>
                <c:pt idx="355">
                  <c:v>-149491.11565989704</c:v>
                </c:pt>
                <c:pt idx="356">
                  <c:v>255720.42077757575</c:v>
                </c:pt>
                <c:pt idx="357">
                  <c:v>314337.63460337289</c:v>
                </c:pt>
                <c:pt idx="358">
                  <c:v>-255790.85051669588</c:v>
                </c:pt>
                <c:pt idx="359">
                  <c:v>1939588.1744420556</c:v>
                </c:pt>
                <c:pt idx="360">
                  <c:v>-244630.80542325322</c:v>
                </c:pt>
                <c:pt idx="361">
                  <c:v>-180810.67304218409</c:v>
                </c:pt>
                <c:pt idx="362">
                  <c:v>-94641.901221372653</c:v>
                </c:pt>
                <c:pt idx="363">
                  <c:v>471843.3624926554</c:v>
                </c:pt>
                <c:pt idx="364">
                  <c:v>128289.19906833238</c:v>
                </c:pt>
                <c:pt idx="365">
                  <c:v>231586.39225251763</c:v>
                </c:pt>
                <c:pt idx="366">
                  <c:v>2730264.6927002468</c:v>
                </c:pt>
                <c:pt idx="367">
                  <c:v>-192158.84343402379</c:v>
                </c:pt>
                <c:pt idx="368">
                  <c:v>-469806.74868266226</c:v>
                </c:pt>
                <c:pt idx="369">
                  <c:v>-216935.23380273097</c:v>
                </c:pt>
                <c:pt idx="370">
                  <c:v>809160.77770495834</c:v>
                </c:pt>
                <c:pt idx="371">
                  <c:v>273372.31414243148</c:v>
                </c:pt>
                <c:pt idx="372">
                  <c:v>718.1507181081688</c:v>
                </c:pt>
                <c:pt idx="373">
                  <c:v>2663607.2559304019</c:v>
                </c:pt>
                <c:pt idx="374">
                  <c:v>1708818.7923678746</c:v>
                </c:pt>
                <c:pt idx="375">
                  <c:v>628008.48229433864</c:v>
                </c:pt>
                <c:pt idx="376">
                  <c:v>378879.99717426964</c:v>
                </c:pt>
                <c:pt idx="377">
                  <c:v>-493526.13094488997</c:v>
                </c:pt>
                <c:pt idx="378">
                  <c:v>9991.0832570003113</c:v>
                </c:pt>
                <c:pt idx="379">
                  <c:v>1321470.0440829638</c:v>
                </c:pt>
                <c:pt idx="380">
                  <c:v>227595.92377372424</c:v>
                </c:pt>
                <c:pt idx="381">
                  <c:v>880584.89173230017</c:v>
                </c:pt>
                <c:pt idx="382">
                  <c:v>-266002.78645679809</c:v>
                </c:pt>
                <c:pt idx="383">
                  <c:v>76400.221745522227</c:v>
                </c:pt>
                <c:pt idx="384">
                  <c:v>-531096.19253517932</c:v>
                </c:pt>
                <c:pt idx="385">
                  <c:v>-873705.19376998337</c:v>
                </c:pt>
                <c:pt idx="386">
                  <c:v>-597450.82895915431</c:v>
                </c:pt>
                <c:pt idx="387">
                  <c:v>579143.31526207959</c:v>
                </c:pt>
                <c:pt idx="388">
                  <c:v>-262794.43623599457</c:v>
                </c:pt>
                <c:pt idx="389">
                  <c:v>3869844.1672864929</c:v>
                </c:pt>
                <c:pt idx="390">
                  <c:v>2230715.6821664246</c:v>
                </c:pt>
                <c:pt idx="391">
                  <c:v>757458.71192628634</c:v>
                </c:pt>
                <c:pt idx="392">
                  <c:v>1396279.549713817</c:v>
                </c:pt>
                <c:pt idx="393">
                  <c:v>-486505.331023701</c:v>
                </c:pt>
                <c:pt idx="394">
                  <c:v>-244845.75208387233</c:v>
                </c:pt>
                <c:pt idx="395">
                  <c:v>-565441.69983486657</c:v>
                </c:pt>
                <c:pt idx="396">
                  <c:v>565400.86339528859</c:v>
                </c:pt>
                <c:pt idx="397">
                  <c:v>-144460.19733628933</c:v>
                </c:pt>
                <c:pt idx="398">
                  <c:v>-187297.61955837428</c:v>
                </c:pt>
                <c:pt idx="399">
                  <c:v>-139968.74856750621</c:v>
                </c:pt>
                <c:pt idx="400">
                  <c:v>135902.76631242508</c:v>
                </c:pt>
                <c:pt idx="401">
                  <c:v>-141428.46476105251</c:v>
                </c:pt>
                <c:pt idx="402">
                  <c:v>-123174.09995022346</c:v>
                </c:pt>
                <c:pt idx="403">
                  <c:v>285325.56140955305</c:v>
                </c:pt>
                <c:pt idx="404">
                  <c:v>-56760.095337159466</c:v>
                </c:pt>
                <c:pt idx="405">
                  <c:v>620381.44072358427</c:v>
                </c:pt>
                <c:pt idx="406">
                  <c:v>-644628.32750733476</c:v>
                </c:pt>
                <c:pt idx="407">
                  <c:v>-261799.64100076008</c:v>
                </c:pt>
                <c:pt idx="408">
                  <c:v>-151699.65036499425</c:v>
                </c:pt>
                <c:pt idx="409">
                  <c:v>1798322.3780871732</c:v>
                </c:pt>
                <c:pt idx="410">
                  <c:v>808193.89296710433</c:v>
                </c:pt>
                <c:pt idx="411">
                  <c:v>-1167142.542871139</c:v>
                </c:pt>
                <c:pt idx="412">
                  <c:v>-790313.85636456416</c:v>
                </c:pt>
                <c:pt idx="413">
                  <c:v>22735.74105047062</c:v>
                </c:pt>
                <c:pt idx="414">
                  <c:v>-405009.8941387001</c:v>
                </c:pt>
                <c:pt idx="415">
                  <c:v>3996576.1650049309</c:v>
                </c:pt>
                <c:pt idx="416">
                  <c:v>-320020.82679274864</c:v>
                </c:pt>
                <c:pt idx="417">
                  <c:v>281025.12114629254</c:v>
                </c:pt>
                <c:pt idx="418">
                  <c:v>-663473.83480702236</c:v>
                </c:pt>
                <c:pt idx="419">
                  <c:v>-248057.28852134501</c:v>
                </c:pt>
                <c:pt idx="420">
                  <c:v>-129802.92371051572</c:v>
                </c:pt>
                <c:pt idx="421">
                  <c:v>-968791.82791239675</c:v>
                </c:pt>
                <c:pt idx="422">
                  <c:v>-764877.48465910926</c:v>
                </c:pt>
                <c:pt idx="423">
                  <c:v>-437690.33675641299</c:v>
                </c:pt>
                <c:pt idx="424">
                  <c:v>235392.13666791946</c:v>
                </c:pt>
                <c:pt idx="425">
                  <c:v>-24693.520078793052</c:v>
                </c:pt>
                <c:pt idx="426">
                  <c:v>-673913.20535056363</c:v>
                </c:pt>
                <c:pt idx="427">
                  <c:v>-498998.8620972762</c:v>
                </c:pt>
                <c:pt idx="428">
                  <c:v>-464559.49155373476</c:v>
                </c:pt>
                <c:pt idx="429">
                  <c:v>-184966.0883696432</c:v>
                </c:pt>
                <c:pt idx="430">
                  <c:v>2218631.7082218737</c:v>
                </c:pt>
                <c:pt idx="431">
                  <c:v>-134719.47289048252</c:v>
                </c:pt>
                <c:pt idx="432">
                  <c:v>130368.66212330281</c:v>
                </c:pt>
                <c:pt idx="433">
                  <c:v>-553188.95696379372</c:v>
                </c:pt>
                <c:pt idx="434">
                  <c:v>-341891.76377960818</c:v>
                </c:pt>
                <c:pt idx="435">
                  <c:v>462319.19476479315</c:v>
                </c:pt>
                <c:pt idx="436">
                  <c:v>-584259.69294024073</c:v>
                </c:pt>
                <c:pt idx="437">
                  <c:v>-588899.51311127655</c:v>
                </c:pt>
                <c:pt idx="438">
                  <c:v>-119232.1146131393</c:v>
                </c:pt>
                <c:pt idx="439">
                  <c:v>-41003.428106564621</c:v>
                </c:pt>
                <c:pt idx="440">
                  <c:v>-50174.741599989822</c:v>
                </c:pt>
                <c:pt idx="441">
                  <c:v>-363165.95111592556</c:v>
                </c:pt>
                <c:pt idx="442">
                  <c:v>-370783.10118502774</c:v>
                </c:pt>
                <c:pt idx="443">
                  <c:v>-17067.57952562673</c:v>
                </c:pt>
                <c:pt idx="444">
                  <c:v>617573.80275528005</c:v>
                </c:pt>
                <c:pt idx="445">
                  <c:v>-361641.90122137265</c:v>
                </c:pt>
                <c:pt idx="446">
                  <c:v>4060350.3494469593</c:v>
                </c:pt>
                <c:pt idx="447">
                  <c:v>-1026298.596954075</c:v>
                </c:pt>
                <c:pt idx="448">
                  <c:v>3485065.4078470357</c:v>
                </c:pt>
                <c:pt idx="449">
                  <c:v>-786857.66213362105</c:v>
                </c:pt>
                <c:pt idx="450">
                  <c:v>-1148396.9047876787</c:v>
                </c:pt>
                <c:pt idx="451">
                  <c:v>-1109993.8965853583</c:v>
                </c:pt>
                <c:pt idx="452">
                  <c:v>-474010.53578846657</c:v>
                </c:pt>
                <c:pt idx="453">
                  <c:v>-285096.19253517932</c:v>
                </c:pt>
                <c:pt idx="454">
                  <c:v>102732.49397139566</c:v>
                </c:pt>
                <c:pt idx="455">
                  <c:v>-112676.64451712626</c:v>
                </c:pt>
                <c:pt idx="456">
                  <c:v>27743.490382138989</c:v>
                </c:pt>
                <c:pt idx="457">
                  <c:v>-440853.50141554035</c:v>
                </c:pt>
                <c:pt idx="458">
                  <c:v>-839576.06700014835</c:v>
                </c:pt>
                <c:pt idx="459">
                  <c:v>7875955.4263222413</c:v>
                </c:pt>
                <c:pt idx="460">
                  <c:v>-385303.16296336346</c:v>
                </c:pt>
                <c:pt idx="461">
                  <c:v>52557.319875143468</c:v>
                </c:pt>
                <c:pt idx="462">
                  <c:v>1586.3922525176313</c:v>
                </c:pt>
                <c:pt idx="463">
                  <c:v>303075.05720155081</c:v>
                </c:pt>
                <c:pt idx="464">
                  <c:v>-408685.37124449527</c:v>
                </c:pt>
                <c:pt idx="465">
                  <c:v>-505942.34148463293</c:v>
                </c:pt>
                <c:pt idx="466">
                  <c:v>-1126549.136792758</c:v>
                </c:pt>
                <c:pt idx="467">
                  <c:v>-326022.60898228642</c:v>
                </c:pt>
                <c:pt idx="468">
                  <c:v>935400.86339528859</c:v>
                </c:pt>
                <c:pt idx="469">
                  <c:v>1032358.0350219323</c:v>
                </c:pt>
                <c:pt idx="470">
                  <c:v>-667904.4148664996</c:v>
                </c:pt>
                <c:pt idx="471">
                  <c:v>-466587.06341089145</c:v>
                </c:pt>
                <c:pt idx="472">
                  <c:v>113089.33632205008</c:v>
                </c:pt>
                <c:pt idx="473">
                  <c:v>-5527.8137470518705</c:v>
                </c:pt>
                <c:pt idx="474">
                  <c:v>438875.19445526844</c:v>
                </c:pt>
                <c:pt idx="475">
                  <c:v>-42959.95808344183</c:v>
                </c:pt>
                <c:pt idx="476">
                  <c:v>5954.3851698453072</c:v>
                </c:pt>
                <c:pt idx="477">
                  <c:v>204400.22174552223</c:v>
                </c:pt>
                <c:pt idx="478">
                  <c:v>43945.07156126434</c:v>
                </c:pt>
                <c:pt idx="479">
                  <c:v>-858494.63762250042</c:v>
                </c:pt>
                <c:pt idx="480">
                  <c:v>-483080.29436921293</c:v>
                </c:pt>
                <c:pt idx="481">
                  <c:v>-664356.04308815417</c:v>
                </c:pt>
                <c:pt idx="482">
                  <c:v>-343818.75811978709</c:v>
                </c:pt>
                <c:pt idx="483">
                  <c:v>4096424.3353967704</c:v>
                </c:pt>
                <c:pt idx="484">
                  <c:v>-840485.50849821279</c:v>
                </c:pt>
                <c:pt idx="485">
                  <c:v>-710790.85051669588</c:v>
                </c:pt>
                <c:pt idx="486">
                  <c:v>-536376.50726340862</c:v>
                </c:pt>
                <c:pt idx="487">
                  <c:v>-332802.92371051572</c:v>
                </c:pt>
                <c:pt idx="488">
                  <c:v>206557.25611844836</c:v>
                </c:pt>
                <c:pt idx="489">
                  <c:v>-949193.85871901666</c:v>
                </c:pt>
                <c:pt idx="490">
                  <c:v>-59748.022143339622</c:v>
                </c:pt>
                <c:pt idx="491">
                  <c:v>-148783.74283479422</c:v>
                </c:pt>
                <c:pt idx="492">
                  <c:v>-135529.37802396488</c:v>
                </c:pt>
                <c:pt idx="493">
                  <c:v>-867509.49174178159</c:v>
                </c:pt>
                <c:pt idx="494">
                  <c:v>-465106.48353946116</c:v>
                </c:pt>
                <c:pt idx="495">
                  <c:v>-797261.89886692003</c:v>
                </c:pt>
                <c:pt idx="496">
                  <c:v>666785.613700188</c:v>
                </c:pt>
                <c:pt idx="497">
                  <c:v>302231.45027586498</c:v>
                </c:pt>
                <c:pt idx="498">
                  <c:v>-718141.56258114881</c:v>
                </c:pt>
                <c:pt idx="499">
                  <c:v>-610921.87730937824</c:v>
                </c:pt>
                <c:pt idx="500">
                  <c:v>-1210950.4265622357</c:v>
                </c:pt>
                <c:pt idx="501">
                  <c:v>-991461.76161320251</c:v>
                </c:pt>
                <c:pt idx="502">
                  <c:v>539179.03595353384</c:v>
                </c:pt>
                <c:pt idx="503">
                  <c:v>-220004.99238347742</c:v>
                </c:pt>
                <c:pt idx="504">
                  <c:v>-115997.17929511378</c:v>
                </c:pt>
                <c:pt idx="505">
                  <c:v>-621126.30606494925</c:v>
                </c:pt>
                <c:pt idx="506">
                  <c:v>-505210.39853474894</c:v>
                </c:pt>
                <c:pt idx="507">
                  <c:v>-388924.54040153039</c:v>
                </c:pt>
                <c:pt idx="508">
                  <c:v>-198510.19714824302</c:v>
                </c:pt>
                <c:pt idx="509">
                  <c:v>-78753.629305023933</c:v>
                </c:pt>
                <c:pt idx="510">
                  <c:v>94160.713948263321</c:v>
                </c:pt>
                <c:pt idx="511">
                  <c:v>-275448.28728654073</c:v>
                </c:pt>
                <c:pt idx="512">
                  <c:v>-82533.944033253531</c:v>
                </c:pt>
                <c:pt idx="513">
                  <c:v>-385506.30841940176</c:v>
                </c:pt>
                <c:pt idx="514">
                  <c:v>-508677.62191282667</c:v>
                </c:pt>
                <c:pt idx="515">
                  <c:v>-299126.30606494925</c:v>
                </c:pt>
                <c:pt idx="516">
                  <c:v>-984892.34167267941</c:v>
                </c:pt>
                <c:pt idx="517">
                  <c:v>-1103063.6551661049</c:v>
                </c:pt>
                <c:pt idx="518">
                  <c:v>497472.18625294813</c:v>
                </c:pt>
                <c:pt idx="519">
                  <c:v>985386.52950623527</c:v>
                </c:pt>
                <c:pt idx="520">
                  <c:v>-500763.68359959312</c:v>
                </c:pt>
                <c:pt idx="521">
                  <c:v>128543.56387916137</c:v>
                </c:pt>
                <c:pt idx="522">
                  <c:v>354032.22882819455</c:v>
                </c:pt>
                <c:pt idx="523">
                  <c:v>919111.48329946655</c:v>
                </c:pt>
                <c:pt idx="524">
                  <c:v>3360811.6846859725</c:v>
                </c:pt>
                <c:pt idx="525">
                  <c:v>-258626.06681210164</c:v>
                </c:pt>
                <c:pt idx="526">
                  <c:v>-143939.15816225321</c:v>
                </c:pt>
                <c:pt idx="527">
                  <c:v>1777020.2193910698</c:v>
                </c:pt>
                <c:pt idx="528">
                  <c:v>274848.90589764452</c:v>
                </c:pt>
                <c:pt idx="529">
                  <c:v>-779253.22690810519</c:v>
                </c:pt>
                <c:pt idx="530">
                  <c:v>-682296.05528146168</c:v>
                </c:pt>
                <c:pt idx="531">
                  <c:v>-485998.8620972762</c:v>
                </c:pt>
                <c:pt idx="532">
                  <c:v>-329720.45028618316</c:v>
                </c:pt>
                <c:pt idx="533">
                  <c:v>12682.55791613739</c:v>
                </c:pt>
                <c:pt idx="534">
                  <c:v>-450665.3094661592</c:v>
                </c:pt>
                <c:pt idx="535">
                  <c:v>-162318.82187648205</c:v>
                </c:pt>
                <c:pt idx="536">
                  <c:v>-69861.650249838305</c:v>
                </c:pt>
                <c:pt idx="537">
                  <c:v>-732392.10241983179</c:v>
                </c:pt>
                <c:pt idx="538">
                  <c:v>-206296.85972414451</c:v>
                </c:pt>
                <c:pt idx="539">
                  <c:v>42191.805224888434</c:v>
                </c:pt>
                <c:pt idx="540">
                  <c:v>-69931.986723656068</c:v>
                </c:pt>
                <c:pt idx="541">
                  <c:v>-113188.95696379372</c:v>
                </c:pt>
                <c:pt idx="542">
                  <c:v>-311100.11689470126</c:v>
                </c:pt>
                <c:pt idx="543">
                  <c:v>629111.41954277141</c:v>
                </c:pt>
                <c:pt idx="544">
                  <c:v>8387.5706586312735</c:v>
                </c:pt>
                <c:pt idx="545">
                  <c:v>290684.7638428167</c:v>
                </c:pt>
                <c:pt idx="546">
                  <c:v>124927.21570960758</c:v>
                </c:pt>
                <c:pt idx="547">
                  <c:v>-553232.76273285085</c:v>
                </c:pt>
                <c:pt idx="548">
                  <c:v>-98829.754530530074</c:v>
                </c:pt>
                <c:pt idx="549">
                  <c:v>-223851.29548886139</c:v>
                </c:pt>
                <c:pt idx="550">
                  <c:v>-29491.115659897041</c:v>
                </c:pt>
                <c:pt idx="551">
                  <c:v>-100004.99238347742</c:v>
                </c:pt>
                <c:pt idx="552">
                  <c:v>-1033614.9710139823</c:v>
                </c:pt>
                <c:pt idx="553">
                  <c:v>-825743.4561340512</c:v>
                </c:pt>
                <c:pt idx="554">
                  <c:v>1114395.3199902996</c:v>
                </c:pt>
                <c:pt idx="555">
                  <c:v>930224.00649687415</c:v>
                </c:pt>
                <c:pt idx="556">
                  <c:v>-609174.03619352821</c:v>
                </c:pt>
                <c:pt idx="557">
                  <c:v>420826.94155332679</c:v>
                </c:pt>
                <c:pt idx="558">
                  <c:v>-76306.445673119277</c:v>
                </c:pt>
                <c:pt idx="559">
                  <c:v>1238267.8760226264</c:v>
                </c:pt>
                <c:pt idx="560">
                  <c:v>939213.71549259254</c:v>
                </c:pt>
                <c:pt idx="561">
                  <c:v>304087.83580183238</c:v>
                </c:pt>
                <c:pt idx="562">
                  <c:v>-805836.86221243208</c:v>
                </c:pt>
                <c:pt idx="563">
                  <c:v>73393.114063620218</c:v>
                </c:pt>
                <c:pt idx="564">
                  <c:v>-581098.73420779256</c:v>
                </c:pt>
                <c:pt idx="565">
                  <c:v>-739636.81498185615</c:v>
                </c:pt>
                <c:pt idx="566">
                  <c:v>-643679.64335521241</c:v>
                </c:pt>
                <c:pt idx="567">
                  <c:v>-282233.80677953589</c:v>
                </c:pt>
                <c:pt idx="568">
                  <c:v>1556294.8062300165</c:v>
                </c:pt>
                <c:pt idx="569">
                  <c:v>-511002.78645679809</c:v>
                </c:pt>
                <c:pt idx="570">
                  <c:v>-515643.58402353479</c:v>
                </c:pt>
                <c:pt idx="571">
                  <c:v>-720580.29436921293</c:v>
                </c:pt>
                <c:pt idx="572">
                  <c:v>663201.06440570136</c:v>
                </c:pt>
                <c:pt idx="573">
                  <c:v>195475.58748795313</c:v>
                </c:pt>
                <c:pt idx="574">
                  <c:v>-406355.12046100735</c:v>
                </c:pt>
                <c:pt idx="575">
                  <c:v>-135972.27053010953</c:v>
                </c:pt>
                <c:pt idx="576">
                  <c:v>-298743.58402353479</c:v>
                </c:pt>
                <c:pt idx="577">
                  <c:v>-746600.51894046564</c:v>
                </c:pt>
                <c:pt idx="578">
                  <c:v>234250.29505449813</c:v>
                </c:pt>
                <c:pt idx="579">
                  <c:v>356359.59929884522</c:v>
                </c:pt>
                <c:pt idx="580">
                  <c:v>-603917.77135985205</c:v>
                </c:pt>
                <c:pt idx="581">
                  <c:v>-489577.74980231025</c:v>
                </c:pt>
                <c:pt idx="582">
                  <c:v>-383046.25647992111</c:v>
                </c:pt>
                <c:pt idx="583">
                  <c:v>-508685.37124449527</c:v>
                </c:pt>
                <c:pt idx="584">
                  <c:v>-489771.0279912079</c:v>
                </c:pt>
                <c:pt idx="585">
                  <c:v>-366568.95931824611</c:v>
                </c:pt>
                <c:pt idx="586">
                  <c:v>-746159.82082972419</c:v>
                </c:pt>
                <c:pt idx="587">
                  <c:v>-455288.3059497932</c:v>
                </c:pt>
                <c:pt idx="588">
                  <c:v>-216799.64100076008</c:v>
                </c:pt>
                <c:pt idx="589">
                  <c:v>-739674.10249335819</c:v>
                </c:pt>
                <c:pt idx="590">
                  <c:v>-705334.0809358164</c:v>
                </c:pt>
                <c:pt idx="591">
                  <c:v>-127481.58413869061</c:v>
                </c:pt>
                <c:pt idx="592">
                  <c:v>-320202.64920308045</c:v>
                </c:pt>
                <c:pt idx="593">
                  <c:v>-115713.98425404757</c:v>
                </c:pt>
                <c:pt idx="594">
                  <c:v>45583.208930137975</c:v>
                </c:pt>
                <c:pt idx="595">
                  <c:v>-368122.48109280295</c:v>
                </c:pt>
                <c:pt idx="596">
                  <c:v>-349234.96865952981</c:v>
                </c:pt>
                <c:pt idx="597">
                  <c:v>2150975.2488477295</c:v>
                </c:pt>
                <c:pt idx="598">
                  <c:v>3901493.0499308319</c:v>
                </c:pt>
                <c:pt idx="599">
                  <c:v>397747.41474166105</c:v>
                </c:pt>
                <c:pt idx="600">
                  <c:v>-52541.051715155249</c:v>
                </c:pt>
                <c:pt idx="601">
                  <c:v>-755997.82094488014</c:v>
                </c:pt>
                <c:pt idx="602">
                  <c:v>-810426.04092174838</c:v>
                </c:pt>
                <c:pt idx="603">
                  <c:v>225919.70563078707</c:v>
                </c:pt>
                <c:pt idx="604">
                  <c:v>-564740.27281167114</c:v>
                </c:pt>
                <c:pt idx="605">
                  <c:v>-412211.202977432</c:v>
                </c:pt>
                <c:pt idx="606">
                  <c:v>-165722.53802839882</c:v>
                </c:pt>
                <c:pt idx="607">
                  <c:v>-811326.26819860761</c:v>
                </c:pt>
                <c:pt idx="608">
                  <c:v>-311411.92494532012</c:v>
                </c:pt>
                <c:pt idx="609">
                  <c:v>-137981.98653560944</c:v>
                </c:pt>
                <c:pt idx="610">
                  <c:v>-48641.964978067641</c:v>
                </c:pt>
                <c:pt idx="611">
                  <c:v>-450086.42176112509</c:v>
                </c:pt>
                <c:pt idx="612">
                  <c:v>-1165572.1426406261</c:v>
                </c:pt>
                <c:pt idx="613">
                  <c:v>-777743.4561340512</c:v>
                </c:pt>
                <c:pt idx="614">
                  <c:v>-5784.720230494393</c:v>
                </c:pt>
                <c:pt idx="615">
                  <c:v>-442253.22690810519</c:v>
                </c:pt>
                <c:pt idx="616">
                  <c:v>-59913.205350563629</c:v>
                </c:pt>
                <c:pt idx="617">
                  <c:v>-370998.8620972762</c:v>
                </c:pt>
                <c:pt idx="618">
                  <c:v>1811349.3082945631</c:v>
                </c:pt>
                <c:pt idx="619">
                  <c:v>-510450.82895915431</c:v>
                </c:pt>
                <c:pt idx="620">
                  <c:v>24807.055271143443</c:v>
                </c:pt>
                <c:pt idx="621">
                  <c:v>-960947.8848896221</c:v>
                </c:pt>
                <c:pt idx="622">
                  <c:v>-783033.54163633485</c:v>
                </c:pt>
                <c:pt idx="623">
                  <c:v>4502120.3731709067</c:v>
                </c:pt>
                <c:pt idx="624">
                  <c:v>-820997.82094488014</c:v>
                </c:pt>
                <c:pt idx="625">
                  <c:v>-864700.62776069494</c:v>
                </c:pt>
                <c:pt idx="626">
                  <c:v>5630.9034280361375</c:v>
                </c:pt>
                <c:pt idx="627">
                  <c:v>-594861.58649314335</c:v>
                </c:pt>
                <c:pt idx="628">
                  <c:v>-370501.40666417906</c:v>
                </c:pt>
                <c:pt idx="629">
                  <c:v>-156228.60201477015</c:v>
                </c:pt>
                <c:pt idx="630">
                  <c:v>-874537.06359893829</c:v>
                </c:pt>
                <c:pt idx="631">
                  <c:v>-529836.86221243208</c:v>
                </c:pt>
                <c:pt idx="632">
                  <c:v>-1515901.0684000487</c:v>
                </c:pt>
                <c:pt idx="633">
                  <c:v>-1918603.8752158629</c:v>
                </c:pt>
                <c:pt idx="634">
                  <c:v>-1864603.8752158629</c:v>
                </c:pt>
                <c:pt idx="635">
                  <c:v>218043.56387916137</c:v>
                </c:pt>
                <c:pt idx="636">
                  <c:v>608915.0787590926</c:v>
                </c:pt>
                <c:pt idx="637">
                  <c:v>-8931.4088305848127</c:v>
                </c:pt>
                <c:pt idx="638">
                  <c:v>-1117332.6348433674</c:v>
                </c:pt>
                <c:pt idx="639">
                  <c:v>-284579.31407922308</c:v>
                </c:pt>
                <c:pt idx="640">
                  <c:v>-1087931.9867236561</c:v>
                </c:pt>
                <c:pt idx="641">
                  <c:v>-940634.79353947041</c:v>
                </c:pt>
                <c:pt idx="642">
                  <c:v>-578775.92974643083</c:v>
                </c:pt>
                <c:pt idx="643">
                  <c:v>-625775.92974643083</c:v>
                </c:pt>
                <c:pt idx="644">
                  <c:v>-131054.92843873566</c:v>
                </c:pt>
                <c:pt idx="645">
                  <c:v>-236161.38510663726</c:v>
                </c:pt>
                <c:pt idx="646">
                  <c:v>95232.155331172165</c:v>
                </c:pt>
                <c:pt idx="647">
                  <c:v>727146.49858445965</c:v>
                </c:pt>
                <c:pt idx="648">
                  <c:v>-972768.82206452871</c:v>
                </c:pt>
                <c:pt idx="649">
                  <c:v>-248825.79230466636</c:v>
                </c:pt>
                <c:pt idx="650">
                  <c:v>-711585.4991339785</c:v>
                </c:pt>
                <c:pt idx="651">
                  <c:v>-430713.98425404757</c:v>
                </c:pt>
                <c:pt idx="652">
                  <c:v>41911.556796489051</c:v>
                </c:pt>
                <c:pt idx="653">
                  <c:v>-16514.12150776526</c:v>
                </c:pt>
                <c:pt idx="654">
                  <c:v>225337.5708466777</c:v>
                </c:pt>
                <c:pt idx="655">
                  <c:v>-394620.5781756668</c:v>
                </c:pt>
                <c:pt idx="656">
                  <c:v>-649314.19500478776</c:v>
                </c:pt>
                <c:pt idx="657">
                  <c:v>-519131.20782017196</c:v>
                </c:pt>
                <c:pt idx="658">
                  <c:v>-780415.10826769983</c:v>
                </c:pt>
                <c:pt idx="659">
                  <c:v>-216698.08573692711</c:v>
                </c:pt>
                <c:pt idx="660">
                  <c:v>99662.09409203718</c:v>
                </c:pt>
                <c:pt idx="661">
                  <c:v>83825.322156705428</c:v>
                </c:pt>
                <c:pt idx="662">
                  <c:v>3682079.6869675345</c:v>
                </c:pt>
                <c:pt idx="663">
                  <c:v>1389908.3734741095</c:v>
                </c:pt>
                <c:pt idx="664">
                  <c:v>-403825.929558384</c:v>
                </c:pt>
                <c:pt idx="665">
                  <c:v>422704.82307801745</c:v>
                </c:pt>
                <c:pt idx="666">
                  <c:v>201557.25611844836</c:v>
                </c:pt>
                <c:pt idx="667">
                  <c:v>2689159.2134280456</c:v>
                </c:pt>
                <c:pt idx="668">
                  <c:v>-987063.6551661049</c:v>
                </c:pt>
                <c:pt idx="669">
                  <c:v>574904.44911458704</c:v>
                </c:pt>
                <c:pt idx="670">
                  <c:v>1918393.1140636201</c:v>
                </c:pt>
                <c:pt idx="671">
                  <c:v>-168306.17333272574</c:v>
                </c:pt>
                <c:pt idx="672">
                  <c:v>-53966.151775183942</c:v>
                </c:pt>
                <c:pt idx="673">
                  <c:v>-854156.41959471931</c:v>
                </c:pt>
                <c:pt idx="674">
                  <c:v>652415.14251578774</c:v>
                </c:pt>
                <c:pt idx="675">
                  <c:v>261329.48576907499</c:v>
                </c:pt>
                <c:pt idx="676">
                  <c:v>478732.49397139566</c:v>
                </c:pt>
                <c:pt idx="677">
                  <c:v>-916227.55796808517</c:v>
                </c:pt>
                <c:pt idx="678">
                  <c:v>-1038902.521313597</c:v>
                </c:pt>
                <c:pt idx="679">
                  <c:v>-575899.51311127655</c:v>
                </c:pt>
                <c:pt idx="680">
                  <c:v>657200.08449180459</c:v>
                </c:pt>
                <c:pt idx="681">
                  <c:v>-490138.37925876922</c:v>
                </c:pt>
                <c:pt idx="682">
                  <c:v>-53735.371056448523</c:v>
                </c:pt>
                <c:pt idx="683">
                  <c:v>693721.46192997159</c:v>
                </c:pt>
                <c:pt idx="684">
                  <c:v>45913.578238874907</c:v>
                </c:pt>
                <c:pt idx="685">
                  <c:v>-643772.00538690854</c:v>
                </c:pt>
                <c:pt idx="686">
                  <c:v>-554857.66213362105</c:v>
                </c:pt>
                <c:pt idx="687">
                  <c:v>-575943.31888033368</c:v>
                </c:pt>
                <c:pt idx="688">
                  <c:v>-182294.43623599457</c:v>
                </c:pt>
                <c:pt idx="689">
                  <c:v>750549.17104084569</c:v>
                </c:pt>
                <c:pt idx="690">
                  <c:v>-238073.18668731104</c:v>
                </c:pt>
                <c:pt idx="691">
                  <c:v>-557711.77832736843</c:v>
                </c:pt>
                <c:pt idx="692">
                  <c:v>-324223.11337833514</c:v>
                </c:pt>
                <c:pt idx="693">
                  <c:v>-156308.770125048</c:v>
                </c:pt>
                <c:pt idx="694">
                  <c:v>-70351.598498404259</c:v>
                </c:pt>
                <c:pt idx="695">
                  <c:v>1563150.4867006768</c:v>
                </c:pt>
                <c:pt idx="696">
                  <c:v>403362.02313814941</c:v>
                </c:pt>
                <c:pt idx="697">
                  <c:v>-430388.17806030985</c:v>
                </c:pt>
                <c:pt idx="698">
                  <c:v>-519161.38510663726</c:v>
                </c:pt>
                <c:pt idx="699">
                  <c:v>-387247.04185334966</c:v>
                </c:pt>
                <c:pt idx="700">
                  <c:v>-494427.82311128604</c:v>
                </c:pt>
                <c:pt idx="701">
                  <c:v>-138381.98653560944</c:v>
                </c:pt>
                <c:pt idx="702">
                  <c:v>-106444.36292701872</c:v>
                </c:pt>
                <c:pt idx="703">
                  <c:v>55852.830257166817</c:v>
                </c:pt>
                <c:pt idx="704">
                  <c:v>-358405.45891318447</c:v>
                </c:pt>
                <c:pt idx="705">
                  <c:v>-86533.944033253531</c:v>
                </c:pt>
                <c:pt idx="706">
                  <c:v>672768.27841954492</c:v>
                </c:pt>
                <c:pt idx="707">
                  <c:v>1451486.5838986961</c:v>
                </c:pt>
                <c:pt idx="708">
                  <c:v>100045.5853215472</c:v>
                </c:pt>
                <c:pt idx="709">
                  <c:v>-529983.60558107658</c:v>
                </c:pt>
                <c:pt idx="710">
                  <c:v>-356069.26232778915</c:v>
                </c:pt>
                <c:pt idx="711">
                  <c:v>-192154.91907450167</c:v>
                </c:pt>
                <c:pt idx="712">
                  <c:v>-516126.30606494925</c:v>
                </c:pt>
                <c:pt idx="713">
                  <c:v>-263254.79118501802</c:v>
                </c:pt>
                <c:pt idx="714">
                  <c:v>-96825.929558383999</c:v>
                </c:pt>
                <c:pt idx="715">
                  <c:v>-1035013.6553541515</c:v>
                </c:pt>
                <c:pt idx="716">
                  <c:v>-760041.90122137265</c:v>
                </c:pt>
                <c:pt idx="717">
                  <c:v>-62783.101185027743</c:v>
                </c:pt>
                <c:pt idx="718">
                  <c:v>-169559.49155373476</c:v>
                </c:pt>
                <c:pt idx="719">
                  <c:v>2401151.0645937482</c:v>
                </c:pt>
                <c:pt idx="720">
                  <c:v>1579236.7850971557</c:v>
                </c:pt>
                <c:pt idx="721">
                  <c:v>276077.07864393666</c:v>
                </c:pt>
                <c:pt idx="722">
                  <c:v>-584009.8941387001</c:v>
                </c:pt>
                <c:pt idx="723">
                  <c:v>1351740.3070597593</c:v>
                </c:pt>
                <c:pt idx="724">
                  <c:v>-442087.40205111494</c:v>
                </c:pt>
                <c:pt idx="725">
                  <c:v>-605078.91168230434</c:v>
                </c:pt>
                <c:pt idx="726">
                  <c:v>2536938.5507605746</c:v>
                </c:pt>
                <c:pt idx="727">
                  <c:v>2497384.3873362513</c:v>
                </c:pt>
                <c:pt idx="728">
                  <c:v>1022759.4879354811</c:v>
                </c:pt>
                <c:pt idx="729">
                  <c:v>-236368.99718458799</c:v>
                </c:pt>
                <c:pt idx="730">
                  <c:v>-1225935.1700460357</c:v>
                </c:pt>
                <c:pt idx="731">
                  <c:v>1086077.5447975504</c:v>
                </c:pt>
                <c:pt idx="732">
                  <c:v>393538.02047417231</c:v>
                </c:pt>
                <c:pt idx="733">
                  <c:v>303323.87860739074</c:v>
                </c:pt>
                <c:pt idx="734">
                  <c:v>597195.39348732191</c:v>
                </c:pt>
                <c:pt idx="735">
                  <c:v>1134961.5566084422</c:v>
                </c:pt>
                <c:pt idx="736">
                  <c:v>-397295.41363169544</c:v>
                </c:pt>
                <c:pt idx="737">
                  <c:v>-289263.92030930601</c:v>
                </c:pt>
                <c:pt idx="738">
                  <c:v>440798.91507383203</c:v>
                </c:pt>
                <c:pt idx="739">
                  <c:v>-108329.57004623674</c:v>
                </c:pt>
                <c:pt idx="740">
                  <c:v>-187883.73347056005</c:v>
                </c:pt>
                <c:pt idx="741">
                  <c:v>296902.12466265867</c:v>
                </c:pt>
                <c:pt idx="742">
                  <c:v>2394838.6786500579</c:v>
                </c:pt>
                <c:pt idx="743">
                  <c:v>240966.05596674647</c:v>
                </c:pt>
                <c:pt idx="744">
                  <c:v>-175102.65856731473</c:v>
                </c:pt>
                <c:pt idx="745">
                  <c:v>-601670.51423092501</c:v>
                </c:pt>
                <c:pt idx="746">
                  <c:v>-340681.84928189183</c:v>
                </c:pt>
                <c:pt idx="747">
                  <c:v>76689.665598039399</c:v>
                </c:pt>
                <c:pt idx="748">
                  <c:v>-1146684.7295947289</c:v>
                </c:pt>
                <c:pt idx="749">
                  <c:v>-596478.40081631078</c:v>
                </c:pt>
                <c:pt idx="750">
                  <c:v>-411315.2361571833</c:v>
                </c:pt>
                <c:pt idx="751">
                  <c:v>1271193.4880270506</c:v>
                </c:pt>
                <c:pt idx="752">
                  <c:v>5178256.5438659489</c:v>
                </c:pt>
                <c:pt idx="753">
                  <c:v>5275213.7154925922</c:v>
                </c:pt>
                <c:pt idx="754">
                  <c:v>-1141552.3201151378</c:v>
                </c:pt>
                <c:pt idx="755">
                  <c:v>525319.19476479315</c:v>
                </c:pt>
                <c:pt idx="756">
                  <c:v>318529.34851535747</c:v>
                </c:pt>
                <c:pt idx="757">
                  <c:v>-134839.688097501</c:v>
                </c:pt>
                <c:pt idx="758">
                  <c:v>-597790.85051669588</c:v>
                </c:pt>
                <c:pt idx="759">
                  <c:v>-73493.657332510571</c:v>
                </c:pt>
                <c:pt idx="760">
                  <c:v>-177141.04235092108</c:v>
                </c:pt>
                <c:pt idx="761">
                  <c:v>398101.98740894109</c:v>
                </c:pt>
                <c:pt idx="762">
                  <c:v>-468156.6375073446</c:v>
                </c:pt>
                <c:pt idx="763">
                  <c:v>-224667.97255831136</c:v>
                </c:pt>
                <c:pt idx="764">
                  <c:v>108160.71394826332</c:v>
                </c:pt>
                <c:pt idx="765">
                  <c:v>9288.276441185837</c:v>
                </c:pt>
                <c:pt idx="766">
                  <c:v>444038.47763964522</c:v>
                </c:pt>
                <c:pt idx="767">
                  <c:v>-214274.61371050624</c:v>
                </c:pt>
                <c:pt idx="768">
                  <c:v>-768220.45028618316</c:v>
                </c:pt>
                <c:pt idx="769">
                  <c:v>659979.29139171494</c:v>
                </c:pt>
                <c:pt idx="770">
                  <c:v>807276.48457590048</c:v>
                </c:pt>
                <c:pt idx="771">
                  <c:v>917647.99945583148</c:v>
                </c:pt>
                <c:pt idx="772">
                  <c:v>1029019.5143357627</c:v>
                </c:pt>
                <c:pt idx="773">
                  <c:v>54393.114063620218</c:v>
                </c:pt>
                <c:pt idx="774">
                  <c:v>184379.4218243332</c:v>
                </c:pt>
                <c:pt idx="775">
                  <c:v>132293.76507762069</c:v>
                </c:pt>
                <c:pt idx="776">
                  <c:v>133825.32215670543</c:v>
                </c:pt>
                <c:pt idx="777">
                  <c:v>-715509.49174178159</c:v>
                </c:pt>
                <c:pt idx="778">
                  <c:v>-317063.6551661049</c:v>
                </c:pt>
                <c:pt idx="779">
                  <c:v>-7931.4088305848127</c:v>
                </c:pt>
                <c:pt idx="780">
                  <c:v>-762083.477691593</c:v>
                </c:pt>
                <c:pt idx="781">
                  <c:v>-739365.17221244157</c:v>
                </c:pt>
                <c:pt idx="782">
                  <c:v>-388919.33563676488</c:v>
                </c:pt>
                <c:pt idx="783">
                  <c:v>263596.16048343689</c:v>
                </c:pt>
                <c:pt idx="784">
                  <c:v>-532927.82311128604</c:v>
                </c:pt>
                <c:pt idx="785">
                  <c:v>-343513.4798579989</c:v>
                </c:pt>
                <c:pt idx="786">
                  <c:v>-303513.4798579989</c:v>
                </c:pt>
                <c:pt idx="787">
                  <c:v>-67032.899986568489</c:v>
                </c:pt>
                <c:pt idx="788">
                  <c:v>507327.27984239592</c:v>
                </c:pt>
                <c:pt idx="789">
                  <c:v>-300670.51423092501</c:v>
                </c:pt>
                <c:pt idx="790">
                  <c:v>245689.6655980394</c:v>
                </c:pt>
                <c:pt idx="791">
                  <c:v>36173.492548544891</c:v>
                </c:pt>
                <c:pt idx="792">
                  <c:v>370513.51410608646</c:v>
                </c:pt>
                <c:pt idx="793">
                  <c:v>2280634.8277875585</c:v>
                </c:pt>
                <c:pt idx="794">
                  <c:v>369058.30016513343</c:v>
                </c:pt>
                <c:pt idx="795">
                  <c:v>-186327.95100076956</c:v>
                </c:pt>
                <c:pt idx="796">
                  <c:v>117160.71394826332</c:v>
                </c:pt>
                <c:pt idx="797">
                  <c:v>360032.22882819455</c:v>
                </c:pt>
                <c:pt idx="798">
                  <c:v>-147443.72127725242</c:v>
                </c:pt>
                <c:pt idx="799">
                  <c:v>-752720.45028618316</c:v>
                </c:pt>
                <c:pt idx="800">
                  <c:v>382079.68696753436</c:v>
                </c:pt>
                <c:pt idx="801">
                  <c:v>139482.69516985503</c:v>
                </c:pt>
                <c:pt idx="802">
                  <c:v>1414805.4996312172</c:v>
                </c:pt>
                <c:pt idx="803">
                  <c:v>-695049.203092588</c:v>
                </c:pt>
                <c:pt idx="804">
                  <c:v>-827438.75576533435</c:v>
                </c:pt>
                <c:pt idx="805">
                  <c:v>219695.27275972371</c:v>
                </c:pt>
                <c:pt idx="806">
                  <c:v>498152.04198944871</c:v>
                </c:pt>
                <c:pt idx="807">
                  <c:v>-1119337.2008526558</c:v>
                </c:pt>
                <c:pt idx="808">
                  <c:v>-1238907.5981888794</c:v>
                </c:pt>
                <c:pt idx="809">
                  <c:v>-858078.91168230434</c:v>
                </c:pt>
                <c:pt idx="810">
                  <c:v>224477.39101771358</c:v>
                </c:pt>
                <c:pt idx="811">
                  <c:v>16466.055966746469</c:v>
                </c:pt>
                <c:pt idx="812">
                  <c:v>-89749.063295735512</c:v>
                </c:pt>
                <c:pt idx="813">
                  <c:v>97165.279957551975</c:v>
                </c:pt>
                <c:pt idx="814">
                  <c:v>2889772.2027790672</c:v>
                </c:pt>
                <c:pt idx="815">
                  <c:v>2263600.8892856417</c:v>
                </c:pt>
                <c:pt idx="816">
                  <c:v>-866773.45147935767</c:v>
                </c:pt>
                <c:pt idx="817">
                  <c:v>-672859.10822607018</c:v>
                </c:pt>
                <c:pt idx="818">
                  <c:v>-672859.10822607018</c:v>
                </c:pt>
                <c:pt idx="819">
                  <c:v>-220456.10002374981</c:v>
                </c:pt>
                <c:pt idx="820">
                  <c:v>-145502.85275662842</c:v>
                </c:pt>
                <c:pt idx="821">
                  <c:v>-47545.681129984674</c:v>
                </c:pt>
                <c:pt idx="822">
                  <c:v>-277438.75576533435</c:v>
                </c:pt>
                <c:pt idx="823">
                  <c:v>-1399939.094405558</c:v>
                </c:pt>
                <c:pt idx="824">
                  <c:v>-652809.93200504186</c:v>
                </c:pt>
                <c:pt idx="825">
                  <c:v>-587032.89998656849</c:v>
                </c:pt>
                <c:pt idx="826">
                  <c:v>191861.62074123078</c:v>
                </c:pt>
                <c:pt idx="827">
                  <c:v>368409.53535410354</c:v>
                </c:pt>
                <c:pt idx="828">
                  <c:v>621898.20030313637</c:v>
                </c:pt>
                <c:pt idx="829">
                  <c:v>317677.5924042195</c:v>
                </c:pt>
                <c:pt idx="830">
                  <c:v>190644.87953899265</c:v>
                </c:pt>
                <c:pt idx="831">
                  <c:v>668955.42632224131</c:v>
                </c:pt>
                <c:pt idx="832">
                  <c:v>1296500.7992625004</c:v>
                </c:pt>
                <c:pt idx="833">
                  <c:v>-575627.68585756852</c:v>
                </c:pt>
                <c:pt idx="834">
                  <c:v>-185672.72015760408</c:v>
                </c:pt>
                <c:pt idx="835">
                  <c:v>1892411.2181562656</c:v>
                </c:pt>
                <c:pt idx="836">
                  <c:v>2224514.4915017872</c:v>
                </c:pt>
                <c:pt idx="837">
                  <c:v>-800232.76273285085</c:v>
                </c:pt>
                <c:pt idx="838">
                  <c:v>-414829.75453053007</c:v>
                </c:pt>
                <c:pt idx="839">
                  <c:v>-568674.43859044695</c:v>
                </c:pt>
                <c:pt idx="840">
                  <c:v>65025.762796058931</c:v>
                </c:pt>
                <c:pt idx="841">
                  <c:v>-662804.54275598284</c:v>
                </c:pt>
                <c:pt idx="842">
                  <c:v>-540315.87780694966</c:v>
                </c:pt>
                <c:pt idx="843">
                  <c:v>-422975.85624940816</c:v>
                </c:pt>
                <c:pt idx="844">
                  <c:v>1248358.0987786273</c:v>
                </c:pt>
                <c:pt idx="845">
                  <c:v>-432068.62067802262</c:v>
                </c:pt>
                <c:pt idx="846">
                  <c:v>-799147.10598613787</c:v>
                </c:pt>
                <c:pt idx="847">
                  <c:v>-550658.44103710505</c:v>
                </c:pt>
                <c:pt idx="848">
                  <c:v>-876701.2694104613</c:v>
                </c:pt>
                <c:pt idx="849">
                  <c:v>236393.70094483229</c:v>
                </c:pt>
                <c:pt idx="850">
                  <c:v>108882.3658938657</c:v>
                </c:pt>
                <c:pt idx="851">
                  <c:v>-217203.29085284704</c:v>
                </c:pt>
                <c:pt idx="852">
                  <c:v>-99863.269295305479</c:v>
                </c:pt>
                <c:pt idx="853">
                  <c:v>479259.08553856227</c:v>
                </c:pt>
                <c:pt idx="854">
                  <c:v>354087.77204513707</c:v>
                </c:pt>
                <c:pt idx="855">
                  <c:v>-280579.31407922308</c:v>
                </c:pt>
                <c:pt idx="856">
                  <c:v>-871432.89998656849</c:v>
                </c:pt>
                <c:pt idx="857">
                  <c:v>-548156.6375073446</c:v>
                </c:pt>
                <c:pt idx="858">
                  <c:v>-359242.29425405705</c:v>
                </c:pt>
                <c:pt idx="859">
                  <c:v>-105753.62930502393</c:v>
                </c:pt>
                <c:pt idx="860">
                  <c:v>-656551.34271943732</c:v>
                </c:pt>
                <c:pt idx="861">
                  <c:v>-610034.921428954</c:v>
                </c:pt>
                <c:pt idx="862">
                  <c:v>-164631.91322663362</c:v>
                </c:pt>
                <c:pt idx="863">
                  <c:v>-30291.891669091769</c:v>
                </c:pt>
                <c:pt idx="864">
                  <c:v>-899040.64931823662</c:v>
                </c:pt>
                <c:pt idx="865">
                  <c:v>-715126.30606494925</c:v>
                </c:pt>
                <c:pt idx="866">
                  <c:v>-412260.09533715947</c:v>
                </c:pt>
                <c:pt idx="867">
                  <c:v>-776044.63708329957</c:v>
                </c:pt>
                <c:pt idx="868">
                  <c:v>-441215.9505767246</c:v>
                </c:pt>
                <c:pt idx="869">
                  <c:v>119704.06290300179</c:v>
                </c:pt>
                <c:pt idx="870">
                  <c:v>234044.08446054359</c:v>
                </c:pt>
                <c:pt idx="871">
                  <c:v>422958.42771383107</c:v>
                </c:pt>
                <c:pt idx="872">
                  <c:v>-118721.09193594975</c:v>
                </c:pt>
                <c:pt idx="873">
                  <c:v>-737211.32116189552</c:v>
                </c:pt>
                <c:pt idx="874">
                  <c:v>-907924.2373919877</c:v>
                </c:pt>
                <c:pt idx="875">
                  <c:v>-413181.20763212547</c:v>
                </c:pt>
                <c:pt idx="876">
                  <c:v>-535165.95111592556</c:v>
                </c:pt>
                <c:pt idx="877">
                  <c:v>-126709.41824475891</c:v>
                </c:pt>
                <c:pt idx="878">
                  <c:v>145970.28333581157</c:v>
                </c:pt>
                <c:pt idx="879">
                  <c:v>178911.6205531843</c:v>
                </c:pt>
                <c:pt idx="880">
                  <c:v>-243868.75793174026</c:v>
                </c:pt>
                <c:pt idx="881">
                  <c:v>354630.90342803614</c:v>
                </c:pt>
                <c:pt idx="882">
                  <c:v>-222240.33911150147</c:v>
                </c:pt>
                <c:pt idx="883">
                  <c:v>-791600.51894046564</c:v>
                </c:pt>
                <c:pt idx="884">
                  <c:v>-469197.68369116262</c:v>
                </c:pt>
                <c:pt idx="885">
                  <c:v>-707900.49050697731</c:v>
                </c:pt>
                <c:pt idx="886">
                  <c:v>249928.19599959766</c:v>
                </c:pt>
                <c:pt idx="887">
                  <c:v>-177458.5782908228</c:v>
                </c:pt>
                <c:pt idx="888">
                  <c:v>-145501.40666417906</c:v>
                </c:pt>
                <c:pt idx="889">
                  <c:v>2198861.0428481596</c:v>
                </c:pt>
                <c:pt idx="890">
                  <c:v>788604.07260802179</c:v>
                </c:pt>
                <c:pt idx="891">
                  <c:v>713654.00866328005</c:v>
                </c:pt>
                <c:pt idx="892">
                  <c:v>333908.37347410945</c:v>
                </c:pt>
                <c:pt idx="893">
                  <c:v>303607.25593040185</c:v>
                </c:pt>
                <c:pt idx="894">
                  <c:v>196947.27748794365</c:v>
                </c:pt>
                <c:pt idx="895">
                  <c:v>-234025.79230466636</c:v>
                </c:pt>
                <c:pt idx="896">
                  <c:v>-202111.44905137888</c:v>
                </c:pt>
                <c:pt idx="897">
                  <c:v>300045.58532154723</c:v>
                </c:pt>
                <c:pt idx="898">
                  <c:v>273239.90466284053</c:v>
                </c:pt>
                <c:pt idx="899">
                  <c:v>1833784.1128288161</c:v>
                </c:pt>
                <c:pt idx="900">
                  <c:v>-1075570.6446635432</c:v>
                </c:pt>
                <c:pt idx="901">
                  <c:v>-791699.12978361198</c:v>
                </c:pt>
                <c:pt idx="902">
                  <c:v>-574901.93659942667</c:v>
                </c:pt>
                <c:pt idx="903">
                  <c:v>-767032.89998656849</c:v>
                </c:pt>
                <c:pt idx="904">
                  <c:v>-576250.04358572536</c:v>
                </c:pt>
                <c:pt idx="905">
                  <c:v>-14224.677655248088</c:v>
                </c:pt>
                <c:pt idx="906">
                  <c:v>13158.172275649966</c:v>
                </c:pt>
                <c:pt idx="907">
                  <c:v>-133174.09995022346</c:v>
                </c:pt>
                <c:pt idx="908">
                  <c:v>-606474.4764567886</c:v>
                </c:pt>
                <c:pt idx="909">
                  <c:v>-650119.93906903523</c:v>
                </c:pt>
                <c:pt idx="910">
                  <c:v>-472716.93086671445</c:v>
                </c:pt>
                <c:pt idx="911">
                  <c:v>-181568.95931824611</c:v>
                </c:pt>
                <c:pt idx="912">
                  <c:v>361619.90701729292</c:v>
                </c:pt>
                <c:pt idx="913">
                  <c:v>16423.227593390213</c:v>
                </c:pt>
                <c:pt idx="914">
                  <c:v>820672.04899923038</c:v>
                </c:pt>
                <c:pt idx="915">
                  <c:v>457043.56387916137</c:v>
                </c:pt>
                <c:pt idx="916">
                  <c:v>-901728.19961785141</c:v>
                </c:pt>
                <c:pt idx="917">
                  <c:v>-469559.49155373476</c:v>
                </c:pt>
                <c:pt idx="918">
                  <c:v>690129.62302279263</c:v>
                </c:pt>
                <c:pt idx="919">
                  <c:v>187001.1379027238</c:v>
                </c:pt>
                <c:pt idx="920">
                  <c:v>1356493.6915805982</c:v>
                </c:pt>
                <c:pt idx="921">
                  <c:v>-1006494.235225582</c:v>
                </c:pt>
                <c:pt idx="922">
                  <c:v>-1504111.3852946837</c:v>
                </c:pt>
                <c:pt idx="923">
                  <c:v>134362.19609116722</c:v>
                </c:pt>
                <c:pt idx="924">
                  <c:v>-698136.81498185615</c:v>
                </c:pt>
                <c:pt idx="925">
                  <c:v>-431265.30010192498</c:v>
                </c:pt>
                <c:pt idx="926">
                  <c:v>-90319.463526248408</c:v>
                </c:pt>
                <c:pt idx="927">
                  <c:v>-897974.81509701232</c:v>
                </c:pt>
                <c:pt idx="928">
                  <c:v>-71441.766134696489</c:v>
                </c:pt>
                <c:pt idx="929">
                  <c:v>1031845.1446821936</c:v>
                </c:pt>
                <c:pt idx="930">
                  <c:v>-724240.51206451887</c:v>
                </c:pt>
                <c:pt idx="931">
                  <c:v>-387071.80400040234</c:v>
                </c:pt>
                <c:pt idx="932">
                  <c:v>-129339.688097501</c:v>
                </c:pt>
                <c:pt idx="933">
                  <c:v>223106.14847817592</c:v>
                </c:pt>
                <c:pt idx="934">
                  <c:v>-277943.65752055729</c:v>
                </c:pt>
                <c:pt idx="935">
                  <c:v>-372435.57244295441</c:v>
                </c:pt>
                <c:pt idx="936">
                  <c:v>-925125.66441518301</c:v>
                </c:pt>
                <c:pt idx="937">
                  <c:v>-251740.27281167114</c:v>
                </c:pt>
                <c:pt idx="938">
                  <c:v>-867280.15711549541</c:v>
                </c:pt>
                <c:pt idx="939">
                  <c:v>-1404131.207820172</c:v>
                </c:pt>
                <c:pt idx="940">
                  <c:v>-971728.19961785141</c:v>
                </c:pt>
                <c:pt idx="941">
                  <c:v>-919774.95235072984</c:v>
                </c:pt>
                <c:pt idx="942">
                  <c:v>-80288.305949793197</c:v>
                </c:pt>
                <c:pt idx="943">
                  <c:v>113126.03730349423</c:v>
                </c:pt>
                <c:pt idx="944">
                  <c:v>189246.37069497607</c:v>
                </c:pt>
                <c:pt idx="945">
                  <c:v>240500.73550580512</c:v>
                </c:pt>
                <c:pt idx="946">
                  <c:v>-94857.489180603443</c:v>
                </c:pt>
                <c:pt idx="947">
                  <c:v>2779713.3768523689</c:v>
                </c:pt>
                <c:pt idx="948">
                  <c:v>-524539.48743824265</c:v>
                </c:pt>
                <c:pt idx="949">
                  <c:v>-149710.80093166762</c:v>
                </c:pt>
                <c:pt idx="950">
                  <c:v>16203.542321619578</c:v>
                </c:pt>
                <c:pt idx="951">
                  <c:v>225117.88557490706</c:v>
                </c:pt>
                <c:pt idx="952">
                  <c:v>-201579.9557289895</c:v>
                </c:pt>
                <c:pt idx="953">
                  <c:v>-719826.50745145511</c:v>
                </c:pt>
                <c:pt idx="954">
                  <c:v>-512912.16419816762</c:v>
                </c:pt>
                <c:pt idx="955">
                  <c:v>219072.57928563259</c:v>
                </c:pt>
                <c:pt idx="956">
                  <c:v>2235815.6090454948</c:v>
                </c:pt>
                <c:pt idx="957">
                  <c:v>-38449.906332007842</c:v>
                </c:pt>
                <c:pt idx="958">
                  <c:v>-207152.7131478223</c:v>
                </c:pt>
                <c:pt idx="959">
                  <c:v>-819526.13094488997</c:v>
                </c:pt>
                <c:pt idx="960">
                  <c:v>19619.907017292891</c:v>
                </c:pt>
                <c:pt idx="961">
                  <c:v>-305034.34607901762</c:v>
                </c:pt>
                <c:pt idx="962">
                  <c:v>149868.66212330281</c:v>
                </c:pt>
                <c:pt idx="963">
                  <c:v>-317896.32978889684</c:v>
                </c:pt>
                <c:pt idx="964">
                  <c:v>-44936.952235573903</c:v>
                </c:pt>
                <c:pt idx="965">
                  <c:v>44891.73427100078</c:v>
                </c:pt>
                <c:pt idx="966">
                  <c:v>156131.24206825974</c:v>
                </c:pt>
                <c:pt idx="967">
                  <c:v>-925393.72146529891</c:v>
                </c:pt>
                <c:pt idx="968">
                  <c:v>-711905.05651626596</c:v>
                </c:pt>
                <c:pt idx="969">
                  <c:v>-306247.68350311613</c:v>
                </c:pt>
                <c:pt idx="970">
                  <c:v>2073322.3780871732</c:v>
                </c:pt>
                <c:pt idx="971">
                  <c:v>281639.72954278113</c:v>
                </c:pt>
                <c:pt idx="972">
                  <c:v>388790.24311501731</c:v>
                </c:pt>
                <c:pt idx="973">
                  <c:v>438364.56481076323</c:v>
                </c:pt>
                <c:pt idx="974">
                  <c:v>197661.7579949483</c:v>
                </c:pt>
                <c:pt idx="975">
                  <c:v>-132296.85972414451</c:v>
                </c:pt>
                <c:pt idx="976">
                  <c:v>115574.65515578649</c:v>
                </c:pt>
                <c:pt idx="977">
                  <c:v>-457313.45396764553</c:v>
                </c:pt>
                <c:pt idx="978">
                  <c:v>-749016.26078345999</c:v>
                </c:pt>
                <c:pt idx="979">
                  <c:v>381508.24304149114</c:v>
                </c:pt>
                <c:pt idx="980">
                  <c:v>323486.46537344693</c:v>
                </c:pt>
                <c:pt idx="981">
                  <c:v>-358024.86967751989</c:v>
                </c:pt>
                <c:pt idx="982">
                  <c:v>-344110.5264242324</c:v>
                </c:pt>
                <c:pt idx="983">
                  <c:v>-305813.3332400471</c:v>
                </c:pt>
                <c:pt idx="984">
                  <c:v>-51941.818360115867</c:v>
                </c:pt>
                <c:pt idx="985">
                  <c:v>-513113.34260428126</c:v>
                </c:pt>
                <c:pt idx="986">
                  <c:v>-34310.334401960601</c:v>
                </c:pt>
                <c:pt idx="987">
                  <c:v>1189397.7982573721</c:v>
                </c:pt>
                <c:pt idx="988">
                  <c:v>-916291.82791239675</c:v>
                </c:pt>
                <c:pt idx="989">
                  <c:v>-865463.14140582189</c:v>
                </c:pt>
                <c:pt idx="990">
                  <c:v>1101009.9283867879</c:v>
                </c:pt>
                <c:pt idx="991">
                  <c:v>445795.7865200066</c:v>
                </c:pt>
                <c:pt idx="992">
                  <c:v>18037.835989878862</c:v>
                </c:pt>
                <c:pt idx="993">
                  <c:v>-544529.3142672698</c:v>
                </c:pt>
                <c:pt idx="994">
                  <c:v>3785460.905594442</c:v>
                </c:pt>
                <c:pt idx="995">
                  <c:v>650329.48576907499</c:v>
                </c:pt>
                <c:pt idx="996">
                  <c:v>38158.172275649966</c:v>
                </c:pt>
                <c:pt idx="997">
                  <c:v>615191.80522488849</c:v>
                </c:pt>
                <c:pt idx="998">
                  <c:v>971020.49173146347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C16-4ABA-B467-E92A23418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725632"/>
        <c:axId val="35728512"/>
      </c:scatterChart>
      <c:valAx>
        <c:axId val="35725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8512"/>
        <c:crosses val="autoZero"/>
        <c:crossBetween val="midCat"/>
      </c:valAx>
      <c:valAx>
        <c:axId val="357285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Years (Curated)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'Task 4.2b'!$E$3:$E$1001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0</c:v>
                </c:pt>
                <c:pt idx="11">
                  <c:v>7</c:v>
                </c:pt>
                <c:pt idx="12">
                  <c:v>2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12</c:v>
                </c:pt>
                <c:pt idx="22">
                  <c:v>0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9</c:v>
                </c:pt>
                <c:pt idx="37">
                  <c:v>9</c:v>
                </c:pt>
                <c:pt idx="38">
                  <c:v>3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0</c:v>
                </c:pt>
                <c:pt idx="43">
                  <c:v>8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8</c:v>
                </c:pt>
                <c:pt idx="51">
                  <c:v>8</c:v>
                </c:pt>
                <c:pt idx="52">
                  <c:v>2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6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7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9</c:v>
                </c:pt>
                <c:pt idx="76">
                  <c:v>9</c:v>
                </c:pt>
                <c:pt idx="77">
                  <c:v>12</c:v>
                </c:pt>
                <c:pt idx="78">
                  <c:v>12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5</c:v>
                </c:pt>
                <c:pt idx="83">
                  <c:v>6</c:v>
                </c:pt>
                <c:pt idx="84">
                  <c:v>4</c:v>
                </c:pt>
                <c:pt idx="85">
                  <c:v>16</c:v>
                </c:pt>
                <c:pt idx="86">
                  <c:v>16</c:v>
                </c:pt>
                <c:pt idx="87">
                  <c:v>7</c:v>
                </c:pt>
                <c:pt idx="88">
                  <c:v>4</c:v>
                </c:pt>
                <c:pt idx="89">
                  <c:v>7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8</c:v>
                </c:pt>
                <c:pt idx="98">
                  <c:v>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11</c:v>
                </c:pt>
                <c:pt idx="104">
                  <c:v>0</c:v>
                </c:pt>
                <c:pt idx="105">
                  <c:v>0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12</c:v>
                </c:pt>
                <c:pt idx="110">
                  <c:v>5</c:v>
                </c:pt>
                <c:pt idx="111">
                  <c:v>5</c:v>
                </c:pt>
                <c:pt idx="112">
                  <c:v>0</c:v>
                </c:pt>
                <c:pt idx="113">
                  <c:v>0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9</c:v>
                </c:pt>
                <c:pt idx="122">
                  <c:v>9</c:v>
                </c:pt>
                <c:pt idx="123">
                  <c:v>0</c:v>
                </c:pt>
                <c:pt idx="124">
                  <c:v>0</c:v>
                </c:pt>
                <c:pt idx="125">
                  <c:v>9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4</c:v>
                </c:pt>
                <c:pt idx="130">
                  <c:v>11</c:v>
                </c:pt>
                <c:pt idx="131">
                  <c:v>0</c:v>
                </c:pt>
                <c:pt idx="132">
                  <c:v>3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7</c:v>
                </c:pt>
                <c:pt idx="138">
                  <c:v>7</c:v>
                </c:pt>
                <c:pt idx="139">
                  <c:v>3</c:v>
                </c:pt>
                <c:pt idx="140">
                  <c:v>3</c:v>
                </c:pt>
                <c:pt idx="141">
                  <c:v>8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10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1</c:v>
                </c:pt>
                <c:pt idx="153">
                  <c:v>1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7</c:v>
                </c:pt>
                <c:pt idx="161">
                  <c:v>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3</c:v>
                </c:pt>
                <c:pt idx="167">
                  <c:v>13</c:v>
                </c:pt>
                <c:pt idx="168">
                  <c:v>13</c:v>
                </c:pt>
                <c:pt idx="169">
                  <c:v>4</c:v>
                </c:pt>
                <c:pt idx="170">
                  <c:v>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8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12</c:v>
                </c:pt>
                <c:pt idx="180">
                  <c:v>10</c:v>
                </c:pt>
                <c:pt idx="181">
                  <c:v>10</c:v>
                </c:pt>
                <c:pt idx="182">
                  <c:v>11</c:v>
                </c:pt>
                <c:pt idx="183">
                  <c:v>5</c:v>
                </c:pt>
                <c:pt idx="184">
                  <c:v>13</c:v>
                </c:pt>
                <c:pt idx="185">
                  <c:v>5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3</c:v>
                </c:pt>
                <c:pt idx="190">
                  <c:v>5</c:v>
                </c:pt>
                <c:pt idx="191">
                  <c:v>5</c:v>
                </c:pt>
                <c:pt idx="192">
                  <c:v>10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12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7</c:v>
                </c:pt>
                <c:pt idx="210">
                  <c:v>7</c:v>
                </c:pt>
                <c:pt idx="211">
                  <c:v>1</c:v>
                </c:pt>
                <c:pt idx="212">
                  <c:v>0</c:v>
                </c:pt>
                <c:pt idx="213">
                  <c:v>9</c:v>
                </c:pt>
                <c:pt idx="214">
                  <c:v>16</c:v>
                </c:pt>
                <c:pt idx="215">
                  <c:v>12</c:v>
                </c:pt>
                <c:pt idx="216">
                  <c:v>15</c:v>
                </c:pt>
                <c:pt idx="217">
                  <c:v>12</c:v>
                </c:pt>
                <c:pt idx="218">
                  <c:v>6</c:v>
                </c:pt>
                <c:pt idx="219">
                  <c:v>6</c:v>
                </c:pt>
                <c:pt idx="220">
                  <c:v>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11</c:v>
                </c:pt>
                <c:pt idx="225">
                  <c:v>6</c:v>
                </c:pt>
                <c:pt idx="226">
                  <c:v>0</c:v>
                </c:pt>
                <c:pt idx="227">
                  <c:v>8</c:v>
                </c:pt>
                <c:pt idx="228">
                  <c:v>3</c:v>
                </c:pt>
                <c:pt idx="229">
                  <c:v>7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6</c:v>
                </c:pt>
                <c:pt idx="234">
                  <c:v>6</c:v>
                </c:pt>
                <c:pt idx="235">
                  <c:v>2</c:v>
                </c:pt>
                <c:pt idx="236">
                  <c:v>8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15</c:v>
                </c:pt>
                <c:pt idx="242">
                  <c:v>4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5</c:v>
                </c:pt>
                <c:pt idx="247">
                  <c:v>1</c:v>
                </c:pt>
                <c:pt idx="248">
                  <c:v>1</c:v>
                </c:pt>
                <c:pt idx="249">
                  <c:v>8</c:v>
                </c:pt>
                <c:pt idx="250">
                  <c:v>8</c:v>
                </c:pt>
                <c:pt idx="251">
                  <c:v>3</c:v>
                </c:pt>
                <c:pt idx="252">
                  <c:v>3</c:v>
                </c:pt>
                <c:pt idx="253">
                  <c:v>7</c:v>
                </c:pt>
                <c:pt idx="254">
                  <c:v>7</c:v>
                </c:pt>
                <c:pt idx="255">
                  <c:v>12</c:v>
                </c:pt>
                <c:pt idx="256">
                  <c:v>12</c:v>
                </c:pt>
                <c:pt idx="257">
                  <c:v>2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9</c:v>
                </c:pt>
                <c:pt idx="262">
                  <c:v>6</c:v>
                </c:pt>
                <c:pt idx="263">
                  <c:v>6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9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2</c:v>
                </c:pt>
                <c:pt idx="282">
                  <c:v>2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7</c:v>
                </c:pt>
                <c:pt idx="287">
                  <c:v>9</c:v>
                </c:pt>
                <c:pt idx="288">
                  <c:v>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</c:v>
                </c:pt>
                <c:pt idx="293">
                  <c:v>5</c:v>
                </c:pt>
                <c:pt idx="294">
                  <c:v>9</c:v>
                </c:pt>
                <c:pt idx="295">
                  <c:v>9</c:v>
                </c:pt>
                <c:pt idx="296">
                  <c:v>3</c:v>
                </c:pt>
                <c:pt idx="297">
                  <c:v>3</c:v>
                </c:pt>
                <c:pt idx="298">
                  <c:v>8</c:v>
                </c:pt>
                <c:pt idx="299">
                  <c:v>2</c:v>
                </c:pt>
                <c:pt idx="300">
                  <c:v>4</c:v>
                </c:pt>
                <c:pt idx="301">
                  <c:v>6</c:v>
                </c:pt>
                <c:pt idx="302">
                  <c:v>3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3</c:v>
                </c:pt>
                <c:pt idx="308">
                  <c:v>0</c:v>
                </c:pt>
                <c:pt idx="309">
                  <c:v>18</c:v>
                </c:pt>
                <c:pt idx="310">
                  <c:v>5</c:v>
                </c:pt>
                <c:pt idx="311">
                  <c:v>10</c:v>
                </c:pt>
                <c:pt idx="312">
                  <c:v>10</c:v>
                </c:pt>
                <c:pt idx="313">
                  <c:v>9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9</c:v>
                </c:pt>
                <c:pt idx="328">
                  <c:v>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3</c:v>
                </c:pt>
                <c:pt idx="335">
                  <c:v>9</c:v>
                </c:pt>
                <c:pt idx="336">
                  <c:v>4</c:v>
                </c:pt>
                <c:pt idx="337">
                  <c:v>12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</c:v>
                </c:pt>
                <c:pt idx="358">
                  <c:v>5</c:v>
                </c:pt>
                <c:pt idx="359">
                  <c:v>12</c:v>
                </c:pt>
                <c:pt idx="360">
                  <c:v>16</c:v>
                </c:pt>
                <c:pt idx="361">
                  <c:v>2</c:v>
                </c:pt>
                <c:pt idx="362">
                  <c:v>7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</c:v>
                </c:pt>
                <c:pt idx="367">
                  <c:v>2</c:v>
                </c:pt>
                <c:pt idx="368">
                  <c:v>7</c:v>
                </c:pt>
                <c:pt idx="369">
                  <c:v>7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3</c:v>
                </c:pt>
                <c:pt idx="378">
                  <c:v>0</c:v>
                </c:pt>
                <c:pt idx="379">
                  <c:v>10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3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8</c:v>
                </c:pt>
                <c:pt idx="388">
                  <c:v>3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6</c:v>
                </c:pt>
                <c:pt idx="393">
                  <c:v>2</c:v>
                </c:pt>
                <c:pt idx="394">
                  <c:v>0</c:v>
                </c:pt>
                <c:pt idx="395">
                  <c:v>7</c:v>
                </c:pt>
                <c:pt idx="396">
                  <c:v>2</c:v>
                </c:pt>
                <c:pt idx="397">
                  <c:v>12</c:v>
                </c:pt>
                <c:pt idx="398">
                  <c:v>9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0</c:v>
                </c:pt>
                <c:pt idx="404">
                  <c:v>0</c:v>
                </c:pt>
                <c:pt idx="405">
                  <c:v>9</c:v>
                </c:pt>
                <c:pt idx="406">
                  <c:v>6</c:v>
                </c:pt>
                <c:pt idx="407">
                  <c:v>6</c:v>
                </c:pt>
                <c:pt idx="408">
                  <c:v>5</c:v>
                </c:pt>
                <c:pt idx="409">
                  <c:v>6</c:v>
                </c:pt>
                <c:pt idx="410">
                  <c:v>6</c:v>
                </c:pt>
                <c:pt idx="411">
                  <c:v>8</c:v>
                </c:pt>
                <c:pt idx="412">
                  <c:v>8</c:v>
                </c:pt>
                <c:pt idx="413">
                  <c:v>4</c:v>
                </c:pt>
                <c:pt idx="414">
                  <c:v>4</c:v>
                </c:pt>
                <c:pt idx="415">
                  <c:v>12</c:v>
                </c:pt>
                <c:pt idx="416">
                  <c:v>12</c:v>
                </c:pt>
                <c:pt idx="417">
                  <c:v>1</c:v>
                </c:pt>
                <c:pt idx="418">
                  <c:v>8</c:v>
                </c:pt>
                <c:pt idx="419">
                  <c:v>0</c:v>
                </c:pt>
                <c:pt idx="420">
                  <c:v>0</c:v>
                </c:pt>
                <c:pt idx="421">
                  <c:v>9</c:v>
                </c:pt>
                <c:pt idx="422">
                  <c:v>9</c:v>
                </c:pt>
                <c:pt idx="423">
                  <c:v>2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0</c:v>
                </c:pt>
                <c:pt idx="430">
                  <c:v>16</c:v>
                </c:pt>
                <c:pt idx="431">
                  <c:v>2</c:v>
                </c:pt>
                <c:pt idx="432">
                  <c:v>0</c:v>
                </c:pt>
                <c:pt idx="433">
                  <c:v>6</c:v>
                </c:pt>
                <c:pt idx="434">
                  <c:v>6</c:v>
                </c:pt>
                <c:pt idx="435">
                  <c:v>12</c:v>
                </c:pt>
                <c:pt idx="436">
                  <c:v>8</c:v>
                </c:pt>
                <c:pt idx="437">
                  <c:v>8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3</c:v>
                </c:pt>
                <c:pt idx="442">
                  <c:v>3</c:v>
                </c:pt>
                <c:pt idx="443">
                  <c:v>7</c:v>
                </c:pt>
                <c:pt idx="444">
                  <c:v>0</c:v>
                </c:pt>
                <c:pt idx="445">
                  <c:v>7</c:v>
                </c:pt>
                <c:pt idx="446">
                  <c:v>9</c:v>
                </c:pt>
                <c:pt idx="447">
                  <c:v>13</c:v>
                </c:pt>
                <c:pt idx="448">
                  <c:v>6</c:v>
                </c:pt>
                <c:pt idx="449">
                  <c:v>12</c:v>
                </c:pt>
                <c:pt idx="450">
                  <c:v>14</c:v>
                </c:pt>
                <c:pt idx="451">
                  <c:v>14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4</c:v>
                </c:pt>
                <c:pt idx="459">
                  <c:v>4</c:v>
                </c:pt>
                <c:pt idx="460">
                  <c:v>9</c:v>
                </c:pt>
                <c:pt idx="461">
                  <c:v>5</c:v>
                </c:pt>
                <c:pt idx="462">
                  <c:v>0</c:v>
                </c:pt>
                <c:pt idx="463">
                  <c:v>0</c:v>
                </c:pt>
                <c:pt idx="464">
                  <c:v>8</c:v>
                </c:pt>
                <c:pt idx="465">
                  <c:v>8</c:v>
                </c:pt>
                <c:pt idx="466">
                  <c:v>6</c:v>
                </c:pt>
                <c:pt idx="467">
                  <c:v>0</c:v>
                </c:pt>
                <c:pt idx="468">
                  <c:v>2</c:v>
                </c:pt>
                <c:pt idx="469">
                  <c:v>2</c:v>
                </c:pt>
                <c:pt idx="470">
                  <c:v>7</c:v>
                </c:pt>
                <c:pt idx="471">
                  <c:v>7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6</c:v>
                </c:pt>
                <c:pt idx="479">
                  <c:v>3</c:v>
                </c:pt>
                <c:pt idx="480">
                  <c:v>3</c:v>
                </c:pt>
                <c:pt idx="481">
                  <c:v>7</c:v>
                </c:pt>
                <c:pt idx="482">
                  <c:v>7</c:v>
                </c:pt>
                <c:pt idx="483">
                  <c:v>12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0</c:v>
                </c:pt>
                <c:pt idx="488">
                  <c:v>0</c:v>
                </c:pt>
                <c:pt idx="489">
                  <c:v>5</c:v>
                </c:pt>
                <c:pt idx="490">
                  <c:v>5</c:v>
                </c:pt>
                <c:pt idx="491">
                  <c:v>4</c:v>
                </c:pt>
                <c:pt idx="492">
                  <c:v>4</c:v>
                </c:pt>
                <c:pt idx="493">
                  <c:v>12</c:v>
                </c:pt>
                <c:pt idx="494">
                  <c:v>12</c:v>
                </c:pt>
                <c:pt idx="495">
                  <c:v>10</c:v>
                </c:pt>
                <c:pt idx="496">
                  <c:v>6</c:v>
                </c:pt>
                <c:pt idx="497">
                  <c:v>6</c:v>
                </c:pt>
                <c:pt idx="498">
                  <c:v>10</c:v>
                </c:pt>
                <c:pt idx="499">
                  <c:v>10</c:v>
                </c:pt>
                <c:pt idx="500">
                  <c:v>13</c:v>
                </c:pt>
                <c:pt idx="501">
                  <c:v>13</c:v>
                </c:pt>
                <c:pt idx="502">
                  <c:v>9</c:v>
                </c:pt>
                <c:pt idx="503">
                  <c:v>5</c:v>
                </c:pt>
                <c:pt idx="504">
                  <c:v>8</c:v>
                </c:pt>
                <c:pt idx="505">
                  <c:v>9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</c:v>
                </c:pt>
                <c:pt idx="514">
                  <c:v>6</c:v>
                </c:pt>
                <c:pt idx="515">
                  <c:v>9</c:v>
                </c:pt>
                <c:pt idx="516">
                  <c:v>12</c:v>
                </c:pt>
                <c:pt idx="517">
                  <c:v>12</c:v>
                </c:pt>
                <c:pt idx="518">
                  <c:v>3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</c:v>
                </c:pt>
                <c:pt idx="524">
                  <c:v>5</c:v>
                </c:pt>
                <c:pt idx="525">
                  <c:v>0</c:v>
                </c:pt>
                <c:pt idx="526">
                  <c:v>2</c:v>
                </c:pt>
                <c:pt idx="527">
                  <c:v>0</c:v>
                </c:pt>
                <c:pt idx="528">
                  <c:v>0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6</c:v>
                </c:pt>
                <c:pt idx="533">
                  <c:v>6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0</c:v>
                </c:pt>
                <c:pt idx="539">
                  <c:v>0</c:v>
                </c:pt>
                <c:pt idx="540">
                  <c:v>6</c:v>
                </c:pt>
                <c:pt idx="541">
                  <c:v>6</c:v>
                </c:pt>
                <c:pt idx="542">
                  <c:v>0</c:v>
                </c:pt>
                <c:pt idx="543">
                  <c:v>0</c:v>
                </c:pt>
                <c:pt idx="544">
                  <c:v>4</c:v>
                </c:pt>
                <c:pt idx="545">
                  <c:v>4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0</c:v>
                </c:pt>
                <c:pt idx="550">
                  <c:v>0</c:v>
                </c:pt>
                <c:pt idx="551">
                  <c:v>5</c:v>
                </c:pt>
                <c:pt idx="552">
                  <c:v>9</c:v>
                </c:pt>
                <c:pt idx="553">
                  <c:v>9</c:v>
                </c:pt>
                <c:pt idx="554">
                  <c:v>2</c:v>
                </c:pt>
                <c:pt idx="555">
                  <c:v>2</c:v>
                </c:pt>
                <c:pt idx="556">
                  <c:v>8</c:v>
                </c:pt>
                <c:pt idx="557">
                  <c:v>12</c:v>
                </c:pt>
                <c:pt idx="558">
                  <c:v>3</c:v>
                </c:pt>
                <c:pt idx="559">
                  <c:v>3</c:v>
                </c:pt>
                <c:pt idx="560">
                  <c:v>9</c:v>
                </c:pt>
                <c:pt idx="561">
                  <c:v>9</c:v>
                </c:pt>
                <c:pt idx="562">
                  <c:v>11</c:v>
                </c:pt>
                <c:pt idx="563">
                  <c:v>4</c:v>
                </c:pt>
                <c:pt idx="564">
                  <c:v>10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7</c:v>
                </c:pt>
                <c:pt idx="571">
                  <c:v>3</c:v>
                </c:pt>
                <c:pt idx="572">
                  <c:v>10</c:v>
                </c:pt>
                <c:pt idx="573">
                  <c:v>10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0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8</c:v>
                </c:pt>
                <c:pt idx="584">
                  <c:v>8</c:v>
                </c:pt>
                <c:pt idx="585">
                  <c:v>3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5</c:v>
                </c:pt>
                <c:pt idx="590">
                  <c:v>5</c:v>
                </c:pt>
                <c:pt idx="591">
                  <c:v>10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2</c:v>
                </c:pt>
                <c:pt idx="596">
                  <c:v>12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1</c:v>
                </c:pt>
                <c:pt idx="601">
                  <c:v>9</c:v>
                </c:pt>
                <c:pt idx="602">
                  <c:v>14</c:v>
                </c:pt>
                <c:pt idx="603">
                  <c:v>3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2</c:v>
                </c:pt>
                <c:pt idx="611">
                  <c:v>6</c:v>
                </c:pt>
                <c:pt idx="612">
                  <c:v>9</c:v>
                </c:pt>
                <c:pt idx="613">
                  <c:v>9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5</c:v>
                </c:pt>
                <c:pt idx="620">
                  <c:v>4</c:v>
                </c:pt>
                <c:pt idx="621">
                  <c:v>8</c:v>
                </c:pt>
                <c:pt idx="622">
                  <c:v>8</c:v>
                </c:pt>
                <c:pt idx="623">
                  <c:v>16</c:v>
                </c:pt>
                <c:pt idx="624">
                  <c:v>9</c:v>
                </c:pt>
                <c:pt idx="625">
                  <c:v>9</c:v>
                </c:pt>
                <c:pt idx="626">
                  <c:v>0</c:v>
                </c:pt>
                <c:pt idx="627">
                  <c:v>7</c:v>
                </c:pt>
                <c:pt idx="628">
                  <c:v>7</c:v>
                </c:pt>
                <c:pt idx="629">
                  <c:v>0</c:v>
                </c:pt>
                <c:pt idx="630">
                  <c:v>11</c:v>
                </c:pt>
                <c:pt idx="631">
                  <c:v>11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12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7</c:v>
                </c:pt>
                <c:pt idx="643">
                  <c:v>7</c:v>
                </c:pt>
                <c:pt idx="644">
                  <c:v>6</c:v>
                </c:pt>
                <c:pt idx="645">
                  <c:v>7</c:v>
                </c:pt>
                <c:pt idx="646">
                  <c:v>2</c:v>
                </c:pt>
                <c:pt idx="647">
                  <c:v>2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3</c:v>
                </c:pt>
                <c:pt idx="653">
                  <c:v>3</c:v>
                </c:pt>
                <c:pt idx="654">
                  <c:v>0</c:v>
                </c:pt>
                <c:pt idx="655">
                  <c:v>4</c:v>
                </c:pt>
                <c:pt idx="656">
                  <c:v>5</c:v>
                </c:pt>
                <c:pt idx="657">
                  <c:v>8</c:v>
                </c:pt>
                <c:pt idx="658">
                  <c:v>6</c:v>
                </c:pt>
                <c:pt idx="659">
                  <c:v>12</c:v>
                </c:pt>
                <c:pt idx="660">
                  <c:v>12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3</c:v>
                </c:pt>
                <c:pt idx="665">
                  <c:v>0</c:v>
                </c:pt>
                <c:pt idx="666">
                  <c:v>0</c:v>
                </c:pt>
                <c:pt idx="667">
                  <c:v>6</c:v>
                </c:pt>
                <c:pt idx="668">
                  <c:v>12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13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7</c:v>
                </c:pt>
                <c:pt idx="678">
                  <c:v>8</c:v>
                </c:pt>
                <c:pt idx="679">
                  <c:v>8</c:v>
                </c:pt>
                <c:pt idx="680">
                  <c:v>0</c:v>
                </c:pt>
                <c:pt idx="681">
                  <c:v>4</c:v>
                </c:pt>
                <c:pt idx="682">
                  <c:v>4</c:v>
                </c:pt>
                <c:pt idx="683">
                  <c:v>1</c:v>
                </c:pt>
                <c:pt idx="684">
                  <c:v>6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3</c:v>
                </c:pt>
                <c:pt idx="689">
                  <c:v>5</c:v>
                </c:pt>
                <c:pt idx="690">
                  <c:v>2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12</c:v>
                </c:pt>
                <c:pt idx="696">
                  <c:v>12</c:v>
                </c:pt>
                <c:pt idx="697">
                  <c:v>8</c:v>
                </c:pt>
                <c:pt idx="698">
                  <c:v>7</c:v>
                </c:pt>
                <c:pt idx="699">
                  <c:v>7</c:v>
                </c:pt>
                <c:pt idx="700">
                  <c:v>2</c:v>
                </c:pt>
                <c:pt idx="701">
                  <c:v>2</c:v>
                </c:pt>
                <c:pt idx="702">
                  <c:v>5</c:v>
                </c:pt>
                <c:pt idx="703">
                  <c:v>5</c:v>
                </c:pt>
                <c:pt idx="704">
                  <c:v>0</c:v>
                </c:pt>
                <c:pt idx="705">
                  <c:v>0</c:v>
                </c:pt>
                <c:pt idx="706">
                  <c:v>11</c:v>
                </c:pt>
                <c:pt idx="707">
                  <c:v>7</c:v>
                </c:pt>
                <c:pt idx="708">
                  <c:v>3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9</c:v>
                </c:pt>
                <c:pt idx="713">
                  <c:v>9</c:v>
                </c:pt>
                <c:pt idx="714">
                  <c:v>3</c:v>
                </c:pt>
                <c:pt idx="715">
                  <c:v>16</c:v>
                </c:pt>
                <c:pt idx="716">
                  <c:v>7</c:v>
                </c:pt>
                <c:pt idx="717">
                  <c:v>3</c:v>
                </c:pt>
                <c:pt idx="718">
                  <c:v>8</c:v>
                </c:pt>
                <c:pt idx="719">
                  <c:v>6</c:v>
                </c:pt>
                <c:pt idx="720">
                  <c:v>11</c:v>
                </c:pt>
                <c:pt idx="721">
                  <c:v>3</c:v>
                </c:pt>
                <c:pt idx="722">
                  <c:v>4</c:v>
                </c:pt>
                <c:pt idx="723">
                  <c:v>8</c:v>
                </c:pt>
                <c:pt idx="724">
                  <c:v>4</c:v>
                </c:pt>
                <c:pt idx="725">
                  <c:v>13</c:v>
                </c:pt>
                <c:pt idx="726">
                  <c:v>10</c:v>
                </c:pt>
                <c:pt idx="727">
                  <c:v>10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12</c:v>
                </c:pt>
                <c:pt idx="743">
                  <c:v>0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0</c:v>
                </c:pt>
                <c:pt idx="752">
                  <c:v>9</c:v>
                </c:pt>
                <c:pt idx="753">
                  <c:v>9</c:v>
                </c:pt>
                <c:pt idx="754">
                  <c:v>12</c:v>
                </c:pt>
                <c:pt idx="755">
                  <c:v>12</c:v>
                </c:pt>
                <c:pt idx="756">
                  <c:v>2</c:v>
                </c:pt>
                <c:pt idx="757">
                  <c:v>0</c:v>
                </c:pt>
                <c:pt idx="758">
                  <c:v>5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</c:v>
                </c:pt>
                <c:pt idx="767">
                  <c:v>6</c:v>
                </c:pt>
                <c:pt idx="768">
                  <c:v>6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9</c:v>
                </c:pt>
                <c:pt idx="777">
                  <c:v>12</c:v>
                </c:pt>
                <c:pt idx="778">
                  <c:v>12</c:v>
                </c:pt>
                <c:pt idx="779">
                  <c:v>0</c:v>
                </c:pt>
                <c:pt idx="780">
                  <c:v>9</c:v>
                </c:pt>
                <c:pt idx="781">
                  <c:v>5</c:v>
                </c:pt>
                <c:pt idx="782">
                  <c:v>5</c:v>
                </c:pt>
                <c:pt idx="783">
                  <c:v>3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7</c:v>
                </c:pt>
                <c:pt idx="789">
                  <c:v>5</c:v>
                </c:pt>
                <c:pt idx="790">
                  <c:v>5</c:v>
                </c:pt>
                <c:pt idx="791">
                  <c:v>9</c:v>
                </c:pt>
                <c:pt idx="792">
                  <c:v>9</c:v>
                </c:pt>
                <c:pt idx="793">
                  <c:v>5</c:v>
                </c:pt>
                <c:pt idx="794">
                  <c:v>7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6</c:v>
                </c:pt>
                <c:pt idx="800">
                  <c:v>9</c:v>
                </c:pt>
                <c:pt idx="801">
                  <c:v>9</c:v>
                </c:pt>
                <c:pt idx="802">
                  <c:v>6</c:v>
                </c:pt>
                <c:pt idx="803">
                  <c:v>3</c:v>
                </c:pt>
                <c:pt idx="804">
                  <c:v>10</c:v>
                </c:pt>
                <c:pt idx="805">
                  <c:v>10</c:v>
                </c:pt>
                <c:pt idx="806">
                  <c:v>2</c:v>
                </c:pt>
                <c:pt idx="807">
                  <c:v>8</c:v>
                </c:pt>
                <c:pt idx="808">
                  <c:v>13</c:v>
                </c:pt>
                <c:pt idx="809">
                  <c:v>13</c:v>
                </c:pt>
                <c:pt idx="810">
                  <c:v>0</c:v>
                </c:pt>
                <c:pt idx="811">
                  <c:v>0</c:v>
                </c:pt>
                <c:pt idx="812">
                  <c:v>4</c:v>
                </c:pt>
                <c:pt idx="813">
                  <c:v>4</c:v>
                </c:pt>
                <c:pt idx="814">
                  <c:v>16</c:v>
                </c:pt>
                <c:pt idx="815">
                  <c:v>16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0</c:v>
                </c:pt>
                <c:pt idx="821">
                  <c:v>0</c:v>
                </c:pt>
                <c:pt idx="822">
                  <c:v>10</c:v>
                </c:pt>
                <c:pt idx="823">
                  <c:v>7</c:v>
                </c:pt>
                <c:pt idx="824">
                  <c:v>13</c:v>
                </c:pt>
                <c:pt idx="825">
                  <c:v>7</c:v>
                </c:pt>
                <c:pt idx="826">
                  <c:v>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7</c:v>
                </c:pt>
                <c:pt idx="831">
                  <c:v>4</c:v>
                </c:pt>
                <c:pt idx="832">
                  <c:v>5</c:v>
                </c:pt>
                <c:pt idx="833">
                  <c:v>5</c:v>
                </c:pt>
                <c:pt idx="834">
                  <c:v>7</c:v>
                </c:pt>
                <c:pt idx="835">
                  <c:v>0</c:v>
                </c:pt>
                <c:pt idx="836">
                  <c:v>5</c:v>
                </c:pt>
                <c:pt idx="837">
                  <c:v>10</c:v>
                </c:pt>
                <c:pt idx="838">
                  <c:v>10</c:v>
                </c:pt>
                <c:pt idx="839">
                  <c:v>0</c:v>
                </c:pt>
                <c:pt idx="840">
                  <c:v>0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7</c:v>
                </c:pt>
                <c:pt idx="845">
                  <c:v>6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7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8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9</c:v>
                </c:pt>
                <c:pt idx="865">
                  <c:v>9</c:v>
                </c:pt>
                <c:pt idx="866">
                  <c:v>0</c:v>
                </c:pt>
                <c:pt idx="867">
                  <c:v>7</c:v>
                </c:pt>
                <c:pt idx="868">
                  <c:v>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7</c:v>
                </c:pt>
                <c:pt idx="873">
                  <c:v>8</c:v>
                </c:pt>
                <c:pt idx="874">
                  <c:v>4</c:v>
                </c:pt>
                <c:pt idx="875">
                  <c:v>4</c:v>
                </c:pt>
                <c:pt idx="876">
                  <c:v>3</c:v>
                </c:pt>
                <c:pt idx="877">
                  <c:v>10</c:v>
                </c:pt>
                <c:pt idx="878">
                  <c:v>1</c:v>
                </c:pt>
                <c:pt idx="879">
                  <c:v>8</c:v>
                </c:pt>
                <c:pt idx="880">
                  <c:v>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7</c:v>
                </c:pt>
                <c:pt idx="888">
                  <c:v>7</c:v>
                </c:pt>
                <c:pt idx="889">
                  <c:v>10</c:v>
                </c:pt>
                <c:pt idx="890">
                  <c:v>10</c:v>
                </c:pt>
                <c:pt idx="891">
                  <c:v>9</c:v>
                </c:pt>
                <c:pt idx="892">
                  <c:v>9</c:v>
                </c:pt>
                <c:pt idx="893">
                  <c:v>4</c:v>
                </c:pt>
                <c:pt idx="894">
                  <c:v>4</c:v>
                </c:pt>
                <c:pt idx="895">
                  <c:v>6</c:v>
                </c:pt>
                <c:pt idx="896">
                  <c:v>6</c:v>
                </c:pt>
                <c:pt idx="897">
                  <c:v>3</c:v>
                </c:pt>
                <c:pt idx="898">
                  <c:v>0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7</c:v>
                </c:pt>
                <c:pt idx="904">
                  <c:v>2</c:v>
                </c:pt>
                <c:pt idx="905">
                  <c:v>5</c:v>
                </c:pt>
                <c:pt idx="906">
                  <c:v>5</c:v>
                </c:pt>
                <c:pt idx="907">
                  <c:v>3</c:v>
                </c:pt>
                <c:pt idx="908">
                  <c:v>9</c:v>
                </c:pt>
                <c:pt idx="909">
                  <c:v>5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6</c:v>
                </c:pt>
                <c:pt idx="921">
                  <c:v>11</c:v>
                </c:pt>
                <c:pt idx="922">
                  <c:v>11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6</c:v>
                </c:pt>
                <c:pt idx="928">
                  <c:v>4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0</c:v>
                </c:pt>
                <c:pt idx="933">
                  <c:v>0</c:v>
                </c:pt>
                <c:pt idx="934">
                  <c:v>9</c:v>
                </c:pt>
                <c:pt idx="935">
                  <c:v>4</c:v>
                </c:pt>
                <c:pt idx="936">
                  <c:v>8</c:v>
                </c:pt>
                <c:pt idx="937">
                  <c:v>3</c:v>
                </c:pt>
                <c:pt idx="938">
                  <c:v>6</c:v>
                </c:pt>
                <c:pt idx="939">
                  <c:v>8</c:v>
                </c:pt>
                <c:pt idx="940">
                  <c:v>8</c:v>
                </c:pt>
                <c:pt idx="941">
                  <c:v>3</c:v>
                </c:pt>
                <c:pt idx="942">
                  <c:v>6</c:v>
                </c:pt>
                <c:pt idx="943">
                  <c:v>6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</c:v>
                </c:pt>
                <c:pt idx="953">
                  <c:v>9</c:v>
                </c:pt>
                <c:pt idx="954">
                  <c:v>9</c:v>
                </c:pt>
                <c:pt idx="955">
                  <c:v>10</c:v>
                </c:pt>
                <c:pt idx="956">
                  <c:v>10</c:v>
                </c:pt>
                <c:pt idx="957">
                  <c:v>5</c:v>
                </c:pt>
                <c:pt idx="958">
                  <c:v>5</c:v>
                </c:pt>
                <c:pt idx="959">
                  <c:v>3</c:v>
                </c:pt>
                <c:pt idx="960">
                  <c:v>3</c:v>
                </c:pt>
                <c:pt idx="961">
                  <c:v>0</c:v>
                </c:pt>
                <c:pt idx="962">
                  <c:v>0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3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0</c:v>
                </c:pt>
                <c:pt idx="976">
                  <c:v>0</c:v>
                </c:pt>
                <c:pt idx="977">
                  <c:v>16</c:v>
                </c:pt>
                <c:pt idx="978">
                  <c:v>16</c:v>
                </c:pt>
                <c:pt idx="979">
                  <c:v>9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5</c:v>
                </c:pt>
                <c:pt idx="986">
                  <c:v>5</c:v>
                </c:pt>
                <c:pt idx="987">
                  <c:v>0</c:v>
                </c:pt>
                <c:pt idx="988">
                  <c:v>9</c:v>
                </c:pt>
                <c:pt idx="989">
                  <c:v>9</c:v>
                </c:pt>
                <c:pt idx="990">
                  <c:v>7</c:v>
                </c:pt>
                <c:pt idx="991">
                  <c:v>7</c:v>
                </c:pt>
                <c:pt idx="992">
                  <c:v>5</c:v>
                </c:pt>
                <c:pt idx="993">
                  <c:v>9</c:v>
                </c:pt>
                <c:pt idx="994">
                  <c:v>7</c:v>
                </c:pt>
                <c:pt idx="995">
                  <c:v>5</c:v>
                </c:pt>
                <c:pt idx="996">
                  <c:v>5</c:v>
                </c:pt>
                <c:pt idx="997">
                  <c:v>0</c:v>
                </c:pt>
                <c:pt idx="998">
                  <c:v>0</c:v>
                </c:pt>
              </c:numCache>
            </c:numRef>
          </c:xVal>
          <c:yVal>
            <c:numRef>
              <c:f>'Task 4.3 '!$C$29:$C$1027</c:f>
              <c:numCache>
                <c:formatCode>General</c:formatCode>
                <c:ptCount val="999"/>
                <c:pt idx="0">
                  <c:v>1918100.6050731868</c:v>
                </c:pt>
                <c:pt idx="1">
                  <c:v>-39559.373369271401</c:v>
                </c:pt>
                <c:pt idx="2">
                  <c:v>131854.96988401585</c:v>
                </c:pt>
                <c:pt idx="3">
                  <c:v>185337.5708466777</c:v>
                </c:pt>
                <c:pt idx="4">
                  <c:v>3119068.6549261101</c:v>
                </c:pt>
                <c:pt idx="5">
                  <c:v>213834.04888407444</c:v>
                </c:pt>
                <c:pt idx="6">
                  <c:v>81259.085538562271</c:v>
                </c:pt>
                <c:pt idx="7">
                  <c:v>-371358.06453053991</c:v>
                </c:pt>
                <c:pt idx="8">
                  <c:v>-677201.60805068491</c:v>
                </c:pt>
                <c:pt idx="9">
                  <c:v>-803958.5782908228</c:v>
                </c:pt>
                <c:pt idx="10">
                  <c:v>988425.7627960589</c:v>
                </c:pt>
                <c:pt idx="11">
                  <c:v>524712.73520260258</c:v>
                </c:pt>
                <c:pt idx="12">
                  <c:v>-942639.35954875906</c:v>
                </c:pt>
                <c:pt idx="13">
                  <c:v>-234669.47307852912</c:v>
                </c:pt>
                <c:pt idx="14">
                  <c:v>-619797.95819859789</c:v>
                </c:pt>
                <c:pt idx="15">
                  <c:v>-414274.61371050624</c:v>
                </c:pt>
                <c:pt idx="16">
                  <c:v>2257551.7127134595</c:v>
                </c:pt>
                <c:pt idx="17">
                  <c:v>810891.73427100084</c:v>
                </c:pt>
                <c:pt idx="18">
                  <c:v>-726426.84536443127</c:v>
                </c:pt>
                <c:pt idx="19">
                  <c:v>-338598.1588578563</c:v>
                </c:pt>
                <c:pt idx="20">
                  <c:v>223327.92149216239</c:v>
                </c:pt>
                <c:pt idx="21">
                  <c:v>3402751.3391011832</c:v>
                </c:pt>
                <c:pt idx="22">
                  <c:v>780202.61969447334</c:v>
                </c:pt>
                <c:pt idx="23">
                  <c:v>51861.620741230785</c:v>
                </c:pt>
                <c:pt idx="24">
                  <c:v>727521.59918368922</c:v>
                </c:pt>
                <c:pt idx="25">
                  <c:v>18818.792367874528</c:v>
                </c:pt>
                <c:pt idx="26">
                  <c:v>-77814.258761482866</c:v>
                </c:pt>
                <c:pt idx="27">
                  <c:v>-347002.92371051572</c:v>
                </c:pt>
                <c:pt idx="28">
                  <c:v>-577258.71554454044</c:v>
                </c:pt>
                <c:pt idx="29">
                  <c:v>-261004.35073371103</c:v>
                </c:pt>
                <c:pt idx="30">
                  <c:v>-124472.8574113216</c:v>
                </c:pt>
                <c:pt idx="31">
                  <c:v>292932.35671767802</c:v>
                </c:pt>
                <c:pt idx="32">
                  <c:v>1091224.0702535692</c:v>
                </c:pt>
                <c:pt idx="33">
                  <c:v>-1035287.2647973974</c:v>
                </c:pt>
                <c:pt idx="34">
                  <c:v>-965947.24323985586</c:v>
                </c:pt>
                <c:pt idx="35">
                  <c:v>-732075.72835992475</c:v>
                </c:pt>
                <c:pt idx="36">
                  <c:v>-1257529.3142672698</c:v>
                </c:pt>
                <c:pt idx="37">
                  <c:v>-503820.96404646616</c:v>
                </c:pt>
                <c:pt idx="38">
                  <c:v>-457208.77948928205</c:v>
                </c:pt>
                <c:pt idx="39">
                  <c:v>1234018.0772210858</c:v>
                </c:pt>
                <c:pt idx="40">
                  <c:v>2584356.4159764652</c:v>
                </c:pt>
                <c:pt idx="41">
                  <c:v>19439.866796498769</c:v>
                </c:pt>
                <c:pt idx="42">
                  <c:v>-652276.9737931157</c:v>
                </c:pt>
                <c:pt idx="43">
                  <c:v>-1079380.0292260121</c:v>
                </c:pt>
                <c:pt idx="44">
                  <c:v>-895008.51434608107</c:v>
                </c:pt>
                <c:pt idx="45">
                  <c:v>-334855.12046100735</c:v>
                </c:pt>
                <c:pt idx="46">
                  <c:v>-595083.60558107658</c:v>
                </c:pt>
                <c:pt idx="47">
                  <c:v>-348771.83243389067</c:v>
                </c:pt>
                <c:pt idx="48">
                  <c:v>-3325.9958582140098</c:v>
                </c:pt>
                <c:pt idx="49">
                  <c:v>-396470.65148464253</c:v>
                </c:pt>
                <c:pt idx="50">
                  <c:v>-319174.03619352821</c:v>
                </c:pt>
                <c:pt idx="51">
                  <c:v>-611345.34968695359</c:v>
                </c:pt>
                <c:pt idx="52">
                  <c:v>-938005.7330694655</c:v>
                </c:pt>
                <c:pt idx="53">
                  <c:v>139996.57189343538</c:v>
                </c:pt>
                <c:pt idx="54">
                  <c:v>190868.08677336638</c:v>
                </c:pt>
                <c:pt idx="55">
                  <c:v>176293.76507762069</c:v>
                </c:pt>
                <c:pt idx="56">
                  <c:v>-697974.81509701232</c:v>
                </c:pt>
                <c:pt idx="57">
                  <c:v>-273682.25132765609</c:v>
                </c:pt>
                <c:pt idx="58">
                  <c:v>2793977.3910177136</c:v>
                </c:pt>
                <c:pt idx="59">
                  <c:v>1077466.0559667465</c:v>
                </c:pt>
                <c:pt idx="60">
                  <c:v>-623454.75331867638</c:v>
                </c:pt>
                <c:pt idx="61">
                  <c:v>-434940.41006538883</c:v>
                </c:pt>
                <c:pt idx="62">
                  <c:v>-56511.723558814163</c:v>
                </c:pt>
                <c:pt idx="63">
                  <c:v>-423540.41006538883</c:v>
                </c:pt>
                <c:pt idx="64">
                  <c:v>-146668.89518545789</c:v>
                </c:pt>
                <c:pt idx="65">
                  <c:v>41245.448067829595</c:v>
                </c:pt>
                <c:pt idx="66">
                  <c:v>-681661.72374686087</c:v>
                </c:pt>
                <c:pt idx="67">
                  <c:v>-17820.440921949223</c:v>
                </c:pt>
                <c:pt idx="68">
                  <c:v>-75304.204115759232</c:v>
                </c:pt>
                <c:pt idx="69">
                  <c:v>-639094.50973301707</c:v>
                </c:pt>
                <c:pt idx="70">
                  <c:v>111795.00761652258</c:v>
                </c:pt>
                <c:pt idx="71">
                  <c:v>-337088.44320351095</c:v>
                </c:pt>
                <c:pt idx="72">
                  <c:v>-81599.778254477773</c:v>
                </c:pt>
                <c:pt idx="73">
                  <c:v>-652912.56659508648</c:v>
                </c:pt>
                <c:pt idx="74">
                  <c:v>-119526.13094488997</c:v>
                </c:pt>
                <c:pt idx="75">
                  <c:v>2346350.3494469593</c:v>
                </c:pt>
                <c:pt idx="76">
                  <c:v>1314179.0359535338</c:v>
                </c:pt>
                <c:pt idx="77">
                  <c:v>191490.50825821841</c:v>
                </c:pt>
                <c:pt idx="78">
                  <c:v>-343192.14028617356</c:v>
                </c:pt>
                <c:pt idx="79">
                  <c:v>-679040.00766847003</c:v>
                </c:pt>
                <c:pt idx="80">
                  <c:v>-920625.66441518301</c:v>
                </c:pt>
                <c:pt idx="81">
                  <c:v>2174355.7743266989</c:v>
                </c:pt>
                <c:pt idx="82">
                  <c:v>-222004.99238347742</c:v>
                </c:pt>
                <c:pt idx="83">
                  <c:v>200682.55791613739</c:v>
                </c:pt>
                <c:pt idx="84">
                  <c:v>-505960.59973320831</c:v>
                </c:pt>
                <c:pt idx="85">
                  <c:v>2587863.4029307691</c:v>
                </c:pt>
                <c:pt idx="86">
                  <c:v>2692203.4244883107</c:v>
                </c:pt>
                <c:pt idx="87">
                  <c:v>-837032.89998656849</c:v>
                </c:pt>
                <c:pt idx="88">
                  <c:v>-807392.74406959815</c:v>
                </c:pt>
                <c:pt idx="89">
                  <c:v>-296410.20651247713</c:v>
                </c:pt>
                <c:pt idx="90">
                  <c:v>-82613.993618281791</c:v>
                </c:pt>
                <c:pt idx="91">
                  <c:v>-976059.83019395848</c:v>
                </c:pt>
                <c:pt idx="92">
                  <c:v>-782145.48694067122</c:v>
                </c:pt>
                <c:pt idx="93">
                  <c:v>-75434.930793188047</c:v>
                </c:pt>
                <c:pt idx="94">
                  <c:v>31619.907017292891</c:v>
                </c:pt>
                <c:pt idx="95">
                  <c:v>-143556.94988112152</c:v>
                </c:pt>
                <c:pt idx="96">
                  <c:v>28357.393372165971</c:v>
                </c:pt>
                <c:pt idx="97">
                  <c:v>-759594.17109279358</c:v>
                </c:pt>
                <c:pt idx="98">
                  <c:v>-660254.14953525166</c:v>
                </c:pt>
                <c:pt idx="99">
                  <c:v>-642276.9737931157</c:v>
                </c:pt>
                <c:pt idx="100">
                  <c:v>-611894.12386221765</c:v>
                </c:pt>
                <c:pt idx="101">
                  <c:v>-151327.95100076956</c:v>
                </c:pt>
                <c:pt idx="102">
                  <c:v>-525307.7260783629</c:v>
                </c:pt>
                <c:pt idx="103">
                  <c:v>-326979.03957178793</c:v>
                </c:pt>
                <c:pt idx="104">
                  <c:v>578673.73180139239</c:v>
                </c:pt>
                <c:pt idx="105">
                  <c:v>-152686.17568717815</c:v>
                </c:pt>
                <c:pt idx="106">
                  <c:v>1726738.1648897752</c:v>
                </c:pt>
                <c:pt idx="107">
                  <c:v>1813609.6797697062</c:v>
                </c:pt>
                <c:pt idx="108">
                  <c:v>873949.70132724778</c:v>
                </c:pt>
                <c:pt idx="109">
                  <c:v>-839631.51082971483</c:v>
                </c:pt>
                <c:pt idx="110">
                  <c:v>-292273.97206073994</c:v>
                </c:pt>
                <c:pt idx="111">
                  <c:v>-39785.307111706759</c:v>
                </c:pt>
                <c:pt idx="112">
                  <c:v>-16608.26572899922</c:v>
                </c:pt>
                <c:pt idx="113">
                  <c:v>176837.5708466777</c:v>
                </c:pt>
                <c:pt idx="114">
                  <c:v>175350.28569026396</c:v>
                </c:pt>
                <c:pt idx="115">
                  <c:v>-873102.65856731473</c:v>
                </c:pt>
                <c:pt idx="116">
                  <c:v>-415699.65036499425</c:v>
                </c:pt>
                <c:pt idx="117">
                  <c:v>61834.048884074437</c:v>
                </c:pt>
                <c:pt idx="118">
                  <c:v>-39660.407710936459</c:v>
                </c:pt>
                <c:pt idx="119">
                  <c:v>-322250.96621287195</c:v>
                </c:pt>
                <c:pt idx="120">
                  <c:v>-163336.62295958446</c:v>
                </c:pt>
                <c:pt idx="121">
                  <c:v>-493572.90281564149</c:v>
                </c:pt>
                <c:pt idx="122">
                  <c:v>-105744.21630906698</c:v>
                </c:pt>
                <c:pt idx="123">
                  <c:v>-401540.41006538883</c:v>
                </c:pt>
                <c:pt idx="124">
                  <c:v>-120668.89518545789</c:v>
                </c:pt>
                <c:pt idx="125">
                  <c:v>1150599.170852799</c:v>
                </c:pt>
                <c:pt idx="126">
                  <c:v>-1408381.0066217128</c:v>
                </c:pt>
                <c:pt idx="127">
                  <c:v>-827935.17004603567</c:v>
                </c:pt>
                <c:pt idx="128">
                  <c:v>1400319.1947647932</c:v>
                </c:pt>
                <c:pt idx="129">
                  <c:v>-454918.69398699858</c:v>
                </c:pt>
                <c:pt idx="130">
                  <c:v>-1223665.5487190071</c:v>
                </c:pt>
                <c:pt idx="131">
                  <c:v>-469880.43162293069</c:v>
                </c:pt>
                <c:pt idx="132">
                  <c:v>-477831.47296337306</c:v>
                </c:pt>
                <c:pt idx="133">
                  <c:v>-112900.3175539597</c:v>
                </c:pt>
                <c:pt idx="134">
                  <c:v>192971.19732597153</c:v>
                </c:pt>
                <c:pt idx="135">
                  <c:v>436786.31875549525</c:v>
                </c:pt>
                <c:pt idx="136">
                  <c:v>1636018.0134643905</c:v>
                </c:pt>
                <c:pt idx="137">
                  <c:v>-947067.57952562673</c:v>
                </c:pt>
                <c:pt idx="138">
                  <c:v>-471863.26929530548</c:v>
                </c:pt>
                <c:pt idx="139">
                  <c:v>-431785.63638769614</c:v>
                </c:pt>
                <c:pt idx="140">
                  <c:v>-314449.07265996962</c:v>
                </c:pt>
                <c:pt idx="141">
                  <c:v>-957825.86580168875</c:v>
                </c:pt>
                <c:pt idx="142">
                  <c:v>-559613.99361828179</c:v>
                </c:pt>
                <c:pt idx="143">
                  <c:v>-911357.02337814402</c:v>
                </c:pt>
                <c:pt idx="144">
                  <c:v>-792236.68709237291</c:v>
                </c:pt>
                <c:pt idx="145">
                  <c:v>-425999.38522179308</c:v>
                </c:pt>
                <c:pt idx="146">
                  <c:v>-217235.06804690568</c:v>
                </c:pt>
                <c:pt idx="147">
                  <c:v>-316363.55316697474</c:v>
                </c:pt>
                <c:pt idx="148">
                  <c:v>-130668.89518545789</c:v>
                </c:pt>
                <c:pt idx="149">
                  <c:v>59179.035953533836</c:v>
                </c:pt>
                <c:pt idx="150">
                  <c:v>-241211.96281166165</c:v>
                </c:pt>
                <c:pt idx="151">
                  <c:v>578251.00046095951</c:v>
                </c:pt>
                <c:pt idx="152">
                  <c:v>-7640.4007011547801</c:v>
                </c:pt>
                <c:pt idx="153">
                  <c:v>89316.77092548873</c:v>
                </c:pt>
                <c:pt idx="154">
                  <c:v>128063.45016134484</c:v>
                </c:pt>
                <c:pt idx="155">
                  <c:v>926137.77185709029</c:v>
                </c:pt>
                <c:pt idx="156">
                  <c:v>2620611.82193969</c:v>
                </c:pt>
                <c:pt idx="157">
                  <c:v>-1278333.2764931337</c:v>
                </c:pt>
                <c:pt idx="158">
                  <c:v>-1099418.9332398463</c:v>
                </c:pt>
                <c:pt idx="159">
                  <c:v>-741866.45261768508</c:v>
                </c:pt>
                <c:pt idx="160">
                  <c:v>-1061390.7226272125</c:v>
                </c:pt>
                <c:pt idx="161">
                  <c:v>-470292.41479360877</c:v>
                </c:pt>
                <c:pt idx="162">
                  <c:v>-500277.89642026194</c:v>
                </c:pt>
                <c:pt idx="163">
                  <c:v>-319363.55316697474</c:v>
                </c:pt>
                <c:pt idx="164">
                  <c:v>-71374.888217941552</c:v>
                </c:pt>
                <c:pt idx="165">
                  <c:v>882487.56129439711</c:v>
                </c:pt>
                <c:pt idx="166">
                  <c:v>2570.6126118010143</c:v>
                </c:pt>
                <c:pt idx="167">
                  <c:v>-1538765.4208295234</c:v>
                </c:pt>
                <c:pt idx="168">
                  <c:v>-1328468.227645338</c:v>
                </c:pt>
                <c:pt idx="169">
                  <c:v>431557.96152490983</c:v>
                </c:pt>
                <c:pt idx="170">
                  <c:v>-140613.35196851543</c:v>
                </c:pt>
                <c:pt idx="171">
                  <c:v>-496660.74635115999</c:v>
                </c:pt>
                <c:pt idx="172">
                  <c:v>-408320.72479361849</c:v>
                </c:pt>
                <c:pt idx="173">
                  <c:v>66465.133339600245</c:v>
                </c:pt>
                <c:pt idx="174">
                  <c:v>-1481649.0089032743</c:v>
                </c:pt>
                <c:pt idx="175">
                  <c:v>-1104820.3223966998</c:v>
                </c:pt>
                <c:pt idx="176">
                  <c:v>-153621.10130018368</c:v>
                </c:pt>
                <c:pt idx="177">
                  <c:v>-460438.25136928563</c:v>
                </c:pt>
                <c:pt idx="178">
                  <c:v>-461749.58642025245</c:v>
                </c:pt>
                <c:pt idx="179">
                  <c:v>-583984.46445152769</c:v>
                </c:pt>
                <c:pt idx="180">
                  <c:v>-805359.56505075726</c:v>
                </c:pt>
                <c:pt idx="181">
                  <c:v>-729870.90010172431</c:v>
                </c:pt>
                <c:pt idx="182">
                  <c:v>3611456.4703689264</c:v>
                </c:pt>
                <c:pt idx="183">
                  <c:v>471506.34266748943</c:v>
                </c:pt>
                <c:pt idx="184">
                  <c:v>-854121.7400556606</c:v>
                </c:pt>
                <c:pt idx="185">
                  <c:v>-167713.34260428126</c:v>
                </c:pt>
                <c:pt idx="186">
                  <c:v>1057338.2762531391</c:v>
                </c:pt>
                <c:pt idx="187">
                  <c:v>531009.928386788</c:v>
                </c:pt>
                <c:pt idx="188">
                  <c:v>146455.76496246469</c:v>
                </c:pt>
                <c:pt idx="189">
                  <c:v>-1068689.2956040173</c:v>
                </c:pt>
                <c:pt idx="190">
                  <c:v>638457.970889144</c:v>
                </c:pt>
                <c:pt idx="191">
                  <c:v>248732.49397139566</c:v>
                </c:pt>
                <c:pt idx="192">
                  <c:v>-625395.92739197821</c:v>
                </c:pt>
                <c:pt idx="193">
                  <c:v>-444137.45663162251</c:v>
                </c:pt>
                <c:pt idx="194">
                  <c:v>-163265.94175169151</c:v>
                </c:pt>
                <c:pt idx="195">
                  <c:v>-674365.17221244157</c:v>
                </c:pt>
                <c:pt idx="196">
                  <c:v>-212622.14245257937</c:v>
                </c:pt>
                <c:pt idx="197">
                  <c:v>-269537.12735563319</c:v>
                </c:pt>
                <c:pt idx="198">
                  <c:v>-225197.10579809145</c:v>
                </c:pt>
                <c:pt idx="199">
                  <c:v>-891185.37124449527</c:v>
                </c:pt>
                <c:pt idx="200">
                  <c:v>61881.507023414131</c:v>
                </c:pt>
                <c:pt idx="201">
                  <c:v>-616174.67784329457</c:v>
                </c:pt>
                <c:pt idx="202">
                  <c:v>434696.83703663654</c:v>
                </c:pt>
                <c:pt idx="203">
                  <c:v>306039.86679649877</c:v>
                </c:pt>
                <c:pt idx="204">
                  <c:v>-310185.77364141378</c:v>
                </c:pt>
                <c:pt idx="205">
                  <c:v>319270.99593946559</c:v>
                </c:pt>
                <c:pt idx="206">
                  <c:v>-147215.36404666677</c:v>
                </c:pt>
                <c:pt idx="207">
                  <c:v>176613.32245990791</c:v>
                </c:pt>
                <c:pt idx="208">
                  <c:v>376527.6657131954</c:v>
                </c:pt>
                <c:pt idx="209">
                  <c:v>-28330.09317075368</c:v>
                </c:pt>
                <c:pt idx="210">
                  <c:v>124924.27164007525</c:v>
                </c:pt>
                <c:pt idx="211">
                  <c:v>-381895.68813913054</c:v>
                </c:pt>
                <c:pt idx="212">
                  <c:v>-184271.43038812661</c:v>
                </c:pt>
                <c:pt idx="213">
                  <c:v>471736.85859417811</c:v>
                </c:pt>
                <c:pt idx="214">
                  <c:v>-1210710.9187649768</c:v>
                </c:pt>
                <c:pt idx="215">
                  <c:v>437276.36639143701</c:v>
                </c:pt>
                <c:pt idx="216">
                  <c:v>-1222141.4988244539</c:v>
                </c:pt>
                <c:pt idx="217">
                  <c:v>79502.517695343238</c:v>
                </c:pt>
                <c:pt idx="218">
                  <c:v>-547811.65043788496</c:v>
                </c:pt>
                <c:pt idx="219">
                  <c:v>-679365.81386220793</c:v>
                </c:pt>
                <c:pt idx="220">
                  <c:v>-683009.8941387001</c:v>
                </c:pt>
                <c:pt idx="221">
                  <c:v>378188.28580541996</c:v>
                </c:pt>
                <c:pt idx="222">
                  <c:v>-28120.644475496723</c:v>
                </c:pt>
                <c:pt idx="223">
                  <c:v>250750.87040443451</c:v>
                </c:pt>
                <c:pt idx="224">
                  <c:v>-823454.01228153403</c:v>
                </c:pt>
                <c:pt idx="225">
                  <c:v>-284274.61371050624</c:v>
                </c:pt>
                <c:pt idx="226">
                  <c:v>74794.340427557123</c:v>
                </c:pt>
                <c:pt idx="227">
                  <c:v>1464131.305824955</c:v>
                </c:pt>
                <c:pt idx="228">
                  <c:v>536968.07740913238</c:v>
                </c:pt>
                <c:pt idx="229">
                  <c:v>-803032.89998656849</c:v>
                </c:pt>
                <c:pt idx="230">
                  <c:v>-17576.772406609787</c:v>
                </c:pt>
                <c:pt idx="231">
                  <c:v>76380.399220033956</c:v>
                </c:pt>
                <c:pt idx="232">
                  <c:v>261193.55432688072</c:v>
                </c:pt>
                <c:pt idx="233">
                  <c:v>826939.52815627528</c:v>
                </c:pt>
                <c:pt idx="234">
                  <c:v>-391763.27865953941</c:v>
                </c:pt>
                <c:pt idx="235">
                  <c:v>-845256.50961786101</c:v>
                </c:pt>
                <c:pt idx="236">
                  <c:v>993386.14363543584</c:v>
                </c:pt>
                <c:pt idx="237">
                  <c:v>103741.28445545956</c:v>
                </c:pt>
                <c:pt idx="238">
                  <c:v>-298245.88251649064</c:v>
                </c:pt>
                <c:pt idx="239">
                  <c:v>-299417.19600991567</c:v>
                </c:pt>
                <c:pt idx="240">
                  <c:v>-498948.6893323051</c:v>
                </c:pt>
                <c:pt idx="241">
                  <c:v>-805703.81108307489</c:v>
                </c:pt>
                <c:pt idx="242">
                  <c:v>-370046.25647992111</c:v>
                </c:pt>
                <c:pt idx="243">
                  <c:v>-842126.30606494925</c:v>
                </c:pt>
                <c:pt idx="244">
                  <c:v>-304384.99473792978</c:v>
                </c:pt>
                <c:pt idx="245">
                  <c:v>1841498.5933358208</c:v>
                </c:pt>
                <c:pt idx="246">
                  <c:v>-503974.17344724596</c:v>
                </c:pt>
                <c:pt idx="247">
                  <c:v>-234597.57232779852</c:v>
                </c:pt>
                <c:pt idx="248">
                  <c:v>-93066.07900540909</c:v>
                </c:pt>
                <c:pt idx="249">
                  <c:v>623654.65031304641</c:v>
                </c:pt>
                <c:pt idx="250">
                  <c:v>-381485.16985798918</c:v>
                </c:pt>
                <c:pt idx="251">
                  <c:v>404291.22051071795</c:v>
                </c:pt>
                <c:pt idx="252">
                  <c:v>553662.73539064918</c:v>
                </c:pt>
                <c:pt idx="253">
                  <c:v>-852038.44339155778</c:v>
                </c:pt>
                <c:pt idx="254">
                  <c:v>-547166.92851162655</c:v>
                </c:pt>
                <c:pt idx="255">
                  <c:v>-695063.6551661049</c:v>
                </c:pt>
                <c:pt idx="256">
                  <c:v>-502149.3119128173</c:v>
                </c:pt>
                <c:pt idx="257">
                  <c:v>-580548.15939705726</c:v>
                </c:pt>
                <c:pt idx="258">
                  <c:v>-507756.74887070898</c:v>
                </c:pt>
                <c:pt idx="259">
                  <c:v>-168459.55568652321</c:v>
                </c:pt>
                <c:pt idx="260">
                  <c:v>-428142.20423091541</c:v>
                </c:pt>
                <c:pt idx="261">
                  <c:v>-429254.79118501802</c:v>
                </c:pt>
                <c:pt idx="262">
                  <c:v>-614060.47184372472</c:v>
                </c:pt>
                <c:pt idx="263">
                  <c:v>-354891.76377960818</c:v>
                </c:pt>
                <c:pt idx="264">
                  <c:v>132136.79446138977</c:v>
                </c:pt>
                <c:pt idx="265">
                  <c:v>-472077.34740539151</c:v>
                </c:pt>
                <c:pt idx="266">
                  <c:v>-253217.16757642734</c:v>
                </c:pt>
                <c:pt idx="267">
                  <c:v>-185003.42810656462</c:v>
                </c:pt>
                <c:pt idx="268">
                  <c:v>8910.9151467226329</c:v>
                </c:pt>
                <c:pt idx="269">
                  <c:v>317165.27995755197</c:v>
                </c:pt>
                <c:pt idx="270">
                  <c:v>-156559.3733692714</c:v>
                </c:pt>
                <c:pt idx="271">
                  <c:v>134312.1415106596</c:v>
                </c:pt>
                <c:pt idx="272">
                  <c:v>494757.97808633652</c:v>
                </c:pt>
                <c:pt idx="273">
                  <c:v>2727045.0074284761</c:v>
                </c:pt>
                <c:pt idx="274">
                  <c:v>2161830.8655616944</c:v>
                </c:pt>
                <c:pt idx="275">
                  <c:v>-766874.94298649556</c:v>
                </c:pt>
                <c:pt idx="276">
                  <c:v>-562960.59973320831</c:v>
                </c:pt>
                <c:pt idx="277">
                  <c:v>-329663.40654902306</c:v>
                </c:pt>
                <c:pt idx="278">
                  <c:v>-47791.891669091769</c:v>
                </c:pt>
                <c:pt idx="279">
                  <c:v>438802.89420190855</c:v>
                </c:pt>
                <c:pt idx="280">
                  <c:v>1414025.826552754</c:v>
                </c:pt>
                <c:pt idx="281">
                  <c:v>-187299.33799121727</c:v>
                </c:pt>
                <c:pt idx="282">
                  <c:v>483572.17688871396</c:v>
                </c:pt>
                <c:pt idx="283">
                  <c:v>1404341.5589628951</c:v>
                </c:pt>
                <c:pt idx="284">
                  <c:v>1545213.0738428263</c:v>
                </c:pt>
                <c:pt idx="285">
                  <c:v>1639127.4170961138</c:v>
                </c:pt>
                <c:pt idx="286">
                  <c:v>-827727.55796808517</c:v>
                </c:pt>
                <c:pt idx="287">
                  <c:v>241476.22913771938</c:v>
                </c:pt>
                <c:pt idx="288">
                  <c:v>-547372.92154410982</c:v>
                </c:pt>
                <c:pt idx="289">
                  <c:v>87532.749409576762</c:v>
                </c:pt>
                <c:pt idx="290">
                  <c:v>303404.26428950776</c:v>
                </c:pt>
                <c:pt idx="291">
                  <c:v>524701.4574736933</c:v>
                </c:pt>
                <c:pt idx="292">
                  <c:v>938946.63583817717</c:v>
                </c:pt>
                <c:pt idx="293">
                  <c:v>869158.17227564997</c:v>
                </c:pt>
                <c:pt idx="294">
                  <c:v>256342.2006126612</c:v>
                </c:pt>
                <c:pt idx="295">
                  <c:v>-181211.96281166165</c:v>
                </c:pt>
                <c:pt idx="296">
                  <c:v>-614740.27281167114</c:v>
                </c:pt>
                <c:pt idx="297">
                  <c:v>-352251.60786263831</c:v>
                </c:pt>
                <c:pt idx="298">
                  <c:v>-126973.83480702236</c:v>
                </c:pt>
                <c:pt idx="299">
                  <c:v>97657.833635426476</c:v>
                </c:pt>
                <c:pt idx="300">
                  <c:v>128641.93546946009</c:v>
                </c:pt>
                <c:pt idx="301">
                  <c:v>-684202.64920308045</c:v>
                </c:pt>
                <c:pt idx="302">
                  <c:v>514308.09896667412</c:v>
                </c:pt>
                <c:pt idx="303">
                  <c:v>-410431.0064336661</c:v>
                </c:pt>
                <c:pt idx="304">
                  <c:v>-421685.37124449527</c:v>
                </c:pt>
                <c:pt idx="305">
                  <c:v>-596899.51311127655</c:v>
                </c:pt>
                <c:pt idx="306">
                  <c:v>-406942.34148463293</c:v>
                </c:pt>
                <c:pt idx="307">
                  <c:v>195820.35664478759</c:v>
                </c:pt>
                <c:pt idx="308">
                  <c:v>-30151.094102355477</c:v>
                </c:pt>
                <c:pt idx="309">
                  <c:v>-1607646.7035892191</c:v>
                </c:pt>
                <c:pt idx="310">
                  <c:v>61952.17924316632</c:v>
                </c:pt>
                <c:pt idx="311">
                  <c:v>-872756.10722094239</c:v>
                </c:pt>
                <c:pt idx="312">
                  <c:v>-1042013.0774610802</c:v>
                </c:pt>
                <c:pt idx="313">
                  <c:v>-674480.94248892437</c:v>
                </c:pt>
                <c:pt idx="314">
                  <c:v>-335273.97206073994</c:v>
                </c:pt>
                <c:pt idx="315">
                  <c:v>198869.76957552868</c:v>
                </c:pt>
                <c:pt idx="316">
                  <c:v>-487138.37925876922</c:v>
                </c:pt>
                <c:pt idx="317">
                  <c:v>-612125.54623071942</c:v>
                </c:pt>
                <c:pt idx="318">
                  <c:v>-236296.85972414451</c:v>
                </c:pt>
                <c:pt idx="319">
                  <c:v>-48382.516470857256</c:v>
                </c:pt>
                <c:pt idx="320">
                  <c:v>-853375.46321672364</c:v>
                </c:pt>
                <c:pt idx="321">
                  <c:v>-213228.60201477015</c:v>
                </c:pt>
                <c:pt idx="322">
                  <c:v>304094.13904105115</c:v>
                </c:pt>
                <c:pt idx="323">
                  <c:v>23497.147243371583</c:v>
                </c:pt>
                <c:pt idx="324">
                  <c:v>76543.627635856625</c:v>
                </c:pt>
                <c:pt idx="325">
                  <c:v>616989.46421153343</c:v>
                </c:pt>
                <c:pt idx="326">
                  <c:v>751775.32234475191</c:v>
                </c:pt>
                <c:pt idx="327">
                  <c:v>-448954.99257152388</c:v>
                </c:pt>
                <c:pt idx="328">
                  <c:v>85788.037188338349</c:v>
                </c:pt>
                <c:pt idx="329">
                  <c:v>-57405.45891318447</c:v>
                </c:pt>
                <c:pt idx="330">
                  <c:v>51934.562644357327</c:v>
                </c:pt>
                <c:pt idx="331">
                  <c:v>460337.5708466777</c:v>
                </c:pt>
                <c:pt idx="332">
                  <c:v>-525698.08608808136</c:v>
                </c:pt>
                <c:pt idx="333">
                  <c:v>-431358.06453053991</c:v>
                </c:pt>
                <c:pt idx="334">
                  <c:v>-77392.10241983179</c:v>
                </c:pt>
                <c:pt idx="335">
                  <c:v>1422170.8871192364</c:v>
                </c:pt>
                <c:pt idx="336">
                  <c:v>-122918.69398699858</c:v>
                </c:pt>
                <c:pt idx="337">
                  <c:v>2921795.8502767016</c:v>
                </c:pt>
                <c:pt idx="338">
                  <c:v>2235762.671257861</c:v>
                </c:pt>
                <c:pt idx="339">
                  <c:v>-67280.157115495414</c:v>
                </c:pt>
                <c:pt idx="340">
                  <c:v>-847456.37236414338</c:v>
                </c:pt>
                <c:pt idx="341">
                  <c:v>-492010.53578846657</c:v>
                </c:pt>
                <c:pt idx="342">
                  <c:v>-297096.19253517932</c:v>
                </c:pt>
                <c:pt idx="343">
                  <c:v>257806.07752428827</c:v>
                </c:pt>
                <c:pt idx="344">
                  <c:v>414337.5708466777</c:v>
                </c:pt>
                <c:pt idx="345">
                  <c:v>-714369.09657196386</c:v>
                </c:pt>
                <c:pt idx="346">
                  <c:v>-788004.92862678226</c:v>
                </c:pt>
                <c:pt idx="347">
                  <c:v>-321022.60898228642</c:v>
                </c:pt>
                <c:pt idx="348">
                  <c:v>-224065.43735564267</c:v>
                </c:pt>
                <c:pt idx="349">
                  <c:v>115380.39922003396</c:v>
                </c:pt>
                <c:pt idx="350">
                  <c:v>134168.79937702045</c:v>
                </c:pt>
                <c:pt idx="351">
                  <c:v>258508.82093456225</c:v>
                </c:pt>
                <c:pt idx="352">
                  <c:v>-644435.57244295441</c:v>
                </c:pt>
                <c:pt idx="353">
                  <c:v>-285724.03600548173</c:v>
                </c:pt>
                <c:pt idx="354">
                  <c:v>-246448.28728654073</c:v>
                </c:pt>
                <c:pt idx="355">
                  <c:v>-149491.11565989704</c:v>
                </c:pt>
                <c:pt idx="356">
                  <c:v>255720.42077757575</c:v>
                </c:pt>
                <c:pt idx="357">
                  <c:v>314337.63460337289</c:v>
                </c:pt>
                <c:pt idx="358">
                  <c:v>-255790.85051669588</c:v>
                </c:pt>
                <c:pt idx="359">
                  <c:v>1939588.1744420556</c:v>
                </c:pt>
                <c:pt idx="360">
                  <c:v>-244630.80542325322</c:v>
                </c:pt>
                <c:pt idx="361">
                  <c:v>-180810.67304218409</c:v>
                </c:pt>
                <c:pt idx="362">
                  <c:v>-94641.901221372653</c:v>
                </c:pt>
                <c:pt idx="363">
                  <c:v>471843.3624926554</c:v>
                </c:pt>
                <c:pt idx="364">
                  <c:v>128289.19906833238</c:v>
                </c:pt>
                <c:pt idx="365">
                  <c:v>231586.39225251763</c:v>
                </c:pt>
                <c:pt idx="366">
                  <c:v>2730264.6927002468</c:v>
                </c:pt>
                <c:pt idx="367">
                  <c:v>-192158.84343402379</c:v>
                </c:pt>
                <c:pt idx="368">
                  <c:v>-469806.74868266226</c:v>
                </c:pt>
                <c:pt idx="369">
                  <c:v>-216935.23380273097</c:v>
                </c:pt>
                <c:pt idx="370">
                  <c:v>809160.77770495834</c:v>
                </c:pt>
                <c:pt idx="371">
                  <c:v>273372.31414243148</c:v>
                </c:pt>
                <c:pt idx="372">
                  <c:v>718.1507181081688</c:v>
                </c:pt>
                <c:pt idx="373">
                  <c:v>2663607.2559304019</c:v>
                </c:pt>
                <c:pt idx="374">
                  <c:v>1708818.7923678746</c:v>
                </c:pt>
                <c:pt idx="375">
                  <c:v>628008.48229433864</c:v>
                </c:pt>
                <c:pt idx="376">
                  <c:v>378879.99717426964</c:v>
                </c:pt>
                <c:pt idx="377">
                  <c:v>-493526.13094488997</c:v>
                </c:pt>
                <c:pt idx="378">
                  <c:v>9991.0832570003113</c:v>
                </c:pt>
                <c:pt idx="379">
                  <c:v>1321470.0440829638</c:v>
                </c:pt>
                <c:pt idx="380">
                  <c:v>227595.92377372424</c:v>
                </c:pt>
                <c:pt idx="381">
                  <c:v>880584.89173230017</c:v>
                </c:pt>
                <c:pt idx="382">
                  <c:v>-266002.78645679809</c:v>
                </c:pt>
                <c:pt idx="383">
                  <c:v>76400.221745522227</c:v>
                </c:pt>
                <c:pt idx="384">
                  <c:v>-531096.19253517932</c:v>
                </c:pt>
                <c:pt idx="385">
                  <c:v>-873705.19376998337</c:v>
                </c:pt>
                <c:pt idx="386">
                  <c:v>-597450.82895915431</c:v>
                </c:pt>
                <c:pt idx="387">
                  <c:v>579143.31526207959</c:v>
                </c:pt>
                <c:pt idx="388">
                  <c:v>-262794.43623599457</c:v>
                </c:pt>
                <c:pt idx="389">
                  <c:v>3869844.1672864929</c:v>
                </c:pt>
                <c:pt idx="390">
                  <c:v>2230715.6821664246</c:v>
                </c:pt>
                <c:pt idx="391">
                  <c:v>757458.71192628634</c:v>
                </c:pt>
                <c:pt idx="392">
                  <c:v>1396279.549713817</c:v>
                </c:pt>
                <c:pt idx="393">
                  <c:v>-486505.331023701</c:v>
                </c:pt>
                <c:pt idx="394">
                  <c:v>-244845.75208387233</c:v>
                </c:pt>
                <c:pt idx="395">
                  <c:v>-565441.69983486657</c:v>
                </c:pt>
                <c:pt idx="396">
                  <c:v>565400.86339528859</c:v>
                </c:pt>
                <c:pt idx="397">
                  <c:v>-144460.19733628933</c:v>
                </c:pt>
                <c:pt idx="398">
                  <c:v>-187297.61955837428</c:v>
                </c:pt>
                <c:pt idx="399">
                  <c:v>-139968.74856750621</c:v>
                </c:pt>
                <c:pt idx="400">
                  <c:v>135902.76631242508</c:v>
                </c:pt>
                <c:pt idx="401">
                  <c:v>-141428.46476105251</c:v>
                </c:pt>
                <c:pt idx="402">
                  <c:v>-123174.09995022346</c:v>
                </c:pt>
                <c:pt idx="403">
                  <c:v>285325.56140955305</c:v>
                </c:pt>
                <c:pt idx="404">
                  <c:v>-56760.095337159466</c:v>
                </c:pt>
                <c:pt idx="405">
                  <c:v>620381.44072358427</c:v>
                </c:pt>
                <c:pt idx="406">
                  <c:v>-644628.32750733476</c:v>
                </c:pt>
                <c:pt idx="407">
                  <c:v>-261799.64100076008</c:v>
                </c:pt>
                <c:pt idx="408">
                  <c:v>-151699.65036499425</c:v>
                </c:pt>
                <c:pt idx="409">
                  <c:v>1798322.3780871732</c:v>
                </c:pt>
                <c:pt idx="410">
                  <c:v>808193.89296710433</c:v>
                </c:pt>
                <c:pt idx="411">
                  <c:v>-1167142.542871139</c:v>
                </c:pt>
                <c:pt idx="412">
                  <c:v>-790313.85636456416</c:v>
                </c:pt>
                <c:pt idx="413">
                  <c:v>22735.74105047062</c:v>
                </c:pt>
                <c:pt idx="414">
                  <c:v>-405009.8941387001</c:v>
                </c:pt>
                <c:pt idx="415">
                  <c:v>3996576.1650049309</c:v>
                </c:pt>
                <c:pt idx="416">
                  <c:v>-320020.82679274864</c:v>
                </c:pt>
                <c:pt idx="417">
                  <c:v>281025.12114629254</c:v>
                </c:pt>
                <c:pt idx="418">
                  <c:v>-663473.83480702236</c:v>
                </c:pt>
                <c:pt idx="419">
                  <c:v>-248057.28852134501</c:v>
                </c:pt>
                <c:pt idx="420">
                  <c:v>-129802.92371051572</c:v>
                </c:pt>
                <c:pt idx="421">
                  <c:v>-968791.82791239675</c:v>
                </c:pt>
                <c:pt idx="422">
                  <c:v>-764877.48465910926</c:v>
                </c:pt>
                <c:pt idx="423">
                  <c:v>-437690.33675641299</c:v>
                </c:pt>
                <c:pt idx="424">
                  <c:v>235392.13666791946</c:v>
                </c:pt>
                <c:pt idx="425">
                  <c:v>-24693.520078793052</c:v>
                </c:pt>
                <c:pt idx="426">
                  <c:v>-673913.20535056363</c:v>
                </c:pt>
                <c:pt idx="427">
                  <c:v>-498998.8620972762</c:v>
                </c:pt>
                <c:pt idx="428">
                  <c:v>-464559.49155373476</c:v>
                </c:pt>
                <c:pt idx="429">
                  <c:v>-184966.0883696432</c:v>
                </c:pt>
                <c:pt idx="430">
                  <c:v>2218631.7082218737</c:v>
                </c:pt>
                <c:pt idx="431">
                  <c:v>-134719.47289048252</c:v>
                </c:pt>
                <c:pt idx="432">
                  <c:v>130368.66212330281</c:v>
                </c:pt>
                <c:pt idx="433">
                  <c:v>-553188.95696379372</c:v>
                </c:pt>
                <c:pt idx="434">
                  <c:v>-341891.76377960818</c:v>
                </c:pt>
                <c:pt idx="435">
                  <c:v>462319.19476479315</c:v>
                </c:pt>
                <c:pt idx="436">
                  <c:v>-584259.69294024073</c:v>
                </c:pt>
                <c:pt idx="437">
                  <c:v>-588899.51311127655</c:v>
                </c:pt>
                <c:pt idx="438">
                  <c:v>-119232.1146131393</c:v>
                </c:pt>
                <c:pt idx="439">
                  <c:v>-41003.428106564621</c:v>
                </c:pt>
                <c:pt idx="440">
                  <c:v>-50174.741599989822</c:v>
                </c:pt>
                <c:pt idx="441">
                  <c:v>-363165.95111592556</c:v>
                </c:pt>
                <c:pt idx="442">
                  <c:v>-370783.10118502774</c:v>
                </c:pt>
                <c:pt idx="443">
                  <c:v>-17067.57952562673</c:v>
                </c:pt>
                <c:pt idx="444">
                  <c:v>617573.80275528005</c:v>
                </c:pt>
                <c:pt idx="445">
                  <c:v>-361641.90122137265</c:v>
                </c:pt>
                <c:pt idx="446">
                  <c:v>4060350.3494469593</c:v>
                </c:pt>
                <c:pt idx="447">
                  <c:v>-1026298.596954075</c:v>
                </c:pt>
                <c:pt idx="448">
                  <c:v>3485065.4078470357</c:v>
                </c:pt>
                <c:pt idx="449">
                  <c:v>-786857.66213362105</c:v>
                </c:pt>
                <c:pt idx="450">
                  <c:v>-1148396.9047876787</c:v>
                </c:pt>
                <c:pt idx="451">
                  <c:v>-1109993.8965853583</c:v>
                </c:pt>
                <c:pt idx="452">
                  <c:v>-474010.53578846657</c:v>
                </c:pt>
                <c:pt idx="453">
                  <c:v>-285096.19253517932</c:v>
                </c:pt>
                <c:pt idx="454">
                  <c:v>102732.49397139566</c:v>
                </c:pt>
                <c:pt idx="455">
                  <c:v>-112676.64451712626</c:v>
                </c:pt>
                <c:pt idx="456">
                  <c:v>27743.490382138989</c:v>
                </c:pt>
                <c:pt idx="457">
                  <c:v>-440853.50141554035</c:v>
                </c:pt>
                <c:pt idx="458">
                  <c:v>-839576.06700014835</c:v>
                </c:pt>
                <c:pt idx="459">
                  <c:v>7875955.4263222413</c:v>
                </c:pt>
                <c:pt idx="460">
                  <c:v>-385303.16296336346</c:v>
                </c:pt>
                <c:pt idx="461">
                  <c:v>52557.319875143468</c:v>
                </c:pt>
                <c:pt idx="462">
                  <c:v>1586.3922525176313</c:v>
                </c:pt>
                <c:pt idx="463">
                  <c:v>303075.05720155081</c:v>
                </c:pt>
                <c:pt idx="464">
                  <c:v>-408685.37124449527</c:v>
                </c:pt>
                <c:pt idx="465">
                  <c:v>-505942.34148463293</c:v>
                </c:pt>
                <c:pt idx="466">
                  <c:v>-1126549.136792758</c:v>
                </c:pt>
                <c:pt idx="467">
                  <c:v>-326022.60898228642</c:v>
                </c:pt>
                <c:pt idx="468">
                  <c:v>935400.86339528859</c:v>
                </c:pt>
                <c:pt idx="469">
                  <c:v>1032358.0350219323</c:v>
                </c:pt>
                <c:pt idx="470">
                  <c:v>-667904.4148664996</c:v>
                </c:pt>
                <c:pt idx="471">
                  <c:v>-466587.06341089145</c:v>
                </c:pt>
                <c:pt idx="472">
                  <c:v>113089.33632205008</c:v>
                </c:pt>
                <c:pt idx="473">
                  <c:v>-5527.8137470518705</c:v>
                </c:pt>
                <c:pt idx="474">
                  <c:v>438875.19445526844</c:v>
                </c:pt>
                <c:pt idx="475">
                  <c:v>-42959.95808344183</c:v>
                </c:pt>
                <c:pt idx="476">
                  <c:v>5954.3851698453072</c:v>
                </c:pt>
                <c:pt idx="477">
                  <c:v>204400.22174552223</c:v>
                </c:pt>
                <c:pt idx="478">
                  <c:v>43945.07156126434</c:v>
                </c:pt>
                <c:pt idx="479">
                  <c:v>-858494.63762250042</c:v>
                </c:pt>
                <c:pt idx="480">
                  <c:v>-483080.29436921293</c:v>
                </c:pt>
                <c:pt idx="481">
                  <c:v>-664356.04308815417</c:v>
                </c:pt>
                <c:pt idx="482">
                  <c:v>-343818.75811978709</c:v>
                </c:pt>
                <c:pt idx="483">
                  <c:v>4096424.3353967704</c:v>
                </c:pt>
                <c:pt idx="484">
                  <c:v>-840485.50849821279</c:v>
                </c:pt>
                <c:pt idx="485">
                  <c:v>-710790.85051669588</c:v>
                </c:pt>
                <c:pt idx="486">
                  <c:v>-536376.50726340862</c:v>
                </c:pt>
                <c:pt idx="487">
                  <c:v>-332802.92371051572</c:v>
                </c:pt>
                <c:pt idx="488">
                  <c:v>206557.25611844836</c:v>
                </c:pt>
                <c:pt idx="489">
                  <c:v>-949193.85871901666</c:v>
                </c:pt>
                <c:pt idx="490">
                  <c:v>-59748.022143339622</c:v>
                </c:pt>
                <c:pt idx="491">
                  <c:v>-148783.74283479422</c:v>
                </c:pt>
                <c:pt idx="492">
                  <c:v>-135529.37802396488</c:v>
                </c:pt>
                <c:pt idx="493">
                  <c:v>-867509.49174178159</c:v>
                </c:pt>
                <c:pt idx="494">
                  <c:v>-465106.48353946116</c:v>
                </c:pt>
                <c:pt idx="495">
                  <c:v>-797261.89886692003</c:v>
                </c:pt>
                <c:pt idx="496">
                  <c:v>666785.613700188</c:v>
                </c:pt>
                <c:pt idx="497">
                  <c:v>302231.45027586498</c:v>
                </c:pt>
                <c:pt idx="498">
                  <c:v>-718141.56258114881</c:v>
                </c:pt>
                <c:pt idx="499">
                  <c:v>-610921.87730937824</c:v>
                </c:pt>
                <c:pt idx="500">
                  <c:v>-1210950.4265622357</c:v>
                </c:pt>
                <c:pt idx="501">
                  <c:v>-991461.76161320251</c:v>
                </c:pt>
                <c:pt idx="502">
                  <c:v>539179.03595353384</c:v>
                </c:pt>
                <c:pt idx="503">
                  <c:v>-220004.99238347742</c:v>
                </c:pt>
                <c:pt idx="504">
                  <c:v>-115997.17929511378</c:v>
                </c:pt>
                <c:pt idx="505">
                  <c:v>-621126.30606494925</c:v>
                </c:pt>
                <c:pt idx="506">
                  <c:v>-505210.39853474894</c:v>
                </c:pt>
                <c:pt idx="507">
                  <c:v>-388924.54040153039</c:v>
                </c:pt>
                <c:pt idx="508">
                  <c:v>-198510.19714824302</c:v>
                </c:pt>
                <c:pt idx="509">
                  <c:v>-78753.629305023933</c:v>
                </c:pt>
                <c:pt idx="510">
                  <c:v>94160.713948263321</c:v>
                </c:pt>
                <c:pt idx="511">
                  <c:v>-275448.28728654073</c:v>
                </c:pt>
                <c:pt idx="512">
                  <c:v>-82533.944033253531</c:v>
                </c:pt>
                <c:pt idx="513">
                  <c:v>-385506.30841940176</c:v>
                </c:pt>
                <c:pt idx="514">
                  <c:v>-508677.62191282667</c:v>
                </c:pt>
                <c:pt idx="515">
                  <c:v>-299126.30606494925</c:v>
                </c:pt>
                <c:pt idx="516">
                  <c:v>-984892.34167267941</c:v>
                </c:pt>
                <c:pt idx="517">
                  <c:v>-1103063.6551661049</c:v>
                </c:pt>
                <c:pt idx="518">
                  <c:v>497472.18625294813</c:v>
                </c:pt>
                <c:pt idx="519">
                  <c:v>985386.52950623527</c:v>
                </c:pt>
                <c:pt idx="520">
                  <c:v>-500763.68359959312</c:v>
                </c:pt>
                <c:pt idx="521">
                  <c:v>128543.56387916137</c:v>
                </c:pt>
                <c:pt idx="522">
                  <c:v>354032.22882819455</c:v>
                </c:pt>
                <c:pt idx="523">
                  <c:v>919111.48329946655</c:v>
                </c:pt>
                <c:pt idx="524">
                  <c:v>3360811.6846859725</c:v>
                </c:pt>
                <c:pt idx="525">
                  <c:v>-258626.06681210164</c:v>
                </c:pt>
                <c:pt idx="526">
                  <c:v>-143939.15816225321</c:v>
                </c:pt>
                <c:pt idx="527">
                  <c:v>1777020.2193910698</c:v>
                </c:pt>
                <c:pt idx="528">
                  <c:v>274848.90589764452</c:v>
                </c:pt>
                <c:pt idx="529">
                  <c:v>-779253.22690810519</c:v>
                </c:pt>
                <c:pt idx="530">
                  <c:v>-682296.05528146168</c:v>
                </c:pt>
                <c:pt idx="531">
                  <c:v>-485998.8620972762</c:v>
                </c:pt>
                <c:pt idx="532">
                  <c:v>-329720.45028618316</c:v>
                </c:pt>
                <c:pt idx="533">
                  <c:v>12682.55791613739</c:v>
                </c:pt>
                <c:pt idx="534">
                  <c:v>-450665.3094661592</c:v>
                </c:pt>
                <c:pt idx="535">
                  <c:v>-162318.82187648205</c:v>
                </c:pt>
                <c:pt idx="536">
                  <c:v>-69861.650249838305</c:v>
                </c:pt>
                <c:pt idx="537">
                  <c:v>-732392.10241983179</c:v>
                </c:pt>
                <c:pt idx="538">
                  <c:v>-206296.85972414451</c:v>
                </c:pt>
                <c:pt idx="539">
                  <c:v>42191.805224888434</c:v>
                </c:pt>
                <c:pt idx="540">
                  <c:v>-69931.986723656068</c:v>
                </c:pt>
                <c:pt idx="541">
                  <c:v>-113188.95696379372</c:v>
                </c:pt>
                <c:pt idx="542">
                  <c:v>-311100.11689470126</c:v>
                </c:pt>
                <c:pt idx="543">
                  <c:v>629111.41954277141</c:v>
                </c:pt>
                <c:pt idx="544">
                  <c:v>8387.5706586312735</c:v>
                </c:pt>
                <c:pt idx="545">
                  <c:v>290684.7638428167</c:v>
                </c:pt>
                <c:pt idx="546">
                  <c:v>124927.21570960758</c:v>
                </c:pt>
                <c:pt idx="547">
                  <c:v>-553232.76273285085</c:v>
                </c:pt>
                <c:pt idx="548">
                  <c:v>-98829.754530530074</c:v>
                </c:pt>
                <c:pt idx="549">
                  <c:v>-223851.29548886139</c:v>
                </c:pt>
                <c:pt idx="550">
                  <c:v>-29491.115659897041</c:v>
                </c:pt>
                <c:pt idx="551">
                  <c:v>-100004.99238347742</c:v>
                </c:pt>
                <c:pt idx="552">
                  <c:v>-1033614.9710139823</c:v>
                </c:pt>
                <c:pt idx="553">
                  <c:v>-825743.4561340512</c:v>
                </c:pt>
                <c:pt idx="554">
                  <c:v>1114395.3199902996</c:v>
                </c:pt>
                <c:pt idx="555">
                  <c:v>930224.00649687415</c:v>
                </c:pt>
                <c:pt idx="556">
                  <c:v>-609174.03619352821</c:v>
                </c:pt>
                <c:pt idx="557">
                  <c:v>420826.94155332679</c:v>
                </c:pt>
                <c:pt idx="558">
                  <c:v>-76306.445673119277</c:v>
                </c:pt>
                <c:pt idx="559">
                  <c:v>1238267.8760226264</c:v>
                </c:pt>
                <c:pt idx="560">
                  <c:v>939213.71549259254</c:v>
                </c:pt>
                <c:pt idx="561">
                  <c:v>304087.83580183238</c:v>
                </c:pt>
                <c:pt idx="562">
                  <c:v>-805836.86221243208</c:v>
                </c:pt>
                <c:pt idx="563">
                  <c:v>73393.114063620218</c:v>
                </c:pt>
                <c:pt idx="564">
                  <c:v>-581098.73420779256</c:v>
                </c:pt>
                <c:pt idx="565">
                  <c:v>-739636.81498185615</c:v>
                </c:pt>
                <c:pt idx="566">
                  <c:v>-643679.64335521241</c:v>
                </c:pt>
                <c:pt idx="567">
                  <c:v>-282233.80677953589</c:v>
                </c:pt>
                <c:pt idx="568">
                  <c:v>1556294.8062300165</c:v>
                </c:pt>
                <c:pt idx="569">
                  <c:v>-511002.78645679809</c:v>
                </c:pt>
                <c:pt idx="570">
                  <c:v>-515643.58402353479</c:v>
                </c:pt>
                <c:pt idx="571">
                  <c:v>-720580.29436921293</c:v>
                </c:pt>
                <c:pt idx="572">
                  <c:v>663201.06440570136</c:v>
                </c:pt>
                <c:pt idx="573">
                  <c:v>195475.58748795313</c:v>
                </c:pt>
                <c:pt idx="574">
                  <c:v>-406355.12046100735</c:v>
                </c:pt>
                <c:pt idx="575">
                  <c:v>-135972.27053010953</c:v>
                </c:pt>
                <c:pt idx="576">
                  <c:v>-298743.58402353479</c:v>
                </c:pt>
                <c:pt idx="577">
                  <c:v>-746600.51894046564</c:v>
                </c:pt>
                <c:pt idx="578">
                  <c:v>234250.29505449813</c:v>
                </c:pt>
                <c:pt idx="579">
                  <c:v>356359.59929884522</c:v>
                </c:pt>
                <c:pt idx="580">
                  <c:v>-603917.77135985205</c:v>
                </c:pt>
                <c:pt idx="581">
                  <c:v>-489577.74980231025</c:v>
                </c:pt>
                <c:pt idx="582">
                  <c:v>-383046.25647992111</c:v>
                </c:pt>
                <c:pt idx="583">
                  <c:v>-508685.37124449527</c:v>
                </c:pt>
                <c:pt idx="584">
                  <c:v>-489771.0279912079</c:v>
                </c:pt>
                <c:pt idx="585">
                  <c:v>-366568.95931824611</c:v>
                </c:pt>
                <c:pt idx="586">
                  <c:v>-746159.82082972419</c:v>
                </c:pt>
                <c:pt idx="587">
                  <c:v>-455288.3059497932</c:v>
                </c:pt>
                <c:pt idx="588">
                  <c:v>-216799.64100076008</c:v>
                </c:pt>
                <c:pt idx="589">
                  <c:v>-739674.10249335819</c:v>
                </c:pt>
                <c:pt idx="590">
                  <c:v>-705334.0809358164</c:v>
                </c:pt>
                <c:pt idx="591">
                  <c:v>-127481.58413869061</c:v>
                </c:pt>
                <c:pt idx="592">
                  <c:v>-320202.64920308045</c:v>
                </c:pt>
                <c:pt idx="593">
                  <c:v>-115713.98425404757</c:v>
                </c:pt>
                <c:pt idx="594">
                  <c:v>45583.208930137975</c:v>
                </c:pt>
                <c:pt idx="595">
                  <c:v>-368122.48109280295</c:v>
                </c:pt>
                <c:pt idx="596">
                  <c:v>-349234.96865952981</c:v>
                </c:pt>
                <c:pt idx="597">
                  <c:v>2150975.2488477295</c:v>
                </c:pt>
                <c:pt idx="598">
                  <c:v>3901493.0499308319</c:v>
                </c:pt>
                <c:pt idx="599">
                  <c:v>397747.41474166105</c:v>
                </c:pt>
                <c:pt idx="600">
                  <c:v>-52541.051715155249</c:v>
                </c:pt>
                <c:pt idx="601">
                  <c:v>-755997.82094488014</c:v>
                </c:pt>
                <c:pt idx="602">
                  <c:v>-810426.04092174838</c:v>
                </c:pt>
                <c:pt idx="603">
                  <c:v>225919.70563078707</c:v>
                </c:pt>
                <c:pt idx="604">
                  <c:v>-564740.27281167114</c:v>
                </c:pt>
                <c:pt idx="605">
                  <c:v>-412211.202977432</c:v>
                </c:pt>
                <c:pt idx="606">
                  <c:v>-165722.53802839882</c:v>
                </c:pt>
                <c:pt idx="607">
                  <c:v>-811326.26819860761</c:v>
                </c:pt>
                <c:pt idx="608">
                  <c:v>-311411.92494532012</c:v>
                </c:pt>
                <c:pt idx="609">
                  <c:v>-137981.98653560944</c:v>
                </c:pt>
                <c:pt idx="610">
                  <c:v>-48641.964978067641</c:v>
                </c:pt>
                <c:pt idx="611">
                  <c:v>-450086.42176112509</c:v>
                </c:pt>
                <c:pt idx="612">
                  <c:v>-1165572.1426406261</c:v>
                </c:pt>
                <c:pt idx="613">
                  <c:v>-777743.4561340512</c:v>
                </c:pt>
                <c:pt idx="614">
                  <c:v>-5784.720230494393</c:v>
                </c:pt>
                <c:pt idx="615">
                  <c:v>-442253.22690810519</c:v>
                </c:pt>
                <c:pt idx="616">
                  <c:v>-59913.205350563629</c:v>
                </c:pt>
                <c:pt idx="617">
                  <c:v>-370998.8620972762</c:v>
                </c:pt>
                <c:pt idx="618">
                  <c:v>1811349.3082945631</c:v>
                </c:pt>
                <c:pt idx="619">
                  <c:v>-510450.82895915431</c:v>
                </c:pt>
                <c:pt idx="620">
                  <c:v>24807.055271143443</c:v>
                </c:pt>
                <c:pt idx="621">
                  <c:v>-960947.8848896221</c:v>
                </c:pt>
                <c:pt idx="622">
                  <c:v>-783033.54163633485</c:v>
                </c:pt>
                <c:pt idx="623">
                  <c:v>4502120.3731709067</c:v>
                </c:pt>
                <c:pt idx="624">
                  <c:v>-820997.82094488014</c:v>
                </c:pt>
                <c:pt idx="625">
                  <c:v>-864700.62776069494</c:v>
                </c:pt>
                <c:pt idx="626">
                  <c:v>5630.9034280361375</c:v>
                </c:pt>
                <c:pt idx="627">
                  <c:v>-594861.58649314335</c:v>
                </c:pt>
                <c:pt idx="628">
                  <c:v>-370501.40666417906</c:v>
                </c:pt>
                <c:pt idx="629">
                  <c:v>-156228.60201477015</c:v>
                </c:pt>
                <c:pt idx="630">
                  <c:v>-874537.06359893829</c:v>
                </c:pt>
                <c:pt idx="631">
                  <c:v>-529836.86221243208</c:v>
                </c:pt>
                <c:pt idx="632">
                  <c:v>-1515901.0684000487</c:v>
                </c:pt>
                <c:pt idx="633">
                  <c:v>-1918603.8752158629</c:v>
                </c:pt>
                <c:pt idx="634">
                  <c:v>-1864603.8752158629</c:v>
                </c:pt>
                <c:pt idx="635">
                  <c:v>218043.56387916137</c:v>
                </c:pt>
                <c:pt idx="636">
                  <c:v>608915.0787590926</c:v>
                </c:pt>
                <c:pt idx="637">
                  <c:v>-8931.4088305848127</c:v>
                </c:pt>
                <c:pt idx="638">
                  <c:v>-1117332.6348433674</c:v>
                </c:pt>
                <c:pt idx="639">
                  <c:v>-284579.31407922308</c:v>
                </c:pt>
                <c:pt idx="640">
                  <c:v>-1087931.9867236561</c:v>
                </c:pt>
                <c:pt idx="641">
                  <c:v>-940634.79353947041</c:v>
                </c:pt>
                <c:pt idx="642">
                  <c:v>-578775.92974643083</c:v>
                </c:pt>
                <c:pt idx="643">
                  <c:v>-625775.92974643083</c:v>
                </c:pt>
                <c:pt idx="644">
                  <c:v>-131054.92843873566</c:v>
                </c:pt>
                <c:pt idx="645">
                  <c:v>-236161.38510663726</c:v>
                </c:pt>
                <c:pt idx="646">
                  <c:v>95232.155331172165</c:v>
                </c:pt>
                <c:pt idx="647">
                  <c:v>727146.49858445965</c:v>
                </c:pt>
                <c:pt idx="648">
                  <c:v>-972768.82206452871</c:v>
                </c:pt>
                <c:pt idx="649">
                  <c:v>-248825.79230466636</c:v>
                </c:pt>
                <c:pt idx="650">
                  <c:v>-711585.4991339785</c:v>
                </c:pt>
                <c:pt idx="651">
                  <c:v>-430713.98425404757</c:v>
                </c:pt>
                <c:pt idx="652">
                  <c:v>41911.556796489051</c:v>
                </c:pt>
                <c:pt idx="653">
                  <c:v>-16514.12150776526</c:v>
                </c:pt>
                <c:pt idx="654">
                  <c:v>225337.5708466777</c:v>
                </c:pt>
                <c:pt idx="655">
                  <c:v>-394620.5781756668</c:v>
                </c:pt>
                <c:pt idx="656">
                  <c:v>-649314.19500478776</c:v>
                </c:pt>
                <c:pt idx="657">
                  <c:v>-519131.20782017196</c:v>
                </c:pt>
                <c:pt idx="658">
                  <c:v>-780415.10826769983</c:v>
                </c:pt>
                <c:pt idx="659">
                  <c:v>-216698.08573692711</c:v>
                </c:pt>
                <c:pt idx="660">
                  <c:v>99662.09409203718</c:v>
                </c:pt>
                <c:pt idx="661">
                  <c:v>83825.322156705428</c:v>
                </c:pt>
                <c:pt idx="662">
                  <c:v>3682079.6869675345</c:v>
                </c:pt>
                <c:pt idx="663">
                  <c:v>1389908.3734741095</c:v>
                </c:pt>
                <c:pt idx="664">
                  <c:v>-403825.929558384</c:v>
                </c:pt>
                <c:pt idx="665">
                  <c:v>422704.82307801745</c:v>
                </c:pt>
                <c:pt idx="666">
                  <c:v>201557.25611844836</c:v>
                </c:pt>
                <c:pt idx="667">
                  <c:v>2689159.2134280456</c:v>
                </c:pt>
                <c:pt idx="668">
                  <c:v>-987063.6551661049</c:v>
                </c:pt>
                <c:pt idx="669">
                  <c:v>574904.44911458704</c:v>
                </c:pt>
                <c:pt idx="670">
                  <c:v>1918393.1140636201</c:v>
                </c:pt>
                <c:pt idx="671">
                  <c:v>-168306.17333272574</c:v>
                </c:pt>
                <c:pt idx="672">
                  <c:v>-53966.151775183942</c:v>
                </c:pt>
                <c:pt idx="673">
                  <c:v>-854156.41959471931</c:v>
                </c:pt>
                <c:pt idx="674">
                  <c:v>652415.14251578774</c:v>
                </c:pt>
                <c:pt idx="675">
                  <c:v>261329.48576907499</c:v>
                </c:pt>
                <c:pt idx="676">
                  <c:v>478732.49397139566</c:v>
                </c:pt>
                <c:pt idx="677">
                  <c:v>-916227.55796808517</c:v>
                </c:pt>
                <c:pt idx="678">
                  <c:v>-1038902.521313597</c:v>
                </c:pt>
                <c:pt idx="679">
                  <c:v>-575899.51311127655</c:v>
                </c:pt>
                <c:pt idx="680">
                  <c:v>657200.08449180459</c:v>
                </c:pt>
                <c:pt idx="681">
                  <c:v>-490138.37925876922</c:v>
                </c:pt>
                <c:pt idx="682">
                  <c:v>-53735.371056448523</c:v>
                </c:pt>
                <c:pt idx="683">
                  <c:v>693721.46192997159</c:v>
                </c:pt>
                <c:pt idx="684">
                  <c:v>45913.578238874907</c:v>
                </c:pt>
                <c:pt idx="685">
                  <c:v>-643772.00538690854</c:v>
                </c:pt>
                <c:pt idx="686">
                  <c:v>-554857.66213362105</c:v>
                </c:pt>
                <c:pt idx="687">
                  <c:v>-575943.31888033368</c:v>
                </c:pt>
                <c:pt idx="688">
                  <c:v>-182294.43623599457</c:v>
                </c:pt>
                <c:pt idx="689">
                  <c:v>750549.17104084569</c:v>
                </c:pt>
                <c:pt idx="690">
                  <c:v>-238073.18668731104</c:v>
                </c:pt>
                <c:pt idx="691">
                  <c:v>-557711.77832736843</c:v>
                </c:pt>
                <c:pt idx="692">
                  <c:v>-324223.11337833514</c:v>
                </c:pt>
                <c:pt idx="693">
                  <c:v>-156308.770125048</c:v>
                </c:pt>
                <c:pt idx="694">
                  <c:v>-70351.598498404259</c:v>
                </c:pt>
                <c:pt idx="695">
                  <c:v>1563150.4867006768</c:v>
                </c:pt>
                <c:pt idx="696">
                  <c:v>403362.02313814941</c:v>
                </c:pt>
                <c:pt idx="697">
                  <c:v>-430388.17806030985</c:v>
                </c:pt>
                <c:pt idx="698">
                  <c:v>-519161.38510663726</c:v>
                </c:pt>
                <c:pt idx="699">
                  <c:v>-387247.04185334966</c:v>
                </c:pt>
                <c:pt idx="700">
                  <c:v>-494427.82311128604</c:v>
                </c:pt>
                <c:pt idx="701">
                  <c:v>-138381.98653560944</c:v>
                </c:pt>
                <c:pt idx="702">
                  <c:v>-106444.36292701872</c:v>
                </c:pt>
                <c:pt idx="703">
                  <c:v>55852.830257166817</c:v>
                </c:pt>
                <c:pt idx="704">
                  <c:v>-358405.45891318447</c:v>
                </c:pt>
                <c:pt idx="705">
                  <c:v>-86533.944033253531</c:v>
                </c:pt>
                <c:pt idx="706">
                  <c:v>672768.27841954492</c:v>
                </c:pt>
                <c:pt idx="707">
                  <c:v>1451486.5838986961</c:v>
                </c:pt>
                <c:pt idx="708">
                  <c:v>100045.5853215472</c:v>
                </c:pt>
                <c:pt idx="709">
                  <c:v>-529983.60558107658</c:v>
                </c:pt>
                <c:pt idx="710">
                  <c:v>-356069.26232778915</c:v>
                </c:pt>
                <c:pt idx="711">
                  <c:v>-192154.91907450167</c:v>
                </c:pt>
                <c:pt idx="712">
                  <c:v>-516126.30606494925</c:v>
                </c:pt>
                <c:pt idx="713">
                  <c:v>-263254.79118501802</c:v>
                </c:pt>
                <c:pt idx="714">
                  <c:v>-96825.929558383999</c:v>
                </c:pt>
                <c:pt idx="715">
                  <c:v>-1035013.6553541515</c:v>
                </c:pt>
                <c:pt idx="716">
                  <c:v>-760041.90122137265</c:v>
                </c:pt>
                <c:pt idx="717">
                  <c:v>-62783.101185027743</c:v>
                </c:pt>
                <c:pt idx="718">
                  <c:v>-169559.49155373476</c:v>
                </c:pt>
                <c:pt idx="719">
                  <c:v>2401151.0645937482</c:v>
                </c:pt>
                <c:pt idx="720">
                  <c:v>1579236.7850971557</c:v>
                </c:pt>
                <c:pt idx="721">
                  <c:v>276077.07864393666</c:v>
                </c:pt>
                <c:pt idx="722">
                  <c:v>-584009.8941387001</c:v>
                </c:pt>
                <c:pt idx="723">
                  <c:v>1351740.3070597593</c:v>
                </c:pt>
                <c:pt idx="724">
                  <c:v>-442087.40205111494</c:v>
                </c:pt>
                <c:pt idx="725">
                  <c:v>-605078.91168230434</c:v>
                </c:pt>
                <c:pt idx="726">
                  <c:v>2536938.5507605746</c:v>
                </c:pt>
                <c:pt idx="727">
                  <c:v>2497384.3873362513</c:v>
                </c:pt>
                <c:pt idx="728">
                  <c:v>1022759.4879354811</c:v>
                </c:pt>
                <c:pt idx="729">
                  <c:v>-236368.99718458799</c:v>
                </c:pt>
                <c:pt idx="730">
                  <c:v>-1225935.1700460357</c:v>
                </c:pt>
                <c:pt idx="731">
                  <c:v>1086077.5447975504</c:v>
                </c:pt>
                <c:pt idx="732">
                  <c:v>393538.02047417231</c:v>
                </c:pt>
                <c:pt idx="733">
                  <c:v>303323.87860739074</c:v>
                </c:pt>
                <c:pt idx="734">
                  <c:v>597195.39348732191</c:v>
                </c:pt>
                <c:pt idx="735">
                  <c:v>1134961.5566084422</c:v>
                </c:pt>
                <c:pt idx="736">
                  <c:v>-397295.41363169544</c:v>
                </c:pt>
                <c:pt idx="737">
                  <c:v>-289263.92030930601</c:v>
                </c:pt>
                <c:pt idx="738">
                  <c:v>440798.91507383203</c:v>
                </c:pt>
                <c:pt idx="739">
                  <c:v>-108329.57004623674</c:v>
                </c:pt>
                <c:pt idx="740">
                  <c:v>-187883.73347056005</c:v>
                </c:pt>
                <c:pt idx="741">
                  <c:v>296902.12466265867</c:v>
                </c:pt>
                <c:pt idx="742">
                  <c:v>2394838.6786500579</c:v>
                </c:pt>
                <c:pt idx="743">
                  <c:v>240966.05596674647</c:v>
                </c:pt>
                <c:pt idx="744">
                  <c:v>-175102.65856731473</c:v>
                </c:pt>
                <c:pt idx="745">
                  <c:v>-601670.51423092501</c:v>
                </c:pt>
                <c:pt idx="746">
                  <c:v>-340681.84928189183</c:v>
                </c:pt>
                <c:pt idx="747">
                  <c:v>76689.665598039399</c:v>
                </c:pt>
                <c:pt idx="748">
                  <c:v>-1146684.7295947289</c:v>
                </c:pt>
                <c:pt idx="749">
                  <c:v>-596478.40081631078</c:v>
                </c:pt>
                <c:pt idx="750">
                  <c:v>-411315.2361571833</c:v>
                </c:pt>
                <c:pt idx="751">
                  <c:v>1271193.4880270506</c:v>
                </c:pt>
                <c:pt idx="752">
                  <c:v>5178256.5438659489</c:v>
                </c:pt>
                <c:pt idx="753">
                  <c:v>5275213.7154925922</c:v>
                </c:pt>
                <c:pt idx="754">
                  <c:v>-1141552.3201151378</c:v>
                </c:pt>
                <c:pt idx="755">
                  <c:v>525319.19476479315</c:v>
                </c:pt>
                <c:pt idx="756">
                  <c:v>318529.34851535747</c:v>
                </c:pt>
                <c:pt idx="757">
                  <c:v>-134839.688097501</c:v>
                </c:pt>
                <c:pt idx="758">
                  <c:v>-597790.85051669588</c:v>
                </c:pt>
                <c:pt idx="759">
                  <c:v>-73493.657332510571</c:v>
                </c:pt>
                <c:pt idx="760">
                  <c:v>-177141.04235092108</c:v>
                </c:pt>
                <c:pt idx="761">
                  <c:v>398101.98740894109</c:v>
                </c:pt>
                <c:pt idx="762">
                  <c:v>-468156.6375073446</c:v>
                </c:pt>
                <c:pt idx="763">
                  <c:v>-224667.97255831136</c:v>
                </c:pt>
                <c:pt idx="764">
                  <c:v>108160.71394826332</c:v>
                </c:pt>
                <c:pt idx="765">
                  <c:v>9288.276441185837</c:v>
                </c:pt>
                <c:pt idx="766">
                  <c:v>444038.47763964522</c:v>
                </c:pt>
                <c:pt idx="767">
                  <c:v>-214274.61371050624</c:v>
                </c:pt>
                <c:pt idx="768">
                  <c:v>-768220.45028618316</c:v>
                </c:pt>
                <c:pt idx="769">
                  <c:v>659979.29139171494</c:v>
                </c:pt>
                <c:pt idx="770">
                  <c:v>807276.48457590048</c:v>
                </c:pt>
                <c:pt idx="771">
                  <c:v>917647.99945583148</c:v>
                </c:pt>
                <c:pt idx="772">
                  <c:v>1029019.5143357627</c:v>
                </c:pt>
                <c:pt idx="773">
                  <c:v>54393.114063620218</c:v>
                </c:pt>
                <c:pt idx="774">
                  <c:v>184379.4218243332</c:v>
                </c:pt>
                <c:pt idx="775">
                  <c:v>132293.76507762069</c:v>
                </c:pt>
                <c:pt idx="776">
                  <c:v>133825.32215670543</c:v>
                </c:pt>
                <c:pt idx="777">
                  <c:v>-715509.49174178159</c:v>
                </c:pt>
                <c:pt idx="778">
                  <c:v>-317063.6551661049</c:v>
                </c:pt>
                <c:pt idx="779">
                  <c:v>-7931.4088305848127</c:v>
                </c:pt>
                <c:pt idx="780">
                  <c:v>-762083.477691593</c:v>
                </c:pt>
                <c:pt idx="781">
                  <c:v>-739365.17221244157</c:v>
                </c:pt>
                <c:pt idx="782">
                  <c:v>-388919.33563676488</c:v>
                </c:pt>
                <c:pt idx="783">
                  <c:v>263596.16048343689</c:v>
                </c:pt>
                <c:pt idx="784">
                  <c:v>-532927.82311128604</c:v>
                </c:pt>
                <c:pt idx="785">
                  <c:v>-343513.4798579989</c:v>
                </c:pt>
                <c:pt idx="786">
                  <c:v>-303513.4798579989</c:v>
                </c:pt>
                <c:pt idx="787">
                  <c:v>-67032.899986568489</c:v>
                </c:pt>
                <c:pt idx="788">
                  <c:v>507327.27984239592</c:v>
                </c:pt>
                <c:pt idx="789">
                  <c:v>-300670.51423092501</c:v>
                </c:pt>
                <c:pt idx="790">
                  <c:v>245689.6655980394</c:v>
                </c:pt>
                <c:pt idx="791">
                  <c:v>36173.492548544891</c:v>
                </c:pt>
                <c:pt idx="792">
                  <c:v>370513.51410608646</c:v>
                </c:pt>
                <c:pt idx="793">
                  <c:v>2280634.8277875585</c:v>
                </c:pt>
                <c:pt idx="794">
                  <c:v>369058.30016513343</c:v>
                </c:pt>
                <c:pt idx="795">
                  <c:v>-186327.95100076956</c:v>
                </c:pt>
                <c:pt idx="796">
                  <c:v>117160.71394826332</c:v>
                </c:pt>
                <c:pt idx="797">
                  <c:v>360032.22882819455</c:v>
                </c:pt>
                <c:pt idx="798">
                  <c:v>-147443.72127725242</c:v>
                </c:pt>
                <c:pt idx="799">
                  <c:v>-752720.45028618316</c:v>
                </c:pt>
                <c:pt idx="800">
                  <c:v>382079.68696753436</c:v>
                </c:pt>
                <c:pt idx="801">
                  <c:v>139482.69516985503</c:v>
                </c:pt>
                <c:pt idx="802">
                  <c:v>1414805.4996312172</c:v>
                </c:pt>
                <c:pt idx="803">
                  <c:v>-695049.203092588</c:v>
                </c:pt>
                <c:pt idx="804">
                  <c:v>-827438.75576533435</c:v>
                </c:pt>
                <c:pt idx="805">
                  <c:v>219695.27275972371</c:v>
                </c:pt>
                <c:pt idx="806">
                  <c:v>498152.04198944871</c:v>
                </c:pt>
                <c:pt idx="807">
                  <c:v>-1119337.2008526558</c:v>
                </c:pt>
                <c:pt idx="808">
                  <c:v>-1238907.5981888794</c:v>
                </c:pt>
                <c:pt idx="809">
                  <c:v>-858078.91168230434</c:v>
                </c:pt>
                <c:pt idx="810">
                  <c:v>224477.39101771358</c:v>
                </c:pt>
                <c:pt idx="811">
                  <c:v>16466.055966746469</c:v>
                </c:pt>
                <c:pt idx="812">
                  <c:v>-89749.063295735512</c:v>
                </c:pt>
                <c:pt idx="813">
                  <c:v>97165.279957551975</c:v>
                </c:pt>
                <c:pt idx="814">
                  <c:v>2889772.2027790672</c:v>
                </c:pt>
                <c:pt idx="815">
                  <c:v>2263600.8892856417</c:v>
                </c:pt>
                <c:pt idx="816">
                  <c:v>-866773.45147935767</c:v>
                </c:pt>
                <c:pt idx="817">
                  <c:v>-672859.10822607018</c:v>
                </c:pt>
                <c:pt idx="818">
                  <c:v>-672859.10822607018</c:v>
                </c:pt>
                <c:pt idx="819">
                  <c:v>-220456.10002374981</c:v>
                </c:pt>
                <c:pt idx="820">
                  <c:v>-145502.85275662842</c:v>
                </c:pt>
                <c:pt idx="821">
                  <c:v>-47545.681129984674</c:v>
                </c:pt>
                <c:pt idx="822">
                  <c:v>-277438.75576533435</c:v>
                </c:pt>
                <c:pt idx="823">
                  <c:v>-1399939.094405558</c:v>
                </c:pt>
                <c:pt idx="824">
                  <c:v>-652809.93200504186</c:v>
                </c:pt>
                <c:pt idx="825">
                  <c:v>-587032.89998656849</c:v>
                </c:pt>
                <c:pt idx="826">
                  <c:v>191861.62074123078</c:v>
                </c:pt>
                <c:pt idx="827">
                  <c:v>368409.53535410354</c:v>
                </c:pt>
                <c:pt idx="828">
                  <c:v>621898.20030313637</c:v>
                </c:pt>
                <c:pt idx="829">
                  <c:v>317677.5924042195</c:v>
                </c:pt>
                <c:pt idx="830">
                  <c:v>190644.87953899265</c:v>
                </c:pt>
                <c:pt idx="831">
                  <c:v>668955.42632224131</c:v>
                </c:pt>
                <c:pt idx="832">
                  <c:v>1296500.7992625004</c:v>
                </c:pt>
                <c:pt idx="833">
                  <c:v>-575627.68585756852</c:v>
                </c:pt>
                <c:pt idx="834">
                  <c:v>-185672.72015760408</c:v>
                </c:pt>
                <c:pt idx="835">
                  <c:v>1892411.2181562656</c:v>
                </c:pt>
                <c:pt idx="836">
                  <c:v>2224514.4915017872</c:v>
                </c:pt>
                <c:pt idx="837">
                  <c:v>-800232.76273285085</c:v>
                </c:pt>
                <c:pt idx="838">
                  <c:v>-414829.75453053007</c:v>
                </c:pt>
                <c:pt idx="839">
                  <c:v>-568674.43859044695</c:v>
                </c:pt>
                <c:pt idx="840">
                  <c:v>65025.762796058931</c:v>
                </c:pt>
                <c:pt idx="841">
                  <c:v>-662804.54275598284</c:v>
                </c:pt>
                <c:pt idx="842">
                  <c:v>-540315.87780694966</c:v>
                </c:pt>
                <c:pt idx="843">
                  <c:v>-422975.85624940816</c:v>
                </c:pt>
                <c:pt idx="844">
                  <c:v>1248358.0987786273</c:v>
                </c:pt>
                <c:pt idx="845">
                  <c:v>-432068.62067802262</c:v>
                </c:pt>
                <c:pt idx="846">
                  <c:v>-799147.10598613787</c:v>
                </c:pt>
                <c:pt idx="847">
                  <c:v>-550658.44103710505</c:v>
                </c:pt>
                <c:pt idx="848">
                  <c:v>-876701.2694104613</c:v>
                </c:pt>
                <c:pt idx="849">
                  <c:v>236393.70094483229</c:v>
                </c:pt>
                <c:pt idx="850">
                  <c:v>108882.3658938657</c:v>
                </c:pt>
                <c:pt idx="851">
                  <c:v>-217203.29085284704</c:v>
                </c:pt>
                <c:pt idx="852">
                  <c:v>-99863.269295305479</c:v>
                </c:pt>
                <c:pt idx="853">
                  <c:v>479259.08553856227</c:v>
                </c:pt>
                <c:pt idx="854">
                  <c:v>354087.77204513707</c:v>
                </c:pt>
                <c:pt idx="855">
                  <c:v>-280579.31407922308</c:v>
                </c:pt>
                <c:pt idx="856">
                  <c:v>-871432.89998656849</c:v>
                </c:pt>
                <c:pt idx="857">
                  <c:v>-548156.6375073446</c:v>
                </c:pt>
                <c:pt idx="858">
                  <c:v>-359242.29425405705</c:v>
                </c:pt>
                <c:pt idx="859">
                  <c:v>-105753.62930502393</c:v>
                </c:pt>
                <c:pt idx="860">
                  <c:v>-656551.34271943732</c:v>
                </c:pt>
                <c:pt idx="861">
                  <c:v>-610034.921428954</c:v>
                </c:pt>
                <c:pt idx="862">
                  <c:v>-164631.91322663362</c:v>
                </c:pt>
                <c:pt idx="863">
                  <c:v>-30291.891669091769</c:v>
                </c:pt>
                <c:pt idx="864">
                  <c:v>-899040.64931823662</c:v>
                </c:pt>
                <c:pt idx="865">
                  <c:v>-715126.30606494925</c:v>
                </c:pt>
                <c:pt idx="866">
                  <c:v>-412260.09533715947</c:v>
                </c:pt>
                <c:pt idx="867">
                  <c:v>-776044.63708329957</c:v>
                </c:pt>
                <c:pt idx="868">
                  <c:v>-441215.9505767246</c:v>
                </c:pt>
                <c:pt idx="869">
                  <c:v>119704.06290300179</c:v>
                </c:pt>
                <c:pt idx="870">
                  <c:v>234044.08446054359</c:v>
                </c:pt>
                <c:pt idx="871">
                  <c:v>422958.42771383107</c:v>
                </c:pt>
                <c:pt idx="872">
                  <c:v>-118721.09193594975</c:v>
                </c:pt>
                <c:pt idx="873">
                  <c:v>-737211.32116189552</c:v>
                </c:pt>
                <c:pt idx="874">
                  <c:v>-907924.2373919877</c:v>
                </c:pt>
                <c:pt idx="875">
                  <c:v>-413181.20763212547</c:v>
                </c:pt>
                <c:pt idx="876">
                  <c:v>-535165.95111592556</c:v>
                </c:pt>
                <c:pt idx="877">
                  <c:v>-126709.41824475891</c:v>
                </c:pt>
                <c:pt idx="878">
                  <c:v>145970.28333581157</c:v>
                </c:pt>
                <c:pt idx="879">
                  <c:v>178911.6205531843</c:v>
                </c:pt>
                <c:pt idx="880">
                  <c:v>-243868.75793174026</c:v>
                </c:pt>
                <c:pt idx="881">
                  <c:v>354630.90342803614</c:v>
                </c:pt>
                <c:pt idx="882">
                  <c:v>-222240.33911150147</c:v>
                </c:pt>
                <c:pt idx="883">
                  <c:v>-791600.51894046564</c:v>
                </c:pt>
                <c:pt idx="884">
                  <c:v>-469197.68369116262</c:v>
                </c:pt>
                <c:pt idx="885">
                  <c:v>-707900.49050697731</c:v>
                </c:pt>
                <c:pt idx="886">
                  <c:v>249928.19599959766</c:v>
                </c:pt>
                <c:pt idx="887">
                  <c:v>-177458.5782908228</c:v>
                </c:pt>
                <c:pt idx="888">
                  <c:v>-145501.40666417906</c:v>
                </c:pt>
                <c:pt idx="889">
                  <c:v>2198861.0428481596</c:v>
                </c:pt>
                <c:pt idx="890">
                  <c:v>788604.07260802179</c:v>
                </c:pt>
                <c:pt idx="891">
                  <c:v>713654.00866328005</c:v>
                </c:pt>
                <c:pt idx="892">
                  <c:v>333908.37347410945</c:v>
                </c:pt>
                <c:pt idx="893">
                  <c:v>303607.25593040185</c:v>
                </c:pt>
                <c:pt idx="894">
                  <c:v>196947.27748794365</c:v>
                </c:pt>
                <c:pt idx="895">
                  <c:v>-234025.79230466636</c:v>
                </c:pt>
                <c:pt idx="896">
                  <c:v>-202111.44905137888</c:v>
                </c:pt>
                <c:pt idx="897">
                  <c:v>300045.58532154723</c:v>
                </c:pt>
                <c:pt idx="898">
                  <c:v>273239.90466284053</c:v>
                </c:pt>
                <c:pt idx="899">
                  <c:v>1833784.1128288161</c:v>
                </c:pt>
                <c:pt idx="900">
                  <c:v>-1075570.6446635432</c:v>
                </c:pt>
                <c:pt idx="901">
                  <c:v>-791699.12978361198</c:v>
                </c:pt>
                <c:pt idx="902">
                  <c:v>-574901.93659942667</c:v>
                </c:pt>
                <c:pt idx="903">
                  <c:v>-767032.89998656849</c:v>
                </c:pt>
                <c:pt idx="904">
                  <c:v>-576250.04358572536</c:v>
                </c:pt>
                <c:pt idx="905">
                  <c:v>-14224.677655248088</c:v>
                </c:pt>
                <c:pt idx="906">
                  <c:v>13158.172275649966</c:v>
                </c:pt>
                <c:pt idx="907">
                  <c:v>-133174.09995022346</c:v>
                </c:pt>
                <c:pt idx="908">
                  <c:v>-606474.4764567886</c:v>
                </c:pt>
                <c:pt idx="909">
                  <c:v>-650119.93906903523</c:v>
                </c:pt>
                <c:pt idx="910">
                  <c:v>-472716.93086671445</c:v>
                </c:pt>
                <c:pt idx="911">
                  <c:v>-181568.95931824611</c:v>
                </c:pt>
                <c:pt idx="912">
                  <c:v>361619.90701729292</c:v>
                </c:pt>
                <c:pt idx="913">
                  <c:v>16423.227593390213</c:v>
                </c:pt>
                <c:pt idx="914">
                  <c:v>820672.04899923038</c:v>
                </c:pt>
                <c:pt idx="915">
                  <c:v>457043.56387916137</c:v>
                </c:pt>
                <c:pt idx="916">
                  <c:v>-901728.19961785141</c:v>
                </c:pt>
                <c:pt idx="917">
                  <c:v>-469559.49155373476</c:v>
                </c:pt>
                <c:pt idx="918">
                  <c:v>690129.62302279263</c:v>
                </c:pt>
                <c:pt idx="919">
                  <c:v>187001.1379027238</c:v>
                </c:pt>
                <c:pt idx="920">
                  <c:v>1356493.6915805982</c:v>
                </c:pt>
                <c:pt idx="921">
                  <c:v>-1006494.235225582</c:v>
                </c:pt>
                <c:pt idx="922">
                  <c:v>-1504111.3852946837</c:v>
                </c:pt>
                <c:pt idx="923">
                  <c:v>134362.19609116722</c:v>
                </c:pt>
                <c:pt idx="924">
                  <c:v>-698136.81498185615</c:v>
                </c:pt>
                <c:pt idx="925">
                  <c:v>-431265.30010192498</c:v>
                </c:pt>
                <c:pt idx="926">
                  <c:v>-90319.463526248408</c:v>
                </c:pt>
                <c:pt idx="927">
                  <c:v>-897974.81509701232</c:v>
                </c:pt>
                <c:pt idx="928">
                  <c:v>-71441.766134696489</c:v>
                </c:pt>
                <c:pt idx="929">
                  <c:v>1031845.1446821936</c:v>
                </c:pt>
                <c:pt idx="930">
                  <c:v>-724240.51206451887</c:v>
                </c:pt>
                <c:pt idx="931">
                  <c:v>-387071.80400040234</c:v>
                </c:pt>
                <c:pt idx="932">
                  <c:v>-129339.688097501</c:v>
                </c:pt>
                <c:pt idx="933">
                  <c:v>223106.14847817592</c:v>
                </c:pt>
                <c:pt idx="934">
                  <c:v>-277943.65752055729</c:v>
                </c:pt>
                <c:pt idx="935">
                  <c:v>-372435.57244295441</c:v>
                </c:pt>
                <c:pt idx="936">
                  <c:v>-925125.66441518301</c:v>
                </c:pt>
                <c:pt idx="937">
                  <c:v>-251740.27281167114</c:v>
                </c:pt>
                <c:pt idx="938">
                  <c:v>-867280.15711549541</c:v>
                </c:pt>
                <c:pt idx="939">
                  <c:v>-1404131.207820172</c:v>
                </c:pt>
                <c:pt idx="940">
                  <c:v>-971728.19961785141</c:v>
                </c:pt>
                <c:pt idx="941">
                  <c:v>-919774.95235072984</c:v>
                </c:pt>
                <c:pt idx="942">
                  <c:v>-80288.305949793197</c:v>
                </c:pt>
                <c:pt idx="943">
                  <c:v>113126.03730349423</c:v>
                </c:pt>
                <c:pt idx="944">
                  <c:v>189246.37069497607</c:v>
                </c:pt>
                <c:pt idx="945">
                  <c:v>240500.73550580512</c:v>
                </c:pt>
                <c:pt idx="946">
                  <c:v>-94857.489180603443</c:v>
                </c:pt>
                <c:pt idx="947">
                  <c:v>2779713.3768523689</c:v>
                </c:pt>
                <c:pt idx="948">
                  <c:v>-524539.48743824265</c:v>
                </c:pt>
                <c:pt idx="949">
                  <c:v>-149710.80093166762</c:v>
                </c:pt>
                <c:pt idx="950">
                  <c:v>16203.542321619578</c:v>
                </c:pt>
                <c:pt idx="951">
                  <c:v>225117.88557490706</c:v>
                </c:pt>
                <c:pt idx="952">
                  <c:v>-201579.9557289895</c:v>
                </c:pt>
                <c:pt idx="953">
                  <c:v>-719826.50745145511</c:v>
                </c:pt>
                <c:pt idx="954">
                  <c:v>-512912.16419816762</c:v>
                </c:pt>
                <c:pt idx="955">
                  <c:v>219072.57928563259</c:v>
                </c:pt>
                <c:pt idx="956">
                  <c:v>2235815.6090454948</c:v>
                </c:pt>
                <c:pt idx="957">
                  <c:v>-38449.906332007842</c:v>
                </c:pt>
                <c:pt idx="958">
                  <c:v>-207152.7131478223</c:v>
                </c:pt>
                <c:pt idx="959">
                  <c:v>-819526.13094488997</c:v>
                </c:pt>
                <c:pt idx="960">
                  <c:v>19619.907017292891</c:v>
                </c:pt>
                <c:pt idx="961">
                  <c:v>-305034.34607901762</c:v>
                </c:pt>
                <c:pt idx="962">
                  <c:v>149868.66212330281</c:v>
                </c:pt>
                <c:pt idx="963">
                  <c:v>-317896.32978889684</c:v>
                </c:pt>
                <c:pt idx="964">
                  <c:v>-44936.952235573903</c:v>
                </c:pt>
                <c:pt idx="965">
                  <c:v>44891.73427100078</c:v>
                </c:pt>
                <c:pt idx="966">
                  <c:v>156131.24206825974</c:v>
                </c:pt>
                <c:pt idx="967">
                  <c:v>-925393.72146529891</c:v>
                </c:pt>
                <c:pt idx="968">
                  <c:v>-711905.05651626596</c:v>
                </c:pt>
                <c:pt idx="969">
                  <c:v>-306247.68350311613</c:v>
                </c:pt>
                <c:pt idx="970">
                  <c:v>2073322.3780871732</c:v>
                </c:pt>
                <c:pt idx="971">
                  <c:v>281639.72954278113</c:v>
                </c:pt>
                <c:pt idx="972">
                  <c:v>388790.24311501731</c:v>
                </c:pt>
                <c:pt idx="973">
                  <c:v>438364.56481076323</c:v>
                </c:pt>
                <c:pt idx="974">
                  <c:v>197661.7579949483</c:v>
                </c:pt>
                <c:pt idx="975">
                  <c:v>-132296.85972414451</c:v>
                </c:pt>
                <c:pt idx="976">
                  <c:v>115574.65515578649</c:v>
                </c:pt>
                <c:pt idx="977">
                  <c:v>-457313.45396764553</c:v>
                </c:pt>
                <c:pt idx="978">
                  <c:v>-749016.26078345999</c:v>
                </c:pt>
                <c:pt idx="979">
                  <c:v>381508.24304149114</c:v>
                </c:pt>
                <c:pt idx="980">
                  <c:v>323486.46537344693</c:v>
                </c:pt>
                <c:pt idx="981">
                  <c:v>-358024.86967751989</c:v>
                </c:pt>
                <c:pt idx="982">
                  <c:v>-344110.5264242324</c:v>
                </c:pt>
                <c:pt idx="983">
                  <c:v>-305813.3332400471</c:v>
                </c:pt>
                <c:pt idx="984">
                  <c:v>-51941.818360115867</c:v>
                </c:pt>
                <c:pt idx="985">
                  <c:v>-513113.34260428126</c:v>
                </c:pt>
                <c:pt idx="986">
                  <c:v>-34310.334401960601</c:v>
                </c:pt>
                <c:pt idx="987">
                  <c:v>1189397.7982573721</c:v>
                </c:pt>
                <c:pt idx="988">
                  <c:v>-916291.82791239675</c:v>
                </c:pt>
                <c:pt idx="989">
                  <c:v>-865463.14140582189</c:v>
                </c:pt>
                <c:pt idx="990">
                  <c:v>1101009.9283867879</c:v>
                </c:pt>
                <c:pt idx="991">
                  <c:v>445795.7865200066</c:v>
                </c:pt>
                <c:pt idx="992">
                  <c:v>18037.835989878862</c:v>
                </c:pt>
                <c:pt idx="993">
                  <c:v>-544529.3142672698</c:v>
                </c:pt>
                <c:pt idx="994">
                  <c:v>3785460.905594442</c:v>
                </c:pt>
                <c:pt idx="995">
                  <c:v>650329.48576907499</c:v>
                </c:pt>
                <c:pt idx="996">
                  <c:v>38158.172275649966</c:v>
                </c:pt>
                <c:pt idx="997">
                  <c:v>615191.80522488849</c:v>
                </c:pt>
                <c:pt idx="998">
                  <c:v>971020.49173146347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345-43B8-9018-66BE36934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9964512"/>
        <c:axId val="369966432"/>
      </c:scatterChart>
      <c:valAx>
        <c:axId val="369964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Years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66432"/>
        <c:crosses val="autoZero"/>
        <c:crossBetween val="midCat"/>
      </c:valAx>
      <c:valAx>
        <c:axId val="36996643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6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Under 18 (Curated)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'Task 4.2b'!$F$3:$F$1001</c:f>
              <c:numCache>
                <c:formatCode>General</c:formatCode>
                <c:ptCount val="9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5</c:v>
                </c:pt>
                <c:pt idx="68">
                  <c:v>5</c:v>
                </c:pt>
                <c:pt idx="69">
                  <c:v>0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8</c:v>
                </c:pt>
                <c:pt idx="122">
                  <c:v>8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5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5</c:v>
                </c:pt>
                <c:pt idx="194">
                  <c:v>5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1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4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4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2</c:v>
                </c:pt>
                <c:pt idx="274">
                  <c:v>2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3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1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4</c:v>
                </c:pt>
                <c:pt idx="351">
                  <c:v>4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2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1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5</c:v>
                </c:pt>
                <c:pt idx="400">
                  <c:v>5</c:v>
                </c:pt>
                <c:pt idx="401">
                  <c:v>3</c:v>
                </c:pt>
                <c:pt idx="402">
                  <c:v>3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3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1</c:v>
                </c:pt>
                <c:pt idx="496">
                  <c:v>4</c:v>
                </c:pt>
                <c:pt idx="497">
                  <c:v>4</c:v>
                </c:pt>
                <c:pt idx="498">
                  <c:v>2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3</c:v>
                </c:pt>
                <c:pt idx="512">
                  <c:v>3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5</c:v>
                </c:pt>
                <c:pt idx="519">
                  <c:v>5</c:v>
                </c:pt>
                <c:pt idx="520">
                  <c:v>1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1</c:v>
                </c:pt>
                <c:pt idx="538">
                  <c:v>4</c:v>
                </c:pt>
                <c:pt idx="539">
                  <c:v>4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3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2</c:v>
                </c:pt>
                <c:pt idx="569">
                  <c:v>3</c:v>
                </c:pt>
                <c:pt idx="570">
                  <c:v>4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2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3</c:v>
                </c:pt>
                <c:pt idx="623">
                  <c:v>1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4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4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1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1</c:v>
                </c:pt>
                <c:pt idx="749">
                  <c:v>2</c:v>
                </c:pt>
                <c:pt idx="750">
                  <c:v>3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2</c:v>
                </c:pt>
                <c:pt idx="759">
                  <c:v>2</c:v>
                </c:pt>
                <c:pt idx="760">
                  <c:v>5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2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2</c:v>
                </c:pt>
                <c:pt idx="774">
                  <c:v>4</c:v>
                </c:pt>
                <c:pt idx="775">
                  <c:v>4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3</c:v>
                </c:pt>
                <c:pt idx="790">
                  <c:v>3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4</c:v>
                </c:pt>
                <c:pt idx="814">
                  <c:v>2</c:v>
                </c:pt>
                <c:pt idx="815">
                  <c:v>2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3</c:v>
                </c:pt>
                <c:pt idx="821">
                  <c:v>3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5</c:v>
                </c:pt>
                <c:pt idx="828">
                  <c:v>5</c:v>
                </c:pt>
                <c:pt idx="829">
                  <c:v>3</c:v>
                </c:pt>
                <c:pt idx="830">
                  <c:v>4</c:v>
                </c:pt>
                <c:pt idx="831">
                  <c:v>1</c:v>
                </c:pt>
                <c:pt idx="832">
                  <c:v>3</c:v>
                </c:pt>
                <c:pt idx="833">
                  <c:v>3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3</c:v>
                </c:pt>
                <c:pt idx="838">
                  <c:v>3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1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3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3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2</c:v>
                </c:pt>
                <c:pt idx="917">
                  <c:v>2</c:v>
                </c:pt>
                <c:pt idx="918">
                  <c:v>4</c:v>
                </c:pt>
                <c:pt idx="919">
                  <c:v>4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1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4</c:v>
                </c:pt>
                <c:pt idx="933">
                  <c:v>4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2</c:v>
                </c:pt>
                <c:pt idx="947">
                  <c:v>1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5</c:v>
                </c:pt>
                <c:pt idx="959">
                  <c:v>2</c:v>
                </c:pt>
                <c:pt idx="960">
                  <c:v>2</c:v>
                </c:pt>
                <c:pt idx="961">
                  <c:v>3</c:v>
                </c:pt>
                <c:pt idx="962">
                  <c:v>3</c:v>
                </c:pt>
                <c:pt idx="963">
                  <c:v>2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2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4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4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3</c:v>
                </c:pt>
                <c:pt idx="986">
                  <c:v>3</c:v>
                </c:pt>
                <c:pt idx="987">
                  <c:v>5</c:v>
                </c:pt>
                <c:pt idx="988">
                  <c:v>3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3</c:v>
                </c:pt>
                <c:pt idx="996">
                  <c:v>3</c:v>
                </c:pt>
                <c:pt idx="997">
                  <c:v>4</c:v>
                </c:pt>
                <c:pt idx="998">
                  <c:v>4</c:v>
                </c:pt>
              </c:numCache>
            </c:numRef>
          </c:xVal>
          <c:yVal>
            <c:numRef>
              <c:f>'Task 4.3 '!$C$29:$C$1027</c:f>
              <c:numCache>
                <c:formatCode>General</c:formatCode>
                <c:ptCount val="999"/>
                <c:pt idx="0">
                  <c:v>1918100.6050731868</c:v>
                </c:pt>
                <c:pt idx="1">
                  <c:v>-39559.373369271401</c:v>
                </c:pt>
                <c:pt idx="2">
                  <c:v>131854.96988401585</c:v>
                </c:pt>
                <c:pt idx="3">
                  <c:v>185337.5708466777</c:v>
                </c:pt>
                <c:pt idx="4">
                  <c:v>3119068.6549261101</c:v>
                </c:pt>
                <c:pt idx="5">
                  <c:v>213834.04888407444</c:v>
                </c:pt>
                <c:pt idx="6">
                  <c:v>81259.085538562271</c:v>
                </c:pt>
                <c:pt idx="7">
                  <c:v>-371358.06453053991</c:v>
                </c:pt>
                <c:pt idx="8">
                  <c:v>-677201.60805068491</c:v>
                </c:pt>
                <c:pt idx="9">
                  <c:v>-803958.5782908228</c:v>
                </c:pt>
                <c:pt idx="10">
                  <c:v>988425.7627960589</c:v>
                </c:pt>
                <c:pt idx="11">
                  <c:v>524712.73520260258</c:v>
                </c:pt>
                <c:pt idx="12">
                  <c:v>-942639.35954875906</c:v>
                </c:pt>
                <c:pt idx="13">
                  <c:v>-234669.47307852912</c:v>
                </c:pt>
                <c:pt idx="14">
                  <c:v>-619797.95819859789</c:v>
                </c:pt>
                <c:pt idx="15">
                  <c:v>-414274.61371050624</c:v>
                </c:pt>
                <c:pt idx="16">
                  <c:v>2257551.7127134595</c:v>
                </c:pt>
                <c:pt idx="17">
                  <c:v>810891.73427100084</c:v>
                </c:pt>
                <c:pt idx="18">
                  <c:v>-726426.84536443127</c:v>
                </c:pt>
                <c:pt idx="19">
                  <c:v>-338598.1588578563</c:v>
                </c:pt>
                <c:pt idx="20">
                  <c:v>223327.92149216239</c:v>
                </c:pt>
                <c:pt idx="21">
                  <c:v>3402751.3391011832</c:v>
                </c:pt>
                <c:pt idx="22">
                  <c:v>780202.61969447334</c:v>
                </c:pt>
                <c:pt idx="23">
                  <c:v>51861.620741230785</c:v>
                </c:pt>
                <c:pt idx="24">
                  <c:v>727521.59918368922</c:v>
                </c:pt>
                <c:pt idx="25">
                  <c:v>18818.792367874528</c:v>
                </c:pt>
                <c:pt idx="26">
                  <c:v>-77814.258761482866</c:v>
                </c:pt>
                <c:pt idx="27">
                  <c:v>-347002.92371051572</c:v>
                </c:pt>
                <c:pt idx="28">
                  <c:v>-577258.71554454044</c:v>
                </c:pt>
                <c:pt idx="29">
                  <c:v>-261004.35073371103</c:v>
                </c:pt>
                <c:pt idx="30">
                  <c:v>-124472.8574113216</c:v>
                </c:pt>
                <c:pt idx="31">
                  <c:v>292932.35671767802</c:v>
                </c:pt>
                <c:pt idx="32">
                  <c:v>1091224.0702535692</c:v>
                </c:pt>
                <c:pt idx="33">
                  <c:v>-1035287.2647973974</c:v>
                </c:pt>
                <c:pt idx="34">
                  <c:v>-965947.24323985586</c:v>
                </c:pt>
                <c:pt idx="35">
                  <c:v>-732075.72835992475</c:v>
                </c:pt>
                <c:pt idx="36">
                  <c:v>-1257529.3142672698</c:v>
                </c:pt>
                <c:pt idx="37">
                  <c:v>-503820.96404646616</c:v>
                </c:pt>
                <c:pt idx="38">
                  <c:v>-457208.77948928205</c:v>
                </c:pt>
                <c:pt idx="39">
                  <c:v>1234018.0772210858</c:v>
                </c:pt>
                <c:pt idx="40">
                  <c:v>2584356.4159764652</c:v>
                </c:pt>
                <c:pt idx="41">
                  <c:v>19439.866796498769</c:v>
                </c:pt>
                <c:pt idx="42">
                  <c:v>-652276.9737931157</c:v>
                </c:pt>
                <c:pt idx="43">
                  <c:v>-1079380.0292260121</c:v>
                </c:pt>
                <c:pt idx="44">
                  <c:v>-895008.51434608107</c:v>
                </c:pt>
                <c:pt idx="45">
                  <c:v>-334855.12046100735</c:v>
                </c:pt>
                <c:pt idx="46">
                  <c:v>-595083.60558107658</c:v>
                </c:pt>
                <c:pt idx="47">
                  <c:v>-348771.83243389067</c:v>
                </c:pt>
                <c:pt idx="48">
                  <c:v>-3325.9958582140098</c:v>
                </c:pt>
                <c:pt idx="49">
                  <c:v>-396470.65148464253</c:v>
                </c:pt>
                <c:pt idx="50">
                  <c:v>-319174.03619352821</c:v>
                </c:pt>
                <c:pt idx="51">
                  <c:v>-611345.34968695359</c:v>
                </c:pt>
                <c:pt idx="52">
                  <c:v>-938005.7330694655</c:v>
                </c:pt>
                <c:pt idx="53">
                  <c:v>139996.57189343538</c:v>
                </c:pt>
                <c:pt idx="54">
                  <c:v>190868.08677336638</c:v>
                </c:pt>
                <c:pt idx="55">
                  <c:v>176293.76507762069</c:v>
                </c:pt>
                <c:pt idx="56">
                  <c:v>-697974.81509701232</c:v>
                </c:pt>
                <c:pt idx="57">
                  <c:v>-273682.25132765609</c:v>
                </c:pt>
                <c:pt idx="58">
                  <c:v>2793977.3910177136</c:v>
                </c:pt>
                <c:pt idx="59">
                  <c:v>1077466.0559667465</c:v>
                </c:pt>
                <c:pt idx="60">
                  <c:v>-623454.75331867638</c:v>
                </c:pt>
                <c:pt idx="61">
                  <c:v>-434940.41006538883</c:v>
                </c:pt>
                <c:pt idx="62">
                  <c:v>-56511.723558814163</c:v>
                </c:pt>
                <c:pt idx="63">
                  <c:v>-423540.41006538883</c:v>
                </c:pt>
                <c:pt idx="64">
                  <c:v>-146668.89518545789</c:v>
                </c:pt>
                <c:pt idx="65">
                  <c:v>41245.448067829595</c:v>
                </c:pt>
                <c:pt idx="66">
                  <c:v>-681661.72374686087</c:v>
                </c:pt>
                <c:pt idx="67">
                  <c:v>-17820.440921949223</c:v>
                </c:pt>
                <c:pt idx="68">
                  <c:v>-75304.204115759232</c:v>
                </c:pt>
                <c:pt idx="69">
                  <c:v>-639094.50973301707</c:v>
                </c:pt>
                <c:pt idx="70">
                  <c:v>111795.00761652258</c:v>
                </c:pt>
                <c:pt idx="71">
                  <c:v>-337088.44320351095</c:v>
                </c:pt>
                <c:pt idx="72">
                  <c:v>-81599.778254477773</c:v>
                </c:pt>
                <c:pt idx="73">
                  <c:v>-652912.56659508648</c:v>
                </c:pt>
                <c:pt idx="74">
                  <c:v>-119526.13094488997</c:v>
                </c:pt>
                <c:pt idx="75">
                  <c:v>2346350.3494469593</c:v>
                </c:pt>
                <c:pt idx="76">
                  <c:v>1314179.0359535338</c:v>
                </c:pt>
                <c:pt idx="77">
                  <c:v>191490.50825821841</c:v>
                </c:pt>
                <c:pt idx="78">
                  <c:v>-343192.14028617356</c:v>
                </c:pt>
                <c:pt idx="79">
                  <c:v>-679040.00766847003</c:v>
                </c:pt>
                <c:pt idx="80">
                  <c:v>-920625.66441518301</c:v>
                </c:pt>
                <c:pt idx="81">
                  <c:v>2174355.7743266989</c:v>
                </c:pt>
                <c:pt idx="82">
                  <c:v>-222004.99238347742</c:v>
                </c:pt>
                <c:pt idx="83">
                  <c:v>200682.55791613739</c:v>
                </c:pt>
                <c:pt idx="84">
                  <c:v>-505960.59973320831</c:v>
                </c:pt>
                <c:pt idx="85">
                  <c:v>2587863.4029307691</c:v>
                </c:pt>
                <c:pt idx="86">
                  <c:v>2692203.4244883107</c:v>
                </c:pt>
                <c:pt idx="87">
                  <c:v>-837032.89998656849</c:v>
                </c:pt>
                <c:pt idx="88">
                  <c:v>-807392.74406959815</c:v>
                </c:pt>
                <c:pt idx="89">
                  <c:v>-296410.20651247713</c:v>
                </c:pt>
                <c:pt idx="90">
                  <c:v>-82613.993618281791</c:v>
                </c:pt>
                <c:pt idx="91">
                  <c:v>-976059.83019395848</c:v>
                </c:pt>
                <c:pt idx="92">
                  <c:v>-782145.48694067122</c:v>
                </c:pt>
                <c:pt idx="93">
                  <c:v>-75434.930793188047</c:v>
                </c:pt>
                <c:pt idx="94">
                  <c:v>31619.907017292891</c:v>
                </c:pt>
                <c:pt idx="95">
                  <c:v>-143556.94988112152</c:v>
                </c:pt>
                <c:pt idx="96">
                  <c:v>28357.393372165971</c:v>
                </c:pt>
                <c:pt idx="97">
                  <c:v>-759594.17109279358</c:v>
                </c:pt>
                <c:pt idx="98">
                  <c:v>-660254.14953525166</c:v>
                </c:pt>
                <c:pt idx="99">
                  <c:v>-642276.9737931157</c:v>
                </c:pt>
                <c:pt idx="100">
                  <c:v>-611894.12386221765</c:v>
                </c:pt>
                <c:pt idx="101">
                  <c:v>-151327.95100076956</c:v>
                </c:pt>
                <c:pt idx="102">
                  <c:v>-525307.7260783629</c:v>
                </c:pt>
                <c:pt idx="103">
                  <c:v>-326979.03957178793</c:v>
                </c:pt>
                <c:pt idx="104">
                  <c:v>578673.73180139239</c:v>
                </c:pt>
                <c:pt idx="105">
                  <c:v>-152686.17568717815</c:v>
                </c:pt>
                <c:pt idx="106">
                  <c:v>1726738.1648897752</c:v>
                </c:pt>
                <c:pt idx="107">
                  <c:v>1813609.6797697062</c:v>
                </c:pt>
                <c:pt idx="108">
                  <c:v>873949.70132724778</c:v>
                </c:pt>
                <c:pt idx="109">
                  <c:v>-839631.51082971483</c:v>
                </c:pt>
                <c:pt idx="110">
                  <c:v>-292273.97206073994</c:v>
                </c:pt>
                <c:pt idx="111">
                  <c:v>-39785.307111706759</c:v>
                </c:pt>
                <c:pt idx="112">
                  <c:v>-16608.26572899922</c:v>
                </c:pt>
                <c:pt idx="113">
                  <c:v>176837.5708466777</c:v>
                </c:pt>
                <c:pt idx="114">
                  <c:v>175350.28569026396</c:v>
                </c:pt>
                <c:pt idx="115">
                  <c:v>-873102.65856731473</c:v>
                </c:pt>
                <c:pt idx="116">
                  <c:v>-415699.65036499425</c:v>
                </c:pt>
                <c:pt idx="117">
                  <c:v>61834.048884074437</c:v>
                </c:pt>
                <c:pt idx="118">
                  <c:v>-39660.407710936459</c:v>
                </c:pt>
                <c:pt idx="119">
                  <c:v>-322250.96621287195</c:v>
                </c:pt>
                <c:pt idx="120">
                  <c:v>-163336.62295958446</c:v>
                </c:pt>
                <c:pt idx="121">
                  <c:v>-493572.90281564149</c:v>
                </c:pt>
                <c:pt idx="122">
                  <c:v>-105744.21630906698</c:v>
                </c:pt>
                <c:pt idx="123">
                  <c:v>-401540.41006538883</c:v>
                </c:pt>
                <c:pt idx="124">
                  <c:v>-120668.89518545789</c:v>
                </c:pt>
                <c:pt idx="125">
                  <c:v>1150599.170852799</c:v>
                </c:pt>
                <c:pt idx="126">
                  <c:v>-1408381.0066217128</c:v>
                </c:pt>
                <c:pt idx="127">
                  <c:v>-827935.17004603567</c:v>
                </c:pt>
                <c:pt idx="128">
                  <c:v>1400319.1947647932</c:v>
                </c:pt>
                <c:pt idx="129">
                  <c:v>-454918.69398699858</c:v>
                </c:pt>
                <c:pt idx="130">
                  <c:v>-1223665.5487190071</c:v>
                </c:pt>
                <c:pt idx="131">
                  <c:v>-469880.43162293069</c:v>
                </c:pt>
                <c:pt idx="132">
                  <c:v>-477831.47296337306</c:v>
                </c:pt>
                <c:pt idx="133">
                  <c:v>-112900.3175539597</c:v>
                </c:pt>
                <c:pt idx="134">
                  <c:v>192971.19732597153</c:v>
                </c:pt>
                <c:pt idx="135">
                  <c:v>436786.31875549525</c:v>
                </c:pt>
                <c:pt idx="136">
                  <c:v>1636018.0134643905</c:v>
                </c:pt>
                <c:pt idx="137">
                  <c:v>-947067.57952562673</c:v>
                </c:pt>
                <c:pt idx="138">
                  <c:v>-471863.26929530548</c:v>
                </c:pt>
                <c:pt idx="139">
                  <c:v>-431785.63638769614</c:v>
                </c:pt>
                <c:pt idx="140">
                  <c:v>-314449.07265996962</c:v>
                </c:pt>
                <c:pt idx="141">
                  <c:v>-957825.86580168875</c:v>
                </c:pt>
                <c:pt idx="142">
                  <c:v>-559613.99361828179</c:v>
                </c:pt>
                <c:pt idx="143">
                  <c:v>-911357.02337814402</c:v>
                </c:pt>
                <c:pt idx="144">
                  <c:v>-792236.68709237291</c:v>
                </c:pt>
                <c:pt idx="145">
                  <c:v>-425999.38522179308</c:v>
                </c:pt>
                <c:pt idx="146">
                  <c:v>-217235.06804690568</c:v>
                </c:pt>
                <c:pt idx="147">
                  <c:v>-316363.55316697474</c:v>
                </c:pt>
                <c:pt idx="148">
                  <c:v>-130668.89518545789</c:v>
                </c:pt>
                <c:pt idx="149">
                  <c:v>59179.035953533836</c:v>
                </c:pt>
                <c:pt idx="150">
                  <c:v>-241211.96281166165</c:v>
                </c:pt>
                <c:pt idx="151">
                  <c:v>578251.00046095951</c:v>
                </c:pt>
                <c:pt idx="152">
                  <c:v>-7640.4007011547801</c:v>
                </c:pt>
                <c:pt idx="153">
                  <c:v>89316.77092548873</c:v>
                </c:pt>
                <c:pt idx="154">
                  <c:v>128063.45016134484</c:v>
                </c:pt>
                <c:pt idx="155">
                  <c:v>926137.77185709029</c:v>
                </c:pt>
                <c:pt idx="156">
                  <c:v>2620611.82193969</c:v>
                </c:pt>
                <c:pt idx="157">
                  <c:v>-1278333.2764931337</c:v>
                </c:pt>
                <c:pt idx="158">
                  <c:v>-1099418.9332398463</c:v>
                </c:pt>
                <c:pt idx="159">
                  <c:v>-741866.45261768508</c:v>
                </c:pt>
                <c:pt idx="160">
                  <c:v>-1061390.7226272125</c:v>
                </c:pt>
                <c:pt idx="161">
                  <c:v>-470292.41479360877</c:v>
                </c:pt>
                <c:pt idx="162">
                  <c:v>-500277.89642026194</c:v>
                </c:pt>
                <c:pt idx="163">
                  <c:v>-319363.55316697474</c:v>
                </c:pt>
                <c:pt idx="164">
                  <c:v>-71374.888217941552</c:v>
                </c:pt>
                <c:pt idx="165">
                  <c:v>882487.56129439711</c:v>
                </c:pt>
                <c:pt idx="166">
                  <c:v>2570.6126118010143</c:v>
                </c:pt>
                <c:pt idx="167">
                  <c:v>-1538765.4208295234</c:v>
                </c:pt>
                <c:pt idx="168">
                  <c:v>-1328468.227645338</c:v>
                </c:pt>
                <c:pt idx="169">
                  <c:v>431557.96152490983</c:v>
                </c:pt>
                <c:pt idx="170">
                  <c:v>-140613.35196851543</c:v>
                </c:pt>
                <c:pt idx="171">
                  <c:v>-496660.74635115999</c:v>
                </c:pt>
                <c:pt idx="172">
                  <c:v>-408320.72479361849</c:v>
                </c:pt>
                <c:pt idx="173">
                  <c:v>66465.133339600245</c:v>
                </c:pt>
                <c:pt idx="174">
                  <c:v>-1481649.0089032743</c:v>
                </c:pt>
                <c:pt idx="175">
                  <c:v>-1104820.3223966998</c:v>
                </c:pt>
                <c:pt idx="176">
                  <c:v>-153621.10130018368</c:v>
                </c:pt>
                <c:pt idx="177">
                  <c:v>-460438.25136928563</c:v>
                </c:pt>
                <c:pt idx="178">
                  <c:v>-461749.58642025245</c:v>
                </c:pt>
                <c:pt idx="179">
                  <c:v>-583984.46445152769</c:v>
                </c:pt>
                <c:pt idx="180">
                  <c:v>-805359.56505075726</c:v>
                </c:pt>
                <c:pt idx="181">
                  <c:v>-729870.90010172431</c:v>
                </c:pt>
                <c:pt idx="182">
                  <c:v>3611456.4703689264</c:v>
                </c:pt>
                <c:pt idx="183">
                  <c:v>471506.34266748943</c:v>
                </c:pt>
                <c:pt idx="184">
                  <c:v>-854121.7400556606</c:v>
                </c:pt>
                <c:pt idx="185">
                  <c:v>-167713.34260428126</c:v>
                </c:pt>
                <c:pt idx="186">
                  <c:v>1057338.2762531391</c:v>
                </c:pt>
                <c:pt idx="187">
                  <c:v>531009.928386788</c:v>
                </c:pt>
                <c:pt idx="188">
                  <c:v>146455.76496246469</c:v>
                </c:pt>
                <c:pt idx="189">
                  <c:v>-1068689.2956040173</c:v>
                </c:pt>
                <c:pt idx="190">
                  <c:v>638457.970889144</c:v>
                </c:pt>
                <c:pt idx="191">
                  <c:v>248732.49397139566</c:v>
                </c:pt>
                <c:pt idx="192">
                  <c:v>-625395.92739197821</c:v>
                </c:pt>
                <c:pt idx="193">
                  <c:v>-444137.45663162251</c:v>
                </c:pt>
                <c:pt idx="194">
                  <c:v>-163265.94175169151</c:v>
                </c:pt>
                <c:pt idx="195">
                  <c:v>-674365.17221244157</c:v>
                </c:pt>
                <c:pt idx="196">
                  <c:v>-212622.14245257937</c:v>
                </c:pt>
                <c:pt idx="197">
                  <c:v>-269537.12735563319</c:v>
                </c:pt>
                <c:pt idx="198">
                  <c:v>-225197.10579809145</c:v>
                </c:pt>
                <c:pt idx="199">
                  <c:v>-891185.37124449527</c:v>
                </c:pt>
                <c:pt idx="200">
                  <c:v>61881.507023414131</c:v>
                </c:pt>
                <c:pt idx="201">
                  <c:v>-616174.67784329457</c:v>
                </c:pt>
                <c:pt idx="202">
                  <c:v>434696.83703663654</c:v>
                </c:pt>
                <c:pt idx="203">
                  <c:v>306039.86679649877</c:v>
                </c:pt>
                <c:pt idx="204">
                  <c:v>-310185.77364141378</c:v>
                </c:pt>
                <c:pt idx="205">
                  <c:v>319270.99593946559</c:v>
                </c:pt>
                <c:pt idx="206">
                  <c:v>-147215.36404666677</c:v>
                </c:pt>
                <c:pt idx="207">
                  <c:v>176613.32245990791</c:v>
                </c:pt>
                <c:pt idx="208">
                  <c:v>376527.6657131954</c:v>
                </c:pt>
                <c:pt idx="209">
                  <c:v>-28330.09317075368</c:v>
                </c:pt>
                <c:pt idx="210">
                  <c:v>124924.27164007525</c:v>
                </c:pt>
                <c:pt idx="211">
                  <c:v>-381895.68813913054</c:v>
                </c:pt>
                <c:pt idx="212">
                  <c:v>-184271.43038812661</c:v>
                </c:pt>
                <c:pt idx="213">
                  <c:v>471736.85859417811</c:v>
                </c:pt>
                <c:pt idx="214">
                  <c:v>-1210710.9187649768</c:v>
                </c:pt>
                <c:pt idx="215">
                  <c:v>437276.36639143701</c:v>
                </c:pt>
                <c:pt idx="216">
                  <c:v>-1222141.4988244539</c:v>
                </c:pt>
                <c:pt idx="217">
                  <c:v>79502.517695343238</c:v>
                </c:pt>
                <c:pt idx="218">
                  <c:v>-547811.65043788496</c:v>
                </c:pt>
                <c:pt idx="219">
                  <c:v>-679365.81386220793</c:v>
                </c:pt>
                <c:pt idx="220">
                  <c:v>-683009.8941387001</c:v>
                </c:pt>
                <c:pt idx="221">
                  <c:v>378188.28580541996</c:v>
                </c:pt>
                <c:pt idx="222">
                  <c:v>-28120.644475496723</c:v>
                </c:pt>
                <c:pt idx="223">
                  <c:v>250750.87040443451</c:v>
                </c:pt>
                <c:pt idx="224">
                  <c:v>-823454.01228153403</c:v>
                </c:pt>
                <c:pt idx="225">
                  <c:v>-284274.61371050624</c:v>
                </c:pt>
                <c:pt idx="226">
                  <c:v>74794.340427557123</c:v>
                </c:pt>
                <c:pt idx="227">
                  <c:v>1464131.305824955</c:v>
                </c:pt>
                <c:pt idx="228">
                  <c:v>536968.07740913238</c:v>
                </c:pt>
                <c:pt idx="229">
                  <c:v>-803032.89998656849</c:v>
                </c:pt>
                <c:pt idx="230">
                  <c:v>-17576.772406609787</c:v>
                </c:pt>
                <c:pt idx="231">
                  <c:v>76380.399220033956</c:v>
                </c:pt>
                <c:pt idx="232">
                  <c:v>261193.55432688072</c:v>
                </c:pt>
                <c:pt idx="233">
                  <c:v>826939.52815627528</c:v>
                </c:pt>
                <c:pt idx="234">
                  <c:v>-391763.27865953941</c:v>
                </c:pt>
                <c:pt idx="235">
                  <c:v>-845256.50961786101</c:v>
                </c:pt>
                <c:pt idx="236">
                  <c:v>993386.14363543584</c:v>
                </c:pt>
                <c:pt idx="237">
                  <c:v>103741.28445545956</c:v>
                </c:pt>
                <c:pt idx="238">
                  <c:v>-298245.88251649064</c:v>
                </c:pt>
                <c:pt idx="239">
                  <c:v>-299417.19600991567</c:v>
                </c:pt>
                <c:pt idx="240">
                  <c:v>-498948.6893323051</c:v>
                </c:pt>
                <c:pt idx="241">
                  <c:v>-805703.81108307489</c:v>
                </c:pt>
                <c:pt idx="242">
                  <c:v>-370046.25647992111</c:v>
                </c:pt>
                <c:pt idx="243">
                  <c:v>-842126.30606494925</c:v>
                </c:pt>
                <c:pt idx="244">
                  <c:v>-304384.99473792978</c:v>
                </c:pt>
                <c:pt idx="245">
                  <c:v>1841498.5933358208</c:v>
                </c:pt>
                <c:pt idx="246">
                  <c:v>-503974.17344724596</c:v>
                </c:pt>
                <c:pt idx="247">
                  <c:v>-234597.57232779852</c:v>
                </c:pt>
                <c:pt idx="248">
                  <c:v>-93066.07900540909</c:v>
                </c:pt>
                <c:pt idx="249">
                  <c:v>623654.65031304641</c:v>
                </c:pt>
                <c:pt idx="250">
                  <c:v>-381485.16985798918</c:v>
                </c:pt>
                <c:pt idx="251">
                  <c:v>404291.22051071795</c:v>
                </c:pt>
                <c:pt idx="252">
                  <c:v>553662.73539064918</c:v>
                </c:pt>
                <c:pt idx="253">
                  <c:v>-852038.44339155778</c:v>
                </c:pt>
                <c:pt idx="254">
                  <c:v>-547166.92851162655</c:v>
                </c:pt>
                <c:pt idx="255">
                  <c:v>-695063.6551661049</c:v>
                </c:pt>
                <c:pt idx="256">
                  <c:v>-502149.3119128173</c:v>
                </c:pt>
                <c:pt idx="257">
                  <c:v>-580548.15939705726</c:v>
                </c:pt>
                <c:pt idx="258">
                  <c:v>-507756.74887070898</c:v>
                </c:pt>
                <c:pt idx="259">
                  <c:v>-168459.55568652321</c:v>
                </c:pt>
                <c:pt idx="260">
                  <c:v>-428142.20423091541</c:v>
                </c:pt>
                <c:pt idx="261">
                  <c:v>-429254.79118501802</c:v>
                </c:pt>
                <c:pt idx="262">
                  <c:v>-614060.47184372472</c:v>
                </c:pt>
                <c:pt idx="263">
                  <c:v>-354891.76377960818</c:v>
                </c:pt>
                <c:pt idx="264">
                  <c:v>132136.79446138977</c:v>
                </c:pt>
                <c:pt idx="265">
                  <c:v>-472077.34740539151</c:v>
                </c:pt>
                <c:pt idx="266">
                  <c:v>-253217.16757642734</c:v>
                </c:pt>
                <c:pt idx="267">
                  <c:v>-185003.42810656462</c:v>
                </c:pt>
                <c:pt idx="268">
                  <c:v>8910.9151467226329</c:v>
                </c:pt>
                <c:pt idx="269">
                  <c:v>317165.27995755197</c:v>
                </c:pt>
                <c:pt idx="270">
                  <c:v>-156559.3733692714</c:v>
                </c:pt>
                <c:pt idx="271">
                  <c:v>134312.1415106596</c:v>
                </c:pt>
                <c:pt idx="272">
                  <c:v>494757.97808633652</c:v>
                </c:pt>
                <c:pt idx="273">
                  <c:v>2727045.0074284761</c:v>
                </c:pt>
                <c:pt idx="274">
                  <c:v>2161830.8655616944</c:v>
                </c:pt>
                <c:pt idx="275">
                  <c:v>-766874.94298649556</c:v>
                </c:pt>
                <c:pt idx="276">
                  <c:v>-562960.59973320831</c:v>
                </c:pt>
                <c:pt idx="277">
                  <c:v>-329663.40654902306</c:v>
                </c:pt>
                <c:pt idx="278">
                  <c:v>-47791.891669091769</c:v>
                </c:pt>
                <c:pt idx="279">
                  <c:v>438802.89420190855</c:v>
                </c:pt>
                <c:pt idx="280">
                  <c:v>1414025.826552754</c:v>
                </c:pt>
                <c:pt idx="281">
                  <c:v>-187299.33799121727</c:v>
                </c:pt>
                <c:pt idx="282">
                  <c:v>483572.17688871396</c:v>
                </c:pt>
                <c:pt idx="283">
                  <c:v>1404341.5589628951</c:v>
                </c:pt>
                <c:pt idx="284">
                  <c:v>1545213.0738428263</c:v>
                </c:pt>
                <c:pt idx="285">
                  <c:v>1639127.4170961138</c:v>
                </c:pt>
                <c:pt idx="286">
                  <c:v>-827727.55796808517</c:v>
                </c:pt>
                <c:pt idx="287">
                  <c:v>241476.22913771938</c:v>
                </c:pt>
                <c:pt idx="288">
                  <c:v>-547372.92154410982</c:v>
                </c:pt>
                <c:pt idx="289">
                  <c:v>87532.749409576762</c:v>
                </c:pt>
                <c:pt idx="290">
                  <c:v>303404.26428950776</c:v>
                </c:pt>
                <c:pt idx="291">
                  <c:v>524701.4574736933</c:v>
                </c:pt>
                <c:pt idx="292">
                  <c:v>938946.63583817717</c:v>
                </c:pt>
                <c:pt idx="293">
                  <c:v>869158.17227564997</c:v>
                </c:pt>
                <c:pt idx="294">
                  <c:v>256342.2006126612</c:v>
                </c:pt>
                <c:pt idx="295">
                  <c:v>-181211.96281166165</c:v>
                </c:pt>
                <c:pt idx="296">
                  <c:v>-614740.27281167114</c:v>
                </c:pt>
                <c:pt idx="297">
                  <c:v>-352251.60786263831</c:v>
                </c:pt>
                <c:pt idx="298">
                  <c:v>-126973.83480702236</c:v>
                </c:pt>
                <c:pt idx="299">
                  <c:v>97657.833635426476</c:v>
                </c:pt>
                <c:pt idx="300">
                  <c:v>128641.93546946009</c:v>
                </c:pt>
                <c:pt idx="301">
                  <c:v>-684202.64920308045</c:v>
                </c:pt>
                <c:pt idx="302">
                  <c:v>514308.09896667412</c:v>
                </c:pt>
                <c:pt idx="303">
                  <c:v>-410431.0064336661</c:v>
                </c:pt>
                <c:pt idx="304">
                  <c:v>-421685.37124449527</c:v>
                </c:pt>
                <c:pt idx="305">
                  <c:v>-596899.51311127655</c:v>
                </c:pt>
                <c:pt idx="306">
                  <c:v>-406942.34148463293</c:v>
                </c:pt>
                <c:pt idx="307">
                  <c:v>195820.35664478759</c:v>
                </c:pt>
                <c:pt idx="308">
                  <c:v>-30151.094102355477</c:v>
                </c:pt>
                <c:pt idx="309">
                  <c:v>-1607646.7035892191</c:v>
                </c:pt>
                <c:pt idx="310">
                  <c:v>61952.17924316632</c:v>
                </c:pt>
                <c:pt idx="311">
                  <c:v>-872756.10722094239</c:v>
                </c:pt>
                <c:pt idx="312">
                  <c:v>-1042013.0774610802</c:v>
                </c:pt>
                <c:pt idx="313">
                  <c:v>-674480.94248892437</c:v>
                </c:pt>
                <c:pt idx="314">
                  <c:v>-335273.97206073994</c:v>
                </c:pt>
                <c:pt idx="315">
                  <c:v>198869.76957552868</c:v>
                </c:pt>
                <c:pt idx="316">
                  <c:v>-487138.37925876922</c:v>
                </c:pt>
                <c:pt idx="317">
                  <c:v>-612125.54623071942</c:v>
                </c:pt>
                <c:pt idx="318">
                  <c:v>-236296.85972414451</c:v>
                </c:pt>
                <c:pt idx="319">
                  <c:v>-48382.516470857256</c:v>
                </c:pt>
                <c:pt idx="320">
                  <c:v>-853375.46321672364</c:v>
                </c:pt>
                <c:pt idx="321">
                  <c:v>-213228.60201477015</c:v>
                </c:pt>
                <c:pt idx="322">
                  <c:v>304094.13904105115</c:v>
                </c:pt>
                <c:pt idx="323">
                  <c:v>23497.147243371583</c:v>
                </c:pt>
                <c:pt idx="324">
                  <c:v>76543.627635856625</c:v>
                </c:pt>
                <c:pt idx="325">
                  <c:v>616989.46421153343</c:v>
                </c:pt>
                <c:pt idx="326">
                  <c:v>751775.32234475191</c:v>
                </c:pt>
                <c:pt idx="327">
                  <c:v>-448954.99257152388</c:v>
                </c:pt>
                <c:pt idx="328">
                  <c:v>85788.037188338349</c:v>
                </c:pt>
                <c:pt idx="329">
                  <c:v>-57405.45891318447</c:v>
                </c:pt>
                <c:pt idx="330">
                  <c:v>51934.562644357327</c:v>
                </c:pt>
                <c:pt idx="331">
                  <c:v>460337.5708466777</c:v>
                </c:pt>
                <c:pt idx="332">
                  <c:v>-525698.08608808136</c:v>
                </c:pt>
                <c:pt idx="333">
                  <c:v>-431358.06453053991</c:v>
                </c:pt>
                <c:pt idx="334">
                  <c:v>-77392.10241983179</c:v>
                </c:pt>
                <c:pt idx="335">
                  <c:v>1422170.8871192364</c:v>
                </c:pt>
                <c:pt idx="336">
                  <c:v>-122918.69398699858</c:v>
                </c:pt>
                <c:pt idx="337">
                  <c:v>2921795.8502767016</c:v>
                </c:pt>
                <c:pt idx="338">
                  <c:v>2235762.671257861</c:v>
                </c:pt>
                <c:pt idx="339">
                  <c:v>-67280.157115495414</c:v>
                </c:pt>
                <c:pt idx="340">
                  <c:v>-847456.37236414338</c:v>
                </c:pt>
                <c:pt idx="341">
                  <c:v>-492010.53578846657</c:v>
                </c:pt>
                <c:pt idx="342">
                  <c:v>-297096.19253517932</c:v>
                </c:pt>
                <c:pt idx="343">
                  <c:v>257806.07752428827</c:v>
                </c:pt>
                <c:pt idx="344">
                  <c:v>414337.5708466777</c:v>
                </c:pt>
                <c:pt idx="345">
                  <c:v>-714369.09657196386</c:v>
                </c:pt>
                <c:pt idx="346">
                  <c:v>-788004.92862678226</c:v>
                </c:pt>
                <c:pt idx="347">
                  <c:v>-321022.60898228642</c:v>
                </c:pt>
                <c:pt idx="348">
                  <c:v>-224065.43735564267</c:v>
                </c:pt>
                <c:pt idx="349">
                  <c:v>115380.39922003396</c:v>
                </c:pt>
                <c:pt idx="350">
                  <c:v>134168.79937702045</c:v>
                </c:pt>
                <c:pt idx="351">
                  <c:v>258508.82093456225</c:v>
                </c:pt>
                <c:pt idx="352">
                  <c:v>-644435.57244295441</c:v>
                </c:pt>
                <c:pt idx="353">
                  <c:v>-285724.03600548173</c:v>
                </c:pt>
                <c:pt idx="354">
                  <c:v>-246448.28728654073</c:v>
                </c:pt>
                <c:pt idx="355">
                  <c:v>-149491.11565989704</c:v>
                </c:pt>
                <c:pt idx="356">
                  <c:v>255720.42077757575</c:v>
                </c:pt>
                <c:pt idx="357">
                  <c:v>314337.63460337289</c:v>
                </c:pt>
                <c:pt idx="358">
                  <c:v>-255790.85051669588</c:v>
                </c:pt>
                <c:pt idx="359">
                  <c:v>1939588.1744420556</c:v>
                </c:pt>
                <c:pt idx="360">
                  <c:v>-244630.80542325322</c:v>
                </c:pt>
                <c:pt idx="361">
                  <c:v>-180810.67304218409</c:v>
                </c:pt>
                <c:pt idx="362">
                  <c:v>-94641.901221372653</c:v>
                </c:pt>
                <c:pt idx="363">
                  <c:v>471843.3624926554</c:v>
                </c:pt>
                <c:pt idx="364">
                  <c:v>128289.19906833238</c:v>
                </c:pt>
                <c:pt idx="365">
                  <c:v>231586.39225251763</c:v>
                </c:pt>
                <c:pt idx="366">
                  <c:v>2730264.6927002468</c:v>
                </c:pt>
                <c:pt idx="367">
                  <c:v>-192158.84343402379</c:v>
                </c:pt>
                <c:pt idx="368">
                  <c:v>-469806.74868266226</c:v>
                </c:pt>
                <c:pt idx="369">
                  <c:v>-216935.23380273097</c:v>
                </c:pt>
                <c:pt idx="370">
                  <c:v>809160.77770495834</c:v>
                </c:pt>
                <c:pt idx="371">
                  <c:v>273372.31414243148</c:v>
                </c:pt>
                <c:pt idx="372">
                  <c:v>718.1507181081688</c:v>
                </c:pt>
                <c:pt idx="373">
                  <c:v>2663607.2559304019</c:v>
                </c:pt>
                <c:pt idx="374">
                  <c:v>1708818.7923678746</c:v>
                </c:pt>
                <c:pt idx="375">
                  <c:v>628008.48229433864</c:v>
                </c:pt>
                <c:pt idx="376">
                  <c:v>378879.99717426964</c:v>
                </c:pt>
                <c:pt idx="377">
                  <c:v>-493526.13094488997</c:v>
                </c:pt>
                <c:pt idx="378">
                  <c:v>9991.0832570003113</c:v>
                </c:pt>
                <c:pt idx="379">
                  <c:v>1321470.0440829638</c:v>
                </c:pt>
                <c:pt idx="380">
                  <c:v>227595.92377372424</c:v>
                </c:pt>
                <c:pt idx="381">
                  <c:v>880584.89173230017</c:v>
                </c:pt>
                <c:pt idx="382">
                  <c:v>-266002.78645679809</c:v>
                </c:pt>
                <c:pt idx="383">
                  <c:v>76400.221745522227</c:v>
                </c:pt>
                <c:pt idx="384">
                  <c:v>-531096.19253517932</c:v>
                </c:pt>
                <c:pt idx="385">
                  <c:v>-873705.19376998337</c:v>
                </c:pt>
                <c:pt idx="386">
                  <c:v>-597450.82895915431</c:v>
                </c:pt>
                <c:pt idx="387">
                  <c:v>579143.31526207959</c:v>
                </c:pt>
                <c:pt idx="388">
                  <c:v>-262794.43623599457</c:v>
                </c:pt>
                <c:pt idx="389">
                  <c:v>3869844.1672864929</c:v>
                </c:pt>
                <c:pt idx="390">
                  <c:v>2230715.6821664246</c:v>
                </c:pt>
                <c:pt idx="391">
                  <c:v>757458.71192628634</c:v>
                </c:pt>
                <c:pt idx="392">
                  <c:v>1396279.549713817</c:v>
                </c:pt>
                <c:pt idx="393">
                  <c:v>-486505.331023701</c:v>
                </c:pt>
                <c:pt idx="394">
                  <c:v>-244845.75208387233</c:v>
                </c:pt>
                <c:pt idx="395">
                  <c:v>-565441.69983486657</c:v>
                </c:pt>
                <c:pt idx="396">
                  <c:v>565400.86339528859</c:v>
                </c:pt>
                <c:pt idx="397">
                  <c:v>-144460.19733628933</c:v>
                </c:pt>
                <c:pt idx="398">
                  <c:v>-187297.61955837428</c:v>
                </c:pt>
                <c:pt idx="399">
                  <c:v>-139968.74856750621</c:v>
                </c:pt>
                <c:pt idx="400">
                  <c:v>135902.76631242508</c:v>
                </c:pt>
                <c:pt idx="401">
                  <c:v>-141428.46476105251</c:v>
                </c:pt>
                <c:pt idx="402">
                  <c:v>-123174.09995022346</c:v>
                </c:pt>
                <c:pt idx="403">
                  <c:v>285325.56140955305</c:v>
                </c:pt>
                <c:pt idx="404">
                  <c:v>-56760.095337159466</c:v>
                </c:pt>
                <c:pt idx="405">
                  <c:v>620381.44072358427</c:v>
                </c:pt>
                <c:pt idx="406">
                  <c:v>-644628.32750733476</c:v>
                </c:pt>
                <c:pt idx="407">
                  <c:v>-261799.64100076008</c:v>
                </c:pt>
                <c:pt idx="408">
                  <c:v>-151699.65036499425</c:v>
                </c:pt>
                <c:pt idx="409">
                  <c:v>1798322.3780871732</c:v>
                </c:pt>
                <c:pt idx="410">
                  <c:v>808193.89296710433</c:v>
                </c:pt>
                <c:pt idx="411">
                  <c:v>-1167142.542871139</c:v>
                </c:pt>
                <c:pt idx="412">
                  <c:v>-790313.85636456416</c:v>
                </c:pt>
                <c:pt idx="413">
                  <c:v>22735.74105047062</c:v>
                </c:pt>
                <c:pt idx="414">
                  <c:v>-405009.8941387001</c:v>
                </c:pt>
                <c:pt idx="415">
                  <c:v>3996576.1650049309</c:v>
                </c:pt>
                <c:pt idx="416">
                  <c:v>-320020.82679274864</c:v>
                </c:pt>
                <c:pt idx="417">
                  <c:v>281025.12114629254</c:v>
                </c:pt>
                <c:pt idx="418">
                  <c:v>-663473.83480702236</c:v>
                </c:pt>
                <c:pt idx="419">
                  <c:v>-248057.28852134501</c:v>
                </c:pt>
                <c:pt idx="420">
                  <c:v>-129802.92371051572</c:v>
                </c:pt>
                <c:pt idx="421">
                  <c:v>-968791.82791239675</c:v>
                </c:pt>
                <c:pt idx="422">
                  <c:v>-764877.48465910926</c:v>
                </c:pt>
                <c:pt idx="423">
                  <c:v>-437690.33675641299</c:v>
                </c:pt>
                <c:pt idx="424">
                  <c:v>235392.13666791946</c:v>
                </c:pt>
                <c:pt idx="425">
                  <c:v>-24693.520078793052</c:v>
                </c:pt>
                <c:pt idx="426">
                  <c:v>-673913.20535056363</c:v>
                </c:pt>
                <c:pt idx="427">
                  <c:v>-498998.8620972762</c:v>
                </c:pt>
                <c:pt idx="428">
                  <c:v>-464559.49155373476</c:v>
                </c:pt>
                <c:pt idx="429">
                  <c:v>-184966.0883696432</c:v>
                </c:pt>
                <c:pt idx="430">
                  <c:v>2218631.7082218737</c:v>
                </c:pt>
                <c:pt idx="431">
                  <c:v>-134719.47289048252</c:v>
                </c:pt>
                <c:pt idx="432">
                  <c:v>130368.66212330281</c:v>
                </c:pt>
                <c:pt idx="433">
                  <c:v>-553188.95696379372</c:v>
                </c:pt>
                <c:pt idx="434">
                  <c:v>-341891.76377960818</c:v>
                </c:pt>
                <c:pt idx="435">
                  <c:v>462319.19476479315</c:v>
                </c:pt>
                <c:pt idx="436">
                  <c:v>-584259.69294024073</c:v>
                </c:pt>
                <c:pt idx="437">
                  <c:v>-588899.51311127655</c:v>
                </c:pt>
                <c:pt idx="438">
                  <c:v>-119232.1146131393</c:v>
                </c:pt>
                <c:pt idx="439">
                  <c:v>-41003.428106564621</c:v>
                </c:pt>
                <c:pt idx="440">
                  <c:v>-50174.741599989822</c:v>
                </c:pt>
                <c:pt idx="441">
                  <c:v>-363165.95111592556</c:v>
                </c:pt>
                <c:pt idx="442">
                  <c:v>-370783.10118502774</c:v>
                </c:pt>
                <c:pt idx="443">
                  <c:v>-17067.57952562673</c:v>
                </c:pt>
                <c:pt idx="444">
                  <c:v>617573.80275528005</c:v>
                </c:pt>
                <c:pt idx="445">
                  <c:v>-361641.90122137265</c:v>
                </c:pt>
                <c:pt idx="446">
                  <c:v>4060350.3494469593</c:v>
                </c:pt>
                <c:pt idx="447">
                  <c:v>-1026298.596954075</c:v>
                </c:pt>
                <c:pt idx="448">
                  <c:v>3485065.4078470357</c:v>
                </c:pt>
                <c:pt idx="449">
                  <c:v>-786857.66213362105</c:v>
                </c:pt>
                <c:pt idx="450">
                  <c:v>-1148396.9047876787</c:v>
                </c:pt>
                <c:pt idx="451">
                  <c:v>-1109993.8965853583</c:v>
                </c:pt>
                <c:pt idx="452">
                  <c:v>-474010.53578846657</c:v>
                </c:pt>
                <c:pt idx="453">
                  <c:v>-285096.19253517932</c:v>
                </c:pt>
                <c:pt idx="454">
                  <c:v>102732.49397139566</c:v>
                </c:pt>
                <c:pt idx="455">
                  <c:v>-112676.64451712626</c:v>
                </c:pt>
                <c:pt idx="456">
                  <c:v>27743.490382138989</c:v>
                </c:pt>
                <c:pt idx="457">
                  <c:v>-440853.50141554035</c:v>
                </c:pt>
                <c:pt idx="458">
                  <c:v>-839576.06700014835</c:v>
                </c:pt>
                <c:pt idx="459">
                  <c:v>7875955.4263222413</c:v>
                </c:pt>
                <c:pt idx="460">
                  <c:v>-385303.16296336346</c:v>
                </c:pt>
                <c:pt idx="461">
                  <c:v>52557.319875143468</c:v>
                </c:pt>
                <c:pt idx="462">
                  <c:v>1586.3922525176313</c:v>
                </c:pt>
                <c:pt idx="463">
                  <c:v>303075.05720155081</c:v>
                </c:pt>
                <c:pt idx="464">
                  <c:v>-408685.37124449527</c:v>
                </c:pt>
                <c:pt idx="465">
                  <c:v>-505942.34148463293</c:v>
                </c:pt>
                <c:pt idx="466">
                  <c:v>-1126549.136792758</c:v>
                </c:pt>
                <c:pt idx="467">
                  <c:v>-326022.60898228642</c:v>
                </c:pt>
                <c:pt idx="468">
                  <c:v>935400.86339528859</c:v>
                </c:pt>
                <c:pt idx="469">
                  <c:v>1032358.0350219323</c:v>
                </c:pt>
                <c:pt idx="470">
                  <c:v>-667904.4148664996</c:v>
                </c:pt>
                <c:pt idx="471">
                  <c:v>-466587.06341089145</c:v>
                </c:pt>
                <c:pt idx="472">
                  <c:v>113089.33632205008</c:v>
                </c:pt>
                <c:pt idx="473">
                  <c:v>-5527.8137470518705</c:v>
                </c:pt>
                <c:pt idx="474">
                  <c:v>438875.19445526844</c:v>
                </c:pt>
                <c:pt idx="475">
                  <c:v>-42959.95808344183</c:v>
                </c:pt>
                <c:pt idx="476">
                  <c:v>5954.3851698453072</c:v>
                </c:pt>
                <c:pt idx="477">
                  <c:v>204400.22174552223</c:v>
                </c:pt>
                <c:pt idx="478">
                  <c:v>43945.07156126434</c:v>
                </c:pt>
                <c:pt idx="479">
                  <c:v>-858494.63762250042</c:v>
                </c:pt>
                <c:pt idx="480">
                  <c:v>-483080.29436921293</c:v>
                </c:pt>
                <c:pt idx="481">
                  <c:v>-664356.04308815417</c:v>
                </c:pt>
                <c:pt idx="482">
                  <c:v>-343818.75811978709</c:v>
                </c:pt>
                <c:pt idx="483">
                  <c:v>4096424.3353967704</c:v>
                </c:pt>
                <c:pt idx="484">
                  <c:v>-840485.50849821279</c:v>
                </c:pt>
                <c:pt idx="485">
                  <c:v>-710790.85051669588</c:v>
                </c:pt>
                <c:pt idx="486">
                  <c:v>-536376.50726340862</c:v>
                </c:pt>
                <c:pt idx="487">
                  <c:v>-332802.92371051572</c:v>
                </c:pt>
                <c:pt idx="488">
                  <c:v>206557.25611844836</c:v>
                </c:pt>
                <c:pt idx="489">
                  <c:v>-949193.85871901666</c:v>
                </c:pt>
                <c:pt idx="490">
                  <c:v>-59748.022143339622</c:v>
                </c:pt>
                <c:pt idx="491">
                  <c:v>-148783.74283479422</c:v>
                </c:pt>
                <c:pt idx="492">
                  <c:v>-135529.37802396488</c:v>
                </c:pt>
                <c:pt idx="493">
                  <c:v>-867509.49174178159</c:v>
                </c:pt>
                <c:pt idx="494">
                  <c:v>-465106.48353946116</c:v>
                </c:pt>
                <c:pt idx="495">
                  <c:v>-797261.89886692003</c:v>
                </c:pt>
                <c:pt idx="496">
                  <c:v>666785.613700188</c:v>
                </c:pt>
                <c:pt idx="497">
                  <c:v>302231.45027586498</c:v>
                </c:pt>
                <c:pt idx="498">
                  <c:v>-718141.56258114881</c:v>
                </c:pt>
                <c:pt idx="499">
                  <c:v>-610921.87730937824</c:v>
                </c:pt>
                <c:pt idx="500">
                  <c:v>-1210950.4265622357</c:v>
                </c:pt>
                <c:pt idx="501">
                  <c:v>-991461.76161320251</c:v>
                </c:pt>
                <c:pt idx="502">
                  <c:v>539179.03595353384</c:v>
                </c:pt>
                <c:pt idx="503">
                  <c:v>-220004.99238347742</c:v>
                </c:pt>
                <c:pt idx="504">
                  <c:v>-115997.17929511378</c:v>
                </c:pt>
                <c:pt idx="505">
                  <c:v>-621126.30606494925</c:v>
                </c:pt>
                <c:pt idx="506">
                  <c:v>-505210.39853474894</c:v>
                </c:pt>
                <c:pt idx="507">
                  <c:v>-388924.54040153039</c:v>
                </c:pt>
                <c:pt idx="508">
                  <c:v>-198510.19714824302</c:v>
                </c:pt>
                <c:pt idx="509">
                  <c:v>-78753.629305023933</c:v>
                </c:pt>
                <c:pt idx="510">
                  <c:v>94160.713948263321</c:v>
                </c:pt>
                <c:pt idx="511">
                  <c:v>-275448.28728654073</c:v>
                </c:pt>
                <c:pt idx="512">
                  <c:v>-82533.944033253531</c:v>
                </c:pt>
                <c:pt idx="513">
                  <c:v>-385506.30841940176</c:v>
                </c:pt>
                <c:pt idx="514">
                  <c:v>-508677.62191282667</c:v>
                </c:pt>
                <c:pt idx="515">
                  <c:v>-299126.30606494925</c:v>
                </c:pt>
                <c:pt idx="516">
                  <c:v>-984892.34167267941</c:v>
                </c:pt>
                <c:pt idx="517">
                  <c:v>-1103063.6551661049</c:v>
                </c:pt>
                <c:pt idx="518">
                  <c:v>497472.18625294813</c:v>
                </c:pt>
                <c:pt idx="519">
                  <c:v>985386.52950623527</c:v>
                </c:pt>
                <c:pt idx="520">
                  <c:v>-500763.68359959312</c:v>
                </c:pt>
                <c:pt idx="521">
                  <c:v>128543.56387916137</c:v>
                </c:pt>
                <c:pt idx="522">
                  <c:v>354032.22882819455</c:v>
                </c:pt>
                <c:pt idx="523">
                  <c:v>919111.48329946655</c:v>
                </c:pt>
                <c:pt idx="524">
                  <c:v>3360811.6846859725</c:v>
                </c:pt>
                <c:pt idx="525">
                  <c:v>-258626.06681210164</c:v>
                </c:pt>
                <c:pt idx="526">
                  <c:v>-143939.15816225321</c:v>
                </c:pt>
                <c:pt idx="527">
                  <c:v>1777020.2193910698</c:v>
                </c:pt>
                <c:pt idx="528">
                  <c:v>274848.90589764452</c:v>
                </c:pt>
                <c:pt idx="529">
                  <c:v>-779253.22690810519</c:v>
                </c:pt>
                <c:pt idx="530">
                  <c:v>-682296.05528146168</c:v>
                </c:pt>
                <c:pt idx="531">
                  <c:v>-485998.8620972762</c:v>
                </c:pt>
                <c:pt idx="532">
                  <c:v>-329720.45028618316</c:v>
                </c:pt>
                <c:pt idx="533">
                  <c:v>12682.55791613739</c:v>
                </c:pt>
                <c:pt idx="534">
                  <c:v>-450665.3094661592</c:v>
                </c:pt>
                <c:pt idx="535">
                  <c:v>-162318.82187648205</c:v>
                </c:pt>
                <c:pt idx="536">
                  <c:v>-69861.650249838305</c:v>
                </c:pt>
                <c:pt idx="537">
                  <c:v>-732392.10241983179</c:v>
                </c:pt>
                <c:pt idx="538">
                  <c:v>-206296.85972414451</c:v>
                </c:pt>
                <c:pt idx="539">
                  <c:v>42191.805224888434</c:v>
                </c:pt>
                <c:pt idx="540">
                  <c:v>-69931.986723656068</c:v>
                </c:pt>
                <c:pt idx="541">
                  <c:v>-113188.95696379372</c:v>
                </c:pt>
                <c:pt idx="542">
                  <c:v>-311100.11689470126</c:v>
                </c:pt>
                <c:pt idx="543">
                  <c:v>629111.41954277141</c:v>
                </c:pt>
                <c:pt idx="544">
                  <c:v>8387.5706586312735</c:v>
                </c:pt>
                <c:pt idx="545">
                  <c:v>290684.7638428167</c:v>
                </c:pt>
                <c:pt idx="546">
                  <c:v>124927.21570960758</c:v>
                </c:pt>
                <c:pt idx="547">
                  <c:v>-553232.76273285085</c:v>
                </c:pt>
                <c:pt idx="548">
                  <c:v>-98829.754530530074</c:v>
                </c:pt>
                <c:pt idx="549">
                  <c:v>-223851.29548886139</c:v>
                </c:pt>
                <c:pt idx="550">
                  <c:v>-29491.115659897041</c:v>
                </c:pt>
                <c:pt idx="551">
                  <c:v>-100004.99238347742</c:v>
                </c:pt>
                <c:pt idx="552">
                  <c:v>-1033614.9710139823</c:v>
                </c:pt>
                <c:pt idx="553">
                  <c:v>-825743.4561340512</c:v>
                </c:pt>
                <c:pt idx="554">
                  <c:v>1114395.3199902996</c:v>
                </c:pt>
                <c:pt idx="555">
                  <c:v>930224.00649687415</c:v>
                </c:pt>
                <c:pt idx="556">
                  <c:v>-609174.03619352821</c:v>
                </c:pt>
                <c:pt idx="557">
                  <c:v>420826.94155332679</c:v>
                </c:pt>
                <c:pt idx="558">
                  <c:v>-76306.445673119277</c:v>
                </c:pt>
                <c:pt idx="559">
                  <c:v>1238267.8760226264</c:v>
                </c:pt>
                <c:pt idx="560">
                  <c:v>939213.71549259254</c:v>
                </c:pt>
                <c:pt idx="561">
                  <c:v>304087.83580183238</c:v>
                </c:pt>
                <c:pt idx="562">
                  <c:v>-805836.86221243208</c:v>
                </c:pt>
                <c:pt idx="563">
                  <c:v>73393.114063620218</c:v>
                </c:pt>
                <c:pt idx="564">
                  <c:v>-581098.73420779256</c:v>
                </c:pt>
                <c:pt idx="565">
                  <c:v>-739636.81498185615</c:v>
                </c:pt>
                <c:pt idx="566">
                  <c:v>-643679.64335521241</c:v>
                </c:pt>
                <c:pt idx="567">
                  <c:v>-282233.80677953589</c:v>
                </c:pt>
                <c:pt idx="568">
                  <c:v>1556294.8062300165</c:v>
                </c:pt>
                <c:pt idx="569">
                  <c:v>-511002.78645679809</c:v>
                </c:pt>
                <c:pt idx="570">
                  <c:v>-515643.58402353479</c:v>
                </c:pt>
                <c:pt idx="571">
                  <c:v>-720580.29436921293</c:v>
                </c:pt>
                <c:pt idx="572">
                  <c:v>663201.06440570136</c:v>
                </c:pt>
                <c:pt idx="573">
                  <c:v>195475.58748795313</c:v>
                </c:pt>
                <c:pt idx="574">
                  <c:v>-406355.12046100735</c:v>
                </c:pt>
                <c:pt idx="575">
                  <c:v>-135972.27053010953</c:v>
                </c:pt>
                <c:pt idx="576">
                  <c:v>-298743.58402353479</c:v>
                </c:pt>
                <c:pt idx="577">
                  <c:v>-746600.51894046564</c:v>
                </c:pt>
                <c:pt idx="578">
                  <c:v>234250.29505449813</c:v>
                </c:pt>
                <c:pt idx="579">
                  <c:v>356359.59929884522</c:v>
                </c:pt>
                <c:pt idx="580">
                  <c:v>-603917.77135985205</c:v>
                </c:pt>
                <c:pt idx="581">
                  <c:v>-489577.74980231025</c:v>
                </c:pt>
                <c:pt idx="582">
                  <c:v>-383046.25647992111</c:v>
                </c:pt>
                <c:pt idx="583">
                  <c:v>-508685.37124449527</c:v>
                </c:pt>
                <c:pt idx="584">
                  <c:v>-489771.0279912079</c:v>
                </c:pt>
                <c:pt idx="585">
                  <c:v>-366568.95931824611</c:v>
                </c:pt>
                <c:pt idx="586">
                  <c:v>-746159.82082972419</c:v>
                </c:pt>
                <c:pt idx="587">
                  <c:v>-455288.3059497932</c:v>
                </c:pt>
                <c:pt idx="588">
                  <c:v>-216799.64100076008</c:v>
                </c:pt>
                <c:pt idx="589">
                  <c:v>-739674.10249335819</c:v>
                </c:pt>
                <c:pt idx="590">
                  <c:v>-705334.0809358164</c:v>
                </c:pt>
                <c:pt idx="591">
                  <c:v>-127481.58413869061</c:v>
                </c:pt>
                <c:pt idx="592">
                  <c:v>-320202.64920308045</c:v>
                </c:pt>
                <c:pt idx="593">
                  <c:v>-115713.98425404757</c:v>
                </c:pt>
                <c:pt idx="594">
                  <c:v>45583.208930137975</c:v>
                </c:pt>
                <c:pt idx="595">
                  <c:v>-368122.48109280295</c:v>
                </c:pt>
                <c:pt idx="596">
                  <c:v>-349234.96865952981</c:v>
                </c:pt>
                <c:pt idx="597">
                  <c:v>2150975.2488477295</c:v>
                </c:pt>
                <c:pt idx="598">
                  <c:v>3901493.0499308319</c:v>
                </c:pt>
                <c:pt idx="599">
                  <c:v>397747.41474166105</c:v>
                </c:pt>
                <c:pt idx="600">
                  <c:v>-52541.051715155249</c:v>
                </c:pt>
                <c:pt idx="601">
                  <c:v>-755997.82094488014</c:v>
                </c:pt>
                <c:pt idx="602">
                  <c:v>-810426.04092174838</c:v>
                </c:pt>
                <c:pt idx="603">
                  <c:v>225919.70563078707</c:v>
                </c:pt>
                <c:pt idx="604">
                  <c:v>-564740.27281167114</c:v>
                </c:pt>
                <c:pt idx="605">
                  <c:v>-412211.202977432</c:v>
                </c:pt>
                <c:pt idx="606">
                  <c:v>-165722.53802839882</c:v>
                </c:pt>
                <c:pt idx="607">
                  <c:v>-811326.26819860761</c:v>
                </c:pt>
                <c:pt idx="608">
                  <c:v>-311411.92494532012</c:v>
                </c:pt>
                <c:pt idx="609">
                  <c:v>-137981.98653560944</c:v>
                </c:pt>
                <c:pt idx="610">
                  <c:v>-48641.964978067641</c:v>
                </c:pt>
                <c:pt idx="611">
                  <c:v>-450086.42176112509</c:v>
                </c:pt>
                <c:pt idx="612">
                  <c:v>-1165572.1426406261</c:v>
                </c:pt>
                <c:pt idx="613">
                  <c:v>-777743.4561340512</c:v>
                </c:pt>
                <c:pt idx="614">
                  <c:v>-5784.720230494393</c:v>
                </c:pt>
                <c:pt idx="615">
                  <c:v>-442253.22690810519</c:v>
                </c:pt>
                <c:pt idx="616">
                  <c:v>-59913.205350563629</c:v>
                </c:pt>
                <c:pt idx="617">
                  <c:v>-370998.8620972762</c:v>
                </c:pt>
                <c:pt idx="618">
                  <c:v>1811349.3082945631</c:v>
                </c:pt>
                <c:pt idx="619">
                  <c:v>-510450.82895915431</c:v>
                </c:pt>
                <c:pt idx="620">
                  <c:v>24807.055271143443</c:v>
                </c:pt>
                <c:pt idx="621">
                  <c:v>-960947.8848896221</c:v>
                </c:pt>
                <c:pt idx="622">
                  <c:v>-783033.54163633485</c:v>
                </c:pt>
                <c:pt idx="623">
                  <c:v>4502120.3731709067</c:v>
                </c:pt>
                <c:pt idx="624">
                  <c:v>-820997.82094488014</c:v>
                </c:pt>
                <c:pt idx="625">
                  <c:v>-864700.62776069494</c:v>
                </c:pt>
                <c:pt idx="626">
                  <c:v>5630.9034280361375</c:v>
                </c:pt>
                <c:pt idx="627">
                  <c:v>-594861.58649314335</c:v>
                </c:pt>
                <c:pt idx="628">
                  <c:v>-370501.40666417906</c:v>
                </c:pt>
                <c:pt idx="629">
                  <c:v>-156228.60201477015</c:v>
                </c:pt>
                <c:pt idx="630">
                  <c:v>-874537.06359893829</c:v>
                </c:pt>
                <c:pt idx="631">
                  <c:v>-529836.86221243208</c:v>
                </c:pt>
                <c:pt idx="632">
                  <c:v>-1515901.0684000487</c:v>
                </c:pt>
                <c:pt idx="633">
                  <c:v>-1918603.8752158629</c:v>
                </c:pt>
                <c:pt idx="634">
                  <c:v>-1864603.8752158629</c:v>
                </c:pt>
                <c:pt idx="635">
                  <c:v>218043.56387916137</c:v>
                </c:pt>
                <c:pt idx="636">
                  <c:v>608915.0787590926</c:v>
                </c:pt>
                <c:pt idx="637">
                  <c:v>-8931.4088305848127</c:v>
                </c:pt>
                <c:pt idx="638">
                  <c:v>-1117332.6348433674</c:v>
                </c:pt>
                <c:pt idx="639">
                  <c:v>-284579.31407922308</c:v>
                </c:pt>
                <c:pt idx="640">
                  <c:v>-1087931.9867236561</c:v>
                </c:pt>
                <c:pt idx="641">
                  <c:v>-940634.79353947041</c:v>
                </c:pt>
                <c:pt idx="642">
                  <c:v>-578775.92974643083</c:v>
                </c:pt>
                <c:pt idx="643">
                  <c:v>-625775.92974643083</c:v>
                </c:pt>
                <c:pt idx="644">
                  <c:v>-131054.92843873566</c:v>
                </c:pt>
                <c:pt idx="645">
                  <c:v>-236161.38510663726</c:v>
                </c:pt>
                <c:pt idx="646">
                  <c:v>95232.155331172165</c:v>
                </c:pt>
                <c:pt idx="647">
                  <c:v>727146.49858445965</c:v>
                </c:pt>
                <c:pt idx="648">
                  <c:v>-972768.82206452871</c:v>
                </c:pt>
                <c:pt idx="649">
                  <c:v>-248825.79230466636</c:v>
                </c:pt>
                <c:pt idx="650">
                  <c:v>-711585.4991339785</c:v>
                </c:pt>
                <c:pt idx="651">
                  <c:v>-430713.98425404757</c:v>
                </c:pt>
                <c:pt idx="652">
                  <c:v>41911.556796489051</c:v>
                </c:pt>
                <c:pt idx="653">
                  <c:v>-16514.12150776526</c:v>
                </c:pt>
                <c:pt idx="654">
                  <c:v>225337.5708466777</c:v>
                </c:pt>
                <c:pt idx="655">
                  <c:v>-394620.5781756668</c:v>
                </c:pt>
                <c:pt idx="656">
                  <c:v>-649314.19500478776</c:v>
                </c:pt>
                <c:pt idx="657">
                  <c:v>-519131.20782017196</c:v>
                </c:pt>
                <c:pt idx="658">
                  <c:v>-780415.10826769983</c:v>
                </c:pt>
                <c:pt idx="659">
                  <c:v>-216698.08573692711</c:v>
                </c:pt>
                <c:pt idx="660">
                  <c:v>99662.09409203718</c:v>
                </c:pt>
                <c:pt idx="661">
                  <c:v>83825.322156705428</c:v>
                </c:pt>
                <c:pt idx="662">
                  <c:v>3682079.6869675345</c:v>
                </c:pt>
                <c:pt idx="663">
                  <c:v>1389908.3734741095</c:v>
                </c:pt>
                <c:pt idx="664">
                  <c:v>-403825.929558384</c:v>
                </c:pt>
                <c:pt idx="665">
                  <c:v>422704.82307801745</c:v>
                </c:pt>
                <c:pt idx="666">
                  <c:v>201557.25611844836</c:v>
                </c:pt>
                <c:pt idx="667">
                  <c:v>2689159.2134280456</c:v>
                </c:pt>
                <c:pt idx="668">
                  <c:v>-987063.6551661049</c:v>
                </c:pt>
                <c:pt idx="669">
                  <c:v>574904.44911458704</c:v>
                </c:pt>
                <c:pt idx="670">
                  <c:v>1918393.1140636201</c:v>
                </c:pt>
                <c:pt idx="671">
                  <c:v>-168306.17333272574</c:v>
                </c:pt>
                <c:pt idx="672">
                  <c:v>-53966.151775183942</c:v>
                </c:pt>
                <c:pt idx="673">
                  <c:v>-854156.41959471931</c:v>
                </c:pt>
                <c:pt idx="674">
                  <c:v>652415.14251578774</c:v>
                </c:pt>
                <c:pt idx="675">
                  <c:v>261329.48576907499</c:v>
                </c:pt>
                <c:pt idx="676">
                  <c:v>478732.49397139566</c:v>
                </c:pt>
                <c:pt idx="677">
                  <c:v>-916227.55796808517</c:v>
                </c:pt>
                <c:pt idx="678">
                  <c:v>-1038902.521313597</c:v>
                </c:pt>
                <c:pt idx="679">
                  <c:v>-575899.51311127655</c:v>
                </c:pt>
                <c:pt idx="680">
                  <c:v>657200.08449180459</c:v>
                </c:pt>
                <c:pt idx="681">
                  <c:v>-490138.37925876922</c:v>
                </c:pt>
                <c:pt idx="682">
                  <c:v>-53735.371056448523</c:v>
                </c:pt>
                <c:pt idx="683">
                  <c:v>693721.46192997159</c:v>
                </c:pt>
                <c:pt idx="684">
                  <c:v>45913.578238874907</c:v>
                </c:pt>
                <c:pt idx="685">
                  <c:v>-643772.00538690854</c:v>
                </c:pt>
                <c:pt idx="686">
                  <c:v>-554857.66213362105</c:v>
                </c:pt>
                <c:pt idx="687">
                  <c:v>-575943.31888033368</c:v>
                </c:pt>
                <c:pt idx="688">
                  <c:v>-182294.43623599457</c:v>
                </c:pt>
                <c:pt idx="689">
                  <c:v>750549.17104084569</c:v>
                </c:pt>
                <c:pt idx="690">
                  <c:v>-238073.18668731104</c:v>
                </c:pt>
                <c:pt idx="691">
                  <c:v>-557711.77832736843</c:v>
                </c:pt>
                <c:pt idx="692">
                  <c:v>-324223.11337833514</c:v>
                </c:pt>
                <c:pt idx="693">
                  <c:v>-156308.770125048</c:v>
                </c:pt>
                <c:pt idx="694">
                  <c:v>-70351.598498404259</c:v>
                </c:pt>
                <c:pt idx="695">
                  <c:v>1563150.4867006768</c:v>
                </c:pt>
                <c:pt idx="696">
                  <c:v>403362.02313814941</c:v>
                </c:pt>
                <c:pt idx="697">
                  <c:v>-430388.17806030985</c:v>
                </c:pt>
                <c:pt idx="698">
                  <c:v>-519161.38510663726</c:v>
                </c:pt>
                <c:pt idx="699">
                  <c:v>-387247.04185334966</c:v>
                </c:pt>
                <c:pt idx="700">
                  <c:v>-494427.82311128604</c:v>
                </c:pt>
                <c:pt idx="701">
                  <c:v>-138381.98653560944</c:v>
                </c:pt>
                <c:pt idx="702">
                  <c:v>-106444.36292701872</c:v>
                </c:pt>
                <c:pt idx="703">
                  <c:v>55852.830257166817</c:v>
                </c:pt>
                <c:pt idx="704">
                  <c:v>-358405.45891318447</c:v>
                </c:pt>
                <c:pt idx="705">
                  <c:v>-86533.944033253531</c:v>
                </c:pt>
                <c:pt idx="706">
                  <c:v>672768.27841954492</c:v>
                </c:pt>
                <c:pt idx="707">
                  <c:v>1451486.5838986961</c:v>
                </c:pt>
                <c:pt idx="708">
                  <c:v>100045.5853215472</c:v>
                </c:pt>
                <c:pt idx="709">
                  <c:v>-529983.60558107658</c:v>
                </c:pt>
                <c:pt idx="710">
                  <c:v>-356069.26232778915</c:v>
                </c:pt>
                <c:pt idx="711">
                  <c:v>-192154.91907450167</c:v>
                </c:pt>
                <c:pt idx="712">
                  <c:v>-516126.30606494925</c:v>
                </c:pt>
                <c:pt idx="713">
                  <c:v>-263254.79118501802</c:v>
                </c:pt>
                <c:pt idx="714">
                  <c:v>-96825.929558383999</c:v>
                </c:pt>
                <c:pt idx="715">
                  <c:v>-1035013.6553541515</c:v>
                </c:pt>
                <c:pt idx="716">
                  <c:v>-760041.90122137265</c:v>
                </c:pt>
                <c:pt idx="717">
                  <c:v>-62783.101185027743</c:v>
                </c:pt>
                <c:pt idx="718">
                  <c:v>-169559.49155373476</c:v>
                </c:pt>
                <c:pt idx="719">
                  <c:v>2401151.0645937482</c:v>
                </c:pt>
                <c:pt idx="720">
                  <c:v>1579236.7850971557</c:v>
                </c:pt>
                <c:pt idx="721">
                  <c:v>276077.07864393666</c:v>
                </c:pt>
                <c:pt idx="722">
                  <c:v>-584009.8941387001</c:v>
                </c:pt>
                <c:pt idx="723">
                  <c:v>1351740.3070597593</c:v>
                </c:pt>
                <c:pt idx="724">
                  <c:v>-442087.40205111494</c:v>
                </c:pt>
                <c:pt idx="725">
                  <c:v>-605078.91168230434</c:v>
                </c:pt>
                <c:pt idx="726">
                  <c:v>2536938.5507605746</c:v>
                </c:pt>
                <c:pt idx="727">
                  <c:v>2497384.3873362513</c:v>
                </c:pt>
                <c:pt idx="728">
                  <c:v>1022759.4879354811</c:v>
                </c:pt>
                <c:pt idx="729">
                  <c:v>-236368.99718458799</c:v>
                </c:pt>
                <c:pt idx="730">
                  <c:v>-1225935.1700460357</c:v>
                </c:pt>
                <c:pt idx="731">
                  <c:v>1086077.5447975504</c:v>
                </c:pt>
                <c:pt idx="732">
                  <c:v>393538.02047417231</c:v>
                </c:pt>
                <c:pt idx="733">
                  <c:v>303323.87860739074</c:v>
                </c:pt>
                <c:pt idx="734">
                  <c:v>597195.39348732191</c:v>
                </c:pt>
                <c:pt idx="735">
                  <c:v>1134961.5566084422</c:v>
                </c:pt>
                <c:pt idx="736">
                  <c:v>-397295.41363169544</c:v>
                </c:pt>
                <c:pt idx="737">
                  <c:v>-289263.92030930601</c:v>
                </c:pt>
                <c:pt idx="738">
                  <c:v>440798.91507383203</c:v>
                </c:pt>
                <c:pt idx="739">
                  <c:v>-108329.57004623674</c:v>
                </c:pt>
                <c:pt idx="740">
                  <c:v>-187883.73347056005</c:v>
                </c:pt>
                <c:pt idx="741">
                  <c:v>296902.12466265867</c:v>
                </c:pt>
                <c:pt idx="742">
                  <c:v>2394838.6786500579</c:v>
                </c:pt>
                <c:pt idx="743">
                  <c:v>240966.05596674647</c:v>
                </c:pt>
                <c:pt idx="744">
                  <c:v>-175102.65856731473</c:v>
                </c:pt>
                <c:pt idx="745">
                  <c:v>-601670.51423092501</c:v>
                </c:pt>
                <c:pt idx="746">
                  <c:v>-340681.84928189183</c:v>
                </c:pt>
                <c:pt idx="747">
                  <c:v>76689.665598039399</c:v>
                </c:pt>
                <c:pt idx="748">
                  <c:v>-1146684.7295947289</c:v>
                </c:pt>
                <c:pt idx="749">
                  <c:v>-596478.40081631078</c:v>
                </c:pt>
                <c:pt idx="750">
                  <c:v>-411315.2361571833</c:v>
                </c:pt>
                <c:pt idx="751">
                  <c:v>1271193.4880270506</c:v>
                </c:pt>
                <c:pt idx="752">
                  <c:v>5178256.5438659489</c:v>
                </c:pt>
                <c:pt idx="753">
                  <c:v>5275213.7154925922</c:v>
                </c:pt>
                <c:pt idx="754">
                  <c:v>-1141552.3201151378</c:v>
                </c:pt>
                <c:pt idx="755">
                  <c:v>525319.19476479315</c:v>
                </c:pt>
                <c:pt idx="756">
                  <c:v>318529.34851535747</c:v>
                </c:pt>
                <c:pt idx="757">
                  <c:v>-134839.688097501</c:v>
                </c:pt>
                <c:pt idx="758">
                  <c:v>-597790.85051669588</c:v>
                </c:pt>
                <c:pt idx="759">
                  <c:v>-73493.657332510571</c:v>
                </c:pt>
                <c:pt idx="760">
                  <c:v>-177141.04235092108</c:v>
                </c:pt>
                <c:pt idx="761">
                  <c:v>398101.98740894109</c:v>
                </c:pt>
                <c:pt idx="762">
                  <c:v>-468156.6375073446</c:v>
                </c:pt>
                <c:pt idx="763">
                  <c:v>-224667.97255831136</c:v>
                </c:pt>
                <c:pt idx="764">
                  <c:v>108160.71394826332</c:v>
                </c:pt>
                <c:pt idx="765">
                  <c:v>9288.276441185837</c:v>
                </c:pt>
                <c:pt idx="766">
                  <c:v>444038.47763964522</c:v>
                </c:pt>
                <c:pt idx="767">
                  <c:v>-214274.61371050624</c:v>
                </c:pt>
                <c:pt idx="768">
                  <c:v>-768220.45028618316</c:v>
                </c:pt>
                <c:pt idx="769">
                  <c:v>659979.29139171494</c:v>
                </c:pt>
                <c:pt idx="770">
                  <c:v>807276.48457590048</c:v>
                </c:pt>
                <c:pt idx="771">
                  <c:v>917647.99945583148</c:v>
                </c:pt>
                <c:pt idx="772">
                  <c:v>1029019.5143357627</c:v>
                </c:pt>
                <c:pt idx="773">
                  <c:v>54393.114063620218</c:v>
                </c:pt>
                <c:pt idx="774">
                  <c:v>184379.4218243332</c:v>
                </c:pt>
                <c:pt idx="775">
                  <c:v>132293.76507762069</c:v>
                </c:pt>
                <c:pt idx="776">
                  <c:v>133825.32215670543</c:v>
                </c:pt>
                <c:pt idx="777">
                  <c:v>-715509.49174178159</c:v>
                </c:pt>
                <c:pt idx="778">
                  <c:v>-317063.6551661049</c:v>
                </c:pt>
                <c:pt idx="779">
                  <c:v>-7931.4088305848127</c:v>
                </c:pt>
                <c:pt idx="780">
                  <c:v>-762083.477691593</c:v>
                </c:pt>
                <c:pt idx="781">
                  <c:v>-739365.17221244157</c:v>
                </c:pt>
                <c:pt idx="782">
                  <c:v>-388919.33563676488</c:v>
                </c:pt>
                <c:pt idx="783">
                  <c:v>263596.16048343689</c:v>
                </c:pt>
                <c:pt idx="784">
                  <c:v>-532927.82311128604</c:v>
                </c:pt>
                <c:pt idx="785">
                  <c:v>-343513.4798579989</c:v>
                </c:pt>
                <c:pt idx="786">
                  <c:v>-303513.4798579989</c:v>
                </c:pt>
                <c:pt idx="787">
                  <c:v>-67032.899986568489</c:v>
                </c:pt>
                <c:pt idx="788">
                  <c:v>507327.27984239592</c:v>
                </c:pt>
                <c:pt idx="789">
                  <c:v>-300670.51423092501</c:v>
                </c:pt>
                <c:pt idx="790">
                  <c:v>245689.6655980394</c:v>
                </c:pt>
                <c:pt idx="791">
                  <c:v>36173.492548544891</c:v>
                </c:pt>
                <c:pt idx="792">
                  <c:v>370513.51410608646</c:v>
                </c:pt>
                <c:pt idx="793">
                  <c:v>2280634.8277875585</c:v>
                </c:pt>
                <c:pt idx="794">
                  <c:v>369058.30016513343</c:v>
                </c:pt>
                <c:pt idx="795">
                  <c:v>-186327.95100076956</c:v>
                </c:pt>
                <c:pt idx="796">
                  <c:v>117160.71394826332</c:v>
                </c:pt>
                <c:pt idx="797">
                  <c:v>360032.22882819455</c:v>
                </c:pt>
                <c:pt idx="798">
                  <c:v>-147443.72127725242</c:v>
                </c:pt>
                <c:pt idx="799">
                  <c:v>-752720.45028618316</c:v>
                </c:pt>
                <c:pt idx="800">
                  <c:v>382079.68696753436</c:v>
                </c:pt>
                <c:pt idx="801">
                  <c:v>139482.69516985503</c:v>
                </c:pt>
                <c:pt idx="802">
                  <c:v>1414805.4996312172</c:v>
                </c:pt>
                <c:pt idx="803">
                  <c:v>-695049.203092588</c:v>
                </c:pt>
                <c:pt idx="804">
                  <c:v>-827438.75576533435</c:v>
                </c:pt>
                <c:pt idx="805">
                  <c:v>219695.27275972371</c:v>
                </c:pt>
                <c:pt idx="806">
                  <c:v>498152.04198944871</c:v>
                </c:pt>
                <c:pt idx="807">
                  <c:v>-1119337.2008526558</c:v>
                </c:pt>
                <c:pt idx="808">
                  <c:v>-1238907.5981888794</c:v>
                </c:pt>
                <c:pt idx="809">
                  <c:v>-858078.91168230434</c:v>
                </c:pt>
                <c:pt idx="810">
                  <c:v>224477.39101771358</c:v>
                </c:pt>
                <c:pt idx="811">
                  <c:v>16466.055966746469</c:v>
                </c:pt>
                <c:pt idx="812">
                  <c:v>-89749.063295735512</c:v>
                </c:pt>
                <c:pt idx="813">
                  <c:v>97165.279957551975</c:v>
                </c:pt>
                <c:pt idx="814">
                  <c:v>2889772.2027790672</c:v>
                </c:pt>
                <c:pt idx="815">
                  <c:v>2263600.8892856417</c:v>
                </c:pt>
                <c:pt idx="816">
                  <c:v>-866773.45147935767</c:v>
                </c:pt>
                <c:pt idx="817">
                  <c:v>-672859.10822607018</c:v>
                </c:pt>
                <c:pt idx="818">
                  <c:v>-672859.10822607018</c:v>
                </c:pt>
                <c:pt idx="819">
                  <c:v>-220456.10002374981</c:v>
                </c:pt>
                <c:pt idx="820">
                  <c:v>-145502.85275662842</c:v>
                </c:pt>
                <c:pt idx="821">
                  <c:v>-47545.681129984674</c:v>
                </c:pt>
                <c:pt idx="822">
                  <c:v>-277438.75576533435</c:v>
                </c:pt>
                <c:pt idx="823">
                  <c:v>-1399939.094405558</c:v>
                </c:pt>
                <c:pt idx="824">
                  <c:v>-652809.93200504186</c:v>
                </c:pt>
                <c:pt idx="825">
                  <c:v>-587032.89998656849</c:v>
                </c:pt>
                <c:pt idx="826">
                  <c:v>191861.62074123078</c:v>
                </c:pt>
                <c:pt idx="827">
                  <c:v>368409.53535410354</c:v>
                </c:pt>
                <c:pt idx="828">
                  <c:v>621898.20030313637</c:v>
                </c:pt>
                <c:pt idx="829">
                  <c:v>317677.5924042195</c:v>
                </c:pt>
                <c:pt idx="830">
                  <c:v>190644.87953899265</c:v>
                </c:pt>
                <c:pt idx="831">
                  <c:v>668955.42632224131</c:v>
                </c:pt>
                <c:pt idx="832">
                  <c:v>1296500.7992625004</c:v>
                </c:pt>
                <c:pt idx="833">
                  <c:v>-575627.68585756852</c:v>
                </c:pt>
                <c:pt idx="834">
                  <c:v>-185672.72015760408</c:v>
                </c:pt>
                <c:pt idx="835">
                  <c:v>1892411.2181562656</c:v>
                </c:pt>
                <c:pt idx="836">
                  <c:v>2224514.4915017872</c:v>
                </c:pt>
                <c:pt idx="837">
                  <c:v>-800232.76273285085</c:v>
                </c:pt>
                <c:pt idx="838">
                  <c:v>-414829.75453053007</c:v>
                </c:pt>
                <c:pt idx="839">
                  <c:v>-568674.43859044695</c:v>
                </c:pt>
                <c:pt idx="840">
                  <c:v>65025.762796058931</c:v>
                </c:pt>
                <c:pt idx="841">
                  <c:v>-662804.54275598284</c:v>
                </c:pt>
                <c:pt idx="842">
                  <c:v>-540315.87780694966</c:v>
                </c:pt>
                <c:pt idx="843">
                  <c:v>-422975.85624940816</c:v>
                </c:pt>
                <c:pt idx="844">
                  <c:v>1248358.0987786273</c:v>
                </c:pt>
                <c:pt idx="845">
                  <c:v>-432068.62067802262</c:v>
                </c:pt>
                <c:pt idx="846">
                  <c:v>-799147.10598613787</c:v>
                </c:pt>
                <c:pt idx="847">
                  <c:v>-550658.44103710505</c:v>
                </c:pt>
                <c:pt idx="848">
                  <c:v>-876701.2694104613</c:v>
                </c:pt>
                <c:pt idx="849">
                  <c:v>236393.70094483229</c:v>
                </c:pt>
                <c:pt idx="850">
                  <c:v>108882.3658938657</c:v>
                </c:pt>
                <c:pt idx="851">
                  <c:v>-217203.29085284704</c:v>
                </c:pt>
                <c:pt idx="852">
                  <c:v>-99863.269295305479</c:v>
                </c:pt>
                <c:pt idx="853">
                  <c:v>479259.08553856227</c:v>
                </c:pt>
                <c:pt idx="854">
                  <c:v>354087.77204513707</c:v>
                </c:pt>
                <c:pt idx="855">
                  <c:v>-280579.31407922308</c:v>
                </c:pt>
                <c:pt idx="856">
                  <c:v>-871432.89998656849</c:v>
                </c:pt>
                <c:pt idx="857">
                  <c:v>-548156.6375073446</c:v>
                </c:pt>
                <c:pt idx="858">
                  <c:v>-359242.29425405705</c:v>
                </c:pt>
                <c:pt idx="859">
                  <c:v>-105753.62930502393</c:v>
                </c:pt>
                <c:pt idx="860">
                  <c:v>-656551.34271943732</c:v>
                </c:pt>
                <c:pt idx="861">
                  <c:v>-610034.921428954</c:v>
                </c:pt>
                <c:pt idx="862">
                  <c:v>-164631.91322663362</c:v>
                </c:pt>
                <c:pt idx="863">
                  <c:v>-30291.891669091769</c:v>
                </c:pt>
                <c:pt idx="864">
                  <c:v>-899040.64931823662</c:v>
                </c:pt>
                <c:pt idx="865">
                  <c:v>-715126.30606494925</c:v>
                </c:pt>
                <c:pt idx="866">
                  <c:v>-412260.09533715947</c:v>
                </c:pt>
                <c:pt idx="867">
                  <c:v>-776044.63708329957</c:v>
                </c:pt>
                <c:pt idx="868">
                  <c:v>-441215.9505767246</c:v>
                </c:pt>
                <c:pt idx="869">
                  <c:v>119704.06290300179</c:v>
                </c:pt>
                <c:pt idx="870">
                  <c:v>234044.08446054359</c:v>
                </c:pt>
                <c:pt idx="871">
                  <c:v>422958.42771383107</c:v>
                </c:pt>
                <c:pt idx="872">
                  <c:v>-118721.09193594975</c:v>
                </c:pt>
                <c:pt idx="873">
                  <c:v>-737211.32116189552</c:v>
                </c:pt>
                <c:pt idx="874">
                  <c:v>-907924.2373919877</c:v>
                </c:pt>
                <c:pt idx="875">
                  <c:v>-413181.20763212547</c:v>
                </c:pt>
                <c:pt idx="876">
                  <c:v>-535165.95111592556</c:v>
                </c:pt>
                <c:pt idx="877">
                  <c:v>-126709.41824475891</c:v>
                </c:pt>
                <c:pt idx="878">
                  <c:v>145970.28333581157</c:v>
                </c:pt>
                <c:pt idx="879">
                  <c:v>178911.6205531843</c:v>
                </c:pt>
                <c:pt idx="880">
                  <c:v>-243868.75793174026</c:v>
                </c:pt>
                <c:pt idx="881">
                  <c:v>354630.90342803614</c:v>
                </c:pt>
                <c:pt idx="882">
                  <c:v>-222240.33911150147</c:v>
                </c:pt>
                <c:pt idx="883">
                  <c:v>-791600.51894046564</c:v>
                </c:pt>
                <c:pt idx="884">
                  <c:v>-469197.68369116262</c:v>
                </c:pt>
                <c:pt idx="885">
                  <c:v>-707900.49050697731</c:v>
                </c:pt>
                <c:pt idx="886">
                  <c:v>249928.19599959766</c:v>
                </c:pt>
                <c:pt idx="887">
                  <c:v>-177458.5782908228</c:v>
                </c:pt>
                <c:pt idx="888">
                  <c:v>-145501.40666417906</c:v>
                </c:pt>
                <c:pt idx="889">
                  <c:v>2198861.0428481596</c:v>
                </c:pt>
                <c:pt idx="890">
                  <c:v>788604.07260802179</c:v>
                </c:pt>
                <c:pt idx="891">
                  <c:v>713654.00866328005</c:v>
                </c:pt>
                <c:pt idx="892">
                  <c:v>333908.37347410945</c:v>
                </c:pt>
                <c:pt idx="893">
                  <c:v>303607.25593040185</c:v>
                </c:pt>
                <c:pt idx="894">
                  <c:v>196947.27748794365</c:v>
                </c:pt>
                <c:pt idx="895">
                  <c:v>-234025.79230466636</c:v>
                </c:pt>
                <c:pt idx="896">
                  <c:v>-202111.44905137888</c:v>
                </c:pt>
                <c:pt idx="897">
                  <c:v>300045.58532154723</c:v>
                </c:pt>
                <c:pt idx="898">
                  <c:v>273239.90466284053</c:v>
                </c:pt>
                <c:pt idx="899">
                  <c:v>1833784.1128288161</c:v>
                </c:pt>
                <c:pt idx="900">
                  <c:v>-1075570.6446635432</c:v>
                </c:pt>
                <c:pt idx="901">
                  <c:v>-791699.12978361198</c:v>
                </c:pt>
                <c:pt idx="902">
                  <c:v>-574901.93659942667</c:v>
                </c:pt>
                <c:pt idx="903">
                  <c:v>-767032.89998656849</c:v>
                </c:pt>
                <c:pt idx="904">
                  <c:v>-576250.04358572536</c:v>
                </c:pt>
                <c:pt idx="905">
                  <c:v>-14224.677655248088</c:v>
                </c:pt>
                <c:pt idx="906">
                  <c:v>13158.172275649966</c:v>
                </c:pt>
                <c:pt idx="907">
                  <c:v>-133174.09995022346</c:v>
                </c:pt>
                <c:pt idx="908">
                  <c:v>-606474.4764567886</c:v>
                </c:pt>
                <c:pt idx="909">
                  <c:v>-650119.93906903523</c:v>
                </c:pt>
                <c:pt idx="910">
                  <c:v>-472716.93086671445</c:v>
                </c:pt>
                <c:pt idx="911">
                  <c:v>-181568.95931824611</c:v>
                </c:pt>
                <c:pt idx="912">
                  <c:v>361619.90701729292</c:v>
                </c:pt>
                <c:pt idx="913">
                  <c:v>16423.227593390213</c:v>
                </c:pt>
                <c:pt idx="914">
                  <c:v>820672.04899923038</c:v>
                </c:pt>
                <c:pt idx="915">
                  <c:v>457043.56387916137</c:v>
                </c:pt>
                <c:pt idx="916">
                  <c:v>-901728.19961785141</c:v>
                </c:pt>
                <c:pt idx="917">
                  <c:v>-469559.49155373476</c:v>
                </c:pt>
                <c:pt idx="918">
                  <c:v>690129.62302279263</c:v>
                </c:pt>
                <c:pt idx="919">
                  <c:v>187001.1379027238</c:v>
                </c:pt>
                <c:pt idx="920">
                  <c:v>1356493.6915805982</c:v>
                </c:pt>
                <c:pt idx="921">
                  <c:v>-1006494.235225582</c:v>
                </c:pt>
                <c:pt idx="922">
                  <c:v>-1504111.3852946837</c:v>
                </c:pt>
                <c:pt idx="923">
                  <c:v>134362.19609116722</c:v>
                </c:pt>
                <c:pt idx="924">
                  <c:v>-698136.81498185615</c:v>
                </c:pt>
                <c:pt idx="925">
                  <c:v>-431265.30010192498</c:v>
                </c:pt>
                <c:pt idx="926">
                  <c:v>-90319.463526248408</c:v>
                </c:pt>
                <c:pt idx="927">
                  <c:v>-897974.81509701232</c:v>
                </c:pt>
                <c:pt idx="928">
                  <c:v>-71441.766134696489</c:v>
                </c:pt>
                <c:pt idx="929">
                  <c:v>1031845.1446821936</c:v>
                </c:pt>
                <c:pt idx="930">
                  <c:v>-724240.51206451887</c:v>
                </c:pt>
                <c:pt idx="931">
                  <c:v>-387071.80400040234</c:v>
                </c:pt>
                <c:pt idx="932">
                  <c:v>-129339.688097501</c:v>
                </c:pt>
                <c:pt idx="933">
                  <c:v>223106.14847817592</c:v>
                </c:pt>
                <c:pt idx="934">
                  <c:v>-277943.65752055729</c:v>
                </c:pt>
                <c:pt idx="935">
                  <c:v>-372435.57244295441</c:v>
                </c:pt>
                <c:pt idx="936">
                  <c:v>-925125.66441518301</c:v>
                </c:pt>
                <c:pt idx="937">
                  <c:v>-251740.27281167114</c:v>
                </c:pt>
                <c:pt idx="938">
                  <c:v>-867280.15711549541</c:v>
                </c:pt>
                <c:pt idx="939">
                  <c:v>-1404131.207820172</c:v>
                </c:pt>
                <c:pt idx="940">
                  <c:v>-971728.19961785141</c:v>
                </c:pt>
                <c:pt idx="941">
                  <c:v>-919774.95235072984</c:v>
                </c:pt>
                <c:pt idx="942">
                  <c:v>-80288.305949793197</c:v>
                </c:pt>
                <c:pt idx="943">
                  <c:v>113126.03730349423</c:v>
                </c:pt>
                <c:pt idx="944">
                  <c:v>189246.37069497607</c:v>
                </c:pt>
                <c:pt idx="945">
                  <c:v>240500.73550580512</c:v>
                </c:pt>
                <c:pt idx="946">
                  <c:v>-94857.489180603443</c:v>
                </c:pt>
                <c:pt idx="947">
                  <c:v>2779713.3768523689</c:v>
                </c:pt>
                <c:pt idx="948">
                  <c:v>-524539.48743824265</c:v>
                </c:pt>
                <c:pt idx="949">
                  <c:v>-149710.80093166762</c:v>
                </c:pt>
                <c:pt idx="950">
                  <c:v>16203.542321619578</c:v>
                </c:pt>
                <c:pt idx="951">
                  <c:v>225117.88557490706</c:v>
                </c:pt>
                <c:pt idx="952">
                  <c:v>-201579.9557289895</c:v>
                </c:pt>
                <c:pt idx="953">
                  <c:v>-719826.50745145511</c:v>
                </c:pt>
                <c:pt idx="954">
                  <c:v>-512912.16419816762</c:v>
                </c:pt>
                <c:pt idx="955">
                  <c:v>219072.57928563259</c:v>
                </c:pt>
                <c:pt idx="956">
                  <c:v>2235815.6090454948</c:v>
                </c:pt>
                <c:pt idx="957">
                  <c:v>-38449.906332007842</c:v>
                </c:pt>
                <c:pt idx="958">
                  <c:v>-207152.7131478223</c:v>
                </c:pt>
                <c:pt idx="959">
                  <c:v>-819526.13094488997</c:v>
                </c:pt>
                <c:pt idx="960">
                  <c:v>19619.907017292891</c:v>
                </c:pt>
                <c:pt idx="961">
                  <c:v>-305034.34607901762</c:v>
                </c:pt>
                <c:pt idx="962">
                  <c:v>149868.66212330281</c:v>
                </c:pt>
                <c:pt idx="963">
                  <c:v>-317896.32978889684</c:v>
                </c:pt>
                <c:pt idx="964">
                  <c:v>-44936.952235573903</c:v>
                </c:pt>
                <c:pt idx="965">
                  <c:v>44891.73427100078</c:v>
                </c:pt>
                <c:pt idx="966">
                  <c:v>156131.24206825974</c:v>
                </c:pt>
                <c:pt idx="967">
                  <c:v>-925393.72146529891</c:v>
                </c:pt>
                <c:pt idx="968">
                  <c:v>-711905.05651626596</c:v>
                </c:pt>
                <c:pt idx="969">
                  <c:v>-306247.68350311613</c:v>
                </c:pt>
                <c:pt idx="970">
                  <c:v>2073322.3780871732</c:v>
                </c:pt>
                <c:pt idx="971">
                  <c:v>281639.72954278113</c:v>
                </c:pt>
                <c:pt idx="972">
                  <c:v>388790.24311501731</c:v>
                </c:pt>
                <c:pt idx="973">
                  <c:v>438364.56481076323</c:v>
                </c:pt>
                <c:pt idx="974">
                  <c:v>197661.7579949483</c:v>
                </c:pt>
                <c:pt idx="975">
                  <c:v>-132296.85972414451</c:v>
                </c:pt>
                <c:pt idx="976">
                  <c:v>115574.65515578649</c:v>
                </c:pt>
                <c:pt idx="977">
                  <c:v>-457313.45396764553</c:v>
                </c:pt>
                <c:pt idx="978">
                  <c:v>-749016.26078345999</c:v>
                </c:pt>
                <c:pt idx="979">
                  <c:v>381508.24304149114</c:v>
                </c:pt>
                <c:pt idx="980">
                  <c:v>323486.46537344693</c:v>
                </c:pt>
                <c:pt idx="981">
                  <c:v>-358024.86967751989</c:v>
                </c:pt>
                <c:pt idx="982">
                  <c:v>-344110.5264242324</c:v>
                </c:pt>
                <c:pt idx="983">
                  <c:v>-305813.3332400471</c:v>
                </c:pt>
                <c:pt idx="984">
                  <c:v>-51941.818360115867</c:v>
                </c:pt>
                <c:pt idx="985">
                  <c:v>-513113.34260428126</c:v>
                </c:pt>
                <c:pt idx="986">
                  <c:v>-34310.334401960601</c:v>
                </c:pt>
                <c:pt idx="987">
                  <c:v>1189397.7982573721</c:v>
                </c:pt>
                <c:pt idx="988">
                  <c:v>-916291.82791239675</c:v>
                </c:pt>
                <c:pt idx="989">
                  <c:v>-865463.14140582189</c:v>
                </c:pt>
                <c:pt idx="990">
                  <c:v>1101009.9283867879</c:v>
                </c:pt>
                <c:pt idx="991">
                  <c:v>445795.7865200066</c:v>
                </c:pt>
                <c:pt idx="992">
                  <c:v>18037.835989878862</c:v>
                </c:pt>
                <c:pt idx="993">
                  <c:v>-544529.3142672698</c:v>
                </c:pt>
                <c:pt idx="994">
                  <c:v>3785460.905594442</c:v>
                </c:pt>
                <c:pt idx="995">
                  <c:v>650329.48576907499</c:v>
                </c:pt>
                <c:pt idx="996">
                  <c:v>38158.172275649966</c:v>
                </c:pt>
                <c:pt idx="997">
                  <c:v>615191.80522488849</c:v>
                </c:pt>
                <c:pt idx="998">
                  <c:v>971020.49173146347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A7-445B-A64E-CCBD692BE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895216"/>
        <c:axId val="1142894736"/>
      </c:scatterChart>
      <c:valAx>
        <c:axId val="11428952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Under 18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894736"/>
        <c:crosses val="autoZero"/>
        <c:crossBetween val="midCat"/>
      </c:valAx>
      <c:valAx>
        <c:axId val="1142894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895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Age (Curated)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educational expenditure for the last school year (in riels)</c:v>
          </c:tx>
          <c:spPr>
            <a:ln w="19050">
              <a:noFill/>
            </a:ln>
          </c:spPr>
          <c:xVal>
            <c:numRef>
              <c:f>'Task 4.2b'!$B$3:$B$1001</c:f>
              <c:numCache>
                <c:formatCode>General</c:formatCode>
                <c:ptCount val="999"/>
                <c:pt idx="0">
                  <c:v>14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16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17</c:v>
                </c:pt>
                <c:pt idx="9">
                  <c:v>11</c:v>
                </c:pt>
                <c:pt idx="10">
                  <c:v>8</c:v>
                </c:pt>
                <c:pt idx="11">
                  <c:v>15</c:v>
                </c:pt>
                <c:pt idx="12">
                  <c:v>17</c:v>
                </c:pt>
                <c:pt idx="13">
                  <c:v>16</c:v>
                </c:pt>
                <c:pt idx="14">
                  <c:v>13</c:v>
                </c:pt>
                <c:pt idx="15">
                  <c:v>8</c:v>
                </c:pt>
                <c:pt idx="16">
                  <c:v>13</c:v>
                </c:pt>
                <c:pt idx="17">
                  <c:v>11</c:v>
                </c:pt>
                <c:pt idx="18">
                  <c:v>11</c:v>
                </c:pt>
                <c:pt idx="19">
                  <c:v>7</c:v>
                </c:pt>
                <c:pt idx="20">
                  <c:v>6</c:v>
                </c:pt>
                <c:pt idx="21">
                  <c:v>8</c:v>
                </c:pt>
                <c:pt idx="22">
                  <c:v>6</c:v>
                </c:pt>
                <c:pt idx="23">
                  <c:v>10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12</c:v>
                </c:pt>
                <c:pt idx="28">
                  <c:v>11</c:v>
                </c:pt>
                <c:pt idx="29">
                  <c:v>7</c:v>
                </c:pt>
                <c:pt idx="30">
                  <c:v>6</c:v>
                </c:pt>
                <c:pt idx="31">
                  <c:v>7</c:v>
                </c:pt>
                <c:pt idx="32">
                  <c:v>17</c:v>
                </c:pt>
                <c:pt idx="33">
                  <c:v>15</c:v>
                </c:pt>
                <c:pt idx="34">
                  <c:v>13</c:v>
                </c:pt>
                <c:pt idx="35">
                  <c:v>10</c:v>
                </c:pt>
                <c:pt idx="36">
                  <c:v>14</c:v>
                </c:pt>
                <c:pt idx="37">
                  <c:v>11</c:v>
                </c:pt>
                <c:pt idx="38">
                  <c:v>11</c:v>
                </c:pt>
                <c:pt idx="39">
                  <c:v>16</c:v>
                </c:pt>
                <c:pt idx="40">
                  <c:v>9</c:v>
                </c:pt>
                <c:pt idx="41">
                  <c:v>6</c:v>
                </c:pt>
                <c:pt idx="42">
                  <c:v>17</c:v>
                </c:pt>
                <c:pt idx="43">
                  <c:v>14</c:v>
                </c:pt>
                <c:pt idx="44">
                  <c:v>11</c:v>
                </c:pt>
                <c:pt idx="45">
                  <c:v>14</c:v>
                </c:pt>
                <c:pt idx="46">
                  <c:v>11</c:v>
                </c:pt>
                <c:pt idx="47">
                  <c:v>12</c:v>
                </c:pt>
                <c:pt idx="48">
                  <c:v>9</c:v>
                </c:pt>
                <c:pt idx="49">
                  <c:v>11</c:v>
                </c:pt>
                <c:pt idx="50">
                  <c:v>15</c:v>
                </c:pt>
                <c:pt idx="51">
                  <c:v>11</c:v>
                </c:pt>
                <c:pt idx="52">
                  <c:v>15</c:v>
                </c:pt>
                <c:pt idx="53">
                  <c:v>12</c:v>
                </c:pt>
                <c:pt idx="54">
                  <c:v>9</c:v>
                </c:pt>
                <c:pt idx="55">
                  <c:v>9</c:v>
                </c:pt>
                <c:pt idx="56">
                  <c:v>15</c:v>
                </c:pt>
                <c:pt idx="57">
                  <c:v>10</c:v>
                </c:pt>
                <c:pt idx="58">
                  <c:v>13</c:v>
                </c:pt>
                <c:pt idx="59">
                  <c:v>11</c:v>
                </c:pt>
                <c:pt idx="60">
                  <c:v>14</c:v>
                </c:pt>
                <c:pt idx="61">
                  <c:v>12</c:v>
                </c:pt>
                <c:pt idx="62">
                  <c:v>8</c:v>
                </c:pt>
                <c:pt idx="63">
                  <c:v>12</c:v>
                </c:pt>
                <c:pt idx="64">
                  <c:v>9</c:v>
                </c:pt>
                <c:pt idx="65">
                  <c:v>7</c:v>
                </c:pt>
                <c:pt idx="66">
                  <c:v>15</c:v>
                </c:pt>
                <c:pt idx="67">
                  <c:v>11</c:v>
                </c:pt>
                <c:pt idx="68">
                  <c:v>7</c:v>
                </c:pt>
                <c:pt idx="69">
                  <c:v>16</c:v>
                </c:pt>
                <c:pt idx="70">
                  <c:v>7</c:v>
                </c:pt>
                <c:pt idx="71">
                  <c:v>10</c:v>
                </c:pt>
                <c:pt idx="72">
                  <c:v>8</c:v>
                </c:pt>
                <c:pt idx="73">
                  <c:v>15</c:v>
                </c:pt>
                <c:pt idx="74">
                  <c:v>17</c:v>
                </c:pt>
                <c:pt idx="75">
                  <c:v>15</c:v>
                </c:pt>
                <c:pt idx="76">
                  <c:v>11</c:v>
                </c:pt>
                <c:pt idx="77">
                  <c:v>13</c:v>
                </c:pt>
                <c:pt idx="78">
                  <c:v>7</c:v>
                </c:pt>
                <c:pt idx="79">
                  <c:v>12</c:v>
                </c:pt>
                <c:pt idx="80">
                  <c:v>10</c:v>
                </c:pt>
                <c:pt idx="81">
                  <c:v>9</c:v>
                </c:pt>
                <c:pt idx="82">
                  <c:v>7</c:v>
                </c:pt>
                <c:pt idx="83">
                  <c:v>7</c:v>
                </c:pt>
                <c:pt idx="84">
                  <c:v>13</c:v>
                </c:pt>
                <c:pt idx="85">
                  <c:v>8</c:v>
                </c:pt>
                <c:pt idx="86">
                  <c:v>6</c:v>
                </c:pt>
                <c:pt idx="87">
                  <c:v>11</c:v>
                </c:pt>
                <c:pt idx="88">
                  <c:v>14</c:v>
                </c:pt>
                <c:pt idx="89">
                  <c:v>6</c:v>
                </c:pt>
                <c:pt idx="90">
                  <c:v>10</c:v>
                </c:pt>
                <c:pt idx="91">
                  <c:v>13</c:v>
                </c:pt>
                <c:pt idx="92">
                  <c:v>11</c:v>
                </c:pt>
                <c:pt idx="93">
                  <c:v>13</c:v>
                </c:pt>
                <c:pt idx="94">
                  <c:v>7</c:v>
                </c:pt>
                <c:pt idx="95">
                  <c:v>9</c:v>
                </c:pt>
                <c:pt idx="96">
                  <c:v>7</c:v>
                </c:pt>
                <c:pt idx="97">
                  <c:v>9</c:v>
                </c:pt>
                <c:pt idx="98">
                  <c:v>7</c:v>
                </c:pt>
                <c:pt idx="99">
                  <c:v>17</c:v>
                </c:pt>
                <c:pt idx="100">
                  <c:v>16</c:v>
                </c:pt>
                <c:pt idx="101">
                  <c:v>12</c:v>
                </c:pt>
                <c:pt idx="102">
                  <c:v>11</c:v>
                </c:pt>
                <c:pt idx="103">
                  <c:v>7</c:v>
                </c:pt>
                <c:pt idx="104">
                  <c:v>17</c:v>
                </c:pt>
                <c:pt idx="105">
                  <c:v>14</c:v>
                </c:pt>
                <c:pt idx="106">
                  <c:v>15</c:v>
                </c:pt>
                <c:pt idx="107">
                  <c:v>12</c:v>
                </c:pt>
                <c:pt idx="108">
                  <c:v>10</c:v>
                </c:pt>
                <c:pt idx="109">
                  <c:v>9</c:v>
                </c:pt>
                <c:pt idx="110">
                  <c:v>8</c:v>
                </c:pt>
                <c:pt idx="111">
                  <c:v>6</c:v>
                </c:pt>
                <c:pt idx="112">
                  <c:v>11</c:v>
                </c:pt>
                <c:pt idx="113">
                  <c:v>8</c:v>
                </c:pt>
                <c:pt idx="114">
                  <c:v>8</c:v>
                </c:pt>
                <c:pt idx="115">
                  <c:v>12</c:v>
                </c:pt>
                <c:pt idx="116">
                  <c:v>8</c:v>
                </c:pt>
                <c:pt idx="117">
                  <c:v>12</c:v>
                </c:pt>
                <c:pt idx="118">
                  <c:v>6</c:v>
                </c:pt>
                <c:pt idx="119">
                  <c:v>10</c:v>
                </c:pt>
                <c:pt idx="120">
                  <c:v>8</c:v>
                </c:pt>
                <c:pt idx="121">
                  <c:v>13</c:v>
                </c:pt>
                <c:pt idx="122">
                  <c:v>9</c:v>
                </c:pt>
                <c:pt idx="123">
                  <c:v>12</c:v>
                </c:pt>
                <c:pt idx="124">
                  <c:v>9</c:v>
                </c:pt>
                <c:pt idx="125">
                  <c:v>17</c:v>
                </c:pt>
                <c:pt idx="126">
                  <c:v>16</c:v>
                </c:pt>
                <c:pt idx="127">
                  <c:v>13</c:v>
                </c:pt>
                <c:pt idx="128">
                  <c:v>9</c:v>
                </c:pt>
                <c:pt idx="129">
                  <c:v>9</c:v>
                </c:pt>
                <c:pt idx="130">
                  <c:v>12</c:v>
                </c:pt>
                <c:pt idx="131">
                  <c:v>14</c:v>
                </c:pt>
                <c:pt idx="132">
                  <c:v>16</c:v>
                </c:pt>
                <c:pt idx="133">
                  <c:v>9</c:v>
                </c:pt>
                <c:pt idx="134">
                  <c:v>6</c:v>
                </c:pt>
                <c:pt idx="135">
                  <c:v>17</c:v>
                </c:pt>
                <c:pt idx="136">
                  <c:v>9</c:v>
                </c:pt>
                <c:pt idx="137">
                  <c:v>14</c:v>
                </c:pt>
                <c:pt idx="138">
                  <c:v>10</c:v>
                </c:pt>
                <c:pt idx="139">
                  <c:v>13</c:v>
                </c:pt>
                <c:pt idx="140">
                  <c:v>8</c:v>
                </c:pt>
                <c:pt idx="141">
                  <c:v>17</c:v>
                </c:pt>
                <c:pt idx="142">
                  <c:v>10</c:v>
                </c:pt>
                <c:pt idx="143">
                  <c:v>16</c:v>
                </c:pt>
                <c:pt idx="144">
                  <c:v>15</c:v>
                </c:pt>
                <c:pt idx="145">
                  <c:v>8</c:v>
                </c:pt>
                <c:pt idx="146">
                  <c:v>13</c:v>
                </c:pt>
                <c:pt idx="147">
                  <c:v>10</c:v>
                </c:pt>
                <c:pt idx="148">
                  <c:v>9</c:v>
                </c:pt>
                <c:pt idx="149">
                  <c:v>11</c:v>
                </c:pt>
                <c:pt idx="150">
                  <c:v>8</c:v>
                </c:pt>
                <c:pt idx="151">
                  <c:v>15</c:v>
                </c:pt>
                <c:pt idx="152">
                  <c:v>12</c:v>
                </c:pt>
                <c:pt idx="153">
                  <c:v>11</c:v>
                </c:pt>
                <c:pt idx="154">
                  <c:v>15</c:v>
                </c:pt>
                <c:pt idx="155">
                  <c:v>15</c:v>
                </c:pt>
                <c:pt idx="156">
                  <c:v>10</c:v>
                </c:pt>
                <c:pt idx="157">
                  <c:v>11</c:v>
                </c:pt>
                <c:pt idx="158">
                  <c:v>9</c:v>
                </c:pt>
                <c:pt idx="159">
                  <c:v>7</c:v>
                </c:pt>
                <c:pt idx="160">
                  <c:v>12</c:v>
                </c:pt>
                <c:pt idx="161">
                  <c:v>7</c:v>
                </c:pt>
                <c:pt idx="162">
                  <c:v>12</c:v>
                </c:pt>
                <c:pt idx="163">
                  <c:v>10</c:v>
                </c:pt>
                <c:pt idx="164">
                  <c:v>8</c:v>
                </c:pt>
                <c:pt idx="165">
                  <c:v>15</c:v>
                </c:pt>
                <c:pt idx="166">
                  <c:v>7</c:v>
                </c:pt>
                <c:pt idx="167">
                  <c:v>12</c:v>
                </c:pt>
                <c:pt idx="168">
                  <c:v>9</c:v>
                </c:pt>
                <c:pt idx="169">
                  <c:v>14</c:v>
                </c:pt>
                <c:pt idx="170">
                  <c:v>10</c:v>
                </c:pt>
                <c:pt idx="171">
                  <c:v>13</c:v>
                </c:pt>
                <c:pt idx="172">
                  <c:v>11</c:v>
                </c:pt>
                <c:pt idx="173">
                  <c:v>6</c:v>
                </c:pt>
                <c:pt idx="174">
                  <c:v>15</c:v>
                </c:pt>
                <c:pt idx="175">
                  <c:v>11</c:v>
                </c:pt>
                <c:pt idx="176">
                  <c:v>11</c:v>
                </c:pt>
                <c:pt idx="177">
                  <c:v>10</c:v>
                </c:pt>
                <c:pt idx="178">
                  <c:v>8</c:v>
                </c:pt>
                <c:pt idx="179">
                  <c:v>13</c:v>
                </c:pt>
                <c:pt idx="180">
                  <c:v>13</c:v>
                </c:pt>
                <c:pt idx="181">
                  <c:v>11</c:v>
                </c:pt>
                <c:pt idx="182">
                  <c:v>16</c:v>
                </c:pt>
                <c:pt idx="183">
                  <c:v>9</c:v>
                </c:pt>
                <c:pt idx="184">
                  <c:v>6</c:v>
                </c:pt>
                <c:pt idx="185">
                  <c:v>10</c:v>
                </c:pt>
                <c:pt idx="186">
                  <c:v>15</c:v>
                </c:pt>
                <c:pt idx="187">
                  <c:v>12</c:v>
                </c:pt>
                <c:pt idx="188">
                  <c:v>9</c:v>
                </c:pt>
                <c:pt idx="189">
                  <c:v>17</c:v>
                </c:pt>
                <c:pt idx="190">
                  <c:v>14</c:v>
                </c:pt>
                <c:pt idx="191">
                  <c:v>7</c:v>
                </c:pt>
                <c:pt idx="192">
                  <c:v>11</c:v>
                </c:pt>
                <c:pt idx="193">
                  <c:v>15</c:v>
                </c:pt>
                <c:pt idx="194">
                  <c:v>12</c:v>
                </c:pt>
                <c:pt idx="195">
                  <c:v>12</c:v>
                </c:pt>
                <c:pt idx="196">
                  <c:v>6</c:v>
                </c:pt>
                <c:pt idx="197">
                  <c:v>8</c:v>
                </c:pt>
                <c:pt idx="198">
                  <c:v>6</c:v>
                </c:pt>
                <c:pt idx="199">
                  <c:v>13</c:v>
                </c:pt>
                <c:pt idx="200">
                  <c:v>16</c:v>
                </c:pt>
                <c:pt idx="201">
                  <c:v>15</c:v>
                </c:pt>
                <c:pt idx="202">
                  <c:v>12</c:v>
                </c:pt>
                <c:pt idx="203">
                  <c:v>6</c:v>
                </c:pt>
                <c:pt idx="204">
                  <c:v>13</c:v>
                </c:pt>
                <c:pt idx="205">
                  <c:v>13</c:v>
                </c:pt>
                <c:pt idx="206">
                  <c:v>12</c:v>
                </c:pt>
                <c:pt idx="207">
                  <c:v>8</c:v>
                </c:pt>
                <c:pt idx="208">
                  <c:v>6</c:v>
                </c:pt>
                <c:pt idx="209">
                  <c:v>14</c:v>
                </c:pt>
                <c:pt idx="210">
                  <c:v>10</c:v>
                </c:pt>
                <c:pt idx="211">
                  <c:v>11</c:v>
                </c:pt>
                <c:pt idx="212">
                  <c:v>11</c:v>
                </c:pt>
                <c:pt idx="213">
                  <c:v>10</c:v>
                </c:pt>
                <c:pt idx="214">
                  <c:v>8</c:v>
                </c:pt>
                <c:pt idx="215">
                  <c:v>8</c:v>
                </c:pt>
                <c:pt idx="216">
                  <c:v>14</c:v>
                </c:pt>
                <c:pt idx="217">
                  <c:v>6</c:v>
                </c:pt>
                <c:pt idx="218">
                  <c:v>15</c:v>
                </c:pt>
                <c:pt idx="219">
                  <c:v>12</c:v>
                </c:pt>
                <c:pt idx="220">
                  <c:v>13</c:v>
                </c:pt>
                <c:pt idx="221">
                  <c:v>8</c:v>
                </c:pt>
                <c:pt idx="222">
                  <c:v>10</c:v>
                </c:pt>
                <c:pt idx="223">
                  <c:v>7</c:v>
                </c:pt>
                <c:pt idx="224">
                  <c:v>7</c:v>
                </c:pt>
                <c:pt idx="225">
                  <c:v>8</c:v>
                </c:pt>
                <c:pt idx="226">
                  <c:v>8</c:v>
                </c:pt>
                <c:pt idx="227">
                  <c:v>16</c:v>
                </c:pt>
                <c:pt idx="228">
                  <c:v>9</c:v>
                </c:pt>
                <c:pt idx="229">
                  <c:v>11</c:v>
                </c:pt>
                <c:pt idx="230">
                  <c:v>10</c:v>
                </c:pt>
                <c:pt idx="231">
                  <c:v>9</c:v>
                </c:pt>
                <c:pt idx="232">
                  <c:v>16</c:v>
                </c:pt>
                <c:pt idx="233">
                  <c:v>13</c:v>
                </c:pt>
                <c:pt idx="234">
                  <c:v>10</c:v>
                </c:pt>
                <c:pt idx="235">
                  <c:v>16</c:v>
                </c:pt>
                <c:pt idx="236">
                  <c:v>10</c:v>
                </c:pt>
                <c:pt idx="237">
                  <c:v>11</c:v>
                </c:pt>
                <c:pt idx="238">
                  <c:v>17</c:v>
                </c:pt>
                <c:pt idx="239">
                  <c:v>13</c:v>
                </c:pt>
                <c:pt idx="240">
                  <c:v>14</c:v>
                </c:pt>
                <c:pt idx="241">
                  <c:v>7</c:v>
                </c:pt>
                <c:pt idx="242">
                  <c:v>11</c:v>
                </c:pt>
                <c:pt idx="243">
                  <c:v>10</c:v>
                </c:pt>
                <c:pt idx="244">
                  <c:v>13</c:v>
                </c:pt>
                <c:pt idx="245">
                  <c:v>10</c:v>
                </c:pt>
                <c:pt idx="246">
                  <c:v>15</c:v>
                </c:pt>
                <c:pt idx="247">
                  <c:v>13</c:v>
                </c:pt>
                <c:pt idx="248">
                  <c:v>12</c:v>
                </c:pt>
                <c:pt idx="249">
                  <c:v>11</c:v>
                </c:pt>
                <c:pt idx="250">
                  <c:v>6</c:v>
                </c:pt>
                <c:pt idx="251">
                  <c:v>11</c:v>
                </c:pt>
                <c:pt idx="252">
                  <c:v>8</c:v>
                </c:pt>
                <c:pt idx="253">
                  <c:v>17</c:v>
                </c:pt>
                <c:pt idx="254">
                  <c:v>14</c:v>
                </c:pt>
                <c:pt idx="255">
                  <c:v>10</c:v>
                </c:pt>
                <c:pt idx="256">
                  <c:v>8</c:v>
                </c:pt>
                <c:pt idx="257">
                  <c:v>13</c:v>
                </c:pt>
                <c:pt idx="258">
                  <c:v>16</c:v>
                </c:pt>
                <c:pt idx="259">
                  <c:v>13</c:v>
                </c:pt>
                <c:pt idx="260">
                  <c:v>7</c:v>
                </c:pt>
                <c:pt idx="261">
                  <c:v>7</c:v>
                </c:pt>
                <c:pt idx="262">
                  <c:v>13</c:v>
                </c:pt>
                <c:pt idx="263">
                  <c:v>7</c:v>
                </c:pt>
                <c:pt idx="264">
                  <c:v>17</c:v>
                </c:pt>
                <c:pt idx="265">
                  <c:v>12</c:v>
                </c:pt>
                <c:pt idx="266">
                  <c:v>7</c:v>
                </c:pt>
                <c:pt idx="267">
                  <c:v>12</c:v>
                </c:pt>
                <c:pt idx="268">
                  <c:v>10</c:v>
                </c:pt>
                <c:pt idx="269">
                  <c:v>6</c:v>
                </c:pt>
                <c:pt idx="270">
                  <c:v>12</c:v>
                </c:pt>
                <c:pt idx="271">
                  <c:v>9</c:v>
                </c:pt>
                <c:pt idx="272">
                  <c:v>6</c:v>
                </c:pt>
                <c:pt idx="273">
                  <c:v>14</c:v>
                </c:pt>
                <c:pt idx="274">
                  <c:v>9</c:v>
                </c:pt>
                <c:pt idx="275">
                  <c:v>15</c:v>
                </c:pt>
                <c:pt idx="276">
                  <c:v>13</c:v>
                </c:pt>
                <c:pt idx="277">
                  <c:v>10</c:v>
                </c:pt>
                <c:pt idx="278">
                  <c:v>7</c:v>
                </c:pt>
                <c:pt idx="279">
                  <c:v>6</c:v>
                </c:pt>
                <c:pt idx="280">
                  <c:v>15</c:v>
                </c:pt>
                <c:pt idx="281">
                  <c:v>15</c:v>
                </c:pt>
                <c:pt idx="282">
                  <c:v>12</c:v>
                </c:pt>
                <c:pt idx="283">
                  <c:v>11</c:v>
                </c:pt>
                <c:pt idx="284">
                  <c:v>8</c:v>
                </c:pt>
                <c:pt idx="285">
                  <c:v>6</c:v>
                </c:pt>
                <c:pt idx="286">
                  <c:v>12</c:v>
                </c:pt>
                <c:pt idx="287">
                  <c:v>8</c:v>
                </c:pt>
                <c:pt idx="288">
                  <c:v>13</c:v>
                </c:pt>
                <c:pt idx="289">
                  <c:v>13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7</c:v>
                </c:pt>
                <c:pt idx="294">
                  <c:v>11</c:v>
                </c:pt>
                <c:pt idx="295">
                  <c:v>8</c:v>
                </c:pt>
                <c:pt idx="296">
                  <c:v>12</c:v>
                </c:pt>
                <c:pt idx="297">
                  <c:v>10</c:v>
                </c:pt>
                <c:pt idx="298">
                  <c:v>8</c:v>
                </c:pt>
                <c:pt idx="299">
                  <c:v>14</c:v>
                </c:pt>
                <c:pt idx="300">
                  <c:v>11</c:v>
                </c:pt>
                <c:pt idx="301">
                  <c:v>12</c:v>
                </c:pt>
                <c:pt idx="302">
                  <c:v>7</c:v>
                </c:pt>
                <c:pt idx="303">
                  <c:v>9</c:v>
                </c:pt>
                <c:pt idx="304">
                  <c:v>13</c:v>
                </c:pt>
                <c:pt idx="305">
                  <c:v>8</c:v>
                </c:pt>
                <c:pt idx="306">
                  <c:v>7</c:v>
                </c:pt>
                <c:pt idx="307">
                  <c:v>14</c:v>
                </c:pt>
                <c:pt idx="308">
                  <c:v>10</c:v>
                </c:pt>
                <c:pt idx="309">
                  <c:v>13</c:v>
                </c:pt>
                <c:pt idx="310">
                  <c:v>6</c:v>
                </c:pt>
                <c:pt idx="311">
                  <c:v>16</c:v>
                </c:pt>
                <c:pt idx="312">
                  <c:v>10</c:v>
                </c:pt>
                <c:pt idx="313">
                  <c:v>9</c:v>
                </c:pt>
                <c:pt idx="314">
                  <c:v>8</c:v>
                </c:pt>
                <c:pt idx="315">
                  <c:v>14</c:v>
                </c:pt>
                <c:pt idx="316">
                  <c:v>10</c:v>
                </c:pt>
                <c:pt idx="317">
                  <c:v>16</c:v>
                </c:pt>
                <c:pt idx="318">
                  <c:v>12</c:v>
                </c:pt>
                <c:pt idx="319">
                  <c:v>10</c:v>
                </c:pt>
                <c:pt idx="320">
                  <c:v>10</c:v>
                </c:pt>
                <c:pt idx="321">
                  <c:v>12</c:v>
                </c:pt>
                <c:pt idx="322">
                  <c:v>15</c:v>
                </c:pt>
                <c:pt idx="323">
                  <c:v>11</c:v>
                </c:pt>
                <c:pt idx="324">
                  <c:v>16</c:v>
                </c:pt>
                <c:pt idx="325">
                  <c:v>13</c:v>
                </c:pt>
                <c:pt idx="326">
                  <c:v>8</c:v>
                </c:pt>
                <c:pt idx="327">
                  <c:v>14</c:v>
                </c:pt>
                <c:pt idx="328">
                  <c:v>8</c:v>
                </c:pt>
                <c:pt idx="329">
                  <c:v>14</c:v>
                </c:pt>
                <c:pt idx="330">
                  <c:v>12</c:v>
                </c:pt>
                <c:pt idx="331">
                  <c:v>8</c:v>
                </c:pt>
                <c:pt idx="332">
                  <c:v>13</c:v>
                </c:pt>
                <c:pt idx="333">
                  <c:v>11</c:v>
                </c:pt>
                <c:pt idx="334">
                  <c:v>14</c:v>
                </c:pt>
                <c:pt idx="335">
                  <c:v>7</c:v>
                </c:pt>
                <c:pt idx="336">
                  <c:v>9</c:v>
                </c:pt>
                <c:pt idx="337">
                  <c:v>14</c:v>
                </c:pt>
                <c:pt idx="338">
                  <c:v>15</c:v>
                </c:pt>
                <c:pt idx="339">
                  <c:v>14</c:v>
                </c:pt>
                <c:pt idx="340">
                  <c:v>16</c:v>
                </c:pt>
                <c:pt idx="341">
                  <c:v>13</c:v>
                </c:pt>
                <c:pt idx="342">
                  <c:v>11</c:v>
                </c:pt>
                <c:pt idx="343">
                  <c:v>9</c:v>
                </c:pt>
                <c:pt idx="344">
                  <c:v>8</c:v>
                </c:pt>
                <c:pt idx="345">
                  <c:v>16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9</c:v>
                </c:pt>
                <c:pt idx="350">
                  <c:v>8</c:v>
                </c:pt>
                <c:pt idx="351">
                  <c:v>6</c:v>
                </c:pt>
                <c:pt idx="352">
                  <c:v>13</c:v>
                </c:pt>
                <c:pt idx="353">
                  <c:v>8</c:v>
                </c:pt>
                <c:pt idx="354">
                  <c:v>13</c:v>
                </c:pt>
                <c:pt idx="355">
                  <c:v>12</c:v>
                </c:pt>
                <c:pt idx="356">
                  <c:v>7</c:v>
                </c:pt>
                <c:pt idx="357">
                  <c:v>15</c:v>
                </c:pt>
                <c:pt idx="358">
                  <c:v>12</c:v>
                </c:pt>
                <c:pt idx="359">
                  <c:v>8</c:v>
                </c:pt>
                <c:pt idx="360">
                  <c:v>16</c:v>
                </c:pt>
                <c:pt idx="361">
                  <c:v>13</c:v>
                </c:pt>
                <c:pt idx="362">
                  <c:v>14</c:v>
                </c:pt>
                <c:pt idx="363">
                  <c:v>16</c:v>
                </c:pt>
                <c:pt idx="364">
                  <c:v>13</c:v>
                </c:pt>
                <c:pt idx="365">
                  <c:v>10</c:v>
                </c:pt>
                <c:pt idx="366">
                  <c:v>13</c:v>
                </c:pt>
                <c:pt idx="367">
                  <c:v>11</c:v>
                </c:pt>
                <c:pt idx="368">
                  <c:v>9</c:v>
                </c:pt>
                <c:pt idx="369">
                  <c:v>6</c:v>
                </c:pt>
                <c:pt idx="370">
                  <c:v>17</c:v>
                </c:pt>
                <c:pt idx="371">
                  <c:v>12</c:v>
                </c:pt>
                <c:pt idx="372">
                  <c:v>9</c:v>
                </c:pt>
                <c:pt idx="373">
                  <c:v>14</c:v>
                </c:pt>
                <c:pt idx="374">
                  <c:v>9</c:v>
                </c:pt>
                <c:pt idx="375">
                  <c:v>13</c:v>
                </c:pt>
                <c:pt idx="376">
                  <c:v>10</c:v>
                </c:pt>
                <c:pt idx="377">
                  <c:v>17</c:v>
                </c:pt>
                <c:pt idx="378">
                  <c:v>11</c:v>
                </c:pt>
                <c:pt idx="379">
                  <c:v>14</c:v>
                </c:pt>
                <c:pt idx="380">
                  <c:v>7</c:v>
                </c:pt>
                <c:pt idx="381">
                  <c:v>12</c:v>
                </c:pt>
                <c:pt idx="382">
                  <c:v>12</c:v>
                </c:pt>
                <c:pt idx="383">
                  <c:v>8</c:v>
                </c:pt>
                <c:pt idx="384">
                  <c:v>11</c:v>
                </c:pt>
                <c:pt idx="385">
                  <c:v>14</c:v>
                </c:pt>
                <c:pt idx="386">
                  <c:v>10</c:v>
                </c:pt>
                <c:pt idx="387">
                  <c:v>9</c:v>
                </c:pt>
                <c:pt idx="388">
                  <c:v>9</c:v>
                </c:pt>
                <c:pt idx="389">
                  <c:v>16</c:v>
                </c:pt>
                <c:pt idx="390">
                  <c:v>13</c:v>
                </c:pt>
                <c:pt idx="391">
                  <c:v>7</c:v>
                </c:pt>
                <c:pt idx="392">
                  <c:v>11</c:v>
                </c:pt>
                <c:pt idx="393">
                  <c:v>14</c:v>
                </c:pt>
                <c:pt idx="394">
                  <c:v>11</c:v>
                </c:pt>
                <c:pt idx="395">
                  <c:v>7</c:v>
                </c:pt>
                <c:pt idx="396">
                  <c:v>8</c:v>
                </c:pt>
                <c:pt idx="397">
                  <c:v>13</c:v>
                </c:pt>
                <c:pt idx="398">
                  <c:v>6</c:v>
                </c:pt>
                <c:pt idx="399">
                  <c:v>9</c:v>
                </c:pt>
                <c:pt idx="400">
                  <c:v>6</c:v>
                </c:pt>
                <c:pt idx="401">
                  <c:v>12</c:v>
                </c:pt>
                <c:pt idx="402">
                  <c:v>8</c:v>
                </c:pt>
                <c:pt idx="403">
                  <c:v>15</c:v>
                </c:pt>
                <c:pt idx="404">
                  <c:v>13</c:v>
                </c:pt>
                <c:pt idx="405">
                  <c:v>15</c:v>
                </c:pt>
                <c:pt idx="406">
                  <c:v>12</c:v>
                </c:pt>
                <c:pt idx="407">
                  <c:v>8</c:v>
                </c:pt>
                <c:pt idx="408">
                  <c:v>8</c:v>
                </c:pt>
                <c:pt idx="409">
                  <c:v>12</c:v>
                </c:pt>
                <c:pt idx="410">
                  <c:v>9</c:v>
                </c:pt>
                <c:pt idx="411">
                  <c:v>14</c:v>
                </c:pt>
                <c:pt idx="412">
                  <c:v>10</c:v>
                </c:pt>
                <c:pt idx="413">
                  <c:v>17</c:v>
                </c:pt>
                <c:pt idx="414">
                  <c:v>13</c:v>
                </c:pt>
                <c:pt idx="415">
                  <c:v>15</c:v>
                </c:pt>
                <c:pt idx="416">
                  <c:v>11</c:v>
                </c:pt>
                <c:pt idx="417">
                  <c:v>8</c:v>
                </c:pt>
                <c:pt idx="418">
                  <c:v>8</c:v>
                </c:pt>
                <c:pt idx="419">
                  <c:v>16</c:v>
                </c:pt>
                <c:pt idx="420">
                  <c:v>12</c:v>
                </c:pt>
                <c:pt idx="421">
                  <c:v>14</c:v>
                </c:pt>
                <c:pt idx="422">
                  <c:v>12</c:v>
                </c:pt>
                <c:pt idx="423">
                  <c:v>12</c:v>
                </c:pt>
                <c:pt idx="424">
                  <c:v>11</c:v>
                </c:pt>
                <c:pt idx="425">
                  <c:v>9</c:v>
                </c:pt>
                <c:pt idx="426">
                  <c:v>10</c:v>
                </c:pt>
                <c:pt idx="427">
                  <c:v>8</c:v>
                </c:pt>
                <c:pt idx="428">
                  <c:v>6</c:v>
                </c:pt>
                <c:pt idx="429">
                  <c:v>12</c:v>
                </c:pt>
                <c:pt idx="430">
                  <c:v>16</c:v>
                </c:pt>
                <c:pt idx="431">
                  <c:v>9</c:v>
                </c:pt>
                <c:pt idx="432">
                  <c:v>8</c:v>
                </c:pt>
                <c:pt idx="433">
                  <c:v>10</c:v>
                </c:pt>
                <c:pt idx="434">
                  <c:v>7</c:v>
                </c:pt>
                <c:pt idx="435">
                  <c:v>9</c:v>
                </c:pt>
                <c:pt idx="436">
                  <c:v>13</c:v>
                </c:pt>
                <c:pt idx="437">
                  <c:v>8</c:v>
                </c:pt>
                <c:pt idx="438">
                  <c:v>16</c:v>
                </c:pt>
                <c:pt idx="439">
                  <c:v>12</c:v>
                </c:pt>
                <c:pt idx="440">
                  <c:v>8</c:v>
                </c:pt>
                <c:pt idx="441">
                  <c:v>12</c:v>
                </c:pt>
                <c:pt idx="442">
                  <c:v>11</c:v>
                </c:pt>
                <c:pt idx="443">
                  <c:v>14</c:v>
                </c:pt>
                <c:pt idx="444">
                  <c:v>16</c:v>
                </c:pt>
                <c:pt idx="445">
                  <c:v>14</c:v>
                </c:pt>
                <c:pt idx="446">
                  <c:v>15</c:v>
                </c:pt>
                <c:pt idx="447">
                  <c:v>8</c:v>
                </c:pt>
                <c:pt idx="448">
                  <c:v>6</c:v>
                </c:pt>
                <c:pt idx="449">
                  <c:v>11</c:v>
                </c:pt>
                <c:pt idx="450">
                  <c:v>13</c:v>
                </c:pt>
                <c:pt idx="451">
                  <c:v>9</c:v>
                </c:pt>
                <c:pt idx="452">
                  <c:v>13</c:v>
                </c:pt>
                <c:pt idx="453">
                  <c:v>11</c:v>
                </c:pt>
                <c:pt idx="454">
                  <c:v>7</c:v>
                </c:pt>
                <c:pt idx="455">
                  <c:v>10</c:v>
                </c:pt>
                <c:pt idx="456">
                  <c:v>16</c:v>
                </c:pt>
                <c:pt idx="457">
                  <c:v>12</c:v>
                </c:pt>
                <c:pt idx="458">
                  <c:v>17</c:v>
                </c:pt>
                <c:pt idx="459">
                  <c:v>16</c:v>
                </c:pt>
                <c:pt idx="460">
                  <c:v>12</c:v>
                </c:pt>
                <c:pt idx="461">
                  <c:v>14</c:v>
                </c:pt>
                <c:pt idx="462">
                  <c:v>10</c:v>
                </c:pt>
                <c:pt idx="463">
                  <c:v>8</c:v>
                </c:pt>
                <c:pt idx="464">
                  <c:v>13</c:v>
                </c:pt>
                <c:pt idx="465">
                  <c:v>7</c:v>
                </c:pt>
                <c:pt idx="466">
                  <c:v>15</c:v>
                </c:pt>
                <c:pt idx="467">
                  <c:v>13</c:v>
                </c:pt>
                <c:pt idx="468">
                  <c:v>8</c:v>
                </c:pt>
                <c:pt idx="469">
                  <c:v>7</c:v>
                </c:pt>
                <c:pt idx="470">
                  <c:v>14</c:v>
                </c:pt>
                <c:pt idx="471">
                  <c:v>8</c:v>
                </c:pt>
                <c:pt idx="472">
                  <c:v>13</c:v>
                </c:pt>
                <c:pt idx="473">
                  <c:v>12</c:v>
                </c:pt>
                <c:pt idx="474">
                  <c:v>8</c:v>
                </c:pt>
                <c:pt idx="475">
                  <c:v>13</c:v>
                </c:pt>
                <c:pt idx="476">
                  <c:v>11</c:v>
                </c:pt>
                <c:pt idx="477">
                  <c:v>8</c:v>
                </c:pt>
                <c:pt idx="478">
                  <c:v>7</c:v>
                </c:pt>
                <c:pt idx="479">
                  <c:v>16</c:v>
                </c:pt>
                <c:pt idx="480">
                  <c:v>14</c:v>
                </c:pt>
                <c:pt idx="481">
                  <c:v>9</c:v>
                </c:pt>
                <c:pt idx="482">
                  <c:v>16</c:v>
                </c:pt>
                <c:pt idx="483">
                  <c:v>17</c:v>
                </c:pt>
                <c:pt idx="484">
                  <c:v>13</c:v>
                </c:pt>
                <c:pt idx="485">
                  <c:v>12</c:v>
                </c:pt>
                <c:pt idx="486">
                  <c:v>10</c:v>
                </c:pt>
                <c:pt idx="487">
                  <c:v>12</c:v>
                </c:pt>
                <c:pt idx="488">
                  <c:v>7</c:v>
                </c:pt>
                <c:pt idx="489">
                  <c:v>16</c:v>
                </c:pt>
                <c:pt idx="490">
                  <c:v>13</c:v>
                </c:pt>
                <c:pt idx="491">
                  <c:v>11</c:v>
                </c:pt>
                <c:pt idx="492">
                  <c:v>7</c:v>
                </c:pt>
                <c:pt idx="493">
                  <c:v>13</c:v>
                </c:pt>
                <c:pt idx="494">
                  <c:v>9</c:v>
                </c:pt>
                <c:pt idx="495">
                  <c:v>8</c:v>
                </c:pt>
                <c:pt idx="496">
                  <c:v>11</c:v>
                </c:pt>
                <c:pt idx="497">
                  <c:v>8</c:v>
                </c:pt>
                <c:pt idx="498">
                  <c:v>7</c:v>
                </c:pt>
                <c:pt idx="499">
                  <c:v>6</c:v>
                </c:pt>
                <c:pt idx="500">
                  <c:v>10</c:v>
                </c:pt>
                <c:pt idx="501">
                  <c:v>8</c:v>
                </c:pt>
                <c:pt idx="502">
                  <c:v>11</c:v>
                </c:pt>
                <c:pt idx="503">
                  <c:v>7</c:v>
                </c:pt>
                <c:pt idx="504">
                  <c:v>13</c:v>
                </c:pt>
                <c:pt idx="505">
                  <c:v>10</c:v>
                </c:pt>
                <c:pt idx="506">
                  <c:v>13</c:v>
                </c:pt>
                <c:pt idx="507">
                  <c:v>8</c:v>
                </c:pt>
                <c:pt idx="508">
                  <c:v>6</c:v>
                </c:pt>
                <c:pt idx="509">
                  <c:v>12</c:v>
                </c:pt>
                <c:pt idx="510">
                  <c:v>10</c:v>
                </c:pt>
                <c:pt idx="511">
                  <c:v>13</c:v>
                </c:pt>
                <c:pt idx="512">
                  <c:v>11</c:v>
                </c:pt>
                <c:pt idx="513">
                  <c:v>16</c:v>
                </c:pt>
                <c:pt idx="514">
                  <c:v>12</c:v>
                </c:pt>
                <c:pt idx="515">
                  <c:v>10</c:v>
                </c:pt>
                <c:pt idx="516">
                  <c:v>14</c:v>
                </c:pt>
                <c:pt idx="517">
                  <c:v>10</c:v>
                </c:pt>
                <c:pt idx="518">
                  <c:v>12</c:v>
                </c:pt>
                <c:pt idx="519">
                  <c:v>10</c:v>
                </c:pt>
                <c:pt idx="520">
                  <c:v>16</c:v>
                </c:pt>
                <c:pt idx="521">
                  <c:v>9</c:v>
                </c:pt>
                <c:pt idx="522">
                  <c:v>7</c:v>
                </c:pt>
                <c:pt idx="523">
                  <c:v>17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14</c:v>
                </c:pt>
                <c:pt idx="528">
                  <c:v>10</c:v>
                </c:pt>
                <c:pt idx="529">
                  <c:v>12</c:v>
                </c:pt>
                <c:pt idx="530">
                  <c:v>11</c:v>
                </c:pt>
                <c:pt idx="531">
                  <c:v>8</c:v>
                </c:pt>
                <c:pt idx="532">
                  <c:v>11</c:v>
                </c:pt>
                <c:pt idx="533">
                  <c:v>7</c:v>
                </c:pt>
                <c:pt idx="534">
                  <c:v>12</c:v>
                </c:pt>
                <c:pt idx="535">
                  <c:v>9</c:v>
                </c:pt>
                <c:pt idx="536">
                  <c:v>8</c:v>
                </c:pt>
                <c:pt idx="537">
                  <c:v>14</c:v>
                </c:pt>
                <c:pt idx="538">
                  <c:v>12</c:v>
                </c:pt>
                <c:pt idx="539">
                  <c:v>10</c:v>
                </c:pt>
                <c:pt idx="540">
                  <c:v>16</c:v>
                </c:pt>
                <c:pt idx="541">
                  <c:v>10</c:v>
                </c:pt>
                <c:pt idx="542">
                  <c:v>15</c:v>
                </c:pt>
                <c:pt idx="543">
                  <c:v>10</c:v>
                </c:pt>
                <c:pt idx="544">
                  <c:v>15</c:v>
                </c:pt>
                <c:pt idx="545">
                  <c:v>12</c:v>
                </c:pt>
                <c:pt idx="546">
                  <c:v>13</c:v>
                </c:pt>
                <c:pt idx="547">
                  <c:v>11</c:v>
                </c:pt>
                <c:pt idx="548">
                  <c:v>7</c:v>
                </c:pt>
                <c:pt idx="549">
                  <c:v>17</c:v>
                </c:pt>
                <c:pt idx="550">
                  <c:v>12</c:v>
                </c:pt>
                <c:pt idx="551">
                  <c:v>7</c:v>
                </c:pt>
                <c:pt idx="552">
                  <c:v>12</c:v>
                </c:pt>
                <c:pt idx="553">
                  <c:v>9</c:v>
                </c:pt>
                <c:pt idx="554">
                  <c:v>14</c:v>
                </c:pt>
                <c:pt idx="555">
                  <c:v>10</c:v>
                </c:pt>
                <c:pt idx="556">
                  <c:v>15</c:v>
                </c:pt>
                <c:pt idx="557">
                  <c:v>14</c:v>
                </c:pt>
                <c:pt idx="558">
                  <c:v>16</c:v>
                </c:pt>
                <c:pt idx="559">
                  <c:v>16</c:v>
                </c:pt>
                <c:pt idx="560">
                  <c:v>8</c:v>
                </c:pt>
                <c:pt idx="561">
                  <c:v>15</c:v>
                </c:pt>
                <c:pt idx="562">
                  <c:v>8</c:v>
                </c:pt>
                <c:pt idx="563">
                  <c:v>9</c:v>
                </c:pt>
                <c:pt idx="564">
                  <c:v>8</c:v>
                </c:pt>
                <c:pt idx="565">
                  <c:v>15</c:v>
                </c:pt>
                <c:pt idx="566">
                  <c:v>14</c:v>
                </c:pt>
                <c:pt idx="567">
                  <c:v>11</c:v>
                </c:pt>
                <c:pt idx="568">
                  <c:v>14</c:v>
                </c:pt>
                <c:pt idx="569">
                  <c:v>12</c:v>
                </c:pt>
                <c:pt idx="570">
                  <c:v>9</c:v>
                </c:pt>
                <c:pt idx="571">
                  <c:v>14</c:v>
                </c:pt>
                <c:pt idx="572">
                  <c:v>15</c:v>
                </c:pt>
                <c:pt idx="573">
                  <c:v>8</c:v>
                </c:pt>
                <c:pt idx="574">
                  <c:v>14</c:v>
                </c:pt>
                <c:pt idx="575">
                  <c:v>13</c:v>
                </c:pt>
                <c:pt idx="576">
                  <c:v>9</c:v>
                </c:pt>
                <c:pt idx="577">
                  <c:v>16</c:v>
                </c:pt>
                <c:pt idx="578">
                  <c:v>8</c:v>
                </c:pt>
                <c:pt idx="579">
                  <c:v>12</c:v>
                </c:pt>
                <c:pt idx="580">
                  <c:v>14</c:v>
                </c:pt>
                <c:pt idx="581">
                  <c:v>12</c:v>
                </c:pt>
                <c:pt idx="582">
                  <c:v>11</c:v>
                </c:pt>
                <c:pt idx="583">
                  <c:v>13</c:v>
                </c:pt>
                <c:pt idx="584">
                  <c:v>11</c:v>
                </c:pt>
                <c:pt idx="585">
                  <c:v>16</c:v>
                </c:pt>
                <c:pt idx="586">
                  <c:v>13</c:v>
                </c:pt>
                <c:pt idx="587">
                  <c:v>10</c:v>
                </c:pt>
                <c:pt idx="588">
                  <c:v>8</c:v>
                </c:pt>
                <c:pt idx="589">
                  <c:v>14</c:v>
                </c:pt>
                <c:pt idx="590">
                  <c:v>12</c:v>
                </c:pt>
                <c:pt idx="591">
                  <c:v>9</c:v>
                </c:pt>
                <c:pt idx="592">
                  <c:v>12</c:v>
                </c:pt>
                <c:pt idx="593">
                  <c:v>10</c:v>
                </c:pt>
                <c:pt idx="594">
                  <c:v>7</c:v>
                </c:pt>
                <c:pt idx="595">
                  <c:v>13</c:v>
                </c:pt>
                <c:pt idx="596">
                  <c:v>6</c:v>
                </c:pt>
                <c:pt idx="597">
                  <c:v>15</c:v>
                </c:pt>
                <c:pt idx="598">
                  <c:v>16</c:v>
                </c:pt>
                <c:pt idx="599">
                  <c:v>12</c:v>
                </c:pt>
                <c:pt idx="600">
                  <c:v>12</c:v>
                </c:pt>
                <c:pt idx="601">
                  <c:v>13</c:v>
                </c:pt>
                <c:pt idx="602">
                  <c:v>10</c:v>
                </c:pt>
                <c:pt idx="603">
                  <c:v>14</c:v>
                </c:pt>
                <c:pt idx="604">
                  <c:v>12</c:v>
                </c:pt>
                <c:pt idx="605">
                  <c:v>14</c:v>
                </c:pt>
                <c:pt idx="606">
                  <c:v>12</c:v>
                </c:pt>
                <c:pt idx="607">
                  <c:v>17</c:v>
                </c:pt>
                <c:pt idx="608">
                  <c:v>15</c:v>
                </c:pt>
                <c:pt idx="609">
                  <c:v>9</c:v>
                </c:pt>
                <c:pt idx="610">
                  <c:v>7</c:v>
                </c:pt>
                <c:pt idx="611">
                  <c:v>8</c:v>
                </c:pt>
                <c:pt idx="612">
                  <c:v>13</c:v>
                </c:pt>
                <c:pt idx="613">
                  <c:v>9</c:v>
                </c:pt>
                <c:pt idx="614">
                  <c:v>13</c:v>
                </c:pt>
                <c:pt idx="615">
                  <c:v>12</c:v>
                </c:pt>
                <c:pt idx="616">
                  <c:v>10</c:v>
                </c:pt>
                <c:pt idx="617">
                  <c:v>8</c:v>
                </c:pt>
                <c:pt idx="618">
                  <c:v>10</c:v>
                </c:pt>
                <c:pt idx="619">
                  <c:v>10</c:v>
                </c:pt>
                <c:pt idx="620">
                  <c:v>8</c:v>
                </c:pt>
                <c:pt idx="621">
                  <c:v>13</c:v>
                </c:pt>
                <c:pt idx="622">
                  <c:v>11</c:v>
                </c:pt>
                <c:pt idx="623">
                  <c:v>14</c:v>
                </c:pt>
                <c:pt idx="624">
                  <c:v>13</c:v>
                </c:pt>
                <c:pt idx="625">
                  <c:v>10</c:v>
                </c:pt>
                <c:pt idx="626">
                  <c:v>16</c:v>
                </c:pt>
                <c:pt idx="627">
                  <c:v>15</c:v>
                </c:pt>
                <c:pt idx="628">
                  <c:v>10</c:v>
                </c:pt>
                <c:pt idx="629">
                  <c:v>12</c:v>
                </c:pt>
                <c:pt idx="630">
                  <c:v>15</c:v>
                </c:pt>
                <c:pt idx="631">
                  <c:v>8</c:v>
                </c:pt>
                <c:pt idx="632">
                  <c:v>17</c:v>
                </c:pt>
                <c:pt idx="633">
                  <c:v>14</c:v>
                </c:pt>
                <c:pt idx="634">
                  <c:v>14</c:v>
                </c:pt>
                <c:pt idx="635">
                  <c:v>9</c:v>
                </c:pt>
                <c:pt idx="636">
                  <c:v>6</c:v>
                </c:pt>
                <c:pt idx="637">
                  <c:v>9</c:v>
                </c:pt>
                <c:pt idx="638">
                  <c:v>11</c:v>
                </c:pt>
                <c:pt idx="639">
                  <c:v>7</c:v>
                </c:pt>
                <c:pt idx="640">
                  <c:v>16</c:v>
                </c:pt>
                <c:pt idx="641">
                  <c:v>13</c:v>
                </c:pt>
                <c:pt idx="642">
                  <c:v>17</c:v>
                </c:pt>
                <c:pt idx="643">
                  <c:v>17</c:v>
                </c:pt>
                <c:pt idx="644">
                  <c:v>7</c:v>
                </c:pt>
                <c:pt idx="645">
                  <c:v>8</c:v>
                </c:pt>
                <c:pt idx="646">
                  <c:v>14</c:v>
                </c:pt>
                <c:pt idx="647">
                  <c:v>12</c:v>
                </c:pt>
                <c:pt idx="648">
                  <c:v>16</c:v>
                </c:pt>
                <c:pt idx="649">
                  <c:v>10</c:v>
                </c:pt>
                <c:pt idx="650">
                  <c:v>13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8</c:v>
                </c:pt>
                <c:pt idx="655">
                  <c:v>11</c:v>
                </c:pt>
                <c:pt idx="656">
                  <c:v>17</c:v>
                </c:pt>
                <c:pt idx="657">
                  <c:v>16</c:v>
                </c:pt>
                <c:pt idx="658">
                  <c:v>12</c:v>
                </c:pt>
                <c:pt idx="659">
                  <c:v>14</c:v>
                </c:pt>
                <c:pt idx="660">
                  <c:v>9</c:v>
                </c:pt>
                <c:pt idx="661">
                  <c:v>15</c:v>
                </c:pt>
                <c:pt idx="662">
                  <c:v>11</c:v>
                </c:pt>
                <c:pt idx="663">
                  <c:v>7</c:v>
                </c:pt>
                <c:pt idx="664">
                  <c:v>10</c:v>
                </c:pt>
                <c:pt idx="665">
                  <c:v>17</c:v>
                </c:pt>
                <c:pt idx="666">
                  <c:v>7</c:v>
                </c:pt>
                <c:pt idx="667">
                  <c:v>12</c:v>
                </c:pt>
                <c:pt idx="668">
                  <c:v>10</c:v>
                </c:pt>
                <c:pt idx="669">
                  <c:v>11</c:v>
                </c:pt>
                <c:pt idx="670">
                  <c:v>9</c:v>
                </c:pt>
                <c:pt idx="671">
                  <c:v>8</c:v>
                </c:pt>
                <c:pt idx="672">
                  <c:v>6</c:v>
                </c:pt>
                <c:pt idx="673">
                  <c:v>9</c:v>
                </c:pt>
                <c:pt idx="674">
                  <c:v>13</c:v>
                </c:pt>
                <c:pt idx="675">
                  <c:v>11</c:v>
                </c:pt>
                <c:pt idx="676">
                  <c:v>7</c:v>
                </c:pt>
                <c:pt idx="677">
                  <c:v>12</c:v>
                </c:pt>
                <c:pt idx="678">
                  <c:v>12</c:v>
                </c:pt>
                <c:pt idx="679">
                  <c:v>8</c:v>
                </c:pt>
                <c:pt idx="680">
                  <c:v>8</c:v>
                </c:pt>
                <c:pt idx="681">
                  <c:v>10</c:v>
                </c:pt>
                <c:pt idx="682">
                  <c:v>6</c:v>
                </c:pt>
                <c:pt idx="683">
                  <c:v>12</c:v>
                </c:pt>
                <c:pt idx="684">
                  <c:v>8</c:v>
                </c:pt>
                <c:pt idx="685">
                  <c:v>13</c:v>
                </c:pt>
                <c:pt idx="686">
                  <c:v>11</c:v>
                </c:pt>
                <c:pt idx="687">
                  <c:v>9</c:v>
                </c:pt>
                <c:pt idx="688">
                  <c:v>9</c:v>
                </c:pt>
                <c:pt idx="689">
                  <c:v>10</c:v>
                </c:pt>
                <c:pt idx="690">
                  <c:v>13</c:v>
                </c:pt>
                <c:pt idx="691">
                  <c:v>15</c:v>
                </c:pt>
                <c:pt idx="692">
                  <c:v>13</c:v>
                </c:pt>
                <c:pt idx="693">
                  <c:v>11</c:v>
                </c:pt>
                <c:pt idx="694">
                  <c:v>10</c:v>
                </c:pt>
                <c:pt idx="695">
                  <c:v>15</c:v>
                </c:pt>
                <c:pt idx="696">
                  <c:v>10</c:v>
                </c:pt>
                <c:pt idx="697">
                  <c:v>10</c:v>
                </c:pt>
                <c:pt idx="698">
                  <c:v>8</c:v>
                </c:pt>
                <c:pt idx="699">
                  <c:v>6</c:v>
                </c:pt>
                <c:pt idx="700">
                  <c:v>12</c:v>
                </c:pt>
                <c:pt idx="701">
                  <c:v>9</c:v>
                </c:pt>
                <c:pt idx="702">
                  <c:v>9</c:v>
                </c:pt>
                <c:pt idx="703">
                  <c:v>6</c:v>
                </c:pt>
                <c:pt idx="704">
                  <c:v>14</c:v>
                </c:pt>
                <c:pt idx="705">
                  <c:v>11</c:v>
                </c:pt>
                <c:pt idx="706">
                  <c:v>16</c:v>
                </c:pt>
                <c:pt idx="707">
                  <c:v>17</c:v>
                </c:pt>
                <c:pt idx="708">
                  <c:v>7</c:v>
                </c:pt>
                <c:pt idx="709">
                  <c:v>11</c:v>
                </c:pt>
                <c:pt idx="710">
                  <c:v>9</c:v>
                </c:pt>
                <c:pt idx="711">
                  <c:v>7</c:v>
                </c:pt>
                <c:pt idx="712">
                  <c:v>10</c:v>
                </c:pt>
                <c:pt idx="713">
                  <c:v>7</c:v>
                </c:pt>
                <c:pt idx="714">
                  <c:v>10</c:v>
                </c:pt>
                <c:pt idx="715">
                  <c:v>17</c:v>
                </c:pt>
                <c:pt idx="716">
                  <c:v>14</c:v>
                </c:pt>
                <c:pt idx="717">
                  <c:v>11</c:v>
                </c:pt>
                <c:pt idx="718">
                  <c:v>6</c:v>
                </c:pt>
                <c:pt idx="719">
                  <c:v>8</c:v>
                </c:pt>
                <c:pt idx="720">
                  <c:v>17</c:v>
                </c:pt>
                <c:pt idx="721">
                  <c:v>6</c:v>
                </c:pt>
                <c:pt idx="722">
                  <c:v>13</c:v>
                </c:pt>
                <c:pt idx="723">
                  <c:v>13</c:v>
                </c:pt>
                <c:pt idx="724">
                  <c:v>15</c:v>
                </c:pt>
                <c:pt idx="725">
                  <c:v>7</c:v>
                </c:pt>
                <c:pt idx="726">
                  <c:v>15</c:v>
                </c:pt>
                <c:pt idx="727">
                  <c:v>12</c:v>
                </c:pt>
                <c:pt idx="728">
                  <c:v>12</c:v>
                </c:pt>
                <c:pt idx="729">
                  <c:v>9</c:v>
                </c:pt>
                <c:pt idx="730">
                  <c:v>13</c:v>
                </c:pt>
                <c:pt idx="731">
                  <c:v>13</c:v>
                </c:pt>
                <c:pt idx="732">
                  <c:v>15</c:v>
                </c:pt>
                <c:pt idx="733">
                  <c:v>10</c:v>
                </c:pt>
                <c:pt idx="734">
                  <c:v>7</c:v>
                </c:pt>
                <c:pt idx="735">
                  <c:v>17</c:v>
                </c:pt>
                <c:pt idx="736">
                  <c:v>11</c:v>
                </c:pt>
                <c:pt idx="737">
                  <c:v>10</c:v>
                </c:pt>
                <c:pt idx="738">
                  <c:v>17</c:v>
                </c:pt>
                <c:pt idx="739">
                  <c:v>14</c:v>
                </c:pt>
                <c:pt idx="740">
                  <c:v>11</c:v>
                </c:pt>
                <c:pt idx="741">
                  <c:v>6</c:v>
                </c:pt>
                <c:pt idx="742">
                  <c:v>15</c:v>
                </c:pt>
                <c:pt idx="743">
                  <c:v>11</c:v>
                </c:pt>
                <c:pt idx="744">
                  <c:v>12</c:v>
                </c:pt>
                <c:pt idx="745">
                  <c:v>11</c:v>
                </c:pt>
                <c:pt idx="746">
                  <c:v>9</c:v>
                </c:pt>
                <c:pt idx="747">
                  <c:v>6</c:v>
                </c:pt>
                <c:pt idx="748">
                  <c:v>13</c:v>
                </c:pt>
                <c:pt idx="749">
                  <c:v>12</c:v>
                </c:pt>
                <c:pt idx="750">
                  <c:v>12</c:v>
                </c:pt>
                <c:pt idx="751">
                  <c:v>15</c:v>
                </c:pt>
                <c:pt idx="752">
                  <c:v>9</c:v>
                </c:pt>
                <c:pt idx="753">
                  <c:v>8</c:v>
                </c:pt>
                <c:pt idx="754">
                  <c:v>12</c:v>
                </c:pt>
                <c:pt idx="755">
                  <c:v>9</c:v>
                </c:pt>
                <c:pt idx="756">
                  <c:v>11</c:v>
                </c:pt>
                <c:pt idx="757">
                  <c:v>11</c:v>
                </c:pt>
                <c:pt idx="758">
                  <c:v>12</c:v>
                </c:pt>
                <c:pt idx="759">
                  <c:v>9</c:v>
                </c:pt>
                <c:pt idx="760">
                  <c:v>12</c:v>
                </c:pt>
                <c:pt idx="761">
                  <c:v>6</c:v>
                </c:pt>
                <c:pt idx="762">
                  <c:v>16</c:v>
                </c:pt>
                <c:pt idx="763">
                  <c:v>14</c:v>
                </c:pt>
                <c:pt idx="764">
                  <c:v>10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11</c:v>
                </c:pt>
                <c:pt idx="769">
                  <c:v>17</c:v>
                </c:pt>
                <c:pt idx="770">
                  <c:v>14</c:v>
                </c:pt>
                <c:pt idx="771">
                  <c:v>11</c:v>
                </c:pt>
                <c:pt idx="772">
                  <c:v>8</c:v>
                </c:pt>
                <c:pt idx="773">
                  <c:v>9</c:v>
                </c:pt>
                <c:pt idx="774">
                  <c:v>11</c:v>
                </c:pt>
                <c:pt idx="775">
                  <c:v>9</c:v>
                </c:pt>
                <c:pt idx="776">
                  <c:v>15</c:v>
                </c:pt>
                <c:pt idx="777">
                  <c:v>13</c:v>
                </c:pt>
                <c:pt idx="778">
                  <c:v>10</c:v>
                </c:pt>
                <c:pt idx="779">
                  <c:v>9</c:v>
                </c:pt>
                <c:pt idx="780">
                  <c:v>11</c:v>
                </c:pt>
                <c:pt idx="781">
                  <c:v>12</c:v>
                </c:pt>
                <c:pt idx="782">
                  <c:v>9</c:v>
                </c:pt>
                <c:pt idx="783">
                  <c:v>13</c:v>
                </c:pt>
                <c:pt idx="784">
                  <c:v>12</c:v>
                </c:pt>
                <c:pt idx="785">
                  <c:v>10</c:v>
                </c:pt>
                <c:pt idx="786">
                  <c:v>10</c:v>
                </c:pt>
                <c:pt idx="787">
                  <c:v>11</c:v>
                </c:pt>
                <c:pt idx="788">
                  <c:v>6</c:v>
                </c:pt>
                <c:pt idx="789">
                  <c:v>11</c:v>
                </c:pt>
                <c:pt idx="790">
                  <c:v>6</c:v>
                </c:pt>
                <c:pt idx="791">
                  <c:v>17</c:v>
                </c:pt>
                <c:pt idx="792">
                  <c:v>15</c:v>
                </c:pt>
                <c:pt idx="793">
                  <c:v>12</c:v>
                </c:pt>
                <c:pt idx="794">
                  <c:v>7</c:v>
                </c:pt>
                <c:pt idx="795">
                  <c:v>12</c:v>
                </c:pt>
                <c:pt idx="796">
                  <c:v>10</c:v>
                </c:pt>
                <c:pt idx="797">
                  <c:v>7</c:v>
                </c:pt>
                <c:pt idx="798">
                  <c:v>9</c:v>
                </c:pt>
                <c:pt idx="799">
                  <c:v>11</c:v>
                </c:pt>
                <c:pt idx="800">
                  <c:v>11</c:v>
                </c:pt>
                <c:pt idx="801">
                  <c:v>7</c:v>
                </c:pt>
                <c:pt idx="802">
                  <c:v>16</c:v>
                </c:pt>
                <c:pt idx="803">
                  <c:v>14</c:v>
                </c:pt>
                <c:pt idx="804">
                  <c:v>10</c:v>
                </c:pt>
                <c:pt idx="805">
                  <c:v>7</c:v>
                </c:pt>
                <c:pt idx="806">
                  <c:v>6</c:v>
                </c:pt>
                <c:pt idx="807">
                  <c:v>15</c:v>
                </c:pt>
                <c:pt idx="808">
                  <c:v>11</c:v>
                </c:pt>
                <c:pt idx="809">
                  <c:v>7</c:v>
                </c:pt>
                <c:pt idx="810">
                  <c:v>13</c:v>
                </c:pt>
                <c:pt idx="811">
                  <c:v>11</c:v>
                </c:pt>
                <c:pt idx="812">
                  <c:v>8</c:v>
                </c:pt>
                <c:pt idx="813">
                  <c:v>6</c:v>
                </c:pt>
                <c:pt idx="814">
                  <c:v>12</c:v>
                </c:pt>
                <c:pt idx="815">
                  <c:v>8</c:v>
                </c:pt>
                <c:pt idx="816">
                  <c:v>14</c:v>
                </c:pt>
                <c:pt idx="817">
                  <c:v>12</c:v>
                </c:pt>
                <c:pt idx="818">
                  <c:v>12</c:v>
                </c:pt>
                <c:pt idx="819">
                  <c:v>8</c:v>
                </c:pt>
                <c:pt idx="820">
                  <c:v>11</c:v>
                </c:pt>
                <c:pt idx="821">
                  <c:v>10</c:v>
                </c:pt>
                <c:pt idx="822">
                  <c:v>10</c:v>
                </c:pt>
                <c:pt idx="823">
                  <c:v>17</c:v>
                </c:pt>
                <c:pt idx="824">
                  <c:v>6</c:v>
                </c:pt>
                <c:pt idx="825">
                  <c:v>11</c:v>
                </c:pt>
                <c:pt idx="826">
                  <c:v>10</c:v>
                </c:pt>
                <c:pt idx="827">
                  <c:v>12</c:v>
                </c:pt>
                <c:pt idx="828">
                  <c:v>10</c:v>
                </c:pt>
                <c:pt idx="829">
                  <c:v>6</c:v>
                </c:pt>
                <c:pt idx="830">
                  <c:v>14</c:v>
                </c:pt>
                <c:pt idx="831">
                  <c:v>16</c:v>
                </c:pt>
                <c:pt idx="832">
                  <c:v>15</c:v>
                </c:pt>
                <c:pt idx="833">
                  <c:v>12</c:v>
                </c:pt>
                <c:pt idx="834">
                  <c:v>6</c:v>
                </c:pt>
                <c:pt idx="835">
                  <c:v>17</c:v>
                </c:pt>
                <c:pt idx="836">
                  <c:v>13</c:v>
                </c:pt>
                <c:pt idx="837">
                  <c:v>11</c:v>
                </c:pt>
                <c:pt idx="838">
                  <c:v>7</c:v>
                </c:pt>
                <c:pt idx="839">
                  <c:v>15</c:v>
                </c:pt>
                <c:pt idx="840">
                  <c:v>8</c:v>
                </c:pt>
                <c:pt idx="841">
                  <c:v>14</c:v>
                </c:pt>
                <c:pt idx="842">
                  <c:v>12</c:v>
                </c:pt>
                <c:pt idx="843">
                  <c:v>10</c:v>
                </c:pt>
                <c:pt idx="844">
                  <c:v>14</c:v>
                </c:pt>
                <c:pt idx="845">
                  <c:v>9</c:v>
                </c:pt>
                <c:pt idx="846">
                  <c:v>13</c:v>
                </c:pt>
                <c:pt idx="847">
                  <c:v>11</c:v>
                </c:pt>
                <c:pt idx="848">
                  <c:v>10</c:v>
                </c:pt>
                <c:pt idx="849">
                  <c:v>16</c:v>
                </c:pt>
                <c:pt idx="850">
                  <c:v>14</c:v>
                </c:pt>
                <c:pt idx="851">
                  <c:v>12</c:v>
                </c:pt>
                <c:pt idx="852">
                  <c:v>10</c:v>
                </c:pt>
                <c:pt idx="853">
                  <c:v>12</c:v>
                </c:pt>
                <c:pt idx="854">
                  <c:v>8</c:v>
                </c:pt>
                <c:pt idx="855">
                  <c:v>7</c:v>
                </c:pt>
                <c:pt idx="856">
                  <c:v>11</c:v>
                </c:pt>
                <c:pt idx="857">
                  <c:v>16</c:v>
                </c:pt>
                <c:pt idx="858">
                  <c:v>14</c:v>
                </c:pt>
                <c:pt idx="859">
                  <c:v>12</c:v>
                </c:pt>
                <c:pt idx="860">
                  <c:v>10</c:v>
                </c:pt>
                <c:pt idx="861">
                  <c:v>13</c:v>
                </c:pt>
                <c:pt idx="862">
                  <c:v>9</c:v>
                </c:pt>
                <c:pt idx="863">
                  <c:v>7</c:v>
                </c:pt>
                <c:pt idx="864">
                  <c:v>12</c:v>
                </c:pt>
                <c:pt idx="865">
                  <c:v>10</c:v>
                </c:pt>
                <c:pt idx="866">
                  <c:v>13</c:v>
                </c:pt>
                <c:pt idx="867">
                  <c:v>10</c:v>
                </c:pt>
                <c:pt idx="868">
                  <c:v>6</c:v>
                </c:pt>
                <c:pt idx="869">
                  <c:v>17</c:v>
                </c:pt>
                <c:pt idx="870">
                  <c:v>15</c:v>
                </c:pt>
                <c:pt idx="871">
                  <c:v>13</c:v>
                </c:pt>
                <c:pt idx="872">
                  <c:v>11</c:v>
                </c:pt>
                <c:pt idx="873">
                  <c:v>8</c:v>
                </c:pt>
                <c:pt idx="874">
                  <c:v>15</c:v>
                </c:pt>
                <c:pt idx="875">
                  <c:v>9</c:v>
                </c:pt>
                <c:pt idx="876">
                  <c:v>12</c:v>
                </c:pt>
                <c:pt idx="877">
                  <c:v>6</c:v>
                </c:pt>
                <c:pt idx="878">
                  <c:v>14</c:v>
                </c:pt>
                <c:pt idx="879">
                  <c:v>17</c:v>
                </c:pt>
                <c:pt idx="880">
                  <c:v>9</c:v>
                </c:pt>
                <c:pt idx="881">
                  <c:v>16</c:v>
                </c:pt>
                <c:pt idx="882">
                  <c:v>11</c:v>
                </c:pt>
                <c:pt idx="883">
                  <c:v>16</c:v>
                </c:pt>
                <c:pt idx="884">
                  <c:v>13</c:v>
                </c:pt>
                <c:pt idx="885">
                  <c:v>10</c:v>
                </c:pt>
                <c:pt idx="886">
                  <c:v>6</c:v>
                </c:pt>
                <c:pt idx="887">
                  <c:v>11</c:v>
                </c:pt>
                <c:pt idx="888">
                  <c:v>10</c:v>
                </c:pt>
                <c:pt idx="889">
                  <c:v>17</c:v>
                </c:pt>
                <c:pt idx="890">
                  <c:v>11</c:v>
                </c:pt>
                <c:pt idx="891">
                  <c:v>11</c:v>
                </c:pt>
                <c:pt idx="892">
                  <c:v>7</c:v>
                </c:pt>
                <c:pt idx="893">
                  <c:v>14</c:v>
                </c:pt>
                <c:pt idx="894">
                  <c:v>12</c:v>
                </c:pt>
                <c:pt idx="895">
                  <c:v>10</c:v>
                </c:pt>
                <c:pt idx="896">
                  <c:v>8</c:v>
                </c:pt>
                <c:pt idx="897">
                  <c:v>7</c:v>
                </c:pt>
                <c:pt idx="898">
                  <c:v>13</c:v>
                </c:pt>
                <c:pt idx="899">
                  <c:v>12</c:v>
                </c:pt>
                <c:pt idx="900">
                  <c:v>17</c:v>
                </c:pt>
                <c:pt idx="901">
                  <c:v>14</c:v>
                </c:pt>
                <c:pt idx="902">
                  <c:v>11</c:v>
                </c:pt>
                <c:pt idx="903">
                  <c:v>11</c:v>
                </c:pt>
                <c:pt idx="904">
                  <c:v>15</c:v>
                </c:pt>
                <c:pt idx="905">
                  <c:v>8</c:v>
                </c:pt>
                <c:pt idx="906">
                  <c:v>7</c:v>
                </c:pt>
                <c:pt idx="907">
                  <c:v>8</c:v>
                </c:pt>
                <c:pt idx="908">
                  <c:v>8</c:v>
                </c:pt>
                <c:pt idx="909">
                  <c:v>17</c:v>
                </c:pt>
                <c:pt idx="910">
                  <c:v>13</c:v>
                </c:pt>
                <c:pt idx="911">
                  <c:v>16</c:v>
                </c:pt>
                <c:pt idx="912">
                  <c:v>7</c:v>
                </c:pt>
                <c:pt idx="913">
                  <c:v>10</c:v>
                </c:pt>
                <c:pt idx="914">
                  <c:v>12</c:v>
                </c:pt>
                <c:pt idx="915">
                  <c:v>9</c:v>
                </c:pt>
                <c:pt idx="916">
                  <c:v>12</c:v>
                </c:pt>
                <c:pt idx="917">
                  <c:v>6</c:v>
                </c:pt>
                <c:pt idx="918">
                  <c:v>11</c:v>
                </c:pt>
                <c:pt idx="919">
                  <c:v>8</c:v>
                </c:pt>
                <c:pt idx="920">
                  <c:v>16</c:v>
                </c:pt>
                <c:pt idx="921">
                  <c:v>16</c:v>
                </c:pt>
                <c:pt idx="922">
                  <c:v>15</c:v>
                </c:pt>
                <c:pt idx="923">
                  <c:v>9</c:v>
                </c:pt>
                <c:pt idx="924">
                  <c:v>15</c:v>
                </c:pt>
                <c:pt idx="925">
                  <c:v>12</c:v>
                </c:pt>
                <c:pt idx="926">
                  <c:v>9</c:v>
                </c:pt>
                <c:pt idx="927">
                  <c:v>15</c:v>
                </c:pt>
                <c:pt idx="928">
                  <c:v>6</c:v>
                </c:pt>
                <c:pt idx="929">
                  <c:v>14</c:v>
                </c:pt>
                <c:pt idx="930">
                  <c:v>12</c:v>
                </c:pt>
                <c:pt idx="931">
                  <c:v>6</c:v>
                </c:pt>
                <c:pt idx="932">
                  <c:v>11</c:v>
                </c:pt>
                <c:pt idx="933">
                  <c:v>8</c:v>
                </c:pt>
                <c:pt idx="934">
                  <c:v>16</c:v>
                </c:pt>
                <c:pt idx="935">
                  <c:v>13</c:v>
                </c:pt>
                <c:pt idx="936">
                  <c:v>10</c:v>
                </c:pt>
                <c:pt idx="937">
                  <c:v>12</c:v>
                </c:pt>
                <c:pt idx="938">
                  <c:v>14</c:v>
                </c:pt>
                <c:pt idx="939">
                  <c:v>16</c:v>
                </c:pt>
                <c:pt idx="940">
                  <c:v>12</c:v>
                </c:pt>
                <c:pt idx="941">
                  <c:v>15</c:v>
                </c:pt>
                <c:pt idx="942">
                  <c:v>10</c:v>
                </c:pt>
                <c:pt idx="943">
                  <c:v>8</c:v>
                </c:pt>
                <c:pt idx="944">
                  <c:v>12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17</c:v>
                </c:pt>
                <c:pt idx="949">
                  <c:v>13</c:v>
                </c:pt>
                <c:pt idx="950">
                  <c:v>11</c:v>
                </c:pt>
                <c:pt idx="951">
                  <c:v>9</c:v>
                </c:pt>
                <c:pt idx="952">
                  <c:v>7</c:v>
                </c:pt>
                <c:pt idx="953">
                  <c:v>17</c:v>
                </c:pt>
                <c:pt idx="954">
                  <c:v>15</c:v>
                </c:pt>
                <c:pt idx="955">
                  <c:v>12</c:v>
                </c:pt>
                <c:pt idx="956">
                  <c:v>6</c:v>
                </c:pt>
                <c:pt idx="957">
                  <c:v>15</c:v>
                </c:pt>
                <c:pt idx="958">
                  <c:v>12</c:v>
                </c:pt>
                <c:pt idx="959">
                  <c:v>17</c:v>
                </c:pt>
                <c:pt idx="960">
                  <c:v>7</c:v>
                </c:pt>
                <c:pt idx="961">
                  <c:v>12</c:v>
                </c:pt>
                <c:pt idx="962">
                  <c:v>8</c:v>
                </c:pt>
                <c:pt idx="963">
                  <c:v>11</c:v>
                </c:pt>
                <c:pt idx="964">
                  <c:v>15</c:v>
                </c:pt>
                <c:pt idx="965">
                  <c:v>11</c:v>
                </c:pt>
                <c:pt idx="966">
                  <c:v>9</c:v>
                </c:pt>
                <c:pt idx="967">
                  <c:v>16</c:v>
                </c:pt>
                <c:pt idx="968">
                  <c:v>14</c:v>
                </c:pt>
                <c:pt idx="969">
                  <c:v>6</c:v>
                </c:pt>
                <c:pt idx="970">
                  <c:v>12</c:v>
                </c:pt>
                <c:pt idx="971">
                  <c:v>6</c:v>
                </c:pt>
                <c:pt idx="972">
                  <c:v>13</c:v>
                </c:pt>
                <c:pt idx="973">
                  <c:v>13</c:v>
                </c:pt>
                <c:pt idx="974">
                  <c:v>10</c:v>
                </c:pt>
                <c:pt idx="975">
                  <c:v>12</c:v>
                </c:pt>
                <c:pt idx="976">
                  <c:v>9</c:v>
                </c:pt>
                <c:pt idx="977">
                  <c:v>10</c:v>
                </c:pt>
                <c:pt idx="978">
                  <c:v>7</c:v>
                </c:pt>
                <c:pt idx="979">
                  <c:v>13</c:v>
                </c:pt>
                <c:pt idx="980">
                  <c:v>17</c:v>
                </c:pt>
                <c:pt idx="981">
                  <c:v>15</c:v>
                </c:pt>
                <c:pt idx="982">
                  <c:v>13</c:v>
                </c:pt>
                <c:pt idx="983">
                  <c:v>10</c:v>
                </c:pt>
                <c:pt idx="984">
                  <c:v>7</c:v>
                </c:pt>
                <c:pt idx="985">
                  <c:v>10</c:v>
                </c:pt>
                <c:pt idx="986">
                  <c:v>6</c:v>
                </c:pt>
                <c:pt idx="987">
                  <c:v>11</c:v>
                </c:pt>
                <c:pt idx="988">
                  <c:v>14</c:v>
                </c:pt>
                <c:pt idx="989">
                  <c:v>10</c:v>
                </c:pt>
                <c:pt idx="990">
                  <c:v>12</c:v>
                </c:pt>
                <c:pt idx="991">
                  <c:v>7</c:v>
                </c:pt>
                <c:pt idx="992">
                  <c:v>8</c:v>
                </c:pt>
                <c:pt idx="993">
                  <c:v>14</c:v>
                </c:pt>
                <c:pt idx="994">
                  <c:v>17</c:v>
                </c:pt>
                <c:pt idx="995">
                  <c:v>11</c:v>
                </c:pt>
                <c:pt idx="996">
                  <c:v>7</c:v>
                </c:pt>
                <c:pt idx="997">
                  <c:v>10</c:v>
                </c:pt>
                <c:pt idx="998">
                  <c:v>6</c:v>
                </c:pt>
              </c:numCache>
            </c:numRef>
          </c:xVal>
          <c:yVal>
            <c:numRef>
              <c:f>'Task 4.2b'!$A$3:$A$1001</c:f>
              <c:numCache>
                <c:formatCode>General</c:formatCode>
                <c:ptCount val="999"/>
                <c:pt idx="0">
                  <c:v>2220000</c:v>
                </c:pt>
                <c:pt idx="1">
                  <c:v>138000</c:v>
                </c:pt>
                <c:pt idx="2">
                  <c:v>115500</c:v>
                </c:pt>
                <c:pt idx="3">
                  <c:v>17000</c:v>
                </c:pt>
                <c:pt idx="4">
                  <c:v>4400000</c:v>
                </c:pt>
                <c:pt idx="5">
                  <c:v>779000</c:v>
                </c:pt>
                <c:pt idx="6">
                  <c:v>650000</c:v>
                </c:pt>
                <c:pt idx="7">
                  <c:v>170000</c:v>
                </c:pt>
                <c:pt idx="8">
                  <c:v>722000</c:v>
                </c:pt>
                <c:pt idx="9">
                  <c:v>13500</c:v>
                </c:pt>
                <c:pt idx="10">
                  <c:v>973400</c:v>
                </c:pt>
                <c:pt idx="11">
                  <c:v>1730000</c:v>
                </c:pt>
                <c:pt idx="12">
                  <c:v>20000</c:v>
                </c:pt>
                <c:pt idx="13">
                  <c:v>1064000</c:v>
                </c:pt>
                <c:pt idx="14">
                  <c:v>388000</c:v>
                </c:pt>
                <c:pt idx="15">
                  <c:v>25000</c:v>
                </c:pt>
                <c:pt idx="16">
                  <c:v>2574000</c:v>
                </c:pt>
                <c:pt idx="17">
                  <c:v>1003000</c:v>
                </c:pt>
                <c:pt idx="18">
                  <c:v>213000</c:v>
                </c:pt>
                <c:pt idx="19">
                  <c:v>213000</c:v>
                </c:pt>
                <c:pt idx="20">
                  <c:v>622000</c:v>
                </c:pt>
                <c:pt idx="21">
                  <c:v>4268000</c:v>
                </c:pt>
                <c:pt idx="22">
                  <c:v>655000</c:v>
                </c:pt>
                <c:pt idx="23">
                  <c:v>580000</c:v>
                </c:pt>
                <c:pt idx="24">
                  <c:v>1380000</c:v>
                </c:pt>
                <c:pt idx="25">
                  <c:v>450000</c:v>
                </c:pt>
                <c:pt idx="26">
                  <c:v>31500</c:v>
                </c:pt>
                <c:pt idx="27">
                  <c:v>25800</c:v>
                </c:pt>
                <c:pt idx="28">
                  <c:v>62000</c:v>
                </c:pt>
                <c:pt idx="29">
                  <c:v>60000</c:v>
                </c:pt>
                <c:pt idx="30">
                  <c:v>30000</c:v>
                </c:pt>
                <c:pt idx="31">
                  <c:v>286000</c:v>
                </c:pt>
                <c:pt idx="32">
                  <c:v>2560000</c:v>
                </c:pt>
                <c:pt idx="33">
                  <c:v>170000</c:v>
                </c:pt>
                <c:pt idx="34">
                  <c:v>115000</c:v>
                </c:pt>
                <c:pt idx="35">
                  <c:v>58000</c:v>
                </c:pt>
                <c:pt idx="36">
                  <c:v>95000</c:v>
                </c:pt>
                <c:pt idx="37">
                  <c:v>572000</c:v>
                </c:pt>
                <c:pt idx="38">
                  <c:v>11000</c:v>
                </c:pt>
                <c:pt idx="39">
                  <c:v>2620000</c:v>
                </c:pt>
                <c:pt idx="40">
                  <c:v>3110000</c:v>
                </c:pt>
                <c:pt idx="41">
                  <c:v>443000</c:v>
                </c:pt>
                <c:pt idx="42">
                  <c:v>52000</c:v>
                </c:pt>
                <c:pt idx="43">
                  <c:v>200000</c:v>
                </c:pt>
                <c:pt idx="44">
                  <c:v>93500</c:v>
                </c:pt>
                <c:pt idx="45">
                  <c:v>606000</c:v>
                </c:pt>
                <c:pt idx="46">
                  <c:v>54900</c:v>
                </c:pt>
                <c:pt idx="47">
                  <c:v>80000</c:v>
                </c:pt>
                <c:pt idx="48">
                  <c:v>65000</c:v>
                </c:pt>
                <c:pt idx="49">
                  <c:v>54000</c:v>
                </c:pt>
                <c:pt idx="50">
                  <c:v>1043000</c:v>
                </c:pt>
                <c:pt idx="51">
                  <c:v>363000</c:v>
                </c:pt>
                <c:pt idx="52">
                  <c:v>40000</c:v>
                </c:pt>
                <c:pt idx="53">
                  <c:v>625000</c:v>
                </c:pt>
                <c:pt idx="54">
                  <c:v>385000</c:v>
                </c:pt>
                <c:pt idx="55">
                  <c:v>440000</c:v>
                </c:pt>
                <c:pt idx="56">
                  <c:v>420000</c:v>
                </c:pt>
                <c:pt idx="57">
                  <c:v>314000</c:v>
                </c:pt>
                <c:pt idx="58">
                  <c:v>3180000</c:v>
                </c:pt>
                <c:pt idx="59">
                  <c:v>1200000</c:v>
                </c:pt>
                <c:pt idx="60">
                  <c:v>27000</c:v>
                </c:pt>
                <c:pt idx="61">
                  <c:v>21600</c:v>
                </c:pt>
                <c:pt idx="62">
                  <c:v>12200</c:v>
                </c:pt>
                <c:pt idx="63">
                  <c:v>33000</c:v>
                </c:pt>
                <c:pt idx="64">
                  <c:v>19000</c:v>
                </c:pt>
                <c:pt idx="65">
                  <c:v>13000</c:v>
                </c:pt>
                <c:pt idx="66">
                  <c:v>415000</c:v>
                </c:pt>
                <c:pt idx="67">
                  <c:v>618000</c:v>
                </c:pt>
                <c:pt idx="68">
                  <c:v>260000</c:v>
                </c:pt>
                <c:pt idx="69">
                  <c:v>656000</c:v>
                </c:pt>
                <c:pt idx="70">
                  <c:v>366800</c:v>
                </c:pt>
                <c:pt idx="71">
                  <c:v>20000</c:v>
                </c:pt>
                <c:pt idx="72">
                  <c:v>12000</c:v>
                </c:pt>
                <c:pt idx="73">
                  <c:v>28500</c:v>
                </c:pt>
                <c:pt idx="74">
                  <c:v>1000000</c:v>
                </c:pt>
                <c:pt idx="75">
                  <c:v>3810000</c:v>
                </c:pt>
                <c:pt idx="76">
                  <c:v>2390000</c:v>
                </c:pt>
                <c:pt idx="77">
                  <c:v>1709000</c:v>
                </c:pt>
                <c:pt idx="78">
                  <c:v>523000</c:v>
                </c:pt>
                <c:pt idx="79">
                  <c:v>476000</c:v>
                </c:pt>
                <c:pt idx="80">
                  <c:v>40500</c:v>
                </c:pt>
                <c:pt idx="81">
                  <c:v>2634000</c:v>
                </c:pt>
                <c:pt idx="82">
                  <c:v>33000</c:v>
                </c:pt>
                <c:pt idx="83">
                  <c:v>543000</c:v>
                </c:pt>
                <c:pt idx="84">
                  <c:v>76000</c:v>
                </c:pt>
                <c:pt idx="85">
                  <c:v>3984000</c:v>
                </c:pt>
                <c:pt idx="86">
                  <c:v>3964000</c:v>
                </c:pt>
                <c:pt idx="87">
                  <c:v>50000</c:v>
                </c:pt>
                <c:pt idx="88">
                  <c:v>39000</c:v>
                </c:pt>
                <c:pt idx="89">
                  <c:v>120000</c:v>
                </c:pt>
                <c:pt idx="90">
                  <c:v>547000</c:v>
                </c:pt>
                <c:pt idx="91">
                  <c:v>14000</c:v>
                </c:pt>
                <c:pt idx="92">
                  <c:v>14000</c:v>
                </c:pt>
                <c:pt idx="93">
                  <c:v>740000</c:v>
                </c:pt>
                <c:pt idx="94">
                  <c:v>112000</c:v>
                </c:pt>
                <c:pt idx="95">
                  <c:v>47000</c:v>
                </c:pt>
                <c:pt idx="96">
                  <c:v>25000</c:v>
                </c:pt>
                <c:pt idx="97">
                  <c:v>35000</c:v>
                </c:pt>
                <c:pt idx="98">
                  <c:v>10000</c:v>
                </c:pt>
                <c:pt idx="99">
                  <c:v>62000</c:v>
                </c:pt>
                <c:pt idx="100">
                  <c:v>65000</c:v>
                </c:pt>
                <c:pt idx="101">
                  <c:v>54000</c:v>
                </c:pt>
                <c:pt idx="102">
                  <c:v>543500</c:v>
                </c:pt>
                <c:pt idx="103">
                  <c:v>354000</c:v>
                </c:pt>
                <c:pt idx="104">
                  <c:v>1520000</c:v>
                </c:pt>
                <c:pt idx="105">
                  <c:v>470000</c:v>
                </c:pt>
                <c:pt idx="106">
                  <c:v>3798000</c:v>
                </c:pt>
                <c:pt idx="107">
                  <c:v>3594000</c:v>
                </c:pt>
                <c:pt idx="108">
                  <c:v>2530000</c:v>
                </c:pt>
                <c:pt idx="109">
                  <c:v>53000</c:v>
                </c:pt>
                <c:pt idx="110">
                  <c:v>213000</c:v>
                </c:pt>
                <c:pt idx="111">
                  <c:v>202000</c:v>
                </c:pt>
                <c:pt idx="112">
                  <c:v>175500</c:v>
                </c:pt>
                <c:pt idx="113">
                  <c:v>8500</c:v>
                </c:pt>
                <c:pt idx="114">
                  <c:v>440000</c:v>
                </c:pt>
                <c:pt idx="115">
                  <c:v>20000</c:v>
                </c:pt>
                <c:pt idx="116">
                  <c:v>20000</c:v>
                </c:pt>
                <c:pt idx="117">
                  <c:v>627000</c:v>
                </c:pt>
                <c:pt idx="118">
                  <c:v>27500</c:v>
                </c:pt>
                <c:pt idx="119">
                  <c:v>115000</c:v>
                </c:pt>
                <c:pt idx="120">
                  <c:v>80000</c:v>
                </c:pt>
                <c:pt idx="121">
                  <c:v>190000</c:v>
                </c:pt>
                <c:pt idx="122">
                  <c:v>190000</c:v>
                </c:pt>
                <c:pt idx="123">
                  <c:v>55000</c:v>
                </c:pt>
                <c:pt idx="124">
                  <c:v>45000</c:v>
                </c:pt>
                <c:pt idx="125">
                  <c:v>2794000</c:v>
                </c:pt>
                <c:pt idx="126">
                  <c:v>400000</c:v>
                </c:pt>
                <c:pt idx="127">
                  <c:v>620000</c:v>
                </c:pt>
                <c:pt idx="128">
                  <c:v>2530000</c:v>
                </c:pt>
                <c:pt idx="129">
                  <c:v>60000</c:v>
                </c:pt>
                <c:pt idx="130">
                  <c:v>40000</c:v>
                </c:pt>
                <c:pt idx="131">
                  <c:v>111000</c:v>
                </c:pt>
                <c:pt idx="132">
                  <c:v>461000</c:v>
                </c:pt>
                <c:pt idx="133">
                  <c:v>25000</c:v>
                </c:pt>
                <c:pt idx="134">
                  <c:v>40000</c:v>
                </c:pt>
                <c:pt idx="135">
                  <c:v>1469000</c:v>
                </c:pt>
                <c:pt idx="136">
                  <c:v>1823000</c:v>
                </c:pt>
                <c:pt idx="137">
                  <c:v>245000</c:v>
                </c:pt>
                <c:pt idx="138">
                  <c:v>67000</c:v>
                </c:pt>
                <c:pt idx="139">
                  <c:v>146600</c:v>
                </c:pt>
                <c:pt idx="140">
                  <c:v>16200</c:v>
                </c:pt>
                <c:pt idx="141">
                  <c:v>682000</c:v>
                </c:pt>
                <c:pt idx="142">
                  <c:v>70000</c:v>
                </c:pt>
                <c:pt idx="143">
                  <c:v>300000</c:v>
                </c:pt>
                <c:pt idx="144">
                  <c:v>308000</c:v>
                </c:pt>
                <c:pt idx="145">
                  <c:v>530000</c:v>
                </c:pt>
                <c:pt idx="146">
                  <c:v>420000</c:v>
                </c:pt>
                <c:pt idx="147">
                  <c:v>30000</c:v>
                </c:pt>
                <c:pt idx="148">
                  <c:v>35000</c:v>
                </c:pt>
                <c:pt idx="149">
                  <c:v>1135000</c:v>
                </c:pt>
                <c:pt idx="150">
                  <c:v>460000</c:v>
                </c:pt>
                <c:pt idx="151">
                  <c:v>1944000</c:v>
                </c:pt>
                <c:pt idx="152">
                  <c:v>285000</c:v>
                </c:pt>
                <c:pt idx="153">
                  <c:v>285000</c:v>
                </c:pt>
                <c:pt idx="154">
                  <c:v>1406500</c:v>
                </c:pt>
                <c:pt idx="155">
                  <c:v>2135000</c:v>
                </c:pt>
                <c:pt idx="156">
                  <c:v>3498000</c:v>
                </c:pt>
                <c:pt idx="157">
                  <c:v>63000</c:v>
                </c:pt>
                <c:pt idx="158">
                  <c:v>48000</c:v>
                </c:pt>
                <c:pt idx="159">
                  <c:v>30000</c:v>
                </c:pt>
                <c:pt idx="160">
                  <c:v>20500</c:v>
                </c:pt>
                <c:pt idx="161">
                  <c:v>39500</c:v>
                </c:pt>
                <c:pt idx="162">
                  <c:v>40000</c:v>
                </c:pt>
                <c:pt idx="163">
                  <c:v>27000</c:v>
                </c:pt>
                <c:pt idx="164">
                  <c:v>11500</c:v>
                </c:pt>
                <c:pt idx="165">
                  <c:v>1906000</c:v>
                </c:pt>
                <c:pt idx="166">
                  <c:v>320000</c:v>
                </c:pt>
                <c:pt idx="167">
                  <c:v>67000</c:v>
                </c:pt>
                <c:pt idx="168">
                  <c:v>56000</c:v>
                </c:pt>
                <c:pt idx="169">
                  <c:v>1515000</c:v>
                </c:pt>
                <c:pt idx="170">
                  <c:v>555000</c:v>
                </c:pt>
                <c:pt idx="171">
                  <c:v>71000</c:v>
                </c:pt>
                <c:pt idx="172">
                  <c:v>35000</c:v>
                </c:pt>
                <c:pt idx="173">
                  <c:v>25000</c:v>
                </c:pt>
                <c:pt idx="174">
                  <c:v>48000</c:v>
                </c:pt>
                <c:pt idx="175">
                  <c:v>37000</c:v>
                </c:pt>
                <c:pt idx="176">
                  <c:v>744000</c:v>
                </c:pt>
                <c:pt idx="177">
                  <c:v>409800</c:v>
                </c:pt>
                <c:pt idx="178">
                  <c:v>145000</c:v>
                </c:pt>
                <c:pt idx="179">
                  <c:v>1101000</c:v>
                </c:pt>
                <c:pt idx="180">
                  <c:v>705000</c:v>
                </c:pt>
                <c:pt idx="181">
                  <c:v>517000</c:v>
                </c:pt>
                <c:pt idx="182">
                  <c:v>5500000</c:v>
                </c:pt>
                <c:pt idx="183">
                  <c:v>990000</c:v>
                </c:pt>
                <c:pt idx="184">
                  <c:v>72000</c:v>
                </c:pt>
                <c:pt idx="185">
                  <c:v>364000</c:v>
                </c:pt>
                <c:pt idx="186">
                  <c:v>2154000</c:v>
                </c:pt>
                <c:pt idx="187">
                  <c:v>1515000</c:v>
                </c:pt>
                <c:pt idx="188">
                  <c:v>770000</c:v>
                </c:pt>
                <c:pt idx="189">
                  <c:v>65000</c:v>
                </c:pt>
                <c:pt idx="190">
                  <c:v>1558000</c:v>
                </c:pt>
                <c:pt idx="191">
                  <c:v>420000</c:v>
                </c:pt>
                <c:pt idx="192">
                  <c:v>454000</c:v>
                </c:pt>
                <c:pt idx="193">
                  <c:v>248000</c:v>
                </c:pt>
                <c:pt idx="194">
                  <c:v>238000</c:v>
                </c:pt>
                <c:pt idx="195">
                  <c:v>135000</c:v>
                </c:pt>
                <c:pt idx="196">
                  <c:v>15000</c:v>
                </c:pt>
                <c:pt idx="197">
                  <c:v>86000</c:v>
                </c:pt>
                <c:pt idx="198">
                  <c:v>6000</c:v>
                </c:pt>
                <c:pt idx="199">
                  <c:v>207500</c:v>
                </c:pt>
                <c:pt idx="200">
                  <c:v>1954000</c:v>
                </c:pt>
                <c:pt idx="201">
                  <c:v>680000</c:v>
                </c:pt>
                <c:pt idx="202">
                  <c:v>1440000</c:v>
                </c:pt>
                <c:pt idx="203">
                  <c:v>729600</c:v>
                </c:pt>
                <c:pt idx="204">
                  <c:v>90000</c:v>
                </c:pt>
                <c:pt idx="205">
                  <c:v>845000</c:v>
                </c:pt>
                <c:pt idx="206">
                  <c:v>149000</c:v>
                </c:pt>
                <c:pt idx="207">
                  <c:v>85000</c:v>
                </c:pt>
                <c:pt idx="208">
                  <c:v>91000</c:v>
                </c:pt>
                <c:pt idx="209">
                  <c:v>1080000</c:v>
                </c:pt>
                <c:pt idx="210">
                  <c:v>915000</c:v>
                </c:pt>
                <c:pt idx="211">
                  <c:v>65000</c:v>
                </c:pt>
                <c:pt idx="212">
                  <c:v>22000</c:v>
                </c:pt>
                <c:pt idx="213">
                  <c:v>1352700</c:v>
                </c:pt>
                <c:pt idx="214">
                  <c:v>255000</c:v>
                </c:pt>
                <c:pt idx="215">
                  <c:v>1470000</c:v>
                </c:pt>
                <c:pt idx="216">
                  <c:v>738000</c:v>
                </c:pt>
                <c:pt idx="217">
                  <c:v>765000</c:v>
                </c:pt>
                <c:pt idx="218">
                  <c:v>556000</c:v>
                </c:pt>
                <c:pt idx="219">
                  <c:v>64000</c:v>
                </c:pt>
                <c:pt idx="220">
                  <c:v>136000</c:v>
                </c:pt>
                <c:pt idx="221">
                  <c:v>283000</c:v>
                </c:pt>
                <c:pt idx="222">
                  <c:v>57000</c:v>
                </c:pt>
                <c:pt idx="223">
                  <c:v>45000</c:v>
                </c:pt>
                <c:pt idx="224">
                  <c:v>25000</c:v>
                </c:pt>
                <c:pt idx="225">
                  <c:v>155000</c:v>
                </c:pt>
                <c:pt idx="226">
                  <c:v>32000</c:v>
                </c:pt>
                <c:pt idx="227">
                  <c:v>3007000</c:v>
                </c:pt>
                <c:pt idx="228">
                  <c:v>895000</c:v>
                </c:pt>
                <c:pt idx="229">
                  <c:v>84000</c:v>
                </c:pt>
                <c:pt idx="230">
                  <c:v>8000</c:v>
                </c:pt>
                <c:pt idx="231">
                  <c:v>5000</c:v>
                </c:pt>
                <c:pt idx="232">
                  <c:v>1367500</c:v>
                </c:pt>
                <c:pt idx="233">
                  <c:v>1751000</c:v>
                </c:pt>
                <c:pt idx="234">
                  <c:v>311000</c:v>
                </c:pt>
                <c:pt idx="235">
                  <c:v>90000</c:v>
                </c:pt>
                <c:pt idx="236">
                  <c:v>1801200</c:v>
                </c:pt>
                <c:pt idx="237">
                  <c:v>743000</c:v>
                </c:pt>
                <c:pt idx="238">
                  <c:v>462000</c:v>
                </c:pt>
                <c:pt idx="239">
                  <c:v>73000</c:v>
                </c:pt>
                <c:pt idx="240">
                  <c:v>40000</c:v>
                </c:pt>
                <c:pt idx="241">
                  <c:v>392000</c:v>
                </c:pt>
                <c:pt idx="242">
                  <c:v>18000</c:v>
                </c:pt>
                <c:pt idx="243">
                  <c:v>53000</c:v>
                </c:pt>
                <c:pt idx="244">
                  <c:v>340000</c:v>
                </c:pt>
                <c:pt idx="245">
                  <c:v>2562000</c:v>
                </c:pt>
                <c:pt idx="246">
                  <c:v>680000</c:v>
                </c:pt>
                <c:pt idx="247">
                  <c:v>155000</c:v>
                </c:pt>
                <c:pt idx="248">
                  <c:v>130000</c:v>
                </c:pt>
                <c:pt idx="249">
                  <c:v>1598000</c:v>
                </c:pt>
                <c:pt idx="250">
                  <c:v>38500</c:v>
                </c:pt>
                <c:pt idx="251">
                  <c:v>872500</c:v>
                </c:pt>
                <c:pt idx="252">
                  <c:v>731000</c:v>
                </c:pt>
                <c:pt idx="253">
                  <c:v>533000</c:v>
                </c:pt>
                <c:pt idx="254">
                  <c:v>547000</c:v>
                </c:pt>
                <c:pt idx="255">
                  <c:v>462000</c:v>
                </c:pt>
                <c:pt idx="256">
                  <c:v>461000</c:v>
                </c:pt>
                <c:pt idx="257">
                  <c:v>78000</c:v>
                </c:pt>
                <c:pt idx="258">
                  <c:v>1060000</c:v>
                </c:pt>
                <c:pt idx="259">
                  <c:v>1178000</c:v>
                </c:pt>
                <c:pt idx="260">
                  <c:v>267000</c:v>
                </c:pt>
                <c:pt idx="261">
                  <c:v>175000</c:v>
                </c:pt>
                <c:pt idx="262">
                  <c:v>310000</c:v>
                </c:pt>
                <c:pt idx="263">
                  <c:v>57000</c:v>
                </c:pt>
                <c:pt idx="264">
                  <c:v>1870000</c:v>
                </c:pt>
                <c:pt idx="265">
                  <c:v>781000</c:v>
                </c:pt>
                <c:pt idx="266">
                  <c:v>445500</c:v>
                </c:pt>
                <c:pt idx="267">
                  <c:v>300000</c:v>
                </c:pt>
                <c:pt idx="268">
                  <c:v>300000</c:v>
                </c:pt>
                <c:pt idx="269">
                  <c:v>290000</c:v>
                </c:pt>
                <c:pt idx="270">
                  <c:v>21000</c:v>
                </c:pt>
                <c:pt idx="271">
                  <c:v>21000</c:v>
                </c:pt>
                <c:pt idx="272">
                  <c:v>21000</c:v>
                </c:pt>
                <c:pt idx="273">
                  <c:v>4010000</c:v>
                </c:pt>
                <c:pt idx="274">
                  <c:v>2960000</c:v>
                </c:pt>
                <c:pt idx="275">
                  <c:v>9000</c:v>
                </c:pt>
                <c:pt idx="276">
                  <c:v>19000</c:v>
                </c:pt>
                <c:pt idx="277">
                  <c:v>31000</c:v>
                </c:pt>
                <c:pt idx="278">
                  <c:v>22000</c:v>
                </c:pt>
                <c:pt idx="279">
                  <c:v>670000</c:v>
                </c:pt>
                <c:pt idx="280">
                  <c:v>2598000</c:v>
                </c:pt>
                <c:pt idx="281">
                  <c:v>651000</c:v>
                </c:pt>
                <c:pt idx="282">
                  <c:v>1031000</c:v>
                </c:pt>
                <c:pt idx="283">
                  <c:v>2400000</c:v>
                </c:pt>
                <c:pt idx="284">
                  <c:v>2250000</c:v>
                </c:pt>
                <c:pt idx="285">
                  <c:v>2150000</c:v>
                </c:pt>
                <c:pt idx="286">
                  <c:v>240000</c:v>
                </c:pt>
                <c:pt idx="287">
                  <c:v>1096000</c:v>
                </c:pt>
                <c:pt idx="288">
                  <c:v>464000</c:v>
                </c:pt>
                <c:pt idx="289">
                  <c:v>125000</c:v>
                </c:pt>
                <c:pt idx="290">
                  <c:v>50000</c:v>
                </c:pt>
                <c:pt idx="291">
                  <c:v>50000</c:v>
                </c:pt>
                <c:pt idx="292">
                  <c:v>1595000</c:v>
                </c:pt>
                <c:pt idx="293">
                  <c:v>1110000</c:v>
                </c:pt>
                <c:pt idx="294">
                  <c:v>1318000</c:v>
                </c:pt>
                <c:pt idx="295">
                  <c:v>520000</c:v>
                </c:pt>
                <c:pt idx="296">
                  <c:v>20000</c:v>
                </c:pt>
                <c:pt idx="297">
                  <c:v>19000</c:v>
                </c:pt>
                <c:pt idx="298">
                  <c:v>556500</c:v>
                </c:pt>
                <c:pt idx="299">
                  <c:v>839000</c:v>
                </c:pt>
                <c:pt idx="300">
                  <c:v>670000</c:v>
                </c:pt>
                <c:pt idx="301">
                  <c:v>45000</c:v>
                </c:pt>
                <c:pt idx="302">
                  <c:v>748000</c:v>
                </c:pt>
                <c:pt idx="303">
                  <c:v>370000</c:v>
                </c:pt>
                <c:pt idx="304">
                  <c:v>677000</c:v>
                </c:pt>
                <c:pt idx="305">
                  <c:v>17000</c:v>
                </c:pt>
                <c:pt idx="306">
                  <c:v>110000</c:v>
                </c:pt>
                <c:pt idx="307">
                  <c:v>857000</c:v>
                </c:pt>
                <c:pt idx="308">
                  <c:v>65000</c:v>
                </c:pt>
                <c:pt idx="309">
                  <c:v>350000</c:v>
                </c:pt>
                <c:pt idx="310">
                  <c:v>220000</c:v>
                </c:pt>
                <c:pt idx="311">
                  <c:v>761000</c:v>
                </c:pt>
                <c:pt idx="312">
                  <c:v>10000</c:v>
                </c:pt>
                <c:pt idx="313">
                  <c:v>277000</c:v>
                </c:pt>
                <c:pt idx="314">
                  <c:v>170000</c:v>
                </c:pt>
                <c:pt idx="315">
                  <c:v>1129000</c:v>
                </c:pt>
                <c:pt idx="316">
                  <c:v>41000</c:v>
                </c:pt>
                <c:pt idx="317">
                  <c:v>37000</c:v>
                </c:pt>
                <c:pt idx="318">
                  <c:v>25000</c:v>
                </c:pt>
                <c:pt idx="319">
                  <c:v>19000</c:v>
                </c:pt>
                <c:pt idx="320">
                  <c:v>457000</c:v>
                </c:pt>
                <c:pt idx="321">
                  <c:v>90000</c:v>
                </c:pt>
                <c:pt idx="322">
                  <c:v>940000</c:v>
                </c:pt>
                <c:pt idx="323">
                  <c:v>202000</c:v>
                </c:pt>
                <c:pt idx="324">
                  <c:v>1190000</c:v>
                </c:pt>
                <c:pt idx="325">
                  <c:v>1370000</c:v>
                </c:pt>
                <c:pt idx="326">
                  <c:v>1020000</c:v>
                </c:pt>
                <c:pt idx="327">
                  <c:v>834000</c:v>
                </c:pt>
                <c:pt idx="328">
                  <c:v>787000</c:v>
                </c:pt>
                <c:pt idx="329">
                  <c:v>356000</c:v>
                </c:pt>
                <c:pt idx="330">
                  <c:v>341000</c:v>
                </c:pt>
                <c:pt idx="331">
                  <c:v>292000</c:v>
                </c:pt>
                <c:pt idx="332">
                  <c:v>140000</c:v>
                </c:pt>
                <c:pt idx="333">
                  <c:v>110000</c:v>
                </c:pt>
                <c:pt idx="334">
                  <c:v>835000</c:v>
                </c:pt>
                <c:pt idx="335">
                  <c:v>2096000</c:v>
                </c:pt>
                <c:pt idx="336">
                  <c:v>392000</c:v>
                </c:pt>
                <c:pt idx="337">
                  <c:v>4620000</c:v>
                </c:pt>
                <c:pt idx="338">
                  <c:v>3270000</c:v>
                </c:pt>
                <c:pt idx="339">
                  <c:v>870000</c:v>
                </c:pt>
                <c:pt idx="340">
                  <c:v>266000</c:v>
                </c:pt>
                <c:pt idx="341">
                  <c:v>261000</c:v>
                </c:pt>
                <c:pt idx="342">
                  <c:v>262000</c:v>
                </c:pt>
                <c:pt idx="343">
                  <c:v>256000</c:v>
                </c:pt>
                <c:pt idx="344">
                  <c:v>246000</c:v>
                </c:pt>
                <c:pt idx="345">
                  <c:v>130000</c:v>
                </c:pt>
                <c:pt idx="346">
                  <c:v>666000</c:v>
                </c:pt>
                <c:pt idx="347">
                  <c:v>65000</c:v>
                </c:pt>
                <c:pt idx="348">
                  <c:v>65000</c:v>
                </c:pt>
                <c:pt idx="349">
                  <c:v>44000</c:v>
                </c:pt>
                <c:pt idx="350">
                  <c:v>200000</c:v>
                </c:pt>
                <c:pt idx="351">
                  <c:v>200000</c:v>
                </c:pt>
                <c:pt idx="352">
                  <c:v>105000</c:v>
                </c:pt>
                <c:pt idx="353">
                  <c:v>48500</c:v>
                </c:pt>
                <c:pt idx="354">
                  <c:v>70000</c:v>
                </c:pt>
                <c:pt idx="355">
                  <c:v>70000</c:v>
                </c:pt>
                <c:pt idx="356">
                  <c:v>60000</c:v>
                </c:pt>
                <c:pt idx="357">
                  <c:v>1345000</c:v>
                </c:pt>
                <c:pt idx="358">
                  <c:v>484000</c:v>
                </c:pt>
                <c:pt idx="359">
                  <c:v>2819000</c:v>
                </c:pt>
                <c:pt idx="360">
                  <c:v>1913000</c:v>
                </c:pt>
                <c:pt idx="361">
                  <c:v>394000</c:v>
                </c:pt>
                <c:pt idx="362">
                  <c:v>1167000</c:v>
                </c:pt>
                <c:pt idx="363">
                  <c:v>1065000</c:v>
                </c:pt>
                <c:pt idx="364">
                  <c:v>361000</c:v>
                </c:pt>
                <c:pt idx="365">
                  <c:v>243000</c:v>
                </c:pt>
                <c:pt idx="366">
                  <c:v>4000000</c:v>
                </c:pt>
                <c:pt idx="367">
                  <c:v>105000</c:v>
                </c:pt>
                <c:pt idx="368">
                  <c:v>70000</c:v>
                </c:pt>
                <c:pt idx="369">
                  <c:v>32000</c:v>
                </c:pt>
                <c:pt idx="370">
                  <c:v>1950000</c:v>
                </c:pt>
                <c:pt idx="371">
                  <c:v>999000</c:v>
                </c:pt>
                <c:pt idx="372">
                  <c:v>365900</c:v>
                </c:pt>
                <c:pt idx="373">
                  <c:v>3510000</c:v>
                </c:pt>
                <c:pt idx="374">
                  <c:v>2140000</c:v>
                </c:pt>
                <c:pt idx="375">
                  <c:v>1070000</c:v>
                </c:pt>
                <c:pt idx="376">
                  <c:v>530000</c:v>
                </c:pt>
                <c:pt idx="377">
                  <c:v>626000</c:v>
                </c:pt>
                <c:pt idx="378">
                  <c:v>300000</c:v>
                </c:pt>
                <c:pt idx="379">
                  <c:v>2608000</c:v>
                </c:pt>
                <c:pt idx="380">
                  <c:v>905000</c:v>
                </c:pt>
                <c:pt idx="381">
                  <c:v>1861000</c:v>
                </c:pt>
                <c:pt idx="382">
                  <c:v>285000</c:v>
                </c:pt>
                <c:pt idx="383">
                  <c:v>170000</c:v>
                </c:pt>
                <c:pt idx="384">
                  <c:v>28000</c:v>
                </c:pt>
                <c:pt idx="385">
                  <c:v>60000</c:v>
                </c:pt>
                <c:pt idx="386">
                  <c:v>18000</c:v>
                </c:pt>
                <c:pt idx="387">
                  <c:v>1290000</c:v>
                </c:pt>
                <c:pt idx="388">
                  <c:v>11500</c:v>
                </c:pt>
                <c:pt idx="389">
                  <c:v>5860000</c:v>
                </c:pt>
                <c:pt idx="390">
                  <c:v>3930000</c:v>
                </c:pt>
                <c:pt idx="391">
                  <c:v>1875000</c:v>
                </c:pt>
                <c:pt idx="392">
                  <c:v>2196000</c:v>
                </c:pt>
                <c:pt idx="393">
                  <c:v>269000</c:v>
                </c:pt>
                <c:pt idx="394">
                  <c:v>31000</c:v>
                </c:pt>
                <c:pt idx="395">
                  <c:v>17500</c:v>
                </c:pt>
                <c:pt idx="396">
                  <c:v>725000</c:v>
                </c:pt>
                <c:pt idx="397">
                  <c:v>1136000</c:v>
                </c:pt>
                <c:pt idx="398">
                  <c:v>320000</c:v>
                </c:pt>
                <c:pt idx="399">
                  <c:v>40000</c:v>
                </c:pt>
                <c:pt idx="400">
                  <c:v>25000</c:v>
                </c:pt>
                <c:pt idx="401">
                  <c:v>340000</c:v>
                </c:pt>
                <c:pt idx="402">
                  <c:v>40000</c:v>
                </c:pt>
                <c:pt idx="403">
                  <c:v>949000</c:v>
                </c:pt>
                <c:pt idx="404">
                  <c:v>413000</c:v>
                </c:pt>
                <c:pt idx="405">
                  <c:v>2140000</c:v>
                </c:pt>
                <c:pt idx="406">
                  <c:v>15000</c:v>
                </c:pt>
                <c:pt idx="407">
                  <c:v>10000</c:v>
                </c:pt>
                <c:pt idx="408">
                  <c:v>284000</c:v>
                </c:pt>
                <c:pt idx="409">
                  <c:v>2695000</c:v>
                </c:pt>
                <c:pt idx="410">
                  <c:v>1414000</c:v>
                </c:pt>
                <c:pt idx="411">
                  <c:v>28500</c:v>
                </c:pt>
                <c:pt idx="412">
                  <c:v>17500</c:v>
                </c:pt>
                <c:pt idx="413">
                  <c:v>1160000</c:v>
                </c:pt>
                <c:pt idx="414">
                  <c:v>414000</c:v>
                </c:pt>
                <c:pt idx="415">
                  <c:v>5708000</c:v>
                </c:pt>
                <c:pt idx="416">
                  <c:v>934000</c:v>
                </c:pt>
                <c:pt idx="417">
                  <c:v>200000</c:v>
                </c:pt>
                <c:pt idx="418">
                  <c:v>20000</c:v>
                </c:pt>
                <c:pt idx="419">
                  <c:v>443000</c:v>
                </c:pt>
                <c:pt idx="420">
                  <c:v>243000</c:v>
                </c:pt>
                <c:pt idx="421">
                  <c:v>300000</c:v>
                </c:pt>
                <c:pt idx="422">
                  <c:v>310000</c:v>
                </c:pt>
                <c:pt idx="423">
                  <c:v>26000</c:v>
                </c:pt>
                <c:pt idx="424">
                  <c:v>1126000</c:v>
                </c:pt>
                <c:pt idx="425">
                  <c:v>672000</c:v>
                </c:pt>
                <c:pt idx="426">
                  <c:v>36000</c:v>
                </c:pt>
                <c:pt idx="427">
                  <c:v>17000</c:v>
                </c:pt>
                <c:pt idx="428">
                  <c:v>25000</c:v>
                </c:pt>
                <c:pt idx="429">
                  <c:v>202000</c:v>
                </c:pt>
                <c:pt idx="430">
                  <c:v>4460000</c:v>
                </c:pt>
                <c:pt idx="431">
                  <c:v>136000</c:v>
                </c:pt>
                <c:pt idx="432">
                  <c:v>18000</c:v>
                </c:pt>
                <c:pt idx="433">
                  <c:v>80000</c:v>
                </c:pt>
                <c:pt idx="434">
                  <c:v>70000</c:v>
                </c:pt>
                <c:pt idx="435">
                  <c:v>1592000</c:v>
                </c:pt>
                <c:pt idx="436">
                  <c:v>584000</c:v>
                </c:pt>
                <c:pt idx="437">
                  <c:v>25000</c:v>
                </c:pt>
                <c:pt idx="438">
                  <c:v>753600</c:v>
                </c:pt>
                <c:pt idx="439">
                  <c:v>444000</c:v>
                </c:pt>
                <c:pt idx="440">
                  <c:v>47000</c:v>
                </c:pt>
                <c:pt idx="441">
                  <c:v>202000</c:v>
                </c:pt>
                <c:pt idx="442">
                  <c:v>167000</c:v>
                </c:pt>
                <c:pt idx="443">
                  <c:v>1175000</c:v>
                </c:pt>
                <c:pt idx="444">
                  <c:v>1364600</c:v>
                </c:pt>
                <c:pt idx="445">
                  <c:v>900000</c:v>
                </c:pt>
                <c:pt idx="446">
                  <c:v>5524000</c:v>
                </c:pt>
                <c:pt idx="447">
                  <c:v>10000</c:v>
                </c:pt>
                <c:pt idx="448">
                  <c:v>3800000</c:v>
                </c:pt>
                <c:pt idx="449">
                  <c:v>453000</c:v>
                </c:pt>
                <c:pt idx="450">
                  <c:v>460000</c:v>
                </c:pt>
                <c:pt idx="451">
                  <c:v>41000</c:v>
                </c:pt>
                <c:pt idx="452">
                  <c:v>279000</c:v>
                </c:pt>
                <c:pt idx="453">
                  <c:v>274000</c:v>
                </c:pt>
                <c:pt idx="454">
                  <c:v>274000</c:v>
                </c:pt>
                <c:pt idx="455">
                  <c:v>255000</c:v>
                </c:pt>
                <c:pt idx="456">
                  <c:v>963000</c:v>
                </c:pt>
                <c:pt idx="457">
                  <c:v>37000</c:v>
                </c:pt>
                <c:pt idx="458">
                  <c:v>451000</c:v>
                </c:pt>
                <c:pt idx="459">
                  <c:v>9000000</c:v>
                </c:pt>
                <c:pt idx="460">
                  <c:v>620000</c:v>
                </c:pt>
                <c:pt idx="461">
                  <c:v>1070000</c:v>
                </c:pt>
                <c:pt idx="462">
                  <c:v>13000</c:v>
                </c:pt>
                <c:pt idx="463">
                  <c:v>51000</c:v>
                </c:pt>
                <c:pt idx="464">
                  <c:v>690000</c:v>
                </c:pt>
                <c:pt idx="465">
                  <c:v>11000</c:v>
                </c:pt>
                <c:pt idx="466">
                  <c:v>61000</c:v>
                </c:pt>
                <c:pt idx="467">
                  <c:v>60000</c:v>
                </c:pt>
                <c:pt idx="468">
                  <c:v>1095000</c:v>
                </c:pt>
                <c:pt idx="469">
                  <c:v>1095000</c:v>
                </c:pt>
                <c:pt idx="470">
                  <c:v>510000</c:v>
                </c:pt>
                <c:pt idx="471">
                  <c:v>60000</c:v>
                </c:pt>
                <c:pt idx="472">
                  <c:v>524000</c:v>
                </c:pt>
                <c:pt idx="473">
                  <c:v>378000</c:v>
                </c:pt>
                <c:pt idx="474">
                  <c:v>365000</c:v>
                </c:pt>
                <c:pt idx="475">
                  <c:v>605000</c:v>
                </c:pt>
                <c:pt idx="476">
                  <c:v>460000</c:v>
                </c:pt>
                <c:pt idx="477">
                  <c:v>298000</c:v>
                </c:pt>
                <c:pt idx="478">
                  <c:v>470000</c:v>
                </c:pt>
                <c:pt idx="479">
                  <c:v>94500</c:v>
                </c:pt>
                <c:pt idx="480">
                  <c:v>276000</c:v>
                </c:pt>
                <c:pt idx="481">
                  <c:v>112500</c:v>
                </c:pt>
                <c:pt idx="482">
                  <c:v>1028000</c:v>
                </c:pt>
                <c:pt idx="483">
                  <c:v>6085500</c:v>
                </c:pt>
                <c:pt idx="484">
                  <c:v>80000</c:v>
                </c:pt>
                <c:pt idx="485">
                  <c:v>29000</c:v>
                </c:pt>
                <c:pt idx="486">
                  <c:v>9500</c:v>
                </c:pt>
                <c:pt idx="487">
                  <c:v>40000</c:v>
                </c:pt>
                <c:pt idx="488">
                  <c:v>25000</c:v>
                </c:pt>
                <c:pt idx="489">
                  <c:v>248000</c:v>
                </c:pt>
                <c:pt idx="490">
                  <c:v>777000</c:v>
                </c:pt>
                <c:pt idx="491">
                  <c:v>323000</c:v>
                </c:pt>
                <c:pt idx="492">
                  <c:v>18000</c:v>
                </c:pt>
                <c:pt idx="493">
                  <c:v>650000</c:v>
                </c:pt>
                <c:pt idx="494">
                  <c:v>595000</c:v>
                </c:pt>
                <c:pt idx="495">
                  <c:v>75000</c:v>
                </c:pt>
                <c:pt idx="496">
                  <c:v>1355000</c:v>
                </c:pt>
                <c:pt idx="497">
                  <c:v>630000</c:v>
                </c:pt>
                <c:pt idx="498">
                  <c:v>43000</c:v>
                </c:pt>
                <c:pt idx="499">
                  <c:v>137000</c:v>
                </c:pt>
                <c:pt idx="500">
                  <c:v>103000</c:v>
                </c:pt>
                <c:pt idx="501">
                  <c:v>59000</c:v>
                </c:pt>
                <c:pt idx="502">
                  <c:v>1615000</c:v>
                </c:pt>
                <c:pt idx="503">
                  <c:v>35000</c:v>
                </c:pt>
                <c:pt idx="504">
                  <c:v>1136000</c:v>
                </c:pt>
                <c:pt idx="505">
                  <c:v>274000</c:v>
                </c:pt>
                <c:pt idx="506">
                  <c:v>426000</c:v>
                </c:pt>
                <c:pt idx="507">
                  <c:v>57500</c:v>
                </c:pt>
                <c:pt idx="508">
                  <c:v>54000</c:v>
                </c:pt>
                <c:pt idx="509">
                  <c:v>57000</c:v>
                </c:pt>
                <c:pt idx="510">
                  <c:v>36000</c:v>
                </c:pt>
                <c:pt idx="511">
                  <c:v>41000</c:v>
                </c:pt>
                <c:pt idx="512">
                  <c:v>40000</c:v>
                </c:pt>
                <c:pt idx="513">
                  <c:v>899000</c:v>
                </c:pt>
                <c:pt idx="514">
                  <c:v>388000</c:v>
                </c:pt>
                <c:pt idx="515">
                  <c:v>596000</c:v>
                </c:pt>
                <c:pt idx="516">
                  <c:v>560000</c:v>
                </c:pt>
                <c:pt idx="517">
                  <c:v>54000</c:v>
                </c:pt>
                <c:pt idx="518">
                  <c:v>881000</c:v>
                </c:pt>
                <c:pt idx="519">
                  <c:v>1175000</c:v>
                </c:pt>
                <c:pt idx="520">
                  <c:v>330000</c:v>
                </c:pt>
                <c:pt idx="521">
                  <c:v>43000</c:v>
                </c:pt>
                <c:pt idx="522">
                  <c:v>5000</c:v>
                </c:pt>
                <c:pt idx="523">
                  <c:v>2297000</c:v>
                </c:pt>
                <c:pt idx="524">
                  <c:v>4060000</c:v>
                </c:pt>
                <c:pt idx="525">
                  <c:v>4000</c:v>
                </c:pt>
                <c:pt idx="526">
                  <c:v>140000</c:v>
                </c:pt>
                <c:pt idx="527">
                  <c:v>2260000</c:v>
                </c:pt>
                <c:pt idx="528">
                  <c:v>370000</c:v>
                </c:pt>
                <c:pt idx="529">
                  <c:v>55000</c:v>
                </c:pt>
                <c:pt idx="530">
                  <c:v>55000</c:v>
                </c:pt>
                <c:pt idx="531">
                  <c:v>30000</c:v>
                </c:pt>
                <c:pt idx="532">
                  <c:v>470000</c:v>
                </c:pt>
                <c:pt idx="533">
                  <c:v>355000</c:v>
                </c:pt>
                <c:pt idx="534">
                  <c:v>180500</c:v>
                </c:pt>
                <c:pt idx="535">
                  <c:v>10500</c:v>
                </c:pt>
                <c:pt idx="536">
                  <c:v>6000</c:v>
                </c:pt>
                <c:pt idx="537">
                  <c:v>180000</c:v>
                </c:pt>
                <c:pt idx="538">
                  <c:v>55000</c:v>
                </c:pt>
                <c:pt idx="539">
                  <c:v>40000</c:v>
                </c:pt>
                <c:pt idx="540">
                  <c:v>1145000</c:v>
                </c:pt>
                <c:pt idx="541">
                  <c:v>520000</c:v>
                </c:pt>
                <c:pt idx="542">
                  <c:v>283000</c:v>
                </c:pt>
                <c:pt idx="543">
                  <c:v>808000</c:v>
                </c:pt>
                <c:pt idx="544">
                  <c:v>868000</c:v>
                </c:pt>
                <c:pt idx="545">
                  <c:v>929000</c:v>
                </c:pt>
                <c:pt idx="546">
                  <c:v>1314500</c:v>
                </c:pt>
                <c:pt idx="547">
                  <c:v>512000</c:v>
                </c:pt>
                <c:pt idx="548">
                  <c:v>509000</c:v>
                </c:pt>
                <c:pt idx="549">
                  <c:v>550000</c:v>
                </c:pt>
                <c:pt idx="550">
                  <c:v>190000</c:v>
                </c:pt>
                <c:pt idx="551">
                  <c:v>155000</c:v>
                </c:pt>
                <c:pt idx="552">
                  <c:v>125000</c:v>
                </c:pt>
                <c:pt idx="553">
                  <c:v>42000</c:v>
                </c:pt>
                <c:pt idx="554">
                  <c:v>1772000</c:v>
                </c:pt>
                <c:pt idx="555">
                  <c:v>1200000</c:v>
                </c:pt>
                <c:pt idx="556">
                  <c:v>753000</c:v>
                </c:pt>
                <c:pt idx="557">
                  <c:v>2175000</c:v>
                </c:pt>
                <c:pt idx="558">
                  <c:v>1030000</c:v>
                </c:pt>
                <c:pt idx="559">
                  <c:v>2275000</c:v>
                </c:pt>
                <c:pt idx="560">
                  <c:v>1710000</c:v>
                </c:pt>
                <c:pt idx="561">
                  <c:v>1684000</c:v>
                </c:pt>
                <c:pt idx="562">
                  <c:v>70000</c:v>
                </c:pt>
                <c:pt idx="563">
                  <c:v>435000</c:v>
                </c:pt>
                <c:pt idx="564">
                  <c:v>277000</c:v>
                </c:pt>
                <c:pt idx="565">
                  <c:v>18500</c:v>
                </c:pt>
                <c:pt idx="566">
                  <c:v>17500</c:v>
                </c:pt>
                <c:pt idx="567">
                  <c:v>18500</c:v>
                </c:pt>
                <c:pt idx="568">
                  <c:v>2490000</c:v>
                </c:pt>
                <c:pt idx="569">
                  <c:v>40000</c:v>
                </c:pt>
                <c:pt idx="570">
                  <c:v>10000</c:v>
                </c:pt>
                <c:pt idx="571">
                  <c:v>38500</c:v>
                </c:pt>
                <c:pt idx="572">
                  <c:v>2200000</c:v>
                </c:pt>
                <c:pt idx="573">
                  <c:v>984000</c:v>
                </c:pt>
                <c:pt idx="574">
                  <c:v>534500</c:v>
                </c:pt>
                <c:pt idx="575">
                  <c:v>777500</c:v>
                </c:pt>
                <c:pt idx="576">
                  <c:v>226900</c:v>
                </c:pt>
                <c:pt idx="577">
                  <c:v>70000</c:v>
                </c:pt>
                <c:pt idx="578">
                  <c:v>335000</c:v>
                </c:pt>
                <c:pt idx="579">
                  <c:v>649000</c:v>
                </c:pt>
                <c:pt idx="580">
                  <c:v>75000</c:v>
                </c:pt>
                <c:pt idx="581">
                  <c:v>65000</c:v>
                </c:pt>
                <c:pt idx="582">
                  <c:v>5000</c:v>
                </c:pt>
                <c:pt idx="583">
                  <c:v>590000</c:v>
                </c:pt>
                <c:pt idx="584">
                  <c:v>415000</c:v>
                </c:pt>
                <c:pt idx="585">
                  <c:v>656000</c:v>
                </c:pt>
                <c:pt idx="586">
                  <c:v>80000</c:v>
                </c:pt>
                <c:pt idx="587">
                  <c:v>80000</c:v>
                </c:pt>
                <c:pt idx="588">
                  <c:v>55000</c:v>
                </c:pt>
                <c:pt idx="589">
                  <c:v>250000</c:v>
                </c:pt>
                <c:pt idx="590">
                  <c:v>160000</c:v>
                </c:pt>
                <c:pt idx="591">
                  <c:v>758000</c:v>
                </c:pt>
                <c:pt idx="592">
                  <c:v>409000</c:v>
                </c:pt>
                <c:pt idx="593">
                  <c:v>350000</c:v>
                </c:pt>
                <c:pt idx="594">
                  <c:v>290000</c:v>
                </c:pt>
                <c:pt idx="595">
                  <c:v>360000</c:v>
                </c:pt>
                <c:pt idx="596">
                  <c:v>420000</c:v>
                </c:pt>
                <c:pt idx="597">
                  <c:v>3440000</c:v>
                </c:pt>
                <c:pt idx="598">
                  <c:v>5120000</c:v>
                </c:pt>
                <c:pt idx="599">
                  <c:v>1298000</c:v>
                </c:pt>
                <c:pt idx="600">
                  <c:v>338000</c:v>
                </c:pt>
                <c:pt idx="601">
                  <c:v>430000</c:v>
                </c:pt>
                <c:pt idx="602">
                  <c:v>605000</c:v>
                </c:pt>
                <c:pt idx="603">
                  <c:v>985000</c:v>
                </c:pt>
                <c:pt idx="604">
                  <c:v>70000</c:v>
                </c:pt>
                <c:pt idx="605">
                  <c:v>43000</c:v>
                </c:pt>
                <c:pt idx="606">
                  <c:v>26000</c:v>
                </c:pt>
                <c:pt idx="607">
                  <c:v>130000</c:v>
                </c:pt>
                <c:pt idx="608">
                  <c:v>436000</c:v>
                </c:pt>
                <c:pt idx="609">
                  <c:v>49000</c:v>
                </c:pt>
                <c:pt idx="610">
                  <c:v>14000</c:v>
                </c:pt>
                <c:pt idx="611">
                  <c:v>142500</c:v>
                </c:pt>
                <c:pt idx="612">
                  <c:v>90000</c:v>
                </c:pt>
                <c:pt idx="613">
                  <c:v>90000</c:v>
                </c:pt>
                <c:pt idx="614">
                  <c:v>995000</c:v>
                </c:pt>
                <c:pt idx="615">
                  <c:v>392000</c:v>
                </c:pt>
                <c:pt idx="616">
                  <c:v>650000</c:v>
                </c:pt>
                <c:pt idx="617">
                  <c:v>145000</c:v>
                </c:pt>
                <c:pt idx="618">
                  <c:v>2605000</c:v>
                </c:pt>
                <c:pt idx="619">
                  <c:v>105000</c:v>
                </c:pt>
                <c:pt idx="620">
                  <c:v>415000</c:v>
                </c:pt>
                <c:pt idx="621">
                  <c:v>54000</c:v>
                </c:pt>
                <c:pt idx="622">
                  <c:v>38000</c:v>
                </c:pt>
                <c:pt idx="623">
                  <c:v>6480000</c:v>
                </c:pt>
                <c:pt idx="624">
                  <c:v>365000</c:v>
                </c:pt>
                <c:pt idx="625">
                  <c:v>100000</c:v>
                </c:pt>
                <c:pt idx="626">
                  <c:v>850000</c:v>
                </c:pt>
                <c:pt idx="627">
                  <c:v>680000</c:v>
                </c:pt>
                <c:pt idx="628">
                  <c:v>350000</c:v>
                </c:pt>
                <c:pt idx="629">
                  <c:v>147000</c:v>
                </c:pt>
                <c:pt idx="630">
                  <c:v>680000</c:v>
                </c:pt>
                <c:pt idx="631">
                  <c:v>346000</c:v>
                </c:pt>
                <c:pt idx="632">
                  <c:v>760000</c:v>
                </c:pt>
                <c:pt idx="633">
                  <c:v>136000</c:v>
                </c:pt>
                <c:pt idx="634">
                  <c:v>190000</c:v>
                </c:pt>
                <c:pt idx="635">
                  <c:v>132500</c:v>
                </c:pt>
                <c:pt idx="636">
                  <c:v>232500</c:v>
                </c:pt>
                <c:pt idx="637">
                  <c:v>73000</c:v>
                </c:pt>
                <c:pt idx="638">
                  <c:v>290000</c:v>
                </c:pt>
                <c:pt idx="639">
                  <c:v>40000</c:v>
                </c:pt>
                <c:pt idx="640">
                  <c:v>127000</c:v>
                </c:pt>
                <c:pt idx="641">
                  <c:v>53000</c:v>
                </c:pt>
                <c:pt idx="642">
                  <c:v>890000</c:v>
                </c:pt>
                <c:pt idx="643">
                  <c:v>843000</c:v>
                </c:pt>
                <c:pt idx="644">
                  <c:v>295000</c:v>
                </c:pt>
                <c:pt idx="645">
                  <c:v>360000</c:v>
                </c:pt>
                <c:pt idx="646">
                  <c:v>767000</c:v>
                </c:pt>
                <c:pt idx="647">
                  <c:v>1205000</c:v>
                </c:pt>
                <c:pt idx="648">
                  <c:v>228000</c:v>
                </c:pt>
                <c:pt idx="649">
                  <c:v>370200</c:v>
                </c:pt>
                <c:pt idx="650">
                  <c:v>45000</c:v>
                </c:pt>
                <c:pt idx="651">
                  <c:v>35000</c:v>
                </c:pt>
                <c:pt idx="652">
                  <c:v>399000</c:v>
                </c:pt>
                <c:pt idx="653">
                  <c:v>271000</c:v>
                </c:pt>
                <c:pt idx="654">
                  <c:v>57000</c:v>
                </c:pt>
                <c:pt idx="655">
                  <c:v>63000</c:v>
                </c:pt>
                <c:pt idx="656">
                  <c:v>659000</c:v>
                </c:pt>
                <c:pt idx="657">
                  <c:v>940000</c:v>
                </c:pt>
                <c:pt idx="658">
                  <c:v>200000</c:v>
                </c:pt>
                <c:pt idx="659">
                  <c:v>1370000</c:v>
                </c:pt>
                <c:pt idx="660">
                  <c:v>1132000</c:v>
                </c:pt>
                <c:pt idx="661">
                  <c:v>1380000</c:v>
                </c:pt>
                <c:pt idx="662">
                  <c:v>4660000</c:v>
                </c:pt>
                <c:pt idx="663">
                  <c:v>1980000</c:v>
                </c:pt>
                <c:pt idx="664">
                  <c:v>37000</c:v>
                </c:pt>
                <c:pt idx="665">
                  <c:v>1420000</c:v>
                </c:pt>
                <c:pt idx="666">
                  <c:v>20000</c:v>
                </c:pt>
                <c:pt idx="667">
                  <c:v>3600000</c:v>
                </c:pt>
                <c:pt idx="668">
                  <c:v>170000</c:v>
                </c:pt>
                <c:pt idx="669">
                  <c:v>1200000</c:v>
                </c:pt>
                <c:pt idx="670">
                  <c:v>2280000</c:v>
                </c:pt>
                <c:pt idx="671">
                  <c:v>65000</c:v>
                </c:pt>
                <c:pt idx="672">
                  <c:v>55000</c:v>
                </c:pt>
                <c:pt idx="673">
                  <c:v>377000</c:v>
                </c:pt>
                <c:pt idx="674">
                  <c:v>1475000</c:v>
                </c:pt>
                <c:pt idx="675">
                  <c:v>890000</c:v>
                </c:pt>
                <c:pt idx="676">
                  <c:v>650000</c:v>
                </c:pt>
                <c:pt idx="677">
                  <c:v>151500</c:v>
                </c:pt>
                <c:pt idx="678">
                  <c:v>32400</c:v>
                </c:pt>
                <c:pt idx="679">
                  <c:v>38000</c:v>
                </c:pt>
                <c:pt idx="680">
                  <c:v>572600</c:v>
                </c:pt>
                <c:pt idx="681">
                  <c:v>38000</c:v>
                </c:pt>
                <c:pt idx="682">
                  <c:v>17000</c:v>
                </c:pt>
                <c:pt idx="683">
                  <c:v>1168000</c:v>
                </c:pt>
                <c:pt idx="684">
                  <c:v>638500</c:v>
                </c:pt>
                <c:pt idx="685">
                  <c:v>790000</c:v>
                </c:pt>
                <c:pt idx="686">
                  <c:v>685000</c:v>
                </c:pt>
                <c:pt idx="687">
                  <c:v>470000</c:v>
                </c:pt>
                <c:pt idx="688">
                  <c:v>92000</c:v>
                </c:pt>
                <c:pt idx="689">
                  <c:v>1366000</c:v>
                </c:pt>
                <c:pt idx="690">
                  <c:v>253000</c:v>
                </c:pt>
                <c:pt idx="691">
                  <c:v>204000</c:v>
                </c:pt>
                <c:pt idx="692">
                  <c:v>174000</c:v>
                </c:pt>
                <c:pt idx="693">
                  <c:v>148000</c:v>
                </c:pt>
                <c:pt idx="694">
                  <c:v>137000</c:v>
                </c:pt>
                <c:pt idx="695">
                  <c:v>3205000</c:v>
                </c:pt>
                <c:pt idx="696">
                  <c:v>1630000</c:v>
                </c:pt>
                <c:pt idx="697">
                  <c:v>447000</c:v>
                </c:pt>
                <c:pt idx="698">
                  <c:v>77000</c:v>
                </c:pt>
                <c:pt idx="699">
                  <c:v>15000</c:v>
                </c:pt>
                <c:pt idx="700">
                  <c:v>53000</c:v>
                </c:pt>
                <c:pt idx="701">
                  <c:v>48600</c:v>
                </c:pt>
                <c:pt idx="702">
                  <c:v>175000</c:v>
                </c:pt>
                <c:pt idx="703">
                  <c:v>116000</c:v>
                </c:pt>
                <c:pt idx="704">
                  <c:v>55000</c:v>
                </c:pt>
                <c:pt idx="705">
                  <c:v>36000</c:v>
                </c:pt>
                <c:pt idx="706">
                  <c:v>2408000</c:v>
                </c:pt>
                <c:pt idx="707">
                  <c:v>3004000</c:v>
                </c:pt>
                <c:pt idx="708">
                  <c:v>250000</c:v>
                </c:pt>
                <c:pt idx="709">
                  <c:v>120000</c:v>
                </c:pt>
                <c:pt idx="710">
                  <c:v>100000</c:v>
                </c:pt>
                <c:pt idx="711">
                  <c:v>70000</c:v>
                </c:pt>
                <c:pt idx="712">
                  <c:v>379000</c:v>
                </c:pt>
                <c:pt idx="713">
                  <c:v>341000</c:v>
                </c:pt>
                <c:pt idx="714">
                  <c:v>344000</c:v>
                </c:pt>
                <c:pt idx="715">
                  <c:v>1150000</c:v>
                </c:pt>
                <c:pt idx="716">
                  <c:v>501600</c:v>
                </c:pt>
                <c:pt idx="717">
                  <c:v>475000</c:v>
                </c:pt>
                <c:pt idx="718">
                  <c:v>320000</c:v>
                </c:pt>
                <c:pt idx="719">
                  <c:v>2910000</c:v>
                </c:pt>
                <c:pt idx="720">
                  <c:v>3481000</c:v>
                </c:pt>
                <c:pt idx="721">
                  <c:v>259500</c:v>
                </c:pt>
                <c:pt idx="722">
                  <c:v>235000</c:v>
                </c:pt>
                <c:pt idx="723">
                  <c:v>2520000</c:v>
                </c:pt>
                <c:pt idx="724">
                  <c:v>585000</c:v>
                </c:pt>
                <c:pt idx="725">
                  <c:v>418000</c:v>
                </c:pt>
                <c:pt idx="726">
                  <c:v>3990000</c:v>
                </c:pt>
                <c:pt idx="727">
                  <c:v>3590000</c:v>
                </c:pt>
                <c:pt idx="728">
                  <c:v>2290000</c:v>
                </c:pt>
                <c:pt idx="729">
                  <c:v>740000</c:v>
                </c:pt>
                <c:pt idx="730">
                  <c:v>222000</c:v>
                </c:pt>
                <c:pt idx="731">
                  <c:v>2967000</c:v>
                </c:pt>
                <c:pt idx="732">
                  <c:v>806000</c:v>
                </c:pt>
                <c:pt idx="733">
                  <c:v>231000</c:v>
                </c:pt>
                <c:pt idx="734">
                  <c:v>234000</c:v>
                </c:pt>
                <c:pt idx="735">
                  <c:v>2520000</c:v>
                </c:pt>
                <c:pt idx="736">
                  <c:v>406000</c:v>
                </c:pt>
                <c:pt idx="737">
                  <c:v>347500</c:v>
                </c:pt>
                <c:pt idx="738">
                  <c:v>1400000</c:v>
                </c:pt>
                <c:pt idx="739">
                  <c:v>560000</c:v>
                </c:pt>
                <c:pt idx="740">
                  <c:v>120000</c:v>
                </c:pt>
                <c:pt idx="741">
                  <c:v>120000</c:v>
                </c:pt>
                <c:pt idx="742">
                  <c:v>4190000</c:v>
                </c:pt>
                <c:pt idx="743">
                  <c:v>363500</c:v>
                </c:pt>
                <c:pt idx="744">
                  <c:v>718000</c:v>
                </c:pt>
                <c:pt idx="745">
                  <c:v>27000</c:v>
                </c:pt>
                <c:pt idx="746">
                  <c:v>24500</c:v>
                </c:pt>
                <c:pt idx="747">
                  <c:v>151000</c:v>
                </c:pt>
                <c:pt idx="748">
                  <c:v>18000</c:v>
                </c:pt>
                <c:pt idx="749">
                  <c:v>56000</c:v>
                </c:pt>
                <c:pt idx="750">
                  <c:v>227000</c:v>
                </c:pt>
                <c:pt idx="751">
                  <c:v>2005000</c:v>
                </c:pt>
                <c:pt idx="752">
                  <c:v>6046000</c:v>
                </c:pt>
                <c:pt idx="753">
                  <c:v>6046000</c:v>
                </c:pt>
                <c:pt idx="754">
                  <c:v>279000</c:v>
                </c:pt>
                <c:pt idx="755">
                  <c:v>1655000</c:v>
                </c:pt>
                <c:pt idx="756">
                  <c:v>769000</c:v>
                </c:pt>
                <c:pt idx="757">
                  <c:v>29500</c:v>
                </c:pt>
                <c:pt idx="758">
                  <c:v>142000</c:v>
                </c:pt>
                <c:pt idx="759">
                  <c:v>445000</c:v>
                </c:pt>
                <c:pt idx="760">
                  <c:v>49500</c:v>
                </c:pt>
                <c:pt idx="761">
                  <c:v>43000</c:v>
                </c:pt>
                <c:pt idx="762">
                  <c:v>125000</c:v>
                </c:pt>
                <c:pt idx="763">
                  <c:v>105000</c:v>
                </c:pt>
                <c:pt idx="764">
                  <c:v>50000</c:v>
                </c:pt>
                <c:pt idx="765">
                  <c:v>78000</c:v>
                </c:pt>
                <c:pt idx="766">
                  <c:v>862000</c:v>
                </c:pt>
                <c:pt idx="767">
                  <c:v>225000</c:v>
                </c:pt>
                <c:pt idx="768">
                  <c:v>31500</c:v>
                </c:pt>
                <c:pt idx="769">
                  <c:v>1602000</c:v>
                </c:pt>
                <c:pt idx="770">
                  <c:v>1528000</c:v>
                </c:pt>
                <c:pt idx="771">
                  <c:v>1347500</c:v>
                </c:pt>
                <c:pt idx="772">
                  <c:v>1168000</c:v>
                </c:pt>
                <c:pt idx="773">
                  <c:v>416000</c:v>
                </c:pt>
                <c:pt idx="774">
                  <c:v>642000</c:v>
                </c:pt>
                <c:pt idx="775">
                  <c:v>396000</c:v>
                </c:pt>
                <c:pt idx="776">
                  <c:v>1430000</c:v>
                </c:pt>
                <c:pt idx="777">
                  <c:v>802000</c:v>
                </c:pt>
                <c:pt idx="778">
                  <c:v>840000</c:v>
                </c:pt>
                <c:pt idx="779">
                  <c:v>74000</c:v>
                </c:pt>
                <c:pt idx="780">
                  <c:v>230000</c:v>
                </c:pt>
                <c:pt idx="781">
                  <c:v>70000</c:v>
                </c:pt>
                <c:pt idx="782">
                  <c:v>60000</c:v>
                </c:pt>
                <c:pt idx="783">
                  <c:v>1135000</c:v>
                </c:pt>
                <c:pt idx="784">
                  <c:v>14500</c:v>
                </c:pt>
                <c:pt idx="785">
                  <c:v>10000</c:v>
                </c:pt>
                <c:pt idx="786">
                  <c:v>50000</c:v>
                </c:pt>
                <c:pt idx="787">
                  <c:v>820000</c:v>
                </c:pt>
                <c:pt idx="788">
                  <c:v>840000</c:v>
                </c:pt>
                <c:pt idx="789">
                  <c:v>328000</c:v>
                </c:pt>
                <c:pt idx="790">
                  <c:v>320000</c:v>
                </c:pt>
                <c:pt idx="791">
                  <c:v>1610000</c:v>
                </c:pt>
                <c:pt idx="792">
                  <c:v>1820000</c:v>
                </c:pt>
                <c:pt idx="793">
                  <c:v>3090000</c:v>
                </c:pt>
                <c:pt idx="794">
                  <c:v>952000</c:v>
                </c:pt>
                <c:pt idx="795">
                  <c:v>19000</c:v>
                </c:pt>
                <c:pt idx="796">
                  <c:v>59000</c:v>
                </c:pt>
                <c:pt idx="797">
                  <c:v>11000</c:v>
                </c:pt>
                <c:pt idx="798">
                  <c:v>200000</c:v>
                </c:pt>
                <c:pt idx="799">
                  <c:v>47000</c:v>
                </c:pt>
                <c:pt idx="800">
                  <c:v>1360000</c:v>
                </c:pt>
                <c:pt idx="801">
                  <c:v>660000</c:v>
                </c:pt>
                <c:pt idx="802">
                  <c:v>2546000</c:v>
                </c:pt>
                <c:pt idx="803">
                  <c:v>120000</c:v>
                </c:pt>
                <c:pt idx="804">
                  <c:v>155000</c:v>
                </c:pt>
                <c:pt idx="805">
                  <c:v>995000</c:v>
                </c:pt>
                <c:pt idx="806">
                  <c:v>478000</c:v>
                </c:pt>
                <c:pt idx="807">
                  <c:v>257000</c:v>
                </c:pt>
                <c:pt idx="808">
                  <c:v>172000</c:v>
                </c:pt>
                <c:pt idx="809">
                  <c:v>165000</c:v>
                </c:pt>
                <c:pt idx="810">
                  <c:v>610500</c:v>
                </c:pt>
                <c:pt idx="811">
                  <c:v>139000</c:v>
                </c:pt>
                <c:pt idx="812">
                  <c:v>77000</c:v>
                </c:pt>
                <c:pt idx="813">
                  <c:v>70000</c:v>
                </c:pt>
                <c:pt idx="814">
                  <c:v>4590000</c:v>
                </c:pt>
                <c:pt idx="815">
                  <c:v>3576000</c:v>
                </c:pt>
                <c:pt idx="816">
                  <c:v>25000</c:v>
                </c:pt>
                <c:pt idx="817">
                  <c:v>25000</c:v>
                </c:pt>
                <c:pt idx="818">
                  <c:v>25000</c:v>
                </c:pt>
                <c:pt idx="819">
                  <c:v>20000</c:v>
                </c:pt>
                <c:pt idx="820">
                  <c:v>33000</c:v>
                </c:pt>
                <c:pt idx="821">
                  <c:v>34000</c:v>
                </c:pt>
                <c:pt idx="822">
                  <c:v>705000</c:v>
                </c:pt>
                <c:pt idx="823">
                  <c:v>83000</c:v>
                </c:pt>
                <c:pt idx="824">
                  <c:v>120000</c:v>
                </c:pt>
                <c:pt idx="825">
                  <c:v>300000</c:v>
                </c:pt>
                <c:pt idx="826">
                  <c:v>720000</c:v>
                </c:pt>
                <c:pt idx="827">
                  <c:v>490000</c:v>
                </c:pt>
                <c:pt idx="828">
                  <c:v>480000</c:v>
                </c:pt>
                <c:pt idx="829">
                  <c:v>25000</c:v>
                </c:pt>
                <c:pt idx="830">
                  <c:v>1131500</c:v>
                </c:pt>
                <c:pt idx="831">
                  <c:v>1793000</c:v>
                </c:pt>
                <c:pt idx="832">
                  <c:v>2313000</c:v>
                </c:pt>
                <c:pt idx="833">
                  <c:v>150000</c:v>
                </c:pt>
                <c:pt idx="834">
                  <c:v>147000</c:v>
                </c:pt>
                <c:pt idx="835">
                  <c:v>2750000</c:v>
                </c:pt>
                <c:pt idx="836">
                  <c:v>3145000</c:v>
                </c:pt>
                <c:pt idx="837">
                  <c:v>265000</c:v>
                </c:pt>
                <c:pt idx="838">
                  <c:v>193000</c:v>
                </c:pt>
                <c:pt idx="839">
                  <c:v>95000</c:v>
                </c:pt>
                <c:pt idx="840">
                  <c:v>50000</c:v>
                </c:pt>
                <c:pt idx="841">
                  <c:v>173000</c:v>
                </c:pt>
                <c:pt idx="842">
                  <c:v>32000</c:v>
                </c:pt>
                <c:pt idx="843">
                  <c:v>25000</c:v>
                </c:pt>
                <c:pt idx="844">
                  <c:v>2510000</c:v>
                </c:pt>
                <c:pt idx="845">
                  <c:v>90000</c:v>
                </c:pt>
                <c:pt idx="846">
                  <c:v>460000</c:v>
                </c:pt>
                <c:pt idx="847">
                  <c:v>445000</c:v>
                </c:pt>
                <c:pt idx="848">
                  <c:v>22000</c:v>
                </c:pt>
                <c:pt idx="849">
                  <c:v>1357000</c:v>
                </c:pt>
                <c:pt idx="850">
                  <c:v>966000</c:v>
                </c:pt>
                <c:pt idx="851">
                  <c:v>446000</c:v>
                </c:pt>
                <c:pt idx="852">
                  <c:v>439000</c:v>
                </c:pt>
                <c:pt idx="853">
                  <c:v>1048000</c:v>
                </c:pt>
                <c:pt idx="854">
                  <c:v>535000</c:v>
                </c:pt>
                <c:pt idx="855">
                  <c:v>44000</c:v>
                </c:pt>
                <c:pt idx="856">
                  <c:v>15600</c:v>
                </c:pt>
                <c:pt idx="857">
                  <c:v>45000</c:v>
                </c:pt>
                <c:pt idx="858">
                  <c:v>40000</c:v>
                </c:pt>
                <c:pt idx="859">
                  <c:v>30000</c:v>
                </c:pt>
                <c:pt idx="860">
                  <c:v>235000</c:v>
                </c:pt>
                <c:pt idx="861">
                  <c:v>41500</c:v>
                </c:pt>
                <c:pt idx="862">
                  <c:v>29500</c:v>
                </c:pt>
                <c:pt idx="863">
                  <c:v>39500</c:v>
                </c:pt>
                <c:pt idx="864">
                  <c:v>190000</c:v>
                </c:pt>
                <c:pt idx="865">
                  <c:v>180000</c:v>
                </c:pt>
                <c:pt idx="866">
                  <c:v>57500</c:v>
                </c:pt>
                <c:pt idx="867">
                  <c:v>70000</c:v>
                </c:pt>
                <c:pt idx="868">
                  <c:v>17000</c:v>
                </c:pt>
                <c:pt idx="869">
                  <c:v>545000</c:v>
                </c:pt>
                <c:pt idx="870">
                  <c:v>535000</c:v>
                </c:pt>
                <c:pt idx="871">
                  <c:v>530000</c:v>
                </c:pt>
                <c:pt idx="872">
                  <c:v>615000</c:v>
                </c:pt>
                <c:pt idx="873">
                  <c:v>30000</c:v>
                </c:pt>
                <c:pt idx="874">
                  <c:v>105000</c:v>
                </c:pt>
                <c:pt idx="875">
                  <c:v>18000</c:v>
                </c:pt>
                <c:pt idx="876">
                  <c:v>30000</c:v>
                </c:pt>
                <c:pt idx="877">
                  <c:v>370000</c:v>
                </c:pt>
                <c:pt idx="878">
                  <c:v>800000</c:v>
                </c:pt>
                <c:pt idx="879">
                  <c:v>1735000</c:v>
                </c:pt>
                <c:pt idx="880">
                  <c:v>100000</c:v>
                </c:pt>
                <c:pt idx="881">
                  <c:v>1199000</c:v>
                </c:pt>
                <c:pt idx="882">
                  <c:v>40000</c:v>
                </c:pt>
                <c:pt idx="883">
                  <c:v>25000</c:v>
                </c:pt>
                <c:pt idx="884">
                  <c:v>895000</c:v>
                </c:pt>
                <c:pt idx="885">
                  <c:v>435000</c:v>
                </c:pt>
                <c:pt idx="886">
                  <c:v>1005000</c:v>
                </c:pt>
                <c:pt idx="887">
                  <c:v>640000</c:v>
                </c:pt>
                <c:pt idx="888">
                  <c:v>575000</c:v>
                </c:pt>
                <c:pt idx="889">
                  <c:v>3860000</c:v>
                </c:pt>
                <c:pt idx="890">
                  <c:v>1868000</c:v>
                </c:pt>
                <c:pt idx="891">
                  <c:v>1622000</c:v>
                </c:pt>
                <c:pt idx="892">
                  <c:v>924000</c:v>
                </c:pt>
                <c:pt idx="893">
                  <c:v>1150000</c:v>
                </c:pt>
                <c:pt idx="894">
                  <c:v>919000</c:v>
                </c:pt>
                <c:pt idx="895">
                  <c:v>385000</c:v>
                </c:pt>
                <c:pt idx="896">
                  <c:v>223000</c:v>
                </c:pt>
                <c:pt idx="897">
                  <c:v>450000</c:v>
                </c:pt>
                <c:pt idx="898">
                  <c:v>743000</c:v>
                </c:pt>
                <c:pt idx="899">
                  <c:v>2570000</c:v>
                </c:pt>
                <c:pt idx="900">
                  <c:v>37500</c:v>
                </c:pt>
                <c:pt idx="901">
                  <c:v>30500</c:v>
                </c:pt>
                <c:pt idx="902">
                  <c:v>26000</c:v>
                </c:pt>
                <c:pt idx="903">
                  <c:v>120000</c:v>
                </c:pt>
                <c:pt idx="904">
                  <c:v>25000</c:v>
                </c:pt>
                <c:pt idx="905">
                  <c:v>254000</c:v>
                </c:pt>
                <c:pt idx="906">
                  <c:v>254000</c:v>
                </c:pt>
                <c:pt idx="907">
                  <c:v>30000</c:v>
                </c:pt>
                <c:pt idx="908">
                  <c:v>11000</c:v>
                </c:pt>
                <c:pt idx="909">
                  <c:v>700000</c:v>
                </c:pt>
                <c:pt idx="910">
                  <c:v>420000</c:v>
                </c:pt>
                <c:pt idx="911">
                  <c:v>841000</c:v>
                </c:pt>
                <c:pt idx="912">
                  <c:v>442000</c:v>
                </c:pt>
                <c:pt idx="913">
                  <c:v>42000</c:v>
                </c:pt>
                <c:pt idx="914">
                  <c:v>1026000</c:v>
                </c:pt>
                <c:pt idx="915">
                  <c:v>371500</c:v>
                </c:pt>
                <c:pt idx="916">
                  <c:v>100000</c:v>
                </c:pt>
                <c:pt idx="917">
                  <c:v>20000</c:v>
                </c:pt>
                <c:pt idx="918">
                  <c:v>1497000</c:v>
                </c:pt>
                <c:pt idx="919">
                  <c:v>703000</c:v>
                </c:pt>
                <c:pt idx="920">
                  <c:v>2641000</c:v>
                </c:pt>
                <c:pt idx="921">
                  <c:v>645000</c:v>
                </c:pt>
                <c:pt idx="922">
                  <c:v>120000</c:v>
                </c:pt>
                <c:pt idx="923">
                  <c:v>356000</c:v>
                </c:pt>
                <c:pt idx="924">
                  <c:v>60000</c:v>
                </c:pt>
                <c:pt idx="925">
                  <c:v>36000</c:v>
                </c:pt>
                <c:pt idx="926">
                  <c:v>16500</c:v>
                </c:pt>
                <c:pt idx="927">
                  <c:v>220000</c:v>
                </c:pt>
                <c:pt idx="928">
                  <c:v>139000</c:v>
                </c:pt>
                <c:pt idx="929">
                  <c:v>2493000</c:v>
                </c:pt>
                <c:pt idx="930">
                  <c:v>543000</c:v>
                </c:pt>
                <c:pt idx="931">
                  <c:v>368000</c:v>
                </c:pt>
                <c:pt idx="932">
                  <c:v>35000</c:v>
                </c:pt>
                <c:pt idx="933">
                  <c:v>27000</c:v>
                </c:pt>
                <c:pt idx="934">
                  <c:v>1268500</c:v>
                </c:pt>
                <c:pt idx="935">
                  <c:v>377000</c:v>
                </c:pt>
                <c:pt idx="936">
                  <c:v>36000</c:v>
                </c:pt>
                <c:pt idx="937">
                  <c:v>383000</c:v>
                </c:pt>
                <c:pt idx="938">
                  <c:v>70000</c:v>
                </c:pt>
                <c:pt idx="939">
                  <c:v>55000</c:v>
                </c:pt>
                <c:pt idx="940">
                  <c:v>30000</c:v>
                </c:pt>
                <c:pt idx="941">
                  <c:v>20000</c:v>
                </c:pt>
                <c:pt idx="942">
                  <c:v>455000</c:v>
                </c:pt>
                <c:pt idx="943">
                  <c:v>454500</c:v>
                </c:pt>
                <c:pt idx="944">
                  <c:v>325000</c:v>
                </c:pt>
                <c:pt idx="945">
                  <c:v>58000</c:v>
                </c:pt>
                <c:pt idx="946">
                  <c:v>140000</c:v>
                </c:pt>
                <c:pt idx="947">
                  <c:v>4051000</c:v>
                </c:pt>
                <c:pt idx="948">
                  <c:v>96000</c:v>
                </c:pt>
                <c:pt idx="949">
                  <c:v>83000</c:v>
                </c:pt>
                <c:pt idx="950">
                  <c:v>55000</c:v>
                </c:pt>
                <c:pt idx="951">
                  <c:v>70000</c:v>
                </c:pt>
                <c:pt idx="952">
                  <c:v>57000</c:v>
                </c:pt>
                <c:pt idx="953">
                  <c:v>854000</c:v>
                </c:pt>
                <c:pt idx="954">
                  <c:v>867000</c:v>
                </c:pt>
                <c:pt idx="955">
                  <c:v>1465000</c:v>
                </c:pt>
                <c:pt idx="956">
                  <c:v>2900000</c:v>
                </c:pt>
                <c:pt idx="957">
                  <c:v>741000</c:v>
                </c:pt>
                <c:pt idx="958">
                  <c:v>351000</c:v>
                </c:pt>
                <c:pt idx="959">
                  <c:v>300000</c:v>
                </c:pt>
                <c:pt idx="960">
                  <c:v>100000</c:v>
                </c:pt>
                <c:pt idx="961">
                  <c:v>40000</c:v>
                </c:pt>
                <c:pt idx="962">
                  <c:v>37500</c:v>
                </c:pt>
                <c:pt idx="963">
                  <c:v>63000</c:v>
                </c:pt>
                <c:pt idx="964">
                  <c:v>535000</c:v>
                </c:pt>
                <c:pt idx="965">
                  <c:v>237000</c:v>
                </c:pt>
                <c:pt idx="966">
                  <c:v>500000</c:v>
                </c:pt>
                <c:pt idx="967">
                  <c:v>450000</c:v>
                </c:pt>
                <c:pt idx="968">
                  <c:v>400000</c:v>
                </c:pt>
                <c:pt idx="969">
                  <c:v>30000</c:v>
                </c:pt>
                <c:pt idx="970">
                  <c:v>2970000</c:v>
                </c:pt>
                <c:pt idx="971">
                  <c:v>527000</c:v>
                </c:pt>
                <c:pt idx="972">
                  <c:v>1386000</c:v>
                </c:pt>
                <c:pt idx="973">
                  <c:v>1366000</c:v>
                </c:pt>
                <c:pt idx="974">
                  <c:v>904000</c:v>
                </c:pt>
                <c:pt idx="975">
                  <c:v>129000</c:v>
                </c:pt>
                <c:pt idx="976">
                  <c:v>86000</c:v>
                </c:pt>
                <c:pt idx="977">
                  <c:v>1049000</c:v>
                </c:pt>
                <c:pt idx="978">
                  <c:v>536000</c:v>
                </c:pt>
                <c:pt idx="979">
                  <c:v>1456000</c:v>
                </c:pt>
                <c:pt idx="980">
                  <c:v>1370000</c:v>
                </c:pt>
                <c:pt idx="981">
                  <c:v>425000</c:v>
                </c:pt>
                <c:pt idx="982">
                  <c:v>245000</c:v>
                </c:pt>
                <c:pt idx="983">
                  <c:v>62000</c:v>
                </c:pt>
                <c:pt idx="984">
                  <c:v>25000</c:v>
                </c:pt>
                <c:pt idx="985">
                  <c:v>18600</c:v>
                </c:pt>
                <c:pt idx="986">
                  <c:v>40000</c:v>
                </c:pt>
                <c:pt idx="987">
                  <c:v>1270000</c:v>
                </c:pt>
                <c:pt idx="988">
                  <c:v>352500</c:v>
                </c:pt>
                <c:pt idx="989">
                  <c:v>15500</c:v>
                </c:pt>
                <c:pt idx="990">
                  <c:v>2085000</c:v>
                </c:pt>
                <c:pt idx="991">
                  <c:v>945000</c:v>
                </c:pt>
                <c:pt idx="992">
                  <c:v>370000</c:v>
                </c:pt>
                <c:pt idx="993">
                  <c:v>808000</c:v>
                </c:pt>
                <c:pt idx="994">
                  <c:v>5268400</c:v>
                </c:pt>
                <c:pt idx="995">
                  <c:v>1279000</c:v>
                </c:pt>
                <c:pt idx="996">
                  <c:v>279000</c:v>
                </c:pt>
                <c:pt idx="997">
                  <c:v>613000</c:v>
                </c:pt>
                <c:pt idx="998">
                  <c:v>581000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9A-4A10-81F6-F3DB69DDB83D}"/>
            </c:ext>
          </c:extLst>
        </c:ser>
        <c:ser>
          <c:idx val="1"/>
          <c:order val="1"/>
          <c:tx>
            <c:v>Predicted Total educational expenditure for the last school year (in riels)</c:v>
          </c:tx>
          <c:spPr>
            <a:ln w="19050">
              <a:noFill/>
            </a:ln>
          </c:spPr>
          <c:xVal>
            <c:numRef>
              <c:f>'Task 4.2b'!$B$3:$B$1001</c:f>
              <c:numCache>
                <c:formatCode>General</c:formatCode>
                <c:ptCount val="999"/>
                <c:pt idx="0">
                  <c:v>14</c:v>
                </c:pt>
                <c:pt idx="1">
                  <c:v>12</c:v>
                </c:pt>
                <c:pt idx="2">
                  <c:v>10</c:v>
                </c:pt>
                <c:pt idx="3">
                  <c:v>8</c:v>
                </c:pt>
                <c:pt idx="4">
                  <c:v>16</c:v>
                </c:pt>
                <c:pt idx="5">
                  <c:v>12</c:v>
                </c:pt>
                <c:pt idx="6">
                  <c:v>12</c:v>
                </c:pt>
                <c:pt idx="7">
                  <c:v>11</c:v>
                </c:pt>
                <c:pt idx="8">
                  <c:v>17</c:v>
                </c:pt>
                <c:pt idx="9">
                  <c:v>11</c:v>
                </c:pt>
                <c:pt idx="10">
                  <c:v>8</c:v>
                </c:pt>
                <c:pt idx="11">
                  <c:v>15</c:v>
                </c:pt>
                <c:pt idx="12">
                  <c:v>17</c:v>
                </c:pt>
                <c:pt idx="13">
                  <c:v>16</c:v>
                </c:pt>
                <c:pt idx="14">
                  <c:v>13</c:v>
                </c:pt>
                <c:pt idx="15">
                  <c:v>8</c:v>
                </c:pt>
                <c:pt idx="16">
                  <c:v>13</c:v>
                </c:pt>
                <c:pt idx="17">
                  <c:v>11</c:v>
                </c:pt>
                <c:pt idx="18">
                  <c:v>11</c:v>
                </c:pt>
                <c:pt idx="19">
                  <c:v>7</c:v>
                </c:pt>
                <c:pt idx="20">
                  <c:v>6</c:v>
                </c:pt>
                <c:pt idx="21">
                  <c:v>8</c:v>
                </c:pt>
                <c:pt idx="22">
                  <c:v>6</c:v>
                </c:pt>
                <c:pt idx="23">
                  <c:v>10</c:v>
                </c:pt>
                <c:pt idx="24">
                  <c:v>12</c:v>
                </c:pt>
                <c:pt idx="25">
                  <c:v>9</c:v>
                </c:pt>
                <c:pt idx="26">
                  <c:v>10</c:v>
                </c:pt>
                <c:pt idx="27">
                  <c:v>12</c:v>
                </c:pt>
                <c:pt idx="28">
                  <c:v>11</c:v>
                </c:pt>
                <c:pt idx="29">
                  <c:v>7</c:v>
                </c:pt>
                <c:pt idx="30">
                  <c:v>6</c:v>
                </c:pt>
                <c:pt idx="31">
                  <c:v>7</c:v>
                </c:pt>
                <c:pt idx="32">
                  <c:v>17</c:v>
                </c:pt>
                <c:pt idx="33">
                  <c:v>15</c:v>
                </c:pt>
                <c:pt idx="34">
                  <c:v>13</c:v>
                </c:pt>
                <c:pt idx="35">
                  <c:v>10</c:v>
                </c:pt>
                <c:pt idx="36">
                  <c:v>14</c:v>
                </c:pt>
                <c:pt idx="37">
                  <c:v>11</c:v>
                </c:pt>
                <c:pt idx="38">
                  <c:v>11</c:v>
                </c:pt>
                <c:pt idx="39">
                  <c:v>16</c:v>
                </c:pt>
                <c:pt idx="40">
                  <c:v>9</c:v>
                </c:pt>
                <c:pt idx="41">
                  <c:v>6</c:v>
                </c:pt>
                <c:pt idx="42">
                  <c:v>17</c:v>
                </c:pt>
                <c:pt idx="43">
                  <c:v>14</c:v>
                </c:pt>
                <c:pt idx="44">
                  <c:v>11</c:v>
                </c:pt>
                <c:pt idx="45">
                  <c:v>14</c:v>
                </c:pt>
                <c:pt idx="46">
                  <c:v>11</c:v>
                </c:pt>
                <c:pt idx="47">
                  <c:v>12</c:v>
                </c:pt>
                <c:pt idx="48">
                  <c:v>9</c:v>
                </c:pt>
                <c:pt idx="49">
                  <c:v>11</c:v>
                </c:pt>
                <c:pt idx="50">
                  <c:v>15</c:v>
                </c:pt>
                <c:pt idx="51">
                  <c:v>11</c:v>
                </c:pt>
                <c:pt idx="52">
                  <c:v>15</c:v>
                </c:pt>
                <c:pt idx="53">
                  <c:v>12</c:v>
                </c:pt>
                <c:pt idx="54">
                  <c:v>9</c:v>
                </c:pt>
                <c:pt idx="55">
                  <c:v>9</c:v>
                </c:pt>
                <c:pt idx="56">
                  <c:v>15</c:v>
                </c:pt>
                <c:pt idx="57">
                  <c:v>10</c:v>
                </c:pt>
                <c:pt idx="58">
                  <c:v>13</c:v>
                </c:pt>
                <c:pt idx="59">
                  <c:v>11</c:v>
                </c:pt>
                <c:pt idx="60">
                  <c:v>14</c:v>
                </c:pt>
                <c:pt idx="61">
                  <c:v>12</c:v>
                </c:pt>
                <c:pt idx="62">
                  <c:v>8</c:v>
                </c:pt>
                <c:pt idx="63">
                  <c:v>12</c:v>
                </c:pt>
                <c:pt idx="64">
                  <c:v>9</c:v>
                </c:pt>
                <c:pt idx="65">
                  <c:v>7</c:v>
                </c:pt>
                <c:pt idx="66">
                  <c:v>15</c:v>
                </c:pt>
                <c:pt idx="67">
                  <c:v>11</c:v>
                </c:pt>
                <c:pt idx="68">
                  <c:v>7</c:v>
                </c:pt>
                <c:pt idx="69">
                  <c:v>16</c:v>
                </c:pt>
                <c:pt idx="70">
                  <c:v>7</c:v>
                </c:pt>
                <c:pt idx="71">
                  <c:v>10</c:v>
                </c:pt>
                <c:pt idx="72">
                  <c:v>8</c:v>
                </c:pt>
                <c:pt idx="73">
                  <c:v>15</c:v>
                </c:pt>
                <c:pt idx="74">
                  <c:v>17</c:v>
                </c:pt>
                <c:pt idx="75">
                  <c:v>15</c:v>
                </c:pt>
                <c:pt idx="76">
                  <c:v>11</c:v>
                </c:pt>
                <c:pt idx="77">
                  <c:v>13</c:v>
                </c:pt>
                <c:pt idx="78">
                  <c:v>7</c:v>
                </c:pt>
                <c:pt idx="79">
                  <c:v>12</c:v>
                </c:pt>
                <c:pt idx="80">
                  <c:v>10</c:v>
                </c:pt>
                <c:pt idx="81">
                  <c:v>9</c:v>
                </c:pt>
                <c:pt idx="82">
                  <c:v>7</c:v>
                </c:pt>
                <c:pt idx="83">
                  <c:v>7</c:v>
                </c:pt>
                <c:pt idx="84">
                  <c:v>13</c:v>
                </c:pt>
                <c:pt idx="85">
                  <c:v>8</c:v>
                </c:pt>
                <c:pt idx="86">
                  <c:v>6</c:v>
                </c:pt>
                <c:pt idx="87">
                  <c:v>11</c:v>
                </c:pt>
                <c:pt idx="88">
                  <c:v>14</c:v>
                </c:pt>
                <c:pt idx="89">
                  <c:v>6</c:v>
                </c:pt>
                <c:pt idx="90">
                  <c:v>10</c:v>
                </c:pt>
                <c:pt idx="91">
                  <c:v>13</c:v>
                </c:pt>
                <c:pt idx="92">
                  <c:v>11</c:v>
                </c:pt>
                <c:pt idx="93">
                  <c:v>13</c:v>
                </c:pt>
                <c:pt idx="94">
                  <c:v>7</c:v>
                </c:pt>
                <c:pt idx="95">
                  <c:v>9</c:v>
                </c:pt>
                <c:pt idx="96">
                  <c:v>7</c:v>
                </c:pt>
                <c:pt idx="97">
                  <c:v>9</c:v>
                </c:pt>
                <c:pt idx="98">
                  <c:v>7</c:v>
                </c:pt>
                <c:pt idx="99">
                  <c:v>17</c:v>
                </c:pt>
                <c:pt idx="100">
                  <c:v>16</c:v>
                </c:pt>
                <c:pt idx="101">
                  <c:v>12</c:v>
                </c:pt>
                <c:pt idx="102">
                  <c:v>11</c:v>
                </c:pt>
                <c:pt idx="103">
                  <c:v>7</c:v>
                </c:pt>
                <c:pt idx="104">
                  <c:v>17</c:v>
                </c:pt>
                <c:pt idx="105">
                  <c:v>14</c:v>
                </c:pt>
                <c:pt idx="106">
                  <c:v>15</c:v>
                </c:pt>
                <c:pt idx="107">
                  <c:v>12</c:v>
                </c:pt>
                <c:pt idx="108">
                  <c:v>10</c:v>
                </c:pt>
                <c:pt idx="109">
                  <c:v>9</c:v>
                </c:pt>
                <c:pt idx="110">
                  <c:v>8</c:v>
                </c:pt>
                <c:pt idx="111">
                  <c:v>6</c:v>
                </c:pt>
                <c:pt idx="112">
                  <c:v>11</c:v>
                </c:pt>
                <c:pt idx="113">
                  <c:v>8</c:v>
                </c:pt>
                <c:pt idx="114">
                  <c:v>8</c:v>
                </c:pt>
                <c:pt idx="115">
                  <c:v>12</c:v>
                </c:pt>
                <c:pt idx="116">
                  <c:v>8</c:v>
                </c:pt>
                <c:pt idx="117">
                  <c:v>12</c:v>
                </c:pt>
                <c:pt idx="118">
                  <c:v>6</c:v>
                </c:pt>
                <c:pt idx="119">
                  <c:v>10</c:v>
                </c:pt>
                <c:pt idx="120">
                  <c:v>8</c:v>
                </c:pt>
                <c:pt idx="121">
                  <c:v>13</c:v>
                </c:pt>
                <c:pt idx="122">
                  <c:v>9</c:v>
                </c:pt>
                <c:pt idx="123">
                  <c:v>12</c:v>
                </c:pt>
                <c:pt idx="124">
                  <c:v>9</c:v>
                </c:pt>
                <c:pt idx="125">
                  <c:v>17</c:v>
                </c:pt>
                <c:pt idx="126">
                  <c:v>16</c:v>
                </c:pt>
                <c:pt idx="127">
                  <c:v>13</c:v>
                </c:pt>
                <c:pt idx="128">
                  <c:v>9</c:v>
                </c:pt>
                <c:pt idx="129">
                  <c:v>9</c:v>
                </c:pt>
                <c:pt idx="130">
                  <c:v>12</c:v>
                </c:pt>
                <c:pt idx="131">
                  <c:v>14</c:v>
                </c:pt>
                <c:pt idx="132">
                  <c:v>16</c:v>
                </c:pt>
                <c:pt idx="133">
                  <c:v>9</c:v>
                </c:pt>
                <c:pt idx="134">
                  <c:v>6</c:v>
                </c:pt>
                <c:pt idx="135">
                  <c:v>17</c:v>
                </c:pt>
                <c:pt idx="136">
                  <c:v>9</c:v>
                </c:pt>
                <c:pt idx="137">
                  <c:v>14</c:v>
                </c:pt>
                <c:pt idx="138">
                  <c:v>10</c:v>
                </c:pt>
                <c:pt idx="139">
                  <c:v>13</c:v>
                </c:pt>
                <c:pt idx="140">
                  <c:v>8</c:v>
                </c:pt>
                <c:pt idx="141">
                  <c:v>17</c:v>
                </c:pt>
                <c:pt idx="142">
                  <c:v>10</c:v>
                </c:pt>
                <c:pt idx="143">
                  <c:v>16</c:v>
                </c:pt>
                <c:pt idx="144">
                  <c:v>15</c:v>
                </c:pt>
                <c:pt idx="145">
                  <c:v>8</c:v>
                </c:pt>
                <c:pt idx="146">
                  <c:v>13</c:v>
                </c:pt>
                <c:pt idx="147">
                  <c:v>10</c:v>
                </c:pt>
                <c:pt idx="148">
                  <c:v>9</c:v>
                </c:pt>
                <c:pt idx="149">
                  <c:v>11</c:v>
                </c:pt>
                <c:pt idx="150">
                  <c:v>8</c:v>
                </c:pt>
                <c:pt idx="151">
                  <c:v>15</c:v>
                </c:pt>
                <c:pt idx="152">
                  <c:v>12</c:v>
                </c:pt>
                <c:pt idx="153">
                  <c:v>11</c:v>
                </c:pt>
                <c:pt idx="154">
                  <c:v>15</c:v>
                </c:pt>
                <c:pt idx="155">
                  <c:v>15</c:v>
                </c:pt>
                <c:pt idx="156">
                  <c:v>10</c:v>
                </c:pt>
                <c:pt idx="157">
                  <c:v>11</c:v>
                </c:pt>
                <c:pt idx="158">
                  <c:v>9</c:v>
                </c:pt>
                <c:pt idx="159">
                  <c:v>7</c:v>
                </c:pt>
                <c:pt idx="160">
                  <c:v>12</c:v>
                </c:pt>
                <c:pt idx="161">
                  <c:v>7</c:v>
                </c:pt>
                <c:pt idx="162">
                  <c:v>12</c:v>
                </c:pt>
                <c:pt idx="163">
                  <c:v>10</c:v>
                </c:pt>
                <c:pt idx="164">
                  <c:v>8</c:v>
                </c:pt>
                <c:pt idx="165">
                  <c:v>15</c:v>
                </c:pt>
                <c:pt idx="166">
                  <c:v>7</c:v>
                </c:pt>
                <c:pt idx="167">
                  <c:v>12</c:v>
                </c:pt>
                <c:pt idx="168">
                  <c:v>9</c:v>
                </c:pt>
                <c:pt idx="169">
                  <c:v>14</c:v>
                </c:pt>
                <c:pt idx="170">
                  <c:v>10</c:v>
                </c:pt>
                <c:pt idx="171">
                  <c:v>13</c:v>
                </c:pt>
                <c:pt idx="172">
                  <c:v>11</c:v>
                </c:pt>
                <c:pt idx="173">
                  <c:v>6</c:v>
                </c:pt>
                <c:pt idx="174">
                  <c:v>15</c:v>
                </c:pt>
                <c:pt idx="175">
                  <c:v>11</c:v>
                </c:pt>
                <c:pt idx="176">
                  <c:v>11</c:v>
                </c:pt>
                <c:pt idx="177">
                  <c:v>10</c:v>
                </c:pt>
                <c:pt idx="178">
                  <c:v>8</c:v>
                </c:pt>
                <c:pt idx="179">
                  <c:v>13</c:v>
                </c:pt>
                <c:pt idx="180">
                  <c:v>13</c:v>
                </c:pt>
                <c:pt idx="181">
                  <c:v>11</c:v>
                </c:pt>
                <c:pt idx="182">
                  <c:v>16</c:v>
                </c:pt>
                <c:pt idx="183">
                  <c:v>9</c:v>
                </c:pt>
                <c:pt idx="184">
                  <c:v>6</c:v>
                </c:pt>
                <c:pt idx="185">
                  <c:v>10</c:v>
                </c:pt>
                <c:pt idx="186">
                  <c:v>15</c:v>
                </c:pt>
                <c:pt idx="187">
                  <c:v>12</c:v>
                </c:pt>
                <c:pt idx="188">
                  <c:v>9</c:v>
                </c:pt>
                <c:pt idx="189">
                  <c:v>17</c:v>
                </c:pt>
                <c:pt idx="190">
                  <c:v>14</c:v>
                </c:pt>
                <c:pt idx="191">
                  <c:v>7</c:v>
                </c:pt>
                <c:pt idx="192">
                  <c:v>11</c:v>
                </c:pt>
                <c:pt idx="193">
                  <c:v>15</c:v>
                </c:pt>
                <c:pt idx="194">
                  <c:v>12</c:v>
                </c:pt>
                <c:pt idx="195">
                  <c:v>12</c:v>
                </c:pt>
                <c:pt idx="196">
                  <c:v>6</c:v>
                </c:pt>
                <c:pt idx="197">
                  <c:v>8</c:v>
                </c:pt>
                <c:pt idx="198">
                  <c:v>6</c:v>
                </c:pt>
                <c:pt idx="199">
                  <c:v>13</c:v>
                </c:pt>
                <c:pt idx="200">
                  <c:v>16</c:v>
                </c:pt>
                <c:pt idx="201">
                  <c:v>15</c:v>
                </c:pt>
                <c:pt idx="202">
                  <c:v>12</c:v>
                </c:pt>
                <c:pt idx="203">
                  <c:v>6</c:v>
                </c:pt>
                <c:pt idx="204">
                  <c:v>13</c:v>
                </c:pt>
                <c:pt idx="205">
                  <c:v>13</c:v>
                </c:pt>
                <c:pt idx="206">
                  <c:v>12</c:v>
                </c:pt>
                <c:pt idx="207">
                  <c:v>8</c:v>
                </c:pt>
                <c:pt idx="208">
                  <c:v>6</c:v>
                </c:pt>
                <c:pt idx="209">
                  <c:v>14</c:v>
                </c:pt>
                <c:pt idx="210">
                  <c:v>10</c:v>
                </c:pt>
                <c:pt idx="211">
                  <c:v>11</c:v>
                </c:pt>
                <c:pt idx="212">
                  <c:v>11</c:v>
                </c:pt>
                <c:pt idx="213">
                  <c:v>10</c:v>
                </c:pt>
                <c:pt idx="214">
                  <c:v>8</c:v>
                </c:pt>
                <c:pt idx="215">
                  <c:v>8</c:v>
                </c:pt>
                <c:pt idx="216">
                  <c:v>14</c:v>
                </c:pt>
                <c:pt idx="217">
                  <c:v>6</c:v>
                </c:pt>
                <c:pt idx="218">
                  <c:v>15</c:v>
                </c:pt>
                <c:pt idx="219">
                  <c:v>12</c:v>
                </c:pt>
                <c:pt idx="220">
                  <c:v>13</c:v>
                </c:pt>
                <c:pt idx="221">
                  <c:v>8</c:v>
                </c:pt>
                <c:pt idx="222">
                  <c:v>10</c:v>
                </c:pt>
                <c:pt idx="223">
                  <c:v>7</c:v>
                </c:pt>
                <c:pt idx="224">
                  <c:v>7</c:v>
                </c:pt>
                <c:pt idx="225">
                  <c:v>8</c:v>
                </c:pt>
                <c:pt idx="226">
                  <c:v>8</c:v>
                </c:pt>
                <c:pt idx="227">
                  <c:v>16</c:v>
                </c:pt>
                <c:pt idx="228">
                  <c:v>9</c:v>
                </c:pt>
                <c:pt idx="229">
                  <c:v>11</c:v>
                </c:pt>
                <c:pt idx="230">
                  <c:v>10</c:v>
                </c:pt>
                <c:pt idx="231">
                  <c:v>9</c:v>
                </c:pt>
                <c:pt idx="232">
                  <c:v>16</c:v>
                </c:pt>
                <c:pt idx="233">
                  <c:v>13</c:v>
                </c:pt>
                <c:pt idx="234">
                  <c:v>10</c:v>
                </c:pt>
                <c:pt idx="235">
                  <c:v>16</c:v>
                </c:pt>
                <c:pt idx="236">
                  <c:v>10</c:v>
                </c:pt>
                <c:pt idx="237">
                  <c:v>11</c:v>
                </c:pt>
                <c:pt idx="238">
                  <c:v>17</c:v>
                </c:pt>
                <c:pt idx="239">
                  <c:v>13</c:v>
                </c:pt>
                <c:pt idx="240">
                  <c:v>14</c:v>
                </c:pt>
                <c:pt idx="241">
                  <c:v>7</c:v>
                </c:pt>
                <c:pt idx="242">
                  <c:v>11</c:v>
                </c:pt>
                <c:pt idx="243">
                  <c:v>10</c:v>
                </c:pt>
                <c:pt idx="244">
                  <c:v>13</c:v>
                </c:pt>
                <c:pt idx="245">
                  <c:v>10</c:v>
                </c:pt>
                <c:pt idx="246">
                  <c:v>15</c:v>
                </c:pt>
                <c:pt idx="247">
                  <c:v>13</c:v>
                </c:pt>
                <c:pt idx="248">
                  <c:v>12</c:v>
                </c:pt>
                <c:pt idx="249">
                  <c:v>11</c:v>
                </c:pt>
                <c:pt idx="250">
                  <c:v>6</c:v>
                </c:pt>
                <c:pt idx="251">
                  <c:v>11</c:v>
                </c:pt>
                <c:pt idx="252">
                  <c:v>8</c:v>
                </c:pt>
                <c:pt idx="253">
                  <c:v>17</c:v>
                </c:pt>
                <c:pt idx="254">
                  <c:v>14</c:v>
                </c:pt>
                <c:pt idx="255">
                  <c:v>10</c:v>
                </c:pt>
                <c:pt idx="256">
                  <c:v>8</c:v>
                </c:pt>
                <c:pt idx="257">
                  <c:v>13</c:v>
                </c:pt>
                <c:pt idx="258">
                  <c:v>16</c:v>
                </c:pt>
                <c:pt idx="259">
                  <c:v>13</c:v>
                </c:pt>
                <c:pt idx="260">
                  <c:v>7</c:v>
                </c:pt>
                <c:pt idx="261">
                  <c:v>7</c:v>
                </c:pt>
                <c:pt idx="262">
                  <c:v>13</c:v>
                </c:pt>
                <c:pt idx="263">
                  <c:v>7</c:v>
                </c:pt>
                <c:pt idx="264">
                  <c:v>17</c:v>
                </c:pt>
                <c:pt idx="265">
                  <c:v>12</c:v>
                </c:pt>
                <c:pt idx="266">
                  <c:v>7</c:v>
                </c:pt>
                <c:pt idx="267">
                  <c:v>12</c:v>
                </c:pt>
                <c:pt idx="268">
                  <c:v>10</c:v>
                </c:pt>
                <c:pt idx="269">
                  <c:v>6</c:v>
                </c:pt>
                <c:pt idx="270">
                  <c:v>12</c:v>
                </c:pt>
                <c:pt idx="271">
                  <c:v>9</c:v>
                </c:pt>
                <c:pt idx="272">
                  <c:v>6</c:v>
                </c:pt>
                <c:pt idx="273">
                  <c:v>14</c:v>
                </c:pt>
                <c:pt idx="274">
                  <c:v>9</c:v>
                </c:pt>
                <c:pt idx="275">
                  <c:v>15</c:v>
                </c:pt>
                <c:pt idx="276">
                  <c:v>13</c:v>
                </c:pt>
                <c:pt idx="277">
                  <c:v>10</c:v>
                </c:pt>
                <c:pt idx="278">
                  <c:v>7</c:v>
                </c:pt>
                <c:pt idx="279">
                  <c:v>6</c:v>
                </c:pt>
                <c:pt idx="280">
                  <c:v>15</c:v>
                </c:pt>
                <c:pt idx="281">
                  <c:v>15</c:v>
                </c:pt>
                <c:pt idx="282">
                  <c:v>12</c:v>
                </c:pt>
                <c:pt idx="283">
                  <c:v>11</c:v>
                </c:pt>
                <c:pt idx="284">
                  <c:v>8</c:v>
                </c:pt>
                <c:pt idx="285">
                  <c:v>6</c:v>
                </c:pt>
                <c:pt idx="286">
                  <c:v>12</c:v>
                </c:pt>
                <c:pt idx="287">
                  <c:v>8</c:v>
                </c:pt>
                <c:pt idx="288">
                  <c:v>13</c:v>
                </c:pt>
                <c:pt idx="289">
                  <c:v>13</c:v>
                </c:pt>
                <c:pt idx="290">
                  <c:v>10</c:v>
                </c:pt>
                <c:pt idx="291">
                  <c:v>7</c:v>
                </c:pt>
                <c:pt idx="292">
                  <c:v>12</c:v>
                </c:pt>
                <c:pt idx="293">
                  <c:v>7</c:v>
                </c:pt>
                <c:pt idx="294">
                  <c:v>11</c:v>
                </c:pt>
                <c:pt idx="295">
                  <c:v>8</c:v>
                </c:pt>
                <c:pt idx="296">
                  <c:v>12</c:v>
                </c:pt>
                <c:pt idx="297">
                  <c:v>10</c:v>
                </c:pt>
                <c:pt idx="298">
                  <c:v>8</c:v>
                </c:pt>
                <c:pt idx="299">
                  <c:v>14</c:v>
                </c:pt>
                <c:pt idx="300">
                  <c:v>11</c:v>
                </c:pt>
                <c:pt idx="301">
                  <c:v>12</c:v>
                </c:pt>
                <c:pt idx="302">
                  <c:v>7</c:v>
                </c:pt>
                <c:pt idx="303">
                  <c:v>9</c:v>
                </c:pt>
                <c:pt idx="304">
                  <c:v>13</c:v>
                </c:pt>
                <c:pt idx="305">
                  <c:v>8</c:v>
                </c:pt>
                <c:pt idx="306">
                  <c:v>7</c:v>
                </c:pt>
                <c:pt idx="307">
                  <c:v>14</c:v>
                </c:pt>
                <c:pt idx="308">
                  <c:v>10</c:v>
                </c:pt>
                <c:pt idx="309">
                  <c:v>13</c:v>
                </c:pt>
                <c:pt idx="310">
                  <c:v>6</c:v>
                </c:pt>
                <c:pt idx="311">
                  <c:v>16</c:v>
                </c:pt>
                <c:pt idx="312">
                  <c:v>10</c:v>
                </c:pt>
                <c:pt idx="313">
                  <c:v>9</c:v>
                </c:pt>
                <c:pt idx="314">
                  <c:v>8</c:v>
                </c:pt>
                <c:pt idx="315">
                  <c:v>14</c:v>
                </c:pt>
                <c:pt idx="316">
                  <c:v>10</c:v>
                </c:pt>
                <c:pt idx="317">
                  <c:v>16</c:v>
                </c:pt>
                <c:pt idx="318">
                  <c:v>12</c:v>
                </c:pt>
                <c:pt idx="319">
                  <c:v>10</c:v>
                </c:pt>
                <c:pt idx="320">
                  <c:v>10</c:v>
                </c:pt>
                <c:pt idx="321">
                  <c:v>12</c:v>
                </c:pt>
                <c:pt idx="322">
                  <c:v>15</c:v>
                </c:pt>
                <c:pt idx="323">
                  <c:v>11</c:v>
                </c:pt>
                <c:pt idx="324">
                  <c:v>16</c:v>
                </c:pt>
                <c:pt idx="325">
                  <c:v>13</c:v>
                </c:pt>
                <c:pt idx="326">
                  <c:v>8</c:v>
                </c:pt>
                <c:pt idx="327">
                  <c:v>14</c:v>
                </c:pt>
                <c:pt idx="328">
                  <c:v>8</c:v>
                </c:pt>
                <c:pt idx="329">
                  <c:v>14</c:v>
                </c:pt>
                <c:pt idx="330">
                  <c:v>12</c:v>
                </c:pt>
                <c:pt idx="331">
                  <c:v>8</c:v>
                </c:pt>
                <c:pt idx="332">
                  <c:v>13</c:v>
                </c:pt>
                <c:pt idx="333">
                  <c:v>11</c:v>
                </c:pt>
                <c:pt idx="334">
                  <c:v>14</c:v>
                </c:pt>
                <c:pt idx="335">
                  <c:v>7</c:v>
                </c:pt>
                <c:pt idx="336">
                  <c:v>9</c:v>
                </c:pt>
                <c:pt idx="337">
                  <c:v>14</c:v>
                </c:pt>
                <c:pt idx="338">
                  <c:v>15</c:v>
                </c:pt>
                <c:pt idx="339">
                  <c:v>14</c:v>
                </c:pt>
                <c:pt idx="340">
                  <c:v>16</c:v>
                </c:pt>
                <c:pt idx="341">
                  <c:v>13</c:v>
                </c:pt>
                <c:pt idx="342">
                  <c:v>11</c:v>
                </c:pt>
                <c:pt idx="343">
                  <c:v>9</c:v>
                </c:pt>
                <c:pt idx="344">
                  <c:v>8</c:v>
                </c:pt>
                <c:pt idx="345">
                  <c:v>16</c:v>
                </c:pt>
                <c:pt idx="346">
                  <c:v>14</c:v>
                </c:pt>
                <c:pt idx="347">
                  <c:v>13</c:v>
                </c:pt>
                <c:pt idx="348">
                  <c:v>12</c:v>
                </c:pt>
                <c:pt idx="349">
                  <c:v>9</c:v>
                </c:pt>
                <c:pt idx="350">
                  <c:v>8</c:v>
                </c:pt>
                <c:pt idx="351">
                  <c:v>6</c:v>
                </c:pt>
                <c:pt idx="352">
                  <c:v>13</c:v>
                </c:pt>
                <c:pt idx="353">
                  <c:v>8</c:v>
                </c:pt>
                <c:pt idx="354">
                  <c:v>13</c:v>
                </c:pt>
                <c:pt idx="355">
                  <c:v>12</c:v>
                </c:pt>
                <c:pt idx="356">
                  <c:v>7</c:v>
                </c:pt>
                <c:pt idx="357">
                  <c:v>15</c:v>
                </c:pt>
                <c:pt idx="358">
                  <c:v>12</c:v>
                </c:pt>
                <c:pt idx="359">
                  <c:v>8</c:v>
                </c:pt>
                <c:pt idx="360">
                  <c:v>16</c:v>
                </c:pt>
                <c:pt idx="361">
                  <c:v>13</c:v>
                </c:pt>
                <c:pt idx="362">
                  <c:v>14</c:v>
                </c:pt>
                <c:pt idx="363">
                  <c:v>16</c:v>
                </c:pt>
                <c:pt idx="364">
                  <c:v>13</c:v>
                </c:pt>
                <c:pt idx="365">
                  <c:v>10</c:v>
                </c:pt>
                <c:pt idx="366">
                  <c:v>13</c:v>
                </c:pt>
                <c:pt idx="367">
                  <c:v>11</c:v>
                </c:pt>
                <c:pt idx="368">
                  <c:v>9</c:v>
                </c:pt>
                <c:pt idx="369">
                  <c:v>6</c:v>
                </c:pt>
                <c:pt idx="370">
                  <c:v>17</c:v>
                </c:pt>
                <c:pt idx="371">
                  <c:v>12</c:v>
                </c:pt>
                <c:pt idx="372">
                  <c:v>9</c:v>
                </c:pt>
                <c:pt idx="373">
                  <c:v>14</c:v>
                </c:pt>
                <c:pt idx="374">
                  <c:v>9</c:v>
                </c:pt>
                <c:pt idx="375">
                  <c:v>13</c:v>
                </c:pt>
                <c:pt idx="376">
                  <c:v>10</c:v>
                </c:pt>
                <c:pt idx="377">
                  <c:v>17</c:v>
                </c:pt>
                <c:pt idx="378">
                  <c:v>11</c:v>
                </c:pt>
                <c:pt idx="379">
                  <c:v>14</c:v>
                </c:pt>
                <c:pt idx="380">
                  <c:v>7</c:v>
                </c:pt>
                <c:pt idx="381">
                  <c:v>12</c:v>
                </c:pt>
                <c:pt idx="382">
                  <c:v>12</c:v>
                </c:pt>
                <c:pt idx="383">
                  <c:v>8</c:v>
                </c:pt>
                <c:pt idx="384">
                  <c:v>11</c:v>
                </c:pt>
                <c:pt idx="385">
                  <c:v>14</c:v>
                </c:pt>
                <c:pt idx="386">
                  <c:v>10</c:v>
                </c:pt>
                <c:pt idx="387">
                  <c:v>9</c:v>
                </c:pt>
                <c:pt idx="388">
                  <c:v>9</c:v>
                </c:pt>
                <c:pt idx="389">
                  <c:v>16</c:v>
                </c:pt>
                <c:pt idx="390">
                  <c:v>13</c:v>
                </c:pt>
                <c:pt idx="391">
                  <c:v>7</c:v>
                </c:pt>
                <c:pt idx="392">
                  <c:v>11</c:v>
                </c:pt>
                <c:pt idx="393">
                  <c:v>14</c:v>
                </c:pt>
                <c:pt idx="394">
                  <c:v>11</c:v>
                </c:pt>
                <c:pt idx="395">
                  <c:v>7</c:v>
                </c:pt>
                <c:pt idx="396">
                  <c:v>8</c:v>
                </c:pt>
                <c:pt idx="397">
                  <c:v>13</c:v>
                </c:pt>
                <c:pt idx="398">
                  <c:v>6</c:v>
                </c:pt>
                <c:pt idx="399">
                  <c:v>9</c:v>
                </c:pt>
                <c:pt idx="400">
                  <c:v>6</c:v>
                </c:pt>
                <c:pt idx="401">
                  <c:v>12</c:v>
                </c:pt>
                <c:pt idx="402">
                  <c:v>8</c:v>
                </c:pt>
                <c:pt idx="403">
                  <c:v>15</c:v>
                </c:pt>
                <c:pt idx="404">
                  <c:v>13</c:v>
                </c:pt>
                <c:pt idx="405">
                  <c:v>15</c:v>
                </c:pt>
                <c:pt idx="406">
                  <c:v>12</c:v>
                </c:pt>
                <c:pt idx="407">
                  <c:v>8</c:v>
                </c:pt>
                <c:pt idx="408">
                  <c:v>8</c:v>
                </c:pt>
                <c:pt idx="409">
                  <c:v>12</c:v>
                </c:pt>
                <c:pt idx="410">
                  <c:v>9</c:v>
                </c:pt>
                <c:pt idx="411">
                  <c:v>14</c:v>
                </c:pt>
                <c:pt idx="412">
                  <c:v>10</c:v>
                </c:pt>
                <c:pt idx="413">
                  <c:v>17</c:v>
                </c:pt>
                <c:pt idx="414">
                  <c:v>13</c:v>
                </c:pt>
                <c:pt idx="415">
                  <c:v>15</c:v>
                </c:pt>
                <c:pt idx="416">
                  <c:v>11</c:v>
                </c:pt>
                <c:pt idx="417">
                  <c:v>8</c:v>
                </c:pt>
                <c:pt idx="418">
                  <c:v>8</c:v>
                </c:pt>
                <c:pt idx="419">
                  <c:v>16</c:v>
                </c:pt>
                <c:pt idx="420">
                  <c:v>12</c:v>
                </c:pt>
                <c:pt idx="421">
                  <c:v>14</c:v>
                </c:pt>
                <c:pt idx="422">
                  <c:v>12</c:v>
                </c:pt>
                <c:pt idx="423">
                  <c:v>12</c:v>
                </c:pt>
                <c:pt idx="424">
                  <c:v>11</c:v>
                </c:pt>
                <c:pt idx="425">
                  <c:v>9</c:v>
                </c:pt>
                <c:pt idx="426">
                  <c:v>10</c:v>
                </c:pt>
                <c:pt idx="427">
                  <c:v>8</c:v>
                </c:pt>
                <c:pt idx="428">
                  <c:v>6</c:v>
                </c:pt>
                <c:pt idx="429">
                  <c:v>12</c:v>
                </c:pt>
                <c:pt idx="430">
                  <c:v>16</c:v>
                </c:pt>
                <c:pt idx="431">
                  <c:v>9</c:v>
                </c:pt>
                <c:pt idx="432">
                  <c:v>8</c:v>
                </c:pt>
                <c:pt idx="433">
                  <c:v>10</c:v>
                </c:pt>
                <c:pt idx="434">
                  <c:v>7</c:v>
                </c:pt>
                <c:pt idx="435">
                  <c:v>9</c:v>
                </c:pt>
                <c:pt idx="436">
                  <c:v>13</c:v>
                </c:pt>
                <c:pt idx="437">
                  <c:v>8</c:v>
                </c:pt>
                <c:pt idx="438">
                  <c:v>16</c:v>
                </c:pt>
                <c:pt idx="439">
                  <c:v>12</c:v>
                </c:pt>
                <c:pt idx="440">
                  <c:v>8</c:v>
                </c:pt>
                <c:pt idx="441">
                  <c:v>12</c:v>
                </c:pt>
                <c:pt idx="442">
                  <c:v>11</c:v>
                </c:pt>
                <c:pt idx="443">
                  <c:v>14</c:v>
                </c:pt>
                <c:pt idx="444">
                  <c:v>16</c:v>
                </c:pt>
                <c:pt idx="445">
                  <c:v>14</c:v>
                </c:pt>
                <c:pt idx="446">
                  <c:v>15</c:v>
                </c:pt>
                <c:pt idx="447">
                  <c:v>8</c:v>
                </c:pt>
                <c:pt idx="448">
                  <c:v>6</c:v>
                </c:pt>
                <c:pt idx="449">
                  <c:v>11</c:v>
                </c:pt>
                <c:pt idx="450">
                  <c:v>13</c:v>
                </c:pt>
                <c:pt idx="451">
                  <c:v>9</c:v>
                </c:pt>
                <c:pt idx="452">
                  <c:v>13</c:v>
                </c:pt>
                <c:pt idx="453">
                  <c:v>11</c:v>
                </c:pt>
                <c:pt idx="454">
                  <c:v>7</c:v>
                </c:pt>
                <c:pt idx="455">
                  <c:v>10</c:v>
                </c:pt>
                <c:pt idx="456">
                  <c:v>16</c:v>
                </c:pt>
                <c:pt idx="457">
                  <c:v>12</c:v>
                </c:pt>
                <c:pt idx="458">
                  <c:v>17</c:v>
                </c:pt>
                <c:pt idx="459">
                  <c:v>16</c:v>
                </c:pt>
                <c:pt idx="460">
                  <c:v>12</c:v>
                </c:pt>
                <c:pt idx="461">
                  <c:v>14</c:v>
                </c:pt>
                <c:pt idx="462">
                  <c:v>10</c:v>
                </c:pt>
                <c:pt idx="463">
                  <c:v>8</c:v>
                </c:pt>
                <c:pt idx="464">
                  <c:v>13</c:v>
                </c:pt>
                <c:pt idx="465">
                  <c:v>7</c:v>
                </c:pt>
                <c:pt idx="466">
                  <c:v>15</c:v>
                </c:pt>
                <c:pt idx="467">
                  <c:v>13</c:v>
                </c:pt>
                <c:pt idx="468">
                  <c:v>8</c:v>
                </c:pt>
                <c:pt idx="469">
                  <c:v>7</c:v>
                </c:pt>
                <c:pt idx="470">
                  <c:v>14</c:v>
                </c:pt>
                <c:pt idx="471">
                  <c:v>8</c:v>
                </c:pt>
                <c:pt idx="472">
                  <c:v>13</c:v>
                </c:pt>
                <c:pt idx="473">
                  <c:v>12</c:v>
                </c:pt>
                <c:pt idx="474">
                  <c:v>8</c:v>
                </c:pt>
                <c:pt idx="475">
                  <c:v>13</c:v>
                </c:pt>
                <c:pt idx="476">
                  <c:v>11</c:v>
                </c:pt>
                <c:pt idx="477">
                  <c:v>8</c:v>
                </c:pt>
                <c:pt idx="478">
                  <c:v>7</c:v>
                </c:pt>
                <c:pt idx="479">
                  <c:v>16</c:v>
                </c:pt>
                <c:pt idx="480">
                  <c:v>14</c:v>
                </c:pt>
                <c:pt idx="481">
                  <c:v>9</c:v>
                </c:pt>
                <c:pt idx="482">
                  <c:v>16</c:v>
                </c:pt>
                <c:pt idx="483">
                  <c:v>17</c:v>
                </c:pt>
                <c:pt idx="484">
                  <c:v>13</c:v>
                </c:pt>
                <c:pt idx="485">
                  <c:v>12</c:v>
                </c:pt>
                <c:pt idx="486">
                  <c:v>10</c:v>
                </c:pt>
                <c:pt idx="487">
                  <c:v>12</c:v>
                </c:pt>
                <c:pt idx="488">
                  <c:v>7</c:v>
                </c:pt>
                <c:pt idx="489">
                  <c:v>16</c:v>
                </c:pt>
                <c:pt idx="490">
                  <c:v>13</c:v>
                </c:pt>
                <c:pt idx="491">
                  <c:v>11</c:v>
                </c:pt>
                <c:pt idx="492">
                  <c:v>7</c:v>
                </c:pt>
                <c:pt idx="493">
                  <c:v>13</c:v>
                </c:pt>
                <c:pt idx="494">
                  <c:v>9</c:v>
                </c:pt>
                <c:pt idx="495">
                  <c:v>8</c:v>
                </c:pt>
                <c:pt idx="496">
                  <c:v>11</c:v>
                </c:pt>
                <c:pt idx="497">
                  <c:v>8</c:v>
                </c:pt>
                <c:pt idx="498">
                  <c:v>7</c:v>
                </c:pt>
                <c:pt idx="499">
                  <c:v>6</c:v>
                </c:pt>
                <c:pt idx="500">
                  <c:v>10</c:v>
                </c:pt>
                <c:pt idx="501">
                  <c:v>8</c:v>
                </c:pt>
                <c:pt idx="502">
                  <c:v>11</c:v>
                </c:pt>
                <c:pt idx="503">
                  <c:v>7</c:v>
                </c:pt>
                <c:pt idx="504">
                  <c:v>13</c:v>
                </c:pt>
                <c:pt idx="505">
                  <c:v>10</c:v>
                </c:pt>
                <c:pt idx="506">
                  <c:v>13</c:v>
                </c:pt>
                <c:pt idx="507">
                  <c:v>8</c:v>
                </c:pt>
                <c:pt idx="508">
                  <c:v>6</c:v>
                </c:pt>
                <c:pt idx="509">
                  <c:v>12</c:v>
                </c:pt>
                <c:pt idx="510">
                  <c:v>10</c:v>
                </c:pt>
                <c:pt idx="511">
                  <c:v>13</c:v>
                </c:pt>
                <c:pt idx="512">
                  <c:v>11</c:v>
                </c:pt>
                <c:pt idx="513">
                  <c:v>16</c:v>
                </c:pt>
                <c:pt idx="514">
                  <c:v>12</c:v>
                </c:pt>
                <c:pt idx="515">
                  <c:v>10</c:v>
                </c:pt>
                <c:pt idx="516">
                  <c:v>14</c:v>
                </c:pt>
                <c:pt idx="517">
                  <c:v>10</c:v>
                </c:pt>
                <c:pt idx="518">
                  <c:v>12</c:v>
                </c:pt>
                <c:pt idx="519">
                  <c:v>10</c:v>
                </c:pt>
                <c:pt idx="520">
                  <c:v>16</c:v>
                </c:pt>
                <c:pt idx="521">
                  <c:v>9</c:v>
                </c:pt>
                <c:pt idx="522">
                  <c:v>7</c:v>
                </c:pt>
                <c:pt idx="523">
                  <c:v>17</c:v>
                </c:pt>
                <c:pt idx="524">
                  <c:v>10</c:v>
                </c:pt>
                <c:pt idx="525">
                  <c:v>10</c:v>
                </c:pt>
                <c:pt idx="526">
                  <c:v>10</c:v>
                </c:pt>
                <c:pt idx="527">
                  <c:v>14</c:v>
                </c:pt>
                <c:pt idx="528">
                  <c:v>10</c:v>
                </c:pt>
                <c:pt idx="529">
                  <c:v>12</c:v>
                </c:pt>
                <c:pt idx="530">
                  <c:v>11</c:v>
                </c:pt>
                <c:pt idx="531">
                  <c:v>8</c:v>
                </c:pt>
                <c:pt idx="532">
                  <c:v>11</c:v>
                </c:pt>
                <c:pt idx="533">
                  <c:v>7</c:v>
                </c:pt>
                <c:pt idx="534">
                  <c:v>12</c:v>
                </c:pt>
                <c:pt idx="535">
                  <c:v>9</c:v>
                </c:pt>
                <c:pt idx="536">
                  <c:v>8</c:v>
                </c:pt>
                <c:pt idx="537">
                  <c:v>14</c:v>
                </c:pt>
                <c:pt idx="538">
                  <c:v>12</c:v>
                </c:pt>
                <c:pt idx="539">
                  <c:v>10</c:v>
                </c:pt>
                <c:pt idx="540">
                  <c:v>16</c:v>
                </c:pt>
                <c:pt idx="541">
                  <c:v>10</c:v>
                </c:pt>
                <c:pt idx="542">
                  <c:v>15</c:v>
                </c:pt>
                <c:pt idx="543">
                  <c:v>10</c:v>
                </c:pt>
                <c:pt idx="544">
                  <c:v>15</c:v>
                </c:pt>
                <c:pt idx="545">
                  <c:v>12</c:v>
                </c:pt>
                <c:pt idx="546">
                  <c:v>13</c:v>
                </c:pt>
                <c:pt idx="547">
                  <c:v>11</c:v>
                </c:pt>
                <c:pt idx="548">
                  <c:v>7</c:v>
                </c:pt>
                <c:pt idx="549">
                  <c:v>17</c:v>
                </c:pt>
                <c:pt idx="550">
                  <c:v>12</c:v>
                </c:pt>
                <c:pt idx="551">
                  <c:v>7</c:v>
                </c:pt>
                <c:pt idx="552">
                  <c:v>12</c:v>
                </c:pt>
                <c:pt idx="553">
                  <c:v>9</c:v>
                </c:pt>
                <c:pt idx="554">
                  <c:v>14</c:v>
                </c:pt>
                <c:pt idx="555">
                  <c:v>10</c:v>
                </c:pt>
                <c:pt idx="556">
                  <c:v>15</c:v>
                </c:pt>
                <c:pt idx="557">
                  <c:v>14</c:v>
                </c:pt>
                <c:pt idx="558">
                  <c:v>16</c:v>
                </c:pt>
                <c:pt idx="559">
                  <c:v>16</c:v>
                </c:pt>
                <c:pt idx="560">
                  <c:v>8</c:v>
                </c:pt>
                <c:pt idx="561">
                  <c:v>15</c:v>
                </c:pt>
                <c:pt idx="562">
                  <c:v>8</c:v>
                </c:pt>
                <c:pt idx="563">
                  <c:v>9</c:v>
                </c:pt>
                <c:pt idx="564">
                  <c:v>8</c:v>
                </c:pt>
                <c:pt idx="565">
                  <c:v>15</c:v>
                </c:pt>
                <c:pt idx="566">
                  <c:v>14</c:v>
                </c:pt>
                <c:pt idx="567">
                  <c:v>11</c:v>
                </c:pt>
                <c:pt idx="568">
                  <c:v>14</c:v>
                </c:pt>
                <c:pt idx="569">
                  <c:v>12</c:v>
                </c:pt>
                <c:pt idx="570">
                  <c:v>9</c:v>
                </c:pt>
                <c:pt idx="571">
                  <c:v>14</c:v>
                </c:pt>
                <c:pt idx="572">
                  <c:v>15</c:v>
                </c:pt>
                <c:pt idx="573">
                  <c:v>8</c:v>
                </c:pt>
                <c:pt idx="574">
                  <c:v>14</c:v>
                </c:pt>
                <c:pt idx="575">
                  <c:v>13</c:v>
                </c:pt>
                <c:pt idx="576">
                  <c:v>9</c:v>
                </c:pt>
                <c:pt idx="577">
                  <c:v>16</c:v>
                </c:pt>
                <c:pt idx="578">
                  <c:v>8</c:v>
                </c:pt>
                <c:pt idx="579">
                  <c:v>12</c:v>
                </c:pt>
                <c:pt idx="580">
                  <c:v>14</c:v>
                </c:pt>
                <c:pt idx="581">
                  <c:v>12</c:v>
                </c:pt>
                <c:pt idx="582">
                  <c:v>11</c:v>
                </c:pt>
                <c:pt idx="583">
                  <c:v>13</c:v>
                </c:pt>
                <c:pt idx="584">
                  <c:v>11</c:v>
                </c:pt>
                <c:pt idx="585">
                  <c:v>16</c:v>
                </c:pt>
                <c:pt idx="586">
                  <c:v>13</c:v>
                </c:pt>
                <c:pt idx="587">
                  <c:v>10</c:v>
                </c:pt>
                <c:pt idx="588">
                  <c:v>8</c:v>
                </c:pt>
                <c:pt idx="589">
                  <c:v>14</c:v>
                </c:pt>
                <c:pt idx="590">
                  <c:v>12</c:v>
                </c:pt>
                <c:pt idx="591">
                  <c:v>9</c:v>
                </c:pt>
                <c:pt idx="592">
                  <c:v>12</c:v>
                </c:pt>
                <c:pt idx="593">
                  <c:v>10</c:v>
                </c:pt>
                <c:pt idx="594">
                  <c:v>7</c:v>
                </c:pt>
                <c:pt idx="595">
                  <c:v>13</c:v>
                </c:pt>
                <c:pt idx="596">
                  <c:v>6</c:v>
                </c:pt>
                <c:pt idx="597">
                  <c:v>15</c:v>
                </c:pt>
                <c:pt idx="598">
                  <c:v>16</c:v>
                </c:pt>
                <c:pt idx="599">
                  <c:v>12</c:v>
                </c:pt>
                <c:pt idx="600">
                  <c:v>12</c:v>
                </c:pt>
                <c:pt idx="601">
                  <c:v>13</c:v>
                </c:pt>
                <c:pt idx="602">
                  <c:v>10</c:v>
                </c:pt>
                <c:pt idx="603">
                  <c:v>14</c:v>
                </c:pt>
                <c:pt idx="604">
                  <c:v>12</c:v>
                </c:pt>
                <c:pt idx="605">
                  <c:v>14</c:v>
                </c:pt>
                <c:pt idx="606">
                  <c:v>12</c:v>
                </c:pt>
                <c:pt idx="607">
                  <c:v>17</c:v>
                </c:pt>
                <c:pt idx="608">
                  <c:v>15</c:v>
                </c:pt>
                <c:pt idx="609">
                  <c:v>9</c:v>
                </c:pt>
                <c:pt idx="610">
                  <c:v>7</c:v>
                </c:pt>
                <c:pt idx="611">
                  <c:v>8</c:v>
                </c:pt>
                <c:pt idx="612">
                  <c:v>13</c:v>
                </c:pt>
                <c:pt idx="613">
                  <c:v>9</c:v>
                </c:pt>
                <c:pt idx="614">
                  <c:v>13</c:v>
                </c:pt>
                <c:pt idx="615">
                  <c:v>12</c:v>
                </c:pt>
                <c:pt idx="616">
                  <c:v>10</c:v>
                </c:pt>
                <c:pt idx="617">
                  <c:v>8</c:v>
                </c:pt>
                <c:pt idx="618">
                  <c:v>10</c:v>
                </c:pt>
                <c:pt idx="619">
                  <c:v>10</c:v>
                </c:pt>
                <c:pt idx="620">
                  <c:v>8</c:v>
                </c:pt>
                <c:pt idx="621">
                  <c:v>13</c:v>
                </c:pt>
                <c:pt idx="622">
                  <c:v>11</c:v>
                </c:pt>
                <c:pt idx="623">
                  <c:v>14</c:v>
                </c:pt>
                <c:pt idx="624">
                  <c:v>13</c:v>
                </c:pt>
                <c:pt idx="625">
                  <c:v>10</c:v>
                </c:pt>
                <c:pt idx="626">
                  <c:v>16</c:v>
                </c:pt>
                <c:pt idx="627">
                  <c:v>15</c:v>
                </c:pt>
                <c:pt idx="628">
                  <c:v>10</c:v>
                </c:pt>
                <c:pt idx="629">
                  <c:v>12</c:v>
                </c:pt>
                <c:pt idx="630">
                  <c:v>15</c:v>
                </c:pt>
                <c:pt idx="631">
                  <c:v>8</c:v>
                </c:pt>
                <c:pt idx="632">
                  <c:v>17</c:v>
                </c:pt>
                <c:pt idx="633">
                  <c:v>14</c:v>
                </c:pt>
                <c:pt idx="634">
                  <c:v>14</c:v>
                </c:pt>
                <c:pt idx="635">
                  <c:v>9</c:v>
                </c:pt>
                <c:pt idx="636">
                  <c:v>6</c:v>
                </c:pt>
                <c:pt idx="637">
                  <c:v>9</c:v>
                </c:pt>
                <c:pt idx="638">
                  <c:v>11</c:v>
                </c:pt>
                <c:pt idx="639">
                  <c:v>7</c:v>
                </c:pt>
                <c:pt idx="640">
                  <c:v>16</c:v>
                </c:pt>
                <c:pt idx="641">
                  <c:v>13</c:v>
                </c:pt>
                <c:pt idx="642">
                  <c:v>17</c:v>
                </c:pt>
                <c:pt idx="643">
                  <c:v>17</c:v>
                </c:pt>
                <c:pt idx="644">
                  <c:v>7</c:v>
                </c:pt>
                <c:pt idx="645">
                  <c:v>8</c:v>
                </c:pt>
                <c:pt idx="646">
                  <c:v>14</c:v>
                </c:pt>
                <c:pt idx="647">
                  <c:v>12</c:v>
                </c:pt>
                <c:pt idx="648">
                  <c:v>16</c:v>
                </c:pt>
                <c:pt idx="649">
                  <c:v>10</c:v>
                </c:pt>
                <c:pt idx="650">
                  <c:v>13</c:v>
                </c:pt>
                <c:pt idx="651">
                  <c:v>10</c:v>
                </c:pt>
                <c:pt idx="652">
                  <c:v>10</c:v>
                </c:pt>
                <c:pt idx="653">
                  <c:v>10</c:v>
                </c:pt>
                <c:pt idx="654">
                  <c:v>8</c:v>
                </c:pt>
                <c:pt idx="655">
                  <c:v>11</c:v>
                </c:pt>
                <c:pt idx="656">
                  <c:v>17</c:v>
                </c:pt>
                <c:pt idx="657">
                  <c:v>16</c:v>
                </c:pt>
                <c:pt idx="658">
                  <c:v>12</c:v>
                </c:pt>
                <c:pt idx="659">
                  <c:v>14</c:v>
                </c:pt>
                <c:pt idx="660">
                  <c:v>9</c:v>
                </c:pt>
                <c:pt idx="661">
                  <c:v>15</c:v>
                </c:pt>
                <c:pt idx="662">
                  <c:v>11</c:v>
                </c:pt>
                <c:pt idx="663">
                  <c:v>7</c:v>
                </c:pt>
                <c:pt idx="664">
                  <c:v>10</c:v>
                </c:pt>
                <c:pt idx="665">
                  <c:v>17</c:v>
                </c:pt>
                <c:pt idx="666">
                  <c:v>7</c:v>
                </c:pt>
                <c:pt idx="667">
                  <c:v>12</c:v>
                </c:pt>
                <c:pt idx="668">
                  <c:v>10</c:v>
                </c:pt>
                <c:pt idx="669">
                  <c:v>11</c:v>
                </c:pt>
                <c:pt idx="670">
                  <c:v>9</c:v>
                </c:pt>
                <c:pt idx="671">
                  <c:v>8</c:v>
                </c:pt>
                <c:pt idx="672">
                  <c:v>6</c:v>
                </c:pt>
                <c:pt idx="673">
                  <c:v>9</c:v>
                </c:pt>
                <c:pt idx="674">
                  <c:v>13</c:v>
                </c:pt>
                <c:pt idx="675">
                  <c:v>11</c:v>
                </c:pt>
                <c:pt idx="676">
                  <c:v>7</c:v>
                </c:pt>
                <c:pt idx="677">
                  <c:v>12</c:v>
                </c:pt>
                <c:pt idx="678">
                  <c:v>12</c:v>
                </c:pt>
                <c:pt idx="679">
                  <c:v>8</c:v>
                </c:pt>
                <c:pt idx="680">
                  <c:v>8</c:v>
                </c:pt>
                <c:pt idx="681">
                  <c:v>10</c:v>
                </c:pt>
                <c:pt idx="682">
                  <c:v>6</c:v>
                </c:pt>
                <c:pt idx="683">
                  <c:v>12</c:v>
                </c:pt>
                <c:pt idx="684">
                  <c:v>8</c:v>
                </c:pt>
                <c:pt idx="685">
                  <c:v>13</c:v>
                </c:pt>
                <c:pt idx="686">
                  <c:v>11</c:v>
                </c:pt>
                <c:pt idx="687">
                  <c:v>9</c:v>
                </c:pt>
                <c:pt idx="688">
                  <c:v>9</c:v>
                </c:pt>
                <c:pt idx="689">
                  <c:v>10</c:v>
                </c:pt>
                <c:pt idx="690">
                  <c:v>13</c:v>
                </c:pt>
                <c:pt idx="691">
                  <c:v>15</c:v>
                </c:pt>
                <c:pt idx="692">
                  <c:v>13</c:v>
                </c:pt>
                <c:pt idx="693">
                  <c:v>11</c:v>
                </c:pt>
                <c:pt idx="694">
                  <c:v>10</c:v>
                </c:pt>
                <c:pt idx="695">
                  <c:v>15</c:v>
                </c:pt>
                <c:pt idx="696">
                  <c:v>10</c:v>
                </c:pt>
                <c:pt idx="697">
                  <c:v>10</c:v>
                </c:pt>
                <c:pt idx="698">
                  <c:v>8</c:v>
                </c:pt>
                <c:pt idx="699">
                  <c:v>6</c:v>
                </c:pt>
                <c:pt idx="700">
                  <c:v>12</c:v>
                </c:pt>
                <c:pt idx="701">
                  <c:v>9</c:v>
                </c:pt>
                <c:pt idx="702">
                  <c:v>9</c:v>
                </c:pt>
                <c:pt idx="703">
                  <c:v>6</c:v>
                </c:pt>
                <c:pt idx="704">
                  <c:v>14</c:v>
                </c:pt>
                <c:pt idx="705">
                  <c:v>11</c:v>
                </c:pt>
                <c:pt idx="706">
                  <c:v>16</c:v>
                </c:pt>
                <c:pt idx="707">
                  <c:v>17</c:v>
                </c:pt>
                <c:pt idx="708">
                  <c:v>7</c:v>
                </c:pt>
                <c:pt idx="709">
                  <c:v>11</c:v>
                </c:pt>
                <c:pt idx="710">
                  <c:v>9</c:v>
                </c:pt>
                <c:pt idx="711">
                  <c:v>7</c:v>
                </c:pt>
                <c:pt idx="712">
                  <c:v>10</c:v>
                </c:pt>
                <c:pt idx="713">
                  <c:v>7</c:v>
                </c:pt>
                <c:pt idx="714">
                  <c:v>10</c:v>
                </c:pt>
                <c:pt idx="715">
                  <c:v>17</c:v>
                </c:pt>
                <c:pt idx="716">
                  <c:v>14</c:v>
                </c:pt>
                <c:pt idx="717">
                  <c:v>11</c:v>
                </c:pt>
                <c:pt idx="718">
                  <c:v>6</c:v>
                </c:pt>
                <c:pt idx="719">
                  <c:v>8</c:v>
                </c:pt>
                <c:pt idx="720">
                  <c:v>17</c:v>
                </c:pt>
                <c:pt idx="721">
                  <c:v>6</c:v>
                </c:pt>
                <c:pt idx="722">
                  <c:v>13</c:v>
                </c:pt>
                <c:pt idx="723">
                  <c:v>13</c:v>
                </c:pt>
                <c:pt idx="724">
                  <c:v>15</c:v>
                </c:pt>
                <c:pt idx="725">
                  <c:v>7</c:v>
                </c:pt>
                <c:pt idx="726">
                  <c:v>15</c:v>
                </c:pt>
                <c:pt idx="727">
                  <c:v>12</c:v>
                </c:pt>
                <c:pt idx="728">
                  <c:v>12</c:v>
                </c:pt>
                <c:pt idx="729">
                  <c:v>9</c:v>
                </c:pt>
                <c:pt idx="730">
                  <c:v>13</c:v>
                </c:pt>
                <c:pt idx="731">
                  <c:v>13</c:v>
                </c:pt>
                <c:pt idx="732">
                  <c:v>15</c:v>
                </c:pt>
                <c:pt idx="733">
                  <c:v>10</c:v>
                </c:pt>
                <c:pt idx="734">
                  <c:v>7</c:v>
                </c:pt>
                <c:pt idx="735">
                  <c:v>17</c:v>
                </c:pt>
                <c:pt idx="736">
                  <c:v>11</c:v>
                </c:pt>
                <c:pt idx="737">
                  <c:v>10</c:v>
                </c:pt>
                <c:pt idx="738">
                  <c:v>17</c:v>
                </c:pt>
                <c:pt idx="739">
                  <c:v>14</c:v>
                </c:pt>
                <c:pt idx="740">
                  <c:v>11</c:v>
                </c:pt>
                <c:pt idx="741">
                  <c:v>6</c:v>
                </c:pt>
                <c:pt idx="742">
                  <c:v>15</c:v>
                </c:pt>
                <c:pt idx="743">
                  <c:v>11</c:v>
                </c:pt>
                <c:pt idx="744">
                  <c:v>12</c:v>
                </c:pt>
                <c:pt idx="745">
                  <c:v>11</c:v>
                </c:pt>
                <c:pt idx="746">
                  <c:v>9</c:v>
                </c:pt>
                <c:pt idx="747">
                  <c:v>6</c:v>
                </c:pt>
                <c:pt idx="748">
                  <c:v>13</c:v>
                </c:pt>
                <c:pt idx="749">
                  <c:v>12</c:v>
                </c:pt>
                <c:pt idx="750">
                  <c:v>12</c:v>
                </c:pt>
                <c:pt idx="751">
                  <c:v>15</c:v>
                </c:pt>
                <c:pt idx="752">
                  <c:v>9</c:v>
                </c:pt>
                <c:pt idx="753">
                  <c:v>8</c:v>
                </c:pt>
                <c:pt idx="754">
                  <c:v>12</c:v>
                </c:pt>
                <c:pt idx="755">
                  <c:v>9</c:v>
                </c:pt>
                <c:pt idx="756">
                  <c:v>11</c:v>
                </c:pt>
                <c:pt idx="757">
                  <c:v>11</c:v>
                </c:pt>
                <c:pt idx="758">
                  <c:v>12</c:v>
                </c:pt>
                <c:pt idx="759">
                  <c:v>9</c:v>
                </c:pt>
                <c:pt idx="760">
                  <c:v>12</c:v>
                </c:pt>
                <c:pt idx="761">
                  <c:v>6</c:v>
                </c:pt>
                <c:pt idx="762">
                  <c:v>16</c:v>
                </c:pt>
                <c:pt idx="763">
                  <c:v>14</c:v>
                </c:pt>
                <c:pt idx="764">
                  <c:v>10</c:v>
                </c:pt>
                <c:pt idx="765">
                  <c:v>8</c:v>
                </c:pt>
                <c:pt idx="766">
                  <c:v>8</c:v>
                </c:pt>
                <c:pt idx="767">
                  <c:v>8</c:v>
                </c:pt>
                <c:pt idx="768">
                  <c:v>11</c:v>
                </c:pt>
                <c:pt idx="769">
                  <c:v>17</c:v>
                </c:pt>
                <c:pt idx="770">
                  <c:v>14</c:v>
                </c:pt>
                <c:pt idx="771">
                  <c:v>11</c:v>
                </c:pt>
                <c:pt idx="772">
                  <c:v>8</c:v>
                </c:pt>
                <c:pt idx="773">
                  <c:v>9</c:v>
                </c:pt>
                <c:pt idx="774">
                  <c:v>11</c:v>
                </c:pt>
                <c:pt idx="775">
                  <c:v>9</c:v>
                </c:pt>
                <c:pt idx="776">
                  <c:v>15</c:v>
                </c:pt>
                <c:pt idx="777">
                  <c:v>13</c:v>
                </c:pt>
                <c:pt idx="778">
                  <c:v>10</c:v>
                </c:pt>
                <c:pt idx="779">
                  <c:v>9</c:v>
                </c:pt>
                <c:pt idx="780">
                  <c:v>11</c:v>
                </c:pt>
                <c:pt idx="781">
                  <c:v>12</c:v>
                </c:pt>
                <c:pt idx="782">
                  <c:v>9</c:v>
                </c:pt>
                <c:pt idx="783">
                  <c:v>13</c:v>
                </c:pt>
                <c:pt idx="784">
                  <c:v>12</c:v>
                </c:pt>
                <c:pt idx="785">
                  <c:v>10</c:v>
                </c:pt>
                <c:pt idx="786">
                  <c:v>10</c:v>
                </c:pt>
                <c:pt idx="787">
                  <c:v>11</c:v>
                </c:pt>
                <c:pt idx="788">
                  <c:v>6</c:v>
                </c:pt>
                <c:pt idx="789">
                  <c:v>11</c:v>
                </c:pt>
                <c:pt idx="790">
                  <c:v>6</c:v>
                </c:pt>
                <c:pt idx="791">
                  <c:v>17</c:v>
                </c:pt>
                <c:pt idx="792">
                  <c:v>15</c:v>
                </c:pt>
                <c:pt idx="793">
                  <c:v>12</c:v>
                </c:pt>
                <c:pt idx="794">
                  <c:v>7</c:v>
                </c:pt>
                <c:pt idx="795">
                  <c:v>12</c:v>
                </c:pt>
                <c:pt idx="796">
                  <c:v>10</c:v>
                </c:pt>
                <c:pt idx="797">
                  <c:v>7</c:v>
                </c:pt>
                <c:pt idx="798">
                  <c:v>9</c:v>
                </c:pt>
                <c:pt idx="799">
                  <c:v>11</c:v>
                </c:pt>
                <c:pt idx="800">
                  <c:v>11</c:v>
                </c:pt>
                <c:pt idx="801">
                  <c:v>7</c:v>
                </c:pt>
                <c:pt idx="802">
                  <c:v>16</c:v>
                </c:pt>
                <c:pt idx="803">
                  <c:v>14</c:v>
                </c:pt>
                <c:pt idx="804">
                  <c:v>10</c:v>
                </c:pt>
                <c:pt idx="805">
                  <c:v>7</c:v>
                </c:pt>
                <c:pt idx="806">
                  <c:v>6</c:v>
                </c:pt>
                <c:pt idx="807">
                  <c:v>15</c:v>
                </c:pt>
                <c:pt idx="808">
                  <c:v>11</c:v>
                </c:pt>
                <c:pt idx="809">
                  <c:v>7</c:v>
                </c:pt>
                <c:pt idx="810">
                  <c:v>13</c:v>
                </c:pt>
                <c:pt idx="811">
                  <c:v>11</c:v>
                </c:pt>
                <c:pt idx="812">
                  <c:v>8</c:v>
                </c:pt>
                <c:pt idx="813">
                  <c:v>6</c:v>
                </c:pt>
                <c:pt idx="814">
                  <c:v>12</c:v>
                </c:pt>
                <c:pt idx="815">
                  <c:v>8</c:v>
                </c:pt>
                <c:pt idx="816">
                  <c:v>14</c:v>
                </c:pt>
                <c:pt idx="817">
                  <c:v>12</c:v>
                </c:pt>
                <c:pt idx="818">
                  <c:v>12</c:v>
                </c:pt>
                <c:pt idx="819">
                  <c:v>8</c:v>
                </c:pt>
                <c:pt idx="820">
                  <c:v>11</c:v>
                </c:pt>
                <c:pt idx="821">
                  <c:v>10</c:v>
                </c:pt>
                <c:pt idx="822">
                  <c:v>10</c:v>
                </c:pt>
                <c:pt idx="823">
                  <c:v>17</c:v>
                </c:pt>
                <c:pt idx="824">
                  <c:v>6</c:v>
                </c:pt>
                <c:pt idx="825">
                  <c:v>11</c:v>
                </c:pt>
                <c:pt idx="826">
                  <c:v>10</c:v>
                </c:pt>
                <c:pt idx="827">
                  <c:v>12</c:v>
                </c:pt>
                <c:pt idx="828">
                  <c:v>10</c:v>
                </c:pt>
                <c:pt idx="829">
                  <c:v>6</c:v>
                </c:pt>
                <c:pt idx="830">
                  <c:v>14</c:v>
                </c:pt>
                <c:pt idx="831">
                  <c:v>16</c:v>
                </c:pt>
                <c:pt idx="832">
                  <c:v>15</c:v>
                </c:pt>
                <c:pt idx="833">
                  <c:v>12</c:v>
                </c:pt>
                <c:pt idx="834">
                  <c:v>6</c:v>
                </c:pt>
                <c:pt idx="835">
                  <c:v>17</c:v>
                </c:pt>
                <c:pt idx="836">
                  <c:v>13</c:v>
                </c:pt>
                <c:pt idx="837">
                  <c:v>11</c:v>
                </c:pt>
                <c:pt idx="838">
                  <c:v>7</c:v>
                </c:pt>
                <c:pt idx="839">
                  <c:v>15</c:v>
                </c:pt>
                <c:pt idx="840">
                  <c:v>8</c:v>
                </c:pt>
                <c:pt idx="841">
                  <c:v>14</c:v>
                </c:pt>
                <c:pt idx="842">
                  <c:v>12</c:v>
                </c:pt>
                <c:pt idx="843">
                  <c:v>10</c:v>
                </c:pt>
                <c:pt idx="844">
                  <c:v>14</c:v>
                </c:pt>
                <c:pt idx="845">
                  <c:v>9</c:v>
                </c:pt>
                <c:pt idx="846">
                  <c:v>13</c:v>
                </c:pt>
                <c:pt idx="847">
                  <c:v>11</c:v>
                </c:pt>
                <c:pt idx="848">
                  <c:v>10</c:v>
                </c:pt>
                <c:pt idx="849">
                  <c:v>16</c:v>
                </c:pt>
                <c:pt idx="850">
                  <c:v>14</c:v>
                </c:pt>
                <c:pt idx="851">
                  <c:v>12</c:v>
                </c:pt>
                <c:pt idx="852">
                  <c:v>10</c:v>
                </c:pt>
                <c:pt idx="853">
                  <c:v>12</c:v>
                </c:pt>
                <c:pt idx="854">
                  <c:v>8</c:v>
                </c:pt>
                <c:pt idx="855">
                  <c:v>7</c:v>
                </c:pt>
                <c:pt idx="856">
                  <c:v>11</c:v>
                </c:pt>
                <c:pt idx="857">
                  <c:v>16</c:v>
                </c:pt>
                <c:pt idx="858">
                  <c:v>14</c:v>
                </c:pt>
                <c:pt idx="859">
                  <c:v>12</c:v>
                </c:pt>
                <c:pt idx="860">
                  <c:v>10</c:v>
                </c:pt>
                <c:pt idx="861">
                  <c:v>13</c:v>
                </c:pt>
                <c:pt idx="862">
                  <c:v>9</c:v>
                </c:pt>
                <c:pt idx="863">
                  <c:v>7</c:v>
                </c:pt>
                <c:pt idx="864">
                  <c:v>12</c:v>
                </c:pt>
                <c:pt idx="865">
                  <c:v>10</c:v>
                </c:pt>
                <c:pt idx="866">
                  <c:v>13</c:v>
                </c:pt>
                <c:pt idx="867">
                  <c:v>10</c:v>
                </c:pt>
                <c:pt idx="868">
                  <c:v>6</c:v>
                </c:pt>
                <c:pt idx="869">
                  <c:v>17</c:v>
                </c:pt>
                <c:pt idx="870">
                  <c:v>15</c:v>
                </c:pt>
                <c:pt idx="871">
                  <c:v>13</c:v>
                </c:pt>
                <c:pt idx="872">
                  <c:v>11</c:v>
                </c:pt>
                <c:pt idx="873">
                  <c:v>8</c:v>
                </c:pt>
                <c:pt idx="874">
                  <c:v>15</c:v>
                </c:pt>
                <c:pt idx="875">
                  <c:v>9</c:v>
                </c:pt>
                <c:pt idx="876">
                  <c:v>12</c:v>
                </c:pt>
                <c:pt idx="877">
                  <c:v>6</c:v>
                </c:pt>
                <c:pt idx="878">
                  <c:v>14</c:v>
                </c:pt>
                <c:pt idx="879">
                  <c:v>17</c:v>
                </c:pt>
                <c:pt idx="880">
                  <c:v>9</c:v>
                </c:pt>
                <c:pt idx="881">
                  <c:v>16</c:v>
                </c:pt>
                <c:pt idx="882">
                  <c:v>11</c:v>
                </c:pt>
                <c:pt idx="883">
                  <c:v>16</c:v>
                </c:pt>
                <c:pt idx="884">
                  <c:v>13</c:v>
                </c:pt>
                <c:pt idx="885">
                  <c:v>10</c:v>
                </c:pt>
                <c:pt idx="886">
                  <c:v>6</c:v>
                </c:pt>
                <c:pt idx="887">
                  <c:v>11</c:v>
                </c:pt>
                <c:pt idx="888">
                  <c:v>10</c:v>
                </c:pt>
                <c:pt idx="889">
                  <c:v>17</c:v>
                </c:pt>
                <c:pt idx="890">
                  <c:v>11</c:v>
                </c:pt>
                <c:pt idx="891">
                  <c:v>11</c:v>
                </c:pt>
                <c:pt idx="892">
                  <c:v>7</c:v>
                </c:pt>
                <c:pt idx="893">
                  <c:v>14</c:v>
                </c:pt>
                <c:pt idx="894">
                  <c:v>12</c:v>
                </c:pt>
                <c:pt idx="895">
                  <c:v>10</c:v>
                </c:pt>
                <c:pt idx="896">
                  <c:v>8</c:v>
                </c:pt>
                <c:pt idx="897">
                  <c:v>7</c:v>
                </c:pt>
                <c:pt idx="898">
                  <c:v>13</c:v>
                </c:pt>
                <c:pt idx="899">
                  <c:v>12</c:v>
                </c:pt>
                <c:pt idx="900">
                  <c:v>17</c:v>
                </c:pt>
                <c:pt idx="901">
                  <c:v>14</c:v>
                </c:pt>
                <c:pt idx="902">
                  <c:v>11</c:v>
                </c:pt>
                <c:pt idx="903">
                  <c:v>11</c:v>
                </c:pt>
                <c:pt idx="904">
                  <c:v>15</c:v>
                </c:pt>
                <c:pt idx="905">
                  <c:v>8</c:v>
                </c:pt>
                <c:pt idx="906">
                  <c:v>7</c:v>
                </c:pt>
                <c:pt idx="907">
                  <c:v>8</c:v>
                </c:pt>
                <c:pt idx="908">
                  <c:v>8</c:v>
                </c:pt>
                <c:pt idx="909">
                  <c:v>17</c:v>
                </c:pt>
                <c:pt idx="910">
                  <c:v>13</c:v>
                </c:pt>
                <c:pt idx="911">
                  <c:v>16</c:v>
                </c:pt>
                <c:pt idx="912">
                  <c:v>7</c:v>
                </c:pt>
                <c:pt idx="913">
                  <c:v>10</c:v>
                </c:pt>
                <c:pt idx="914">
                  <c:v>12</c:v>
                </c:pt>
                <c:pt idx="915">
                  <c:v>9</c:v>
                </c:pt>
                <c:pt idx="916">
                  <c:v>12</c:v>
                </c:pt>
                <c:pt idx="917">
                  <c:v>6</c:v>
                </c:pt>
                <c:pt idx="918">
                  <c:v>11</c:v>
                </c:pt>
                <c:pt idx="919">
                  <c:v>8</c:v>
                </c:pt>
                <c:pt idx="920">
                  <c:v>16</c:v>
                </c:pt>
                <c:pt idx="921">
                  <c:v>16</c:v>
                </c:pt>
                <c:pt idx="922">
                  <c:v>15</c:v>
                </c:pt>
                <c:pt idx="923">
                  <c:v>9</c:v>
                </c:pt>
                <c:pt idx="924">
                  <c:v>15</c:v>
                </c:pt>
                <c:pt idx="925">
                  <c:v>12</c:v>
                </c:pt>
                <c:pt idx="926">
                  <c:v>9</c:v>
                </c:pt>
                <c:pt idx="927">
                  <c:v>15</c:v>
                </c:pt>
                <c:pt idx="928">
                  <c:v>6</c:v>
                </c:pt>
                <c:pt idx="929">
                  <c:v>14</c:v>
                </c:pt>
                <c:pt idx="930">
                  <c:v>12</c:v>
                </c:pt>
                <c:pt idx="931">
                  <c:v>6</c:v>
                </c:pt>
                <c:pt idx="932">
                  <c:v>11</c:v>
                </c:pt>
                <c:pt idx="933">
                  <c:v>8</c:v>
                </c:pt>
                <c:pt idx="934">
                  <c:v>16</c:v>
                </c:pt>
                <c:pt idx="935">
                  <c:v>13</c:v>
                </c:pt>
                <c:pt idx="936">
                  <c:v>10</c:v>
                </c:pt>
                <c:pt idx="937">
                  <c:v>12</c:v>
                </c:pt>
                <c:pt idx="938">
                  <c:v>14</c:v>
                </c:pt>
                <c:pt idx="939">
                  <c:v>16</c:v>
                </c:pt>
                <c:pt idx="940">
                  <c:v>12</c:v>
                </c:pt>
                <c:pt idx="941">
                  <c:v>15</c:v>
                </c:pt>
                <c:pt idx="942">
                  <c:v>10</c:v>
                </c:pt>
                <c:pt idx="943">
                  <c:v>8</c:v>
                </c:pt>
                <c:pt idx="944">
                  <c:v>12</c:v>
                </c:pt>
                <c:pt idx="945">
                  <c:v>8</c:v>
                </c:pt>
                <c:pt idx="946">
                  <c:v>10</c:v>
                </c:pt>
                <c:pt idx="947">
                  <c:v>15</c:v>
                </c:pt>
                <c:pt idx="948">
                  <c:v>17</c:v>
                </c:pt>
                <c:pt idx="949">
                  <c:v>13</c:v>
                </c:pt>
                <c:pt idx="950">
                  <c:v>11</c:v>
                </c:pt>
                <c:pt idx="951">
                  <c:v>9</c:v>
                </c:pt>
                <c:pt idx="952">
                  <c:v>7</c:v>
                </c:pt>
                <c:pt idx="953">
                  <c:v>17</c:v>
                </c:pt>
                <c:pt idx="954">
                  <c:v>15</c:v>
                </c:pt>
                <c:pt idx="955">
                  <c:v>12</c:v>
                </c:pt>
                <c:pt idx="956">
                  <c:v>6</c:v>
                </c:pt>
                <c:pt idx="957">
                  <c:v>15</c:v>
                </c:pt>
                <c:pt idx="958">
                  <c:v>12</c:v>
                </c:pt>
                <c:pt idx="959">
                  <c:v>17</c:v>
                </c:pt>
                <c:pt idx="960">
                  <c:v>7</c:v>
                </c:pt>
                <c:pt idx="961">
                  <c:v>12</c:v>
                </c:pt>
                <c:pt idx="962">
                  <c:v>8</c:v>
                </c:pt>
                <c:pt idx="963">
                  <c:v>11</c:v>
                </c:pt>
                <c:pt idx="964">
                  <c:v>15</c:v>
                </c:pt>
                <c:pt idx="965">
                  <c:v>11</c:v>
                </c:pt>
                <c:pt idx="966">
                  <c:v>9</c:v>
                </c:pt>
                <c:pt idx="967">
                  <c:v>16</c:v>
                </c:pt>
                <c:pt idx="968">
                  <c:v>14</c:v>
                </c:pt>
                <c:pt idx="969">
                  <c:v>6</c:v>
                </c:pt>
                <c:pt idx="970">
                  <c:v>12</c:v>
                </c:pt>
                <c:pt idx="971">
                  <c:v>6</c:v>
                </c:pt>
                <c:pt idx="972">
                  <c:v>13</c:v>
                </c:pt>
                <c:pt idx="973">
                  <c:v>13</c:v>
                </c:pt>
                <c:pt idx="974">
                  <c:v>10</c:v>
                </c:pt>
                <c:pt idx="975">
                  <c:v>12</c:v>
                </c:pt>
                <c:pt idx="976">
                  <c:v>9</c:v>
                </c:pt>
                <c:pt idx="977">
                  <c:v>10</c:v>
                </c:pt>
                <c:pt idx="978">
                  <c:v>7</c:v>
                </c:pt>
                <c:pt idx="979">
                  <c:v>13</c:v>
                </c:pt>
                <c:pt idx="980">
                  <c:v>17</c:v>
                </c:pt>
                <c:pt idx="981">
                  <c:v>15</c:v>
                </c:pt>
                <c:pt idx="982">
                  <c:v>13</c:v>
                </c:pt>
                <c:pt idx="983">
                  <c:v>10</c:v>
                </c:pt>
                <c:pt idx="984">
                  <c:v>7</c:v>
                </c:pt>
                <c:pt idx="985">
                  <c:v>10</c:v>
                </c:pt>
                <c:pt idx="986">
                  <c:v>6</c:v>
                </c:pt>
                <c:pt idx="987">
                  <c:v>11</c:v>
                </c:pt>
                <c:pt idx="988">
                  <c:v>14</c:v>
                </c:pt>
                <c:pt idx="989">
                  <c:v>10</c:v>
                </c:pt>
                <c:pt idx="990">
                  <c:v>12</c:v>
                </c:pt>
                <c:pt idx="991">
                  <c:v>7</c:v>
                </c:pt>
                <c:pt idx="992">
                  <c:v>8</c:v>
                </c:pt>
                <c:pt idx="993">
                  <c:v>14</c:v>
                </c:pt>
                <c:pt idx="994">
                  <c:v>17</c:v>
                </c:pt>
                <c:pt idx="995">
                  <c:v>11</c:v>
                </c:pt>
                <c:pt idx="996">
                  <c:v>7</c:v>
                </c:pt>
                <c:pt idx="997">
                  <c:v>10</c:v>
                </c:pt>
                <c:pt idx="998">
                  <c:v>6</c:v>
                </c:pt>
              </c:numCache>
            </c:numRef>
          </c:xVal>
          <c:yVal>
            <c:numRef>
              <c:f>'Task 4.3 '!$B$29:$B$1027</c:f>
              <c:numCache>
                <c:formatCode>General</c:formatCode>
                <c:ptCount val="999"/>
                <c:pt idx="0">
                  <c:v>301899.3949268132</c:v>
                </c:pt>
                <c:pt idx="1">
                  <c:v>177559.3733692714</c:v>
                </c:pt>
                <c:pt idx="2">
                  <c:v>-16354.969884015853</c:v>
                </c:pt>
                <c:pt idx="3">
                  <c:v>-168337.5708466777</c:v>
                </c:pt>
                <c:pt idx="4">
                  <c:v>1280931.3450738897</c:v>
                </c:pt>
                <c:pt idx="5">
                  <c:v>565165.95111592556</c:v>
                </c:pt>
                <c:pt idx="6">
                  <c:v>568740.91446143773</c:v>
                </c:pt>
                <c:pt idx="7">
                  <c:v>541358.06453053991</c:v>
                </c:pt>
                <c:pt idx="8">
                  <c:v>1399201.6080506849</c:v>
                </c:pt>
                <c:pt idx="9">
                  <c:v>817458.5782908228</c:v>
                </c:pt>
                <c:pt idx="10">
                  <c:v>-15025.762796058931</c:v>
                </c:pt>
                <c:pt idx="11">
                  <c:v>1205287.2647973974</c:v>
                </c:pt>
                <c:pt idx="12">
                  <c:v>962639.35954875906</c:v>
                </c:pt>
                <c:pt idx="13">
                  <c:v>1298669.4730785291</c:v>
                </c:pt>
                <c:pt idx="14">
                  <c:v>1007797.9581985979</c:v>
                </c:pt>
                <c:pt idx="15">
                  <c:v>439274.61371050624</c:v>
                </c:pt>
                <c:pt idx="16">
                  <c:v>316448.28728654073</c:v>
                </c:pt>
                <c:pt idx="17">
                  <c:v>192108.26572899922</c:v>
                </c:pt>
                <c:pt idx="18">
                  <c:v>939426.84536443127</c:v>
                </c:pt>
                <c:pt idx="19">
                  <c:v>551598.1588578563</c:v>
                </c:pt>
                <c:pt idx="20">
                  <c:v>398672.07850783761</c:v>
                </c:pt>
                <c:pt idx="21">
                  <c:v>865248.66089881677</c:v>
                </c:pt>
                <c:pt idx="22">
                  <c:v>-125202.61969447334</c:v>
                </c:pt>
                <c:pt idx="23">
                  <c:v>528138.37925876922</c:v>
                </c:pt>
                <c:pt idx="24">
                  <c:v>652478.40081631078</c:v>
                </c:pt>
                <c:pt idx="25">
                  <c:v>431181.20763212547</c:v>
                </c:pt>
                <c:pt idx="26">
                  <c:v>109314.25876148287</c:v>
                </c:pt>
                <c:pt idx="27">
                  <c:v>372802.92371051572</c:v>
                </c:pt>
                <c:pt idx="28">
                  <c:v>639258.71554454044</c:v>
                </c:pt>
                <c:pt idx="29">
                  <c:v>321004.35073371103</c:v>
                </c:pt>
                <c:pt idx="30">
                  <c:v>154472.8574113216</c:v>
                </c:pt>
                <c:pt idx="31">
                  <c:v>-6932.3567176780489</c:v>
                </c:pt>
                <c:pt idx="32">
                  <c:v>1468775.9297464308</c:v>
                </c:pt>
                <c:pt idx="33">
                  <c:v>1205287.2647973974</c:v>
                </c:pt>
                <c:pt idx="34">
                  <c:v>1080947.2432398559</c:v>
                </c:pt>
                <c:pt idx="35">
                  <c:v>790075.72835992475</c:v>
                </c:pt>
                <c:pt idx="36">
                  <c:v>1352529.3142672698</c:v>
                </c:pt>
                <c:pt idx="37">
                  <c:v>1075820.9640464662</c:v>
                </c:pt>
                <c:pt idx="38">
                  <c:v>468208.77948928205</c:v>
                </c:pt>
                <c:pt idx="39">
                  <c:v>1385981.9227789142</c:v>
                </c:pt>
                <c:pt idx="40">
                  <c:v>525643.58402353479</c:v>
                </c:pt>
                <c:pt idx="41">
                  <c:v>423560.13320350123</c:v>
                </c:pt>
                <c:pt idx="42">
                  <c:v>704276.9737931157</c:v>
                </c:pt>
                <c:pt idx="43">
                  <c:v>1279380.0292260121</c:v>
                </c:pt>
                <c:pt idx="44">
                  <c:v>988508.51434608107</c:v>
                </c:pt>
                <c:pt idx="45">
                  <c:v>940855.12046100735</c:v>
                </c:pt>
                <c:pt idx="46">
                  <c:v>649983.60558107658</c:v>
                </c:pt>
                <c:pt idx="47">
                  <c:v>428771.83243389067</c:v>
                </c:pt>
                <c:pt idx="48">
                  <c:v>68325.99585821401</c:v>
                </c:pt>
                <c:pt idx="49">
                  <c:v>450470.65148464253</c:v>
                </c:pt>
                <c:pt idx="50">
                  <c:v>1362174.0361935282</c:v>
                </c:pt>
                <c:pt idx="51">
                  <c:v>974345.34968695359</c:v>
                </c:pt>
                <c:pt idx="52">
                  <c:v>978005.7330694655</c:v>
                </c:pt>
                <c:pt idx="53">
                  <c:v>485003.42810656462</c:v>
                </c:pt>
                <c:pt idx="54">
                  <c:v>194131.91322663362</c:v>
                </c:pt>
                <c:pt idx="55">
                  <c:v>263706.23492237931</c:v>
                </c:pt>
                <c:pt idx="56">
                  <c:v>1117974.8150970123</c:v>
                </c:pt>
                <c:pt idx="57">
                  <c:v>587682.25132765609</c:v>
                </c:pt>
                <c:pt idx="58">
                  <c:v>386022.60898228642</c:v>
                </c:pt>
                <c:pt idx="59">
                  <c:v>122533.94403325353</c:v>
                </c:pt>
                <c:pt idx="60">
                  <c:v>650454.75331867638</c:v>
                </c:pt>
                <c:pt idx="61">
                  <c:v>456540.41006538883</c:v>
                </c:pt>
                <c:pt idx="62">
                  <c:v>68711.723558814163</c:v>
                </c:pt>
                <c:pt idx="63">
                  <c:v>456540.41006538883</c:v>
                </c:pt>
                <c:pt idx="64">
                  <c:v>165668.89518545789</c:v>
                </c:pt>
                <c:pt idx="65">
                  <c:v>-28245.448067829595</c:v>
                </c:pt>
                <c:pt idx="66">
                  <c:v>1096661.7237468609</c:v>
                </c:pt>
                <c:pt idx="67">
                  <c:v>635820.44092194922</c:v>
                </c:pt>
                <c:pt idx="68">
                  <c:v>335304.20411575923</c:v>
                </c:pt>
                <c:pt idx="69">
                  <c:v>1295094.5097330171</c:v>
                </c:pt>
                <c:pt idx="70">
                  <c:v>255004.99238347742</c:v>
                </c:pt>
                <c:pt idx="71">
                  <c:v>357088.44320351095</c:v>
                </c:pt>
                <c:pt idx="72">
                  <c:v>93599.778254477773</c:v>
                </c:pt>
                <c:pt idx="73">
                  <c:v>681412.56659508648</c:v>
                </c:pt>
                <c:pt idx="74">
                  <c:v>1119526.13094489</c:v>
                </c:pt>
                <c:pt idx="75">
                  <c:v>1463649.6505530407</c:v>
                </c:pt>
                <c:pt idx="76">
                  <c:v>1075820.9640464662</c:v>
                </c:pt>
                <c:pt idx="77">
                  <c:v>1517509.4917417816</c:v>
                </c:pt>
                <c:pt idx="78">
                  <c:v>866192.14028617356</c:v>
                </c:pt>
                <c:pt idx="79">
                  <c:v>1155040.00766847</c:v>
                </c:pt>
                <c:pt idx="80">
                  <c:v>961125.66441518301</c:v>
                </c:pt>
                <c:pt idx="81">
                  <c:v>459644.22567330115</c:v>
                </c:pt>
                <c:pt idx="82">
                  <c:v>255004.99238347742</c:v>
                </c:pt>
                <c:pt idx="83">
                  <c:v>342317.44208386261</c:v>
                </c:pt>
                <c:pt idx="84">
                  <c:v>581960.59973320831</c:v>
                </c:pt>
                <c:pt idx="85">
                  <c:v>1396136.5970692311</c:v>
                </c:pt>
                <c:pt idx="86">
                  <c:v>1271796.5755116893</c:v>
                </c:pt>
                <c:pt idx="87">
                  <c:v>887032.89998656849</c:v>
                </c:pt>
                <c:pt idx="88">
                  <c:v>846392.74406959815</c:v>
                </c:pt>
                <c:pt idx="89">
                  <c:v>416410.20651247713</c:v>
                </c:pt>
                <c:pt idx="90">
                  <c:v>629613.99361828179</c:v>
                </c:pt>
                <c:pt idx="91">
                  <c:v>990059.83019395848</c:v>
                </c:pt>
                <c:pt idx="92">
                  <c:v>796145.48694067122</c:v>
                </c:pt>
                <c:pt idx="93">
                  <c:v>815434.93079318805</c:v>
                </c:pt>
                <c:pt idx="94">
                  <c:v>80380.092982707109</c:v>
                </c:pt>
                <c:pt idx="95">
                  <c:v>190556.94988112152</c:v>
                </c:pt>
                <c:pt idx="96">
                  <c:v>-3357.3933721659705</c:v>
                </c:pt>
                <c:pt idx="97">
                  <c:v>794594.17109279358</c:v>
                </c:pt>
                <c:pt idx="98">
                  <c:v>670254.14953525166</c:v>
                </c:pt>
                <c:pt idx="99">
                  <c:v>704276.9737931157</c:v>
                </c:pt>
                <c:pt idx="100">
                  <c:v>676894.12386221765</c:v>
                </c:pt>
                <c:pt idx="101">
                  <c:v>205327.95100076956</c:v>
                </c:pt>
                <c:pt idx="102">
                  <c:v>1068807.7260783629</c:v>
                </c:pt>
                <c:pt idx="103">
                  <c:v>680979.03957178793</c:v>
                </c:pt>
                <c:pt idx="104">
                  <c:v>941326.26819860761</c:v>
                </c:pt>
                <c:pt idx="105">
                  <c:v>622686.17568717815</c:v>
                </c:pt>
                <c:pt idx="106">
                  <c:v>2071261.8351102248</c:v>
                </c:pt>
                <c:pt idx="107">
                  <c:v>1780390.3202302938</c:v>
                </c:pt>
                <c:pt idx="108">
                  <c:v>1656050.2986727522</c:v>
                </c:pt>
                <c:pt idx="109">
                  <c:v>892631.51082971483</c:v>
                </c:pt>
                <c:pt idx="110">
                  <c:v>505273.97206073994</c:v>
                </c:pt>
                <c:pt idx="111">
                  <c:v>241785.30711170676</c:v>
                </c:pt>
                <c:pt idx="112">
                  <c:v>192108.26572899922</c:v>
                </c:pt>
                <c:pt idx="113">
                  <c:v>-168337.5708466777</c:v>
                </c:pt>
                <c:pt idx="114">
                  <c:v>264649.71430973604</c:v>
                </c:pt>
                <c:pt idx="115">
                  <c:v>893102.65856731473</c:v>
                </c:pt>
                <c:pt idx="116">
                  <c:v>435699.65036499425</c:v>
                </c:pt>
                <c:pt idx="117">
                  <c:v>565165.95111592556</c:v>
                </c:pt>
                <c:pt idx="118">
                  <c:v>67160.407710936459</c:v>
                </c:pt>
                <c:pt idx="119">
                  <c:v>437250.96621287195</c:v>
                </c:pt>
                <c:pt idx="120">
                  <c:v>243336.62295958446</c:v>
                </c:pt>
                <c:pt idx="121">
                  <c:v>683572.90281564149</c:v>
                </c:pt>
                <c:pt idx="122">
                  <c:v>295744.21630906698</c:v>
                </c:pt>
                <c:pt idx="123">
                  <c:v>456540.41006538883</c:v>
                </c:pt>
                <c:pt idx="124">
                  <c:v>165668.89518545789</c:v>
                </c:pt>
                <c:pt idx="125">
                  <c:v>1643400.829147201</c:v>
                </c:pt>
                <c:pt idx="126">
                  <c:v>1808381.0066217128</c:v>
                </c:pt>
                <c:pt idx="127">
                  <c:v>1447935.1700460357</c:v>
                </c:pt>
                <c:pt idx="128">
                  <c:v>1129680.8052352068</c:v>
                </c:pt>
                <c:pt idx="129">
                  <c:v>514918.69398699858</c:v>
                </c:pt>
                <c:pt idx="130">
                  <c:v>1263665.5487190071</c:v>
                </c:pt>
                <c:pt idx="131">
                  <c:v>580880.43162293069</c:v>
                </c:pt>
                <c:pt idx="132">
                  <c:v>938831.47296337306</c:v>
                </c:pt>
                <c:pt idx="133">
                  <c:v>137900.3175539597</c:v>
                </c:pt>
                <c:pt idx="134">
                  <c:v>-152971.19732597153</c:v>
                </c:pt>
                <c:pt idx="135">
                  <c:v>1032213.6812445048</c:v>
                </c:pt>
                <c:pt idx="136">
                  <c:v>186981.98653560944</c:v>
                </c:pt>
                <c:pt idx="137">
                  <c:v>1192067.5795256267</c:v>
                </c:pt>
                <c:pt idx="138">
                  <c:v>538863.26929530548</c:v>
                </c:pt>
                <c:pt idx="139">
                  <c:v>578385.63638769614</c:v>
                </c:pt>
                <c:pt idx="140">
                  <c:v>330649.07265996962</c:v>
                </c:pt>
                <c:pt idx="141">
                  <c:v>1639825.8658016887</c:v>
                </c:pt>
                <c:pt idx="142">
                  <c:v>629613.99361828179</c:v>
                </c:pt>
                <c:pt idx="143">
                  <c:v>1211357.023378144</c:v>
                </c:pt>
                <c:pt idx="144">
                  <c:v>1100236.6870923729</c:v>
                </c:pt>
                <c:pt idx="145">
                  <c:v>955999.38522179308</c:v>
                </c:pt>
                <c:pt idx="146">
                  <c:v>637235.06804690568</c:v>
                </c:pt>
                <c:pt idx="147">
                  <c:v>346363.55316697474</c:v>
                </c:pt>
                <c:pt idx="148">
                  <c:v>165668.89518545789</c:v>
                </c:pt>
                <c:pt idx="149">
                  <c:v>1075820.9640464662</c:v>
                </c:pt>
                <c:pt idx="150">
                  <c:v>701211.96281166165</c:v>
                </c:pt>
                <c:pt idx="151">
                  <c:v>1365748.9995390405</c:v>
                </c:pt>
                <c:pt idx="152">
                  <c:v>292640.40070115478</c:v>
                </c:pt>
                <c:pt idx="153">
                  <c:v>195683.22907451127</c:v>
                </c:pt>
                <c:pt idx="154">
                  <c:v>1278436.5498386552</c:v>
                </c:pt>
                <c:pt idx="155">
                  <c:v>1208862.2281429097</c:v>
                </c:pt>
                <c:pt idx="156">
                  <c:v>877388.17806030985</c:v>
                </c:pt>
                <c:pt idx="157">
                  <c:v>1341333.2764931337</c:v>
                </c:pt>
                <c:pt idx="158">
                  <c:v>1147418.9332398463</c:v>
                </c:pt>
                <c:pt idx="159">
                  <c:v>771866.45261768508</c:v>
                </c:pt>
                <c:pt idx="160">
                  <c:v>1081890.7226272125</c:v>
                </c:pt>
                <c:pt idx="161">
                  <c:v>509792.41479360877</c:v>
                </c:pt>
                <c:pt idx="162">
                  <c:v>540277.89642026194</c:v>
                </c:pt>
                <c:pt idx="163">
                  <c:v>346363.55316697474</c:v>
                </c:pt>
                <c:pt idx="164">
                  <c:v>82874.888217941552</c:v>
                </c:pt>
                <c:pt idx="165">
                  <c:v>1023512.4387056029</c:v>
                </c:pt>
                <c:pt idx="166">
                  <c:v>317429.38738819899</c:v>
                </c:pt>
                <c:pt idx="167">
                  <c:v>1605765.4208295234</c:v>
                </c:pt>
                <c:pt idx="168">
                  <c:v>1384468.227645338</c:v>
                </c:pt>
                <c:pt idx="169">
                  <c:v>1083442.0384750902</c:v>
                </c:pt>
                <c:pt idx="170">
                  <c:v>695613.35196851543</c:v>
                </c:pt>
                <c:pt idx="171">
                  <c:v>567660.74635115999</c:v>
                </c:pt>
                <c:pt idx="172">
                  <c:v>443320.72479361849</c:v>
                </c:pt>
                <c:pt idx="173">
                  <c:v>-41465.133339600245</c:v>
                </c:pt>
                <c:pt idx="174">
                  <c:v>1529649.0089032743</c:v>
                </c:pt>
                <c:pt idx="175">
                  <c:v>1141820.3223966998</c:v>
                </c:pt>
                <c:pt idx="176">
                  <c:v>897621.10130018368</c:v>
                </c:pt>
                <c:pt idx="177">
                  <c:v>870238.25136928563</c:v>
                </c:pt>
                <c:pt idx="178">
                  <c:v>606749.58642025245</c:v>
                </c:pt>
                <c:pt idx="179">
                  <c:v>1684984.4644515277</c:v>
                </c:pt>
                <c:pt idx="180">
                  <c:v>1510359.5650507573</c:v>
                </c:pt>
                <c:pt idx="181">
                  <c:v>1246870.9001017243</c:v>
                </c:pt>
                <c:pt idx="182">
                  <c:v>1888543.5296310736</c:v>
                </c:pt>
                <c:pt idx="183">
                  <c:v>518493.65733251057</c:v>
                </c:pt>
                <c:pt idx="184">
                  <c:v>926121.7400556606</c:v>
                </c:pt>
                <c:pt idx="185">
                  <c:v>531713.34260428126</c:v>
                </c:pt>
                <c:pt idx="186">
                  <c:v>1096661.7237468609</c:v>
                </c:pt>
                <c:pt idx="187">
                  <c:v>983990.071613212</c:v>
                </c:pt>
                <c:pt idx="188">
                  <c:v>623544.23503753531</c:v>
                </c:pt>
                <c:pt idx="189">
                  <c:v>1133689.2956040173</c:v>
                </c:pt>
                <c:pt idx="190">
                  <c:v>919542.029110856</c:v>
                </c:pt>
                <c:pt idx="191">
                  <c:v>171267.50602860434</c:v>
                </c:pt>
                <c:pt idx="192">
                  <c:v>1079395.9273919782</c:v>
                </c:pt>
                <c:pt idx="193">
                  <c:v>692137.45663162251</c:v>
                </c:pt>
                <c:pt idx="194">
                  <c:v>401265.94175169151</c:v>
                </c:pt>
                <c:pt idx="195">
                  <c:v>809365.17221244157</c:v>
                </c:pt>
                <c:pt idx="196">
                  <c:v>227622.14245257937</c:v>
                </c:pt>
                <c:pt idx="197">
                  <c:v>355537.12735563319</c:v>
                </c:pt>
                <c:pt idx="198">
                  <c:v>231197.10579809145</c:v>
                </c:pt>
                <c:pt idx="199">
                  <c:v>1098685.3712444953</c:v>
                </c:pt>
                <c:pt idx="200">
                  <c:v>1892118.4929765859</c:v>
                </c:pt>
                <c:pt idx="201">
                  <c:v>1296174.6778432946</c:v>
                </c:pt>
                <c:pt idx="202">
                  <c:v>1005303.1629633635</c:v>
                </c:pt>
                <c:pt idx="203">
                  <c:v>423560.13320350123</c:v>
                </c:pt>
                <c:pt idx="204">
                  <c:v>400185.77364141378</c:v>
                </c:pt>
                <c:pt idx="205">
                  <c:v>525729.00406053441</c:v>
                </c:pt>
                <c:pt idx="206">
                  <c:v>296215.36404666677</c:v>
                </c:pt>
                <c:pt idx="207">
                  <c:v>-91613.322459907911</c:v>
                </c:pt>
                <c:pt idx="208">
                  <c:v>-285527.6657131954</c:v>
                </c:pt>
                <c:pt idx="209">
                  <c:v>1108330.0931707537</c:v>
                </c:pt>
                <c:pt idx="210">
                  <c:v>790075.72835992475</c:v>
                </c:pt>
                <c:pt idx="211">
                  <c:v>446895.68813913054</c:v>
                </c:pt>
                <c:pt idx="212">
                  <c:v>206271.43038812661</c:v>
                </c:pt>
                <c:pt idx="213">
                  <c:v>880963.14140582189</c:v>
                </c:pt>
                <c:pt idx="214">
                  <c:v>1465710.9187649768</c:v>
                </c:pt>
                <c:pt idx="215">
                  <c:v>1032723.633608563</c:v>
                </c:pt>
                <c:pt idx="216">
                  <c:v>1960141.4988244539</c:v>
                </c:pt>
                <c:pt idx="217">
                  <c:v>685497.48230465676</c:v>
                </c:pt>
                <c:pt idx="218">
                  <c:v>1103811.650437885</c:v>
                </c:pt>
                <c:pt idx="219">
                  <c:v>743365.81386220793</c:v>
                </c:pt>
                <c:pt idx="220">
                  <c:v>819009.8941387001</c:v>
                </c:pt>
                <c:pt idx="221">
                  <c:v>-95188.285805419961</c:v>
                </c:pt>
                <c:pt idx="222">
                  <c:v>85120.644475496723</c:v>
                </c:pt>
                <c:pt idx="223">
                  <c:v>-205750.87040443451</c:v>
                </c:pt>
                <c:pt idx="224">
                  <c:v>848454.01228153403</c:v>
                </c:pt>
                <c:pt idx="225">
                  <c:v>439274.61371050624</c:v>
                </c:pt>
                <c:pt idx="226">
                  <c:v>-42794.340427557123</c:v>
                </c:pt>
                <c:pt idx="227">
                  <c:v>1542868.694175045</c:v>
                </c:pt>
                <c:pt idx="228">
                  <c:v>358031.92259086767</c:v>
                </c:pt>
                <c:pt idx="229">
                  <c:v>887032.89998656849</c:v>
                </c:pt>
                <c:pt idx="230">
                  <c:v>25576.772406609787</c:v>
                </c:pt>
                <c:pt idx="231">
                  <c:v>-71380.399220033956</c:v>
                </c:pt>
                <c:pt idx="232">
                  <c:v>1106306.4456731193</c:v>
                </c:pt>
                <c:pt idx="233">
                  <c:v>924060.47184372472</c:v>
                </c:pt>
                <c:pt idx="234">
                  <c:v>702763.27865953941</c:v>
                </c:pt>
                <c:pt idx="235">
                  <c:v>935256.50961786101</c:v>
                </c:pt>
                <c:pt idx="236">
                  <c:v>807813.85636456416</c:v>
                </c:pt>
                <c:pt idx="237">
                  <c:v>639258.71554454044</c:v>
                </c:pt>
                <c:pt idx="238">
                  <c:v>760245.88251649064</c:v>
                </c:pt>
                <c:pt idx="239">
                  <c:v>372417.19600991567</c:v>
                </c:pt>
                <c:pt idx="240">
                  <c:v>538948.6893323051</c:v>
                </c:pt>
                <c:pt idx="241">
                  <c:v>1197703.8110830749</c:v>
                </c:pt>
                <c:pt idx="242">
                  <c:v>388046.25647992111</c:v>
                </c:pt>
                <c:pt idx="243">
                  <c:v>895126.30606494925</c:v>
                </c:pt>
                <c:pt idx="244">
                  <c:v>644384.99473792978</c:v>
                </c:pt>
                <c:pt idx="245">
                  <c:v>720501.40666417906</c:v>
                </c:pt>
                <c:pt idx="246">
                  <c:v>1183974.173447246</c:v>
                </c:pt>
                <c:pt idx="247">
                  <c:v>389597.57232779852</c:v>
                </c:pt>
                <c:pt idx="248">
                  <c:v>223066.07900540909</c:v>
                </c:pt>
                <c:pt idx="249">
                  <c:v>974345.34968695359</c:v>
                </c:pt>
                <c:pt idx="250">
                  <c:v>419985.16985798918</c:v>
                </c:pt>
                <c:pt idx="251">
                  <c:v>468208.77948928205</c:v>
                </c:pt>
                <c:pt idx="252">
                  <c:v>177337.26460935085</c:v>
                </c:pt>
                <c:pt idx="253">
                  <c:v>1385038.4433915578</c:v>
                </c:pt>
                <c:pt idx="254">
                  <c:v>1094166.9285116266</c:v>
                </c:pt>
                <c:pt idx="255">
                  <c:v>1157063.6551661049</c:v>
                </c:pt>
                <c:pt idx="256">
                  <c:v>963149.3119128173</c:v>
                </c:pt>
                <c:pt idx="257">
                  <c:v>658548.15939705726</c:v>
                </c:pt>
                <c:pt idx="258">
                  <c:v>1567756.748870709</c:v>
                </c:pt>
                <c:pt idx="259">
                  <c:v>1346459.5556865232</c:v>
                </c:pt>
                <c:pt idx="260">
                  <c:v>695142.20423091541</c:v>
                </c:pt>
                <c:pt idx="261">
                  <c:v>604254.79118501802</c:v>
                </c:pt>
                <c:pt idx="262">
                  <c:v>924060.47184372472</c:v>
                </c:pt>
                <c:pt idx="263">
                  <c:v>411891.76377960818</c:v>
                </c:pt>
                <c:pt idx="264">
                  <c:v>1737863.2055386102</c:v>
                </c:pt>
                <c:pt idx="265">
                  <c:v>1253077.3474053915</c:v>
                </c:pt>
                <c:pt idx="266">
                  <c:v>698717.16757642734</c:v>
                </c:pt>
                <c:pt idx="267">
                  <c:v>485003.42810656462</c:v>
                </c:pt>
                <c:pt idx="268">
                  <c:v>291089.08485327737</c:v>
                </c:pt>
                <c:pt idx="269">
                  <c:v>-27165.279957551975</c:v>
                </c:pt>
                <c:pt idx="270">
                  <c:v>177559.3733692714</c:v>
                </c:pt>
                <c:pt idx="271">
                  <c:v>-113312.1415106596</c:v>
                </c:pt>
                <c:pt idx="272">
                  <c:v>-473757.97808633652</c:v>
                </c:pt>
                <c:pt idx="273">
                  <c:v>1282954.9925715239</c:v>
                </c:pt>
                <c:pt idx="274">
                  <c:v>798169.13443830551</c:v>
                </c:pt>
                <c:pt idx="275">
                  <c:v>775874.94298649556</c:v>
                </c:pt>
                <c:pt idx="276">
                  <c:v>581960.59973320831</c:v>
                </c:pt>
                <c:pt idx="277">
                  <c:v>360663.40654902306</c:v>
                </c:pt>
                <c:pt idx="278">
                  <c:v>69791.891669091769</c:v>
                </c:pt>
                <c:pt idx="279">
                  <c:v>231197.10579809145</c:v>
                </c:pt>
                <c:pt idx="280">
                  <c:v>1183974.173447246</c:v>
                </c:pt>
                <c:pt idx="281">
                  <c:v>838299.33799121727</c:v>
                </c:pt>
                <c:pt idx="282">
                  <c:v>547427.82311128604</c:v>
                </c:pt>
                <c:pt idx="283">
                  <c:v>995658.44103710505</c:v>
                </c:pt>
                <c:pt idx="284">
                  <c:v>704786.92615717382</c:v>
                </c:pt>
                <c:pt idx="285">
                  <c:v>510872.58290388633</c:v>
                </c:pt>
                <c:pt idx="286">
                  <c:v>1067727.5579680852</c:v>
                </c:pt>
                <c:pt idx="287">
                  <c:v>854523.77086228062</c:v>
                </c:pt>
                <c:pt idx="288">
                  <c:v>1011372.9215441098</c:v>
                </c:pt>
                <c:pt idx="289">
                  <c:v>37467.250590423238</c:v>
                </c:pt>
                <c:pt idx="290">
                  <c:v>-253404.26428950776</c:v>
                </c:pt>
                <c:pt idx="291">
                  <c:v>-474701.4574736933</c:v>
                </c:pt>
                <c:pt idx="292">
                  <c:v>656053.36416182283</c:v>
                </c:pt>
                <c:pt idx="293">
                  <c:v>240841.82772435003</c:v>
                </c:pt>
                <c:pt idx="294">
                  <c:v>1061657.7993873388</c:v>
                </c:pt>
                <c:pt idx="295">
                  <c:v>701211.96281166165</c:v>
                </c:pt>
                <c:pt idx="296">
                  <c:v>634740.27281167114</c:v>
                </c:pt>
                <c:pt idx="297">
                  <c:v>371251.60786263831</c:v>
                </c:pt>
                <c:pt idx="298">
                  <c:v>683473.83480702236</c:v>
                </c:pt>
                <c:pt idx="299">
                  <c:v>741342.16636457352</c:v>
                </c:pt>
                <c:pt idx="300">
                  <c:v>541358.06453053991</c:v>
                </c:pt>
                <c:pt idx="301">
                  <c:v>729202.64920308045</c:v>
                </c:pt>
                <c:pt idx="302">
                  <c:v>233691.90103332588</c:v>
                </c:pt>
                <c:pt idx="303">
                  <c:v>780431.0064336661</c:v>
                </c:pt>
                <c:pt idx="304">
                  <c:v>1098685.3712444953</c:v>
                </c:pt>
                <c:pt idx="305">
                  <c:v>613899.51311127655</c:v>
                </c:pt>
                <c:pt idx="306">
                  <c:v>516942.34148463293</c:v>
                </c:pt>
                <c:pt idx="307">
                  <c:v>661179.64335521241</c:v>
                </c:pt>
                <c:pt idx="308">
                  <c:v>95151.094102355477</c:v>
                </c:pt>
                <c:pt idx="309">
                  <c:v>1957646.7035892191</c:v>
                </c:pt>
                <c:pt idx="310">
                  <c:v>158047.82075683368</c:v>
                </c:pt>
                <c:pt idx="311">
                  <c:v>1633756.1072209424</c:v>
                </c:pt>
                <c:pt idx="312">
                  <c:v>1052013.0774610802</c:v>
                </c:pt>
                <c:pt idx="313">
                  <c:v>951480.94248892437</c:v>
                </c:pt>
                <c:pt idx="314">
                  <c:v>505273.97206073994</c:v>
                </c:pt>
                <c:pt idx="315">
                  <c:v>930130.23042447132</c:v>
                </c:pt>
                <c:pt idx="316">
                  <c:v>528138.37925876922</c:v>
                </c:pt>
                <c:pt idx="317">
                  <c:v>649125.54623071942</c:v>
                </c:pt>
                <c:pt idx="318">
                  <c:v>261296.85972414451</c:v>
                </c:pt>
                <c:pt idx="319">
                  <c:v>67382.516470857256</c:v>
                </c:pt>
                <c:pt idx="320">
                  <c:v>1310375.4632167236</c:v>
                </c:pt>
                <c:pt idx="321">
                  <c:v>303228.60201477015</c:v>
                </c:pt>
                <c:pt idx="322">
                  <c:v>635905.86095894885</c:v>
                </c:pt>
                <c:pt idx="323">
                  <c:v>178502.85275662842</c:v>
                </c:pt>
                <c:pt idx="324">
                  <c:v>1113456.3723641434</c:v>
                </c:pt>
                <c:pt idx="325">
                  <c:v>753010.53578846657</c:v>
                </c:pt>
                <c:pt idx="326">
                  <c:v>268224.67765524809</c:v>
                </c:pt>
                <c:pt idx="327">
                  <c:v>1282954.9925715239</c:v>
                </c:pt>
                <c:pt idx="328">
                  <c:v>701211.96281166165</c:v>
                </c:pt>
                <c:pt idx="329">
                  <c:v>413405.45891318447</c:v>
                </c:pt>
                <c:pt idx="330">
                  <c:v>289065.43735564267</c:v>
                </c:pt>
                <c:pt idx="331">
                  <c:v>-168337.5708466777</c:v>
                </c:pt>
                <c:pt idx="332">
                  <c:v>665698.08608808136</c:v>
                </c:pt>
                <c:pt idx="333">
                  <c:v>541358.06453053991</c:v>
                </c:pt>
                <c:pt idx="334">
                  <c:v>912392.10241983179</c:v>
                </c:pt>
                <c:pt idx="335">
                  <c:v>673829.1128807636</c:v>
                </c:pt>
                <c:pt idx="336">
                  <c:v>514918.69398699858</c:v>
                </c:pt>
                <c:pt idx="337">
                  <c:v>1698204.1497232984</c:v>
                </c:pt>
                <c:pt idx="338">
                  <c:v>1034237.3287421392</c:v>
                </c:pt>
                <c:pt idx="339">
                  <c:v>937280.15711549541</c:v>
                </c:pt>
                <c:pt idx="340">
                  <c:v>1113456.3723641434</c:v>
                </c:pt>
                <c:pt idx="341">
                  <c:v>753010.53578846657</c:v>
                </c:pt>
                <c:pt idx="342">
                  <c:v>559096.19253517932</c:v>
                </c:pt>
                <c:pt idx="343">
                  <c:v>-1806.0775242882664</c:v>
                </c:pt>
                <c:pt idx="344">
                  <c:v>-168337.5708466777</c:v>
                </c:pt>
                <c:pt idx="345">
                  <c:v>844369.09657196386</c:v>
                </c:pt>
                <c:pt idx="346">
                  <c:v>1454004.9286267823</c:v>
                </c:pt>
                <c:pt idx="347">
                  <c:v>386022.60898228642</c:v>
                </c:pt>
                <c:pt idx="348">
                  <c:v>289065.43735564267</c:v>
                </c:pt>
                <c:pt idx="349">
                  <c:v>-71380.399220033956</c:v>
                </c:pt>
                <c:pt idx="350">
                  <c:v>65831.200622979552</c:v>
                </c:pt>
                <c:pt idx="351">
                  <c:v>-58508.820934562245</c:v>
                </c:pt>
                <c:pt idx="352">
                  <c:v>749435.57244295441</c:v>
                </c:pt>
                <c:pt idx="353">
                  <c:v>334224.03600548173</c:v>
                </c:pt>
                <c:pt idx="354">
                  <c:v>316448.28728654073</c:v>
                </c:pt>
                <c:pt idx="355">
                  <c:v>219491.11565989704</c:v>
                </c:pt>
                <c:pt idx="356">
                  <c:v>-195720.42077757575</c:v>
                </c:pt>
                <c:pt idx="357">
                  <c:v>1030662.3653966271</c:v>
                </c:pt>
                <c:pt idx="358">
                  <c:v>739790.85051669588</c:v>
                </c:pt>
                <c:pt idx="359">
                  <c:v>879411.82555794425</c:v>
                </c:pt>
                <c:pt idx="360">
                  <c:v>2157630.8054232532</c:v>
                </c:pt>
                <c:pt idx="361">
                  <c:v>574810.67304218409</c:v>
                </c:pt>
                <c:pt idx="362">
                  <c:v>1261641.9012213727</c:v>
                </c:pt>
                <c:pt idx="363">
                  <c:v>593156.6375073446</c:v>
                </c:pt>
                <c:pt idx="364">
                  <c:v>232710.80093166762</c:v>
                </c:pt>
                <c:pt idx="365">
                  <c:v>11413.607747482369</c:v>
                </c:pt>
                <c:pt idx="366">
                  <c:v>1269735.3072997532</c:v>
                </c:pt>
                <c:pt idx="367">
                  <c:v>297158.84343402379</c:v>
                </c:pt>
                <c:pt idx="368">
                  <c:v>539806.74868266226</c:v>
                </c:pt>
                <c:pt idx="369">
                  <c:v>248935.23380273097</c:v>
                </c:pt>
                <c:pt idx="370">
                  <c:v>1140839.2222950417</c:v>
                </c:pt>
                <c:pt idx="371">
                  <c:v>725627.68585756852</c:v>
                </c:pt>
                <c:pt idx="372">
                  <c:v>365181.84928189183</c:v>
                </c:pt>
                <c:pt idx="373">
                  <c:v>846392.74406959815</c:v>
                </c:pt>
                <c:pt idx="374">
                  <c:v>431181.20763212547</c:v>
                </c:pt>
                <c:pt idx="375">
                  <c:v>441991.51770566136</c:v>
                </c:pt>
                <c:pt idx="376">
                  <c:v>151120.00282573036</c:v>
                </c:pt>
                <c:pt idx="377">
                  <c:v>1119526.13094489</c:v>
                </c:pt>
                <c:pt idx="378">
                  <c:v>290008.91674299969</c:v>
                </c:pt>
                <c:pt idx="379">
                  <c:v>1286529.9559170362</c:v>
                </c:pt>
                <c:pt idx="380">
                  <c:v>677404.07622627576</c:v>
                </c:pt>
                <c:pt idx="381">
                  <c:v>980415.10826769983</c:v>
                </c:pt>
                <c:pt idx="382">
                  <c:v>551002.78645679809</c:v>
                </c:pt>
                <c:pt idx="383">
                  <c:v>93599.778254477773</c:v>
                </c:pt>
                <c:pt idx="384">
                  <c:v>559096.19253517932</c:v>
                </c:pt>
                <c:pt idx="385">
                  <c:v>933705.19376998337</c:v>
                </c:pt>
                <c:pt idx="386">
                  <c:v>615450.82895915431</c:v>
                </c:pt>
                <c:pt idx="387">
                  <c:v>710856.68473792041</c:v>
                </c:pt>
                <c:pt idx="388">
                  <c:v>274294.43623599457</c:v>
                </c:pt>
                <c:pt idx="389">
                  <c:v>1990155.8327135069</c:v>
                </c:pt>
                <c:pt idx="390">
                  <c:v>1699284.3178335757</c:v>
                </c:pt>
                <c:pt idx="391">
                  <c:v>1117541.2880737137</c:v>
                </c:pt>
                <c:pt idx="392">
                  <c:v>799720.45028618316</c:v>
                </c:pt>
                <c:pt idx="393">
                  <c:v>755505.331023701</c:v>
                </c:pt>
                <c:pt idx="394">
                  <c:v>275845.75208387233</c:v>
                </c:pt>
                <c:pt idx="395">
                  <c:v>582941.69983486657</c:v>
                </c:pt>
                <c:pt idx="396">
                  <c:v>159599.13660471138</c:v>
                </c:pt>
                <c:pt idx="397">
                  <c:v>1280460.1973362893</c:v>
                </c:pt>
                <c:pt idx="398">
                  <c:v>507297.61955837428</c:v>
                </c:pt>
                <c:pt idx="399">
                  <c:v>179968.74856750621</c:v>
                </c:pt>
                <c:pt idx="400">
                  <c:v>-110902.76631242508</c:v>
                </c:pt>
                <c:pt idx="401">
                  <c:v>481428.46476105251</c:v>
                </c:pt>
                <c:pt idx="402">
                  <c:v>163174.09995022346</c:v>
                </c:pt>
                <c:pt idx="403">
                  <c:v>663674.43859044695</c:v>
                </c:pt>
                <c:pt idx="404">
                  <c:v>469760.09533715947</c:v>
                </c:pt>
                <c:pt idx="405">
                  <c:v>1519618.5592764157</c:v>
                </c:pt>
                <c:pt idx="406">
                  <c:v>659628.32750733476</c:v>
                </c:pt>
                <c:pt idx="407">
                  <c:v>271799.64100076008</c:v>
                </c:pt>
                <c:pt idx="408">
                  <c:v>435699.65036499425</c:v>
                </c:pt>
                <c:pt idx="409">
                  <c:v>896677.62191282667</c:v>
                </c:pt>
                <c:pt idx="410">
                  <c:v>605806.10703289567</c:v>
                </c:pt>
                <c:pt idx="411">
                  <c:v>1195642.542871139</c:v>
                </c:pt>
                <c:pt idx="412">
                  <c:v>807813.85636456416</c:v>
                </c:pt>
                <c:pt idx="413">
                  <c:v>1137264.2589495294</c:v>
                </c:pt>
                <c:pt idx="414">
                  <c:v>819009.8941387001</c:v>
                </c:pt>
                <c:pt idx="415">
                  <c:v>1711423.8349950691</c:v>
                </c:pt>
                <c:pt idx="416">
                  <c:v>1254020.8267927486</c:v>
                </c:pt>
                <c:pt idx="417">
                  <c:v>-81025.121146292542</c:v>
                </c:pt>
                <c:pt idx="418">
                  <c:v>683473.83480702236</c:v>
                </c:pt>
                <c:pt idx="419">
                  <c:v>691057.28852134501</c:v>
                </c:pt>
                <c:pt idx="420">
                  <c:v>372802.92371051572</c:v>
                </c:pt>
                <c:pt idx="421">
                  <c:v>1268791.8279123968</c:v>
                </c:pt>
                <c:pt idx="422">
                  <c:v>1074877.4846591093</c:v>
                </c:pt>
                <c:pt idx="423">
                  <c:v>463690.33675641299</c:v>
                </c:pt>
                <c:pt idx="424">
                  <c:v>890607.86333208054</c:v>
                </c:pt>
                <c:pt idx="425">
                  <c:v>696693.52007879305</c:v>
                </c:pt>
                <c:pt idx="426">
                  <c:v>709913.20535056363</c:v>
                </c:pt>
                <c:pt idx="427">
                  <c:v>515998.8620972762</c:v>
                </c:pt>
                <c:pt idx="428">
                  <c:v>489559.49155373476</c:v>
                </c:pt>
                <c:pt idx="429">
                  <c:v>386966.0883696432</c:v>
                </c:pt>
                <c:pt idx="430">
                  <c:v>2241368.2917781263</c:v>
                </c:pt>
                <c:pt idx="431">
                  <c:v>270719.47289048252</c:v>
                </c:pt>
                <c:pt idx="432">
                  <c:v>-112368.66212330281</c:v>
                </c:pt>
                <c:pt idx="433">
                  <c:v>633188.95696379372</c:v>
                </c:pt>
                <c:pt idx="434">
                  <c:v>411891.76377960818</c:v>
                </c:pt>
                <c:pt idx="435">
                  <c:v>1129680.8052352068</c:v>
                </c:pt>
                <c:pt idx="436">
                  <c:v>1168259.6929402407</c:v>
                </c:pt>
                <c:pt idx="437">
                  <c:v>613899.51311127655</c:v>
                </c:pt>
                <c:pt idx="438">
                  <c:v>872832.1146131393</c:v>
                </c:pt>
                <c:pt idx="439">
                  <c:v>485003.42810656462</c:v>
                </c:pt>
                <c:pt idx="440">
                  <c:v>97174.741599989822</c:v>
                </c:pt>
                <c:pt idx="441">
                  <c:v>565165.95111592556</c:v>
                </c:pt>
                <c:pt idx="442">
                  <c:v>537783.10118502774</c:v>
                </c:pt>
                <c:pt idx="443">
                  <c:v>1192067.5795256267</c:v>
                </c:pt>
                <c:pt idx="444">
                  <c:v>747026.19724471995</c:v>
                </c:pt>
                <c:pt idx="445">
                  <c:v>1261641.9012213727</c:v>
                </c:pt>
                <c:pt idx="446">
                  <c:v>1463649.6505530407</c:v>
                </c:pt>
                <c:pt idx="447">
                  <c:v>1036298.596954075</c:v>
                </c:pt>
                <c:pt idx="448">
                  <c:v>314934.59215296456</c:v>
                </c:pt>
                <c:pt idx="449">
                  <c:v>1239857.6621336211</c:v>
                </c:pt>
                <c:pt idx="450">
                  <c:v>1608396.9047876787</c:v>
                </c:pt>
                <c:pt idx="451">
                  <c:v>1150993.8965853583</c:v>
                </c:pt>
                <c:pt idx="452">
                  <c:v>753010.53578846657</c:v>
                </c:pt>
                <c:pt idx="453">
                  <c:v>559096.19253517932</c:v>
                </c:pt>
                <c:pt idx="454">
                  <c:v>171267.50602860434</c:v>
                </c:pt>
                <c:pt idx="455">
                  <c:v>367676.64451712626</c:v>
                </c:pt>
                <c:pt idx="456">
                  <c:v>935256.50961786101</c:v>
                </c:pt>
                <c:pt idx="457">
                  <c:v>477853.50141554035</c:v>
                </c:pt>
                <c:pt idx="458">
                  <c:v>1290576.0670001484</c:v>
                </c:pt>
                <c:pt idx="459">
                  <c:v>1124044.5736777587</c:v>
                </c:pt>
                <c:pt idx="460">
                  <c:v>1005303.1629633635</c:v>
                </c:pt>
                <c:pt idx="461">
                  <c:v>1017442.6801248565</c:v>
                </c:pt>
                <c:pt idx="462">
                  <c:v>11413.607747482369</c:v>
                </c:pt>
                <c:pt idx="463">
                  <c:v>-252075.05720155081</c:v>
                </c:pt>
                <c:pt idx="464">
                  <c:v>1098685.3712444953</c:v>
                </c:pt>
                <c:pt idx="465">
                  <c:v>516942.34148463293</c:v>
                </c:pt>
                <c:pt idx="466">
                  <c:v>1187549.136792758</c:v>
                </c:pt>
                <c:pt idx="467">
                  <c:v>386022.60898228642</c:v>
                </c:pt>
                <c:pt idx="468">
                  <c:v>159599.13660471138</c:v>
                </c:pt>
                <c:pt idx="469">
                  <c:v>62641.964978067641</c:v>
                </c:pt>
                <c:pt idx="470">
                  <c:v>1177904.4148664996</c:v>
                </c:pt>
                <c:pt idx="471">
                  <c:v>526587.06341089145</c:v>
                </c:pt>
                <c:pt idx="472">
                  <c:v>410910.66367794992</c:v>
                </c:pt>
                <c:pt idx="473">
                  <c:v>383527.81374705187</c:v>
                </c:pt>
                <c:pt idx="474">
                  <c:v>-73875.194455268444</c:v>
                </c:pt>
                <c:pt idx="475">
                  <c:v>647959.95808344183</c:v>
                </c:pt>
                <c:pt idx="476">
                  <c:v>454045.61483015469</c:v>
                </c:pt>
                <c:pt idx="477">
                  <c:v>93599.778254477773</c:v>
                </c:pt>
                <c:pt idx="478">
                  <c:v>426054.92843873566</c:v>
                </c:pt>
                <c:pt idx="479">
                  <c:v>952994.63762250042</c:v>
                </c:pt>
                <c:pt idx="480">
                  <c:v>759080.29436921293</c:v>
                </c:pt>
                <c:pt idx="481">
                  <c:v>776856.04308815417</c:v>
                </c:pt>
                <c:pt idx="482">
                  <c:v>1371818.7581197871</c:v>
                </c:pt>
                <c:pt idx="483">
                  <c:v>1989075.6646032296</c:v>
                </c:pt>
                <c:pt idx="484">
                  <c:v>920485.50849821279</c:v>
                </c:pt>
                <c:pt idx="485">
                  <c:v>739790.85051669588</c:v>
                </c:pt>
                <c:pt idx="486">
                  <c:v>545876.50726340862</c:v>
                </c:pt>
                <c:pt idx="487">
                  <c:v>372802.92371051572</c:v>
                </c:pt>
                <c:pt idx="488">
                  <c:v>-181557.25611844836</c:v>
                </c:pt>
                <c:pt idx="489">
                  <c:v>1197193.8587190167</c:v>
                </c:pt>
                <c:pt idx="490">
                  <c:v>836748.02214333962</c:v>
                </c:pt>
                <c:pt idx="491">
                  <c:v>471783.74283479422</c:v>
                </c:pt>
                <c:pt idx="492">
                  <c:v>153529.37802396488</c:v>
                </c:pt>
                <c:pt idx="493">
                  <c:v>1517509.4917417816</c:v>
                </c:pt>
                <c:pt idx="494">
                  <c:v>1060106.4835394612</c:v>
                </c:pt>
                <c:pt idx="495">
                  <c:v>872261.89886692003</c:v>
                </c:pt>
                <c:pt idx="496">
                  <c:v>688214.386299812</c:v>
                </c:pt>
                <c:pt idx="497">
                  <c:v>327768.54972413502</c:v>
                </c:pt>
                <c:pt idx="498">
                  <c:v>761141.56258114881</c:v>
                </c:pt>
                <c:pt idx="499">
                  <c:v>747921.87730937824</c:v>
                </c:pt>
                <c:pt idx="500">
                  <c:v>1313950.4265622357</c:v>
                </c:pt>
                <c:pt idx="501">
                  <c:v>1050461.7616132025</c:v>
                </c:pt>
                <c:pt idx="502">
                  <c:v>1075820.9640464662</c:v>
                </c:pt>
                <c:pt idx="503">
                  <c:v>255004.99238347742</c:v>
                </c:pt>
                <c:pt idx="504">
                  <c:v>1251997.1792951138</c:v>
                </c:pt>
                <c:pt idx="505">
                  <c:v>895126.30606494925</c:v>
                </c:pt>
                <c:pt idx="506">
                  <c:v>931210.39853474894</c:v>
                </c:pt>
                <c:pt idx="507">
                  <c:v>446424.54040153039</c:v>
                </c:pt>
                <c:pt idx="508">
                  <c:v>252510.19714824302</c:v>
                </c:pt>
                <c:pt idx="509">
                  <c:v>135753.62930502393</c:v>
                </c:pt>
                <c:pt idx="510">
                  <c:v>-58160.713948263321</c:v>
                </c:pt>
                <c:pt idx="511">
                  <c:v>316448.28728654073</c:v>
                </c:pt>
                <c:pt idx="512">
                  <c:v>122533.94403325353</c:v>
                </c:pt>
                <c:pt idx="513">
                  <c:v>1284506.3084194018</c:v>
                </c:pt>
                <c:pt idx="514">
                  <c:v>896677.62191282667</c:v>
                </c:pt>
                <c:pt idx="515">
                  <c:v>895126.30606494925</c:v>
                </c:pt>
                <c:pt idx="516">
                  <c:v>1544892.3416726794</c:v>
                </c:pt>
                <c:pt idx="517">
                  <c:v>1157063.6551661049</c:v>
                </c:pt>
                <c:pt idx="518">
                  <c:v>383527.81374705187</c:v>
                </c:pt>
                <c:pt idx="519">
                  <c:v>189613.47049376473</c:v>
                </c:pt>
                <c:pt idx="520">
                  <c:v>830763.68359959312</c:v>
                </c:pt>
                <c:pt idx="521">
                  <c:v>-85543.563879161375</c:v>
                </c:pt>
                <c:pt idx="522">
                  <c:v>-349032.22882819455</c:v>
                </c:pt>
                <c:pt idx="523">
                  <c:v>1377888.5167005335</c:v>
                </c:pt>
                <c:pt idx="524">
                  <c:v>699188.31531402748</c:v>
                </c:pt>
                <c:pt idx="525">
                  <c:v>262626.06681210164</c:v>
                </c:pt>
                <c:pt idx="526">
                  <c:v>283939.15816225321</c:v>
                </c:pt>
                <c:pt idx="527">
                  <c:v>482979.78060893016</c:v>
                </c:pt>
                <c:pt idx="528">
                  <c:v>95151.094102355477</c:v>
                </c:pt>
                <c:pt idx="529">
                  <c:v>834253.22690810519</c:v>
                </c:pt>
                <c:pt idx="530">
                  <c:v>737296.05528146168</c:v>
                </c:pt>
                <c:pt idx="531">
                  <c:v>515998.8620972762</c:v>
                </c:pt>
                <c:pt idx="532">
                  <c:v>799720.45028618316</c:v>
                </c:pt>
                <c:pt idx="533">
                  <c:v>342317.44208386261</c:v>
                </c:pt>
                <c:pt idx="534">
                  <c:v>631165.3094661592</c:v>
                </c:pt>
                <c:pt idx="535">
                  <c:v>172818.82187648205</c:v>
                </c:pt>
                <c:pt idx="536">
                  <c:v>75861.650249838305</c:v>
                </c:pt>
                <c:pt idx="537">
                  <c:v>912392.10241983179</c:v>
                </c:pt>
                <c:pt idx="538">
                  <c:v>261296.85972414451</c:v>
                </c:pt>
                <c:pt idx="539">
                  <c:v>-2191.8052248884342</c:v>
                </c:pt>
                <c:pt idx="540">
                  <c:v>1214931.9867236561</c:v>
                </c:pt>
                <c:pt idx="541">
                  <c:v>633188.95696379372</c:v>
                </c:pt>
                <c:pt idx="542">
                  <c:v>594100.11689470126</c:v>
                </c:pt>
                <c:pt idx="543">
                  <c:v>178888.58045722856</c:v>
                </c:pt>
                <c:pt idx="544">
                  <c:v>859612.42934136873</c:v>
                </c:pt>
                <c:pt idx="545">
                  <c:v>638315.2361571833</c:v>
                </c:pt>
                <c:pt idx="546">
                  <c:v>1189572.7842903924</c:v>
                </c:pt>
                <c:pt idx="547">
                  <c:v>1065232.7627328509</c:v>
                </c:pt>
                <c:pt idx="548">
                  <c:v>607829.75453053007</c:v>
                </c:pt>
                <c:pt idx="549">
                  <c:v>773851.29548886139</c:v>
                </c:pt>
                <c:pt idx="550">
                  <c:v>219491.11565989704</c:v>
                </c:pt>
                <c:pt idx="551">
                  <c:v>255004.99238347742</c:v>
                </c:pt>
                <c:pt idx="552">
                  <c:v>1158614.9710139823</c:v>
                </c:pt>
                <c:pt idx="553">
                  <c:v>867743.4561340512</c:v>
                </c:pt>
                <c:pt idx="554">
                  <c:v>657604.68000970047</c:v>
                </c:pt>
                <c:pt idx="555">
                  <c:v>269775.99350312579</c:v>
                </c:pt>
                <c:pt idx="556">
                  <c:v>1362174.0361935282</c:v>
                </c:pt>
                <c:pt idx="557">
                  <c:v>1754173.0584466732</c:v>
                </c:pt>
                <c:pt idx="558">
                  <c:v>1106306.4456731193</c:v>
                </c:pt>
                <c:pt idx="559">
                  <c:v>1036732.1239773736</c:v>
                </c:pt>
                <c:pt idx="560">
                  <c:v>770786.28450740746</c:v>
                </c:pt>
                <c:pt idx="561">
                  <c:v>1379912.1641981676</c:v>
                </c:pt>
                <c:pt idx="562">
                  <c:v>875836.86221243208</c:v>
                </c:pt>
                <c:pt idx="563">
                  <c:v>361606.88593637978</c:v>
                </c:pt>
                <c:pt idx="564">
                  <c:v>858098.73420779256</c:v>
                </c:pt>
                <c:pt idx="565">
                  <c:v>758136.81498185615</c:v>
                </c:pt>
                <c:pt idx="566">
                  <c:v>661179.64335521241</c:v>
                </c:pt>
                <c:pt idx="567">
                  <c:v>300733.80677953589</c:v>
                </c:pt>
                <c:pt idx="568">
                  <c:v>933705.19376998337</c:v>
                </c:pt>
                <c:pt idx="569">
                  <c:v>551002.78645679809</c:v>
                </c:pt>
                <c:pt idx="570">
                  <c:v>525643.58402353479</c:v>
                </c:pt>
                <c:pt idx="571">
                  <c:v>759080.29436921293</c:v>
                </c:pt>
                <c:pt idx="572">
                  <c:v>1536798.9355942986</c:v>
                </c:pt>
                <c:pt idx="573">
                  <c:v>788524.41251204687</c:v>
                </c:pt>
                <c:pt idx="574">
                  <c:v>940855.12046100735</c:v>
                </c:pt>
                <c:pt idx="575">
                  <c:v>913472.27053010953</c:v>
                </c:pt>
                <c:pt idx="576">
                  <c:v>525643.58402353479</c:v>
                </c:pt>
                <c:pt idx="577">
                  <c:v>816600.51894046564</c:v>
                </c:pt>
                <c:pt idx="578">
                  <c:v>100749.70494550187</c:v>
                </c:pt>
                <c:pt idx="579">
                  <c:v>292640.40070115478</c:v>
                </c:pt>
                <c:pt idx="580">
                  <c:v>678917.77135985205</c:v>
                </c:pt>
                <c:pt idx="581">
                  <c:v>554577.74980231025</c:v>
                </c:pt>
                <c:pt idx="582">
                  <c:v>388046.25647992111</c:v>
                </c:pt>
                <c:pt idx="583">
                  <c:v>1098685.3712444953</c:v>
                </c:pt>
                <c:pt idx="584">
                  <c:v>904771.0279912079</c:v>
                </c:pt>
                <c:pt idx="585">
                  <c:v>1022568.9593182461</c:v>
                </c:pt>
                <c:pt idx="586">
                  <c:v>826159.82082972419</c:v>
                </c:pt>
                <c:pt idx="587">
                  <c:v>535288.3059497932</c:v>
                </c:pt>
                <c:pt idx="588">
                  <c:v>271799.64100076008</c:v>
                </c:pt>
                <c:pt idx="589">
                  <c:v>989674.10249335819</c:v>
                </c:pt>
                <c:pt idx="590">
                  <c:v>865334.0809358164</c:v>
                </c:pt>
                <c:pt idx="591">
                  <c:v>885481.58413869061</c:v>
                </c:pt>
                <c:pt idx="592">
                  <c:v>729202.64920308045</c:v>
                </c:pt>
                <c:pt idx="593">
                  <c:v>465713.98425404757</c:v>
                </c:pt>
                <c:pt idx="594">
                  <c:v>244416.79106986203</c:v>
                </c:pt>
                <c:pt idx="595">
                  <c:v>728122.48109280295</c:v>
                </c:pt>
                <c:pt idx="596">
                  <c:v>769234.96865952981</c:v>
                </c:pt>
                <c:pt idx="597">
                  <c:v>1289024.7511522705</c:v>
                </c:pt>
                <c:pt idx="598">
                  <c:v>1218506.9500691681</c:v>
                </c:pt>
                <c:pt idx="599">
                  <c:v>900252.58525833895</c:v>
                </c:pt>
                <c:pt idx="600">
                  <c:v>390541.05171515525</c:v>
                </c:pt>
                <c:pt idx="601">
                  <c:v>1185997.8209448801</c:v>
                </c:pt>
                <c:pt idx="602">
                  <c:v>1415426.0409217484</c:v>
                </c:pt>
                <c:pt idx="603">
                  <c:v>759080.29436921293</c:v>
                </c:pt>
                <c:pt idx="604">
                  <c:v>634740.27281167114</c:v>
                </c:pt>
                <c:pt idx="605">
                  <c:v>455211.202977432</c:v>
                </c:pt>
                <c:pt idx="606">
                  <c:v>191722.53802839882</c:v>
                </c:pt>
                <c:pt idx="607">
                  <c:v>941326.26819860761</c:v>
                </c:pt>
                <c:pt idx="608">
                  <c:v>747411.92494532012</c:v>
                </c:pt>
                <c:pt idx="609">
                  <c:v>186981.98653560944</c:v>
                </c:pt>
                <c:pt idx="610">
                  <c:v>62641.964978067641</c:v>
                </c:pt>
                <c:pt idx="611">
                  <c:v>592586.42176112509</c:v>
                </c:pt>
                <c:pt idx="612">
                  <c:v>1255572.1426406261</c:v>
                </c:pt>
                <c:pt idx="613">
                  <c:v>867743.4561340512</c:v>
                </c:pt>
                <c:pt idx="614">
                  <c:v>1000784.7202304944</c:v>
                </c:pt>
                <c:pt idx="615">
                  <c:v>834253.22690810519</c:v>
                </c:pt>
                <c:pt idx="616">
                  <c:v>709913.20535056363</c:v>
                </c:pt>
                <c:pt idx="617">
                  <c:v>515998.8620972762</c:v>
                </c:pt>
                <c:pt idx="618">
                  <c:v>793650.6917054368</c:v>
                </c:pt>
                <c:pt idx="619">
                  <c:v>615450.82895915431</c:v>
                </c:pt>
                <c:pt idx="620">
                  <c:v>390192.94472885656</c:v>
                </c:pt>
                <c:pt idx="621">
                  <c:v>1014947.8848896221</c:v>
                </c:pt>
                <c:pt idx="622">
                  <c:v>821033.54163633485</c:v>
                </c:pt>
                <c:pt idx="623">
                  <c:v>1977879.6268290933</c:v>
                </c:pt>
                <c:pt idx="624">
                  <c:v>1185997.8209448801</c:v>
                </c:pt>
                <c:pt idx="625">
                  <c:v>964700.62776069494</c:v>
                </c:pt>
                <c:pt idx="626">
                  <c:v>844369.09657196386</c:v>
                </c:pt>
                <c:pt idx="627">
                  <c:v>1274861.5864931433</c:v>
                </c:pt>
                <c:pt idx="628">
                  <c:v>720501.40666417906</c:v>
                </c:pt>
                <c:pt idx="629">
                  <c:v>303228.60201477015</c:v>
                </c:pt>
                <c:pt idx="630">
                  <c:v>1554537.0635989383</c:v>
                </c:pt>
                <c:pt idx="631">
                  <c:v>875836.86221243208</c:v>
                </c:pt>
                <c:pt idx="632">
                  <c:v>2275901.0684000487</c:v>
                </c:pt>
                <c:pt idx="633">
                  <c:v>2054603.8752158629</c:v>
                </c:pt>
                <c:pt idx="634">
                  <c:v>2054603.8752158629</c:v>
                </c:pt>
                <c:pt idx="635">
                  <c:v>-85543.563879161375</c:v>
                </c:pt>
                <c:pt idx="636">
                  <c:v>-376415.0787590926</c:v>
                </c:pt>
                <c:pt idx="637">
                  <c:v>81931.408830584813</c:v>
                </c:pt>
                <c:pt idx="638">
                  <c:v>1407332.6348433674</c:v>
                </c:pt>
                <c:pt idx="639">
                  <c:v>324579.31407922308</c:v>
                </c:pt>
                <c:pt idx="640">
                  <c:v>1214931.9867236561</c:v>
                </c:pt>
                <c:pt idx="641">
                  <c:v>993634.79353947041</c:v>
                </c:pt>
                <c:pt idx="642">
                  <c:v>1468775.9297464308</c:v>
                </c:pt>
                <c:pt idx="643">
                  <c:v>1468775.9297464308</c:v>
                </c:pt>
                <c:pt idx="644">
                  <c:v>426054.92843873566</c:v>
                </c:pt>
                <c:pt idx="645">
                  <c:v>596161.38510663726</c:v>
                </c:pt>
                <c:pt idx="646">
                  <c:v>671767.84466882783</c:v>
                </c:pt>
                <c:pt idx="647">
                  <c:v>477853.50141554035</c:v>
                </c:pt>
                <c:pt idx="648">
                  <c:v>1200768.8220645287</c:v>
                </c:pt>
                <c:pt idx="649">
                  <c:v>619025.79230466636</c:v>
                </c:pt>
                <c:pt idx="650">
                  <c:v>756585.4991339785</c:v>
                </c:pt>
                <c:pt idx="651">
                  <c:v>465713.98425404757</c:v>
                </c:pt>
                <c:pt idx="652">
                  <c:v>357088.44320351095</c:v>
                </c:pt>
                <c:pt idx="653">
                  <c:v>287514.12150776526</c:v>
                </c:pt>
                <c:pt idx="654">
                  <c:v>-168337.5708466777</c:v>
                </c:pt>
                <c:pt idx="655">
                  <c:v>457620.5781756668</c:v>
                </c:pt>
                <c:pt idx="656">
                  <c:v>1308314.1950047878</c:v>
                </c:pt>
                <c:pt idx="657">
                  <c:v>1459131.207820172</c:v>
                </c:pt>
                <c:pt idx="658">
                  <c:v>980415.10826769983</c:v>
                </c:pt>
                <c:pt idx="659">
                  <c:v>1586698.0857369271</c:v>
                </c:pt>
                <c:pt idx="660">
                  <c:v>1032337.9059079628</c:v>
                </c:pt>
                <c:pt idx="661">
                  <c:v>1296174.6778432946</c:v>
                </c:pt>
                <c:pt idx="662">
                  <c:v>977920.31303246564</c:v>
                </c:pt>
                <c:pt idx="663">
                  <c:v>590091.62652589055</c:v>
                </c:pt>
                <c:pt idx="664">
                  <c:v>440825.929558384</c:v>
                </c:pt>
                <c:pt idx="665">
                  <c:v>997295.17692198255</c:v>
                </c:pt>
                <c:pt idx="666">
                  <c:v>-181557.25611844836</c:v>
                </c:pt>
                <c:pt idx="667">
                  <c:v>910840.78657195414</c:v>
                </c:pt>
                <c:pt idx="668">
                  <c:v>1157063.6551661049</c:v>
                </c:pt>
                <c:pt idx="669">
                  <c:v>625095.55088541296</c:v>
                </c:pt>
                <c:pt idx="670">
                  <c:v>361606.88593637978</c:v>
                </c:pt>
                <c:pt idx="671">
                  <c:v>233306.17333272574</c:v>
                </c:pt>
                <c:pt idx="672">
                  <c:v>108966.15177518394</c:v>
                </c:pt>
                <c:pt idx="673">
                  <c:v>1231156.4195947193</c:v>
                </c:pt>
                <c:pt idx="674">
                  <c:v>822584.85748421226</c:v>
                </c:pt>
                <c:pt idx="675">
                  <c:v>628670.51423092501</c:v>
                </c:pt>
                <c:pt idx="676">
                  <c:v>171267.50602860434</c:v>
                </c:pt>
                <c:pt idx="677">
                  <c:v>1067727.5579680852</c:v>
                </c:pt>
                <c:pt idx="678">
                  <c:v>1071302.521313597</c:v>
                </c:pt>
                <c:pt idx="679">
                  <c:v>613899.51311127655</c:v>
                </c:pt>
                <c:pt idx="680">
                  <c:v>-84600.084491804635</c:v>
                </c:pt>
                <c:pt idx="681">
                  <c:v>528138.37925876922</c:v>
                </c:pt>
                <c:pt idx="682">
                  <c:v>70735.371056448523</c:v>
                </c:pt>
                <c:pt idx="683">
                  <c:v>474278.53807002836</c:v>
                </c:pt>
                <c:pt idx="684">
                  <c:v>592586.42176112509</c:v>
                </c:pt>
                <c:pt idx="685">
                  <c:v>1433772.0053869085</c:v>
                </c:pt>
                <c:pt idx="686">
                  <c:v>1239857.6621336211</c:v>
                </c:pt>
                <c:pt idx="687">
                  <c:v>1045943.3188803337</c:v>
                </c:pt>
                <c:pt idx="688">
                  <c:v>274294.43623599457</c:v>
                </c:pt>
                <c:pt idx="689">
                  <c:v>615450.82895915431</c:v>
                </c:pt>
                <c:pt idx="690">
                  <c:v>491073.18668731104</c:v>
                </c:pt>
                <c:pt idx="691">
                  <c:v>761711.77832736843</c:v>
                </c:pt>
                <c:pt idx="692">
                  <c:v>498223.11337833514</c:v>
                </c:pt>
                <c:pt idx="693">
                  <c:v>304308.770125048</c:v>
                </c:pt>
                <c:pt idx="694">
                  <c:v>207351.59849840426</c:v>
                </c:pt>
                <c:pt idx="695">
                  <c:v>1641849.5132993232</c:v>
                </c:pt>
                <c:pt idx="696">
                  <c:v>1226637.9768618506</c:v>
                </c:pt>
                <c:pt idx="697">
                  <c:v>877388.17806030985</c:v>
                </c:pt>
                <c:pt idx="698">
                  <c:v>596161.38510663726</c:v>
                </c:pt>
                <c:pt idx="699">
                  <c:v>402247.04185334966</c:v>
                </c:pt>
                <c:pt idx="700">
                  <c:v>547427.82311128604</c:v>
                </c:pt>
                <c:pt idx="701">
                  <c:v>186981.98653560944</c:v>
                </c:pt>
                <c:pt idx="702">
                  <c:v>281444.36292701872</c:v>
                </c:pt>
                <c:pt idx="703">
                  <c:v>60147.169742833183</c:v>
                </c:pt>
                <c:pt idx="704">
                  <c:v>413405.45891318447</c:v>
                </c:pt>
                <c:pt idx="705">
                  <c:v>122533.94403325353</c:v>
                </c:pt>
                <c:pt idx="706">
                  <c:v>1735231.7215804551</c:v>
                </c:pt>
                <c:pt idx="707">
                  <c:v>1552513.4161013039</c:v>
                </c:pt>
                <c:pt idx="708">
                  <c:v>149954.4146784528</c:v>
                </c:pt>
                <c:pt idx="709">
                  <c:v>649983.60558107658</c:v>
                </c:pt>
                <c:pt idx="710">
                  <c:v>456069.26232778915</c:v>
                </c:pt>
                <c:pt idx="711">
                  <c:v>262154.91907450167</c:v>
                </c:pt>
                <c:pt idx="712">
                  <c:v>895126.30606494925</c:v>
                </c:pt>
                <c:pt idx="713">
                  <c:v>604254.79118501802</c:v>
                </c:pt>
                <c:pt idx="714">
                  <c:v>440825.929558384</c:v>
                </c:pt>
                <c:pt idx="715">
                  <c:v>2185013.6553541515</c:v>
                </c:pt>
                <c:pt idx="716">
                  <c:v>1261641.9012213727</c:v>
                </c:pt>
                <c:pt idx="717">
                  <c:v>537783.10118502774</c:v>
                </c:pt>
                <c:pt idx="718">
                  <c:v>489559.49155373476</c:v>
                </c:pt>
                <c:pt idx="719">
                  <c:v>508848.93540625193</c:v>
                </c:pt>
                <c:pt idx="720">
                  <c:v>1901763.2149028443</c:v>
                </c:pt>
                <c:pt idx="721">
                  <c:v>-16577.078643936635</c:v>
                </c:pt>
                <c:pt idx="722">
                  <c:v>819009.8941387001</c:v>
                </c:pt>
                <c:pt idx="723">
                  <c:v>1168259.6929402407</c:v>
                </c:pt>
                <c:pt idx="724">
                  <c:v>1027087.4020511149</c:v>
                </c:pt>
                <c:pt idx="725">
                  <c:v>1023078.9116823043</c:v>
                </c:pt>
                <c:pt idx="726">
                  <c:v>1453061.4492394254</c:v>
                </c:pt>
                <c:pt idx="727">
                  <c:v>1092615.6126637487</c:v>
                </c:pt>
                <c:pt idx="728">
                  <c:v>1267240.5120645189</c:v>
                </c:pt>
                <c:pt idx="729">
                  <c:v>976368.99718458799</c:v>
                </c:pt>
                <c:pt idx="730">
                  <c:v>1447935.1700460357</c:v>
                </c:pt>
                <c:pt idx="731">
                  <c:v>1880922.4552024496</c:v>
                </c:pt>
                <c:pt idx="732">
                  <c:v>412461.97952582769</c:v>
                </c:pt>
                <c:pt idx="733">
                  <c:v>-72323.878607390739</c:v>
                </c:pt>
                <c:pt idx="734">
                  <c:v>-363195.39348732197</c:v>
                </c:pt>
                <c:pt idx="735">
                  <c:v>1385038.4433915578</c:v>
                </c:pt>
                <c:pt idx="736">
                  <c:v>803295.41363169544</c:v>
                </c:pt>
                <c:pt idx="737">
                  <c:v>636763.92030930601</c:v>
                </c:pt>
                <c:pt idx="738">
                  <c:v>959201.08492616797</c:v>
                </c:pt>
                <c:pt idx="739">
                  <c:v>668329.57004623674</c:v>
                </c:pt>
                <c:pt idx="740">
                  <c:v>307883.73347056005</c:v>
                </c:pt>
                <c:pt idx="741">
                  <c:v>-176902.12466265867</c:v>
                </c:pt>
                <c:pt idx="742">
                  <c:v>1795161.3213499421</c:v>
                </c:pt>
                <c:pt idx="743">
                  <c:v>122533.94403325353</c:v>
                </c:pt>
                <c:pt idx="744">
                  <c:v>893102.65856731473</c:v>
                </c:pt>
                <c:pt idx="745">
                  <c:v>628670.51423092501</c:v>
                </c:pt>
                <c:pt idx="746">
                  <c:v>365181.84928189183</c:v>
                </c:pt>
                <c:pt idx="747">
                  <c:v>74310.334401960601</c:v>
                </c:pt>
                <c:pt idx="748">
                  <c:v>1164684.7295947289</c:v>
                </c:pt>
                <c:pt idx="749">
                  <c:v>652478.40081631078</c:v>
                </c:pt>
                <c:pt idx="750">
                  <c:v>638315.2361571833</c:v>
                </c:pt>
                <c:pt idx="751">
                  <c:v>733806.51197294937</c:v>
                </c:pt>
                <c:pt idx="752">
                  <c:v>867743.4561340512</c:v>
                </c:pt>
                <c:pt idx="753">
                  <c:v>770786.28450740746</c:v>
                </c:pt>
                <c:pt idx="754">
                  <c:v>1420552.3201151378</c:v>
                </c:pt>
                <c:pt idx="755">
                  <c:v>1129680.8052352068</c:v>
                </c:pt>
                <c:pt idx="756">
                  <c:v>450470.65148464253</c:v>
                </c:pt>
                <c:pt idx="757">
                  <c:v>164339.688097501</c:v>
                </c:pt>
                <c:pt idx="758">
                  <c:v>739790.85051669588</c:v>
                </c:pt>
                <c:pt idx="759">
                  <c:v>518493.65733251057</c:v>
                </c:pt>
                <c:pt idx="760">
                  <c:v>226641.04235092108</c:v>
                </c:pt>
                <c:pt idx="761">
                  <c:v>-355101.98740894109</c:v>
                </c:pt>
                <c:pt idx="762">
                  <c:v>593156.6375073446</c:v>
                </c:pt>
                <c:pt idx="763">
                  <c:v>329667.97255831136</c:v>
                </c:pt>
                <c:pt idx="764">
                  <c:v>-58160.713948263321</c:v>
                </c:pt>
                <c:pt idx="765">
                  <c:v>68711.723558814163</c:v>
                </c:pt>
                <c:pt idx="766">
                  <c:v>417961.52236035478</c:v>
                </c:pt>
                <c:pt idx="767">
                  <c:v>439274.61371050624</c:v>
                </c:pt>
                <c:pt idx="768">
                  <c:v>799720.45028618316</c:v>
                </c:pt>
                <c:pt idx="769">
                  <c:v>942020.70860828506</c:v>
                </c:pt>
                <c:pt idx="770">
                  <c:v>720723.51542409952</c:v>
                </c:pt>
                <c:pt idx="771">
                  <c:v>429852.00054416852</c:v>
                </c:pt>
                <c:pt idx="772">
                  <c:v>138980.48566423729</c:v>
                </c:pt>
                <c:pt idx="773">
                  <c:v>361606.88593637978</c:v>
                </c:pt>
                <c:pt idx="774">
                  <c:v>457620.5781756668</c:v>
                </c:pt>
                <c:pt idx="775">
                  <c:v>263706.23492237931</c:v>
                </c:pt>
                <c:pt idx="776">
                  <c:v>1296174.6778432946</c:v>
                </c:pt>
                <c:pt idx="777">
                  <c:v>1517509.4917417816</c:v>
                </c:pt>
                <c:pt idx="778">
                  <c:v>1157063.6551661049</c:v>
                </c:pt>
                <c:pt idx="779">
                  <c:v>81931.408830584813</c:v>
                </c:pt>
                <c:pt idx="780">
                  <c:v>992083.477691593</c:v>
                </c:pt>
                <c:pt idx="781">
                  <c:v>809365.17221244157</c:v>
                </c:pt>
                <c:pt idx="782">
                  <c:v>448919.33563676488</c:v>
                </c:pt>
                <c:pt idx="783">
                  <c:v>871403.83951656311</c:v>
                </c:pt>
                <c:pt idx="784">
                  <c:v>547427.82311128604</c:v>
                </c:pt>
                <c:pt idx="785">
                  <c:v>353513.4798579989</c:v>
                </c:pt>
                <c:pt idx="786">
                  <c:v>353513.4798579989</c:v>
                </c:pt>
                <c:pt idx="787">
                  <c:v>887032.89998656849</c:v>
                </c:pt>
                <c:pt idx="788">
                  <c:v>332672.72015760408</c:v>
                </c:pt>
                <c:pt idx="789">
                  <c:v>628670.51423092501</c:v>
                </c:pt>
                <c:pt idx="790">
                  <c:v>74310.334401960601</c:v>
                </c:pt>
                <c:pt idx="791">
                  <c:v>1573826.5074514551</c:v>
                </c:pt>
                <c:pt idx="792">
                  <c:v>1449486.4858939135</c:v>
                </c:pt>
                <c:pt idx="793">
                  <c:v>809365.17221244157</c:v>
                </c:pt>
                <c:pt idx="794">
                  <c:v>582941.69983486657</c:v>
                </c:pt>
                <c:pt idx="795">
                  <c:v>205327.95100076956</c:v>
                </c:pt>
                <c:pt idx="796">
                  <c:v>-58160.713948263321</c:v>
                </c:pt>
                <c:pt idx="797">
                  <c:v>-349032.22882819455</c:v>
                </c:pt>
                <c:pt idx="798">
                  <c:v>347443.72127725242</c:v>
                </c:pt>
                <c:pt idx="799">
                  <c:v>799720.45028618316</c:v>
                </c:pt>
                <c:pt idx="800">
                  <c:v>977920.31303246564</c:v>
                </c:pt>
                <c:pt idx="801">
                  <c:v>520517.30483014497</c:v>
                </c:pt>
                <c:pt idx="802">
                  <c:v>1131194.5003687828</c:v>
                </c:pt>
                <c:pt idx="803">
                  <c:v>815049.203092588</c:v>
                </c:pt>
                <c:pt idx="804">
                  <c:v>982438.75576533435</c:v>
                </c:pt>
                <c:pt idx="805">
                  <c:v>775304.72724027629</c:v>
                </c:pt>
                <c:pt idx="806">
                  <c:v>-20152.041989448699</c:v>
                </c:pt>
                <c:pt idx="807">
                  <c:v>1376337.2008526558</c:v>
                </c:pt>
                <c:pt idx="808">
                  <c:v>1410907.5981888794</c:v>
                </c:pt>
                <c:pt idx="809">
                  <c:v>1023078.9116823043</c:v>
                </c:pt>
                <c:pt idx="810">
                  <c:v>386022.60898228642</c:v>
                </c:pt>
                <c:pt idx="811">
                  <c:v>122533.94403325353</c:v>
                </c:pt>
                <c:pt idx="812">
                  <c:v>166749.06329573551</c:v>
                </c:pt>
                <c:pt idx="813">
                  <c:v>-27165.279957551975</c:v>
                </c:pt>
                <c:pt idx="814">
                  <c:v>1700227.7972209328</c:v>
                </c:pt>
                <c:pt idx="815">
                  <c:v>1312399.110714358</c:v>
                </c:pt>
                <c:pt idx="816">
                  <c:v>891773.45147935767</c:v>
                </c:pt>
                <c:pt idx="817">
                  <c:v>697859.10822607018</c:v>
                </c:pt>
                <c:pt idx="818">
                  <c:v>697859.10822607018</c:v>
                </c:pt>
                <c:pt idx="819">
                  <c:v>240456.10002374981</c:v>
                </c:pt>
                <c:pt idx="820">
                  <c:v>178502.85275662842</c:v>
                </c:pt>
                <c:pt idx="821">
                  <c:v>81545.681129984674</c:v>
                </c:pt>
                <c:pt idx="822">
                  <c:v>982438.75576533435</c:v>
                </c:pt>
                <c:pt idx="823">
                  <c:v>1482939.094405558</c:v>
                </c:pt>
                <c:pt idx="824">
                  <c:v>772809.93200504186</c:v>
                </c:pt>
                <c:pt idx="825">
                  <c:v>887032.89998656849</c:v>
                </c:pt>
                <c:pt idx="826">
                  <c:v>528138.37925876922</c:v>
                </c:pt>
                <c:pt idx="827">
                  <c:v>121590.46464589646</c:v>
                </c:pt>
                <c:pt idx="828">
                  <c:v>-141898.20030313643</c:v>
                </c:pt>
                <c:pt idx="829">
                  <c:v>-292677.5924042195</c:v>
                </c:pt>
                <c:pt idx="830">
                  <c:v>940855.12046100735</c:v>
                </c:pt>
                <c:pt idx="831">
                  <c:v>1124044.5736777587</c:v>
                </c:pt>
                <c:pt idx="832">
                  <c:v>1016499.2007374997</c:v>
                </c:pt>
                <c:pt idx="833">
                  <c:v>725627.68585756852</c:v>
                </c:pt>
                <c:pt idx="834">
                  <c:v>332672.72015760408</c:v>
                </c:pt>
                <c:pt idx="835">
                  <c:v>857588.78184373444</c:v>
                </c:pt>
                <c:pt idx="836">
                  <c:v>920485.50849821279</c:v>
                </c:pt>
                <c:pt idx="837">
                  <c:v>1065232.7627328509</c:v>
                </c:pt>
                <c:pt idx="838">
                  <c:v>607829.75453053007</c:v>
                </c:pt>
                <c:pt idx="839">
                  <c:v>663674.43859044695</c:v>
                </c:pt>
                <c:pt idx="840">
                  <c:v>-15025.762796058931</c:v>
                </c:pt>
                <c:pt idx="841">
                  <c:v>835804.54275598284</c:v>
                </c:pt>
                <c:pt idx="842">
                  <c:v>572315.87780694966</c:v>
                </c:pt>
                <c:pt idx="843">
                  <c:v>447975.85624940816</c:v>
                </c:pt>
                <c:pt idx="844">
                  <c:v>1261641.9012213727</c:v>
                </c:pt>
                <c:pt idx="845">
                  <c:v>522068.62067802262</c:v>
                </c:pt>
                <c:pt idx="846">
                  <c:v>1259147.1059861379</c:v>
                </c:pt>
                <c:pt idx="847">
                  <c:v>995658.44103710505</c:v>
                </c:pt>
                <c:pt idx="848">
                  <c:v>898701.2694104613</c:v>
                </c:pt>
                <c:pt idx="849">
                  <c:v>1120606.2990551677</c:v>
                </c:pt>
                <c:pt idx="850">
                  <c:v>857117.6341061343</c:v>
                </c:pt>
                <c:pt idx="851">
                  <c:v>663203.29085284704</c:v>
                </c:pt>
                <c:pt idx="852">
                  <c:v>538863.26929530548</c:v>
                </c:pt>
                <c:pt idx="853">
                  <c:v>568740.91446143773</c:v>
                </c:pt>
                <c:pt idx="854">
                  <c:v>180912.22795486293</c:v>
                </c:pt>
                <c:pt idx="855">
                  <c:v>324579.31407922308</c:v>
                </c:pt>
                <c:pt idx="856">
                  <c:v>887032.89998656849</c:v>
                </c:pt>
                <c:pt idx="857">
                  <c:v>593156.6375073446</c:v>
                </c:pt>
                <c:pt idx="858">
                  <c:v>399242.29425405705</c:v>
                </c:pt>
                <c:pt idx="859">
                  <c:v>135753.62930502393</c:v>
                </c:pt>
                <c:pt idx="860">
                  <c:v>891551.34271943732</c:v>
                </c:pt>
                <c:pt idx="861">
                  <c:v>651534.921428954</c:v>
                </c:pt>
                <c:pt idx="862">
                  <c:v>194131.91322663362</c:v>
                </c:pt>
                <c:pt idx="863">
                  <c:v>69791.891669091769</c:v>
                </c:pt>
                <c:pt idx="864">
                  <c:v>1089040.6493182366</c:v>
                </c:pt>
                <c:pt idx="865">
                  <c:v>895126.30606494925</c:v>
                </c:pt>
                <c:pt idx="866">
                  <c:v>469760.09533715947</c:v>
                </c:pt>
                <c:pt idx="867">
                  <c:v>846044.63708329957</c:v>
                </c:pt>
                <c:pt idx="868">
                  <c:v>458215.9505767246</c:v>
                </c:pt>
                <c:pt idx="869">
                  <c:v>425295.93709699821</c:v>
                </c:pt>
                <c:pt idx="870">
                  <c:v>300955.91553945641</c:v>
                </c:pt>
                <c:pt idx="871">
                  <c:v>107041.57228616893</c:v>
                </c:pt>
                <c:pt idx="872">
                  <c:v>733721.09193594975</c:v>
                </c:pt>
                <c:pt idx="873">
                  <c:v>767211.32116189552</c:v>
                </c:pt>
                <c:pt idx="874">
                  <c:v>1012924.2373919877</c:v>
                </c:pt>
                <c:pt idx="875">
                  <c:v>431181.20763212547</c:v>
                </c:pt>
                <c:pt idx="876">
                  <c:v>565165.95111592556</c:v>
                </c:pt>
                <c:pt idx="877">
                  <c:v>496709.41824475891</c:v>
                </c:pt>
                <c:pt idx="878">
                  <c:v>654029.71666418843</c:v>
                </c:pt>
                <c:pt idx="879">
                  <c:v>1556088.3794468157</c:v>
                </c:pt>
                <c:pt idx="880">
                  <c:v>343868.75793174026</c:v>
                </c:pt>
                <c:pt idx="881">
                  <c:v>844369.09657196386</c:v>
                </c:pt>
                <c:pt idx="882">
                  <c:v>262240.33911150147</c:v>
                </c:pt>
                <c:pt idx="883">
                  <c:v>816600.51894046564</c:v>
                </c:pt>
                <c:pt idx="884">
                  <c:v>1364197.6836911626</c:v>
                </c:pt>
                <c:pt idx="885">
                  <c:v>1142900.4905069773</c:v>
                </c:pt>
                <c:pt idx="886">
                  <c:v>755071.80400040234</c:v>
                </c:pt>
                <c:pt idx="887">
                  <c:v>817458.5782908228</c:v>
                </c:pt>
                <c:pt idx="888">
                  <c:v>720501.40666417906</c:v>
                </c:pt>
                <c:pt idx="889">
                  <c:v>1661138.9571518404</c:v>
                </c:pt>
                <c:pt idx="890">
                  <c:v>1079395.9273919782</c:v>
                </c:pt>
                <c:pt idx="891">
                  <c:v>908345.99133671995</c:v>
                </c:pt>
                <c:pt idx="892">
                  <c:v>590091.62652589055</c:v>
                </c:pt>
                <c:pt idx="893">
                  <c:v>846392.74406959815</c:v>
                </c:pt>
                <c:pt idx="894">
                  <c:v>722052.72251205635</c:v>
                </c:pt>
                <c:pt idx="895">
                  <c:v>619025.79230466636</c:v>
                </c:pt>
                <c:pt idx="896">
                  <c:v>425111.44905137888</c:v>
                </c:pt>
                <c:pt idx="897">
                  <c:v>149954.4146784528</c:v>
                </c:pt>
                <c:pt idx="898">
                  <c:v>469760.09533715947</c:v>
                </c:pt>
                <c:pt idx="899">
                  <c:v>736215.88717118395</c:v>
                </c:pt>
                <c:pt idx="900">
                  <c:v>1113070.6446635432</c:v>
                </c:pt>
                <c:pt idx="901">
                  <c:v>822199.12978361198</c:v>
                </c:pt>
                <c:pt idx="902">
                  <c:v>600901.93659942667</c:v>
                </c:pt>
                <c:pt idx="903">
                  <c:v>887032.89998656849</c:v>
                </c:pt>
                <c:pt idx="904">
                  <c:v>601250.04358572536</c:v>
                </c:pt>
                <c:pt idx="905">
                  <c:v>268224.67765524809</c:v>
                </c:pt>
                <c:pt idx="906">
                  <c:v>240841.82772435003</c:v>
                </c:pt>
                <c:pt idx="907">
                  <c:v>163174.09995022346</c:v>
                </c:pt>
                <c:pt idx="908">
                  <c:v>617474.4764567886</c:v>
                </c:pt>
                <c:pt idx="909">
                  <c:v>1350119.9390690352</c:v>
                </c:pt>
                <c:pt idx="910">
                  <c:v>892716.93086671445</c:v>
                </c:pt>
                <c:pt idx="911">
                  <c:v>1022568.9593182461</c:v>
                </c:pt>
                <c:pt idx="912">
                  <c:v>80380.092982707109</c:v>
                </c:pt>
                <c:pt idx="913">
                  <c:v>25576.772406609787</c:v>
                </c:pt>
                <c:pt idx="914">
                  <c:v>205327.95100076956</c:v>
                </c:pt>
                <c:pt idx="915">
                  <c:v>-85543.563879161375</c:v>
                </c:pt>
                <c:pt idx="916">
                  <c:v>1001728.1996178514</c:v>
                </c:pt>
                <c:pt idx="917">
                  <c:v>489559.49155373476</c:v>
                </c:pt>
                <c:pt idx="918">
                  <c:v>806870.37697720737</c:v>
                </c:pt>
                <c:pt idx="919">
                  <c:v>515998.8620972762</c:v>
                </c:pt>
                <c:pt idx="920">
                  <c:v>1284506.3084194018</c:v>
                </c:pt>
                <c:pt idx="921">
                  <c:v>1651494.235225582</c:v>
                </c:pt>
                <c:pt idx="922">
                  <c:v>1624111.3852946837</c:v>
                </c:pt>
                <c:pt idx="923">
                  <c:v>221637.80390883278</c:v>
                </c:pt>
                <c:pt idx="924">
                  <c:v>758136.81498185615</c:v>
                </c:pt>
                <c:pt idx="925">
                  <c:v>467265.30010192498</c:v>
                </c:pt>
                <c:pt idx="926">
                  <c:v>106819.46352624841</c:v>
                </c:pt>
                <c:pt idx="927">
                  <c:v>1117974.8150970123</c:v>
                </c:pt>
                <c:pt idx="928">
                  <c:v>210441.76613469649</c:v>
                </c:pt>
                <c:pt idx="929">
                  <c:v>1461154.8553178064</c:v>
                </c:pt>
                <c:pt idx="930">
                  <c:v>1267240.5120645189</c:v>
                </c:pt>
                <c:pt idx="931">
                  <c:v>755071.80400040234</c:v>
                </c:pt>
                <c:pt idx="932">
                  <c:v>164339.688097501</c:v>
                </c:pt>
                <c:pt idx="933">
                  <c:v>-196106.14847817592</c:v>
                </c:pt>
                <c:pt idx="934">
                  <c:v>1546443.6575205573</c:v>
                </c:pt>
                <c:pt idx="935">
                  <c:v>749435.57244295441</c:v>
                </c:pt>
                <c:pt idx="936">
                  <c:v>961125.66441518301</c:v>
                </c:pt>
                <c:pt idx="937">
                  <c:v>634740.27281167114</c:v>
                </c:pt>
                <c:pt idx="938">
                  <c:v>937280.15711549541</c:v>
                </c:pt>
                <c:pt idx="939">
                  <c:v>1459131.207820172</c:v>
                </c:pt>
                <c:pt idx="940">
                  <c:v>1001728.1996178514</c:v>
                </c:pt>
                <c:pt idx="941">
                  <c:v>939774.95235072984</c:v>
                </c:pt>
                <c:pt idx="942">
                  <c:v>535288.3059497932</c:v>
                </c:pt>
                <c:pt idx="943">
                  <c:v>341373.96269650577</c:v>
                </c:pt>
                <c:pt idx="944">
                  <c:v>135753.62930502393</c:v>
                </c:pt>
                <c:pt idx="945">
                  <c:v>-182500.73550580512</c:v>
                </c:pt>
                <c:pt idx="946">
                  <c:v>234857.48918060344</c:v>
                </c:pt>
                <c:pt idx="947">
                  <c:v>1271286.6231476311</c:v>
                </c:pt>
                <c:pt idx="948">
                  <c:v>620539.48743824265</c:v>
                </c:pt>
                <c:pt idx="949">
                  <c:v>232710.80093166762</c:v>
                </c:pt>
                <c:pt idx="950">
                  <c:v>38796.457678380422</c:v>
                </c:pt>
                <c:pt idx="951">
                  <c:v>-155117.88557490706</c:v>
                </c:pt>
                <c:pt idx="952">
                  <c:v>258579.9557289895</c:v>
                </c:pt>
                <c:pt idx="953">
                  <c:v>1573826.5074514551</c:v>
                </c:pt>
                <c:pt idx="954">
                  <c:v>1379912.1641981676</c:v>
                </c:pt>
                <c:pt idx="955">
                  <c:v>1245927.4207143674</c:v>
                </c:pt>
                <c:pt idx="956">
                  <c:v>664184.39095450507</c:v>
                </c:pt>
                <c:pt idx="957">
                  <c:v>779449.90633200784</c:v>
                </c:pt>
                <c:pt idx="958">
                  <c:v>558152.7131478223</c:v>
                </c:pt>
                <c:pt idx="959">
                  <c:v>1119526.13094489</c:v>
                </c:pt>
                <c:pt idx="960">
                  <c:v>80380.092982707109</c:v>
                </c:pt>
                <c:pt idx="961">
                  <c:v>345034.34607901762</c:v>
                </c:pt>
                <c:pt idx="962">
                  <c:v>-112368.66212330281</c:v>
                </c:pt>
                <c:pt idx="963">
                  <c:v>380896.32978889684</c:v>
                </c:pt>
                <c:pt idx="964">
                  <c:v>579936.9522355739</c:v>
                </c:pt>
                <c:pt idx="965">
                  <c:v>192108.26572899922</c:v>
                </c:pt>
                <c:pt idx="966">
                  <c:v>343868.75793174026</c:v>
                </c:pt>
                <c:pt idx="967">
                  <c:v>1375393.7214652989</c:v>
                </c:pt>
                <c:pt idx="968">
                  <c:v>1111905.056516266</c:v>
                </c:pt>
                <c:pt idx="969">
                  <c:v>336247.68350311613</c:v>
                </c:pt>
                <c:pt idx="970">
                  <c:v>896677.62191282667</c:v>
                </c:pt>
                <c:pt idx="971">
                  <c:v>245360.27045721884</c:v>
                </c:pt>
                <c:pt idx="972">
                  <c:v>997209.75688498269</c:v>
                </c:pt>
                <c:pt idx="973">
                  <c:v>927635.43518923677</c:v>
                </c:pt>
                <c:pt idx="974">
                  <c:v>706338.2420050517</c:v>
                </c:pt>
                <c:pt idx="975">
                  <c:v>261296.85972414451</c:v>
                </c:pt>
                <c:pt idx="976">
                  <c:v>-29574.655155786488</c:v>
                </c:pt>
                <c:pt idx="977">
                  <c:v>1506313.4539676455</c:v>
                </c:pt>
                <c:pt idx="978">
                  <c:v>1285016.26078346</c:v>
                </c:pt>
                <c:pt idx="979">
                  <c:v>1074491.7569585089</c:v>
                </c:pt>
                <c:pt idx="980">
                  <c:v>1046513.5346265531</c:v>
                </c:pt>
                <c:pt idx="981">
                  <c:v>783024.86967751989</c:v>
                </c:pt>
                <c:pt idx="982">
                  <c:v>589110.5264242324</c:v>
                </c:pt>
                <c:pt idx="983">
                  <c:v>367813.3332400471</c:v>
                </c:pt>
                <c:pt idx="984">
                  <c:v>76941.818360115867</c:v>
                </c:pt>
                <c:pt idx="985">
                  <c:v>531713.34260428126</c:v>
                </c:pt>
                <c:pt idx="986">
                  <c:v>74310.334401960601</c:v>
                </c:pt>
                <c:pt idx="987">
                  <c:v>80602.201742627891</c:v>
                </c:pt>
                <c:pt idx="988">
                  <c:v>1268791.8279123968</c:v>
                </c:pt>
                <c:pt idx="989">
                  <c:v>880963.14140582189</c:v>
                </c:pt>
                <c:pt idx="990">
                  <c:v>983990.071613212</c:v>
                </c:pt>
                <c:pt idx="991">
                  <c:v>499204.2134799934</c:v>
                </c:pt>
                <c:pt idx="992">
                  <c:v>351962.16401012114</c:v>
                </c:pt>
                <c:pt idx="993">
                  <c:v>1352529.3142672698</c:v>
                </c:pt>
                <c:pt idx="994">
                  <c:v>1482939.094405558</c:v>
                </c:pt>
                <c:pt idx="995">
                  <c:v>628670.51423092501</c:v>
                </c:pt>
                <c:pt idx="996">
                  <c:v>240841.82772435003</c:v>
                </c:pt>
                <c:pt idx="997">
                  <c:v>-2191.8052248884342</c:v>
                </c:pt>
                <c:pt idx="998">
                  <c:v>-390020.49173146341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19A-4A10-81F6-F3DB69DDB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0179760"/>
        <c:axId val="369965472"/>
      </c:scatterChart>
      <c:valAx>
        <c:axId val="17801797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Age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69965472"/>
        <c:crosses val="autoZero"/>
        <c:crossBetween val="midCat"/>
      </c:valAx>
      <c:valAx>
        <c:axId val="3699654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 educational expenditure for the last school year (in riels)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8017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M (Curated)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educational expenditure for the last school year (in riels)</c:v>
          </c:tx>
          <c:spPr>
            <a:ln w="19050">
              <a:noFill/>
            </a:ln>
          </c:spPr>
          <c:xVal>
            <c:numRef>
              <c:f>'Task 4.2b'!$C$3:$C$1001</c:f>
              <c:numCache>
                <c:formatCode>General</c:formatCode>
                <c:ptCount val="99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</c:numCache>
            </c:numRef>
          </c:xVal>
          <c:yVal>
            <c:numRef>
              <c:f>'Task 4.2b'!$A$3:$A$1001</c:f>
              <c:numCache>
                <c:formatCode>General</c:formatCode>
                <c:ptCount val="999"/>
                <c:pt idx="0">
                  <c:v>2220000</c:v>
                </c:pt>
                <c:pt idx="1">
                  <c:v>138000</c:v>
                </c:pt>
                <c:pt idx="2">
                  <c:v>115500</c:v>
                </c:pt>
                <c:pt idx="3">
                  <c:v>17000</c:v>
                </c:pt>
                <c:pt idx="4">
                  <c:v>4400000</c:v>
                </c:pt>
                <c:pt idx="5">
                  <c:v>779000</c:v>
                </c:pt>
                <c:pt idx="6">
                  <c:v>650000</c:v>
                </c:pt>
                <c:pt idx="7">
                  <c:v>170000</c:v>
                </c:pt>
                <c:pt idx="8">
                  <c:v>722000</c:v>
                </c:pt>
                <c:pt idx="9">
                  <c:v>13500</c:v>
                </c:pt>
                <c:pt idx="10">
                  <c:v>973400</c:v>
                </c:pt>
                <c:pt idx="11">
                  <c:v>1730000</c:v>
                </c:pt>
                <c:pt idx="12">
                  <c:v>20000</c:v>
                </c:pt>
                <c:pt idx="13">
                  <c:v>1064000</c:v>
                </c:pt>
                <c:pt idx="14">
                  <c:v>388000</c:v>
                </c:pt>
                <c:pt idx="15">
                  <c:v>25000</c:v>
                </c:pt>
                <c:pt idx="16">
                  <c:v>2574000</c:v>
                </c:pt>
                <c:pt idx="17">
                  <c:v>1003000</c:v>
                </c:pt>
                <c:pt idx="18">
                  <c:v>213000</c:v>
                </c:pt>
                <c:pt idx="19">
                  <c:v>213000</c:v>
                </c:pt>
                <c:pt idx="20">
                  <c:v>622000</c:v>
                </c:pt>
                <c:pt idx="21">
                  <c:v>4268000</c:v>
                </c:pt>
                <c:pt idx="22">
                  <c:v>655000</c:v>
                </c:pt>
                <c:pt idx="23">
                  <c:v>580000</c:v>
                </c:pt>
                <c:pt idx="24">
                  <c:v>1380000</c:v>
                </c:pt>
                <c:pt idx="25">
                  <c:v>450000</c:v>
                </c:pt>
                <c:pt idx="26">
                  <c:v>31500</c:v>
                </c:pt>
                <c:pt idx="27">
                  <c:v>25800</c:v>
                </c:pt>
                <c:pt idx="28">
                  <c:v>62000</c:v>
                </c:pt>
                <c:pt idx="29">
                  <c:v>60000</c:v>
                </c:pt>
                <c:pt idx="30">
                  <c:v>30000</c:v>
                </c:pt>
                <c:pt idx="31">
                  <c:v>286000</c:v>
                </c:pt>
                <c:pt idx="32">
                  <c:v>2560000</c:v>
                </c:pt>
                <c:pt idx="33">
                  <c:v>170000</c:v>
                </c:pt>
                <c:pt idx="34">
                  <c:v>115000</c:v>
                </c:pt>
                <c:pt idx="35">
                  <c:v>58000</c:v>
                </c:pt>
                <c:pt idx="36">
                  <c:v>95000</c:v>
                </c:pt>
                <c:pt idx="37">
                  <c:v>572000</c:v>
                </c:pt>
                <c:pt idx="38">
                  <c:v>11000</c:v>
                </c:pt>
                <c:pt idx="39">
                  <c:v>2620000</c:v>
                </c:pt>
                <c:pt idx="40">
                  <c:v>3110000</c:v>
                </c:pt>
                <c:pt idx="41">
                  <c:v>443000</c:v>
                </c:pt>
                <c:pt idx="42">
                  <c:v>52000</c:v>
                </c:pt>
                <c:pt idx="43">
                  <c:v>200000</c:v>
                </c:pt>
                <c:pt idx="44">
                  <c:v>93500</c:v>
                </c:pt>
                <c:pt idx="45">
                  <c:v>606000</c:v>
                </c:pt>
                <c:pt idx="46">
                  <c:v>54900</c:v>
                </c:pt>
                <c:pt idx="47">
                  <c:v>80000</c:v>
                </c:pt>
                <c:pt idx="48">
                  <c:v>65000</c:v>
                </c:pt>
                <c:pt idx="49">
                  <c:v>54000</c:v>
                </c:pt>
                <c:pt idx="50">
                  <c:v>1043000</c:v>
                </c:pt>
                <c:pt idx="51">
                  <c:v>363000</c:v>
                </c:pt>
                <c:pt idx="52">
                  <c:v>40000</c:v>
                </c:pt>
                <c:pt idx="53">
                  <c:v>625000</c:v>
                </c:pt>
                <c:pt idx="54">
                  <c:v>385000</c:v>
                </c:pt>
                <c:pt idx="55">
                  <c:v>440000</c:v>
                </c:pt>
                <c:pt idx="56">
                  <c:v>420000</c:v>
                </c:pt>
                <c:pt idx="57">
                  <c:v>314000</c:v>
                </c:pt>
                <c:pt idx="58">
                  <c:v>3180000</c:v>
                </c:pt>
                <c:pt idx="59">
                  <c:v>1200000</c:v>
                </c:pt>
                <c:pt idx="60">
                  <c:v>27000</c:v>
                </c:pt>
                <c:pt idx="61">
                  <c:v>21600</c:v>
                </c:pt>
                <c:pt idx="62">
                  <c:v>12200</c:v>
                </c:pt>
                <c:pt idx="63">
                  <c:v>33000</c:v>
                </c:pt>
                <c:pt idx="64">
                  <c:v>19000</c:v>
                </c:pt>
                <c:pt idx="65">
                  <c:v>13000</c:v>
                </c:pt>
                <c:pt idx="66">
                  <c:v>415000</c:v>
                </c:pt>
                <c:pt idx="67">
                  <c:v>618000</c:v>
                </c:pt>
                <c:pt idx="68">
                  <c:v>260000</c:v>
                </c:pt>
                <c:pt idx="69">
                  <c:v>656000</c:v>
                </c:pt>
                <c:pt idx="70">
                  <c:v>366800</c:v>
                </c:pt>
                <c:pt idx="71">
                  <c:v>20000</c:v>
                </c:pt>
                <c:pt idx="72">
                  <c:v>12000</c:v>
                </c:pt>
                <c:pt idx="73">
                  <c:v>28500</c:v>
                </c:pt>
                <c:pt idx="74">
                  <c:v>1000000</c:v>
                </c:pt>
                <c:pt idx="75">
                  <c:v>3810000</c:v>
                </c:pt>
                <c:pt idx="76">
                  <c:v>2390000</c:v>
                </c:pt>
                <c:pt idx="77">
                  <c:v>1709000</c:v>
                </c:pt>
                <c:pt idx="78">
                  <c:v>523000</c:v>
                </c:pt>
                <c:pt idx="79">
                  <c:v>476000</c:v>
                </c:pt>
                <c:pt idx="80">
                  <c:v>40500</c:v>
                </c:pt>
                <c:pt idx="81">
                  <c:v>2634000</c:v>
                </c:pt>
                <c:pt idx="82">
                  <c:v>33000</c:v>
                </c:pt>
                <c:pt idx="83">
                  <c:v>543000</c:v>
                </c:pt>
                <c:pt idx="84">
                  <c:v>76000</c:v>
                </c:pt>
                <c:pt idx="85">
                  <c:v>3984000</c:v>
                </c:pt>
                <c:pt idx="86">
                  <c:v>3964000</c:v>
                </c:pt>
                <c:pt idx="87">
                  <c:v>50000</c:v>
                </c:pt>
                <c:pt idx="88">
                  <c:v>39000</c:v>
                </c:pt>
                <c:pt idx="89">
                  <c:v>120000</c:v>
                </c:pt>
                <c:pt idx="90">
                  <c:v>547000</c:v>
                </c:pt>
                <c:pt idx="91">
                  <c:v>14000</c:v>
                </c:pt>
                <c:pt idx="92">
                  <c:v>14000</c:v>
                </c:pt>
                <c:pt idx="93">
                  <c:v>740000</c:v>
                </c:pt>
                <c:pt idx="94">
                  <c:v>112000</c:v>
                </c:pt>
                <c:pt idx="95">
                  <c:v>47000</c:v>
                </c:pt>
                <c:pt idx="96">
                  <c:v>25000</c:v>
                </c:pt>
                <c:pt idx="97">
                  <c:v>35000</c:v>
                </c:pt>
                <c:pt idx="98">
                  <c:v>10000</c:v>
                </c:pt>
                <c:pt idx="99">
                  <c:v>62000</c:v>
                </c:pt>
                <c:pt idx="100">
                  <c:v>65000</c:v>
                </c:pt>
                <c:pt idx="101">
                  <c:v>54000</c:v>
                </c:pt>
                <c:pt idx="102">
                  <c:v>543500</c:v>
                </c:pt>
                <c:pt idx="103">
                  <c:v>354000</c:v>
                </c:pt>
                <c:pt idx="104">
                  <c:v>1520000</c:v>
                </c:pt>
                <c:pt idx="105">
                  <c:v>470000</c:v>
                </c:pt>
                <c:pt idx="106">
                  <c:v>3798000</c:v>
                </c:pt>
                <c:pt idx="107">
                  <c:v>3594000</c:v>
                </c:pt>
                <c:pt idx="108">
                  <c:v>2530000</c:v>
                </c:pt>
                <c:pt idx="109">
                  <c:v>53000</c:v>
                </c:pt>
                <c:pt idx="110">
                  <c:v>213000</c:v>
                </c:pt>
                <c:pt idx="111">
                  <c:v>202000</c:v>
                </c:pt>
                <c:pt idx="112">
                  <c:v>175500</c:v>
                </c:pt>
                <c:pt idx="113">
                  <c:v>8500</c:v>
                </c:pt>
                <c:pt idx="114">
                  <c:v>440000</c:v>
                </c:pt>
                <c:pt idx="115">
                  <c:v>20000</c:v>
                </c:pt>
                <c:pt idx="116">
                  <c:v>20000</c:v>
                </c:pt>
                <c:pt idx="117">
                  <c:v>627000</c:v>
                </c:pt>
                <c:pt idx="118">
                  <c:v>27500</c:v>
                </c:pt>
                <c:pt idx="119">
                  <c:v>115000</c:v>
                </c:pt>
                <c:pt idx="120">
                  <c:v>80000</c:v>
                </c:pt>
                <c:pt idx="121">
                  <c:v>190000</c:v>
                </c:pt>
                <c:pt idx="122">
                  <c:v>190000</c:v>
                </c:pt>
                <c:pt idx="123">
                  <c:v>55000</c:v>
                </c:pt>
                <c:pt idx="124">
                  <c:v>45000</c:v>
                </c:pt>
                <c:pt idx="125">
                  <c:v>2794000</c:v>
                </c:pt>
                <c:pt idx="126">
                  <c:v>400000</c:v>
                </c:pt>
                <c:pt idx="127">
                  <c:v>620000</c:v>
                </c:pt>
                <c:pt idx="128">
                  <c:v>2530000</c:v>
                </c:pt>
                <c:pt idx="129">
                  <c:v>60000</c:v>
                </c:pt>
                <c:pt idx="130">
                  <c:v>40000</c:v>
                </c:pt>
                <c:pt idx="131">
                  <c:v>111000</c:v>
                </c:pt>
                <c:pt idx="132">
                  <c:v>461000</c:v>
                </c:pt>
                <c:pt idx="133">
                  <c:v>25000</c:v>
                </c:pt>
                <c:pt idx="134">
                  <c:v>40000</c:v>
                </c:pt>
                <c:pt idx="135">
                  <c:v>1469000</c:v>
                </c:pt>
                <c:pt idx="136">
                  <c:v>1823000</c:v>
                </c:pt>
                <c:pt idx="137">
                  <c:v>245000</c:v>
                </c:pt>
                <c:pt idx="138">
                  <c:v>67000</c:v>
                </c:pt>
                <c:pt idx="139">
                  <c:v>146600</c:v>
                </c:pt>
                <c:pt idx="140">
                  <c:v>16200</c:v>
                </c:pt>
                <c:pt idx="141">
                  <c:v>682000</c:v>
                </c:pt>
                <c:pt idx="142">
                  <c:v>70000</c:v>
                </c:pt>
                <c:pt idx="143">
                  <c:v>300000</c:v>
                </c:pt>
                <c:pt idx="144">
                  <c:v>308000</c:v>
                </c:pt>
                <c:pt idx="145">
                  <c:v>530000</c:v>
                </c:pt>
                <c:pt idx="146">
                  <c:v>420000</c:v>
                </c:pt>
                <c:pt idx="147">
                  <c:v>30000</c:v>
                </c:pt>
                <c:pt idx="148">
                  <c:v>35000</c:v>
                </c:pt>
                <c:pt idx="149">
                  <c:v>1135000</c:v>
                </c:pt>
                <c:pt idx="150">
                  <c:v>460000</c:v>
                </c:pt>
                <c:pt idx="151">
                  <c:v>1944000</c:v>
                </c:pt>
                <c:pt idx="152">
                  <c:v>285000</c:v>
                </c:pt>
                <c:pt idx="153">
                  <c:v>285000</c:v>
                </c:pt>
                <c:pt idx="154">
                  <c:v>1406500</c:v>
                </c:pt>
                <c:pt idx="155">
                  <c:v>2135000</c:v>
                </c:pt>
                <c:pt idx="156">
                  <c:v>3498000</c:v>
                </c:pt>
                <c:pt idx="157">
                  <c:v>63000</c:v>
                </c:pt>
                <c:pt idx="158">
                  <c:v>48000</c:v>
                </c:pt>
                <c:pt idx="159">
                  <c:v>30000</c:v>
                </c:pt>
                <c:pt idx="160">
                  <c:v>20500</c:v>
                </c:pt>
                <c:pt idx="161">
                  <c:v>39500</c:v>
                </c:pt>
                <c:pt idx="162">
                  <c:v>40000</c:v>
                </c:pt>
                <c:pt idx="163">
                  <c:v>27000</c:v>
                </c:pt>
                <c:pt idx="164">
                  <c:v>11500</c:v>
                </c:pt>
                <c:pt idx="165">
                  <c:v>1906000</c:v>
                </c:pt>
                <c:pt idx="166">
                  <c:v>320000</c:v>
                </c:pt>
                <c:pt idx="167">
                  <c:v>67000</c:v>
                </c:pt>
                <c:pt idx="168">
                  <c:v>56000</c:v>
                </c:pt>
                <c:pt idx="169">
                  <c:v>1515000</c:v>
                </c:pt>
                <c:pt idx="170">
                  <c:v>555000</c:v>
                </c:pt>
                <c:pt idx="171">
                  <c:v>71000</c:v>
                </c:pt>
                <c:pt idx="172">
                  <c:v>35000</c:v>
                </c:pt>
                <c:pt idx="173">
                  <c:v>25000</c:v>
                </c:pt>
                <c:pt idx="174">
                  <c:v>48000</c:v>
                </c:pt>
                <c:pt idx="175">
                  <c:v>37000</c:v>
                </c:pt>
                <c:pt idx="176">
                  <c:v>744000</c:v>
                </c:pt>
                <c:pt idx="177">
                  <c:v>409800</c:v>
                </c:pt>
                <c:pt idx="178">
                  <c:v>145000</c:v>
                </c:pt>
                <c:pt idx="179">
                  <c:v>1101000</c:v>
                </c:pt>
                <c:pt idx="180">
                  <c:v>705000</c:v>
                </c:pt>
                <c:pt idx="181">
                  <c:v>517000</c:v>
                </c:pt>
                <c:pt idx="182">
                  <c:v>5500000</c:v>
                </c:pt>
                <c:pt idx="183">
                  <c:v>990000</c:v>
                </c:pt>
                <c:pt idx="184">
                  <c:v>72000</c:v>
                </c:pt>
                <c:pt idx="185">
                  <c:v>364000</c:v>
                </c:pt>
                <c:pt idx="186">
                  <c:v>2154000</c:v>
                </c:pt>
                <c:pt idx="187">
                  <c:v>1515000</c:v>
                </c:pt>
                <c:pt idx="188">
                  <c:v>770000</c:v>
                </c:pt>
                <c:pt idx="189">
                  <c:v>65000</c:v>
                </c:pt>
                <c:pt idx="190">
                  <c:v>1558000</c:v>
                </c:pt>
                <c:pt idx="191">
                  <c:v>420000</c:v>
                </c:pt>
                <c:pt idx="192">
                  <c:v>454000</c:v>
                </c:pt>
                <c:pt idx="193">
                  <c:v>248000</c:v>
                </c:pt>
                <c:pt idx="194">
                  <c:v>238000</c:v>
                </c:pt>
                <c:pt idx="195">
                  <c:v>135000</c:v>
                </c:pt>
                <c:pt idx="196">
                  <c:v>15000</c:v>
                </c:pt>
                <c:pt idx="197">
                  <c:v>86000</c:v>
                </c:pt>
                <c:pt idx="198">
                  <c:v>6000</c:v>
                </c:pt>
                <c:pt idx="199">
                  <c:v>207500</c:v>
                </c:pt>
                <c:pt idx="200">
                  <c:v>1954000</c:v>
                </c:pt>
                <c:pt idx="201">
                  <c:v>680000</c:v>
                </c:pt>
                <c:pt idx="202">
                  <c:v>1440000</c:v>
                </c:pt>
                <c:pt idx="203">
                  <c:v>729600</c:v>
                </c:pt>
                <c:pt idx="204">
                  <c:v>90000</c:v>
                </c:pt>
                <c:pt idx="205">
                  <c:v>845000</c:v>
                </c:pt>
                <c:pt idx="206">
                  <c:v>149000</c:v>
                </c:pt>
                <c:pt idx="207">
                  <c:v>85000</c:v>
                </c:pt>
                <c:pt idx="208">
                  <c:v>91000</c:v>
                </c:pt>
                <c:pt idx="209">
                  <c:v>1080000</c:v>
                </c:pt>
                <c:pt idx="210">
                  <c:v>915000</c:v>
                </c:pt>
                <c:pt idx="211">
                  <c:v>65000</c:v>
                </c:pt>
                <c:pt idx="212">
                  <c:v>22000</c:v>
                </c:pt>
                <c:pt idx="213">
                  <c:v>1352700</c:v>
                </c:pt>
                <c:pt idx="214">
                  <c:v>255000</c:v>
                </c:pt>
                <c:pt idx="215">
                  <c:v>1470000</c:v>
                </c:pt>
                <c:pt idx="216">
                  <c:v>738000</c:v>
                </c:pt>
                <c:pt idx="217">
                  <c:v>765000</c:v>
                </c:pt>
                <c:pt idx="218">
                  <c:v>556000</c:v>
                </c:pt>
                <c:pt idx="219">
                  <c:v>64000</c:v>
                </c:pt>
                <c:pt idx="220">
                  <c:v>136000</c:v>
                </c:pt>
                <c:pt idx="221">
                  <c:v>283000</c:v>
                </c:pt>
                <c:pt idx="222">
                  <c:v>57000</c:v>
                </c:pt>
                <c:pt idx="223">
                  <c:v>45000</c:v>
                </c:pt>
                <c:pt idx="224">
                  <c:v>25000</c:v>
                </c:pt>
                <c:pt idx="225">
                  <c:v>155000</c:v>
                </c:pt>
                <c:pt idx="226">
                  <c:v>32000</c:v>
                </c:pt>
                <c:pt idx="227">
                  <c:v>3007000</c:v>
                </c:pt>
                <c:pt idx="228">
                  <c:v>895000</c:v>
                </c:pt>
                <c:pt idx="229">
                  <c:v>84000</c:v>
                </c:pt>
                <c:pt idx="230">
                  <c:v>8000</c:v>
                </c:pt>
                <c:pt idx="231">
                  <c:v>5000</c:v>
                </c:pt>
                <c:pt idx="232">
                  <c:v>1367500</c:v>
                </c:pt>
                <c:pt idx="233">
                  <c:v>1751000</c:v>
                </c:pt>
                <c:pt idx="234">
                  <c:v>311000</c:v>
                </c:pt>
                <c:pt idx="235">
                  <c:v>90000</c:v>
                </c:pt>
                <c:pt idx="236">
                  <c:v>1801200</c:v>
                </c:pt>
                <c:pt idx="237">
                  <c:v>743000</c:v>
                </c:pt>
                <c:pt idx="238">
                  <c:v>462000</c:v>
                </c:pt>
                <c:pt idx="239">
                  <c:v>73000</c:v>
                </c:pt>
                <c:pt idx="240">
                  <c:v>40000</c:v>
                </c:pt>
                <c:pt idx="241">
                  <c:v>392000</c:v>
                </c:pt>
                <c:pt idx="242">
                  <c:v>18000</c:v>
                </c:pt>
                <c:pt idx="243">
                  <c:v>53000</c:v>
                </c:pt>
                <c:pt idx="244">
                  <c:v>340000</c:v>
                </c:pt>
                <c:pt idx="245">
                  <c:v>2562000</c:v>
                </c:pt>
                <c:pt idx="246">
                  <c:v>680000</c:v>
                </c:pt>
                <c:pt idx="247">
                  <c:v>155000</c:v>
                </c:pt>
                <c:pt idx="248">
                  <c:v>130000</c:v>
                </c:pt>
                <c:pt idx="249">
                  <c:v>1598000</c:v>
                </c:pt>
                <c:pt idx="250">
                  <c:v>38500</c:v>
                </c:pt>
                <c:pt idx="251">
                  <c:v>872500</c:v>
                </c:pt>
                <c:pt idx="252">
                  <c:v>731000</c:v>
                </c:pt>
                <c:pt idx="253">
                  <c:v>533000</c:v>
                </c:pt>
                <c:pt idx="254">
                  <c:v>547000</c:v>
                </c:pt>
                <c:pt idx="255">
                  <c:v>462000</c:v>
                </c:pt>
                <c:pt idx="256">
                  <c:v>461000</c:v>
                </c:pt>
                <c:pt idx="257">
                  <c:v>78000</c:v>
                </c:pt>
                <c:pt idx="258">
                  <c:v>1060000</c:v>
                </c:pt>
                <c:pt idx="259">
                  <c:v>1178000</c:v>
                </c:pt>
                <c:pt idx="260">
                  <c:v>267000</c:v>
                </c:pt>
                <c:pt idx="261">
                  <c:v>175000</c:v>
                </c:pt>
                <c:pt idx="262">
                  <c:v>310000</c:v>
                </c:pt>
                <c:pt idx="263">
                  <c:v>57000</c:v>
                </c:pt>
                <c:pt idx="264">
                  <c:v>1870000</c:v>
                </c:pt>
                <c:pt idx="265">
                  <c:v>781000</c:v>
                </c:pt>
                <c:pt idx="266">
                  <c:v>445500</c:v>
                </c:pt>
                <c:pt idx="267">
                  <c:v>300000</c:v>
                </c:pt>
                <c:pt idx="268">
                  <c:v>300000</c:v>
                </c:pt>
                <c:pt idx="269">
                  <c:v>290000</c:v>
                </c:pt>
                <c:pt idx="270">
                  <c:v>21000</c:v>
                </c:pt>
                <c:pt idx="271">
                  <c:v>21000</c:v>
                </c:pt>
                <c:pt idx="272">
                  <c:v>21000</c:v>
                </c:pt>
                <c:pt idx="273">
                  <c:v>4010000</c:v>
                </c:pt>
                <c:pt idx="274">
                  <c:v>2960000</c:v>
                </c:pt>
                <c:pt idx="275">
                  <c:v>9000</c:v>
                </c:pt>
                <c:pt idx="276">
                  <c:v>19000</c:v>
                </c:pt>
                <c:pt idx="277">
                  <c:v>31000</c:v>
                </c:pt>
                <c:pt idx="278">
                  <c:v>22000</c:v>
                </c:pt>
                <c:pt idx="279">
                  <c:v>670000</c:v>
                </c:pt>
                <c:pt idx="280">
                  <c:v>2598000</c:v>
                </c:pt>
                <c:pt idx="281">
                  <c:v>651000</c:v>
                </c:pt>
                <c:pt idx="282">
                  <c:v>1031000</c:v>
                </c:pt>
                <c:pt idx="283">
                  <c:v>2400000</c:v>
                </c:pt>
                <c:pt idx="284">
                  <c:v>2250000</c:v>
                </c:pt>
                <c:pt idx="285">
                  <c:v>2150000</c:v>
                </c:pt>
                <c:pt idx="286">
                  <c:v>240000</c:v>
                </c:pt>
                <c:pt idx="287">
                  <c:v>1096000</c:v>
                </c:pt>
                <c:pt idx="288">
                  <c:v>464000</c:v>
                </c:pt>
                <c:pt idx="289">
                  <c:v>125000</c:v>
                </c:pt>
                <c:pt idx="290">
                  <c:v>50000</c:v>
                </c:pt>
                <c:pt idx="291">
                  <c:v>50000</c:v>
                </c:pt>
                <c:pt idx="292">
                  <c:v>1595000</c:v>
                </c:pt>
                <c:pt idx="293">
                  <c:v>1110000</c:v>
                </c:pt>
                <c:pt idx="294">
                  <c:v>1318000</c:v>
                </c:pt>
                <c:pt idx="295">
                  <c:v>520000</c:v>
                </c:pt>
                <c:pt idx="296">
                  <c:v>20000</c:v>
                </c:pt>
                <c:pt idx="297">
                  <c:v>19000</c:v>
                </c:pt>
                <c:pt idx="298">
                  <c:v>556500</c:v>
                </c:pt>
                <c:pt idx="299">
                  <c:v>839000</c:v>
                </c:pt>
                <c:pt idx="300">
                  <c:v>670000</c:v>
                </c:pt>
                <c:pt idx="301">
                  <c:v>45000</c:v>
                </c:pt>
                <c:pt idx="302">
                  <c:v>748000</c:v>
                </c:pt>
                <c:pt idx="303">
                  <c:v>370000</c:v>
                </c:pt>
                <c:pt idx="304">
                  <c:v>677000</c:v>
                </c:pt>
                <c:pt idx="305">
                  <c:v>17000</c:v>
                </c:pt>
                <c:pt idx="306">
                  <c:v>110000</c:v>
                </c:pt>
                <c:pt idx="307">
                  <c:v>857000</c:v>
                </c:pt>
                <c:pt idx="308">
                  <c:v>65000</c:v>
                </c:pt>
                <c:pt idx="309">
                  <c:v>350000</c:v>
                </c:pt>
                <c:pt idx="310">
                  <c:v>220000</c:v>
                </c:pt>
                <c:pt idx="311">
                  <c:v>761000</c:v>
                </c:pt>
                <c:pt idx="312">
                  <c:v>10000</c:v>
                </c:pt>
                <c:pt idx="313">
                  <c:v>277000</c:v>
                </c:pt>
                <c:pt idx="314">
                  <c:v>170000</c:v>
                </c:pt>
                <c:pt idx="315">
                  <c:v>1129000</c:v>
                </c:pt>
                <c:pt idx="316">
                  <c:v>41000</c:v>
                </c:pt>
                <c:pt idx="317">
                  <c:v>37000</c:v>
                </c:pt>
                <c:pt idx="318">
                  <c:v>25000</c:v>
                </c:pt>
                <c:pt idx="319">
                  <c:v>19000</c:v>
                </c:pt>
                <c:pt idx="320">
                  <c:v>457000</c:v>
                </c:pt>
                <c:pt idx="321">
                  <c:v>90000</c:v>
                </c:pt>
                <c:pt idx="322">
                  <c:v>940000</c:v>
                </c:pt>
                <c:pt idx="323">
                  <c:v>202000</c:v>
                </c:pt>
                <c:pt idx="324">
                  <c:v>1190000</c:v>
                </c:pt>
                <c:pt idx="325">
                  <c:v>1370000</c:v>
                </c:pt>
                <c:pt idx="326">
                  <c:v>1020000</c:v>
                </c:pt>
                <c:pt idx="327">
                  <c:v>834000</c:v>
                </c:pt>
                <c:pt idx="328">
                  <c:v>787000</c:v>
                </c:pt>
                <c:pt idx="329">
                  <c:v>356000</c:v>
                </c:pt>
                <c:pt idx="330">
                  <c:v>341000</c:v>
                </c:pt>
                <c:pt idx="331">
                  <c:v>292000</c:v>
                </c:pt>
                <c:pt idx="332">
                  <c:v>140000</c:v>
                </c:pt>
                <c:pt idx="333">
                  <c:v>110000</c:v>
                </c:pt>
                <c:pt idx="334">
                  <c:v>835000</c:v>
                </c:pt>
                <c:pt idx="335">
                  <c:v>2096000</c:v>
                </c:pt>
                <c:pt idx="336">
                  <c:v>392000</c:v>
                </c:pt>
                <c:pt idx="337">
                  <c:v>4620000</c:v>
                </c:pt>
                <c:pt idx="338">
                  <c:v>3270000</c:v>
                </c:pt>
                <c:pt idx="339">
                  <c:v>870000</c:v>
                </c:pt>
                <c:pt idx="340">
                  <c:v>266000</c:v>
                </c:pt>
                <c:pt idx="341">
                  <c:v>261000</c:v>
                </c:pt>
                <c:pt idx="342">
                  <c:v>262000</c:v>
                </c:pt>
                <c:pt idx="343">
                  <c:v>256000</c:v>
                </c:pt>
                <c:pt idx="344">
                  <c:v>246000</c:v>
                </c:pt>
                <c:pt idx="345">
                  <c:v>130000</c:v>
                </c:pt>
                <c:pt idx="346">
                  <c:v>666000</c:v>
                </c:pt>
                <c:pt idx="347">
                  <c:v>65000</c:v>
                </c:pt>
                <c:pt idx="348">
                  <c:v>65000</c:v>
                </c:pt>
                <c:pt idx="349">
                  <c:v>44000</c:v>
                </c:pt>
                <c:pt idx="350">
                  <c:v>200000</c:v>
                </c:pt>
                <c:pt idx="351">
                  <c:v>200000</c:v>
                </c:pt>
                <c:pt idx="352">
                  <c:v>105000</c:v>
                </c:pt>
                <c:pt idx="353">
                  <c:v>48500</c:v>
                </c:pt>
                <c:pt idx="354">
                  <c:v>70000</c:v>
                </c:pt>
                <c:pt idx="355">
                  <c:v>70000</c:v>
                </c:pt>
                <c:pt idx="356">
                  <c:v>60000</c:v>
                </c:pt>
                <c:pt idx="357">
                  <c:v>1345000</c:v>
                </c:pt>
                <c:pt idx="358">
                  <c:v>484000</c:v>
                </c:pt>
                <c:pt idx="359">
                  <c:v>2819000</c:v>
                </c:pt>
                <c:pt idx="360">
                  <c:v>1913000</c:v>
                </c:pt>
                <c:pt idx="361">
                  <c:v>394000</c:v>
                </c:pt>
                <c:pt idx="362">
                  <c:v>1167000</c:v>
                </c:pt>
                <c:pt idx="363">
                  <c:v>1065000</c:v>
                </c:pt>
                <c:pt idx="364">
                  <c:v>361000</c:v>
                </c:pt>
                <c:pt idx="365">
                  <c:v>243000</c:v>
                </c:pt>
                <c:pt idx="366">
                  <c:v>4000000</c:v>
                </c:pt>
                <c:pt idx="367">
                  <c:v>105000</c:v>
                </c:pt>
                <c:pt idx="368">
                  <c:v>70000</c:v>
                </c:pt>
                <c:pt idx="369">
                  <c:v>32000</c:v>
                </c:pt>
                <c:pt idx="370">
                  <c:v>1950000</c:v>
                </c:pt>
                <c:pt idx="371">
                  <c:v>999000</c:v>
                </c:pt>
                <c:pt idx="372">
                  <c:v>365900</c:v>
                </c:pt>
                <c:pt idx="373">
                  <c:v>3510000</c:v>
                </c:pt>
                <c:pt idx="374">
                  <c:v>2140000</c:v>
                </c:pt>
                <c:pt idx="375">
                  <c:v>1070000</c:v>
                </c:pt>
                <c:pt idx="376">
                  <c:v>530000</c:v>
                </c:pt>
                <c:pt idx="377">
                  <c:v>626000</c:v>
                </c:pt>
                <c:pt idx="378">
                  <c:v>300000</c:v>
                </c:pt>
                <c:pt idx="379">
                  <c:v>2608000</c:v>
                </c:pt>
                <c:pt idx="380">
                  <c:v>905000</c:v>
                </c:pt>
                <c:pt idx="381">
                  <c:v>1861000</c:v>
                </c:pt>
                <c:pt idx="382">
                  <c:v>285000</c:v>
                </c:pt>
                <c:pt idx="383">
                  <c:v>170000</c:v>
                </c:pt>
                <c:pt idx="384">
                  <c:v>28000</c:v>
                </c:pt>
                <c:pt idx="385">
                  <c:v>60000</c:v>
                </c:pt>
                <c:pt idx="386">
                  <c:v>18000</c:v>
                </c:pt>
                <c:pt idx="387">
                  <c:v>1290000</c:v>
                </c:pt>
                <c:pt idx="388">
                  <c:v>11500</c:v>
                </c:pt>
                <c:pt idx="389">
                  <c:v>5860000</c:v>
                </c:pt>
                <c:pt idx="390">
                  <c:v>3930000</c:v>
                </c:pt>
                <c:pt idx="391">
                  <c:v>1875000</c:v>
                </c:pt>
                <c:pt idx="392">
                  <c:v>2196000</c:v>
                </c:pt>
                <c:pt idx="393">
                  <c:v>269000</c:v>
                </c:pt>
                <c:pt idx="394">
                  <c:v>31000</c:v>
                </c:pt>
                <c:pt idx="395">
                  <c:v>17500</c:v>
                </c:pt>
                <c:pt idx="396">
                  <c:v>725000</c:v>
                </c:pt>
                <c:pt idx="397">
                  <c:v>1136000</c:v>
                </c:pt>
                <c:pt idx="398">
                  <c:v>320000</c:v>
                </c:pt>
                <c:pt idx="399">
                  <c:v>40000</c:v>
                </c:pt>
                <c:pt idx="400">
                  <c:v>25000</c:v>
                </c:pt>
                <c:pt idx="401">
                  <c:v>340000</c:v>
                </c:pt>
                <c:pt idx="402">
                  <c:v>40000</c:v>
                </c:pt>
                <c:pt idx="403">
                  <c:v>949000</c:v>
                </c:pt>
                <c:pt idx="404">
                  <c:v>413000</c:v>
                </c:pt>
                <c:pt idx="405">
                  <c:v>2140000</c:v>
                </c:pt>
                <c:pt idx="406">
                  <c:v>15000</c:v>
                </c:pt>
                <c:pt idx="407">
                  <c:v>10000</c:v>
                </c:pt>
                <c:pt idx="408">
                  <c:v>284000</c:v>
                </c:pt>
                <c:pt idx="409">
                  <c:v>2695000</c:v>
                </c:pt>
                <c:pt idx="410">
                  <c:v>1414000</c:v>
                </c:pt>
                <c:pt idx="411">
                  <c:v>28500</c:v>
                </c:pt>
                <c:pt idx="412">
                  <c:v>17500</c:v>
                </c:pt>
                <c:pt idx="413">
                  <c:v>1160000</c:v>
                </c:pt>
                <c:pt idx="414">
                  <c:v>414000</c:v>
                </c:pt>
                <c:pt idx="415">
                  <c:v>5708000</c:v>
                </c:pt>
                <c:pt idx="416">
                  <c:v>934000</c:v>
                </c:pt>
                <c:pt idx="417">
                  <c:v>200000</c:v>
                </c:pt>
                <c:pt idx="418">
                  <c:v>20000</c:v>
                </c:pt>
                <c:pt idx="419">
                  <c:v>443000</c:v>
                </c:pt>
                <c:pt idx="420">
                  <c:v>243000</c:v>
                </c:pt>
                <c:pt idx="421">
                  <c:v>300000</c:v>
                </c:pt>
                <c:pt idx="422">
                  <c:v>310000</c:v>
                </c:pt>
                <c:pt idx="423">
                  <c:v>26000</c:v>
                </c:pt>
                <c:pt idx="424">
                  <c:v>1126000</c:v>
                </c:pt>
                <c:pt idx="425">
                  <c:v>672000</c:v>
                </c:pt>
                <c:pt idx="426">
                  <c:v>36000</c:v>
                </c:pt>
                <c:pt idx="427">
                  <c:v>17000</c:v>
                </c:pt>
                <c:pt idx="428">
                  <c:v>25000</c:v>
                </c:pt>
                <c:pt idx="429">
                  <c:v>202000</c:v>
                </c:pt>
                <c:pt idx="430">
                  <c:v>4460000</c:v>
                </c:pt>
                <c:pt idx="431">
                  <c:v>136000</c:v>
                </c:pt>
                <c:pt idx="432">
                  <c:v>18000</c:v>
                </c:pt>
                <c:pt idx="433">
                  <c:v>80000</c:v>
                </c:pt>
                <c:pt idx="434">
                  <c:v>70000</c:v>
                </c:pt>
                <c:pt idx="435">
                  <c:v>1592000</c:v>
                </c:pt>
                <c:pt idx="436">
                  <c:v>584000</c:v>
                </c:pt>
                <c:pt idx="437">
                  <c:v>25000</c:v>
                </c:pt>
                <c:pt idx="438">
                  <c:v>753600</c:v>
                </c:pt>
                <c:pt idx="439">
                  <c:v>444000</c:v>
                </c:pt>
                <c:pt idx="440">
                  <c:v>47000</c:v>
                </c:pt>
                <c:pt idx="441">
                  <c:v>202000</c:v>
                </c:pt>
                <c:pt idx="442">
                  <c:v>167000</c:v>
                </c:pt>
                <c:pt idx="443">
                  <c:v>1175000</c:v>
                </c:pt>
                <c:pt idx="444">
                  <c:v>1364600</c:v>
                </c:pt>
                <c:pt idx="445">
                  <c:v>900000</c:v>
                </c:pt>
                <c:pt idx="446">
                  <c:v>5524000</c:v>
                </c:pt>
                <c:pt idx="447">
                  <c:v>10000</c:v>
                </c:pt>
                <c:pt idx="448">
                  <c:v>3800000</c:v>
                </c:pt>
                <c:pt idx="449">
                  <c:v>453000</c:v>
                </c:pt>
                <c:pt idx="450">
                  <c:v>460000</c:v>
                </c:pt>
                <c:pt idx="451">
                  <c:v>41000</c:v>
                </c:pt>
                <c:pt idx="452">
                  <c:v>279000</c:v>
                </c:pt>
                <c:pt idx="453">
                  <c:v>274000</c:v>
                </c:pt>
                <c:pt idx="454">
                  <c:v>274000</c:v>
                </c:pt>
                <c:pt idx="455">
                  <c:v>255000</c:v>
                </c:pt>
                <c:pt idx="456">
                  <c:v>963000</c:v>
                </c:pt>
                <c:pt idx="457">
                  <c:v>37000</c:v>
                </c:pt>
                <c:pt idx="458">
                  <c:v>451000</c:v>
                </c:pt>
                <c:pt idx="459">
                  <c:v>9000000</c:v>
                </c:pt>
                <c:pt idx="460">
                  <c:v>620000</c:v>
                </c:pt>
                <c:pt idx="461">
                  <c:v>1070000</c:v>
                </c:pt>
                <c:pt idx="462">
                  <c:v>13000</c:v>
                </c:pt>
                <c:pt idx="463">
                  <c:v>51000</c:v>
                </c:pt>
                <c:pt idx="464">
                  <c:v>690000</c:v>
                </c:pt>
                <c:pt idx="465">
                  <c:v>11000</c:v>
                </c:pt>
                <c:pt idx="466">
                  <c:v>61000</c:v>
                </c:pt>
                <c:pt idx="467">
                  <c:v>60000</c:v>
                </c:pt>
                <c:pt idx="468">
                  <c:v>1095000</c:v>
                </c:pt>
                <c:pt idx="469">
                  <c:v>1095000</c:v>
                </c:pt>
                <c:pt idx="470">
                  <c:v>510000</c:v>
                </c:pt>
                <c:pt idx="471">
                  <c:v>60000</c:v>
                </c:pt>
                <c:pt idx="472">
                  <c:v>524000</c:v>
                </c:pt>
                <c:pt idx="473">
                  <c:v>378000</c:v>
                </c:pt>
                <c:pt idx="474">
                  <c:v>365000</c:v>
                </c:pt>
                <c:pt idx="475">
                  <c:v>605000</c:v>
                </c:pt>
                <c:pt idx="476">
                  <c:v>460000</c:v>
                </c:pt>
                <c:pt idx="477">
                  <c:v>298000</c:v>
                </c:pt>
                <c:pt idx="478">
                  <c:v>470000</c:v>
                </c:pt>
                <c:pt idx="479">
                  <c:v>94500</c:v>
                </c:pt>
                <c:pt idx="480">
                  <c:v>276000</c:v>
                </c:pt>
                <c:pt idx="481">
                  <c:v>112500</c:v>
                </c:pt>
                <c:pt idx="482">
                  <c:v>1028000</c:v>
                </c:pt>
                <c:pt idx="483">
                  <c:v>6085500</c:v>
                </c:pt>
                <c:pt idx="484">
                  <c:v>80000</c:v>
                </c:pt>
                <c:pt idx="485">
                  <c:v>29000</c:v>
                </c:pt>
                <c:pt idx="486">
                  <c:v>9500</c:v>
                </c:pt>
                <c:pt idx="487">
                  <c:v>40000</c:v>
                </c:pt>
                <c:pt idx="488">
                  <c:v>25000</c:v>
                </c:pt>
                <c:pt idx="489">
                  <c:v>248000</c:v>
                </c:pt>
                <c:pt idx="490">
                  <c:v>777000</c:v>
                </c:pt>
                <c:pt idx="491">
                  <c:v>323000</c:v>
                </c:pt>
                <c:pt idx="492">
                  <c:v>18000</c:v>
                </c:pt>
                <c:pt idx="493">
                  <c:v>650000</c:v>
                </c:pt>
                <c:pt idx="494">
                  <c:v>595000</c:v>
                </c:pt>
                <c:pt idx="495">
                  <c:v>75000</c:v>
                </c:pt>
                <c:pt idx="496">
                  <c:v>1355000</c:v>
                </c:pt>
                <c:pt idx="497">
                  <c:v>630000</c:v>
                </c:pt>
                <c:pt idx="498">
                  <c:v>43000</c:v>
                </c:pt>
                <c:pt idx="499">
                  <c:v>137000</c:v>
                </c:pt>
                <c:pt idx="500">
                  <c:v>103000</c:v>
                </c:pt>
                <c:pt idx="501">
                  <c:v>59000</c:v>
                </c:pt>
                <c:pt idx="502">
                  <c:v>1615000</c:v>
                </c:pt>
                <c:pt idx="503">
                  <c:v>35000</c:v>
                </c:pt>
                <c:pt idx="504">
                  <c:v>1136000</c:v>
                </c:pt>
                <c:pt idx="505">
                  <c:v>274000</c:v>
                </c:pt>
                <c:pt idx="506">
                  <c:v>426000</c:v>
                </c:pt>
                <c:pt idx="507">
                  <c:v>57500</c:v>
                </c:pt>
                <c:pt idx="508">
                  <c:v>54000</c:v>
                </c:pt>
                <c:pt idx="509">
                  <c:v>57000</c:v>
                </c:pt>
                <c:pt idx="510">
                  <c:v>36000</c:v>
                </c:pt>
                <c:pt idx="511">
                  <c:v>41000</c:v>
                </c:pt>
                <c:pt idx="512">
                  <c:v>40000</c:v>
                </c:pt>
                <c:pt idx="513">
                  <c:v>899000</c:v>
                </c:pt>
                <c:pt idx="514">
                  <c:v>388000</c:v>
                </c:pt>
                <c:pt idx="515">
                  <c:v>596000</c:v>
                </c:pt>
                <c:pt idx="516">
                  <c:v>560000</c:v>
                </c:pt>
                <c:pt idx="517">
                  <c:v>54000</c:v>
                </c:pt>
                <c:pt idx="518">
                  <c:v>881000</c:v>
                </c:pt>
                <c:pt idx="519">
                  <c:v>1175000</c:v>
                </c:pt>
                <c:pt idx="520">
                  <c:v>330000</c:v>
                </c:pt>
                <c:pt idx="521">
                  <c:v>43000</c:v>
                </c:pt>
                <c:pt idx="522">
                  <c:v>5000</c:v>
                </c:pt>
                <c:pt idx="523">
                  <c:v>2297000</c:v>
                </c:pt>
                <c:pt idx="524">
                  <c:v>4060000</c:v>
                </c:pt>
                <c:pt idx="525">
                  <c:v>4000</c:v>
                </c:pt>
                <c:pt idx="526">
                  <c:v>140000</c:v>
                </c:pt>
                <c:pt idx="527">
                  <c:v>2260000</c:v>
                </c:pt>
                <c:pt idx="528">
                  <c:v>370000</c:v>
                </c:pt>
                <c:pt idx="529">
                  <c:v>55000</c:v>
                </c:pt>
                <c:pt idx="530">
                  <c:v>55000</c:v>
                </c:pt>
                <c:pt idx="531">
                  <c:v>30000</c:v>
                </c:pt>
                <c:pt idx="532">
                  <c:v>470000</c:v>
                </c:pt>
                <c:pt idx="533">
                  <c:v>355000</c:v>
                </c:pt>
                <c:pt idx="534">
                  <c:v>180500</c:v>
                </c:pt>
                <c:pt idx="535">
                  <c:v>10500</c:v>
                </c:pt>
                <c:pt idx="536">
                  <c:v>6000</c:v>
                </c:pt>
                <c:pt idx="537">
                  <c:v>180000</c:v>
                </c:pt>
                <c:pt idx="538">
                  <c:v>55000</c:v>
                </c:pt>
                <c:pt idx="539">
                  <c:v>40000</c:v>
                </c:pt>
                <c:pt idx="540">
                  <c:v>1145000</c:v>
                </c:pt>
                <c:pt idx="541">
                  <c:v>520000</c:v>
                </c:pt>
                <c:pt idx="542">
                  <c:v>283000</c:v>
                </c:pt>
                <c:pt idx="543">
                  <c:v>808000</c:v>
                </c:pt>
                <c:pt idx="544">
                  <c:v>868000</c:v>
                </c:pt>
                <c:pt idx="545">
                  <c:v>929000</c:v>
                </c:pt>
                <c:pt idx="546">
                  <c:v>1314500</c:v>
                </c:pt>
                <c:pt idx="547">
                  <c:v>512000</c:v>
                </c:pt>
                <c:pt idx="548">
                  <c:v>509000</c:v>
                </c:pt>
                <c:pt idx="549">
                  <c:v>550000</c:v>
                </c:pt>
                <c:pt idx="550">
                  <c:v>190000</c:v>
                </c:pt>
                <c:pt idx="551">
                  <c:v>155000</c:v>
                </c:pt>
                <c:pt idx="552">
                  <c:v>125000</c:v>
                </c:pt>
                <c:pt idx="553">
                  <c:v>42000</c:v>
                </c:pt>
                <c:pt idx="554">
                  <c:v>1772000</c:v>
                </c:pt>
                <c:pt idx="555">
                  <c:v>1200000</c:v>
                </c:pt>
                <c:pt idx="556">
                  <c:v>753000</c:v>
                </c:pt>
                <c:pt idx="557">
                  <c:v>2175000</c:v>
                </c:pt>
                <c:pt idx="558">
                  <c:v>1030000</c:v>
                </c:pt>
                <c:pt idx="559">
                  <c:v>2275000</c:v>
                </c:pt>
                <c:pt idx="560">
                  <c:v>1710000</c:v>
                </c:pt>
                <c:pt idx="561">
                  <c:v>1684000</c:v>
                </c:pt>
                <c:pt idx="562">
                  <c:v>70000</c:v>
                </c:pt>
                <c:pt idx="563">
                  <c:v>435000</c:v>
                </c:pt>
                <c:pt idx="564">
                  <c:v>277000</c:v>
                </c:pt>
                <c:pt idx="565">
                  <c:v>18500</c:v>
                </c:pt>
                <c:pt idx="566">
                  <c:v>17500</c:v>
                </c:pt>
                <c:pt idx="567">
                  <c:v>18500</c:v>
                </c:pt>
                <c:pt idx="568">
                  <c:v>2490000</c:v>
                </c:pt>
                <c:pt idx="569">
                  <c:v>40000</c:v>
                </c:pt>
                <c:pt idx="570">
                  <c:v>10000</c:v>
                </c:pt>
                <c:pt idx="571">
                  <c:v>38500</c:v>
                </c:pt>
                <c:pt idx="572">
                  <c:v>2200000</c:v>
                </c:pt>
                <c:pt idx="573">
                  <c:v>984000</c:v>
                </c:pt>
                <c:pt idx="574">
                  <c:v>534500</c:v>
                </c:pt>
                <c:pt idx="575">
                  <c:v>777500</c:v>
                </c:pt>
                <c:pt idx="576">
                  <c:v>226900</c:v>
                </c:pt>
                <c:pt idx="577">
                  <c:v>70000</c:v>
                </c:pt>
                <c:pt idx="578">
                  <c:v>335000</c:v>
                </c:pt>
                <c:pt idx="579">
                  <c:v>649000</c:v>
                </c:pt>
                <c:pt idx="580">
                  <c:v>75000</c:v>
                </c:pt>
                <c:pt idx="581">
                  <c:v>65000</c:v>
                </c:pt>
                <c:pt idx="582">
                  <c:v>5000</c:v>
                </c:pt>
                <c:pt idx="583">
                  <c:v>590000</c:v>
                </c:pt>
                <c:pt idx="584">
                  <c:v>415000</c:v>
                </c:pt>
                <c:pt idx="585">
                  <c:v>656000</c:v>
                </c:pt>
                <c:pt idx="586">
                  <c:v>80000</c:v>
                </c:pt>
                <c:pt idx="587">
                  <c:v>80000</c:v>
                </c:pt>
                <c:pt idx="588">
                  <c:v>55000</c:v>
                </c:pt>
                <c:pt idx="589">
                  <c:v>250000</c:v>
                </c:pt>
                <c:pt idx="590">
                  <c:v>160000</c:v>
                </c:pt>
                <c:pt idx="591">
                  <c:v>758000</c:v>
                </c:pt>
                <c:pt idx="592">
                  <c:v>409000</c:v>
                </c:pt>
                <c:pt idx="593">
                  <c:v>350000</c:v>
                </c:pt>
                <c:pt idx="594">
                  <c:v>290000</c:v>
                </c:pt>
                <c:pt idx="595">
                  <c:v>360000</c:v>
                </c:pt>
                <c:pt idx="596">
                  <c:v>420000</c:v>
                </c:pt>
                <c:pt idx="597">
                  <c:v>3440000</c:v>
                </c:pt>
                <c:pt idx="598">
                  <c:v>5120000</c:v>
                </c:pt>
                <c:pt idx="599">
                  <c:v>1298000</c:v>
                </c:pt>
                <c:pt idx="600">
                  <c:v>338000</c:v>
                </c:pt>
                <c:pt idx="601">
                  <c:v>430000</c:v>
                </c:pt>
                <c:pt idx="602">
                  <c:v>605000</c:v>
                </c:pt>
                <c:pt idx="603">
                  <c:v>985000</c:v>
                </c:pt>
                <c:pt idx="604">
                  <c:v>70000</c:v>
                </c:pt>
                <c:pt idx="605">
                  <c:v>43000</c:v>
                </c:pt>
                <c:pt idx="606">
                  <c:v>26000</c:v>
                </c:pt>
                <c:pt idx="607">
                  <c:v>130000</c:v>
                </c:pt>
                <c:pt idx="608">
                  <c:v>436000</c:v>
                </c:pt>
                <c:pt idx="609">
                  <c:v>49000</c:v>
                </c:pt>
                <c:pt idx="610">
                  <c:v>14000</c:v>
                </c:pt>
                <c:pt idx="611">
                  <c:v>142500</c:v>
                </c:pt>
                <c:pt idx="612">
                  <c:v>90000</c:v>
                </c:pt>
                <c:pt idx="613">
                  <c:v>90000</c:v>
                </c:pt>
                <c:pt idx="614">
                  <c:v>995000</c:v>
                </c:pt>
                <c:pt idx="615">
                  <c:v>392000</c:v>
                </c:pt>
                <c:pt idx="616">
                  <c:v>650000</c:v>
                </c:pt>
                <c:pt idx="617">
                  <c:v>145000</c:v>
                </c:pt>
                <c:pt idx="618">
                  <c:v>2605000</c:v>
                </c:pt>
                <c:pt idx="619">
                  <c:v>105000</c:v>
                </c:pt>
                <c:pt idx="620">
                  <c:v>415000</c:v>
                </c:pt>
                <c:pt idx="621">
                  <c:v>54000</c:v>
                </c:pt>
                <c:pt idx="622">
                  <c:v>38000</c:v>
                </c:pt>
                <c:pt idx="623">
                  <c:v>6480000</c:v>
                </c:pt>
                <c:pt idx="624">
                  <c:v>365000</c:v>
                </c:pt>
                <c:pt idx="625">
                  <c:v>100000</c:v>
                </c:pt>
                <c:pt idx="626">
                  <c:v>850000</c:v>
                </c:pt>
                <c:pt idx="627">
                  <c:v>680000</c:v>
                </c:pt>
                <c:pt idx="628">
                  <c:v>350000</c:v>
                </c:pt>
                <c:pt idx="629">
                  <c:v>147000</c:v>
                </c:pt>
                <c:pt idx="630">
                  <c:v>680000</c:v>
                </c:pt>
                <c:pt idx="631">
                  <c:v>346000</c:v>
                </c:pt>
                <c:pt idx="632">
                  <c:v>760000</c:v>
                </c:pt>
                <c:pt idx="633">
                  <c:v>136000</c:v>
                </c:pt>
                <c:pt idx="634">
                  <c:v>190000</c:v>
                </c:pt>
                <c:pt idx="635">
                  <c:v>132500</c:v>
                </c:pt>
                <c:pt idx="636">
                  <c:v>232500</c:v>
                </c:pt>
                <c:pt idx="637">
                  <c:v>73000</c:v>
                </c:pt>
                <c:pt idx="638">
                  <c:v>290000</c:v>
                </c:pt>
                <c:pt idx="639">
                  <c:v>40000</c:v>
                </c:pt>
                <c:pt idx="640">
                  <c:v>127000</c:v>
                </c:pt>
                <c:pt idx="641">
                  <c:v>53000</c:v>
                </c:pt>
                <c:pt idx="642">
                  <c:v>890000</c:v>
                </c:pt>
                <c:pt idx="643">
                  <c:v>843000</c:v>
                </c:pt>
                <c:pt idx="644">
                  <c:v>295000</c:v>
                </c:pt>
                <c:pt idx="645">
                  <c:v>360000</c:v>
                </c:pt>
                <c:pt idx="646">
                  <c:v>767000</c:v>
                </c:pt>
                <c:pt idx="647">
                  <c:v>1205000</c:v>
                </c:pt>
                <c:pt idx="648">
                  <c:v>228000</c:v>
                </c:pt>
                <c:pt idx="649">
                  <c:v>370200</c:v>
                </c:pt>
                <c:pt idx="650">
                  <c:v>45000</c:v>
                </c:pt>
                <c:pt idx="651">
                  <c:v>35000</c:v>
                </c:pt>
                <c:pt idx="652">
                  <c:v>399000</c:v>
                </c:pt>
                <c:pt idx="653">
                  <c:v>271000</c:v>
                </c:pt>
                <c:pt idx="654">
                  <c:v>57000</c:v>
                </c:pt>
                <c:pt idx="655">
                  <c:v>63000</c:v>
                </c:pt>
                <c:pt idx="656">
                  <c:v>659000</c:v>
                </c:pt>
                <c:pt idx="657">
                  <c:v>940000</c:v>
                </c:pt>
                <c:pt idx="658">
                  <c:v>200000</c:v>
                </c:pt>
                <c:pt idx="659">
                  <c:v>1370000</c:v>
                </c:pt>
                <c:pt idx="660">
                  <c:v>1132000</c:v>
                </c:pt>
                <c:pt idx="661">
                  <c:v>1380000</c:v>
                </c:pt>
                <c:pt idx="662">
                  <c:v>4660000</c:v>
                </c:pt>
                <c:pt idx="663">
                  <c:v>1980000</c:v>
                </c:pt>
                <c:pt idx="664">
                  <c:v>37000</c:v>
                </c:pt>
                <c:pt idx="665">
                  <c:v>1420000</c:v>
                </c:pt>
                <c:pt idx="666">
                  <c:v>20000</c:v>
                </c:pt>
                <c:pt idx="667">
                  <c:v>3600000</c:v>
                </c:pt>
                <c:pt idx="668">
                  <c:v>170000</c:v>
                </c:pt>
                <c:pt idx="669">
                  <c:v>1200000</c:v>
                </c:pt>
                <c:pt idx="670">
                  <c:v>2280000</c:v>
                </c:pt>
                <c:pt idx="671">
                  <c:v>65000</c:v>
                </c:pt>
                <c:pt idx="672">
                  <c:v>55000</c:v>
                </c:pt>
                <c:pt idx="673">
                  <c:v>377000</c:v>
                </c:pt>
                <c:pt idx="674">
                  <c:v>1475000</c:v>
                </c:pt>
                <c:pt idx="675">
                  <c:v>890000</c:v>
                </c:pt>
                <c:pt idx="676">
                  <c:v>650000</c:v>
                </c:pt>
                <c:pt idx="677">
                  <c:v>151500</c:v>
                </c:pt>
                <c:pt idx="678">
                  <c:v>32400</c:v>
                </c:pt>
                <c:pt idx="679">
                  <c:v>38000</c:v>
                </c:pt>
                <c:pt idx="680">
                  <c:v>572600</c:v>
                </c:pt>
                <c:pt idx="681">
                  <c:v>38000</c:v>
                </c:pt>
                <c:pt idx="682">
                  <c:v>17000</c:v>
                </c:pt>
                <c:pt idx="683">
                  <c:v>1168000</c:v>
                </c:pt>
                <c:pt idx="684">
                  <c:v>638500</c:v>
                </c:pt>
                <c:pt idx="685">
                  <c:v>790000</c:v>
                </c:pt>
                <c:pt idx="686">
                  <c:v>685000</c:v>
                </c:pt>
                <c:pt idx="687">
                  <c:v>470000</c:v>
                </c:pt>
                <c:pt idx="688">
                  <c:v>92000</c:v>
                </c:pt>
                <c:pt idx="689">
                  <c:v>1366000</c:v>
                </c:pt>
                <c:pt idx="690">
                  <c:v>253000</c:v>
                </c:pt>
                <c:pt idx="691">
                  <c:v>204000</c:v>
                </c:pt>
                <c:pt idx="692">
                  <c:v>174000</c:v>
                </c:pt>
                <c:pt idx="693">
                  <c:v>148000</c:v>
                </c:pt>
                <c:pt idx="694">
                  <c:v>137000</c:v>
                </c:pt>
                <c:pt idx="695">
                  <c:v>3205000</c:v>
                </c:pt>
                <c:pt idx="696">
                  <c:v>1630000</c:v>
                </c:pt>
                <c:pt idx="697">
                  <c:v>447000</c:v>
                </c:pt>
                <c:pt idx="698">
                  <c:v>77000</c:v>
                </c:pt>
                <c:pt idx="699">
                  <c:v>15000</c:v>
                </c:pt>
                <c:pt idx="700">
                  <c:v>53000</c:v>
                </c:pt>
                <c:pt idx="701">
                  <c:v>48600</c:v>
                </c:pt>
                <c:pt idx="702">
                  <c:v>175000</c:v>
                </c:pt>
                <c:pt idx="703">
                  <c:v>116000</c:v>
                </c:pt>
                <c:pt idx="704">
                  <c:v>55000</c:v>
                </c:pt>
                <c:pt idx="705">
                  <c:v>36000</c:v>
                </c:pt>
                <c:pt idx="706">
                  <c:v>2408000</c:v>
                </c:pt>
                <c:pt idx="707">
                  <c:v>3004000</c:v>
                </c:pt>
                <c:pt idx="708">
                  <c:v>250000</c:v>
                </c:pt>
                <c:pt idx="709">
                  <c:v>120000</c:v>
                </c:pt>
                <c:pt idx="710">
                  <c:v>100000</c:v>
                </c:pt>
                <c:pt idx="711">
                  <c:v>70000</c:v>
                </c:pt>
                <c:pt idx="712">
                  <c:v>379000</c:v>
                </c:pt>
                <c:pt idx="713">
                  <c:v>341000</c:v>
                </c:pt>
                <c:pt idx="714">
                  <c:v>344000</c:v>
                </c:pt>
                <c:pt idx="715">
                  <c:v>1150000</c:v>
                </c:pt>
                <c:pt idx="716">
                  <c:v>501600</c:v>
                </c:pt>
                <c:pt idx="717">
                  <c:v>475000</c:v>
                </c:pt>
                <c:pt idx="718">
                  <c:v>320000</c:v>
                </c:pt>
                <c:pt idx="719">
                  <c:v>2910000</c:v>
                </c:pt>
                <c:pt idx="720">
                  <c:v>3481000</c:v>
                </c:pt>
                <c:pt idx="721">
                  <c:v>259500</c:v>
                </c:pt>
                <c:pt idx="722">
                  <c:v>235000</c:v>
                </c:pt>
                <c:pt idx="723">
                  <c:v>2520000</c:v>
                </c:pt>
                <c:pt idx="724">
                  <c:v>585000</c:v>
                </c:pt>
                <c:pt idx="725">
                  <c:v>418000</c:v>
                </c:pt>
                <c:pt idx="726">
                  <c:v>3990000</c:v>
                </c:pt>
                <c:pt idx="727">
                  <c:v>3590000</c:v>
                </c:pt>
                <c:pt idx="728">
                  <c:v>2290000</c:v>
                </c:pt>
                <c:pt idx="729">
                  <c:v>740000</c:v>
                </c:pt>
                <c:pt idx="730">
                  <c:v>222000</c:v>
                </c:pt>
                <c:pt idx="731">
                  <c:v>2967000</c:v>
                </c:pt>
                <c:pt idx="732">
                  <c:v>806000</c:v>
                </c:pt>
                <c:pt idx="733">
                  <c:v>231000</c:v>
                </c:pt>
                <c:pt idx="734">
                  <c:v>234000</c:v>
                </c:pt>
                <c:pt idx="735">
                  <c:v>2520000</c:v>
                </c:pt>
                <c:pt idx="736">
                  <c:v>406000</c:v>
                </c:pt>
                <c:pt idx="737">
                  <c:v>347500</c:v>
                </c:pt>
                <c:pt idx="738">
                  <c:v>1400000</c:v>
                </c:pt>
                <c:pt idx="739">
                  <c:v>560000</c:v>
                </c:pt>
                <c:pt idx="740">
                  <c:v>120000</c:v>
                </c:pt>
                <c:pt idx="741">
                  <c:v>120000</c:v>
                </c:pt>
                <c:pt idx="742">
                  <c:v>4190000</c:v>
                </c:pt>
                <c:pt idx="743">
                  <c:v>363500</c:v>
                </c:pt>
                <c:pt idx="744">
                  <c:v>718000</c:v>
                </c:pt>
                <c:pt idx="745">
                  <c:v>27000</c:v>
                </c:pt>
                <c:pt idx="746">
                  <c:v>24500</c:v>
                </c:pt>
                <c:pt idx="747">
                  <c:v>151000</c:v>
                </c:pt>
                <c:pt idx="748">
                  <c:v>18000</c:v>
                </c:pt>
                <c:pt idx="749">
                  <c:v>56000</c:v>
                </c:pt>
                <c:pt idx="750">
                  <c:v>227000</c:v>
                </c:pt>
                <c:pt idx="751">
                  <c:v>2005000</c:v>
                </c:pt>
                <c:pt idx="752">
                  <c:v>6046000</c:v>
                </c:pt>
                <c:pt idx="753">
                  <c:v>6046000</c:v>
                </c:pt>
                <c:pt idx="754">
                  <c:v>279000</c:v>
                </c:pt>
                <c:pt idx="755">
                  <c:v>1655000</c:v>
                </c:pt>
                <c:pt idx="756">
                  <c:v>769000</c:v>
                </c:pt>
                <c:pt idx="757">
                  <c:v>29500</c:v>
                </c:pt>
                <c:pt idx="758">
                  <c:v>142000</c:v>
                </c:pt>
                <c:pt idx="759">
                  <c:v>445000</c:v>
                </c:pt>
                <c:pt idx="760">
                  <c:v>49500</c:v>
                </c:pt>
                <c:pt idx="761">
                  <c:v>43000</c:v>
                </c:pt>
                <c:pt idx="762">
                  <c:v>125000</c:v>
                </c:pt>
                <c:pt idx="763">
                  <c:v>105000</c:v>
                </c:pt>
                <c:pt idx="764">
                  <c:v>50000</c:v>
                </c:pt>
                <c:pt idx="765">
                  <c:v>78000</c:v>
                </c:pt>
                <c:pt idx="766">
                  <c:v>862000</c:v>
                </c:pt>
                <c:pt idx="767">
                  <c:v>225000</c:v>
                </c:pt>
                <c:pt idx="768">
                  <c:v>31500</c:v>
                </c:pt>
                <c:pt idx="769">
                  <c:v>1602000</c:v>
                </c:pt>
                <c:pt idx="770">
                  <c:v>1528000</c:v>
                </c:pt>
                <c:pt idx="771">
                  <c:v>1347500</c:v>
                </c:pt>
                <c:pt idx="772">
                  <c:v>1168000</c:v>
                </c:pt>
                <c:pt idx="773">
                  <c:v>416000</c:v>
                </c:pt>
                <c:pt idx="774">
                  <c:v>642000</c:v>
                </c:pt>
                <c:pt idx="775">
                  <c:v>396000</c:v>
                </c:pt>
                <c:pt idx="776">
                  <c:v>1430000</c:v>
                </c:pt>
                <c:pt idx="777">
                  <c:v>802000</c:v>
                </c:pt>
                <c:pt idx="778">
                  <c:v>840000</c:v>
                </c:pt>
                <c:pt idx="779">
                  <c:v>74000</c:v>
                </c:pt>
                <c:pt idx="780">
                  <c:v>230000</c:v>
                </c:pt>
                <c:pt idx="781">
                  <c:v>70000</c:v>
                </c:pt>
                <c:pt idx="782">
                  <c:v>60000</c:v>
                </c:pt>
                <c:pt idx="783">
                  <c:v>1135000</c:v>
                </c:pt>
                <c:pt idx="784">
                  <c:v>14500</c:v>
                </c:pt>
                <c:pt idx="785">
                  <c:v>10000</c:v>
                </c:pt>
                <c:pt idx="786">
                  <c:v>50000</c:v>
                </c:pt>
                <c:pt idx="787">
                  <c:v>820000</c:v>
                </c:pt>
                <c:pt idx="788">
                  <c:v>840000</c:v>
                </c:pt>
                <c:pt idx="789">
                  <c:v>328000</c:v>
                </c:pt>
                <c:pt idx="790">
                  <c:v>320000</c:v>
                </c:pt>
                <c:pt idx="791">
                  <c:v>1610000</c:v>
                </c:pt>
                <c:pt idx="792">
                  <c:v>1820000</c:v>
                </c:pt>
                <c:pt idx="793">
                  <c:v>3090000</c:v>
                </c:pt>
                <c:pt idx="794">
                  <c:v>952000</c:v>
                </c:pt>
                <c:pt idx="795">
                  <c:v>19000</c:v>
                </c:pt>
                <c:pt idx="796">
                  <c:v>59000</c:v>
                </c:pt>
                <c:pt idx="797">
                  <c:v>11000</c:v>
                </c:pt>
                <c:pt idx="798">
                  <c:v>200000</c:v>
                </c:pt>
                <c:pt idx="799">
                  <c:v>47000</c:v>
                </c:pt>
                <c:pt idx="800">
                  <c:v>1360000</c:v>
                </c:pt>
                <c:pt idx="801">
                  <c:v>660000</c:v>
                </c:pt>
                <c:pt idx="802">
                  <c:v>2546000</c:v>
                </c:pt>
                <c:pt idx="803">
                  <c:v>120000</c:v>
                </c:pt>
                <c:pt idx="804">
                  <c:v>155000</c:v>
                </c:pt>
                <c:pt idx="805">
                  <c:v>995000</c:v>
                </c:pt>
                <c:pt idx="806">
                  <c:v>478000</c:v>
                </c:pt>
                <c:pt idx="807">
                  <c:v>257000</c:v>
                </c:pt>
                <c:pt idx="808">
                  <c:v>172000</c:v>
                </c:pt>
                <c:pt idx="809">
                  <c:v>165000</c:v>
                </c:pt>
                <c:pt idx="810">
                  <c:v>610500</c:v>
                </c:pt>
                <c:pt idx="811">
                  <c:v>139000</c:v>
                </c:pt>
                <c:pt idx="812">
                  <c:v>77000</c:v>
                </c:pt>
                <c:pt idx="813">
                  <c:v>70000</c:v>
                </c:pt>
                <c:pt idx="814">
                  <c:v>4590000</c:v>
                </c:pt>
                <c:pt idx="815">
                  <c:v>3576000</c:v>
                </c:pt>
                <c:pt idx="816">
                  <c:v>25000</c:v>
                </c:pt>
                <c:pt idx="817">
                  <c:v>25000</c:v>
                </c:pt>
                <c:pt idx="818">
                  <c:v>25000</c:v>
                </c:pt>
                <c:pt idx="819">
                  <c:v>20000</c:v>
                </c:pt>
                <c:pt idx="820">
                  <c:v>33000</c:v>
                </c:pt>
                <c:pt idx="821">
                  <c:v>34000</c:v>
                </c:pt>
                <c:pt idx="822">
                  <c:v>705000</c:v>
                </c:pt>
                <c:pt idx="823">
                  <c:v>83000</c:v>
                </c:pt>
                <c:pt idx="824">
                  <c:v>120000</c:v>
                </c:pt>
                <c:pt idx="825">
                  <c:v>300000</c:v>
                </c:pt>
                <c:pt idx="826">
                  <c:v>720000</c:v>
                </c:pt>
                <c:pt idx="827">
                  <c:v>490000</c:v>
                </c:pt>
                <c:pt idx="828">
                  <c:v>480000</c:v>
                </c:pt>
                <c:pt idx="829">
                  <c:v>25000</c:v>
                </c:pt>
                <c:pt idx="830">
                  <c:v>1131500</c:v>
                </c:pt>
                <c:pt idx="831">
                  <c:v>1793000</c:v>
                </c:pt>
                <c:pt idx="832">
                  <c:v>2313000</c:v>
                </c:pt>
                <c:pt idx="833">
                  <c:v>150000</c:v>
                </c:pt>
                <c:pt idx="834">
                  <c:v>147000</c:v>
                </c:pt>
                <c:pt idx="835">
                  <c:v>2750000</c:v>
                </c:pt>
                <c:pt idx="836">
                  <c:v>3145000</c:v>
                </c:pt>
                <c:pt idx="837">
                  <c:v>265000</c:v>
                </c:pt>
                <c:pt idx="838">
                  <c:v>193000</c:v>
                </c:pt>
                <c:pt idx="839">
                  <c:v>95000</c:v>
                </c:pt>
                <c:pt idx="840">
                  <c:v>50000</c:v>
                </c:pt>
                <c:pt idx="841">
                  <c:v>173000</c:v>
                </c:pt>
                <c:pt idx="842">
                  <c:v>32000</c:v>
                </c:pt>
                <c:pt idx="843">
                  <c:v>25000</c:v>
                </c:pt>
                <c:pt idx="844">
                  <c:v>2510000</c:v>
                </c:pt>
                <c:pt idx="845">
                  <c:v>90000</c:v>
                </c:pt>
                <c:pt idx="846">
                  <c:v>460000</c:v>
                </c:pt>
                <c:pt idx="847">
                  <c:v>445000</c:v>
                </c:pt>
                <c:pt idx="848">
                  <c:v>22000</c:v>
                </c:pt>
                <c:pt idx="849">
                  <c:v>1357000</c:v>
                </c:pt>
                <c:pt idx="850">
                  <c:v>966000</c:v>
                </c:pt>
                <c:pt idx="851">
                  <c:v>446000</c:v>
                </c:pt>
                <c:pt idx="852">
                  <c:v>439000</c:v>
                </c:pt>
                <c:pt idx="853">
                  <c:v>1048000</c:v>
                </c:pt>
                <c:pt idx="854">
                  <c:v>535000</c:v>
                </c:pt>
                <c:pt idx="855">
                  <c:v>44000</c:v>
                </c:pt>
                <c:pt idx="856">
                  <c:v>15600</c:v>
                </c:pt>
                <c:pt idx="857">
                  <c:v>45000</c:v>
                </c:pt>
                <c:pt idx="858">
                  <c:v>40000</c:v>
                </c:pt>
                <c:pt idx="859">
                  <c:v>30000</c:v>
                </c:pt>
                <c:pt idx="860">
                  <c:v>235000</c:v>
                </c:pt>
                <c:pt idx="861">
                  <c:v>41500</c:v>
                </c:pt>
                <c:pt idx="862">
                  <c:v>29500</c:v>
                </c:pt>
                <c:pt idx="863">
                  <c:v>39500</c:v>
                </c:pt>
                <c:pt idx="864">
                  <c:v>190000</c:v>
                </c:pt>
                <c:pt idx="865">
                  <c:v>180000</c:v>
                </c:pt>
                <c:pt idx="866">
                  <c:v>57500</c:v>
                </c:pt>
                <c:pt idx="867">
                  <c:v>70000</c:v>
                </c:pt>
                <c:pt idx="868">
                  <c:v>17000</c:v>
                </c:pt>
                <c:pt idx="869">
                  <c:v>545000</c:v>
                </c:pt>
                <c:pt idx="870">
                  <c:v>535000</c:v>
                </c:pt>
                <c:pt idx="871">
                  <c:v>530000</c:v>
                </c:pt>
                <c:pt idx="872">
                  <c:v>615000</c:v>
                </c:pt>
                <c:pt idx="873">
                  <c:v>30000</c:v>
                </c:pt>
                <c:pt idx="874">
                  <c:v>105000</c:v>
                </c:pt>
                <c:pt idx="875">
                  <c:v>18000</c:v>
                </c:pt>
                <c:pt idx="876">
                  <c:v>30000</c:v>
                </c:pt>
                <c:pt idx="877">
                  <c:v>370000</c:v>
                </c:pt>
                <c:pt idx="878">
                  <c:v>800000</c:v>
                </c:pt>
                <c:pt idx="879">
                  <c:v>1735000</c:v>
                </c:pt>
                <c:pt idx="880">
                  <c:v>100000</c:v>
                </c:pt>
                <c:pt idx="881">
                  <c:v>1199000</c:v>
                </c:pt>
                <c:pt idx="882">
                  <c:v>40000</c:v>
                </c:pt>
                <c:pt idx="883">
                  <c:v>25000</c:v>
                </c:pt>
                <c:pt idx="884">
                  <c:v>895000</c:v>
                </c:pt>
                <c:pt idx="885">
                  <c:v>435000</c:v>
                </c:pt>
                <c:pt idx="886">
                  <c:v>1005000</c:v>
                </c:pt>
                <c:pt idx="887">
                  <c:v>640000</c:v>
                </c:pt>
                <c:pt idx="888">
                  <c:v>575000</c:v>
                </c:pt>
                <c:pt idx="889">
                  <c:v>3860000</c:v>
                </c:pt>
                <c:pt idx="890">
                  <c:v>1868000</c:v>
                </c:pt>
                <c:pt idx="891">
                  <c:v>1622000</c:v>
                </c:pt>
                <c:pt idx="892">
                  <c:v>924000</c:v>
                </c:pt>
                <c:pt idx="893">
                  <c:v>1150000</c:v>
                </c:pt>
                <c:pt idx="894">
                  <c:v>919000</c:v>
                </c:pt>
                <c:pt idx="895">
                  <c:v>385000</c:v>
                </c:pt>
                <c:pt idx="896">
                  <c:v>223000</c:v>
                </c:pt>
                <c:pt idx="897">
                  <c:v>450000</c:v>
                </c:pt>
                <c:pt idx="898">
                  <c:v>743000</c:v>
                </c:pt>
                <c:pt idx="899">
                  <c:v>2570000</c:v>
                </c:pt>
                <c:pt idx="900">
                  <c:v>37500</c:v>
                </c:pt>
                <c:pt idx="901">
                  <c:v>30500</c:v>
                </c:pt>
                <c:pt idx="902">
                  <c:v>26000</c:v>
                </c:pt>
                <c:pt idx="903">
                  <c:v>120000</c:v>
                </c:pt>
                <c:pt idx="904">
                  <c:v>25000</c:v>
                </c:pt>
                <c:pt idx="905">
                  <c:v>254000</c:v>
                </c:pt>
                <c:pt idx="906">
                  <c:v>254000</c:v>
                </c:pt>
                <c:pt idx="907">
                  <c:v>30000</c:v>
                </c:pt>
                <c:pt idx="908">
                  <c:v>11000</c:v>
                </c:pt>
                <c:pt idx="909">
                  <c:v>700000</c:v>
                </c:pt>
                <c:pt idx="910">
                  <c:v>420000</c:v>
                </c:pt>
                <c:pt idx="911">
                  <c:v>841000</c:v>
                </c:pt>
                <c:pt idx="912">
                  <c:v>442000</c:v>
                </c:pt>
                <c:pt idx="913">
                  <c:v>42000</c:v>
                </c:pt>
                <c:pt idx="914">
                  <c:v>1026000</c:v>
                </c:pt>
                <c:pt idx="915">
                  <c:v>371500</c:v>
                </c:pt>
                <c:pt idx="916">
                  <c:v>100000</c:v>
                </c:pt>
                <c:pt idx="917">
                  <c:v>20000</c:v>
                </c:pt>
                <c:pt idx="918">
                  <c:v>1497000</c:v>
                </c:pt>
                <c:pt idx="919">
                  <c:v>703000</c:v>
                </c:pt>
                <c:pt idx="920">
                  <c:v>2641000</c:v>
                </c:pt>
                <c:pt idx="921">
                  <c:v>645000</c:v>
                </c:pt>
                <c:pt idx="922">
                  <c:v>120000</c:v>
                </c:pt>
                <c:pt idx="923">
                  <c:v>356000</c:v>
                </c:pt>
                <c:pt idx="924">
                  <c:v>60000</c:v>
                </c:pt>
                <c:pt idx="925">
                  <c:v>36000</c:v>
                </c:pt>
                <c:pt idx="926">
                  <c:v>16500</c:v>
                </c:pt>
                <c:pt idx="927">
                  <c:v>220000</c:v>
                </c:pt>
                <c:pt idx="928">
                  <c:v>139000</c:v>
                </c:pt>
                <c:pt idx="929">
                  <c:v>2493000</c:v>
                </c:pt>
                <c:pt idx="930">
                  <c:v>543000</c:v>
                </c:pt>
                <c:pt idx="931">
                  <c:v>368000</c:v>
                </c:pt>
                <c:pt idx="932">
                  <c:v>35000</c:v>
                </c:pt>
                <c:pt idx="933">
                  <c:v>27000</c:v>
                </c:pt>
                <c:pt idx="934">
                  <c:v>1268500</c:v>
                </c:pt>
                <c:pt idx="935">
                  <c:v>377000</c:v>
                </c:pt>
                <c:pt idx="936">
                  <c:v>36000</c:v>
                </c:pt>
                <c:pt idx="937">
                  <c:v>383000</c:v>
                </c:pt>
                <c:pt idx="938">
                  <c:v>70000</c:v>
                </c:pt>
                <c:pt idx="939">
                  <c:v>55000</c:v>
                </c:pt>
                <c:pt idx="940">
                  <c:v>30000</c:v>
                </c:pt>
                <c:pt idx="941">
                  <c:v>20000</c:v>
                </c:pt>
                <c:pt idx="942">
                  <c:v>455000</c:v>
                </c:pt>
                <c:pt idx="943">
                  <c:v>454500</c:v>
                </c:pt>
                <c:pt idx="944">
                  <c:v>325000</c:v>
                </c:pt>
                <c:pt idx="945">
                  <c:v>58000</c:v>
                </c:pt>
                <c:pt idx="946">
                  <c:v>140000</c:v>
                </c:pt>
                <c:pt idx="947">
                  <c:v>4051000</c:v>
                </c:pt>
                <c:pt idx="948">
                  <c:v>96000</c:v>
                </c:pt>
                <c:pt idx="949">
                  <c:v>83000</c:v>
                </c:pt>
                <c:pt idx="950">
                  <c:v>55000</c:v>
                </c:pt>
                <c:pt idx="951">
                  <c:v>70000</c:v>
                </c:pt>
                <c:pt idx="952">
                  <c:v>57000</c:v>
                </c:pt>
                <c:pt idx="953">
                  <c:v>854000</c:v>
                </c:pt>
                <c:pt idx="954">
                  <c:v>867000</c:v>
                </c:pt>
                <c:pt idx="955">
                  <c:v>1465000</c:v>
                </c:pt>
                <c:pt idx="956">
                  <c:v>2900000</c:v>
                </c:pt>
                <c:pt idx="957">
                  <c:v>741000</c:v>
                </c:pt>
                <c:pt idx="958">
                  <c:v>351000</c:v>
                </c:pt>
                <c:pt idx="959">
                  <c:v>300000</c:v>
                </c:pt>
                <c:pt idx="960">
                  <c:v>100000</c:v>
                </c:pt>
                <c:pt idx="961">
                  <c:v>40000</c:v>
                </c:pt>
                <c:pt idx="962">
                  <c:v>37500</c:v>
                </c:pt>
                <c:pt idx="963">
                  <c:v>63000</c:v>
                </c:pt>
                <c:pt idx="964">
                  <c:v>535000</c:v>
                </c:pt>
                <c:pt idx="965">
                  <c:v>237000</c:v>
                </c:pt>
                <c:pt idx="966">
                  <c:v>500000</c:v>
                </c:pt>
                <c:pt idx="967">
                  <c:v>450000</c:v>
                </c:pt>
                <c:pt idx="968">
                  <c:v>400000</c:v>
                </c:pt>
                <c:pt idx="969">
                  <c:v>30000</c:v>
                </c:pt>
                <c:pt idx="970">
                  <c:v>2970000</c:v>
                </c:pt>
                <c:pt idx="971">
                  <c:v>527000</c:v>
                </c:pt>
                <c:pt idx="972">
                  <c:v>1386000</c:v>
                </c:pt>
                <c:pt idx="973">
                  <c:v>1366000</c:v>
                </c:pt>
                <c:pt idx="974">
                  <c:v>904000</c:v>
                </c:pt>
                <c:pt idx="975">
                  <c:v>129000</c:v>
                </c:pt>
                <c:pt idx="976">
                  <c:v>86000</c:v>
                </c:pt>
                <c:pt idx="977">
                  <c:v>1049000</c:v>
                </c:pt>
                <c:pt idx="978">
                  <c:v>536000</c:v>
                </c:pt>
                <c:pt idx="979">
                  <c:v>1456000</c:v>
                </c:pt>
                <c:pt idx="980">
                  <c:v>1370000</c:v>
                </c:pt>
                <c:pt idx="981">
                  <c:v>425000</c:v>
                </c:pt>
                <c:pt idx="982">
                  <c:v>245000</c:v>
                </c:pt>
                <c:pt idx="983">
                  <c:v>62000</c:v>
                </c:pt>
                <c:pt idx="984">
                  <c:v>25000</c:v>
                </c:pt>
                <c:pt idx="985">
                  <c:v>18600</c:v>
                </c:pt>
                <c:pt idx="986">
                  <c:v>40000</c:v>
                </c:pt>
                <c:pt idx="987">
                  <c:v>1270000</c:v>
                </c:pt>
                <c:pt idx="988">
                  <c:v>352500</c:v>
                </c:pt>
                <c:pt idx="989">
                  <c:v>15500</c:v>
                </c:pt>
                <c:pt idx="990">
                  <c:v>2085000</c:v>
                </c:pt>
                <c:pt idx="991">
                  <c:v>945000</c:v>
                </c:pt>
                <c:pt idx="992">
                  <c:v>370000</c:v>
                </c:pt>
                <c:pt idx="993">
                  <c:v>808000</c:v>
                </c:pt>
                <c:pt idx="994">
                  <c:v>5268400</c:v>
                </c:pt>
                <c:pt idx="995">
                  <c:v>1279000</c:v>
                </c:pt>
                <c:pt idx="996">
                  <c:v>279000</c:v>
                </c:pt>
                <c:pt idx="997">
                  <c:v>613000</c:v>
                </c:pt>
                <c:pt idx="998">
                  <c:v>581000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FEF-4220-814C-19DD1300C68C}"/>
            </c:ext>
          </c:extLst>
        </c:ser>
        <c:ser>
          <c:idx val="1"/>
          <c:order val="1"/>
          <c:tx>
            <c:v>Predicted Total educational expenditure for the last school year (in riels)</c:v>
          </c:tx>
          <c:spPr>
            <a:ln w="19050">
              <a:noFill/>
            </a:ln>
          </c:spPr>
          <c:xVal>
            <c:numRef>
              <c:f>'Task 4.2b'!$C$3:$C$1001</c:f>
              <c:numCache>
                <c:formatCode>General</c:formatCode>
                <c:ptCount val="999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0</c:v>
                </c:pt>
                <c:pt idx="99">
                  <c:v>1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1</c:v>
                </c:pt>
                <c:pt idx="115">
                  <c:v>0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0</c:v>
                </c:pt>
                <c:pt idx="120">
                  <c:v>0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1</c:v>
                </c:pt>
                <c:pt idx="131">
                  <c:v>1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1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1</c:v>
                </c:pt>
                <c:pt idx="150">
                  <c:v>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0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1</c:v>
                </c:pt>
                <c:pt idx="166">
                  <c:v>0</c:v>
                </c:pt>
                <c:pt idx="167">
                  <c:v>1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1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</c:v>
                </c:pt>
                <c:pt idx="189">
                  <c:v>1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</c:v>
                </c:pt>
                <c:pt idx="200">
                  <c:v>0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1</c:v>
                </c:pt>
                <c:pt idx="218">
                  <c:v>0</c:v>
                </c:pt>
                <c:pt idx="219">
                  <c:v>1</c:v>
                </c:pt>
                <c:pt idx="220">
                  <c:v>0</c:v>
                </c:pt>
                <c:pt idx="221">
                  <c:v>0</c:v>
                </c:pt>
                <c:pt idx="222">
                  <c:v>1</c:v>
                </c:pt>
                <c:pt idx="223">
                  <c:v>1</c:v>
                </c:pt>
                <c:pt idx="224">
                  <c:v>0</c:v>
                </c:pt>
                <c:pt idx="225">
                  <c:v>1</c:v>
                </c:pt>
                <c:pt idx="226">
                  <c:v>0</c:v>
                </c:pt>
                <c:pt idx="227">
                  <c:v>0</c:v>
                </c:pt>
                <c:pt idx="228">
                  <c:v>1</c:v>
                </c:pt>
                <c:pt idx="229">
                  <c:v>0</c:v>
                </c:pt>
                <c:pt idx="230">
                  <c:v>1</c:v>
                </c:pt>
                <c:pt idx="231">
                  <c:v>1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0</c:v>
                </c:pt>
                <c:pt idx="247">
                  <c:v>0</c:v>
                </c:pt>
                <c:pt idx="248">
                  <c:v>1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0</c:v>
                </c:pt>
                <c:pt idx="254">
                  <c:v>0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0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</c:v>
                </c:pt>
                <c:pt idx="296">
                  <c:v>0</c:v>
                </c:pt>
                <c:pt idx="297">
                  <c:v>1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0</c:v>
                </c:pt>
                <c:pt idx="331">
                  <c:v>1</c:v>
                </c:pt>
                <c:pt idx="332">
                  <c:v>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1</c:v>
                </c:pt>
                <c:pt idx="340">
                  <c:v>0</c:v>
                </c:pt>
                <c:pt idx="341">
                  <c:v>1</c:v>
                </c:pt>
                <c:pt idx="342">
                  <c:v>1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1</c:v>
                </c:pt>
                <c:pt idx="347">
                  <c:v>0</c:v>
                </c:pt>
                <c:pt idx="348">
                  <c:v>0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1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0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0</c:v>
                </c:pt>
                <c:pt idx="361">
                  <c:v>1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0</c:v>
                </c:pt>
                <c:pt idx="372">
                  <c:v>1</c:v>
                </c:pt>
                <c:pt idx="373">
                  <c:v>1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1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1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0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1</c:v>
                </c:pt>
                <c:pt idx="417">
                  <c:v>1</c:v>
                </c:pt>
                <c:pt idx="418">
                  <c:v>0</c:v>
                </c:pt>
                <c:pt idx="419">
                  <c:v>1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</c:v>
                </c:pt>
                <c:pt idx="430">
                  <c:v>0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0</c:v>
                </c:pt>
                <c:pt idx="443">
                  <c:v>1</c:v>
                </c:pt>
                <c:pt idx="444">
                  <c:v>1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1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1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0</c:v>
                </c:pt>
                <c:pt idx="532">
                  <c:v>0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1</c:v>
                </c:pt>
                <c:pt idx="560">
                  <c:v>0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</c:v>
                </c:pt>
                <c:pt idx="568">
                  <c:v>1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0</c:v>
                </c:pt>
                <c:pt idx="580">
                  <c:v>1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1</c:v>
                </c:pt>
                <c:pt idx="589">
                  <c:v>1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1</c:v>
                </c:pt>
                <c:pt idx="594">
                  <c:v>0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0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1</c:v>
                </c:pt>
                <c:pt idx="645">
                  <c:v>0</c:v>
                </c:pt>
                <c:pt idx="646">
                  <c:v>1</c:v>
                </c:pt>
                <c:pt idx="647">
                  <c:v>1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</c:v>
                </c:pt>
                <c:pt idx="661">
                  <c:v>1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0</c:v>
                </c:pt>
                <c:pt idx="670">
                  <c:v>1</c:v>
                </c:pt>
                <c:pt idx="671">
                  <c:v>1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0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0</c:v>
                </c:pt>
                <c:pt idx="690">
                  <c:v>1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0</c:v>
                </c:pt>
                <c:pt idx="715">
                  <c:v>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</c:v>
                </c:pt>
                <c:pt idx="722">
                  <c:v>0</c:v>
                </c:pt>
                <c:pt idx="723">
                  <c:v>0</c:v>
                </c:pt>
                <c:pt idx="724">
                  <c:v>1</c:v>
                </c:pt>
                <c:pt idx="725">
                  <c:v>0</c:v>
                </c:pt>
                <c:pt idx="726">
                  <c:v>0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1</c:v>
                </c:pt>
                <c:pt idx="741">
                  <c:v>1</c:v>
                </c:pt>
                <c:pt idx="742">
                  <c:v>0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1</c:v>
                </c:pt>
                <c:pt idx="747">
                  <c:v>1</c:v>
                </c:pt>
                <c:pt idx="748">
                  <c:v>0</c:v>
                </c:pt>
                <c:pt idx="749">
                  <c:v>1</c:v>
                </c:pt>
                <c:pt idx="750">
                  <c:v>0</c:v>
                </c:pt>
                <c:pt idx="751">
                  <c:v>1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1</c:v>
                </c:pt>
                <c:pt idx="759">
                  <c:v>0</c:v>
                </c:pt>
                <c:pt idx="760">
                  <c:v>1</c:v>
                </c:pt>
                <c:pt idx="761">
                  <c:v>1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1</c:v>
                </c:pt>
                <c:pt idx="768">
                  <c:v>0</c:v>
                </c:pt>
                <c:pt idx="769">
                  <c:v>1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1</c:v>
                </c:pt>
                <c:pt idx="779">
                  <c:v>0</c:v>
                </c:pt>
                <c:pt idx="780">
                  <c:v>1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0</c:v>
                </c:pt>
                <c:pt idx="790">
                  <c:v>1</c:v>
                </c:pt>
                <c:pt idx="791">
                  <c:v>1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1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</c:v>
                </c:pt>
                <c:pt idx="831">
                  <c:v>1</c:v>
                </c:pt>
                <c:pt idx="832">
                  <c:v>0</c:v>
                </c:pt>
                <c:pt idx="833">
                  <c:v>0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1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1</c:v>
                </c:pt>
                <c:pt idx="848">
                  <c:v>1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0</c:v>
                </c:pt>
                <c:pt idx="853">
                  <c:v>1</c:v>
                </c:pt>
                <c:pt idx="854">
                  <c:v>1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1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1</c:v>
                </c:pt>
                <c:pt idx="885">
                  <c:v>0</c:v>
                </c:pt>
                <c:pt idx="886">
                  <c:v>0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0</c:v>
                </c:pt>
                <c:pt idx="893">
                  <c:v>1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1</c:v>
                </c:pt>
                <c:pt idx="905">
                  <c:v>1</c:v>
                </c:pt>
                <c:pt idx="906">
                  <c:v>0</c:v>
                </c:pt>
                <c:pt idx="907">
                  <c:v>0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1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1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0</c:v>
                </c:pt>
                <c:pt idx="932">
                  <c:v>0</c:v>
                </c:pt>
                <c:pt idx="933">
                  <c:v>1</c:v>
                </c:pt>
                <c:pt idx="934">
                  <c:v>0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1</c:v>
                </c:pt>
                <c:pt idx="939">
                  <c:v>0</c:v>
                </c:pt>
                <c:pt idx="940">
                  <c:v>1</c:v>
                </c:pt>
                <c:pt idx="941">
                  <c:v>1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0</c:v>
                </c:pt>
                <c:pt idx="956">
                  <c:v>0</c:v>
                </c:pt>
                <c:pt idx="957">
                  <c:v>1</c:v>
                </c:pt>
                <c:pt idx="958">
                  <c:v>0</c:v>
                </c:pt>
                <c:pt idx="959">
                  <c:v>0</c:v>
                </c:pt>
                <c:pt idx="960">
                  <c:v>1</c:v>
                </c:pt>
                <c:pt idx="961">
                  <c:v>0</c:v>
                </c:pt>
                <c:pt idx="962">
                  <c:v>1</c:v>
                </c:pt>
                <c:pt idx="963">
                  <c:v>1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1</c:v>
                </c:pt>
                <c:pt idx="969">
                  <c:v>1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1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0</c:v>
                </c:pt>
                <c:pt idx="994">
                  <c:v>1</c:v>
                </c:pt>
                <c:pt idx="995">
                  <c:v>0</c:v>
                </c:pt>
                <c:pt idx="996">
                  <c:v>0</c:v>
                </c:pt>
                <c:pt idx="997">
                  <c:v>1</c:v>
                </c:pt>
                <c:pt idx="998">
                  <c:v>1</c:v>
                </c:pt>
              </c:numCache>
            </c:numRef>
          </c:xVal>
          <c:yVal>
            <c:numRef>
              <c:f>'Task 4.3 '!$B$29:$B$1027</c:f>
              <c:numCache>
                <c:formatCode>General</c:formatCode>
                <c:ptCount val="999"/>
                <c:pt idx="0">
                  <c:v>301899.3949268132</c:v>
                </c:pt>
                <c:pt idx="1">
                  <c:v>177559.3733692714</c:v>
                </c:pt>
                <c:pt idx="2">
                  <c:v>-16354.969884015853</c:v>
                </c:pt>
                <c:pt idx="3">
                  <c:v>-168337.5708466777</c:v>
                </c:pt>
                <c:pt idx="4">
                  <c:v>1280931.3450738897</c:v>
                </c:pt>
                <c:pt idx="5">
                  <c:v>565165.95111592556</c:v>
                </c:pt>
                <c:pt idx="6">
                  <c:v>568740.91446143773</c:v>
                </c:pt>
                <c:pt idx="7">
                  <c:v>541358.06453053991</c:v>
                </c:pt>
                <c:pt idx="8">
                  <c:v>1399201.6080506849</c:v>
                </c:pt>
                <c:pt idx="9">
                  <c:v>817458.5782908228</c:v>
                </c:pt>
                <c:pt idx="10">
                  <c:v>-15025.762796058931</c:v>
                </c:pt>
                <c:pt idx="11">
                  <c:v>1205287.2647973974</c:v>
                </c:pt>
                <c:pt idx="12">
                  <c:v>962639.35954875906</c:v>
                </c:pt>
                <c:pt idx="13">
                  <c:v>1298669.4730785291</c:v>
                </c:pt>
                <c:pt idx="14">
                  <c:v>1007797.9581985979</c:v>
                </c:pt>
                <c:pt idx="15">
                  <c:v>439274.61371050624</c:v>
                </c:pt>
                <c:pt idx="16">
                  <c:v>316448.28728654073</c:v>
                </c:pt>
                <c:pt idx="17">
                  <c:v>192108.26572899922</c:v>
                </c:pt>
                <c:pt idx="18">
                  <c:v>939426.84536443127</c:v>
                </c:pt>
                <c:pt idx="19">
                  <c:v>551598.1588578563</c:v>
                </c:pt>
                <c:pt idx="20">
                  <c:v>398672.07850783761</c:v>
                </c:pt>
                <c:pt idx="21">
                  <c:v>865248.66089881677</c:v>
                </c:pt>
                <c:pt idx="22">
                  <c:v>-125202.61969447334</c:v>
                </c:pt>
                <c:pt idx="23">
                  <c:v>528138.37925876922</c:v>
                </c:pt>
                <c:pt idx="24">
                  <c:v>652478.40081631078</c:v>
                </c:pt>
                <c:pt idx="25">
                  <c:v>431181.20763212547</c:v>
                </c:pt>
                <c:pt idx="26">
                  <c:v>109314.25876148287</c:v>
                </c:pt>
                <c:pt idx="27">
                  <c:v>372802.92371051572</c:v>
                </c:pt>
                <c:pt idx="28">
                  <c:v>639258.71554454044</c:v>
                </c:pt>
                <c:pt idx="29">
                  <c:v>321004.35073371103</c:v>
                </c:pt>
                <c:pt idx="30">
                  <c:v>154472.8574113216</c:v>
                </c:pt>
                <c:pt idx="31">
                  <c:v>-6932.3567176780489</c:v>
                </c:pt>
                <c:pt idx="32">
                  <c:v>1468775.9297464308</c:v>
                </c:pt>
                <c:pt idx="33">
                  <c:v>1205287.2647973974</c:v>
                </c:pt>
                <c:pt idx="34">
                  <c:v>1080947.2432398559</c:v>
                </c:pt>
                <c:pt idx="35">
                  <c:v>790075.72835992475</c:v>
                </c:pt>
                <c:pt idx="36">
                  <c:v>1352529.3142672698</c:v>
                </c:pt>
                <c:pt idx="37">
                  <c:v>1075820.9640464662</c:v>
                </c:pt>
                <c:pt idx="38">
                  <c:v>468208.77948928205</c:v>
                </c:pt>
                <c:pt idx="39">
                  <c:v>1385981.9227789142</c:v>
                </c:pt>
                <c:pt idx="40">
                  <c:v>525643.58402353479</c:v>
                </c:pt>
                <c:pt idx="41">
                  <c:v>423560.13320350123</c:v>
                </c:pt>
                <c:pt idx="42">
                  <c:v>704276.9737931157</c:v>
                </c:pt>
                <c:pt idx="43">
                  <c:v>1279380.0292260121</c:v>
                </c:pt>
                <c:pt idx="44">
                  <c:v>988508.51434608107</c:v>
                </c:pt>
                <c:pt idx="45">
                  <c:v>940855.12046100735</c:v>
                </c:pt>
                <c:pt idx="46">
                  <c:v>649983.60558107658</c:v>
                </c:pt>
                <c:pt idx="47">
                  <c:v>428771.83243389067</c:v>
                </c:pt>
                <c:pt idx="48">
                  <c:v>68325.99585821401</c:v>
                </c:pt>
                <c:pt idx="49">
                  <c:v>450470.65148464253</c:v>
                </c:pt>
                <c:pt idx="50">
                  <c:v>1362174.0361935282</c:v>
                </c:pt>
                <c:pt idx="51">
                  <c:v>974345.34968695359</c:v>
                </c:pt>
                <c:pt idx="52">
                  <c:v>978005.7330694655</c:v>
                </c:pt>
                <c:pt idx="53">
                  <c:v>485003.42810656462</c:v>
                </c:pt>
                <c:pt idx="54">
                  <c:v>194131.91322663362</c:v>
                </c:pt>
                <c:pt idx="55">
                  <c:v>263706.23492237931</c:v>
                </c:pt>
                <c:pt idx="56">
                  <c:v>1117974.8150970123</c:v>
                </c:pt>
                <c:pt idx="57">
                  <c:v>587682.25132765609</c:v>
                </c:pt>
                <c:pt idx="58">
                  <c:v>386022.60898228642</c:v>
                </c:pt>
                <c:pt idx="59">
                  <c:v>122533.94403325353</c:v>
                </c:pt>
                <c:pt idx="60">
                  <c:v>650454.75331867638</c:v>
                </c:pt>
                <c:pt idx="61">
                  <c:v>456540.41006538883</c:v>
                </c:pt>
                <c:pt idx="62">
                  <c:v>68711.723558814163</c:v>
                </c:pt>
                <c:pt idx="63">
                  <c:v>456540.41006538883</c:v>
                </c:pt>
                <c:pt idx="64">
                  <c:v>165668.89518545789</c:v>
                </c:pt>
                <c:pt idx="65">
                  <c:v>-28245.448067829595</c:v>
                </c:pt>
                <c:pt idx="66">
                  <c:v>1096661.7237468609</c:v>
                </c:pt>
                <c:pt idx="67">
                  <c:v>635820.44092194922</c:v>
                </c:pt>
                <c:pt idx="68">
                  <c:v>335304.20411575923</c:v>
                </c:pt>
                <c:pt idx="69">
                  <c:v>1295094.5097330171</c:v>
                </c:pt>
                <c:pt idx="70">
                  <c:v>255004.99238347742</c:v>
                </c:pt>
                <c:pt idx="71">
                  <c:v>357088.44320351095</c:v>
                </c:pt>
                <c:pt idx="72">
                  <c:v>93599.778254477773</c:v>
                </c:pt>
                <c:pt idx="73">
                  <c:v>681412.56659508648</c:v>
                </c:pt>
                <c:pt idx="74">
                  <c:v>1119526.13094489</c:v>
                </c:pt>
                <c:pt idx="75">
                  <c:v>1463649.6505530407</c:v>
                </c:pt>
                <c:pt idx="76">
                  <c:v>1075820.9640464662</c:v>
                </c:pt>
                <c:pt idx="77">
                  <c:v>1517509.4917417816</c:v>
                </c:pt>
                <c:pt idx="78">
                  <c:v>866192.14028617356</c:v>
                </c:pt>
                <c:pt idx="79">
                  <c:v>1155040.00766847</c:v>
                </c:pt>
                <c:pt idx="80">
                  <c:v>961125.66441518301</c:v>
                </c:pt>
                <c:pt idx="81">
                  <c:v>459644.22567330115</c:v>
                </c:pt>
                <c:pt idx="82">
                  <c:v>255004.99238347742</c:v>
                </c:pt>
                <c:pt idx="83">
                  <c:v>342317.44208386261</c:v>
                </c:pt>
                <c:pt idx="84">
                  <c:v>581960.59973320831</c:v>
                </c:pt>
                <c:pt idx="85">
                  <c:v>1396136.5970692311</c:v>
                </c:pt>
                <c:pt idx="86">
                  <c:v>1271796.5755116893</c:v>
                </c:pt>
                <c:pt idx="87">
                  <c:v>887032.89998656849</c:v>
                </c:pt>
                <c:pt idx="88">
                  <c:v>846392.74406959815</c:v>
                </c:pt>
                <c:pt idx="89">
                  <c:v>416410.20651247713</c:v>
                </c:pt>
                <c:pt idx="90">
                  <c:v>629613.99361828179</c:v>
                </c:pt>
                <c:pt idx="91">
                  <c:v>990059.83019395848</c:v>
                </c:pt>
                <c:pt idx="92">
                  <c:v>796145.48694067122</c:v>
                </c:pt>
                <c:pt idx="93">
                  <c:v>815434.93079318805</c:v>
                </c:pt>
                <c:pt idx="94">
                  <c:v>80380.092982707109</c:v>
                </c:pt>
                <c:pt idx="95">
                  <c:v>190556.94988112152</c:v>
                </c:pt>
                <c:pt idx="96">
                  <c:v>-3357.3933721659705</c:v>
                </c:pt>
                <c:pt idx="97">
                  <c:v>794594.17109279358</c:v>
                </c:pt>
                <c:pt idx="98">
                  <c:v>670254.14953525166</c:v>
                </c:pt>
                <c:pt idx="99">
                  <c:v>704276.9737931157</c:v>
                </c:pt>
                <c:pt idx="100">
                  <c:v>676894.12386221765</c:v>
                </c:pt>
                <c:pt idx="101">
                  <c:v>205327.95100076956</c:v>
                </c:pt>
                <c:pt idx="102">
                  <c:v>1068807.7260783629</c:v>
                </c:pt>
                <c:pt idx="103">
                  <c:v>680979.03957178793</c:v>
                </c:pt>
                <c:pt idx="104">
                  <c:v>941326.26819860761</c:v>
                </c:pt>
                <c:pt idx="105">
                  <c:v>622686.17568717815</c:v>
                </c:pt>
                <c:pt idx="106">
                  <c:v>2071261.8351102248</c:v>
                </c:pt>
                <c:pt idx="107">
                  <c:v>1780390.3202302938</c:v>
                </c:pt>
                <c:pt idx="108">
                  <c:v>1656050.2986727522</c:v>
                </c:pt>
                <c:pt idx="109">
                  <c:v>892631.51082971483</c:v>
                </c:pt>
                <c:pt idx="110">
                  <c:v>505273.97206073994</c:v>
                </c:pt>
                <c:pt idx="111">
                  <c:v>241785.30711170676</c:v>
                </c:pt>
                <c:pt idx="112">
                  <c:v>192108.26572899922</c:v>
                </c:pt>
                <c:pt idx="113">
                  <c:v>-168337.5708466777</c:v>
                </c:pt>
                <c:pt idx="114">
                  <c:v>264649.71430973604</c:v>
                </c:pt>
                <c:pt idx="115">
                  <c:v>893102.65856731473</c:v>
                </c:pt>
                <c:pt idx="116">
                  <c:v>435699.65036499425</c:v>
                </c:pt>
                <c:pt idx="117">
                  <c:v>565165.95111592556</c:v>
                </c:pt>
                <c:pt idx="118">
                  <c:v>67160.407710936459</c:v>
                </c:pt>
                <c:pt idx="119">
                  <c:v>437250.96621287195</c:v>
                </c:pt>
                <c:pt idx="120">
                  <c:v>243336.62295958446</c:v>
                </c:pt>
                <c:pt idx="121">
                  <c:v>683572.90281564149</c:v>
                </c:pt>
                <c:pt idx="122">
                  <c:v>295744.21630906698</c:v>
                </c:pt>
                <c:pt idx="123">
                  <c:v>456540.41006538883</c:v>
                </c:pt>
                <c:pt idx="124">
                  <c:v>165668.89518545789</c:v>
                </c:pt>
                <c:pt idx="125">
                  <c:v>1643400.829147201</c:v>
                </c:pt>
                <c:pt idx="126">
                  <c:v>1808381.0066217128</c:v>
                </c:pt>
                <c:pt idx="127">
                  <c:v>1447935.1700460357</c:v>
                </c:pt>
                <c:pt idx="128">
                  <c:v>1129680.8052352068</c:v>
                </c:pt>
                <c:pt idx="129">
                  <c:v>514918.69398699858</c:v>
                </c:pt>
                <c:pt idx="130">
                  <c:v>1263665.5487190071</c:v>
                </c:pt>
                <c:pt idx="131">
                  <c:v>580880.43162293069</c:v>
                </c:pt>
                <c:pt idx="132">
                  <c:v>938831.47296337306</c:v>
                </c:pt>
                <c:pt idx="133">
                  <c:v>137900.3175539597</c:v>
                </c:pt>
                <c:pt idx="134">
                  <c:v>-152971.19732597153</c:v>
                </c:pt>
                <c:pt idx="135">
                  <c:v>1032213.6812445048</c:v>
                </c:pt>
                <c:pt idx="136">
                  <c:v>186981.98653560944</c:v>
                </c:pt>
                <c:pt idx="137">
                  <c:v>1192067.5795256267</c:v>
                </c:pt>
                <c:pt idx="138">
                  <c:v>538863.26929530548</c:v>
                </c:pt>
                <c:pt idx="139">
                  <c:v>578385.63638769614</c:v>
                </c:pt>
                <c:pt idx="140">
                  <c:v>330649.07265996962</c:v>
                </c:pt>
                <c:pt idx="141">
                  <c:v>1639825.8658016887</c:v>
                </c:pt>
                <c:pt idx="142">
                  <c:v>629613.99361828179</c:v>
                </c:pt>
                <c:pt idx="143">
                  <c:v>1211357.023378144</c:v>
                </c:pt>
                <c:pt idx="144">
                  <c:v>1100236.6870923729</c:v>
                </c:pt>
                <c:pt idx="145">
                  <c:v>955999.38522179308</c:v>
                </c:pt>
                <c:pt idx="146">
                  <c:v>637235.06804690568</c:v>
                </c:pt>
                <c:pt idx="147">
                  <c:v>346363.55316697474</c:v>
                </c:pt>
                <c:pt idx="148">
                  <c:v>165668.89518545789</c:v>
                </c:pt>
                <c:pt idx="149">
                  <c:v>1075820.9640464662</c:v>
                </c:pt>
                <c:pt idx="150">
                  <c:v>701211.96281166165</c:v>
                </c:pt>
                <c:pt idx="151">
                  <c:v>1365748.9995390405</c:v>
                </c:pt>
                <c:pt idx="152">
                  <c:v>292640.40070115478</c:v>
                </c:pt>
                <c:pt idx="153">
                  <c:v>195683.22907451127</c:v>
                </c:pt>
                <c:pt idx="154">
                  <c:v>1278436.5498386552</c:v>
                </c:pt>
                <c:pt idx="155">
                  <c:v>1208862.2281429097</c:v>
                </c:pt>
                <c:pt idx="156">
                  <c:v>877388.17806030985</c:v>
                </c:pt>
                <c:pt idx="157">
                  <c:v>1341333.2764931337</c:v>
                </c:pt>
                <c:pt idx="158">
                  <c:v>1147418.9332398463</c:v>
                </c:pt>
                <c:pt idx="159">
                  <c:v>771866.45261768508</c:v>
                </c:pt>
                <c:pt idx="160">
                  <c:v>1081890.7226272125</c:v>
                </c:pt>
                <c:pt idx="161">
                  <c:v>509792.41479360877</c:v>
                </c:pt>
                <c:pt idx="162">
                  <c:v>540277.89642026194</c:v>
                </c:pt>
                <c:pt idx="163">
                  <c:v>346363.55316697474</c:v>
                </c:pt>
                <c:pt idx="164">
                  <c:v>82874.888217941552</c:v>
                </c:pt>
                <c:pt idx="165">
                  <c:v>1023512.4387056029</c:v>
                </c:pt>
                <c:pt idx="166">
                  <c:v>317429.38738819899</c:v>
                </c:pt>
                <c:pt idx="167">
                  <c:v>1605765.4208295234</c:v>
                </c:pt>
                <c:pt idx="168">
                  <c:v>1384468.227645338</c:v>
                </c:pt>
                <c:pt idx="169">
                  <c:v>1083442.0384750902</c:v>
                </c:pt>
                <c:pt idx="170">
                  <c:v>695613.35196851543</c:v>
                </c:pt>
                <c:pt idx="171">
                  <c:v>567660.74635115999</c:v>
                </c:pt>
                <c:pt idx="172">
                  <c:v>443320.72479361849</c:v>
                </c:pt>
                <c:pt idx="173">
                  <c:v>-41465.133339600245</c:v>
                </c:pt>
                <c:pt idx="174">
                  <c:v>1529649.0089032743</c:v>
                </c:pt>
                <c:pt idx="175">
                  <c:v>1141820.3223966998</c:v>
                </c:pt>
                <c:pt idx="176">
                  <c:v>897621.10130018368</c:v>
                </c:pt>
                <c:pt idx="177">
                  <c:v>870238.25136928563</c:v>
                </c:pt>
                <c:pt idx="178">
                  <c:v>606749.58642025245</c:v>
                </c:pt>
                <c:pt idx="179">
                  <c:v>1684984.4644515277</c:v>
                </c:pt>
                <c:pt idx="180">
                  <c:v>1510359.5650507573</c:v>
                </c:pt>
                <c:pt idx="181">
                  <c:v>1246870.9001017243</c:v>
                </c:pt>
                <c:pt idx="182">
                  <c:v>1888543.5296310736</c:v>
                </c:pt>
                <c:pt idx="183">
                  <c:v>518493.65733251057</c:v>
                </c:pt>
                <c:pt idx="184">
                  <c:v>926121.7400556606</c:v>
                </c:pt>
                <c:pt idx="185">
                  <c:v>531713.34260428126</c:v>
                </c:pt>
                <c:pt idx="186">
                  <c:v>1096661.7237468609</c:v>
                </c:pt>
                <c:pt idx="187">
                  <c:v>983990.071613212</c:v>
                </c:pt>
                <c:pt idx="188">
                  <c:v>623544.23503753531</c:v>
                </c:pt>
                <c:pt idx="189">
                  <c:v>1133689.2956040173</c:v>
                </c:pt>
                <c:pt idx="190">
                  <c:v>919542.029110856</c:v>
                </c:pt>
                <c:pt idx="191">
                  <c:v>171267.50602860434</c:v>
                </c:pt>
                <c:pt idx="192">
                  <c:v>1079395.9273919782</c:v>
                </c:pt>
                <c:pt idx="193">
                  <c:v>692137.45663162251</c:v>
                </c:pt>
                <c:pt idx="194">
                  <c:v>401265.94175169151</c:v>
                </c:pt>
                <c:pt idx="195">
                  <c:v>809365.17221244157</c:v>
                </c:pt>
                <c:pt idx="196">
                  <c:v>227622.14245257937</c:v>
                </c:pt>
                <c:pt idx="197">
                  <c:v>355537.12735563319</c:v>
                </c:pt>
                <c:pt idx="198">
                  <c:v>231197.10579809145</c:v>
                </c:pt>
                <c:pt idx="199">
                  <c:v>1098685.3712444953</c:v>
                </c:pt>
                <c:pt idx="200">
                  <c:v>1892118.4929765859</c:v>
                </c:pt>
                <c:pt idx="201">
                  <c:v>1296174.6778432946</c:v>
                </c:pt>
                <c:pt idx="202">
                  <c:v>1005303.1629633635</c:v>
                </c:pt>
                <c:pt idx="203">
                  <c:v>423560.13320350123</c:v>
                </c:pt>
                <c:pt idx="204">
                  <c:v>400185.77364141378</c:v>
                </c:pt>
                <c:pt idx="205">
                  <c:v>525729.00406053441</c:v>
                </c:pt>
                <c:pt idx="206">
                  <c:v>296215.36404666677</c:v>
                </c:pt>
                <c:pt idx="207">
                  <c:v>-91613.322459907911</c:v>
                </c:pt>
                <c:pt idx="208">
                  <c:v>-285527.6657131954</c:v>
                </c:pt>
                <c:pt idx="209">
                  <c:v>1108330.0931707537</c:v>
                </c:pt>
                <c:pt idx="210">
                  <c:v>790075.72835992475</c:v>
                </c:pt>
                <c:pt idx="211">
                  <c:v>446895.68813913054</c:v>
                </c:pt>
                <c:pt idx="212">
                  <c:v>206271.43038812661</c:v>
                </c:pt>
                <c:pt idx="213">
                  <c:v>880963.14140582189</c:v>
                </c:pt>
                <c:pt idx="214">
                  <c:v>1465710.9187649768</c:v>
                </c:pt>
                <c:pt idx="215">
                  <c:v>1032723.633608563</c:v>
                </c:pt>
                <c:pt idx="216">
                  <c:v>1960141.4988244539</c:v>
                </c:pt>
                <c:pt idx="217">
                  <c:v>685497.48230465676</c:v>
                </c:pt>
                <c:pt idx="218">
                  <c:v>1103811.650437885</c:v>
                </c:pt>
                <c:pt idx="219">
                  <c:v>743365.81386220793</c:v>
                </c:pt>
                <c:pt idx="220">
                  <c:v>819009.8941387001</c:v>
                </c:pt>
                <c:pt idx="221">
                  <c:v>-95188.285805419961</c:v>
                </c:pt>
                <c:pt idx="222">
                  <c:v>85120.644475496723</c:v>
                </c:pt>
                <c:pt idx="223">
                  <c:v>-205750.87040443451</c:v>
                </c:pt>
                <c:pt idx="224">
                  <c:v>848454.01228153403</c:v>
                </c:pt>
                <c:pt idx="225">
                  <c:v>439274.61371050624</c:v>
                </c:pt>
                <c:pt idx="226">
                  <c:v>-42794.340427557123</c:v>
                </c:pt>
                <c:pt idx="227">
                  <c:v>1542868.694175045</c:v>
                </c:pt>
                <c:pt idx="228">
                  <c:v>358031.92259086767</c:v>
                </c:pt>
                <c:pt idx="229">
                  <c:v>887032.89998656849</c:v>
                </c:pt>
                <c:pt idx="230">
                  <c:v>25576.772406609787</c:v>
                </c:pt>
                <c:pt idx="231">
                  <c:v>-71380.399220033956</c:v>
                </c:pt>
                <c:pt idx="232">
                  <c:v>1106306.4456731193</c:v>
                </c:pt>
                <c:pt idx="233">
                  <c:v>924060.47184372472</c:v>
                </c:pt>
                <c:pt idx="234">
                  <c:v>702763.27865953941</c:v>
                </c:pt>
                <c:pt idx="235">
                  <c:v>935256.50961786101</c:v>
                </c:pt>
                <c:pt idx="236">
                  <c:v>807813.85636456416</c:v>
                </c:pt>
                <c:pt idx="237">
                  <c:v>639258.71554454044</c:v>
                </c:pt>
                <c:pt idx="238">
                  <c:v>760245.88251649064</c:v>
                </c:pt>
                <c:pt idx="239">
                  <c:v>372417.19600991567</c:v>
                </c:pt>
                <c:pt idx="240">
                  <c:v>538948.6893323051</c:v>
                </c:pt>
                <c:pt idx="241">
                  <c:v>1197703.8110830749</c:v>
                </c:pt>
                <c:pt idx="242">
                  <c:v>388046.25647992111</c:v>
                </c:pt>
                <c:pt idx="243">
                  <c:v>895126.30606494925</c:v>
                </c:pt>
                <c:pt idx="244">
                  <c:v>644384.99473792978</c:v>
                </c:pt>
                <c:pt idx="245">
                  <c:v>720501.40666417906</c:v>
                </c:pt>
                <c:pt idx="246">
                  <c:v>1183974.173447246</c:v>
                </c:pt>
                <c:pt idx="247">
                  <c:v>389597.57232779852</c:v>
                </c:pt>
                <c:pt idx="248">
                  <c:v>223066.07900540909</c:v>
                </c:pt>
                <c:pt idx="249">
                  <c:v>974345.34968695359</c:v>
                </c:pt>
                <c:pt idx="250">
                  <c:v>419985.16985798918</c:v>
                </c:pt>
                <c:pt idx="251">
                  <c:v>468208.77948928205</c:v>
                </c:pt>
                <c:pt idx="252">
                  <c:v>177337.26460935085</c:v>
                </c:pt>
                <c:pt idx="253">
                  <c:v>1385038.4433915578</c:v>
                </c:pt>
                <c:pt idx="254">
                  <c:v>1094166.9285116266</c:v>
                </c:pt>
                <c:pt idx="255">
                  <c:v>1157063.6551661049</c:v>
                </c:pt>
                <c:pt idx="256">
                  <c:v>963149.3119128173</c:v>
                </c:pt>
                <c:pt idx="257">
                  <c:v>658548.15939705726</c:v>
                </c:pt>
                <c:pt idx="258">
                  <c:v>1567756.748870709</c:v>
                </c:pt>
                <c:pt idx="259">
                  <c:v>1346459.5556865232</c:v>
                </c:pt>
                <c:pt idx="260">
                  <c:v>695142.20423091541</c:v>
                </c:pt>
                <c:pt idx="261">
                  <c:v>604254.79118501802</c:v>
                </c:pt>
                <c:pt idx="262">
                  <c:v>924060.47184372472</c:v>
                </c:pt>
                <c:pt idx="263">
                  <c:v>411891.76377960818</c:v>
                </c:pt>
                <c:pt idx="264">
                  <c:v>1737863.2055386102</c:v>
                </c:pt>
                <c:pt idx="265">
                  <c:v>1253077.3474053915</c:v>
                </c:pt>
                <c:pt idx="266">
                  <c:v>698717.16757642734</c:v>
                </c:pt>
                <c:pt idx="267">
                  <c:v>485003.42810656462</c:v>
                </c:pt>
                <c:pt idx="268">
                  <c:v>291089.08485327737</c:v>
                </c:pt>
                <c:pt idx="269">
                  <c:v>-27165.279957551975</c:v>
                </c:pt>
                <c:pt idx="270">
                  <c:v>177559.3733692714</c:v>
                </c:pt>
                <c:pt idx="271">
                  <c:v>-113312.1415106596</c:v>
                </c:pt>
                <c:pt idx="272">
                  <c:v>-473757.97808633652</c:v>
                </c:pt>
                <c:pt idx="273">
                  <c:v>1282954.9925715239</c:v>
                </c:pt>
                <c:pt idx="274">
                  <c:v>798169.13443830551</c:v>
                </c:pt>
                <c:pt idx="275">
                  <c:v>775874.94298649556</c:v>
                </c:pt>
                <c:pt idx="276">
                  <c:v>581960.59973320831</c:v>
                </c:pt>
                <c:pt idx="277">
                  <c:v>360663.40654902306</c:v>
                </c:pt>
                <c:pt idx="278">
                  <c:v>69791.891669091769</c:v>
                </c:pt>
                <c:pt idx="279">
                  <c:v>231197.10579809145</c:v>
                </c:pt>
                <c:pt idx="280">
                  <c:v>1183974.173447246</c:v>
                </c:pt>
                <c:pt idx="281">
                  <c:v>838299.33799121727</c:v>
                </c:pt>
                <c:pt idx="282">
                  <c:v>547427.82311128604</c:v>
                </c:pt>
                <c:pt idx="283">
                  <c:v>995658.44103710505</c:v>
                </c:pt>
                <c:pt idx="284">
                  <c:v>704786.92615717382</c:v>
                </c:pt>
                <c:pt idx="285">
                  <c:v>510872.58290388633</c:v>
                </c:pt>
                <c:pt idx="286">
                  <c:v>1067727.5579680852</c:v>
                </c:pt>
                <c:pt idx="287">
                  <c:v>854523.77086228062</c:v>
                </c:pt>
                <c:pt idx="288">
                  <c:v>1011372.9215441098</c:v>
                </c:pt>
                <c:pt idx="289">
                  <c:v>37467.250590423238</c:v>
                </c:pt>
                <c:pt idx="290">
                  <c:v>-253404.26428950776</c:v>
                </c:pt>
                <c:pt idx="291">
                  <c:v>-474701.4574736933</c:v>
                </c:pt>
                <c:pt idx="292">
                  <c:v>656053.36416182283</c:v>
                </c:pt>
                <c:pt idx="293">
                  <c:v>240841.82772435003</c:v>
                </c:pt>
                <c:pt idx="294">
                  <c:v>1061657.7993873388</c:v>
                </c:pt>
                <c:pt idx="295">
                  <c:v>701211.96281166165</c:v>
                </c:pt>
                <c:pt idx="296">
                  <c:v>634740.27281167114</c:v>
                </c:pt>
                <c:pt idx="297">
                  <c:v>371251.60786263831</c:v>
                </c:pt>
                <c:pt idx="298">
                  <c:v>683473.83480702236</c:v>
                </c:pt>
                <c:pt idx="299">
                  <c:v>741342.16636457352</c:v>
                </c:pt>
                <c:pt idx="300">
                  <c:v>541358.06453053991</c:v>
                </c:pt>
                <c:pt idx="301">
                  <c:v>729202.64920308045</c:v>
                </c:pt>
                <c:pt idx="302">
                  <c:v>233691.90103332588</c:v>
                </c:pt>
                <c:pt idx="303">
                  <c:v>780431.0064336661</c:v>
                </c:pt>
                <c:pt idx="304">
                  <c:v>1098685.3712444953</c:v>
                </c:pt>
                <c:pt idx="305">
                  <c:v>613899.51311127655</c:v>
                </c:pt>
                <c:pt idx="306">
                  <c:v>516942.34148463293</c:v>
                </c:pt>
                <c:pt idx="307">
                  <c:v>661179.64335521241</c:v>
                </c:pt>
                <c:pt idx="308">
                  <c:v>95151.094102355477</c:v>
                </c:pt>
                <c:pt idx="309">
                  <c:v>1957646.7035892191</c:v>
                </c:pt>
                <c:pt idx="310">
                  <c:v>158047.82075683368</c:v>
                </c:pt>
                <c:pt idx="311">
                  <c:v>1633756.1072209424</c:v>
                </c:pt>
                <c:pt idx="312">
                  <c:v>1052013.0774610802</c:v>
                </c:pt>
                <c:pt idx="313">
                  <c:v>951480.94248892437</c:v>
                </c:pt>
                <c:pt idx="314">
                  <c:v>505273.97206073994</c:v>
                </c:pt>
                <c:pt idx="315">
                  <c:v>930130.23042447132</c:v>
                </c:pt>
                <c:pt idx="316">
                  <c:v>528138.37925876922</c:v>
                </c:pt>
                <c:pt idx="317">
                  <c:v>649125.54623071942</c:v>
                </c:pt>
                <c:pt idx="318">
                  <c:v>261296.85972414451</c:v>
                </c:pt>
                <c:pt idx="319">
                  <c:v>67382.516470857256</c:v>
                </c:pt>
                <c:pt idx="320">
                  <c:v>1310375.4632167236</c:v>
                </c:pt>
                <c:pt idx="321">
                  <c:v>303228.60201477015</c:v>
                </c:pt>
                <c:pt idx="322">
                  <c:v>635905.86095894885</c:v>
                </c:pt>
                <c:pt idx="323">
                  <c:v>178502.85275662842</c:v>
                </c:pt>
                <c:pt idx="324">
                  <c:v>1113456.3723641434</c:v>
                </c:pt>
                <c:pt idx="325">
                  <c:v>753010.53578846657</c:v>
                </c:pt>
                <c:pt idx="326">
                  <c:v>268224.67765524809</c:v>
                </c:pt>
                <c:pt idx="327">
                  <c:v>1282954.9925715239</c:v>
                </c:pt>
                <c:pt idx="328">
                  <c:v>701211.96281166165</c:v>
                </c:pt>
                <c:pt idx="329">
                  <c:v>413405.45891318447</c:v>
                </c:pt>
                <c:pt idx="330">
                  <c:v>289065.43735564267</c:v>
                </c:pt>
                <c:pt idx="331">
                  <c:v>-168337.5708466777</c:v>
                </c:pt>
                <c:pt idx="332">
                  <c:v>665698.08608808136</c:v>
                </c:pt>
                <c:pt idx="333">
                  <c:v>541358.06453053991</c:v>
                </c:pt>
                <c:pt idx="334">
                  <c:v>912392.10241983179</c:v>
                </c:pt>
                <c:pt idx="335">
                  <c:v>673829.1128807636</c:v>
                </c:pt>
                <c:pt idx="336">
                  <c:v>514918.69398699858</c:v>
                </c:pt>
                <c:pt idx="337">
                  <c:v>1698204.1497232984</c:v>
                </c:pt>
                <c:pt idx="338">
                  <c:v>1034237.3287421392</c:v>
                </c:pt>
                <c:pt idx="339">
                  <c:v>937280.15711549541</c:v>
                </c:pt>
                <c:pt idx="340">
                  <c:v>1113456.3723641434</c:v>
                </c:pt>
                <c:pt idx="341">
                  <c:v>753010.53578846657</c:v>
                </c:pt>
                <c:pt idx="342">
                  <c:v>559096.19253517932</c:v>
                </c:pt>
                <c:pt idx="343">
                  <c:v>-1806.0775242882664</c:v>
                </c:pt>
                <c:pt idx="344">
                  <c:v>-168337.5708466777</c:v>
                </c:pt>
                <c:pt idx="345">
                  <c:v>844369.09657196386</c:v>
                </c:pt>
                <c:pt idx="346">
                  <c:v>1454004.9286267823</c:v>
                </c:pt>
                <c:pt idx="347">
                  <c:v>386022.60898228642</c:v>
                </c:pt>
                <c:pt idx="348">
                  <c:v>289065.43735564267</c:v>
                </c:pt>
                <c:pt idx="349">
                  <c:v>-71380.399220033956</c:v>
                </c:pt>
                <c:pt idx="350">
                  <c:v>65831.200622979552</c:v>
                </c:pt>
                <c:pt idx="351">
                  <c:v>-58508.820934562245</c:v>
                </c:pt>
                <c:pt idx="352">
                  <c:v>749435.57244295441</c:v>
                </c:pt>
                <c:pt idx="353">
                  <c:v>334224.03600548173</c:v>
                </c:pt>
                <c:pt idx="354">
                  <c:v>316448.28728654073</c:v>
                </c:pt>
                <c:pt idx="355">
                  <c:v>219491.11565989704</c:v>
                </c:pt>
                <c:pt idx="356">
                  <c:v>-195720.42077757575</c:v>
                </c:pt>
                <c:pt idx="357">
                  <c:v>1030662.3653966271</c:v>
                </c:pt>
                <c:pt idx="358">
                  <c:v>739790.85051669588</c:v>
                </c:pt>
                <c:pt idx="359">
                  <c:v>879411.82555794425</c:v>
                </c:pt>
                <c:pt idx="360">
                  <c:v>2157630.8054232532</c:v>
                </c:pt>
                <c:pt idx="361">
                  <c:v>574810.67304218409</c:v>
                </c:pt>
                <c:pt idx="362">
                  <c:v>1261641.9012213727</c:v>
                </c:pt>
                <c:pt idx="363">
                  <c:v>593156.6375073446</c:v>
                </c:pt>
                <c:pt idx="364">
                  <c:v>232710.80093166762</c:v>
                </c:pt>
                <c:pt idx="365">
                  <c:v>11413.607747482369</c:v>
                </c:pt>
                <c:pt idx="366">
                  <c:v>1269735.3072997532</c:v>
                </c:pt>
                <c:pt idx="367">
                  <c:v>297158.84343402379</c:v>
                </c:pt>
                <c:pt idx="368">
                  <c:v>539806.74868266226</c:v>
                </c:pt>
                <c:pt idx="369">
                  <c:v>248935.23380273097</c:v>
                </c:pt>
                <c:pt idx="370">
                  <c:v>1140839.2222950417</c:v>
                </c:pt>
                <c:pt idx="371">
                  <c:v>725627.68585756852</c:v>
                </c:pt>
                <c:pt idx="372">
                  <c:v>365181.84928189183</c:v>
                </c:pt>
                <c:pt idx="373">
                  <c:v>846392.74406959815</c:v>
                </c:pt>
                <c:pt idx="374">
                  <c:v>431181.20763212547</c:v>
                </c:pt>
                <c:pt idx="375">
                  <c:v>441991.51770566136</c:v>
                </c:pt>
                <c:pt idx="376">
                  <c:v>151120.00282573036</c:v>
                </c:pt>
                <c:pt idx="377">
                  <c:v>1119526.13094489</c:v>
                </c:pt>
                <c:pt idx="378">
                  <c:v>290008.91674299969</c:v>
                </c:pt>
                <c:pt idx="379">
                  <c:v>1286529.9559170362</c:v>
                </c:pt>
                <c:pt idx="380">
                  <c:v>677404.07622627576</c:v>
                </c:pt>
                <c:pt idx="381">
                  <c:v>980415.10826769983</c:v>
                </c:pt>
                <c:pt idx="382">
                  <c:v>551002.78645679809</c:v>
                </c:pt>
                <c:pt idx="383">
                  <c:v>93599.778254477773</c:v>
                </c:pt>
                <c:pt idx="384">
                  <c:v>559096.19253517932</c:v>
                </c:pt>
                <c:pt idx="385">
                  <c:v>933705.19376998337</c:v>
                </c:pt>
                <c:pt idx="386">
                  <c:v>615450.82895915431</c:v>
                </c:pt>
                <c:pt idx="387">
                  <c:v>710856.68473792041</c:v>
                </c:pt>
                <c:pt idx="388">
                  <c:v>274294.43623599457</c:v>
                </c:pt>
                <c:pt idx="389">
                  <c:v>1990155.8327135069</c:v>
                </c:pt>
                <c:pt idx="390">
                  <c:v>1699284.3178335757</c:v>
                </c:pt>
                <c:pt idx="391">
                  <c:v>1117541.2880737137</c:v>
                </c:pt>
                <c:pt idx="392">
                  <c:v>799720.45028618316</c:v>
                </c:pt>
                <c:pt idx="393">
                  <c:v>755505.331023701</c:v>
                </c:pt>
                <c:pt idx="394">
                  <c:v>275845.75208387233</c:v>
                </c:pt>
                <c:pt idx="395">
                  <c:v>582941.69983486657</c:v>
                </c:pt>
                <c:pt idx="396">
                  <c:v>159599.13660471138</c:v>
                </c:pt>
                <c:pt idx="397">
                  <c:v>1280460.1973362893</c:v>
                </c:pt>
                <c:pt idx="398">
                  <c:v>507297.61955837428</c:v>
                </c:pt>
                <c:pt idx="399">
                  <c:v>179968.74856750621</c:v>
                </c:pt>
                <c:pt idx="400">
                  <c:v>-110902.76631242508</c:v>
                </c:pt>
                <c:pt idx="401">
                  <c:v>481428.46476105251</c:v>
                </c:pt>
                <c:pt idx="402">
                  <c:v>163174.09995022346</c:v>
                </c:pt>
                <c:pt idx="403">
                  <c:v>663674.43859044695</c:v>
                </c:pt>
                <c:pt idx="404">
                  <c:v>469760.09533715947</c:v>
                </c:pt>
                <c:pt idx="405">
                  <c:v>1519618.5592764157</c:v>
                </c:pt>
                <c:pt idx="406">
                  <c:v>659628.32750733476</c:v>
                </c:pt>
                <c:pt idx="407">
                  <c:v>271799.64100076008</c:v>
                </c:pt>
                <c:pt idx="408">
                  <c:v>435699.65036499425</c:v>
                </c:pt>
                <c:pt idx="409">
                  <c:v>896677.62191282667</c:v>
                </c:pt>
                <c:pt idx="410">
                  <c:v>605806.10703289567</c:v>
                </c:pt>
                <c:pt idx="411">
                  <c:v>1195642.542871139</c:v>
                </c:pt>
                <c:pt idx="412">
                  <c:v>807813.85636456416</c:v>
                </c:pt>
                <c:pt idx="413">
                  <c:v>1137264.2589495294</c:v>
                </c:pt>
                <c:pt idx="414">
                  <c:v>819009.8941387001</c:v>
                </c:pt>
                <c:pt idx="415">
                  <c:v>1711423.8349950691</c:v>
                </c:pt>
                <c:pt idx="416">
                  <c:v>1254020.8267927486</c:v>
                </c:pt>
                <c:pt idx="417">
                  <c:v>-81025.121146292542</c:v>
                </c:pt>
                <c:pt idx="418">
                  <c:v>683473.83480702236</c:v>
                </c:pt>
                <c:pt idx="419">
                  <c:v>691057.28852134501</c:v>
                </c:pt>
                <c:pt idx="420">
                  <c:v>372802.92371051572</c:v>
                </c:pt>
                <c:pt idx="421">
                  <c:v>1268791.8279123968</c:v>
                </c:pt>
                <c:pt idx="422">
                  <c:v>1074877.4846591093</c:v>
                </c:pt>
                <c:pt idx="423">
                  <c:v>463690.33675641299</c:v>
                </c:pt>
                <c:pt idx="424">
                  <c:v>890607.86333208054</c:v>
                </c:pt>
                <c:pt idx="425">
                  <c:v>696693.52007879305</c:v>
                </c:pt>
                <c:pt idx="426">
                  <c:v>709913.20535056363</c:v>
                </c:pt>
                <c:pt idx="427">
                  <c:v>515998.8620972762</c:v>
                </c:pt>
                <c:pt idx="428">
                  <c:v>489559.49155373476</c:v>
                </c:pt>
                <c:pt idx="429">
                  <c:v>386966.0883696432</c:v>
                </c:pt>
                <c:pt idx="430">
                  <c:v>2241368.2917781263</c:v>
                </c:pt>
                <c:pt idx="431">
                  <c:v>270719.47289048252</c:v>
                </c:pt>
                <c:pt idx="432">
                  <c:v>-112368.66212330281</c:v>
                </c:pt>
                <c:pt idx="433">
                  <c:v>633188.95696379372</c:v>
                </c:pt>
                <c:pt idx="434">
                  <c:v>411891.76377960818</c:v>
                </c:pt>
                <c:pt idx="435">
                  <c:v>1129680.8052352068</c:v>
                </c:pt>
                <c:pt idx="436">
                  <c:v>1168259.6929402407</c:v>
                </c:pt>
                <c:pt idx="437">
                  <c:v>613899.51311127655</c:v>
                </c:pt>
                <c:pt idx="438">
                  <c:v>872832.1146131393</c:v>
                </c:pt>
                <c:pt idx="439">
                  <c:v>485003.42810656462</c:v>
                </c:pt>
                <c:pt idx="440">
                  <c:v>97174.741599989822</c:v>
                </c:pt>
                <c:pt idx="441">
                  <c:v>565165.95111592556</c:v>
                </c:pt>
                <c:pt idx="442">
                  <c:v>537783.10118502774</c:v>
                </c:pt>
                <c:pt idx="443">
                  <c:v>1192067.5795256267</c:v>
                </c:pt>
                <c:pt idx="444">
                  <c:v>747026.19724471995</c:v>
                </c:pt>
                <c:pt idx="445">
                  <c:v>1261641.9012213727</c:v>
                </c:pt>
                <c:pt idx="446">
                  <c:v>1463649.6505530407</c:v>
                </c:pt>
                <c:pt idx="447">
                  <c:v>1036298.596954075</c:v>
                </c:pt>
                <c:pt idx="448">
                  <c:v>314934.59215296456</c:v>
                </c:pt>
                <c:pt idx="449">
                  <c:v>1239857.6621336211</c:v>
                </c:pt>
                <c:pt idx="450">
                  <c:v>1608396.9047876787</c:v>
                </c:pt>
                <c:pt idx="451">
                  <c:v>1150993.8965853583</c:v>
                </c:pt>
                <c:pt idx="452">
                  <c:v>753010.53578846657</c:v>
                </c:pt>
                <c:pt idx="453">
                  <c:v>559096.19253517932</c:v>
                </c:pt>
                <c:pt idx="454">
                  <c:v>171267.50602860434</c:v>
                </c:pt>
                <c:pt idx="455">
                  <c:v>367676.64451712626</c:v>
                </c:pt>
                <c:pt idx="456">
                  <c:v>935256.50961786101</c:v>
                </c:pt>
                <c:pt idx="457">
                  <c:v>477853.50141554035</c:v>
                </c:pt>
                <c:pt idx="458">
                  <c:v>1290576.0670001484</c:v>
                </c:pt>
                <c:pt idx="459">
                  <c:v>1124044.5736777587</c:v>
                </c:pt>
                <c:pt idx="460">
                  <c:v>1005303.1629633635</c:v>
                </c:pt>
                <c:pt idx="461">
                  <c:v>1017442.6801248565</c:v>
                </c:pt>
                <c:pt idx="462">
                  <c:v>11413.607747482369</c:v>
                </c:pt>
                <c:pt idx="463">
                  <c:v>-252075.05720155081</c:v>
                </c:pt>
                <c:pt idx="464">
                  <c:v>1098685.3712444953</c:v>
                </c:pt>
                <c:pt idx="465">
                  <c:v>516942.34148463293</c:v>
                </c:pt>
                <c:pt idx="466">
                  <c:v>1187549.136792758</c:v>
                </c:pt>
                <c:pt idx="467">
                  <c:v>386022.60898228642</c:v>
                </c:pt>
                <c:pt idx="468">
                  <c:v>159599.13660471138</c:v>
                </c:pt>
                <c:pt idx="469">
                  <c:v>62641.964978067641</c:v>
                </c:pt>
                <c:pt idx="470">
                  <c:v>1177904.4148664996</c:v>
                </c:pt>
                <c:pt idx="471">
                  <c:v>526587.06341089145</c:v>
                </c:pt>
                <c:pt idx="472">
                  <c:v>410910.66367794992</c:v>
                </c:pt>
                <c:pt idx="473">
                  <c:v>383527.81374705187</c:v>
                </c:pt>
                <c:pt idx="474">
                  <c:v>-73875.194455268444</c:v>
                </c:pt>
                <c:pt idx="475">
                  <c:v>647959.95808344183</c:v>
                </c:pt>
                <c:pt idx="476">
                  <c:v>454045.61483015469</c:v>
                </c:pt>
                <c:pt idx="477">
                  <c:v>93599.778254477773</c:v>
                </c:pt>
                <c:pt idx="478">
                  <c:v>426054.92843873566</c:v>
                </c:pt>
                <c:pt idx="479">
                  <c:v>952994.63762250042</c:v>
                </c:pt>
                <c:pt idx="480">
                  <c:v>759080.29436921293</c:v>
                </c:pt>
                <c:pt idx="481">
                  <c:v>776856.04308815417</c:v>
                </c:pt>
                <c:pt idx="482">
                  <c:v>1371818.7581197871</c:v>
                </c:pt>
                <c:pt idx="483">
                  <c:v>1989075.6646032296</c:v>
                </c:pt>
                <c:pt idx="484">
                  <c:v>920485.50849821279</c:v>
                </c:pt>
                <c:pt idx="485">
                  <c:v>739790.85051669588</c:v>
                </c:pt>
                <c:pt idx="486">
                  <c:v>545876.50726340862</c:v>
                </c:pt>
                <c:pt idx="487">
                  <c:v>372802.92371051572</c:v>
                </c:pt>
                <c:pt idx="488">
                  <c:v>-181557.25611844836</c:v>
                </c:pt>
                <c:pt idx="489">
                  <c:v>1197193.8587190167</c:v>
                </c:pt>
                <c:pt idx="490">
                  <c:v>836748.02214333962</c:v>
                </c:pt>
                <c:pt idx="491">
                  <c:v>471783.74283479422</c:v>
                </c:pt>
                <c:pt idx="492">
                  <c:v>153529.37802396488</c:v>
                </c:pt>
                <c:pt idx="493">
                  <c:v>1517509.4917417816</c:v>
                </c:pt>
                <c:pt idx="494">
                  <c:v>1060106.4835394612</c:v>
                </c:pt>
                <c:pt idx="495">
                  <c:v>872261.89886692003</c:v>
                </c:pt>
                <c:pt idx="496">
                  <c:v>688214.386299812</c:v>
                </c:pt>
                <c:pt idx="497">
                  <c:v>327768.54972413502</c:v>
                </c:pt>
                <c:pt idx="498">
                  <c:v>761141.56258114881</c:v>
                </c:pt>
                <c:pt idx="499">
                  <c:v>747921.87730937824</c:v>
                </c:pt>
                <c:pt idx="500">
                  <c:v>1313950.4265622357</c:v>
                </c:pt>
                <c:pt idx="501">
                  <c:v>1050461.7616132025</c:v>
                </c:pt>
                <c:pt idx="502">
                  <c:v>1075820.9640464662</c:v>
                </c:pt>
                <c:pt idx="503">
                  <c:v>255004.99238347742</c:v>
                </c:pt>
                <c:pt idx="504">
                  <c:v>1251997.1792951138</c:v>
                </c:pt>
                <c:pt idx="505">
                  <c:v>895126.30606494925</c:v>
                </c:pt>
                <c:pt idx="506">
                  <c:v>931210.39853474894</c:v>
                </c:pt>
                <c:pt idx="507">
                  <c:v>446424.54040153039</c:v>
                </c:pt>
                <c:pt idx="508">
                  <c:v>252510.19714824302</c:v>
                </c:pt>
                <c:pt idx="509">
                  <c:v>135753.62930502393</c:v>
                </c:pt>
                <c:pt idx="510">
                  <c:v>-58160.713948263321</c:v>
                </c:pt>
                <c:pt idx="511">
                  <c:v>316448.28728654073</c:v>
                </c:pt>
                <c:pt idx="512">
                  <c:v>122533.94403325353</c:v>
                </c:pt>
                <c:pt idx="513">
                  <c:v>1284506.3084194018</c:v>
                </c:pt>
                <c:pt idx="514">
                  <c:v>896677.62191282667</c:v>
                </c:pt>
                <c:pt idx="515">
                  <c:v>895126.30606494925</c:v>
                </c:pt>
                <c:pt idx="516">
                  <c:v>1544892.3416726794</c:v>
                </c:pt>
                <c:pt idx="517">
                  <c:v>1157063.6551661049</c:v>
                </c:pt>
                <c:pt idx="518">
                  <c:v>383527.81374705187</c:v>
                </c:pt>
                <c:pt idx="519">
                  <c:v>189613.47049376473</c:v>
                </c:pt>
                <c:pt idx="520">
                  <c:v>830763.68359959312</c:v>
                </c:pt>
                <c:pt idx="521">
                  <c:v>-85543.563879161375</c:v>
                </c:pt>
                <c:pt idx="522">
                  <c:v>-349032.22882819455</c:v>
                </c:pt>
                <c:pt idx="523">
                  <c:v>1377888.5167005335</c:v>
                </c:pt>
                <c:pt idx="524">
                  <c:v>699188.31531402748</c:v>
                </c:pt>
                <c:pt idx="525">
                  <c:v>262626.06681210164</c:v>
                </c:pt>
                <c:pt idx="526">
                  <c:v>283939.15816225321</c:v>
                </c:pt>
                <c:pt idx="527">
                  <c:v>482979.78060893016</c:v>
                </c:pt>
                <c:pt idx="528">
                  <c:v>95151.094102355477</c:v>
                </c:pt>
                <c:pt idx="529">
                  <c:v>834253.22690810519</c:v>
                </c:pt>
                <c:pt idx="530">
                  <c:v>737296.05528146168</c:v>
                </c:pt>
                <c:pt idx="531">
                  <c:v>515998.8620972762</c:v>
                </c:pt>
                <c:pt idx="532">
                  <c:v>799720.45028618316</c:v>
                </c:pt>
                <c:pt idx="533">
                  <c:v>342317.44208386261</c:v>
                </c:pt>
                <c:pt idx="534">
                  <c:v>631165.3094661592</c:v>
                </c:pt>
                <c:pt idx="535">
                  <c:v>172818.82187648205</c:v>
                </c:pt>
                <c:pt idx="536">
                  <c:v>75861.650249838305</c:v>
                </c:pt>
                <c:pt idx="537">
                  <c:v>912392.10241983179</c:v>
                </c:pt>
                <c:pt idx="538">
                  <c:v>261296.85972414451</c:v>
                </c:pt>
                <c:pt idx="539">
                  <c:v>-2191.8052248884342</c:v>
                </c:pt>
                <c:pt idx="540">
                  <c:v>1214931.9867236561</c:v>
                </c:pt>
                <c:pt idx="541">
                  <c:v>633188.95696379372</c:v>
                </c:pt>
                <c:pt idx="542">
                  <c:v>594100.11689470126</c:v>
                </c:pt>
                <c:pt idx="543">
                  <c:v>178888.58045722856</c:v>
                </c:pt>
                <c:pt idx="544">
                  <c:v>859612.42934136873</c:v>
                </c:pt>
                <c:pt idx="545">
                  <c:v>638315.2361571833</c:v>
                </c:pt>
                <c:pt idx="546">
                  <c:v>1189572.7842903924</c:v>
                </c:pt>
                <c:pt idx="547">
                  <c:v>1065232.7627328509</c:v>
                </c:pt>
                <c:pt idx="548">
                  <c:v>607829.75453053007</c:v>
                </c:pt>
                <c:pt idx="549">
                  <c:v>773851.29548886139</c:v>
                </c:pt>
                <c:pt idx="550">
                  <c:v>219491.11565989704</c:v>
                </c:pt>
                <c:pt idx="551">
                  <c:v>255004.99238347742</c:v>
                </c:pt>
                <c:pt idx="552">
                  <c:v>1158614.9710139823</c:v>
                </c:pt>
                <c:pt idx="553">
                  <c:v>867743.4561340512</c:v>
                </c:pt>
                <c:pt idx="554">
                  <c:v>657604.68000970047</c:v>
                </c:pt>
                <c:pt idx="555">
                  <c:v>269775.99350312579</c:v>
                </c:pt>
                <c:pt idx="556">
                  <c:v>1362174.0361935282</c:v>
                </c:pt>
                <c:pt idx="557">
                  <c:v>1754173.0584466732</c:v>
                </c:pt>
                <c:pt idx="558">
                  <c:v>1106306.4456731193</c:v>
                </c:pt>
                <c:pt idx="559">
                  <c:v>1036732.1239773736</c:v>
                </c:pt>
                <c:pt idx="560">
                  <c:v>770786.28450740746</c:v>
                </c:pt>
                <c:pt idx="561">
                  <c:v>1379912.1641981676</c:v>
                </c:pt>
                <c:pt idx="562">
                  <c:v>875836.86221243208</c:v>
                </c:pt>
                <c:pt idx="563">
                  <c:v>361606.88593637978</c:v>
                </c:pt>
                <c:pt idx="564">
                  <c:v>858098.73420779256</c:v>
                </c:pt>
                <c:pt idx="565">
                  <c:v>758136.81498185615</c:v>
                </c:pt>
                <c:pt idx="566">
                  <c:v>661179.64335521241</c:v>
                </c:pt>
                <c:pt idx="567">
                  <c:v>300733.80677953589</c:v>
                </c:pt>
                <c:pt idx="568">
                  <c:v>933705.19376998337</c:v>
                </c:pt>
                <c:pt idx="569">
                  <c:v>551002.78645679809</c:v>
                </c:pt>
                <c:pt idx="570">
                  <c:v>525643.58402353479</c:v>
                </c:pt>
                <c:pt idx="571">
                  <c:v>759080.29436921293</c:v>
                </c:pt>
                <c:pt idx="572">
                  <c:v>1536798.9355942986</c:v>
                </c:pt>
                <c:pt idx="573">
                  <c:v>788524.41251204687</c:v>
                </c:pt>
                <c:pt idx="574">
                  <c:v>940855.12046100735</c:v>
                </c:pt>
                <c:pt idx="575">
                  <c:v>913472.27053010953</c:v>
                </c:pt>
                <c:pt idx="576">
                  <c:v>525643.58402353479</c:v>
                </c:pt>
                <c:pt idx="577">
                  <c:v>816600.51894046564</c:v>
                </c:pt>
                <c:pt idx="578">
                  <c:v>100749.70494550187</c:v>
                </c:pt>
                <c:pt idx="579">
                  <c:v>292640.40070115478</c:v>
                </c:pt>
                <c:pt idx="580">
                  <c:v>678917.77135985205</c:v>
                </c:pt>
                <c:pt idx="581">
                  <c:v>554577.74980231025</c:v>
                </c:pt>
                <c:pt idx="582">
                  <c:v>388046.25647992111</c:v>
                </c:pt>
                <c:pt idx="583">
                  <c:v>1098685.3712444953</c:v>
                </c:pt>
                <c:pt idx="584">
                  <c:v>904771.0279912079</c:v>
                </c:pt>
                <c:pt idx="585">
                  <c:v>1022568.9593182461</c:v>
                </c:pt>
                <c:pt idx="586">
                  <c:v>826159.82082972419</c:v>
                </c:pt>
                <c:pt idx="587">
                  <c:v>535288.3059497932</c:v>
                </c:pt>
                <c:pt idx="588">
                  <c:v>271799.64100076008</c:v>
                </c:pt>
                <c:pt idx="589">
                  <c:v>989674.10249335819</c:v>
                </c:pt>
                <c:pt idx="590">
                  <c:v>865334.0809358164</c:v>
                </c:pt>
                <c:pt idx="591">
                  <c:v>885481.58413869061</c:v>
                </c:pt>
                <c:pt idx="592">
                  <c:v>729202.64920308045</c:v>
                </c:pt>
                <c:pt idx="593">
                  <c:v>465713.98425404757</c:v>
                </c:pt>
                <c:pt idx="594">
                  <c:v>244416.79106986203</c:v>
                </c:pt>
                <c:pt idx="595">
                  <c:v>728122.48109280295</c:v>
                </c:pt>
                <c:pt idx="596">
                  <c:v>769234.96865952981</c:v>
                </c:pt>
                <c:pt idx="597">
                  <c:v>1289024.7511522705</c:v>
                </c:pt>
                <c:pt idx="598">
                  <c:v>1218506.9500691681</c:v>
                </c:pt>
                <c:pt idx="599">
                  <c:v>900252.58525833895</c:v>
                </c:pt>
                <c:pt idx="600">
                  <c:v>390541.05171515525</c:v>
                </c:pt>
                <c:pt idx="601">
                  <c:v>1185997.8209448801</c:v>
                </c:pt>
                <c:pt idx="602">
                  <c:v>1415426.0409217484</c:v>
                </c:pt>
                <c:pt idx="603">
                  <c:v>759080.29436921293</c:v>
                </c:pt>
                <c:pt idx="604">
                  <c:v>634740.27281167114</c:v>
                </c:pt>
                <c:pt idx="605">
                  <c:v>455211.202977432</c:v>
                </c:pt>
                <c:pt idx="606">
                  <c:v>191722.53802839882</c:v>
                </c:pt>
                <c:pt idx="607">
                  <c:v>941326.26819860761</c:v>
                </c:pt>
                <c:pt idx="608">
                  <c:v>747411.92494532012</c:v>
                </c:pt>
                <c:pt idx="609">
                  <c:v>186981.98653560944</c:v>
                </c:pt>
                <c:pt idx="610">
                  <c:v>62641.964978067641</c:v>
                </c:pt>
                <c:pt idx="611">
                  <c:v>592586.42176112509</c:v>
                </c:pt>
                <c:pt idx="612">
                  <c:v>1255572.1426406261</c:v>
                </c:pt>
                <c:pt idx="613">
                  <c:v>867743.4561340512</c:v>
                </c:pt>
                <c:pt idx="614">
                  <c:v>1000784.7202304944</c:v>
                </c:pt>
                <c:pt idx="615">
                  <c:v>834253.22690810519</c:v>
                </c:pt>
                <c:pt idx="616">
                  <c:v>709913.20535056363</c:v>
                </c:pt>
                <c:pt idx="617">
                  <c:v>515998.8620972762</c:v>
                </c:pt>
                <c:pt idx="618">
                  <c:v>793650.6917054368</c:v>
                </c:pt>
                <c:pt idx="619">
                  <c:v>615450.82895915431</c:v>
                </c:pt>
                <c:pt idx="620">
                  <c:v>390192.94472885656</c:v>
                </c:pt>
                <c:pt idx="621">
                  <c:v>1014947.8848896221</c:v>
                </c:pt>
                <c:pt idx="622">
                  <c:v>821033.54163633485</c:v>
                </c:pt>
                <c:pt idx="623">
                  <c:v>1977879.6268290933</c:v>
                </c:pt>
                <c:pt idx="624">
                  <c:v>1185997.8209448801</c:v>
                </c:pt>
                <c:pt idx="625">
                  <c:v>964700.62776069494</c:v>
                </c:pt>
                <c:pt idx="626">
                  <c:v>844369.09657196386</c:v>
                </c:pt>
                <c:pt idx="627">
                  <c:v>1274861.5864931433</c:v>
                </c:pt>
                <c:pt idx="628">
                  <c:v>720501.40666417906</c:v>
                </c:pt>
                <c:pt idx="629">
                  <c:v>303228.60201477015</c:v>
                </c:pt>
                <c:pt idx="630">
                  <c:v>1554537.0635989383</c:v>
                </c:pt>
                <c:pt idx="631">
                  <c:v>875836.86221243208</c:v>
                </c:pt>
                <c:pt idx="632">
                  <c:v>2275901.0684000487</c:v>
                </c:pt>
                <c:pt idx="633">
                  <c:v>2054603.8752158629</c:v>
                </c:pt>
                <c:pt idx="634">
                  <c:v>2054603.8752158629</c:v>
                </c:pt>
                <c:pt idx="635">
                  <c:v>-85543.563879161375</c:v>
                </c:pt>
                <c:pt idx="636">
                  <c:v>-376415.0787590926</c:v>
                </c:pt>
                <c:pt idx="637">
                  <c:v>81931.408830584813</c:v>
                </c:pt>
                <c:pt idx="638">
                  <c:v>1407332.6348433674</c:v>
                </c:pt>
                <c:pt idx="639">
                  <c:v>324579.31407922308</c:v>
                </c:pt>
                <c:pt idx="640">
                  <c:v>1214931.9867236561</c:v>
                </c:pt>
                <c:pt idx="641">
                  <c:v>993634.79353947041</c:v>
                </c:pt>
                <c:pt idx="642">
                  <c:v>1468775.9297464308</c:v>
                </c:pt>
                <c:pt idx="643">
                  <c:v>1468775.9297464308</c:v>
                </c:pt>
                <c:pt idx="644">
                  <c:v>426054.92843873566</c:v>
                </c:pt>
                <c:pt idx="645">
                  <c:v>596161.38510663726</c:v>
                </c:pt>
                <c:pt idx="646">
                  <c:v>671767.84466882783</c:v>
                </c:pt>
                <c:pt idx="647">
                  <c:v>477853.50141554035</c:v>
                </c:pt>
                <c:pt idx="648">
                  <c:v>1200768.8220645287</c:v>
                </c:pt>
                <c:pt idx="649">
                  <c:v>619025.79230466636</c:v>
                </c:pt>
                <c:pt idx="650">
                  <c:v>756585.4991339785</c:v>
                </c:pt>
                <c:pt idx="651">
                  <c:v>465713.98425404757</c:v>
                </c:pt>
                <c:pt idx="652">
                  <c:v>357088.44320351095</c:v>
                </c:pt>
                <c:pt idx="653">
                  <c:v>287514.12150776526</c:v>
                </c:pt>
                <c:pt idx="654">
                  <c:v>-168337.5708466777</c:v>
                </c:pt>
                <c:pt idx="655">
                  <c:v>457620.5781756668</c:v>
                </c:pt>
                <c:pt idx="656">
                  <c:v>1308314.1950047878</c:v>
                </c:pt>
                <c:pt idx="657">
                  <c:v>1459131.207820172</c:v>
                </c:pt>
                <c:pt idx="658">
                  <c:v>980415.10826769983</c:v>
                </c:pt>
                <c:pt idx="659">
                  <c:v>1586698.0857369271</c:v>
                </c:pt>
                <c:pt idx="660">
                  <c:v>1032337.9059079628</c:v>
                </c:pt>
                <c:pt idx="661">
                  <c:v>1296174.6778432946</c:v>
                </c:pt>
                <c:pt idx="662">
                  <c:v>977920.31303246564</c:v>
                </c:pt>
                <c:pt idx="663">
                  <c:v>590091.62652589055</c:v>
                </c:pt>
                <c:pt idx="664">
                  <c:v>440825.929558384</c:v>
                </c:pt>
                <c:pt idx="665">
                  <c:v>997295.17692198255</c:v>
                </c:pt>
                <c:pt idx="666">
                  <c:v>-181557.25611844836</c:v>
                </c:pt>
                <c:pt idx="667">
                  <c:v>910840.78657195414</c:v>
                </c:pt>
                <c:pt idx="668">
                  <c:v>1157063.6551661049</c:v>
                </c:pt>
                <c:pt idx="669">
                  <c:v>625095.55088541296</c:v>
                </c:pt>
                <c:pt idx="670">
                  <c:v>361606.88593637978</c:v>
                </c:pt>
                <c:pt idx="671">
                  <c:v>233306.17333272574</c:v>
                </c:pt>
                <c:pt idx="672">
                  <c:v>108966.15177518394</c:v>
                </c:pt>
                <c:pt idx="673">
                  <c:v>1231156.4195947193</c:v>
                </c:pt>
                <c:pt idx="674">
                  <c:v>822584.85748421226</c:v>
                </c:pt>
                <c:pt idx="675">
                  <c:v>628670.51423092501</c:v>
                </c:pt>
                <c:pt idx="676">
                  <c:v>171267.50602860434</c:v>
                </c:pt>
                <c:pt idx="677">
                  <c:v>1067727.5579680852</c:v>
                </c:pt>
                <c:pt idx="678">
                  <c:v>1071302.521313597</c:v>
                </c:pt>
                <c:pt idx="679">
                  <c:v>613899.51311127655</c:v>
                </c:pt>
                <c:pt idx="680">
                  <c:v>-84600.084491804635</c:v>
                </c:pt>
                <c:pt idx="681">
                  <c:v>528138.37925876922</c:v>
                </c:pt>
                <c:pt idx="682">
                  <c:v>70735.371056448523</c:v>
                </c:pt>
                <c:pt idx="683">
                  <c:v>474278.53807002836</c:v>
                </c:pt>
                <c:pt idx="684">
                  <c:v>592586.42176112509</c:v>
                </c:pt>
                <c:pt idx="685">
                  <c:v>1433772.0053869085</c:v>
                </c:pt>
                <c:pt idx="686">
                  <c:v>1239857.6621336211</c:v>
                </c:pt>
                <c:pt idx="687">
                  <c:v>1045943.3188803337</c:v>
                </c:pt>
                <c:pt idx="688">
                  <c:v>274294.43623599457</c:v>
                </c:pt>
                <c:pt idx="689">
                  <c:v>615450.82895915431</c:v>
                </c:pt>
                <c:pt idx="690">
                  <c:v>491073.18668731104</c:v>
                </c:pt>
                <c:pt idx="691">
                  <c:v>761711.77832736843</c:v>
                </c:pt>
                <c:pt idx="692">
                  <c:v>498223.11337833514</c:v>
                </c:pt>
                <c:pt idx="693">
                  <c:v>304308.770125048</c:v>
                </c:pt>
                <c:pt idx="694">
                  <c:v>207351.59849840426</c:v>
                </c:pt>
                <c:pt idx="695">
                  <c:v>1641849.5132993232</c:v>
                </c:pt>
                <c:pt idx="696">
                  <c:v>1226637.9768618506</c:v>
                </c:pt>
                <c:pt idx="697">
                  <c:v>877388.17806030985</c:v>
                </c:pt>
                <c:pt idx="698">
                  <c:v>596161.38510663726</c:v>
                </c:pt>
                <c:pt idx="699">
                  <c:v>402247.04185334966</c:v>
                </c:pt>
                <c:pt idx="700">
                  <c:v>547427.82311128604</c:v>
                </c:pt>
                <c:pt idx="701">
                  <c:v>186981.98653560944</c:v>
                </c:pt>
                <c:pt idx="702">
                  <c:v>281444.36292701872</c:v>
                </c:pt>
                <c:pt idx="703">
                  <c:v>60147.169742833183</c:v>
                </c:pt>
                <c:pt idx="704">
                  <c:v>413405.45891318447</c:v>
                </c:pt>
                <c:pt idx="705">
                  <c:v>122533.94403325353</c:v>
                </c:pt>
                <c:pt idx="706">
                  <c:v>1735231.7215804551</c:v>
                </c:pt>
                <c:pt idx="707">
                  <c:v>1552513.4161013039</c:v>
                </c:pt>
                <c:pt idx="708">
                  <c:v>149954.4146784528</c:v>
                </c:pt>
                <c:pt idx="709">
                  <c:v>649983.60558107658</c:v>
                </c:pt>
                <c:pt idx="710">
                  <c:v>456069.26232778915</c:v>
                </c:pt>
                <c:pt idx="711">
                  <c:v>262154.91907450167</c:v>
                </c:pt>
                <c:pt idx="712">
                  <c:v>895126.30606494925</c:v>
                </c:pt>
                <c:pt idx="713">
                  <c:v>604254.79118501802</c:v>
                </c:pt>
                <c:pt idx="714">
                  <c:v>440825.929558384</c:v>
                </c:pt>
                <c:pt idx="715">
                  <c:v>2185013.6553541515</c:v>
                </c:pt>
                <c:pt idx="716">
                  <c:v>1261641.9012213727</c:v>
                </c:pt>
                <c:pt idx="717">
                  <c:v>537783.10118502774</c:v>
                </c:pt>
                <c:pt idx="718">
                  <c:v>489559.49155373476</c:v>
                </c:pt>
                <c:pt idx="719">
                  <c:v>508848.93540625193</c:v>
                </c:pt>
                <c:pt idx="720">
                  <c:v>1901763.2149028443</c:v>
                </c:pt>
                <c:pt idx="721">
                  <c:v>-16577.078643936635</c:v>
                </c:pt>
                <c:pt idx="722">
                  <c:v>819009.8941387001</c:v>
                </c:pt>
                <c:pt idx="723">
                  <c:v>1168259.6929402407</c:v>
                </c:pt>
                <c:pt idx="724">
                  <c:v>1027087.4020511149</c:v>
                </c:pt>
                <c:pt idx="725">
                  <c:v>1023078.9116823043</c:v>
                </c:pt>
                <c:pt idx="726">
                  <c:v>1453061.4492394254</c:v>
                </c:pt>
                <c:pt idx="727">
                  <c:v>1092615.6126637487</c:v>
                </c:pt>
                <c:pt idx="728">
                  <c:v>1267240.5120645189</c:v>
                </c:pt>
                <c:pt idx="729">
                  <c:v>976368.99718458799</c:v>
                </c:pt>
                <c:pt idx="730">
                  <c:v>1447935.1700460357</c:v>
                </c:pt>
                <c:pt idx="731">
                  <c:v>1880922.4552024496</c:v>
                </c:pt>
                <c:pt idx="732">
                  <c:v>412461.97952582769</c:v>
                </c:pt>
                <c:pt idx="733">
                  <c:v>-72323.878607390739</c:v>
                </c:pt>
                <c:pt idx="734">
                  <c:v>-363195.39348732197</c:v>
                </c:pt>
                <c:pt idx="735">
                  <c:v>1385038.4433915578</c:v>
                </c:pt>
                <c:pt idx="736">
                  <c:v>803295.41363169544</c:v>
                </c:pt>
                <c:pt idx="737">
                  <c:v>636763.92030930601</c:v>
                </c:pt>
                <c:pt idx="738">
                  <c:v>959201.08492616797</c:v>
                </c:pt>
                <c:pt idx="739">
                  <c:v>668329.57004623674</c:v>
                </c:pt>
                <c:pt idx="740">
                  <c:v>307883.73347056005</c:v>
                </c:pt>
                <c:pt idx="741">
                  <c:v>-176902.12466265867</c:v>
                </c:pt>
                <c:pt idx="742">
                  <c:v>1795161.3213499421</c:v>
                </c:pt>
                <c:pt idx="743">
                  <c:v>122533.94403325353</c:v>
                </c:pt>
                <c:pt idx="744">
                  <c:v>893102.65856731473</c:v>
                </c:pt>
                <c:pt idx="745">
                  <c:v>628670.51423092501</c:v>
                </c:pt>
                <c:pt idx="746">
                  <c:v>365181.84928189183</c:v>
                </c:pt>
                <c:pt idx="747">
                  <c:v>74310.334401960601</c:v>
                </c:pt>
                <c:pt idx="748">
                  <c:v>1164684.7295947289</c:v>
                </c:pt>
                <c:pt idx="749">
                  <c:v>652478.40081631078</c:v>
                </c:pt>
                <c:pt idx="750">
                  <c:v>638315.2361571833</c:v>
                </c:pt>
                <c:pt idx="751">
                  <c:v>733806.51197294937</c:v>
                </c:pt>
                <c:pt idx="752">
                  <c:v>867743.4561340512</c:v>
                </c:pt>
                <c:pt idx="753">
                  <c:v>770786.28450740746</c:v>
                </c:pt>
                <c:pt idx="754">
                  <c:v>1420552.3201151378</c:v>
                </c:pt>
                <c:pt idx="755">
                  <c:v>1129680.8052352068</c:v>
                </c:pt>
                <c:pt idx="756">
                  <c:v>450470.65148464253</c:v>
                </c:pt>
                <c:pt idx="757">
                  <c:v>164339.688097501</c:v>
                </c:pt>
                <c:pt idx="758">
                  <c:v>739790.85051669588</c:v>
                </c:pt>
                <c:pt idx="759">
                  <c:v>518493.65733251057</c:v>
                </c:pt>
                <c:pt idx="760">
                  <c:v>226641.04235092108</c:v>
                </c:pt>
                <c:pt idx="761">
                  <c:v>-355101.98740894109</c:v>
                </c:pt>
                <c:pt idx="762">
                  <c:v>593156.6375073446</c:v>
                </c:pt>
                <c:pt idx="763">
                  <c:v>329667.97255831136</c:v>
                </c:pt>
                <c:pt idx="764">
                  <c:v>-58160.713948263321</c:v>
                </c:pt>
                <c:pt idx="765">
                  <c:v>68711.723558814163</c:v>
                </c:pt>
                <c:pt idx="766">
                  <c:v>417961.52236035478</c:v>
                </c:pt>
                <c:pt idx="767">
                  <c:v>439274.61371050624</c:v>
                </c:pt>
                <c:pt idx="768">
                  <c:v>799720.45028618316</c:v>
                </c:pt>
                <c:pt idx="769">
                  <c:v>942020.70860828506</c:v>
                </c:pt>
                <c:pt idx="770">
                  <c:v>720723.51542409952</c:v>
                </c:pt>
                <c:pt idx="771">
                  <c:v>429852.00054416852</c:v>
                </c:pt>
                <c:pt idx="772">
                  <c:v>138980.48566423729</c:v>
                </c:pt>
                <c:pt idx="773">
                  <c:v>361606.88593637978</c:v>
                </c:pt>
                <c:pt idx="774">
                  <c:v>457620.5781756668</c:v>
                </c:pt>
                <c:pt idx="775">
                  <c:v>263706.23492237931</c:v>
                </c:pt>
                <c:pt idx="776">
                  <c:v>1296174.6778432946</c:v>
                </c:pt>
                <c:pt idx="777">
                  <c:v>1517509.4917417816</c:v>
                </c:pt>
                <c:pt idx="778">
                  <c:v>1157063.6551661049</c:v>
                </c:pt>
                <c:pt idx="779">
                  <c:v>81931.408830584813</c:v>
                </c:pt>
                <c:pt idx="780">
                  <c:v>992083.477691593</c:v>
                </c:pt>
                <c:pt idx="781">
                  <c:v>809365.17221244157</c:v>
                </c:pt>
                <c:pt idx="782">
                  <c:v>448919.33563676488</c:v>
                </c:pt>
                <c:pt idx="783">
                  <c:v>871403.83951656311</c:v>
                </c:pt>
                <c:pt idx="784">
                  <c:v>547427.82311128604</c:v>
                </c:pt>
                <c:pt idx="785">
                  <c:v>353513.4798579989</c:v>
                </c:pt>
                <c:pt idx="786">
                  <c:v>353513.4798579989</c:v>
                </c:pt>
                <c:pt idx="787">
                  <c:v>887032.89998656849</c:v>
                </c:pt>
                <c:pt idx="788">
                  <c:v>332672.72015760408</c:v>
                </c:pt>
                <c:pt idx="789">
                  <c:v>628670.51423092501</c:v>
                </c:pt>
                <c:pt idx="790">
                  <c:v>74310.334401960601</c:v>
                </c:pt>
                <c:pt idx="791">
                  <c:v>1573826.5074514551</c:v>
                </c:pt>
                <c:pt idx="792">
                  <c:v>1449486.4858939135</c:v>
                </c:pt>
                <c:pt idx="793">
                  <c:v>809365.17221244157</c:v>
                </c:pt>
                <c:pt idx="794">
                  <c:v>582941.69983486657</c:v>
                </c:pt>
                <c:pt idx="795">
                  <c:v>205327.95100076956</c:v>
                </c:pt>
                <c:pt idx="796">
                  <c:v>-58160.713948263321</c:v>
                </c:pt>
                <c:pt idx="797">
                  <c:v>-349032.22882819455</c:v>
                </c:pt>
                <c:pt idx="798">
                  <c:v>347443.72127725242</c:v>
                </c:pt>
                <c:pt idx="799">
                  <c:v>799720.45028618316</c:v>
                </c:pt>
                <c:pt idx="800">
                  <c:v>977920.31303246564</c:v>
                </c:pt>
                <c:pt idx="801">
                  <c:v>520517.30483014497</c:v>
                </c:pt>
                <c:pt idx="802">
                  <c:v>1131194.5003687828</c:v>
                </c:pt>
                <c:pt idx="803">
                  <c:v>815049.203092588</c:v>
                </c:pt>
                <c:pt idx="804">
                  <c:v>982438.75576533435</c:v>
                </c:pt>
                <c:pt idx="805">
                  <c:v>775304.72724027629</c:v>
                </c:pt>
                <c:pt idx="806">
                  <c:v>-20152.041989448699</c:v>
                </c:pt>
                <c:pt idx="807">
                  <c:v>1376337.2008526558</c:v>
                </c:pt>
                <c:pt idx="808">
                  <c:v>1410907.5981888794</c:v>
                </c:pt>
                <c:pt idx="809">
                  <c:v>1023078.9116823043</c:v>
                </c:pt>
                <c:pt idx="810">
                  <c:v>386022.60898228642</c:v>
                </c:pt>
                <c:pt idx="811">
                  <c:v>122533.94403325353</c:v>
                </c:pt>
                <c:pt idx="812">
                  <c:v>166749.06329573551</c:v>
                </c:pt>
                <c:pt idx="813">
                  <c:v>-27165.279957551975</c:v>
                </c:pt>
                <c:pt idx="814">
                  <c:v>1700227.7972209328</c:v>
                </c:pt>
                <c:pt idx="815">
                  <c:v>1312399.110714358</c:v>
                </c:pt>
                <c:pt idx="816">
                  <c:v>891773.45147935767</c:v>
                </c:pt>
                <c:pt idx="817">
                  <c:v>697859.10822607018</c:v>
                </c:pt>
                <c:pt idx="818">
                  <c:v>697859.10822607018</c:v>
                </c:pt>
                <c:pt idx="819">
                  <c:v>240456.10002374981</c:v>
                </c:pt>
                <c:pt idx="820">
                  <c:v>178502.85275662842</c:v>
                </c:pt>
                <c:pt idx="821">
                  <c:v>81545.681129984674</c:v>
                </c:pt>
                <c:pt idx="822">
                  <c:v>982438.75576533435</c:v>
                </c:pt>
                <c:pt idx="823">
                  <c:v>1482939.094405558</c:v>
                </c:pt>
                <c:pt idx="824">
                  <c:v>772809.93200504186</c:v>
                </c:pt>
                <c:pt idx="825">
                  <c:v>887032.89998656849</c:v>
                </c:pt>
                <c:pt idx="826">
                  <c:v>528138.37925876922</c:v>
                </c:pt>
                <c:pt idx="827">
                  <c:v>121590.46464589646</c:v>
                </c:pt>
                <c:pt idx="828">
                  <c:v>-141898.20030313643</c:v>
                </c:pt>
                <c:pt idx="829">
                  <c:v>-292677.5924042195</c:v>
                </c:pt>
                <c:pt idx="830">
                  <c:v>940855.12046100735</c:v>
                </c:pt>
                <c:pt idx="831">
                  <c:v>1124044.5736777587</c:v>
                </c:pt>
                <c:pt idx="832">
                  <c:v>1016499.2007374997</c:v>
                </c:pt>
                <c:pt idx="833">
                  <c:v>725627.68585756852</c:v>
                </c:pt>
                <c:pt idx="834">
                  <c:v>332672.72015760408</c:v>
                </c:pt>
                <c:pt idx="835">
                  <c:v>857588.78184373444</c:v>
                </c:pt>
                <c:pt idx="836">
                  <c:v>920485.50849821279</c:v>
                </c:pt>
                <c:pt idx="837">
                  <c:v>1065232.7627328509</c:v>
                </c:pt>
                <c:pt idx="838">
                  <c:v>607829.75453053007</c:v>
                </c:pt>
                <c:pt idx="839">
                  <c:v>663674.43859044695</c:v>
                </c:pt>
                <c:pt idx="840">
                  <c:v>-15025.762796058931</c:v>
                </c:pt>
                <c:pt idx="841">
                  <c:v>835804.54275598284</c:v>
                </c:pt>
                <c:pt idx="842">
                  <c:v>572315.87780694966</c:v>
                </c:pt>
                <c:pt idx="843">
                  <c:v>447975.85624940816</c:v>
                </c:pt>
                <c:pt idx="844">
                  <c:v>1261641.9012213727</c:v>
                </c:pt>
                <c:pt idx="845">
                  <c:v>522068.62067802262</c:v>
                </c:pt>
                <c:pt idx="846">
                  <c:v>1259147.1059861379</c:v>
                </c:pt>
                <c:pt idx="847">
                  <c:v>995658.44103710505</c:v>
                </c:pt>
                <c:pt idx="848">
                  <c:v>898701.2694104613</c:v>
                </c:pt>
                <c:pt idx="849">
                  <c:v>1120606.2990551677</c:v>
                </c:pt>
                <c:pt idx="850">
                  <c:v>857117.6341061343</c:v>
                </c:pt>
                <c:pt idx="851">
                  <c:v>663203.29085284704</c:v>
                </c:pt>
                <c:pt idx="852">
                  <c:v>538863.26929530548</c:v>
                </c:pt>
                <c:pt idx="853">
                  <c:v>568740.91446143773</c:v>
                </c:pt>
                <c:pt idx="854">
                  <c:v>180912.22795486293</c:v>
                </c:pt>
                <c:pt idx="855">
                  <c:v>324579.31407922308</c:v>
                </c:pt>
                <c:pt idx="856">
                  <c:v>887032.89998656849</c:v>
                </c:pt>
                <c:pt idx="857">
                  <c:v>593156.6375073446</c:v>
                </c:pt>
                <c:pt idx="858">
                  <c:v>399242.29425405705</c:v>
                </c:pt>
                <c:pt idx="859">
                  <c:v>135753.62930502393</c:v>
                </c:pt>
                <c:pt idx="860">
                  <c:v>891551.34271943732</c:v>
                </c:pt>
                <c:pt idx="861">
                  <c:v>651534.921428954</c:v>
                </c:pt>
                <c:pt idx="862">
                  <c:v>194131.91322663362</c:v>
                </c:pt>
                <c:pt idx="863">
                  <c:v>69791.891669091769</c:v>
                </c:pt>
                <c:pt idx="864">
                  <c:v>1089040.6493182366</c:v>
                </c:pt>
                <c:pt idx="865">
                  <c:v>895126.30606494925</c:v>
                </c:pt>
                <c:pt idx="866">
                  <c:v>469760.09533715947</c:v>
                </c:pt>
                <c:pt idx="867">
                  <c:v>846044.63708329957</c:v>
                </c:pt>
                <c:pt idx="868">
                  <c:v>458215.9505767246</c:v>
                </c:pt>
                <c:pt idx="869">
                  <c:v>425295.93709699821</c:v>
                </c:pt>
                <c:pt idx="870">
                  <c:v>300955.91553945641</c:v>
                </c:pt>
                <c:pt idx="871">
                  <c:v>107041.57228616893</c:v>
                </c:pt>
                <c:pt idx="872">
                  <c:v>733721.09193594975</c:v>
                </c:pt>
                <c:pt idx="873">
                  <c:v>767211.32116189552</c:v>
                </c:pt>
                <c:pt idx="874">
                  <c:v>1012924.2373919877</c:v>
                </c:pt>
                <c:pt idx="875">
                  <c:v>431181.20763212547</c:v>
                </c:pt>
                <c:pt idx="876">
                  <c:v>565165.95111592556</c:v>
                </c:pt>
                <c:pt idx="877">
                  <c:v>496709.41824475891</c:v>
                </c:pt>
                <c:pt idx="878">
                  <c:v>654029.71666418843</c:v>
                </c:pt>
                <c:pt idx="879">
                  <c:v>1556088.3794468157</c:v>
                </c:pt>
                <c:pt idx="880">
                  <c:v>343868.75793174026</c:v>
                </c:pt>
                <c:pt idx="881">
                  <c:v>844369.09657196386</c:v>
                </c:pt>
                <c:pt idx="882">
                  <c:v>262240.33911150147</c:v>
                </c:pt>
                <c:pt idx="883">
                  <c:v>816600.51894046564</c:v>
                </c:pt>
                <c:pt idx="884">
                  <c:v>1364197.6836911626</c:v>
                </c:pt>
                <c:pt idx="885">
                  <c:v>1142900.4905069773</c:v>
                </c:pt>
                <c:pt idx="886">
                  <c:v>755071.80400040234</c:v>
                </c:pt>
                <c:pt idx="887">
                  <c:v>817458.5782908228</c:v>
                </c:pt>
                <c:pt idx="888">
                  <c:v>720501.40666417906</c:v>
                </c:pt>
                <c:pt idx="889">
                  <c:v>1661138.9571518404</c:v>
                </c:pt>
                <c:pt idx="890">
                  <c:v>1079395.9273919782</c:v>
                </c:pt>
                <c:pt idx="891">
                  <c:v>908345.99133671995</c:v>
                </c:pt>
                <c:pt idx="892">
                  <c:v>590091.62652589055</c:v>
                </c:pt>
                <c:pt idx="893">
                  <c:v>846392.74406959815</c:v>
                </c:pt>
                <c:pt idx="894">
                  <c:v>722052.72251205635</c:v>
                </c:pt>
                <c:pt idx="895">
                  <c:v>619025.79230466636</c:v>
                </c:pt>
                <c:pt idx="896">
                  <c:v>425111.44905137888</c:v>
                </c:pt>
                <c:pt idx="897">
                  <c:v>149954.4146784528</c:v>
                </c:pt>
                <c:pt idx="898">
                  <c:v>469760.09533715947</c:v>
                </c:pt>
                <c:pt idx="899">
                  <c:v>736215.88717118395</c:v>
                </c:pt>
                <c:pt idx="900">
                  <c:v>1113070.6446635432</c:v>
                </c:pt>
                <c:pt idx="901">
                  <c:v>822199.12978361198</c:v>
                </c:pt>
                <c:pt idx="902">
                  <c:v>600901.93659942667</c:v>
                </c:pt>
                <c:pt idx="903">
                  <c:v>887032.89998656849</c:v>
                </c:pt>
                <c:pt idx="904">
                  <c:v>601250.04358572536</c:v>
                </c:pt>
                <c:pt idx="905">
                  <c:v>268224.67765524809</c:v>
                </c:pt>
                <c:pt idx="906">
                  <c:v>240841.82772435003</c:v>
                </c:pt>
                <c:pt idx="907">
                  <c:v>163174.09995022346</c:v>
                </c:pt>
                <c:pt idx="908">
                  <c:v>617474.4764567886</c:v>
                </c:pt>
                <c:pt idx="909">
                  <c:v>1350119.9390690352</c:v>
                </c:pt>
                <c:pt idx="910">
                  <c:v>892716.93086671445</c:v>
                </c:pt>
                <c:pt idx="911">
                  <c:v>1022568.9593182461</c:v>
                </c:pt>
                <c:pt idx="912">
                  <c:v>80380.092982707109</c:v>
                </c:pt>
                <c:pt idx="913">
                  <c:v>25576.772406609787</c:v>
                </c:pt>
                <c:pt idx="914">
                  <c:v>205327.95100076956</c:v>
                </c:pt>
                <c:pt idx="915">
                  <c:v>-85543.563879161375</c:v>
                </c:pt>
                <c:pt idx="916">
                  <c:v>1001728.1996178514</c:v>
                </c:pt>
                <c:pt idx="917">
                  <c:v>489559.49155373476</c:v>
                </c:pt>
                <c:pt idx="918">
                  <c:v>806870.37697720737</c:v>
                </c:pt>
                <c:pt idx="919">
                  <c:v>515998.8620972762</c:v>
                </c:pt>
                <c:pt idx="920">
                  <c:v>1284506.3084194018</c:v>
                </c:pt>
                <c:pt idx="921">
                  <c:v>1651494.235225582</c:v>
                </c:pt>
                <c:pt idx="922">
                  <c:v>1624111.3852946837</c:v>
                </c:pt>
                <c:pt idx="923">
                  <c:v>221637.80390883278</c:v>
                </c:pt>
                <c:pt idx="924">
                  <c:v>758136.81498185615</c:v>
                </c:pt>
                <c:pt idx="925">
                  <c:v>467265.30010192498</c:v>
                </c:pt>
                <c:pt idx="926">
                  <c:v>106819.46352624841</c:v>
                </c:pt>
                <c:pt idx="927">
                  <c:v>1117974.8150970123</c:v>
                </c:pt>
                <c:pt idx="928">
                  <c:v>210441.76613469649</c:v>
                </c:pt>
                <c:pt idx="929">
                  <c:v>1461154.8553178064</c:v>
                </c:pt>
                <c:pt idx="930">
                  <c:v>1267240.5120645189</c:v>
                </c:pt>
                <c:pt idx="931">
                  <c:v>755071.80400040234</c:v>
                </c:pt>
                <c:pt idx="932">
                  <c:v>164339.688097501</c:v>
                </c:pt>
                <c:pt idx="933">
                  <c:v>-196106.14847817592</c:v>
                </c:pt>
                <c:pt idx="934">
                  <c:v>1546443.6575205573</c:v>
                </c:pt>
                <c:pt idx="935">
                  <c:v>749435.57244295441</c:v>
                </c:pt>
                <c:pt idx="936">
                  <c:v>961125.66441518301</c:v>
                </c:pt>
                <c:pt idx="937">
                  <c:v>634740.27281167114</c:v>
                </c:pt>
                <c:pt idx="938">
                  <c:v>937280.15711549541</c:v>
                </c:pt>
                <c:pt idx="939">
                  <c:v>1459131.207820172</c:v>
                </c:pt>
                <c:pt idx="940">
                  <c:v>1001728.1996178514</c:v>
                </c:pt>
                <c:pt idx="941">
                  <c:v>939774.95235072984</c:v>
                </c:pt>
                <c:pt idx="942">
                  <c:v>535288.3059497932</c:v>
                </c:pt>
                <c:pt idx="943">
                  <c:v>341373.96269650577</c:v>
                </c:pt>
                <c:pt idx="944">
                  <c:v>135753.62930502393</c:v>
                </c:pt>
                <c:pt idx="945">
                  <c:v>-182500.73550580512</c:v>
                </c:pt>
                <c:pt idx="946">
                  <c:v>234857.48918060344</c:v>
                </c:pt>
                <c:pt idx="947">
                  <c:v>1271286.6231476311</c:v>
                </c:pt>
                <c:pt idx="948">
                  <c:v>620539.48743824265</c:v>
                </c:pt>
                <c:pt idx="949">
                  <c:v>232710.80093166762</c:v>
                </c:pt>
                <c:pt idx="950">
                  <c:v>38796.457678380422</c:v>
                </c:pt>
                <c:pt idx="951">
                  <c:v>-155117.88557490706</c:v>
                </c:pt>
                <c:pt idx="952">
                  <c:v>258579.9557289895</c:v>
                </c:pt>
                <c:pt idx="953">
                  <c:v>1573826.5074514551</c:v>
                </c:pt>
                <c:pt idx="954">
                  <c:v>1379912.1641981676</c:v>
                </c:pt>
                <c:pt idx="955">
                  <c:v>1245927.4207143674</c:v>
                </c:pt>
                <c:pt idx="956">
                  <c:v>664184.39095450507</c:v>
                </c:pt>
                <c:pt idx="957">
                  <c:v>779449.90633200784</c:v>
                </c:pt>
                <c:pt idx="958">
                  <c:v>558152.7131478223</c:v>
                </c:pt>
                <c:pt idx="959">
                  <c:v>1119526.13094489</c:v>
                </c:pt>
                <c:pt idx="960">
                  <c:v>80380.092982707109</c:v>
                </c:pt>
                <c:pt idx="961">
                  <c:v>345034.34607901762</c:v>
                </c:pt>
                <c:pt idx="962">
                  <c:v>-112368.66212330281</c:v>
                </c:pt>
                <c:pt idx="963">
                  <c:v>380896.32978889684</c:v>
                </c:pt>
                <c:pt idx="964">
                  <c:v>579936.9522355739</c:v>
                </c:pt>
                <c:pt idx="965">
                  <c:v>192108.26572899922</c:v>
                </c:pt>
                <c:pt idx="966">
                  <c:v>343868.75793174026</c:v>
                </c:pt>
                <c:pt idx="967">
                  <c:v>1375393.7214652989</c:v>
                </c:pt>
                <c:pt idx="968">
                  <c:v>1111905.056516266</c:v>
                </c:pt>
                <c:pt idx="969">
                  <c:v>336247.68350311613</c:v>
                </c:pt>
                <c:pt idx="970">
                  <c:v>896677.62191282667</c:v>
                </c:pt>
                <c:pt idx="971">
                  <c:v>245360.27045721884</c:v>
                </c:pt>
                <c:pt idx="972">
                  <c:v>997209.75688498269</c:v>
                </c:pt>
                <c:pt idx="973">
                  <c:v>927635.43518923677</c:v>
                </c:pt>
                <c:pt idx="974">
                  <c:v>706338.2420050517</c:v>
                </c:pt>
                <c:pt idx="975">
                  <c:v>261296.85972414451</c:v>
                </c:pt>
                <c:pt idx="976">
                  <c:v>-29574.655155786488</c:v>
                </c:pt>
                <c:pt idx="977">
                  <c:v>1506313.4539676455</c:v>
                </c:pt>
                <c:pt idx="978">
                  <c:v>1285016.26078346</c:v>
                </c:pt>
                <c:pt idx="979">
                  <c:v>1074491.7569585089</c:v>
                </c:pt>
                <c:pt idx="980">
                  <c:v>1046513.5346265531</c:v>
                </c:pt>
                <c:pt idx="981">
                  <c:v>783024.86967751989</c:v>
                </c:pt>
                <c:pt idx="982">
                  <c:v>589110.5264242324</c:v>
                </c:pt>
                <c:pt idx="983">
                  <c:v>367813.3332400471</c:v>
                </c:pt>
                <c:pt idx="984">
                  <c:v>76941.818360115867</c:v>
                </c:pt>
                <c:pt idx="985">
                  <c:v>531713.34260428126</c:v>
                </c:pt>
                <c:pt idx="986">
                  <c:v>74310.334401960601</c:v>
                </c:pt>
                <c:pt idx="987">
                  <c:v>80602.201742627891</c:v>
                </c:pt>
                <c:pt idx="988">
                  <c:v>1268791.8279123968</c:v>
                </c:pt>
                <c:pt idx="989">
                  <c:v>880963.14140582189</c:v>
                </c:pt>
                <c:pt idx="990">
                  <c:v>983990.071613212</c:v>
                </c:pt>
                <c:pt idx="991">
                  <c:v>499204.2134799934</c:v>
                </c:pt>
                <c:pt idx="992">
                  <c:v>351962.16401012114</c:v>
                </c:pt>
                <c:pt idx="993">
                  <c:v>1352529.3142672698</c:v>
                </c:pt>
                <c:pt idx="994">
                  <c:v>1482939.094405558</c:v>
                </c:pt>
                <c:pt idx="995">
                  <c:v>628670.51423092501</c:v>
                </c:pt>
                <c:pt idx="996">
                  <c:v>240841.82772435003</c:v>
                </c:pt>
                <c:pt idx="997">
                  <c:v>-2191.8052248884342</c:v>
                </c:pt>
                <c:pt idx="998">
                  <c:v>-390020.49173146341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FEF-4220-814C-19DD1300C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6194064"/>
        <c:axId val="35727072"/>
      </c:scatterChart>
      <c:valAx>
        <c:axId val="1776194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M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727072"/>
        <c:crosses val="autoZero"/>
        <c:crossBetween val="midCat"/>
      </c:valAx>
      <c:valAx>
        <c:axId val="3572707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 educational expenditure for the last school year (in riels)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6194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K (Curated)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educational expenditure for the last school year (in riels)</c:v>
          </c:tx>
          <c:spPr>
            <a:ln w="19050">
              <a:noFill/>
            </a:ln>
          </c:spPr>
          <c:xVal>
            <c:numRef>
              <c:f>'Task 4.2b'!$D$3:$D$1001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</c:numCache>
            </c:numRef>
          </c:xVal>
          <c:yVal>
            <c:numRef>
              <c:f>'Task 4.2b'!$A$3:$A$1001</c:f>
              <c:numCache>
                <c:formatCode>General</c:formatCode>
                <c:ptCount val="999"/>
                <c:pt idx="0">
                  <c:v>2220000</c:v>
                </c:pt>
                <c:pt idx="1">
                  <c:v>138000</c:v>
                </c:pt>
                <c:pt idx="2">
                  <c:v>115500</c:v>
                </c:pt>
                <c:pt idx="3">
                  <c:v>17000</c:v>
                </c:pt>
                <c:pt idx="4">
                  <c:v>4400000</c:v>
                </c:pt>
                <c:pt idx="5">
                  <c:v>779000</c:v>
                </c:pt>
                <c:pt idx="6">
                  <c:v>650000</c:v>
                </c:pt>
                <c:pt idx="7">
                  <c:v>170000</c:v>
                </c:pt>
                <c:pt idx="8">
                  <c:v>722000</c:v>
                </c:pt>
                <c:pt idx="9">
                  <c:v>13500</c:v>
                </c:pt>
                <c:pt idx="10">
                  <c:v>973400</c:v>
                </c:pt>
                <c:pt idx="11">
                  <c:v>1730000</c:v>
                </c:pt>
                <c:pt idx="12">
                  <c:v>20000</c:v>
                </c:pt>
                <c:pt idx="13">
                  <c:v>1064000</c:v>
                </c:pt>
                <c:pt idx="14">
                  <c:v>388000</c:v>
                </c:pt>
                <c:pt idx="15">
                  <c:v>25000</c:v>
                </c:pt>
                <c:pt idx="16">
                  <c:v>2574000</c:v>
                </c:pt>
                <c:pt idx="17">
                  <c:v>1003000</c:v>
                </c:pt>
                <c:pt idx="18">
                  <c:v>213000</c:v>
                </c:pt>
                <c:pt idx="19">
                  <c:v>213000</c:v>
                </c:pt>
                <c:pt idx="20">
                  <c:v>622000</c:v>
                </c:pt>
                <c:pt idx="21">
                  <c:v>4268000</c:v>
                </c:pt>
                <c:pt idx="22">
                  <c:v>655000</c:v>
                </c:pt>
                <c:pt idx="23">
                  <c:v>580000</c:v>
                </c:pt>
                <c:pt idx="24">
                  <c:v>1380000</c:v>
                </c:pt>
                <c:pt idx="25">
                  <c:v>450000</c:v>
                </c:pt>
                <c:pt idx="26">
                  <c:v>31500</c:v>
                </c:pt>
                <c:pt idx="27">
                  <c:v>25800</c:v>
                </c:pt>
                <c:pt idx="28">
                  <c:v>62000</c:v>
                </c:pt>
                <c:pt idx="29">
                  <c:v>60000</c:v>
                </c:pt>
                <c:pt idx="30">
                  <c:v>30000</c:v>
                </c:pt>
                <c:pt idx="31">
                  <c:v>286000</c:v>
                </c:pt>
                <c:pt idx="32">
                  <c:v>2560000</c:v>
                </c:pt>
                <c:pt idx="33">
                  <c:v>170000</c:v>
                </c:pt>
                <c:pt idx="34">
                  <c:v>115000</c:v>
                </c:pt>
                <c:pt idx="35">
                  <c:v>58000</c:v>
                </c:pt>
                <c:pt idx="36">
                  <c:v>95000</c:v>
                </c:pt>
                <c:pt idx="37">
                  <c:v>572000</c:v>
                </c:pt>
                <c:pt idx="38">
                  <c:v>11000</c:v>
                </c:pt>
                <c:pt idx="39">
                  <c:v>2620000</c:v>
                </c:pt>
                <c:pt idx="40">
                  <c:v>3110000</c:v>
                </c:pt>
                <c:pt idx="41">
                  <c:v>443000</c:v>
                </c:pt>
                <c:pt idx="42">
                  <c:v>52000</c:v>
                </c:pt>
                <c:pt idx="43">
                  <c:v>200000</c:v>
                </c:pt>
                <c:pt idx="44">
                  <c:v>93500</c:v>
                </c:pt>
                <c:pt idx="45">
                  <c:v>606000</c:v>
                </c:pt>
                <c:pt idx="46">
                  <c:v>54900</c:v>
                </c:pt>
                <c:pt idx="47">
                  <c:v>80000</c:v>
                </c:pt>
                <c:pt idx="48">
                  <c:v>65000</c:v>
                </c:pt>
                <c:pt idx="49">
                  <c:v>54000</c:v>
                </c:pt>
                <c:pt idx="50">
                  <c:v>1043000</c:v>
                </c:pt>
                <c:pt idx="51">
                  <c:v>363000</c:v>
                </c:pt>
                <c:pt idx="52">
                  <c:v>40000</c:v>
                </c:pt>
                <c:pt idx="53">
                  <c:v>625000</c:v>
                </c:pt>
                <c:pt idx="54">
                  <c:v>385000</c:v>
                </c:pt>
                <c:pt idx="55">
                  <c:v>440000</c:v>
                </c:pt>
                <c:pt idx="56">
                  <c:v>420000</c:v>
                </c:pt>
                <c:pt idx="57">
                  <c:v>314000</c:v>
                </c:pt>
                <c:pt idx="58">
                  <c:v>3180000</c:v>
                </c:pt>
                <c:pt idx="59">
                  <c:v>1200000</c:v>
                </c:pt>
                <c:pt idx="60">
                  <c:v>27000</c:v>
                </c:pt>
                <c:pt idx="61">
                  <c:v>21600</c:v>
                </c:pt>
                <c:pt idx="62">
                  <c:v>12200</c:v>
                </c:pt>
                <c:pt idx="63">
                  <c:v>33000</c:v>
                </c:pt>
                <c:pt idx="64">
                  <c:v>19000</c:v>
                </c:pt>
                <c:pt idx="65">
                  <c:v>13000</c:v>
                </c:pt>
                <c:pt idx="66">
                  <c:v>415000</c:v>
                </c:pt>
                <c:pt idx="67">
                  <c:v>618000</c:v>
                </c:pt>
                <c:pt idx="68">
                  <c:v>260000</c:v>
                </c:pt>
                <c:pt idx="69">
                  <c:v>656000</c:v>
                </c:pt>
                <c:pt idx="70">
                  <c:v>366800</c:v>
                </c:pt>
                <c:pt idx="71">
                  <c:v>20000</c:v>
                </c:pt>
                <c:pt idx="72">
                  <c:v>12000</c:v>
                </c:pt>
                <c:pt idx="73">
                  <c:v>28500</c:v>
                </c:pt>
                <c:pt idx="74">
                  <c:v>1000000</c:v>
                </c:pt>
                <c:pt idx="75">
                  <c:v>3810000</c:v>
                </c:pt>
                <c:pt idx="76">
                  <c:v>2390000</c:v>
                </c:pt>
                <c:pt idx="77">
                  <c:v>1709000</c:v>
                </c:pt>
                <c:pt idx="78">
                  <c:v>523000</c:v>
                </c:pt>
                <c:pt idx="79">
                  <c:v>476000</c:v>
                </c:pt>
                <c:pt idx="80">
                  <c:v>40500</c:v>
                </c:pt>
                <c:pt idx="81">
                  <c:v>2634000</c:v>
                </c:pt>
                <c:pt idx="82">
                  <c:v>33000</c:v>
                </c:pt>
                <c:pt idx="83">
                  <c:v>543000</c:v>
                </c:pt>
                <c:pt idx="84">
                  <c:v>76000</c:v>
                </c:pt>
                <c:pt idx="85">
                  <c:v>3984000</c:v>
                </c:pt>
                <c:pt idx="86">
                  <c:v>3964000</c:v>
                </c:pt>
                <c:pt idx="87">
                  <c:v>50000</c:v>
                </c:pt>
                <c:pt idx="88">
                  <c:v>39000</c:v>
                </c:pt>
                <c:pt idx="89">
                  <c:v>120000</c:v>
                </c:pt>
                <c:pt idx="90">
                  <c:v>547000</c:v>
                </c:pt>
                <c:pt idx="91">
                  <c:v>14000</c:v>
                </c:pt>
                <c:pt idx="92">
                  <c:v>14000</c:v>
                </c:pt>
                <c:pt idx="93">
                  <c:v>740000</c:v>
                </c:pt>
                <c:pt idx="94">
                  <c:v>112000</c:v>
                </c:pt>
                <c:pt idx="95">
                  <c:v>47000</c:v>
                </c:pt>
                <c:pt idx="96">
                  <c:v>25000</c:v>
                </c:pt>
                <c:pt idx="97">
                  <c:v>35000</c:v>
                </c:pt>
                <c:pt idx="98">
                  <c:v>10000</c:v>
                </c:pt>
                <c:pt idx="99">
                  <c:v>62000</c:v>
                </c:pt>
                <c:pt idx="100">
                  <c:v>65000</c:v>
                </c:pt>
                <c:pt idx="101">
                  <c:v>54000</c:v>
                </c:pt>
                <c:pt idx="102">
                  <c:v>543500</c:v>
                </c:pt>
                <c:pt idx="103">
                  <c:v>354000</c:v>
                </c:pt>
                <c:pt idx="104">
                  <c:v>1520000</c:v>
                </c:pt>
                <c:pt idx="105">
                  <c:v>470000</c:v>
                </c:pt>
                <c:pt idx="106">
                  <c:v>3798000</c:v>
                </c:pt>
                <c:pt idx="107">
                  <c:v>3594000</c:v>
                </c:pt>
                <c:pt idx="108">
                  <c:v>2530000</c:v>
                </c:pt>
                <c:pt idx="109">
                  <c:v>53000</c:v>
                </c:pt>
                <c:pt idx="110">
                  <c:v>213000</c:v>
                </c:pt>
                <c:pt idx="111">
                  <c:v>202000</c:v>
                </c:pt>
                <c:pt idx="112">
                  <c:v>175500</c:v>
                </c:pt>
                <c:pt idx="113">
                  <c:v>8500</c:v>
                </c:pt>
                <c:pt idx="114">
                  <c:v>440000</c:v>
                </c:pt>
                <c:pt idx="115">
                  <c:v>20000</c:v>
                </c:pt>
                <c:pt idx="116">
                  <c:v>20000</c:v>
                </c:pt>
                <c:pt idx="117">
                  <c:v>627000</c:v>
                </c:pt>
                <c:pt idx="118">
                  <c:v>27500</c:v>
                </c:pt>
                <c:pt idx="119">
                  <c:v>115000</c:v>
                </c:pt>
                <c:pt idx="120">
                  <c:v>80000</c:v>
                </c:pt>
                <c:pt idx="121">
                  <c:v>190000</c:v>
                </c:pt>
                <c:pt idx="122">
                  <c:v>190000</c:v>
                </c:pt>
                <c:pt idx="123">
                  <c:v>55000</c:v>
                </c:pt>
                <c:pt idx="124">
                  <c:v>45000</c:v>
                </c:pt>
                <c:pt idx="125">
                  <c:v>2794000</c:v>
                </c:pt>
                <c:pt idx="126">
                  <c:v>400000</c:v>
                </c:pt>
                <c:pt idx="127">
                  <c:v>620000</c:v>
                </c:pt>
                <c:pt idx="128">
                  <c:v>2530000</c:v>
                </c:pt>
                <c:pt idx="129">
                  <c:v>60000</c:v>
                </c:pt>
                <c:pt idx="130">
                  <c:v>40000</c:v>
                </c:pt>
                <c:pt idx="131">
                  <c:v>111000</c:v>
                </c:pt>
                <c:pt idx="132">
                  <c:v>461000</c:v>
                </c:pt>
                <c:pt idx="133">
                  <c:v>25000</c:v>
                </c:pt>
                <c:pt idx="134">
                  <c:v>40000</c:v>
                </c:pt>
                <c:pt idx="135">
                  <c:v>1469000</c:v>
                </c:pt>
                <c:pt idx="136">
                  <c:v>1823000</c:v>
                </c:pt>
                <c:pt idx="137">
                  <c:v>245000</c:v>
                </c:pt>
                <c:pt idx="138">
                  <c:v>67000</c:v>
                </c:pt>
                <c:pt idx="139">
                  <c:v>146600</c:v>
                </c:pt>
                <c:pt idx="140">
                  <c:v>16200</c:v>
                </c:pt>
                <c:pt idx="141">
                  <c:v>682000</c:v>
                </c:pt>
                <c:pt idx="142">
                  <c:v>70000</c:v>
                </c:pt>
                <c:pt idx="143">
                  <c:v>300000</c:v>
                </c:pt>
                <c:pt idx="144">
                  <c:v>308000</c:v>
                </c:pt>
                <c:pt idx="145">
                  <c:v>530000</c:v>
                </c:pt>
                <c:pt idx="146">
                  <c:v>420000</c:v>
                </c:pt>
                <c:pt idx="147">
                  <c:v>30000</c:v>
                </c:pt>
                <c:pt idx="148">
                  <c:v>35000</c:v>
                </c:pt>
                <c:pt idx="149">
                  <c:v>1135000</c:v>
                </c:pt>
                <c:pt idx="150">
                  <c:v>460000</c:v>
                </c:pt>
                <c:pt idx="151">
                  <c:v>1944000</c:v>
                </c:pt>
                <c:pt idx="152">
                  <c:v>285000</c:v>
                </c:pt>
                <c:pt idx="153">
                  <c:v>285000</c:v>
                </c:pt>
                <c:pt idx="154">
                  <c:v>1406500</c:v>
                </c:pt>
                <c:pt idx="155">
                  <c:v>2135000</c:v>
                </c:pt>
                <c:pt idx="156">
                  <c:v>3498000</c:v>
                </c:pt>
                <c:pt idx="157">
                  <c:v>63000</c:v>
                </c:pt>
                <c:pt idx="158">
                  <c:v>48000</c:v>
                </c:pt>
                <c:pt idx="159">
                  <c:v>30000</c:v>
                </c:pt>
                <c:pt idx="160">
                  <c:v>20500</c:v>
                </c:pt>
                <c:pt idx="161">
                  <c:v>39500</c:v>
                </c:pt>
                <c:pt idx="162">
                  <c:v>40000</c:v>
                </c:pt>
                <c:pt idx="163">
                  <c:v>27000</c:v>
                </c:pt>
                <c:pt idx="164">
                  <c:v>11500</c:v>
                </c:pt>
                <c:pt idx="165">
                  <c:v>1906000</c:v>
                </c:pt>
                <c:pt idx="166">
                  <c:v>320000</c:v>
                </c:pt>
                <c:pt idx="167">
                  <c:v>67000</c:v>
                </c:pt>
                <c:pt idx="168">
                  <c:v>56000</c:v>
                </c:pt>
                <c:pt idx="169">
                  <c:v>1515000</c:v>
                </c:pt>
                <c:pt idx="170">
                  <c:v>555000</c:v>
                </c:pt>
                <c:pt idx="171">
                  <c:v>71000</c:v>
                </c:pt>
                <c:pt idx="172">
                  <c:v>35000</c:v>
                </c:pt>
                <c:pt idx="173">
                  <c:v>25000</c:v>
                </c:pt>
                <c:pt idx="174">
                  <c:v>48000</c:v>
                </c:pt>
                <c:pt idx="175">
                  <c:v>37000</c:v>
                </c:pt>
                <c:pt idx="176">
                  <c:v>744000</c:v>
                </c:pt>
                <c:pt idx="177">
                  <c:v>409800</c:v>
                </c:pt>
                <c:pt idx="178">
                  <c:v>145000</c:v>
                </c:pt>
                <c:pt idx="179">
                  <c:v>1101000</c:v>
                </c:pt>
                <c:pt idx="180">
                  <c:v>705000</c:v>
                </c:pt>
                <c:pt idx="181">
                  <c:v>517000</c:v>
                </c:pt>
                <c:pt idx="182">
                  <c:v>5500000</c:v>
                </c:pt>
                <c:pt idx="183">
                  <c:v>990000</c:v>
                </c:pt>
                <c:pt idx="184">
                  <c:v>72000</c:v>
                </c:pt>
                <c:pt idx="185">
                  <c:v>364000</c:v>
                </c:pt>
                <c:pt idx="186">
                  <c:v>2154000</c:v>
                </c:pt>
                <c:pt idx="187">
                  <c:v>1515000</c:v>
                </c:pt>
                <c:pt idx="188">
                  <c:v>770000</c:v>
                </c:pt>
                <c:pt idx="189">
                  <c:v>65000</c:v>
                </c:pt>
                <c:pt idx="190">
                  <c:v>1558000</c:v>
                </c:pt>
                <c:pt idx="191">
                  <c:v>420000</c:v>
                </c:pt>
                <c:pt idx="192">
                  <c:v>454000</c:v>
                </c:pt>
                <c:pt idx="193">
                  <c:v>248000</c:v>
                </c:pt>
                <c:pt idx="194">
                  <c:v>238000</c:v>
                </c:pt>
                <c:pt idx="195">
                  <c:v>135000</c:v>
                </c:pt>
                <c:pt idx="196">
                  <c:v>15000</c:v>
                </c:pt>
                <c:pt idx="197">
                  <c:v>86000</c:v>
                </c:pt>
                <c:pt idx="198">
                  <c:v>6000</c:v>
                </c:pt>
                <c:pt idx="199">
                  <c:v>207500</c:v>
                </c:pt>
                <c:pt idx="200">
                  <c:v>1954000</c:v>
                </c:pt>
                <c:pt idx="201">
                  <c:v>680000</c:v>
                </c:pt>
                <c:pt idx="202">
                  <c:v>1440000</c:v>
                </c:pt>
                <c:pt idx="203">
                  <c:v>729600</c:v>
                </c:pt>
                <c:pt idx="204">
                  <c:v>90000</c:v>
                </c:pt>
                <c:pt idx="205">
                  <c:v>845000</c:v>
                </c:pt>
                <c:pt idx="206">
                  <c:v>149000</c:v>
                </c:pt>
                <c:pt idx="207">
                  <c:v>85000</c:v>
                </c:pt>
                <c:pt idx="208">
                  <c:v>91000</c:v>
                </c:pt>
                <c:pt idx="209">
                  <c:v>1080000</c:v>
                </c:pt>
                <c:pt idx="210">
                  <c:v>915000</c:v>
                </c:pt>
                <c:pt idx="211">
                  <c:v>65000</c:v>
                </c:pt>
                <c:pt idx="212">
                  <c:v>22000</c:v>
                </c:pt>
                <c:pt idx="213">
                  <c:v>1352700</c:v>
                </c:pt>
                <c:pt idx="214">
                  <c:v>255000</c:v>
                </c:pt>
                <c:pt idx="215">
                  <c:v>1470000</c:v>
                </c:pt>
                <c:pt idx="216">
                  <c:v>738000</c:v>
                </c:pt>
                <c:pt idx="217">
                  <c:v>765000</c:v>
                </c:pt>
                <c:pt idx="218">
                  <c:v>556000</c:v>
                </c:pt>
                <c:pt idx="219">
                  <c:v>64000</c:v>
                </c:pt>
                <c:pt idx="220">
                  <c:v>136000</c:v>
                </c:pt>
                <c:pt idx="221">
                  <c:v>283000</c:v>
                </c:pt>
                <c:pt idx="222">
                  <c:v>57000</c:v>
                </c:pt>
                <c:pt idx="223">
                  <c:v>45000</c:v>
                </c:pt>
                <c:pt idx="224">
                  <c:v>25000</c:v>
                </c:pt>
                <c:pt idx="225">
                  <c:v>155000</c:v>
                </c:pt>
                <c:pt idx="226">
                  <c:v>32000</c:v>
                </c:pt>
                <c:pt idx="227">
                  <c:v>3007000</c:v>
                </c:pt>
                <c:pt idx="228">
                  <c:v>895000</c:v>
                </c:pt>
                <c:pt idx="229">
                  <c:v>84000</c:v>
                </c:pt>
                <c:pt idx="230">
                  <c:v>8000</c:v>
                </c:pt>
                <c:pt idx="231">
                  <c:v>5000</c:v>
                </c:pt>
                <c:pt idx="232">
                  <c:v>1367500</c:v>
                </c:pt>
                <c:pt idx="233">
                  <c:v>1751000</c:v>
                </c:pt>
                <c:pt idx="234">
                  <c:v>311000</c:v>
                </c:pt>
                <c:pt idx="235">
                  <c:v>90000</c:v>
                </c:pt>
                <c:pt idx="236">
                  <c:v>1801200</c:v>
                </c:pt>
                <c:pt idx="237">
                  <c:v>743000</c:v>
                </c:pt>
                <c:pt idx="238">
                  <c:v>462000</c:v>
                </c:pt>
                <c:pt idx="239">
                  <c:v>73000</c:v>
                </c:pt>
                <c:pt idx="240">
                  <c:v>40000</c:v>
                </c:pt>
                <c:pt idx="241">
                  <c:v>392000</c:v>
                </c:pt>
                <c:pt idx="242">
                  <c:v>18000</c:v>
                </c:pt>
                <c:pt idx="243">
                  <c:v>53000</c:v>
                </c:pt>
                <c:pt idx="244">
                  <c:v>340000</c:v>
                </c:pt>
                <c:pt idx="245">
                  <c:v>2562000</c:v>
                </c:pt>
                <c:pt idx="246">
                  <c:v>680000</c:v>
                </c:pt>
                <c:pt idx="247">
                  <c:v>155000</c:v>
                </c:pt>
                <c:pt idx="248">
                  <c:v>130000</c:v>
                </c:pt>
                <c:pt idx="249">
                  <c:v>1598000</c:v>
                </c:pt>
                <c:pt idx="250">
                  <c:v>38500</c:v>
                </c:pt>
                <c:pt idx="251">
                  <c:v>872500</c:v>
                </c:pt>
                <c:pt idx="252">
                  <c:v>731000</c:v>
                </c:pt>
                <c:pt idx="253">
                  <c:v>533000</c:v>
                </c:pt>
                <c:pt idx="254">
                  <c:v>547000</c:v>
                </c:pt>
                <c:pt idx="255">
                  <c:v>462000</c:v>
                </c:pt>
                <c:pt idx="256">
                  <c:v>461000</c:v>
                </c:pt>
                <c:pt idx="257">
                  <c:v>78000</c:v>
                </c:pt>
                <c:pt idx="258">
                  <c:v>1060000</c:v>
                </c:pt>
                <c:pt idx="259">
                  <c:v>1178000</c:v>
                </c:pt>
                <c:pt idx="260">
                  <c:v>267000</c:v>
                </c:pt>
                <c:pt idx="261">
                  <c:v>175000</c:v>
                </c:pt>
                <c:pt idx="262">
                  <c:v>310000</c:v>
                </c:pt>
                <c:pt idx="263">
                  <c:v>57000</c:v>
                </c:pt>
                <c:pt idx="264">
                  <c:v>1870000</c:v>
                </c:pt>
                <c:pt idx="265">
                  <c:v>781000</c:v>
                </c:pt>
                <c:pt idx="266">
                  <c:v>445500</c:v>
                </c:pt>
                <c:pt idx="267">
                  <c:v>300000</c:v>
                </c:pt>
                <c:pt idx="268">
                  <c:v>300000</c:v>
                </c:pt>
                <c:pt idx="269">
                  <c:v>290000</c:v>
                </c:pt>
                <c:pt idx="270">
                  <c:v>21000</c:v>
                </c:pt>
                <c:pt idx="271">
                  <c:v>21000</c:v>
                </c:pt>
                <c:pt idx="272">
                  <c:v>21000</c:v>
                </c:pt>
                <c:pt idx="273">
                  <c:v>4010000</c:v>
                </c:pt>
                <c:pt idx="274">
                  <c:v>2960000</c:v>
                </c:pt>
                <c:pt idx="275">
                  <c:v>9000</c:v>
                </c:pt>
                <c:pt idx="276">
                  <c:v>19000</c:v>
                </c:pt>
                <c:pt idx="277">
                  <c:v>31000</c:v>
                </c:pt>
                <c:pt idx="278">
                  <c:v>22000</c:v>
                </c:pt>
                <c:pt idx="279">
                  <c:v>670000</c:v>
                </c:pt>
                <c:pt idx="280">
                  <c:v>2598000</c:v>
                </c:pt>
                <c:pt idx="281">
                  <c:v>651000</c:v>
                </c:pt>
                <c:pt idx="282">
                  <c:v>1031000</c:v>
                </c:pt>
                <c:pt idx="283">
                  <c:v>2400000</c:v>
                </c:pt>
                <c:pt idx="284">
                  <c:v>2250000</c:v>
                </c:pt>
                <c:pt idx="285">
                  <c:v>2150000</c:v>
                </c:pt>
                <c:pt idx="286">
                  <c:v>240000</c:v>
                </c:pt>
                <c:pt idx="287">
                  <c:v>1096000</c:v>
                </c:pt>
                <c:pt idx="288">
                  <c:v>464000</c:v>
                </c:pt>
                <c:pt idx="289">
                  <c:v>125000</c:v>
                </c:pt>
                <c:pt idx="290">
                  <c:v>50000</c:v>
                </c:pt>
                <c:pt idx="291">
                  <c:v>50000</c:v>
                </c:pt>
                <c:pt idx="292">
                  <c:v>1595000</c:v>
                </c:pt>
                <c:pt idx="293">
                  <c:v>1110000</c:v>
                </c:pt>
                <c:pt idx="294">
                  <c:v>1318000</c:v>
                </c:pt>
                <c:pt idx="295">
                  <c:v>520000</c:v>
                </c:pt>
                <c:pt idx="296">
                  <c:v>20000</c:v>
                </c:pt>
                <c:pt idx="297">
                  <c:v>19000</c:v>
                </c:pt>
                <c:pt idx="298">
                  <c:v>556500</c:v>
                </c:pt>
                <c:pt idx="299">
                  <c:v>839000</c:v>
                </c:pt>
                <c:pt idx="300">
                  <c:v>670000</c:v>
                </c:pt>
                <c:pt idx="301">
                  <c:v>45000</c:v>
                </c:pt>
                <c:pt idx="302">
                  <c:v>748000</c:v>
                </c:pt>
                <c:pt idx="303">
                  <c:v>370000</c:v>
                </c:pt>
                <c:pt idx="304">
                  <c:v>677000</c:v>
                </c:pt>
                <c:pt idx="305">
                  <c:v>17000</c:v>
                </c:pt>
                <c:pt idx="306">
                  <c:v>110000</c:v>
                </c:pt>
                <c:pt idx="307">
                  <c:v>857000</c:v>
                </c:pt>
                <c:pt idx="308">
                  <c:v>65000</c:v>
                </c:pt>
                <c:pt idx="309">
                  <c:v>350000</c:v>
                </c:pt>
                <c:pt idx="310">
                  <c:v>220000</c:v>
                </c:pt>
                <c:pt idx="311">
                  <c:v>761000</c:v>
                </c:pt>
                <c:pt idx="312">
                  <c:v>10000</c:v>
                </c:pt>
                <c:pt idx="313">
                  <c:v>277000</c:v>
                </c:pt>
                <c:pt idx="314">
                  <c:v>170000</c:v>
                </c:pt>
                <c:pt idx="315">
                  <c:v>1129000</c:v>
                </c:pt>
                <c:pt idx="316">
                  <c:v>41000</c:v>
                </c:pt>
                <c:pt idx="317">
                  <c:v>37000</c:v>
                </c:pt>
                <c:pt idx="318">
                  <c:v>25000</c:v>
                </c:pt>
                <c:pt idx="319">
                  <c:v>19000</c:v>
                </c:pt>
                <c:pt idx="320">
                  <c:v>457000</c:v>
                </c:pt>
                <c:pt idx="321">
                  <c:v>90000</c:v>
                </c:pt>
                <c:pt idx="322">
                  <c:v>940000</c:v>
                </c:pt>
                <c:pt idx="323">
                  <c:v>202000</c:v>
                </c:pt>
                <c:pt idx="324">
                  <c:v>1190000</c:v>
                </c:pt>
                <c:pt idx="325">
                  <c:v>1370000</c:v>
                </c:pt>
                <c:pt idx="326">
                  <c:v>1020000</c:v>
                </c:pt>
                <c:pt idx="327">
                  <c:v>834000</c:v>
                </c:pt>
                <c:pt idx="328">
                  <c:v>787000</c:v>
                </c:pt>
                <c:pt idx="329">
                  <c:v>356000</c:v>
                </c:pt>
                <c:pt idx="330">
                  <c:v>341000</c:v>
                </c:pt>
                <c:pt idx="331">
                  <c:v>292000</c:v>
                </c:pt>
                <c:pt idx="332">
                  <c:v>140000</c:v>
                </c:pt>
                <c:pt idx="333">
                  <c:v>110000</c:v>
                </c:pt>
                <c:pt idx="334">
                  <c:v>835000</c:v>
                </c:pt>
                <c:pt idx="335">
                  <c:v>2096000</c:v>
                </c:pt>
                <c:pt idx="336">
                  <c:v>392000</c:v>
                </c:pt>
                <c:pt idx="337">
                  <c:v>4620000</c:v>
                </c:pt>
                <c:pt idx="338">
                  <c:v>3270000</c:v>
                </c:pt>
                <c:pt idx="339">
                  <c:v>870000</c:v>
                </c:pt>
                <c:pt idx="340">
                  <c:v>266000</c:v>
                </c:pt>
                <c:pt idx="341">
                  <c:v>261000</c:v>
                </c:pt>
                <c:pt idx="342">
                  <c:v>262000</c:v>
                </c:pt>
                <c:pt idx="343">
                  <c:v>256000</c:v>
                </c:pt>
                <c:pt idx="344">
                  <c:v>246000</c:v>
                </c:pt>
                <c:pt idx="345">
                  <c:v>130000</c:v>
                </c:pt>
                <c:pt idx="346">
                  <c:v>666000</c:v>
                </c:pt>
                <c:pt idx="347">
                  <c:v>65000</c:v>
                </c:pt>
                <c:pt idx="348">
                  <c:v>65000</c:v>
                </c:pt>
                <c:pt idx="349">
                  <c:v>44000</c:v>
                </c:pt>
                <c:pt idx="350">
                  <c:v>200000</c:v>
                </c:pt>
                <c:pt idx="351">
                  <c:v>200000</c:v>
                </c:pt>
                <c:pt idx="352">
                  <c:v>105000</c:v>
                </c:pt>
                <c:pt idx="353">
                  <c:v>48500</c:v>
                </c:pt>
                <c:pt idx="354">
                  <c:v>70000</c:v>
                </c:pt>
                <c:pt idx="355">
                  <c:v>70000</c:v>
                </c:pt>
                <c:pt idx="356">
                  <c:v>60000</c:v>
                </c:pt>
                <c:pt idx="357">
                  <c:v>1345000</c:v>
                </c:pt>
                <c:pt idx="358">
                  <c:v>484000</c:v>
                </c:pt>
                <c:pt idx="359">
                  <c:v>2819000</c:v>
                </c:pt>
                <c:pt idx="360">
                  <c:v>1913000</c:v>
                </c:pt>
                <c:pt idx="361">
                  <c:v>394000</c:v>
                </c:pt>
                <c:pt idx="362">
                  <c:v>1167000</c:v>
                </c:pt>
                <c:pt idx="363">
                  <c:v>1065000</c:v>
                </c:pt>
                <c:pt idx="364">
                  <c:v>361000</c:v>
                </c:pt>
                <c:pt idx="365">
                  <c:v>243000</c:v>
                </c:pt>
                <c:pt idx="366">
                  <c:v>4000000</c:v>
                </c:pt>
                <c:pt idx="367">
                  <c:v>105000</c:v>
                </c:pt>
                <c:pt idx="368">
                  <c:v>70000</c:v>
                </c:pt>
                <c:pt idx="369">
                  <c:v>32000</c:v>
                </c:pt>
                <c:pt idx="370">
                  <c:v>1950000</c:v>
                </c:pt>
                <c:pt idx="371">
                  <c:v>999000</c:v>
                </c:pt>
                <c:pt idx="372">
                  <c:v>365900</c:v>
                </c:pt>
                <c:pt idx="373">
                  <c:v>3510000</c:v>
                </c:pt>
                <c:pt idx="374">
                  <c:v>2140000</c:v>
                </c:pt>
                <c:pt idx="375">
                  <c:v>1070000</c:v>
                </c:pt>
                <c:pt idx="376">
                  <c:v>530000</c:v>
                </c:pt>
                <c:pt idx="377">
                  <c:v>626000</c:v>
                </c:pt>
                <c:pt idx="378">
                  <c:v>300000</c:v>
                </c:pt>
                <c:pt idx="379">
                  <c:v>2608000</c:v>
                </c:pt>
                <c:pt idx="380">
                  <c:v>905000</c:v>
                </c:pt>
                <c:pt idx="381">
                  <c:v>1861000</c:v>
                </c:pt>
                <c:pt idx="382">
                  <c:v>285000</c:v>
                </c:pt>
                <c:pt idx="383">
                  <c:v>170000</c:v>
                </c:pt>
                <c:pt idx="384">
                  <c:v>28000</c:v>
                </c:pt>
                <c:pt idx="385">
                  <c:v>60000</c:v>
                </c:pt>
                <c:pt idx="386">
                  <c:v>18000</c:v>
                </c:pt>
                <c:pt idx="387">
                  <c:v>1290000</c:v>
                </c:pt>
                <c:pt idx="388">
                  <c:v>11500</c:v>
                </c:pt>
                <c:pt idx="389">
                  <c:v>5860000</c:v>
                </c:pt>
                <c:pt idx="390">
                  <c:v>3930000</c:v>
                </c:pt>
                <c:pt idx="391">
                  <c:v>1875000</c:v>
                </c:pt>
                <c:pt idx="392">
                  <c:v>2196000</c:v>
                </c:pt>
                <c:pt idx="393">
                  <c:v>269000</c:v>
                </c:pt>
                <c:pt idx="394">
                  <c:v>31000</c:v>
                </c:pt>
                <c:pt idx="395">
                  <c:v>17500</c:v>
                </c:pt>
                <c:pt idx="396">
                  <c:v>725000</c:v>
                </c:pt>
                <c:pt idx="397">
                  <c:v>1136000</c:v>
                </c:pt>
                <c:pt idx="398">
                  <c:v>320000</c:v>
                </c:pt>
                <c:pt idx="399">
                  <c:v>40000</c:v>
                </c:pt>
                <c:pt idx="400">
                  <c:v>25000</c:v>
                </c:pt>
                <c:pt idx="401">
                  <c:v>340000</c:v>
                </c:pt>
                <c:pt idx="402">
                  <c:v>40000</c:v>
                </c:pt>
                <c:pt idx="403">
                  <c:v>949000</c:v>
                </c:pt>
                <c:pt idx="404">
                  <c:v>413000</c:v>
                </c:pt>
                <c:pt idx="405">
                  <c:v>2140000</c:v>
                </c:pt>
                <c:pt idx="406">
                  <c:v>15000</c:v>
                </c:pt>
                <c:pt idx="407">
                  <c:v>10000</c:v>
                </c:pt>
                <c:pt idx="408">
                  <c:v>284000</c:v>
                </c:pt>
                <c:pt idx="409">
                  <c:v>2695000</c:v>
                </c:pt>
                <c:pt idx="410">
                  <c:v>1414000</c:v>
                </c:pt>
                <c:pt idx="411">
                  <c:v>28500</c:v>
                </c:pt>
                <c:pt idx="412">
                  <c:v>17500</c:v>
                </c:pt>
                <c:pt idx="413">
                  <c:v>1160000</c:v>
                </c:pt>
                <c:pt idx="414">
                  <c:v>414000</c:v>
                </c:pt>
                <c:pt idx="415">
                  <c:v>5708000</c:v>
                </c:pt>
                <c:pt idx="416">
                  <c:v>934000</c:v>
                </c:pt>
                <c:pt idx="417">
                  <c:v>200000</c:v>
                </c:pt>
                <c:pt idx="418">
                  <c:v>20000</c:v>
                </c:pt>
                <c:pt idx="419">
                  <c:v>443000</c:v>
                </c:pt>
                <c:pt idx="420">
                  <c:v>243000</c:v>
                </c:pt>
                <c:pt idx="421">
                  <c:v>300000</c:v>
                </c:pt>
                <c:pt idx="422">
                  <c:v>310000</c:v>
                </c:pt>
                <c:pt idx="423">
                  <c:v>26000</c:v>
                </c:pt>
                <c:pt idx="424">
                  <c:v>1126000</c:v>
                </c:pt>
                <c:pt idx="425">
                  <c:v>672000</c:v>
                </c:pt>
                <c:pt idx="426">
                  <c:v>36000</c:v>
                </c:pt>
                <c:pt idx="427">
                  <c:v>17000</c:v>
                </c:pt>
                <c:pt idx="428">
                  <c:v>25000</c:v>
                </c:pt>
                <c:pt idx="429">
                  <c:v>202000</c:v>
                </c:pt>
                <c:pt idx="430">
                  <c:v>4460000</c:v>
                </c:pt>
                <c:pt idx="431">
                  <c:v>136000</c:v>
                </c:pt>
                <c:pt idx="432">
                  <c:v>18000</c:v>
                </c:pt>
                <c:pt idx="433">
                  <c:v>80000</c:v>
                </c:pt>
                <c:pt idx="434">
                  <c:v>70000</c:v>
                </c:pt>
                <c:pt idx="435">
                  <c:v>1592000</c:v>
                </c:pt>
                <c:pt idx="436">
                  <c:v>584000</c:v>
                </c:pt>
                <c:pt idx="437">
                  <c:v>25000</c:v>
                </c:pt>
                <c:pt idx="438">
                  <c:v>753600</c:v>
                </c:pt>
                <c:pt idx="439">
                  <c:v>444000</c:v>
                </c:pt>
                <c:pt idx="440">
                  <c:v>47000</c:v>
                </c:pt>
                <c:pt idx="441">
                  <c:v>202000</c:v>
                </c:pt>
                <c:pt idx="442">
                  <c:v>167000</c:v>
                </c:pt>
                <c:pt idx="443">
                  <c:v>1175000</c:v>
                </c:pt>
                <c:pt idx="444">
                  <c:v>1364600</c:v>
                </c:pt>
                <c:pt idx="445">
                  <c:v>900000</c:v>
                </c:pt>
                <c:pt idx="446">
                  <c:v>5524000</c:v>
                </c:pt>
                <c:pt idx="447">
                  <c:v>10000</c:v>
                </c:pt>
                <c:pt idx="448">
                  <c:v>3800000</c:v>
                </c:pt>
                <c:pt idx="449">
                  <c:v>453000</c:v>
                </c:pt>
                <c:pt idx="450">
                  <c:v>460000</c:v>
                </c:pt>
                <c:pt idx="451">
                  <c:v>41000</c:v>
                </c:pt>
                <c:pt idx="452">
                  <c:v>279000</c:v>
                </c:pt>
                <c:pt idx="453">
                  <c:v>274000</c:v>
                </c:pt>
                <c:pt idx="454">
                  <c:v>274000</c:v>
                </c:pt>
                <c:pt idx="455">
                  <c:v>255000</c:v>
                </c:pt>
                <c:pt idx="456">
                  <c:v>963000</c:v>
                </c:pt>
                <c:pt idx="457">
                  <c:v>37000</c:v>
                </c:pt>
                <c:pt idx="458">
                  <c:v>451000</c:v>
                </c:pt>
                <c:pt idx="459">
                  <c:v>9000000</c:v>
                </c:pt>
                <c:pt idx="460">
                  <c:v>620000</c:v>
                </c:pt>
                <c:pt idx="461">
                  <c:v>1070000</c:v>
                </c:pt>
                <c:pt idx="462">
                  <c:v>13000</c:v>
                </c:pt>
                <c:pt idx="463">
                  <c:v>51000</c:v>
                </c:pt>
                <c:pt idx="464">
                  <c:v>690000</c:v>
                </c:pt>
                <c:pt idx="465">
                  <c:v>11000</c:v>
                </c:pt>
                <c:pt idx="466">
                  <c:v>61000</c:v>
                </c:pt>
                <c:pt idx="467">
                  <c:v>60000</c:v>
                </c:pt>
                <c:pt idx="468">
                  <c:v>1095000</c:v>
                </c:pt>
                <c:pt idx="469">
                  <c:v>1095000</c:v>
                </c:pt>
                <c:pt idx="470">
                  <c:v>510000</c:v>
                </c:pt>
                <c:pt idx="471">
                  <c:v>60000</c:v>
                </c:pt>
                <c:pt idx="472">
                  <c:v>524000</c:v>
                </c:pt>
                <c:pt idx="473">
                  <c:v>378000</c:v>
                </c:pt>
                <c:pt idx="474">
                  <c:v>365000</c:v>
                </c:pt>
                <c:pt idx="475">
                  <c:v>605000</c:v>
                </c:pt>
                <c:pt idx="476">
                  <c:v>460000</c:v>
                </c:pt>
                <c:pt idx="477">
                  <c:v>298000</c:v>
                </c:pt>
                <c:pt idx="478">
                  <c:v>470000</c:v>
                </c:pt>
                <c:pt idx="479">
                  <c:v>94500</c:v>
                </c:pt>
                <c:pt idx="480">
                  <c:v>276000</c:v>
                </c:pt>
                <c:pt idx="481">
                  <c:v>112500</c:v>
                </c:pt>
                <c:pt idx="482">
                  <c:v>1028000</c:v>
                </c:pt>
                <c:pt idx="483">
                  <c:v>6085500</c:v>
                </c:pt>
                <c:pt idx="484">
                  <c:v>80000</c:v>
                </c:pt>
                <c:pt idx="485">
                  <c:v>29000</c:v>
                </c:pt>
                <c:pt idx="486">
                  <c:v>9500</c:v>
                </c:pt>
                <c:pt idx="487">
                  <c:v>40000</c:v>
                </c:pt>
                <c:pt idx="488">
                  <c:v>25000</c:v>
                </c:pt>
                <c:pt idx="489">
                  <c:v>248000</c:v>
                </c:pt>
                <c:pt idx="490">
                  <c:v>777000</c:v>
                </c:pt>
                <c:pt idx="491">
                  <c:v>323000</c:v>
                </c:pt>
                <c:pt idx="492">
                  <c:v>18000</c:v>
                </c:pt>
                <c:pt idx="493">
                  <c:v>650000</c:v>
                </c:pt>
                <c:pt idx="494">
                  <c:v>595000</c:v>
                </c:pt>
                <c:pt idx="495">
                  <c:v>75000</c:v>
                </c:pt>
                <c:pt idx="496">
                  <c:v>1355000</c:v>
                </c:pt>
                <c:pt idx="497">
                  <c:v>630000</c:v>
                </c:pt>
                <c:pt idx="498">
                  <c:v>43000</c:v>
                </c:pt>
                <c:pt idx="499">
                  <c:v>137000</c:v>
                </c:pt>
                <c:pt idx="500">
                  <c:v>103000</c:v>
                </c:pt>
                <c:pt idx="501">
                  <c:v>59000</c:v>
                </c:pt>
                <c:pt idx="502">
                  <c:v>1615000</c:v>
                </c:pt>
                <c:pt idx="503">
                  <c:v>35000</c:v>
                </c:pt>
                <c:pt idx="504">
                  <c:v>1136000</c:v>
                </c:pt>
                <c:pt idx="505">
                  <c:v>274000</c:v>
                </c:pt>
                <c:pt idx="506">
                  <c:v>426000</c:v>
                </c:pt>
                <c:pt idx="507">
                  <c:v>57500</c:v>
                </c:pt>
                <c:pt idx="508">
                  <c:v>54000</c:v>
                </c:pt>
                <c:pt idx="509">
                  <c:v>57000</c:v>
                </c:pt>
                <c:pt idx="510">
                  <c:v>36000</c:v>
                </c:pt>
                <c:pt idx="511">
                  <c:v>41000</c:v>
                </c:pt>
                <c:pt idx="512">
                  <c:v>40000</c:v>
                </c:pt>
                <c:pt idx="513">
                  <c:v>899000</c:v>
                </c:pt>
                <c:pt idx="514">
                  <c:v>388000</c:v>
                </c:pt>
                <c:pt idx="515">
                  <c:v>596000</c:v>
                </c:pt>
                <c:pt idx="516">
                  <c:v>560000</c:v>
                </c:pt>
                <c:pt idx="517">
                  <c:v>54000</c:v>
                </c:pt>
                <c:pt idx="518">
                  <c:v>881000</c:v>
                </c:pt>
                <c:pt idx="519">
                  <c:v>1175000</c:v>
                </c:pt>
                <c:pt idx="520">
                  <c:v>330000</c:v>
                </c:pt>
                <c:pt idx="521">
                  <c:v>43000</c:v>
                </c:pt>
                <c:pt idx="522">
                  <c:v>5000</c:v>
                </c:pt>
                <c:pt idx="523">
                  <c:v>2297000</c:v>
                </c:pt>
                <c:pt idx="524">
                  <c:v>4060000</c:v>
                </c:pt>
                <c:pt idx="525">
                  <c:v>4000</c:v>
                </c:pt>
                <c:pt idx="526">
                  <c:v>140000</c:v>
                </c:pt>
                <c:pt idx="527">
                  <c:v>2260000</c:v>
                </c:pt>
                <c:pt idx="528">
                  <c:v>370000</c:v>
                </c:pt>
                <c:pt idx="529">
                  <c:v>55000</c:v>
                </c:pt>
                <c:pt idx="530">
                  <c:v>55000</c:v>
                </c:pt>
                <c:pt idx="531">
                  <c:v>30000</c:v>
                </c:pt>
                <c:pt idx="532">
                  <c:v>470000</c:v>
                </c:pt>
                <c:pt idx="533">
                  <c:v>355000</c:v>
                </c:pt>
                <c:pt idx="534">
                  <c:v>180500</c:v>
                </c:pt>
                <c:pt idx="535">
                  <c:v>10500</c:v>
                </c:pt>
                <c:pt idx="536">
                  <c:v>6000</c:v>
                </c:pt>
                <c:pt idx="537">
                  <c:v>180000</c:v>
                </c:pt>
                <c:pt idx="538">
                  <c:v>55000</c:v>
                </c:pt>
                <c:pt idx="539">
                  <c:v>40000</c:v>
                </c:pt>
                <c:pt idx="540">
                  <c:v>1145000</c:v>
                </c:pt>
                <c:pt idx="541">
                  <c:v>520000</c:v>
                </c:pt>
                <c:pt idx="542">
                  <c:v>283000</c:v>
                </c:pt>
                <c:pt idx="543">
                  <c:v>808000</c:v>
                </c:pt>
                <c:pt idx="544">
                  <c:v>868000</c:v>
                </c:pt>
                <c:pt idx="545">
                  <c:v>929000</c:v>
                </c:pt>
                <c:pt idx="546">
                  <c:v>1314500</c:v>
                </c:pt>
                <c:pt idx="547">
                  <c:v>512000</c:v>
                </c:pt>
                <c:pt idx="548">
                  <c:v>509000</c:v>
                </c:pt>
                <c:pt idx="549">
                  <c:v>550000</c:v>
                </c:pt>
                <c:pt idx="550">
                  <c:v>190000</c:v>
                </c:pt>
                <c:pt idx="551">
                  <c:v>155000</c:v>
                </c:pt>
                <c:pt idx="552">
                  <c:v>125000</c:v>
                </c:pt>
                <c:pt idx="553">
                  <c:v>42000</c:v>
                </c:pt>
                <c:pt idx="554">
                  <c:v>1772000</c:v>
                </c:pt>
                <c:pt idx="555">
                  <c:v>1200000</c:v>
                </c:pt>
                <c:pt idx="556">
                  <c:v>753000</c:v>
                </c:pt>
                <c:pt idx="557">
                  <c:v>2175000</c:v>
                </c:pt>
                <c:pt idx="558">
                  <c:v>1030000</c:v>
                </c:pt>
                <c:pt idx="559">
                  <c:v>2275000</c:v>
                </c:pt>
                <c:pt idx="560">
                  <c:v>1710000</c:v>
                </c:pt>
                <c:pt idx="561">
                  <c:v>1684000</c:v>
                </c:pt>
                <c:pt idx="562">
                  <c:v>70000</c:v>
                </c:pt>
                <c:pt idx="563">
                  <c:v>435000</c:v>
                </c:pt>
                <c:pt idx="564">
                  <c:v>277000</c:v>
                </c:pt>
                <c:pt idx="565">
                  <c:v>18500</c:v>
                </c:pt>
                <c:pt idx="566">
                  <c:v>17500</c:v>
                </c:pt>
                <c:pt idx="567">
                  <c:v>18500</c:v>
                </c:pt>
                <c:pt idx="568">
                  <c:v>2490000</c:v>
                </c:pt>
                <c:pt idx="569">
                  <c:v>40000</c:v>
                </c:pt>
                <c:pt idx="570">
                  <c:v>10000</c:v>
                </c:pt>
                <c:pt idx="571">
                  <c:v>38500</c:v>
                </c:pt>
                <c:pt idx="572">
                  <c:v>2200000</c:v>
                </c:pt>
                <c:pt idx="573">
                  <c:v>984000</c:v>
                </c:pt>
                <c:pt idx="574">
                  <c:v>534500</c:v>
                </c:pt>
                <c:pt idx="575">
                  <c:v>777500</c:v>
                </c:pt>
                <c:pt idx="576">
                  <c:v>226900</c:v>
                </c:pt>
                <c:pt idx="577">
                  <c:v>70000</c:v>
                </c:pt>
                <c:pt idx="578">
                  <c:v>335000</c:v>
                </c:pt>
                <c:pt idx="579">
                  <c:v>649000</c:v>
                </c:pt>
                <c:pt idx="580">
                  <c:v>75000</c:v>
                </c:pt>
                <c:pt idx="581">
                  <c:v>65000</c:v>
                </c:pt>
                <c:pt idx="582">
                  <c:v>5000</c:v>
                </c:pt>
                <c:pt idx="583">
                  <c:v>590000</c:v>
                </c:pt>
                <c:pt idx="584">
                  <c:v>415000</c:v>
                </c:pt>
                <c:pt idx="585">
                  <c:v>656000</c:v>
                </c:pt>
                <c:pt idx="586">
                  <c:v>80000</c:v>
                </c:pt>
                <c:pt idx="587">
                  <c:v>80000</c:v>
                </c:pt>
                <c:pt idx="588">
                  <c:v>55000</c:v>
                </c:pt>
                <c:pt idx="589">
                  <c:v>250000</c:v>
                </c:pt>
                <c:pt idx="590">
                  <c:v>160000</c:v>
                </c:pt>
                <c:pt idx="591">
                  <c:v>758000</c:v>
                </c:pt>
                <c:pt idx="592">
                  <c:v>409000</c:v>
                </c:pt>
                <c:pt idx="593">
                  <c:v>350000</c:v>
                </c:pt>
                <c:pt idx="594">
                  <c:v>290000</c:v>
                </c:pt>
                <c:pt idx="595">
                  <c:v>360000</c:v>
                </c:pt>
                <c:pt idx="596">
                  <c:v>420000</c:v>
                </c:pt>
                <c:pt idx="597">
                  <c:v>3440000</c:v>
                </c:pt>
                <c:pt idx="598">
                  <c:v>5120000</c:v>
                </c:pt>
                <c:pt idx="599">
                  <c:v>1298000</c:v>
                </c:pt>
                <c:pt idx="600">
                  <c:v>338000</c:v>
                </c:pt>
                <c:pt idx="601">
                  <c:v>430000</c:v>
                </c:pt>
                <c:pt idx="602">
                  <c:v>605000</c:v>
                </c:pt>
                <c:pt idx="603">
                  <c:v>985000</c:v>
                </c:pt>
                <c:pt idx="604">
                  <c:v>70000</c:v>
                </c:pt>
                <c:pt idx="605">
                  <c:v>43000</c:v>
                </c:pt>
                <c:pt idx="606">
                  <c:v>26000</c:v>
                </c:pt>
                <c:pt idx="607">
                  <c:v>130000</c:v>
                </c:pt>
                <c:pt idx="608">
                  <c:v>436000</c:v>
                </c:pt>
                <c:pt idx="609">
                  <c:v>49000</c:v>
                </c:pt>
                <c:pt idx="610">
                  <c:v>14000</c:v>
                </c:pt>
                <c:pt idx="611">
                  <c:v>142500</c:v>
                </c:pt>
                <c:pt idx="612">
                  <c:v>90000</c:v>
                </c:pt>
                <c:pt idx="613">
                  <c:v>90000</c:v>
                </c:pt>
                <c:pt idx="614">
                  <c:v>995000</c:v>
                </c:pt>
                <c:pt idx="615">
                  <c:v>392000</c:v>
                </c:pt>
                <c:pt idx="616">
                  <c:v>650000</c:v>
                </c:pt>
                <c:pt idx="617">
                  <c:v>145000</c:v>
                </c:pt>
                <c:pt idx="618">
                  <c:v>2605000</c:v>
                </c:pt>
                <c:pt idx="619">
                  <c:v>105000</c:v>
                </c:pt>
                <c:pt idx="620">
                  <c:v>415000</c:v>
                </c:pt>
                <c:pt idx="621">
                  <c:v>54000</c:v>
                </c:pt>
                <c:pt idx="622">
                  <c:v>38000</c:v>
                </c:pt>
                <c:pt idx="623">
                  <c:v>6480000</c:v>
                </c:pt>
                <c:pt idx="624">
                  <c:v>365000</c:v>
                </c:pt>
                <c:pt idx="625">
                  <c:v>100000</c:v>
                </c:pt>
                <c:pt idx="626">
                  <c:v>850000</c:v>
                </c:pt>
                <c:pt idx="627">
                  <c:v>680000</c:v>
                </c:pt>
                <c:pt idx="628">
                  <c:v>350000</c:v>
                </c:pt>
                <c:pt idx="629">
                  <c:v>147000</c:v>
                </c:pt>
                <c:pt idx="630">
                  <c:v>680000</c:v>
                </c:pt>
                <c:pt idx="631">
                  <c:v>346000</c:v>
                </c:pt>
                <c:pt idx="632">
                  <c:v>760000</c:v>
                </c:pt>
                <c:pt idx="633">
                  <c:v>136000</c:v>
                </c:pt>
                <c:pt idx="634">
                  <c:v>190000</c:v>
                </c:pt>
                <c:pt idx="635">
                  <c:v>132500</c:v>
                </c:pt>
                <c:pt idx="636">
                  <c:v>232500</c:v>
                </c:pt>
                <c:pt idx="637">
                  <c:v>73000</c:v>
                </c:pt>
                <c:pt idx="638">
                  <c:v>290000</c:v>
                </c:pt>
                <c:pt idx="639">
                  <c:v>40000</c:v>
                </c:pt>
                <c:pt idx="640">
                  <c:v>127000</c:v>
                </c:pt>
                <c:pt idx="641">
                  <c:v>53000</c:v>
                </c:pt>
                <c:pt idx="642">
                  <c:v>890000</c:v>
                </c:pt>
                <c:pt idx="643">
                  <c:v>843000</c:v>
                </c:pt>
                <c:pt idx="644">
                  <c:v>295000</c:v>
                </c:pt>
                <c:pt idx="645">
                  <c:v>360000</c:v>
                </c:pt>
                <c:pt idx="646">
                  <c:v>767000</c:v>
                </c:pt>
                <c:pt idx="647">
                  <c:v>1205000</c:v>
                </c:pt>
                <c:pt idx="648">
                  <c:v>228000</c:v>
                </c:pt>
                <c:pt idx="649">
                  <c:v>370200</c:v>
                </c:pt>
                <c:pt idx="650">
                  <c:v>45000</c:v>
                </c:pt>
                <c:pt idx="651">
                  <c:v>35000</c:v>
                </c:pt>
                <c:pt idx="652">
                  <c:v>399000</c:v>
                </c:pt>
                <c:pt idx="653">
                  <c:v>271000</c:v>
                </c:pt>
                <c:pt idx="654">
                  <c:v>57000</c:v>
                </c:pt>
                <c:pt idx="655">
                  <c:v>63000</c:v>
                </c:pt>
                <c:pt idx="656">
                  <c:v>659000</c:v>
                </c:pt>
                <c:pt idx="657">
                  <c:v>940000</c:v>
                </c:pt>
                <c:pt idx="658">
                  <c:v>200000</c:v>
                </c:pt>
                <c:pt idx="659">
                  <c:v>1370000</c:v>
                </c:pt>
                <c:pt idx="660">
                  <c:v>1132000</c:v>
                </c:pt>
                <c:pt idx="661">
                  <c:v>1380000</c:v>
                </c:pt>
                <c:pt idx="662">
                  <c:v>4660000</c:v>
                </c:pt>
                <c:pt idx="663">
                  <c:v>1980000</c:v>
                </c:pt>
                <c:pt idx="664">
                  <c:v>37000</c:v>
                </c:pt>
                <c:pt idx="665">
                  <c:v>1420000</c:v>
                </c:pt>
                <c:pt idx="666">
                  <c:v>20000</c:v>
                </c:pt>
                <c:pt idx="667">
                  <c:v>3600000</c:v>
                </c:pt>
                <c:pt idx="668">
                  <c:v>170000</c:v>
                </c:pt>
                <c:pt idx="669">
                  <c:v>1200000</c:v>
                </c:pt>
                <c:pt idx="670">
                  <c:v>2280000</c:v>
                </c:pt>
                <c:pt idx="671">
                  <c:v>65000</c:v>
                </c:pt>
                <c:pt idx="672">
                  <c:v>55000</c:v>
                </c:pt>
                <c:pt idx="673">
                  <c:v>377000</c:v>
                </c:pt>
                <c:pt idx="674">
                  <c:v>1475000</c:v>
                </c:pt>
                <c:pt idx="675">
                  <c:v>890000</c:v>
                </c:pt>
                <c:pt idx="676">
                  <c:v>650000</c:v>
                </c:pt>
                <c:pt idx="677">
                  <c:v>151500</c:v>
                </c:pt>
                <c:pt idx="678">
                  <c:v>32400</c:v>
                </c:pt>
                <c:pt idx="679">
                  <c:v>38000</c:v>
                </c:pt>
                <c:pt idx="680">
                  <c:v>572600</c:v>
                </c:pt>
                <c:pt idx="681">
                  <c:v>38000</c:v>
                </c:pt>
                <c:pt idx="682">
                  <c:v>17000</c:v>
                </c:pt>
                <c:pt idx="683">
                  <c:v>1168000</c:v>
                </c:pt>
                <c:pt idx="684">
                  <c:v>638500</c:v>
                </c:pt>
                <c:pt idx="685">
                  <c:v>790000</c:v>
                </c:pt>
                <c:pt idx="686">
                  <c:v>685000</c:v>
                </c:pt>
                <c:pt idx="687">
                  <c:v>470000</c:v>
                </c:pt>
                <c:pt idx="688">
                  <c:v>92000</c:v>
                </c:pt>
                <c:pt idx="689">
                  <c:v>1366000</c:v>
                </c:pt>
                <c:pt idx="690">
                  <c:v>253000</c:v>
                </c:pt>
                <c:pt idx="691">
                  <c:v>204000</c:v>
                </c:pt>
                <c:pt idx="692">
                  <c:v>174000</c:v>
                </c:pt>
                <c:pt idx="693">
                  <c:v>148000</c:v>
                </c:pt>
                <c:pt idx="694">
                  <c:v>137000</c:v>
                </c:pt>
                <c:pt idx="695">
                  <c:v>3205000</c:v>
                </c:pt>
                <c:pt idx="696">
                  <c:v>1630000</c:v>
                </c:pt>
                <c:pt idx="697">
                  <c:v>447000</c:v>
                </c:pt>
                <c:pt idx="698">
                  <c:v>77000</c:v>
                </c:pt>
                <c:pt idx="699">
                  <c:v>15000</c:v>
                </c:pt>
                <c:pt idx="700">
                  <c:v>53000</c:v>
                </c:pt>
                <c:pt idx="701">
                  <c:v>48600</c:v>
                </c:pt>
                <c:pt idx="702">
                  <c:v>175000</c:v>
                </c:pt>
                <c:pt idx="703">
                  <c:v>116000</c:v>
                </c:pt>
                <c:pt idx="704">
                  <c:v>55000</c:v>
                </c:pt>
                <c:pt idx="705">
                  <c:v>36000</c:v>
                </c:pt>
                <c:pt idx="706">
                  <c:v>2408000</c:v>
                </c:pt>
                <c:pt idx="707">
                  <c:v>3004000</c:v>
                </c:pt>
                <c:pt idx="708">
                  <c:v>250000</c:v>
                </c:pt>
                <c:pt idx="709">
                  <c:v>120000</c:v>
                </c:pt>
                <c:pt idx="710">
                  <c:v>100000</c:v>
                </c:pt>
                <c:pt idx="711">
                  <c:v>70000</c:v>
                </c:pt>
                <c:pt idx="712">
                  <c:v>379000</c:v>
                </c:pt>
                <c:pt idx="713">
                  <c:v>341000</c:v>
                </c:pt>
                <c:pt idx="714">
                  <c:v>344000</c:v>
                </c:pt>
                <c:pt idx="715">
                  <c:v>1150000</c:v>
                </c:pt>
                <c:pt idx="716">
                  <c:v>501600</c:v>
                </c:pt>
                <c:pt idx="717">
                  <c:v>475000</c:v>
                </c:pt>
                <c:pt idx="718">
                  <c:v>320000</c:v>
                </c:pt>
                <c:pt idx="719">
                  <c:v>2910000</c:v>
                </c:pt>
                <c:pt idx="720">
                  <c:v>3481000</c:v>
                </c:pt>
                <c:pt idx="721">
                  <c:v>259500</c:v>
                </c:pt>
                <c:pt idx="722">
                  <c:v>235000</c:v>
                </c:pt>
                <c:pt idx="723">
                  <c:v>2520000</c:v>
                </c:pt>
                <c:pt idx="724">
                  <c:v>585000</c:v>
                </c:pt>
                <c:pt idx="725">
                  <c:v>418000</c:v>
                </c:pt>
                <c:pt idx="726">
                  <c:v>3990000</c:v>
                </c:pt>
                <c:pt idx="727">
                  <c:v>3590000</c:v>
                </c:pt>
                <c:pt idx="728">
                  <c:v>2290000</c:v>
                </c:pt>
                <c:pt idx="729">
                  <c:v>740000</c:v>
                </c:pt>
                <c:pt idx="730">
                  <c:v>222000</c:v>
                </c:pt>
                <c:pt idx="731">
                  <c:v>2967000</c:v>
                </c:pt>
                <c:pt idx="732">
                  <c:v>806000</c:v>
                </c:pt>
                <c:pt idx="733">
                  <c:v>231000</c:v>
                </c:pt>
                <c:pt idx="734">
                  <c:v>234000</c:v>
                </c:pt>
                <c:pt idx="735">
                  <c:v>2520000</c:v>
                </c:pt>
                <c:pt idx="736">
                  <c:v>406000</c:v>
                </c:pt>
                <c:pt idx="737">
                  <c:v>347500</c:v>
                </c:pt>
                <c:pt idx="738">
                  <c:v>1400000</c:v>
                </c:pt>
                <c:pt idx="739">
                  <c:v>560000</c:v>
                </c:pt>
                <c:pt idx="740">
                  <c:v>120000</c:v>
                </c:pt>
                <c:pt idx="741">
                  <c:v>120000</c:v>
                </c:pt>
                <c:pt idx="742">
                  <c:v>4190000</c:v>
                </c:pt>
                <c:pt idx="743">
                  <c:v>363500</c:v>
                </c:pt>
                <c:pt idx="744">
                  <c:v>718000</c:v>
                </c:pt>
                <c:pt idx="745">
                  <c:v>27000</c:v>
                </c:pt>
                <c:pt idx="746">
                  <c:v>24500</c:v>
                </c:pt>
                <c:pt idx="747">
                  <c:v>151000</c:v>
                </c:pt>
                <c:pt idx="748">
                  <c:v>18000</c:v>
                </c:pt>
                <c:pt idx="749">
                  <c:v>56000</c:v>
                </c:pt>
                <c:pt idx="750">
                  <c:v>227000</c:v>
                </c:pt>
                <c:pt idx="751">
                  <c:v>2005000</c:v>
                </c:pt>
                <c:pt idx="752">
                  <c:v>6046000</c:v>
                </c:pt>
                <c:pt idx="753">
                  <c:v>6046000</c:v>
                </c:pt>
                <c:pt idx="754">
                  <c:v>279000</c:v>
                </c:pt>
                <c:pt idx="755">
                  <c:v>1655000</c:v>
                </c:pt>
                <c:pt idx="756">
                  <c:v>769000</c:v>
                </c:pt>
                <c:pt idx="757">
                  <c:v>29500</c:v>
                </c:pt>
                <c:pt idx="758">
                  <c:v>142000</c:v>
                </c:pt>
                <c:pt idx="759">
                  <c:v>445000</c:v>
                </c:pt>
                <c:pt idx="760">
                  <c:v>49500</c:v>
                </c:pt>
                <c:pt idx="761">
                  <c:v>43000</c:v>
                </c:pt>
                <c:pt idx="762">
                  <c:v>125000</c:v>
                </c:pt>
                <c:pt idx="763">
                  <c:v>105000</c:v>
                </c:pt>
                <c:pt idx="764">
                  <c:v>50000</c:v>
                </c:pt>
                <c:pt idx="765">
                  <c:v>78000</c:v>
                </c:pt>
                <c:pt idx="766">
                  <c:v>862000</c:v>
                </c:pt>
                <c:pt idx="767">
                  <c:v>225000</c:v>
                </c:pt>
                <c:pt idx="768">
                  <c:v>31500</c:v>
                </c:pt>
                <c:pt idx="769">
                  <c:v>1602000</c:v>
                </c:pt>
                <c:pt idx="770">
                  <c:v>1528000</c:v>
                </c:pt>
                <c:pt idx="771">
                  <c:v>1347500</c:v>
                </c:pt>
                <c:pt idx="772">
                  <c:v>1168000</c:v>
                </c:pt>
                <c:pt idx="773">
                  <c:v>416000</c:v>
                </c:pt>
                <c:pt idx="774">
                  <c:v>642000</c:v>
                </c:pt>
                <c:pt idx="775">
                  <c:v>396000</c:v>
                </c:pt>
                <c:pt idx="776">
                  <c:v>1430000</c:v>
                </c:pt>
                <c:pt idx="777">
                  <c:v>802000</c:v>
                </c:pt>
                <c:pt idx="778">
                  <c:v>840000</c:v>
                </c:pt>
                <c:pt idx="779">
                  <c:v>74000</c:v>
                </c:pt>
                <c:pt idx="780">
                  <c:v>230000</c:v>
                </c:pt>
                <c:pt idx="781">
                  <c:v>70000</c:v>
                </c:pt>
                <c:pt idx="782">
                  <c:v>60000</c:v>
                </c:pt>
                <c:pt idx="783">
                  <c:v>1135000</c:v>
                </c:pt>
                <c:pt idx="784">
                  <c:v>14500</c:v>
                </c:pt>
                <c:pt idx="785">
                  <c:v>10000</c:v>
                </c:pt>
                <c:pt idx="786">
                  <c:v>50000</c:v>
                </c:pt>
                <c:pt idx="787">
                  <c:v>820000</c:v>
                </c:pt>
                <c:pt idx="788">
                  <c:v>840000</c:v>
                </c:pt>
                <c:pt idx="789">
                  <c:v>328000</c:v>
                </c:pt>
                <c:pt idx="790">
                  <c:v>320000</c:v>
                </c:pt>
                <c:pt idx="791">
                  <c:v>1610000</c:v>
                </c:pt>
                <c:pt idx="792">
                  <c:v>1820000</c:v>
                </c:pt>
                <c:pt idx="793">
                  <c:v>3090000</c:v>
                </c:pt>
                <c:pt idx="794">
                  <c:v>952000</c:v>
                </c:pt>
                <c:pt idx="795">
                  <c:v>19000</c:v>
                </c:pt>
                <c:pt idx="796">
                  <c:v>59000</c:v>
                </c:pt>
                <c:pt idx="797">
                  <c:v>11000</c:v>
                </c:pt>
                <c:pt idx="798">
                  <c:v>200000</c:v>
                </c:pt>
                <c:pt idx="799">
                  <c:v>47000</c:v>
                </c:pt>
                <c:pt idx="800">
                  <c:v>1360000</c:v>
                </c:pt>
                <c:pt idx="801">
                  <c:v>660000</c:v>
                </c:pt>
                <c:pt idx="802">
                  <c:v>2546000</c:v>
                </c:pt>
                <c:pt idx="803">
                  <c:v>120000</c:v>
                </c:pt>
                <c:pt idx="804">
                  <c:v>155000</c:v>
                </c:pt>
                <c:pt idx="805">
                  <c:v>995000</c:v>
                </c:pt>
                <c:pt idx="806">
                  <c:v>478000</c:v>
                </c:pt>
                <c:pt idx="807">
                  <c:v>257000</c:v>
                </c:pt>
                <c:pt idx="808">
                  <c:v>172000</c:v>
                </c:pt>
                <c:pt idx="809">
                  <c:v>165000</c:v>
                </c:pt>
                <c:pt idx="810">
                  <c:v>610500</c:v>
                </c:pt>
                <c:pt idx="811">
                  <c:v>139000</c:v>
                </c:pt>
                <c:pt idx="812">
                  <c:v>77000</c:v>
                </c:pt>
                <c:pt idx="813">
                  <c:v>70000</c:v>
                </c:pt>
                <c:pt idx="814">
                  <c:v>4590000</c:v>
                </c:pt>
                <c:pt idx="815">
                  <c:v>3576000</c:v>
                </c:pt>
                <c:pt idx="816">
                  <c:v>25000</c:v>
                </c:pt>
                <c:pt idx="817">
                  <c:v>25000</c:v>
                </c:pt>
                <c:pt idx="818">
                  <c:v>25000</c:v>
                </c:pt>
                <c:pt idx="819">
                  <c:v>20000</c:v>
                </c:pt>
                <c:pt idx="820">
                  <c:v>33000</c:v>
                </c:pt>
                <c:pt idx="821">
                  <c:v>34000</c:v>
                </c:pt>
                <c:pt idx="822">
                  <c:v>705000</c:v>
                </c:pt>
                <c:pt idx="823">
                  <c:v>83000</c:v>
                </c:pt>
                <c:pt idx="824">
                  <c:v>120000</c:v>
                </c:pt>
                <c:pt idx="825">
                  <c:v>300000</c:v>
                </c:pt>
                <c:pt idx="826">
                  <c:v>720000</c:v>
                </c:pt>
                <c:pt idx="827">
                  <c:v>490000</c:v>
                </c:pt>
                <c:pt idx="828">
                  <c:v>480000</c:v>
                </c:pt>
                <c:pt idx="829">
                  <c:v>25000</c:v>
                </c:pt>
                <c:pt idx="830">
                  <c:v>1131500</c:v>
                </c:pt>
                <c:pt idx="831">
                  <c:v>1793000</c:v>
                </c:pt>
                <c:pt idx="832">
                  <c:v>2313000</c:v>
                </c:pt>
                <c:pt idx="833">
                  <c:v>150000</c:v>
                </c:pt>
                <c:pt idx="834">
                  <c:v>147000</c:v>
                </c:pt>
                <c:pt idx="835">
                  <c:v>2750000</c:v>
                </c:pt>
                <c:pt idx="836">
                  <c:v>3145000</c:v>
                </c:pt>
                <c:pt idx="837">
                  <c:v>265000</c:v>
                </c:pt>
                <c:pt idx="838">
                  <c:v>193000</c:v>
                </c:pt>
                <c:pt idx="839">
                  <c:v>95000</c:v>
                </c:pt>
                <c:pt idx="840">
                  <c:v>50000</c:v>
                </c:pt>
                <c:pt idx="841">
                  <c:v>173000</c:v>
                </c:pt>
                <c:pt idx="842">
                  <c:v>32000</c:v>
                </c:pt>
                <c:pt idx="843">
                  <c:v>25000</c:v>
                </c:pt>
                <c:pt idx="844">
                  <c:v>2510000</c:v>
                </c:pt>
                <c:pt idx="845">
                  <c:v>90000</c:v>
                </c:pt>
                <c:pt idx="846">
                  <c:v>460000</c:v>
                </c:pt>
                <c:pt idx="847">
                  <c:v>445000</c:v>
                </c:pt>
                <c:pt idx="848">
                  <c:v>22000</c:v>
                </c:pt>
                <c:pt idx="849">
                  <c:v>1357000</c:v>
                </c:pt>
                <c:pt idx="850">
                  <c:v>966000</c:v>
                </c:pt>
                <c:pt idx="851">
                  <c:v>446000</c:v>
                </c:pt>
                <c:pt idx="852">
                  <c:v>439000</c:v>
                </c:pt>
                <c:pt idx="853">
                  <c:v>1048000</c:v>
                </c:pt>
                <c:pt idx="854">
                  <c:v>535000</c:v>
                </c:pt>
                <c:pt idx="855">
                  <c:v>44000</c:v>
                </c:pt>
                <c:pt idx="856">
                  <c:v>15600</c:v>
                </c:pt>
                <c:pt idx="857">
                  <c:v>45000</c:v>
                </c:pt>
                <c:pt idx="858">
                  <c:v>40000</c:v>
                </c:pt>
                <c:pt idx="859">
                  <c:v>30000</c:v>
                </c:pt>
                <c:pt idx="860">
                  <c:v>235000</c:v>
                </c:pt>
                <c:pt idx="861">
                  <c:v>41500</c:v>
                </c:pt>
                <c:pt idx="862">
                  <c:v>29500</c:v>
                </c:pt>
                <c:pt idx="863">
                  <c:v>39500</c:v>
                </c:pt>
                <c:pt idx="864">
                  <c:v>190000</c:v>
                </c:pt>
                <c:pt idx="865">
                  <c:v>180000</c:v>
                </c:pt>
                <c:pt idx="866">
                  <c:v>57500</c:v>
                </c:pt>
                <c:pt idx="867">
                  <c:v>70000</c:v>
                </c:pt>
                <c:pt idx="868">
                  <c:v>17000</c:v>
                </c:pt>
                <c:pt idx="869">
                  <c:v>545000</c:v>
                </c:pt>
                <c:pt idx="870">
                  <c:v>535000</c:v>
                </c:pt>
                <c:pt idx="871">
                  <c:v>530000</c:v>
                </c:pt>
                <c:pt idx="872">
                  <c:v>615000</c:v>
                </c:pt>
                <c:pt idx="873">
                  <c:v>30000</c:v>
                </c:pt>
                <c:pt idx="874">
                  <c:v>105000</c:v>
                </c:pt>
                <c:pt idx="875">
                  <c:v>18000</c:v>
                </c:pt>
                <c:pt idx="876">
                  <c:v>30000</c:v>
                </c:pt>
                <c:pt idx="877">
                  <c:v>370000</c:v>
                </c:pt>
                <c:pt idx="878">
                  <c:v>800000</c:v>
                </c:pt>
                <c:pt idx="879">
                  <c:v>1735000</c:v>
                </c:pt>
                <c:pt idx="880">
                  <c:v>100000</c:v>
                </c:pt>
                <c:pt idx="881">
                  <c:v>1199000</c:v>
                </c:pt>
                <c:pt idx="882">
                  <c:v>40000</c:v>
                </c:pt>
                <c:pt idx="883">
                  <c:v>25000</c:v>
                </c:pt>
                <c:pt idx="884">
                  <c:v>895000</c:v>
                </c:pt>
                <c:pt idx="885">
                  <c:v>435000</c:v>
                </c:pt>
                <c:pt idx="886">
                  <c:v>1005000</c:v>
                </c:pt>
                <c:pt idx="887">
                  <c:v>640000</c:v>
                </c:pt>
                <c:pt idx="888">
                  <c:v>575000</c:v>
                </c:pt>
                <c:pt idx="889">
                  <c:v>3860000</c:v>
                </c:pt>
                <c:pt idx="890">
                  <c:v>1868000</c:v>
                </c:pt>
                <c:pt idx="891">
                  <c:v>1622000</c:v>
                </c:pt>
                <c:pt idx="892">
                  <c:v>924000</c:v>
                </c:pt>
                <c:pt idx="893">
                  <c:v>1150000</c:v>
                </c:pt>
                <c:pt idx="894">
                  <c:v>919000</c:v>
                </c:pt>
                <c:pt idx="895">
                  <c:v>385000</c:v>
                </c:pt>
                <c:pt idx="896">
                  <c:v>223000</c:v>
                </c:pt>
                <c:pt idx="897">
                  <c:v>450000</c:v>
                </c:pt>
                <c:pt idx="898">
                  <c:v>743000</c:v>
                </c:pt>
                <c:pt idx="899">
                  <c:v>2570000</c:v>
                </c:pt>
                <c:pt idx="900">
                  <c:v>37500</c:v>
                </c:pt>
                <c:pt idx="901">
                  <c:v>30500</c:v>
                </c:pt>
                <c:pt idx="902">
                  <c:v>26000</c:v>
                </c:pt>
                <c:pt idx="903">
                  <c:v>120000</c:v>
                </c:pt>
                <c:pt idx="904">
                  <c:v>25000</c:v>
                </c:pt>
                <c:pt idx="905">
                  <c:v>254000</c:v>
                </c:pt>
                <c:pt idx="906">
                  <c:v>254000</c:v>
                </c:pt>
                <c:pt idx="907">
                  <c:v>30000</c:v>
                </c:pt>
                <c:pt idx="908">
                  <c:v>11000</c:v>
                </c:pt>
                <c:pt idx="909">
                  <c:v>700000</c:v>
                </c:pt>
                <c:pt idx="910">
                  <c:v>420000</c:v>
                </c:pt>
                <c:pt idx="911">
                  <c:v>841000</c:v>
                </c:pt>
                <c:pt idx="912">
                  <c:v>442000</c:v>
                </c:pt>
                <c:pt idx="913">
                  <c:v>42000</c:v>
                </c:pt>
                <c:pt idx="914">
                  <c:v>1026000</c:v>
                </c:pt>
                <c:pt idx="915">
                  <c:v>371500</c:v>
                </c:pt>
                <c:pt idx="916">
                  <c:v>100000</c:v>
                </c:pt>
                <c:pt idx="917">
                  <c:v>20000</c:v>
                </c:pt>
                <c:pt idx="918">
                  <c:v>1497000</c:v>
                </c:pt>
                <c:pt idx="919">
                  <c:v>703000</c:v>
                </c:pt>
                <c:pt idx="920">
                  <c:v>2641000</c:v>
                </c:pt>
                <c:pt idx="921">
                  <c:v>645000</c:v>
                </c:pt>
                <c:pt idx="922">
                  <c:v>120000</c:v>
                </c:pt>
                <c:pt idx="923">
                  <c:v>356000</c:v>
                </c:pt>
                <c:pt idx="924">
                  <c:v>60000</c:v>
                </c:pt>
                <c:pt idx="925">
                  <c:v>36000</c:v>
                </c:pt>
                <c:pt idx="926">
                  <c:v>16500</c:v>
                </c:pt>
                <c:pt idx="927">
                  <c:v>220000</c:v>
                </c:pt>
                <c:pt idx="928">
                  <c:v>139000</c:v>
                </c:pt>
                <c:pt idx="929">
                  <c:v>2493000</c:v>
                </c:pt>
                <c:pt idx="930">
                  <c:v>543000</c:v>
                </c:pt>
                <c:pt idx="931">
                  <c:v>368000</c:v>
                </c:pt>
                <c:pt idx="932">
                  <c:v>35000</c:v>
                </c:pt>
                <c:pt idx="933">
                  <c:v>27000</c:v>
                </c:pt>
                <c:pt idx="934">
                  <c:v>1268500</c:v>
                </c:pt>
                <c:pt idx="935">
                  <c:v>377000</c:v>
                </c:pt>
                <c:pt idx="936">
                  <c:v>36000</c:v>
                </c:pt>
                <c:pt idx="937">
                  <c:v>383000</c:v>
                </c:pt>
                <c:pt idx="938">
                  <c:v>70000</c:v>
                </c:pt>
                <c:pt idx="939">
                  <c:v>55000</c:v>
                </c:pt>
                <c:pt idx="940">
                  <c:v>30000</c:v>
                </c:pt>
                <c:pt idx="941">
                  <c:v>20000</c:v>
                </c:pt>
                <c:pt idx="942">
                  <c:v>455000</c:v>
                </c:pt>
                <c:pt idx="943">
                  <c:v>454500</c:v>
                </c:pt>
                <c:pt idx="944">
                  <c:v>325000</c:v>
                </c:pt>
                <c:pt idx="945">
                  <c:v>58000</c:v>
                </c:pt>
                <c:pt idx="946">
                  <c:v>140000</c:v>
                </c:pt>
                <c:pt idx="947">
                  <c:v>4051000</c:v>
                </c:pt>
                <c:pt idx="948">
                  <c:v>96000</c:v>
                </c:pt>
                <c:pt idx="949">
                  <c:v>83000</c:v>
                </c:pt>
                <c:pt idx="950">
                  <c:v>55000</c:v>
                </c:pt>
                <c:pt idx="951">
                  <c:v>70000</c:v>
                </c:pt>
                <c:pt idx="952">
                  <c:v>57000</c:v>
                </c:pt>
                <c:pt idx="953">
                  <c:v>854000</c:v>
                </c:pt>
                <c:pt idx="954">
                  <c:v>867000</c:v>
                </c:pt>
                <c:pt idx="955">
                  <c:v>1465000</c:v>
                </c:pt>
                <c:pt idx="956">
                  <c:v>2900000</c:v>
                </c:pt>
                <c:pt idx="957">
                  <c:v>741000</c:v>
                </c:pt>
                <c:pt idx="958">
                  <c:v>351000</c:v>
                </c:pt>
                <c:pt idx="959">
                  <c:v>300000</c:v>
                </c:pt>
                <c:pt idx="960">
                  <c:v>100000</c:v>
                </c:pt>
                <c:pt idx="961">
                  <c:v>40000</c:v>
                </c:pt>
                <c:pt idx="962">
                  <c:v>37500</c:v>
                </c:pt>
                <c:pt idx="963">
                  <c:v>63000</c:v>
                </c:pt>
                <c:pt idx="964">
                  <c:v>535000</c:v>
                </c:pt>
                <c:pt idx="965">
                  <c:v>237000</c:v>
                </c:pt>
                <c:pt idx="966">
                  <c:v>500000</c:v>
                </c:pt>
                <c:pt idx="967">
                  <c:v>450000</c:v>
                </c:pt>
                <c:pt idx="968">
                  <c:v>400000</c:v>
                </c:pt>
                <c:pt idx="969">
                  <c:v>30000</c:v>
                </c:pt>
                <c:pt idx="970">
                  <c:v>2970000</c:v>
                </c:pt>
                <c:pt idx="971">
                  <c:v>527000</c:v>
                </c:pt>
                <c:pt idx="972">
                  <c:v>1386000</c:v>
                </c:pt>
                <c:pt idx="973">
                  <c:v>1366000</c:v>
                </c:pt>
                <c:pt idx="974">
                  <c:v>904000</c:v>
                </c:pt>
                <c:pt idx="975">
                  <c:v>129000</c:v>
                </c:pt>
                <c:pt idx="976">
                  <c:v>86000</c:v>
                </c:pt>
                <c:pt idx="977">
                  <c:v>1049000</c:v>
                </c:pt>
                <c:pt idx="978">
                  <c:v>536000</c:v>
                </c:pt>
                <c:pt idx="979">
                  <c:v>1456000</c:v>
                </c:pt>
                <c:pt idx="980">
                  <c:v>1370000</c:v>
                </c:pt>
                <c:pt idx="981">
                  <c:v>425000</c:v>
                </c:pt>
                <c:pt idx="982">
                  <c:v>245000</c:v>
                </c:pt>
                <c:pt idx="983">
                  <c:v>62000</c:v>
                </c:pt>
                <c:pt idx="984">
                  <c:v>25000</c:v>
                </c:pt>
                <c:pt idx="985">
                  <c:v>18600</c:v>
                </c:pt>
                <c:pt idx="986">
                  <c:v>40000</c:v>
                </c:pt>
                <c:pt idx="987">
                  <c:v>1270000</c:v>
                </c:pt>
                <c:pt idx="988">
                  <c:v>352500</c:v>
                </c:pt>
                <c:pt idx="989">
                  <c:v>15500</c:v>
                </c:pt>
                <c:pt idx="990">
                  <c:v>2085000</c:v>
                </c:pt>
                <c:pt idx="991">
                  <c:v>945000</c:v>
                </c:pt>
                <c:pt idx="992">
                  <c:v>370000</c:v>
                </c:pt>
                <c:pt idx="993">
                  <c:v>808000</c:v>
                </c:pt>
                <c:pt idx="994">
                  <c:v>5268400</c:v>
                </c:pt>
                <c:pt idx="995">
                  <c:v>1279000</c:v>
                </c:pt>
                <c:pt idx="996">
                  <c:v>279000</c:v>
                </c:pt>
                <c:pt idx="997">
                  <c:v>613000</c:v>
                </c:pt>
                <c:pt idx="998">
                  <c:v>581000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948-45A7-84E7-591A17F11CDF}"/>
            </c:ext>
          </c:extLst>
        </c:ser>
        <c:ser>
          <c:idx val="1"/>
          <c:order val="1"/>
          <c:tx>
            <c:v>Predicted Total educational expenditure for the last school year (in riels)</c:v>
          </c:tx>
          <c:spPr>
            <a:ln w="19050">
              <a:noFill/>
            </a:ln>
          </c:spPr>
          <c:xVal>
            <c:numRef>
              <c:f>'Task 4.2b'!$D$3:$D$1001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0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0</c:v>
                </c:pt>
                <c:pt idx="224">
                  <c:v>1</c:v>
                </c:pt>
                <c:pt idx="225">
                  <c:v>1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0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0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0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0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0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0</c:v>
                </c:pt>
                <c:pt idx="962">
                  <c:v>0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1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0</c:v>
                </c:pt>
                <c:pt idx="998">
                  <c:v>0</c:v>
                </c:pt>
              </c:numCache>
            </c:numRef>
          </c:xVal>
          <c:yVal>
            <c:numRef>
              <c:f>'Task 4.3 '!$B$29:$B$1027</c:f>
              <c:numCache>
                <c:formatCode>General</c:formatCode>
                <c:ptCount val="999"/>
                <c:pt idx="0">
                  <c:v>301899.3949268132</c:v>
                </c:pt>
                <c:pt idx="1">
                  <c:v>177559.3733692714</c:v>
                </c:pt>
                <c:pt idx="2">
                  <c:v>-16354.969884015853</c:v>
                </c:pt>
                <c:pt idx="3">
                  <c:v>-168337.5708466777</c:v>
                </c:pt>
                <c:pt idx="4">
                  <c:v>1280931.3450738897</c:v>
                </c:pt>
                <c:pt idx="5">
                  <c:v>565165.95111592556</c:v>
                </c:pt>
                <c:pt idx="6">
                  <c:v>568740.91446143773</c:v>
                </c:pt>
                <c:pt idx="7">
                  <c:v>541358.06453053991</c:v>
                </c:pt>
                <c:pt idx="8">
                  <c:v>1399201.6080506849</c:v>
                </c:pt>
                <c:pt idx="9">
                  <c:v>817458.5782908228</c:v>
                </c:pt>
                <c:pt idx="10">
                  <c:v>-15025.762796058931</c:v>
                </c:pt>
                <c:pt idx="11">
                  <c:v>1205287.2647973974</c:v>
                </c:pt>
                <c:pt idx="12">
                  <c:v>962639.35954875906</c:v>
                </c:pt>
                <c:pt idx="13">
                  <c:v>1298669.4730785291</c:v>
                </c:pt>
                <c:pt idx="14">
                  <c:v>1007797.9581985979</c:v>
                </c:pt>
                <c:pt idx="15">
                  <c:v>439274.61371050624</c:v>
                </c:pt>
                <c:pt idx="16">
                  <c:v>316448.28728654073</c:v>
                </c:pt>
                <c:pt idx="17">
                  <c:v>192108.26572899922</c:v>
                </c:pt>
                <c:pt idx="18">
                  <c:v>939426.84536443127</c:v>
                </c:pt>
                <c:pt idx="19">
                  <c:v>551598.1588578563</c:v>
                </c:pt>
                <c:pt idx="20">
                  <c:v>398672.07850783761</c:v>
                </c:pt>
                <c:pt idx="21">
                  <c:v>865248.66089881677</c:v>
                </c:pt>
                <c:pt idx="22">
                  <c:v>-125202.61969447334</c:v>
                </c:pt>
                <c:pt idx="23">
                  <c:v>528138.37925876922</c:v>
                </c:pt>
                <c:pt idx="24">
                  <c:v>652478.40081631078</c:v>
                </c:pt>
                <c:pt idx="25">
                  <c:v>431181.20763212547</c:v>
                </c:pt>
                <c:pt idx="26">
                  <c:v>109314.25876148287</c:v>
                </c:pt>
                <c:pt idx="27">
                  <c:v>372802.92371051572</c:v>
                </c:pt>
                <c:pt idx="28">
                  <c:v>639258.71554454044</c:v>
                </c:pt>
                <c:pt idx="29">
                  <c:v>321004.35073371103</c:v>
                </c:pt>
                <c:pt idx="30">
                  <c:v>154472.8574113216</c:v>
                </c:pt>
                <c:pt idx="31">
                  <c:v>-6932.3567176780489</c:v>
                </c:pt>
                <c:pt idx="32">
                  <c:v>1468775.9297464308</c:v>
                </c:pt>
                <c:pt idx="33">
                  <c:v>1205287.2647973974</c:v>
                </c:pt>
                <c:pt idx="34">
                  <c:v>1080947.2432398559</c:v>
                </c:pt>
                <c:pt idx="35">
                  <c:v>790075.72835992475</c:v>
                </c:pt>
                <c:pt idx="36">
                  <c:v>1352529.3142672698</c:v>
                </c:pt>
                <c:pt idx="37">
                  <c:v>1075820.9640464662</c:v>
                </c:pt>
                <c:pt idx="38">
                  <c:v>468208.77948928205</c:v>
                </c:pt>
                <c:pt idx="39">
                  <c:v>1385981.9227789142</c:v>
                </c:pt>
                <c:pt idx="40">
                  <c:v>525643.58402353479</c:v>
                </c:pt>
                <c:pt idx="41">
                  <c:v>423560.13320350123</c:v>
                </c:pt>
                <c:pt idx="42">
                  <c:v>704276.9737931157</c:v>
                </c:pt>
                <c:pt idx="43">
                  <c:v>1279380.0292260121</c:v>
                </c:pt>
                <c:pt idx="44">
                  <c:v>988508.51434608107</c:v>
                </c:pt>
                <c:pt idx="45">
                  <c:v>940855.12046100735</c:v>
                </c:pt>
                <c:pt idx="46">
                  <c:v>649983.60558107658</c:v>
                </c:pt>
                <c:pt idx="47">
                  <c:v>428771.83243389067</c:v>
                </c:pt>
                <c:pt idx="48">
                  <c:v>68325.99585821401</c:v>
                </c:pt>
                <c:pt idx="49">
                  <c:v>450470.65148464253</c:v>
                </c:pt>
                <c:pt idx="50">
                  <c:v>1362174.0361935282</c:v>
                </c:pt>
                <c:pt idx="51">
                  <c:v>974345.34968695359</c:v>
                </c:pt>
                <c:pt idx="52">
                  <c:v>978005.7330694655</c:v>
                </c:pt>
                <c:pt idx="53">
                  <c:v>485003.42810656462</c:v>
                </c:pt>
                <c:pt idx="54">
                  <c:v>194131.91322663362</c:v>
                </c:pt>
                <c:pt idx="55">
                  <c:v>263706.23492237931</c:v>
                </c:pt>
                <c:pt idx="56">
                  <c:v>1117974.8150970123</c:v>
                </c:pt>
                <c:pt idx="57">
                  <c:v>587682.25132765609</c:v>
                </c:pt>
                <c:pt idx="58">
                  <c:v>386022.60898228642</c:v>
                </c:pt>
                <c:pt idx="59">
                  <c:v>122533.94403325353</c:v>
                </c:pt>
                <c:pt idx="60">
                  <c:v>650454.75331867638</c:v>
                </c:pt>
                <c:pt idx="61">
                  <c:v>456540.41006538883</c:v>
                </c:pt>
                <c:pt idx="62">
                  <c:v>68711.723558814163</c:v>
                </c:pt>
                <c:pt idx="63">
                  <c:v>456540.41006538883</c:v>
                </c:pt>
                <c:pt idx="64">
                  <c:v>165668.89518545789</c:v>
                </c:pt>
                <c:pt idx="65">
                  <c:v>-28245.448067829595</c:v>
                </c:pt>
                <c:pt idx="66">
                  <c:v>1096661.7237468609</c:v>
                </c:pt>
                <c:pt idx="67">
                  <c:v>635820.44092194922</c:v>
                </c:pt>
                <c:pt idx="68">
                  <c:v>335304.20411575923</c:v>
                </c:pt>
                <c:pt idx="69">
                  <c:v>1295094.5097330171</c:v>
                </c:pt>
                <c:pt idx="70">
                  <c:v>255004.99238347742</c:v>
                </c:pt>
                <c:pt idx="71">
                  <c:v>357088.44320351095</c:v>
                </c:pt>
                <c:pt idx="72">
                  <c:v>93599.778254477773</c:v>
                </c:pt>
                <c:pt idx="73">
                  <c:v>681412.56659508648</c:v>
                </c:pt>
                <c:pt idx="74">
                  <c:v>1119526.13094489</c:v>
                </c:pt>
                <c:pt idx="75">
                  <c:v>1463649.6505530407</c:v>
                </c:pt>
                <c:pt idx="76">
                  <c:v>1075820.9640464662</c:v>
                </c:pt>
                <c:pt idx="77">
                  <c:v>1517509.4917417816</c:v>
                </c:pt>
                <c:pt idx="78">
                  <c:v>866192.14028617356</c:v>
                </c:pt>
                <c:pt idx="79">
                  <c:v>1155040.00766847</c:v>
                </c:pt>
                <c:pt idx="80">
                  <c:v>961125.66441518301</c:v>
                </c:pt>
                <c:pt idx="81">
                  <c:v>459644.22567330115</c:v>
                </c:pt>
                <c:pt idx="82">
                  <c:v>255004.99238347742</c:v>
                </c:pt>
                <c:pt idx="83">
                  <c:v>342317.44208386261</c:v>
                </c:pt>
                <c:pt idx="84">
                  <c:v>581960.59973320831</c:v>
                </c:pt>
                <c:pt idx="85">
                  <c:v>1396136.5970692311</c:v>
                </c:pt>
                <c:pt idx="86">
                  <c:v>1271796.5755116893</c:v>
                </c:pt>
                <c:pt idx="87">
                  <c:v>887032.89998656849</c:v>
                </c:pt>
                <c:pt idx="88">
                  <c:v>846392.74406959815</c:v>
                </c:pt>
                <c:pt idx="89">
                  <c:v>416410.20651247713</c:v>
                </c:pt>
                <c:pt idx="90">
                  <c:v>629613.99361828179</c:v>
                </c:pt>
                <c:pt idx="91">
                  <c:v>990059.83019395848</c:v>
                </c:pt>
                <c:pt idx="92">
                  <c:v>796145.48694067122</c:v>
                </c:pt>
                <c:pt idx="93">
                  <c:v>815434.93079318805</c:v>
                </c:pt>
                <c:pt idx="94">
                  <c:v>80380.092982707109</c:v>
                </c:pt>
                <c:pt idx="95">
                  <c:v>190556.94988112152</c:v>
                </c:pt>
                <c:pt idx="96">
                  <c:v>-3357.3933721659705</c:v>
                </c:pt>
                <c:pt idx="97">
                  <c:v>794594.17109279358</c:v>
                </c:pt>
                <c:pt idx="98">
                  <c:v>670254.14953525166</c:v>
                </c:pt>
                <c:pt idx="99">
                  <c:v>704276.9737931157</c:v>
                </c:pt>
                <c:pt idx="100">
                  <c:v>676894.12386221765</c:v>
                </c:pt>
                <c:pt idx="101">
                  <c:v>205327.95100076956</c:v>
                </c:pt>
                <c:pt idx="102">
                  <c:v>1068807.7260783629</c:v>
                </c:pt>
                <c:pt idx="103">
                  <c:v>680979.03957178793</c:v>
                </c:pt>
                <c:pt idx="104">
                  <c:v>941326.26819860761</c:v>
                </c:pt>
                <c:pt idx="105">
                  <c:v>622686.17568717815</c:v>
                </c:pt>
                <c:pt idx="106">
                  <c:v>2071261.8351102248</c:v>
                </c:pt>
                <c:pt idx="107">
                  <c:v>1780390.3202302938</c:v>
                </c:pt>
                <c:pt idx="108">
                  <c:v>1656050.2986727522</c:v>
                </c:pt>
                <c:pt idx="109">
                  <c:v>892631.51082971483</c:v>
                </c:pt>
                <c:pt idx="110">
                  <c:v>505273.97206073994</c:v>
                </c:pt>
                <c:pt idx="111">
                  <c:v>241785.30711170676</c:v>
                </c:pt>
                <c:pt idx="112">
                  <c:v>192108.26572899922</c:v>
                </c:pt>
                <c:pt idx="113">
                  <c:v>-168337.5708466777</c:v>
                </c:pt>
                <c:pt idx="114">
                  <c:v>264649.71430973604</c:v>
                </c:pt>
                <c:pt idx="115">
                  <c:v>893102.65856731473</c:v>
                </c:pt>
                <c:pt idx="116">
                  <c:v>435699.65036499425</c:v>
                </c:pt>
                <c:pt idx="117">
                  <c:v>565165.95111592556</c:v>
                </c:pt>
                <c:pt idx="118">
                  <c:v>67160.407710936459</c:v>
                </c:pt>
                <c:pt idx="119">
                  <c:v>437250.96621287195</c:v>
                </c:pt>
                <c:pt idx="120">
                  <c:v>243336.62295958446</c:v>
                </c:pt>
                <c:pt idx="121">
                  <c:v>683572.90281564149</c:v>
                </c:pt>
                <c:pt idx="122">
                  <c:v>295744.21630906698</c:v>
                </c:pt>
                <c:pt idx="123">
                  <c:v>456540.41006538883</c:v>
                </c:pt>
                <c:pt idx="124">
                  <c:v>165668.89518545789</c:v>
                </c:pt>
                <c:pt idx="125">
                  <c:v>1643400.829147201</c:v>
                </c:pt>
                <c:pt idx="126">
                  <c:v>1808381.0066217128</c:v>
                </c:pt>
                <c:pt idx="127">
                  <c:v>1447935.1700460357</c:v>
                </c:pt>
                <c:pt idx="128">
                  <c:v>1129680.8052352068</c:v>
                </c:pt>
                <c:pt idx="129">
                  <c:v>514918.69398699858</c:v>
                </c:pt>
                <c:pt idx="130">
                  <c:v>1263665.5487190071</c:v>
                </c:pt>
                <c:pt idx="131">
                  <c:v>580880.43162293069</c:v>
                </c:pt>
                <c:pt idx="132">
                  <c:v>938831.47296337306</c:v>
                </c:pt>
                <c:pt idx="133">
                  <c:v>137900.3175539597</c:v>
                </c:pt>
                <c:pt idx="134">
                  <c:v>-152971.19732597153</c:v>
                </c:pt>
                <c:pt idx="135">
                  <c:v>1032213.6812445048</c:v>
                </c:pt>
                <c:pt idx="136">
                  <c:v>186981.98653560944</c:v>
                </c:pt>
                <c:pt idx="137">
                  <c:v>1192067.5795256267</c:v>
                </c:pt>
                <c:pt idx="138">
                  <c:v>538863.26929530548</c:v>
                </c:pt>
                <c:pt idx="139">
                  <c:v>578385.63638769614</c:v>
                </c:pt>
                <c:pt idx="140">
                  <c:v>330649.07265996962</c:v>
                </c:pt>
                <c:pt idx="141">
                  <c:v>1639825.8658016887</c:v>
                </c:pt>
                <c:pt idx="142">
                  <c:v>629613.99361828179</c:v>
                </c:pt>
                <c:pt idx="143">
                  <c:v>1211357.023378144</c:v>
                </c:pt>
                <c:pt idx="144">
                  <c:v>1100236.6870923729</c:v>
                </c:pt>
                <c:pt idx="145">
                  <c:v>955999.38522179308</c:v>
                </c:pt>
                <c:pt idx="146">
                  <c:v>637235.06804690568</c:v>
                </c:pt>
                <c:pt idx="147">
                  <c:v>346363.55316697474</c:v>
                </c:pt>
                <c:pt idx="148">
                  <c:v>165668.89518545789</c:v>
                </c:pt>
                <c:pt idx="149">
                  <c:v>1075820.9640464662</c:v>
                </c:pt>
                <c:pt idx="150">
                  <c:v>701211.96281166165</c:v>
                </c:pt>
                <c:pt idx="151">
                  <c:v>1365748.9995390405</c:v>
                </c:pt>
                <c:pt idx="152">
                  <c:v>292640.40070115478</c:v>
                </c:pt>
                <c:pt idx="153">
                  <c:v>195683.22907451127</c:v>
                </c:pt>
                <c:pt idx="154">
                  <c:v>1278436.5498386552</c:v>
                </c:pt>
                <c:pt idx="155">
                  <c:v>1208862.2281429097</c:v>
                </c:pt>
                <c:pt idx="156">
                  <c:v>877388.17806030985</c:v>
                </c:pt>
                <c:pt idx="157">
                  <c:v>1341333.2764931337</c:v>
                </c:pt>
                <c:pt idx="158">
                  <c:v>1147418.9332398463</c:v>
                </c:pt>
                <c:pt idx="159">
                  <c:v>771866.45261768508</c:v>
                </c:pt>
                <c:pt idx="160">
                  <c:v>1081890.7226272125</c:v>
                </c:pt>
                <c:pt idx="161">
                  <c:v>509792.41479360877</c:v>
                </c:pt>
                <c:pt idx="162">
                  <c:v>540277.89642026194</c:v>
                </c:pt>
                <c:pt idx="163">
                  <c:v>346363.55316697474</c:v>
                </c:pt>
                <c:pt idx="164">
                  <c:v>82874.888217941552</c:v>
                </c:pt>
                <c:pt idx="165">
                  <c:v>1023512.4387056029</c:v>
                </c:pt>
                <c:pt idx="166">
                  <c:v>317429.38738819899</c:v>
                </c:pt>
                <c:pt idx="167">
                  <c:v>1605765.4208295234</c:v>
                </c:pt>
                <c:pt idx="168">
                  <c:v>1384468.227645338</c:v>
                </c:pt>
                <c:pt idx="169">
                  <c:v>1083442.0384750902</c:v>
                </c:pt>
                <c:pt idx="170">
                  <c:v>695613.35196851543</c:v>
                </c:pt>
                <c:pt idx="171">
                  <c:v>567660.74635115999</c:v>
                </c:pt>
                <c:pt idx="172">
                  <c:v>443320.72479361849</c:v>
                </c:pt>
                <c:pt idx="173">
                  <c:v>-41465.133339600245</c:v>
                </c:pt>
                <c:pt idx="174">
                  <c:v>1529649.0089032743</c:v>
                </c:pt>
                <c:pt idx="175">
                  <c:v>1141820.3223966998</c:v>
                </c:pt>
                <c:pt idx="176">
                  <c:v>897621.10130018368</c:v>
                </c:pt>
                <c:pt idx="177">
                  <c:v>870238.25136928563</c:v>
                </c:pt>
                <c:pt idx="178">
                  <c:v>606749.58642025245</c:v>
                </c:pt>
                <c:pt idx="179">
                  <c:v>1684984.4644515277</c:v>
                </c:pt>
                <c:pt idx="180">
                  <c:v>1510359.5650507573</c:v>
                </c:pt>
                <c:pt idx="181">
                  <c:v>1246870.9001017243</c:v>
                </c:pt>
                <c:pt idx="182">
                  <c:v>1888543.5296310736</c:v>
                </c:pt>
                <c:pt idx="183">
                  <c:v>518493.65733251057</c:v>
                </c:pt>
                <c:pt idx="184">
                  <c:v>926121.7400556606</c:v>
                </c:pt>
                <c:pt idx="185">
                  <c:v>531713.34260428126</c:v>
                </c:pt>
                <c:pt idx="186">
                  <c:v>1096661.7237468609</c:v>
                </c:pt>
                <c:pt idx="187">
                  <c:v>983990.071613212</c:v>
                </c:pt>
                <c:pt idx="188">
                  <c:v>623544.23503753531</c:v>
                </c:pt>
                <c:pt idx="189">
                  <c:v>1133689.2956040173</c:v>
                </c:pt>
                <c:pt idx="190">
                  <c:v>919542.029110856</c:v>
                </c:pt>
                <c:pt idx="191">
                  <c:v>171267.50602860434</c:v>
                </c:pt>
                <c:pt idx="192">
                  <c:v>1079395.9273919782</c:v>
                </c:pt>
                <c:pt idx="193">
                  <c:v>692137.45663162251</c:v>
                </c:pt>
                <c:pt idx="194">
                  <c:v>401265.94175169151</c:v>
                </c:pt>
                <c:pt idx="195">
                  <c:v>809365.17221244157</c:v>
                </c:pt>
                <c:pt idx="196">
                  <c:v>227622.14245257937</c:v>
                </c:pt>
                <c:pt idx="197">
                  <c:v>355537.12735563319</c:v>
                </c:pt>
                <c:pt idx="198">
                  <c:v>231197.10579809145</c:v>
                </c:pt>
                <c:pt idx="199">
                  <c:v>1098685.3712444953</c:v>
                </c:pt>
                <c:pt idx="200">
                  <c:v>1892118.4929765859</c:v>
                </c:pt>
                <c:pt idx="201">
                  <c:v>1296174.6778432946</c:v>
                </c:pt>
                <c:pt idx="202">
                  <c:v>1005303.1629633635</c:v>
                </c:pt>
                <c:pt idx="203">
                  <c:v>423560.13320350123</c:v>
                </c:pt>
                <c:pt idx="204">
                  <c:v>400185.77364141378</c:v>
                </c:pt>
                <c:pt idx="205">
                  <c:v>525729.00406053441</c:v>
                </c:pt>
                <c:pt idx="206">
                  <c:v>296215.36404666677</c:v>
                </c:pt>
                <c:pt idx="207">
                  <c:v>-91613.322459907911</c:v>
                </c:pt>
                <c:pt idx="208">
                  <c:v>-285527.6657131954</c:v>
                </c:pt>
                <c:pt idx="209">
                  <c:v>1108330.0931707537</c:v>
                </c:pt>
                <c:pt idx="210">
                  <c:v>790075.72835992475</c:v>
                </c:pt>
                <c:pt idx="211">
                  <c:v>446895.68813913054</c:v>
                </c:pt>
                <c:pt idx="212">
                  <c:v>206271.43038812661</c:v>
                </c:pt>
                <c:pt idx="213">
                  <c:v>880963.14140582189</c:v>
                </c:pt>
                <c:pt idx="214">
                  <c:v>1465710.9187649768</c:v>
                </c:pt>
                <c:pt idx="215">
                  <c:v>1032723.633608563</c:v>
                </c:pt>
                <c:pt idx="216">
                  <c:v>1960141.4988244539</c:v>
                </c:pt>
                <c:pt idx="217">
                  <c:v>685497.48230465676</c:v>
                </c:pt>
                <c:pt idx="218">
                  <c:v>1103811.650437885</c:v>
                </c:pt>
                <c:pt idx="219">
                  <c:v>743365.81386220793</c:v>
                </c:pt>
                <c:pt idx="220">
                  <c:v>819009.8941387001</c:v>
                </c:pt>
                <c:pt idx="221">
                  <c:v>-95188.285805419961</c:v>
                </c:pt>
                <c:pt idx="222">
                  <c:v>85120.644475496723</c:v>
                </c:pt>
                <c:pt idx="223">
                  <c:v>-205750.87040443451</c:v>
                </c:pt>
                <c:pt idx="224">
                  <c:v>848454.01228153403</c:v>
                </c:pt>
                <c:pt idx="225">
                  <c:v>439274.61371050624</c:v>
                </c:pt>
                <c:pt idx="226">
                  <c:v>-42794.340427557123</c:v>
                </c:pt>
                <c:pt idx="227">
                  <c:v>1542868.694175045</c:v>
                </c:pt>
                <c:pt idx="228">
                  <c:v>358031.92259086767</c:v>
                </c:pt>
                <c:pt idx="229">
                  <c:v>887032.89998656849</c:v>
                </c:pt>
                <c:pt idx="230">
                  <c:v>25576.772406609787</c:v>
                </c:pt>
                <c:pt idx="231">
                  <c:v>-71380.399220033956</c:v>
                </c:pt>
                <c:pt idx="232">
                  <c:v>1106306.4456731193</c:v>
                </c:pt>
                <c:pt idx="233">
                  <c:v>924060.47184372472</c:v>
                </c:pt>
                <c:pt idx="234">
                  <c:v>702763.27865953941</c:v>
                </c:pt>
                <c:pt idx="235">
                  <c:v>935256.50961786101</c:v>
                </c:pt>
                <c:pt idx="236">
                  <c:v>807813.85636456416</c:v>
                </c:pt>
                <c:pt idx="237">
                  <c:v>639258.71554454044</c:v>
                </c:pt>
                <c:pt idx="238">
                  <c:v>760245.88251649064</c:v>
                </c:pt>
                <c:pt idx="239">
                  <c:v>372417.19600991567</c:v>
                </c:pt>
                <c:pt idx="240">
                  <c:v>538948.6893323051</c:v>
                </c:pt>
                <c:pt idx="241">
                  <c:v>1197703.8110830749</c:v>
                </c:pt>
                <c:pt idx="242">
                  <c:v>388046.25647992111</c:v>
                </c:pt>
                <c:pt idx="243">
                  <c:v>895126.30606494925</c:v>
                </c:pt>
                <c:pt idx="244">
                  <c:v>644384.99473792978</c:v>
                </c:pt>
                <c:pt idx="245">
                  <c:v>720501.40666417906</c:v>
                </c:pt>
                <c:pt idx="246">
                  <c:v>1183974.173447246</c:v>
                </c:pt>
                <c:pt idx="247">
                  <c:v>389597.57232779852</c:v>
                </c:pt>
                <c:pt idx="248">
                  <c:v>223066.07900540909</c:v>
                </c:pt>
                <c:pt idx="249">
                  <c:v>974345.34968695359</c:v>
                </c:pt>
                <c:pt idx="250">
                  <c:v>419985.16985798918</c:v>
                </c:pt>
                <c:pt idx="251">
                  <c:v>468208.77948928205</c:v>
                </c:pt>
                <c:pt idx="252">
                  <c:v>177337.26460935085</c:v>
                </c:pt>
                <c:pt idx="253">
                  <c:v>1385038.4433915578</c:v>
                </c:pt>
                <c:pt idx="254">
                  <c:v>1094166.9285116266</c:v>
                </c:pt>
                <c:pt idx="255">
                  <c:v>1157063.6551661049</c:v>
                </c:pt>
                <c:pt idx="256">
                  <c:v>963149.3119128173</c:v>
                </c:pt>
                <c:pt idx="257">
                  <c:v>658548.15939705726</c:v>
                </c:pt>
                <c:pt idx="258">
                  <c:v>1567756.748870709</c:v>
                </c:pt>
                <c:pt idx="259">
                  <c:v>1346459.5556865232</c:v>
                </c:pt>
                <c:pt idx="260">
                  <c:v>695142.20423091541</c:v>
                </c:pt>
                <c:pt idx="261">
                  <c:v>604254.79118501802</c:v>
                </c:pt>
                <c:pt idx="262">
                  <c:v>924060.47184372472</c:v>
                </c:pt>
                <c:pt idx="263">
                  <c:v>411891.76377960818</c:v>
                </c:pt>
                <c:pt idx="264">
                  <c:v>1737863.2055386102</c:v>
                </c:pt>
                <c:pt idx="265">
                  <c:v>1253077.3474053915</c:v>
                </c:pt>
                <c:pt idx="266">
                  <c:v>698717.16757642734</c:v>
                </c:pt>
                <c:pt idx="267">
                  <c:v>485003.42810656462</c:v>
                </c:pt>
                <c:pt idx="268">
                  <c:v>291089.08485327737</c:v>
                </c:pt>
                <c:pt idx="269">
                  <c:v>-27165.279957551975</c:v>
                </c:pt>
                <c:pt idx="270">
                  <c:v>177559.3733692714</c:v>
                </c:pt>
                <c:pt idx="271">
                  <c:v>-113312.1415106596</c:v>
                </c:pt>
                <c:pt idx="272">
                  <c:v>-473757.97808633652</c:v>
                </c:pt>
                <c:pt idx="273">
                  <c:v>1282954.9925715239</c:v>
                </c:pt>
                <c:pt idx="274">
                  <c:v>798169.13443830551</c:v>
                </c:pt>
                <c:pt idx="275">
                  <c:v>775874.94298649556</c:v>
                </c:pt>
                <c:pt idx="276">
                  <c:v>581960.59973320831</c:v>
                </c:pt>
                <c:pt idx="277">
                  <c:v>360663.40654902306</c:v>
                </c:pt>
                <c:pt idx="278">
                  <c:v>69791.891669091769</c:v>
                </c:pt>
                <c:pt idx="279">
                  <c:v>231197.10579809145</c:v>
                </c:pt>
                <c:pt idx="280">
                  <c:v>1183974.173447246</c:v>
                </c:pt>
                <c:pt idx="281">
                  <c:v>838299.33799121727</c:v>
                </c:pt>
                <c:pt idx="282">
                  <c:v>547427.82311128604</c:v>
                </c:pt>
                <c:pt idx="283">
                  <c:v>995658.44103710505</c:v>
                </c:pt>
                <c:pt idx="284">
                  <c:v>704786.92615717382</c:v>
                </c:pt>
                <c:pt idx="285">
                  <c:v>510872.58290388633</c:v>
                </c:pt>
                <c:pt idx="286">
                  <c:v>1067727.5579680852</c:v>
                </c:pt>
                <c:pt idx="287">
                  <c:v>854523.77086228062</c:v>
                </c:pt>
                <c:pt idx="288">
                  <c:v>1011372.9215441098</c:v>
                </c:pt>
                <c:pt idx="289">
                  <c:v>37467.250590423238</c:v>
                </c:pt>
                <c:pt idx="290">
                  <c:v>-253404.26428950776</c:v>
                </c:pt>
                <c:pt idx="291">
                  <c:v>-474701.4574736933</c:v>
                </c:pt>
                <c:pt idx="292">
                  <c:v>656053.36416182283</c:v>
                </c:pt>
                <c:pt idx="293">
                  <c:v>240841.82772435003</c:v>
                </c:pt>
                <c:pt idx="294">
                  <c:v>1061657.7993873388</c:v>
                </c:pt>
                <c:pt idx="295">
                  <c:v>701211.96281166165</c:v>
                </c:pt>
                <c:pt idx="296">
                  <c:v>634740.27281167114</c:v>
                </c:pt>
                <c:pt idx="297">
                  <c:v>371251.60786263831</c:v>
                </c:pt>
                <c:pt idx="298">
                  <c:v>683473.83480702236</c:v>
                </c:pt>
                <c:pt idx="299">
                  <c:v>741342.16636457352</c:v>
                </c:pt>
                <c:pt idx="300">
                  <c:v>541358.06453053991</c:v>
                </c:pt>
                <c:pt idx="301">
                  <c:v>729202.64920308045</c:v>
                </c:pt>
                <c:pt idx="302">
                  <c:v>233691.90103332588</c:v>
                </c:pt>
                <c:pt idx="303">
                  <c:v>780431.0064336661</c:v>
                </c:pt>
                <c:pt idx="304">
                  <c:v>1098685.3712444953</c:v>
                </c:pt>
                <c:pt idx="305">
                  <c:v>613899.51311127655</c:v>
                </c:pt>
                <c:pt idx="306">
                  <c:v>516942.34148463293</c:v>
                </c:pt>
                <c:pt idx="307">
                  <c:v>661179.64335521241</c:v>
                </c:pt>
                <c:pt idx="308">
                  <c:v>95151.094102355477</c:v>
                </c:pt>
                <c:pt idx="309">
                  <c:v>1957646.7035892191</c:v>
                </c:pt>
                <c:pt idx="310">
                  <c:v>158047.82075683368</c:v>
                </c:pt>
                <c:pt idx="311">
                  <c:v>1633756.1072209424</c:v>
                </c:pt>
                <c:pt idx="312">
                  <c:v>1052013.0774610802</c:v>
                </c:pt>
                <c:pt idx="313">
                  <c:v>951480.94248892437</c:v>
                </c:pt>
                <c:pt idx="314">
                  <c:v>505273.97206073994</c:v>
                </c:pt>
                <c:pt idx="315">
                  <c:v>930130.23042447132</c:v>
                </c:pt>
                <c:pt idx="316">
                  <c:v>528138.37925876922</c:v>
                </c:pt>
                <c:pt idx="317">
                  <c:v>649125.54623071942</c:v>
                </c:pt>
                <c:pt idx="318">
                  <c:v>261296.85972414451</c:v>
                </c:pt>
                <c:pt idx="319">
                  <c:v>67382.516470857256</c:v>
                </c:pt>
                <c:pt idx="320">
                  <c:v>1310375.4632167236</c:v>
                </c:pt>
                <c:pt idx="321">
                  <c:v>303228.60201477015</c:v>
                </c:pt>
                <c:pt idx="322">
                  <c:v>635905.86095894885</c:v>
                </c:pt>
                <c:pt idx="323">
                  <c:v>178502.85275662842</c:v>
                </c:pt>
                <c:pt idx="324">
                  <c:v>1113456.3723641434</c:v>
                </c:pt>
                <c:pt idx="325">
                  <c:v>753010.53578846657</c:v>
                </c:pt>
                <c:pt idx="326">
                  <c:v>268224.67765524809</c:v>
                </c:pt>
                <c:pt idx="327">
                  <c:v>1282954.9925715239</c:v>
                </c:pt>
                <c:pt idx="328">
                  <c:v>701211.96281166165</c:v>
                </c:pt>
                <c:pt idx="329">
                  <c:v>413405.45891318447</c:v>
                </c:pt>
                <c:pt idx="330">
                  <c:v>289065.43735564267</c:v>
                </c:pt>
                <c:pt idx="331">
                  <c:v>-168337.5708466777</c:v>
                </c:pt>
                <c:pt idx="332">
                  <c:v>665698.08608808136</c:v>
                </c:pt>
                <c:pt idx="333">
                  <c:v>541358.06453053991</c:v>
                </c:pt>
                <c:pt idx="334">
                  <c:v>912392.10241983179</c:v>
                </c:pt>
                <c:pt idx="335">
                  <c:v>673829.1128807636</c:v>
                </c:pt>
                <c:pt idx="336">
                  <c:v>514918.69398699858</c:v>
                </c:pt>
                <c:pt idx="337">
                  <c:v>1698204.1497232984</c:v>
                </c:pt>
                <c:pt idx="338">
                  <c:v>1034237.3287421392</c:v>
                </c:pt>
                <c:pt idx="339">
                  <c:v>937280.15711549541</c:v>
                </c:pt>
                <c:pt idx="340">
                  <c:v>1113456.3723641434</c:v>
                </c:pt>
                <c:pt idx="341">
                  <c:v>753010.53578846657</c:v>
                </c:pt>
                <c:pt idx="342">
                  <c:v>559096.19253517932</c:v>
                </c:pt>
                <c:pt idx="343">
                  <c:v>-1806.0775242882664</c:v>
                </c:pt>
                <c:pt idx="344">
                  <c:v>-168337.5708466777</c:v>
                </c:pt>
                <c:pt idx="345">
                  <c:v>844369.09657196386</c:v>
                </c:pt>
                <c:pt idx="346">
                  <c:v>1454004.9286267823</c:v>
                </c:pt>
                <c:pt idx="347">
                  <c:v>386022.60898228642</c:v>
                </c:pt>
                <c:pt idx="348">
                  <c:v>289065.43735564267</c:v>
                </c:pt>
                <c:pt idx="349">
                  <c:v>-71380.399220033956</c:v>
                </c:pt>
                <c:pt idx="350">
                  <c:v>65831.200622979552</c:v>
                </c:pt>
                <c:pt idx="351">
                  <c:v>-58508.820934562245</c:v>
                </c:pt>
                <c:pt idx="352">
                  <c:v>749435.57244295441</c:v>
                </c:pt>
                <c:pt idx="353">
                  <c:v>334224.03600548173</c:v>
                </c:pt>
                <c:pt idx="354">
                  <c:v>316448.28728654073</c:v>
                </c:pt>
                <c:pt idx="355">
                  <c:v>219491.11565989704</c:v>
                </c:pt>
                <c:pt idx="356">
                  <c:v>-195720.42077757575</c:v>
                </c:pt>
                <c:pt idx="357">
                  <c:v>1030662.3653966271</c:v>
                </c:pt>
                <c:pt idx="358">
                  <c:v>739790.85051669588</c:v>
                </c:pt>
                <c:pt idx="359">
                  <c:v>879411.82555794425</c:v>
                </c:pt>
                <c:pt idx="360">
                  <c:v>2157630.8054232532</c:v>
                </c:pt>
                <c:pt idx="361">
                  <c:v>574810.67304218409</c:v>
                </c:pt>
                <c:pt idx="362">
                  <c:v>1261641.9012213727</c:v>
                </c:pt>
                <c:pt idx="363">
                  <c:v>593156.6375073446</c:v>
                </c:pt>
                <c:pt idx="364">
                  <c:v>232710.80093166762</c:v>
                </c:pt>
                <c:pt idx="365">
                  <c:v>11413.607747482369</c:v>
                </c:pt>
                <c:pt idx="366">
                  <c:v>1269735.3072997532</c:v>
                </c:pt>
                <c:pt idx="367">
                  <c:v>297158.84343402379</c:v>
                </c:pt>
                <c:pt idx="368">
                  <c:v>539806.74868266226</c:v>
                </c:pt>
                <c:pt idx="369">
                  <c:v>248935.23380273097</c:v>
                </c:pt>
                <c:pt idx="370">
                  <c:v>1140839.2222950417</c:v>
                </c:pt>
                <c:pt idx="371">
                  <c:v>725627.68585756852</c:v>
                </c:pt>
                <c:pt idx="372">
                  <c:v>365181.84928189183</c:v>
                </c:pt>
                <c:pt idx="373">
                  <c:v>846392.74406959815</c:v>
                </c:pt>
                <c:pt idx="374">
                  <c:v>431181.20763212547</c:v>
                </c:pt>
                <c:pt idx="375">
                  <c:v>441991.51770566136</c:v>
                </c:pt>
                <c:pt idx="376">
                  <c:v>151120.00282573036</c:v>
                </c:pt>
                <c:pt idx="377">
                  <c:v>1119526.13094489</c:v>
                </c:pt>
                <c:pt idx="378">
                  <c:v>290008.91674299969</c:v>
                </c:pt>
                <c:pt idx="379">
                  <c:v>1286529.9559170362</c:v>
                </c:pt>
                <c:pt idx="380">
                  <c:v>677404.07622627576</c:v>
                </c:pt>
                <c:pt idx="381">
                  <c:v>980415.10826769983</c:v>
                </c:pt>
                <c:pt idx="382">
                  <c:v>551002.78645679809</c:v>
                </c:pt>
                <c:pt idx="383">
                  <c:v>93599.778254477773</c:v>
                </c:pt>
                <c:pt idx="384">
                  <c:v>559096.19253517932</c:v>
                </c:pt>
                <c:pt idx="385">
                  <c:v>933705.19376998337</c:v>
                </c:pt>
                <c:pt idx="386">
                  <c:v>615450.82895915431</c:v>
                </c:pt>
                <c:pt idx="387">
                  <c:v>710856.68473792041</c:v>
                </c:pt>
                <c:pt idx="388">
                  <c:v>274294.43623599457</c:v>
                </c:pt>
                <c:pt idx="389">
                  <c:v>1990155.8327135069</c:v>
                </c:pt>
                <c:pt idx="390">
                  <c:v>1699284.3178335757</c:v>
                </c:pt>
                <c:pt idx="391">
                  <c:v>1117541.2880737137</c:v>
                </c:pt>
                <c:pt idx="392">
                  <c:v>799720.45028618316</c:v>
                </c:pt>
                <c:pt idx="393">
                  <c:v>755505.331023701</c:v>
                </c:pt>
                <c:pt idx="394">
                  <c:v>275845.75208387233</c:v>
                </c:pt>
                <c:pt idx="395">
                  <c:v>582941.69983486657</c:v>
                </c:pt>
                <c:pt idx="396">
                  <c:v>159599.13660471138</c:v>
                </c:pt>
                <c:pt idx="397">
                  <c:v>1280460.1973362893</c:v>
                </c:pt>
                <c:pt idx="398">
                  <c:v>507297.61955837428</c:v>
                </c:pt>
                <c:pt idx="399">
                  <c:v>179968.74856750621</c:v>
                </c:pt>
                <c:pt idx="400">
                  <c:v>-110902.76631242508</c:v>
                </c:pt>
                <c:pt idx="401">
                  <c:v>481428.46476105251</c:v>
                </c:pt>
                <c:pt idx="402">
                  <c:v>163174.09995022346</c:v>
                </c:pt>
                <c:pt idx="403">
                  <c:v>663674.43859044695</c:v>
                </c:pt>
                <c:pt idx="404">
                  <c:v>469760.09533715947</c:v>
                </c:pt>
                <c:pt idx="405">
                  <c:v>1519618.5592764157</c:v>
                </c:pt>
                <c:pt idx="406">
                  <c:v>659628.32750733476</c:v>
                </c:pt>
                <c:pt idx="407">
                  <c:v>271799.64100076008</c:v>
                </c:pt>
                <c:pt idx="408">
                  <c:v>435699.65036499425</c:v>
                </c:pt>
                <c:pt idx="409">
                  <c:v>896677.62191282667</c:v>
                </c:pt>
                <c:pt idx="410">
                  <c:v>605806.10703289567</c:v>
                </c:pt>
                <c:pt idx="411">
                  <c:v>1195642.542871139</c:v>
                </c:pt>
                <c:pt idx="412">
                  <c:v>807813.85636456416</c:v>
                </c:pt>
                <c:pt idx="413">
                  <c:v>1137264.2589495294</c:v>
                </c:pt>
                <c:pt idx="414">
                  <c:v>819009.8941387001</c:v>
                </c:pt>
                <c:pt idx="415">
                  <c:v>1711423.8349950691</c:v>
                </c:pt>
                <c:pt idx="416">
                  <c:v>1254020.8267927486</c:v>
                </c:pt>
                <c:pt idx="417">
                  <c:v>-81025.121146292542</c:v>
                </c:pt>
                <c:pt idx="418">
                  <c:v>683473.83480702236</c:v>
                </c:pt>
                <c:pt idx="419">
                  <c:v>691057.28852134501</c:v>
                </c:pt>
                <c:pt idx="420">
                  <c:v>372802.92371051572</c:v>
                </c:pt>
                <c:pt idx="421">
                  <c:v>1268791.8279123968</c:v>
                </c:pt>
                <c:pt idx="422">
                  <c:v>1074877.4846591093</c:v>
                </c:pt>
                <c:pt idx="423">
                  <c:v>463690.33675641299</c:v>
                </c:pt>
                <c:pt idx="424">
                  <c:v>890607.86333208054</c:v>
                </c:pt>
                <c:pt idx="425">
                  <c:v>696693.52007879305</c:v>
                </c:pt>
                <c:pt idx="426">
                  <c:v>709913.20535056363</c:v>
                </c:pt>
                <c:pt idx="427">
                  <c:v>515998.8620972762</c:v>
                </c:pt>
                <c:pt idx="428">
                  <c:v>489559.49155373476</c:v>
                </c:pt>
                <c:pt idx="429">
                  <c:v>386966.0883696432</c:v>
                </c:pt>
                <c:pt idx="430">
                  <c:v>2241368.2917781263</c:v>
                </c:pt>
                <c:pt idx="431">
                  <c:v>270719.47289048252</c:v>
                </c:pt>
                <c:pt idx="432">
                  <c:v>-112368.66212330281</c:v>
                </c:pt>
                <c:pt idx="433">
                  <c:v>633188.95696379372</c:v>
                </c:pt>
                <c:pt idx="434">
                  <c:v>411891.76377960818</c:v>
                </c:pt>
                <c:pt idx="435">
                  <c:v>1129680.8052352068</c:v>
                </c:pt>
                <c:pt idx="436">
                  <c:v>1168259.6929402407</c:v>
                </c:pt>
                <c:pt idx="437">
                  <c:v>613899.51311127655</c:v>
                </c:pt>
                <c:pt idx="438">
                  <c:v>872832.1146131393</c:v>
                </c:pt>
                <c:pt idx="439">
                  <c:v>485003.42810656462</c:v>
                </c:pt>
                <c:pt idx="440">
                  <c:v>97174.741599989822</c:v>
                </c:pt>
                <c:pt idx="441">
                  <c:v>565165.95111592556</c:v>
                </c:pt>
                <c:pt idx="442">
                  <c:v>537783.10118502774</c:v>
                </c:pt>
                <c:pt idx="443">
                  <c:v>1192067.5795256267</c:v>
                </c:pt>
                <c:pt idx="444">
                  <c:v>747026.19724471995</c:v>
                </c:pt>
                <c:pt idx="445">
                  <c:v>1261641.9012213727</c:v>
                </c:pt>
                <c:pt idx="446">
                  <c:v>1463649.6505530407</c:v>
                </c:pt>
                <c:pt idx="447">
                  <c:v>1036298.596954075</c:v>
                </c:pt>
                <c:pt idx="448">
                  <c:v>314934.59215296456</c:v>
                </c:pt>
                <c:pt idx="449">
                  <c:v>1239857.6621336211</c:v>
                </c:pt>
                <c:pt idx="450">
                  <c:v>1608396.9047876787</c:v>
                </c:pt>
                <c:pt idx="451">
                  <c:v>1150993.8965853583</c:v>
                </c:pt>
                <c:pt idx="452">
                  <c:v>753010.53578846657</c:v>
                </c:pt>
                <c:pt idx="453">
                  <c:v>559096.19253517932</c:v>
                </c:pt>
                <c:pt idx="454">
                  <c:v>171267.50602860434</c:v>
                </c:pt>
                <c:pt idx="455">
                  <c:v>367676.64451712626</c:v>
                </c:pt>
                <c:pt idx="456">
                  <c:v>935256.50961786101</c:v>
                </c:pt>
                <c:pt idx="457">
                  <c:v>477853.50141554035</c:v>
                </c:pt>
                <c:pt idx="458">
                  <c:v>1290576.0670001484</c:v>
                </c:pt>
                <c:pt idx="459">
                  <c:v>1124044.5736777587</c:v>
                </c:pt>
                <c:pt idx="460">
                  <c:v>1005303.1629633635</c:v>
                </c:pt>
                <c:pt idx="461">
                  <c:v>1017442.6801248565</c:v>
                </c:pt>
                <c:pt idx="462">
                  <c:v>11413.607747482369</c:v>
                </c:pt>
                <c:pt idx="463">
                  <c:v>-252075.05720155081</c:v>
                </c:pt>
                <c:pt idx="464">
                  <c:v>1098685.3712444953</c:v>
                </c:pt>
                <c:pt idx="465">
                  <c:v>516942.34148463293</c:v>
                </c:pt>
                <c:pt idx="466">
                  <c:v>1187549.136792758</c:v>
                </c:pt>
                <c:pt idx="467">
                  <c:v>386022.60898228642</c:v>
                </c:pt>
                <c:pt idx="468">
                  <c:v>159599.13660471138</c:v>
                </c:pt>
                <c:pt idx="469">
                  <c:v>62641.964978067641</c:v>
                </c:pt>
                <c:pt idx="470">
                  <c:v>1177904.4148664996</c:v>
                </c:pt>
                <c:pt idx="471">
                  <c:v>526587.06341089145</c:v>
                </c:pt>
                <c:pt idx="472">
                  <c:v>410910.66367794992</c:v>
                </c:pt>
                <c:pt idx="473">
                  <c:v>383527.81374705187</c:v>
                </c:pt>
                <c:pt idx="474">
                  <c:v>-73875.194455268444</c:v>
                </c:pt>
                <c:pt idx="475">
                  <c:v>647959.95808344183</c:v>
                </c:pt>
                <c:pt idx="476">
                  <c:v>454045.61483015469</c:v>
                </c:pt>
                <c:pt idx="477">
                  <c:v>93599.778254477773</c:v>
                </c:pt>
                <c:pt idx="478">
                  <c:v>426054.92843873566</c:v>
                </c:pt>
                <c:pt idx="479">
                  <c:v>952994.63762250042</c:v>
                </c:pt>
                <c:pt idx="480">
                  <c:v>759080.29436921293</c:v>
                </c:pt>
                <c:pt idx="481">
                  <c:v>776856.04308815417</c:v>
                </c:pt>
                <c:pt idx="482">
                  <c:v>1371818.7581197871</c:v>
                </c:pt>
                <c:pt idx="483">
                  <c:v>1989075.6646032296</c:v>
                </c:pt>
                <c:pt idx="484">
                  <c:v>920485.50849821279</c:v>
                </c:pt>
                <c:pt idx="485">
                  <c:v>739790.85051669588</c:v>
                </c:pt>
                <c:pt idx="486">
                  <c:v>545876.50726340862</c:v>
                </c:pt>
                <c:pt idx="487">
                  <c:v>372802.92371051572</c:v>
                </c:pt>
                <c:pt idx="488">
                  <c:v>-181557.25611844836</c:v>
                </c:pt>
                <c:pt idx="489">
                  <c:v>1197193.8587190167</c:v>
                </c:pt>
                <c:pt idx="490">
                  <c:v>836748.02214333962</c:v>
                </c:pt>
                <c:pt idx="491">
                  <c:v>471783.74283479422</c:v>
                </c:pt>
                <c:pt idx="492">
                  <c:v>153529.37802396488</c:v>
                </c:pt>
                <c:pt idx="493">
                  <c:v>1517509.4917417816</c:v>
                </c:pt>
                <c:pt idx="494">
                  <c:v>1060106.4835394612</c:v>
                </c:pt>
                <c:pt idx="495">
                  <c:v>872261.89886692003</c:v>
                </c:pt>
                <c:pt idx="496">
                  <c:v>688214.386299812</c:v>
                </c:pt>
                <c:pt idx="497">
                  <c:v>327768.54972413502</c:v>
                </c:pt>
                <c:pt idx="498">
                  <c:v>761141.56258114881</c:v>
                </c:pt>
                <c:pt idx="499">
                  <c:v>747921.87730937824</c:v>
                </c:pt>
                <c:pt idx="500">
                  <c:v>1313950.4265622357</c:v>
                </c:pt>
                <c:pt idx="501">
                  <c:v>1050461.7616132025</c:v>
                </c:pt>
                <c:pt idx="502">
                  <c:v>1075820.9640464662</c:v>
                </c:pt>
                <c:pt idx="503">
                  <c:v>255004.99238347742</c:v>
                </c:pt>
                <c:pt idx="504">
                  <c:v>1251997.1792951138</c:v>
                </c:pt>
                <c:pt idx="505">
                  <c:v>895126.30606494925</c:v>
                </c:pt>
                <c:pt idx="506">
                  <c:v>931210.39853474894</c:v>
                </c:pt>
                <c:pt idx="507">
                  <c:v>446424.54040153039</c:v>
                </c:pt>
                <c:pt idx="508">
                  <c:v>252510.19714824302</c:v>
                </c:pt>
                <c:pt idx="509">
                  <c:v>135753.62930502393</c:v>
                </c:pt>
                <c:pt idx="510">
                  <c:v>-58160.713948263321</c:v>
                </c:pt>
                <c:pt idx="511">
                  <c:v>316448.28728654073</c:v>
                </c:pt>
                <c:pt idx="512">
                  <c:v>122533.94403325353</c:v>
                </c:pt>
                <c:pt idx="513">
                  <c:v>1284506.3084194018</c:v>
                </c:pt>
                <c:pt idx="514">
                  <c:v>896677.62191282667</c:v>
                </c:pt>
                <c:pt idx="515">
                  <c:v>895126.30606494925</c:v>
                </c:pt>
                <c:pt idx="516">
                  <c:v>1544892.3416726794</c:v>
                </c:pt>
                <c:pt idx="517">
                  <c:v>1157063.6551661049</c:v>
                </c:pt>
                <c:pt idx="518">
                  <c:v>383527.81374705187</c:v>
                </c:pt>
                <c:pt idx="519">
                  <c:v>189613.47049376473</c:v>
                </c:pt>
                <c:pt idx="520">
                  <c:v>830763.68359959312</c:v>
                </c:pt>
                <c:pt idx="521">
                  <c:v>-85543.563879161375</c:v>
                </c:pt>
                <c:pt idx="522">
                  <c:v>-349032.22882819455</c:v>
                </c:pt>
                <c:pt idx="523">
                  <c:v>1377888.5167005335</c:v>
                </c:pt>
                <c:pt idx="524">
                  <c:v>699188.31531402748</c:v>
                </c:pt>
                <c:pt idx="525">
                  <c:v>262626.06681210164</c:v>
                </c:pt>
                <c:pt idx="526">
                  <c:v>283939.15816225321</c:v>
                </c:pt>
                <c:pt idx="527">
                  <c:v>482979.78060893016</c:v>
                </c:pt>
                <c:pt idx="528">
                  <c:v>95151.094102355477</c:v>
                </c:pt>
                <c:pt idx="529">
                  <c:v>834253.22690810519</c:v>
                </c:pt>
                <c:pt idx="530">
                  <c:v>737296.05528146168</c:v>
                </c:pt>
                <c:pt idx="531">
                  <c:v>515998.8620972762</c:v>
                </c:pt>
                <c:pt idx="532">
                  <c:v>799720.45028618316</c:v>
                </c:pt>
                <c:pt idx="533">
                  <c:v>342317.44208386261</c:v>
                </c:pt>
                <c:pt idx="534">
                  <c:v>631165.3094661592</c:v>
                </c:pt>
                <c:pt idx="535">
                  <c:v>172818.82187648205</c:v>
                </c:pt>
                <c:pt idx="536">
                  <c:v>75861.650249838305</c:v>
                </c:pt>
                <c:pt idx="537">
                  <c:v>912392.10241983179</c:v>
                </c:pt>
                <c:pt idx="538">
                  <c:v>261296.85972414451</c:v>
                </c:pt>
                <c:pt idx="539">
                  <c:v>-2191.8052248884342</c:v>
                </c:pt>
                <c:pt idx="540">
                  <c:v>1214931.9867236561</c:v>
                </c:pt>
                <c:pt idx="541">
                  <c:v>633188.95696379372</c:v>
                </c:pt>
                <c:pt idx="542">
                  <c:v>594100.11689470126</c:v>
                </c:pt>
                <c:pt idx="543">
                  <c:v>178888.58045722856</c:v>
                </c:pt>
                <c:pt idx="544">
                  <c:v>859612.42934136873</c:v>
                </c:pt>
                <c:pt idx="545">
                  <c:v>638315.2361571833</c:v>
                </c:pt>
                <c:pt idx="546">
                  <c:v>1189572.7842903924</c:v>
                </c:pt>
                <c:pt idx="547">
                  <c:v>1065232.7627328509</c:v>
                </c:pt>
                <c:pt idx="548">
                  <c:v>607829.75453053007</c:v>
                </c:pt>
                <c:pt idx="549">
                  <c:v>773851.29548886139</c:v>
                </c:pt>
                <c:pt idx="550">
                  <c:v>219491.11565989704</c:v>
                </c:pt>
                <c:pt idx="551">
                  <c:v>255004.99238347742</c:v>
                </c:pt>
                <c:pt idx="552">
                  <c:v>1158614.9710139823</c:v>
                </c:pt>
                <c:pt idx="553">
                  <c:v>867743.4561340512</c:v>
                </c:pt>
                <c:pt idx="554">
                  <c:v>657604.68000970047</c:v>
                </c:pt>
                <c:pt idx="555">
                  <c:v>269775.99350312579</c:v>
                </c:pt>
                <c:pt idx="556">
                  <c:v>1362174.0361935282</c:v>
                </c:pt>
                <c:pt idx="557">
                  <c:v>1754173.0584466732</c:v>
                </c:pt>
                <c:pt idx="558">
                  <c:v>1106306.4456731193</c:v>
                </c:pt>
                <c:pt idx="559">
                  <c:v>1036732.1239773736</c:v>
                </c:pt>
                <c:pt idx="560">
                  <c:v>770786.28450740746</c:v>
                </c:pt>
                <c:pt idx="561">
                  <c:v>1379912.1641981676</c:v>
                </c:pt>
                <c:pt idx="562">
                  <c:v>875836.86221243208</c:v>
                </c:pt>
                <c:pt idx="563">
                  <c:v>361606.88593637978</c:v>
                </c:pt>
                <c:pt idx="564">
                  <c:v>858098.73420779256</c:v>
                </c:pt>
                <c:pt idx="565">
                  <c:v>758136.81498185615</c:v>
                </c:pt>
                <c:pt idx="566">
                  <c:v>661179.64335521241</c:v>
                </c:pt>
                <c:pt idx="567">
                  <c:v>300733.80677953589</c:v>
                </c:pt>
                <c:pt idx="568">
                  <c:v>933705.19376998337</c:v>
                </c:pt>
                <c:pt idx="569">
                  <c:v>551002.78645679809</c:v>
                </c:pt>
                <c:pt idx="570">
                  <c:v>525643.58402353479</c:v>
                </c:pt>
                <c:pt idx="571">
                  <c:v>759080.29436921293</c:v>
                </c:pt>
                <c:pt idx="572">
                  <c:v>1536798.9355942986</c:v>
                </c:pt>
                <c:pt idx="573">
                  <c:v>788524.41251204687</c:v>
                </c:pt>
                <c:pt idx="574">
                  <c:v>940855.12046100735</c:v>
                </c:pt>
                <c:pt idx="575">
                  <c:v>913472.27053010953</c:v>
                </c:pt>
                <c:pt idx="576">
                  <c:v>525643.58402353479</c:v>
                </c:pt>
                <c:pt idx="577">
                  <c:v>816600.51894046564</c:v>
                </c:pt>
                <c:pt idx="578">
                  <c:v>100749.70494550187</c:v>
                </c:pt>
                <c:pt idx="579">
                  <c:v>292640.40070115478</c:v>
                </c:pt>
                <c:pt idx="580">
                  <c:v>678917.77135985205</c:v>
                </c:pt>
                <c:pt idx="581">
                  <c:v>554577.74980231025</c:v>
                </c:pt>
                <c:pt idx="582">
                  <c:v>388046.25647992111</c:v>
                </c:pt>
                <c:pt idx="583">
                  <c:v>1098685.3712444953</c:v>
                </c:pt>
                <c:pt idx="584">
                  <c:v>904771.0279912079</c:v>
                </c:pt>
                <c:pt idx="585">
                  <c:v>1022568.9593182461</c:v>
                </c:pt>
                <c:pt idx="586">
                  <c:v>826159.82082972419</c:v>
                </c:pt>
                <c:pt idx="587">
                  <c:v>535288.3059497932</c:v>
                </c:pt>
                <c:pt idx="588">
                  <c:v>271799.64100076008</c:v>
                </c:pt>
                <c:pt idx="589">
                  <c:v>989674.10249335819</c:v>
                </c:pt>
                <c:pt idx="590">
                  <c:v>865334.0809358164</c:v>
                </c:pt>
                <c:pt idx="591">
                  <c:v>885481.58413869061</c:v>
                </c:pt>
                <c:pt idx="592">
                  <c:v>729202.64920308045</c:v>
                </c:pt>
                <c:pt idx="593">
                  <c:v>465713.98425404757</c:v>
                </c:pt>
                <c:pt idx="594">
                  <c:v>244416.79106986203</c:v>
                </c:pt>
                <c:pt idx="595">
                  <c:v>728122.48109280295</c:v>
                </c:pt>
                <c:pt idx="596">
                  <c:v>769234.96865952981</c:v>
                </c:pt>
                <c:pt idx="597">
                  <c:v>1289024.7511522705</c:v>
                </c:pt>
                <c:pt idx="598">
                  <c:v>1218506.9500691681</c:v>
                </c:pt>
                <c:pt idx="599">
                  <c:v>900252.58525833895</c:v>
                </c:pt>
                <c:pt idx="600">
                  <c:v>390541.05171515525</c:v>
                </c:pt>
                <c:pt idx="601">
                  <c:v>1185997.8209448801</c:v>
                </c:pt>
                <c:pt idx="602">
                  <c:v>1415426.0409217484</c:v>
                </c:pt>
                <c:pt idx="603">
                  <c:v>759080.29436921293</c:v>
                </c:pt>
                <c:pt idx="604">
                  <c:v>634740.27281167114</c:v>
                </c:pt>
                <c:pt idx="605">
                  <c:v>455211.202977432</c:v>
                </c:pt>
                <c:pt idx="606">
                  <c:v>191722.53802839882</c:v>
                </c:pt>
                <c:pt idx="607">
                  <c:v>941326.26819860761</c:v>
                </c:pt>
                <c:pt idx="608">
                  <c:v>747411.92494532012</c:v>
                </c:pt>
                <c:pt idx="609">
                  <c:v>186981.98653560944</c:v>
                </c:pt>
                <c:pt idx="610">
                  <c:v>62641.964978067641</c:v>
                </c:pt>
                <c:pt idx="611">
                  <c:v>592586.42176112509</c:v>
                </c:pt>
                <c:pt idx="612">
                  <c:v>1255572.1426406261</c:v>
                </c:pt>
                <c:pt idx="613">
                  <c:v>867743.4561340512</c:v>
                </c:pt>
                <c:pt idx="614">
                  <c:v>1000784.7202304944</c:v>
                </c:pt>
                <c:pt idx="615">
                  <c:v>834253.22690810519</c:v>
                </c:pt>
                <c:pt idx="616">
                  <c:v>709913.20535056363</c:v>
                </c:pt>
                <c:pt idx="617">
                  <c:v>515998.8620972762</c:v>
                </c:pt>
                <c:pt idx="618">
                  <c:v>793650.6917054368</c:v>
                </c:pt>
                <c:pt idx="619">
                  <c:v>615450.82895915431</c:v>
                </c:pt>
                <c:pt idx="620">
                  <c:v>390192.94472885656</c:v>
                </c:pt>
                <c:pt idx="621">
                  <c:v>1014947.8848896221</c:v>
                </c:pt>
                <c:pt idx="622">
                  <c:v>821033.54163633485</c:v>
                </c:pt>
                <c:pt idx="623">
                  <c:v>1977879.6268290933</c:v>
                </c:pt>
                <c:pt idx="624">
                  <c:v>1185997.8209448801</c:v>
                </c:pt>
                <c:pt idx="625">
                  <c:v>964700.62776069494</c:v>
                </c:pt>
                <c:pt idx="626">
                  <c:v>844369.09657196386</c:v>
                </c:pt>
                <c:pt idx="627">
                  <c:v>1274861.5864931433</c:v>
                </c:pt>
                <c:pt idx="628">
                  <c:v>720501.40666417906</c:v>
                </c:pt>
                <c:pt idx="629">
                  <c:v>303228.60201477015</c:v>
                </c:pt>
                <c:pt idx="630">
                  <c:v>1554537.0635989383</c:v>
                </c:pt>
                <c:pt idx="631">
                  <c:v>875836.86221243208</c:v>
                </c:pt>
                <c:pt idx="632">
                  <c:v>2275901.0684000487</c:v>
                </c:pt>
                <c:pt idx="633">
                  <c:v>2054603.8752158629</c:v>
                </c:pt>
                <c:pt idx="634">
                  <c:v>2054603.8752158629</c:v>
                </c:pt>
                <c:pt idx="635">
                  <c:v>-85543.563879161375</c:v>
                </c:pt>
                <c:pt idx="636">
                  <c:v>-376415.0787590926</c:v>
                </c:pt>
                <c:pt idx="637">
                  <c:v>81931.408830584813</c:v>
                </c:pt>
                <c:pt idx="638">
                  <c:v>1407332.6348433674</c:v>
                </c:pt>
                <c:pt idx="639">
                  <c:v>324579.31407922308</c:v>
                </c:pt>
                <c:pt idx="640">
                  <c:v>1214931.9867236561</c:v>
                </c:pt>
                <c:pt idx="641">
                  <c:v>993634.79353947041</c:v>
                </c:pt>
                <c:pt idx="642">
                  <c:v>1468775.9297464308</c:v>
                </c:pt>
                <c:pt idx="643">
                  <c:v>1468775.9297464308</c:v>
                </c:pt>
                <c:pt idx="644">
                  <c:v>426054.92843873566</c:v>
                </c:pt>
                <c:pt idx="645">
                  <c:v>596161.38510663726</c:v>
                </c:pt>
                <c:pt idx="646">
                  <c:v>671767.84466882783</c:v>
                </c:pt>
                <c:pt idx="647">
                  <c:v>477853.50141554035</c:v>
                </c:pt>
                <c:pt idx="648">
                  <c:v>1200768.8220645287</c:v>
                </c:pt>
                <c:pt idx="649">
                  <c:v>619025.79230466636</c:v>
                </c:pt>
                <c:pt idx="650">
                  <c:v>756585.4991339785</c:v>
                </c:pt>
                <c:pt idx="651">
                  <c:v>465713.98425404757</c:v>
                </c:pt>
                <c:pt idx="652">
                  <c:v>357088.44320351095</c:v>
                </c:pt>
                <c:pt idx="653">
                  <c:v>287514.12150776526</c:v>
                </c:pt>
                <c:pt idx="654">
                  <c:v>-168337.5708466777</c:v>
                </c:pt>
                <c:pt idx="655">
                  <c:v>457620.5781756668</c:v>
                </c:pt>
                <c:pt idx="656">
                  <c:v>1308314.1950047878</c:v>
                </c:pt>
                <c:pt idx="657">
                  <c:v>1459131.207820172</c:v>
                </c:pt>
                <c:pt idx="658">
                  <c:v>980415.10826769983</c:v>
                </c:pt>
                <c:pt idx="659">
                  <c:v>1586698.0857369271</c:v>
                </c:pt>
                <c:pt idx="660">
                  <c:v>1032337.9059079628</c:v>
                </c:pt>
                <c:pt idx="661">
                  <c:v>1296174.6778432946</c:v>
                </c:pt>
                <c:pt idx="662">
                  <c:v>977920.31303246564</c:v>
                </c:pt>
                <c:pt idx="663">
                  <c:v>590091.62652589055</c:v>
                </c:pt>
                <c:pt idx="664">
                  <c:v>440825.929558384</c:v>
                </c:pt>
                <c:pt idx="665">
                  <c:v>997295.17692198255</c:v>
                </c:pt>
                <c:pt idx="666">
                  <c:v>-181557.25611844836</c:v>
                </c:pt>
                <c:pt idx="667">
                  <c:v>910840.78657195414</c:v>
                </c:pt>
                <c:pt idx="668">
                  <c:v>1157063.6551661049</c:v>
                </c:pt>
                <c:pt idx="669">
                  <c:v>625095.55088541296</c:v>
                </c:pt>
                <c:pt idx="670">
                  <c:v>361606.88593637978</c:v>
                </c:pt>
                <c:pt idx="671">
                  <c:v>233306.17333272574</c:v>
                </c:pt>
                <c:pt idx="672">
                  <c:v>108966.15177518394</c:v>
                </c:pt>
                <c:pt idx="673">
                  <c:v>1231156.4195947193</c:v>
                </c:pt>
                <c:pt idx="674">
                  <c:v>822584.85748421226</c:v>
                </c:pt>
                <c:pt idx="675">
                  <c:v>628670.51423092501</c:v>
                </c:pt>
                <c:pt idx="676">
                  <c:v>171267.50602860434</c:v>
                </c:pt>
                <c:pt idx="677">
                  <c:v>1067727.5579680852</c:v>
                </c:pt>
                <c:pt idx="678">
                  <c:v>1071302.521313597</c:v>
                </c:pt>
                <c:pt idx="679">
                  <c:v>613899.51311127655</c:v>
                </c:pt>
                <c:pt idx="680">
                  <c:v>-84600.084491804635</c:v>
                </c:pt>
                <c:pt idx="681">
                  <c:v>528138.37925876922</c:v>
                </c:pt>
                <c:pt idx="682">
                  <c:v>70735.371056448523</c:v>
                </c:pt>
                <c:pt idx="683">
                  <c:v>474278.53807002836</c:v>
                </c:pt>
                <c:pt idx="684">
                  <c:v>592586.42176112509</c:v>
                </c:pt>
                <c:pt idx="685">
                  <c:v>1433772.0053869085</c:v>
                </c:pt>
                <c:pt idx="686">
                  <c:v>1239857.6621336211</c:v>
                </c:pt>
                <c:pt idx="687">
                  <c:v>1045943.3188803337</c:v>
                </c:pt>
                <c:pt idx="688">
                  <c:v>274294.43623599457</c:v>
                </c:pt>
                <c:pt idx="689">
                  <c:v>615450.82895915431</c:v>
                </c:pt>
                <c:pt idx="690">
                  <c:v>491073.18668731104</c:v>
                </c:pt>
                <c:pt idx="691">
                  <c:v>761711.77832736843</c:v>
                </c:pt>
                <c:pt idx="692">
                  <c:v>498223.11337833514</c:v>
                </c:pt>
                <c:pt idx="693">
                  <c:v>304308.770125048</c:v>
                </c:pt>
                <c:pt idx="694">
                  <c:v>207351.59849840426</c:v>
                </c:pt>
                <c:pt idx="695">
                  <c:v>1641849.5132993232</c:v>
                </c:pt>
                <c:pt idx="696">
                  <c:v>1226637.9768618506</c:v>
                </c:pt>
                <c:pt idx="697">
                  <c:v>877388.17806030985</c:v>
                </c:pt>
                <c:pt idx="698">
                  <c:v>596161.38510663726</c:v>
                </c:pt>
                <c:pt idx="699">
                  <c:v>402247.04185334966</c:v>
                </c:pt>
                <c:pt idx="700">
                  <c:v>547427.82311128604</c:v>
                </c:pt>
                <c:pt idx="701">
                  <c:v>186981.98653560944</c:v>
                </c:pt>
                <c:pt idx="702">
                  <c:v>281444.36292701872</c:v>
                </c:pt>
                <c:pt idx="703">
                  <c:v>60147.169742833183</c:v>
                </c:pt>
                <c:pt idx="704">
                  <c:v>413405.45891318447</c:v>
                </c:pt>
                <c:pt idx="705">
                  <c:v>122533.94403325353</c:v>
                </c:pt>
                <c:pt idx="706">
                  <c:v>1735231.7215804551</c:v>
                </c:pt>
                <c:pt idx="707">
                  <c:v>1552513.4161013039</c:v>
                </c:pt>
                <c:pt idx="708">
                  <c:v>149954.4146784528</c:v>
                </c:pt>
                <c:pt idx="709">
                  <c:v>649983.60558107658</c:v>
                </c:pt>
                <c:pt idx="710">
                  <c:v>456069.26232778915</c:v>
                </c:pt>
                <c:pt idx="711">
                  <c:v>262154.91907450167</c:v>
                </c:pt>
                <c:pt idx="712">
                  <c:v>895126.30606494925</c:v>
                </c:pt>
                <c:pt idx="713">
                  <c:v>604254.79118501802</c:v>
                </c:pt>
                <c:pt idx="714">
                  <c:v>440825.929558384</c:v>
                </c:pt>
                <c:pt idx="715">
                  <c:v>2185013.6553541515</c:v>
                </c:pt>
                <c:pt idx="716">
                  <c:v>1261641.9012213727</c:v>
                </c:pt>
                <c:pt idx="717">
                  <c:v>537783.10118502774</c:v>
                </c:pt>
                <c:pt idx="718">
                  <c:v>489559.49155373476</c:v>
                </c:pt>
                <c:pt idx="719">
                  <c:v>508848.93540625193</c:v>
                </c:pt>
                <c:pt idx="720">
                  <c:v>1901763.2149028443</c:v>
                </c:pt>
                <c:pt idx="721">
                  <c:v>-16577.078643936635</c:v>
                </c:pt>
                <c:pt idx="722">
                  <c:v>819009.8941387001</c:v>
                </c:pt>
                <c:pt idx="723">
                  <c:v>1168259.6929402407</c:v>
                </c:pt>
                <c:pt idx="724">
                  <c:v>1027087.4020511149</c:v>
                </c:pt>
                <c:pt idx="725">
                  <c:v>1023078.9116823043</c:v>
                </c:pt>
                <c:pt idx="726">
                  <c:v>1453061.4492394254</c:v>
                </c:pt>
                <c:pt idx="727">
                  <c:v>1092615.6126637487</c:v>
                </c:pt>
                <c:pt idx="728">
                  <c:v>1267240.5120645189</c:v>
                </c:pt>
                <c:pt idx="729">
                  <c:v>976368.99718458799</c:v>
                </c:pt>
                <c:pt idx="730">
                  <c:v>1447935.1700460357</c:v>
                </c:pt>
                <c:pt idx="731">
                  <c:v>1880922.4552024496</c:v>
                </c:pt>
                <c:pt idx="732">
                  <c:v>412461.97952582769</c:v>
                </c:pt>
                <c:pt idx="733">
                  <c:v>-72323.878607390739</c:v>
                </c:pt>
                <c:pt idx="734">
                  <c:v>-363195.39348732197</c:v>
                </c:pt>
                <c:pt idx="735">
                  <c:v>1385038.4433915578</c:v>
                </c:pt>
                <c:pt idx="736">
                  <c:v>803295.41363169544</c:v>
                </c:pt>
                <c:pt idx="737">
                  <c:v>636763.92030930601</c:v>
                </c:pt>
                <c:pt idx="738">
                  <c:v>959201.08492616797</c:v>
                </c:pt>
                <c:pt idx="739">
                  <c:v>668329.57004623674</c:v>
                </c:pt>
                <c:pt idx="740">
                  <c:v>307883.73347056005</c:v>
                </c:pt>
                <c:pt idx="741">
                  <c:v>-176902.12466265867</c:v>
                </c:pt>
                <c:pt idx="742">
                  <c:v>1795161.3213499421</c:v>
                </c:pt>
                <c:pt idx="743">
                  <c:v>122533.94403325353</c:v>
                </c:pt>
                <c:pt idx="744">
                  <c:v>893102.65856731473</c:v>
                </c:pt>
                <c:pt idx="745">
                  <c:v>628670.51423092501</c:v>
                </c:pt>
                <c:pt idx="746">
                  <c:v>365181.84928189183</c:v>
                </c:pt>
                <c:pt idx="747">
                  <c:v>74310.334401960601</c:v>
                </c:pt>
                <c:pt idx="748">
                  <c:v>1164684.7295947289</c:v>
                </c:pt>
                <c:pt idx="749">
                  <c:v>652478.40081631078</c:v>
                </c:pt>
                <c:pt idx="750">
                  <c:v>638315.2361571833</c:v>
                </c:pt>
                <c:pt idx="751">
                  <c:v>733806.51197294937</c:v>
                </c:pt>
                <c:pt idx="752">
                  <c:v>867743.4561340512</c:v>
                </c:pt>
                <c:pt idx="753">
                  <c:v>770786.28450740746</c:v>
                </c:pt>
                <c:pt idx="754">
                  <c:v>1420552.3201151378</c:v>
                </c:pt>
                <c:pt idx="755">
                  <c:v>1129680.8052352068</c:v>
                </c:pt>
                <c:pt idx="756">
                  <c:v>450470.65148464253</c:v>
                </c:pt>
                <c:pt idx="757">
                  <c:v>164339.688097501</c:v>
                </c:pt>
                <c:pt idx="758">
                  <c:v>739790.85051669588</c:v>
                </c:pt>
                <c:pt idx="759">
                  <c:v>518493.65733251057</c:v>
                </c:pt>
                <c:pt idx="760">
                  <c:v>226641.04235092108</c:v>
                </c:pt>
                <c:pt idx="761">
                  <c:v>-355101.98740894109</c:v>
                </c:pt>
                <c:pt idx="762">
                  <c:v>593156.6375073446</c:v>
                </c:pt>
                <c:pt idx="763">
                  <c:v>329667.97255831136</c:v>
                </c:pt>
                <c:pt idx="764">
                  <c:v>-58160.713948263321</c:v>
                </c:pt>
                <c:pt idx="765">
                  <c:v>68711.723558814163</c:v>
                </c:pt>
                <c:pt idx="766">
                  <c:v>417961.52236035478</c:v>
                </c:pt>
                <c:pt idx="767">
                  <c:v>439274.61371050624</c:v>
                </c:pt>
                <c:pt idx="768">
                  <c:v>799720.45028618316</c:v>
                </c:pt>
                <c:pt idx="769">
                  <c:v>942020.70860828506</c:v>
                </c:pt>
                <c:pt idx="770">
                  <c:v>720723.51542409952</c:v>
                </c:pt>
                <c:pt idx="771">
                  <c:v>429852.00054416852</c:v>
                </c:pt>
                <c:pt idx="772">
                  <c:v>138980.48566423729</c:v>
                </c:pt>
                <c:pt idx="773">
                  <c:v>361606.88593637978</c:v>
                </c:pt>
                <c:pt idx="774">
                  <c:v>457620.5781756668</c:v>
                </c:pt>
                <c:pt idx="775">
                  <c:v>263706.23492237931</c:v>
                </c:pt>
                <c:pt idx="776">
                  <c:v>1296174.6778432946</c:v>
                </c:pt>
                <c:pt idx="777">
                  <c:v>1517509.4917417816</c:v>
                </c:pt>
                <c:pt idx="778">
                  <c:v>1157063.6551661049</c:v>
                </c:pt>
                <c:pt idx="779">
                  <c:v>81931.408830584813</c:v>
                </c:pt>
                <c:pt idx="780">
                  <c:v>992083.477691593</c:v>
                </c:pt>
                <c:pt idx="781">
                  <c:v>809365.17221244157</c:v>
                </c:pt>
                <c:pt idx="782">
                  <c:v>448919.33563676488</c:v>
                </c:pt>
                <c:pt idx="783">
                  <c:v>871403.83951656311</c:v>
                </c:pt>
                <c:pt idx="784">
                  <c:v>547427.82311128604</c:v>
                </c:pt>
                <c:pt idx="785">
                  <c:v>353513.4798579989</c:v>
                </c:pt>
                <c:pt idx="786">
                  <c:v>353513.4798579989</c:v>
                </c:pt>
                <c:pt idx="787">
                  <c:v>887032.89998656849</c:v>
                </c:pt>
                <c:pt idx="788">
                  <c:v>332672.72015760408</c:v>
                </c:pt>
                <c:pt idx="789">
                  <c:v>628670.51423092501</c:v>
                </c:pt>
                <c:pt idx="790">
                  <c:v>74310.334401960601</c:v>
                </c:pt>
                <c:pt idx="791">
                  <c:v>1573826.5074514551</c:v>
                </c:pt>
                <c:pt idx="792">
                  <c:v>1449486.4858939135</c:v>
                </c:pt>
                <c:pt idx="793">
                  <c:v>809365.17221244157</c:v>
                </c:pt>
                <c:pt idx="794">
                  <c:v>582941.69983486657</c:v>
                </c:pt>
                <c:pt idx="795">
                  <c:v>205327.95100076956</c:v>
                </c:pt>
                <c:pt idx="796">
                  <c:v>-58160.713948263321</c:v>
                </c:pt>
                <c:pt idx="797">
                  <c:v>-349032.22882819455</c:v>
                </c:pt>
                <c:pt idx="798">
                  <c:v>347443.72127725242</c:v>
                </c:pt>
                <c:pt idx="799">
                  <c:v>799720.45028618316</c:v>
                </c:pt>
                <c:pt idx="800">
                  <c:v>977920.31303246564</c:v>
                </c:pt>
                <c:pt idx="801">
                  <c:v>520517.30483014497</c:v>
                </c:pt>
                <c:pt idx="802">
                  <c:v>1131194.5003687828</c:v>
                </c:pt>
                <c:pt idx="803">
                  <c:v>815049.203092588</c:v>
                </c:pt>
                <c:pt idx="804">
                  <c:v>982438.75576533435</c:v>
                </c:pt>
                <c:pt idx="805">
                  <c:v>775304.72724027629</c:v>
                </c:pt>
                <c:pt idx="806">
                  <c:v>-20152.041989448699</c:v>
                </c:pt>
                <c:pt idx="807">
                  <c:v>1376337.2008526558</c:v>
                </c:pt>
                <c:pt idx="808">
                  <c:v>1410907.5981888794</c:v>
                </c:pt>
                <c:pt idx="809">
                  <c:v>1023078.9116823043</c:v>
                </c:pt>
                <c:pt idx="810">
                  <c:v>386022.60898228642</c:v>
                </c:pt>
                <c:pt idx="811">
                  <c:v>122533.94403325353</c:v>
                </c:pt>
                <c:pt idx="812">
                  <c:v>166749.06329573551</c:v>
                </c:pt>
                <c:pt idx="813">
                  <c:v>-27165.279957551975</c:v>
                </c:pt>
                <c:pt idx="814">
                  <c:v>1700227.7972209328</c:v>
                </c:pt>
                <c:pt idx="815">
                  <c:v>1312399.110714358</c:v>
                </c:pt>
                <c:pt idx="816">
                  <c:v>891773.45147935767</c:v>
                </c:pt>
                <c:pt idx="817">
                  <c:v>697859.10822607018</c:v>
                </c:pt>
                <c:pt idx="818">
                  <c:v>697859.10822607018</c:v>
                </c:pt>
                <c:pt idx="819">
                  <c:v>240456.10002374981</c:v>
                </c:pt>
                <c:pt idx="820">
                  <c:v>178502.85275662842</c:v>
                </c:pt>
                <c:pt idx="821">
                  <c:v>81545.681129984674</c:v>
                </c:pt>
                <c:pt idx="822">
                  <c:v>982438.75576533435</c:v>
                </c:pt>
                <c:pt idx="823">
                  <c:v>1482939.094405558</c:v>
                </c:pt>
                <c:pt idx="824">
                  <c:v>772809.93200504186</c:v>
                </c:pt>
                <c:pt idx="825">
                  <c:v>887032.89998656849</c:v>
                </c:pt>
                <c:pt idx="826">
                  <c:v>528138.37925876922</c:v>
                </c:pt>
                <c:pt idx="827">
                  <c:v>121590.46464589646</c:v>
                </c:pt>
                <c:pt idx="828">
                  <c:v>-141898.20030313643</c:v>
                </c:pt>
                <c:pt idx="829">
                  <c:v>-292677.5924042195</c:v>
                </c:pt>
                <c:pt idx="830">
                  <c:v>940855.12046100735</c:v>
                </c:pt>
                <c:pt idx="831">
                  <c:v>1124044.5736777587</c:v>
                </c:pt>
                <c:pt idx="832">
                  <c:v>1016499.2007374997</c:v>
                </c:pt>
                <c:pt idx="833">
                  <c:v>725627.68585756852</c:v>
                </c:pt>
                <c:pt idx="834">
                  <c:v>332672.72015760408</c:v>
                </c:pt>
                <c:pt idx="835">
                  <c:v>857588.78184373444</c:v>
                </c:pt>
                <c:pt idx="836">
                  <c:v>920485.50849821279</c:v>
                </c:pt>
                <c:pt idx="837">
                  <c:v>1065232.7627328509</c:v>
                </c:pt>
                <c:pt idx="838">
                  <c:v>607829.75453053007</c:v>
                </c:pt>
                <c:pt idx="839">
                  <c:v>663674.43859044695</c:v>
                </c:pt>
                <c:pt idx="840">
                  <c:v>-15025.762796058931</c:v>
                </c:pt>
                <c:pt idx="841">
                  <c:v>835804.54275598284</c:v>
                </c:pt>
                <c:pt idx="842">
                  <c:v>572315.87780694966</c:v>
                </c:pt>
                <c:pt idx="843">
                  <c:v>447975.85624940816</c:v>
                </c:pt>
                <c:pt idx="844">
                  <c:v>1261641.9012213727</c:v>
                </c:pt>
                <c:pt idx="845">
                  <c:v>522068.62067802262</c:v>
                </c:pt>
                <c:pt idx="846">
                  <c:v>1259147.1059861379</c:v>
                </c:pt>
                <c:pt idx="847">
                  <c:v>995658.44103710505</c:v>
                </c:pt>
                <c:pt idx="848">
                  <c:v>898701.2694104613</c:v>
                </c:pt>
                <c:pt idx="849">
                  <c:v>1120606.2990551677</c:v>
                </c:pt>
                <c:pt idx="850">
                  <c:v>857117.6341061343</c:v>
                </c:pt>
                <c:pt idx="851">
                  <c:v>663203.29085284704</c:v>
                </c:pt>
                <c:pt idx="852">
                  <c:v>538863.26929530548</c:v>
                </c:pt>
                <c:pt idx="853">
                  <c:v>568740.91446143773</c:v>
                </c:pt>
                <c:pt idx="854">
                  <c:v>180912.22795486293</c:v>
                </c:pt>
                <c:pt idx="855">
                  <c:v>324579.31407922308</c:v>
                </c:pt>
                <c:pt idx="856">
                  <c:v>887032.89998656849</c:v>
                </c:pt>
                <c:pt idx="857">
                  <c:v>593156.6375073446</c:v>
                </c:pt>
                <c:pt idx="858">
                  <c:v>399242.29425405705</c:v>
                </c:pt>
                <c:pt idx="859">
                  <c:v>135753.62930502393</c:v>
                </c:pt>
                <c:pt idx="860">
                  <c:v>891551.34271943732</c:v>
                </c:pt>
                <c:pt idx="861">
                  <c:v>651534.921428954</c:v>
                </c:pt>
                <c:pt idx="862">
                  <c:v>194131.91322663362</c:v>
                </c:pt>
                <c:pt idx="863">
                  <c:v>69791.891669091769</c:v>
                </c:pt>
                <c:pt idx="864">
                  <c:v>1089040.6493182366</c:v>
                </c:pt>
                <c:pt idx="865">
                  <c:v>895126.30606494925</c:v>
                </c:pt>
                <c:pt idx="866">
                  <c:v>469760.09533715947</c:v>
                </c:pt>
                <c:pt idx="867">
                  <c:v>846044.63708329957</c:v>
                </c:pt>
                <c:pt idx="868">
                  <c:v>458215.9505767246</c:v>
                </c:pt>
                <c:pt idx="869">
                  <c:v>425295.93709699821</c:v>
                </c:pt>
                <c:pt idx="870">
                  <c:v>300955.91553945641</c:v>
                </c:pt>
                <c:pt idx="871">
                  <c:v>107041.57228616893</c:v>
                </c:pt>
                <c:pt idx="872">
                  <c:v>733721.09193594975</c:v>
                </c:pt>
                <c:pt idx="873">
                  <c:v>767211.32116189552</c:v>
                </c:pt>
                <c:pt idx="874">
                  <c:v>1012924.2373919877</c:v>
                </c:pt>
                <c:pt idx="875">
                  <c:v>431181.20763212547</c:v>
                </c:pt>
                <c:pt idx="876">
                  <c:v>565165.95111592556</c:v>
                </c:pt>
                <c:pt idx="877">
                  <c:v>496709.41824475891</c:v>
                </c:pt>
                <c:pt idx="878">
                  <c:v>654029.71666418843</c:v>
                </c:pt>
                <c:pt idx="879">
                  <c:v>1556088.3794468157</c:v>
                </c:pt>
                <c:pt idx="880">
                  <c:v>343868.75793174026</c:v>
                </c:pt>
                <c:pt idx="881">
                  <c:v>844369.09657196386</c:v>
                </c:pt>
                <c:pt idx="882">
                  <c:v>262240.33911150147</c:v>
                </c:pt>
                <c:pt idx="883">
                  <c:v>816600.51894046564</c:v>
                </c:pt>
                <c:pt idx="884">
                  <c:v>1364197.6836911626</c:v>
                </c:pt>
                <c:pt idx="885">
                  <c:v>1142900.4905069773</c:v>
                </c:pt>
                <c:pt idx="886">
                  <c:v>755071.80400040234</c:v>
                </c:pt>
                <c:pt idx="887">
                  <c:v>817458.5782908228</c:v>
                </c:pt>
                <c:pt idx="888">
                  <c:v>720501.40666417906</c:v>
                </c:pt>
                <c:pt idx="889">
                  <c:v>1661138.9571518404</c:v>
                </c:pt>
                <c:pt idx="890">
                  <c:v>1079395.9273919782</c:v>
                </c:pt>
                <c:pt idx="891">
                  <c:v>908345.99133671995</c:v>
                </c:pt>
                <c:pt idx="892">
                  <c:v>590091.62652589055</c:v>
                </c:pt>
                <c:pt idx="893">
                  <c:v>846392.74406959815</c:v>
                </c:pt>
                <c:pt idx="894">
                  <c:v>722052.72251205635</c:v>
                </c:pt>
                <c:pt idx="895">
                  <c:v>619025.79230466636</c:v>
                </c:pt>
                <c:pt idx="896">
                  <c:v>425111.44905137888</c:v>
                </c:pt>
                <c:pt idx="897">
                  <c:v>149954.4146784528</c:v>
                </c:pt>
                <c:pt idx="898">
                  <c:v>469760.09533715947</c:v>
                </c:pt>
                <c:pt idx="899">
                  <c:v>736215.88717118395</c:v>
                </c:pt>
                <c:pt idx="900">
                  <c:v>1113070.6446635432</c:v>
                </c:pt>
                <c:pt idx="901">
                  <c:v>822199.12978361198</c:v>
                </c:pt>
                <c:pt idx="902">
                  <c:v>600901.93659942667</c:v>
                </c:pt>
                <c:pt idx="903">
                  <c:v>887032.89998656849</c:v>
                </c:pt>
                <c:pt idx="904">
                  <c:v>601250.04358572536</c:v>
                </c:pt>
                <c:pt idx="905">
                  <c:v>268224.67765524809</c:v>
                </c:pt>
                <c:pt idx="906">
                  <c:v>240841.82772435003</c:v>
                </c:pt>
                <c:pt idx="907">
                  <c:v>163174.09995022346</c:v>
                </c:pt>
                <c:pt idx="908">
                  <c:v>617474.4764567886</c:v>
                </c:pt>
                <c:pt idx="909">
                  <c:v>1350119.9390690352</c:v>
                </c:pt>
                <c:pt idx="910">
                  <c:v>892716.93086671445</c:v>
                </c:pt>
                <c:pt idx="911">
                  <c:v>1022568.9593182461</c:v>
                </c:pt>
                <c:pt idx="912">
                  <c:v>80380.092982707109</c:v>
                </c:pt>
                <c:pt idx="913">
                  <c:v>25576.772406609787</c:v>
                </c:pt>
                <c:pt idx="914">
                  <c:v>205327.95100076956</c:v>
                </c:pt>
                <c:pt idx="915">
                  <c:v>-85543.563879161375</c:v>
                </c:pt>
                <c:pt idx="916">
                  <c:v>1001728.1996178514</c:v>
                </c:pt>
                <c:pt idx="917">
                  <c:v>489559.49155373476</c:v>
                </c:pt>
                <c:pt idx="918">
                  <c:v>806870.37697720737</c:v>
                </c:pt>
                <c:pt idx="919">
                  <c:v>515998.8620972762</c:v>
                </c:pt>
                <c:pt idx="920">
                  <c:v>1284506.3084194018</c:v>
                </c:pt>
                <c:pt idx="921">
                  <c:v>1651494.235225582</c:v>
                </c:pt>
                <c:pt idx="922">
                  <c:v>1624111.3852946837</c:v>
                </c:pt>
                <c:pt idx="923">
                  <c:v>221637.80390883278</c:v>
                </c:pt>
                <c:pt idx="924">
                  <c:v>758136.81498185615</c:v>
                </c:pt>
                <c:pt idx="925">
                  <c:v>467265.30010192498</c:v>
                </c:pt>
                <c:pt idx="926">
                  <c:v>106819.46352624841</c:v>
                </c:pt>
                <c:pt idx="927">
                  <c:v>1117974.8150970123</c:v>
                </c:pt>
                <c:pt idx="928">
                  <c:v>210441.76613469649</c:v>
                </c:pt>
                <c:pt idx="929">
                  <c:v>1461154.8553178064</c:v>
                </c:pt>
                <c:pt idx="930">
                  <c:v>1267240.5120645189</c:v>
                </c:pt>
                <c:pt idx="931">
                  <c:v>755071.80400040234</c:v>
                </c:pt>
                <c:pt idx="932">
                  <c:v>164339.688097501</c:v>
                </c:pt>
                <c:pt idx="933">
                  <c:v>-196106.14847817592</c:v>
                </c:pt>
                <c:pt idx="934">
                  <c:v>1546443.6575205573</c:v>
                </c:pt>
                <c:pt idx="935">
                  <c:v>749435.57244295441</c:v>
                </c:pt>
                <c:pt idx="936">
                  <c:v>961125.66441518301</c:v>
                </c:pt>
                <c:pt idx="937">
                  <c:v>634740.27281167114</c:v>
                </c:pt>
                <c:pt idx="938">
                  <c:v>937280.15711549541</c:v>
                </c:pt>
                <c:pt idx="939">
                  <c:v>1459131.207820172</c:v>
                </c:pt>
                <c:pt idx="940">
                  <c:v>1001728.1996178514</c:v>
                </c:pt>
                <c:pt idx="941">
                  <c:v>939774.95235072984</c:v>
                </c:pt>
                <c:pt idx="942">
                  <c:v>535288.3059497932</c:v>
                </c:pt>
                <c:pt idx="943">
                  <c:v>341373.96269650577</c:v>
                </c:pt>
                <c:pt idx="944">
                  <c:v>135753.62930502393</c:v>
                </c:pt>
                <c:pt idx="945">
                  <c:v>-182500.73550580512</c:v>
                </c:pt>
                <c:pt idx="946">
                  <c:v>234857.48918060344</c:v>
                </c:pt>
                <c:pt idx="947">
                  <c:v>1271286.6231476311</c:v>
                </c:pt>
                <c:pt idx="948">
                  <c:v>620539.48743824265</c:v>
                </c:pt>
                <c:pt idx="949">
                  <c:v>232710.80093166762</c:v>
                </c:pt>
                <c:pt idx="950">
                  <c:v>38796.457678380422</c:v>
                </c:pt>
                <c:pt idx="951">
                  <c:v>-155117.88557490706</c:v>
                </c:pt>
                <c:pt idx="952">
                  <c:v>258579.9557289895</c:v>
                </c:pt>
                <c:pt idx="953">
                  <c:v>1573826.5074514551</c:v>
                </c:pt>
                <c:pt idx="954">
                  <c:v>1379912.1641981676</c:v>
                </c:pt>
                <c:pt idx="955">
                  <c:v>1245927.4207143674</c:v>
                </c:pt>
                <c:pt idx="956">
                  <c:v>664184.39095450507</c:v>
                </c:pt>
                <c:pt idx="957">
                  <c:v>779449.90633200784</c:v>
                </c:pt>
                <c:pt idx="958">
                  <c:v>558152.7131478223</c:v>
                </c:pt>
                <c:pt idx="959">
                  <c:v>1119526.13094489</c:v>
                </c:pt>
                <c:pt idx="960">
                  <c:v>80380.092982707109</c:v>
                </c:pt>
                <c:pt idx="961">
                  <c:v>345034.34607901762</c:v>
                </c:pt>
                <c:pt idx="962">
                  <c:v>-112368.66212330281</c:v>
                </c:pt>
                <c:pt idx="963">
                  <c:v>380896.32978889684</c:v>
                </c:pt>
                <c:pt idx="964">
                  <c:v>579936.9522355739</c:v>
                </c:pt>
                <c:pt idx="965">
                  <c:v>192108.26572899922</c:v>
                </c:pt>
                <c:pt idx="966">
                  <c:v>343868.75793174026</c:v>
                </c:pt>
                <c:pt idx="967">
                  <c:v>1375393.7214652989</c:v>
                </c:pt>
                <c:pt idx="968">
                  <c:v>1111905.056516266</c:v>
                </c:pt>
                <c:pt idx="969">
                  <c:v>336247.68350311613</c:v>
                </c:pt>
                <c:pt idx="970">
                  <c:v>896677.62191282667</c:v>
                </c:pt>
                <c:pt idx="971">
                  <c:v>245360.27045721884</c:v>
                </c:pt>
                <c:pt idx="972">
                  <c:v>997209.75688498269</c:v>
                </c:pt>
                <c:pt idx="973">
                  <c:v>927635.43518923677</c:v>
                </c:pt>
                <c:pt idx="974">
                  <c:v>706338.2420050517</c:v>
                </c:pt>
                <c:pt idx="975">
                  <c:v>261296.85972414451</c:v>
                </c:pt>
                <c:pt idx="976">
                  <c:v>-29574.655155786488</c:v>
                </c:pt>
                <c:pt idx="977">
                  <c:v>1506313.4539676455</c:v>
                </c:pt>
                <c:pt idx="978">
                  <c:v>1285016.26078346</c:v>
                </c:pt>
                <c:pt idx="979">
                  <c:v>1074491.7569585089</c:v>
                </c:pt>
                <c:pt idx="980">
                  <c:v>1046513.5346265531</c:v>
                </c:pt>
                <c:pt idx="981">
                  <c:v>783024.86967751989</c:v>
                </c:pt>
                <c:pt idx="982">
                  <c:v>589110.5264242324</c:v>
                </c:pt>
                <c:pt idx="983">
                  <c:v>367813.3332400471</c:v>
                </c:pt>
                <c:pt idx="984">
                  <c:v>76941.818360115867</c:v>
                </c:pt>
                <c:pt idx="985">
                  <c:v>531713.34260428126</c:v>
                </c:pt>
                <c:pt idx="986">
                  <c:v>74310.334401960601</c:v>
                </c:pt>
                <c:pt idx="987">
                  <c:v>80602.201742627891</c:v>
                </c:pt>
                <c:pt idx="988">
                  <c:v>1268791.8279123968</c:v>
                </c:pt>
                <c:pt idx="989">
                  <c:v>880963.14140582189</c:v>
                </c:pt>
                <c:pt idx="990">
                  <c:v>983990.071613212</c:v>
                </c:pt>
                <c:pt idx="991">
                  <c:v>499204.2134799934</c:v>
                </c:pt>
                <c:pt idx="992">
                  <c:v>351962.16401012114</c:v>
                </c:pt>
                <c:pt idx="993">
                  <c:v>1352529.3142672698</c:v>
                </c:pt>
                <c:pt idx="994">
                  <c:v>1482939.094405558</c:v>
                </c:pt>
                <c:pt idx="995">
                  <c:v>628670.51423092501</c:v>
                </c:pt>
                <c:pt idx="996">
                  <c:v>240841.82772435003</c:v>
                </c:pt>
                <c:pt idx="997">
                  <c:v>-2191.8052248884342</c:v>
                </c:pt>
                <c:pt idx="998">
                  <c:v>-390020.49173146341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948-45A7-84E7-591A17F11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2852192"/>
        <c:axId val="342853152"/>
      </c:scatterChart>
      <c:valAx>
        <c:axId val="342852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K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853152"/>
        <c:crosses val="autoZero"/>
        <c:crossBetween val="midCat"/>
      </c:valAx>
      <c:valAx>
        <c:axId val="34285315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 educational expenditure for the last school year (in riels)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852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Years (Curated)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educational expenditure for the last school year (in riels)</c:v>
          </c:tx>
          <c:spPr>
            <a:ln w="19050">
              <a:noFill/>
            </a:ln>
          </c:spPr>
          <c:xVal>
            <c:numRef>
              <c:f>'Task 4.2b'!$E$3:$E$1001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0</c:v>
                </c:pt>
                <c:pt idx="11">
                  <c:v>7</c:v>
                </c:pt>
                <c:pt idx="12">
                  <c:v>2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12</c:v>
                </c:pt>
                <c:pt idx="22">
                  <c:v>0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9</c:v>
                </c:pt>
                <c:pt idx="37">
                  <c:v>9</c:v>
                </c:pt>
                <c:pt idx="38">
                  <c:v>3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0</c:v>
                </c:pt>
                <c:pt idx="43">
                  <c:v>8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8</c:v>
                </c:pt>
                <c:pt idx="51">
                  <c:v>8</c:v>
                </c:pt>
                <c:pt idx="52">
                  <c:v>2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6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7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9</c:v>
                </c:pt>
                <c:pt idx="76">
                  <c:v>9</c:v>
                </c:pt>
                <c:pt idx="77">
                  <c:v>12</c:v>
                </c:pt>
                <c:pt idx="78">
                  <c:v>12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5</c:v>
                </c:pt>
                <c:pt idx="83">
                  <c:v>6</c:v>
                </c:pt>
                <c:pt idx="84">
                  <c:v>4</c:v>
                </c:pt>
                <c:pt idx="85">
                  <c:v>16</c:v>
                </c:pt>
                <c:pt idx="86">
                  <c:v>16</c:v>
                </c:pt>
                <c:pt idx="87">
                  <c:v>7</c:v>
                </c:pt>
                <c:pt idx="88">
                  <c:v>4</c:v>
                </c:pt>
                <c:pt idx="89">
                  <c:v>7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8</c:v>
                </c:pt>
                <c:pt idx="98">
                  <c:v>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11</c:v>
                </c:pt>
                <c:pt idx="104">
                  <c:v>0</c:v>
                </c:pt>
                <c:pt idx="105">
                  <c:v>0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12</c:v>
                </c:pt>
                <c:pt idx="110">
                  <c:v>5</c:v>
                </c:pt>
                <c:pt idx="111">
                  <c:v>5</c:v>
                </c:pt>
                <c:pt idx="112">
                  <c:v>0</c:v>
                </c:pt>
                <c:pt idx="113">
                  <c:v>0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9</c:v>
                </c:pt>
                <c:pt idx="122">
                  <c:v>9</c:v>
                </c:pt>
                <c:pt idx="123">
                  <c:v>0</c:v>
                </c:pt>
                <c:pt idx="124">
                  <c:v>0</c:v>
                </c:pt>
                <c:pt idx="125">
                  <c:v>9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4</c:v>
                </c:pt>
                <c:pt idx="130">
                  <c:v>11</c:v>
                </c:pt>
                <c:pt idx="131">
                  <c:v>0</c:v>
                </c:pt>
                <c:pt idx="132">
                  <c:v>3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7</c:v>
                </c:pt>
                <c:pt idx="138">
                  <c:v>7</c:v>
                </c:pt>
                <c:pt idx="139">
                  <c:v>3</c:v>
                </c:pt>
                <c:pt idx="140">
                  <c:v>3</c:v>
                </c:pt>
                <c:pt idx="141">
                  <c:v>8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10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1</c:v>
                </c:pt>
                <c:pt idx="153">
                  <c:v>1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7</c:v>
                </c:pt>
                <c:pt idx="161">
                  <c:v>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3</c:v>
                </c:pt>
                <c:pt idx="167">
                  <c:v>13</c:v>
                </c:pt>
                <c:pt idx="168">
                  <c:v>13</c:v>
                </c:pt>
                <c:pt idx="169">
                  <c:v>4</c:v>
                </c:pt>
                <c:pt idx="170">
                  <c:v>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8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12</c:v>
                </c:pt>
                <c:pt idx="180">
                  <c:v>10</c:v>
                </c:pt>
                <c:pt idx="181">
                  <c:v>10</c:v>
                </c:pt>
                <c:pt idx="182">
                  <c:v>11</c:v>
                </c:pt>
                <c:pt idx="183">
                  <c:v>5</c:v>
                </c:pt>
                <c:pt idx="184">
                  <c:v>13</c:v>
                </c:pt>
                <c:pt idx="185">
                  <c:v>5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3</c:v>
                </c:pt>
                <c:pt idx="190">
                  <c:v>5</c:v>
                </c:pt>
                <c:pt idx="191">
                  <c:v>5</c:v>
                </c:pt>
                <c:pt idx="192">
                  <c:v>10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12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7</c:v>
                </c:pt>
                <c:pt idx="210">
                  <c:v>7</c:v>
                </c:pt>
                <c:pt idx="211">
                  <c:v>1</c:v>
                </c:pt>
                <c:pt idx="212">
                  <c:v>0</c:v>
                </c:pt>
                <c:pt idx="213">
                  <c:v>9</c:v>
                </c:pt>
                <c:pt idx="214">
                  <c:v>16</c:v>
                </c:pt>
                <c:pt idx="215">
                  <c:v>12</c:v>
                </c:pt>
                <c:pt idx="216">
                  <c:v>15</c:v>
                </c:pt>
                <c:pt idx="217">
                  <c:v>12</c:v>
                </c:pt>
                <c:pt idx="218">
                  <c:v>6</c:v>
                </c:pt>
                <c:pt idx="219">
                  <c:v>6</c:v>
                </c:pt>
                <c:pt idx="220">
                  <c:v>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11</c:v>
                </c:pt>
                <c:pt idx="225">
                  <c:v>6</c:v>
                </c:pt>
                <c:pt idx="226">
                  <c:v>0</c:v>
                </c:pt>
                <c:pt idx="227">
                  <c:v>8</c:v>
                </c:pt>
                <c:pt idx="228">
                  <c:v>3</c:v>
                </c:pt>
                <c:pt idx="229">
                  <c:v>7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6</c:v>
                </c:pt>
                <c:pt idx="234">
                  <c:v>6</c:v>
                </c:pt>
                <c:pt idx="235">
                  <c:v>2</c:v>
                </c:pt>
                <c:pt idx="236">
                  <c:v>8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15</c:v>
                </c:pt>
                <c:pt idx="242">
                  <c:v>4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5</c:v>
                </c:pt>
                <c:pt idx="247">
                  <c:v>1</c:v>
                </c:pt>
                <c:pt idx="248">
                  <c:v>1</c:v>
                </c:pt>
                <c:pt idx="249">
                  <c:v>8</c:v>
                </c:pt>
                <c:pt idx="250">
                  <c:v>8</c:v>
                </c:pt>
                <c:pt idx="251">
                  <c:v>3</c:v>
                </c:pt>
                <c:pt idx="252">
                  <c:v>3</c:v>
                </c:pt>
                <c:pt idx="253">
                  <c:v>7</c:v>
                </c:pt>
                <c:pt idx="254">
                  <c:v>7</c:v>
                </c:pt>
                <c:pt idx="255">
                  <c:v>12</c:v>
                </c:pt>
                <c:pt idx="256">
                  <c:v>12</c:v>
                </c:pt>
                <c:pt idx="257">
                  <c:v>2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9</c:v>
                </c:pt>
                <c:pt idx="262">
                  <c:v>6</c:v>
                </c:pt>
                <c:pt idx="263">
                  <c:v>6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9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2</c:v>
                </c:pt>
                <c:pt idx="282">
                  <c:v>2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7</c:v>
                </c:pt>
                <c:pt idx="287">
                  <c:v>9</c:v>
                </c:pt>
                <c:pt idx="288">
                  <c:v>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</c:v>
                </c:pt>
                <c:pt idx="293">
                  <c:v>5</c:v>
                </c:pt>
                <c:pt idx="294">
                  <c:v>9</c:v>
                </c:pt>
                <c:pt idx="295">
                  <c:v>9</c:v>
                </c:pt>
                <c:pt idx="296">
                  <c:v>3</c:v>
                </c:pt>
                <c:pt idx="297">
                  <c:v>3</c:v>
                </c:pt>
                <c:pt idx="298">
                  <c:v>8</c:v>
                </c:pt>
                <c:pt idx="299">
                  <c:v>2</c:v>
                </c:pt>
                <c:pt idx="300">
                  <c:v>4</c:v>
                </c:pt>
                <c:pt idx="301">
                  <c:v>6</c:v>
                </c:pt>
                <c:pt idx="302">
                  <c:v>3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3</c:v>
                </c:pt>
                <c:pt idx="308">
                  <c:v>0</c:v>
                </c:pt>
                <c:pt idx="309">
                  <c:v>18</c:v>
                </c:pt>
                <c:pt idx="310">
                  <c:v>5</c:v>
                </c:pt>
                <c:pt idx="311">
                  <c:v>10</c:v>
                </c:pt>
                <c:pt idx="312">
                  <c:v>10</c:v>
                </c:pt>
                <c:pt idx="313">
                  <c:v>9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9</c:v>
                </c:pt>
                <c:pt idx="328">
                  <c:v>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3</c:v>
                </c:pt>
                <c:pt idx="335">
                  <c:v>9</c:v>
                </c:pt>
                <c:pt idx="336">
                  <c:v>4</c:v>
                </c:pt>
                <c:pt idx="337">
                  <c:v>12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</c:v>
                </c:pt>
                <c:pt idx="358">
                  <c:v>5</c:v>
                </c:pt>
                <c:pt idx="359">
                  <c:v>12</c:v>
                </c:pt>
                <c:pt idx="360">
                  <c:v>16</c:v>
                </c:pt>
                <c:pt idx="361">
                  <c:v>2</c:v>
                </c:pt>
                <c:pt idx="362">
                  <c:v>7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</c:v>
                </c:pt>
                <c:pt idx="367">
                  <c:v>2</c:v>
                </c:pt>
                <c:pt idx="368">
                  <c:v>7</c:v>
                </c:pt>
                <c:pt idx="369">
                  <c:v>7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3</c:v>
                </c:pt>
                <c:pt idx="378">
                  <c:v>0</c:v>
                </c:pt>
                <c:pt idx="379">
                  <c:v>10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3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8</c:v>
                </c:pt>
                <c:pt idx="388">
                  <c:v>3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6</c:v>
                </c:pt>
                <c:pt idx="393">
                  <c:v>2</c:v>
                </c:pt>
                <c:pt idx="394">
                  <c:v>0</c:v>
                </c:pt>
                <c:pt idx="395">
                  <c:v>7</c:v>
                </c:pt>
                <c:pt idx="396">
                  <c:v>2</c:v>
                </c:pt>
                <c:pt idx="397">
                  <c:v>12</c:v>
                </c:pt>
                <c:pt idx="398">
                  <c:v>9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0</c:v>
                </c:pt>
                <c:pt idx="404">
                  <c:v>0</c:v>
                </c:pt>
                <c:pt idx="405">
                  <c:v>9</c:v>
                </c:pt>
                <c:pt idx="406">
                  <c:v>6</c:v>
                </c:pt>
                <c:pt idx="407">
                  <c:v>6</c:v>
                </c:pt>
                <c:pt idx="408">
                  <c:v>5</c:v>
                </c:pt>
                <c:pt idx="409">
                  <c:v>6</c:v>
                </c:pt>
                <c:pt idx="410">
                  <c:v>6</c:v>
                </c:pt>
                <c:pt idx="411">
                  <c:v>8</c:v>
                </c:pt>
                <c:pt idx="412">
                  <c:v>8</c:v>
                </c:pt>
                <c:pt idx="413">
                  <c:v>4</c:v>
                </c:pt>
                <c:pt idx="414">
                  <c:v>4</c:v>
                </c:pt>
                <c:pt idx="415">
                  <c:v>12</c:v>
                </c:pt>
                <c:pt idx="416">
                  <c:v>12</c:v>
                </c:pt>
                <c:pt idx="417">
                  <c:v>1</c:v>
                </c:pt>
                <c:pt idx="418">
                  <c:v>8</c:v>
                </c:pt>
                <c:pt idx="419">
                  <c:v>0</c:v>
                </c:pt>
                <c:pt idx="420">
                  <c:v>0</c:v>
                </c:pt>
                <c:pt idx="421">
                  <c:v>9</c:v>
                </c:pt>
                <c:pt idx="422">
                  <c:v>9</c:v>
                </c:pt>
                <c:pt idx="423">
                  <c:v>2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0</c:v>
                </c:pt>
                <c:pt idx="430">
                  <c:v>16</c:v>
                </c:pt>
                <c:pt idx="431">
                  <c:v>2</c:v>
                </c:pt>
                <c:pt idx="432">
                  <c:v>0</c:v>
                </c:pt>
                <c:pt idx="433">
                  <c:v>6</c:v>
                </c:pt>
                <c:pt idx="434">
                  <c:v>6</c:v>
                </c:pt>
                <c:pt idx="435">
                  <c:v>12</c:v>
                </c:pt>
                <c:pt idx="436">
                  <c:v>8</c:v>
                </c:pt>
                <c:pt idx="437">
                  <c:v>8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3</c:v>
                </c:pt>
                <c:pt idx="442">
                  <c:v>3</c:v>
                </c:pt>
                <c:pt idx="443">
                  <c:v>7</c:v>
                </c:pt>
                <c:pt idx="444">
                  <c:v>0</c:v>
                </c:pt>
                <c:pt idx="445">
                  <c:v>7</c:v>
                </c:pt>
                <c:pt idx="446">
                  <c:v>9</c:v>
                </c:pt>
                <c:pt idx="447">
                  <c:v>13</c:v>
                </c:pt>
                <c:pt idx="448">
                  <c:v>6</c:v>
                </c:pt>
                <c:pt idx="449">
                  <c:v>12</c:v>
                </c:pt>
                <c:pt idx="450">
                  <c:v>14</c:v>
                </c:pt>
                <c:pt idx="451">
                  <c:v>14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4</c:v>
                </c:pt>
                <c:pt idx="459">
                  <c:v>4</c:v>
                </c:pt>
                <c:pt idx="460">
                  <c:v>9</c:v>
                </c:pt>
                <c:pt idx="461">
                  <c:v>5</c:v>
                </c:pt>
                <c:pt idx="462">
                  <c:v>0</c:v>
                </c:pt>
                <c:pt idx="463">
                  <c:v>0</c:v>
                </c:pt>
                <c:pt idx="464">
                  <c:v>8</c:v>
                </c:pt>
                <c:pt idx="465">
                  <c:v>8</c:v>
                </c:pt>
                <c:pt idx="466">
                  <c:v>6</c:v>
                </c:pt>
                <c:pt idx="467">
                  <c:v>0</c:v>
                </c:pt>
                <c:pt idx="468">
                  <c:v>2</c:v>
                </c:pt>
                <c:pt idx="469">
                  <c:v>2</c:v>
                </c:pt>
                <c:pt idx="470">
                  <c:v>7</c:v>
                </c:pt>
                <c:pt idx="471">
                  <c:v>7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6</c:v>
                </c:pt>
                <c:pt idx="479">
                  <c:v>3</c:v>
                </c:pt>
                <c:pt idx="480">
                  <c:v>3</c:v>
                </c:pt>
                <c:pt idx="481">
                  <c:v>7</c:v>
                </c:pt>
                <c:pt idx="482">
                  <c:v>7</c:v>
                </c:pt>
                <c:pt idx="483">
                  <c:v>12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0</c:v>
                </c:pt>
                <c:pt idx="488">
                  <c:v>0</c:v>
                </c:pt>
                <c:pt idx="489">
                  <c:v>5</c:v>
                </c:pt>
                <c:pt idx="490">
                  <c:v>5</c:v>
                </c:pt>
                <c:pt idx="491">
                  <c:v>4</c:v>
                </c:pt>
                <c:pt idx="492">
                  <c:v>4</c:v>
                </c:pt>
                <c:pt idx="493">
                  <c:v>12</c:v>
                </c:pt>
                <c:pt idx="494">
                  <c:v>12</c:v>
                </c:pt>
                <c:pt idx="495">
                  <c:v>10</c:v>
                </c:pt>
                <c:pt idx="496">
                  <c:v>6</c:v>
                </c:pt>
                <c:pt idx="497">
                  <c:v>6</c:v>
                </c:pt>
                <c:pt idx="498">
                  <c:v>10</c:v>
                </c:pt>
                <c:pt idx="499">
                  <c:v>10</c:v>
                </c:pt>
                <c:pt idx="500">
                  <c:v>13</c:v>
                </c:pt>
                <c:pt idx="501">
                  <c:v>13</c:v>
                </c:pt>
                <c:pt idx="502">
                  <c:v>9</c:v>
                </c:pt>
                <c:pt idx="503">
                  <c:v>5</c:v>
                </c:pt>
                <c:pt idx="504">
                  <c:v>8</c:v>
                </c:pt>
                <c:pt idx="505">
                  <c:v>9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</c:v>
                </c:pt>
                <c:pt idx="514">
                  <c:v>6</c:v>
                </c:pt>
                <c:pt idx="515">
                  <c:v>9</c:v>
                </c:pt>
                <c:pt idx="516">
                  <c:v>12</c:v>
                </c:pt>
                <c:pt idx="517">
                  <c:v>12</c:v>
                </c:pt>
                <c:pt idx="518">
                  <c:v>3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</c:v>
                </c:pt>
                <c:pt idx="524">
                  <c:v>5</c:v>
                </c:pt>
                <c:pt idx="525">
                  <c:v>0</c:v>
                </c:pt>
                <c:pt idx="526">
                  <c:v>2</c:v>
                </c:pt>
                <c:pt idx="527">
                  <c:v>0</c:v>
                </c:pt>
                <c:pt idx="528">
                  <c:v>0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6</c:v>
                </c:pt>
                <c:pt idx="533">
                  <c:v>6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0</c:v>
                </c:pt>
                <c:pt idx="539">
                  <c:v>0</c:v>
                </c:pt>
                <c:pt idx="540">
                  <c:v>6</c:v>
                </c:pt>
                <c:pt idx="541">
                  <c:v>6</c:v>
                </c:pt>
                <c:pt idx="542">
                  <c:v>0</c:v>
                </c:pt>
                <c:pt idx="543">
                  <c:v>0</c:v>
                </c:pt>
                <c:pt idx="544">
                  <c:v>4</c:v>
                </c:pt>
                <c:pt idx="545">
                  <c:v>4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0</c:v>
                </c:pt>
                <c:pt idx="550">
                  <c:v>0</c:v>
                </c:pt>
                <c:pt idx="551">
                  <c:v>5</c:v>
                </c:pt>
                <c:pt idx="552">
                  <c:v>9</c:v>
                </c:pt>
                <c:pt idx="553">
                  <c:v>9</c:v>
                </c:pt>
                <c:pt idx="554">
                  <c:v>2</c:v>
                </c:pt>
                <c:pt idx="555">
                  <c:v>2</c:v>
                </c:pt>
                <c:pt idx="556">
                  <c:v>8</c:v>
                </c:pt>
                <c:pt idx="557">
                  <c:v>12</c:v>
                </c:pt>
                <c:pt idx="558">
                  <c:v>3</c:v>
                </c:pt>
                <c:pt idx="559">
                  <c:v>3</c:v>
                </c:pt>
                <c:pt idx="560">
                  <c:v>9</c:v>
                </c:pt>
                <c:pt idx="561">
                  <c:v>9</c:v>
                </c:pt>
                <c:pt idx="562">
                  <c:v>11</c:v>
                </c:pt>
                <c:pt idx="563">
                  <c:v>4</c:v>
                </c:pt>
                <c:pt idx="564">
                  <c:v>10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7</c:v>
                </c:pt>
                <c:pt idx="571">
                  <c:v>3</c:v>
                </c:pt>
                <c:pt idx="572">
                  <c:v>10</c:v>
                </c:pt>
                <c:pt idx="573">
                  <c:v>10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0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8</c:v>
                </c:pt>
                <c:pt idx="584">
                  <c:v>8</c:v>
                </c:pt>
                <c:pt idx="585">
                  <c:v>3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5</c:v>
                </c:pt>
                <c:pt idx="590">
                  <c:v>5</c:v>
                </c:pt>
                <c:pt idx="591">
                  <c:v>10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2</c:v>
                </c:pt>
                <c:pt idx="596">
                  <c:v>12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1</c:v>
                </c:pt>
                <c:pt idx="601">
                  <c:v>9</c:v>
                </c:pt>
                <c:pt idx="602">
                  <c:v>14</c:v>
                </c:pt>
                <c:pt idx="603">
                  <c:v>3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2</c:v>
                </c:pt>
                <c:pt idx="611">
                  <c:v>6</c:v>
                </c:pt>
                <c:pt idx="612">
                  <c:v>9</c:v>
                </c:pt>
                <c:pt idx="613">
                  <c:v>9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5</c:v>
                </c:pt>
                <c:pt idx="620">
                  <c:v>4</c:v>
                </c:pt>
                <c:pt idx="621">
                  <c:v>8</c:v>
                </c:pt>
                <c:pt idx="622">
                  <c:v>8</c:v>
                </c:pt>
                <c:pt idx="623">
                  <c:v>16</c:v>
                </c:pt>
                <c:pt idx="624">
                  <c:v>9</c:v>
                </c:pt>
                <c:pt idx="625">
                  <c:v>9</c:v>
                </c:pt>
                <c:pt idx="626">
                  <c:v>0</c:v>
                </c:pt>
                <c:pt idx="627">
                  <c:v>7</c:v>
                </c:pt>
                <c:pt idx="628">
                  <c:v>7</c:v>
                </c:pt>
                <c:pt idx="629">
                  <c:v>0</c:v>
                </c:pt>
                <c:pt idx="630">
                  <c:v>11</c:v>
                </c:pt>
                <c:pt idx="631">
                  <c:v>11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12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7</c:v>
                </c:pt>
                <c:pt idx="643">
                  <c:v>7</c:v>
                </c:pt>
                <c:pt idx="644">
                  <c:v>6</c:v>
                </c:pt>
                <c:pt idx="645">
                  <c:v>7</c:v>
                </c:pt>
                <c:pt idx="646">
                  <c:v>2</c:v>
                </c:pt>
                <c:pt idx="647">
                  <c:v>2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3</c:v>
                </c:pt>
                <c:pt idx="653">
                  <c:v>3</c:v>
                </c:pt>
                <c:pt idx="654">
                  <c:v>0</c:v>
                </c:pt>
                <c:pt idx="655">
                  <c:v>4</c:v>
                </c:pt>
                <c:pt idx="656">
                  <c:v>5</c:v>
                </c:pt>
                <c:pt idx="657">
                  <c:v>8</c:v>
                </c:pt>
                <c:pt idx="658">
                  <c:v>6</c:v>
                </c:pt>
                <c:pt idx="659">
                  <c:v>12</c:v>
                </c:pt>
                <c:pt idx="660">
                  <c:v>12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3</c:v>
                </c:pt>
                <c:pt idx="665">
                  <c:v>0</c:v>
                </c:pt>
                <c:pt idx="666">
                  <c:v>0</c:v>
                </c:pt>
                <c:pt idx="667">
                  <c:v>6</c:v>
                </c:pt>
                <c:pt idx="668">
                  <c:v>12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13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7</c:v>
                </c:pt>
                <c:pt idx="678">
                  <c:v>8</c:v>
                </c:pt>
                <c:pt idx="679">
                  <c:v>8</c:v>
                </c:pt>
                <c:pt idx="680">
                  <c:v>0</c:v>
                </c:pt>
                <c:pt idx="681">
                  <c:v>4</c:v>
                </c:pt>
                <c:pt idx="682">
                  <c:v>4</c:v>
                </c:pt>
                <c:pt idx="683">
                  <c:v>1</c:v>
                </c:pt>
                <c:pt idx="684">
                  <c:v>6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3</c:v>
                </c:pt>
                <c:pt idx="689">
                  <c:v>5</c:v>
                </c:pt>
                <c:pt idx="690">
                  <c:v>2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12</c:v>
                </c:pt>
                <c:pt idx="696">
                  <c:v>12</c:v>
                </c:pt>
                <c:pt idx="697">
                  <c:v>8</c:v>
                </c:pt>
                <c:pt idx="698">
                  <c:v>7</c:v>
                </c:pt>
                <c:pt idx="699">
                  <c:v>7</c:v>
                </c:pt>
                <c:pt idx="700">
                  <c:v>2</c:v>
                </c:pt>
                <c:pt idx="701">
                  <c:v>2</c:v>
                </c:pt>
                <c:pt idx="702">
                  <c:v>5</c:v>
                </c:pt>
                <c:pt idx="703">
                  <c:v>5</c:v>
                </c:pt>
                <c:pt idx="704">
                  <c:v>0</c:v>
                </c:pt>
                <c:pt idx="705">
                  <c:v>0</c:v>
                </c:pt>
                <c:pt idx="706">
                  <c:v>11</c:v>
                </c:pt>
                <c:pt idx="707">
                  <c:v>7</c:v>
                </c:pt>
                <c:pt idx="708">
                  <c:v>3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9</c:v>
                </c:pt>
                <c:pt idx="713">
                  <c:v>9</c:v>
                </c:pt>
                <c:pt idx="714">
                  <c:v>3</c:v>
                </c:pt>
                <c:pt idx="715">
                  <c:v>16</c:v>
                </c:pt>
                <c:pt idx="716">
                  <c:v>7</c:v>
                </c:pt>
                <c:pt idx="717">
                  <c:v>3</c:v>
                </c:pt>
                <c:pt idx="718">
                  <c:v>8</c:v>
                </c:pt>
                <c:pt idx="719">
                  <c:v>6</c:v>
                </c:pt>
                <c:pt idx="720">
                  <c:v>11</c:v>
                </c:pt>
                <c:pt idx="721">
                  <c:v>3</c:v>
                </c:pt>
                <c:pt idx="722">
                  <c:v>4</c:v>
                </c:pt>
                <c:pt idx="723">
                  <c:v>8</c:v>
                </c:pt>
                <c:pt idx="724">
                  <c:v>4</c:v>
                </c:pt>
                <c:pt idx="725">
                  <c:v>13</c:v>
                </c:pt>
                <c:pt idx="726">
                  <c:v>10</c:v>
                </c:pt>
                <c:pt idx="727">
                  <c:v>10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12</c:v>
                </c:pt>
                <c:pt idx="743">
                  <c:v>0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0</c:v>
                </c:pt>
                <c:pt idx="752">
                  <c:v>9</c:v>
                </c:pt>
                <c:pt idx="753">
                  <c:v>9</c:v>
                </c:pt>
                <c:pt idx="754">
                  <c:v>12</c:v>
                </c:pt>
                <c:pt idx="755">
                  <c:v>12</c:v>
                </c:pt>
                <c:pt idx="756">
                  <c:v>2</c:v>
                </c:pt>
                <c:pt idx="757">
                  <c:v>0</c:v>
                </c:pt>
                <c:pt idx="758">
                  <c:v>5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</c:v>
                </c:pt>
                <c:pt idx="767">
                  <c:v>6</c:v>
                </c:pt>
                <c:pt idx="768">
                  <c:v>6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9</c:v>
                </c:pt>
                <c:pt idx="777">
                  <c:v>12</c:v>
                </c:pt>
                <c:pt idx="778">
                  <c:v>12</c:v>
                </c:pt>
                <c:pt idx="779">
                  <c:v>0</c:v>
                </c:pt>
                <c:pt idx="780">
                  <c:v>9</c:v>
                </c:pt>
                <c:pt idx="781">
                  <c:v>5</c:v>
                </c:pt>
                <c:pt idx="782">
                  <c:v>5</c:v>
                </c:pt>
                <c:pt idx="783">
                  <c:v>3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7</c:v>
                </c:pt>
                <c:pt idx="789">
                  <c:v>5</c:v>
                </c:pt>
                <c:pt idx="790">
                  <c:v>5</c:v>
                </c:pt>
                <c:pt idx="791">
                  <c:v>9</c:v>
                </c:pt>
                <c:pt idx="792">
                  <c:v>9</c:v>
                </c:pt>
                <c:pt idx="793">
                  <c:v>5</c:v>
                </c:pt>
                <c:pt idx="794">
                  <c:v>7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6</c:v>
                </c:pt>
                <c:pt idx="800">
                  <c:v>9</c:v>
                </c:pt>
                <c:pt idx="801">
                  <c:v>9</c:v>
                </c:pt>
                <c:pt idx="802">
                  <c:v>6</c:v>
                </c:pt>
                <c:pt idx="803">
                  <c:v>3</c:v>
                </c:pt>
                <c:pt idx="804">
                  <c:v>10</c:v>
                </c:pt>
                <c:pt idx="805">
                  <c:v>10</c:v>
                </c:pt>
                <c:pt idx="806">
                  <c:v>2</c:v>
                </c:pt>
                <c:pt idx="807">
                  <c:v>8</c:v>
                </c:pt>
                <c:pt idx="808">
                  <c:v>13</c:v>
                </c:pt>
                <c:pt idx="809">
                  <c:v>13</c:v>
                </c:pt>
                <c:pt idx="810">
                  <c:v>0</c:v>
                </c:pt>
                <c:pt idx="811">
                  <c:v>0</c:v>
                </c:pt>
                <c:pt idx="812">
                  <c:v>4</c:v>
                </c:pt>
                <c:pt idx="813">
                  <c:v>4</c:v>
                </c:pt>
                <c:pt idx="814">
                  <c:v>16</c:v>
                </c:pt>
                <c:pt idx="815">
                  <c:v>16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0</c:v>
                </c:pt>
                <c:pt idx="821">
                  <c:v>0</c:v>
                </c:pt>
                <c:pt idx="822">
                  <c:v>10</c:v>
                </c:pt>
                <c:pt idx="823">
                  <c:v>7</c:v>
                </c:pt>
                <c:pt idx="824">
                  <c:v>13</c:v>
                </c:pt>
                <c:pt idx="825">
                  <c:v>7</c:v>
                </c:pt>
                <c:pt idx="826">
                  <c:v>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7</c:v>
                </c:pt>
                <c:pt idx="831">
                  <c:v>4</c:v>
                </c:pt>
                <c:pt idx="832">
                  <c:v>5</c:v>
                </c:pt>
                <c:pt idx="833">
                  <c:v>5</c:v>
                </c:pt>
                <c:pt idx="834">
                  <c:v>7</c:v>
                </c:pt>
                <c:pt idx="835">
                  <c:v>0</c:v>
                </c:pt>
                <c:pt idx="836">
                  <c:v>5</c:v>
                </c:pt>
                <c:pt idx="837">
                  <c:v>10</c:v>
                </c:pt>
                <c:pt idx="838">
                  <c:v>10</c:v>
                </c:pt>
                <c:pt idx="839">
                  <c:v>0</c:v>
                </c:pt>
                <c:pt idx="840">
                  <c:v>0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7</c:v>
                </c:pt>
                <c:pt idx="845">
                  <c:v>6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7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8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9</c:v>
                </c:pt>
                <c:pt idx="865">
                  <c:v>9</c:v>
                </c:pt>
                <c:pt idx="866">
                  <c:v>0</c:v>
                </c:pt>
                <c:pt idx="867">
                  <c:v>7</c:v>
                </c:pt>
                <c:pt idx="868">
                  <c:v>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7</c:v>
                </c:pt>
                <c:pt idx="873">
                  <c:v>8</c:v>
                </c:pt>
                <c:pt idx="874">
                  <c:v>4</c:v>
                </c:pt>
                <c:pt idx="875">
                  <c:v>4</c:v>
                </c:pt>
                <c:pt idx="876">
                  <c:v>3</c:v>
                </c:pt>
                <c:pt idx="877">
                  <c:v>10</c:v>
                </c:pt>
                <c:pt idx="878">
                  <c:v>1</c:v>
                </c:pt>
                <c:pt idx="879">
                  <c:v>8</c:v>
                </c:pt>
                <c:pt idx="880">
                  <c:v>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7</c:v>
                </c:pt>
                <c:pt idx="888">
                  <c:v>7</c:v>
                </c:pt>
                <c:pt idx="889">
                  <c:v>10</c:v>
                </c:pt>
                <c:pt idx="890">
                  <c:v>10</c:v>
                </c:pt>
                <c:pt idx="891">
                  <c:v>9</c:v>
                </c:pt>
                <c:pt idx="892">
                  <c:v>9</c:v>
                </c:pt>
                <c:pt idx="893">
                  <c:v>4</c:v>
                </c:pt>
                <c:pt idx="894">
                  <c:v>4</c:v>
                </c:pt>
                <c:pt idx="895">
                  <c:v>6</c:v>
                </c:pt>
                <c:pt idx="896">
                  <c:v>6</c:v>
                </c:pt>
                <c:pt idx="897">
                  <c:v>3</c:v>
                </c:pt>
                <c:pt idx="898">
                  <c:v>0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7</c:v>
                </c:pt>
                <c:pt idx="904">
                  <c:v>2</c:v>
                </c:pt>
                <c:pt idx="905">
                  <c:v>5</c:v>
                </c:pt>
                <c:pt idx="906">
                  <c:v>5</c:v>
                </c:pt>
                <c:pt idx="907">
                  <c:v>3</c:v>
                </c:pt>
                <c:pt idx="908">
                  <c:v>9</c:v>
                </c:pt>
                <c:pt idx="909">
                  <c:v>5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6</c:v>
                </c:pt>
                <c:pt idx="921">
                  <c:v>11</c:v>
                </c:pt>
                <c:pt idx="922">
                  <c:v>11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6</c:v>
                </c:pt>
                <c:pt idx="928">
                  <c:v>4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0</c:v>
                </c:pt>
                <c:pt idx="933">
                  <c:v>0</c:v>
                </c:pt>
                <c:pt idx="934">
                  <c:v>9</c:v>
                </c:pt>
                <c:pt idx="935">
                  <c:v>4</c:v>
                </c:pt>
                <c:pt idx="936">
                  <c:v>8</c:v>
                </c:pt>
                <c:pt idx="937">
                  <c:v>3</c:v>
                </c:pt>
                <c:pt idx="938">
                  <c:v>6</c:v>
                </c:pt>
                <c:pt idx="939">
                  <c:v>8</c:v>
                </c:pt>
                <c:pt idx="940">
                  <c:v>8</c:v>
                </c:pt>
                <c:pt idx="941">
                  <c:v>3</c:v>
                </c:pt>
                <c:pt idx="942">
                  <c:v>6</c:v>
                </c:pt>
                <c:pt idx="943">
                  <c:v>6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</c:v>
                </c:pt>
                <c:pt idx="953">
                  <c:v>9</c:v>
                </c:pt>
                <c:pt idx="954">
                  <c:v>9</c:v>
                </c:pt>
                <c:pt idx="955">
                  <c:v>10</c:v>
                </c:pt>
                <c:pt idx="956">
                  <c:v>10</c:v>
                </c:pt>
                <c:pt idx="957">
                  <c:v>5</c:v>
                </c:pt>
                <c:pt idx="958">
                  <c:v>5</c:v>
                </c:pt>
                <c:pt idx="959">
                  <c:v>3</c:v>
                </c:pt>
                <c:pt idx="960">
                  <c:v>3</c:v>
                </c:pt>
                <c:pt idx="961">
                  <c:v>0</c:v>
                </c:pt>
                <c:pt idx="962">
                  <c:v>0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3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0</c:v>
                </c:pt>
                <c:pt idx="976">
                  <c:v>0</c:v>
                </c:pt>
                <c:pt idx="977">
                  <c:v>16</c:v>
                </c:pt>
                <c:pt idx="978">
                  <c:v>16</c:v>
                </c:pt>
                <c:pt idx="979">
                  <c:v>9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5</c:v>
                </c:pt>
                <c:pt idx="986">
                  <c:v>5</c:v>
                </c:pt>
                <c:pt idx="987">
                  <c:v>0</c:v>
                </c:pt>
                <c:pt idx="988">
                  <c:v>9</c:v>
                </c:pt>
                <c:pt idx="989">
                  <c:v>9</c:v>
                </c:pt>
                <c:pt idx="990">
                  <c:v>7</c:v>
                </c:pt>
                <c:pt idx="991">
                  <c:v>7</c:v>
                </c:pt>
                <c:pt idx="992">
                  <c:v>5</c:v>
                </c:pt>
                <c:pt idx="993">
                  <c:v>9</c:v>
                </c:pt>
                <c:pt idx="994">
                  <c:v>7</c:v>
                </c:pt>
                <c:pt idx="995">
                  <c:v>5</c:v>
                </c:pt>
                <c:pt idx="996">
                  <c:v>5</c:v>
                </c:pt>
                <c:pt idx="997">
                  <c:v>0</c:v>
                </c:pt>
                <c:pt idx="998">
                  <c:v>0</c:v>
                </c:pt>
              </c:numCache>
            </c:numRef>
          </c:xVal>
          <c:yVal>
            <c:numRef>
              <c:f>'Task 4.2b'!$A$3:$A$1001</c:f>
              <c:numCache>
                <c:formatCode>General</c:formatCode>
                <c:ptCount val="999"/>
                <c:pt idx="0">
                  <c:v>2220000</c:v>
                </c:pt>
                <c:pt idx="1">
                  <c:v>138000</c:v>
                </c:pt>
                <c:pt idx="2">
                  <c:v>115500</c:v>
                </c:pt>
                <c:pt idx="3">
                  <c:v>17000</c:v>
                </c:pt>
                <c:pt idx="4">
                  <c:v>4400000</c:v>
                </c:pt>
                <c:pt idx="5">
                  <c:v>779000</c:v>
                </c:pt>
                <c:pt idx="6">
                  <c:v>650000</c:v>
                </c:pt>
                <c:pt idx="7">
                  <c:v>170000</c:v>
                </c:pt>
                <c:pt idx="8">
                  <c:v>722000</c:v>
                </c:pt>
                <c:pt idx="9">
                  <c:v>13500</c:v>
                </c:pt>
                <c:pt idx="10">
                  <c:v>973400</c:v>
                </c:pt>
                <c:pt idx="11">
                  <c:v>1730000</c:v>
                </c:pt>
                <c:pt idx="12">
                  <c:v>20000</c:v>
                </c:pt>
                <c:pt idx="13">
                  <c:v>1064000</c:v>
                </c:pt>
                <c:pt idx="14">
                  <c:v>388000</c:v>
                </c:pt>
                <c:pt idx="15">
                  <c:v>25000</c:v>
                </c:pt>
                <c:pt idx="16">
                  <c:v>2574000</c:v>
                </c:pt>
                <c:pt idx="17">
                  <c:v>1003000</c:v>
                </c:pt>
                <c:pt idx="18">
                  <c:v>213000</c:v>
                </c:pt>
                <c:pt idx="19">
                  <c:v>213000</c:v>
                </c:pt>
                <c:pt idx="20">
                  <c:v>622000</c:v>
                </c:pt>
                <c:pt idx="21">
                  <c:v>4268000</c:v>
                </c:pt>
                <c:pt idx="22">
                  <c:v>655000</c:v>
                </c:pt>
                <c:pt idx="23">
                  <c:v>580000</c:v>
                </c:pt>
                <c:pt idx="24">
                  <c:v>1380000</c:v>
                </c:pt>
                <c:pt idx="25">
                  <c:v>450000</c:v>
                </c:pt>
                <c:pt idx="26">
                  <c:v>31500</c:v>
                </c:pt>
                <c:pt idx="27">
                  <c:v>25800</c:v>
                </c:pt>
                <c:pt idx="28">
                  <c:v>62000</c:v>
                </c:pt>
                <c:pt idx="29">
                  <c:v>60000</c:v>
                </c:pt>
                <c:pt idx="30">
                  <c:v>30000</c:v>
                </c:pt>
                <c:pt idx="31">
                  <c:v>286000</c:v>
                </c:pt>
                <c:pt idx="32">
                  <c:v>2560000</c:v>
                </c:pt>
                <c:pt idx="33">
                  <c:v>170000</c:v>
                </c:pt>
                <c:pt idx="34">
                  <c:v>115000</c:v>
                </c:pt>
                <c:pt idx="35">
                  <c:v>58000</c:v>
                </c:pt>
                <c:pt idx="36">
                  <c:v>95000</c:v>
                </c:pt>
                <c:pt idx="37">
                  <c:v>572000</c:v>
                </c:pt>
                <c:pt idx="38">
                  <c:v>11000</c:v>
                </c:pt>
                <c:pt idx="39">
                  <c:v>2620000</c:v>
                </c:pt>
                <c:pt idx="40">
                  <c:v>3110000</c:v>
                </c:pt>
                <c:pt idx="41">
                  <c:v>443000</c:v>
                </c:pt>
                <c:pt idx="42">
                  <c:v>52000</c:v>
                </c:pt>
                <c:pt idx="43">
                  <c:v>200000</c:v>
                </c:pt>
                <c:pt idx="44">
                  <c:v>93500</c:v>
                </c:pt>
                <c:pt idx="45">
                  <c:v>606000</c:v>
                </c:pt>
                <c:pt idx="46">
                  <c:v>54900</c:v>
                </c:pt>
                <c:pt idx="47">
                  <c:v>80000</c:v>
                </c:pt>
                <c:pt idx="48">
                  <c:v>65000</c:v>
                </c:pt>
                <c:pt idx="49">
                  <c:v>54000</c:v>
                </c:pt>
                <c:pt idx="50">
                  <c:v>1043000</c:v>
                </c:pt>
                <c:pt idx="51">
                  <c:v>363000</c:v>
                </c:pt>
                <c:pt idx="52">
                  <c:v>40000</c:v>
                </c:pt>
                <c:pt idx="53">
                  <c:v>625000</c:v>
                </c:pt>
                <c:pt idx="54">
                  <c:v>385000</c:v>
                </c:pt>
                <c:pt idx="55">
                  <c:v>440000</c:v>
                </c:pt>
                <c:pt idx="56">
                  <c:v>420000</c:v>
                </c:pt>
                <c:pt idx="57">
                  <c:v>314000</c:v>
                </c:pt>
                <c:pt idx="58">
                  <c:v>3180000</c:v>
                </c:pt>
                <c:pt idx="59">
                  <c:v>1200000</c:v>
                </c:pt>
                <c:pt idx="60">
                  <c:v>27000</c:v>
                </c:pt>
                <c:pt idx="61">
                  <c:v>21600</c:v>
                </c:pt>
                <c:pt idx="62">
                  <c:v>12200</c:v>
                </c:pt>
                <c:pt idx="63">
                  <c:v>33000</c:v>
                </c:pt>
                <c:pt idx="64">
                  <c:v>19000</c:v>
                </c:pt>
                <c:pt idx="65">
                  <c:v>13000</c:v>
                </c:pt>
                <c:pt idx="66">
                  <c:v>415000</c:v>
                </c:pt>
                <c:pt idx="67">
                  <c:v>618000</c:v>
                </c:pt>
                <c:pt idx="68">
                  <c:v>260000</c:v>
                </c:pt>
                <c:pt idx="69">
                  <c:v>656000</c:v>
                </c:pt>
                <c:pt idx="70">
                  <c:v>366800</c:v>
                </c:pt>
                <c:pt idx="71">
                  <c:v>20000</c:v>
                </c:pt>
                <c:pt idx="72">
                  <c:v>12000</c:v>
                </c:pt>
                <c:pt idx="73">
                  <c:v>28500</c:v>
                </c:pt>
                <c:pt idx="74">
                  <c:v>1000000</c:v>
                </c:pt>
                <c:pt idx="75">
                  <c:v>3810000</c:v>
                </c:pt>
                <c:pt idx="76">
                  <c:v>2390000</c:v>
                </c:pt>
                <c:pt idx="77">
                  <c:v>1709000</c:v>
                </c:pt>
                <c:pt idx="78">
                  <c:v>523000</c:v>
                </c:pt>
                <c:pt idx="79">
                  <c:v>476000</c:v>
                </c:pt>
                <c:pt idx="80">
                  <c:v>40500</c:v>
                </c:pt>
                <c:pt idx="81">
                  <c:v>2634000</c:v>
                </c:pt>
                <c:pt idx="82">
                  <c:v>33000</c:v>
                </c:pt>
                <c:pt idx="83">
                  <c:v>543000</c:v>
                </c:pt>
                <c:pt idx="84">
                  <c:v>76000</c:v>
                </c:pt>
                <c:pt idx="85">
                  <c:v>3984000</c:v>
                </c:pt>
                <c:pt idx="86">
                  <c:v>3964000</c:v>
                </c:pt>
                <c:pt idx="87">
                  <c:v>50000</c:v>
                </c:pt>
                <c:pt idx="88">
                  <c:v>39000</c:v>
                </c:pt>
                <c:pt idx="89">
                  <c:v>120000</c:v>
                </c:pt>
                <c:pt idx="90">
                  <c:v>547000</c:v>
                </c:pt>
                <c:pt idx="91">
                  <c:v>14000</c:v>
                </c:pt>
                <c:pt idx="92">
                  <c:v>14000</c:v>
                </c:pt>
                <c:pt idx="93">
                  <c:v>740000</c:v>
                </c:pt>
                <c:pt idx="94">
                  <c:v>112000</c:v>
                </c:pt>
                <c:pt idx="95">
                  <c:v>47000</c:v>
                </c:pt>
                <c:pt idx="96">
                  <c:v>25000</c:v>
                </c:pt>
                <c:pt idx="97">
                  <c:v>35000</c:v>
                </c:pt>
                <c:pt idx="98">
                  <c:v>10000</c:v>
                </c:pt>
                <c:pt idx="99">
                  <c:v>62000</c:v>
                </c:pt>
                <c:pt idx="100">
                  <c:v>65000</c:v>
                </c:pt>
                <c:pt idx="101">
                  <c:v>54000</c:v>
                </c:pt>
                <c:pt idx="102">
                  <c:v>543500</c:v>
                </c:pt>
                <c:pt idx="103">
                  <c:v>354000</c:v>
                </c:pt>
                <c:pt idx="104">
                  <c:v>1520000</c:v>
                </c:pt>
                <c:pt idx="105">
                  <c:v>470000</c:v>
                </c:pt>
                <c:pt idx="106">
                  <c:v>3798000</c:v>
                </c:pt>
                <c:pt idx="107">
                  <c:v>3594000</c:v>
                </c:pt>
                <c:pt idx="108">
                  <c:v>2530000</c:v>
                </c:pt>
                <c:pt idx="109">
                  <c:v>53000</c:v>
                </c:pt>
                <c:pt idx="110">
                  <c:v>213000</c:v>
                </c:pt>
                <c:pt idx="111">
                  <c:v>202000</c:v>
                </c:pt>
                <c:pt idx="112">
                  <c:v>175500</c:v>
                </c:pt>
                <c:pt idx="113">
                  <c:v>8500</c:v>
                </c:pt>
                <c:pt idx="114">
                  <c:v>440000</c:v>
                </c:pt>
                <c:pt idx="115">
                  <c:v>20000</c:v>
                </c:pt>
                <c:pt idx="116">
                  <c:v>20000</c:v>
                </c:pt>
                <c:pt idx="117">
                  <c:v>627000</c:v>
                </c:pt>
                <c:pt idx="118">
                  <c:v>27500</c:v>
                </c:pt>
                <c:pt idx="119">
                  <c:v>115000</c:v>
                </c:pt>
                <c:pt idx="120">
                  <c:v>80000</c:v>
                </c:pt>
                <c:pt idx="121">
                  <c:v>190000</c:v>
                </c:pt>
                <c:pt idx="122">
                  <c:v>190000</c:v>
                </c:pt>
                <c:pt idx="123">
                  <c:v>55000</c:v>
                </c:pt>
                <c:pt idx="124">
                  <c:v>45000</c:v>
                </c:pt>
                <c:pt idx="125">
                  <c:v>2794000</c:v>
                </c:pt>
                <c:pt idx="126">
                  <c:v>400000</c:v>
                </c:pt>
                <c:pt idx="127">
                  <c:v>620000</c:v>
                </c:pt>
                <c:pt idx="128">
                  <c:v>2530000</c:v>
                </c:pt>
                <c:pt idx="129">
                  <c:v>60000</c:v>
                </c:pt>
                <c:pt idx="130">
                  <c:v>40000</c:v>
                </c:pt>
                <c:pt idx="131">
                  <c:v>111000</c:v>
                </c:pt>
                <c:pt idx="132">
                  <c:v>461000</c:v>
                </c:pt>
                <c:pt idx="133">
                  <c:v>25000</c:v>
                </c:pt>
                <c:pt idx="134">
                  <c:v>40000</c:v>
                </c:pt>
                <c:pt idx="135">
                  <c:v>1469000</c:v>
                </c:pt>
                <c:pt idx="136">
                  <c:v>1823000</c:v>
                </c:pt>
                <c:pt idx="137">
                  <c:v>245000</c:v>
                </c:pt>
                <c:pt idx="138">
                  <c:v>67000</c:v>
                </c:pt>
                <c:pt idx="139">
                  <c:v>146600</c:v>
                </c:pt>
                <c:pt idx="140">
                  <c:v>16200</c:v>
                </c:pt>
                <c:pt idx="141">
                  <c:v>682000</c:v>
                </c:pt>
                <c:pt idx="142">
                  <c:v>70000</c:v>
                </c:pt>
                <c:pt idx="143">
                  <c:v>300000</c:v>
                </c:pt>
                <c:pt idx="144">
                  <c:v>308000</c:v>
                </c:pt>
                <c:pt idx="145">
                  <c:v>530000</c:v>
                </c:pt>
                <c:pt idx="146">
                  <c:v>420000</c:v>
                </c:pt>
                <c:pt idx="147">
                  <c:v>30000</c:v>
                </c:pt>
                <c:pt idx="148">
                  <c:v>35000</c:v>
                </c:pt>
                <c:pt idx="149">
                  <c:v>1135000</c:v>
                </c:pt>
                <c:pt idx="150">
                  <c:v>460000</c:v>
                </c:pt>
                <c:pt idx="151">
                  <c:v>1944000</c:v>
                </c:pt>
                <c:pt idx="152">
                  <c:v>285000</c:v>
                </c:pt>
                <c:pt idx="153">
                  <c:v>285000</c:v>
                </c:pt>
                <c:pt idx="154">
                  <c:v>1406500</c:v>
                </c:pt>
                <c:pt idx="155">
                  <c:v>2135000</c:v>
                </c:pt>
                <c:pt idx="156">
                  <c:v>3498000</c:v>
                </c:pt>
                <c:pt idx="157">
                  <c:v>63000</c:v>
                </c:pt>
                <c:pt idx="158">
                  <c:v>48000</c:v>
                </c:pt>
                <c:pt idx="159">
                  <c:v>30000</c:v>
                </c:pt>
                <c:pt idx="160">
                  <c:v>20500</c:v>
                </c:pt>
                <c:pt idx="161">
                  <c:v>39500</c:v>
                </c:pt>
                <c:pt idx="162">
                  <c:v>40000</c:v>
                </c:pt>
                <c:pt idx="163">
                  <c:v>27000</c:v>
                </c:pt>
                <c:pt idx="164">
                  <c:v>11500</c:v>
                </c:pt>
                <c:pt idx="165">
                  <c:v>1906000</c:v>
                </c:pt>
                <c:pt idx="166">
                  <c:v>320000</c:v>
                </c:pt>
                <c:pt idx="167">
                  <c:v>67000</c:v>
                </c:pt>
                <c:pt idx="168">
                  <c:v>56000</c:v>
                </c:pt>
                <c:pt idx="169">
                  <c:v>1515000</c:v>
                </c:pt>
                <c:pt idx="170">
                  <c:v>555000</c:v>
                </c:pt>
                <c:pt idx="171">
                  <c:v>71000</c:v>
                </c:pt>
                <c:pt idx="172">
                  <c:v>35000</c:v>
                </c:pt>
                <c:pt idx="173">
                  <c:v>25000</c:v>
                </c:pt>
                <c:pt idx="174">
                  <c:v>48000</c:v>
                </c:pt>
                <c:pt idx="175">
                  <c:v>37000</c:v>
                </c:pt>
                <c:pt idx="176">
                  <c:v>744000</c:v>
                </c:pt>
                <c:pt idx="177">
                  <c:v>409800</c:v>
                </c:pt>
                <c:pt idx="178">
                  <c:v>145000</c:v>
                </c:pt>
                <c:pt idx="179">
                  <c:v>1101000</c:v>
                </c:pt>
                <c:pt idx="180">
                  <c:v>705000</c:v>
                </c:pt>
                <c:pt idx="181">
                  <c:v>517000</c:v>
                </c:pt>
                <c:pt idx="182">
                  <c:v>5500000</c:v>
                </c:pt>
                <c:pt idx="183">
                  <c:v>990000</c:v>
                </c:pt>
                <c:pt idx="184">
                  <c:v>72000</c:v>
                </c:pt>
                <c:pt idx="185">
                  <c:v>364000</c:v>
                </c:pt>
                <c:pt idx="186">
                  <c:v>2154000</c:v>
                </c:pt>
                <c:pt idx="187">
                  <c:v>1515000</c:v>
                </c:pt>
                <c:pt idx="188">
                  <c:v>770000</c:v>
                </c:pt>
                <c:pt idx="189">
                  <c:v>65000</c:v>
                </c:pt>
                <c:pt idx="190">
                  <c:v>1558000</c:v>
                </c:pt>
                <c:pt idx="191">
                  <c:v>420000</c:v>
                </c:pt>
                <c:pt idx="192">
                  <c:v>454000</c:v>
                </c:pt>
                <c:pt idx="193">
                  <c:v>248000</c:v>
                </c:pt>
                <c:pt idx="194">
                  <c:v>238000</c:v>
                </c:pt>
                <c:pt idx="195">
                  <c:v>135000</c:v>
                </c:pt>
                <c:pt idx="196">
                  <c:v>15000</c:v>
                </c:pt>
                <c:pt idx="197">
                  <c:v>86000</c:v>
                </c:pt>
                <c:pt idx="198">
                  <c:v>6000</c:v>
                </c:pt>
                <c:pt idx="199">
                  <c:v>207500</c:v>
                </c:pt>
                <c:pt idx="200">
                  <c:v>1954000</c:v>
                </c:pt>
                <c:pt idx="201">
                  <c:v>680000</c:v>
                </c:pt>
                <c:pt idx="202">
                  <c:v>1440000</c:v>
                </c:pt>
                <c:pt idx="203">
                  <c:v>729600</c:v>
                </c:pt>
                <c:pt idx="204">
                  <c:v>90000</c:v>
                </c:pt>
                <c:pt idx="205">
                  <c:v>845000</c:v>
                </c:pt>
                <c:pt idx="206">
                  <c:v>149000</c:v>
                </c:pt>
                <c:pt idx="207">
                  <c:v>85000</c:v>
                </c:pt>
                <c:pt idx="208">
                  <c:v>91000</c:v>
                </c:pt>
                <c:pt idx="209">
                  <c:v>1080000</c:v>
                </c:pt>
                <c:pt idx="210">
                  <c:v>915000</c:v>
                </c:pt>
                <c:pt idx="211">
                  <c:v>65000</c:v>
                </c:pt>
                <c:pt idx="212">
                  <c:v>22000</c:v>
                </c:pt>
                <c:pt idx="213">
                  <c:v>1352700</c:v>
                </c:pt>
                <c:pt idx="214">
                  <c:v>255000</c:v>
                </c:pt>
                <c:pt idx="215">
                  <c:v>1470000</c:v>
                </c:pt>
                <c:pt idx="216">
                  <c:v>738000</c:v>
                </c:pt>
                <c:pt idx="217">
                  <c:v>765000</c:v>
                </c:pt>
                <c:pt idx="218">
                  <c:v>556000</c:v>
                </c:pt>
                <c:pt idx="219">
                  <c:v>64000</c:v>
                </c:pt>
                <c:pt idx="220">
                  <c:v>136000</c:v>
                </c:pt>
                <c:pt idx="221">
                  <c:v>283000</c:v>
                </c:pt>
                <c:pt idx="222">
                  <c:v>57000</c:v>
                </c:pt>
                <c:pt idx="223">
                  <c:v>45000</c:v>
                </c:pt>
                <c:pt idx="224">
                  <c:v>25000</c:v>
                </c:pt>
                <c:pt idx="225">
                  <c:v>155000</c:v>
                </c:pt>
                <c:pt idx="226">
                  <c:v>32000</c:v>
                </c:pt>
                <c:pt idx="227">
                  <c:v>3007000</c:v>
                </c:pt>
                <c:pt idx="228">
                  <c:v>895000</c:v>
                </c:pt>
                <c:pt idx="229">
                  <c:v>84000</c:v>
                </c:pt>
                <c:pt idx="230">
                  <c:v>8000</c:v>
                </c:pt>
                <c:pt idx="231">
                  <c:v>5000</c:v>
                </c:pt>
                <c:pt idx="232">
                  <c:v>1367500</c:v>
                </c:pt>
                <c:pt idx="233">
                  <c:v>1751000</c:v>
                </c:pt>
                <c:pt idx="234">
                  <c:v>311000</c:v>
                </c:pt>
                <c:pt idx="235">
                  <c:v>90000</c:v>
                </c:pt>
                <c:pt idx="236">
                  <c:v>1801200</c:v>
                </c:pt>
                <c:pt idx="237">
                  <c:v>743000</c:v>
                </c:pt>
                <c:pt idx="238">
                  <c:v>462000</c:v>
                </c:pt>
                <c:pt idx="239">
                  <c:v>73000</c:v>
                </c:pt>
                <c:pt idx="240">
                  <c:v>40000</c:v>
                </c:pt>
                <c:pt idx="241">
                  <c:v>392000</c:v>
                </c:pt>
                <c:pt idx="242">
                  <c:v>18000</c:v>
                </c:pt>
                <c:pt idx="243">
                  <c:v>53000</c:v>
                </c:pt>
                <c:pt idx="244">
                  <c:v>340000</c:v>
                </c:pt>
                <c:pt idx="245">
                  <c:v>2562000</c:v>
                </c:pt>
                <c:pt idx="246">
                  <c:v>680000</c:v>
                </c:pt>
                <c:pt idx="247">
                  <c:v>155000</c:v>
                </c:pt>
                <c:pt idx="248">
                  <c:v>130000</c:v>
                </c:pt>
                <c:pt idx="249">
                  <c:v>1598000</c:v>
                </c:pt>
                <c:pt idx="250">
                  <c:v>38500</c:v>
                </c:pt>
                <c:pt idx="251">
                  <c:v>872500</c:v>
                </c:pt>
                <c:pt idx="252">
                  <c:v>731000</c:v>
                </c:pt>
                <c:pt idx="253">
                  <c:v>533000</c:v>
                </c:pt>
                <c:pt idx="254">
                  <c:v>547000</c:v>
                </c:pt>
                <c:pt idx="255">
                  <c:v>462000</c:v>
                </c:pt>
                <c:pt idx="256">
                  <c:v>461000</c:v>
                </c:pt>
                <c:pt idx="257">
                  <c:v>78000</c:v>
                </c:pt>
                <c:pt idx="258">
                  <c:v>1060000</c:v>
                </c:pt>
                <c:pt idx="259">
                  <c:v>1178000</c:v>
                </c:pt>
                <c:pt idx="260">
                  <c:v>267000</c:v>
                </c:pt>
                <c:pt idx="261">
                  <c:v>175000</c:v>
                </c:pt>
                <c:pt idx="262">
                  <c:v>310000</c:v>
                </c:pt>
                <c:pt idx="263">
                  <c:v>57000</c:v>
                </c:pt>
                <c:pt idx="264">
                  <c:v>1870000</c:v>
                </c:pt>
                <c:pt idx="265">
                  <c:v>781000</c:v>
                </c:pt>
                <c:pt idx="266">
                  <c:v>445500</c:v>
                </c:pt>
                <c:pt idx="267">
                  <c:v>300000</c:v>
                </c:pt>
                <c:pt idx="268">
                  <c:v>300000</c:v>
                </c:pt>
                <c:pt idx="269">
                  <c:v>290000</c:v>
                </c:pt>
                <c:pt idx="270">
                  <c:v>21000</c:v>
                </c:pt>
                <c:pt idx="271">
                  <c:v>21000</c:v>
                </c:pt>
                <c:pt idx="272">
                  <c:v>21000</c:v>
                </c:pt>
                <c:pt idx="273">
                  <c:v>4010000</c:v>
                </c:pt>
                <c:pt idx="274">
                  <c:v>2960000</c:v>
                </c:pt>
                <c:pt idx="275">
                  <c:v>9000</c:v>
                </c:pt>
                <c:pt idx="276">
                  <c:v>19000</c:v>
                </c:pt>
                <c:pt idx="277">
                  <c:v>31000</c:v>
                </c:pt>
                <c:pt idx="278">
                  <c:v>22000</c:v>
                </c:pt>
                <c:pt idx="279">
                  <c:v>670000</c:v>
                </c:pt>
                <c:pt idx="280">
                  <c:v>2598000</c:v>
                </c:pt>
                <c:pt idx="281">
                  <c:v>651000</c:v>
                </c:pt>
                <c:pt idx="282">
                  <c:v>1031000</c:v>
                </c:pt>
                <c:pt idx="283">
                  <c:v>2400000</c:v>
                </c:pt>
                <c:pt idx="284">
                  <c:v>2250000</c:v>
                </c:pt>
                <c:pt idx="285">
                  <c:v>2150000</c:v>
                </c:pt>
                <c:pt idx="286">
                  <c:v>240000</c:v>
                </c:pt>
                <c:pt idx="287">
                  <c:v>1096000</c:v>
                </c:pt>
                <c:pt idx="288">
                  <c:v>464000</c:v>
                </c:pt>
                <c:pt idx="289">
                  <c:v>125000</c:v>
                </c:pt>
                <c:pt idx="290">
                  <c:v>50000</c:v>
                </c:pt>
                <c:pt idx="291">
                  <c:v>50000</c:v>
                </c:pt>
                <c:pt idx="292">
                  <c:v>1595000</c:v>
                </c:pt>
                <c:pt idx="293">
                  <c:v>1110000</c:v>
                </c:pt>
                <c:pt idx="294">
                  <c:v>1318000</c:v>
                </c:pt>
                <c:pt idx="295">
                  <c:v>520000</c:v>
                </c:pt>
                <c:pt idx="296">
                  <c:v>20000</c:v>
                </c:pt>
                <c:pt idx="297">
                  <c:v>19000</c:v>
                </c:pt>
                <c:pt idx="298">
                  <c:v>556500</c:v>
                </c:pt>
                <c:pt idx="299">
                  <c:v>839000</c:v>
                </c:pt>
                <c:pt idx="300">
                  <c:v>670000</c:v>
                </c:pt>
                <c:pt idx="301">
                  <c:v>45000</c:v>
                </c:pt>
                <c:pt idx="302">
                  <c:v>748000</c:v>
                </c:pt>
                <c:pt idx="303">
                  <c:v>370000</c:v>
                </c:pt>
                <c:pt idx="304">
                  <c:v>677000</c:v>
                </c:pt>
                <c:pt idx="305">
                  <c:v>17000</c:v>
                </c:pt>
                <c:pt idx="306">
                  <c:v>110000</c:v>
                </c:pt>
                <c:pt idx="307">
                  <c:v>857000</c:v>
                </c:pt>
                <c:pt idx="308">
                  <c:v>65000</c:v>
                </c:pt>
                <c:pt idx="309">
                  <c:v>350000</c:v>
                </c:pt>
                <c:pt idx="310">
                  <c:v>220000</c:v>
                </c:pt>
                <c:pt idx="311">
                  <c:v>761000</c:v>
                </c:pt>
                <c:pt idx="312">
                  <c:v>10000</c:v>
                </c:pt>
                <c:pt idx="313">
                  <c:v>277000</c:v>
                </c:pt>
                <c:pt idx="314">
                  <c:v>170000</c:v>
                </c:pt>
                <c:pt idx="315">
                  <c:v>1129000</c:v>
                </c:pt>
                <c:pt idx="316">
                  <c:v>41000</c:v>
                </c:pt>
                <c:pt idx="317">
                  <c:v>37000</c:v>
                </c:pt>
                <c:pt idx="318">
                  <c:v>25000</c:v>
                </c:pt>
                <c:pt idx="319">
                  <c:v>19000</c:v>
                </c:pt>
                <c:pt idx="320">
                  <c:v>457000</c:v>
                </c:pt>
                <c:pt idx="321">
                  <c:v>90000</c:v>
                </c:pt>
                <c:pt idx="322">
                  <c:v>940000</c:v>
                </c:pt>
                <c:pt idx="323">
                  <c:v>202000</c:v>
                </c:pt>
                <c:pt idx="324">
                  <c:v>1190000</c:v>
                </c:pt>
                <c:pt idx="325">
                  <c:v>1370000</c:v>
                </c:pt>
                <c:pt idx="326">
                  <c:v>1020000</c:v>
                </c:pt>
                <c:pt idx="327">
                  <c:v>834000</c:v>
                </c:pt>
                <c:pt idx="328">
                  <c:v>787000</c:v>
                </c:pt>
                <c:pt idx="329">
                  <c:v>356000</c:v>
                </c:pt>
                <c:pt idx="330">
                  <c:v>341000</c:v>
                </c:pt>
                <c:pt idx="331">
                  <c:v>292000</c:v>
                </c:pt>
                <c:pt idx="332">
                  <c:v>140000</c:v>
                </c:pt>
                <c:pt idx="333">
                  <c:v>110000</c:v>
                </c:pt>
                <c:pt idx="334">
                  <c:v>835000</c:v>
                </c:pt>
                <c:pt idx="335">
                  <c:v>2096000</c:v>
                </c:pt>
                <c:pt idx="336">
                  <c:v>392000</c:v>
                </c:pt>
                <c:pt idx="337">
                  <c:v>4620000</c:v>
                </c:pt>
                <c:pt idx="338">
                  <c:v>3270000</c:v>
                </c:pt>
                <c:pt idx="339">
                  <c:v>870000</c:v>
                </c:pt>
                <c:pt idx="340">
                  <c:v>266000</c:v>
                </c:pt>
                <c:pt idx="341">
                  <c:v>261000</c:v>
                </c:pt>
                <c:pt idx="342">
                  <c:v>262000</c:v>
                </c:pt>
                <c:pt idx="343">
                  <c:v>256000</c:v>
                </c:pt>
                <c:pt idx="344">
                  <c:v>246000</c:v>
                </c:pt>
                <c:pt idx="345">
                  <c:v>130000</c:v>
                </c:pt>
                <c:pt idx="346">
                  <c:v>666000</c:v>
                </c:pt>
                <c:pt idx="347">
                  <c:v>65000</c:v>
                </c:pt>
                <c:pt idx="348">
                  <c:v>65000</c:v>
                </c:pt>
                <c:pt idx="349">
                  <c:v>44000</c:v>
                </c:pt>
                <c:pt idx="350">
                  <c:v>200000</c:v>
                </c:pt>
                <c:pt idx="351">
                  <c:v>200000</c:v>
                </c:pt>
                <c:pt idx="352">
                  <c:v>105000</c:v>
                </c:pt>
                <c:pt idx="353">
                  <c:v>48500</c:v>
                </c:pt>
                <c:pt idx="354">
                  <c:v>70000</c:v>
                </c:pt>
                <c:pt idx="355">
                  <c:v>70000</c:v>
                </c:pt>
                <c:pt idx="356">
                  <c:v>60000</c:v>
                </c:pt>
                <c:pt idx="357">
                  <c:v>1345000</c:v>
                </c:pt>
                <c:pt idx="358">
                  <c:v>484000</c:v>
                </c:pt>
                <c:pt idx="359">
                  <c:v>2819000</c:v>
                </c:pt>
                <c:pt idx="360">
                  <c:v>1913000</c:v>
                </c:pt>
                <c:pt idx="361">
                  <c:v>394000</c:v>
                </c:pt>
                <c:pt idx="362">
                  <c:v>1167000</c:v>
                </c:pt>
                <c:pt idx="363">
                  <c:v>1065000</c:v>
                </c:pt>
                <c:pt idx="364">
                  <c:v>361000</c:v>
                </c:pt>
                <c:pt idx="365">
                  <c:v>243000</c:v>
                </c:pt>
                <c:pt idx="366">
                  <c:v>4000000</c:v>
                </c:pt>
                <c:pt idx="367">
                  <c:v>105000</c:v>
                </c:pt>
                <c:pt idx="368">
                  <c:v>70000</c:v>
                </c:pt>
                <c:pt idx="369">
                  <c:v>32000</c:v>
                </c:pt>
                <c:pt idx="370">
                  <c:v>1950000</c:v>
                </c:pt>
                <c:pt idx="371">
                  <c:v>999000</c:v>
                </c:pt>
                <c:pt idx="372">
                  <c:v>365900</c:v>
                </c:pt>
                <c:pt idx="373">
                  <c:v>3510000</c:v>
                </c:pt>
                <c:pt idx="374">
                  <c:v>2140000</c:v>
                </c:pt>
                <c:pt idx="375">
                  <c:v>1070000</c:v>
                </c:pt>
                <c:pt idx="376">
                  <c:v>530000</c:v>
                </c:pt>
                <c:pt idx="377">
                  <c:v>626000</c:v>
                </c:pt>
                <c:pt idx="378">
                  <c:v>300000</c:v>
                </c:pt>
                <c:pt idx="379">
                  <c:v>2608000</c:v>
                </c:pt>
                <c:pt idx="380">
                  <c:v>905000</c:v>
                </c:pt>
                <c:pt idx="381">
                  <c:v>1861000</c:v>
                </c:pt>
                <c:pt idx="382">
                  <c:v>285000</c:v>
                </c:pt>
                <c:pt idx="383">
                  <c:v>170000</c:v>
                </c:pt>
                <c:pt idx="384">
                  <c:v>28000</c:v>
                </c:pt>
                <c:pt idx="385">
                  <c:v>60000</c:v>
                </c:pt>
                <c:pt idx="386">
                  <c:v>18000</c:v>
                </c:pt>
                <c:pt idx="387">
                  <c:v>1290000</c:v>
                </c:pt>
                <c:pt idx="388">
                  <c:v>11500</c:v>
                </c:pt>
                <c:pt idx="389">
                  <c:v>5860000</c:v>
                </c:pt>
                <c:pt idx="390">
                  <c:v>3930000</c:v>
                </c:pt>
                <c:pt idx="391">
                  <c:v>1875000</c:v>
                </c:pt>
                <c:pt idx="392">
                  <c:v>2196000</c:v>
                </c:pt>
                <c:pt idx="393">
                  <c:v>269000</c:v>
                </c:pt>
                <c:pt idx="394">
                  <c:v>31000</c:v>
                </c:pt>
                <c:pt idx="395">
                  <c:v>17500</c:v>
                </c:pt>
                <c:pt idx="396">
                  <c:v>725000</c:v>
                </c:pt>
                <c:pt idx="397">
                  <c:v>1136000</c:v>
                </c:pt>
                <c:pt idx="398">
                  <c:v>320000</c:v>
                </c:pt>
                <c:pt idx="399">
                  <c:v>40000</c:v>
                </c:pt>
                <c:pt idx="400">
                  <c:v>25000</c:v>
                </c:pt>
                <c:pt idx="401">
                  <c:v>340000</c:v>
                </c:pt>
                <c:pt idx="402">
                  <c:v>40000</c:v>
                </c:pt>
                <c:pt idx="403">
                  <c:v>949000</c:v>
                </c:pt>
                <c:pt idx="404">
                  <c:v>413000</c:v>
                </c:pt>
                <c:pt idx="405">
                  <c:v>2140000</c:v>
                </c:pt>
                <c:pt idx="406">
                  <c:v>15000</c:v>
                </c:pt>
                <c:pt idx="407">
                  <c:v>10000</c:v>
                </c:pt>
                <c:pt idx="408">
                  <c:v>284000</c:v>
                </c:pt>
                <c:pt idx="409">
                  <c:v>2695000</c:v>
                </c:pt>
                <c:pt idx="410">
                  <c:v>1414000</c:v>
                </c:pt>
                <c:pt idx="411">
                  <c:v>28500</c:v>
                </c:pt>
                <c:pt idx="412">
                  <c:v>17500</c:v>
                </c:pt>
                <c:pt idx="413">
                  <c:v>1160000</c:v>
                </c:pt>
                <c:pt idx="414">
                  <c:v>414000</c:v>
                </c:pt>
                <c:pt idx="415">
                  <c:v>5708000</c:v>
                </c:pt>
                <c:pt idx="416">
                  <c:v>934000</c:v>
                </c:pt>
                <c:pt idx="417">
                  <c:v>200000</c:v>
                </c:pt>
                <c:pt idx="418">
                  <c:v>20000</c:v>
                </c:pt>
                <c:pt idx="419">
                  <c:v>443000</c:v>
                </c:pt>
                <c:pt idx="420">
                  <c:v>243000</c:v>
                </c:pt>
                <c:pt idx="421">
                  <c:v>300000</c:v>
                </c:pt>
                <c:pt idx="422">
                  <c:v>310000</c:v>
                </c:pt>
                <c:pt idx="423">
                  <c:v>26000</c:v>
                </c:pt>
                <c:pt idx="424">
                  <c:v>1126000</c:v>
                </c:pt>
                <c:pt idx="425">
                  <c:v>672000</c:v>
                </c:pt>
                <c:pt idx="426">
                  <c:v>36000</c:v>
                </c:pt>
                <c:pt idx="427">
                  <c:v>17000</c:v>
                </c:pt>
                <c:pt idx="428">
                  <c:v>25000</c:v>
                </c:pt>
                <c:pt idx="429">
                  <c:v>202000</c:v>
                </c:pt>
                <c:pt idx="430">
                  <c:v>4460000</c:v>
                </c:pt>
                <c:pt idx="431">
                  <c:v>136000</c:v>
                </c:pt>
                <c:pt idx="432">
                  <c:v>18000</c:v>
                </c:pt>
                <c:pt idx="433">
                  <c:v>80000</c:v>
                </c:pt>
                <c:pt idx="434">
                  <c:v>70000</c:v>
                </c:pt>
                <c:pt idx="435">
                  <c:v>1592000</c:v>
                </c:pt>
                <c:pt idx="436">
                  <c:v>584000</c:v>
                </c:pt>
                <c:pt idx="437">
                  <c:v>25000</c:v>
                </c:pt>
                <c:pt idx="438">
                  <c:v>753600</c:v>
                </c:pt>
                <c:pt idx="439">
                  <c:v>444000</c:v>
                </c:pt>
                <c:pt idx="440">
                  <c:v>47000</c:v>
                </c:pt>
                <c:pt idx="441">
                  <c:v>202000</c:v>
                </c:pt>
                <c:pt idx="442">
                  <c:v>167000</c:v>
                </c:pt>
                <c:pt idx="443">
                  <c:v>1175000</c:v>
                </c:pt>
                <c:pt idx="444">
                  <c:v>1364600</c:v>
                </c:pt>
                <c:pt idx="445">
                  <c:v>900000</c:v>
                </c:pt>
                <c:pt idx="446">
                  <c:v>5524000</c:v>
                </c:pt>
                <c:pt idx="447">
                  <c:v>10000</c:v>
                </c:pt>
                <c:pt idx="448">
                  <c:v>3800000</c:v>
                </c:pt>
                <c:pt idx="449">
                  <c:v>453000</c:v>
                </c:pt>
                <c:pt idx="450">
                  <c:v>460000</c:v>
                </c:pt>
                <c:pt idx="451">
                  <c:v>41000</c:v>
                </c:pt>
                <c:pt idx="452">
                  <c:v>279000</c:v>
                </c:pt>
                <c:pt idx="453">
                  <c:v>274000</c:v>
                </c:pt>
                <c:pt idx="454">
                  <c:v>274000</c:v>
                </c:pt>
                <c:pt idx="455">
                  <c:v>255000</c:v>
                </c:pt>
                <c:pt idx="456">
                  <c:v>963000</c:v>
                </c:pt>
                <c:pt idx="457">
                  <c:v>37000</c:v>
                </c:pt>
                <c:pt idx="458">
                  <c:v>451000</c:v>
                </c:pt>
                <c:pt idx="459">
                  <c:v>9000000</c:v>
                </c:pt>
                <c:pt idx="460">
                  <c:v>620000</c:v>
                </c:pt>
                <c:pt idx="461">
                  <c:v>1070000</c:v>
                </c:pt>
                <c:pt idx="462">
                  <c:v>13000</c:v>
                </c:pt>
                <c:pt idx="463">
                  <c:v>51000</c:v>
                </c:pt>
                <c:pt idx="464">
                  <c:v>690000</c:v>
                </c:pt>
                <c:pt idx="465">
                  <c:v>11000</c:v>
                </c:pt>
                <c:pt idx="466">
                  <c:v>61000</c:v>
                </c:pt>
                <c:pt idx="467">
                  <c:v>60000</c:v>
                </c:pt>
                <c:pt idx="468">
                  <c:v>1095000</c:v>
                </c:pt>
                <c:pt idx="469">
                  <c:v>1095000</c:v>
                </c:pt>
                <c:pt idx="470">
                  <c:v>510000</c:v>
                </c:pt>
                <c:pt idx="471">
                  <c:v>60000</c:v>
                </c:pt>
                <c:pt idx="472">
                  <c:v>524000</c:v>
                </c:pt>
                <c:pt idx="473">
                  <c:v>378000</c:v>
                </c:pt>
                <c:pt idx="474">
                  <c:v>365000</c:v>
                </c:pt>
                <c:pt idx="475">
                  <c:v>605000</c:v>
                </c:pt>
                <c:pt idx="476">
                  <c:v>460000</c:v>
                </c:pt>
                <c:pt idx="477">
                  <c:v>298000</c:v>
                </c:pt>
                <c:pt idx="478">
                  <c:v>470000</c:v>
                </c:pt>
                <c:pt idx="479">
                  <c:v>94500</c:v>
                </c:pt>
                <c:pt idx="480">
                  <c:v>276000</c:v>
                </c:pt>
                <c:pt idx="481">
                  <c:v>112500</c:v>
                </c:pt>
                <c:pt idx="482">
                  <c:v>1028000</c:v>
                </c:pt>
                <c:pt idx="483">
                  <c:v>6085500</c:v>
                </c:pt>
                <c:pt idx="484">
                  <c:v>80000</c:v>
                </c:pt>
                <c:pt idx="485">
                  <c:v>29000</c:v>
                </c:pt>
                <c:pt idx="486">
                  <c:v>9500</c:v>
                </c:pt>
                <c:pt idx="487">
                  <c:v>40000</c:v>
                </c:pt>
                <c:pt idx="488">
                  <c:v>25000</c:v>
                </c:pt>
                <c:pt idx="489">
                  <c:v>248000</c:v>
                </c:pt>
                <c:pt idx="490">
                  <c:v>777000</c:v>
                </c:pt>
                <c:pt idx="491">
                  <c:v>323000</c:v>
                </c:pt>
                <c:pt idx="492">
                  <c:v>18000</c:v>
                </c:pt>
                <c:pt idx="493">
                  <c:v>650000</c:v>
                </c:pt>
                <c:pt idx="494">
                  <c:v>595000</c:v>
                </c:pt>
                <c:pt idx="495">
                  <c:v>75000</c:v>
                </c:pt>
                <c:pt idx="496">
                  <c:v>1355000</c:v>
                </c:pt>
                <c:pt idx="497">
                  <c:v>630000</c:v>
                </c:pt>
                <c:pt idx="498">
                  <c:v>43000</c:v>
                </c:pt>
                <c:pt idx="499">
                  <c:v>137000</c:v>
                </c:pt>
                <c:pt idx="500">
                  <c:v>103000</c:v>
                </c:pt>
                <c:pt idx="501">
                  <c:v>59000</c:v>
                </c:pt>
                <c:pt idx="502">
                  <c:v>1615000</c:v>
                </c:pt>
                <c:pt idx="503">
                  <c:v>35000</c:v>
                </c:pt>
                <c:pt idx="504">
                  <c:v>1136000</c:v>
                </c:pt>
                <c:pt idx="505">
                  <c:v>274000</c:v>
                </c:pt>
                <c:pt idx="506">
                  <c:v>426000</c:v>
                </c:pt>
                <c:pt idx="507">
                  <c:v>57500</c:v>
                </c:pt>
                <c:pt idx="508">
                  <c:v>54000</c:v>
                </c:pt>
                <c:pt idx="509">
                  <c:v>57000</c:v>
                </c:pt>
                <c:pt idx="510">
                  <c:v>36000</c:v>
                </c:pt>
                <c:pt idx="511">
                  <c:v>41000</c:v>
                </c:pt>
                <c:pt idx="512">
                  <c:v>40000</c:v>
                </c:pt>
                <c:pt idx="513">
                  <c:v>899000</c:v>
                </c:pt>
                <c:pt idx="514">
                  <c:v>388000</c:v>
                </c:pt>
                <c:pt idx="515">
                  <c:v>596000</c:v>
                </c:pt>
                <c:pt idx="516">
                  <c:v>560000</c:v>
                </c:pt>
                <c:pt idx="517">
                  <c:v>54000</c:v>
                </c:pt>
                <c:pt idx="518">
                  <c:v>881000</c:v>
                </c:pt>
                <c:pt idx="519">
                  <c:v>1175000</c:v>
                </c:pt>
                <c:pt idx="520">
                  <c:v>330000</c:v>
                </c:pt>
                <c:pt idx="521">
                  <c:v>43000</c:v>
                </c:pt>
                <c:pt idx="522">
                  <c:v>5000</c:v>
                </c:pt>
                <c:pt idx="523">
                  <c:v>2297000</c:v>
                </c:pt>
                <c:pt idx="524">
                  <c:v>4060000</c:v>
                </c:pt>
                <c:pt idx="525">
                  <c:v>4000</c:v>
                </c:pt>
                <c:pt idx="526">
                  <c:v>140000</c:v>
                </c:pt>
                <c:pt idx="527">
                  <c:v>2260000</c:v>
                </c:pt>
                <c:pt idx="528">
                  <c:v>370000</c:v>
                </c:pt>
                <c:pt idx="529">
                  <c:v>55000</c:v>
                </c:pt>
                <c:pt idx="530">
                  <c:v>55000</c:v>
                </c:pt>
                <c:pt idx="531">
                  <c:v>30000</c:v>
                </c:pt>
                <c:pt idx="532">
                  <c:v>470000</c:v>
                </c:pt>
                <c:pt idx="533">
                  <c:v>355000</c:v>
                </c:pt>
                <c:pt idx="534">
                  <c:v>180500</c:v>
                </c:pt>
                <c:pt idx="535">
                  <c:v>10500</c:v>
                </c:pt>
                <c:pt idx="536">
                  <c:v>6000</c:v>
                </c:pt>
                <c:pt idx="537">
                  <c:v>180000</c:v>
                </c:pt>
                <c:pt idx="538">
                  <c:v>55000</c:v>
                </c:pt>
                <c:pt idx="539">
                  <c:v>40000</c:v>
                </c:pt>
                <c:pt idx="540">
                  <c:v>1145000</c:v>
                </c:pt>
                <c:pt idx="541">
                  <c:v>520000</c:v>
                </c:pt>
                <c:pt idx="542">
                  <c:v>283000</c:v>
                </c:pt>
                <c:pt idx="543">
                  <c:v>808000</c:v>
                </c:pt>
                <c:pt idx="544">
                  <c:v>868000</c:v>
                </c:pt>
                <c:pt idx="545">
                  <c:v>929000</c:v>
                </c:pt>
                <c:pt idx="546">
                  <c:v>1314500</c:v>
                </c:pt>
                <c:pt idx="547">
                  <c:v>512000</c:v>
                </c:pt>
                <c:pt idx="548">
                  <c:v>509000</c:v>
                </c:pt>
                <c:pt idx="549">
                  <c:v>550000</c:v>
                </c:pt>
                <c:pt idx="550">
                  <c:v>190000</c:v>
                </c:pt>
                <c:pt idx="551">
                  <c:v>155000</c:v>
                </c:pt>
                <c:pt idx="552">
                  <c:v>125000</c:v>
                </c:pt>
                <c:pt idx="553">
                  <c:v>42000</c:v>
                </c:pt>
                <c:pt idx="554">
                  <c:v>1772000</c:v>
                </c:pt>
                <c:pt idx="555">
                  <c:v>1200000</c:v>
                </c:pt>
                <c:pt idx="556">
                  <c:v>753000</c:v>
                </c:pt>
                <c:pt idx="557">
                  <c:v>2175000</c:v>
                </c:pt>
                <c:pt idx="558">
                  <c:v>1030000</c:v>
                </c:pt>
                <c:pt idx="559">
                  <c:v>2275000</c:v>
                </c:pt>
                <c:pt idx="560">
                  <c:v>1710000</c:v>
                </c:pt>
                <c:pt idx="561">
                  <c:v>1684000</c:v>
                </c:pt>
                <c:pt idx="562">
                  <c:v>70000</c:v>
                </c:pt>
                <c:pt idx="563">
                  <c:v>435000</c:v>
                </c:pt>
                <c:pt idx="564">
                  <c:v>277000</c:v>
                </c:pt>
                <c:pt idx="565">
                  <c:v>18500</c:v>
                </c:pt>
                <c:pt idx="566">
                  <c:v>17500</c:v>
                </c:pt>
                <c:pt idx="567">
                  <c:v>18500</c:v>
                </c:pt>
                <c:pt idx="568">
                  <c:v>2490000</c:v>
                </c:pt>
                <c:pt idx="569">
                  <c:v>40000</c:v>
                </c:pt>
                <c:pt idx="570">
                  <c:v>10000</c:v>
                </c:pt>
                <c:pt idx="571">
                  <c:v>38500</c:v>
                </c:pt>
                <c:pt idx="572">
                  <c:v>2200000</c:v>
                </c:pt>
                <c:pt idx="573">
                  <c:v>984000</c:v>
                </c:pt>
                <c:pt idx="574">
                  <c:v>534500</c:v>
                </c:pt>
                <c:pt idx="575">
                  <c:v>777500</c:v>
                </c:pt>
                <c:pt idx="576">
                  <c:v>226900</c:v>
                </c:pt>
                <c:pt idx="577">
                  <c:v>70000</c:v>
                </c:pt>
                <c:pt idx="578">
                  <c:v>335000</c:v>
                </c:pt>
                <c:pt idx="579">
                  <c:v>649000</c:v>
                </c:pt>
                <c:pt idx="580">
                  <c:v>75000</c:v>
                </c:pt>
                <c:pt idx="581">
                  <c:v>65000</c:v>
                </c:pt>
                <c:pt idx="582">
                  <c:v>5000</c:v>
                </c:pt>
                <c:pt idx="583">
                  <c:v>590000</c:v>
                </c:pt>
                <c:pt idx="584">
                  <c:v>415000</c:v>
                </c:pt>
                <c:pt idx="585">
                  <c:v>656000</c:v>
                </c:pt>
                <c:pt idx="586">
                  <c:v>80000</c:v>
                </c:pt>
                <c:pt idx="587">
                  <c:v>80000</c:v>
                </c:pt>
                <c:pt idx="588">
                  <c:v>55000</c:v>
                </c:pt>
                <c:pt idx="589">
                  <c:v>250000</c:v>
                </c:pt>
                <c:pt idx="590">
                  <c:v>160000</c:v>
                </c:pt>
                <c:pt idx="591">
                  <c:v>758000</c:v>
                </c:pt>
                <c:pt idx="592">
                  <c:v>409000</c:v>
                </c:pt>
                <c:pt idx="593">
                  <c:v>350000</c:v>
                </c:pt>
                <c:pt idx="594">
                  <c:v>290000</c:v>
                </c:pt>
                <c:pt idx="595">
                  <c:v>360000</c:v>
                </c:pt>
                <c:pt idx="596">
                  <c:v>420000</c:v>
                </c:pt>
                <c:pt idx="597">
                  <c:v>3440000</c:v>
                </c:pt>
                <c:pt idx="598">
                  <c:v>5120000</c:v>
                </c:pt>
                <c:pt idx="599">
                  <c:v>1298000</c:v>
                </c:pt>
                <c:pt idx="600">
                  <c:v>338000</c:v>
                </c:pt>
                <c:pt idx="601">
                  <c:v>430000</c:v>
                </c:pt>
                <c:pt idx="602">
                  <c:v>605000</c:v>
                </c:pt>
                <c:pt idx="603">
                  <c:v>985000</c:v>
                </c:pt>
                <c:pt idx="604">
                  <c:v>70000</c:v>
                </c:pt>
                <c:pt idx="605">
                  <c:v>43000</c:v>
                </c:pt>
                <c:pt idx="606">
                  <c:v>26000</c:v>
                </c:pt>
                <c:pt idx="607">
                  <c:v>130000</c:v>
                </c:pt>
                <c:pt idx="608">
                  <c:v>436000</c:v>
                </c:pt>
                <c:pt idx="609">
                  <c:v>49000</c:v>
                </c:pt>
                <c:pt idx="610">
                  <c:v>14000</c:v>
                </c:pt>
                <c:pt idx="611">
                  <c:v>142500</c:v>
                </c:pt>
                <c:pt idx="612">
                  <c:v>90000</c:v>
                </c:pt>
                <c:pt idx="613">
                  <c:v>90000</c:v>
                </c:pt>
                <c:pt idx="614">
                  <c:v>995000</c:v>
                </c:pt>
                <c:pt idx="615">
                  <c:v>392000</c:v>
                </c:pt>
                <c:pt idx="616">
                  <c:v>650000</c:v>
                </c:pt>
                <c:pt idx="617">
                  <c:v>145000</c:v>
                </c:pt>
                <c:pt idx="618">
                  <c:v>2605000</c:v>
                </c:pt>
                <c:pt idx="619">
                  <c:v>105000</c:v>
                </c:pt>
                <c:pt idx="620">
                  <c:v>415000</c:v>
                </c:pt>
                <c:pt idx="621">
                  <c:v>54000</c:v>
                </c:pt>
                <c:pt idx="622">
                  <c:v>38000</c:v>
                </c:pt>
                <c:pt idx="623">
                  <c:v>6480000</c:v>
                </c:pt>
                <c:pt idx="624">
                  <c:v>365000</c:v>
                </c:pt>
                <c:pt idx="625">
                  <c:v>100000</c:v>
                </c:pt>
                <c:pt idx="626">
                  <c:v>850000</c:v>
                </c:pt>
                <c:pt idx="627">
                  <c:v>680000</c:v>
                </c:pt>
                <c:pt idx="628">
                  <c:v>350000</c:v>
                </c:pt>
                <c:pt idx="629">
                  <c:v>147000</c:v>
                </c:pt>
                <c:pt idx="630">
                  <c:v>680000</c:v>
                </c:pt>
                <c:pt idx="631">
                  <c:v>346000</c:v>
                </c:pt>
                <c:pt idx="632">
                  <c:v>760000</c:v>
                </c:pt>
                <c:pt idx="633">
                  <c:v>136000</c:v>
                </c:pt>
                <c:pt idx="634">
                  <c:v>190000</c:v>
                </c:pt>
                <c:pt idx="635">
                  <c:v>132500</c:v>
                </c:pt>
                <c:pt idx="636">
                  <c:v>232500</c:v>
                </c:pt>
                <c:pt idx="637">
                  <c:v>73000</c:v>
                </c:pt>
                <c:pt idx="638">
                  <c:v>290000</c:v>
                </c:pt>
                <c:pt idx="639">
                  <c:v>40000</c:v>
                </c:pt>
                <c:pt idx="640">
                  <c:v>127000</c:v>
                </c:pt>
                <c:pt idx="641">
                  <c:v>53000</c:v>
                </c:pt>
                <c:pt idx="642">
                  <c:v>890000</c:v>
                </c:pt>
                <c:pt idx="643">
                  <c:v>843000</c:v>
                </c:pt>
                <c:pt idx="644">
                  <c:v>295000</c:v>
                </c:pt>
                <c:pt idx="645">
                  <c:v>360000</c:v>
                </c:pt>
                <c:pt idx="646">
                  <c:v>767000</c:v>
                </c:pt>
                <c:pt idx="647">
                  <c:v>1205000</c:v>
                </c:pt>
                <c:pt idx="648">
                  <c:v>228000</c:v>
                </c:pt>
                <c:pt idx="649">
                  <c:v>370200</c:v>
                </c:pt>
                <c:pt idx="650">
                  <c:v>45000</c:v>
                </c:pt>
                <c:pt idx="651">
                  <c:v>35000</c:v>
                </c:pt>
                <c:pt idx="652">
                  <c:v>399000</c:v>
                </c:pt>
                <c:pt idx="653">
                  <c:v>271000</c:v>
                </c:pt>
                <c:pt idx="654">
                  <c:v>57000</c:v>
                </c:pt>
                <c:pt idx="655">
                  <c:v>63000</c:v>
                </c:pt>
                <c:pt idx="656">
                  <c:v>659000</c:v>
                </c:pt>
                <c:pt idx="657">
                  <c:v>940000</c:v>
                </c:pt>
                <c:pt idx="658">
                  <c:v>200000</c:v>
                </c:pt>
                <c:pt idx="659">
                  <c:v>1370000</c:v>
                </c:pt>
                <c:pt idx="660">
                  <c:v>1132000</c:v>
                </c:pt>
                <c:pt idx="661">
                  <c:v>1380000</c:v>
                </c:pt>
                <c:pt idx="662">
                  <c:v>4660000</c:v>
                </c:pt>
                <c:pt idx="663">
                  <c:v>1980000</c:v>
                </c:pt>
                <c:pt idx="664">
                  <c:v>37000</c:v>
                </c:pt>
                <c:pt idx="665">
                  <c:v>1420000</c:v>
                </c:pt>
                <c:pt idx="666">
                  <c:v>20000</c:v>
                </c:pt>
                <c:pt idx="667">
                  <c:v>3600000</c:v>
                </c:pt>
                <c:pt idx="668">
                  <c:v>170000</c:v>
                </c:pt>
                <c:pt idx="669">
                  <c:v>1200000</c:v>
                </c:pt>
                <c:pt idx="670">
                  <c:v>2280000</c:v>
                </c:pt>
                <c:pt idx="671">
                  <c:v>65000</c:v>
                </c:pt>
                <c:pt idx="672">
                  <c:v>55000</c:v>
                </c:pt>
                <c:pt idx="673">
                  <c:v>377000</c:v>
                </c:pt>
                <c:pt idx="674">
                  <c:v>1475000</c:v>
                </c:pt>
                <c:pt idx="675">
                  <c:v>890000</c:v>
                </c:pt>
                <c:pt idx="676">
                  <c:v>650000</c:v>
                </c:pt>
                <c:pt idx="677">
                  <c:v>151500</c:v>
                </c:pt>
                <c:pt idx="678">
                  <c:v>32400</c:v>
                </c:pt>
                <c:pt idx="679">
                  <c:v>38000</c:v>
                </c:pt>
                <c:pt idx="680">
                  <c:v>572600</c:v>
                </c:pt>
                <c:pt idx="681">
                  <c:v>38000</c:v>
                </c:pt>
                <c:pt idx="682">
                  <c:v>17000</c:v>
                </c:pt>
                <c:pt idx="683">
                  <c:v>1168000</c:v>
                </c:pt>
                <c:pt idx="684">
                  <c:v>638500</c:v>
                </c:pt>
                <c:pt idx="685">
                  <c:v>790000</c:v>
                </c:pt>
                <c:pt idx="686">
                  <c:v>685000</c:v>
                </c:pt>
                <c:pt idx="687">
                  <c:v>470000</c:v>
                </c:pt>
                <c:pt idx="688">
                  <c:v>92000</c:v>
                </c:pt>
                <c:pt idx="689">
                  <c:v>1366000</c:v>
                </c:pt>
                <c:pt idx="690">
                  <c:v>253000</c:v>
                </c:pt>
                <c:pt idx="691">
                  <c:v>204000</c:v>
                </c:pt>
                <c:pt idx="692">
                  <c:v>174000</c:v>
                </c:pt>
                <c:pt idx="693">
                  <c:v>148000</c:v>
                </c:pt>
                <c:pt idx="694">
                  <c:v>137000</c:v>
                </c:pt>
                <c:pt idx="695">
                  <c:v>3205000</c:v>
                </c:pt>
                <c:pt idx="696">
                  <c:v>1630000</c:v>
                </c:pt>
                <c:pt idx="697">
                  <c:v>447000</c:v>
                </c:pt>
                <c:pt idx="698">
                  <c:v>77000</c:v>
                </c:pt>
                <c:pt idx="699">
                  <c:v>15000</c:v>
                </c:pt>
                <c:pt idx="700">
                  <c:v>53000</c:v>
                </c:pt>
                <c:pt idx="701">
                  <c:v>48600</c:v>
                </c:pt>
                <c:pt idx="702">
                  <c:v>175000</c:v>
                </c:pt>
                <c:pt idx="703">
                  <c:v>116000</c:v>
                </c:pt>
                <c:pt idx="704">
                  <c:v>55000</c:v>
                </c:pt>
                <c:pt idx="705">
                  <c:v>36000</c:v>
                </c:pt>
                <c:pt idx="706">
                  <c:v>2408000</c:v>
                </c:pt>
                <c:pt idx="707">
                  <c:v>3004000</c:v>
                </c:pt>
                <c:pt idx="708">
                  <c:v>250000</c:v>
                </c:pt>
                <c:pt idx="709">
                  <c:v>120000</c:v>
                </c:pt>
                <c:pt idx="710">
                  <c:v>100000</c:v>
                </c:pt>
                <c:pt idx="711">
                  <c:v>70000</c:v>
                </c:pt>
                <c:pt idx="712">
                  <c:v>379000</c:v>
                </c:pt>
                <c:pt idx="713">
                  <c:v>341000</c:v>
                </c:pt>
                <c:pt idx="714">
                  <c:v>344000</c:v>
                </c:pt>
                <c:pt idx="715">
                  <c:v>1150000</c:v>
                </c:pt>
                <c:pt idx="716">
                  <c:v>501600</c:v>
                </c:pt>
                <c:pt idx="717">
                  <c:v>475000</c:v>
                </c:pt>
                <c:pt idx="718">
                  <c:v>320000</c:v>
                </c:pt>
                <c:pt idx="719">
                  <c:v>2910000</c:v>
                </c:pt>
                <c:pt idx="720">
                  <c:v>3481000</c:v>
                </c:pt>
                <c:pt idx="721">
                  <c:v>259500</c:v>
                </c:pt>
                <c:pt idx="722">
                  <c:v>235000</c:v>
                </c:pt>
                <c:pt idx="723">
                  <c:v>2520000</c:v>
                </c:pt>
                <c:pt idx="724">
                  <c:v>585000</c:v>
                </c:pt>
                <c:pt idx="725">
                  <c:v>418000</c:v>
                </c:pt>
                <c:pt idx="726">
                  <c:v>3990000</c:v>
                </c:pt>
                <c:pt idx="727">
                  <c:v>3590000</c:v>
                </c:pt>
                <c:pt idx="728">
                  <c:v>2290000</c:v>
                </c:pt>
                <c:pt idx="729">
                  <c:v>740000</c:v>
                </c:pt>
                <c:pt idx="730">
                  <c:v>222000</c:v>
                </c:pt>
                <c:pt idx="731">
                  <c:v>2967000</c:v>
                </c:pt>
                <c:pt idx="732">
                  <c:v>806000</c:v>
                </c:pt>
                <c:pt idx="733">
                  <c:v>231000</c:v>
                </c:pt>
                <c:pt idx="734">
                  <c:v>234000</c:v>
                </c:pt>
                <c:pt idx="735">
                  <c:v>2520000</c:v>
                </c:pt>
                <c:pt idx="736">
                  <c:v>406000</c:v>
                </c:pt>
                <c:pt idx="737">
                  <c:v>347500</c:v>
                </c:pt>
                <c:pt idx="738">
                  <c:v>1400000</c:v>
                </c:pt>
                <c:pt idx="739">
                  <c:v>560000</c:v>
                </c:pt>
                <c:pt idx="740">
                  <c:v>120000</c:v>
                </c:pt>
                <c:pt idx="741">
                  <c:v>120000</c:v>
                </c:pt>
                <c:pt idx="742">
                  <c:v>4190000</c:v>
                </c:pt>
                <c:pt idx="743">
                  <c:v>363500</c:v>
                </c:pt>
                <c:pt idx="744">
                  <c:v>718000</c:v>
                </c:pt>
                <c:pt idx="745">
                  <c:v>27000</c:v>
                </c:pt>
                <c:pt idx="746">
                  <c:v>24500</c:v>
                </c:pt>
                <c:pt idx="747">
                  <c:v>151000</c:v>
                </c:pt>
                <c:pt idx="748">
                  <c:v>18000</c:v>
                </c:pt>
                <c:pt idx="749">
                  <c:v>56000</c:v>
                </c:pt>
                <c:pt idx="750">
                  <c:v>227000</c:v>
                </c:pt>
                <c:pt idx="751">
                  <c:v>2005000</c:v>
                </c:pt>
                <c:pt idx="752">
                  <c:v>6046000</c:v>
                </c:pt>
                <c:pt idx="753">
                  <c:v>6046000</c:v>
                </c:pt>
                <c:pt idx="754">
                  <c:v>279000</c:v>
                </c:pt>
                <c:pt idx="755">
                  <c:v>1655000</c:v>
                </c:pt>
                <c:pt idx="756">
                  <c:v>769000</c:v>
                </c:pt>
                <c:pt idx="757">
                  <c:v>29500</c:v>
                </c:pt>
                <c:pt idx="758">
                  <c:v>142000</c:v>
                </c:pt>
                <c:pt idx="759">
                  <c:v>445000</c:v>
                </c:pt>
                <c:pt idx="760">
                  <c:v>49500</c:v>
                </c:pt>
                <c:pt idx="761">
                  <c:v>43000</c:v>
                </c:pt>
                <c:pt idx="762">
                  <c:v>125000</c:v>
                </c:pt>
                <c:pt idx="763">
                  <c:v>105000</c:v>
                </c:pt>
                <c:pt idx="764">
                  <c:v>50000</c:v>
                </c:pt>
                <c:pt idx="765">
                  <c:v>78000</c:v>
                </c:pt>
                <c:pt idx="766">
                  <c:v>862000</c:v>
                </c:pt>
                <c:pt idx="767">
                  <c:v>225000</c:v>
                </c:pt>
                <c:pt idx="768">
                  <c:v>31500</c:v>
                </c:pt>
                <c:pt idx="769">
                  <c:v>1602000</c:v>
                </c:pt>
                <c:pt idx="770">
                  <c:v>1528000</c:v>
                </c:pt>
                <c:pt idx="771">
                  <c:v>1347500</c:v>
                </c:pt>
                <c:pt idx="772">
                  <c:v>1168000</c:v>
                </c:pt>
                <c:pt idx="773">
                  <c:v>416000</c:v>
                </c:pt>
                <c:pt idx="774">
                  <c:v>642000</c:v>
                </c:pt>
                <c:pt idx="775">
                  <c:v>396000</c:v>
                </c:pt>
                <c:pt idx="776">
                  <c:v>1430000</c:v>
                </c:pt>
                <c:pt idx="777">
                  <c:v>802000</c:v>
                </c:pt>
                <c:pt idx="778">
                  <c:v>840000</c:v>
                </c:pt>
                <c:pt idx="779">
                  <c:v>74000</c:v>
                </c:pt>
                <c:pt idx="780">
                  <c:v>230000</c:v>
                </c:pt>
                <c:pt idx="781">
                  <c:v>70000</c:v>
                </c:pt>
                <c:pt idx="782">
                  <c:v>60000</c:v>
                </c:pt>
                <c:pt idx="783">
                  <c:v>1135000</c:v>
                </c:pt>
                <c:pt idx="784">
                  <c:v>14500</c:v>
                </c:pt>
                <c:pt idx="785">
                  <c:v>10000</c:v>
                </c:pt>
                <c:pt idx="786">
                  <c:v>50000</c:v>
                </c:pt>
                <c:pt idx="787">
                  <c:v>820000</c:v>
                </c:pt>
                <c:pt idx="788">
                  <c:v>840000</c:v>
                </c:pt>
                <c:pt idx="789">
                  <c:v>328000</c:v>
                </c:pt>
                <c:pt idx="790">
                  <c:v>320000</c:v>
                </c:pt>
                <c:pt idx="791">
                  <c:v>1610000</c:v>
                </c:pt>
                <c:pt idx="792">
                  <c:v>1820000</c:v>
                </c:pt>
                <c:pt idx="793">
                  <c:v>3090000</c:v>
                </c:pt>
                <c:pt idx="794">
                  <c:v>952000</c:v>
                </c:pt>
                <c:pt idx="795">
                  <c:v>19000</c:v>
                </c:pt>
                <c:pt idx="796">
                  <c:v>59000</c:v>
                </c:pt>
                <c:pt idx="797">
                  <c:v>11000</c:v>
                </c:pt>
                <c:pt idx="798">
                  <c:v>200000</c:v>
                </c:pt>
                <c:pt idx="799">
                  <c:v>47000</c:v>
                </c:pt>
                <c:pt idx="800">
                  <c:v>1360000</c:v>
                </c:pt>
                <c:pt idx="801">
                  <c:v>660000</c:v>
                </c:pt>
                <c:pt idx="802">
                  <c:v>2546000</c:v>
                </c:pt>
                <c:pt idx="803">
                  <c:v>120000</c:v>
                </c:pt>
                <c:pt idx="804">
                  <c:v>155000</c:v>
                </c:pt>
                <c:pt idx="805">
                  <c:v>995000</c:v>
                </c:pt>
                <c:pt idx="806">
                  <c:v>478000</c:v>
                </c:pt>
                <c:pt idx="807">
                  <c:v>257000</c:v>
                </c:pt>
                <c:pt idx="808">
                  <c:v>172000</c:v>
                </c:pt>
                <c:pt idx="809">
                  <c:v>165000</c:v>
                </c:pt>
                <c:pt idx="810">
                  <c:v>610500</c:v>
                </c:pt>
                <c:pt idx="811">
                  <c:v>139000</c:v>
                </c:pt>
                <c:pt idx="812">
                  <c:v>77000</c:v>
                </c:pt>
                <c:pt idx="813">
                  <c:v>70000</c:v>
                </c:pt>
                <c:pt idx="814">
                  <c:v>4590000</c:v>
                </c:pt>
                <c:pt idx="815">
                  <c:v>3576000</c:v>
                </c:pt>
                <c:pt idx="816">
                  <c:v>25000</c:v>
                </c:pt>
                <c:pt idx="817">
                  <c:v>25000</c:v>
                </c:pt>
                <c:pt idx="818">
                  <c:v>25000</c:v>
                </c:pt>
                <c:pt idx="819">
                  <c:v>20000</c:v>
                </c:pt>
                <c:pt idx="820">
                  <c:v>33000</c:v>
                </c:pt>
                <c:pt idx="821">
                  <c:v>34000</c:v>
                </c:pt>
                <c:pt idx="822">
                  <c:v>705000</c:v>
                </c:pt>
                <c:pt idx="823">
                  <c:v>83000</c:v>
                </c:pt>
                <c:pt idx="824">
                  <c:v>120000</c:v>
                </c:pt>
                <c:pt idx="825">
                  <c:v>300000</c:v>
                </c:pt>
                <c:pt idx="826">
                  <c:v>720000</c:v>
                </c:pt>
                <c:pt idx="827">
                  <c:v>490000</c:v>
                </c:pt>
                <c:pt idx="828">
                  <c:v>480000</c:v>
                </c:pt>
                <c:pt idx="829">
                  <c:v>25000</c:v>
                </c:pt>
                <c:pt idx="830">
                  <c:v>1131500</c:v>
                </c:pt>
                <c:pt idx="831">
                  <c:v>1793000</c:v>
                </c:pt>
                <c:pt idx="832">
                  <c:v>2313000</c:v>
                </c:pt>
                <c:pt idx="833">
                  <c:v>150000</c:v>
                </c:pt>
                <c:pt idx="834">
                  <c:v>147000</c:v>
                </c:pt>
                <c:pt idx="835">
                  <c:v>2750000</c:v>
                </c:pt>
                <c:pt idx="836">
                  <c:v>3145000</c:v>
                </c:pt>
                <c:pt idx="837">
                  <c:v>265000</c:v>
                </c:pt>
                <c:pt idx="838">
                  <c:v>193000</c:v>
                </c:pt>
                <c:pt idx="839">
                  <c:v>95000</c:v>
                </c:pt>
                <c:pt idx="840">
                  <c:v>50000</c:v>
                </c:pt>
                <c:pt idx="841">
                  <c:v>173000</c:v>
                </c:pt>
                <c:pt idx="842">
                  <c:v>32000</c:v>
                </c:pt>
                <c:pt idx="843">
                  <c:v>25000</c:v>
                </c:pt>
                <c:pt idx="844">
                  <c:v>2510000</c:v>
                </c:pt>
                <c:pt idx="845">
                  <c:v>90000</c:v>
                </c:pt>
                <c:pt idx="846">
                  <c:v>460000</c:v>
                </c:pt>
                <c:pt idx="847">
                  <c:v>445000</c:v>
                </c:pt>
                <c:pt idx="848">
                  <c:v>22000</c:v>
                </c:pt>
                <c:pt idx="849">
                  <c:v>1357000</c:v>
                </c:pt>
                <c:pt idx="850">
                  <c:v>966000</c:v>
                </c:pt>
                <c:pt idx="851">
                  <c:v>446000</c:v>
                </c:pt>
                <c:pt idx="852">
                  <c:v>439000</c:v>
                </c:pt>
                <c:pt idx="853">
                  <c:v>1048000</c:v>
                </c:pt>
                <c:pt idx="854">
                  <c:v>535000</c:v>
                </c:pt>
                <c:pt idx="855">
                  <c:v>44000</c:v>
                </c:pt>
                <c:pt idx="856">
                  <c:v>15600</c:v>
                </c:pt>
                <c:pt idx="857">
                  <c:v>45000</c:v>
                </c:pt>
                <c:pt idx="858">
                  <c:v>40000</c:v>
                </c:pt>
                <c:pt idx="859">
                  <c:v>30000</c:v>
                </c:pt>
                <c:pt idx="860">
                  <c:v>235000</c:v>
                </c:pt>
                <c:pt idx="861">
                  <c:v>41500</c:v>
                </c:pt>
                <c:pt idx="862">
                  <c:v>29500</c:v>
                </c:pt>
                <c:pt idx="863">
                  <c:v>39500</c:v>
                </c:pt>
                <c:pt idx="864">
                  <c:v>190000</c:v>
                </c:pt>
                <c:pt idx="865">
                  <c:v>180000</c:v>
                </c:pt>
                <c:pt idx="866">
                  <c:v>57500</c:v>
                </c:pt>
                <c:pt idx="867">
                  <c:v>70000</c:v>
                </c:pt>
                <c:pt idx="868">
                  <c:v>17000</c:v>
                </c:pt>
                <c:pt idx="869">
                  <c:v>545000</c:v>
                </c:pt>
                <c:pt idx="870">
                  <c:v>535000</c:v>
                </c:pt>
                <c:pt idx="871">
                  <c:v>530000</c:v>
                </c:pt>
                <c:pt idx="872">
                  <c:v>615000</c:v>
                </c:pt>
                <c:pt idx="873">
                  <c:v>30000</c:v>
                </c:pt>
                <c:pt idx="874">
                  <c:v>105000</c:v>
                </c:pt>
                <c:pt idx="875">
                  <c:v>18000</c:v>
                </c:pt>
                <c:pt idx="876">
                  <c:v>30000</c:v>
                </c:pt>
                <c:pt idx="877">
                  <c:v>370000</c:v>
                </c:pt>
                <c:pt idx="878">
                  <c:v>800000</c:v>
                </c:pt>
                <c:pt idx="879">
                  <c:v>1735000</c:v>
                </c:pt>
                <c:pt idx="880">
                  <c:v>100000</c:v>
                </c:pt>
                <c:pt idx="881">
                  <c:v>1199000</c:v>
                </c:pt>
                <c:pt idx="882">
                  <c:v>40000</c:v>
                </c:pt>
                <c:pt idx="883">
                  <c:v>25000</c:v>
                </c:pt>
                <c:pt idx="884">
                  <c:v>895000</c:v>
                </c:pt>
                <c:pt idx="885">
                  <c:v>435000</c:v>
                </c:pt>
                <c:pt idx="886">
                  <c:v>1005000</c:v>
                </c:pt>
                <c:pt idx="887">
                  <c:v>640000</c:v>
                </c:pt>
                <c:pt idx="888">
                  <c:v>575000</c:v>
                </c:pt>
                <c:pt idx="889">
                  <c:v>3860000</c:v>
                </c:pt>
                <c:pt idx="890">
                  <c:v>1868000</c:v>
                </c:pt>
                <c:pt idx="891">
                  <c:v>1622000</c:v>
                </c:pt>
                <c:pt idx="892">
                  <c:v>924000</c:v>
                </c:pt>
                <c:pt idx="893">
                  <c:v>1150000</c:v>
                </c:pt>
                <c:pt idx="894">
                  <c:v>919000</c:v>
                </c:pt>
                <c:pt idx="895">
                  <c:v>385000</c:v>
                </c:pt>
                <c:pt idx="896">
                  <c:v>223000</c:v>
                </c:pt>
                <c:pt idx="897">
                  <c:v>450000</c:v>
                </c:pt>
                <c:pt idx="898">
                  <c:v>743000</c:v>
                </c:pt>
                <c:pt idx="899">
                  <c:v>2570000</c:v>
                </c:pt>
                <c:pt idx="900">
                  <c:v>37500</c:v>
                </c:pt>
                <c:pt idx="901">
                  <c:v>30500</c:v>
                </c:pt>
                <c:pt idx="902">
                  <c:v>26000</c:v>
                </c:pt>
                <c:pt idx="903">
                  <c:v>120000</c:v>
                </c:pt>
                <c:pt idx="904">
                  <c:v>25000</c:v>
                </c:pt>
                <c:pt idx="905">
                  <c:v>254000</c:v>
                </c:pt>
                <c:pt idx="906">
                  <c:v>254000</c:v>
                </c:pt>
                <c:pt idx="907">
                  <c:v>30000</c:v>
                </c:pt>
                <c:pt idx="908">
                  <c:v>11000</c:v>
                </c:pt>
                <c:pt idx="909">
                  <c:v>700000</c:v>
                </c:pt>
                <c:pt idx="910">
                  <c:v>420000</c:v>
                </c:pt>
                <c:pt idx="911">
                  <c:v>841000</c:v>
                </c:pt>
                <c:pt idx="912">
                  <c:v>442000</c:v>
                </c:pt>
                <c:pt idx="913">
                  <c:v>42000</c:v>
                </c:pt>
                <c:pt idx="914">
                  <c:v>1026000</c:v>
                </c:pt>
                <c:pt idx="915">
                  <c:v>371500</c:v>
                </c:pt>
                <c:pt idx="916">
                  <c:v>100000</c:v>
                </c:pt>
                <c:pt idx="917">
                  <c:v>20000</c:v>
                </c:pt>
                <c:pt idx="918">
                  <c:v>1497000</c:v>
                </c:pt>
                <c:pt idx="919">
                  <c:v>703000</c:v>
                </c:pt>
                <c:pt idx="920">
                  <c:v>2641000</c:v>
                </c:pt>
                <c:pt idx="921">
                  <c:v>645000</c:v>
                </c:pt>
                <c:pt idx="922">
                  <c:v>120000</c:v>
                </c:pt>
                <c:pt idx="923">
                  <c:v>356000</c:v>
                </c:pt>
                <c:pt idx="924">
                  <c:v>60000</c:v>
                </c:pt>
                <c:pt idx="925">
                  <c:v>36000</c:v>
                </c:pt>
                <c:pt idx="926">
                  <c:v>16500</c:v>
                </c:pt>
                <c:pt idx="927">
                  <c:v>220000</c:v>
                </c:pt>
                <c:pt idx="928">
                  <c:v>139000</c:v>
                </c:pt>
                <c:pt idx="929">
                  <c:v>2493000</c:v>
                </c:pt>
                <c:pt idx="930">
                  <c:v>543000</c:v>
                </c:pt>
                <c:pt idx="931">
                  <c:v>368000</c:v>
                </c:pt>
                <c:pt idx="932">
                  <c:v>35000</c:v>
                </c:pt>
                <c:pt idx="933">
                  <c:v>27000</c:v>
                </c:pt>
                <c:pt idx="934">
                  <c:v>1268500</c:v>
                </c:pt>
                <c:pt idx="935">
                  <c:v>377000</c:v>
                </c:pt>
                <c:pt idx="936">
                  <c:v>36000</c:v>
                </c:pt>
                <c:pt idx="937">
                  <c:v>383000</c:v>
                </c:pt>
                <c:pt idx="938">
                  <c:v>70000</c:v>
                </c:pt>
                <c:pt idx="939">
                  <c:v>55000</c:v>
                </c:pt>
                <c:pt idx="940">
                  <c:v>30000</c:v>
                </c:pt>
                <c:pt idx="941">
                  <c:v>20000</c:v>
                </c:pt>
                <c:pt idx="942">
                  <c:v>455000</c:v>
                </c:pt>
                <c:pt idx="943">
                  <c:v>454500</c:v>
                </c:pt>
                <c:pt idx="944">
                  <c:v>325000</c:v>
                </c:pt>
                <c:pt idx="945">
                  <c:v>58000</c:v>
                </c:pt>
                <c:pt idx="946">
                  <c:v>140000</c:v>
                </c:pt>
                <c:pt idx="947">
                  <c:v>4051000</c:v>
                </c:pt>
                <c:pt idx="948">
                  <c:v>96000</c:v>
                </c:pt>
                <c:pt idx="949">
                  <c:v>83000</c:v>
                </c:pt>
                <c:pt idx="950">
                  <c:v>55000</c:v>
                </c:pt>
                <c:pt idx="951">
                  <c:v>70000</c:v>
                </c:pt>
                <c:pt idx="952">
                  <c:v>57000</c:v>
                </c:pt>
                <c:pt idx="953">
                  <c:v>854000</c:v>
                </c:pt>
                <c:pt idx="954">
                  <c:v>867000</c:v>
                </c:pt>
                <c:pt idx="955">
                  <c:v>1465000</c:v>
                </c:pt>
                <c:pt idx="956">
                  <c:v>2900000</c:v>
                </c:pt>
                <c:pt idx="957">
                  <c:v>741000</c:v>
                </c:pt>
                <c:pt idx="958">
                  <c:v>351000</c:v>
                </c:pt>
                <c:pt idx="959">
                  <c:v>300000</c:v>
                </c:pt>
                <c:pt idx="960">
                  <c:v>100000</c:v>
                </c:pt>
                <c:pt idx="961">
                  <c:v>40000</c:v>
                </c:pt>
                <c:pt idx="962">
                  <c:v>37500</c:v>
                </c:pt>
                <c:pt idx="963">
                  <c:v>63000</c:v>
                </c:pt>
                <c:pt idx="964">
                  <c:v>535000</c:v>
                </c:pt>
                <c:pt idx="965">
                  <c:v>237000</c:v>
                </c:pt>
                <c:pt idx="966">
                  <c:v>500000</c:v>
                </c:pt>
                <c:pt idx="967">
                  <c:v>450000</c:v>
                </c:pt>
                <c:pt idx="968">
                  <c:v>400000</c:v>
                </c:pt>
                <c:pt idx="969">
                  <c:v>30000</c:v>
                </c:pt>
                <c:pt idx="970">
                  <c:v>2970000</c:v>
                </c:pt>
                <c:pt idx="971">
                  <c:v>527000</c:v>
                </c:pt>
                <c:pt idx="972">
                  <c:v>1386000</c:v>
                </c:pt>
                <c:pt idx="973">
                  <c:v>1366000</c:v>
                </c:pt>
                <c:pt idx="974">
                  <c:v>904000</c:v>
                </c:pt>
                <c:pt idx="975">
                  <c:v>129000</c:v>
                </c:pt>
                <c:pt idx="976">
                  <c:v>86000</c:v>
                </c:pt>
                <c:pt idx="977">
                  <c:v>1049000</c:v>
                </c:pt>
                <c:pt idx="978">
                  <c:v>536000</c:v>
                </c:pt>
                <c:pt idx="979">
                  <c:v>1456000</c:v>
                </c:pt>
                <c:pt idx="980">
                  <c:v>1370000</c:v>
                </c:pt>
                <c:pt idx="981">
                  <c:v>425000</c:v>
                </c:pt>
                <c:pt idx="982">
                  <c:v>245000</c:v>
                </c:pt>
                <c:pt idx="983">
                  <c:v>62000</c:v>
                </c:pt>
                <c:pt idx="984">
                  <c:v>25000</c:v>
                </c:pt>
                <c:pt idx="985">
                  <c:v>18600</c:v>
                </c:pt>
                <c:pt idx="986">
                  <c:v>40000</c:v>
                </c:pt>
                <c:pt idx="987">
                  <c:v>1270000</c:v>
                </c:pt>
                <c:pt idx="988">
                  <c:v>352500</c:v>
                </c:pt>
                <c:pt idx="989">
                  <c:v>15500</c:v>
                </c:pt>
                <c:pt idx="990">
                  <c:v>2085000</c:v>
                </c:pt>
                <c:pt idx="991">
                  <c:v>945000</c:v>
                </c:pt>
                <c:pt idx="992">
                  <c:v>370000</c:v>
                </c:pt>
                <c:pt idx="993">
                  <c:v>808000</c:v>
                </c:pt>
                <c:pt idx="994">
                  <c:v>5268400</c:v>
                </c:pt>
                <c:pt idx="995">
                  <c:v>1279000</c:v>
                </c:pt>
                <c:pt idx="996">
                  <c:v>279000</c:v>
                </c:pt>
                <c:pt idx="997">
                  <c:v>613000</c:v>
                </c:pt>
                <c:pt idx="998">
                  <c:v>581000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D60-47E0-8EB7-402DAE86336A}"/>
            </c:ext>
          </c:extLst>
        </c:ser>
        <c:ser>
          <c:idx val="1"/>
          <c:order val="1"/>
          <c:tx>
            <c:v>Predicted Total educational expenditure for the last school year (in riels)</c:v>
          </c:tx>
          <c:spPr>
            <a:ln w="19050">
              <a:noFill/>
            </a:ln>
          </c:spPr>
          <c:xVal>
            <c:numRef>
              <c:f>'Task 4.2b'!$E$3:$E$1001</c:f>
              <c:numCache>
                <c:formatCode>General</c:formatCode>
                <c:ptCount val="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7</c:v>
                </c:pt>
                <c:pt idx="9">
                  <c:v>7</c:v>
                </c:pt>
                <c:pt idx="10">
                  <c:v>0</c:v>
                </c:pt>
                <c:pt idx="11">
                  <c:v>7</c:v>
                </c:pt>
                <c:pt idx="12">
                  <c:v>2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0</c:v>
                </c:pt>
                <c:pt idx="17">
                  <c:v>0</c:v>
                </c:pt>
                <c:pt idx="18">
                  <c:v>6</c:v>
                </c:pt>
                <c:pt idx="19">
                  <c:v>6</c:v>
                </c:pt>
                <c:pt idx="20">
                  <c:v>6</c:v>
                </c:pt>
                <c:pt idx="21">
                  <c:v>12</c:v>
                </c:pt>
                <c:pt idx="22">
                  <c:v>0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0</c:v>
                </c:pt>
                <c:pt idx="27">
                  <c:v>0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2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9</c:v>
                </c:pt>
                <c:pt idx="37">
                  <c:v>9</c:v>
                </c:pt>
                <c:pt idx="38">
                  <c:v>3</c:v>
                </c:pt>
                <c:pt idx="39">
                  <c:v>7</c:v>
                </c:pt>
                <c:pt idx="40">
                  <c:v>7</c:v>
                </c:pt>
                <c:pt idx="41">
                  <c:v>9</c:v>
                </c:pt>
                <c:pt idx="42">
                  <c:v>0</c:v>
                </c:pt>
                <c:pt idx="43">
                  <c:v>8</c:v>
                </c:pt>
                <c:pt idx="44">
                  <c:v>8</c:v>
                </c:pt>
                <c:pt idx="45">
                  <c:v>7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2</c:v>
                </c:pt>
                <c:pt idx="50">
                  <c:v>8</c:v>
                </c:pt>
                <c:pt idx="51">
                  <c:v>8</c:v>
                </c:pt>
                <c:pt idx="52">
                  <c:v>2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6</c:v>
                </c:pt>
                <c:pt idx="57">
                  <c:v>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4</c:v>
                </c:pt>
                <c:pt idx="67">
                  <c:v>7</c:v>
                </c:pt>
                <c:pt idx="68">
                  <c:v>8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9</c:v>
                </c:pt>
                <c:pt idx="76">
                  <c:v>9</c:v>
                </c:pt>
                <c:pt idx="77">
                  <c:v>12</c:v>
                </c:pt>
                <c:pt idx="78">
                  <c:v>12</c:v>
                </c:pt>
                <c:pt idx="79">
                  <c:v>8</c:v>
                </c:pt>
                <c:pt idx="80">
                  <c:v>8</c:v>
                </c:pt>
                <c:pt idx="81">
                  <c:v>8</c:v>
                </c:pt>
                <c:pt idx="82">
                  <c:v>5</c:v>
                </c:pt>
                <c:pt idx="83">
                  <c:v>6</c:v>
                </c:pt>
                <c:pt idx="84">
                  <c:v>4</c:v>
                </c:pt>
                <c:pt idx="85">
                  <c:v>16</c:v>
                </c:pt>
                <c:pt idx="86">
                  <c:v>16</c:v>
                </c:pt>
                <c:pt idx="87">
                  <c:v>7</c:v>
                </c:pt>
                <c:pt idx="88">
                  <c:v>4</c:v>
                </c:pt>
                <c:pt idx="89">
                  <c:v>7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8</c:v>
                </c:pt>
                <c:pt idx="98">
                  <c:v>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11</c:v>
                </c:pt>
                <c:pt idx="103">
                  <c:v>11</c:v>
                </c:pt>
                <c:pt idx="104">
                  <c:v>0</c:v>
                </c:pt>
                <c:pt idx="105">
                  <c:v>0</c:v>
                </c:pt>
                <c:pt idx="106">
                  <c:v>15</c:v>
                </c:pt>
                <c:pt idx="107">
                  <c:v>15</c:v>
                </c:pt>
                <c:pt idx="108">
                  <c:v>15</c:v>
                </c:pt>
                <c:pt idx="109">
                  <c:v>12</c:v>
                </c:pt>
                <c:pt idx="110">
                  <c:v>5</c:v>
                </c:pt>
                <c:pt idx="111">
                  <c:v>5</c:v>
                </c:pt>
                <c:pt idx="112">
                  <c:v>0</c:v>
                </c:pt>
                <c:pt idx="113">
                  <c:v>0</c:v>
                </c:pt>
                <c:pt idx="114">
                  <c:v>4</c:v>
                </c:pt>
                <c:pt idx="115">
                  <c:v>5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2</c:v>
                </c:pt>
                <c:pt idx="121">
                  <c:v>9</c:v>
                </c:pt>
                <c:pt idx="122">
                  <c:v>9</c:v>
                </c:pt>
                <c:pt idx="123">
                  <c:v>0</c:v>
                </c:pt>
                <c:pt idx="124">
                  <c:v>0</c:v>
                </c:pt>
                <c:pt idx="125">
                  <c:v>9</c:v>
                </c:pt>
                <c:pt idx="126">
                  <c:v>12</c:v>
                </c:pt>
                <c:pt idx="127">
                  <c:v>12</c:v>
                </c:pt>
                <c:pt idx="128">
                  <c:v>12</c:v>
                </c:pt>
                <c:pt idx="129">
                  <c:v>4</c:v>
                </c:pt>
                <c:pt idx="130">
                  <c:v>11</c:v>
                </c:pt>
                <c:pt idx="131">
                  <c:v>0</c:v>
                </c:pt>
                <c:pt idx="132">
                  <c:v>3</c:v>
                </c:pt>
                <c:pt idx="133">
                  <c:v>0</c:v>
                </c:pt>
                <c:pt idx="134">
                  <c:v>0</c:v>
                </c:pt>
                <c:pt idx="135">
                  <c:v>2</c:v>
                </c:pt>
                <c:pt idx="136">
                  <c:v>2</c:v>
                </c:pt>
                <c:pt idx="137">
                  <c:v>7</c:v>
                </c:pt>
                <c:pt idx="138">
                  <c:v>7</c:v>
                </c:pt>
                <c:pt idx="139">
                  <c:v>3</c:v>
                </c:pt>
                <c:pt idx="140">
                  <c:v>3</c:v>
                </c:pt>
                <c:pt idx="141">
                  <c:v>8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10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1</c:v>
                </c:pt>
                <c:pt idx="153">
                  <c:v>1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13</c:v>
                </c:pt>
                <c:pt idx="158">
                  <c:v>13</c:v>
                </c:pt>
                <c:pt idx="159">
                  <c:v>13</c:v>
                </c:pt>
                <c:pt idx="160">
                  <c:v>7</c:v>
                </c:pt>
                <c:pt idx="161">
                  <c:v>6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3</c:v>
                </c:pt>
                <c:pt idx="167">
                  <c:v>13</c:v>
                </c:pt>
                <c:pt idx="168">
                  <c:v>13</c:v>
                </c:pt>
                <c:pt idx="169">
                  <c:v>4</c:v>
                </c:pt>
                <c:pt idx="170">
                  <c:v>4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8</c:v>
                </c:pt>
                <c:pt idx="175">
                  <c:v>8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12</c:v>
                </c:pt>
                <c:pt idx="180">
                  <c:v>10</c:v>
                </c:pt>
                <c:pt idx="181">
                  <c:v>10</c:v>
                </c:pt>
                <c:pt idx="182">
                  <c:v>11</c:v>
                </c:pt>
                <c:pt idx="183">
                  <c:v>5</c:v>
                </c:pt>
                <c:pt idx="184">
                  <c:v>13</c:v>
                </c:pt>
                <c:pt idx="185">
                  <c:v>5</c:v>
                </c:pt>
                <c:pt idx="186">
                  <c:v>4</c:v>
                </c:pt>
                <c:pt idx="187">
                  <c:v>7</c:v>
                </c:pt>
                <c:pt idx="188">
                  <c:v>7</c:v>
                </c:pt>
                <c:pt idx="189">
                  <c:v>3</c:v>
                </c:pt>
                <c:pt idx="190">
                  <c:v>5</c:v>
                </c:pt>
                <c:pt idx="191">
                  <c:v>5</c:v>
                </c:pt>
                <c:pt idx="192">
                  <c:v>10</c:v>
                </c:pt>
                <c:pt idx="193">
                  <c:v>4</c:v>
                </c:pt>
                <c:pt idx="194">
                  <c:v>4</c:v>
                </c:pt>
                <c:pt idx="195">
                  <c:v>5</c:v>
                </c:pt>
                <c:pt idx="196">
                  <c:v>5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12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0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7</c:v>
                </c:pt>
                <c:pt idx="210">
                  <c:v>7</c:v>
                </c:pt>
                <c:pt idx="211">
                  <c:v>1</c:v>
                </c:pt>
                <c:pt idx="212">
                  <c:v>0</c:v>
                </c:pt>
                <c:pt idx="213">
                  <c:v>9</c:v>
                </c:pt>
                <c:pt idx="214">
                  <c:v>16</c:v>
                </c:pt>
                <c:pt idx="215">
                  <c:v>12</c:v>
                </c:pt>
                <c:pt idx="216">
                  <c:v>15</c:v>
                </c:pt>
                <c:pt idx="217">
                  <c:v>12</c:v>
                </c:pt>
                <c:pt idx="218">
                  <c:v>6</c:v>
                </c:pt>
                <c:pt idx="219">
                  <c:v>6</c:v>
                </c:pt>
                <c:pt idx="220">
                  <c:v>4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11</c:v>
                </c:pt>
                <c:pt idx="225">
                  <c:v>6</c:v>
                </c:pt>
                <c:pt idx="226">
                  <c:v>0</c:v>
                </c:pt>
                <c:pt idx="227">
                  <c:v>8</c:v>
                </c:pt>
                <c:pt idx="228">
                  <c:v>3</c:v>
                </c:pt>
                <c:pt idx="229">
                  <c:v>7</c:v>
                </c:pt>
                <c:pt idx="230">
                  <c:v>0</c:v>
                </c:pt>
                <c:pt idx="231">
                  <c:v>0</c:v>
                </c:pt>
                <c:pt idx="232">
                  <c:v>3</c:v>
                </c:pt>
                <c:pt idx="233">
                  <c:v>6</c:v>
                </c:pt>
                <c:pt idx="234">
                  <c:v>6</c:v>
                </c:pt>
                <c:pt idx="235">
                  <c:v>2</c:v>
                </c:pt>
                <c:pt idx="236">
                  <c:v>8</c:v>
                </c:pt>
                <c:pt idx="237">
                  <c:v>4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15</c:v>
                </c:pt>
                <c:pt idx="242">
                  <c:v>4</c:v>
                </c:pt>
                <c:pt idx="243">
                  <c:v>9</c:v>
                </c:pt>
                <c:pt idx="244">
                  <c:v>2</c:v>
                </c:pt>
                <c:pt idx="245">
                  <c:v>7</c:v>
                </c:pt>
                <c:pt idx="246">
                  <c:v>5</c:v>
                </c:pt>
                <c:pt idx="247">
                  <c:v>1</c:v>
                </c:pt>
                <c:pt idx="248">
                  <c:v>1</c:v>
                </c:pt>
                <c:pt idx="249">
                  <c:v>8</c:v>
                </c:pt>
                <c:pt idx="250">
                  <c:v>8</c:v>
                </c:pt>
                <c:pt idx="251">
                  <c:v>3</c:v>
                </c:pt>
                <c:pt idx="252">
                  <c:v>3</c:v>
                </c:pt>
                <c:pt idx="253">
                  <c:v>7</c:v>
                </c:pt>
                <c:pt idx="254">
                  <c:v>7</c:v>
                </c:pt>
                <c:pt idx="255">
                  <c:v>12</c:v>
                </c:pt>
                <c:pt idx="256">
                  <c:v>12</c:v>
                </c:pt>
                <c:pt idx="257">
                  <c:v>2</c:v>
                </c:pt>
                <c:pt idx="258">
                  <c:v>11</c:v>
                </c:pt>
                <c:pt idx="259">
                  <c:v>11</c:v>
                </c:pt>
                <c:pt idx="260">
                  <c:v>11</c:v>
                </c:pt>
                <c:pt idx="261">
                  <c:v>9</c:v>
                </c:pt>
                <c:pt idx="262">
                  <c:v>6</c:v>
                </c:pt>
                <c:pt idx="263">
                  <c:v>6</c:v>
                </c:pt>
                <c:pt idx="264">
                  <c:v>12</c:v>
                </c:pt>
                <c:pt idx="265">
                  <c:v>12</c:v>
                </c:pt>
                <c:pt idx="266">
                  <c:v>12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9</c:v>
                </c:pt>
                <c:pt idx="274">
                  <c:v>9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6</c:v>
                </c:pt>
                <c:pt idx="280">
                  <c:v>5</c:v>
                </c:pt>
                <c:pt idx="281">
                  <c:v>2</c:v>
                </c:pt>
                <c:pt idx="282">
                  <c:v>2</c:v>
                </c:pt>
                <c:pt idx="283">
                  <c:v>10</c:v>
                </c:pt>
                <c:pt idx="284">
                  <c:v>10</c:v>
                </c:pt>
                <c:pt idx="285">
                  <c:v>10</c:v>
                </c:pt>
                <c:pt idx="286">
                  <c:v>7</c:v>
                </c:pt>
                <c:pt idx="287">
                  <c:v>9</c:v>
                </c:pt>
                <c:pt idx="288">
                  <c:v>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5</c:v>
                </c:pt>
                <c:pt idx="293">
                  <c:v>5</c:v>
                </c:pt>
                <c:pt idx="294">
                  <c:v>9</c:v>
                </c:pt>
                <c:pt idx="295">
                  <c:v>9</c:v>
                </c:pt>
                <c:pt idx="296">
                  <c:v>3</c:v>
                </c:pt>
                <c:pt idx="297">
                  <c:v>3</c:v>
                </c:pt>
                <c:pt idx="298">
                  <c:v>8</c:v>
                </c:pt>
                <c:pt idx="299">
                  <c:v>2</c:v>
                </c:pt>
                <c:pt idx="300">
                  <c:v>4</c:v>
                </c:pt>
                <c:pt idx="301">
                  <c:v>6</c:v>
                </c:pt>
                <c:pt idx="302">
                  <c:v>3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8</c:v>
                </c:pt>
                <c:pt idx="307">
                  <c:v>3</c:v>
                </c:pt>
                <c:pt idx="308">
                  <c:v>0</c:v>
                </c:pt>
                <c:pt idx="309">
                  <c:v>18</c:v>
                </c:pt>
                <c:pt idx="310">
                  <c:v>5</c:v>
                </c:pt>
                <c:pt idx="311">
                  <c:v>10</c:v>
                </c:pt>
                <c:pt idx="312">
                  <c:v>10</c:v>
                </c:pt>
                <c:pt idx="313">
                  <c:v>9</c:v>
                </c:pt>
                <c:pt idx="314">
                  <c:v>5</c:v>
                </c:pt>
                <c:pt idx="315">
                  <c:v>4</c:v>
                </c:pt>
                <c:pt idx="316">
                  <c:v>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9</c:v>
                </c:pt>
                <c:pt idx="328">
                  <c:v>9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</c:v>
                </c:pt>
                <c:pt idx="333">
                  <c:v>4</c:v>
                </c:pt>
                <c:pt idx="334">
                  <c:v>3</c:v>
                </c:pt>
                <c:pt idx="335">
                  <c:v>9</c:v>
                </c:pt>
                <c:pt idx="336">
                  <c:v>4</c:v>
                </c:pt>
                <c:pt idx="337">
                  <c:v>12</c:v>
                </c:pt>
                <c:pt idx="338">
                  <c:v>6</c:v>
                </c:pt>
                <c:pt idx="339">
                  <c:v>6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4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5</c:v>
                </c:pt>
                <c:pt idx="358">
                  <c:v>5</c:v>
                </c:pt>
                <c:pt idx="359">
                  <c:v>12</c:v>
                </c:pt>
                <c:pt idx="360">
                  <c:v>16</c:v>
                </c:pt>
                <c:pt idx="361">
                  <c:v>2</c:v>
                </c:pt>
                <c:pt idx="362">
                  <c:v>7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9</c:v>
                </c:pt>
                <c:pt idx="367">
                  <c:v>2</c:v>
                </c:pt>
                <c:pt idx="368">
                  <c:v>7</c:v>
                </c:pt>
                <c:pt idx="369">
                  <c:v>7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4</c:v>
                </c:pt>
                <c:pt idx="374">
                  <c:v>4</c:v>
                </c:pt>
                <c:pt idx="375">
                  <c:v>0</c:v>
                </c:pt>
                <c:pt idx="376">
                  <c:v>0</c:v>
                </c:pt>
                <c:pt idx="377">
                  <c:v>3</c:v>
                </c:pt>
                <c:pt idx="378">
                  <c:v>0</c:v>
                </c:pt>
                <c:pt idx="379">
                  <c:v>10</c:v>
                </c:pt>
                <c:pt idx="380">
                  <c:v>10</c:v>
                </c:pt>
                <c:pt idx="381">
                  <c:v>6</c:v>
                </c:pt>
                <c:pt idx="382">
                  <c:v>3</c:v>
                </c:pt>
                <c:pt idx="383">
                  <c:v>3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8</c:v>
                </c:pt>
                <c:pt idx="388">
                  <c:v>3</c:v>
                </c:pt>
                <c:pt idx="389">
                  <c:v>16</c:v>
                </c:pt>
                <c:pt idx="390">
                  <c:v>16</c:v>
                </c:pt>
                <c:pt idx="391">
                  <c:v>16</c:v>
                </c:pt>
                <c:pt idx="392">
                  <c:v>6</c:v>
                </c:pt>
                <c:pt idx="393">
                  <c:v>2</c:v>
                </c:pt>
                <c:pt idx="394">
                  <c:v>0</c:v>
                </c:pt>
                <c:pt idx="395">
                  <c:v>7</c:v>
                </c:pt>
                <c:pt idx="396">
                  <c:v>2</c:v>
                </c:pt>
                <c:pt idx="397">
                  <c:v>12</c:v>
                </c:pt>
                <c:pt idx="398">
                  <c:v>9</c:v>
                </c:pt>
                <c:pt idx="399">
                  <c:v>4</c:v>
                </c:pt>
                <c:pt idx="400">
                  <c:v>4</c:v>
                </c:pt>
                <c:pt idx="401">
                  <c:v>3</c:v>
                </c:pt>
                <c:pt idx="402">
                  <c:v>3</c:v>
                </c:pt>
                <c:pt idx="403">
                  <c:v>0</c:v>
                </c:pt>
                <c:pt idx="404">
                  <c:v>0</c:v>
                </c:pt>
                <c:pt idx="405">
                  <c:v>9</c:v>
                </c:pt>
                <c:pt idx="406">
                  <c:v>6</c:v>
                </c:pt>
                <c:pt idx="407">
                  <c:v>6</c:v>
                </c:pt>
                <c:pt idx="408">
                  <c:v>5</c:v>
                </c:pt>
                <c:pt idx="409">
                  <c:v>6</c:v>
                </c:pt>
                <c:pt idx="410">
                  <c:v>6</c:v>
                </c:pt>
                <c:pt idx="411">
                  <c:v>8</c:v>
                </c:pt>
                <c:pt idx="412">
                  <c:v>8</c:v>
                </c:pt>
                <c:pt idx="413">
                  <c:v>4</c:v>
                </c:pt>
                <c:pt idx="414">
                  <c:v>4</c:v>
                </c:pt>
                <c:pt idx="415">
                  <c:v>12</c:v>
                </c:pt>
                <c:pt idx="416">
                  <c:v>12</c:v>
                </c:pt>
                <c:pt idx="417">
                  <c:v>1</c:v>
                </c:pt>
                <c:pt idx="418">
                  <c:v>8</c:v>
                </c:pt>
                <c:pt idx="419">
                  <c:v>0</c:v>
                </c:pt>
                <c:pt idx="420">
                  <c:v>0</c:v>
                </c:pt>
                <c:pt idx="421">
                  <c:v>9</c:v>
                </c:pt>
                <c:pt idx="422">
                  <c:v>9</c:v>
                </c:pt>
                <c:pt idx="423">
                  <c:v>2</c:v>
                </c:pt>
                <c:pt idx="424">
                  <c:v>8</c:v>
                </c:pt>
                <c:pt idx="425">
                  <c:v>8</c:v>
                </c:pt>
                <c:pt idx="426">
                  <c:v>8</c:v>
                </c:pt>
                <c:pt idx="427">
                  <c:v>8</c:v>
                </c:pt>
                <c:pt idx="428">
                  <c:v>8</c:v>
                </c:pt>
                <c:pt idx="429">
                  <c:v>0</c:v>
                </c:pt>
                <c:pt idx="430">
                  <c:v>16</c:v>
                </c:pt>
                <c:pt idx="431">
                  <c:v>2</c:v>
                </c:pt>
                <c:pt idx="432">
                  <c:v>0</c:v>
                </c:pt>
                <c:pt idx="433">
                  <c:v>6</c:v>
                </c:pt>
                <c:pt idx="434">
                  <c:v>6</c:v>
                </c:pt>
                <c:pt idx="435">
                  <c:v>12</c:v>
                </c:pt>
                <c:pt idx="436">
                  <c:v>8</c:v>
                </c:pt>
                <c:pt idx="437">
                  <c:v>8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3</c:v>
                </c:pt>
                <c:pt idx="442">
                  <c:v>3</c:v>
                </c:pt>
                <c:pt idx="443">
                  <c:v>7</c:v>
                </c:pt>
                <c:pt idx="444">
                  <c:v>0</c:v>
                </c:pt>
                <c:pt idx="445">
                  <c:v>7</c:v>
                </c:pt>
                <c:pt idx="446">
                  <c:v>9</c:v>
                </c:pt>
                <c:pt idx="447">
                  <c:v>13</c:v>
                </c:pt>
                <c:pt idx="448">
                  <c:v>6</c:v>
                </c:pt>
                <c:pt idx="449">
                  <c:v>12</c:v>
                </c:pt>
                <c:pt idx="450">
                  <c:v>14</c:v>
                </c:pt>
                <c:pt idx="451">
                  <c:v>14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4</c:v>
                </c:pt>
                <c:pt idx="459">
                  <c:v>4</c:v>
                </c:pt>
                <c:pt idx="460">
                  <c:v>9</c:v>
                </c:pt>
                <c:pt idx="461">
                  <c:v>5</c:v>
                </c:pt>
                <c:pt idx="462">
                  <c:v>0</c:v>
                </c:pt>
                <c:pt idx="463">
                  <c:v>0</c:v>
                </c:pt>
                <c:pt idx="464">
                  <c:v>8</c:v>
                </c:pt>
                <c:pt idx="465">
                  <c:v>8</c:v>
                </c:pt>
                <c:pt idx="466">
                  <c:v>6</c:v>
                </c:pt>
                <c:pt idx="467">
                  <c:v>0</c:v>
                </c:pt>
                <c:pt idx="468">
                  <c:v>2</c:v>
                </c:pt>
                <c:pt idx="469">
                  <c:v>2</c:v>
                </c:pt>
                <c:pt idx="470">
                  <c:v>7</c:v>
                </c:pt>
                <c:pt idx="471">
                  <c:v>7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6</c:v>
                </c:pt>
                <c:pt idx="479">
                  <c:v>3</c:v>
                </c:pt>
                <c:pt idx="480">
                  <c:v>3</c:v>
                </c:pt>
                <c:pt idx="481">
                  <c:v>7</c:v>
                </c:pt>
                <c:pt idx="482">
                  <c:v>7</c:v>
                </c:pt>
                <c:pt idx="483">
                  <c:v>12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0</c:v>
                </c:pt>
                <c:pt idx="488">
                  <c:v>0</c:v>
                </c:pt>
                <c:pt idx="489">
                  <c:v>5</c:v>
                </c:pt>
                <c:pt idx="490">
                  <c:v>5</c:v>
                </c:pt>
                <c:pt idx="491">
                  <c:v>4</c:v>
                </c:pt>
                <c:pt idx="492">
                  <c:v>4</c:v>
                </c:pt>
                <c:pt idx="493">
                  <c:v>12</c:v>
                </c:pt>
                <c:pt idx="494">
                  <c:v>12</c:v>
                </c:pt>
                <c:pt idx="495">
                  <c:v>10</c:v>
                </c:pt>
                <c:pt idx="496">
                  <c:v>6</c:v>
                </c:pt>
                <c:pt idx="497">
                  <c:v>6</c:v>
                </c:pt>
                <c:pt idx="498">
                  <c:v>10</c:v>
                </c:pt>
                <c:pt idx="499">
                  <c:v>10</c:v>
                </c:pt>
                <c:pt idx="500">
                  <c:v>13</c:v>
                </c:pt>
                <c:pt idx="501">
                  <c:v>13</c:v>
                </c:pt>
                <c:pt idx="502">
                  <c:v>9</c:v>
                </c:pt>
                <c:pt idx="503">
                  <c:v>5</c:v>
                </c:pt>
                <c:pt idx="504">
                  <c:v>8</c:v>
                </c:pt>
                <c:pt idx="505">
                  <c:v>9</c:v>
                </c:pt>
                <c:pt idx="506">
                  <c:v>8</c:v>
                </c:pt>
                <c:pt idx="507">
                  <c:v>8</c:v>
                </c:pt>
                <c:pt idx="508">
                  <c:v>8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6</c:v>
                </c:pt>
                <c:pt idx="514">
                  <c:v>6</c:v>
                </c:pt>
                <c:pt idx="515">
                  <c:v>9</c:v>
                </c:pt>
                <c:pt idx="516">
                  <c:v>12</c:v>
                </c:pt>
                <c:pt idx="517">
                  <c:v>12</c:v>
                </c:pt>
                <c:pt idx="518">
                  <c:v>3</c:v>
                </c:pt>
                <c:pt idx="519">
                  <c:v>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5</c:v>
                </c:pt>
                <c:pt idx="524">
                  <c:v>5</c:v>
                </c:pt>
                <c:pt idx="525">
                  <c:v>0</c:v>
                </c:pt>
                <c:pt idx="526">
                  <c:v>2</c:v>
                </c:pt>
                <c:pt idx="527">
                  <c:v>0</c:v>
                </c:pt>
                <c:pt idx="528">
                  <c:v>0</c:v>
                </c:pt>
                <c:pt idx="529">
                  <c:v>8</c:v>
                </c:pt>
                <c:pt idx="530">
                  <c:v>8</c:v>
                </c:pt>
                <c:pt idx="531">
                  <c:v>8</c:v>
                </c:pt>
                <c:pt idx="532">
                  <c:v>6</c:v>
                </c:pt>
                <c:pt idx="533">
                  <c:v>6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3</c:v>
                </c:pt>
                <c:pt idx="538">
                  <c:v>0</c:v>
                </c:pt>
                <c:pt idx="539">
                  <c:v>0</c:v>
                </c:pt>
                <c:pt idx="540">
                  <c:v>6</c:v>
                </c:pt>
                <c:pt idx="541">
                  <c:v>6</c:v>
                </c:pt>
                <c:pt idx="542">
                  <c:v>0</c:v>
                </c:pt>
                <c:pt idx="543">
                  <c:v>0</c:v>
                </c:pt>
                <c:pt idx="544">
                  <c:v>4</c:v>
                </c:pt>
                <c:pt idx="545">
                  <c:v>4</c:v>
                </c:pt>
                <c:pt idx="546">
                  <c:v>10</c:v>
                </c:pt>
                <c:pt idx="547">
                  <c:v>10</c:v>
                </c:pt>
                <c:pt idx="548">
                  <c:v>10</c:v>
                </c:pt>
                <c:pt idx="549">
                  <c:v>0</c:v>
                </c:pt>
                <c:pt idx="550">
                  <c:v>0</c:v>
                </c:pt>
                <c:pt idx="551">
                  <c:v>5</c:v>
                </c:pt>
                <c:pt idx="552">
                  <c:v>9</c:v>
                </c:pt>
                <c:pt idx="553">
                  <c:v>9</c:v>
                </c:pt>
                <c:pt idx="554">
                  <c:v>2</c:v>
                </c:pt>
                <c:pt idx="555">
                  <c:v>2</c:v>
                </c:pt>
                <c:pt idx="556">
                  <c:v>8</c:v>
                </c:pt>
                <c:pt idx="557">
                  <c:v>12</c:v>
                </c:pt>
                <c:pt idx="558">
                  <c:v>3</c:v>
                </c:pt>
                <c:pt idx="559">
                  <c:v>3</c:v>
                </c:pt>
                <c:pt idx="560">
                  <c:v>9</c:v>
                </c:pt>
                <c:pt idx="561">
                  <c:v>9</c:v>
                </c:pt>
                <c:pt idx="562">
                  <c:v>11</c:v>
                </c:pt>
                <c:pt idx="563">
                  <c:v>4</c:v>
                </c:pt>
                <c:pt idx="564">
                  <c:v>10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5</c:v>
                </c:pt>
                <c:pt idx="569">
                  <c:v>3</c:v>
                </c:pt>
                <c:pt idx="570">
                  <c:v>7</c:v>
                </c:pt>
                <c:pt idx="571">
                  <c:v>3</c:v>
                </c:pt>
                <c:pt idx="572">
                  <c:v>10</c:v>
                </c:pt>
                <c:pt idx="573">
                  <c:v>10</c:v>
                </c:pt>
                <c:pt idx="574">
                  <c:v>7</c:v>
                </c:pt>
                <c:pt idx="575">
                  <c:v>7</c:v>
                </c:pt>
                <c:pt idx="576">
                  <c:v>7</c:v>
                </c:pt>
                <c:pt idx="577">
                  <c:v>0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8</c:v>
                </c:pt>
                <c:pt idx="584">
                  <c:v>8</c:v>
                </c:pt>
                <c:pt idx="585">
                  <c:v>3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5</c:v>
                </c:pt>
                <c:pt idx="590">
                  <c:v>5</c:v>
                </c:pt>
                <c:pt idx="591">
                  <c:v>10</c:v>
                </c:pt>
                <c:pt idx="592">
                  <c:v>6</c:v>
                </c:pt>
                <c:pt idx="593">
                  <c:v>6</c:v>
                </c:pt>
                <c:pt idx="594">
                  <c:v>6</c:v>
                </c:pt>
                <c:pt idx="595">
                  <c:v>2</c:v>
                </c:pt>
                <c:pt idx="596">
                  <c:v>12</c:v>
                </c:pt>
                <c:pt idx="597">
                  <c:v>7</c:v>
                </c:pt>
                <c:pt idx="598">
                  <c:v>7</c:v>
                </c:pt>
                <c:pt idx="599">
                  <c:v>7</c:v>
                </c:pt>
                <c:pt idx="600">
                  <c:v>1</c:v>
                </c:pt>
                <c:pt idx="601">
                  <c:v>9</c:v>
                </c:pt>
                <c:pt idx="602">
                  <c:v>14</c:v>
                </c:pt>
                <c:pt idx="603">
                  <c:v>3</c:v>
                </c:pt>
                <c:pt idx="604">
                  <c:v>3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2</c:v>
                </c:pt>
                <c:pt idx="610">
                  <c:v>2</c:v>
                </c:pt>
                <c:pt idx="611">
                  <c:v>6</c:v>
                </c:pt>
                <c:pt idx="612">
                  <c:v>9</c:v>
                </c:pt>
                <c:pt idx="613">
                  <c:v>9</c:v>
                </c:pt>
                <c:pt idx="614">
                  <c:v>8</c:v>
                </c:pt>
                <c:pt idx="615">
                  <c:v>8</c:v>
                </c:pt>
                <c:pt idx="616">
                  <c:v>8</c:v>
                </c:pt>
                <c:pt idx="617">
                  <c:v>8</c:v>
                </c:pt>
                <c:pt idx="618">
                  <c:v>8</c:v>
                </c:pt>
                <c:pt idx="619">
                  <c:v>5</c:v>
                </c:pt>
                <c:pt idx="620">
                  <c:v>4</c:v>
                </c:pt>
                <c:pt idx="621">
                  <c:v>8</c:v>
                </c:pt>
                <c:pt idx="622">
                  <c:v>8</c:v>
                </c:pt>
                <c:pt idx="623">
                  <c:v>16</c:v>
                </c:pt>
                <c:pt idx="624">
                  <c:v>9</c:v>
                </c:pt>
                <c:pt idx="625">
                  <c:v>9</c:v>
                </c:pt>
                <c:pt idx="626">
                  <c:v>0</c:v>
                </c:pt>
                <c:pt idx="627">
                  <c:v>7</c:v>
                </c:pt>
                <c:pt idx="628">
                  <c:v>7</c:v>
                </c:pt>
                <c:pt idx="629">
                  <c:v>0</c:v>
                </c:pt>
                <c:pt idx="630">
                  <c:v>11</c:v>
                </c:pt>
                <c:pt idx="631">
                  <c:v>11</c:v>
                </c:pt>
                <c:pt idx="632">
                  <c:v>18</c:v>
                </c:pt>
                <c:pt idx="633">
                  <c:v>18</c:v>
                </c:pt>
                <c:pt idx="634">
                  <c:v>18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12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7</c:v>
                </c:pt>
                <c:pt idx="643">
                  <c:v>7</c:v>
                </c:pt>
                <c:pt idx="644">
                  <c:v>6</c:v>
                </c:pt>
                <c:pt idx="645">
                  <c:v>7</c:v>
                </c:pt>
                <c:pt idx="646">
                  <c:v>2</c:v>
                </c:pt>
                <c:pt idx="647">
                  <c:v>2</c:v>
                </c:pt>
                <c:pt idx="648">
                  <c:v>6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3</c:v>
                </c:pt>
                <c:pt idx="653">
                  <c:v>3</c:v>
                </c:pt>
                <c:pt idx="654">
                  <c:v>0</c:v>
                </c:pt>
                <c:pt idx="655">
                  <c:v>4</c:v>
                </c:pt>
                <c:pt idx="656">
                  <c:v>5</c:v>
                </c:pt>
                <c:pt idx="657">
                  <c:v>8</c:v>
                </c:pt>
                <c:pt idx="658">
                  <c:v>6</c:v>
                </c:pt>
                <c:pt idx="659">
                  <c:v>12</c:v>
                </c:pt>
                <c:pt idx="660">
                  <c:v>12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3</c:v>
                </c:pt>
                <c:pt idx="665">
                  <c:v>0</c:v>
                </c:pt>
                <c:pt idx="666">
                  <c:v>0</c:v>
                </c:pt>
                <c:pt idx="667">
                  <c:v>6</c:v>
                </c:pt>
                <c:pt idx="668">
                  <c:v>12</c:v>
                </c:pt>
                <c:pt idx="669">
                  <c:v>4</c:v>
                </c:pt>
                <c:pt idx="670">
                  <c:v>4</c:v>
                </c:pt>
                <c:pt idx="671">
                  <c:v>3</c:v>
                </c:pt>
                <c:pt idx="672">
                  <c:v>3</c:v>
                </c:pt>
                <c:pt idx="673">
                  <c:v>13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7</c:v>
                </c:pt>
                <c:pt idx="678">
                  <c:v>8</c:v>
                </c:pt>
                <c:pt idx="679">
                  <c:v>8</c:v>
                </c:pt>
                <c:pt idx="680">
                  <c:v>0</c:v>
                </c:pt>
                <c:pt idx="681">
                  <c:v>4</c:v>
                </c:pt>
                <c:pt idx="682">
                  <c:v>4</c:v>
                </c:pt>
                <c:pt idx="683">
                  <c:v>1</c:v>
                </c:pt>
                <c:pt idx="684">
                  <c:v>6</c:v>
                </c:pt>
                <c:pt idx="685">
                  <c:v>12</c:v>
                </c:pt>
                <c:pt idx="686">
                  <c:v>12</c:v>
                </c:pt>
                <c:pt idx="687">
                  <c:v>12</c:v>
                </c:pt>
                <c:pt idx="688">
                  <c:v>3</c:v>
                </c:pt>
                <c:pt idx="689">
                  <c:v>5</c:v>
                </c:pt>
                <c:pt idx="690">
                  <c:v>2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12</c:v>
                </c:pt>
                <c:pt idx="696">
                  <c:v>12</c:v>
                </c:pt>
                <c:pt idx="697">
                  <c:v>8</c:v>
                </c:pt>
                <c:pt idx="698">
                  <c:v>7</c:v>
                </c:pt>
                <c:pt idx="699">
                  <c:v>7</c:v>
                </c:pt>
                <c:pt idx="700">
                  <c:v>2</c:v>
                </c:pt>
                <c:pt idx="701">
                  <c:v>2</c:v>
                </c:pt>
                <c:pt idx="702">
                  <c:v>5</c:v>
                </c:pt>
                <c:pt idx="703">
                  <c:v>5</c:v>
                </c:pt>
                <c:pt idx="704">
                  <c:v>0</c:v>
                </c:pt>
                <c:pt idx="705">
                  <c:v>0</c:v>
                </c:pt>
                <c:pt idx="706">
                  <c:v>11</c:v>
                </c:pt>
                <c:pt idx="707">
                  <c:v>7</c:v>
                </c:pt>
                <c:pt idx="708">
                  <c:v>3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9</c:v>
                </c:pt>
                <c:pt idx="713">
                  <c:v>9</c:v>
                </c:pt>
                <c:pt idx="714">
                  <c:v>3</c:v>
                </c:pt>
                <c:pt idx="715">
                  <c:v>16</c:v>
                </c:pt>
                <c:pt idx="716">
                  <c:v>7</c:v>
                </c:pt>
                <c:pt idx="717">
                  <c:v>3</c:v>
                </c:pt>
                <c:pt idx="718">
                  <c:v>8</c:v>
                </c:pt>
                <c:pt idx="719">
                  <c:v>6</c:v>
                </c:pt>
                <c:pt idx="720">
                  <c:v>11</c:v>
                </c:pt>
                <c:pt idx="721">
                  <c:v>3</c:v>
                </c:pt>
                <c:pt idx="722">
                  <c:v>4</c:v>
                </c:pt>
                <c:pt idx="723">
                  <c:v>8</c:v>
                </c:pt>
                <c:pt idx="724">
                  <c:v>4</c:v>
                </c:pt>
                <c:pt idx="725">
                  <c:v>13</c:v>
                </c:pt>
                <c:pt idx="726">
                  <c:v>10</c:v>
                </c:pt>
                <c:pt idx="727">
                  <c:v>10</c:v>
                </c:pt>
                <c:pt idx="728">
                  <c:v>12</c:v>
                </c:pt>
                <c:pt idx="729">
                  <c:v>12</c:v>
                </c:pt>
                <c:pt idx="730">
                  <c:v>12</c:v>
                </c:pt>
                <c:pt idx="731">
                  <c:v>16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12</c:v>
                </c:pt>
                <c:pt idx="743">
                  <c:v>0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7</c:v>
                </c:pt>
                <c:pt idx="749">
                  <c:v>4</c:v>
                </c:pt>
                <c:pt idx="750">
                  <c:v>4</c:v>
                </c:pt>
                <c:pt idx="751">
                  <c:v>0</c:v>
                </c:pt>
                <c:pt idx="752">
                  <c:v>9</c:v>
                </c:pt>
                <c:pt idx="753">
                  <c:v>9</c:v>
                </c:pt>
                <c:pt idx="754">
                  <c:v>12</c:v>
                </c:pt>
                <c:pt idx="755">
                  <c:v>12</c:v>
                </c:pt>
                <c:pt idx="756">
                  <c:v>2</c:v>
                </c:pt>
                <c:pt idx="757">
                  <c:v>0</c:v>
                </c:pt>
                <c:pt idx="758">
                  <c:v>5</c:v>
                </c:pt>
                <c:pt idx="759">
                  <c:v>5</c:v>
                </c:pt>
                <c:pt idx="760">
                  <c:v>2</c:v>
                </c:pt>
                <c:pt idx="761">
                  <c:v>2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4</c:v>
                </c:pt>
                <c:pt idx="767">
                  <c:v>6</c:v>
                </c:pt>
                <c:pt idx="768">
                  <c:v>6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9</c:v>
                </c:pt>
                <c:pt idx="777">
                  <c:v>12</c:v>
                </c:pt>
                <c:pt idx="778">
                  <c:v>12</c:v>
                </c:pt>
                <c:pt idx="779">
                  <c:v>0</c:v>
                </c:pt>
                <c:pt idx="780">
                  <c:v>9</c:v>
                </c:pt>
                <c:pt idx="781">
                  <c:v>5</c:v>
                </c:pt>
                <c:pt idx="782">
                  <c:v>5</c:v>
                </c:pt>
                <c:pt idx="783">
                  <c:v>3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7</c:v>
                </c:pt>
                <c:pt idx="789">
                  <c:v>5</c:v>
                </c:pt>
                <c:pt idx="790">
                  <c:v>5</c:v>
                </c:pt>
                <c:pt idx="791">
                  <c:v>9</c:v>
                </c:pt>
                <c:pt idx="792">
                  <c:v>9</c:v>
                </c:pt>
                <c:pt idx="793">
                  <c:v>5</c:v>
                </c:pt>
                <c:pt idx="794">
                  <c:v>7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4</c:v>
                </c:pt>
                <c:pt idx="799">
                  <c:v>6</c:v>
                </c:pt>
                <c:pt idx="800">
                  <c:v>9</c:v>
                </c:pt>
                <c:pt idx="801">
                  <c:v>9</c:v>
                </c:pt>
                <c:pt idx="802">
                  <c:v>6</c:v>
                </c:pt>
                <c:pt idx="803">
                  <c:v>3</c:v>
                </c:pt>
                <c:pt idx="804">
                  <c:v>10</c:v>
                </c:pt>
                <c:pt idx="805">
                  <c:v>10</c:v>
                </c:pt>
                <c:pt idx="806">
                  <c:v>2</c:v>
                </c:pt>
                <c:pt idx="807">
                  <c:v>8</c:v>
                </c:pt>
                <c:pt idx="808">
                  <c:v>13</c:v>
                </c:pt>
                <c:pt idx="809">
                  <c:v>13</c:v>
                </c:pt>
                <c:pt idx="810">
                  <c:v>0</c:v>
                </c:pt>
                <c:pt idx="811">
                  <c:v>0</c:v>
                </c:pt>
                <c:pt idx="812">
                  <c:v>4</c:v>
                </c:pt>
                <c:pt idx="813">
                  <c:v>4</c:v>
                </c:pt>
                <c:pt idx="814">
                  <c:v>16</c:v>
                </c:pt>
                <c:pt idx="815">
                  <c:v>16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0</c:v>
                </c:pt>
                <c:pt idx="821">
                  <c:v>0</c:v>
                </c:pt>
                <c:pt idx="822">
                  <c:v>10</c:v>
                </c:pt>
                <c:pt idx="823">
                  <c:v>7</c:v>
                </c:pt>
                <c:pt idx="824">
                  <c:v>13</c:v>
                </c:pt>
                <c:pt idx="825">
                  <c:v>7</c:v>
                </c:pt>
                <c:pt idx="826">
                  <c:v>4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7</c:v>
                </c:pt>
                <c:pt idx="831">
                  <c:v>4</c:v>
                </c:pt>
                <c:pt idx="832">
                  <c:v>5</c:v>
                </c:pt>
                <c:pt idx="833">
                  <c:v>5</c:v>
                </c:pt>
                <c:pt idx="834">
                  <c:v>7</c:v>
                </c:pt>
                <c:pt idx="835">
                  <c:v>0</c:v>
                </c:pt>
                <c:pt idx="836">
                  <c:v>5</c:v>
                </c:pt>
                <c:pt idx="837">
                  <c:v>10</c:v>
                </c:pt>
                <c:pt idx="838">
                  <c:v>10</c:v>
                </c:pt>
                <c:pt idx="839">
                  <c:v>0</c:v>
                </c:pt>
                <c:pt idx="840">
                  <c:v>0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7</c:v>
                </c:pt>
                <c:pt idx="845">
                  <c:v>6</c:v>
                </c:pt>
                <c:pt idx="846">
                  <c:v>10</c:v>
                </c:pt>
                <c:pt idx="847">
                  <c:v>10</c:v>
                </c:pt>
                <c:pt idx="848">
                  <c:v>10</c:v>
                </c:pt>
                <c:pt idx="849">
                  <c:v>7</c:v>
                </c:pt>
                <c:pt idx="850">
                  <c:v>7</c:v>
                </c:pt>
                <c:pt idx="851">
                  <c:v>7</c:v>
                </c:pt>
                <c:pt idx="852">
                  <c:v>7</c:v>
                </c:pt>
                <c:pt idx="853">
                  <c:v>4</c:v>
                </c:pt>
                <c:pt idx="854">
                  <c:v>4</c:v>
                </c:pt>
                <c:pt idx="855">
                  <c:v>5</c:v>
                </c:pt>
                <c:pt idx="856">
                  <c:v>7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8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9</c:v>
                </c:pt>
                <c:pt idx="865">
                  <c:v>9</c:v>
                </c:pt>
                <c:pt idx="866">
                  <c:v>0</c:v>
                </c:pt>
                <c:pt idx="867">
                  <c:v>7</c:v>
                </c:pt>
                <c:pt idx="868">
                  <c:v>7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7</c:v>
                </c:pt>
                <c:pt idx="873">
                  <c:v>8</c:v>
                </c:pt>
                <c:pt idx="874">
                  <c:v>4</c:v>
                </c:pt>
                <c:pt idx="875">
                  <c:v>4</c:v>
                </c:pt>
                <c:pt idx="876">
                  <c:v>3</c:v>
                </c:pt>
                <c:pt idx="877">
                  <c:v>10</c:v>
                </c:pt>
                <c:pt idx="878">
                  <c:v>1</c:v>
                </c:pt>
                <c:pt idx="879">
                  <c:v>8</c:v>
                </c:pt>
                <c:pt idx="880">
                  <c:v>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12</c:v>
                </c:pt>
                <c:pt idx="885">
                  <c:v>12</c:v>
                </c:pt>
                <c:pt idx="886">
                  <c:v>12</c:v>
                </c:pt>
                <c:pt idx="887">
                  <c:v>7</c:v>
                </c:pt>
                <c:pt idx="888">
                  <c:v>7</c:v>
                </c:pt>
                <c:pt idx="889">
                  <c:v>10</c:v>
                </c:pt>
                <c:pt idx="890">
                  <c:v>10</c:v>
                </c:pt>
                <c:pt idx="891">
                  <c:v>9</c:v>
                </c:pt>
                <c:pt idx="892">
                  <c:v>9</c:v>
                </c:pt>
                <c:pt idx="893">
                  <c:v>4</c:v>
                </c:pt>
                <c:pt idx="894">
                  <c:v>4</c:v>
                </c:pt>
                <c:pt idx="895">
                  <c:v>6</c:v>
                </c:pt>
                <c:pt idx="896">
                  <c:v>6</c:v>
                </c:pt>
                <c:pt idx="897">
                  <c:v>3</c:v>
                </c:pt>
                <c:pt idx="898">
                  <c:v>0</c:v>
                </c:pt>
                <c:pt idx="899">
                  <c:v>4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7</c:v>
                </c:pt>
                <c:pt idx="904">
                  <c:v>2</c:v>
                </c:pt>
                <c:pt idx="905">
                  <c:v>5</c:v>
                </c:pt>
                <c:pt idx="906">
                  <c:v>5</c:v>
                </c:pt>
                <c:pt idx="907">
                  <c:v>3</c:v>
                </c:pt>
                <c:pt idx="908">
                  <c:v>9</c:v>
                </c:pt>
                <c:pt idx="909">
                  <c:v>5</c:v>
                </c:pt>
                <c:pt idx="910">
                  <c:v>5</c:v>
                </c:pt>
                <c:pt idx="911">
                  <c:v>3</c:v>
                </c:pt>
                <c:pt idx="912">
                  <c:v>3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8</c:v>
                </c:pt>
                <c:pt idx="917">
                  <c:v>8</c:v>
                </c:pt>
                <c:pt idx="918">
                  <c:v>8</c:v>
                </c:pt>
                <c:pt idx="919">
                  <c:v>8</c:v>
                </c:pt>
                <c:pt idx="920">
                  <c:v>6</c:v>
                </c:pt>
                <c:pt idx="921">
                  <c:v>11</c:v>
                </c:pt>
                <c:pt idx="922">
                  <c:v>11</c:v>
                </c:pt>
                <c:pt idx="923">
                  <c:v>0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6</c:v>
                </c:pt>
                <c:pt idx="928">
                  <c:v>4</c:v>
                </c:pt>
                <c:pt idx="929">
                  <c:v>12</c:v>
                </c:pt>
                <c:pt idx="930">
                  <c:v>12</c:v>
                </c:pt>
                <c:pt idx="931">
                  <c:v>12</c:v>
                </c:pt>
                <c:pt idx="932">
                  <c:v>0</c:v>
                </c:pt>
                <c:pt idx="933">
                  <c:v>0</c:v>
                </c:pt>
                <c:pt idx="934">
                  <c:v>9</c:v>
                </c:pt>
                <c:pt idx="935">
                  <c:v>4</c:v>
                </c:pt>
                <c:pt idx="936">
                  <c:v>8</c:v>
                </c:pt>
                <c:pt idx="937">
                  <c:v>3</c:v>
                </c:pt>
                <c:pt idx="938">
                  <c:v>6</c:v>
                </c:pt>
                <c:pt idx="939">
                  <c:v>8</c:v>
                </c:pt>
                <c:pt idx="940">
                  <c:v>8</c:v>
                </c:pt>
                <c:pt idx="941">
                  <c:v>3</c:v>
                </c:pt>
                <c:pt idx="942">
                  <c:v>6</c:v>
                </c:pt>
                <c:pt idx="943">
                  <c:v>6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6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6</c:v>
                </c:pt>
                <c:pt idx="953">
                  <c:v>9</c:v>
                </c:pt>
                <c:pt idx="954">
                  <c:v>9</c:v>
                </c:pt>
                <c:pt idx="955">
                  <c:v>10</c:v>
                </c:pt>
                <c:pt idx="956">
                  <c:v>10</c:v>
                </c:pt>
                <c:pt idx="957">
                  <c:v>5</c:v>
                </c:pt>
                <c:pt idx="958">
                  <c:v>5</c:v>
                </c:pt>
                <c:pt idx="959">
                  <c:v>3</c:v>
                </c:pt>
                <c:pt idx="960">
                  <c:v>3</c:v>
                </c:pt>
                <c:pt idx="961">
                  <c:v>0</c:v>
                </c:pt>
                <c:pt idx="962">
                  <c:v>0</c:v>
                </c:pt>
                <c:pt idx="963">
                  <c:v>2</c:v>
                </c:pt>
                <c:pt idx="964">
                  <c:v>0</c:v>
                </c:pt>
                <c:pt idx="965">
                  <c:v>0</c:v>
                </c:pt>
                <c:pt idx="966">
                  <c:v>3</c:v>
                </c:pt>
                <c:pt idx="967">
                  <c:v>8</c:v>
                </c:pt>
                <c:pt idx="968">
                  <c:v>8</c:v>
                </c:pt>
                <c:pt idx="969">
                  <c:v>8</c:v>
                </c:pt>
                <c:pt idx="970">
                  <c:v>6</c:v>
                </c:pt>
                <c:pt idx="971">
                  <c:v>6</c:v>
                </c:pt>
                <c:pt idx="972">
                  <c:v>7</c:v>
                </c:pt>
                <c:pt idx="973">
                  <c:v>7</c:v>
                </c:pt>
                <c:pt idx="974">
                  <c:v>7</c:v>
                </c:pt>
                <c:pt idx="975">
                  <c:v>0</c:v>
                </c:pt>
                <c:pt idx="976">
                  <c:v>0</c:v>
                </c:pt>
                <c:pt idx="977">
                  <c:v>16</c:v>
                </c:pt>
                <c:pt idx="978">
                  <c:v>16</c:v>
                </c:pt>
                <c:pt idx="979">
                  <c:v>9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5</c:v>
                </c:pt>
                <c:pt idx="986">
                  <c:v>5</c:v>
                </c:pt>
                <c:pt idx="987">
                  <c:v>0</c:v>
                </c:pt>
                <c:pt idx="988">
                  <c:v>9</c:v>
                </c:pt>
                <c:pt idx="989">
                  <c:v>9</c:v>
                </c:pt>
                <c:pt idx="990">
                  <c:v>7</c:v>
                </c:pt>
                <c:pt idx="991">
                  <c:v>7</c:v>
                </c:pt>
                <c:pt idx="992">
                  <c:v>5</c:v>
                </c:pt>
                <c:pt idx="993">
                  <c:v>9</c:v>
                </c:pt>
                <c:pt idx="994">
                  <c:v>7</c:v>
                </c:pt>
                <c:pt idx="995">
                  <c:v>5</c:v>
                </c:pt>
                <c:pt idx="996">
                  <c:v>5</c:v>
                </c:pt>
                <c:pt idx="997">
                  <c:v>0</c:v>
                </c:pt>
                <c:pt idx="998">
                  <c:v>0</c:v>
                </c:pt>
              </c:numCache>
            </c:numRef>
          </c:xVal>
          <c:yVal>
            <c:numRef>
              <c:f>'Task 4.3 '!$B$29:$B$1027</c:f>
              <c:numCache>
                <c:formatCode>General</c:formatCode>
                <c:ptCount val="999"/>
                <c:pt idx="0">
                  <c:v>301899.3949268132</c:v>
                </c:pt>
                <c:pt idx="1">
                  <c:v>177559.3733692714</c:v>
                </c:pt>
                <c:pt idx="2">
                  <c:v>-16354.969884015853</c:v>
                </c:pt>
                <c:pt idx="3">
                  <c:v>-168337.5708466777</c:v>
                </c:pt>
                <c:pt idx="4">
                  <c:v>1280931.3450738897</c:v>
                </c:pt>
                <c:pt idx="5">
                  <c:v>565165.95111592556</c:v>
                </c:pt>
                <c:pt idx="6">
                  <c:v>568740.91446143773</c:v>
                </c:pt>
                <c:pt idx="7">
                  <c:v>541358.06453053991</c:v>
                </c:pt>
                <c:pt idx="8">
                  <c:v>1399201.6080506849</c:v>
                </c:pt>
                <c:pt idx="9">
                  <c:v>817458.5782908228</c:v>
                </c:pt>
                <c:pt idx="10">
                  <c:v>-15025.762796058931</c:v>
                </c:pt>
                <c:pt idx="11">
                  <c:v>1205287.2647973974</c:v>
                </c:pt>
                <c:pt idx="12">
                  <c:v>962639.35954875906</c:v>
                </c:pt>
                <c:pt idx="13">
                  <c:v>1298669.4730785291</c:v>
                </c:pt>
                <c:pt idx="14">
                  <c:v>1007797.9581985979</c:v>
                </c:pt>
                <c:pt idx="15">
                  <c:v>439274.61371050624</c:v>
                </c:pt>
                <c:pt idx="16">
                  <c:v>316448.28728654073</c:v>
                </c:pt>
                <c:pt idx="17">
                  <c:v>192108.26572899922</c:v>
                </c:pt>
                <c:pt idx="18">
                  <c:v>939426.84536443127</c:v>
                </c:pt>
                <c:pt idx="19">
                  <c:v>551598.1588578563</c:v>
                </c:pt>
                <c:pt idx="20">
                  <c:v>398672.07850783761</c:v>
                </c:pt>
                <c:pt idx="21">
                  <c:v>865248.66089881677</c:v>
                </c:pt>
                <c:pt idx="22">
                  <c:v>-125202.61969447334</c:v>
                </c:pt>
                <c:pt idx="23">
                  <c:v>528138.37925876922</c:v>
                </c:pt>
                <c:pt idx="24">
                  <c:v>652478.40081631078</c:v>
                </c:pt>
                <c:pt idx="25">
                  <c:v>431181.20763212547</c:v>
                </c:pt>
                <c:pt idx="26">
                  <c:v>109314.25876148287</c:v>
                </c:pt>
                <c:pt idx="27">
                  <c:v>372802.92371051572</c:v>
                </c:pt>
                <c:pt idx="28">
                  <c:v>639258.71554454044</c:v>
                </c:pt>
                <c:pt idx="29">
                  <c:v>321004.35073371103</c:v>
                </c:pt>
                <c:pt idx="30">
                  <c:v>154472.8574113216</c:v>
                </c:pt>
                <c:pt idx="31">
                  <c:v>-6932.3567176780489</c:v>
                </c:pt>
                <c:pt idx="32">
                  <c:v>1468775.9297464308</c:v>
                </c:pt>
                <c:pt idx="33">
                  <c:v>1205287.2647973974</c:v>
                </c:pt>
                <c:pt idx="34">
                  <c:v>1080947.2432398559</c:v>
                </c:pt>
                <c:pt idx="35">
                  <c:v>790075.72835992475</c:v>
                </c:pt>
                <c:pt idx="36">
                  <c:v>1352529.3142672698</c:v>
                </c:pt>
                <c:pt idx="37">
                  <c:v>1075820.9640464662</c:v>
                </c:pt>
                <c:pt idx="38">
                  <c:v>468208.77948928205</c:v>
                </c:pt>
                <c:pt idx="39">
                  <c:v>1385981.9227789142</c:v>
                </c:pt>
                <c:pt idx="40">
                  <c:v>525643.58402353479</c:v>
                </c:pt>
                <c:pt idx="41">
                  <c:v>423560.13320350123</c:v>
                </c:pt>
                <c:pt idx="42">
                  <c:v>704276.9737931157</c:v>
                </c:pt>
                <c:pt idx="43">
                  <c:v>1279380.0292260121</c:v>
                </c:pt>
                <c:pt idx="44">
                  <c:v>988508.51434608107</c:v>
                </c:pt>
                <c:pt idx="45">
                  <c:v>940855.12046100735</c:v>
                </c:pt>
                <c:pt idx="46">
                  <c:v>649983.60558107658</c:v>
                </c:pt>
                <c:pt idx="47">
                  <c:v>428771.83243389067</c:v>
                </c:pt>
                <c:pt idx="48">
                  <c:v>68325.99585821401</c:v>
                </c:pt>
                <c:pt idx="49">
                  <c:v>450470.65148464253</c:v>
                </c:pt>
                <c:pt idx="50">
                  <c:v>1362174.0361935282</c:v>
                </c:pt>
                <c:pt idx="51">
                  <c:v>974345.34968695359</c:v>
                </c:pt>
                <c:pt idx="52">
                  <c:v>978005.7330694655</c:v>
                </c:pt>
                <c:pt idx="53">
                  <c:v>485003.42810656462</c:v>
                </c:pt>
                <c:pt idx="54">
                  <c:v>194131.91322663362</c:v>
                </c:pt>
                <c:pt idx="55">
                  <c:v>263706.23492237931</c:v>
                </c:pt>
                <c:pt idx="56">
                  <c:v>1117974.8150970123</c:v>
                </c:pt>
                <c:pt idx="57">
                  <c:v>587682.25132765609</c:v>
                </c:pt>
                <c:pt idx="58">
                  <c:v>386022.60898228642</c:v>
                </c:pt>
                <c:pt idx="59">
                  <c:v>122533.94403325353</c:v>
                </c:pt>
                <c:pt idx="60">
                  <c:v>650454.75331867638</c:v>
                </c:pt>
                <c:pt idx="61">
                  <c:v>456540.41006538883</c:v>
                </c:pt>
                <c:pt idx="62">
                  <c:v>68711.723558814163</c:v>
                </c:pt>
                <c:pt idx="63">
                  <c:v>456540.41006538883</c:v>
                </c:pt>
                <c:pt idx="64">
                  <c:v>165668.89518545789</c:v>
                </c:pt>
                <c:pt idx="65">
                  <c:v>-28245.448067829595</c:v>
                </c:pt>
                <c:pt idx="66">
                  <c:v>1096661.7237468609</c:v>
                </c:pt>
                <c:pt idx="67">
                  <c:v>635820.44092194922</c:v>
                </c:pt>
                <c:pt idx="68">
                  <c:v>335304.20411575923</c:v>
                </c:pt>
                <c:pt idx="69">
                  <c:v>1295094.5097330171</c:v>
                </c:pt>
                <c:pt idx="70">
                  <c:v>255004.99238347742</c:v>
                </c:pt>
                <c:pt idx="71">
                  <c:v>357088.44320351095</c:v>
                </c:pt>
                <c:pt idx="72">
                  <c:v>93599.778254477773</c:v>
                </c:pt>
                <c:pt idx="73">
                  <c:v>681412.56659508648</c:v>
                </c:pt>
                <c:pt idx="74">
                  <c:v>1119526.13094489</c:v>
                </c:pt>
                <c:pt idx="75">
                  <c:v>1463649.6505530407</c:v>
                </c:pt>
                <c:pt idx="76">
                  <c:v>1075820.9640464662</c:v>
                </c:pt>
                <c:pt idx="77">
                  <c:v>1517509.4917417816</c:v>
                </c:pt>
                <c:pt idx="78">
                  <c:v>866192.14028617356</c:v>
                </c:pt>
                <c:pt idx="79">
                  <c:v>1155040.00766847</c:v>
                </c:pt>
                <c:pt idx="80">
                  <c:v>961125.66441518301</c:v>
                </c:pt>
                <c:pt idx="81">
                  <c:v>459644.22567330115</c:v>
                </c:pt>
                <c:pt idx="82">
                  <c:v>255004.99238347742</c:v>
                </c:pt>
                <c:pt idx="83">
                  <c:v>342317.44208386261</c:v>
                </c:pt>
                <c:pt idx="84">
                  <c:v>581960.59973320831</c:v>
                </c:pt>
                <c:pt idx="85">
                  <c:v>1396136.5970692311</c:v>
                </c:pt>
                <c:pt idx="86">
                  <c:v>1271796.5755116893</c:v>
                </c:pt>
                <c:pt idx="87">
                  <c:v>887032.89998656849</c:v>
                </c:pt>
                <c:pt idx="88">
                  <c:v>846392.74406959815</c:v>
                </c:pt>
                <c:pt idx="89">
                  <c:v>416410.20651247713</c:v>
                </c:pt>
                <c:pt idx="90">
                  <c:v>629613.99361828179</c:v>
                </c:pt>
                <c:pt idx="91">
                  <c:v>990059.83019395848</c:v>
                </c:pt>
                <c:pt idx="92">
                  <c:v>796145.48694067122</c:v>
                </c:pt>
                <c:pt idx="93">
                  <c:v>815434.93079318805</c:v>
                </c:pt>
                <c:pt idx="94">
                  <c:v>80380.092982707109</c:v>
                </c:pt>
                <c:pt idx="95">
                  <c:v>190556.94988112152</c:v>
                </c:pt>
                <c:pt idx="96">
                  <c:v>-3357.3933721659705</c:v>
                </c:pt>
                <c:pt idx="97">
                  <c:v>794594.17109279358</c:v>
                </c:pt>
                <c:pt idx="98">
                  <c:v>670254.14953525166</c:v>
                </c:pt>
                <c:pt idx="99">
                  <c:v>704276.9737931157</c:v>
                </c:pt>
                <c:pt idx="100">
                  <c:v>676894.12386221765</c:v>
                </c:pt>
                <c:pt idx="101">
                  <c:v>205327.95100076956</c:v>
                </c:pt>
                <c:pt idx="102">
                  <c:v>1068807.7260783629</c:v>
                </c:pt>
                <c:pt idx="103">
                  <c:v>680979.03957178793</c:v>
                </c:pt>
                <c:pt idx="104">
                  <c:v>941326.26819860761</c:v>
                </c:pt>
                <c:pt idx="105">
                  <c:v>622686.17568717815</c:v>
                </c:pt>
                <c:pt idx="106">
                  <c:v>2071261.8351102248</c:v>
                </c:pt>
                <c:pt idx="107">
                  <c:v>1780390.3202302938</c:v>
                </c:pt>
                <c:pt idx="108">
                  <c:v>1656050.2986727522</c:v>
                </c:pt>
                <c:pt idx="109">
                  <c:v>892631.51082971483</c:v>
                </c:pt>
                <c:pt idx="110">
                  <c:v>505273.97206073994</c:v>
                </c:pt>
                <c:pt idx="111">
                  <c:v>241785.30711170676</c:v>
                </c:pt>
                <c:pt idx="112">
                  <c:v>192108.26572899922</c:v>
                </c:pt>
                <c:pt idx="113">
                  <c:v>-168337.5708466777</c:v>
                </c:pt>
                <c:pt idx="114">
                  <c:v>264649.71430973604</c:v>
                </c:pt>
                <c:pt idx="115">
                  <c:v>893102.65856731473</c:v>
                </c:pt>
                <c:pt idx="116">
                  <c:v>435699.65036499425</c:v>
                </c:pt>
                <c:pt idx="117">
                  <c:v>565165.95111592556</c:v>
                </c:pt>
                <c:pt idx="118">
                  <c:v>67160.407710936459</c:v>
                </c:pt>
                <c:pt idx="119">
                  <c:v>437250.96621287195</c:v>
                </c:pt>
                <c:pt idx="120">
                  <c:v>243336.62295958446</c:v>
                </c:pt>
                <c:pt idx="121">
                  <c:v>683572.90281564149</c:v>
                </c:pt>
                <c:pt idx="122">
                  <c:v>295744.21630906698</c:v>
                </c:pt>
                <c:pt idx="123">
                  <c:v>456540.41006538883</c:v>
                </c:pt>
                <c:pt idx="124">
                  <c:v>165668.89518545789</c:v>
                </c:pt>
                <c:pt idx="125">
                  <c:v>1643400.829147201</c:v>
                </c:pt>
                <c:pt idx="126">
                  <c:v>1808381.0066217128</c:v>
                </c:pt>
                <c:pt idx="127">
                  <c:v>1447935.1700460357</c:v>
                </c:pt>
                <c:pt idx="128">
                  <c:v>1129680.8052352068</c:v>
                </c:pt>
                <c:pt idx="129">
                  <c:v>514918.69398699858</c:v>
                </c:pt>
                <c:pt idx="130">
                  <c:v>1263665.5487190071</c:v>
                </c:pt>
                <c:pt idx="131">
                  <c:v>580880.43162293069</c:v>
                </c:pt>
                <c:pt idx="132">
                  <c:v>938831.47296337306</c:v>
                </c:pt>
                <c:pt idx="133">
                  <c:v>137900.3175539597</c:v>
                </c:pt>
                <c:pt idx="134">
                  <c:v>-152971.19732597153</c:v>
                </c:pt>
                <c:pt idx="135">
                  <c:v>1032213.6812445048</c:v>
                </c:pt>
                <c:pt idx="136">
                  <c:v>186981.98653560944</c:v>
                </c:pt>
                <c:pt idx="137">
                  <c:v>1192067.5795256267</c:v>
                </c:pt>
                <c:pt idx="138">
                  <c:v>538863.26929530548</c:v>
                </c:pt>
                <c:pt idx="139">
                  <c:v>578385.63638769614</c:v>
                </c:pt>
                <c:pt idx="140">
                  <c:v>330649.07265996962</c:v>
                </c:pt>
                <c:pt idx="141">
                  <c:v>1639825.8658016887</c:v>
                </c:pt>
                <c:pt idx="142">
                  <c:v>629613.99361828179</c:v>
                </c:pt>
                <c:pt idx="143">
                  <c:v>1211357.023378144</c:v>
                </c:pt>
                <c:pt idx="144">
                  <c:v>1100236.6870923729</c:v>
                </c:pt>
                <c:pt idx="145">
                  <c:v>955999.38522179308</c:v>
                </c:pt>
                <c:pt idx="146">
                  <c:v>637235.06804690568</c:v>
                </c:pt>
                <c:pt idx="147">
                  <c:v>346363.55316697474</c:v>
                </c:pt>
                <c:pt idx="148">
                  <c:v>165668.89518545789</c:v>
                </c:pt>
                <c:pt idx="149">
                  <c:v>1075820.9640464662</c:v>
                </c:pt>
                <c:pt idx="150">
                  <c:v>701211.96281166165</c:v>
                </c:pt>
                <c:pt idx="151">
                  <c:v>1365748.9995390405</c:v>
                </c:pt>
                <c:pt idx="152">
                  <c:v>292640.40070115478</c:v>
                </c:pt>
                <c:pt idx="153">
                  <c:v>195683.22907451127</c:v>
                </c:pt>
                <c:pt idx="154">
                  <c:v>1278436.5498386552</c:v>
                </c:pt>
                <c:pt idx="155">
                  <c:v>1208862.2281429097</c:v>
                </c:pt>
                <c:pt idx="156">
                  <c:v>877388.17806030985</c:v>
                </c:pt>
                <c:pt idx="157">
                  <c:v>1341333.2764931337</c:v>
                </c:pt>
                <c:pt idx="158">
                  <c:v>1147418.9332398463</c:v>
                </c:pt>
                <c:pt idx="159">
                  <c:v>771866.45261768508</c:v>
                </c:pt>
                <c:pt idx="160">
                  <c:v>1081890.7226272125</c:v>
                </c:pt>
                <c:pt idx="161">
                  <c:v>509792.41479360877</c:v>
                </c:pt>
                <c:pt idx="162">
                  <c:v>540277.89642026194</c:v>
                </c:pt>
                <c:pt idx="163">
                  <c:v>346363.55316697474</c:v>
                </c:pt>
                <c:pt idx="164">
                  <c:v>82874.888217941552</c:v>
                </c:pt>
                <c:pt idx="165">
                  <c:v>1023512.4387056029</c:v>
                </c:pt>
                <c:pt idx="166">
                  <c:v>317429.38738819899</c:v>
                </c:pt>
                <c:pt idx="167">
                  <c:v>1605765.4208295234</c:v>
                </c:pt>
                <c:pt idx="168">
                  <c:v>1384468.227645338</c:v>
                </c:pt>
                <c:pt idx="169">
                  <c:v>1083442.0384750902</c:v>
                </c:pt>
                <c:pt idx="170">
                  <c:v>695613.35196851543</c:v>
                </c:pt>
                <c:pt idx="171">
                  <c:v>567660.74635115999</c:v>
                </c:pt>
                <c:pt idx="172">
                  <c:v>443320.72479361849</c:v>
                </c:pt>
                <c:pt idx="173">
                  <c:v>-41465.133339600245</c:v>
                </c:pt>
                <c:pt idx="174">
                  <c:v>1529649.0089032743</c:v>
                </c:pt>
                <c:pt idx="175">
                  <c:v>1141820.3223966998</c:v>
                </c:pt>
                <c:pt idx="176">
                  <c:v>897621.10130018368</c:v>
                </c:pt>
                <c:pt idx="177">
                  <c:v>870238.25136928563</c:v>
                </c:pt>
                <c:pt idx="178">
                  <c:v>606749.58642025245</c:v>
                </c:pt>
                <c:pt idx="179">
                  <c:v>1684984.4644515277</c:v>
                </c:pt>
                <c:pt idx="180">
                  <c:v>1510359.5650507573</c:v>
                </c:pt>
                <c:pt idx="181">
                  <c:v>1246870.9001017243</c:v>
                </c:pt>
                <c:pt idx="182">
                  <c:v>1888543.5296310736</c:v>
                </c:pt>
                <c:pt idx="183">
                  <c:v>518493.65733251057</c:v>
                </c:pt>
                <c:pt idx="184">
                  <c:v>926121.7400556606</c:v>
                </c:pt>
                <c:pt idx="185">
                  <c:v>531713.34260428126</c:v>
                </c:pt>
                <c:pt idx="186">
                  <c:v>1096661.7237468609</c:v>
                </c:pt>
                <c:pt idx="187">
                  <c:v>983990.071613212</c:v>
                </c:pt>
                <c:pt idx="188">
                  <c:v>623544.23503753531</c:v>
                </c:pt>
                <c:pt idx="189">
                  <c:v>1133689.2956040173</c:v>
                </c:pt>
                <c:pt idx="190">
                  <c:v>919542.029110856</c:v>
                </c:pt>
                <c:pt idx="191">
                  <c:v>171267.50602860434</c:v>
                </c:pt>
                <c:pt idx="192">
                  <c:v>1079395.9273919782</c:v>
                </c:pt>
                <c:pt idx="193">
                  <c:v>692137.45663162251</c:v>
                </c:pt>
                <c:pt idx="194">
                  <c:v>401265.94175169151</c:v>
                </c:pt>
                <c:pt idx="195">
                  <c:v>809365.17221244157</c:v>
                </c:pt>
                <c:pt idx="196">
                  <c:v>227622.14245257937</c:v>
                </c:pt>
                <c:pt idx="197">
                  <c:v>355537.12735563319</c:v>
                </c:pt>
                <c:pt idx="198">
                  <c:v>231197.10579809145</c:v>
                </c:pt>
                <c:pt idx="199">
                  <c:v>1098685.3712444953</c:v>
                </c:pt>
                <c:pt idx="200">
                  <c:v>1892118.4929765859</c:v>
                </c:pt>
                <c:pt idx="201">
                  <c:v>1296174.6778432946</c:v>
                </c:pt>
                <c:pt idx="202">
                  <c:v>1005303.1629633635</c:v>
                </c:pt>
                <c:pt idx="203">
                  <c:v>423560.13320350123</c:v>
                </c:pt>
                <c:pt idx="204">
                  <c:v>400185.77364141378</c:v>
                </c:pt>
                <c:pt idx="205">
                  <c:v>525729.00406053441</c:v>
                </c:pt>
                <c:pt idx="206">
                  <c:v>296215.36404666677</c:v>
                </c:pt>
                <c:pt idx="207">
                  <c:v>-91613.322459907911</c:v>
                </c:pt>
                <c:pt idx="208">
                  <c:v>-285527.6657131954</c:v>
                </c:pt>
                <c:pt idx="209">
                  <c:v>1108330.0931707537</c:v>
                </c:pt>
                <c:pt idx="210">
                  <c:v>790075.72835992475</c:v>
                </c:pt>
                <c:pt idx="211">
                  <c:v>446895.68813913054</c:v>
                </c:pt>
                <c:pt idx="212">
                  <c:v>206271.43038812661</c:v>
                </c:pt>
                <c:pt idx="213">
                  <c:v>880963.14140582189</c:v>
                </c:pt>
                <c:pt idx="214">
                  <c:v>1465710.9187649768</c:v>
                </c:pt>
                <c:pt idx="215">
                  <c:v>1032723.633608563</c:v>
                </c:pt>
                <c:pt idx="216">
                  <c:v>1960141.4988244539</c:v>
                </c:pt>
                <c:pt idx="217">
                  <c:v>685497.48230465676</c:v>
                </c:pt>
                <c:pt idx="218">
                  <c:v>1103811.650437885</c:v>
                </c:pt>
                <c:pt idx="219">
                  <c:v>743365.81386220793</c:v>
                </c:pt>
                <c:pt idx="220">
                  <c:v>819009.8941387001</c:v>
                </c:pt>
                <c:pt idx="221">
                  <c:v>-95188.285805419961</c:v>
                </c:pt>
                <c:pt idx="222">
                  <c:v>85120.644475496723</c:v>
                </c:pt>
                <c:pt idx="223">
                  <c:v>-205750.87040443451</c:v>
                </c:pt>
                <c:pt idx="224">
                  <c:v>848454.01228153403</c:v>
                </c:pt>
                <c:pt idx="225">
                  <c:v>439274.61371050624</c:v>
                </c:pt>
                <c:pt idx="226">
                  <c:v>-42794.340427557123</c:v>
                </c:pt>
                <c:pt idx="227">
                  <c:v>1542868.694175045</c:v>
                </c:pt>
                <c:pt idx="228">
                  <c:v>358031.92259086767</c:v>
                </c:pt>
                <c:pt idx="229">
                  <c:v>887032.89998656849</c:v>
                </c:pt>
                <c:pt idx="230">
                  <c:v>25576.772406609787</c:v>
                </c:pt>
                <c:pt idx="231">
                  <c:v>-71380.399220033956</c:v>
                </c:pt>
                <c:pt idx="232">
                  <c:v>1106306.4456731193</c:v>
                </c:pt>
                <c:pt idx="233">
                  <c:v>924060.47184372472</c:v>
                </c:pt>
                <c:pt idx="234">
                  <c:v>702763.27865953941</c:v>
                </c:pt>
                <c:pt idx="235">
                  <c:v>935256.50961786101</c:v>
                </c:pt>
                <c:pt idx="236">
                  <c:v>807813.85636456416</c:v>
                </c:pt>
                <c:pt idx="237">
                  <c:v>639258.71554454044</c:v>
                </c:pt>
                <c:pt idx="238">
                  <c:v>760245.88251649064</c:v>
                </c:pt>
                <c:pt idx="239">
                  <c:v>372417.19600991567</c:v>
                </c:pt>
                <c:pt idx="240">
                  <c:v>538948.6893323051</c:v>
                </c:pt>
                <c:pt idx="241">
                  <c:v>1197703.8110830749</c:v>
                </c:pt>
                <c:pt idx="242">
                  <c:v>388046.25647992111</c:v>
                </c:pt>
                <c:pt idx="243">
                  <c:v>895126.30606494925</c:v>
                </c:pt>
                <c:pt idx="244">
                  <c:v>644384.99473792978</c:v>
                </c:pt>
                <c:pt idx="245">
                  <c:v>720501.40666417906</c:v>
                </c:pt>
                <c:pt idx="246">
                  <c:v>1183974.173447246</c:v>
                </c:pt>
                <c:pt idx="247">
                  <c:v>389597.57232779852</c:v>
                </c:pt>
                <c:pt idx="248">
                  <c:v>223066.07900540909</c:v>
                </c:pt>
                <c:pt idx="249">
                  <c:v>974345.34968695359</c:v>
                </c:pt>
                <c:pt idx="250">
                  <c:v>419985.16985798918</c:v>
                </c:pt>
                <c:pt idx="251">
                  <c:v>468208.77948928205</c:v>
                </c:pt>
                <c:pt idx="252">
                  <c:v>177337.26460935085</c:v>
                </c:pt>
                <c:pt idx="253">
                  <c:v>1385038.4433915578</c:v>
                </c:pt>
                <c:pt idx="254">
                  <c:v>1094166.9285116266</c:v>
                </c:pt>
                <c:pt idx="255">
                  <c:v>1157063.6551661049</c:v>
                </c:pt>
                <c:pt idx="256">
                  <c:v>963149.3119128173</c:v>
                </c:pt>
                <c:pt idx="257">
                  <c:v>658548.15939705726</c:v>
                </c:pt>
                <c:pt idx="258">
                  <c:v>1567756.748870709</c:v>
                </c:pt>
                <c:pt idx="259">
                  <c:v>1346459.5556865232</c:v>
                </c:pt>
                <c:pt idx="260">
                  <c:v>695142.20423091541</c:v>
                </c:pt>
                <c:pt idx="261">
                  <c:v>604254.79118501802</c:v>
                </c:pt>
                <c:pt idx="262">
                  <c:v>924060.47184372472</c:v>
                </c:pt>
                <c:pt idx="263">
                  <c:v>411891.76377960818</c:v>
                </c:pt>
                <c:pt idx="264">
                  <c:v>1737863.2055386102</c:v>
                </c:pt>
                <c:pt idx="265">
                  <c:v>1253077.3474053915</c:v>
                </c:pt>
                <c:pt idx="266">
                  <c:v>698717.16757642734</c:v>
                </c:pt>
                <c:pt idx="267">
                  <c:v>485003.42810656462</c:v>
                </c:pt>
                <c:pt idx="268">
                  <c:v>291089.08485327737</c:v>
                </c:pt>
                <c:pt idx="269">
                  <c:v>-27165.279957551975</c:v>
                </c:pt>
                <c:pt idx="270">
                  <c:v>177559.3733692714</c:v>
                </c:pt>
                <c:pt idx="271">
                  <c:v>-113312.1415106596</c:v>
                </c:pt>
                <c:pt idx="272">
                  <c:v>-473757.97808633652</c:v>
                </c:pt>
                <c:pt idx="273">
                  <c:v>1282954.9925715239</c:v>
                </c:pt>
                <c:pt idx="274">
                  <c:v>798169.13443830551</c:v>
                </c:pt>
                <c:pt idx="275">
                  <c:v>775874.94298649556</c:v>
                </c:pt>
                <c:pt idx="276">
                  <c:v>581960.59973320831</c:v>
                </c:pt>
                <c:pt idx="277">
                  <c:v>360663.40654902306</c:v>
                </c:pt>
                <c:pt idx="278">
                  <c:v>69791.891669091769</c:v>
                </c:pt>
                <c:pt idx="279">
                  <c:v>231197.10579809145</c:v>
                </c:pt>
                <c:pt idx="280">
                  <c:v>1183974.173447246</c:v>
                </c:pt>
                <c:pt idx="281">
                  <c:v>838299.33799121727</c:v>
                </c:pt>
                <c:pt idx="282">
                  <c:v>547427.82311128604</c:v>
                </c:pt>
                <c:pt idx="283">
                  <c:v>995658.44103710505</c:v>
                </c:pt>
                <c:pt idx="284">
                  <c:v>704786.92615717382</c:v>
                </c:pt>
                <c:pt idx="285">
                  <c:v>510872.58290388633</c:v>
                </c:pt>
                <c:pt idx="286">
                  <c:v>1067727.5579680852</c:v>
                </c:pt>
                <c:pt idx="287">
                  <c:v>854523.77086228062</c:v>
                </c:pt>
                <c:pt idx="288">
                  <c:v>1011372.9215441098</c:v>
                </c:pt>
                <c:pt idx="289">
                  <c:v>37467.250590423238</c:v>
                </c:pt>
                <c:pt idx="290">
                  <c:v>-253404.26428950776</c:v>
                </c:pt>
                <c:pt idx="291">
                  <c:v>-474701.4574736933</c:v>
                </c:pt>
                <c:pt idx="292">
                  <c:v>656053.36416182283</c:v>
                </c:pt>
                <c:pt idx="293">
                  <c:v>240841.82772435003</c:v>
                </c:pt>
                <c:pt idx="294">
                  <c:v>1061657.7993873388</c:v>
                </c:pt>
                <c:pt idx="295">
                  <c:v>701211.96281166165</c:v>
                </c:pt>
                <c:pt idx="296">
                  <c:v>634740.27281167114</c:v>
                </c:pt>
                <c:pt idx="297">
                  <c:v>371251.60786263831</c:v>
                </c:pt>
                <c:pt idx="298">
                  <c:v>683473.83480702236</c:v>
                </c:pt>
                <c:pt idx="299">
                  <c:v>741342.16636457352</c:v>
                </c:pt>
                <c:pt idx="300">
                  <c:v>541358.06453053991</c:v>
                </c:pt>
                <c:pt idx="301">
                  <c:v>729202.64920308045</c:v>
                </c:pt>
                <c:pt idx="302">
                  <c:v>233691.90103332588</c:v>
                </c:pt>
                <c:pt idx="303">
                  <c:v>780431.0064336661</c:v>
                </c:pt>
                <c:pt idx="304">
                  <c:v>1098685.3712444953</c:v>
                </c:pt>
                <c:pt idx="305">
                  <c:v>613899.51311127655</c:v>
                </c:pt>
                <c:pt idx="306">
                  <c:v>516942.34148463293</c:v>
                </c:pt>
                <c:pt idx="307">
                  <c:v>661179.64335521241</c:v>
                </c:pt>
                <c:pt idx="308">
                  <c:v>95151.094102355477</c:v>
                </c:pt>
                <c:pt idx="309">
                  <c:v>1957646.7035892191</c:v>
                </c:pt>
                <c:pt idx="310">
                  <c:v>158047.82075683368</c:v>
                </c:pt>
                <c:pt idx="311">
                  <c:v>1633756.1072209424</c:v>
                </c:pt>
                <c:pt idx="312">
                  <c:v>1052013.0774610802</c:v>
                </c:pt>
                <c:pt idx="313">
                  <c:v>951480.94248892437</c:v>
                </c:pt>
                <c:pt idx="314">
                  <c:v>505273.97206073994</c:v>
                </c:pt>
                <c:pt idx="315">
                  <c:v>930130.23042447132</c:v>
                </c:pt>
                <c:pt idx="316">
                  <c:v>528138.37925876922</c:v>
                </c:pt>
                <c:pt idx="317">
                  <c:v>649125.54623071942</c:v>
                </c:pt>
                <c:pt idx="318">
                  <c:v>261296.85972414451</c:v>
                </c:pt>
                <c:pt idx="319">
                  <c:v>67382.516470857256</c:v>
                </c:pt>
                <c:pt idx="320">
                  <c:v>1310375.4632167236</c:v>
                </c:pt>
                <c:pt idx="321">
                  <c:v>303228.60201477015</c:v>
                </c:pt>
                <c:pt idx="322">
                  <c:v>635905.86095894885</c:v>
                </c:pt>
                <c:pt idx="323">
                  <c:v>178502.85275662842</c:v>
                </c:pt>
                <c:pt idx="324">
                  <c:v>1113456.3723641434</c:v>
                </c:pt>
                <c:pt idx="325">
                  <c:v>753010.53578846657</c:v>
                </c:pt>
                <c:pt idx="326">
                  <c:v>268224.67765524809</c:v>
                </c:pt>
                <c:pt idx="327">
                  <c:v>1282954.9925715239</c:v>
                </c:pt>
                <c:pt idx="328">
                  <c:v>701211.96281166165</c:v>
                </c:pt>
                <c:pt idx="329">
                  <c:v>413405.45891318447</c:v>
                </c:pt>
                <c:pt idx="330">
                  <c:v>289065.43735564267</c:v>
                </c:pt>
                <c:pt idx="331">
                  <c:v>-168337.5708466777</c:v>
                </c:pt>
                <c:pt idx="332">
                  <c:v>665698.08608808136</c:v>
                </c:pt>
                <c:pt idx="333">
                  <c:v>541358.06453053991</c:v>
                </c:pt>
                <c:pt idx="334">
                  <c:v>912392.10241983179</c:v>
                </c:pt>
                <c:pt idx="335">
                  <c:v>673829.1128807636</c:v>
                </c:pt>
                <c:pt idx="336">
                  <c:v>514918.69398699858</c:v>
                </c:pt>
                <c:pt idx="337">
                  <c:v>1698204.1497232984</c:v>
                </c:pt>
                <c:pt idx="338">
                  <c:v>1034237.3287421392</c:v>
                </c:pt>
                <c:pt idx="339">
                  <c:v>937280.15711549541</c:v>
                </c:pt>
                <c:pt idx="340">
                  <c:v>1113456.3723641434</c:v>
                </c:pt>
                <c:pt idx="341">
                  <c:v>753010.53578846657</c:v>
                </c:pt>
                <c:pt idx="342">
                  <c:v>559096.19253517932</c:v>
                </c:pt>
                <c:pt idx="343">
                  <c:v>-1806.0775242882664</c:v>
                </c:pt>
                <c:pt idx="344">
                  <c:v>-168337.5708466777</c:v>
                </c:pt>
                <c:pt idx="345">
                  <c:v>844369.09657196386</c:v>
                </c:pt>
                <c:pt idx="346">
                  <c:v>1454004.9286267823</c:v>
                </c:pt>
                <c:pt idx="347">
                  <c:v>386022.60898228642</c:v>
                </c:pt>
                <c:pt idx="348">
                  <c:v>289065.43735564267</c:v>
                </c:pt>
                <c:pt idx="349">
                  <c:v>-71380.399220033956</c:v>
                </c:pt>
                <c:pt idx="350">
                  <c:v>65831.200622979552</c:v>
                </c:pt>
                <c:pt idx="351">
                  <c:v>-58508.820934562245</c:v>
                </c:pt>
                <c:pt idx="352">
                  <c:v>749435.57244295441</c:v>
                </c:pt>
                <c:pt idx="353">
                  <c:v>334224.03600548173</c:v>
                </c:pt>
                <c:pt idx="354">
                  <c:v>316448.28728654073</c:v>
                </c:pt>
                <c:pt idx="355">
                  <c:v>219491.11565989704</c:v>
                </c:pt>
                <c:pt idx="356">
                  <c:v>-195720.42077757575</c:v>
                </c:pt>
                <c:pt idx="357">
                  <c:v>1030662.3653966271</c:v>
                </c:pt>
                <c:pt idx="358">
                  <c:v>739790.85051669588</c:v>
                </c:pt>
                <c:pt idx="359">
                  <c:v>879411.82555794425</c:v>
                </c:pt>
                <c:pt idx="360">
                  <c:v>2157630.8054232532</c:v>
                </c:pt>
                <c:pt idx="361">
                  <c:v>574810.67304218409</c:v>
                </c:pt>
                <c:pt idx="362">
                  <c:v>1261641.9012213727</c:v>
                </c:pt>
                <c:pt idx="363">
                  <c:v>593156.6375073446</c:v>
                </c:pt>
                <c:pt idx="364">
                  <c:v>232710.80093166762</c:v>
                </c:pt>
                <c:pt idx="365">
                  <c:v>11413.607747482369</c:v>
                </c:pt>
                <c:pt idx="366">
                  <c:v>1269735.3072997532</c:v>
                </c:pt>
                <c:pt idx="367">
                  <c:v>297158.84343402379</c:v>
                </c:pt>
                <c:pt idx="368">
                  <c:v>539806.74868266226</c:v>
                </c:pt>
                <c:pt idx="369">
                  <c:v>248935.23380273097</c:v>
                </c:pt>
                <c:pt idx="370">
                  <c:v>1140839.2222950417</c:v>
                </c:pt>
                <c:pt idx="371">
                  <c:v>725627.68585756852</c:v>
                </c:pt>
                <c:pt idx="372">
                  <c:v>365181.84928189183</c:v>
                </c:pt>
                <c:pt idx="373">
                  <c:v>846392.74406959815</c:v>
                </c:pt>
                <c:pt idx="374">
                  <c:v>431181.20763212547</c:v>
                </c:pt>
                <c:pt idx="375">
                  <c:v>441991.51770566136</c:v>
                </c:pt>
                <c:pt idx="376">
                  <c:v>151120.00282573036</c:v>
                </c:pt>
                <c:pt idx="377">
                  <c:v>1119526.13094489</c:v>
                </c:pt>
                <c:pt idx="378">
                  <c:v>290008.91674299969</c:v>
                </c:pt>
                <c:pt idx="379">
                  <c:v>1286529.9559170362</c:v>
                </c:pt>
                <c:pt idx="380">
                  <c:v>677404.07622627576</c:v>
                </c:pt>
                <c:pt idx="381">
                  <c:v>980415.10826769983</c:v>
                </c:pt>
                <c:pt idx="382">
                  <c:v>551002.78645679809</c:v>
                </c:pt>
                <c:pt idx="383">
                  <c:v>93599.778254477773</c:v>
                </c:pt>
                <c:pt idx="384">
                  <c:v>559096.19253517932</c:v>
                </c:pt>
                <c:pt idx="385">
                  <c:v>933705.19376998337</c:v>
                </c:pt>
                <c:pt idx="386">
                  <c:v>615450.82895915431</c:v>
                </c:pt>
                <c:pt idx="387">
                  <c:v>710856.68473792041</c:v>
                </c:pt>
                <c:pt idx="388">
                  <c:v>274294.43623599457</c:v>
                </c:pt>
                <c:pt idx="389">
                  <c:v>1990155.8327135069</c:v>
                </c:pt>
                <c:pt idx="390">
                  <c:v>1699284.3178335757</c:v>
                </c:pt>
                <c:pt idx="391">
                  <c:v>1117541.2880737137</c:v>
                </c:pt>
                <c:pt idx="392">
                  <c:v>799720.45028618316</c:v>
                </c:pt>
                <c:pt idx="393">
                  <c:v>755505.331023701</c:v>
                </c:pt>
                <c:pt idx="394">
                  <c:v>275845.75208387233</c:v>
                </c:pt>
                <c:pt idx="395">
                  <c:v>582941.69983486657</c:v>
                </c:pt>
                <c:pt idx="396">
                  <c:v>159599.13660471138</c:v>
                </c:pt>
                <c:pt idx="397">
                  <c:v>1280460.1973362893</c:v>
                </c:pt>
                <c:pt idx="398">
                  <c:v>507297.61955837428</c:v>
                </c:pt>
                <c:pt idx="399">
                  <c:v>179968.74856750621</c:v>
                </c:pt>
                <c:pt idx="400">
                  <c:v>-110902.76631242508</c:v>
                </c:pt>
                <c:pt idx="401">
                  <c:v>481428.46476105251</c:v>
                </c:pt>
                <c:pt idx="402">
                  <c:v>163174.09995022346</c:v>
                </c:pt>
                <c:pt idx="403">
                  <c:v>663674.43859044695</c:v>
                </c:pt>
                <c:pt idx="404">
                  <c:v>469760.09533715947</c:v>
                </c:pt>
                <c:pt idx="405">
                  <c:v>1519618.5592764157</c:v>
                </c:pt>
                <c:pt idx="406">
                  <c:v>659628.32750733476</c:v>
                </c:pt>
                <c:pt idx="407">
                  <c:v>271799.64100076008</c:v>
                </c:pt>
                <c:pt idx="408">
                  <c:v>435699.65036499425</c:v>
                </c:pt>
                <c:pt idx="409">
                  <c:v>896677.62191282667</c:v>
                </c:pt>
                <c:pt idx="410">
                  <c:v>605806.10703289567</c:v>
                </c:pt>
                <c:pt idx="411">
                  <c:v>1195642.542871139</c:v>
                </c:pt>
                <c:pt idx="412">
                  <c:v>807813.85636456416</c:v>
                </c:pt>
                <c:pt idx="413">
                  <c:v>1137264.2589495294</c:v>
                </c:pt>
                <c:pt idx="414">
                  <c:v>819009.8941387001</c:v>
                </c:pt>
                <c:pt idx="415">
                  <c:v>1711423.8349950691</c:v>
                </c:pt>
                <c:pt idx="416">
                  <c:v>1254020.8267927486</c:v>
                </c:pt>
                <c:pt idx="417">
                  <c:v>-81025.121146292542</c:v>
                </c:pt>
                <c:pt idx="418">
                  <c:v>683473.83480702236</c:v>
                </c:pt>
                <c:pt idx="419">
                  <c:v>691057.28852134501</c:v>
                </c:pt>
                <c:pt idx="420">
                  <c:v>372802.92371051572</c:v>
                </c:pt>
                <c:pt idx="421">
                  <c:v>1268791.8279123968</c:v>
                </c:pt>
                <c:pt idx="422">
                  <c:v>1074877.4846591093</c:v>
                </c:pt>
                <c:pt idx="423">
                  <c:v>463690.33675641299</c:v>
                </c:pt>
                <c:pt idx="424">
                  <c:v>890607.86333208054</c:v>
                </c:pt>
                <c:pt idx="425">
                  <c:v>696693.52007879305</c:v>
                </c:pt>
                <c:pt idx="426">
                  <c:v>709913.20535056363</c:v>
                </c:pt>
                <c:pt idx="427">
                  <c:v>515998.8620972762</c:v>
                </c:pt>
                <c:pt idx="428">
                  <c:v>489559.49155373476</c:v>
                </c:pt>
                <c:pt idx="429">
                  <c:v>386966.0883696432</c:v>
                </c:pt>
                <c:pt idx="430">
                  <c:v>2241368.2917781263</c:v>
                </c:pt>
                <c:pt idx="431">
                  <c:v>270719.47289048252</c:v>
                </c:pt>
                <c:pt idx="432">
                  <c:v>-112368.66212330281</c:v>
                </c:pt>
                <c:pt idx="433">
                  <c:v>633188.95696379372</c:v>
                </c:pt>
                <c:pt idx="434">
                  <c:v>411891.76377960818</c:v>
                </c:pt>
                <c:pt idx="435">
                  <c:v>1129680.8052352068</c:v>
                </c:pt>
                <c:pt idx="436">
                  <c:v>1168259.6929402407</c:v>
                </c:pt>
                <c:pt idx="437">
                  <c:v>613899.51311127655</c:v>
                </c:pt>
                <c:pt idx="438">
                  <c:v>872832.1146131393</c:v>
                </c:pt>
                <c:pt idx="439">
                  <c:v>485003.42810656462</c:v>
                </c:pt>
                <c:pt idx="440">
                  <c:v>97174.741599989822</c:v>
                </c:pt>
                <c:pt idx="441">
                  <c:v>565165.95111592556</c:v>
                </c:pt>
                <c:pt idx="442">
                  <c:v>537783.10118502774</c:v>
                </c:pt>
                <c:pt idx="443">
                  <c:v>1192067.5795256267</c:v>
                </c:pt>
                <c:pt idx="444">
                  <c:v>747026.19724471995</c:v>
                </c:pt>
                <c:pt idx="445">
                  <c:v>1261641.9012213727</c:v>
                </c:pt>
                <c:pt idx="446">
                  <c:v>1463649.6505530407</c:v>
                </c:pt>
                <c:pt idx="447">
                  <c:v>1036298.596954075</c:v>
                </c:pt>
                <c:pt idx="448">
                  <c:v>314934.59215296456</c:v>
                </c:pt>
                <c:pt idx="449">
                  <c:v>1239857.6621336211</c:v>
                </c:pt>
                <c:pt idx="450">
                  <c:v>1608396.9047876787</c:v>
                </c:pt>
                <c:pt idx="451">
                  <c:v>1150993.8965853583</c:v>
                </c:pt>
                <c:pt idx="452">
                  <c:v>753010.53578846657</c:v>
                </c:pt>
                <c:pt idx="453">
                  <c:v>559096.19253517932</c:v>
                </c:pt>
                <c:pt idx="454">
                  <c:v>171267.50602860434</c:v>
                </c:pt>
                <c:pt idx="455">
                  <c:v>367676.64451712626</c:v>
                </c:pt>
                <c:pt idx="456">
                  <c:v>935256.50961786101</c:v>
                </c:pt>
                <c:pt idx="457">
                  <c:v>477853.50141554035</c:v>
                </c:pt>
                <c:pt idx="458">
                  <c:v>1290576.0670001484</c:v>
                </c:pt>
                <c:pt idx="459">
                  <c:v>1124044.5736777587</c:v>
                </c:pt>
                <c:pt idx="460">
                  <c:v>1005303.1629633635</c:v>
                </c:pt>
                <c:pt idx="461">
                  <c:v>1017442.6801248565</c:v>
                </c:pt>
                <c:pt idx="462">
                  <c:v>11413.607747482369</c:v>
                </c:pt>
                <c:pt idx="463">
                  <c:v>-252075.05720155081</c:v>
                </c:pt>
                <c:pt idx="464">
                  <c:v>1098685.3712444953</c:v>
                </c:pt>
                <c:pt idx="465">
                  <c:v>516942.34148463293</c:v>
                </c:pt>
                <c:pt idx="466">
                  <c:v>1187549.136792758</c:v>
                </c:pt>
                <c:pt idx="467">
                  <c:v>386022.60898228642</c:v>
                </c:pt>
                <c:pt idx="468">
                  <c:v>159599.13660471138</c:v>
                </c:pt>
                <c:pt idx="469">
                  <c:v>62641.964978067641</c:v>
                </c:pt>
                <c:pt idx="470">
                  <c:v>1177904.4148664996</c:v>
                </c:pt>
                <c:pt idx="471">
                  <c:v>526587.06341089145</c:v>
                </c:pt>
                <c:pt idx="472">
                  <c:v>410910.66367794992</c:v>
                </c:pt>
                <c:pt idx="473">
                  <c:v>383527.81374705187</c:v>
                </c:pt>
                <c:pt idx="474">
                  <c:v>-73875.194455268444</c:v>
                </c:pt>
                <c:pt idx="475">
                  <c:v>647959.95808344183</c:v>
                </c:pt>
                <c:pt idx="476">
                  <c:v>454045.61483015469</c:v>
                </c:pt>
                <c:pt idx="477">
                  <c:v>93599.778254477773</c:v>
                </c:pt>
                <c:pt idx="478">
                  <c:v>426054.92843873566</c:v>
                </c:pt>
                <c:pt idx="479">
                  <c:v>952994.63762250042</c:v>
                </c:pt>
                <c:pt idx="480">
                  <c:v>759080.29436921293</c:v>
                </c:pt>
                <c:pt idx="481">
                  <c:v>776856.04308815417</c:v>
                </c:pt>
                <c:pt idx="482">
                  <c:v>1371818.7581197871</c:v>
                </c:pt>
                <c:pt idx="483">
                  <c:v>1989075.6646032296</c:v>
                </c:pt>
                <c:pt idx="484">
                  <c:v>920485.50849821279</c:v>
                </c:pt>
                <c:pt idx="485">
                  <c:v>739790.85051669588</c:v>
                </c:pt>
                <c:pt idx="486">
                  <c:v>545876.50726340862</c:v>
                </c:pt>
                <c:pt idx="487">
                  <c:v>372802.92371051572</c:v>
                </c:pt>
                <c:pt idx="488">
                  <c:v>-181557.25611844836</c:v>
                </c:pt>
                <c:pt idx="489">
                  <c:v>1197193.8587190167</c:v>
                </c:pt>
                <c:pt idx="490">
                  <c:v>836748.02214333962</c:v>
                </c:pt>
                <c:pt idx="491">
                  <c:v>471783.74283479422</c:v>
                </c:pt>
                <c:pt idx="492">
                  <c:v>153529.37802396488</c:v>
                </c:pt>
                <c:pt idx="493">
                  <c:v>1517509.4917417816</c:v>
                </c:pt>
                <c:pt idx="494">
                  <c:v>1060106.4835394612</c:v>
                </c:pt>
                <c:pt idx="495">
                  <c:v>872261.89886692003</c:v>
                </c:pt>
                <c:pt idx="496">
                  <c:v>688214.386299812</c:v>
                </c:pt>
                <c:pt idx="497">
                  <c:v>327768.54972413502</c:v>
                </c:pt>
                <c:pt idx="498">
                  <c:v>761141.56258114881</c:v>
                </c:pt>
                <c:pt idx="499">
                  <c:v>747921.87730937824</c:v>
                </c:pt>
                <c:pt idx="500">
                  <c:v>1313950.4265622357</c:v>
                </c:pt>
                <c:pt idx="501">
                  <c:v>1050461.7616132025</c:v>
                </c:pt>
                <c:pt idx="502">
                  <c:v>1075820.9640464662</c:v>
                </c:pt>
                <c:pt idx="503">
                  <c:v>255004.99238347742</c:v>
                </c:pt>
                <c:pt idx="504">
                  <c:v>1251997.1792951138</c:v>
                </c:pt>
                <c:pt idx="505">
                  <c:v>895126.30606494925</c:v>
                </c:pt>
                <c:pt idx="506">
                  <c:v>931210.39853474894</c:v>
                </c:pt>
                <c:pt idx="507">
                  <c:v>446424.54040153039</c:v>
                </c:pt>
                <c:pt idx="508">
                  <c:v>252510.19714824302</c:v>
                </c:pt>
                <c:pt idx="509">
                  <c:v>135753.62930502393</c:v>
                </c:pt>
                <c:pt idx="510">
                  <c:v>-58160.713948263321</c:v>
                </c:pt>
                <c:pt idx="511">
                  <c:v>316448.28728654073</c:v>
                </c:pt>
                <c:pt idx="512">
                  <c:v>122533.94403325353</c:v>
                </c:pt>
                <c:pt idx="513">
                  <c:v>1284506.3084194018</c:v>
                </c:pt>
                <c:pt idx="514">
                  <c:v>896677.62191282667</c:v>
                </c:pt>
                <c:pt idx="515">
                  <c:v>895126.30606494925</c:v>
                </c:pt>
                <c:pt idx="516">
                  <c:v>1544892.3416726794</c:v>
                </c:pt>
                <c:pt idx="517">
                  <c:v>1157063.6551661049</c:v>
                </c:pt>
                <c:pt idx="518">
                  <c:v>383527.81374705187</c:v>
                </c:pt>
                <c:pt idx="519">
                  <c:v>189613.47049376473</c:v>
                </c:pt>
                <c:pt idx="520">
                  <c:v>830763.68359959312</c:v>
                </c:pt>
                <c:pt idx="521">
                  <c:v>-85543.563879161375</c:v>
                </c:pt>
                <c:pt idx="522">
                  <c:v>-349032.22882819455</c:v>
                </c:pt>
                <c:pt idx="523">
                  <c:v>1377888.5167005335</c:v>
                </c:pt>
                <c:pt idx="524">
                  <c:v>699188.31531402748</c:v>
                </c:pt>
                <c:pt idx="525">
                  <c:v>262626.06681210164</c:v>
                </c:pt>
                <c:pt idx="526">
                  <c:v>283939.15816225321</c:v>
                </c:pt>
                <c:pt idx="527">
                  <c:v>482979.78060893016</c:v>
                </c:pt>
                <c:pt idx="528">
                  <c:v>95151.094102355477</c:v>
                </c:pt>
                <c:pt idx="529">
                  <c:v>834253.22690810519</c:v>
                </c:pt>
                <c:pt idx="530">
                  <c:v>737296.05528146168</c:v>
                </c:pt>
                <c:pt idx="531">
                  <c:v>515998.8620972762</c:v>
                </c:pt>
                <c:pt idx="532">
                  <c:v>799720.45028618316</c:v>
                </c:pt>
                <c:pt idx="533">
                  <c:v>342317.44208386261</c:v>
                </c:pt>
                <c:pt idx="534">
                  <c:v>631165.3094661592</c:v>
                </c:pt>
                <c:pt idx="535">
                  <c:v>172818.82187648205</c:v>
                </c:pt>
                <c:pt idx="536">
                  <c:v>75861.650249838305</c:v>
                </c:pt>
                <c:pt idx="537">
                  <c:v>912392.10241983179</c:v>
                </c:pt>
                <c:pt idx="538">
                  <c:v>261296.85972414451</c:v>
                </c:pt>
                <c:pt idx="539">
                  <c:v>-2191.8052248884342</c:v>
                </c:pt>
                <c:pt idx="540">
                  <c:v>1214931.9867236561</c:v>
                </c:pt>
                <c:pt idx="541">
                  <c:v>633188.95696379372</c:v>
                </c:pt>
                <c:pt idx="542">
                  <c:v>594100.11689470126</c:v>
                </c:pt>
                <c:pt idx="543">
                  <c:v>178888.58045722856</c:v>
                </c:pt>
                <c:pt idx="544">
                  <c:v>859612.42934136873</c:v>
                </c:pt>
                <c:pt idx="545">
                  <c:v>638315.2361571833</c:v>
                </c:pt>
                <c:pt idx="546">
                  <c:v>1189572.7842903924</c:v>
                </c:pt>
                <c:pt idx="547">
                  <c:v>1065232.7627328509</c:v>
                </c:pt>
                <c:pt idx="548">
                  <c:v>607829.75453053007</c:v>
                </c:pt>
                <c:pt idx="549">
                  <c:v>773851.29548886139</c:v>
                </c:pt>
                <c:pt idx="550">
                  <c:v>219491.11565989704</c:v>
                </c:pt>
                <c:pt idx="551">
                  <c:v>255004.99238347742</c:v>
                </c:pt>
                <c:pt idx="552">
                  <c:v>1158614.9710139823</c:v>
                </c:pt>
                <c:pt idx="553">
                  <c:v>867743.4561340512</c:v>
                </c:pt>
                <c:pt idx="554">
                  <c:v>657604.68000970047</c:v>
                </c:pt>
                <c:pt idx="555">
                  <c:v>269775.99350312579</c:v>
                </c:pt>
                <c:pt idx="556">
                  <c:v>1362174.0361935282</c:v>
                </c:pt>
                <c:pt idx="557">
                  <c:v>1754173.0584466732</c:v>
                </c:pt>
                <c:pt idx="558">
                  <c:v>1106306.4456731193</c:v>
                </c:pt>
                <c:pt idx="559">
                  <c:v>1036732.1239773736</c:v>
                </c:pt>
                <c:pt idx="560">
                  <c:v>770786.28450740746</c:v>
                </c:pt>
                <c:pt idx="561">
                  <c:v>1379912.1641981676</c:v>
                </c:pt>
                <c:pt idx="562">
                  <c:v>875836.86221243208</c:v>
                </c:pt>
                <c:pt idx="563">
                  <c:v>361606.88593637978</c:v>
                </c:pt>
                <c:pt idx="564">
                  <c:v>858098.73420779256</c:v>
                </c:pt>
                <c:pt idx="565">
                  <c:v>758136.81498185615</c:v>
                </c:pt>
                <c:pt idx="566">
                  <c:v>661179.64335521241</c:v>
                </c:pt>
                <c:pt idx="567">
                  <c:v>300733.80677953589</c:v>
                </c:pt>
                <c:pt idx="568">
                  <c:v>933705.19376998337</c:v>
                </c:pt>
                <c:pt idx="569">
                  <c:v>551002.78645679809</c:v>
                </c:pt>
                <c:pt idx="570">
                  <c:v>525643.58402353479</c:v>
                </c:pt>
                <c:pt idx="571">
                  <c:v>759080.29436921293</c:v>
                </c:pt>
                <c:pt idx="572">
                  <c:v>1536798.9355942986</c:v>
                </c:pt>
                <c:pt idx="573">
                  <c:v>788524.41251204687</c:v>
                </c:pt>
                <c:pt idx="574">
                  <c:v>940855.12046100735</c:v>
                </c:pt>
                <c:pt idx="575">
                  <c:v>913472.27053010953</c:v>
                </c:pt>
                <c:pt idx="576">
                  <c:v>525643.58402353479</c:v>
                </c:pt>
                <c:pt idx="577">
                  <c:v>816600.51894046564</c:v>
                </c:pt>
                <c:pt idx="578">
                  <c:v>100749.70494550187</c:v>
                </c:pt>
                <c:pt idx="579">
                  <c:v>292640.40070115478</c:v>
                </c:pt>
                <c:pt idx="580">
                  <c:v>678917.77135985205</c:v>
                </c:pt>
                <c:pt idx="581">
                  <c:v>554577.74980231025</c:v>
                </c:pt>
                <c:pt idx="582">
                  <c:v>388046.25647992111</c:v>
                </c:pt>
                <c:pt idx="583">
                  <c:v>1098685.3712444953</c:v>
                </c:pt>
                <c:pt idx="584">
                  <c:v>904771.0279912079</c:v>
                </c:pt>
                <c:pt idx="585">
                  <c:v>1022568.9593182461</c:v>
                </c:pt>
                <c:pt idx="586">
                  <c:v>826159.82082972419</c:v>
                </c:pt>
                <c:pt idx="587">
                  <c:v>535288.3059497932</c:v>
                </c:pt>
                <c:pt idx="588">
                  <c:v>271799.64100076008</c:v>
                </c:pt>
                <c:pt idx="589">
                  <c:v>989674.10249335819</c:v>
                </c:pt>
                <c:pt idx="590">
                  <c:v>865334.0809358164</c:v>
                </c:pt>
                <c:pt idx="591">
                  <c:v>885481.58413869061</c:v>
                </c:pt>
                <c:pt idx="592">
                  <c:v>729202.64920308045</c:v>
                </c:pt>
                <c:pt idx="593">
                  <c:v>465713.98425404757</c:v>
                </c:pt>
                <c:pt idx="594">
                  <c:v>244416.79106986203</c:v>
                </c:pt>
                <c:pt idx="595">
                  <c:v>728122.48109280295</c:v>
                </c:pt>
                <c:pt idx="596">
                  <c:v>769234.96865952981</c:v>
                </c:pt>
                <c:pt idx="597">
                  <c:v>1289024.7511522705</c:v>
                </c:pt>
                <c:pt idx="598">
                  <c:v>1218506.9500691681</c:v>
                </c:pt>
                <c:pt idx="599">
                  <c:v>900252.58525833895</c:v>
                </c:pt>
                <c:pt idx="600">
                  <c:v>390541.05171515525</c:v>
                </c:pt>
                <c:pt idx="601">
                  <c:v>1185997.8209448801</c:v>
                </c:pt>
                <c:pt idx="602">
                  <c:v>1415426.0409217484</c:v>
                </c:pt>
                <c:pt idx="603">
                  <c:v>759080.29436921293</c:v>
                </c:pt>
                <c:pt idx="604">
                  <c:v>634740.27281167114</c:v>
                </c:pt>
                <c:pt idx="605">
                  <c:v>455211.202977432</c:v>
                </c:pt>
                <c:pt idx="606">
                  <c:v>191722.53802839882</c:v>
                </c:pt>
                <c:pt idx="607">
                  <c:v>941326.26819860761</c:v>
                </c:pt>
                <c:pt idx="608">
                  <c:v>747411.92494532012</c:v>
                </c:pt>
                <c:pt idx="609">
                  <c:v>186981.98653560944</c:v>
                </c:pt>
                <c:pt idx="610">
                  <c:v>62641.964978067641</c:v>
                </c:pt>
                <c:pt idx="611">
                  <c:v>592586.42176112509</c:v>
                </c:pt>
                <c:pt idx="612">
                  <c:v>1255572.1426406261</c:v>
                </c:pt>
                <c:pt idx="613">
                  <c:v>867743.4561340512</c:v>
                </c:pt>
                <c:pt idx="614">
                  <c:v>1000784.7202304944</c:v>
                </c:pt>
                <c:pt idx="615">
                  <c:v>834253.22690810519</c:v>
                </c:pt>
                <c:pt idx="616">
                  <c:v>709913.20535056363</c:v>
                </c:pt>
                <c:pt idx="617">
                  <c:v>515998.8620972762</c:v>
                </c:pt>
                <c:pt idx="618">
                  <c:v>793650.6917054368</c:v>
                </c:pt>
                <c:pt idx="619">
                  <c:v>615450.82895915431</c:v>
                </c:pt>
                <c:pt idx="620">
                  <c:v>390192.94472885656</c:v>
                </c:pt>
                <c:pt idx="621">
                  <c:v>1014947.8848896221</c:v>
                </c:pt>
                <c:pt idx="622">
                  <c:v>821033.54163633485</c:v>
                </c:pt>
                <c:pt idx="623">
                  <c:v>1977879.6268290933</c:v>
                </c:pt>
                <c:pt idx="624">
                  <c:v>1185997.8209448801</c:v>
                </c:pt>
                <c:pt idx="625">
                  <c:v>964700.62776069494</c:v>
                </c:pt>
                <c:pt idx="626">
                  <c:v>844369.09657196386</c:v>
                </c:pt>
                <c:pt idx="627">
                  <c:v>1274861.5864931433</c:v>
                </c:pt>
                <c:pt idx="628">
                  <c:v>720501.40666417906</c:v>
                </c:pt>
                <c:pt idx="629">
                  <c:v>303228.60201477015</c:v>
                </c:pt>
                <c:pt idx="630">
                  <c:v>1554537.0635989383</c:v>
                </c:pt>
                <c:pt idx="631">
                  <c:v>875836.86221243208</c:v>
                </c:pt>
                <c:pt idx="632">
                  <c:v>2275901.0684000487</c:v>
                </c:pt>
                <c:pt idx="633">
                  <c:v>2054603.8752158629</c:v>
                </c:pt>
                <c:pt idx="634">
                  <c:v>2054603.8752158629</c:v>
                </c:pt>
                <c:pt idx="635">
                  <c:v>-85543.563879161375</c:v>
                </c:pt>
                <c:pt idx="636">
                  <c:v>-376415.0787590926</c:v>
                </c:pt>
                <c:pt idx="637">
                  <c:v>81931.408830584813</c:v>
                </c:pt>
                <c:pt idx="638">
                  <c:v>1407332.6348433674</c:v>
                </c:pt>
                <c:pt idx="639">
                  <c:v>324579.31407922308</c:v>
                </c:pt>
                <c:pt idx="640">
                  <c:v>1214931.9867236561</c:v>
                </c:pt>
                <c:pt idx="641">
                  <c:v>993634.79353947041</c:v>
                </c:pt>
                <c:pt idx="642">
                  <c:v>1468775.9297464308</c:v>
                </c:pt>
                <c:pt idx="643">
                  <c:v>1468775.9297464308</c:v>
                </c:pt>
                <c:pt idx="644">
                  <c:v>426054.92843873566</c:v>
                </c:pt>
                <c:pt idx="645">
                  <c:v>596161.38510663726</c:v>
                </c:pt>
                <c:pt idx="646">
                  <c:v>671767.84466882783</c:v>
                </c:pt>
                <c:pt idx="647">
                  <c:v>477853.50141554035</c:v>
                </c:pt>
                <c:pt idx="648">
                  <c:v>1200768.8220645287</c:v>
                </c:pt>
                <c:pt idx="649">
                  <c:v>619025.79230466636</c:v>
                </c:pt>
                <c:pt idx="650">
                  <c:v>756585.4991339785</c:v>
                </c:pt>
                <c:pt idx="651">
                  <c:v>465713.98425404757</c:v>
                </c:pt>
                <c:pt idx="652">
                  <c:v>357088.44320351095</c:v>
                </c:pt>
                <c:pt idx="653">
                  <c:v>287514.12150776526</c:v>
                </c:pt>
                <c:pt idx="654">
                  <c:v>-168337.5708466777</c:v>
                </c:pt>
                <c:pt idx="655">
                  <c:v>457620.5781756668</c:v>
                </c:pt>
                <c:pt idx="656">
                  <c:v>1308314.1950047878</c:v>
                </c:pt>
                <c:pt idx="657">
                  <c:v>1459131.207820172</c:v>
                </c:pt>
                <c:pt idx="658">
                  <c:v>980415.10826769983</c:v>
                </c:pt>
                <c:pt idx="659">
                  <c:v>1586698.0857369271</c:v>
                </c:pt>
                <c:pt idx="660">
                  <c:v>1032337.9059079628</c:v>
                </c:pt>
                <c:pt idx="661">
                  <c:v>1296174.6778432946</c:v>
                </c:pt>
                <c:pt idx="662">
                  <c:v>977920.31303246564</c:v>
                </c:pt>
                <c:pt idx="663">
                  <c:v>590091.62652589055</c:v>
                </c:pt>
                <c:pt idx="664">
                  <c:v>440825.929558384</c:v>
                </c:pt>
                <c:pt idx="665">
                  <c:v>997295.17692198255</c:v>
                </c:pt>
                <c:pt idx="666">
                  <c:v>-181557.25611844836</c:v>
                </c:pt>
                <c:pt idx="667">
                  <c:v>910840.78657195414</c:v>
                </c:pt>
                <c:pt idx="668">
                  <c:v>1157063.6551661049</c:v>
                </c:pt>
                <c:pt idx="669">
                  <c:v>625095.55088541296</c:v>
                </c:pt>
                <c:pt idx="670">
                  <c:v>361606.88593637978</c:v>
                </c:pt>
                <c:pt idx="671">
                  <c:v>233306.17333272574</c:v>
                </c:pt>
                <c:pt idx="672">
                  <c:v>108966.15177518394</c:v>
                </c:pt>
                <c:pt idx="673">
                  <c:v>1231156.4195947193</c:v>
                </c:pt>
                <c:pt idx="674">
                  <c:v>822584.85748421226</c:v>
                </c:pt>
                <c:pt idx="675">
                  <c:v>628670.51423092501</c:v>
                </c:pt>
                <c:pt idx="676">
                  <c:v>171267.50602860434</c:v>
                </c:pt>
                <c:pt idx="677">
                  <c:v>1067727.5579680852</c:v>
                </c:pt>
                <c:pt idx="678">
                  <c:v>1071302.521313597</c:v>
                </c:pt>
                <c:pt idx="679">
                  <c:v>613899.51311127655</c:v>
                </c:pt>
                <c:pt idx="680">
                  <c:v>-84600.084491804635</c:v>
                </c:pt>
                <c:pt idx="681">
                  <c:v>528138.37925876922</c:v>
                </c:pt>
                <c:pt idx="682">
                  <c:v>70735.371056448523</c:v>
                </c:pt>
                <c:pt idx="683">
                  <c:v>474278.53807002836</c:v>
                </c:pt>
                <c:pt idx="684">
                  <c:v>592586.42176112509</c:v>
                </c:pt>
                <c:pt idx="685">
                  <c:v>1433772.0053869085</c:v>
                </c:pt>
                <c:pt idx="686">
                  <c:v>1239857.6621336211</c:v>
                </c:pt>
                <c:pt idx="687">
                  <c:v>1045943.3188803337</c:v>
                </c:pt>
                <c:pt idx="688">
                  <c:v>274294.43623599457</c:v>
                </c:pt>
                <c:pt idx="689">
                  <c:v>615450.82895915431</c:v>
                </c:pt>
                <c:pt idx="690">
                  <c:v>491073.18668731104</c:v>
                </c:pt>
                <c:pt idx="691">
                  <c:v>761711.77832736843</c:v>
                </c:pt>
                <c:pt idx="692">
                  <c:v>498223.11337833514</c:v>
                </c:pt>
                <c:pt idx="693">
                  <c:v>304308.770125048</c:v>
                </c:pt>
                <c:pt idx="694">
                  <c:v>207351.59849840426</c:v>
                </c:pt>
                <c:pt idx="695">
                  <c:v>1641849.5132993232</c:v>
                </c:pt>
                <c:pt idx="696">
                  <c:v>1226637.9768618506</c:v>
                </c:pt>
                <c:pt idx="697">
                  <c:v>877388.17806030985</c:v>
                </c:pt>
                <c:pt idx="698">
                  <c:v>596161.38510663726</c:v>
                </c:pt>
                <c:pt idx="699">
                  <c:v>402247.04185334966</c:v>
                </c:pt>
                <c:pt idx="700">
                  <c:v>547427.82311128604</c:v>
                </c:pt>
                <c:pt idx="701">
                  <c:v>186981.98653560944</c:v>
                </c:pt>
                <c:pt idx="702">
                  <c:v>281444.36292701872</c:v>
                </c:pt>
                <c:pt idx="703">
                  <c:v>60147.169742833183</c:v>
                </c:pt>
                <c:pt idx="704">
                  <c:v>413405.45891318447</c:v>
                </c:pt>
                <c:pt idx="705">
                  <c:v>122533.94403325353</c:v>
                </c:pt>
                <c:pt idx="706">
                  <c:v>1735231.7215804551</c:v>
                </c:pt>
                <c:pt idx="707">
                  <c:v>1552513.4161013039</c:v>
                </c:pt>
                <c:pt idx="708">
                  <c:v>149954.4146784528</c:v>
                </c:pt>
                <c:pt idx="709">
                  <c:v>649983.60558107658</c:v>
                </c:pt>
                <c:pt idx="710">
                  <c:v>456069.26232778915</c:v>
                </c:pt>
                <c:pt idx="711">
                  <c:v>262154.91907450167</c:v>
                </c:pt>
                <c:pt idx="712">
                  <c:v>895126.30606494925</c:v>
                </c:pt>
                <c:pt idx="713">
                  <c:v>604254.79118501802</c:v>
                </c:pt>
                <c:pt idx="714">
                  <c:v>440825.929558384</c:v>
                </c:pt>
                <c:pt idx="715">
                  <c:v>2185013.6553541515</c:v>
                </c:pt>
                <c:pt idx="716">
                  <c:v>1261641.9012213727</c:v>
                </c:pt>
                <c:pt idx="717">
                  <c:v>537783.10118502774</c:v>
                </c:pt>
                <c:pt idx="718">
                  <c:v>489559.49155373476</c:v>
                </c:pt>
                <c:pt idx="719">
                  <c:v>508848.93540625193</c:v>
                </c:pt>
                <c:pt idx="720">
                  <c:v>1901763.2149028443</c:v>
                </c:pt>
                <c:pt idx="721">
                  <c:v>-16577.078643936635</c:v>
                </c:pt>
                <c:pt idx="722">
                  <c:v>819009.8941387001</c:v>
                </c:pt>
                <c:pt idx="723">
                  <c:v>1168259.6929402407</c:v>
                </c:pt>
                <c:pt idx="724">
                  <c:v>1027087.4020511149</c:v>
                </c:pt>
                <c:pt idx="725">
                  <c:v>1023078.9116823043</c:v>
                </c:pt>
                <c:pt idx="726">
                  <c:v>1453061.4492394254</c:v>
                </c:pt>
                <c:pt idx="727">
                  <c:v>1092615.6126637487</c:v>
                </c:pt>
                <c:pt idx="728">
                  <c:v>1267240.5120645189</c:v>
                </c:pt>
                <c:pt idx="729">
                  <c:v>976368.99718458799</c:v>
                </c:pt>
                <c:pt idx="730">
                  <c:v>1447935.1700460357</c:v>
                </c:pt>
                <c:pt idx="731">
                  <c:v>1880922.4552024496</c:v>
                </c:pt>
                <c:pt idx="732">
                  <c:v>412461.97952582769</c:v>
                </c:pt>
                <c:pt idx="733">
                  <c:v>-72323.878607390739</c:v>
                </c:pt>
                <c:pt idx="734">
                  <c:v>-363195.39348732197</c:v>
                </c:pt>
                <c:pt idx="735">
                  <c:v>1385038.4433915578</c:v>
                </c:pt>
                <c:pt idx="736">
                  <c:v>803295.41363169544</c:v>
                </c:pt>
                <c:pt idx="737">
                  <c:v>636763.92030930601</c:v>
                </c:pt>
                <c:pt idx="738">
                  <c:v>959201.08492616797</c:v>
                </c:pt>
                <c:pt idx="739">
                  <c:v>668329.57004623674</c:v>
                </c:pt>
                <c:pt idx="740">
                  <c:v>307883.73347056005</c:v>
                </c:pt>
                <c:pt idx="741">
                  <c:v>-176902.12466265867</c:v>
                </c:pt>
                <c:pt idx="742">
                  <c:v>1795161.3213499421</c:v>
                </c:pt>
                <c:pt idx="743">
                  <c:v>122533.94403325353</c:v>
                </c:pt>
                <c:pt idx="744">
                  <c:v>893102.65856731473</c:v>
                </c:pt>
                <c:pt idx="745">
                  <c:v>628670.51423092501</c:v>
                </c:pt>
                <c:pt idx="746">
                  <c:v>365181.84928189183</c:v>
                </c:pt>
                <c:pt idx="747">
                  <c:v>74310.334401960601</c:v>
                </c:pt>
                <c:pt idx="748">
                  <c:v>1164684.7295947289</c:v>
                </c:pt>
                <c:pt idx="749">
                  <c:v>652478.40081631078</c:v>
                </c:pt>
                <c:pt idx="750">
                  <c:v>638315.2361571833</c:v>
                </c:pt>
                <c:pt idx="751">
                  <c:v>733806.51197294937</c:v>
                </c:pt>
                <c:pt idx="752">
                  <c:v>867743.4561340512</c:v>
                </c:pt>
                <c:pt idx="753">
                  <c:v>770786.28450740746</c:v>
                </c:pt>
                <c:pt idx="754">
                  <c:v>1420552.3201151378</c:v>
                </c:pt>
                <c:pt idx="755">
                  <c:v>1129680.8052352068</c:v>
                </c:pt>
                <c:pt idx="756">
                  <c:v>450470.65148464253</c:v>
                </c:pt>
                <c:pt idx="757">
                  <c:v>164339.688097501</c:v>
                </c:pt>
                <c:pt idx="758">
                  <c:v>739790.85051669588</c:v>
                </c:pt>
                <c:pt idx="759">
                  <c:v>518493.65733251057</c:v>
                </c:pt>
                <c:pt idx="760">
                  <c:v>226641.04235092108</c:v>
                </c:pt>
                <c:pt idx="761">
                  <c:v>-355101.98740894109</c:v>
                </c:pt>
                <c:pt idx="762">
                  <c:v>593156.6375073446</c:v>
                </c:pt>
                <c:pt idx="763">
                  <c:v>329667.97255831136</c:v>
                </c:pt>
                <c:pt idx="764">
                  <c:v>-58160.713948263321</c:v>
                </c:pt>
                <c:pt idx="765">
                  <c:v>68711.723558814163</c:v>
                </c:pt>
                <c:pt idx="766">
                  <c:v>417961.52236035478</c:v>
                </c:pt>
                <c:pt idx="767">
                  <c:v>439274.61371050624</c:v>
                </c:pt>
                <c:pt idx="768">
                  <c:v>799720.45028618316</c:v>
                </c:pt>
                <c:pt idx="769">
                  <c:v>942020.70860828506</c:v>
                </c:pt>
                <c:pt idx="770">
                  <c:v>720723.51542409952</c:v>
                </c:pt>
                <c:pt idx="771">
                  <c:v>429852.00054416852</c:v>
                </c:pt>
                <c:pt idx="772">
                  <c:v>138980.48566423729</c:v>
                </c:pt>
                <c:pt idx="773">
                  <c:v>361606.88593637978</c:v>
                </c:pt>
                <c:pt idx="774">
                  <c:v>457620.5781756668</c:v>
                </c:pt>
                <c:pt idx="775">
                  <c:v>263706.23492237931</c:v>
                </c:pt>
                <c:pt idx="776">
                  <c:v>1296174.6778432946</c:v>
                </c:pt>
                <c:pt idx="777">
                  <c:v>1517509.4917417816</c:v>
                </c:pt>
                <c:pt idx="778">
                  <c:v>1157063.6551661049</c:v>
                </c:pt>
                <c:pt idx="779">
                  <c:v>81931.408830584813</c:v>
                </c:pt>
                <c:pt idx="780">
                  <c:v>992083.477691593</c:v>
                </c:pt>
                <c:pt idx="781">
                  <c:v>809365.17221244157</c:v>
                </c:pt>
                <c:pt idx="782">
                  <c:v>448919.33563676488</c:v>
                </c:pt>
                <c:pt idx="783">
                  <c:v>871403.83951656311</c:v>
                </c:pt>
                <c:pt idx="784">
                  <c:v>547427.82311128604</c:v>
                </c:pt>
                <c:pt idx="785">
                  <c:v>353513.4798579989</c:v>
                </c:pt>
                <c:pt idx="786">
                  <c:v>353513.4798579989</c:v>
                </c:pt>
                <c:pt idx="787">
                  <c:v>887032.89998656849</c:v>
                </c:pt>
                <c:pt idx="788">
                  <c:v>332672.72015760408</c:v>
                </c:pt>
                <c:pt idx="789">
                  <c:v>628670.51423092501</c:v>
                </c:pt>
                <c:pt idx="790">
                  <c:v>74310.334401960601</c:v>
                </c:pt>
                <c:pt idx="791">
                  <c:v>1573826.5074514551</c:v>
                </c:pt>
                <c:pt idx="792">
                  <c:v>1449486.4858939135</c:v>
                </c:pt>
                <c:pt idx="793">
                  <c:v>809365.17221244157</c:v>
                </c:pt>
                <c:pt idx="794">
                  <c:v>582941.69983486657</c:v>
                </c:pt>
                <c:pt idx="795">
                  <c:v>205327.95100076956</c:v>
                </c:pt>
                <c:pt idx="796">
                  <c:v>-58160.713948263321</c:v>
                </c:pt>
                <c:pt idx="797">
                  <c:v>-349032.22882819455</c:v>
                </c:pt>
                <c:pt idx="798">
                  <c:v>347443.72127725242</c:v>
                </c:pt>
                <c:pt idx="799">
                  <c:v>799720.45028618316</c:v>
                </c:pt>
                <c:pt idx="800">
                  <c:v>977920.31303246564</c:v>
                </c:pt>
                <c:pt idx="801">
                  <c:v>520517.30483014497</c:v>
                </c:pt>
                <c:pt idx="802">
                  <c:v>1131194.5003687828</c:v>
                </c:pt>
                <c:pt idx="803">
                  <c:v>815049.203092588</c:v>
                </c:pt>
                <c:pt idx="804">
                  <c:v>982438.75576533435</c:v>
                </c:pt>
                <c:pt idx="805">
                  <c:v>775304.72724027629</c:v>
                </c:pt>
                <c:pt idx="806">
                  <c:v>-20152.041989448699</c:v>
                </c:pt>
                <c:pt idx="807">
                  <c:v>1376337.2008526558</c:v>
                </c:pt>
                <c:pt idx="808">
                  <c:v>1410907.5981888794</c:v>
                </c:pt>
                <c:pt idx="809">
                  <c:v>1023078.9116823043</c:v>
                </c:pt>
                <c:pt idx="810">
                  <c:v>386022.60898228642</c:v>
                </c:pt>
                <c:pt idx="811">
                  <c:v>122533.94403325353</c:v>
                </c:pt>
                <c:pt idx="812">
                  <c:v>166749.06329573551</c:v>
                </c:pt>
                <c:pt idx="813">
                  <c:v>-27165.279957551975</c:v>
                </c:pt>
                <c:pt idx="814">
                  <c:v>1700227.7972209328</c:v>
                </c:pt>
                <c:pt idx="815">
                  <c:v>1312399.110714358</c:v>
                </c:pt>
                <c:pt idx="816">
                  <c:v>891773.45147935767</c:v>
                </c:pt>
                <c:pt idx="817">
                  <c:v>697859.10822607018</c:v>
                </c:pt>
                <c:pt idx="818">
                  <c:v>697859.10822607018</c:v>
                </c:pt>
                <c:pt idx="819">
                  <c:v>240456.10002374981</c:v>
                </c:pt>
                <c:pt idx="820">
                  <c:v>178502.85275662842</c:v>
                </c:pt>
                <c:pt idx="821">
                  <c:v>81545.681129984674</c:v>
                </c:pt>
                <c:pt idx="822">
                  <c:v>982438.75576533435</c:v>
                </c:pt>
                <c:pt idx="823">
                  <c:v>1482939.094405558</c:v>
                </c:pt>
                <c:pt idx="824">
                  <c:v>772809.93200504186</c:v>
                </c:pt>
                <c:pt idx="825">
                  <c:v>887032.89998656849</c:v>
                </c:pt>
                <c:pt idx="826">
                  <c:v>528138.37925876922</c:v>
                </c:pt>
                <c:pt idx="827">
                  <c:v>121590.46464589646</c:v>
                </c:pt>
                <c:pt idx="828">
                  <c:v>-141898.20030313643</c:v>
                </c:pt>
                <c:pt idx="829">
                  <c:v>-292677.5924042195</c:v>
                </c:pt>
                <c:pt idx="830">
                  <c:v>940855.12046100735</c:v>
                </c:pt>
                <c:pt idx="831">
                  <c:v>1124044.5736777587</c:v>
                </c:pt>
                <c:pt idx="832">
                  <c:v>1016499.2007374997</c:v>
                </c:pt>
                <c:pt idx="833">
                  <c:v>725627.68585756852</c:v>
                </c:pt>
                <c:pt idx="834">
                  <c:v>332672.72015760408</c:v>
                </c:pt>
                <c:pt idx="835">
                  <c:v>857588.78184373444</c:v>
                </c:pt>
                <c:pt idx="836">
                  <c:v>920485.50849821279</c:v>
                </c:pt>
                <c:pt idx="837">
                  <c:v>1065232.7627328509</c:v>
                </c:pt>
                <c:pt idx="838">
                  <c:v>607829.75453053007</c:v>
                </c:pt>
                <c:pt idx="839">
                  <c:v>663674.43859044695</c:v>
                </c:pt>
                <c:pt idx="840">
                  <c:v>-15025.762796058931</c:v>
                </c:pt>
                <c:pt idx="841">
                  <c:v>835804.54275598284</c:v>
                </c:pt>
                <c:pt idx="842">
                  <c:v>572315.87780694966</c:v>
                </c:pt>
                <c:pt idx="843">
                  <c:v>447975.85624940816</c:v>
                </c:pt>
                <c:pt idx="844">
                  <c:v>1261641.9012213727</c:v>
                </c:pt>
                <c:pt idx="845">
                  <c:v>522068.62067802262</c:v>
                </c:pt>
                <c:pt idx="846">
                  <c:v>1259147.1059861379</c:v>
                </c:pt>
                <c:pt idx="847">
                  <c:v>995658.44103710505</c:v>
                </c:pt>
                <c:pt idx="848">
                  <c:v>898701.2694104613</c:v>
                </c:pt>
                <c:pt idx="849">
                  <c:v>1120606.2990551677</c:v>
                </c:pt>
                <c:pt idx="850">
                  <c:v>857117.6341061343</c:v>
                </c:pt>
                <c:pt idx="851">
                  <c:v>663203.29085284704</c:v>
                </c:pt>
                <c:pt idx="852">
                  <c:v>538863.26929530548</c:v>
                </c:pt>
                <c:pt idx="853">
                  <c:v>568740.91446143773</c:v>
                </c:pt>
                <c:pt idx="854">
                  <c:v>180912.22795486293</c:v>
                </c:pt>
                <c:pt idx="855">
                  <c:v>324579.31407922308</c:v>
                </c:pt>
                <c:pt idx="856">
                  <c:v>887032.89998656849</c:v>
                </c:pt>
                <c:pt idx="857">
                  <c:v>593156.6375073446</c:v>
                </c:pt>
                <c:pt idx="858">
                  <c:v>399242.29425405705</c:v>
                </c:pt>
                <c:pt idx="859">
                  <c:v>135753.62930502393</c:v>
                </c:pt>
                <c:pt idx="860">
                  <c:v>891551.34271943732</c:v>
                </c:pt>
                <c:pt idx="861">
                  <c:v>651534.921428954</c:v>
                </c:pt>
                <c:pt idx="862">
                  <c:v>194131.91322663362</c:v>
                </c:pt>
                <c:pt idx="863">
                  <c:v>69791.891669091769</c:v>
                </c:pt>
                <c:pt idx="864">
                  <c:v>1089040.6493182366</c:v>
                </c:pt>
                <c:pt idx="865">
                  <c:v>895126.30606494925</c:v>
                </c:pt>
                <c:pt idx="866">
                  <c:v>469760.09533715947</c:v>
                </c:pt>
                <c:pt idx="867">
                  <c:v>846044.63708329957</c:v>
                </c:pt>
                <c:pt idx="868">
                  <c:v>458215.9505767246</c:v>
                </c:pt>
                <c:pt idx="869">
                  <c:v>425295.93709699821</c:v>
                </c:pt>
                <c:pt idx="870">
                  <c:v>300955.91553945641</c:v>
                </c:pt>
                <c:pt idx="871">
                  <c:v>107041.57228616893</c:v>
                </c:pt>
                <c:pt idx="872">
                  <c:v>733721.09193594975</c:v>
                </c:pt>
                <c:pt idx="873">
                  <c:v>767211.32116189552</c:v>
                </c:pt>
                <c:pt idx="874">
                  <c:v>1012924.2373919877</c:v>
                </c:pt>
                <c:pt idx="875">
                  <c:v>431181.20763212547</c:v>
                </c:pt>
                <c:pt idx="876">
                  <c:v>565165.95111592556</c:v>
                </c:pt>
                <c:pt idx="877">
                  <c:v>496709.41824475891</c:v>
                </c:pt>
                <c:pt idx="878">
                  <c:v>654029.71666418843</c:v>
                </c:pt>
                <c:pt idx="879">
                  <c:v>1556088.3794468157</c:v>
                </c:pt>
                <c:pt idx="880">
                  <c:v>343868.75793174026</c:v>
                </c:pt>
                <c:pt idx="881">
                  <c:v>844369.09657196386</c:v>
                </c:pt>
                <c:pt idx="882">
                  <c:v>262240.33911150147</c:v>
                </c:pt>
                <c:pt idx="883">
                  <c:v>816600.51894046564</c:v>
                </c:pt>
                <c:pt idx="884">
                  <c:v>1364197.6836911626</c:v>
                </c:pt>
                <c:pt idx="885">
                  <c:v>1142900.4905069773</c:v>
                </c:pt>
                <c:pt idx="886">
                  <c:v>755071.80400040234</c:v>
                </c:pt>
                <c:pt idx="887">
                  <c:v>817458.5782908228</c:v>
                </c:pt>
                <c:pt idx="888">
                  <c:v>720501.40666417906</c:v>
                </c:pt>
                <c:pt idx="889">
                  <c:v>1661138.9571518404</c:v>
                </c:pt>
                <c:pt idx="890">
                  <c:v>1079395.9273919782</c:v>
                </c:pt>
                <c:pt idx="891">
                  <c:v>908345.99133671995</c:v>
                </c:pt>
                <c:pt idx="892">
                  <c:v>590091.62652589055</c:v>
                </c:pt>
                <c:pt idx="893">
                  <c:v>846392.74406959815</c:v>
                </c:pt>
                <c:pt idx="894">
                  <c:v>722052.72251205635</c:v>
                </c:pt>
                <c:pt idx="895">
                  <c:v>619025.79230466636</c:v>
                </c:pt>
                <c:pt idx="896">
                  <c:v>425111.44905137888</c:v>
                </c:pt>
                <c:pt idx="897">
                  <c:v>149954.4146784528</c:v>
                </c:pt>
                <c:pt idx="898">
                  <c:v>469760.09533715947</c:v>
                </c:pt>
                <c:pt idx="899">
                  <c:v>736215.88717118395</c:v>
                </c:pt>
                <c:pt idx="900">
                  <c:v>1113070.6446635432</c:v>
                </c:pt>
                <c:pt idx="901">
                  <c:v>822199.12978361198</c:v>
                </c:pt>
                <c:pt idx="902">
                  <c:v>600901.93659942667</c:v>
                </c:pt>
                <c:pt idx="903">
                  <c:v>887032.89998656849</c:v>
                </c:pt>
                <c:pt idx="904">
                  <c:v>601250.04358572536</c:v>
                </c:pt>
                <c:pt idx="905">
                  <c:v>268224.67765524809</c:v>
                </c:pt>
                <c:pt idx="906">
                  <c:v>240841.82772435003</c:v>
                </c:pt>
                <c:pt idx="907">
                  <c:v>163174.09995022346</c:v>
                </c:pt>
                <c:pt idx="908">
                  <c:v>617474.4764567886</c:v>
                </c:pt>
                <c:pt idx="909">
                  <c:v>1350119.9390690352</c:v>
                </c:pt>
                <c:pt idx="910">
                  <c:v>892716.93086671445</c:v>
                </c:pt>
                <c:pt idx="911">
                  <c:v>1022568.9593182461</c:v>
                </c:pt>
                <c:pt idx="912">
                  <c:v>80380.092982707109</c:v>
                </c:pt>
                <c:pt idx="913">
                  <c:v>25576.772406609787</c:v>
                </c:pt>
                <c:pt idx="914">
                  <c:v>205327.95100076956</c:v>
                </c:pt>
                <c:pt idx="915">
                  <c:v>-85543.563879161375</c:v>
                </c:pt>
                <c:pt idx="916">
                  <c:v>1001728.1996178514</c:v>
                </c:pt>
                <c:pt idx="917">
                  <c:v>489559.49155373476</c:v>
                </c:pt>
                <c:pt idx="918">
                  <c:v>806870.37697720737</c:v>
                </c:pt>
                <c:pt idx="919">
                  <c:v>515998.8620972762</c:v>
                </c:pt>
                <c:pt idx="920">
                  <c:v>1284506.3084194018</c:v>
                </c:pt>
                <c:pt idx="921">
                  <c:v>1651494.235225582</c:v>
                </c:pt>
                <c:pt idx="922">
                  <c:v>1624111.3852946837</c:v>
                </c:pt>
                <c:pt idx="923">
                  <c:v>221637.80390883278</c:v>
                </c:pt>
                <c:pt idx="924">
                  <c:v>758136.81498185615</c:v>
                </c:pt>
                <c:pt idx="925">
                  <c:v>467265.30010192498</c:v>
                </c:pt>
                <c:pt idx="926">
                  <c:v>106819.46352624841</c:v>
                </c:pt>
                <c:pt idx="927">
                  <c:v>1117974.8150970123</c:v>
                </c:pt>
                <c:pt idx="928">
                  <c:v>210441.76613469649</c:v>
                </c:pt>
                <c:pt idx="929">
                  <c:v>1461154.8553178064</c:v>
                </c:pt>
                <c:pt idx="930">
                  <c:v>1267240.5120645189</c:v>
                </c:pt>
                <c:pt idx="931">
                  <c:v>755071.80400040234</c:v>
                </c:pt>
                <c:pt idx="932">
                  <c:v>164339.688097501</c:v>
                </c:pt>
                <c:pt idx="933">
                  <c:v>-196106.14847817592</c:v>
                </c:pt>
                <c:pt idx="934">
                  <c:v>1546443.6575205573</c:v>
                </c:pt>
                <c:pt idx="935">
                  <c:v>749435.57244295441</c:v>
                </c:pt>
                <c:pt idx="936">
                  <c:v>961125.66441518301</c:v>
                </c:pt>
                <c:pt idx="937">
                  <c:v>634740.27281167114</c:v>
                </c:pt>
                <c:pt idx="938">
                  <c:v>937280.15711549541</c:v>
                </c:pt>
                <c:pt idx="939">
                  <c:v>1459131.207820172</c:v>
                </c:pt>
                <c:pt idx="940">
                  <c:v>1001728.1996178514</c:v>
                </c:pt>
                <c:pt idx="941">
                  <c:v>939774.95235072984</c:v>
                </c:pt>
                <c:pt idx="942">
                  <c:v>535288.3059497932</c:v>
                </c:pt>
                <c:pt idx="943">
                  <c:v>341373.96269650577</c:v>
                </c:pt>
                <c:pt idx="944">
                  <c:v>135753.62930502393</c:v>
                </c:pt>
                <c:pt idx="945">
                  <c:v>-182500.73550580512</c:v>
                </c:pt>
                <c:pt idx="946">
                  <c:v>234857.48918060344</c:v>
                </c:pt>
                <c:pt idx="947">
                  <c:v>1271286.6231476311</c:v>
                </c:pt>
                <c:pt idx="948">
                  <c:v>620539.48743824265</c:v>
                </c:pt>
                <c:pt idx="949">
                  <c:v>232710.80093166762</c:v>
                </c:pt>
                <c:pt idx="950">
                  <c:v>38796.457678380422</c:v>
                </c:pt>
                <c:pt idx="951">
                  <c:v>-155117.88557490706</c:v>
                </c:pt>
                <c:pt idx="952">
                  <c:v>258579.9557289895</c:v>
                </c:pt>
                <c:pt idx="953">
                  <c:v>1573826.5074514551</c:v>
                </c:pt>
                <c:pt idx="954">
                  <c:v>1379912.1641981676</c:v>
                </c:pt>
                <c:pt idx="955">
                  <c:v>1245927.4207143674</c:v>
                </c:pt>
                <c:pt idx="956">
                  <c:v>664184.39095450507</c:v>
                </c:pt>
                <c:pt idx="957">
                  <c:v>779449.90633200784</c:v>
                </c:pt>
                <c:pt idx="958">
                  <c:v>558152.7131478223</c:v>
                </c:pt>
                <c:pt idx="959">
                  <c:v>1119526.13094489</c:v>
                </c:pt>
                <c:pt idx="960">
                  <c:v>80380.092982707109</c:v>
                </c:pt>
                <c:pt idx="961">
                  <c:v>345034.34607901762</c:v>
                </c:pt>
                <c:pt idx="962">
                  <c:v>-112368.66212330281</c:v>
                </c:pt>
                <c:pt idx="963">
                  <c:v>380896.32978889684</c:v>
                </c:pt>
                <c:pt idx="964">
                  <c:v>579936.9522355739</c:v>
                </c:pt>
                <c:pt idx="965">
                  <c:v>192108.26572899922</c:v>
                </c:pt>
                <c:pt idx="966">
                  <c:v>343868.75793174026</c:v>
                </c:pt>
                <c:pt idx="967">
                  <c:v>1375393.7214652989</c:v>
                </c:pt>
                <c:pt idx="968">
                  <c:v>1111905.056516266</c:v>
                </c:pt>
                <c:pt idx="969">
                  <c:v>336247.68350311613</c:v>
                </c:pt>
                <c:pt idx="970">
                  <c:v>896677.62191282667</c:v>
                </c:pt>
                <c:pt idx="971">
                  <c:v>245360.27045721884</c:v>
                </c:pt>
                <c:pt idx="972">
                  <c:v>997209.75688498269</c:v>
                </c:pt>
                <c:pt idx="973">
                  <c:v>927635.43518923677</c:v>
                </c:pt>
                <c:pt idx="974">
                  <c:v>706338.2420050517</c:v>
                </c:pt>
                <c:pt idx="975">
                  <c:v>261296.85972414451</c:v>
                </c:pt>
                <c:pt idx="976">
                  <c:v>-29574.655155786488</c:v>
                </c:pt>
                <c:pt idx="977">
                  <c:v>1506313.4539676455</c:v>
                </c:pt>
                <c:pt idx="978">
                  <c:v>1285016.26078346</c:v>
                </c:pt>
                <c:pt idx="979">
                  <c:v>1074491.7569585089</c:v>
                </c:pt>
                <c:pt idx="980">
                  <c:v>1046513.5346265531</c:v>
                </c:pt>
                <c:pt idx="981">
                  <c:v>783024.86967751989</c:v>
                </c:pt>
                <c:pt idx="982">
                  <c:v>589110.5264242324</c:v>
                </c:pt>
                <c:pt idx="983">
                  <c:v>367813.3332400471</c:v>
                </c:pt>
                <c:pt idx="984">
                  <c:v>76941.818360115867</c:v>
                </c:pt>
                <c:pt idx="985">
                  <c:v>531713.34260428126</c:v>
                </c:pt>
                <c:pt idx="986">
                  <c:v>74310.334401960601</c:v>
                </c:pt>
                <c:pt idx="987">
                  <c:v>80602.201742627891</c:v>
                </c:pt>
                <c:pt idx="988">
                  <c:v>1268791.8279123968</c:v>
                </c:pt>
                <c:pt idx="989">
                  <c:v>880963.14140582189</c:v>
                </c:pt>
                <c:pt idx="990">
                  <c:v>983990.071613212</c:v>
                </c:pt>
                <c:pt idx="991">
                  <c:v>499204.2134799934</c:v>
                </c:pt>
                <c:pt idx="992">
                  <c:v>351962.16401012114</c:v>
                </c:pt>
                <c:pt idx="993">
                  <c:v>1352529.3142672698</c:v>
                </c:pt>
                <c:pt idx="994">
                  <c:v>1482939.094405558</c:v>
                </c:pt>
                <c:pt idx="995">
                  <c:v>628670.51423092501</c:v>
                </c:pt>
                <c:pt idx="996">
                  <c:v>240841.82772435003</c:v>
                </c:pt>
                <c:pt idx="997">
                  <c:v>-2191.8052248884342</c:v>
                </c:pt>
                <c:pt idx="998">
                  <c:v>-390020.49173146341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D60-47E0-8EB7-402DAE863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5011840"/>
        <c:axId val="1775009440"/>
      </c:scatterChart>
      <c:valAx>
        <c:axId val="177501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Years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009440"/>
        <c:crosses val="autoZero"/>
        <c:crossBetween val="midCat"/>
      </c:valAx>
      <c:valAx>
        <c:axId val="17750094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 educational expenditure for the last school year (in riels)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01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Under 18 (Curated)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Total educational expenditure for the last school year (in riels)</c:v>
          </c:tx>
          <c:spPr>
            <a:ln w="19050">
              <a:noFill/>
            </a:ln>
          </c:spPr>
          <c:xVal>
            <c:numRef>
              <c:f>'Task 4.2b'!$F$3:$F$1001</c:f>
              <c:numCache>
                <c:formatCode>General</c:formatCode>
                <c:ptCount val="9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5</c:v>
                </c:pt>
                <c:pt idx="68">
                  <c:v>5</c:v>
                </c:pt>
                <c:pt idx="69">
                  <c:v>0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8</c:v>
                </c:pt>
                <c:pt idx="122">
                  <c:v>8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5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5</c:v>
                </c:pt>
                <c:pt idx="194">
                  <c:v>5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1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4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4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2</c:v>
                </c:pt>
                <c:pt idx="274">
                  <c:v>2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3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1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4</c:v>
                </c:pt>
                <c:pt idx="351">
                  <c:v>4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2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1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5</c:v>
                </c:pt>
                <c:pt idx="400">
                  <c:v>5</c:v>
                </c:pt>
                <c:pt idx="401">
                  <c:v>3</c:v>
                </c:pt>
                <c:pt idx="402">
                  <c:v>3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3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1</c:v>
                </c:pt>
                <c:pt idx="496">
                  <c:v>4</c:v>
                </c:pt>
                <c:pt idx="497">
                  <c:v>4</c:v>
                </c:pt>
                <c:pt idx="498">
                  <c:v>2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3</c:v>
                </c:pt>
                <c:pt idx="512">
                  <c:v>3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5</c:v>
                </c:pt>
                <c:pt idx="519">
                  <c:v>5</c:v>
                </c:pt>
                <c:pt idx="520">
                  <c:v>1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1</c:v>
                </c:pt>
                <c:pt idx="538">
                  <c:v>4</c:v>
                </c:pt>
                <c:pt idx="539">
                  <c:v>4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3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2</c:v>
                </c:pt>
                <c:pt idx="569">
                  <c:v>3</c:v>
                </c:pt>
                <c:pt idx="570">
                  <c:v>4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2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3</c:v>
                </c:pt>
                <c:pt idx="623">
                  <c:v>1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4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4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1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1</c:v>
                </c:pt>
                <c:pt idx="749">
                  <c:v>2</c:v>
                </c:pt>
                <c:pt idx="750">
                  <c:v>3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2</c:v>
                </c:pt>
                <c:pt idx="759">
                  <c:v>2</c:v>
                </c:pt>
                <c:pt idx="760">
                  <c:v>5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2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2</c:v>
                </c:pt>
                <c:pt idx="774">
                  <c:v>4</c:v>
                </c:pt>
                <c:pt idx="775">
                  <c:v>4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3</c:v>
                </c:pt>
                <c:pt idx="790">
                  <c:v>3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4</c:v>
                </c:pt>
                <c:pt idx="814">
                  <c:v>2</c:v>
                </c:pt>
                <c:pt idx="815">
                  <c:v>2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3</c:v>
                </c:pt>
                <c:pt idx="821">
                  <c:v>3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5</c:v>
                </c:pt>
                <c:pt idx="828">
                  <c:v>5</c:v>
                </c:pt>
                <c:pt idx="829">
                  <c:v>3</c:v>
                </c:pt>
                <c:pt idx="830">
                  <c:v>4</c:v>
                </c:pt>
                <c:pt idx="831">
                  <c:v>1</c:v>
                </c:pt>
                <c:pt idx="832">
                  <c:v>3</c:v>
                </c:pt>
                <c:pt idx="833">
                  <c:v>3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3</c:v>
                </c:pt>
                <c:pt idx="838">
                  <c:v>3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1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3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3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2</c:v>
                </c:pt>
                <c:pt idx="917">
                  <c:v>2</c:v>
                </c:pt>
                <c:pt idx="918">
                  <c:v>4</c:v>
                </c:pt>
                <c:pt idx="919">
                  <c:v>4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1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4</c:v>
                </c:pt>
                <c:pt idx="933">
                  <c:v>4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2</c:v>
                </c:pt>
                <c:pt idx="947">
                  <c:v>1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5</c:v>
                </c:pt>
                <c:pt idx="959">
                  <c:v>2</c:v>
                </c:pt>
                <c:pt idx="960">
                  <c:v>2</c:v>
                </c:pt>
                <c:pt idx="961">
                  <c:v>3</c:v>
                </c:pt>
                <c:pt idx="962">
                  <c:v>3</c:v>
                </c:pt>
                <c:pt idx="963">
                  <c:v>2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2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4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4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3</c:v>
                </c:pt>
                <c:pt idx="986">
                  <c:v>3</c:v>
                </c:pt>
                <c:pt idx="987">
                  <c:v>5</c:v>
                </c:pt>
                <c:pt idx="988">
                  <c:v>3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3</c:v>
                </c:pt>
                <c:pt idx="996">
                  <c:v>3</c:v>
                </c:pt>
                <c:pt idx="997">
                  <c:v>4</c:v>
                </c:pt>
                <c:pt idx="998">
                  <c:v>4</c:v>
                </c:pt>
              </c:numCache>
            </c:numRef>
          </c:xVal>
          <c:yVal>
            <c:numRef>
              <c:f>'Task 4.2b'!$A$3:$A$1001</c:f>
              <c:numCache>
                <c:formatCode>General</c:formatCode>
                <c:ptCount val="999"/>
                <c:pt idx="0">
                  <c:v>2220000</c:v>
                </c:pt>
                <c:pt idx="1">
                  <c:v>138000</c:v>
                </c:pt>
                <c:pt idx="2">
                  <c:v>115500</c:v>
                </c:pt>
                <c:pt idx="3">
                  <c:v>17000</c:v>
                </c:pt>
                <c:pt idx="4">
                  <c:v>4400000</c:v>
                </c:pt>
                <c:pt idx="5">
                  <c:v>779000</c:v>
                </c:pt>
                <c:pt idx="6">
                  <c:v>650000</c:v>
                </c:pt>
                <c:pt idx="7">
                  <c:v>170000</c:v>
                </c:pt>
                <c:pt idx="8">
                  <c:v>722000</c:v>
                </c:pt>
                <c:pt idx="9">
                  <c:v>13500</c:v>
                </c:pt>
                <c:pt idx="10">
                  <c:v>973400</c:v>
                </c:pt>
                <c:pt idx="11">
                  <c:v>1730000</c:v>
                </c:pt>
                <c:pt idx="12">
                  <c:v>20000</c:v>
                </c:pt>
                <c:pt idx="13">
                  <c:v>1064000</c:v>
                </c:pt>
                <c:pt idx="14">
                  <c:v>388000</c:v>
                </c:pt>
                <c:pt idx="15">
                  <c:v>25000</c:v>
                </c:pt>
                <c:pt idx="16">
                  <c:v>2574000</c:v>
                </c:pt>
                <c:pt idx="17">
                  <c:v>1003000</c:v>
                </c:pt>
                <c:pt idx="18">
                  <c:v>213000</c:v>
                </c:pt>
                <c:pt idx="19">
                  <c:v>213000</c:v>
                </c:pt>
                <c:pt idx="20">
                  <c:v>622000</c:v>
                </c:pt>
                <c:pt idx="21">
                  <c:v>4268000</c:v>
                </c:pt>
                <c:pt idx="22">
                  <c:v>655000</c:v>
                </c:pt>
                <c:pt idx="23">
                  <c:v>580000</c:v>
                </c:pt>
                <c:pt idx="24">
                  <c:v>1380000</c:v>
                </c:pt>
                <c:pt idx="25">
                  <c:v>450000</c:v>
                </c:pt>
                <c:pt idx="26">
                  <c:v>31500</c:v>
                </c:pt>
                <c:pt idx="27">
                  <c:v>25800</c:v>
                </c:pt>
                <c:pt idx="28">
                  <c:v>62000</c:v>
                </c:pt>
                <c:pt idx="29">
                  <c:v>60000</c:v>
                </c:pt>
                <c:pt idx="30">
                  <c:v>30000</c:v>
                </c:pt>
                <c:pt idx="31">
                  <c:v>286000</c:v>
                </c:pt>
                <c:pt idx="32">
                  <c:v>2560000</c:v>
                </c:pt>
                <c:pt idx="33">
                  <c:v>170000</c:v>
                </c:pt>
                <c:pt idx="34">
                  <c:v>115000</c:v>
                </c:pt>
                <c:pt idx="35">
                  <c:v>58000</c:v>
                </c:pt>
                <c:pt idx="36">
                  <c:v>95000</c:v>
                </c:pt>
                <c:pt idx="37">
                  <c:v>572000</c:v>
                </c:pt>
                <c:pt idx="38">
                  <c:v>11000</c:v>
                </c:pt>
                <c:pt idx="39">
                  <c:v>2620000</c:v>
                </c:pt>
                <c:pt idx="40">
                  <c:v>3110000</c:v>
                </c:pt>
                <c:pt idx="41">
                  <c:v>443000</c:v>
                </c:pt>
                <c:pt idx="42">
                  <c:v>52000</c:v>
                </c:pt>
                <c:pt idx="43">
                  <c:v>200000</c:v>
                </c:pt>
                <c:pt idx="44">
                  <c:v>93500</c:v>
                </c:pt>
                <c:pt idx="45">
                  <c:v>606000</c:v>
                </c:pt>
                <c:pt idx="46">
                  <c:v>54900</c:v>
                </c:pt>
                <c:pt idx="47">
                  <c:v>80000</c:v>
                </c:pt>
                <c:pt idx="48">
                  <c:v>65000</c:v>
                </c:pt>
                <c:pt idx="49">
                  <c:v>54000</c:v>
                </c:pt>
                <c:pt idx="50">
                  <c:v>1043000</c:v>
                </c:pt>
                <c:pt idx="51">
                  <c:v>363000</c:v>
                </c:pt>
                <c:pt idx="52">
                  <c:v>40000</c:v>
                </c:pt>
                <c:pt idx="53">
                  <c:v>625000</c:v>
                </c:pt>
                <c:pt idx="54">
                  <c:v>385000</c:v>
                </c:pt>
                <c:pt idx="55">
                  <c:v>440000</c:v>
                </c:pt>
                <c:pt idx="56">
                  <c:v>420000</c:v>
                </c:pt>
                <c:pt idx="57">
                  <c:v>314000</c:v>
                </c:pt>
                <c:pt idx="58">
                  <c:v>3180000</c:v>
                </c:pt>
                <c:pt idx="59">
                  <c:v>1200000</c:v>
                </c:pt>
                <c:pt idx="60">
                  <c:v>27000</c:v>
                </c:pt>
                <c:pt idx="61">
                  <c:v>21600</c:v>
                </c:pt>
                <c:pt idx="62">
                  <c:v>12200</c:v>
                </c:pt>
                <c:pt idx="63">
                  <c:v>33000</c:v>
                </c:pt>
                <c:pt idx="64">
                  <c:v>19000</c:v>
                </c:pt>
                <c:pt idx="65">
                  <c:v>13000</c:v>
                </c:pt>
                <c:pt idx="66">
                  <c:v>415000</c:v>
                </c:pt>
                <c:pt idx="67">
                  <c:v>618000</c:v>
                </c:pt>
                <c:pt idx="68">
                  <c:v>260000</c:v>
                </c:pt>
                <c:pt idx="69">
                  <c:v>656000</c:v>
                </c:pt>
                <c:pt idx="70">
                  <c:v>366800</c:v>
                </c:pt>
                <c:pt idx="71">
                  <c:v>20000</c:v>
                </c:pt>
                <c:pt idx="72">
                  <c:v>12000</c:v>
                </c:pt>
                <c:pt idx="73">
                  <c:v>28500</c:v>
                </c:pt>
                <c:pt idx="74">
                  <c:v>1000000</c:v>
                </c:pt>
                <c:pt idx="75">
                  <c:v>3810000</c:v>
                </c:pt>
                <c:pt idx="76">
                  <c:v>2390000</c:v>
                </c:pt>
                <c:pt idx="77">
                  <c:v>1709000</c:v>
                </c:pt>
                <c:pt idx="78">
                  <c:v>523000</c:v>
                </c:pt>
                <c:pt idx="79">
                  <c:v>476000</c:v>
                </c:pt>
                <c:pt idx="80">
                  <c:v>40500</c:v>
                </c:pt>
                <c:pt idx="81">
                  <c:v>2634000</c:v>
                </c:pt>
                <c:pt idx="82">
                  <c:v>33000</c:v>
                </c:pt>
                <c:pt idx="83">
                  <c:v>543000</c:v>
                </c:pt>
                <c:pt idx="84">
                  <c:v>76000</c:v>
                </c:pt>
                <c:pt idx="85">
                  <c:v>3984000</c:v>
                </c:pt>
                <c:pt idx="86">
                  <c:v>3964000</c:v>
                </c:pt>
                <c:pt idx="87">
                  <c:v>50000</c:v>
                </c:pt>
                <c:pt idx="88">
                  <c:v>39000</c:v>
                </c:pt>
                <c:pt idx="89">
                  <c:v>120000</c:v>
                </c:pt>
                <c:pt idx="90">
                  <c:v>547000</c:v>
                </c:pt>
                <c:pt idx="91">
                  <c:v>14000</c:v>
                </c:pt>
                <c:pt idx="92">
                  <c:v>14000</c:v>
                </c:pt>
                <c:pt idx="93">
                  <c:v>740000</c:v>
                </c:pt>
                <c:pt idx="94">
                  <c:v>112000</c:v>
                </c:pt>
                <c:pt idx="95">
                  <c:v>47000</c:v>
                </c:pt>
                <c:pt idx="96">
                  <c:v>25000</c:v>
                </c:pt>
                <c:pt idx="97">
                  <c:v>35000</c:v>
                </c:pt>
                <c:pt idx="98">
                  <c:v>10000</c:v>
                </c:pt>
                <c:pt idx="99">
                  <c:v>62000</c:v>
                </c:pt>
                <c:pt idx="100">
                  <c:v>65000</c:v>
                </c:pt>
                <c:pt idx="101">
                  <c:v>54000</c:v>
                </c:pt>
                <c:pt idx="102">
                  <c:v>543500</c:v>
                </c:pt>
                <c:pt idx="103">
                  <c:v>354000</c:v>
                </c:pt>
                <c:pt idx="104">
                  <c:v>1520000</c:v>
                </c:pt>
                <c:pt idx="105">
                  <c:v>470000</c:v>
                </c:pt>
                <c:pt idx="106">
                  <c:v>3798000</c:v>
                </c:pt>
                <c:pt idx="107">
                  <c:v>3594000</c:v>
                </c:pt>
                <c:pt idx="108">
                  <c:v>2530000</c:v>
                </c:pt>
                <c:pt idx="109">
                  <c:v>53000</c:v>
                </c:pt>
                <c:pt idx="110">
                  <c:v>213000</c:v>
                </c:pt>
                <c:pt idx="111">
                  <c:v>202000</c:v>
                </c:pt>
                <c:pt idx="112">
                  <c:v>175500</c:v>
                </c:pt>
                <c:pt idx="113">
                  <c:v>8500</c:v>
                </c:pt>
                <c:pt idx="114">
                  <c:v>440000</c:v>
                </c:pt>
                <c:pt idx="115">
                  <c:v>20000</c:v>
                </c:pt>
                <c:pt idx="116">
                  <c:v>20000</c:v>
                </c:pt>
                <c:pt idx="117">
                  <c:v>627000</c:v>
                </c:pt>
                <c:pt idx="118">
                  <c:v>27500</c:v>
                </c:pt>
                <c:pt idx="119">
                  <c:v>115000</c:v>
                </c:pt>
                <c:pt idx="120">
                  <c:v>80000</c:v>
                </c:pt>
                <c:pt idx="121">
                  <c:v>190000</c:v>
                </c:pt>
                <c:pt idx="122">
                  <c:v>190000</c:v>
                </c:pt>
                <c:pt idx="123">
                  <c:v>55000</c:v>
                </c:pt>
                <c:pt idx="124">
                  <c:v>45000</c:v>
                </c:pt>
                <c:pt idx="125">
                  <c:v>2794000</c:v>
                </c:pt>
                <c:pt idx="126">
                  <c:v>400000</c:v>
                </c:pt>
                <c:pt idx="127">
                  <c:v>620000</c:v>
                </c:pt>
                <c:pt idx="128">
                  <c:v>2530000</c:v>
                </c:pt>
                <c:pt idx="129">
                  <c:v>60000</c:v>
                </c:pt>
                <c:pt idx="130">
                  <c:v>40000</c:v>
                </c:pt>
                <c:pt idx="131">
                  <c:v>111000</c:v>
                </c:pt>
                <c:pt idx="132">
                  <c:v>461000</c:v>
                </c:pt>
                <c:pt idx="133">
                  <c:v>25000</c:v>
                </c:pt>
                <c:pt idx="134">
                  <c:v>40000</c:v>
                </c:pt>
                <c:pt idx="135">
                  <c:v>1469000</c:v>
                </c:pt>
                <c:pt idx="136">
                  <c:v>1823000</c:v>
                </c:pt>
                <c:pt idx="137">
                  <c:v>245000</c:v>
                </c:pt>
                <c:pt idx="138">
                  <c:v>67000</c:v>
                </c:pt>
                <c:pt idx="139">
                  <c:v>146600</c:v>
                </c:pt>
                <c:pt idx="140">
                  <c:v>16200</c:v>
                </c:pt>
                <c:pt idx="141">
                  <c:v>682000</c:v>
                </c:pt>
                <c:pt idx="142">
                  <c:v>70000</c:v>
                </c:pt>
                <c:pt idx="143">
                  <c:v>300000</c:v>
                </c:pt>
                <c:pt idx="144">
                  <c:v>308000</c:v>
                </c:pt>
                <c:pt idx="145">
                  <c:v>530000</c:v>
                </c:pt>
                <c:pt idx="146">
                  <c:v>420000</c:v>
                </c:pt>
                <c:pt idx="147">
                  <c:v>30000</c:v>
                </c:pt>
                <c:pt idx="148">
                  <c:v>35000</c:v>
                </c:pt>
                <c:pt idx="149">
                  <c:v>1135000</c:v>
                </c:pt>
                <c:pt idx="150">
                  <c:v>460000</c:v>
                </c:pt>
                <c:pt idx="151">
                  <c:v>1944000</c:v>
                </c:pt>
                <c:pt idx="152">
                  <c:v>285000</c:v>
                </c:pt>
                <c:pt idx="153">
                  <c:v>285000</c:v>
                </c:pt>
                <c:pt idx="154">
                  <c:v>1406500</c:v>
                </c:pt>
                <c:pt idx="155">
                  <c:v>2135000</c:v>
                </c:pt>
                <c:pt idx="156">
                  <c:v>3498000</c:v>
                </c:pt>
                <c:pt idx="157">
                  <c:v>63000</c:v>
                </c:pt>
                <c:pt idx="158">
                  <c:v>48000</c:v>
                </c:pt>
                <c:pt idx="159">
                  <c:v>30000</c:v>
                </c:pt>
                <c:pt idx="160">
                  <c:v>20500</c:v>
                </c:pt>
                <c:pt idx="161">
                  <c:v>39500</c:v>
                </c:pt>
                <c:pt idx="162">
                  <c:v>40000</c:v>
                </c:pt>
                <c:pt idx="163">
                  <c:v>27000</c:v>
                </c:pt>
                <c:pt idx="164">
                  <c:v>11500</c:v>
                </c:pt>
                <c:pt idx="165">
                  <c:v>1906000</c:v>
                </c:pt>
                <c:pt idx="166">
                  <c:v>320000</c:v>
                </c:pt>
                <c:pt idx="167">
                  <c:v>67000</c:v>
                </c:pt>
                <c:pt idx="168">
                  <c:v>56000</c:v>
                </c:pt>
                <c:pt idx="169">
                  <c:v>1515000</c:v>
                </c:pt>
                <c:pt idx="170">
                  <c:v>555000</c:v>
                </c:pt>
                <c:pt idx="171">
                  <c:v>71000</c:v>
                </c:pt>
                <c:pt idx="172">
                  <c:v>35000</c:v>
                </c:pt>
                <c:pt idx="173">
                  <c:v>25000</c:v>
                </c:pt>
                <c:pt idx="174">
                  <c:v>48000</c:v>
                </c:pt>
                <c:pt idx="175">
                  <c:v>37000</c:v>
                </c:pt>
                <c:pt idx="176">
                  <c:v>744000</c:v>
                </c:pt>
                <c:pt idx="177">
                  <c:v>409800</c:v>
                </c:pt>
                <c:pt idx="178">
                  <c:v>145000</c:v>
                </c:pt>
                <c:pt idx="179">
                  <c:v>1101000</c:v>
                </c:pt>
                <c:pt idx="180">
                  <c:v>705000</c:v>
                </c:pt>
                <c:pt idx="181">
                  <c:v>517000</c:v>
                </c:pt>
                <c:pt idx="182">
                  <c:v>5500000</c:v>
                </c:pt>
                <c:pt idx="183">
                  <c:v>990000</c:v>
                </c:pt>
                <c:pt idx="184">
                  <c:v>72000</c:v>
                </c:pt>
                <c:pt idx="185">
                  <c:v>364000</c:v>
                </c:pt>
                <c:pt idx="186">
                  <c:v>2154000</c:v>
                </c:pt>
                <c:pt idx="187">
                  <c:v>1515000</c:v>
                </c:pt>
                <c:pt idx="188">
                  <c:v>770000</c:v>
                </c:pt>
                <c:pt idx="189">
                  <c:v>65000</c:v>
                </c:pt>
                <c:pt idx="190">
                  <c:v>1558000</c:v>
                </c:pt>
                <c:pt idx="191">
                  <c:v>420000</c:v>
                </c:pt>
                <c:pt idx="192">
                  <c:v>454000</c:v>
                </c:pt>
                <c:pt idx="193">
                  <c:v>248000</c:v>
                </c:pt>
                <c:pt idx="194">
                  <c:v>238000</c:v>
                </c:pt>
                <c:pt idx="195">
                  <c:v>135000</c:v>
                </c:pt>
                <c:pt idx="196">
                  <c:v>15000</c:v>
                </c:pt>
                <c:pt idx="197">
                  <c:v>86000</c:v>
                </c:pt>
                <c:pt idx="198">
                  <c:v>6000</c:v>
                </c:pt>
                <c:pt idx="199">
                  <c:v>207500</c:v>
                </c:pt>
                <c:pt idx="200">
                  <c:v>1954000</c:v>
                </c:pt>
                <c:pt idx="201">
                  <c:v>680000</c:v>
                </c:pt>
                <c:pt idx="202">
                  <c:v>1440000</c:v>
                </c:pt>
                <c:pt idx="203">
                  <c:v>729600</c:v>
                </c:pt>
                <c:pt idx="204">
                  <c:v>90000</c:v>
                </c:pt>
                <c:pt idx="205">
                  <c:v>845000</c:v>
                </c:pt>
                <c:pt idx="206">
                  <c:v>149000</c:v>
                </c:pt>
                <c:pt idx="207">
                  <c:v>85000</c:v>
                </c:pt>
                <c:pt idx="208">
                  <c:v>91000</c:v>
                </c:pt>
                <c:pt idx="209">
                  <c:v>1080000</c:v>
                </c:pt>
                <c:pt idx="210">
                  <c:v>915000</c:v>
                </c:pt>
                <c:pt idx="211">
                  <c:v>65000</c:v>
                </c:pt>
                <c:pt idx="212">
                  <c:v>22000</c:v>
                </c:pt>
                <c:pt idx="213">
                  <c:v>1352700</c:v>
                </c:pt>
                <c:pt idx="214">
                  <c:v>255000</c:v>
                </c:pt>
                <c:pt idx="215">
                  <c:v>1470000</c:v>
                </c:pt>
                <c:pt idx="216">
                  <c:v>738000</c:v>
                </c:pt>
                <c:pt idx="217">
                  <c:v>765000</c:v>
                </c:pt>
                <c:pt idx="218">
                  <c:v>556000</c:v>
                </c:pt>
                <c:pt idx="219">
                  <c:v>64000</c:v>
                </c:pt>
                <c:pt idx="220">
                  <c:v>136000</c:v>
                </c:pt>
                <c:pt idx="221">
                  <c:v>283000</c:v>
                </c:pt>
                <c:pt idx="222">
                  <c:v>57000</c:v>
                </c:pt>
                <c:pt idx="223">
                  <c:v>45000</c:v>
                </c:pt>
                <c:pt idx="224">
                  <c:v>25000</c:v>
                </c:pt>
                <c:pt idx="225">
                  <c:v>155000</c:v>
                </c:pt>
                <c:pt idx="226">
                  <c:v>32000</c:v>
                </c:pt>
                <c:pt idx="227">
                  <c:v>3007000</c:v>
                </c:pt>
                <c:pt idx="228">
                  <c:v>895000</c:v>
                </c:pt>
                <c:pt idx="229">
                  <c:v>84000</c:v>
                </c:pt>
                <c:pt idx="230">
                  <c:v>8000</c:v>
                </c:pt>
                <c:pt idx="231">
                  <c:v>5000</c:v>
                </c:pt>
                <c:pt idx="232">
                  <c:v>1367500</c:v>
                </c:pt>
                <c:pt idx="233">
                  <c:v>1751000</c:v>
                </c:pt>
                <c:pt idx="234">
                  <c:v>311000</c:v>
                </c:pt>
                <c:pt idx="235">
                  <c:v>90000</c:v>
                </c:pt>
                <c:pt idx="236">
                  <c:v>1801200</c:v>
                </c:pt>
                <c:pt idx="237">
                  <c:v>743000</c:v>
                </c:pt>
                <c:pt idx="238">
                  <c:v>462000</c:v>
                </c:pt>
                <c:pt idx="239">
                  <c:v>73000</c:v>
                </c:pt>
                <c:pt idx="240">
                  <c:v>40000</c:v>
                </c:pt>
                <c:pt idx="241">
                  <c:v>392000</c:v>
                </c:pt>
                <c:pt idx="242">
                  <c:v>18000</c:v>
                </c:pt>
                <c:pt idx="243">
                  <c:v>53000</c:v>
                </c:pt>
                <c:pt idx="244">
                  <c:v>340000</c:v>
                </c:pt>
                <c:pt idx="245">
                  <c:v>2562000</c:v>
                </c:pt>
                <c:pt idx="246">
                  <c:v>680000</c:v>
                </c:pt>
                <c:pt idx="247">
                  <c:v>155000</c:v>
                </c:pt>
                <c:pt idx="248">
                  <c:v>130000</c:v>
                </c:pt>
                <c:pt idx="249">
                  <c:v>1598000</c:v>
                </c:pt>
                <c:pt idx="250">
                  <c:v>38500</c:v>
                </c:pt>
                <c:pt idx="251">
                  <c:v>872500</c:v>
                </c:pt>
                <c:pt idx="252">
                  <c:v>731000</c:v>
                </c:pt>
                <c:pt idx="253">
                  <c:v>533000</c:v>
                </c:pt>
                <c:pt idx="254">
                  <c:v>547000</c:v>
                </c:pt>
                <c:pt idx="255">
                  <c:v>462000</c:v>
                </c:pt>
                <c:pt idx="256">
                  <c:v>461000</c:v>
                </c:pt>
                <c:pt idx="257">
                  <c:v>78000</c:v>
                </c:pt>
                <c:pt idx="258">
                  <c:v>1060000</c:v>
                </c:pt>
                <c:pt idx="259">
                  <c:v>1178000</c:v>
                </c:pt>
                <c:pt idx="260">
                  <c:v>267000</c:v>
                </c:pt>
                <c:pt idx="261">
                  <c:v>175000</c:v>
                </c:pt>
                <c:pt idx="262">
                  <c:v>310000</c:v>
                </c:pt>
                <c:pt idx="263">
                  <c:v>57000</c:v>
                </c:pt>
                <c:pt idx="264">
                  <c:v>1870000</c:v>
                </c:pt>
                <c:pt idx="265">
                  <c:v>781000</c:v>
                </c:pt>
                <c:pt idx="266">
                  <c:v>445500</c:v>
                </c:pt>
                <c:pt idx="267">
                  <c:v>300000</c:v>
                </c:pt>
                <c:pt idx="268">
                  <c:v>300000</c:v>
                </c:pt>
                <c:pt idx="269">
                  <c:v>290000</c:v>
                </c:pt>
                <c:pt idx="270">
                  <c:v>21000</c:v>
                </c:pt>
                <c:pt idx="271">
                  <c:v>21000</c:v>
                </c:pt>
                <c:pt idx="272">
                  <c:v>21000</c:v>
                </c:pt>
                <c:pt idx="273">
                  <c:v>4010000</c:v>
                </c:pt>
                <c:pt idx="274">
                  <c:v>2960000</c:v>
                </c:pt>
                <c:pt idx="275">
                  <c:v>9000</c:v>
                </c:pt>
                <c:pt idx="276">
                  <c:v>19000</c:v>
                </c:pt>
                <c:pt idx="277">
                  <c:v>31000</c:v>
                </c:pt>
                <c:pt idx="278">
                  <c:v>22000</c:v>
                </c:pt>
                <c:pt idx="279">
                  <c:v>670000</c:v>
                </c:pt>
                <c:pt idx="280">
                  <c:v>2598000</c:v>
                </c:pt>
                <c:pt idx="281">
                  <c:v>651000</c:v>
                </c:pt>
                <c:pt idx="282">
                  <c:v>1031000</c:v>
                </c:pt>
                <c:pt idx="283">
                  <c:v>2400000</c:v>
                </c:pt>
                <c:pt idx="284">
                  <c:v>2250000</c:v>
                </c:pt>
                <c:pt idx="285">
                  <c:v>2150000</c:v>
                </c:pt>
                <c:pt idx="286">
                  <c:v>240000</c:v>
                </c:pt>
                <c:pt idx="287">
                  <c:v>1096000</c:v>
                </c:pt>
                <c:pt idx="288">
                  <c:v>464000</c:v>
                </c:pt>
                <c:pt idx="289">
                  <c:v>125000</c:v>
                </c:pt>
                <c:pt idx="290">
                  <c:v>50000</c:v>
                </c:pt>
                <c:pt idx="291">
                  <c:v>50000</c:v>
                </c:pt>
                <c:pt idx="292">
                  <c:v>1595000</c:v>
                </c:pt>
                <c:pt idx="293">
                  <c:v>1110000</c:v>
                </c:pt>
                <c:pt idx="294">
                  <c:v>1318000</c:v>
                </c:pt>
                <c:pt idx="295">
                  <c:v>520000</c:v>
                </c:pt>
                <c:pt idx="296">
                  <c:v>20000</c:v>
                </c:pt>
                <c:pt idx="297">
                  <c:v>19000</c:v>
                </c:pt>
                <c:pt idx="298">
                  <c:v>556500</c:v>
                </c:pt>
                <c:pt idx="299">
                  <c:v>839000</c:v>
                </c:pt>
                <c:pt idx="300">
                  <c:v>670000</c:v>
                </c:pt>
                <c:pt idx="301">
                  <c:v>45000</c:v>
                </c:pt>
                <c:pt idx="302">
                  <c:v>748000</c:v>
                </c:pt>
                <c:pt idx="303">
                  <c:v>370000</c:v>
                </c:pt>
                <c:pt idx="304">
                  <c:v>677000</c:v>
                </c:pt>
                <c:pt idx="305">
                  <c:v>17000</c:v>
                </c:pt>
                <c:pt idx="306">
                  <c:v>110000</c:v>
                </c:pt>
                <c:pt idx="307">
                  <c:v>857000</c:v>
                </c:pt>
                <c:pt idx="308">
                  <c:v>65000</c:v>
                </c:pt>
                <c:pt idx="309">
                  <c:v>350000</c:v>
                </c:pt>
                <c:pt idx="310">
                  <c:v>220000</c:v>
                </c:pt>
                <c:pt idx="311">
                  <c:v>761000</c:v>
                </c:pt>
                <c:pt idx="312">
                  <c:v>10000</c:v>
                </c:pt>
                <c:pt idx="313">
                  <c:v>277000</c:v>
                </c:pt>
                <c:pt idx="314">
                  <c:v>170000</c:v>
                </c:pt>
                <c:pt idx="315">
                  <c:v>1129000</c:v>
                </c:pt>
                <c:pt idx="316">
                  <c:v>41000</c:v>
                </c:pt>
                <c:pt idx="317">
                  <c:v>37000</c:v>
                </c:pt>
                <c:pt idx="318">
                  <c:v>25000</c:v>
                </c:pt>
                <c:pt idx="319">
                  <c:v>19000</c:v>
                </c:pt>
                <c:pt idx="320">
                  <c:v>457000</c:v>
                </c:pt>
                <c:pt idx="321">
                  <c:v>90000</c:v>
                </c:pt>
                <c:pt idx="322">
                  <c:v>940000</c:v>
                </c:pt>
                <c:pt idx="323">
                  <c:v>202000</c:v>
                </c:pt>
                <c:pt idx="324">
                  <c:v>1190000</c:v>
                </c:pt>
                <c:pt idx="325">
                  <c:v>1370000</c:v>
                </c:pt>
                <c:pt idx="326">
                  <c:v>1020000</c:v>
                </c:pt>
                <c:pt idx="327">
                  <c:v>834000</c:v>
                </c:pt>
                <c:pt idx="328">
                  <c:v>787000</c:v>
                </c:pt>
                <c:pt idx="329">
                  <c:v>356000</c:v>
                </c:pt>
                <c:pt idx="330">
                  <c:v>341000</c:v>
                </c:pt>
                <c:pt idx="331">
                  <c:v>292000</c:v>
                </c:pt>
                <c:pt idx="332">
                  <c:v>140000</c:v>
                </c:pt>
                <c:pt idx="333">
                  <c:v>110000</c:v>
                </c:pt>
                <c:pt idx="334">
                  <c:v>835000</c:v>
                </c:pt>
                <c:pt idx="335">
                  <c:v>2096000</c:v>
                </c:pt>
                <c:pt idx="336">
                  <c:v>392000</c:v>
                </c:pt>
                <c:pt idx="337">
                  <c:v>4620000</c:v>
                </c:pt>
                <c:pt idx="338">
                  <c:v>3270000</c:v>
                </c:pt>
                <c:pt idx="339">
                  <c:v>870000</c:v>
                </c:pt>
                <c:pt idx="340">
                  <c:v>266000</c:v>
                </c:pt>
                <c:pt idx="341">
                  <c:v>261000</c:v>
                </c:pt>
                <c:pt idx="342">
                  <c:v>262000</c:v>
                </c:pt>
                <c:pt idx="343">
                  <c:v>256000</c:v>
                </c:pt>
                <c:pt idx="344">
                  <c:v>246000</c:v>
                </c:pt>
                <c:pt idx="345">
                  <c:v>130000</c:v>
                </c:pt>
                <c:pt idx="346">
                  <c:v>666000</c:v>
                </c:pt>
                <c:pt idx="347">
                  <c:v>65000</c:v>
                </c:pt>
                <c:pt idx="348">
                  <c:v>65000</c:v>
                </c:pt>
                <c:pt idx="349">
                  <c:v>44000</c:v>
                </c:pt>
                <c:pt idx="350">
                  <c:v>200000</c:v>
                </c:pt>
                <c:pt idx="351">
                  <c:v>200000</c:v>
                </c:pt>
                <c:pt idx="352">
                  <c:v>105000</c:v>
                </c:pt>
                <c:pt idx="353">
                  <c:v>48500</c:v>
                </c:pt>
                <c:pt idx="354">
                  <c:v>70000</c:v>
                </c:pt>
                <c:pt idx="355">
                  <c:v>70000</c:v>
                </c:pt>
                <c:pt idx="356">
                  <c:v>60000</c:v>
                </c:pt>
                <c:pt idx="357">
                  <c:v>1345000</c:v>
                </c:pt>
                <c:pt idx="358">
                  <c:v>484000</c:v>
                </c:pt>
                <c:pt idx="359">
                  <c:v>2819000</c:v>
                </c:pt>
                <c:pt idx="360">
                  <c:v>1913000</c:v>
                </c:pt>
                <c:pt idx="361">
                  <c:v>394000</c:v>
                </c:pt>
                <c:pt idx="362">
                  <c:v>1167000</c:v>
                </c:pt>
                <c:pt idx="363">
                  <c:v>1065000</c:v>
                </c:pt>
                <c:pt idx="364">
                  <c:v>361000</c:v>
                </c:pt>
                <c:pt idx="365">
                  <c:v>243000</c:v>
                </c:pt>
                <c:pt idx="366">
                  <c:v>4000000</c:v>
                </c:pt>
                <c:pt idx="367">
                  <c:v>105000</c:v>
                </c:pt>
                <c:pt idx="368">
                  <c:v>70000</c:v>
                </c:pt>
                <c:pt idx="369">
                  <c:v>32000</c:v>
                </c:pt>
                <c:pt idx="370">
                  <c:v>1950000</c:v>
                </c:pt>
                <c:pt idx="371">
                  <c:v>999000</c:v>
                </c:pt>
                <c:pt idx="372">
                  <c:v>365900</c:v>
                </c:pt>
                <c:pt idx="373">
                  <c:v>3510000</c:v>
                </c:pt>
                <c:pt idx="374">
                  <c:v>2140000</c:v>
                </c:pt>
                <c:pt idx="375">
                  <c:v>1070000</c:v>
                </c:pt>
                <c:pt idx="376">
                  <c:v>530000</c:v>
                </c:pt>
                <c:pt idx="377">
                  <c:v>626000</c:v>
                </c:pt>
                <c:pt idx="378">
                  <c:v>300000</c:v>
                </c:pt>
                <c:pt idx="379">
                  <c:v>2608000</c:v>
                </c:pt>
                <c:pt idx="380">
                  <c:v>905000</c:v>
                </c:pt>
                <c:pt idx="381">
                  <c:v>1861000</c:v>
                </c:pt>
                <c:pt idx="382">
                  <c:v>285000</c:v>
                </c:pt>
                <c:pt idx="383">
                  <c:v>170000</c:v>
                </c:pt>
                <c:pt idx="384">
                  <c:v>28000</c:v>
                </c:pt>
                <c:pt idx="385">
                  <c:v>60000</c:v>
                </c:pt>
                <c:pt idx="386">
                  <c:v>18000</c:v>
                </c:pt>
                <c:pt idx="387">
                  <c:v>1290000</c:v>
                </c:pt>
                <c:pt idx="388">
                  <c:v>11500</c:v>
                </c:pt>
                <c:pt idx="389">
                  <c:v>5860000</c:v>
                </c:pt>
                <c:pt idx="390">
                  <c:v>3930000</c:v>
                </c:pt>
                <c:pt idx="391">
                  <c:v>1875000</c:v>
                </c:pt>
                <c:pt idx="392">
                  <c:v>2196000</c:v>
                </c:pt>
                <c:pt idx="393">
                  <c:v>269000</c:v>
                </c:pt>
                <c:pt idx="394">
                  <c:v>31000</c:v>
                </c:pt>
                <c:pt idx="395">
                  <c:v>17500</c:v>
                </c:pt>
                <c:pt idx="396">
                  <c:v>725000</c:v>
                </c:pt>
                <c:pt idx="397">
                  <c:v>1136000</c:v>
                </c:pt>
                <c:pt idx="398">
                  <c:v>320000</c:v>
                </c:pt>
                <c:pt idx="399">
                  <c:v>40000</c:v>
                </c:pt>
                <c:pt idx="400">
                  <c:v>25000</c:v>
                </c:pt>
                <c:pt idx="401">
                  <c:v>340000</c:v>
                </c:pt>
                <c:pt idx="402">
                  <c:v>40000</c:v>
                </c:pt>
                <c:pt idx="403">
                  <c:v>949000</c:v>
                </c:pt>
                <c:pt idx="404">
                  <c:v>413000</c:v>
                </c:pt>
                <c:pt idx="405">
                  <c:v>2140000</c:v>
                </c:pt>
                <c:pt idx="406">
                  <c:v>15000</c:v>
                </c:pt>
                <c:pt idx="407">
                  <c:v>10000</c:v>
                </c:pt>
                <c:pt idx="408">
                  <c:v>284000</c:v>
                </c:pt>
                <c:pt idx="409">
                  <c:v>2695000</c:v>
                </c:pt>
                <c:pt idx="410">
                  <c:v>1414000</c:v>
                </c:pt>
                <c:pt idx="411">
                  <c:v>28500</c:v>
                </c:pt>
                <c:pt idx="412">
                  <c:v>17500</c:v>
                </c:pt>
                <c:pt idx="413">
                  <c:v>1160000</c:v>
                </c:pt>
                <c:pt idx="414">
                  <c:v>414000</c:v>
                </c:pt>
                <c:pt idx="415">
                  <c:v>5708000</c:v>
                </c:pt>
                <c:pt idx="416">
                  <c:v>934000</c:v>
                </c:pt>
                <c:pt idx="417">
                  <c:v>200000</c:v>
                </c:pt>
                <c:pt idx="418">
                  <c:v>20000</c:v>
                </c:pt>
                <c:pt idx="419">
                  <c:v>443000</c:v>
                </c:pt>
                <c:pt idx="420">
                  <c:v>243000</c:v>
                </c:pt>
                <c:pt idx="421">
                  <c:v>300000</c:v>
                </c:pt>
                <c:pt idx="422">
                  <c:v>310000</c:v>
                </c:pt>
                <c:pt idx="423">
                  <c:v>26000</c:v>
                </c:pt>
                <c:pt idx="424">
                  <c:v>1126000</c:v>
                </c:pt>
                <c:pt idx="425">
                  <c:v>672000</c:v>
                </c:pt>
                <c:pt idx="426">
                  <c:v>36000</c:v>
                </c:pt>
                <c:pt idx="427">
                  <c:v>17000</c:v>
                </c:pt>
                <c:pt idx="428">
                  <c:v>25000</c:v>
                </c:pt>
                <c:pt idx="429">
                  <c:v>202000</c:v>
                </c:pt>
                <c:pt idx="430">
                  <c:v>4460000</c:v>
                </c:pt>
                <c:pt idx="431">
                  <c:v>136000</c:v>
                </c:pt>
                <c:pt idx="432">
                  <c:v>18000</c:v>
                </c:pt>
                <c:pt idx="433">
                  <c:v>80000</c:v>
                </c:pt>
                <c:pt idx="434">
                  <c:v>70000</c:v>
                </c:pt>
                <c:pt idx="435">
                  <c:v>1592000</c:v>
                </c:pt>
                <c:pt idx="436">
                  <c:v>584000</c:v>
                </c:pt>
                <c:pt idx="437">
                  <c:v>25000</c:v>
                </c:pt>
                <c:pt idx="438">
                  <c:v>753600</c:v>
                </c:pt>
                <c:pt idx="439">
                  <c:v>444000</c:v>
                </c:pt>
                <c:pt idx="440">
                  <c:v>47000</c:v>
                </c:pt>
                <c:pt idx="441">
                  <c:v>202000</c:v>
                </c:pt>
                <c:pt idx="442">
                  <c:v>167000</c:v>
                </c:pt>
                <c:pt idx="443">
                  <c:v>1175000</c:v>
                </c:pt>
                <c:pt idx="444">
                  <c:v>1364600</c:v>
                </c:pt>
                <c:pt idx="445">
                  <c:v>900000</c:v>
                </c:pt>
                <c:pt idx="446">
                  <c:v>5524000</c:v>
                </c:pt>
                <c:pt idx="447">
                  <c:v>10000</c:v>
                </c:pt>
                <c:pt idx="448">
                  <c:v>3800000</c:v>
                </c:pt>
                <c:pt idx="449">
                  <c:v>453000</c:v>
                </c:pt>
                <c:pt idx="450">
                  <c:v>460000</c:v>
                </c:pt>
                <c:pt idx="451">
                  <c:v>41000</c:v>
                </c:pt>
                <c:pt idx="452">
                  <c:v>279000</c:v>
                </c:pt>
                <c:pt idx="453">
                  <c:v>274000</c:v>
                </c:pt>
                <c:pt idx="454">
                  <c:v>274000</c:v>
                </c:pt>
                <c:pt idx="455">
                  <c:v>255000</c:v>
                </c:pt>
                <c:pt idx="456">
                  <c:v>963000</c:v>
                </c:pt>
                <c:pt idx="457">
                  <c:v>37000</c:v>
                </c:pt>
                <c:pt idx="458">
                  <c:v>451000</c:v>
                </c:pt>
                <c:pt idx="459">
                  <c:v>9000000</c:v>
                </c:pt>
                <c:pt idx="460">
                  <c:v>620000</c:v>
                </c:pt>
                <c:pt idx="461">
                  <c:v>1070000</c:v>
                </c:pt>
                <c:pt idx="462">
                  <c:v>13000</c:v>
                </c:pt>
                <c:pt idx="463">
                  <c:v>51000</c:v>
                </c:pt>
                <c:pt idx="464">
                  <c:v>690000</c:v>
                </c:pt>
                <c:pt idx="465">
                  <c:v>11000</c:v>
                </c:pt>
                <c:pt idx="466">
                  <c:v>61000</c:v>
                </c:pt>
                <c:pt idx="467">
                  <c:v>60000</c:v>
                </c:pt>
                <c:pt idx="468">
                  <c:v>1095000</c:v>
                </c:pt>
                <c:pt idx="469">
                  <c:v>1095000</c:v>
                </c:pt>
                <c:pt idx="470">
                  <c:v>510000</c:v>
                </c:pt>
                <c:pt idx="471">
                  <c:v>60000</c:v>
                </c:pt>
                <c:pt idx="472">
                  <c:v>524000</c:v>
                </c:pt>
                <c:pt idx="473">
                  <c:v>378000</c:v>
                </c:pt>
                <c:pt idx="474">
                  <c:v>365000</c:v>
                </c:pt>
                <c:pt idx="475">
                  <c:v>605000</c:v>
                </c:pt>
                <c:pt idx="476">
                  <c:v>460000</c:v>
                </c:pt>
                <c:pt idx="477">
                  <c:v>298000</c:v>
                </c:pt>
                <c:pt idx="478">
                  <c:v>470000</c:v>
                </c:pt>
                <c:pt idx="479">
                  <c:v>94500</c:v>
                </c:pt>
                <c:pt idx="480">
                  <c:v>276000</c:v>
                </c:pt>
                <c:pt idx="481">
                  <c:v>112500</c:v>
                </c:pt>
                <c:pt idx="482">
                  <c:v>1028000</c:v>
                </c:pt>
                <c:pt idx="483">
                  <c:v>6085500</c:v>
                </c:pt>
                <c:pt idx="484">
                  <c:v>80000</c:v>
                </c:pt>
                <c:pt idx="485">
                  <c:v>29000</c:v>
                </c:pt>
                <c:pt idx="486">
                  <c:v>9500</c:v>
                </c:pt>
                <c:pt idx="487">
                  <c:v>40000</c:v>
                </c:pt>
                <c:pt idx="488">
                  <c:v>25000</c:v>
                </c:pt>
                <c:pt idx="489">
                  <c:v>248000</c:v>
                </c:pt>
                <c:pt idx="490">
                  <c:v>777000</c:v>
                </c:pt>
                <c:pt idx="491">
                  <c:v>323000</c:v>
                </c:pt>
                <c:pt idx="492">
                  <c:v>18000</c:v>
                </c:pt>
                <c:pt idx="493">
                  <c:v>650000</c:v>
                </c:pt>
                <c:pt idx="494">
                  <c:v>595000</c:v>
                </c:pt>
                <c:pt idx="495">
                  <c:v>75000</c:v>
                </c:pt>
                <c:pt idx="496">
                  <c:v>1355000</c:v>
                </c:pt>
                <c:pt idx="497">
                  <c:v>630000</c:v>
                </c:pt>
                <c:pt idx="498">
                  <c:v>43000</c:v>
                </c:pt>
                <c:pt idx="499">
                  <c:v>137000</c:v>
                </c:pt>
                <c:pt idx="500">
                  <c:v>103000</c:v>
                </c:pt>
                <c:pt idx="501">
                  <c:v>59000</c:v>
                </c:pt>
                <c:pt idx="502">
                  <c:v>1615000</c:v>
                </c:pt>
                <c:pt idx="503">
                  <c:v>35000</c:v>
                </c:pt>
                <c:pt idx="504">
                  <c:v>1136000</c:v>
                </c:pt>
                <c:pt idx="505">
                  <c:v>274000</c:v>
                </c:pt>
                <c:pt idx="506">
                  <c:v>426000</c:v>
                </c:pt>
                <c:pt idx="507">
                  <c:v>57500</c:v>
                </c:pt>
                <c:pt idx="508">
                  <c:v>54000</c:v>
                </c:pt>
                <c:pt idx="509">
                  <c:v>57000</c:v>
                </c:pt>
                <c:pt idx="510">
                  <c:v>36000</c:v>
                </c:pt>
                <c:pt idx="511">
                  <c:v>41000</c:v>
                </c:pt>
                <c:pt idx="512">
                  <c:v>40000</c:v>
                </c:pt>
                <c:pt idx="513">
                  <c:v>899000</c:v>
                </c:pt>
                <c:pt idx="514">
                  <c:v>388000</c:v>
                </c:pt>
                <c:pt idx="515">
                  <c:v>596000</c:v>
                </c:pt>
                <c:pt idx="516">
                  <c:v>560000</c:v>
                </c:pt>
                <c:pt idx="517">
                  <c:v>54000</c:v>
                </c:pt>
                <c:pt idx="518">
                  <c:v>881000</c:v>
                </c:pt>
                <c:pt idx="519">
                  <c:v>1175000</c:v>
                </c:pt>
                <c:pt idx="520">
                  <c:v>330000</c:v>
                </c:pt>
                <c:pt idx="521">
                  <c:v>43000</c:v>
                </c:pt>
                <c:pt idx="522">
                  <c:v>5000</c:v>
                </c:pt>
                <c:pt idx="523">
                  <c:v>2297000</c:v>
                </c:pt>
                <c:pt idx="524">
                  <c:v>4060000</c:v>
                </c:pt>
                <c:pt idx="525">
                  <c:v>4000</c:v>
                </c:pt>
                <c:pt idx="526">
                  <c:v>140000</c:v>
                </c:pt>
                <c:pt idx="527">
                  <c:v>2260000</c:v>
                </c:pt>
                <c:pt idx="528">
                  <c:v>370000</c:v>
                </c:pt>
                <c:pt idx="529">
                  <c:v>55000</c:v>
                </c:pt>
                <c:pt idx="530">
                  <c:v>55000</c:v>
                </c:pt>
                <c:pt idx="531">
                  <c:v>30000</c:v>
                </c:pt>
                <c:pt idx="532">
                  <c:v>470000</c:v>
                </c:pt>
                <c:pt idx="533">
                  <c:v>355000</c:v>
                </c:pt>
                <c:pt idx="534">
                  <c:v>180500</c:v>
                </c:pt>
                <c:pt idx="535">
                  <c:v>10500</c:v>
                </c:pt>
                <c:pt idx="536">
                  <c:v>6000</c:v>
                </c:pt>
                <c:pt idx="537">
                  <c:v>180000</c:v>
                </c:pt>
                <c:pt idx="538">
                  <c:v>55000</c:v>
                </c:pt>
                <c:pt idx="539">
                  <c:v>40000</c:v>
                </c:pt>
                <c:pt idx="540">
                  <c:v>1145000</c:v>
                </c:pt>
                <c:pt idx="541">
                  <c:v>520000</c:v>
                </c:pt>
                <c:pt idx="542">
                  <c:v>283000</c:v>
                </c:pt>
                <c:pt idx="543">
                  <c:v>808000</c:v>
                </c:pt>
                <c:pt idx="544">
                  <c:v>868000</c:v>
                </c:pt>
                <c:pt idx="545">
                  <c:v>929000</c:v>
                </c:pt>
                <c:pt idx="546">
                  <c:v>1314500</c:v>
                </c:pt>
                <c:pt idx="547">
                  <c:v>512000</c:v>
                </c:pt>
                <c:pt idx="548">
                  <c:v>509000</c:v>
                </c:pt>
                <c:pt idx="549">
                  <c:v>550000</c:v>
                </c:pt>
                <c:pt idx="550">
                  <c:v>190000</c:v>
                </c:pt>
                <c:pt idx="551">
                  <c:v>155000</c:v>
                </c:pt>
                <c:pt idx="552">
                  <c:v>125000</c:v>
                </c:pt>
                <c:pt idx="553">
                  <c:v>42000</c:v>
                </c:pt>
                <c:pt idx="554">
                  <c:v>1772000</c:v>
                </c:pt>
                <c:pt idx="555">
                  <c:v>1200000</c:v>
                </c:pt>
                <c:pt idx="556">
                  <c:v>753000</c:v>
                </c:pt>
                <c:pt idx="557">
                  <c:v>2175000</c:v>
                </c:pt>
                <c:pt idx="558">
                  <c:v>1030000</c:v>
                </c:pt>
                <c:pt idx="559">
                  <c:v>2275000</c:v>
                </c:pt>
                <c:pt idx="560">
                  <c:v>1710000</c:v>
                </c:pt>
                <c:pt idx="561">
                  <c:v>1684000</c:v>
                </c:pt>
                <c:pt idx="562">
                  <c:v>70000</c:v>
                </c:pt>
                <c:pt idx="563">
                  <c:v>435000</c:v>
                </c:pt>
                <c:pt idx="564">
                  <c:v>277000</c:v>
                </c:pt>
                <c:pt idx="565">
                  <c:v>18500</c:v>
                </c:pt>
                <c:pt idx="566">
                  <c:v>17500</c:v>
                </c:pt>
                <c:pt idx="567">
                  <c:v>18500</c:v>
                </c:pt>
                <c:pt idx="568">
                  <c:v>2490000</c:v>
                </c:pt>
                <c:pt idx="569">
                  <c:v>40000</c:v>
                </c:pt>
                <c:pt idx="570">
                  <c:v>10000</c:v>
                </c:pt>
                <c:pt idx="571">
                  <c:v>38500</c:v>
                </c:pt>
                <c:pt idx="572">
                  <c:v>2200000</c:v>
                </c:pt>
                <c:pt idx="573">
                  <c:v>984000</c:v>
                </c:pt>
                <c:pt idx="574">
                  <c:v>534500</c:v>
                </c:pt>
                <c:pt idx="575">
                  <c:v>777500</c:v>
                </c:pt>
                <c:pt idx="576">
                  <c:v>226900</c:v>
                </c:pt>
                <c:pt idx="577">
                  <c:v>70000</c:v>
                </c:pt>
                <c:pt idx="578">
                  <c:v>335000</c:v>
                </c:pt>
                <c:pt idx="579">
                  <c:v>649000</c:v>
                </c:pt>
                <c:pt idx="580">
                  <c:v>75000</c:v>
                </c:pt>
                <c:pt idx="581">
                  <c:v>65000</c:v>
                </c:pt>
                <c:pt idx="582">
                  <c:v>5000</c:v>
                </c:pt>
                <c:pt idx="583">
                  <c:v>590000</c:v>
                </c:pt>
                <c:pt idx="584">
                  <c:v>415000</c:v>
                </c:pt>
                <c:pt idx="585">
                  <c:v>656000</c:v>
                </c:pt>
                <c:pt idx="586">
                  <c:v>80000</c:v>
                </c:pt>
                <c:pt idx="587">
                  <c:v>80000</c:v>
                </c:pt>
                <c:pt idx="588">
                  <c:v>55000</c:v>
                </c:pt>
                <c:pt idx="589">
                  <c:v>250000</c:v>
                </c:pt>
                <c:pt idx="590">
                  <c:v>160000</c:v>
                </c:pt>
                <c:pt idx="591">
                  <c:v>758000</c:v>
                </c:pt>
                <c:pt idx="592">
                  <c:v>409000</c:v>
                </c:pt>
                <c:pt idx="593">
                  <c:v>350000</c:v>
                </c:pt>
                <c:pt idx="594">
                  <c:v>290000</c:v>
                </c:pt>
                <c:pt idx="595">
                  <c:v>360000</c:v>
                </c:pt>
                <c:pt idx="596">
                  <c:v>420000</c:v>
                </c:pt>
                <c:pt idx="597">
                  <c:v>3440000</c:v>
                </c:pt>
                <c:pt idx="598">
                  <c:v>5120000</c:v>
                </c:pt>
                <c:pt idx="599">
                  <c:v>1298000</c:v>
                </c:pt>
                <c:pt idx="600">
                  <c:v>338000</c:v>
                </c:pt>
                <c:pt idx="601">
                  <c:v>430000</c:v>
                </c:pt>
                <c:pt idx="602">
                  <c:v>605000</c:v>
                </c:pt>
                <c:pt idx="603">
                  <c:v>985000</c:v>
                </c:pt>
                <c:pt idx="604">
                  <c:v>70000</c:v>
                </c:pt>
                <c:pt idx="605">
                  <c:v>43000</c:v>
                </c:pt>
                <c:pt idx="606">
                  <c:v>26000</c:v>
                </c:pt>
                <c:pt idx="607">
                  <c:v>130000</c:v>
                </c:pt>
                <c:pt idx="608">
                  <c:v>436000</c:v>
                </c:pt>
                <c:pt idx="609">
                  <c:v>49000</c:v>
                </c:pt>
                <c:pt idx="610">
                  <c:v>14000</c:v>
                </c:pt>
                <c:pt idx="611">
                  <c:v>142500</c:v>
                </c:pt>
                <c:pt idx="612">
                  <c:v>90000</c:v>
                </c:pt>
                <c:pt idx="613">
                  <c:v>90000</c:v>
                </c:pt>
                <c:pt idx="614">
                  <c:v>995000</c:v>
                </c:pt>
                <c:pt idx="615">
                  <c:v>392000</c:v>
                </c:pt>
                <c:pt idx="616">
                  <c:v>650000</c:v>
                </c:pt>
                <c:pt idx="617">
                  <c:v>145000</c:v>
                </c:pt>
                <c:pt idx="618">
                  <c:v>2605000</c:v>
                </c:pt>
                <c:pt idx="619">
                  <c:v>105000</c:v>
                </c:pt>
                <c:pt idx="620">
                  <c:v>415000</c:v>
                </c:pt>
                <c:pt idx="621">
                  <c:v>54000</c:v>
                </c:pt>
                <c:pt idx="622">
                  <c:v>38000</c:v>
                </c:pt>
                <c:pt idx="623">
                  <c:v>6480000</c:v>
                </c:pt>
                <c:pt idx="624">
                  <c:v>365000</c:v>
                </c:pt>
                <c:pt idx="625">
                  <c:v>100000</c:v>
                </c:pt>
                <c:pt idx="626">
                  <c:v>850000</c:v>
                </c:pt>
                <c:pt idx="627">
                  <c:v>680000</c:v>
                </c:pt>
                <c:pt idx="628">
                  <c:v>350000</c:v>
                </c:pt>
                <c:pt idx="629">
                  <c:v>147000</c:v>
                </c:pt>
                <c:pt idx="630">
                  <c:v>680000</c:v>
                </c:pt>
                <c:pt idx="631">
                  <c:v>346000</c:v>
                </c:pt>
                <c:pt idx="632">
                  <c:v>760000</c:v>
                </c:pt>
                <c:pt idx="633">
                  <c:v>136000</c:v>
                </c:pt>
                <c:pt idx="634">
                  <c:v>190000</c:v>
                </c:pt>
                <c:pt idx="635">
                  <c:v>132500</c:v>
                </c:pt>
                <c:pt idx="636">
                  <c:v>232500</c:v>
                </c:pt>
                <c:pt idx="637">
                  <c:v>73000</c:v>
                </c:pt>
                <c:pt idx="638">
                  <c:v>290000</c:v>
                </c:pt>
                <c:pt idx="639">
                  <c:v>40000</c:v>
                </c:pt>
                <c:pt idx="640">
                  <c:v>127000</c:v>
                </c:pt>
                <c:pt idx="641">
                  <c:v>53000</c:v>
                </c:pt>
                <c:pt idx="642">
                  <c:v>890000</c:v>
                </c:pt>
                <c:pt idx="643">
                  <c:v>843000</c:v>
                </c:pt>
                <c:pt idx="644">
                  <c:v>295000</c:v>
                </c:pt>
                <c:pt idx="645">
                  <c:v>360000</c:v>
                </c:pt>
                <c:pt idx="646">
                  <c:v>767000</c:v>
                </c:pt>
                <c:pt idx="647">
                  <c:v>1205000</c:v>
                </c:pt>
                <c:pt idx="648">
                  <c:v>228000</c:v>
                </c:pt>
                <c:pt idx="649">
                  <c:v>370200</c:v>
                </c:pt>
                <c:pt idx="650">
                  <c:v>45000</c:v>
                </c:pt>
                <c:pt idx="651">
                  <c:v>35000</c:v>
                </c:pt>
                <c:pt idx="652">
                  <c:v>399000</c:v>
                </c:pt>
                <c:pt idx="653">
                  <c:v>271000</c:v>
                </c:pt>
                <c:pt idx="654">
                  <c:v>57000</c:v>
                </c:pt>
                <c:pt idx="655">
                  <c:v>63000</c:v>
                </c:pt>
                <c:pt idx="656">
                  <c:v>659000</c:v>
                </c:pt>
                <c:pt idx="657">
                  <c:v>940000</c:v>
                </c:pt>
                <c:pt idx="658">
                  <c:v>200000</c:v>
                </c:pt>
                <c:pt idx="659">
                  <c:v>1370000</c:v>
                </c:pt>
                <c:pt idx="660">
                  <c:v>1132000</c:v>
                </c:pt>
                <c:pt idx="661">
                  <c:v>1380000</c:v>
                </c:pt>
                <c:pt idx="662">
                  <c:v>4660000</c:v>
                </c:pt>
                <c:pt idx="663">
                  <c:v>1980000</c:v>
                </c:pt>
                <c:pt idx="664">
                  <c:v>37000</c:v>
                </c:pt>
                <c:pt idx="665">
                  <c:v>1420000</c:v>
                </c:pt>
                <c:pt idx="666">
                  <c:v>20000</c:v>
                </c:pt>
                <c:pt idx="667">
                  <c:v>3600000</c:v>
                </c:pt>
                <c:pt idx="668">
                  <c:v>170000</c:v>
                </c:pt>
                <c:pt idx="669">
                  <c:v>1200000</c:v>
                </c:pt>
                <c:pt idx="670">
                  <c:v>2280000</c:v>
                </c:pt>
                <c:pt idx="671">
                  <c:v>65000</c:v>
                </c:pt>
                <c:pt idx="672">
                  <c:v>55000</c:v>
                </c:pt>
                <c:pt idx="673">
                  <c:v>377000</c:v>
                </c:pt>
                <c:pt idx="674">
                  <c:v>1475000</c:v>
                </c:pt>
                <c:pt idx="675">
                  <c:v>890000</c:v>
                </c:pt>
                <c:pt idx="676">
                  <c:v>650000</c:v>
                </c:pt>
                <c:pt idx="677">
                  <c:v>151500</c:v>
                </c:pt>
                <c:pt idx="678">
                  <c:v>32400</c:v>
                </c:pt>
                <c:pt idx="679">
                  <c:v>38000</c:v>
                </c:pt>
                <c:pt idx="680">
                  <c:v>572600</c:v>
                </c:pt>
                <c:pt idx="681">
                  <c:v>38000</c:v>
                </c:pt>
                <c:pt idx="682">
                  <c:v>17000</c:v>
                </c:pt>
                <c:pt idx="683">
                  <c:v>1168000</c:v>
                </c:pt>
                <c:pt idx="684">
                  <c:v>638500</c:v>
                </c:pt>
                <c:pt idx="685">
                  <c:v>790000</c:v>
                </c:pt>
                <c:pt idx="686">
                  <c:v>685000</c:v>
                </c:pt>
                <c:pt idx="687">
                  <c:v>470000</c:v>
                </c:pt>
                <c:pt idx="688">
                  <c:v>92000</c:v>
                </c:pt>
                <c:pt idx="689">
                  <c:v>1366000</c:v>
                </c:pt>
                <c:pt idx="690">
                  <c:v>253000</c:v>
                </c:pt>
                <c:pt idx="691">
                  <c:v>204000</c:v>
                </c:pt>
                <c:pt idx="692">
                  <c:v>174000</c:v>
                </c:pt>
                <c:pt idx="693">
                  <c:v>148000</c:v>
                </c:pt>
                <c:pt idx="694">
                  <c:v>137000</c:v>
                </c:pt>
                <c:pt idx="695">
                  <c:v>3205000</c:v>
                </c:pt>
                <c:pt idx="696">
                  <c:v>1630000</c:v>
                </c:pt>
                <c:pt idx="697">
                  <c:v>447000</c:v>
                </c:pt>
                <c:pt idx="698">
                  <c:v>77000</c:v>
                </c:pt>
                <c:pt idx="699">
                  <c:v>15000</c:v>
                </c:pt>
                <c:pt idx="700">
                  <c:v>53000</c:v>
                </c:pt>
                <c:pt idx="701">
                  <c:v>48600</c:v>
                </c:pt>
                <c:pt idx="702">
                  <c:v>175000</c:v>
                </c:pt>
                <c:pt idx="703">
                  <c:v>116000</c:v>
                </c:pt>
                <c:pt idx="704">
                  <c:v>55000</c:v>
                </c:pt>
                <c:pt idx="705">
                  <c:v>36000</c:v>
                </c:pt>
                <c:pt idx="706">
                  <c:v>2408000</c:v>
                </c:pt>
                <c:pt idx="707">
                  <c:v>3004000</c:v>
                </c:pt>
                <c:pt idx="708">
                  <c:v>250000</c:v>
                </c:pt>
                <c:pt idx="709">
                  <c:v>120000</c:v>
                </c:pt>
                <c:pt idx="710">
                  <c:v>100000</c:v>
                </c:pt>
                <c:pt idx="711">
                  <c:v>70000</c:v>
                </c:pt>
                <c:pt idx="712">
                  <c:v>379000</c:v>
                </c:pt>
                <c:pt idx="713">
                  <c:v>341000</c:v>
                </c:pt>
                <c:pt idx="714">
                  <c:v>344000</c:v>
                </c:pt>
                <c:pt idx="715">
                  <c:v>1150000</c:v>
                </c:pt>
                <c:pt idx="716">
                  <c:v>501600</c:v>
                </c:pt>
                <c:pt idx="717">
                  <c:v>475000</c:v>
                </c:pt>
                <c:pt idx="718">
                  <c:v>320000</c:v>
                </c:pt>
                <c:pt idx="719">
                  <c:v>2910000</c:v>
                </c:pt>
                <c:pt idx="720">
                  <c:v>3481000</c:v>
                </c:pt>
                <c:pt idx="721">
                  <c:v>259500</c:v>
                </c:pt>
                <c:pt idx="722">
                  <c:v>235000</c:v>
                </c:pt>
                <c:pt idx="723">
                  <c:v>2520000</c:v>
                </c:pt>
                <c:pt idx="724">
                  <c:v>585000</c:v>
                </c:pt>
                <c:pt idx="725">
                  <c:v>418000</c:v>
                </c:pt>
                <c:pt idx="726">
                  <c:v>3990000</c:v>
                </c:pt>
                <c:pt idx="727">
                  <c:v>3590000</c:v>
                </c:pt>
                <c:pt idx="728">
                  <c:v>2290000</c:v>
                </c:pt>
                <c:pt idx="729">
                  <c:v>740000</c:v>
                </c:pt>
                <c:pt idx="730">
                  <c:v>222000</c:v>
                </c:pt>
                <c:pt idx="731">
                  <c:v>2967000</c:v>
                </c:pt>
                <c:pt idx="732">
                  <c:v>806000</c:v>
                </c:pt>
                <c:pt idx="733">
                  <c:v>231000</c:v>
                </c:pt>
                <c:pt idx="734">
                  <c:v>234000</c:v>
                </c:pt>
                <c:pt idx="735">
                  <c:v>2520000</c:v>
                </c:pt>
                <c:pt idx="736">
                  <c:v>406000</c:v>
                </c:pt>
                <c:pt idx="737">
                  <c:v>347500</c:v>
                </c:pt>
                <c:pt idx="738">
                  <c:v>1400000</c:v>
                </c:pt>
                <c:pt idx="739">
                  <c:v>560000</c:v>
                </c:pt>
                <c:pt idx="740">
                  <c:v>120000</c:v>
                </c:pt>
                <c:pt idx="741">
                  <c:v>120000</c:v>
                </c:pt>
                <c:pt idx="742">
                  <c:v>4190000</c:v>
                </c:pt>
                <c:pt idx="743">
                  <c:v>363500</c:v>
                </c:pt>
                <c:pt idx="744">
                  <c:v>718000</c:v>
                </c:pt>
                <c:pt idx="745">
                  <c:v>27000</c:v>
                </c:pt>
                <c:pt idx="746">
                  <c:v>24500</c:v>
                </c:pt>
                <c:pt idx="747">
                  <c:v>151000</c:v>
                </c:pt>
                <c:pt idx="748">
                  <c:v>18000</c:v>
                </c:pt>
                <c:pt idx="749">
                  <c:v>56000</c:v>
                </c:pt>
                <c:pt idx="750">
                  <c:v>227000</c:v>
                </c:pt>
                <c:pt idx="751">
                  <c:v>2005000</c:v>
                </c:pt>
                <c:pt idx="752">
                  <c:v>6046000</c:v>
                </c:pt>
                <c:pt idx="753">
                  <c:v>6046000</c:v>
                </c:pt>
                <c:pt idx="754">
                  <c:v>279000</c:v>
                </c:pt>
                <c:pt idx="755">
                  <c:v>1655000</c:v>
                </c:pt>
                <c:pt idx="756">
                  <c:v>769000</c:v>
                </c:pt>
                <c:pt idx="757">
                  <c:v>29500</c:v>
                </c:pt>
                <c:pt idx="758">
                  <c:v>142000</c:v>
                </c:pt>
                <c:pt idx="759">
                  <c:v>445000</c:v>
                </c:pt>
                <c:pt idx="760">
                  <c:v>49500</c:v>
                </c:pt>
                <c:pt idx="761">
                  <c:v>43000</c:v>
                </c:pt>
                <c:pt idx="762">
                  <c:v>125000</c:v>
                </c:pt>
                <c:pt idx="763">
                  <c:v>105000</c:v>
                </c:pt>
                <c:pt idx="764">
                  <c:v>50000</c:v>
                </c:pt>
                <c:pt idx="765">
                  <c:v>78000</c:v>
                </c:pt>
                <c:pt idx="766">
                  <c:v>862000</c:v>
                </c:pt>
                <c:pt idx="767">
                  <c:v>225000</c:v>
                </c:pt>
                <c:pt idx="768">
                  <c:v>31500</c:v>
                </c:pt>
                <c:pt idx="769">
                  <c:v>1602000</c:v>
                </c:pt>
                <c:pt idx="770">
                  <c:v>1528000</c:v>
                </c:pt>
                <c:pt idx="771">
                  <c:v>1347500</c:v>
                </c:pt>
                <c:pt idx="772">
                  <c:v>1168000</c:v>
                </c:pt>
                <c:pt idx="773">
                  <c:v>416000</c:v>
                </c:pt>
                <c:pt idx="774">
                  <c:v>642000</c:v>
                </c:pt>
                <c:pt idx="775">
                  <c:v>396000</c:v>
                </c:pt>
                <c:pt idx="776">
                  <c:v>1430000</c:v>
                </c:pt>
                <c:pt idx="777">
                  <c:v>802000</c:v>
                </c:pt>
                <c:pt idx="778">
                  <c:v>840000</c:v>
                </c:pt>
                <c:pt idx="779">
                  <c:v>74000</c:v>
                </c:pt>
                <c:pt idx="780">
                  <c:v>230000</c:v>
                </c:pt>
                <c:pt idx="781">
                  <c:v>70000</c:v>
                </c:pt>
                <c:pt idx="782">
                  <c:v>60000</c:v>
                </c:pt>
                <c:pt idx="783">
                  <c:v>1135000</c:v>
                </c:pt>
                <c:pt idx="784">
                  <c:v>14500</c:v>
                </c:pt>
                <c:pt idx="785">
                  <c:v>10000</c:v>
                </c:pt>
                <c:pt idx="786">
                  <c:v>50000</c:v>
                </c:pt>
                <c:pt idx="787">
                  <c:v>820000</c:v>
                </c:pt>
                <c:pt idx="788">
                  <c:v>840000</c:v>
                </c:pt>
                <c:pt idx="789">
                  <c:v>328000</c:v>
                </c:pt>
                <c:pt idx="790">
                  <c:v>320000</c:v>
                </c:pt>
                <c:pt idx="791">
                  <c:v>1610000</c:v>
                </c:pt>
                <c:pt idx="792">
                  <c:v>1820000</c:v>
                </c:pt>
                <c:pt idx="793">
                  <c:v>3090000</c:v>
                </c:pt>
                <c:pt idx="794">
                  <c:v>952000</c:v>
                </c:pt>
                <c:pt idx="795">
                  <c:v>19000</c:v>
                </c:pt>
                <c:pt idx="796">
                  <c:v>59000</c:v>
                </c:pt>
                <c:pt idx="797">
                  <c:v>11000</c:v>
                </c:pt>
                <c:pt idx="798">
                  <c:v>200000</c:v>
                </c:pt>
                <c:pt idx="799">
                  <c:v>47000</c:v>
                </c:pt>
                <c:pt idx="800">
                  <c:v>1360000</c:v>
                </c:pt>
                <c:pt idx="801">
                  <c:v>660000</c:v>
                </c:pt>
                <c:pt idx="802">
                  <c:v>2546000</c:v>
                </c:pt>
                <c:pt idx="803">
                  <c:v>120000</c:v>
                </c:pt>
                <c:pt idx="804">
                  <c:v>155000</c:v>
                </c:pt>
                <c:pt idx="805">
                  <c:v>995000</c:v>
                </c:pt>
                <c:pt idx="806">
                  <c:v>478000</c:v>
                </c:pt>
                <c:pt idx="807">
                  <c:v>257000</c:v>
                </c:pt>
                <c:pt idx="808">
                  <c:v>172000</c:v>
                </c:pt>
                <c:pt idx="809">
                  <c:v>165000</c:v>
                </c:pt>
                <c:pt idx="810">
                  <c:v>610500</c:v>
                </c:pt>
                <c:pt idx="811">
                  <c:v>139000</c:v>
                </c:pt>
                <c:pt idx="812">
                  <c:v>77000</c:v>
                </c:pt>
                <c:pt idx="813">
                  <c:v>70000</c:v>
                </c:pt>
                <c:pt idx="814">
                  <c:v>4590000</c:v>
                </c:pt>
                <c:pt idx="815">
                  <c:v>3576000</c:v>
                </c:pt>
                <c:pt idx="816">
                  <c:v>25000</c:v>
                </c:pt>
                <c:pt idx="817">
                  <c:v>25000</c:v>
                </c:pt>
                <c:pt idx="818">
                  <c:v>25000</c:v>
                </c:pt>
                <c:pt idx="819">
                  <c:v>20000</c:v>
                </c:pt>
                <c:pt idx="820">
                  <c:v>33000</c:v>
                </c:pt>
                <c:pt idx="821">
                  <c:v>34000</c:v>
                </c:pt>
                <c:pt idx="822">
                  <c:v>705000</c:v>
                </c:pt>
                <c:pt idx="823">
                  <c:v>83000</c:v>
                </c:pt>
                <c:pt idx="824">
                  <c:v>120000</c:v>
                </c:pt>
                <c:pt idx="825">
                  <c:v>300000</c:v>
                </c:pt>
                <c:pt idx="826">
                  <c:v>720000</c:v>
                </c:pt>
                <c:pt idx="827">
                  <c:v>490000</c:v>
                </c:pt>
                <c:pt idx="828">
                  <c:v>480000</c:v>
                </c:pt>
                <c:pt idx="829">
                  <c:v>25000</c:v>
                </c:pt>
                <c:pt idx="830">
                  <c:v>1131500</c:v>
                </c:pt>
                <c:pt idx="831">
                  <c:v>1793000</c:v>
                </c:pt>
                <c:pt idx="832">
                  <c:v>2313000</c:v>
                </c:pt>
                <c:pt idx="833">
                  <c:v>150000</c:v>
                </c:pt>
                <c:pt idx="834">
                  <c:v>147000</c:v>
                </c:pt>
                <c:pt idx="835">
                  <c:v>2750000</c:v>
                </c:pt>
                <c:pt idx="836">
                  <c:v>3145000</c:v>
                </c:pt>
                <c:pt idx="837">
                  <c:v>265000</c:v>
                </c:pt>
                <c:pt idx="838">
                  <c:v>193000</c:v>
                </c:pt>
                <c:pt idx="839">
                  <c:v>95000</c:v>
                </c:pt>
                <c:pt idx="840">
                  <c:v>50000</c:v>
                </c:pt>
                <c:pt idx="841">
                  <c:v>173000</c:v>
                </c:pt>
                <c:pt idx="842">
                  <c:v>32000</c:v>
                </c:pt>
                <c:pt idx="843">
                  <c:v>25000</c:v>
                </c:pt>
                <c:pt idx="844">
                  <c:v>2510000</c:v>
                </c:pt>
                <c:pt idx="845">
                  <c:v>90000</c:v>
                </c:pt>
                <c:pt idx="846">
                  <c:v>460000</c:v>
                </c:pt>
                <c:pt idx="847">
                  <c:v>445000</c:v>
                </c:pt>
                <c:pt idx="848">
                  <c:v>22000</c:v>
                </c:pt>
                <c:pt idx="849">
                  <c:v>1357000</c:v>
                </c:pt>
                <c:pt idx="850">
                  <c:v>966000</c:v>
                </c:pt>
                <c:pt idx="851">
                  <c:v>446000</c:v>
                </c:pt>
                <c:pt idx="852">
                  <c:v>439000</c:v>
                </c:pt>
                <c:pt idx="853">
                  <c:v>1048000</c:v>
                </c:pt>
                <c:pt idx="854">
                  <c:v>535000</c:v>
                </c:pt>
                <c:pt idx="855">
                  <c:v>44000</c:v>
                </c:pt>
                <c:pt idx="856">
                  <c:v>15600</c:v>
                </c:pt>
                <c:pt idx="857">
                  <c:v>45000</c:v>
                </c:pt>
                <c:pt idx="858">
                  <c:v>40000</c:v>
                </c:pt>
                <c:pt idx="859">
                  <c:v>30000</c:v>
                </c:pt>
                <c:pt idx="860">
                  <c:v>235000</c:v>
                </c:pt>
                <c:pt idx="861">
                  <c:v>41500</c:v>
                </c:pt>
                <c:pt idx="862">
                  <c:v>29500</c:v>
                </c:pt>
                <c:pt idx="863">
                  <c:v>39500</c:v>
                </c:pt>
                <c:pt idx="864">
                  <c:v>190000</c:v>
                </c:pt>
                <c:pt idx="865">
                  <c:v>180000</c:v>
                </c:pt>
                <c:pt idx="866">
                  <c:v>57500</c:v>
                </c:pt>
                <c:pt idx="867">
                  <c:v>70000</c:v>
                </c:pt>
                <c:pt idx="868">
                  <c:v>17000</c:v>
                </c:pt>
                <c:pt idx="869">
                  <c:v>545000</c:v>
                </c:pt>
                <c:pt idx="870">
                  <c:v>535000</c:v>
                </c:pt>
                <c:pt idx="871">
                  <c:v>530000</c:v>
                </c:pt>
                <c:pt idx="872">
                  <c:v>615000</c:v>
                </c:pt>
                <c:pt idx="873">
                  <c:v>30000</c:v>
                </c:pt>
                <c:pt idx="874">
                  <c:v>105000</c:v>
                </c:pt>
                <c:pt idx="875">
                  <c:v>18000</c:v>
                </c:pt>
                <c:pt idx="876">
                  <c:v>30000</c:v>
                </c:pt>
                <c:pt idx="877">
                  <c:v>370000</c:v>
                </c:pt>
                <c:pt idx="878">
                  <c:v>800000</c:v>
                </c:pt>
                <c:pt idx="879">
                  <c:v>1735000</c:v>
                </c:pt>
                <c:pt idx="880">
                  <c:v>100000</c:v>
                </c:pt>
                <c:pt idx="881">
                  <c:v>1199000</c:v>
                </c:pt>
                <c:pt idx="882">
                  <c:v>40000</c:v>
                </c:pt>
                <c:pt idx="883">
                  <c:v>25000</c:v>
                </c:pt>
                <c:pt idx="884">
                  <c:v>895000</c:v>
                </c:pt>
                <c:pt idx="885">
                  <c:v>435000</c:v>
                </c:pt>
                <c:pt idx="886">
                  <c:v>1005000</c:v>
                </c:pt>
                <c:pt idx="887">
                  <c:v>640000</c:v>
                </c:pt>
                <c:pt idx="888">
                  <c:v>575000</c:v>
                </c:pt>
                <c:pt idx="889">
                  <c:v>3860000</c:v>
                </c:pt>
                <c:pt idx="890">
                  <c:v>1868000</c:v>
                </c:pt>
                <c:pt idx="891">
                  <c:v>1622000</c:v>
                </c:pt>
                <c:pt idx="892">
                  <c:v>924000</c:v>
                </c:pt>
                <c:pt idx="893">
                  <c:v>1150000</c:v>
                </c:pt>
                <c:pt idx="894">
                  <c:v>919000</c:v>
                </c:pt>
                <c:pt idx="895">
                  <c:v>385000</c:v>
                </c:pt>
                <c:pt idx="896">
                  <c:v>223000</c:v>
                </c:pt>
                <c:pt idx="897">
                  <c:v>450000</c:v>
                </c:pt>
                <c:pt idx="898">
                  <c:v>743000</c:v>
                </c:pt>
                <c:pt idx="899">
                  <c:v>2570000</c:v>
                </c:pt>
                <c:pt idx="900">
                  <c:v>37500</c:v>
                </c:pt>
                <c:pt idx="901">
                  <c:v>30500</c:v>
                </c:pt>
                <c:pt idx="902">
                  <c:v>26000</c:v>
                </c:pt>
                <c:pt idx="903">
                  <c:v>120000</c:v>
                </c:pt>
                <c:pt idx="904">
                  <c:v>25000</c:v>
                </c:pt>
                <c:pt idx="905">
                  <c:v>254000</c:v>
                </c:pt>
                <c:pt idx="906">
                  <c:v>254000</c:v>
                </c:pt>
                <c:pt idx="907">
                  <c:v>30000</c:v>
                </c:pt>
                <c:pt idx="908">
                  <c:v>11000</c:v>
                </c:pt>
                <c:pt idx="909">
                  <c:v>700000</c:v>
                </c:pt>
                <c:pt idx="910">
                  <c:v>420000</c:v>
                </c:pt>
                <c:pt idx="911">
                  <c:v>841000</c:v>
                </c:pt>
                <c:pt idx="912">
                  <c:v>442000</c:v>
                </c:pt>
                <c:pt idx="913">
                  <c:v>42000</c:v>
                </c:pt>
                <c:pt idx="914">
                  <c:v>1026000</c:v>
                </c:pt>
                <c:pt idx="915">
                  <c:v>371500</c:v>
                </c:pt>
                <c:pt idx="916">
                  <c:v>100000</c:v>
                </c:pt>
                <c:pt idx="917">
                  <c:v>20000</c:v>
                </c:pt>
                <c:pt idx="918">
                  <c:v>1497000</c:v>
                </c:pt>
                <c:pt idx="919">
                  <c:v>703000</c:v>
                </c:pt>
                <c:pt idx="920">
                  <c:v>2641000</c:v>
                </c:pt>
                <c:pt idx="921">
                  <c:v>645000</c:v>
                </c:pt>
                <c:pt idx="922">
                  <c:v>120000</c:v>
                </c:pt>
                <c:pt idx="923">
                  <c:v>356000</c:v>
                </c:pt>
                <c:pt idx="924">
                  <c:v>60000</c:v>
                </c:pt>
                <c:pt idx="925">
                  <c:v>36000</c:v>
                </c:pt>
                <c:pt idx="926">
                  <c:v>16500</c:v>
                </c:pt>
                <c:pt idx="927">
                  <c:v>220000</c:v>
                </c:pt>
                <c:pt idx="928">
                  <c:v>139000</c:v>
                </c:pt>
                <c:pt idx="929">
                  <c:v>2493000</c:v>
                </c:pt>
                <c:pt idx="930">
                  <c:v>543000</c:v>
                </c:pt>
                <c:pt idx="931">
                  <c:v>368000</c:v>
                </c:pt>
                <c:pt idx="932">
                  <c:v>35000</c:v>
                </c:pt>
                <c:pt idx="933">
                  <c:v>27000</c:v>
                </c:pt>
                <c:pt idx="934">
                  <c:v>1268500</c:v>
                </c:pt>
                <c:pt idx="935">
                  <c:v>377000</c:v>
                </c:pt>
                <c:pt idx="936">
                  <c:v>36000</c:v>
                </c:pt>
                <c:pt idx="937">
                  <c:v>383000</c:v>
                </c:pt>
                <c:pt idx="938">
                  <c:v>70000</c:v>
                </c:pt>
                <c:pt idx="939">
                  <c:v>55000</c:v>
                </c:pt>
                <c:pt idx="940">
                  <c:v>30000</c:v>
                </c:pt>
                <c:pt idx="941">
                  <c:v>20000</c:v>
                </c:pt>
                <c:pt idx="942">
                  <c:v>455000</c:v>
                </c:pt>
                <c:pt idx="943">
                  <c:v>454500</c:v>
                </c:pt>
                <c:pt idx="944">
                  <c:v>325000</c:v>
                </c:pt>
                <c:pt idx="945">
                  <c:v>58000</c:v>
                </c:pt>
                <c:pt idx="946">
                  <c:v>140000</c:v>
                </c:pt>
                <c:pt idx="947">
                  <c:v>4051000</c:v>
                </c:pt>
                <c:pt idx="948">
                  <c:v>96000</c:v>
                </c:pt>
                <c:pt idx="949">
                  <c:v>83000</c:v>
                </c:pt>
                <c:pt idx="950">
                  <c:v>55000</c:v>
                </c:pt>
                <c:pt idx="951">
                  <c:v>70000</c:v>
                </c:pt>
                <c:pt idx="952">
                  <c:v>57000</c:v>
                </c:pt>
                <c:pt idx="953">
                  <c:v>854000</c:v>
                </c:pt>
                <c:pt idx="954">
                  <c:v>867000</c:v>
                </c:pt>
                <c:pt idx="955">
                  <c:v>1465000</c:v>
                </c:pt>
                <c:pt idx="956">
                  <c:v>2900000</c:v>
                </c:pt>
                <c:pt idx="957">
                  <c:v>741000</c:v>
                </c:pt>
                <c:pt idx="958">
                  <c:v>351000</c:v>
                </c:pt>
                <c:pt idx="959">
                  <c:v>300000</c:v>
                </c:pt>
                <c:pt idx="960">
                  <c:v>100000</c:v>
                </c:pt>
                <c:pt idx="961">
                  <c:v>40000</c:v>
                </c:pt>
                <c:pt idx="962">
                  <c:v>37500</c:v>
                </c:pt>
                <c:pt idx="963">
                  <c:v>63000</c:v>
                </c:pt>
                <c:pt idx="964">
                  <c:v>535000</c:v>
                </c:pt>
                <c:pt idx="965">
                  <c:v>237000</c:v>
                </c:pt>
                <c:pt idx="966">
                  <c:v>500000</c:v>
                </c:pt>
                <c:pt idx="967">
                  <c:v>450000</c:v>
                </c:pt>
                <c:pt idx="968">
                  <c:v>400000</c:v>
                </c:pt>
                <c:pt idx="969">
                  <c:v>30000</c:v>
                </c:pt>
                <c:pt idx="970">
                  <c:v>2970000</c:v>
                </c:pt>
                <c:pt idx="971">
                  <c:v>527000</c:v>
                </c:pt>
                <c:pt idx="972">
                  <c:v>1386000</c:v>
                </c:pt>
                <c:pt idx="973">
                  <c:v>1366000</c:v>
                </c:pt>
                <c:pt idx="974">
                  <c:v>904000</c:v>
                </c:pt>
                <c:pt idx="975">
                  <c:v>129000</c:v>
                </c:pt>
                <c:pt idx="976">
                  <c:v>86000</c:v>
                </c:pt>
                <c:pt idx="977">
                  <c:v>1049000</c:v>
                </c:pt>
                <c:pt idx="978">
                  <c:v>536000</c:v>
                </c:pt>
                <c:pt idx="979">
                  <c:v>1456000</c:v>
                </c:pt>
                <c:pt idx="980">
                  <c:v>1370000</c:v>
                </c:pt>
                <c:pt idx="981">
                  <c:v>425000</c:v>
                </c:pt>
                <c:pt idx="982">
                  <c:v>245000</c:v>
                </c:pt>
                <c:pt idx="983">
                  <c:v>62000</c:v>
                </c:pt>
                <c:pt idx="984">
                  <c:v>25000</c:v>
                </c:pt>
                <c:pt idx="985">
                  <c:v>18600</c:v>
                </c:pt>
                <c:pt idx="986">
                  <c:v>40000</c:v>
                </c:pt>
                <c:pt idx="987">
                  <c:v>1270000</c:v>
                </c:pt>
                <c:pt idx="988">
                  <c:v>352500</c:v>
                </c:pt>
                <c:pt idx="989">
                  <c:v>15500</c:v>
                </c:pt>
                <c:pt idx="990">
                  <c:v>2085000</c:v>
                </c:pt>
                <c:pt idx="991">
                  <c:v>945000</c:v>
                </c:pt>
                <c:pt idx="992">
                  <c:v>370000</c:v>
                </c:pt>
                <c:pt idx="993">
                  <c:v>808000</c:v>
                </c:pt>
                <c:pt idx="994">
                  <c:v>5268400</c:v>
                </c:pt>
                <c:pt idx="995">
                  <c:v>1279000</c:v>
                </c:pt>
                <c:pt idx="996">
                  <c:v>279000</c:v>
                </c:pt>
                <c:pt idx="997">
                  <c:v>613000</c:v>
                </c:pt>
                <c:pt idx="998">
                  <c:v>581000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D36-4542-9A10-82E70FCB1566}"/>
            </c:ext>
          </c:extLst>
        </c:ser>
        <c:ser>
          <c:idx val="1"/>
          <c:order val="1"/>
          <c:tx>
            <c:v>Predicted Total educational expenditure for the last school year (in riels)</c:v>
          </c:tx>
          <c:spPr>
            <a:ln w="19050">
              <a:noFill/>
            </a:ln>
          </c:spPr>
          <c:xVal>
            <c:numRef>
              <c:f>'Task 4.2b'!$F$3:$F$1001</c:f>
              <c:numCache>
                <c:formatCode>General</c:formatCode>
                <c:ptCount val="99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3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4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4</c:v>
                </c:pt>
                <c:pt idx="41">
                  <c:v>3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4</c:v>
                </c:pt>
                <c:pt idx="46">
                  <c:v>4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2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5</c:v>
                </c:pt>
                <c:pt idx="68">
                  <c:v>5</c:v>
                </c:pt>
                <c:pt idx="69">
                  <c:v>0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4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2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1</c:v>
                </c:pt>
                <c:pt idx="105">
                  <c:v>2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</c:v>
                </c:pt>
                <c:pt idx="110">
                  <c:v>1</c:v>
                </c:pt>
                <c:pt idx="111">
                  <c:v>1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8</c:v>
                </c:pt>
                <c:pt idx="122">
                  <c:v>8</c:v>
                </c:pt>
                <c:pt idx="123">
                  <c:v>1</c:v>
                </c:pt>
                <c:pt idx="124">
                  <c:v>1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5</c:v>
                </c:pt>
                <c:pt idx="139">
                  <c:v>3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1</c:v>
                </c:pt>
                <c:pt idx="150">
                  <c:v>2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5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2</c:v>
                </c:pt>
                <c:pt idx="184">
                  <c:v>2</c:v>
                </c:pt>
                <c:pt idx="185">
                  <c:v>3</c:v>
                </c:pt>
                <c:pt idx="186">
                  <c:v>1</c:v>
                </c:pt>
                <c:pt idx="187">
                  <c:v>2</c:v>
                </c:pt>
                <c:pt idx="188">
                  <c:v>2</c:v>
                </c:pt>
                <c:pt idx="189">
                  <c:v>1</c:v>
                </c:pt>
                <c:pt idx="190">
                  <c:v>3</c:v>
                </c:pt>
                <c:pt idx="191">
                  <c:v>3</c:v>
                </c:pt>
                <c:pt idx="192">
                  <c:v>2</c:v>
                </c:pt>
                <c:pt idx="193">
                  <c:v>5</c:v>
                </c:pt>
                <c:pt idx="194">
                  <c:v>5</c:v>
                </c:pt>
                <c:pt idx="195">
                  <c:v>2</c:v>
                </c:pt>
                <c:pt idx="196">
                  <c:v>2</c:v>
                </c:pt>
                <c:pt idx="197">
                  <c:v>3</c:v>
                </c:pt>
                <c:pt idx="198">
                  <c:v>3</c:v>
                </c:pt>
                <c:pt idx="199">
                  <c:v>2</c:v>
                </c:pt>
                <c:pt idx="200">
                  <c:v>1</c:v>
                </c:pt>
                <c:pt idx="201">
                  <c:v>3</c:v>
                </c:pt>
                <c:pt idx="202">
                  <c:v>3</c:v>
                </c:pt>
                <c:pt idx="203">
                  <c:v>3</c:v>
                </c:pt>
                <c:pt idx="204">
                  <c:v>2</c:v>
                </c:pt>
                <c:pt idx="205">
                  <c:v>2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2</c:v>
                </c:pt>
                <c:pt idx="210">
                  <c:v>2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1</c:v>
                </c:pt>
                <c:pt idx="215">
                  <c:v>2</c:v>
                </c:pt>
                <c:pt idx="216">
                  <c:v>1</c:v>
                </c:pt>
                <c:pt idx="217">
                  <c:v>3</c:v>
                </c:pt>
                <c:pt idx="218">
                  <c:v>3</c:v>
                </c:pt>
                <c:pt idx="219">
                  <c:v>3</c:v>
                </c:pt>
                <c:pt idx="220">
                  <c:v>2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2</c:v>
                </c:pt>
                <c:pt idx="225">
                  <c:v>2</c:v>
                </c:pt>
                <c:pt idx="226">
                  <c:v>3</c:v>
                </c:pt>
                <c:pt idx="227">
                  <c:v>1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1</c:v>
                </c:pt>
                <c:pt idx="238">
                  <c:v>3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4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4</c:v>
                </c:pt>
                <c:pt idx="248">
                  <c:v>4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1</c:v>
                </c:pt>
                <c:pt idx="258">
                  <c:v>3</c:v>
                </c:pt>
                <c:pt idx="259">
                  <c:v>3</c:v>
                </c:pt>
                <c:pt idx="260">
                  <c:v>3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2</c:v>
                </c:pt>
                <c:pt idx="274">
                  <c:v>2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3</c:v>
                </c:pt>
                <c:pt idx="280">
                  <c:v>1</c:v>
                </c:pt>
                <c:pt idx="281">
                  <c:v>2</c:v>
                </c:pt>
                <c:pt idx="282">
                  <c:v>2</c:v>
                </c:pt>
                <c:pt idx="283">
                  <c:v>3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1</c:v>
                </c:pt>
                <c:pt idx="288">
                  <c:v>2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3</c:v>
                </c:pt>
                <c:pt idx="293">
                  <c:v>3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3</c:v>
                </c:pt>
                <c:pt idx="301">
                  <c:v>4</c:v>
                </c:pt>
                <c:pt idx="302">
                  <c:v>1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4</c:v>
                </c:pt>
                <c:pt idx="308">
                  <c:v>3</c:v>
                </c:pt>
                <c:pt idx="309">
                  <c:v>3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1</c:v>
                </c:pt>
                <c:pt idx="321">
                  <c:v>2</c:v>
                </c:pt>
                <c:pt idx="322">
                  <c:v>3</c:v>
                </c:pt>
                <c:pt idx="323">
                  <c:v>3</c:v>
                </c:pt>
                <c:pt idx="324">
                  <c:v>3</c:v>
                </c:pt>
                <c:pt idx="325">
                  <c:v>3</c:v>
                </c:pt>
                <c:pt idx="326">
                  <c:v>3</c:v>
                </c:pt>
                <c:pt idx="327">
                  <c:v>2</c:v>
                </c:pt>
                <c:pt idx="328">
                  <c:v>2</c:v>
                </c:pt>
                <c:pt idx="329">
                  <c:v>3</c:v>
                </c:pt>
                <c:pt idx="330">
                  <c:v>3</c:v>
                </c:pt>
                <c:pt idx="331">
                  <c:v>3</c:v>
                </c:pt>
                <c:pt idx="332">
                  <c:v>3</c:v>
                </c:pt>
                <c:pt idx="333">
                  <c:v>3</c:v>
                </c:pt>
                <c:pt idx="334">
                  <c:v>1</c:v>
                </c:pt>
                <c:pt idx="335">
                  <c:v>2</c:v>
                </c:pt>
                <c:pt idx="336">
                  <c:v>1</c:v>
                </c:pt>
                <c:pt idx="337">
                  <c:v>1</c:v>
                </c:pt>
                <c:pt idx="338">
                  <c:v>3</c:v>
                </c:pt>
                <c:pt idx="339">
                  <c:v>3</c:v>
                </c:pt>
                <c:pt idx="340">
                  <c:v>3</c:v>
                </c:pt>
                <c:pt idx="341">
                  <c:v>3</c:v>
                </c:pt>
                <c:pt idx="342">
                  <c:v>3</c:v>
                </c:pt>
                <c:pt idx="343">
                  <c:v>3</c:v>
                </c:pt>
                <c:pt idx="344">
                  <c:v>3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3</c:v>
                </c:pt>
                <c:pt idx="349">
                  <c:v>3</c:v>
                </c:pt>
                <c:pt idx="350">
                  <c:v>4</c:v>
                </c:pt>
                <c:pt idx="351">
                  <c:v>4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3</c:v>
                </c:pt>
                <c:pt idx="356">
                  <c:v>3</c:v>
                </c:pt>
                <c:pt idx="357">
                  <c:v>2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2</c:v>
                </c:pt>
                <c:pt idx="362">
                  <c:v>1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1</c:v>
                </c:pt>
                <c:pt idx="367">
                  <c:v>3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3</c:v>
                </c:pt>
                <c:pt idx="372">
                  <c:v>3</c:v>
                </c:pt>
                <c:pt idx="373">
                  <c:v>2</c:v>
                </c:pt>
                <c:pt idx="374">
                  <c:v>2</c:v>
                </c:pt>
                <c:pt idx="375">
                  <c:v>3</c:v>
                </c:pt>
                <c:pt idx="376">
                  <c:v>3</c:v>
                </c:pt>
                <c:pt idx="377">
                  <c:v>2</c:v>
                </c:pt>
                <c:pt idx="378">
                  <c:v>1</c:v>
                </c:pt>
                <c:pt idx="379">
                  <c:v>3</c:v>
                </c:pt>
                <c:pt idx="380">
                  <c:v>3</c:v>
                </c:pt>
                <c:pt idx="381">
                  <c:v>1</c:v>
                </c:pt>
                <c:pt idx="382">
                  <c:v>3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2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2</c:v>
                </c:pt>
                <c:pt idx="397">
                  <c:v>4</c:v>
                </c:pt>
                <c:pt idx="398">
                  <c:v>2</c:v>
                </c:pt>
                <c:pt idx="399">
                  <c:v>5</c:v>
                </c:pt>
                <c:pt idx="400">
                  <c:v>5</c:v>
                </c:pt>
                <c:pt idx="401">
                  <c:v>3</c:v>
                </c:pt>
                <c:pt idx="402">
                  <c:v>3</c:v>
                </c:pt>
                <c:pt idx="403">
                  <c:v>2</c:v>
                </c:pt>
                <c:pt idx="404">
                  <c:v>2</c:v>
                </c:pt>
                <c:pt idx="405">
                  <c:v>1</c:v>
                </c:pt>
                <c:pt idx="406">
                  <c:v>4</c:v>
                </c:pt>
                <c:pt idx="407">
                  <c:v>4</c:v>
                </c:pt>
                <c:pt idx="408">
                  <c:v>1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3</c:v>
                </c:pt>
                <c:pt idx="422">
                  <c:v>3</c:v>
                </c:pt>
                <c:pt idx="423">
                  <c:v>3</c:v>
                </c:pt>
                <c:pt idx="424">
                  <c:v>3</c:v>
                </c:pt>
                <c:pt idx="425">
                  <c:v>3</c:v>
                </c:pt>
                <c:pt idx="426">
                  <c:v>4</c:v>
                </c:pt>
                <c:pt idx="427">
                  <c:v>4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2</c:v>
                </c:pt>
                <c:pt idx="442">
                  <c:v>2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3</c:v>
                </c:pt>
                <c:pt idx="448">
                  <c:v>2</c:v>
                </c:pt>
                <c:pt idx="449">
                  <c:v>3</c:v>
                </c:pt>
                <c:pt idx="450">
                  <c:v>3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3</c:v>
                </c:pt>
                <c:pt idx="461">
                  <c:v>1</c:v>
                </c:pt>
                <c:pt idx="462">
                  <c:v>4</c:v>
                </c:pt>
                <c:pt idx="463">
                  <c:v>4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3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1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2</c:v>
                </c:pt>
                <c:pt idx="483">
                  <c:v>1</c:v>
                </c:pt>
                <c:pt idx="484">
                  <c:v>1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3</c:v>
                </c:pt>
                <c:pt idx="492">
                  <c:v>3</c:v>
                </c:pt>
                <c:pt idx="493">
                  <c:v>2</c:v>
                </c:pt>
                <c:pt idx="494">
                  <c:v>2</c:v>
                </c:pt>
                <c:pt idx="495">
                  <c:v>1</c:v>
                </c:pt>
                <c:pt idx="496">
                  <c:v>4</c:v>
                </c:pt>
                <c:pt idx="497">
                  <c:v>4</c:v>
                </c:pt>
                <c:pt idx="498">
                  <c:v>2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3</c:v>
                </c:pt>
                <c:pt idx="512">
                  <c:v>3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5</c:v>
                </c:pt>
                <c:pt idx="519">
                  <c:v>5</c:v>
                </c:pt>
                <c:pt idx="520">
                  <c:v>1</c:v>
                </c:pt>
                <c:pt idx="521">
                  <c:v>4</c:v>
                </c:pt>
                <c:pt idx="522">
                  <c:v>4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2</c:v>
                </c:pt>
                <c:pt idx="527">
                  <c:v>3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1</c:v>
                </c:pt>
                <c:pt idx="535">
                  <c:v>3</c:v>
                </c:pt>
                <c:pt idx="536">
                  <c:v>3</c:v>
                </c:pt>
                <c:pt idx="537">
                  <c:v>1</c:v>
                </c:pt>
                <c:pt idx="538">
                  <c:v>4</c:v>
                </c:pt>
                <c:pt idx="539">
                  <c:v>4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3</c:v>
                </c:pt>
                <c:pt idx="555">
                  <c:v>3</c:v>
                </c:pt>
                <c:pt idx="556">
                  <c:v>2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2</c:v>
                </c:pt>
                <c:pt idx="569">
                  <c:v>3</c:v>
                </c:pt>
                <c:pt idx="570">
                  <c:v>4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2</c:v>
                </c:pt>
                <c:pt idx="578">
                  <c:v>5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3</c:v>
                </c:pt>
                <c:pt idx="599">
                  <c:v>3</c:v>
                </c:pt>
                <c:pt idx="600">
                  <c:v>2</c:v>
                </c:pt>
                <c:pt idx="601">
                  <c:v>2</c:v>
                </c:pt>
                <c:pt idx="602">
                  <c:v>1</c:v>
                </c:pt>
                <c:pt idx="603">
                  <c:v>2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1</c:v>
                </c:pt>
                <c:pt idx="609">
                  <c:v>2</c:v>
                </c:pt>
                <c:pt idx="610">
                  <c:v>2</c:v>
                </c:pt>
                <c:pt idx="611">
                  <c:v>1</c:v>
                </c:pt>
                <c:pt idx="612">
                  <c:v>2</c:v>
                </c:pt>
                <c:pt idx="613">
                  <c:v>2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3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3</c:v>
                </c:pt>
                <c:pt idx="623">
                  <c:v>1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4</c:v>
                </c:pt>
                <c:pt idx="637">
                  <c:v>2</c:v>
                </c:pt>
                <c:pt idx="638">
                  <c:v>1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1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3</c:v>
                </c:pt>
                <c:pt idx="649">
                  <c:v>3</c:v>
                </c:pt>
                <c:pt idx="650">
                  <c:v>4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1</c:v>
                </c:pt>
                <c:pt idx="657">
                  <c:v>2</c:v>
                </c:pt>
                <c:pt idx="658">
                  <c:v>1</c:v>
                </c:pt>
                <c:pt idx="659">
                  <c:v>3</c:v>
                </c:pt>
                <c:pt idx="660">
                  <c:v>3</c:v>
                </c:pt>
                <c:pt idx="661">
                  <c:v>3</c:v>
                </c:pt>
                <c:pt idx="662">
                  <c:v>3</c:v>
                </c:pt>
                <c:pt idx="663">
                  <c:v>3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1</c:v>
                </c:pt>
                <c:pt idx="674">
                  <c:v>3</c:v>
                </c:pt>
                <c:pt idx="675">
                  <c:v>3</c:v>
                </c:pt>
                <c:pt idx="676">
                  <c:v>3</c:v>
                </c:pt>
                <c:pt idx="677">
                  <c:v>1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1</c:v>
                </c:pt>
                <c:pt idx="684">
                  <c:v>1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2</c:v>
                </c:pt>
                <c:pt idx="689">
                  <c:v>2</c:v>
                </c:pt>
                <c:pt idx="690">
                  <c:v>3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4</c:v>
                </c:pt>
                <c:pt idx="703">
                  <c:v>4</c:v>
                </c:pt>
                <c:pt idx="704">
                  <c:v>3</c:v>
                </c:pt>
                <c:pt idx="705">
                  <c:v>3</c:v>
                </c:pt>
                <c:pt idx="706">
                  <c:v>1</c:v>
                </c:pt>
                <c:pt idx="707">
                  <c:v>1</c:v>
                </c:pt>
                <c:pt idx="708">
                  <c:v>2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2</c:v>
                </c:pt>
                <c:pt idx="713">
                  <c:v>2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2</c:v>
                </c:pt>
                <c:pt idx="718">
                  <c:v>2</c:v>
                </c:pt>
                <c:pt idx="719">
                  <c:v>2</c:v>
                </c:pt>
                <c:pt idx="720">
                  <c:v>1</c:v>
                </c:pt>
                <c:pt idx="721">
                  <c:v>2</c:v>
                </c:pt>
                <c:pt idx="722">
                  <c:v>2</c:v>
                </c:pt>
                <c:pt idx="723">
                  <c:v>2</c:v>
                </c:pt>
                <c:pt idx="724">
                  <c:v>1</c:v>
                </c:pt>
                <c:pt idx="725">
                  <c:v>2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2</c:v>
                </c:pt>
                <c:pt idx="731">
                  <c:v>1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6</c:v>
                </c:pt>
                <c:pt idx="741">
                  <c:v>6</c:v>
                </c:pt>
                <c:pt idx="742">
                  <c:v>1</c:v>
                </c:pt>
                <c:pt idx="743">
                  <c:v>3</c:v>
                </c:pt>
                <c:pt idx="744">
                  <c:v>1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1</c:v>
                </c:pt>
                <c:pt idx="749">
                  <c:v>2</c:v>
                </c:pt>
                <c:pt idx="750">
                  <c:v>3</c:v>
                </c:pt>
                <c:pt idx="751">
                  <c:v>1</c:v>
                </c:pt>
                <c:pt idx="752">
                  <c:v>2</c:v>
                </c:pt>
                <c:pt idx="753">
                  <c:v>2</c:v>
                </c:pt>
                <c:pt idx="754">
                  <c:v>2</c:v>
                </c:pt>
                <c:pt idx="755">
                  <c:v>2</c:v>
                </c:pt>
                <c:pt idx="756">
                  <c:v>2</c:v>
                </c:pt>
                <c:pt idx="757">
                  <c:v>4</c:v>
                </c:pt>
                <c:pt idx="758">
                  <c:v>2</c:v>
                </c:pt>
                <c:pt idx="759">
                  <c:v>2</c:v>
                </c:pt>
                <c:pt idx="760">
                  <c:v>5</c:v>
                </c:pt>
                <c:pt idx="761">
                  <c:v>5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2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2</c:v>
                </c:pt>
                <c:pt idx="774">
                  <c:v>4</c:v>
                </c:pt>
                <c:pt idx="775">
                  <c:v>4</c:v>
                </c:pt>
                <c:pt idx="776">
                  <c:v>3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1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3</c:v>
                </c:pt>
                <c:pt idx="790">
                  <c:v>3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1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3</c:v>
                </c:pt>
                <c:pt idx="799">
                  <c:v>2</c:v>
                </c:pt>
                <c:pt idx="800">
                  <c:v>3</c:v>
                </c:pt>
                <c:pt idx="801">
                  <c:v>3</c:v>
                </c:pt>
                <c:pt idx="802">
                  <c:v>3</c:v>
                </c:pt>
                <c:pt idx="803">
                  <c:v>2</c:v>
                </c:pt>
                <c:pt idx="804">
                  <c:v>2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2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4</c:v>
                </c:pt>
                <c:pt idx="814">
                  <c:v>2</c:v>
                </c:pt>
                <c:pt idx="815">
                  <c:v>2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3</c:v>
                </c:pt>
                <c:pt idx="821">
                  <c:v>3</c:v>
                </c:pt>
                <c:pt idx="822">
                  <c:v>2</c:v>
                </c:pt>
                <c:pt idx="823">
                  <c:v>1</c:v>
                </c:pt>
                <c:pt idx="824">
                  <c:v>3</c:v>
                </c:pt>
                <c:pt idx="825">
                  <c:v>2</c:v>
                </c:pt>
                <c:pt idx="826">
                  <c:v>2</c:v>
                </c:pt>
                <c:pt idx="827">
                  <c:v>5</c:v>
                </c:pt>
                <c:pt idx="828">
                  <c:v>5</c:v>
                </c:pt>
                <c:pt idx="829">
                  <c:v>3</c:v>
                </c:pt>
                <c:pt idx="830">
                  <c:v>4</c:v>
                </c:pt>
                <c:pt idx="831">
                  <c:v>1</c:v>
                </c:pt>
                <c:pt idx="832">
                  <c:v>3</c:v>
                </c:pt>
                <c:pt idx="833">
                  <c:v>3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3</c:v>
                </c:pt>
                <c:pt idx="838">
                  <c:v>3</c:v>
                </c:pt>
                <c:pt idx="839">
                  <c:v>2</c:v>
                </c:pt>
                <c:pt idx="840">
                  <c:v>2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1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3</c:v>
                </c:pt>
                <c:pt idx="854">
                  <c:v>3</c:v>
                </c:pt>
                <c:pt idx="855">
                  <c:v>2</c:v>
                </c:pt>
                <c:pt idx="856">
                  <c:v>2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1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2</c:v>
                </c:pt>
                <c:pt idx="865">
                  <c:v>2</c:v>
                </c:pt>
                <c:pt idx="866">
                  <c:v>2</c:v>
                </c:pt>
                <c:pt idx="867">
                  <c:v>2</c:v>
                </c:pt>
                <c:pt idx="868">
                  <c:v>2</c:v>
                </c:pt>
                <c:pt idx="869">
                  <c:v>7</c:v>
                </c:pt>
                <c:pt idx="870">
                  <c:v>7</c:v>
                </c:pt>
                <c:pt idx="871">
                  <c:v>7</c:v>
                </c:pt>
                <c:pt idx="872">
                  <c:v>3</c:v>
                </c:pt>
                <c:pt idx="873">
                  <c:v>1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2</c:v>
                </c:pt>
                <c:pt idx="881">
                  <c:v>1</c:v>
                </c:pt>
                <c:pt idx="882">
                  <c:v>2</c:v>
                </c:pt>
                <c:pt idx="883">
                  <c:v>2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2</c:v>
                </c:pt>
                <c:pt idx="888">
                  <c:v>2</c:v>
                </c:pt>
                <c:pt idx="889">
                  <c:v>2</c:v>
                </c:pt>
                <c:pt idx="890">
                  <c:v>2</c:v>
                </c:pt>
                <c:pt idx="891">
                  <c:v>3</c:v>
                </c:pt>
                <c:pt idx="892">
                  <c:v>3</c:v>
                </c:pt>
                <c:pt idx="893">
                  <c:v>2</c:v>
                </c:pt>
                <c:pt idx="894">
                  <c:v>2</c:v>
                </c:pt>
                <c:pt idx="895">
                  <c:v>3</c:v>
                </c:pt>
                <c:pt idx="896">
                  <c:v>3</c:v>
                </c:pt>
                <c:pt idx="897">
                  <c:v>2</c:v>
                </c:pt>
                <c:pt idx="898">
                  <c:v>2</c:v>
                </c:pt>
                <c:pt idx="899">
                  <c:v>1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2</c:v>
                </c:pt>
                <c:pt idx="904">
                  <c:v>4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2</c:v>
                </c:pt>
                <c:pt idx="910">
                  <c:v>2</c:v>
                </c:pt>
                <c:pt idx="911">
                  <c:v>2</c:v>
                </c:pt>
                <c:pt idx="912">
                  <c:v>2</c:v>
                </c:pt>
                <c:pt idx="913">
                  <c:v>3</c:v>
                </c:pt>
                <c:pt idx="914">
                  <c:v>4</c:v>
                </c:pt>
                <c:pt idx="915">
                  <c:v>4</c:v>
                </c:pt>
                <c:pt idx="916">
                  <c:v>2</c:v>
                </c:pt>
                <c:pt idx="917">
                  <c:v>2</c:v>
                </c:pt>
                <c:pt idx="918">
                  <c:v>4</c:v>
                </c:pt>
                <c:pt idx="919">
                  <c:v>4</c:v>
                </c:pt>
                <c:pt idx="920">
                  <c:v>2</c:v>
                </c:pt>
                <c:pt idx="921">
                  <c:v>2</c:v>
                </c:pt>
                <c:pt idx="922">
                  <c:v>2</c:v>
                </c:pt>
                <c:pt idx="923">
                  <c:v>1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1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4</c:v>
                </c:pt>
                <c:pt idx="933">
                  <c:v>4</c:v>
                </c:pt>
                <c:pt idx="934">
                  <c:v>2</c:v>
                </c:pt>
                <c:pt idx="935">
                  <c:v>2</c:v>
                </c:pt>
                <c:pt idx="936">
                  <c:v>1</c:v>
                </c:pt>
                <c:pt idx="937">
                  <c:v>2</c:v>
                </c:pt>
                <c:pt idx="938">
                  <c:v>3</c:v>
                </c:pt>
                <c:pt idx="939">
                  <c:v>2</c:v>
                </c:pt>
                <c:pt idx="940">
                  <c:v>2</c:v>
                </c:pt>
                <c:pt idx="941">
                  <c:v>1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2</c:v>
                </c:pt>
                <c:pt idx="947">
                  <c:v>1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5</c:v>
                </c:pt>
                <c:pt idx="959">
                  <c:v>2</c:v>
                </c:pt>
                <c:pt idx="960">
                  <c:v>2</c:v>
                </c:pt>
                <c:pt idx="961">
                  <c:v>3</c:v>
                </c:pt>
                <c:pt idx="962">
                  <c:v>3</c:v>
                </c:pt>
                <c:pt idx="963">
                  <c:v>2</c:v>
                </c:pt>
                <c:pt idx="964">
                  <c:v>3</c:v>
                </c:pt>
                <c:pt idx="965">
                  <c:v>3</c:v>
                </c:pt>
                <c:pt idx="966">
                  <c:v>2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2</c:v>
                </c:pt>
                <c:pt idx="971">
                  <c:v>2</c:v>
                </c:pt>
                <c:pt idx="972">
                  <c:v>3</c:v>
                </c:pt>
                <c:pt idx="973">
                  <c:v>3</c:v>
                </c:pt>
                <c:pt idx="974">
                  <c:v>3</c:v>
                </c:pt>
                <c:pt idx="975">
                  <c:v>4</c:v>
                </c:pt>
                <c:pt idx="976">
                  <c:v>4</c:v>
                </c:pt>
                <c:pt idx="977">
                  <c:v>2</c:v>
                </c:pt>
                <c:pt idx="978">
                  <c:v>2</c:v>
                </c:pt>
                <c:pt idx="979">
                  <c:v>4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3</c:v>
                </c:pt>
                <c:pt idx="986">
                  <c:v>3</c:v>
                </c:pt>
                <c:pt idx="987">
                  <c:v>5</c:v>
                </c:pt>
                <c:pt idx="988">
                  <c:v>3</c:v>
                </c:pt>
                <c:pt idx="989">
                  <c:v>3</c:v>
                </c:pt>
                <c:pt idx="990">
                  <c:v>2</c:v>
                </c:pt>
                <c:pt idx="991">
                  <c:v>2</c:v>
                </c:pt>
                <c:pt idx="992">
                  <c:v>2</c:v>
                </c:pt>
                <c:pt idx="993">
                  <c:v>2</c:v>
                </c:pt>
                <c:pt idx="994">
                  <c:v>1</c:v>
                </c:pt>
                <c:pt idx="995">
                  <c:v>3</c:v>
                </c:pt>
                <c:pt idx="996">
                  <c:v>3</c:v>
                </c:pt>
                <c:pt idx="997">
                  <c:v>4</c:v>
                </c:pt>
                <c:pt idx="998">
                  <c:v>4</c:v>
                </c:pt>
              </c:numCache>
            </c:numRef>
          </c:xVal>
          <c:yVal>
            <c:numRef>
              <c:f>'Task 4.3 '!$B$29:$B$1027</c:f>
              <c:numCache>
                <c:formatCode>General</c:formatCode>
                <c:ptCount val="999"/>
                <c:pt idx="0">
                  <c:v>301899.3949268132</c:v>
                </c:pt>
                <c:pt idx="1">
                  <c:v>177559.3733692714</c:v>
                </c:pt>
                <c:pt idx="2">
                  <c:v>-16354.969884015853</c:v>
                </c:pt>
                <c:pt idx="3">
                  <c:v>-168337.5708466777</c:v>
                </c:pt>
                <c:pt idx="4">
                  <c:v>1280931.3450738897</c:v>
                </c:pt>
                <c:pt idx="5">
                  <c:v>565165.95111592556</c:v>
                </c:pt>
                <c:pt idx="6">
                  <c:v>568740.91446143773</c:v>
                </c:pt>
                <c:pt idx="7">
                  <c:v>541358.06453053991</c:v>
                </c:pt>
                <c:pt idx="8">
                  <c:v>1399201.6080506849</c:v>
                </c:pt>
                <c:pt idx="9">
                  <c:v>817458.5782908228</c:v>
                </c:pt>
                <c:pt idx="10">
                  <c:v>-15025.762796058931</c:v>
                </c:pt>
                <c:pt idx="11">
                  <c:v>1205287.2647973974</c:v>
                </c:pt>
                <c:pt idx="12">
                  <c:v>962639.35954875906</c:v>
                </c:pt>
                <c:pt idx="13">
                  <c:v>1298669.4730785291</c:v>
                </c:pt>
                <c:pt idx="14">
                  <c:v>1007797.9581985979</c:v>
                </c:pt>
                <c:pt idx="15">
                  <c:v>439274.61371050624</c:v>
                </c:pt>
                <c:pt idx="16">
                  <c:v>316448.28728654073</c:v>
                </c:pt>
                <c:pt idx="17">
                  <c:v>192108.26572899922</c:v>
                </c:pt>
                <c:pt idx="18">
                  <c:v>939426.84536443127</c:v>
                </c:pt>
                <c:pt idx="19">
                  <c:v>551598.1588578563</c:v>
                </c:pt>
                <c:pt idx="20">
                  <c:v>398672.07850783761</c:v>
                </c:pt>
                <c:pt idx="21">
                  <c:v>865248.66089881677</c:v>
                </c:pt>
                <c:pt idx="22">
                  <c:v>-125202.61969447334</c:v>
                </c:pt>
                <c:pt idx="23">
                  <c:v>528138.37925876922</c:v>
                </c:pt>
                <c:pt idx="24">
                  <c:v>652478.40081631078</c:v>
                </c:pt>
                <c:pt idx="25">
                  <c:v>431181.20763212547</c:v>
                </c:pt>
                <c:pt idx="26">
                  <c:v>109314.25876148287</c:v>
                </c:pt>
                <c:pt idx="27">
                  <c:v>372802.92371051572</c:v>
                </c:pt>
                <c:pt idx="28">
                  <c:v>639258.71554454044</c:v>
                </c:pt>
                <c:pt idx="29">
                  <c:v>321004.35073371103</c:v>
                </c:pt>
                <c:pt idx="30">
                  <c:v>154472.8574113216</c:v>
                </c:pt>
                <c:pt idx="31">
                  <c:v>-6932.3567176780489</c:v>
                </c:pt>
                <c:pt idx="32">
                  <c:v>1468775.9297464308</c:v>
                </c:pt>
                <c:pt idx="33">
                  <c:v>1205287.2647973974</c:v>
                </c:pt>
                <c:pt idx="34">
                  <c:v>1080947.2432398559</c:v>
                </c:pt>
                <c:pt idx="35">
                  <c:v>790075.72835992475</c:v>
                </c:pt>
                <c:pt idx="36">
                  <c:v>1352529.3142672698</c:v>
                </c:pt>
                <c:pt idx="37">
                  <c:v>1075820.9640464662</c:v>
                </c:pt>
                <c:pt idx="38">
                  <c:v>468208.77948928205</c:v>
                </c:pt>
                <c:pt idx="39">
                  <c:v>1385981.9227789142</c:v>
                </c:pt>
                <c:pt idx="40">
                  <c:v>525643.58402353479</c:v>
                </c:pt>
                <c:pt idx="41">
                  <c:v>423560.13320350123</c:v>
                </c:pt>
                <c:pt idx="42">
                  <c:v>704276.9737931157</c:v>
                </c:pt>
                <c:pt idx="43">
                  <c:v>1279380.0292260121</c:v>
                </c:pt>
                <c:pt idx="44">
                  <c:v>988508.51434608107</c:v>
                </c:pt>
                <c:pt idx="45">
                  <c:v>940855.12046100735</c:v>
                </c:pt>
                <c:pt idx="46">
                  <c:v>649983.60558107658</c:v>
                </c:pt>
                <c:pt idx="47">
                  <c:v>428771.83243389067</c:v>
                </c:pt>
                <c:pt idx="48">
                  <c:v>68325.99585821401</c:v>
                </c:pt>
                <c:pt idx="49">
                  <c:v>450470.65148464253</c:v>
                </c:pt>
                <c:pt idx="50">
                  <c:v>1362174.0361935282</c:v>
                </c:pt>
                <c:pt idx="51">
                  <c:v>974345.34968695359</c:v>
                </c:pt>
                <c:pt idx="52">
                  <c:v>978005.7330694655</c:v>
                </c:pt>
                <c:pt idx="53">
                  <c:v>485003.42810656462</c:v>
                </c:pt>
                <c:pt idx="54">
                  <c:v>194131.91322663362</c:v>
                </c:pt>
                <c:pt idx="55">
                  <c:v>263706.23492237931</c:v>
                </c:pt>
                <c:pt idx="56">
                  <c:v>1117974.8150970123</c:v>
                </c:pt>
                <c:pt idx="57">
                  <c:v>587682.25132765609</c:v>
                </c:pt>
                <c:pt idx="58">
                  <c:v>386022.60898228642</c:v>
                </c:pt>
                <c:pt idx="59">
                  <c:v>122533.94403325353</c:v>
                </c:pt>
                <c:pt idx="60">
                  <c:v>650454.75331867638</c:v>
                </c:pt>
                <c:pt idx="61">
                  <c:v>456540.41006538883</c:v>
                </c:pt>
                <c:pt idx="62">
                  <c:v>68711.723558814163</c:v>
                </c:pt>
                <c:pt idx="63">
                  <c:v>456540.41006538883</c:v>
                </c:pt>
                <c:pt idx="64">
                  <c:v>165668.89518545789</c:v>
                </c:pt>
                <c:pt idx="65">
                  <c:v>-28245.448067829595</c:v>
                </c:pt>
                <c:pt idx="66">
                  <c:v>1096661.7237468609</c:v>
                </c:pt>
                <c:pt idx="67">
                  <c:v>635820.44092194922</c:v>
                </c:pt>
                <c:pt idx="68">
                  <c:v>335304.20411575923</c:v>
                </c:pt>
                <c:pt idx="69">
                  <c:v>1295094.5097330171</c:v>
                </c:pt>
                <c:pt idx="70">
                  <c:v>255004.99238347742</c:v>
                </c:pt>
                <c:pt idx="71">
                  <c:v>357088.44320351095</c:v>
                </c:pt>
                <c:pt idx="72">
                  <c:v>93599.778254477773</c:v>
                </c:pt>
                <c:pt idx="73">
                  <c:v>681412.56659508648</c:v>
                </c:pt>
                <c:pt idx="74">
                  <c:v>1119526.13094489</c:v>
                </c:pt>
                <c:pt idx="75">
                  <c:v>1463649.6505530407</c:v>
                </c:pt>
                <c:pt idx="76">
                  <c:v>1075820.9640464662</c:v>
                </c:pt>
                <c:pt idx="77">
                  <c:v>1517509.4917417816</c:v>
                </c:pt>
                <c:pt idx="78">
                  <c:v>866192.14028617356</c:v>
                </c:pt>
                <c:pt idx="79">
                  <c:v>1155040.00766847</c:v>
                </c:pt>
                <c:pt idx="80">
                  <c:v>961125.66441518301</c:v>
                </c:pt>
                <c:pt idx="81">
                  <c:v>459644.22567330115</c:v>
                </c:pt>
                <c:pt idx="82">
                  <c:v>255004.99238347742</c:v>
                </c:pt>
                <c:pt idx="83">
                  <c:v>342317.44208386261</c:v>
                </c:pt>
                <c:pt idx="84">
                  <c:v>581960.59973320831</c:v>
                </c:pt>
                <c:pt idx="85">
                  <c:v>1396136.5970692311</c:v>
                </c:pt>
                <c:pt idx="86">
                  <c:v>1271796.5755116893</c:v>
                </c:pt>
                <c:pt idx="87">
                  <c:v>887032.89998656849</c:v>
                </c:pt>
                <c:pt idx="88">
                  <c:v>846392.74406959815</c:v>
                </c:pt>
                <c:pt idx="89">
                  <c:v>416410.20651247713</c:v>
                </c:pt>
                <c:pt idx="90">
                  <c:v>629613.99361828179</c:v>
                </c:pt>
                <c:pt idx="91">
                  <c:v>990059.83019395848</c:v>
                </c:pt>
                <c:pt idx="92">
                  <c:v>796145.48694067122</c:v>
                </c:pt>
                <c:pt idx="93">
                  <c:v>815434.93079318805</c:v>
                </c:pt>
                <c:pt idx="94">
                  <c:v>80380.092982707109</c:v>
                </c:pt>
                <c:pt idx="95">
                  <c:v>190556.94988112152</c:v>
                </c:pt>
                <c:pt idx="96">
                  <c:v>-3357.3933721659705</c:v>
                </c:pt>
                <c:pt idx="97">
                  <c:v>794594.17109279358</c:v>
                </c:pt>
                <c:pt idx="98">
                  <c:v>670254.14953525166</c:v>
                </c:pt>
                <c:pt idx="99">
                  <c:v>704276.9737931157</c:v>
                </c:pt>
                <c:pt idx="100">
                  <c:v>676894.12386221765</c:v>
                </c:pt>
                <c:pt idx="101">
                  <c:v>205327.95100076956</c:v>
                </c:pt>
                <c:pt idx="102">
                  <c:v>1068807.7260783629</c:v>
                </c:pt>
                <c:pt idx="103">
                  <c:v>680979.03957178793</c:v>
                </c:pt>
                <c:pt idx="104">
                  <c:v>941326.26819860761</c:v>
                </c:pt>
                <c:pt idx="105">
                  <c:v>622686.17568717815</c:v>
                </c:pt>
                <c:pt idx="106">
                  <c:v>2071261.8351102248</c:v>
                </c:pt>
                <c:pt idx="107">
                  <c:v>1780390.3202302938</c:v>
                </c:pt>
                <c:pt idx="108">
                  <c:v>1656050.2986727522</c:v>
                </c:pt>
                <c:pt idx="109">
                  <c:v>892631.51082971483</c:v>
                </c:pt>
                <c:pt idx="110">
                  <c:v>505273.97206073994</c:v>
                </c:pt>
                <c:pt idx="111">
                  <c:v>241785.30711170676</c:v>
                </c:pt>
                <c:pt idx="112">
                  <c:v>192108.26572899922</c:v>
                </c:pt>
                <c:pt idx="113">
                  <c:v>-168337.5708466777</c:v>
                </c:pt>
                <c:pt idx="114">
                  <c:v>264649.71430973604</c:v>
                </c:pt>
                <c:pt idx="115">
                  <c:v>893102.65856731473</c:v>
                </c:pt>
                <c:pt idx="116">
                  <c:v>435699.65036499425</c:v>
                </c:pt>
                <c:pt idx="117">
                  <c:v>565165.95111592556</c:v>
                </c:pt>
                <c:pt idx="118">
                  <c:v>67160.407710936459</c:v>
                </c:pt>
                <c:pt idx="119">
                  <c:v>437250.96621287195</c:v>
                </c:pt>
                <c:pt idx="120">
                  <c:v>243336.62295958446</c:v>
                </c:pt>
                <c:pt idx="121">
                  <c:v>683572.90281564149</c:v>
                </c:pt>
                <c:pt idx="122">
                  <c:v>295744.21630906698</c:v>
                </c:pt>
                <c:pt idx="123">
                  <c:v>456540.41006538883</c:v>
                </c:pt>
                <c:pt idx="124">
                  <c:v>165668.89518545789</c:v>
                </c:pt>
                <c:pt idx="125">
                  <c:v>1643400.829147201</c:v>
                </c:pt>
                <c:pt idx="126">
                  <c:v>1808381.0066217128</c:v>
                </c:pt>
                <c:pt idx="127">
                  <c:v>1447935.1700460357</c:v>
                </c:pt>
                <c:pt idx="128">
                  <c:v>1129680.8052352068</c:v>
                </c:pt>
                <c:pt idx="129">
                  <c:v>514918.69398699858</c:v>
                </c:pt>
                <c:pt idx="130">
                  <c:v>1263665.5487190071</c:v>
                </c:pt>
                <c:pt idx="131">
                  <c:v>580880.43162293069</c:v>
                </c:pt>
                <c:pt idx="132">
                  <c:v>938831.47296337306</c:v>
                </c:pt>
                <c:pt idx="133">
                  <c:v>137900.3175539597</c:v>
                </c:pt>
                <c:pt idx="134">
                  <c:v>-152971.19732597153</c:v>
                </c:pt>
                <c:pt idx="135">
                  <c:v>1032213.6812445048</c:v>
                </c:pt>
                <c:pt idx="136">
                  <c:v>186981.98653560944</c:v>
                </c:pt>
                <c:pt idx="137">
                  <c:v>1192067.5795256267</c:v>
                </c:pt>
                <c:pt idx="138">
                  <c:v>538863.26929530548</c:v>
                </c:pt>
                <c:pt idx="139">
                  <c:v>578385.63638769614</c:v>
                </c:pt>
                <c:pt idx="140">
                  <c:v>330649.07265996962</c:v>
                </c:pt>
                <c:pt idx="141">
                  <c:v>1639825.8658016887</c:v>
                </c:pt>
                <c:pt idx="142">
                  <c:v>629613.99361828179</c:v>
                </c:pt>
                <c:pt idx="143">
                  <c:v>1211357.023378144</c:v>
                </c:pt>
                <c:pt idx="144">
                  <c:v>1100236.6870923729</c:v>
                </c:pt>
                <c:pt idx="145">
                  <c:v>955999.38522179308</c:v>
                </c:pt>
                <c:pt idx="146">
                  <c:v>637235.06804690568</c:v>
                </c:pt>
                <c:pt idx="147">
                  <c:v>346363.55316697474</c:v>
                </c:pt>
                <c:pt idx="148">
                  <c:v>165668.89518545789</c:v>
                </c:pt>
                <c:pt idx="149">
                  <c:v>1075820.9640464662</c:v>
                </c:pt>
                <c:pt idx="150">
                  <c:v>701211.96281166165</c:v>
                </c:pt>
                <c:pt idx="151">
                  <c:v>1365748.9995390405</c:v>
                </c:pt>
                <c:pt idx="152">
                  <c:v>292640.40070115478</c:v>
                </c:pt>
                <c:pt idx="153">
                  <c:v>195683.22907451127</c:v>
                </c:pt>
                <c:pt idx="154">
                  <c:v>1278436.5498386552</c:v>
                </c:pt>
                <c:pt idx="155">
                  <c:v>1208862.2281429097</c:v>
                </c:pt>
                <c:pt idx="156">
                  <c:v>877388.17806030985</c:v>
                </c:pt>
                <c:pt idx="157">
                  <c:v>1341333.2764931337</c:v>
                </c:pt>
                <c:pt idx="158">
                  <c:v>1147418.9332398463</c:v>
                </c:pt>
                <c:pt idx="159">
                  <c:v>771866.45261768508</c:v>
                </c:pt>
                <c:pt idx="160">
                  <c:v>1081890.7226272125</c:v>
                </c:pt>
                <c:pt idx="161">
                  <c:v>509792.41479360877</c:v>
                </c:pt>
                <c:pt idx="162">
                  <c:v>540277.89642026194</c:v>
                </c:pt>
                <c:pt idx="163">
                  <c:v>346363.55316697474</c:v>
                </c:pt>
                <c:pt idx="164">
                  <c:v>82874.888217941552</c:v>
                </c:pt>
                <c:pt idx="165">
                  <c:v>1023512.4387056029</c:v>
                </c:pt>
                <c:pt idx="166">
                  <c:v>317429.38738819899</c:v>
                </c:pt>
                <c:pt idx="167">
                  <c:v>1605765.4208295234</c:v>
                </c:pt>
                <c:pt idx="168">
                  <c:v>1384468.227645338</c:v>
                </c:pt>
                <c:pt idx="169">
                  <c:v>1083442.0384750902</c:v>
                </c:pt>
                <c:pt idx="170">
                  <c:v>695613.35196851543</c:v>
                </c:pt>
                <c:pt idx="171">
                  <c:v>567660.74635115999</c:v>
                </c:pt>
                <c:pt idx="172">
                  <c:v>443320.72479361849</c:v>
                </c:pt>
                <c:pt idx="173">
                  <c:v>-41465.133339600245</c:v>
                </c:pt>
                <c:pt idx="174">
                  <c:v>1529649.0089032743</c:v>
                </c:pt>
                <c:pt idx="175">
                  <c:v>1141820.3223966998</c:v>
                </c:pt>
                <c:pt idx="176">
                  <c:v>897621.10130018368</c:v>
                </c:pt>
                <c:pt idx="177">
                  <c:v>870238.25136928563</c:v>
                </c:pt>
                <c:pt idx="178">
                  <c:v>606749.58642025245</c:v>
                </c:pt>
                <c:pt idx="179">
                  <c:v>1684984.4644515277</c:v>
                </c:pt>
                <c:pt idx="180">
                  <c:v>1510359.5650507573</c:v>
                </c:pt>
                <c:pt idx="181">
                  <c:v>1246870.9001017243</c:v>
                </c:pt>
                <c:pt idx="182">
                  <c:v>1888543.5296310736</c:v>
                </c:pt>
                <c:pt idx="183">
                  <c:v>518493.65733251057</c:v>
                </c:pt>
                <c:pt idx="184">
                  <c:v>926121.7400556606</c:v>
                </c:pt>
                <c:pt idx="185">
                  <c:v>531713.34260428126</c:v>
                </c:pt>
                <c:pt idx="186">
                  <c:v>1096661.7237468609</c:v>
                </c:pt>
                <c:pt idx="187">
                  <c:v>983990.071613212</c:v>
                </c:pt>
                <c:pt idx="188">
                  <c:v>623544.23503753531</c:v>
                </c:pt>
                <c:pt idx="189">
                  <c:v>1133689.2956040173</c:v>
                </c:pt>
                <c:pt idx="190">
                  <c:v>919542.029110856</c:v>
                </c:pt>
                <c:pt idx="191">
                  <c:v>171267.50602860434</c:v>
                </c:pt>
                <c:pt idx="192">
                  <c:v>1079395.9273919782</c:v>
                </c:pt>
                <c:pt idx="193">
                  <c:v>692137.45663162251</c:v>
                </c:pt>
                <c:pt idx="194">
                  <c:v>401265.94175169151</c:v>
                </c:pt>
                <c:pt idx="195">
                  <c:v>809365.17221244157</c:v>
                </c:pt>
                <c:pt idx="196">
                  <c:v>227622.14245257937</c:v>
                </c:pt>
                <c:pt idx="197">
                  <c:v>355537.12735563319</c:v>
                </c:pt>
                <c:pt idx="198">
                  <c:v>231197.10579809145</c:v>
                </c:pt>
                <c:pt idx="199">
                  <c:v>1098685.3712444953</c:v>
                </c:pt>
                <c:pt idx="200">
                  <c:v>1892118.4929765859</c:v>
                </c:pt>
                <c:pt idx="201">
                  <c:v>1296174.6778432946</c:v>
                </c:pt>
                <c:pt idx="202">
                  <c:v>1005303.1629633635</c:v>
                </c:pt>
                <c:pt idx="203">
                  <c:v>423560.13320350123</c:v>
                </c:pt>
                <c:pt idx="204">
                  <c:v>400185.77364141378</c:v>
                </c:pt>
                <c:pt idx="205">
                  <c:v>525729.00406053441</c:v>
                </c:pt>
                <c:pt idx="206">
                  <c:v>296215.36404666677</c:v>
                </c:pt>
                <c:pt idx="207">
                  <c:v>-91613.322459907911</c:v>
                </c:pt>
                <c:pt idx="208">
                  <c:v>-285527.6657131954</c:v>
                </c:pt>
                <c:pt idx="209">
                  <c:v>1108330.0931707537</c:v>
                </c:pt>
                <c:pt idx="210">
                  <c:v>790075.72835992475</c:v>
                </c:pt>
                <c:pt idx="211">
                  <c:v>446895.68813913054</c:v>
                </c:pt>
                <c:pt idx="212">
                  <c:v>206271.43038812661</c:v>
                </c:pt>
                <c:pt idx="213">
                  <c:v>880963.14140582189</c:v>
                </c:pt>
                <c:pt idx="214">
                  <c:v>1465710.9187649768</c:v>
                </c:pt>
                <c:pt idx="215">
                  <c:v>1032723.633608563</c:v>
                </c:pt>
                <c:pt idx="216">
                  <c:v>1960141.4988244539</c:v>
                </c:pt>
                <c:pt idx="217">
                  <c:v>685497.48230465676</c:v>
                </c:pt>
                <c:pt idx="218">
                  <c:v>1103811.650437885</c:v>
                </c:pt>
                <c:pt idx="219">
                  <c:v>743365.81386220793</c:v>
                </c:pt>
                <c:pt idx="220">
                  <c:v>819009.8941387001</c:v>
                </c:pt>
                <c:pt idx="221">
                  <c:v>-95188.285805419961</c:v>
                </c:pt>
                <c:pt idx="222">
                  <c:v>85120.644475496723</c:v>
                </c:pt>
                <c:pt idx="223">
                  <c:v>-205750.87040443451</c:v>
                </c:pt>
                <c:pt idx="224">
                  <c:v>848454.01228153403</c:v>
                </c:pt>
                <c:pt idx="225">
                  <c:v>439274.61371050624</c:v>
                </c:pt>
                <c:pt idx="226">
                  <c:v>-42794.340427557123</c:v>
                </c:pt>
                <c:pt idx="227">
                  <c:v>1542868.694175045</c:v>
                </c:pt>
                <c:pt idx="228">
                  <c:v>358031.92259086767</c:v>
                </c:pt>
                <c:pt idx="229">
                  <c:v>887032.89998656849</c:v>
                </c:pt>
                <c:pt idx="230">
                  <c:v>25576.772406609787</c:v>
                </c:pt>
                <c:pt idx="231">
                  <c:v>-71380.399220033956</c:v>
                </c:pt>
                <c:pt idx="232">
                  <c:v>1106306.4456731193</c:v>
                </c:pt>
                <c:pt idx="233">
                  <c:v>924060.47184372472</c:v>
                </c:pt>
                <c:pt idx="234">
                  <c:v>702763.27865953941</c:v>
                </c:pt>
                <c:pt idx="235">
                  <c:v>935256.50961786101</c:v>
                </c:pt>
                <c:pt idx="236">
                  <c:v>807813.85636456416</c:v>
                </c:pt>
                <c:pt idx="237">
                  <c:v>639258.71554454044</c:v>
                </c:pt>
                <c:pt idx="238">
                  <c:v>760245.88251649064</c:v>
                </c:pt>
                <c:pt idx="239">
                  <c:v>372417.19600991567</c:v>
                </c:pt>
                <c:pt idx="240">
                  <c:v>538948.6893323051</c:v>
                </c:pt>
                <c:pt idx="241">
                  <c:v>1197703.8110830749</c:v>
                </c:pt>
                <c:pt idx="242">
                  <c:v>388046.25647992111</c:v>
                </c:pt>
                <c:pt idx="243">
                  <c:v>895126.30606494925</c:v>
                </c:pt>
                <c:pt idx="244">
                  <c:v>644384.99473792978</c:v>
                </c:pt>
                <c:pt idx="245">
                  <c:v>720501.40666417906</c:v>
                </c:pt>
                <c:pt idx="246">
                  <c:v>1183974.173447246</c:v>
                </c:pt>
                <c:pt idx="247">
                  <c:v>389597.57232779852</c:v>
                </c:pt>
                <c:pt idx="248">
                  <c:v>223066.07900540909</c:v>
                </c:pt>
                <c:pt idx="249">
                  <c:v>974345.34968695359</c:v>
                </c:pt>
                <c:pt idx="250">
                  <c:v>419985.16985798918</c:v>
                </c:pt>
                <c:pt idx="251">
                  <c:v>468208.77948928205</c:v>
                </c:pt>
                <c:pt idx="252">
                  <c:v>177337.26460935085</c:v>
                </c:pt>
                <c:pt idx="253">
                  <c:v>1385038.4433915578</c:v>
                </c:pt>
                <c:pt idx="254">
                  <c:v>1094166.9285116266</c:v>
                </c:pt>
                <c:pt idx="255">
                  <c:v>1157063.6551661049</c:v>
                </c:pt>
                <c:pt idx="256">
                  <c:v>963149.3119128173</c:v>
                </c:pt>
                <c:pt idx="257">
                  <c:v>658548.15939705726</c:v>
                </c:pt>
                <c:pt idx="258">
                  <c:v>1567756.748870709</c:v>
                </c:pt>
                <c:pt idx="259">
                  <c:v>1346459.5556865232</c:v>
                </c:pt>
                <c:pt idx="260">
                  <c:v>695142.20423091541</c:v>
                </c:pt>
                <c:pt idx="261">
                  <c:v>604254.79118501802</c:v>
                </c:pt>
                <c:pt idx="262">
                  <c:v>924060.47184372472</c:v>
                </c:pt>
                <c:pt idx="263">
                  <c:v>411891.76377960818</c:v>
                </c:pt>
                <c:pt idx="264">
                  <c:v>1737863.2055386102</c:v>
                </c:pt>
                <c:pt idx="265">
                  <c:v>1253077.3474053915</c:v>
                </c:pt>
                <c:pt idx="266">
                  <c:v>698717.16757642734</c:v>
                </c:pt>
                <c:pt idx="267">
                  <c:v>485003.42810656462</c:v>
                </c:pt>
                <c:pt idx="268">
                  <c:v>291089.08485327737</c:v>
                </c:pt>
                <c:pt idx="269">
                  <c:v>-27165.279957551975</c:v>
                </c:pt>
                <c:pt idx="270">
                  <c:v>177559.3733692714</c:v>
                </c:pt>
                <c:pt idx="271">
                  <c:v>-113312.1415106596</c:v>
                </c:pt>
                <c:pt idx="272">
                  <c:v>-473757.97808633652</c:v>
                </c:pt>
                <c:pt idx="273">
                  <c:v>1282954.9925715239</c:v>
                </c:pt>
                <c:pt idx="274">
                  <c:v>798169.13443830551</c:v>
                </c:pt>
                <c:pt idx="275">
                  <c:v>775874.94298649556</c:v>
                </c:pt>
                <c:pt idx="276">
                  <c:v>581960.59973320831</c:v>
                </c:pt>
                <c:pt idx="277">
                  <c:v>360663.40654902306</c:v>
                </c:pt>
                <c:pt idx="278">
                  <c:v>69791.891669091769</c:v>
                </c:pt>
                <c:pt idx="279">
                  <c:v>231197.10579809145</c:v>
                </c:pt>
                <c:pt idx="280">
                  <c:v>1183974.173447246</c:v>
                </c:pt>
                <c:pt idx="281">
                  <c:v>838299.33799121727</c:v>
                </c:pt>
                <c:pt idx="282">
                  <c:v>547427.82311128604</c:v>
                </c:pt>
                <c:pt idx="283">
                  <c:v>995658.44103710505</c:v>
                </c:pt>
                <c:pt idx="284">
                  <c:v>704786.92615717382</c:v>
                </c:pt>
                <c:pt idx="285">
                  <c:v>510872.58290388633</c:v>
                </c:pt>
                <c:pt idx="286">
                  <c:v>1067727.5579680852</c:v>
                </c:pt>
                <c:pt idx="287">
                  <c:v>854523.77086228062</c:v>
                </c:pt>
                <c:pt idx="288">
                  <c:v>1011372.9215441098</c:v>
                </c:pt>
                <c:pt idx="289">
                  <c:v>37467.250590423238</c:v>
                </c:pt>
                <c:pt idx="290">
                  <c:v>-253404.26428950776</c:v>
                </c:pt>
                <c:pt idx="291">
                  <c:v>-474701.4574736933</c:v>
                </c:pt>
                <c:pt idx="292">
                  <c:v>656053.36416182283</c:v>
                </c:pt>
                <c:pt idx="293">
                  <c:v>240841.82772435003</c:v>
                </c:pt>
                <c:pt idx="294">
                  <c:v>1061657.7993873388</c:v>
                </c:pt>
                <c:pt idx="295">
                  <c:v>701211.96281166165</c:v>
                </c:pt>
                <c:pt idx="296">
                  <c:v>634740.27281167114</c:v>
                </c:pt>
                <c:pt idx="297">
                  <c:v>371251.60786263831</c:v>
                </c:pt>
                <c:pt idx="298">
                  <c:v>683473.83480702236</c:v>
                </c:pt>
                <c:pt idx="299">
                  <c:v>741342.16636457352</c:v>
                </c:pt>
                <c:pt idx="300">
                  <c:v>541358.06453053991</c:v>
                </c:pt>
                <c:pt idx="301">
                  <c:v>729202.64920308045</c:v>
                </c:pt>
                <c:pt idx="302">
                  <c:v>233691.90103332588</c:v>
                </c:pt>
                <c:pt idx="303">
                  <c:v>780431.0064336661</c:v>
                </c:pt>
                <c:pt idx="304">
                  <c:v>1098685.3712444953</c:v>
                </c:pt>
                <c:pt idx="305">
                  <c:v>613899.51311127655</c:v>
                </c:pt>
                <c:pt idx="306">
                  <c:v>516942.34148463293</c:v>
                </c:pt>
                <c:pt idx="307">
                  <c:v>661179.64335521241</c:v>
                </c:pt>
                <c:pt idx="308">
                  <c:v>95151.094102355477</c:v>
                </c:pt>
                <c:pt idx="309">
                  <c:v>1957646.7035892191</c:v>
                </c:pt>
                <c:pt idx="310">
                  <c:v>158047.82075683368</c:v>
                </c:pt>
                <c:pt idx="311">
                  <c:v>1633756.1072209424</c:v>
                </c:pt>
                <c:pt idx="312">
                  <c:v>1052013.0774610802</c:v>
                </c:pt>
                <c:pt idx="313">
                  <c:v>951480.94248892437</c:v>
                </c:pt>
                <c:pt idx="314">
                  <c:v>505273.97206073994</c:v>
                </c:pt>
                <c:pt idx="315">
                  <c:v>930130.23042447132</c:v>
                </c:pt>
                <c:pt idx="316">
                  <c:v>528138.37925876922</c:v>
                </c:pt>
                <c:pt idx="317">
                  <c:v>649125.54623071942</c:v>
                </c:pt>
                <c:pt idx="318">
                  <c:v>261296.85972414451</c:v>
                </c:pt>
                <c:pt idx="319">
                  <c:v>67382.516470857256</c:v>
                </c:pt>
                <c:pt idx="320">
                  <c:v>1310375.4632167236</c:v>
                </c:pt>
                <c:pt idx="321">
                  <c:v>303228.60201477015</c:v>
                </c:pt>
                <c:pt idx="322">
                  <c:v>635905.86095894885</c:v>
                </c:pt>
                <c:pt idx="323">
                  <c:v>178502.85275662842</c:v>
                </c:pt>
                <c:pt idx="324">
                  <c:v>1113456.3723641434</c:v>
                </c:pt>
                <c:pt idx="325">
                  <c:v>753010.53578846657</c:v>
                </c:pt>
                <c:pt idx="326">
                  <c:v>268224.67765524809</c:v>
                </c:pt>
                <c:pt idx="327">
                  <c:v>1282954.9925715239</c:v>
                </c:pt>
                <c:pt idx="328">
                  <c:v>701211.96281166165</c:v>
                </c:pt>
                <c:pt idx="329">
                  <c:v>413405.45891318447</c:v>
                </c:pt>
                <c:pt idx="330">
                  <c:v>289065.43735564267</c:v>
                </c:pt>
                <c:pt idx="331">
                  <c:v>-168337.5708466777</c:v>
                </c:pt>
                <c:pt idx="332">
                  <c:v>665698.08608808136</c:v>
                </c:pt>
                <c:pt idx="333">
                  <c:v>541358.06453053991</c:v>
                </c:pt>
                <c:pt idx="334">
                  <c:v>912392.10241983179</c:v>
                </c:pt>
                <c:pt idx="335">
                  <c:v>673829.1128807636</c:v>
                </c:pt>
                <c:pt idx="336">
                  <c:v>514918.69398699858</c:v>
                </c:pt>
                <c:pt idx="337">
                  <c:v>1698204.1497232984</c:v>
                </c:pt>
                <c:pt idx="338">
                  <c:v>1034237.3287421392</c:v>
                </c:pt>
                <c:pt idx="339">
                  <c:v>937280.15711549541</c:v>
                </c:pt>
                <c:pt idx="340">
                  <c:v>1113456.3723641434</c:v>
                </c:pt>
                <c:pt idx="341">
                  <c:v>753010.53578846657</c:v>
                </c:pt>
                <c:pt idx="342">
                  <c:v>559096.19253517932</c:v>
                </c:pt>
                <c:pt idx="343">
                  <c:v>-1806.0775242882664</c:v>
                </c:pt>
                <c:pt idx="344">
                  <c:v>-168337.5708466777</c:v>
                </c:pt>
                <c:pt idx="345">
                  <c:v>844369.09657196386</c:v>
                </c:pt>
                <c:pt idx="346">
                  <c:v>1454004.9286267823</c:v>
                </c:pt>
                <c:pt idx="347">
                  <c:v>386022.60898228642</c:v>
                </c:pt>
                <c:pt idx="348">
                  <c:v>289065.43735564267</c:v>
                </c:pt>
                <c:pt idx="349">
                  <c:v>-71380.399220033956</c:v>
                </c:pt>
                <c:pt idx="350">
                  <c:v>65831.200622979552</c:v>
                </c:pt>
                <c:pt idx="351">
                  <c:v>-58508.820934562245</c:v>
                </c:pt>
                <c:pt idx="352">
                  <c:v>749435.57244295441</c:v>
                </c:pt>
                <c:pt idx="353">
                  <c:v>334224.03600548173</c:v>
                </c:pt>
                <c:pt idx="354">
                  <c:v>316448.28728654073</c:v>
                </c:pt>
                <c:pt idx="355">
                  <c:v>219491.11565989704</c:v>
                </c:pt>
                <c:pt idx="356">
                  <c:v>-195720.42077757575</c:v>
                </c:pt>
                <c:pt idx="357">
                  <c:v>1030662.3653966271</c:v>
                </c:pt>
                <c:pt idx="358">
                  <c:v>739790.85051669588</c:v>
                </c:pt>
                <c:pt idx="359">
                  <c:v>879411.82555794425</c:v>
                </c:pt>
                <c:pt idx="360">
                  <c:v>2157630.8054232532</c:v>
                </c:pt>
                <c:pt idx="361">
                  <c:v>574810.67304218409</c:v>
                </c:pt>
                <c:pt idx="362">
                  <c:v>1261641.9012213727</c:v>
                </c:pt>
                <c:pt idx="363">
                  <c:v>593156.6375073446</c:v>
                </c:pt>
                <c:pt idx="364">
                  <c:v>232710.80093166762</c:v>
                </c:pt>
                <c:pt idx="365">
                  <c:v>11413.607747482369</c:v>
                </c:pt>
                <c:pt idx="366">
                  <c:v>1269735.3072997532</c:v>
                </c:pt>
                <c:pt idx="367">
                  <c:v>297158.84343402379</c:v>
                </c:pt>
                <c:pt idx="368">
                  <c:v>539806.74868266226</c:v>
                </c:pt>
                <c:pt idx="369">
                  <c:v>248935.23380273097</c:v>
                </c:pt>
                <c:pt idx="370">
                  <c:v>1140839.2222950417</c:v>
                </c:pt>
                <c:pt idx="371">
                  <c:v>725627.68585756852</c:v>
                </c:pt>
                <c:pt idx="372">
                  <c:v>365181.84928189183</c:v>
                </c:pt>
                <c:pt idx="373">
                  <c:v>846392.74406959815</c:v>
                </c:pt>
                <c:pt idx="374">
                  <c:v>431181.20763212547</c:v>
                </c:pt>
                <c:pt idx="375">
                  <c:v>441991.51770566136</c:v>
                </c:pt>
                <c:pt idx="376">
                  <c:v>151120.00282573036</c:v>
                </c:pt>
                <c:pt idx="377">
                  <c:v>1119526.13094489</c:v>
                </c:pt>
                <c:pt idx="378">
                  <c:v>290008.91674299969</c:v>
                </c:pt>
                <c:pt idx="379">
                  <c:v>1286529.9559170362</c:v>
                </c:pt>
                <c:pt idx="380">
                  <c:v>677404.07622627576</c:v>
                </c:pt>
                <c:pt idx="381">
                  <c:v>980415.10826769983</c:v>
                </c:pt>
                <c:pt idx="382">
                  <c:v>551002.78645679809</c:v>
                </c:pt>
                <c:pt idx="383">
                  <c:v>93599.778254477773</c:v>
                </c:pt>
                <c:pt idx="384">
                  <c:v>559096.19253517932</c:v>
                </c:pt>
                <c:pt idx="385">
                  <c:v>933705.19376998337</c:v>
                </c:pt>
                <c:pt idx="386">
                  <c:v>615450.82895915431</c:v>
                </c:pt>
                <c:pt idx="387">
                  <c:v>710856.68473792041</c:v>
                </c:pt>
                <c:pt idx="388">
                  <c:v>274294.43623599457</c:v>
                </c:pt>
                <c:pt idx="389">
                  <c:v>1990155.8327135069</c:v>
                </c:pt>
                <c:pt idx="390">
                  <c:v>1699284.3178335757</c:v>
                </c:pt>
                <c:pt idx="391">
                  <c:v>1117541.2880737137</c:v>
                </c:pt>
                <c:pt idx="392">
                  <c:v>799720.45028618316</c:v>
                </c:pt>
                <c:pt idx="393">
                  <c:v>755505.331023701</c:v>
                </c:pt>
                <c:pt idx="394">
                  <c:v>275845.75208387233</c:v>
                </c:pt>
                <c:pt idx="395">
                  <c:v>582941.69983486657</c:v>
                </c:pt>
                <c:pt idx="396">
                  <c:v>159599.13660471138</c:v>
                </c:pt>
                <c:pt idx="397">
                  <c:v>1280460.1973362893</c:v>
                </c:pt>
                <c:pt idx="398">
                  <c:v>507297.61955837428</c:v>
                </c:pt>
                <c:pt idx="399">
                  <c:v>179968.74856750621</c:v>
                </c:pt>
                <c:pt idx="400">
                  <c:v>-110902.76631242508</c:v>
                </c:pt>
                <c:pt idx="401">
                  <c:v>481428.46476105251</c:v>
                </c:pt>
                <c:pt idx="402">
                  <c:v>163174.09995022346</c:v>
                </c:pt>
                <c:pt idx="403">
                  <c:v>663674.43859044695</c:v>
                </c:pt>
                <c:pt idx="404">
                  <c:v>469760.09533715947</c:v>
                </c:pt>
                <c:pt idx="405">
                  <c:v>1519618.5592764157</c:v>
                </c:pt>
                <c:pt idx="406">
                  <c:v>659628.32750733476</c:v>
                </c:pt>
                <c:pt idx="407">
                  <c:v>271799.64100076008</c:v>
                </c:pt>
                <c:pt idx="408">
                  <c:v>435699.65036499425</c:v>
                </c:pt>
                <c:pt idx="409">
                  <c:v>896677.62191282667</c:v>
                </c:pt>
                <c:pt idx="410">
                  <c:v>605806.10703289567</c:v>
                </c:pt>
                <c:pt idx="411">
                  <c:v>1195642.542871139</c:v>
                </c:pt>
                <c:pt idx="412">
                  <c:v>807813.85636456416</c:v>
                </c:pt>
                <c:pt idx="413">
                  <c:v>1137264.2589495294</c:v>
                </c:pt>
                <c:pt idx="414">
                  <c:v>819009.8941387001</c:v>
                </c:pt>
                <c:pt idx="415">
                  <c:v>1711423.8349950691</c:v>
                </c:pt>
                <c:pt idx="416">
                  <c:v>1254020.8267927486</c:v>
                </c:pt>
                <c:pt idx="417">
                  <c:v>-81025.121146292542</c:v>
                </c:pt>
                <c:pt idx="418">
                  <c:v>683473.83480702236</c:v>
                </c:pt>
                <c:pt idx="419">
                  <c:v>691057.28852134501</c:v>
                </c:pt>
                <c:pt idx="420">
                  <c:v>372802.92371051572</c:v>
                </c:pt>
                <c:pt idx="421">
                  <c:v>1268791.8279123968</c:v>
                </c:pt>
                <c:pt idx="422">
                  <c:v>1074877.4846591093</c:v>
                </c:pt>
                <c:pt idx="423">
                  <c:v>463690.33675641299</c:v>
                </c:pt>
                <c:pt idx="424">
                  <c:v>890607.86333208054</c:v>
                </c:pt>
                <c:pt idx="425">
                  <c:v>696693.52007879305</c:v>
                </c:pt>
                <c:pt idx="426">
                  <c:v>709913.20535056363</c:v>
                </c:pt>
                <c:pt idx="427">
                  <c:v>515998.8620972762</c:v>
                </c:pt>
                <c:pt idx="428">
                  <c:v>489559.49155373476</c:v>
                </c:pt>
                <c:pt idx="429">
                  <c:v>386966.0883696432</c:v>
                </c:pt>
                <c:pt idx="430">
                  <c:v>2241368.2917781263</c:v>
                </c:pt>
                <c:pt idx="431">
                  <c:v>270719.47289048252</c:v>
                </c:pt>
                <c:pt idx="432">
                  <c:v>-112368.66212330281</c:v>
                </c:pt>
                <c:pt idx="433">
                  <c:v>633188.95696379372</c:v>
                </c:pt>
                <c:pt idx="434">
                  <c:v>411891.76377960818</c:v>
                </c:pt>
                <c:pt idx="435">
                  <c:v>1129680.8052352068</c:v>
                </c:pt>
                <c:pt idx="436">
                  <c:v>1168259.6929402407</c:v>
                </c:pt>
                <c:pt idx="437">
                  <c:v>613899.51311127655</c:v>
                </c:pt>
                <c:pt idx="438">
                  <c:v>872832.1146131393</c:v>
                </c:pt>
                <c:pt idx="439">
                  <c:v>485003.42810656462</c:v>
                </c:pt>
                <c:pt idx="440">
                  <c:v>97174.741599989822</c:v>
                </c:pt>
                <c:pt idx="441">
                  <c:v>565165.95111592556</c:v>
                </c:pt>
                <c:pt idx="442">
                  <c:v>537783.10118502774</c:v>
                </c:pt>
                <c:pt idx="443">
                  <c:v>1192067.5795256267</c:v>
                </c:pt>
                <c:pt idx="444">
                  <c:v>747026.19724471995</c:v>
                </c:pt>
                <c:pt idx="445">
                  <c:v>1261641.9012213727</c:v>
                </c:pt>
                <c:pt idx="446">
                  <c:v>1463649.6505530407</c:v>
                </c:pt>
                <c:pt idx="447">
                  <c:v>1036298.596954075</c:v>
                </c:pt>
                <c:pt idx="448">
                  <c:v>314934.59215296456</c:v>
                </c:pt>
                <c:pt idx="449">
                  <c:v>1239857.6621336211</c:v>
                </c:pt>
                <c:pt idx="450">
                  <c:v>1608396.9047876787</c:v>
                </c:pt>
                <c:pt idx="451">
                  <c:v>1150993.8965853583</c:v>
                </c:pt>
                <c:pt idx="452">
                  <c:v>753010.53578846657</c:v>
                </c:pt>
                <c:pt idx="453">
                  <c:v>559096.19253517932</c:v>
                </c:pt>
                <c:pt idx="454">
                  <c:v>171267.50602860434</c:v>
                </c:pt>
                <c:pt idx="455">
                  <c:v>367676.64451712626</c:v>
                </c:pt>
                <c:pt idx="456">
                  <c:v>935256.50961786101</c:v>
                </c:pt>
                <c:pt idx="457">
                  <c:v>477853.50141554035</c:v>
                </c:pt>
                <c:pt idx="458">
                  <c:v>1290576.0670001484</c:v>
                </c:pt>
                <c:pt idx="459">
                  <c:v>1124044.5736777587</c:v>
                </c:pt>
                <c:pt idx="460">
                  <c:v>1005303.1629633635</c:v>
                </c:pt>
                <c:pt idx="461">
                  <c:v>1017442.6801248565</c:v>
                </c:pt>
                <c:pt idx="462">
                  <c:v>11413.607747482369</c:v>
                </c:pt>
                <c:pt idx="463">
                  <c:v>-252075.05720155081</c:v>
                </c:pt>
                <c:pt idx="464">
                  <c:v>1098685.3712444953</c:v>
                </c:pt>
                <c:pt idx="465">
                  <c:v>516942.34148463293</c:v>
                </c:pt>
                <c:pt idx="466">
                  <c:v>1187549.136792758</c:v>
                </c:pt>
                <c:pt idx="467">
                  <c:v>386022.60898228642</c:v>
                </c:pt>
                <c:pt idx="468">
                  <c:v>159599.13660471138</c:v>
                </c:pt>
                <c:pt idx="469">
                  <c:v>62641.964978067641</c:v>
                </c:pt>
                <c:pt idx="470">
                  <c:v>1177904.4148664996</c:v>
                </c:pt>
                <c:pt idx="471">
                  <c:v>526587.06341089145</c:v>
                </c:pt>
                <c:pt idx="472">
                  <c:v>410910.66367794992</c:v>
                </c:pt>
                <c:pt idx="473">
                  <c:v>383527.81374705187</c:v>
                </c:pt>
                <c:pt idx="474">
                  <c:v>-73875.194455268444</c:v>
                </c:pt>
                <c:pt idx="475">
                  <c:v>647959.95808344183</c:v>
                </c:pt>
                <c:pt idx="476">
                  <c:v>454045.61483015469</c:v>
                </c:pt>
                <c:pt idx="477">
                  <c:v>93599.778254477773</c:v>
                </c:pt>
                <c:pt idx="478">
                  <c:v>426054.92843873566</c:v>
                </c:pt>
                <c:pt idx="479">
                  <c:v>952994.63762250042</c:v>
                </c:pt>
                <c:pt idx="480">
                  <c:v>759080.29436921293</c:v>
                </c:pt>
                <c:pt idx="481">
                  <c:v>776856.04308815417</c:v>
                </c:pt>
                <c:pt idx="482">
                  <c:v>1371818.7581197871</c:v>
                </c:pt>
                <c:pt idx="483">
                  <c:v>1989075.6646032296</c:v>
                </c:pt>
                <c:pt idx="484">
                  <c:v>920485.50849821279</c:v>
                </c:pt>
                <c:pt idx="485">
                  <c:v>739790.85051669588</c:v>
                </c:pt>
                <c:pt idx="486">
                  <c:v>545876.50726340862</c:v>
                </c:pt>
                <c:pt idx="487">
                  <c:v>372802.92371051572</c:v>
                </c:pt>
                <c:pt idx="488">
                  <c:v>-181557.25611844836</c:v>
                </c:pt>
                <c:pt idx="489">
                  <c:v>1197193.8587190167</c:v>
                </c:pt>
                <c:pt idx="490">
                  <c:v>836748.02214333962</c:v>
                </c:pt>
                <c:pt idx="491">
                  <c:v>471783.74283479422</c:v>
                </c:pt>
                <c:pt idx="492">
                  <c:v>153529.37802396488</c:v>
                </c:pt>
                <c:pt idx="493">
                  <c:v>1517509.4917417816</c:v>
                </c:pt>
                <c:pt idx="494">
                  <c:v>1060106.4835394612</c:v>
                </c:pt>
                <c:pt idx="495">
                  <c:v>872261.89886692003</c:v>
                </c:pt>
                <c:pt idx="496">
                  <c:v>688214.386299812</c:v>
                </c:pt>
                <c:pt idx="497">
                  <c:v>327768.54972413502</c:v>
                </c:pt>
                <c:pt idx="498">
                  <c:v>761141.56258114881</c:v>
                </c:pt>
                <c:pt idx="499">
                  <c:v>747921.87730937824</c:v>
                </c:pt>
                <c:pt idx="500">
                  <c:v>1313950.4265622357</c:v>
                </c:pt>
                <c:pt idx="501">
                  <c:v>1050461.7616132025</c:v>
                </c:pt>
                <c:pt idx="502">
                  <c:v>1075820.9640464662</c:v>
                </c:pt>
                <c:pt idx="503">
                  <c:v>255004.99238347742</c:v>
                </c:pt>
                <c:pt idx="504">
                  <c:v>1251997.1792951138</c:v>
                </c:pt>
                <c:pt idx="505">
                  <c:v>895126.30606494925</c:v>
                </c:pt>
                <c:pt idx="506">
                  <c:v>931210.39853474894</c:v>
                </c:pt>
                <c:pt idx="507">
                  <c:v>446424.54040153039</c:v>
                </c:pt>
                <c:pt idx="508">
                  <c:v>252510.19714824302</c:v>
                </c:pt>
                <c:pt idx="509">
                  <c:v>135753.62930502393</c:v>
                </c:pt>
                <c:pt idx="510">
                  <c:v>-58160.713948263321</c:v>
                </c:pt>
                <c:pt idx="511">
                  <c:v>316448.28728654073</c:v>
                </c:pt>
                <c:pt idx="512">
                  <c:v>122533.94403325353</c:v>
                </c:pt>
                <c:pt idx="513">
                  <c:v>1284506.3084194018</c:v>
                </c:pt>
                <c:pt idx="514">
                  <c:v>896677.62191282667</c:v>
                </c:pt>
                <c:pt idx="515">
                  <c:v>895126.30606494925</c:v>
                </c:pt>
                <c:pt idx="516">
                  <c:v>1544892.3416726794</c:v>
                </c:pt>
                <c:pt idx="517">
                  <c:v>1157063.6551661049</c:v>
                </c:pt>
                <c:pt idx="518">
                  <c:v>383527.81374705187</c:v>
                </c:pt>
                <c:pt idx="519">
                  <c:v>189613.47049376473</c:v>
                </c:pt>
                <c:pt idx="520">
                  <c:v>830763.68359959312</c:v>
                </c:pt>
                <c:pt idx="521">
                  <c:v>-85543.563879161375</c:v>
                </c:pt>
                <c:pt idx="522">
                  <c:v>-349032.22882819455</c:v>
                </c:pt>
                <c:pt idx="523">
                  <c:v>1377888.5167005335</c:v>
                </c:pt>
                <c:pt idx="524">
                  <c:v>699188.31531402748</c:v>
                </c:pt>
                <c:pt idx="525">
                  <c:v>262626.06681210164</c:v>
                </c:pt>
                <c:pt idx="526">
                  <c:v>283939.15816225321</c:v>
                </c:pt>
                <c:pt idx="527">
                  <c:v>482979.78060893016</c:v>
                </c:pt>
                <c:pt idx="528">
                  <c:v>95151.094102355477</c:v>
                </c:pt>
                <c:pt idx="529">
                  <c:v>834253.22690810519</c:v>
                </c:pt>
                <c:pt idx="530">
                  <c:v>737296.05528146168</c:v>
                </c:pt>
                <c:pt idx="531">
                  <c:v>515998.8620972762</c:v>
                </c:pt>
                <c:pt idx="532">
                  <c:v>799720.45028618316</c:v>
                </c:pt>
                <c:pt idx="533">
                  <c:v>342317.44208386261</c:v>
                </c:pt>
                <c:pt idx="534">
                  <c:v>631165.3094661592</c:v>
                </c:pt>
                <c:pt idx="535">
                  <c:v>172818.82187648205</c:v>
                </c:pt>
                <c:pt idx="536">
                  <c:v>75861.650249838305</c:v>
                </c:pt>
                <c:pt idx="537">
                  <c:v>912392.10241983179</c:v>
                </c:pt>
                <c:pt idx="538">
                  <c:v>261296.85972414451</c:v>
                </c:pt>
                <c:pt idx="539">
                  <c:v>-2191.8052248884342</c:v>
                </c:pt>
                <c:pt idx="540">
                  <c:v>1214931.9867236561</c:v>
                </c:pt>
                <c:pt idx="541">
                  <c:v>633188.95696379372</c:v>
                </c:pt>
                <c:pt idx="542">
                  <c:v>594100.11689470126</c:v>
                </c:pt>
                <c:pt idx="543">
                  <c:v>178888.58045722856</c:v>
                </c:pt>
                <c:pt idx="544">
                  <c:v>859612.42934136873</c:v>
                </c:pt>
                <c:pt idx="545">
                  <c:v>638315.2361571833</c:v>
                </c:pt>
                <c:pt idx="546">
                  <c:v>1189572.7842903924</c:v>
                </c:pt>
                <c:pt idx="547">
                  <c:v>1065232.7627328509</c:v>
                </c:pt>
                <c:pt idx="548">
                  <c:v>607829.75453053007</c:v>
                </c:pt>
                <c:pt idx="549">
                  <c:v>773851.29548886139</c:v>
                </c:pt>
                <c:pt idx="550">
                  <c:v>219491.11565989704</c:v>
                </c:pt>
                <c:pt idx="551">
                  <c:v>255004.99238347742</c:v>
                </c:pt>
                <c:pt idx="552">
                  <c:v>1158614.9710139823</c:v>
                </c:pt>
                <c:pt idx="553">
                  <c:v>867743.4561340512</c:v>
                </c:pt>
                <c:pt idx="554">
                  <c:v>657604.68000970047</c:v>
                </c:pt>
                <c:pt idx="555">
                  <c:v>269775.99350312579</c:v>
                </c:pt>
                <c:pt idx="556">
                  <c:v>1362174.0361935282</c:v>
                </c:pt>
                <c:pt idx="557">
                  <c:v>1754173.0584466732</c:v>
                </c:pt>
                <c:pt idx="558">
                  <c:v>1106306.4456731193</c:v>
                </c:pt>
                <c:pt idx="559">
                  <c:v>1036732.1239773736</c:v>
                </c:pt>
                <c:pt idx="560">
                  <c:v>770786.28450740746</c:v>
                </c:pt>
                <c:pt idx="561">
                  <c:v>1379912.1641981676</c:v>
                </c:pt>
                <c:pt idx="562">
                  <c:v>875836.86221243208</c:v>
                </c:pt>
                <c:pt idx="563">
                  <c:v>361606.88593637978</c:v>
                </c:pt>
                <c:pt idx="564">
                  <c:v>858098.73420779256</c:v>
                </c:pt>
                <c:pt idx="565">
                  <c:v>758136.81498185615</c:v>
                </c:pt>
                <c:pt idx="566">
                  <c:v>661179.64335521241</c:v>
                </c:pt>
                <c:pt idx="567">
                  <c:v>300733.80677953589</c:v>
                </c:pt>
                <c:pt idx="568">
                  <c:v>933705.19376998337</c:v>
                </c:pt>
                <c:pt idx="569">
                  <c:v>551002.78645679809</c:v>
                </c:pt>
                <c:pt idx="570">
                  <c:v>525643.58402353479</c:v>
                </c:pt>
                <c:pt idx="571">
                  <c:v>759080.29436921293</c:v>
                </c:pt>
                <c:pt idx="572">
                  <c:v>1536798.9355942986</c:v>
                </c:pt>
                <c:pt idx="573">
                  <c:v>788524.41251204687</c:v>
                </c:pt>
                <c:pt idx="574">
                  <c:v>940855.12046100735</c:v>
                </c:pt>
                <c:pt idx="575">
                  <c:v>913472.27053010953</c:v>
                </c:pt>
                <c:pt idx="576">
                  <c:v>525643.58402353479</c:v>
                </c:pt>
                <c:pt idx="577">
                  <c:v>816600.51894046564</c:v>
                </c:pt>
                <c:pt idx="578">
                  <c:v>100749.70494550187</c:v>
                </c:pt>
                <c:pt idx="579">
                  <c:v>292640.40070115478</c:v>
                </c:pt>
                <c:pt idx="580">
                  <c:v>678917.77135985205</c:v>
                </c:pt>
                <c:pt idx="581">
                  <c:v>554577.74980231025</c:v>
                </c:pt>
                <c:pt idx="582">
                  <c:v>388046.25647992111</c:v>
                </c:pt>
                <c:pt idx="583">
                  <c:v>1098685.3712444953</c:v>
                </c:pt>
                <c:pt idx="584">
                  <c:v>904771.0279912079</c:v>
                </c:pt>
                <c:pt idx="585">
                  <c:v>1022568.9593182461</c:v>
                </c:pt>
                <c:pt idx="586">
                  <c:v>826159.82082972419</c:v>
                </c:pt>
                <c:pt idx="587">
                  <c:v>535288.3059497932</c:v>
                </c:pt>
                <c:pt idx="588">
                  <c:v>271799.64100076008</c:v>
                </c:pt>
                <c:pt idx="589">
                  <c:v>989674.10249335819</c:v>
                </c:pt>
                <c:pt idx="590">
                  <c:v>865334.0809358164</c:v>
                </c:pt>
                <c:pt idx="591">
                  <c:v>885481.58413869061</c:v>
                </c:pt>
                <c:pt idx="592">
                  <c:v>729202.64920308045</c:v>
                </c:pt>
                <c:pt idx="593">
                  <c:v>465713.98425404757</c:v>
                </c:pt>
                <c:pt idx="594">
                  <c:v>244416.79106986203</c:v>
                </c:pt>
                <c:pt idx="595">
                  <c:v>728122.48109280295</c:v>
                </c:pt>
                <c:pt idx="596">
                  <c:v>769234.96865952981</c:v>
                </c:pt>
                <c:pt idx="597">
                  <c:v>1289024.7511522705</c:v>
                </c:pt>
                <c:pt idx="598">
                  <c:v>1218506.9500691681</c:v>
                </c:pt>
                <c:pt idx="599">
                  <c:v>900252.58525833895</c:v>
                </c:pt>
                <c:pt idx="600">
                  <c:v>390541.05171515525</c:v>
                </c:pt>
                <c:pt idx="601">
                  <c:v>1185997.8209448801</c:v>
                </c:pt>
                <c:pt idx="602">
                  <c:v>1415426.0409217484</c:v>
                </c:pt>
                <c:pt idx="603">
                  <c:v>759080.29436921293</c:v>
                </c:pt>
                <c:pt idx="604">
                  <c:v>634740.27281167114</c:v>
                </c:pt>
                <c:pt idx="605">
                  <c:v>455211.202977432</c:v>
                </c:pt>
                <c:pt idx="606">
                  <c:v>191722.53802839882</c:v>
                </c:pt>
                <c:pt idx="607">
                  <c:v>941326.26819860761</c:v>
                </c:pt>
                <c:pt idx="608">
                  <c:v>747411.92494532012</c:v>
                </c:pt>
                <c:pt idx="609">
                  <c:v>186981.98653560944</c:v>
                </c:pt>
                <c:pt idx="610">
                  <c:v>62641.964978067641</c:v>
                </c:pt>
                <c:pt idx="611">
                  <c:v>592586.42176112509</c:v>
                </c:pt>
                <c:pt idx="612">
                  <c:v>1255572.1426406261</c:v>
                </c:pt>
                <c:pt idx="613">
                  <c:v>867743.4561340512</c:v>
                </c:pt>
                <c:pt idx="614">
                  <c:v>1000784.7202304944</c:v>
                </c:pt>
                <c:pt idx="615">
                  <c:v>834253.22690810519</c:v>
                </c:pt>
                <c:pt idx="616">
                  <c:v>709913.20535056363</c:v>
                </c:pt>
                <c:pt idx="617">
                  <c:v>515998.8620972762</c:v>
                </c:pt>
                <c:pt idx="618">
                  <c:v>793650.6917054368</c:v>
                </c:pt>
                <c:pt idx="619">
                  <c:v>615450.82895915431</c:v>
                </c:pt>
                <c:pt idx="620">
                  <c:v>390192.94472885656</c:v>
                </c:pt>
                <c:pt idx="621">
                  <c:v>1014947.8848896221</c:v>
                </c:pt>
                <c:pt idx="622">
                  <c:v>821033.54163633485</c:v>
                </c:pt>
                <c:pt idx="623">
                  <c:v>1977879.6268290933</c:v>
                </c:pt>
                <c:pt idx="624">
                  <c:v>1185997.8209448801</c:v>
                </c:pt>
                <c:pt idx="625">
                  <c:v>964700.62776069494</c:v>
                </c:pt>
                <c:pt idx="626">
                  <c:v>844369.09657196386</c:v>
                </c:pt>
                <c:pt idx="627">
                  <c:v>1274861.5864931433</c:v>
                </c:pt>
                <c:pt idx="628">
                  <c:v>720501.40666417906</c:v>
                </c:pt>
                <c:pt idx="629">
                  <c:v>303228.60201477015</c:v>
                </c:pt>
                <c:pt idx="630">
                  <c:v>1554537.0635989383</c:v>
                </c:pt>
                <c:pt idx="631">
                  <c:v>875836.86221243208</c:v>
                </c:pt>
                <c:pt idx="632">
                  <c:v>2275901.0684000487</c:v>
                </c:pt>
                <c:pt idx="633">
                  <c:v>2054603.8752158629</c:v>
                </c:pt>
                <c:pt idx="634">
                  <c:v>2054603.8752158629</c:v>
                </c:pt>
                <c:pt idx="635">
                  <c:v>-85543.563879161375</c:v>
                </c:pt>
                <c:pt idx="636">
                  <c:v>-376415.0787590926</c:v>
                </c:pt>
                <c:pt idx="637">
                  <c:v>81931.408830584813</c:v>
                </c:pt>
                <c:pt idx="638">
                  <c:v>1407332.6348433674</c:v>
                </c:pt>
                <c:pt idx="639">
                  <c:v>324579.31407922308</c:v>
                </c:pt>
                <c:pt idx="640">
                  <c:v>1214931.9867236561</c:v>
                </c:pt>
                <c:pt idx="641">
                  <c:v>993634.79353947041</c:v>
                </c:pt>
                <c:pt idx="642">
                  <c:v>1468775.9297464308</c:v>
                </c:pt>
                <c:pt idx="643">
                  <c:v>1468775.9297464308</c:v>
                </c:pt>
                <c:pt idx="644">
                  <c:v>426054.92843873566</c:v>
                </c:pt>
                <c:pt idx="645">
                  <c:v>596161.38510663726</c:v>
                </c:pt>
                <c:pt idx="646">
                  <c:v>671767.84466882783</c:v>
                </c:pt>
                <c:pt idx="647">
                  <c:v>477853.50141554035</c:v>
                </c:pt>
                <c:pt idx="648">
                  <c:v>1200768.8220645287</c:v>
                </c:pt>
                <c:pt idx="649">
                  <c:v>619025.79230466636</c:v>
                </c:pt>
                <c:pt idx="650">
                  <c:v>756585.4991339785</c:v>
                </c:pt>
                <c:pt idx="651">
                  <c:v>465713.98425404757</c:v>
                </c:pt>
                <c:pt idx="652">
                  <c:v>357088.44320351095</c:v>
                </c:pt>
                <c:pt idx="653">
                  <c:v>287514.12150776526</c:v>
                </c:pt>
                <c:pt idx="654">
                  <c:v>-168337.5708466777</c:v>
                </c:pt>
                <c:pt idx="655">
                  <c:v>457620.5781756668</c:v>
                </c:pt>
                <c:pt idx="656">
                  <c:v>1308314.1950047878</c:v>
                </c:pt>
                <c:pt idx="657">
                  <c:v>1459131.207820172</c:v>
                </c:pt>
                <c:pt idx="658">
                  <c:v>980415.10826769983</c:v>
                </c:pt>
                <c:pt idx="659">
                  <c:v>1586698.0857369271</c:v>
                </c:pt>
                <c:pt idx="660">
                  <c:v>1032337.9059079628</c:v>
                </c:pt>
                <c:pt idx="661">
                  <c:v>1296174.6778432946</c:v>
                </c:pt>
                <c:pt idx="662">
                  <c:v>977920.31303246564</c:v>
                </c:pt>
                <c:pt idx="663">
                  <c:v>590091.62652589055</c:v>
                </c:pt>
                <c:pt idx="664">
                  <c:v>440825.929558384</c:v>
                </c:pt>
                <c:pt idx="665">
                  <c:v>997295.17692198255</c:v>
                </c:pt>
                <c:pt idx="666">
                  <c:v>-181557.25611844836</c:v>
                </c:pt>
                <c:pt idx="667">
                  <c:v>910840.78657195414</c:v>
                </c:pt>
                <c:pt idx="668">
                  <c:v>1157063.6551661049</c:v>
                </c:pt>
                <c:pt idx="669">
                  <c:v>625095.55088541296</c:v>
                </c:pt>
                <c:pt idx="670">
                  <c:v>361606.88593637978</c:v>
                </c:pt>
                <c:pt idx="671">
                  <c:v>233306.17333272574</c:v>
                </c:pt>
                <c:pt idx="672">
                  <c:v>108966.15177518394</c:v>
                </c:pt>
                <c:pt idx="673">
                  <c:v>1231156.4195947193</c:v>
                </c:pt>
                <c:pt idx="674">
                  <c:v>822584.85748421226</c:v>
                </c:pt>
                <c:pt idx="675">
                  <c:v>628670.51423092501</c:v>
                </c:pt>
                <c:pt idx="676">
                  <c:v>171267.50602860434</c:v>
                </c:pt>
                <c:pt idx="677">
                  <c:v>1067727.5579680852</c:v>
                </c:pt>
                <c:pt idx="678">
                  <c:v>1071302.521313597</c:v>
                </c:pt>
                <c:pt idx="679">
                  <c:v>613899.51311127655</c:v>
                </c:pt>
                <c:pt idx="680">
                  <c:v>-84600.084491804635</c:v>
                </c:pt>
                <c:pt idx="681">
                  <c:v>528138.37925876922</c:v>
                </c:pt>
                <c:pt idx="682">
                  <c:v>70735.371056448523</c:v>
                </c:pt>
                <c:pt idx="683">
                  <c:v>474278.53807002836</c:v>
                </c:pt>
                <c:pt idx="684">
                  <c:v>592586.42176112509</c:v>
                </c:pt>
                <c:pt idx="685">
                  <c:v>1433772.0053869085</c:v>
                </c:pt>
                <c:pt idx="686">
                  <c:v>1239857.6621336211</c:v>
                </c:pt>
                <c:pt idx="687">
                  <c:v>1045943.3188803337</c:v>
                </c:pt>
                <c:pt idx="688">
                  <c:v>274294.43623599457</c:v>
                </c:pt>
                <c:pt idx="689">
                  <c:v>615450.82895915431</c:v>
                </c:pt>
                <c:pt idx="690">
                  <c:v>491073.18668731104</c:v>
                </c:pt>
                <c:pt idx="691">
                  <c:v>761711.77832736843</c:v>
                </c:pt>
                <c:pt idx="692">
                  <c:v>498223.11337833514</c:v>
                </c:pt>
                <c:pt idx="693">
                  <c:v>304308.770125048</c:v>
                </c:pt>
                <c:pt idx="694">
                  <c:v>207351.59849840426</c:v>
                </c:pt>
                <c:pt idx="695">
                  <c:v>1641849.5132993232</c:v>
                </c:pt>
                <c:pt idx="696">
                  <c:v>1226637.9768618506</c:v>
                </c:pt>
                <c:pt idx="697">
                  <c:v>877388.17806030985</c:v>
                </c:pt>
                <c:pt idx="698">
                  <c:v>596161.38510663726</c:v>
                </c:pt>
                <c:pt idx="699">
                  <c:v>402247.04185334966</c:v>
                </c:pt>
                <c:pt idx="700">
                  <c:v>547427.82311128604</c:v>
                </c:pt>
                <c:pt idx="701">
                  <c:v>186981.98653560944</c:v>
                </c:pt>
                <c:pt idx="702">
                  <c:v>281444.36292701872</c:v>
                </c:pt>
                <c:pt idx="703">
                  <c:v>60147.169742833183</c:v>
                </c:pt>
                <c:pt idx="704">
                  <c:v>413405.45891318447</c:v>
                </c:pt>
                <c:pt idx="705">
                  <c:v>122533.94403325353</c:v>
                </c:pt>
                <c:pt idx="706">
                  <c:v>1735231.7215804551</c:v>
                </c:pt>
                <c:pt idx="707">
                  <c:v>1552513.4161013039</c:v>
                </c:pt>
                <c:pt idx="708">
                  <c:v>149954.4146784528</c:v>
                </c:pt>
                <c:pt idx="709">
                  <c:v>649983.60558107658</c:v>
                </c:pt>
                <c:pt idx="710">
                  <c:v>456069.26232778915</c:v>
                </c:pt>
                <c:pt idx="711">
                  <c:v>262154.91907450167</c:v>
                </c:pt>
                <c:pt idx="712">
                  <c:v>895126.30606494925</c:v>
                </c:pt>
                <c:pt idx="713">
                  <c:v>604254.79118501802</c:v>
                </c:pt>
                <c:pt idx="714">
                  <c:v>440825.929558384</c:v>
                </c:pt>
                <c:pt idx="715">
                  <c:v>2185013.6553541515</c:v>
                </c:pt>
                <c:pt idx="716">
                  <c:v>1261641.9012213727</c:v>
                </c:pt>
                <c:pt idx="717">
                  <c:v>537783.10118502774</c:v>
                </c:pt>
                <c:pt idx="718">
                  <c:v>489559.49155373476</c:v>
                </c:pt>
                <c:pt idx="719">
                  <c:v>508848.93540625193</c:v>
                </c:pt>
                <c:pt idx="720">
                  <c:v>1901763.2149028443</c:v>
                </c:pt>
                <c:pt idx="721">
                  <c:v>-16577.078643936635</c:v>
                </c:pt>
                <c:pt idx="722">
                  <c:v>819009.8941387001</c:v>
                </c:pt>
                <c:pt idx="723">
                  <c:v>1168259.6929402407</c:v>
                </c:pt>
                <c:pt idx="724">
                  <c:v>1027087.4020511149</c:v>
                </c:pt>
                <c:pt idx="725">
                  <c:v>1023078.9116823043</c:v>
                </c:pt>
                <c:pt idx="726">
                  <c:v>1453061.4492394254</c:v>
                </c:pt>
                <c:pt idx="727">
                  <c:v>1092615.6126637487</c:v>
                </c:pt>
                <c:pt idx="728">
                  <c:v>1267240.5120645189</c:v>
                </c:pt>
                <c:pt idx="729">
                  <c:v>976368.99718458799</c:v>
                </c:pt>
                <c:pt idx="730">
                  <c:v>1447935.1700460357</c:v>
                </c:pt>
                <c:pt idx="731">
                  <c:v>1880922.4552024496</c:v>
                </c:pt>
                <c:pt idx="732">
                  <c:v>412461.97952582769</c:v>
                </c:pt>
                <c:pt idx="733">
                  <c:v>-72323.878607390739</c:v>
                </c:pt>
                <c:pt idx="734">
                  <c:v>-363195.39348732197</c:v>
                </c:pt>
                <c:pt idx="735">
                  <c:v>1385038.4433915578</c:v>
                </c:pt>
                <c:pt idx="736">
                  <c:v>803295.41363169544</c:v>
                </c:pt>
                <c:pt idx="737">
                  <c:v>636763.92030930601</c:v>
                </c:pt>
                <c:pt idx="738">
                  <c:v>959201.08492616797</c:v>
                </c:pt>
                <c:pt idx="739">
                  <c:v>668329.57004623674</c:v>
                </c:pt>
                <c:pt idx="740">
                  <c:v>307883.73347056005</c:v>
                </c:pt>
                <c:pt idx="741">
                  <c:v>-176902.12466265867</c:v>
                </c:pt>
                <c:pt idx="742">
                  <c:v>1795161.3213499421</c:v>
                </c:pt>
                <c:pt idx="743">
                  <c:v>122533.94403325353</c:v>
                </c:pt>
                <c:pt idx="744">
                  <c:v>893102.65856731473</c:v>
                </c:pt>
                <c:pt idx="745">
                  <c:v>628670.51423092501</c:v>
                </c:pt>
                <c:pt idx="746">
                  <c:v>365181.84928189183</c:v>
                </c:pt>
                <c:pt idx="747">
                  <c:v>74310.334401960601</c:v>
                </c:pt>
                <c:pt idx="748">
                  <c:v>1164684.7295947289</c:v>
                </c:pt>
                <c:pt idx="749">
                  <c:v>652478.40081631078</c:v>
                </c:pt>
                <c:pt idx="750">
                  <c:v>638315.2361571833</c:v>
                </c:pt>
                <c:pt idx="751">
                  <c:v>733806.51197294937</c:v>
                </c:pt>
                <c:pt idx="752">
                  <c:v>867743.4561340512</c:v>
                </c:pt>
                <c:pt idx="753">
                  <c:v>770786.28450740746</c:v>
                </c:pt>
                <c:pt idx="754">
                  <c:v>1420552.3201151378</c:v>
                </c:pt>
                <c:pt idx="755">
                  <c:v>1129680.8052352068</c:v>
                </c:pt>
                <c:pt idx="756">
                  <c:v>450470.65148464253</c:v>
                </c:pt>
                <c:pt idx="757">
                  <c:v>164339.688097501</c:v>
                </c:pt>
                <c:pt idx="758">
                  <c:v>739790.85051669588</c:v>
                </c:pt>
                <c:pt idx="759">
                  <c:v>518493.65733251057</c:v>
                </c:pt>
                <c:pt idx="760">
                  <c:v>226641.04235092108</c:v>
                </c:pt>
                <c:pt idx="761">
                  <c:v>-355101.98740894109</c:v>
                </c:pt>
                <c:pt idx="762">
                  <c:v>593156.6375073446</c:v>
                </c:pt>
                <c:pt idx="763">
                  <c:v>329667.97255831136</c:v>
                </c:pt>
                <c:pt idx="764">
                  <c:v>-58160.713948263321</c:v>
                </c:pt>
                <c:pt idx="765">
                  <c:v>68711.723558814163</c:v>
                </c:pt>
                <c:pt idx="766">
                  <c:v>417961.52236035478</c:v>
                </c:pt>
                <c:pt idx="767">
                  <c:v>439274.61371050624</c:v>
                </c:pt>
                <c:pt idx="768">
                  <c:v>799720.45028618316</c:v>
                </c:pt>
                <c:pt idx="769">
                  <c:v>942020.70860828506</c:v>
                </c:pt>
                <c:pt idx="770">
                  <c:v>720723.51542409952</c:v>
                </c:pt>
                <c:pt idx="771">
                  <c:v>429852.00054416852</c:v>
                </c:pt>
                <c:pt idx="772">
                  <c:v>138980.48566423729</c:v>
                </c:pt>
                <c:pt idx="773">
                  <c:v>361606.88593637978</c:v>
                </c:pt>
                <c:pt idx="774">
                  <c:v>457620.5781756668</c:v>
                </c:pt>
                <c:pt idx="775">
                  <c:v>263706.23492237931</c:v>
                </c:pt>
                <c:pt idx="776">
                  <c:v>1296174.6778432946</c:v>
                </c:pt>
                <c:pt idx="777">
                  <c:v>1517509.4917417816</c:v>
                </c:pt>
                <c:pt idx="778">
                  <c:v>1157063.6551661049</c:v>
                </c:pt>
                <c:pt idx="779">
                  <c:v>81931.408830584813</c:v>
                </c:pt>
                <c:pt idx="780">
                  <c:v>992083.477691593</c:v>
                </c:pt>
                <c:pt idx="781">
                  <c:v>809365.17221244157</c:v>
                </c:pt>
                <c:pt idx="782">
                  <c:v>448919.33563676488</c:v>
                </c:pt>
                <c:pt idx="783">
                  <c:v>871403.83951656311</c:v>
                </c:pt>
                <c:pt idx="784">
                  <c:v>547427.82311128604</c:v>
                </c:pt>
                <c:pt idx="785">
                  <c:v>353513.4798579989</c:v>
                </c:pt>
                <c:pt idx="786">
                  <c:v>353513.4798579989</c:v>
                </c:pt>
                <c:pt idx="787">
                  <c:v>887032.89998656849</c:v>
                </c:pt>
                <c:pt idx="788">
                  <c:v>332672.72015760408</c:v>
                </c:pt>
                <c:pt idx="789">
                  <c:v>628670.51423092501</c:v>
                </c:pt>
                <c:pt idx="790">
                  <c:v>74310.334401960601</c:v>
                </c:pt>
                <c:pt idx="791">
                  <c:v>1573826.5074514551</c:v>
                </c:pt>
                <c:pt idx="792">
                  <c:v>1449486.4858939135</c:v>
                </c:pt>
                <c:pt idx="793">
                  <c:v>809365.17221244157</c:v>
                </c:pt>
                <c:pt idx="794">
                  <c:v>582941.69983486657</c:v>
                </c:pt>
                <c:pt idx="795">
                  <c:v>205327.95100076956</c:v>
                </c:pt>
                <c:pt idx="796">
                  <c:v>-58160.713948263321</c:v>
                </c:pt>
                <c:pt idx="797">
                  <c:v>-349032.22882819455</c:v>
                </c:pt>
                <c:pt idx="798">
                  <c:v>347443.72127725242</c:v>
                </c:pt>
                <c:pt idx="799">
                  <c:v>799720.45028618316</c:v>
                </c:pt>
                <c:pt idx="800">
                  <c:v>977920.31303246564</c:v>
                </c:pt>
                <c:pt idx="801">
                  <c:v>520517.30483014497</c:v>
                </c:pt>
                <c:pt idx="802">
                  <c:v>1131194.5003687828</c:v>
                </c:pt>
                <c:pt idx="803">
                  <c:v>815049.203092588</c:v>
                </c:pt>
                <c:pt idx="804">
                  <c:v>982438.75576533435</c:v>
                </c:pt>
                <c:pt idx="805">
                  <c:v>775304.72724027629</c:v>
                </c:pt>
                <c:pt idx="806">
                  <c:v>-20152.041989448699</c:v>
                </c:pt>
                <c:pt idx="807">
                  <c:v>1376337.2008526558</c:v>
                </c:pt>
                <c:pt idx="808">
                  <c:v>1410907.5981888794</c:v>
                </c:pt>
                <c:pt idx="809">
                  <c:v>1023078.9116823043</c:v>
                </c:pt>
                <c:pt idx="810">
                  <c:v>386022.60898228642</c:v>
                </c:pt>
                <c:pt idx="811">
                  <c:v>122533.94403325353</c:v>
                </c:pt>
                <c:pt idx="812">
                  <c:v>166749.06329573551</c:v>
                </c:pt>
                <c:pt idx="813">
                  <c:v>-27165.279957551975</c:v>
                </c:pt>
                <c:pt idx="814">
                  <c:v>1700227.7972209328</c:v>
                </c:pt>
                <c:pt idx="815">
                  <c:v>1312399.110714358</c:v>
                </c:pt>
                <c:pt idx="816">
                  <c:v>891773.45147935767</c:v>
                </c:pt>
                <c:pt idx="817">
                  <c:v>697859.10822607018</c:v>
                </c:pt>
                <c:pt idx="818">
                  <c:v>697859.10822607018</c:v>
                </c:pt>
                <c:pt idx="819">
                  <c:v>240456.10002374981</c:v>
                </c:pt>
                <c:pt idx="820">
                  <c:v>178502.85275662842</c:v>
                </c:pt>
                <c:pt idx="821">
                  <c:v>81545.681129984674</c:v>
                </c:pt>
                <c:pt idx="822">
                  <c:v>982438.75576533435</c:v>
                </c:pt>
                <c:pt idx="823">
                  <c:v>1482939.094405558</c:v>
                </c:pt>
                <c:pt idx="824">
                  <c:v>772809.93200504186</c:v>
                </c:pt>
                <c:pt idx="825">
                  <c:v>887032.89998656849</c:v>
                </c:pt>
                <c:pt idx="826">
                  <c:v>528138.37925876922</c:v>
                </c:pt>
                <c:pt idx="827">
                  <c:v>121590.46464589646</c:v>
                </c:pt>
                <c:pt idx="828">
                  <c:v>-141898.20030313643</c:v>
                </c:pt>
                <c:pt idx="829">
                  <c:v>-292677.5924042195</c:v>
                </c:pt>
                <c:pt idx="830">
                  <c:v>940855.12046100735</c:v>
                </c:pt>
                <c:pt idx="831">
                  <c:v>1124044.5736777587</c:v>
                </c:pt>
                <c:pt idx="832">
                  <c:v>1016499.2007374997</c:v>
                </c:pt>
                <c:pt idx="833">
                  <c:v>725627.68585756852</c:v>
                </c:pt>
                <c:pt idx="834">
                  <c:v>332672.72015760408</c:v>
                </c:pt>
                <c:pt idx="835">
                  <c:v>857588.78184373444</c:v>
                </c:pt>
                <c:pt idx="836">
                  <c:v>920485.50849821279</c:v>
                </c:pt>
                <c:pt idx="837">
                  <c:v>1065232.7627328509</c:v>
                </c:pt>
                <c:pt idx="838">
                  <c:v>607829.75453053007</c:v>
                </c:pt>
                <c:pt idx="839">
                  <c:v>663674.43859044695</c:v>
                </c:pt>
                <c:pt idx="840">
                  <c:v>-15025.762796058931</c:v>
                </c:pt>
                <c:pt idx="841">
                  <c:v>835804.54275598284</c:v>
                </c:pt>
                <c:pt idx="842">
                  <c:v>572315.87780694966</c:v>
                </c:pt>
                <c:pt idx="843">
                  <c:v>447975.85624940816</c:v>
                </c:pt>
                <c:pt idx="844">
                  <c:v>1261641.9012213727</c:v>
                </c:pt>
                <c:pt idx="845">
                  <c:v>522068.62067802262</c:v>
                </c:pt>
                <c:pt idx="846">
                  <c:v>1259147.1059861379</c:v>
                </c:pt>
                <c:pt idx="847">
                  <c:v>995658.44103710505</c:v>
                </c:pt>
                <c:pt idx="848">
                  <c:v>898701.2694104613</c:v>
                </c:pt>
                <c:pt idx="849">
                  <c:v>1120606.2990551677</c:v>
                </c:pt>
                <c:pt idx="850">
                  <c:v>857117.6341061343</c:v>
                </c:pt>
                <c:pt idx="851">
                  <c:v>663203.29085284704</c:v>
                </c:pt>
                <c:pt idx="852">
                  <c:v>538863.26929530548</c:v>
                </c:pt>
                <c:pt idx="853">
                  <c:v>568740.91446143773</c:v>
                </c:pt>
                <c:pt idx="854">
                  <c:v>180912.22795486293</c:v>
                </c:pt>
                <c:pt idx="855">
                  <c:v>324579.31407922308</c:v>
                </c:pt>
                <c:pt idx="856">
                  <c:v>887032.89998656849</c:v>
                </c:pt>
                <c:pt idx="857">
                  <c:v>593156.6375073446</c:v>
                </c:pt>
                <c:pt idx="858">
                  <c:v>399242.29425405705</c:v>
                </c:pt>
                <c:pt idx="859">
                  <c:v>135753.62930502393</c:v>
                </c:pt>
                <c:pt idx="860">
                  <c:v>891551.34271943732</c:v>
                </c:pt>
                <c:pt idx="861">
                  <c:v>651534.921428954</c:v>
                </c:pt>
                <c:pt idx="862">
                  <c:v>194131.91322663362</c:v>
                </c:pt>
                <c:pt idx="863">
                  <c:v>69791.891669091769</c:v>
                </c:pt>
                <c:pt idx="864">
                  <c:v>1089040.6493182366</c:v>
                </c:pt>
                <c:pt idx="865">
                  <c:v>895126.30606494925</c:v>
                </c:pt>
                <c:pt idx="866">
                  <c:v>469760.09533715947</c:v>
                </c:pt>
                <c:pt idx="867">
                  <c:v>846044.63708329957</c:v>
                </c:pt>
                <c:pt idx="868">
                  <c:v>458215.9505767246</c:v>
                </c:pt>
                <c:pt idx="869">
                  <c:v>425295.93709699821</c:v>
                </c:pt>
                <c:pt idx="870">
                  <c:v>300955.91553945641</c:v>
                </c:pt>
                <c:pt idx="871">
                  <c:v>107041.57228616893</c:v>
                </c:pt>
                <c:pt idx="872">
                  <c:v>733721.09193594975</c:v>
                </c:pt>
                <c:pt idx="873">
                  <c:v>767211.32116189552</c:v>
                </c:pt>
                <c:pt idx="874">
                  <c:v>1012924.2373919877</c:v>
                </c:pt>
                <c:pt idx="875">
                  <c:v>431181.20763212547</c:v>
                </c:pt>
                <c:pt idx="876">
                  <c:v>565165.95111592556</c:v>
                </c:pt>
                <c:pt idx="877">
                  <c:v>496709.41824475891</c:v>
                </c:pt>
                <c:pt idx="878">
                  <c:v>654029.71666418843</c:v>
                </c:pt>
                <c:pt idx="879">
                  <c:v>1556088.3794468157</c:v>
                </c:pt>
                <c:pt idx="880">
                  <c:v>343868.75793174026</c:v>
                </c:pt>
                <c:pt idx="881">
                  <c:v>844369.09657196386</c:v>
                </c:pt>
                <c:pt idx="882">
                  <c:v>262240.33911150147</c:v>
                </c:pt>
                <c:pt idx="883">
                  <c:v>816600.51894046564</c:v>
                </c:pt>
                <c:pt idx="884">
                  <c:v>1364197.6836911626</c:v>
                </c:pt>
                <c:pt idx="885">
                  <c:v>1142900.4905069773</c:v>
                </c:pt>
                <c:pt idx="886">
                  <c:v>755071.80400040234</c:v>
                </c:pt>
                <c:pt idx="887">
                  <c:v>817458.5782908228</c:v>
                </c:pt>
                <c:pt idx="888">
                  <c:v>720501.40666417906</c:v>
                </c:pt>
                <c:pt idx="889">
                  <c:v>1661138.9571518404</c:v>
                </c:pt>
                <c:pt idx="890">
                  <c:v>1079395.9273919782</c:v>
                </c:pt>
                <c:pt idx="891">
                  <c:v>908345.99133671995</c:v>
                </c:pt>
                <c:pt idx="892">
                  <c:v>590091.62652589055</c:v>
                </c:pt>
                <c:pt idx="893">
                  <c:v>846392.74406959815</c:v>
                </c:pt>
                <c:pt idx="894">
                  <c:v>722052.72251205635</c:v>
                </c:pt>
                <c:pt idx="895">
                  <c:v>619025.79230466636</c:v>
                </c:pt>
                <c:pt idx="896">
                  <c:v>425111.44905137888</c:v>
                </c:pt>
                <c:pt idx="897">
                  <c:v>149954.4146784528</c:v>
                </c:pt>
                <c:pt idx="898">
                  <c:v>469760.09533715947</c:v>
                </c:pt>
                <c:pt idx="899">
                  <c:v>736215.88717118395</c:v>
                </c:pt>
                <c:pt idx="900">
                  <c:v>1113070.6446635432</c:v>
                </c:pt>
                <c:pt idx="901">
                  <c:v>822199.12978361198</c:v>
                </c:pt>
                <c:pt idx="902">
                  <c:v>600901.93659942667</c:v>
                </c:pt>
                <c:pt idx="903">
                  <c:v>887032.89998656849</c:v>
                </c:pt>
                <c:pt idx="904">
                  <c:v>601250.04358572536</c:v>
                </c:pt>
                <c:pt idx="905">
                  <c:v>268224.67765524809</c:v>
                </c:pt>
                <c:pt idx="906">
                  <c:v>240841.82772435003</c:v>
                </c:pt>
                <c:pt idx="907">
                  <c:v>163174.09995022346</c:v>
                </c:pt>
                <c:pt idx="908">
                  <c:v>617474.4764567886</c:v>
                </c:pt>
                <c:pt idx="909">
                  <c:v>1350119.9390690352</c:v>
                </c:pt>
                <c:pt idx="910">
                  <c:v>892716.93086671445</c:v>
                </c:pt>
                <c:pt idx="911">
                  <c:v>1022568.9593182461</c:v>
                </c:pt>
                <c:pt idx="912">
                  <c:v>80380.092982707109</c:v>
                </c:pt>
                <c:pt idx="913">
                  <c:v>25576.772406609787</c:v>
                </c:pt>
                <c:pt idx="914">
                  <c:v>205327.95100076956</c:v>
                </c:pt>
                <c:pt idx="915">
                  <c:v>-85543.563879161375</c:v>
                </c:pt>
                <c:pt idx="916">
                  <c:v>1001728.1996178514</c:v>
                </c:pt>
                <c:pt idx="917">
                  <c:v>489559.49155373476</c:v>
                </c:pt>
                <c:pt idx="918">
                  <c:v>806870.37697720737</c:v>
                </c:pt>
                <c:pt idx="919">
                  <c:v>515998.8620972762</c:v>
                </c:pt>
                <c:pt idx="920">
                  <c:v>1284506.3084194018</c:v>
                </c:pt>
                <c:pt idx="921">
                  <c:v>1651494.235225582</c:v>
                </c:pt>
                <c:pt idx="922">
                  <c:v>1624111.3852946837</c:v>
                </c:pt>
                <c:pt idx="923">
                  <c:v>221637.80390883278</c:v>
                </c:pt>
                <c:pt idx="924">
                  <c:v>758136.81498185615</c:v>
                </c:pt>
                <c:pt idx="925">
                  <c:v>467265.30010192498</c:v>
                </c:pt>
                <c:pt idx="926">
                  <c:v>106819.46352624841</c:v>
                </c:pt>
                <c:pt idx="927">
                  <c:v>1117974.8150970123</c:v>
                </c:pt>
                <c:pt idx="928">
                  <c:v>210441.76613469649</c:v>
                </c:pt>
                <c:pt idx="929">
                  <c:v>1461154.8553178064</c:v>
                </c:pt>
                <c:pt idx="930">
                  <c:v>1267240.5120645189</c:v>
                </c:pt>
                <c:pt idx="931">
                  <c:v>755071.80400040234</c:v>
                </c:pt>
                <c:pt idx="932">
                  <c:v>164339.688097501</c:v>
                </c:pt>
                <c:pt idx="933">
                  <c:v>-196106.14847817592</c:v>
                </c:pt>
                <c:pt idx="934">
                  <c:v>1546443.6575205573</c:v>
                </c:pt>
                <c:pt idx="935">
                  <c:v>749435.57244295441</c:v>
                </c:pt>
                <c:pt idx="936">
                  <c:v>961125.66441518301</c:v>
                </c:pt>
                <c:pt idx="937">
                  <c:v>634740.27281167114</c:v>
                </c:pt>
                <c:pt idx="938">
                  <c:v>937280.15711549541</c:v>
                </c:pt>
                <c:pt idx="939">
                  <c:v>1459131.207820172</c:v>
                </c:pt>
                <c:pt idx="940">
                  <c:v>1001728.1996178514</c:v>
                </c:pt>
                <c:pt idx="941">
                  <c:v>939774.95235072984</c:v>
                </c:pt>
                <c:pt idx="942">
                  <c:v>535288.3059497932</c:v>
                </c:pt>
                <c:pt idx="943">
                  <c:v>341373.96269650577</c:v>
                </c:pt>
                <c:pt idx="944">
                  <c:v>135753.62930502393</c:v>
                </c:pt>
                <c:pt idx="945">
                  <c:v>-182500.73550580512</c:v>
                </c:pt>
                <c:pt idx="946">
                  <c:v>234857.48918060344</c:v>
                </c:pt>
                <c:pt idx="947">
                  <c:v>1271286.6231476311</c:v>
                </c:pt>
                <c:pt idx="948">
                  <c:v>620539.48743824265</c:v>
                </c:pt>
                <c:pt idx="949">
                  <c:v>232710.80093166762</c:v>
                </c:pt>
                <c:pt idx="950">
                  <c:v>38796.457678380422</c:v>
                </c:pt>
                <c:pt idx="951">
                  <c:v>-155117.88557490706</c:v>
                </c:pt>
                <c:pt idx="952">
                  <c:v>258579.9557289895</c:v>
                </c:pt>
                <c:pt idx="953">
                  <c:v>1573826.5074514551</c:v>
                </c:pt>
                <c:pt idx="954">
                  <c:v>1379912.1641981676</c:v>
                </c:pt>
                <c:pt idx="955">
                  <c:v>1245927.4207143674</c:v>
                </c:pt>
                <c:pt idx="956">
                  <c:v>664184.39095450507</c:v>
                </c:pt>
                <c:pt idx="957">
                  <c:v>779449.90633200784</c:v>
                </c:pt>
                <c:pt idx="958">
                  <c:v>558152.7131478223</c:v>
                </c:pt>
                <c:pt idx="959">
                  <c:v>1119526.13094489</c:v>
                </c:pt>
                <c:pt idx="960">
                  <c:v>80380.092982707109</c:v>
                </c:pt>
                <c:pt idx="961">
                  <c:v>345034.34607901762</c:v>
                </c:pt>
                <c:pt idx="962">
                  <c:v>-112368.66212330281</c:v>
                </c:pt>
                <c:pt idx="963">
                  <c:v>380896.32978889684</c:v>
                </c:pt>
                <c:pt idx="964">
                  <c:v>579936.9522355739</c:v>
                </c:pt>
                <c:pt idx="965">
                  <c:v>192108.26572899922</c:v>
                </c:pt>
                <c:pt idx="966">
                  <c:v>343868.75793174026</c:v>
                </c:pt>
                <c:pt idx="967">
                  <c:v>1375393.7214652989</c:v>
                </c:pt>
                <c:pt idx="968">
                  <c:v>1111905.056516266</c:v>
                </c:pt>
                <c:pt idx="969">
                  <c:v>336247.68350311613</c:v>
                </c:pt>
                <c:pt idx="970">
                  <c:v>896677.62191282667</c:v>
                </c:pt>
                <c:pt idx="971">
                  <c:v>245360.27045721884</c:v>
                </c:pt>
                <c:pt idx="972">
                  <c:v>997209.75688498269</c:v>
                </c:pt>
                <c:pt idx="973">
                  <c:v>927635.43518923677</c:v>
                </c:pt>
                <c:pt idx="974">
                  <c:v>706338.2420050517</c:v>
                </c:pt>
                <c:pt idx="975">
                  <c:v>261296.85972414451</c:v>
                </c:pt>
                <c:pt idx="976">
                  <c:v>-29574.655155786488</c:v>
                </c:pt>
                <c:pt idx="977">
                  <c:v>1506313.4539676455</c:v>
                </c:pt>
                <c:pt idx="978">
                  <c:v>1285016.26078346</c:v>
                </c:pt>
                <c:pt idx="979">
                  <c:v>1074491.7569585089</c:v>
                </c:pt>
                <c:pt idx="980">
                  <c:v>1046513.5346265531</c:v>
                </c:pt>
                <c:pt idx="981">
                  <c:v>783024.86967751989</c:v>
                </c:pt>
                <c:pt idx="982">
                  <c:v>589110.5264242324</c:v>
                </c:pt>
                <c:pt idx="983">
                  <c:v>367813.3332400471</c:v>
                </c:pt>
                <c:pt idx="984">
                  <c:v>76941.818360115867</c:v>
                </c:pt>
                <c:pt idx="985">
                  <c:v>531713.34260428126</c:v>
                </c:pt>
                <c:pt idx="986">
                  <c:v>74310.334401960601</c:v>
                </c:pt>
                <c:pt idx="987">
                  <c:v>80602.201742627891</c:v>
                </c:pt>
                <c:pt idx="988">
                  <c:v>1268791.8279123968</c:v>
                </c:pt>
                <c:pt idx="989">
                  <c:v>880963.14140582189</c:v>
                </c:pt>
                <c:pt idx="990">
                  <c:v>983990.071613212</c:v>
                </c:pt>
                <c:pt idx="991">
                  <c:v>499204.2134799934</c:v>
                </c:pt>
                <c:pt idx="992">
                  <c:v>351962.16401012114</c:v>
                </c:pt>
                <c:pt idx="993">
                  <c:v>1352529.3142672698</c:v>
                </c:pt>
                <c:pt idx="994">
                  <c:v>1482939.094405558</c:v>
                </c:pt>
                <c:pt idx="995">
                  <c:v>628670.51423092501</c:v>
                </c:pt>
                <c:pt idx="996">
                  <c:v>240841.82772435003</c:v>
                </c:pt>
                <c:pt idx="997">
                  <c:v>-2191.8052248884342</c:v>
                </c:pt>
                <c:pt idx="998">
                  <c:v>-390020.49173146341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D36-4542-9A10-82E70FCB1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1210288"/>
        <c:axId val="1775011840"/>
      </c:scatterChart>
      <c:valAx>
        <c:axId val="170121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Under 18 (Curated)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5011840"/>
        <c:crosses val="autoZero"/>
        <c:crossBetween val="midCat"/>
      </c:valAx>
      <c:valAx>
        <c:axId val="177501184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 educational expenditure for the last school year (in riels)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121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N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'Task 4.3 '!$E$29:$E$1027</c:f>
              <c:numCache>
                <c:formatCode>General</c:formatCode>
                <c:ptCount val="999"/>
                <c:pt idx="0">
                  <c:v>5.0050050050050053E-2</c:v>
                </c:pt>
                <c:pt idx="1">
                  <c:v>0.15015015015015015</c:v>
                </c:pt>
                <c:pt idx="2">
                  <c:v>0.25025025025025027</c:v>
                </c:pt>
                <c:pt idx="3">
                  <c:v>0.35035035035035034</c:v>
                </c:pt>
                <c:pt idx="4">
                  <c:v>0.45045045045045046</c:v>
                </c:pt>
                <c:pt idx="5">
                  <c:v>0.55055055055055058</c:v>
                </c:pt>
                <c:pt idx="6">
                  <c:v>0.65065065065065064</c:v>
                </c:pt>
                <c:pt idx="7">
                  <c:v>0.75075075075075082</c:v>
                </c:pt>
                <c:pt idx="8">
                  <c:v>0.85085085085085088</c:v>
                </c:pt>
                <c:pt idx="9">
                  <c:v>0.95095095095095095</c:v>
                </c:pt>
                <c:pt idx="10">
                  <c:v>1.0510510510510511</c:v>
                </c:pt>
                <c:pt idx="11">
                  <c:v>1.1511511511511512</c:v>
                </c:pt>
                <c:pt idx="12">
                  <c:v>1.2512512512512513</c:v>
                </c:pt>
                <c:pt idx="13">
                  <c:v>1.3513513513513513</c:v>
                </c:pt>
                <c:pt idx="14">
                  <c:v>1.4514514514514516</c:v>
                </c:pt>
                <c:pt idx="15">
                  <c:v>1.5515515515515517</c:v>
                </c:pt>
                <c:pt idx="16">
                  <c:v>1.6516516516516517</c:v>
                </c:pt>
                <c:pt idx="17">
                  <c:v>1.7517517517517518</c:v>
                </c:pt>
                <c:pt idx="18">
                  <c:v>1.8518518518518519</c:v>
                </c:pt>
                <c:pt idx="19">
                  <c:v>1.9519519519519521</c:v>
                </c:pt>
                <c:pt idx="20">
                  <c:v>2.0520520520520522</c:v>
                </c:pt>
                <c:pt idx="21">
                  <c:v>2.1521521521521523</c:v>
                </c:pt>
                <c:pt idx="22">
                  <c:v>2.2522522522522523</c:v>
                </c:pt>
                <c:pt idx="23">
                  <c:v>2.3523523523523524</c:v>
                </c:pt>
                <c:pt idx="24">
                  <c:v>2.4524524524524525</c:v>
                </c:pt>
                <c:pt idx="25">
                  <c:v>2.5525525525525525</c:v>
                </c:pt>
                <c:pt idx="26">
                  <c:v>2.6526526526526526</c:v>
                </c:pt>
                <c:pt idx="27">
                  <c:v>2.7527527527527531</c:v>
                </c:pt>
                <c:pt idx="28">
                  <c:v>2.8528528528528532</c:v>
                </c:pt>
                <c:pt idx="29">
                  <c:v>2.9529529529529532</c:v>
                </c:pt>
                <c:pt idx="30">
                  <c:v>3.0530530530530533</c:v>
                </c:pt>
                <c:pt idx="31">
                  <c:v>3.1531531531531534</c:v>
                </c:pt>
                <c:pt idx="32">
                  <c:v>3.2532532532532534</c:v>
                </c:pt>
                <c:pt idx="33">
                  <c:v>3.3533533533533535</c:v>
                </c:pt>
                <c:pt idx="34">
                  <c:v>3.4534534534534536</c:v>
                </c:pt>
                <c:pt idx="35">
                  <c:v>3.5535535535535536</c:v>
                </c:pt>
                <c:pt idx="36">
                  <c:v>3.6536536536536537</c:v>
                </c:pt>
                <c:pt idx="37">
                  <c:v>3.7537537537537538</c:v>
                </c:pt>
                <c:pt idx="38">
                  <c:v>3.8538538538538543</c:v>
                </c:pt>
                <c:pt idx="39">
                  <c:v>3.9539539539539543</c:v>
                </c:pt>
                <c:pt idx="40">
                  <c:v>4.0540540540540544</c:v>
                </c:pt>
                <c:pt idx="41">
                  <c:v>4.1541541541541545</c:v>
                </c:pt>
                <c:pt idx="42">
                  <c:v>4.2542542542542545</c:v>
                </c:pt>
                <c:pt idx="43">
                  <c:v>4.3543543543543546</c:v>
                </c:pt>
                <c:pt idx="44">
                  <c:v>4.4544544544544546</c:v>
                </c:pt>
                <c:pt idx="45">
                  <c:v>4.5545545545545547</c:v>
                </c:pt>
                <c:pt idx="46">
                  <c:v>4.6546546546546548</c:v>
                </c:pt>
                <c:pt idx="47">
                  <c:v>4.7547547547547548</c:v>
                </c:pt>
                <c:pt idx="48">
                  <c:v>4.8548548548548549</c:v>
                </c:pt>
                <c:pt idx="49">
                  <c:v>4.954954954954955</c:v>
                </c:pt>
                <c:pt idx="50">
                  <c:v>5.055055055055055</c:v>
                </c:pt>
                <c:pt idx="51">
                  <c:v>5.1551551551551551</c:v>
                </c:pt>
                <c:pt idx="52">
                  <c:v>5.2552552552552552</c:v>
                </c:pt>
                <c:pt idx="53">
                  <c:v>5.3553553553553552</c:v>
                </c:pt>
                <c:pt idx="54">
                  <c:v>5.4554554554554562</c:v>
                </c:pt>
                <c:pt idx="55">
                  <c:v>5.5555555555555562</c:v>
                </c:pt>
                <c:pt idx="56">
                  <c:v>5.6556556556556563</c:v>
                </c:pt>
                <c:pt idx="57">
                  <c:v>5.7557557557557564</c:v>
                </c:pt>
                <c:pt idx="58">
                  <c:v>5.8558558558558564</c:v>
                </c:pt>
                <c:pt idx="59">
                  <c:v>5.9559559559559565</c:v>
                </c:pt>
                <c:pt idx="60">
                  <c:v>6.0560560560560566</c:v>
                </c:pt>
                <c:pt idx="61">
                  <c:v>6.1561561561561566</c:v>
                </c:pt>
                <c:pt idx="62">
                  <c:v>6.2562562562562567</c:v>
                </c:pt>
                <c:pt idx="63">
                  <c:v>6.3563563563563568</c:v>
                </c:pt>
                <c:pt idx="64">
                  <c:v>6.4564564564564568</c:v>
                </c:pt>
                <c:pt idx="65">
                  <c:v>6.5565565565565569</c:v>
                </c:pt>
                <c:pt idx="66">
                  <c:v>6.656656656656657</c:v>
                </c:pt>
                <c:pt idx="67">
                  <c:v>6.756756756756757</c:v>
                </c:pt>
                <c:pt idx="68">
                  <c:v>6.8568568568568571</c:v>
                </c:pt>
                <c:pt idx="69">
                  <c:v>6.9569569569569571</c:v>
                </c:pt>
                <c:pt idx="70">
                  <c:v>7.0570570570570572</c:v>
                </c:pt>
                <c:pt idx="71">
                  <c:v>7.1571571571571573</c:v>
                </c:pt>
                <c:pt idx="72">
                  <c:v>7.2572572572572573</c:v>
                </c:pt>
                <c:pt idx="73">
                  <c:v>7.3573573573573574</c:v>
                </c:pt>
                <c:pt idx="74">
                  <c:v>7.4574574574574575</c:v>
                </c:pt>
                <c:pt idx="75">
                  <c:v>7.5575575575575584</c:v>
                </c:pt>
                <c:pt idx="76">
                  <c:v>7.6576576576576585</c:v>
                </c:pt>
                <c:pt idx="77">
                  <c:v>7.7577577577577586</c:v>
                </c:pt>
                <c:pt idx="78">
                  <c:v>7.8578578578578586</c:v>
                </c:pt>
                <c:pt idx="79">
                  <c:v>7.9579579579579587</c:v>
                </c:pt>
                <c:pt idx="80">
                  <c:v>8.0580580580580587</c:v>
                </c:pt>
                <c:pt idx="81">
                  <c:v>8.1581581581581588</c:v>
                </c:pt>
                <c:pt idx="82">
                  <c:v>8.2582582582582589</c:v>
                </c:pt>
                <c:pt idx="83">
                  <c:v>8.3583583583583589</c:v>
                </c:pt>
                <c:pt idx="84">
                  <c:v>8.458458458458459</c:v>
                </c:pt>
                <c:pt idx="85">
                  <c:v>8.5585585585585591</c:v>
                </c:pt>
                <c:pt idx="86">
                  <c:v>8.6586586586586591</c:v>
                </c:pt>
                <c:pt idx="87">
                  <c:v>8.7587587587587592</c:v>
                </c:pt>
                <c:pt idx="88">
                  <c:v>8.8588588588588593</c:v>
                </c:pt>
                <c:pt idx="89">
                  <c:v>8.9589589589589593</c:v>
                </c:pt>
                <c:pt idx="90">
                  <c:v>9.0590590590590594</c:v>
                </c:pt>
                <c:pt idx="91">
                  <c:v>9.1591591591591595</c:v>
                </c:pt>
                <c:pt idx="92">
                  <c:v>9.2592592592592595</c:v>
                </c:pt>
                <c:pt idx="93">
                  <c:v>9.3593593593593596</c:v>
                </c:pt>
                <c:pt idx="94">
                  <c:v>9.4594594594594597</c:v>
                </c:pt>
                <c:pt idx="95">
                  <c:v>9.5595595595595597</c:v>
                </c:pt>
                <c:pt idx="96">
                  <c:v>9.6596596596596598</c:v>
                </c:pt>
                <c:pt idx="97">
                  <c:v>9.7597597597597598</c:v>
                </c:pt>
                <c:pt idx="98">
                  <c:v>9.8598598598598599</c:v>
                </c:pt>
                <c:pt idx="99">
                  <c:v>9.95995995995996</c:v>
                </c:pt>
                <c:pt idx="100">
                  <c:v>10.06006006006006</c:v>
                </c:pt>
                <c:pt idx="101">
                  <c:v>10.16016016016016</c:v>
                </c:pt>
                <c:pt idx="102">
                  <c:v>10.26026026026026</c:v>
                </c:pt>
                <c:pt idx="103">
                  <c:v>10.36036036036036</c:v>
                </c:pt>
                <c:pt idx="104">
                  <c:v>10.46046046046046</c:v>
                </c:pt>
                <c:pt idx="105">
                  <c:v>10.56056056056056</c:v>
                </c:pt>
                <c:pt idx="106">
                  <c:v>10.66066066066066</c:v>
                </c:pt>
                <c:pt idx="107">
                  <c:v>10.760760760760762</c:v>
                </c:pt>
                <c:pt idx="108">
                  <c:v>10.860860860860862</c:v>
                </c:pt>
                <c:pt idx="109">
                  <c:v>10.960960960960962</c:v>
                </c:pt>
                <c:pt idx="110">
                  <c:v>11.061061061061062</c:v>
                </c:pt>
                <c:pt idx="111">
                  <c:v>11.161161161161163</c:v>
                </c:pt>
                <c:pt idx="112">
                  <c:v>11.261261261261263</c:v>
                </c:pt>
                <c:pt idx="113">
                  <c:v>11.361361361361363</c:v>
                </c:pt>
                <c:pt idx="114">
                  <c:v>11.461461461461463</c:v>
                </c:pt>
                <c:pt idx="115">
                  <c:v>11.561561561561563</c:v>
                </c:pt>
                <c:pt idx="116">
                  <c:v>11.661661661661663</c:v>
                </c:pt>
                <c:pt idx="117">
                  <c:v>11.761761761761763</c:v>
                </c:pt>
                <c:pt idx="118">
                  <c:v>11.861861861861863</c:v>
                </c:pt>
                <c:pt idx="119">
                  <c:v>11.961961961961963</c:v>
                </c:pt>
                <c:pt idx="120">
                  <c:v>12.062062062062063</c:v>
                </c:pt>
                <c:pt idx="121">
                  <c:v>12.162162162162163</c:v>
                </c:pt>
                <c:pt idx="122">
                  <c:v>12.262262262262263</c:v>
                </c:pt>
                <c:pt idx="123">
                  <c:v>12.362362362362363</c:v>
                </c:pt>
                <c:pt idx="124">
                  <c:v>12.462462462462463</c:v>
                </c:pt>
                <c:pt idx="125">
                  <c:v>12.562562562562563</c:v>
                </c:pt>
                <c:pt idx="126">
                  <c:v>12.662662662662663</c:v>
                </c:pt>
                <c:pt idx="127">
                  <c:v>12.762762762762764</c:v>
                </c:pt>
                <c:pt idx="128">
                  <c:v>12.862862862862864</c:v>
                </c:pt>
                <c:pt idx="129">
                  <c:v>12.962962962962964</c:v>
                </c:pt>
                <c:pt idx="130">
                  <c:v>13.063063063063064</c:v>
                </c:pt>
                <c:pt idx="131">
                  <c:v>13.163163163163164</c:v>
                </c:pt>
                <c:pt idx="132">
                  <c:v>13.263263263263264</c:v>
                </c:pt>
                <c:pt idx="133">
                  <c:v>13.363363363363364</c:v>
                </c:pt>
                <c:pt idx="134">
                  <c:v>13.463463463463464</c:v>
                </c:pt>
                <c:pt idx="135">
                  <c:v>13.563563563563564</c:v>
                </c:pt>
                <c:pt idx="136">
                  <c:v>13.663663663663664</c:v>
                </c:pt>
                <c:pt idx="137">
                  <c:v>13.763763763763764</c:v>
                </c:pt>
                <c:pt idx="138">
                  <c:v>13.863863863863864</c:v>
                </c:pt>
                <c:pt idx="139">
                  <c:v>13.963963963963964</c:v>
                </c:pt>
                <c:pt idx="140">
                  <c:v>14.064064064064064</c:v>
                </c:pt>
                <c:pt idx="141">
                  <c:v>14.164164164164164</c:v>
                </c:pt>
                <c:pt idx="142">
                  <c:v>14.264264264264265</c:v>
                </c:pt>
                <c:pt idx="143">
                  <c:v>14.364364364364365</c:v>
                </c:pt>
                <c:pt idx="144">
                  <c:v>14.464464464464465</c:v>
                </c:pt>
                <c:pt idx="145">
                  <c:v>14.564564564564565</c:v>
                </c:pt>
                <c:pt idx="146">
                  <c:v>14.664664664664665</c:v>
                </c:pt>
                <c:pt idx="147">
                  <c:v>14.764764764764765</c:v>
                </c:pt>
                <c:pt idx="148">
                  <c:v>14.864864864864865</c:v>
                </c:pt>
                <c:pt idx="149">
                  <c:v>14.964964964964965</c:v>
                </c:pt>
                <c:pt idx="150">
                  <c:v>15.065065065065067</c:v>
                </c:pt>
                <c:pt idx="151">
                  <c:v>15.165165165165167</c:v>
                </c:pt>
                <c:pt idx="152">
                  <c:v>15.265265265265267</c:v>
                </c:pt>
                <c:pt idx="153">
                  <c:v>15.365365365365367</c:v>
                </c:pt>
                <c:pt idx="154">
                  <c:v>15.465465465465467</c:v>
                </c:pt>
                <c:pt idx="155">
                  <c:v>15.565565565565567</c:v>
                </c:pt>
                <c:pt idx="156">
                  <c:v>15.665665665665667</c:v>
                </c:pt>
                <c:pt idx="157">
                  <c:v>15.765765765765767</c:v>
                </c:pt>
                <c:pt idx="158">
                  <c:v>15.865865865865867</c:v>
                </c:pt>
                <c:pt idx="159">
                  <c:v>15.965965965965967</c:v>
                </c:pt>
                <c:pt idx="160">
                  <c:v>16.066066066066067</c:v>
                </c:pt>
                <c:pt idx="161">
                  <c:v>16.166166166166168</c:v>
                </c:pt>
                <c:pt idx="162">
                  <c:v>16.266266266266268</c:v>
                </c:pt>
                <c:pt idx="163">
                  <c:v>16.366366366366368</c:v>
                </c:pt>
                <c:pt idx="164">
                  <c:v>16.466466466466468</c:v>
                </c:pt>
                <c:pt idx="165">
                  <c:v>16.566566566566568</c:v>
                </c:pt>
                <c:pt idx="166">
                  <c:v>16.666666666666668</c:v>
                </c:pt>
                <c:pt idx="167">
                  <c:v>16.766766766766768</c:v>
                </c:pt>
                <c:pt idx="168">
                  <c:v>16.866866866866868</c:v>
                </c:pt>
                <c:pt idx="169">
                  <c:v>16.966966966966968</c:v>
                </c:pt>
                <c:pt idx="170">
                  <c:v>17.067067067067068</c:v>
                </c:pt>
                <c:pt idx="171">
                  <c:v>17.167167167167168</c:v>
                </c:pt>
                <c:pt idx="172">
                  <c:v>17.267267267267268</c:v>
                </c:pt>
                <c:pt idx="173">
                  <c:v>17.367367367367368</c:v>
                </c:pt>
                <c:pt idx="174">
                  <c:v>17.467467467467468</c:v>
                </c:pt>
                <c:pt idx="175">
                  <c:v>17.567567567567568</c:v>
                </c:pt>
                <c:pt idx="176">
                  <c:v>17.667667667667668</c:v>
                </c:pt>
                <c:pt idx="177">
                  <c:v>17.767767767767769</c:v>
                </c:pt>
                <c:pt idx="178">
                  <c:v>17.867867867867869</c:v>
                </c:pt>
                <c:pt idx="179">
                  <c:v>17.967967967967969</c:v>
                </c:pt>
                <c:pt idx="180">
                  <c:v>18.068068068068069</c:v>
                </c:pt>
                <c:pt idx="181">
                  <c:v>18.168168168168169</c:v>
                </c:pt>
                <c:pt idx="182">
                  <c:v>18.268268268268269</c:v>
                </c:pt>
                <c:pt idx="183">
                  <c:v>18.368368368368369</c:v>
                </c:pt>
                <c:pt idx="184">
                  <c:v>18.468468468468469</c:v>
                </c:pt>
                <c:pt idx="185">
                  <c:v>18.568568568568569</c:v>
                </c:pt>
                <c:pt idx="186">
                  <c:v>18.668668668668669</c:v>
                </c:pt>
                <c:pt idx="187">
                  <c:v>18.768768768768769</c:v>
                </c:pt>
                <c:pt idx="188">
                  <c:v>18.868868868868869</c:v>
                </c:pt>
                <c:pt idx="189">
                  <c:v>18.968968968968969</c:v>
                </c:pt>
                <c:pt idx="190">
                  <c:v>19.069069069069069</c:v>
                </c:pt>
                <c:pt idx="191">
                  <c:v>19.169169169169169</c:v>
                </c:pt>
                <c:pt idx="192">
                  <c:v>19.26926926926927</c:v>
                </c:pt>
                <c:pt idx="193">
                  <c:v>19.36936936936937</c:v>
                </c:pt>
                <c:pt idx="194">
                  <c:v>19.46946946946947</c:v>
                </c:pt>
                <c:pt idx="195">
                  <c:v>19.56956956956957</c:v>
                </c:pt>
                <c:pt idx="196">
                  <c:v>19.66966966966967</c:v>
                </c:pt>
                <c:pt idx="197">
                  <c:v>19.76976976976977</c:v>
                </c:pt>
                <c:pt idx="198">
                  <c:v>19.86986986986987</c:v>
                </c:pt>
                <c:pt idx="199">
                  <c:v>19.96996996996997</c:v>
                </c:pt>
                <c:pt idx="200">
                  <c:v>20.07007007007007</c:v>
                </c:pt>
                <c:pt idx="201">
                  <c:v>20.17017017017017</c:v>
                </c:pt>
                <c:pt idx="202">
                  <c:v>20.27027027027027</c:v>
                </c:pt>
                <c:pt idx="203">
                  <c:v>20.37037037037037</c:v>
                </c:pt>
                <c:pt idx="204">
                  <c:v>20.47047047047047</c:v>
                </c:pt>
                <c:pt idx="205">
                  <c:v>20.57057057057057</c:v>
                </c:pt>
                <c:pt idx="206">
                  <c:v>20.67067067067067</c:v>
                </c:pt>
                <c:pt idx="207">
                  <c:v>20.77077077077077</c:v>
                </c:pt>
                <c:pt idx="208">
                  <c:v>20.870870870870871</c:v>
                </c:pt>
                <c:pt idx="209">
                  <c:v>20.970970970970971</c:v>
                </c:pt>
                <c:pt idx="210">
                  <c:v>21.071071071071071</c:v>
                </c:pt>
                <c:pt idx="211">
                  <c:v>21.171171171171171</c:v>
                </c:pt>
                <c:pt idx="212">
                  <c:v>21.271271271271271</c:v>
                </c:pt>
                <c:pt idx="213">
                  <c:v>21.371371371371371</c:v>
                </c:pt>
                <c:pt idx="214">
                  <c:v>21.471471471471475</c:v>
                </c:pt>
                <c:pt idx="215">
                  <c:v>21.571571571571575</c:v>
                </c:pt>
                <c:pt idx="216">
                  <c:v>21.671671671671675</c:v>
                </c:pt>
                <c:pt idx="217">
                  <c:v>21.771771771771775</c:v>
                </c:pt>
                <c:pt idx="218">
                  <c:v>21.871871871871875</c:v>
                </c:pt>
                <c:pt idx="219">
                  <c:v>21.971971971971975</c:v>
                </c:pt>
                <c:pt idx="220">
                  <c:v>22.072072072072075</c:v>
                </c:pt>
                <c:pt idx="221">
                  <c:v>22.172172172172175</c:v>
                </c:pt>
                <c:pt idx="222">
                  <c:v>22.272272272272275</c:v>
                </c:pt>
                <c:pt idx="223">
                  <c:v>22.372372372372375</c:v>
                </c:pt>
                <c:pt idx="224">
                  <c:v>22.472472472472475</c:v>
                </c:pt>
                <c:pt idx="225">
                  <c:v>22.572572572572575</c:v>
                </c:pt>
                <c:pt idx="226">
                  <c:v>22.672672672672675</c:v>
                </c:pt>
                <c:pt idx="227">
                  <c:v>22.772772772772775</c:v>
                </c:pt>
                <c:pt idx="228">
                  <c:v>22.872872872872875</c:v>
                </c:pt>
                <c:pt idx="229">
                  <c:v>22.972972972972975</c:v>
                </c:pt>
                <c:pt idx="230">
                  <c:v>23.073073073073076</c:v>
                </c:pt>
                <c:pt idx="231">
                  <c:v>23.173173173173176</c:v>
                </c:pt>
                <c:pt idx="232">
                  <c:v>23.273273273273276</c:v>
                </c:pt>
                <c:pt idx="233">
                  <c:v>23.373373373373376</c:v>
                </c:pt>
                <c:pt idx="234">
                  <c:v>23.473473473473476</c:v>
                </c:pt>
                <c:pt idx="235">
                  <c:v>23.573573573573576</c:v>
                </c:pt>
                <c:pt idx="236">
                  <c:v>23.673673673673676</c:v>
                </c:pt>
                <c:pt idx="237">
                  <c:v>23.773773773773776</c:v>
                </c:pt>
                <c:pt idx="238">
                  <c:v>23.873873873873876</c:v>
                </c:pt>
                <c:pt idx="239">
                  <c:v>23.973973973973976</c:v>
                </c:pt>
                <c:pt idx="240">
                  <c:v>24.074074074074076</c:v>
                </c:pt>
                <c:pt idx="241">
                  <c:v>24.174174174174176</c:v>
                </c:pt>
                <c:pt idx="242">
                  <c:v>24.274274274274276</c:v>
                </c:pt>
                <c:pt idx="243">
                  <c:v>24.374374374374376</c:v>
                </c:pt>
                <c:pt idx="244">
                  <c:v>24.474474474474476</c:v>
                </c:pt>
                <c:pt idx="245">
                  <c:v>24.574574574574577</c:v>
                </c:pt>
                <c:pt idx="246">
                  <c:v>24.674674674674677</c:v>
                </c:pt>
                <c:pt idx="247">
                  <c:v>24.774774774774777</c:v>
                </c:pt>
                <c:pt idx="248">
                  <c:v>24.874874874874877</c:v>
                </c:pt>
                <c:pt idx="249">
                  <c:v>24.974974974974977</c:v>
                </c:pt>
                <c:pt idx="250">
                  <c:v>25.075075075075077</c:v>
                </c:pt>
                <c:pt idx="251">
                  <c:v>25.175175175175177</c:v>
                </c:pt>
                <c:pt idx="252">
                  <c:v>25.275275275275277</c:v>
                </c:pt>
                <c:pt idx="253">
                  <c:v>25.375375375375377</c:v>
                </c:pt>
                <c:pt idx="254">
                  <c:v>25.475475475475477</c:v>
                </c:pt>
                <c:pt idx="255">
                  <c:v>25.575575575575577</c:v>
                </c:pt>
                <c:pt idx="256">
                  <c:v>25.675675675675677</c:v>
                </c:pt>
                <c:pt idx="257">
                  <c:v>25.775775775775777</c:v>
                </c:pt>
                <c:pt idx="258">
                  <c:v>25.875875875875877</c:v>
                </c:pt>
                <c:pt idx="259">
                  <c:v>25.975975975975977</c:v>
                </c:pt>
                <c:pt idx="260">
                  <c:v>26.076076076076077</c:v>
                </c:pt>
                <c:pt idx="261">
                  <c:v>26.176176176176178</c:v>
                </c:pt>
                <c:pt idx="262">
                  <c:v>26.276276276276278</c:v>
                </c:pt>
                <c:pt idx="263">
                  <c:v>26.376376376376378</c:v>
                </c:pt>
                <c:pt idx="264">
                  <c:v>26.476476476476478</c:v>
                </c:pt>
                <c:pt idx="265">
                  <c:v>26.576576576576578</c:v>
                </c:pt>
                <c:pt idx="266">
                  <c:v>26.676676676676678</c:v>
                </c:pt>
                <c:pt idx="267">
                  <c:v>26.776776776776778</c:v>
                </c:pt>
                <c:pt idx="268">
                  <c:v>26.876876876876878</c:v>
                </c:pt>
                <c:pt idx="269">
                  <c:v>26.976976976976978</c:v>
                </c:pt>
                <c:pt idx="270">
                  <c:v>27.077077077077078</c:v>
                </c:pt>
                <c:pt idx="271">
                  <c:v>27.177177177177178</c:v>
                </c:pt>
                <c:pt idx="272">
                  <c:v>27.277277277277278</c:v>
                </c:pt>
                <c:pt idx="273">
                  <c:v>27.377377377377378</c:v>
                </c:pt>
                <c:pt idx="274">
                  <c:v>27.477477477477478</c:v>
                </c:pt>
                <c:pt idx="275">
                  <c:v>27.577577577577578</c:v>
                </c:pt>
                <c:pt idx="276">
                  <c:v>27.677677677677679</c:v>
                </c:pt>
                <c:pt idx="277">
                  <c:v>27.777777777777779</c:v>
                </c:pt>
                <c:pt idx="278">
                  <c:v>27.877877877877879</c:v>
                </c:pt>
                <c:pt idx="279">
                  <c:v>27.977977977977979</c:v>
                </c:pt>
                <c:pt idx="280">
                  <c:v>28.078078078078079</c:v>
                </c:pt>
                <c:pt idx="281">
                  <c:v>28.178178178178179</c:v>
                </c:pt>
                <c:pt idx="282">
                  <c:v>28.278278278278279</c:v>
                </c:pt>
                <c:pt idx="283">
                  <c:v>28.378378378378379</c:v>
                </c:pt>
                <c:pt idx="284">
                  <c:v>28.478478478478479</c:v>
                </c:pt>
                <c:pt idx="285">
                  <c:v>28.578578578578579</c:v>
                </c:pt>
                <c:pt idx="286">
                  <c:v>28.678678678678679</c:v>
                </c:pt>
                <c:pt idx="287">
                  <c:v>28.778778778778779</c:v>
                </c:pt>
                <c:pt idx="288">
                  <c:v>28.878878878878879</c:v>
                </c:pt>
                <c:pt idx="289">
                  <c:v>28.978978978978979</c:v>
                </c:pt>
                <c:pt idx="290">
                  <c:v>29.079079079079079</c:v>
                </c:pt>
                <c:pt idx="291">
                  <c:v>29.179179179179179</c:v>
                </c:pt>
                <c:pt idx="292">
                  <c:v>29.27927927927928</c:v>
                </c:pt>
                <c:pt idx="293">
                  <c:v>29.37937937937938</c:v>
                </c:pt>
                <c:pt idx="294">
                  <c:v>29.47947947947948</c:v>
                </c:pt>
                <c:pt idx="295">
                  <c:v>29.57957957957958</c:v>
                </c:pt>
                <c:pt idx="296">
                  <c:v>29.67967967967968</c:v>
                </c:pt>
                <c:pt idx="297">
                  <c:v>29.77977977977978</c:v>
                </c:pt>
                <c:pt idx="298">
                  <c:v>29.87987987987988</c:v>
                </c:pt>
                <c:pt idx="299">
                  <c:v>29.979979979979984</c:v>
                </c:pt>
                <c:pt idx="300">
                  <c:v>30.080080080080084</c:v>
                </c:pt>
                <c:pt idx="301">
                  <c:v>30.180180180180184</c:v>
                </c:pt>
                <c:pt idx="302">
                  <c:v>30.280280280280284</c:v>
                </c:pt>
                <c:pt idx="303">
                  <c:v>30.380380380380384</c:v>
                </c:pt>
                <c:pt idx="304">
                  <c:v>30.480480480480484</c:v>
                </c:pt>
                <c:pt idx="305">
                  <c:v>30.580580580580584</c:v>
                </c:pt>
                <c:pt idx="306">
                  <c:v>30.680680680680684</c:v>
                </c:pt>
                <c:pt idx="307">
                  <c:v>30.780780780780784</c:v>
                </c:pt>
                <c:pt idx="308">
                  <c:v>30.880880880880884</c:v>
                </c:pt>
                <c:pt idx="309">
                  <c:v>30.980980980980984</c:v>
                </c:pt>
                <c:pt idx="310">
                  <c:v>31.081081081081084</c:v>
                </c:pt>
                <c:pt idx="311">
                  <c:v>31.181181181181184</c:v>
                </c:pt>
                <c:pt idx="312">
                  <c:v>31.281281281281284</c:v>
                </c:pt>
                <c:pt idx="313">
                  <c:v>31.381381381381384</c:v>
                </c:pt>
                <c:pt idx="314">
                  <c:v>31.481481481481485</c:v>
                </c:pt>
                <c:pt idx="315">
                  <c:v>31.581581581581585</c:v>
                </c:pt>
                <c:pt idx="316">
                  <c:v>31.681681681681685</c:v>
                </c:pt>
                <c:pt idx="317">
                  <c:v>31.781781781781785</c:v>
                </c:pt>
                <c:pt idx="318">
                  <c:v>31.881881881881885</c:v>
                </c:pt>
                <c:pt idx="319">
                  <c:v>31.981981981981985</c:v>
                </c:pt>
                <c:pt idx="320">
                  <c:v>32.082082082082088</c:v>
                </c:pt>
                <c:pt idx="321">
                  <c:v>32.182182182182189</c:v>
                </c:pt>
                <c:pt idx="322">
                  <c:v>32.282282282282289</c:v>
                </c:pt>
                <c:pt idx="323">
                  <c:v>32.382382382382389</c:v>
                </c:pt>
                <c:pt idx="324">
                  <c:v>32.482482482482489</c:v>
                </c:pt>
                <c:pt idx="325">
                  <c:v>32.582582582582589</c:v>
                </c:pt>
                <c:pt idx="326">
                  <c:v>32.682682682682689</c:v>
                </c:pt>
                <c:pt idx="327">
                  <c:v>32.782782782782789</c:v>
                </c:pt>
                <c:pt idx="328">
                  <c:v>32.882882882882889</c:v>
                </c:pt>
                <c:pt idx="329">
                  <c:v>32.982982982982989</c:v>
                </c:pt>
                <c:pt idx="330">
                  <c:v>33.083083083083089</c:v>
                </c:pt>
                <c:pt idx="331">
                  <c:v>33.183183183183189</c:v>
                </c:pt>
                <c:pt idx="332">
                  <c:v>33.283283283283289</c:v>
                </c:pt>
                <c:pt idx="333">
                  <c:v>33.383383383383389</c:v>
                </c:pt>
                <c:pt idx="334">
                  <c:v>33.483483483483489</c:v>
                </c:pt>
                <c:pt idx="335">
                  <c:v>33.583583583583589</c:v>
                </c:pt>
                <c:pt idx="336">
                  <c:v>33.683683683683689</c:v>
                </c:pt>
                <c:pt idx="337">
                  <c:v>33.78378378378379</c:v>
                </c:pt>
                <c:pt idx="338">
                  <c:v>33.88388388388389</c:v>
                </c:pt>
                <c:pt idx="339">
                  <c:v>33.98398398398399</c:v>
                </c:pt>
                <c:pt idx="340">
                  <c:v>34.08408408408409</c:v>
                </c:pt>
                <c:pt idx="341">
                  <c:v>34.18418418418419</c:v>
                </c:pt>
                <c:pt idx="342">
                  <c:v>34.28428428428429</c:v>
                </c:pt>
                <c:pt idx="343">
                  <c:v>34.38438438438439</c:v>
                </c:pt>
                <c:pt idx="344">
                  <c:v>34.48448448448449</c:v>
                </c:pt>
                <c:pt idx="345">
                  <c:v>34.58458458458459</c:v>
                </c:pt>
                <c:pt idx="346">
                  <c:v>34.68468468468469</c:v>
                </c:pt>
                <c:pt idx="347">
                  <c:v>34.78478478478479</c:v>
                </c:pt>
                <c:pt idx="348">
                  <c:v>34.88488488488489</c:v>
                </c:pt>
                <c:pt idx="349">
                  <c:v>34.98498498498499</c:v>
                </c:pt>
                <c:pt idx="350">
                  <c:v>35.08508508508509</c:v>
                </c:pt>
                <c:pt idx="351">
                  <c:v>35.18518518518519</c:v>
                </c:pt>
                <c:pt idx="352">
                  <c:v>35.285285285285291</c:v>
                </c:pt>
                <c:pt idx="353">
                  <c:v>35.385385385385391</c:v>
                </c:pt>
                <c:pt idx="354">
                  <c:v>35.485485485485491</c:v>
                </c:pt>
                <c:pt idx="355">
                  <c:v>35.585585585585591</c:v>
                </c:pt>
                <c:pt idx="356">
                  <c:v>35.685685685685691</c:v>
                </c:pt>
                <c:pt idx="357">
                  <c:v>35.785785785785791</c:v>
                </c:pt>
                <c:pt idx="358">
                  <c:v>35.885885885885891</c:v>
                </c:pt>
                <c:pt idx="359">
                  <c:v>35.985985985985991</c:v>
                </c:pt>
                <c:pt idx="360">
                  <c:v>36.086086086086091</c:v>
                </c:pt>
                <c:pt idx="361">
                  <c:v>36.186186186186191</c:v>
                </c:pt>
                <c:pt idx="362">
                  <c:v>36.286286286286291</c:v>
                </c:pt>
                <c:pt idx="363">
                  <c:v>36.386386386386391</c:v>
                </c:pt>
                <c:pt idx="364">
                  <c:v>36.486486486486491</c:v>
                </c:pt>
                <c:pt idx="365">
                  <c:v>36.586586586586591</c:v>
                </c:pt>
                <c:pt idx="366">
                  <c:v>36.686686686686691</c:v>
                </c:pt>
                <c:pt idx="367">
                  <c:v>36.786786786786791</c:v>
                </c:pt>
                <c:pt idx="368">
                  <c:v>36.886886886886892</c:v>
                </c:pt>
                <c:pt idx="369">
                  <c:v>36.986986986986992</c:v>
                </c:pt>
                <c:pt idx="370">
                  <c:v>37.087087087087092</c:v>
                </c:pt>
                <c:pt idx="371">
                  <c:v>37.187187187187192</c:v>
                </c:pt>
                <c:pt idx="372">
                  <c:v>37.287287287287292</c:v>
                </c:pt>
                <c:pt idx="373">
                  <c:v>37.387387387387392</c:v>
                </c:pt>
                <c:pt idx="374">
                  <c:v>37.487487487487492</c:v>
                </c:pt>
                <c:pt idx="375">
                  <c:v>37.587587587587592</c:v>
                </c:pt>
                <c:pt idx="376">
                  <c:v>37.687687687687692</c:v>
                </c:pt>
                <c:pt idx="377">
                  <c:v>37.787787787787792</c:v>
                </c:pt>
                <c:pt idx="378">
                  <c:v>37.887887887887892</c:v>
                </c:pt>
                <c:pt idx="379">
                  <c:v>37.987987987987992</c:v>
                </c:pt>
                <c:pt idx="380">
                  <c:v>38.088088088088092</c:v>
                </c:pt>
                <c:pt idx="381">
                  <c:v>38.188188188188192</c:v>
                </c:pt>
                <c:pt idx="382">
                  <c:v>38.288288288288292</c:v>
                </c:pt>
                <c:pt idx="383">
                  <c:v>38.388388388388393</c:v>
                </c:pt>
                <c:pt idx="384">
                  <c:v>38.488488488488493</c:v>
                </c:pt>
                <c:pt idx="385">
                  <c:v>38.588588588588593</c:v>
                </c:pt>
                <c:pt idx="386">
                  <c:v>38.688688688688693</c:v>
                </c:pt>
                <c:pt idx="387">
                  <c:v>38.788788788788793</c:v>
                </c:pt>
                <c:pt idx="388">
                  <c:v>38.888888888888893</c:v>
                </c:pt>
                <c:pt idx="389">
                  <c:v>38.988988988988993</c:v>
                </c:pt>
                <c:pt idx="390">
                  <c:v>39.089089089089093</c:v>
                </c:pt>
                <c:pt idx="391">
                  <c:v>39.189189189189193</c:v>
                </c:pt>
                <c:pt idx="392">
                  <c:v>39.289289289289293</c:v>
                </c:pt>
                <c:pt idx="393">
                  <c:v>39.389389389389393</c:v>
                </c:pt>
                <c:pt idx="394">
                  <c:v>39.489489489489493</c:v>
                </c:pt>
                <c:pt idx="395">
                  <c:v>39.589589589589593</c:v>
                </c:pt>
                <c:pt idx="396">
                  <c:v>39.689689689689693</c:v>
                </c:pt>
                <c:pt idx="397">
                  <c:v>39.789789789789793</c:v>
                </c:pt>
                <c:pt idx="398">
                  <c:v>39.889889889889893</c:v>
                </c:pt>
                <c:pt idx="399">
                  <c:v>39.989989989989994</c:v>
                </c:pt>
                <c:pt idx="400">
                  <c:v>40.090090090090094</c:v>
                </c:pt>
                <c:pt idx="401">
                  <c:v>40.190190190190194</c:v>
                </c:pt>
                <c:pt idx="402">
                  <c:v>40.290290290290294</c:v>
                </c:pt>
                <c:pt idx="403">
                  <c:v>40.390390390390394</c:v>
                </c:pt>
                <c:pt idx="404">
                  <c:v>40.490490490490494</c:v>
                </c:pt>
                <c:pt idx="405">
                  <c:v>40.590590590590594</c:v>
                </c:pt>
                <c:pt idx="406">
                  <c:v>40.690690690690694</c:v>
                </c:pt>
                <c:pt idx="407">
                  <c:v>40.790790790790794</c:v>
                </c:pt>
                <c:pt idx="408">
                  <c:v>40.890890890890894</c:v>
                </c:pt>
                <c:pt idx="409">
                  <c:v>40.990990990990994</c:v>
                </c:pt>
                <c:pt idx="410">
                  <c:v>41.091091091091094</c:v>
                </c:pt>
                <c:pt idx="411">
                  <c:v>41.191191191191194</c:v>
                </c:pt>
                <c:pt idx="412">
                  <c:v>41.291291291291294</c:v>
                </c:pt>
                <c:pt idx="413">
                  <c:v>41.391391391391394</c:v>
                </c:pt>
                <c:pt idx="414">
                  <c:v>41.491491491491495</c:v>
                </c:pt>
                <c:pt idx="415">
                  <c:v>41.591591591591595</c:v>
                </c:pt>
                <c:pt idx="416">
                  <c:v>41.691691691691695</c:v>
                </c:pt>
                <c:pt idx="417">
                  <c:v>41.791791791791795</c:v>
                </c:pt>
                <c:pt idx="418">
                  <c:v>41.891891891891895</c:v>
                </c:pt>
                <c:pt idx="419">
                  <c:v>41.991991991991995</c:v>
                </c:pt>
                <c:pt idx="420">
                  <c:v>42.092092092092095</c:v>
                </c:pt>
                <c:pt idx="421">
                  <c:v>42.192192192192195</c:v>
                </c:pt>
                <c:pt idx="422">
                  <c:v>42.292292292292295</c:v>
                </c:pt>
                <c:pt idx="423">
                  <c:v>42.392392392392395</c:v>
                </c:pt>
                <c:pt idx="424">
                  <c:v>42.492492492492495</c:v>
                </c:pt>
                <c:pt idx="425">
                  <c:v>42.592592592592595</c:v>
                </c:pt>
                <c:pt idx="426">
                  <c:v>42.692692692692695</c:v>
                </c:pt>
                <c:pt idx="427">
                  <c:v>42.792792792792802</c:v>
                </c:pt>
                <c:pt idx="428">
                  <c:v>42.892892892892903</c:v>
                </c:pt>
                <c:pt idx="429">
                  <c:v>42.992992992993003</c:v>
                </c:pt>
                <c:pt idx="430">
                  <c:v>43.093093093093103</c:v>
                </c:pt>
                <c:pt idx="431">
                  <c:v>43.193193193193203</c:v>
                </c:pt>
                <c:pt idx="432">
                  <c:v>43.293293293293303</c:v>
                </c:pt>
                <c:pt idx="433">
                  <c:v>43.393393393393403</c:v>
                </c:pt>
                <c:pt idx="434">
                  <c:v>43.493493493493503</c:v>
                </c:pt>
                <c:pt idx="435">
                  <c:v>43.593593593593603</c:v>
                </c:pt>
                <c:pt idx="436">
                  <c:v>43.693693693693703</c:v>
                </c:pt>
                <c:pt idx="437">
                  <c:v>43.793793793793803</c:v>
                </c:pt>
                <c:pt idx="438">
                  <c:v>43.893893893893903</c:v>
                </c:pt>
                <c:pt idx="439">
                  <c:v>43.993993993994003</c:v>
                </c:pt>
                <c:pt idx="440">
                  <c:v>44.094094094094103</c:v>
                </c:pt>
                <c:pt idx="441">
                  <c:v>44.194194194194203</c:v>
                </c:pt>
                <c:pt idx="442">
                  <c:v>44.294294294294303</c:v>
                </c:pt>
                <c:pt idx="443">
                  <c:v>44.394394394394403</c:v>
                </c:pt>
                <c:pt idx="444">
                  <c:v>44.494494494494504</c:v>
                </c:pt>
                <c:pt idx="445">
                  <c:v>44.594594594594604</c:v>
                </c:pt>
                <c:pt idx="446">
                  <c:v>44.694694694694704</c:v>
                </c:pt>
                <c:pt idx="447">
                  <c:v>44.794794794794804</c:v>
                </c:pt>
                <c:pt idx="448">
                  <c:v>44.894894894894904</c:v>
                </c:pt>
                <c:pt idx="449">
                  <c:v>44.994994994995004</c:v>
                </c:pt>
                <c:pt idx="450">
                  <c:v>45.095095095095104</c:v>
                </c:pt>
                <c:pt idx="451">
                  <c:v>45.195195195195204</c:v>
                </c:pt>
                <c:pt idx="452">
                  <c:v>45.295295295295304</c:v>
                </c:pt>
                <c:pt idx="453">
                  <c:v>45.395395395395404</c:v>
                </c:pt>
                <c:pt idx="454">
                  <c:v>45.495495495495504</c:v>
                </c:pt>
                <c:pt idx="455">
                  <c:v>45.595595595595604</c:v>
                </c:pt>
                <c:pt idx="456">
                  <c:v>45.695695695695704</c:v>
                </c:pt>
                <c:pt idx="457">
                  <c:v>45.795795795795804</c:v>
                </c:pt>
                <c:pt idx="458">
                  <c:v>45.895895895895904</c:v>
                </c:pt>
                <c:pt idx="459">
                  <c:v>45.995995995996005</c:v>
                </c:pt>
                <c:pt idx="460">
                  <c:v>46.096096096096105</c:v>
                </c:pt>
                <c:pt idx="461">
                  <c:v>46.196196196196205</c:v>
                </c:pt>
                <c:pt idx="462">
                  <c:v>46.296296296296305</c:v>
                </c:pt>
                <c:pt idx="463">
                  <c:v>46.396396396396405</c:v>
                </c:pt>
                <c:pt idx="464">
                  <c:v>46.496496496496505</c:v>
                </c:pt>
                <c:pt idx="465">
                  <c:v>46.596596596596605</c:v>
                </c:pt>
                <c:pt idx="466">
                  <c:v>46.696696696696705</c:v>
                </c:pt>
                <c:pt idx="467">
                  <c:v>46.796796796796805</c:v>
                </c:pt>
                <c:pt idx="468">
                  <c:v>46.896896896896905</c:v>
                </c:pt>
                <c:pt idx="469">
                  <c:v>46.996996996997005</c:v>
                </c:pt>
                <c:pt idx="470">
                  <c:v>47.097097097097105</c:v>
                </c:pt>
                <c:pt idx="471">
                  <c:v>47.197197197197205</c:v>
                </c:pt>
                <c:pt idx="472">
                  <c:v>47.297297297297305</c:v>
                </c:pt>
                <c:pt idx="473">
                  <c:v>47.397397397397405</c:v>
                </c:pt>
                <c:pt idx="474">
                  <c:v>47.497497497497505</c:v>
                </c:pt>
                <c:pt idx="475">
                  <c:v>47.597597597597606</c:v>
                </c:pt>
                <c:pt idx="476">
                  <c:v>47.697697697697706</c:v>
                </c:pt>
                <c:pt idx="477">
                  <c:v>47.797797797797806</c:v>
                </c:pt>
                <c:pt idx="478">
                  <c:v>47.897897897897906</c:v>
                </c:pt>
                <c:pt idx="479">
                  <c:v>47.997997997998006</c:v>
                </c:pt>
                <c:pt idx="480">
                  <c:v>48.098098098098106</c:v>
                </c:pt>
                <c:pt idx="481">
                  <c:v>48.198198198198206</c:v>
                </c:pt>
                <c:pt idx="482">
                  <c:v>48.298298298298306</c:v>
                </c:pt>
                <c:pt idx="483">
                  <c:v>48.398398398398406</c:v>
                </c:pt>
                <c:pt idx="484">
                  <c:v>48.498498498498506</c:v>
                </c:pt>
                <c:pt idx="485">
                  <c:v>48.598598598598606</c:v>
                </c:pt>
                <c:pt idx="486">
                  <c:v>48.698698698698706</c:v>
                </c:pt>
                <c:pt idx="487">
                  <c:v>48.798798798798806</c:v>
                </c:pt>
                <c:pt idx="488">
                  <c:v>48.898898898898906</c:v>
                </c:pt>
                <c:pt idx="489">
                  <c:v>48.998998998999006</c:v>
                </c:pt>
                <c:pt idx="490">
                  <c:v>49.099099099099107</c:v>
                </c:pt>
                <c:pt idx="491">
                  <c:v>49.199199199199207</c:v>
                </c:pt>
                <c:pt idx="492">
                  <c:v>49.299299299299307</c:v>
                </c:pt>
                <c:pt idx="493">
                  <c:v>49.399399399399407</c:v>
                </c:pt>
                <c:pt idx="494">
                  <c:v>49.499499499499507</c:v>
                </c:pt>
                <c:pt idx="495">
                  <c:v>49.599599599599607</c:v>
                </c:pt>
                <c:pt idx="496">
                  <c:v>49.699699699699707</c:v>
                </c:pt>
                <c:pt idx="497">
                  <c:v>49.799799799799807</c:v>
                </c:pt>
                <c:pt idx="498">
                  <c:v>49.899899899899907</c:v>
                </c:pt>
                <c:pt idx="499">
                  <c:v>50.000000000000007</c:v>
                </c:pt>
                <c:pt idx="500">
                  <c:v>50.100100100100107</c:v>
                </c:pt>
                <c:pt idx="501">
                  <c:v>50.200200200200207</c:v>
                </c:pt>
                <c:pt idx="502">
                  <c:v>50.300300300300307</c:v>
                </c:pt>
                <c:pt idx="503">
                  <c:v>50.400400400400407</c:v>
                </c:pt>
                <c:pt idx="504">
                  <c:v>50.500500500500507</c:v>
                </c:pt>
                <c:pt idx="505">
                  <c:v>50.600600600600607</c:v>
                </c:pt>
                <c:pt idx="506">
                  <c:v>50.700700700700708</c:v>
                </c:pt>
                <c:pt idx="507">
                  <c:v>50.800800800800808</c:v>
                </c:pt>
                <c:pt idx="508">
                  <c:v>50.900900900900908</c:v>
                </c:pt>
                <c:pt idx="509">
                  <c:v>51.001001001001008</c:v>
                </c:pt>
                <c:pt idx="510">
                  <c:v>51.101101101101108</c:v>
                </c:pt>
                <c:pt idx="511">
                  <c:v>51.201201201201208</c:v>
                </c:pt>
                <c:pt idx="512">
                  <c:v>51.301301301301308</c:v>
                </c:pt>
                <c:pt idx="513">
                  <c:v>51.401401401401408</c:v>
                </c:pt>
                <c:pt idx="514">
                  <c:v>51.501501501501508</c:v>
                </c:pt>
                <c:pt idx="515">
                  <c:v>51.601601601601608</c:v>
                </c:pt>
                <c:pt idx="516">
                  <c:v>51.701701701701708</c:v>
                </c:pt>
                <c:pt idx="517">
                  <c:v>51.801801801801808</c:v>
                </c:pt>
                <c:pt idx="518">
                  <c:v>51.901901901901908</c:v>
                </c:pt>
                <c:pt idx="519">
                  <c:v>52.002002002002008</c:v>
                </c:pt>
                <c:pt idx="520">
                  <c:v>52.102102102102108</c:v>
                </c:pt>
                <c:pt idx="521">
                  <c:v>52.202202202202209</c:v>
                </c:pt>
                <c:pt idx="522">
                  <c:v>52.302302302302309</c:v>
                </c:pt>
                <c:pt idx="523">
                  <c:v>52.402402402402409</c:v>
                </c:pt>
                <c:pt idx="524">
                  <c:v>52.502502502502509</c:v>
                </c:pt>
                <c:pt idx="525">
                  <c:v>52.602602602602609</c:v>
                </c:pt>
                <c:pt idx="526">
                  <c:v>52.702702702702709</c:v>
                </c:pt>
                <c:pt idx="527">
                  <c:v>52.802802802802809</c:v>
                </c:pt>
                <c:pt idx="528">
                  <c:v>52.902902902902909</c:v>
                </c:pt>
                <c:pt idx="529">
                  <c:v>53.003003003003009</c:v>
                </c:pt>
                <c:pt idx="530">
                  <c:v>53.103103103103109</c:v>
                </c:pt>
                <c:pt idx="531">
                  <c:v>53.203203203203209</c:v>
                </c:pt>
                <c:pt idx="532">
                  <c:v>53.303303303303309</c:v>
                </c:pt>
                <c:pt idx="533">
                  <c:v>53.403403403403409</c:v>
                </c:pt>
                <c:pt idx="534">
                  <c:v>53.503503503503509</c:v>
                </c:pt>
                <c:pt idx="535">
                  <c:v>53.603603603603609</c:v>
                </c:pt>
                <c:pt idx="536">
                  <c:v>53.703703703703709</c:v>
                </c:pt>
                <c:pt idx="537">
                  <c:v>53.80380380380381</c:v>
                </c:pt>
                <c:pt idx="538">
                  <c:v>53.90390390390391</c:v>
                </c:pt>
                <c:pt idx="539">
                  <c:v>54.00400400400401</c:v>
                </c:pt>
                <c:pt idx="540">
                  <c:v>54.10410410410411</c:v>
                </c:pt>
                <c:pt idx="541">
                  <c:v>54.20420420420421</c:v>
                </c:pt>
                <c:pt idx="542">
                  <c:v>54.30430430430431</c:v>
                </c:pt>
                <c:pt idx="543">
                  <c:v>54.40440440440441</c:v>
                </c:pt>
                <c:pt idx="544">
                  <c:v>54.50450450450451</c:v>
                </c:pt>
                <c:pt idx="545">
                  <c:v>54.60460460460461</c:v>
                </c:pt>
                <c:pt idx="546">
                  <c:v>54.70470470470471</c:v>
                </c:pt>
                <c:pt idx="547">
                  <c:v>54.80480480480481</c:v>
                </c:pt>
                <c:pt idx="548">
                  <c:v>54.90490490490491</c:v>
                </c:pt>
                <c:pt idx="549">
                  <c:v>55.00500500500501</c:v>
                </c:pt>
                <c:pt idx="550">
                  <c:v>55.10510510510511</c:v>
                </c:pt>
                <c:pt idx="551">
                  <c:v>55.20520520520521</c:v>
                </c:pt>
                <c:pt idx="552">
                  <c:v>55.305305305305311</c:v>
                </c:pt>
                <c:pt idx="553">
                  <c:v>55.405405405405411</c:v>
                </c:pt>
                <c:pt idx="554">
                  <c:v>55.505505505505511</c:v>
                </c:pt>
                <c:pt idx="555">
                  <c:v>55.605605605605611</c:v>
                </c:pt>
                <c:pt idx="556">
                  <c:v>55.705705705705711</c:v>
                </c:pt>
                <c:pt idx="557">
                  <c:v>55.805805805805811</c:v>
                </c:pt>
                <c:pt idx="558">
                  <c:v>55.905905905905911</c:v>
                </c:pt>
                <c:pt idx="559">
                  <c:v>56.006006006006011</c:v>
                </c:pt>
                <c:pt idx="560">
                  <c:v>56.106106106106111</c:v>
                </c:pt>
                <c:pt idx="561">
                  <c:v>56.206206206206211</c:v>
                </c:pt>
                <c:pt idx="562">
                  <c:v>56.306306306306311</c:v>
                </c:pt>
                <c:pt idx="563">
                  <c:v>56.406406406406411</c:v>
                </c:pt>
                <c:pt idx="564">
                  <c:v>56.506506506506511</c:v>
                </c:pt>
                <c:pt idx="565">
                  <c:v>56.606606606606611</c:v>
                </c:pt>
                <c:pt idx="566">
                  <c:v>56.706706706706711</c:v>
                </c:pt>
                <c:pt idx="567">
                  <c:v>56.806806806806811</c:v>
                </c:pt>
                <c:pt idx="568">
                  <c:v>56.906906906906912</c:v>
                </c:pt>
                <c:pt idx="569">
                  <c:v>57.007007007007012</c:v>
                </c:pt>
                <c:pt idx="570">
                  <c:v>57.107107107107112</c:v>
                </c:pt>
                <c:pt idx="571">
                  <c:v>57.207207207207212</c:v>
                </c:pt>
                <c:pt idx="572">
                  <c:v>57.307307307307312</c:v>
                </c:pt>
                <c:pt idx="573">
                  <c:v>57.407407407407412</c:v>
                </c:pt>
                <c:pt idx="574">
                  <c:v>57.507507507507512</c:v>
                </c:pt>
                <c:pt idx="575">
                  <c:v>57.607607607607612</c:v>
                </c:pt>
                <c:pt idx="576">
                  <c:v>57.707707707707712</c:v>
                </c:pt>
                <c:pt idx="577">
                  <c:v>57.807807807807812</c:v>
                </c:pt>
                <c:pt idx="578">
                  <c:v>57.907907907907912</c:v>
                </c:pt>
                <c:pt idx="579">
                  <c:v>58.008008008008012</c:v>
                </c:pt>
                <c:pt idx="580">
                  <c:v>58.108108108108112</c:v>
                </c:pt>
                <c:pt idx="581">
                  <c:v>58.208208208208212</c:v>
                </c:pt>
                <c:pt idx="582">
                  <c:v>58.308308308308312</c:v>
                </c:pt>
                <c:pt idx="583">
                  <c:v>58.408408408408413</c:v>
                </c:pt>
                <c:pt idx="584">
                  <c:v>58.508508508508513</c:v>
                </c:pt>
                <c:pt idx="585">
                  <c:v>58.608608608608613</c:v>
                </c:pt>
                <c:pt idx="586">
                  <c:v>58.708708708708713</c:v>
                </c:pt>
                <c:pt idx="587">
                  <c:v>58.808808808808813</c:v>
                </c:pt>
                <c:pt idx="588">
                  <c:v>58.908908908908913</c:v>
                </c:pt>
                <c:pt idx="589">
                  <c:v>59.009009009009013</c:v>
                </c:pt>
                <c:pt idx="590">
                  <c:v>59.109109109109113</c:v>
                </c:pt>
                <c:pt idx="591">
                  <c:v>59.209209209209213</c:v>
                </c:pt>
                <c:pt idx="592">
                  <c:v>59.309309309309313</c:v>
                </c:pt>
                <c:pt idx="593">
                  <c:v>59.409409409409413</c:v>
                </c:pt>
                <c:pt idx="594">
                  <c:v>59.509509509509513</c:v>
                </c:pt>
                <c:pt idx="595">
                  <c:v>59.609609609609613</c:v>
                </c:pt>
                <c:pt idx="596">
                  <c:v>59.709709709709713</c:v>
                </c:pt>
                <c:pt idx="597">
                  <c:v>59.809809809809813</c:v>
                </c:pt>
                <c:pt idx="598">
                  <c:v>59.909909909909921</c:v>
                </c:pt>
                <c:pt idx="599">
                  <c:v>60.010010010010021</c:v>
                </c:pt>
                <c:pt idx="600">
                  <c:v>60.110110110110121</c:v>
                </c:pt>
                <c:pt idx="601">
                  <c:v>60.210210210210221</c:v>
                </c:pt>
                <c:pt idx="602">
                  <c:v>60.310310310310321</c:v>
                </c:pt>
                <c:pt idx="603">
                  <c:v>60.410410410410421</c:v>
                </c:pt>
                <c:pt idx="604">
                  <c:v>60.510510510510521</c:v>
                </c:pt>
                <c:pt idx="605">
                  <c:v>60.610610610610621</c:v>
                </c:pt>
                <c:pt idx="606">
                  <c:v>60.710710710710721</c:v>
                </c:pt>
                <c:pt idx="607">
                  <c:v>60.810810810810821</c:v>
                </c:pt>
                <c:pt idx="608">
                  <c:v>60.910910910910921</c:v>
                </c:pt>
                <c:pt idx="609">
                  <c:v>61.011011011011021</c:v>
                </c:pt>
                <c:pt idx="610">
                  <c:v>61.111111111111121</c:v>
                </c:pt>
                <c:pt idx="611">
                  <c:v>61.211211211211221</c:v>
                </c:pt>
                <c:pt idx="612">
                  <c:v>61.311311311311322</c:v>
                </c:pt>
                <c:pt idx="613">
                  <c:v>61.411411411411422</c:v>
                </c:pt>
                <c:pt idx="614">
                  <c:v>61.511511511511522</c:v>
                </c:pt>
                <c:pt idx="615">
                  <c:v>61.611611611611622</c:v>
                </c:pt>
                <c:pt idx="616">
                  <c:v>61.711711711711722</c:v>
                </c:pt>
                <c:pt idx="617">
                  <c:v>61.811811811811822</c:v>
                </c:pt>
                <c:pt idx="618">
                  <c:v>61.911911911911922</c:v>
                </c:pt>
                <c:pt idx="619">
                  <c:v>62.012012012012022</c:v>
                </c:pt>
                <c:pt idx="620">
                  <c:v>62.112112112112122</c:v>
                </c:pt>
                <c:pt idx="621">
                  <c:v>62.212212212212222</c:v>
                </c:pt>
                <c:pt idx="622">
                  <c:v>62.312312312312322</c:v>
                </c:pt>
                <c:pt idx="623">
                  <c:v>62.412412412412422</c:v>
                </c:pt>
                <c:pt idx="624">
                  <c:v>62.512512512512522</c:v>
                </c:pt>
                <c:pt idx="625">
                  <c:v>62.612612612612622</c:v>
                </c:pt>
                <c:pt idx="626">
                  <c:v>62.712712712712722</c:v>
                </c:pt>
                <c:pt idx="627">
                  <c:v>62.812812812812822</c:v>
                </c:pt>
                <c:pt idx="628">
                  <c:v>62.912912912912923</c:v>
                </c:pt>
                <c:pt idx="629">
                  <c:v>63.013013013013023</c:v>
                </c:pt>
                <c:pt idx="630">
                  <c:v>63.113113113113123</c:v>
                </c:pt>
                <c:pt idx="631">
                  <c:v>63.213213213213223</c:v>
                </c:pt>
                <c:pt idx="632">
                  <c:v>63.313313313313323</c:v>
                </c:pt>
                <c:pt idx="633">
                  <c:v>63.413413413413423</c:v>
                </c:pt>
                <c:pt idx="634">
                  <c:v>63.513513513513523</c:v>
                </c:pt>
                <c:pt idx="635">
                  <c:v>63.613613613613623</c:v>
                </c:pt>
                <c:pt idx="636">
                  <c:v>63.713713713713723</c:v>
                </c:pt>
                <c:pt idx="637">
                  <c:v>63.813813813813823</c:v>
                </c:pt>
                <c:pt idx="638">
                  <c:v>63.913913913913923</c:v>
                </c:pt>
                <c:pt idx="639">
                  <c:v>64.014014014014023</c:v>
                </c:pt>
                <c:pt idx="640">
                  <c:v>64.114114114114116</c:v>
                </c:pt>
                <c:pt idx="641">
                  <c:v>64.214214214214209</c:v>
                </c:pt>
                <c:pt idx="642">
                  <c:v>64.314314314314316</c:v>
                </c:pt>
                <c:pt idx="643">
                  <c:v>64.414414414414409</c:v>
                </c:pt>
                <c:pt idx="644">
                  <c:v>64.514514514514516</c:v>
                </c:pt>
                <c:pt idx="645">
                  <c:v>64.614614614614609</c:v>
                </c:pt>
                <c:pt idx="646">
                  <c:v>64.714714714714717</c:v>
                </c:pt>
                <c:pt idx="647">
                  <c:v>64.81481481481481</c:v>
                </c:pt>
                <c:pt idx="648">
                  <c:v>64.914914914914917</c:v>
                </c:pt>
                <c:pt idx="649">
                  <c:v>65.01501501501501</c:v>
                </c:pt>
                <c:pt idx="650">
                  <c:v>65.115115115115117</c:v>
                </c:pt>
                <c:pt idx="651">
                  <c:v>65.21521521521521</c:v>
                </c:pt>
                <c:pt idx="652">
                  <c:v>65.315315315315317</c:v>
                </c:pt>
                <c:pt idx="653">
                  <c:v>65.41541541541541</c:v>
                </c:pt>
                <c:pt idx="654">
                  <c:v>65.515515515515517</c:v>
                </c:pt>
                <c:pt idx="655">
                  <c:v>65.61561561561561</c:v>
                </c:pt>
                <c:pt idx="656">
                  <c:v>65.715715715715717</c:v>
                </c:pt>
                <c:pt idx="657">
                  <c:v>65.81581581581581</c:v>
                </c:pt>
                <c:pt idx="658">
                  <c:v>65.915915915915917</c:v>
                </c:pt>
                <c:pt idx="659">
                  <c:v>66.01601601601601</c:v>
                </c:pt>
                <c:pt idx="660">
                  <c:v>66.116116116116117</c:v>
                </c:pt>
                <c:pt idx="661">
                  <c:v>66.21621621621621</c:v>
                </c:pt>
                <c:pt idx="662">
                  <c:v>66.316316316316318</c:v>
                </c:pt>
                <c:pt idx="663">
                  <c:v>66.416416416416411</c:v>
                </c:pt>
                <c:pt idx="664">
                  <c:v>66.516516516516518</c:v>
                </c:pt>
                <c:pt idx="665">
                  <c:v>66.616616616616611</c:v>
                </c:pt>
                <c:pt idx="666">
                  <c:v>66.716716716716718</c:v>
                </c:pt>
                <c:pt idx="667">
                  <c:v>66.816816816816811</c:v>
                </c:pt>
                <c:pt idx="668">
                  <c:v>66.916916916916918</c:v>
                </c:pt>
                <c:pt idx="669">
                  <c:v>67.017017017017011</c:v>
                </c:pt>
                <c:pt idx="670">
                  <c:v>67.117117117117118</c:v>
                </c:pt>
                <c:pt idx="671">
                  <c:v>67.217217217217211</c:v>
                </c:pt>
                <c:pt idx="672">
                  <c:v>67.317317317317318</c:v>
                </c:pt>
                <c:pt idx="673">
                  <c:v>67.417417417417411</c:v>
                </c:pt>
                <c:pt idx="674">
                  <c:v>67.517517517517518</c:v>
                </c:pt>
                <c:pt idx="675">
                  <c:v>67.617617617617611</c:v>
                </c:pt>
                <c:pt idx="676">
                  <c:v>67.717717717717719</c:v>
                </c:pt>
                <c:pt idx="677">
                  <c:v>67.817817817817811</c:v>
                </c:pt>
                <c:pt idx="678">
                  <c:v>67.917917917917919</c:v>
                </c:pt>
                <c:pt idx="679">
                  <c:v>68.018018018018012</c:v>
                </c:pt>
                <c:pt idx="680">
                  <c:v>68.118118118118119</c:v>
                </c:pt>
                <c:pt idx="681">
                  <c:v>68.218218218218212</c:v>
                </c:pt>
                <c:pt idx="682">
                  <c:v>68.318318318318319</c:v>
                </c:pt>
                <c:pt idx="683">
                  <c:v>68.418418418418426</c:v>
                </c:pt>
                <c:pt idx="684">
                  <c:v>68.518518518518519</c:v>
                </c:pt>
                <c:pt idx="685">
                  <c:v>68.618618618618626</c:v>
                </c:pt>
                <c:pt idx="686">
                  <c:v>68.718718718718719</c:v>
                </c:pt>
                <c:pt idx="687">
                  <c:v>68.818818818818826</c:v>
                </c:pt>
                <c:pt idx="688">
                  <c:v>68.918918918918919</c:v>
                </c:pt>
                <c:pt idx="689">
                  <c:v>69.019019019019026</c:v>
                </c:pt>
                <c:pt idx="690">
                  <c:v>69.119119119119119</c:v>
                </c:pt>
                <c:pt idx="691">
                  <c:v>69.219219219219227</c:v>
                </c:pt>
                <c:pt idx="692">
                  <c:v>69.31931931931932</c:v>
                </c:pt>
                <c:pt idx="693">
                  <c:v>69.419419419419427</c:v>
                </c:pt>
                <c:pt idx="694">
                  <c:v>69.51951951951952</c:v>
                </c:pt>
                <c:pt idx="695">
                  <c:v>69.619619619619627</c:v>
                </c:pt>
                <c:pt idx="696">
                  <c:v>69.71971971971972</c:v>
                </c:pt>
                <c:pt idx="697">
                  <c:v>69.819819819819827</c:v>
                </c:pt>
                <c:pt idx="698">
                  <c:v>69.91991991991992</c:v>
                </c:pt>
                <c:pt idx="699">
                  <c:v>70.020020020020027</c:v>
                </c:pt>
                <c:pt idx="700">
                  <c:v>70.12012012012012</c:v>
                </c:pt>
                <c:pt idx="701">
                  <c:v>70.220220220220227</c:v>
                </c:pt>
                <c:pt idx="702">
                  <c:v>70.32032032032032</c:v>
                </c:pt>
                <c:pt idx="703">
                  <c:v>70.420420420420427</c:v>
                </c:pt>
                <c:pt idx="704">
                  <c:v>70.52052052052052</c:v>
                </c:pt>
                <c:pt idx="705">
                  <c:v>70.620620620620628</c:v>
                </c:pt>
                <c:pt idx="706">
                  <c:v>70.72072072072072</c:v>
                </c:pt>
                <c:pt idx="707">
                  <c:v>70.820820820820828</c:v>
                </c:pt>
                <c:pt idx="708">
                  <c:v>70.920920920920921</c:v>
                </c:pt>
                <c:pt idx="709">
                  <c:v>71.021021021021028</c:v>
                </c:pt>
                <c:pt idx="710">
                  <c:v>71.121121121121121</c:v>
                </c:pt>
                <c:pt idx="711">
                  <c:v>71.221221221221228</c:v>
                </c:pt>
                <c:pt idx="712">
                  <c:v>71.321321321321321</c:v>
                </c:pt>
                <c:pt idx="713">
                  <c:v>71.421421421421428</c:v>
                </c:pt>
                <c:pt idx="714">
                  <c:v>71.521521521521521</c:v>
                </c:pt>
                <c:pt idx="715">
                  <c:v>71.621621621621628</c:v>
                </c:pt>
                <c:pt idx="716">
                  <c:v>71.721721721721721</c:v>
                </c:pt>
                <c:pt idx="717">
                  <c:v>71.821821821821828</c:v>
                </c:pt>
                <c:pt idx="718">
                  <c:v>71.921921921921921</c:v>
                </c:pt>
                <c:pt idx="719">
                  <c:v>72.022022022022028</c:v>
                </c:pt>
                <c:pt idx="720">
                  <c:v>72.122122122122121</c:v>
                </c:pt>
                <c:pt idx="721">
                  <c:v>72.222222222222229</c:v>
                </c:pt>
                <c:pt idx="722">
                  <c:v>72.322322322322321</c:v>
                </c:pt>
                <c:pt idx="723">
                  <c:v>72.422422422422429</c:v>
                </c:pt>
                <c:pt idx="724">
                  <c:v>72.522522522522522</c:v>
                </c:pt>
                <c:pt idx="725">
                  <c:v>72.622622622622629</c:v>
                </c:pt>
                <c:pt idx="726">
                  <c:v>72.722722722722722</c:v>
                </c:pt>
                <c:pt idx="727">
                  <c:v>72.822822822822829</c:v>
                </c:pt>
                <c:pt idx="728">
                  <c:v>72.922922922922922</c:v>
                </c:pt>
                <c:pt idx="729">
                  <c:v>73.023023023023029</c:v>
                </c:pt>
                <c:pt idx="730">
                  <c:v>73.123123123123122</c:v>
                </c:pt>
                <c:pt idx="731">
                  <c:v>73.223223223223229</c:v>
                </c:pt>
                <c:pt idx="732">
                  <c:v>73.323323323323322</c:v>
                </c:pt>
                <c:pt idx="733">
                  <c:v>73.423423423423429</c:v>
                </c:pt>
                <c:pt idx="734">
                  <c:v>73.523523523523522</c:v>
                </c:pt>
                <c:pt idx="735">
                  <c:v>73.623623623623629</c:v>
                </c:pt>
                <c:pt idx="736">
                  <c:v>73.723723723723722</c:v>
                </c:pt>
                <c:pt idx="737">
                  <c:v>73.82382382382383</c:v>
                </c:pt>
                <c:pt idx="738">
                  <c:v>73.923923923923923</c:v>
                </c:pt>
                <c:pt idx="739">
                  <c:v>74.02402402402403</c:v>
                </c:pt>
                <c:pt idx="740">
                  <c:v>74.124124124124123</c:v>
                </c:pt>
                <c:pt idx="741">
                  <c:v>74.22422422422423</c:v>
                </c:pt>
                <c:pt idx="742">
                  <c:v>74.324324324324323</c:v>
                </c:pt>
                <c:pt idx="743">
                  <c:v>74.42442442442443</c:v>
                </c:pt>
                <c:pt idx="744">
                  <c:v>74.524524524524523</c:v>
                </c:pt>
                <c:pt idx="745">
                  <c:v>74.62462462462463</c:v>
                </c:pt>
                <c:pt idx="746">
                  <c:v>74.724724724724723</c:v>
                </c:pt>
                <c:pt idx="747">
                  <c:v>74.82482482482483</c:v>
                </c:pt>
                <c:pt idx="748">
                  <c:v>74.924924924924923</c:v>
                </c:pt>
                <c:pt idx="749">
                  <c:v>75.02502502502503</c:v>
                </c:pt>
                <c:pt idx="750">
                  <c:v>75.125125125125123</c:v>
                </c:pt>
                <c:pt idx="751">
                  <c:v>75.22522522522523</c:v>
                </c:pt>
                <c:pt idx="752">
                  <c:v>75.325325325325323</c:v>
                </c:pt>
                <c:pt idx="753">
                  <c:v>75.425425425425431</c:v>
                </c:pt>
                <c:pt idx="754">
                  <c:v>75.525525525525524</c:v>
                </c:pt>
                <c:pt idx="755">
                  <c:v>75.625625625625631</c:v>
                </c:pt>
                <c:pt idx="756">
                  <c:v>75.725725725725724</c:v>
                </c:pt>
                <c:pt idx="757">
                  <c:v>75.825825825825831</c:v>
                </c:pt>
                <c:pt idx="758">
                  <c:v>75.925925925925924</c:v>
                </c:pt>
                <c:pt idx="759">
                  <c:v>76.026026026026031</c:v>
                </c:pt>
                <c:pt idx="760">
                  <c:v>76.126126126126124</c:v>
                </c:pt>
                <c:pt idx="761">
                  <c:v>76.226226226226231</c:v>
                </c:pt>
                <c:pt idx="762">
                  <c:v>76.326326326326324</c:v>
                </c:pt>
                <c:pt idx="763">
                  <c:v>76.426426426426431</c:v>
                </c:pt>
                <c:pt idx="764">
                  <c:v>76.526526526526524</c:v>
                </c:pt>
                <c:pt idx="765">
                  <c:v>76.626626626626631</c:v>
                </c:pt>
                <c:pt idx="766">
                  <c:v>76.726726726726724</c:v>
                </c:pt>
                <c:pt idx="767">
                  <c:v>76.826826826826832</c:v>
                </c:pt>
                <c:pt idx="768">
                  <c:v>76.926926926926924</c:v>
                </c:pt>
                <c:pt idx="769">
                  <c:v>77.027027027027032</c:v>
                </c:pt>
                <c:pt idx="770">
                  <c:v>77.127127127127125</c:v>
                </c:pt>
                <c:pt idx="771">
                  <c:v>77.227227227227232</c:v>
                </c:pt>
                <c:pt idx="772">
                  <c:v>77.327327327327325</c:v>
                </c:pt>
                <c:pt idx="773">
                  <c:v>77.427427427427432</c:v>
                </c:pt>
                <c:pt idx="774">
                  <c:v>77.527527527527525</c:v>
                </c:pt>
                <c:pt idx="775">
                  <c:v>77.627627627627632</c:v>
                </c:pt>
                <c:pt idx="776">
                  <c:v>77.727727727727725</c:v>
                </c:pt>
                <c:pt idx="777">
                  <c:v>77.827827827827832</c:v>
                </c:pt>
                <c:pt idx="778">
                  <c:v>77.927927927927925</c:v>
                </c:pt>
                <c:pt idx="779">
                  <c:v>78.028028028028032</c:v>
                </c:pt>
                <c:pt idx="780">
                  <c:v>78.128128128128125</c:v>
                </c:pt>
                <c:pt idx="781">
                  <c:v>78.228228228228232</c:v>
                </c:pt>
                <c:pt idx="782">
                  <c:v>78.328328328328325</c:v>
                </c:pt>
                <c:pt idx="783">
                  <c:v>78.428428428428433</c:v>
                </c:pt>
                <c:pt idx="784">
                  <c:v>78.528528528528525</c:v>
                </c:pt>
                <c:pt idx="785">
                  <c:v>78.628628628628633</c:v>
                </c:pt>
                <c:pt idx="786">
                  <c:v>78.728728728728726</c:v>
                </c:pt>
                <c:pt idx="787">
                  <c:v>78.828828828828833</c:v>
                </c:pt>
                <c:pt idx="788">
                  <c:v>78.928928928928926</c:v>
                </c:pt>
                <c:pt idx="789">
                  <c:v>79.029029029029033</c:v>
                </c:pt>
                <c:pt idx="790">
                  <c:v>79.129129129129126</c:v>
                </c:pt>
                <c:pt idx="791">
                  <c:v>79.229229229229233</c:v>
                </c:pt>
                <c:pt idx="792">
                  <c:v>79.329329329329326</c:v>
                </c:pt>
                <c:pt idx="793">
                  <c:v>79.429429429429433</c:v>
                </c:pt>
                <c:pt idx="794">
                  <c:v>79.529529529529526</c:v>
                </c:pt>
                <c:pt idx="795">
                  <c:v>79.629629629629633</c:v>
                </c:pt>
                <c:pt idx="796">
                  <c:v>79.729729729729726</c:v>
                </c:pt>
                <c:pt idx="797">
                  <c:v>79.829829829829833</c:v>
                </c:pt>
                <c:pt idx="798">
                  <c:v>79.929929929929926</c:v>
                </c:pt>
                <c:pt idx="799">
                  <c:v>80.030030030030034</c:v>
                </c:pt>
                <c:pt idx="800">
                  <c:v>80.130130130130127</c:v>
                </c:pt>
                <c:pt idx="801">
                  <c:v>80.230230230230234</c:v>
                </c:pt>
                <c:pt idx="802">
                  <c:v>80.330330330330327</c:v>
                </c:pt>
                <c:pt idx="803">
                  <c:v>80.430430430430434</c:v>
                </c:pt>
                <c:pt idx="804">
                  <c:v>80.530530530530527</c:v>
                </c:pt>
                <c:pt idx="805">
                  <c:v>80.630630630630634</c:v>
                </c:pt>
                <c:pt idx="806">
                  <c:v>80.730730730730727</c:v>
                </c:pt>
                <c:pt idx="807">
                  <c:v>80.830830830830834</c:v>
                </c:pt>
                <c:pt idx="808">
                  <c:v>80.930930930930927</c:v>
                </c:pt>
                <c:pt idx="809">
                  <c:v>81.031031031031034</c:v>
                </c:pt>
                <c:pt idx="810">
                  <c:v>81.131131131131127</c:v>
                </c:pt>
                <c:pt idx="811">
                  <c:v>81.231231231231234</c:v>
                </c:pt>
                <c:pt idx="812">
                  <c:v>81.331331331331327</c:v>
                </c:pt>
                <c:pt idx="813">
                  <c:v>81.431431431431434</c:v>
                </c:pt>
                <c:pt idx="814">
                  <c:v>81.531531531531527</c:v>
                </c:pt>
                <c:pt idx="815">
                  <c:v>81.631631631631635</c:v>
                </c:pt>
                <c:pt idx="816">
                  <c:v>81.731731731731728</c:v>
                </c:pt>
                <c:pt idx="817">
                  <c:v>81.831831831831835</c:v>
                </c:pt>
                <c:pt idx="818">
                  <c:v>81.931931931931928</c:v>
                </c:pt>
                <c:pt idx="819">
                  <c:v>82.032032032032035</c:v>
                </c:pt>
                <c:pt idx="820">
                  <c:v>82.132132132132128</c:v>
                </c:pt>
                <c:pt idx="821">
                  <c:v>82.232232232232235</c:v>
                </c:pt>
                <c:pt idx="822">
                  <c:v>82.332332332332328</c:v>
                </c:pt>
                <c:pt idx="823">
                  <c:v>82.432432432432435</c:v>
                </c:pt>
                <c:pt idx="824">
                  <c:v>82.532532532532528</c:v>
                </c:pt>
                <c:pt idx="825">
                  <c:v>82.632632632632635</c:v>
                </c:pt>
                <c:pt idx="826">
                  <c:v>82.732732732732728</c:v>
                </c:pt>
                <c:pt idx="827">
                  <c:v>82.832832832832835</c:v>
                </c:pt>
                <c:pt idx="828">
                  <c:v>82.932932932932928</c:v>
                </c:pt>
                <c:pt idx="829">
                  <c:v>83.033033033033036</c:v>
                </c:pt>
                <c:pt idx="830">
                  <c:v>83.133133133133128</c:v>
                </c:pt>
                <c:pt idx="831">
                  <c:v>83.233233233233236</c:v>
                </c:pt>
                <c:pt idx="832">
                  <c:v>83.333333333333329</c:v>
                </c:pt>
                <c:pt idx="833">
                  <c:v>83.433433433433436</c:v>
                </c:pt>
                <c:pt idx="834">
                  <c:v>83.533533533533529</c:v>
                </c:pt>
                <c:pt idx="835">
                  <c:v>83.633633633633636</c:v>
                </c:pt>
                <c:pt idx="836">
                  <c:v>83.733733733733729</c:v>
                </c:pt>
                <c:pt idx="837">
                  <c:v>83.833833833833836</c:v>
                </c:pt>
                <c:pt idx="838">
                  <c:v>83.933933933933929</c:v>
                </c:pt>
                <c:pt idx="839">
                  <c:v>84.034034034034036</c:v>
                </c:pt>
                <c:pt idx="840">
                  <c:v>84.134134134134129</c:v>
                </c:pt>
                <c:pt idx="841">
                  <c:v>84.234234234234236</c:v>
                </c:pt>
                <c:pt idx="842">
                  <c:v>84.334334334334329</c:v>
                </c:pt>
                <c:pt idx="843">
                  <c:v>84.434434434434436</c:v>
                </c:pt>
                <c:pt idx="844">
                  <c:v>84.534534534534529</c:v>
                </c:pt>
                <c:pt idx="845">
                  <c:v>84.634634634634637</c:v>
                </c:pt>
                <c:pt idx="846">
                  <c:v>84.734734734734729</c:v>
                </c:pt>
                <c:pt idx="847">
                  <c:v>84.834834834834837</c:v>
                </c:pt>
                <c:pt idx="848">
                  <c:v>84.93493493493493</c:v>
                </c:pt>
                <c:pt idx="849">
                  <c:v>85.035035035035037</c:v>
                </c:pt>
                <c:pt idx="850">
                  <c:v>85.13513513513513</c:v>
                </c:pt>
                <c:pt idx="851">
                  <c:v>85.235235235235237</c:v>
                </c:pt>
                <c:pt idx="852">
                  <c:v>85.33533533533533</c:v>
                </c:pt>
                <c:pt idx="853">
                  <c:v>85.435435435435437</c:v>
                </c:pt>
                <c:pt idx="854">
                  <c:v>85.535535535535544</c:v>
                </c:pt>
                <c:pt idx="855">
                  <c:v>85.635635635635637</c:v>
                </c:pt>
                <c:pt idx="856">
                  <c:v>85.735735735735744</c:v>
                </c:pt>
                <c:pt idx="857">
                  <c:v>85.835835835835837</c:v>
                </c:pt>
                <c:pt idx="858">
                  <c:v>85.935935935935944</c:v>
                </c:pt>
                <c:pt idx="859">
                  <c:v>86.036036036036037</c:v>
                </c:pt>
                <c:pt idx="860">
                  <c:v>86.136136136136145</c:v>
                </c:pt>
                <c:pt idx="861">
                  <c:v>86.236236236236238</c:v>
                </c:pt>
                <c:pt idx="862">
                  <c:v>86.336336336336345</c:v>
                </c:pt>
                <c:pt idx="863">
                  <c:v>86.436436436436438</c:v>
                </c:pt>
                <c:pt idx="864">
                  <c:v>86.536536536536545</c:v>
                </c:pt>
                <c:pt idx="865">
                  <c:v>86.636636636636638</c:v>
                </c:pt>
                <c:pt idx="866">
                  <c:v>86.736736736736745</c:v>
                </c:pt>
                <c:pt idx="867">
                  <c:v>86.836836836836838</c:v>
                </c:pt>
                <c:pt idx="868">
                  <c:v>86.936936936936945</c:v>
                </c:pt>
                <c:pt idx="869">
                  <c:v>87.037037037037038</c:v>
                </c:pt>
                <c:pt idx="870">
                  <c:v>87.137137137137145</c:v>
                </c:pt>
                <c:pt idx="871">
                  <c:v>87.237237237237238</c:v>
                </c:pt>
                <c:pt idx="872">
                  <c:v>87.337337337337345</c:v>
                </c:pt>
                <c:pt idx="873">
                  <c:v>87.437437437437438</c:v>
                </c:pt>
                <c:pt idx="874">
                  <c:v>87.537537537537546</c:v>
                </c:pt>
                <c:pt idx="875">
                  <c:v>87.637637637637638</c:v>
                </c:pt>
                <c:pt idx="876">
                  <c:v>87.737737737737746</c:v>
                </c:pt>
                <c:pt idx="877">
                  <c:v>87.837837837837839</c:v>
                </c:pt>
                <c:pt idx="878">
                  <c:v>87.937937937937946</c:v>
                </c:pt>
                <c:pt idx="879">
                  <c:v>88.038038038038039</c:v>
                </c:pt>
                <c:pt idx="880">
                  <c:v>88.138138138138146</c:v>
                </c:pt>
                <c:pt idx="881">
                  <c:v>88.238238238238239</c:v>
                </c:pt>
                <c:pt idx="882">
                  <c:v>88.338338338338346</c:v>
                </c:pt>
                <c:pt idx="883">
                  <c:v>88.438438438438439</c:v>
                </c:pt>
                <c:pt idx="884">
                  <c:v>88.538538538538546</c:v>
                </c:pt>
                <c:pt idx="885">
                  <c:v>88.638638638638639</c:v>
                </c:pt>
                <c:pt idx="886">
                  <c:v>88.738738738738746</c:v>
                </c:pt>
                <c:pt idx="887">
                  <c:v>88.838838838838839</c:v>
                </c:pt>
                <c:pt idx="888">
                  <c:v>88.938938938938946</c:v>
                </c:pt>
                <c:pt idx="889">
                  <c:v>89.039039039039039</c:v>
                </c:pt>
                <c:pt idx="890">
                  <c:v>89.139139139139147</c:v>
                </c:pt>
                <c:pt idx="891">
                  <c:v>89.23923923923924</c:v>
                </c:pt>
                <c:pt idx="892">
                  <c:v>89.339339339339347</c:v>
                </c:pt>
                <c:pt idx="893">
                  <c:v>89.43943943943944</c:v>
                </c:pt>
                <c:pt idx="894">
                  <c:v>89.539539539539547</c:v>
                </c:pt>
                <c:pt idx="895">
                  <c:v>89.63963963963964</c:v>
                </c:pt>
                <c:pt idx="896">
                  <c:v>89.739739739739747</c:v>
                </c:pt>
                <c:pt idx="897">
                  <c:v>89.83983983983984</c:v>
                </c:pt>
                <c:pt idx="898">
                  <c:v>89.939939939939947</c:v>
                </c:pt>
                <c:pt idx="899">
                  <c:v>90.04004004004004</c:v>
                </c:pt>
                <c:pt idx="900">
                  <c:v>90.140140140140147</c:v>
                </c:pt>
                <c:pt idx="901">
                  <c:v>90.24024024024024</c:v>
                </c:pt>
                <c:pt idx="902">
                  <c:v>90.340340340340347</c:v>
                </c:pt>
                <c:pt idx="903">
                  <c:v>90.44044044044044</c:v>
                </c:pt>
                <c:pt idx="904">
                  <c:v>90.540540540540547</c:v>
                </c:pt>
                <c:pt idx="905">
                  <c:v>90.64064064064064</c:v>
                </c:pt>
                <c:pt idx="906">
                  <c:v>90.740740740740748</c:v>
                </c:pt>
                <c:pt idx="907">
                  <c:v>90.840840840840841</c:v>
                </c:pt>
                <c:pt idx="908">
                  <c:v>90.940940940940948</c:v>
                </c:pt>
                <c:pt idx="909">
                  <c:v>91.041041041041041</c:v>
                </c:pt>
                <c:pt idx="910">
                  <c:v>91.141141141141148</c:v>
                </c:pt>
                <c:pt idx="911">
                  <c:v>91.241241241241241</c:v>
                </c:pt>
                <c:pt idx="912">
                  <c:v>91.341341341341348</c:v>
                </c:pt>
                <c:pt idx="913">
                  <c:v>91.441441441441441</c:v>
                </c:pt>
                <c:pt idx="914">
                  <c:v>91.541541541541548</c:v>
                </c:pt>
                <c:pt idx="915">
                  <c:v>91.641641641641641</c:v>
                </c:pt>
                <c:pt idx="916">
                  <c:v>91.741741741741748</c:v>
                </c:pt>
                <c:pt idx="917">
                  <c:v>91.841841841841841</c:v>
                </c:pt>
                <c:pt idx="918">
                  <c:v>91.941941941941948</c:v>
                </c:pt>
                <c:pt idx="919">
                  <c:v>92.042042042042041</c:v>
                </c:pt>
                <c:pt idx="920">
                  <c:v>92.142142142142148</c:v>
                </c:pt>
                <c:pt idx="921">
                  <c:v>92.242242242242241</c:v>
                </c:pt>
                <c:pt idx="922">
                  <c:v>92.342342342342349</c:v>
                </c:pt>
                <c:pt idx="923">
                  <c:v>92.442442442442442</c:v>
                </c:pt>
                <c:pt idx="924">
                  <c:v>92.542542542542549</c:v>
                </c:pt>
                <c:pt idx="925">
                  <c:v>92.642642642642642</c:v>
                </c:pt>
                <c:pt idx="926">
                  <c:v>92.742742742742749</c:v>
                </c:pt>
                <c:pt idx="927">
                  <c:v>92.842842842842842</c:v>
                </c:pt>
                <c:pt idx="928">
                  <c:v>92.942942942942949</c:v>
                </c:pt>
                <c:pt idx="929">
                  <c:v>93.043043043043042</c:v>
                </c:pt>
                <c:pt idx="930">
                  <c:v>93.143143143143149</c:v>
                </c:pt>
                <c:pt idx="931">
                  <c:v>93.243243243243242</c:v>
                </c:pt>
                <c:pt idx="932">
                  <c:v>93.343343343343349</c:v>
                </c:pt>
                <c:pt idx="933">
                  <c:v>93.443443443443442</c:v>
                </c:pt>
                <c:pt idx="934">
                  <c:v>93.543543543543549</c:v>
                </c:pt>
                <c:pt idx="935">
                  <c:v>93.643643643643642</c:v>
                </c:pt>
                <c:pt idx="936">
                  <c:v>93.74374374374375</c:v>
                </c:pt>
                <c:pt idx="937">
                  <c:v>93.843843843843842</c:v>
                </c:pt>
                <c:pt idx="938">
                  <c:v>93.94394394394395</c:v>
                </c:pt>
                <c:pt idx="939">
                  <c:v>94.044044044044043</c:v>
                </c:pt>
                <c:pt idx="940">
                  <c:v>94.14414414414415</c:v>
                </c:pt>
                <c:pt idx="941">
                  <c:v>94.244244244244243</c:v>
                </c:pt>
                <c:pt idx="942">
                  <c:v>94.34434434434435</c:v>
                </c:pt>
                <c:pt idx="943">
                  <c:v>94.444444444444443</c:v>
                </c:pt>
                <c:pt idx="944">
                  <c:v>94.54454454454455</c:v>
                </c:pt>
                <c:pt idx="945">
                  <c:v>94.644644644644643</c:v>
                </c:pt>
                <c:pt idx="946">
                  <c:v>94.74474474474475</c:v>
                </c:pt>
                <c:pt idx="947">
                  <c:v>94.844844844844843</c:v>
                </c:pt>
                <c:pt idx="948">
                  <c:v>94.94494494494495</c:v>
                </c:pt>
                <c:pt idx="949">
                  <c:v>95.045045045045043</c:v>
                </c:pt>
                <c:pt idx="950">
                  <c:v>95.14514514514515</c:v>
                </c:pt>
                <c:pt idx="951">
                  <c:v>95.245245245245243</c:v>
                </c:pt>
                <c:pt idx="952">
                  <c:v>95.345345345345351</c:v>
                </c:pt>
                <c:pt idx="953">
                  <c:v>95.445445445445444</c:v>
                </c:pt>
                <c:pt idx="954">
                  <c:v>95.545545545545551</c:v>
                </c:pt>
                <c:pt idx="955">
                  <c:v>95.645645645645644</c:v>
                </c:pt>
                <c:pt idx="956">
                  <c:v>95.745745745745751</c:v>
                </c:pt>
                <c:pt idx="957">
                  <c:v>95.845845845845844</c:v>
                </c:pt>
                <c:pt idx="958">
                  <c:v>95.945945945945951</c:v>
                </c:pt>
                <c:pt idx="959">
                  <c:v>96.046046046046044</c:v>
                </c:pt>
                <c:pt idx="960">
                  <c:v>96.146146146146151</c:v>
                </c:pt>
                <c:pt idx="961">
                  <c:v>96.246246246246244</c:v>
                </c:pt>
                <c:pt idx="962">
                  <c:v>96.346346346346351</c:v>
                </c:pt>
                <c:pt idx="963">
                  <c:v>96.446446446446444</c:v>
                </c:pt>
                <c:pt idx="964">
                  <c:v>96.546546546546551</c:v>
                </c:pt>
                <c:pt idx="965">
                  <c:v>96.646646646646644</c:v>
                </c:pt>
                <c:pt idx="966">
                  <c:v>96.746746746746751</c:v>
                </c:pt>
                <c:pt idx="967">
                  <c:v>96.846846846846844</c:v>
                </c:pt>
                <c:pt idx="968">
                  <c:v>96.946946946946952</c:v>
                </c:pt>
                <c:pt idx="969">
                  <c:v>97.047047047047045</c:v>
                </c:pt>
                <c:pt idx="970">
                  <c:v>97.147147147147152</c:v>
                </c:pt>
                <c:pt idx="971">
                  <c:v>97.247247247247245</c:v>
                </c:pt>
                <c:pt idx="972">
                  <c:v>97.347347347347352</c:v>
                </c:pt>
                <c:pt idx="973">
                  <c:v>97.447447447447445</c:v>
                </c:pt>
                <c:pt idx="974">
                  <c:v>97.547547547547552</c:v>
                </c:pt>
                <c:pt idx="975">
                  <c:v>97.647647647647645</c:v>
                </c:pt>
                <c:pt idx="976">
                  <c:v>97.747747747747752</c:v>
                </c:pt>
                <c:pt idx="977">
                  <c:v>97.847847847847845</c:v>
                </c:pt>
                <c:pt idx="978">
                  <c:v>97.947947947947952</c:v>
                </c:pt>
                <c:pt idx="979">
                  <c:v>98.048048048048045</c:v>
                </c:pt>
                <c:pt idx="980">
                  <c:v>98.148148148148152</c:v>
                </c:pt>
                <c:pt idx="981">
                  <c:v>98.248248248248245</c:v>
                </c:pt>
                <c:pt idx="982">
                  <c:v>98.348348348348352</c:v>
                </c:pt>
                <c:pt idx="983">
                  <c:v>98.448448448448445</c:v>
                </c:pt>
                <c:pt idx="984">
                  <c:v>98.548548548548553</c:v>
                </c:pt>
                <c:pt idx="985">
                  <c:v>98.648648648648646</c:v>
                </c:pt>
                <c:pt idx="986">
                  <c:v>98.748748748748753</c:v>
                </c:pt>
                <c:pt idx="987">
                  <c:v>98.848848848848846</c:v>
                </c:pt>
                <c:pt idx="988">
                  <c:v>98.948948948948953</c:v>
                </c:pt>
                <c:pt idx="989">
                  <c:v>99.049049049049046</c:v>
                </c:pt>
                <c:pt idx="990">
                  <c:v>99.149149149149153</c:v>
                </c:pt>
                <c:pt idx="991">
                  <c:v>99.249249249249246</c:v>
                </c:pt>
                <c:pt idx="992">
                  <c:v>99.349349349349353</c:v>
                </c:pt>
                <c:pt idx="993">
                  <c:v>99.449449449449446</c:v>
                </c:pt>
                <c:pt idx="994">
                  <c:v>99.549549549549553</c:v>
                </c:pt>
                <c:pt idx="995">
                  <c:v>99.649649649649646</c:v>
                </c:pt>
                <c:pt idx="996">
                  <c:v>99.749749749749753</c:v>
                </c:pt>
                <c:pt idx="997">
                  <c:v>99.849849849849846</c:v>
                </c:pt>
                <c:pt idx="998">
                  <c:v>99.949949949949954</c:v>
                </c:pt>
              </c:numCache>
            </c:numRef>
          </c:xVal>
          <c:yVal>
            <c:numRef>
              <c:f>'Task 4.3 '!$F$29:$F$1027</c:f>
              <c:numCache>
                <c:formatCode>General</c:formatCode>
                <c:ptCount val="999"/>
                <c:pt idx="0">
                  <c:v>4000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6000</c:v>
                </c:pt>
                <c:pt idx="5">
                  <c:v>6000</c:v>
                </c:pt>
                <c:pt idx="6">
                  <c:v>8000</c:v>
                </c:pt>
                <c:pt idx="7">
                  <c:v>8500</c:v>
                </c:pt>
                <c:pt idx="8">
                  <c:v>9000</c:v>
                </c:pt>
                <c:pt idx="9">
                  <c:v>9500</c:v>
                </c:pt>
                <c:pt idx="10">
                  <c:v>10000</c:v>
                </c:pt>
                <c:pt idx="11">
                  <c:v>10000</c:v>
                </c:pt>
                <c:pt idx="12">
                  <c:v>10000</c:v>
                </c:pt>
                <c:pt idx="13">
                  <c:v>10000</c:v>
                </c:pt>
                <c:pt idx="14">
                  <c:v>10000</c:v>
                </c:pt>
                <c:pt idx="15">
                  <c:v>10000</c:v>
                </c:pt>
                <c:pt idx="16">
                  <c:v>10500</c:v>
                </c:pt>
                <c:pt idx="17">
                  <c:v>11000</c:v>
                </c:pt>
                <c:pt idx="18">
                  <c:v>11000</c:v>
                </c:pt>
                <c:pt idx="19">
                  <c:v>11000</c:v>
                </c:pt>
                <c:pt idx="20">
                  <c:v>11000</c:v>
                </c:pt>
                <c:pt idx="21">
                  <c:v>11500</c:v>
                </c:pt>
                <c:pt idx="22">
                  <c:v>11500</c:v>
                </c:pt>
                <c:pt idx="23">
                  <c:v>12000</c:v>
                </c:pt>
                <c:pt idx="24">
                  <c:v>12200</c:v>
                </c:pt>
                <c:pt idx="25">
                  <c:v>13000</c:v>
                </c:pt>
                <c:pt idx="26">
                  <c:v>13000</c:v>
                </c:pt>
                <c:pt idx="27">
                  <c:v>13500</c:v>
                </c:pt>
                <c:pt idx="28">
                  <c:v>14000</c:v>
                </c:pt>
                <c:pt idx="29">
                  <c:v>14000</c:v>
                </c:pt>
                <c:pt idx="30">
                  <c:v>14000</c:v>
                </c:pt>
                <c:pt idx="31">
                  <c:v>14500</c:v>
                </c:pt>
                <c:pt idx="32">
                  <c:v>15000</c:v>
                </c:pt>
                <c:pt idx="33">
                  <c:v>15000</c:v>
                </c:pt>
                <c:pt idx="34">
                  <c:v>15000</c:v>
                </c:pt>
                <c:pt idx="35">
                  <c:v>15500</c:v>
                </c:pt>
                <c:pt idx="36">
                  <c:v>15600</c:v>
                </c:pt>
                <c:pt idx="37">
                  <c:v>16200</c:v>
                </c:pt>
                <c:pt idx="38">
                  <c:v>16500</c:v>
                </c:pt>
                <c:pt idx="39">
                  <c:v>17000</c:v>
                </c:pt>
                <c:pt idx="40">
                  <c:v>17000</c:v>
                </c:pt>
                <c:pt idx="41">
                  <c:v>17000</c:v>
                </c:pt>
                <c:pt idx="42">
                  <c:v>17000</c:v>
                </c:pt>
                <c:pt idx="43">
                  <c:v>17000</c:v>
                </c:pt>
                <c:pt idx="44">
                  <c:v>17500</c:v>
                </c:pt>
                <c:pt idx="45">
                  <c:v>17500</c:v>
                </c:pt>
                <c:pt idx="46">
                  <c:v>17500</c:v>
                </c:pt>
                <c:pt idx="47">
                  <c:v>18000</c:v>
                </c:pt>
                <c:pt idx="48">
                  <c:v>18000</c:v>
                </c:pt>
                <c:pt idx="49">
                  <c:v>18000</c:v>
                </c:pt>
                <c:pt idx="50">
                  <c:v>18000</c:v>
                </c:pt>
                <c:pt idx="51">
                  <c:v>18000</c:v>
                </c:pt>
                <c:pt idx="52">
                  <c:v>18000</c:v>
                </c:pt>
                <c:pt idx="53">
                  <c:v>18500</c:v>
                </c:pt>
                <c:pt idx="54">
                  <c:v>18500</c:v>
                </c:pt>
                <c:pt idx="55">
                  <c:v>18600</c:v>
                </c:pt>
                <c:pt idx="56">
                  <c:v>19000</c:v>
                </c:pt>
                <c:pt idx="57">
                  <c:v>19000</c:v>
                </c:pt>
                <c:pt idx="58">
                  <c:v>19000</c:v>
                </c:pt>
                <c:pt idx="59">
                  <c:v>19000</c:v>
                </c:pt>
                <c:pt idx="60">
                  <c:v>19000</c:v>
                </c:pt>
                <c:pt idx="61">
                  <c:v>20000</c:v>
                </c:pt>
                <c:pt idx="62">
                  <c:v>20000</c:v>
                </c:pt>
                <c:pt idx="63">
                  <c:v>20000</c:v>
                </c:pt>
                <c:pt idx="64">
                  <c:v>20000</c:v>
                </c:pt>
                <c:pt idx="65">
                  <c:v>20000</c:v>
                </c:pt>
                <c:pt idx="66">
                  <c:v>20000</c:v>
                </c:pt>
                <c:pt idx="67">
                  <c:v>20000</c:v>
                </c:pt>
                <c:pt idx="68">
                  <c:v>20000</c:v>
                </c:pt>
                <c:pt idx="69">
                  <c:v>20000</c:v>
                </c:pt>
                <c:pt idx="70">
                  <c:v>20000</c:v>
                </c:pt>
                <c:pt idx="71">
                  <c:v>20500</c:v>
                </c:pt>
                <c:pt idx="72">
                  <c:v>21000</c:v>
                </c:pt>
                <c:pt idx="73">
                  <c:v>21000</c:v>
                </c:pt>
                <c:pt idx="74">
                  <c:v>21000</c:v>
                </c:pt>
                <c:pt idx="75">
                  <c:v>21600</c:v>
                </c:pt>
                <c:pt idx="76">
                  <c:v>22000</c:v>
                </c:pt>
                <c:pt idx="77">
                  <c:v>22000</c:v>
                </c:pt>
                <c:pt idx="78">
                  <c:v>22000</c:v>
                </c:pt>
                <c:pt idx="79">
                  <c:v>24500</c:v>
                </c:pt>
                <c:pt idx="80">
                  <c:v>25000</c:v>
                </c:pt>
                <c:pt idx="81">
                  <c:v>25000</c:v>
                </c:pt>
                <c:pt idx="82">
                  <c:v>25000</c:v>
                </c:pt>
                <c:pt idx="83">
                  <c:v>25000</c:v>
                </c:pt>
                <c:pt idx="84">
                  <c:v>25000</c:v>
                </c:pt>
                <c:pt idx="85">
                  <c:v>25000</c:v>
                </c:pt>
                <c:pt idx="86">
                  <c:v>25000</c:v>
                </c:pt>
                <c:pt idx="87">
                  <c:v>25000</c:v>
                </c:pt>
                <c:pt idx="88">
                  <c:v>25000</c:v>
                </c:pt>
                <c:pt idx="89">
                  <c:v>25000</c:v>
                </c:pt>
                <c:pt idx="90">
                  <c:v>25000</c:v>
                </c:pt>
                <c:pt idx="91">
                  <c:v>25000</c:v>
                </c:pt>
                <c:pt idx="92">
                  <c:v>25000</c:v>
                </c:pt>
                <c:pt idx="93">
                  <c:v>25000</c:v>
                </c:pt>
                <c:pt idx="94">
                  <c:v>25000</c:v>
                </c:pt>
                <c:pt idx="95">
                  <c:v>25000</c:v>
                </c:pt>
                <c:pt idx="96">
                  <c:v>25000</c:v>
                </c:pt>
                <c:pt idx="97">
                  <c:v>25000</c:v>
                </c:pt>
                <c:pt idx="98">
                  <c:v>25800</c:v>
                </c:pt>
                <c:pt idx="99">
                  <c:v>26000</c:v>
                </c:pt>
                <c:pt idx="100">
                  <c:v>26000</c:v>
                </c:pt>
                <c:pt idx="101">
                  <c:v>26000</c:v>
                </c:pt>
                <c:pt idx="102">
                  <c:v>27000</c:v>
                </c:pt>
                <c:pt idx="103">
                  <c:v>27000</c:v>
                </c:pt>
                <c:pt idx="104">
                  <c:v>27000</c:v>
                </c:pt>
                <c:pt idx="105">
                  <c:v>27000</c:v>
                </c:pt>
                <c:pt idx="106">
                  <c:v>27500</c:v>
                </c:pt>
                <c:pt idx="107">
                  <c:v>28000</c:v>
                </c:pt>
                <c:pt idx="108">
                  <c:v>28500</c:v>
                </c:pt>
                <c:pt idx="109">
                  <c:v>28500</c:v>
                </c:pt>
                <c:pt idx="110">
                  <c:v>29000</c:v>
                </c:pt>
                <c:pt idx="111">
                  <c:v>29500</c:v>
                </c:pt>
                <c:pt idx="112">
                  <c:v>29500</c:v>
                </c:pt>
                <c:pt idx="113">
                  <c:v>30000</c:v>
                </c:pt>
                <c:pt idx="114">
                  <c:v>30000</c:v>
                </c:pt>
                <c:pt idx="115">
                  <c:v>30000</c:v>
                </c:pt>
                <c:pt idx="116">
                  <c:v>30000</c:v>
                </c:pt>
                <c:pt idx="117">
                  <c:v>30000</c:v>
                </c:pt>
                <c:pt idx="118">
                  <c:v>30000</c:v>
                </c:pt>
                <c:pt idx="119">
                  <c:v>30000</c:v>
                </c:pt>
                <c:pt idx="120">
                  <c:v>30000</c:v>
                </c:pt>
                <c:pt idx="121">
                  <c:v>30000</c:v>
                </c:pt>
                <c:pt idx="122">
                  <c:v>30000</c:v>
                </c:pt>
                <c:pt idx="123">
                  <c:v>30500</c:v>
                </c:pt>
                <c:pt idx="124">
                  <c:v>31000</c:v>
                </c:pt>
                <c:pt idx="125">
                  <c:v>31000</c:v>
                </c:pt>
                <c:pt idx="126">
                  <c:v>31500</c:v>
                </c:pt>
                <c:pt idx="127">
                  <c:v>31500</c:v>
                </c:pt>
                <c:pt idx="128">
                  <c:v>32000</c:v>
                </c:pt>
                <c:pt idx="129">
                  <c:v>32000</c:v>
                </c:pt>
                <c:pt idx="130">
                  <c:v>32000</c:v>
                </c:pt>
                <c:pt idx="131">
                  <c:v>32400</c:v>
                </c:pt>
                <c:pt idx="132">
                  <c:v>33000</c:v>
                </c:pt>
                <c:pt idx="133">
                  <c:v>33000</c:v>
                </c:pt>
                <c:pt idx="134">
                  <c:v>33000</c:v>
                </c:pt>
                <c:pt idx="135">
                  <c:v>34000</c:v>
                </c:pt>
                <c:pt idx="136">
                  <c:v>35000</c:v>
                </c:pt>
                <c:pt idx="137">
                  <c:v>35000</c:v>
                </c:pt>
                <c:pt idx="138">
                  <c:v>35000</c:v>
                </c:pt>
                <c:pt idx="139">
                  <c:v>35000</c:v>
                </c:pt>
                <c:pt idx="140">
                  <c:v>35000</c:v>
                </c:pt>
                <c:pt idx="141">
                  <c:v>35000</c:v>
                </c:pt>
                <c:pt idx="142">
                  <c:v>36000</c:v>
                </c:pt>
                <c:pt idx="143">
                  <c:v>36000</c:v>
                </c:pt>
                <c:pt idx="144">
                  <c:v>36000</c:v>
                </c:pt>
                <c:pt idx="145">
                  <c:v>36000</c:v>
                </c:pt>
                <c:pt idx="146">
                  <c:v>36000</c:v>
                </c:pt>
                <c:pt idx="147">
                  <c:v>37000</c:v>
                </c:pt>
                <c:pt idx="148">
                  <c:v>37000</c:v>
                </c:pt>
                <c:pt idx="149">
                  <c:v>37000</c:v>
                </c:pt>
                <c:pt idx="150">
                  <c:v>37000</c:v>
                </c:pt>
                <c:pt idx="151">
                  <c:v>37500</c:v>
                </c:pt>
                <c:pt idx="152">
                  <c:v>37500</c:v>
                </c:pt>
                <c:pt idx="153">
                  <c:v>38000</c:v>
                </c:pt>
                <c:pt idx="154">
                  <c:v>38000</c:v>
                </c:pt>
                <c:pt idx="155">
                  <c:v>38000</c:v>
                </c:pt>
                <c:pt idx="156">
                  <c:v>38500</c:v>
                </c:pt>
                <c:pt idx="157">
                  <c:v>38500</c:v>
                </c:pt>
                <c:pt idx="158">
                  <c:v>39000</c:v>
                </c:pt>
                <c:pt idx="159">
                  <c:v>39500</c:v>
                </c:pt>
                <c:pt idx="160">
                  <c:v>39500</c:v>
                </c:pt>
                <c:pt idx="161">
                  <c:v>40000</c:v>
                </c:pt>
                <c:pt idx="162">
                  <c:v>40000</c:v>
                </c:pt>
                <c:pt idx="163">
                  <c:v>40000</c:v>
                </c:pt>
                <c:pt idx="164">
                  <c:v>40000</c:v>
                </c:pt>
                <c:pt idx="165">
                  <c:v>40000</c:v>
                </c:pt>
                <c:pt idx="166">
                  <c:v>40000</c:v>
                </c:pt>
                <c:pt idx="167">
                  <c:v>40000</c:v>
                </c:pt>
                <c:pt idx="168">
                  <c:v>40000</c:v>
                </c:pt>
                <c:pt idx="169">
                  <c:v>40000</c:v>
                </c:pt>
                <c:pt idx="170">
                  <c:v>40000</c:v>
                </c:pt>
                <c:pt idx="171">
                  <c:v>40000</c:v>
                </c:pt>
                <c:pt idx="172">
                  <c:v>40000</c:v>
                </c:pt>
                <c:pt idx="173">
                  <c:v>40000</c:v>
                </c:pt>
                <c:pt idx="174">
                  <c:v>40000</c:v>
                </c:pt>
                <c:pt idx="175">
                  <c:v>40000</c:v>
                </c:pt>
                <c:pt idx="176">
                  <c:v>40000</c:v>
                </c:pt>
                <c:pt idx="177">
                  <c:v>40500</c:v>
                </c:pt>
                <c:pt idx="178">
                  <c:v>41000</c:v>
                </c:pt>
                <c:pt idx="179">
                  <c:v>41000</c:v>
                </c:pt>
                <c:pt idx="180">
                  <c:v>41000</c:v>
                </c:pt>
                <c:pt idx="181">
                  <c:v>41500</c:v>
                </c:pt>
                <c:pt idx="182">
                  <c:v>42000</c:v>
                </c:pt>
                <c:pt idx="183">
                  <c:v>42000</c:v>
                </c:pt>
                <c:pt idx="184">
                  <c:v>43000</c:v>
                </c:pt>
                <c:pt idx="185">
                  <c:v>43000</c:v>
                </c:pt>
                <c:pt idx="186">
                  <c:v>43000</c:v>
                </c:pt>
                <c:pt idx="187">
                  <c:v>43000</c:v>
                </c:pt>
                <c:pt idx="188">
                  <c:v>44000</c:v>
                </c:pt>
                <c:pt idx="189">
                  <c:v>44000</c:v>
                </c:pt>
                <c:pt idx="190">
                  <c:v>45000</c:v>
                </c:pt>
                <c:pt idx="191">
                  <c:v>45000</c:v>
                </c:pt>
                <c:pt idx="192">
                  <c:v>45000</c:v>
                </c:pt>
                <c:pt idx="193">
                  <c:v>45000</c:v>
                </c:pt>
                <c:pt idx="194">
                  <c:v>45000</c:v>
                </c:pt>
                <c:pt idx="195">
                  <c:v>47000</c:v>
                </c:pt>
                <c:pt idx="196">
                  <c:v>47000</c:v>
                </c:pt>
                <c:pt idx="197">
                  <c:v>47000</c:v>
                </c:pt>
                <c:pt idx="198">
                  <c:v>48000</c:v>
                </c:pt>
                <c:pt idx="199">
                  <c:v>48000</c:v>
                </c:pt>
                <c:pt idx="200">
                  <c:v>48500</c:v>
                </c:pt>
                <c:pt idx="201">
                  <c:v>48600</c:v>
                </c:pt>
                <c:pt idx="202">
                  <c:v>49000</c:v>
                </c:pt>
                <c:pt idx="203">
                  <c:v>49500</c:v>
                </c:pt>
                <c:pt idx="204">
                  <c:v>50000</c:v>
                </c:pt>
                <c:pt idx="205">
                  <c:v>50000</c:v>
                </c:pt>
                <c:pt idx="206">
                  <c:v>50000</c:v>
                </c:pt>
                <c:pt idx="207">
                  <c:v>50000</c:v>
                </c:pt>
                <c:pt idx="208">
                  <c:v>50000</c:v>
                </c:pt>
                <c:pt idx="209">
                  <c:v>50000</c:v>
                </c:pt>
                <c:pt idx="210">
                  <c:v>51000</c:v>
                </c:pt>
                <c:pt idx="211">
                  <c:v>52000</c:v>
                </c:pt>
                <c:pt idx="212">
                  <c:v>53000</c:v>
                </c:pt>
                <c:pt idx="213">
                  <c:v>53000</c:v>
                </c:pt>
                <c:pt idx="214">
                  <c:v>53000</c:v>
                </c:pt>
                <c:pt idx="215">
                  <c:v>53000</c:v>
                </c:pt>
                <c:pt idx="216">
                  <c:v>54000</c:v>
                </c:pt>
                <c:pt idx="217">
                  <c:v>54000</c:v>
                </c:pt>
                <c:pt idx="218">
                  <c:v>54000</c:v>
                </c:pt>
                <c:pt idx="219">
                  <c:v>54000</c:v>
                </c:pt>
                <c:pt idx="220">
                  <c:v>54000</c:v>
                </c:pt>
                <c:pt idx="221">
                  <c:v>54900</c:v>
                </c:pt>
                <c:pt idx="222">
                  <c:v>55000</c:v>
                </c:pt>
                <c:pt idx="223">
                  <c:v>55000</c:v>
                </c:pt>
                <c:pt idx="224">
                  <c:v>55000</c:v>
                </c:pt>
                <c:pt idx="225">
                  <c:v>55000</c:v>
                </c:pt>
                <c:pt idx="226">
                  <c:v>55000</c:v>
                </c:pt>
                <c:pt idx="227">
                  <c:v>55000</c:v>
                </c:pt>
                <c:pt idx="228">
                  <c:v>55000</c:v>
                </c:pt>
                <c:pt idx="229">
                  <c:v>55000</c:v>
                </c:pt>
                <c:pt idx="230">
                  <c:v>55000</c:v>
                </c:pt>
                <c:pt idx="231">
                  <c:v>56000</c:v>
                </c:pt>
                <c:pt idx="232">
                  <c:v>56000</c:v>
                </c:pt>
                <c:pt idx="233">
                  <c:v>57000</c:v>
                </c:pt>
                <c:pt idx="234">
                  <c:v>57000</c:v>
                </c:pt>
                <c:pt idx="235">
                  <c:v>57000</c:v>
                </c:pt>
                <c:pt idx="236">
                  <c:v>57000</c:v>
                </c:pt>
                <c:pt idx="237">
                  <c:v>57000</c:v>
                </c:pt>
                <c:pt idx="238">
                  <c:v>57500</c:v>
                </c:pt>
                <c:pt idx="239">
                  <c:v>57500</c:v>
                </c:pt>
                <c:pt idx="240">
                  <c:v>58000</c:v>
                </c:pt>
                <c:pt idx="241">
                  <c:v>58000</c:v>
                </c:pt>
                <c:pt idx="242">
                  <c:v>59000</c:v>
                </c:pt>
                <c:pt idx="243">
                  <c:v>59000</c:v>
                </c:pt>
                <c:pt idx="244">
                  <c:v>60000</c:v>
                </c:pt>
                <c:pt idx="245">
                  <c:v>60000</c:v>
                </c:pt>
                <c:pt idx="246">
                  <c:v>60000</c:v>
                </c:pt>
                <c:pt idx="247">
                  <c:v>60000</c:v>
                </c:pt>
                <c:pt idx="248">
                  <c:v>60000</c:v>
                </c:pt>
                <c:pt idx="249">
                  <c:v>60000</c:v>
                </c:pt>
                <c:pt idx="250">
                  <c:v>60000</c:v>
                </c:pt>
                <c:pt idx="251">
                  <c:v>60000</c:v>
                </c:pt>
                <c:pt idx="252">
                  <c:v>61000</c:v>
                </c:pt>
                <c:pt idx="253">
                  <c:v>62000</c:v>
                </c:pt>
                <c:pt idx="254">
                  <c:v>62000</c:v>
                </c:pt>
                <c:pt idx="255">
                  <c:v>62000</c:v>
                </c:pt>
                <c:pt idx="256">
                  <c:v>63000</c:v>
                </c:pt>
                <c:pt idx="257">
                  <c:v>63000</c:v>
                </c:pt>
                <c:pt idx="258">
                  <c:v>63000</c:v>
                </c:pt>
                <c:pt idx="259">
                  <c:v>64000</c:v>
                </c:pt>
                <c:pt idx="260">
                  <c:v>65000</c:v>
                </c:pt>
                <c:pt idx="261">
                  <c:v>65000</c:v>
                </c:pt>
                <c:pt idx="262">
                  <c:v>65000</c:v>
                </c:pt>
                <c:pt idx="263">
                  <c:v>65000</c:v>
                </c:pt>
                <c:pt idx="264">
                  <c:v>65000</c:v>
                </c:pt>
                <c:pt idx="265">
                  <c:v>65000</c:v>
                </c:pt>
                <c:pt idx="266">
                  <c:v>65000</c:v>
                </c:pt>
                <c:pt idx="267">
                  <c:v>65000</c:v>
                </c:pt>
                <c:pt idx="268">
                  <c:v>65000</c:v>
                </c:pt>
                <c:pt idx="269">
                  <c:v>67000</c:v>
                </c:pt>
                <c:pt idx="270">
                  <c:v>67000</c:v>
                </c:pt>
                <c:pt idx="271">
                  <c:v>70000</c:v>
                </c:pt>
                <c:pt idx="272">
                  <c:v>70000</c:v>
                </c:pt>
                <c:pt idx="273">
                  <c:v>70000</c:v>
                </c:pt>
                <c:pt idx="274">
                  <c:v>70000</c:v>
                </c:pt>
                <c:pt idx="275">
                  <c:v>70000</c:v>
                </c:pt>
                <c:pt idx="276">
                  <c:v>70000</c:v>
                </c:pt>
                <c:pt idx="277">
                  <c:v>70000</c:v>
                </c:pt>
                <c:pt idx="278">
                  <c:v>70000</c:v>
                </c:pt>
                <c:pt idx="279">
                  <c:v>70000</c:v>
                </c:pt>
                <c:pt idx="280">
                  <c:v>70000</c:v>
                </c:pt>
                <c:pt idx="281">
                  <c:v>70000</c:v>
                </c:pt>
                <c:pt idx="282">
                  <c:v>70000</c:v>
                </c:pt>
                <c:pt idx="283">
                  <c:v>70000</c:v>
                </c:pt>
                <c:pt idx="284">
                  <c:v>70000</c:v>
                </c:pt>
                <c:pt idx="285">
                  <c:v>71000</c:v>
                </c:pt>
                <c:pt idx="286">
                  <c:v>72000</c:v>
                </c:pt>
                <c:pt idx="287">
                  <c:v>73000</c:v>
                </c:pt>
                <c:pt idx="288">
                  <c:v>73000</c:v>
                </c:pt>
                <c:pt idx="289">
                  <c:v>74000</c:v>
                </c:pt>
                <c:pt idx="290">
                  <c:v>75000</c:v>
                </c:pt>
                <c:pt idx="291">
                  <c:v>75000</c:v>
                </c:pt>
                <c:pt idx="292">
                  <c:v>76000</c:v>
                </c:pt>
                <c:pt idx="293">
                  <c:v>77000</c:v>
                </c:pt>
                <c:pt idx="294">
                  <c:v>77000</c:v>
                </c:pt>
                <c:pt idx="295">
                  <c:v>78000</c:v>
                </c:pt>
                <c:pt idx="296">
                  <c:v>78000</c:v>
                </c:pt>
                <c:pt idx="297">
                  <c:v>80000</c:v>
                </c:pt>
                <c:pt idx="298">
                  <c:v>80000</c:v>
                </c:pt>
                <c:pt idx="299">
                  <c:v>80000</c:v>
                </c:pt>
                <c:pt idx="300">
                  <c:v>80000</c:v>
                </c:pt>
                <c:pt idx="301">
                  <c:v>80000</c:v>
                </c:pt>
                <c:pt idx="302">
                  <c:v>80000</c:v>
                </c:pt>
                <c:pt idx="303">
                  <c:v>83000</c:v>
                </c:pt>
                <c:pt idx="304">
                  <c:v>83000</c:v>
                </c:pt>
                <c:pt idx="305">
                  <c:v>84000</c:v>
                </c:pt>
                <c:pt idx="306">
                  <c:v>85000</c:v>
                </c:pt>
                <c:pt idx="307">
                  <c:v>86000</c:v>
                </c:pt>
                <c:pt idx="308">
                  <c:v>86000</c:v>
                </c:pt>
                <c:pt idx="309">
                  <c:v>90000</c:v>
                </c:pt>
                <c:pt idx="310">
                  <c:v>90000</c:v>
                </c:pt>
                <c:pt idx="311">
                  <c:v>90000</c:v>
                </c:pt>
                <c:pt idx="312">
                  <c:v>90000</c:v>
                </c:pt>
                <c:pt idx="313">
                  <c:v>90000</c:v>
                </c:pt>
                <c:pt idx="314">
                  <c:v>90000</c:v>
                </c:pt>
                <c:pt idx="315">
                  <c:v>91000</c:v>
                </c:pt>
                <c:pt idx="316">
                  <c:v>92000</c:v>
                </c:pt>
                <c:pt idx="317">
                  <c:v>93500</c:v>
                </c:pt>
                <c:pt idx="318">
                  <c:v>94500</c:v>
                </c:pt>
                <c:pt idx="319">
                  <c:v>95000</c:v>
                </c:pt>
                <c:pt idx="320">
                  <c:v>95000</c:v>
                </c:pt>
                <c:pt idx="321">
                  <c:v>96000</c:v>
                </c:pt>
                <c:pt idx="322">
                  <c:v>100000</c:v>
                </c:pt>
                <c:pt idx="323">
                  <c:v>100000</c:v>
                </c:pt>
                <c:pt idx="324">
                  <c:v>100000</c:v>
                </c:pt>
                <c:pt idx="325">
                  <c:v>100000</c:v>
                </c:pt>
                <c:pt idx="326">
                  <c:v>100000</c:v>
                </c:pt>
                <c:pt idx="327">
                  <c:v>103000</c:v>
                </c:pt>
                <c:pt idx="328">
                  <c:v>105000</c:v>
                </c:pt>
                <c:pt idx="329">
                  <c:v>105000</c:v>
                </c:pt>
                <c:pt idx="330">
                  <c:v>105000</c:v>
                </c:pt>
                <c:pt idx="331">
                  <c:v>105000</c:v>
                </c:pt>
                <c:pt idx="332">
                  <c:v>105000</c:v>
                </c:pt>
                <c:pt idx="333">
                  <c:v>110000</c:v>
                </c:pt>
                <c:pt idx="334">
                  <c:v>110000</c:v>
                </c:pt>
                <c:pt idx="335">
                  <c:v>111000</c:v>
                </c:pt>
                <c:pt idx="336">
                  <c:v>112000</c:v>
                </c:pt>
                <c:pt idx="337">
                  <c:v>112500</c:v>
                </c:pt>
                <c:pt idx="338">
                  <c:v>115000</c:v>
                </c:pt>
                <c:pt idx="339">
                  <c:v>115000</c:v>
                </c:pt>
                <c:pt idx="340">
                  <c:v>115500</c:v>
                </c:pt>
                <c:pt idx="341">
                  <c:v>116000</c:v>
                </c:pt>
                <c:pt idx="342">
                  <c:v>120000</c:v>
                </c:pt>
                <c:pt idx="343">
                  <c:v>120000</c:v>
                </c:pt>
                <c:pt idx="344">
                  <c:v>120000</c:v>
                </c:pt>
                <c:pt idx="345">
                  <c:v>120000</c:v>
                </c:pt>
                <c:pt idx="346">
                  <c:v>120000</c:v>
                </c:pt>
                <c:pt idx="347">
                  <c:v>120000</c:v>
                </c:pt>
                <c:pt idx="348">
                  <c:v>120000</c:v>
                </c:pt>
                <c:pt idx="349">
                  <c:v>120000</c:v>
                </c:pt>
                <c:pt idx="350">
                  <c:v>125000</c:v>
                </c:pt>
                <c:pt idx="351">
                  <c:v>125000</c:v>
                </c:pt>
                <c:pt idx="352">
                  <c:v>125000</c:v>
                </c:pt>
                <c:pt idx="353">
                  <c:v>127000</c:v>
                </c:pt>
                <c:pt idx="354">
                  <c:v>129000</c:v>
                </c:pt>
                <c:pt idx="355">
                  <c:v>130000</c:v>
                </c:pt>
                <c:pt idx="356">
                  <c:v>130000</c:v>
                </c:pt>
                <c:pt idx="357">
                  <c:v>130000</c:v>
                </c:pt>
                <c:pt idx="358">
                  <c:v>132500</c:v>
                </c:pt>
                <c:pt idx="359">
                  <c:v>135000</c:v>
                </c:pt>
                <c:pt idx="360">
                  <c:v>136000</c:v>
                </c:pt>
                <c:pt idx="361">
                  <c:v>136000</c:v>
                </c:pt>
                <c:pt idx="362">
                  <c:v>136000</c:v>
                </c:pt>
                <c:pt idx="363">
                  <c:v>137000</c:v>
                </c:pt>
                <c:pt idx="364">
                  <c:v>137000</c:v>
                </c:pt>
                <c:pt idx="365">
                  <c:v>138000</c:v>
                </c:pt>
                <c:pt idx="366">
                  <c:v>139000</c:v>
                </c:pt>
                <c:pt idx="367">
                  <c:v>139000</c:v>
                </c:pt>
                <c:pt idx="368">
                  <c:v>140000</c:v>
                </c:pt>
                <c:pt idx="369">
                  <c:v>140000</c:v>
                </c:pt>
                <c:pt idx="370">
                  <c:v>140000</c:v>
                </c:pt>
                <c:pt idx="371">
                  <c:v>142000</c:v>
                </c:pt>
                <c:pt idx="372">
                  <c:v>142500</c:v>
                </c:pt>
                <c:pt idx="373">
                  <c:v>145000</c:v>
                </c:pt>
                <c:pt idx="374">
                  <c:v>145000</c:v>
                </c:pt>
                <c:pt idx="375">
                  <c:v>146600</c:v>
                </c:pt>
                <c:pt idx="376">
                  <c:v>147000</c:v>
                </c:pt>
                <c:pt idx="377">
                  <c:v>147000</c:v>
                </c:pt>
                <c:pt idx="378">
                  <c:v>148000</c:v>
                </c:pt>
                <c:pt idx="379">
                  <c:v>149000</c:v>
                </c:pt>
                <c:pt idx="380">
                  <c:v>150000</c:v>
                </c:pt>
                <c:pt idx="381">
                  <c:v>151000</c:v>
                </c:pt>
                <c:pt idx="382">
                  <c:v>151500</c:v>
                </c:pt>
                <c:pt idx="383">
                  <c:v>155000</c:v>
                </c:pt>
                <c:pt idx="384">
                  <c:v>155000</c:v>
                </c:pt>
                <c:pt idx="385">
                  <c:v>155000</c:v>
                </c:pt>
                <c:pt idx="386">
                  <c:v>155000</c:v>
                </c:pt>
                <c:pt idx="387">
                  <c:v>160000</c:v>
                </c:pt>
                <c:pt idx="388">
                  <c:v>165000</c:v>
                </c:pt>
                <c:pt idx="389">
                  <c:v>167000</c:v>
                </c:pt>
                <c:pt idx="390">
                  <c:v>170000</c:v>
                </c:pt>
                <c:pt idx="391">
                  <c:v>170000</c:v>
                </c:pt>
                <c:pt idx="392">
                  <c:v>170000</c:v>
                </c:pt>
                <c:pt idx="393">
                  <c:v>170000</c:v>
                </c:pt>
                <c:pt idx="394">
                  <c:v>170000</c:v>
                </c:pt>
                <c:pt idx="395">
                  <c:v>172000</c:v>
                </c:pt>
                <c:pt idx="396">
                  <c:v>173000</c:v>
                </c:pt>
                <c:pt idx="397">
                  <c:v>174000</c:v>
                </c:pt>
                <c:pt idx="398">
                  <c:v>175000</c:v>
                </c:pt>
                <c:pt idx="399">
                  <c:v>175000</c:v>
                </c:pt>
                <c:pt idx="400">
                  <c:v>175500</c:v>
                </c:pt>
                <c:pt idx="401">
                  <c:v>180000</c:v>
                </c:pt>
                <c:pt idx="402">
                  <c:v>180000</c:v>
                </c:pt>
                <c:pt idx="403">
                  <c:v>180500</c:v>
                </c:pt>
                <c:pt idx="404">
                  <c:v>190000</c:v>
                </c:pt>
                <c:pt idx="405">
                  <c:v>190000</c:v>
                </c:pt>
                <c:pt idx="406">
                  <c:v>190000</c:v>
                </c:pt>
                <c:pt idx="407">
                  <c:v>190000</c:v>
                </c:pt>
                <c:pt idx="408">
                  <c:v>190000</c:v>
                </c:pt>
                <c:pt idx="409">
                  <c:v>193000</c:v>
                </c:pt>
                <c:pt idx="410">
                  <c:v>200000</c:v>
                </c:pt>
                <c:pt idx="411">
                  <c:v>200000</c:v>
                </c:pt>
                <c:pt idx="412">
                  <c:v>200000</c:v>
                </c:pt>
                <c:pt idx="413">
                  <c:v>200000</c:v>
                </c:pt>
                <c:pt idx="414">
                  <c:v>200000</c:v>
                </c:pt>
                <c:pt idx="415">
                  <c:v>200000</c:v>
                </c:pt>
                <c:pt idx="416">
                  <c:v>202000</c:v>
                </c:pt>
                <c:pt idx="417">
                  <c:v>202000</c:v>
                </c:pt>
                <c:pt idx="418">
                  <c:v>202000</c:v>
                </c:pt>
                <c:pt idx="419">
                  <c:v>202000</c:v>
                </c:pt>
                <c:pt idx="420">
                  <c:v>204000</c:v>
                </c:pt>
                <c:pt idx="421">
                  <c:v>207500</c:v>
                </c:pt>
                <c:pt idx="422">
                  <c:v>213000</c:v>
                </c:pt>
                <c:pt idx="423">
                  <c:v>213000</c:v>
                </c:pt>
                <c:pt idx="424">
                  <c:v>213000</c:v>
                </c:pt>
                <c:pt idx="425">
                  <c:v>220000</c:v>
                </c:pt>
                <c:pt idx="426">
                  <c:v>220000</c:v>
                </c:pt>
                <c:pt idx="427">
                  <c:v>222000</c:v>
                </c:pt>
                <c:pt idx="428">
                  <c:v>223000</c:v>
                </c:pt>
                <c:pt idx="429">
                  <c:v>225000</c:v>
                </c:pt>
                <c:pt idx="430">
                  <c:v>226900</c:v>
                </c:pt>
                <c:pt idx="431">
                  <c:v>227000</c:v>
                </c:pt>
                <c:pt idx="432">
                  <c:v>228000</c:v>
                </c:pt>
                <c:pt idx="433">
                  <c:v>230000</c:v>
                </c:pt>
                <c:pt idx="434">
                  <c:v>231000</c:v>
                </c:pt>
                <c:pt idx="435">
                  <c:v>232500</c:v>
                </c:pt>
                <c:pt idx="436">
                  <c:v>234000</c:v>
                </c:pt>
                <c:pt idx="437">
                  <c:v>235000</c:v>
                </c:pt>
                <c:pt idx="438">
                  <c:v>235000</c:v>
                </c:pt>
                <c:pt idx="439">
                  <c:v>237000</c:v>
                </c:pt>
                <c:pt idx="440">
                  <c:v>238000</c:v>
                </c:pt>
                <c:pt idx="441">
                  <c:v>240000</c:v>
                </c:pt>
                <c:pt idx="442">
                  <c:v>243000</c:v>
                </c:pt>
                <c:pt idx="443">
                  <c:v>243000</c:v>
                </c:pt>
                <c:pt idx="444">
                  <c:v>245000</c:v>
                </c:pt>
                <c:pt idx="445">
                  <c:v>245000</c:v>
                </c:pt>
                <c:pt idx="446">
                  <c:v>246000</c:v>
                </c:pt>
                <c:pt idx="447">
                  <c:v>248000</c:v>
                </c:pt>
                <c:pt idx="448">
                  <c:v>248000</c:v>
                </c:pt>
                <c:pt idx="449">
                  <c:v>250000</c:v>
                </c:pt>
                <c:pt idx="450">
                  <c:v>250000</c:v>
                </c:pt>
                <c:pt idx="451">
                  <c:v>253000</c:v>
                </c:pt>
                <c:pt idx="452">
                  <c:v>254000</c:v>
                </c:pt>
                <c:pt idx="453">
                  <c:v>254000</c:v>
                </c:pt>
                <c:pt idx="454">
                  <c:v>255000</c:v>
                </c:pt>
                <c:pt idx="455">
                  <c:v>255000</c:v>
                </c:pt>
                <c:pt idx="456">
                  <c:v>256000</c:v>
                </c:pt>
                <c:pt idx="457">
                  <c:v>257000</c:v>
                </c:pt>
                <c:pt idx="458">
                  <c:v>259500</c:v>
                </c:pt>
                <c:pt idx="459">
                  <c:v>260000</c:v>
                </c:pt>
                <c:pt idx="460">
                  <c:v>261000</c:v>
                </c:pt>
                <c:pt idx="461">
                  <c:v>262000</c:v>
                </c:pt>
                <c:pt idx="462">
                  <c:v>265000</c:v>
                </c:pt>
                <c:pt idx="463">
                  <c:v>266000</c:v>
                </c:pt>
                <c:pt idx="464">
                  <c:v>267000</c:v>
                </c:pt>
                <c:pt idx="465">
                  <c:v>269000</c:v>
                </c:pt>
                <c:pt idx="466">
                  <c:v>271000</c:v>
                </c:pt>
                <c:pt idx="467">
                  <c:v>274000</c:v>
                </c:pt>
                <c:pt idx="468">
                  <c:v>274000</c:v>
                </c:pt>
                <c:pt idx="469">
                  <c:v>274000</c:v>
                </c:pt>
                <c:pt idx="470">
                  <c:v>276000</c:v>
                </c:pt>
                <c:pt idx="471">
                  <c:v>277000</c:v>
                </c:pt>
                <c:pt idx="472">
                  <c:v>277000</c:v>
                </c:pt>
                <c:pt idx="473">
                  <c:v>279000</c:v>
                </c:pt>
                <c:pt idx="474">
                  <c:v>279000</c:v>
                </c:pt>
                <c:pt idx="475">
                  <c:v>279000</c:v>
                </c:pt>
                <c:pt idx="476">
                  <c:v>283000</c:v>
                </c:pt>
                <c:pt idx="477">
                  <c:v>283000</c:v>
                </c:pt>
                <c:pt idx="478">
                  <c:v>284000</c:v>
                </c:pt>
                <c:pt idx="479">
                  <c:v>285000</c:v>
                </c:pt>
                <c:pt idx="480">
                  <c:v>285000</c:v>
                </c:pt>
                <c:pt idx="481">
                  <c:v>285000</c:v>
                </c:pt>
                <c:pt idx="482">
                  <c:v>286000</c:v>
                </c:pt>
                <c:pt idx="483">
                  <c:v>290000</c:v>
                </c:pt>
                <c:pt idx="484">
                  <c:v>290000</c:v>
                </c:pt>
                <c:pt idx="485">
                  <c:v>290000</c:v>
                </c:pt>
                <c:pt idx="486">
                  <c:v>292000</c:v>
                </c:pt>
                <c:pt idx="487">
                  <c:v>295000</c:v>
                </c:pt>
                <c:pt idx="488">
                  <c:v>298000</c:v>
                </c:pt>
                <c:pt idx="489">
                  <c:v>300000</c:v>
                </c:pt>
                <c:pt idx="490">
                  <c:v>300000</c:v>
                </c:pt>
                <c:pt idx="491">
                  <c:v>300000</c:v>
                </c:pt>
                <c:pt idx="492">
                  <c:v>300000</c:v>
                </c:pt>
                <c:pt idx="493">
                  <c:v>300000</c:v>
                </c:pt>
                <c:pt idx="494">
                  <c:v>300000</c:v>
                </c:pt>
                <c:pt idx="495">
                  <c:v>300000</c:v>
                </c:pt>
                <c:pt idx="496">
                  <c:v>308000</c:v>
                </c:pt>
                <c:pt idx="497">
                  <c:v>310000</c:v>
                </c:pt>
                <c:pt idx="498">
                  <c:v>310000</c:v>
                </c:pt>
                <c:pt idx="499">
                  <c:v>311000</c:v>
                </c:pt>
                <c:pt idx="500">
                  <c:v>314000</c:v>
                </c:pt>
                <c:pt idx="501">
                  <c:v>320000</c:v>
                </c:pt>
                <c:pt idx="502">
                  <c:v>320000</c:v>
                </c:pt>
                <c:pt idx="503">
                  <c:v>320000</c:v>
                </c:pt>
                <c:pt idx="504">
                  <c:v>320000</c:v>
                </c:pt>
                <c:pt idx="505">
                  <c:v>323000</c:v>
                </c:pt>
                <c:pt idx="506">
                  <c:v>325000</c:v>
                </c:pt>
                <c:pt idx="507">
                  <c:v>328000</c:v>
                </c:pt>
                <c:pt idx="508">
                  <c:v>330000</c:v>
                </c:pt>
                <c:pt idx="509">
                  <c:v>335000</c:v>
                </c:pt>
                <c:pt idx="510">
                  <c:v>338000</c:v>
                </c:pt>
                <c:pt idx="511">
                  <c:v>340000</c:v>
                </c:pt>
                <c:pt idx="512">
                  <c:v>340000</c:v>
                </c:pt>
                <c:pt idx="513">
                  <c:v>341000</c:v>
                </c:pt>
                <c:pt idx="514">
                  <c:v>341000</c:v>
                </c:pt>
                <c:pt idx="515">
                  <c:v>344000</c:v>
                </c:pt>
                <c:pt idx="516">
                  <c:v>346000</c:v>
                </c:pt>
                <c:pt idx="517">
                  <c:v>347500</c:v>
                </c:pt>
                <c:pt idx="518">
                  <c:v>350000</c:v>
                </c:pt>
                <c:pt idx="519">
                  <c:v>350000</c:v>
                </c:pt>
                <c:pt idx="520">
                  <c:v>350000</c:v>
                </c:pt>
                <c:pt idx="521">
                  <c:v>351000</c:v>
                </c:pt>
                <c:pt idx="522">
                  <c:v>352500</c:v>
                </c:pt>
                <c:pt idx="523">
                  <c:v>354000</c:v>
                </c:pt>
                <c:pt idx="524">
                  <c:v>355000</c:v>
                </c:pt>
                <c:pt idx="525">
                  <c:v>356000</c:v>
                </c:pt>
                <c:pt idx="526">
                  <c:v>356000</c:v>
                </c:pt>
                <c:pt idx="527">
                  <c:v>360000</c:v>
                </c:pt>
                <c:pt idx="528">
                  <c:v>360000</c:v>
                </c:pt>
                <c:pt idx="529">
                  <c:v>361000</c:v>
                </c:pt>
                <c:pt idx="530">
                  <c:v>363000</c:v>
                </c:pt>
                <c:pt idx="531">
                  <c:v>363500</c:v>
                </c:pt>
                <c:pt idx="532">
                  <c:v>364000</c:v>
                </c:pt>
                <c:pt idx="533">
                  <c:v>365000</c:v>
                </c:pt>
                <c:pt idx="534">
                  <c:v>365000</c:v>
                </c:pt>
                <c:pt idx="535">
                  <c:v>365900</c:v>
                </c:pt>
                <c:pt idx="536">
                  <c:v>366800</c:v>
                </c:pt>
                <c:pt idx="537">
                  <c:v>368000</c:v>
                </c:pt>
                <c:pt idx="538">
                  <c:v>370000</c:v>
                </c:pt>
                <c:pt idx="539">
                  <c:v>370000</c:v>
                </c:pt>
                <c:pt idx="540">
                  <c:v>370000</c:v>
                </c:pt>
                <c:pt idx="541">
                  <c:v>370000</c:v>
                </c:pt>
                <c:pt idx="542">
                  <c:v>370200</c:v>
                </c:pt>
                <c:pt idx="543">
                  <c:v>371500</c:v>
                </c:pt>
                <c:pt idx="544">
                  <c:v>377000</c:v>
                </c:pt>
                <c:pt idx="545">
                  <c:v>377000</c:v>
                </c:pt>
                <c:pt idx="546">
                  <c:v>378000</c:v>
                </c:pt>
                <c:pt idx="547">
                  <c:v>379000</c:v>
                </c:pt>
                <c:pt idx="548">
                  <c:v>383000</c:v>
                </c:pt>
                <c:pt idx="549">
                  <c:v>385000</c:v>
                </c:pt>
                <c:pt idx="550">
                  <c:v>385000</c:v>
                </c:pt>
                <c:pt idx="551">
                  <c:v>388000</c:v>
                </c:pt>
                <c:pt idx="552">
                  <c:v>388000</c:v>
                </c:pt>
                <c:pt idx="553">
                  <c:v>392000</c:v>
                </c:pt>
                <c:pt idx="554">
                  <c:v>392000</c:v>
                </c:pt>
                <c:pt idx="555">
                  <c:v>392000</c:v>
                </c:pt>
                <c:pt idx="556">
                  <c:v>394000</c:v>
                </c:pt>
                <c:pt idx="557">
                  <c:v>396000</c:v>
                </c:pt>
                <c:pt idx="558">
                  <c:v>399000</c:v>
                </c:pt>
                <c:pt idx="559">
                  <c:v>400000</c:v>
                </c:pt>
                <c:pt idx="560">
                  <c:v>400000</c:v>
                </c:pt>
                <c:pt idx="561">
                  <c:v>406000</c:v>
                </c:pt>
                <c:pt idx="562">
                  <c:v>409000</c:v>
                </c:pt>
                <c:pt idx="563">
                  <c:v>409800</c:v>
                </c:pt>
                <c:pt idx="564">
                  <c:v>413000</c:v>
                </c:pt>
                <c:pt idx="565">
                  <c:v>414000</c:v>
                </c:pt>
                <c:pt idx="566">
                  <c:v>415000</c:v>
                </c:pt>
                <c:pt idx="567">
                  <c:v>415000</c:v>
                </c:pt>
                <c:pt idx="568">
                  <c:v>415000</c:v>
                </c:pt>
                <c:pt idx="569">
                  <c:v>416000</c:v>
                </c:pt>
                <c:pt idx="570">
                  <c:v>418000</c:v>
                </c:pt>
                <c:pt idx="571">
                  <c:v>420000</c:v>
                </c:pt>
                <c:pt idx="572">
                  <c:v>420000</c:v>
                </c:pt>
                <c:pt idx="573">
                  <c:v>420000</c:v>
                </c:pt>
                <c:pt idx="574">
                  <c:v>420000</c:v>
                </c:pt>
                <c:pt idx="575">
                  <c:v>420000</c:v>
                </c:pt>
                <c:pt idx="576">
                  <c:v>425000</c:v>
                </c:pt>
                <c:pt idx="577">
                  <c:v>426000</c:v>
                </c:pt>
                <c:pt idx="578">
                  <c:v>430000</c:v>
                </c:pt>
                <c:pt idx="579">
                  <c:v>435000</c:v>
                </c:pt>
                <c:pt idx="580">
                  <c:v>435000</c:v>
                </c:pt>
                <c:pt idx="581">
                  <c:v>436000</c:v>
                </c:pt>
                <c:pt idx="582">
                  <c:v>439000</c:v>
                </c:pt>
                <c:pt idx="583">
                  <c:v>440000</c:v>
                </c:pt>
                <c:pt idx="584">
                  <c:v>440000</c:v>
                </c:pt>
                <c:pt idx="585">
                  <c:v>442000</c:v>
                </c:pt>
                <c:pt idx="586">
                  <c:v>443000</c:v>
                </c:pt>
                <c:pt idx="587">
                  <c:v>443000</c:v>
                </c:pt>
                <c:pt idx="588">
                  <c:v>444000</c:v>
                </c:pt>
                <c:pt idx="589">
                  <c:v>445000</c:v>
                </c:pt>
                <c:pt idx="590">
                  <c:v>445000</c:v>
                </c:pt>
                <c:pt idx="591">
                  <c:v>445500</c:v>
                </c:pt>
                <c:pt idx="592">
                  <c:v>446000</c:v>
                </c:pt>
                <c:pt idx="593">
                  <c:v>447000</c:v>
                </c:pt>
                <c:pt idx="594">
                  <c:v>450000</c:v>
                </c:pt>
                <c:pt idx="595">
                  <c:v>450000</c:v>
                </c:pt>
                <c:pt idx="596">
                  <c:v>450000</c:v>
                </c:pt>
                <c:pt idx="597">
                  <c:v>451000</c:v>
                </c:pt>
                <c:pt idx="598">
                  <c:v>453000</c:v>
                </c:pt>
                <c:pt idx="599">
                  <c:v>454000</c:v>
                </c:pt>
                <c:pt idx="600">
                  <c:v>454500</c:v>
                </c:pt>
                <c:pt idx="601">
                  <c:v>455000</c:v>
                </c:pt>
                <c:pt idx="602">
                  <c:v>457000</c:v>
                </c:pt>
                <c:pt idx="603">
                  <c:v>460000</c:v>
                </c:pt>
                <c:pt idx="604">
                  <c:v>460000</c:v>
                </c:pt>
                <c:pt idx="605">
                  <c:v>460000</c:v>
                </c:pt>
                <c:pt idx="606">
                  <c:v>460000</c:v>
                </c:pt>
                <c:pt idx="607">
                  <c:v>461000</c:v>
                </c:pt>
                <c:pt idx="608">
                  <c:v>461000</c:v>
                </c:pt>
                <c:pt idx="609">
                  <c:v>462000</c:v>
                </c:pt>
                <c:pt idx="610">
                  <c:v>462000</c:v>
                </c:pt>
                <c:pt idx="611">
                  <c:v>464000</c:v>
                </c:pt>
                <c:pt idx="612">
                  <c:v>470000</c:v>
                </c:pt>
                <c:pt idx="613">
                  <c:v>470000</c:v>
                </c:pt>
                <c:pt idx="614">
                  <c:v>470000</c:v>
                </c:pt>
                <c:pt idx="615">
                  <c:v>470000</c:v>
                </c:pt>
                <c:pt idx="616">
                  <c:v>475000</c:v>
                </c:pt>
                <c:pt idx="617">
                  <c:v>476000</c:v>
                </c:pt>
                <c:pt idx="618">
                  <c:v>478000</c:v>
                </c:pt>
                <c:pt idx="619">
                  <c:v>480000</c:v>
                </c:pt>
                <c:pt idx="620">
                  <c:v>484000</c:v>
                </c:pt>
                <c:pt idx="621">
                  <c:v>490000</c:v>
                </c:pt>
                <c:pt idx="622">
                  <c:v>500000</c:v>
                </c:pt>
                <c:pt idx="623">
                  <c:v>501600</c:v>
                </c:pt>
                <c:pt idx="624">
                  <c:v>509000</c:v>
                </c:pt>
                <c:pt idx="625">
                  <c:v>510000</c:v>
                </c:pt>
                <c:pt idx="626">
                  <c:v>512000</c:v>
                </c:pt>
                <c:pt idx="627">
                  <c:v>517000</c:v>
                </c:pt>
                <c:pt idx="628">
                  <c:v>520000</c:v>
                </c:pt>
                <c:pt idx="629">
                  <c:v>520000</c:v>
                </c:pt>
                <c:pt idx="630">
                  <c:v>523000</c:v>
                </c:pt>
                <c:pt idx="631">
                  <c:v>524000</c:v>
                </c:pt>
                <c:pt idx="632">
                  <c:v>527000</c:v>
                </c:pt>
                <c:pt idx="633">
                  <c:v>530000</c:v>
                </c:pt>
                <c:pt idx="634">
                  <c:v>530000</c:v>
                </c:pt>
                <c:pt idx="635">
                  <c:v>530000</c:v>
                </c:pt>
                <c:pt idx="636">
                  <c:v>533000</c:v>
                </c:pt>
                <c:pt idx="637">
                  <c:v>534500</c:v>
                </c:pt>
                <c:pt idx="638">
                  <c:v>535000</c:v>
                </c:pt>
                <c:pt idx="639">
                  <c:v>535000</c:v>
                </c:pt>
                <c:pt idx="640">
                  <c:v>535000</c:v>
                </c:pt>
                <c:pt idx="641">
                  <c:v>536000</c:v>
                </c:pt>
                <c:pt idx="642">
                  <c:v>543000</c:v>
                </c:pt>
                <c:pt idx="643">
                  <c:v>543000</c:v>
                </c:pt>
                <c:pt idx="644">
                  <c:v>543500</c:v>
                </c:pt>
                <c:pt idx="645">
                  <c:v>545000</c:v>
                </c:pt>
                <c:pt idx="646">
                  <c:v>547000</c:v>
                </c:pt>
                <c:pt idx="647">
                  <c:v>547000</c:v>
                </c:pt>
                <c:pt idx="648">
                  <c:v>550000</c:v>
                </c:pt>
                <c:pt idx="649">
                  <c:v>555000</c:v>
                </c:pt>
                <c:pt idx="650">
                  <c:v>556000</c:v>
                </c:pt>
                <c:pt idx="651">
                  <c:v>556500</c:v>
                </c:pt>
                <c:pt idx="652">
                  <c:v>560000</c:v>
                </c:pt>
                <c:pt idx="653">
                  <c:v>560000</c:v>
                </c:pt>
                <c:pt idx="654">
                  <c:v>572000</c:v>
                </c:pt>
                <c:pt idx="655">
                  <c:v>572600</c:v>
                </c:pt>
                <c:pt idx="656">
                  <c:v>575000</c:v>
                </c:pt>
                <c:pt idx="657">
                  <c:v>580000</c:v>
                </c:pt>
                <c:pt idx="658">
                  <c:v>581000</c:v>
                </c:pt>
                <c:pt idx="659">
                  <c:v>584000</c:v>
                </c:pt>
                <c:pt idx="660">
                  <c:v>585000</c:v>
                </c:pt>
                <c:pt idx="661">
                  <c:v>590000</c:v>
                </c:pt>
                <c:pt idx="662">
                  <c:v>595000</c:v>
                </c:pt>
                <c:pt idx="663">
                  <c:v>596000</c:v>
                </c:pt>
                <c:pt idx="664">
                  <c:v>605000</c:v>
                </c:pt>
                <c:pt idx="665">
                  <c:v>605000</c:v>
                </c:pt>
                <c:pt idx="666">
                  <c:v>606000</c:v>
                </c:pt>
                <c:pt idx="667">
                  <c:v>610500</c:v>
                </c:pt>
                <c:pt idx="668">
                  <c:v>613000</c:v>
                </c:pt>
                <c:pt idx="669">
                  <c:v>615000</c:v>
                </c:pt>
                <c:pt idx="670">
                  <c:v>618000</c:v>
                </c:pt>
                <c:pt idx="671">
                  <c:v>620000</c:v>
                </c:pt>
                <c:pt idx="672">
                  <c:v>620000</c:v>
                </c:pt>
                <c:pt idx="673">
                  <c:v>622000</c:v>
                </c:pt>
                <c:pt idx="674">
                  <c:v>625000</c:v>
                </c:pt>
                <c:pt idx="675">
                  <c:v>626000</c:v>
                </c:pt>
                <c:pt idx="676">
                  <c:v>627000</c:v>
                </c:pt>
                <c:pt idx="677">
                  <c:v>630000</c:v>
                </c:pt>
                <c:pt idx="678">
                  <c:v>638500</c:v>
                </c:pt>
                <c:pt idx="679">
                  <c:v>640000</c:v>
                </c:pt>
                <c:pt idx="680">
                  <c:v>642000</c:v>
                </c:pt>
                <c:pt idx="681">
                  <c:v>645000</c:v>
                </c:pt>
                <c:pt idx="682">
                  <c:v>649000</c:v>
                </c:pt>
                <c:pt idx="683">
                  <c:v>650000</c:v>
                </c:pt>
                <c:pt idx="684">
                  <c:v>650000</c:v>
                </c:pt>
                <c:pt idx="685">
                  <c:v>650000</c:v>
                </c:pt>
                <c:pt idx="686">
                  <c:v>650000</c:v>
                </c:pt>
                <c:pt idx="687">
                  <c:v>651000</c:v>
                </c:pt>
                <c:pt idx="688">
                  <c:v>655000</c:v>
                </c:pt>
                <c:pt idx="689">
                  <c:v>656000</c:v>
                </c:pt>
                <c:pt idx="690">
                  <c:v>656000</c:v>
                </c:pt>
                <c:pt idx="691">
                  <c:v>659000</c:v>
                </c:pt>
                <c:pt idx="692">
                  <c:v>660000</c:v>
                </c:pt>
                <c:pt idx="693">
                  <c:v>666000</c:v>
                </c:pt>
                <c:pt idx="694">
                  <c:v>670000</c:v>
                </c:pt>
                <c:pt idx="695">
                  <c:v>670000</c:v>
                </c:pt>
                <c:pt idx="696">
                  <c:v>672000</c:v>
                </c:pt>
                <c:pt idx="697">
                  <c:v>677000</c:v>
                </c:pt>
                <c:pt idx="698">
                  <c:v>680000</c:v>
                </c:pt>
                <c:pt idx="699">
                  <c:v>680000</c:v>
                </c:pt>
                <c:pt idx="700">
                  <c:v>680000</c:v>
                </c:pt>
                <c:pt idx="701">
                  <c:v>680000</c:v>
                </c:pt>
                <c:pt idx="702">
                  <c:v>682000</c:v>
                </c:pt>
                <c:pt idx="703">
                  <c:v>685000</c:v>
                </c:pt>
                <c:pt idx="704">
                  <c:v>690000</c:v>
                </c:pt>
                <c:pt idx="705">
                  <c:v>700000</c:v>
                </c:pt>
                <c:pt idx="706">
                  <c:v>703000</c:v>
                </c:pt>
                <c:pt idx="707">
                  <c:v>705000</c:v>
                </c:pt>
                <c:pt idx="708">
                  <c:v>705000</c:v>
                </c:pt>
                <c:pt idx="709">
                  <c:v>718000</c:v>
                </c:pt>
                <c:pt idx="710">
                  <c:v>720000</c:v>
                </c:pt>
                <c:pt idx="711">
                  <c:v>722000</c:v>
                </c:pt>
                <c:pt idx="712">
                  <c:v>725000</c:v>
                </c:pt>
                <c:pt idx="713">
                  <c:v>729600</c:v>
                </c:pt>
                <c:pt idx="714">
                  <c:v>731000</c:v>
                </c:pt>
                <c:pt idx="715">
                  <c:v>738000</c:v>
                </c:pt>
                <c:pt idx="716">
                  <c:v>740000</c:v>
                </c:pt>
                <c:pt idx="717">
                  <c:v>740000</c:v>
                </c:pt>
                <c:pt idx="718">
                  <c:v>741000</c:v>
                </c:pt>
                <c:pt idx="719">
                  <c:v>743000</c:v>
                </c:pt>
                <c:pt idx="720">
                  <c:v>743000</c:v>
                </c:pt>
                <c:pt idx="721">
                  <c:v>744000</c:v>
                </c:pt>
                <c:pt idx="722">
                  <c:v>748000</c:v>
                </c:pt>
                <c:pt idx="723">
                  <c:v>753000</c:v>
                </c:pt>
                <c:pt idx="724">
                  <c:v>753600</c:v>
                </c:pt>
                <c:pt idx="725">
                  <c:v>758000</c:v>
                </c:pt>
                <c:pt idx="726">
                  <c:v>760000</c:v>
                </c:pt>
                <c:pt idx="727">
                  <c:v>761000</c:v>
                </c:pt>
                <c:pt idx="728">
                  <c:v>765000</c:v>
                </c:pt>
                <c:pt idx="729">
                  <c:v>767000</c:v>
                </c:pt>
                <c:pt idx="730">
                  <c:v>769000</c:v>
                </c:pt>
                <c:pt idx="731">
                  <c:v>770000</c:v>
                </c:pt>
                <c:pt idx="732">
                  <c:v>777000</c:v>
                </c:pt>
                <c:pt idx="733">
                  <c:v>777500</c:v>
                </c:pt>
                <c:pt idx="734">
                  <c:v>779000</c:v>
                </c:pt>
                <c:pt idx="735">
                  <c:v>781000</c:v>
                </c:pt>
                <c:pt idx="736">
                  <c:v>787000</c:v>
                </c:pt>
                <c:pt idx="737">
                  <c:v>790000</c:v>
                </c:pt>
                <c:pt idx="738">
                  <c:v>800000</c:v>
                </c:pt>
                <c:pt idx="739">
                  <c:v>802000</c:v>
                </c:pt>
                <c:pt idx="740">
                  <c:v>806000</c:v>
                </c:pt>
                <c:pt idx="741">
                  <c:v>808000</c:v>
                </c:pt>
                <c:pt idx="742">
                  <c:v>808000</c:v>
                </c:pt>
                <c:pt idx="743">
                  <c:v>820000</c:v>
                </c:pt>
                <c:pt idx="744">
                  <c:v>834000</c:v>
                </c:pt>
                <c:pt idx="745">
                  <c:v>835000</c:v>
                </c:pt>
                <c:pt idx="746">
                  <c:v>839000</c:v>
                </c:pt>
                <c:pt idx="747">
                  <c:v>840000</c:v>
                </c:pt>
                <c:pt idx="748">
                  <c:v>840000</c:v>
                </c:pt>
                <c:pt idx="749">
                  <c:v>841000</c:v>
                </c:pt>
                <c:pt idx="750">
                  <c:v>843000</c:v>
                </c:pt>
                <c:pt idx="751">
                  <c:v>845000</c:v>
                </c:pt>
                <c:pt idx="752">
                  <c:v>850000</c:v>
                </c:pt>
                <c:pt idx="753">
                  <c:v>854000</c:v>
                </c:pt>
                <c:pt idx="754">
                  <c:v>857000</c:v>
                </c:pt>
                <c:pt idx="755">
                  <c:v>862000</c:v>
                </c:pt>
                <c:pt idx="756">
                  <c:v>867000</c:v>
                </c:pt>
                <c:pt idx="757">
                  <c:v>868000</c:v>
                </c:pt>
                <c:pt idx="758">
                  <c:v>870000</c:v>
                </c:pt>
                <c:pt idx="759">
                  <c:v>872500</c:v>
                </c:pt>
                <c:pt idx="760">
                  <c:v>881000</c:v>
                </c:pt>
                <c:pt idx="761">
                  <c:v>890000</c:v>
                </c:pt>
                <c:pt idx="762">
                  <c:v>890000</c:v>
                </c:pt>
                <c:pt idx="763">
                  <c:v>895000</c:v>
                </c:pt>
                <c:pt idx="764">
                  <c:v>895000</c:v>
                </c:pt>
                <c:pt idx="765">
                  <c:v>899000</c:v>
                </c:pt>
                <c:pt idx="766">
                  <c:v>900000</c:v>
                </c:pt>
                <c:pt idx="767">
                  <c:v>904000</c:v>
                </c:pt>
                <c:pt idx="768">
                  <c:v>905000</c:v>
                </c:pt>
                <c:pt idx="769">
                  <c:v>915000</c:v>
                </c:pt>
                <c:pt idx="770">
                  <c:v>919000</c:v>
                </c:pt>
                <c:pt idx="771">
                  <c:v>924000</c:v>
                </c:pt>
                <c:pt idx="772">
                  <c:v>929000</c:v>
                </c:pt>
                <c:pt idx="773">
                  <c:v>934000</c:v>
                </c:pt>
                <c:pt idx="774">
                  <c:v>940000</c:v>
                </c:pt>
                <c:pt idx="775">
                  <c:v>940000</c:v>
                </c:pt>
                <c:pt idx="776">
                  <c:v>945000</c:v>
                </c:pt>
                <c:pt idx="777">
                  <c:v>949000</c:v>
                </c:pt>
                <c:pt idx="778">
                  <c:v>952000</c:v>
                </c:pt>
                <c:pt idx="779">
                  <c:v>963000</c:v>
                </c:pt>
                <c:pt idx="780">
                  <c:v>966000</c:v>
                </c:pt>
                <c:pt idx="781">
                  <c:v>973400</c:v>
                </c:pt>
                <c:pt idx="782">
                  <c:v>984000</c:v>
                </c:pt>
                <c:pt idx="783">
                  <c:v>985000</c:v>
                </c:pt>
                <c:pt idx="784">
                  <c:v>990000</c:v>
                </c:pt>
                <c:pt idx="785">
                  <c:v>995000</c:v>
                </c:pt>
                <c:pt idx="786">
                  <c:v>995000</c:v>
                </c:pt>
                <c:pt idx="787">
                  <c:v>999000</c:v>
                </c:pt>
                <c:pt idx="788">
                  <c:v>1000000</c:v>
                </c:pt>
                <c:pt idx="789">
                  <c:v>1003000</c:v>
                </c:pt>
                <c:pt idx="790">
                  <c:v>1005000</c:v>
                </c:pt>
                <c:pt idx="791">
                  <c:v>1020000</c:v>
                </c:pt>
                <c:pt idx="792">
                  <c:v>1026000</c:v>
                </c:pt>
                <c:pt idx="793">
                  <c:v>1028000</c:v>
                </c:pt>
                <c:pt idx="794">
                  <c:v>1030000</c:v>
                </c:pt>
                <c:pt idx="795">
                  <c:v>1031000</c:v>
                </c:pt>
                <c:pt idx="796">
                  <c:v>1043000</c:v>
                </c:pt>
                <c:pt idx="797">
                  <c:v>1048000</c:v>
                </c:pt>
                <c:pt idx="798">
                  <c:v>1049000</c:v>
                </c:pt>
                <c:pt idx="799">
                  <c:v>1060000</c:v>
                </c:pt>
                <c:pt idx="800">
                  <c:v>1064000</c:v>
                </c:pt>
                <c:pt idx="801">
                  <c:v>1065000</c:v>
                </c:pt>
                <c:pt idx="802">
                  <c:v>1070000</c:v>
                </c:pt>
                <c:pt idx="803">
                  <c:v>1070000</c:v>
                </c:pt>
                <c:pt idx="804">
                  <c:v>1080000</c:v>
                </c:pt>
                <c:pt idx="805">
                  <c:v>1095000</c:v>
                </c:pt>
                <c:pt idx="806">
                  <c:v>1095000</c:v>
                </c:pt>
                <c:pt idx="807">
                  <c:v>1096000</c:v>
                </c:pt>
                <c:pt idx="808">
                  <c:v>1101000</c:v>
                </c:pt>
                <c:pt idx="809">
                  <c:v>1110000</c:v>
                </c:pt>
                <c:pt idx="810">
                  <c:v>1126000</c:v>
                </c:pt>
                <c:pt idx="811">
                  <c:v>1129000</c:v>
                </c:pt>
                <c:pt idx="812">
                  <c:v>1131500</c:v>
                </c:pt>
                <c:pt idx="813">
                  <c:v>1132000</c:v>
                </c:pt>
                <c:pt idx="814">
                  <c:v>1135000</c:v>
                </c:pt>
                <c:pt idx="815">
                  <c:v>1135000</c:v>
                </c:pt>
                <c:pt idx="816">
                  <c:v>1136000</c:v>
                </c:pt>
                <c:pt idx="817">
                  <c:v>1136000</c:v>
                </c:pt>
                <c:pt idx="818">
                  <c:v>1145000</c:v>
                </c:pt>
                <c:pt idx="819">
                  <c:v>1150000</c:v>
                </c:pt>
                <c:pt idx="820">
                  <c:v>1150000</c:v>
                </c:pt>
                <c:pt idx="821">
                  <c:v>1160000</c:v>
                </c:pt>
                <c:pt idx="822">
                  <c:v>1167000</c:v>
                </c:pt>
                <c:pt idx="823">
                  <c:v>1168000</c:v>
                </c:pt>
                <c:pt idx="824">
                  <c:v>1168000</c:v>
                </c:pt>
                <c:pt idx="825">
                  <c:v>1175000</c:v>
                </c:pt>
                <c:pt idx="826">
                  <c:v>1175000</c:v>
                </c:pt>
                <c:pt idx="827">
                  <c:v>1178000</c:v>
                </c:pt>
                <c:pt idx="828">
                  <c:v>1190000</c:v>
                </c:pt>
                <c:pt idx="829">
                  <c:v>1199000</c:v>
                </c:pt>
                <c:pt idx="830">
                  <c:v>1200000</c:v>
                </c:pt>
                <c:pt idx="831">
                  <c:v>1200000</c:v>
                </c:pt>
                <c:pt idx="832">
                  <c:v>1200000</c:v>
                </c:pt>
                <c:pt idx="833">
                  <c:v>1205000</c:v>
                </c:pt>
                <c:pt idx="834">
                  <c:v>1268500</c:v>
                </c:pt>
                <c:pt idx="835">
                  <c:v>1270000</c:v>
                </c:pt>
                <c:pt idx="836">
                  <c:v>1279000</c:v>
                </c:pt>
                <c:pt idx="837">
                  <c:v>1290000</c:v>
                </c:pt>
                <c:pt idx="838">
                  <c:v>1298000</c:v>
                </c:pt>
                <c:pt idx="839">
                  <c:v>1314500</c:v>
                </c:pt>
                <c:pt idx="840">
                  <c:v>1318000</c:v>
                </c:pt>
                <c:pt idx="841">
                  <c:v>1345000</c:v>
                </c:pt>
                <c:pt idx="842">
                  <c:v>1347500</c:v>
                </c:pt>
                <c:pt idx="843">
                  <c:v>1352700</c:v>
                </c:pt>
                <c:pt idx="844">
                  <c:v>1355000</c:v>
                </c:pt>
                <c:pt idx="845">
                  <c:v>1357000</c:v>
                </c:pt>
                <c:pt idx="846">
                  <c:v>1360000</c:v>
                </c:pt>
                <c:pt idx="847">
                  <c:v>1364600</c:v>
                </c:pt>
                <c:pt idx="848">
                  <c:v>1366000</c:v>
                </c:pt>
                <c:pt idx="849">
                  <c:v>1366000</c:v>
                </c:pt>
                <c:pt idx="850">
                  <c:v>1367500</c:v>
                </c:pt>
                <c:pt idx="851">
                  <c:v>1370000</c:v>
                </c:pt>
                <c:pt idx="852">
                  <c:v>1370000</c:v>
                </c:pt>
                <c:pt idx="853">
                  <c:v>1370000</c:v>
                </c:pt>
                <c:pt idx="854">
                  <c:v>1380000</c:v>
                </c:pt>
                <c:pt idx="855">
                  <c:v>1380000</c:v>
                </c:pt>
                <c:pt idx="856">
                  <c:v>1386000</c:v>
                </c:pt>
                <c:pt idx="857">
                  <c:v>1400000</c:v>
                </c:pt>
                <c:pt idx="858">
                  <c:v>1406500</c:v>
                </c:pt>
                <c:pt idx="859">
                  <c:v>1414000</c:v>
                </c:pt>
                <c:pt idx="860">
                  <c:v>1420000</c:v>
                </c:pt>
                <c:pt idx="861">
                  <c:v>1430000</c:v>
                </c:pt>
                <c:pt idx="862">
                  <c:v>1440000</c:v>
                </c:pt>
                <c:pt idx="863">
                  <c:v>1456000</c:v>
                </c:pt>
                <c:pt idx="864">
                  <c:v>1465000</c:v>
                </c:pt>
                <c:pt idx="865">
                  <c:v>1469000</c:v>
                </c:pt>
                <c:pt idx="866">
                  <c:v>1470000</c:v>
                </c:pt>
                <c:pt idx="867">
                  <c:v>1475000</c:v>
                </c:pt>
                <c:pt idx="868">
                  <c:v>1497000</c:v>
                </c:pt>
                <c:pt idx="869">
                  <c:v>1515000</c:v>
                </c:pt>
                <c:pt idx="870">
                  <c:v>1515000</c:v>
                </c:pt>
                <c:pt idx="871">
                  <c:v>1520000</c:v>
                </c:pt>
                <c:pt idx="872">
                  <c:v>1528000</c:v>
                </c:pt>
                <c:pt idx="873">
                  <c:v>1558000</c:v>
                </c:pt>
                <c:pt idx="874">
                  <c:v>1592000</c:v>
                </c:pt>
                <c:pt idx="875">
                  <c:v>1595000</c:v>
                </c:pt>
                <c:pt idx="876">
                  <c:v>1598000</c:v>
                </c:pt>
                <c:pt idx="877">
                  <c:v>1602000</c:v>
                </c:pt>
                <c:pt idx="878">
                  <c:v>1610000</c:v>
                </c:pt>
                <c:pt idx="879">
                  <c:v>1615000</c:v>
                </c:pt>
                <c:pt idx="880">
                  <c:v>1622000</c:v>
                </c:pt>
                <c:pt idx="881">
                  <c:v>1630000</c:v>
                </c:pt>
                <c:pt idx="882">
                  <c:v>1655000</c:v>
                </c:pt>
                <c:pt idx="883">
                  <c:v>1684000</c:v>
                </c:pt>
                <c:pt idx="884">
                  <c:v>1709000</c:v>
                </c:pt>
                <c:pt idx="885">
                  <c:v>1710000</c:v>
                </c:pt>
                <c:pt idx="886">
                  <c:v>1730000</c:v>
                </c:pt>
                <c:pt idx="887">
                  <c:v>1735000</c:v>
                </c:pt>
                <c:pt idx="888">
                  <c:v>1751000</c:v>
                </c:pt>
                <c:pt idx="889">
                  <c:v>1772000</c:v>
                </c:pt>
                <c:pt idx="890">
                  <c:v>1793000</c:v>
                </c:pt>
                <c:pt idx="891">
                  <c:v>1801200</c:v>
                </c:pt>
                <c:pt idx="892">
                  <c:v>1820000</c:v>
                </c:pt>
                <c:pt idx="893">
                  <c:v>1823000</c:v>
                </c:pt>
                <c:pt idx="894">
                  <c:v>1861000</c:v>
                </c:pt>
                <c:pt idx="895">
                  <c:v>1868000</c:v>
                </c:pt>
                <c:pt idx="896">
                  <c:v>1870000</c:v>
                </c:pt>
                <c:pt idx="897">
                  <c:v>1875000</c:v>
                </c:pt>
                <c:pt idx="898">
                  <c:v>1906000</c:v>
                </c:pt>
                <c:pt idx="899">
                  <c:v>1913000</c:v>
                </c:pt>
                <c:pt idx="900">
                  <c:v>1944000</c:v>
                </c:pt>
                <c:pt idx="901">
                  <c:v>1950000</c:v>
                </c:pt>
                <c:pt idx="902">
                  <c:v>1954000</c:v>
                </c:pt>
                <c:pt idx="903">
                  <c:v>1980000</c:v>
                </c:pt>
                <c:pt idx="904">
                  <c:v>2005000</c:v>
                </c:pt>
                <c:pt idx="905">
                  <c:v>2085000</c:v>
                </c:pt>
                <c:pt idx="906">
                  <c:v>2096000</c:v>
                </c:pt>
                <c:pt idx="907">
                  <c:v>2135000</c:v>
                </c:pt>
                <c:pt idx="908">
                  <c:v>2140000</c:v>
                </c:pt>
                <c:pt idx="909">
                  <c:v>2140000</c:v>
                </c:pt>
                <c:pt idx="910">
                  <c:v>2150000</c:v>
                </c:pt>
                <c:pt idx="911">
                  <c:v>2154000</c:v>
                </c:pt>
                <c:pt idx="912">
                  <c:v>2175000</c:v>
                </c:pt>
                <c:pt idx="913">
                  <c:v>2196000</c:v>
                </c:pt>
                <c:pt idx="914">
                  <c:v>2200000</c:v>
                </c:pt>
                <c:pt idx="915">
                  <c:v>2220000</c:v>
                </c:pt>
                <c:pt idx="916">
                  <c:v>2250000</c:v>
                </c:pt>
                <c:pt idx="917">
                  <c:v>2260000</c:v>
                </c:pt>
                <c:pt idx="918">
                  <c:v>2275000</c:v>
                </c:pt>
                <c:pt idx="919">
                  <c:v>2280000</c:v>
                </c:pt>
                <c:pt idx="920">
                  <c:v>2290000</c:v>
                </c:pt>
                <c:pt idx="921">
                  <c:v>2297000</c:v>
                </c:pt>
                <c:pt idx="922">
                  <c:v>2313000</c:v>
                </c:pt>
                <c:pt idx="923">
                  <c:v>2390000</c:v>
                </c:pt>
                <c:pt idx="924">
                  <c:v>2400000</c:v>
                </c:pt>
                <c:pt idx="925">
                  <c:v>2408000</c:v>
                </c:pt>
                <c:pt idx="926">
                  <c:v>2490000</c:v>
                </c:pt>
                <c:pt idx="927">
                  <c:v>2493000</c:v>
                </c:pt>
                <c:pt idx="928">
                  <c:v>2510000</c:v>
                </c:pt>
                <c:pt idx="929">
                  <c:v>2520000</c:v>
                </c:pt>
                <c:pt idx="930">
                  <c:v>2520000</c:v>
                </c:pt>
                <c:pt idx="931">
                  <c:v>2530000</c:v>
                </c:pt>
                <c:pt idx="932">
                  <c:v>2530000</c:v>
                </c:pt>
                <c:pt idx="933">
                  <c:v>2546000</c:v>
                </c:pt>
                <c:pt idx="934">
                  <c:v>2560000</c:v>
                </c:pt>
                <c:pt idx="935">
                  <c:v>2562000</c:v>
                </c:pt>
                <c:pt idx="936">
                  <c:v>2570000</c:v>
                </c:pt>
                <c:pt idx="937">
                  <c:v>2574000</c:v>
                </c:pt>
                <c:pt idx="938">
                  <c:v>2598000</c:v>
                </c:pt>
                <c:pt idx="939">
                  <c:v>2605000</c:v>
                </c:pt>
                <c:pt idx="940">
                  <c:v>2608000</c:v>
                </c:pt>
                <c:pt idx="941">
                  <c:v>2620000</c:v>
                </c:pt>
                <c:pt idx="942">
                  <c:v>2634000</c:v>
                </c:pt>
                <c:pt idx="943">
                  <c:v>2641000</c:v>
                </c:pt>
                <c:pt idx="944">
                  <c:v>2695000</c:v>
                </c:pt>
                <c:pt idx="945">
                  <c:v>2750000</c:v>
                </c:pt>
                <c:pt idx="946">
                  <c:v>2794000</c:v>
                </c:pt>
                <c:pt idx="947">
                  <c:v>2819000</c:v>
                </c:pt>
                <c:pt idx="948">
                  <c:v>2900000</c:v>
                </c:pt>
                <c:pt idx="949">
                  <c:v>2910000</c:v>
                </c:pt>
                <c:pt idx="950">
                  <c:v>2960000</c:v>
                </c:pt>
                <c:pt idx="951">
                  <c:v>2967000</c:v>
                </c:pt>
                <c:pt idx="952">
                  <c:v>2970000</c:v>
                </c:pt>
                <c:pt idx="953">
                  <c:v>3004000</c:v>
                </c:pt>
                <c:pt idx="954">
                  <c:v>3007000</c:v>
                </c:pt>
                <c:pt idx="955">
                  <c:v>3090000</c:v>
                </c:pt>
                <c:pt idx="956">
                  <c:v>3110000</c:v>
                </c:pt>
                <c:pt idx="957">
                  <c:v>3145000</c:v>
                </c:pt>
                <c:pt idx="958">
                  <c:v>3180000</c:v>
                </c:pt>
                <c:pt idx="959">
                  <c:v>3205000</c:v>
                </c:pt>
                <c:pt idx="960">
                  <c:v>3270000</c:v>
                </c:pt>
                <c:pt idx="961">
                  <c:v>3440000</c:v>
                </c:pt>
                <c:pt idx="962">
                  <c:v>3481000</c:v>
                </c:pt>
                <c:pt idx="963">
                  <c:v>3498000</c:v>
                </c:pt>
                <c:pt idx="964">
                  <c:v>3510000</c:v>
                </c:pt>
                <c:pt idx="965">
                  <c:v>3576000</c:v>
                </c:pt>
                <c:pt idx="966">
                  <c:v>3590000</c:v>
                </c:pt>
                <c:pt idx="967">
                  <c:v>3594000</c:v>
                </c:pt>
                <c:pt idx="968">
                  <c:v>3600000</c:v>
                </c:pt>
                <c:pt idx="969">
                  <c:v>3798000</c:v>
                </c:pt>
                <c:pt idx="970">
                  <c:v>3800000</c:v>
                </c:pt>
                <c:pt idx="971">
                  <c:v>3810000</c:v>
                </c:pt>
                <c:pt idx="972">
                  <c:v>3860000</c:v>
                </c:pt>
                <c:pt idx="973">
                  <c:v>3930000</c:v>
                </c:pt>
                <c:pt idx="974">
                  <c:v>3964000</c:v>
                </c:pt>
                <c:pt idx="975">
                  <c:v>3984000</c:v>
                </c:pt>
                <c:pt idx="976">
                  <c:v>3990000</c:v>
                </c:pt>
                <c:pt idx="977">
                  <c:v>4000000</c:v>
                </c:pt>
                <c:pt idx="978">
                  <c:v>4010000</c:v>
                </c:pt>
                <c:pt idx="979">
                  <c:v>4051000</c:v>
                </c:pt>
                <c:pt idx="980">
                  <c:v>4060000</c:v>
                </c:pt>
                <c:pt idx="981">
                  <c:v>4190000</c:v>
                </c:pt>
                <c:pt idx="982">
                  <c:v>4268000</c:v>
                </c:pt>
                <c:pt idx="983">
                  <c:v>4400000</c:v>
                </c:pt>
                <c:pt idx="984">
                  <c:v>4460000</c:v>
                </c:pt>
                <c:pt idx="985">
                  <c:v>4590000</c:v>
                </c:pt>
                <c:pt idx="986">
                  <c:v>4620000</c:v>
                </c:pt>
                <c:pt idx="987">
                  <c:v>4660000</c:v>
                </c:pt>
                <c:pt idx="988">
                  <c:v>5120000</c:v>
                </c:pt>
                <c:pt idx="989">
                  <c:v>5268400</c:v>
                </c:pt>
                <c:pt idx="990">
                  <c:v>5500000</c:v>
                </c:pt>
                <c:pt idx="991">
                  <c:v>5524000</c:v>
                </c:pt>
                <c:pt idx="992">
                  <c:v>5708000</c:v>
                </c:pt>
                <c:pt idx="993">
                  <c:v>5860000</c:v>
                </c:pt>
                <c:pt idx="994">
                  <c:v>6046000</c:v>
                </c:pt>
                <c:pt idx="995">
                  <c:v>6046000</c:v>
                </c:pt>
                <c:pt idx="996">
                  <c:v>6085500</c:v>
                </c:pt>
                <c:pt idx="997">
                  <c:v>6480000</c:v>
                </c:pt>
                <c:pt idx="998">
                  <c:v>9000000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65-439F-A808-197234F42C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2860624"/>
        <c:axId val="352861104"/>
      </c:scatterChart>
      <c:valAx>
        <c:axId val="3528606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861104"/>
        <c:crosses val="autoZero"/>
        <c:crossBetween val="midCat"/>
      </c:valAx>
      <c:valAx>
        <c:axId val="3528611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N"/>
                  <a:t>Total educational expenditure for the last school year (in riels)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860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Expenditure_Primary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Expenditure_Primary</a:t>
          </a:r>
        </a:p>
      </cx:txPr>
    </cx:title>
    <cx:plotArea>
      <cx:plotAreaRegion>
        <cx:series layoutId="boxWhisker" uniqueId="{3C67ABD9-527C-44D9-99F4-014B0EC614CD}">
          <cx:tx>
            <cx:txData>
              <cx:f>_xlchart.v1.0</cx:f>
              <cx:v/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Expenditure_LowerSecondary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Expenditure_LowerSecondary</a:t>
          </a:r>
        </a:p>
      </cx:txPr>
    </cx:title>
    <cx:plotArea>
      <cx:plotAreaRegion>
        <cx:series layoutId="boxWhisker" uniqueId="{DE898DD2-3ABD-4FA5-A99E-66AC0A50AAB5}">
          <cx:tx>
            <cx:txData>
              <cx:f>_xlchart.v1.4</cx:f>
              <cx:v>Expenditure_LowerSecondary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/>
            <a:r>
              <a:rPr lang="en-US" sz="1400" b="0" i="0" u="none" strike="noStrike" baseline="0" dirty="0" err="1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Expenditure</a:t>
            </a:r>
            <a:r>
              <a:rPr lang="en-US" sz="1800" b="0" i="0" baseline="0" dirty="0" err="1">
                <a:effectLst/>
              </a:rPr>
              <a:t>_</a:t>
            </a: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UpperSecondary</a:t>
            </a:r>
            <a:endParaRPr lang="en-IN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Calibri" panose="020F0502020204030204" pitchFamily="34" charset="0"/>
              <a:cs typeface="Calibri" panose="020F0502020204030204" pitchFamily="34" charset="0"/>
            </a:endParaRPr>
          </a:p>
        </cx:rich>
      </cx:tx>
    </cx:title>
    <cx:plotArea>
      <cx:plotAreaRegion>
        <cx:series layoutId="boxWhisker" uniqueId="{D889A735-A8A4-43ED-8699-67DAC8B0FEF8}">
          <cx:tx>
            <cx:txData>
              <cx:f>_xlchart.v1.2</cx:f>
              <cx:v>Expenditure_UpperSecondary</cx:v>
            </cx:txData>
          </cx:tx>
          <cx:dataLabels>
            <cx:txPr>
              <a:bodyPr vertOverflow="overflow" horzOverflow="overflow" wrap="square" lIns="0" tIns="0" rIns="0" bIns="0"/>
              <a:lstStyle/>
              <a:p>
                <a:pPr algn="ctr" rtl="0">
                  <a:defRPr sz="1200" b="0" i="0">
                    <a:solidFill>
                      <a:srgbClr val="000000"/>
                    </a:solidFill>
                    <a:latin typeface="Calibri" panose="020F0502020204030204" pitchFamily="34" charset="0"/>
                    <a:ea typeface="Calibri" panose="020F0502020204030204" pitchFamily="34" charset="0"/>
                    <a:cs typeface="Calibri" panose="020F0502020204030204" pitchFamily="34" charset="0"/>
                  </a:defRPr>
                </a:pPr>
                <a:endParaRPr/>
              </a:p>
            </cx:txPr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  <cx:axis id="1">
        <cx:valScaling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1200" b="0" i="0">
                <a:solidFill>
                  <a:srgbClr val="000000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/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3" Type="http://schemas.openxmlformats.org/officeDocument/2006/relationships/chart" Target="../charts/chart4.xml"/><Relationship Id="rId7" Type="http://schemas.openxmlformats.org/officeDocument/2006/relationships/chart" Target="../charts/chart8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5" Type="http://schemas.openxmlformats.org/officeDocument/2006/relationships/chart" Target="../charts/chart6.xml"/><Relationship Id="rId10" Type="http://schemas.openxmlformats.org/officeDocument/2006/relationships/chart" Target="../charts/chart11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18</xdr:row>
      <xdr:rowOff>152400</xdr:rowOff>
    </xdr:from>
    <xdr:to>
      <xdr:col>12</xdr:col>
      <xdr:colOff>203200</xdr:colOff>
      <xdr:row>43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990E14-323A-4EF1-C022-1E27712DF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603250</xdr:colOff>
      <xdr:row>25</xdr:row>
      <xdr:rowOff>177800</xdr:rowOff>
    </xdr:from>
    <xdr:to>
      <xdr:col>9</xdr:col>
      <xdr:colOff>44450</xdr:colOff>
      <xdr:row>46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19E7940-AF31-4C61-A57B-B4F1AD8FBDE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18200" y="3860800"/>
              <a:ext cx="5441950" cy="3708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292100</xdr:colOff>
      <xdr:row>25</xdr:row>
      <xdr:rowOff>177800</xdr:rowOff>
    </xdr:from>
    <xdr:to>
      <xdr:col>15</xdr:col>
      <xdr:colOff>330200</xdr:colOff>
      <xdr:row>46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6AB3A09B-C5BB-430B-856E-C9ED7FB4815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07800" y="3860800"/>
              <a:ext cx="5118100" cy="37147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0</xdr:colOff>
      <xdr:row>46</xdr:row>
      <xdr:rowOff>186764</xdr:rowOff>
    </xdr:from>
    <xdr:to>
      <xdr:col>11</xdr:col>
      <xdr:colOff>0</xdr:colOff>
      <xdr:row>68</xdr:row>
      <xdr:rowOff>179294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F45B937-A040-4633-BC9E-3EB11F3EB03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48600" y="7736914"/>
              <a:ext cx="6108700" cy="40438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590551</xdr:colOff>
      <xdr:row>11</xdr:row>
      <xdr:rowOff>19050</xdr:rowOff>
    </xdr:from>
    <xdr:ext cx="1210402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5CF3BDFE-C4AA-11CF-A7DB-C7769296A340}"/>
            </a:ext>
          </a:extLst>
        </xdr:cNvPr>
        <xdr:cNvSpPr txBox="1"/>
      </xdr:nvSpPr>
      <xdr:spPr>
        <a:xfrm>
          <a:off x="5397501" y="2063750"/>
          <a:ext cx="121040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oneCellAnchor>
    <xdr:from>
      <xdr:col>9</xdr:col>
      <xdr:colOff>231510</xdr:colOff>
      <xdr:row>7</xdr:row>
      <xdr:rowOff>191821</xdr:rowOff>
    </xdr:from>
    <xdr:ext cx="932657" cy="5563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8D9391D-5631-E89F-6151-6F3EF7545CA9}"/>
                </a:ext>
              </a:extLst>
            </xdr:cNvPr>
            <xdr:cNvSpPr txBox="1"/>
          </xdr:nvSpPr>
          <xdr:spPr>
            <a:xfrm>
              <a:off x="8671718" y="1541196"/>
              <a:ext cx="932657" cy="5563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d>
                      <m:dPr>
                        <m:ctrlPr>
                          <a:rPr lang="en-IN" sz="1600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ctrlPr>
                              <a:rPr lang="en-IN" sz="1600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acc>
                              <m:accPr>
                                <m:chr m:val="̅"/>
                                <m:ctrlPr>
                                  <a:rPr lang="en-IN" sz="1600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a:rPr lang="en-IN" sz="1600" i="1">
                                    <a:latin typeface="Cambria Math" panose="02040503050406030204" pitchFamily="18" charset="0"/>
                                  </a:rPr>
                                  <m:t>𝑥</m:t>
                                </m:r>
                              </m:e>
                            </m:acc>
                            <m:r>
                              <a:rPr lang="en-IN" sz="1600" i="0">
                                <a:latin typeface="Cambria Math" panose="02040503050406030204" pitchFamily="18" charset="0"/>
                              </a:rPr>
                              <m:t>−</m:t>
                            </m:r>
                            <m:r>
                              <a:rPr lang="en-IN" sz="1600" i="1">
                                <a:latin typeface="Cambria Math" panose="02040503050406030204" pitchFamily="18" charset="0"/>
                              </a:rPr>
                              <m:t>𝜇</m:t>
                            </m:r>
                          </m:num>
                          <m:den>
                            <m:r>
                              <a:rPr lang="en-IN" sz="1600" i="1">
                                <a:latin typeface="Cambria Math" panose="02040503050406030204" pitchFamily="18" charset="0"/>
                              </a:rPr>
                              <m:t>𝑆𝐷</m:t>
                            </m:r>
                            <m:r>
                              <a:rPr lang="en-IN" sz="1600" b="0" i="1">
                                <a:latin typeface="Cambria Math" panose="02040503050406030204" pitchFamily="18" charset="0"/>
                              </a:rPr>
                              <m:t>/</m:t>
                            </m:r>
                            <m:r>
                              <a:rPr lang="en-IN" sz="16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√</m:t>
                            </m:r>
                            <m:r>
                              <a:rPr lang="en-IN" sz="16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𝑛</m:t>
                            </m:r>
                          </m:den>
                        </m:f>
                      </m:e>
                    </m:d>
                  </m:oMath>
                </m:oMathPara>
              </a14:m>
              <a:endParaRPr lang="en-IN" sz="1600"/>
            </a:p>
          </xdr:txBody>
        </xdr:sp>
      </mc:Choice>
      <mc:Fallback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E8D9391D-5631-E89F-6151-6F3EF7545CA9}"/>
                </a:ext>
              </a:extLst>
            </xdr:cNvPr>
            <xdr:cNvSpPr txBox="1"/>
          </xdr:nvSpPr>
          <xdr:spPr>
            <a:xfrm>
              <a:off x="8671718" y="1541196"/>
              <a:ext cx="932657" cy="5563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IN" sz="1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((</a:t>
              </a:r>
              <a:r>
                <a:rPr lang="en-IN" sz="1600" i="0">
                  <a:latin typeface="Cambria Math" panose="02040503050406030204" pitchFamily="18" charset="0"/>
                </a:rPr>
                <a:t>𝑥</a:t>
              </a:r>
              <a:r>
                <a:rPr lang="en-IN" sz="1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 ̅</a:t>
              </a:r>
              <a:r>
                <a:rPr lang="en-IN" sz="1600" i="0">
                  <a:latin typeface="Cambria Math" panose="02040503050406030204" pitchFamily="18" charset="0"/>
                </a:rPr>
                <a:t>−𝜇</a:t>
              </a:r>
              <a:r>
                <a:rPr lang="en-IN" sz="16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)/(</a:t>
              </a:r>
              <a:r>
                <a:rPr lang="en-IN" sz="1600" i="0">
                  <a:latin typeface="Cambria Math" panose="02040503050406030204" pitchFamily="18" charset="0"/>
                </a:rPr>
                <a:t>𝑆𝐷</a:t>
              </a:r>
              <a:r>
                <a:rPr lang="en-IN" sz="1600" b="0" i="0">
                  <a:latin typeface="Cambria Math" panose="02040503050406030204" pitchFamily="18" charset="0"/>
                </a:rPr>
                <a:t>/</a:t>
              </a:r>
              <a:r>
                <a:rPr lang="en-IN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√𝑛</a:t>
              </a:r>
              <a:r>
                <a:rPr lang="en-IN" sz="1600" b="0" i="0">
                  <a:solidFill>
                    <a:srgbClr val="836967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))</a:t>
              </a:r>
              <a:endParaRPr lang="en-IN" sz="1600"/>
            </a:p>
          </xdr:txBody>
        </xdr:sp>
      </mc:Fallback>
    </mc:AlternateContent>
    <xdr:clientData/>
  </xdr:oneCellAnchor>
  <xdr:oneCellAnchor>
    <xdr:from>
      <xdr:col>8</xdr:col>
      <xdr:colOff>35585</xdr:colOff>
      <xdr:row>6</xdr:row>
      <xdr:rowOff>68658</xdr:rowOff>
    </xdr:from>
    <xdr:ext cx="1327019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A6F4187-6557-FE99-0C36-EFE1204D927B}"/>
                </a:ext>
              </a:extLst>
            </xdr:cNvPr>
            <xdr:cNvSpPr txBox="1"/>
          </xdr:nvSpPr>
          <xdr:spPr>
            <a:xfrm>
              <a:off x="6266523" y="1418033"/>
              <a:ext cx="132701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0" i="1">
                        <a:latin typeface="Cambria Math" panose="02040503050406030204" pitchFamily="18" charset="0"/>
                      </a:rPr>
                      <m:t>𝐻𝑜</m:t>
                    </m:r>
                    <m:r>
                      <a:rPr lang="en-IN" sz="1100" b="0" i="1">
                        <a:latin typeface="Cambria Math" panose="02040503050406030204" pitchFamily="18" charset="0"/>
                      </a:rPr>
                      <m:t>: </m:t>
                    </m:r>
                    <m:r>
                      <m:rPr>
                        <m:nor/>
                      </m:rPr>
                      <a:rPr lang="en-IN" sz="1100" b="0" i="0" u="none" strike="noStrike">
                        <a:solidFill>
                          <a:schemeClr val="tx1"/>
                        </a:solidFill>
                        <a:effectLst/>
                        <a:latin typeface="Symbol" panose="05050102010706020507" pitchFamily="18" charset="2"/>
                        <a:ea typeface="+mn-ea"/>
                        <a:cs typeface="+mn-cs"/>
                      </a:rPr>
                      <m:t>m</m:t>
                    </m:r>
                    <m:r>
                      <a:rPr lang="en-IN" sz="1100" b="0" i="1">
                        <a:latin typeface="Cambria Math" panose="02040503050406030204" pitchFamily="18" charset="0"/>
                      </a:rPr>
                      <m:t>≤1380000</m:t>
                    </m:r>
                  </m:oMath>
                </m:oMathPara>
              </a14:m>
              <a:endParaRPr lang="en-IN" sz="1100"/>
            </a:p>
          </xdr:txBody>
        </xdr:sp>
      </mc:Choice>
      <mc:Fallback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CA6F4187-6557-FE99-0C36-EFE1204D927B}"/>
                </a:ext>
              </a:extLst>
            </xdr:cNvPr>
            <xdr:cNvSpPr txBox="1"/>
          </xdr:nvSpPr>
          <xdr:spPr>
            <a:xfrm>
              <a:off x="6266523" y="1418033"/>
              <a:ext cx="1327019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IN" sz="1100" b="0" i="0">
                  <a:latin typeface="Cambria Math" panose="02040503050406030204" pitchFamily="18" charset="0"/>
                </a:rPr>
                <a:t>𝐻𝑜: </a:t>
              </a:r>
              <a:r>
                <a:rPr lang="en-IN" sz="1100" b="0" i="0" u="none" strike="noStrike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"m"</a:t>
              </a:r>
              <a:r>
                <a:rPr lang="en-IN" sz="1100" b="0" i="0">
                  <a:latin typeface="Cambria Math" panose="02040503050406030204" pitchFamily="18" charset="0"/>
                </a:rPr>
                <a:t>≤1380000</a:t>
              </a:r>
              <a:endParaRPr lang="en-IN" sz="1100"/>
            </a:p>
          </xdr:txBody>
        </xdr:sp>
      </mc:Fallback>
    </mc:AlternateContent>
    <xdr:clientData/>
  </xdr:oneCellAnchor>
  <xdr:oneCellAnchor>
    <xdr:from>
      <xdr:col>9</xdr:col>
      <xdr:colOff>174492</xdr:colOff>
      <xdr:row>6</xdr:row>
      <xdr:rowOff>55429</xdr:rowOff>
    </xdr:from>
    <xdr:ext cx="1117293" cy="17222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B10FF1F-36DF-9314-E9D9-5BBC78D20946}"/>
                </a:ext>
              </a:extLst>
            </xdr:cNvPr>
            <xdr:cNvSpPr txBox="1"/>
          </xdr:nvSpPr>
          <xdr:spPr>
            <a:xfrm>
              <a:off x="7774648" y="1404804"/>
              <a:ext cx="111729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100" b="0" i="1">
                        <a:latin typeface="Cambria Math" panose="02040503050406030204" pitchFamily="18" charset="0"/>
                      </a:rPr>
                      <m:t>𝐻</m:t>
                    </m:r>
                    <m:r>
                      <a:rPr lang="en-IN" sz="1100" b="0" i="1">
                        <a:latin typeface="Cambria Math" panose="02040503050406030204" pitchFamily="18" charset="0"/>
                      </a:rPr>
                      <m:t>1:</m:t>
                    </m:r>
                    <m:r>
                      <m:rPr>
                        <m:nor/>
                      </m:rPr>
                      <a:rPr lang="en-IN" sz="1100" b="0" i="0" u="none" strike="noStrike">
                        <a:solidFill>
                          <a:schemeClr val="tx1"/>
                        </a:solidFill>
                        <a:effectLst/>
                        <a:latin typeface="Symbol" panose="05050102010706020507" pitchFamily="18" charset="2"/>
                        <a:ea typeface="+mn-ea"/>
                        <a:cs typeface="+mn-cs"/>
                      </a:rPr>
                      <m:t>m</m:t>
                    </m:r>
                    <m:r>
                      <m:rPr>
                        <m:nor/>
                      </m:rPr>
                      <a:rPr lang="en-IN"/>
                      <m:t> </m:t>
                    </m:r>
                    <m:r>
                      <a:rPr lang="en-IN" sz="1100" b="0" i="1">
                        <a:latin typeface="Cambria Math" panose="02040503050406030204" pitchFamily="18" charset="0"/>
                      </a:rPr>
                      <m:t>&gt;1380000</m:t>
                    </m:r>
                  </m:oMath>
                </m:oMathPara>
              </a14:m>
              <a:endParaRPr lang="en-IN" sz="1100"/>
            </a:p>
          </xdr:txBody>
        </xdr:sp>
      </mc:Choice>
      <mc:Fallback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BB10FF1F-36DF-9314-E9D9-5BBC78D20946}"/>
                </a:ext>
              </a:extLst>
            </xdr:cNvPr>
            <xdr:cNvSpPr txBox="1"/>
          </xdr:nvSpPr>
          <xdr:spPr>
            <a:xfrm>
              <a:off x="7774648" y="1404804"/>
              <a:ext cx="1117293" cy="1722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IN" sz="1100" b="0" i="0">
                  <a:latin typeface="Cambria Math" panose="02040503050406030204" pitchFamily="18" charset="0"/>
                </a:rPr>
                <a:t>𝐻1:</a:t>
              </a:r>
              <a:r>
                <a:rPr lang="en-IN" sz="1100" b="0" i="0" u="none" strike="noStrike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"m</a:t>
              </a:r>
              <a:r>
                <a:rPr lang="en-IN" i="0">
                  <a:latin typeface="Cambria Math" panose="02040503050406030204" pitchFamily="18" charset="0"/>
                </a:rPr>
                <a:t> </a:t>
              </a:r>
              <a:r>
                <a:rPr lang="en-IN" sz="1100" b="0" i="0">
                  <a:latin typeface="Cambria Math" panose="02040503050406030204" pitchFamily="18" charset="0"/>
                </a:rPr>
                <a:t>"&gt;1380000</a:t>
              </a:r>
              <a:endParaRPr lang="en-IN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939800</xdr:colOff>
      <xdr:row>0</xdr:row>
      <xdr:rowOff>12700</xdr:rowOff>
    </xdr:from>
    <xdr:to>
      <xdr:col>5</xdr:col>
      <xdr:colOff>1085850</xdr:colOff>
      <xdr:row>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BAA03-FAEA-2B79-B068-DD09A311BD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1155700</xdr:colOff>
      <xdr:row>0</xdr:row>
      <xdr:rowOff>0</xdr:rowOff>
    </xdr:from>
    <xdr:to>
      <xdr:col>8</xdr:col>
      <xdr:colOff>590550</xdr:colOff>
      <xdr:row>9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B4F871-5B5B-834E-5F4B-DFEFCC5AC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87710</xdr:colOff>
      <xdr:row>9</xdr:row>
      <xdr:rowOff>178594</xdr:rowOff>
    </xdr:from>
    <xdr:to>
      <xdr:col>14</xdr:col>
      <xdr:colOff>575470</xdr:colOff>
      <xdr:row>19</xdr:row>
      <xdr:rowOff>109141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2F4D3A-A174-D6DF-E152-F8E18ED56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660400</xdr:colOff>
      <xdr:row>0</xdr:row>
      <xdr:rowOff>0</xdr:rowOff>
    </xdr:from>
    <xdr:to>
      <xdr:col>14</xdr:col>
      <xdr:colOff>361950</xdr:colOff>
      <xdr:row>9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406A54B-A57B-B78F-C34F-93F2C0CBC5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67072</xdr:colOff>
      <xdr:row>9</xdr:row>
      <xdr:rowOff>181372</xdr:rowOff>
    </xdr:from>
    <xdr:to>
      <xdr:col>20</xdr:col>
      <xdr:colOff>575469</xdr:colOff>
      <xdr:row>19</xdr:row>
      <xdr:rowOff>119062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5DD43A3-999B-648B-FEB9-66EA7F8FFC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81756</xdr:colOff>
      <xdr:row>22</xdr:row>
      <xdr:rowOff>59530</xdr:rowOff>
    </xdr:from>
    <xdr:to>
      <xdr:col>25</xdr:col>
      <xdr:colOff>248048</xdr:colOff>
      <xdr:row>32</xdr:row>
      <xdr:rowOff>178593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C810D35-9B44-5795-1705-0F9FA6258E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501252</xdr:colOff>
      <xdr:row>34</xdr:row>
      <xdr:rowOff>6350</xdr:rowOff>
    </xdr:from>
    <xdr:to>
      <xdr:col>19</xdr:col>
      <xdr:colOff>39686</xdr:colOff>
      <xdr:row>45</xdr:row>
      <xdr:rowOff>9922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FF0011B-D10D-B443-EC95-A49023765F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853281</xdr:colOff>
      <xdr:row>33</xdr:row>
      <xdr:rowOff>178593</xdr:rowOff>
    </xdr:from>
    <xdr:to>
      <xdr:col>12</xdr:col>
      <xdr:colOff>386952</xdr:colOff>
      <xdr:row>45</xdr:row>
      <xdr:rowOff>9921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2FE18F0-0813-BBC3-FC62-769E252EEA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525464</xdr:colOff>
      <xdr:row>22</xdr:row>
      <xdr:rowOff>62706</xdr:rowOff>
    </xdr:from>
    <xdr:to>
      <xdr:col>18</xdr:col>
      <xdr:colOff>545703</xdr:colOff>
      <xdr:row>33</xdr:row>
      <xdr:rowOff>-1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2742774-DA69-7E85-BD6A-DFDE16FD9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12304</xdr:colOff>
      <xdr:row>22</xdr:row>
      <xdr:rowOff>65881</xdr:rowOff>
    </xdr:from>
    <xdr:to>
      <xdr:col>12</xdr:col>
      <xdr:colOff>386953</xdr:colOff>
      <xdr:row>32</xdr:row>
      <xdr:rowOff>158751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D170CA7-8F52-0117-C37D-C9CEA4F080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577850</xdr:colOff>
      <xdr:row>0</xdr:row>
      <xdr:rowOff>0</xdr:rowOff>
    </xdr:from>
    <xdr:to>
      <xdr:col>20</xdr:col>
      <xdr:colOff>535782</xdr:colOff>
      <xdr:row>9</xdr:row>
      <xdr:rowOff>148827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82E01284-52DD-3571-7FC9-BCD0CDFB6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206374</xdr:colOff>
      <xdr:row>10</xdr:row>
      <xdr:rowOff>114300</xdr:rowOff>
    </xdr:from>
    <xdr:ext cx="1933576" cy="4883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8D6180A5-A2B7-B5D7-E47B-0C9FA7BA4286}"/>
                </a:ext>
              </a:extLst>
            </xdr:cNvPr>
            <xdr:cNvSpPr txBox="1"/>
          </xdr:nvSpPr>
          <xdr:spPr>
            <a:xfrm>
              <a:off x="9909174" y="1981200"/>
              <a:ext cx="1933576" cy="4883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IN" sz="1400" i="1">
                        <a:latin typeface="Cambria Math" panose="02040503050406030204" pitchFamily="18" charset="0"/>
                      </a:rPr>
                      <m:t>𝐽𝐵</m:t>
                    </m:r>
                    <m:r>
                      <a:rPr lang="en-IN" sz="1400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IN" sz="14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IN" sz="1400" i="1">
                            <a:latin typeface="Cambria Math" panose="02040503050406030204" pitchFamily="18" charset="0"/>
                          </a:rPr>
                          <m:t>𝑛</m:t>
                        </m:r>
                      </m:num>
                      <m:den>
                        <m:r>
                          <a:rPr lang="en-IN" sz="1400" i="0">
                            <a:latin typeface="Cambria Math" panose="02040503050406030204" pitchFamily="18" charset="0"/>
                          </a:rPr>
                          <m:t>6</m:t>
                        </m:r>
                      </m:den>
                    </m:f>
                    <m:d>
                      <m:dPr>
                        <m:ctrlPr>
                          <a:rPr lang="en-IN" sz="1400" i="1">
                            <a:solidFill>
                              <a:srgbClr val="836967"/>
                            </a:solidFill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sSup>
                          <m:sSupPr>
                            <m:ctrlPr>
                              <a:rPr lang="en-IN" sz="14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IN" sz="140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p>
                            <m:r>
                              <a:rPr lang="en-IN" sz="1400" i="0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  <m:r>
                          <a:rPr lang="en-IN" sz="1400" i="0">
                            <a:latin typeface="Cambria Math" panose="02040503050406030204" pitchFamily="18" charset="0"/>
                          </a:rPr>
                          <m:t>+</m:t>
                        </m:r>
                        <m:f>
                          <m:fPr>
                            <m:ctrlPr>
                              <a:rPr lang="en-IN" sz="1400" i="1">
                                <a:solidFill>
                                  <a:srgbClr val="836967"/>
                                </a:solidFill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n-IN" sz="1400" i="1">
                                    <a:solidFill>
                                      <a:srgbClr val="836967"/>
                                    </a:solidFill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n-IN" sz="1400" i="1">
                                        <a:solidFill>
                                          <a:srgbClr val="836967"/>
                                        </a:solidFill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n-IN" sz="1400" i="1">
                                        <a:latin typeface="Cambria Math" panose="02040503050406030204" pitchFamily="18" charset="0"/>
                                      </a:rPr>
                                      <m:t>𝑘</m:t>
                                    </m:r>
                                    <m:r>
                                      <a:rPr lang="en-IN" sz="1400" i="0">
                                        <a:latin typeface="Cambria Math" panose="02040503050406030204" pitchFamily="18" charset="0"/>
                                      </a:rPr>
                                      <m:t>−3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n-IN" sz="1400" i="0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n-IN" sz="1400" i="0">
                                <a:latin typeface="Cambria Math" panose="02040503050406030204" pitchFamily="18" charset="0"/>
                              </a:rPr>
                              <m:t>4</m:t>
                            </m:r>
                          </m:den>
                        </m:f>
                      </m:e>
                    </m:d>
                  </m:oMath>
                </m:oMathPara>
              </a14:m>
              <a:endParaRPr lang="en-IN" sz="1400"/>
            </a:p>
          </xdr:txBody>
        </xdr:sp>
      </mc:Choice>
      <mc:Fallback>
        <xdr:sp macro="" textlink="">
          <xdr:nvSpPr>
            <xdr:cNvPr id="3" name="TextBox 2">
              <a:extLst>
                <a:ext uri="{FF2B5EF4-FFF2-40B4-BE49-F238E27FC236}">
                  <a16:creationId xmlns:a16="http://schemas.microsoft.com/office/drawing/2014/main" id="{8D6180A5-A2B7-B5D7-E47B-0C9FA7BA4286}"/>
                </a:ext>
              </a:extLst>
            </xdr:cNvPr>
            <xdr:cNvSpPr txBox="1"/>
          </xdr:nvSpPr>
          <xdr:spPr>
            <a:xfrm>
              <a:off x="9909174" y="1981200"/>
              <a:ext cx="1933576" cy="4883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n-IN" sz="1400" i="0">
                  <a:latin typeface="Cambria Math" panose="02040503050406030204" pitchFamily="18" charset="0"/>
                </a:rPr>
                <a:t>𝐽𝐵=𝑛</a:t>
              </a:r>
              <a:r>
                <a:rPr lang="en-IN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/</a:t>
              </a:r>
              <a:r>
                <a:rPr lang="en-IN" sz="1400" i="0">
                  <a:latin typeface="Cambria Math" panose="02040503050406030204" pitchFamily="18" charset="0"/>
                </a:rPr>
                <a:t>6</a:t>
              </a:r>
              <a:r>
                <a:rPr lang="en-IN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 (</a:t>
              </a:r>
              <a:r>
                <a:rPr lang="en-IN" sz="1400" i="0">
                  <a:latin typeface="Cambria Math" panose="02040503050406030204" pitchFamily="18" charset="0"/>
                </a:rPr>
                <a:t>𝑆</a:t>
              </a:r>
              <a:r>
                <a:rPr lang="en-IN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IN" sz="1400" i="0">
                  <a:latin typeface="Cambria Math" panose="02040503050406030204" pitchFamily="18" charset="0"/>
                </a:rPr>
                <a:t>2+</a:t>
              </a:r>
              <a:r>
                <a:rPr lang="en-IN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(</a:t>
              </a:r>
              <a:r>
                <a:rPr lang="en-IN" sz="1400" i="0">
                  <a:latin typeface="Cambria Math" panose="02040503050406030204" pitchFamily="18" charset="0"/>
                </a:rPr>
                <a:t>𝑘−3)</a:t>
              </a:r>
              <a:r>
                <a:rPr lang="en-IN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^</a:t>
              </a:r>
              <a:r>
                <a:rPr lang="en-IN" sz="1400" i="0">
                  <a:latin typeface="Cambria Math" panose="02040503050406030204" pitchFamily="18" charset="0"/>
                </a:rPr>
                <a:t>2</a:t>
              </a:r>
              <a:r>
                <a:rPr lang="en-IN" sz="1400" i="0">
                  <a:solidFill>
                    <a:srgbClr val="836967"/>
                  </a:solidFill>
                  <a:latin typeface="Cambria Math" panose="02040503050406030204" pitchFamily="18" charset="0"/>
                </a:rPr>
                <a:t>/</a:t>
              </a:r>
              <a:r>
                <a:rPr lang="en-IN" sz="1400" i="0">
                  <a:latin typeface="Cambria Math" panose="02040503050406030204" pitchFamily="18" charset="0"/>
                </a:rPr>
                <a:t>4)</a:t>
              </a:r>
              <a:endParaRPr lang="en-IN" sz="1400"/>
            </a:p>
          </xdr:txBody>
        </xdr:sp>
      </mc:Fallback>
    </mc:AlternateContent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jlakshmi" refreshedDate="45698.623654745374" createdVersion="8" refreshedVersion="8" minRefreshableVersion="3" recordCount="1266" xr:uid="{C0A73CB3-1A0A-4B17-A8DD-2EDFB2969B1E}">
  <cacheSource type="worksheet">
    <worksheetSource name="Table1"/>
  </cacheSource>
  <cacheFields count="50">
    <cacheField name="HHID" numFmtId="0">
      <sharedItems/>
    </cacheField>
    <cacheField name="Province/capital" numFmtId="0">
      <sharedItems containsSemiMixedTypes="0" containsString="0" containsNumber="1" containsInteger="1" minValue="1" maxValue="25"/>
    </cacheField>
    <cacheField name="District/city/khan" numFmtId="0">
      <sharedItems containsSemiMixedTypes="0" containsString="0" containsNumber="1" containsInteger="1" minValue="102" maxValue="2507"/>
    </cacheField>
    <cacheField name="Urban/rural" numFmtId="0">
      <sharedItems containsSemiMixedTypes="0" containsString="0" containsNumber="1" containsInteger="1" minValue="1" maxValue="2"/>
    </cacheField>
    <cacheField name="Head's sex" numFmtId="0">
      <sharedItems containsBlank="1"/>
    </cacheField>
    <cacheField name="Head's age" numFmtId="0">
      <sharedItems containsString="0" containsBlank="1" containsNumber="1" containsInteger="1" minValue="25" maxValue="77"/>
    </cacheField>
    <cacheField name="Head's ethnicity" numFmtId="0">
      <sharedItems containsBlank="1"/>
    </cacheField>
    <cacheField name="Head speaks Khmer" numFmtId="0">
      <sharedItems containsBlank="1"/>
    </cacheField>
    <cacheField name="Head speaks other language" numFmtId="0">
      <sharedItems containsBlank="1"/>
    </cacheField>
    <cacheField name="Head can read" numFmtId="0">
      <sharedItems containsBlank="1"/>
    </cacheField>
    <cacheField name="Head can write" numFmtId="0">
      <sharedItems containsBlank="1"/>
    </cacheField>
    <cacheField name="Head attended school" numFmtId="0">
      <sharedItems containsBlank="1"/>
    </cacheField>
    <cacheField name="#years Head attended school" numFmtId="0">
      <sharedItems containsString="0" containsBlank="1" containsNumber="1" containsInteger="1" minValue="0" maxValue="18"/>
    </cacheField>
    <cacheField name="Head's highest education level completed" numFmtId="0">
      <sharedItems containsBlank="1"/>
    </cacheField>
    <cacheField name="#children under 18" numFmtId="0">
      <sharedItems containsString="0" containsBlank="1" containsNumber="1" containsInteger="1" minValue="1" maxValue="8"/>
    </cacheField>
    <cacheField name="PID" numFmtId="0">
      <sharedItems containsSemiMixedTypes="0" containsString="0" containsNumber="1" containsInteger="1" minValue="2" maxValue="12"/>
    </cacheField>
    <cacheField name="Sex" numFmtId="0">
      <sharedItems count="2">
        <s v="Male"/>
        <s v="Female"/>
      </sharedItems>
    </cacheField>
    <cacheField name="Age" numFmtId="0">
      <sharedItems containsSemiMixedTypes="0" containsString="0" containsNumber="1" containsInteger="1" minValue="6" maxValue="17" count="12">
        <n v="14"/>
        <n v="12"/>
        <n v="10"/>
        <n v="8"/>
        <n v="16"/>
        <n v="11"/>
        <n v="7"/>
        <n v="17"/>
        <n v="13"/>
        <n v="6"/>
        <n v="15"/>
        <n v="9"/>
      </sharedItems>
    </cacheField>
    <cacheField name="Dummy Variable" numFmtId="0">
      <sharedItems containsSemiMixedTypes="0" containsString="0" containsNumber="1" containsInteger="1" minValue="1" maxValue="1"/>
    </cacheField>
    <cacheField name="Relationship to Head" numFmtId="0">
      <sharedItems/>
    </cacheField>
    <cacheField name="Father at home" numFmtId="0">
      <sharedItems/>
    </cacheField>
    <cacheField name="Father's PID" numFmtId="0">
      <sharedItems containsString="0" containsBlank="1" containsNumber="1" containsInteger="1" minValue="1" maxValue="7"/>
    </cacheField>
    <cacheField name="Mother at home" numFmtId="0">
      <sharedItems/>
    </cacheField>
    <cacheField name="Mother's PID" numFmtId="0">
      <sharedItems containsString="0" containsBlank="1" containsNumber="1" containsInteger="1" minValue="1" maxValue="8"/>
    </cacheField>
    <cacheField name="Marital status" numFmtId="0">
      <sharedItems containsBlank="1"/>
    </cacheField>
    <cacheField name="Spouse at home" numFmtId="0">
      <sharedItems containsBlank="1"/>
    </cacheField>
    <cacheField name="Spouse's PID" numFmtId="0">
      <sharedItems containsString="0" containsBlank="1" containsNumber="1" containsInteger="1" minValue="2" maxValue="8"/>
    </cacheField>
    <cacheField name="Ethnicity" numFmtId="0">
      <sharedItems/>
    </cacheField>
    <cacheField name="Speak Khmer" numFmtId="0">
      <sharedItems containsBlank="1"/>
    </cacheField>
    <cacheField name="Speak other language" numFmtId="0">
      <sharedItems/>
    </cacheField>
    <cacheField name="Can read" numFmtId="0">
      <sharedItems/>
    </cacheField>
    <cacheField name="Can write" numFmtId="0">
      <sharedItems/>
    </cacheField>
    <cacheField name="Attended school" numFmtId="0">
      <sharedItems/>
    </cacheField>
    <cacheField name="#years attended school" numFmtId="0">
      <sharedItems containsString="0" containsBlank="1" containsNumber="1" containsInteger="1" minValue="0" maxValue="13"/>
    </cacheField>
    <cacheField name="Highest education level completed" numFmtId="0">
      <sharedItems containsBlank="1"/>
    </cacheField>
    <cacheField name="Currently schooling" numFmtId="0">
      <sharedItems count="2">
        <s v="Yes"/>
        <s v="No"/>
      </sharedItems>
    </cacheField>
    <cacheField name="School level currently attending" numFmtId="0">
      <sharedItems containsBlank="1"/>
    </cacheField>
    <cacheField name="Type of school, not yet Class 1" numFmtId="0">
      <sharedItems containsBlank="1"/>
    </cacheField>
    <cacheField name="Type of school, Class 1 or above" numFmtId="0">
      <sharedItems containsBlank="1"/>
    </cacheField>
    <cacheField name="Private lesson after school" numFmtId="0">
      <sharedItems containsBlank="1"/>
    </cacheField>
    <cacheField name="Why not attending/attended school?" numFmtId="0">
      <sharedItems containsBlank="1"/>
    </cacheField>
    <cacheField name="Age_School_Filter" numFmtId="0">
      <sharedItems containsSemiMixedTypes="0" containsString="0" containsNumber="1" containsInteger="1" minValue="0" maxValue="0"/>
    </cacheField>
    <cacheField name="s11q16a" numFmtId="0">
      <sharedItems containsString="0" containsBlank="1" containsNumber="1" containsInteger="1" minValue="0" maxValue="6000000"/>
    </cacheField>
    <cacheField name="s11q16b" numFmtId="0">
      <sharedItems containsString="0" containsBlank="1" containsNumber="1" containsInteger="1" minValue="0" maxValue="2500000"/>
    </cacheField>
    <cacheField name="s11q16c" numFmtId="0">
      <sharedItems containsString="0" containsBlank="1" containsNumber="1" containsInteger="1" minValue="0" maxValue="600000"/>
    </cacheField>
    <cacheField name="s11q16d" numFmtId="0">
      <sharedItems containsString="0" containsBlank="1" containsNumber="1" containsInteger="1" minValue="0" maxValue="400000"/>
    </cacheField>
    <cacheField name="s11q16e" numFmtId="0">
      <sharedItems containsString="0" containsBlank="1" containsNumber="1" containsInteger="1" minValue="0" maxValue="4000000"/>
    </cacheField>
    <cacheField name="s11q16f" numFmtId="0">
      <sharedItems containsString="0" containsBlank="1" containsNumber="1" containsInteger="1" minValue="0" maxValue="1000000"/>
    </cacheField>
    <cacheField name="s11q16g" numFmtId="0">
      <sharedItems containsString="0" containsBlank="1" containsNumber="1" containsInteger="1" minValue="0" maxValue="150000"/>
    </cacheField>
    <cacheField name="Total educational expenditure for the last school year (in riels)" numFmtId="0">
      <sharedItems containsString="0" containsBlank="1" containsNumber="1" containsInteger="1" minValue="4000" maxValue="90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6">
  <r>
    <s v="005134388e5446bd9b1e4eff8714e4c6"/>
    <n v="16"/>
    <n v="1601"/>
    <n v="2"/>
    <s v="Male"/>
    <n v="30"/>
    <s v="Other local ethnic group"/>
    <s v="Yes"/>
    <s v="Yes"/>
    <s v="No"/>
    <s v="No"/>
    <s v="No"/>
    <n v="0"/>
    <m/>
    <n v="5"/>
    <n v="3"/>
    <x v="0"/>
    <x v="0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9"/>
    <s v="Class eight completed"/>
    <x v="0"/>
    <s v="Class nine"/>
    <m/>
    <s v="Public"/>
    <s v="No"/>
    <m/>
    <n v="0"/>
    <n v="0"/>
    <n v="0"/>
    <n v="20000"/>
    <n v="40000"/>
    <n v="1800000"/>
    <n v="360000"/>
    <n v="0"/>
    <n v="2220000"/>
  </r>
  <r>
    <s v="005134388e5446bd9b1e4eff8714e4c6"/>
    <n v="16"/>
    <n v="1601"/>
    <n v="2"/>
    <s v="Male"/>
    <n v="30"/>
    <s v="Other local ethnic group"/>
    <s v="Yes"/>
    <s v="Yes"/>
    <s v="No"/>
    <s v="No"/>
    <s v="No"/>
    <n v="0"/>
    <m/>
    <n v="5"/>
    <n v="4"/>
    <x v="1"/>
    <x v="1"/>
    <n v="1"/>
    <s v="Child"/>
    <s v="Yes"/>
    <n v="1"/>
    <s v="Yes"/>
    <n v="2"/>
    <m/>
    <m/>
    <m/>
    <s v="Other local ethnic group"/>
    <s v="Yes"/>
    <s v="Yes"/>
    <s v="Yes"/>
    <s v="Yes"/>
    <s v="Yes"/>
    <n v="6"/>
    <s v="Class three completed"/>
    <x v="0"/>
    <s v="Class four"/>
    <m/>
    <s v="Public"/>
    <s v="No"/>
    <m/>
    <n v="0"/>
    <n v="0"/>
    <n v="0"/>
    <n v="10000"/>
    <n v="20000"/>
    <n v="108000"/>
    <n v="0"/>
    <n v="0"/>
    <n v="138000"/>
  </r>
  <r>
    <s v="005134388e5446bd9b1e4eff8714e4c6"/>
    <n v="16"/>
    <n v="1601"/>
    <n v="2"/>
    <s v="Male"/>
    <n v="30"/>
    <s v="Other local ethnic group"/>
    <s v="Yes"/>
    <s v="Yes"/>
    <s v="No"/>
    <s v="No"/>
    <s v="No"/>
    <n v="0"/>
    <m/>
    <n v="5"/>
    <n v="5"/>
    <x v="1"/>
    <x v="2"/>
    <n v="1"/>
    <s v="Child"/>
    <s v="Yes"/>
    <n v="1"/>
    <s v="Yes"/>
    <n v="2"/>
    <m/>
    <m/>
    <m/>
    <s v="Other local ethnic group"/>
    <s v="Yes"/>
    <s v="Yes"/>
    <s v="No"/>
    <s v="No"/>
    <s v="Yes"/>
    <n v="4"/>
    <s v="Class one completed"/>
    <x v="0"/>
    <s v="Class two"/>
    <m/>
    <s v="Public"/>
    <s v="No"/>
    <m/>
    <n v="0"/>
    <n v="0"/>
    <n v="0"/>
    <n v="5000"/>
    <n v="2500"/>
    <n v="108000"/>
    <n v="0"/>
    <n v="0"/>
    <n v="115500"/>
  </r>
  <r>
    <s v="008e5085a2e546b2bc6fcebe4f97b325"/>
    <n v="9"/>
    <n v="906"/>
    <n v="2"/>
    <s v="Male"/>
    <n v="25"/>
    <s v="Khmer"/>
    <m/>
    <s v="None"/>
    <s v="No"/>
    <s v="No"/>
    <s v="No"/>
    <n v="0"/>
    <m/>
    <n v="3"/>
    <n v="3"/>
    <x v="0"/>
    <x v="3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n v="0"/>
    <n v="0"/>
    <n v="5000"/>
    <n v="12000"/>
    <n v="0"/>
    <n v="0"/>
    <n v="0"/>
    <n v="17000"/>
  </r>
  <r>
    <s v="0109c398b6fc481ab90768e7efa526cf"/>
    <n v="12"/>
    <n v="1209"/>
    <n v="1"/>
    <s v="Male"/>
    <n v="41"/>
    <s v="Khmer"/>
    <m/>
    <s v="None"/>
    <s v="Yes"/>
    <s v="Yes"/>
    <s v="Yes"/>
    <n v="5"/>
    <s v="Class five completed"/>
    <n v="1"/>
    <n v="3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ublic"/>
    <s v="Yes"/>
    <m/>
    <n v="0"/>
    <n v="1400000"/>
    <n v="1000000"/>
    <n v="100000"/>
    <n v="100000"/>
    <n v="1200000"/>
    <n v="600000"/>
    <n v="0"/>
    <n v="4400000"/>
  </r>
  <r>
    <s v="01b2104185b54257b0d0b8f756433be5"/>
    <n v="7"/>
    <n v="706"/>
    <n v="1"/>
    <s v="Male"/>
    <n v="53"/>
    <s v="Khmer"/>
    <m/>
    <s v="None"/>
    <s v="Yes"/>
    <s v="Yes"/>
    <s v="Yes"/>
    <n v="3"/>
    <s v="Class three completed"/>
    <n v="2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324000"/>
    <n v="18000"/>
    <n v="5000"/>
    <n v="432000"/>
    <n v="0"/>
    <n v="0"/>
    <n v="779000"/>
  </r>
  <r>
    <s v="01ee6d7c5432467cb5aeb7d243862375"/>
    <n v="13"/>
    <n v="1308"/>
    <n v="1"/>
    <s v="Male"/>
    <n v="40"/>
    <s v="Khmer"/>
    <m/>
    <s v="None"/>
    <s v="Yes"/>
    <s v="Yes"/>
    <s v="Yes"/>
    <n v="4"/>
    <s v="Class four completed"/>
    <n v="3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500000"/>
    <n v="30000"/>
    <n v="120000"/>
    <n v="0"/>
    <n v="0"/>
    <n v="0"/>
    <n v="650000"/>
  </r>
  <r>
    <s v="01ee6d7c5432467cb5aeb7d243862375"/>
    <n v="13"/>
    <n v="1308"/>
    <n v="1"/>
    <s v="Male"/>
    <n v="40"/>
    <s v="Khmer"/>
    <m/>
    <s v="None"/>
    <s v="Yes"/>
    <s v="Yes"/>
    <s v="Yes"/>
    <n v="4"/>
    <s v="Class four completed"/>
    <n v="3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20000"/>
    <n v="150000"/>
    <n v="0"/>
    <n v="0"/>
    <n v="0"/>
    <n v="170000"/>
  </r>
  <r>
    <s v="01faa82436bf42cdb200eab624566a14"/>
    <n v="3"/>
    <n v="301"/>
    <n v="2"/>
    <s v="Female"/>
    <n v="39"/>
    <s v="Khmer"/>
    <m/>
    <s v="None"/>
    <s v="No"/>
    <s v="No"/>
    <s v="Yes"/>
    <n v="1"/>
    <s v="Class one completed"/>
    <n v="3"/>
    <n v="3"/>
    <x v="1"/>
    <x v="1"/>
    <n v="1"/>
    <s v="Child"/>
    <s v="Yes"/>
    <n v="2"/>
    <s v="Yes"/>
    <n v="1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m/>
    <m/>
    <m/>
    <m/>
    <m/>
    <m/>
    <m/>
    <m/>
  </r>
  <r>
    <s v="01faa82436bf42cdb200eab624566a14"/>
    <n v="3"/>
    <n v="301"/>
    <n v="2"/>
    <s v="Female"/>
    <n v="39"/>
    <s v="Khmer"/>
    <m/>
    <s v="None"/>
    <s v="No"/>
    <s v="No"/>
    <s v="Yes"/>
    <n v="1"/>
    <s v="Class one completed"/>
    <n v="3"/>
    <n v="4"/>
    <x v="1"/>
    <x v="2"/>
    <n v="1"/>
    <s v="Child"/>
    <s v="Yes"/>
    <n v="2"/>
    <s v="Yes"/>
    <n v="1"/>
    <m/>
    <m/>
    <m/>
    <s v="Khmer"/>
    <m/>
    <s v="None"/>
    <s v="Yes"/>
    <s v="Yes"/>
    <s v="Yes"/>
    <n v="4"/>
    <s v="Class four completed"/>
    <x v="0"/>
    <s v="Class four"/>
    <m/>
    <s v="Public"/>
    <s v="No"/>
    <m/>
    <n v="0"/>
    <m/>
    <m/>
    <m/>
    <m/>
    <m/>
    <m/>
    <m/>
    <m/>
  </r>
  <r>
    <s v="01faa82436bf42cdb200eab624566a14"/>
    <n v="3"/>
    <n v="301"/>
    <n v="2"/>
    <s v="Female"/>
    <n v="39"/>
    <s v="Khmer"/>
    <m/>
    <s v="None"/>
    <s v="No"/>
    <s v="No"/>
    <s v="Yes"/>
    <n v="1"/>
    <s v="Class one completed"/>
    <n v="3"/>
    <n v="5"/>
    <x v="1"/>
    <x v="6"/>
    <n v="1"/>
    <s v="Child"/>
    <s v="Yes"/>
    <n v="2"/>
    <s v="Yes"/>
    <n v="1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m/>
    <m/>
    <m/>
    <m/>
    <m/>
    <m/>
    <m/>
    <m/>
  </r>
  <r>
    <s v="0269b3003f0742b1a12f9878728442bf"/>
    <n v="25"/>
    <n v="2502"/>
    <n v="2"/>
    <s v="Male"/>
    <n v="42"/>
    <s v="Khmer"/>
    <m/>
    <s v="None"/>
    <s v="Yes"/>
    <s v="Yes"/>
    <s v="Yes"/>
    <n v="7"/>
    <s v="Class six completed"/>
    <n v="2"/>
    <n v="4"/>
    <x v="0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Higher education certificate (BacII)"/>
    <x v="0"/>
    <s v="College/university undergraduate"/>
    <m/>
    <s v="Private"/>
    <s v="No"/>
    <m/>
    <n v="0"/>
    <n v="0"/>
    <n v="675000"/>
    <n v="35000"/>
    <n v="12000"/>
    <n v="0"/>
    <n v="0"/>
    <n v="0"/>
    <n v="722000"/>
  </r>
  <r>
    <s v="0269b3003f0742b1a12f9878728442bf"/>
    <n v="25"/>
    <n v="2502"/>
    <n v="2"/>
    <s v="Male"/>
    <n v="42"/>
    <s v="Khmer"/>
    <m/>
    <s v="None"/>
    <s v="Yes"/>
    <s v="Yes"/>
    <s v="Yes"/>
    <n v="7"/>
    <s v="Class six completed"/>
    <n v="2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10000"/>
    <n v="3500"/>
    <n v="0"/>
    <n v="0"/>
    <n v="0"/>
    <n v="13500"/>
  </r>
  <r>
    <s v="02a2c53daab74586bc8d06a54c1680f1"/>
    <n v="14"/>
    <n v="1405"/>
    <n v="2"/>
    <s v="Male"/>
    <n v="56"/>
    <s v="Khmer"/>
    <m/>
    <s v="None"/>
    <s v="Yes"/>
    <s v="Yes"/>
    <s v="Yes"/>
    <n v="2"/>
    <s v="Class two completed"/>
    <n v="3"/>
    <n v="5"/>
    <x v="0"/>
    <x v="7"/>
    <n v="1"/>
    <s v="Child"/>
    <s v="Yes"/>
    <n v="1"/>
    <s v="Yes"/>
    <n v="2"/>
    <s v="Married/Living together"/>
    <s v="Yes"/>
    <n v="2"/>
    <s v="Khmer"/>
    <m/>
    <s v="None"/>
    <s v="Yes"/>
    <s v="Yes"/>
    <s v="Yes"/>
    <n v="8"/>
    <s v="Class eight completed"/>
    <x v="0"/>
    <s v="Class nine"/>
    <m/>
    <s v="Public"/>
    <s v="No"/>
    <m/>
    <n v="0"/>
    <m/>
    <m/>
    <m/>
    <m/>
    <m/>
    <m/>
    <m/>
    <m/>
  </r>
  <r>
    <s v="03fc7d5cd0614ef19f42b0d3cadfbeb9"/>
    <n v="12"/>
    <n v="1212"/>
    <n v="1"/>
    <s v="Female"/>
    <n v="38"/>
    <s v="Khmer"/>
    <m/>
    <s v="None"/>
    <s v="No"/>
    <s v="No"/>
    <s v="No"/>
    <n v="0"/>
    <m/>
    <n v="2"/>
    <n v="3"/>
    <x v="1"/>
    <x v="8"/>
    <n v="1"/>
    <s v="Child"/>
    <s v="No"/>
    <m/>
    <s v="Yes"/>
    <n v="1"/>
    <s v="Never married/Never lived with a partner"/>
    <m/>
    <m/>
    <s v="Khmer"/>
    <m/>
    <s v="None"/>
    <s v="No"/>
    <s v="No"/>
    <s v="Yes"/>
    <n v="4"/>
    <s v="Class four completed"/>
    <x v="1"/>
    <m/>
    <m/>
    <m/>
    <m/>
    <s v="Must help with household chores"/>
    <n v="0"/>
    <m/>
    <m/>
    <m/>
    <m/>
    <m/>
    <m/>
    <m/>
    <m/>
  </r>
  <r>
    <s v="03fc7d5cd0614ef19f42b0d3cadfbeb9"/>
    <n v="12"/>
    <n v="1212"/>
    <n v="1"/>
    <s v="Female"/>
    <n v="38"/>
    <s v="Khmer"/>
    <m/>
    <s v="None"/>
    <s v="No"/>
    <s v="No"/>
    <s v="No"/>
    <n v="0"/>
    <m/>
    <n v="2"/>
    <n v="4"/>
    <x v="1"/>
    <x v="3"/>
    <n v="1"/>
    <s v="Child"/>
    <s v="No"/>
    <m/>
    <s v="Yes"/>
    <n v="1"/>
    <m/>
    <m/>
    <m/>
    <s v="Khmer"/>
    <m/>
    <s v="None"/>
    <s v="Yes"/>
    <s v="Yes"/>
    <s v="Yes"/>
    <n v="2"/>
    <s v="Class one completed"/>
    <x v="0"/>
    <s v="Class two"/>
    <m/>
    <s v="Other (Specify)&quot;"/>
    <s v="No"/>
    <m/>
    <n v="0"/>
    <n v="0"/>
    <n v="0"/>
    <n v="8400"/>
    <n v="5000"/>
    <n v="960000"/>
    <n v="0"/>
    <n v="0"/>
    <n v="973400"/>
  </r>
  <r>
    <s v="04a4ecf198c14dceaae4e54355b3e2e9"/>
    <n v="4"/>
    <n v="403"/>
    <n v="1"/>
    <s v="Male"/>
    <n v="40"/>
    <s v="Khmer"/>
    <m/>
    <s v="None"/>
    <s v="Yes"/>
    <s v="Yes"/>
    <s v="Yes"/>
    <n v="12"/>
    <s v="Class twelve completed without certificate"/>
    <n v="2"/>
    <n v="3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05159f83d1af4989871d6d776e113fc6"/>
    <n v="7"/>
    <n v="704"/>
    <n v="2"/>
    <s v="Male"/>
    <n v="47"/>
    <s v="Khmer"/>
    <m/>
    <s v="None"/>
    <s v="Yes"/>
    <s v="Yes"/>
    <s v="Yes"/>
    <n v="7"/>
    <s v="Class seven completed"/>
    <n v="2"/>
    <n v="3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nine completed without certificate"/>
    <x v="0"/>
    <s v="Class ten"/>
    <m/>
    <s v="Public"/>
    <s v="Yes"/>
    <m/>
    <n v="0"/>
    <n v="0"/>
    <n v="540000"/>
    <n v="50000"/>
    <n v="10000"/>
    <n v="1080000"/>
    <n v="0"/>
    <n v="50000"/>
    <n v="1730000"/>
  </r>
  <r>
    <s v="05718664925a488291b5112b4667bd2a"/>
    <n v="21"/>
    <n v="2106"/>
    <n v="2"/>
    <s v="Male"/>
    <n v="58"/>
    <s v="Khmer"/>
    <m/>
    <s v="None"/>
    <s v="No"/>
    <s v="No"/>
    <s v="Yes"/>
    <n v="2"/>
    <s v="Class two completed"/>
    <n v="2"/>
    <n v="2"/>
    <x v="0"/>
    <x v="7"/>
    <n v="1"/>
    <s v="Child"/>
    <s v="Yes"/>
    <n v="1"/>
    <s v="No"/>
    <m/>
    <s v="Never married/Never lived with a partner"/>
    <m/>
    <m/>
    <s v="Khmer"/>
    <m/>
    <s v="None"/>
    <s v="No"/>
    <s v="No"/>
    <s v="Yes"/>
    <n v="11"/>
    <s v="Class ten completed"/>
    <x v="0"/>
    <s v="Class eleven"/>
    <m/>
    <s v="Public"/>
    <s v="No"/>
    <m/>
    <n v="0"/>
    <n v="0"/>
    <n v="0"/>
    <n v="15000"/>
    <n v="5000"/>
    <n v="0"/>
    <n v="0"/>
    <n v="0"/>
    <n v="20000"/>
  </r>
  <r>
    <s v="063347851fa2444faabc52bb58908172"/>
    <n v="4"/>
    <n v="407"/>
    <n v="2"/>
    <s v="Male"/>
    <n v="39"/>
    <s v="Khmer"/>
    <m/>
    <s v="None"/>
    <s v="Yes"/>
    <s v="Yes"/>
    <s v="Yes"/>
    <n v="6"/>
    <s v="Class six completed"/>
    <n v="1"/>
    <n v="4"/>
    <x v="0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380000"/>
    <n v="0"/>
    <n v="150000"/>
    <n v="80000"/>
    <n v="0"/>
    <n v="450000"/>
    <n v="4000"/>
    <n v="1064000"/>
  </r>
  <r>
    <s v="063347851fa2444faabc52bb58908172"/>
    <n v="4"/>
    <n v="407"/>
    <n v="2"/>
    <s v="Male"/>
    <n v="39"/>
    <s v="Khmer"/>
    <m/>
    <s v="None"/>
    <s v="Yes"/>
    <s v="Yes"/>
    <s v="Yes"/>
    <n v="6"/>
    <s v="Class six completed"/>
    <n v="1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180000"/>
    <n v="100000"/>
    <n v="60000"/>
    <n v="45000"/>
    <n v="0"/>
    <n v="0"/>
    <n v="3000"/>
    <n v="388000"/>
  </r>
  <r>
    <s v="063347851fa2444faabc52bb58908172"/>
    <n v="4"/>
    <n v="407"/>
    <n v="2"/>
    <s v="Male"/>
    <n v="39"/>
    <s v="Khmer"/>
    <m/>
    <s v="None"/>
    <s v="Yes"/>
    <s v="Yes"/>
    <s v="Yes"/>
    <n v="6"/>
    <s v="Class six completed"/>
    <n v="2"/>
    <n v="6"/>
    <x v="0"/>
    <x v="3"/>
    <n v="1"/>
    <s v="Child"/>
    <s v="Yes"/>
    <n v="1"/>
    <s v="Yes"/>
    <n v="2"/>
    <m/>
    <m/>
    <m/>
    <s v="Khmer"/>
    <m/>
    <s v="None"/>
    <s v="Yes"/>
    <s v="No"/>
    <s v="Yes"/>
    <n v="1"/>
    <s v="Class one completed"/>
    <x v="0"/>
    <s v="Class two"/>
    <m/>
    <s v="Public"/>
    <s v="No"/>
    <m/>
    <n v="0"/>
    <n v="0"/>
    <n v="0"/>
    <n v="15000"/>
    <n v="10000"/>
    <n v="0"/>
    <n v="0"/>
    <n v="0"/>
    <n v="25000"/>
  </r>
  <r>
    <s v="06a094e3a0454503acef84df27ec5ca5"/>
    <n v="18"/>
    <n v="1802"/>
    <n v="2"/>
    <s v="Male"/>
    <n v="45"/>
    <s v="Khmer"/>
    <m/>
    <s v="None"/>
    <s v="Yes"/>
    <s v="Yes"/>
    <s v="Yes"/>
    <n v="12"/>
    <s v="Higher education certificate (BacII)"/>
    <n v="3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five"/>
    <m/>
    <s v="Public"/>
    <s v="No"/>
    <m/>
    <n v="0"/>
    <m/>
    <m/>
    <m/>
    <m/>
    <m/>
    <m/>
    <m/>
    <m/>
  </r>
  <r>
    <s v="06a8088c4e1c45ebb5421d18017fc9cf"/>
    <n v="7"/>
    <n v="705"/>
    <n v="2"/>
    <s v="Male"/>
    <n v="40"/>
    <s v="Khmer"/>
    <m/>
    <s v="None"/>
    <s v="No"/>
    <s v="No"/>
    <s v="No"/>
    <n v="0"/>
    <m/>
    <n v="3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DonÂ´t know"/>
    <x v="0"/>
    <s v="Class eight"/>
    <m/>
    <s v="Public"/>
    <s v="Yes"/>
    <m/>
    <n v="0"/>
    <n v="624000"/>
    <n v="240000"/>
    <n v="80000"/>
    <n v="30000"/>
    <n v="1560000"/>
    <n v="0"/>
    <n v="40000"/>
    <n v="2574000"/>
  </r>
  <r>
    <s v="06a8088c4e1c45ebb5421d18017fc9cf"/>
    <n v="7"/>
    <n v="705"/>
    <n v="2"/>
    <s v="Male"/>
    <n v="40"/>
    <s v="Khmer"/>
    <m/>
    <s v="None"/>
    <s v="No"/>
    <s v="No"/>
    <s v="No"/>
    <n v="0"/>
    <m/>
    <n v="3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468000"/>
    <n v="120000"/>
    <n v="40000"/>
    <n v="15000"/>
    <n v="250000"/>
    <n v="80000"/>
    <n v="30000"/>
    <n v="1003000"/>
  </r>
  <r>
    <s v="0714d4a6cb98400db05a82ac8b3486bc"/>
    <n v="25"/>
    <n v="2502"/>
    <n v="2"/>
    <s v="Male"/>
    <n v="32"/>
    <s v="Cham"/>
    <s v="Yes"/>
    <s v="Yes"/>
    <s v="Yes"/>
    <s v="Yes"/>
    <s v="Yes"/>
    <n v="6"/>
    <s v="Class five completed"/>
    <n v="1"/>
    <n v="3"/>
    <x v="1"/>
    <x v="5"/>
    <n v="1"/>
    <s v="Child"/>
    <s v="Yes"/>
    <n v="1"/>
    <s v="Yes"/>
    <n v="2"/>
    <m/>
    <m/>
    <m/>
    <s v="Cham"/>
    <s v="Yes"/>
    <s v="Yes"/>
    <s v="Yes"/>
    <s v="Yes"/>
    <s v="Yes"/>
    <n v="5"/>
    <s v="Class four completed"/>
    <x v="0"/>
    <s v="Class five"/>
    <m/>
    <s v="Public"/>
    <s v="Yes"/>
    <m/>
    <n v="0"/>
    <n v="0"/>
    <n v="200000"/>
    <n v="10000"/>
    <n v="3000"/>
    <n v="0"/>
    <n v="0"/>
    <n v="0"/>
    <n v="213000"/>
  </r>
  <r>
    <s v="0714d4a6cb98400db05a82ac8b3486bc"/>
    <n v="25"/>
    <n v="2502"/>
    <n v="2"/>
    <s v="Male"/>
    <n v="32"/>
    <s v="Cham"/>
    <s v="Yes"/>
    <s v="Yes"/>
    <s v="Yes"/>
    <s v="Yes"/>
    <s v="Yes"/>
    <n v="6"/>
    <s v="Class five completed"/>
    <n v="1"/>
    <n v="4"/>
    <x v="1"/>
    <x v="6"/>
    <n v="1"/>
    <s v="Child"/>
    <s v="Yes"/>
    <n v="1"/>
    <s v="Yes"/>
    <n v="2"/>
    <m/>
    <m/>
    <m/>
    <s v="Cham"/>
    <s v="Yes"/>
    <s v="Yes"/>
    <s v="Yes"/>
    <s v="Yes"/>
    <s v="Yes"/>
    <n v="4"/>
    <s v="Class three completed"/>
    <x v="0"/>
    <s v="Class three"/>
    <m/>
    <s v="Public"/>
    <s v="Yes"/>
    <m/>
    <n v="0"/>
    <n v="0"/>
    <n v="200000"/>
    <n v="10000"/>
    <n v="3000"/>
    <n v="0"/>
    <n v="0"/>
    <n v="0"/>
    <n v="213000"/>
  </r>
  <r>
    <s v="08297a2fd51f487aace781b8a2c76727"/>
    <n v="3"/>
    <n v="301"/>
    <n v="2"/>
    <s v="Male"/>
    <n v="53"/>
    <s v="Khmer"/>
    <m/>
    <s v="None"/>
    <s v="Yes"/>
    <s v="Yes"/>
    <s v="Yes"/>
    <n v="6"/>
    <s v="Class six completed"/>
    <n v="1"/>
    <n v="3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Other (Specify)&quot;"/>
    <s v="Yes"/>
    <m/>
    <n v="0"/>
    <n v="338000"/>
    <n v="0"/>
    <n v="20000"/>
    <n v="30000"/>
    <n v="0"/>
    <n v="234000"/>
    <n v="0"/>
    <n v="622000"/>
  </r>
  <r>
    <s v="082e22bb24274f188832114df7ba50ca"/>
    <n v="12"/>
    <n v="1209"/>
    <n v="1"/>
    <s v="Male"/>
    <n v="45"/>
    <s v="Khmer"/>
    <m/>
    <s v="Yes"/>
    <s v="Yes"/>
    <s v="Yes"/>
    <s v="Yes"/>
    <n v="12"/>
    <s v="Higher education certificate (BacII)"/>
    <n v="4"/>
    <n v="4"/>
    <x v="1"/>
    <x v="3"/>
    <n v="1"/>
    <s v="Child"/>
    <s v="Yes"/>
    <n v="1"/>
    <s v="Yes"/>
    <n v="2"/>
    <m/>
    <m/>
    <m/>
    <s v="Khmer"/>
    <m/>
    <s v="None"/>
    <s v="No"/>
    <s v="No"/>
    <s v="Yes"/>
    <n v="3"/>
    <s v="Class one completed"/>
    <x v="0"/>
    <s v="Class two"/>
    <m/>
    <s v="Private"/>
    <s v="No"/>
    <m/>
    <n v="0"/>
    <n v="2256000"/>
    <n v="0"/>
    <n v="120000"/>
    <n v="20000"/>
    <n v="960000"/>
    <n v="912000"/>
    <n v="0"/>
    <n v="4268000"/>
  </r>
  <r>
    <s v="08796f686b43440cb2cba4e917fcc79f"/>
    <n v="1"/>
    <n v="107"/>
    <n v="2"/>
    <s v="Male"/>
    <n v="47"/>
    <s v="Khmer"/>
    <m/>
    <s v="None"/>
    <s v="Yes"/>
    <s v="No"/>
    <s v="No"/>
    <n v="0"/>
    <m/>
    <n v="1"/>
    <n v="5"/>
    <x v="1"/>
    <x v="9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15000"/>
    <n v="100000"/>
    <n v="540000"/>
    <n v="0"/>
    <n v="0"/>
    <n v="655000"/>
  </r>
  <r>
    <s v="089dc40ae5c14ddfba4a08f274ebc66a"/>
    <n v="14"/>
    <n v="1409"/>
    <n v="2"/>
    <s v="Male"/>
    <n v="43"/>
    <s v="Khmer"/>
    <m/>
    <s v="None"/>
    <s v="Yes"/>
    <s v="Yes"/>
    <s v="Yes"/>
    <n v="4"/>
    <s v="Class four completed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Yes"/>
    <m/>
    <n v="0"/>
    <n v="100000"/>
    <n v="100000"/>
    <n v="35000"/>
    <n v="40000"/>
    <n v="300000"/>
    <n v="0"/>
    <n v="5000"/>
    <n v="580000"/>
  </r>
  <r>
    <s v="089dc40ae5c14ddfba4a08f274ebc66a"/>
    <n v="14"/>
    <n v="1409"/>
    <n v="2"/>
    <s v="Male"/>
    <n v="43"/>
    <s v="Khmer"/>
    <m/>
    <s v="None"/>
    <s v="Yes"/>
    <s v="Yes"/>
    <s v="Yes"/>
    <n v="4"/>
    <s v="Class four completed"/>
    <n v="2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300000"/>
    <n v="0"/>
    <n v="30000"/>
    <n v="45000"/>
    <n v="1000000"/>
    <n v="0"/>
    <n v="5000"/>
    <n v="1380000"/>
  </r>
  <r>
    <s v="089dc40ae5c14ddfba4a08f274ebc66a"/>
    <n v="14"/>
    <n v="1409"/>
    <n v="2"/>
    <s v="Male"/>
    <n v="43"/>
    <s v="Khmer"/>
    <m/>
    <s v="None"/>
    <s v="Yes"/>
    <s v="Yes"/>
    <s v="Yes"/>
    <n v="4"/>
    <s v="Class four completed"/>
    <n v="2"/>
    <n v="6"/>
    <x v="1"/>
    <x v="11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No"/>
    <m/>
    <n v="0"/>
    <n v="0"/>
    <n v="100000"/>
    <n v="15000"/>
    <n v="35000"/>
    <n v="300000"/>
    <n v="0"/>
    <n v="0"/>
    <n v="450000"/>
  </r>
  <r>
    <s v="0908e3263f364a8f858449ab8a202f81"/>
    <n v="20"/>
    <n v="2005"/>
    <n v="2"/>
    <s v="Male"/>
    <n v="47"/>
    <s v="Khmer"/>
    <m/>
    <s v="None"/>
    <s v="Yes"/>
    <s v="Yes"/>
    <s v="Yes"/>
    <n v="8"/>
    <s v="Class eight completed"/>
    <n v="2"/>
    <n v="4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1"/>
    <m/>
    <m/>
    <m/>
    <m/>
    <s v="Must help with household chores"/>
    <n v="0"/>
    <m/>
    <m/>
    <m/>
    <m/>
    <m/>
    <m/>
    <m/>
    <m/>
  </r>
  <r>
    <s v="09b5e80df92c4dd68c003617a5020ca4"/>
    <n v="13"/>
    <n v="1305"/>
    <n v="2"/>
    <s v="Male"/>
    <n v="49"/>
    <s v="Khmer"/>
    <m/>
    <s v="None"/>
    <s v="No"/>
    <s v="No"/>
    <s v="No"/>
    <n v="0"/>
    <m/>
    <n v="2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13000"/>
    <n v="18500"/>
    <n v="0"/>
    <n v="0"/>
    <n v="0"/>
    <n v="31500"/>
  </r>
  <r>
    <s v="09b5e80df92c4dd68c003617a5020ca4"/>
    <n v="13"/>
    <n v="1305"/>
    <n v="2"/>
    <s v="Male"/>
    <n v="49"/>
    <s v="Khmer"/>
    <m/>
    <s v="None"/>
    <s v="No"/>
    <s v="No"/>
    <s v="No"/>
    <n v="0"/>
    <m/>
    <n v="2"/>
    <n v="5"/>
    <x v="1"/>
    <x v="1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10800"/>
    <n v="15000"/>
    <n v="0"/>
    <n v="0"/>
    <n v="0"/>
    <n v="25800"/>
  </r>
  <r>
    <s v="09c60b2f05a341c5a7091a23ce3b5a37"/>
    <n v="3"/>
    <n v="307"/>
    <n v="2"/>
    <s v="Male"/>
    <n v="44"/>
    <s v="Khmer"/>
    <m/>
    <s v="None"/>
    <s v="Yes"/>
    <s v="Yes"/>
    <s v="Yes"/>
    <n v="4"/>
    <s v="Class four completed"/>
    <n v="1"/>
    <n v="3"/>
    <x v="0"/>
    <x v="5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0"/>
    <n v="0"/>
    <n v="12000"/>
    <n v="50000"/>
    <n v="0"/>
    <n v="0"/>
    <n v="0"/>
    <n v="62000"/>
  </r>
  <r>
    <s v="09c60b2f05a341c5a7091a23ce3b5a37"/>
    <n v="3"/>
    <n v="307"/>
    <n v="2"/>
    <s v="Male"/>
    <n v="44"/>
    <s v="Khmer"/>
    <m/>
    <s v="None"/>
    <s v="Yes"/>
    <s v="Yes"/>
    <s v="Yes"/>
    <n v="4"/>
    <s v="Class four completed"/>
    <n v="1"/>
    <n v="4"/>
    <x v="1"/>
    <x v="6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10000"/>
    <n v="50000"/>
    <n v="0"/>
    <n v="0"/>
    <n v="0"/>
    <n v="60000"/>
  </r>
  <r>
    <s v="09c60b2f05a341c5a7091a23ce3b5a37"/>
    <n v="3"/>
    <n v="307"/>
    <n v="2"/>
    <s v="Male"/>
    <n v="44"/>
    <s v="Khmer"/>
    <m/>
    <s v="None"/>
    <s v="Yes"/>
    <s v="Yes"/>
    <s v="Yes"/>
    <n v="4"/>
    <s v="Class four completed"/>
    <n v="1"/>
    <n v="5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0000"/>
    <n v="20000"/>
    <n v="0"/>
    <n v="0"/>
    <n v="0"/>
    <n v="30000"/>
  </r>
  <r>
    <s v="0ab06004c5b046cead1ca6bf139ba74a"/>
    <n v="17"/>
    <n v="1709"/>
    <n v="2"/>
    <s v="Male"/>
    <n v="33"/>
    <s v="Khmer"/>
    <m/>
    <s v="None"/>
    <s v="Yes"/>
    <s v="Yes"/>
    <s v="Yes"/>
    <n v="2"/>
    <s v="Class two completed"/>
    <n v="2"/>
    <n v="3"/>
    <x v="0"/>
    <x v="6"/>
    <n v="1"/>
    <s v="Child"/>
    <s v="Yes"/>
    <n v="1"/>
    <s v="Yes"/>
    <n v="2"/>
    <m/>
    <m/>
    <m/>
    <s v="Khmer"/>
    <m/>
    <s v="None"/>
    <s v="Yes"/>
    <s v="Yes"/>
    <s v="Yes"/>
    <n v="3"/>
    <s v="Class one completed"/>
    <x v="0"/>
    <s v="Class two"/>
    <m/>
    <s v="Public"/>
    <s v="No"/>
    <m/>
    <n v="0"/>
    <n v="0"/>
    <n v="0"/>
    <n v="6000"/>
    <n v="8000"/>
    <n v="252000"/>
    <n v="0"/>
    <n v="20000"/>
    <n v="286000"/>
  </r>
  <r>
    <s v="0acfe596b79542198e8afcb0599e0537"/>
    <n v="4"/>
    <n v="408"/>
    <n v="2"/>
    <s v="Male"/>
    <n v="52"/>
    <s v="Khmer"/>
    <m/>
    <s v="None"/>
    <s v="Yes"/>
    <s v="Yes"/>
    <s v="Yes"/>
    <n v="7"/>
    <s v="Class seven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Higher education certificate (BacII)"/>
    <x v="0"/>
    <s v="College/university undergraduate"/>
    <m/>
    <s v="Private"/>
    <s v="No"/>
    <m/>
    <n v="0"/>
    <n v="1600000"/>
    <n v="480000"/>
    <n v="120000"/>
    <n v="100000"/>
    <n v="260000"/>
    <n v="0"/>
    <n v="0"/>
    <n v="2560000"/>
  </r>
  <r>
    <s v="0acfe596b79542198e8afcb0599e0537"/>
    <n v="4"/>
    <n v="408"/>
    <n v="2"/>
    <s v="Male"/>
    <n v="52"/>
    <s v="Khmer"/>
    <m/>
    <s v="None"/>
    <s v="Yes"/>
    <s v="Yes"/>
    <s v="Yes"/>
    <n v="7"/>
    <s v="Class seven completed"/>
    <n v="2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20000"/>
    <n v="150000"/>
    <n v="0"/>
    <n v="0"/>
    <n v="0"/>
    <n v="170000"/>
  </r>
  <r>
    <s v="0acfe596b79542198e8afcb0599e0537"/>
    <n v="4"/>
    <n v="408"/>
    <n v="2"/>
    <s v="Male"/>
    <n v="52"/>
    <s v="Khmer"/>
    <m/>
    <s v="None"/>
    <s v="Yes"/>
    <s v="Yes"/>
    <s v="Yes"/>
    <n v="7"/>
    <s v="Class seven completed"/>
    <n v="2"/>
    <n v="5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15000"/>
    <n v="100000"/>
    <n v="0"/>
    <n v="0"/>
    <n v="0"/>
    <n v="115000"/>
  </r>
  <r>
    <s v="0acfe596b79542198e8afcb0599e0537"/>
    <n v="4"/>
    <n v="408"/>
    <n v="2"/>
    <s v="Male"/>
    <n v="52"/>
    <s v="Khmer"/>
    <m/>
    <s v="None"/>
    <s v="Yes"/>
    <s v="Yes"/>
    <s v="Yes"/>
    <n v="7"/>
    <s v="Class seven completed"/>
    <n v="2"/>
    <n v="6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3000"/>
    <n v="45000"/>
    <n v="0"/>
    <n v="0"/>
    <n v="0"/>
    <n v="58000"/>
  </r>
  <r>
    <s v="0b7e0c4ab65540a794f1c50ea776e803"/>
    <n v="6"/>
    <n v="603"/>
    <n v="1"/>
    <s v="Male"/>
    <n v="40"/>
    <s v="Khmer"/>
    <m/>
    <s v="Yes"/>
    <s v="Yes"/>
    <s v="Yes"/>
    <s v="Yes"/>
    <n v="9"/>
    <s v="Class nine completed without certificate"/>
    <n v="2"/>
    <n v="4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2"/>
    <s v="Class ten completed"/>
    <x v="1"/>
    <m/>
    <m/>
    <m/>
    <m/>
    <s v="Must contribute to household income"/>
    <n v="0"/>
    <m/>
    <m/>
    <m/>
    <m/>
    <m/>
    <m/>
    <m/>
    <m/>
  </r>
  <r>
    <s v="0b7e0c4ab65540a794f1c50ea776e803"/>
    <n v="6"/>
    <n v="603"/>
    <n v="1"/>
    <s v="Male"/>
    <n v="40"/>
    <s v="Khmer"/>
    <m/>
    <s v="Yes"/>
    <s v="Yes"/>
    <s v="Yes"/>
    <s v="Yes"/>
    <n v="9"/>
    <s v="Class nine completed without certificate"/>
    <n v="2"/>
    <n v="5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eight"/>
    <m/>
    <s v="Public"/>
    <s v="No"/>
    <m/>
    <n v="0"/>
    <n v="0"/>
    <n v="40000"/>
    <n v="30000"/>
    <n v="15000"/>
    <n v="0"/>
    <n v="0"/>
    <n v="10000"/>
    <n v="95000"/>
  </r>
  <r>
    <s v="0b7e0c4ab65540a794f1c50ea776e803"/>
    <n v="6"/>
    <n v="603"/>
    <n v="1"/>
    <s v="Male"/>
    <n v="40"/>
    <s v="Khmer"/>
    <m/>
    <s v="Yes"/>
    <s v="Yes"/>
    <s v="Yes"/>
    <s v="Yes"/>
    <n v="9"/>
    <s v="Class nine completed without certificate"/>
    <n v="1"/>
    <n v="6"/>
    <x v="0"/>
    <x v="5"/>
    <n v="1"/>
    <s v="Child"/>
    <s v="Yes"/>
    <n v="1"/>
    <s v="Yes"/>
    <n v="2"/>
    <m/>
    <m/>
    <m/>
    <s v="Khmer"/>
    <m/>
    <s v="None"/>
    <s v="Yes"/>
    <s v="No"/>
    <s v="Yes"/>
    <n v="5"/>
    <s v="Class five completed"/>
    <x v="0"/>
    <s v="Class five"/>
    <m/>
    <s v="Public"/>
    <s v="No"/>
    <m/>
    <n v="0"/>
    <n v="400000"/>
    <n v="150000"/>
    <n v="10000"/>
    <n v="7000"/>
    <n v="0"/>
    <n v="0"/>
    <n v="5000"/>
    <n v="572000"/>
  </r>
  <r>
    <s v="0c536d92e54b4b45831a0d457c7b98f5"/>
    <n v="6"/>
    <n v="603"/>
    <n v="1"/>
    <s v="Male"/>
    <n v="51"/>
    <s v="Khmer"/>
    <m/>
    <s v="None"/>
    <s v="Yes"/>
    <s v="Yes"/>
    <s v="Yes"/>
    <n v="3"/>
    <s v="Class three completed"/>
    <n v="2"/>
    <n v="4"/>
    <x v="0"/>
    <x v="5"/>
    <n v="1"/>
    <s v="Child"/>
    <s v="Yes"/>
    <n v="1"/>
    <s v="Yes"/>
    <n v="2"/>
    <m/>
    <m/>
    <m/>
    <s v="Khmer"/>
    <m/>
    <s v="None"/>
    <s v="Yes"/>
    <s v="No"/>
    <s v="Yes"/>
    <n v="3"/>
    <s v="Class two completed"/>
    <x v="0"/>
    <s v="Class three"/>
    <m/>
    <s v="Public"/>
    <s v="No"/>
    <m/>
    <n v="0"/>
    <n v="0"/>
    <n v="0"/>
    <n v="6000"/>
    <n v="3000"/>
    <n v="0"/>
    <n v="0"/>
    <n v="2000"/>
    <n v="11000"/>
  </r>
  <r>
    <s v="0d04df946ab94c13a77b34cb816a9846"/>
    <n v="5"/>
    <n v="505"/>
    <n v="2"/>
    <s v="Male"/>
    <n v="49"/>
    <s v="Khmer"/>
    <m/>
    <s v="None"/>
    <s v="Yes"/>
    <s v="Yes"/>
    <s v="Yes"/>
    <n v="7"/>
    <s v="Class seven completed"/>
    <n v="1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2"/>
    <s v="Class eleven completed"/>
    <x v="0"/>
    <s v="Class twelve"/>
    <m/>
    <s v="Public"/>
    <s v="Yes"/>
    <m/>
    <n v="0"/>
    <n v="0"/>
    <n v="800000"/>
    <n v="120000"/>
    <n v="350000"/>
    <n v="1200000"/>
    <n v="0"/>
    <n v="150000"/>
    <n v="2620000"/>
  </r>
  <r>
    <s v="0d04df946ab94c13a77b34cb816a9846"/>
    <n v="5"/>
    <n v="505"/>
    <n v="2"/>
    <s v="Male"/>
    <n v="49"/>
    <s v="Khmer"/>
    <m/>
    <s v="None"/>
    <s v="Yes"/>
    <s v="Yes"/>
    <s v="Yes"/>
    <n v="7"/>
    <s v="Class seven completed"/>
    <n v="4"/>
    <n v="5"/>
    <x v="1"/>
    <x v="1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1000000"/>
    <n v="70000"/>
    <n v="120000"/>
    <n v="1800000"/>
    <n v="80000"/>
    <n v="40000"/>
    <n v="3110000"/>
  </r>
  <r>
    <s v="0dbc834eb78e42d2a2afa3a2e04f5ba7"/>
    <n v="8"/>
    <n v="810"/>
    <n v="2"/>
    <s v="Male"/>
    <n v="37"/>
    <s v="Khmer"/>
    <m/>
    <s v="None"/>
    <s v="Yes"/>
    <s v="Yes"/>
    <s v="Yes"/>
    <n v="4"/>
    <s v="Class four completed"/>
    <n v="4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m/>
    <m/>
    <m/>
    <m/>
    <m/>
    <m/>
    <m/>
    <m/>
  </r>
  <r>
    <s v="0f50c6aeff324b9fbae1dc5ecf73c4b6"/>
    <n v="8"/>
    <n v="801"/>
    <n v="2"/>
    <s v="Male"/>
    <n v="27"/>
    <s v="Khmer"/>
    <m/>
    <s v="None"/>
    <s v="Yes"/>
    <s v="Yes"/>
    <s v="Yes"/>
    <n v="9"/>
    <s v="Class nine completed without certificate"/>
    <n v="3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9000"/>
    <n v="2000"/>
    <n v="432000"/>
    <n v="0"/>
    <n v="0"/>
    <n v="443000"/>
  </r>
  <r>
    <s v="0f5f4853c4ae4a288a80c56a589bdf4f"/>
    <n v="17"/>
    <n v="1709"/>
    <n v="2"/>
    <s v="Male"/>
    <n v="73"/>
    <s v="Khmer"/>
    <m/>
    <s v="None"/>
    <s v="No"/>
    <s v="No"/>
    <s v="No"/>
    <n v="0"/>
    <m/>
    <n v="3"/>
    <n v="4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22000"/>
    <n v="30000"/>
    <n v="0"/>
    <n v="0"/>
    <n v="0"/>
    <n v="52000"/>
  </r>
  <r>
    <s v="0fb37f9cd72b43838cd4b2ae669dc218"/>
    <n v="18"/>
    <n v="1802"/>
    <n v="1"/>
    <s v="Male"/>
    <n v="41"/>
    <s v="Khmer"/>
    <m/>
    <s v="None"/>
    <s v="Yes"/>
    <s v="Yes"/>
    <s v="Yes"/>
    <n v="8"/>
    <s v="Class eight completed"/>
    <n v="1"/>
    <n v="3"/>
    <x v="0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8"/>
    <s v="Class seven completed"/>
    <x v="0"/>
    <s v="Class eight"/>
    <m/>
    <s v="Public"/>
    <s v="Yes"/>
    <m/>
    <n v="0"/>
    <n v="0"/>
    <n v="120000"/>
    <n v="20000"/>
    <n v="5000"/>
    <n v="0"/>
    <n v="50000"/>
    <n v="5000"/>
    <n v="200000"/>
  </r>
  <r>
    <s v="0fb37f9cd72b43838cd4b2ae669dc218"/>
    <n v="18"/>
    <n v="1802"/>
    <n v="1"/>
    <s v="Male"/>
    <n v="41"/>
    <s v="Khmer"/>
    <m/>
    <s v="None"/>
    <s v="Yes"/>
    <s v="Yes"/>
    <s v="Yes"/>
    <n v="8"/>
    <s v="Class eight completed"/>
    <n v="1"/>
    <n v="4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Must contribute to household income"/>
    <n v="0"/>
    <m/>
    <m/>
    <m/>
    <m/>
    <m/>
    <m/>
    <m/>
    <m/>
  </r>
  <r>
    <s v="0fb37f9cd72b43838cd4b2ae669dc218"/>
    <n v="18"/>
    <n v="1802"/>
    <n v="1"/>
    <s v="Male"/>
    <n v="41"/>
    <s v="Khmer"/>
    <m/>
    <s v="None"/>
    <s v="Yes"/>
    <s v="Yes"/>
    <s v="Yes"/>
    <n v="8"/>
    <s v="Class eight completed"/>
    <n v="1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80000"/>
    <n v="10000"/>
    <n v="2500"/>
    <n v="0"/>
    <n v="0"/>
    <n v="1000"/>
    <n v="93500"/>
  </r>
  <r>
    <s v="0fefe53aaa8c43da8838ba933a2d80c2"/>
    <n v="21"/>
    <n v="2110"/>
    <n v="2"/>
    <s v="Male"/>
    <n v="39"/>
    <s v="Khmer"/>
    <m/>
    <s v="None"/>
    <s v="Yes"/>
    <s v="Yes"/>
    <s v="Yes"/>
    <n v="7"/>
    <s v="Class seven completed"/>
    <n v="4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135000"/>
    <n v="24000"/>
    <n v="7000"/>
    <n v="432000"/>
    <n v="0"/>
    <n v="8000"/>
    <n v="606000"/>
  </r>
  <r>
    <s v="0fefe53aaa8c43da8838ba933a2d80c2"/>
    <n v="21"/>
    <n v="2110"/>
    <n v="2"/>
    <s v="Male"/>
    <n v="39"/>
    <s v="Khmer"/>
    <m/>
    <s v="None"/>
    <s v="Yes"/>
    <s v="Yes"/>
    <s v="Yes"/>
    <n v="7"/>
    <s v="Class seven completed"/>
    <n v="4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6900"/>
    <n v="0"/>
    <n v="48000"/>
    <n v="0"/>
    <n v="0"/>
    <n v="54900"/>
  </r>
  <r>
    <s v="100f30c500e644aab2547f29c280e766"/>
    <n v="11"/>
    <n v="1102"/>
    <n v="2"/>
    <s v="Male"/>
    <n v="35"/>
    <s v="Other (Specify)"/>
    <s v="Yes"/>
    <s v="Yes"/>
    <s v="No"/>
    <s v="No"/>
    <s v="No"/>
    <n v="0"/>
    <m/>
    <n v="2"/>
    <n v="3"/>
    <x v="1"/>
    <x v="1"/>
    <n v="1"/>
    <s v="Child"/>
    <s v="Yes"/>
    <n v="1"/>
    <s v="Yes"/>
    <n v="2"/>
    <m/>
    <m/>
    <m/>
    <s v="Other (Specify)"/>
    <s v="Yes"/>
    <s v="Yes"/>
    <s v="Yes"/>
    <s v="Yes"/>
    <s v="Yes"/>
    <n v="2"/>
    <s v="Class two completed"/>
    <x v="0"/>
    <s v="Class three"/>
    <m/>
    <s v="Public"/>
    <s v="No"/>
    <m/>
    <n v="0"/>
    <n v="0"/>
    <n v="0"/>
    <n v="15000"/>
    <n v="65000"/>
    <n v="0"/>
    <n v="0"/>
    <n v="0"/>
    <n v="80000"/>
  </r>
  <r>
    <s v="100f30c500e644aab2547f29c280e766"/>
    <n v="11"/>
    <n v="1102"/>
    <n v="2"/>
    <s v="Male"/>
    <n v="35"/>
    <s v="Other (Specify)"/>
    <s v="Yes"/>
    <s v="Yes"/>
    <s v="No"/>
    <s v="No"/>
    <s v="No"/>
    <n v="0"/>
    <m/>
    <n v="2"/>
    <n v="4"/>
    <x v="0"/>
    <x v="11"/>
    <n v="1"/>
    <s v="Child"/>
    <s v="Yes"/>
    <n v="1"/>
    <s v="Yes"/>
    <n v="2"/>
    <m/>
    <m/>
    <m/>
    <s v="Other (Specify)"/>
    <s v="Yes"/>
    <s v="Yes"/>
    <s v="No"/>
    <s v="No"/>
    <s v="Yes"/>
    <n v="1"/>
    <s v="Class one completed"/>
    <x v="0"/>
    <s v="Class two"/>
    <m/>
    <s v="Public"/>
    <s v="No"/>
    <m/>
    <n v="0"/>
    <n v="0"/>
    <n v="0"/>
    <n v="10000"/>
    <n v="55000"/>
    <n v="0"/>
    <n v="0"/>
    <n v="0"/>
    <n v="65000"/>
  </r>
  <r>
    <s v="107850da373640dabee05c6e7dcc440a"/>
    <n v="9"/>
    <n v="906"/>
    <n v="2"/>
    <s v="Male"/>
    <n v="38"/>
    <s v="Khmer"/>
    <m/>
    <s v="None"/>
    <s v="Yes"/>
    <s v="Yes"/>
    <s v="Yes"/>
    <n v="2"/>
    <s v="Class two completed"/>
    <n v="2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Donâ€™t want to"/>
    <n v="0"/>
    <m/>
    <m/>
    <m/>
    <m/>
    <m/>
    <m/>
    <m/>
    <m/>
  </r>
  <r>
    <s v="107850da373640dabee05c6e7dcc440a"/>
    <n v="9"/>
    <n v="906"/>
    <n v="2"/>
    <s v="Male"/>
    <n v="38"/>
    <s v="Khmer"/>
    <m/>
    <s v="None"/>
    <s v="Yes"/>
    <s v="Yes"/>
    <s v="Yes"/>
    <n v="2"/>
    <s v="Class two completed"/>
    <n v="2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9000"/>
    <n v="35000"/>
    <n v="0"/>
    <n v="0"/>
    <n v="0"/>
    <n v="54000"/>
  </r>
  <r>
    <s v="111bd3cfb30a4137ba21796c5ad287fc"/>
    <n v="20"/>
    <n v="2005"/>
    <n v="2"/>
    <s v="Male"/>
    <n v="40"/>
    <s v="Khmer"/>
    <m/>
    <s v="None"/>
    <s v="Yes"/>
    <s v="Yes"/>
    <s v="Yes"/>
    <n v="8"/>
    <s v="Class eight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Must contribute to household income"/>
    <n v="0"/>
    <m/>
    <m/>
    <m/>
    <m/>
    <m/>
    <m/>
    <m/>
    <m/>
  </r>
  <r>
    <s v="111bd3cfb30a4137ba21796c5ad287fc"/>
    <n v="20"/>
    <n v="2005"/>
    <n v="2"/>
    <s v="Male"/>
    <n v="40"/>
    <s v="Khmer"/>
    <m/>
    <s v="None"/>
    <s v="Yes"/>
    <s v="Yes"/>
    <s v="Yes"/>
    <n v="8"/>
    <s v="Class eight completed"/>
    <n v="2"/>
    <n v="4"/>
    <x v="1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ten"/>
    <m/>
    <s v="Public"/>
    <s v="No"/>
    <m/>
    <n v="0"/>
    <n v="0"/>
    <n v="18000"/>
    <n v="45000"/>
    <n v="20000"/>
    <n v="960000"/>
    <n v="0"/>
    <n v="0"/>
    <n v="1043000"/>
  </r>
  <r>
    <s v="111bd3cfb30a4137ba21796c5ad287fc"/>
    <n v="20"/>
    <n v="2005"/>
    <n v="2"/>
    <s v="Male"/>
    <n v="40"/>
    <s v="Khmer"/>
    <m/>
    <s v="None"/>
    <s v="Yes"/>
    <s v="Yes"/>
    <s v="Yes"/>
    <n v="8"/>
    <s v="Class eight completed"/>
    <n v="2"/>
    <n v="5"/>
    <x v="1"/>
    <x v="5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30000"/>
    <n v="15000"/>
    <n v="288000"/>
    <n v="30000"/>
    <n v="0"/>
    <n v="363000"/>
  </r>
  <r>
    <s v="1169c8709cd4424680be18c7139615f4"/>
    <n v="9"/>
    <n v="905"/>
    <n v="1"/>
    <s v="Female"/>
    <n v="35"/>
    <s v="Cham"/>
    <s v="Yes"/>
    <s v="Yes"/>
    <s v="Yes"/>
    <s v="Yes"/>
    <s v="Yes"/>
    <n v="2"/>
    <s v="Class two completed"/>
    <n v="1"/>
    <n v="4"/>
    <x v="1"/>
    <x v="10"/>
    <n v="1"/>
    <s v="Child"/>
    <s v="No"/>
    <m/>
    <s v="Yes"/>
    <n v="1"/>
    <s v="Never married/Never lived with a partner"/>
    <m/>
    <m/>
    <s v="Cham"/>
    <s v="Yes"/>
    <s v="Yes"/>
    <s v="No"/>
    <s v="No"/>
    <s v="Yes"/>
    <n v="1"/>
    <s v="Class one completed"/>
    <x v="0"/>
    <s v="Class two"/>
    <m/>
    <s v="Public"/>
    <s v="No"/>
    <m/>
    <n v="0"/>
    <n v="0"/>
    <n v="0"/>
    <n v="15000"/>
    <n v="25000"/>
    <n v="0"/>
    <n v="0"/>
    <n v="0"/>
    <n v="40000"/>
  </r>
  <r>
    <s v="11caaf82f70e4973a42ca777e0639db7"/>
    <n v="5"/>
    <n v="504"/>
    <n v="2"/>
    <s v="Male"/>
    <n v="50"/>
    <s v="Khmer"/>
    <m/>
    <s v="None"/>
    <s v="Yes"/>
    <s v="Yes"/>
    <s v="Yes"/>
    <n v="4"/>
    <s v="Class four completed"/>
    <n v="4"/>
    <n v="5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Did not do well in school"/>
    <n v="0"/>
    <m/>
    <m/>
    <m/>
    <m/>
    <m/>
    <m/>
    <m/>
    <m/>
  </r>
  <r>
    <s v="11caaf82f70e4973a42ca777e0639db7"/>
    <n v="5"/>
    <n v="504"/>
    <n v="2"/>
    <s v="Male"/>
    <n v="50"/>
    <s v="Khmer"/>
    <m/>
    <s v="None"/>
    <s v="Yes"/>
    <s v="Yes"/>
    <s v="Yes"/>
    <n v="4"/>
    <s v="Class four completed"/>
    <n v="4"/>
    <n v="6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50000"/>
    <n v="60000"/>
    <n v="480000"/>
    <n v="0"/>
    <n v="35000"/>
    <n v="625000"/>
  </r>
  <r>
    <s v="11caaf82f70e4973a42ca777e0639db7"/>
    <n v="5"/>
    <n v="504"/>
    <n v="2"/>
    <s v="Male"/>
    <n v="50"/>
    <s v="Khmer"/>
    <m/>
    <s v="None"/>
    <s v="Yes"/>
    <s v="Yes"/>
    <s v="Yes"/>
    <n v="4"/>
    <s v="Class four completed"/>
    <n v="4"/>
    <n v="7"/>
    <x v="0"/>
    <x v="11"/>
    <n v="1"/>
    <s v="Child"/>
    <s v="Yes"/>
    <n v="1"/>
    <s v="Yes"/>
    <n v="2"/>
    <m/>
    <m/>
    <m/>
    <s v="Khmer"/>
    <m/>
    <s v="None"/>
    <s v="No"/>
    <s v="No"/>
    <s v="Yes"/>
    <n v="3"/>
    <s v="Class one completed"/>
    <x v="0"/>
    <s v="Class two"/>
    <m/>
    <s v="Public"/>
    <s v="No"/>
    <m/>
    <n v="0"/>
    <n v="0"/>
    <n v="0"/>
    <n v="30000"/>
    <n v="35000"/>
    <n v="320000"/>
    <n v="0"/>
    <n v="0"/>
    <n v="385000"/>
  </r>
  <r>
    <s v="11caaf82f70e4973a42ca777e0639db7"/>
    <n v="5"/>
    <n v="504"/>
    <n v="2"/>
    <s v="Male"/>
    <n v="50"/>
    <s v="Khmer"/>
    <m/>
    <s v="None"/>
    <s v="Yes"/>
    <s v="Yes"/>
    <s v="Yes"/>
    <n v="4"/>
    <s v="Class four completed"/>
    <n v="4"/>
    <n v="8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30000"/>
    <n v="40000"/>
    <n v="350000"/>
    <n v="0"/>
    <n v="20000"/>
    <n v="440000"/>
  </r>
  <r>
    <s v="12e853d2ba4d4ede856312fc1b3c3728"/>
    <n v="6"/>
    <n v="603"/>
    <n v="1"/>
    <s v="Male"/>
    <n v="34"/>
    <s v="Khmer"/>
    <m/>
    <s v="None"/>
    <s v="Yes"/>
    <s v="Yes"/>
    <s v="Yes"/>
    <n v="6"/>
    <s v="Class six completed"/>
    <n v="2"/>
    <n v="3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7"/>
    <s v="Class seven completed"/>
    <x v="0"/>
    <s v="Class eight"/>
    <m/>
    <s v="Public"/>
    <s v="Yes"/>
    <m/>
    <n v="0"/>
    <n v="300000"/>
    <n v="0"/>
    <n v="80000"/>
    <n v="35000"/>
    <n v="0"/>
    <n v="0"/>
    <n v="5000"/>
    <n v="420000"/>
  </r>
  <r>
    <s v="130021b6c1a94dfe95fa390d5b462198"/>
    <n v="11"/>
    <n v="1103"/>
    <n v="2"/>
    <s v="Male"/>
    <n v="29"/>
    <s v="Other local ethnic group"/>
    <s v="Yes"/>
    <s v="Yes"/>
    <s v="Yes"/>
    <s v="Yes"/>
    <s v="Yes"/>
    <n v="5"/>
    <s v="Class four completed"/>
    <n v="3"/>
    <n v="2"/>
    <x v="1"/>
    <x v="2"/>
    <n v="1"/>
    <s v="Child"/>
    <s v="Yes"/>
    <n v="1"/>
    <s v="No"/>
    <m/>
    <m/>
    <m/>
    <m/>
    <s v="Other local ethnic group"/>
    <s v="Yes"/>
    <s v="Yes"/>
    <s v="Yes"/>
    <s v="Yes"/>
    <s v="Yes"/>
    <n v="5"/>
    <s v="Class five completed"/>
    <x v="0"/>
    <s v="Class five"/>
    <m/>
    <s v="Public"/>
    <s v="No"/>
    <m/>
    <n v="0"/>
    <n v="0"/>
    <n v="0"/>
    <n v="8000"/>
    <n v="6000"/>
    <n v="300000"/>
    <n v="0"/>
    <n v="0"/>
    <n v="314000"/>
  </r>
  <r>
    <s v="130021b6c1a94dfe95fa390d5b462198"/>
    <n v="11"/>
    <n v="1103"/>
    <n v="2"/>
    <s v="Male"/>
    <n v="29"/>
    <s v="Other local ethnic group"/>
    <s v="Yes"/>
    <s v="Yes"/>
    <s v="Yes"/>
    <s v="Yes"/>
    <s v="Yes"/>
    <n v="5"/>
    <s v="Class four completed"/>
    <n v="3"/>
    <n v="3"/>
    <x v="0"/>
    <x v="9"/>
    <n v="1"/>
    <s v="Child"/>
    <s v="Yes"/>
    <n v="1"/>
    <s v="No"/>
    <m/>
    <m/>
    <m/>
    <m/>
    <s v="Other local ethnic group"/>
    <s v="Yes"/>
    <s v="Yes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13e35e5b295140ef8e443584e63966c0"/>
    <n v="12"/>
    <n v="1212"/>
    <n v="1"/>
    <s v="Male"/>
    <n v="39"/>
    <s v="Khmer"/>
    <m/>
    <s v="Yes"/>
    <s v="Yes"/>
    <s v="Yes"/>
    <s v="No"/>
    <n v="0"/>
    <m/>
    <n v="3"/>
    <n v="3"/>
    <x v="1"/>
    <x v="8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8"/>
    <s v="Class seven completed"/>
    <x v="0"/>
    <s v="Class eight"/>
    <m/>
    <s v="Public"/>
    <s v="Yes"/>
    <m/>
    <n v="0"/>
    <n v="1800000"/>
    <n v="180000"/>
    <n v="200000"/>
    <n v="0"/>
    <n v="0"/>
    <n v="1000000"/>
    <n v="0"/>
    <n v="3180000"/>
  </r>
  <r>
    <s v="13e35e5b295140ef8e443584e63966c0"/>
    <n v="12"/>
    <n v="1212"/>
    <n v="1"/>
    <s v="Male"/>
    <n v="39"/>
    <s v="Khmer"/>
    <m/>
    <s v="Yes"/>
    <s v="Yes"/>
    <s v="Yes"/>
    <s v="No"/>
    <n v="0"/>
    <m/>
    <n v="3"/>
    <n v="4"/>
    <x v="0"/>
    <x v="5"/>
    <n v="1"/>
    <s v="Child"/>
    <s v="Yes"/>
    <n v="1"/>
    <s v="No"/>
    <m/>
    <m/>
    <m/>
    <m/>
    <s v="Khmer"/>
    <m/>
    <s v="Yes"/>
    <s v="Yes"/>
    <s v="Yes"/>
    <s v="Yes"/>
    <n v="5"/>
    <s v="Class four completed"/>
    <x v="0"/>
    <s v="Class four"/>
    <m/>
    <s v="Public"/>
    <s v="Yes"/>
    <m/>
    <n v="0"/>
    <n v="0"/>
    <n v="180000"/>
    <n v="100000"/>
    <n v="120000"/>
    <n v="0"/>
    <n v="800000"/>
    <n v="0"/>
    <n v="1200000"/>
  </r>
  <r>
    <s v="13e947ba55234d8b921ad786a0f2ac98"/>
    <n v="17"/>
    <n v="1709"/>
    <n v="2"/>
    <s v="Male"/>
    <n v="64"/>
    <s v="Khmer"/>
    <m/>
    <s v="None"/>
    <s v="No"/>
    <s v="No"/>
    <s v="No"/>
    <n v="0"/>
    <m/>
    <n v="1"/>
    <n v="5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1"/>
    <m/>
    <m/>
    <m/>
    <m/>
    <s v="Must contribute to household income"/>
    <n v="0"/>
    <m/>
    <m/>
    <m/>
    <m/>
    <m/>
    <m/>
    <m/>
    <m/>
  </r>
  <r>
    <s v="13e947ba55234d8b921ad786a0f2ac98"/>
    <n v="17"/>
    <n v="1709"/>
    <n v="2"/>
    <s v="Male"/>
    <n v="64"/>
    <s v="Khmer"/>
    <m/>
    <s v="None"/>
    <s v="No"/>
    <s v="No"/>
    <s v="No"/>
    <n v="0"/>
    <m/>
    <n v="1"/>
    <n v="6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our completed"/>
    <x v="0"/>
    <s v="Class five"/>
    <m/>
    <s v="Public"/>
    <s v="No"/>
    <m/>
    <n v="0"/>
    <n v="0"/>
    <n v="0"/>
    <n v="12000"/>
    <n v="15000"/>
    <n v="0"/>
    <n v="0"/>
    <n v="0"/>
    <n v="27000"/>
  </r>
  <r>
    <s v="13e947ba55234d8b921ad786a0f2ac98"/>
    <n v="17"/>
    <n v="1709"/>
    <n v="2"/>
    <s v="Male"/>
    <n v="64"/>
    <s v="Khmer"/>
    <m/>
    <s v="None"/>
    <s v="No"/>
    <s v="No"/>
    <s v="No"/>
    <n v="0"/>
    <m/>
    <n v="1"/>
    <n v="7"/>
    <x v="1"/>
    <x v="1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No"/>
    <m/>
    <n v="0"/>
    <n v="0"/>
    <n v="0"/>
    <n v="9600"/>
    <n v="12000"/>
    <n v="0"/>
    <n v="0"/>
    <n v="0"/>
    <n v="21600"/>
  </r>
  <r>
    <s v="13e947ba55234d8b921ad786a0f2ac98"/>
    <n v="17"/>
    <n v="1709"/>
    <n v="2"/>
    <s v="Male"/>
    <n v="64"/>
    <s v="Khmer"/>
    <m/>
    <s v="None"/>
    <s v="No"/>
    <s v="No"/>
    <s v="No"/>
    <n v="0"/>
    <m/>
    <n v="1"/>
    <n v="8"/>
    <x v="1"/>
    <x v="3"/>
    <n v="1"/>
    <s v="Child"/>
    <s v="Yes"/>
    <n v="1"/>
    <s v="Yes"/>
    <n v="2"/>
    <m/>
    <m/>
    <m/>
    <s v="Khmer"/>
    <m/>
    <s v="None"/>
    <s v="No"/>
    <s v="No"/>
    <s v="Yes"/>
    <n v="3"/>
    <s v="Class one completed"/>
    <x v="0"/>
    <s v="Class two"/>
    <m/>
    <s v="Public"/>
    <s v="No"/>
    <m/>
    <n v="0"/>
    <n v="0"/>
    <n v="0"/>
    <n v="7200"/>
    <n v="5000"/>
    <n v="0"/>
    <n v="0"/>
    <n v="0"/>
    <n v="12200"/>
  </r>
  <r>
    <s v="13ea366eaa8448eab77e117dde800819"/>
    <n v="21"/>
    <n v="2101"/>
    <n v="2"/>
    <s v="Male"/>
    <n v="40"/>
    <s v="Khmer"/>
    <m/>
    <s v="None"/>
    <s v="No"/>
    <s v="No"/>
    <s v="No"/>
    <n v="0"/>
    <m/>
    <n v="1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28000"/>
    <n v="5000"/>
    <n v="0"/>
    <n v="0"/>
    <n v="0"/>
    <n v="33000"/>
  </r>
  <r>
    <s v="13ea366eaa8448eab77e117dde800819"/>
    <n v="21"/>
    <n v="2101"/>
    <n v="2"/>
    <s v="Male"/>
    <n v="40"/>
    <s v="Khmer"/>
    <m/>
    <s v="None"/>
    <s v="No"/>
    <s v="No"/>
    <s v="No"/>
    <n v="0"/>
    <m/>
    <n v="1"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6000"/>
    <n v="0"/>
    <n v="0"/>
    <n v="0"/>
    <n v="3000"/>
    <n v="19000"/>
  </r>
  <r>
    <s v="13ea366eaa8448eab77e117dde800819"/>
    <n v="21"/>
    <n v="2101"/>
    <n v="2"/>
    <s v="Male"/>
    <n v="40"/>
    <s v="Khmer"/>
    <m/>
    <s v="None"/>
    <s v="No"/>
    <s v="No"/>
    <s v="No"/>
    <n v="0"/>
    <m/>
    <n v="1"/>
    <n v="5"/>
    <x v="1"/>
    <x v="6"/>
    <n v="1"/>
    <s v="Child"/>
    <s v="Yes"/>
    <n v="1"/>
    <s v="Yes"/>
    <n v="2"/>
    <m/>
    <m/>
    <m/>
    <s v="Khmer"/>
    <m/>
    <s v="None"/>
    <s v="Yes"/>
    <s v="No"/>
    <s v="Yes"/>
    <n v="2"/>
    <s v="Class one completed"/>
    <x v="0"/>
    <s v="Class two"/>
    <m/>
    <s v="Public"/>
    <s v="No"/>
    <m/>
    <n v="0"/>
    <n v="0"/>
    <n v="0"/>
    <n v="10000"/>
    <n v="3000"/>
    <n v="0"/>
    <n v="0"/>
    <n v="0"/>
    <n v="13000"/>
  </r>
  <r>
    <s v="13ed27105b9b40958a3cf7803d37c8d8"/>
    <n v="1"/>
    <n v="104"/>
    <n v="2"/>
    <s v="Female"/>
    <n v="57"/>
    <s v="Khmer"/>
    <m/>
    <s v="None"/>
    <s v="Yes"/>
    <s v="Yes"/>
    <s v="Yes"/>
    <n v="4"/>
    <s v="Class four completed"/>
    <n v="1"/>
    <n v="3"/>
    <x v="1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Yes"/>
    <m/>
    <n v="0"/>
    <n v="0"/>
    <n v="200000"/>
    <n v="30000"/>
    <n v="45000"/>
    <n v="0"/>
    <n v="140000"/>
    <n v="0"/>
    <n v="415000"/>
  </r>
  <r>
    <s v="141801f64eb040a18d7332cfcb3b17d3"/>
    <n v="21"/>
    <n v="2106"/>
    <n v="2"/>
    <s v="Male"/>
    <n v="33"/>
    <s v="Khmer"/>
    <m/>
    <s v="None"/>
    <s v="Yes"/>
    <s v="Yes"/>
    <s v="Yes"/>
    <n v="7"/>
    <s v="Class six completed"/>
    <n v="5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468000"/>
    <n v="50000"/>
    <n v="100000"/>
    <n v="0"/>
    <n v="0"/>
    <n v="0"/>
    <n v="618000"/>
  </r>
  <r>
    <s v="143e1d84b51942e3bc5fac789196f9f4"/>
    <n v="25"/>
    <n v="2506"/>
    <n v="2"/>
    <s v="Male"/>
    <n v="31"/>
    <s v="Khmer"/>
    <m/>
    <s v="None"/>
    <s v="Yes"/>
    <s v="Yes"/>
    <s v="Yes"/>
    <n v="8"/>
    <s v="Class seven completed"/>
    <n v="5"/>
    <n v="3"/>
    <x v="1"/>
    <x v="6"/>
    <n v="1"/>
    <s v="Child"/>
    <s v="Yes"/>
    <n v="1"/>
    <s v="Yes"/>
    <n v="2"/>
    <m/>
    <m/>
    <m/>
    <s v="Khmer"/>
    <m/>
    <s v="None"/>
    <s v="Yes"/>
    <s v="Yes"/>
    <s v="Yes"/>
    <n v="3"/>
    <s v="Class one completed"/>
    <x v="0"/>
    <s v="Class two"/>
    <m/>
    <s v="Public"/>
    <s v="Yes"/>
    <m/>
    <n v="0"/>
    <n v="0"/>
    <n v="240000"/>
    <n v="15000"/>
    <n v="5000"/>
    <n v="0"/>
    <n v="0"/>
    <n v="0"/>
    <n v="260000"/>
  </r>
  <r>
    <s v="1463eaefe7cf421cb50025fa1132ccc2"/>
    <n v="3"/>
    <n v="306"/>
    <n v="2"/>
    <s v="Male"/>
    <n v="54"/>
    <s v="Khmer"/>
    <m/>
    <s v="None"/>
    <s v="Yes"/>
    <s v="Yes"/>
    <s v="Yes"/>
    <n v="5"/>
    <s v="Class four completed"/>
    <m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240000"/>
    <n v="20000"/>
    <n v="40000"/>
    <n v="351000"/>
    <n v="0"/>
    <n v="5000"/>
    <n v="656000"/>
  </r>
  <r>
    <s v="1463eaefe7cf421cb50025fa1132ccc2"/>
    <n v="3"/>
    <n v="306"/>
    <n v="2"/>
    <s v="Male"/>
    <n v="54"/>
    <s v="Khmer"/>
    <m/>
    <s v="None"/>
    <s v="Yes"/>
    <s v="Yes"/>
    <s v="Yes"/>
    <n v="5"/>
    <s v="Class four completed"/>
    <n v="2"/>
    <n v="5"/>
    <x v="0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12000"/>
    <n v="3800"/>
    <n v="351000"/>
    <n v="0"/>
    <n v="0"/>
    <n v="366800"/>
  </r>
  <r>
    <s v="147093405789404589ec57500fe4b7f8"/>
    <n v="2"/>
    <n v="205"/>
    <n v="2"/>
    <s v="Male"/>
    <n v="37"/>
    <s v="Khmer"/>
    <m/>
    <s v="None"/>
    <s v="Yes"/>
    <s v="Yes"/>
    <s v="Yes"/>
    <n v="3"/>
    <s v="Class two completed"/>
    <n v="3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5000"/>
    <n v="5000"/>
    <n v="0"/>
    <n v="0"/>
    <n v="0"/>
    <n v="20000"/>
  </r>
  <r>
    <s v="147093405789404589ec57500fe4b7f8"/>
    <n v="2"/>
    <n v="205"/>
    <n v="2"/>
    <s v="Male"/>
    <n v="37"/>
    <s v="Khmer"/>
    <m/>
    <s v="None"/>
    <s v="Yes"/>
    <s v="Yes"/>
    <s v="Yes"/>
    <n v="3"/>
    <s v="Class two completed"/>
    <n v="3"/>
    <n v="4"/>
    <x v="0"/>
    <x v="3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6000"/>
    <n v="6000"/>
    <n v="0"/>
    <n v="0"/>
    <n v="0"/>
    <n v="12000"/>
  </r>
  <r>
    <s v="1590431e5dcb425eb81e673d49971345"/>
    <n v="3"/>
    <n v="307"/>
    <n v="2"/>
    <s v="Male"/>
    <n v="65"/>
    <s v="Khmer"/>
    <m/>
    <s v="None"/>
    <s v="Yes"/>
    <s v="Yes"/>
    <s v="Yes"/>
    <n v="1"/>
    <s v="Class one completed"/>
    <n v="2"/>
    <n v="3"/>
    <x v="0"/>
    <x v="10"/>
    <n v="1"/>
    <s v="Child"/>
    <s v="Yes"/>
    <n v="1"/>
    <s v="Yes"/>
    <n v="2"/>
    <s v="Never married/Never lived with a partner"/>
    <m/>
    <m/>
    <s v="Khmer"/>
    <m/>
    <s v="None"/>
    <s v="No"/>
    <s v="No"/>
    <s v="Yes"/>
    <n v="9"/>
    <s v="Class eight completed"/>
    <x v="0"/>
    <s v="Class nine"/>
    <m/>
    <s v="Public"/>
    <s v="No"/>
    <m/>
    <n v="0"/>
    <n v="0"/>
    <n v="0"/>
    <n v="15000"/>
    <n v="10000"/>
    <n v="0"/>
    <n v="0"/>
    <n v="3500"/>
    <n v="28500"/>
  </r>
  <r>
    <s v="16b29189a46e48fc9f338c15e5b1fdb7"/>
    <n v="13"/>
    <n v="1308"/>
    <n v="1"/>
    <s v="Male"/>
    <n v="47"/>
    <s v="Khmer"/>
    <m/>
    <s v="None"/>
    <s v="No"/>
    <s v="No"/>
    <s v="Yes"/>
    <n v="3"/>
    <s v="Class two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0"/>
    <n v="600000"/>
    <n v="50000"/>
    <n v="50000"/>
    <n v="0"/>
    <n v="300000"/>
    <n v="0"/>
    <n v="1000000"/>
  </r>
  <r>
    <s v="16b29189a46e48fc9f338c15e5b1fdb7"/>
    <n v="13"/>
    <n v="1308"/>
    <n v="1"/>
    <s v="Male"/>
    <n v="47"/>
    <s v="Khmer"/>
    <m/>
    <s v="None"/>
    <s v="No"/>
    <s v="No"/>
    <s v="Yes"/>
    <n v="3"/>
    <s v="Class two completed"/>
    <n v="2"/>
    <n v="4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m/>
    <m/>
    <m/>
    <m/>
    <m/>
    <m/>
    <m/>
    <m/>
  </r>
  <r>
    <s v="16b29189a46e48fc9f338c15e5b1fdb7"/>
    <n v="13"/>
    <n v="1308"/>
    <n v="1"/>
    <s v="Male"/>
    <n v="47"/>
    <s v="Khmer"/>
    <m/>
    <s v="None"/>
    <s v="No"/>
    <s v="No"/>
    <s v="Yes"/>
    <n v="3"/>
    <s v="Class two completed"/>
    <n v="2"/>
    <n v="5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m/>
    <m/>
    <m/>
    <m/>
    <m/>
    <m/>
    <m/>
    <m/>
  </r>
  <r>
    <s v="175db409527e44e39f91e47ddb14f038"/>
    <n v="5"/>
    <n v="507"/>
    <n v="1"/>
    <s v="Male"/>
    <n v="38"/>
    <s v="Khmer"/>
    <m/>
    <s v="None"/>
    <s v="Yes"/>
    <s v="Yes"/>
    <s v="Yes"/>
    <n v="9"/>
    <s v="Class nine completed without certificate"/>
    <n v="1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0"/>
    <s v="Class ten"/>
    <m/>
    <s v="Public"/>
    <s v="Yes"/>
    <m/>
    <n v="0"/>
    <n v="600000"/>
    <n v="500000"/>
    <n v="300000"/>
    <n v="300000"/>
    <n v="2000000"/>
    <n v="50000"/>
    <n v="60000"/>
    <n v="3810000"/>
  </r>
  <r>
    <s v="175db409527e44e39f91e47ddb14f038"/>
    <n v="5"/>
    <n v="507"/>
    <n v="1"/>
    <s v="Male"/>
    <n v="38"/>
    <s v="Khmer"/>
    <m/>
    <s v="None"/>
    <s v="Yes"/>
    <s v="Yes"/>
    <s v="Yes"/>
    <n v="9"/>
    <s v="Class nine completed without certificate"/>
    <n v="1"/>
    <n v="4"/>
    <x v="0"/>
    <x v="5"/>
    <n v="1"/>
    <s v="Child"/>
    <s v="Yes"/>
    <n v="1"/>
    <s v="Yes"/>
    <n v="2"/>
    <m/>
    <m/>
    <m/>
    <s v="Khmer"/>
    <m/>
    <s v="Yes"/>
    <s v="Yes"/>
    <s v="Yes"/>
    <s v="Yes"/>
    <n v="6"/>
    <s v="Class six completed"/>
    <x v="0"/>
    <s v="Class seven"/>
    <m/>
    <s v="Public"/>
    <s v="Yes"/>
    <m/>
    <n v="0"/>
    <n v="0"/>
    <n v="300000"/>
    <n v="100000"/>
    <n v="150000"/>
    <n v="1800000"/>
    <n v="40000"/>
    <n v="0"/>
    <n v="2390000"/>
  </r>
  <r>
    <s v="177fc3ca837c476a8cee6e5918f9eba9"/>
    <n v="12"/>
    <n v="1209"/>
    <n v="1"/>
    <s v="Male"/>
    <n v="38"/>
    <s v="Khmer"/>
    <m/>
    <s v="Yes"/>
    <s v="Yes"/>
    <s v="Yes"/>
    <s v="Yes"/>
    <n v="12"/>
    <s v="Higher education certificate (BacII)"/>
    <n v="2"/>
    <n v="3"/>
    <x v="1"/>
    <x v="8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8"/>
    <s v="Class five completed"/>
    <x v="0"/>
    <s v="Class six"/>
    <m/>
    <s v="Public"/>
    <s v="No"/>
    <m/>
    <n v="0"/>
    <n v="234000"/>
    <n v="0"/>
    <n v="15000"/>
    <n v="100000"/>
    <n v="1170000"/>
    <n v="180000"/>
    <n v="10000"/>
    <n v="1709000"/>
  </r>
  <r>
    <s v="177fc3ca837c476a8cee6e5918f9eba9"/>
    <n v="12"/>
    <n v="1209"/>
    <n v="1"/>
    <s v="Male"/>
    <n v="38"/>
    <s v="Khmer"/>
    <m/>
    <s v="Yes"/>
    <s v="Yes"/>
    <s v="Yes"/>
    <s v="Yes"/>
    <n v="12"/>
    <s v="Higher education certificate (BacII)"/>
    <n v="2"/>
    <n v="4"/>
    <x v="0"/>
    <x v="6"/>
    <n v="1"/>
    <s v="Child"/>
    <s v="Yes"/>
    <n v="1"/>
    <s v="Yes"/>
    <n v="2"/>
    <m/>
    <m/>
    <m/>
    <s v="Khmer"/>
    <m/>
    <s v="None"/>
    <s v="No"/>
    <s v="No"/>
    <s v="Yes"/>
    <n v="2"/>
    <s v="Pre-school/Kindergarten"/>
    <x v="0"/>
    <s v="Class one"/>
    <m/>
    <s v="Public"/>
    <s v="No"/>
    <m/>
    <n v="0"/>
    <n v="0"/>
    <n v="0"/>
    <n v="5000"/>
    <n v="50000"/>
    <n v="468000"/>
    <n v="0"/>
    <n v="0"/>
    <n v="523000"/>
  </r>
  <r>
    <s v="17a06e469d1e4a9b9f2d7a98814b68ef"/>
    <n v="15"/>
    <n v="1505"/>
    <n v="1"/>
    <s v="Male"/>
    <n v="39"/>
    <s v="Khmer"/>
    <m/>
    <s v="None"/>
    <s v="Yes"/>
    <s v="Yes"/>
    <s v="Yes"/>
    <n v="8"/>
    <s v="Class seven completed"/>
    <n v="1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400000"/>
    <n v="36000"/>
    <n v="40000"/>
    <n v="0"/>
    <n v="0"/>
    <n v="0"/>
    <n v="476000"/>
  </r>
  <r>
    <s v="17a06e469d1e4a9b9f2d7a98814b68ef"/>
    <n v="15"/>
    <n v="1505"/>
    <n v="1"/>
    <s v="Male"/>
    <n v="39"/>
    <s v="Khmer"/>
    <m/>
    <s v="None"/>
    <s v="Yes"/>
    <s v="Yes"/>
    <s v="Yes"/>
    <n v="8"/>
    <s v="Class seven completed"/>
    <n v="1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7500"/>
    <n v="23000"/>
    <n v="0"/>
    <n v="0"/>
    <n v="0"/>
    <n v="40500"/>
  </r>
  <r>
    <s v="18b683ff50864adf8aa30cb133e1dba7"/>
    <n v="12"/>
    <n v="1207"/>
    <n v="1"/>
    <s v="Male"/>
    <n v="36"/>
    <s v="Khmer"/>
    <m/>
    <s v="None"/>
    <s v="Yes"/>
    <s v="Yes"/>
    <s v="Yes"/>
    <n v="8"/>
    <s v="Class seven completed"/>
    <n v="5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three"/>
    <m/>
    <s v="Public"/>
    <s v="No"/>
    <m/>
    <n v="0"/>
    <n v="0"/>
    <n v="300000"/>
    <n v="80000"/>
    <n v="50000"/>
    <n v="1200000"/>
    <n v="1000000"/>
    <n v="4000"/>
    <n v="2634000"/>
  </r>
  <r>
    <s v="18df992bd10e4c1289fce31488c796b2"/>
    <n v="22"/>
    <n v="2201"/>
    <n v="2"/>
    <s v="Male"/>
    <n v="47"/>
    <s v="Khmer"/>
    <m/>
    <s v="None"/>
    <s v="Yes"/>
    <s v="Yes"/>
    <s v="Yes"/>
    <n v="8"/>
    <s v="Class seven completed"/>
    <n v="1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Yes"/>
    <m/>
    <n v="0"/>
    <m/>
    <m/>
    <m/>
    <m/>
    <m/>
    <m/>
    <m/>
    <m/>
  </r>
  <r>
    <s v="18df992bd10e4c1289fce31488c796b2"/>
    <n v="22"/>
    <n v="2201"/>
    <n v="2"/>
    <s v="Male"/>
    <n v="47"/>
    <s v="Khmer"/>
    <m/>
    <s v="None"/>
    <s v="Yes"/>
    <s v="Yes"/>
    <s v="Yes"/>
    <n v="8"/>
    <s v="Class seven completed"/>
    <m/>
    <n v="5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one completed"/>
    <x v="0"/>
    <s v="Class two"/>
    <m/>
    <s v="Private"/>
    <s v="No"/>
    <m/>
    <n v="0"/>
    <m/>
    <m/>
    <m/>
    <m/>
    <m/>
    <m/>
    <m/>
    <m/>
  </r>
  <r>
    <s v="1935e89d231d4d44bd23d1932b836935"/>
    <n v="21"/>
    <n v="2106"/>
    <n v="2"/>
    <s v="Female"/>
    <n v="55"/>
    <s v="Khmer"/>
    <m/>
    <s v="None"/>
    <s v="Yes"/>
    <s v="Yes"/>
    <s v="Yes"/>
    <n v="7"/>
    <s v="Class seven completed"/>
    <n v="1"/>
    <n v="6"/>
    <x v="1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onâ€™t want to"/>
    <n v="0"/>
    <m/>
    <m/>
    <m/>
    <m/>
    <m/>
    <m/>
    <m/>
    <m/>
  </r>
  <r>
    <s v="19bd1ccb3432403eaa29b935f08e8744"/>
    <n v="10"/>
    <n v="1004"/>
    <n v="2"/>
    <s v="Male"/>
    <n v="32"/>
    <s v="Khmer"/>
    <m/>
    <s v="None"/>
    <s v="Yes"/>
    <s v="Yes"/>
    <s v="Yes"/>
    <n v="5"/>
    <s v="Class five completed"/>
    <n v="2"/>
    <n v="3"/>
    <x v="0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8000"/>
    <n v="15000"/>
    <n v="0"/>
    <n v="0"/>
    <n v="10000"/>
    <n v="33000"/>
  </r>
  <r>
    <s v="19cc7e240d7044aabb76e03186f1990f"/>
    <n v="19"/>
    <n v="1904"/>
    <n v="1"/>
    <s v="Male"/>
    <n v="29"/>
    <s v="Khmer"/>
    <m/>
    <s v="None"/>
    <s v="Yes"/>
    <s v="Yes"/>
    <s v="Yes"/>
    <n v="6"/>
    <s v="Class six completed"/>
    <n v="2"/>
    <n v="3"/>
    <x v="0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one"/>
    <m/>
    <s v="Public"/>
    <s v="No"/>
    <m/>
    <n v="0"/>
    <n v="0"/>
    <n v="0"/>
    <n v="8000"/>
    <n v="15000"/>
    <n v="520000"/>
    <n v="0"/>
    <n v="0"/>
    <n v="543000"/>
  </r>
  <r>
    <s v="19cc7e240d7044aabb76e03186f1990f"/>
    <n v="19"/>
    <n v="1904"/>
    <n v="1"/>
    <s v="Male"/>
    <n v="29"/>
    <s v="Khmer"/>
    <m/>
    <s v="None"/>
    <s v="Yes"/>
    <s v="Yes"/>
    <s v="Yes"/>
    <n v="6"/>
    <s v="Class six completed"/>
    <n v="2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Pre-school/Kindergarten"/>
    <s v="State Preschool"/>
    <m/>
    <s v="No"/>
    <m/>
    <n v="0"/>
    <m/>
    <m/>
    <m/>
    <m/>
    <m/>
    <m/>
    <m/>
    <m/>
  </r>
  <r>
    <s v="19e82f9648a54d139f3564b5c1e9a398"/>
    <n v="5"/>
    <n v="503"/>
    <n v="2"/>
    <s v="Male"/>
    <n v="44"/>
    <s v="Khmer"/>
    <m/>
    <s v="None"/>
    <s v="Yes"/>
    <s v="Yes"/>
    <s v="Yes"/>
    <n v="9"/>
    <s v="Class nine completed without certificate"/>
    <n v="2"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ten"/>
    <m/>
    <s v="Public"/>
    <s v="No"/>
    <m/>
    <n v="0"/>
    <m/>
    <m/>
    <m/>
    <m/>
    <m/>
    <m/>
    <m/>
    <m/>
  </r>
  <r>
    <s v="1a7f5f77126e49559aa3e76de655c4e3"/>
    <n v="20"/>
    <n v="2005"/>
    <n v="2"/>
    <s v="Male"/>
    <n v="37"/>
    <s v="Khmer"/>
    <m/>
    <s v="None"/>
    <s v="Yes"/>
    <s v="Yes"/>
    <s v="Yes"/>
    <n v="4"/>
    <s v="Class four completed"/>
    <n v="4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0"/>
    <n v="36000"/>
    <n v="40000"/>
    <n v="0"/>
    <n v="0"/>
    <n v="0"/>
    <n v="76000"/>
  </r>
  <r>
    <s v="1a913f1764be4782aaf7c23ac073e943"/>
    <n v="12"/>
    <n v="1204"/>
    <n v="1"/>
    <s v="Male"/>
    <n v="35"/>
    <s v="Khmer"/>
    <m/>
    <s v="Yes"/>
    <s v="Yes"/>
    <s v="Yes"/>
    <s v="Yes"/>
    <n v="16"/>
    <s v="Bachelor degree (B.A., BSc, etc.)"/>
    <n v="1"/>
    <n v="3"/>
    <x v="0"/>
    <x v="3"/>
    <n v="1"/>
    <s v="Child"/>
    <s v="Yes"/>
    <n v="1"/>
    <s v="Yes"/>
    <n v="2"/>
    <m/>
    <m/>
    <m/>
    <s v="Khmer"/>
    <m/>
    <s v="Yes"/>
    <s v="Yes"/>
    <s v="Yes"/>
    <s v="Yes"/>
    <n v="3"/>
    <s v="Class two completed"/>
    <x v="0"/>
    <s v="Class three"/>
    <m/>
    <s v="Private"/>
    <s v="No"/>
    <m/>
    <n v="0"/>
    <n v="2800000"/>
    <n v="0"/>
    <n v="100000"/>
    <n v="220000"/>
    <n v="720000"/>
    <n v="144000"/>
    <n v="0"/>
    <n v="3984000"/>
  </r>
  <r>
    <s v="1a913f1764be4782aaf7c23ac073e943"/>
    <n v="12"/>
    <n v="1204"/>
    <n v="1"/>
    <s v="Male"/>
    <n v="35"/>
    <s v="Khmer"/>
    <m/>
    <s v="Yes"/>
    <s v="Yes"/>
    <s v="Yes"/>
    <s v="Yes"/>
    <n v="16"/>
    <s v="Bachelor degree (B.A., BSc, etc.)"/>
    <n v="1"/>
    <n v="4"/>
    <x v="1"/>
    <x v="9"/>
    <n v="1"/>
    <s v="Child"/>
    <s v="Yes"/>
    <n v="1"/>
    <s v="Yes"/>
    <n v="2"/>
    <m/>
    <m/>
    <m/>
    <s v="Khmer"/>
    <m/>
    <s v="Yes"/>
    <s v="Yes"/>
    <s v="Yes"/>
    <s v="Yes"/>
    <n v="2"/>
    <s v="Class one completed"/>
    <x v="0"/>
    <s v="Class two"/>
    <m/>
    <s v="Private"/>
    <s v="No"/>
    <m/>
    <n v="0"/>
    <n v="2800000"/>
    <n v="0"/>
    <n v="100000"/>
    <n v="200000"/>
    <n v="720000"/>
    <n v="144000"/>
    <n v="0"/>
    <n v="3964000"/>
  </r>
  <r>
    <s v="1a9c62614e274038a9dd50d7d3bd1de4"/>
    <n v="8"/>
    <n v="810"/>
    <n v="1"/>
    <s v="Male"/>
    <n v="32"/>
    <s v="Khmer"/>
    <m/>
    <s v="None"/>
    <s v="Yes"/>
    <s v="Yes"/>
    <s v="Yes"/>
    <n v="7"/>
    <s v="Class seven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40000"/>
    <n v="10000"/>
    <n v="0"/>
    <n v="0"/>
    <n v="0"/>
    <n v="50000"/>
  </r>
  <r>
    <s v="1b2b898613744c43802fbdb4a8f36a36"/>
    <n v="18"/>
    <n v="1802"/>
    <n v="2"/>
    <s v="Female"/>
    <n v="41"/>
    <s v="Khmer"/>
    <m/>
    <s v="None"/>
    <s v="Yes"/>
    <s v="Yes"/>
    <s v="Yes"/>
    <n v="4"/>
    <s v="Class four completed"/>
    <n v="2"/>
    <n v="3"/>
    <x v="1"/>
    <x v="7"/>
    <n v="1"/>
    <s v="Child"/>
    <s v="No"/>
    <m/>
    <s v="Yes"/>
    <n v="1"/>
    <s v="Married/Living together"/>
    <s v="Yes"/>
    <n v="7"/>
    <s v="Khmer"/>
    <m/>
    <s v="None"/>
    <s v="Yes"/>
    <s v="Yes"/>
    <s v="Yes"/>
    <n v="8"/>
    <s v="Class eight completed"/>
    <x v="1"/>
    <m/>
    <m/>
    <m/>
    <m/>
    <s v="Donâ€™t want to"/>
    <n v="0"/>
    <m/>
    <m/>
    <m/>
    <m/>
    <m/>
    <m/>
    <m/>
    <m/>
  </r>
  <r>
    <s v="1b2b898613744c43802fbdb4a8f36a36"/>
    <n v="18"/>
    <n v="1802"/>
    <n v="2"/>
    <s v="Female"/>
    <n v="41"/>
    <s v="Khmer"/>
    <m/>
    <s v="None"/>
    <s v="Yes"/>
    <s v="Yes"/>
    <s v="Yes"/>
    <n v="4"/>
    <s v="Class four completed"/>
    <n v="2"/>
    <n v="4"/>
    <x v="1"/>
    <x v="4"/>
    <n v="1"/>
    <s v="Child"/>
    <s v="No"/>
    <m/>
    <s v="Yes"/>
    <n v="1"/>
    <s v="Married/Living together"/>
    <s v="Yes"/>
    <n v="8"/>
    <s v="Khmer"/>
    <m/>
    <s v="None"/>
    <s v="Yes"/>
    <s v="Yes"/>
    <s v="Yes"/>
    <n v="7"/>
    <s v="Class seven completed"/>
    <x v="1"/>
    <m/>
    <m/>
    <m/>
    <m/>
    <s v="Did not do well in school"/>
    <n v="0"/>
    <m/>
    <m/>
    <m/>
    <m/>
    <m/>
    <m/>
    <m/>
    <m/>
  </r>
  <r>
    <s v="1b2b898613744c43802fbdb4a8f36a36"/>
    <n v="18"/>
    <n v="1802"/>
    <n v="2"/>
    <s v="Female"/>
    <n v="41"/>
    <s v="Khmer"/>
    <m/>
    <s v="None"/>
    <s v="Yes"/>
    <s v="Yes"/>
    <s v="Yes"/>
    <n v="4"/>
    <s v="Class four completed"/>
    <n v="2"/>
    <n v="5"/>
    <x v="0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25000"/>
    <n v="14000"/>
    <n v="0"/>
    <n v="0"/>
    <n v="0"/>
    <n v="39000"/>
  </r>
  <r>
    <s v="1b50b107a81441f5852b5d307ccf1cf1"/>
    <n v="6"/>
    <n v="605"/>
    <n v="2"/>
    <s v="Male"/>
    <n v="43"/>
    <s v="Khmer"/>
    <m/>
    <s v="None"/>
    <s v="Yes"/>
    <s v="Yes"/>
    <s v="Yes"/>
    <n v="7"/>
    <s v="Class seven completed"/>
    <n v="1"/>
    <n v="4"/>
    <x v="0"/>
    <x v="9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20000"/>
    <n v="60000"/>
    <n v="40000"/>
    <n v="0"/>
    <n v="0"/>
    <n v="120000"/>
  </r>
  <r>
    <s v="1b7a496202cb4c97ae3b6ba333d14395"/>
    <n v="1"/>
    <n v="107"/>
    <n v="2"/>
    <s v="Male"/>
    <n v="39"/>
    <s v="Khmer"/>
    <m/>
    <s v="None"/>
    <s v="Yes"/>
    <s v="Yes"/>
    <s v="Yes"/>
    <n v="5"/>
    <s v="Class four completed"/>
    <n v="1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288000"/>
    <n v="18000"/>
    <n v="25000"/>
    <n v="216000"/>
    <n v="0"/>
    <n v="0"/>
    <n v="547000"/>
  </r>
  <r>
    <s v="1b7ea6fec241425b96d438a172f897e5"/>
    <n v="4"/>
    <n v="408"/>
    <n v="2"/>
    <s v="Female"/>
    <n v="45"/>
    <s v="Khmer"/>
    <m/>
    <s v="None"/>
    <s v="No"/>
    <s v="No"/>
    <s v="No"/>
    <n v="0"/>
    <m/>
    <n v="1"/>
    <n v="2"/>
    <x v="0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5"/>
    <s v="Class four completed"/>
    <x v="1"/>
    <m/>
    <m/>
    <m/>
    <m/>
    <s v="Must contribute to household income"/>
    <n v="0"/>
    <m/>
    <m/>
    <m/>
    <m/>
    <m/>
    <m/>
    <m/>
    <m/>
  </r>
  <r>
    <s v="1bb55b862b504b9abcc3fbd6be18651c"/>
    <n v="8"/>
    <n v="810"/>
    <n v="2"/>
    <s v="Male"/>
    <n v="46"/>
    <s v="Khmer"/>
    <m/>
    <s v="None"/>
    <s v="Yes"/>
    <s v="Yes"/>
    <s v="Yes"/>
    <n v="5"/>
    <s v="Class five completed"/>
    <n v="1"/>
    <n v="4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id not do well in school"/>
    <n v="0"/>
    <m/>
    <m/>
    <m/>
    <m/>
    <m/>
    <m/>
    <m/>
    <m/>
  </r>
  <r>
    <s v="1bb55b862b504b9abcc3fbd6be18651c"/>
    <n v="8"/>
    <n v="810"/>
    <n v="2"/>
    <s v="Male"/>
    <n v="46"/>
    <s v="Khmer"/>
    <m/>
    <s v="None"/>
    <s v="Yes"/>
    <s v="Yes"/>
    <s v="Yes"/>
    <n v="5"/>
    <s v="Class five completed"/>
    <n v="1"/>
    <n v="5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14000"/>
    <n v="0"/>
    <n v="0"/>
    <n v="0"/>
    <n v="0"/>
    <n v="0"/>
    <n v="14000"/>
  </r>
  <r>
    <s v="1bb55b862b504b9abcc3fbd6be18651c"/>
    <n v="8"/>
    <n v="810"/>
    <n v="2"/>
    <s v="Male"/>
    <n v="46"/>
    <s v="Khmer"/>
    <m/>
    <s v="None"/>
    <s v="Yes"/>
    <s v="Yes"/>
    <s v="Yes"/>
    <n v="5"/>
    <s v="Class five completed"/>
    <n v="1"/>
    <n v="6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14000"/>
    <n v="0"/>
    <n v="0"/>
    <n v="0"/>
    <n v="0"/>
    <n v="0"/>
    <n v="14000"/>
  </r>
  <r>
    <s v="1bd9547327fe4242a21d842a65b95c31"/>
    <n v="22"/>
    <n v="2204"/>
    <n v="1"/>
    <s v="Male"/>
    <n v="43"/>
    <s v="Khmer"/>
    <m/>
    <s v="None"/>
    <s v="Yes"/>
    <s v="Yes"/>
    <s v="Yes"/>
    <n v="3"/>
    <s v="Class three completed"/>
    <n v="1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0"/>
    <n v="40000"/>
    <n v="20000"/>
    <n v="280000"/>
    <n v="400000"/>
    <n v="0"/>
    <n v="740000"/>
  </r>
  <r>
    <s v="1bd9547327fe4242a21d842a65b95c31"/>
    <n v="22"/>
    <n v="2204"/>
    <n v="1"/>
    <s v="Male"/>
    <n v="43"/>
    <s v="Khmer"/>
    <m/>
    <s v="None"/>
    <s v="Yes"/>
    <s v="Yes"/>
    <s v="Yes"/>
    <n v="3"/>
    <s v="Class three completed"/>
    <n v="2"/>
    <n v="5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2000"/>
    <n v="40000"/>
    <n v="60000"/>
    <n v="0"/>
    <n v="0"/>
    <n v="112000"/>
  </r>
  <r>
    <s v="1ca4373549e74a1092094b9d96f3eebd"/>
    <n v="17"/>
    <n v="1702"/>
    <n v="2"/>
    <s v="Female"/>
    <n v="35"/>
    <s v="Khmer"/>
    <m/>
    <s v="None"/>
    <s v="No"/>
    <s v="No"/>
    <s v="Yes"/>
    <n v="3"/>
    <s v="Class two completed"/>
    <n v="3"/>
    <n v="2"/>
    <x v="0"/>
    <x v="11"/>
    <n v="1"/>
    <s v="Child"/>
    <s v="No"/>
    <m/>
    <s v="Yes"/>
    <n v="1"/>
    <m/>
    <m/>
    <m/>
    <s v="Khmer"/>
    <m/>
    <s v="None"/>
    <s v="No"/>
    <s v="No"/>
    <s v="Yes"/>
    <n v="3"/>
    <s v="Class three completed"/>
    <x v="0"/>
    <s v="Class four"/>
    <m/>
    <s v="Public"/>
    <s v="No"/>
    <m/>
    <n v="0"/>
    <n v="0"/>
    <n v="0"/>
    <n v="12000"/>
    <n v="35000"/>
    <n v="0"/>
    <n v="0"/>
    <n v="0"/>
    <n v="47000"/>
  </r>
  <r>
    <s v="1ca4373549e74a1092094b9d96f3eebd"/>
    <n v="17"/>
    <n v="1702"/>
    <n v="2"/>
    <s v="Female"/>
    <n v="35"/>
    <s v="Khmer"/>
    <m/>
    <s v="None"/>
    <s v="No"/>
    <s v="No"/>
    <s v="Yes"/>
    <n v="3"/>
    <s v="Class two completed"/>
    <n v="3"/>
    <n v="3"/>
    <x v="0"/>
    <x v="6"/>
    <n v="1"/>
    <s v="Child"/>
    <s v="No"/>
    <m/>
    <s v="Yes"/>
    <n v="1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5000"/>
    <n v="20000"/>
    <n v="0"/>
    <n v="0"/>
    <n v="0"/>
    <n v="25000"/>
  </r>
  <r>
    <s v="1cfe58f29e004c99937d323f7e91da2f"/>
    <n v="14"/>
    <n v="1411"/>
    <n v="2"/>
    <s v="Male"/>
    <n v="41"/>
    <s v="Khmer"/>
    <m/>
    <s v="None"/>
    <s v="Yes"/>
    <s v="Yes"/>
    <s v="Yes"/>
    <n v="8"/>
    <s v="Class eight completed"/>
    <n v="1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15000"/>
    <n v="20000"/>
    <n v="0"/>
    <n v="0"/>
    <n v="0"/>
    <n v="35000"/>
  </r>
  <r>
    <s v="1cfe58f29e004c99937d323f7e91da2f"/>
    <n v="14"/>
    <n v="1411"/>
    <n v="2"/>
    <s v="Male"/>
    <n v="41"/>
    <s v="Khmer"/>
    <m/>
    <s v="None"/>
    <s v="Yes"/>
    <s v="Yes"/>
    <s v="Yes"/>
    <n v="8"/>
    <s v="Class eight completed"/>
    <n v="1"/>
    <n v="4"/>
    <x v="1"/>
    <x v="6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Yes"/>
    <m/>
    <n v="0"/>
    <n v="0"/>
    <n v="0"/>
    <n v="10000"/>
    <n v="0"/>
    <n v="0"/>
    <n v="0"/>
    <n v="0"/>
    <n v="10000"/>
  </r>
  <r>
    <s v="1d02ab2fd26f488c8b340fd9d68a99ea"/>
    <n v="6"/>
    <n v="601"/>
    <n v="2"/>
    <s v="Male"/>
    <n v="43"/>
    <s v="Khmer"/>
    <m/>
    <s v="None"/>
    <s v="No"/>
    <s v="No"/>
    <s v="No"/>
    <n v="0"/>
    <m/>
    <n v="3"/>
    <n v="5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No"/>
    <m/>
    <n v="0"/>
    <n v="0"/>
    <n v="0"/>
    <n v="25000"/>
    <n v="32000"/>
    <n v="0"/>
    <n v="0"/>
    <n v="5000"/>
    <n v="62000"/>
  </r>
  <r>
    <s v="1d02ab2fd26f488c8b340fd9d68a99ea"/>
    <n v="6"/>
    <n v="601"/>
    <n v="2"/>
    <s v="Male"/>
    <n v="43"/>
    <s v="Khmer"/>
    <m/>
    <s v="None"/>
    <s v="No"/>
    <s v="No"/>
    <s v="No"/>
    <n v="0"/>
    <m/>
    <n v="3"/>
    <n v="6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32000"/>
    <n v="28000"/>
    <n v="0"/>
    <n v="0"/>
    <n v="5000"/>
    <n v="65000"/>
  </r>
  <r>
    <s v="1d02ab2fd26f488c8b340fd9d68a99ea"/>
    <n v="6"/>
    <n v="601"/>
    <n v="2"/>
    <s v="Male"/>
    <n v="43"/>
    <s v="Khmer"/>
    <m/>
    <s v="None"/>
    <s v="No"/>
    <s v="No"/>
    <s v="No"/>
    <n v="0"/>
    <m/>
    <n v="4"/>
    <n v="7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0"/>
    <n v="23000"/>
    <n v="27000"/>
    <n v="0"/>
    <n v="0"/>
    <n v="4000"/>
    <n v="54000"/>
  </r>
  <r>
    <s v="1d43e6e1bc794d518462d706ee831f77"/>
    <n v="17"/>
    <n v="1702"/>
    <n v="2"/>
    <s v="Male"/>
    <n v="26"/>
    <s v="Khmer"/>
    <m/>
    <s v="None"/>
    <s v="Yes"/>
    <s v="Yes"/>
    <s v="Yes"/>
    <n v="2"/>
    <s v="Class two completed"/>
    <n v="4"/>
    <n v="3"/>
    <x v="0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1dcdc6a1d63f462591ea2a10880937a0"/>
    <n v="1"/>
    <n v="102"/>
    <n v="2"/>
    <s v="Male"/>
    <n v="42"/>
    <s v="Khmer"/>
    <m/>
    <s v="None"/>
    <s v="Yes"/>
    <s v="Yes"/>
    <s v="Yes"/>
    <n v="11"/>
    <s v="Class eleven completed"/>
    <n v="4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156000"/>
    <n v="16500"/>
    <n v="20000"/>
    <n v="351000"/>
    <n v="0"/>
    <n v="0"/>
    <n v="543500"/>
  </r>
  <r>
    <s v="1dcdc6a1d63f462591ea2a10880937a0"/>
    <n v="1"/>
    <n v="102"/>
    <n v="2"/>
    <s v="Male"/>
    <n v="42"/>
    <s v="Khmer"/>
    <m/>
    <s v="None"/>
    <s v="Yes"/>
    <s v="Yes"/>
    <s v="Yes"/>
    <n v="11"/>
    <s v="Class eleven completed"/>
    <n v="4"/>
    <n v="4"/>
    <x v="1"/>
    <x v="6"/>
    <n v="1"/>
    <s v="Child"/>
    <s v="Yes"/>
    <n v="1"/>
    <s v="Yes"/>
    <n v="2"/>
    <m/>
    <m/>
    <m/>
    <s v="Khmer"/>
    <m/>
    <s v="None"/>
    <s v="No"/>
    <s v="No"/>
    <s v="Yes"/>
    <n v="0"/>
    <s v="Pre-school/Kindergarten"/>
    <x v="0"/>
    <s v="Class one"/>
    <m/>
    <s v="Public"/>
    <s v="No"/>
    <m/>
    <n v="0"/>
    <n v="0"/>
    <n v="0"/>
    <n v="2000"/>
    <n v="1000"/>
    <n v="351000"/>
    <n v="0"/>
    <n v="0"/>
    <n v="354000"/>
  </r>
  <r>
    <s v="1eb42adb2ad74de39aa5878d5be0dda9"/>
    <n v="17"/>
    <n v="1701"/>
    <n v="2"/>
    <s v="Female"/>
    <n v="50"/>
    <s v="Khmer"/>
    <m/>
    <s v="None"/>
    <s v="No"/>
    <s v="No"/>
    <s v="No"/>
    <n v="0"/>
    <m/>
    <n v="1"/>
    <n v="3"/>
    <x v="1"/>
    <x v="7"/>
    <n v="1"/>
    <s v="Child"/>
    <s v="Yes"/>
    <n v="2"/>
    <s v="Yes"/>
    <n v="1"/>
    <s v="Never married/Never lived with a partner"/>
    <m/>
    <m/>
    <s v="Khmer"/>
    <m/>
    <s v="Yes"/>
    <s v="Yes"/>
    <s v="Yes"/>
    <s v="Yes"/>
    <n v="11"/>
    <s v="Class eleven completed"/>
    <x v="0"/>
    <s v="Class twelve"/>
    <m/>
    <s v="Public"/>
    <s v="Yes"/>
    <m/>
    <n v="0"/>
    <n v="1000000"/>
    <n v="400000"/>
    <n v="20000"/>
    <n v="100000"/>
    <n v="0"/>
    <n v="0"/>
    <n v="0"/>
    <n v="1520000"/>
  </r>
  <r>
    <s v="1f469a076b8e44f4ad2257a52b651a79"/>
    <n v="13"/>
    <n v="1305"/>
    <n v="2"/>
    <s v="Female"/>
    <n v="58"/>
    <s v="Other (Specify)"/>
    <s v="Yes"/>
    <s v="Yes"/>
    <s v="No"/>
    <s v="No"/>
    <s v="No"/>
    <n v="0"/>
    <m/>
    <n v="1"/>
    <n v="5"/>
    <x v="0"/>
    <x v="4"/>
    <n v="1"/>
    <s v="Child"/>
    <s v="No"/>
    <m/>
    <s v="Yes"/>
    <n v="1"/>
    <s v="Never married/Never lived with a partner"/>
    <m/>
    <m/>
    <s v="Other (Specify)"/>
    <s v="Yes"/>
    <s v="Yes"/>
    <s v="Yes"/>
    <s v="Yes"/>
    <s v="Yes"/>
    <n v="7"/>
    <s v="Class seven completed"/>
    <x v="1"/>
    <m/>
    <m/>
    <m/>
    <m/>
    <s v="Donâ€™t want to"/>
    <n v="0"/>
    <m/>
    <m/>
    <m/>
    <m/>
    <m/>
    <m/>
    <m/>
    <m/>
  </r>
  <r>
    <s v="1f469a076b8e44f4ad2257a52b651a79"/>
    <n v="13"/>
    <n v="1305"/>
    <n v="2"/>
    <s v="Female"/>
    <n v="58"/>
    <s v="Other (Specify)"/>
    <s v="Yes"/>
    <s v="Yes"/>
    <s v="No"/>
    <s v="No"/>
    <s v="No"/>
    <n v="0"/>
    <m/>
    <n v="2"/>
    <n v="6"/>
    <x v="1"/>
    <x v="0"/>
    <n v="1"/>
    <s v="Child"/>
    <s v="No"/>
    <m/>
    <s v="Yes"/>
    <n v="1"/>
    <s v="Never married/Never lived with a partner"/>
    <m/>
    <m/>
    <s v="Other (Specify)"/>
    <s v="Yes"/>
    <s v="Yes"/>
    <s v="Yes"/>
    <s v="Yes"/>
    <s v="Yes"/>
    <n v="9"/>
    <s v="Lower education certificate (diploma)"/>
    <x v="0"/>
    <s v="Class ten"/>
    <m/>
    <s v="Public"/>
    <s v="Yes"/>
    <m/>
    <n v="0"/>
    <n v="0"/>
    <n v="200000"/>
    <n v="80000"/>
    <n v="40000"/>
    <n v="150000"/>
    <n v="0"/>
    <n v="0"/>
    <n v="470000"/>
  </r>
  <r>
    <s v="20c0ed907ae7429b96f465e0ffecc8e6"/>
    <n v="12"/>
    <n v="1208"/>
    <n v="1"/>
    <s v="Male"/>
    <n v="39"/>
    <s v="Khmer"/>
    <m/>
    <s v="Yes"/>
    <s v="Yes"/>
    <s v="Yes"/>
    <s v="Yes"/>
    <n v="15"/>
    <s v="Bachelor degree (B.A., BSc, etc.)"/>
    <m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2"/>
    <s v="Class nine completed without certificate"/>
    <x v="0"/>
    <s v="Class nine"/>
    <m/>
    <s v="Private"/>
    <s v="Yes"/>
    <m/>
    <n v="0"/>
    <n v="1480000"/>
    <n v="1560000"/>
    <n v="140000"/>
    <n v="10000"/>
    <n v="300000"/>
    <n v="308000"/>
    <n v="0"/>
    <n v="3798000"/>
  </r>
  <r>
    <s v="20c0ed907ae7429b96f465e0ffecc8e6"/>
    <n v="12"/>
    <n v="1208"/>
    <n v="1"/>
    <s v="Male"/>
    <n v="39"/>
    <s v="Khmer"/>
    <m/>
    <s v="Yes"/>
    <s v="Yes"/>
    <s v="Yes"/>
    <s v="Yes"/>
    <n v="15"/>
    <s v="Bachelor degree (B.A., BSc, etc.)"/>
    <m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9"/>
    <s v="Class six completed"/>
    <x v="0"/>
    <s v="Class seven"/>
    <m/>
    <s v="Other (Specify)&quot;"/>
    <s v="No"/>
    <m/>
    <n v="0"/>
    <n v="1480000"/>
    <n v="864000"/>
    <n v="150000"/>
    <n v="10000"/>
    <n v="690000"/>
    <n v="400000"/>
    <n v="0"/>
    <n v="3594000"/>
  </r>
  <r>
    <s v="20c0ed907ae7429b96f465e0ffecc8e6"/>
    <n v="12"/>
    <n v="1208"/>
    <n v="1"/>
    <s v="Male"/>
    <n v="39"/>
    <s v="Khmer"/>
    <m/>
    <s v="Yes"/>
    <s v="Yes"/>
    <s v="Yes"/>
    <s v="Yes"/>
    <n v="15"/>
    <s v="Bachelor degree (B.A., BSc, etc.)"/>
    <m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7"/>
    <s v="Class four completed"/>
    <x v="0"/>
    <s v="Class five"/>
    <m/>
    <s v="Other (Specify)&quot;"/>
    <s v="No"/>
    <m/>
    <n v="0"/>
    <n v="1280000"/>
    <n v="0"/>
    <n v="150000"/>
    <n v="10000"/>
    <n v="690000"/>
    <n v="400000"/>
    <n v="0"/>
    <n v="2530000"/>
  </r>
  <r>
    <s v="21abe08937ae44a1811173ae7c837c36"/>
    <n v="17"/>
    <n v="1707"/>
    <n v="1"/>
    <s v="Male"/>
    <n v="36"/>
    <s v="Khmer"/>
    <m/>
    <s v="Yes"/>
    <s v="Yes"/>
    <s v="Yes"/>
    <s v="Yes"/>
    <n v="12"/>
    <s v="Higher education certificate (BacII)"/>
    <n v="4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our"/>
    <m/>
    <s v="Public"/>
    <s v="Yes"/>
    <m/>
    <n v="0"/>
    <n v="0"/>
    <n v="0"/>
    <n v="13000"/>
    <n v="20000"/>
    <n v="0"/>
    <n v="0"/>
    <n v="20000"/>
    <n v="53000"/>
  </r>
  <r>
    <s v="220bf6b311654b129bfb3682137428bf"/>
    <n v="19"/>
    <n v="1905"/>
    <n v="2"/>
    <s v="Male"/>
    <n v="32"/>
    <s v="Khmer"/>
    <m/>
    <s v="Yes"/>
    <s v="Yes"/>
    <s v="Yes"/>
    <s v="Yes"/>
    <n v="5"/>
    <s v="Class four completed"/>
    <n v="1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6000"/>
    <n v="15000"/>
    <n v="192000"/>
    <n v="0"/>
    <n v="0"/>
    <n v="213000"/>
  </r>
  <r>
    <s v="220bf6b311654b129bfb3682137428bf"/>
    <n v="19"/>
    <n v="1905"/>
    <n v="2"/>
    <s v="Male"/>
    <n v="32"/>
    <s v="Khmer"/>
    <m/>
    <s v="Yes"/>
    <s v="Yes"/>
    <s v="Yes"/>
    <s v="Yes"/>
    <n v="5"/>
    <s v="Class four completed"/>
    <n v="1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3000"/>
    <n v="7000"/>
    <n v="192000"/>
    <n v="0"/>
    <n v="0"/>
    <n v="202000"/>
  </r>
  <r>
    <s v="22135524ffba4947bf7bff899ed5c383"/>
    <n v="6"/>
    <n v="608"/>
    <n v="2"/>
    <s v="Male"/>
    <n v="36"/>
    <s v="Khmer"/>
    <m/>
    <s v="None"/>
    <s v="No"/>
    <s v="No"/>
    <s v="No"/>
    <n v="0"/>
    <m/>
    <n v="3"/>
    <n v="5"/>
    <x v="1"/>
    <x v="5"/>
    <n v="1"/>
    <s v="Child"/>
    <s v="Yes"/>
    <n v="1"/>
    <s v="Yes"/>
    <n v="4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8000"/>
    <n v="3500"/>
    <n v="0"/>
    <n v="150000"/>
    <n v="4000"/>
    <n v="175500"/>
  </r>
  <r>
    <s v="22135524ffba4947bf7bff899ed5c383"/>
    <n v="6"/>
    <n v="608"/>
    <n v="2"/>
    <s v="Male"/>
    <n v="36"/>
    <s v="Khmer"/>
    <m/>
    <s v="None"/>
    <s v="No"/>
    <s v="No"/>
    <s v="No"/>
    <n v="0"/>
    <m/>
    <n v="3"/>
    <n v="6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4500"/>
    <n v="3000"/>
    <n v="0"/>
    <n v="0"/>
    <n v="1000"/>
    <n v="8500"/>
  </r>
  <r>
    <s v="2257399485a2445e871329684575cdfe"/>
    <n v="5"/>
    <n v="501"/>
    <n v="2"/>
    <s v="Male"/>
    <n v="33"/>
    <s v="Khmer"/>
    <m/>
    <s v="None"/>
    <s v="Yes"/>
    <s v="Yes"/>
    <s v="Yes"/>
    <n v="4"/>
    <s v="Class four completed"/>
    <n v="2"/>
    <n v="3"/>
    <x v="0"/>
    <x v="3"/>
    <n v="1"/>
    <s v="Child"/>
    <s v="Yes"/>
    <n v="1"/>
    <s v="Yes"/>
    <n v="2"/>
    <m/>
    <m/>
    <m/>
    <s v="Khmer"/>
    <m/>
    <s v="None"/>
    <s v="No"/>
    <s v="No"/>
    <s v="Yes"/>
    <n v="2"/>
    <s v="Pre-school/Kindergarten"/>
    <x v="0"/>
    <s v="Pre-school/Kindergarten"/>
    <s v="State Preschool"/>
    <m/>
    <s v="No"/>
    <m/>
    <n v="0"/>
    <n v="0"/>
    <n v="0"/>
    <n v="0"/>
    <n v="40000"/>
    <n v="400000"/>
    <n v="0"/>
    <n v="0"/>
    <n v="440000"/>
  </r>
  <r>
    <s v="2257399485a2445e871329684575cdfe"/>
    <n v="5"/>
    <n v="501"/>
    <n v="2"/>
    <s v="Male"/>
    <n v="33"/>
    <s v="Khmer"/>
    <m/>
    <s v="None"/>
    <s v="Yes"/>
    <s v="Yes"/>
    <s v="Yes"/>
    <n v="4"/>
    <s v="Class four completed"/>
    <n v="2"/>
    <n v="4"/>
    <x v="1"/>
    <x v="9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227a2a0324b443caab207a5b7f9790bf"/>
    <n v="14"/>
    <n v="1411"/>
    <n v="2"/>
    <s v="Male"/>
    <n v="42"/>
    <s v="Khmer"/>
    <m/>
    <s v="None"/>
    <s v="Yes"/>
    <s v="Yes"/>
    <s v="Yes"/>
    <n v="5"/>
    <s v="Class five completed"/>
    <n v="1"/>
    <n v="5"/>
    <x v="0"/>
    <x v="4"/>
    <n v="1"/>
    <s v="Child"/>
    <s v="Yes"/>
    <n v="1"/>
    <s v="No"/>
    <m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onâ€™t want to"/>
    <n v="0"/>
    <m/>
    <m/>
    <m/>
    <m/>
    <m/>
    <m/>
    <m/>
    <m/>
  </r>
  <r>
    <s v="227a2a0324b443caab207a5b7f9790bf"/>
    <n v="14"/>
    <n v="1411"/>
    <n v="2"/>
    <s v="Male"/>
    <n v="42"/>
    <s v="Khmer"/>
    <m/>
    <s v="None"/>
    <s v="Yes"/>
    <s v="Yes"/>
    <s v="Yes"/>
    <n v="5"/>
    <s v="Class five completed"/>
    <n v="1"/>
    <n v="6"/>
    <x v="1"/>
    <x v="1"/>
    <n v="1"/>
    <s v="Child"/>
    <s v="Yes"/>
    <n v="1"/>
    <s v="No"/>
    <m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5000"/>
    <n v="5000"/>
    <n v="0"/>
    <n v="0"/>
    <n v="0"/>
    <n v="20000"/>
  </r>
  <r>
    <s v="227a2a0324b443caab207a5b7f9790bf"/>
    <n v="14"/>
    <n v="1411"/>
    <n v="2"/>
    <s v="Male"/>
    <n v="42"/>
    <s v="Khmer"/>
    <m/>
    <s v="None"/>
    <s v="Yes"/>
    <s v="Yes"/>
    <s v="Yes"/>
    <n v="5"/>
    <s v="Class five completed"/>
    <n v="1"/>
    <n v="7"/>
    <x v="0"/>
    <x v="3"/>
    <n v="1"/>
    <s v="Child"/>
    <s v="Yes"/>
    <n v="1"/>
    <s v="No"/>
    <m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15000"/>
    <n v="5000"/>
    <n v="0"/>
    <n v="0"/>
    <n v="0"/>
    <n v="20000"/>
  </r>
  <r>
    <s v="2322bd98e8e8479fb71789a5428368a4"/>
    <n v="3"/>
    <n v="301"/>
    <n v="2"/>
    <s v="Male"/>
    <n v="41"/>
    <s v="Khmer"/>
    <m/>
    <s v="None"/>
    <s v="No"/>
    <s v="No"/>
    <s v="Yes"/>
    <n v="3"/>
    <s v="Class three completed"/>
    <n v="2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8"/>
    <s v="Class eight completed"/>
    <x v="0"/>
    <s v="Class eight"/>
    <m/>
    <s v="Public"/>
    <s v="Yes"/>
    <m/>
    <n v="0"/>
    <n v="0"/>
    <n v="576000"/>
    <n v="35000"/>
    <n v="10000"/>
    <n v="0"/>
    <n v="0"/>
    <n v="6000"/>
    <n v="627000"/>
  </r>
  <r>
    <s v="2322bd98e8e8479fb71789a5428368a4"/>
    <n v="3"/>
    <n v="301"/>
    <n v="2"/>
    <s v="Male"/>
    <n v="41"/>
    <s v="Khmer"/>
    <m/>
    <s v="None"/>
    <s v="No"/>
    <s v="No"/>
    <s v="Yes"/>
    <n v="3"/>
    <s v="Class three completed"/>
    <n v="1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2500"/>
    <n v="25000"/>
    <n v="0"/>
    <n v="0"/>
    <n v="0"/>
    <n v="27500"/>
  </r>
  <r>
    <s v="24211b50ef5f4e598c29c3fa0177d376"/>
    <n v="5"/>
    <n v="508"/>
    <n v="2"/>
    <s v="Male"/>
    <n v="36"/>
    <s v="Khmer"/>
    <m/>
    <s v="None"/>
    <s v="Yes"/>
    <s v="No"/>
    <s v="Yes"/>
    <n v="2"/>
    <s v="Class one completed"/>
    <n v="1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90000"/>
    <n v="25000"/>
    <n v="0"/>
    <n v="0"/>
    <n v="0"/>
    <n v="115000"/>
  </r>
  <r>
    <s v="24211b50ef5f4e598c29c3fa0177d376"/>
    <n v="5"/>
    <n v="508"/>
    <n v="2"/>
    <s v="Male"/>
    <n v="36"/>
    <s v="Khmer"/>
    <m/>
    <s v="None"/>
    <s v="Yes"/>
    <s v="No"/>
    <s v="Yes"/>
    <n v="2"/>
    <s v="Class one completed"/>
    <n v="1"/>
    <n v="4"/>
    <x v="1"/>
    <x v="3"/>
    <n v="1"/>
    <s v="Child"/>
    <s v="Yes"/>
    <n v="1"/>
    <s v="Yes"/>
    <n v="2"/>
    <m/>
    <m/>
    <m/>
    <s v="Khmer"/>
    <m/>
    <s v="None"/>
    <s v="Yes"/>
    <s v="No"/>
    <s v="Yes"/>
    <n v="2"/>
    <s v="Class one completed"/>
    <x v="0"/>
    <s v="Class two"/>
    <m/>
    <s v="Public"/>
    <s v="No"/>
    <m/>
    <n v="0"/>
    <n v="0"/>
    <n v="0"/>
    <n v="30000"/>
    <n v="50000"/>
    <n v="0"/>
    <n v="0"/>
    <n v="0"/>
    <n v="80000"/>
  </r>
  <r>
    <s v="2496fa3185254a1b8eadda58b68ffc1e"/>
    <n v="14"/>
    <n v="1403"/>
    <n v="2"/>
    <s v="Male"/>
    <n v="44"/>
    <s v="Khmer"/>
    <m/>
    <s v="None"/>
    <s v="Yes"/>
    <s v="Yes"/>
    <s v="Yes"/>
    <n v="9"/>
    <s v="Class nine completed without certificate"/>
    <n v="8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Must contribute to household income"/>
    <n v="0"/>
    <m/>
    <m/>
    <m/>
    <m/>
    <m/>
    <m/>
    <m/>
    <m/>
  </r>
  <r>
    <s v="2496fa3185254a1b8eadda58b68ffc1e"/>
    <n v="14"/>
    <n v="1403"/>
    <n v="2"/>
    <s v="Male"/>
    <n v="44"/>
    <s v="Khmer"/>
    <m/>
    <s v="None"/>
    <s v="Yes"/>
    <s v="Yes"/>
    <s v="Yes"/>
    <n v="9"/>
    <s v="Class nine completed without certificate"/>
    <n v="8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ix"/>
    <m/>
    <s v="Public"/>
    <s v="No"/>
    <m/>
    <n v="0"/>
    <n v="150000"/>
    <n v="0"/>
    <n v="15000"/>
    <n v="25000"/>
    <n v="0"/>
    <n v="0"/>
    <n v="0"/>
    <n v="190000"/>
  </r>
  <r>
    <s v="2496fa3185254a1b8eadda58b68ffc1e"/>
    <n v="14"/>
    <n v="1403"/>
    <n v="2"/>
    <s v="Male"/>
    <n v="44"/>
    <s v="Khmer"/>
    <m/>
    <s v="None"/>
    <s v="Yes"/>
    <s v="Yes"/>
    <s v="Yes"/>
    <n v="9"/>
    <s v="Class nine completed without certificate"/>
    <n v="8"/>
    <n v="5"/>
    <x v="0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three"/>
    <m/>
    <s v="Public"/>
    <s v="No"/>
    <m/>
    <n v="0"/>
    <n v="150000"/>
    <n v="0"/>
    <n v="15000"/>
    <n v="25000"/>
    <n v="0"/>
    <n v="0"/>
    <n v="0"/>
    <n v="190000"/>
  </r>
  <r>
    <s v="24a5ea61664c42c4b81977ce2a5f8796"/>
    <n v="9"/>
    <n v="906"/>
    <n v="2"/>
    <s v="Male"/>
    <n v="37"/>
    <s v="Khmer"/>
    <m/>
    <s v="None"/>
    <s v="No"/>
    <s v="No"/>
    <s v="No"/>
    <n v="0"/>
    <m/>
    <n v="8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3"/>
    <s v="Class three completed"/>
    <x v="1"/>
    <m/>
    <m/>
    <m/>
    <m/>
    <s v="Donâ€™t want to"/>
    <n v="0"/>
    <m/>
    <m/>
    <m/>
    <m/>
    <m/>
    <m/>
    <m/>
    <m/>
  </r>
  <r>
    <s v="24a5ea61664c42c4b81977ce2a5f8796"/>
    <n v="9"/>
    <n v="906"/>
    <n v="2"/>
    <s v="Male"/>
    <n v="37"/>
    <s v="Khmer"/>
    <m/>
    <s v="None"/>
    <s v="No"/>
    <s v="No"/>
    <s v="No"/>
    <n v="0"/>
    <m/>
    <n v="8"/>
    <n v="4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Donâ€™t want to"/>
    <n v="0"/>
    <m/>
    <m/>
    <m/>
    <m/>
    <m/>
    <m/>
    <m/>
    <m/>
  </r>
  <r>
    <s v="24a5ea61664c42c4b81977ce2a5f8796"/>
    <n v="9"/>
    <n v="906"/>
    <n v="2"/>
    <s v="Male"/>
    <n v="37"/>
    <s v="Khmer"/>
    <m/>
    <s v="None"/>
    <s v="No"/>
    <s v="No"/>
    <s v="No"/>
    <n v="0"/>
    <m/>
    <n v="1"/>
    <n v="5"/>
    <x v="1"/>
    <x v="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3000"/>
    <n v="42000"/>
    <n v="0"/>
    <n v="0"/>
    <n v="0"/>
    <n v="55000"/>
  </r>
  <r>
    <s v="24a5ea61664c42c4b81977ce2a5f8796"/>
    <n v="9"/>
    <n v="906"/>
    <n v="2"/>
    <s v="Male"/>
    <n v="37"/>
    <s v="Khmer"/>
    <m/>
    <s v="None"/>
    <s v="No"/>
    <s v="No"/>
    <s v="No"/>
    <n v="0"/>
    <m/>
    <n v="1"/>
    <n v="6"/>
    <x v="1"/>
    <x v="1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3000"/>
    <n v="32000"/>
    <n v="0"/>
    <n v="0"/>
    <n v="0"/>
    <n v="45000"/>
  </r>
  <r>
    <s v="24bda431da15455da9bc387276d561b6"/>
    <n v="15"/>
    <n v="1501"/>
    <n v="2"/>
    <s v="Male"/>
    <n v="43"/>
    <s v="Khmer"/>
    <m/>
    <s v="None"/>
    <s v="Yes"/>
    <s v="Yes"/>
    <s v="Yes"/>
    <n v="9"/>
    <s v="Class nine completed without certificate"/>
    <n v="2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Yes"/>
    <m/>
    <n v="0"/>
    <n v="0"/>
    <n v="1500000"/>
    <n v="250000"/>
    <n v="58000"/>
    <n v="650000"/>
    <n v="336000"/>
    <n v="0"/>
    <n v="2794000"/>
  </r>
  <r>
    <s v="24e13cba79824954874e041d88ebbba3"/>
    <n v="8"/>
    <n v="807"/>
    <n v="2"/>
    <s v="Male"/>
    <n v="42"/>
    <s v="Khmer"/>
    <m/>
    <s v="None"/>
    <s v="Yes"/>
    <s v="Yes"/>
    <s v="Yes"/>
    <n v="12"/>
    <s v="Class twelve completed without certificate"/>
    <n v="2"/>
    <n v="3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3"/>
    <s v="Class eleven completed"/>
    <x v="0"/>
    <s v="Class twelve"/>
    <m/>
    <s v="Public"/>
    <s v="Yes"/>
    <m/>
    <n v="0"/>
    <n v="0"/>
    <n v="160000"/>
    <n v="120000"/>
    <n v="80000"/>
    <n v="0"/>
    <n v="40000"/>
    <n v="0"/>
    <n v="400000"/>
  </r>
  <r>
    <s v="24e13cba79824954874e041d88ebbba3"/>
    <n v="8"/>
    <n v="807"/>
    <n v="2"/>
    <s v="Male"/>
    <n v="42"/>
    <s v="Khmer"/>
    <m/>
    <s v="None"/>
    <s v="Yes"/>
    <s v="Yes"/>
    <s v="Yes"/>
    <n v="12"/>
    <s v="Class twelve completed without certificate"/>
    <n v="2"/>
    <n v="4"/>
    <x v="0"/>
    <x v="8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seven completed"/>
    <x v="0"/>
    <s v="Class eight"/>
    <m/>
    <s v="Public"/>
    <s v="Yes"/>
    <m/>
    <n v="0"/>
    <n v="0"/>
    <n v="360000"/>
    <n v="140000"/>
    <n v="0"/>
    <n v="0"/>
    <n v="120000"/>
    <n v="0"/>
    <n v="620000"/>
  </r>
  <r>
    <s v="24e13cba79824954874e041d88ebbba3"/>
    <n v="8"/>
    <n v="807"/>
    <n v="2"/>
    <s v="Male"/>
    <n v="42"/>
    <s v="Khmer"/>
    <m/>
    <s v="None"/>
    <s v="Yes"/>
    <s v="Yes"/>
    <s v="Yes"/>
    <n v="12"/>
    <s v="Class twelve completed without certificate"/>
    <n v="2"/>
    <n v="5"/>
    <x v="1"/>
    <x v="11"/>
    <n v="1"/>
    <s v="Child"/>
    <s v="Yes"/>
    <n v="1"/>
    <s v="Yes"/>
    <n v="2"/>
    <m/>
    <m/>
    <m/>
    <s v="Khmer"/>
    <m/>
    <s v="None"/>
    <s v="Yes"/>
    <s v="Yes"/>
    <s v="Yes"/>
    <n v="6"/>
    <s v="Class four completed"/>
    <x v="0"/>
    <s v="Class five"/>
    <m/>
    <s v="Public"/>
    <s v="Yes"/>
    <m/>
    <n v="0"/>
    <n v="2320000"/>
    <n v="0"/>
    <n v="160000"/>
    <n v="50000"/>
    <n v="0"/>
    <n v="0"/>
    <n v="0"/>
    <n v="2530000"/>
  </r>
  <r>
    <s v="25281c53359b45139af4e409b28e9e09"/>
    <n v="1"/>
    <n v="108"/>
    <n v="2"/>
    <s v="Male"/>
    <n v="34"/>
    <s v="Khmer"/>
    <m/>
    <s v="None"/>
    <s v="Yes"/>
    <s v="Yes"/>
    <s v="Yes"/>
    <n v="4"/>
    <s v="Class four completed"/>
    <n v="1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15000"/>
    <n v="25000"/>
    <n v="0"/>
    <n v="0"/>
    <n v="20000"/>
    <n v="60000"/>
  </r>
  <r>
    <s v="25b557ec7ecd490cb095716f4a1c16f8"/>
    <n v="4"/>
    <n v="407"/>
    <n v="2"/>
    <s v="Male"/>
    <n v="52"/>
    <s v="Khmer"/>
    <m/>
    <s v="None"/>
    <s v="Yes"/>
    <s v="Yes"/>
    <s v="Yes"/>
    <n v="11"/>
    <s v="Class eleven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Did not do well in school"/>
    <n v="0"/>
    <m/>
    <m/>
    <m/>
    <m/>
    <m/>
    <m/>
    <m/>
    <m/>
  </r>
  <r>
    <s v="25b557ec7ecd490cb095716f4a1c16f8"/>
    <n v="4"/>
    <n v="407"/>
    <n v="2"/>
    <s v="Male"/>
    <n v="52"/>
    <s v="Khmer"/>
    <m/>
    <s v="None"/>
    <s v="Yes"/>
    <s v="Yes"/>
    <s v="Yes"/>
    <n v="11"/>
    <s v="Class eleven completed"/>
    <n v="2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Donâ€™t want to"/>
    <n v="0"/>
    <m/>
    <m/>
    <m/>
    <m/>
    <m/>
    <m/>
    <m/>
    <m/>
  </r>
  <r>
    <s v="25b557ec7ecd490cb095716f4a1c16f8"/>
    <n v="4"/>
    <n v="407"/>
    <n v="2"/>
    <s v="Male"/>
    <n v="52"/>
    <s v="Khmer"/>
    <m/>
    <s v="None"/>
    <s v="Yes"/>
    <s v="Yes"/>
    <s v="Yes"/>
    <n v="11"/>
    <s v="Class eleven completed"/>
    <n v="2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30000"/>
    <n v="10000"/>
    <n v="0"/>
    <n v="0"/>
    <n v="0"/>
    <n v="40000"/>
  </r>
  <r>
    <s v="25cd946b68d14285a99082feff32cde4"/>
    <n v="9"/>
    <n v="906"/>
    <n v="1"/>
    <s v="Female"/>
    <n v="39"/>
    <s v="Khmer"/>
    <m/>
    <s v="None"/>
    <s v="No"/>
    <s v="Yes"/>
    <s v="Yes"/>
    <n v="2"/>
    <s v="Class two completed"/>
    <n v="2"/>
    <n v="2"/>
    <x v="0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Did not do well in school"/>
    <n v="0"/>
    <m/>
    <m/>
    <m/>
    <m/>
    <m/>
    <m/>
    <m/>
    <m/>
  </r>
  <r>
    <s v="25d91413070e4b4e84f994e0f9a13c9c"/>
    <n v="21"/>
    <n v="2102"/>
    <n v="2"/>
    <s v="Male"/>
    <n v="45"/>
    <s v="Khmer"/>
    <m/>
    <s v="None"/>
    <s v="No"/>
    <s v="No"/>
    <s v="No"/>
    <n v="0"/>
    <m/>
    <n v="1"/>
    <n v="5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1"/>
    <m/>
    <m/>
    <m/>
    <m/>
    <s v="Must help with household chores"/>
    <n v="0"/>
    <m/>
    <m/>
    <m/>
    <m/>
    <m/>
    <m/>
    <m/>
    <m/>
  </r>
  <r>
    <s v="25d91413070e4b4e84f994e0f9a13c9c"/>
    <n v="21"/>
    <n v="2102"/>
    <n v="2"/>
    <s v="Male"/>
    <n v="45"/>
    <s v="Khmer"/>
    <m/>
    <s v="None"/>
    <s v="No"/>
    <s v="No"/>
    <s v="No"/>
    <n v="0"/>
    <m/>
    <n v="1"/>
    <n v="6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Other (Specify)&quot;"/>
    <s v="Yes"/>
    <m/>
    <n v="0"/>
    <n v="0"/>
    <n v="0"/>
    <n v="8000"/>
    <n v="3000"/>
    <n v="0"/>
    <n v="0"/>
    <n v="100000"/>
    <n v="111000"/>
  </r>
  <r>
    <s v="25e9f1e37eef46f5ba6e0a1ea34aaf75"/>
    <n v="2"/>
    <n v="210"/>
    <n v="2"/>
    <s v="Female"/>
    <n v="35"/>
    <s v="Khmer"/>
    <m/>
    <s v="None"/>
    <s v="Yes"/>
    <s v="Yes"/>
    <s v="Yes"/>
    <n v="3"/>
    <s v="Class one completed"/>
    <n v="3"/>
    <n v="3"/>
    <x v="1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11"/>
    <s v="Lower education certificate (diploma)"/>
    <x v="0"/>
    <s v="Class ten"/>
    <m/>
    <s v="Public"/>
    <s v="Yes"/>
    <m/>
    <n v="0"/>
    <n v="0"/>
    <n v="400000"/>
    <n v="26000"/>
    <n v="35000"/>
    <n v="0"/>
    <n v="0"/>
    <n v="0"/>
    <n v="461000"/>
  </r>
  <r>
    <s v="0bc68ee88c704b649c3d0bcad2cbb5ed"/>
    <n v="14"/>
    <n v="1403"/>
    <n v="2"/>
    <m/>
    <m/>
    <m/>
    <m/>
    <m/>
    <m/>
    <m/>
    <m/>
    <m/>
    <m/>
    <n v="2"/>
    <n v="6"/>
    <x v="1"/>
    <x v="11"/>
    <n v="1"/>
    <s v="Child"/>
    <s v="Yes"/>
    <n v="2"/>
    <s v="Yes"/>
    <n v="5"/>
    <m/>
    <m/>
    <m/>
    <s v="Khmer"/>
    <m/>
    <s v="None"/>
    <s v="No"/>
    <s v="No"/>
    <s v="Yes"/>
    <n v="3"/>
    <s v="Class three completed"/>
    <x v="0"/>
    <s v="Class two"/>
    <m/>
    <s v="Public"/>
    <s v="No"/>
    <m/>
    <n v="0"/>
    <n v="0"/>
    <n v="0"/>
    <n v="5000"/>
    <n v="20000"/>
    <n v="0"/>
    <n v="0"/>
    <n v="0"/>
    <n v="25000"/>
  </r>
  <r>
    <s v="0bc68ee88c704b649c3d0bcad2cbb5ed"/>
    <n v="14"/>
    <n v="1403"/>
    <n v="2"/>
    <m/>
    <m/>
    <m/>
    <m/>
    <m/>
    <m/>
    <m/>
    <m/>
    <m/>
    <m/>
    <n v="2"/>
    <n v="7"/>
    <x v="1"/>
    <x v="9"/>
    <n v="1"/>
    <s v="Child"/>
    <s v="Yes"/>
    <n v="2"/>
    <s v="Yes"/>
    <n v="5"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n v="0"/>
    <n v="0"/>
    <n v="20000"/>
    <n v="20000"/>
    <n v="0"/>
    <n v="0"/>
    <n v="0"/>
    <n v="40000"/>
  </r>
  <r>
    <s v="26c8f2816f8b437aaf0a717afe9d97b1"/>
    <n v="16"/>
    <n v="1602"/>
    <n v="1"/>
    <s v="Male"/>
    <n v="43"/>
    <s v="Khmer"/>
    <m/>
    <s v="None"/>
    <s v="No"/>
    <s v="No"/>
    <s v="Yes"/>
    <n v="2"/>
    <s v="Class two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Yes"/>
    <m/>
    <n v="0"/>
    <n v="0"/>
    <n v="54000"/>
    <n v="35000"/>
    <n v="12000"/>
    <n v="864000"/>
    <n v="504000"/>
    <n v="0"/>
    <n v="1469000"/>
  </r>
  <r>
    <s v="26c8f2816f8b437aaf0a717afe9d97b1"/>
    <n v="16"/>
    <n v="1602"/>
    <n v="1"/>
    <s v="Male"/>
    <n v="43"/>
    <s v="Khmer"/>
    <m/>
    <s v="None"/>
    <s v="No"/>
    <s v="No"/>
    <s v="Yes"/>
    <n v="2"/>
    <s v="Class two completed"/>
    <n v="2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Yes"/>
    <m/>
    <n v="0"/>
    <n v="0"/>
    <n v="720000"/>
    <n v="10000"/>
    <n v="13000"/>
    <n v="1080000"/>
    <n v="0"/>
    <n v="0"/>
    <n v="1823000"/>
  </r>
  <r>
    <s v="28f357e86d3f42da86a35d4844eab6a6"/>
    <n v="22"/>
    <n v="2201"/>
    <n v="2"/>
    <s v="Male"/>
    <n v="56"/>
    <s v="Khmer"/>
    <m/>
    <s v="None"/>
    <s v="Yes"/>
    <s v="Yes"/>
    <s v="Yes"/>
    <n v="9"/>
    <s v="Class nine completed without certificate"/>
    <n v="1"/>
    <n v="4"/>
    <x v="0"/>
    <x v="10"/>
    <n v="1"/>
    <s v="Child"/>
    <s v="Yes"/>
    <n v="1"/>
    <s v="Yes"/>
    <n v="2"/>
    <s v="Never married/Never lived with a partner"/>
    <m/>
    <m/>
    <s v="Khmer"/>
    <m/>
    <s v="None"/>
    <s v="No"/>
    <s v="No"/>
    <s v="Yes"/>
    <n v="3"/>
    <s v="Class three completed"/>
    <x v="1"/>
    <m/>
    <m/>
    <m/>
    <m/>
    <s v="Did not do well in school"/>
    <n v="0"/>
    <m/>
    <m/>
    <m/>
    <m/>
    <m/>
    <m/>
    <m/>
    <m/>
  </r>
  <r>
    <s v="2ac3258544364d968cf29dd59d890919"/>
    <n v="7"/>
    <n v="701"/>
    <n v="2"/>
    <s v="Male"/>
    <n v="39"/>
    <s v="Khmer"/>
    <m/>
    <s v="None"/>
    <s v="Yes"/>
    <s v="Yes"/>
    <s v="Yes"/>
    <n v="7"/>
    <s v="Class seven completed"/>
    <n v="1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seven"/>
    <m/>
    <s v="Public"/>
    <s v="No"/>
    <m/>
    <n v="0"/>
    <n v="150000"/>
    <n v="0"/>
    <n v="60000"/>
    <n v="30000"/>
    <n v="0"/>
    <n v="0"/>
    <n v="5000"/>
    <n v="245000"/>
  </r>
  <r>
    <s v="2ac3258544364d968cf29dd59d890919"/>
    <n v="7"/>
    <n v="701"/>
    <n v="2"/>
    <s v="Male"/>
    <n v="39"/>
    <s v="Khmer"/>
    <m/>
    <s v="None"/>
    <s v="Yes"/>
    <s v="Yes"/>
    <s v="Yes"/>
    <n v="7"/>
    <s v="Class seven completed"/>
    <n v="5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40000"/>
    <n v="25000"/>
    <n v="0"/>
    <n v="0"/>
    <n v="2000"/>
    <n v="67000"/>
  </r>
  <r>
    <s v="2ba0c9499a2c4ae7970120124f5a6855"/>
    <n v="13"/>
    <n v="1307"/>
    <n v="2"/>
    <s v="Male"/>
    <n v="28"/>
    <s v="Khmer"/>
    <m/>
    <s v="None"/>
    <s v="Yes"/>
    <s v="Yes"/>
    <s v="Yes"/>
    <n v="10"/>
    <s v="Class nine completed without certificate"/>
    <n v="5"/>
    <n v="3"/>
    <x v="1"/>
    <x v="9"/>
    <n v="1"/>
    <s v="Child"/>
    <s v="Yes"/>
    <n v="1"/>
    <s v="Yes"/>
    <n v="2"/>
    <m/>
    <m/>
    <m/>
    <s v="Khmer"/>
    <m/>
    <s v="None"/>
    <s v="No"/>
    <s v="No"/>
    <s v="Yes"/>
    <n v="0"/>
    <s v="No class completed"/>
    <x v="0"/>
    <s v="Class one"/>
    <m/>
    <s v="Public"/>
    <s v="No"/>
    <m/>
    <n v="0"/>
    <m/>
    <m/>
    <m/>
    <m/>
    <m/>
    <m/>
    <m/>
    <m/>
  </r>
  <r>
    <s v="2bd855c1319844c39733e2e568a3aa39"/>
    <n v="7"/>
    <n v="704"/>
    <n v="2"/>
    <s v="Male"/>
    <n v="36"/>
    <s v="Khmer"/>
    <m/>
    <s v="Yes"/>
    <s v="Yes"/>
    <s v="Yes"/>
    <s v="Yes"/>
    <n v="3"/>
    <s v="Class three completed"/>
    <n v="3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108000"/>
    <n v="30600"/>
    <n v="3000"/>
    <n v="0"/>
    <n v="0"/>
    <n v="5000"/>
    <n v="146600"/>
  </r>
  <r>
    <s v="2bd855c1319844c39733e2e568a3aa39"/>
    <n v="7"/>
    <n v="704"/>
    <n v="2"/>
    <s v="Male"/>
    <n v="36"/>
    <s v="Khmer"/>
    <m/>
    <s v="Yes"/>
    <s v="Yes"/>
    <s v="Yes"/>
    <s v="Yes"/>
    <n v="3"/>
    <s v="Class three completed"/>
    <n v="1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0200"/>
    <n v="3000"/>
    <n v="0"/>
    <n v="0"/>
    <n v="3000"/>
    <n v="16200"/>
  </r>
  <r>
    <s v="2bf79c57ea89426499af545ce2a6c0f0"/>
    <n v="3"/>
    <n v="313"/>
    <n v="2"/>
    <s v="Male"/>
    <n v="40"/>
    <s v="Khmer"/>
    <m/>
    <s v="None"/>
    <s v="Yes"/>
    <s v="Yes"/>
    <s v="Yes"/>
    <n v="8"/>
    <s v="Class eight completed"/>
    <n v="1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eleven completed"/>
    <x v="0"/>
    <s v="Class twelve"/>
    <m/>
    <s v="Public"/>
    <s v="Yes"/>
    <m/>
    <n v="0"/>
    <n v="360000"/>
    <n v="270000"/>
    <n v="40000"/>
    <n v="12000"/>
    <n v="0"/>
    <n v="0"/>
    <n v="0"/>
    <n v="682000"/>
  </r>
  <r>
    <s v="2c4df249a94c419084c8f7a4bfc4f259"/>
    <n v="13"/>
    <n v="1308"/>
    <n v="1"/>
    <s v="Male"/>
    <n v="42"/>
    <s v="Khmer"/>
    <m/>
    <s v="None"/>
    <s v="Yes"/>
    <s v="Yes"/>
    <s v="Yes"/>
    <n v="5"/>
    <s v="Class four completed"/>
    <n v="1"/>
    <n v="5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20000"/>
    <n v="50000"/>
    <n v="0"/>
    <n v="0"/>
    <n v="0"/>
    <n v="70000"/>
  </r>
  <r>
    <s v="2c5d013bda5e499987f6ed20febdb287"/>
    <n v="21"/>
    <n v="2106"/>
    <n v="2"/>
    <s v="Female"/>
    <n v="49"/>
    <s v="Khmer"/>
    <m/>
    <s v="None"/>
    <s v="Yes"/>
    <s v="Yes"/>
    <s v="Yes"/>
    <n v="5"/>
    <s v="Class five completed"/>
    <n v="1"/>
    <n v="2"/>
    <x v="0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170000"/>
    <n v="20000"/>
    <n v="100000"/>
    <n v="0"/>
    <n v="0"/>
    <n v="10000"/>
    <n v="300000"/>
  </r>
  <r>
    <s v="2c5d013bda5e499987f6ed20febdb287"/>
    <n v="21"/>
    <n v="2106"/>
    <n v="2"/>
    <s v="Female"/>
    <n v="49"/>
    <s v="Khmer"/>
    <m/>
    <s v="None"/>
    <s v="Yes"/>
    <s v="Yes"/>
    <s v="Yes"/>
    <n v="5"/>
    <s v="Class five completed"/>
    <n v="2"/>
    <n v="3"/>
    <x v="1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9"/>
    <s v="Lower education certificate (diploma)"/>
    <x v="0"/>
    <s v="Class ten"/>
    <m/>
    <s v="Public"/>
    <s v="Yes"/>
    <m/>
    <n v="0"/>
    <n v="0"/>
    <n v="180000"/>
    <n v="28000"/>
    <n v="100000"/>
    <n v="0"/>
    <n v="0"/>
    <n v="0"/>
    <n v="308000"/>
  </r>
  <r>
    <s v="2c84b4045b7a455895870c58b41b8124"/>
    <n v="14"/>
    <n v="1404"/>
    <n v="2"/>
    <s v="Male"/>
    <n v="46"/>
    <s v="Khmer"/>
    <m/>
    <s v="None"/>
    <s v="Yes"/>
    <s v="Yes"/>
    <s v="Yes"/>
    <n v="10"/>
    <s v="Class ten completed"/>
    <m/>
    <n v="5"/>
    <x v="0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480000"/>
    <n v="0"/>
    <n v="50000"/>
    <n v="0"/>
    <n v="0"/>
    <n v="0"/>
    <n v="0"/>
    <n v="530000"/>
  </r>
  <r>
    <s v="2cbc2a9637b6403baf4f62e43c3ae4e6"/>
    <n v="24"/>
    <n v="2401"/>
    <n v="1"/>
    <s v="Male"/>
    <n v="43"/>
    <s v="Khmer"/>
    <m/>
    <s v="None"/>
    <s v="No"/>
    <s v="No"/>
    <s v="No"/>
    <n v="0"/>
    <m/>
    <n v="1"/>
    <n v="5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1"/>
    <m/>
    <m/>
    <m/>
    <m/>
    <s v="Did not do well in school"/>
    <n v="0"/>
    <m/>
    <m/>
    <m/>
    <m/>
    <m/>
    <m/>
    <m/>
    <m/>
  </r>
  <r>
    <s v="2cbc2a9637b6403baf4f62e43c3ae4e6"/>
    <n v="24"/>
    <n v="2401"/>
    <n v="1"/>
    <s v="Male"/>
    <n v="43"/>
    <s v="Khmer"/>
    <m/>
    <s v="None"/>
    <s v="No"/>
    <s v="No"/>
    <s v="No"/>
    <n v="0"/>
    <m/>
    <m/>
    <n v="6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seven completed"/>
    <x v="0"/>
    <s v="Class eight"/>
    <m/>
    <s v="Public"/>
    <s v="No"/>
    <m/>
    <n v="0"/>
    <n v="0"/>
    <n v="300000"/>
    <n v="100000"/>
    <n v="20000"/>
    <n v="0"/>
    <n v="0"/>
    <n v="0"/>
    <n v="420000"/>
  </r>
  <r>
    <s v="2cbc2a9637b6403baf4f62e43c3ae4e6"/>
    <n v="24"/>
    <n v="2401"/>
    <n v="1"/>
    <s v="Male"/>
    <n v="43"/>
    <s v="Khmer"/>
    <m/>
    <s v="None"/>
    <s v="No"/>
    <s v="No"/>
    <s v="No"/>
    <n v="0"/>
    <m/>
    <m/>
    <n v="7"/>
    <x v="1"/>
    <x v="2"/>
    <n v="1"/>
    <s v="Child"/>
    <s v="Yes"/>
    <n v="1"/>
    <s v="Yes"/>
    <n v="2"/>
    <m/>
    <m/>
    <m/>
    <s v="Khmer"/>
    <m/>
    <s v="None"/>
    <s v="Yes"/>
    <s v="Yes"/>
    <s v="Yes"/>
    <n v="6"/>
    <s v="Class four completed"/>
    <x v="0"/>
    <s v="Class five"/>
    <m/>
    <s v="Public"/>
    <s v="No"/>
    <m/>
    <n v="0"/>
    <n v="0"/>
    <n v="0"/>
    <n v="20000"/>
    <n v="10000"/>
    <n v="0"/>
    <n v="0"/>
    <n v="0"/>
    <n v="30000"/>
  </r>
  <r>
    <s v="2cbc2a9637b6403baf4f62e43c3ae4e6"/>
    <n v="24"/>
    <n v="2401"/>
    <n v="1"/>
    <s v="Male"/>
    <n v="43"/>
    <s v="Khmer"/>
    <m/>
    <s v="None"/>
    <s v="No"/>
    <s v="No"/>
    <s v="No"/>
    <n v="0"/>
    <m/>
    <n v="1"/>
    <n v="8"/>
    <x v="1"/>
    <x v="11"/>
    <n v="1"/>
    <s v="Child"/>
    <s v="Yes"/>
    <n v="1"/>
    <s v="Yes"/>
    <n v="2"/>
    <m/>
    <m/>
    <m/>
    <s v="Khmer"/>
    <m/>
    <s v="None"/>
    <s v="Yes"/>
    <s v="Yes"/>
    <s v="Yes"/>
    <n v="5"/>
    <s v="Class three completed"/>
    <x v="0"/>
    <s v="Class four"/>
    <m/>
    <s v="Public"/>
    <s v="No"/>
    <m/>
    <n v="0"/>
    <n v="0"/>
    <n v="0"/>
    <n v="20000"/>
    <n v="15000"/>
    <n v="0"/>
    <n v="0"/>
    <n v="0"/>
    <n v="35000"/>
  </r>
  <r>
    <s v="2cdbec918692425b9905d36dd895e8f5"/>
    <n v="14"/>
    <n v="1405"/>
    <n v="2"/>
    <s v="Male"/>
    <n v="35"/>
    <s v="Khmer"/>
    <m/>
    <s v="Yes"/>
    <s v="Yes"/>
    <s v="Yes"/>
    <s v="Yes"/>
    <n v="9"/>
    <s v="Class eight completed"/>
    <n v="1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700000"/>
    <n v="40000"/>
    <n v="35000"/>
    <n v="360000"/>
    <n v="0"/>
    <n v="0"/>
    <n v="1135000"/>
  </r>
  <r>
    <s v="2cdbec918692425b9905d36dd895e8f5"/>
    <n v="14"/>
    <n v="1405"/>
    <n v="2"/>
    <s v="Male"/>
    <n v="35"/>
    <s v="Khmer"/>
    <m/>
    <s v="Yes"/>
    <s v="Yes"/>
    <s v="Yes"/>
    <s v="Yes"/>
    <n v="9"/>
    <s v="Class eight completed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35000"/>
    <n v="25000"/>
    <n v="400000"/>
    <n v="0"/>
    <n v="0"/>
    <n v="460000"/>
  </r>
  <r>
    <s v="2d1416e0c66a481291365d3a41c759ac"/>
    <n v="7"/>
    <n v="706"/>
    <n v="2"/>
    <s v="Male"/>
    <n v="30"/>
    <s v="Khmer"/>
    <m/>
    <s v="None"/>
    <s v="Yes"/>
    <s v="Yes"/>
    <s v="Yes"/>
    <n v="9"/>
    <s v="Class nine completed without certificate"/>
    <n v="2"/>
    <n v="3"/>
    <x v="0"/>
    <x v="9"/>
    <n v="1"/>
    <s v="Child"/>
    <s v="Yes"/>
    <n v="1"/>
    <s v="Yes"/>
    <n v="2"/>
    <m/>
    <m/>
    <m/>
    <s v="Khmer"/>
    <m/>
    <s v="None"/>
    <s v="No"/>
    <s v="No"/>
    <s v="Yes"/>
    <n v="0"/>
    <s v="No class completed"/>
    <x v="0"/>
    <s v="Pre-school/Kindergarten"/>
    <s v="State Preschool"/>
    <m/>
    <s v="No"/>
    <m/>
    <n v="0"/>
    <m/>
    <m/>
    <m/>
    <m/>
    <m/>
    <m/>
    <m/>
    <m/>
  </r>
  <r>
    <s v="2e10b7e5cd8b4c7b89181a8ef04656de"/>
    <n v="3"/>
    <n v="301"/>
    <n v="2"/>
    <s v="Male"/>
    <n v="40"/>
    <s v="Khmer"/>
    <m/>
    <s v="None"/>
    <s v="Yes"/>
    <s v="Yes"/>
    <s v="Yes"/>
    <n v="9"/>
    <s v="Class nine completed without certificate"/>
    <n v="3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ten completed"/>
    <x v="0"/>
    <s v="Class eleven"/>
    <m/>
    <s v="Public"/>
    <s v="Yes"/>
    <m/>
    <n v="0"/>
    <n v="0"/>
    <n v="1152000"/>
    <n v="80000"/>
    <n v="20000"/>
    <n v="0"/>
    <n v="672000"/>
    <n v="20000"/>
    <n v="1944000"/>
  </r>
  <r>
    <s v="2e79fd1671b44616b81b0ecfe6a87a0c"/>
    <n v="17"/>
    <n v="1710"/>
    <n v="1"/>
    <s v="Female"/>
    <n v="34"/>
    <s v="Khmer"/>
    <m/>
    <s v="None"/>
    <s v="No"/>
    <s v="No"/>
    <s v="Yes"/>
    <n v="1"/>
    <s v="Class one completed"/>
    <n v="4"/>
    <n v="2"/>
    <x v="1"/>
    <x v="1"/>
    <n v="1"/>
    <s v="Child"/>
    <s v="No"/>
    <m/>
    <s v="Yes"/>
    <n v="1"/>
    <m/>
    <m/>
    <m/>
    <s v="Khmer"/>
    <m/>
    <s v="None"/>
    <s v="Yes"/>
    <s v="Yes"/>
    <s v="Yes"/>
    <n v="4"/>
    <s v="Class four completed"/>
    <x v="0"/>
    <s v="Class four"/>
    <m/>
    <s v="Public"/>
    <s v="Yes"/>
    <m/>
    <n v="0"/>
    <n v="0"/>
    <n v="240000"/>
    <n v="25000"/>
    <n v="20000"/>
    <n v="0"/>
    <n v="0"/>
    <n v="0"/>
    <n v="285000"/>
  </r>
  <r>
    <s v="2e79fd1671b44616b81b0ecfe6a87a0c"/>
    <n v="17"/>
    <n v="1710"/>
    <n v="1"/>
    <s v="Female"/>
    <n v="34"/>
    <s v="Khmer"/>
    <m/>
    <s v="None"/>
    <s v="No"/>
    <s v="No"/>
    <s v="Yes"/>
    <n v="1"/>
    <s v="Class one completed"/>
    <n v="4"/>
    <n v="3"/>
    <x v="1"/>
    <x v="5"/>
    <n v="1"/>
    <s v="Child"/>
    <s v="No"/>
    <m/>
    <s v="Yes"/>
    <n v="1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240000"/>
    <n v="25000"/>
    <n v="20000"/>
    <n v="0"/>
    <n v="0"/>
    <n v="0"/>
    <n v="285000"/>
  </r>
  <r>
    <s v="2ea9f96a523d4d3e92e4fdb5d38a794d"/>
    <n v="1"/>
    <n v="102"/>
    <n v="2"/>
    <s v="Male"/>
    <n v="56"/>
    <s v="Khmer"/>
    <m/>
    <s v="None"/>
    <s v="Yes"/>
    <s v="Yes"/>
    <s v="Yes"/>
    <n v="8"/>
    <s v="Class seven completed"/>
    <n v="3"/>
    <n v="5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Lower education certificate (diploma)"/>
    <x v="0"/>
    <s v="Class ten"/>
    <m/>
    <s v="Public"/>
    <s v="Yes"/>
    <m/>
    <n v="0"/>
    <n v="0"/>
    <n v="162000"/>
    <n v="36000"/>
    <n v="38500"/>
    <n v="1170000"/>
    <n v="0"/>
    <n v="0"/>
    <n v="1406500"/>
  </r>
  <r>
    <s v="2f1c34aa6d15480f8349fafddb3ee20b"/>
    <n v="6"/>
    <n v="603"/>
    <n v="1"/>
    <s v="Male"/>
    <n v="56"/>
    <s v="Khmer"/>
    <m/>
    <s v="None"/>
    <s v="Yes"/>
    <s v="Yes"/>
    <s v="Yes"/>
    <n v="8"/>
    <s v="Class eight completed"/>
    <n v="3"/>
    <n v="3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ten completed"/>
    <x v="0"/>
    <s v="Class ten"/>
    <m/>
    <s v="Public"/>
    <s v="Yes"/>
    <m/>
    <n v="0"/>
    <n v="280000"/>
    <n v="1200000"/>
    <n v="60000"/>
    <n v="40000"/>
    <n v="0"/>
    <n v="540000"/>
    <n v="15000"/>
    <n v="2135000"/>
  </r>
  <r>
    <s v="2f1c34aa6d15480f8349fafddb3ee20b"/>
    <n v="6"/>
    <n v="603"/>
    <n v="1"/>
    <s v="Male"/>
    <n v="56"/>
    <s v="Khmer"/>
    <m/>
    <s v="None"/>
    <s v="Yes"/>
    <s v="Yes"/>
    <s v="Yes"/>
    <n v="8"/>
    <s v="Class eight completed"/>
    <n v="2"/>
    <n v="4"/>
    <x v="1"/>
    <x v="2"/>
    <n v="1"/>
    <s v="Child"/>
    <s v="Yes"/>
    <n v="1"/>
    <s v="Yes"/>
    <n v="2"/>
    <m/>
    <m/>
    <m/>
    <s v="Khmer"/>
    <m/>
    <s v="Yes"/>
    <s v="Yes"/>
    <s v="Yes"/>
    <s v="Yes"/>
    <n v="4"/>
    <s v="Class four completed"/>
    <x v="0"/>
    <s v="Class five"/>
    <m/>
    <s v="Public"/>
    <s v="Yes"/>
    <m/>
    <n v="0"/>
    <n v="3000000"/>
    <n v="430000"/>
    <n v="50000"/>
    <n v="15000"/>
    <n v="0"/>
    <n v="0"/>
    <n v="3000"/>
    <n v="3498000"/>
  </r>
  <r>
    <s v="2f50697eb18c45abbd531d9aa5a3420d"/>
    <n v="18"/>
    <n v="1802"/>
    <n v="2"/>
    <s v="Female"/>
    <n v="34"/>
    <s v="Khmer"/>
    <m/>
    <s v="None"/>
    <s v="Yes"/>
    <s v="Yes"/>
    <s v="Yes"/>
    <n v="13"/>
    <s v="Higher education certificate (BacII)"/>
    <n v="2"/>
    <n v="3"/>
    <x v="0"/>
    <x v="5"/>
    <n v="1"/>
    <s v="Child"/>
    <s v="Yes"/>
    <n v="2"/>
    <s v="Yes"/>
    <n v="1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23000"/>
    <n v="40000"/>
    <n v="0"/>
    <n v="0"/>
    <n v="0"/>
    <n v="63000"/>
  </r>
  <r>
    <s v="2f50697eb18c45abbd531d9aa5a3420d"/>
    <n v="18"/>
    <n v="1802"/>
    <n v="2"/>
    <s v="Female"/>
    <n v="34"/>
    <s v="Khmer"/>
    <m/>
    <s v="None"/>
    <s v="Yes"/>
    <s v="Yes"/>
    <s v="Yes"/>
    <n v="13"/>
    <s v="Higher education certificate (BacII)"/>
    <n v="2"/>
    <n v="4"/>
    <x v="0"/>
    <x v="11"/>
    <n v="1"/>
    <s v="Child"/>
    <s v="Yes"/>
    <n v="2"/>
    <s v="Yes"/>
    <n v="1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23000"/>
    <n v="25000"/>
    <n v="0"/>
    <n v="0"/>
    <n v="0"/>
    <n v="48000"/>
  </r>
  <r>
    <s v="2f50697eb18c45abbd531d9aa5a3420d"/>
    <n v="18"/>
    <n v="1802"/>
    <n v="2"/>
    <s v="Female"/>
    <n v="34"/>
    <s v="Khmer"/>
    <m/>
    <s v="None"/>
    <s v="Yes"/>
    <s v="Yes"/>
    <s v="Yes"/>
    <n v="13"/>
    <s v="Higher education certificate (BacII)"/>
    <n v="5"/>
    <n v="5"/>
    <x v="1"/>
    <x v="6"/>
    <n v="1"/>
    <s v="Child"/>
    <s v="Yes"/>
    <n v="2"/>
    <s v="Yes"/>
    <n v="1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12000"/>
    <n v="18000"/>
    <n v="0"/>
    <n v="0"/>
    <n v="0"/>
    <n v="30000"/>
  </r>
  <r>
    <s v="30e00b165f9b41b4b6b21cfbbcd79fb9"/>
    <n v="20"/>
    <n v="2004"/>
    <n v="2"/>
    <s v="Male"/>
    <n v="46"/>
    <s v="Khmer"/>
    <m/>
    <s v="None"/>
    <s v="Yes"/>
    <s v="Yes"/>
    <s v="Yes"/>
    <n v="7"/>
    <s v="Class seven completed"/>
    <m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12000"/>
    <n v="6000"/>
    <n v="2500"/>
    <n v="0"/>
    <n v="0"/>
    <n v="0"/>
    <n v="20500"/>
  </r>
  <r>
    <s v="31435ce546f147c0be66dd8a9f5c807c"/>
    <n v="2"/>
    <n v="211"/>
    <n v="2"/>
    <s v="Female"/>
    <n v="52"/>
    <s v="Khmer"/>
    <m/>
    <s v="None"/>
    <s v="No"/>
    <s v="No"/>
    <s v="No"/>
    <n v="0"/>
    <m/>
    <m/>
    <n v="2"/>
    <x v="0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Too poor"/>
    <n v="0"/>
    <m/>
    <m/>
    <m/>
    <m/>
    <m/>
    <m/>
    <m/>
    <m/>
  </r>
  <r>
    <s v="318ea626cf124865a98c651dc6aa4305"/>
    <n v="6"/>
    <n v="605"/>
    <n v="2"/>
    <s v="Male"/>
    <n v="33"/>
    <s v="Khmer"/>
    <m/>
    <s v="None"/>
    <s v="Yes"/>
    <s v="Yes"/>
    <s v="Yes"/>
    <n v="6"/>
    <s v="Class six completed"/>
    <m/>
    <n v="3"/>
    <x v="0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12000"/>
    <n v="25000"/>
    <n v="0"/>
    <n v="0"/>
    <n v="2500"/>
    <n v="39500"/>
  </r>
  <r>
    <s v="31bc47ac11b847f0b7f5d0afc6d69103"/>
    <n v="9"/>
    <n v="906"/>
    <n v="2"/>
    <s v="Male"/>
    <n v="33"/>
    <s v="Khmer"/>
    <m/>
    <s v="None"/>
    <s v="No"/>
    <s v="No"/>
    <s v="No"/>
    <n v="0"/>
    <m/>
    <m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5000"/>
    <n v="25000"/>
    <n v="0"/>
    <n v="0"/>
    <n v="0"/>
    <n v="40000"/>
  </r>
  <r>
    <s v="31bc47ac11b847f0b7f5d0afc6d69103"/>
    <n v="9"/>
    <n v="906"/>
    <n v="2"/>
    <s v="Male"/>
    <n v="33"/>
    <s v="Khmer"/>
    <m/>
    <s v="None"/>
    <s v="No"/>
    <s v="No"/>
    <s v="No"/>
    <n v="0"/>
    <m/>
    <m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2000"/>
    <n v="15000"/>
    <n v="0"/>
    <n v="0"/>
    <n v="0"/>
    <n v="27000"/>
  </r>
  <r>
    <s v="31bc47ac11b847f0b7f5d0afc6d69103"/>
    <n v="9"/>
    <n v="906"/>
    <n v="2"/>
    <s v="Male"/>
    <n v="33"/>
    <s v="Khmer"/>
    <m/>
    <s v="None"/>
    <s v="No"/>
    <s v="No"/>
    <s v="No"/>
    <n v="0"/>
    <m/>
    <m/>
    <n v="5"/>
    <x v="0"/>
    <x v="3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5000"/>
    <n v="6500"/>
    <n v="0"/>
    <n v="0"/>
    <n v="0"/>
    <n v="11500"/>
  </r>
  <r>
    <s v="32f0bb50eb5d4a02a04ccc77c62a77b8"/>
    <n v="14"/>
    <n v="1409"/>
    <n v="2"/>
    <s v="Male"/>
    <n v="38"/>
    <s v="Khmer"/>
    <m/>
    <s v="None"/>
    <s v="Yes"/>
    <s v="No"/>
    <s v="Yes"/>
    <n v="3"/>
    <s v="Class two completed"/>
    <m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nine completed without certificate"/>
    <x v="0"/>
    <s v="Class ten"/>
    <m/>
    <s v="Public"/>
    <s v="Yes"/>
    <m/>
    <n v="0"/>
    <n v="0"/>
    <n v="180000"/>
    <n v="50000"/>
    <n v="100000"/>
    <n v="1000000"/>
    <n v="576000"/>
    <n v="0"/>
    <n v="1906000"/>
  </r>
  <r>
    <s v="32f0bb50eb5d4a02a04ccc77c62a77b8"/>
    <n v="14"/>
    <n v="1409"/>
    <n v="2"/>
    <s v="Male"/>
    <n v="38"/>
    <s v="Khmer"/>
    <m/>
    <s v="None"/>
    <s v="Yes"/>
    <s v="No"/>
    <s v="Yes"/>
    <n v="3"/>
    <s v="Class two completed"/>
    <m/>
    <n v="5"/>
    <x v="1"/>
    <x v="6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40000"/>
    <n v="80000"/>
    <n v="200000"/>
    <n v="0"/>
    <n v="0"/>
    <n v="320000"/>
  </r>
  <r>
    <s v="330d6fff39744188bd41bacfb60b3994"/>
    <n v="18"/>
    <n v="1802"/>
    <n v="2"/>
    <s v="Male"/>
    <n v="35"/>
    <s v="Khmer"/>
    <m/>
    <s v="None"/>
    <s v="Yes"/>
    <s v="Yes"/>
    <s v="Yes"/>
    <n v="13"/>
    <s v="Higher education certificate (BacII)"/>
    <m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0"/>
    <n v="32000"/>
    <n v="35000"/>
    <n v="0"/>
    <n v="0"/>
    <n v="0"/>
    <n v="67000"/>
  </r>
  <r>
    <s v="330d6fff39744188bd41bacfb60b3994"/>
    <n v="18"/>
    <n v="1802"/>
    <n v="2"/>
    <s v="Male"/>
    <n v="35"/>
    <s v="Khmer"/>
    <m/>
    <s v="None"/>
    <s v="Yes"/>
    <s v="Yes"/>
    <s v="Yes"/>
    <n v="13"/>
    <s v="Higher education certificate (BacII)"/>
    <m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3000"/>
    <n v="43000"/>
    <n v="0"/>
    <n v="0"/>
    <n v="0"/>
    <n v="56000"/>
  </r>
  <r>
    <s v="3330b3f16859429f95c6265af7811f7a"/>
    <n v="6"/>
    <n v="603"/>
    <n v="1"/>
    <s v="Male"/>
    <n v="37"/>
    <s v="Khmer"/>
    <m/>
    <s v="None"/>
    <s v="Yes"/>
    <s v="Yes"/>
    <s v="Yes"/>
    <n v="4"/>
    <s v="Class four completed"/>
    <m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seven"/>
    <m/>
    <s v="Public"/>
    <s v="Yes"/>
    <m/>
    <n v="0"/>
    <n v="0"/>
    <n v="240000"/>
    <n v="25000"/>
    <n v="45000"/>
    <n v="1200000"/>
    <n v="0"/>
    <n v="5000"/>
    <n v="1515000"/>
  </r>
  <r>
    <s v="3330b3f16859429f95c6265af7811f7a"/>
    <n v="6"/>
    <n v="603"/>
    <n v="1"/>
    <s v="Male"/>
    <n v="37"/>
    <s v="Khmer"/>
    <m/>
    <s v="None"/>
    <s v="Yes"/>
    <s v="Yes"/>
    <s v="Yes"/>
    <n v="4"/>
    <s v="Class four completed"/>
    <m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our"/>
    <m/>
    <s v="Public"/>
    <s v="No"/>
    <m/>
    <n v="0"/>
    <n v="0"/>
    <n v="0"/>
    <n v="25000"/>
    <n v="45000"/>
    <n v="480000"/>
    <n v="0"/>
    <n v="5000"/>
    <n v="555000"/>
  </r>
  <r>
    <s v="3330b3f16859429f95c6265af7811f7a"/>
    <n v="6"/>
    <n v="603"/>
    <n v="1"/>
    <s v="Male"/>
    <n v="37"/>
    <s v="Khmer"/>
    <m/>
    <s v="None"/>
    <s v="Yes"/>
    <s v="Yes"/>
    <s v="Yes"/>
    <n v="4"/>
    <s v="Class four completed"/>
    <m/>
    <n v="5"/>
    <x v="1"/>
    <x v="6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Too young"/>
    <n v="0"/>
    <m/>
    <m/>
    <m/>
    <m/>
    <m/>
    <m/>
    <m/>
    <m/>
  </r>
  <r>
    <s v="33471ec69ad545e2b764312f3370a4ea"/>
    <n v="15"/>
    <n v="1501"/>
    <n v="2"/>
    <s v="Male"/>
    <n v="38"/>
    <s v="Khmer"/>
    <m/>
    <s v="None"/>
    <s v="No"/>
    <s v="No"/>
    <s v="No"/>
    <n v="0"/>
    <m/>
    <m/>
    <n v="3"/>
    <x v="0"/>
    <x v="8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our"/>
    <m/>
    <s v="Public"/>
    <s v="No"/>
    <m/>
    <n v="0"/>
    <n v="0"/>
    <n v="0"/>
    <n v="26000"/>
    <n v="45000"/>
    <n v="0"/>
    <n v="0"/>
    <n v="0"/>
    <n v="71000"/>
  </r>
  <r>
    <s v="33471ec69ad545e2b764312f3370a4ea"/>
    <n v="15"/>
    <n v="1501"/>
    <n v="2"/>
    <s v="Male"/>
    <n v="38"/>
    <s v="Khmer"/>
    <m/>
    <s v="None"/>
    <s v="No"/>
    <s v="No"/>
    <s v="No"/>
    <n v="0"/>
    <m/>
    <m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three"/>
    <m/>
    <s v="Public"/>
    <s v="No"/>
    <m/>
    <n v="0"/>
    <n v="0"/>
    <n v="0"/>
    <n v="23000"/>
    <n v="12000"/>
    <n v="0"/>
    <n v="0"/>
    <n v="0"/>
    <n v="35000"/>
  </r>
  <r>
    <s v="33471ec69ad545e2b764312f3370a4ea"/>
    <n v="15"/>
    <n v="1501"/>
    <n v="2"/>
    <s v="Male"/>
    <n v="38"/>
    <s v="Khmer"/>
    <m/>
    <s v="None"/>
    <s v="No"/>
    <s v="No"/>
    <s v="No"/>
    <n v="0"/>
    <m/>
    <m/>
    <n v="5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Pre-school/Kindergarten"/>
    <s v="State Preschool"/>
    <m/>
    <s v="No"/>
    <m/>
    <n v="0"/>
    <n v="0"/>
    <n v="0"/>
    <n v="5000"/>
    <n v="20000"/>
    <n v="0"/>
    <n v="0"/>
    <n v="0"/>
    <n v="25000"/>
  </r>
  <r>
    <s v="33ad4b04b5b7437d83413997b973c9fe"/>
    <n v="2"/>
    <n v="212"/>
    <n v="2"/>
    <s v="Male"/>
    <n v="44"/>
    <s v="Khmer"/>
    <m/>
    <s v="Yes"/>
    <s v="Yes"/>
    <s v="Yes"/>
    <s v="Yes"/>
    <n v="8"/>
    <s v="Class seven completed"/>
    <m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18000"/>
    <n v="30000"/>
    <n v="0"/>
    <n v="0"/>
    <n v="0"/>
    <n v="48000"/>
  </r>
  <r>
    <s v="33ad4b04b5b7437d83413997b973c9fe"/>
    <n v="2"/>
    <n v="212"/>
    <n v="2"/>
    <s v="Male"/>
    <n v="44"/>
    <s v="Khmer"/>
    <m/>
    <s v="Yes"/>
    <s v="Yes"/>
    <s v="Yes"/>
    <s v="Yes"/>
    <n v="8"/>
    <s v="Class seven completed"/>
    <m/>
    <n v="5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2000"/>
    <n v="25000"/>
    <n v="0"/>
    <n v="0"/>
    <n v="0"/>
    <n v="37000"/>
  </r>
  <r>
    <s v="3442ea5872eb4b9890370f4870bbdf9d"/>
    <n v="4"/>
    <n v="407"/>
    <n v="2"/>
    <s v="Male"/>
    <n v="34"/>
    <s v="Khmer"/>
    <m/>
    <s v="None"/>
    <s v="Yes"/>
    <s v="Yes"/>
    <s v="Yes"/>
    <n v="6"/>
    <s v="Class six completed"/>
    <m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30000"/>
    <n v="10000"/>
    <n v="624000"/>
    <n v="30000"/>
    <n v="50000"/>
    <n v="744000"/>
  </r>
  <r>
    <s v="3442ea5872eb4b9890370f4870bbdf9d"/>
    <n v="4"/>
    <n v="407"/>
    <n v="2"/>
    <s v="Male"/>
    <n v="34"/>
    <s v="Khmer"/>
    <m/>
    <s v="None"/>
    <s v="Yes"/>
    <s v="Yes"/>
    <s v="Yes"/>
    <n v="6"/>
    <s v="Class six completed"/>
    <m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180000"/>
    <n v="0"/>
    <n v="25800"/>
    <n v="20000"/>
    <n v="164000"/>
    <n v="0"/>
    <n v="20000"/>
    <n v="409800"/>
  </r>
  <r>
    <s v="3442ea5872eb4b9890370f4870bbdf9d"/>
    <n v="4"/>
    <n v="407"/>
    <n v="2"/>
    <s v="Male"/>
    <n v="34"/>
    <s v="Khmer"/>
    <m/>
    <s v="None"/>
    <s v="Yes"/>
    <s v="Yes"/>
    <s v="Yes"/>
    <n v="6"/>
    <s v="Class six completed"/>
    <m/>
    <n v="5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wo"/>
    <m/>
    <s v="Public"/>
    <s v="No"/>
    <m/>
    <n v="0"/>
    <n v="0"/>
    <n v="0"/>
    <n v="20000"/>
    <n v="5000"/>
    <n v="105000"/>
    <n v="0"/>
    <n v="15000"/>
    <n v="145000"/>
  </r>
  <r>
    <s v="3442ea5872eb4b9890370f4870bbdf9d"/>
    <n v="4"/>
    <n v="407"/>
    <n v="2"/>
    <s v="Male"/>
    <n v="34"/>
    <s v="Khmer"/>
    <m/>
    <s v="None"/>
    <s v="Yes"/>
    <s v="Yes"/>
    <s v="Yes"/>
    <n v="6"/>
    <s v="Class six completed"/>
    <m/>
    <n v="6"/>
    <x v="0"/>
    <x v="9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34751663a30146b5ac6b1795f098adf9"/>
    <n v="8"/>
    <n v="802"/>
    <n v="1"/>
    <s v="Male"/>
    <n v="50"/>
    <s v="Khmer"/>
    <m/>
    <s v="None"/>
    <s v="Yes"/>
    <s v="Yes"/>
    <s v="Yes"/>
    <n v="12"/>
    <s v="Class twelve completed without certificate"/>
    <m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384000"/>
    <n v="260000"/>
    <n v="50000"/>
    <n v="12000"/>
    <n v="390000"/>
    <n v="0"/>
    <n v="5000"/>
    <n v="1101000"/>
  </r>
  <r>
    <s v="34805aa2982b4ccdb7667f30141cf850"/>
    <n v="2"/>
    <n v="212"/>
    <n v="2"/>
    <s v="Male"/>
    <n v="36"/>
    <s v="Khmer"/>
    <m/>
    <s v="Yes"/>
    <s v="No"/>
    <s v="No"/>
    <s v="Yes"/>
    <n v="5"/>
    <s v="Class one completed"/>
    <m/>
    <n v="3"/>
    <x v="0"/>
    <x v="1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1"/>
    <m/>
    <m/>
    <m/>
    <m/>
    <s v="No suitable school available/school is too far"/>
    <n v="0"/>
    <m/>
    <m/>
    <m/>
    <m/>
    <m/>
    <m/>
    <m/>
    <m/>
  </r>
  <r>
    <s v="34805aa2982b4ccdb7667f30141cf850"/>
    <n v="2"/>
    <n v="212"/>
    <n v="2"/>
    <s v="Male"/>
    <n v="36"/>
    <s v="Khmer"/>
    <m/>
    <s v="Yes"/>
    <s v="No"/>
    <s v="No"/>
    <s v="Yes"/>
    <n v="5"/>
    <s v="Class one completed"/>
    <m/>
    <n v="4"/>
    <x v="1"/>
    <x v="2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1"/>
    <m/>
    <m/>
    <m/>
    <m/>
    <s v="No suitable school available/school is too far"/>
    <n v="0"/>
    <m/>
    <m/>
    <m/>
    <m/>
    <m/>
    <m/>
    <m/>
    <m/>
  </r>
  <r>
    <s v="34805aa2982b4ccdb7667f30141cf850"/>
    <n v="2"/>
    <n v="212"/>
    <n v="2"/>
    <s v="Male"/>
    <n v="36"/>
    <s v="Khmer"/>
    <m/>
    <s v="Yes"/>
    <s v="No"/>
    <s v="No"/>
    <s v="Yes"/>
    <n v="5"/>
    <s v="Class one completed"/>
    <m/>
    <n v="5"/>
    <x v="1"/>
    <x v="9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1"/>
    <m/>
    <m/>
    <m/>
    <m/>
    <s v="No suitable school available/school is too far"/>
    <n v="0"/>
    <m/>
    <m/>
    <m/>
    <m/>
    <m/>
    <m/>
    <m/>
    <m/>
  </r>
  <r>
    <s v="34cf2d9ac26f454ea618f17eabcb6cd0"/>
    <n v="3"/>
    <n v="306"/>
    <n v="2"/>
    <s v="Male"/>
    <n v="38"/>
    <s v="Khmer"/>
    <m/>
    <s v="None"/>
    <s v="Yes"/>
    <s v="Yes"/>
    <s v="Yes"/>
    <n v="10"/>
    <s v="Class seven completed"/>
    <m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216000"/>
    <n v="17000"/>
    <n v="40000"/>
    <n v="432000"/>
    <n v="0"/>
    <n v="0"/>
    <n v="705000"/>
  </r>
  <r>
    <s v="34cf2d9ac26f454ea618f17eabcb6cd0"/>
    <n v="3"/>
    <n v="306"/>
    <n v="2"/>
    <s v="Male"/>
    <n v="38"/>
    <s v="Khmer"/>
    <m/>
    <s v="None"/>
    <s v="Yes"/>
    <s v="Yes"/>
    <s v="Yes"/>
    <n v="10"/>
    <s v="Class seven completed"/>
    <m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50000"/>
    <n v="20000"/>
    <n v="15000"/>
    <n v="432000"/>
    <n v="0"/>
    <n v="0"/>
    <n v="517000"/>
  </r>
  <r>
    <s v="35135e56b46d4d42ae81d536bb8117ed"/>
    <n v="12"/>
    <n v="1209"/>
    <n v="1"/>
    <s v="Male"/>
    <n v="50"/>
    <s v="Khmer"/>
    <m/>
    <s v="None"/>
    <s v="Yes"/>
    <s v="Yes"/>
    <s v="Yes"/>
    <n v="11"/>
    <s v="Class eleven completed"/>
    <m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eleven completed"/>
    <x v="0"/>
    <s v="Class twelve"/>
    <m/>
    <s v="Public"/>
    <s v="Yes"/>
    <m/>
    <n v="0"/>
    <n v="4800000"/>
    <n v="0"/>
    <n v="200000"/>
    <n v="0"/>
    <n v="0"/>
    <n v="500000"/>
    <n v="0"/>
    <n v="5500000"/>
  </r>
  <r>
    <s v="35c223afdf0c4f1ba6f8f3f31e42031b"/>
    <n v="8"/>
    <n v="802"/>
    <n v="1"/>
    <s v="Male"/>
    <n v="40"/>
    <s v="Khmer"/>
    <m/>
    <s v="None"/>
    <s v="Yes"/>
    <s v="Yes"/>
    <s v="Yes"/>
    <n v="5"/>
    <s v="Class five completed"/>
    <m/>
    <n v="3"/>
    <x v="1"/>
    <x v="10"/>
    <n v="1"/>
    <s v="Child"/>
    <s v="Yes"/>
    <n v="1"/>
    <s v="Yes"/>
    <n v="6"/>
    <s v="Never married/Never lived with a partner"/>
    <m/>
    <m/>
    <s v="Khmer"/>
    <m/>
    <s v="None"/>
    <s v="Yes"/>
    <s v="Yes"/>
    <s v="Yes"/>
    <n v="3"/>
    <s v="Class three completed"/>
    <x v="1"/>
    <m/>
    <m/>
    <m/>
    <m/>
    <s v="Must contribute to household income"/>
    <n v="0"/>
    <m/>
    <m/>
    <m/>
    <m/>
    <m/>
    <m/>
    <m/>
    <m/>
  </r>
  <r>
    <s v="35c223afdf0c4f1ba6f8f3f31e42031b"/>
    <n v="8"/>
    <n v="802"/>
    <n v="1"/>
    <s v="Male"/>
    <n v="40"/>
    <s v="Khmer"/>
    <m/>
    <s v="None"/>
    <s v="Yes"/>
    <s v="Yes"/>
    <s v="Yes"/>
    <n v="5"/>
    <s v="Class five completed"/>
    <m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Must contribute to household income"/>
    <n v="0"/>
    <m/>
    <m/>
    <m/>
    <m/>
    <m/>
    <m/>
    <m/>
    <m/>
  </r>
  <r>
    <s v="35c223afdf0c4f1ba6f8f3f31e42031b"/>
    <n v="8"/>
    <n v="802"/>
    <n v="1"/>
    <s v="Male"/>
    <n v="40"/>
    <s v="Khmer"/>
    <m/>
    <s v="None"/>
    <s v="Yes"/>
    <s v="Yes"/>
    <s v="Yes"/>
    <n v="5"/>
    <s v="Class five completed"/>
    <n v="3"/>
    <n v="5"/>
    <x v="0"/>
    <x v="1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1"/>
    <m/>
    <m/>
    <m/>
    <m/>
    <s v="Must contribute to household income"/>
    <n v="0"/>
    <m/>
    <m/>
    <m/>
    <m/>
    <m/>
    <m/>
    <m/>
    <m/>
  </r>
  <r>
    <s v="35c9834d5c6f4f4eb7634ba3e5e8b09e"/>
    <n v="12"/>
    <n v="1206"/>
    <n v="1"/>
    <s v="Female"/>
    <n v="39"/>
    <s v="Khmer"/>
    <m/>
    <s v="None"/>
    <s v="No"/>
    <s v="No"/>
    <s v="Yes"/>
    <n v="5"/>
    <s v="Class five completed"/>
    <n v="2"/>
    <n v="4"/>
    <x v="0"/>
    <x v="7"/>
    <n v="1"/>
    <s v="Child"/>
    <s v="Yes"/>
    <n v="2"/>
    <s v="Yes"/>
    <n v="1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Must contribute to household income"/>
    <n v="0"/>
    <m/>
    <m/>
    <m/>
    <m/>
    <m/>
    <m/>
    <m/>
    <m/>
  </r>
  <r>
    <s v="35c9834d5c6f4f4eb7634ba3e5e8b09e"/>
    <n v="12"/>
    <n v="1206"/>
    <n v="1"/>
    <s v="Female"/>
    <n v="39"/>
    <s v="Khmer"/>
    <m/>
    <s v="None"/>
    <s v="No"/>
    <s v="No"/>
    <s v="Yes"/>
    <n v="5"/>
    <s v="Class five completed"/>
    <n v="2"/>
    <n v="5"/>
    <x v="1"/>
    <x v="11"/>
    <n v="1"/>
    <s v="Child"/>
    <s v="Yes"/>
    <n v="2"/>
    <s v="Yes"/>
    <n v="1"/>
    <m/>
    <m/>
    <m/>
    <s v="Khmer"/>
    <m/>
    <s v="Yes"/>
    <s v="Yes"/>
    <s v="Yes"/>
    <s v="Yes"/>
    <n v="5"/>
    <s v="Class four completed"/>
    <x v="0"/>
    <s v="Class five"/>
    <m/>
    <s v="Public"/>
    <s v="Yes"/>
    <m/>
    <n v="0"/>
    <n v="0"/>
    <n v="240000"/>
    <n v="70000"/>
    <n v="20000"/>
    <n v="660000"/>
    <n v="0"/>
    <n v="0"/>
    <n v="990000"/>
  </r>
  <r>
    <s v="35d196f6deaa4933950b478bcc772b11"/>
    <n v="15"/>
    <n v="1505"/>
    <n v="1"/>
    <s v="Male"/>
    <n v="38"/>
    <s v="Khmer"/>
    <m/>
    <s v="None"/>
    <s v="Yes"/>
    <s v="Yes"/>
    <s v="Yes"/>
    <n v="13"/>
    <s v="Higher education certificate (BacII)"/>
    <n v="2"/>
    <n v="3"/>
    <x v="1"/>
    <x v="9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wo"/>
    <m/>
    <s v="Public"/>
    <s v="Yes"/>
    <m/>
    <n v="0"/>
    <n v="0"/>
    <n v="24000"/>
    <n v="12000"/>
    <n v="36000"/>
    <n v="0"/>
    <n v="0"/>
    <n v="0"/>
    <n v="72000"/>
  </r>
  <r>
    <s v="362274c646964ac59cadd160a18e970f"/>
    <n v="8"/>
    <n v="801"/>
    <n v="2"/>
    <s v="Male"/>
    <n v="33"/>
    <s v="Khmer"/>
    <m/>
    <s v="None"/>
    <s v="Yes"/>
    <s v="Yes"/>
    <s v="Yes"/>
    <n v="5"/>
    <s v="Class five completed"/>
    <n v="3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37000"/>
    <n v="3000"/>
    <n v="324000"/>
    <n v="0"/>
    <n v="0"/>
    <n v="364000"/>
  </r>
  <r>
    <s v="36671c91f7474190baa48af8d4d3186b"/>
    <n v="8"/>
    <n v="811"/>
    <n v="1"/>
    <s v="Male"/>
    <n v="58"/>
    <s v="Khmer"/>
    <m/>
    <s v="None"/>
    <s v="Yes"/>
    <s v="Yes"/>
    <s v="Yes"/>
    <n v="4"/>
    <s v="Class four completed"/>
    <n v="1"/>
    <n v="4"/>
    <x v="1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ublic"/>
    <s v="Yes"/>
    <m/>
    <n v="0"/>
    <n v="624000"/>
    <n v="560000"/>
    <n v="50000"/>
    <n v="80000"/>
    <n v="840000"/>
    <n v="0"/>
    <n v="0"/>
    <n v="2154000"/>
  </r>
  <r>
    <s v="367656b871774318ac606001a2cd871c"/>
    <n v="6"/>
    <n v="603"/>
    <n v="1"/>
    <s v="Male"/>
    <n v="43"/>
    <s v="Khmer"/>
    <m/>
    <s v="None"/>
    <s v="Yes"/>
    <s v="Yes"/>
    <s v="Yes"/>
    <n v="7"/>
    <s v="Class seven completed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240000"/>
    <n v="25000"/>
    <n v="45000"/>
    <n v="1200000"/>
    <n v="0"/>
    <n v="5000"/>
    <n v="1515000"/>
  </r>
  <r>
    <s v="367656b871774318ac606001a2cd871c"/>
    <n v="6"/>
    <n v="603"/>
    <n v="1"/>
    <s v="Male"/>
    <n v="43"/>
    <s v="Khmer"/>
    <m/>
    <s v="None"/>
    <s v="Yes"/>
    <s v="Yes"/>
    <s v="Yes"/>
    <n v="7"/>
    <s v="Class seven completed"/>
    <n v="2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15000"/>
    <n v="35000"/>
    <n v="720000"/>
    <n v="0"/>
    <n v="0"/>
    <n v="770000"/>
  </r>
  <r>
    <s v="36e35435492a44999386e93375c0d006"/>
    <n v="7"/>
    <n v="704"/>
    <n v="2"/>
    <s v="Female"/>
    <n v="50"/>
    <s v="Khmer"/>
    <m/>
    <s v="None"/>
    <s v="Yes"/>
    <s v="Yes"/>
    <s v="Yes"/>
    <n v="3"/>
    <s v="Class three completed"/>
    <n v="1"/>
    <n v="5"/>
    <x v="0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onâ€™t want to"/>
    <n v="0"/>
    <m/>
    <m/>
    <m/>
    <m/>
    <m/>
    <m/>
    <m/>
    <m/>
  </r>
  <r>
    <s v="3729e4b37f0746508d3633544f9c6e27"/>
    <n v="18"/>
    <n v="1802"/>
    <n v="2"/>
    <s v="Male"/>
    <n v="36"/>
    <s v="Khmer"/>
    <m/>
    <s v="None"/>
    <s v="No"/>
    <s v="No"/>
    <s v="Yes"/>
    <n v="2"/>
    <s v="Class two completed"/>
    <n v="3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Too poor"/>
    <n v="0"/>
    <m/>
    <m/>
    <m/>
    <m/>
    <m/>
    <m/>
    <m/>
    <m/>
  </r>
  <r>
    <s v="3729e4b37f0746508d3633544f9c6e27"/>
    <n v="18"/>
    <n v="1802"/>
    <n v="2"/>
    <s v="Male"/>
    <n v="36"/>
    <s v="Khmer"/>
    <m/>
    <s v="None"/>
    <s v="No"/>
    <s v="No"/>
    <s v="Yes"/>
    <n v="2"/>
    <s v="Class two completed"/>
    <n v="3"/>
    <n v="4"/>
    <x v="1"/>
    <x v="0"/>
    <n v="1"/>
    <s v="Child"/>
    <s v="Yes"/>
    <n v="1"/>
    <s v="Yes"/>
    <n v="2"/>
    <s v="Never married/Never lived with a partner"/>
    <m/>
    <m/>
    <s v="Khmer"/>
    <m/>
    <s v="None"/>
    <s v="No"/>
    <s v="No"/>
    <s v="Yes"/>
    <n v="3"/>
    <s v="Class three completed"/>
    <x v="1"/>
    <m/>
    <m/>
    <m/>
    <m/>
    <s v="Must help with household chores"/>
    <n v="0"/>
    <m/>
    <m/>
    <m/>
    <m/>
    <m/>
    <m/>
    <m/>
    <m/>
  </r>
  <r>
    <s v="378459ade55f481290dd2bcf310bd562"/>
    <n v="6"/>
    <n v="605"/>
    <n v="2"/>
    <s v="Male"/>
    <n v="40"/>
    <s v="Khmer"/>
    <m/>
    <s v="None"/>
    <s v="Yes"/>
    <s v="Yes"/>
    <s v="Yes"/>
    <n v="3"/>
    <s v="Class three completed"/>
    <n v="1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eleven completed"/>
    <x v="0"/>
    <s v="Class twelve"/>
    <m/>
    <s v="Public"/>
    <s v="No"/>
    <m/>
    <n v="0"/>
    <n v="0"/>
    <n v="0"/>
    <n v="32000"/>
    <n v="28000"/>
    <n v="0"/>
    <n v="0"/>
    <n v="5000"/>
    <n v="65000"/>
  </r>
  <r>
    <s v="381506a62c4c492081371360d436d36f"/>
    <n v="8"/>
    <n v="807"/>
    <n v="2"/>
    <s v="Male"/>
    <n v="58"/>
    <s v="Khmer"/>
    <m/>
    <s v="None"/>
    <s v="Yes"/>
    <s v="Yes"/>
    <s v="Yes"/>
    <n v="5"/>
    <s v="Class five completed"/>
    <n v="3"/>
    <n v="6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500000"/>
    <n v="140000"/>
    <n v="38000"/>
    <n v="40000"/>
    <n v="840000"/>
    <n v="0"/>
    <n v="0"/>
    <n v="1558000"/>
  </r>
  <r>
    <s v="381506a62c4c492081371360d436d36f"/>
    <n v="8"/>
    <n v="807"/>
    <n v="2"/>
    <s v="Male"/>
    <n v="58"/>
    <s v="Khmer"/>
    <m/>
    <s v="None"/>
    <s v="Yes"/>
    <s v="Yes"/>
    <s v="Yes"/>
    <n v="5"/>
    <s v="Class five completed"/>
    <n v="3"/>
    <n v="7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Other (Specify)&quot;"/>
    <s v="Yes"/>
    <m/>
    <n v="0"/>
    <n v="0"/>
    <n v="0"/>
    <n v="0"/>
    <n v="0"/>
    <n v="420000"/>
    <n v="0"/>
    <n v="0"/>
    <n v="420000"/>
  </r>
  <r>
    <s v="382c141613a04e2f8d97aa199aac9010"/>
    <n v="12"/>
    <n v="1208"/>
    <n v="1"/>
    <s v="Male"/>
    <n v="39"/>
    <s v="Khmer"/>
    <m/>
    <s v="Yes"/>
    <s v="Yes"/>
    <s v="Yes"/>
    <s v="Yes"/>
    <n v="14"/>
    <s v="Higher education certificate (BacII)"/>
    <n v="3"/>
    <n v="3"/>
    <x v="1"/>
    <x v="1"/>
    <n v="1"/>
    <s v="Child"/>
    <s v="Yes"/>
    <n v="1"/>
    <s v="Yes"/>
    <n v="2"/>
    <m/>
    <m/>
    <m/>
    <s v="Khmer"/>
    <m/>
    <s v="Yes"/>
    <s v="Yes"/>
    <s v="Yes"/>
    <s v="Yes"/>
    <n v="7"/>
    <s v="Class five completed"/>
    <x v="0"/>
    <s v="Class six"/>
    <m/>
    <s v="Private"/>
    <s v="Yes"/>
    <m/>
    <n v="0"/>
    <n v="0"/>
    <n v="0"/>
    <n v="0"/>
    <n v="0"/>
    <n v="0"/>
    <n v="0"/>
    <n v="0"/>
    <m/>
  </r>
  <r>
    <s v="382c141613a04e2f8d97aa199aac9010"/>
    <n v="12"/>
    <n v="1208"/>
    <n v="1"/>
    <s v="Male"/>
    <n v="39"/>
    <s v="Khmer"/>
    <m/>
    <s v="Yes"/>
    <s v="Yes"/>
    <s v="Yes"/>
    <s v="Yes"/>
    <n v="14"/>
    <s v="Higher education certificate (BacII)"/>
    <n v="3"/>
    <n v="4"/>
    <x v="0"/>
    <x v="2"/>
    <n v="1"/>
    <s v="Child"/>
    <s v="Yes"/>
    <n v="1"/>
    <s v="Yes"/>
    <n v="2"/>
    <m/>
    <m/>
    <m/>
    <s v="Khmer"/>
    <m/>
    <s v="Yes"/>
    <s v="Yes"/>
    <s v="Yes"/>
    <s v="Yes"/>
    <n v="6"/>
    <s v="Class four completed"/>
    <x v="0"/>
    <s v="Class five"/>
    <m/>
    <s v="Private"/>
    <s v="Yes"/>
    <m/>
    <n v="0"/>
    <n v="0"/>
    <n v="0"/>
    <n v="0"/>
    <n v="0"/>
    <n v="0"/>
    <n v="0"/>
    <n v="0"/>
    <m/>
  </r>
  <r>
    <s v="3830c3ae7c694e189a9982eae27cdec8"/>
    <n v="8"/>
    <n v="810"/>
    <n v="1"/>
    <s v="Male"/>
    <n v="37"/>
    <s v="Khmer"/>
    <m/>
    <s v="None"/>
    <s v="Yes"/>
    <s v="Yes"/>
    <s v="Yes"/>
    <n v="10"/>
    <s v="Class ten completed"/>
    <n v="2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8000"/>
    <n v="4000"/>
    <n v="432000"/>
    <n v="0"/>
    <n v="0"/>
    <n v="454000"/>
  </r>
  <r>
    <s v="38f2dcb12d214a06a1c8868c2d35326b"/>
    <n v="3"/>
    <n v="314"/>
    <n v="2"/>
    <s v="Male"/>
    <n v="52"/>
    <s v="Khmer"/>
    <m/>
    <s v="None"/>
    <s v="Yes"/>
    <s v="Yes"/>
    <s v="Yes"/>
    <n v="4"/>
    <s v="Class three completed"/>
    <n v="5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7000"/>
    <n v="25000"/>
    <n v="216000"/>
    <n v="0"/>
    <n v="0"/>
    <n v="248000"/>
  </r>
  <r>
    <s v="38f2dcb12d214a06a1c8868c2d35326b"/>
    <n v="3"/>
    <n v="314"/>
    <n v="2"/>
    <s v="Male"/>
    <n v="52"/>
    <s v="Khmer"/>
    <m/>
    <s v="None"/>
    <s v="Yes"/>
    <s v="Yes"/>
    <s v="Yes"/>
    <n v="4"/>
    <s v="Class three completed"/>
    <n v="5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7000"/>
    <n v="15000"/>
    <n v="216000"/>
    <n v="0"/>
    <n v="0"/>
    <n v="238000"/>
  </r>
  <r>
    <s v="39371027da0a48938715a399c2a8c253"/>
    <n v="17"/>
    <n v="1711"/>
    <n v="2"/>
    <s v="Male"/>
    <n v="39"/>
    <s v="Khmer"/>
    <m/>
    <s v="None"/>
    <s v="Yes"/>
    <s v="Yes"/>
    <s v="Yes"/>
    <n v="5"/>
    <s v="Class five completed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35000"/>
    <n v="40000"/>
    <n v="60000"/>
    <n v="0"/>
    <n v="0"/>
    <n v="0"/>
    <n v="135000"/>
  </r>
  <r>
    <s v="39371027da0a48938715a399c2a8c253"/>
    <n v="17"/>
    <n v="1711"/>
    <n v="2"/>
    <s v="Male"/>
    <n v="39"/>
    <s v="Khmer"/>
    <m/>
    <s v="None"/>
    <s v="Yes"/>
    <s v="Yes"/>
    <s v="Yes"/>
    <n v="5"/>
    <s v="Class five completed"/>
    <n v="2"/>
    <n v="4"/>
    <x v="1"/>
    <x v="9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0000"/>
    <n v="5000"/>
    <n v="0"/>
    <n v="0"/>
    <n v="0"/>
    <n v="15000"/>
  </r>
  <r>
    <s v="393ef7bf9b7c4743bc46ef7f76607a83"/>
    <n v="17"/>
    <n v="1710"/>
    <n v="1"/>
    <s v="Male"/>
    <n v="33"/>
    <s v="Khmer"/>
    <m/>
    <s v="None"/>
    <s v="Yes"/>
    <s v="Yes"/>
    <s v="Yes"/>
    <n v="6"/>
    <s v="Class six completed"/>
    <n v="3"/>
    <n v="3"/>
    <x v="0"/>
    <x v="3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Yes"/>
    <m/>
    <n v="0"/>
    <n v="0"/>
    <n v="72000"/>
    <n v="12000"/>
    <n v="2000"/>
    <n v="0"/>
    <n v="0"/>
    <n v="0"/>
    <n v="86000"/>
  </r>
  <r>
    <s v="393ef7bf9b7c4743bc46ef7f76607a83"/>
    <n v="17"/>
    <n v="1710"/>
    <n v="1"/>
    <s v="Male"/>
    <n v="33"/>
    <s v="Khmer"/>
    <m/>
    <s v="None"/>
    <s v="Yes"/>
    <s v="Yes"/>
    <s v="Yes"/>
    <n v="6"/>
    <s v="Class six completed"/>
    <n v="3"/>
    <n v="4"/>
    <x v="1"/>
    <x v="9"/>
    <n v="1"/>
    <s v="Child"/>
    <s v="Yes"/>
    <n v="1"/>
    <s v="Yes"/>
    <n v="2"/>
    <m/>
    <m/>
    <m/>
    <s v="Khmer"/>
    <m/>
    <s v="None"/>
    <s v="No"/>
    <s v="No"/>
    <s v="Yes"/>
    <n v="2"/>
    <s v="Pre-school/Kindergarten"/>
    <x v="0"/>
    <s v="Class one"/>
    <m/>
    <s v="Public"/>
    <s v="No"/>
    <m/>
    <n v="0"/>
    <n v="0"/>
    <n v="0"/>
    <n v="4000"/>
    <n v="2000"/>
    <n v="0"/>
    <n v="0"/>
    <n v="0"/>
    <n v="6000"/>
  </r>
  <r>
    <s v="3981973f99264a31b01a2b85e5fa8f6a"/>
    <n v="2"/>
    <n v="202"/>
    <n v="2"/>
    <s v="Male"/>
    <n v="41"/>
    <s v="Khmer"/>
    <m/>
    <s v="None"/>
    <s v="Yes"/>
    <s v="Yes"/>
    <s v="Yes"/>
    <n v="8"/>
    <s v="Class eight completed"/>
    <n v="2"/>
    <n v="3"/>
    <x v="0"/>
    <x v="8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20000"/>
    <n v="3000"/>
    <n v="0"/>
    <n v="180000"/>
    <n v="4500"/>
    <n v="207500"/>
  </r>
  <r>
    <s v="39c6b8996cb94870bbbc455dff2cf4f0"/>
    <n v="19"/>
    <n v="1904"/>
    <n v="1"/>
    <s v="Male"/>
    <n v="54"/>
    <s v="Khmer"/>
    <m/>
    <s v="Yes"/>
    <s v="Yes"/>
    <s v="Yes"/>
    <s v="Yes"/>
    <n v="12"/>
    <s v="Higher education certificate (BacII)"/>
    <n v="1"/>
    <n v="3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ten"/>
    <m/>
    <s v="Public"/>
    <s v="Yes"/>
    <m/>
    <n v="0"/>
    <n v="1345000"/>
    <n v="269000"/>
    <n v="150000"/>
    <n v="50000"/>
    <n v="0"/>
    <n v="140000"/>
    <n v="0"/>
    <n v="1954000"/>
  </r>
  <r>
    <s v="39f1decffde5416094250c2c0ddb206e"/>
    <n v="8"/>
    <n v="806"/>
    <n v="2"/>
    <s v="Female"/>
    <n v="36"/>
    <s v="Khmer"/>
    <m/>
    <s v="None"/>
    <s v="Yes"/>
    <s v="Yes"/>
    <s v="Yes"/>
    <n v="9"/>
    <s v="Class seven completed"/>
    <n v="3"/>
    <n v="2"/>
    <x v="0"/>
    <x v="10"/>
    <n v="1"/>
    <s v="Child"/>
    <s v="No"/>
    <m/>
    <s v="Yes"/>
    <n v="1"/>
    <s v="Never married/Never lived with a partner"/>
    <m/>
    <m/>
    <s v="Khmer"/>
    <m/>
    <s v="Yes"/>
    <s v="Yes"/>
    <s v="Yes"/>
    <s v="Yes"/>
    <n v="11"/>
    <s v="Class nine completed without certificate"/>
    <x v="0"/>
    <s v="Class ten"/>
    <m/>
    <s v="Public"/>
    <s v="Yes"/>
    <m/>
    <n v="0"/>
    <n v="0"/>
    <n v="480000"/>
    <n v="80000"/>
    <n v="120000"/>
    <n v="0"/>
    <n v="0"/>
    <n v="0"/>
    <n v="680000"/>
  </r>
  <r>
    <s v="39f1decffde5416094250c2c0ddb206e"/>
    <n v="8"/>
    <n v="806"/>
    <n v="2"/>
    <s v="Female"/>
    <n v="36"/>
    <s v="Khmer"/>
    <m/>
    <s v="None"/>
    <s v="Yes"/>
    <s v="Yes"/>
    <s v="Yes"/>
    <n v="9"/>
    <s v="Class seven completed"/>
    <n v="3"/>
    <n v="3"/>
    <x v="0"/>
    <x v="1"/>
    <n v="1"/>
    <s v="Child"/>
    <s v="No"/>
    <m/>
    <s v="Yes"/>
    <n v="1"/>
    <m/>
    <m/>
    <m/>
    <s v="Khmer"/>
    <m/>
    <s v="Yes"/>
    <s v="Yes"/>
    <s v="Yes"/>
    <s v="Yes"/>
    <n v="7"/>
    <s v="Class five completed"/>
    <x v="0"/>
    <s v="Class six"/>
    <m/>
    <s v="Public"/>
    <s v="Yes"/>
    <m/>
    <n v="0"/>
    <n v="0"/>
    <n v="720000"/>
    <n v="360000"/>
    <n v="360000"/>
    <n v="0"/>
    <n v="0"/>
    <n v="0"/>
    <n v="1440000"/>
  </r>
  <r>
    <s v="39f1decffde5416094250c2c0ddb206e"/>
    <n v="8"/>
    <n v="806"/>
    <n v="2"/>
    <s v="Female"/>
    <n v="36"/>
    <s v="Khmer"/>
    <m/>
    <s v="None"/>
    <s v="Yes"/>
    <s v="Yes"/>
    <s v="Yes"/>
    <n v="9"/>
    <s v="Class seven completed"/>
    <n v="3"/>
    <n v="4"/>
    <x v="0"/>
    <x v="9"/>
    <n v="1"/>
    <s v="Child"/>
    <s v="No"/>
    <m/>
    <s v="Yes"/>
    <n v="1"/>
    <m/>
    <m/>
    <m/>
    <s v="Khmer"/>
    <m/>
    <s v="Yes"/>
    <s v="Yes"/>
    <s v="Yes"/>
    <s v="No"/>
    <m/>
    <m/>
    <x v="1"/>
    <m/>
    <m/>
    <m/>
    <m/>
    <s v="Other (specify)"/>
    <n v="0"/>
    <n v="0"/>
    <n v="672000"/>
    <n v="57600"/>
    <n v="0"/>
    <n v="0"/>
    <n v="0"/>
    <n v="0"/>
    <n v="729600"/>
  </r>
  <r>
    <s v="39f2cce9c1004fab9e2a26004a2a2590"/>
    <n v="6"/>
    <n v="601"/>
    <n v="2"/>
    <s v="Female"/>
    <n v="33"/>
    <s v="Khmer"/>
    <m/>
    <s v="None"/>
    <s v="Yes"/>
    <s v="Yes"/>
    <s v="Yes"/>
    <n v="5"/>
    <s v="Class five completed"/>
    <n v="2"/>
    <n v="2"/>
    <x v="1"/>
    <x v="0"/>
    <n v="1"/>
    <s v="Child"/>
    <s v="No"/>
    <m/>
    <s v="Yes"/>
    <n v="1"/>
    <s v="Never married/Never lived with a partner"/>
    <m/>
    <m/>
    <s v="Khmer"/>
    <m/>
    <s v="None"/>
    <s v="No"/>
    <s v="No"/>
    <s v="No"/>
    <m/>
    <m/>
    <x v="1"/>
    <m/>
    <m/>
    <m/>
    <m/>
    <s v="Other (specify)"/>
    <n v="0"/>
    <m/>
    <m/>
    <m/>
    <m/>
    <m/>
    <m/>
    <m/>
    <m/>
  </r>
  <r>
    <s v="3a10cf6da6084bf2b586feb77af472bf"/>
    <n v="1"/>
    <n v="108"/>
    <n v="2"/>
    <s v="Female"/>
    <n v="52"/>
    <s v="Khmer"/>
    <m/>
    <s v="None"/>
    <s v="No"/>
    <s v="No"/>
    <s v="No"/>
    <n v="0"/>
    <m/>
    <n v="2"/>
    <n v="3"/>
    <x v="0"/>
    <x v="8"/>
    <n v="1"/>
    <s v="Child"/>
    <s v="No"/>
    <m/>
    <s v="Yes"/>
    <n v="1"/>
    <s v="Never married/Never lived with a partner"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30000"/>
    <n v="60000"/>
    <n v="0"/>
    <n v="0"/>
    <n v="0"/>
    <n v="90000"/>
  </r>
  <r>
    <s v="3a141bb29b7242eda9eb43bc625e1d4f"/>
    <n v="11"/>
    <n v="1103"/>
    <n v="2"/>
    <s v="Male"/>
    <n v="51"/>
    <s v="Other local ethnic group"/>
    <s v="Yes"/>
    <s v="Yes"/>
    <s v="No"/>
    <s v="No"/>
    <s v="No"/>
    <n v="0"/>
    <m/>
    <n v="2"/>
    <n v="7"/>
    <x v="1"/>
    <x v="8"/>
    <n v="1"/>
    <s v="Child"/>
    <s v="Yes"/>
    <n v="1"/>
    <s v="Yes"/>
    <n v="2"/>
    <m/>
    <m/>
    <m/>
    <s v="Other local ethnic group"/>
    <s v="Yes"/>
    <s v="Yes"/>
    <s v="Yes"/>
    <s v="Yes"/>
    <s v="Yes"/>
    <n v="6"/>
    <s v="Class six completed"/>
    <x v="0"/>
    <s v="Class seven"/>
    <m/>
    <s v="Public"/>
    <s v="No"/>
    <m/>
    <n v="0"/>
    <n v="0"/>
    <n v="0"/>
    <n v="20000"/>
    <n v="25000"/>
    <n v="800000"/>
    <n v="0"/>
    <n v="0"/>
    <n v="845000"/>
  </r>
  <r>
    <s v="3a677c79670a4723a07c458896c17de8"/>
    <n v="4"/>
    <n v="408"/>
    <n v="2"/>
    <s v="Male"/>
    <n v="40"/>
    <s v="Khmer"/>
    <m/>
    <s v="None"/>
    <s v="No"/>
    <s v="No"/>
    <s v="Yes"/>
    <n v="2"/>
    <s v="Class two completed"/>
    <n v="5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7000"/>
    <n v="22000"/>
    <n v="108000"/>
    <n v="0"/>
    <n v="2000"/>
    <n v="149000"/>
  </r>
  <r>
    <s v="3a677c79670a4723a07c458896c17de8"/>
    <n v="4"/>
    <n v="408"/>
    <n v="2"/>
    <s v="Male"/>
    <n v="40"/>
    <s v="Khmer"/>
    <m/>
    <s v="None"/>
    <s v="No"/>
    <s v="No"/>
    <s v="Yes"/>
    <n v="2"/>
    <s v="Class two completed"/>
    <n v="5"/>
    <n v="4"/>
    <x v="1"/>
    <x v="3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3000"/>
    <n v="5000"/>
    <n v="75000"/>
    <n v="0"/>
    <n v="2000"/>
    <n v="85000"/>
  </r>
  <r>
    <s v="3a677c79670a4723a07c458896c17de8"/>
    <n v="4"/>
    <n v="408"/>
    <n v="2"/>
    <s v="Male"/>
    <n v="40"/>
    <s v="Khmer"/>
    <m/>
    <s v="None"/>
    <s v="No"/>
    <s v="No"/>
    <s v="Yes"/>
    <n v="2"/>
    <s v="Class two completed"/>
    <n v="5"/>
    <n v="5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2000"/>
    <n v="15000"/>
    <n v="72000"/>
    <n v="0"/>
    <n v="2000"/>
    <n v="91000"/>
  </r>
  <r>
    <s v="3a9d1fc9ac2244b39d5779e830c59249"/>
    <n v="17"/>
    <n v="1701"/>
    <n v="2"/>
    <s v="Male"/>
    <n v="40"/>
    <s v="Khmer"/>
    <m/>
    <s v="None"/>
    <s v="Yes"/>
    <s v="Yes"/>
    <s v="Yes"/>
    <n v="7"/>
    <s v="Class seven completed"/>
    <n v="2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200000"/>
    <n v="0"/>
    <n v="25000"/>
    <n v="45000"/>
    <n v="800000"/>
    <n v="0"/>
    <n v="10000"/>
    <n v="1080000"/>
  </r>
  <r>
    <s v="3a9d1fc9ac2244b39d5779e830c59249"/>
    <n v="17"/>
    <n v="1701"/>
    <n v="2"/>
    <s v="Male"/>
    <n v="40"/>
    <s v="Khmer"/>
    <m/>
    <s v="None"/>
    <s v="Yes"/>
    <s v="Yes"/>
    <s v="Yes"/>
    <n v="7"/>
    <s v="Class seven completed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150000"/>
    <n v="0"/>
    <n v="25000"/>
    <n v="35000"/>
    <n v="700000"/>
    <n v="0"/>
    <n v="5000"/>
    <n v="915000"/>
  </r>
  <r>
    <s v="3bc4c4f3f5434eb5b7aeaae210af4745"/>
    <n v="10"/>
    <n v="1005"/>
    <n v="2"/>
    <s v="Male"/>
    <n v="51"/>
    <s v="Khmer"/>
    <m/>
    <s v="None"/>
    <s v="No"/>
    <s v="No"/>
    <s v="Yes"/>
    <n v="1"/>
    <s v="No class completed"/>
    <n v="1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35000"/>
    <n v="30000"/>
    <n v="0"/>
    <n v="0"/>
    <n v="0"/>
    <n v="65000"/>
  </r>
  <r>
    <s v="3bea400e6f0d43a2b5dbc8be55e38688"/>
    <n v="2"/>
    <n v="214"/>
    <n v="2"/>
    <s v="Male"/>
    <n v="32"/>
    <s v="Khmer"/>
    <m/>
    <s v="None"/>
    <s v="No"/>
    <s v="No"/>
    <s v="No"/>
    <n v="0"/>
    <m/>
    <n v="2"/>
    <n v="3"/>
    <x v="0"/>
    <x v="5"/>
    <n v="1"/>
    <s v="Child"/>
    <s v="Yes"/>
    <n v="1"/>
    <s v="Yes"/>
    <n v="2"/>
    <m/>
    <m/>
    <m/>
    <s v="Khmer"/>
    <m/>
    <s v="None"/>
    <s v="Yes"/>
    <s v="No"/>
    <s v="Yes"/>
    <n v="3"/>
    <s v="Class three completed"/>
    <x v="0"/>
    <s v="Class four"/>
    <m/>
    <s v="Public"/>
    <s v="No"/>
    <m/>
    <n v="0"/>
    <n v="0"/>
    <n v="0"/>
    <n v="16000"/>
    <n v="4000"/>
    <n v="0"/>
    <n v="0"/>
    <n v="2000"/>
    <n v="22000"/>
  </r>
  <r>
    <s v="3c0d7b17ebe941079d40ed8315fb3b0c"/>
    <n v="25"/>
    <n v="2502"/>
    <n v="2"/>
    <s v="Male"/>
    <n v="39"/>
    <s v="Khmer"/>
    <m/>
    <s v="None"/>
    <s v="Yes"/>
    <s v="Yes"/>
    <s v="Yes"/>
    <n v="9"/>
    <s v="Class nine completed without certificate"/>
    <n v="3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three completed"/>
    <x v="0"/>
    <s v="Class four"/>
    <m/>
    <s v="Public"/>
    <s v="Yes"/>
    <m/>
    <n v="0"/>
    <n v="240000"/>
    <n v="216000"/>
    <n v="39000"/>
    <n v="27700"/>
    <n v="810000"/>
    <n v="0"/>
    <n v="20000"/>
    <n v="1352700"/>
  </r>
  <r>
    <s v="3ccc48103a134f718a65adbaf4e39e26"/>
    <n v="17"/>
    <n v="1710"/>
    <n v="1"/>
    <s v="Male"/>
    <n v="36"/>
    <s v="Khmer"/>
    <m/>
    <s v="Yes"/>
    <s v="Yes"/>
    <s v="Yes"/>
    <s v="Yes"/>
    <n v="16"/>
    <s v="Bachelor degree (B.A., BSc, etc.)"/>
    <n v="1"/>
    <n v="3"/>
    <x v="1"/>
    <x v="3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Yes"/>
    <m/>
    <n v="0"/>
    <n v="0"/>
    <n v="160000"/>
    <n v="80000"/>
    <n v="15000"/>
    <n v="0"/>
    <n v="0"/>
    <n v="0"/>
    <n v="255000"/>
  </r>
  <r>
    <s v="3d3b20a53e88436fae18b2374cf9e691"/>
    <n v="12"/>
    <n v="1212"/>
    <n v="1"/>
    <s v="Female"/>
    <n v="28"/>
    <s v="Khmer"/>
    <m/>
    <s v="None"/>
    <s v="Yes"/>
    <s v="Yes"/>
    <s v="Yes"/>
    <n v="12"/>
    <s v="Class twelve completed without certificate"/>
    <n v="2"/>
    <n v="3"/>
    <x v="1"/>
    <x v="3"/>
    <n v="1"/>
    <s v="Child"/>
    <s v="Yes"/>
    <n v="2"/>
    <s v="Yes"/>
    <n v="1"/>
    <m/>
    <m/>
    <m/>
    <s v="Khmer"/>
    <m/>
    <s v="None"/>
    <s v="Yes"/>
    <s v="Yes"/>
    <s v="Yes"/>
    <n v="3"/>
    <s v="Class two completed"/>
    <x v="0"/>
    <s v="Class three"/>
    <m/>
    <s v="Public"/>
    <s v="Yes"/>
    <m/>
    <n v="0"/>
    <n v="1000000"/>
    <n v="0"/>
    <n v="50000"/>
    <n v="20000"/>
    <n v="300000"/>
    <n v="100000"/>
    <n v="0"/>
    <n v="1470000"/>
  </r>
  <r>
    <s v="3dc26f00023c4f27879e4f8f7b1f67e9"/>
    <n v="9"/>
    <n v="905"/>
    <n v="1"/>
    <s v="Male"/>
    <n v="33"/>
    <s v="Khmer"/>
    <m/>
    <s v="Yes"/>
    <s v="Yes"/>
    <s v="Yes"/>
    <s v="Yes"/>
    <n v="15"/>
    <s v="Doctorate degree (PhD)"/>
    <n v="1"/>
    <n v="4"/>
    <x v="1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7"/>
    <s v="Class seven completed"/>
    <x v="0"/>
    <s v="Class seven"/>
    <m/>
    <s v="Public"/>
    <s v="No"/>
    <m/>
    <n v="0"/>
    <n v="0"/>
    <n v="0"/>
    <n v="0"/>
    <n v="18000"/>
    <n v="0"/>
    <n v="720000"/>
    <n v="0"/>
    <n v="738000"/>
  </r>
  <r>
    <s v="3e2201f1e92a45a08b3c2e15c485a6b7"/>
    <n v="5"/>
    <n v="505"/>
    <n v="2"/>
    <s v="Male"/>
    <n v="34"/>
    <s v="Khmer"/>
    <m/>
    <s v="None"/>
    <s v="Yes"/>
    <s v="Yes"/>
    <s v="Yes"/>
    <n v="12"/>
    <s v="Class twelve completed without certificate"/>
    <n v="3"/>
    <n v="3"/>
    <x v="0"/>
    <x v="9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20000"/>
    <n v="65000"/>
    <n v="650000"/>
    <n v="0"/>
    <n v="30000"/>
    <n v="765000"/>
  </r>
  <r>
    <s v="3ec88bf9a46f4103bf35b222b39bed70"/>
    <n v="1"/>
    <n v="104"/>
    <n v="2"/>
    <s v="Male"/>
    <n v="57"/>
    <s v="Khmer"/>
    <m/>
    <s v="None"/>
    <s v="Yes"/>
    <s v="Yes"/>
    <s v="Yes"/>
    <n v="6"/>
    <s v="Class six completed"/>
    <n v="3"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id not do well in school"/>
    <n v="0"/>
    <m/>
    <m/>
    <m/>
    <m/>
    <m/>
    <m/>
    <m/>
    <m/>
  </r>
  <r>
    <s v="3ec88bf9a46f4103bf35b222b39bed70"/>
    <n v="1"/>
    <n v="104"/>
    <n v="2"/>
    <s v="Male"/>
    <n v="57"/>
    <s v="Khmer"/>
    <m/>
    <s v="None"/>
    <s v="Yes"/>
    <s v="Yes"/>
    <s v="Yes"/>
    <n v="6"/>
    <s v="Class six completed"/>
    <n v="3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480000"/>
    <n v="26000"/>
    <n v="50000"/>
    <n v="0"/>
    <n v="0"/>
    <n v="0"/>
    <n v="556000"/>
  </r>
  <r>
    <s v="3ec88bf9a46f4103bf35b222b39bed70"/>
    <n v="1"/>
    <n v="104"/>
    <n v="2"/>
    <s v="Male"/>
    <n v="57"/>
    <s v="Khmer"/>
    <m/>
    <s v="None"/>
    <s v="Yes"/>
    <s v="Yes"/>
    <s v="Yes"/>
    <n v="6"/>
    <s v="Class six completed"/>
    <n v="3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24000"/>
    <n v="13000"/>
    <n v="27000"/>
    <n v="0"/>
    <n v="0"/>
    <n v="0"/>
    <n v="64000"/>
  </r>
  <r>
    <s v="3ee4ae85734a446da667a053c03293d8"/>
    <n v="1"/>
    <n v="109"/>
    <n v="2"/>
    <s v="Male"/>
    <n v="39"/>
    <s v="Khmer"/>
    <m/>
    <s v="Yes"/>
    <s v="Yes"/>
    <s v="Yes"/>
    <s v="Yes"/>
    <n v="4"/>
    <s v="Class four completed"/>
    <n v="2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20000"/>
    <n v="10000"/>
    <n v="0"/>
    <n v="0"/>
    <n v="6000"/>
    <n v="136000"/>
  </r>
  <r>
    <s v="3ee4ae85734a446da667a053c03293d8"/>
    <n v="1"/>
    <n v="109"/>
    <n v="2"/>
    <s v="Male"/>
    <n v="39"/>
    <s v="Khmer"/>
    <m/>
    <s v="Yes"/>
    <s v="Yes"/>
    <s v="Yes"/>
    <s v="Yes"/>
    <n v="4"/>
    <s v="Class four completed"/>
    <n v="2"/>
    <n v="4"/>
    <x v="0"/>
    <x v="9"/>
    <n v="1"/>
    <s v="Child"/>
    <s v="Yes"/>
    <n v="1"/>
    <s v="Yes"/>
    <n v="2"/>
    <m/>
    <m/>
    <m/>
    <s v="Khmer"/>
    <m/>
    <s v="None"/>
    <s v="No"/>
    <s v="No"/>
    <s v="Yes"/>
    <n v="0"/>
    <s v="Pre-school/Kindergarten"/>
    <x v="0"/>
    <s v="Pre-school/Kindergarten"/>
    <s v="State Preschool"/>
    <m/>
    <s v="No"/>
    <m/>
    <n v="0"/>
    <m/>
    <m/>
    <m/>
    <m/>
    <m/>
    <m/>
    <m/>
    <m/>
  </r>
  <r>
    <s v="3f08e5eb92ca44e8b17c50d69f79062b"/>
    <n v="4"/>
    <n v="405"/>
    <n v="2"/>
    <s v="Male"/>
    <n v="34"/>
    <s v="Khmer"/>
    <m/>
    <s v="None"/>
    <s v="No"/>
    <s v="No"/>
    <s v="Yes"/>
    <n v="1"/>
    <s v="Class one completed"/>
    <n v="4"/>
    <n v="3"/>
    <x v="1"/>
    <x v="3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n v="0"/>
    <n v="0"/>
    <n v="3000"/>
    <n v="20000"/>
    <n v="260000"/>
    <n v="0"/>
    <n v="0"/>
    <n v="283000"/>
  </r>
  <r>
    <s v="3f08e5eb92ca44e8b17c50d69f79062b"/>
    <n v="4"/>
    <n v="405"/>
    <n v="2"/>
    <s v="Male"/>
    <n v="34"/>
    <s v="Khmer"/>
    <m/>
    <s v="None"/>
    <s v="No"/>
    <s v="No"/>
    <s v="Yes"/>
    <n v="1"/>
    <s v="Class one completed"/>
    <n v="4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3f5ff1bfa83047199e264f138c6bf084"/>
    <n v="10"/>
    <n v="1004"/>
    <n v="2"/>
    <s v="Male"/>
    <n v="44"/>
    <s v="Other (Specify)"/>
    <s v="Yes"/>
    <s v="Yes"/>
    <s v="Yes"/>
    <s v="No"/>
    <s v="Yes"/>
    <n v="1"/>
    <s v="Class one completed"/>
    <n v="4"/>
    <n v="3"/>
    <x v="0"/>
    <x v="2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7000"/>
    <n v="50000"/>
    <n v="0"/>
    <n v="0"/>
    <n v="0"/>
    <n v="57000"/>
  </r>
  <r>
    <s v="3f5ff1bfa83047199e264f138c6bf084"/>
    <n v="10"/>
    <n v="1004"/>
    <n v="2"/>
    <s v="Male"/>
    <n v="44"/>
    <s v="Other (Specify)"/>
    <s v="Yes"/>
    <s v="Yes"/>
    <s v="Yes"/>
    <s v="No"/>
    <s v="Yes"/>
    <n v="1"/>
    <s v="Class one completed"/>
    <n v="4"/>
    <n v="4"/>
    <x v="0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n v="0"/>
    <n v="0"/>
    <n v="5000"/>
    <n v="40000"/>
    <n v="0"/>
    <n v="0"/>
    <n v="0"/>
    <n v="45000"/>
  </r>
  <r>
    <s v="3fd7ddd1c1c34b1baf21165deb49c769"/>
    <n v="17"/>
    <n v="1703"/>
    <n v="2"/>
    <s v="Male"/>
    <n v="29"/>
    <s v="Khmer"/>
    <m/>
    <s v="None"/>
    <s v="Yes"/>
    <s v="Yes"/>
    <s v="Yes"/>
    <n v="11"/>
    <s v="Class eleven completed"/>
    <n v="2"/>
    <n v="3"/>
    <x v="1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5000"/>
    <n v="20000"/>
    <n v="0"/>
    <n v="0"/>
    <n v="0"/>
    <n v="25000"/>
  </r>
  <r>
    <s v="4201385b88184f1ca00a3f36748e8ddc"/>
    <n v="21"/>
    <n v="2101"/>
    <n v="2"/>
    <s v="Male"/>
    <n v="45"/>
    <s v="Khmer"/>
    <m/>
    <s v="None"/>
    <s v="No"/>
    <s v="No"/>
    <s v="Yes"/>
    <n v="8"/>
    <s v="Class eight completed"/>
    <n v="2"/>
    <n v="3"/>
    <x v="1"/>
    <x v="4"/>
    <n v="1"/>
    <s v="Child"/>
    <s v="Yes"/>
    <n v="1"/>
    <s v="Yes"/>
    <n v="2"/>
    <s v="Never married/Never lived with a partner"/>
    <m/>
    <m/>
    <s v="Khmer"/>
    <m/>
    <s v="None"/>
    <s v="No"/>
    <s v="No"/>
    <s v="Yes"/>
    <n v="9"/>
    <s v="Class nine completed without certificate"/>
    <x v="1"/>
    <m/>
    <m/>
    <m/>
    <m/>
    <s v="Too poor"/>
    <n v="0"/>
    <m/>
    <m/>
    <m/>
    <m/>
    <m/>
    <m/>
    <m/>
    <m/>
  </r>
  <r>
    <s v="4201385b88184f1ca00a3f36748e8ddc"/>
    <n v="21"/>
    <n v="2101"/>
    <n v="2"/>
    <s v="Male"/>
    <n v="45"/>
    <s v="Khmer"/>
    <m/>
    <s v="None"/>
    <s v="No"/>
    <s v="No"/>
    <s v="Yes"/>
    <n v="8"/>
    <s v="Class eight completed"/>
    <n v="2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42555aef5d9345199992c94f91a4ec40"/>
    <n v="20"/>
    <n v="2008"/>
    <n v="1"/>
    <s v="Male"/>
    <n v="31"/>
    <s v="Khmer"/>
    <m/>
    <s v="None"/>
    <s v="Yes"/>
    <s v="Yes"/>
    <s v="Yes"/>
    <n v="6"/>
    <s v="Class six completed"/>
    <n v="2"/>
    <n v="3"/>
    <x v="0"/>
    <x v="3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wo"/>
    <m/>
    <s v="Public"/>
    <s v="Yes"/>
    <m/>
    <n v="0"/>
    <n v="120000"/>
    <n v="0"/>
    <n v="25000"/>
    <n v="10000"/>
    <n v="0"/>
    <n v="0"/>
    <n v="0"/>
    <n v="155000"/>
  </r>
  <r>
    <s v="3cf1699ba12844b6933a85975ea9b8f6"/>
    <n v="22"/>
    <n v="2204"/>
    <n v="1"/>
    <m/>
    <m/>
    <m/>
    <m/>
    <m/>
    <m/>
    <m/>
    <m/>
    <m/>
    <m/>
    <n v="3"/>
    <n v="4"/>
    <x v="1"/>
    <x v="3"/>
    <n v="1"/>
    <s v="Child"/>
    <s v="Yes"/>
    <n v="2"/>
    <s v="Yes"/>
    <n v="3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12000"/>
    <n v="20000"/>
    <n v="0"/>
    <n v="0"/>
    <n v="0"/>
    <n v="32000"/>
  </r>
  <r>
    <s v="43ee782eb8084d88ae7ffe37c977f9aa"/>
    <n v="5"/>
    <n v="505"/>
    <n v="2"/>
    <s v="Male"/>
    <n v="42"/>
    <s v="Khmer"/>
    <m/>
    <s v="None"/>
    <s v="Yes"/>
    <s v="Yes"/>
    <s v="Yes"/>
    <n v="8"/>
    <s v="Class eight completed"/>
    <n v="1"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480000"/>
    <n v="390000"/>
    <n v="25000"/>
    <n v="12000"/>
    <n v="1300000"/>
    <n v="800000"/>
    <n v="0"/>
    <n v="3007000"/>
  </r>
  <r>
    <s v="442e07cd923b45cb8e1522bc32236089"/>
    <n v="2"/>
    <n v="206"/>
    <n v="2"/>
    <s v="Male"/>
    <n v="42"/>
    <s v="Khmer"/>
    <m/>
    <s v="Yes"/>
    <s v="Yes"/>
    <s v="Yes"/>
    <s v="Yes"/>
    <n v="3"/>
    <s v="Class two completed"/>
    <n v="1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0"/>
    <n v="800000"/>
    <n v="15000"/>
    <n v="80000"/>
    <n v="0"/>
    <n v="0"/>
    <n v="0"/>
    <n v="895000"/>
  </r>
  <r>
    <s v="444849583a554344855c21c48b3b1f1c"/>
    <n v="7"/>
    <n v="701"/>
    <n v="2"/>
    <s v="Male"/>
    <n v="38"/>
    <s v="Khmer"/>
    <m/>
    <s v="None"/>
    <s v="Yes"/>
    <s v="Yes"/>
    <s v="Yes"/>
    <n v="7"/>
    <s v="Class seven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our"/>
    <m/>
    <s v="Public"/>
    <s v="No"/>
    <m/>
    <n v="0"/>
    <n v="0"/>
    <n v="0"/>
    <n v="60000"/>
    <n v="24000"/>
    <n v="0"/>
    <n v="0"/>
    <n v="0"/>
    <n v="84000"/>
  </r>
  <r>
    <s v="444849583a554344855c21c48b3b1f1c"/>
    <n v="7"/>
    <n v="701"/>
    <n v="2"/>
    <s v="Male"/>
    <n v="38"/>
    <s v="Khmer"/>
    <m/>
    <s v="None"/>
    <s v="Yes"/>
    <s v="Yes"/>
    <s v="Yes"/>
    <n v="7"/>
    <s v="Class seven completed"/>
    <n v="2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m/>
    <m/>
    <m/>
    <m/>
    <m/>
    <m/>
    <m/>
    <m/>
  </r>
  <r>
    <s v="44aee6edea054e2fbd10545fa7e184be"/>
    <n v="8"/>
    <n v="802"/>
    <n v="1"/>
    <m/>
    <m/>
    <m/>
    <m/>
    <m/>
    <m/>
    <m/>
    <m/>
    <m/>
    <m/>
    <n v="5"/>
    <n v="5"/>
    <x v="0"/>
    <x v="7"/>
    <n v="1"/>
    <s v="Child"/>
    <s v="Yes"/>
    <n v="2"/>
    <s v="Yes"/>
    <n v="4"/>
    <s v="Never married/Never lived with a partner"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m/>
    <m/>
    <m/>
    <m/>
    <m/>
    <m/>
    <m/>
    <m/>
  </r>
  <r>
    <s v="44aee6edea054e2fbd10545fa7e184be"/>
    <n v="8"/>
    <n v="802"/>
    <n v="1"/>
    <m/>
    <m/>
    <m/>
    <m/>
    <m/>
    <m/>
    <m/>
    <m/>
    <m/>
    <m/>
    <n v="5"/>
    <n v="6"/>
    <x v="1"/>
    <x v="10"/>
    <n v="1"/>
    <s v="Child"/>
    <s v="Yes"/>
    <n v="2"/>
    <s v="Yes"/>
    <n v="4"/>
    <s v="Never married/Never lived with a partner"/>
    <m/>
    <m/>
    <s v="Khmer"/>
    <m/>
    <s v="None"/>
    <s v="No"/>
    <s v="No"/>
    <s v="Yes"/>
    <n v="6"/>
    <s v="Class six completed"/>
    <x v="1"/>
    <m/>
    <m/>
    <m/>
    <m/>
    <s v="Donâ€™t want to"/>
    <n v="0"/>
    <m/>
    <m/>
    <m/>
    <m/>
    <m/>
    <m/>
    <m/>
    <m/>
  </r>
  <r>
    <s v="44aee6edea054e2fbd10545fa7e184be"/>
    <n v="8"/>
    <n v="802"/>
    <n v="1"/>
    <m/>
    <m/>
    <m/>
    <m/>
    <m/>
    <m/>
    <m/>
    <m/>
    <m/>
    <m/>
    <n v="5"/>
    <n v="7"/>
    <x v="0"/>
    <x v="1"/>
    <n v="1"/>
    <s v="Child"/>
    <s v="Yes"/>
    <n v="2"/>
    <s v="Yes"/>
    <n v="4"/>
    <m/>
    <m/>
    <m/>
    <s v="Khmer"/>
    <m/>
    <s v="None"/>
    <s v="No"/>
    <s v="No"/>
    <s v="Yes"/>
    <n v="1"/>
    <s v="Pre-school/Kindergarten"/>
    <x v="0"/>
    <s v="Pre-school/Kindergarten"/>
    <s v="Private Preschool"/>
    <m/>
    <s v="No"/>
    <m/>
    <n v="0"/>
    <m/>
    <m/>
    <m/>
    <m/>
    <m/>
    <m/>
    <m/>
    <m/>
  </r>
  <r>
    <s v="44c67df61d0f4f9fa66f174f15c35e05"/>
    <n v="18"/>
    <n v="1802"/>
    <n v="2"/>
    <s v="Male"/>
    <n v="49"/>
    <s v="Khmer"/>
    <m/>
    <s v="None"/>
    <s v="No"/>
    <s v="No"/>
    <s v="No"/>
    <n v="0"/>
    <m/>
    <n v="3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Must contribute to household income"/>
    <n v="0"/>
    <m/>
    <m/>
    <m/>
    <m/>
    <m/>
    <m/>
    <m/>
    <m/>
  </r>
  <r>
    <s v="44c67df61d0f4f9fa66f174f15c35e05"/>
    <n v="18"/>
    <n v="1802"/>
    <n v="2"/>
    <s v="Male"/>
    <n v="49"/>
    <s v="Khmer"/>
    <m/>
    <s v="None"/>
    <s v="No"/>
    <s v="No"/>
    <s v="No"/>
    <n v="0"/>
    <m/>
    <n v="3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6000"/>
    <n v="2000"/>
    <n v="0"/>
    <n v="0"/>
    <n v="0"/>
    <n v="8000"/>
  </r>
  <r>
    <s v="44c67df61d0f4f9fa66f174f15c35e05"/>
    <n v="18"/>
    <n v="1802"/>
    <n v="2"/>
    <s v="Male"/>
    <n v="49"/>
    <s v="Khmer"/>
    <m/>
    <s v="None"/>
    <s v="No"/>
    <s v="No"/>
    <s v="No"/>
    <n v="0"/>
    <m/>
    <n v="3"/>
    <n v="5"/>
    <x v="0"/>
    <x v="11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3000"/>
    <n v="2000"/>
    <n v="0"/>
    <n v="0"/>
    <n v="0"/>
    <n v="5000"/>
  </r>
  <r>
    <s v="44e2d3432b924a429ec37f4ce5505e4b"/>
    <n v="17"/>
    <n v="1707"/>
    <n v="2"/>
    <s v="Male"/>
    <n v="52"/>
    <s v="Khmer"/>
    <m/>
    <s v="None"/>
    <s v="Yes"/>
    <s v="Yes"/>
    <s v="Yes"/>
    <n v="3"/>
    <s v="Class three completed"/>
    <n v="1"/>
    <n v="5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eleven completed"/>
    <x v="0"/>
    <s v="Class twelve"/>
    <m/>
    <s v="Public"/>
    <s v="Yes"/>
    <m/>
    <n v="0"/>
    <n v="0"/>
    <n v="720000"/>
    <n v="40000"/>
    <n v="115000"/>
    <n v="0"/>
    <n v="472500"/>
    <n v="20000"/>
    <n v="1367500"/>
  </r>
  <r>
    <s v="44edd4e89c3d4da486eff0ab1ce23450"/>
    <n v="14"/>
    <n v="1405"/>
    <n v="2"/>
    <s v="Male"/>
    <n v="35"/>
    <s v="Khmer"/>
    <m/>
    <s v="None"/>
    <s v="Yes"/>
    <s v="Yes"/>
    <s v="Yes"/>
    <n v="6"/>
    <s v="Class six completed"/>
    <n v="2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seven"/>
    <m/>
    <s v="Public"/>
    <s v="Yes"/>
    <m/>
    <n v="0"/>
    <n v="286000"/>
    <n v="1440000"/>
    <n v="20000"/>
    <n v="5000"/>
    <n v="0"/>
    <n v="0"/>
    <n v="0"/>
    <n v="1751000"/>
  </r>
  <r>
    <s v="44edd4e89c3d4da486eff0ab1ce23450"/>
    <n v="14"/>
    <n v="1405"/>
    <n v="2"/>
    <s v="Male"/>
    <n v="35"/>
    <s v="Khmer"/>
    <m/>
    <s v="None"/>
    <s v="Yes"/>
    <s v="Yes"/>
    <s v="Yes"/>
    <n v="6"/>
    <s v="Class six completed"/>
    <n v="2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286000"/>
    <n v="20000"/>
    <n v="5000"/>
    <n v="0"/>
    <n v="0"/>
    <n v="0"/>
    <n v="311000"/>
  </r>
  <r>
    <s v="451d3871614c469198d536c02e9a2701"/>
    <n v="21"/>
    <n v="2107"/>
    <n v="2"/>
    <s v="Male"/>
    <n v="44"/>
    <s v="Khmer"/>
    <m/>
    <s v="None"/>
    <s v="Yes"/>
    <s v="Yes"/>
    <s v="Yes"/>
    <n v="7"/>
    <s v="Class six completed"/>
    <n v="4"/>
    <n v="3"/>
    <x v="0"/>
    <x v="7"/>
    <n v="1"/>
    <s v="Child"/>
    <s v="Yes"/>
    <n v="1"/>
    <s v="No"/>
    <m/>
    <s v="Never married/Never lived with a partner"/>
    <m/>
    <m/>
    <s v="Khmer"/>
    <m/>
    <s v="None"/>
    <s v="Yes"/>
    <s v="Yes"/>
    <s v="Yes"/>
    <n v="8"/>
    <s v="Class seven completed"/>
    <x v="1"/>
    <m/>
    <m/>
    <m/>
    <m/>
    <s v="Donâ€™t want to"/>
    <n v="0"/>
    <m/>
    <m/>
    <m/>
    <m/>
    <m/>
    <m/>
    <m/>
    <m/>
  </r>
  <r>
    <s v="451d3871614c469198d536c02e9a2701"/>
    <n v="21"/>
    <n v="2107"/>
    <n v="2"/>
    <s v="Male"/>
    <n v="44"/>
    <s v="Khmer"/>
    <m/>
    <s v="None"/>
    <s v="Yes"/>
    <s v="Yes"/>
    <s v="Yes"/>
    <n v="7"/>
    <s v="Class six completed"/>
    <n v="4"/>
    <n v="4"/>
    <x v="0"/>
    <x v="0"/>
    <n v="1"/>
    <s v="Child"/>
    <s v="Yes"/>
    <n v="1"/>
    <s v="No"/>
    <m/>
    <s v="Never married/Never lived with a partner"/>
    <m/>
    <m/>
    <s v="Khmer"/>
    <m/>
    <s v="None"/>
    <s v="Yes"/>
    <s v="Yes"/>
    <s v="Yes"/>
    <n v="6"/>
    <s v="Class five completed"/>
    <x v="1"/>
    <m/>
    <m/>
    <m/>
    <m/>
    <s v="Donâ€™t want to"/>
    <n v="0"/>
    <m/>
    <m/>
    <m/>
    <m/>
    <m/>
    <m/>
    <m/>
    <m/>
  </r>
  <r>
    <s v="451d3871614c469198d536c02e9a2701"/>
    <n v="21"/>
    <n v="2107"/>
    <n v="2"/>
    <s v="Male"/>
    <n v="44"/>
    <s v="Khmer"/>
    <m/>
    <s v="None"/>
    <s v="Yes"/>
    <s v="Yes"/>
    <s v="Yes"/>
    <n v="7"/>
    <s v="Class six completed"/>
    <n v="4"/>
    <n v="5"/>
    <x v="1"/>
    <x v="1"/>
    <n v="1"/>
    <s v="Child"/>
    <s v="Yes"/>
    <n v="1"/>
    <s v="No"/>
    <m/>
    <m/>
    <m/>
    <m/>
    <s v="Khmer"/>
    <m/>
    <s v="None"/>
    <s v="Yes"/>
    <s v="Yes"/>
    <s v="Yes"/>
    <n v="6"/>
    <s v="Class five completed"/>
    <x v="1"/>
    <m/>
    <m/>
    <m/>
    <m/>
    <s v="Donâ€™t want to"/>
    <n v="0"/>
    <m/>
    <m/>
    <m/>
    <m/>
    <m/>
    <m/>
    <m/>
    <m/>
  </r>
  <r>
    <s v="4527d4d9740847b089976b6b2c3a6eab"/>
    <n v="12"/>
    <n v="1206"/>
    <n v="1"/>
    <s v="Female"/>
    <n v="50"/>
    <s v="Khmer"/>
    <m/>
    <s v="None"/>
    <s v="Yes"/>
    <s v="Yes"/>
    <s v="Yes"/>
    <n v="2"/>
    <s v="Class two completed"/>
    <n v="2"/>
    <n v="5"/>
    <x v="1"/>
    <x v="4"/>
    <n v="1"/>
    <s v="Child"/>
    <s v="No"/>
    <m/>
    <s v="Yes"/>
    <n v="1"/>
    <s v="Never married/Never lived with a partner"/>
    <m/>
    <m/>
    <s v="Khmer"/>
    <m/>
    <s v="Yes"/>
    <s v="Yes"/>
    <s v="Yes"/>
    <s v="Yes"/>
    <n v="9"/>
    <s v="Class nine completed without certificate"/>
    <x v="0"/>
    <s v="Class ten"/>
    <m/>
    <s v="Public"/>
    <s v="No"/>
    <m/>
    <n v="0"/>
    <n v="0"/>
    <n v="0"/>
    <n v="50000"/>
    <n v="40000"/>
    <n v="0"/>
    <n v="0"/>
    <n v="0"/>
    <n v="90000"/>
  </r>
  <r>
    <s v="4527d4d9740847b089976b6b2c3a6eab"/>
    <n v="12"/>
    <n v="1206"/>
    <n v="1"/>
    <s v="Female"/>
    <n v="50"/>
    <s v="Khmer"/>
    <m/>
    <s v="None"/>
    <s v="Yes"/>
    <s v="Yes"/>
    <s v="Yes"/>
    <n v="2"/>
    <s v="Class two completed"/>
    <n v="2"/>
    <n v="6"/>
    <x v="0"/>
    <x v="0"/>
    <n v="1"/>
    <s v="Child"/>
    <s v="No"/>
    <m/>
    <s v="Yes"/>
    <n v="1"/>
    <s v="Never married/Never lived with a partner"/>
    <m/>
    <m/>
    <s v="Khmer"/>
    <m/>
    <s v="Yes"/>
    <s v="Yes"/>
    <s v="Yes"/>
    <s v="Yes"/>
    <n v="7"/>
    <s v="Class six completed"/>
    <x v="0"/>
    <s v="Class seven"/>
    <m/>
    <s v="Public"/>
    <s v="No"/>
    <m/>
    <n v="0"/>
    <m/>
    <m/>
    <m/>
    <m/>
    <m/>
    <m/>
    <m/>
    <m/>
  </r>
  <r>
    <s v="45a5875f1cbe4aa18420488c870b5a5a"/>
    <n v="8"/>
    <n v="810"/>
    <n v="1"/>
    <s v="Male"/>
    <n v="33"/>
    <s v="Khmer"/>
    <m/>
    <s v="None"/>
    <s v="Yes"/>
    <s v="Yes"/>
    <s v="Yes"/>
    <n v="8"/>
    <s v="Class eight completed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120000"/>
    <n v="210000"/>
    <n v="41200"/>
    <n v="30000"/>
    <n v="1400000"/>
    <n v="0"/>
    <n v="0"/>
    <n v="1801200"/>
  </r>
  <r>
    <s v="45e0a099c22e4b0a9b4135815ee58554"/>
    <n v="12"/>
    <n v="1209"/>
    <n v="1"/>
    <s v="Male"/>
    <n v="38"/>
    <s v="Khmer"/>
    <m/>
    <s v="None"/>
    <s v="Yes"/>
    <s v="Yes"/>
    <s v="Yes"/>
    <n v="4"/>
    <s v="Class four completed"/>
    <n v="1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3"/>
    <s v="Class one completed"/>
    <x v="0"/>
    <s v="Class two"/>
    <m/>
    <s v="Private"/>
    <s v="No"/>
    <m/>
    <n v="0"/>
    <n v="0"/>
    <n v="0"/>
    <n v="15000"/>
    <n v="80000"/>
    <n v="648000"/>
    <n v="0"/>
    <n v="0"/>
    <n v="743000"/>
  </r>
  <r>
    <s v="464c231d2a2e4ee392dc2e464744ad0e"/>
    <n v="16"/>
    <n v="1607"/>
    <n v="2"/>
    <s v="Male"/>
    <n v="59"/>
    <s v="Other local ethnic group"/>
    <s v="Yes"/>
    <s v="Yes"/>
    <s v="Yes"/>
    <s v="Yes"/>
    <s v="No"/>
    <n v="0"/>
    <m/>
    <n v="3"/>
    <n v="3"/>
    <x v="0"/>
    <x v="7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11"/>
    <s v="Class ten completed"/>
    <x v="0"/>
    <s v="Class ten"/>
    <m/>
    <s v="Public"/>
    <s v="Yes"/>
    <m/>
    <n v="0"/>
    <n v="0"/>
    <n v="400000"/>
    <n v="32000"/>
    <n v="30000"/>
    <n v="0"/>
    <n v="0"/>
    <n v="0"/>
    <n v="462000"/>
  </r>
  <r>
    <s v="464c231d2a2e4ee392dc2e464744ad0e"/>
    <n v="16"/>
    <n v="1607"/>
    <n v="2"/>
    <s v="Male"/>
    <n v="59"/>
    <s v="Other local ethnic group"/>
    <s v="Yes"/>
    <s v="Yes"/>
    <s v="Yes"/>
    <s v="Yes"/>
    <s v="No"/>
    <n v="0"/>
    <m/>
    <n v="3"/>
    <n v="4"/>
    <x v="0"/>
    <x v="8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6"/>
    <s v="Class six completed"/>
    <x v="0"/>
    <s v="Class six"/>
    <m/>
    <s v="Public"/>
    <s v="No"/>
    <m/>
    <n v="0"/>
    <n v="0"/>
    <n v="0"/>
    <n v="48000"/>
    <n v="25000"/>
    <n v="0"/>
    <n v="0"/>
    <n v="0"/>
    <n v="73000"/>
  </r>
  <r>
    <s v="464c231d2a2e4ee392dc2e464744ad0e"/>
    <n v="16"/>
    <n v="1607"/>
    <n v="2"/>
    <s v="Male"/>
    <n v="59"/>
    <s v="Other local ethnic group"/>
    <s v="Yes"/>
    <s v="Yes"/>
    <s v="Yes"/>
    <s v="Yes"/>
    <s v="No"/>
    <n v="0"/>
    <m/>
    <n v="3"/>
    <n v="5"/>
    <x v="1"/>
    <x v="0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5"/>
    <s v="Class four completed"/>
    <x v="0"/>
    <s v="Class five"/>
    <m/>
    <s v="Public"/>
    <s v="No"/>
    <m/>
    <n v="0"/>
    <n v="0"/>
    <n v="0"/>
    <n v="20000"/>
    <n v="20000"/>
    <n v="0"/>
    <n v="0"/>
    <n v="0"/>
    <n v="40000"/>
  </r>
  <r>
    <s v="469df7df6b994fb38116c54fed02070b"/>
    <n v="21"/>
    <n v="2101"/>
    <n v="2"/>
    <s v="Male"/>
    <n v="29"/>
    <s v="Khmer"/>
    <m/>
    <s v="Yes"/>
    <s v="Yes"/>
    <s v="Yes"/>
    <s v="Yes"/>
    <n v="15"/>
    <s v="College/university undergraduate but no degree"/>
    <n v="2"/>
    <n v="3"/>
    <x v="1"/>
    <x v="6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Yes"/>
    <m/>
    <n v="0"/>
    <n v="0"/>
    <n v="90000"/>
    <n v="10000"/>
    <n v="40000"/>
    <n v="0"/>
    <n v="252000"/>
    <n v="0"/>
    <n v="392000"/>
  </r>
  <r>
    <s v="46a7381e08dc4c7e97ffb1331a5557f0"/>
    <n v="10"/>
    <n v="1004"/>
    <n v="2"/>
    <s v="Male"/>
    <n v="45"/>
    <s v="Khmer"/>
    <m/>
    <s v="None"/>
    <s v="Yes"/>
    <s v="Yes"/>
    <s v="Yes"/>
    <n v="4"/>
    <s v="Class four completed"/>
    <n v="4"/>
    <n v="3"/>
    <x v="1"/>
    <x v="7"/>
    <n v="1"/>
    <s v="Child"/>
    <s v="Yes"/>
    <n v="1"/>
    <s v="Yes"/>
    <n v="2"/>
    <s v="Married/Living together"/>
    <s v="Yes"/>
    <n v="7"/>
    <s v="Khmer"/>
    <m/>
    <s v="None"/>
    <s v="Yes"/>
    <s v="Yes"/>
    <s v="Yes"/>
    <n v="7"/>
    <s v="Class seven completed"/>
    <x v="1"/>
    <m/>
    <m/>
    <m/>
    <m/>
    <s v="Must help with household chores"/>
    <n v="0"/>
    <m/>
    <m/>
    <m/>
    <m/>
    <m/>
    <m/>
    <m/>
    <m/>
  </r>
  <r>
    <s v="46a7381e08dc4c7e97ffb1331a5557f0"/>
    <n v="10"/>
    <n v="1004"/>
    <n v="2"/>
    <s v="Male"/>
    <n v="45"/>
    <s v="Khmer"/>
    <m/>
    <s v="None"/>
    <s v="Yes"/>
    <s v="Yes"/>
    <s v="Yes"/>
    <n v="4"/>
    <s v="Class four completed"/>
    <n v="4"/>
    <n v="4"/>
    <x v="0"/>
    <x v="5"/>
    <n v="1"/>
    <s v="Child"/>
    <s v="Yes"/>
    <n v="1"/>
    <s v="Yes"/>
    <n v="2"/>
    <m/>
    <m/>
    <m/>
    <s v="Khmer"/>
    <m/>
    <s v="None"/>
    <s v="No"/>
    <s v="No"/>
    <s v="Yes"/>
    <n v="3"/>
    <s v="Class three completed"/>
    <x v="0"/>
    <s v="Class four"/>
    <m/>
    <s v="Public"/>
    <s v="No"/>
    <m/>
    <n v="0"/>
    <n v="0"/>
    <n v="0"/>
    <n v="8000"/>
    <n v="10000"/>
    <n v="0"/>
    <n v="0"/>
    <n v="0"/>
    <n v="18000"/>
  </r>
  <r>
    <s v="46c37924f2514a3f986987507570f9f5"/>
    <n v="1"/>
    <n v="103"/>
    <n v="2"/>
    <s v="Female"/>
    <n v="39"/>
    <s v="Khmer"/>
    <m/>
    <s v="None"/>
    <s v="Yes"/>
    <s v="Yes"/>
    <s v="Yes"/>
    <n v="9"/>
    <s v="Class eight completed"/>
    <n v="2"/>
    <n v="2"/>
    <x v="0"/>
    <x v="2"/>
    <n v="1"/>
    <s v="Child"/>
    <s v="No"/>
    <m/>
    <s v="Yes"/>
    <n v="1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8000"/>
    <n v="35000"/>
    <n v="0"/>
    <n v="0"/>
    <n v="0"/>
    <n v="53000"/>
  </r>
  <r>
    <s v="46cd9c2515e947749ab6720ccedaeacd"/>
    <n v="17"/>
    <n v="1711"/>
    <n v="2"/>
    <s v="Male"/>
    <n v="46"/>
    <s v="Khmer"/>
    <m/>
    <s v="None"/>
    <s v="Yes"/>
    <s v="Yes"/>
    <s v="Yes"/>
    <n v="2"/>
    <s v="Class two completed"/>
    <n v="2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Did not do well in school"/>
    <n v="0"/>
    <m/>
    <m/>
    <m/>
    <m/>
    <m/>
    <m/>
    <m/>
    <m/>
  </r>
  <r>
    <s v="46cd9c2515e947749ab6720ccedaeacd"/>
    <n v="17"/>
    <n v="1711"/>
    <n v="2"/>
    <s v="Male"/>
    <n v="46"/>
    <s v="Khmer"/>
    <m/>
    <s v="None"/>
    <s v="Yes"/>
    <s v="Yes"/>
    <s v="Yes"/>
    <n v="2"/>
    <s v="Class two completed"/>
    <n v="2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240000"/>
    <n v="40000"/>
    <n v="60000"/>
    <n v="0"/>
    <n v="0"/>
    <n v="0"/>
    <n v="340000"/>
  </r>
  <r>
    <s v="46ce2049b7224f8db2e45f4509225298"/>
    <n v="8"/>
    <n v="802"/>
    <n v="1"/>
    <s v="Male"/>
    <n v="36"/>
    <s v="Khmer"/>
    <m/>
    <s v="None"/>
    <s v="Yes"/>
    <s v="Yes"/>
    <s v="Yes"/>
    <n v="7"/>
    <s v="Class seven completed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390000"/>
    <n v="300000"/>
    <n v="30000"/>
    <n v="12000"/>
    <n v="1825000"/>
    <n v="0"/>
    <n v="5000"/>
    <n v="2562000"/>
  </r>
  <r>
    <s v="46f7fca9d72b4c4d9ba20e5b84b006c3"/>
    <n v="2"/>
    <n v="210"/>
    <n v="2"/>
    <s v="Male"/>
    <n v="42"/>
    <s v="Khmer"/>
    <m/>
    <s v="Yes"/>
    <s v="No"/>
    <s v="No"/>
    <s v="No"/>
    <n v="0"/>
    <m/>
    <n v="3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Too poor"/>
    <n v="0"/>
    <m/>
    <m/>
    <m/>
    <m/>
    <m/>
    <m/>
    <m/>
    <m/>
  </r>
  <r>
    <s v="46f7fca9d72b4c4d9ba20e5b84b006c3"/>
    <n v="2"/>
    <n v="210"/>
    <n v="2"/>
    <s v="Male"/>
    <n v="42"/>
    <s v="Khmer"/>
    <m/>
    <s v="Yes"/>
    <s v="No"/>
    <s v="No"/>
    <s v="No"/>
    <n v="0"/>
    <m/>
    <n v="3"/>
    <n v="4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Too poor"/>
    <n v="0"/>
    <m/>
    <m/>
    <m/>
    <m/>
    <m/>
    <m/>
    <m/>
    <m/>
  </r>
  <r>
    <s v="477bd716c8f4425d91327387a0182435"/>
    <n v="4"/>
    <n v="403"/>
    <n v="1"/>
    <s v="Male"/>
    <n v="65"/>
    <s v="Khmer"/>
    <m/>
    <s v="None"/>
    <s v="Yes"/>
    <s v="Yes"/>
    <s v="Yes"/>
    <n v="5"/>
    <s v="Class five completed"/>
    <n v="1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Lower education certificate (diploma)"/>
    <x v="0"/>
    <s v="Class nine"/>
    <m/>
    <s v="Public"/>
    <s v="Yes"/>
    <m/>
    <n v="0"/>
    <n v="280000"/>
    <n v="200000"/>
    <n v="140000"/>
    <n v="50000"/>
    <n v="0"/>
    <n v="0"/>
    <n v="10000"/>
    <n v="680000"/>
  </r>
  <r>
    <s v="4788e3adc6fd4cfd9c30ffbc4af92102"/>
    <n v="2"/>
    <n v="205"/>
    <n v="2"/>
    <s v="Male"/>
    <n v="39"/>
    <s v="Khmer"/>
    <m/>
    <s v="None"/>
    <s v="No"/>
    <s v="No"/>
    <s v="Yes"/>
    <n v="1"/>
    <s v="Class one completed"/>
    <n v="4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2"/>
    <s v="Class two completed"/>
    <x v="1"/>
    <m/>
    <m/>
    <m/>
    <m/>
    <s v="Must contribute to household income"/>
    <n v="0"/>
    <m/>
    <m/>
    <m/>
    <m/>
    <m/>
    <m/>
    <m/>
    <m/>
  </r>
  <r>
    <s v="4788e3adc6fd4cfd9c30ffbc4af92102"/>
    <n v="2"/>
    <n v="205"/>
    <n v="2"/>
    <s v="Male"/>
    <n v="39"/>
    <s v="Khmer"/>
    <m/>
    <s v="None"/>
    <s v="No"/>
    <s v="No"/>
    <s v="Yes"/>
    <n v="1"/>
    <s v="Class one completed"/>
    <n v="4"/>
    <n v="5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65000"/>
    <n v="5000"/>
    <n v="0"/>
    <n v="80000"/>
    <n v="5000"/>
    <n v="155000"/>
  </r>
  <r>
    <s v="4788e3adc6fd4cfd9c30ffbc4af92102"/>
    <n v="2"/>
    <n v="205"/>
    <n v="2"/>
    <s v="Male"/>
    <n v="39"/>
    <s v="Khmer"/>
    <m/>
    <s v="None"/>
    <s v="No"/>
    <s v="No"/>
    <s v="Yes"/>
    <n v="1"/>
    <s v="Class one completed"/>
    <n v="4"/>
    <n v="6"/>
    <x v="0"/>
    <x v="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40000"/>
    <n v="5000"/>
    <n v="0"/>
    <n v="80000"/>
    <n v="5000"/>
    <n v="130000"/>
  </r>
  <r>
    <s v="479b8801c2a74b70858bfc8b14db04e0"/>
    <n v="22"/>
    <n v="2204"/>
    <n v="1"/>
    <s v="Male"/>
    <n v="47"/>
    <s v="Khmer"/>
    <m/>
    <s v="None"/>
    <s v="Yes"/>
    <s v="Yes"/>
    <s v="Yes"/>
    <n v="8"/>
    <s v="Class eight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360000"/>
    <n v="35000"/>
    <n v="23000"/>
    <n v="1170000"/>
    <n v="0"/>
    <n v="10000"/>
    <n v="1598000"/>
  </r>
  <r>
    <s v="479b8801c2a74b70858bfc8b14db04e0"/>
    <n v="22"/>
    <n v="2204"/>
    <n v="1"/>
    <s v="Male"/>
    <n v="47"/>
    <s v="Khmer"/>
    <m/>
    <s v="None"/>
    <s v="Yes"/>
    <s v="Yes"/>
    <s v="Yes"/>
    <n v="8"/>
    <s v="Class eight completed"/>
    <n v="2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13000"/>
    <n v="23000"/>
    <n v="0"/>
    <n v="0"/>
    <n v="2500"/>
    <n v="38500"/>
  </r>
  <r>
    <s v="47ee0ebcd24c4900948dafafbf62c067"/>
    <n v="1"/>
    <n v="107"/>
    <n v="2"/>
    <s v="Male"/>
    <n v="41"/>
    <s v="Khmer"/>
    <m/>
    <s v="None"/>
    <s v="No"/>
    <s v="No"/>
    <s v="Yes"/>
    <n v="3"/>
    <s v="Class three completed"/>
    <n v="2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90000"/>
    <n v="22500"/>
    <n v="53000"/>
    <n v="702000"/>
    <n v="0"/>
    <n v="5000"/>
    <n v="872500"/>
  </r>
  <r>
    <s v="47ee0ebcd24c4900948dafafbf62c067"/>
    <n v="1"/>
    <n v="107"/>
    <n v="2"/>
    <s v="Male"/>
    <n v="41"/>
    <s v="Khmer"/>
    <m/>
    <s v="None"/>
    <s v="No"/>
    <s v="No"/>
    <s v="Yes"/>
    <n v="3"/>
    <s v="Class three completed"/>
    <n v="2"/>
    <n v="4"/>
    <x v="0"/>
    <x v="3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9000"/>
    <n v="19000"/>
    <n v="702000"/>
    <n v="0"/>
    <n v="1000"/>
    <n v="731000"/>
  </r>
  <r>
    <s v="4828d98c3ac14c45940a66c6bf1db618"/>
    <n v="15"/>
    <n v="1501"/>
    <n v="2"/>
    <s v="Male"/>
    <n v="49"/>
    <s v="Khmer"/>
    <m/>
    <s v="None"/>
    <s v="Yes"/>
    <s v="Yes"/>
    <s v="Yes"/>
    <n v="7"/>
    <s v="Class seven completed"/>
    <n v="3"/>
    <n v="6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2"/>
    <s v="Class eleven completed"/>
    <x v="0"/>
    <s v="Class twelve"/>
    <m/>
    <s v="Public"/>
    <s v="Yes"/>
    <m/>
    <n v="0"/>
    <n v="0"/>
    <n v="480000"/>
    <n v="32000"/>
    <n v="21000"/>
    <n v="0"/>
    <n v="0"/>
    <n v="0"/>
    <n v="533000"/>
  </r>
  <r>
    <s v="4828d98c3ac14c45940a66c6bf1db618"/>
    <n v="15"/>
    <n v="1501"/>
    <n v="2"/>
    <s v="Male"/>
    <n v="49"/>
    <s v="Khmer"/>
    <m/>
    <s v="None"/>
    <s v="Yes"/>
    <s v="Yes"/>
    <s v="Yes"/>
    <n v="7"/>
    <s v="Class seven completed"/>
    <n v="3"/>
    <n v="7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480000"/>
    <n v="26000"/>
    <n v="41000"/>
    <n v="0"/>
    <n v="0"/>
    <n v="0"/>
    <n v="547000"/>
  </r>
  <r>
    <s v="483304e7ec0b4c2d81e896e84fede428"/>
    <n v="8"/>
    <n v="801"/>
    <n v="2"/>
    <s v="Male"/>
    <n v="38"/>
    <s v="Khmer"/>
    <m/>
    <s v="Yes"/>
    <s v="Yes"/>
    <s v="Yes"/>
    <s v="Yes"/>
    <n v="12"/>
    <s v="Higher education certificate (BacII)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25000"/>
    <n v="5000"/>
    <n v="432000"/>
    <n v="0"/>
    <n v="0"/>
    <n v="462000"/>
  </r>
  <r>
    <s v="483304e7ec0b4c2d81e896e84fede428"/>
    <n v="8"/>
    <n v="801"/>
    <n v="2"/>
    <s v="Male"/>
    <n v="38"/>
    <s v="Khmer"/>
    <m/>
    <s v="Yes"/>
    <s v="Yes"/>
    <s v="Yes"/>
    <s v="Yes"/>
    <n v="12"/>
    <s v="Higher education certificate (BacII)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25000"/>
    <n v="4000"/>
    <n v="432000"/>
    <n v="0"/>
    <n v="0"/>
    <n v="461000"/>
  </r>
  <r>
    <s v="4956c6816392448e94f6f8e647324ccd"/>
    <n v="21"/>
    <n v="2102"/>
    <n v="2"/>
    <s v="Male"/>
    <n v="59"/>
    <s v="Khmer"/>
    <m/>
    <s v="None"/>
    <s v="Yes"/>
    <s v="Yes"/>
    <s v="Yes"/>
    <n v="5"/>
    <s v="Class four completed"/>
    <n v="3"/>
    <n v="5"/>
    <x v="1"/>
    <x v="7"/>
    <n v="1"/>
    <s v="Child"/>
    <s v="Yes"/>
    <n v="1"/>
    <s v="Yes"/>
    <n v="2"/>
    <s v="Married/Living together"/>
    <s v="Yes"/>
    <n v="6"/>
    <s v="Khmer"/>
    <m/>
    <s v="None"/>
    <s v="Yes"/>
    <s v="Yes"/>
    <s v="Yes"/>
    <n v="10"/>
    <s v="Lower education certificate (diploma)"/>
    <x v="1"/>
    <m/>
    <m/>
    <m/>
    <m/>
    <s v="Must contribute to household income"/>
    <n v="0"/>
    <m/>
    <m/>
    <m/>
    <m/>
    <m/>
    <m/>
    <m/>
    <m/>
  </r>
  <r>
    <s v="4973a7a62bc841cdbf9f35954e99b703"/>
    <n v="21"/>
    <n v="2110"/>
    <n v="2"/>
    <s v="Male"/>
    <n v="49"/>
    <s v="Khmer"/>
    <m/>
    <s v="None"/>
    <s v="Yes"/>
    <s v="Yes"/>
    <s v="Yes"/>
    <n v="2"/>
    <s v="Class two completed"/>
    <n v="1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0"/>
    <n v="18000"/>
    <n v="60000"/>
    <n v="0"/>
    <n v="0"/>
    <n v="0"/>
    <n v="78000"/>
  </r>
  <r>
    <s v="4b09dd374ed3406597410e2f5f5ab109"/>
    <n v="8"/>
    <n v="807"/>
    <n v="2"/>
    <s v="Male"/>
    <n v="36"/>
    <s v="Khmer"/>
    <m/>
    <s v="None"/>
    <s v="Yes"/>
    <s v="Yes"/>
    <s v="Yes"/>
    <n v="6"/>
    <s v="Class six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m/>
    <m/>
    <m/>
    <m/>
    <m/>
    <m/>
    <m/>
    <m/>
  </r>
  <r>
    <s v="4b09dd374ed3406597410e2f5f5ab109"/>
    <n v="8"/>
    <n v="807"/>
    <n v="2"/>
    <s v="Male"/>
    <n v="36"/>
    <s v="Khmer"/>
    <m/>
    <s v="None"/>
    <s v="Yes"/>
    <s v="Yes"/>
    <s v="Yes"/>
    <n v="6"/>
    <s v="Class six completed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m/>
    <m/>
    <m/>
    <m/>
    <m/>
    <m/>
    <m/>
    <m/>
  </r>
  <r>
    <s v="4b1a7b5f8bbb420195dc3b7b939bb580"/>
    <n v="8"/>
    <n v="802"/>
    <n v="1"/>
    <s v="Male"/>
    <n v="36"/>
    <s v="Khmer"/>
    <m/>
    <s v="Yes"/>
    <s v="Yes"/>
    <s v="Yes"/>
    <s v="Yes"/>
    <n v="11"/>
    <s v="Class eleven completed"/>
    <n v="3"/>
    <n v="2"/>
    <x v="0"/>
    <x v="4"/>
    <n v="1"/>
    <s v="Child"/>
    <s v="Yes"/>
    <n v="1"/>
    <s v="No"/>
    <m/>
    <s v="Never married/Never lived with a partner"/>
    <m/>
    <m/>
    <s v="Khmer"/>
    <m/>
    <s v="Yes"/>
    <s v="Yes"/>
    <s v="Yes"/>
    <s v="Yes"/>
    <n v="7"/>
    <s v="Class seven completed"/>
    <x v="0"/>
    <s v="Class eight"/>
    <m/>
    <s v="Public"/>
    <s v="Yes"/>
    <m/>
    <n v="0"/>
    <n v="480000"/>
    <n v="0"/>
    <n v="25000"/>
    <n v="10000"/>
    <n v="520000"/>
    <n v="20000"/>
    <n v="5000"/>
    <n v="1060000"/>
  </r>
  <r>
    <s v="4b1a7b5f8bbb420195dc3b7b939bb580"/>
    <n v="8"/>
    <n v="802"/>
    <n v="1"/>
    <s v="Male"/>
    <n v="36"/>
    <s v="Khmer"/>
    <m/>
    <s v="Yes"/>
    <s v="Yes"/>
    <s v="Yes"/>
    <s v="Yes"/>
    <n v="11"/>
    <s v="Class eleven completed"/>
    <n v="3"/>
    <n v="3"/>
    <x v="1"/>
    <x v="8"/>
    <n v="1"/>
    <s v="Child"/>
    <s v="Yes"/>
    <n v="1"/>
    <s v="No"/>
    <m/>
    <s v="Never married/Never lived with a partner"/>
    <m/>
    <m/>
    <s v="Khmer"/>
    <m/>
    <s v="Yes"/>
    <s v="Yes"/>
    <s v="Yes"/>
    <s v="Yes"/>
    <n v="6"/>
    <s v="Class six completed"/>
    <x v="0"/>
    <s v="Class seven"/>
    <m/>
    <s v="Public"/>
    <s v="Yes"/>
    <m/>
    <n v="0"/>
    <n v="480000"/>
    <n v="130000"/>
    <n v="20000"/>
    <n v="10000"/>
    <n v="520000"/>
    <n v="15000"/>
    <n v="3000"/>
    <n v="1178000"/>
  </r>
  <r>
    <s v="4b1a7b5f8bbb420195dc3b7b939bb580"/>
    <n v="8"/>
    <n v="802"/>
    <n v="1"/>
    <s v="Male"/>
    <n v="36"/>
    <s v="Khmer"/>
    <m/>
    <s v="Yes"/>
    <s v="Yes"/>
    <s v="Yes"/>
    <s v="Yes"/>
    <n v="11"/>
    <s v="Class eleven completed"/>
    <n v="3"/>
    <n v="4"/>
    <x v="0"/>
    <x v="6"/>
    <n v="1"/>
    <s v="Child"/>
    <s v="Yes"/>
    <n v="1"/>
    <s v="No"/>
    <m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4000"/>
    <n v="3000"/>
    <n v="260000"/>
    <n v="0"/>
    <n v="0"/>
    <n v="267000"/>
  </r>
  <r>
    <s v="4b1d561d918f4dc6a91256c06740b9aa"/>
    <n v="15"/>
    <n v="1501"/>
    <n v="2"/>
    <s v="Male"/>
    <n v="43"/>
    <s v="Khmer"/>
    <m/>
    <s v="None"/>
    <s v="Yes"/>
    <s v="Yes"/>
    <s v="Yes"/>
    <n v="7"/>
    <s v="Class seven completed"/>
    <n v="3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Donâ€™t want to"/>
    <n v="0"/>
    <m/>
    <m/>
    <m/>
    <m/>
    <m/>
    <m/>
    <m/>
    <m/>
  </r>
  <r>
    <s v="4b1d561d918f4dc6a91256c06740b9aa"/>
    <n v="15"/>
    <n v="1501"/>
    <n v="2"/>
    <s v="Male"/>
    <n v="43"/>
    <s v="Khmer"/>
    <m/>
    <s v="None"/>
    <s v="Yes"/>
    <s v="Yes"/>
    <s v="Yes"/>
    <n v="7"/>
    <s v="Class seven completed"/>
    <n v="3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2"/>
    <s v="Class two completed"/>
    <x v="1"/>
    <m/>
    <m/>
    <m/>
    <m/>
    <s v="Donâ€™t want to"/>
    <n v="0"/>
    <m/>
    <m/>
    <m/>
    <m/>
    <m/>
    <m/>
    <m/>
    <m/>
  </r>
  <r>
    <s v="4b1d561d918f4dc6a91256c06740b9aa"/>
    <n v="15"/>
    <n v="1501"/>
    <n v="2"/>
    <s v="Male"/>
    <n v="43"/>
    <s v="Khmer"/>
    <m/>
    <s v="None"/>
    <s v="Yes"/>
    <s v="Yes"/>
    <s v="Yes"/>
    <n v="7"/>
    <s v="Class seven completed"/>
    <n v="3"/>
    <n v="5"/>
    <x v="0"/>
    <x v="1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4b5b926438bf4461a9c946bce96e6cef"/>
    <n v="22"/>
    <n v="2205"/>
    <n v="2"/>
    <s v="Female"/>
    <n v="25"/>
    <s v="Khmer"/>
    <m/>
    <s v="None"/>
    <s v="Yes"/>
    <s v="Yes"/>
    <s v="Yes"/>
    <n v="9"/>
    <s v="Class eight completed"/>
    <n v="2"/>
    <n v="2"/>
    <x v="0"/>
    <x v="6"/>
    <n v="1"/>
    <s v="Child"/>
    <s v="No"/>
    <m/>
    <s v="Yes"/>
    <n v="1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0"/>
    <n v="45000"/>
    <n v="10000"/>
    <n v="10000"/>
    <n v="0"/>
    <n v="105000"/>
    <n v="5000"/>
    <n v="175000"/>
  </r>
  <r>
    <s v="4b708c40fc5a47158bf5c367c500064e"/>
    <n v="4"/>
    <n v="407"/>
    <n v="2"/>
    <s v="Male"/>
    <n v="35"/>
    <s v="Khmer"/>
    <m/>
    <s v="None"/>
    <s v="Yes"/>
    <s v="Yes"/>
    <s v="Yes"/>
    <n v="6"/>
    <s v="Class six completed"/>
    <n v="2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210000"/>
    <n v="0"/>
    <n v="50000"/>
    <n v="48000"/>
    <n v="0"/>
    <n v="0"/>
    <n v="2000"/>
    <n v="310000"/>
  </r>
  <r>
    <s v="4b708c40fc5a47158bf5c367c500064e"/>
    <n v="4"/>
    <n v="407"/>
    <n v="2"/>
    <s v="Male"/>
    <n v="35"/>
    <s v="Khmer"/>
    <m/>
    <s v="None"/>
    <s v="Yes"/>
    <s v="Yes"/>
    <s v="Yes"/>
    <n v="6"/>
    <s v="Class six completed"/>
    <n v="2"/>
    <n v="4"/>
    <x v="1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30000"/>
    <n v="25000"/>
    <n v="0"/>
    <n v="0"/>
    <n v="2000"/>
    <n v="57000"/>
  </r>
  <r>
    <s v="4d450d8425644f349c982bad16a9a0ba"/>
    <n v="3"/>
    <n v="306"/>
    <n v="2"/>
    <s v="Male"/>
    <n v="40"/>
    <s v="Khmer"/>
    <m/>
    <s v="None"/>
    <s v="Yes"/>
    <s v="Yes"/>
    <s v="Yes"/>
    <n v="12"/>
    <s v="Class seven completed"/>
    <n v="4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0"/>
    <n v="744000"/>
    <n v="34000"/>
    <n v="12000"/>
    <n v="1080000"/>
    <n v="0"/>
    <n v="0"/>
    <n v="1870000"/>
  </r>
  <r>
    <s v="4d450d8425644f349c982bad16a9a0ba"/>
    <n v="3"/>
    <n v="306"/>
    <n v="2"/>
    <s v="Male"/>
    <n v="40"/>
    <s v="Khmer"/>
    <m/>
    <s v="None"/>
    <s v="Yes"/>
    <s v="Yes"/>
    <s v="Yes"/>
    <n v="12"/>
    <s v="Class seven completed"/>
    <n v="4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four completed"/>
    <x v="0"/>
    <s v="Class five"/>
    <m/>
    <s v="Public"/>
    <s v="No"/>
    <m/>
    <n v="0"/>
    <n v="0"/>
    <n v="0"/>
    <n v="17000"/>
    <n v="8000"/>
    <n v="756000"/>
    <n v="0"/>
    <n v="0"/>
    <n v="781000"/>
  </r>
  <r>
    <s v="4d450d8425644f349c982bad16a9a0ba"/>
    <n v="3"/>
    <n v="306"/>
    <n v="2"/>
    <s v="Male"/>
    <n v="40"/>
    <s v="Khmer"/>
    <m/>
    <s v="None"/>
    <s v="Yes"/>
    <s v="Yes"/>
    <s v="Yes"/>
    <n v="12"/>
    <s v="Class seven completed"/>
    <n v="4"/>
    <n v="5"/>
    <x v="0"/>
    <x v="6"/>
    <n v="1"/>
    <s v="Child"/>
    <s v="Yes"/>
    <n v="1"/>
    <s v="Yes"/>
    <n v="2"/>
    <m/>
    <m/>
    <m/>
    <s v="Khmer"/>
    <m/>
    <s v="None"/>
    <s v="No"/>
    <s v="No"/>
    <s v="Yes"/>
    <n v="3"/>
    <s v="Pre-school/Kindergarten"/>
    <x v="0"/>
    <s v="Class one"/>
    <m/>
    <s v="Public"/>
    <s v="No"/>
    <m/>
    <n v="0"/>
    <n v="0"/>
    <n v="0"/>
    <n v="8500"/>
    <n v="5000"/>
    <n v="432000"/>
    <n v="0"/>
    <n v="0"/>
    <n v="445500"/>
  </r>
  <r>
    <s v="4ddd16e62a294446b111455e1939f4c0"/>
    <n v="8"/>
    <n v="807"/>
    <n v="2"/>
    <s v="Male"/>
    <n v="39"/>
    <s v="Khmer"/>
    <m/>
    <s v="None"/>
    <s v="Yes"/>
    <s v="Yes"/>
    <s v="Yes"/>
    <n v="4"/>
    <s v="Class four completed"/>
    <n v="4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our completed"/>
    <x v="0"/>
    <s v="Class five"/>
    <m/>
    <s v="Public"/>
    <s v="Yes"/>
    <m/>
    <n v="0"/>
    <n v="0"/>
    <n v="240000"/>
    <n v="40000"/>
    <n v="20000"/>
    <n v="0"/>
    <n v="0"/>
    <n v="0"/>
    <n v="300000"/>
  </r>
  <r>
    <s v="4ddd16e62a294446b111455e1939f4c0"/>
    <n v="8"/>
    <n v="807"/>
    <n v="2"/>
    <s v="Male"/>
    <n v="39"/>
    <s v="Khmer"/>
    <m/>
    <s v="None"/>
    <s v="Yes"/>
    <s v="Yes"/>
    <s v="Yes"/>
    <n v="4"/>
    <s v="Class four completed"/>
    <n v="4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6"/>
    <s v="Class four completed"/>
    <x v="0"/>
    <s v="Class five"/>
    <m/>
    <s v="Public"/>
    <s v="Yes"/>
    <m/>
    <n v="0"/>
    <n v="0"/>
    <n v="240000"/>
    <n v="40000"/>
    <n v="20000"/>
    <n v="0"/>
    <n v="0"/>
    <n v="0"/>
    <n v="300000"/>
  </r>
  <r>
    <s v="4ddd16e62a294446b111455e1939f4c0"/>
    <n v="8"/>
    <n v="807"/>
    <n v="2"/>
    <s v="Male"/>
    <n v="39"/>
    <s v="Khmer"/>
    <m/>
    <s v="None"/>
    <s v="Yes"/>
    <s v="Yes"/>
    <s v="Yes"/>
    <n v="4"/>
    <s v="Class four completed"/>
    <n v="4"/>
    <n v="5"/>
    <x v="1"/>
    <x v="9"/>
    <n v="1"/>
    <s v="Child"/>
    <s v="Yes"/>
    <n v="1"/>
    <s v="Yes"/>
    <n v="2"/>
    <m/>
    <m/>
    <m/>
    <s v="Khmer"/>
    <m/>
    <s v="Yes"/>
    <s v="Yes"/>
    <s v="Yes"/>
    <s v="Yes"/>
    <n v="3"/>
    <s v="Class one completed"/>
    <x v="0"/>
    <s v="Class two"/>
    <m/>
    <s v="Public"/>
    <s v="Yes"/>
    <m/>
    <n v="0"/>
    <n v="0"/>
    <n v="240000"/>
    <n v="30000"/>
    <n v="20000"/>
    <n v="0"/>
    <n v="0"/>
    <n v="0"/>
    <n v="290000"/>
  </r>
  <r>
    <s v="4de4226028784b2195179f4abf70efb6"/>
    <n v="16"/>
    <n v="1601"/>
    <n v="2"/>
    <s v="Male"/>
    <n v="45"/>
    <s v="Other local ethnic group"/>
    <s v="No"/>
    <s v="Yes"/>
    <s v="No"/>
    <s v="No"/>
    <s v="No"/>
    <n v="0"/>
    <m/>
    <n v="5"/>
    <n v="3"/>
    <x v="1"/>
    <x v="1"/>
    <n v="1"/>
    <s v="Child"/>
    <s v="Yes"/>
    <n v="1"/>
    <s v="Yes"/>
    <n v="2"/>
    <m/>
    <m/>
    <m/>
    <s v="Other local ethnic group"/>
    <s v="No"/>
    <s v="Yes"/>
    <s v="No"/>
    <s v="No"/>
    <s v="Yes"/>
    <n v="1"/>
    <s v="Pre-school/Kindergarten"/>
    <x v="0"/>
    <s v="Class one"/>
    <m/>
    <s v="Public"/>
    <s v="No"/>
    <m/>
    <n v="0"/>
    <n v="0"/>
    <n v="0"/>
    <n v="6000"/>
    <n v="15000"/>
    <n v="0"/>
    <n v="0"/>
    <n v="0"/>
    <n v="21000"/>
  </r>
  <r>
    <s v="4de4226028784b2195179f4abf70efb6"/>
    <n v="16"/>
    <n v="1601"/>
    <n v="2"/>
    <s v="Male"/>
    <n v="45"/>
    <s v="Other local ethnic group"/>
    <s v="No"/>
    <s v="Yes"/>
    <s v="No"/>
    <s v="No"/>
    <s v="No"/>
    <n v="0"/>
    <m/>
    <n v="5"/>
    <n v="4"/>
    <x v="1"/>
    <x v="11"/>
    <n v="1"/>
    <s v="Child"/>
    <s v="Yes"/>
    <n v="1"/>
    <s v="Yes"/>
    <n v="2"/>
    <m/>
    <m/>
    <m/>
    <s v="Other local ethnic group"/>
    <s v="No"/>
    <s v="Yes"/>
    <s v="No"/>
    <s v="No"/>
    <s v="Yes"/>
    <n v="1"/>
    <s v="Pre-school/Kindergarten"/>
    <x v="0"/>
    <s v="Class one"/>
    <m/>
    <s v="Public"/>
    <s v="No"/>
    <m/>
    <n v="0"/>
    <n v="0"/>
    <n v="0"/>
    <n v="6000"/>
    <n v="15000"/>
    <n v="0"/>
    <n v="0"/>
    <n v="0"/>
    <n v="21000"/>
  </r>
  <r>
    <s v="4de4226028784b2195179f4abf70efb6"/>
    <n v="16"/>
    <n v="1601"/>
    <n v="2"/>
    <s v="Male"/>
    <n v="45"/>
    <s v="Other local ethnic group"/>
    <s v="No"/>
    <s v="Yes"/>
    <s v="No"/>
    <s v="No"/>
    <s v="No"/>
    <n v="0"/>
    <m/>
    <n v="5"/>
    <n v="5"/>
    <x v="0"/>
    <x v="9"/>
    <n v="1"/>
    <s v="Child"/>
    <s v="Yes"/>
    <n v="1"/>
    <s v="Yes"/>
    <n v="2"/>
    <m/>
    <m/>
    <m/>
    <s v="Other local ethnic group"/>
    <s v="No"/>
    <s v="Yes"/>
    <s v="No"/>
    <s v="No"/>
    <s v="Yes"/>
    <n v="1"/>
    <s v="Pre-school/Kindergarten"/>
    <x v="0"/>
    <s v="Class one"/>
    <m/>
    <s v="Public"/>
    <s v="No"/>
    <m/>
    <n v="0"/>
    <n v="0"/>
    <n v="0"/>
    <n v="6000"/>
    <n v="15000"/>
    <n v="0"/>
    <n v="0"/>
    <n v="0"/>
    <n v="21000"/>
  </r>
  <r>
    <s v="4ecbba829e1e422fbbba2b0c36a6584d"/>
    <n v="12"/>
    <n v="1204"/>
    <n v="1"/>
    <s v="Male"/>
    <n v="34"/>
    <s v="Khmer"/>
    <m/>
    <s v="Yes"/>
    <s v="Yes"/>
    <s v="Yes"/>
    <s v="Yes"/>
    <n v="9"/>
    <s v="Class eight completed"/>
    <n v="2"/>
    <n v="3"/>
    <x v="0"/>
    <x v="0"/>
    <n v="1"/>
    <s v="Child"/>
    <s v="Yes"/>
    <n v="1"/>
    <s v="Yes"/>
    <n v="2"/>
    <s v="Married/Living together"/>
    <s v="Yes"/>
    <n v="2"/>
    <s v="Khmer"/>
    <m/>
    <s v="Yes"/>
    <s v="Yes"/>
    <s v="Yes"/>
    <s v="Yes"/>
    <n v="9"/>
    <s v="Class eight completed"/>
    <x v="0"/>
    <s v="Class nine"/>
    <m/>
    <s v="Public"/>
    <s v="Yes"/>
    <m/>
    <n v="0"/>
    <n v="1200000"/>
    <n v="800000"/>
    <n v="200000"/>
    <n v="300000"/>
    <n v="1500000"/>
    <n v="0"/>
    <n v="10000"/>
    <n v="4010000"/>
  </r>
  <r>
    <s v="4ecbba829e1e422fbbba2b0c36a6584d"/>
    <n v="12"/>
    <n v="1204"/>
    <n v="1"/>
    <s v="Male"/>
    <n v="34"/>
    <s v="Khmer"/>
    <m/>
    <s v="Yes"/>
    <s v="Yes"/>
    <s v="Yes"/>
    <s v="Yes"/>
    <n v="9"/>
    <s v="Class eight completed"/>
    <n v="2"/>
    <n v="4"/>
    <x v="0"/>
    <x v="11"/>
    <n v="1"/>
    <s v="Child"/>
    <s v="Yes"/>
    <n v="1"/>
    <s v="Yes"/>
    <n v="2"/>
    <m/>
    <m/>
    <m/>
    <s v="Khmer"/>
    <m/>
    <s v="Yes"/>
    <s v="Yes"/>
    <s v="Yes"/>
    <s v="Yes"/>
    <n v="4"/>
    <s v="Class three completed"/>
    <x v="0"/>
    <s v="Class four"/>
    <m/>
    <s v="Public"/>
    <s v="Yes"/>
    <m/>
    <n v="0"/>
    <n v="1000000"/>
    <n v="0"/>
    <n v="100000"/>
    <n v="50000"/>
    <n v="1000000"/>
    <n v="800000"/>
    <n v="10000"/>
    <n v="2960000"/>
  </r>
  <r>
    <s v="4f5c3963ac694b88b0ac891d13194854"/>
    <n v="19"/>
    <n v="1905"/>
    <n v="2"/>
    <s v="Male"/>
    <n v="37"/>
    <s v="Khmer"/>
    <m/>
    <s v="None"/>
    <s v="Yes"/>
    <s v="No"/>
    <s v="Yes"/>
    <n v="4"/>
    <s v="Class three completed"/>
    <n v="4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9000"/>
    <n v="0"/>
    <n v="0"/>
    <n v="0"/>
    <n v="0"/>
    <n v="9000"/>
  </r>
  <r>
    <s v="4f5c3963ac694b88b0ac891d13194854"/>
    <n v="19"/>
    <n v="1905"/>
    <n v="2"/>
    <s v="Male"/>
    <n v="37"/>
    <s v="Khmer"/>
    <m/>
    <s v="None"/>
    <s v="Yes"/>
    <s v="No"/>
    <s v="Yes"/>
    <n v="4"/>
    <s v="Class three completed"/>
    <n v="4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five"/>
    <m/>
    <s v="Public"/>
    <s v="No"/>
    <m/>
    <n v="0"/>
    <n v="0"/>
    <n v="0"/>
    <n v="9000"/>
    <n v="10000"/>
    <n v="0"/>
    <n v="0"/>
    <n v="0"/>
    <n v="19000"/>
  </r>
  <r>
    <s v="4f5c3963ac694b88b0ac891d13194854"/>
    <n v="19"/>
    <n v="1905"/>
    <n v="2"/>
    <s v="Male"/>
    <n v="37"/>
    <s v="Khmer"/>
    <m/>
    <s v="None"/>
    <s v="Yes"/>
    <s v="No"/>
    <s v="Yes"/>
    <n v="4"/>
    <s v="Class three completed"/>
    <n v="4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6000"/>
    <n v="25000"/>
    <n v="0"/>
    <n v="0"/>
    <n v="0"/>
    <n v="31000"/>
  </r>
  <r>
    <s v="4f5c3963ac694b88b0ac891d13194854"/>
    <n v="19"/>
    <n v="1905"/>
    <n v="2"/>
    <s v="Male"/>
    <n v="37"/>
    <s v="Khmer"/>
    <m/>
    <s v="None"/>
    <s v="Yes"/>
    <s v="No"/>
    <s v="Yes"/>
    <n v="4"/>
    <s v="Class three completed"/>
    <n v="4"/>
    <n v="6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2000"/>
    <n v="20000"/>
    <n v="0"/>
    <n v="0"/>
    <n v="0"/>
    <n v="22000"/>
  </r>
  <r>
    <s v="4f60339d06b9457db8ba0cf46d824dde"/>
    <n v="25"/>
    <n v="2506"/>
    <n v="2"/>
    <s v="Male"/>
    <n v="31"/>
    <s v="Khmer"/>
    <m/>
    <s v="None"/>
    <s v="Yes"/>
    <s v="Yes"/>
    <s v="Yes"/>
    <n v="6"/>
    <s v="Class six completed"/>
    <n v="3"/>
    <n v="3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135000"/>
    <n v="0"/>
    <n v="3000"/>
    <n v="52000"/>
    <n v="480000"/>
    <n v="0"/>
    <n v="0"/>
    <n v="670000"/>
  </r>
  <r>
    <s v="4f9aff357123470880022b090f661fdb"/>
    <n v="16"/>
    <n v="1602"/>
    <n v="1"/>
    <s v="Male"/>
    <n v="48"/>
    <s v="Khmer"/>
    <m/>
    <s v="None"/>
    <s v="Yes"/>
    <s v="Yes"/>
    <s v="Yes"/>
    <n v="5"/>
    <s v="Class five completed"/>
    <n v="1"/>
    <n v="5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468000"/>
    <n v="20000"/>
    <n v="30000"/>
    <n v="1755000"/>
    <n v="315000"/>
    <n v="10000"/>
    <n v="2598000"/>
  </r>
  <r>
    <s v="4fbb0756189442a98f07356204145b3b"/>
    <n v="7"/>
    <n v="701"/>
    <n v="2"/>
    <s v="Female"/>
    <n v="42"/>
    <s v="Khmer"/>
    <m/>
    <s v="None"/>
    <s v="No"/>
    <s v="No"/>
    <s v="Yes"/>
    <n v="2"/>
    <s v="Class one completed"/>
    <n v="2"/>
    <n v="2"/>
    <x v="1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258000"/>
    <n v="235000"/>
    <n v="40000"/>
    <n v="28000"/>
    <n v="0"/>
    <n v="50000"/>
    <n v="40000"/>
    <n v="651000"/>
  </r>
  <r>
    <s v="4fbb0756189442a98f07356204145b3b"/>
    <n v="7"/>
    <n v="701"/>
    <n v="2"/>
    <s v="Female"/>
    <n v="42"/>
    <s v="Khmer"/>
    <m/>
    <s v="None"/>
    <s v="No"/>
    <s v="No"/>
    <s v="Yes"/>
    <n v="2"/>
    <s v="Class one completed"/>
    <n v="2"/>
    <n v="3"/>
    <x v="1"/>
    <x v="1"/>
    <n v="1"/>
    <s v="Child"/>
    <s v="No"/>
    <m/>
    <s v="Yes"/>
    <n v="1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468000"/>
    <n v="156000"/>
    <n v="15000"/>
    <n v="10000"/>
    <n v="312000"/>
    <n v="50000"/>
    <n v="20000"/>
    <n v="1031000"/>
  </r>
  <r>
    <s v="5030020d54a94200bfdc4c6e74e780de"/>
    <n v="12"/>
    <n v="1204"/>
    <n v="1"/>
    <s v="Male"/>
    <n v="40"/>
    <s v="Khmer"/>
    <m/>
    <s v="None"/>
    <s v="Yes"/>
    <s v="Yes"/>
    <s v="Yes"/>
    <n v="10"/>
    <s v="Class ten completed"/>
    <n v="3"/>
    <n v="3"/>
    <x v="0"/>
    <x v="5"/>
    <n v="1"/>
    <s v="Child"/>
    <s v="Yes"/>
    <n v="1"/>
    <s v="Yes"/>
    <n v="2"/>
    <m/>
    <m/>
    <m/>
    <s v="Khmer"/>
    <m/>
    <s v="Yes"/>
    <s v="Yes"/>
    <s v="Yes"/>
    <s v="Yes"/>
    <n v="4"/>
    <s v="Class three completed"/>
    <x v="0"/>
    <s v="Class four"/>
    <m/>
    <s v="Private"/>
    <s v="No"/>
    <m/>
    <n v="0"/>
    <n v="1200000"/>
    <n v="0"/>
    <n v="200000"/>
    <n v="200000"/>
    <n v="0"/>
    <n v="800000"/>
    <n v="0"/>
    <n v="2400000"/>
  </r>
  <r>
    <s v="5030020d54a94200bfdc4c6e74e780de"/>
    <n v="12"/>
    <n v="1204"/>
    <n v="1"/>
    <s v="Male"/>
    <n v="40"/>
    <s v="Khmer"/>
    <m/>
    <s v="None"/>
    <s v="Yes"/>
    <s v="Yes"/>
    <s v="Yes"/>
    <n v="10"/>
    <s v="Class ten completed"/>
    <n v="3"/>
    <n v="4"/>
    <x v="0"/>
    <x v="3"/>
    <n v="1"/>
    <s v="Child"/>
    <s v="Yes"/>
    <n v="1"/>
    <s v="Yes"/>
    <n v="2"/>
    <m/>
    <m/>
    <m/>
    <s v="Khmer"/>
    <m/>
    <s v="Yes"/>
    <s v="Yes"/>
    <s v="Yes"/>
    <s v="Yes"/>
    <n v="3"/>
    <s v="Class two completed"/>
    <x v="0"/>
    <s v="Class three"/>
    <m/>
    <s v="Private"/>
    <s v="Yes"/>
    <m/>
    <n v="0"/>
    <n v="1200000"/>
    <n v="0"/>
    <n v="120000"/>
    <n v="80000"/>
    <n v="0"/>
    <n v="800000"/>
    <n v="50000"/>
    <n v="2250000"/>
  </r>
  <r>
    <s v="5030020d54a94200bfdc4c6e74e780de"/>
    <n v="12"/>
    <n v="1204"/>
    <n v="1"/>
    <s v="Male"/>
    <n v="40"/>
    <s v="Khmer"/>
    <m/>
    <s v="None"/>
    <s v="Yes"/>
    <s v="Yes"/>
    <s v="Yes"/>
    <n v="10"/>
    <s v="Class ten completed"/>
    <n v="3"/>
    <n v="5"/>
    <x v="0"/>
    <x v="9"/>
    <n v="1"/>
    <s v="Child"/>
    <s v="Yes"/>
    <n v="1"/>
    <s v="Yes"/>
    <n v="2"/>
    <m/>
    <m/>
    <m/>
    <s v="Khmer"/>
    <m/>
    <s v="Yes"/>
    <s v="No"/>
    <s v="No"/>
    <s v="Yes"/>
    <n v="2"/>
    <s v="Pre-school/Kindergarten"/>
    <x v="0"/>
    <s v="Class one"/>
    <m/>
    <s v="Private"/>
    <s v="No"/>
    <m/>
    <n v="0"/>
    <n v="1200000"/>
    <n v="0"/>
    <n v="50000"/>
    <n v="100000"/>
    <n v="0"/>
    <n v="800000"/>
    <n v="0"/>
    <n v="2150000"/>
  </r>
  <r>
    <s v="503444f8a8fc413e93b6c6d9aa737bdd"/>
    <n v="14"/>
    <n v="1404"/>
    <n v="2"/>
    <s v="Male"/>
    <n v="38"/>
    <s v="Khmer"/>
    <m/>
    <s v="None"/>
    <s v="Yes"/>
    <s v="Yes"/>
    <s v="Yes"/>
    <n v="7"/>
    <s v="Class seven completed"/>
    <n v="1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240000"/>
    <n v="0"/>
    <n v="0"/>
    <n v="0"/>
    <n v="0"/>
    <n v="0"/>
    <n v="240000"/>
  </r>
  <r>
    <s v="5061fec62cd348b9befa9e4cd562afbd"/>
    <n v="2"/>
    <n v="212"/>
    <n v="2"/>
    <s v="Male"/>
    <n v="28"/>
    <s v="Khmer"/>
    <m/>
    <s v="Yes"/>
    <s v="Yes"/>
    <s v="Yes"/>
    <s v="Yes"/>
    <n v="8"/>
    <s v="Class seven completed"/>
    <n v="2"/>
    <n v="3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m/>
    <m/>
    <m/>
    <m/>
    <m/>
    <m/>
    <m/>
    <m/>
  </r>
  <r>
    <s v="50c0c7f311d34d5fa11fcd28ce8d471a"/>
    <n v="20"/>
    <n v="2007"/>
    <n v="2"/>
    <s v="Male"/>
    <n v="27"/>
    <s v="Khmer"/>
    <m/>
    <s v="None"/>
    <s v="Yes"/>
    <s v="Yes"/>
    <s v="Yes"/>
    <n v="9"/>
    <s v="Class nine completed without certificate"/>
    <n v="1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6000"/>
    <n v="50000"/>
    <n v="1040000"/>
    <n v="0"/>
    <n v="0"/>
    <n v="1096000"/>
  </r>
  <r>
    <s v="50d1c33de0904e3e97e333e42d604765"/>
    <n v="20"/>
    <n v="2005"/>
    <n v="2"/>
    <s v="Male"/>
    <n v="44"/>
    <s v="Khmer"/>
    <m/>
    <s v="None"/>
    <s v="Yes"/>
    <s v="Yes"/>
    <s v="Yes"/>
    <n v="7"/>
    <s v="Class seven completed"/>
    <n v="2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Must contribute to household income"/>
    <n v="0"/>
    <m/>
    <m/>
    <m/>
    <m/>
    <m/>
    <m/>
    <m/>
    <m/>
  </r>
  <r>
    <s v="50d1c33de0904e3e97e333e42d604765"/>
    <n v="20"/>
    <n v="2005"/>
    <n v="2"/>
    <s v="Male"/>
    <n v="44"/>
    <s v="Khmer"/>
    <m/>
    <s v="None"/>
    <s v="Yes"/>
    <s v="Yes"/>
    <s v="Yes"/>
    <n v="7"/>
    <s v="Class seven completed"/>
    <n v="2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18000"/>
    <n v="30000"/>
    <n v="416000"/>
    <n v="0"/>
    <n v="0"/>
    <n v="464000"/>
  </r>
  <r>
    <s v="5231eb5761044850b298746f2b2d68e4"/>
    <n v="11"/>
    <n v="1102"/>
    <n v="2"/>
    <s v="Male"/>
    <n v="47"/>
    <s v="Other (Specify)"/>
    <s v="Yes"/>
    <s v="Yes"/>
    <s v="Yes"/>
    <s v="Yes"/>
    <s v="No"/>
    <n v="0"/>
    <m/>
    <n v="7"/>
    <n v="4"/>
    <x v="1"/>
    <x v="4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4"/>
    <s v="Class four completed"/>
    <x v="1"/>
    <m/>
    <m/>
    <m/>
    <m/>
    <s v="Donâ€™t want to"/>
    <n v="0"/>
    <m/>
    <m/>
    <m/>
    <m/>
    <m/>
    <m/>
    <m/>
    <m/>
  </r>
  <r>
    <s v="5231eb5761044850b298746f2b2d68e4"/>
    <n v="11"/>
    <n v="1102"/>
    <n v="2"/>
    <s v="Male"/>
    <n v="47"/>
    <s v="Other (Specify)"/>
    <s v="Yes"/>
    <s v="Yes"/>
    <s v="Yes"/>
    <s v="Yes"/>
    <s v="No"/>
    <n v="0"/>
    <m/>
    <n v="7"/>
    <n v="5"/>
    <x v="0"/>
    <x v="8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3"/>
    <s v="Class three completed"/>
    <x v="0"/>
    <s v="Class four"/>
    <m/>
    <s v="Public"/>
    <s v="No"/>
    <m/>
    <n v="0"/>
    <n v="0"/>
    <n v="0"/>
    <n v="3000"/>
    <n v="2000"/>
    <n v="120000"/>
    <n v="0"/>
    <n v="0"/>
    <n v="125000"/>
  </r>
  <r>
    <s v="5231eb5761044850b298746f2b2d68e4"/>
    <n v="11"/>
    <n v="1102"/>
    <n v="2"/>
    <s v="Male"/>
    <n v="47"/>
    <s v="Other (Specify)"/>
    <s v="Yes"/>
    <s v="Yes"/>
    <s v="Yes"/>
    <s v="Yes"/>
    <s v="No"/>
    <n v="0"/>
    <m/>
    <n v="7"/>
    <n v="6"/>
    <x v="0"/>
    <x v="2"/>
    <n v="1"/>
    <s v="Child"/>
    <s v="Yes"/>
    <n v="1"/>
    <s v="Yes"/>
    <n v="2"/>
    <m/>
    <m/>
    <m/>
    <s v="Other (Specify)"/>
    <s v="Yes"/>
    <s v="Yes"/>
    <s v="No"/>
    <s v="No"/>
    <s v="Yes"/>
    <n v="2"/>
    <s v="Class one completed"/>
    <x v="0"/>
    <s v="Class one"/>
    <m/>
    <s v="Public"/>
    <s v="No"/>
    <m/>
    <n v="0"/>
    <n v="0"/>
    <n v="0"/>
    <n v="0"/>
    <n v="0"/>
    <n v="50000"/>
    <n v="0"/>
    <n v="0"/>
    <n v="50000"/>
  </r>
  <r>
    <s v="5231eb5761044850b298746f2b2d68e4"/>
    <n v="11"/>
    <n v="1102"/>
    <n v="2"/>
    <s v="Male"/>
    <n v="47"/>
    <s v="Other (Specify)"/>
    <s v="Yes"/>
    <s v="Yes"/>
    <s v="Yes"/>
    <s v="Yes"/>
    <s v="No"/>
    <n v="0"/>
    <m/>
    <n v="7"/>
    <n v="7"/>
    <x v="1"/>
    <x v="6"/>
    <n v="1"/>
    <s v="Child"/>
    <s v="Yes"/>
    <n v="1"/>
    <s v="Yes"/>
    <n v="2"/>
    <m/>
    <m/>
    <m/>
    <s v="Other (Specify)"/>
    <s v="Yes"/>
    <s v="Yes"/>
    <s v="No"/>
    <s v="No"/>
    <s v="Yes"/>
    <n v="1"/>
    <s v="No class completed"/>
    <x v="0"/>
    <s v="Class one"/>
    <m/>
    <s v="Public"/>
    <s v="No"/>
    <m/>
    <n v="0"/>
    <n v="0"/>
    <n v="0"/>
    <n v="0"/>
    <n v="0"/>
    <n v="50000"/>
    <n v="0"/>
    <n v="0"/>
    <n v="50000"/>
  </r>
  <r>
    <s v="5269d69398804087808e62c6da94b777"/>
    <n v="8"/>
    <n v="811"/>
    <n v="1"/>
    <s v="Male"/>
    <n v="40"/>
    <s v="Khmer"/>
    <m/>
    <s v="None"/>
    <s v="Yes"/>
    <s v="Yes"/>
    <s v="Yes"/>
    <n v="5"/>
    <s v="Class five completed"/>
    <n v="3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9"/>
    <s v="Class seven completed"/>
    <x v="0"/>
    <s v="Class eight"/>
    <m/>
    <s v="Public"/>
    <s v="Yes"/>
    <m/>
    <n v="0"/>
    <n v="0"/>
    <n v="1440000"/>
    <n v="135000"/>
    <n v="10000"/>
    <n v="0"/>
    <n v="0"/>
    <n v="10000"/>
    <n v="1595000"/>
  </r>
  <r>
    <s v="5269d69398804087808e62c6da94b777"/>
    <n v="8"/>
    <n v="811"/>
    <n v="1"/>
    <s v="Male"/>
    <n v="40"/>
    <s v="Khmer"/>
    <m/>
    <s v="None"/>
    <s v="Yes"/>
    <s v="Yes"/>
    <s v="Yes"/>
    <n v="5"/>
    <s v="Class five completed"/>
    <n v="3"/>
    <n v="4"/>
    <x v="1"/>
    <x v="6"/>
    <n v="1"/>
    <s v="Child"/>
    <s v="Yes"/>
    <n v="1"/>
    <s v="Yes"/>
    <n v="2"/>
    <m/>
    <m/>
    <m/>
    <s v="Khmer"/>
    <m/>
    <s v="None"/>
    <s v="Yes"/>
    <s v="No"/>
    <s v="Yes"/>
    <n v="3"/>
    <s v="Class one completed"/>
    <x v="0"/>
    <s v="Class two"/>
    <m/>
    <s v="Public"/>
    <s v="Yes"/>
    <m/>
    <n v="0"/>
    <n v="0"/>
    <n v="960000"/>
    <n v="130000"/>
    <n v="10000"/>
    <n v="0"/>
    <n v="0"/>
    <n v="10000"/>
    <n v="1110000"/>
  </r>
  <r>
    <s v="52c7885ae5004e07808e331e9722b9fd"/>
    <n v="20"/>
    <n v="2007"/>
    <n v="2"/>
    <s v="Male"/>
    <n v="39"/>
    <s v="Khmer"/>
    <m/>
    <s v="None"/>
    <s v="Yes"/>
    <s v="Yes"/>
    <s v="Yes"/>
    <n v="9"/>
    <s v="Class nine completed without certificate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1248000"/>
    <n v="50000"/>
    <n v="20000"/>
    <n v="0"/>
    <n v="0"/>
    <n v="0"/>
    <n v="1318000"/>
  </r>
  <r>
    <s v="52c7885ae5004e07808e331e9722b9fd"/>
    <n v="20"/>
    <n v="2007"/>
    <n v="2"/>
    <s v="Male"/>
    <n v="39"/>
    <s v="Khmer"/>
    <m/>
    <s v="None"/>
    <s v="Yes"/>
    <s v="Yes"/>
    <s v="Yes"/>
    <n v="9"/>
    <s v="Class nine completed without certificate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Yes"/>
    <m/>
    <n v="0"/>
    <n v="0"/>
    <n v="480000"/>
    <n v="20000"/>
    <n v="20000"/>
    <n v="0"/>
    <n v="0"/>
    <n v="0"/>
    <n v="520000"/>
  </r>
  <r>
    <s v="536a50d5b2ca4b80ab21d135a1594f01"/>
    <n v="21"/>
    <n v="2106"/>
    <n v="2"/>
    <s v="Male"/>
    <n v="36"/>
    <s v="Khmer"/>
    <m/>
    <s v="None"/>
    <s v="No"/>
    <s v="No"/>
    <s v="Yes"/>
    <n v="3"/>
    <s v="Class three completed"/>
    <n v="2"/>
    <n v="4"/>
    <x v="1"/>
    <x v="1"/>
    <n v="1"/>
    <s v="Child"/>
    <s v="Yes"/>
    <n v="1"/>
    <s v="Yes"/>
    <n v="2"/>
    <m/>
    <m/>
    <m/>
    <s v="Khmer"/>
    <m/>
    <s v="None"/>
    <s v="No"/>
    <s v="No"/>
    <s v="Yes"/>
    <n v="4"/>
    <s v="Class three completed"/>
    <x v="0"/>
    <s v="Class four"/>
    <m/>
    <s v="Public"/>
    <s v="No"/>
    <m/>
    <n v="0"/>
    <n v="0"/>
    <n v="0"/>
    <n v="15000"/>
    <n v="5000"/>
    <n v="0"/>
    <n v="0"/>
    <n v="0"/>
    <n v="20000"/>
  </r>
  <r>
    <s v="536a50d5b2ca4b80ab21d135a1594f01"/>
    <n v="21"/>
    <n v="2106"/>
    <n v="2"/>
    <s v="Male"/>
    <n v="36"/>
    <s v="Khmer"/>
    <m/>
    <s v="None"/>
    <s v="No"/>
    <s v="No"/>
    <s v="Yes"/>
    <n v="3"/>
    <s v="Class three completed"/>
    <n v="2"/>
    <n v="5"/>
    <x v="0"/>
    <x v="2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No"/>
    <m/>
    <n v="0"/>
    <n v="0"/>
    <n v="0"/>
    <n v="13000"/>
    <n v="6000"/>
    <n v="0"/>
    <n v="0"/>
    <n v="0"/>
    <n v="19000"/>
  </r>
  <r>
    <s v="537c48a08ce144a09ff43c19ca2df65d"/>
    <n v="25"/>
    <n v="2506"/>
    <n v="2"/>
    <s v="Female"/>
    <n v="43"/>
    <s v="Khmer"/>
    <m/>
    <s v="None"/>
    <s v="Yes"/>
    <s v="Yes"/>
    <s v="Yes"/>
    <n v="8"/>
    <s v="Class eight completed"/>
    <n v="2"/>
    <n v="3"/>
    <x v="1"/>
    <x v="3"/>
    <n v="1"/>
    <s v="Child"/>
    <s v="Yes"/>
    <n v="2"/>
    <s v="Yes"/>
    <n v="1"/>
    <m/>
    <m/>
    <m/>
    <s v="Khmer"/>
    <m/>
    <s v="None"/>
    <s v="Yes"/>
    <s v="Yes"/>
    <s v="Yes"/>
    <n v="3"/>
    <s v="Class three completed"/>
    <x v="0"/>
    <s v="Class four"/>
    <m/>
    <s v="Public"/>
    <s v="Yes"/>
    <m/>
    <n v="0"/>
    <n v="0"/>
    <n v="0"/>
    <n v="10500"/>
    <n v="53000"/>
    <n v="432000"/>
    <n v="56000"/>
    <n v="5000"/>
    <n v="556500"/>
  </r>
  <r>
    <s v="53d8f343fe5f4194876f3ebb7d711c20"/>
    <n v="3"/>
    <n v="307"/>
    <n v="2"/>
    <s v="Female"/>
    <n v="47"/>
    <s v="Khmer"/>
    <m/>
    <s v="None"/>
    <s v="Yes"/>
    <s v="Yes"/>
    <s v="Yes"/>
    <n v="2"/>
    <s v="Class two completed"/>
    <n v="2"/>
    <n v="3"/>
    <x v="1"/>
    <x v="7"/>
    <n v="1"/>
    <s v="Child"/>
    <s v="No"/>
    <m/>
    <s v="Yes"/>
    <n v="1"/>
    <s v="Never married/Never lived with a partner"/>
    <m/>
    <m/>
    <s v="Khmer"/>
    <m/>
    <s v="None"/>
    <s v="Yes"/>
    <s v="Yes"/>
    <s v="Yes"/>
    <n v="7"/>
    <s v="Class eight completed"/>
    <x v="1"/>
    <m/>
    <m/>
    <m/>
    <m/>
    <s v="Donâ€™t want to"/>
    <n v="0"/>
    <m/>
    <m/>
    <m/>
    <m/>
    <m/>
    <m/>
    <m/>
    <m/>
  </r>
  <r>
    <s v="53d8f343fe5f4194876f3ebb7d711c20"/>
    <n v="3"/>
    <n v="307"/>
    <n v="2"/>
    <s v="Female"/>
    <n v="47"/>
    <s v="Khmer"/>
    <m/>
    <s v="None"/>
    <s v="Yes"/>
    <s v="Yes"/>
    <s v="Yes"/>
    <n v="2"/>
    <s v="Class two completed"/>
    <n v="2"/>
    <n v="4"/>
    <x v="1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629000"/>
    <n v="50000"/>
    <n v="150000"/>
    <n v="0"/>
    <n v="0"/>
    <n v="10000"/>
    <n v="839000"/>
  </r>
  <r>
    <s v="54b05a2d250243c68b60772489e5c6fa"/>
    <n v="12"/>
    <n v="1204"/>
    <n v="1"/>
    <s v="Male"/>
    <n v="43"/>
    <s v="Khmer"/>
    <m/>
    <s v="None"/>
    <s v="No"/>
    <s v="No"/>
    <s v="Yes"/>
    <n v="4"/>
    <s v="Class four completed"/>
    <n v="3"/>
    <n v="3"/>
    <x v="1"/>
    <x v="7"/>
    <n v="1"/>
    <s v="Child"/>
    <s v="Yes"/>
    <n v="1"/>
    <s v="No"/>
    <m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Must help with household chores"/>
    <n v="0"/>
    <m/>
    <m/>
    <m/>
    <m/>
    <m/>
    <m/>
    <m/>
    <m/>
  </r>
  <r>
    <s v="54b05a2d250243c68b60772489e5c6fa"/>
    <n v="12"/>
    <n v="1204"/>
    <n v="1"/>
    <s v="Male"/>
    <n v="43"/>
    <s v="Khmer"/>
    <m/>
    <s v="None"/>
    <s v="No"/>
    <s v="No"/>
    <s v="Yes"/>
    <n v="4"/>
    <s v="Class four completed"/>
    <n v="3"/>
    <n v="4"/>
    <x v="0"/>
    <x v="0"/>
    <n v="1"/>
    <s v="Child"/>
    <s v="Yes"/>
    <n v="1"/>
    <s v="No"/>
    <m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Too poor"/>
    <n v="0"/>
    <m/>
    <m/>
    <m/>
    <m/>
    <m/>
    <m/>
    <m/>
    <m/>
  </r>
  <r>
    <s v="54b05a2d250243c68b60772489e5c6fa"/>
    <n v="12"/>
    <n v="1204"/>
    <n v="1"/>
    <s v="Male"/>
    <n v="43"/>
    <s v="Khmer"/>
    <m/>
    <s v="None"/>
    <s v="No"/>
    <s v="No"/>
    <s v="Yes"/>
    <n v="4"/>
    <s v="Class four completed"/>
    <n v="3"/>
    <n v="5"/>
    <x v="1"/>
    <x v="5"/>
    <n v="1"/>
    <s v="Child"/>
    <s v="Yes"/>
    <n v="1"/>
    <s v="No"/>
    <m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120000"/>
    <n v="50000"/>
    <n v="100000"/>
    <n v="400000"/>
    <n v="0"/>
    <n v="0"/>
    <n v="670000"/>
  </r>
  <r>
    <s v="55aec96ecdf448e0a8e79f667c817e63"/>
    <n v="2"/>
    <n v="208"/>
    <n v="1"/>
    <s v="Male"/>
    <n v="39"/>
    <s v="Khmer"/>
    <m/>
    <s v="None"/>
    <s v="Yes"/>
    <s v="Yes"/>
    <s v="Yes"/>
    <n v="6"/>
    <s v="Class five completed"/>
    <n v="4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Lower education certificate (diploma)"/>
    <x v="1"/>
    <m/>
    <m/>
    <m/>
    <m/>
    <s v="Donâ€™t want to"/>
    <n v="0"/>
    <m/>
    <m/>
    <m/>
    <m/>
    <m/>
    <m/>
    <m/>
    <m/>
  </r>
  <r>
    <s v="55aec96ecdf448e0a8e79f667c817e63"/>
    <n v="2"/>
    <n v="208"/>
    <n v="1"/>
    <s v="Male"/>
    <n v="39"/>
    <s v="Khmer"/>
    <m/>
    <s v="None"/>
    <s v="Yes"/>
    <s v="Yes"/>
    <s v="Yes"/>
    <n v="6"/>
    <s v="Class five completed"/>
    <n v="4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8"/>
    <s v="Class six completed"/>
    <x v="0"/>
    <s v="Class seven"/>
    <m/>
    <s v="Public"/>
    <s v="Yes"/>
    <m/>
    <n v="0"/>
    <n v="0"/>
    <n v="0"/>
    <n v="15000"/>
    <n v="20000"/>
    <n v="0"/>
    <n v="0"/>
    <n v="10000"/>
    <n v="45000"/>
  </r>
  <r>
    <s v="56e06027896f413db08a7ec9703ffe1f"/>
    <n v="19"/>
    <n v="1905"/>
    <n v="2"/>
    <s v="Male"/>
    <n v="31"/>
    <s v="Khmer"/>
    <m/>
    <s v="None"/>
    <s v="Yes"/>
    <s v="Yes"/>
    <s v="Yes"/>
    <n v="3"/>
    <s v="Class three completed"/>
    <n v="1"/>
    <n v="2"/>
    <x v="1"/>
    <x v="6"/>
    <n v="1"/>
    <s v="Child"/>
    <s v="Yes"/>
    <n v="1"/>
    <s v="No"/>
    <m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6000"/>
    <n v="30000"/>
    <n v="702000"/>
    <n v="0"/>
    <n v="10000"/>
    <n v="748000"/>
  </r>
  <r>
    <s v="57a9159c6f2d4d858a52d8472a0157d5"/>
    <n v="5"/>
    <n v="504"/>
    <n v="2"/>
    <s v="Male"/>
    <n v="56"/>
    <s v="Khmer"/>
    <m/>
    <s v="None"/>
    <s v="Yes"/>
    <s v="Yes"/>
    <s v="Yes"/>
    <n v="4"/>
    <s v="Class four completed"/>
    <n v="2"/>
    <n v="5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m/>
    <m/>
    <m/>
    <m/>
    <m/>
    <m/>
    <m/>
    <m/>
  </r>
  <r>
    <s v="57a9159c6f2d4d858a52d8472a0157d5"/>
    <n v="5"/>
    <n v="504"/>
    <n v="2"/>
    <s v="Male"/>
    <n v="56"/>
    <s v="Khmer"/>
    <m/>
    <s v="None"/>
    <s v="Yes"/>
    <s v="Yes"/>
    <s v="Yes"/>
    <n v="4"/>
    <s v="Class four completed"/>
    <n v="2"/>
    <n v="6"/>
    <x v="1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m/>
    <m/>
    <m/>
    <m/>
    <m/>
    <m/>
    <m/>
    <m/>
  </r>
  <r>
    <s v="57cc47a6b7b947369960dbbb17a27b06"/>
    <n v="3"/>
    <n v="313"/>
    <n v="2"/>
    <s v="Male"/>
    <n v="29"/>
    <s v="Khmer"/>
    <m/>
    <s v="None"/>
    <s v="Yes"/>
    <s v="Yes"/>
    <s v="Yes"/>
    <n v="8"/>
    <s v="Class seven completed"/>
    <n v="2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three"/>
    <m/>
    <s v="Public"/>
    <s v="Yes"/>
    <m/>
    <n v="0"/>
    <n v="0"/>
    <n v="264000"/>
    <n v="26000"/>
    <n v="40000"/>
    <n v="0"/>
    <n v="40000"/>
    <n v="0"/>
    <n v="370000"/>
  </r>
  <r>
    <s v="57d7fe59a68c47cb85b5f8c7a7c48a0a"/>
    <n v="4"/>
    <n v="408"/>
    <n v="2"/>
    <s v="Male"/>
    <n v="77"/>
    <s v="Khmer"/>
    <m/>
    <s v="None"/>
    <s v="No"/>
    <s v="No"/>
    <s v="Yes"/>
    <n v="1"/>
    <s v="Class one completed"/>
    <n v="1"/>
    <n v="3"/>
    <x v="0"/>
    <x v="4"/>
    <n v="1"/>
    <s v="Child"/>
    <s v="Yes"/>
    <n v="1"/>
    <s v="Yes"/>
    <n v="2"/>
    <s v="Never married/Never lived with a partner"/>
    <m/>
    <m/>
    <s v="Khmer"/>
    <m/>
    <s v="None"/>
    <s v="No"/>
    <s v="No"/>
    <s v="Yes"/>
    <n v="1"/>
    <s v="Class one completed"/>
    <x v="1"/>
    <m/>
    <m/>
    <m/>
    <m/>
    <s v="No suitable school available/school is too far"/>
    <n v="0"/>
    <m/>
    <m/>
    <m/>
    <m/>
    <m/>
    <m/>
    <m/>
    <m/>
  </r>
  <r>
    <s v="57ffb49e271d456e9c611bf6f606a2a9"/>
    <n v="3"/>
    <n v="307"/>
    <n v="2"/>
    <s v="Male"/>
    <n v="44"/>
    <s v="Khmer"/>
    <m/>
    <s v="None"/>
    <s v="Yes"/>
    <s v="Yes"/>
    <s v="Yes"/>
    <n v="8"/>
    <s v="Class seven completed"/>
    <n v="2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624000"/>
    <n v="9000"/>
    <n v="38000"/>
    <n v="0"/>
    <n v="0"/>
    <n v="6000"/>
    <n v="677000"/>
  </r>
  <r>
    <s v="57ffb49e271d456e9c611bf6f606a2a9"/>
    <n v="3"/>
    <n v="307"/>
    <n v="2"/>
    <s v="Male"/>
    <n v="44"/>
    <s v="Khmer"/>
    <m/>
    <s v="None"/>
    <s v="Yes"/>
    <s v="Yes"/>
    <s v="Yes"/>
    <n v="8"/>
    <s v="Class seven completed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6000"/>
    <n v="5000"/>
    <n v="0"/>
    <n v="0"/>
    <n v="6000"/>
    <n v="17000"/>
  </r>
  <r>
    <s v="5828acdee0d84e2da0bdeda6852c7f11"/>
    <n v="4"/>
    <n v="408"/>
    <n v="2"/>
    <s v="Male"/>
    <n v="27"/>
    <s v="Khmer"/>
    <m/>
    <s v="None"/>
    <s v="Yes"/>
    <s v="Yes"/>
    <s v="Yes"/>
    <n v="8"/>
    <s v="Class eight completed"/>
    <n v="2"/>
    <n v="3"/>
    <x v="0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10000"/>
    <n v="100000"/>
    <n v="0"/>
    <n v="0"/>
    <n v="0"/>
    <n v="110000"/>
  </r>
  <r>
    <s v="58812372fef745ef8b7a97c8b28533d7"/>
    <n v="22"/>
    <n v="2205"/>
    <n v="2"/>
    <s v="Male"/>
    <n v="29"/>
    <s v="Khmer"/>
    <m/>
    <s v="None"/>
    <s v="Yes"/>
    <s v="Yes"/>
    <s v="Yes"/>
    <n v="6"/>
    <s v="Class six completed"/>
    <n v="3"/>
    <n v="3"/>
    <x v="1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m/>
    <m/>
    <m/>
    <m/>
    <m/>
    <m/>
    <m/>
    <m/>
  </r>
  <r>
    <s v="589afa1b372748b4b7d4dd25da0654f4"/>
    <n v="20"/>
    <n v="2008"/>
    <n v="1"/>
    <s v="Male"/>
    <n v="50"/>
    <s v="Khmer"/>
    <m/>
    <s v="None"/>
    <s v="Yes"/>
    <s v="Yes"/>
    <s v="Yes"/>
    <n v="3"/>
    <s v="Class two completed"/>
    <n v="4"/>
    <n v="6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234000"/>
    <n v="100000"/>
    <n v="45000"/>
    <n v="0"/>
    <n v="468000"/>
    <n v="10000"/>
    <n v="857000"/>
  </r>
  <r>
    <s v="596e1c110aa94717b9e9e033c8fd7510"/>
    <n v="2"/>
    <n v="207"/>
    <n v="2"/>
    <s v="Male"/>
    <n v="45"/>
    <s v="Khmer"/>
    <m/>
    <s v="Yes"/>
    <s v="No"/>
    <s v="No"/>
    <s v="No"/>
    <n v="0"/>
    <m/>
    <n v="3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No suitable school available/school is too far"/>
    <n v="0"/>
    <m/>
    <m/>
    <m/>
    <m/>
    <m/>
    <m/>
    <m/>
    <m/>
  </r>
  <r>
    <s v="596e1c110aa94717b9e9e033c8fd7510"/>
    <n v="2"/>
    <n v="207"/>
    <n v="2"/>
    <s v="Male"/>
    <n v="45"/>
    <s v="Khmer"/>
    <m/>
    <s v="Yes"/>
    <s v="No"/>
    <s v="No"/>
    <s v="No"/>
    <n v="0"/>
    <m/>
    <n v="3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15000"/>
    <n v="50000"/>
    <n v="0"/>
    <n v="0"/>
    <n v="0"/>
    <n v="65000"/>
  </r>
  <r>
    <s v="5b0d244e56ea47b9852820fa59b838f6"/>
    <n v="12"/>
    <n v="1203"/>
    <n v="1"/>
    <s v="Female"/>
    <n v="49"/>
    <s v="Khmer"/>
    <m/>
    <s v="None"/>
    <s v="Yes"/>
    <s v="Yes"/>
    <s v="Yes"/>
    <n v="18"/>
    <s v="Bachelor degree (B.A., BSc, etc.)"/>
    <n v="3"/>
    <n v="8"/>
    <x v="1"/>
    <x v="8"/>
    <n v="1"/>
    <s v="Child"/>
    <s v="Yes"/>
    <n v="2"/>
    <s v="Yes"/>
    <n v="1"/>
    <s v="Never married/Never lived with a partner"/>
    <m/>
    <m/>
    <s v="Khmer"/>
    <m/>
    <s v="Yes"/>
    <s v="Yes"/>
    <s v="Yes"/>
    <s v="Yes"/>
    <n v="2"/>
    <s v="Class one completed"/>
    <x v="0"/>
    <s v="Class two"/>
    <m/>
    <s v="Public"/>
    <s v="No"/>
    <m/>
    <n v="0"/>
    <n v="0"/>
    <n v="0"/>
    <n v="80000"/>
    <n v="50000"/>
    <n v="120000"/>
    <n v="100000"/>
    <n v="0"/>
    <n v="350000"/>
  </r>
  <r>
    <s v="5b0d244e56ea47b9852820fa59b838f6"/>
    <n v="12"/>
    <n v="1203"/>
    <n v="1"/>
    <s v="Female"/>
    <n v="49"/>
    <s v="Khmer"/>
    <m/>
    <s v="None"/>
    <s v="Yes"/>
    <s v="Yes"/>
    <s v="Yes"/>
    <n v="18"/>
    <s v="Bachelor degree (B.A., BSc, etc.)"/>
    <n v="3"/>
    <n v="9"/>
    <x v="0"/>
    <x v="6"/>
    <n v="1"/>
    <s v="Child"/>
    <s v="Yes"/>
    <n v="2"/>
    <s v="Yes"/>
    <n v="1"/>
    <m/>
    <m/>
    <m/>
    <s v="Khmer"/>
    <m/>
    <s v="None"/>
    <s v="No"/>
    <s v="No"/>
    <s v="No"/>
    <m/>
    <m/>
    <x v="1"/>
    <m/>
    <m/>
    <m/>
    <m/>
    <s v="Too young"/>
    <n v="0"/>
    <m/>
    <m/>
    <m/>
    <m/>
    <m/>
    <m/>
    <m/>
    <m/>
  </r>
  <r>
    <s v="5bd932a987c04bc89b42b1f9932e4ccd"/>
    <n v="10"/>
    <n v="1005"/>
    <n v="2"/>
    <s v="Male"/>
    <n v="28"/>
    <s v="Khmer"/>
    <m/>
    <s v="None"/>
    <s v="Yes"/>
    <s v="Yes"/>
    <s v="Yes"/>
    <n v="5"/>
    <s v="Class five completed"/>
    <n v="2"/>
    <n v="3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Pre-school/Kindergarten"/>
    <s v="State Preschool"/>
    <m/>
    <s v="No"/>
    <m/>
    <n v="0"/>
    <n v="200000"/>
    <n v="0"/>
    <n v="5000"/>
    <n v="15000"/>
    <n v="0"/>
    <n v="0"/>
    <n v="0"/>
    <n v="220000"/>
  </r>
  <r>
    <s v="5c2e70ce05ff4a9b987fbef48216f2f6"/>
    <n v="20"/>
    <n v="2007"/>
    <n v="2"/>
    <s v="Male"/>
    <n v="39"/>
    <s v="Khmer"/>
    <m/>
    <s v="None"/>
    <s v="Yes"/>
    <s v="Yes"/>
    <s v="Yes"/>
    <n v="10"/>
    <s v="Class ten completed"/>
    <n v="2"/>
    <n v="3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0"/>
    <n v="720000"/>
    <n v="36000"/>
    <n v="5000"/>
    <n v="0"/>
    <n v="0"/>
    <n v="0"/>
    <n v="761000"/>
  </r>
  <r>
    <s v="5c2e70ce05ff4a9b987fbef48216f2f6"/>
    <n v="20"/>
    <n v="2007"/>
    <n v="2"/>
    <s v="Male"/>
    <n v="39"/>
    <s v="Khmer"/>
    <m/>
    <s v="None"/>
    <s v="Yes"/>
    <s v="Yes"/>
    <s v="Yes"/>
    <n v="10"/>
    <s v="Class ten completed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5000"/>
    <n v="5000"/>
    <n v="0"/>
    <n v="0"/>
    <n v="0"/>
    <n v="10000"/>
  </r>
  <r>
    <s v="5c899e03fbc042cfad5047eb4194b1bc"/>
    <n v="19"/>
    <n v="1905"/>
    <n v="2"/>
    <s v="Male"/>
    <n v="27"/>
    <s v="Khmer"/>
    <m/>
    <s v="Yes"/>
    <s v="Yes"/>
    <s v="Yes"/>
    <s v="Yes"/>
    <n v="9"/>
    <s v="Class nine completed without certificate"/>
    <n v="1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8000"/>
    <n v="30000"/>
    <n v="234000"/>
    <n v="0"/>
    <n v="5000"/>
    <n v="277000"/>
  </r>
  <r>
    <s v="5cf6cf715fcd4591be05b7d2e7db11fa"/>
    <n v="24"/>
    <n v="2401"/>
    <n v="1"/>
    <s v="Male"/>
    <n v="51"/>
    <s v="Khmer"/>
    <m/>
    <s v="None"/>
    <s v="Yes"/>
    <s v="Yes"/>
    <s v="Yes"/>
    <n v="5"/>
    <s v="Class four completed"/>
    <n v="1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No"/>
    <m/>
    <n v="0"/>
    <n v="0"/>
    <n v="0"/>
    <n v="20000"/>
    <n v="150000"/>
    <n v="0"/>
    <n v="0"/>
    <n v="0"/>
    <n v="170000"/>
  </r>
  <r>
    <s v="5d25680684b14698851c5da0b6f4060c"/>
    <n v="20"/>
    <n v="2008"/>
    <n v="1"/>
    <s v="Male"/>
    <n v="53"/>
    <s v="Khmer"/>
    <m/>
    <s v="None"/>
    <s v="Yes"/>
    <s v="Yes"/>
    <s v="Yes"/>
    <n v="4"/>
    <s v="Class three completed"/>
    <n v="1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400000"/>
    <n v="45000"/>
    <n v="60000"/>
    <n v="0"/>
    <n v="624000"/>
    <n v="0"/>
    <n v="1129000"/>
  </r>
  <r>
    <s v="5d4e949ed9e94ca0a57e38a6306f8427"/>
    <n v="3"/>
    <n v="301"/>
    <n v="2"/>
    <s v="Male"/>
    <n v="32"/>
    <s v="Khmer"/>
    <m/>
    <s v="None"/>
    <s v="Yes"/>
    <s v="Yes"/>
    <s v="Yes"/>
    <n v="4"/>
    <s v="Class four completed"/>
    <n v="2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6000"/>
    <n v="30000"/>
    <n v="0"/>
    <n v="0"/>
    <n v="5000"/>
    <n v="41000"/>
  </r>
  <r>
    <s v="5d6c21c9572540a88aa045c68fdf59c5"/>
    <n v="25"/>
    <n v="2502"/>
    <n v="2"/>
    <s v="Female"/>
    <n v="41"/>
    <s v="Cham"/>
    <s v="Yes"/>
    <s v="Yes"/>
    <s v="No"/>
    <s v="No"/>
    <s v="No"/>
    <n v="0"/>
    <m/>
    <n v="4"/>
    <n v="2"/>
    <x v="1"/>
    <x v="4"/>
    <n v="1"/>
    <s v="Child"/>
    <s v="No"/>
    <m/>
    <s v="Yes"/>
    <n v="1"/>
    <s v="Never married/Never lived with a partner"/>
    <m/>
    <m/>
    <s v="Cham"/>
    <s v="Yes"/>
    <s v="Yes"/>
    <s v="Yes"/>
    <s v="Yes"/>
    <s v="Yes"/>
    <n v="7"/>
    <s v="Class eight completed"/>
    <x v="0"/>
    <s v="Class eight"/>
    <m/>
    <s v="Public"/>
    <s v="Yes"/>
    <m/>
    <n v="0"/>
    <n v="0"/>
    <n v="10000"/>
    <n v="20000"/>
    <n v="7000"/>
    <n v="0"/>
    <n v="0"/>
    <n v="0"/>
    <n v="37000"/>
  </r>
  <r>
    <s v="5d6c21c9572540a88aa045c68fdf59c5"/>
    <n v="25"/>
    <n v="2502"/>
    <n v="2"/>
    <s v="Female"/>
    <n v="41"/>
    <s v="Cham"/>
    <s v="Yes"/>
    <s v="Yes"/>
    <s v="No"/>
    <s v="No"/>
    <s v="No"/>
    <n v="0"/>
    <m/>
    <n v="4"/>
    <n v="3"/>
    <x v="1"/>
    <x v="1"/>
    <n v="1"/>
    <s v="Child"/>
    <s v="No"/>
    <m/>
    <s v="Yes"/>
    <n v="1"/>
    <m/>
    <m/>
    <m/>
    <s v="Cham"/>
    <s v="Yes"/>
    <s v="Yes"/>
    <s v="Yes"/>
    <s v="Yes"/>
    <s v="Yes"/>
    <n v="4"/>
    <s v="Class four completed"/>
    <x v="0"/>
    <s v="Class five"/>
    <m/>
    <s v="Public"/>
    <s v="No"/>
    <m/>
    <n v="0"/>
    <n v="0"/>
    <n v="0"/>
    <n v="20000"/>
    <n v="5000"/>
    <n v="0"/>
    <n v="0"/>
    <n v="0"/>
    <n v="25000"/>
  </r>
  <r>
    <s v="5d6c21c9572540a88aa045c68fdf59c5"/>
    <n v="25"/>
    <n v="2502"/>
    <n v="2"/>
    <s v="Female"/>
    <n v="41"/>
    <s v="Cham"/>
    <s v="Yes"/>
    <s v="Yes"/>
    <s v="No"/>
    <s v="No"/>
    <s v="No"/>
    <n v="0"/>
    <m/>
    <n v="4"/>
    <n v="4"/>
    <x v="1"/>
    <x v="2"/>
    <n v="1"/>
    <s v="Child"/>
    <s v="No"/>
    <m/>
    <s v="Yes"/>
    <n v="1"/>
    <m/>
    <m/>
    <m/>
    <s v="Cham"/>
    <s v="No"/>
    <s v="Yes"/>
    <s v="No"/>
    <s v="No"/>
    <s v="Yes"/>
    <n v="2"/>
    <s v="Class one completed"/>
    <x v="0"/>
    <s v="Class two"/>
    <m/>
    <s v="Public"/>
    <s v="No"/>
    <m/>
    <n v="0"/>
    <n v="0"/>
    <n v="0"/>
    <n v="15000"/>
    <n v="4000"/>
    <n v="0"/>
    <n v="0"/>
    <n v="0"/>
    <n v="19000"/>
  </r>
  <r>
    <s v="5d6c21c9572540a88aa045c68fdf59c5"/>
    <n v="25"/>
    <n v="2502"/>
    <n v="2"/>
    <s v="Female"/>
    <n v="41"/>
    <s v="Cham"/>
    <s v="Yes"/>
    <s v="Yes"/>
    <s v="No"/>
    <s v="No"/>
    <s v="No"/>
    <n v="0"/>
    <m/>
    <n v="4"/>
    <n v="5"/>
    <x v="0"/>
    <x v="4"/>
    <n v="1"/>
    <s v="Child"/>
    <s v="No"/>
    <m/>
    <s v="Yes"/>
    <n v="1"/>
    <s v="Never married/Never lived with a partner"/>
    <m/>
    <m/>
    <s v="Cham"/>
    <s v="No"/>
    <s v="Yes"/>
    <s v="No"/>
    <s v="No"/>
    <s v="No"/>
    <m/>
    <m/>
    <x v="1"/>
    <m/>
    <m/>
    <m/>
    <m/>
    <s v="Too young"/>
    <n v="0"/>
    <m/>
    <m/>
    <m/>
    <m/>
    <m/>
    <m/>
    <m/>
    <m/>
  </r>
  <r>
    <s v="5dc355a820424c229a9618e5a3e89eb2"/>
    <n v="8"/>
    <n v="810"/>
    <n v="1"/>
    <s v="Male"/>
    <n v="49"/>
    <s v="Khmer"/>
    <m/>
    <s v="Yes"/>
    <s v="Yes"/>
    <s v="Yes"/>
    <s v="Yes"/>
    <n v="12"/>
    <s v="Higher education certificate (BacII)"/>
    <n v="1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20000"/>
    <n v="5000"/>
    <n v="432000"/>
    <n v="0"/>
    <n v="0"/>
    <n v="457000"/>
  </r>
  <r>
    <s v="5e0b3196584c4cfcbe121941534b5470"/>
    <n v="10"/>
    <n v="1004"/>
    <n v="2"/>
    <s v="Male"/>
    <n v="49"/>
    <s v="Khmer"/>
    <m/>
    <s v="Yes"/>
    <s v="Yes"/>
    <s v="Yes"/>
    <s v="No"/>
    <n v="0"/>
    <m/>
    <n v="2"/>
    <n v="4"/>
    <x v="1"/>
    <x v="10"/>
    <n v="1"/>
    <s v="Child"/>
    <s v="Yes"/>
    <n v="1"/>
    <s v="Yes"/>
    <n v="2"/>
    <s v="Never married/Never lived with a partner"/>
    <m/>
    <m/>
    <s v="Khmer"/>
    <m/>
    <s v="None"/>
    <s v="No"/>
    <s v="No"/>
    <s v="No"/>
    <m/>
    <m/>
    <x v="1"/>
    <m/>
    <m/>
    <m/>
    <m/>
    <s v="Other (specify)"/>
    <n v="0"/>
    <m/>
    <m/>
    <m/>
    <m/>
    <m/>
    <m/>
    <m/>
    <m/>
  </r>
  <r>
    <s v="5e0b3196584c4cfcbe121941534b5470"/>
    <n v="10"/>
    <n v="1004"/>
    <n v="2"/>
    <s v="Male"/>
    <n v="49"/>
    <s v="Khmer"/>
    <m/>
    <s v="Yes"/>
    <s v="Yes"/>
    <s v="Yes"/>
    <s v="No"/>
    <n v="0"/>
    <m/>
    <n v="2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Other (Specify)"/>
    <m/>
    <s v="Public"/>
    <s v="No"/>
    <m/>
    <n v="0"/>
    <n v="0"/>
    <n v="0"/>
    <n v="15000"/>
    <n v="75000"/>
    <n v="0"/>
    <n v="0"/>
    <n v="0"/>
    <n v="90000"/>
  </r>
  <r>
    <s v="5e11e9dcb80b4038a02bd41037e46dca"/>
    <n v="5"/>
    <n v="504"/>
    <n v="2"/>
    <m/>
    <m/>
    <m/>
    <m/>
    <m/>
    <m/>
    <m/>
    <m/>
    <m/>
    <m/>
    <n v="3"/>
    <n v="10"/>
    <x v="1"/>
    <x v="7"/>
    <n v="1"/>
    <s v="Child"/>
    <s v="Yes"/>
    <n v="7"/>
    <s v="Yes"/>
    <n v="8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Must contribute to household income"/>
    <n v="0"/>
    <m/>
    <m/>
    <m/>
    <m/>
    <m/>
    <m/>
    <m/>
    <m/>
  </r>
  <r>
    <s v="5e11e9dcb80b4038a02bd41037e46dca"/>
    <n v="5"/>
    <n v="504"/>
    <n v="2"/>
    <m/>
    <m/>
    <m/>
    <m/>
    <m/>
    <m/>
    <m/>
    <m/>
    <m/>
    <m/>
    <n v="3"/>
    <n v="11"/>
    <x v="1"/>
    <x v="10"/>
    <n v="1"/>
    <s v="Child"/>
    <s v="Yes"/>
    <n v="7"/>
    <s v="Yes"/>
    <n v="8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260000"/>
    <n v="60000"/>
    <n v="25000"/>
    <n v="560000"/>
    <n v="30000"/>
    <n v="5000"/>
    <n v="940000"/>
  </r>
  <r>
    <s v="5e11e9dcb80b4038a02bd41037e46dca"/>
    <n v="5"/>
    <n v="504"/>
    <n v="2"/>
    <m/>
    <m/>
    <m/>
    <m/>
    <m/>
    <m/>
    <m/>
    <m/>
    <m/>
    <m/>
    <n v="3"/>
    <n v="12"/>
    <x v="0"/>
    <x v="5"/>
    <n v="1"/>
    <s v="Child"/>
    <s v="Yes"/>
    <n v="7"/>
    <s v="Yes"/>
    <n v="8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130000"/>
    <n v="35000"/>
    <n v="20000"/>
    <n v="0"/>
    <n v="15000"/>
    <n v="2000"/>
    <n v="202000"/>
  </r>
  <r>
    <s v="5e4d793fc7b34c709f8c399567ab721d"/>
    <n v="9"/>
    <n v="905"/>
    <n v="2"/>
    <s v="Male"/>
    <n v="38"/>
    <s v="Khmer"/>
    <m/>
    <s v="None"/>
    <s v="Yes"/>
    <s v="Yes"/>
    <s v="Yes"/>
    <n v="5"/>
    <s v="Class five completed"/>
    <n v="3"/>
    <n v="3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nine completed without certificate"/>
    <x v="0"/>
    <s v="Class ten"/>
    <m/>
    <s v="Public"/>
    <s v="Yes"/>
    <m/>
    <n v="0"/>
    <n v="0"/>
    <n v="1080000"/>
    <n v="60000"/>
    <n v="30000"/>
    <n v="0"/>
    <n v="0"/>
    <n v="20000"/>
    <n v="1190000"/>
  </r>
  <r>
    <s v="5e4d793fc7b34c709f8c399567ab721d"/>
    <n v="9"/>
    <n v="905"/>
    <n v="2"/>
    <s v="Male"/>
    <n v="38"/>
    <s v="Khmer"/>
    <m/>
    <s v="None"/>
    <s v="Yes"/>
    <s v="Yes"/>
    <s v="Yes"/>
    <n v="5"/>
    <s v="Class five completed"/>
    <n v="3"/>
    <n v="4"/>
    <x v="0"/>
    <x v="8"/>
    <n v="1"/>
    <s v="Child"/>
    <s v="Yes"/>
    <n v="1"/>
    <s v="Yes"/>
    <n v="2"/>
    <s v="Widowed"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540000"/>
    <n v="100000"/>
    <n v="10000"/>
    <n v="0"/>
    <n v="720000"/>
    <n v="0"/>
    <n v="1370000"/>
  </r>
  <r>
    <s v="5e4d793fc7b34c709f8c399567ab721d"/>
    <n v="9"/>
    <n v="905"/>
    <n v="2"/>
    <s v="Male"/>
    <n v="38"/>
    <s v="Khmer"/>
    <m/>
    <s v="None"/>
    <s v="Yes"/>
    <s v="Yes"/>
    <s v="Yes"/>
    <n v="5"/>
    <s v="Class five completed"/>
    <n v="3"/>
    <n v="5"/>
    <x v="0"/>
    <x v="3"/>
    <n v="1"/>
    <s v="Child"/>
    <s v="Yes"/>
    <n v="1"/>
    <s v="No"/>
    <m/>
    <m/>
    <m/>
    <m/>
    <s v="Khmer"/>
    <m/>
    <s v="Yes"/>
    <s v="Yes"/>
    <s v="Yes"/>
    <s v="Yes"/>
    <n v="2"/>
    <s v="Class two completed"/>
    <x v="0"/>
    <s v="Class three"/>
    <m/>
    <s v="Public"/>
    <s v="Yes"/>
    <m/>
    <n v="0"/>
    <n v="0"/>
    <n v="360000"/>
    <n v="30000"/>
    <n v="20000"/>
    <n v="0"/>
    <n v="600000"/>
    <n v="10000"/>
    <n v="1020000"/>
  </r>
  <r>
    <s v="5eda11b2be9f4324ae77187613ef012b"/>
    <n v="15"/>
    <n v="1502"/>
    <n v="1"/>
    <s v="Male"/>
    <n v="40"/>
    <s v="Khmer"/>
    <m/>
    <s v="None"/>
    <s v="Yes"/>
    <s v="Yes"/>
    <s v="Yes"/>
    <n v="9"/>
    <s v="Lower education certificate (diploma)"/>
    <n v="2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Yes"/>
    <m/>
    <n v="0"/>
    <n v="0"/>
    <n v="720000"/>
    <n v="82000"/>
    <n v="32000"/>
    <n v="0"/>
    <n v="0"/>
    <n v="0"/>
    <n v="834000"/>
  </r>
  <r>
    <s v="5eda11b2be9f4324ae77187613ef012b"/>
    <n v="15"/>
    <n v="1502"/>
    <n v="1"/>
    <s v="Male"/>
    <n v="40"/>
    <s v="Khmer"/>
    <m/>
    <s v="None"/>
    <s v="Yes"/>
    <s v="Yes"/>
    <s v="Yes"/>
    <n v="9"/>
    <s v="Lower education certificate (diploma)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Yes"/>
    <m/>
    <n v="0"/>
    <n v="0"/>
    <n v="720000"/>
    <n v="42000"/>
    <n v="25000"/>
    <n v="0"/>
    <n v="0"/>
    <n v="0"/>
    <n v="787000"/>
  </r>
  <r>
    <s v="5f0c1fafea3541e6834480c25adb33e9"/>
    <n v="4"/>
    <n v="405"/>
    <n v="2"/>
    <s v="Male"/>
    <n v="41"/>
    <s v="Cham"/>
    <s v="Yes"/>
    <s v="Yes"/>
    <s v="Yes"/>
    <s v="Yes"/>
    <s v="Yes"/>
    <n v="5"/>
    <s v="Class five completed"/>
    <n v="2"/>
    <n v="4"/>
    <x v="1"/>
    <x v="0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5"/>
    <s v="Class five completed"/>
    <x v="1"/>
    <m/>
    <m/>
    <m/>
    <m/>
    <s v="Donâ€™t want to"/>
    <n v="0"/>
    <m/>
    <m/>
    <m/>
    <m/>
    <m/>
    <m/>
    <m/>
    <m/>
  </r>
  <r>
    <s v="5f0fb3b9acfd40fcad658b7aafe473e3"/>
    <n v="17"/>
    <n v="1707"/>
    <n v="1"/>
    <s v="Male"/>
    <n v="38"/>
    <s v="Khmer"/>
    <m/>
    <s v="None"/>
    <s v="No"/>
    <s v="No"/>
    <s v="No"/>
    <n v="0"/>
    <m/>
    <n v="3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300000"/>
    <n v="26000"/>
    <n v="15000"/>
    <n v="0"/>
    <n v="0"/>
    <n v="15000"/>
    <n v="356000"/>
  </r>
  <r>
    <s v="5f0fb3b9acfd40fcad658b7aafe473e3"/>
    <n v="17"/>
    <n v="1707"/>
    <n v="1"/>
    <s v="Male"/>
    <n v="38"/>
    <s v="Khmer"/>
    <m/>
    <s v="None"/>
    <s v="No"/>
    <s v="No"/>
    <s v="No"/>
    <n v="0"/>
    <m/>
    <n v="3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300000"/>
    <n v="26000"/>
    <n v="15000"/>
    <n v="0"/>
    <n v="0"/>
    <n v="0"/>
    <n v="341000"/>
  </r>
  <r>
    <s v="5f0fb3b9acfd40fcad658b7aafe473e3"/>
    <n v="17"/>
    <n v="1707"/>
    <n v="1"/>
    <s v="Male"/>
    <n v="38"/>
    <s v="Khmer"/>
    <m/>
    <s v="None"/>
    <s v="No"/>
    <s v="No"/>
    <s v="No"/>
    <n v="0"/>
    <m/>
    <n v="3"/>
    <n v="5"/>
    <x v="0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Yes"/>
    <m/>
    <n v="0"/>
    <n v="0"/>
    <n v="240000"/>
    <n v="17000"/>
    <n v="15000"/>
    <n v="0"/>
    <n v="0"/>
    <n v="20000"/>
    <n v="292000"/>
  </r>
  <r>
    <s v="5f475abc39f04d05af42cce210b3a919"/>
    <n v="22"/>
    <n v="2204"/>
    <n v="1"/>
    <s v="Male"/>
    <n v="38"/>
    <s v="Khmer"/>
    <m/>
    <s v="None"/>
    <s v="Yes"/>
    <s v="Yes"/>
    <s v="Yes"/>
    <n v="4"/>
    <s v="Class four completed"/>
    <n v="3"/>
    <n v="4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7"/>
    <s v="Class seven completed"/>
    <x v="1"/>
    <m/>
    <m/>
    <m/>
    <m/>
    <s v="Must contribute to household income"/>
    <n v="0"/>
    <m/>
    <m/>
    <m/>
    <m/>
    <m/>
    <m/>
    <m/>
    <m/>
  </r>
  <r>
    <s v="5f475abc39f04d05af42cce210b3a919"/>
    <n v="22"/>
    <n v="2204"/>
    <n v="1"/>
    <s v="Male"/>
    <n v="38"/>
    <s v="Khmer"/>
    <m/>
    <s v="None"/>
    <s v="Yes"/>
    <s v="Yes"/>
    <s v="Yes"/>
    <n v="4"/>
    <s v="Class four completed"/>
    <n v="3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0"/>
    <s v="Class four"/>
    <m/>
    <s v="Public"/>
    <s v="No"/>
    <m/>
    <n v="0"/>
    <n v="0"/>
    <n v="60000"/>
    <n v="40000"/>
    <n v="0"/>
    <n v="40000"/>
    <n v="0"/>
    <n v="0"/>
    <n v="140000"/>
  </r>
  <r>
    <s v="5f475abc39f04d05af42cce210b3a919"/>
    <n v="22"/>
    <n v="2204"/>
    <n v="1"/>
    <s v="Male"/>
    <n v="38"/>
    <s v="Khmer"/>
    <m/>
    <s v="None"/>
    <s v="Yes"/>
    <s v="Yes"/>
    <s v="Yes"/>
    <n v="4"/>
    <s v="Class four completed"/>
    <n v="3"/>
    <n v="6"/>
    <x v="1"/>
    <x v="5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30000"/>
    <n v="60000"/>
    <n v="20000"/>
    <n v="0"/>
    <n v="0"/>
    <n v="110000"/>
  </r>
  <r>
    <s v="5f4a0d5e500a4c948854e4d9d269a54e"/>
    <n v="24"/>
    <n v="2401"/>
    <n v="1"/>
    <s v="Male"/>
    <n v="51"/>
    <s v="Khmer"/>
    <m/>
    <s v="None"/>
    <s v="No"/>
    <s v="No"/>
    <s v="Yes"/>
    <n v="3"/>
    <s v="Class two completed"/>
    <n v="1"/>
    <n v="5"/>
    <x v="1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nine completed without certificate"/>
    <x v="0"/>
    <s v="Class nine"/>
    <m/>
    <s v="Public"/>
    <s v="Yes"/>
    <m/>
    <n v="0"/>
    <n v="0"/>
    <n v="700000"/>
    <n v="30000"/>
    <n v="100000"/>
    <n v="0"/>
    <n v="0"/>
    <n v="5000"/>
    <n v="835000"/>
  </r>
  <r>
    <s v="5f6100d19b8b432a9c464c77a648a469"/>
    <n v="8"/>
    <n v="805"/>
    <n v="2"/>
    <s v="Male"/>
    <n v="34"/>
    <s v="Khmer"/>
    <m/>
    <s v="Yes"/>
    <s v="Yes"/>
    <s v="Yes"/>
    <s v="Yes"/>
    <n v="9"/>
    <s v="Class nine completed without certificate"/>
    <n v="2"/>
    <n v="3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Yes"/>
    <m/>
    <n v="0"/>
    <n v="336000"/>
    <n v="0"/>
    <n v="50000"/>
    <n v="30000"/>
    <n v="1680000"/>
    <n v="0"/>
    <n v="0"/>
    <n v="2096000"/>
  </r>
  <r>
    <s v="604558d4ba2247d09c076facca530c7f"/>
    <n v="24"/>
    <n v="2402"/>
    <n v="2"/>
    <s v="Male"/>
    <n v="37"/>
    <s v="Khmer"/>
    <m/>
    <s v="None"/>
    <s v="Yes"/>
    <s v="Yes"/>
    <s v="Yes"/>
    <n v="4"/>
    <s v="Class four completed"/>
    <n v="1"/>
    <n v="2"/>
    <x v="1"/>
    <x v="11"/>
    <n v="1"/>
    <s v="Child"/>
    <s v="Yes"/>
    <n v="1"/>
    <s v="No"/>
    <m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7000"/>
    <n v="25000"/>
    <n v="0"/>
    <n v="360000"/>
    <n v="0"/>
    <n v="392000"/>
  </r>
  <r>
    <s v="60d69d75c4484fda9a657f1817c79583"/>
    <n v="12"/>
    <n v="1211"/>
    <n v="1"/>
    <s v="Male"/>
    <n v="54"/>
    <s v="Khmer"/>
    <m/>
    <s v="None"/>
    <s v="Yes"/>
    <s v="Yes"/>
    <s v="Yes"/>
    <n v="12"/>
    <s v="Lower education certificate (diploma)"/>
    <n v="1"/>
    <n v="4"/>
    <x v="1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eight completed"/>
    <x v="0"/>
    <s v="Class nine"/>
    <m/>
    <s v="Public"/>
    <s v="Yes"/>
    <m/>
    <n v="0"/>
    <n v="1600000"/>
    <n v="200000"/>
    <n v="200000"/>
    <n v="100000"/>
    <n v="2520000"/>
    <n v="0"/>
    <n v="0"/>
    <n v="4620000"/>
  </r>
  <r>
    <s v="60f104ff3de541908b15bd3cbae9bc0f"/>
    <n v="12"/>
    <n v="1211"/>
    <n v="1"/>
    <s v="Male"/>
    <n v="37"/>
    <s v="Khmer"/>
    <m/>
    <s v="None"/>
    <s v="Yes"/>
    <s v="Yes"/>
    <s v="Yes"/>
    <n v="6"/>
    <s v="Class four completed"/>
    <n v="3"/>
    <n v="3"/>
    <x v="1"/>
    <x v="7"/>
    <n v="1"/>
    <s v="Child"/>
    <s v="Yes"/>
    <n v="1"/>
    <s v="Yes"/>
    <n v="2"/>
    <s v="Married/Living together"/>
    <s v="Yes"/>
    <n v="6"/>
    <s v="Khmer"/>
    <m/>
    <s v="None"/>
    <s v="Yes"/>
    <s v="Yes"/>
    <s v="Yes"/>
    <n v="9"/>
    <s v="Class nine completed without certificate"/>
    <x v="1"/>
    <m/>
    <m/>
    <m/>
    <m/>
    <s v="Must contribute to household income"/>
    <n v="0"/>
    <m/>
    <m/>
    <m/>
    <m/>
    <m/>
    <m/>
    <m/>
    <m/>
  </r>
  <r>
    <s v="60f104ff3de541908b15bd3cbae9bc0f"/>
    <n v="12"/>
    <n v="1211"/>
    <n v="1"/>
    <s v="Male"/>
    <n v="37"/>
    <s v="Khmer"/>
    <m/>
    <s v="None"/>
    <s v="Yes"/>
    <s v="Yes"/>
    <s v="Yes"/>
    <n v="6"/>
    <s v="Class four completed"/>
    <n v="3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1620000"/>
    <n v="50000"/>
    <n v="50000"/>
    <n v="1350000"/>
    <n v="200000"/>
    <n v="0"/>
    <n v="3270000"/>
  </r>
  <r>
    <s v="60f104ff3de541908b15bd3cbae9bc0f"/>
    <n v="12"/>
    <n v="1211"/>
    <n v="1"/>
    <s v="Male"/>
    <n v="37"/>
    <s v="Khmer"/>
    <m/>
    <s v="None"/>
    <s v="Yes"/>
    <s v="Yes"/>
    <s v="Yes"/>
    <n v="6"/>
    <s v="Class four completed"/>
    <n v="3"/>
    <n v="5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40000"/>
    <n v="20000"/>
    <n v="810000"/>
    <n v="0"/>
    <n v="0"/>
    <n v="870000"/>
  </r>
  <r>
    <s v="6122ecdeb2d44322a5f5ac9eb65507b7"/>
    <n v="1"/>
    <n v="104"/>
    <n v="2"/>
    <s v="Male"/>
    <n v="43"/>
    <s v="Khmer"/>
    <m/>
    <s v="None"/>
    <s v="Yes"/>
    <s v="Yes"/>
    <s v="Yes"/>
    <n v="5"/>
    <s v="Class five completed"/>
    <n v="1"/>
    <n v="5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Donâ€™t want to"/>
    <n v="0"/>
    <m/>
    <m/>
    <m/>
    <m/>
    <m/>
    <m/>
    <m/>
    <m/>
  </r>
  <r>
    <s v="61b3079d25b2487cacd5591fac47a516"/>
    <n v="16"/>
    <n v="1602"/>
    <n v="1"/>
    <s v="Male"/>
    <n v="40"/>
    <s v="Khmer"/>
    <m/>
    <s v="None"/>
    <s v="Yes"/>
    <s v="Yes"/>
    <s v="Yes"/>
    <n v="5"/>
    <s v="Class five completed"/>
    <n v="3"/>
    <n v="3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No"/>
    <m/>
    <n v="0"/>
    <n v="0"/>
    <n v="0"/>
    <n v="20000"/>
    <n v="30000"/>
    <n v="216000"/>
    <n v="0"/>
    <n v="0"/>
    <n v="266000"/>
  </r>
  <r>
    <s v="61b3079d25b2487cacd5591fac47a516"/>
    <n v="16"/>
    <n v="1602"/>
    <n v="1"/>
    <s v="Male"/>
    <n v="40"/>
    <s v="Khmer"/>
    <m/>
    <s v="None"/>
    <s v="Yes"/>
    <s v="Yes"/>
    <s v="Yes"/>
    <n v="5"/>
    <s v="Class five completed"/>
    <n v="3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5000"/>
    <n v="30000"/>
    <n v="216000"/>
    <n v="0"/>
    <n v="0"/>
    <n v="261000"/>
  </r>
  <r>
    <s v="61b3079d25b2487cacd5591fac47a516"/>
    <n v="16"/>
    <n v="1602"/>
    <n v="1"/>
    <s v="Male"/>
    <n v="40"/>
    <s v="Khmer"/>
    <m/>
    <s v="None"/>
    <s v="Yes"/>
    <s v="Yes"/>
    <s v="Yes"/>
    <n v="5"/>
    <s v="Class five completed"/>
    <n v="3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5000"/>
    <n v="30000"/>
    <n v="216000"/>
    <n v="0"/>
    <n v="1000"/>
    <n v="262000"/>
  </r>
  <r>
    <s v="61d9d7f1319d446fa512e0ea7769a82c"/>
    <n v="21"/>
    <n v="2110"/>
    <n v="2"/>
    <s v="Male"/>
    <n v="36"/>
    <s v="Khmer"/>
    <m/>
    <s v="None"/>
    <s v="No"/>
    <s v="No"/>
    <s v="No"/>
    <n v="0"/>
    <m/>
    <n v="3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216000"/>
    <n v="0"/>
    <n v="10000"/>
    <n v="30000"/>
    <n v="0"/>
    <n v="0"/>
    <n v="0"/>
    <n v="256000"/>
  </r>
  <r>
    <s v="61d9d7f1319d446fa512e0ea7769a82c"/>
    <n v="21"/>
    <n v="2110"/>
    <n v="2"/>
    <s v="Male"/>
    <n v="36"/>
    <s v="Khmer"/>
    <m/>
    <s v="None"/>
    <s v="No"/>
    <s v="No"/>
    <s v="No"/>
    <n v="0"/>
    <m/>
    <n v="3"/>
    <n v="4"/>
    <x v="0"/>
    <x v="3"/>
    <n v="1"/>
    <s v="Child"/>
    <s v="Yes"/>
    <n v="1"/>
    <s v="Yes"/>
    <n v="2"/>
    <m/>
    <m/>
    <m/>
    <s v="Khmer"/>
    <m/>
    <s v="None"/>
    <s v="No"/>
    <s v="No"/>
    <s v="Yes"/>
    <n v="3"/>
    <s v="Class three completed"/>
    <x v="0"/>
    <s v="Class three"/>
    <m/>
    <s v="Public"/>
    <s v="No"/>
    <m/>
    <n v="0"/>
    <n v="216000"/>
    <n v="0"/>
    <n v="5000"/>
    <n v="25000"/>
    <n v="0"/>
    <n v="0"/>
    <n v="0"/>
    <n v="246000"/>
  </r>
  <r>
    <s v="61f10a19b0954606bd6b657696ad04c2"/>
    <n v="25"/>
    <n v="2507"/>
    <n v="2"/>
    <s v="Male"/>
    <n v="60"/>
    <s v="Khmer"/>
    <m/>
    <s v="None"/>
    <s v="Yes"/>
    <s v="No"/>
    <s v="No"/>
    <n v="0"/>
    <m/>
    <n v="1"/>
    <n v="5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0"/>
    <n v="0"/>
    <n v="30000"/>
    <n v="100000"/>
    <n v="0"/>
    <n v="0"/>
    <n v="0"/>
    <n v="130000"/>
  </r>
  <r>
    <s v="61f2a7d1ceff4988934d0e4dc5e26bfa"/>
    <n v="7"/>
    <n v="705"/>
    <n v="2"/>
    <s v="Male"/>
    <n v="50"/>
    <s v="Khmer"/>
    <m/>
    <s v="None"/>
    <s v="Yes"/>
    <s v="Yes"/>
    <s v="Yes"/>
    <n v="10"/>
    <s v="Class ten completed"/>
    <n v="1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280000"/>
    <n v="50000"/>
    <n v="150000"/>
    <n v="26000"/>
    <n v="0"/>
    <n v="150000"/>
    <n v="10000"/>
    <n v="666000"/>
  </r>
  <r>
    <s v="623b1a04631d4bc18b3b7f36c7166c2d"/>
    <n v="25"/>
    <n v="2507"/>
    <n v="1"/>
    <s v="Male"/>
    <n v="42"/>
    <s v="Khmer"/>
    <m/>
    <s v="None"/>
    <s v="No"/>
    <s v="No"/>
    <s v="No"/>
    <n v="0"/>
    <m/>
    <n v="3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5000"/>
    <n v="50000"/>
    <n v="0"/>
    <n v="0"/>
    <n v="0"/>
    <n v="65000"/>
  </r>
  <r>
    <s v="623b1a04631d4bc18b3b7f36c7166c2d"/>
    <n v="25"/>
    <n v="2507"/>
    <n v="1"/>
    <s v="Male"/>
    <n v="42"/>
    <s v="Khmer"/>
    <m/>
    <s v="None"/>
    <s v="No"/>
    <s v="No"/>
    <s v="No"/>
    <n v="0"/>
    <m/>
    <n v="3"/>
    <n v="5"/>
    <x v="1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15000"/>
    <n v="50000"/>
    <n v="0"/>
    <n v="0"/>
    <n v="0"/>
    <n v="65000"/>
  </r>
  <r>
    <s v="623b1a04631d4bc18b3b7f36c7166c2d"/>
    <n v="25"/>
    <n v="2507"/>
    <n v="1"/>
    <s v="Male"/>
    <n v="42"/>
    <s v="Khmer"/>
    <m/>
    <s v="None"/>
    <s v="No"/>
    <s v="No"/>
    <s v="No"/>
    <n v="0"/>
    <m/>
    <n v="3"/>
    <n v="6"/>
    <x v="0"/>
    <x v="11"/>
    <n v="1"/>
    <s v="Child"/>
    <s v="Yes"/>
    <n v="1"/>
    <s v="Yes"/>
    <n v="2"/>
    <m/>
    <m/>
    <m/>
    <s v="Khmer"/>
    <m/>
    <s v="None"/>
    <s v="Yes"/>
    <s v="No"/>
    <s v="Yes"/>
    <n v="2"/>
    <s v="Class two completed"/>
    <x v="0"/>
    <s v="Class three"/>
    <m/>
    <s v="Public"/>
    <s v="No"/>
    <m/>
    <n v="0"/>
    <n v="0"/>
    <n v="0"/>
    <n v="4000"/>
    <n v="40000"/>
    <n v="0"/>
    <n v="0"/>
    <n v="0"/>
    <n v="44000"/>
  </r>
  <r>
    <s v="624b6f1de54345c395e64b9a7ada7c75"/>
    <n v="11"/>
    <n v="1104"/>
    <n v="2"/>
    <s v="Male"/>
    <n v="33"/>
    <s v="Other (Specify)"/>
    <s v="Yes"/>
    <s v="Yes"/>
    <s v="Yes"/>
    <s v="Yes"/>
    <s v="Yes"/>
    <n v="3"/>
    <s v="Class three completed"/>
    <n v="4"/>
    <n v="3"/>
    <x v="0"/>
    <x v="3"/>
    <n v="1"/>
    <s v="Child"/>
    <s v="Yes"/>
    <n v="1"/>
    <s v="Yes"/>
    <n v="2"/>
    <m/>
    <m/>
    <m/>
    <s v="Other (Specify)"/>
    <s v="Yes"/>
    <s v="Yes"/>
    <s v="Yes"/>
    <s v="Yes"/>
    <s v="Yes"/>
    <n v="3"/>
    <s v="Class two completed"/>
    <x v="0"/>
    <s v="Class two"/>
    <m/>
    <s v="Public"/>
    <s v="No"/>
    <m/>
    <n v="0"/>
    <n v="0"/>
    <n v="0"/>
    <n v="15000"/>
    <n v="35000"/>
    <n v="150000"/>
    <n v="0"/>
    <n v="0"/>
    <n v="200000"/>
  </r>
  <r>
    <s v="624b6f1de54345c395e64b9a7ada7c75"/>
    <n v="11"/>
    <n v="1104"/>
    <n v="2"/>
    <s v="Male"/>
    <n v="33"/>
    <s v="Other (Specify)"/>
    <s v="Yes"/>
    <s v="Yes"/>
    <s v="Yes"/>
    <s v="Yes"/>
    <s v="Yes"/>
    <n v="3"/>
    <s v="Class three completed"/>
    <n v="4"/>
    <n v="4"/>
    <x v="1"/>
    <x v="9"/>
    <n v="1"/>
    <s v="Child"/>
    <s v="Yes"/>
    <n v="1"/>
    <s v="Yes"/>
    <n v="2"/>
    <m/>
    <m/>
    <m/>
    <s v="Other (Specify)"/>
    <s v="Yes"/>
    <s v="Yes"/>
    <s v="No"/>
    <s v="No"/>
    <s v="Yes"/>
    <n v="1"/>
    <s v="Class one completed"/>
    <x v="0"/>
    <s v="Class two"/>
    <m/>
    <s v="Public"/>
    <s v="No"/>
    <m/>
    <n v="0"/>
    <n v="0"/>
    <n v="0"/>
    <n v="15000"/>
    <n v="35000"/>
    <n v="150000"/>
    <n v="0"/>
    <n v="0"/>
    <n v="200000"/>
  </r>
  <r>
    <s v="629df950c58d49acb49721ecea7925e7"/>
    <n v="15"/>
    <n v="1501"/>
    <n v="2"/>
    <s v="Female"/>
    <n v="34"/>
    <s v="Khmer"/>
    <m/>
    <s v="None"/>
    <s v="Yes"/>
    <s v="Yes"/>
    <s v="Yes"/>
    <n v="4"/>
    <s v="Class four completed"/>
    <n v="2"/>
    <n v="3"/>
    <x v="0"/>
    <x v="8"/>
    <n v="1"/>
    <s v="Child"/>
    <s v="Yes"/>
    <n v="2"/>
    <s v="Yes"/>
    <n v="1"/>
    <m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20000"/>
    <n v="85000"/>
    <n v="0"/>
    <n v="0"/>
    <n v="0"/>
    <n v="105000"/>
  </r>
  <r>
    <s v="629df950c58d49acb49721ecea7925e7"/>
    <n v="15"/>
    <n v="1501"/>
    <n v="2"/>
    <s v="Female"/>
    <n v="34"/>
    <s v="Khmer"/>
    <m/>
    <s v="None"/>
    <s v="Yes"/>
    <s v="Yes"/>
    <s v="Yes"/>
    <n v="4"/>
    <s v="Class four completed"/>
    <n v="2"/>
    <n v="4"/>
    <x v="1"/>
    <x v="3"/>
    <n v="1"/>
    <s v="Child"/>
    <s v="Yes"/>
    <n v="2"/>
    <s v="Yes"/>
    <n v="1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6500"/>
    <n v="42000"/>
    <n v="0"/>
    <n v="0"/>
    <n v="0"/>
    <n v="48500"/>
  </r>
  <r>
    <s v="6316868435804b3fa60e82cd23b32cfe"/>
    <n v="5"/>
    <n v="508"/>
    <n v="2"/>
    <s v="Male"/>
    <n v="39"/>
    <s v="Khmer"/>
    <m/>
    <s v="None"/>
    <s v="No"/>
    <s v="No"/>
    <s v="No"/>
    <n v="0"/>
    <m/>
    <n v="3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30000"/>
    <n v="40000"/>
    <n v="0"/>
    <n v="0"/>
    <n v="0"/>
    <n v="70000"/>
  </r>
  <r>
    <s v="6316868435804b3fa60e82cd23b32cfe"/>
    <n v="5"/>
    <n v="508"/>
    <n v="2"/>
    <s v="Male"/>
    <n v="39"/>
    <s v="Khmer"/>
    <m/>
    <s v="None"/>
    <s v="No"/>
    <s v="No"/>
    <s v="No"/>
    <n v="0"/>
    <m/>
    <n v="3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30000"/>
    <n v="40000"/>
    <n v="0"/>
    <n v="0"/>
    <n v="0"/>
    <n v="70000"/>
  </r>
  <r>
    <s v="6316868435804b3fa60e82cd23b32cfe"/>
    <n v="5"/>
    <n v="508"/>
    <n v="2"/>
    <s v="Male"/>
    <n v="39"/>
    <s v="Khmer"/>
    <m/>
    <s v="None"/>
    <s v="No"/>
    <s v="No"/>
    <s v="No"/>
    <n v="0"/>
    <m/>
    <n v="3"/>
    <n v="5"/>
    <x v="1"/>
    <x v="6"/>
    <n v="1"/>
    <s v="Child"/>
    <s v="Yes"/>
    <n v="1"/>
    <s v="Yes"/>
    <n v="2"/>
    <m/>
    <m/>
    <m/>
    <s v="Khmer"/>
    <m/>
    <s v="None"/>
    <s v="No"/>
    <s v="Yes"/>
    <s v="Yes"/>
    <n v="2"/>
    <s v="Pre-school/Kindergarten"/>
    <x v="0"/>
    <s v="Class one"/>
    <m/>
    <s v="Public"/>
    <s v="No"/>
    <m/>
    <n v="0"/>
    <n v="0"/>
    <n v="0"/>
    <n v="20000"/>
    <n v="40000"/>
    <n v="0"/>
    <n v="0"/>
    <n v="0"/>
    <n v="60000"/>
  </r>
  <r>
    <s v="63d4d447a4514e0eb98c7e79d5316167"/>
    <n v="12"/>
    <n v="1203"/>
    <n v="1"/>
    <s v="Male"/>
    <n v="61"/>
    <s v="Khmer"/>
    <m/>
    <s v="None"/>
    <s v="Yes"/>
    <s v="Yes"/>
    <s v="Yes"/>
    <n v="5"/>
    <s v="Class six completed"/>
    <n v="2"/>
    <n v="6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n v="0"/>
    <n v="40000"/>
    <n v="150000"/>
    <n v="200000"/>
    <n v="750000"/>
    <n v="200000"/>
    <n v="5000"/>
    <n v="1345000"/>
  </r>
  <r>
    <s v="63d4d447a4514e0eb98c7e79d5316167"/>
    <n v="12"/>
    <n v="1203"/>
    <n v="1"/>
    <s v="Male"/>
    <n v="61"/>
    <s v="Khmer"/>
    <m/>
    <s v="None"/>
    <s v="Yes"/>
    <s v="Yes"/>
    <s v="Yes"/>
    <n v="5"/>
    <s v="Class six completed"/>
    <n v="2"/>
    <n v="7"/>
    <x v="0"/>
    <x v="1"/>
    <n v="1"/>
    <s v="Child"/>
    <s v="Yes"/>
    <n v="1"/>
    <s v="Yes"/>
    <n v="2"/>
    <m/>
    <m/>
    <m/>
    <s v="Khmer"/>
    <m/>
    <s v="Yes"/>
    <s v="No"/>
    <s v="Yes"/>
    <s v="Yes"/>
    <n v="5"/>
    <s v="Class five completed"/>
    <x v="0"/>
    <s v="Class six"/>
    <m/>
    <s v="Public"/>
    <s v="Yes"/>
    <m/>
    <n v="0"/>
    <n v="0"/>
    <n v="100000"/>
    <n v="80000"/>
    <n v="150000"/>
    <n v="150000"/>
    <n v="0"/>
    <n v="4000"/>
    <n v="484000"/>
  </r>
  <r>
    <s v="63df83e9c8b8459eaee661b6399084c9"/>
    <n v="5"/>
    <n v="507"/>
    <n v="1"/>
    <s v="Male"/>
    <n v="36"/>
    <s v="Khmer"/>
    <m/>
    <s v="None"/>
    <s v="Yes"/>
    <s v="Yes"/>
    <s v="Yes"/>
    <n v="12"/>
    <s v="Higher education certificate (BacII)"/>
    <n v="3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Yes"/>
    <m/>
    <n v="0"/>
    <n v="192000"/>
    <n v="0"/>
    <n v="12000"/>
    <n v="10000"/>
    <n v="2600000"/>
    <n v="0"/>
    <n v="5000"/>
    <n v="2819000"/>
  </r>
  <r>
    <s v="648b7df4ee564130ae7c6f2ebfca03d0"/>
    <n v="1"/>
    <n v="107"/>
    <n v="2"/>
    <s v="Male"/>
    <n v="52"/>
    <s v="Khmer"/>
    <m/>
    <s v="None"/>
    <s v="Yes"/>
    <s v="Yes"/>
    <s v="Yes"/>
    <n v="16"/>
    <s v="Bachelor degree (B.A., BSc, etc.)"/>
    <n v="2"/>
    <n v="4"/>
    <x v="1"/>
    <x v="4"/>
    <n v="1"/>
    <s v="Child"/>
    <s v="Yes"/>
    <n v="1"/>
    <s v="Yes"/>
    <n v="2"/>
    <s v="Divorced/Separated"/>
    <m/>
    <m/>
    <s v="Khmer"/>
    <m/>
    <s v="None"/>
    <s v="Yes"/>
    <s v="Yes"/>
    <s v="Yes"/>
    <n v="11"/>
    <s v="Class ten completed"/>
    <x v="0"/>
    <s v="Class eleven"/>
    <m/>
    <s v="Public"/>
    <s v="Yes"/>
    <m/>
    <n v="0"/>
    <n v="0"/>
    <n v="360000"/>
    <n v="35000"/>
    <n v="60000"/>
    <n v="1080000"/>
    <n v="378000"/>
    <n v="0"/>
    <n v="1913000"/>
  </r>
  <r>
    <s v="64b6b0ad77f34070a87a21fa519b00d8"/>
    <n v="25"/>
    <n v="2502"/>
    <n v="2"/>
    <s v="Male"/>
    <n v="41"/>
    <s v="Khmer"/>
    <m/>
    <s v="None"/>
    <s v="No"/>
    <s v="No"/>
    <s v="Yes"/>
    <n v="2"/>
    <s v="Class two completed"/>
    <n v="2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25000"/>
    <n v="5000"/>
    <n v="360000"/>
    <n v="0"/>
    <n v="4000"/>
    <n v="394000"/>
  </r>
  <r>
    <s v="6543b1923512482e913988390d276701"/>
    <n v="5"/>
    <n v="507"/>
    <n v="2"/>
    <s v="Male"/>
    <n v="40"/>
    <s v="Khmer"/>
    <m/>
    <s v="None"/>
    <s v="Yes"/>
    <s v="Yes"/>
    <s v="Yes"/>
    <n v="7"/>
    <s v="Class seven completed"/>
    <n v="1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Lower education certificate (diploma)"/>
    <x v="0"/>
    <s v="Class ten"/>
    <m/>
    <s v="Public"/>
    <s v="Yes"/>
    <m/>
    <n v="0"/>
    <n v="0"/>
    <n v="312000"/>
    <n v="35000"/>
    <n v="15000"/>
    <n v="800000"/>
    <n v="0"/>
    <n v="5000"/>
    <n v="1167000"/>
  </r>
  <r>
    <s v="6569cc1ca2aa4223966c2952ce4769c9"/>
    <n v="25"/>
    <n v="2507"/>
    <n v="1"/>
    <s v="Male"/>
    <n v="42"/>
    <s v="Khmer"/>
    <m/>
    <s v="None"/>
    <s v="No"/>
    <s v="No"/>
    <s v="No"/>
    <n v="0"/>
    <m/>
    <n v="4"/>
    <n v="5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0"/>
    <s v="Class ten"/>
    <m/>
    <s v="Public"/>
    <s v="Yes"/>
    <m/>
    <n v="0"/>
    <n v="0"/>
    <n v="640000"/>
    <n v="65000"/>
    <n v="360000"/>
    <n v="0"/>
    <n v="0"/>
    <n v="0"/>
    <n v="1065000"/>
  </r>
  <r>
    <s v="6569cc1ca2aa4223966c2952ce4769c9"/>
    <n v="25"/>
    <n v="2507"/>
    <n v="1"/>
    <s v="Male"/>
    <n v="42"/>
    <s v="Khmer"/>
    <m/>
    <s v="None"/>
    <s v="No"/>
    <s v="No"/>
    <s v="No"/>
    <n v="0"/>
    <m/>
    <n v="4"/>
    <n v="6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15000"/>
    <n v="22000"/>
    <n v="324000"/>
    <n v="0"/>
    <n v="0"/>
    <n v="361000"/>
  </r>
  <r>
    <s v="6569cc1ca2aa4223966c2952ce4769c9"/>
    <n v="25"/>
    <n v="2507"/>
    <n v="1"/>
    <s v="Male"/>
    <n v="42"/>
    <s v="Khmer"/>
    <m/>
    <s v="None"/>
    <s v="No"/>
    <s v="No"/>
    <s v="No"/>
    <n v="0"/>
    <m/>
    <n v="4"/>
    <n v="7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ive"/>
    <m/>
    <s v="Public"/>
    <s v="No"/>
    <m/>
    <n v="0"/>
    <n v="0"/>
    <n v="0"/>
    <n v="12000"/>
    <n v="15000"/>
    <n v="216000"/>
    <n v="0"/>
    <n v="0"/>
    <n v="243000"/>
  </r>
  <r>
    <s v="6569cc1ca2aa4223966c2952ce4769c9"/>
    <n v="25"/>
    <n v="2507"/>
    <n v="1"/>
    <s v="Male"/>
    <n v="42"/>
    <s v="Khmer"/>
    <m/>
    <s v="None"/>
    <s v="No"/>
    <s v="No"/>
    <s v="No"/>
    <n v="0"/>
    <m/>
    <n v="4"/>
    <n v="8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6573a9ede6c24197abd6901f7802b38e"/>
    <n v="12"/>
    <n v="1203"/>
    <n v="1"/>
    <s v="Female"/>
    <n v="33"/>
    <s v="Khmer"/>
    <m/>
    <s v="None"/>
    <s v="Yes"/>
    <s v="Yes"/>
    <s v="Yes"/>
    <n v="9"/>
    <s v="Class nine completed without certificate"/>
    <n v="1"/>
    <n v="2"/>
    <x v="0"/>
    <x v="8"/>
    <n v="1"/>
    <s v="Child"/>
    <s v="No"/>
    <m/>
    <s v="Yes"/>
    <n v="1"/>
    <s v="Never married/Never lived with a partner"/>
    <m/>
    <m/>
    <s v="Khmer"/>
    <m/>
    <s v="Yes"/>
    <s v="Yes"/>
    <s v="Yes"/>
    <s v="Yes"/>
    <n v="7"/>
    <s v="Class seven completed"/>
    <x v="0"/>
    <s v="Class eight"/>
    <m/>
    <s v="Private"/>
    <s v="No"/>
    <m/>
    <n v="0"/>
    <n v="0"/>
    <n v="0"/>
    <n v="0"/>
    <n v="0"/>
    <n v="4000000"/>
    <n v="0"/>
    <n v="0"/>
    <n v="4000000"/>
  </r>
  <r>
    <s v="65c13f330e324badaa42a4c6e0e40e31"/>
    <n v="3"/>
    <n v="307"/>
    <n v="2"/>
    <s v="Male"/>
    <n v="40"/>
    <s v="Khmer"/>
    <m/>
    <s v="None"/>
    <s v="No"/>
    <s v="No"/>
    <s v="Yes"/>
    <n v="2"/>
    <s v="Class two completed"/>
    <n v="3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onâ€™t want to"/>
    <n v="0"/>
    <m/>
    <m/>
    <m/>
    <m/>
    <m/>
    <m/>
    <m/>
    <m/>
  </r>
  <r>
    <s v="65c13f330e324badaa42a4c6e0e40e31"/>
    <n v="3"/>
    <n v="307"/>
    <n v="2"/>
    <s v="Male"/>
    <n v="40"/>
    <s v="Khmer"/>
    <m/>
    <s v="None"/>
    <s v="No"/>
    <s v="No"/>
    <s v="Yes"/>
    <n v="2"/>
    <s v="Class two completed"/>
    <n v="3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20000"/>
    <n v="80000"/>
    <n v="0"/>
    <n v="0"/>
    <n v="5000"/>
    <n v="105000"/>
  </r>
  <r>
    <s v="65c13f330e324badaa42a4c6e0e40e31"/>
    <n v="3"/>
    <n v="307"/>
    <n v="2"/>
    <s v="Male"/>
    <n v="40"/>
    <s v="Khmer"/>
    <m/>
    <s v="None"/>
    <s v="No"/>
    <s v="No"/>
    <s v="Yes"/>
    <n v="2"/>
    <s v="Class two completed"/>
    <n v="3"/>
    <n v="5"/>
    <x v="1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m/>
    <m/>
    <m/>
    <m/>
    <m/>
    <m/>
    <m/>
    <m/>
  </r>
  <r>
    <s v="65d18704605d44869d985ecfcf957e00"/>
    <n v="3"/>
    <n v="307"/>
    <n v="2"/>
    <s v="Male"/>
    <n v="34"/>
    <s v="Khmer"/>
    <m/>
    <s v="None"/>
    <s v="Yes"/>
    <s v="Yes"/>
    <s v="Yes"/>
    <n v="7"/>
    <s v="Class six completed"/>
    <n v="3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0"/>
    <n v="0"/>
    <n v="20000"/>
    <n v="30000"/>
    <n v="0"/>
    <n v="0"/>
    <n v="20000"/>
    <n v="70000"/>
  </r>
  <r>
    <s v="65d18704605d44869d985ecfcf957e00"/>
    <n v="3"/>
    <n v="307"/>
    <n v="2"/>
    <s v="Male"/>
    <n v="34"/>
    <s v="Khmer"/>
    <m/>
    <s v="None"/>
    <s v="Yes"/>
    <s v="Yes"/>
    <s v="Yes"/>
    <n v="7"/>
    <s v="Class six completed"/>
    <n v="3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0"/>
    <n v="12000"/>
    <n v="0"/>
    <n v="0"/>
    <n v="20000"/>
    <n v="32000"/>
  </r>
  <r>
    <s v="65e3d9718f5d4b3b91b993a153204942"/>
    <n v="3"/>
    <n v="314"/>
    <n v="2"/>
    <s v="Male"/>
    <n v="45"/>
    <s v="Khmer"/>
    <m/>
    <s v="None"/>
    <s v="Yes"/>
    <s v="Yes"/>
    <s v="Yes"/>
    <n v="5"/>
    <s v="Class five completed"/>
    <n v="3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0"/>
    <s v="Class ten"/>
    <m/>
    <s v="Public"/>
    <s v="Yes"/>
    <m/>
    <n v="0"/>
    <n v="0"/>
    <n v="312000"/>
    <n v="18000"/>
    <n v="50000"/>
    <n v="1560000"/>
    <n v="0"/>
    <n v="10000"/>
    <n v="1950000"/>
  </r>
  <r>
    <s v="65e3d9718f5d4b3b91b993a153204942"/>
    <n v="3"/>
    <n v="314"/>
    <n v="2"/>
    <s v="Male"/>
    <n v="45"/>
    <s v="Khmer"/>
    <m/>
    <s v="None"/>
    <s v="Yes"/>
    <s v="Yes"/>
    <s v="Yes"/>
    <n v="5"/>
    <s v="Class five completed"/>
    <n v="3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234000"/>
    <n v="18000"/>
    <n v="40000"/>
    <n v="702000"/>
    <n v="0"/>
    <n v="5000"/>
    <n v="999000"/>
  </r>
  <r>
    <s v="65e3d9718f5d4b3b91b993a153204942"/>
    <n v="3"/>
    <n v="314"/>
    <n v="2"/>
    <s v="Male"/>
    <n v="45"/>
    <s v="Khmer"/>
    <m/>
    <s v="None"/>
    <s v="Yes"/>
    <s v="Yes"/>
    <s v="Yes"/>
    <n v="5"/>
    <s v="Class five completed"/>
    <n v="3"/>
    <n v="5"/>
    <x v="0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4900"/>
    <n v="5000"/>
    <n v="351000"/>
    <n v="0"/>
    <n v="5000"/>
    <n v="365900"/>
  </r>
  <r>
    <s v="660cd9a36be044ccb8a55e517627deee"/>
    <n v="8"/>
    <n v="807"/>
    <n v="2"/>
    <s v="Female"/>
    <n v="38"/>
    <s v="Khmer"/>
    <m/>
    <s v="None"/>
    <s v="Yes"/>
    <s v="Yes"/>
    <s v="Yes"/>
    <n v="4"/>
    <s v="Class four completed"/>
    <n v="2"/>
    <n v="2"/>
    <x v="0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400000"/>
    <n v="760000"/>
    <n v="50000"/>
    <n v="60000"/>
    <n v="2240000"/>
    <n v="0"/>
    <n v="0"/>
    <n v="3510000"/>
  </r>
  <r>
    <s v="660cd9a36be044ccb8a55e517627deee"/>
    <n v="8"/>
    <n v="807"/>
    <n v="2"/>
    <s v="Female"/>
    <n v="38"/>
    <s v="Khmer"/>
    <m/>
    <s v="None"/>
    <s v="Yes"/>
    <s v="Yes"/>
    <s v="Yes"/>
    <n v="4"/>
    <s v="Class four completed"/>
    <n v="2"/>
    <n v="3"/>
    <x v="1"/>
    <x v="11"/>
    <n v="1"/>
    <s v="Child"/>
    <s v="No"/>
    <m/>
    <s v="Yes"/>
    <n v="1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400000"/>
    <n v="240000"/>
    <n v="50000"/>
    <n v="50000"/>
    <n v="1400000"/>
    <n v="0"/>
    <n v="0"/>
    <n v="2140000"/>
  </r>
  <r>
    <s v="676df1887df74f6b9b2fbd7612237a35"/>
    <n v="16"/>
    <n v="1609"/>
    <n v="2"/>
    <s v="Male"/>
    <n v="29"/>
    <s v="Other local ethnic group"/>
    <s v="Yes"/>
    <s v="Yes"/>
    <s v="No"/>
    <s v="No"/>
    <s v="No"/>
    <n v="0"/>
    <m/>
    <n v="3"/>
    <n v="3"/>
    <x v="1"/>
    <x v="8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3"/>
    <s v="Class two completed"/>
    <x v="0"/>
    <s v="Class three"/>
    <m/>
    <s v="Public"/>
    <s v="No"/>
    <m/>
    <n v="0"/>
    <n v="1000000"/>
    <n v="0"/>
    <n v="30000"/>
    <n v="40000"/>
    <n v="0"/>
    <n v="0"/>
    <n v="0"/>
    <n v="1070000"/>
  </r>
  <r>
    <s v="676df1887df74f6b9b2fbd7612237a35"/>
    <n v="16"/>
    <n v="1609"/>
    <n v="2"/>
    <s v="Male"/>
    <n v="29"/>
    <s v="Other local ethnic group"/>
    <s v="Yes"/>
    <s v="Yes"/>
    <s v="No"/>
    <s v="No"/>
    <s v="No"/>
    <n v="0"/>
    <m/>
    <n v="3"/>
    <n v="4"/>
    <x v="1"/>
    <x v="2"/>
    <n v="1"/>
    <s v="Child"/>
    <s v="Yes"/>
    <n v="1"/>
    <s v="Yes"/>
    <n v="2"/>
    <m/>
    <m/>
    <m/>
    <s v="Other local ethnic group"/>
    <s v="Yes"/>
    <s v="Yes"/>
    <s v="Yes"/>
    <s v="Yes"/>
    <s v="Yes"/>
    <n v="2"/>
    <s v="Class one completed"/>
    <x v="0"/>
    <s v="Class two"/>
    <m/>
    <s v="Public"/>
    <s v="No"/>
    <m/>
    <n v="0"/>
    <n v="500000"/>
    <n v="0"/>
    <n v="10000"/>
    <n v="20000"/>
    <n v="0"/>
    <n v="0"/>
    <n v="0"/>
    <n v="530000"/>
  </r>
  <r>
    <s v="67988b7383fe48f0a85adc6c61ad6f9e"/>
    <n v="3"/>
    <n v="301"/>
    <n v="2"/>
    <s v="Male"/>
    <n v="48"/>
    <s v="Khmer"/>
    <m/>
    <s v="None"/>
    <s v="Yes"/>
    <s v="Yes"/>
    <s v="Yes"/>
    <n v="3"/>
    <s v="Class three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nine completed without certificate"/>
    <x v="0"/>
    <s v="Class ten"/>
    <m/>
    <s v="Public"/>
    <s v="Yes"/>
    <m/>
    <n v="0"/>
    <n v="0"/>
    <n v="576000"/>
    <n v="35000"/>
    <n v="15000"/>
    <n v="0"/>
    <n v="0"/>
    <n v="0"/>
    <n v="626000"/>
  </r>
  <r>
    <s v="67bd600bae834c4c9ee73da23d7b07c0"/>
    <n v="24"/>
    <n v="2401"/>
    <n v="1"/>
    <s v="Male"/>
    <n v="36"/>
    <s v="Khmer"/>
    <m/>
    <s v="None"/>
    <s v="No"/>
    <s v="No"/>
    <s v="No"/>
    <n v="0"/>
    <m/>
    <n v="1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8"/>
    <s v="Class six completed"/>
    <x v="0"/>
    <s v="Class seven"/>
    <m/>
    <s v="Public"/>
    <s v="No"/>
    <m/>
    <n v="0"/>
    <n v="0"/>
    <n v="0"/>
    <n v="80000"/>
    <n v="20000"/>
    <n v="0"/>
    <n v="200000"/>
    <n v="0"/>
    <n v="300000"/>
  </r>
  <r>
    <s v="68087030464c475fbce4b9346b7b0b8d"/>
    <n v="12"/>
    <n v="1207"/>
    <n v="1"/>
    <s v="Male"/>
    <n v="39"/>
    <s v="Khmer"/>
    <m/>
    <s v="Yes"/>
    <s v="Yes"/>
    <s v="Yes"/>
    <s v="Yes"/>
    <n v="10"/>
    <s v="Class ten completed"/>
    <n v="3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800000"/>
    <n v="100000"/>
    <n v="200000"/>
    <n v="1500000"/>
    <n v="0"/>
    <n v="8000"/>
    <n v="2608000"/>
  </r>
  <r>
    <s v="68087030464c475fbce4b9346b7b0b8d"/>
    <n v="12"/>
    <n v="1207"/>
    <n v="1"/>
    <s v="Male"/>
    <n v="39"/>
    <s v="Khmer"/>
    <m/>
    <s v="Yes"/>
    <s v="Yes"/>
    <s v="Yes"/>
    <s v="Yes"/>
    <n v="10"/>
    <s v="Class ten completed"/>
    <n v="3"/>
    <n v="4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200000"/>
    <n v="40000"/>
    <n v="60000"/>
    <n v="600000"/>
    <n v="0"/>
    <n v="5000"/>
    <n v="905000"/>
  </r>
  <r>
    <s v="68114ef1ab4d4b958f029d0ab9118fbf"/>
    <n v="11"/>
    <n v="1102"/>
    <n v="2"/>
    <s v="Male"/>
    <n v="59"/>
    <s v="Other (Specify)"/>
    <s v="Yes"/>
    <s v="Yes"/>
    <s v="Yes"/>
    <s v="Yes"/>
    <s v="Yes"/>
    <n v="2"/>
    <s v="Class two completed"/>
    <n v="2"/>
    <n v="5"/>
    <x v="0"/>
    <x v="7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3"/>
    <s v="Class three completed"/>
    <x v="1"/>
    <m/>
    <m/>
    <m/>
    <m/>
    <s v="Donâ€™t want to"/>
    <n v="0"/>
    <m/>
    <m/>
    <m/>
    <m/>
    <m/>
    <m/>
    <m/>
    <m/>
  </r>
  <r>
    <s v="68114ef1ab4d4b958f029d0ab9118fbf"/>
    <n v="11"/>
    <n v="1102"/>
    <n v="2"/>
    <s v="Male"/>
    <n v="59"/>
    <s v="Other (Specify)"/>
    <s v="Yes"/>
    <s v="Yes"/>
    <s v="Yes"/>
    <s v="Yes"/>
    <s v="Yes"/>
    <n v="2"/>
    <s v="Class two completed"/>
    <n v="2"/>
    <n v="6"/>
    <x v="0"/>
    <x v="8"/>
    <n v="1"/>
    <s v="Child"/>
    <s v="Yes"/>
    <n v="1"/>
    <s v="Yes"/>
    <n v="2"/>
    <s v="Never married/Never lived with a partner"/>
    <m/>
    <m/>
    <s v="Other (Specify)"/>
    <s v="Yes"/>
    <s v="Yes"/>
    <s v="No"/>
    <s v="No"/>
    <s v="Yes"/>
    <n v="2"/>
    <s v="Class two completed"/>
    <x v="1"/>
    <m/>
    <m/>
    <m/>
    <m/>
    <s v="Donâ€™t want to"/>
    <n v="0"/>
    <m/>
    <m/>
    <m/>
    <m/>
    <m/>
    <m/>
    <m/>
    <m/>
  </r>
  <r>
    <s v="68148dea17ee4da3a317ff30eeb9efb6"/>
    <n v="24"/>
    <n v="2401"/>
    <n v="1"/>
    <s v="Male"/>
    <n v="63"/>
    <s v="Khmer"/>
    <m/>
    <s v="Yes"/>
    <s v="No"/>
    <s v="Yes"/>
    <s v="Yes"/>
    <n v="6"/>
    <s v="Class six completed"/>
    <n v="1"/>
    <n v="4"/>
    <x v="1"/>
    <x v="1"/>
    <n v="1"/>
    <s v="Child"/>
    <s v="Yes"/>
    <n v="1"/>
    <s v="Yes"/>
    <n v="2"/>
    <m/>
    <m/>
    <m/>
    <s v="Khmer"/>
    <m/>
    <s v="Yes"/>
    <s v="Yes"/>
    <s v="Yes"/>
    <s v="Yes"/>
    <n v="7"/>
    <s v="Class six completed"/>
    <x v="0"/>
    <s v="Class seven"/>
    <m/>
    <s v="Public"/>
    <s v="No"/>
    <m/>
    <n v="0"/>
    <n v="1200000"/>
    <n v="360000"/>
    <n v="100000"/>
    <n v="85000"/>
    <n v="0"/>
    <n v="111000"/>
    <n v="5000"/>
    <n v="1861000"/>
  </r>
  <r>
    <s v="69375d971fb84d5ca13b9e9b525a385c"/>
    <n v="17"/>
    <n v="1707"/>
    <n v="2"/>
    <s v="Male"/>
    <n v="39"/>
    <s v="Khmer"/>
    <m/>
    <s v="None"/>
    <s v="Yes"/>
    <s v="Yes"/>
    <s v="Yes"/>
    <n v="3"/>
    <s v="Class three completed"/>
    <n v="3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180000"/>
    <n v="25000"/>
    <n v="50000"/>
    <n v="0"/>
    <n v="0"/>
    <n v="30000"/>
    <n v="285000"/>
  </r>
  <r>
    <s v="69375d971fb84d5ca13b9e9b525a385c"/>
    <n v="17"/>
    <n v="1707"/>
    <n v="2"/>
    <s v="Male"/>
    <n v="39"/>
    <s v="Khmer"/>
    <m/>
    <s v="None"/>
    <s v="Yes"/>
    <s v="Yes"/>
    <s v="Yes"/>
    <n v="3"/>
    <s v="Class three completed"/>
    <n v="3"/>
    <n v="4"/>
    <x v="0"/>
    <x v="3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Yes"/>
    <m/>
    <n v="0"/>
    <n v="0"/>
    <n v="90000"/>
    <n v="12000"/>
    <n v="50000"/>
    <n v="0"/>
    <n v="0"/>
    <n v="18000"/>
    <n v="170000"/>
  </r>
  <r>
    <s v="69883de3beca4ad0af652e556358e003"/>
    <n v="2"/>
    <n v="214"/>
    <n v="2"/>
    <s v="Male"/>
    <n v="35"/>
    <s v="Khmer"/>
    <m/>
    <s v="None"/>
    <s v="Yes"/>
    <s v="Yes"/>
    <s v="Yes"/>
    <n v="5"/>
    <s v="Class five completed"/>
    <n v="3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1"/>
    <m/>
    <m/>
    <m/>
    <m/>
    <s v="No suitable school available/school is too far"/>
    <n v="0"/>
    <m/>
    <m/>
    <m/>
    <m/>
    <m/>
    <m/>
    <m/>
    <m/>
  </r>
  <r>
    <s v="69883de3beca4ad0af652e556358e003"/>
    <n v="2"/>
    <n v="214"/>
    <n v="2"/>
    <s v="Male"/>
    <n v="35"/>
    <s v="Khmer"/>
    <m/>
    <s v="None"/>
    <s v="Yes"/>
    <s v="Yes"/>
    <s v="Yes"/>
    <n v="5"/>
    <s v="Class five completed"/>
    <n v="3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8000"/>
    <n v="20000"/>
    <n v="0"/>
    <n v="0"/>
    <n v="0"/>
    <n v="28000"/>
  </r>
  <r>
    <s v="69f14dcf6ede469a9244582200496a22"/>
    <n v="18"/>
    <n v="1802"/>
    <n v="2"/>
    <s v="Male"/>
    <n v="60"/>
    <s v="Khmer"/>
    <m/>
    <s v="None"/>
    <s v="Yes"/>
    <s v="Yes"/>
    <s v="Yes"/>
    <n v="5"/>
    <s v="Class four completed"/>
    <n v="2"/>
    <n v="4"/>
    <x v="0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ublic"/>
    <s v="Yes"/>
    <m/>
    <n v="0"/>
    <n v="0"/>
    <n v="0"/>
    <n v="20000"/>
    <n v="40000"/>
    <n v="0"/>
    <n v="0"/>
    <n v="0"/>
    <n v="60000"/>
  </r>
  <r>
    <s v="69f14dcf6ede469a9244582200496a22"/>
    <n v="18"/>
    <n v="1802"/>
    <n v="2"/>
    <s v="Male"/>
    <n v="60"/>
    <s v="Khmer"/>
    <m/>
    <s v="None"/>
    <s v="Yes"/>
    <s v="Yes"/>
    <s v="Yes"/>
    <n v="5"/>
    <s v="Class four completed"/>
    <n v="2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6000"/>
    <n v="2000"/>
    <n v="0"/>
    <n v="0"/>
    <n v="0"/>
    <n v="18000"/>
  </r>
  <r>
    <s v="6a4c7ae8a6274dfc9f66b6e80b2d361b"/>
    <n v="12"/>
    <n v="1207"/>
    <n v="1"/>
    <s v="Male"/>
    <n v="46"/>
    <s v="Khmer"/>
    <m/>
    <s v="None"/>
    <s v="Yes"/>
    <s v="Yes"/>
    <s v="Yes"/>
    <n v="8"/>
    <s v="Class eight completed"/>
    <n v="2"/>
    <n v="3"/>
    <x v="0"/>
    <x v="11"/>
    <n v="1"/>
    <s v="Child"/>
    <s v="Yes"/>
    <n v="1"/>
    <s v="Yes"/>
    <n v="2"/>
    <m/>
    <m/>
    <m/>
    <s v="Khmer"/>
    <m/>
    <s v="Yes"/>
    <s v="No"/>
    <s v="No"/>
    <s v="Yes"/>
    <n v="6"/>
    <s v="Class two completed"/>
    <x v="0"/>
    <s v="Class three"/>
    <m/>
    <s v="Public"/>
    <s v="Yes"/>
    <m/>
    <n v="0"/>
    <n v="0"/>
    <n v="400000"/>
    <n v="50000"/>
    <n v="20000"/>
    <n v="200000"/>
    <n v="600000"/>
    <n v="20000"/>
    <n v="1290000"/>
  </r>
  <r>
    <s v="6ac1d5f6b5d3494fb5b7ca0ce77689c5"/>
    <n v="2"/>
    <n v="214"/>
    <n v="2"/>
    <s v="Male"/>
    <n v="38"/>
    <s v="Khmer"/>
    <m/>
    <s v="None"/>
    <s v="Yes"/>
    <s v="Yes"/>
    <s v="Yes"/>
    <n v="3"/>
    <s v="Class two completed"/>
    <n v="2"/>
    <n v="3"/>
    <x v="1"/>
    <x v="7"/>
    <n v="1"/>
    <s v="Child"/>
    <s v="Yes"/>
    <n v="1"/>
    <s v="Yes"/>
    <n v="2"/>
    <s v="Married/Living together"/>
    <s v="No"/>
    <m/>
    <s v="Khmer"/>
    <m/>
    <s v="None"/>
    <s v="Yes"/>
    <s v="Yes"/>
    <s v="Yes"/>
    <n v="7"/>
    <s v="Class seven completed"/>
    <x v="1"/>
    <m/>
    <m/>
    <m/>
    <m/>
    <s v="Too poor"/>
    <n v="0"/>
    <m/>
    <m/>
    <m/>
    <m/>
    <m/>
    <m/>
    <m/>
    <m/>
  </r>
  <r>
    <s v="6ac1d5f6b5d3494fb5b7ca0ce77689c5"/>
    <n v="2"/>
    <n v="214"/>
    <n v="2"/>
    <s v="Male"/>
    <n v="38"/>
    <s v="Khmer"/>
    <m/>
    <s v="None"/>
    <s v="Yes"/>
    <s v="Yes"/>
    <s v="Yes"/>
    <n v="3"/>
    <s v="Class two completed"/>
    <n v="2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5"/>
    <s v="Class three completed"/>
    <x v="0"/>
    <s v="Class three"/>
    <m/>
    <s v="Public"/>
    <s v="Yes"/>
    <m/>
    <n v="0"/>
    <n v="0"/>
    <n v="0"/>
    <n v="10000"/>
    <n v="1500"/>
    <n v="0"/>
    <n v="0"/>
    <n v="0"/>
    <n v="11500"/>
  </r>
  <r>
    <s v="6b2a249cdc3c49238edd3bcfa96857d3"/>
    <n v="11"/>
    <n v="1104"/>
    <n v="2"/>
    <s v="Male"/>
    <n v="44"/>
    <s v="Khmer"/>
    <m/>
    <s v="None"/>
    <s v="Yes"/>
    <s v="Yes"/>
    <s v="Yes"/>
    <n v="5"/>
    <s v="Class four completed"/>
    <n v="1"/>
    <n v="4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our completed"/>
    <x v="1"/>
    <m/>
    <m/>
    <m/>
    <m/>
    <s v="No suitable school available/school is too far"/>
    <n v="0"/>
    <m/>
    <m/>
    <m/>
    <m/>
    <m/>
    <m/>
    <m/>
    <m/>
  </r>
  <r>
    <s v="6b63299dc51f4d229a887a8f52209e47"/>
    <n v="12"/>
    <n v="1209"/>
    <n v="1"/>
    <s v="Male"/>
    <n v="51"/>
    <s v="Khmer"/>
    <m/>
    <s v="Yes"/>
    <s v="Yes"/>
    <s v="Yes"/>
    <s v="Yes"/>
    <n v="16"/>
    <s v="Lower education certificate (diploma)"/>
    <n v="4"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ten completed"/>
    <x v="0"/>
    <s v="Class eleven"/>
    <m/>
    <s v="Public"/>
    <s v="Yes"/>
    <m/>
    <n v="0"/>
    <n v="3840000"/>
    <n v="0"/>
    <n v="35000"/>
    <n v="25000"/>
    <n v="1440000"/>
    <n v="500000"/>
    <n v="20000"/>
    <n v="5860000"/>
  </r>
  <r>
    <s v="6b63299dc51f4d229a887a8f52209e47"/>
    <n v="12"/>
    <n v="1209"/>
    <n v="1"/>
    <s v="Male"/>
    <n v="51"/>
    <s v="Khmer"/>
    <m/>
    <s v="Yes"/>
    <s v="Yes"/>
    <s v="Yes"/>
    <s v="Yes"/>
    <n v="16"/>
    <s v="Lower education certificate (diploma)"/>
    <n v="4"/>
    <n v="5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1920000"/>
    <n v="30000"/>
    <n v="20000"/>
    <n v="1440000"/>
    <n v="500000"/>
    <n v="20000"/>
    <n v="3930000"/>
  </r>
  <r>
    <s v="6b63299dc51f4d229a887a8f52209e47"/>
    <n v="12"/>
    <n v="1209"/>
    <n v="1"/>
    <s v="Male"/>
    <n v="51"/>
    <s v="Khmer"/>
    <m/>
    <s v="Yes"/>
    <s v="Yes"/>
    <s v="Yes"/>
    <s v="Yes"/>
    <n v="16"/>
    <s v="Lower education certificate (diploma)"/>
    <n v="4"/>
    <n v="6"/>
    <x v="1"/>
    <x v="6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0"/>
    <n v="0"/>
    <n v="20000"/>
    <n v="15000"/>
    <n v="1440000"/>
    <n v="400000"/>
    <n v="0"/>
    <n v="1875000"/>
  </r>
  <r>
    <s v="6b6dd384c4c34e66bf2a12c218f1ff52"/>
    <n v="7"/>
    <n v="701"/>
    <n v="2"/>
    <s v="Male"/>
    <n v="37"/>
    <s v="Khmer"/>
    <m/>
    <s v="None"/>
    <s v="Yes"/>
    <s v="Yes"/>
    <s v="Yes"/>
    <n v="6"/>
    <s v="Class six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648000"/>
    <n v="18000"/>
    <n v="116000"/>
    <n v="540000"/>
    <n v="864000"/>
    <n v="10000"/>
    <n v="2196000"/>
  </r>
  <r>
    <s v="6bee889a5177472f811aa7ae15376e57"/>
    <n v="25"/>
    <n v="2507"/>
    <n v="2"/>
    <s v="Male"/>
    <n v="54"/>
    <s v="Khmer"/>
    <m/>
    <s v="None"/>
    <s v="No"/>
    <s v="No"/>
    <s v="Yes"/>
    <n v="2"/>
    <s v="Class two completed"/>
    <n v="1"/>
    <n v="5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12000"/>
    <n v="18000"/>
    <n v="234000"/>
    <n v="0"/>
    <n v="5000"/>
    <n v="269000"/>
  </r>
  <r>
    <s v="6c48df2601a6444c873fdcf43a0255b4"/>
    <n v="1"/>
    <n v="108"/>
    <n v="2"/>
    <s v="Male"/>
    <n v="39"/>
    <s v="Khmer"/>
    <m/>
    <s v="None"/>
    <s v="No"/>
    <s v="No"/>
    <s v="No"/>
    <n v="0"/>
    <m/>
    <n v="2"/>
    <n v="3"/>
    <x v="0"/>
    <x v="4"/>
    <n v="1"/>
    <s v="Child"/>
    <s v="Yes"/>
    <n v="1"/>
    <s v="Yes"/>
    <n v="2"/>
    <s v="Married/Living together"/>
    <s v="No"/>
    <m/>
    <s v="Khmer"/>
    <m/>
    <s v="None"/>
    <s v="Yes"/>
    <s v="Yes"/>
    <s v="Yes"/>
    <n v="12"/>
    <s v="Class twelve completed without certificate"/>
    <x v="1"/>
    <m/>
    <m/>
    <m/>
    <m/>
    <s v="Too poor"/>
    <n v="0"/>
    <m/>
    <m/>
    <m/>
    <m/>
    <m/>
    <m/>
    <m/>
    <m/>
  </r>
  <r>
    <s v="6c48df2601a6444c873fdcf43a0255b4"/>
    <n v="1"/>
    <n v="108"/>
    <n v="2"/>
    <s v="Male"/>
    <n v="39"/>
    <s v="Khmer"/>
    <m/>
    <s v="None"/>
    <s v="No"/>
    <s v="No"/>
    <s v="No"/>
    <n v="0"/>
    <m/>
    <n v="2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16000"/>
    <n v="15000"/>
    <n v="0"/>
    <n v="0"/>
    <n v="0"/>
    <n v="31000"/>
  </r>
  <r>
    <s v="6db06273e21748b79200254d7e1ff7f2"/>
    <n v="15"/>
    <n v="1501"/>
    <n v="2"/>
    <s v="Male"/>
    <n v="41"/>
    <s v="Khmer"/>
    <m/>
    <s v="None"/>
    <s v="Yes"/>
    <s v="Yes"/>
    <s v="Yes"/>
    <n v="7"/>
    <s v="Class seven completed"/>
    <n v="1"/>
    <n v="5"/>
    <x v="1"/>
    <x v="6"/>
    <n v="1"/>
    <s v="Child"/>
    <s v="Yes"/>
    <n v="1"/>
    <s v="Yes"/>
    <n v="2"/>
    <m/>
    <m/>
    <m/>
    <s v="Khmer"/>
    <m/>
    <s v="None"/>
    <s v="Yes"/>
    <s v="Yes"/>
    <s v="Yes"/>
    <n v="1"/>
    <s v="Pre-school/Kindergarten"/>
    <x v="0"/>
    <s v="Class one"/>
    <m/>
    <s v="Public"/>
    <s v="No"/>
    <m/>
    <n v="0"/>
    <n v="0"/>
    <n v="0"/>
    <n v="2500"/>
    <n v="15000"/>
    <n v="0"/>
    <n v="0"/>
    <n v="0"/>
    <n v="17500"/>
  </r>
  <r>
    <s v="6e28c7974d7047a8a48bd39dd502aa39"/>
    <n v="1"/>
    <n v="104"/>
    <n v="2"/>
    <s v="Male"/>
    <n v="36"/>
    <s v="Khmer"/>
    <m/>
    <s v="None"/>
    <s v="Yes"/>
    <s v="Yes"/>
    <s v="Yes"/>
    <n v="2"/>
    <s v="Class two completed"/>
    <n v="2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No"/>
    <m/>
    <n v="0"/>
    <n v="0"/>
    <n v="0"/>
    <n v="15000"/>
    <n v="42000"/>
    <n v="648000"/>
    <n v="0"/>
    <n v="20000"/>
    <n v="725000"/>
  </r>
  <r>
    <s v="6e2cbc9bff6a45dfa385ca4b65ad1818"/>
    <n v="2"/>
    <n v="202"/>
    <n v="1"/>
    <s v="Male"/>
    <n v="49"/>
    <s v="Khmer"/>
    <m/>
    <s v="None"/>
    <s v="Yes"/>
    <s v="Yes"/>
    <s v="Yes"/>
    <n v="6"/>
    <s v="Class five completed"/>
    <n v="3"/>
    <n v="4"/>
    <x v="1"/>
    <x v="4"/>
    <n v="1"/>
    <s v="Child"/>
    <s v="Yes"/>
    <n v="1"/>
    <s v="Yes"/>
    <n v="2"/>
    <s v="Never married/Never lived with a partner"/>
    <m/>
    <m/>
    <s v="Khmer"/>
    <m/>
    <s v="None"/>
    <s v="No"/>
    <s v="No"/>
    <s v="Yes"/>
    <n v="2"/>
    <s v="Class one completed"/>
    <x v="1"/>
    <m/>
    <m/>
    <m/>
    <m/>
    <s v="Too poor"/>
    <n v="0"/>
    <m/>
    <m/>
    <m/>
    <m/>
    <m/>
    <m/>
    <m/>
    <m/>
  </r>
  <r>
    <s v="6e2cbc9bff6a45dfa385ca4b65ad1818"/>
    <n v="2"/>
    <n v="202"/>
    <n v="1"/>
    <s v="Male"/>
    <n v="49"/>
    <s v="Khmer"/>
    <m/>
    <s v="None"/>
    <s v="Yes"/>
    <s v="Yes"/>
    <s v="Yes"/>
    <n v="6"/>
    <s v="Class five completed"/>
    <n v="3"/>
    <n v="5"/>
    <x v="0"/>
    <x v="1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Must contribute to household income"/>
    <n v="0"/>
    <m/>
    <m/>
    <m/>
    <m/>
    <m/>
    <m/>
    <m/>
    <m/>
  </r>
  <r>
    <s v="6e6f30c88d9b4633b0e3d47ee2ae9edb"/>
    <n v="12"/>
    <n v="1209"/>
    <n v="1"/>
    <s v="Male"/>
    <n v="56"/>
    <s v="Khmer"/>
    <m/>
    <s v="None"/>
    <s v="Yes"/>
    <s v="Yes"/>
    <s v="Yes"/>
    <n v="6"/>
    <s v="Class six completed"/>
    <n v="1"/>
    <n v="3"/>
    <x v="0"/>
    <x v="4"/>
    <n v="1"/>
    <s v="Child"/>
    <s v="Yes"/>
    <n v="1"/>
    <s v="Yes"/>
    <n v="2"/>
    <s v="Married/Living together"/>
    <s v="No"/>
    <m/>
    <s v="Khmer"/>
    <m/>
    <s v="None"/>
    <s v="Yes"/>
    <s v="Yes"/>
    <s v="Yes"/>
    <n v="11"/>
    <s v="Class eleven completed"/>
    <x v="1"/>
    <m/>
    <m/>
    <m/>
    <m/>
    <s v="Must contribute to household income"/>
    <n v="0"/>
    <m/>
    <m/>
    <m/>
    <m/>
    <m/>
    <m/>
    <m/>
    <m/>
  </r>
  <r>
    <s v="6ff70913f211471383c85208b886a239"/>
    <n v="12"/>
    <n v="1211"/>
    <n v="1"/>
    <s v="Male"/>
    <n v="34"/>
    <s v="Khmer"/>
    <m/>
    <s v="Yes"/>
    <s v="Yes"/>
    <s v="Yes"/>
    <s v="Yes"/>
    <n v="12"/>
    <s v="Higher education certificate (BacII)"/>
    <n v="4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ix completed"/>
    <x v="0"/>
    <s v="Class seven"/>
    <m/>
    <s v="Public"/>
    <s v="Yes"/>
    <m/>
    <n v="0"/>
    <n v="0"/>
    <n v="576000"/>
    <n v="30000"/>
    <n v="10000"/>
    <n v="500000"/>
    <n v="0"/>
    <n v="20000"/>
    <n v="1136000"/>
  </r>
  <r>
    <s v="707bff4dead4477485f4d156d61b097e"/>
    <n v="14"/>
    <n v="1409"/>
    <n v="2"/>
    <s v="Male"/>
    <n v="33"/>
    <s v="Khmer"/>
    <m/>
    <s v="None"/>
    <s v="Yes"/>
    <s v="Yes"/>
    <s v="Yes"/>
    <n v="9"/>
    <s v="Class nine completed without certificate"/>
    <n v="2"/>
    <n v="3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300000"/>
    <n v="0"/>
    <n v="5000"/>
    <n v="15000"/>
    <n v="0"/>
    <n v="0"/>
    <n v="0"/>
    <n v="320000"/>
  </r>
  <r>
    <s v="70b916bc7b3640709d698ff773935536"/>
    <n v="17"/>
    <n v="1703"/>
    <n v="2"/>
    <s v="Male"/>
    <n v="48"/>
    <s v="Khmer"/>
    <m/>
    <s v="None"/>
    <s v="Yes"/>
    <s v="Yes"/>
    <s v="Yes"/>
    <n v="4"/>
    <s v="Class four completed"/>
    <n v="5"/>
    <n v="7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Other (specify)"/>
    <n v="0"/>
    <m/>
    <m/>
    <m/>
    <m/>
    <m/>
    <m/>
    <m/>
    <m/>
  </r>
  <r>
    <s v="70b916bc7b3640709d698ff773935536"/>
    <n v="17"/>
    <n v="1703"/>
    <n v="2"/>
    <s v="Male"/>
    <n v="48"/>
    <s v="Khmer"/>
    <m/>
    <s v="None"/>
    <s v="Yes"/>
    <s v="Yes"/>
    <s v="Yes"/>
    <n v="4"/>
    <s v="Class four completed"/>
    <n v="5"/>
    <n v="8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Donâ€™t want to"/>
    <n v="0"/>
    <m/>
    <m/>
    <m/>
    <m/>
    <m/>
    <m/>
    <m/>
    <m/>
  </r>
  <r>
    <s v="70b916bc7b3640709d698ff773935536"/>
    <n v="17"/>
    <n v="1703"/>
    <n v="2"/>
    <s v="Male"/>
    <n v="48"/>
    <s v="Khmer"/>
    <m/>
    <s v="None"/>
    <s v="Yes"/>
    <s v="Yes"/>
    <s v="Yes"/>
    <n v="4"/>
    <s v="Class four completed"/>
    <n v="5"/>
    <n v="9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30000"/>
    <n v="10000"/>
    <n v="0"/>
    <n v="0"/>
    <n v="0"/>
    <n v="40000"/>
  </r>
  <r>
    <s v="70b916bc7b3640709d698ff773935536"/>
    <n v="17"/>
    <n v="1703"/>
    <n v="2"/>
    <s v="Male"/>
    <n v="48"/>
    <s v="Khmer"/>
    <m/>
    <s v="None"/>
    <s v="Yes"/>
    <s v="Yes"/>
    <s v="Yes"/>
    <n v="4"/>
    <s v="Class four completed"/>
    <n v="5"/>
    <n v="10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5000"/>
    <n v="20000"/>
    <n v="0"/>
    <n v="0"/>
    <n v="0"/>
    <n v="25000"/>
  </r>
  <r>
    <s v="71c1f2f75a50485eade42458d1bd1c57"/>
    <n v="17"/>
    <n v="1709"/>
    <n v="2"/>
    <s v="Male"/>
    <n v="37"/>
    <s v="Khmer"/>
    <m/>
    <s v="None"/>
    <s v="Yes"/>
    <s v="Yes"/>
    <s v="Yes"/>
    <n v="3"/>
    <s v="Class two completed"/>
    <n v="3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300000"/>
    <n v="30000"/>
    <n v="10000"/>
    <n v="0"/>
    <n v="0"/>
    <n v="0"/>
    <n v="340000"/>
  </r>
  <r>
    <s v="71c1f2f75a50485eade42458d1bd1c57"/>
    <n v="17"/>
    <n v="1709"/>
    <n v="2"/>
    <s v="Male"/>
    <n v="37"/>
    <s v="Khmer"/>
    <m/>
    <s v="None"/>
    <s v="Yes"/>
    <s v="Yes"/>
    <s v="Yes"/>
    <n v="3"/>
    <s v="Class two completed"/>
    <n v="3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30000"/>
    <n v="10000"/>
    <n v="0"/>
    <n v="0"/>
    <n v="0"/>
    <n v="40000"/>
  </r>
  <r>
    <s v="71cf96e9967443c5ba51de5406bbd8a6"/>
    <n v="4"/>
    <n v="405"/>
    <n v="2"/>
    <s v="Female"/>
    <n v="58"/>
    <s v="Khmer"/>
    <m/>
    <s v="None"/>
    <s v="No"/>
    <s v="No"/>
    <s v="No"/>
    <n v="0"/>
    <m/>
    <n v="2"/>
    <n v="5"/>
    <x v="1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180000"/>
    <n v="50000"/>
    <n v="25000"/>
    <n v="624000"/>
    <n v="50000"/>
    <n v="20000"/>
    <n v="949000"/>
  </r>
  <r>
    <s v="71cf96e9967443c5ba51de5406bbd8a6"/>
    <n v="4"/>
    <n v="405"/>
    <n v="2"/>
    <s v="Female"/>
    <n v="58"/>
    <s v="Khmer"/>
    <m/>
    <s v="None"/>
    <s v="No"/>
    <s v="No"/>
    <s v="No"/>
    <n v="0"/>
    <m/>
    <n v="2"/>
    <n v="6"/>
    <x v="1"/>
    <x v="8"/>
    <n v="1"/>
    <s v="Child"/>
    <s v="No"/>
    <m/>
    <s v="Yes"/>
    <n v="1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60000"/>
    <n v="30000"/>
    <n v="15000"/>
    <n v="268000"/>
    <n v="20000"/>
    <n v="20000"/>
    <n v="413000"/>
  </r>
  <r>
    <s v="720ece104a6a4624ac2ad4116e5f9709"/>
    <n v="4"/>
    <n v="405"/>
    <n v="2"/>
    <s v="Male"/>
    <n v="50"/>
    <s v="Cham"/>
    <s v="Yes"/>
    <s v="Yes"/>
    <s v="Yes"/>
    <s v="Yes"/>
    <s v="Yes"/>
    <n v="9"/>
    <s v="Class nine completed without certificate"/>
    <n v="1"/>
    <n v="3"/>
    <x v="0"/>
    <x v="10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7"/>
    <s v="Class six completed"/>
    <x v="0"/>
    <s v="Class seven"/>
    <m/>
    <s v="Public"/>
    <s v="No"/>
    <m/>
    <n v="0"/>
    <n v="1300000"/>
    <n v="600000"/>
    <n v="50000"/>
    <n v="20000"/>
    <n v="100000"/>
    <n v="50000"/>
    <n v="20000"/>
    <n v="2140000"/>
  </r>
  <r>
    <s v="7256f40cd2dd4af096b26081f9b4e5fd"/>
    <n v="18"/>
    <n v="1802"/>
    <n v="2"/>
    <s v="Male"/>
    <n v="38"/>
    <s v="Khmer"/>
    <m/>
    <s v="None"/>
    <s v="Yes"/>
    <s v="Yes"/>
    <s v="Yes"/>
    <n v="6"/>
    <s v="Class five completed"/>
    <n v="4"/>
    <n v="3"/>
    <x v="1"/>
    <x v="7"/>
    <n v="1"/>
    <s v="Child"/>
    <s v="Yes"/>
    <n v="1"/>
    <s v="Yes"/>
    <n v="2"/>
    <s v="Never married/Never lived with a partner"/>
    <m/>
    <m/>
    <s v="Khmer"/>
    <m/>
    <s v="None"/>
    <s v="No"/>
    <s v="No"/>
    <s v="No"/>
    <m/>
    <m/>
    <x v="1"/>
    <m/>
    <m/>
    <m/>
    <m/>
    <s v="Must help with household chores"/>
    <n v="0"/>
    <m/>
    <m/>
    <m/>
    <m/>
    <m/>
    <m/>
    <m/>
    <m/>
  </r>
  <r>
    <s v="7256f40cd2dd4af096b26081f9b4e5fd"/>
    <n v="18"/>
    <n v="1802"/>
    <n v="2"/>
    <s v="Male"/>
    <n v="38"/>
    <s v="Khmer"/>
    <m/>
    <s v="None"/>
    <s v="Yes"/>
    <s v="Yes"/>
    <s v="Yes"/>
    <n v="6"/>
    <s v="Class five completed"/>
    <n v="4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Must contribute to household income"/>
    <n v="0"/>
    <m/>
    <m/>
    <m/>
    <m/>
    <m/>
    <m/>
    <m/>
    <m/>
  </r>
  <r>
    <s v="7256f40cd2dd4af096b26081f9b4e5fd"/>
    <n v="18"/>
    <n v="1802"/>
    <n v="2"/>
    <s v="Male"/>
    <n v="38"/>
    <s v="Khmer"/>
    <m/>
    <s v="None"/>
    <s v="Yes"/>
    <s v="Yes"/>
    <s v="Yes"/>
    <n v="6"/>
    <s v="Class five completed"/>
    <n v="4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0000"/>
    <n v="5000"/>
    <n v="0"/>
    <n v="0"/>
    <n v="0"/>
    <n v="15000"/>
  </r>
  <r>
    <s v="7256f40cd2dd4af096b26081f9b4e5fd"/>
    <n v="18"/>
    <n v="1802"/>
    <n v="2"/>
    <s v="Male"/>
    <n v="38"/>
    <s v="Khmer"/>
    <m/>
    <s v="None"/>
    <s v="Yes"/>
    <s v="Yes"/>
    <s v="Yes"/>
    <n v="6"/>
    <s v="Class five completed"/>
    <n v="4"/>
    <n v="6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8000"/>
    <n v="2000"/>
    <n v="0"/>
    <n v="0"/>
    <n v="0"/>
    <n v="10000"/>
  </r>
  <r>
    <s v="7266a4191f594b2e96fbcdf0d6b9bcf8"/>
    <n v="19"/>
    <n v="1905"/>
    <n v="2"/>
    <s v="Male"/>
    <n v="38"/>
    <s v="Khmer"/>
    <m/>
    <s v="Yes"/>
    <s v="Yes"/>
    <s v="Yes"/>
    <s v="Yes"/>
    <n v="5"/>
    <s v="Class five completed"/>
    <n v="1"/>
    <n v="3"/>
    <x v="0"/>
    <x v="3"/>
    <n v="1"/>
    <s v="Child"/>
    <s v="Yes"/>
    <n v="1"/>
    <s v="Yes"/>
    <n v="2"/>
    <m/>
    <m/>
    <m/>
    <s v="Khmer"/>
    <m/>
    <s v="None"/>
    <s v="No"/>
    <s v="No"/>
    <s v="Yes"/>
    <n v="3"/>
    <s v="Class three completed"/>
    <x v="0"/>
    <s v="Class four"/>
    <m/>
    <s v="Public"/>
    <s v="No"/>
    <m/>
    <n v="0"/>
    <n v="0"/>
    <n v="0"/>
    <n v="15000"/>
    <n v="30000"/>
    <n v="234000"/>
    <n v="0"/>
    <n v="5000"/>
    <n v="284000"/>
  </r>
  <r>
    <s v="72755c4175e343808c7d6f5f1e3060e7"/>
    <n v="12"/>
    <n v="1207"/>
    <n v="1"/>
    <s v="Male"/>
    <n v="34"/>
    <s v="Khmer"/>
    <m/>
    <s v="None"/>
    <s v="Yes"/>
    <s v="Yes"/>
    <s v="Yes"/>
    <n v="6"/>
    <s v="Class six completed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900000"/>
    <n v="70000"/>
    <n v="120000"/>
    <n v="1600000"/>
    <n v="0"/>
    <n v="5000"/>
    <n v="2695000"/>
  </r>
  <r>
    <s v="72755c4175e343808c7d6f5f1e3060e7"/>
    <n v="12"/>
    <n v="1207"/>
    <n v="1"/>
    <s v="Male"/>
    <n v="34"/>
    <s v="Khmer"/>
    <m/>
    <s v="None"/>
    <s v="Yes"/>
    <s v="Yes"/>
    <s v="Yes"/>
    <n v="6"/>
    <s v="Class six completed"/>
    <n v="2"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300000"/>
    <n v="60000"/>
    <n v="150000"/>
    <n v="900000"/>
    <n v="0"/>
    <n v="4000"/>
    <n v="1414000"/>
  </r>
  <r>
    <s v="729f069775764fb7827ccbe205c6db2d"/>
    <n v="18"/>
    <n v="1802"/>
    <n v="1"/>
    <s v="Female"/>
    <n v="38"/>
    <s v="Khmer"/>
    <m/>
    <s v="None"/>
    <s v="Yes"/>
    <s v="Yes"/>
    <s v="Yes"/>
    <n v="8"/>
    <s v="Class eight completed"/>
    <n v="2"/>
    <n v="2"/>
    <x v="0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No"/>
    <m/>
    <n v="0"/>
    <n v="0"/>
    <n v="0"/>
    <n v="25000"/>
    <n v="3500"/>
    <n v="0"/>
    <n v="0"/>
    <n v="0"/>
    <n v="28500"/>
  </r>
  <r>
    <s v="729f069775764fb7827ccbe205c6db2d"/>
    <n v="18"/>
    <n v="1802"/>
    <n v="1"/>
    <s v="Female"/>
    <n v="38"/>
    <s v="Khmer"/>
    <m/>
    <s v="None"/>
    <s v="Yes"/>
    <s v="Yes"/>
    <s v="Yes"/>
    <n v="8"/>
    <s v="Class eight completed"/>
    <n v="2"/>
    <n v="3"/>
    <x v="0"/>
    <x v="2"/>
    <n v="1"/>
    <s v="Child"/>
    <s v="No"/>
    <m/>
    <s v="Yes"/>
    <n v="1"/>
    <m/>
    <m/>
    <m/>
    <s v="Khmer"/>
    <m/>
    <s v="None"/>
    <s v="Yes"/>
    <s v="Yes"/>
    <s v="Yes"/>
    <n v="5"/>
    <s v="Class four completed"/>
    <x v="0"/>
    <s v="Class four"/>
    <m/>
    <s v="Public"/>
    <s v="No"/>
    <m/>
    <n v="0"/>
    <n v="0"/>
    <n v="0"/>
    <n v="15000"/>
    <n v="2500"/>
    <n v="0"/>
    <n v="0"/>
    <n v="0"/>
    <n v="17500"/>
  </r>
  <r>
    <s v="73041dcee6cc4067b07cd734210e5feb"/>
    <n v="21"/>
    <n v="2101"/>
    <n v="2"/>
    <s v="Female"/>
    <n v="38"/>
    <s v="Khmer"/>
    <m/>
    <s v="None"/>
    <s v="No"/>
    <s v="No"/>
    <s v="Yes"/>
    <n v="4"/>
    <s v="Class three completed"/>
    <n v="2"/>
    <n v="3"/>
    <x v="0"/>
    <x v="7"/>
    <n v="1"/>
    <s v="Child"/>
    <s v="No"/>
    <m/>
    <s v="Yes"/>
    <n v="1"/>
    <s v="Never married/Never lived with a partner"/>
    <m/>
    <m/>
    <s v="Khmer"/>
    <m/>
    <s v="None"/>
    <s v="Yes"/>
    <s v="Yes"/>
    <s v="Yes"/>
    <n v="11"/>
    <s v="Class ten completed"/>
    <x v="0"/>
    <s v="Class eleven"/>
    <m/>
    <s v="Public"/>
    <s v="Yes"/>
    <m/>
    <n v="0"/>
    <n v="0"/>
    <n v="990000"/>
    <n v="50000"/>
    <n v="80000"/>
    <n v="0"/>
    <n v="40000"/>
    <n v="0"/>
    <n v="1160000"/>
  </r>
  <r>
    <s v="73041dcee6cc4067b07cd734210e5feb"/>
    <n v="21"/>
    <n v="2101"/>
    <n v="2"/>
    <s v="Female"/>
    <n v="38"/>
    <s v="Khmer"/>
    <m/>
    <s v="None"/>
    <s v="No"/>
    <s v="No"/>
    <s v="Yes"/>
    <n v="4"/>
    <s v="Class three completed"/>
    <n v="2"/>
    <n v="4"/>
    <x v="1"/>
    <x v="8"/>
    <n v="1"/>
    <s v="Child"/>
    <s v="No"/>
    <m/>
    <s v="Yes"/>
    <n v="1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Yes"/>
    <m/>
    <n v="0"/>
    <n v="0"/>
    <n v="324000"/>
    <n v="40000"/>
    <n v="20000"/>
    <n v="0"/>
    <n v="30000"/>
    <n v="0"/>
    <n v="414000"/>
  </r>
  <r>
    <s v="740223b0782f46a88b8a6f846b1f7fa3"/>
    <n v="14"/>
    <n v="1405"/>
    <n v="2"/>
    <s v="Male"/>
    <n v="32"/>
    <s v="Khmer"/>
    <m/>
    <s v="None"/>
    <s v="Yes"/>
    <s v="Yes"/>
    <s v="Yes"/>
    <n v="1"/>
    <s v="Class one completed"/>
    <n v="2"/>
    <n v="4"/>
    <x v="0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m/>
    <m/>
    <m/>
    <m/>
    <m/>
    <m/>
    <m/>
    <m/>
  </r>
  <r>
    <s v="7427afe2cd8f42df9d7cca91ea8bfce8"/>
    <n v="12"/>
    <n v="1207"/>
    <n v="1"/>
    <s v="Male"/>
    <n v="52"/>
    <s v="Khmer"/>
    <m/>
    <s v="None"/>
    <s v="Yes"/>
    <s v="Yes"/>
    <s v="Yes"/>
    <n v="12"/>
    <s v="Higher education certificate (BacII)"/>
    <n v="2"/>
    <n v="4"/>
    <x v="1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2400000"/>
    <n v="1440000"/>
    <n v="40000"/>
    <n v="100000"/>
    <n v="1728000"/>
    <n v="0"/>
    <n v="0"/>
    <n v="5708000"/>
  </r>
  <r>
    <s v="7427afe2cd8f42df9d7cca91ea8bfce8"/>
    <n v="12"/>
    <n v="1207"/>
    <n v="1"/>
    <s v="Male"/>
    <n v="52"/>
    <s v="Khmer"/>
    <m/>
    <s v="None"/>
    <s v="Yes"/>
    <s v="Yes"/>
    <s v="Yes"/>
    <n v="12"/>
    <s v="Higher education certificate (BacII)"/>
    <n v="2"/>
    <n v="5"/>
    <x v="0"/>
    <x v="5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0"/>
    <n v="0"/>
    <n v="20000"/>
    <n v="50000"/>
    <n v="864000"/>
    <n v="0"/>
    <n v="0"/>
    <n v="934000"/>
  </r>
  <r>
    <s v="74359f69703547f49faa49b9c5976cce"/>
    <n v="21"/>
    <n v="2109"/>
    <n v="2"/>
    <s v="Female"/>
    <n v="43"/>
    <s v="Khmer"/>
    <m/>
    <s v="None"/>
    <s v="Yes"/>
    <s v="Yes"/>
    <s v="Yes"/>
    <n v="1"/>
    <s v="Class one completed"/>
    <n v="3"/>
    <n v="5"/>
    <x v="0"/>
    <x v="8"/>
    <n v="1"/>
    <s v="Child"/>
    <s v="Yes"/>
    <n v="2"/>
    <s v="Yes"/>
    <n v="1"/>
    <s v="Never married/Never lived with a partner"/>
    <m/>
    <m/>
    <s v="Khmer"/>
    <m/>
    <s v="None"/>
    <s v="Yes"/>
    <s v="Yes"/>
    <s v="Yes"/>
    <n v="2"/>
    <s v="Class two completed"/>
    <x v="1"/>
    <m/>
    <m/>
    <m/>
    <m/>
    <s v="Too poor"/>
    <n v="0"/>
    <m/>
    <m/>
    <m/>
    <m/>
    <m/>
    <m/>
    <m/>
    <m/>
  </r>
  <r>
    <s v="74359f69703547f49faa49b9c5976cce"/>
    <n v="21"/>
    <n v="2109"/>
    <n v="2"/>
    <s v="Female"/>
    <n v="43"/>
    <s v="Khmer"/>
    <m/>
    <s v="None"/>
    <s v="Yes"/>
    <s v="Yes"/>
    <s v="Yes"/>
    <n v="1"/>
    <s v="Class one completed"/>
    <n v="3"/>
    <n v="6"/>
    <x v="0"/>
    <x v="3"/>
    <n v="1"/>
    <s v="Child"/>
    <s v="Yes"/>
    <n v="2"/>
    <s v="Yes"/>
    <n v="1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25000"/>
    <n v="60000"/>
    <n v="0"/>
    <n v="100000"/>
    <n v="15000"/>
    <n v="200000"/>
  </r>
  <r>
    <s v="74d775d48d1e44edb554172eae88677e"/>
    <n v="11"/>
    <n v="1104"/>
    <n v="2"/>
    <s v="Male"/>
    <n v="32"/>
    <s v="Khmer"/>
    <m/>
    <s v="None"/>
    <s v="Yes"/>
    <s v="Yes"/>
    <s v="Yes"/>
    <n v="8"/>
    <s v="Class six completed"/>
    <n v="2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wo"/>
    <m/>
    <s v="Public"/>
    <s v="No"/>
    <m/>
    <n v="0"/>
    <n v="0"/>
    <n v="0"/>
    <n v="20000"/>
    <n v="0"/>
    <n v="0"/>
    <n v="0"/>
    <n v="0"/>
    <n v="20000"/>
  </r>
  <r>
    <s v="7524daa692924e9db9b8b1d89a31bd10"/>
    <n v="21"/>
    <n v="2109"/>
    <n v="2"/>
    <s v="Male"/>
    <n v="37"/>
    <s v="Khmer"/>
    <m/>
    <s v="Yes"/>
    <s v="Yes"/>
    <s v="Yes"/>
    <s v="Yes"/>
    <n v="5"/>
    <s v="Class five completed"/>
    <n v="3"/>
    <n v="3"/>
    <x v="0"/>
    <x v="6"/>
    <n v="1"/>
    <s v="Child"/>
    <s v="Yes"/>
    <n v="1"/>
    <s v="Yes"/>
    <n v="2"/>
    <m/>
    <m/>
    <m/>
    <s v="Khmer"/>
    <m/>
    <s v="None"/>
    <s v="No"/>
    <s v="No"/>
    <s v="Yes"/>
    <n v="0"/>
    <s v="No class completed"/>
    <x v="0"/>
    <s v="Class one"/>
    <m/>
    <s v="Public"/>
    <s v="No"/>
    <m/>
    <n v="0"/>
    <m/>
    <m/>
    <m/>
    <m/>
    <m/>
    <m/>
    <m/>
    <m/>
  </r>
  <r>
    <s v="75984841b0154217a1d018160a9cb820"/>
    <n v="24"/>
    <n v="2401"/>
    <n v="1"/>
    <s v="Female"/>
    <n v="46"/>
    <s v="Khmer"/>
    <m/>
    <s v="None"/>
    <s v="No"/>
    <s v="No"/>
    <s v="No"/>
    <n v="0"/>
    <m/>
    <n v="2"/>
    <n v="3"/>
    <x v="0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9"/>
    <s v="Lower education certificate (diploma)"/>
    <x v="0"/>
    <s v="Class ten"/>
    <m/>
    <s v="Public"/>
    <s v="No"/>
    <m/>
    <n v="0"/>
    <n v="0"/>
    <n v="400000"/>
    <n v="18000"/>
    <n v="25000"/>
    <n v="0"/>
    <n v="0"/>
    <n v="0"/>
    <n v="443000"/>
  </r>
  <r>
    <s v="75984841b0154217a1d018160a9cb820"/>
    <n v="24"/>
    <n v="2401"/>
    <n v="1"/>
    <s v="Female"/>
    <n v="46"/>
    <s v="Khmer"/>
    <m/>
    <s v="None"/>
    <s v="No"/>
    <s v="No"/>
    <s v="No"/>
    <n v="0"/>
    <m/>
    <n v="2"/>
    <n v="4"/>
    <x v="1"/>
    <x v="1"/>
    <n v="1"/>
    <s v="Child"/>
    <s v="No"/>
    <m/>
    <s v="Yes"/>
    <n v="1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200000"/>
    <n v="18000"/>
    <n v="25000"/>
    <n v="0"/>
    <n v="0"/>
    <n v="0"/>
    <n v="243000"/>
  </r>
  <r>
    <s v="76226442c9aa42628b282a55f74bd16d"/>
    <n v="18"/>
    <n v="1802"/>
    <n v="1"/>
    <s v="Male"/>
    <n v="48"/>
    <s v="Khmer"/>
    <m/>
    <s v="None"/>
    <s v="Yes"/>
    <s v="Yes"/>
    <s v="Yes"/>
    <n v="9"/>
    <s v="Class nine completed without certificate"/>
    <n v="3"/>
    <n v="3"/>
    <x v="1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nine completed without certificate"/>
    <x v="0"/>
    <s v="Class ten"/>
    <m/>
    <s v="Public"/>
    <s v="Yes"/>
    <m/>
    <n v="0"/>
    <n v="0"/>
    <n v="200000"/>
    <n v="40000"/>
    <n v="30000"/>
    <n v="0"/>
    <n v="30000"/>
    <n v="0"/>
    <n v="300000"/>
  </r>
  <r>
    <s v="76226442c9aa42628b282a55f74bd16d"/>
    <n v="18"/>
    <n v="1802"/>
    <n v="1"/>
    <s v="Male"/>
    <n v="48"/>
    <s v="Khmer"/>
    <m/>
    <s v="None"/>
    <s v="Yes"/>
    <s v="Yes"/>
    <s v="Yes"/>
    <n v="9"/>
    <s v="Class nine completed without certificate"/>
    <n v="3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seven"/>
    <m/>
    <s v="Public"/>
    <s v="Yes"/>
    <m/>
    <n v="0"/>
    <n v="0"/>
    <n v="250000"/>
    <n v="25000"/>
    <n v="10000"/>
    <n v="0"/>
    <n v="20000"/>
    <n v="5000"/>
    <n v="310000"/>
  </r>
  <r>
    <s v="7770029a1d6b4bb680f8ea893e10db88"/>
    <n v="10"/>
    <n v="1005"/>
    <n v="2"/>
    <s v="Male"/>
    <n v="49"/>
    <s v="Khmer"/>
    <m/>
    <s v="None"/>
    <s v="No"/>
    <s v="No"/>
    <s v="Yes"/>
    <n v="2"/>
    <s v="Class one completed"/>
    <n v="3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No suitable school available/school is too far"/>
    <n v="0"/>
    <m/>
    <m/>
    <m/>
    <m/>
    <m/>
    <m/>
    <m/>
    <m/>
  </r>
  <r>
    <s v="7770029a1d6b4bb680f8ea893e10db88"/>
    <n v="10"/>
    <n v="1005"/>
    <n v="2"/>
    <s v="Male"/>
    <n v="49"/>
    <s v="Khmer"/>
    <m/>
    <s v="None"/>
    <s v="No"/>
    <s v="No"/>
    <s v="Yes"/>
    <n v="2"/>
    <s v="Class one completed"/>
    <n v="3"/>
    <n v="4"/>
    <x v="1"/>
    <x v="1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No"/>
    <m/>
    <n v="0"/>
    <n v="0"/>
    <n v="0"/>
    <n v="6000"/>
    <n v="20000"/>
    <n v="0"/>
    <n v="0"/>
    <n v="0"/>
    <n v="26000"/>
  </r>
  <r>
    <s v="77bb1606bc4a4fe9a96fde15624da260"/>
    <n v="7"/>
    <n v="701"/>
    <n v="2"/>
    <s v="Male"/>
    <n v="36"/>
    <s v="Khmer"/>
    <m/>
    <s v="None"/>
    <s v="Yes"/>
    <s v="Yes"/>
    <s v="Yes"/>
    <n v="8"/>
    <s v="Class eight completed"/>
    <n v="3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432000"/>
    <n v="36000"/>
    <n v="10000"/>
    <n v="648000"/>
    <n v="0"/>
    <n v="0"/>
    <n v="1126000"/>
  </r>
  <r>
    <s v="77bb1606bc4a4fe9a96fde15624da260"/>
    <n v="7"/>
    <n v="701"/>
    <n v="2"/>
    <s v="Male"/>
    <n v="36"/>
    <s v="Khmer"/>
    <m/>
    <s v="None"/>
    <s v="Yes"/>
    <s v="Yes"/>
    <s v="Yes"/>
    <n v="8"/>
    <s v="Class eight completed"/>
    <n v="3"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8000"/>
    <n v="6000"/>
    <n v="648000"/>
    <n v="0"/>
    <n v="0"/>
    <n v="672000"/>
  </r>
  <r>
    <s v="77c16d4d36fd49c9a570083ec69f3738"/>
    <n v="3"/>
    <n v="301"/>
    <n v="2"/>
    <s v="Female"/>
    <n v="39"/>
    <s v="Khmer"/>
    <m/>
    <s v="None"/>
    <s v="No"/>
    <s v="No"/>
    <s v="Yes"/>
    <n v="1"/>
    <s v="Class one completed"/>
    <n v="1"/>
    <n v="3"/>
    <x v="0"/>
    <x v="3"/>
    <n v="1"/>
    <s v="Child"/>
    <s v="Yes"/>
    <n v="2"/>
    <s v="Yes"/>
    <n v="1"/>
    <m/>
    <m/>
    <m/>
    <s v="Khmer"/>
    <m/>
    <s v="None"/>
    <s v="No"/>
    <s v="No"/>
    <s v="Yes"/>
    <n v="3"/>
    <s v="Class three completed"/>
    <x v="0"/>
    <s v="Class four"/>
    <m/>
    <s v="Public"/>
    <s v="No"/>
    <m/>
    <n v="0"/>
    <m/>
    <m/>
    <m/>
    <m/>
    <m/>
    <m/>
    <m/>
    <m/>
  </r>
  <r>
    <s v="77d282540198485db53b1e82a6daaf59"/>
    <n v="2"/>
    <n v="205"/>
    <n v="2"/>
    <s v="Male"/>
    <n v="39"/>
    <s v="Khmer"/>
    <m/>
    <s v="None"/>
    <s v="Yes"/>
    <s v="Yes"/>
    <s v="Yes"/>
    <n v="8"/>
    <s v="Class seven completed"/>
    <n v="4"/>
    <n v="3"/>
    <x v="0"/>
    <x v="0"/>
    <n v="1"/>
    <s v="Child"/>
    <s v="Yes"/>
    <n v="1"/>
    <s v="Yes"/>
    <n v="2"/>
    <s v="Never married/Never lived with a partner"/>
    <m/>
    <m/>
    <s v="Khmer"/>
    <m/>
    <s v="None"/>
    <s v="No"/>
    <s v="No"/>
    <s v="Yes"/>
    <n v="2"/>
    <s v="Class one completed"/>
    <x v="1"/>
    <m/>
    <m/>
    <m/>
    <m/>
    <s v="Donâ€™t want to"/>
    <n v="0"/>
    <m/>
    <m/>
    <m/>
    <m/>
    <m/>
    <m/>
    <m/>
    <m/>
  </r>
  <r>
    <s v="77d282540198485db53b1e82a6daaf59"/>
    <n v="2"/>
    <n v="205"/>
    <n v="2"/>
    <s v="Male"/>
    <n v="39"/>
    <s v="Khmer"/>
    <m/>
    <s v="None"/>
    <s v="Yes"/>
    <s v="Yes"/>
    <s v="Yes"/>
    <n v="8"/>
    <s v="Class seven completed"/>
    <n v="4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8000"/>
    <n v="15000"/>
    <n v="0"/>
    <n v="0"/>
    <n v="3000"/>
    <n v="36000"/>
  </r>
  <r>
    <s v="77d282540198485db53b1e82a6daaf59"/>
    <n v="2"/>
    <n v="205"/>
    <n v="2"/>
    <s v="Male"/>
    <n v="39"/>
    <s v="Khmer"/>
    <m/>
    <s v="None"/>
    <s v="Yes"/>
    <s v="Yes"/>
    <s v="Yes"/>
    <n v="8"/>
    <s v="Class seven completed"/>
    <n v="4"/>
    <n v="5"/>
    <x v="1"/>
    <x v="3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10000"/>
    <n v="2000"/>
    <n v="0"/>
    <n v="0"/>
    <n v="5000"/>
    <n v="17000"/>
  </r>
  <r>
    <s v="77de692107fb4b92b00095cc5e569696"/>
    <n v="6"/>
    <n v="608"/>
    <n v="2"/>
    <s v="Male"/>
    <n v="36"/>
    <s v="Khmer"/>
    <m/>
    <s v="None"/>
    <s v="No"/>
    <s v="No"/>
    <s v="Yes"/>
    <n v="3"/>
    <s v="Class three completed"/>
    <n v="3"/>
    <n v="3"/>
    <x v="0"/>
    <x v="7"/>
    <n v="1"/>
    <s v="Child"/>
    <s v="Yes"/>
    <n v="1"/>
    <s v="Yes"/>
    <n v="2"/>
    <s v="Never married/Never lived with a partner"/>
    <m/>
    <m/>
    <s v="Khmer"/>
    <m/>
    <s v="None"/>
    <s v="No"/>
    <s v="No"/>
    <s v="Yes"/>
    <n v="3"/>
    <s v="Class three completed"/>
    <x v="1"/>
    <m/>
    <m/>
    <m/>
    <m/>
    <s v="Must contribute to household income"/>
    <n v="0"/>
    <m/>
    <m/>
    <m/>
    <m/>
    <m/>
    <m/>
    <m/>
    <m/>
  </r>
  <r>
    <s v="78c0d423196c4640962b5dbee2d09b3f"/>
    <n v="24"/>
    <n v="2402"/>
    <n v="2"/>
    <s v="Male"/>
    <n v="32"/>
    <s v="Khmer"/>
    <m/>
    <s v="None"/>
    <s v="Yes"/>
    <s v="Yes"/>
    <s v="Yes"/>
    <n v="8"/>
    <s v="Class seven completed"/>
    <n v="2"/>
    <n v="3"/>
    <x v="1"/>
    <x v="9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5000"/>
    <n v="15000"/>
    <n v="0"/>
    <n v="0"/>
    <n v="5000"/>
    <n v="25000"/>
  </r>
  <r>
    <s v="79cba40ae5ce4396bf8799c0687618de"/>
    <n v="17"/>
    <n v="1711"/>
    <n v="2"/>
    <s v="Female"/>
    <n v="49"/>
    <s v="Khmer"/>
    <m/>
    <s v="None"/>
    <s v="No"/>
    <s v="No"/>
    <s v="No"/>
    <n v="0"/>
    <m/>
    <n v="1"/>
    <n v="2"/>
    <x v="0"/>
    <x v="1"/>
    <n v="1"/>
    <s v="Child"/>
    <s v="No"/>
    <m/>
    <s v="Yes"/>
    <n v="1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5000"/>
    <n v="7000"/>
    <n v="180000"/>
    <n v="0"/>
    <n v="0"/>
    <n v="202000"/>
  </r>
  <r>
    <s v="7a20e7616bf5490882a492ad20cbaef7"/>
    <n v="18"/>
    <n v="1802"/>
    <n v="1"/>
    <s v="Male"/>
    <n v="45"/>
    <s v="Khmer"/>
    <m/>
    <s v="None"/>
    <s v="Yes"/>
    <s v="Yes"/>
    <s v="Yes"/>
    <n v="11"/>
    <s v="Class eleven completed"/>
    <n v="1"/>
    <n v="3"/>
    <x v="0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eleven completed"/>
    <x v="1"/>
    <m/>
    <m/>
    <m/>
    <m/>
    <s v="Did not do well in school"/>
    <n v="0"/>
    <m/>
    <m/>
    <m/>
    <m/>
    <m/>
    <m/>
    <m/>
    <m/>
  </r>
  <r>
    <s v="7a4b60e842e0407f8257a94608c5d174"/>
    <n v="3"/>
    <n v="305"/>
    <n v="1"/>
    <s v="Male"/>
    <n v="50"/>
    <s v="Khmer"/>
    <m/>
    <s v="Yes"/>
    <s v="Yes"/>
    <s v="Yes"/>
    <s v="Yes"/>
    <n v="16"/>
    <s v="Bachelor degree (B.A., BSc, etc.)"/>
    <n v="1"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ten completed"/>
    <x v="0"/>
    <s v="Class eleven"/>
    <m/>
    <s v="Public"/>
    <s v="Yes"/>
    <m/>
    <n v="0"/>
    <n v="3000000"/>
    <n v="900000"/>
    <n v="200000"/>
    <n v="130000"/>
    <n v="0"/>
    <n v="200000"/>
    <n v="30000"/>
    <n v="4460000"/>
  </r>
  <r>
    <s v="7a53c3fdb4934fab8902b6740aa599a6"/>
    <n v="8"/>
    <n v="806"/>
    <n v="2"/>
    <s v="Male"/>
    <n v="40"/>
    <s v="Khmer"/>
    <m/>
    <s v="None"/>
    <s v="No"/>
    <s v="No"/>
    <s v="Yes"/>
    <n v="2"/>
    <s v="Class two completed"/>
    <n v="1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Yes"/>
    <m/>
    <n v="0"/>
    <n v="108000"/>
    <n v="0"/>
    <n v="20000"/>
    <n v="8000"/>
    <n v="0"/>
    <n v="0"/>
    <n v="0"/>
    <n v="136000"/>
  </r>
  <r>
    <s v="7a84e6594aa84a7c851c1d462d85f09c"/>
    <n v="25"/>
    <n v="2502"/>
    <n v="2"/>
    <s v="Male"/>
    <n v="37"/>
    <s v="Cham"/>
    <s v="Yes"/>
    <s v="Yes"/>
    <s v="No"/>
    <s v="No"/>
    <s v="No"/>
    <n v="0"/>
    <m/>
    <n v="3"/>
    <n v="3"/>
    <x v="0"/>
    <x v="3"/>
    <n v="1"/>
    <s v="Child"/>
    <s v="Yes"/>
    <n v="1"/>
    <s v="Yes"/>
    <n v="2"/>
    <m/>
    <m/>
    <m/>
    <s v="Cham"/>
    <s v="Yes"/>
    <s v="Yes"/>
    <s v="Yes"/>
    <s v="Yes"/>
    <s v="Yes"/>
    <n v="3"/>
    <s v="Class two completed"/>
    <x v="0"/>
    <s v="Class three"/>
    <m/>
    <s v="Public"/>
    <s v="No"/>
    <m/>
    <n v="0"/>
    <n v="0"/>
    <n v="0"/>
    <n v="15000"/>
    <n v="3000"/>
    <n v="0"/>
    <n v="0"/>
    <n v="0"/>
    <n v="18000"/>
  </r>
  <r>
    <s v="7ab2c763543d42028944362d8aff9d0f"/>
    <n v="25"/>
    <n v="2502"/>
    <n v="2"/>
    <s v="Male"/>
    <n v="56"/>
    <s v="Khmer"/>
    <m/>
    <s v="None"/>
    <s v="Yes"/>
    <s v="Yes"/>
    <s v="Yes"/>
    <n v="3"/>
    <s v="Class three completed"/>
    <n v="3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onâ€™t want to"/>
    <n v="0"/>
    <m/>
    <m/>
    <m/>
    <m/>
    <m/>
    <m/>
    <m/>
    <m/>
  </r>
  <r>
    <s v="7b40ba8471ac4e0588bbcd4a4462ad4f"/>
    <n v="2"/>
    <n v="206"/>
    <n v="2"/>
    <s v="Male"/>
    <n v="32"/>
    <s v="Khmer"/>
    <m/>
    <s v="None"/>
    <s v="Yes"/>
    <s v="Yes"/>
    <s v="Yes"/>
    <n v="6"/>
    <s v="Class six completed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6"/>
    <s v="Class four completed"/>
    <x v="0"/>
    <s v="Class five"/>
    <m/>
    <s v="Public"/>
    <s v="No"/>
    <m/>
    <n v="0"/>
    <n v="0"/>
    <n v="0"/>
    <n v="20000"/>
    <n v="60000"/>
    <n v="0"/>
    <n v="0"/>
    <n v="0"/>
    <n v="80000"/>
  </r>
  <r>
    <s v="7b40ba8471ac4e0588bbcd4a4462ad4f"/>
    <n v="2"/>
    <n v="206"/>
    <n v="2"/>
    <s v="Male"/>
    <n v="32"/>
    <s v="Khmer"/>
    <m/>
    <s v="None"/>
    <s v="Yes"/>
    <s v="Yes"/>
    <s v="Yes"/>
    <n v="6"/>
    <s v="Class six completed"/>
    <n v="2"/>
    <n v="4"/>
    <x v="1"/>
    <x v="6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20000"/>
    <n v="50000"/>
    <n v="0"/>
    <n v="0"/>
    <n v="0"/>
    <n v="70000"/>
  </r>
  <r>
    <s v="7b57847b81c8405ca76c190fe8f95f8d"/>
    <n v="17"/>
    <n v="1710"/>
    <n v="1"/>
    <m/>
    <m/>
    <m/>
    <m/>
    <m/>
    <m/>
    <m/>
    <m/>
    <m/>
    <m/>
    <n v="1"/>
    <n v="4"/>
    <x v="1"/>
    <x v="9"/>
    <n v="1"/>
    <s v="Child"/>
    <s v="Yes"/>
    <n v="2"/>
    <s v="Yes"/>
    <n v="3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m/>
    <m/>
    <m/>
    <m/>
    <m/>
    <m/>
    <m/>
    <m/>
  </r>
  <r>
    <s v="7b80172742d14f90930e57a4288cfbf6"/>
    <n v="21"/>
    <n v="2110"/>
    <n v="2"/>
    <s v="Male"/>
    <n v="36"/>
    <s v="Khmer"/>
    <m/>
    <s v="None"/>
    <s v="Yes"/>
    <s v="Yes"/>
    <s v="Yes"/>
    <n v="12"/>
    <s v="Higher education certificate (BacII)"/>
    <n v="2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1512000"/>
    <n v="0"/>
    <n v="0"/>
    <n v="80000"/>
    <n v="0"/>
    <n v="0"/>
    <n v="0"/>
    <n v="1592000"/>
  </r>
  <r>
    <s v="7c52ce0c6abd4ecea93522b06e33bc1a"/>
    <n v="17"/>
    <n v="1707"/>
    <n v="2"/>
    <s v="Male"/>
    <n v="42"/>
    <s v="Khmer"/>
    <m/>
    <s v="Yes"/>
    <s v="Yes"/>
    <s v="Yes"/>
    <s v="Yes"/>
    <n v="8"/>
    <s v="Class eight completed"/>
    <n v="2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Lower education certificate (diploma)"/>
    <x v="0"/>
    <s v="Class ten"/>
    <m/>
    <s v="Public"/>
    <s v="Yes"/>
    <m/>
    <n v="0"/>
    <n v="144000"/>
    <n v="360000"/>
    <n v="20000"/>
    <n v="60000"/>
    <n v="0"/>
    <n v="0"/>
    <n v="0"/>
    <n v="584000"/>
  </r>
  <r>
    <s v="7c52ce0c6abd4ecea93522b06e33bc1a"/>
    <n v="17"/>
    <n v="1707"/>
    <n v="2"/>
    <s v="Male"/>
    <n v="42"/>
    <s v="Khmer"/>
    <m/>
    <s v="Yes"/>
    <s v="Yes"/>
    <s v="Yes"/>
    <s v="Yes"/>
    <n v="8"/>
    <s v="Class eight completed"/>
    <n v="2"/>
    <n v="4"/>
    <x v="0"/>
    <x v="3"/>
    <n v="1"/>
    <s v="Child"/>
    <s v="Yes"/>
    <n v="1"/>
    <s v="Yes"/>
    <n v="2"/>
    <m/>
    <m/>
    <m/>
    <s v="Khmer"/>
    <m/>
    <s v="None"/>
    <s v="No"/>
    <s v="No"/>
    <s v="Yes"/>
    <n v="3"/>
    <s v="Class three completed"/>
    <x v="0"/>
    <s v="Class four"/>
    <m/>
    <s v="Public"/>
    <s v="Yes"/>
    <m/>
    <n v="0"/>
    <n v="0"/>
    <n v="0"/>
    <n v="15000"/>
    <n v="10000"/>
    <n v="0"/>
    <n v="0"/>
    <n v="0"/>
    <n v="25000"/>
  </r>
  <r>
    <s v="7cf15a4c7d7f4246b85402e4100fd60c"/>
    <n v="21"/>
    <n v="2102"/>
    <n v="2"/>
    <s v="Male"/>
    <n v="40"/>
    <s v="Khmer"/>
    <m/>
    <s v="None"/>
    <s v="Yes"/>
    <s v="Yes"/>
    <s v="Yes"/>
    <n v="4"/>
    <s v="Class three completed"/>
    <n v="4"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Lower education certificate (diploma)"/>
    <x v="0"/>
    <s v="Class ten"/>
    <m/>
    <s v="Public"/>
    <s v="Yes"/>
    <m/>
    <n v="0"/>
    <n v="0"/>
    <n v="360000"/>
    <n v="20000"/>
    <n v="100000"/>
    <n v="0"/>
    <n v="273600"/>
    <n v="0"/>
    <n v="753600"/>
  </r>
  <r>
    <s v="7cf15a4c7d7f4246b85402e4100fd60c"/>
    <n v="21"/>
    <n v="2102"/>
    <n v="2"/>
    <s v="Male"/>
    <n v="40"/>
    <s v="Khmer"/>
    <m/>
    <s v="None"/>
    <s v="Yes"/>
    <s v="Yes"/>
    <s v="Yes"/>
    <n v="4"/>
    <s v="Class three completed"/>
    <n v="4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0"/>
    <n v="324000"/>
    <n v="20000"/>
    <n v="100000"/>
    <n v="0"/>
    <n v="0"/>
    <n v="0"/>
    <n v="444000"/>
  </r>
  <r>
    <s v="7cf15a4c7d7f4246b85402e4100fd60c"/>
    <n v="21"/>
    <n v="2102"/>
    <n v="2"/>
    <s v="Male"/>
    <n v="40"/>
    <s v="Khmer"/>
    <m/>
    <s v="None"/>
    <s v="Yes"/>
    <s v="Yes"/>
    <s v="Yes"/>
    <n v="4"/>
    <s v="Class three completed"/>
    <n v="4"/>
    <n v="5"/>
    <x v="0"/>
    <x v="3"/>
    <n v="1"/>
    <s v="Child"/>
    <s v="Yes"/>
    <n v="1"/>
    <s v="Yes"/>
    <n v="2"/>
    <m/>
    <m/>
    <m/>
    <s v="Khmer"/>
    <m/>
    <s v="None"/>
    <s v="No"/>
    <s v="No"/>
    <s v="Yes"/>
    <n v="3"/>
    <s v="Class one completed"/>
    <x v="0"/>
    <s v="Class two"/>
    <m/>
    <s v="Public"/>
    <s v="No"/>
    <m/>
    <n v="0"/>
    <n v="0"/>
    <n v="0"/>
    <n v="7000"/>
    <n v="40000"/>
    <n v="0"/>
    <n v="0"/>
    <n v="0"/>
    <n v="47000"/>
  </r>
  <r>
    <s v="7d3c8963141842ea821c98ce45df240c"/>
    <n v="17"/>
    <n v="1709"/>
    <n v="2"/>
    <s v="Male"/>
    <n v="69"/>
    <s v="Khmer"/>
    <m/>
    <s v="None"/>
    <s v="No"/>
    <s v="No"/>
    <s v="Yes"/>
    <n v="3"/>
    <s v="Class three completed"/>
    <n v="2"/>
    <n v="3"/>
    <x v="0"/>
    <x v="1"/>
    <n v="1"/>
    <s v="Child"/>
    <s v="Yes"/>
    <n v="1"/>
    <s v="Yes"/>
    <n v="2"/>
    <m/>
    <m/>
    <m/>
    <s v="Khmer"/>
    <m/>
    <s v="None"/>
    <s v="Yes"/>
    <s v="No"/>
    <s v="Yes"/>
    <n v="6"/>
    <s v="Class five completed"/>
    <x v="0"/>
    <s v="Class six"/>
    <m/>
    <s v="Public"/>
    <s v="Yes"/>
    <m/>
    <n v="0"/>
    <n v="0"/>
    <n v="0"/>
    <n v="50000"/>
    <n v="12000"/>
    <n v="120000"/>
    <n v="0"/>
    <n v="20000"/>
    <n v="202000"/>
  </r>
  <r>
    <s v="7d3c8963141842ea821c98ce45df240c"/>
    <n v="17"/>
    <n v="1709"/>
    <n v="2"/>
    <s v="Male"/>
    <n v="69"/>
    <s v="Khmer"/>
    <m/>
    <s v="None"/>
    <s v="No"/>
    <s v="No"/>
    <s v="Yes"/>
    <n v="3"/>
    <s v="Class three completed"/>
    <n v="2"/>
    <n v="4"/>
    <x v="1"/>
    <x v="5"/>
    <n v="1"/>
    <s v="Child"/>
    <s v="Yes"/>
    <n v="1"/>
    <s v="Yes"/>
    <n v="2"/>
    <m/>
    <m/>
    <m/>
    <s v="Khmer"/>
    <m/>
    <s v="None"/>
    <s v="Yes"/>
    <s v="No"/>
    <s v="Yes"/>
    <n v="4"/>
    <s v="Class three completed"/>
    <x v="0"/>
    <s v="Class four"/>
    <m/>
    <s v="Public"/>
    <s v="Yes"/>
    <m/>
    <n v="0"/>
    <n v="0"/>
    <n v="0"/>
    <n v="25000"/>
    <n v="12000"/>
    <n v="120000"/>
    <n v="0"/>
    <n v="10000"/>
    <n v="167000"/>
  </r>
  <r>
    <s v="7d4110afebbf477db592323751ba3f95"/>
    <n v="17"/>
    <n v="1701"/>
    <n v="2"/>
    <s v="Male"/>
    <n v="42"/>
    <s v="Khmer"/>
    <m/>
    <s v="None"/>
    <s v="Yes"/>
    <s v="Yes"/>
    <s v="Yes"/>
    <n v="7"/>
    <s v="Class seven completed"/>
    <n v="1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100000"/>
    <n v="25000"/>
    <n v="45000"/>
    <n v="1000000"/>
    <n v="0"/>
    <n v="5000"/>
    <n v="1175000"/>
  </r>
  <r>
    <s v="7d5ae9fc79ee4ded96285757dd9a0365"/>
    <n v="25"/>
    <n v="2506"/>
    <n v="2"/>
    <s v="Male"/>
    <n v="55"/>
    <s v="Cham"/>
    <s v="Yes"/>
    <s v="Yes"/>
    <s v="No"/>
    <s v="No"/>
    <s v="No"/>
    <n v="0"/>
    <m/>
    <n v="2"/>
    <n v="4"/>
    <x v="0"/>
    <x v="4"/>
    <n v="1"/>
    <s v="Child"/>
    <s v="Yes"/>
    <n v="1"/>
    <s v="No"/>
    <m/>
    <s v="Never married/Never lived with a partner"/>
    <m/>
    <m/>
    <s v="Cham"/>
    <s v="Yes"/>
    <s v="Yes"/>
    <s v="Yes"/>
    <s v="Yes"/>
    <s v="Yes"/>
    <n v="8"/>
    <s v="Class seven completed"/>
    <x v="0"/>
    <s v="Class eight"/>
    <m/>
    <s v="Public"/>
    <s v="No"/>
    <m/>
    <n v="0"/>
    <n v="0"/>
    <n v="0"/>
    <n v="22000"/>
    <n v="15000"/>
    <n v="864000"/>
    <n v="453600"/>
    <n v="10000"/>
    <n v="1364600"/>
  </r>
  <r>
    <s v="7dcedc912b5d4552920b3c81a3e6534a"/>
    <n v="20"/>
    <n v="2004"/>
    <n v="2"/>
    <s v="Male"/>
    <n v="40"/>
    <s v="Khmer"/>
    <m/>
    <s v="None"/>
    <s v="Yes"/>
    <s v="Yes"/>
    <s v="Yes"/>
    <n v="7"/>
    <s v="Class five completed"/>
    <n v="1"/>
    <n v="4"/>
    <x v="1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n v="0"/>
    <n v="240000"/>
    <n v="360000"/>
    <n v="0"/>
    <n v="0"/>
    <n v="300000"/>
    <n v="0"/>
    <n v="900000"/>
  </r>
  <r>
    <s v="7e0a887d6cd442a99df2c41be2720813"/>
    <n v="12"/>
    <n v="1204"/>
    <n v="1"/>
    <s v="Male"/>
    <n v="49"/>
    <s v="Khmer"/>
    <m/>
    <s v="None"/>
    <s v="Yes"/>
    <s v="Yes"/>
    <s v="Yes"/>
    <n v="9"/>
    <s v="Class nine completed without certificate"/>
    <n v="1"/>
    <n v="4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nine completed without certificate"/>
    <x v="0"/>
    <s v="Class ten"/>
    <m/>
    <s v="Private"/>
    <s v="Yes"/>
    <m/>
    <n v="0"/>
    <n v="2800000"/>
    <n v="0"/>
    <n v="100000"/>
    <n v="40000"/>
    <n v="2200000"/>
    <n v="384000"/>
    <n v="0"/>
    <n v="5524000"/>
  </r>
  <r>
    <s v="7e4281d965604c77b5167a8602ddcdca"/>
    <n v="9"/>
    <n v="907"/>
    <n v="2"/>
    <s v="Male"/>
    <n v="39"/>
    <s v="Khmer"/>
    <m/>
    <s v="None"/>
    <s v="Yes"/>
    <s v="Yes"/>
    <s v="Yes"/>
    <n v="13"/>
    <s v="Class twelve completed without certificate"/>
    <n v="3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8000"/>
    <n v="2000"/>
    <n v="0"/>
    <n v="0"/>
    <n v="0"/>
    <n v="10000"/>
  </r>
  <r>
    <s v="7e6f18f6dc334b208b1f62ce08865eb7"/>
    <n v="12"/>
    <n v="1209"/>
    <n v="1"/>
    <s v="Male"/>
    <n v="37"/>
    <s v="Khmer"/>
    <m/>
    <s v="None"/>
    <s v="Yes"/>
    <s v="Yes"/>
    <s v="Yes"/>
    <n v="6"/>
    <s v="Class five completed"/>
    <n v="2"/>
    <n v="3"/>
    <x v="1"/>
    <x v="9"/>
    <n v="1"/>
    <s v="Child"/>
    <s v="Yes"/>
    <n v="1"/>
    <s v="Yes"/>
    <n v="2"/>
    <m/>
    <m/>
    <m/>
    <s v="Khmer"/>
    <m/>
    <s v="None"/>
    <s v="No"/>
    <s v="No"/>
    <s v="Yes"/>
    <n v="2"/>
    <s v="Pre-school/Kindergarten"/>
    <x v="0"/>
    <s v="Class one"/>
    <m/>
    <s v="Private"/>
    <s v="No"/>
    <m/>
    <n v="0"/>
    <n v="2500000"/>
    <n v="0"/>
    <n v="100000"/>
    <n v="200000"/>
    <n v="1000000"/>
    <n v="0"/>
    <n v="0"/>
    <n v="3800000"/>
  </r>
  <r>
    <s v="7e95dfbcb4784312a358a2a545147eed"/>
    <n v="12"/>
    <n v="1207"/>
    <n v="1"/>
    <s v="Male"/>
    <n v="36"/>
    <s v="Khmer"/>
    <m/>
    <s v="None"/>
    <s v="Yes"/>
    <s v="Yes"/>
    <s v="Yes"/>
    <n v="16"/>
    <s v="Bachelor degree (B.A., BSc, etc.)"/>
    <n v="2"/>
    <n v="3"/>
    <x v="0"/>
    <x v="6"/>
    <n v="1"/>
    <s v="Child"/>
    <s v="Yes"/>
    <n v="1"/>
    <s v="Yes"/>
    <n v="2"/>
    <m/>
    <m/>
    <m/>
    <s v="Khmer"/>
    <m/>
    <s v="None"/>
    <s v="No"/>
    <s v="No"/>
    <s v="Yes"/>
    <n v="0"/>
    <s v="No class completed"/>
    <x v="0"/>
    <s v="Class one"/>
    <m/>
    <s v="Public"/>
    <s v="Yes"/>
    <m/>
    <n v="0"/>
    <m/>
    <m/>
    <m/>
    <m/>
    <m/>
    <m/>
    <m/>
    <m/>
  </r>
  <r>
    <s v="7ea510569e3f4cdd8447a744c6fa1d4a"/>
    <n v="8"/>
    <n v="801"/>
    <n v="2"/>
    <s v="Male"/>
    <n v="35"/>
    <s v="Khmer"/>
    <m/>
    <s v="None"/>
    <s v="Yes"/>
    <s v="Yes"/>
    <s v="Yes"/>
    <n v="12"/>
    <s v="Class twelve completed without certificate"/>
    <n v="3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15000"/>
    <n v="6000"/>
    <n v="432000"/>
    <n v="0"/>
    <n v="0"/>
    <n v="453000"/>
  </r>
  <r>
    <s v="7eb5a56b2c3d4b219a56980969f470c4"/>
    <n v="18"/>
    <n v="1802"/>
    <n v="2"/>
    <s v="Male"/>
    <n v="37"/>
    <s v="Khmer"/>
    <m/>
    <s v="Yes"/>
    <s v="Yes"/>
    <s v="Yes"/>
    <s v="Yes"/>
    <n v="14"/>
    <s v="Higher education certificate (BacII)"/>
    <n v="3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Yes"/>
    <m/>
    <n v="0"/>
    <n v="0"/>
    <n v="400000"/>
    <n v="25000"/>
    <n v="35000"/>
    <n v="0"/>
    <n v="0"/>
    <n v="0"/>
    <n v="460000"/>
  </r>
  <r>
    <s v="7eb5a56b2c3d4b219a56980969f470c4"/>
    <n v="18"/>
    <n v="1802"/>
    <n v="2"/>
    <s v="Male"/>
    <n v="37"/>
    <s v="Khmer"/>
    <m/>
    <s v="Yes"/>
    <s v="Yes"/>
    <s v="Yes"/>
    <s v="Yes"/>
    <n v="14"/>
    <s v="Higher education certificate (BacII)"/>
    <n v="3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7000"/>
    <n v="24000"/>
    <n v="0"/>
    <n v="0"/>
    <n v="0"/>
    <n v="41000"/>
  </r>
  <r>
    <s v="7ec66888c239423aa62acda46d984a5e"/>
    <n v="1"/>
    <n v="107"/>
    <n v="2"/>
    <s v="Male"/>
    <n v="38"/>
    <s v="Khmer"/>
    <m/>
    <s v="None"/>
    <s v="Yes"/>
    <s v="Yes"/>
    <s v="Yes"/>
    <n v="5"/>
    <s v="Class five completed"/>
    <n v="3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0"/>
    <n v="20000"/>
    <n v="25000"/>
    <n v="234000"/>
    <n v="0"/>
    <n v="0"/>
    <n v="279000"/>
  </r>
  <r>
    <s v="7ec66888c239423aa62acda46d984a5e"/>
    <n v="1"/>
    <n v="107"/>
    <n v="2"/>
    <s v="Male"/>
    <n v="38"/>
    <s v="Khmer"/>
    <m/>
    <s v="None"/>
    <s v="Yes"/>
    <s v="Yes"/>
    <s v="Yes"/>
    <n v="5"/>
    <s v="Class five completed"/>
    <n v="3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15000"/>
    <n v="25000"/>
    <n v="234000"/>
    <n v="0"/>
    <n v="0"/>
    <n v="274000"/>
  </r>
  <r>
    <s v="7ec66888c239423aa62acda46d984a5e"/>
    <n v="1"/>
    <n v="107"/>
    <n v="2"/>
    <s v="Male"/>
    <n v="38"/>
    <s v="Khmer"/>
    <m/>
    <s v="None"/>
    <s v="Yes"/>
    <s v="Yes"/>
    <s v="Yes"/>
    <n v="5"/>
    <s v="Class five completed"/>
    <n v="3"/>
    <n v="5"/>
    <x v="0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15000"/>
    <n v="25000"/>
    <n v="234000"/>
    <n v="0"/>
    <n v="0"/>
    <n v="274000"/>
  </r>
  <r>
    <s v="7ee79260701342229aee05d8a6e5132f"/>
    <n v="17"/>
    <n v="1709"/>
    <n v="2"/>
    <s v="Male"/>
    <n v="69"/>
    <s v="Khmer"/>
    <m/>
    <s v="None"/>
    <s v="No"/>
    <s v="No"/>
    <s v="Yes"/>
    <n v="2"/>
    <s v="Class one completed"/>
    <n v="1"/>
    <n v="3"/>
    <x v="0"/>
    <x v="2"/>
    <n v="1"/>
    <s v="Child"/>
    <s v="Yes"/>
    <n v="1"/>
    <s v="No"/>
    <m/>
    <m/>
    <m/>
    <m/>
    <s v="Khmer"/>
    <m/>
    <s v="None"/>
    <s v="Yes"/>
    <s v="Yes"/>
    <s v="Yes"/>
    <n v="5"/>
    <s v="Class three completed"/>
    <x v="0"/>
    <s v="Class four"/>
    <m/>
    <s v="Public"/>
    <s v="Yes"/>
    <m/>
    <n v="0"/>
    <n v="0"/>
    <n v="0"/>
    <n v="25000"/>
    <n v="12000"/>
    <n v="208000"/>
    <n v="0"/>
    <n v="10000"/>
    <n v="255000"/>
  </r>
  <r>
    <s v="7f17073d4b104299986a5a1c92e421c8"/>
    <n v="17"/>
    <n v="1711"/>
    <n v="1"/>
    <s v="Male"/>
    <n v="42"/>
    <s v="Khmer"/>
    <m/>
    <s v="None"/>
    <s v="No"/>
    <s v="No"/>
    <s v="Yes"/>
    <n v="2"/>
    <s v="Class two completed"/>
    <n v="2"/>
    <n v="4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No"/>
    <m/>
    <n v="0"/>
    <n v="0"/>
    <n v="360000"/>
    <n v="18000"/>
    <n v="45000"/>
    <n v="0"/>
    <n v="540000"/>
    <n v="0"/>
    <n v="963000"/>
  </r>
  <r>
    <s v="7f17073d4b104299986a5a1c92e421c8"/>
    <n v="17"/>
    <n v="1711"/>
    <n v="1"/>
    <s v="Male"/>
    <n v="42"/>
    <s v="Khmer"/>
    <m/>
    <s v="None"/>
    <s v="No"/>
    <s v="No"/>
    <s v="Yes"/>
    <n v="2"/>
    <s v="Class two completed"/>
    <n v="2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2000"/>
    <n v="25000"/>
    <n v="0"/>
    <n v="0"/>
    <n v="0"/>
    <n v="37000"/>
  </r>
  <r>
    <s v="7f277351e8c9453d8e055187214b981f"/>
    <n v="5"/>
    <n v="501"/>
    <n v="2"/>
    <s v="Male"/>
    <n v="58"/>
    <s v="Khmer"/>
    <m/>
    <s v="None"/>
    <s v="Yes"/>
    <s v="Yes"/>
    <s v="Yes"/>
    <n v="4"/>
    <s v="Class four completed"/>
    <n v="1"/>
    <n v="6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eleven completed"/>
    <x v="0"/>
    <s v="Class twelve"/>
    <m/>
    <s v="Public"/>
    <s v="No"/>
    <m/>
    <n v="0"/>
    <n v="0"/>
    <n v="0"/>
    <n v="45000"/>
    <n v="12000"/>
    <n v="0"/>
    <n v="384000"/>
    <n v="10000"/>
    <n v="451000"/>
  </r>
  <r>
    <s v="7f3aa03e39ea406db6ddd471b03d2abd"/>
    <n v="12"/>
    <n v="1209"/>
    <n v="1"/>
    <s v="Male"/>
    <n v="67"/>
    <s v="Khmer"/>
    <m/>
    <s v="None"/>
    <s v="Yes"/>
    <s v="Yes"/>
    <s v="Yes"/>
    <n v="4"/>
    <s v="Class four completed"/>
    <n v="1"/>
    <n v="3"/>
    <x v="0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rivate"/>
    <s v="Yes"/>
    <m/>
    <n v="0"/>
    <n v="6000000"/>
    <n v="0"/>
    <n v="600000"/>
    <n v="400000"/>
    <n v="2000000"/>
    <n v="0"/>
    <n v="0"/>
    <n v="9000000"/>
  </r>
  <r>
    <s v="7f67f62beb36424b89adac9daa523dcf"/>
    <n v="7"/>
    <n v="706"/>
    <n v="1"/>
    <s v="Male"/>
    <n v="54"/>
    <s v="Khmer"/>
    <m/>
    <s v="None"/>
    <s v="Yes"/>
    <s v="Yes"/>
    <s v="Yes"/>
    <n v="9"/>
    <s v="Class nine completed without certificate"/>
    <n v="3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540000"/>
    <n v="0"/>
    <n v="80000"/>
    <n v="0"/>
    <n v="0"/>
    <n v="0"/>
    <n v="0"/>
    <n v="620000"/>
  </r>
  <r>
    <s v="7f67f62beb36424b89adac9daa523dcf"/>
    <n v="7"/>
    <n v="706"/>
    <n v="1"/>
    <s v="Male"/>
    <n v="54"/>
    <s v="Khmer"/>
    <m/>
    <s v="None"/>
    <s v="Yes"/>
    <s v="Yes"/>
    <s v="Yes"/>
    <n v="9"/>
    <s v="Class nine completed without certificate"/>
    <n v="3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8088022ee4aa41dca921618d5cf3a245"/>
    <n v="10"/>
    <n v="1005"/>
    <n v="2"/>
    <s v="Male"/>
    <n v="53"/>
    <s v="Khmer"/>
    <m/>
    <s v="None"/>
    <s v="Yes"/>
    <s v="Yes"/>
    <s v="Yes"/>
    <n v="5"/>
    <s v="Class five completed"/>
    <n v="1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150000"/>
    <n v="25000"/>
    <n v="50000"/>
    <n v="840000"/>
    <n v="0"/>
    <n v="5000"/>
    <n v="1070000"/>
  </r>
  <r>
    <s v="80a3e2a3d0074290aa09e6757317da02"/>
    <n v="2"/>
    <n v="214"/>
    <n v="2"/>
    <s v="Male"/>
    <n v="37"/>
    <s v="Khmer"/>
    <m/>
    <s v="None"/>
    <s v="No"/>
    <s v="No"/>
    <s v="No"/>
    <n v="0"/>
    <m/>
    <n v="4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8000"/>
    <n v="5000"/>
    <n v="0"/>
    <n v="0"/>
    <n v="0"/>
    <n v="13000"/>
  </r>
  <r>
    <s v="80a3e2a3d0074290aa09e6757317da02"/>
    <n v="2"/>
    <n v="214"/>
    <n v="2"/>
    <s v="Male"/>
    <n v="37"/>
    <s v="Khmer"/>
    <m/>
    <s v="None"/>
    <s v="No"/>
    <s v="No"/>
    <s v="No"/>
    <n v="0"/>
    <m/>
    <n v="4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6000"/>
    <n v="45000"/>
    <n v="0"/>
    <n v="0"/>
    <n v="0"/>
    <n v="51000"/>
  </r>
  <r>
    <s v="80c6dfd70be1439199d24f36f74138cd"/>
    <n v="2"/>
    <n v="202"/>
    <n v="2"/>
    <s v="Male"/>
    <n v="46"/>
    <s v="Khmer"/>
    <m/>
    <s v="Yes"/>
    <s v="Yes"/>
    <s v="Yes"/>
    <s v="Yes"/>
    <n v="8"/>
    <s v="Class eight completed"/>
    <n v="2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0"/>
    <n v="180000"/>
    <n v="25000"/>
    <n v="5000"/>
    <n v="0"/>
    <n v="480000"/>
    <n v="0"/>
    <n v="690000"/>
  </r>
  <r>
    <s v="80c6dfd70be1439199d24f36f74138cd"/>
    <n v="2"/>
    <n v="202"/>
    <n v="2"/>
    <s v="Male"/>
    <n v="46"/>
    <s v="Khmer"/>
    <m/>
    <s v="Yes"/>
    <s v="Yes"/>
    <s v="Yes"/>
    <s v="Yes"/>
    <n v="8"/>
    <s v="Class eight completed"/>
    <n v="2"/>
    <n v="4"/>
    <x v="0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8000"/>
    <n v="3000"/>
    <n v="0"/>
    <n v="0"/>
    <n v="0"/>
    <n v="11000"/>
  </r>
  <r>
    <s v="80ec687863d243c9a21bd64fc33f2ad9"/>
    <n v="22"/>
    <n v="2204"/>
    <n v="1"/>
    <s v="Male"/>
    <n v="48"/>
    <s v="Khmer"/>
    <m/>
    <s v="Yes"/>
    <s v="Yes"/>
    <s v="Yes"/>
    <s v="Yes"/>
    <n v="6"/>
    <s v="Class six completed"/>
    <n v="2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0"/>
    <n v="24000"/>
    <n v="32000"/>
    <n v="0"/>
    <n v="0"/>
    <n v="5000"/>
    <n v="61000"/>
  </r>
  <r>
    <s v="80edd28a51da40d08ec1e6badfcdabb8"/>
    <n v="24"/>
    <n v="2401"/>
    <n v="1"/>
    <s v="Male"/>
    <n v="46"/>
    <s v="Khmer"/>
    <m/>
    <s v="None"/>
    <s v="No"/>
    <s v="No"/>
    <s v="No"/>
    <n v="0"/>
    <m/>
    <n v="5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3"/>
    <s v="Class two completed"/>
    <x v="1"/>
    <m/>
    <m/>
    <m/>
    <m/>
    <s v="Too poor"/>
    <n v="0"/>
    <m/>
    <m/>
    <m/>
    <m/>
    <m/>
    <m/>
    <m/>
    <m/>
  </r>
  <r>
    <s v="80edd28a51da40d08ec1e6badfcdabb8"/>
    <n v="24"/>
    <n v="2401"/>
    <n v="1"/>
    <s v="Male"/>
    <n v="46"/>
    <s v="Khmer"/>
    <m/>
    <s v="None"/>
    <s v="No"/>
    <s v="No"/>
    <s v="No"/>
    <n v="0"/>
    <m/>
    <n v="5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3"/>
    <s v="Class three completed"/>
    <x v="1"/>
    <m/>
    <m/>
    <m/>
    <m/>
    <s v="Too poor"/>
    <n v="0"/>
    <m/>
    <m/>
    <m/>
    <m/>
    <m/>
    <m/>
    <m/>
    <m/>
  </r>
  <r>
    <s v="80edd28a51da40d08ec1e6badfcdabb8"/>
    <n v="24"/>
    <n v="2401"/>
    <n v="1"/>
    <s v="Male"/>
    <n v="46"/>
    <s v="Khmer"/>
    <m/>
    <s v="None"/>
    <s v="No"/>
    <s v="No"/>
    <s v="No"/>
    <n v="0"/>
    <m/>
    <n v="5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1"/>
    <m/>
    <m/>
    <m/>
    <m/>
    <s v="Too poor"/>
    <n v="0"/>
    <m/>
    <m/>
    <m/>
    <m/>
    <m/>
    <m/>
    <m/>
    <m/>
  </r>
  <r>
    <s v="80edd28a51da40d08ec1e6badfcdabb8"/>
    <n v="24"/>
    <n v="2401"/>
    <n v="1"/>
    <s v="Male"/>
    <n v="46"/>
    <s v="Khmer"/>
    <m/>
    <s v="None"/>
    <s v="No"/>
    <s v="No"/>
    <s v="No"/>
    <n v="0"/>
    <m/>
    <n v="5"/>
    <n v="6"/>
    <x v="0"/>
    <x v="11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1"/>
    <m/>
    <m/>
    <m/>
    <m/>
    <s v="Too poor"/>
    <n v="0"/>
    <m/>
    <m/>
    <m/>
    <m/>
    <m/>
    <m/>
    <m/>
    <m/>
  </r>
  <r>
    <s v="80edd28a51da40d08ec1e6badfcdabb8"/>
    <n v="24"/>
    <n v="2401"/>
    <n v="1"/>
    <s v="Male"/>
    <n v="46"/>
    <s v="Khmer"/>
    <m/>
    <s v="None"/>
    <s v="No"/>
    <s v="No"/>
    <s v="No"/>
    <n v="0"/>
    <m/>
    <n v="5"/>
    <n v="7"/>
    <x v="1"/>
    <x v="3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Too poor"/>
    <n v="0"/>
    <m/>
    <m/>
    <m/>
    <m/>
    <m/>
    <m/>
    <m/>
    <m/>
  </r>
  <r>
    <s v="81896b0205204243b2f6adff697b33b1"/>
    <n v="11"/>
    <n v="1103"/>
    <n v="2"/>
    <s v="Male"/>
    <n v="40"/>
    <s v="Khmer"/>
    <m/>
    <s v="Yes"/>
    <s v="No"/>
    <s v="No"/>
    <s v="No"/>
    <n v="0"/>
    <m/>
    <n v="3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4"/>
    <s v="Class three completed"/>
    <x v="1"/>
    <m/>
    <m/>
    <m/>
    <m/>
    <s v="Donâ€™t want to"/>
    <n v="0"/>
    <m/>
    <m/>
    <m/>
    <m/>
    <m/>
    <m/>
    <m/>
    <m/>
  </r>
  <r>
    <s v="81896b0205204243b2f6adff697b33b1"/>
    <n v="11"/>
    <n v="1103"/>
    <n v="2"/>
    <s v="Male"/>
    <n v="40"/>
    <s v="Khmer"/>
    <m/>
    <s v="Yes"/>
    <s v="No"/>
    <s v="No"/>
    <s v="No"/>
    <n v="0"/>
    <m/>
    <n v="3"/>
    <n v="4"/>
    <x v="0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5"/>
    <s v="Class four completed"/>
    <x v="1"/>
    <m/>
    <m/>
    <m/>
    <m/>
    <s v="Donâ€™t want to"/>
    <n v="0"/>
    <m/>
    <m/>
    <m/>
    <m/>
    <m/>
    <m/>
    <m/>
    <m/>
  </r>
  <r>
    <s v="81896b0205204243b2f6adff697b33b1"/>
    <n v="11"/>
    <n v="1103"/>
    <n v="2"/>
    <s v="Male"/>
    <n v="40"/>
    <s v="Khmer"/>
    <m/>
    <s v="Yes"/>
    <s v="No"/>
    <s v="No"/>
    <s v="No"/>
    <n v="0"/>
    <m/>
    <n v="3"/>
    <n v="5"/>
    <x v="1"/>
    <x v="8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6"/>
    <s v="Class five completed"/>
    <x v="0"/>
    <s v="Class six"/>
    <m/>
    <s v="Public"/>
    <s v="No"/>
    <m/>
    <n v="0"/>
    <n v="0"/>
    <n v="0"/>
    <n v="5000"/>
    <n v="5000"/>
    <n v="0"/>
    <n v="50000"/>
    <n v="0"/>
    <n v="60000"/>
  </r>
  <r>
    <s v="81d490e1206e4533a9e434736f6e32ec"/>
    <n v="12"/>
    <n v="1209"/>
    <n v="1"/>
    <s v="Male"/>
    <n v="28"/>
    <s v="Khmer"/>
    <m/>
    <s v="None"/>
    <s v="No"/>
    <s v="No"/>
    <s v="Yes"/>
    <n v="2"/>
    <s v="Class two completed"/>
    <n v="2"/>
    <n v="3"/>
    <x v="1"/>
    <x v="3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15000"/>
    <n v="10000"/>
    <n v="720000"/>
    <n v="300000"/>
    <n v="50000"/>
    <n v="1095000"/>
  </r>
  <r>
    <s v="81d490e1206e4533a9e434736f6e32ec"/>
    <n v="12"/>
    <n v="1209"/>
    <n v="1"/>
    <s v="Male"/>
    <n v="28"/>
    <s v="Khmer"/>
    <m/>
    <s v="None"/>
    <s v="No"/>
    <s v="No"/>
    <s v="Yes"/>
    <n v="2"/>
    <s v="Class two completed"/>
    <n v="2"/>
    <n v="4"/>
    <x v="1"/>
    <x v="6"/>
    <n v="1"/>
    <s v="Child"/>
    <s v="Yes"/>
    <n v="1"/>
    <s v="Yes"/>
    <n v="2"/>
    <m/>
    <m/>
    <m/>
    <s v="Khmer"/>
    <m/>
    <s v="None"/>
    <s v="No"/>
    <s v="No"/>
    <s v="Yes"/>
    <n v="2"/>
    <s v="Pre-school/Kindergarten"/>
    <x v="0"/>
    <s v="Class one"/>
    <m/>
    <s v="Public"/>
    <s v="No"/>
    <m/>
    <n v="0"/>
    <n v="0"/>
    <n v="0"/>
    <n v="15000"/>
    <n v="10000"/>
    <n v="720000"/>
    <n v="300000"/>
    <n v="50000"/>
    <n v="1095000"/>
  </r>
  <r>
    <s v="82532a662b404f078f4ed19bd0e256a5"/>
    <n v="8"/>
    <n v="805"/>
    <n v="2"/>
    <s v="Male"/>
    <n v="55"/>
    <s v="Khmer"/>
    <m/>
    <s v="None"/>
    <s v="Yes"/>
    <s v="Yes"/>
    <s v="Yes"/>
    <n v="7"/>
    <s v="Class six completed"/>
    <n v="2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400000"/>
    <n v="50000"/>
    <n v="60000"/>
    <n v="0"/>
    <n v="0"/>
    <n v="0"/>
    <n v="510000"/>
  </r>
  <r>
    <s v="82532a662b404f078f4ed19bd0e256a5"/>
    <n v="8"/>
    <n v="805"/>
    <n v="2"/>
    <s v="Male"/>
    <n v="55"/>
    <s v="Khmer"/>
    <m/>
    <s v="None"/>
    <s v="Yes"/>
    <s v="Yes"/>
    <s v="Yes"/>
    <n v="7"/>
    <s v="Class six completed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20000"/>
    <n v="40000"/>
    <n v="0"/>
    <n v="0"/>
    <n v="0"/>
    <n v="60000"/>
  </r>
  <r>
    <s v="8289c073512543d8ac1e791be7c73402"/>
    <n v="2"/>
    <n v="212"/>
    <n v="2"/>
    <s v="Female"/>
    <n v="56"/>
    <s v="Khmer"/>
    <m/>
    <s v="None"/>
    <s v="Yes"/>
    <s v="Yes"/>
    <s v="Yes"/>
    <n v="2"/>
    <s v="Class two completed"/>
    <n v="1"/>
    <n v="2"/>
    <x v="1"/>
    <x v="7"/>
    <n v="1"/>
    <s v="Child"/>
    <s v="No"/>
    <m/>
    <s v="Yes"/>
    <n v="1"/>
    <s v="Never married/Never lived with a partner"/>
    <m/>
    <m/>
    <s v="Khmer"/>
    <m/>
    <s v="None"/>
    <s v="No"/>
    <s v="No"/>
    <s v="No"/>
    <m/>
    <m/>
    <x v="1"/>
    <m/>
    <m/>
    <m/>
    <m/>
    <s v="Other (specify)"/>
    <n v="0"/>
    <m/>
    <m/>
    <m/>
    <m/>
    <m/>
    <m/>
    <m/>
    <m/>
  </r>
  <r>
    <s v="82c25472d9394c48bf62e85fdc76661a"/>
    <n v="21"/>
    <n v="2110"/>
    <n v="2"/>
    <s v="Male"/>
    <n v="33"/>
    <s v="Khmer"/>
    <m/>
    <s v="None"/>
    <s v="Yes"/>
    <s v="Yes"/>
    <s v="Yes"/>
    <n v="3"/>
    <s v="Class three completed"/>
    <n v="5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4000"/>
    <n v="70000"/>
    <n v="432000"/>
    <n v="0"/>
    <n v="8000"/>
    <n v="524000"/>
  </r>
  <r>
    <s v="82c25472d9394c48bf62e85fdc76661a"/>
    <n v="21"/>
    <n v="2110"/>
    <n v="2"/>
    <s v="Male"/>
    <n v="33"/>
    <s v="Khmer"/>
    <m/>
    <s v="None"/>
    <s v="Yes"/>
    <s v="Yes"/>
    <s v="Yes"/>
    <n v="3"/>
    <s v="Class three completed"/>
    <n v="5"/>
    <n v="4"/>
    <x v="1"/>
    <x v="1"/>
    <n v="1"/>
    <s v="Child"/>
    <s v="Yes"/>
    <n v="1"/>
    <s v="Yes"/>
    <n v="2"/>
    <m/>
    <m/>
    <m/>
    <s v="Khmer"/>
    <m/>
    <s v="None"/>
    <s v="No"/>
    <s v="No"/>
    <s v="Yes"/>
    <n v="4"/>
    <s v="Class four completed"/>
    <x v="0"/>
    <s v="Class five"/>
    <m/>
    <s v="Public"/>
    <s v="No"/>
    <m/>
    <n v="0"/>
    <n v="0"/>
    <n v="0"/>
    <n v="14000"/>
    <n v="35000"/>
    <n v="324000"/>
    <n v="0"/>
    <n v="5000"/>
    <n v="378000"/>
  </r>
  <r>
    <s v="82c25472d9394c48bf62e85fdc76661a"/>
    <n v="21"/>
    <n v="2110"/>
    <n v="2"/>
    <s v="Male"/>
    <n v="33"/>
    <s v="Khmer"/>
    <m/>
    <s v="None"/>
    <s v="Yes"/>
    <s v="Yes"/>
    <s v="Yes"/>
    <n v="3"/>
    <s v="Class three completed"/>
    <n v="5"/>
    <n v="5"/>
    <x v="0"/>
    <x v="3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6000"/>
    <n v="35000"/>
    <n v="324000"/>
    <n v="0"/>
    <n v="0"/>
    <n v="365000"/>
  </r>
  <r>
    <s v="82e08f201ab14baebf68b744aa81faab"/>
    <n v="5"/>
    <n v="508"/>
    <n v="2"/>
    <s v="Male"/>
    <n v="34"/>
    <s v="Khmer"/>
    <m/>
    <s v="None"/>
    <s v="Yes"/>
    <s v="Yes"/>
    <s v="Yes"/>
    <n v="3"/>
    <s v="Class three completed"/>
    <n v="3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ix"/>
    <m/>
    <s v="Public"/>
    <s v="No"/>
    <m/>
    <n v="0"/>
    <n v="0"/>
    <n v="0"/>
    <n v="15000"/>
    <n v="30000"/>
    <n v="560000"/>
    <n v="0"/>
    <n v="0"/>
    <n v="605000"/>
  </r>
  <r>
    <s v="82e08f201ab14baebf68b744aa81faab"/>
    <n v="5"/>
    <n v="508"/>
    <n v="2"/>
    <s v="Male"/>
    <n v="34"/>
    <s v="Khmer"/>
    <m/>
    <s v="None"/>
    <s v="Yes"/>
    <s v="Yes"/>
    <s v="Yes"/>
    <n v="3"/>
    <s v="Class three completed"/>
    <n v="3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15000"/>
    <n v="25000"/>
    <n v="420000"/>
    <n v="0"/>
    <n v="0"/>
    <n v="460000"/>
  </r>
  <r>
    <s v="82e08f201ab14baebf68b744aa81faab"/>
    <n v="5"/>
    <n v="508"/>
    <n v="2"/>
    <s v="Male"/>
    <n v="34"/>
    <s v="Khmer"/>
    <m/>
    <s v="None"/>
    <s v="Yes"/>
    <s v="Yes"/>
    <s v="Yes"/>
    <n v="3"/>
    <s v="Class three completed"/>
    <n v="3"/>
    <n v="5"/>
    <x v="0"/>
    <x v="3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n v="0"/>
    <n v="0"/>
    <n v="6000"/>
    <n v="12000"/>
    <n v="280000"/>
    <n v="0"/>
    <n v="0"/>
    <n v="298000"/>
  </r>
  <r>
    <s v="82fd2265393f4873b9fe685c3d504c99"/>
    <n v="6"/>
    <n v="604"/>
    <n v="2"/>
    <s v="Male"/>
    <n v="55"/>
    <s v="Khmer"/>
    <m/>
    <s v="None"/>
    <s v="Yes"/>
    <s v="Yes"/>
    <s v="Yes"/>
    <n v="6"/>
    <s v="Class six completed"/>
    <n v="1"/>
    <n v="3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Yes"/>
    <m/>
    <n v="0"/>
    <n v="400000"/>
    <n v="0"/>
    <n v="30000"/>
    <n v="40000"/>
    <n v="0"/>
    <n v="0"/>
    <n v="0"/>
    <n v="470000"/>
  </r>
  <r>
    <s v="83295c2567634641805460f9dc37ef84"/>
    <n v="17"/>
    <n v="1707"/>
    <n v="1"/>
    <s v="Female"/>
    <n v="53"/>
    <s v="Khmer"/>
    <m/>
    <s v="None"/>
    <s v="Yes"/>
    <s v="Yes"/>
    <s v="Yes"/>
    <n v="3"/>
    <s v="Class three completed"/>
    <n v="2"/>
    <n v="4"/>
    <x v="0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9"/>
    <s v="Lower education certificate (diploma)"/>
    <x v="0"/>
    <s v="Class ten"/>
    <m/>
    <s v="Public"/>
    <s v="No"/>
    <m/>
    <n v="0"/>
    <n v="0"/>
    <n v="0"/>
    <n v="42500"/>
    <n v="42000"/>
    <n v="0"/>
    <n v="0"/>
    <n v="10000"/>
    <n v="94500"/>
  </r>
  <r>
    <s v="83295c2567634641805460f9dc37ef84"/>
    <n v="17"/>
    <n v="1707"/>
    <n v="1"/>
    <s v="Female"/>
    <n v="53"/>
    <s v="Khmer"/>
    <m/>
    <s v="None"/>
    <s v="Yes"/>
    <s v="Yes"/>
    <s v="Yes"/>
    <n v="3"/>
    <s v="Class three completed"/>
    <n v="2"/>
    <n v="5"/>
    <x v="0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eight completed"/>
    <x v="0"/>
    <s v="Class eight"/>
    <m/>
    <s v="Public"/>
    <s v="Yes"/>
    <m/>
    <n v="0"/>
    <n v="0"/>
    <n v="180000"/>
    <n v="51000"/>
    <n v="45000"/>
    <n v="0"/>
    <n v="0"/>
    <n v="0"/>
    <n v="276000"/>
  </r>
  <r>
    <s v="836db6a273074aeebe39a1c315cf26e2"/>
    <n v="3"/>
    <n v="307"/>
    <n v="2"/>
    <s v="Female"/>
    <n v="30"/>
    <s v="Khmer"/>
    <m/>
    <s v="None"/>
    <s v="Yes"/>
    <s v="Yes"/>
    <s v="Yes"/>
    <n v="7"/>
    <s v="Class seven completed"/>
    <n v="1"/>
    <n v="2"/>
    <x v="1"/>
    <x v="11"/>
    <n v="1"/>
    <s v="Child"/>
    <s v="No"/>
    <m/>
    <s v="Yes"/>
    <n v="1"/>
    <m/>
    <m/>
    <m/>
    <s v="Khmer"/>
    <m/>
    <s v="None"/>
    <s v="Yes"/>
    <s v="Yes"/>
    <s v="Yes"/>
    <n v="3"/>
    <s v="Class three completed"/>
    <x v="0"/>
    <s v="Class four"/>
    <m/>
    <s v="Public"/>
    <s v="Yes"/>
    <m/>
    <n v="0"/>
    <n v="0"/>
    <n v="12500"/>
    <n v="15000"/>
    <n v="85000"/>
    <n v="0"/>
    <n v="0"/>
    <n v="0"/>
    <n v="112500"/>
  </r>
  <r>
    <s v="83c2c3f914b549cca839e19ece7379e0"/>
    <n v="8"/>
    <n v="801"/>
    <n v="2"/>
    <s v="Male"/>
    <n v="41"/>
    <s v="Khmer"/>
    <m/>
    <s v="None"/>
    <s v="Yes"/>
    <s v="Yes"/>
    <s v="Yes"/>
    <n v="7"/>
    <s v="Class seven completed"/>
    <n v="2"/>
    <n v="4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ten completed"/>
    <x v="0"/>
    <s v="Class eleven"/>
    <m/>
    <s v="Public"/>
    <s v="No"/>
    <m/>
    <n v="0"/>
    <n v="0"/>
    <n v="270000"/>
    <n v="30000"/>
    <n v="80000"/>
    <n v="0"/>
    <n v="648000"/>
    <n v="0"/>
    <n v="1028000"/>
  </r>
  <r>
    <s v="83c2c3f914b549cca839e19ece7379e0"/>
    <n v="8"/>
    <n v="801"/>
    <n v="2"/>
    <s v="Male"/>
    <n v="41"/>
    <s v="Khmer"/>
    <m/>
    <s v="None"/>
    <s v="Yes"/>
    <s v="Yes"/>
    <s v="Yes"/>
    <n v="7"/>
    <s v="Class seven completed"/>
    <n v="2"/>
    <n v="5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id not do well in school"/>
    <n v="0"/>
    <m/>
    <m/>
    <m/>
    <m/>
    <m/>
    <m/>
    <m/>
    <m/>
  </r>
  <r>
    <s v="841aaab8305a42ae93341e22f2f76382"/>
    <n v="8"/>
    <n v="807"/>
    <n v="2"/>
    <s v="Male"/>
    <n v="39"/>
    <s v="Khmer"/>
    <m/>
    <s v="None"/>
    <s v="Yes"/>
    <s v="Yes"/>
    <s v="Yes"/>
    <n v="12"/>
    <s v="Higher education certificate (BacII)"/>
    <n v="1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1200000"/>
    <n v="1600000"/>
    <n v="48000"/>
    <n v="70000"/>
    <n v="2800000"/>
    <n v="367500"/>
    <n v="0"/>
    <n v="6085500"/>
  </r>
  <r>
    <s v="84e010b95b8c46f589f83a4b4661ff1f"/>
    <n v="22"/>
    <n v="2204"/>
    <n v="1"/>
    <s v="Male"/>
    <n v="66"/>
    <s v="Khmer"/>
    <m/>
    <s v="None"/>
    <s v="Yes"/>
    <s v="Yes"/>
    <s v="Yes"/>
    <n v="2"/>
    <s v="Class two completed"/>
    <n v="1"/>
    <n v="5"/>
    <x v="0"/>
    <x v="7"/>
    <n v="1"/>
    <s v="Child"/>
    <s v="Yes"/>
    <n v="1"/>
    <s v="Yes"/>
    <n v="2"/>
    <s v="Never married/Never lived with a partner"/>
    <m/>
    <m/>
    <s v="Khmer"/>
    <m/>
    <s v="None"/>
    <s v="No"/>
    <s v="No"/>
    <s v="No"/>
    <m/>
    <m/>
    <x v="1"/>
    <m/>
    <m/>
    <m/>
    <m/>
    <s v="Too poor"/>
    <n v="0"/>
    <m/>
    <m/>
    <m/>
    <m/>
    <m/>
    <m/>
    <m/>
    <m/>
  </r>
  <r>
    <s v="84fdfeb01a6a4a05baae9393fd0f9fd0"/>
    <n v="21"/>
    <n v="2109"/>
    <n v="2"/>
    <s v="Female"/>
    <n v="50"/>
    <s v="Khmer"/>
    <m/>
    <s v="None"/>
    <s v="Yes"/>
    <s v="Yes"/>
    <s v="Yes"/>
    <n v="5"/>
    <s v="Class five completed"/>
    <n v="1"/>
    <n v="3"/>
    <x v="0"/>
    <x v="8"/>
    <n v="1"/>
    <s v="Child"/>
    <s v="No"/>
    <m/>
    <s v="Yes"/>
    <n v="1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28000"/>
    <n v="52000"/>
    <n v="0"/>
    <n v="0"/>
    <n v="0"/>
    <n v="80000"/>
  </r>
  <r>
    <s v="853590d4bd3c446194e4fd972bb99646"/>
    <n v="9"/>
    <n v="907"/>
    <n v="2"/>
    <s v="Male"/>
    <n v="66"/>
    <s v="Khmer"/>
    <m/>
    <s v="None"/>
    <s v="Yes"/>
    <s v="Yes"/>
    <s v="Yes"/>
    <n v="5"/>
    <s v="Class five completed"/>
    <n v="2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0"/>
    <n v="24000"/>
    <n v="5000"/>
    <n v="0"/>
    <n v="0"/>
    <n v="0"/>
    <n v="29000"/>
  </r>
  <r>
    <s v="853590d4bd3c446194e4fd972bb99646"/>
    <n v="9"/>
    <n v="907"/>
    <n v="2"/>
    <s v="Male"/>
    <n v="66"/>
    <s v="Khmer"/>
    <m/>
    <s v="None"/>
    <s v="Yes"/>
    <s v="Yes"/>
    <s v="Yes"/>
    <n v="5"/>
    <s v="Class five completed"/>
    <n v="2"/>
    <n v="5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our"/>
    <m/>
    <s v="Public"/>
    <s v="No"/>
    <m/>
    <n v="0"/>
    <n v="0"/>
    <n v="0"/>
    <n v="7500"/>
    <n v="2000"/>
    <n v="0"/>
    <n v="0"/>
    <n v="0"/>
    <n v="9500"/>
  </r>
  <r>
    <s v="8587f8d3ae6d4dd5b08535552dd895c8"/>
    <n v="17"/>
    <n v="1707"/>
    <n v="2"/>
    <s v="Male"/>
    <n v="39"/>
    <s v="Khmer"/>
    <m/>
    <s v="None"/>
    <s v="No"/>
    <s v="No"/>
    <s v="No"/>
    <n v="0"/>
    <m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0"/>
    <n v="30000"/>
    <n v="10000"/>
    <n v="0"/>
    <n v="0"/>
    <n v="0"/>
    <n v="40000"/>
  </r>
  <r>
    <s v="8587f8d3ae6d4dd5b08535552dd895c8"/>
    <n v="17"/>
    <n v="1707"/>
    <n v="2"/>
    <s v="Male"/>
    <n v="39"/>
    <s v="Khmer"/>
    <m/>
    <s v="None"/>
    <s v="No"/>
    <s v="No"/>
    <s v="No"/>
    <n v="0"/>
    <m/>
    <n v="2"/>
    <n v="4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8000"/>
    <n v="7000"/>
    <n v="0"/>
    <n v="0"/>
    <n v="0"/>
    <n v="25000"/>
  </r>
  <r>
    <s v="85f563bebcb5470eabf66259abe385ab"/>
    <n v="19"/>
    <n v="1904"/>
    <n v="1"/>
    <s v="Male"/>
    <n v="53"/>
    <s v="Khmer"/>
    <m/>
    <s v="None"/>
    <s v="Yes"/>
    <s v="Yes"/>
    <s v="Yes"/>
    <n v="5"/>
    <s v="Class four completed"/>
    <n v="2"/>
    <n v="3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id not do well in school"/>
    <n v="0"/>
    <n v="150000"/>
    <n v="0"/>
    <n v="0"/>
    <n v="0"/>
    <n v="0"/>
    <n v="98000"/>
    <n v="0"/>
    <n v="248000"/>
  </r>
  <r>
    <s v="85f563bebcb5470eabf66259abe385ab"/>
    <n v="19"/>
    <n v="1904"/>
    <n v="1"/>
    <s v="Male"/>
    <n v="53"/>
    <s v="Khmer"/>
    <m/>
    <s v="None"/>
    <s v="Yes"/>
    <s v="Yes"/>
    <s v="Yes"/>
    <n v="5"/>
    <s v="Class four completed"/>
    <n v="2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ix"/>
    <m/>
    <s v="Public"/>
    <s v="Yes"/>
    <m/>
    <n v="0"/>
    <n v="0"/>
    <n v="0"/>
    <n v="15000"/>
    <n v="60000"/>
    <n v="702000"/>
    <n v="0"/>
    <n v="0"/>
    <n v="777000"/>
  </r>
  <r>
    <s v="8619b53a98ff4436a3c214dd4ddd0d19"/>
    <n v="7"/>
    <n v="705"/>
    <n v="2"/>
    <s v="Male"/>
    <n v="32"/>
    <s v="Khmer"/>
    <m/>
    <s v="None"/>
    <s v="Yes"/>
    <s v="Yes"/>
    <s v="Yes"/>
    <n v="4"/>
    <s v="Class four completed"/>
    <n v="3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our"/>
    <m/>
    <s v="Public"/>
    <s v="Yes"/>
    <m/>
    <n v="0"/>
    <n v="280000"/>
    <n v="0"/>
    <n v="20000"/>
    <n v="21000"/>
    <n v="0"/>
    <n v="0"/>
    <n v="2000"/>
    <n v="323000"/>
  </r>
  <r>
    <s v="8619b53a98ff4436a3c214dd4ddd0d19"/>
    <n v="7"/>
    <n v="705"/>
    <n v="2"/>
    <s v="Male"/>
    <n v="32"/>
    <s v="Khmer"/>
    <m/>
    <s v="None"/>
    <s v="Yes"/>
    <s v="Yes"/>
    <s v="Yes"/>
    <n v="4"/>
    <s v="Class four completed"/>
    <n v="3"/>
    <n v="5"/>
    <x v="1"/>
    <x v="6"/>
    <n v="1"/>
    <s v="Child"/>
    <s v="Yes"/>
    <n v="1"/>
    <s v="No"/>
    <m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0000"/>
    <n v="8000"/>
    <n v="0"/>
    <n v="0"/>
    <n v="0"/>
    <n v="18000"/>
  </r>
  <r>
    <s v="861f227a5bb549229e104a3a823fd39e"/>
    <n v="8"/>
    <n v="801"/>
    <n v="2"/>
    <s v="Male"/>
    <n v="53"/>
    <s v="Khmer"/>
    <m/>
    <s v="None"/>
    <s v="Yes"/>
    <s v="Yes"/>
    <s v="Yes"/>
    <n v="12"/>
    <s v="Higher education certificate (BacII)"/>
    <n v="2"/>
    <n v="5"/>
    <x v="1"/>
    <x v="8"/>
    <n v="1"/>
    <s v="Child"/>
    <s v="Yes"/>
    <n v="1"/>
    <s v="Yes"/>
    <n v="2"/>
    <s v="Never married/Never lived with a partner"/>
    <m/>
    <m/>
    <s v="Khmer"/>
    <m/>
    <s v="None"/>
    <s v="Yes"/>
    <s v="No"/>
    <s v="Yes"/>
    <n v="8"/>
    <s v="Class seven completed"/>
    <x v="0"/>
    <s v="Class eight"/>
    <m/>
    <s v="Public"/>
    <s v="No"/>
    <m/>
    <n v="0"/>
    <n v="540000"/>
    <n v="0"/>
    <n v="30000"/>
    <n v="80000"/>
    <n v="0"/>
    <n v="0"/>
    <n v="0"/>
    <n v="650000"/>
  </r>
  <r>
    <s v="861f227a5bb549229e104a3a823fd39e"/>
    <n v="8"/>
    <n v="801"/>
    <n v="2"/>
    <s v="Male"/>
    <n v="53"/>
    <s v="Khmer"/>
    <m/>
    <s v="None"/>
    <s v="Yes"/>
    <s v="Yes"/>
    <s v="Yes"/>
    <n v="12"/>
    <s v="Higher education certificate (BacII)"/>
    <n v="2"/>
    <n v="6"/>
    <x v="0"/>
    <x v="11"/>
    <n v="1"/>
    <s v="Child"/>
    <s v="Yes"/>
    <n v="1"/>
    <s v="Yes"/>
    <n v="2"/>
    <m/>
    <m/>
    <m/>
    <s v="Khmer"/>
    <m/>
    <s v="None"/>
    <s v="Yes"/>
    <s v="No"/>
    <s v="Yes"/>
    <n v="4"/>
    <s v="Class three completed"/>
    <x v="0"/>
    <s v="Class four"/>
    <m/>
    <s v="Public"/>
    <s v="No"/>
    <m/>
    <n v="0"/>
    <n v="540000"/>
    <n v="0"/>
    <n v="15000"/>
    <n v="40000"/>
    <n v="0"/>
    <n v="0"/>
    <n v="0"/>
    <n v="595000"/>
  </r>
  <r>
    <s v="867725b6e3b841339e940708372020c0"/>
    <n v="12"/>
    <n v="1204"/>
    <n v="1"/>
    <s v="Male"/>
    <n v="41"/>
    <s v="Khmer"/>
    <m/>
    <s v="None"/>
    <s v="Yes"/>
    <s v="Yes"/>
    <s v="Yes"/>
    <n v="10"/>
    <s v="Class ten completed"/>
    <n v="1"/>
    <n v="3"/>
    <x v="0"/>
    <x v="3"/>
    <n v="1"/>
    <s v="Child"/>
    <s v="Yes"/>
    <n v="1"/>
    <s v="Yes"/>
    <n v="2"/>
    <m/>
    <m/>
    <m/>
    <s v="Khmer"/>
    <m/>
    <s v="Yes"/>
    <s v="Yes"/>
    <s v="Yes"/>
    <s v="Yes"/>
    <n v="3"/>
    <s v="Class two completed"/>
    <x v="0"/>
    <s v="Class three"/>
    <m/>
    <s v="Public"/>
    <s v="Yes"/>
    <m/>
    <n v="0"/>
    <n v="0"/>
    <n v="0"/>
    <n v="55000"/>
    <n v="10000"/>
    <n v="0"/>
    <n v="0"/>
    <n v="10000"/>
    <n v="75000"/>
  </r>
  <r>
    <s v="86cdf7242bad4ca48af0682506e158ca"/>
    <n v="11"/>
    <n v="1105"/>
    <n v="1"/>
    <s v="Male"/>
    <n v="30"/>
    <s v="Other local ethnic group"/>
    <s v="Yes"/>
    <s v="Yes"/>
    <s v="Yes"/>
    <s v="Yes"/>
    <s v="Yes"/>
    <n v="6"/>
    <s v="Class six completed"/>
    <n v="4"/>
    <n v="3"/>
    <x v="1"/>
    <x v="5"/>
    <n v="1"/>
    <s v="Child"/>
    <s v="Yes"/>
    <n v="1"/>
    <s v="Yes"/>
    <n v="2"/>
    <m/>
    <m/>
    <m/>
    <s v="Other local ethnic group"/>
    <s v="Yes"/>
    <s v="Yes"/>
    <s v="Yes"/>
    <s v="Yes"/>
    <s v="Yes"/>
    <n v="5"/>
    <s v="Class four completed"/>
    <x v="0"/>
    <s v="Class five"/>
    <m/>
    <s v="Public"/>
    <s v="No"/>
    <m/>
    <n v="0"/>
    <n v="1000000"/>
    <n v="300000"/>
    <n v="25000"/>
    <n v="30000"/>
    <n v="0"/>
    <n v="0"/>
    <n v="0"/>
    <n v="1355000"/>
  </r>
  <r>
    <s v="86cdf7242bad4ca48af0682506e158ca"/>
    <n v="11"/>
    <n v="1105"/>
    <n v="1"/>
    <s v="Male"/>
    <n v="30"/>
    <s v="Other local ethnic group"/>
    <s v="Yes"/>
    <s v="Yes"/>
    <s v="Yes"/>
    <s v="Yes"/>
    <s v="Yes"/>
    <n v="6"/>
    <s v="Class six completed"/>
    <n v="4"/>
    <n v="4"/>
    <x v="0"/>
    <x v="3"/>
    <n v="1"/>
    <s v="Child"/>
    <s v="Yes"/>
    <n v="1"/>
    <s v="Yes"/>
    <n v="2"/>
    <m/>
    <m/>
    <m/>
    <s v="Other local ethnic group"/>
    <s v="Yes"/>
    <s v="Yes"/>
    <s v="No"/>
    <s v="No"/>
    <s v="Yes"/>
    <n v="2"/>
    <s v="Class one completed"/>
    <x v="0"/>
    <s v="Class two"/>
    <m/>
    <s v="Public"/>
    <s v="No"/>
    <m/>
    <n v="0"/>
    <n v="600000"/>
    <n v="0"/>
    <n v="10000"/>
    <n v="20000"/>
    <n v="0"/>
    <n v="0"/>
    <n v="0"/>
    <n v="630000"/>
  </r>
  <r>
    <s v="87254d690cf848d5aa3e9080d849bfe2"/>
    <n v="7"/>
    <n v="701"/>
    <n v="2"/>
    <s v="Male"/>
    <n v="27"/>
    <s v="Khmer"/>
    <m/>
    <s v="None"/>
    <s v="Yes"/>
    <s v="Yes"/>
    <s v="Yes"/>
    <n v="10"/>
    <s v="Class ten completed"/>
    <n v="2"/>
    <n v="3"/>
    <x v="1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5000"/>
    <n v="28000"/>
    <n v="0"/>
    <n v="0"/>
    <n v="0"/>
    <n v="43000"/>
  </r>
  <r>
    <s v="87a4cef9812340e68f99434045abae9d"/>
    <n v="8"/>
    <n v="807"/>
    <n v="1"/>
    <s v="Male"/>
    <n v="47"/>
    <s v="Khmer"/>
    <m/>
    <s v="None"/>
    <s v="Yes"/>
    <s v="Yes"/>
    <s v="Yes"/>
    <n v="10"/>
    <s v="Class ten completed"/>
    <n v="1"/>
    <n v="3"/>
    <x v="1"/>
    <x v="9"/>
    <n v="1"/>
    <s v="Child"/>
    <s v="Yes"/>
    <n v="1"/>
    <s v="Yes"/>
    <n v="2"/>
    <m/>
    <m/>
    <m/>
    <s v="Khmer"/>
    <m/>
    <s v="Yes"/>
    <s v="Yes"/>
    <s v="Yes"/>
    <s v="Yes"/>
    <n v="1"/>
    <s v="Pre-school/Kindergarten"/>
    <x v="0"/>
    <s v="Class one"/>
    <m/>
    <s v="Public"/>
    <s v="No"/>
    <m/>
    <n v="0"/>
    <n v="0"/>
    <n v="0"/>
    <n v="5000"/>
    <n v="2000"/>
    <n v="0"/>
    <n v="130000"/>
    <n v="0"/>
    <n v="137000"/>
  </r>
  <r>
    <s v="87ff6149ab894c57b1a126fdc762099d"/>
    <n v="15"/>
    <n v="1505"/>
    <n v="1"/>
    <s v="Male"/>
    <n v="37"/>
    <s v="Khmer"/>
    <m/>
    <s v="None"/>
    <s v="Yes"/>
    <s v="Yes"/>
    <s v="Yes"/>
    <n v="13"/>
    <s v="Higher education certificate (BacII)"/>
    <n v="2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ix"/>
    <m/>
    <s v="Public"/>
    <s v="Yes"/>
    <m/>
    <n v="0"/>
    <n v="0"/>
    <n v="35000"/>
    <n v="23000"/>
    <n v="45000"/>
    <n v="0"/>
    <n v="0"/>
    <n v="0"/>
    <n v="103000"/>
  </r>
  <r>
    <s v="87ff6149ab894c57b1a126fdc762099d"/>
    <n v="15"/>
    <n v="1505"/>
    <n v="1"/>
    <s v="Male"/>
    <n v="37"/>
    <s v="Khmer"/>
    <m/>
    <s v="None"/>
    <s v="Yes"/>
    <s v="Yes"/>
    <s v="Yes"/>
    <n v="13"/>
    <s v="Higher education certificate (BacII)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our"/>
    <m/>
    <s v="Public"/>
    <s v="Yes"/>
    <m/>
    <n v="0"/>
    <n v="0"/>
    <n v="21000"/>
    <n v="13000"/>
    <n v="25000"/>
    <n v="0"/>
    <n v="0"/>
    <n v="0"/>
    <n v="59000"/>
  </r>
  <r>
    <s v="8806ebf9170642d0999a221aaa88af2c"/>
    <n v="5"/>
    <n v="508"/>
    <n v="2"/>
    <s v="Male"/>
    <n v="41"/>
    <s v="Khmer"/>
    <m/>
    <s v="None"/>
    <s v="Yes"/>
    <s v="Yes"/>
    <s v="Yes"/>
    <n v="9"/>
    <s v="Class nine completed without certificate"/>
    <n v="1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480000"/>
    <n v="140000"/>
    <n v="30000"/>
    <n v="25000"/>
    <n v="700000"/>
    <n v="240000"/>
    <n v="0"/>
    <n v="1615000"/>
  </r>
  <r>
    <s v="88e8e33d1b664765ba269e3021019bc1"/>
    <n v="6"/>
    <n v="601"/>
    <n v="2"/>
    <s v="Male"/>
    <n v="29"/>
    <s v="Khmer"/>
    <m/>
    <s v="None"/>
    <s v="Yes"/>
    <s v="Yes"/>
    <s v="Yes"/>
    <n v="5"/>
    <s v="Class five completed"/>
    <n v="2"/>
    <n v="3"/>
    <x v="0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12000"/>
    <n v="23000"/>
    <n v="0"/>
    <n v="0"/>
    <n v="0"/>
    <n v="35000"/>
  </r>
  <r>
    <s v="895aa11322f64b2d95f316f45a1f859b"/>
    <n v="7"/>
    <n v="704"/>
    <n v="2"/>
    <s v="Male"/>
    <n v="30"/>
    <s v="Khmer"/>
    <m/>
    <s v="None"/>
    <s v="Yes"/>
    <s v="Yes"/>
    <s v="Yes"/>
    <n v="5"/>
    <s v="Class five completed"/>
    <n v="2"/>
    <n v="3"/>
    <x v="0"/>
    <x v="9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Other (specify)"/>
    <n v="0"/>
    <m/>
    <m/>
    <m/>
    <m/>
    <m/>
    <m/>
    <m/>
    <m/>
  </r>
  <r>
    <s v="89c49ce7fd644493bc99f1eeaaf45147"/>
    <n v="1"/>
    <n v="108"/>
    <n v="2"/>
    <s v="Female"/>
    <n v="49"/>
    <s v="Khmer"/>
    <m/>
    <s v="None"/>
    <s v="No"/>
    <s v="No"/>
    <s v="No"/>
    <n v="0"/>
    <m/>
    <n v="2"/>
    <n v="5"/>
    <x v="0"/>
    <x v="10"/>
    <n v="1"/>
    <s v="Child"/>
    <s v="Yes"/>
    <n v="2"/>
    <s v="Yes"/>
    <n v="1"/>
    <s v="Never married/Never lived with a partner"/>
    <m/>
    <m/>
    <s v="Khmer"/>
    <m/>
    <s v="None"/>
    <s v="Yes"/>
    <s v="Yes"/>
    <s v="Yes"/>
    <n v="8"/>
    <s v="Class seven completed"/>
    <x v="1"/>
    <m/>
    <m/>
    <m/>
    <m/>
    <s v="Donâ€™t want to"/>
    <n v="0"/>
    <m/>
    <m/>
    <m/>
    <m/>
    <m/>
    <m/>
    <m/>
    <m/>
  </r>
  <r>
    <s v="8a019b130c0744ac9377c98aaa09bccf"/>
    <n v="2"/>
    <n v="208"/>
    <n v="1"/>
    <s v="Male"/>
    <n v="51"/>
    <s v="Khmer"/>
    <m/>
    <s v="None"/>
    <s v="Yes"/>
    <s v="No"/>
    <s v="Yes"/>
    <n v="8"/>
    <s v="Class eight completed"/>
    <n v="1"/>
    <n v="5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seven completed"/>
    <x v="0"/>
    <s v="Class eight"/>
    <m/>
    <s v="Public"/>
    <s v="Yes"/>
    <m/>
    <n v="0"/>
    <n v="0"/>
    <n v="1000000"/>
    <n v="36000"/>
    <n v="60000"/>
    <n v="0"/>
    <n v="0"/>
    <n v="40000"/>
    <n v="1136000"/>
  </r>
  <r>
    <s v="8a2232f5149a4a4bbfaa9b7fd1263f40"/>
    <n v="7"/>
    <n v="706"/>
    <n v="1"/>
    <s v="Male"/>
    <n v="33"/>
    <s v="Khmer"/>
    <m/>
    <s v="None"/>
    <s v="Yes"/>
    <s v="Yes"/>
    <s v="Yes"/>
    <n v="9"/>
    <s v="Class nine completed without certificate"/>
    <n v="2"/>
    <n v="3"/>
    <x v="0"/>
    <x v="2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216000"/>
    <n v="0"/>
    <n v="8000"/>
    <n v="50000"/>
    <n v="0"/>
    <n v="0"/>
    <n v="0"/>
    <n v="274000"/>
  </r>
  <r>
    <s v="8a412bdc21a048a693c349ce6b925531"/>
    <n v="25"/>
    <n v="2507"/>
    <n v="1"/>
    <s v="Male"/>
    <n v="36"/>
    <s v="Khmer"/>
    <m/>
    <s v="None"/>
    <s v="Yes"/>
    <s v="Yes"/>
    <s v="Yes"/>
    <n v="8"/>
    <s v="Class eight completed"/>
    <n v="4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5000"/>
    <n v="75000"/>
    <n v="0"/>
    <n v="336000"/>
    <n v="0"/>
    <n v="426000"/>
  </r>
  <r>
    <s v="8a412bdc21a048a693c349ce6b925531"/>
    <n v="25"/>
    <n v="2507"/>
    <n v="1"/>
    <s v="Male"/>
    <n v="36"/>
    <s v="Khmer"/>
    <m/>
    <s v="None"/>
    <s v="Yes"/>
    <s v="Yes"/>
    <s v="Yes"/>
    <n v="8"/>
    <s v="Class eight completed"/>
    <n v="4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7500"/>
    <n v="50000"/>
    <n v="0"/>
    <n v="0"/>
    <n v="0"/>
    <n v="57500"/>
  </r>
  <r>
    <s v="8a412bdc21a048a693c349ce6b925531"/>
    <n v="25"/>
    <n v="2507"/>
    <n v="1"/>
    <s v="Male"/>
    <n v="36"/>
    <s v="Khmer"/>
    <m/>
    <s v="None"/>
    <s v="Yes"/>
    <s v="Yes"/>
    <s v="Yes"/>
    <n v="8"/>
    <s v="Class eight completed"/>
    <n v="4"/>
    <n v="5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9000"/>
    <n v="45000"/>
    <n v="0"/>
    <n v="0"/>
    <n v="0"/>
    <n v="54000"/>
  </r>
  <r>
    <s v="8acd63ea82274725a22a930d0b6d5829"/>
    <n v="9"/>
    <n v="906"/>
    <n v="2"/>
    <s v="Male"/>
    <n v="40"/>
    <s v="Khmer"/>
    <m/>
    <s v="None"/>
    <s v="No"/>
    <s v="No"/>
    <s v="No"/>
    <n v="0"/>
    <m/>
    <n v="4"/>
    <n v="3"/>
    <x v="0"/>
    <x v="10"/>
    <n v="1"/>
    <s v="Child"/>
    <s v="Yes"/>
    <n v="1"/>
    <s v="Yes"/>
    <n v="2"/>
    <s v="Married/Living together"/>
    <s v="Yes"/>
    <n v="2"/>
    <s v="Khmer"/>
    <m/>
    <s v="None"/>
    <s v="Yes"/>
    <s v="Yes"/>
    <s v="Yes"/>
    <n v="5"/>
    <s v="Class five completed"/>
    <x v="1"/>
    <m/>
    <m/>
    <m/>
    <m/>
    <s v="Donâ€™t want to"/>
    <n v="0"/>
    <m/>
    <m/>
    <m/>
    <m/>
    <m/>
    <m/>
    <m/>
    <m/>
  </r>
  <r>
    <s v="8acd63ea82274725a22a930d0b6d5829"/>
    <n v="9"/>
    <n v="906"/>
    <n v="2"/>
    <s v="Male"/>
    <n v="40"/>
    <s v="Khmer"/>
    <m/>
    <s v="None"/>
    <s v="No"/>
    <s v="No"/>
    <s v="No"/>
    <n v="0"/>
    <m/>
    <n v="4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25000"/>
    <n v="32000"/>
    <n v="0"/>
    <n v="0"/>
    <n v="0"/>
    <n v="57000"/>
  </r>
  <r>
    <s v="8acd63ea82274725a22a930d0b6d5829"/>
    <n v="9"/>
    <n v="906"/>
    <n v="2"/>
    <s v="Male"/>
    <n v="40"/>
    <s v="Khmer"/>
    <m/>
    <s v="None"/>
    <s v="No"/>
    <s v="No"/>
    <s v="No"/>
    <n v="0"/>
    <m/>
    <n v="4"/>
    <n v="5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5000"/>
    <n v="21000"/>
    <n v="0"/>
    <n v="0"/>
    <n v="0"/>
    <n v="36000"/>
  </r>
  <r>
    <s v="8b0144d92c07459fb5f5e12fa58848ed"/>
    <n v="18"/>
    <n v="1802"/>
    <n v="2"/>
    <s v="Male"/>
    <n v="46"/>
    <s v="Khmer"/>
    <m/>
    <s v="None"/>
    <s v="No"/>
    <s v="No"/>
    <s v="No"/>
    <n v="0"/>
    <m/>
    <n v="3"/>
    <n v="5"/>
    <x v="0"/>
    <x v="8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6000"/>
    <n v="25000"/>
    <n v="0"/>
    <n v="0"/>
    <n v="0"/>
    <n v="41000"/>
  </r>
  <r>
    <s v="8b0144d92c07459fb5f5e12fa58848ed"/>
    <n v="18"/>
    <n v="1802"/>
    <n v="2"/>
    <s v="Male"/>
    <n v="46"/>
    <s v="Khmer"/>
    <m/>
    <s v="None"/>
    <s v="No"/>
    <s v="No"/>
    <s v="No"/>
    <n v="0"/>
    <m/>
    <n v="3"/>
    <n v="6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3000"/>
    <n v="27000"/>
    <n v="0"/>
    <n v="0"/>
    <n v="0"/>
    <n v="40000"/>
  </r>
  <r>
    <s v="8b0144d92c07459fb5f5e12fa58848ed"/>
    <n v="18"/>
    <n v="1802"/>
    <n v="2"/>
    <s v="Male"/>
    <n v="46"/>
    <s v="Khmer"/>
    <m/>
    <s v="None"/>
    <s v="No"/>
    <s v="No"/>
    <s v="No"/>
    <n v="0"/>
    <m/>
    <n v="3"/>
    <n v="8"/>
    <x v="1"/>
    <x v="6"/>
    <n v="1"/>
    <s v="Child"/>
    <s v="Yes"/>
    <n v="1"/>
    <s v="Yes"/>
    <n v="2"/>
    <m/>
    <m/>
    <m/>
    <s v="Khmer"/>
    <m/>
    <s v="None"/>
    <s v="Yes"/>
    <s v="Yes"/>
    <s v="Yes"/>
    <n v="1"/>
    <s v="Pre-school/Kindergarten"/>
    <x v="0"/>
    <s v="Pre-school/Kindergarten"/>
    <s v="State Preschool"/>
    <m/>
    <s v="No"/>
    <m/>
    <n v="0"/>
    <m/>
    <m/>
    <m/>
    <m/>
    <m/>
    <m/>
    <m/>
    <m/>
  </r>
  <r>
    <s v="8b4c4479c37647d2a072aa8e56f16760"/>
    <n v="19"/>
    <n v="1905"/>
    <n v="2"/>
    <s v="Male"/>
    <n v="48"/>
    <s v="Khmer"/>
    <m/>
    <s v="None"/>
    <s v="Yes"/>
    <s v="Yes"/>
    <s v="Yes"/>
    <n v="6"/>
    <s v="Class four completed"/>
    <n v="2"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eight completed"/>
    <x v="0"/>
    <s v="Class nine"/>
    <m/>
    <s v="Public"/>
    <s v="No"/>
    <m/>
    <n v="0"/>
    <n v="0"/>
    <n v="160000"/>
    <n v="10000"/>
    <n v="25000"/>
    <n v="480000"/>
    <n v="224000"/>
    <n v="0"/>
    <n v="899000"/>
  </r>
  <r>
    <s v="8b4c4479c37647d2a072aa8e56f16760"/>
    <n v="19"/>
    <n v="1905"/>
    <n v="2"/>
    <s v="Male"/>
    <n v="48"/>
    <s v="Khmer"/>
    <m/>
    <s v="None"/>
    <s v="Yes"/>
    <s v="Yes"/>
    <s v="Yes"/>
    <n v="6"/>
    <s v="Class four completed"/>
    <n v="2"/>
    <n v="5"/>
    <x v="1"/>
    <x v="1"/>
    <n v="1"/>
    <s v="Child"/>
    <s v="Yes"/>
    <n v="1"/>
    <s v="Yes"/>
    <n v="2"/>
    <m/>
    <m/>
    <m/>
    <s v="Khmer"/>
    <m/>
    <s v="None"/>
    <s v="Yes"/>
    <s v="Yes"/>
    <s v="Yes"/>
    <n v="8"/>
    <s v="Class six completed"/>
    <x v="0"/>
    <s v="Class seven"/>
    <m/>
    <s v="Public"/>
    <s v="No"/>
    <m/>
    <n v="0"/>
    <n v="0"/>
    <n v="0"/>
    <n v="8000"/>
    <n v="20000"/>
    <n v="360000"/>
    <n v="0"/>
    <n v="0"/>
    <n v="388000"/>
  </r>
  <r>
    <s v="8b669a7ed2c244da86c3cb8e3a4ff314"/>
    <n v="5"/>
    <n v="505"/>
    <n v="2"/>
    <s v="Male"/>
    <n v="31"/>
    <s v="Khmer"/>
    <m/>
    <s v="None"/>
    <s v="Yes"/>
    <s v="Yes"/>
    <s v="Yes"/>
    <n v="9"/>
    <s v="Class nine completed without certificate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2000"/>
    <n v="21000"/>
    <n v="560000"/>
    <n v="0"/>
    <n v="3000"/>
    <n v="596000"/>
  </r>
  <r>
    <s v="8b758104c6a840b3abb68ca2741f05f4"/>
    <n v="20"/>
    <n v="2004"/>
    <n v="2"/>
    <s v="Male"/>
    <n v="36"/>
    <s v="Khmer"/>
    <m/>
    <s v="None"/>
    <s v="Yes"/>
    <s v="Yes"/>
    <s v="Yes"/>
    <n v="12"/>
    <s v="Class nine completed without certificate"/>
    <n v="2"/>
    <n v="3"/>
    <x v="0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7"/>
    <s v="Class six completed"/>
    <x v="0"/>
    <s v="Class seven"/>
    <m/>
    <s v="Public"/>
    <s v="Yes"/>
    <m/>
    <n v="0"/>
    <n v="480000"/>
    <n v="0"/>
    <n v="80000"/>
    <n v="0"/>
    <n v="0"/>
    <n v="0"/>
    <n v="0"/>
    <n v="560000"/>
  </r>
  <r>
    <s v="8b758104c6a840b3abb68ca2741f05f4"/>
    <n v="20"/>
    <n v="2004"/>
    <n v="2"/>
    <s v="Male"/>
    <n v="36"/>
    <s v="Khmer"/>
    <m/>
    <s v="None"/>
    <s v="Yes"/>
    <s v="Yes"/>
    <s v="Yes"/>
    <n v="12"/>
    <s v="Class nine completed without certificate"/>
    <n v="2"/>
    <n v="4"/>
    <x v="0"/>
    <x v="2"/>
    <n v="1"/>
    <s v="Child"/>
    <s v="Yes"/>
    <n v="1"/>
    <s v="Yes"/>
    <n v="2"/>
    <m/>
    <m/>
    <m/>
    <s v="Khmer"/>
    <m/>
    <s v="None"/>
    <s v="Yes"/>
    <s v="No"/>
    <s v="Yes"/>
    <n v="3"/>
    <s v="Class three completed"/>
    <x v="0"/>
    <s v="Class four"/>
    <m/>
    <s v="Public"/>
    <s v="No"/>
    <m/>
    <n v="0"/>
    <n v="0"/>
    <n v="0"/>
    <n v="30000"/>
    <n v="24000"/>
    <n v="0"/>
    <n v="0"/>
    <n v="0"/>
    <n v="54000"/>
  </r>
  <r>
    <s v="8b829bcd88c94411ad2a0ae2da66e5b9"/>
    <n v="4"/>
    <n v="403"/>
    <n v="1"/>
    <s v="Male"/>
    <n v="37"/>
    <s v="Khmer"/>
    <m/>
    <s v="None"/>
    <s v="Yes"/>
    <s v="No"/>
    <s v="Yes"/>
    <n v="3"/>
    <s v="Class three completed"/>
    <n v="5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Donâ€™t want to"/>
    <n v="0"/>
    <m/>
    <m/>
    <m/>
    <m/>
    <m/>
    <m/>
    <m/>
    <m/>
  </r>
  <r>
    <s v="8b829bcd88c94411ad2a0ae2da66e5b9"/>
    <n v="4"/>
    <n v="403"/>
    <n v="1"/>
    <s v="Male"/>
    <n v="37"/>
    <s v="Khmer"/>
    <m/>
    <s v="None"/>
    <s v="Yes"/>
    <s v="No"/>
    <s v="Yes"/>
    <n v="3"/>
    <s v="Class three completed"/>
    <n v="5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520000"/>
    <n v="156000"/>
    <n v="25000"/>
    <n v="10000"/>
    <n v="80000"/>
    <n v="70000"/>
    <n v="20000"/>
    <n v="881000"/>
  </r>
  <r>
    <s v="8b829bcd88c94411ad2a0ae2da66e5b9"/>
    <n v="4"/>
    <n v="403"/>
    <n v="1"/>
    <s v="Male"/>
    <n v="37"/>
    <s v="Khmer"/>
    <m/>
    <s v="None"/>
    <s v="Yes"/>
    <s v="No"/>
    <s v="Yes"/>
    <n v="3"/>
    <s v="Class three completed"/>
    <n v="5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Yes"/>
    <m/>
    <n v="0"/>
    <n v="810000"/>
    <n v="120000"/>
    <n v="15000"/>
    <n v="15000"/>
    <n v="180000"/>
    <n v="20000"/>
    <n v="15000"/>
    <n v="1175000"/>
  </r>
  <r>
    <s v="8b9e7df7d7a34f879efcc73b5703c75d"/>
    <n v="3"/>
    <n v="313"/>
    <n v="2"/>
    <m/>
    <m/>
    <m/>
    <m/>
    <m/>
    <m/>
    <m/>
    <m/>
    <m/>
    <m/>
    <n v="1"/>
    <n v="6"/>
    <x v="0"/>
    <x v="4"/>
    <n v="1"/>
    <s v="Child"/>
    <s v="Yes"/>
    <n v="3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No"/>
    <m/>
    <n v="0"/>
    <n v="0"/>
    <n v="0"/>
    <n v="150000"/>
    <n v="150000"/>
    <n v="0"/>
    <n v="30000"/>
    <n v="0"/>
    <n v="330000"/>
  </r>
  <r>
    <s v="8bc9dd723223454795c514d154bf78c8"/>
    <n v="7"/>
    <n v="704"/>
    <n v="2"/>
    <s v="Male"/>
    <n v="62"/>
    <s v="Khmer"/>
    <m/>
    <s v="None"/>
    <s v="Yes"/>
    <s v="Yes"/>
    <s v="Yes"/>
    <n v="4"/>
    <s v="Class four completed"/>
    <n v="1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Did not do well in school"/>
    <n v="0"/>
    <m/>
    <m/>
    <m/>
    <m/>
    <m/>
    <m/>
    <m/>
    <m/>
  </r>
  <r>
    <s v="8c026ea7d625415fae737274ba512d34"/>
    <n v="2"/>
    <n v="201"/>
    <n v="2"/>
    <s v="Male"/>
    <n v="33"/>
    <s v="Khmer"/>
    <m/>
    <s v="None"/>
    <s v="No"/>
    <s v="No"/>
    <s v="No"/>
    <n v="0"/>
    <m/>
    <n v="4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28000"/>
    <n v="15000"/>
    <n v="0"/>
    <n v="0"/>
    <n v="0"/>
    <n v="43000"/>
  </r>
  <r>
    <s v="8c026ea7d625415fae737274ba512d34"/>
    <n v="2"/>
    <n v="201"/>
    <n v="2"/>
    <s v="Male"/>
    <n v="33"/>
    <s v="Khmer"/>
    <m/>
    <s v="None"/>
    <s v="No"/>
    <s v="No"/>
    <s v="No"/>
    <n v="0"/>
    <m/>
    <n v="4"/>
    <n v="4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0"/>
    <n v="0"/>
    <n v="0"/>
    <n v="0"/>
    <n v="5000"/>
    <n v="5000"/>
  </r>
  <r>
    <s v="8ca561f63c6441adb4a964d89f991004"/>
    <n v="2"/>
    <n v="203"/>
    <n v="1"/>
    <s v="Male"/>
    <n v="41"/>
    <s v="Khmer"/>
    <m/>
    <s v="None"/>
    <s v="Yes"/>
    <s v="Yes"/>
    <s v="Yes"/>
    <n v="5"/>
    <s v="Class five completed"/>
    <n v="1"/>
    <n v="5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Yes"/>
    <m/>
    <n v="0"/>
    <n v="480000"/>
    <n v="1125000"/>
    <n v="70000"/>
    <n v="180000"/>
    <n v="0"/>
    <n v="432000"/>
    <n v="10000"/>
    <n v="2297000"/>
  </r>
  <r>
    <s v="8d29e1ae6f9b4b279e4529cb1d703f1b"/>
    <n v="20"/>
    <n v="2008"/>
    <n v="1"/>
    <s v="Male"/>
    <n v="39"/>
    <s v="Khmer"/>
    <m/>
    <s v="Yes"/>
    <s v="Yes"/>
    <s v="Yes"/>
    <s v="Yes"/>
    <n v="5"/>
    <s v="Class four completed"/>
    <n v="1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3500000"/>
    <n v="480000"/>
    <n v="60000"/>
    <n v="0"/>
    <n v="0"/>
    <n v="0"/>
    <n v="20000"/>
    <n v="4060000"/>
  </r>
  <r>
    <s v="8d80ffa946964268a68c99fa4498afbe"/>
    <n v="19"/>
    <n v="1905"/>
    <n v="2"/>
    <s v="Male"/>
    <n v="43"/>
    <s v="Khmer"/>
    <m/>
    <s v="Yes"/>
    <s v="No"/>
    <s v="No"/>
    <s v="No"/>
    <n v="0"/>
    <m/>
    <n v="1"/>
    <n v="3"/>
    <x v="1"/>
    <x v="2"/>
    <n v="1"/>
    <s v="Child"/>
    <s v="Yes"/>
    <n v="1"/>
    <s v="Yes"/>
    <n v="2"/>
    <m/>
    <m/>
    <m/>
    <s v="Khmer"/>
    <m/>
    <s v="Yes"/>
    <s v="Yes"/>
    <s v="Yes"/>
    <s v="Yes"/>
    <n v="2"/>
    <s v="Class one completed"/>
    <x v="0"/>
    <s v="Class two"/>
    <m/>
    <s v="Public"/>
    <s v="No"/>
    <m/>
    <n v="0"/>
    <n v="0"/>
    <n v="0"/>
    <n v="3000"/>
    <n v="1000"/>
    <n v="0"/>
    <n v="0"/>
    <n v="0"/>
    <n v="4000"/>
  </r>
  <r>
    <s v="8d8c1298dc9e4715aaa4435935b1ead0"/>
    <n v="5"/>
    <n v="508"/>
    <n v="2"/>
    <s v="Male"/>
    <n v="30"/>
    <s v="Khmer"/>
    <m/>
    <s v="None"/>
    <s v="No"/>
    <s v="No"/>
    <s v="Yes"/>
    <n v="2"/>
    <s v="Class one completed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40000"/>
    <n v="100000"/>
    <n v="0"/>
    <n v="0"/>
    <n v="0"/>
    <n v="140000"/>
  </r>
  <r>
    <s v="8d961911f7bf4e5bbb54a665634edbdd"/>
    <n v="8"/>
    <n v="807"/>
    <n v="1"/>
    <s v="Female"/>
    <n v="49"/>
    <s v="Khmer"/>
    <m/>
    <s v="None"/>
    <s v="No"/>
    <s v="No"/>
    <s v="No"/>
    <n v="0"/>
    <m/>
    <n v="3"/>
    <n v="2"/>
    <x v="0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Donâ€™t want to"/>
    <n v="0"/>
    <m/>
    <m/>
    <m/>
    <m/>
    <m/>
    <m/>
    <m/>
    <m/>
  </r>
  <r>
    <s v="8d961911f7bf4e5bbb54a665634edbdd"/>
    <n v="8"/>
    <n v="807"/>
    <n v="1"/>
    <s v="Female"/>
    <n v="49"/>
    <s v="Khmer"/>
    <m/>
    <s v="None"/>
    <s v="No"/>
    <s v="No"/>
    <s v="No"/>
    <n v="0"/>
    <m/>
    <n v="3"/>
    <n v="3"/>
    <x v="1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500000"/>
    <n v="70000"/>
    <n v="200000"/>
    <n v="850000"/>
    <n v="600000"/>
    <n v="40000"/>
    <n v="2260000"/>
  </r>
  <r>
    <s v="8d961911f7bf4e5bbb54a665634edbdd"/>
    <n v="8"/>
    <n v="807"/>
    <n v="1"/>
    <s v="Female"/>
    <n v="49"/>
    <s v="Khmer"/>
    <m/>
    <s v="None"/>
    <s v="No"/>
    <s v="No"/>
    <s v="No"/>
    <n v="0"/>
    <m/>
    <n v="3"/>
    <n v="4"/>
    <x v="1"/>
    <x v="2"/>
    <n v="1"/>
    <s v="Child"/>
    <s v="No"/>
    <m/>
    <s v="Yes"/>
    <n v="1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40000"/>
    <n v="80000"/>
    <n v="250000"/>
    <n v="0"/>
    <n v="0"/>
    <n v="370000"/>
  </r>
  <r>
    <s v="8dd6320019fa47d7af70954753493b44"/>
    <n v="24"/>
    <n v="2402"/>
    <n v="2"/>
    <s v="Male"/>
    <n v="40"/>
    <s v="Khmer"/>
    <m/>
    <s v="None"/>
    <s v="Yes"/>
    <s v="Yes"/>
    <s v="Yes"/>
    <n v="8"/>
    <s v="Class seven completed"/>
    <n v="4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20000"/>
    <n v="30000"/>
    <n v="0"/>
    <n v="0"/>
    <n v="5000"/>
    <n v="55000"/>
  </r>
  <r>
    <s v="8dd6320019fa47d7af70954753493b44"/>
    <n v="24"/>
    <n v="2402"/>
    <n v="2"/>
    <s v="Male"/>
    <n v="40"/>
    <s v="Khmer"/>
    <m/>
    <s v="None"/>
    <s v="Yes"/>
    <s v="Yes"/>
    <s v="Yes"/>
    <n v="8"/>
    <s v="Class seven completed"/>
    <n v="4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20000"/>
    <n v="30000"/>
    <n v="0"/>
    <n v="0"/>
    <n v="5000"/>
    <n v="55000"/>
  </r>
  <r>
    <s v="8dd6320019fa47d7af70954753493b44"/>
    <n v="24"/>
    <n v="2402"/>
    <n v="2"/>
    <s v="Male"/>
    <n v="40"/>
    <s v="Khmer"/>
    <m/>
    <s v="None"/>
    <s v="Yes"/>
    <s v="Yes"/>
    <s v="Yes"/>
    <n v="8"/>
    <s v="Class seven completed"/>
    <n v="4"/>
    <n v="5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10000"/>
    <n v="15000"/>
    <n v="0"/>
    <n v="0"/>
    <n v="5000"/>
    <n v="30000"/>
  </r>
  <r>
    <s v="901779728187440ba507234c21945c2a"/>
    <n v="14"/>
    <n v="1405"/>
    <n v="2"/>
    <s v="Male"/>
    <n v="35"/>
    <s v="Khmer"/>
    <m/>
    <s v="None"/>
    <s v="Yes"/>
    <s v="Yes"/>
    <s v="Yes"/>
    <n v="6"/>
    <s v="Class six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7"/>
    <s v="Class five completed"/>
    <x v="0"/>
    <s v="Class six"/>
    <m/>
    <s v="Public"/>
    <s v="No"/>
    <m/>
    <n v="0"/>
    <n v="0"/>
    <n v="0"/>
    <n v="70000"/>
    <n v="40000"/>
    <n v="360000"/>
    <n v="0"/>
    <n v="0"/>
    <n v="470000"/>
  </r>
  <r>
    <s v="901779728187440ba507234c21945c2a"/>
    <n v="14"/>
    <n v="1405"/>
    <n v="2"/>
    <s v="Male"/>
    <n v="35"/>
    <s v="Khmer"/>
    <m/>
    <s v="None"/>
    <s v="Yes"/>
    <s v="Yes"/>
    <s v="Yes"/>
    <n v="6"/>
    <s v="Class six completed"/>
    <n v="2"/>
    <n v="4"/>
    <x v="0"/>
    <x v="6"/>
    <n v="1"/>
    <s v="Child"/>
    <s v="Yes"/>
    <n v="1"/>
    <s v="Yes"/>
    <n v="2"/>
    <m/>
    <m/>
    <m/>
    <s v="Khmer"/>
    <m/>
    <s v="None"/>
    <s v="Yes"/>
    <s v="Yes"/>
    <s v="Yes"/>
    <n v="5"/>
    <s v="Class three completed"/>
    <x v="0"/>
    <s v="Class four"/>
    <m/>
    <s v="Public"/>
    <s v="No"/>
    <m/>
    <n v="0"/>
    <n v="0"/>
    <n v="0"/>
    <n v="20000"/>
    <n v="35000"/>
    <n v="300000"/>
    <n v="0"/>
    <n v="0"/>
    <n v="355000"/>
  </r>
  <r>
    <s v="904747bfd3d24b7093b9323f971c2f77"/>
    <n v="4"/>
    <n v="404"/>
    <n v="2"/>
    <s v="Male"/>
    <n v="58"/>
    <s v="Khmer"/>
    <m/>
    <s v="None"/>
    <s v="Yes"/>
    <s v="Yes"/>
    <s v="Yes"/>
    <n v="2"/>
    <s v="Class two completed"/>
    <n v="1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22500"/>
    <n v="28000"/>
    <n v="130000"/>
    <n v="0"/>
    <n v="0"/>
    <n v="180500"/>
  </r>
  <r>
    <s v="90718eb4fb00440d82b96a82b4477152"/>
    <n v="2"/>
    <n v="206"/>
    <n v="2"/>
    <s v="Male"/>
    <n v="48"/>
    <s v="Khmer"/>
    <m/>
    <s v="None"/>
    <s v="No"/>
    <s v="No"/>
    <s v="No"/>
    <n v="0"/>
    <m/>
    <n v="2"/>
    <n v="4"/>
    <x v="1"/>
    <x v="4"/>
    <n v="1"/>
    <s v="Child"/>
    <s v="Yes"/>
    <n v="1"/>
    <s v="Yes"/>
    <n v="2"/>
    <s v="Never married/Never lived with a partner"/>
    <m/>
    <m/>
    <s v="Khmer"/>
    <m/>
    <s v="None"/>
    <s v="No"/>
    <s v="No"/>
    <s v="Yes"/>
    <n v="6"/>
    <s v="Class six completed"/>
    <x v="1"/>
    <m/>
    <m/>
    <m/>
    <m/>
    <s v="Must help with household chores"/>
    <n v="0"/>
    <m/>
    <m/>
    <m/>
    <m/>
    <m/>
    <m/>
    <m/>
    <m/>
  </r>
  <r>
    <s v="90ecde8f5010494b9a0cdc5ba6350abd"/>
    <n v="6"/>
    <n v="608"/>
    <n v="2"/>
    <s v="Male"/>
    <n v="33"/>
    <s v="Khmer"/>
    <m/>
    <s v="None"/>
    <s v="No"/>
    <s v="Yes"/>
    <s v="Yes"/>
    <n v="2"/>
    <s v="Class two completed"/>
    <n v="3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5000"/>
    <n v="2500"/>
    <n v="0"/>
    <n v="0"/>
    <n v="3000"/>
    <n v="10500"/>
  </r>
  <r>
    <s v="90ecde8f5010494b9a0cdc5ba6350abd"/>
    <n v="6"/>
    <n v="608"/>
    <n v="2"/>
    <s v="Male"/>
    <n v="33"/>
    <s v="Khmer"/>
    <m/>
    <s v="None"/>
    <s v="No"/>
    <s v="Yes"/>
    <s v="Yes"/>
    <n v="2"/>
    <s v="Class two completed"/>
    <n v="3"/>
    <n v="4"/>
    <x v="1"/>
    <x v="3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3000"/>
    <n v="3000"/>
    <n v="0"/>
    <n v="0"/>
    <n v="0"/>
    <n v="6000"/>
  </r>
  <r>
    <s v="9112d83377c243daaae30e8cb828fdd1"/>
    <n v="2"/>
    <n v="201"/>
    <n v="2"/>
    <s v="Female"/>
    <n v="59"/>
    <s v="Khmer"/>
    <m/>
    <s v="None"/>
    <s v="Yes"/>
    <s v="Yes"/>
    <s v="Yes"/>
    <n v="3"/>
    <s v="Class two completed"/>
    <n v="1"/>
    <n v="2"/>
    <x v="1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100000"/>
    <n v="60000"/>
    <n v="0"/>
    <n v="0"/>
    <n v="20000"/>
    <n v="180000"/>
  </r>
  <r>
    <s v="915b36c2dac34352a5767c0681a63206"/>
    <n v="11"/>
    <n v="1102"/>
    <n v="2"/>
    <s v="Male"/>
    <n v="33"/>
    <s v="Other (Specify)"/>
    <s v="Yes"/>
    <s v="Yes"/>
    <s v="No"/>
    <s v="No"/>
    <s v="No"/>
    <n v="0"/>
    <m/>
    <n v="4"/>
    <n v="3"/>
    <x v="1"/>
    <x v="1"/>
    <n v="1"/>
    <s v="Child"/>
    <s v="Yes"/>
    <n v="1"/>
    <s v="Yes"/>
    <n v="2"/>
    <m/>
    <m/>
    <m/>
    <s v="Other (Specify)"/>
    <s v="Yes"/>
    <s v="Yes"/>
    <s v="Yes"/>
    <s v="Yes"/>
    <s v="Yes"/>
    <n v="2"/>
    <s v="Class two completed"/>
    <x v="0"/>
    <s v="Class three"/>
    <m/>
    <s v="Public"/>
    <s v="No"/>
    <m/>
    <n v="0"/>
    <n v="0"/>
    <n v="0"/>
    <n v="5000"/>
    <n v="50000"/>
    <n v="0"/>
    <n v="0"/>
    <n v="0"/>
    <n v="55000"/>
  </r>
  <r>
    <s v="915b36c2dac34352a5767c0681a63206"/>
    <n v="11"/>
    <n v="1102"/>
    <n v="2"/>
    <s v="Male"/>
    <n v="33"/>
    <s v="Other (Specify)"/>
    <s v="Yes"/>
    <s v="Yes"/>
    <s v="No"/>
    <s v="No"/>
    <s v="No"/>
    <n v="0"/>
    <m/>
    <n v="4"/>
    <n v="4"/>
    <x v="0"/>
    <x v="2"/>
    <n v="1"/>
    <s v="Child"/>
    <s v="Yes"/>
    <n v="1"/>
    <s v="Yes"/>
    <n v="2"/>
    <m/>
    <m/>
    <m/>
    <s v="Other (Specify)"/>
    <s v="Yes"/>
    <s v="Yes"/>
    <s v="Yes"/>
    <s v="Yes"/>
    <s v="Yes"/>
    <n v="1"/>
    <s v="Class one completed"/>
    <x v="0"/>
    <s v="Class two"/>
    <m/>
    <s v="Public"/>
    <s v="No"/>
    <m/>
    <n v="0"/>
    <n v="0"/>
    <n v="0"/>
    <n v="5000"/>
    <n v="35000"/>
    <n v="0"/>
    <n v="0"/>
    <n v="0"/>
    <n v="40000"/>
  </r>
  <r>
    <s v="915b36c2dac34352a5767c0681a63206"/>
    <n v="11"/>
    <n v="1102"/>
    <n v="2"/>
    <s v="Male"/>
    <n v="33"/>
    <s v="Other (Specify)"/>
    <s v="Yes"/>
    <s v="Yes"/>
    <s v="No"/>
    <s v="No"/>
    <s v="No"/>
    <n v="0"/>
    <m/>
    <n v="4"/>
    <n v="5"/>
    <x v="1"/>
    <x v="6"/>
    <n v="1"/>
    <s v="Child"/>
    <s v="Yes"/>
    <n v="1"/>
    <s v="Yes"/>
    <n v="2"/>
    <m/>
    <m/>
    <m/>
    <s v="Other (Specify)"/>
    <s v="Yes"/>
    <s v="Yes"/>
    <s v="No"/>
    <s v="No"/>
    <s v="Yes"/>
    <n v="1"/>
    <s v="Pre-school/Kindergarten"/>
    <x v="0"/>
    <s v="Pre-school/Kindergarten"/>
    <s v="State Preschool"/>
    <m/>
    <s v="No"/>
    <m/>
    <n v="0"/>
    <m/>
    <m/>
    <m/>
    <m/>
    <m/>
    <m/>
    <m/>
    <m/>
  </r>
  <r>
    <s v="91991c2e27754401866160cae948c74b"/>
    <n v="3"/>
    <n v="306"/>
    <n v="2"/>
    <s v="Male"/>
    <n v="36"/>
    <s v="Khmer"/>
    <m/>
    <s v="None"/>
    <s v="No"/>
    <s v="No"/>
    <s v="Yes"/>
    <n v="4"/>
    <s v="Class three completed"/>
    <n v="2"/>
    <n v="3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91f257ea90ae4410b8421bf4ebb66201"/>
    <n v="11"/>
    <n v="1102"/>
    <n v="2"/>
    <s v="Male"/>
    <n v="36"/>
    <s v="Khmer"/>
    <m/>
    <s v="None"/>
    <s v="Yes"/>
    <s v="Yes"/>
    <s v="Yes"/>
    <n v="6"/>
    <s v="Class six completed"/>
    <n v="2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0"/>
    <s v="Class ten"/>
    <m/>
    <s v="Public"/>
    <s v="Yes"/>
    <m/>
    <n v="0"/>
    <n v="0"/>
    <n v="600000"/>
    <n v="25000"/>
    <n v="40000"/>
    <n v="480000"/>
    <n v="0"/>
    <n v="0"/>
    <n v="1145000"/>
  </r>
  <r>
    <s v="91f257ea90ae4410b8421bf4ebb66201"/>
    <n v="11"/>
    <n v="1102"/>
    <n v="2"/>
    <s v="Male"/>
    <n v="36"/>
    <s v="Khmer"/>
    <m/>
    <s v="None"/>
    <s v="Yes"/>
    <s v="Yes"/>
    <s v="Yes"/>
    <n v="6"/>
    <s v="Class six completed"/>
    <n v="2"/>
    <n v="5"/>
    <x v="0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5000"/>
    <n v="25000"/>
    <n v="480000"/>
    <n v="0"/>
    <n v="0"/>
    <n v="520000"/>
  </r>
  <r>
    <s v="920791ae54ba4ae48102700710c58f00"/>
    <n v="4"/>
    <n v="407"/>
    <n v="2"/>
    <s v="Male"/>
    <n v="40"/>
    <s v="Khmer"/>
    <m/>
    <s v="None"/>
    <s v="No"/>
    <s v="No"/>
    <s v="No"/>
    <n v="0"/>
    <m/>
    <n v="2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120000"/>
    <n v="28000"/>
    <n v="15000"/>
    <n v="70000"/>
    <n v="20000"/>
    <n v="30000"/>
    <n v="283000"/>
  </r>
  <r>
    <s v="920791ae54ba4ae48102700710c58f00"/>
    <n v="4"/>
    <n v="407"/>
    <n v="2"/>
    <s v="Male"/>
    <n v="40"/>
    <s v="Khmer"/>
    <m/>
    <s v="None"/>
    <s v="No"/>
    <s v="No"/>
    <s v="No"/>
    <n v="0"/>
    <m/>
    <n v="2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240000"/>
    <n v="156000"/>
    <n v="35000"/>
    <n v="15000"/>
    <n v="312000"/>
    <n v="20000"/>
    <n v="30000"/>
    <n v="808000"/>
  </r>
  <r>
    <s v="92dc5f73ea284683881adcfb2470a099"/>
    <n v="1"/>
    <n v="104"/>
    <n v="2"/>
    <s v="Male"/>
    <n v="51"/>
    <s v="Khmer"/>
    <m/>
    <s v="Yes"/>
    <s v="Yes"/>
    <s v="Yes"/>
    <s v="Yes"/>
    <n v="4"/>
    <s v="Class four completed"/>
    <n v="3"/>
    <n v="5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Must contribute to household income"/>
    <n v="0"/>
    <n v="0"/>
    <n v="180000"/>
    <n v="30000"/>
    <n v="10000"/>
    <n v="648000"/>
    <n v="0"/>
    <n v="0"/>
    <n v="868000"/>
  </r>
  <r>
    <s v="92dc5f73ea284683881adcfb2470a099"/>
    <n v="1"/>
    <n v="104"/>
    <n v="2"/>
    <s v="Male"/>
    <n v="51"/>
    <s v="Khmer"/>
    <m/>
    <s v="Yes"/>
    <s v="Yes"/>
    <s v="Yes"/>
    <s v="Yes"/>
    <n v="4"/>
    <s v="Class four completed"/>
    <n v="3"/>
    <n v="6"/>
    <x v="1"/>
    <x v="1"/>
    <n v="1"/>
    <s v="Child"/>
    <s v="Yes"/>
    <n v="1"/>
    <s v="Yes"/>
    <n v="2"/>
    <m/>
    <m/>
    <m/>
    <s v="Khmer"/>
    <m/>
    <s v="Yes"/>
    <s v="Yes"/>
    <s v="Yes"/>
    <s v="Yes"/>
    <n v="7"/>
    <s v="Class six completed"/>
    <x v="0"/>
    <s v="Class seven"/>
    <m/>
    <s v="Public"/>
    <s v="No"/>
    <m/>
    <n v="0"/>
    <n v="0"/>
    <n v="0"/>
    <n v="30000"/>
    <n v="35000"/>
    <n v="864000"/>
    <n v="0"/>
    <n v="0"/>
    <n v="929000"/>
  </r>
  <r>
    <s v="92de5fcb542c4249b49e78d5b4cf98a7"/>
    <n v="3"/>
    <n v="306"/>
    <n v="2"/>
    <s v="Male"/>
    <n v="39"/>
    <s v="Khmer"/>
    <m/>
    <s v="None"/>
    <s v="Yes"/>
    <s v="Yes"/>
    <s v="Yes"/>
    <n v="10"/>
    <s v="Class nine completed without certificate"/>
    <n v="3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90000"/>
    <n v="16500"/>
    <n v="38000"/>
    <n v="1170000"/>
    <n v="0"/>
    <n v="0"/>
    <n v="1314500"/>
  </r>
  <r>
    <s v="92de5fcb542c4249b49e78d5b4cf98a7"/>
    <n v="3"/>
    <n v="306"/>
    <n v="2"/>
    <s v="Male"/>
    <n v="39"/>
    <s v="Khmer"/>
    <m/>
    <s v="None"/>
    <s v="Yes"/>
    <s v="Yes"/>
    <s v="Yes"/>
    <n v="10"/>
    <s v="Class nine completed without certificate"/>
    <n v="3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0"/>
    <n v="11000"/>
    <n v="33000"/>
    <n v="468000"/>
    <n v="0"/>
    <n v="0"/>
    <n v="512000"/>
  </r>
  <r>
    <s v="92de5fcb542c4249b49e78d5b4cf98a7"/>
    <n v="3"/>
    <n v="306"/>
    <n v="2"/>
    <s v="Male"/>
    <n v="39"/>
    <s v="Khmer"/>
    <m/>
    <s v="None"/>
    <s v="Yes"/>
    <s v="Yes"/>
    <s v="Yes"/>
    <n v="10"/>
    <s v="Class nine completed without certificate"/>
    <n v="3"/>
    <n v="5"/>
    <x v="0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5000"/>
    <n v="35000"/>
    <n v="468000"/>
    <n v="0"/>
    <n v="1000"/>
    <n v="509000"/>
  </r>
  <r>
    <s v="936860ecfec944af8d650f6386c481e8"/>
    <n v="6"/>
    <n v="601"/>
    <n v="2"/>
    <s v="Male"/>
    <n v="54"/>
    <s v="Khmer"/>
    <m/>
    <s v="None"/>
    <s v="No"/>
    <s v="No"/>
    <s v="No"/>
    <n v="0"/>
    <m/>
    <n v="3"/>
    <n v="4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Lower education certificate (diploma)"/>
    <x v="0"/>
    <s v="Class ten"/>
    <m/>
    <s v="Public"/>
    <s v="Yes"/>
    <m/>
    <n v="0"/>
    <n v="0"/>
    <n v="350000"/>
    <n v="60000"/>
    <n v="100000"/>
    <n v="40000"/>
    <n v="0"/>
    <n v="0"/>
    <n v="550000"/>
  </r>
  <r>
    <s v="936860ecfec944af8d650f6386c481e8"/>
    <n v="6"/>
    <n v="601"/>
    <n v="2"/>
    <s v="Male"/>
    <n v="54"/>
    <s v="Khmer"/>
    <m/>
    <s v="None"/>
    <s v="No"/>
    <s v="No"/>
    <s v="No"/>
    <n v="0"/>
    <m/>
    <n v="3"/>
    <n v="5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Did not do well in school"/>
    <n v="0"/>
    <m/>
    <m/>
    <m/>
    <m/>
    <m/>
    <m/>
    <m/>
    <m/>
  </r>
  <r>
    <s v="936860ecfec944af8d650f6386c481e8"/>
    <n v="6"/>
    <n v="601"/>
    <n v="2"/>
    <s v="Male"/>
    <n v="54"/>
    <s v="Khmer"/>
    <m/>
    <s v="None"/>
    <s v="No"/>
    <s v="No"/>
    <s v="No"/>
    <n v="0"/>
    <m/>
    <n v="3"/>
    <n v="6"/>
    <x v="0"/>
    <x v="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30000"/>
    <n v="60000"/>
    <n v="100000"/>
    <n v="0"/>
    <n v="0"/>
    <n v="190000"/>
  </r>
  <r>
    <s v="93a2befade0b49f5b3751cd61222a5c2"/>
    <n v="4"/>
    <n v="407"/>
    <n v="2"/>
    <s v="Male"/>
    <n v="32"/>
    <s v="Khmer"/>
    <m/>
    <s v="None"/>
    <s v="Yes"/>
    <s v="Yes"/>
    <s v="Yes"/>
    <n v="5"/>
    <s v="Class four completed"/>
    <n v="2"/>
    <n v="3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0000"/>
    <n v="5000"/>
    <n v="120000"/>
    <n v="10000"/>
    <n v="10000"/>
    <n v="155000"/>
  </r>
  <r>
    <s v="9405bdbaf5e4450191342ac6066c21a0"/>
    <n v="15"/>
    <n v="1505"/>
    <n v="1"/>
    <s v="Male"/>
    <n v="37"/>
    <s v="Khmer"/>
    <m/>
    <s v="None"/>
    <s v="Yes"/>
    <s v="Yes"/>
    <s v="Yes"/>
    <n v="9"/>
    <s v="Class nine completed without certificate"/>
    <n v="2"/>
    <n v="3"/>
    <x v="1"/>
    <x v="1"/>
    <n v="1"/>
    <s v="Child"/>
    <s v="Yes"/>
    <n v="1"/>
    <s v="Yes"/>
    <n v="2"/>
    <m/>
    <m/>
    <m/>
    <s v="Khmer"/>
    <m/>
    <s v="Yes"/>
    <s v="Yes"/>
    <s v="Yes"/>
    <s v="Yes"/>
    <n v="6"/>
    <s v="Class five completed"/>
    <x v="0"/>
    <s v="Class seven"/>
    <m/>
    <s v="Public"/>
    <s v="Yes"/>
    <m/>
    <n v="0"/>
    <n v="0"/>
    <n v="65000"/>
    <n v="25000"/>
    <n v="35000"/>
    <n v="0"/>
    <n v="0"/>
    <n v="0"/>
    <n v="125000"/>
  </r>
  <r>
    <s v="9405bdbaf5e4450191342ac6066c21a0"/>
    <n v="15"/>
    <n v="1505"/>
    <n v="1"/>
    <s v="Male"/>
    <n v="37"/>
    <s v="Khmer"/>
    <m/>
    <s v="None"/>
    <s v="Yes"/>
    <s v="Yes"/>
    <s v="Yes"/>
    <n v="9"/>
    <s v="Class nine completed without certificate"/>
    <n v="2"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15000"/>
    <n v="27000"/>
    <n v="0"/>
    <n v="0"/>
    <n v="0"/>
    <n v="42000"/>
  </r>
  <r>
    <s v="942708c991e64047a2d1c5bd6ba9010e"/>
    <n v="19"/>
    <n v="1904"/>
    <n v="1"/>
    <s v="Male"/>
    <n v="56"/>
    <s v="Khmer"/>
    <m/>
    <s v="None"/>
    <s v="No"/>
    <s v="No"/>
    <s v="Yes"/>
    <n v="2"/>
    <s v="Class two completed"/>
    <n v="3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seven"/>
    <m/>
    <s v="Public"/>
    <s v="Yes"/>
    <m/>
    <n v="0"/>
    <n v="1170000"/>
    <n v="270000"/>
    <n v="30000"/>
    <n v="50000"/>
    <n v="0"/>
    <n v="252000"/>
    <n v="0"/>
    <n v="1772000"/>
  </r>
  <r>
    <s v="942708c991e64047a2d1c5bd6ba9010e"/>
    <n v="19"/>
    <n v="1904"/>
    <n v="1"/>
    <s v="Male"/>
    <n v="56"/>
    <s v="Khmer"/>
    <m/>
    <s v="None"/>
    <s v="No"/>
    <s v="No"/>
    <s v="Yes"/>
    <n v="2"/>
    <s v="Class two completed"/>
    <n v="3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five"/>
    <m/>
    <s v="Public"/>
    <s v="No"/>
    <m/>
    <n v="0"/>
    <n v="850000"/>
    <n v="234000"/>
    <n v="21000"/>
    <n v="30000"/>
    <n v="0"/>
    <n v="65000"/>
    <n v="0"/>
    <n v="1200000"/>
  </r>
  <r>
    <s v="942708c991e64047a2d1c5bd6ba9010e"/>
    <n v="19"/>
    <n v="1904"/>
    <n v="1"/>
    <s v="Male"/>
    <n v="56"/>
    <s v="Khmer"/>
    <m/>
    <s v="None"/>
    <s v="No"/>
    <s v="No"/>
    <s v="Yes"/>
    <n v="2"/>
    <s v="Class two completed"/>
    <n v="3"/>
    <n v="5"/>
    <x v="1"/>
    <x v="9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Other (specify)"/>
    <n v="0"/>
    <m/>
    <m/>
    <m/>
    <m/>
    <m/>
    <m/>
    <m/>
    <m/>
  </r>
  <r>
    <s v="944f658066454d1980165bb67a203ff0"/>
    <n v="8"/>
    <n v="801"/>
    <n v="2"/>
    <s v="Male"/>
    <n v="54"/>
    <s v="Khmer"/>
    <m/>
    <s v="None"/>
    <s v="Yes"/>
    <s v="Yes"/>
    <s v="Yes"/>
    <n v="8"/>
    <s v="Class eight completed"/>
    <n v="2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No"/>
    <m/>
    <n v="0"/>
    <n v="648000"/>
    <n v="0"/>
    <n v="45000"/>
    <n v="60000"/>
    <n v="0"/>
    <n v="0"/>
    <n v="0"/>
    <n v="753000"/>
  </r>
  <r>
    <s v="95490f9a751c426c88cd626b1e28322e"/>
    <n v="4"/>
    <n v="405"/>
    <n v="2"/>
    <s v="Male"/>
    <n v="50"/>
    <s v="Cham"/>
    <s v="Yes"/>
    <s v="Yes"/>
    <s v="Yes"/>
    <s v="Yes"/>
    <s v="Yes"/>
    <n v="12"/>
    <s v="Class eleven completed"/>
    <n v="1"/>
    <n v="4"/>
    <x v="1"/>
    <x v="0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8"/>
    <s v="Class seven completed"/>
    <x v="0"/>
    <s v="Class eight"/>
    <m/>
    <s v="Public"/>
    <s v="Yes"/>
    <m/>
    <n v="0"/>
    <n v="1200000"/>
    <n v="200000"/>
    <n v="50000"/>
    <n v="25000"/>
    <n v="600000"/>
    <n v="80000"/>
    <n v="20000"/>
    <n v="2175000"/>
  </r>
  <r>
    <s v="956b7b68950b4a5784f0f72563a25660"/>
    <n v="9"/>
    <n v="905"/>
    <n v="2"/>
    <s v="Male"/>
    <n v="57"/>
    <s v="Khmer"/>
    <m/>
    <s v="None"/>
    <s v="Yes"/>
    <s v="Yes"/>
    <s v="Yes"/>
    <n v="3"/>
    <s v="Class three completed"/>
    <n v="1"/>
    <n v="5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Yes"/>
    <m/>
    <n v="0"/>
    <n v="0"/>
    <n v="240000"/>
    <n v="70000"/>
    <n v="180000"/>
    <n v="0"/>
    <n v="540000"/>
    <n v="0"/>
    <n v="1030000"/>
  </r>
  <r>
    <s v="962fbbb7d9894f05995764fe37e634bf"/>
    <n v="15"/>
    <n v="1501"/>
    <n v="2"/>
    <s v="Male"/>
    <n v="57"/>
    <s v="Khmer"/>
    <m/>
    <s v="None"/>
    <s v="Yes"/>
    <s v="Yes"/>
    <s v="Yes"/>
    <n v="3"/>
    <s v="Class three completed"/>
    <n v="1"/>
    <n v="5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Yes"/>
    <m/>
    <n v="0"/>
    <n v="0"/>
    <n v="936000"/>
    <n v="24000"/>
    <n v="35000"/>
    <n v="1170000"/>
    <n v="100000"/>
    <n v="10000"/>
    <n v="2275000"/>
  </r>
  <r>
    <s v="969cc10c06e5427cbc160e217ab13ba2"/>
    <n v="25"/>
    <n v="2506"/>
    <n v="2"/>
    <s v="Male"/>
    <n v="36"/>
    <s v="Khmer"/>
    <m/>
    <s v="None"/>
    <s v="Yes"/>
    <s v="Yes"/>
    <s v="Yes"/>
    <n v="9"/>
    <s v="Class eight completed"/>
    <n v="2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1344000"/>
    <n v="36000"/>
    <n v="50000"/>
    <n v="0"/>
    <n v="280000"/>
    <n v="0"/>
    <n v="1710000"/>
  </r>
  <r>
    <s v="969cc10c06e5427cbc160e217ab13ba2"/>
    <n v="25"/>
    <n v="2506"/>
    <n v="2"/>
    <s v="Male"/>
    <n v="36"/>
    <s v="Khmer"/>
    <m/>
    <s v="None"/>
    <s v="Yes"/>
    <s v="Yes"/>
    <s v="Yes"/>
    <n v="9"/>
    <s v="Class eight completed"/>
    <n v="2"/>
    <n v="5"/>
    <x v="0"/>
    <x v="10"/>
    <n v="1"/>
    <s v="Child"/>
    <s v="Yes"/>
    <n v="1"/>
    <s v="No"/>
    <m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864000"/>
    <n v="40000"/>
    <n v="50000"/>
    <n v="468000"/>
    <n v="252000"/>
    <n v="10000"/>
    <n v="1684000"/>
  </r>
  <r>
    <s v="96aa4bf4500d44baba7261a22bbc0bd9"/>
    <n v="15"/>
    <n v="1501"/>
    <n v="2"/>
    <s v="Female"/>
    <n v="29"/>
    <s v="Khmer"/>
    <m/>
    <s v="None"/>
    <s v="Yes"/>
    <s v="Yes"/>
    <s v="Yes"/>
    <n v="11"/>
    <s v="Class eleven completed"/>
    <n v="2"/>
    <n v="2"/>
    <x v="0"/>
    <x v="3"/>
    <n v="1"/>
    <s v="Child"/>
    <s v="No"/>
    <m/>
    <s v="Yes"/>
    <n v="1"/>
    <m/>
    <m/>
    <m/>
    <s v="Khmer"/>
    <m/>
    <s v="None"/>
    <s v="Yes"/>
    <s v="Yes"/>
    <s v="Yes"/>
    <n v="4"/>
    <s v="Class four completed"/>
    <x v="0"/>
    <s v="Class four"/>
    <m/>
    <s v="Public"/>
    <s v="No"/>
    <m/>
    <n v="0"/>
    <n v="0"/>
    <n v="0"/>
    <n v="25000"/>
    <n v="45000"/>
    <n v="0"/>
    <n v="0"/>
    <n v="0"/>
    <n v="70000"/>
  </r>
  <r>
    <s v="96aba0ba65d7494e9f8bf10fe7b279b0"/>
    <n v="10"/>
    <n v="1004"/>
    <n v="2"/>
    <s v="Male"/>
    <n v="42"/>
    <s v="Khmer"/>
    <m/>
    <s v="None"/>
    <s v="Yes"/>
    <s v="Yes"/>
    <s v="Yes"/>
    <n v="4"/>
    <s v="Class four completed"/>
    <n v="2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Did not do well in school"/>
    <n v="0"/>
    <m/>
    <m/>
    <m/>
    <m/>
    <m/>
    <m/>
    <m/>
    <m/>
  </r>
  <r>
    <s v="96aba0ba65d7494e9f8bf10fe7b279b0"/>
    <n v="10"/>
    <n v="1004"/>
    <n v="2"/>
    <s v="Male"/>
    <n v="42"/>
    <s v="Khmer"/>
    <m/>
    <s v="None"/>
    <s v="Yes"/>
    <s v="Yes"/>
    <s v="Yes"/>
    <n v="4"/>
    <s v="Class four completed"/>
    <n v="2"/>
    <n v="5"/>
    <x v="0"/>
    <x v="11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130000"/>
    <n v="15000"/>
    <n v="20000"/>
    <n v="260000"/>
    <n v="0"/>
    <n v="10000"/>
    <n v="435000"/>
  </r>
  <r>
    <s v="977c3d9868d8404ca9e9ccf6e2ffd4b8"/>
    <n v="21"/>
    <n v="2102"/>
    <n v="2"/>
    <s v="Male"/>
    <n v="38"/>
    <s v="Khmer"/>
    <m/>
    <s v="None"/>
    <s v="Yes"/>
    <s v="Yes"/>
    <s v="Yes"/>
    <n v="3"/>
    <s v="Class three completed"/>
    <n v="1"/>
    <n v="4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onâ€™t want to"/>
    <n v="0"/>
    <m/>
    <m/>
    <m/>
    <m/>
    <m/>
    <m/>
    <m/>
    <m/>
  </r>
  <r>
    <s v="98206ea09bad4eaeb2aede770d00dcbc"/>
    <n v="2"/>
    <n v="214"/>
    <n v="2"/>
    <s v="Male"/>
    <n v="34"/>
    <s v="Khmer"/>
    <m/>
    <s v="None"/>
    <s v="Yes"/>
    <s v="Yes"/>
    <s v="Yes"/>
    <n v="10"/>
    <s v="Class ten completed"/>
    <n v="2"/>
    <n v="3"/>
    <x v="1"/>
    <x v="3"/>
    <n v="1"/>
    <s v="Child"/>
    <s v="Yes"/>
    <n v="1"/>
    <s v="Yes"/>
    <n v="2"/>
    <m/>
    <m/>
    <m/>
    <s v="Khmer"/>
    <m/>
    <s v="None"/>
    <s v="Yes"/>
    <s v="No"/>
    <s v="Yes"/>
    <n v="3"/>
    <s v="Class two completed"/>
    <x v="0"/>
    <s v="Class three"/>
    <m/>
    <s v="Public"/>
    <s v="Yes"/>
    <m/>
    <n v="0"/>
    <n v="0"/>
    <n v="240000"/>
    <n v="20000"/>
    <n v="15000"/>
    <n v="0"/>
    <n v="0"/>
    <n v="2000"/>
    <n v="277000"/>
  </r>
  <r>
    <s v="98705d57bbbf471f998ac9b103f883ed"/>
    <n v="2"/>
    <n v="214"/>
    <n v="2"/>
    <s v="Male"/>
    <n v="38"/>
    <s v="Khmer"/>
    <m/>
    <s v="None"/>
    <s v="Yes"/>
    <s v="Yes"/>
    <s v="Yes"/>
    <n v="3"/>
    <s v="Class two completed"/>
    <n v="4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No"/>
    <m/>
    <n v="0"/>
    <n v="0"/>
    <n v="0"/>
    <n v="15000"/>
    <n v="3500"/>
    <n v="0"/>
    <n v="0"/>
    <n v="0"/>
    <n v="18500"/>
  </r>
  <r>
    <s v="98705d57bbbf471f998ac9b103f883ed"/>
    <n v="2"/>
    <n v="214"/>
    <n v="2"/>
    <s v="Male"/>
    <n v="38"/>
    <s v="Khmer"/>
    <m/>
    <s v="None"/>
    <s v="Yes"/>
    <s v="Yes"/>
    <s v="Yes"/>
    <n v="3"/>
    <s v="Class two completed"/>
    <n v="4"/>
    <n v="4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15000"/>
    <n v="2500"/>
    <n v="0"/>
    <n v="0"/>
    <n v="0"/>
    <n v="17500"/>
  </r>
  <r>
    <s v="98705d57bbbf471f998ac9b103f883ed"/>
    <n v="2"/>
    <n v="214"/>
    <n v="2"/>
    <s v="Male"/>
    <n v="38"/>
    <s v="Khmer"/>
    <m/>
    <s v="None"/>
    <s v="Yes"/>
    <s v="Yes"/>
    <s v="Yes"/>
    <n v="3"/>
    <s v="Class two completed"/>
    <n v="4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5000"/>
    <n v="3500"/>
    <n v="0"/>
    <n v="0"/>
    <n v="0"/>
    <n v="18500"/>
  </r>
  <r>
    <s v="98745cc13ace4e1c93697d3c5819799f"/>
    <n v="2"/>
    <n v="202"/>
    <n v="1"/>
    <s v="Male"/>
    <n v="41"/>
    <s v="Khmer"/>
    <m/>
    <s v="None"/>
    <s v="Yes"/>
    <s v="Yes"/>
    <s v="Yes"/>
    <n v="5"/>
    <s v="Class five completed"/>
    <n v="2"/>
    <n v="5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eleven completed"/>
    <x v="0"/>
    <s v="Class twelve"/>
    <m/>
    <s v="Public"/>
    <s v="Yes"/>
    <m/>
    <n v="0"/>
    <n v="960000"/>
    <n v="1200000"/>
    <n v="50000"/>
    <n v="50000"/>
    <n v="0"/>
    <n v="210000"/>
    <n v="20000"/>
    <n v="2490000"/>
  </r>
  <r>
    <s v="989481be42ab44e2883515e4eccc79ea"/>
    <n v="20"/>
    <n v="2007"/>
    <n v="2"/>
    <s v="Female"/>
    <n v="47"/>
    <s v="Khmer"/>
    <m/>
    <s v="None"/>
    <s v="Yes"/>
    <s v="Yes"/>
    <s v="Yes"/>
    <n v="3"/>
    <s v="Class two completed"/>
    <n v="3"/>
    <n v="5"/>
    <x v="1"/>
    <x v="1"/>
    <n v="1"/>
    <s v="Child"/>
    <s v="Yes"/>
    <n v="2"/>
    <s v="Yes"/>
    <n v="1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20000"/>
    <n v="20000"/>
    <n v="0"/>
    <n v="0"/>
    <n v="0"/>
    <n v="40000"/>
  </r>
  <r>
    <s v="98bda340eae6475680dba79f03accb2e"/>
    <n v="22"/>
    <n v="2201"/>
    <n v="2"/>
    <s v="Male"/>
    <n v="29"/>
    <s v="Khmer"/>
    <m/>
    <s v="None"/>
    <s v="Yes"/>
    <s v="Yes"/>
    <s v="Yes"/>
    <n v="7"/>
    <s v="Class five completed"/>
    <n v="2"/>
    <n v="3"/>
    <x v="1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m/>
    <m/>
    <m/>
    <m/>
    <m/>
    <m/>
    <m/>
    <m/>
  </r>
  <r>
    <s v="99f3c99d88974bf2b61ebcb00174ae25"/>
    <n v="19"/>
    <n v="1905"/>
    <n v="2"/>
    <s v="Male"/>
    <n v="28"/>
    <s v="Khmer"/>
    <m/>
    <s v="None"/>
    <s v="Yes"/>
    <s v="Yes"/>
    <s v="Yes"/>
    <n v="7"/>
    <s v="Class six completed"/>
    <n v="4"/>
    <n v="5"/>
    <x v="1"/>
    <x v="11"/>
    <n v="1"/>
    <s v="Child"/>
    <s v="Yes"/>
    <n v="1"/>
    <s v="Yes"/>
    <n v="2"/>
    <m/>
    <m/>
    <m/>
    <s v="Lao"/>
    <s v="No"/>
    <s v="None"/>
    <s v="Yes"/>
    <s v="Yes"/>
    <s v="Yes"/>
    <n v="2"/>
    <s v="Class one completed"/>
    <x v="0"/>
    <s v="Class two"/>
    <m/>
    <s v="Public"/>
    <s v="No"/>
    <m/>
    <n v="0"/>
    <n v="0"/>
    <n v="0"/>
    <n v="10000"/>
    <n v="0"/>
    <n v="0"/>
    <n v="0"/>
    <n v="0"/>
    <n v="10000"/>
  </r>
  <r>
    <s v="9a06e78bdc784763b4c9c6accb174391"/>
    <n v="9"/>
    <n v="906"/>
    <n v="1"/>
    <s v="Male"/>
    <n v="49"/>
    <s v="Khmer"/>
    <m/>
    <s v="None"/>
    <s v="Yes"/>
    <s v="Yes"/>
    <s v="Yes"/>
    <n v="3"/>
    <s v="Class two completed"/>
    <n v="2"/>
    <n v="5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8500"/>
    <n v="20000"/>
    <n v="0"/>
    <n v="0"/>
    <n v="0"/>
    <n v="38500"/>
  </r>
  <r>
    <s v="9a2aab130b954f99abef8cf0c3de0bbd"/>
    <n v="5"/>
    <n v="507"/>
    <n v="1"/>
    <s v="Male"/>
    <n v="38"/>
    <s v="Khmer"/>
    <m/>
    <s v="None"/>
    <s v="Yes"/>
    <s v="Yes"/>
    <s v="Yes"/>
    <n v="10"/>
    <s v="Class ten completed"/>
    <n v="2"/>
    <n v="3"/>
    <x v="1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n v="240000"/>
    <n v="400000"/>
    <n v="25000"/>
    <n v="10000"/>
    <n v="1200000"/>
    <n v="320000"/>
    <n v="5000"/>
    <n v="2200000"/>
  </r>
  <r>
    <s v="9a2aab130b954f99abef8cf0c3de0bbd"/>
    <n v="5"/>
    <n v="507"/>
    <n v="1"/>
    <s v="Male"/>
    <n v="38"/>
    <s v="Khmer"/>
    <m/>
    <s v="None"/>
    <s v="Yes"/>
    <s v="Yes"/>
    <s v="Yes"/>
    <n v="10"/>
    <s v="Class ten completed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Yes"/>
    <m/>
    <n v="0"/>
    <n v="240000"/>
    <n v="0"/>
    <n v="15000"/>
    <n v="6000"/>
    <n v="720000"/>
    <n v="0"/>
    <n v="3000"/>
    <n v="984000"/>
  </r>
  <r>
    <s v="9a7ea5469903430b92ac496da242724b"/>
    <n v="7"/>
    <n v="704"/>
    <n v="2"/>
    <s v="Male"/>
    <n v="37"/>
    <s v="Khmer"/>
    <m/>
    <s v="None"/>
    <s v="Yes"/>
    <s v="Yes"/>
    <s v="Yes"/>
    <n v="7"/>
    <s v="Class seven completed"/>
    <n v="4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0"/>
    <n v="18000"/>
    <n v="3500"/>
    <n v="135000"/>
    <n v="378000"/>
    <n v="0"/>
    <n v="534500"/>
  </r>
  <r>
    <s v="9a7ea5469903430b92ac496da242724b"/>
    <n v="7"/>
    <n v="704"/>
    <n v="2"/>
    <s v="Male"/>
    <n v="37"/>
    <s v="Khmer"/>
    <m/>
    <s v="None"/>
    <s v="Yes"/>
    <s v="Yes"/>
    <s v="Yes"/>
    <n v="7"/>
    <s v="Class seven completed"/>
    <n v="4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216000"/>
    <n v="18000"/>
    <n v="3500"/>
    <n v="540000"/>
    <n v="0"/>
    <n v="0"/>
    <n v="777500"/>
  </r>
  <r>
    <s v="9a7ea5469903430b92ac496da242724b"/>
    <n v="7"/>
    <n v="704"/>
    <n v="2"/>
    <s v="Male"/>
    <n v="37"/>
    <s v="Khmer"/>
    <m/>
    <s v="None"/>
    <s v="Yes"/>
    <s v="Yes"/>
    <s v="Yes"/>
    <n v="7"/>
    <s v="Class seven completed"/>
    <n v="4"/>
    <n v="5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8400"/>
    <n v="2500"/>
    <n v="216000"/>
    <n v="0"/>
    <n v="0"/>
    <n v="226900"/>
  </r>
  <r>
    <s v="9adec440e93b42de8b72884d0da8bd21"/>
    <n v="25"/>
    <n v="2506"/>
    <n v="2"/>
    <s v="Male"/>
    <n v="57"/>
    <s v="Cham"/>
    <s v="Yes"/>
    <s v="Yes"/>
    <s v="No"/>
    <s v="No"/>
    <s v="No"/>
    <n v="0"/>
    <m/>
    <n v="2"/>
    <n v="7"/>
    <x v="1"/>
    <x v="4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10"/>
    <s v="Class ten completed"/>
    <x v="0"/>
    <s v="Class eleven"/>
    <m/>
    <s v="Public"/>
    <s v="No"/>
    <m/>
    <n v="0"/>
    <n v="0"/>
    <n v="0"/>
    <n v="25000"/>
    <n v="45000"/>
    <n v="0"/>
    <n v="0"/>
    <n v="0"/>
    <n v="70000"/>
  </r>
  <r>
    <s v="9b1c4e155b8e4f289c0b5d108ef30f65"/>
    <n v="21"/>
    <n v="2110"/>
    <n v="2"/>
    <s v="Male"/>
    <n v="34"/>
    <s v="Khmer"/>
    <m/>
    <s v="None"/>
    <s v="Yes"/>
    <s v="Yes"/>
    <s v="Yes"/>
    <n v="5"/>
    <s v="Class five completed"/>
    <n v="5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6000"/>
    <n v="5000"/>
    <n v="324000"/>
    <n v="0"/>
    <n v="0"/>
    <n v="335000"/>
  </r>
  <r>
    <s v="9b261b6ecffe4dcaa87e7c48edde8489"/>
    <n v="1"/>
    <n v="102"/>
    <n v="2"/>
    <s v="Female"/>
    <n v="58"/>
    <s v="Khmer"/>
    <m/>
    <s v="None"/>
    <s v="No"/>
    <s v="No"/>
    <s v="Yes"/>
    <n v="1"/>
    <s v="Class one completed"/>
    <n v="4"/>
    <n v="4"/>
    <x v="0"/>
    <x v="4"/>
    <n v="1"/>
    <s v="Child"/>
    <s v="No"/>
    <m/>
    <s v="Yes"/>
    <n v="1"/>
    <s v="Never married/Never lived with a partner"/>
    <m/>
    <m/>
    <s v="Khmer"/>
    <m/>
    <s v="None"/>
    <s v="No"/>
    <s v="No"/>
    <s v="Yes"/>
    <n v="3"/>
    <s v="Class two completed"/>
    <x v="1"/>
    <m/>
    <m/>
    <m/>
    <m/>
    <s v="Donâ€™t want to"/>
    <n v="0"/>
    <m/>
    <m/>
    <m/>
    <m/>
    <m/>
    <m/>
    <m/>
    <m/>
  </r>
  <r>
    <s v="9b261b6ecffe4dcaa87e7c48edde8489"/>
    <n v="1"/>
    <n v="102"/>
    <n v="2"/>
    <s v="Female"/>
    <n v="58"/>
    <s v="Khmer"/>
    <m/>
    <s v="None"/>
    <s v="No"/>
    <s v="No"/>
    <s v="Yes"/>
    <n v="1"/>
    <s v="Class one completed"/>
    <n v="4"/>
    <n v="5"/>
    <x v="1"/>
    <x v="1"/>
    <n v="1"/>
    <s v="Child"/>
    <s v="No"/>
    <m/>
    <s v="Yes"/>
    <n v="1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120000"/>
    <n v="16000"/>
    <n v="40000"/>
    <n v="468000"/>
    <n v="0"/>
    <n v="5000"/>
    <n v="649000"/>
  </r>
  <r>
    <s v="9b8f1c9d22e2423c89a34d0003542de9"/>
    <n v="11"/>
    <n v="1103"/>
    <n v="2"/>
    <s v="Male"/>
    <n v="48"/>
    <s v="Khmer"/>
    <m/>
    <s v="Yes"/>
    <s v="Yes"/>
    <s v="No"/>
    <s v="Yes"/>
    <n v="4"/>
    <s v="Class three completed"/>
    <n v="4"/>
    <n v="2"/>
    <x v="0"/>
    <x v="0"/>
    <n v="1"/>
    <s v="Child"/>
    <s v="Yes"/>
    <n v="1"/>
    <s v="No"/>
    <m/>
    <s v="Never married/Never lived with a partner"/>
    <m/>
    <m/>
    <s v="Khmer"/>
    <m/>
    <s v="None"/>
    <s v="Yes"/>
    <s v="Yes"/>
    <s v="Yes"/>
    <n v="3"/>
    <s v="Class two completed"/>
    <x v="0"/>
    <s v="Class four"/>
    <m/>
    <s v="Public"/>
    <s v="No"/>
    <m/>
    <n v="0"/>
    <n v="0"/>
    <n v="0"/>
    <n v="40000"/>
    <n v="10000"/>
    <n v="0"/>
    <n v="25000"/>
    <n v="0"/>
    <n v="75000"/>
  </r>
  <r>
    <s v="9b8f1c9d22e2423c89a34d0003542de9"/>
    <n v="11"/>
    <n v="1103"/>
    <n v="2"/>
    <s v="Male"/>
    <n v="48"/>
    <s v="Khmer"/>
    <m/>
    <s v="Yes"/>
    <s v="Yes"/>
    <s v="No"/>
    <s v="Yes"/>
    <n v="4"/>
    <s v="Class three completed"/>
    <n v="4"/>
    <n v="3"/>
    <x v="1"/>
    <x v="1"/>
    <n v="1"/>
    <s v="Child"/>
    <s v="Yes"/>
    <n v="1"/>
    <s v="No"/>
    <m/>
    <m/>
    <m/>
    <m/>
    <s v="Khmer"/>
    <m/>
    <s v="Yes"/>
    <s v="Yes"/>
    <s v="Yes"/>
    <s v="Yes"/>
    <n v="3"/>
    <s v="Class three completed"/>
    <x v="0"/>
    <s v="Class four"/>
    <m/>
    <s v="Public"/>
    <s v="No"/>
    <m/>
    <n v="0"/>
    <n v="0"/>
    <n v="0"/>
    <n v="30000"/>
    <n v="10000"/>
    <n v="0"/>
    <n v="25000"/>
    <n v="0"/>
    <n v="65000"/>
  </r>
  <r>
    <s v="9b8f1c9d22e2423c89a34d0003542de9"/>
    <n v="11"/>
    <n v="1103"/>
    <n v="2"/>
    <s v="Male"/>
    <n v="48"/>
    <s v="Khmer"/>
    <m/>
    <s v="Yes"/>
    <s v="Yes"/>
    <s v="No"/>
    <s v="Yes"/>
    <n v="4"/>
    <s v="Class three completed"/>
    <n v="4"/>
    <n v="4"/>
    <x v="0"/>
    <x v="5"/>
    <n v="1"/>
    <s v="Child"/>
    <s v="Yes"/>
    <n v="1"/>
    <s v="No"/>
    <m/>
    <m/>
    <m/>
    <m/>
    <s v="Khmer"/>
    <m/>
    <s v="Yes"/>
    <s v="Yes"/>
    <s v="No"/>
    <s v="Yes"/>
    <n v="1"/>
    <s v="Pre-school/Kindergarten"/>
    <x v="0"/>
    <s v="Pre-school/Kindergarten"/>
    <s v="State Preschool"/>
    <m/>
    <s v="No"/>
    <m/>
    <n v="0"/>
    <n v="0"/>
    <n v="0"/>
    <n v="3000"/>
    <n v="2000"/>
    <n v="0"/>
    <n v="0"/>
    <n v="0"/>
    <n v="5000"/>
  </r>
  <r>
    <s v="9bbd7253073c42ed941f2096acdad33e"/>
    <n v="2"/>
    <n v="211"/>
    <n v="2"/>
    <s v="Male"/>
    <n v="43"/>
    <s v="Khmer"/>
    <m/>
    <s v="Yes"/>
    <s v="Yes"/>
    <s v="Yes"/>
    <s v="Yes"/>
    <n v="8"/>
    <s v="Class seven completed"/>
    <n v="3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two completed"/>
    <x v="0"/>
    <s v="Class three"/>
    <m/>
    <s v="Public"/>
    <s v="No"/>
    <m/>
    <n v="0"/>
    <m/>
    <m/>
    <m/>
    <m/>
    <m/>
    <m/>
    <m/>
    <m/>
  </r>
  <r>
    <s v="9bbd7253073c42ed941f2096acdad33e"/>
    <n v="2"/>
    <n v="211"/>
    <n v="2"/>
    <s v="Male"/>
    <n v="43"/>
    <s v="Khmer"/>
    <m/>
    <s v="Yes"/>
    <s v="Yes"/>
    <s v="Yes"/>
    <s v="Yes"/>
    <n v="8"/>
    <s v="Class seven completed"/>
    <n v="3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1"/>
    <s v="No class completed"/>
    <x v="0"/>
    <s v="Class one"/>
    <m/>
    <s v="Public"/>
    <s v="No"/>
    <m/>
    <n v="0"/>
    <m/>
    <m/>
    <m/>
    <m/>
    <m/>
    <m/>
    <m/>
    <m/>
  </r>
  <r>
    <s v="9c21f58428d74a1bac989204588b1584"/>
    <n v="5"/>
    <n v="501"/>
    <n v="2"/>
    <s v="Male"/>
    <n v="40"/>
    <s v="Khmer"/>
    <m/>
    <s v="None"/>
    <s v="Yes"/>
    <s v="Yes"/>
    <s v="Yes"/>
    <n v="8"/>
    <s v="Class eight completed"/>
    <n v="2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35000"/>
    <n v="5000"/>
    <n v="520000"/>
    <n v="25000"/>
    <n v="5000"/>
    <n v="590000"/>
  </r>
  <r>
    <s v="9c21f58428d74a1bac989204588b1584"/>
    <n v="5"/>
    <n v="501"/>
    <n v="2"/>
    <s v="Male"/>
    <n v="40"/>
    <s v="Khmer"/>
    <m/>
    <s v="None"/>
    <s v="Yes"/>
    <s v="Yes"/>
    <s v="Yes"/>
    <n v="8"/>
    <s v="Class eight completed"/>
    <n v="2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5000"/>
    <n v="5000"/>
    <n v="390000"/>
    <n v="0"/>
    <n v="5000"/>
    <n v="415000"/>
  </r>
  <r>
    <s v="9c547efa6ddc4fce9524a629d5654620"/>
    <n v="1"/>
    <n v="109"/>
    <n v="1"/>
    <s v="Male"/>
    <n v="51"/>
    <s v="Khmer"/>
    <m/>
    <s v="None"/>
    <s v="Yes"/>
    <s v="Yes"/>
    <s v="Yes"/>
    <n v="3"/>
    <s v="Class three completed"/>
    <n v="2"/>
    <n v="6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0"/>
    <n v="552000"/>
    <n v="42000"/>
    <n v="62000"/>
    <n v="0"/>
    <n v="0"/>
    <n v="0"/>
    <n v="656000"/>
  </r>
  <r>
    <s v="9c5afc180da84c81812eea16f9d5955b"/>
    <n v="13"/>
    <n v="1305"/>
    <n v="2"/>
    <s v="Male"/>
    <n v="36"/>
    <s v="Khmer"/>
    <m/>
    <s v="None"/>
    <s v="Yes"/>
    <s v="Yes"/>
    <s v="Yes"/>
    <n v="6"/>
    <s v="Class six completed"/>
    <n v="4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seven"/>
    <m/>
    <s v="Public"/>
    <s v="No"/>
    <m/>
    <n v="0"/>
    <n v="0"/>
    <n v="0"/>
    <n v="40000"/>
    <n v="0"/>
    <n v="40000"/>
    <n v="0"/>
    <n v="0"/>
    <n v="80000"/>
  </r>
  <r>
    <s v="9c5afc180da84c81812eea16f9d5955b"/>
    <n v="13"/>
    <n v="1305"/>
    <n v="2"/>
    <s v="Male"/>
    <n v="36"/>
    <s v="Khmer"/>
    <m/>
    <s v="None"/>
    <s v="Yes"/>
    <s v="Yes"/>
    <s v="Yes"/>
    <n v="6"/>
    <s v="Class six completed"/>
    <n v="4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five"/>
    <m/>
    <s v="Public"/>
    <s v="No"/>
    <m/>
    <n v="0"/>
    <n v="0"/>
    <n v="0"/>
    <n v="40000"/>
    <n v="0"/>
    <n v="40000"/>
    <n v="0"/>
    <n v="0"/>
    <n v="80000"/>
  </r>
  <r>
    <s v="9c5afc180da84c81812eea16f9d5955b"/>
    <n v="13"/>
    <n v="1305"/>
    <n v="2"/>
    <s v="Male"/>
    <n v="36"/>
    <s v="Khmer"/>
    <m/>
    <s v="None"/>
    <s v="Yes"/>
    <s v="Yes"/>
    <s v="Yes"/>
    <n v="6"/>
    <s v="Class six completed"/>
    <n v="4"/>
    <n v="5"/>
    <x v="0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15000"/>
    <n v="0"/>
    <n v="40000"/>
    <n v="0"/>
    <n v="0"/>
    <n v="55000"/>
  </r>
  <r>
    <s v="9c7489b8e17d48c282cb1a0fbfbe55c8"/>
    <n v="15"/>
    <n v="1505"/>
    <n v="1"/>
    <s v="Male"/>
    <n v="61"/>
    <s v="Cham"/>
    <s v="Yes"/>
    <s v="Yes"/>
    <s v="Yes"/>
    <s v="Yes"/>
    <s v="Yes"/>
    <n v="5"/>
    <s v="Class five completed"/>
    <n v="2"/>
    <n v="3"/>
    <x v="0"/>
    <x v="0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7"/>
    <s v="Class six completed"/>
    <x v="0"/>
    <s v="Class seven"/>
    <m/>
    <s v="Public"/>
    <s v="No"/>
    <m/>
    <n v="0"/>
    <n v="0"/>
    <n v="0"/>
    <n v="30000"/>
    <n v="100000"/>
    <n v="80000"/>
    <n v="40000"/>
    <n v="0"/>
    <n v="250000"/>
  </r>
  <r>
    <s v="9c7489b8e17d48c282cb1a0fbfbe55c8"/>
    <n v="15"/>
    <n v="1505"/>
    <n v="1"/>
    <s v="Male"/>
    <n v="61"/>
    <s v="Cham"/>
    <s v="Yes"/>
    <s v="Yes"/>
    <s v="Yes"/>
    <s v="Yes"/>
    <s v="Yes"/>
    <n v="5"/>
    <s v="Class five completed"/>
    <n v="2"/>
    <n v="4"/>
    <x v="1"/>
    <x v="1"/>
    <n v="1"/>
    <s v="Child"/>
    <s v="Yes"/>
    <n v="1"/>
    <s v="Yes"/>
    <n v="2"/>
    <m/>
    <m/>
    <m/>
    <s v="Cham"/>
    <s v="Yes"/>
    <s v="Yes"/>
    <s v="Yes"/>
    <s v="Yes"/>
    <s v="Yes"/>
    <n v="5"/>
    <s v="Class four completed"/>
    <x v="0"/>
    <s v="Class five"/>
    <m/>
    <s v="Public"/>
    <s v="No"/>
    <m/>
    <n v="0"/>
    <n v="0"/>
    <n v="0"/>
    <n v="30000"/>
    <n v="80000"/>
    <n v="50000"/>
    <n v="0"/>
    <n v="0"/>
    <n v="160000"/>
  </r>
  <r>
    <s v="9cd46013f36c4d55a5f6c5b4f5d3d19c"/>
    <n v="12"/>
    <n v="1209"/>
    <n v="1"/>
    <s v="Male"/>
    <n v="36"/>
    <s v="Khmer"/>
    <m/>
    <s v="None"/>
    <s v="Yes"/>
    <s v="Yes"/>
    <s v="Yes"/>
    <n v="10"/>
    <s v="Class ten completed"/>
    <n v="2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8000"/>
    <n v="10000"/>
    <n v="720000"/>
    <n v="0"/>
    <n v="10000"/>
    <n v="758000"/>
  </r>
  <r>
    <s v="9cdf9f2338344809bab38779f4d7c299"/>
    <n v="21"/>
    <n v="2106"/>
    <n v="2"/>
    <s v="Male"/>
    <n v="34"/>
    <s v="Khmer"/>
    <m/>
    <s v="None"/>
    <s v="Yes"/>
    <s v="Yes"/>
    <s v="Yes"/>
    <n v="6"/>
    <s v="Class six completed"/>
    <n v="4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195000"/>
    <n v="100000"/>
    <n v="104000"/>
    <n v="0"/>
    <n v="0"/>
    <n v="10000"/>
    <n v="409000"/>
  </r>
  <r>
    <s v="9cdf9f2338344809bab38779f4d7c299"/>
    <n v="21"/>
    <n v="2106"/>
    <n v="2"/>
    <s v="Male"/>
    <n v="34"/>
    <s v="Khmer"/>
    <m/>
    <s v="None"/>
    <s v="Yes"/>
    <s v="Yes"/>
    <s v="Yes"/>
    <n v="6"/>
    <s v="Class six completed"/>
    <n v="4"/>
    <n v="4"/>
    <x v="0"/>
    <x v="2"/>
    <n v="1"/>
    <s v="Child"/>
    <s v="Yes"/>
    <n v="1"/>
    <s v="Yes"/>
    <n v="2"/>
    <m/>
    <m/>
    <m/>
    <s v="Khmer"/>
    <m/>
    <s v="None"/>
    <s v="Yes"/>
    <s v="No"/>
    <s v="Yes"/>
    <n v="3"/>
    <s v="Class three completed"/>
    <x v="0"/>
    <s v="Class four"/>
    <m/>
    <s v="Public"/>
    <s v="No"/>
    <m/>
    <n v="0"/>
    <n v="0"/>
    <n v="180000"/>
    <n v="50000"/>
    <n v="110000"/>
    <n v="0"/>
    <n v="0"/>
    <n v="10000"/>
    <n v="350000"/>
  </r>
  <r>
    <s v="9cdf9f2338344809bab38779f4d7c299"/>
    <n v="21"/>
    <n v="2106"/>
    <n v="2"/>
    <s v="Male"/>
    <n v="34"/>
    <s v="Khmer"/>
    <m/>
    <s v="None"/>
    <s v="Yes"/>
    <s v="Yes"/>
    <s v="Yes"/>
    <n v="6"/>
    <s v="Class six completed"/>
    <n v="4"/>
    <n v="5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Yes"/>
    <m/>
    <n v="0"/>
    <n v="0"/>
    <n v="180000"/>
    <n v="30000"/>
    <n v="70000"/>
    <n v="0"/>
    <n v="0"/>
    <n v="10000"/>
    <n v="290000"/>
  </r>
  <r>
    <s v="9d0bc37ea2b34237945ac4537d3f6c9e"/>
    <n v="13"/>
    <n v="1305"/>
    <n v="2"/>
    <s v="Male"/>
    <n v="56"/>
    <s v="Khmer"/>
    <m/>
    <s v="None"/>
    <s v="Yes"/>
    <s v="Yes"/>
    <s v="Yes"/>
    <n v="2"/>
    <s v="Class two completed"/>
    <n v="1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40000"/>
    <n v="20000"/>
    <n v="300000"/>
    <n v="0"/>
    <n v="0"/>
    <n v="360000"/>
  </r>
  <r>
    <s v="9e4088c4a2c44693a02e41bc33b91a79"/>
    <n v="11"/>
    <n v="1102"/>
    <n v="2"/>
    <s v="Male"/>
    <n v="28"/>
    <s v="Khmer"/>
    <m/>
    <s v="Yes"/>
    <s v="Yes"/>
    <s v="Yes"/>
    <s v="Yes"/>
    <n v="12"/>
    <s v="Class twelve completed without certificate"/>
    <n v="2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n v="0"/>
    <n v="0"/>
    <n v="5000"/>
    <n v="25000"/>
    <n v="390000"/>
    <n v="0"/>
    <n v="0"/>
    <n v="420000"/>
  </r>
  <r>
    <s v="9e4dedb9219042a4895908f2bff671c8"/>
    <n v="12"/>
    <n v="1212"/>
    <n v="1"/>
    <s v="Male"/>
    <n v="42"/>
    <s v="Khmer"/>
    <m/>
    <s v="Yes"/>
    <s v="Yes"/>
    <s v="Yes"/>
    <s v="Yes"/>
    <n v="7"/>
    <s v="Class six completed"/>
    <n v="1"/>
    <n v="4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n v="0"/>
    <n v="2000000"/>
    <n v="200000"/>
    <n v="200000"/>
    <n v="0"/>
    <n v="1000000"/>
    <n v="40000"/>
    <n v="3440000"/>
  </r>
  <r>
    <s v="9e56953d4e2f4c5d8ee5ad24f5859d49"/>
    <n v="12"/>
    <n v="1212"/>
    <n v="1"/>
    <s v="Male"/>
    <n v="40"/>
    <s v="Khmer"/>
    <m/>
    <s v="None"/>
    <s v="Yes"/>
    <s v="Yes"/>
    <s v="Yes"/>
    <n v="7"/>
    <s v="Class seven completed"/>
    <n v="3"/>
    <n v="3"/>
    <x v="0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4080000"/>
    <n v="0"/>
    <n v="160000"/>
    <n v="80000"/>
    <n v="600000"/>
    <n v="200000"/>
    <n v="0"/>
    <n v="5120000"/>
  </r>
  <r>
    <s v="9e56953d4e2f4c5d8ee5ad24f5859d49"/>
    <n v="12"/>
    <n v="1212"/>
    <n v="1"/>
    <s v="Male"/>
    <n v="40"/>
    <s v="Khmer"/>
    <m/>
    <s v="None"/>
    <s v="Yes"/>
    <s v="Yes"/>
    <s v="Yes"/>
    <n v="7"/>
    <s v="Class seven completed"/>
    <n v="3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768000"/>
    <n v="0"/>
    <n v="100000"/>
    <n v="80000"/>
    <n v="200000"/>
    <n v="150000"/>
    <n v="0"/>
    <n v="1298000"/>
  </r>
  <r>
    <s v="9ef3d6d8f1844756b502246f3bb5b93e"/>
    <n v="10"/>
    <n v="1005"/>
    <n v="2"/>
    <s v="Male"/>
    <n v="43"/>
    <s v="Khmer"/>
    <m/>
    <s v="None"/>
    <s v="Yes"/>
    <s v="Yes"/>
    <s v="Yes"/>
    <n v="3"/>
    <s v="Class three completed"/>
    <n v="3"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No"/>
    <s v="Yes"/>
    <n v="3"/>
    <s v="Class three completed"/>
    <x v="1"/>
    <m/>
    <m/>
    <m/>
    <m/>
    <s v="Donâ€™t want to"/>
    <n v="0"/>
    <m/>
    <m/>
    <m/>
    <m/>
    <m/>
    <m/>
    <m/>
    <m/>
  </r>
  <r>
    <s v="9ef3d6d8f1844756b502246f3bb5b93e"/>
    <n v="10"/>
    <n v="1005"/>
    <n v="2"/>
    <s v="Male"/>
    <n v="43"/>
    <s v="Khmer"/>
    <m/>
    <s v="None"/>
    <s v="Yes"/>
    <s v="Yes"/>
    <s v="Yes"/>
    <n v="3"/>
    <s v="Class three completed"/>
    <n v="3"/>
    <n v="4"/>
    <x v="0"/>
    <x v="8"/>
    <n v="1"/>
    <s v="Child"/>
    <s v="Yes"/>
    <n v="1"/>
    <s v="Yes"/>
    <n v="2"/>
    <s v="Never married/Never lived with a partner"/>
    <m/>
    <m/>
    <s v="Khmer"/>
    <m/>
    <s v="None"/>
    <s v="No"/>
    <s v="No"/>
    <s v="Yes"/>
    <n v="2"/>
    <s v="Class two completed"/>
    <x v="1"/>
    <m/>
    <m/>
    <m/>
    <m/>
    <s v="Donâ€™t want to"/>
    <n v="0"/>
    <m/>
    <m/>
    <m/>
    <m/>
    <m/>
    <m/>
    <m/>
    <m/>
  </r>
  <r>
    <s v="9ef3d6d8f1844756b502246f3bb5b93e"/>
    <n v="10"/>
    <n v="1005"/>
    <n v="2"/>
    <s v="Male"/>
    <n v="43"/>
    <s v="Khmer"/>
    <m/>
    <s v="None"/>
    <s v="Yes"/>
    <s v="Yes"/>
    <s v="Yes"/>
    <n v="3"/>
    <s v="Class three completed"/>
    <n v="3"/>
    <n v="5"/>
    <x v="1"/>
    <x v="5"/>
    <n v="1"/>
    <s v="Child"/>
    <s v="Yes"/>
    <n v="1"/>
    <s v="Yes"/>
    <n v="2"/>
    <m/>
    <m/>
    <m/>
    <s v="Khmer"/>
    <m/>
    <s v="None"/>
    <s v="Yes"/>
    <s v="No"/>
    <s v="Yes"/>
    <n v="3"/>
    <s v="Class three completed"/>
    <x v="1"/>
    <m/>
    <m/>
    <m/>
    <m/>
    <s v="Donâ€™t want to"/>
    <n v="0"/>
    <m/>
    <m/>
    <m/>
    <m/>
    <m/>
    <m/>
    <m/>
    <m/>
  </r>
  <r>
    <s v="9feb4af3aa7a4df8982ba223c5b0da93"/>
    <n v="19"/>
    <n v="1905"/>
    <n v="2"/>
    <s v="Male"/>
    <n v="50"/>
    <s v="Khmer"/>
    <m/>
    <s v="Yes"/>
    <s v="No"/>
    <s v="No"/>
    <s v="Yes"/>
    <n v="1"/>
    <s v="No class completed"/>
    <n v="2"/>
    <n v="4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5"/>
    <s v="Class four completed"/>
    <x v="1"/>
    <m/>
    <m/>
    <m/>
    <m/>
    <s v="Donâ€™t want to"/>
    <n v="0"/>
    <m/>
    <m/>
    <m/>
    <m/>
    <m/>
    <m/>
    <m/>
    <m/>
  </r>
  <r>
    <s v="9feb4af3aa7a4df8982ba223c5b0da93"/>
    <n v="19"/>
    <n v="1905"/>
    <n v="2"/>
    <s v="Male"/>
    <n v="50"/>
    <s v="Khmer"/>
    <m/>
    <s v="Yes"/>
    <s v="No"/>
    <s v="No"/>
    <s v="Yes"/>
    <n v="1"/>
    <s v="No class completed"/>
    <n v="2"/>
    <n v="5"/>
    <x v="0"/>
    <x v="1"/>
    <n v="1"/>
    <s v="Child"/>
    <s v="Yes"/>
    <n v="1"/>
    <s v="Yes"/>
    <n v="2"/>
    <m/>
    <m/>
    <m/>
    <s v="Khmer"/>
    <m/>
    <s v="Yes"/>
    <s v="Yes"/>
    <s v="Yes"/>
    <s v="Yes"/>
    <n v="4"/>
    <s v="Class three completed"/>
    <x v="0"/>
    <s v="Class four"/>
    <m/>
    <s v="Public"/>
    <s v="No"/>
    <m/>
    <n v="0"/>
    <n v="0"/>
    <n v="0"/>
    <n v="6000"/>
    <n v="20000"/>
    <n v="312000"/>
    <n v="0"/>
    <n v="0"/>
    <n v="338000"/>
  </r>
  <r>
    <s v="a020e84260c340fe8a13d9225dc03d78"/>
    <n v="15"/>
    <n v="1501"/>
    <n v="2"/>
    <s v="Male"/>
    <n v="38"/>
    <s v="Khmer"/>
    <m/>
    <s v="None"/>
    <s v="Yes"/>
    <s v="Yes"/>
    <s v="Yes"/>
    <n v="9"/>
    <s v="Class nine completed without certificate"/>
    <n v="2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eight"/>
    <m/>
    <s v="Public"/>
    <s v="Yes"/>
    <m/>
    <n v="0"/>
    <n v="0"/>
    <n v="360000"/>
    <n v="45000"/>
    <n v="25000"/>
    <n v="0"/>
    <n v="0"/>
    <n v="0"/>
    <n v="430000"/>
  </r>
  <r>
    <s v="a03498d15cea47ba973b091daeb48874"/>
    <n v="2"/>
    <n v="203"/>
    <n v="1"/>
    <s v="Male"/>
    <n v="51"/>
    <s v="Khmer"/>
    <m/>
    <s v="None"/>
    <s v="Yes"/>
    <s v="Yes"/>
    <s v="Yes"/>
    <n v="14"/>
    <s v="Technical/vocational pre-secondary diploma/certificate"/>
    <n v="1"/>
    <n v="5"/>
    <x v="0"/>
    <x v="2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540000"/>
    <n v="60000"/>
    <n v="5000"/>
    <n v="0"/>
    <n v="0"/>
    <n v="0"/>
    <n v="605000"/>
  </r>
  <r>
    <s v="a093ac391f994a979ceb3f5a223f87b1"/>
    <n v="10"/>
    <n v="1004"/>
    <n v="2"/>
    <s v="Male"/>
    <n v="47"/>
    <s v="Khmer"/>
    <m/>
    <s v="None"/>
    <s v="Yes"/>
    <s v="Yes"/>
    <s v="Yes"/>
    <n v="3"/>
    <s v="Class three completed"/>
    <n v="2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nine completed without certificate"/>
    <x v="0"/>
    <s v="Class nine"/>
    <m/>
    <s v="Public"/>
    <s v="No"/>
    <m/>
    <n v="0"/>
    <n v="0"/>
    <n v="180000"/>
    <n v="50000"/>
    <n v="35000"/>
    <n v="0"/>
    <n v="720000"/>
    <n v="0"/>
    <n v="985000"/>
  </r>
  <r>
    <s v="a093ac391f994a979ceb3f5a223f87b1"/>
    <n v="10"/>
    <n v="1004"/>
    <n v="2"/>
    <s v="Male"/>
    <n v="47"/>
    <s v="Khmer"/>
    <m/>
    <s v="None"/>
    <s v="Yes"/>
    <s v="Yes"/>
    <s v="Yes"/>
    <n v="3"/>
    <s v="Class three completed"/>
    <n v="2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25000"/>
    <n v="40000"/>
    <n v="0"/>
    <n v="0"/>
    <n v="5000"/>
    <n v="70000"/>
  </r>
  <r>
    <s v="a0e85d3a554a4a21a3c11019d4c606f4"/>
    <n v="24"/>
    <n v="2401"/>
    <n v="1"/>
    <s v="Male"/>
    <n v="47"/>
    <s v="Cham"/>
    <s v="Yes"/>
    <s v="Yes"/>
    <s v="No"/>
    <s v="No"/>
    <s v="No"/>
    <n v="0"/>
    <m/>
    <n v="4"/>
    <n v="3"/>
    <x v="1"/>
    <x v="0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7"/>
    <s v="Class six completed"/>
    <x v="0"/>
    <s v="Class seven"/>
    <m/>
    <s v="Public"/>
    <s v="No"/>
    <m/>
    <n v="0"/>
    <n v="0"/>
    <n v="0"/>
    <n v="18000"/>
    <n v="25000"/>
    <n v="0"/>
    <n v="0"/>
    <n v="0"/>
    <n v="43000"/>
  </r>
  <r>
    <s v="a0e85d3a554a4a21a3c11019d4c606f4"/>
    <n v="24"/>
    <n v="2401"/>
    <n v="1"/>
    <s v="Male"/>
    <n v="47"/>
    <s v="Cham"/>
    <s v="Yes"/>
    <s v="Yes"/>
    <s v="No"/>
    <s v="No"/>
    <s v="No"/>
    <n v="0"/>
    <m/>
    <n v="4"/>
    <n v="4"/>
    <x v="0"/>
    <x v="1"/>
    <n v="1"/>
    <s v="Child"/>
    <s v="Yes"/>
    <n v="1"/>
    <s v="Yes"/>
    <n v="2"/>
    <m/>
    <m/>
    <m/>
    <s v="Cham"/>
    <s v="Yes"/>
    <s v="Yes"/>
    <s v="Yes"/>
    <s v="Yes"/>
    <s v="Yes"/>
    <n v="5"/>
    <s v="Class three completed"/>
    <x v="0"/>
    <s v="Class four"/>
    <m/>
    <s v="Public"/>
    <s v="No"/>
    <m/>
    <n v="0"/>
    <n v="0"/>
    <n v="0"/>
    <n v="6000"/>
    <n v="20000"/>
    <n v="0"/>
    <n v="0"/>
    <n v="0"/>
    <n v="26000"/>
  </r>
  <r>
    <s v="a10ccf93f6cc47f5a87fec1d41fcef9f"/>
    <n v="17"/>
    <n v="1709"/>
    <n v="2"/>
    <s v="Female"/>
    <n v="46"/>
    <s v="Khmer"/>
    <m/>
    <s v="None"/>
    <s v="No"/>
    <s v="No"/>
    <s v="No"/>
    <n v="0"/>
    <m/>
    <n v="1"/>
    <n v="3"/>
    <x v="1"/>
    <x v="7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50000"/>
    <n v="60000"/>
    <n v="0"/>
    <n v="20000"/>
    <n v="0"/>
    <n v="130000"/>
  </r>
  <r>
    <s v="a10f1b2455ad4c98b2292072f4b08714"/>
    <n v="9"/>
    <n v="906"/>
    <n v="2"/>
    <s v="Female"/>
    <n v="39"/>
    <s v="Khmer"/>
    <m/>
    <s v="None"/>
    <s v="No"/>
    <s v="No"/>
    <s v="No"/>
    <n v="0"/>
    <m/>
    <n v="1"/>
    <n v="5"/>
    <x v="1"/>
    <x v="10"/>
    <n v="1"/>
    <s v="Child"/>
    <s v="Yes"/>
    <n v="2"/>
    <s v="Yes"/>
    <n v="1"/>
    <s v="Never married/Never lived with a partner"/>
    <m/>
    <m/>
    <s v="Khmer"/>
    <m/>
    <s v="None"/>
    <s v="Yes"/>
    <s v="Yes"/>
    <s v="Yes"/>
    <n v="9"/>
    <s v="Class seven completed"/>
    <x v="0"/>
    <s v="Class eight"/>
    <m/>
    <s v="Public"/>
    <s v="No"/>
    <m/>
    <n v="0"/>
    <n v="0"/>
    <n v="360000"/>
    <n v="31000"/>
    <n v="45000"/>
    <n v="0"/>
    <n v="0"/>
    <n v="0"/>
    <n v="436000"/>
  </r>
  <r>
    <s v="a1301885ce0e4b4a884196db4e6b0d7f"/>
    <n v="21"/>
    <n v="2101"/>
    <n v="2"/>
    <s v="Female"/>
    <n v="33"/>
    <s v="Khmer"/>
    <m/>
    <s v="None"/>
    <s v="Yes"/>
    <s v="No"/>
    <s v="Yes"/>
    <n v="2"/>
    <s v="Class two completed"/>
    <n v="2"/>
    <n v="2"/>
    <x v="0"/>
    <x v="11"/>
    <n v="1"/>
    <s v="Child"/>
    <s v="No"/>
    <m/>
    <s v="Yes"/>
    <n v="1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0"/>
    <n v="30000"/>
    <n v="13000"/>
    <n v="6000"/>
    <n v="0"/>
    <n v="0"/>
    <n v="0"/>
    <n v="49000"/>
  </r>
  <r>
    <s v="a1301885ce0e4b4a884196db4e6b0d7f"/>
    <n v="21"/>
    <n v="2101"/>
    <n v="2"/>
    <s v="Female"/>
    <n v="33"/>
    <s v="Khmer"/>
    <m/>
    <s v="None"/>
    <s v="Yes"/>
    <s v="No"/>
    <s v="Yes"/>
    <n v="2"/>
    <s v="Class two completed"/>
    <n v="2"/>
    <n v="3"/>
    <x v="1"/>
    <x v="6"/>
    <n v="1"/>
    <s v="Child"/>
    <s v="No"/>
    <m/>
    <s v="Yes"/>
    <n v="1"/>
    <m/>
    <m/>
    <m/>
    <s v="Khmer"/>
    <m/>
    <s v="None"/>
    <s v="Yes"/>
    <s v="No"/>
    <s v="Yes"/>
    <n v="2"/>
    <s v="Class one completed"/>
    <x v="0"/>
    <s v="Class two"/>
    <m/>
    <s v="Public"/>
    <s v="No"/>
    <m/>
    <n v="0"/>
    <n v="0"/>
    <n v="0"/>
    <n v="8000"/>
    <n v="4000"/>
    <n v="0"/>
    <n v="0"/>
    <n v="2000"/>
    <n v="14000"/>
  </r>
  <r>
    <s v="a16068a53e054313997c17d905908637"/>
    <n v="5"/>
    <n v="501"/>
    <n v="2"/>
    <s v="Male"/>
    <n v="50"/>
    <s v="Khmer"/>
    <m/>
    <s v="None"/>
    <s v="Yes"/>
    <s v="Yes"/>
    <s v="Yes"/>
    <n v="6"/>
    <s v="Class six completed"/>
    <n v="1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7500"/>
    <n v="3000"/>
    <n v="130000"/>
    <n v="0"/>
    <n v="2000"/>
    <n v="142500"/>
  </r>
  <r>
    <s v="a18150d80c3840468902c1ff30d952d2"/>
    <n v="1"/>
    <n v="108"/>
    <n v="2"/>
    <s v="Male"/>
    <n v="44"/>
    <s v="Khmer"/>
    <m/>
    <s v="None"/>
    <s v="Yes"/>
    <s v="Yes"/>
    <s v="Yes"/>
    <n v="9"/>
    <s v="Class seven completed"/>
    <n v="2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ix completed"/>
    <x v="0"/>
    <s v="Class seven"/>
    <m/>
    <s v="Public"/>
    <s v="Yes"/>
    <m/>
    <n v="0"/>
    <n v="0"/>
    <n v="0"/>
    <n v="30000"/>
    <n v="60000"/>
    <n v="0"/>
    <n v="0"/>
    <n v="0"/>
    <n v="90000"/>
  </r>
  <r>
    <s v="a18150d80c3840468902c1ff30d952d2"/>
    <n v="1"/>
    <n v="108"/>
    <n v="2"/>
    <s v="Male"/>
    <n v="44"/>
    <s v="Khmer"/>
    <m/>
    <s v="None"/>
    <s v="Yes"/>
    <s v="Yes"/>
    <s v="Yes"/>
    <n v="9"/>
    <s v="Class seven completed"/>
    <n v="2"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0"/>
    <n v="30000"/>
    <n v="60000"/>
    <n v="0"/>
    <n v="0"/>
    <n v="0"/>
    <n v="90000"/>
  </r>
  <r>
    <s v="a1a083b57fc3428b9c931d5802ffa0b4"/>
    <n v="5"/>
    <n v="504"/>
    <n v="2"/>
    <s v="Male"/>
    <n v="34"/>
    <s v="Khmer"/>
    <m/>
    <s v="None"/>
    <s v="Yes"/>
    <s v="Yes"/>
    <s v="Yes"/>
    <n v="8"/>
    <s v="Class eight completed"/>
    <n v="4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780000"/>
    <n v="170000"/>
    <n v="25000"/>
    <n v="0"/>
    <n v="15000"/>
    <n v="5000"/>
    <n v="995000"/>
  </r>
  <r>
    <s v="a1a083b57fc3428b9c931d5802ffa0b4"/>
    <n v="5"/>
    <n v="504"/>
    <n v="2"/>
    <s v="Male"/>
    <n v="34"/>
    <s v="Khmer"/>
    <m/>
    <s v="None"/>
    <s v="Yes"/>
    <s v="Yes"/>
    <s v="Yes"/>
    <n v="8"/>
    <s v="Class eight completed"/>
    <n v="4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120000"/>
    <n v="10000"/>
    <n v="260000"/>
    <n v="0"/>
    <n v="2000"/>
    <n v="392000"/>
  </r>
  <r>
    <s v="a1a083b57fc3428b9c931d5802ffa0b4"/>
    <n v="5"/>
    <n v="504"/>
    <n v="2"/>
    <s v="Male"/>
    <n v="34"/>
    <s v="Khmer"/>
    <m/>
    <s v="None"/>
    <s v="Yes"/>
    <s v="Yes"/>
    <s v="Yes"/>
    <n v="8"/>
    <s v="Class eight completed"/>
    <n v="4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80000"/>
    <n v="8000"/>
    <n v="560000"/>
    <n v="0"/>
    <n v="2000"/>
    <n v="650000"/>
  </r>
  <r>
    <s v="a1a083b57fc3428b9c931d5802ffa0b4"/>
    <n v="5"/>
    <n v="504"/>
    <n v="2"/>
    <s v="Male"/>
    <n v="34"/>
    <s v="Khmer"/>
    <m/>
    <s v="None"/>
    <s v="Yes"/>
    <s v="Yes"/>
    <s v="Yes"/>
    <n v="8"/>
    <s v="Class eight completed"/>
    <n v="4"/>
    <n v="6"/>
    <x v="1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15000"/>
    <n v="0"/>
    <n v="130000"/>
    <n v="0"/>
    <n v="0"/>
    <n v="145000"/>
  </r>
  <r>
    <s v="a20d9e869c8047b18adc61c8609110b9"/>
    <n v="8"/>
    <n v="802"/>
    <n v="1"/>
    <s v="Male"/>
    <n v="35"/>
    <s v="Khmer"/>
    <m/>
    <s v="None"/>
    <s v="Yes"/>
    <s v="Yes"/>
    <s v="Yes"/>
    <n v="8"/>
    <s v="Class eight completed"/>
    <n v="3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800000"/>
    <n v="1200000"/>
    <n v="45000"/>
    <n v="40000"/>
    <n v="400000"/>
    <n v="80000"/>
    <n v="40000"/>
    <n v="2605000"/>
  </r>
  <r>
    <s v="a20d9e869c8047b18adc61c8609110b9"/>
    <n v="8"/>
    <n v="802"/>
    <n v="1"/>
    <s v="Male"/>
    <n v="35"/>
    <s v="Khmer"/>
    <m/>
    <s v="None"/>
    <s v="Yes"/>
    <s v="Yes"/>
    <s v="Yes"/>
    <n v="8"/>
    <s v="Class eight completed"/>
    <n v="3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a2120766b6064b2b93cc98ab2b5a91aa"/>
    <n v="2"/>
    <n v="212"/>
    <n v="2"/>
    <s v="Male"/>
    <n v="34"/>
    <s v="Khmer"/>
    <m/>
    <s v="None"/>
    <s v="Yes"/>
    <s v="Yes"/>
    <s v="Yes"/>
    <n v="5"/>
    <s v="Class five completed"/>
    <n v="2"/>
    <n v="3"/>
    <x v="1"/>
    <x v="2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n v="0"/>
    <n v="0"/>
    <n v="5000"/>
    <n v="100000"/>
    <n v="0"/>
    <n v="0"/>
    <n v="0"/>
    <n v="105000"/>
  </r>
  <r>
    <s v="a2120766b6064b2b93cc98ab2b5a91aa"/>
    <n v="2"/>
    <n v="212"/>
    <n v="2"/>
    <s v="Male"/>
    <n v="34"/>
    <s v="Khmer"/>
    <m/>
    <s v="None"/>
    <s v="Yes"/>
    <s v="Yes"/>
    <s v="Yes"/>
    <n v="5"/>
    <s v="Class five completed"/>
    <n v="2"/>
    <n v="4"/>
    <x v="1"/>
    <x v="3"/>
    <n v="1"/>
    <s v="Child"/>
    <s v="Yes"/>
    <n v="1"/>
    <s v="Yes"/>
    <n v="2"/>
    <m/>
    <m/>
    <m/>
    <s v="Khmer"/>
    <m/>
    <s v="None"/>
    <s v="No"/>
    <s v="No"/>
    <s v="Yes"/>
    <n v="0"/>
    <s v="Pre-school/Kindergarten"/>
    <x v="1"/>
    <m/>
    <m/>
    <m/>
    <m/>
    <s v="Too young"/>
    <n v="0"/>
    <m/>
    <m/>
    <m/>
    <m/>
    <m/>
    <m/>
    <m/>
    <m/>
  </r>
  <r>
    <s v="a2192a08623747449a32b48e737916ff"/>
    <n v="11"/>
    <n v="1104"/>
    <n v="2"/>
    <s v="Male"/>
    <n v="26"/>
    <s v="Other local ethnic group"/>
    <s v="Yes"/>
    <s v="Yes"/>
    <s v="Yes"/>
    <s v="Yes"/>
    <s v="Yes"/>
    <n v="4"/>
    <s v="Class four completed"/>
    <n v="2"/>
    <n v="3"/>
    <x v="1"/>
    <x v="3"/>
    <n v="1"/>
    <s v="Child"/>
    <s v="Yes"/>
    <n v="1"/>
    <s v="Yes"/>
    <n v="2"/>
    <m/>
    <m/>
    <m/>
    <s v="Khmer"/>
    <m/>
    <s v="Yes"/>
    <s v="No"/>
    <s v="No"/>
    <s v="Yes"/>
    <n v="2"/>
    <s v="Class one completed"/>
    <x v="0"/>
    <s v="Class two"/>
    <m/>
    <s v="Public"/>
    <s v="No"/>
    <m/>
    <n v="0"/>
    <n v="400000"/>
    <n v="0"/>
    <n v="0"/>
    <n v="15000"/>
    <n v="0"/>
    <n v="0"/>
    <n v="0"/>
    <n v="415000"/>
  </r>
  <r>
    <s v="a22428b2e506450c840088e5403b70ed"/>
    <n v="2"/>
    <n v="205"/>
    <n v="2"/>
    <s v="Male"/>
    <n v="48"/>
    <s v="Khmer"/>
    <m/>
    <s v="None"/>
    <s v="Yes"/>
    <s v="Yes"/>
    <s v="Yes"/>
    <n v="8"/>
    <s v="Class seven completed"/>
    <n v="3"/>
    <n v="7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eight"/>
    <m/>
    <s v="Public"/>
    <s v="No"/>
    <m/>
    <n v="0"/>
    <n v="0"/>
    <n v="0"/>
    <n v="26000"/>
    <n v="28000"/>
    <n v="0"/>
    <n v="0"/>
    <n v="0"/>
    <n v="54000"/>
  </r>
  <r>
    <s v="a22428b2e506450c840088e5403b70ed"/>
    <n v="2"/>
    <n v="205"/>
    <n v="2"/>
    <s v="Male"/>
    <n v="48"/>
    <s v="Khmer"/>
    <m/>
    <s v="None"/>
    <s v="Yes"/>
    <s v="Yes"/>
    <s v="Yes"/>
    <n v="8"/>
    <s v="Class seven completed"/>
    <n v="3"/>
    <n v="8"/>
    <x v="0"/>
    <x v="5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8000"/>
    <n v="15000"/>
    <n v="0"/>
    <n v="0"/>
    <n v="5000"/>
    <n v="38000"/>
  </r>
  <r>
    <s v="a22e099502a6447c98edfbfb64b2c3c3"/>
    <n v="8"/>
    <n v="811"/>
    <n v="1"/>
    <s v="Male"/>
    <n v="58"/>
    <s v="Khmer"/>
    <m/>
    <s v="Yes"/>
    <s v="Yes"/>
    <s v="Yes"/>
    <s v="Yes"/>
    <n v="16"/>
    <s v="Bachelor degree (B.A., BSc, etc.)"/>
    <n v="1"/>
    <n v="5"/>
    <x v="0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eight completed"/>
    <x v="0"/>
    <s v="Class eight"/>
    <m/>
    <s v="Public"/>
    <s v="Yes"/>
    <m/>
    <n v="0"/>
    <n v="2500000"/>
    <n v="1000000"/>
    <n v="100000"/>
    <n v="80000"/>
    <n v="2800000"/>
    <n v="0"/>
    <n v="0"/>
    <n v="6480000"/>
  </r>
  <r>
    <s v="a23be96dd4b14a57827e46849f492359"/>
    <n v="6"/>
    <n v="601"/>
    <n v="2"/>
    <s v="Male"/>
    <n v="32"/>
    <s v="Khmer"/>
    <m/>
    <s v="None"/>
    <s v="Yes"/>
    <s v="Yes"/>
    <s v="Yes"/>
    <n v="9"/>
    <s v="Class nine completed without certificate"/>
    <n v="2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225000"/>
    <n v="60000"/>
    <n v="40000"/>
    <n v="40000"/>
    <n v="0"/>
    <n v="0"/>
    <n v="365000"/>
  </r>
  <r>
    <s v="a23be96dd4b14a57827e46849f492359"/>
    <n v="6"/>
    <n v="601"/>
    <n v="2"/>
    <s v="Male"/>
    <n v="32"/>
    <s v="Khmer"/>
    <m/>
    <s v="None"/>
    <s v="Yes"/>
    <s v="Yes"/>
    <s v="Yes"/>
    <n v="9"/>
    <s v="Class nine completed without certificate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40000"/>
    <n v="40000"/>
    <n v="20000"/>
    <n v="0"/>
    <n v="0"/>
    <n v="100000"/>
  </r>
  <r>
    <s v="a363a939f62c47b397d36b16d45f6032"/>
    <n v="25"/>
    <n v="2507"/>
    <n v="1"/>
    <s v="Male"/>
    <n v="57"/>
    <s v="Khmer"/>
    <m/>
    <s v="None"/>
    <s v="No"/>
    <s v="No"/>
    <s v="No"/>
    <n v="0"/>
    <m/>
    <n v="1"/>
    <n v="4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0"/>
    <s v="Class ten"/>
    <m/>
    <s v="Public"/>
    <s v="Yes"/>
    <m/>
    <n v="0"/>
    <n v="0"/>
    <n v="240000"/>
    <n v="33000"/>
    <n v="37000"/>
    <n v="540000"/>
    <n v="0"/>
    <n v="0"/>
    <n v="850000"/>
  </r>
  <r>
    <s v="a3fc2b5b1bb24071a4532b56f154a836"/>
    <n v="14"/>
    <n v="1412"/>
    <n v="2"/>
    <s v="Male"/>
    <n v="42"/>
    <s v="Khmer"/>
    <m/>
    <s v="None"/>
    <s v="Yes"/>
    <s v="Yes"/>
    <s v="Yes"/>
    <n v="7"/>
    <s v="Class seven completed"/>
    <n v="2"/>
    <n v="3"/>
    <x v="1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n v="0"/>
    <n v="180000"/>
    <n v="100000"/>
    <n v="50000"/>
    <n v="0"/>
    <n v="350000"/>
    <n v="0"/>
    <n v="680000"/>
  </r>
  <r>
    <s v="a3fc2b5b1bb24071a4532b56f154a836"/>
    <n v="14"/>
    <n v="1412"/>
    <n v="2"/>
    <s v="Male"/>
    <n v="42"/>
    <s v="Khmer"/>
    <m/>
    <s v="None"/>
    <s v="Yes"/>
    <s v="Yes"/>
    <s v="Yes"/>
    <n v="7"/>
    <s v="Class seven completed"/>
    <n v="2"/>
    <n v="4"/>
    <x v="0"/>
    <x v="2"/>
    <n v="1"/>
    <s v="Child"/>
    <s v="Yes"/>
    <n v="1"/>
    <s v="Yes"/>
    <n v="2"/>
    <m/>
    <m/>
    <m/>
    <s v="Khmer"/>
    <m/>
    <s v="Yes"/>
    <s v="Yes"/>
    <s v="Yes"/>
    <s v="Yes"/>
    <n v="5"/>
    <s v="Class five completed"/>
    <x v="0"/>
    <s v="Class six"/>
    <m/>
    <s v="Public"/>
    <s v="Yes"/>
    <m/>
    <n v="0"/>
    <n v="0"/>
    <n v="250000"/>
    <n v="50000"/>
    <n v="50000"/>
    <n v="0"/>
    <n v="0"/>
    <n v="0"/>
    <n v="350000"/>
  </r>
  <r>
    <s v="a45b45fc1af04f3bac53f0f8403de078"/>
    <n v="15"/>
    <n v="1501"/>
    <n v="2"/>
    <s v="Female"/>
    <n v="34"/>
    <s v="Khmer"/>
    <m/>
    <s v="None"/>
    <s v="No"/>
    <s v="No"/>
    <s v="No"/>
    <n v="0"/>
    <m/>
    <n v="2"/>
    <n v="3"/>
    <x v="0"/>
    <x v="1"/>
    <n v="1"/>
    <s v="Child"/>
    <s v="Yes"/>
    <n v="2"/>
    <s v="Yes"/>
    <n v="1"/>
    <m/>
    <m/>
    <m/>
    <s v="Khmer"/>
    <m/>
    <s v="None"/>
    <s v="Yes"/>
    <s v="Yes"/>
    <s v="Yes"/>
    <n v="4"/>
    <s v="Class four completed"/>
    <x v="0"/>
    <s v="Class four"/>
    <m/>
    <s v="Public"/>
    <s v="Yes"/>
    <m/>
    <n v="0"/>
    <n v="0"/>
    <n v="120000"/>
    <n v="15000"/>
    <n v="12000"/>
    <n v="0"/>
    <n v="0"/>
    <n v="0"/>
    <n v="147000"/>
  </r>
  <r>
    <s v="a46e25c8dfcf4255a3ccf203deb8b42b"/>
    <n v="3"/>
    <n v="305"/>
    <n v="1"/>
    <s v="Male"/>
    <n v="40"/>
    <s v="Khmer"/>
    <m/>
    <s v="None"/>
    <s v="Yes"/>
    <s v="Yes"/>
    <s v="Yes"/>
    <n v="11"/>
    <s v="Class ten completed"/>
    <n v="2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Lower education certificate (diploma)"/>
    <x v="0"/>
    <s v="Class ten"/>
    <m/>
    <s v="Public"/>
    <s v="Yes"/>
    <m/>
    <n v="0"/>
    <n v="0"/>
    <n v="252000"/>
    <n v="40000"/>
    <n v="100000"/>
    <n v="0"/>
    <n v="288000"/>
    <n v="0"/>
    <n v="680000"/>
  </r>
  <r>
    <s v="a46e25c8dfcf4255a3ccf203deb8b42b"/>
    <n v="3"/>
    <n v="305"/>
    <n v="1"/>
    <s v="Male"/>
    <n v="40"/>
    <s v="Khmer"/>
    <m/>
    <s v="None"/>
    <s v="Yes"/>
    <s v="Yes"/>
    <s v="Yes"/>
    <n v="11"/>
    <s v="Class ten completed"/>
    <n v="2"/>
    <n v="4"/>
    <x v="0"/>
    <x v="3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Yes"/>
    <m/>
    <n v="0"/>
    <n v="0"/>
    <n v="260000"/>
    <n v="50000"/>
    <n v="20000"/>
    <n v="0"/>
    <n v="16000"/>
    <n v="0"/>
    <n v="346000"/>
  </r>
  <r>
    <s v="a4c20c51a3d24e3e9d91e0e398e83686"/>
    <n v="21"/>
    <n v="2101"/>
    <n v="2"/>
    <s v="Male"/>
    <n v="46"/>
    <s v="Khmer"/>
    <m/>
    <s v="None"/>
    <s v="Yes"/>
    <s v="Yes"/>
    <s v="Yes"/>
    <n v="18"/>
    <s v="Masters degree (M.A., MSc, etc)"/>
    <n v="3"/>
    <n v="5"/>
    <x v="0"/>
    <x v="7"/>
    <n v="1"/>
    <s v="Child"/>
    <s v="Yes"/>
    <n v="1"/>
    <s v="Yes"/>
    <n v="2"/>
    <s v="Married/Living together"/>
    <s v="Yes"/>
    <n v="2"/>
    <s v="Khmer"/>
    <m/>
    <s v="None"/>
    <s v="Yes"/>
    <s v="Yes"/>
    <s v="Yes"/>
    <n v="12"/>
    <s v="Class eleven completed"/>
    <x v="0"/>
    <s v="Class twelve"/>
    <m/>
    <s v="Public"/>
    <s v="Yes"/>
    <m/>
    <n v="0"/>
    <n v="0"/>
    <n v="270000"/>
    <n v="50000"/>
    <n v="80000"/>
    <n v="0"/>
    <n v="360000"/>
    <n v="0"/>
    <n v="760000"/>
  </r>
  <r>
    <s v="a4c20c51a3d24e3e9d91e0e398e83686"/>
    <n v="21"/>
    <n v="2101"/>
    <n v="2"/>
    <s v="Male"/>
    <n v="46"/>
    <s v="Khmer"/>
    <m/>
    <s v="None"/>
    <s v="Yes"/>
    <s v="Yes"/>
    <s v="Yes"/>
    <n v="18"/>
    <s v="Masters degree (M.A., MSc, etc)"/>
    <n v="3"/>
    <n v="6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54000"/>
    <n v="15000"/>
    <n v="35000"/>
    <n v="0"/>
    <n v="32000"/>
    <n v="0"/>
    <n v="136000"/>
  </r>
  <r>
    <s v="a4c20c51a3d24e3e9d91e0e398e83686"/>
    <n v="21"/>
    <n v="2101"/>
    <n v="2"/>
    <s v="Male"/>
    <n v="46"/>
    <s v="Khmer"/>
    <m/>
    <s v="None"/>
    <s v="Yes"/>
    <s v="Yes"/>
    <s v="Yes"/>
    <n v="18"/>
    <s v="Masters degree (M.A., MSc, etc)"/>
    <n v="3"/>
    <n v="7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108000"/>
    <n v="15000"/>
    <n v="35000"/>
    <n v="0"/>
    <n v="32000"/>
    <n v="0"/>
    <n v="190000"/>
  </r>
  <r>
    <s v="a4c86d0d3bc74830b73ffc3f6a58028e"/>
    <n v="12"/>
    <n v="1206"/>
    <n v="1"/>
    <s v="Female"/>
    <n v="33"/>
    <s v="Khmer"/>
    <m/>
    <s v="None"/>
    <s v="No"/>
    <s v="No"/>
    <s v="No"/>
    <n v="0"/>
    <m/>
    <n v="4"/>
    <n v="4"/>
    <x v="0"/>
    <x v="4"/>
    <n v="1"/>
    <s v="Child"/>
    <s v="No"/>
    <m/>
    <s v="Yes"/>
    <n v="1"/>
    <s v="Never married/Never lived with a partner"/>
    <m/>
    <m/>
    <s v="Khmer"/>
    <m/>
    <s v="Yes"/>
    <s v="Yes"/>
    <s v="Yes"/>
    <s v="Yes"/>
    <n v="4"/>
    <s v="Class four completed"/>
    <x v="1"/>
    <m/>
    <m/>
    <m/>
    <m/>
    <s v="Did not do well in school"/>
    <n v="0"/>
    <m/>
    <m/>
    <m/>
    <m/>
    <m/>
    <m/>
    <m/>
    <m/>
  </r>
  <r>
    <s v="a4c86d0d3bc74830b73ffc3f6a58028e"/>
    <n v="12"/>
    <n v="1206"/>
    <n v="1"/>
    <s v="Female"/>
    <n v="33"/>
    <s v="Khmer"/>
    <m/>
    <s v="None"/>
    <s v="No"/>
    <s v="No"/>
    <s v="No"/>
    <n v="0"/>
    <m/>
    <n v="4"/>
    <n v="5"/>
    <x v="1"/>
    <x v="5"/>
    <n v="1"/>
    <s v="Child"/>
    <s v="Yes"/>
    <n v="2"/>
    <s v="Yes"/>
    <n v="1"/>
    <m/>
    <m/>
    <m/>
    <s v="Khmer"/>
    <m/>
    <s v="Yes"/>
    <s v="Yes"/>
    <s v="Yes"/>
    <s v="Yes"/>
    <n v="6"/>
    <s v="Class four completed"/>
    <x v="1"/>
    <m/>
    <m/>
    <m/>
    <m/>
    <s v="Too poor"/>
    <n v="0"/>
    <m/>
    <m/>
    <m/>
    <m/>
    <m/>
    <m/>
    <m/>
    <m/>
  </r>
  <r>
    <s v="a4c86d0d3bc74830b73ffc3f6a58028e"/>
    <n v="12"/>
    <n v="1206"/>
    <n v="1"/>
    <s v="Female"/>
    <n v="33"/>
    <s v="Khmer"/>
    <m/>
    <s v="None"/>
    <s v="No"/>
    <s v="No"/>
    <s v="No"/>
    <n v="0"/>
    <m/>
    <n v="4"/>
    <n v="6"/>
    <x v="1"/>
    <x v="11"/>
    <n v="1"/>
    <s v="Child"/>
    <s v="Yes"/>
    <n v="2"/>
    <s v="Yes"/>
    <n v="1"/>
    <m/>
    <m/>
    <m/>
    <s v="Khmer"/>
    <m/>
    <s v="Yes"/>
    <s v="No"/>
    <s v="No"/>
    <s v="Yes"/>
    <n v="3"/>
    <s v="Class two completed"/>
    <x v="0"/>
    <s v="Class three"/>
    <m/>
    <s v="Public"/>
    <s v="No"/>
    <m/>
    <n v="0"/>
    <n v="0"/>
    <n v="60000"/>
    <n v="7500"/>
    <n v="5000"/>
    <n v="60000"/>
    <n v="0"/>
    <n v="0"/>
    <n v="132500"/>
  </r>
  <r>
    <s v="a4c86d0d3bc74830b73ffc3f6a58028e"/>
    <n v="12"/>
    <n v="1206"/>
    <n v="1"/>
    <s v="Female"/>
    <n v="33"/>
    <s v="Khmer"/>
    <m/>
    <s v="None"/>
    <s v="No"/>
    <s v="No"/>
    <s v="No"/>
    <n v="0"/>
    <m/>
    <n v="4"/>
    <n v="7"/>
    <x v="1"/>
    <x v="9"/>
    <n v="1"/>
    <s v="Child"/>
    <s v="Yes"/>
    <n v="2"/>
    <s v="Yes"/>
    <n v="1"/>
    <m/>
    <m/>
    <m/>
    <s v="Khmer"/>
    <m/>
    <s v="None"/>
    <s v="No"/>
    <s v="No"/>
    <s v="Yes"/>
    <n v="1"/>
    <s v="Pre-school/Kindergarten"/>
    <x v="0"/>
    <s v="Pre-school/Kindergarten"/>
    <s v="State Preschool"/>
    <m/>
    <s v="No"/>
    <m/>
    <n v="0"/>
    <n v="0"/>
    <n v="100000"/>
    <n v="7500"/>
    <n v="5000"/>
    <n v="120000"/>
    <n v="0"/>
    <n v="0"/>
    <n v="232500"/>
  </r>
  <r>
    <s v="a52399c62d1b46c29642b2072b61bf32"/>
    <n v="2"/>
    <n v="210"/>
    <n v="2"/>
    <s v="Male"/>
    <n v="38"/>
    <s v="Khmer"/>
    <m/>
    <s v="None"/>
    <s v="No"/>
    <s v="No"/>
    <s v="No"/>
    <n v="0"/>
    <m/>
    <n v="2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18000"/>
    <n v="35000"/>
    <n v="0"/>
    <n v="0"/>
    <n v="20000"/>
    <n v="73000"/>
  </r>
  <r>
    <s v="a5326f6c6647481bb91e149c19a38ad5"/>
    <n v="7"/>
    <n v="701"/>
    <n v="2"/>
    <s v="Male"/>
    <n v="48"/>
    <s v="Khmer"/>
    <m/>
    <s v="Yes"/>
    <s v="Yes"/>
    <s v="Yes"/>
    <s v="Yes"/>
    <n v="12"/>
    <s v="Class twelve completed without certificate"/>
    <n v="1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five"/>
    <m/>
    <s v="Public"/>
    <s v="Yes"/>
    <m/>
    <n v="0"/>
    <n v="200000"/>
    <n v="0"/>
    <n v="60000"/>
    <n v="25000"/>
    <n v="0"/>
    <n v="0"/>
    <n v="5000"/>
    <n v="290000"/>
  </r>
  <r>
    <s v="a612e2c801be41bc831e5959e31e9106"/>
    <n v="8"/>
    <n v="807"/>
    <n v="2"/>
    <s v="Female"/>
    <n v="42"/>
    <s v="Khmer"/>
    <m/>
    <s v="None"/>
    <s v="No"/>
    <s v="Yes"/>
    <s v="Yes"/>
    <n v="5"/>
    <s v="Class four completed"/>
    <n v="2"/>
    <n v="2"/>
    <x v="1"/>
    <x v="6"/>
    <n v="1"/>
    <s v="Child"/>
    <s v="No"/>
    <m/>
    <s v="Yes"/>
    <n v="1"/>
    <m/>
    <m/>
    <m/>
    <s v="Khmer"/>
    <m/>
    <s v="None"/>
    <s v="Yes"/>
    <s v="Yes"/>
    <s v="Yes"/>
    <n v="4"/>
    <s v="Class one completed"/>
    <x v="0"/>
    <s v="Class two"/>
    <m/>
    <s v="Public"/>
    <s v="Yes"/>
    <m/>
    <n v="0"/>
    <n v="0"/>
    <n v="20000"/>
    <n v="10000"/>
    <n v="10000"/>
    <n v="0"/>
    <n v="0"/>
    <n v="0"/>
    <n v="40000"/>
  </r>
  <r>
    <s v="a65e117e896c4176b5c1e7d34f6f2896"/>
    <n v="16"/>
    <n v="1607"/>
    <n v="2"/>
    <s v="Male"/>
    <n v="44"/>
    <s v="Other local ethnic group"/>
    <s v="Yes"/>
    <s v="Yes"/>
    <s v="Yes"/>
    <s v="Yes"/>
    <s v="Yes"/>
    <n v="6"/>
    <s v="Class six completed"/>
    <n v="3"/>
    <n v="4"/>
    <x v="0"/>
    <x v="4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6"/>
    <s v="Class six completed"/>
    <x v="1"/>
    <m/>
    <m/>
    <m/>
    <m/>
    <s v="Donâ€™t want to"/>
    <n v="0"/>
    <m/>
    <m/>
    <m/>
    <m/>
    <m/>
    <m/>
    <m/>
    <m/>
  </r>
  <r>
    <s v="a668ee87ece64aae9ca0676ec033b283"/>
    <n v="2"/>
    <n v="208"/>
    <n v="1"/>
    <s v="Male"/>
    <n v="54"/>
    <s v="Khmer"/>
    <m/>
    <s v="None"/>
    <s v="Yes"/>
    <s v="Yes"/>
    <s v="Yes"/>
    <n v="6"/>
    <s v="Class five completed"/>
    <n v="2"/>
    <n v="5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Yes"/>
    <m/>
    <n v="0"/>
    <n v="0"/>
    <n v="60000"/>
    <n v="32000"/>
    <n v="35000"/>
    <n v="0"/>
    <n v="0"/>
    <n v="0"/>
    <n v="127000"/>
  </r>
  <r>
    <s v="a668ee87ece64aae9ca0676ec033b283"/>
    <n v="2"/>
    <n v="208"/>
    <n v="1"/>
    <s v="Male"/>
    <n v="54"/>
    <s v="Khmer"/>
    <m/>
    <s v="None"/>
    <s v="Yes"/>
    <s v="Yes"/>
    <s v="Yes"/>
    <n v="6"/>
    <s v="Class five completed"/>
    <n v="2"/>
    <n v="6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18000"/>
    <n v="35000"/>
    <n v="0"/>
    <n v="0"/>
    <n v="0"/>
    <n v="53000"/>
  </r>
  <r>
    <s v="a6dbd26e1b214ff1aed3383208281f74"/>
    <n v="21"/>
    <n v="2107"/>
    <n v="2"/>
    <s v="Male"/>
    <n v="54"/>
    <s v="Khmer"/>
    <m/>
    <s v="None"/>
    <s v="Yes"/>
    <s v="Yes"/>
    <s v="Yes"/>
    <n v="7"/>
    <s v="Class seven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ten completed"/>
    <x v="0"/>
    <s v="Class eleven"/>
    <m/>
    <s v="Public"/>
    <s v="Yes"/>
    <m/>
    <n v="0"/>
    <n v="360000"/>
    <n v="500000"/>
    <n v="30000"/>
    <n v="0"/>
    <n v="0"/>
    <n v="0"/>
    <n v="0"/>
    <n v="890000"/>
  </r>
  <r>
    <s v="a6dbd26e1b214ff1aed3383208281f74"/>
    <n v="21"/>
    <n v="2107"/>
    <n v="2"/>
    <s v="Male"/>
    <n v="54"/>
    <s v="Khmer"/>
    <m/>
    <s v="None"/>
    <s v="Yes"/>
    <s v="Yes"/>
    <s v="Yes"/>
    <n v="7"/>
    <s v="Class seven completed"/>
    <n v="2"/>
    <n v="4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ten completed"/>
    <x v="0"/>
    <s v="Class eleven"/>
    <m/>
    <s v="Public"/>
    <s v="Yes"/>
    <m/>
    <n v="0"/>
    <n v="360000"/>
    <n v="450000"/>
    <n v="25000"/>
    <n v="8000"/>
    <n v="0"/>
    <n v="0"/>
    <n v="0"/>
    <n v="843000"/>
  </r>
  <r>
    <s v="a7192e29c54644e498b4271bc8b5dbd4"/>
    <n v="12"/>
    <n v="1212"/>
    <n v="1"/>
    <s v="Male"/>
    <n v="32"/>
    <s v="Khmer"/>
    <m/>
    <s v="None"/>
    <s v="Yes"/>
    <s v="Yes"/>
    <s v="Yes"/>
    <n v="6"/>
    <s v="Class five completed"/>
    <n v="1"/>
    <n v="3"/>
    <x v="0"/>
    <x v="6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one"/>
    <m/>
    <s v="Public"/>
    <s v="No"/>
    <m/>
    <n v="0"/>
    <n v="0"/>
    <n v="140000"/>
    <n v="50000"/>
    <n v="100000"/>
    <n v="0"/>
    <n v="0"/>
    <n v="5000"/>
    <n v="295000"/>
  </r>
  <r>
    <s v="a823078ed00d4f2186bcb03a060098c0"/>
    <n v="15"/>
    <n v="1501"/>
    <n v="2"/>
    <s v="Male"/>
    <n v="28"/>
    <s v="Khmer"/>
    <m/>
    <s v="None"/>
    <s v="Yes"/>
    <s v="Yes"/>
    <s v="Yes"/>
    <n v="7"/>
    <s v="Class seven completed"/>
    <n v="2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Yes"/>
    <m/>
    <n v="0"/>
    <n v="0"/>
    <n v="240000"/>
    <n v="35000"/>
    <n v="85000"/>
    <n v="0"/>
    <n v="0"/>
    <n v="0"/>
    <n v="360000"/>
  </r>
  <r>
    <s v="a85bda826425478eb4db02bb458319c6"/>
    <n v="19"/>
    <n v="1904"/>
    <n v="1"/>
    <s v="Female"/>
    <n v="33"/>
    <s v="Khmer"/>
    <m/>
    <s v="Yes"/>
    <s v="Yes"/>
    <s v="Yes"/>
    <s v="Yes"/>
    <n v="2"/>
    <s v="Class two completed"/>
    <n v="2"/>
    <n v="2"/>
    <x v="0"/>
    <x v="0"/>
    <n v="1"/>
    <s v="Child"/>
    <s v="No"/>
    <m/>
    <s v="Yes"/>
    <n v="1"/>
    <s v="Never married/Never lived with a partner"/>
    <m/>
    <m/>
    <s v="Khmer"/>
    <m/>
    <s v="Yes"/>
    <s v="Yes"/>
    <s v="Yes"/>
    <s v="Yes"/>
    <n v="6"/>
    <s v="Class six completed"/>
    <x v="0"/>
    <s v="Class six"/>
    <m/>
    <s v="Public"/>
    <s v="No"/>
    <m/>
    <n v="0"/>
    <n v="0"/>
    <n v="468000"/>
    <n v="12000"/>
    <n v="35000"/>
    <n v="0"/>
    <n v="252000"/>
    <n v="0"/>
    <n v="767000"/>
  </r>
  <r>
    <s v="a85bda826425478eb4db02bb458319c6"/>
    <n v="19"/>
    <n v="1904"/>
    <n v="1"/>
    <s v="Female"/>
    <n v="33"/>
    <s v="Khmer"/>
    <m/>
    <s v="Yes"/>
    <s v="Yes"/>
    <s v="Yes"/>
    <s v="Yes"/>
    <n v="2"/>
    <s v="Class two completed"/>
    <n v="2"/>
    <n v="3"/>
    <x v="0"/>
    <x v="1"/>
    <n v="1"/>
    <s v="Child"/>
    <s v="No"/>
    <m/>
    <s v="Yes"/>
    <n v="1"/>
    <m/>
    <m/>
    <m/>
    <s v="Khmer"/>
    <m/>
    <s v="None"/>
    <s v="No"/>
    <s v="No"/>
    <s v="Yes"/>
    <n v="6"/>
    <s v="Class five completed"/>
    <x v="0"/>
    <s v="Class five"/>
    <m/>
    <s v="Public"/>
    <s v="No"/>
    <m/>
    <n v="0"/>
    <n v="702000"/>
    <n v="468000"/>
    <n v="10000"/>
    <n v="25000"/>
    <n v="0"/>
    <n v="0"/>
    <n v="0"/>
    <n v="1205000"/>
  </r>
  <r>
    <s v="a8605cdabf8246848c8386e93c4397d6"/>
    <n v="1"/>
    <n v="109"/>
    <n v="1"/>
    <s v="Male"/>
    <n v="40"/>
    <s v="Khmer"/>
    <m/>
    <s v="None"/>
    <s v="Yes"/>
    <s v="Yes"/>
    <s v="Yes"/>
    <n v="6"/>
    <s v="Class four completed"/>
    <n v="3"/>
    <n v="3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ublic"/>
    <s v="Yes"/>
    <m/>
    <n v="0"/>
    <n v="0"/>
    <n v="108000"/>
    <n v="80000"/>
    <n v="40000"/>
    <n v="0"/>
    <n v="0"/>
    <n v="0"/>
    <n v="228000"/>
  </r>
  <r>
    <s v="a8605cdabf8246848c8386e93c4397d6"/>
    <n v="1"/>
    <n v="109"/>
    <n v="1"/>
    <s v="Male"/>
    <n v="40"/>
    <s v="Khmer"/>
    <m/>
    <s v="None"/>
    <s v="Yes"/>
    <s v="Yes"/>
    <s v="Yes"/>
    <n v="6"/>
    <s v="Class four completed"/>
    <n v="3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295200"/>
    <n v="30000"/>
    <n v="40000"/>
    <n v="0"/>
    <n v="0"/>
    <n v="5000"/>
    <n v="370200"/>
  </r>
  <r>
    <s v="a8852b3778ab4117a9c82671a4908d18"/>
    <n v="17"/>
    <n v="1707"/>
    <n v="1"/>
    <s v="Male"/>
    <n v="40"/>
    <s v="Khmer"/>
    <m/>
    <s v="None"/>
    <s v="Yes"/>
    <s v="Yes"/>
    <s v="Yes"/>
    <n v="6"/>
    <s v="Class six completed"/>
    <n v="4"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onâ€™t want to"/>
    <n v="0"/>
    <m/>
    <m/>
    <m/>
    <m/>
    <m/>
    <m/>
    <m/>
    <m/>
  </r>
  <r>
    <s v="a8852b3778ab4117a9c82671a4908d18"/>
    <n v="17"/>
    <n v="1707"/>
    <n v="1"/>
    <s v="Male"/>
    <n v="40"/>
    <s v="Khmer"/>
    <m/>
    <s v="None"/>
    <s v="Yes"/>
    <s v="Yes"/>
    <s v="Yes"/>
    <n v="6"/>
    <s v="Class six completed"/>
    <n v="4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15000"/>
    <n v="30000"/>
    <n v="0"/>
    <n v="0"/>
    <n v="0"/>
    <n v="45000"/>
  </r>
  <r>
    <s v="a8852b3778ab4117a9c82671a4908d18"/>
    <n v="17"/>
    <n v="1707"/>
    <n v="1"/>
    <s v="Male"/>
    <n v="40"/>
    <s v="Khmer"/>
    <m/>
    <s v="None"/>
    <s v="Yes"/>
    <s v="Yes"/>
    <s v="Yes"/>
    <n v="6"/>
    <s v="Class six completed"/>
    <n v="4"/>
    <n v="5"/>
    <x v="0"/>
    <x v="2"/>
    <n v="1"/>
    <s v="Child"/>
    <s v="Yes"/>
    <n v="1"/>
    <s v="Yes"/>
    <n v="2"/>
    <m/>
    <m/>
    <m/>
    <s v="Khmer"/>
    <m/>
    <s v="None"/>
    <s v="No"/>
    <s v="No"/>
    <s v="Yes"/>
    <n v="4"/>
    <s v="Class four completed"/>
    <x v="0"/>
    <s v="Class five"/>
    <m/>
    <s v="Public"/>
    <s v="No"/>
    <m/>
    <n v="0"/>
    <n v="0"/>
    <n v="0"/>
    <n v="15000"/>
    <n v="20000"/>
    <n v="0"/>
    <n v="0"/>
    <n v="0"/>
    <n v="35000"/>
  </r>
  <r>
    <s v="a8ba4ab4dbc94098b80b2d5958c764b1"/>
    <n v="7"/>
    <n v="704"/>
    <n v="2"/>
    <s v="Male"/>
    <n v="36"/>
    <s v="Khmer"/>
    <m/>
    <s v="None"/>
    <s v="Yes"/>
    <s v="Yes"/>
    <s v="Yes"/>
    <n v="3"/>
    <s v="Class three completed"/>
    <n v="3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324000"/>
    <n v="0"/>
    <n v="15000"/>
    <n v="60000"/>
    <n v="0"/>
    <n v="0"/>
    <n v="0"/>
    <n v="399000"/>
  </r>
  <r>
    <s v="a8ba4ab4dbc94098b80b2d5958c764b1"/>
    <n v="7"/>
    <n v="704"/>
    <n v="2"/>
    <s v="Male"/>
    <n v="36"/>
    <s v="Khmer"/>
    <m/>
    <s v="None"/>
    <s v="Yes"/>
    <s v="Yes"/>
    <s v="Yes"/>
    <n v="3"/>
    <s v="Class three completed"/>
    <n v="3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216000"/>
    <n v="0"/>
    <n v="15000"/>
    <n v="40000"/>
    <n v="0"/>
    <n v="0"/>
    <n v="0"/>
    <n v="271000"/>
  </r>
  <r>
    <s v="a8bb0d2616e446609ea494b91f82cccd"/>
    <n v="10"/>
    <n v="1004"/>
    <n v="2"/>
    <s v="Male"/>
    <n v="29"/>
    <s v="Khmer"/>
    <m/>
    <s v="Yes"/>
    <s v="Yes"/>
    <s v="Yes"/>
    <s v="No"/>
    <n v="0"/>
    <m/>
    <n v="3"/>
    <n v="3"/>
    <x v="0"/>
    <x v="3"/>
    <n v="1"/>
    <s v="Child"/>
    <s v="Yes"/>
    <n v="1"/>
    <s v="Yes"/>
    <n v="2"/>
    <m/>
    <m/>
    <m/>
    <s v="Other (Specify)"/>
    <s v="Yes"/>
    <s v="Yes"/>
    <s v="No"/>
    <s v="No"/>
    <s v="Yes"/>
    <n v="2"/>
    <s v="Class one completed"/>
    <x v="0"/>
    <s v="Class two"/>
    <m/>
    <s v="Public"/>
    <s v="No"/>
    <m/>
    <n v="0"/>
    <n v="0"/>
    <n v="0"/>
    <n v="2000"/>
    <n v="5000"/>
    <n v="30000"/>
    <n v="20000"/>
    <n v="0"/>
    <n v="57000"/>
  </r>
  <r>
    <s v="a8f7c4e53b0a46109dd38bc77acc7b3f"/>
    <n v="1"/>
    <n v="108"/>
    <n v="2"/>
    <s v="Male"/>
    <n v="63"/>
    <s v="Khmer"/>
    <m/>
    <s v="None"/>
    <s v="Yes"/>
    <s v="Yes"/>
    <s v="Yes"/>
    <n v="4"/>
    <s v="Class three completed"/>
    <n v="4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8000"/>
    <n v="45000"/>
    <n v="0"/>
    <n v="0"/>
    <n v="0"/>
    <n v="63000"/>
  </r>
  <r>
    <s v="a9312d994e3346efa945294b907cf6b0"/>
    <n v="20"/>
    <n v="2005"/>
    <n v="2"/>
    <s v="Male"/>
    <n v="40"/>
    <s v="Khmer"/>
    <m/>
    <s v="None"/>
    <s v="Yes"/>
    <s v="Yes"/>
    <s v="Yes"/>
    <n v="5"/>
    <s v="Class five completed"/>
    <n v="1"/>
    <n v="4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Lower education certificate (diploma)"/>
    <x v="0"/>
    <s v="Class ten"/>
    <m/>
    <s v="Public"/>
    <s v="Yes"/>
    <m/>
    <n v="0"/>
    <n v="0"/>
    <n v="270000"/>
    <n v="34000"/>
    <n v="5000"/>
    <n v="0"/>
    <n v="350000"/>
    <n v="0"/>
    <n v="659000"/>
  </r>
  <r>
    <s v="a9483ab4c55a4e6bab0b1f8e77e17eea"/>
    <n v="8"/>
    <n v="811"/>
    <n v="1"/>
    <s v="Male"/>
    <n v="46"/>
    <s v="Khmer"/>
    <m/>
    <s v="None"/>
    <s v="Yes"/>
    <s v="Yes"/>
    <s v="Yes"/>
    <n v="8"/>
    <s v="Class eight completed"/>
    <n v="2"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1"/>
    <m/>
    <m/>
    <m/>
    <m/>
    <s v="Other (specify)"/>
    <n v="0"/>
    <n v="800000"/>
    <n v="0"/>
    <n v="120000"/>
    <n v="20000"/>
    <n v="0"/>
    <n v="0"/>
    <n v="0"/>
    <n v="940000"/>
  </r>
  <r>
    <s v="aa4521a79b194aaabfc6b1acbf6028cd"/>
    <n v="8"/>
    <n v="810"/>
    <n v="2"/>
    <s v="Male"/>
    <n v="37"/>
    <s v="Khmer"/>
    <m/>
    <s v="None"/>
    <s v="Yes"/>
    <s v="Yes"/>
    <s v="Yes"/>
    <n v="5"/>
    <s v="Class five completed"/>
    <n v="1"/>
    <n v="3"/>
    <x v="1"/>
    <x v="7"/>
    <n v="1"/>
    <s v="Child"/>
    <s v="Yes"/>
    <n v="1"/>
    <s v="Yes"/>
    <n v="2"/>
    <s v="Married/Living together"/>
    <s v="Yes"/>
    <n v="4"/>
    <s v="Khmer"/>
    <m/>
    <s v="None"/>
    <s v="Yes"/>
    <s v="Yes"/>
    <s v="Yes"/>
    <n v="6"/>
    <s v="Class six completed"/>
    <x v="1"/>
    <m/>
    <m/>
    <m/>
    <m/>
    <s v="Donâ€™t want to"/>
    <n v="0"/>
    <m/>
    <m/>
    <m/>
    <m/>
    <m/>
    <m/>
    <m/>
    <m/>
  </r>
  <r>
    <s v="aaa846e1b88e4e049d6c6bf8c1059641"/>
    <n v="5"/>
    <n v="505"/>
    <n v="2"/>
    <s v="Male"/>
    <n v="47"/>
    <s v="Khmer"/>
    <m/>
    <s v="None"/>
    <s v="Yes"/>
    <s v="Yes"/>
    <s v="Yes"/>
    <n v="6"/>
    <s v="Class six completed"/>
    <n v="1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80000"/>
    <n v="120000"/>
    <n v="0"/>
    <n v="0"/>
    <n v="0"/>
    <n v="200000"/>
  </r>
  <r>
    <s v="aae84e363dd54626afe9298e2d6fc97a"/>
    <n v="11"/>
    <n v="1104"/>
    <n v="2"/>
    <s v="Male"/>
    <n v="37"/>
    <s v="Other local ethnic group"/>
    <s v="Yes"/>
    <s v="Yes"/>
    <s v="Yes"/>
    <s v="Yes"/>
    <s v="Yes"/>
    <n v="12"/>
    <s v="Higher education certificate (BacII)"/>
    <n v="3"/>
    <n v="3"/>
    <x v="1"/>
    <x v="0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7"/>
    <s v="Class six completed"/>
    <x v="0"/>
    <s v="Class seven"/>
    <m/>
    <s v="Public"/>
    <s v="Yes"/>
    <m/>
    <n v="0"/>
    <n v="1000000"/>
    <n v="350000"/>
    <n v="20000"/>
    <n v="0"/>
    <n v="0"/>
    <n v="0"/>
    <n v="0"/>
    <n v="1370000"/>
  </r>
  <r>
    <s v="aae84e363dd54626afe9298e2d6fc97a"/>
    <n v="11"/>
    <n v="1104"/>
    <n v="2"/>
    <s v="Male"/>
    <n v="37"/>
    <s v="Other local ethnic group"/>
    <s v="Yes"/>
    <s v="Yes"/>
    <s v="Yes"/>
    <s v="Yes"/>
    <s v="Yes"/>
    <n v="12"/>
    <s v="Higher education certificate (BacII)"/>
    <n v="3"/>
    <n v="5"/>
    <x v="0"/>
    <x v="11"/>
    <n v="1"/>
    <s v="Child"/>
    <s v="Yes"/>
    <n v="1"/>
    <s v="Yes"/>
    <n v="2"/>
    <m/>
    <m/>
    <m/>
    <s v="Other local ethnic group"/>
    <s v="Yes"/>
    <s v="Yes"/>
    <s v="Yes"/>
    <s v="Yes"/>
    <s v="Yes"/>
    <n v="2"/>
    <s v="Class one completed"/>
    <x v="0"/>
    <s v="Class two"/>
    <m/>
    <s v="Public"/>
    <s v="No"/>
    <m/>
    <n v="0"/>
    <n v="1000000"/>
    <n v="100000"/>
    <n v="20000"/>
    <n v="12000"/>
    <n v="0"/>
    <n v="0"/>
    <n v="0"/>
    <n v="1132000"/>
  </r>
  <r>
    <s v="ab1b2a3289294270b09a2cdbf1e99c72"/>
    <n v="22"/>
    <n v="2204"/>
    <n v="1"/>
    <s v="Male"/>
    <n v="39"/>
    <s v="Khmer"/>
    <m/>
    <s v="Yes"/>
    <s v="Yes"/>
    <s v="Yes"/>
    <s v="Yes"/>
    <n v="9"/>
    <s v="Class nine completed without certificate"/>
    <n v="3"/>
    <n v="3"/>
    <x v="0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n v="0"/>
    <n v="720000"/>
    <n v="100000"/>
    <n v="200000"/>
    <n v="300000"/>
    <n v="60000"/>
    <n v="0"/>
    <n v="1380000"/>
  </r>
  <r>
    <s v="ab1b2a3289294270b09a2cdbf1e99c72"/>
    <n v="22"/>
    <n v="2204"/>
    <n v="1"/>
    <s v="Male"/>
    <n v="39"/>
    <s v="Khmer"/>
    <m/>
    <s v="Yes"/>
    <s v="Yes"/>
    <s v="Yes"/>
    <s v="Yes"/>
    <n v="9"/>
    <s v="Class nine completed without certificate"/>
    <n v="3"/>
    <n v="4"/>
    <x v="1"/>
    <x v="5"/>
    <n v="1"/>
    <s v="Child"/>
    <s v="Yes"/>
    <n v="1"/>
    <s v="Yes"/>
    <n v="2"/>
    <m/>
    <m/>
    <m/>
    <s v="Khmer"/>
    <m/>
    <s v="Yes"/>
    <s v="Yes"/>
    <s v="Yes"/>
    <s v="Yes"/>
    <n v="6"/>
    <s v="Class six completed"/>
    <x v="0"/>
    <s v="Class seven"/>
    <m/>
    <s v="Public"/>
    <s v="Yes"/>
    <m/>
    <n v="0"/>
    <n v="0"/>
    <n v="2400000"/>
    <n v="100000"/>
    <n v="100000"/>
    <n v="2000000"/>
    <n v="60000"/>
    <n v="0"/>
    <n v="4660000"/>
  </r>
  <r>
    <s v="ab1b2a3289294270b09a2cdbf1e99c72"/>
    <n v="22"/>
    <n v="2204"/>
    <n v="1"/>
    <s v="Male"/>
    <n v="39"/>
    <s v="Khmer"/>
    <m/>
    <s v="Yes"/>
    <s v="Yes"/>
    <s v="Yes"/>
    <s v="Yes"/>
    <n v="9"/>
    <s v="Class nine completed without certificate"/>
    <n v="3"/>
    <n v="5"/>
    <x v="1"/>
    <x v="6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Too young"/>
    <n v="0"/>
    <n v="1440000"/>
    <n v="0"/>
    <n v="40000"/>
    <n v="20000"/>
    <n v="0"/>
    <n v="480000"/>
    <n v="0"/>
    <n v="1980000"/>
  </r>
  <r>
    <s v="ab21b4efa6ff4674af76d1510810a336"/>
    <n v="1"/>
    <n v="103"/>
    <n v="2"/>
    <s v="Male"/>
    <n v="35"/>
    <s v="Khmer"/>
    <m/>
    <s v="Yes"/>
    <s v="No"/>
    <s v="No"/>
    <s v="Yes"/>
    <n v="3"/>
    <s v="Class two completed"/>
    <n v="2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2000"/>
    <n v="25000"/>
    <n v="0"/>
    <n v="0"/>
    <n v="0"/>
    <n v="37000"/>
  </r>
  <r>
    <s v="aba1bb56dfd0482697a0f6df7be3d746"/>
    <n v="9"/>
    <n v="905"/>
    <n v="1"/>
    <m/>
    <m/>
    <m/>
    <m/>
    <m/>
    <m/>
    <m/>
    <m/>
    <m/>
    <m/>
    <n v="1"/>
    <n v="6"/>
    <x v="1"/>
    <x v="7"/>
    <n v="1"/>
    <s v="Child"/>
    <s v="Yes"/>
    <n v="2"/>
    <s v="Yes"/>
    <n v="4"/>
    <s v="Never married/Never lived with a partner"/>
    <m/>
    <m/>
    <s v="Cham"/>
    <s v="Yes"/>
    <s v="Yes"/>
    <s v="Yes"/>
    <s v="Yes"/>
    <s v="Yes"/>
    <n v="13"/>
    <s v="Class twelve completed without certificate"/>
    <x v="0"/>
    <s v="College/university undergraduate"/>
    <m/>
    <s v="Private"/>
    <s v="No"/>
    <m/>
    <n v="0"/>
    <n v="0"/>
    <n v="800000"/>
    <n v="100000"/>
    <n v="20000"/>
    <n v="0"/>
    <n v="500000"/>
    <n v="0"/>
    <n v="1420000"/>
  </r>
  <r>
    <s v="aba4bdf6ca8b404ea5ca4c2a7501a3df"/>
    <n v="2"/>
    <n v="207"/>
    <n v="2"/>
    <s v="Male"/>
    <n v="29"/>
    <s v="Khmer"/>
    <m/>
    <s v="None"/>
    <s v="No"/>
    <s v="No"/>
    <s v="No"/>
    <n v="0"/>
    <m/>
    <n v="2"/>
    <n v="3"/>
    <x v="0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one"/>
    <m/>
    <s v="Public"/>
    <s v="No"/>
    <m/>
    <n v="0"/>
    <n v="0"/>
    <n v="0"/>
    <n v="0"/>
    <n v="20000"/>
    <n v="0"/>
    <n v="0"/>
    <n v="0"/>
    <n v="20000"/>
  </r>
  <r>
    <s v="ac0706079f1e4904a1be885fba6d13b9"/>
    <n v="12"/>
    <n v="1207"/>
    <n v="1"/>
    <s v="Male"/>
    <n v="41"/>
    <s v="Khmer"/>
    <m/>
    <s v="None"/>
    <s v="Yes"/>
    <s v="Yes"/>
    <s v="Yes"/>
    <n v="6"/>
    <s v="Class six completed"/>
    <n v="1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400000"/>
    <n v="100000"/>
    <n v="100000"/>
    <n v="3000000"/>
    <n v="0"/>
    <n v="0"/>
    <n v="3600000"/>
  </r>
  <r>
    <s v="ac710b371d80444185b59d1c1092e495"/>
    <n v="15"/>
    <n v="1501"/>
    <n v="2"/>
    <s v="Male"/>
    <n v="36"/>
    <s v="Khmer"/>
    <m/>
    <s v="None"/>
    <s v="Yes"/>
    <s v="Yes"/>
    <s v="Yes"/>
    <n v="12"/>
    <s v="Higher education certificate (BacII)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30000"/>
    <n v="80000"/>
    <n v="0"/>
    <n v="60000"/>
    <n v="0"/>
    <n v="170000"/>
  </r>
  <r>
    <s v="ac7fde0a6b794fdcbf79b6f3c5ad05f5"/>
    <n v="14"/>
    <n v="1410"/>
    <n v="1"/>
    <s v="Male"/>
    <n v="42"/>
    <s v="Khmer"/>
    <m/>
    <s v="None"/>
    <s v="Yes"/>
    <s v="Yes"/>
    <s v="Yes"/>
    <n v="4"/>
    <s v="Class four completed"/>
    <n v="2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0"/>
    <n v="120000"/>
    <n v="50000"/>
    <n v="30000"/>
    <n v="1000000"/>
    <n v="0"/>
    <n v="0"/>
    <n v="1200000"/>
  </r>
  <r>
    <s v="ac7fde0a6b794fdcbf79b6f3c5ad05f5"/>
    <n v="14"/>
    <n v="1410"/>
    <n v="1"/>
    <s v="Male"/>
    <n v="42"/>
    <s v="Khmer"/>
    <m/>
    <s v="None"/>
    <s v="Yes"/>
    <s v="Yes"/>
    <s v="Yes"/>
    <n v="4"/>
    <s v="Class four completed"/>
    <n v="2"/>
    <n v="5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0"/>
    <n v="1400000"/>
    <n v="50000"/>
    <n v="30000"/>
    <n v="800000"/>
    <n v="0"/>
    <n v="0"/>
    <n v="2280000"/>
  </r>
  <r>
    <s v="ad0297a2ba1048a7bce28e26869481ef"/>
    <n v="11"/>
    <n v="1102"/>
    <n v="2"/>
    <s v="Male"/>
    <n v="28"/>
    <s v="Other (Specify)"/>
    <s v="Yes"/>
    <s v="Yes"/>
    <s v="Yes"/>
    <s v="Yes"/>
    <s v="Yes"/>
    <n v="3"/>
    <s v="Class three completed"/>
    <n v="2"/>
    <n v="3"/>
    <x v="0"/>
    <x v="3"/>
    <n v="1"/>
    <s v="Child"/>
    <s v="Yes"/>
    <n v="1"/>
    <s v="Yes"/>
    <n v="2"/>
    <m/>
    <m/>
    <m/>
    <s v="Other (Specify)"/>
    <s v="Yes"/>
    <s v="Yes"/>
    <s v="No"/>
    <s v="No"/>
    <s v="Yes"/>
    <n v="1"/>
    <s v="Pre-school/Kindergarten"/>
    <x v="0"/>
    <s v="Class one"/>
    <m/>
    <s v="Public"/>
    <s v="No"/>
    <m/>
    <n v="0"/>
    <n v="0"/>
    <n v="0"/>
    <n v="5000"/>
    <n v="60000"/>
    <n v="0"/>
    <n v="0"/>
    <n v="0"/>
    <n v="65000"/>
  </r>
  <r>
    <s v="ad0297a2ba1048a7bce28e26869481ef"/>
    <n v="11"/>
    <n v="1102"/>
    <n v="2"/>
    <s v="Male"/>
    <n v="28"/>
    <s v="Other (Specify)"/>
    <s v="Yes"/>
    <s v="Yes"/>
    <s v="Yes"/>
    <s v="Yes"/>
    <s v="Yes"/>
    <n v="3"/>
    <s v="Class three completed"/>
    <n v="2"/>
    <n v="4"/>
    <x v="1"/>
    <x v="9"/>
    <n v="1"/>
    <s v="Child"/>
    <s v="Yes"/>
    <n v="1"/>
    <s v="Yes"/>
    <n v="2"/>
    <m/>
    <m/>
    <m/>
    <s v="Other (Specify)"/>
    <s v="Yes"/>
    <s v="Yes"/>
    <s v="No"/>
    <s v="No"/>
    <s v="Yes"/>
    <n v="1"/>
    <s v="Pre-school/Kindergarten"/>
    <x v="0"/>
    <s v="Class one"/>
    <m/>
    <s v="Public"/>
    <s v="No"/>
    <m/>
    <n v="0"/>
    <n v="0"/>
    <n v="0"/>
    <n v="5000"/>
    <n v="50000"/>
    <n v="0"/>
    <n v="0"/>
    <n v="0"/>
    <n v="55000"/>
  </r>
  <r>
    <s v="ad47cf9072e24c6190abb8305436e62b"/>
    <n v="15"/>
    <n v="1505"/>
    <n v="1"/>
    <s v="Male"/>
    <n v="52"/>
    <s v="Khmer"/>
    <m/>
    <s v="None"/>
    <s v="Yes"/>
    <s v="Yes"/>
    <s v="Yes"/>
    <n v="13"/>
    <s v="Higher education certificate (BacII)"/>
    <n v="1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our"/>
    <m/>
    <s v="Public"/>
    <s v="Yes"/>
    <m/>
    <n v="0"/>
    <n v="0"/>
    <n v="300000"/>
    <n v="35000"/>
    <n v="42000"/>
    <n v="0"/>
    <n v="0"/>
    <n v="0"/>
    <n v="377000"/>
  </r>
  <r>
    <s v="ad89be265c1943c992f76a2e3354cf4e"/>
    <n v="14"/>
    <n v="1409"/>
    <n v="2"/>
    <s v="Male"/>
    <n v="37"/>
    <s v="Khmer"/>
    <m/>
    <s v="None"/>
    <s v="Yes"/>
    <s v="Yes"/>
    <s v="Yes"/>
    <n v="5"/>
    <s v="Class five completed"/>
    <n v="3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280000"/>
    <n v="100000"/>
    <n v="35000"/>
    <n v="50000"/>
    <n v="1000000"/>
    <n v="0"/>
    <n v="10000"/>
    <n v="1475000"/>
  </r>
  <r>
    <s v="ad89be265c1943c992f76a2e3354cf4e"/>
    <n v="14"/>
    <n v="1409"/>
    <n v="2"/>
    <s v="Male"/>
    <n v="37"/>
    <s v="Khmer"/>
    <m/>
    <s v="None"/>
    <s v="Yes"/>
    <s v="Yes"/>
    <s v="Yes"/>
    <n v="5"/>
    <s v="Class five completed"/>
    <n v="3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100000"/>
    <n v="35000"/>
    <n v="50000"/>
    <n v="700000"/>
    <n v="0"/>
    <n v="5000"/>
    <n v="890000"/>
  </r>
  <r>
    <s v="ad89be265c1943c992f76a2e3354cf4e"/>
    <n v="14"/>
    <n v="1409"/>
    <n v="2"/>
    <s v="Male"/>
    <n v="37"/>
    <s v="Khmer"/>
    <m/>
    <s v="None"/>
    <s v="Yes"/>
    <s v="Yes"/>
    <s v="Yes"/>
    <n v="5"/>
    <s v="Class five completed"/>
    <n v="3"/>
    <n v="5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100000"/>
    <n v="15000"/>
    <n v="35000"/>
    <n v="500000"/>
    <n v="0"/>
    <n v="0"/>
    <n v="650000"/>
  </r>
  <r>
    <s v="adc4ab07cb8349b98e5ace1c2f62392b"/>
    <n v="21"/>
    <n v="2106"/>
    <n v="2"/>
    <s v="Male"/>
    <n v="48"/>
    <s v="Khmer"/>
    <m/>
    <s v="None"/>
    <s v="Yes"/>
    <s v="Yes"/>
    <s v="Yes"/>
    <n v="7"/>
    <s v="Class seven completed"/>
    <n v="1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93000"/>
    <n v="10500"/>
    <n v="43000"/>
    <n v="0"/>
    <n v="0"/>
    <n v="5000"/>
    <n v="151500"/>
  </r>
  <r>
    <s v="adca22a582844e378597cf89377e028d"/>
    <n v="3"/>
    <n v="307"/>
    <n v="2"/>
    <s v="Female"/>
    <n v="36"/>
    <s v="Khmer"/>
    <m/>
    <s v="None"/>
    <s v="Yes"/>
    <s v="Yes"/>
    <s v="Yes"/>
    <n v="8"/>
    <s v="Class seven completed"/>
    <n v="2"/>
    <n v="4"/>
    <x v="1"/>
    <x v="1"/>
    <n v="1"/>
    <s v="Child"/>
    <s v="Yes"/>
    <n v="2"/>
    <s v="Yes"/>
    <n v="1"/>
    <m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0"/>
    <n v="0"/>
    <n v="14400"/>
    <n v="12000"/>
    <n v="0"/>
    <n v="0"/>
    <n v="6000"/>
    <n v="32400"/>
  </r>
  <r>
    <s v="adca22a582844e378597cf89377e028d"/>
    <n v="3"/>
    <n v="307"/>
    <n v="2"/>
    <s v="Female"/>
    <n v="36"/>
    <s v="Khmer"/>
    <m/>
    <s v="None"/>
    <s v="Yes"/>
    <s v="Yes"/>
    <s v="Yes"/>
    <n v="8"/>
    <s v="Class seven completed"/>
    <n v="2"/>
    <n v="5"/>
    <x v="0"/>
    <x v="3"/>
    <n v="1"/>
    <s v="Child"/>
    <s v="Yes"/>
    <n v="2"/>
    <s v="Yes"/>
    <n v="1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25000"/>
    <n v="4000"/>
    <n v="3000"/>
    <n v="0"/>
    <n v="0"/>
    <n v="6000"/>
    <n v="38000"/>
  </r>
  <r>
    <s v="ae616c83db1945288df00ab9863ecde3"/>
    <n v="2"/>
    <n v="201"/>
    <n v="2"/>
    <s v="Male"/>
    <n v="49"/>
    <s v="Khmer"/>
    <m/>
    <s v="None"/>
    <s v="No"/>
    <s v="No"/>
    <s v="No"/>
    <n v="0"/>
    <m/>
    <n v="2"/>
    <n v="3"/>
    <x v="0"/>
    <x v="3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500000"/>
    <n v="0"/>
    <n v="5600"/>
    <n v="62000"/>
    <n v="0"/>
    <n v="0"/>
    <n v="5000"/>
    <n v="572600"/>
  </r>
  <r>
    <s v="ae89a8ef6e8f45b99267d003f67fe757"/>
    <n v="25"/>
    <n v="2502"/>
    <n v="2"/>
    <s v="Female"/>
    <n v="62"/>
    <s v="Khmer"/>
    <m/>
    <s v="None"/>
    <s v="Yes"/>
    <s v="Yes"/>
    <s v="Yes"/>
    <n v="2"/>
    <s v="Class one completed"/>
    <n v="1"/>
    <n v="3"/>
    <x v="0"/>
    <x v="7"/>
    <n v="1"/>
    <s v="Child"/>
    <s v="No"/>
    <m/>
    <s v="Yes"/>
    <n v="1"/>
    <s v="Never married/Never lived with a partner"/>
    <m/>
    <m/>
    <s v="Khmer"/>
    <m/>
    <s v="None"/>
    <s v="Yes"/>
    <s v="Yes"/>
    <s v="Yes"/>
    <n v="6"/>
    <s v="Class five completed"/>
    <x v="1"/>
    <m/>
    <m/>
    <m/>
    <m/>
    <s v="Did not do well in school"/>
    <n v="0"/>
    <m/>
    <m/>
    <m/>
    <m/>
    <m/>
    <m/>
    <m/>
    <m/>
  </r>
  <r>
    <s v="af016ce6dd0e4b5ea8aa139a34c5f3f4"/>
    <n v="18"/>
    <n v="1802"/>
    <n v="2"/>
    <s v="Male"/>
    <n v="35"/>
    <s v="Khmer"/>
    <m/>
    <s v="None"/>
    <s v="Yes"/>
    <s v="Yes"/>
    <s v="Yes"/>
    <n v="4"/>
    <s v="Class four completed"/>
    <n v="2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3000"/>
    <n v="25000"/>
    <n v="0"/>
    <n v="0"/>
    <n v="0"/>
    <n v="38000"/>
  </r>
  <r>
    <s v="af016ce6dd0e4b5ea8aa139a34c5f3f4"/>
    <n v="18"/>
    <n v="1802"/>
    <n v="2"/>
    <s v="Male"/>
    <n v="35"/>
    <s v="Khmer"/>
    <m/>
    <s v="None"/>
    <s v="Yes"/>
    <s v="Yes"/>
    <s v="Yes"/>
    <n v="4"/>
    <s v="Class four completed"/>
    <n v="2"/>
    <n v="4"/>
    <x v="0"/>
    <x v="9"/>
    <n v="1"/>
    <s v="Child"/>
    <s v="Yes"/>
    <n v="1"/>
    <s v="Yes"/>
    <n v="2"/>
    <m/>
    <m/>
    <m/>
    <s v="Khmer"/>
    <m/>
    <s v="None"/>
    <s v="Yes"/>
    <s v="No"/>
    <s v="Yes"/>
    <n v="1"/>
    <s v="Pre-school/Kindergarten"/>
    <x v="0"/>
    <s v="Class one"/>
    <m/>
    <s v="Public"/>
    <s v="No"/>
    <m/>
    <n v="0"/>
    <n v="0"/>
    <n v="0"/>
    <n v="5000"/>
    <n v="12000"/>
    <n v="0"/>
    <n v="0"/>
    <n v="0"/>
    <n v="17000"/>
  </r>
  <r>
    <s v="af82081b10d64bedb4d398f0c0a50013"/>
    <n v="13"/>
    <n v="1308"/>
    <n v="1"/>
    <s v="Male"/>
    <n v="40"/>
    <s v="Khmer"/>
    <m/>
    <s v="None"/>
    <s v="No"/>
    <s v="No"/>
    <s v="Yes"/>
    <n v="1"/>
    <s v="Class one completed"/>
    <n v="1"/>
    <n v="4"/>
    <x v="0"/>
    <x v="1"/>
    <n v="1"/>
    <s v="Child"/>
    <s v="Yes"/>
    <n v="1"/>
    <s v="Yes"/>
    <n v="2"/>
    <m/>
    <m/>
    <m/>
    <s v="Khmer"/>
    <m/>
    <s v="Yes"/>
    <s v="Yes"/>
    <s v="Yes"/>
    <s v="Yes"/>
    <n v="6"/>
    <s v="Class five completed"/>
    <x v="0"/>
    <s v="Class five"/>
    <m/>
    <s v="Public"/>
    <s v="No"/>
    <m/>
    <n v="0"/>
    <n v="960000"/>
    <n v="0"/>
    <n v="140000"/>
    <n v="60000"/>
    <n v="0"/>
    <n v="0"/>
    <n v="8000"/>
    <n v="1168000"/>
  </r>
  <r>
    <s v="af846198bbe64061a35d1f8da0d0d52c"/>
    <n v="5"/>
    <n v="508"/>
    <n v="2"/>
    <s v="Male"/>
    <n v="33"/>
    <s v="Khmer"/>
    <m/>
    <s v="None"/>
    <s v="Yes"/>
    <s v="Yes"/>
    <s v="Yes"/>
    <n v="6"/>
    <s v="Class six completed"/>
    <n v="1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Yes"/>
    <m/>
    <n v="0"/>
    <n v="0"/>
    <n v="50000"/>
    <n v="14500"/>
    <n v="14000"/>
    <n v="560000"/>
    <n v="0"/>
    <n v="0"/>
    <n v="638500"/>
  </r>
  <r>
    <s v="af92a413d10e4340a2d283c155128296"/>
    <n v="14"/>
    <n v="1403"/>
    <n v="2"/>
    <s v="Male"/>
    <n v="38"/>
    <s v="Khmer"/>
    <m/>
    <s v="None"/>
    <s v="Yes"/>
    <s v="Yes"/>
    <s v="Yes"/>
    <n v="12"/>
    <s v="Higher education certificate (BacII)"/>
    <n v="3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100000"/>
    <n v="100000"/>
    <n v="35000"/>
    <n v="50000"/>
    <n v="500000"/>
    <n v="0"/>
    <n v="5000"/>
    <n v="790000"/>
  </r>
  <r>
    <s v="af92a413d10e4340a2d283c155128296"/>
    <n v="14"/>
    <n v="1403"/>
    <n v="2"/>
    <s v="Male"/>
    <n v="38"/>
    <s v="Khmer"/>
    <m/>
    <s v="None"/>
    <s v="Yes"/>
    <s v="Yes"/>
    <s v="Yes"/>
    <n v="12"/>
    <s v="Higher education certificate (BacII)"/>
    <n v="3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100000"/>
    <n v="100000"/>
    <n v="35000"/>
    <n v="45000"/>
    <n v="400000"/>
    <n v="0"/>
    <n v="5000"/>
    <n v="685000"/>
  </r>
  <r>
    <s v="af92a413d10e4340a2d283c155128296"/>
    <n v="14"/>
    <n v="1403"/>
    <n v="2"/>
    <s v="Male"/>
    <n v="38"/>
    <s v="Khmer"/>
    <m/>
    <s v="None"/>
    <s v="Yes"/>
    <s v="Yes"/>
    <s v="Yes"/>
    <n v="12"/>
    <s v="Higher education certificate (BacII)"/>
    <n v="3"/>
    <n v="5"/>
    <x v="1"/>
    <x v="11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100000"/>
    <n v="20000"/>
    <n v="45000"/>
    <n v="300000"/>
    <n v="0"/>
    <n v="5000"/>
    <n v="470000"/>
  </r>
  <r>
    <s v="afa718123557442daac1d78e517ea572"/>
    <n v="15"/>
    <n v="1501"/>
    <n v="2"/>
    <s v="Female"/>
    <n v="53"/>
    <s v="Khmer"/>
    <m/>
    <s v="None"/>
    <s v="No"/>
    <s v="No"/>
    <s v="No"/>
    <n v="0"/>
    <m/>
    <n v="2"/>
    <n v="4"/>
    <x v="1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Must contribute to household income"/>
    <n v="0"/>
    <m/>
    <m/>
    <m/>
    <m/>
    <m/>
    <m/>
    <m/>
    <m/>
  </r>
  <r>
    <s v="afd98a38d82e463e99eb311d5df74227"/>
    <n v="9"/>
    <n v="906"/>
    <n v="2"/>
    <s v="Male"/>
    <n v="38"/>
    <s v="Khmer"/>
    <m/>
    <s v="None"/>
    <s v="Yes"/>
    <s v="Yes"/>
    <s v="Yes"/>
    <n v="3"/>
    <s v="Class three completed"/>
    <n v="2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6"/>
    <s v="Class four completed"/>
    <x v="0"/>
    <s v="Class five"/>
    <m/>
    <s v="Public"/>
    <s v="No"/>
    <m/>
    <n v="0"/>
    <n v="0"/>
    <n v="0"/>
    <n v="35000"/>
    <n v="57000"/>
    <n v="0"/>
    <n v="0"/>
    <n v="0"/>
    <n v="92000"/>
  </r>
  <r>
    <s v="b014e203b05e407787bbfade36413ab3"/>
    <n v="1"/>
    <n v="107"/>
    <n v="2"/>
    <s v="Male"/>
    <n v="34"/>
    <s v="Khmer"/>
    <m/>
    <s v="None"/>
    <s v="Yes"/>
    <s v="Yes"/>
    <s v="Yes"/>
    <n v="5"/>
    <s v="Class five completed"/>
    <n v="2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360000"/>
    <n v="30000"/>
    <n v="30000"/>
    <n v="936000"/>
    <n v="0"/>
    <n v="10000"/>
    <n v="1366000"/>
  </r>
  <r>
    <s v="b0b439c0a0e74047b2c38c4570c5fbf2"/>
    <n v="20"/>
    <n v="2005"/>
    <n v="2"/>
    <s v="Male"/>
    <n v="52"/>
    <s v="Khmer"/>
    <m/>
    <s v="None"/>
    <s v="Yes"/>
    <s v="Yes"/>
    <s v="Yes"/>
    <n v="8"/>
    <s v="Class eight completed"/>
    <n v="2"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Must contribute to household income"/>
    <n v="0"/>
    <m/>
    <m/>
    <m/>
    <m/>
    <m/>
    <m/>
    <m/>
    <m/>
  </r>
  <r>
    <s v="b0b439c0a0e74047b2c38c4570c5fbf2"/>
    <n v="20"/>
    <n v="2005"/>
    <n v="2"/>
    <s v="Male"/>
    <n v="52"/>
    <s v="Khmer"/>
    <m/>
    <s v="None"/>
    <s v="Yes"/>
    <s v="Yes"/>
    <s v="Yes"/>
    <n v="8"/>
    <s v="Class eight completed"/>
    <n v="2"/>
    <n v="4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Donâ€™t want to"/>
    <n v="0"/>
    <m/>
    <m/>
    <m/>
    <m/>
    <m/>
    <m/>
    <m/>
    <m/>
  </r>
  <r>
    <s v="b0ce0a94446d424ba224d26c50f2ccf9"/>
    <n v="4"/>
    <n v="405"/>
    <n v="2"/>
    <s v="Male"/>
    <n v="52"/>
    <s v="Khmer"/>
    <m/>
    <s v="None"/>
    <s v="Yes"/>
    <s v="Yes"/>
    <s v="Yes"/>
    <n v="2"/>
    <s v="Class two completed"/>
    <n v="3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4000"/>
    <n v="13000"/>
    <n v="234000"/>
    <n v="0"/>
    <n v="2000"/>
    <n v="253000"/>
  </r>
  <r>
    <s v="b0ce0a94446d424ba224d26c50f2ccf9"/>
    <n v="4"/>
    <n v="405"/>
    <n v="2"/>
    <s v="Male"/>
    <n v="52"/>
    <s v="Khmer"/>
    <m/>
    <s v="None"/>
    <s v="Yes"/>
    <s v="Yes"/>
    <s v="Yes"/>
    <n v="2"/>
    <s v="Class two completed"/>
    <n v="3"/>
    <n v="5"/>
    <x v="0"/>
    <x v="3"/>
    <n v="1"/>
    <s v="Child"/>
    <s v="Yes"/>
    <n v="1"/>
    <s v="Yes"/>
    <n v="2"/>
    <m/>
    <m/>
    <m/>
    <s v="Khmer"/>
    <m/>
    <s v="None"/>
    <s v="No"/>
    <s v="No"/>
    <s v="Yes"/>
    <n v="0"/>
    <s v="No class completed"/>
    <x v="0"/>
    <s v="Class one"/>
    <m/>
    <s v="Public"/>
    <s v="No"/>
    <m/>
    <n v="0"/>
    <m/>
    <m/>
    <m/>
    <m/>
    <m/>
    <m/>
    <m/>
    <m/>
  </r>
  <r>
    <s v="b0dc611c38244a0da0f8b4c39b3ca097"/>
    <n v="13"/>
    <n v="1308"/>
    <n v="1"/>
    <s v="Male"/>
    <n v="45"/>
    <s v="Khmer"/>
    <m/>
    <s v="None"/>
    <s v="Yes"/>
    <s v="Yes"/>
    <s v="Yes"/>
    <n v="4"/>
    <s v="Class four completed"/>
    <n v="5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150000"/>
    <n v="50000"/>
    <n v="0"/>
    <n v="0"/>
    <n v="4000"/>
    <n v="204000"/>
  </r>
  <r>
    <s v="b0dc611c38244a0da0f8b4c39b3ca097"/>
    <n v="13"/>
    <n v="1308"/>
    <n v="1"/>
    <s v="Male"/>
    <n v="45"/>
    <s v="Khmer"/>
    <m/>
    <s v="None"/>
    <s v="Yes"/>
    <s v="Yes"/>
    <s v="Yes"/>
    <n v="4"/>
    <s v="Class four completed"/>
    <n v="5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140000"/>
    <n v="30000"/>
    <n v="0"/>
    <n v="0"/>
    <n v="4000"/>
    <n v="174000"/>
  </r>
  <r>
    <s v="b0dc611c38244a0da0f8b4c39b3ca097"/>
    <n v="13"/>
    <n v="1308"/>
    <n v="1"/>
    <s v="Male"/>
    <n v="45"/>
    <s v="Khmer"/>
    <m/>
    <s v="None"/>
    <s v="Yes"/>
    <s v="Yes"/>
    <s v="Yes"/>
    <n v="4"/>
    <s v="Class four completed"/>
    <n v="5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120000"/>
    <n v="25000"/>
    <n v="0"/>
    <n v="0"/>
    <n v="3000"/>
    <n v="148000"/>
  </r>
  <r>
    <s v="b0dc611c38244a0da0f8b4c39b3ca097"/>
    <n v="13"/>
    <n v="1308"/>
    <n v="1"/>
    <s v="Male"/>
    <n v="45"/>
    <s v="Khmer"/>
    <m/>
    <s v="None"/>
    <s v="Yes"/>
    <s v="Yes"/>
    <s v="Yes"/>
    <n v="4"/>
    <s v="Class four completed"/>
    <n v="5"/>
    <n v="6"/>
    <x v="0"/>
    <x v="2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0"/>
    <n v="0"/>
    <n v="100000"/>
    <n v="35000"/>
    <n v="0"/>
    <n v="0"/>
    <n v="2000"/>
    <n v="137000"/>
  </r>
  <r>
    <s v="b0fee0e1ac6a47a18c2618bbce483a47"/>
    <n v="11"/>
    <n v="1105"/>
    <n v="1"/>
    <s v="Male"/>
    <n v="49"/>
    <s v="Khmer"/>
    <m/>
    <s v="None"/>
    <s v="Yes"/>
    <s v="Yes"/>
    <s v="Yes"/>
    <n v="12"/>
    <s v="Higher education certificate (BacII)"/>
    <n v="2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720000"/>
    <n v="25000"/>
    <n v="50000"/>
    <n v="2400000"/>
    <n v="0"/>
    <n v="10000"/>
    <n v="3205000"/>
  </r>
  <r>
    <s v="b0fee0e1ac6a47a18c2618bbce483a47"/>
    <n v="11"/>
    <n v="1105"/>
    <n v="1"/>
    <s v="Male"/>
    <n v="49"/>
    <s v="Khmer"/>
    <m/>
    <s v="None"/>
    <s v="Yes"/>
    <s v="Yes"/>
    <s v="Yes"/>
    <n v="12"/>
    <s v="Higher education certificate (BacII)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360000"/>
    <n v="15000"/>
    <n v="45000"/>
    <n v="1200000"/>
    <n v="0"/>
    <n v="10000"/>
    <n v="1630000"/>
  </r>
  <r>
    <s v="b173175955d44bf483fa43c3bc6f048e"/>
    <n v="20"/>
    <n v="2007"/>
    <n v="2"/>
    <s v="Male"/>
    <n v="29"/>
    <s v="Khmer"/>
    <m/>
    <s v="None"/>
    <s v="Yes"/>
    <s v="Yes"/>
    <s v="Yes"/>
    <n v="8"/>
    <s v="Class seven completed"/>
    <n v="2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No"/>
    <m/>
    <n v="0"/>
    <n v="0"/>
    <n v="0"/>
    <n v="6000"/>
    <n v="25000"/>
    <n v="416000"/>
    <n v="0"/>
    <n v="0"/>
    <n v="447000"/>
  </r>
  <r>
    <s v="b17d5346bfb44a3d83f1dd78287757da"/>
    <n v="21"/>
    <n v="2101"/>
    <n v="2"/>
    <s v="Male"/>
    <n v="33"/>
    <s v="Khmer"/>
    <m/>
    <s v="None"/>
    <s v="Yes"/>
    <s v="Yes"/>
    <s v="Yes"/>
    <n v="7"/>
    <s v="Class seven completed"/>
    <n v="2"/>
    <n v="3"/>
    <x v="1"/>
    <x v="3"/>
    <n v="1"/>
    <s v="Child"/>
    <s v="Yes"/>
    <n v="1"/>
    <s v="Yes"/>
    <n v="2"/>
    <m/>
    <m/>
    <m/>
    <s v="Khmer"/>
    <m/>
    <s v="None"/>
    <s v="Yes"/>
    <s v="No"/>
    <s v="Yes"/>
    <n v="3"/>
    <s v="Class two completed"/>
    <x v="0"/>
    <s v="Class three"/>
    <m/>
    <s v="Public"/>
    <s v="No"/>
    <m/>
    <n v="0"/>
    <n v="0"/>
    <n v="60000"/>
    <n v="12000"/>
    <n v="5000"/>
    <n v="0"/>
    <n v="0"/>
    <n v="0"/>
    <n v="77000"/>
  </r>
  <r>
    <s v="b17d5346bfb44a3d83f1dd78287757da"/>
    <n v="21"/>
    <n v="2101"/>
    <n v="2"/>
    <s v="Male"/>
    <n v="33"/>
    <s v="Khmer"/>
    <m/>
    <s v="None"/>
    <s v="Yes"/>
    <s v="Yes"/>
    <s v="Yes"/>
    <n v="7"/>
    <s v="Class seven completed"/>
    <n v="2"/>
    <n v="4"/>
    <x v="1"/>
    <x v="9"/>
    <n v="1"/>
    <s v="Child"/>
    <s v="Yes"/>
    <n v="1"/>
    <s v="Yes"/>
    <n v="2"/>
    <m/>
    <m/>
    <m/>
    <s v="Khmer"/>
    <m/>
    <s v="None"/>
    <s v="Yes"/>
    <s v="No"/>
    <s v="Yes"/>
    <n v="2"/>
    <s v="Class one completed"/>
    <x v="0"/>
    <s v="Class two"/>
    <m/>
    <s v="Public"/>
    <s v="No"/>
    <m/>
    <n v="0"/>
    <n v="0"/>
    <n v="0"/>
    <n v="10000"/>
    <n v="5000"/>
    <n v="0"/>
    <n v="0"/>
    <n v="0"/>
    <n v="15000"/>
  </r>
  <r>
    <s v="b233ada70ac04891ade8923d12c73e99"/>
    <n v="24"/>
    <n v="2401"/>
    <n v="1"/>
    <s v="Male"/>
    <n v="41"/>
    <s v="Khmer"/>
    <m/>
    <s v="None"/>
    <s v="No"/>
    <s v="No"/>
    <s v="Yes"/>
    <n v="2"/>
    <s v="Class two completed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18000"/>
    <n v="35000"/>
    <n v="0"/>
    <n v="0"/>
    <n v="0"/>
    <n v="53000"/>
  </r>
  <r>
    <s v="b233ada70ac04891ade8923d12c73e99"/>
    <n v="24"/>
    <n v="2401"/>
    <n v="1"/>
    <s v="Male"/>
    <n v="41"/>
    <s v="Khmer"/>
    <m/>
    <s v="None"/>
    <s v="No"/>
    <s v="No"/>
    <s v="Yes"/>
    <n v="2"/>
    <s v="Class two completed"/>
    <n v="2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3600"/>
    <n v="25000"/>
    <n v="0"/>
    <n v="0"/>
    <n v="20000"/>
    <n v="48600"/>
  </r>
  <r>
    <s v="b25bb72babed461fbd86aad14f55d4d5"/>
    <n v="11"/>
    <n v="1104"/>
    <n v="2"/>
    <s v="Male"/>
    <n v="29"/>
    <s v="Khmer"/>
    <m/>
    <s v="None"/>
    <s v="Yes"/>
    <s v="Yes"/>
    <s v="Yes"/>
    <n v="5"/>
    <s v="Class four completed"/>
    <n v="4"/>
    <n v="3"/>
    <x v="0"/>
    <x v="11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10000"/>
    <n v="15000"/>
    <n v="150000"/>
    <n v="0"/>
    <n v="0"/>
    <n v="175000"/>
  </r>
  <r>
    <s v="b25bb72babed461fbd86aad14f55d4d5"/>
    <n v="11"/>
    <n v="1104"/>
    <n v="2"/>
    <s v="Male"/>
    <n v="29"/>
    <s v="Khmer"/>
    <m/>
    <s v="None"/>
    <s v="Yes"/>
    <s v="Yes"/>
    <s v="Yes"/>
    <n v="5"/>
    <s v="Class four completed"/>
    <n v="4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6000"/>
    <n v="10000"/>
    <n v="100000"/>
    <n v="0"/>
    <n v="0"/>
    <n v="116000"/>
  </r>
  <r>
    <s v="b25d3cb4100e46dd998b275d139ee7a6"/>
    <n v="5"/>
    <n v="507"/>
    <n v="1"/>
    <s v="Male"/>
    <n v="63"/>
    <s v="Khmer"/>
    <m/>
    <s v="None"/>
    <s v="Yes"/>
    <s v="Yes"/>
    <s v="Yes"/>
    <n v="4"/>
    <s v="Class four completed"/>
    <n v="1"/>
    <n v="8"/>
    <x v="0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eleven completed"/>
    <x v="1"/>
    <m/>
    <m/>
    <m/>
    <m/>
    <s v="Donâ€™t want to"/>
    <n v="0"/>
    <m/>
    <m/>
    <m/>
    <m/>
    <m/>
    <m/>
    <m/>
    <m/>
  </r>
  <r>
    <s v="b27edf9e45f54d758a016e18ca12c9bb"/>
    <n v="9"/>
    <n v="906"/>
    <n v="2"/>
    <s v="Male"/>
    <n v="48"/>
    <s v="Khmer"/>
    <m/>
    <s v="None"/>
    <s v="No"/>
    <s v="No"/>
    <s v="No"/>
    <n v="0"/>
    <m/>
    <n v="3"/>
    <n v="7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20000"/>
    <n v="35000"/>
    <n v="0"/>
    <n v="0"/>
    <n v="0"/>
    <n v="55000"/>
  </r>
  <r>
    <s v="b27edf9e45f54d758a016e18ca12c9bb"/>
    <n v="9"/>
    <n v="906"/>
    <n v="2"/>
    <s v="Male"/>
    <n v="48"/>
    <s v="Khmer"/>
    <m/>
    <s v="None"/>
    <s v="No"/>
    <s v="No"/>
    <s v="No"/>
    <n v="0"/>
    <m/>
    <n v="3"/>
    <n v="8"/>
    <x v="0"/>
    <x v="5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15000"/>
    <n v="21000"/>
    <n v="0"/>
    <n v="0"/>
    <n v="0"/>
    <n v="36000"/>
  </r>
  <r>
    <s v="b27edf9e45f54d758a016e18ca12c9bb"/>
    <n v="9"/>
    <n v="906"/>
    <n v="2"/>
    <s v="Male"/>
    <n v="48"/>
    <s v="Khmer"/>
    <m/>
    <s v="None"/>
    <s v="No"/>
    <s v="No"/>
    <s v="No"/>
    <n v="0"/>
    <m/>
    <n v="3"/>
    <n v="9"/>
    <x v="1"/>
    <x v="3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Too young"/>
    <n v="0"/>
    <m/>
    <m/>
    <m/>
    <m/>
    <m/>
    <m/>
    <m/>
    <m/>
  </r>
  <r>
    <s v="b2bc0cd28ba54ea9843a3c39dd5df3f9"/>
    <n v="5"/>
    <n v="507"/>
    <n v="2"/>
    <s v="Male"/>
    <n v="52"/>
    <s v="Khmer"/>
    <m/>
    <s v="None"/>
    <s v="Yes"/>
    <s v="Yes"/>
    <s v="Yes"/>
    <n v="4"/>
    <s v="Class four completed"/>
    <n v="1"/>
    <n v="2"/>
    <x v="0"/>
    <x v="8"/>
    <n v="1"/>
    <s v="Child"/>
    <s v="Yes"/>
    <n v="1"/>
    <s v="No"/>
    <m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m/>
    <m/>
    <m/>
    <m/>
    <m/>
    <m/>
    <m/>
    <m/>
  </r>
  <r>
    <s v="b2ce0b91fbb04bb2aeadef4e4ab2046e"/>
    <n v="7"/>
    <n v="701"/>
    <n v="2"/>
    <s v="Male"/>
    <n v="56"/>
    <s v="Khmer"/>
    <m/>
    <s v="None"/>
    <s v="Yes"/>
    <s v="Yes"/>
    <s v="Yes"/>
    <n v="11"/>
    <s v="Class eleven completed"/>
    <n v="1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Yes"/>
    <m/>
    <n v="0"/>
    <n v="0"/>
    <n v="950000"/>
    <n v="45000"/>
    <n v="45000"/>
    <n v="1080000"/>
    <n v="288000"/>
    <n v="0"/>
    <n v="2408000"/>
  </r>
  <r>
    <s v="b2fd6268fdde40cfb7a14963e178244c"/>
    <n v="8"/>
    <n v="810"/>
    <n v="2"/>
    <s v="Male"/>
    <n v="53"/>
    <s v="Khmer"/>
    <m/>
    <s v="None"/>
    <s v="Yes"/>
    <s v="Yes"/>
    <s v="Yes"/>
    <n v="7"/>
    <s v="Class seven completed"/>
    <n v="1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Higher education certificate (BacII)"/>
    <x v="0"/>
    <s v="College/university undergraduate"/>
    <m/>
    <s v="Private"/>
    <s v="Yes"/>
    <m/>
    <n v="0"/>
    <n v="0"/>
    <n v="250000"/>
    <n v="40000"/>
    <n v="15000"/>
    <n v="2400000"/>
    <n v="294000"/>
    <n v="5000"/>
    <n v="3004000"/>
  </r>
  <r>
    <s v="b325aed4236b4fb98b20813d43d5e1ee"/>
    <n v="8"/>
    <n v="802"/>
    <n v="1"/>
    <s v="Male"/>
    <n v="33"/>
    <s v="Khmer"/>
    <m/>
    <s v="None"/>
    <s v="Yes"/>
    <s v="Yes"/>
    <s v="Yes"/>
    <n v="3"/>
    <s v="Class three completed"/>
    <n v="2"/>
    <n v="3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one"/>
    <m/>
    <s v="Public"/>
    <s v="No"/>
    <m/>
    <n v="0"/>
    <n v="0"/>
    <n v="0"/>
    <n v="30000"/>
    <n v="80000"/>
    <n v="120000"/>
    <n v="0"/>
    <n v="20000"/>
    <n v="250000"/>
  </r>
  <r>
    <s v="b33101a4399d4878a17c670df3c9fad7"/>
    <n v="22"/>
    <n v="2204"/>
    <n v="1"/>
    <s v="Male"/>
    <n v="35"/>
    <s v="Khmer"/>
    <m/>
    <s v="None"/>
    <s v="Yes"/>
    <s v="Yes"/>
    <s v="Yes"/>
    <n v="7"/>
    <s v="Class seven completed"/>
    <n v="4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40000"/>
    <n v="20000"/>
    <n v="60000"/>
    <n v="0"/>
    <n v="0"/>
    <n v="120000"/>
  </r>
  <r>
    <s v="b33101a4399d4878a17c670df3c9fad7"/>
    <n v="22"/>
    <n v="2204"/>
    <n v="1"/>
    <s v="Male"/>
    <n v="35"/>
    <s v="Khmer"/>
    <m/>
    <s v="None"/>
    <s v="Yes"/>
    <s v="Yes"/>
    <s v="Yes"/>
    <n v="7"/>
    <s v="Class seven completed"/>
    <n v="4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20000"/>
    <n v="20000"/>
    <n v="60000"/>
    <n v="0"/>
    <n v="0"/>
    <n v="100000"/>
  </r>
  <r>
    <s v="b33101a4399d4878a17c670df3c9fad7"/>
    <n v="22"/>
    <n v="2204"/>
    <n v="1"/>
    <s v="Male"/>
    <n v="35"/>
    <s v="Khmer"/>
    <m/>
    <s v="None"/>
    <s v="Yes"/>
    <s v="Yes"/>
    <s v="Yes"/>
    <n v="7"/>
    <s v="Class seven completed"/>
    <n v="4"/>
    <n v="5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20000"/>
    <n v="0"/>
    <n v="50000"/>
    <n v="0"/>
    <n v="0"/>
    <n v="70000"/>
  </r>
  <r>
    <s v="b33b86776c244149b84430862be1393b"/>
    <n v="2"/>
    <n v="214"/>
    <n v="2"/>
    <s v="Male"/>
    <n v="52"/>
    <s v="Khmer"/>
    <m/>
    <s v="None"/>
    <s v="Yes"/>
    <s v="Yes"/>
    <s v="Yes"/>
    <n v="7"/>
    <s v="Class seven completed"/>
    <n v="1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id not do well in school"/>
    <n v="0"/>
    <m/>
    <m/>
    <m/>
    <m/>
    <m/>
    <m/>
    <m/>
    <m/>
  </r>
  <r>
    <s v="b37ae5a3a57847c2ae5673f849f2ff3d"/>
    <n v="16"/>
    <n v="1601"/>
    <n v="2"/>
    <s v="Male"/>
    <n v="36"/>
    <s v="Khmer"/>
    <m/>
    <s v="None"/>
    <s v="Yes"/>
    <s v="Yes"/>
    <s v="Yes"/>
    <n v="9"/>
    <s v="Lower education certificate (diploma)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30000"/>
    <n v="25000"/>
    <n v="324000"/>
    <n v="0"/>
    <n v="0"/>
    <n v="379000"/>
  </r>
  <r>
    <s v="b37ae5a3a57847c2ae5673f849f2ff3d"/>
    <n v="16"/>
    <n v="1601"/>
    <n v="2"/>
    <s v="Male"/>
    <n v="36"/>
    <s v="Khmer"/>
    <m/>
    <s v="None"/>
    <s v="Yes"/>
    <s v="Yes"/>
    <s v="Yes"/>
    <n v="9"/>
    <s v="Lower education certificate (diploma)"/>
    <n v="2"/>
    <n v="4"/>
    <x v="0"/>
    <x v="6"/>
    <n v="1"/>
    <s v="Child"/>
    <s v="Yes"/>
    <n v="1"/>
    <s v="Yes"/>
    <n v="2"/>
    <m/>
    <m/>
    <m/>
    <s v="Khmer"/>
    <m/>
    <s v="None"/>
    <s v="Yes"/>
    <s v="No"/>
    <s v="Yes"/>
    <n v="1"/>
    <s v="Class one completed"/>
    <x v="0"/>
    <s v="Class two"/>
    <m/>
    <s v="Public"/>
    <s v="No"/>
    <m/>
    <n v="0"/>
    <n v="0"/>
    <n v="0"/>
    <n v="5000"/>
    <n v="12000"/>
    <n v="324000"/>
    <n v="0"/>
    <n v="0"/>
    <n v="341000"/>
  </r>
  <r>
    <s v="b381c5a025044dbaadfadf83939b75be"/>
    <n v="4"/>
    <n v="404"/>
    <n v="2"/>
    <s v="Male"/>
    <n v="55"/>
    <s v="Khmer"/>
    <m/>
    <s v="None"/>
    <s v="Yes"/>
    <s v="Yes"/>
    <s v="Yes"/>
    <n v="3"/>
    <s v="Class three completed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14000"/>
    <n v="60000"/>
    <n v="260000"/>
    <n v="0"/>
    <n v="10000"/>
    <n v="344000"/>
  </r>
  <r>
    <s v="b389cdd76cb54b74b466ac42ef71aa79"/>
    <n v="20"/>
    <n v="2008"/>
    <n v="1"/>
    <s v="Male"/>
    <n v="53"/>
    <s v="Khmer"/>
    <m/>
    <s v="Yes"/>
    <s v="Yes"/>
    <s v="Yes"/>
    <s v="Yes"/>
    <n v="16"/>
    <s v="Bachelor degree (B.A., BSc, etc.)"/>
    <n v="2"/>
    <n v="5"/>
    <x v="0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No"/>
    <m/>
    <n v="0"/>
    <n v="0"/>
    <n v="600000"/>
    <n v="150000"/>
    <n v="100000"/>
    <n v="0"/>
    <n v="300000"/>
    <n v="0"/>
    <n v="1150000"/>
  </r>
  <r>
    <s v="b3e45efbeed84c6f919a8c5c669a26f5"/>
    <n v="21"/>
    <n v="2102"/>
    <n v="2"/>
    <s v="Male"/>
    <n v="48"/>
    <s v="Khmer"/>
    <m/>
    <s v="None"/>
    <s v="Yes"/>
    <s v="Yes"/>
    <s v="Yes"/>
    <n v="7"/>
    <s v="Class six completed"/>
    <n v="1"/>
    <n v="7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128000"/>
    <n v="20000"/>
    <n v="80000"/>
    <n v="0"/>
    <n v="273600"/>
    <n v="0"/>
    <n v="501600"/>
  </r>
  <r>
    <s v="b3e63089a05046809b0f06a2383e1d4f"/>
    <n v="3"/>
    <n v="314"/>
    <n v="1"/>
    <s v="Male"/>
    <n v="34"/>
    <s v="Khmer"/>
    <m/>
    <s v="None"/>
    <s v="No"/>
    <s v="No"/>
    <s v="Yes"/>
    <n v="2"/>
    <s v="Class one completed"/>
    <n v="1"/>
    <n v="3"/>
    <x v="0"/>
    <x v="6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Other (specify)"/>
    <n v="0"/>
    <m/>
    <m/>
    <m/>
    <m/>
    <m/>
    <m/>
    <m/>
    <m/>
  </r>
  <r>
    <s v="b3f2a7a92228444880551be36471fca0"/>
    <n v="14"/>
    <n v="1409"/>
    <n v="2"/>
    <s v="Male"/>
    <n v="45"/>
    <s v="Khmer"/>
    <m/>
    <s v="None"/>
    <s v="Yes"/>
    <s v="Yes"/>
    <s v="Yes"/>
    <n v="3"/>
    <s v="Class three completed"/>
    <n v="2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100000"/>
    <n v="30000"/>
    <n v="45000"/>
    <n v="300000"/>
    <n v="0"/>
    <n v="0"/>
    <n v="475000"/>
  </r>
  <r>
    <s v="b4570780fdc64ba7902aaa89b6c6a3a5"/>
    <n v="3"/>
    <n v="305"/>
    <n v="1"/>
    <s v="Female"/>
    <n v="41"/>
    <s v="Khmer"/>
    <m/>
    <s v="None"/>
    <s v="Yes"/>
    <s v="Yes"/>
    <s v="Yes"/>
    <n v="8"/>
    <s v="Class seven completed"/>
    <n v="2"/>
    <n v="6"/>
    <x v="1"/>
    <x v="9"/>
    <n v="1"/>
    <s v="Child"/>
    <s v="No"/>
    <m/>
    <s v="Yes"/>
    <n v="1"/>
    <m/>
    <m/>
    <m/>
    <s v="Khmer"/>
    <m/>
    <s v="None"/>
    <s v="No"/>
    <s v="No"/>
    <s v="Yes"/>
    <n v="1"/>
    <s v="Pre-school/Kindergarten"/>
    <x v="0"/>
    <s v="Pre-school/Kindergarten"/>
    <s v="Private Preschool"/>
    <m/>
    <s v="No"/>
    <m/>
    <n v="0"/>
    <n v="260000"/>
    <n v="0"/>
    <n v="30000"/>
    <n v="30000"/>
    <n v="0"/>
    <n v="0"/>
    <n v="0"/>
    <n v="320000"/>
  </r>
  <r>
    <s v="b4b85b8407414aa581df617b985c0c09"/>
    <n v="25"/>
    <n v="2506"/>
    <n v="2"/>
    <s v="Male"/>
    <n v="55"/>
    <s v="Khmer"/>
    <m/>
    <s v="None"/>
    <s v="Yes"/>
    <s v="Yes"/>
    <s v="Yes"/>
    <n v="8"/>
    <s v="Class seven completed"/>
    <n v="1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1"/>
    <m/>
    <m/>
    <m/>
    <m/>
    <s v="Donâ€™t want to"/>
    <n v="0"/>
    <m/>
    <m/>
    <m/>
    <m/>
    <m/>
    <m/>
    <m/>
    <m/>
  </r>
  <r>
    <s v="b4ee0acac8ce42e1b163daac7e922af6"/>
    <n v="5"/>
    <n v="505"/>
    <n v="2"/>
    <s v="Male"/>
    <n v="33"/>
    <s v="Khmer"/>
    <m/>
    <s v="None"/>
    <s v="Yes"/>
    <s v="Yes"/>
    <s v="Yes"/>
    <n v="6"/>
    <s v="Class six completed"/>
    <n v="2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560000"/>
    <n v="60000"/>
    <n v="40000"/>
    <n v="40000"/>
    <n v="1650000"/>
    <n v="560000"/>
    <n v="0"/>
    <n v="2910000"/>
  </r>
  <r>
    <s v="b52ce2d842374dbf9bede0e2e10b8294"/>
    <n v="14"/>
    <n v="1411"/>
    <n v="2"/>
    <s v="Male"/>
    <n v="43"/>
    <s v="Khmer"/>
    <m/>
    <s v="None"/>
    <s v="Yes"/>
    <s v="Yes"/>
    <s v="Yes"/>
    <n v="8"/>
    <s v="Class eight completed"/>
    <n v="2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m/>
    <m/>
    <m/>
    <m/>
    <m/>
    <m/>
    <m/>
    <m/>
  </r>
  <r>
    <s v="b52ce2d842374dbf9bede0e2e10b8294"/>
    <n v="14"/>
    <n v="1411"/>
    <n v="2"/>
    <s v="Male"/>
    <n v="43"/>
    <s v="Khmer"/>
    <m/>
    <s v="None"/>
    <s v="Yes"/>
    <s v="Yes"/>
    <s v="Yes"/>
    <n v="8"/>
    <s v="Class eight completed"/>
    <n v="2"/>
    <n v="6"/>
    <x v="1"/>
    <x v="11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m/>
    <m/>
    <m/>
    <m/>
    <m/>
    <m/>
    <m/>
    <m/>
  </r>
  <r>
    <s v="b64599cbff394adda7093b130ca2accb"/>
    <n v="8"/>
    <n v="805"/>
    <n v="2"/>
    <s v="Male"/>
    <n v="46"/>
    <s v="Khmer"/>
    <m/>
    <s v="None"/>
    <s v="Yes"/>
    <s v="Yes"/>
    <s v="Yes"/>
    <n v="11"/>
    <s v="Class eleven completed"/>
    <n v="1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0"/>
    <n v="1416000"/>
    <n v="400000"/>
    <n v="60000"/>
    <n v="1125000"/>
    <n v="450000"/>
    <n v="30000"/>
    <n v="3481000"/>
  </r>
  <r>
    <s v="b685bab228f54d9ca38e73de5bff9c75"/>
    <n v="17"/>
    <n v="1711"/>
    <n v="2"/>
    <s v="Male"/>
    <n v="31"/>
    <s v="Khmer"/>
    <m/>
    <s v="None"/>
    <s v="Yes"/>
    <s v="Yes"/>
    <s v="Yes"/>
    <n v="3"/>
    <s v="Class three completed"/>
    <n v="2"/>
    <n v="3"/>
    <x v="0"/>
    <x v="9"/>
    <n v="1"/>
    <s v="Child"/>
    <s v="Yes"/>
    <n v="1"/>
    <s v="Yes"/>
    <n v="2"/>
    <m/>
    <m/>
    <m/>
    <s v="Khmer"/>
    <m/>
    <s v="None"/>
    <s v="Yes"/>
    <s v="Yes"/>
    <s v="Yes"/>
    <n v="3"/>
    <s v="Class one completed"/>
    <x v="0"/>
    <s v="Class two"/>
    <m/>
    <s v="Public"/>
    <s v="No"/>
    <m/>
    <n v="0"/>
    <n v="0"/>
    <n v="0"/>
    <n v="3500"/>
    <n v="20000"/>
    <n v="216000"/>
    <n v="0"/>
    <n v="20000"/>
    <n v="259500"/>
  </r>
  <r>
    <s v="b69ed07b46d844b2ae2212291c7c0b5e"/>
    <n v="14"/>
    <n v="1409"/>
    <n v="2"/>
    <s v="Male"/>
    <n v="38"/>
    <s v="Khmer"/>
    <m/>
    <s v="None"/>
    <s v="Yes"/>
    <s v="No"/>
    <s v="Yes"/>
    <n v="4"/>
    <s v="Class three completed"/>
    <n v="2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1"/>
    <m/>
    <m/>
    <m/>
    <m/>
    <s v="Did not do well in school"/>
    <n v="0"/>
    <m/>
    <m/>
    <m/>
    <m/>
    <m/>
    <m/>
    <m/>
    <m/>
  </r>
  <r>
    <s v="b69ed07b46d844b2ae2212291c7c0b5e"/>
    <n v="14"/>
    <n v="1409"/>
    <n v="2"/>
    <s v="Male"/>
    <n v="38"/>
    <s v="Khmer"/>
    <m/>
    <s v="None"/>
    <s v="Yes"/>
    <s v="No"/>
    <s v="Yes"/>
    <n v="4"/>
    <s v="Class three completed"/>
    <n v="2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ix completed"/>
    <x v="0"/>
    <s v="Class seven"/>
    <m/>
    <s v="Public"/>
    <s v="Yes"/>
    <m/>
    <n v="0"/>
    <n v="0"/>
    <n v="100000"/>
    <n v="15000"/>
    <n v="0"/>
    <n v="120000"/>
    <n v="0"/>
    <n v="0"/>
    <n v="235000"/>
  </r>
  <r>
    <s v="b79cac85459e4f7a932a8ce35c1034c3"/>
    <n v="12"/>
    <n v="1212"/>
    <n v="1"/>
    <s v="Male"/>
    <n v="38"/>
    <s v="Khmer"/>
    <m/>
    <s v="None"/>
    <s v="Yes"/>
    <s v="Yes"/>
    <s v="Yes"/>
    <n v="8"/>
    <s v="Class seven completed"/>
    <n v="2"/>
    <n v="3"/>
    <x v="1"/>
    <x v="8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8"/>
    <s v="Class seven completed"/>
    <x v="0"/>
    <s v="Class eight"/>
    <m/>
    <s v="Public"/>
    <s v="Yes"/>
    <m/>
    <n v="0"/>
    <n v="1000000"/>
    <n v="600000"/>
    <n v="200000"/>
    <n v="200000"/>
    <n v="0"/>
    <n v="500000"/>
    <n v="20000"/>
    <n v="2520000"/>
  </r>
  <r>
    <s v="b7c60614ed9a4405af09b1e89ea0757a"/>
    <n v="21"/>
    <n v="2106"/>
    <n v="2"/>
    <s v="Male"/>
    <n v="41"/>
    <s v="Khmer"/>
    <m/>
    <s v="None"/>
    <s v="Yes"/>
    <s v="Yes"/>
    <s v="Yes"/>
    <n v="4"/>
    <s v="Class four completed"/>
    <n v="1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nine completed without certificate"/>
    <x v="0"/>
    <s v="Class ten"/>
    <m/>
    <s v="Public"/>
    <s v="Yes"/>
    <m/>
    <n v="0"/>
    <n v="300000"/>
    <n v="220000"/>
    <n v="25000"/>
    <n v="40000"/>
    <n v="0"/>
    <n v="0"/>
    <n v="0"/>
    <n v="585000"/>
  </r>
  <r>
    <s v="b7e70e7559df405984ed0a093ceb2dae"/>
    <n v="15"/>
    <n v="1502"/>
    <n v="2"/>
    <s v="Female"/>
    <n v="32"/>
    <s v="Khmer"/>
    <m/>
    <s v="None"/>
    <s v="Yes"/>
    <s v="Yes"/>
    <s v="Yes"/>
    <n v="13"/>
    <s v="Higher education certificate (BacII)"/>
    <n v="2"/>
    <n v="3"/>
    <x v="1"/>
    <x v="6"/>
    <n v="1"/>
    <s v="Child"/>
    <s v="Yes"/>
    <n v="2"/>
    <s v="Yes"/>
    <n v="1"/>
    <m/>
    <m/>
    <m/>
    <s v="Khmer"/>
    <m/>
    <s v="None"/>
    <s v="Yes"/>
    <s v="No"/>
    <s v="Yes"/>
    <n v="1"/>
    <s v="Pre-school/Kindergarten"/>
    <x v="0"/>
    <s v="Class one"/>
    <m/>
    <s v="Public"/>
    <s v="Yes"/>
    <m/>
    <n v="0"/>
    <n v="0"/>
    <n v="360000"/>
    <n v="32000"/>
    <n v="26000"/>
    <n v="0"/>
    <n v="0"/>
    <n v="0"/>
    <n v="418000"/>
  </r>
  <r>
    <s v="b816066f4acb45b196cc1658edbf20c2"/>
    <n v="12"/>
    <n v="1212"/>
    <n v="1"/>
    <s v="Male"/>
    <n v="38"/>
    <s v="Khmer"/>
    <m/>
    <s v="None"/>
    <s v="Yes"/>
    <s v="Yes"/>
    <s v="Yes"/>
    <n v="10"/>
    <s v="Class ten completed"/>
    <n v="3"/>
    <n v="3"/>
    <x v="1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1600000"/>
    <n v="648000"/>
    <n v="30000"/>
    <n v="200000"/>
    <n v="1512000"/>
    <n v="0"/>
    <n v="0"/>
    <n v="3990000"/>
  </r>
  <r>
    <s v="b816066f4acb45b196cc1658edbf20c2"/>
    <n v="12"/>
    <n v="1212"/>
    <n v="1"/>
    <s v="Male"/>
    <n v="38"/>
    <s v="Khmer"/>
    <m/>
    <s v="None"/>
    <s v="Yes"/>
    <s v="Yes"/>
    <s v="Yes"/>
    <n v="10"/>
    <s v="Class ten completed"/>
    <n v="3"/>
    <n v="4"/>
    <x v="0"/>
    <x v="1"/>
    <n v="1"/>
    <s v="Child"/>
    <s v="Yes"/>
    <n v="1"/>
    <s v="Yes"/>
    <n v="2"/>
    <m/>
    <m/>
    <m/>
    <s v="Khmer"/>
    <m/>
    <s v="Yes"/>
    <s v="Yes"/>
    <s v="Yes"/>
    <s v="Yes"/>
    <n v="6"/>
    <s v="Class six completed"/>
    <x v="0"/>
    <s v="Class seven"/>
    <m/>
    <s v="Public"/>
    <s v="Yes"/>
    <m/>
    <n v="0"/>
    <n v="1200000"/>
    <n v="432000"/>
    <n v="30000"/>
    <n v="200000"/>
    <n v="1728000"/>
    <n v="0"/>
    <n v="0"/>
    <n v="3590000"/>
  </r>
  <r>
    <s v="b852ca39baea4dd3a441c7f5f1a5a952"/>
    <n v="12"/>
    <n v="1212"/>
    <n v="1"/>
    <s v="Male"/>
    <n v="49"/>
    <s v="Khmer"/>
    <m/>
    <s v="None"/>
    <s v="Yes"/>
    <s v="Yes"/>
    <s v="Yes"/>
    <n v="12"/>
    <s v="Higher education certificate (BacII)"/>
    <n v="3"/>
    <n v="3"/>
    <x v="0"/>
    <x v="1"/>
    <n v="1"/>
    <s v="Child"/>
    <s v="Yes"/>
    <n v="1"/>
    <s v="Yes"/>
    <n v="2"/>
    <m/>
    <m/>
    <m/>
    <s v="Khmer"/>
    <m/>
    <s v="Yes"/>
    <s v="Yes"/>
    <s v="Yes"/>
    <s v="Yes"/>
    <n v="6"/>
    <s v="Class five completed"/>
    <x v="0"/>
    <s v="Class six"/>
    <m/>
    <s v="Public"/>
    <s v="No"/>
    <m/>
    <n v="0"/>
    <n v="1500000"/>
    <n v="600000"/>
    <n v="100000"/>
    <n v="80000"/>
    <n v="0"/>
    <n v="0"/>
    <n v="10000"/>
    <n v="2290000"/>
  </r>
  <r>
    <s v="b852ca39baea4dd3a441c7f5f1a5a952"/>
    <n v="12"/>
    <n v="1212"/>
    <n v="1"/>
    <s v="Male"/>
    <n v="49"/>
    <s v="Khmer"/>
    <m/>
    <s v="None"/>
    <s v="Yes"/>
    <s v="Yes"/>
    <s v="Yes"/>
    <n v="12"/>
    <s v="Higher education certificate (BacII)"/>
    <n v="3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500000"/>
    <n v="100000"/>
    <n v="120000"/>
    <n v="0"/>
    <n v="0"/>
    <n v="20000"/>
    <n v="740000"/>
  </r>
  <r>
    <s v="b8b11e741b6144a1b4c7a4fa32281729"/>
    <n v="21"/>
    <n v="2107"/>
    <n v="2"/>
    <s v="Male"/>
    <n v="49"/>
    <s v="Khmer"/>
    <m/>
    <s v="None"/>
    <s v="Yes"/>
    <s v="Yes"/>
    <s v="Yes"/>
    <n v="12"/>
    <s v="Class twelve completed without certificate"/>
    <n v="2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120000"/>
    <n v="80000"/>
    <n v="20000"/>
    <n v="2000"/>
    <n v="0"/>
    <n v="0"/>
    <n v="0"/>
    <n v="222000"/>
  </r>
  <r>
    <s v="b979b25107b14cb4bb40b5a66fa822c9"/>
    <n v="5"/>
    <n v="505"/>
    <n v="1"/>
    <s v="Male"/>
    <n v="43"/>
    <s v="Khmer"/>
    <m/>
    <s v="Yes"/>
    <s v="Yes"/>
    <s v="Yes"/>
    <s v="Yes"/>
    <n v="16"/>
    <s v="Bachelor degree (B.A., BSc, etc.)"/>
    <n v="1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720000"/>
    <n v="520000"/>
    <n v="25000"/>
    <n v="12000"/>
    <n v="1300000"/>
    <n v="380000"/>
    <n v="10000"/>
    <n v="2967000"/>
  </r>
  <r>
    <s v="b9f3a1e7fb43407bab7d6bdfb12ca517"/>
    <n v="3"/>
    <n v="314"/>
    <n v="1"/>
    <s v="Male"/>
    <n v="43"/>
    <s v="Khmer"/>
    <m/>
    <s v="None"/>
    <s v="No"/>
    <s v="No"/>
    <s v="No"/>
    <n v="0"/>
    <m/>
    <n v="5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Donâ€™t want to"/>
    <n v="0"/>
    <n v="0"/>
    <n v="216000"/>
    <n v="20000"/>
    <n v="30000"/>
    <n v="540000"/>
    <n v="0"/>
    <n v="0"/>
    <n v="806000"/>
  </r>
  <r>
    <s v="b9f3a1e7fb43407bab7d6bdfb12ca517"/>
    <n v="3"/>
    <n v="314"/>
    <n v="1"/>
    <s v="Male"/>
    <n v="43"/>
    <s v="Khmer"/>
    <m/>
    <s v="None"/>
    <s v="No"/>
    <s v="No"/>
    <s v="No"/>
    <n v="0"/>
    <m/>
    <n v="5"/>
    <n v="4"/>
    <x v="1"/>
    <x v="2"/>
    <n v="1"/>
    <s v="Child"/>
    <s v="Yes"/>
    <n v="1"/>
    <s v="No"/>
    <m/>
    <m/>
    <m/>
    <m/>
    <s v="Khmer"/>
    <m/>
    <s v="None"/>
    <s v="No"/>
    <s v="No"/>
    <s v="Yes"/>
    <n v="3"/>
    <s v="Class two completed"/>
    <x v="0"/>
    <s v="Class two"/>
    <m/>
    <s v="Public"/>
    <s v="No"/>
    <m/>
    <n v="0"/>
    <n v="0"/>
    <n v="0"/>
    <n v="10000"/>
    <n v="5000"/>
    <n v="216000"/>
    <n v="0"/>
    <n v="0"/>
    <n v="231000"/>
  </r>
  <r>
    <s v="b9f3a1e7fb43407bab7d6bdfb12ca517"/>
    <n v="3"/>
    <n v="314"/>
    <n v="1"/>
    <s v="Male"/>
    <n v="43"/>
    <s v="Khmer"/>
    <m/>
    <s v="None"/>
    <s v="No"/>
    <s v="No"/>
    <s v="No"/>
    <n v="0"/>
    <m/>
    <n v="5"/>
    <n v="5"/>
    <x v="1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3000"/>
    <n v="15000"/>
    <n v="216000"/>
    <n v="0"/>
    <n v="0"/>
    <n v="234000"/>
  </r>
  <r>
    <s v="b9ffe71ec4b9412ebc26c384bb3208c6"/>
    <n v="1"/>
    <n v="104"/>
    <n v="2"/>
    <s v="Male"/>
    <n v="52"/>
    <s v="Khmer"/>
    <m/>
    <s v="None"/>
    <s v="Yes"/>
    <s v="Yes"/>
    <s v="Yes"/>
    <n v="7"/>
    <s v="Class seven completed"/>
    <n v="3"/>
    <n v="4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3"/>
    <s v="Higher education certificate (BacII)"/>
    <x v="0"/>
    <s v="College/university undergraduate"/>
    <m/>
    <s v="Private"/>
    <s v="No"/>
    <m/>
    <n v="0"/>
    <n v="2200000"/>
    <n v="0"/>
    <n v="200000"/>
    <n v="70000"/>
    <n v="30000"/>
    <n v="20000"/>
    <n v="0"/>
    <n v="2520000"/>
  </r>
  <r>
    <s v="b9ffe71ec4b9412ebc26c384bb3208c6"/>
    <n v="1"/>
    <n v="104"/>
    <n v="2"/>
    <s v="Male"/>
    <n v="52"/>
    <s v="Khmer"/>
    <m/>
    <s v="None"/>
    <s v="Yes"/>
    <s v="Yes"/>
    <s v="Yes"/>
    <n v="7"/>
    <s v="Class seven completed"/>
    <n v="3"/>
    <n v="5"/>
    <x v="1"/>
    <x v="5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20000"/>
    <n v="20000"/>
    <n v="80000"/>
    <n v="246000"/>
    <n v="0"/>
    <n v="40000"/>
    <n v="406000"/>
  </r>
  <r>
    <s v="b9ffe71ec4b9412ebc26c384bb3208c6"/>
    <n v="1"/>
    <n v="104"/>
    <n v="2"/>
    <s v="Male"/>
    <n v="52"/>
    <s v="Khmer"/>
    <m/>
    <s v="None"/>
    <s v="Yes"/>
    <s v="Yes"/>
    <s v="Yes"/>
    <n v="7"/>
    <s v="Class seven completed"/>
    <n v="3"/>
    <n v="6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15000"/>
    <n v="20000"/>
    <n v="5000"/>
    <n v="307500"/>
    <n v="0"/>
    <n v="0"/>
    <n v="347500"/>
  </r>
  <r>
    <s v="bb45dad3c61342159555760b2aba6fc9"/>
    <n v="13"/>
    <n v="1308"/>
    <n v="1"/>
    <s v="Male"/>
    <n v="39"/>
    <s v="Khmer"/>
    <m/>
    <s v="None"/>
    <s v="Yes"/>
    <s v="Yes"/>
    <s v="Yes"/>
    <n v="5"/>
    <s v="Class four completed"/>
    <n v="6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ublic"/>
    <s v="Yes"/>
    <m/>
    <n v="0"/>
    <n v="0"/>
    <n v="720000"/>
    <n v="100000"/>
    <n v="130000"/>
    <n v="0"/>
    <n v="450000"/>
    <n v="0"/>
    <n v="1400000"/>
  </r>
  <r>
    <s v="bb45dad3c61342159555760b2aba6fc9"/>
    <n v="13"/>
    <n v="1308"/>
    <n v="1"/>
    <s v="Male"/>
    <n v="39"/>
    <s v="Khmer"/>
    <m/>
    <s v="None"/>
    <s v="Yes"/>
    <s v="Yes"/>
    <s v="Yes"/>
    <n v="5"/>
    <s v="Class four completed"/>
    <n v="6"/>
    <n v="4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360000"/>
    <n v="70000"/>
    <n v="130000"/>
    <n v="0"/>
    <n v="0"/>
    <n v="0"/>
    <n v="560000"/>
  </r>
  <r>
    <s v="bb45dad3c61342159555760b2aba6fc9"/>
    <n v="13"/>
    <n v="1308"/>
    <n v="1"/>
    <s v="Male"/>
    <n v="39"/>
    <s v="Khmer"/>
    <m/>
    <s v="None"/>
    <s v="Yes"/>
    <s v="Yes"/>
    <s v="Yes"/>
    <n v="5"/>
    <s v="Class four completed"/>
    <n v="6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20000"/>
    <n v="100000"/>
    <n v="0"/>
    <n v="0"/>
    <n v="0"/>
    <n v="120000"/>
  </r>
  <r>
    <s v="bb45dad3c61342159555760b2aba6fc9"/>
    <n v="13"/>
    <n v="1308"/>
    <n v="1"/>
    <s v="Male"/>
    <n v="39"/>
    <s v="Khmer"/>
    <m/>
    <s v="None"/>
    <s v="Yes"/>
    <s v="Yes"/>
    <s v="Yes"/>
    <n v="5"/>
    <s v="Class four completed"/>
    <n v="6"/>
    <n v="6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20000"/>
    <n v="100000"/>
    <n v="0"/>
    <n v="0"/>
    <n v="0"/>
    <n v="120000"/>
  </r>
  <r>
    <s v="bbb8d9a9e60b456bb1e20f4e5a11ea62"/>
    <n v="18"/>
    <n v="1802"/>
    <n v="2"/>
    <s v="Male"/>
    <n v="64"/>
    <s v="Khmer"/>
    <m/>
    <s v="None"/>
    <s v="Yes"/>
    <s v="Yes"/>
    <s v="Yes"/>
    <n v="5"/>
    <s v="Class five completed"/>
    <n v="1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Donâ€™t want to"/>
    <n v="0"/>
    <m/>
    <m/>
    <m/>
    <m/>
    <m/>
    <m/>
    <m/>
    <m/>
  </r>
  <r>
    <s v="bc430e8fa3884c9f9b5f6fdd39eaeee7"/>
    <n v="8"/>
    <n v="805"/>
    <n v="2"/>
    <s v="Female"/>
    <n v="67"/>
    <s v="Khmer"/>
    <m/>
    <s v="None"/>
    <s v="No"/>
    <s v="No"/>
    <s v="No"/>
    <n v="0"/>
    <m/>
    <n v="2"/>
    <n v="3"/>
    <x v="1"/>
    <x v="7"/>
    <n v="1"/>
    <s v="Child"/>
    <s v="No"/>
    <m/>
    <s v="Yes"/>
    <n v="1"/>
    <s v="Married/Living together"/>
    <s v="Yes"/>
    <n v="5"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bca4ce877e574c1794a04c05f041ee91"/>
    <n v="20"/>
    <n v="2008"/>
    <n v="1"/>
    <s v="Male"/>
    <n v="62"/>
    <s v="Khmer"/>
    <m/>
    <s v="Yes"/>
    <s v="Yes"/>
    <s v="Yes"/>
    <s v="Yes"/>
    <n v="12"/>
    <s v="Technical/vocational pre-secondary diploma/certificate"/>
    <n v="1"/>
    <n v="4"/>
    <x v="1"/>
    <x v="1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720000"/>
    <n v="2500000"/>
    <n v="120000"/>
    <n v="100000"/>
    <n v="750000"/>
    <n v="0"/>
    <n v="0"/>
    <n v="4190000"/>
  </r>
  <r>
    <s v="bcf62d7f201545f5ad59abaed1956e55"/>
    <n v="4"/>
    <n v="405"/>
    <n v="2"/>
    <s v="Male"/>
    <n v="33"/>
    <s v="Khmer"/>
    <m/>
    <s v="None"/>
    <s v="No"/>
    <s v="No"/>
    <s v="No"/>
    <n v="0"/>
    <m/>
    <n v="3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135000"/>
    <n v="0"/>
    <n v="23500"/>
    <n v="15000"/>
    <n v="160000"/>
    <n v="20000"/>
    <n v="10000"/>
    <n v="363500"/>
  </r>
  <r>
    <s v="bcf62d7f201545f5ad59abaed1956e55"/>
    <n v="4"/>
    <n v="405"/>
    <n v="2"/>
    <s v="Male"/>
    <n v="33"/>
    <s v="Khmer"/>
    <m/>
    <s v="None"/>
    <s v="No"/>
    <s v="No"/>
    <s v="No"/>
    <n v="0"/>
    <m/>
    <n v="3"/>
    <n v="5"/>
    <x v="1"/>
    <x v="3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bcf77360c5bd45faa60a3f44633cab07"/>
    <n v="7"/>
    <n v="706"/>
    <n v="2"/>
    <s v="Male"/>
    <n v="49"/>
    <s v="Khmer"/>
    <m/>
    <s v="None"/>
    <s v="Yes"/>
    <s v="Yes"/>
    <s v="Yes"/>
    <n v="5"/>
    <s v="Class five completed"/>
    <n v="1"/>
    <n v="4"/>
    <x v="1"/>
    <x v="1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648000"/>
    <n v="0"/>
    <n v="20000"/>
    <n v="50000"/>
    <n v="0"/>
    <n v="0"/>
    <n v="0"/>
    <n v="718000"/>
  </r>
  <r>
    <s v="bcfa77b6e9594538a93e70824438a75b"/>
    <n v="6"/>
    <n v="608"/>
    <n v="2"/>
    <s v="Male"/>
    <n v="39"/>
    <s v="Khmer"/>
    <m/>
    <s v="None"/>
    <s v="Yes"/>
    <s v="Yes"/>
    <s v="Yes"/>
    <n v="5"/>
    <s v="Class five completed"/>
    <n v="3"/>
    <n v="3"/>
    <x v="1"/>
    <x v="5"/>
    <n v="1"/>
    <s v="Child"/>
    <s v="Yes"/>
    <n v="1"/>
    <s v="Yes"/>
    <n v="2"/>
    <m/>
    <m/>
    <m/>
    <s v="Khmer"/>
    <m/>
    <s v="None"/>
    <s v="Yes"/>
    <s v="No"/>
    <s v="Yes"/>
    <n v="6"/>
    <s v="Class five completed"/>
    <x v="0"/>
    <s v="Class six"/>
    <m/>
    <s v="Public"/>
    <s v="No"/>
    <m/>
    <n v="0"/>
    <n v="0"/>
    <n v="0"/>
    <n v="12000"/>
    <n v="10000"/>
    <n v="0"/>
    <n v="0"/>
    <n v="5000"/>
    <n v="27000"/>
  </r>
  <r>
    <s v="bcfa77b6e9594538a93e70824438a75b"/>
    <n v="6"/>
    <n v="608"/>
    <n v="2"/>
    <s v="Male"/>
    <n v="39"/>
    <s v="Khmer"/>
    <m/>
    <s v="None"/>
    <s v="Yes"/>
    <s v="Yes"/>
    <s v="Yes"/>
    <n v="5"/>
    <s v="Class five completed"/>
    <n v="3"/>
    <n v="4"/>
    <x v="0"/>
    <x v="11"/>
    <n v="1"/>
    <s v="Child"/>
    <s v="Yes"/>
    <n v="1"/>
    <s v="Yes"/>
    <n v="2"/>
    <m/>
    <m/>
    <m/>
    <s v="Khmer"/>
    <m/>
    <s v="None"/>
    <s v="Yes"/>
    <s v="No"/>
    <s v="Yes"/>
    <n v="4"/>
    <s v="Class four completed"/>
    <x v="0"/>
    <s v="Class five"/>
    <m/>
    <s v="Public"/>
    <s v="No"/>
    <m/>
    <n v="0"/>
    <n v="0"/>
    <n v="0"/>
    <n v="12000"/>
    <n v="7500"/>
    <n v="0"/>
    <n v="0"/>
    <n v="5000"/>
    <n v="24500"/>
  </r>
  <r>
    <s v="bcfa77b6e9594538a93e70824438a75b"/>
    <n v="6"/>
    <n v="608"/>
    <n v="2"/>
    <s v="Male"/>
    <n v="39"/>
    <s v="Khmer"/>
    <m/>
    <s v="None"/>
    <s v="Yes"/>
    <s v="Yes"/>
    <s v="Yes"/>
    <n v="5"/>
    <s v="Class five completed"/>
    <n v="3"/>
    <n v="5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50000"/>
    <n v="1000"/>
    <n v="0"/>
    <n v="0"/>
    <n v="0"/>
    <n v="151000"/>
  </r>
  <r>
    <s v="bd4344cf5d494c918b0b71c23b78658b"/>
    <n v="18"/>
    <n v="1802"/>
    <n v="2"/>
    <s v="Male"/>
    <n v="41"/>
    <s v="Khmer"/>
    <m/>
    <s v="None"/>
    <s v="Yes"/>
    <s v="Yes"/>
    <s v="Yes"/>
    <n v="7"/>
    <s v="Class six completed"/>
    <n v="1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15000"/>
    <n v="3000"/>
    <n v="0"/>
    <n v="0"/>
    <n v="0"/>
    <n v="18000"/>
  </r>
  <r>
    <s v="bd90b23085f44384b98b7a1ce0adbccc"/>
    <n v="18"/>
    <n v="1802"/>
    <n v="2"/>
    <s v="Male"/>
    <n v="52"/>
    <s v="Khmer"/>
    <m/>
    <s v="None"/>
    <s v="Yes"/>
    <s v="Yes"/>
    <s v="Yes"/>
    <n v="4"/>
    <s v="Class four completed"/>
    <n v="2"/>
    <n v="6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Too poor"/>
    <n v="0"/>
    <m/>
    <m/>
    <m/>
    <m/>
    <m/>
    <m/>
    <m/>
    <m/>
  </r>
  <r>
    <s v="bd90b23085f44384b98b7a1ce0adbccc"/>
    <n v="18"/>
    <n v="1802"/>
    <n v="2"/>
    <s v="Male"/>
    <n v="52"/>
    <s v="Khmer"/>
    <m/>
    <s v="None"/>
    <s v="Yes"/>
    <s v="Yes"/>
    <s v="Yes"/>
    <n v="4"/>
    <s v="Class four completed"/>
    <n v="2"/>
    <n v="7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0"/>
    <n v="21000"/>
    <n v="35000"/>
    <n v="0"/>
    <n v="0"/>
    <n v="0"/>
    <n v="56000"/>
  </r>
  <r>
    <s v="be131f4adf13480bbe3304777b3c94ba"/>
    <n v="20"/>
    <n v="2004"/>
    <n v="2"/>
    <s v="Male"/>
    <n v="55"/>
    <s v="Khmer"/>
    <m/>
    <s v="None"/>
    <s v="Yes"/>
    <s v="Yes"/>
    <s v="Yes"/>
    <n v="4"/>
    <s v="Class four completed"/>
    <n v="3"/>
    <n v="5"/>
    <x v="1"/>
    <x v="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135000"/>
    <n v="27000"/>
    <n v="50000"/>
    <n v="0"/>
    <n v="0"/>
    <n v="15000"/>
    <n v="227000"/>
  </r>
  <r>
    <s v="be5788c30bf14e7a8a2e43431c6d4aaf"/>
    <n v="11"/>
    <n v="1105"/>
    <n v="1"/>
    <s v="Male"/>
    <n v="47"/>
    <s v="Other (Specify)"/>
    <s v="Yes"/>
    <s v="Yes"/>
    <s v="No"/>
    <s v="No"/>
    <s v="No"/>
    <n v="0"/>
    <m/>
    <n v="1"/>
    <n v="3"/>
    <x v="0"/>
    <x v="10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8"/>
    <s v="Class eight completed"/>
    <x v="0"/>
    <s v="Class nine"/>
    <m/>
    <s v="Public"/>
    <s v="Yes"/>
    <m/>
    <n v="0"/>
    <n v="0"/>
    <n v="720000"/>
    <n v="25000"/>
    <n v="60000"/>
    <n v="1200000"/>
    <n v="0"/>
    <n v="0"/>
    <n v="2005000"/>
  </r>
  <r>
    <s v="bef446f4760041b3b6c4b4775cb529a3"/>
    <n v="20"/>
    <n v="2008"/>
    <n v="1"/>
    <s v="Male"/>
    <n v="37"/>
    <s v="Khmer"/>
    <m/>
    <s v="None"/>
    <s v="Yes"/>
    <s v="Yes"/>
    <s v="Yes"/>
    <n v="9"/>
    <s v="Lower education certificate (diploma)"/>
    <n v="2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3120000"/>
    <n v="2400000"/>
    <n v="60000"/>
    <n v="336000"/>
    <n v="0"/>
    <n v="0"/>
    <n v="130000"/>
    <n v="6046000"/>
  </r>
  <r>
    <s v="bef446f4760041b3b6c4b4775cb529a3"/>
    <n v="20"/>
    <n v="2008"/>
    <n v="1"/>
    <s v="Male"/>
    <n v="37"/>
    <s v="Khmer"/>
    <m/>
    <s v="None"/>
    <s v="Yes"/>
    <s v="Yes"/>
    <s v="Yes"/>
    <n v="9"/>
    <s v="Lower education certificate (diploma)"/>
    <n v="2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our"/>
    <m/>
    <s v="Public"/>
    <s v="Yes"/>
    <m/>
    <n v="0"/>
    <n v="3120000"/>
    <n v="2400000"/>
    <n v="60000"/>
    <n v="336000"/>
    <n v="0"/>
    <n v="0"/>
    <n v="130000"/>
    <n v="6046000"/>
  </r>
  <r>
    <s v="c0063dbdf05543be8cc8276d16be6ce3"/>
    <n v="15"/>
    <n v="1501"/>
    <n v="2"/>
    <s v="Female"/>
    <n v="30"/>
    <s v="Khmer"/>
    <m/>
    <s v="None"/>
    <s v="Yes"/>
    <s v="Yes"/>
    <s v="Yes"/>
    <n v="8"/>
    <s v="Class eight completed"/>
    <n v="2"/>
    <n v="3"/>
    <x v="0"/>
    <x v="9"/>
    <n v="1"/>
    <s v="Child"/>
    <s v="Yes"/>
    <n v="2"/>
    <s v="Yes"/>
    <n v="1"/>
    <m/>
    <m/>
    <m/>
    <s v="Khmer"/>
    <m/>
    <s v="None"/>
    <s v="No"/>
    <s v="No"/>
    <s v="Yes"/>
    <n v="1"/>
    <s v="Pre-school/Kindergarten"/>
    <x v="0"/>
    <s v="Pre-school/Kindergarten"/>
    <s v="State Preschool"/>
    <m/>
    <s v="No"/>
    <m/>
    <n v="0"/>
    <n v="0"/>
    <n v="0"/>
    <n v="0"/>
    <n v="0"/>
    <n v="0"/>
    <n v="0"/>
    <n v="0"/>
    <m/>
  </r>
  <r>
    <s v="c020f33c55ff4debbf15e294748c29e7"/>
    <n v="14"/>
    <n v="1405"/>
    <n v="2"/>
    <s v="Male"/>
    <n v="33"/>
    <s v="Khmer"/>
    <m/>
    <s v="None"/>
    <s v="Yes"/>
    <s v="Yes"/>
    <s v="Yes"/>
    <n v="12"/>
    <s v="Higher education certificate (BacII)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0"/>
    <n v="30000"/>
    <n v="25000"/>
    <n v="0"/>
    <n v="224000"/>
    <n v="0"/>
    <n v="279000"/>
  </r>
  <r>
    <s v="c020f33c55ff4debbf15e294748c29e7"/>
    <n v="14"/>
    <n v="1405"/>
    <n v="2"/>
    <s v="Male"/>
    <n v="33"/>
    <s v="Khmer"/>
    <m/>
    <s v="None"/>
    <s v="Yes"/>
    <s v="Yes"/>
    <s v="Yes"/>
    <n v="12"/>
    <s v="Higher education certificate (BacII)"/>
    <n v="2"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1600000"/>
    <n v="0"/>
    <n v="30000"/>
    <n v="25000"/>
    <n v="0"/>
    <n v="0"/>
    <n v="0"/>
    <n v="1655000"/>
  </r>
  <r>
    <s v="c08b4cd8d183455ab89062c0a6c3741c"/>
    <n v="20"/>
    <n v="2004"/>
    <n v="2"/>
    <s v="Male"/>
    <n v="50"/>
    <s v="Khmer"/>
    <m/>
    <s v="Yes"/>
    <s v="Yes"/>
    <s v="Yes"/>
    <s v="Yes"/>
    <n v="5"/>
    <s v="Class five completed"/>
    <n v="1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Donâ€™t want to"/>
    <n v="0"/>
    <m/>
    <m/>
    <m/>
    <m/>
    <m/>
    <m/>
    <m/>
    <m/>
  </r>
  <r>
    <s v="c19c89445b6742bdba1b9d7448e8c74d"/>
    <n v="3"/>
    <n v="306"/>
    <n v="2"/>
    <s v="Male"/>
    <n v="33"/>
    <s v="Khmer"/>
    <m/>
    <s v="None"/>
    <s v="Yes"/>
    <s v="Yes"/>
    <s v="Yes"/>
    <n v="2"/>
    <s v="Class two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480000"/>
    <n v="20000"/>
    <n v="35000"/>
    <n v="234000"/>
    <n v="0"/>
    <n v="0"/>
    <n v="769000"/>
  </r>
  <r>
    <s v="c1cf06c060fc42dd80a6326db714519a"/>
    <n v="15"/>
    <n v="1505"/>
    <n v="1"/>
    <m/>
    <m/>
    <m/>
    <m/>
    <m/>
    <m/>
    <m/>
    <m/>
    <m/>
    <m/>
    <n v="4"/>
    <n v="3"/>
    <x v="0"/>
    <x v="7"/>
    <n v="1"/>
    <s v="Child"/>
    <s v="No"/>
    <m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Must contribute to household income"/>
    <n v="0"/>
    <m/>
    <m/>
    <m/>
    <m/>
    <m/>
    <m/>
    <m/>
    <m/>
  </r>
  <r>
    <s v="c1cf06c060fc42dd80a6326db714519a"/>
    <n v="15"/>
    <n v="1505"/>
    <n v="1"/>
    <m/>
    <m/>
    <m/>
    <m/>
    <m/>
    <m/>
    <m/>
    <m/>
    <m/>
    <m/>
    <n v="4"/>
    <n v="4"/>
    <x v="1"/>
    <x v="0"/>
    <n v="1"/>
    <s v="Child"/>
    <s v="No"/>
    <m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Must help with household chores"/>
    <n v="0"/>
    <m/>
    <m/>
    <m/>
    <m/>
    <m/>
    <m/>
    <m/>
    <m/>
  </r>
  <r>
    <s v="c1cf06c060fc42dd80a6326db714519a"/>
    <n v="15"/>
    <n v="1505"/>
    <n v="1"/>
    <m/>
    <m/>
    <m/>
    <m/>
    <m/>
    <m/>
    <m/>
    <m/>
    <m/>
    <m/>
    <n v="4"/>
    <n v="5"/>
    <x v="1"/>
    <x v="5"/>
    <n v="1"/>
    <s v="Child"/>
    <s v="No"/>
    <m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12000"/>
    <n v="17500"/>
    <n v="0"/>
    <n v="0"/>
    <n v="0"/>
    <n v="29500"/>
  </r>
  <r>
    <s v="c1da24e1b0434892a9698d8d11692ee7"/>
    <n v="21"/>
    <n v="2107"/>
    <n v="2"/>
    <s v="Male"/>
    <n v="39"/>
    <s v="Khmer"/>
    <m/>
    <s v="None"/>
    <s v="Yes"/>
    <s v="Yes"/>
    <s v="Yes"/>
    <n v="5"/>
    <s v="Class four completed"/>
    <n v="2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24000"/>
    <n v="24000"/>
    <n v="82000"/>
    <n v="0"/>
    <n v="12000"/>
    <n v="0"/>
    <n v="142000"/>
  </r>
  <r>
    <s v="c1da24e1b0434892a9698d8d11692ee7"/>
    <n v="21"/>
    <n v="2107"/>
    <n v="2"/>
    <s v="Male"/>
    <n v="39"/>
    <s v="Khmer"/>
    <m/>
    <s v="None"/>
    <s v="Yes"/>
    <s v="Yes"/>
    <s v="Yes"/>
    <n v="5"/>
    <s v="Class four completed"/>
    <n v="2"/>
    <n v="6"/>
    <x v="1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0"/>
    <n v="90000"/>
    <n v="12000"/>
    <n v="132000"/>
    <n v="0"/>
    <n v="210000"/>
    <n v="1000"/>
    <n v="445000"/>
  </r>
  <r>
    <s v="c1f8c1e92093419cb33330b169ecabab"/>
    <n v="15"/>
    <n v="1501"/>
    <n v="2"/>
    <s v="Male"/>
    <n v="39"/>
    <s v="Khmer"/>
    <m/>
    <s v="None"/>
    <s v="Yes"/>
    <s v="Yes"/>
    <s v="Yes"/>
    <n v="2"/>
    <s v="Class two completed"/>
    <n v="5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Donâ€™t want to"/>
    <n v="0"/>
    <m/>
    <m/>
    <m/>
    <m/>
    <m/>
    <m/>
    <m/>
    <m/>
  </r>
  <r>
    <s v="c1f8c1e92093419cb33330b169ecabab"/>
    <n v="15"/>
    <n v="1501"/>
    <n v="2"/>
    <s v="Male"/>
    <n v="39"/>
    <s v="Khmer"/>
    <m/>
    <s v="None"/>
    <s v="Yes"/>
    <s v="Yes"/>
    <s v="Yes"/>
    <n v="2"/>
    <s v="Class two completed"/>
    <n v="5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0"/>
    <n v="24500"/>
    <n v="25000"/>
    <n v="0"/>
    <n v="0"/>
    <n v="0"/>
    <n v="49500"/>
  </r>
  <r>
    <s v="c1f8c1e92093419cb33330b169ecabab"/>
    <n v="15"/>
    <n v="1501"/>
    <n v="2"/>
    <s v="Male"/>
    <n v="39"/>
    <s v="Khmer"/>
    <m/>
    <s v="None"/>
    <s v="Yes"/>
    <s v="Yes"/>
    <s v="Yes"/>
    <n v="2"/>
    <s v="Class two completed"/>
    <n v="5"/>
    <n v="6"/>
    <x v="0"/>
    <x v="9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Yes"/>
    <m/>
    <n v="0"/>
    <n v="0"/>
    <n v="0"/>
    <n v="21000"/>
    <n v="22000"/>
    <n v="0"/>
    <n v="0"/>
    <n v="0"/>
    <n v="43000"/>
  </r>
  <r>
    <s v="c21d0418f1c445edac5d6dff9b70e8c4"/>
    <n v="4"/>
    <n v="404"/>
    <n v="2"/>
    <s v="Male"/>
    <n v="38"/>
    <s v="Khmer"/>
    <m/>
    <s v="None"/>
    <s v="No"/>
    <s v="No"/>
    <s v="No"/>
    <n v="0"/>
    <m/>
    <n v="4"/>
    <n v="3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0"/>
    <n v="25000"/>
    <n v="100000"/>
    <n v="0"/>
    <n v="0"/>
    <n v="0"/>
    <n v="125000"/>
  </r>
  <r>
    <s v="c21d0418f1c445edac5d6dff9b70e8c4"/>
    <n v="4"/>
    <n v="404"/>
    <n v="2"/>
    <s v="Male"/>
    <n v="38"/>
    <s v="Khmer"/>
    <m/>
    <s v="None"/>
    <s v="No"/>
    <s v="No"/>
    <s v="No"/>
    <n v="0"/>
    <m/>
    <n v="4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20000"/>
    <n v="85000"/>
    <n v="0"/>
    <n v="0"/>
    <n v="0"/>
    <n v="105000"/>
  </r>
  <r>
    <s v="c21d0418f1c445edac5d6dff9b70e8c4"/>
    <n v="4"/>
    <n v="404"/>
    <n v="2"/>
    <s v="Male"/>
    <n v="38"/>
    <s v="Khmer"/>
    <m/>
    <s v="None"/>
    <s v="No"/>
    <s v="No"/>
    <s v="No"/>
    <n v="0"/>
    <m/>
    <n v="4"/>
    <n v="5"/>
    <x v="0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5000"/>
    <n v="35000"/>
    <n v="0"/>
    <n v="0"/>
    <n v="0"/>
    <n v="50000"/>
  </r>
  <r>
    <s v="c22c9d63dc534dd9b0e9ea188bd85e98"/>
    <n v="2"/>
    <n v="206"/>
    <n v="2"/>
    <s v="Female"/>
    <n v="51"/>
    <s v="Khmer"/>
    <m/>
    <s v="None"/>
    <s v="No"/>
    <s v="No"/>
    <s v="No"/>
    <n v="0"/>
    <m/>
    <n v="1"/>
    <n v="2"/>
    <x v="1"/>
    <x v="3"/>
    <n v="1"/>
    <s v="Child"/>
    <s v="No"/>
    <m/>
    <s v="Yes"/>
    <n v="1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50000"/>
    <n v="28000"/>
    <n v="0"/>
    <n v="0"/>
    <n v="0"/>
    <n v="78000"/>
  </r>
  <r>
    <s v="c2d1c293e6914cb7956a96957471aaf8"/>
    <n v="12"/>
    <n v="1209"/>
    <n v="1"/>
    <s v="Male"/>
    <n v="43"/>
    <s v="Khmer"/>
    <m/>
    <s v="None"/>
    <s v="Yes"/>
    <s v="Yes"/>
    <s v="Yes"/>
    <n v="4"/>
    <s v="Class four completed"/>
    <n v="1"/>
    <n v="4"/>
    <x v="1"/>
    <x v="3"/>
    <n v="1"/>
    <s v="Child"/>
    <s v="Yes"/>
    <n v="1"/>
    <s v="Yes"/>
    <n v="2"/>
    <m/>
    <m/>
    <m/>
    <s v="Khmer"/>
    <m/>
    <s v="None"/>
    <s v="No"/>
    <s v="Yes"/>
    <s v="Yes"/>
    <n v="3"/>
    <s v="Class two completed"/>
    <x v="0"/>
    <s v="Class three"/>
    <m/>
    <s v="Public"/>
    <s v="No"/>
    <m/>
    <n v="0"/>
    <n v="0"/>
    <n v="0"/>
    <n v="20000"/>
    <n v="34000"/>
    <n v="520000"/>
    <n v="288000"/>
    <n v="0"/>
    <n v="862000"/>
  </r>
  <r>
    <s v="c2e6796a054f49d0920bcf002a2967f7"/>
    <n v="25"/>
    <n v="2506"/>
    <n v="2"/>
    <s v="Male"/>
    <n v="33"/>
    <s v="Khmer"/>
    <m/>
    <s v="None"/>
    <s v="Yes"/>
    <s v="Yes"/>
    <s v="Yes"/>
    <n v="6"/>
    <s v="Class five completed"/>
    <n v="2"/>
    <n v="3"/>
    <x v="0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Yes"/>
    <m/>
    <n v="0"/>
    <n v="0"/>
    <n v="200000"/>
    <n v="15000"/>
    <n v="5000"/>
    <n v="0"/>
    <n v="0"/>
    <n v="5000"/>
    <n v="225000"/>
  </r>
  <r>
    <s v="c2faae925b7a40ecb901279b66da0dce"/>
    <n v="25"/>
    <n v="2507"/>
    <n v="1"/>
    <s v="Male"/>
    <n v="53"/>
    <s v="Khmer"/>
    <m/>
    <s v="None"/>
    <s v="Yes"/>
    <s v="Yes"/>
    <s v="Yes"/>
    <n v="3"/>
    <s v="Class three completed"/>
    <n v="3"/>
    <n v="5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1"/>
    <m/>
    <m/>
    <m/>
    <m/>
    <s v="Did not do well in school"/>
    <n v="0"/>
    <m/>
    <m/>
    <m/>
    <m/>
    <m/>
    <m/>
    <m/>
    <m/>
  </r>
  <r>
    <s v="c3902331ceca450a9f23516589fb44fe"/>
    <n v="15"/>
    <n v="1501"/>
    <n v="2"/>
    <s v="Male"/>
    <n v="33"/>
    <s v="Khmer"/>
    <m/>
    <s v="Yes"/>
    <s v="Yes"/>
    <s v="Yes"/>
    <s v="Yes"/>
    <n v="6"/>
    <s v="Class six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3000"/>
    <n v="16000"/>
    <n v="0"/>
    <n v="0"/>
    <n v="2500"/>
    <n v="31500"/>
  </r>
  <r>
    <s v="c454a39633274948b58a04fd6f68c4e3"/>
    <n v="25"/>
    <n v="2506"/>
    <n v="2"/>
    <s v="Male"/>
    <n v="48"/>
    <s v="Cham"/>
    <s v="Yes"/>
    <s v="Yes"/>
    <s v="Yes"/>
    <s v="Yes"/>
    <s v="Yes"/>
    <n v="4"/>
    <s v="Class three completed"/>
    <n v="5"/>
    <n v="5"/>
    <x v="0"/>
    <x v="7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9"/>
    <s v="Class seven completed"/>
    <x v="0"/>
    <s v="Class eight"/>
    <m/>
    <s v="Private"/>
    <s v="Yes"/>
    <m/>
    <n v="0"/>
    <n v="1000000"/>
    <n v="0"/>
    <n v="32000"/>
    <n v="50000"/>
    <n v="520000"/>
    <n v="0"/>
    <n v="0"/>
    <n v="1602000"/>
  </r>
  <r>
    <s v="c454a39633274948b58a04fd6f68c4e3"/>
    <n v="25"/>
    <n v="2506"/>
    <n v="2"/>
    <s v="Male"/>
    <n v="48"/>
    <s v="Cham"/>
    <s v="Yes"/>
    <s v="Yes"/>
    <s v="Yes"/>
    <s v="Yes"/>
    <s v="Yes"/>
    <n v="4"/>
    <s v="Class three completed"/>
    <n v="5"/>
    <n v="6"/>
    <x v="1"/>
    <x v="0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7"/>
    <s v="Class eight completed"/>
    <x v="0"/>
    <s v="Class eight"/>
    <m/>
    <s v="Private"/>
    <s v="Yes"/>
    <m/>
    <n v="0"/>
    <n v="1360000"/>
    <n v="96000"/>
    <n v="32000"/>
    <n v="40000"/>
    <n v="0"/>
    <n v="0"/>
    <n v="0"/>
    <n v="1528000"/>
  </r>
  <r>
    <s v="c454a39633274948b58a04fd6f68c4e3"/>
    <n v="25"/>
    <n v="2506"/>
    <n v="2"/>
    <s v="Male"/>
    <n v="48"/>
    <s v="Cham"/>
    <s v="Yes"/>
    <s v="Yes"/>
    <s v="Yes"/>
    <s v="Yes"/>
    <s v="Yes"/>
    <n v="4"/>
    <s v="Class three completed"/>
    <n v="5"/>
    <n v="7"/>
    <x v="1"/>
    <x v="5"/>
    <n v="1"/>
    <s v="Child"/>
    <s v="Yes"/>
    <n v="1"/>
    <s v="Yes"/>
    <n v="2"/>
    <m/>
    <m/>
    <m/>
    <s v="Cham"/>
    <s v="Yes"/>
    <s v="Yes"/>
    <s v="Yes"/>
    <s v="Yes"/>
    <s v="Yes"/>
    <n v="5"/>
    <s v="Class five completed"/>
    <x v="0"/>
    <s v="Class six"/>
    <m/>
    <s v="Private"/>
    <s v="No"/>
    <m/>
    <n v="0"/>
    <n v="1280000"/>
    <n v="0"/>
    <n v="22500"/>
    <n v="45000"/>
    <n v="0"/>
    <n v="0"/>
    <n v="0"/>
    <n v="1347500"/>
  </r>
  <r>
    <s v="c454a39633274948b58a04fd6f68c4e3"/>
    <n v="25"/>
    <n v="2506"/>
    <n v="2"/>
    <s v="Male"/>
    <n v="48"/>
    <s v="Cham"/>
    <s v="Yes"/>
    <s v="Yes"/>
    <s v="Yes"/>
    <s v="Yes"/>
    <s v="Yes"/>
    <n v="4"/>
    <s v="Class three completed"/>
    <n v="5"/>
    <n v="8"/>
    <x v="1"/>
    <x v="3"/>
    <n v="1"/>
    <s v="Child"/>
    <s v="Yes"/>
    <n v="1"/>
    <s v="Yes"/>
    <n v="2"/>
    <m/>
    <m/>
    <m/>
    <s v="Cham"/>
    <s v="Yes"/>
    <s v="Yes"/>
    <s v="Yes"/>
    <s v="Yes"/>
    <s v="Yes"/>
    <n v="3"/>
    <s v="Class three completed"/>
    <x v="0"/>
    <s v="Class four"/>
    <m/>
    <s v="Private"/>
    <s v="No"/>
    <m/>
    <n v="0"/>
    <n v="1120000"/>
    <n v="0"/>
    <n v="16000"/>
    <n v="32000"/>
    <n v="0"/>
    <n v="0"/>
    <n v="0"/>
    <n v="1168000"/>
  </r>
  <r>
    <s v="c61c0745766847e19ee62961585c211d"/>
    <n v="4"/>
    <n v="408"/>
    <n v="2"/>
    <s v="Male"/>
    <n v="62"/>
    <s v="Khmer"/>
    <m/>
    <s v="None"/>
    <s v="Yes"/>
    <s v="Yes"/>
    <s v="Yes"/>
    <n v="1"/>
    <s v="Class one completed"/>
    <n v="3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Lower education certificate (diploma)"/>
    <x v="1"/>
    <m/>
    <m/>
    <m/>
    <m/>
    <s v="Too poor"/>
    <n v="0"/>
    <m/>
    <m/>
    <m/>
    <m/>
    <m/>
    <m/>
    <m/>
    <m/>
  </r>
  <r>
    <s v="c61c0745766847e19ee62961585c211d"/>
    <n v="4"/>
    <n v="408"/>
    <n v="2"/>
    <s v="Male"/>
    <n v="62"/>
    <s v="Khmer"/>
    <m/>
    <s v="None"/>
    <s v="Yes"/>
    <s v="Yes"/>
    <s v="Yes"/>
    <n v="1"/>
    <s v="Class one completed"/>
    <n v="3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1"/>
    <m/>
    <m/>
    <m/>
    <m/>
    <s v="Donâ€™t want to"/>
    <n v="0"/>
    <m/>
    <m/>
    <m/>
    <m/>
    <m/>
    <m/>
    <m/>
    <m/>
  </r>
  <r>
    <s v="c61fde808cef47d6acf1bf668dc41378"/>
    <n v="4"/>
    <n v="407"/>
    <n v="2"/>
    <s v="Female"/>
    <n v="38"/>
    <s v="Khmer"/>
    <m/>
    <s v="None"/>
    <s v="Yes"/>
    <s v="Yes"/>
    <s v="Yes"/>
    <n v="4"/>
    <s v="Class four completed"/>
    <n v="2"/>
    <n v="3"/>
    <x v="0"/>
    <x v="11"/>
    <n v="1"/>
    <s v="Child"/>
    <s v="No"/>
    <m/>
    <s v="Yes"/>
    <n v="1"/>
    <m/>
    <m/>
    <m/>
    <s v="Khmer"/>
    <m/>
    <s v="None"/>
    <s v="Yes"/>
    <s v="Yes"/>
    <s v="Yes"/>
    <n v="4"/>
    <s v="Class three completed"/>
    <x v="1"/>
    <m/>
    <m/>
    <m/>
    <m/>
    <s v="Donâ€™t want to"/>
    <n v="0"/>
    <n v="156000"/>
    <n v="90000"/>
    <n v="25000"/>
    <n v="15000"/>
    <n v="80000"/>
    <n v="20000"/>
    <n v="30000"/>
    <n v="416000"/>
  </r>
  <r>
    <s v="c6820156ce634ab192059e5646ea81e1"/>
    <n v="3"/>
    <n v="314"/>
    <n v="2"/>
    <s v="Male"/>
    <n v="48"/>
    <s v="Khmer"/>
    <m/>
    <s v="None"/>
    <s v="Yes"/>
    <s v="Yes"/>
    <s v="Yes"/>
    <n v="4"/>
    <s v="Class four completed"/>
    <n v="4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234000"/>
    <n v="7000"/>
    <n v="40000"/>
    <n v="351000"/>
    <n v="0"/>
    <n v="10000"/>
    <n v="642000"/>
  </r>
  <r>
    <s v="c6820156ce634ab192059e5646ea81e1"/>
    <n v="3"/>
    <n v="314"/>
    <n v="2"/>
    <s v="Male"/>
    <n v="48"/>
    <s v="Khmer"/>
    <m/>
    <s v="None"/>
    <s v="Yes"/>
    <s v="Yes"/>
    <s v="Yes"/>
    <n v="4"/>
    <s v="Class four completed"/>
    <n v="4"/>
    <n v="5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5000"/>
    <n v="30000"/>
    <n v="351000"/>
    <n v="0"/>
    <n v="10000"/>
    <n v="396000"/>
  </r>
  <r>
    <s v="c68bea19570a4cfea055f64bbb867279"/>
    <n v="5"/>
    <n v="503"/>
    <n v="2"/>
    <s v="Male"/>
    <n v="39"/>
    <s v="Khmer"/>
    <m/>
    <s v="Yes"/>
    <s v="Yes"/>
    <s v="Yes"/>
    <s v="Yes"/>
    <n v="9"/>
    <s v="Class nine completed without certificate"/>
    <n v="3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Did not do well in school"/>
    <n v="0"/>
    <m/>
    <m/>
    <m/>
    <m/>
    <m/>
    <m/>
    <m/>
    <m/>
  </r>
  <r>
    <s v="c68bea19570a4cfea055f64bbb867279"/>
    <n v="5"/>
    <n v="503"/>
    <n v="2"/>
    <s v="Male"/>
    <n v="39"/>
    <s v="Khmer"/>
    <m/>
    <s v="Yes"/>
    <s v="Yes"/>
    <s v="Yes"/>
    <s v="Yes"/>
    <n v="9"/>
    <s v="Class nine completed without certificate"/>
    <n v="3"/>
    <n v="5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0"/>
    <s v="Class nine"/>
    <m/>
    <s v="Public"/>
    <s v="Yes"/>
    <m/>
    <n v="0"/>
    <n v="0"/>
    <n v="300000"/>
    <n v="160000"/>
    <n v="210000"/>
    <n v="520000"/>
    <n v="180000"/>
    <n v="60000"/>
    <n v="1430000"/>
  </r>
  <r>
    <s v="c6a879e8ce3e477abf7e3ffa51f8b3b2"/>
    <n v="12"/>
    <n v="1212"/>
    <n v="1"/>
    <s v="Male"/>
    <n v="34"/>
    <s v="Khmer"/>
    <m/>
    <s v="Yes"/>
    <s v="Yes"/>
    <s v="Yes"/>
    <s v="Yes"/>
    <n v="12"/>
    <s v="Class twelve completed without certificate"/>
    <n v="2"/>
    <n v="3"/>
    <x v="1"/>
    <x v="8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7"/>
    <s v="Class six completed"/>
    <x v="0"/>
    <s v="Class seven"/>
    <m/>
    <s v="Other (Specify)&quot;"/>
    <s v="No"/>
    <m/>
    <n v="0"/>
    <n v="0"/>
    <n v="0"/>
    <n v="0"/>
    <n v="10000"/>
    <n v="792000"/>
    <n v="0"/>
    <n v="0"/>
    <n v="802000"/>
  </r>
  <r>
    <s v="c6a879e8ce3e477abf7e3ffa51f8b3b2"/>
    <n v="12"/>
    <n v="1212"/>
    <n v="1"/>
    <s v="Male"/>
    <n v="34"/>
    <s v="Khmer"/>
    <m/>
    <s v="Yes"/>
    <s v="Yes"/>
    <s v="Yes"/>
    <s v="Yes"/>
    <n v="12"/>
    <s v="Class twelve completed without certificate"/>
    <n v="2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800000"/>
    <n v="30000"/>
    <n v="10000"/>
    <n v="0"/>
    <n v="0"/>
    <n v="0"/>
    <n v="840000"/>
  </r>
  <r>
    <s v="c6dab132e7d545f2a74411684e6681cc"/>
    <n v="15"/>
    <n v="1505"/>
    <n v="1"/>
    <s v="Male"/>
    <n v="36"/>
    <s v="Khmer"/>
    <m/>
    <s v="None"/>
    <s v="No"/>
    <s v="No"/>
    <s v="No"/>
    <n v="0"/>
    <m/>
    <n v="2"/>
    <n v="3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three"/>
    <m/>
    <s v="Public"/>
    <s v="Yes"/>
    <m/>
    <n v="0"/>
    <n v="0"/>
    <n v="25000"/>
    <n v="13000"/>
    <n v="36000"/>
    <n v="0"/>
    <n v="0"/>
    <n v="0"/>
    <n v="74000"/>
  </r>
  <r>
    <s v="c7a36731bc384198b9a7dbf67fcbc882"/>
    <n v="25"/>
    <n v="2503"/>
    <n v="2"/>
    <s v="Male"/>
    <n v="52"/>
    <s v="Khmer"/>
    <m/>
    <s v="None"/>
    <s v="No"/>
    <s v="No"/>
    <s v="No"/>
    <n v="0"/>
    <m/>
    <n v="2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8"/>
    <s v="Class eight completed"/>
    <x v="1"/>
    <m/>
    <m/>
    <m/>
    <m/>
    <s v="Did not do well in school"/>
    <n v="0"/>
    <m/>
    <m/>
    <m/>
    <m/>
    <m/>
    <m/>
    <m/>
    <m/>
  </r>
  <r>
    <s v="c7b3f75ac8d1478f82d563c57f22b8d4"/>
    <n v="12"/>
    <n v="1207"/>
    <n v="1"/>
    <s v="Male"/>
    <n v="37"/>
    <s v="Khmer"/>
    <m/>
    <s v="None"/>
    <s v="Yes"/>
    <s v="Yes"/>
    <s v="Yes"/>
    <n v="9"/>
    <s v="Class nine completed without certificate"/>
    <n v="2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80000"/>
    <n v="40000"/>
    <n v="0"/>
    <n v="60000"/>
    <n v="50000"/>
    <n v="230000"/>
  </r>
  <r>
    <s v="c8920bc2195d42f78a80190c09507ce1"/>
    <n v="2"/>
    <n v="211"/>
    <n v="2"/>
    <s v="Male"/>
    <n v="30"/>
    <s v="Khmer"/>
    <m/>
    <s v="None"/>
    <s v="No"/>
    <s v="No"/>
    <s v="Yes"/>
    <n v="3"/>
    <s v="Class two completed"/>
    <n v="2"/>
    <n v="3"/>
    <x v="0"/>
    <x v="6"/>
    <n v="1"/>
    <s v="Child"/>
    <s v="Yes"/>
    <n v="1"/>
    <s v="Yes"/>
    <n v="2"/>
    <m/>
    <m/>
    <m/>
    <s v="Khmer"/>
    <m/>
    <s v="None"/>
    <s v="No"/>
    <s v="No"/>
    <s v="Yes"/>
    <n v="3"/>
    <s v="Class one completed"/>
    <x v="0"/>
    <s v="Class two"/>
    <m/>
    <s v="Public"/>
    <s v="No"/>
    <m/>
    <n v="0"/>
    <m/>
    <m/>
    <m/>
    <m/>
    <m/>
    <m/>
    <m/>
    <m/>
  </r>
  <r>
    <s v="c8e386dc53d448eeb2adc5d4ca542a4a"/>
    <n v="24"/>
    <n v="2401"/>
    <n v="1"/>
    <s v="Male"/>
    <n v="58"/>
    <s v="Khmer"/>
    <m/>
    <s v="None"/>
    <s v="Yes"/>
    <s v="Yes"/>
    <s v="Yes"/>
    <n v="5"/>
    <s v="Class two completed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20000"/>
    <n v="50000"/>
    <n v="0"/>
    <n v="0"/>
    <n v="0"/>
    <n v="70000"/>
  </r>
  <r>
    <s v="c8e386dc53d448eeb2adc5d4ca542a4a"/>
    <n v="24"/>
    <n v="2401"/>
    <n v="1"/>
    <s v="Male"/>
    <n v="58"/>
    <s v="Khmer"/>
    <m/>
    <s v="None"/>
    <s v="Yes"/>
    <s v="Yes"/>
    <s v="Yes"/>
    <n v="5"/>
    <s v="Class two completed"/>
    <n v="2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20000"/>
    <n v="40000"/>
    <n v="0"/>
    <n v="0"/>
    <n v="0"/>
    <n v="60000"/>
  </r>
  <r>
    <s v="c8f9316ba894432a95558e0d0cdc09ee"/>
    <n v="11"/>
    <n v="1104"/>
    <n v="2"/>
    <s v="Male"/>
    <n v="43"/>
    <s v="Other (Specify)"/>
    <s v="Yes"/>
    <s v="Yes"/>
    <s v="Yes"/>
    <s v="Yes"/>
    <s v="Yes"/>
    <n v="3"/>
    <s v="Class three completed"/>
    <n v="1"/>
    <n v="3"/>
    <x v="1"/>
    <x v="8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6"/>
    <s v="Class six completed"/>
    <x v="0"/>
    <s v="Class seven"/>
    <m/>
    <s v="Public"/>
    <s v="Yes"/>
    <m/>
    <n v="0"/>
    <n v="0"/>
    <n v="240000"/>
    <n v="15000"/>
    <n v="35000"/>
    <n v="840000"/>
    <n v="0"/>
    <n v="5000"/>
    <n v="1135000"/>
  </r>
  <r>
    <s v="c97896f292e041bc8cc7f17cebc9da75"/>
    <n v="6"/>
    <n v="608"/>
    <n v="2"/>
    <s v="Male"/>
    <n v="47"/>
    <s v="Khmer"/>
    <m/>
    <s v="None"/>
    <s v="Yes"/>
    <s v="No"/>
    <s v="Yes"/>
    <n v="2"/>
    <s v="Class two completed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0"/>
    <n v="10000"/>
    <n v="4500"/>
    <n v="0"/>
    <n v="0"/>
    <n v="0"/>
    <n v="14500"/>
  </r>
  <r>
    <s v="c97896f292e041bc8cc7f17cebc9da75"/>
    <n v="6"/>
    <n v="608"/>
    <n v="2"/>
    <s v="Male"/>
    <n v="47"/>
    <s v="Khmer"/>
    <m/>
    <s v="None"/>
    <s v="Yes"/>
    <s v="No"/>
    <s v="Yes"/>
    <n v="2"/>
    <s v="Class two completed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8000"/>
    <n v="2000"/>
    <n v="0"/>
    <n v="0"/>
    <n v="0"/>
    <n v="10000"/>
  </r>
  <r>
    <s v="c97fd6652eca4e47a3a0866e602723de"/>
    <n v="2"/>
    <n v="202"/>
    <n v="1"/>
    <s v="Male"/>
    <n v="37"/>
    <s v="Khmer"/>
    <m/>
    <s v="None"/>
    <s v="Yes"/>
    <s v="No"/>
    <s v="Yes"/>
    <n v="1"/>
    <s v="No class completed"/>
    <n v="1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ix completed"/>
    <x v="1"/>
    <m/>
    <m/>
    <m/>
    <m/>
    <s v="Donâ€™t want to"/>
    <n v="0"/>
    <m/>
    <m/>
    <m/>
    <m/>
    <m/>
    <m/>
    <m/>
    <m/>
  </r>
  <r>
    <s v="c9c3cfbe0e904d7a9ec4ab0de8be1dca"/>
    <n v="2"/>
    <n v="206"/>
    <n v="2"/>
    <s v="Male"/>
    <n v="34"/>
    <s v="Khmer"/>
    <m/>
    <s v="None"/>
    <s v="No"/>
    <s v="No"/>
    <s v="Yes"/>
    <n v="2"/>
    <s v="Class two completed"/>
    <n v="2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0"/>
    <n v="0"/>
    <n v="20000"/>
    <n v="30000"/>
    <n v="0"/>
    <n v="0"/>
    <n v="0"/>
    <n v="50000"/>
  </r>
  <r>
    <s v="ca6d962fd2524af09f646a907d402932"/>
    <n v="17"/>
    <n v="1702"/>
    <n v="2"/>
    <s v="Male"/>
    <n v="55"/>
    <s v="Khmer"/>
    <m/>
    <s v="None"/>
    <s v="No"/>
    <s v="No"/>
    <s v="No"/>
    <n v="0"/>
    <m/>
    <n v="1"/>
    <n v="5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Donâ€™t want to"/>
    <n v="0"/>
    <m/>
    <m/>
    <m/>
    <m/>
    <m/>
    <m/>
    <m/>
    <m/>
  </r>
  <r>
    <s v="cb0cf7e286b2439c987205209dc817a8"/>
    <n v="18"/>
    <n v="1802"/>
    <n v="2"/>
    <s v="Male"/>
    <n v="35"/>
    <s v="Khmer"/>
    <m/>
    <s v="Yes"/>
    <s v="Yes"/>
    <s v="Yes"/>
    <s v="Yes"/>
    <n v="7"/>
    <s v="Class seven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rivate"/>
    <s v="No"/>
    <m/>
    <n v="0"/>
    <n v="720000"/>
    <n v="0"/>
    <n v="20000"/>
    <n v="80000"/>
    <n v="0"/>
    <n v="0"/>
    <n v="0"/>
    <n v="820000"/>
  </r>
  <r>
    <s v="cb0cf7e286b2439c987205209dc817a8"/>
    <n v="18"/>
    <n v="1802"/>
    <n v="2"/>
    <s v="Male"/>
    <n v="35"/>
    <s v="Khmer"/>
    <m/>
    <s v="Yes"/>
    <s v="Yes"/>
    <s v="Yes"/>
    <s v="Yes"/>
    <n v="7"/>
    <s v="Class seven completed"/>
    <n v="2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rivate"/>
    <s v="No"/>
    <m/>
    <n v="0"/>
    <n v="720000"/>
    <n v="0"/>
    <n v="20000"/>
    <n v="100000"/>
    <n v="0"/>
    <n v="0"/>
    <n v="0"/>
    <n v="840000"/>
  </r>
  <r>
    <s v="cb32b560db974f9c91836c834633f53e"/>
    <n v="2"/>
    <n v="211"/>
    <n v="2"/>
    <s v="Male"/>
    <n v="39"/>
    <s v="Khmer"/>
    <m/>
    <s v="None"/>
    <s v="Yes"/>
    <s v="Yes"/>
    <s v="Yes"/>
    <n v="5"/>
    <s v="Class four completed"/>
    <n v="5"/>
    <n v="5"/>
    <x v="0"/>
    <x v="0"/>
    <n v="1"/>
    <s v="Child"/>
    <s v="Yes"/>
    <n v="1"/>
    <s v="Yes"/>
    <n v="2"/>
    <s v="Never married/Never lived with a partner"/>
    <m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cb32b560db974f9c91836c834633f53e"/>
    <n v="2"/>
    <n v="211"/>
    <n v="2"/>
    <s v="Male"/>
    <n v="39"/>
    <s v="Khmer"/>
    <m/>
    <s v="None"/>
    <s v="Yes"/>
    <s v="Yes"/>
    <s v="Yes"/>
    <n v="5"/>
    <s v="Class four completed"/>
    <n v="5"/>
    <n v="6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No"/>
    <m/>
    <n v="0"/>
    <m/>
    <m/>
    <m/>
    <m/>
    <m/>
    <m/>
    <m/>
    <m/>
  </r>
  <r>
    <s v="cb32b560db974f9c91836c834633f53e"/>
    <n v="2"/>
    <n v="211"/>
    <n v="2"/>
    <s v="Male"/>
    <n v="39"/>
    <s v="Khmer"/>
    <m/>
    <s v="None"/>
    <s v="Yes"/>
    <s v="Yes"/>
    <s v="Yes"/>
    <n v="5"/>
    <s v="Class four completed"/>
    <n v="5"/>
    <n v="7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No"/>
    <m/>
    <n v="0"/>
    <m/>
    <m/>
    <m/>
    <m/>
    <m/>
    <m/>
    <m/>
    <m/>
  </r>
  <r>
    <s v="ccb8743480b0423b986aa1146553a8e9"/>
    <n v="10"/>
    <n v="1005"/>
    <n v="2"/>
    <s v="Male"/>
    <n v="39"/>
    <s v="Khmer"/>
    <m/>
    <s v="None"/>
    <s v="Yes"/>
    <s v="Yes"/>
    <s v="Yes"/>
    <n v="5"/>
    <s v="Class five completed"/>
    <n v="3"/>
    <n v="3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No suitable school available/school is too far"/>
    <n v="0"/>
    <m/>
    <m/>
    <m/>
    <m/>
    <m/>
    <m/>
    <m/>
    <m/>
  </r>
  <r>
    <s v="ccb8743480b0423b986aa1146553a8e9"/>
    <n v="10"/>
    <n v="1005"/>
    <n v="2"/>
    <s v="Male"/>
    <n v="39"/>
    <s v="Khmer"/>
    <m/>
    <s v="None"/>
    <s v="Yes"/>
    <s v="Yes"/>
    <s v="Yes"/>
    <n v="5"/>
    <s v="Class five completed"/>
    <n v="3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300000"/>
    <n v="0"/>
    <n v="10000"/>
    <n v="18000"/>
    <n v="0"/>
    <n v="0"/>
    <n v="0"/>
    <n v="328000"/>
  </r>
  <r>
    <s v="ccb8743480b0423b986aa1146553a8e9"/>
    <n v="10"/>
    <n v="1005"/>
    <n v="2"/>
    <s v="Male"/>
    <n v="39"/>
    <s v="Khmer"/>
    <m/>
    <s v="None"/>
    <s v="Yes"/>
    <s v="Yes"/>
    <s v="Yes"/>
    <n v="5"/>
    <s v="Class five completed"/>
    <n v="3"/>
    <n v="5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300000"/>
    <n v="0"/>
    <n v="5000"/>
    <n v="15000"/>
    <n v="0"/>
    <n v="0"/>
    <n v="0"/>
    <n v="320000"/>
  </r>
  <r>
    <s v="cdb71458b4154a869652ffc91466fc0e"/>
    <n v="12"/>
    <n v="1206"/>
    <n v="1"/>
    <s v="Male"/>
    <n v="49"/>
    <s v="Khmer"/>
    <m/>
    <s v="Yes"/>
    <s v="Yes"/>
    <s v="Yes"/>
    <s v="Yes"/>
    <n v="9"/>
    <s v="Class nine completed without certificate"/>
    <n v="2"/>
    <n v="2"/>
    <x v="0"/>
    <x v="7"/>
    <n v="1"/>
    <s v="Child"/>
    <s v="Yes"/>
    <n v="1"/>
    <s v="No"/>
    <m/>
    <s v="Never married/Never lived with a partner"/>
    <m/>
    <m/>
    <s v="Khmer"/>
    <m/>
    <s v="None"/>
    <s v="Yes"/>
    <s v="Yes"/>
    <s v="Yes"/>
    <n v="10"/>
    <s v="Lower education certificate (diploma)"/>
    <x v="0"/>
    <s v="Class eleven"/>
    <m/>
    <s v="Public"/>
    <s v="No"/>
    <m/>
    <n v="0"/>
    <n v="0"/>
    <n v="1280000"/>
    <n v="80000"/>
    <n v="50000"/>
    <n v="0"/>
    <n v="200000"/>
    <n v="0"/>
    <n v="1610000"/>
  </r>
  <r>
    <s v="cdb71458b4154a869652ffc91466fc0e"/>
    <n v="12"/>
    <n v="1206"/>
    <n v="1"/>
    <s v="Male"/>
    <n v="49"/>
    <s v="Khmer"/>
    <m/>
    <s v="Yes"/>
    <s v="Yes"/>
    <s v="Yes"/>
    <s v="Yes"/>
    <n v="9"/>
    <s v="Class nine completed without certificate"/>
    <n v="2"/>
    <n v="3"/>
    <x v="1"/>
    <x v="10"/>
    <n v="1"/>
    <s v="Child"/>
    <s v="Yes"/>
    <n v="1"/>
    <s v="No"/>
    <m/>
    <s v="Never married/Never lived with a partner"/>
    <m/>
    <m/>
    <s v="Khmer"/>
    <m/>
    <s v="None"/>
    <s v="Yes"/>
    <s v="Yes"/>
    <s v="Yes"/>
    <n v="10"/>
    <s v="Lower education certificate (diploma)"/>
    <x v="0"/>
    <s v="Class ten"/>
    <m/>
    <s v="Public"/>
    <s v="Yes"/>
    <m/>
    <n v="0"/>
    <n v="1440000"/>
    <n v="0"/>
    <n v="80000"/>
    <n v="50000"/>
    <n v="0"/>
    <n v="250000"/>
    <n v="0"/>
    <n v="1820000"/>
  </r>
  <r>
    <s v="cdf76d36615349a4b4c257dfd97d06c4"/>
    <n v="10"/>
    <n v="1005"/>
    <n v="2"/>
    <s v="Male"/>
    <n v="39"/>
    <s v="Khmer"/>
    <m/>
    <s v="None"/>
    <s v="Yes"/>
    <s v="Yes"/>
    <s v="Yes"/>
    <n v="5"/>
    <s v="Class five completed"/>
    <n v="2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onâ€™t want to"/>
    <n v="0"/>
    <m/>
    <m/>
    <m/>
    <m/>
    <m/>
    <m/>
    <m/>
    <m/>
  </r>
  <r>
    <s v="cdf76d36615349a4b4c257dfd97d06c4"/>
    <n v="10"/>
    <n v="1005"/>
    <n v="2"/>
    <s v="Male"/>
    <n v="39"/>
    <s v="Khmer"/>
    <m/>
    <s v="None"/>
    <s v="Yes"/>
    <s v="Yes"/>
    <s v="Yes"/>
    <n v="5"/>
    <s v="Class five completed"/>
    <n v="2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3000000"/>
    <n v="0"/>
    <n v="50000"/>
    <n v="40000"/>
    <n v="0"/>
    <n v="0"/>
    <n v="0"/>
    <n v="3090000"/>
  </r>
  <r>
    <s v="ce420f8ac6624a7f829b5d553ddd5ec9"/>
    <n v="1"/>
    <n v="107"/>
    <n v="2"/>
    <s v="Male"/>
    <n v="39"/>
    <s v="Khmer"/>
    <m/>
    <s v="Yes"/>
    <s v="Yes"/>
    <s v="Yes"/>
    <s v="Yes"/>
    <n v="7"/>
    <s v="Class seven completed"/>
    <n v="1"/>
    <n v="3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Yes"/>
    <m/>
    <n v="0"/>
    <n v="0"/>
    <n v="420000"/>
    <n v="50000"/>
    <n v="50000"/>
    <n v="432000"/>
    <n v="0"/>
    <n v="0"/>
    <n v="952000"/>
  </r>
  <r>
    <s v="ceae4af9035c4d1dae0c22b048a1e373"/>
    <n v="18"/>
    <n v="1802"/>
    <n v="1"/>
    <s v="Female"/>
    <n v="38"/>
    <s v="Khmer"/>
    <m/>
    <s v="None"/>
    <s v="No"/>
    <s v="No"/>
    <s v="No"/>
    <n v="0"/>
    <m/>
    <n v="4"/>
    <n v="3"/>
    <x v="0"/>
    <x v="0"/>
    <n v="1"/>
    <s v="Child"/>
    <s v="Yes"/>
    <n v="2"/>
    <s v="Yes"/>
    <n v="1"/>
    <s v="Never married/Never lived with a partner"/>
    <m/>
    <m/>
    <s v="Khmer"/>
    <m/>
    <s v="None"/>
    <s v="Yes"/>
    <s v="Yes"/>
    <s v="Yes"/>
    <n v="7"/>
    <s v="Class six completed"/>
    <x v="1"/>
    <m/>
    <m/>
    <m/>
    <m/>
    <s v="Did not do well in school"/>
    <n v="0"/>
    <m/>
    <m/>
    <m/>
    <m/>
    <m/>
    <m/>
    <m/>
    <m/>
  </r>
  <r>
    <s v="ceae4af9035c4d1dae0c22b048a1e373"/>
    <n v="18"/>
    <n v="1802"/>
    <n v="1"/>
    <s v="Female"/>
    <n v="38"/>
    <s v="Khmer"/>
    <m/>
    <s v="None"/>
    <s v="No"/>
    <s v="No"/>
    <s v="No"/>
    <n v="0"/>
    <m/>
    <n v="4"/>
    <n v="4"/>
    <x v="1"/>
    <x v="1"/>
    <n v="1"/>
    <s v="Child"/>
    <s v="Yes"/>
    <n v="2"/>
    <s v="Yes"/>
    <n v="1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0"/>
    <n v="12000"/>
    <n v="5000"/>
    <n v="0"/>
    <n v="0"/>
    <n v="2000"/>
    <n v="19000"/>
  </r>
  <r>
    <s v="ceae4af9035c4d1dae0c22b048a1e373"/>
    <n v="18"/>
    <n v="1802"/>
    <n v="1"/>
    <s v="Female"/>
    <n v="38"/>
    <s v="Khmer"/>
    <m/>
    <s v="None"/>
    <s v="No"/>
    <s v="No"/>
    <s v="No"/>
    <n v="0"/>
    <m/>
    <n v="4"/>
    <n v="5"/>
    <x v="0"/>
    <x v="2"/>
    <n v="1"/>
    <s v="Child"/>
    <s v="Yes"/>
    <n v="2"/>
    <s v="Yes"/>
    <n v="1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0"/>
    <n v="18000"/>
    <n v="12000"/>
    <n v="28000"/>
    <n v="0"/>
    <n v="0"/>
    <n v="1000"/>
    <n v="59000"/>
  </r>
  <r>
    <s v="ceae4af9035c4d1dae0c22b048a1e373"/>
    <n v="18"/>
    <n v="1802"/>
    <n v="1"/>
    <s v="Female"/>
    <n v="38"/>
    <s v="Khmer"/>
    <m/>
    <s v="None"/>
    <s v="No"/>
    <s v="No"/>
    <s v="No"/>
    <n v="0"/>
    <m/>
    <n v="4"/>
    <n v="6"/>
    <x v="0"/>
    <x v="6"/>
    <n v="1"/>
    <s v="Child"/>
    <s v="Yes"/>
    <n v="2"/>
    <s v="Yes"/>
    <n v="1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8000"/>
    <n v="2000"/>
    <n v="0"/>
    <n v="0"/>
    <n v="1000"/>
    <n v="11000"/>
  </r>
  <r>
    <s v="ceede16ca080477eb8235c72d5b3f80f"/>
    <n v="12"/>
    <n v="1209"/>
    <n v="1"/>
    <s v="Female"/>
    <n v="34"/>
    <s v="Khmer"/>
    <m/>
    <s v="None"/>
    <s v="Yes"/>
    <s v="Yes"/>
    <s v="Yes"/>
    <n v="4"/>
    <s v="Class three completed"/>
    <n v="3"/>
    <n v="3"/>
    <x v="1"/>
    <x v="11"/>
    <n v="1"/>
    <s v="Child"/>
    <s v="Yes"/>
    <n v="2"/>
    <s v="Yes"/>
    <n v="1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50000"/>
    <n v="30000"/>
    <n v="0"/>
    <n v="120000"/>
    <n v="0"/>
    <n v="200000"/>
  </r>
  <r>
    <s v="cf2629d3c0f141c2b1a5a8d5050b7b23"/>
    <n v="15"/>
    <n v="1501"/>
    <n v="2"/>
    <s v="Male"/>
    <n v="31"/>
    <s v="Khmer"/>
    <m/>
    <s v="None"/>
    <s v="Yes"/>
    <s v="Yes"/>
    <s v="Yes"/>
    <n v="6"/>
    <s v="Class six completed"/>
    <n v="2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three"/>
    <m/>
    <s v="Public"/>
    <s v="No"/>
    <m/>
    <n v="0"/>
    <n v="0"/>
    <n v="0"/>
    <n v="27000"/>
    <n v="20000"/>
    <n v="0"/>
    <n v="0"/>
    <n v="0"/>
    <n v="47000"/>
  </r>
  <r>
    <s v="cf29712a3710422fb4f028258de558ce"/>
    <n v="2"/>
    <n v="211"/>
    <n v="2"/>
    <s v="Male"/>
    <n v="36"/>
    <s v="Khmer"/>
    <m/>
    <s v="None"/>
    <s v="Yes"/>
    <s v="Yes"/>
    <s v="Yes"/>
    <n v="4"/>
    <s v="Class three completed"/>
    <n v="4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1"/>
    <m/>
    <m/>
    <m/>
    <m/>
    <s v="Too poor"/>
    <n v="0"/>
    <m/>
    <m/>
    <m/>
    <m/>
    <m/>
    <m/>
    <m/>
    <m/>
  </r>
  <r>
    <s v="cf29712a3710422fb4f028258de558ce"/>
    <n v="2"/>
    <n v="211"/>
    <n v="2"/>
    <s v="Male"/>
    <n v="36"/>
    <s v="Khmer"/>
    <m/>
    <s v="None"/>
    <s v="Yes"/>
    <s v="Yes"/>
    <s v="Yes"/>
    <n v="4"/>
    <s v="Class three completed"/>
    <n v="4"/>
    <n v="4"/>
    <x v="0"/>
    <x v="0"/>
    <n v="1"/>
    <s v="Child"/>
    <s v="Yes"/>
    <n v="1"/>
    <s v="Yes"/>
    <n v="2"/>
    <s v="Never married/Never lived with a partner"/>
    <m/>
    <m/>
    <s v="Khmer"/>
    <m/>
    <s v="None"/>
    <s v="No"/>
    <s v="No"/>
    <s v="Yes"/>
    <n v="3"/>
    <s v="Class two completed"/>
    <x v="1"/>
    <m/>
    <m/>
    <m/>
    <m/>
    <s v="Too poor"/>
    <n v="0"/>
    <m/>
    <m/>
    <m/>
    <m/>
    <m/>
    <m/>
    <m/>
    <m/>
  </r>
  <r>
    <s v="cf29712a3710422fb4f028258de558ce"/>
    <n v="2"/>
    <n v="211"/>
    <n v="2"/>
    <s v="Male"/>
    <n v="36"/>
    <s v="Khmer"/>
    <m/>
    <s v="None"/>
    <s v="Yes"/>
    <s v="Yes"/>
    <s v="Yes"/>
    <n v="4"/>
    <s v="Class three completed"/>
    <n v="4"/>
    <n v="5"/>
    <x v="1"/>
    <x v="6"/>
    <n v="1"/>
    <s v="Child"/>
    <s v="Yes"/>
    <n v="1"/>
    <s v="Yes"/>
    <n v="2"/>
    <m/>
    <m/>
    <m/>
    <s v="Khmer"/>
    <m/>
    <s v="None"/>
    <s v="Yes"/>
    <s v="Yes"/>
    <s v="Yes"/>
    <n v="3"/>
    <s v="Class one completed"/>
    <x v="0"/>
    <s v="Class two"/>
    <m/>
    <s v="Public"/>
    <s v="No"/>
    <m/>
    <n v="0"/>
    <m/>
    <m/>
    <m/>
    <m/>
    <m/>
    <m/>
    <m/>
    <m/>
  </r>
  <r>
    <s v="cfd2c8304b7442db9c5121ff820153d9"/>
    <n v="6"/>
    <n v="603"/>
    <n v="1"/>
    <s v="Male"/>
    <n v="39"/>
    <s v="Khmer"/>
    <m/>
    <s v="None"/>
    <s v="Yes"/>
    <s v="Yes"/>
    <s v="Yes"/>
    <n v="9"/>
    <s v="Class nine completed without certificate"/>
    <n v="3"/>
    <n v="3"/>
    <x v="1"/>
    <x v="5"/>
    <n v="1"/>
    <s v="Child"/>
    <s v="Yes"/>
    <n v="1"/>
    <s v="Yes"/>
    <n v="2"/>
    <m/>
    <m/>
    <m/>
    <s v="Khmer"/>
    <m/>
    <s v="Yes"/>
    <s v="Yes"/>
    <s v="Yes"/>
    <s v="Yes"/>
    <n v="6"/>
    <s v="Class five completed"/>
    <x v="0"/>
    <s v="Class six"/>
    <m/>
    <s v="Public"/>
    <s v="No"/>
    <m/>
    <n v="0"/>
    <n v="600000"/>
    <n v="700000"/>
    <n v="10000"/>
    <n v="50000"/>
    <n v="0"/>
    <n v="0"/>
    <n v="0"/>
    <n v="1360000"/>
  </r>
  <r>
    <s v="cfd2c8304b7442db9c5121ff820153d9"/>
    <n v="6"/>
    <n v="603"/>
    <n v="1"/>
    <s v="Male"/>
    <n v="39"/>
    <s v="Khmer"/>
    <m/>
    <s v="None"/>
    <s v="Yes"/>
    <s v="Yes"/>
    <s v="Yes"/>
    <n v="9"/>
    <s v="Class nine completed without certificate"/>
    <n v="3"/>
    <n v="4"/>
    <x v="0"/>
    <x v="6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Yes"/>
    <m/>
    <n v="0"/>
    <n v="500000"/>
    <n v="100000"/>
    <n v="10000"/>
    <n v="50000"/>
    <n v="0"/>
    <n v="0"/>
    <n v="0"/>
    <n v="660000"/>
  </r>
  <r>
    <s v="d053704c287844e7948804af35fb5dca"/>
    <n v="25"/>
    <n v="2502"/>
    <n v="2"/>
    <s v="Male"/>
    <n v="55"/>
    <s v="Khmer"/>
    <m/>
    <s v="None"/>
    <s v="Yes"/>
    <s v="Yes"/>
    <s v="Yes"/>
    <n v="6"/>
    <s v="Class five completed"/>
    <n v="3"/>
    <n v="4"/>
    <x v="0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nine completed without certificate"/>
    <x v="1"/>
    <m/>
    <m/>
    <m/>
    <m/>
    <s v="Donâ€™t want to"/>
    <n v="0"/>
    <n v="2000000"/>
    <n v="0"/>
    <n v="0"/>
    <n v="0"/>
    <n v="0"/>
    <n v="546000"/>
    <n v="0"/>
    <n v="2546000"/>
  </r>
  <r>
    <s v="d0a908037a48440ab7f88b544d1e20ea"/>
    <n v="16"/>
    <n v="1607"/>
    <n v="2"/>
    <s v="Male"/>
    <n v="41"/>
    <s v="Other local ethnic group"/>
    <s v="Yes"/>
    <s v="Yes"/>
    <s v="Yes"/>
    <s v="Yes"/>
    <s v="Yes"/>
    <n v="3"/>
    <s v="Class two completed"/>
    <n v="2"/>
    <n v="3"/>
    <x v="0"/>
    <x v="0"/>
    <n v="1"/>
    <s v="Child"/>
    <s v="Yes"/>
    <n v="1"/>
    <s v="Yes"/>
    <n v="2"/>
    <s v="Never married/Never lived with a partner"/>
    <m/>
    <m/>
    <s v="Other local ethnic group"/>
    <s v="Yes"/>
    <s v="Yes"/>
    <s v="Yes"/>
    <s v="Yes"/>
    <s v="Yes"/>
    <n v="7"/>
    <s v="Class six completed"/>
    <x v="0"/>
    <s v="Class six"/>
    <m/>
    <s v="Public"/>
    <s v="No"/>
    <m/>
    <n v="0"/>
    <n v="0"/>
    <n v="0"/>
    <n v="20000"/>
    <n v="100000"/>
    <n v="0"/>
    <n v="0"/>
    <n v="0"/>
    <n v="120000"/>
  </r>
  <r>
    <s v="d0a908037a48440ab7f88b544d1e20ea"/>
    <n v="16"/>
    <n v="1607"/>
    <n v="2"/>
    <s v="Male"/>
    <n v="41"/>
    <s v="Other local ethnic group"/>
    <s v="Yes"/>
    <s v="Yes"/>
    <s v="Yes"/>
    <s v="Yes"/>
    <s v="Yes"/>
    <n v="3"/>
    <s v="Class two completed"/>
    <n v="2"/>
    <n v="4"/>
    <x v="0"/>
    <x v="6"/>
    <n v="1"/>
    <s v="Child"/>
    <s v="Yes"/>
    <n v="1"/>
    <s v="Yes"/>
    <n v="2"/>
    <m/>
    <m/>
    <m/>
    <s v="Other local ethnic group"/>
    <s v="No"/>
    <s v="Yes"/>
    <s v="No"/>
    <s v="No"/>
    <s v="No"/>
    <m/>
    <m/>
    <x v="1"/>
    <m/>
    <m/>
    <m/>
    <m/>
    <s v="Donâ€™t want to"/>
    <n v="0"/>
    <m/>
    <m/>
    <m/>
    <m/>
    <m/>
    <m/>
    <m/>
    <m/>
  </r>
  <r>
    <s v="d14be41bb30741949e809f722507f189"/>
    <n v="21"/>
    <n v="2107"/>
    <n v="2"/>
    <s v="Male"/>
    <n v="33"/>
    <s v="Khmer"/>
    <m/>
    <s v="None"/>
    <s v="Yes"/>
    <s v="Yes"/>
    <s v="Yes"/>
    <n v="10"/>
    <s v="Class nine completed without certificate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40000"/>
    <n v="18000"/>
    <n v="80000"/>
    <n v="0"/>
    <n v="17000"/>
    <n v="0"/>
    <n v="155000"/>
  </r>
  <r>
    <s v="d25c0e4b7ea74aa690d1a33b0e20bd07"/>
    <n v="17"/>
    <n v="1711"/>
    <n v="2"/>
    <s v="Female"/>
    <n v="50"/>
    <s v="Khmer"/>
    <m/>
    <s v="None"/>
    <s v="No"/>
    <s v="No"/>
    <s v="No"/>
    <n v="0"/>
    <m/>
    <n v="1"/>
    <n v="5"/>
    <x v="0"/>
    <x v="0"/>
    <n v="1"/>
    <s v="Child"/>
    <s v="Yes"/>
    <n v="2"/>
    <s v="Yes"/>
    <n v="1"/>
    <s v="Never married/Never lived with a partner"/>
    <m/>
    <m/>
    <s v="Khmer"/>
    <m/>
    <s v="None"/>
    <s v="Yes"/>
    <s v="Yes"/>
    <s v="Yes"/>
    <n v="3"/>
    <s v="Class three completed"/>
    <x v="1"/>
    <m/>
    <m/>
    <m/>
    <m/>
    <s v="Too poor"/>
    <n v="0"/>
    <m/>
    <m/>
    <m/>
    <m/>
    <m/>
    <m/>
    <m/>
    <m/>
  </r>
  <r>
    <s v="d2f01107ca2d4bb0976776253a10fb10"/>
    <n v="5"/>
    <n v="505"/>
    <n v="2"/>
    <s v="Male"/>
    <n v="39"/>
    <s v="Khmer"/>
    <m/>
    <s v="None"/>
    <s v="Yes"/>
    <s v="Yes"/>
    <s v="Yes"/>
    <n v="10"/>
    <s v="Class nine completed without certificate"/>
    <n v="1"/>
    <n v="3"/>
    <x v="0"/>
    <x v="6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Yes"/>
    <m/>
    <n v="0"/>
    <n v="0"/>
    <n v="960000"/>
    <n v="0"/>
    <n v="35000"/>
    <n v="0"/>
    <n v="0"/>
    <n v="0"/>
    <n v="995000"/>
  </r>
  <r>
    <s v="d3264728fe2d4ba3b0a0f2ea36bc7737"/>
    <n v="1"/>
    <n v="102"/>
    <n v="2"/>
    <s v="Female"/>
    <n v="47"/>
    <s v="Khmer"/>
    <m/>
    <s v="None"/>
    <s v="No"/>
    <s v="No"/>
    <s v="Yes"/>
    <n v="2"/>
    <s v="Class one completed"/>
    <n v="1"/>
    <n v="3"/>
    <x v="0"/>
    <x v="9"/>
    <n v="1"/>
    <s v="Child"/>
    <s v="Yes"/>
    <n v="2"/>
    <s v="Yes"/>
    <n v="1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5000"/>
    <n v="5000"/>
    <n v="468000"/>
    <n v="0"/>
    <n v="0"/>
    <n v="478000"/>
  </r>
  <r>
    <s v="d34c93accb1d4355878b0db54be330fe"/>
    <n v="4"/>
    <n v="403"/>
    <n v="1"/>
    <s v="Male"/>
    <n v="46"/>
    <s v="Khmer"/>
    <m/>
    <s v="None"/>
    <s v="Yes"/>
    <s v="Yes"/>
    <s v="Yes"/>
    <n v="8"/>
    <s v="Class eight completed"/>
    <n v="1"/>
    <n v="6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180000"/>
    <n v="0"/>
    <n v="45000"/>
    <n v="30000"/>
    <n v="0"/>
    <n v="0"/>
    <n v="2000"/>
    <n v="257000"/>
  </r>
  <r>
    <s v="d371c4e491664f518d2da819e75e1ae5"/>
    <n v="21"/>
    <n v="2102"/>
    <n v="2"/>
    <s v="Male"/>
    <n v="30"/>
    <s v="Khmer"/>
    <m/>
    <s v="None"/>
    <s v="Yes"/>
    <s v="Yes"/>
    <s v="Yes"/>
    <n v="13"/>
    <s v="Higher education certificate (BacII)"/>
    <n v="2"/>
    <n v="3"/>
    <x v="1"/>
    <x v="5"/>
    <n v="1"/>
    <s v="Child"/>
    <s v="Yes"/>
    <n v="1"/>
    <s v="Yes"/>
    <n v="5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0"/>
    <n v="10000"/>
    <n v="50000"/>
    <n v="0"/>
    <n v="12000"/>
    <n v="100000"/>
    <n v="172000"/>
  </r>
  <r>
    <s v="d371c4e491664f518d2da819e75e1ae5"/>
    <n v="21"/>
    <n v="2102"/>
    <n v="2"/>
    <s v="Male"/>
    <n v="30"/>
    <s v="Khmer"/>
    <m/>
    <s v="None"/>
    <s v="Yes"/>
    <s v="Yes"/>
    <s v="Yes"/>
    <n v="13"/>
    <s v="Higher education certificate (BacII)"/>
    <n v="2"/>
    <n v="4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Yes"/>
    <m/>
    <n v="0"/>
    <n v="0"/>
    <n v="0"/>
    <n v="5000"/>
    <n v="50000"/>
    <n v="0"/>
    <n v="10000"/>
    <n v="100000"/>
    <n v="165000"/>
  </r>
  <r>
    <s v="d3f365c5a0e943cf9fa8ba36f63f3b81"/>
    <n v="19"/>
    <n v="1905"/>
    <n v="2"/>
    <s v="Male"/>
    <n v="35"/>
    <s v="Khmer"/>
    <m/>
    <s v="None"/>
    <s v="No"/>
    <s v="No"/>
    <s v="No"/>
    <n v="0"/>
    <m/>
    <n v="3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25000"/>
    <n v="5000"/>
    <n v="108000"/>
    <n v="472500"/>
    <n v="0"/>
    <n v="610500"/>
  </r>
  <r>
    <s v="d3f365c5a0e943cf9fa8ba36f63f3b81"/>
    <n v="19"/>
    <n v="1905"/>
    <n v="2"/>
    <s v="Male"/>
    <n v="35"/>
    <s v="Khmer"/>
    <m/>
    <s v="None"/>
    <s v="No"/>
    <s v="No"/>
    <s v="No"/>
    <n v="0"/>
    <m/>
    <n v="3"/>
    <n v="4"/>
    <x v="0"/>
    <x v="5"/>
    <n v="1"/>
    <s v="Child"/>
    <s v="Yes"/>
    <n v="1"/>
    <s v="Yes"/>
    <n v="2"/>
    <m/>
    <m/>
    <m/>
    <s v="Khmer"/>
    <m/>
    <s v="None"/>
    <s v="No"/>
    <s v="No"/>
    <s v="Yes"/>
    <n v="5"/>
    <s v="Class one completed"/>
    <x v="0"/>
    <s v="Class two"/>
    <m/>
    <s v="Public"/>
    <s v="No"/>
    <m/>
    <n v="0"/>
    <n v="0"/>
    <n v="0"/>
    <n v="8000"/>
    <n v="23000"/>
    <n v="108000"/>
    <n v="0"/>
    <n v="0"/>
    <n v="139000"/>
  </r>
  <r>
    <s v="d4d7b890e2124cef8664088aafdbad26"/>
    <n v="19"/>
    <n v="1904"/>
    <n v="1"/>
    <s v="Male"/>
    <n v="33"/>
    <s v="Khmer"/>
    <m/>
    <s v="None"/>
    <s v="Yes"/>
    <s v="Yes"/>
    <s v="Yes"/>
    <n v="4"/>
    <s v="Class four completed"/>
    <n v="4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wo"/>
    <m/>
    <s v="Public"/>
    <s v="No"/>
    <m/>
    <n v="0"/>
    <n v="0"/>
    <n v="18000"/>
    <n v="16000"/>
    <n v="43000"/>
    <n v="0"/>
    <n v="0"/>
    <n v="0"/>
    <n v="77000"/>
  </r>
  <r>
    <s v="d4d7b890e2124cef8664088aafdbad26"/>
    <n v="19"/>
    <n v="1904"/>
    <n v="1"/>
    <s v="Male"/>
    <n v="33"/>
    <s v="Khmer"/>
    <m/>
    <s v="None"/>
    <s v="Yes"/>
    <s v="Yes"/>
    <s v="Yes"/>
    <n v="4"/>
    <s v="Class four completed"/>
    <n v="4"/>
    <n v="4"/>
    <x v="1"/>
    <x v="9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one"/>
    <m/>
    <s v="Public"/>
    <s v="No"/>
    <m/>
    <n v="0"/>
    <n v="0"/>
    <n v="50000"/>
    <n v="10000"/>
    <n v="10000"/>
    <n v="0"/>
    <n v="0"/>
    <n v="0"/>
    <n v="70000"/>
  </r>
  <r>
    <s v="d62a19ec660d4cb2a09d10c1eb5784d1"/>
    <n v="10"/>
    <n v="1005"/>
    <n v="2"/>
    <s v="Male"/>
    <n v="55"/>
    <s v="Khmer"/>
    <m/>
    <s v="None"/>
    <s v="Yes"/>
    <s v="Yes"/>
    <s v="Yes"/>
    <n v="4"/>
    <s v="Class four completed"/>
    <n v="1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No"/>
    <m/>
    <m/>
    <x v="1"/>
    <m/>
    <m/>
    <m/>
    <m/>
    <s v="Donâ€™t want to"/>
    <n v="0"/>
    <m/>
    <m/>
    <m/>
    <m/>
    <m/>
    <m/>
    <m/>
    <m/>
  </r>
  <r>
    <s v="d65ae1f064db426e906362263aeeec5b"/>
    <n v="12"/>
    <n v="1212"/>
    <n v="1"/>
    <s v="Male"/>
    <n v="37"/>
    <s v="Khmer"/>
    <m/>
    <s v="Yes"/>
    <s v="Yes"/>
    <s v="Yes"/>
    <s v="Yes"/>
    <n v="16"/>
    <s v="Bachelor degree (B.A., BSc, etc.)"/>
    <n v="2"/>
    <n v="3"/>
    <x v="0"/>
    <x v="1"/>
    <n v="1"/>
    <s v="Child"/>
    <s v="Yes"/>
    <n v="1"/>
    <s v="Yes"/>
    <n v="2"/>
    <m/>
    <m/>
    <m/>
    <s v="Khmer"/>
    <m/>
    <s v="Yes"/>
    <s v="Yes"/>
    <s v="Yes"/>
    <s v="Yes"/>
    <n v="6"/>
    <s v="Class six completed"/>
    <x v="0"/>
    <s v="Class seven"/>
    <m/>
    <s v="Public"/>
    <s v="Yes"/>
    <m/>
    <n v="0"/>
    <n v="2280000"/>
    <n v="0"/>
    <n v="250000"/>
    <n v="80000"/>
    <n v="1500000"/>
    <n v="480000"/>
    <n v="0"/>
    <n v="4590000"/>
  </r>
  <r>
    <s v="d65ae1f064db426e906362263aeeec5b"/>
    <n v="12"/>
    <n v="1212"/>
    <n v="1"/>
    <s v="Male"/>
    <n v="37"/>
    <s v="Khmer"/>
    <m/>
    <s v="Yes"/>
    <s v="Yes"/>
    <s v="Yes"/>
    <s v="Yes"/>
    <n v="16"/>
    <s v="Bachelor degree (B.A., BSc, etc.)"/>
    <n v="2"/>
    <n v="4"/>
    <x v="0"/>
    <x v="3"/>
    <n v="1"/>
    <s v="Child"/>
    <s v="Yes"/>
    <n v="1"/>
    <s v="Yes"/>
    <n v="2"/>
    <m/>
    <m/>
    <m/>
    <s v="Khmer"/>
    <m/>
    <s v="Yes"/>
    <s v="Yes"/>
    <s v="Yes"/>
    <s v="Yes"/>
    <n v="2"/>
    <s v="Class two completed"/>
    <x v="0"/>
    <s v="Class three"/>
    <m/>
    <s v="Public"/>
    <s v="Yes"/>
    <m/>
    <n v="0"/>
    <n v="2000000"/>
    <n v="0"/>
    <n v="160000"/>
    <n v="80000"/>
    <n v="1000000"/>
    <n v="336000"/>
    <n v="0"/>
    <n v="3576000"/>
  </r>
  <r>
    <s v="d6853641ecb048fbaf1747efb74536ba"/>
    <n v="25"/>
    <n v="2502"/>
    <n v="2"/>
    <s v="Male"/>
    <n v="46"/>
    <s v="Cham"/>
    <s v="Yes"/>
    <s v="Yes"/>
    <s v="Yes"/>
    <s v="Yes"/>
    <s v="Yes"/>
    <n v="5"/>
    <s v="Class four completed"/>
    <n v="4"/>
    <n v="4"/>
    <x v="1"/>
    <x v="0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6"/>
    <s v="Class five completed"/>
    <x v="0"/>
    <s v="Class six"/>
    <m/>
    <s v="Public"/>
    <s v="No"/>
    <m/>
    <n v="0"/>
    <n v="0"/>
    <n v="0"/>
    <n v="20000"/>
    <n v="5000"/>
    <n v="0"/>
    <n v="0"/>
    <n v="0"/>
    <n v="25000"/>
  </r>
  <r>
    <s v="d6853641ecb048fbaf1747efb74536ba"/>
    <n v="25"/>
    <n v="2502"/>
    <n v="2"/>
    <s v="Male"/>
    <n v="46"/>
    <s v="Cham"/>
    <s v="Yes"/>
    <s v="Yes"/>
    <s v="Yes"/>
    <s v="Yes"/>
    <s v="Yes"/>
    <n v="5"/>
    <s v="Class four completed"/>
    <n v="4"/>
    <n v="5"/>
    <x v="1"/>
    <x v="1"/>
    <n v="1"/>
    <s v="Child"/>
    <s v="Yes"/>
    <n v="1"/>
    <s v="Yes"/>
    <n v="2"/>
    <m/>
    <m/>
    <m/>
    <s v="Cham"/>
    <s v="Yes"/>
    <s v="Yes"/>
    <s v="Yes"/>
    <s v="Yes"/>
    <s v="Yes"/>
    <n v="4"/>
    <s v="Class three completed"/>
    <x v="0"/>
    <s v="Class four"/>
    <m/>
    <s v="Public"/>
    <s v="No"/>
    <m/>
    <n v="0"/>
    <n v="0"/>
    <n v="0"/>
    <n v="20000"/>
    <n v="5000"/>
    <n v="0"/>
    <n v="0"/>
    <n v="0"/>
    <n v="25000"/>
  </r>
  <r>
    <s v="d6853641ecb048fbaf1747efb74536ba"/>
    <n v="25"/>
    <n v="2502"/>
    <n v="2"/>
    <s v="Male"/>
    <n v="46"/>
    <s v="Cham"/>
    <s v="Yes"/>
    <s v="Yes"/>
    <s v="Yes"/>
    <s v="Yes"/>
    <s v="Yes"/>
    <n v="5"/>
    <s v="Class four completed"/>
    <n v="4"/>
    <n v="6"/>
    <x v="1"/>
    <x v="1"/>
    <n v="1"/>
    <s v="Child"/>
    <s v="Yes"/>
    <n v="1"/>
    <s v="Yes"/>
    <n v="2"/>
    <m/>
    <m/>
    <m/>
    <s v="Cham"/>
    <s v="Yes"/>
    <s v="Yes"/>
    <s v="Yes"/>
    <s v="Yes"/>
    <s v="Yes"/>
    <n v="4"/>
    <s v="Class three completed"/>
    <x v="0"/>
    <s v="Class three"/>
    <m/>
    <s v="Public"/>
    <s v="No"/>
    <m/>
    <n v="0"/>
    <n v="0"/>
    <n v="0"/>
    <n v="20000"/>
    <n v="5000"/>
    <n v="0"/>
    <n v="0"/>
    <n v="0"/>
    <n v="25000"/>
  </r>
  <r>
    <s v="d6853641ecb048fbaf1747efb74536ba"/>
    <n v="25"/>
    <n v="2502"/>
    <n v="2"/>
    <s v="Male"/>
    <n v="46"/>
    <s v="Cham"/>
    <s v="Yes"/>
    <s v="Yes"/>
    <s v="Yes"/>
    <s v="Yes"/>
    <s v="Yes"/>
    <n v="5"/>
    <s v="Class four completed"/>
    <n v="4"/>
    <n v="7"/>
    <x v="0"/>
    <x v="3"/>
    <n v="1"/>
    <s v="Child"/>
    <s v="Yes"/>
    <n v="1"/>
    <s v="Yes"/>
    <n v="2"/>
    <m/>
    <m/>
    <m/>
    <s v="Cham"/>
    <s v="Yes"/>
    <s v="Yes"/>
    <s v="Yes"/>
    <s v="Yes"/>
    <s v="Yes"/>
    <n v="3"/>
    <s v="Class two completed"/>
    <x v="0"/>
    <s v="Class three"/>
    <m/>
    <s v="Public"/>
    <s v="No"/>
    <m/>
    <n v="0"/>
    <n v="0"/>
    <n v="0"/>
    <n v="15000"/>
    <n v="5000"/>
    <n v="0"/>
    <n v="0"/>
    <n v="0"/>
    <n v="20000"/>
  </r>
  <r>
    <s v="d6adfadf6fcc4be99861b0bb0e9eedeb"/>
    <n v="25"/>
    <n v="2502"/>
    <n v="2"/>
    <s v="Male"/>
    <n v="37"/>
    <s v="Cham"/>
    <s v="Yes"/>
    <s v="Yes"/>
    <s v="Yes"/>
    <s v="No"/>
    <s v="No"/>
    <n v="0"/>
    <m/>
    <n v="3"/>
    <n v="3"/>
    <x v="0"/>
    <x v="5"/>
    <n v="1"/>
    <s v="Child"/>
    <s v="Yes"/>
    <n v="1"/>
    <s v="Yes"/>
    <n v="2"/>
    <m/>
    <m/>
    <m/>
    <s v="Cham"/>
    <s v="Yes"/>
    <s v="Yes"/>
    <s v="Yes"/>
    <s v="Yes"/>
    <s v="Yes"/>
    <n v="5"/>
    <s v="Class five completed"/>
    <x v="0"/>
    <s v="Class six"/>
    <m/>
    <s v="Public"/>
    <s v="No"/>
    <m/>
    <n v="0"/>
    <n v="0"/>
    <n v="0"/>
    <n v="28000"/>
    <n v="5000"/>
    <n v="0"/>
    <n v="0"/>
    <n v="0"/>
    <n v="33000"/>
  </r>
  <r>
    <s v="d6adfadf6fcc4be99861b0bb0e9eedeb"/>
    <n v="25"/>
    <n v="2502"/>
    <n v="2"/>
    <s v="Male"/>
    <n v="37"/>
    <s v="Cham"/>
    <s v="Yes"/>
    <s v="Yes"/>
    <s v="Yes"/>
    <s v="No"/>
    <s v="No"/>
    <n v="0"/>
    <m/>
    <n v="3"/>
    <n v="4"/>
    <x v="0"/>
    <x v="2"/>
    <n v="1"/>
    <s v="Child"/>
    <s v="Yes"/>
    <n v="1"/>
    <s v="Yes"/>
    <n v="2"/>
    <m/>
    <m/>
    <m/>
    <s v="Cham"/>
    <s v="Yes"/>
    <s v="Yes"/>
    <s v="Yes"/>
    <s v="Yes"/>
    <s v="Yes"/>
    <n v="4"/>
    <s v="Class four completed"/>
    <x v="0"/>
    <s v="Class five"/>
    <m/>
    <s v="Public"/>
    <s v="No"/>
    <m/>
    <n v="0"/>
    <n v="0"/>
    <n v="0"/>
    <n v="29000"/>
    <n v="5000"/>
    <n v="0"/>
    <n v="0"/>
    <n v="0"/>
    <n v="34000"/>
  </r>
  <r>
    <s v="d71f1910dfe54c1cba7dd351238cc38c"/>
    <n v="12"/>
    <n v="1212"/>
    <n v="1"/>
    <s v="Male"/>
    <n v="32"/>
    <s v="Khmer"/>
    <m/>
    <s v="None"/>
    <s v="Yes"/>
    <s v="Yes"/>
    <s v="Yes"/>
    <n v="10"/>
    <s v="Class ten completed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15000"/>
    <n v="150000"/>
    <n v="540000"/>
    <n v="0"/>
    <n v="0"/>
    <n v="705000"/>
  </r>
  <r>
    <s v="d7bd371ec1a44c48a889f3a47f0afa22"/>
    <n v="3"/>
    <n v="313"/>
    <n v="2"/>
    <s v="Male"/>
    <n v="46"/>
    <s v="Khmer"/>
    <m/>
    <s v="None"/>
    <s v="Yes"/>
    <s v="Yes"/>
    <s v="Yes"/>
    <n v="7"/>
    <s v="Class six completed"/>
    <n v="1"/>
    <n v="6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No"/>
    <m/>
    <n v="0"/>
    <n v="0"/>
    <n v="0"/>
    <n v="15000"/>
    <n v="50000"/>
    <n v="0"/>
    <n v="18000"/>
    <n v="0"/>
    <n v="83000"/>
  </r>
  <r>
    <s v="d7c23c9f9cd3426d94d8a97c9015c257"/>
    <n v="12"/>
    <n v="1208"/>
    <n v="1"/>
    <s v="Female"/>
    <n v="44"/>
    <s v="Khmer"/>
    <m/>
    <s v="None"/>
    <s v="Yes"/>
    <s v="Yes"/>
    <s v="Yes"/>
    <n v="13"/>
    <s v="Higher education certificate (BacII)"/>
    <n v="3"/>
    <n v="3"/>
    <x v="0"/>
    <x v="9"/>
    <n v="1"/>
    <s v="Child"/>
    <s v="No"/>
    <m/>
    <s v="Yes"/>
    <n v="1"/>
    <m/>
    <m/>
    <m/>
    <s v="Khmer"/>
    <m/>
    <s v="None"/>
    <s v="No"/>
    <s v="No"/>
    <s v="Yes"/>
    <n v="2"/>
    <s v="Pre-school/Kindergarten"/>
    <x v="0"/>
    <s v="Class two"/>
    <m/>
    <s v="Public"/>
    <s v="No"/>
    <m/>
    <n v="0"/>
    <n v="0"/>
    <n v="40000"/>
    <n v="15000"/>
    <n v="15000"/>
    <n v="30000"/>
    <n v="0"/>
    <n v="20000"/>
    <n v="120000"/>
  </r>
  <r>
    <s v="d83b99640ebd495a8d8bdbe98f1d35c2"/>
    <n v="11"/>
    <n v="1103"/>
    <n v="2"/>
    <s v="Female"/>
    <n v="49"/>
    <s v="Khmer"/>
    <m/>
    <s v="Yes"/>
    <s v="No"/>
    <s v="No"/>
    <s v="No"/>
    <n v="0"/>
    <m/>
    <n v="1"/>
    <n v="2"/>
    <x v="1"/>
    <x v="8"/>
    <n v="1"/>
    <s v="Child"/>
    <s v="No"/>
    <m/>
    <s v="Yes"/>
    <n v="1"/>
    <s v="Never married/Never lived with a partner"/>
    <m/>
    <m/>
    <s v="Khmer"/>
    <m/>
    <s v="Yes"/>
    <s v="No"/>
    <s v="No"/>
    <s v="No"/>
    <m/>
    <m/>
    <x v="1"/>
    <m/>
    <m/>
    <m/>
    <m/>
    <s v="Other (specify)"/>
    <n v="0"/>
    <m/>
    <m/>
    <m/>
    <m/>
    <m/>
    <m/>
    <m/>
    <m/>
  </r>
  <r>
    <s v="d843a2d5d04b43e79e42d4e786d078fe"/>
    <n v="3"/>
    <n v="313"/>
    <n v="2"/>
    <s v="Male"/>
    <n v="41"/>
    <s v="Khmer"/>
    <m/>
    <s v="None"/>
    <s v="Yes"/>
    <s v="Yes"/>
    <s v="Yes"/>
    <n v="7"/>
    <s v="Class seven completed"/>
    <n v="2"/>
    <n v="3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id not do well in school"/>
    <n v="0"/>
    <m/>
    <m/>
    <m/>
    <m/>
    <m/>
    <m/>
    <m/>
    <m/>
  </r>
  <r>
    <s v="d843a2d5d04b43e79e42d4e786d078fe"/>
    <n v="3"/>
    <n v="313"/>
    <n v="2"/>
    <s v="Male"/>
    <n v="41"/>
    <s v="Khmer"/>
    <m/>
    <s v="None"/>
    <s v="Yes"/>
    <s v="Yes"/>
    <s v="Yes"/>
    <n v="7"/>
    <s v="Class seven completed"/>
    <n v="2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140000"/>
    <n v="100000"/>
    <n v="40000"/>
    <n v="20000"/>
    <n v="0"/>
    <n v="0"/>
    <n v="0"/>
    <n v="300000"/>
  </r>
  <r>
    <s v="d91f4e4eeb324cae9e7a29665eaee5b0"/>
    <n v="10"/>
    <n v="1004"/>
    <n v="2"/>
    <s v="Male"/>
    <n v="53"/>
    <s v="Khmer"/>
    <m/>
    <s v="None"/>
    <s v="Yes"/>
    <s v="Yes"/>
    <s v="Yes"/>
    <n v="4"/>
    <s v="Class four completed"/>
    <n v="2"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Must contribute to household income"/>
    <n v="0"/>
    <m/>
    <m/>
    <m/>
    <m/>
    <m/>
    <m/>
    <m/>
    <m/>
  </r>
  <r>
    <s v="d91f4e4eeb324cae9e7a29665eaee5b0"/>
    <n v="10"/>
    <n v="1004"/>
    <n v="2"/>
    <s v="Male"/>
    <n v="53"/>
    <s v="Khmer"/>
    <m/>
    <s v="None"/>
    <s v="Yes"/>
    <s v="Yes"/>
    <s v="Yes"/>
    <n v="4"/>
    <s v="Class four completed"/>
    <n v="2"/>
    <n v="4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130000"/>
    <n v="25000"/>
    <n v="45000"/>
    <n v="520000"/>
    <n v="0"/>
    <n v="0"/>
    <n v="720000"/>
  </r>
  <r>
    <s v="d948bd6e65374010a36d064cadcc9040"/>
    <n v="1"/>
    <n v="102"/>
    <n v="2"/>
    <s v="Male"/>
    <n v="43"/>
    <s v="Khmer"/>
    <m/>
    <s v="Yes"/>
    <s v="Yes"/>
    <s v="No"/>
    <s v="No"/>
    <n v="0"/>
    <m/>
    <n v="5"/>
    <n v="3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4"/>
    <s v="Class four completed"/>
    <x v="1"/>
    <m/>
    <m/>
    <m/>
    <m/>
    <s v="Did not do well in school"/>
    <n v="0"/>
    <m/>
    <m/>
    <m/>
    <m/>
    <m/>
    <m/>
    <m/>
    <m/>
  </r>
  <r>
    <s v="d948bd6e65374010a36d064cadcc9040"/>
    <n v="1"/>
    <n v="102"/>
    <n v="2"/>
    <s v="Male"/>
    <n v="43"/>
    <s v="Khmer"/>
    <m/>
    <s v="Yes"/>
    <s v="Yes"/>
    <s v="No"/>
    <s v="No"/>
    <n v="0"/>
    <m/>
    <n v="5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3000"/>
    <n v="45000"/>
    <n v="432000"/>
    <n v="0"/>
    <n v="0"/>
    <n v="490000"/>
  </r>
  <r>
    <s v="d948bd6e65374010a36d064cadcc9040"/>
    <n v="1"/>
    <n v="102"/>
    <n v="2"/>
    <s v="Male"/>
    <n v="43"/>
    <s v="Khmer"/>
    <m/>
    <s v="Yes"/>
    <s v="Yes"/>
    <s v="No"/>
    <s v="No"/>
    <n v="0"/>
    <m/>
    <n v="5"/>
    <n v="5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three completed"/>
    <x v="0"/>
    <s v="Class four"/>
    <m/>
    <s v="Public"/>
    <s v="No"/>
    <m/>
    <n v="0"/>
    <n v="0"/>
    <n v="0"/>
    <n v="13000"/>
    <n v="35000"/>
    <n v="432000"/>
    <n v="0"/>
    <n v="0"/>
    <n v="480000"/>
  </r>
  <r>
    <s v="da192a2262354c8e9bcfe7c32b5255b8"/>
    <n v="13"/>
    <n v="1307"/>
    <n v="2"/>
    <s v="Male"/>
    <n v="27"/>
    <s v="Khmer"/>
    <m/>
    <s v="None"/>
    <s v="No"/>
    <s v="No"/>
    <s v="No"/>
    <n v="0"/>
    <m/>
    <n v="3"/>
    <n v="3"/>
    <x v="1"/>
    <x v="9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12000"/>
    <n v="7000"/>
    <n v="0"/>
    <n v="0"/>
    <n v="6000"/>
    <n v="25000"/>
  </r>
  <r>
    <s v="daefcf28b9114103a8ec56a34e465588"/>
    <n v="21"/>
    <n v="2110"/>
    <n v="2"/>
    <s v="Male"/>
    <n v="56"/>
    <s v="Khmer"/>
    <m/>
    <s v="None"/>
    <s v="Yes"/>
    <s v="Yes"/>
    <s v="Yes"/>
    <n v="7"/>
    <s v="Lower education certificate (diploma)"/>
    <n v="4"/>
    <n v="6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580000"/>
    <n v="412500"/>
    <n v="34000"/>
    <n v="98000"/>
    <n v="0"/>
    <n v="0"/>
    <n v="7000"/>
    <n v="1131500"/>
  </r>
  <r>
    <s v="db0f8ff8e0424b02ba3deca5b40b0a42"/>
    <n v="17"/>
    <n v="1709"/>
    <n v="1"/>
    <s v="Male"/>
    <n v="41"/>
    <s v="Khmer"/>
    <m/>
    <s v="None"/>
    <s v="Yes"/>
    <s v="Yes"/>
    <s v="Yes"/>
    <n v="4"/>
    <s v="Class four completed"/>
    <n v="1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Class eight completed"/>
    <x v="0"/>
    <s v="Class nine"/>
    <m/>
    <s v="Public"/>
    <s v="Yes"/>
    <m/>
    <n v="0"/>
    <n v="0"/>
    <n v="1200000"/>
    <n v="24000"/>
    <n v="30000"/>
    <n v="524000"/>
    <n v="0"/>
    <n v="15000"/>
    <n v="1793000"/>
  </r>
  <r>
    <s v="db17cda6fc964c1fb1662cf202085dcc"/>
    <n v="5"/>
    <n v="501"/>
    <n v="2"/>
    <s v="Male"/>
    <n v="44"/>
    <s v="Khmer"/>
    <m/>
    <s v="None"/>
    <s v="Yes"/>
    <s v="Yes"/>
    <s v="Yes"/>
    <n v="5"/>
    <s v="Class five completed"/>
    <n v="3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0"/>
    <s v="Class seven"/>
    <m/>
    <s v="Public"/>
    <s v="No"/>
    <m/>
    <n v="0"/>
    <n v="0"/>
    <n v="576000"/>
    <n v="25000"/>
    <n v="12000"/>
    <n v="1200000"/>
    <n v="480000"/>
    <n v="20000"/>
    <n v="2313000"/>
  </r>
  <r>
    <s v="db17cda6fc964c1fb1662cf202085dcc"/>
    <n v="5"/>
    <n v="501"/>
    <n v="2"/>
    <s v="Male"/>
    <n v="44"/>
    <s v="Khmer"/>
    <m/>
    <s v="None"/>
    <s v="Yes"/>
    <s v="Yes"/>
    <s v="Yes"/>
    <n v="5"/>
    <s v="Class five completed"/>
    <n v="3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5000"/>
    <n v="10000"/>
    <n v="0"/>
    <n v="120000"/>
    <n v="5000"/>
    <n v="150000"/>
  </r>
  <r>
    <s v="db3099fcfdc34830bf91f1ae0dc7931c"/>
    <n v="4"/>
    <n v="408"/>
    <n v="2"/>
    <s v="Male"/>
    <n v="33"/>
    <s v="Khmer"/>
    <m/>
    <s v="None"/>
    <s v="Yes"/>
    <s v="Yes"/>
    <s v="Yes"/>
    <n v="7"/>
    <s v="Class seven completed"/>
    <n v="2"/>
    <n v="3"/>
    <x v="0"/>
    <x v="9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10000"/>
    <n v="20000"/>
    <n v="117000"/>
    <n v="0"/>
    <n v="0"/>
    <n v="147000"/>
  </r>
  <r>
    <s v="db9b16efa64a49528419eef0cdb5e65f"/>
    <n v="8"/>
    <n v="810"/>
    <n v="1"/>
    <s v="Male"/>
    <n v="42"/>
    <s v="Khmer"/>
    <m/>
    <s v="None"/>
    <s v="Yes"/>
    <s v="Yes"/>
    <s v="No"/>
    <n v="0"/>
    <m/>
    <n v="2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2"/>
    <s v="Class twelve completed without certificate"/>
    <x v="1"/>
    <m/>
    <m/>
    <m/>
    <m/>
    <s v="Must help with household chores"/>
    <n v="0"/>
    <n v="1400000"/>
    <n v="800000"/>
    <n v="50000"/>
    <n v="80000"/>
    <n v="420000"/>
    <n v="0"/>
    <n v="0"/>
    <n v="2750000"/>
  </r>
  <r>
    <s v="db9b16efa64a49528419eef0cdb5e65f"/>
    <n v="8"/>
    <n v="810"/>
    <n v="1"/>
    <s v="Male"/>
    <n v="42"/>
    <s v="Khmer"/>
    <m/>
    <s v="None"/>
    <s v="Yes"/>
    <s v="Yes"/>
    <s v="No"/>
    <n v="0"/>
    <m/>
    <n v="2"/>
    <n v="4"/>
    <x v="1"/>
    <x v="6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Too young"/>
    <n v="0"/>
    <m/>
    <m/>
    <m/>
    <m/>
    <m/>
    <m/>
    <m/>
    <m/>
  </r>
  <r>
    <s v="dbb5e716b26b49a9927c283aa800c9c8"/>
    <n v="7"/>
    <n v="705"/>
    <n v="2"/>
    <s v="Male"/>
    <n v="57"/>
    <s v="Khmer"/>
    <m/>
    <s v="None"/>
    <s v="Yes"/>
    <s v="Yes"/>
    <s v="Yes"/>
    <n v="5"/>
    <s v="Class four completed"/>
    <n v="1"/>
    <n v="3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150000"/>
    <n v="120000"/>
    <n v="50000"/>
    <n v="15000"/>
    <n v="2500000"/>
    <n v="300000"/>
    <n v="10000"/>
    <n v="3145000"/>
  </r>
  <r>
    <s v="dbcf75cda6d64da088d8fd9caec14de4"/>
    <n v="25"/>
    <n v="2506"/>
    <n v="2"/>
    <s v="Male"/>
    <n v="37"/>
    <s v="Khmer"/>
    <m/>
    <s v="None"/>
    <s v="Yes"/>
    <s v="Yes"/>
    <s v="Yes"/>
    <n v="10"/>
    <s v="Class ten completed"/>
    <n v="3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Yes"/>
    <m/>
    <n v="0"/>
    <n v="0"/>
    <n v="240000"/>
    <n v="20000"/>
    <n v="5000"/>
    <n v="0"/>
    <n v="0"/>
    <n v="0"/>
    <n v="265000"/>
  </r>
  <r>
    <s v="dbcf75cda6d64da088d8fd9caec14de4"/>
    <n v="25"/>
    <n v="2506"/>
    <n v="2"/>
    <s v="Male"/>
    <n v="37"/>
    <s v="Khmer"/>
    <m/>
    <s v="None"/>
    <s v="Yes"/>
    <s v="Yes"/>
    <s v="Yes"/>
    <n v="10"/>
    <s v="Class ten completed"/>
    <n v="3"/>
    <n v="4"/>
    <x v="0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Yes"/>
    <m/>
    <n v="0"/>
    <n v="0"/>
    <n v="180000"/>
    <n v="10000"/>
    <n v="3000"/>
    <n v="0"/>
    <n v="0"/>
    <n v="0"/>
    <n v="193000"/>
  </r>
  <r>
    <s v="dbe119af3fde450bb83bc9161fcc13f3"/>
    <n v="21"/>
    <n v="2106"/>
    <n v="2"/>
    <s v="Male"/>
    <n v="48"/>
    <s v="Khmer"/>
    <m/>
    <s v="None"/>
    <s v="No"/>
    <s v="No"/>
    <s v="Yes"/>
    <n v="2"/>
    <s v="Class two completed"/>
    <n v="1"/>
    <n v="4"/>
    <x v="0"/>
    <x v="6"/>
    <n v="1"/>
    <s v="Child"/>
    <s v="Yes"/>
    <n v="1"/>
    <s v="No"/>
    <m/>
    <m/>
    <m/>
    <m/>
    <s v="Khmer"/>
    <m/>
    <s v="None"/>
    <s v="No"/>
    <s v="No"/>
    <s v="Yes"/>
    <n v="1"/>
    <s v="Class one completed"/>
    <x v="0"/>
    <s v="Class one"/>
    <m/>
    <s v="Public"/>
    <s v="No"/>
    <m/>
    <n v="0"/>
    <m/>
    <m/>
    <m/>
    <m/>
    <m/>
    <m/>
    <m/>
    <m/>
  </r>
  <r>
    <s v="dc64b7fee3b6435583f5dc2c10b53365"/>
    <n v="10"/>
    <n v="1004"/>
    <n v="2"/>
    <s v="Male"/>
    <n v="42"/>
    <s v="Khmer"/>
    <m/>
    <s v="None"/>
    <s v="No"/>
    <s v="No"/>
    <s v="No"/>
    <n v="0"/>
    <m/>
    <n v="2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Yes"/>
    <m/>
    <n v="0"/>
    <n v="0"/>
    <n v="0"/>
    <n v="15000"/>
    <n v="80000"/>
    <n v="0"/>
    <n v="0"/>
    <n v="0"/>
    <n v="95000"/>
  </r>
  <r>
    <s v="dc64b7fee3b6435583f5dc2c10b53365"/>
    <n v="10"/>
    <n v="1004"/>
    <n v="2"/>
    <s v="Male"/>
    <n v="42"/>
    <s v="Khmer"/>
    <m/>
    <s v="None"/>
    <s v="No"/>
    <s v="No"/>
    <s v="No"/>
    <n v="0"/>
    <m/>
    <n v="2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5000"/>
    <n v="45000"/>
    <n v="0"/>
    <n v="0"/>
    <n v="0"/>
    <n v="50000"/>
  </r>
  <r>
    <s v="dc8580694015463997ca989a57bc7396"/>
    <n v="17"/>
    <n v="1709"/>
    <n v="2"/>
    <s v="Male"/>
    <n v="32"/>
    <s v="Khmer"/>
    <m/>
    <s v="None"/>
    <s v="Yes"/>
    <s v="Yes"/>
    <s v="Yes"/>
    <n v="5"/>
    <s v="Class five completed"/>
    <n v="4"/>
    <n v="3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0"/>
    <n v="120000"/>
    <n v="13000"/>
    <n v="40000"/>
    <n v="0"/>
    <n v="0"/>
    <n v="0"/>
    <n v="173000"/>
  </r>
  <r>
    <s v="dc8580694015463997ca989a57bc7396"/>
    <n v="17"/>
    <n v="1709"/>
    <n v="2"/>
    <s v="Male"/>
    <n v="32"/>
    <s v="Khmer"/>
    <m/>
    <s v="None"/>
    <s v="Yes"/>
    <s v="Yes"/>
    <s v="Yes"/>
    <n v="5"/>
    <s v="Class five completed"/>
    <n v="4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12000"/>
    <n v="20000"/>
    <n v="0"/>
    <n v="0"/>
    <n v="0"/>
    <n v="32000"/>
  </r>
  <r>
    <s v="dc8580694015463997ca989a57bc7396"/>
    <n v="17"/>
    <n v="1709"/>
    <n v="2"/>
    <s v="Male"/>
    <n v="32"/>
    <s v="Khmer"/>
    <m/>
    <s v="None"/>
    <s v="Yes"/>
    <s v="Yes"/>
    <s v="Yes"/>
    <n v="5"/>
    <s v="Class five completed"/>
    <n v="4"/>
    <n v="5"/>
    <x v="1"/>
    <x v="2"/>
    <n v="1"/>
    <s v="Child"/>
    <s v="Yes"/>
    <n v="1"/>
    <s v="Yes"/>
    <n v="2"/>
    <m/>
    <m/>
    <m/>
    <s v="Khmer"/>
    <m/>
    <s v="None"/>
    <s v="No"/>
    <s v="No"/>
    <s v="Yes"/>
    <n v="3"/>
    <s v="Class three completed"/>
    <x v="0"/>
    <s v="Class four"/>
    <m/>
    <s v="Public"/>
    <s v="No"/>
    <m/>
    <n v="0"/>
    <n v="0"/>
    <n v="0"/>
    <n v="10000"/>
    <n v="15000"/>
    <n v="0"/>
    <n v="0"/>
    <n v="0"/>
    <n v="25000"/>
  </r>
  <r>
    <s v="dc893ef1ed1d455ea76520d59efa9eea"/>
    <n v="12"/>
    <n v="1206"/>
    <n v="1"/>
    <s v="Male"/>
    <n v="44"/>
    <s v="Khmer"/>
    <m/>
    <s v="None"/>
    <s v="Yes"/>
    <s v="Yes"/>
    <s v="Yes"/>
    <n v="7"/>
    <s v="Class six completed"/>
    <n v="1"/>
    <n v="4"/>
    <x v="1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eight completed"/>
    <x v="0"/>
    <s v="Class nine"/>
    <m/>
    <s v="Public"/>
    <s v="Yes"/>
    <m/>
    <n v="0"/>
    <n v="1360000"/>
    <n v="0"/>
    <n v="200000"/>
    <n v="150000"/>
    <n v="0"/>
    <n v="800000"/>
    <n v="0"/>
    <n v="2510000"/>
  </r>
  <r>
    <s v="dd602ba8ba604c0ba31c728920d61249"/>
    <n v="2"/>
    <n v="212"/>
    <n v="2"/>
    <s v="Male"/>
    <n v="45"/>
    <s v="Khmer"/>
    <m/>
    <s v="None"/>
    <s v="Yes"/>
    <s v="Yes"/>
    <s v="Yes"/>
    <n v="6"/>
    <s v="Class six completed"/>
    <n v="3"/>
    <n v="4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Too poor"/>
    <n v="0"/>
    <m/>
    <m/>
    <m/>
    <m/>
    <m/>
    <m/>
    <m/>
    <m/>
  </r>
  <r>
    <s v="dd602ba8ba604c0ba31c728920d61249"/>
    <n v="2"/>
    <n v="212"/>
    <n v="2"/>
    <s v="Male"/>
    <n v="45"/>
    <s v="Khmer"/>
    <m/>
    <s v="None"/>
    <s v="Yes"/>
    <s v="Yes"/>
    <s v="Yes"/>
    <n v="6"/>
    <s v="Class six completed"/>
    <n v="3"/>
    <n v="5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three"/>
    <m/>
    <s v="Public"/>
    <s v="No"/>
    <m/>
    <n v="0"/>
    <n v="0"/>
    <n v="0"/>
    <n v="50000"/>
    <n v="40000"/>
    <n v="0"/>
    <n v="0"/>
    <n v="0"/>
    <n v="90000"/>
  </r>
  <r>
    <s v="ddb23ac9c2954e659f55363bd45d1ab8"/>
    <n v="5"/>
    <n v="504"/>
    <n v="2"/>
    <s v="Male"/>
    <n v="45"/>
    <s v="Khmer"/>
    <m/>
    <s v="None"/>
    <s v="Yes"/>
    <s v="Yes"/>
    <s v="Yes"/>
    <n v="10"/>
    <s v="Class ten completed"/>
    <n v="3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130000"/>
    <n v="45000"/>
    <n v="15000"/>
    <n v="260000"/>
    <n v="0"/>
    <n v="10000"/>
    <n v="460000"/>
  </r>
  <r>
    <s v="ddb23ac9c2954e659f55363bd45d1ab8"/>
    <n v="5"/>
    <n v="504"/>
    <n v="2"/>
    <s v="Male"/>
    <n v="45"/>
    <s v="Khmer"/>
    <m/>
    <s v="None"/>
    <s v="Yes"/>
    <s v="Yes"/>
    <s v="Yes"/>
    <n v="10"/>
    <s v="Class ten completed"/>
    <n v="3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130000"/>
    <n v="40000"/>
    <n v="10000"/>
    <n v="260000"/>
    <n v="0"/>
    <n v="5000"/>
    <n v="445000"/>
  </r>
  <r>
    <s v="ddb23ac9c2954e659f55363bd45d1ab8"/>
    <n v="5"/>
    <n v="504"/>
    <n v="2"/>
    <s v="Male"/>
    <n v="45"/>
    <s v="Khmer"/>
    <m/>
    <s v="None"/>
    <s v="Yes"/>
    <s v="Yes"/>
    <s v="Yes"/>
    <n v="10"/>
    <s v="Class ten completed"/>
    <n v="3"/>
    <n v="6"/>
    <x v="0"/>
    <x v="2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15000"/>
    <n v="5000"/>
    <n v="0"/>
    <n v="0"/>
    <n v="2000"/>
    <n v="22000"/>
  </r>
  <r>
    <s v="ddf7077337ce4a39ad045ac433460480"/>
    <n v="20"/>
    <n v="2005"/>
    <n v="2"/>
    <s v="Male"/>
    <n v="44"/>
    <s v="Khmer"/>
    <m/>
    <s v="None"/>
    <s v="Yes"/>
    <s v="Yes"/>
    <s v="Yes"/>
    <n v="7"/>
    <s v="Class six completed"/>
    <n v="5"/>
    <n v="3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1"/>
    <s v="Class nine completed without certificate"/>
    <x v="0"/>
    <s v="Class ten"/>
    <m/>
    <s v="Public"/>
    <s v="No"/>
    <m/>
    <n v="0"/>
    <n v="0"/>
    <n v="360000"/>
    <n v="12000"/>
    <n v="25000"/>
    <n v="960000"/>
    <n v="0"/>
    <n v="0"/>
    <n v="1357000"/>
  </r>
  <r>
    <s v="ddf7077337ce4a39ad045ac433460480"/>
    <n v="20"/>
    <n v="2005"/>
    <n v="2"/>
    <s v="Male"/>
    <n v="44"/>
    <s v="Khmer"/>
    <m/>
    <s v="None"/>
    <s v="Yes"/>
    <s v="Yes"/>
    <s v="Yes"/>
    <n v="7"/>
    <s v="Class six completed"/>
    <n v="5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10000"/>
    <n v="20000"/>
    <n v="936000"/>
    <n v="0"/>
    <n v="0"/>
    <n v="966000"/>
  </r>
  <r>
    <s v="ddf7077337ce4a39ad045ac433460480"/>
    <n v="20"/>
    <n v="2005"/>
    <n v="2"/>
    <s v="Male"/>
    <n v="44"/>
    <s v="Khmer"/>
    <m/>
    <s v="None"/>
    <s v="Yes"/>
    <s v="Yes"/>
    <s v="Yes"/>
    <n v="7"/>
    <s v="Class six completed"/>
    <n v="5"/>
    <n v="5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0000"/>
    <n v="20000"/>
    <n v="416000"/>
    <n v="0"/>
    <n v="0"/>
    <n v="446000"/>
  </r>
  <r>
    <s v="ddf7077337ce4a39ad045ac433460480"/>
    <n v="20"/>
    <n v="2005"/>
    <n v="2"/>
    <s v="Male"/>
    <n v="44"/>
    <s v="Khmer"/>
    <m/>
    <s v="None"/>
    <s v="Yes"/>
    <s v="Yes"/>
    <s v="Yes"/>
    <n v="7"/>
    <s v="Class six completed"/>
    <n v="5"/>
    <n v="6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8000"/>
    <n v="15000"/>
    <n v="416000"/>
    <n v="0"/>
    <n v="0"/>
    <n v="439000"/>
  </r>
  <r>
    <s v="de6f0d8d4da346d58276561fd47814cd"/>
    <n v="10"/>
    <n v="1004"/>
    <n v="2"/>
    <s v="Male"/>
    <n v="36"/>
    <s v="Khmer"/>
    <m/>
    <s v="None"/>
    <s v="Yes"/>
    <s v="Yes"/>
    <s v="Yes"/>
    <n v="4"/>
    <s v="Class four completed"/>
    <n v="3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130000"/>
    <n v="28000"/>
    <n v="80000"/>
    <n v="260000"/>
    <n v="520000"/>
    <n v="30000"/>
    <n v="1048000"/>
  </r>
  <r>
    <s v="de6f0d8d4da346d58276561fd47814cd"/>
    <n v="10"/>
    <n v="1004"/>
    <n v="2"/>
    <s v="Male"/>
    <n v="36"/>
    <s v="Khmer"/>
    <m/>
    <s v="None"/>
    <s v="Yes"/>
    <s v="Yes"/>
    <s v="Yes"/>
    <n v="4"/>
    <s v="Class four completed"/>
    <n v="3"/>
    <n v="4"/>
    <x v="0"/>
    <x v="3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No"/>
    <m/>
    <n v="0"/>
    <n v="0"/>
    <n v="130000"/>
    <n v="15000"/>
    <n v="100000"/>
    <n v="260000"/>
    <n v="0"/>
    <n v="30000"/>
    <n v="535000"/>
  </r>
  <r>
    <s v="de9c948abb8a4551bc3fd39c67f28bca"/>
    <n v="4"/>
    <n v="405"/>
    <n v="2"/>
    <s v="Male"/>
    <n v="31"/>
    <s v="Khmer"/>
    <m/>
    <s v="None"/>
    <s v="Yes"/>
    <s v="Yes"/>
    <s v="Yes"/>
    <n v="5"/>
    <s v="Class five completed"/>
    <n v="2"/>
    <n v="3"/>
    <x v="1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5000"/>
    <n v="39000"/>
    <n v="0"/>
    <n v="0"/>
    <n v="0"/>
    <n v="44000"/>
  </r>
  <r>
    <s v="dea350c90a4346408666d2813f4e84c2"/>
    <n v="9"/>
    <n v="907"/>
    <n v="2"/>
    <s v="Male"/>
    <n v="41"/>
    <s v="Khmer"/>
    <m/>
    <s v="None"/>
    <s v="Yes"/>
    <s v="Yes"/>
    <s v="Yes"/>
    <n v="7"/>
    <s v="Class six completed"/>
    <n v="2"/>
    <n v="3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1"/>
    <m/>
    <m/>
    <m/>
    <m/>
    <s v="Did not do well in school"/>
    <n v="0"/>
    <m/>
    <m/>
    <m/>
    <m/>
    <m/>
    <m/>
    <m/>
    <m/>
  </r>
  <r>
    <s v="dea350c90a4346408666d2813f4e84c2"/>
    <n v="9"/>
    <n v="907"/>
    <n v="2"/>
    <s v="Male"/>
    <n v="41"/>
    <s v="Khmer"/>
    <m/>
    <s v="None"/>
    <s v="Yes"/>
    <s v="Yes"/>
    <s v="Yes"/>
    <n v="7"/>
    <s v="Class six completed"/>
    <n v="2"/>
    <n v="4"/>
    <x v="1"/>
    <x v="5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3600"/>
    <n v="2000"/>
    <n v="0"/>
    <n v="0"/>
    <n v="0"/>
    <n v="15600"/>
  </r>
  <r>
    <s v="df27172cbc20463c816c57d7dc76724b"/>
    <n v="17"/>
    <n v="1707"/>
    <n v="2"/>
    <s v="Female"/>
    <n v="39"/>
    <s v="Khmer"/>
    <m/>
    <s v="None"/>
    <s v="No"/>
    <s v="No"/>
    <s v="No"/>
    <n v="0"/>
    <m/>
    <n v="4"/>
    <n v="2"/>
    <x v="1"/>
    <x v="4"/>
    <n v="1"/>
    <s v="Child"/>
    <s v="No"/>
    <m/>
    <s v="Yes"/>
    <n v="1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No"/>
    <m/>
    <n v="0"/>
    <n v="0"/>
    <n v="0"/>
    <n v="25000"/>
    <n v="20000"/>
    <n v="0"/>
    <n v="0"/>
    <n v="0"/>
    <n v="45000"/>
  </r>
  <r>
    <s v="df27172cbc20463c816c57d7dc76724b"/>
    <n v="17"/>
    <n v="1707"/>
    <n v="2"/>
    <s v="Female"/>
    <n v="39"/>
    <s v="Khmer"/>
    <m/>
    <s v="None"/>
    <s v="No"/>
    <s v="No"/>
    <s v="No"/>
    <n v="0"/>
    <m/>
    <n v="4"/>
    <n v="3"/>
    <x v="1"/>
    <x v="0"/>
    <n v="1"/>
    <s v="Child"/>
    <s v="No"/>
    <m/>
    <s v="Yes"/>
    <n v="1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20000"/>
    <n v="20000"/>
    <n v="0"/>
    <n v="0"/>
    <n v="0"/>
    <n v="40000"/>
  </r>
  <r>
    <s v="df27172cbc20463c816c57d7dc76724b"/>
    <n v="17"/>
    <n v="1707"/>
    <n v="2"/>
    <s v="Female"/>
    <n v="39"/>
    <s v="Khmer"/>
    <m/>
    <s v="None"/>
    <s v="No"/>
    <s v="No"/>
    <s v="No"/>
    <n v="0"/>
    <m/>
    <n v="4"/>
    <n v="4"/>
    <x v="0"/>
    <x v="1"/>
    <n v="1"/>
    <s v="Child"/>
    <s v="No"/>
    <m/>
    <s v="Yes"/>
    <n v="1"/>
    <m/>
    <m/>
    <m/>
    <s v="Khmer"/>
    <m/>
    <s v="None"/>
    <s v="No"/>
    <s v="No"/>
    <s v="Yes"/>
    <n v="2"/>
    <s v="Class two completed"/>
    <x v="0"/>
    <s v="Class three"/>
    <m/>
    <s v="Public"/>
    <s v="No"/>
    <m/>
    <n v="0"/>
    <n v="0"/>
    <n v="0"/>
    <n v="10000"/>
    <n v="20000"/>
    <n v="0"/>
    <n v="0"/>
    <n v="0"/>
    <n v="30000"/>
  </r>
  <r>
    <s v="df65fffc80694015b21a5c4a21c1f7a0"/>
    <n v="18"/>
    <n v="1802"/>
    <n v="1"/>
    <s v="Male"/>
    <n v="39"/>
    <s v="Khmer"/>
    <m/>
    <s v="None"/>
    <s v="Yes"/>
    <s v="Yes"/>
    <s v="Yes"/>
    <n v="8"/>
    <s v="Class eight completed"/>
    <n v="1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0"/>
    <n v="150000"/>
    <n v="10000"/>
    <n v="50000"/>
    <n v="0"/>
    <n v="20000"/>
    <n v="5000"/>
    <n v="235000"/>
  </r>
  <r>
    <s v="df69624cbc1b484da98eaa7ccc308389"/>
    <n v="13"/>
    <n v="1305"/>
    <n v="2"/>
    <s v="Male"/>
    <n v="39"/>
    <s v="Khmer"/>
    <m/>
    <s v="None"/>
    <s v="Yes"/>
    <s v="Yes"/>
    <s v="Yes"/>
    <n v="4"/>
    <s v="Class four completed"/>
    <n v="4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13500"/>
    <n v="23000"/>
    <n v="0"/>
    <n v="0"/>
    <n v="5000"/>
    <n v="41500"/>
  </r>
  <r>
    <s v="df69624cbc1b484da98eaa7ccc308389"/>
    <n v="13"/>
    <n v="1305"/>
    <n v="2"/>
    <s v="Male"/>
    <n v="39"/>
    <s v="Khmer"/>
    <m/>
    <s v="None"/>
    <s v="Yes"/>
    <s v="Yes"/>
    <s v="Yes"/>
    <n v="4"/>
    <s v="Class four completed"/>
    <n v="4"/>
    <n v="4"/>
    <x v="0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0500"/>
    <n v="19000"/>
    <n v="0"/>
    <n v="0"/>
    <n v="0"/>
    <n v="29500"/>
  </r>
  <r>
    <s v="df69624cbc1b484da98eaa7ccc308389"/>
    <n v="13"/>
    <n v="1305"/>
    <n v="2"/>
    <s v="Male"/>
    <n v="39"/>
    <s v="Khmer"/>
    <m/>
    <s v="None"/>
    <s v="Yes"/>
    <s v="Yes"/>
    <s v="Yes"/>
    <n v="4"/>
    <s v="Class four completed"/>
    <n v="4"/>
    <n v="5"/>
    <x v="1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16000"/>
    <n v="21500"/>
    <n v="0"/>
    <n v="0"/>
    <n v="2000"/>
    <n v="39500"/>
  </r>
  <r>
    <s v="dfc342825cbc44a190b27a162c1f1c7f"/>
    <n v="6"/>
    <n v="603"/>
    <n v="1"/>
    <s v="Male"/>
    <n v="34"/>
    <s v="Khmer"/>
    <m/>
    <s v="None"/>
    <s v="Yes"/>
    <s v="Yes"/>
    <s v="Yes"/>
    <n v="9"/>
    <s v="Class nine completed without certificate"/>
    <n v="2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Yes"/>
    <m/>
    <n v="0"/>
    <n v="100000"/>
    <n v="40000"/>
    <n v="10000"/>
    <n v="40000"/>
    <n v="0"/>
    <n v="0"/>
    <n v="0"/>
    <n v="190000"/>
  </r>
  <r>
    <s v="dfc342825cbc44a190b27a162c1f1c7f"/>
    <n v="6"/>
    <n v="603"/>
    <n v="1"/>
    <s v="Male"/>
    <n v="34"/>
    <s v="Khmer"/>
    <m/>
    <s v="None"/>
    <s v="Yes"/>
    <s v="Yes"/>
    <s v="Yes"/>
    <n v="9"/>
    <s v="Class nine completed without certificate"/>
    <n v="2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Yes"/>
    <m/>
    <n v="0"/>
    <n v="100000"/>
    <n v="40000"/>
    <n v="10000"/>
    <n v="30000"/>
    <n v="0"/>
    <n v="0"/>
    <n v="0"/>
    <n v="180000"/>
  </r>
  <r>
    <s v="e0645b713615407d8a1bb6d137663059"/>
    <n v="3"/>
    <n v="307"/>
    <n v="2"/>
    <s v="Male"/>
    <n v="30"/>
    <s v="Khmer"/>
    <m/>
    <s v="None"/>
    <s v="Yes"/>
    <s v="Yes"/>
    <s v="Yes"/>
    <n v="6"/>
    <s v="Class six completed"/>
    <n v="2"/>
    <n v="3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e086195265b2426a88e7264995ecd5da"/>
    <n v="20"/>
    <n v="2007"/>
    <n v="2"/>
    <s v="Female"/>
    <n v="42"/>
    <s v="Khmer"/>
    <m/>
    <s v="None"/>
    <s v="No"/>
    <s v="No"/>
    <s v="No"/>
    <n v="0"/>
    <m/>
    <n v="2"/>
    <n v="4"/>
    <x v="1"/>
    <x v="8"/>
    <n v="1"/>
    <s v="Child"/>
    <s v="Yes"/>
    <n v="2"/>
    <s v="Yes"/>
    <n v="1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0"/>
    <n v="0"/>
    <n v="37500"/>
    <n v="20000"/>
    <n v="0"/>
    <n v="0"/>
    <n v="0"/>
    <n v="57500"/>
  </r>
  <r>
    <s v="e10e8ae0f89649718c09c480f6474bb8"/>
    <n v="4"/>
    <n v="405"/>
    <n v="2"/>
    <s v="Male"/>
    <n v="51"/>
    <s v="Cham"/>
    <s v="Yes"/>
    <s v="Yes"/>
    <s v="Yes"/>
    <s v="Yes"/>
    <s v="Yes"/>
    <n v="7"/>
    <s v="Class seven completed"/>
    <n v="2"/>
    <n v="6"/>
    <x v="1"/>
    <x v="2"/>
    <n v="1"/>
    <s v="Child"/>
    <s v="Yes"/>
    <n v="1"/>
    <s v="Yes"/>
    <n v="2"/>
    <m/>
    <m/>
    <m/>
    <s v="Cham"/>
    <s v="Yes"/>
    <s v="Yes"/>
    <s v="Yes"/>
    <s v="Yes"/>
    <s v="Yes"/>
    <n v="4"/>
    <s v="Class four completed"/>
    <x v="0"/>
    <s v="Class five"/>
    <m/>
    <s v="Public"/>
    <s v="No"/>
    <m/>
    <n v="0"/>
    <n v="0"/>
    <n v="0"/>
    <n v="45000"/>
    <n v="20000"/>
    <n v="0"/>
    <n v="0"/>
    <n v="5000"/>
    <n v="70000"/>
  </r>
  <r>
    <s v="e10e8ae0f89649718c09c480f6474bb8"/>
    <n v="4"/>
    <n v="405"/>
    <n v="2"/>
    <s v="Male"/>
    <n v="51"/>
    <s v="Cham"/>
    <s v="Yes"/>
    <s v="Yes"/>
    <s v="Yes"/>
    <s v="Yes"/>
    <s v="Yes"/>
    <n v="7"/>
    <s v="Class seven completed"/>
    <n v="2"/>
    <n v="7"/>
    <x v="1"/>
    <x v="9"/>
    <n v="1"/>
    <s v="Child"/>
    <s v="Yes"/>
    <n v="1"/>
    <s v="Yes"/>
    <n v="2"/>
    <m/>
    <m/>
    <m/>
    <s v="Cham"/>
    <s v="Yes"/>
    <s v="Yes"/>
    <s v="No"/>
    <s v="No"/>
    <s v="Yes"/>
    <n v="1"/>
    <s v="Pre-school/Kindergarten"/>
    <x v="0"/>
    <s v="Class one"/>
    <m/>
    <s v="Public"/>
    <s v="No"/>
    <m/>
    <n v="0"/>
    <n v="0"/>
    <n v="0"/>
    <n v="10000"/>
    <n v="5000"/>
    <n v="0"/>
    <n v="0"/>
    <n v="2000"/>
    <n v="17000"/>
  </r>
  <r>
    <s v="e122dc1bd79f4ff19c34f83fb6ea8f17"/>
    <n v="16"/>
    <n v="1609"/>
    <n v="2"/>
    <s v="Male"/>
    <n v="37"/>
    <s v="Other local ethnic group"/>
    <s v="Yes"/>
    <s v="Yes"/>
    <s v="No"/>
    <s v="No"/>
    <s v="No"/>
    <n v="0"/>
    <m/>
    <n v="7"/>
    <n v="3"/>
    <x v="0"/>
    <x v="7"/>
    <n v="1"/>
    <s v="Child"/>
    <s v="Yes"/>
    <n v="1"/>
    <s v="Yes"/>
    <n v="2"/>
    <s v="Never married/Never lived with a partner"/>
    <m/>
    <m/>
    <s v="Other local ethnic group"/>
    <s v="Yes"/>
    <s v="Yes"/>
    <s v="No"/>
    <s v="No"/>
    <s v="Yes"/>
    <n v="3"/>
    <s v="Class two completed"/>
    <x v="0"/>
    <s v="Class three"/>
    <m/>
    <s v="Public"/>
    <s v="No"/>
    <m/>
    <n v="0"/>
    <n v="500000"/>
    <n v="0"/>
    <n v="15000"/>
    <n v="30000"/>
    <n v="0"/>
    <n v="0"/>
    <n v="0"/>
    <n v="545000"/>
  </r>
  <r>
    <s v="e122dc1bd79f4ff19c34f83fb6ea8f17"/>
    <n v="16"/>
    <n v="1609"/>
    <n v="2"/>
    <s v="Male"/>
    <n v="37"/>
    <s v="Other local ethnic group"/>
    <s v="Yes"/>
    <s v="Yes"/>
    <s v="No"/>
    <s v="No"/>
    <s v="No"/>
    <n v="0"/>
    <m/>
    <n v="7"/>
    <n v="4"/>
    <x v="1"/>
    <x v="10"/>
    <n v="1"/>
    <s v="Child"/>
    <s v="Yes"/>
    <n v="1"/>
    <s v="Yes"/>
    <n v="2"/>
    <s v="Never married/Never lived with a partner"/>
    <m/>
    <m/>
    <s v="Other local ethnic group"/>
    <s v="Yes"/>
    <s v="Yes"/>
    <s v="No"/>
    <s v="No"/>
    <s v="Yes"/>
    <n v="2"/>
    <s v="Class one completed"/>
    <x v="0"/>
    <s v="Class two"/>
    <m/>
    <s v="Public"/>
    <s v="No"/>
    <m/>
    <n v="0"/>
    <n v="500000"/>
    <n v="0"/>
    <n v="15000"/>
    <n v="20000"/>
    <n v="0"/>
    <n v="0"/>
    <n v="0"/>
    <n v="535000"/>
  </r>
  <r>
    <s v="e122dc1bd79f4ff19c34f83fb6ea8f17"/>
    <n v="16"/>
    <n v="1609"/>
    <n v="2"/>
    <s v="Male"/>
    <n v="37"/>
    <s v="Other local ethnic group"/>
    <s v="Yes"/>
    <s v="Yes"/>
    <s v="No"/>
    <s v="No"/>
    <s v="No"/>
    <n v="0"/>
    <m/>
    <n v="7"/>
    <n v="5"/>
    <x v="1"/>
    <x v="8"/>
    <n v="1"/>
    <s v="Child"/>
    <s v="Yes"/>
    <n v="1"/>
    <s v="Yes"/>
    <n v="2"/>
    <s v="Never married/Never lived with a partner"/>
    <m/>
    <m/>
    <s v="Other local ethnic group"/>
    <s v="Yes"/>
    <s v="Yes"/>
    <s v="No"/>
    <s v="No"/>
    <s v="Yes"/>
    <n v="2"/>
    <s v="Class one completed"/>
    <x v="0"/>
    <s v="Class two"/>
    <m/>
    <s v="Public"/>
    <s v="No"/>
    <m/>
    <n v="0"/>
    <n v="500000"/>
    <n v="0"/>
    <n v="10000"/>
    <n v="20000"/>
    <n v="0"/>
    <n v="0"/>
    <n v="0"/>
    <n v="530000"/>
  </r>
  <r>
    <s v="e122dc1bd79f4ff19c34f83fb6ea8f17"/>
    <n v="16"/>
    <n v="1609"/>
    <n v="2"/>
    <s v="Male"/>
    <n v="37"/>
    <s v="Other local ethnic group"/>
    <s v="Yes"/>
    <s v="Yes"/>
    <s v="No"/>
    <s v="No"/>
    <s v="No"/>
    <n v="0"/>
    <m/>
    <n v="7"/>
    <n v="6"/>
    <x v="0"/>
    <x v="5"/>
    <n v="1"/>
    <s v="Child"/>
    <s v="Yes"/>
    <n v="1"/>
    <s v="Yes"/>
    <n v="2"/>
    <m/>
    <m/>
    <m/>
    <s v="Other local ethnic group"/>
    <s v="Yes"/>
    <s v="Yes"/>
    <s v="No"/>
    <s v="No"/>
    <s v="No"/>
    <m/>
    <m/>
    <x v="1"/>
    <m/>
    <m/>
    <m/>
    <m/>
    <s v="Did not do well in school"/>
    <n v="0"/>
    <m/>
    <m/>
    <m/>
    <m/>
    <m/>
    <m/>
    <m/>
    <m/>
  </r>
  <r>
    <s v="e122dc1bd79f4ff19c34f83fb6ea8f17"/>
    <n v="16"/>
    <n v="1609"/>
    <n v="2"/>
    <s v="Male"/>
    <n v="37"/>
    <s v="Other local ethnic group"/>
    <s v="Yes"/>
    <s v="Yes"/>
    <s v="No"/>
    <s v="No"/>
    <s v="No"/>
    <n v="0"/>
    <m/>
    <n v="7"/>
    <n v="7"/>
    <x v="0"/>
    <x v="11"/>
    <n v="1"/>
    <s v="Child"/>
    <s v="Yes"/>
    <n v="1"/>
    <s v="Yes"/>
    <n v="2"/>
    <m/>
    <m/>
    <m/>
    <s v="Other local ethnic group"/>
    <s v="Yes"/>
    <s v="Yes"/>
    <s v="No"/>
    <s v="No"/>
    <s v="No"/>
    <m/>
    <m/>
    <x v="1"/>
    <m/>
    <m/>
    <m/>
    <m/>
    <s v="Did not do well in school"/>
    <n v="0"/>
    <m/>
    <m/>
    <m/>
    <m/>
    <m/>
    <m/>
    <m/>
    <m/>
  </r>
  <r>
    <s v="e122dc1bd79f4ff19c34f83fb6ea8f17"/>
    <n v="16"/>
    <n v="1609"/>
    <n v="2"/>
    <s v="Male"/>
    <n v="37"/>
    <s v="Other local ethnic group"/>
    <s v="Yes"/>
    <s v="Yes"/>
    <s v="No"/>
    <s v="No"/>
    <s v="No"/>
    <n v="0"/>
    <m/>
    <n v="7"/>
    <n v="8"/>
    <x v="0"/>
    <x v="6"/>
    <n v="1"/>
    <s v="Child"/>
    <s v="Yes"/>
    <n v="1"/>
    <s v="Yes"/>
    <n v="2"/>
    <m/>
    <m/>
    <m/>
    <s v="Other local ethnic group"/>
    <s v="No"/>
    <s v="Yes"/>
    <s v="No"/>
    <s v="No"/>
    <s v="No"/>
    <m/>
    <m/>
    <x v="1"/>
    <m/>
    <m/>
    <m/>
    <m/>
    <s v="Donâ€™t want to"/>
    <n v="0"/>
    <m/>
    <m/>
    <m/>
    <m/>
    <m/>
    <m/>
    <m/>
    <m/>
  </r>
  <r>
    <s v="e1799f1788784bc9bff30d3da5afcac9"/>
    <n v="8"/>
    <n v="807"/>
    <n v="2"/>
    <s v="Female"/>
    <n v="41"/>
    <s v="Khmer"/>
    <m/>
    <s v="None"/>
    <s v="Yes"/>
    <s v="Yes"/>
    <s v="Yes"/>
    <n v="4"/>
    <s v="Class three completed"/>
    <n v="5"/>
    <n v="3"/>
    <x v="1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4"/>
    <s v="Class three completed"/>
    <x v="1"/>
    <m/>
    <m/>
    <m/>
    <m/>
    <s v="Too poor"/>
    <n v="0"/>
    <m/>
    <m/>
    <m/>
    <m/>
    <m/>
    <m/>
    <m/>
    <m/>
  </r>
  <r>
    <s v="e1799f1788784bc9bff30d3da5afcac9"/>
    <n v="8"/>
    <n v="807"/>
    <n v="2"/>
    <s v="Female"/>
    <n v="41"/>
    <s v="Khmer"/>
    <m/>
    <s v="None"/>
    <s v="Yes"/>
    <s v="Yes"/>
    <s v="Yes"/>
    <n v="4"/>
    <s v="Class three completed"/>
    <n v="5"/>
    <n v="4"/>
    <x v="1"/>
    <x v="8"/>
    <n v="1"/>
    <s v="Child"/>
    <s v="No"/>
    <m/>
    <s v="Yes"/>
    <n v="1"/>
    <s v="Never married/Never lived with a partner"/>
    <m/>
    <m/>
    <s v="Khmer"/>
    <m/>
    <s v="None"/>
    <s v="Yes"/>
    <s v="Yes"/>
    <s v="Yes"/>
    <n v="3"/>
    <s v="Class two completed"/>
    <x v="1"/>
    <m/>
    <m/>
    <m/>
    <m/>
    <s v="Too poor"/>
    <n v="0"/>
    <m/>
    <m/>
    <m/>
    <m/>
    <m/>
    <m/>
    <m/>
    <m/>
  </r>
  <r>
    <s v="e1799f1788784bc9bff30d3da5afcac9"/>
    <n v="8"/>
    <n v="807"/>
    <n v="2"/>
    <s v="Female"/>
    <n v="41"/>
    <s v="Khmer"/>
    <m/>
    <s v="None"/>
    <s v="Yes"/>
    <s v="Yes"/>
    <s v="Yes"/>
    <n v="4"/>
    <s v="Class three completed"/>
    <n v="5"/>
    <n v="5"/>
    <x v="1"/>
    <x v="5"/>
    <n v="1"/>
    <s v="Child"/>
    <s v="No"/>
    <m/>
    <s v="Yes"/>
    <n v="1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m/>
    <m/>
    <m/>
    <m/>
    <m/>
    <m/>
    <m/>
    <m/>
  </r>
  <r>
    <s v="e1b738dad9424323a0e3130594a4979d"/>
    <n v="2"/>
    <n v="202"/>
    <n v="1"/>
    <s v="Male"/>
    <n v="30"/>
    <s v="Khmer"/>
    <m/>
    <s v="None"/>
    <s v="Yes"/>
    <s v="Yes"/>
    <s v="Yes"/>
    <n v="7"/>
    <s v="Class six completed"/>
    <n v="3"/>
    <n v="3"/>
    <x v="1"/>
    <x v="8"/>
    <n v="1"/>
    <s v="Child"/>
    <s v="Yes"/>
    <n v="1"/>
    <s v="Yes"/>
    <n v="2"/>
    <s v="Never married/Never lived with a partner"/>
    <m/>
    <m/>
    <s v="Khmer"/>
    <m/>
    <s v="None"/>
    <s v="No"/>
    <s v="No"/>
    <s v="Yes"/>
    <n v="5"/>
    <s v="Class three completed"/>
    <x v="1"/>
    <m/>
    <m/>
    <m/>
    <m/>
    <s v="Must contribute to household income"/>
    <n v="0"/>
    <m/>
    <m/>
    <m/>
    <m/>
    <m/>
    <m/>
    <m/>
    <m/>
  </r>
  <r>
    <s v="e1b738dad9424323a0e3130594a4979d"/>
    <n v="2"/>
    <n v="202"/>
    <n v="1"/>
    <s v="Male"/>
    <n v="30"/>
    <s v="Khmer"/>
    <m/>
    <s v="None"/>
    <s v="Yes"/>
    <s v="Yes"/>
    <s v="Yes"/>
    <n v="7"/>
    <s v="Class six completed"/>
    <n v="3"/>
    <n v="4"/>
    <x v="0"/>
    <x v="5"/>
    <n v="1"/>
    <s v="Child"/>
    <s v="Yes"/>
    <n v="1"/>
    <s v="Yes"/>
    <n v="2"/>
    <m/>
    <m/>
    <m/>
    <s v="Khmer"/>
    <m/>
    <s v="None"/>
    <s v="Yes"/>
    <s v="Yes"/>
    <s v="Yes"/>
    <n v="7"/>
    <s v="Class five completed"/>
    <x v="0"/>
    <s v="Class six"/>
    <m/>
    <s v="Public"/>
    <s v="No"/>
    <m/>
    <n v="0"/>
    <n v="0"/>
    <n v="250000"/>
    <n v="80000"/>
    <n v="25000"/>
    <n v="0"/>
    <n v="240000"/>
    <n v="20000"/>
    <n v="615000"/>
  </r>
  <r>
    <s v="e1e91a06d8ff456899ae4740b9f45230"/>
    <n v="20"/>
    <n v="2004"/>
    <n v="2"/>
    <s v="Male"/>
    <n v="31"/>
    <s v="Khmer"/>
    <m/>
    <s v="None"/>
    <s v="Yes"/>
    <s v="Yes"/>
    <s v="Yes"/>
    <n v="8"/>
    <s v="Class seven completed"/>
    <n v="1"/>
    <n v="3"/>
    <x v="1"/>
    <x v="3"/>
    <n v="1"/>
    <s v="Child"/>
    <s v="Yes"/>
    <n v="1"/>
    <s v="Yes"/>
    <n v="2"/>
    <m/>
    <m/>
    <m/>
    <s v="Khmer"/>
    <m/>
    <s v="None"/>
    <s v="Yes"/>
    <s v="Yes"/>
    <s v="Yes"/>
    <n v="2"/>
    <s v="Class two completed"/>
    <x v="0"/>
    <s v="Class three"/>
    <m/>
    <s v="Public"/>
    <s v="No"/>
    <m/>
    <n v="0"/>
    <n v="0"/>
    <n v="0"/>
    <n v="15000"/>
    <n v="15000"/>
    <n v="0"/>
    <n v="0"/>
    <n v="0"/>
    <n v="30000"/>
  </r>
  <r>
    <s v="e22cb25becd649d48ea0a72529f7d08b"/>
    <n v="21"/>
    <n v="2101"/>
    <n v="2"/>
    <s v="Male"/>
    <n v="39"/>
    <s v="Khmer"/>
    <m/>
    <s v="None"/>
    <s v="No"/>
    <s v="No"/>
    <s v="Yes"/>
    <n v="4"/>
    <s v="Class three completed"/>
    <n v="2"/>
    <n v="4"/>
    <x v="1"/>
    <x v="10"/>
    <n v="1"/>
    <s v="Child"/>
    <s v="Yes"/>
    <n v="1"/>
    <s v="Yes"/>
    <n v="2"/>
    <s v="Never married/Never lived with a partner"/>
    <m/>
    <m/>
    <s v="Khmer"/>
    <m/>
    <s v="None"/>
    <s v="No"/>
    <s v="No"/>
    <s v="Yes"/>
    <n v="8"/>
    <s v="Class seven completed"/>
    <x v="0"/>
    <s v="Class eight"/>
    <m/>
    <s v="Public"/>
    <s v="No"/>
    <m/>
    <n v="0"/>
    <n v="0"/>
    <n v="70000"/>
    <n v="30000"/>
    <n v="5000"/>
    <n v="0"/>
    <n v="0"/>
    <n v="0"/>
    <n v="105000"/>
  </r>
  <r>
    <s v="e22cb25becd649d48ea0a72529f7d08b"/>
    <n v="21"/>
    <n v="2101"/>
    <n v="2"/>
    <s v="Male"/>
    <n v="39"/>
    <s v="Khmer"/>
    <m/>
    <s v="None"/>
    <s v="No"/>
    <s v="No"/>
    <s v="Yes"/>
    <n v="4"/>
    <s v="Class three completed"/>
    <n v="2"/>
    <n v="5"/>
    <x v="1"/>
    <x v="11"/>
    <n v="1"/>
    <s v="Child"/>
    <s v="Yes"/>
    <n v="1"/>
    <s v="Yes"/>
    <n v="2"/>
    <m/>
    <m/>
    <m/>
    <s v="Khmer"/>
    <m/>
    <s v="None"/>
    <s v="No"/>
    <s v="No"/>
    <s v="Yes"/>
    <n v="4"/>
    <s v="Class three completed"/>
    <x v="0"/>
    <s v="Class four"/>
    <m/>
    <s v="Public"/>
    <s v="No"/>
    <m/>
    <n v="0"/>
    <n v="0"/>
    <n v="0"/>
    <n v="10000"/>
    <n v="8000"/>
    <n v="0"/>
    <n v="0"/>
    <n v="0"/>
    <n v="18000"/>
  </r>
  <r>
    <s v="e24a9040b1da4fcd8a333b193912c6da"/>
    <n v="2"/>
    <n v="214"/>
    <n v="2"/>
    <s v="Male"/>
    <n v="42"/>
    <s v="Khmer"/>
    <m/>
    <s v="None"/>
    <s v="Yes"/>
    <s v="No"/>
    <s v="Yes"/>
    <n v="3"/>
    <s v="Class three completed"/>
    <n v="2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onâ€™t want to"/>
    <n v="0"/>
    <m/>
    <m/>
    <m/>
    <m/>
    <m/>
    <m/>
    <m/>
    <m/>
  </r>
  <r>
    <s v="e24a9040b1da4fcd8a333b193912c6da"/>
    <n v="2"/>
    <n v="214"/>
    <n v="2"/>
    <s v="Male"/>
    <n v="42"/>
    <s v="Khmer"/>
    <m/>
    <s v="None"/>
    <s v="Yes"/>
    <s v="No"/>
    <s v="Yes"/>
    <n v="3"/>
    <s v="Class three completed"/>
    <n v="2"/>
    <n v="5"/>
    <x v="0"/>
    <x v="1"/>
    <n v="1"/>
    <s v="Child"/>
    <s v="Yes"/>
    <n v="1"/>
    <s v="Yes"/>
    <n v="2"/>
    <m/>
    <m/>
    <m/>
    <s v="Khmer"/>
    <m/>
    <s v="None"/>
    <s v="Yes"/>
    <s v="No"/>
    <s v="Yes"/>
    <n v="5"/>
    <s v="Class four completed"/>
    <x v="0"/>
    <s v="Class five"/>
    <m/>
    <s v="Public"/>
    <s v="No"/>
    <m/>
    <n v="0"/>
    <n v="0"/>
    <n v="0"/>
    <n v="15000"/>
    <n v="5000"/>
    <n v="0"/>
    <n v="0"/>
    <n v="10000"/>
    <n v="30000"/>
  </r>
  <r>
    <s v="e274e44787ad4412b2c4e05185ab46f9"/>
    <n v="9"/>
    <n v="905"/>
    <n v="2"/>
    <s v="Male"/>
    <n v="30"/>
    <s v="Khmer"/>
    <m/>
    <s v="None"/>
    <s v="Yes"/>
    <s v="Yes"/>
    <s v="Yes"/>
    <n v="10"/>
    <s v="Class ten completed"/>
    <n v="4"/>
    <n v="3"/>
    <x v="1"/>
    <x v="9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5000"/>
    <n v="15000"/>
    <n v="0"/>
    <n v="350000"/>
    <n v="0"/>
    <n v="370000"/>
  </r>
  <r>
    <s v="e2993d24f8d747bdb24c00447c831ae0"/>
    <n v="5"/>
    <n v="501"/>
    <n v="2"/>
    <s v="Female"/>
    <n v="59"/>
    <s v="Khmer"/>
    <m/>
    <s v="None"/>
    <s v="No"/>
    <s v="No"/>
    <s v="Yes"/>
    <n v="1"/>
    <s v="No class completed"/>
    <n v="2"/>
    <n v="4"/>
    <x v="1"/>
    <x v="7"/>
    <n v="1"/>
    <s v="Child"/>
    <s v="No"/>
    <m/>
    <s v="Yes"/>
    <n v="1"/>
    <s v="Never married/Never lived with a partner"/>
    <m/>
    <m/>
    <s v="Khmer"/>
    <m/>
    <s v="None"/>
    <s v="Yes"/>
    <s v="Yes"/>
    <s v="Yes"/>
    <n v="3"/>
    <s v="Class three completed"/>
    <x v="1"/>
    <m/>
    <m/>
    <m/>
    <m/>
    <s v="Must contribute to household income"/>
    <n v="0"/>
    <m/>
    <m/>
    <m/>
    <m/>
    <m/>
    <m/>
    <m/>
    <m/>
  </r>
  <r>
    <s v="e2993d24f8d747bdb24c00447c831ae0"/>
    <n v="5"/>
    <n v="501"/>
    <n v="2"/>
    <s v="Female"/>
    <n v="59"/>
    <s v="Khmer"/>
    <m/>
    <s v="None"/>
    <s v="No"/>
    <s v="No"/>
    <s v="Yes"/>
    <n v="1"/>
    <s v="No class completed"/>
    <n v="2"/>
    <n v="5"/>
    <x v="1"/>
    <x v="0"/>
    <n v="1"/>
    <s v="Child"/>
    <s v="No"/>
    <m/>
    <s v="Yes"/>
    <n v="1"/>
    <s v="Widowed"/>
    <m/>
    <m/>
    <s v="Khmer"/>
    <m/>
    <s v="None"/>
    <s v="Yes"/>
    <s v="Yes"/>
    <s v="Yes"/>
    <n v="8"/>
    <s v="Class two completed"/>
    <x v="0"/>
    <s v="Class three"/>
    <m/>
    <s v="Public"/>
    <s v="No"/>
    <m/>
    <n v="0"/>
    <n v="0"/>
    <n v="0"/>
    <n v="30000"/>
    <n v="120000"/>
    <n v="650000"/>
    <n v="0"/>
    <n v="0"/>
    <n v="800000"/>
  </r>
  <r>
    <s v="e2e79011744046fd8b3aa8c33029c2be"/>
    <n v="7"/>
    <n v="706"/>
    <n v="2"/>
    <s v="Male"/>
    <n v="51"/>
    <s v="Khmer"/>
    <m/>
    <s v="None"/>
    <s v="Yes"/>
    <s v="Yes"/>
    <s v="Yes"/>
    <n v="8"/>
    <s v="Class eight completed"/>
    <n v="2"/>
    <n v="4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6"/>
    <s v="Class six completed"/>
    <x v="1"/>
    <m/>
    <m/>
    <m/>
    <m/>
    <s v="Other (specify)"/>
    <n v="0"/>
    <n v="1200000"/>
    <n v="0"/>
    <n v="50000"/>
    <n v="5000"/>
    <n v="480000"/>
    <n v="0"/>
    <n v="0"/>
    <n v="1735000"/>
  </r>
  <r>
    <s v="e3667a87f7c14e20abff75883d833f32"/>
    <n v="13"/>
    <n v="1308"/>
    <n v="1"/>
    <s v="Male"/>
    <n v="36"/>
    <s v="Khmer"/>
    <m/>
    <s v="None"/>
    <s v="Yes"/>
    <s v="Yes"/>
    <s v="Yes"/>
    <n v="3"/>
    <s v="Class three completed"/>
    <n v="3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m/>
    <m/>
    <m/>
    <m/>
    <m/>
    <m/>
    <m/>
    <m/>
  </r>
  <r>
    <s v="e3667a87f7c14e20abff75883d833f32"/>
    <n v="13"/>
    <n v="1308"/>
    <n v="1"/>
    <s v="Male"/>
    <n v="36"/>
    <s v="Khmer"/>
    <m/>
    <s v="None"/>
    <s v="Yes"/>
    <s v="Yes"/>
    <s v="Yes"/>
    <n v="3"/>
    <s v="Class three completed"/>
    <n v="3"/>
    <n v="4"/>
    <x v="1"/>
    <x v="3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m/>
    <m/>
    <m/>
    <m/>
    <m/>
    <m/>
    <m/>
    <m/>
  </r>
  <r>
    <s v="e36914f9908f44249cb1425d4310521b"/>
    <n v="22"/>
    <n v="2201"/>
    <n v="2"/>
    <s v="Male"/>
    <n v="40"/>
    <s v="Khmer"/>
    <m/>
    <s v="Yes"/>
    <s v="Yes"/>
    <s v="Yes"/>
    <s v="Yes"/>
    <n v="3"/>
    <s v="Class three completed"/>
    <n v="2"/>
    <n v="3"/>
    <x v="1"/>
    <x v="11"/>
    <n v="1"/>
    <s v="Child"/>
    <s v="Yes"/>
    <n v="1"/>
    <s v="Yes"/>
    <n v="2"/>
    <m/>
    <m/>
    <m/>
    <s v="Khmer"/>
    <m/>
    <s v="None"/>
    <s v="No"/>
    <s v="No"/>
    <s v="Yes"/>
    <n v="4"/>
    <s v="Class three completed"/>
    <x v="0"/>
    <s v="Class four"/>
    <m/>
    <s v="Public"/>
    <s v="No"/>
    <m/>
    <n v="0"/>
    <n v="0"/>
    <n v="0"/>
    <n v="60000"/>
    <n v="35000"/>
    <n v="0"/>
    <n v="0"/>
    <n v="5000"/>
    <n v="100000"/>
  </r>
  <r>
    <s v="e38ae0eacac34da1be31dbe96d7306ec"/>
    <n v="1"/>
    <n v="107"/>
    <n v="2"/>
    <s v="Male"/>
    <n v="41"/>
    <s v="Khmer"/>
    <m/>
    <s v="None"/>
    <s v="No"/>
    <s v="No"/>
    <s v="No"/>
    <n v="0"/>
    <m/>
    <n v="1"/>
    <n v="4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18000"/>
    <n v="6000"/>
    <n v="1170000"/>
    <n v="0"/>
    <n v="5000"/>
    <n v="1199000"/>
  </r>
  <r>
    <s v="e38cd741da634a2fbb4b01ee9a0090d8"/>
    <n v="16"/>
    <n v="1607"/>
    <n v="2"/>
    <s v="Male"/>
    <n v="40"/>
    <s v="Other local ethnic group"/>
    <s v="Yes"/>
    <s v="Yes"/>
    <s v="No"/>
    <s v="No"/>
    <s v="No"/>
    <n v="0"/>
    <m/>
    <n v="2"/>
    <n v="3"/>
    <x v="0"/>
    <x v="5"/>
    <n v="1"/>
    <s v="Child"/>
    <s v="Yes"/>
    <n v="1"/>
    <s v="Yes"/>
    <n v="2"/>
    <m/>
    <m/>
    <m/>
    <s v="Other local ethnic group"/>
    <s v="Yes"/>
    <s v="Yes"/>
    <s v="Yes"/>
    <s v="Yes"/>
    <s v="Yes"/>
    <n v="4"/>
    <s v="Class two completed"/>
    <x v="0"/>
    <s v="Class three"/>
    <m/>
    <s v="Public"/>
    <s v="No"/>
    <m/>
    <n v="0"/>
    <n v="0"/>
    <n v="0"/>
    <n v="20000"/>
    <n v="20000"/>
    <n v="0"/>
    <n v="0"/>
    <n v="0"/>
    <n v="40000"/>
  </r>
  <r>
    <s v="e38cd741da634a2fbb4b01ee9a0090d8"/>
    <n v="16"/>
    <n v="1607"/>
    <n v="2"/>
    <s v="Male"/>
    <n v="40"/>
    <s v="Other local ethnic group"/>
    <s v="Yes"/>
    <s v="Yes"/>
    <s v="No"/>
    <s v="No"/>
    <s v="No"/>
    <n v="0"/>
    <m/>
    <n v="2"/>
    <n v="4"/>
    <x v="1"/>
    <x v="4"/>
    <n v="1"/>
    <s v="Child"/>
    <s v="Yes"/>
    <n v="1"/>
    <s v="Yes"/>
    <n v="2"/>
    <s v="Never married/Never lived with a partner"/>
    <m/>
    <m/>
    <s v="Other local ethnic group"/>
    <s v="Yes"/>
    <s v="Yes"/>
    <s v="No"/>
    <s v="No"/>
    <s v="Yes"/>
    <n v="1"/>
    <s v="No class completed"/>
    <x v="0"/>
    <s v="Pre-school/Kindergarten"/>
    <s v="State Preschool"/>
    <m/>
    <s v="No"/>
    <m/>
    <n v="0"/>
    <n v="0"/>
    <n v="0"/>
    <n v="10000"/>
    <n v="15000"/>
    <n v="0"/>
    <n v="0"/>
    <n v="0"/>
    <n v="25000"/>
  </r>
  <r>
    <s v="e3ca70f7bfd542069ba32c45af7ff37c"/>
    <n v="13"/>
    <n v="1308"/>
    <n v="1"/>
    <s v="Male"/>
    <n v="43"/>
    <s v="Khmer"/>
    <m/>
    <s v="None"/>
    <s v="Yes"/>
    <s v="Yes"/>
    <s v="Yes"/>
    <n v="12"/>
    <s v="Class twelve completed without certificate"/>
    <n v="3"/>
    <n v="3"/>
    <x v="0"/>
    <x v="8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8"/>
    <s v="Class seven completed"/>
    <x v="0"/>
    <s v="Class eight"/>
    <m/>
    <s v="Public"/>
    <s v="No"/>
    <m/>
    <n v="0"/>
    <n v="480000"/>
    <n v="0"/>
    <n v="80000"/>
    <n v="20000"/>
    <n v="0"/>
    <n v="315000"/>
    <n v="0"/>
    <n v="895000"/>
  </r>
  <r>
    <s v="e3ca70f7bfd542069ba32c45af7ff37c"/>
    <n v="13"/>
    <n v="1308"/>
    <n v="1"/>
    <s v="Male"/>
    <n v="43"/>
    <s v="Khmer"/>
    <m/>
    <s v="None"/>
    <s v="Yes"/>
    <s v="Yes"/>
    <s v="Yes"/>
    <n v="12"/>
    <s v="Class twelve completed without certificate"/>
    <n v="3"/>
    <n v="4"/>
    <x v="1"/>
    <x v="2"/>
    <n v="1"/>
    <s v="Child"/>
    <s v="Yes"/>
    <n v="1"/>
    <s v="Yes"/>
    <n v="2"/>
    <m/>
    <m/>
    <m/>
    <s v="Khmer"/>
    <m/>
    <s v="Yes"/>
    <s v="Yes"/>
    <s v="Yes"/>
    <s v="Yes"/>
    <n v="6"/>
    <s v="Class five completed"/>
    <x v="0"/>
    <s v="Class six"/>
    <m/>
    <s v="Public"/>
    <s v="No"/>
    <m/>
    <n v="0"/>
    <n v="360000"/>
    <n v="0"/>
    <n v="60000"/>
    <n v="15000"/>
    <n v="0"/>
    <n v="0"/>
    <n v="0"/>
    <n v="435000"/>
  </r>
  <r>
    <s v="e3ca70f7bfd542069ba32c45af7ff37c"/>
    <n v="13"/>
    <n v="1308"/>
    <n v="1"/>
    <s v="Male"/>
    <n v="43"/>
    <s v="Khmer"/>
    <m/>
    <s v="None"/>
    <s v="Yes"/>
    <s v="Yes"/>
    <s v="Yes"/>
    <n v="12"/>
    <s v="Class twelve completed without certificate"/>
    <n v="3"/>
    <n v="5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rivate"/>
    <s v="No"/>
    <m/>
    <n v="0"/>
    <n v="880000"/>
    <n v="0"/>
    <n v="100000"/>
    <n v="25000"/>
    <n v="0"/>
    <n v="0"/>
    <n v="0"/>
    <n v="1005000"/>
  </r>
  <r>
    <s v="e4127bc04f944cb3af6e1eb2349575ee"/>
    <n v="18"/>
    <n v="1802"/>
    <n v="1"/>
    <s v="Male"/>
    <n v="38"/>
    <s v="Khmer"/>
    <m/>
    <s v="None"/>
    <s v="Yes"/>
    <s v="Yes"/>
    <s v="Yes"/>
    <n v="4"/>
    <s v="Class four completed"/>
    <n v="2"/>
    <n v="3"/>
    <x v="0"/>
    <x v="10"/>
    <n v="1"/>
    <s v="Child"/>
    <s v="Yes"/>
    <n v="1"/>
    <s v="Yes"/>
    <n v="2"/>
    <s v="Married/Living together"/>
    <s v="Yes"/>
    <n v="2"/>
    <s v="Khmer"/>
    <m/>
    <s v="None"/>
    <s v="Yes"/>
    <s v="Yes"/>
    <s v="Yes"/>
    <n v="6"/>
    <s v="Class six completed"/>
    <x v="1"/>
    <m/>
    <m/>
    <m/>
    <m/>
    <s v="Must help with household chores"/>
    <n v="0"/>
    <m/>
    <m/>
    <m/>
    <m/>
    <m/>
    <m/>
    <m/>
    <m/>
  </r>
  <r>
    <s v="e4127bc04f944cb3af6e1eb2349575ee"/>
    <n v="18"/>
    <n v="1802"/>
    <n v="1"/>
    <s v="Male"/>
    <n v="38"/>
    <s v="Khmer"/>
    <m/>
    <s v="None"/>
    <s v="Yes"/>
    <s v="Yes"/>
    <s v="Yes"/>
    <n v="4"/>
    <s v="Class four completed"/>
    <n v="2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e42e73c755ec4eda87aac1cfd556095c"/>
    <n v="14"/>
    <n v="1403"/>
    <n v="2"/>
    <s v="Male"/>
    <n v="47"/>
    <s v="Khmer"/>
    <m/>
    <s v="None"/>
    <s v="Yes"/>
    <s v="Yes"/>
    <s v="Yes"/>
    <n v="7"/>
    <s v="Class seven completed"/>
    <n v="2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200000"/>
    <n v="35000"/>
    <n v="0"/>
    <n v="400000"/>
    <n v="0"/>
    <n v="5000"/>
    <n v="640000"/>
  </r>
  <r>
    <s v="e42e73c755ec4eda87aac1cfd556095c"/>
    <n v="14"/>
    <n v="1403"/>
    <n v="2"/>
    <s v="Male"/>
    <n v="47"/>
    <s v="Khmer"/>
    <m/>
    <s v="None"/>
    <s v="Yes"/>
    <s v="Yes"/>
    <s v="Yes"/>
    <n v="7"/>
    <s v="Class seven completed"/>
    <n v="2"/>
    <n v="4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Yes"/>
    <m/>
    <n v="0"/>
    <n v="0"/>
    <n v="100000"/>
    <n v="25000"/>
    <n v="45000"/>
    <n v="400000"/>
    <n v="0"/>
    <n v="5000"/>
    <n v="575000"/>
  </r>
  <r>
    <s v="e4efdec52f134ec7aa2e7e589da74f4b"/>
    <n v="12"/>
    <n v="1208"/>
    <n v="1"/>
    <s v="Male"/>
    <n v="45"/>
    <s v="Khmer"/>
    <m/>
    <s v="None"/>
    <s v="Yes"/>
    <s v="Yes"/>
    <s v="Yes"/>
    <n v="10"/>
    <s v="Class six completed"/>
    <n v="2"/>
    <n v="3"/>
    <x v="0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rivate"/>
    <s v="Yes"/>
    <m/>
    <n v="0"/>
    <n v="1760000"/>
    <n v="1200000"/>
    <n v="240000"/>
    <n v="0"/>
    <n v="660000"/>
    <n v="0"/>
    <n v="0"/>
    <n v="3860000"/>
  </r>
  <r>
    <s v="e4efdec52f134ec7aa2e7e589da74f4b"/>
    <n v="12"/>
    <n v="1208"/>
    <n v="1"/>
    <s v="Male"/>
    <n v="45"/>
    <s v="Khmer"/>
    <m/>
    <s v="None"/>
    <s v="Yes"/>
    <s v="Yes"/>
    <s v="Yes"/>
    <n v="10"/>
    <s v="Class six completed"/>
    <n v="2"/>
    <n v="4"/>
    <x v="0"/>
    <x v="5"/>
    <n v="1"/>
    <s v="Child"/>
    <s v="Yes"/>
    <n v="1"/>
    <s v="Yes"/>
    <n v="2"/>
    <m/>
    <m/>
    <m/>
    <s v="Khmer"/>
    <m/>
    <s v="Yes"/>
    <s v="Yes"/>
    <s v="Yes"/>
    <s v="Yes"/>
    <n v="5"/>
    <s v="Class five completed"/>
    <x v="0"/>
    <s v="Class six"/>
    <m/>
    <s v="Private"/>
    <s v="Yes"/>
    <m/>
    <n v="0"/>
    <n v="880000"/>
    <n v="88000"/>
    <n v="240000"/>
    <n v="0"/>
    <n v="660000"/>
    <n v="0"/>
    <n v="0"/>
    <n v="1868000"/>
  </r>
  <r>
    <s v="e51ce2a9a32d4307a4f22e4f9e3662dc"/>
    <n v="7"/>
    <n v="706"/>
    <n v="2"/>
    <s v="Male"/>
    <n v="40"/>
    <s v="Khmer"/>
    <m/>
    <s v="None"/>
    <s v="Yes"/>
    <s v="Yes"/>
    <s v="Yes"/>
    <n v="9"/>
    <s v="Class nine completed without certificate"/>
    <n v="3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8"/>
    <s v="Class seven completed"/>
    <x v="0"/>
    <s v="Class eight"/>
    <m/>
    <s v="Public"/>
    <s v="Yes"/>
    <m/>
    <n v="0"/>
    <n v="864000"/>
    <n v="648000"/>
    <n v="30000"/>
    <n v="80000"/>
    <n v="0"/>
    <n v="0"/>
    <n v="0"/>
    <n v="1622000"/>
  </r>
  <r>
    <s v="e51ce2a9a32d4307a4f22e4f9e3662dc"/>
    <n v="7"/>
    <n v="706"/>
    <n v="2"/>
    <s v="Male"/>
    <n v="40"/>
    <s v="Khmer"/>
    <m/>
    <s v="None"/>
    <s v="Yes"/>
    <s v="Yes"/>
    <s v="Yes"/>
    <n v="9"/>
    <s v="Class nine completed without certificate"/>
    <n v="3"/>
    <n v="4"/>
    <x v="1"/>
    <x v="6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864000"/>
    <n v="0"/>
    <n v="10000"/>
    <n v="50000"/>
    <n v="0"/>
    <n v="0"/>
    <n v="0"/>
    <n v="924000"/>
  </r>
  <r>
    <s v="e61437fce80b432da8441984499ca47f"/>
    <n v="21"/>
    <n v="2110"/>
    <n v="2"/>
    <s v="Male"/>
    <n v="36"/>
    <s v="Khmer"/>
    <m/>
    <s v="None"/>
    <s v="Yes"/>
    <s v="Yes"/>
    <s v="Yes"/>
    <n v="4"/>
    <s v="Class four completed"/>
    <n v="2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1080000"/>
    <n v="0"/>
    <n v="30000"/>
    <n v="40000"/>
    <n v="0"/>
    <n v="0"/>
    <n v="0"/>
    <n v="1150000"/>
  </r>
  <r>
    <s v="e61437fce80b432da8441984499ca47f"/>
    <n v="21"/>
    <n v="2110"/>
    <n v="2"/>
    <s v="Male"/>
    <n v="36"/>
    <s v="Khmer"/>
    <m/>
    <s v="None"/>
    <s v="Yes"/>
    <s v="Yes"/>
    <s v="Yes"/>
    <n v="4"/>
    <s v="Class four completed"/>
    <n v="2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864000"/>
    <n v="0"/>
    <n v="15000"/>
    <n v="40000"/>
    <n v="0"/>
    <n v="0"/>
    <n v="0"/>
    <n v="919000"/>
  </r>
  <r>
    <s v="e6c2fd5c7f0846cc852494840d0da1f1"/>
    <n v="11"/>
    <n v="1104"/>
    <n v="2"/>
    <s v="Male"/>
    <n v="31"/>
    <s v="Khmer"/>
    <m/>
    <s v="None"/>
    <s v="Yes"/>
    <s v="Yes"/>
    <s v="Yes"/>
    <n v="6"/>
    <s v="Class five completed"/>
    <n v="3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30000"/>
    <n v="5000"/>
    <n v="350000"/>
    <n v="0"/>
    <n v="0"/>
    <n v="385000"/>
  </r>
  <r>
    <s v="e6c2fd5c7f0846cc852494840d0da1f1"/>
    <n v="11"/>
    <n v="1104"/>
    <n v="2"/>
    <s v="Male"/>
    <n v="31"/>
    <s v="Khmer"/>
    <m/>
    <s v="None"/>
    <s v="Yes"/>
    <s v="Yes"/>
    <s v="Yes"/>
    <n v="6"/>
    <s v="Class five completed"/>
    <n v="3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8000"/>
    <n v="15000"/>
    <n v="200000"/>
    <n v="0"/>
    <n v="0"/>
    <n v="223000"/>
  </r>
  <r>
    <s v="e6c2fd5c7f0846cc852494840d0da1f1"/>
    <n v="11"/>
    <n v="1104"/>
    <n v="2"/>
    <s v="Male"/>
    <n v="31"/>
    <s v="Khmer"/>
    <m/>
    <s v="None"/>
    <s v="Yes"/>
    <s v="Yes"/>
    <s v="Yes"/>
    <n v="6"/>
    <s v="Class five completed"/>
    <n v="3"/>
    <n v="5"/>
    <x v="1"/>
    <x v="9"/>
    <n v="1"/>
    <s v="Child"/>
    <s v="Yes"/>
    <n v="1"/>
    <s v="Yes"/>
    <n v="2"/>
    <m/>
    <m/>
    <m/>
    <s v="Khmer"/>
    <m/>
    <s v="None"/>
    <s v="No"/>
    <s v="No"/>
    <s v="Yes"/>
    <n v="1"/>
    <s v="No class completed"/>
    <x v="0"/>
    <s v="Class one"/>
    <m/>
    <s v="Public"/>
    <s v="No"/>
    <m/>
    <n v="0"/>
    <m/>
    <m/>
    <m/>
    <m/>
    <m/>
    <m/>
    <m/>
    <m/>
  </r>
  <r>
    <s v="e6e829bb63cc47f79b5e898494f179e7"/>
    <n v="12"/>
    <n v="1203"/>
    <n v="1"/>
    <s v="Male"/>
    <n v="30"/>
    <s v="Khmer"/>
    <m/>
    <s v="None"/>
    <s v="Yes"/>
    <s v="Yes"/>
    <s v="Yes"/>
    <n v="3"/>
    <s v="Class two completed"/>
    <n v="2"/>
    <n v="3"/>
    <x v="1"/>
    <x v="6"/>
    <n v="1"/>
    <s v="Child"/>
    <s v="Yes"/>
    <n v="1"/>
    <s v="No"/>
    <m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0"/>
    <n v="50000"/>
    <n v="200000"/>
    <n v="200000"/>
    <n v="0"/>
    <n v="450000"/>
  </r>
  <r>
    <s v="e7988d88710f42a9904c825f5799c1eb"/>
    <n v="2"/>
    <n v="202"/>
    <n v="2"/>
    <s v="Male"/>
    <n v="50"/>
    <s v="Khmer"/>
    <m/>
    <s v="None"/>
    <s v="No"/>
    <s v="No"/>
    <s v="No"/>
    <n v="0"/>
    <m/>
    <n v="2"/>
    <n v="4"/>
    <x v="1"/>
    <x v="4"/>
    <n v="1"/>
    <s v="Child"/>
    <s v="Yes"/>
    <n v="1"/>
    <s v="No"/>
    <m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Did not do well in school"/>
    <n v="0"/>
    <m/>
    <m/>
    <m/>
    <m/>
    <m/>
    <m/>
    <m/>
    <m/>
  </r>
  <r>
    <s v="e83ad37702384206964a58060d34d419"/>
    <n v="25"/>
    <n v="2506"/>
    <n v="2"/>
    <s v="Male"/>
    <n v="57"/>
    <s v="Cham"/>
    <s v="Yes"/>
    <s v="Yes"/>
    <s v="Yes"/>
    <s v="Yes"/>
    <s v="Yes"/>
    <n v="5"/>
    <s v="Class five completed"/>
    <n v="1"/>
    <n v="3"/>
    <x v="1"/>
    <x v="8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6"/>
    <s v="Class six completed"/>
    <x v="1"/>
    <m/>
    <m/>
    <m/>
    <m/>
    <s v="Did not do well in school"/>
    <n v="0"/>
    <m/>
    <m/>
    <m/>
    <m/>
    <m/>
    <m/>
    <m/>
    <m/>
  </r>
  <r>
    <s v="e8c13f82950b418bb47da59b4ec1154b"/>
    <n v="8"/>
    <n v="810"/>
    <n v="2"/>
    <s v="Male"/>
    <n v="59"/>
    <s v="Khmer"/>
    <m/>
    <s v="None"/>
    <s v="No"/>
    <s v="No"/>
    <s v="No"/>
    <n v="0"/>
    <m/>
    <n v="2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five completed"/>
    <x v="0"/>
    <s v="Class six"/>
    <m/>
    <s v="Public"/>
    <s v="No"/>
    <m/>
    <n v="0"/>
    <n v="648000"/>
    <n v="0"/>
    <n v="15000"/>
    <n v="80000"/>
    <n v="0"/>
    <n v="0"/>
    <n v="0"/>
    <n v="743000"/>
  </r>
  <r>
    <s v="e8c13f82950b418bb47da59b4ec1154b"/>
    <n v="8"/>
    <n v="810"/>
    <n v="2"/>
    <s v="Male"/>
    <n v="59"/>
    <s v="Khmer"/>
    <m/>
    <s v="None"/>
    <s v="No"/>
    <s v="No"/>
    <s v="No"/>
    <n v="0"/>
    <m/>
    <n v="2"/>
    <n v="4"/>
    <x v="0"/>
    <x v="7"/>
    <n v="1"/>
    <s v="Child"/>
    <s v="Yes"/>
    <n v="1"/>
    <s v="Yes"/>
    <n v="2"/>
    <s v="Never married/Never lived with a partner"/>
    <m/>
    <m/>
    <s v="Khmer"/>
    <m/>
    <s v="None"/>
    <s v="No"/>
    <s v="No"/>
    <s v="No"/>
    <m/>
    <m/>
    <x v="1"/>
    <m/>
    <m/>
    <m/>
    <m/>
    <s v="Other (specify)"/>
    <n v="0"/>
    <m/>
    <m/>
    <m/>
    <m/>
    <m/>
    <m/>
    <m/>
    <m/>
  </r>
  <r>
    <s v="e93572c388ce4887bcdc015981f4c429"/>
    <n v="7"/>
    <n v="701"/>
    <n v="2"/>
    <s v="Male"/>
    <n v="48"/>
    <s v="Khmer"/>
    <m/>
    <s v="None"/>
    <s v="Yes"/>
    <s v="Yes"/>
    <s v="Yes"/>
    <n v="4"/>
    <s v="Class three completed"/>
    <n v="1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1400000"/>
    <n v="260000"/>
    <n v="40000"/>
    <n v="15000"/>
    <n v="780000"/>
    <n v="60000"/>
    <n v="15000"/>
    <n v="2570000"/>
  </r>
  <r>
    <s v="e9f2a919d2184696a642a04e79788717"/>
    <n v="15"/>
    <n v="1505"/>
    <n v="1"/>
    <s v="Male"/>
    <n v="40"/>
    <s v="Other (Specify)"/>
    <s v="Yes"/>
    <s v="Yes"/>
    <s v="Yes"/>
    <s v="Yes"/>
    <s v="Yes"/>
    <n v="5"/>
    <s v="Class five completed"/>
    <n v="4"/>
    <n v="4"/>
    <x v="0"/>
    <x v="7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7"/>
    <s v="Class seven completed"/>
    <x v="0"/>
    <s v="Class eight"/>
    <m/>
    <s v="Public"/>
    <s v="No"/>
    <m/>
    <n v="0"/>
    <n v="0"/>
    <n v="0"/>
    <n v="7500"/>
    <n v="25000"/>
    <n v="0"/>
    <n v="0"/>
    <n v="5000"/>
    <n v="37500"/>
  </r>
  <r>
    <s v="e9f2a919d2184696a642a04e79788717"/>
    <n v="15"/>
    <n v="1505"/>
    <n v="1"/>
    <s v="Male"/>
    <n v="40"/>
    <s v="Other (Specify)"/>
    <s v="Yes"/>
    <s v="Yes"/>
    <s v="Yes"/>
    <s v="Yes"/>
    <s v="Yes"/>
    <n v="5"/>
    <s v="Class five completed"/>
    <n v="4"/>
    <n v="5"/>
    <x v="0"/>
    <x v="0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5"/>
    <s v="Class five completed"/>
    <x v="0"/>
    <s v="Class six"/>
    <m/>
    <s v="Public"/>
    <s v="Yes"/>
    <m/>
    <n v="0"/>
    <n v="0"/>
    <n v="0"/>
    <n v="4000"/>
    <n v="23000"/>
    <n v="0"/>
    <n v="0"/>
    <n v="3500"/>
    <n v="30500"/>
  </r>
  <r>
    <s v="e9f2a919d2184696a642a04e79788717"/>
    <n v="15"/>
    <n v="1505"/>
    <n v="1"/>
    <s v="Male"/>
    <n v="40"/>
    <s v="Other (Specify)"/>
    <s v="Yes"/>
    <s v="Yes"/>
    <s v="Yes"/>
    <s v="Yes"/>
    <s v="Yes"/>
    <n v="5"/>
    <s v="Class five completed"/>
    <n v="4"/>
    <n v="6"/>
    <x v="1"/>
    <x v="5"/>
    <n v="1"/>
    <s v="Child"/>
    <s v="Yes"/>
    <n v="1"/>
    <s v="Yes"/>
    <n v="2"/>
    <m/>
    <m/>
    <m/>
    <s v="Other (Specify)"/>
    <s v="Yes"/>
    <s v="Yes"/>
    <s v="Yes"/>
    <s v="Yes"/>
    <s v="Yes"/>
    <n v="3"/>
    <s v="Class three completed"/>
    <x v="0"/>
    <s v="Class four"/>
    <m/>
    <s v="Public"/>
    <s v="No"/>
    <m/>
    <n v="0"/>
    <n v="0"/>
    <n v="0"/>
    <n v="4000"/>
    <n v="18500"/>
    <n v="0"/>
    <n v="0"/>
    <n v="3500"/>
    <n v="26000"/>
  </r>
  <r>
    <s v="ea646d28e31040979ef0e1cc847d38ea"/>
    <n v="13"/>
    <n v="1305"/>
    <n v="2"/>
    <s v="Female"/>
    <n v="40"/>
    <s v="Khmer"/>
    <m/>
    <s v="None"/>
    <s v="Yes"/>
    <s v="Yes"/>
    <s v="Yes"/>
    <n v="7"/>
    <s v="Class seven completed"/>
    <n v="2"/>
    <n v="3"/>
    <x v="0"/>
    <x v="10"/>
    <n v="1"/>
    <s v="Child"/>
    <s v="No"/>
    <m/>
    <s v="Yes"/>
    <n v="1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Donâ€™t want to"/>
    <n v="0"/>
    <m/>
    <m/>
    <m/>
    <m/>
    <m/>
    <m/>
    <m/>
    <m/>
  </r>
  <r>
    <s v="ea646d28e31040979ef0e1cc847d38ea"/>
    <n v="13"/>
    <n v="1305"/>
    <n v="2"/>
    <s v="Female"/>
    <n v="40"/>
    <s v="Khmer"/>
    <m/>
    <s v="None"/>
    <s v="Yes"/>
    <s v="Yes"/>
    <s v="Yes"/>
    <n v="7"/>
    <s v="Class seven completed"/>
    <n v="2"/>
    <n v="4"/>
    <x v="1"/>
    <x v="5"/>
    <n v="1"/>
    <s v="Child"/>
    <s v="No"/>
    <m/>
    <s v="Yes"/>
    <n v="1"/>
    <m/>
    <m/>
    <m/>
    <s v="Khmer"/>
    <m/>
    <s v="None"/>
    <s v="Yes"/>
    <s v="Yes"/>
    <s v="Yes"/>
    <n v="5"/>
    <s v="Class five completed"/>
    <x v="0"/>
    <s v="Class five"/>
    <m/>
    <s v="Public"/>
    <s v="No"/>
    <m/>
    <n v="0"/>
    <n v="0"/>
    <n v="0"/>
    <n v="40000"/>
    <n v="0"/>
    <n v="80000"/>
    <n v="0"/>
    <n v="0"/>
    <n v="120000"/>
  </r>
  <r>
    <s v="eb74380bbdf74abd99f194bb4f79a21f"/>
    <n v="1"/>
    <n v="109"/>
    <n v="2"/>
    <s v="Male"/>
    <n v="61"/>
    <s v="Khmer"/>
    <m/>
    <s v="None"/>
    <s v="Yes"/>
    <s v="Yes"/>
    <s v="Yes"/>
    <n v="2"/>
    <s v="Class one completed"/>
    <n v="4"/>
    <n v="4"/>
    <x v="0"/>
    <x v="7"/>
    <n v="1"/>
    <s v="Child"/>
    <s v="Yes"/>
    <n v="1"/>
    <s v="Yes"/>
    <n v="2"/>
    <s v="Never married/Never lived with a partner"/>
    <m/>
    <m/>
    <s v="Khmer"/>
    <m/>
    <s v="Yes"/>
    <s v="No"/>
    <s v="No"/>
    <s v="Yes"/>
    <n v="1"/>
    <s v="No class completed"/>
    <x v="1"/>
    <m/>
    <m/>
    <m/>
    <m/>
    <s v="Must contribute to household income"/>
    <n v="0"/>
    <m/>
    <m/>
    <m/>
    <m/>
    <m/>
    <m/>
    <m/>
    <m/>
  </r>
  <r>
    <s v="eb74380bbdf74abd99f194bb4f79a21f"/>
    <n v="1"/>
    <n v="109"/>
    <n v="2"/>
    <s v="Male"/>
    <n v="61"/>
    <s v="Khmer"/>
    <m/>
    <s v="None"/>
    <s v="Yes"/>
    <s v="Yes"/>
    <s v="Yes"/>
    <n v="2"/>
    <s v="Class one completed"/>
    <n v="4"/>
    <n v="5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0"/>
    <n v="15000"/>
    <n v="5000"/>
    <n v="0"/>
    <n v="0"/>
    <n v="5000"/>
    <n v="25000"/>
  </r>
  <r>
    <s v="ebad9f2004164f3bbd916b8021188391"/>
    <n v="7"/>
    <n v="701"/>
    <n v="2"/>
    <s v="Male"/>
    <n v="30"/>
    <s v="Khmer"/>
    <m/>
    <s v="None"/>
    <s v="Yes"/>
    <s v="Yes"/>
    <s v="Yes"/>
    <n v="5"/>
    <s v="Class five completed"/>
    <n v="3"/>
    <n v="3"/>
    <x v="0"/>
    <x v="3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216000"/>
    <n v="0"/>
    <n v="8000"/>
    <n v="30000"/>
    <n v="0"/>
    <n v="0"/>
    <n v="0"/>
    <n v="254000"/>
  </r>
  <r>
    <s v="ebad9f2004164f3bbd916b8021188391"/>
    <n v="7"/>
    <n v="701"/>
    <n v="2"/>
    <s v="Male"/>
    <n v="30"/>
    <s v="Khmer"/>
    <m/>
    <s v="None"/>
    <s v="Yes"/>
    <s v="Yes"/>
    <s v="Yes"/>
    <n v="5"/>
    <s v="Class five completed"/>
    <n v="3"/>
    <n v="4"/>
    <x v="1"/>
    <x v="6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216000"/>
    <n v="0"/>
    <n v="8000"/>
    <n v="30000"/>
    <n v="0"/>
    <n v="0"/>
    <n v="0"/>
    <n v="254000"/>
  </r>
  <r>
    <s v="ec6a0c3131284e79a9413e55d8d94e6f"/>
    <n v="2"/>
    <n v="210"/>
    <n v="2"/>
    <s v="Male"/>
    <n v="36"/>
    <s v="Khmer"/>
    <m/>
    <s v="Yes"/>
    <s v="Yes"/>
    <s v="Yes"/>
    <s v="Yes"/>
    <n v="3"/>
    <s v="Class three completed"/>
    <n v="3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Lower education certificate (diploma)"/>
    <x v="1"/>
    <m/>
    <m/>
    <m/>
    <m/>
    <s v="Donâ€™t want to"/>
    <n v="0"/>
    <m/>
    <m/>
    <m/>
    <m/>
    <m/>
    <m/>
    <m/>
    <m/>
  </r>
  <r>
    <s v="ec6a0c3131284e79a9413e55d8d94e6f"/>
    <n v="2"/>
    <n v="210"/>
    <n v="2"/>
    <s v="Male"/>
    <n v="36"/>
    <s v="Khmer"/>
    <m/>
    <s v="Yes"/>
    <s v="Yes"/>
    <s v="Yes"/>
    <s v="Yes"/>
    <n v="3"/>
    <s v="Class three completed"/>
    <n v="3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seven completed"/>
    <x v="0"/>
    <s v="Class eight"/>
    <m/>
    <s v="Public"/>
    <s v="Yes"/>
    <m/>
    <n v="0"/>
    <m/>
    <m/>
    <m/>
    <m/>
    <m/>
    <m/>
    <m/>
    <m/>
  </r>
  <r>
    <s v="ec6a0c3131284e79a9413e55d8d94e6f"/>
    <n v="2"/>
    <n v="210"/>
    <n v="2"/>
    <s v="Male"/>
    <n v="36"/>
    <s v="Khmer"/>
    <m/>
    <s v="Yes"/>
    <s v="Yes"/>
    <s v="Yes"/>
    <s v="Yes"/>
    <n v="3"/>
    <s v="Class three completed"/>
    <n v="3"/>
    <n v="5"/>
    <x v="1"/>
    <x v="3"/>
    <n v="1"/>
    <s v="Child"/>
    <s v="Yes"/>
    <n v="1"/>
    <s v="Yes"/>
    <n v="2"/>
    <m/>
    <m/>
    <m/>
    <s v="Khmer"/>
    <m/>
    <s v="None"/>
    <s v="Yes"/>
    <s v="Yes"/>
    <s v="Yes"/>
    <n v="4"/>
    <s v="Class two completed"/>
    <x v="0"/>
    <s v="Class three"/>
    <m/>
    <s v="Public"/>
    <s v="Yes"/>
    <m/>
    <n v="0"/>
    <n v="0"/>
    <n v="0"/>
    <n v="20000"/>
    <n v="10000"/>
    <n v="0"/>
    <n v="0"/>
    <n v="0"/>
    <n v="30000"/>
  </r>
  <r>
    <s v="ec6da113fb5e4fec92922a727f78915d"/>
    <n v="3"/>
    <n v="313"/>
    <n v="2"/>
    <s v="Male"/>
    <n v="30"/>
    <s v="Khmer"/>
    <m/>
    <s v="Yes"/>
    <s v="Yes"/>
    <s v="Yes"/>
    <s v="Yes"/>
    <n v="9"/>
    <s v="Class nine completed without certificate"/>
    <n v="3"/>
    <n v="3"/>
    <x v="0"/>
    <x v="3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6000"/>
    <n v="3000"/>
    <n v="0"/>
    <n v="0"/>
    <n v="2000"/>
    <n v="11000"/>
  </r>
  <r>
    <s v="ecca9bc8a3e44f4c80f1cdbeb81a08be"/>
    <n v="15"/>
    <n v="1505"/>
    <n v="1"/>
    <s v="Male"/>
    <n v="44"/>
    <s v="Cham"/>
    <s v="Yes"/>
    <s v="Yes"/>
    <s v="Yes"/>
    <s v="Yes"/>
    <s v="Yes"/>
    <n v="5"/>
    <s v="Class five completed"/>
    <n v="2"/>
    <n v="4"/>
    <x v="1"/>
    <x v="7"/>
    <n v="1"/>
    <s v="Child"/>
    <s v="Yes"/>
    <n v="1"/>
    <s v="Yes"/>
    <n v="3"/>
    <s v="Never married/Never lived with a partner"/>
    <m/>
    <m/>
    <s v="Cham"/>
    <s v="Yes"/>
    <s v="Yes"/>
    <s v="Yes"/>
    <s v="Yes"/>
    <s v="Yes"/>
    <n v="11"/>
    <s v="Class ten completed"/>
    <x v="0"/>
    <s v="Class eleven"/>
    <m/>
    <s v="Public"/>
    <s v="Yes"/>
    <m/>
    <n v="0"/>
    <n v="0"/>
    <n v="80000"/>
    <n v="120000"/>
    <n v="200000"/>
    <n v="300000"/>
    <n v="0"/>
    <n v="0"/>
    <n v="700000"/>
  </r>
  <r>
    <s v="ecca9bc8a3e44f4c80f1cdbeb81a08be"/>
    <n v="15"/>
    <n v="1505"/>
    <n v="1"/>
    <s v="Male"/>
    <n v="44"/>
    <s v="Cham"/>
    <s v="Yes"/>
    <s v="Yes"/>
    <s v="Yes"/>
    <s v="Yes"/>
    <s v="Yes"/>
    <n v="5"/>
    <s v="Class five completed"/>
    <n v="2"/>
    <n v="5"/>
    <x v="0"/>
    <x v="8"/>
    <n v="1"/>
    <s v="Child"/>
    <s v="Yes"/>
    <n v="1"/>
    <s v="Yes"/>
    <n v="3"/>
    <s v="Never married/Never lived with a partner"/>
    <m/>
    <m/>
    <s v="Cham"/>
    <s v="Yes"/>
    <s v="Yes"/>
    <s v="Yes"/>
    <s v="Yes"/>
    <s v="Yes"/>
    <n v="4"/>
    <s v="Class three completed"/>
    <x v="0"/>
    <s v="Class four"/>
    <m/>
    <s v="Public"/>
    <s v="No"/>
    <m/>
    <n v="0"/>
    <n v="0"/>
    <n v="0"/>
    <n v="100000"/>
    <n v="120000"/>
    <n v="200000"/>
    <n v="0"/>
    <n v="0"/>
    <n v="420000"/>
  </r>
  <r>
    <s v="ecee969635eb4a25b4dfe3a5aa0735f8"/>
    <n v="24"/>
    <n v="2401"/>
    <n v="1"/>
    <s v="Male"/>
    <n v="54"/>
    <s v="Khmer"/>
    <m/>
    <s v="None"/>
    <s v="Yes"/>
    <s v="Yes"/>
    <s v="Yes"/>
    <n v="7"/>
    <s v="Class six completed"/>
    <n v="2"/>
    <n v="4"/>
    <x v="1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Class eight completed"/>
    <x v="1"/>
    <m/>
    <m/>
    <m/>
    <m/>
    <s v="Did not do well in school"/>
    <n v="0"/>
    <m/>
    <m/>
    <m/>
    <m/>
    <m/>
    <m/>
    <m/>
    <m/>
  </r>
  <r>
    <s v="ecee969635eb4a25b4dfe3a5aa0735f8"/>
    <n v="24"/>
    <n v="2401"/>
    <n v="1"/>
    <s v="Male"/>
    <n v="54"/>
    <s v="Khmer"/>
    <m/>
    <s v="None"/>
    <s v="Yes"/>
    <s v="Yes"/>
    <s v="Yes"/>
    <n v="7"/>
    <s v="Class six completed"/>
    <n v="2"/>
    <n v="5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1"/>
    <m/>
    <m/>
    <m/>
    <m/>
    <s v="Donâ€™t want to"/>
    <n v="0"/>
    <m/>
    <m/>
    <m/>
    <m/>
    <m/>
    <m/>
    <m/>
    <m/>
  </r>
  <r>
    <s v="ecfe7716e91d4b6ab7f49433bf36ef84"/>
    <n v="25"/>
    <n v="2507"/>
    <n v="1"/>
    <s v="Male"/>
    <n v="37"/>
    <s v="Khmer"/>
    <m/>
    <s v="None"/>
    <s v="Yes"/>
    <s v="Yes"/>
    <s v="Yes"/>
    <n v="3"/>
    <s v="Class three completed"/>
    <n v="2"/>
    <n v="3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144000"/>
    <n v="15000"/>
    <n v="34000"/>
    <n v="648000"/>
    <n v="0"/>
    <n v="0"/>
    <n v="841000"/>
  </r>
  <r>
    <s v="ecfe7716e91d4b6ab7f49433bf36ef84"/>
    <n v="25"/>
    <n v="2507"/>
    <n v="1"/>
    <s v="Male"/>
    <n v="37"/>
    <s v="Khmer"/>
    <m/>
    <s v="None"/>
    <s v="Yes"/>
    <s v="Yes"/>
    <s v="Yes"/>
    <n v="3"/>
    <s v="Class three completed"/>
    <n v="2"/>
    <n v="4"/>
    <x v="0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3000"/>
    <n v="19000"/>
    <n v="420000"/>
    <n v="0"/>
    <n v="0"/>
    <n v="442000"/>
  </r>
  <r>
    <s v="ed291392d819494398969abf6976454c"/>
    <n v="2"/>
    <n v="205"/>
    <n v="2"/>
    <s v="Female"/>
    <n v="52"/>
    <s v="Khmer"/>
    <m/>
    <s v="None"/>
    <s v="No"/>
    <s v="No"/>
    <s v="No"/>
    <n v="0"/>
    <m/>
    <n v="3"/>
    <n v="3"/>
    <x v="0"/>
    <x v="0"/>
    <n v="1"/>
    <s v="Child"/>
    <s v="No"/>
    <m/>
    <s v="Yes"/>
    <n v="1"/>
    <s v="Never married/Never lived with a partner"/>
    <m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ed291392d819494398969abf6976454c"/>
    <n v="2"/>
    <n v="205"/>
    <n v="2"/>
    <s v="Female"/>
    <n v="52"/>
    <s v="Khmer"/>
    <m/>
    <s v="None"/>
    <s v="No"/>
    <s v="No"/>
    <s v="No"/>
    <n v="0"/>
    <m/>
    <n v="3"/>
    <n v="4"/>
    <x v="0"/>
    <x v="2"/>
    <n v="1"/>
    <s v="Child"/>
    <s v="No"/>
    <m/>
    <s v="Yes"/>
    <n v="1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30000"/>
    <n v="10000"/>
    <n v="0"/>
    <n v="0"/>
    <n v="2000"/>
    <n v="42000"/>
  </r>
  <r>
    <s v="edb73a909aa9432383803b65c636b426"/>
    <n v="7"/>
    <n v="704"/>
    <n v="2"/>
    <s v="Male"/>
    <n v="48"/>
    <s v="Khmer"/>
    <m/>
    <s v="None"/>
    <s v="No"/>
    <s v="No"/>
    <s v="No"/>
    <n v="0"/>
    <m/>
    <n v="4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1"/>
    <m/>
    <m/>
    <m/>
    <m/>
    <s v="Too poor"/>
    <n v="0"/>
    <m/>
    <m/>
    <m/>
    <m/>
    <m/>
    <m/>
    <m/>
    <m/>
  </r>
  <r>
    <s v="edb73a909aa9432383803b65c636b426"/>
    <n v="7"/>
    <n v="704"/>
    <n v="2"/>
    <s v="Male"/>
    <n v="48"/>
    <s v="Khmer"/>
    <m/>
    <s v="None"/>
    <s v="No"/>
    <s v="No"/>
    <s v="No"/>
    <n v="0"/>
    <m/>
    <n v="4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nine completed without certificate"/>
    <x v="1"/>
    <m/>
    <m/>
    <m/>
    <m/>
    <s v="Too poor"/>
    <n v="0"/>
    <m/>
    <m/>
    <m/>
    <m/>
    <m/>
    <m/>
    <m/>
    <m/>
  </r>
  <r>
    <s v="edb73a909aa9432383803b65c636b426"/>
    <n v="7"/>
    <n v="704"/>
    <n v="2"/>
    <s v="Male"/>
    <n v="48"/>
    <s v="Khmer"/>
    <m/>
    <s v="None"/>
    <s v="No"/>
    <s v="No"/>
    <s v="No"/>
    <n v="0"/>
    <m/>
    <n v="4"/>
    <n v="5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even completed"/>
    <x v="0"/>
    <s v="Class seven"/>
    <m/>
    <s v="Private"/>
    <s v="No"/>
    <m/>
    <n v="0"/>
    <n v="648000"/>
    <n v="288000"/>
    <n v="30000"/>
    <n v="60000"/>
    <n v="0"/>
    <n v="0"/>
    <n v="0"/>
    <n v="1026000"/>
  </r>
  <r>
    <s v="edb73a909aa9432383803b65c636b426"/>
    <n v="7"/>
    <n v="704"/>
    <n v="2"/>
    <s v="Male"/>
    <n v="48"/>
    <s v="Khmer"/>
    <m/>
    <s v="None"/>
    <s v="No"/>
    <s v="No"/>
    <s v="No"/>
    <n v="0"/>
    <m/>
    <n v="4"/>
    <n v="6"/>
    <x v="1"/>
    <x v="11"/>
    <n v="1"/>
    <s v="Child"/>
    <s v="Yes"/>
    <n v="1"/>
    <s v="Yes"/>
    <n v="2"/>
    <m/>
    <m/>
    <m/>
    <s v="Khmer"/>
    <m/>
    <s v="None"/>
    <s v="No"/>
    <s v="No"/>
    <s v="Yes"/>
    <n v="3"/>
    <s v="Class two completed"/>
    <x v="0"/>
    <s v="Class three"/>
    <m/>
    <s v="Public"/>
    <s v="No"/>
    <m/>
    <n v="0"/>
    <n v="324000"/>
    <n v="0"/>
    <n v="7500"/>
    <n v="40000"/>
    <n v="0"/>
    <n v="0"/>
    <n v="0"/>
    <n v="371500"/>
  </r>
  <r>
    <s v="ede4a6ecac934aaab864361279c7e441"/>
    <n v="19"/>
    <n v="1905"/>
    <n v="2"/>
    <s v="Male"/>
    <n v="38"/>
    <s v="Khmer"/>
    <m/>
    <s v="None"/>
    <s v="Yes"/>
    <s v="Yes"/>
    <s v="Yes"/>
    <n v="8"/>
    <s v="Class seven completed"/>
    <n v="2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00000"/>
    <n v="0"/>
    <n v="0"/>
    <n v="0"/>
    <n v="0"/>
    <n v="100000"/>
  </r>
  <r>
    <s v="ede4a6ecac934aaab864361279c7e441"/>
    <n v="19"/>
    <n v="1905"/>
    <n v="2"/>
    <s v="Male"/>
    <n v="38"/>
    <s v="Khmer"/>
    <m/>
    <s v="None"/>
    <s v="Yes"/>
    <s v="Yes"/>
    <s v="Yes"/>
    <n v="8"/>
    <s v="Class seven completed"/>
    <n v="2"/>
    <n v="4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20000"/>
    <n v="0"/>
    <n v="0"/>
    <n v="0"/>
    <n v="0"/>
    <n v="20000"/>
  </r>
  <r>
    <s v="edfc227aa6fc437e8629f9582f04f9fd"/>
    <n v="13"/>
    <n v="1307"/>
    <n v="2"/>
    <s v="Male"/>
    <n v="43"/>
    <s v="Khmer"/>
    <m/>
    <s v="None"/>
    <s v="Yes"/>
    <s v="Yes"/>
    <s v="Yes"/>
    <n v="8"/>
    <s v="Class seven completed"/>
    <n v="4"/>
    <n v="3"/>
    <x v="1"/>
    <x v="5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Yes"/>
    <m/>
    <n v="0"/>
    <n v="0"/>
    <n v="424000"/>
    <n v="113000"/>
    <n v="100000"/>
    <n v="0"/>
    <n v="840000"/>
    <n v="20000"/>
    <n v="1497000"/>
  </r>
  <r>
    <s v="edfc227aa6fc437e8629f9582f04f9fd"/>
    <n v="13"/>
    <n v="1307"/>
    <n v="2"/>
    <s v="Male"/>
    <n v="43"/>
    <s v="Khmer"/>
    <m/>
    <s v="None"/>
    <s v="Yes"/>
    <s v="Yes"/>
    <s v="Yes"/>
    <n v="8"/>
    <s v="Class seven completed"/>
    <n v="4"/>
    <n v="4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Yes"/>
    <m/>
    <n v="0"/>
    <n v="0"/>
    <n v="500000"/>
    <n v="83000"/>
    <n v="100000"/>
    <n v="0"/>
    <n v="0"/>
    <n v="20000"/>
    <n v="703000"/>
  </r>
  <r>
    <s v="ee40fd0d51de4c1abe16ffaa99545257"/>
    <n v="16"/>
    <n v="1602"/>
    <n v="1"/>
    <s v="Male"/>
    <n v="48"/>
    <s v="Khmer"/>
    <m/>
    <s v="None"/>
    <s v="Yes"/>
    <s v="Yes"/>
    <s v="Yes"/>
    <n v="6"/>
    <s v="Class six completed"/>
    <n v="2"/>
    <n v="4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936000"/>
    <n v="25000"/>
    <n v="40000"/>
    <n v="1170000"/>
    <n v="468000"/>
    <n v="2000"/>
    <n v="2641000"/>
  </r>
  <r>
    <s v="ef7eaa4a0415490cb0da04f0621bd196"/>
    <n v="1"/>
    <n v="109"/>
    <n v="2"/>
    <s v="Male"/>
    <n v="54"/>
    <s v="Khmer"/>
    <m/>
    <s v="None"/>
    <s v="Yes"/>
    <s v="Yes"/>
    <s v="Yes"/>
    <n v="11"/>
    <s v="Class eleven completed"/>
    <n v="2"/>
    <n v="3"/>
    <x v="0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0"/>
    <n v="480000"/>
    <n v="80000"/>
    <n v="65000"/>
    <n v="0"/>
    <n v="0"/>
    <n v="20000"/>
    <n v="645000"/>
  </r>
  <r>
    <s v="ef7eaa4a0415490cb0da04f0621bd196"/>
    <n v="1"/>
    <n v="109"/>
    <n v="2"/>
    <s v="Male"/>
    <n v="54"/>
    <s v="Khmer"/>
    <m/>
    <s v="None"/>
    <s v="Yes"/>
    <s v="Yes"/>
    <s v="Yes"/>
    <n v="11"/>
    <s v="Class eleven completed"/>
    <n v="2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No"/>
    <m/>
    <n v="0"/>
    <n v="0"/>
    <n v="0"/>
    <n v="35000"/>
    <n v="65000"/>
    <n v="0"/>
    <n v="0"/>
    <n v="20000"/>
    <n v="120000"/>
  </r>
  <r>
    <s v="f01ad01ed5c844aba3a674b09ee9a989"/>
    <n v="24"/>
    <n v="2402"/>
    <n v="2"/>
    <m/>
    <m/>
    <m/>
    <m/>
    <m/>
    <m/>
    <m/>
    <m/>
    <m/>
    <m/>
    <n v="1"/>
    <n v="4"/>
    <x v="1"/>
    <x v="11"/>
    <n v="1"/>
    <s v="Child"/>
    <s v="Yes"/>
    <n v="2"/>
    <s v="Yes"/>
    <n v="3"/>
    <m/>
    <m/>
    <m/>
    <s v="Khmer"/>
    <m/>
    <s v="None"/>
    <s v="Yes"/>
    <s v="Yes"/>
    <s v="Yes"/>
    <n v="5"/>
    <s v="Class three completed"/>
    <x v="0"/>
    <s v="Class four"/>
    <m/>
    <s v="Public"/>
    <s v="No"/>
    <m/>
    <n v="0"/>
    <n v="0"/>
    <n v="0"/>
    <n v="20000"/>
    <n v="12000"/>
    <n v="324000"/>
    <n v="0"/>
    <n v="0"/>
    <n v="356000"/>
  </r>
  <r>
    <s v="f095c46a97444ea2adaf9a1ea490bfbc"/>
    <n v="17"/>
    <n v="1709"/>
    <n v="1"/>
    <s v="Male"/>
    <n v="46"/>
    <s v="Khmer"/>
    <m/>
    <s v="None"/>
    <s v="Yes"/>
    <s v="Yes"/>
    <s v="Yes"/>
    <n v="3"/>
    <s v="Class three completed"/>
    <n v="4"/>
    <n v="3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No"/>
    <m/>
    <n v="0"/>
    <n v="0"/>
    <n v="0"/>
    <n v="40000"/>
    <n v="20000"/>
    <n v="0"/>
    <n v="0"/>
    <n v="0"/>
    <n v="60000"/>
  </r>
  <r>
    <s v="f095c46a97444ea2adaf9a1ea490bfbc"/>
    <n v="17"/>
    <n v="1709"/>
    <n v="1"/>
    <s v="Male"/>
    <n v="46"/>
    <s v="Khmer"/>
    <m/>
    <s v="None"/>
    <s v="Yes"/>
    <s v="Yes"/>
    <s v="Yes"/>
    <n v="3"/>
    <s v="Class three completed"/>
    <n v="4"/>
    <n v="4"/>
    <x v="1"/>
    <x v="1"/>
    <n v="1"/>
    <s v="Child"/>
    <s v="Yes"/>
    <n v="1"/>
    <s v="Yes"/>
    <n v="2"/>
    <m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0"/>
    <n v="28000"/>
    <n v="8000"/>
    <n v="0"/>
    <n v="0"/>
    <n v="0"/>
    <n v="36000"/>
  </r>
  <r>
    <s v="f095c46a97444ea2adaf9a1ea490bfbc"/>
    <n v="17"/>
    <n v="1709"/>
    <n v="1"/>
    <s v="Male"/>
    <n v="46"/>
    <s v="Khmer"/>
    <m/>
    <s v="None"/>
    <s v="Yes"/>
    <s v="Yes"/>
    <s v="Yes"/>
    <n v="3"/>
    <s v="Class three completed"/>
    <n v="4"/>
    <n v="5"/>
    <x v="0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2000"/>
    <n v="4500"/>
    <n v="0"/>
    <n v="0"/>
    <n v="0"/>
    <n v="16500"/>
  </r>
  <r>
    <s v="f18fab72af7947779fd4cf555c31e8d3"/>
    <n v="6"/>
    <n v="605"/>
    <n v="2"/>
    <s v="Male"/>
    <n v="59"/>
    <s v="Khmer"/>
    <m/>
    <s v="None"/>
    <s v="Yes"/>
    <s v="Yes"/>
    <s v="Yes"/>
    <n v="6"/>
    <s v="Class six completed"/>
    <n v="2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0"/>
    <n v="0"/>
    <n v="60000"/>
    <n v="80000"/>
    <n v="0"/>
    <n v="80000"/>
    <n v="0"/>
    <n v="220000"/>
  </r>
  <r>
    <s v="f1c8e71ee88a4be7b6537297a9e14771"/>
    <n v="11"/>
    <n v="1102"/>
    <n v="2"/>
    <s v="Male"/>
    <n v="29"/>
    <s v="Other (Specify)"/>
    <s v="Yes"/>
    <s v="Yes"/>
    <s v="Yes"/>
    <s v="Yes"/>
    <s v="Yes"/>
    <n v="4"/>
    <s v="Class four completed"/>
    <n v="1"/>
    <n v="3"/>
    <x v="0"/>
    <x v="9"/>
    <n v="1"/>
    <s v="Child"/>
    <s v="Yes"/>
    <n v="1"/>
    <s v="Yes"/>
    <n v="2"/>
    <m/>
    <m/>
    <m/>
    <s v="Other (Specify)"/>
    <s v="Yes"/>
    <s v="Yes"/>
    <s v="No"/>
    <s v="No"/>
    <s v="Yes"/>
    <n v="1"/>
    <s v="No class completed"/>
    <x v="0"/>
    <s v="Class one"/>
    <m/>
    <s v="Public"/>
    <s v="No"/>
    <m/>
    <n v="0"/>
    <n v="0"/>
    <n v="0"/>
    <n v="2000"/>
    <n v="20000"/>
    <n v="117000"/>
    <n v="0"/>
    <n v="0"/>
    <n v="139000"/>
  </r>
  <r>
    <s v="f266566d6f5c4d9b9ec8dbb1fc0ba18d"/>
    <n v="14"/>
    <n v="1410"/>
    <n v="1"/>
    <s v="Male"/>
    <n v="34"/>
    <s v="Khmer"/>
    <m/>
    <s v="None"/>
    <s v="Yes"/>
    <s v="Yes"/>
    <s v="Yes"/>
    <n v="12"/>
    <s v="Class twelve completed without certificate"/>
    <n v="3"/>
    <n v="5"/>
    <x v="0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9"/>
    <s v="Lower education certificate (diploma)"/>
    <x v="0"/>
    <s v="Class ten"/>
    <m/>
    <s v="Public"/>
    <s v="Yes"/>
    <m/>
    <n v="0"/>
    <n v="288000"/>
    <n v="2000000"/>
    <n v="50000"/>
    <n v="50000"/>
    <n v="0"/>
    <n v="105000"/>
    <n v="0"/>
    <n v="2493000"/>
  </r>
  <r>
    <s v="f266566d6f5c4d9b9ec8dbb1fc0ba18d"/>
    <n v="14"/>
    <n v="1410"/>
    <n v="1"/>
    <s v="Male"/>
    <n v="34"/>
    <s v="Khmer"/>
    <m/>
    <s v="None"/>
    <s v="Yes"/>
    <s v="Yes"/>
    <s v="Yes"/>
    <n v="12"/>
    <s v="Class twelve completed without certificate"/>
    <n v="3"/>
    <n v="6"/>
    <x v="0"/>
    <x v="1"/>
    <n v="1"/>
    <s v="Child"/>
    <s v="Yes"/>
    <n v="1"/>
    <s v="Yes"/>
    <n v="2"/>
    <m/>
    <m/>
    <m/>
    <s v="Khmer"/>
    <m/>
    <s v="Yes"/>
    <s v="Yes"/>
    <s v="Yes"/>
    <s v="Yes"/>
    <n v="8"/>
    <s v="Class seven completed"/>
    <x v="0"/>
    <s v="Class eight"/>
    <m/>
    <s v="Public"/>
    <s v="Yes"/>
    <m/>
    <n v="0"/>
    <n v="288000"/>
    <n v="50000"/>
    <n v="50000"/>
    <n v="50000"/>
    <n v="0"/>
    <n v="105000"/>
    <n v="0"/>
    <n v="543000"/>
  </r>
  <r>
    <s v="f266566d6f5c4d9b9ec8dbb1fc0ba18d"/>
    <n v="14"/>
    <n v="1410"/>
    <n v="1"/>
    <s v="Male"/>
    <n v="34"/>
    <s v="Khmer"/>
    <m/>
    <s v="None"/>
    <s v="Yes"/>
    <s v="Yes"/>
    <s v="Yes"/>
    <n v="12"/>
    <s v="Class twelve completed without certificate"/>
    <n v="3"/>
    <n v="7"/>
    <x v="1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288000"/>
    <n v="0"/>
    <n v="40000"/>
    <n v="40000"/>
    <n v="0"/>
    <n v="0"/>
    <n v="0"/>
    <n v="368000"/>
  </r>
  <r>
    <s v="f27e01fdf39b4a6ab2f8885f93a89c1f"/>
    <n v="15"/>
    <n v="1505"/>
    <n v="1"/>
    <s v="Male"/>
    <n v="37"/>
    <s v="Other (Specify)"/>
    <s v="Yes"/>
    <s v="Yes"/>
    <s v="Yes"/>
    <s v="Yes"/>
    <s v="No"/>
    <n v="0"/>
    <m/>
    <n v="4"/>
    <n v="3"/>
    <x v="0"/>
    <x v="8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6"/>
    <s v="Class six completed"/>
    <x v="1"/>
    <m/>
    <m/>
    <m/>
    <m/>
    <s v="No suitable school available/school is too far"/>
    <n v="0"/>
    <m/>
    <m/>
    <m/>
    <m/>
    <m/>
    <m/>
    <m/>
    <m/>
  </r>
  <r>
    <s v="f27e01fdf39b4a6ab2f8885f93a89c1f"/>
    <n v="15"/>
    <n v="1505"/>
    <n v="1"/>
    <s v="Male"/>
    <n v="37"/>
    <s v="Other (Specify)"/>
    <s v="Yes"/>
    <s v="Yes"/>
    <s v="Yes"/>
    <s v="Yes"/>
    <s v="No"/>
    <n v="0"/>
    <m/>
    <n v="4"/>
    <n v="4"/>
    <x v="0"/>
    <x v="8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6"/>
    <s v="Class six completed"/>
    <x v="1"/>
    <m/>
    <m/>
    <m/>
    <m/>
    <s v="No suitable school available/school is too far"/>
    <n v="0"/>
    <m/>
    <m/>
    <m/>
    <m/>
    <m/>
    <m/>
    <m/>
    <m/>
  </r>
  <r>
    <s v="f27e01fdf39b4a6ab2f8885f93a89c1f"/>
    <n v="15"/>
    <n v="1505"/>
    <n v="1"/>
    <s v="Male"/>
    <n v="37"/>
    <s v="Other (Specify)"/>
    <s v="Yes"/>
    <s v="Yes"/>
    <s v="Yes"/>
    <s v="Yes"/>
    <s v="No"/>
    <n v="0"/>
    <m/>
    <n v="4"/>
    <n v="5"/>
    <x v="1"/>
    <x v="5"/>
    <n v="1"/>
    <s v="Child"/>
    <s v="Yes"/>
    <n v="1"/>
    <s v="Yes"/>
    <n v="2"/>
    <m/>
    <m/>
    <m/>
    <s v="Other (Specify)"/>
    <s v="Yes"/>
    <s v="Yes"/>
    <s v="Yes"/>
    <s v="Yes"/>
    <s v="Yes"/>
    <n v="5"/>
    <s v="Class five completed"/>
    <x v="0"/>
    <s v="Class six"/>
    <m/>
    <s v="Public"/>
    <s v="No"/>
    <m/>
    <n v="0"/>
    <n v="0"/>
    <n v="0"/>
    <n v="12000"/>
    <n v="20000"/>
    <n v="0"/>
    <n v="0"/>
    <n v="3000"/>
    <n v="35000"/>
  </r>
  <r>
    <s v="f27e01fdf39b4a6ab2f8885f93a89c1f"/>
    <n v="15"/>
    <n v="1505"/>
    <n v="1"/>
    <s v="Male"/>
    <n v="37"/>
    <s v="Other (Specify)"/>
    <s v="Yes"/>
    <s v="Yes"/>
    <s v="Yes"/>
    <s v="Yes"/>
    <s v="No"/>
    <n v="0"/>
    <m/>
    <n v="4"/>
    <n v="6"/>
    <x v="0"/>
    <x v="3"/>
    <n v="1"/>
    <s v="Child"/>
    <s v="Yes"/>
    <n v="1"/>
    <s v="Yes"/>
    <n v="2"/>
    <m/>
    <m/>
    <m/>
    <s v="Other (Specify)"/>
    <s v="Yes"/>
    <s v="Yes"/>
    <s v="No"/>
    <s v="No"/>
    <s v="Yes"/>
    <n v="1"/>
    <s v="Class one completed"/>
    <x v="0"/>
    <s v="Class two"/>
    <m/>
    <s v="Public"/>
    <s v="No"/>
    <m/>
    <n v="0"/>
    <n v="0"/>
    <n v="0"/>
    <n v="8000"/>
    <n v="17000"/>
    <n v="0"/>
    <n v="0"/>
    <n v="2000"/>
    <n v="27000"/>
  </r>
  <r>
    <s v="f2a4105962c14784a8e1090cf5f5a8ec"/>
    <n v="3"/>
    <n v="301"/>
    <n v="2"/>
    <s v="Male"/>
    <n v="41"/>
    <s v="Khmer"/>
    <m/>
    <s v="None"/>
    <s v="Yes"/>
    <s v="Yes"/>
    <s v="Yes"/>
    <n v="9"/>
    <s v="Class eight completed"/>
    <n v="2"/>
    <n v="4"/>
    <x v="1"/>
    <x v="4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Class ten completed"/>
    <x v="0"/>
    <s v="Class eleven"/>
    <m/>
    <s v="Public"/>
    <s v="Yes"/>
    <m/>
    <n v="0"/>
    <n v="0"/>
    <n v="936000"/>
    <n v="80000"/>
    <n v="0"/>
    <n v="200000"/>
    <n v="0"/>
    <n v="52500"/>
    <n v="1268500"/>
  </r>
  <r>
    <s v="f2dc5bc06ffa4743ac98daf608faaa9c"/>
    <n v="25"/>
    <n v="2502"/>
    <n v="2"/>
    <s v="Male"/>
    <n v="47"/>
    <s v="Khmer"/>
    <m/>
    <s v="None"/>
    <s v="Yes"/>
    <s v="Yes"/>
    <s v="Yes"/>
    <n v="4"/>
    <s v="Class four completed"/>
    <n v="2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Too poor"/>
    <n v="0"/>
    <m/>
    <m/>
    <m/>
    <m/>
    <m/>
    <m/>
    <m/>
    <m/>
  </r>
  <r>
    <s v="f2dc5bc06ffa4743ac98daf608faaa9c"/>
    <n v="25"/>
    <n v="2502"/>
    <n v="2"/>
    <s v="Male"/>
    <n v="47"/>
    <s v="Khmer"/>
    <m/>
    <s v="None"/>
    <s v="Yes"/>
    <s v="Yes"/>
    <s v="Yes"/>
    <n v="4"/>
    <s v="Class four completed"/>
    <n v="2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360000"/>
    <n v="12000"/>
    <n v="5000"/>
    <n v="0"/>
    <n v="0"/>
    <n v="0"/>
    <n v="377000"/>
  </r>
  <r>
    <s v="f310b28ac700421fa7c212a3216268f4"/>
    <n v="3"/>
    <n v="313"/>
    <n v="2"/>
    <s v="Male"/>
    <n v="48"/>
    <s v="Khmer"/>
    <m/>
    <s v="None"/>
    <s v="Yes"/>
    <s v="Yes"/>
    <s v="Yes"/>
    <n v="8"/>
    <s v="Class seven completed"/>
    <n v="1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n v="0"/>
    <n v="0"/>
    <n v="16000"/>
    <n v="20000"/>
    <n v="0"/>
    <n v="0"/>
    <n v="0"/>
    <n v="36000"/>
  </r>
  <r>
    <s v="f3aaaca8a4df46f4a37bedd54332a9ab"/>
    <n v="9"/>
    <n v="907"/>
    <n v="2"/>
    <s v="Male"/>
    <n v="33"/>
    <s v="Khmer"/>
    <m/>
    <s v="None"/>
    <s v="Yes"/>
    <s v="Yes"/>
    <s v="Yes"/>
    <n v="3"/>
    <s v="Class three completed"/>
    <n v="2"/>
    <n v="3"/>
    <x v="1"/>
    <x v="1"/>
    <n v="1"/>
    <s v="Child"/>
    <s v="Yes"/>
    <n v="1"/>
    <s v="Yes"/>
    <n v="2"/>
    <m/>
    <m/>
    <m/>
    <s v="Khmer"/>
    <m/>
    <s v="None"/>
    <s v="Yes"/>
    <s v="Yes"/>
    <s v="Yes"/>
    <n v="7"/>
    <s v="Class six completed"/>
    <x v="0"/>
    <s v="Class seven"/>
    <m/>
    <s v="Public"/>
    <s v="Yes"/>
    <m/>
    <n v="0"/>
    <n v="0"/>
    <n v="360000"/>
    <n v="20000"/>
    <n v="3000"/>
    <n v="0"/>
    <n v="0"/>
    <n v="0"/>
    <n v="383000"/>
  </r>
  <r>
    <s v="f432d32003054fb5b6026a71d1824373"/>
    <n v="1"/>
    <n v="104"/>
    <n v="2"/>
    <s v="Male"/>
    <n v="47"/>
    <s v="Khmer"/>
    <m/>
    <s v="None"/>
    <s v="Yes"/>
    <s v="Yes"/>
    <s v="Yes"/>
    <n v="6"/>
    <s v="Class six completed"/>
    <n v="3"/>
    <n v="3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35000"/>
    <n v="20000"/>
    <n v="15000"/>
    <n v="0"/>
    <n v="0"/>
    <n v="0"/>
    <n v="70000"/>
  </r>
  <r>
    <s v="f432d32003054fb5b6026a71d1824373"/>
    <n v="1"/>
    <n v="104"/>
    <n v="2"/>
    <s v="Male"/>
    <n v="47"/>
    <s v="Khmer"/>
    <m/>
    <s v="None"/>
    <s v="Yes"/>
    <s v="Yes"/>
    <s v="Yes"/>
    <n v="6"/>
    <s v="Class six completed"/>
    <n v="3"/>
    <n v="4"/>
    <x v="0"/>
    <x v="1"/>
    <n v="1"/>
    <s v="Child"/>
    <s v="Yes"/>
    <n v="1"/>
    <s v="Yes"/>
    <n v="2"/>
    <m/>
    <m/>
    <m/>
    <s v="Khmer"/>
    <m/>
    <s v="None"/>
    <s v="Yes"/>
    <s v="Yes"/>
    <s v="Yes"/>
    <n v="6"/>
    <s v="Class five completed"/>
    <x v="0"/>
    <s v="Class six"/>
    <m/>
    <s v="Public"/>
    <s v="No"/>
    <m/>
    <n v="0"/>
    <m/>
    <m/>
    <m/>
    <m/>
    <m/>
    <m/>
    <m/>
    <m/>
  </r>
  <r>
    <s v="f432d32003054fb5b6026a71d1824373"/>
    <n v="1"/>
    <n v="104"/>
    <n v="2"/>
    <s v="Male"/>
    <n v="47"/>
    <s v="Khmer"/>
    <m/>
    <s v="None"/>
    <s v="Yes"/>
    <s v="Yes"/>
    <s v="Yes"/>
    <n v="6"/>
    <s v="Class six completed"/>
    <n v="3"/>
    <n v="5"/>
    <x v="0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four"/>
    <m/>
    <s v="Public"/>
    <s v="No"/>
    <m/>
    <n v="0"/>
    <m/>
    <m/>
    <m/>
    <m/>
    <m/>
    <m/>
    <m/>
    <m/>
  </r>
  <r>
    <s v="f43b6454cd174eb59071725bceb16b55"/>
    <n v="13"/>
    <n v="1305"/>
    <n v="2"/>
    <s v="Male"/>
    <n v="45"/>
    <s v="Khmer"/>
    <m/>
    <s v="None"/>
    <s v="Yes"/>
    <s v="Yes"/>
    <s v="Yes"/>
    <n v="8"/>
    <s v="Class eight completed"/>
    <n v="2"/>
    <n v="5"/>
    <x v="1"/>
    <x v="4"/>
    <n v="1"/>
    <s v="Child"/>
    <s v="Yes"/>
    <n v="1"/>
    <s v="Yes"/>
    <n v="2"/>
    <s v="Never married/Never lived with a partner"/>
    <m/>
    <m/>
    <s v="Other (Specify)"/>
    <s v="Yes"/>
    <s v="Yes"/>
    <s v="Yes"/>
    <s v="Yes"/>
    <s v="Yes"/>
    <n v="8"/>
    <s v="Class eight completed"/>
    <x v="0"/>
    <s v="Class nine"/>
    <m/>
    <s v="Public"/>
    <s v="No"/>
    <m/>
    <n v="0"/>
    <n v="0"/>
    <n v="0"/>
    <n v="30000"/>
    <n v="20000"/>
    <n v="0"/>
    <n v="0"/>
    <n v="5000"/>
    <n v="55000"/>
  </r>
  <r>
    <s v="f43b6454cd174eb59071725bceb16b55"/>
    <n v="13"/>
    <n v="1305"/>
    <n v="2"/>
    <s v="Male"/>
    <n v="45"/>
    <s v="Khmer"/>
    <m/>
    <s v="None"/>
    <s v="Yes"/>
    <s v="Yes"/>
    <s v="Yes"/>
    <n v="8"/>
    <s v="Class eight completed"/>
    <n v="2"/>
    <n v="6"/>
    <x v="0"/>
    <x v="1"/>
    <n v="1"/>
    <s v="Child"/>
    <s v="Yes"/>
    <n v="1"/>
    <s v="Yes"/>
    <n v="2"/>
    <m/>
    <m/>
    <m/>
    <s v="Other (Specify)"/>
    <s v="Yes"/>
    <s v="Yes"/>
    <s v="Yes"/>
    <s v="Yes"/>
    <s v="Yes"/>
    <n v="6"/>
    <s v="Class six completed"/>
    <x v="0"/>
    <s v="Class seven"/>
    <m/>
    <s v="Public"/>
    <s v="No"/>
    <m/>
    <n v="0"/>
    <n v="0"/>
    <n v="0"/>
    <n v="12000"/>
    <n v="18000"/>
    <n v="0"/>
    <n v="0"/>
    <n v="0"/>
    <n v="30000"/>
  </r>
  <r>
    <s v="f4439fd9a9704ae495a5a2e8c351ebf6"/>
    <n v="19"/>
    <n v="1905"/>
    <n v="2"/>
    <s v="Male"/>
    <n v="53"/>
    <s v="Khmer"/>
    <m/>
    <s v="None"/>
    <s v="Yes"/>
    <s v="Yes"/>
    <s v="Yes"/>
    <n v="3"/>
    <s v="Class two completed"/>
    <n v="1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seven completed"/>
    <x v="0"/>
    <s v="Class eight"/>
    <m/>
    <s v="Public"/>
    <s v="No"/>
    <m/>
    <n v="0"/>
    <n v="0"/>
    <n v="0"/>
    <n v="16000"/>
    <n v="4000"/>
    <n v="0"/>
    <n v="0"/>
    <n v="0"/>
    <n v="20000"/>
  </r>
  <r>
    <s v="f48d9db1596b4ee0b25183466fda8110"/>
    <n v="7"/>
    <n v="704"/>
    <n v="2"/>
    <s v="Male"/>
    <n v="35"/>
    <s v="Khmer"/>
    <m/>
    <s v="None"/>
    <s v="Yes"/>
    <s v="Yes"/>
    <s v="Yes"/>
    <n v="6"/>
    <s v="Class six completed"/>
    <n v="4"/>
    <n v="4"/>
    <x v="0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Donâ€™t want to"/>
    <n v="0"/>
    <m/>
    <m/>
    <m/>
    <m/>
    <m/>
    <m/>
    <m/>
    <m/>
  </r>
  <r>
    <s v="f48d9db1596b4ee0b25183466fda8110"/>
    <n v="7"/>
    <n v="704"/>
    <n v="2"/>
    <s v="Male"/>
    <n v="35"/>
    <s v="Khmer"/>
    <m/>
    <s v="None"/>
    <s v="Yes"/>
    <s v="Yes"/>
    <s v="Yes"/>
    <n v="6"/>
    <s v="Class six completed"/>
    <n v="4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20000"/>
    <n v="3000"/>
    <n v="432000"/>
    <n v="0"/>
    <n v="0"/>
    <n v="455000"/>
  </r>
  <r>
    <s v="f48d9db1596b4ee0b25183466fda8110"/>
    <n v="7"/>
    <n v="704"/>
    <n v="2"/>
    <s v="Male"/>
    <n v="35"/>
    <s v="Khmer"/>
    <m/>
    <s v="None"/>
    <s v="Yes"/>
    <s v="Yes"/>
    <s v="Yes"/>
    <n v="6"/>
    <s v="Class six completed"/>
    <n v="4"/>
    <n v="6"/>
    <x v="1"/>
    <x v="3"/>
    <n v="1"/>
    <s v="Child"/>
    <s v="Yes"/>
    <n v="1"/>
    <s v="Yes"/>
    <n v="2"/>
    <m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n v="0"/>
    <n v="0"/>
    <n v="20000"/>
    <n v="2500"/>
    <n v="432000"/>
    <n v="0"/>
    <n v="0"/>
    <n v="454500"/>
  </r>
  <r>
    <s v="f56eb933caae4f09929aa563827614bc"/>
    <n v="6"/>
    <n v="603"/>
    <n v="1"/>
    <s v="Male"/>
    <n v="34"/>
    <s v="Khmer"/>
    <m/>
    <s v="None"/>
    <s v="Yes"/>
    <s v="Yes"/>
    <s v="No"/>
    <n v="0"/>
    <m/>
    <n v="4"/>
    <n v="3"/>
    <x v="0"/>
    <x v="1"/>
    <n v="1"/>
    <s v="Child"/>
    <s v="Yes"/>
    <n v="1"/>
    <s v="Yes"/>
    <n v="2"/>
    <m/>
    <m/>
    <m/>
    <s v="Khmer"/>
    <m/>
    <s v="None"/>
    <s v="Yes"/>
    <s v="Yes"/>
    <s v="Yes"/>
    <n v="4"/>
    <s v="Class three completed"/>
    <x v="0"/>
    <s v="Class four"/>
    <m/>
    <s v="Public"/>
    <s v="No"/>
    <m/>
    <n v="0"/>
    <n v="0"/>
    <n v="300000"/>
    <n v="15000"/>
    <n v="10000"/>
    <n v="0"/>
    <n v="0"/>
    <n v="0"/>
    <n v="325000"/>
  </r>
  <r>
    <s v="f56eb933caae4f09929aa563827614bc"/>
    <n v="6"/>
    <n v="603"/>
    <n v="1"/>
    <s v="Male"/>
    <n v="34"/>
    <s v="Khmer"/>
    <m/>
    <s v="None"/>
    <s v="Yes"/>
    <s v="Yes"/>
    <s v="No"/>
    <n v="0"/>
    <m/>
    <n v="4"/>
    <n v="4"/>
    <x v="1"/>
    <x v="3"/>
    <n v="1"/>
    <s v="Child"/>
    <s v="Yes"/>
    <n v="1"/>
    <s v="Yes"/>
    <n v="2"/>
    <m/>
    <m/>
    <m/>
    <s v="Khmer"/>
    <m/>
    <s v="None"/>
    <s v="No"/>
    <s v="No"/>
    <s v="Yes"/>
    <n v="2"/>
    <s v="Class one completed"/>
    <x v="0"/>
    <s v="Class two"/>
    <m/>
    <s v="Public"/>
    <s v="No"/>
    <m/>
    <n v="0"/>
    <n v="0"/>
    <n v="0"/>
    <n v="40000"/>
    <n v="18000"/>
    <n v="0"/>
    <n v="0"/>
    <n v="0"/>
    <n v="58000"/>
  </r>
  <r>
    <s v="f56eb933caae4f09929aa563827614bc"/>
    <n v="6"/>
    <n v="603"/>
    <n v="1"/>
    <s v="Male"/>
    <n v="34"/>
    <s v="Khmer"/>
    <m/>
    <s v="None"/>
    <s v="Yes"/>
    <s v="Yes"/>
    <s v="No"/>
    <n v="0"/>
    <m/>
    <n v="4"/>
    <n v="5"/>
    <x v="0"/>
    <x v="6"/>
    <n v="1"/>
    <s v="Child"/>
    <s v="Yes"/>
    <n v="1"/>
    <s v="Yes"/>
    <n v="2"/>
    <m/>
    <m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f5edfdc2dc894e1ea4b7ebc5c1d65ddc"/>
    <n v="6"/>
    <n v="605"/>
    <n v="2"/>
    <s v="Male"/>
    <n v="31"/>
    <s v="Other (Specify)"/>
    <s v="Yes"/>
    <s v="Yes"/>
    <s v="No"/>
    <s v="No"/>
    <s v="No"/>
    <n v="0"/>
    <m/>
    <n v="2"/>
    <n v="3"/>
    <x v="1"/>
    <x v="2"/>
    <n v="1"/>
    <s v="Child"/>
    <s v="Yes"/>
    <n v="1"/>
    <s v="Yes"/>
    <n v="2"/>
    <m/>
    <m/>
    <m/>
    <s v="Other (Specify)"/>
    <s v="Yes"/>
    <s v="Yes"/>
    <s v="Yes"/>
    <s v="Yes"/>
    <s v="Yes"/>
    <n v="4"/>
    <s v="Class three completed"/>
    <x v="0"/>
    <s v="Class four"/>
    <m/>
    <s v="Public"/>
    <s v="No"/>
    <m/>
    <n v="0"/>
    <n v="0"/>
    <n v="0"/>
    <n v="40000"/>
    <n v="60000"/>
    <n v="40000"/>
    <n v="0"/>
    <n v="0"/>
    <n v="140000"/>
  </r>
  <r>
    <s v="f680dc4de1bb4a7ca06b7fa6bd508d85"/>
    <n v="7"/>
    <n v="701"/>
    <n v="2"/>
    <s v="Male"/>
    <n v="57"/>
    <s v="Khmer"/>
    <m/>
    <s v="None"/>
    <s v="Yes"/>
    <s v="Yes"/>
    <s v="Yes"/>
    <n v="6"/>
    <s v="Class five completed"/>
    <n v="1"/>
    <n v="4"/>
    <x v="1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Lower education certificate (diploma)"/>
    <x v="0"/>
    <s v="Class ten"/>
    <m/>
    <s v="Public"/>
    <s v="Yes"/>
    <m/>
    <n v="0"/>
    <n v="2600000"/>
    <n v="520000"/>
    <n v="150000"/>
    <n v="51000"/>
    <n v="0"/>
    <n v="720000"/>
    <n v="10000"/>
    <n v="4051000"/>
  </r>
  <r>
    <s v="f68f1aae32b247a482760a48946a5cba"/>
    <n v="4"/>
    <n v="408"/>
    <n v="2"/>
    <s v="Male"/>
    <n v="41"/>
    <s v="Khmer"/>
    <m/>
    <s v="None"/>
    <s v="No"/>
    <s v="No"/>
    <s v="No"/>
    <n v="0"/>
    <m/>
    <n v="4"/>
    <n v="3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0"/>
    <n v="15000"/>
    <n v="81000"/>
    <n v="0"/>
    <n v="0"/>
    <n v="0"/>
    <n v="96000"/>
  </r>
  <r>
    <s v="f68f1aae32b247a482760a48946a5cba"/>
    <n v="4"/>
    <n v="408"/>
    <n v="2"/>
    <s v="Male"/>
    <n v="41"/>
    <s v="Khmer"/>
    <m/>
    <s v="None"/>
    <s v="No"/>
    <s v="No"/>
    <s v="No"/>
    <n v="0"/>
    <m/>
    <n v="4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0"/>
    <n v="15000"/>
    <n v="68000"/>
    <n v="0"/>
    <n v="0"/>
    <n v="0"/>
    <n v="83000"/>
  </r>
  <r>
    <s v="f68f1aae32b247a482760a48946a5cba"/>
    <n v="4"/>
    <n v="408"/>
    <n v="2"/>
    <s v="Male"/>
    <n v="41"/>
    <s v="Khmer"/>
    <m/>
    <s v="None"/>
    <s v="No"/>
    <s v="No"/>
    <s v="No"/>
    <n v="0"/>
    <m/>
    <n v="4"/>
    <n v="5"/>
    <x v="0"/>
    <x v="5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0000"/>
    <n v="45000"/>
    <n v="0"/>
    <n v="0"/>
    <n v="0"/>
    <n v="55000"/>
  </r>
  <r>
    <s v="f68f1aae32b247a482760a48946a5cba"/>
    <n v="4"/>
    <n v="408"/>
    <n v="2"/>
    <s v="Male"/>
    <n v="41"/>
    <s v="Khmer"/>
    <m/>
    <s v="None"/>
    <s v="No"/>
    <s v="No"/>
    <s v="No"/>
    <n v="0"/>
    <m/>
    <n v="4"/>
    <n v="6"/>
    <x v="0"/>
    <x v="11"/>
    <n v="1"/>
    <s v="Child"/>
    <s v="Yes"/>
    <n v="1"/>
    <s v="Yes"/>
    <n v="2"/>
    <m/>
    <m/>
    <m/>
    <s v="Khmer"/>
    <m/>
    <s v="None"/>
    <s v="No"/>
    <s v="No"/>
    <s v="Yes"/>
    <n v="2"/>
    <s v="Class two completed"/>
    <x v="0"/>
    <s v="Class three"/>
    <m/>
    <s v="Public"/>
    <s v="No"/>
    <m/>
    <n v="0"/>
    <n v="0"/>
    <n v="0"/>
    <n v="10000"/>
    <n v="60000"/>
    <n v="0"/>
    <n v="0"/>
    <n v="0"/>
    <n v="70000"/>
  </r>
  <r>
    <s v="f6fcf232afb34f53a03a1089285f9ca7"/>
    <n v="21"/>
    <n v="2106"/>
    <n v="2"/>
    <s v="Male"/>
    <n v="31"/>
    <s v="Khmer"/>
    <m/>
    <s v="None"/>
    <s v="Yes"/>
    <s v="Yes"/>
    <s v="Yes"/>
    <n v="6"/>
    <s v="Class five completed"/>
    <n v="3"/>
    <n v="3"/>
    <x v="0"/>
    <x v="6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0000"/>
    <n v="22000"/>
    <n v="0"/>
    <n v="25000"/>
    <n v="0"/>
    <n v="57000"/>
  </r>
  <r>
    <s v="f7e60e5c6d01465ead4e2f372553794d"/>
    <n v="21"/>
    <n v="2106"/>
    <n v="2"/>
    <s v="Male"/>
    <n v="39"/>
    <s v="Khmer"/>
    <m/>
    <s v="None"/>
    <s v="Yes"/>
    <s v="Yes"/>
    <s v="Yes"/>
    <n v="9"/>
    <s v="Class eight completed"/>
    <n v="2"/>
    <n v="3"/>
    <x v="0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0"/>
    <n v="330000"/>
    <n v="34000"/>
    <n v="80000"/>
    <n v="0"/>
    <n v="410000"/>
    <n v="0"/>
    <n v="854000"/>
  </r>
  <r>
    <s v="f7e60e5c6d01465ead4e2f372553794d"/>
    <n v="21"/>
    <n v="2106"/>
    <n v="2"/>
    <s v="Male"/>
    <n v="39"/>
    <s v="Khmer"/>
    <m/>
    <s v="None"/>
    <s v="Yes"/>
    <s v="Yes"/>
    <s v="Yes"/>
    <n v="9"/>
    <s v="Class eight completed"/>
    <n v="2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Lower education certificate (diploma)"/>
    <x v="0"/>
    <s v="Class ten"/>
    <m/>
    <s v="Public"/>
    <s v="Yes"/>
    <m/>
    <n v="0"/>
    <n v="0"/>
    <n v="360000"/>
    <n v="17000"/>
    <n v="80000"/>
    <n v="0"/>
    <n v="410000"/>
    <n v="0"/>
    <n v="867000"/>
  </r>
  <r>
    <s v="f832dc7fcc0d4b2f9c2def8a06add2fd"/>
    <n v="12"/>
    <n v="1206"/>
    <n v="1"/>
    <s v="Male"/>
    <n v="40"/>
    <s v="Khmer"/>
    <m/>
    <s v="Yes"/>
    <s v="Yes"/>
    <s v="Yes"/>
    <s v="Yes"/>
    <n v="10"/>
    <s v="Class ten completed"/>
    <n v="2"/>
    <n v="3"/>
    <x v="1"/>
    <x v="1"/>
    <n v="1"/>
    <s v="Child"/>
    <s v="Yes"/>
    <n v="1"/>
    <s v="Yes"/>
    <n v="2"/>
    <m/>
    <m/>
    <m/>
    <s v="Khmer"/>
    <m/>
    <s v="Yes"/>
    <s v="Yes"/>
    <s v="Yes"/>
    <s v="Yes"/>
    <n v="8"/>
    <s v="Class seven completed"/>
    <x v="0"/>
    <s v="Class eight"/>
    <m/>
    <s v="Public"/>
    <s v="Yes"/>
    <m/>
    <n v="0"/>
    <n v="0"/>
    <n v="160000"/>
    <n v="200000"/>
    <n v="100000"/>
    <n v="1000000"/>
    <n v="0"/>
    <n v="5000"/>
    <n v="1465000"/>
  </r>
  <r>
    <s v="f832dc7fcc0d4b2f9c2def8a06add2fd"/>
    <n v="12"/>
    <n v="1206"/>
    <n v="1"/>
    <s v="Male"/>
    <n v="40"/>
    <s v="Khmer"/>
    <m/>
    <s v="Yes"/>
    <s v="Yes"/>
    <s v="Yes"/>
    <s v="Yes"/>
    <n v="10"/>
    <s v="Class ten completed"/>
    <n v="2"/>
    <n v="4"/>
    <x v="1"/>
    <x v="9"/>
    <n v="1"/>
    <s v="Child"/>
    <s v="Yes"/>
    <n v="1"/>
    <s v="Yes"/>
    <n v="2"/>
    <m/>
    <m/>
    <m/>
    <s v="Khmer"/>
    <m/>
    <s v="Yes"/>
    <s v="No"/>
    <s v="No"/>
    <s v="Yes"/>
    <n v="1"/>
    <s v="Pre-school/Kindergarten"/>
    <x v="0"/>
    <s v="Class one"/>
    <m/>
    <s v="Public"/>
    <s v="Yes"/>
    <m/>
    <n v="0"/>
    <n v="1600000"/>
    <n v="120000"/>
    <n v="80000"/>
    <n v="200000"/>
    <n v="900000"/>
    <n v="0"/>
    <n v="0"/>
    <n v="2900000"/>
  </r>
  <r>
    <s v="f8edd14a383f40acb6e5838c84e288b1"/>
    <n v="24"/>
    <n v="2402"/>
    <n v="2"/>
    <s v="Male"/>
    <n v="61"/>
    <s v="Khmer"/>
    <m/>
    <s v="None"/>
    <s v="Yes"/>
    <s v="Yes"/>
    <s v="Yes"/>
    <n v="5"/>
    <s v="Class five completed"/>
    <n v="5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280000"/>
    <n v="40000"/>
    <n v="27000"/>
    <n v="324000"/>
    <n v="70000"/>
    <n v="0"/>
    <n v="741000"/>
  </r>
  <r>
    <s v="f8edd14a383f40acb6e5838c84e288b1"/>
    <n v="24"/>
    <n v="2402"/>
    <n v="2"/>
    <s v="Male"/>
    <n v="61"/>
    <s v="Khmer"/>
    <m/>
    <s v="None"/>
    <s v="Yes"/>
    <s v="Yes"/>
    <s v="Yes"/>
    <n v="5"/>
    <s v="Class five completed"/>
    <n v="5"/>
    <n v="5"/>
    <x v="1"/>
    <x v="1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five"/>
    <m/>
    <s v="Public"/>
    <s v="No"/>
    <m/>
    <n v="0"/>
    <n v="0"/>
    <n v="0"/>
    <n v="20000"/>
    <n v="11000"/>
    <n v="320000"/>
    <n v="0"/>
    <n v="0"/>
    <n v="351000"/>
  </r>
  <r>
    <s v="f94c725e36ed4be5ac0af0f4e407eb65"/>
    <n v="13"/>
    <n v="1305"/>
    <n v="2"/>
    <s v="Male"/>
    <n v="44"/>
    <s v="Khmer"/>
    <m/>
    <s v="None"/>
    <s v="Yes"/>
    <s v="Yes"/>
    <s v="Yes"/>
    <n v="3"/>
    <s v="Class three completed"/>
    <n v="2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Lower education certificate (diploma)"/>
    <x v="0"/>
    <s v="Class ten"/>
    <m/>
    <s v="Public"/>
    <s v="Yes"/>
    <m/>
    <n v="0"/>
    <n v="0"/>
    <n v="30000"/>
    <n v="60000"/>
    <n v="30000"/>
    <n v="100000"/>
    <n v="80000"/>
    <n v="0"/>
    <n v="300000"/>
  </r>
  <r>
    <s v="f94c725e36ed4be5ac0af0f4e407eb65"/>
    <n v="13"/>
    <n v="1305"/>
    <n v="2"/>
    <s v="Male"/>
    <n v="44"/>
    <s v="Khmer"/>
    <m/>
    <s v="None"/>
    <s v="Yes"/>
    <s v="Yes"/>
    <s v="Yes"/>
    <n v="3"/>
    <s v="Class three completed"/>
    <n v="2"/>
    <n v="4"/>
    <x v="0"/>
    <x v="6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No"/>
    <m/>
    <n v="0"/>
    <n v="0"/>
    <n v="0"/>
    <n v="40000"/>
    <n v="0"/>
    <n v="60000"/>
    <n v="0"/>
    <n v="0"/>
    <n v="100000"/>
  </r>
  <r>
    <s v="f9d0211089ab47c5a036f168c4b2f61b"/>
    <n v="13"/>
    <n v="1305"/>
    <n v="2"/>
    <s v="Male"/>
    <n v="36"/>
    <s v="Other (Specify)"/>
    <s v="Yes"/>
    <s v="Yes"/>
    <s v="No"/>
    <s v="No"/>
    <s v="No"/>
    <n v="0"/>
    <m/>
    <n v="3"/>
    <n v="3"/>
    <x v="1"/>
    <x v="1"/>
    <n v="1"/>
    <s v="Child"/>
    <s v="Yes"/>
    <n v="1"/>
    <s v="Yes"/>
    <n v="2"/>
    <m/>
    <m/>
    <m/>
    <s v="Other (Specify)"/>
    <s v="Yes"/>
    <s v="Yes"/>
    <s v="Yes"/>
    <s v="Yes"/>
    <s v="Yes"/>
    <n v="5"/>
    <s v="Class five completed"/>
    <x v="0"/>
    <s v="Class six"/>
    <m/>
    <s v="Public"/>
    <s v="No"/>
    <m/>
    <n v="0"/>
    <n v="0"/>
    <n v="0"/>
    <n v="14000"/>
    <n v="23000"/>
    <n v="0"/>
    <n v="0"/>
    <n v="3000"/>
    <n v="40000"/>
  </r>
  <r>
    <s v="f9d0211089ab47c5a036f168c4b2f61b"/>
    <n v="13"/>
    <n v="1305"/>
    <n v="2"/>
    <s v="Male"/>
    <n v="36"/>
    <s v="Other (Specify)"/>
    <s v="Yes"/>
    <s v="Yes"/>
    <s v="No"/>
    <s v="No"/>
    <s v="No"/>
    <n v="0"/>
    <m/>
    <n v="3"/>
    <n v="4"/>
    <x v="0"/>
    <x v="3"/>
    <n v="1"/>
    <s v="Child"/>
    <s v="Yes"/>
    <n v="1"/>
    <s v="Yes"/>
    <n v="2"/>
    <m/>
    <m/>
    <m/>
    <s v="Other (Specify)"/>
    <s v="Yes"/>
    <s v="Yes"/>
    <s v="Yes"/>
    <s v="Yes"/>
    <s v="Yes"/>
    <n v="3"/>
    <s v="Class three completed"/>
    <x v="0"/>
    <s v="Class four"/>
    <m/>
    <s v="Public"/>
    <s v="No"/>
    <m/>
    <n v="0"/>
    <n v="0"/>
    <n v="0"/>
    <n v="12000"/>
    <n v="23000"/>
    <n v="0"/>
    <n v="0"/>
    <n v="2500"/>
    <n v="37500"/>
  </r>
  <r>
    <s v="fa7b4846bdd341dea872308cd44a3451"/>
    <n v="2"/>
    <n v="210"/>
    <n v="2"/>
    <s v="Male"/>
    <n v="49"/>
    <s v="Khmer"/>
    <m/>
    <s v="Yes"/>
    <s v="Yes"/>
    <s v="Yes"/>
    <s v="Yes"/>
    <n v="2"/>
    <s v="Class two completed"/>
    <n v="2"/>
    <n v="3"/>
    <x v="0"/>
    <x v="5"/>
    <n v="1"/>
    <s v="Child"/>
    <s v="Yes"/>
    <n v="1"/>
    <s v="Yes"/>
    <n v="2"/>
    <m/>
    <m/>
    <m/>
    <s v="Khmer"/>
    <m/>
    <s v="None"/>
    <s v="Yes"/>
    <s v="Yes"/>
    <s v="Yes"/>
    <n v="3"/>
    <s v="Class one completed"/>
    <x v="0"/>
    <s v="Class two"/>
    <m/>
    <s v="Public"/>
    <s v="No"/>
    <m/>
    <n v="0"/>
    <n v="0"/>
    <n v="0"/>
    <n v="18000"/>
    <n v="25000"/>
    <n v="0"/>
    <n v="0"/>
    <n v="20000"/>
    <n v="63000"/>
  </r>
  <r>
    <s v="fa9edcef89d44e39a153de68a36e4456"/>
    <n v="1"/>
    <n v="104"/>
    <n v="2"/>
    <s v="Male"/>
    <n v="36"/>
    <s v="Khmer"/>
    <m/>
    <s v="None"/>
    <s v="No"/>
    <s v="No"/>
    <s v="No"/>
    <n v="0"/>
    <m/>
    <n v="3"/>
    <n v="4"/>
    <x v="1"/>
    <x v="10"/>
    <n v="1"/>
    <s v="Child"/>
    <s v="Yes"/>
    <n v="1"/>
    <s v="Yes"/>
    <n v="3"/>
    <s v="Never married/Never lived with a partner"/>
    <m/>
    <m/>
    <s v="Khmer"/>
    <m/>
    <s v="None"/>
    <s v="Yes"/>
    <s v="Yes"/>
    <s v="Yes"/>
    <n v="6"/>
    <s v="Class six completed"/>
    <x v="0"/>
    <s v="Class seven"/>
    <m/>
    <s v="Public"/>
    <s v="No"/>
    <m/>
    <n v="0"/>
    <n v="0"/>
    <n v="228000"/>
    <n v="21000"/>
    <n v="6000"/>
    <n v="0"/>
    <n v="280000"/>
    <n v="0"/>
    <n v="535000"/>
  </r>
  <r>
    <s v="fa9edcef89d44e39a153de68a36e4456"/>
    <n v="1"/>
    <n v="104"/>
    <n v="2"/>
    <s v="Male"/>
    <n v="36"/>
    <s v="Khmer"/>
    <m/>
    <s v="None"/>
    <s v="No"/>
    <s v="No"/>
    <s v="No"/>
    <n v="0"/>
    <m/>
    <n v="3"/>
    <n v="5"/>
    <x v="1"/>
    <x v="5"/>
    <n v="1"/>
    <s v="Child"/>
    <s v="Yes"/>
    <n v="1"/>
    <s v="Yes"/>
    <n v="3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222000"/>
    <n v="10000"/>
    <n v="5000"/>
    <n v="0"/>
    <n v="0"/>
    <n v="0"/>
    <n v="237000"/>
  </r>
  <r>
    <s v="fabd8b4544a447eda8a4ffa2f99251de"/>
    <n v="20"/>
    <n v="2008"/>
    <n v="1"/>
    <s v="Male"/>
    <n v="38"/>
    <s v="Khmer"/>
    <m/>
    <s v="None"/>
    <s v="Yes"/>
    <s v="Yes"/>
    <s v="Yes"/>
    <n v="3"/>
    <s v="Class three completed"/>
    <n v="2"/>
    <n v="3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1"/>
    <m/>
    <m/>
    <m/>
    <m/>
    <s v="Must contribute to household income"/>
    <n v="0"/>
    <m/>
    <m/>
    <m/>
    <m/>
    <m/>
    <m/>
    <m/>
    <m/>
  </r>
  <r>
    <s v="fabd8b4544a447eda8a4ffa2f99251de"/>
    <n v="20"/>
    <n v="2008"/>
    <n v="1"/>
    <s v="Male"/>
    <n v="38"/>
    <s v="Khmer"/>
    <m/>
    <s v="None"/>
    <s v="Yes"/>
    <s v="Yes"/>
    <s v="Yes"/>
    <n v="3"/>
    <s v="Class three completed"/>
    <n v="2"/>
    <n v="4"/>
    <x v="1"/>
    <x v="11"/>
    <n v="1"/>
    <s v="Child"/>
    <s v="Yes"/>
    <n v="1"/>
    <s v="Yes"/>
    <n v="2"/>
    <m/>
    <m/>
    <m/>
    <s v="Khmer"/>
    <m/>
    <s v="None"/>
    <s v="Yes"/>
    <s v="Yes"/>
    <s v="Yes"/>
    <n v="3"/>
    <s v="Class three completed"/>
    <x v="0"/>
    <s v="Class three"/>
    <m/>
    <s v="Public"/>
    <s v="Yes"/>
    <m/>
    <n v="0"/>
    <n v="400000"/>
    <n v="0"/>
    <n v="40000"/>
    <n v="60000"/>
    <n v="0"/>
    <n v="0"/>
    <n v="0"/>
    <n v="500000"/>
  </r>
  <r>
    <s v="fb38bb316a3b49c28f8f60e29ae604c8"/>
    <n v="1"/>
    <n v="108"/>
    <n v="2"/>
    <s v="Male"/>
    <n v="40"/>
    <s v="Khmer"/>
    <m/>
    <s v="Yes"/>
    <s v="Yes"/>
    <s v="Yes"/>
    <s v="Yes"/>
    <n v="8"/>
    <s v="Class seven completed"/>
    <n v="3"/>
    <n v="3"/>
    <x v="1"/>
    <x v="4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3"/>
    <s v="Class eleven completed"/>
    <x v="0"/>
    <s v="Class twelve"/>
    <m/>
    <s v="Public"/>
    <s v="Yes"/>
    <m/>
    <n v="0"/>
    <n v="0"/>
    <n v="300000"/>
    <n v="100000"/>
    <n v="50000"/>
    <n v="0"/>
    <n v="0"/>
    <n v="0"/>
    <n v="450000"/>
  </r>
  <r>
    <s v="fb38bb316a3b49c28f8f60e29ae604c8"/>
    <n v="1"/>
    <n v="108"/>
    <n v="2"/>
    <s v="Male"/>
    <n v="40"/>
    <s v="Khmer"/>
    <m/>
    <s v="Yes"/>
    <s v="Yes"/>
    <s v="Yes"/>
    <s v="Yes"/>
    <n v="8"/>
    <s v="Class seven completed"/>
    <n v="3"/>
    <n v="4"/>
    <x v="0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1"/>
    <s v="Lower education certificate (diploma)"/>
    <x v="0"/>
    <s v="Class ten"/>
    <m/>
    <s v="Public"/>
    <s v="Yes"/>
    <m/>
    <n v="0"/>
    <n v="0"/>
    <n v="300000"/>
    <n v="50000"/>
    <n v="50000"/>
    <n v="0"/>
    <n v="0"/>
    <n v="0"/>
    <n v="400000"/>
  </r>
  <r>
    <s v="fb38bb316a3b49c28f8f60e29ae604c8"/>
    <n v="1"/>
    <n v="108"/>
    <n v="2"/>
    <s v="Male"/>
    <n v="40"/>
    <s v="Khmer"/>
    <m/>
    <s v="Yes"/>
    <s v="Yes"/>
    <s v="Yes"/>
    <s v="Yes"/>
    <n v="8"/>
    <s v="Class seven completed"/>
    <n v="3"/>
    <n v="5"/>
    <x v="0"/>
    <x v="9"/>
    <n v="1"/>
    <s v="Child"/>
    <s v="Yes"/>
    <n v="1"/>
    <s v="Yes"/>
    <n v="2"/>
    <m/>
    <m/>
    <m/>
    <s v="Khmer"/>
    <m/>
    <s v="None"/>
    <s v="Yes"/>
    <s v="Yes"/>
    <s v="Yes"/>
    <n v="2"/>
    <s v="Pre-school/Kindergarten"/>
    <x v="0"/>
    <s v="Class one"/>
    <m/>
    <s v="Public"/>
    <s v="No"/>
    <m/>
    <n v="0"/>
    <n v="0"/>
    <n v="0"/>
    <n v="0"/>
    <n v="30000"/>
    <n v="0"/>
    <n v="0"/>
    <n v="0"/>
    <n v="30000"/>
  </r>
  <r>
    <s v="fb433d9cfd1640bb81f1fd6ca8430183"/>
    <n v="5"/>
    <n v="505"/>
    <n v="2"/>
    <s v="Male"/>
    <n v="37"/>
    <s v="Khmer"/>
    <m/>
    <s v="None"/>
    <s v="Yes"/>
    <s v="Yes"/>
    <s v="Yes"/>
    <n v="6"/>
    <s v="Class six completed"/>
    <n v="2"/>
    <n v="3"/>
    <x v="1"/>
    <x v="1"/>
    <n v="1"/>
    <s v="Child"/>
    <s v="Yes"/>
    <n v="1"/>
    <s v="Yes"/>
    <n v="2"/>
    <m/>
    <m/>
    <m/>
    <s v="Khmer"/>
    <m/>
    <s v="Yes"/>
    <s v="Yes"/>
    <s v="Yes"/>
    <s v="Yes"/>
    <n v="6"/>
    <s v="Class six completed"/>
    <x v="0"/>
    <s v="Class seven"/>
    <m/>
    <s v="Public"/>
    <s v="Yes"/>
    <m/>
    <n v="0"/>
    <n v="720000"/>
    <n v="260000"/>
    <n v="30000"/>
    <n v="10000"/>
    <n v="1300000"/>
    <n v="650000"/>
    <n v="0"/>
    <n v="2970000"/>
  </r>
  <r>
    <s v="fb433d9cfd1640bb81f1fd6ca8430183"/>
    <n v="5"/>
    <n v="505"/>
    <n v="2"/>
    <s v="Male"/>
    <n v="37"/>
    <s v="Khmer"/>
    <m/>
    <s v="None"/>
    <s v="Yes"/>
    <s v="Yes"/>
    <s v="Yes"/>
    <n v="6"/>
    <s v="Class six completed"/>
    <n v="2"/>
    <n v="4"/>
    <x v="0"/>
    <x v="9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5000"/>
    <n v="2000"/>
    <n v="520000"/>
    <n v="0"/>
    <n v="0"/>
    <n v="527000"/>
  </r>
  <r>
    <s v="fc1f71475e774f6cb06ca38cced4bdce"/>
    <n v="21"/>
    <n v="2110"/>
    <n v="2"/>
    <s v="Male"/>
    <n v="37"/>
    <s v="Khmer"/>
    <m/>
    <s v="None"/>
    <s v="Yes"/>
    <s v="Yes"/>
    <s v="Yes"/>
    <n v="7"/>
    <s v="Class seven completed"/>
    <n v="3"/>
    <n v="3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seven completed"/>
    <x v="0"/>
    <s v="Class eight"/>
    <m/>
    <s v="Public"/>
    <s v="No"/>
    <m/>
    <n v="0"/>
    <n v="1296000"/>
    <n v="0"/>
    <n v="30000"/>
    <n v="60000"/>
    <n v="0"/>
    <n v="0"/>
    <n v="0"/>
    <n v="1386000"/>
  </r>
  <r>
    <s v="fc1f71475e774f6cb06ca38cced4bdce"/>
    <n v="21"/>
    <n v="2110"/>
    <n v="2"/>
    <s v="Male"/>
    <n v="37"/>
    <s v="Khmer"/>
    <m/>
    <s v="None"/>
    <s v="Yes"/>
    <s v="Yes"/>
    <s v="Yes"/>
    <n v="7"/>
    <s v="Class seven completed"/>
    <n v="3"/>
    <n v="4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ix completed"/>
    <x v="0"/>
    <s v="Class seven"/>
    <m/>
    <s v="Public"/>
    <s v="No"/>
    <m/>
    <n v="0"/>
    <n v="1296000"/>
    <n v="0"/>
    <n v="20000"/>
    <n v="50000"/>
    <n v="0"/>
    <n v="0"/>
    <n v="0"/>
    <n v="1366000"/>
  </r>
  <r>
    <s v="fc1f71475e774f6cb06ca38cced4bdce"/>
    <n v="21"/>
    <n v="2110"/>
    <n v="2"/>
    <s v="Male"/>
    <n v="37"/>
    <s v="Khmer"/>
    <m/>
    <s v="None"/>
    <s v="Yes"/>
    <s v="Yes"/>
    <s v="Yes"/>
    <n v="7"/>
    <s v="Class seven completed"/>
    <n v="3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three completed"/>
    <x v="0"/>
    <s v="Class four"/>
    <m/>
    <s v="Public"/>
    <s v="No"/>
    <m/>
    <n v="0"/>
    <n v="864000"/>
    <n v="0"/>
    <n v="10000"/>
    <n v="30000"/>
    <n v="0"/>
    <n v="0"/>
    <n v="0"/>
    <n v="904000"/>
  </r>
  <r>
    <s v="fc599ef1d5634e03aaa20f4f8cb0211d"/>
    <n v="16"/>
    <n v="1607"/>
    <n v="2"/>
    <s v="Male"/>
    <n v="37"/>
    <s v="Other local ethnic group"/>
    <s v="Yes"/>
    <s v="Yes"/>
    <s v="No"/>
    <s v="No"/>
    <s v="No"/>
    <n v="0"/>
    <m/>
    <n v="4"/>
    <n v="3"/>
    <x v="1"/>
    <x v="1"/>
    <n v="1"/>
    <s v="Child"/>
    <s v="Yes"/>
    <n v="1"/>
    <s v="Yes"/>
    <n v="2"/>
    <m/>
    <m/>
    <m/>
    <s v="Other local ethnic group"/>
    <s v="Yes"/>
    <s v="Yes"/>
    <s v="Yes"/>
    <s v="Yes"/>
    <s v="Yes"/>
    <n v="3"/>
    <s v="Class three completed"/>
    <x v="0"/>
    <s v="Class three"/>
    <m/>
    <s v="Public"/>
    <s v="No"/>
    <m/>
    <n v="0"/>
    <n v="0"/>
    <n v="0"/>
    <n v="4000"/>
    <n v="8000"/>
    <n v="117000"/>
    <n v="0"/>
    <n v="0"/>
    <n v="129000"/>
  </r>
  <r>
    <s v="fc599ef1d5634e03aaa20f4f8cb0211d"/>
    <n v="16"/>
    <n v="1607"/>
    <n v="2"/>
    <s v="Male"/>
    <n v="37"/>
    <s v="Other local ethnic group"/>
    <s v="Yes"/>
    <s v="Yes"/>
    <s v="No"/>
    <s v="No"/>
    <s v="No"/>
    <n v="0"/>
    <m/>
    <n v="4"/>
    <n v="4"/>
    <x v="1"/>
    <x v="11"/>
    <n v="1"/>
    <s v="Child"/>
    <s v="Yes"/>
    <n v="1"/>
    <s v="Yes"/>
    <n v="2"/>
    <m/>
    <m/>
    <m/>
    <s v="Other local ethnic group"/>
    <s v="Yes"/>
    <s v="Yes"/>
    <s v="No"/>
    <s v="No"/>
    <s v="Yes"/>
    <n v="1"/>
    <s v="Class one completed"/>
    <x v="0"/>
    <s v="Class one"/>
    <m/>
    <s v="Public"/>
    <s v="No"/>
    <m/>
    <n v="0"/>
    <n v="0"/>
    <n v="0"/>
    <n v="2000"/>
    <n v="4000"/>
    <n v="80000"/>
    <n v="0"/>
    <n v="0"/>
    <n v="86000"/>
  </r>
  <r>
    <s v="fc599ef1d5634e03aaa20f4f8cb0211d"/>
    <n v="16"/>
    <n v="1607"/>
    <n v="2"/>
    <s v="Male"/>
    <n v="37"/>
    <s v="Other local ethnic group"/>
    <s v="Yes"/>
    <s v="Yes"/>
    <s v="No"/>
    <s v="No"/>
    <s v="No"/>
    <n v="0"/>
    <m/>
    <n v="4"/>
    <n v="5"/>
    <x v="1"/>
    <x v="6"/>
    <n v="1"/>
    <s v="Child"/>
    <s v="Yes"/>
    <n v="1"/>
    <s v="Yes"/>
    <n v="2"/>
    <m/>
    <m/>
    <m/>
    <s v="Other local ethnic group"/>
    <s v="Yes"/>
    <s v="Yes"/>
    <s v="No"/>
    <s v="No"/>
    <s v="No"/>
    <m/>
    <m/>
    <x v="1"/>
    <m/>
    <m/>
    <m/>
    <m/>
    <s v="Donâ€™t want to"/>
    <n v="0"/>
    <m/>
    <m/>
    <m/>
    <m/>
    <m/>
    <m/>
    <m/>
    <m/>
  </r>
  <r>
    <s v="fccedd7b6b55469384de4e25ccf1d0fb"/>
    <n v="5"/>
    <n v="505"/>
    <n v="2"/>
    <s v="Male"/>
    <n v="55"/>
    <s v="Khmer"/>
    <m/>
    <s v="None"/>
    <s v="Yes"/>
    <s v="Yes"/>
    <s v="Yes"/>
    <n v="4"/>
    <s v="Class four completed"/>
    <n v="4"/>
    <n v="4"/>
    <x v="1"/>
    <x v="7"/>
    <n v="1"/>
    <s v="Child"/>
    <s v="Yes"/>
    <n v="1"/>
    <s v="Yes"/>
    <n v="2"/>
    <s v="Never married/Never lived with a partner"/>
    <m/>
    <m/>
    <s v="Khmer"/>
    <m/>
    <s v="None"/>
    <s v="No"/>
    <s v="No"/>
    <s v="Yes"/>
    <n v="2"/>
    <s v="Class two completed"/>
    <x v="1"/>
    <m/>
    <m/>
    <m/>
    <m/>
    <s v="Too poor"/>
    <n v="0"/>
    <m/>
    <m/>
    <m/>
    <m/>
    <m/>
    <m/>
    <m/>
    <m/>
  </r>
  <r>
    <s v="fccedd7b6b55469384de4e25ccf1d0fb"/>
    <n v="5"/>
    <n v="505"/>
    <n v="2"/>
    <s v="Male"/>
    <n v="55"/>
    <s v="Khmer"/>
    <m/>
    <s v="None"/>
    <s v="Yes"/>
    <s v="Yes"/>
    <s v="Yes"/>
    <n v="4"/>
    <s v="Class four completed"/>
    <n v="4"/>
    <n v="5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3"/>
    <s v="Class two completed"/>
    <x v="0"/>
    <s v="Class three"/>
    <m/>
    <s v="Public"/>
    <s v="No"/>
    <m/>
    <n v="0"/>
    <m/>
    <m/>
    <m/>
    <m/>
    <m/>
    <m/>
    <m/>
    <m/>
  </r>
  <r>
    <s v="fccedd7b6b55469384de4e25ccf1d0fb"/>
    <n v="5"/>
    <n v="505"/>
    <n v="2"/>
    <s v="Male"/>
    <n v="55"/>
    <s v="Khmer"/>
    <m/>
    <s v="None"/>
    <s v="Yes"/>
    <s v="Yes"/>
    <s v="Yes"/>
    <n v="4"/>
    <s v="Class four completed"/>
    <n v="4"/>
    <n v="6"/>
    <x v="0"/>
    <x v="2"/>
    <n v="1"/>
    <s v="Child"/>
    <s v="Yes"/>
    <n v="1"/>
    <s v="Yes"/>
    <n v="2"/>
    <m/>
    <m/>
    <m/>
    <s v="Khmer"/>
    <m/>
    <s v="None"/>
    <s v="No"/>
    <s v="No"/>
    <s v="Yes"/>
    <n v="2"/>
    <s v="No class completed"/>
    <x v="0"/>
    <s v="Class one"/>
    <m/>
    <s v="Public"/>
    <s v="No"/>
    <m/>
    <n v="0"/>
    <m/>
    <m/>
    <m/>
    <m/>
    <m/>
    <m/>
    <m/>
    <m/>
  </r>
  <r>
    <s v="fce53e8f495b49e8954d9d979c04d98b"/>
    <n v="1"/>
    <n v="109"/>
    <n v="1"/>
    <s v="Male"/>
    <n v="40"/>
    <s v="Khmer"/>
    <m/>
    <s v="Yes"/>
    <s v="Yes"/>
    <s v="Yes"/>
    <s v="Yes"/>
    <n v="16"/>
    <s v="Bachelor degree (B.A., BSc, etc.)"/>
    <n v="2"/>
    <n v="3"/>
    <x v="0"/>
    <x v="2"/>
    <n v="1"/>
    <s v="Child"/>
    <s v="Yes"/>
    <n v="1"/>
    <s v="Yes"/>
    <n v="2"/>
    <m/>
    <m/>
    <m/>
    <s v="Khmer"/>
    <m/>
    <s v="None"/>
    <s v="Yes"/>
    <s v="Yes"/>
    <s v="Yes"/>
    <n v="4"/>
    <s v="Class four completed"/>
    <x v="0"/>
    <s v="Class five"/>
    <m/>
    <s v="Public"/>
    <s v="Yes"/>
    <m/>
    <n v="0"/>
    <n v="0"/>
    <n v="960000"/>
    <n v="49000"/>
    <n v="40000"/>
    <n v="0"/>
    <n v="0"/>
    <n v="0"/>
    <n v="1049000"/>
  </r>
  <r>
    <s v="fce53e8f495b49e8954d9d979c04d98b"/>
    <n v="1"/>
    <n v="109"/>
    <n v="1"/>
    <s v="Male"/>
    <n v="40"/>
    <s v="Khmer"/>
    <m/>
    <s v="Yes"/>
    <s v="Yes"/>
    <s v="Yes"/>
    <s v="Yes"/>
    <n v="16"/>
    <s v="Bachelor degree (B.A., BSc, etc.)"/>
    <n v="2"/>
    <n v="4"/>
    <x v="1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Yes"/>
    <m/>
    <n v="0"/>
    <n v="0"/>
    <n v="480000"/>
    <n v="12000"/>
    <n v="44000"/>
    <n v="0"/>
    <n v="0"/>
    <n v="0"/>
    <n v="536000"/>
  </r>
  <r>
    <s v="fcff7f79d04d44169f8f0d1764ec73b2"/>
    <n v="6"/>
    <n v="601"/>
    <n v="2"/>
    <s v="Male"/>
    <n v="44"/>
    <s v="Khmer"/>
    <m/>
    <s v="None"/>
    <s v="Yes"/>
    <s v="Yes"/>
    <s v="Yes"/>
    <n v="4"/>
    <s v="Class four completed"/>
    <n v="3"/>
    <n v="4"/>
    <x v="0"/>
    <x v="10"/>
    <n v="1"/>
    <s v="Child"/>
    <s v="Yes"/>
    <n v="1"/>
    <s v="Yes"/>
    <n v="2"/>
    <s v="Married/Living together"/>
    <s v="No"/>
    <m/>
    <s v="Khmer"/>
    <m/>
    <s v="None"/>
    <s v="No"/>
    <s v="No"/>
    <s v="No"/>
    <m/>
    <m/>
    <x v="1"/>
    <m/>
    <m/>
    <m/>
    <m/>
    <s v="Donâ€™t want to"/>
    <n v="0"/>
    <m/>
    <m/>
    <m/>
    <m/>
    <m/>
    <m/>
    <m/>
    <m/>
  </r>
  <r>
    <s v="fd1f4e823ca242b1b1a23171f2bd5acb"/>
    <n v="4"/>
    <n v="405"/>
    <n v="2"/>
    <s v="Male"/>
    <n v="39"/>
    <s v="Cham"/>
    <s v="Yes"/>
    <s v="Yes"/>
    <s v="Yes"/>
    <s v="Yes"/>
    <s v="Yes"/>
    <n v="9"/>
    <s v="Class eight completed"/>
    <n v="4"/>
    <n v="3"/>
    <x v="0"/>
    <x v="7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7"/>
    <s v="Class seven completed"/>
    <x v="1"/>
    <m/>
    <m/>
    <m/>
    <m/>
    <s v="Must contribute to household income"/>
    <n v="0"/>
    <m/>
    <m/>
    <m/>
    <m/>
    <m/>
    <m/>
    <m/>
    <m/>
  </r>
  <r>
    <s v="fd1f4e823ca242b1b1a23171f2bd5acb"/>
    <n v="4"/>
    <n v="405"/>
    <n v="2"/>
    <s v="Male"/>
    <n v="39"/>
    <s v="Cham"/>
    <s v="Yes"/>
    <s v="Yes"/>
    <s v="Yes"/>
    <s v="Yes"/>
    <s v="Yes"/>
    <n v="9"/>
    <s v="Class eight completed"/>
    <n v="4"/>
    <n v="4"/>
    <x v="0"/>
    <x v="8"/>
    <n v="1"/>
    <s v="Child"/>
    <s v="Yes"/>
    <n v="1"/>
    <s v="Yes"/>
    <n v="2"/>
    <s v="Never married/Never lived with a partner"/>
    <m/>
    <m/>
    <s v="Cham"/>
    <s v="Yes"/>
    <s v="Yes"/>
    <s v="Yes"/>
    <s v="Yes"/>
    <s v="Yes"/>
    <n v="8"/>
    <s v="Class seven completed"/>
    <x v="0"/>
    <s v="Class eight"/>
    <m/>
    <s v="Public"/>
    <s v="No"/>
    <m/>
    <n v="0"/>
    <n v="936000"/>
    <n v="260000"/>
    <n v="75000"/>
    <n v="10000"/>
    <n v="0"/>
    <n v="145000"/>
    <n v="30000"/>
    <n v="1456000"/>
  </r>
  <r>
    <s v="fd283d6b43cc4ce6a374f931cb26d095"/>
    <n v="17"/>
    <n v="1703"/>
    <n v="2"/>
    <s v="Male"/>
    <n v="39"/>
    <s v="Khmer"/>
    <m/>
    <s v="None"/>
    <s v="Yes"/>
    <s v="Yes"/>
    <s v="Yes"/>
    <n v="6"/>
    <s v="Class six completed"/>
    <n v="6"/>
    <n v="3"/>
    <x v="1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10"/>
    <s v="Class ten completed"/>
    <x v="0"/>
    <s v="Class eleven"/>
    <m/>
    <s v="Public"/>
    <s v="Yes"/>
    <m/>
    <n v="0"/>
    <n v="0"/>
    <n v="1150000"/>
    <n v="60000"/>
    <n v="100000"/>
    <n v="0"/>
    <n v="60000"/>
    <n v="0"/>
    <n v="1370000"/>
  </r>
  <r>
    <s v="fd283d6b43cc4ce6a374f931cb26d095"/>
    <n v="17"/>
    <n v="1703"/>
    <n v="2"/>
    <s v="Male"/>
    <n v="39"/>
    <s v="Khmer"/>
    <m/>
    <s v="None"/>
    <s v="Yes"/>
    <s v="Yes"/>
    <s v="Yes"/>
    <n v="6"/>
    <s v="Class six completed"/>
    <n v="6"/>
    <n v="4"/>
    <x v="0"/>
    <x v="1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8"/>
    <s v="Class eight completed"/>
    <x v="0"/>
    <s v="Class nine"/>
    <m/>
    <s v="Public"/>
    <s v="Yes"/>
    <m/>
    <n v="0"/>
    <n v="0"/>
    <n v="300000"/>
    <n v="25000"/>
    <n v="100000"/>
    <n v="0"/>
    <n v="0"/>
    <n v="0"/>
    <n v="425000"/>
  </r>
  <r>
    <s v="fd283d6b43cc4ce6a374f931cb26d095"/>
    <n v="17"/>
    <n v="1703"/>
    <n v="2"/>
    <s v="Male"/>
    <n v="39"/>
    <s v="Khmer"/>
    <m/>
    <s v="None"/>
    <s v="Yes"/>
    <s v="Yes"/>
    <s v="Yes"/>
    <n v="6"/>
    <s v="Class six completed"/>
    <n v="6"/>
    <n v="5"/>
    <x v="0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0"/>
    <s v="Class eight"/>
    <m/>
    <s v="Public"/>
    <s v="Yes"/>
    <m/>
    <n v="0"/>
    <n v="0"/>
    <n v="120000"/>
    <n v="25000"/>
    <n v="100000"/>
    <n v="0"/>
    <n v="0"/>
    <n v="0"/>
    <n v="245000"/>
  </r>
  <r>
    <s v="fd283d6b43cc4ce6a374f931cb26d095"/>
    <n v="17"/>
    <n v="1703"/>
    <n v="2"/>
    <s v="Male"/>
    <n v="39"/>
    <s v="Khmer"/>
    <m/>
    <s v="None"/>
    <s v="Yes"/>
    <s v="Yes"/>
    <s v="Yes"/>
    <n v="6"/>
    <s v="Class six completed"/>
    <n v="6"/>
    <n v="6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ive completed"/>
    <x v="0"/>
    <s v="Class six"/>
    <m/>
    <s v="Public"/>
    <s v="No"/>
    <m/>
    <n v="0"/>
    <n v="0"/>
    <n v="0"/>
    <n v="12000"/>
    <n v="50000"/>
    <n v="0"/>
    <n v="0"/>
    <n v="0"/>
    <n v="62000"/>
  </r>
  <r>
    <s v="fd283d6b43cc4ce6a374f931cb26d095"/>
    <n v="17"/>
    <n v="1703"/>
    <n v="2"/>
    <s v="Male"/>
    <n v="39"/>
    <s v="Khmer"/>
    <m/>
    <s v="None"/>
    <s v="Yes"/>
    <s v="Yes"/>
    <s v="Yes"/>
    <n v="6"/>
    <s v="Class six completed"/>
    <n v="6"/>
    <n v="7"/>
    <x v="1"/>
    <x v="6"/>
    <n v="1"/>
    <s v="Child"/>
    <s v="Yes"/>
    <n v="1"/>
    <s v="Yes"/>
    <n v="2"/>
    <m/>
    <m/>
    <m/>
    <s v="Khmer"/>
    <m/>
    <s v="None"/>
    <s v="No"/>
    <s v="No"/>
    <s v="Yes"/>
    <n v="1"/>
    <s v="Class one completed"/>
    <x v="0"/>
    <s v="Class two"/>
    <m/>
    <s v="Public"/>
    <s v="No"/>
    <m/>
    <n v="0"/>
    <n v="0"/>
    <n v="0"/>
    <n v="5000"/>
    <n v="20000"/>
    <n v="0"/>
    <n v="0"/>
    <n v="0"/>
    <n v="25000"/>
  </r>
  <r>
    <s v="fd2be4786f51400ea290dfe0dc257d23"/>
    <n v="1"/>
    <n v="108"/>
    <n v="2"/>
    <s v="Male"/>
    <n v="42"/>
    <s v="Khmer"/>
    <m/>
    <s v="None"/>
    <s v="Yes"/>
    <s v="Yes"/>
    <s v="Yes"/>
    <n v="5"/>
    <s v="Class five completed"/>
    <n v="3"/>
    <n v="3"/>
    <x v="1"/>
    <x v="2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3600"/>
    <n v="15000"/>
    <n v="0"/>
    <n v="0"/>
    <n v="0"/>
    <n v="18600"/>
  </r>
  <r>
    <s v="fd2be4786f51400ea290dfe0dc257d23"/>
    <n v="1"/>
    <n v="108"/>
    <n v="2"/>
    <s v="Male"/>
    <n v="42"/>
    <s v="Khmer"/>
    <m/>
    <s v="None"/>
    <s v="Yes"/>
    <s v="Yes"/>
    <s v="Yes"/>
    <n v="5"/>
    <s v="Class five completed"/>
    <n v="3"/>
    <n v="4"/>
    <x v="0"/>
    <x v="9"/>
    <n v="1"/>
    <s v="Child"/>
    <s v="Yes"/>
    <n v="1"/>
    <s v="Yes"/>
    <n v="2"/>
    <m/>
    <m/>
    <m/>
    <s v="Khmer"/>
    <m/>
    <s v="None"/>
    <s v="No"/>
    <s v="No"/>
    <s v="Yes"/>
    <n v="1"/>
    <s v="Pre-school/Kindergarten"/>
    <x v="0"/>
    <s v="Pre-school/Kindergarten"/>
    <s v="State Preschool"/>
    <m/>
    <s v="No"/>
    <m/>
    <n v="0"/>
    <n v="0"/>
    <n v="0"/>
    <n v="0"/>
    <n v="20000"/>
    <n v="0"/>
    <n v="0"/>
    <n v="20000"/>
    <n v="40000"/>
  </r>
  <r>
    <s v="fda06f32a15e4aea8836d2b51fa1570e"/>
    <n v="12"/>
    <n v="1206"/>
    <n v="1"/>
    <s v="Female"/>
    <n v="38"/>
    <s v="Vietnamese"/>
    <s v="Yes"/>
    <s v="Yes"/>
    <s v="Yes"/>
    <s v="No"/>
    <s v="No"/>
    <n v="0"/>
    <m/>
    <n v="5"/>
    <n v="2"/>
    <x v="1"/>
    <x v="4"/>
    <n v="1"/>
    <s v="Child"/>
    <s v="No"/>
    <m/>
    <s v="Yes"/>
    <n v="1"/>
    <s v="Never married/Never lived with a partner"/>
    <m/>
    <m/>
    <s v="Khmer"/>
    <m/>
    <s v="Yes"/>
    <s v="Yes"/>
    <s v="Yes"/>
    <s v="Yes"/>
    <n v="9"/>
    <s v="Class nine completed without certificate"/>
    <x v="1"/>
    <m/>
    <m/>
    <m/>
    <m/>
    <s v="Donâ€™t want to"/>
    <n v="0"/>
    <m/>
    <m/>
    <m/>
    <m/>
    <m/>
    <m/>
    <m/>
    <m/>
  </r>
  <r>
    <s v="fda06f32a15e4aea8836d2b51fa1570e"/>
    <n v="12"/>
    <n v="1206"/>
    <n v="1"/>
    <s v="Female"/>
    <n v="38"/>
    <s v="Vietnamese"/>
    <s v="Yes"/>
    <s v="Yes"/>
    <s v="Yes"/>
    <s v="No"/>
    <s v="No"/>
    <n v="0"/>
    <m/>
    <n v="5"/>
    <n v="3"/>
    <x v="0"/>
    <x v="0"/>
    <n v="1"/>
    <s v="Child"/>
    <s v="No"/>
    <m/>
    <s v="Yes"/>
    <n v="1"/>
    <s v="Never married/Never lived with a partner"/>
    <m/>
    <m/>
    <s v="Khmer"/>
    <m/>
    <s v="Yes"/>
    <s v="Yes"/>
    <s v="Yes"/>
    <s v="Yes"/>
    <n v="4"/>
    <s v="Class three completed"/>
    <x v="1"/>
    <m/>
    <m/>
    <m/>
    <m/>
    <s v="Donâ€™t want to"/>
    <n v="0"/>
    <m/>
    <m/>
    <m/>
    <m/>
    <m/>
    <m/>
    <m/>
    <m/>
  </r>
  <r>
    <s v="fda06f32a15e4aea8836d2b51fa1570e"/>
    <n v="12"/>
    <n v="1206"/>
    <n v="1"/>
    <s v="Female"/>
    <n v="38"/>
    <s v="Vietnamese"/>
    <s v="Yes"/>
    <s v="Yes"/>
    <s v="Yes"/>
    <s v="No"/>
    <s v="No"/>
    <n v="0"/>
    <m/>
    <n v="5"/>
    <n v="4"/>
    <x v="1"/>
    <x v="5"/>
    <n v="1"/>
    <s v="Child"/>
    <s v="No"/>
    <m/>
    <s v="Yes"/>
    <n v="1"/>
    <m/>
    <m/>
    <m/>
    <s v="Khmer"/>
    <m/>
    <s v="Yes"/>
    <s v="Yes"/>
    <s v="Yes"/>
    <s v="Yes"/>
    <n v="4"/>
    <s v="Class three completed"/>
    <x v="0"/>
    <s v="Class four"/>
    <m/>
    <s v="Public"/>
    <s v="No"/>
    <m/>
    <n v="0"/>
    <n v="0"/>
    <n v="0"/>
    <n v="50000"/>
    <n v="20000"/>
    <n v="1200000"/>
    <n v="0"/>
    <n v="0"/>
    <n v="1270000"/>
  </r>
  <r>
    <s v="fdac8ee8a03044e59f56a0066ddb1a4e"/>
    <n v="2"/>
    <n v="202"/>
    <n v="1"/>
    <s v="Male"/>
    <n v="43"/>
    <s v="Khmer"/>
    <m/>
    <s v="None"/>
    <s v="No"/>
    <s v="No"/>
    <s v="No"/>
    <n v="0"/>
    <m/>
    <n v="2"/>
    <n v="4"/>
    <x v="1"/>
    <x v="8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4"/>
    <s v="Class four completed"/>
    <x v="1"/>
    <m/>
    <m/>
    <m/>
    <m/>
    <s v="Donâ€™t want to"/>
    <n v="0"/>
    <m/>
    <m/>
    <m/>
    <m/>
    <m/>
    <m/>
    <m/>
    <m/>
  </r>
  <r>
    <s v="fe59e60928dc4d19bf60119d2b8ace4f"/>
    <n v="2"/>
    <n v="202"/>
    <n v="2"/>
    <s v="Male"/>
    <n v="45"/>
    <s v="Khmer"/>
    <m/>
    <s v="None"/>
    <s v="Yes"/>
    <s v="Yes"/>
    <s v="Yes"/>
    <n v="9"/>
    <s v="Class nine completed without certificate"/>
    <n v="3"/>
    <n v="4"/>
    <x v="1"/>
    <x v="0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0"/>
    <s v="Lower education certificate (diploma)"/>
    <x v="0"/>
    <s v="Class ten"/>
    <m/>
    <s v="Public"/>
    <s v="Yes"/>
    <m/>
    <n v="0"/>
    <n v="0"/>
    <n v="140000"/>
    <n v="20000"/>
    <n v="2500"/>
    <n v="0"/>
    <n v="180000"/>
    <n v="10000"/>
    <n v="352500"/>
  </r>
  <r>
    <s v="fe59e60928dc4d19bf60119d2b8ace4f"/>
    <n v="2"/>
    <n v="202"/>
    <n v="2"/>
    <s v="Male"/>
    <n v="45"/>
    <s v="Khmer"/>
    <m/>
    <s v="None"/>
    <s v="Yes"/>
    <s v="Yes"/>
    <s v="Yes"/>
    <n v="9"/>
    <s v="Class nine completed without certificate"/>
    <n v="3"/>
    <n v="5"/>
    <x v="1"/>
    <x v="2"/>
    <n v="1"/>
    <s v="Child"/>
    <s v="Yes"/>
    <n v="1"/>
    <s v="Yes"/>
    <n v="2"/>
    <m/>
    <m/>
    <m/>
    <s v="Khmer"/>
    <m/>
    <s v="None"/>
    <s v="Yes"/>
    <s v="Yes"/>
    <s v="Yes"/>
    <n v="5"/>
    <s v="Class four completed"/>
    <x v="0"/>
    <s v="Class five"/>
    <m/>
    <s v="Public"/>
    <s v="No"/>
    <m/>
    <n v="0"/>
    <n v="0"/>
    <n v="0"/>
    <n v="10000"/>
    <n v="2500"/>
    <n v="0"/>
    <n v="0"/>
    <n v="3000"/>
    <n v="15500"/>
  </r>
  <r>
    <s v="fe65d0cc3a60480f8b3c918375a2605c"/>
    <n v="12"/>
    <n v="1211"/>
    <n v="1"/>
    <s v="Male"/>
    <n v="35"/>
    <s v="Khmer"/>
    <m/>
    <s v="None"/>
    <s v="Yes"/>
    <s v="Yes"/>
    <s v="Yes"/>
    <n v="7"/>
    <s v="Class seven completed"/>
    <n v="2"/>
    <n v="3"/>
    <x v="1"/>
    <x v="1"/>
    <n v="1"/>
    <s v="Child"/>
    <s v="Yes"/>
    <n v="1"/>
    <s v="Yes"/>
    <n v="2"/>
    <m/>
    <m/>
    <m/>
    <s v="Khmer"/>
    <m/>
    <s v="Yes"/>
    <s v="Yes"/>
    <s v="Yes"/>
    <s v="Yes"/>
    <n v="7"/>
    <s v="Class six completed"/>
    <x v="0"/>
    <s v="Class seven"/>
    <m/>
    <s v="Public"/>
    <s v="Yes"/>
    <m/>
    <n v="0"/>
    <n v="0"/>
    <n v="580000"/>
    <n v="25000"/>
    <n v="10000"/>
    <n v="1100000"/>
    <n v="350000"/>
    <n v="20000"/>
    <n v="2085000"/>
  </r>
  <r>
    <s v="fe65d0cc3a60480f8b3c918375a2605c"/>
    <n v="12"/>
    <n v="1211"/>
    <n v="1"/>
    <s v="Male"/>
    <n v="35"/>
    <s v="Khmer"/>
    <m/>
    <s v="None"/>
    <s v="Yes"/>
    <s v="Yes"/>
    <s v="Yes"/>
    <n v="7"/>
    <s v="Class seven completed"/>
    <n v="2"/>
    <n v="4"/>
    <x v="1"/>
    <x v="6"/>
    <n v="1"/>
    <s v="Child"/>
    <s v="Yes"/>
    <n v="1"/>
    <s v="Yes"/>
    <n v="2"/>
    <m/>
    <m/>
    <m/>
    <s v="Khmer"/>
    <m/>
    <s v="None"/>
    <s v="Yes"/>
    <s v="Yes"/>
    <s v="Yes"/>
    <n v="2"/>
    <s v="Class one completed"/>
    <x v="0"/>
    <s v="Class two"/>
    <m/>
    <s v="Public"/>
    <s v="No"/>
    <m/>
    <n v="0"/>
    <n v="0"/>
    <n v="0"/>
    <n v="25000"/>
    <n v="10000"/>
    <n v="660000"/>
    <n v="250000"/>
    <n v="0"/>
    <n v="945000"/>
  </r>
  <r>
    <s v="fe7dc7e5c44846f2b82686e4292f8815"/>
    <n v="9"/>
    <n v="906"/>
    <n v="1"/>
    <s v="Female"/>
    <n v="48"/>
    <s v="Khmer"/>
    <m/>
    <s v="None"/>
    <s v="Yes"/>
    <s v="Yes"/>
    <s v="Yes"/>
    <n v="5"/>
    <s v="Class five completed"/>
    <n v="2"/>
    <n v="3"/>
    <x v="0"/>
    <x v="1"/>
    <n v="1"/>
    <s v="Child"/>
    <s v="No"/>
    <m/>
    <s v="Yes"/>
    <n v="1"/>
    <m/>
    <m/>
    <m/>
    <s v="Khmer"/>
    <m/>
    <s v="None"/>
    <s v="Yes"/>
    <s v="Yes"/>
    <s v="Yes"/>
    <n v="6"/>
    <s v="Class six completed"/>
    <x v="1"/>
    <m/>
    <m/>
    <m/>
    <m/>
    <s v="Did not do well in school"/>
    <n v="0"/>
    <m/>
    <m/>
    <m/>
    <m/>
    <m/>
    <m/>
    <m/>
    <m/>
  </r>
  <r>
    <s v="fe7dc7e5c44846f2b82686e4292f8815"/>
    <n v="9"/>
    <n v="906"/>
    <n v="1"/>
    <s v="Female"/>
    <n v="48"/>
    <s v="Khmer"/>
    <m/>
    <s v="None"/>
    <s v="Yes"/>
    <s v="Yes"/>
    <s v="Yes"/>
    <n v="5"/>
    <s v="Class five completed"/>
    <n v="2"/>
    <n v="4"/>
    <x v="0"/>
    <x v="3"/>
    <n v="1"/>
    <s v="Child"/>
    <s v="No"/>
    <m/>
    <s v="Yes"/>
    <n v="1"/>
    <m/>
    <m/>
    <m/>
    <s v="Khmer"/>
    <m/>
    <s v="None"/>
    <s v="No"/>
    <s v="No"/>
    <s v="Yes"/>
    <n v="1"/>
    <s v="Pre-school/Kindergarten"/>
    <x v="0"/>
    <s v="Class one"/>
    <m/>
    <s v="Public"/>
    <s v="No"/>
    <m/>
    <n v="0"/>
    <n v="0"/>
    <n v="0"/>
    <n v="18000"/>
    <n v="32000"/>
    <n v="0"/>
    <n v="320000"/>
    <n v="0"/>
    <n v="370000"/>
  </r>
  <r>
    <s v="fecdad3302464b4e92789efcd625b688"/>
    <n v="22"/>
    <n v="2205"/>
    <n v="2"/>
    <s v="Male"/>
    <n v="44"/>
    <s v="Khmer"/>
    <m/>
    <s v="None"/>
    <s v="Yes"/>
    <s v="Yes"/>
    <s v="Yes"/>
    <n v="9"/>
    <s v="Class eight completed"/>
    <n v="2"/>
    <n v="4"/>
    <x v="0"/>
    <x v="7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7"/>
    <s v="Class seven completed"/>
    <x v="1"/>
    <m/>
    <m/>
    <m/>
    <m/>
    <s v="Must contribute to household income"/>
    <n v="0"/>
    <m/>
    <m/>
    <m/>
    <m/>
    <m/>
    <m/>
    <m/>
    <m/>
  </r>
  <r>
    <s v="fecdad3302464b4e92789efcd625b688"/>
    <n v="22"/>
    <n v="2205"/>
    <n v="2"/>
    <s v="Male"/>
    <n v="44"/>
    <s v="Khmer"/>
    <m/>
    <s v="None"/>
    <s v="Yes"/>
    <s v="Yes"/>
    <s v="Yes"/>
    <n v="9"/>
    <s v="Class eight completed"/>
    <n v="2"/>
    <n v="5"/>
    <x v="1"/>
    <x v="0"/>
    <n v="1"/>
    <s v="Child"/>
    <s v="Yes"/>
    <n v="1"/>
    <s v="Yes"/>
    <n v="2"/>
    <s v="Never married/Never lived with a partner"/>
    <m/>
    <m/>
    <s v="Khmer"/>
    <m/>
    <s v="None"/>
    <s v="Yes"/>
    <s v="Yes"/>
    <s v="Yes"/>
    <n v="9"/>
    <s v="Class eight completed"/>
    <x v="0"/>
    <s v="Class nine"/>
    <m/>
    <s v="Public"/>
    <s v="Yes"/>
    <m/>
    <n v="0"/>
    <n v="0"/>
    <n v="260000"/>
    <n v="18000"/>
    <n v="10000"/>
    <n v="0"/>
    <n v="520000"/>
    <n v="0"/>
    <n v="808000"/>
  </r>
  <r>
    <s v="ff42b88b71784e01841206b0b115eeb8"/>
    <n v="12"/>
    <n v="1208"/>
    <n v="1"/>
    <s v="Male"/>
    <n v="52"/>
    <s v="Khmer"/>
    <m/>
    <s v="None"/>
    <s v="Yes"/>
    <s v="Yes"/>
    <s v="Yes"/>
    <n v="7"/>
    <s v="Class seven completed"/>
    <n v="1"/>
    <n v="3"/>
    <x v="0"/>
    <x v="7"/>
    <n v="1"/>
    <s v="Child"/>
    <s v="Yes"/>
    <n v="1"/>
    <s v="Yes"/>
    <n v="2"/>
    <s v="Never married/Never lived with a partner"/>
    <m/>
    <m/>
    <s v="Khmer"/>
    <m/>
    <s v="Yes"/>
    <s v="Yes"/>
    <s v="Yes"/>
    <s v="Yes"/>
    <n v="12"/>
    <s v="Class eleven completed"/>
    <x v="0"/>
    <s v="Class twelve"/>
    <m/>
    <s v="Public"/>
    <s v="Yes"/>
    <m/>
    <n v="0"/>
    <n v="0"/>
    <n v="1080000"/>
    <n v="48400"/>
    <n v="30000"/>
    <n v="3600000"/>
    <n v="500000"/>
    <n v="10000"/>
    <n v="5268400"/>
  </r>
  <r>
    <s v="ffa44b919ca44b93a6d403188ead36f9"/>
    <n v="8"/>
    <n v="806"/>
    <n v="2"/>
    <s v="Male"/>
    <n v="41"/>
    <s v="Khmer"/>
    <m/>
    <s v="None"/>
    <s v="Yes"/>
    <s v="Yes"/>
    <s v="Yes"/>
    <n v="5"/>
    <s v="Class five completed"/>
    <n v="3"/>
    <n v="3"/>
    <x v="1"/>
    <x v="5"/>
    <n v="1"/>
    <s v="Child"/>
    <s v="Yes"/>
    <n v="1"/>
    <s v="Yes"/>
    <n v="2"/>
    <m/>
    <m/>
    <m/>
    <s v="Khmer"/>
    <m/>
    <s v="Yes"/>
    <s v="Yes"/>
    <s v="Yes"/>
    <s v="Yes"/>
    <n v="5"/>
    <s v="Class five completed"/>
    <x v="0"/>
    <s v="Class six"/>
    <m/>
    <s v="Public"/>
    <s v="Yes"/>
    <m/>
    <n v="0"/>
    <n v="624000"/>
    <n v="130000"/>
    <n v="45000"/>
    <n v="15000"/>
    <n v="390000"/>
    <n v="50000"/>
    <n v="25000"/>
    <n v="1279000"/>
  </r>
  <r>
    <s v="ffa44b919ca44b93a6d403188ead36f9"/>
    <n v="8"/>
    <n v="806"/>
    <n v="2"/>
    <s v="Male"/>
    <n v="41"/>
    <s v="Khmer"/>
    <m/>
    <s v="None"/>
    <s v="Yes"/>
    <s v="Yes"/>
    <s v="Yes"/>
    <n v="5"/>
    <s v="Class five completed"/>
    <n v="3"/>
    <n v="4"/>
    <x v="1"/>
    <x v="6"/>
    <n v="1"/>
    <s v="Child"/>
    <s v="Yes"/>
    <n v="1"/>
    <s v="Yes"/>
    <n v="2"/>
    <m/>
    <m/>
    <m/>
    <s v="Khmer"/>
    <m/>
    <s v="None"/>
    <s v="Yes"/>
    <s v="Yes"/>
    <s v="Yes"/>
    <n v="1"/>
    <s v="Class one completed"/>
    <x v="0"/>
    <s v="Class two"/>
    <m/>
    <s v="Public"/>
    <s v="No"/>
    <m/>
    <n v="0"/>
    <n v="0"/>
    <n v="0"/>
    <n v="16000"/>
    <n v="3000"/>
    <n v="260000"/>
    <n v="0"/>
    <n v="0"/>
    <n v="279000"/>
  </r>
  <r>
    <s v="ffe794eb972c48fcab1fa44fd6eee825"/>
    <n v="25"/>
    <n v="2502"/>
    <n v="2"/>
    <s v="Male"/>
    <n v="39"/>
    <s v="Cham"/>
    <s v="Yes"/>
    <s v="Yes"/>
    <s v="No"/>
    <s v="No"/>
    <s v="No"/>
    <n v="0"/>
    <m/>
    <n v="4"/>
    <n v="3"/>
    <x v="0"/>
    <x v="2"/>
    <n v="1"/>
    <s v="Child"/>
    <s v="Yes"/>
    <n v="1"/>
    <s v="Yes"/>
    <n v="2"/>
    <m/>
    <m/>
    <m/>
    <s v="Cham"/>
    <s v="Yes"/>
    <s v="Yes"/>
    <s v="Yes"/>
    <s v="Yes"/>
    <s v="Yes"/>
    <n v="3"/>
    <s v="Class three completed"/>
    <x v="0"/>
    <s v="Class three"/>
    <m/>
    <s v="Public"/>
    <s v="Yes"/>
    <m/>
    <n v="0"/>
    <n v="0"/>
    <n v="12000"/>
    <n v="10000"/>
    <n v="5000"/>
    <n v="576000"/>
    <n v="0"/>
    <n v="10000"/>
    <n v="613000"/>
  </r>
  <r>
    <s v="ffe794eb972c48fcab1fa44fd6eee825"/>
    <n v="25"/>
    <n v="2502"/>
    <n v="2"/>
    <s v="Male"/>
    <n v="39"/>
    <s v="Cham"/>
    <s v="Yes"/>
    <s v="Yes"/>
    <s v="No"/>
    <s v="No"/>
    <s v="No"/>
    <n v="0"/>
    <m/>
    <n v="4"/>
    <n v="4"/>
    <x v="0"/>
    <x v="9"/>
    <n v="1"/>
    <s v="Child"/>
    <s v="Yes"/>
    <n v="1"/>
    <s v="Yes"/>
    <n v="2"/>
    <m/>
    <m/>
    <m/>
    <s v="Cham"/>
    <s v="No"/>
    <s v="Yes"/>
    <s v="No"/>
    <s v="No"/>
    <s v="Yes"/>
    <n v="1"/>
    <s v="No class completed"/>
    <x v="0"/>
    <s v="Pre-school/Kindergarten"/>
    <s v="State Preschool"/>
    <m/>
    <s v="No"/>
    <m/>
    <n v="0"/>
    <n v="0"/>
    <n v="0"/>
    <n v="5000"/>
    <n v="0"/>
    <n v="576000"/>
    <n v="0"/>
    <n v="0"/>
    <n v="581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EA21E-8DF8-49A9-BACB-343EA0BD5D16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H18" firstHeaderRow="1" firstDataRow="3" firstDataCol="1"/>
  <pivotFields count="5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3">
        <item x="1"/>
        <item x="0"/>
        <item t="default"/>
      </items>
    </pivotField>
    <pivotField axis="axisRow" showAll="0">
      <items count="13">
        <item x="9"/>
        <item x="6"/>
        <item x="3"/>
        <item x="11"/>
        <item x="2"/>
        <item x="5"/>
        <item x="1"/>
        <item x="8"/>
        <item x="0"/>
        <item x="10"/>
        <item x="4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6"/>
    <field x="35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Count of PID" fld="15" subtotal="count" showDataAs="percentOfTotal" baseField="17" baseItem="0" numFmtId="10"/>
  </dataFields>
  <formats count="2">
    <format dxfId="20">
      <pivotArea collapsedLevelsAreSubtotals="1" fieldPosition="0">
        <references count="1">
          <reference field="17" count="0"/>
        </references>
      </pivotArea>
    </format>
    <format dxfId="19">
      <pivotArea grandRow="1" outline="0" collapsedLevelsAreSubtotals="1" fieldPosition="0"/>
    </format>
  </formats>
  <chartFormats count="4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35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0"/>
          </reference>
          <reference field="35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35" count="1" selected="0">
            <x v="0"/>
          </reference>
        </references>
      </pivotArea>
    </chartFormat>
    <chartFormat chart="0" format="3" series="1">
      <pivotArea type="data" outline="0" fieldPosition="0">
        <references count="3">
          <reference field="4294967294" count="1" selected="0">
            <x v="0"/>
          </reference>
          <reference field="16" count="1" selected="0">
            <x v="1"/>
          </reference>
          <reference field="3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8253D6A-F5AC-4898-B53E-D7489DE5D172}" name="Table1" displayName="Table1" ref="A1:AX1267" totalsRowShown="0" headerRowDxfId="25">
  <autoFilter ref="A1:AX1267" xr:uid="{68253D6A-F5AC-4898-B53E-D7489DE5D172}"/>
  <tableColumns count="50">
    <tableColumn id="1" xr3:uid="{1DA30397-8C69-4FAD-A7E4-25820C549B7B}" name="HHID" dataDxfId="24"/>
    <tableColumn id="2" xr3:uid="{EEC3AE93-A5C3-4EE1-9E1A-2CFE630F77BE}" name="Province/capital"/>
    <tableColumn id="3" xr3:uid="{D2CCF86E-1564-4869-85A8-234C9D066A70}" name="District/city/khan"/>
    <tableColumn id="4" xr3:uid="{FFC46F9D-784C-4D63-BD3C-27DFAAC4BD4F}" name="Urban/rural"/>
    <tableColumn id="5" xr3:uid="{47F25E5C-0586-426E-B20D-E71811508C3B}" name="Head's sex"/>
    <tableColumn id="6" xr3:uid="{56C0051E-8FB9-40EA-B283-A2C55D558FE1}" name="Head's age"/>
    <tableColumn id="7" xr3:uid="{F3ADF340-5301-4467-A390-AC5FE3890CE1}" name="Head's ethnicity"/>
    <tableColumn id="8" xr3:uid="{6810A6E5-4551-4D78-9685-EA83067D44BF}" name="Head speaks Khmer"/>
    <tableColumn id="9" xr3:uid="{F1D052F8-6059-45B0-89B0-261CB9B94C2B}" name="Head speaks other language"/>
    <tableColumn id="10" xr3:uid="{CBBE9ABD-70EC-4736-A13E-86D99994C154}" name="Head can read"/>
    <tableColumn id="11" xr3:uid="{9C27BB82-06E7-420B-8C76-DC0A03A1BD92}" name="Head can write"/>
    <tableColumn id="12" xr3:uid="{380290F2-DA1B-438C-9169-C407CA281432}" name="Head attended school"/>
    <tableColumn id="13" xr3:uid="{513EA00A-6AF7-4B99-94D9-A8AE9D5E04DA}" name="#years Head attended school"/>
    <tableColumn id="14" xr3:uid="{B4E36C5D-DA08-49F9-945B-3D1302E72DE3}" name="Head's highest education level completed"/>
    <tableColumn id="15" xr3:uid="{A90EF347-EC36-4306-BB53-22BBEDCFAF70}" name="#children under 18"/>
    <tableColumn id="16" xr3:uid="{F26E1791-51AC-474B-BE2C-7A23668C2C3B}" name="PID" dataDxfId="23"/>
    <tableColumn id="17" xr3:uid="{81B8E2E2-111E-4E3D-9516-89B20FA394C4}" name="Sex"/>
    <tableColumn id="18" xr3:uid="{3CAC66A4-F7E8-41AB-9FF3-ECD5E4A0DF9F}" name="Age"/>
    <tableColumn id="19" xr3:uid="{03143338-0A26-4CF8-9D4F-CD5A3D106BC8}" name="Dummy Variable" dataDxfId="22"/>
    <tableColumn id="20" xr3:uid="{6FC52D01-2565-4DB7-88D8-28A8B25EAFB8}" name="Relationship to Head"/>
    <tableColumn id="21" xr3:uid="{E9D70D26-5730-4829-A5F0-E0F5C0C94414}" name="Father at home"/>
    <tableColumn id="22" xr3:uid="{78EE37CD-37DE-48A8-B2B7-BC5D4647FBE5}" name="Father's PID"/>
    <tableColumn id="23" xr3:uid="{726E921E-89F7-4B81-A7B4-85D3E03879BB}" name="Mother at home"/>
    <tableColumn id="24" xr3:uid="{859F772A-FF21-466B-8226-EB23A038B4E9}" name="Mother's PID"/>
    <tableColumn id="25" xr3:uid="{42BDBCA2-F000-42B9-A3FF-9162B84FCCDD}" name="Marital status"/>
    <tableColumn id="26" xr3:uid="{D0469A1C-319B-4960-8524-E187B26F39EC}" name="Spouse at home"/>
    <tableColumn id="27" xr3:uid="{C9FF4933-6903-4435-92B3-7EFF5C1FDEDA}" name="Spouse's PID"/>
    <tableColumn id="28" xr3:uid="{35662487-F9B5-40A8-AAED-E0CB595170F2}" name="Ethnicity"/>
    <tableColumn id="29" xr3:uid="{8F4A1DEE-99DF-4DB0-85AC-C4D2641CA627}" name="Speak Khmer"/>
    <tableColumn id="30" xr3:uid="{65669869-1984-4B03-BAD8-F47133D5E3A4}" name="Speak other language"/>
    <tableColumn id="31" xr3:uid="{B227B57F-1719-4FD2-9353-9692E3A8B2B2}" name="Can read"/>
    <tableColumn id="32" xr3:uid="{D7D6720F-0685-4D58-A4F2-D35421E85AC4}" name="Can write"/>
    <tableColumn id="33" xr3:uid="{B22BBC58-123F-4FD4-AD68-EE26CCDDD9BE}" name="Attended school"/>
    <tableColumn id="34" xr3:uid="{5940ECA9-0DF2-4AA2-9289-055C89586029}" name="#years attended school"/>
    <tableColumn id="35" xr3:uid="{C4DDA767-3315-410F-A54D-1F2735AACD0E}" name="Highest education level completed"/>
    <tableColumn id="36" xr3:uid="{3C790E3B-518C-4E8E-A72B-26C9A3A9F4C0}" name="Currently schooling"/>
    <tableColumn id="37" xr3:uid="{BB58F370-B4F8-42F1-A9E3-502B35027A21}" name="School level currently attending"/>
    <tableColumn id="38" xr3:uid="{BC3AB2CA-4E45-4E60-B0BE-CDD3314B6A72}" name="Type of school, not yet Class 1"/>
    <tableColumn id="39" xr3:uid="{D3624268-D322-4291-9AB4-82E9F6DACF8F}" name="Type of school, Class 1 or above"/>
    <tableColumn id="40" xr3:uid="{90C4A0CA-AC87-48FB-AB88-809A56B3BCCA}" name="Private lesson after school"/>
    <tableColumn id="41" xr3:uid="{E3137D11-B2C3-44C7-9001-5A200D8CCB62}" name="Why not attending/attended school?"/>
    <tableColumn id="50" xr3:uid="{BF85786A-733B-495E-877B-0D80059C4D1A}" name="Age_School_Filter" dataDxfId="21">
      <calculatedColumnFormula>IF(AND(R2=6, AO2="Too young"),1,0)</calculatedColumnFormula>
    </tableColumn>
    <tableColumn id="42" xr3:uid="{164096A2-2E34-48DA-B774-8A62B4238425}" name="s11q16a"/>
    <tableColumn id="43" xr3:uid="{1AE99837-249F-4B70-B781-F1B2C74653FE}" name="s11q16b"/>
    <tableColumn id="44" xr3:uid="{B7BC4E7A-FC59-42FC-BDCB-F7226F7E6569}" name="s11q16c"/>
    <tableColumn id="45" xr3:uid="{10D12A2B-0F1C-4B43-A9E1-1E4B569A2F55}" name="s11q16d"/>
    <tableColumn id="46" xr3:uid="{84BF2608-8548-43A5-A430-ED44ACAC8265}" name="s11q16e"/>
    <tableColumn id="47" xr3:uid="{A8219076-99E6-45A2-A1D5-CF8F0C95CBE8}" name="s11q16f"/>
    <tableColumn id="48" xr3:uid="{7D5CCFA4-FD9C-45DD-8E50-DB5D0794BFA1}" name="s11q16g"/>
    <tableColumn id="49" xr3:uid="{E67EAF04-3B09-4E47-8E65-0F06ABFB42D6}" name="Total educational expenditure for the last school year (in riels)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5CDF89-090D-4AC4-A4C5-4C07A87D64F9}" name="Table13" displayName="Table13" ref="A1:BA1267" totalsRowShown="0" headerRowDxfId="18">
  <tableColumns count="53">
    <tableColumn id="1" xr3:uid="{CF909BB7-DD7A-41A3-A88B-6B42F1D7B1F4}" name="HHID" dataDxfId="17"/>
    <tableColumn id="2" xr3:uid="{0D2439A1-BA2C-467B-B49A-FD3C1CE84A7F}" name="Province/capital"/>
    <tableColumn id="3" xr3:uid="{936FE80E-973E-45D8-9A9F-3C7A6380156F}" name="District/city/khan"/>
    <tableColumn id="4" xr3:uid="{DD8B43FD-1200-46F2-81ED-EE17B0ADC3DA}" name="Urban/rural"/>
    <tableColumn id="5" xr3:uid="{788ADAE8-6615-49ED-B117-5B94B7B60418}" name="Head's sex"/>
    <tableColumn id="6" xr3:uid="{391559D4-E242-4B6C-8395-EEB60CEED535}" name="Head's age"/>
    <tableColumn id="7" xr3:uid="{BD1405C9-AED7-4F3B-AB56-5201B66EB7E5}" name="Head's ethnicity"/>
    <tableColumn id="8" xr3:uid="{37CC67B9-E83C-4C34-8F39-0016509AFCA1}" name="Head speaks Khmer"/>
    <tableColumn id="9" xr3:uid="{BF95258D-4A0C-4A48-9705-49109FB260F1}" name="Head speaks other language"/>
    <tableColumn id="10" xr3:uid="{7B45C978-A96E-4423-B0E5-1FDBBE715E7E}" name="Head can read"/>
    <tableColumn id="11" xr3:uid="{6D825327-DDE4-480F-8A84-23211E9AFFF7}" name="Head can write"/>
    <tableColumn id="12" xr3:uid="{3EB42515-A99D-4C14-8E97-B1C42D27A7E7}" name="Head attended school"/>
    <tableColumn id="13" xr3:uid="{9D5C59B6-AA4C-4721-B319-F9989C63C7EF}" name="#years Head attended school"/>
    <tableColumn id="14" xr3:uid="{D9E718E9-333D-43D2-A95A-C4081A090A56}" name="Head's highest education level completed"/>
    <tableColumn id="15" xr3:uid="{C502D1D2-7928-4086-A3E3-8D0331AAA762}" name="#children under 18"/>
    <tableColumn id="16" xr3:uid="{E789AC0C-5BB0-4AC4-BA59-0665DE66B84B}" name="PID" dataDxfId="16"/>
    <tableColumn id="17" xr3:uid="{18C8EC47-AECB-4783-9F3F-A39ECB95FE0C}" name="Sex"/>
    <tableColumn id="18" xr3:uid="{0F48C9E1-65DD-456A-A080-7E4F22823252}" name="Age"/>
    <tableColumn id="19" xr3:uid="{B476C901-A8B4-47A6-965E-D23DE56C4E4E}" name="Dummy Variable" dataDxfId="15"/>
    <tableColumn id="20" xr3:uid="{CB702EA8-793B-429B-AE48-D869A3FD94E8}" name="Relationship to Head"/>
    <tableColumn id="21" xr3:uid="{8A19D244-28A5-4235-BC01-949ECB8D2EE2}" name="Father at home"/>
    <tableColumn id="22" xr3:uid="{3D1F0A51-C2DE-45EA-95B8-B41DC5F87AE8}" name="Father's PID"/>
    <tableColumn id="23" xr3:uid="{D13970C0-20D2-4873-8E6A-D9AD7E9D288A}" name="Mother at home"/>
    <tableColumn id="24" xr3:uid="{4F253E73-5364-4354-AEBB-5871764AE74E}" name="Mother's PID"/>
    <tableColumn id="25" xr3:uid="{AAA2762B-441E-4601-ACE2-AA4FE7DAB958}" name="Marital status"/>
    <tableColumn id="26" xr3:uid="{2CDE813A-4D70-44C1-949E-E04F635AB39E}" name="Spouse at home"/>
    <tableColumn id="27" xr3:uid="{084C34E3-6452-433C-9413-0BB2E6D2D6D3}" name="Spouse's PID"/>
    <tableColumn id="28" xr3:uid="{77C0E15D-514D-47ED-B73C-FF32BE484349}" name="Ethnicity"/>
    <tableColumn id="29" xr3:uid="{8A8FF398-DFF2-4AFB-A3B9-A700FD5B1A49}" name="Speak Khmer"/>
    <tableColumn id="30" xr3:uid="{9F5D6DA6-B3A1-4752-B906-3655110353E6}" name="Speak other language"/>
    <tableColumn id="31" xr3:uid="{D449E814-268C-437B-B76F-95FFF96921E2}" name="Can read"/>
    <tableColumn id="32" xr3:uid="{6A641D3C-8A94-4C9A-BE3D-C6A932512CD1}" name="Can write"/>
    <tableColumn id="33" xr3:uid="{CEB7A9EA-A974-4835-B864-F17DB92B152D}" name="Attended school"/>
    <tableColumn id="34" xr3:uid="{9F7080B3-A503-42D0-80F8-15F970D16A75}" name="#years attended school"/>
    <tableColumn id="35" xr3:uid="{AB840809-39F1-47C1-8E9D-3144D8A6ADBC}" name="Highest education level completed"/>
    <tableColumn id="36" xr3:uid="{0D7B8EB9-B468-4F39-B0B8-CBD6C7D19784}" name="Currently schooling"/>
    <tableColumn id="37" xr3:uid="{87869DC1-40C3-4730-B7F4-8275ECA285D6}" name="School level currently attending"/>
    <tableColumn id="38" xr3:uid="{5B1DA412-F74A-4DA7-812C-02A4FBFFC7E6}" name="Type of school, not yet Class 1"/>
    <tableColumn id="39" xr3:uid="{46BFD419-FA70-4CD9-A4BD-189FC0926E5B}" name="Type of school, Class 1 or above"/>
    <tableColumn id="40" xr3:uid="{67D3C462-EED9-44A3-90F8-A4735228FC16}" name="Private lesson after school"/>
    <tableColumn id="41" xr3:uid="{A4A1111C-EC69-4B51-BBDD-3656F71A2126}" name="Why not attending/attended school?"/>
    <tableColumn id="50" xr3:uid="{00350809-A7B4-49E8-98E6-6AFF7AA4B844}" name="Age_School_Filter" dataDxfId="14">
      <calculatedColumnFormula>IF(AND(R2=6, AO2="Too young"),1,0)</calculatedColumnFormula>
    </tableColumn>
    <tableColumn id="42" xr3:uid="{41CD2D6D-27A3-4978-85FE-642529F4BEA9}" name="s11q16a"/>
    <tableColumn id="43" xr3:uid="{21DAA9D7-9CE9-4C8A-84BD-BA01C1DDFD45}" name="s11q16b"/>
    <tableColumn id="44" xr3:uid="{A17712CC-5986-49B6-AF34-23A199BED045}" name="s11q16c"/>
    <tableColumn id="45" xr3:uid="{C6C9F2FD-6340-4DA4-B4C5-3453F8FCAC79}" name="s11q16d"/>
    <tableColumn id="46" xr3:uid="{6D4CF660-843C-446A-9589-B9FD7CD541AF}" name="s11q16e"/>
    <tableColumn id="47" xr3:uid="{4B8E9E2D-046E-4C00-B5E5-AD253E8A9CE8}" name="s11q16f"/>
    <tableColumn id="48" xr3:uid="{308EF9AA-9DA7-44A3-9B1E-CD23AB9AC7DC}" name="s11q16g"/>
    <tableColumn id="49" xr3:uid="{C691A093-9B14-480D-9BD4-261EED996320}" name="Total educational expenditure for the last school year (in riels)"/>
    <tableColumn id="51" xr3:uid="{DF9C8D2F-CD66-4849-81B2-F5497E833FCD}" name="Expenditure_Primary" dataDxfId="13">
      <calculatedColumnFormula>IF(AND($R2&lt;12,$AX2&lt;&gt;""),$AX2,"")</calculatedColumnFormula>
    </tableColumn>
    <tableColumn id="52" xr3:uid="{AECF91C9-AB0B-4851-BF74-CCA7CADD9EAE}" name="Expenditure_LowerSecondary" dataDxfId="12">
      <calculatedColumnFormula>IF(AND($R2&gt;11,$R2&lt;15,$AX2&lt;&gt;""),$AX2,"")</calculatedColumnFormula>
    </tableColumn>
    <tableColumn id="53" xr3:uid="{1059499D-C9A6-4A0B-80A5-FDA165CFC877}" name="Expenditure_UpperSecondary" dataDxfId="11">
      <calculatedColumnFormula>IF(AND($R2&gt;14,$AX2&lt;&gt;""),$AX2,"")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ED3F3E3-6EA9-4FB5-B199-412EB09C3B2B}" name="Table3" displayName="Table3" ref="A6:C1272" totalsRowShown="0">
  <autoFilter ref="A6:C1272" xr:uid="{5ED3F3E3-6EA9-4FB5-B199-412EB09C3B2B}"/>
  <tableColumns count="3">
    <tableColumn id="1" xr3:uid="{D3194A59-D92A-4AA2-AD04-3E24B307093B}" name="Expenditure_Primary"/>
    <tableColumn id="2" xr3:uid="{2BD18C3D-31CB-41BB-9AC8-2747B44CDE4E}" name="Expenditure_LowerSecondary"/>
    <tableColumn id="3" xr3:uid="{CF63310E-9355-413D-9745-907C1C574637}" name="Expenditure_UpperSecondar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FD140FB-6349-492A-B0FE-0D35E8198CBA}" name="Table6" displayName="Table6" ref="A1:H1268" totalsRowShown="0" headerRowDxfId="10" dataDxfId="1">
  <autoFilter ref="A1:H1268" xr:uid="{FFD140FB-6349-492A-B0FE-0D35E8198CBA}"/>
  <tableColumns count="8">
    <tableColumn id="1" xr3:uid="{B9CFA61B-2B04-4C09-8BDD-47DBF1F8B0BF}" name="Total educational expenditure for the last school year (in riels)" dataDxfId="9"/>
    <tableColumn id="2" xr3:uid="{7CBEBBE6-C582-40D4-AAEA-683050607923}" name="Age" dataDxfId="8"/>
    <tableColumn id="3" xr3:uid="{D10D8495-78B5-476C-8753-AB9F7FADFBA1}" name="Child being Male" dataDxfId="7">
      <calculatedColumnFormula>IF(G2="Male",1,0)</calculatedColumnFormula>
    </tableColumn>
    <tableColumn id="4" xr3:uid="{1079F275-7203-474B-AAD5-4B6A40EDD6D3}" name="Household being Khmer" dataDxfId="6">
      <calculatedColumnFormula>IF(H2="Khmer",1,0)</calculatedColumnFormula>
    </tableColumn>
    <tableColumn id="5" xr3:uid="{4DC4640F-4A11-4231-815F-9167FD273F5C}" name="#years Head attended school" dataDxfId="5"/>
    <tableColumn id="6" xr3:uid="{2B924359-41D0-46BC-998E-9C4BE6C43270}" name="#children under 18" dataDxfId="4"/>
    <tableColumn id="7" xr3:uid="{8F7C4D3F-B11C-4E60-A9D6-0377F78E2C04}" name="Sex" dataDxfId="3"/>
    <tableColumn id="8" xr3:uid="{6A42D8C1-E6E1-43B5-A105-29C5322D08B8}" name="Head's ethnicity" dataDxf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493EEBC-2C5C-40AB-8400-F1FE0A80EE7D}" name="Table7" displayName="Table7" ref="A1:F1048576" totalsRowShown="0" headerRowDxfId="0">
  <autoFilter ref="A1:F1048576" xr:uid="{8493EEBC-2C5C-40AB-8400-F1FE0A80EE7D}"/>
  <tableColumns count="6">
    <tableColumn id="1" xr3:uid="{71BC6699-1FDE-419C-AF65-094870B473AC}" name="Total educational expenditure for the last school year (in riels)"/>
    <tableColumn id="2" xr3:uid="{D209AB46-22A4-4E75-B424-CDF481433843}" name="New Variable 1"/>
    <tableColumn id="3" xr3:uid="{18C93939-CD1D-4D8F-9FE7-335481D9BCC6}" name="New Variable 2"/>
    <tableColumn id="4" xr3:uid="{5DC5BEE2-0E09-48A3-9527-D7988E6615D9}" name="New Variable 3"/>
    <tableColumn id="5" xr3:uid="{BAA4DCC2-BC71-4A6E-9811-95750ED3E90D}" name="New Variable 4"/>
    <tableColumn id="6" xr3:uid="{EEA7F3C8-8B11-4A65-95B6-73BDF49416FD}" name="New Variable 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7E6AB-E6FF-4988-9DB6-A808BDA2AEF4}">
  <sheetPr filterMode="1"/>
  <dimension ref="A1:AW6352"/>
  <sheetViews>
    <sheetView zoomScale="85" zoomScaleNormal="85" workbookViewId="0">
      <selection activeCell="J45" sqref="J45"/>
    </sheetView>
  </sheetViews>
  <sheetFormatPr defaultRowHeight="14.5" x14ac:dyDescent="0.35"/>
  <cols>
    <col min="1" max="1" width="34.1796875" style="2" bestFit="1" customWidth="1"/>
    <col min="2" max="2" width="14.453125" bestFit="1" customWidth="1"/>
    <col min="3" max="3" width="15.54296875" bestFit="1" customWidth="1"/>
    <col min="4" max="4" width="10.81640625" bestFit="1" customWidth="1"/>
    <col min="5" max="5" width="9.54296875" bestFit="1" customWidth="1"/>
    <col min="6" max="6" width="9.81640625" bestFit="1" customWidth="1"/>
    <col min="7" max="7" width="21.1796875" bestFit="1" customWidth="1"/>
    <col min="8" max="8" width="17.54296875" bestFit="1" customWidth="1"/>
    <col min="9" max="9" width="24.54296875" bestFit="1" customWidth="1"/>
    <col min="10" max="10" width="12.81640625" bestFit="1" customWidth="1"/>
    <col min="11" max="11" width="13.453125" bestFit="1" customWidth="1"/>
    <col min="12" max="12" width="19.453125" bestFit="1" customWidth="1"/>
    <col min="13" max="13" width="25.453125" bestFit="1" customWidth="1"/>
    <col min="14" max="14" width="48.26953125" bestFit="1" customWidth="1"/>
    <col min="15" max="15" width="16.54296875" bestFit="1" customWidth="1"/>
    <col min="16" max="16" width="8.7265625" style="6" customWidth="1"/>
    <col min="17" max="17" width="6.81640625" bestFit="1" customWidth="1"/>
    <col min="18" max="18" width="4" bestFit="1" customWidth="1"/>
    <col min="19" max="19" width="15.81640625" customWidth="1"/>
    <col min="20" max="20" width="31.7265625" bestFit="1" customWidth="1"/>
    <col min="21" max="21" width="13.81640625" bestFit="1" customWidth="1"/>
    <col min="22" max="22" width="10.81640625" bestFit="1" customWidth="1"/>
    <col min="23" max="23" width="14.7265625" bestFit="1" customWidth="1"/>
    <col min="24" max="24" width="11.81640625" bestFit="1" customWidth="1"/>
    <col min="25" max="25" width="35.7265625" bestFit="1" customWidth="1"/>
    <col min="26" max="26" width="14.453125" bestFit="1" customWidth="1"/>
    <col min="27" max="27" width="11.453125" bestFit="1" customWidth="1"/>
    <col min="28" max="28" width="21.1796875" bestFit="1" customWidth="1"/>
    <col min="29" max="29" width="11.81640625" bestFit="1" customWidth="1"/>
    <col min="30" max="30" width="19" bestFit="1" customWidth="1"/>
    <col min="31" max="31" width="8.26953125" bestFit="1" customWidth="1"/>
    <col min="32" max="32" width="8.81640625" bestFit="1" customWidth="1"/>
    <col min="33" max="33" width="14.54296875" bestFit="1" customWidth="1"/>
    <col min="34" max="34" width="20.453125" bestFit="1" customWidth="1"/>
    <col min="35" max="35" width="48.26953125" bestFit="1" customWidth="1"/>
    <col min="36" max="36" width="17.1796875" bestFit="1" customWidth="1"/>
    <col min="37" max="37" width="48.7265625" bestFit="1" customWidth="1"/>
    <col min="38" max="38" width="34.1796875" bestFit="1" customWidth="1"/>
    <col min="39" max="39" width="27.54296875" bestFit="1" customWidth="1"/>
    <col min="40" max="40" width="23.1796875" bestFit="1" customWidth="1"/>
    <col min="41" max="41" width="38.453125" bestFit="1" customWidth="1"/>
    <col min="42" max="47" width="7.81640625" bestFit="1" customWidth="1"/>
    <col min="48" max="48" width="7.54296875" bestFit="1" customWidth="1"/>
    <col min="49" max="49" width="53.54296875" bestFit="1" customWidth="1"/>
  </cols>
  <sheetData>
    <row r="1" spans="1:49" s="1" customFormat="1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hidden="1" x14ac:dyDescent="0.35">
      <c r="A2" s="2" t="s">
        <v>49</v>
      </c>
      <c r="B2">
        <v>16</v>
      </c>
      <c r="C2">
        <v>1601</v>
      </c>
      <c r="D2">
        <v>2</v>
      </c>
      <c r="E2" t="s">
        <v>50</v>
      </c>
      <c r="F2">
        <v>30</v>
      </c>
      <c r="G2" t="s">
        <v>51</v>
      </c>
      <c r="H2" t="s">
        <v>52</v>
      </c>
      <c r="I2" t="s">
        <v>52</v>
      </c>
      <c r="J2" t="s">
        <v>53</v>
      </c>
      <c r="K2" t="s">
        <v>53</v>
      </c>
      <c r="L2" t="s">
        <v>53</v>
      </c>
      <c r="M2">
        <v>0</v>
      </c>
      <c r="O2">
        <v>5</v>
      </c>
      <c r="P2" s="2">
        <v>1</v>
      </c>
      <c r="Q2" t="s">
        <v>50</v>
      </c>
      <c r="R2">
        <v>30</v>
      </c>
      <c r="S2" s="5">
        <f>IF(AND(R2&gt;=6, R2&lt;=17, T2="Child"),1,0)</f>
        <v>0</v>
      </c>
      <c r="T2" t="s">
        <v>54</v>
      </c>
      <c r="U2" t="s">
        <v>53</v>
      </c>
      <c r="W2" t="s">
        <v>53</v>
      </c>
      <c r="Y2" t="s">
        <v>55</v>
      </c>
      <c r="Z2" t="s">
        <v>52</v>
      </c>
      <c r="AA2">
        <v>2</v>
      </c>
      <c r="AB2" t="s">
        <v>51</v>
      </c>
      <c r="AC2" t="s">
        <v>52</v>
      </c>
      <c r="AD2" t="s">
        <v>52</v>
      </c>
      <c r="AE2" t="s">
        <v>53</v>
      </c>
      <c r="AF2" t="s">
        <v>53</v>
      </c>
      <c r="AG2" t="s">
        <v>53</v>
      </c>
    </row>
    <row r="3" spans="1:49" hidden="1" x14ac:dyDescent="0.35">
      <c r="A3" s="2" t="s">
        <v>49</v>
      </c>
      <c r="B3">
        <v>16</v>
      </c>
      <c r="C3">
        <v>1601</v>
      </c>
      <c r="D3">
        <v>2</v>
      </c>
      <c r="E3" t="s">
        <v>50</v>
      </c>
      <c r="F3">
        <v>30</v>
      </c>
      <c r="G3" t="s">
        <v>51</v>
      </c>
      <c r="H3" t="s">
        <v>52</v>
      </c>
      <c r="I3" t="s">
        <v>52</v>
      </c>
      <c r="J3" t="s">
        <v>53</v>
      </c>
      <c r="K3" t="s">
        <v>53</v>
      </c>
      <c r="L3" t="s">
        <v>53</v>
      </c>
      <c r="M3">
        <v>0</v>
      </c>
      <c r="O3">
        <v>5</v>
      </c>
      <c r="P3" s="2">
        <v>2</v>
      </c>
      <c r="Q3" t="s">
        <v>56</v>
      </c>
      <c r="R3">
        <v>30</v>
      </c>
      <c r="S3" s="5">
        <f t="shared" ref="S3:S66" si="0">IF(AND(R3&gt;=6, R3&lt;=17, T3="Child"),1,0)</f>
        <v>0</v>
      </c>
      <c r="T3" t="s">
        <v>57</v>
      </c>
      <c r="U3" t="s">
        <v>53</v>
      </c>
      <c r="W3" t="s">
        <v>53</v>
      </c>
      <c r="Y3" t="s">
        <v>55</v>
      </c>
      <c r="Z3" t="s">
        <v>52</v>
      </c>
      <c r="AA3">
        <v>1</v>
      </c>
      <c r="AB3" t="s">
        <v>51</v>
      </c>
      <c r="AC3" t="s">
        <v>52</v>
      </c>
      <c r="AD3" t="s">
        <v>52</v>
      </c>
      <c r="AE3" t="s">
        <v>53</v>
      </c>
      <c r="AF3" t="s">
        <v>53</v>
      </c>
      <c r="AG3" t="s">
        <v>53</v>
      </c>
    </row>
    <row r="4" spans="1:49" x14ac:dyDescent="0.35">
      <c r="A4" s="2" t="s">
        <v>49</v>
      </c>
      <c r="B4">
        <v>16</v>
      </c>
      <c r="C4">
        <v>1601</v>
      </c>
      <c r="D4">
        <v>2</v>
      </c>
      <c r="E4" t="s">
        <v>50</v>
      </c>
      <c r="F4">
        <v>30</v>
      </c>
      <c r="G4" t="s">
        <v>51</v>
      </c>
      <c r="H4" t="s">
        <v>52</v>
      </c>
      <c r="I4" t="s">
        <v>52</v>
      </c>
      <c r="J4" t="s">
        <v>53</v>
      </c>
      <c r="K4" t="s">
        <v>53</v>
      </c>
      <c r="L4" t="s">
        <v>53</v>
      </c>
      <c r="M4">
        <v>0</v>
      </c>
      <c r="O4">
        <v>5</v>
      </c>
      <c r="P4" s="6">
        <v>3</v>
      </c>
      <c r="Q4" t="s">
        <v>50</v>
      </c>
      <c r="R4">
        <v>14</v>
      </c>
      <c r="S4" s="5">
        <f t="shared" si="0"/>
        <v>1</v>
      </c>
      <c r="T4" t="s">
        <v>58</v>
      </c>
      <c r="U4" t="s">
        <v>52</v>
      </c>
      <c r="V4">
        <v>1</v>
      </c>
      <c r="W4" t="s">
        <v>52</v>
      </c>
      <c r="X4">
        <v>2</v>
      </c>
      <c r="Y4" t="s">
        <v>59</v>
      </c>
      <c r="AB4" t="s">
        <v>51</v>
      </c>
      <c r="AC4" t="s">
        <v>52</v>
      </c>
      <c r="AD4" t="s">
        <v>52</v>
      </c>
      <c r="AE4" t="s">
        <v>52</v>
      </c>
      <c r="AF4" t="s">
        <v>52</v>
      </c>
      <c r="AG4" t="s">
        <v>52</v>
      </c>
      <c r="AH4">
        <v>9</v>
      </c>
      <c r="AI4" t="s">
        <v>60</v>
      </c>
      <c r="AJ4" t="s">
        <v>52</v>
      </c>
      <c r="AK4" t="s">
        <v>61</v>
      </c>
      <c r="AM4" t="s">
        <v>62</v>
      </c>
      <c r="AN4" t="s">
        <v>53</v>
      </c>
      <c r="AP4">
        <v>0</v>
      </c>
      <c r="AQ4">
        <v>0</v>
      </c>
      <c r="AR4">
        <v>20000</v>
      </c>
      <c r="AS4">
        <v>40000</v>
      </c>
      <c r="AT4">
        <v>1800000</v>
      </c>
      <c r="AU4">
        <v>360000</v>
      </c>
      <c r="AV4">
        <v>0</v>
      </c>
      <c r="AW4">
        <v>2220000</v>
      </c>
    </row>
    <row r="5" spans="1:49" x14ac:dyDescent="0.35">
      <c r="A5" s="2" t="s">
        <v>49</v>
      </c>
      <c r="B5">
        <v>16</v>
      </c>
      <c r="C5">
        <v>1601</v>
      </c>
      <c r="D5">
        <v>2</v>
      </c>
      <c r="E5" t="s">
        <v>50</v>
      </c>
      <c r="F5">
        <v>30</v>
      </c>
      <c r="G5" t="s">
        <v>51</v>
      </c>
      <c r="H5" t="s">
        <v>52</v>
      </c>
      <c r="I5" t="s">
        <v>52</v>
      </c>
      <c r="J5" t="s">
        <v>53</v>
      </c>
      <c r="K5" t="s">
        <v>53</v>
      </c>
      <c r="L5" t="s">
        <v>53</v>
      </c>
      <c r="M5">
        <v>0</v>
      </c>
      <c r="O5">
        <v>5</v>
      </c>
      <c r="P5" s="6">
        <v>4</v>
      </c>
      <c r="Q5" t="s">
        <v>56</v>
      </c>
      <c r="R5">
        <v>12</v>
      </c>
      <c r="S5" s="5">
        <f t="shared" si="0"/>
        <v>1</v>
      </c>
      <c r="T5" t="s">
        <v>58</v>
      </c>
      <c r="U5" t="s">
        <v>52</v>
      </c>
      <c r="V5">
        <v>1</v>
      </c>
      <c r="W5" t="s">
        <v>52</v>
      </c>
      <c r="X5">
        <v>2</v>
      </c>
      <c r="AB5" t="s">
        <v>51</v>
      </c>
      <c r="AC5" t="s">
        <v>52</v>
      </c>
      <c r="AD5" t="s">
        <v>52</v>
      </c>
      <c r="AE5" t="s">
        <v>52</v>
      </c>
      <c r="AF5" t="s">
        <v>52</v>
      </c>
      <c r="AG5" t="s">
        <v>52</v>
      </c>
      <c r="AH5">
        <v>6</v>
      </c>
      <c r="AI5" t="s">
        <v>63</v>
      </c>
      <c r="AJ5" t="s">
        <v>52</v>
      </c>
      <c r="AK5" t="s">
        <v>64</v>
      </c>
      <c r="AM5" t="s">
        <v>62</v>
      </c>
      <c r="AN5" t="s">
        <v>53</v>
      </c>
      <c r="AP5">
        <v>0</v>
      </c>
      <c r="AQ5">
        <v>0</v>
      </c>
      <c r="AR5">
        <v>10000</v>
      </c>
      <c r="AS5">
        <v>20000</v>
      </c>
      <c r="AT5">
        <v>108000</v>
      </c>
      <c r="AU5">
        <v>0</v>
      </c>
      <c r="AV5">
        <v>0</v>
      </c>
      <c r="AW5">
        <v>138000</v>
      </c>
    </row>
    <row r="6" spans="1:49" x14ac:dyDescent="0.35">
      <c r="A6" s="2" t="s">
        <v>49</v>
      </c>
      <c r="B6">
        <v>16</v>
      </c>
      <c r="C6">
        <v>1601</v>
      </c>
      <c r="D6">
        <v>2</v>
      </c>
      <c r="E6" t="s">
        <v>50</v>
      </c>
      <c r="F6">
        <v>30</v>
      </c>
      <c r="G6" t="s">
        <v>51</v>
      </c>
      <c r="H6" t="s">
        <v>52</v>
      </c>
      <c r="I6" t="s">
        <v>52</v>
      </c>
      <c r="J6" t="s">
        <v>53</v>
      </c>
      <c r="K6" t="s">
        <v>53</v>
      </c>
      <c r="L6" t="s">
        <v>53</v>
      </c>
      <c r="M6">
        <v>0</v>
      </c>
      <c r="O6">
        <v>5</v>
      </c>
      <c r="P6" s="6">
        <v>5</v>
      </c>
      <c r="Q6" t="s">
        <v>56</v>
      </c>
      <c r="R6">
        <v>10</v>
      </c>
      <c r="S6" s="5">
        <f t="shared" si="0"/>
        <v>1</v>
      </c>
      <c r="T6" t="s">
        <v>58</v>
      </c>
      <c r="U6" t="s">
        <v>52</v>
      </c>
      <c r="V6">
        <v>1</v>
      </c>
      <c r="W6" t="s">
        <v>52</v>
      </c>
      <c r="X6">
        <v>2</v>
      </c>
      <c r="AB6" t="s">
        <v>51</v>
      </c>
      <c r="AC6" t="s">
        <v>52</v>
      </c>
      <c r="AD6" t="s">
        <v>52</v>
      </c>
      <c r="AE6" t="s">
        <v>53</v>
      </c>
      <c r="AF6" t="s">
        <v>53</v>
      </c>
      <c r="AG6" t="s">
        <v>52</v>
      </c>
      <c r="AH6">
        <v>4</v>
      </c>
      <c r="AI6" t="s">
        <v>65</v>
      </c>
      <c r="AJ6" t="s">
        <v>52</v>
      </c>
      <c r="AK6" t="s">
        <v>66</v>
      </c>
      <c r="AM6" t="s">
        <v>62</v>
      </c>
      <c r="AN6" t="s">
        <v>53</v>
      </c>
      <c r="AP6">
        <v>0</v>
      </c>
      <c r="AQ6">
        <v>0</v>
      </c>
      <c r="AR6">
        <v>5000</v>
      </c>
      <c r="AS6">
        <v>2500</v>
      </c>
      <c r="AT6">
        <v>108000</v>
      </c>
      <c r="AU6">
        <v>0</v>
      </c>
      <c r="AV6">
        <v>0</v>
      </c>
      <c r="AW6">
        <v>115500</v>
      </c>
    </row>
    <row r="7" spans="1:49" hidden="1" x14ac:dyDescent="0.35">
      <c r="A7" s="2" t="s">
        <v>49</v>
      </c>
      <c r="B7">
        <v>16</v>
      </c>
      <c r="C7">
        <v>1601</v>
      </c>
      <c r="D7">
        <v>2</v>
      </c>
      <c r="E7" t="s">
        <v>50</v>
      </c>
      <c r="F7">
        <v>30</v>
      </c>
      <c r="G7" t="s">
        <v>51</v>
      </c>
      <c r="H7" t="s">
        <v>52</v>
      </c>
      <c r="I7" t="s">
        <v>52</v>
      </c>
      <c r="J7" t="s">
        <v>53</v>
      </c>
      <c r="K7" t="s">
        <v>53</v>
      </c>
      <c r="L7" t="s">
        <v>53</v>
      </c>
      <c r="M7">
        <v>0</v>
      </c>
      <c r="O7">
        <v>5</v>
      </c>
      <c r="P7" s="2">
        <v>6</v>
      </c>
      <c r="Q7" t="s">
        <v>56</v>
      </c>
      <c r="R7">
        <v>5</v>
      </c>
      <c r="S7" s="5">
        <f t="shared" si="0"/>
        <v>0</v>
      </c>
      <c r="T7" t="s">
        <v>58</v>
      </c>
      <c r="U7" t="s">
        <v>52</v>
      </c>
      <c r="V7">
        <v>1</v>
      </c>
      <c r="W7" t="s">
        <v>52</v>
      </c>
      <c r="X7">
        <v>2</v>
      </c>
      <c r="AB7" t="s">
        <v>51</v>
      </c>
      <c r="AC7" t="s">
        <v>53</v>
      </c>
      <c r="AD7" t="s">
        <v>52</v>
      </c>
      <c r="AE7" t="s">
        <v>53</v>
      </c>
      <c r="AF7" t="s">
        <v>53</v>
      </c>
      <c r="AG7" t="s">
        <v>52</v>
      </c>
      <c r="AH7">
        <v>2</v>
      </c>
      <c r="AI7" t="s">
        <v>67</v>
      </c>
      <c r="AJ7" t="s">
        <v>52</v>
      </c>
      <c r="AK7" t="s">
        <v>68</v>
      </c>
      <c r="AL7" t="s">
        <v>69</v>
      </c>
      <c r="AN7" t="s">
        <v>53</v>
      </c>
      <c r="AP7">
        <v>0</v>
      </c>
      <c r="AQ7">
        <v>0</v>
      </c>
      <c r="AR7">
        <v>0</v>
      </c>
      <c r="AS7">
        <v>11000</v>
      </c>
      <c r="AT7">
        <v>108000</v>
      </c>
      <c r="AU7">
        <v>0</v>
      </c>
      <c r="AV7">
        <v>0</v>
      </c>
      <c r="AW7">
        <v>119000</v>
      </c>
    </row>
    <row r="8" spans="1:49" hidden="1" x14ac:dyDescent="0.35">
      <c r="A8" s="2" t="s">
        <v>49</v>
      </c>
      <c r="B8">
        <v>16</v>
      </c>
      <c r="C8">
        <v>1601</v>
      </c>
      <c r="D8">
        <v>2</v>
      </c>
      <c r="E8" t="s">
        <v>50</v>
      </c>
      <c r="F8">
        <v>30</v>
      </c>
      <c r="G8" t="s">
        <v>51</v>
      </c>
      <c r="H8" t="s">
        <v>52</v>
      </c>
      <c r="I8" t="s">
        <v>52</v>
      </c>
      <c r="J8" t="s">
        <v>53</v>
      </c>
      <c r="K8" t="s">
        <v>53</v>
      </c>
      <c r="L8" t="s">
        <v>53</v>
      </c>
      <c r="M8">
        <v>0</v>
      </c>
      <c r="O8">
        <v>5</v>
      </c>
      <c r="P8" s="2">
        <v>7</v>
      </c>
      <c r="Q8" t="s">
        <v>50</v>
      </c>
      <c r="R8">
        <v>3</v>
      </c>
      <c r="S8" s="5">
        <f t="shared" si="0"/>
        <v>0</v>
      </c>
      <c r="T8" t="s">
        <v>58</v>
      </c>
      <c r="U8" t="s">
        <v>52</v>
      </c>
      <c r="V8">
        <v>1</v>
      </c>
      <c r="W8" t="s">
        <v>52</v>
      </c>
      <c r="X8">
        <v>2</v>
      </c>
      <c r="AB8" t="s">
        <v>51</v>
      </c>
      <c r="AC8" t="s">
        <v>53</v>
      </c>
      <c r="AD8" t="s">
        <v>52</v>
      </c>
      <c r="AE8" t="s">
        <v>53</v>
      </c>
      <c r="AF8" t="s">
        <v>53</v>
      </c>
      <c r="AG8" t="s">
        <v>53</v>
      </c>
      <c r="AO8" t="s">
        <v>70</v>
      </c>
    </row>
    <row r="9" spans="1:49" hidden="1" x14ac:dyDescent="0.35">
      <c r="A9" s="2" t="s">
        <v>71</v>
      </c>
      <c r="B9">
        <v>9</v>
      </c>
      <c r="C9">
        <v>906</v>
      </c>
      <c r="D9">
        <v>2</v>
      </c>
      <c r="E9" t="s">
        <v>50</v>
      </c>
      <c r="F9">
        <v>25</v>
      </c>
      <c r="G9" t="s">
        <v>72</v>
      </c>
      <c r="I9" t="s">
        <v>73</v>
      </c>
      <c r="J9" t="s">
        <v>53</v>
      </c>
      <c r="K9" t="s">
        <v>53</v>
      </c>
      <c r="L9" t="s">
        <v>53</v>
      </c>
      <c r="M9">
        <v>0</v>
      </c>
      <c r="O9">
        <v>3</v>
      </c>
      <c r="P9" s="2">
        <v>1</v>
      </c>
      <c r="Q9" t="s">
        <v>50</v>
      </c>
      <c r="R9">
        <v>25</v>
      </c>
      <c r="S9" s="5">
        <f t="shared" si="0"/>
        <v>0</v>
      </c>
      <c r="T9" t="s">
        <v>54</v>
      </c>
      <c r="U9" t="s">
        <v>53</v>
      </c>
      <c r="W9" t="s">
        <v>53</v>
      </c>
      <c r="Y9" t="s">
        <v>55</v>
      </c>
      <c r="Z9" t="s">
        <v>52</v>
      </c>
      <c r="AA9">
        <v>2</v>
      </c>
      <c r="AB9" t="s">
        <v>72</v>
      </c>
      <c r="AD9" t="s">
        <v>73</v>
      </c>
      <c r="AE9" t="s">
        <v>53</v>
      </c>
      <c r="AF9" t="s">
        <v>53</v>
      </c>
      <c r="AG9" t="s">
        <v>53</v>
      </c>
    </row>
    <row r="10" spans="1:49" hidden="1" x14ac:dyDescent="0.35">
      <c r="A10" s="2" t="s">
        <v>71</v>
      </c>
      <c r="B10">
        <v>9</v>
      </c>
      <c r="C10">
        <v>906</v>
      </c>
      <c r="D10">
        <v>2</v>
      </c>
      <c r="E10" t="s">
        <v>50</v>
      </c>
      <c r="F10">
        <v>25</v>
      </c>
      <c r="G10" t="s">
        <v>72</v>
      </c>
      <c r="I10" t="s">
        <v>73</v>
      </c>
      <c r="J10" t="s">
        <v>53</v>
      </c>
      <c r="K10" t="s">
        <v>53</v>
      </c>
      <c r="L10" t="s">
        <v>53</v>
      </c>
      <c r="M10">
        <v>0</v>
      </c>
      <c r="O10">
        <v>3</v>
      </c>
      <c r="P10" s="2">
        <v>2</v>
      </c>
      <c r="Q10" t="s">
        <v>56</v>
      </c>
      <c r="R10">
        <v>26</v>
      </c>
      <c r="S10" s="5">
        <f t="shared" si="0"/>
        <v>0</v>
      </c>
      <c r="T10" t="s">
        <v>57</v>
      </c>
      <c r="U10" t="s">
        <v>53</v>
      </c>
      <c r="W10" t="s">
        <v>53</v>
      </c>
      <c r="Y10" t="s">
        <v>55</v>
      </c>
      <c r="Z10" t="s">
        <v>52</v>
      </c>
      <c r="AA10">
        <v>1</v>
      </c>
      <c r="AB10" t="s">
        <v>72</v>
      </c>
      <c r="AD10" t="s">
        <v>73</v>
      </c>
      <c r="AE10" t="s">
        <v>53</v>
      </c>
      <c r="AF10" t="s">
        <v>53</v>
      </c>
      <c r="AG10" t="s">
        <v>53</v>
      </c>
    </row>
    <row r="11" spans="1:49" x14ac:dyDescent="0.35">
      <c r="A11" s="2" t="s">
        <v>71</v>
      </c>
      <c r="B11">
        <v>9</v>
      </c>
      <c r="C11">
        <v>906</v>
      </c>
      <c r="D11">
        <v>2</v>
      </c>
      <c r="E11" t="s">
        <v>50</v>
      </c>
      <c r="F11">
        <v>25</v>
      </c>
      <c r="G11" t="s">
        <v>72</v>
      </c>
      <c r="I11" t="s">
        <v>73</v>
      </c>
      <c r="J11" t="s">
        <v>53</v>
      </c>
      <c r="K11" t="s">
        <v>53</v>
      </c>
      <c r="L11" t="s">
        <v>53</v>
      </c>
      <c r="M11">
        <v>0</v>
      </c>
      <c r="O11">
        <v>3</v>
      </c>
      <c r="P11" s="6">
        <v>3</v>
      </c>
      <c r="Q11" t="s">
        <v>50</v>
      </c>
      <c r="R11">
        <v>8</v>
      </c>
      <c r="S11" s="5">
        <f t="shared" si="0"/>
        <v>1</v>
      </c>
      <c r="T11" t="s">
        <v>58</v>
      </c>
      <c r="U11" t="s">
        <v>52</v>
      </c>
      <c r="V11">
        <v>1</v>
      </c>
      <c r="W11" t="s">
        <v>52</v>
      </c>
      <c r="X11">
        <v>2</v>
      </c>
      <c r="AB11" t="s">
        <v>72</v>
      </c>
      <c r="AD11" t="s">
        <v>73</v>
      </c>
      <c r="AE11" t="s">
        <v>53</v>
      </c>
      <c r="AF11" t="s">
        <v>53</v>
      </c>
      <c r="AG11" t="s">
        <v>52</v>
      </c>
      <c r="AH11">
        <v>1</v>
      </c>
      <c r="AI11" t="s">
        <v>65</v>
      </c>
      <c r="AJ11" t="s">
        <v>52</v>
      </c>
      <c r="AK11" t="s">
        <v>74</v>
      </c>
      <c r="AM11" t="s">
        <v>62</v>
      </c>
      <c r="AN11" t="s">
        <v>53</v>
      </c>
      <c r="AP11">
        <v>0</v>
      </c>
      <c r="AQ11">
        <v>0</v>
      </c>
      <c r="AR11">
        <v>5000</v>
      </c>
      <c r="AS11">
        <v>12000</v>
      </c>
      <c r="AT11">
        <v>0</v>
      </c>
      <c r="AU11">
        <v>0</v>
      </c>
      <c r="AV11">
        <v>0</v>
      </c>
      <c r="AW11">
        <v>17000</v>
      </c>
    </row>
    <row r="12" spans="1:49" x14ac:dyDescent="0.35">
      <c r="A12" s="2" t="s">
        <v>71</v>
      </c>
      <c r="B12">
        <v>9</v>
      </c>
      <c r="C12">
        <v>906</v>
      </c>
      <c r="D12">
        <v>2</v>
      </c>
      <c r="E12" t="s">
        <v>50</v>
      </c>
      <c r="F12">
        <v>25</v>
      </c>
      <c r="G12" t="s">
        <v>72</v>
      </c>
      <c r="I12" t="s">
        <v>73</v>
      </c>
      <c r="J12" t="s">
        <v>53</v>
      </c>
      <c r="K12" t="s">
        <v>53</v>
      </c>
      <c r="L12" t="s">
        <v>53</v>
      </c>
      <c r="M12">
        <v>0</v>
      </c>
      <c r="O12">
        <v>3</v>
      </c>
      <c r="P12" s="6">
        <v>4</v>
      </c>
      <c r="Q12" t="s">
        <v>50</v>
      </c>
      <c r="R12">
        <v>6</v>
      </c>
      <c r="S12" s="5">
        <f t="shared" si="0"/>
        <v>1</v>
      </c>
      <c r="T12" t="s">
        <v>58</v>
      </c>
      <c r="U12" t="s">
        <v>52</v>
      </c>
      <c r="V12">
        <v>1</v>
      </c>
      <c r="W12" t="s">
        <v>52</v>
      </c>
      <c r="X12">
        <v>2</v>
      </c>
      <c r="AB12" t="s">
        <v>72</v>
      </c>
      <c r="AD12" t="s">
        <v>73</v>
      </c>
      <c r="AE12" t="s">
        <v>53</v>
      </c>
      <c r="AF12" t="s">
        <v>53</v>
      </c>
      <c r="AG12" t="s">
        <v>53</v>
      </c>
      <c r="AO12" t="s">
        <v>70</v>
      </c>
    </row>
    <row r="13" spans="1:49" hidden="1" x14ac:dyDescent="0.35">
      <c r="A13" s="2" t="s">
        <v>71</v>
      </c>
      <c r="B13">
        <v>9</v>
      </c>
      <c r="C13">
        <v>906</v>
      </c>
      <c r="D13">
        <v>2</v>
      </c>
      <c r="E13" t="s">
        <v>50</v>
      </c>
      <c r="F13">
        <v>25</v>
      </c>
      <c r="G13" t="s">
        <v>72</v>
      </c>
      <c r="I13" t="s">
        <v>73</v>
      </c>
      <c r="J13" t="s">
        <v>53</v>
      </c>
      <c r="K13" t="s">
        <v>53</v>
      </c>
      <c r="L13" t="s">
        <v>53</v>
      </c>
      <c r="M13">
        <v>0</v>
      </c>
      <c r="O13">
        <v>3</v>
      </c>
      <c r="P13" s="2">
        <v>5</v>
      </c>
      <c r="Q13" t="s">
        <v>50</v>
      </c>
      <c r="R13">
        <v>0</v>
      </c>
      <c r="S13" s="5">
        <f t="shared" si="0"/>
        <v>0</v>
      </c>
      <c r="T13" t="s">
        <v>58</v>
      </c>
      <c r="U13" t="s">
        <v>52</v>
      </c>
      <c r="V13">
        <v>1</v>
      </c>
      <c r="W13" t="s">
        <v>52</v>
      </c>
      <c r="X13">
        <v>2</v>
      </c>
      <c r="AB13" t="s">
        <v>72</v>
      </c>
    </row>
    <row r="14" spans="1:49" hidden="1" x14ac:dyDescent="0.35">
      <c r="A14" s="2" t="s">
        <v>75</v>
      </c>
      <c r="B14">
        <v>18</v>
      </c>
      <c r="C14">
        <v>1802</v>
      </c>
      <c r="D14">
        <v>2</v>
      </c>
      <c r="E14" t="s">
        <v>50</v>
      </c>
      <c r="F14">
        <v>30</v>
      </c>
      <c r="G14" t="s">
        <v>72</v>
      </c>
      <c r="I14" t="s">
        <v>52</v>
      </c>
      <c r="J14" t="s">
        <v>52</v>
      </c>
      <c r="K14" t="s">
        <v>52</v>
      </c>
      <c r="L14" t="s">
        <v>52</v>
      </c>
      <c r="M14">
        <v>12</v>
      </c>
      <c r="N14" t="s">
        <v>76</v>
      </c>
      <c r="O14">
        <v>1</v>
      </c>
      <c r="P14" s="2">
        <v>1</v>
      </c>
      <c r="Q14" t="s">
        <v>50</v>
      </c>
      <c r="R14">
        <v>30</v>
      </c>
      <c r="S14" s="5">
        <f t="shared" si="0"/>
        <v>0</v>
      </c>
      <c r="T14" t="s">
        <v>54</v>
      </c>
      <c r="U14" t="s">
        <v>53</v>
      </c>
      <c r="W14" t="s">
        <v>53</v>
      </c>
      <c r="Y14" t="s">
        <v>55</v>
      </c>
      <c r="Z14" t="s">
        <v>52</v>
      </c>
      <c r="AA14">
        <v>2</v>
      </c>
      <c r="AB14" t="s">
        <v>72</v>
      </c>
      <c r="AD14" t="s">
        <v>52</v>
      </c>
      <c r="AE14" t="s">
        <v>52</v>
      </c>
      <c r="AF14" t="s">
        <v>52</v>
      </c>
      <c r="AG14" t="s">
        <v>52</v>
      </c>
      <c r="AH14">
        <v>12</v>
      </c>
      <c r="AI14" t="s">
        <v>76</v>
      </c>
      <c r="AJ14" t="s">
        <v>53</v>
      </c>
    </row>
    <row r="15" spans="1:49" hidden="1" x14ac:dyDescent="0.35">
      <c r="A15" s="2" t="s">
        <v>75</v>
      </c>
      <c r="B15">
        <v>18</v>
      </c>
      <c r="C15">
        <v>1802</v>
      </c>
      <c r="D15">
        <v>2</v>
      </c>
      <c r="E15" t="s">
        <v>50</v>
      </c>
      <c r="F15">
        <v>30</v>
      </c>
      <c r="G15" t="s">
        <v>72</v>
      </c>
      <c r="I15" t="s">
        <v>52</v>
      </c>
      <c r="J15" t="s">
        <v>52</v>
      </c>
      <c r="K15" t="s">
        <v>52</v>
      </c>
      <c r="L15" t="s">
        <v>52</v>
      </c>
      <c r="M15">
        <v>12</v>
      </c>
      <c r="N15" t="s">
        <v>76</v>
      </c>
      <c r="O15">
        <v>1</v>
      </c>
      <c r="P15" s="2">
        <v>2</v>
      </c>
      <c r="Q15" t="s">
        <v>56</v>
      </c>
      <c r="R15">
        <v>27</v>
      </c>
      <c r="S15" s="5">
        <f t="shared" si="0"/>
        <v>0</v>
      </c>
      <c r="T15" t="s">
        <v>57</v>
      </c>
      <c r="U15" t="s">
        <v>53</v>
      </c>
      <c r="W15" t="s">
        <v>53</v>
      </c>
      <c r="Y15" t="s">
        <v>55</v>
      </c>
      <c r="Z15" t="s">
        <v>52</v>
      </c>
      <c r="AA15">
        <v>1</v>
      </c>
      <c r="AB15" t="s">
        <v>72</v>
      </c>
      <c r="AD15" t="s">
        <v>52</v>
      </c>
      <c r="AE15" t="s">
        <v>52</v>
      </c>
      <c r="AF15" t="s">
        <v>52</v>
      </c>
      <c r="AG15" t="s">
        <v>52</v>
      </c>
      <c r="AH15">
        <v>12</v>
      </c>
      <c r="AI15" t="s">
        <v>76</v>
      </c>
      <c r="AJ15" t="s">
        <v>53</v>
      </c>
    </row>
    <row r="16" spans="1:49" hidden="1" x14ac:dyDescent="0.35">
      <c r="A16" s="2" t="s">
        <v>75</v>
      </c>
      <c r="B16">
        <v>18</v>
      </c>
      <c r="C16">
        <v>1802</v>
      </c>
      <c r="D16">
        <v>2</v>
      </c>
      <c r="E16" t="s">
        <v>50</v>
      </c>
      <c r="F16">
        <v>30</v>
      </c>
      <c r="G16" t="s">
        <v>72</v>
      </c>
      <c r="I16" t="s">
        <v>52</v>
      </c>
      <c r="J16" t="s">
        <v>52</v>
      </c>
      <c r="K16" t="s">
        <v>52</v>
      </c>
      <c r="L16" t="s">
        <v>52</v>
      </c>
      <c r="M16">
        <v>12</v>
      </c>
      <c r="N16" t="s">
        <v>76</v>
      </c>
      <c r="O16">
        <v>1</v>
      </c>
      <c r="P16" s="2">
        <v>3</v>
      </c>
      <c r="Q16" t="s">
        <v>56</v>
      </c>
      <c r="R16">
        <v>2</v>
      </c>
      <c r="S16" s="5">
        <f t="shared" si="0"/>
        <v>0</v>
      </c>
      <c r="T16" t="s">
        <v>58</v>
      </c>
      <c r="U16" t="s">
        <v>52</v>
      </c>
      <c r="V16">
        <v>1</v>
      </c>
      <c r="W16" t="s">
        <v>52</v>
      </c>
      <c r="X16">
        <v>2</v>
      </c>
      <c r="AB16" t="s">
        <v>72</v>
      </c>
    </row>
    <row r="17" spans="1:49" hidden="1" x14ac:dyDescent="0.35">
      <c r="A17" s="2" t="s">
        <v>77</v>
      </c>
      <c r="B17">
        <v>12</v>
      </c>
      <c r="C17">
        <v>1209</v>
      </c>
      <c r="D17">
        <v>1</v>
      </c>
      <c r="E17" t="s">
        <v>50</v>
      </c>
      <c r="F17">
        <v>41</v>
      </c>
      <c r="G17" t="s">
        <v>72</v>
      </c>
      <c r="I17" t="s">
        <v>73</v>
      </c>
      <c r="J17" t="s">
        <v>52</v>
      </c>
      <c r="K17" t="s">
        <v>52</v>
      </c>
      <c r="L17" t="s">
        <v>52</v>
      </c>
      <c r="M17">
        <v>5</v>
      </c>
      <c r="N17" t="s">
        <v>78</v>
      </c>
      <c r="O17">
        <v>1</v>
      </c>
      <c r="P17" s="2">
        <v>1</v>
      </c>
      <c r="Q17" t="s">
        <v>50</v>
      </c>
      <c r="R17">
        <v>41</v>
      </c>
      <c r="S17" s="5">
        <f t="shared" si="0"/>
        <v>0</v>
      </c>
      <c r="T17" t="s">
        <v>54</v>
      </c>
      <c r="U17" t="s">
        <v>53</v>
      </c>
      <c r="W17" t="s">
        <v>53</v>
      </c>
      <c r="Y17" t="s">
        <v>55</v>
      </c>
      <c r="Z17" t="s">
        <v>52</v>
      </c>
      <c r="AA17">
        <v>2</v>
      </c>
      <c r="AB17" t="s">
        <v>72</v>
      </c>
      <c r="AD17" t="s">
        <v>73</v>
      </c>
      <c r="AE17" t="s">
        <v>52</v>
      </c>
      <c r="AF17" t="s">
        <v>52</v>
      </c>
      <c r="AG17" t="s">
        <v>52</v>
      </c>
      <c r="AH17">
        <v>5</v>
      </c>
      <c r="AI17" t="s">
        <v>78</v>
      </c>
      <c r="AJ17" t="s">
        <v>53</v>
      </c>
    </row>
    <row r="18" spans="1:49" hidden="1" x14ac:dyDescent="0.35">
      <c r="A18" s="2" t="s">
        <v>77</v>
      </c>
      <c r="B18">
        <v>12</v>
      </c>
      <c r="C18">
        <v>1209</v>
      </c>
      <c r="D18">
        <v>1</v>
      </c>
      <c r="E18" t="s">
        <v>50</v>
      </c>
      <c r="F18">
        <v>41</v>
      </c>
      <c r="G18" t="s">
        <v>72</v>
      </c>
      <c r="I18" t="s">
        <v>73</v>
      </c>
      <c r="J18" t="s">
        <v>52</v>
      </c>
      <c r="K18" t="s">
        <v>52</v>
      </c>
      <c r="L18" t="s">
        <v>52</v>
      </c>
      <c r="M18">
        <v>5</v>
      </c>
      <c r="N18" t="s">
        <v>78</v>
      </c>
      <c r="O18">
        <v>1</v>
      </c>
      <c r="P18" s="2">
        <v>2</v>
      </c>
      <c r="Q18" t="s">
        <v>56</v>
      </c>
      <c r="R18">
        <v>45</v>
      </c>
      <c r="S18" s="5">
        <f t="shared" si="0"/>
        <v>0</v>
      </c>
      <c r="T18" t="s">
        <v>57</v>
      </c>
      <c r="U18" t="s">
        <v>53</v>
      </c>
      <c r="W18" t="s">
        <v>53</v>
      </c>
      <c r="Y18" t="s">
        <v>55</v>
      </c>
      <c r="Z18" t="s">
        <v>52</v>
      </c>
      <c r="AA18">
        <v>1</v>
      </c>
      <c r="AB18" t="s">
        <v>72</v>
      </c>
      <c r="AD18" t="s">
        <v>73</v>
      </c>
      <c r="AE18" t="s">
        <v>52</v>
      </c>
      <c r="AF18" t="s">
        <v>52</v>
      </c>
      <c r="AG18" t="s">
        <v>52</v>
      </c>
      <c r="AH18">
        <v>7</v>
      </c>
      <c r="AI18" t="s">
        <v>79</v>
      </c>
      <c r="AJ18" t="s">
        <v>53</v>
      </c>
    </row>
    <row r="19" spans="1:49" x14ac:dyDescent="0.35">
      <c r="A19" s="2" t="s">
        <v>77</v>
      </c>
      <c r="B19">
        <v>12</v>
      </c>
      <c r="C19">
        <v>1209</v>
      </c>
      <c r="D19">
        <v>1</v>
      </c>
      <c r="E19" t="s">
        <v>50</v>
      </c>
      <c r="F19">
        <v>41</v>
      </c>
      <c r="G19" t="s">
        <v>72</v>
      </c>
      <c r="I19" t="s">
        <v>73</v>
      </c>
      <c r="J19" t="s">
        <v>52</v>
      </c>
      <c r="K19" t="s">
        <v>52</v>
      </c>
      <c r="L19" t="s">
        <v>52</v>
      </c>
      <c r="M19">
        <v>5</v>
      </c>
      <c r="N19" t="s">
        <v>78</v>
      </c>
      <c r="O19">
        <v>1</v>
      </c>
      <c r="P19" s="6">
        <v>3</v>
      </c>
      <c r="Q19" t="s">
        <v>56</v>
      </c>
      <c r="R19">
        <v>16</v>
      </c>
      <c r="S19" s="5">
        <f t="shared" si="0"/>
        <v>1</v>
      </c>
      <c r="T19" t="s">
        <v>58</v>
      </c>
      <c r="U19" t="s">
        <v>52</v>
      </c>
      <c r="V19">
        <v>1</v>
      </c>
      <c r="W19" t="s">
        <v>52</v>
      </c>
      <c r="X19">
        <v>2</v>
      </c>
      <c r="Y19" t="s">
        <v>59</v>
      </c>
      <c r="AB19" t="s">
        <v>72</v>
      </c>
      <c r="AD19" t="s">
        <v>52</v>
      </c>
      <c r="AE19" t="s">
        <v>52</v>
      </c>
      <c r="AF19" t="s">
        <v>52</v>
      </c>
      <c r="AG19" t="s">
        <v>52</v>
      </c>
      <c r="AH19">
        <v>10</v>
      </c>
      <c r="AI19" t="s">
        <v>80</v>
      </c>
      <c r="AJ19" t="s">
        <v>52</v>
      </c>
      <c r="AK19" t="s">
        <v>81</v>
      </c>
      <c r="AM19" t="s">
        <v>62</v>
      </c>
      <c r="AN19" t="s">
        <v>52</v>
      </c>
      <c r="AP19">
        <v>1400000</v>
      </c>
      <c r="AQ19">
        <v>1000000</v>
      </c>
      <c r="AR19">
        <v>100000</v>
      </c>
      <c r="AS19">
        <v>100000</v>
      </c>
      <c r="AT19">
        <v>1200000</v>
      </c>
      <c r="AU19">
        <v>600000</v>
      </c>
      <c r="AV19">
        <v>0</v>
      </c>
      <c r="AW19">
        <v>4400000</v>
      </c>
    </row>
    <row r="20" spans="1:49" hidden="1" x14ac:dyDescent="0.35">
      <c r="A20" s="2" t="s">
        <v>82</v>
      </c>
      <c r="B20">
        <v>7</v>
      </c>
      <c r="C20">
        <v>706</v>
      </c>
      <c r="D20">
        <v>1</v>
      </c>
      <c r="E20" t="s">
        <v>50</v>
      </c>
      <c r="F20">
        <v>53</v>
      </c>
      <c r="G20" t="s">
        <v>72</v>
      </c>
      <c r="I20" t="s">
        <v>73</v>
      </c>
      <c r="J20" t="s">
        <v>52</v>
      </c>
      <c r="K20" t="s">
        <v>52</v>
      </c>
      <c r="L20" t="s">
        <v>52</v>
      </c>
      <c r="M20">
        <v>3</v>
      </c>
      <c r="N20" t="s">
        <v>63</v>
      </c>
      <c r="O20">
        <v>2</v>
      </c>
      <c r="P20" s="2">
        <v>1</v>
      </c>
      <c r="Q20" t="s">
        <v>50</v>
      </c>
      <c r="R20">
        <v>53</v>
      </c>
      <c r="S20" s="5">
        <f t="shared" si="0"/>
        <v>0</v>
      </c>
      <c r="T20" t="s">
        <v>54</v>
      </c>
      <c r="U20" t="s">
        <v>53</v>
      </c>
      <c r="W20" t="s">
        <v>53</v>
      </c>
      <c r="Y20" t="s">
        <v>55</v>
      </c>
      <c r="Z20" t="s">
        <v>52</v>
      </c>
      <c r="AA20">
        <v>2</v>
      </c>
      <c r="AB20" t="s">
        <v>72</v>
      </c>
      <c r="AD20" t="s">
        <v>73</v>
      </c>
      <c r="AE20" t="s">
        <v>52</v>
      </c>
      <c r="AF20" t="s">
        <v>52</v>
      </c>
      <c r="AG20" t="s">
        <v>52</v>
      </c>
      <c r="AH20">
        <v>3</v>
      </c>
      <c r="AI20" t="s">
        <v>63</v>
      </c>
      <c r="AJ20" t="s">
        <v>53</v>
      </c>
    </row>
    <row r="21" spans="1:49" hidden="1" x14ac:dyDescent="0.35">
      <c r="A21" s="2" t="s">
        <v>82</v>
      </c>
      <c r="B21">
        <v>7</v>
      </c>
      <c r="C21">
        <v>706</v>
      </c>
      <c r="D21">
        <v>1</v>
      </c>
      <c r="E21" t="s">
        <v>50</v>
      </c>
      <c r="F21">
        <v>53</v>
      </c>
      <c r="G21" t="s">
        <v>72</v>
      </c>
      <c r="I21" t="s">
        <v>73</v>
      </c>
      <c r="J21" t="s">
        <v>52</v>
      </c>
      <c r="K21" t="s">
        <v>52</v>
      </c>
      <c r="L21" t="s">
        <v>52</v>
      </c>
      <c r="M21">
        <v>3</v>
      </c>
      <c r="N21" t="s">
        <v>63</v>
      </c>
      <c r="O21">
        <v>2</v>
      </c>
      <c r="P21" s="2">
        <v>2</v>
      </c>
      <c r="Q21" t="s">
        <v>56</v>
      </c>
      <c r="R21">
        <v>44</v>
      </c>
      <c r="S21" s="5">
        <f t="shared" si="0"/>
        <v>0</v>
      </c>
      <c r="T21" t="s">
        <v>57</v>
      </c>
      <c r="U21" t="s">
        <v>53</v>
      </c>
      <c r="W21" t="s">
        <v>53</v>
      </c>
      <c r="Y21" t="s">
        <v>55</v>
      </c>
      <c r="Z21" t="s">
        <v>52</v>
      </c>
      <c r="AA21">
        <v>1</v>
      </c>
      <c r="AB21" t="s">
        <v>72</v>
      </c>
      <c r="AD21" t="s">
        <v>73</v>
      </c>
      <c r="AE21" t="s">
        <v>52</v>
      </c>
      <c r="AF21" t="s">
        <v>52</v>
      </c>
      <c r="AG21" t="s">
        <v>52</v>
      </c>
      <c r="AH21">
        <v>5</v>
      </c>
      <c r="AI21" t="s">
        <v>78</v>
      </c>
      <c r="AJ21" t="s">
        <v>53</v>
      </c>
    </row>
    <row r="22" spans="1:49" x14ac:dyDescent="0.35">
      <c r="A22" s="2" t="s">
        <v>82</v>
      </c>
      <c r="B22">
        <v>7</v>
      </c>
      <c r="C22">
        <v>706</v>
      </c>
      <c r="D22">
        <v>1</v>
      </c>
      <c r="E22" t="s">
        <v>50</v>
      </c>
      <c r="F22">
        <v>53</v>
      </c>
      <c r="G22" t="s">
        <v>72</v>
      </c>
      <c r="I22" t="s">
        <v>73</v>
      </c>
      <c r="J22" t="s">
        <v>52</v>
      </c>
      <c r="K22" t="s">
        <v>52</v>
      </c>
      <c r="L22" t="s">
        <v>52</v>
      </c>
      <c r="M22">
        <v>3</v>
      </c>
      <c r="N22" t="s">
        <v>63</v>
      </c>
      <c r="O22">
        <v>2</v>
      </c>
      <c r="P22" s="6">
        <v>3</v>
      </c>
      <c r="Q22" t="s">
        <v>50</v>
      </c>
      <c r="R22">
        <v>12</v>
      </c>
      <c r="S22" s="5">
        <f t="shared" si="0"/>
        <v>1</v>
      </c>
      <c r="T22" t="s">
        <v>58</v>
      </c>
      <c r="U22" t="s">
        <v>52</v>
      </c>
      <c r="V22">
        <v>1</v>
      </c>
      <c r="W22" t="s">
        <v>52</v>
      </c>
      <c r="X22">
        <v>2</v>
      </c>
      <c r="AB22" t="s">
        <v>72</v>
      </c>
      <c r="AD22" t="s">
        <v>73</v>
      </c>
      <c r="AE22" t="s">
        <v>52</v>
      </c>
      <c r="AF22" t="s">
        <v>52</v>
      </c>
      <c r="AG22" t="s">
        <v>52</v>
      </c>
      <c r="AH22">
        <v>4</v>
      </c>
      <c r="AI22" t="s">
        <v>83</v>
      </c>
      <c r="AJ22" t="s">
        <v>52</v>
      </c>
      <c r="AK22" t="s">
        <v>84</v>
      </c>
      <c r="AM22" t="s">
        <v>62</v>
      </c>
      <c r="AN22" t="s">
        <v>52</v>
      </c>
      <c r="AP22">
        <v>0</v>
      </c>
      <c r="AQ22">
        <v>324000</v>
      </c>
      <c r="AR22">
        <v>18000</v>
      </c>
      <c r="AS22">
        <v>5000</v>
      </c>
      <c r="AT22">
        <v>432000</v>
      </c>
      <c r="AU22">
        <v>0</v>
      </c>
      <c r="AV22">
        <v>0</v>
      </c>
      <c r="AW22">
        <v>779000</v>
      </c>
    </row>
    <row r="23" spans="1:49" hidden="1" x14ac:dyDescent="0.35">
      <c r="A23" s="2" t="s">
        <v>82</v>
      </c>
      <c r="B23">
        <v>7</v>
      </c>
      <c r="C23">
        <v>706</v>
      </c>
      <c r="D23">
        <v>1</v>
      </c>
      <c r="E23" t="s">
        <v>50</v>
      </c>
      <c r="F23">
        <v>53</v>
      </c>
      <c r="G23" t="s">
        <v>72</v>
      </c>
      <c r="I23" t="s">
        <v>73</v>
      </c>
      <c r="J23" t="s">
        <v>52</v>
      </c>
      <c r="K23" t="s">
        <v>52</v>
      </c>
      <c r="L23" t="s">
        <v>52</v>
      </c>
      <c r="M23">
        <v>3</v>
      </c>
      <c r="N23" t="s">
        <v>63</v>
      </c>
      <c r="O23">
        <v>2</v>
      </c>
      <c r="P23" s="2">
        <v>4</v>
      </c>
      <c r="Q23" t="s">
        <v>56</v>
      </c>
      <c r="R23">
        <v>2</v>
      </c>
      <c r="S23" s="5">
        <f t="shared" si="0"/>
        <v>0</v>
      </c>
      <c r="T23" t="s">
        <v>58</v>
      </c>
      <c r="U23" t="s">
        <v>52</v>
      </c>
      <c r="V23">
        <v>1</v>
      </c>
      <c r="W23" t="s">
        <v>52</v>
      </c>
      <c r="X23">
        <v>2</v>
      </c>
      <c r="AB23" t="s">
        <v>72</v>
      </c>
      <c r="AD23" t="s">
        <v>73</v>
      </c>
    </row>
    <row r="24" spans="1:49" hidden="1" x14ac:dyDescent="0.35">
      <c r="A24" s="2" t="s">
        <v>85</v>
      </c>
      <c r="B24">
        <v>13</v>
      </c>
      <c r="C24">
        <v>1308</v>
      </c>
      <c r="D24">
        <v>1</v>
      </c>
      <c r="E24" t="s">
        <v>50</v>
      </c>
      <c r="F24">
        <v>40</v>
      </c>
      <c r="G24" t="s">
        <v>72</v>
      </c>
      <c r="I24" t="s">
        <v>73</v>
      </c>
      <c r="J24" t="s">
        <v>52</v>
      </c>
      <c r="K24" t="s">
        <v>52</v>
      </c>
      <c r="L24" t="s">
        <v>52</v>
      </c>
      <c r="M24">
        <v>4</v>
      </c>
      <c r="N24" t="s">
        <v>83</v>
      </c>
      <c r="O24">
        <v>3</v>
      </c>
      <c r="P24" s="2">
        <v>1</v>
      </c>
      <c r="Q24" t="s">
        <v>50</v>
      </c>
      <c r="R24">
        <v>40</v>
      </c>
      <c r="S24" s="5">
        <f t="shared" si="0"/>
        <v>0</v>
      </c>
      <c r="T24" t="s">
        <v>54</v>
      </c>
      <c r="U24" t="s">
        <v>53</v>
      </c>
      <c r="W24" t="s">
        <v>53</v>
      </c>
      <c r="Y24" t="s">
        <v>55</v>
      </c>
      <c r="Z24" t="s">
        <v>52</v>
      </c>
      <c r="AA24">
        <v>2</v>
      </c>
      <c r="AB24" t="s">
        <v>72</v>
      </c>
      <c r="AD24" t="s">
        <v>73</v>
      </c>
      <c r="AE24" t="s">
        <v>52</v>
      </c>
      <c r="AF24" t="s">
        <v>52</v>
      </c>
      <c r="AG24" t="s">
        <v>52</v>
      </c>
      <c r="AH24">
        <v>4</v>
      </c>
      <c r="AI24" t="s">
        <v>83</v>
      </c>
      <c r="AJ24" t="s">
        <v>53</v>
      </c>
    </row>
    <row r="25" spans="1:49" hidden="1" x14ac:dyDescent="0.35">
      <c r="A25" s="2" t="s">
        <v>85</v>
      </c>
      <c r="B25">
        <v>13</v>
      </c>
      <c r="C25">
        <v>1308</v>
      </c>
      <c r="D25">
        <v>1</v>
      </c>
      <c r="E25" t="s">
        <v>50</v>
      </c>
      <c r="F25">
        <v>40</v>
      </c>
      <c r="G25" t="s">
        <v>72</v>
      </c>
      <c r="I25" t="s">
        <v>73</v>
      </c>
      <c r="J25" t="s">
        <v>52</v>
      </c>
      <c r="K25" t="s">
        <v>52</v>
      </c>
      <c r="L25" t="s">
        <v>52</v>
      </c>
      <c r="M25">
        <v>4</v>
      </c>
      <c r="N25" t="s">
        <v>83</v>
      </c>
      <c r="O25">
        <v>3</v>
      </c>
      <c r="P25" s="2">
        <v>2</v>
      </c>
      <c r="Q25" t="s">
        <v>56</v>
      </c>
      <c r="R25">
        <v>35</v>
      </c>
      <c r="S25" s="5">
        <f t="shared" si="0"/>
        <v>0</v>
      </c>
      <c r="T25" t="s">
        <v>57</v>
      </c>
      <c r="U25" t="s">
        <v>53</v>
      </c>
      <c r="W25" t="s">
        <v>53</v>
      </c>
      <c r="Y25" t="s">
        <v>55</v>
      </c>
      <c r="Z25" t="s">
        <v>52</v>
      </c>
      <c r="AA25">
        <v>1</v>
      </c>
      <c r="AB25" t="s">
        <v>72</v>
      </c>
      <c r="AD25" t="s">
        <v>73</v>
      </c>
      <c r="AE25" t="s">
        <v>52</v>
      </c>
      <c r="AF25" t="s">
        <v>52</v>
      </c>
      <c r="AG25" t="s">
        <v>52</v>
      </c>
      <c r="AH25">
        <v>5</v>
      </c>
      <c r="AI25" t="s">
        <v>83</v>
      </c>
      <c r="AJ25" t="s">
        <v>53</v>
      </c>
    </row>
    <row r="26" spans="1:49" x14ac:dyDescent="0.35">
      <c r="A26" s="2" t="s">
        <v>85</v>
      </c>
      <c r="B26">
        <v>13</v>
      </c>
      <c r="C26">
        <v>1308</v>
      </c>
      <c r="D26">
        <v>1</v>
      </c>
      <c r="E26" t="s">
        <v>50</v>
      </c>
      <c r="F26">
        <v>40</v>
      </c>
      <c r="G26" t="s">
        <v>72</v>
      </c>
      <c r="I26" t="s">
        <v>73</v>
      </c>
      <c r="J26" t="s">
        <v>52</v>
      </c>
      <c r="K26" t="s">
        <v>52</v>
      </c>
      <c r="L26" t="s">
        <v>52</v>
      </c>
      <c r="M26">
        <v>4</v>
      </c>
      <c r="N26" t="s">
        <v>83</v>
      </c>
      <c r="O26">
        <v>3</v>
      </c>
      <c r="P26" s="6">
        <v>3</v>
      </c>
      <c r="Q26" t="s">
        <v>50</v>
      </c>
      <c r="R26">
        <v>12</v>
      </c>
      <c r="S26" s="5">
        <f t="shared" si="0"/>
        <v>1</v>
      </c>
      <c r="T26" t="s">
        <v>58</v>
      </c>
      <c r="U26" t="s">
        <v>52</v>
      </c>
      <c r="V26">
        <v>1</v>
      </c>
      <c r="W26" t="s">
        <v>52</v>
      </c>
      <c r="X26">
        <v>2</v>
      </c>
      <c r="AB26" t="s">
        <v>72</v>
      </c>
      <c r="AD26" t="s">
        <v>73</v>
      </c>
      <c r="AE26" t="s">
        <v>52</v>
      </c>
      <c r="AF26" t="s">
        <v>52</v>
      </c>
      <c r="AG26" t="s">
        <v>52</v>
      </c>
      <c r="AH26">
        <v>7</v>
      </c>
      <c r="AI26" t="s">
        <v>86</v>
      </c>
      <c r="AJ26" t="s">
        <v>52</v>
      </c>
      <c r="AK26" t="s">
        <v>87</v>
      </c>
      <c r="AM26" t="s">
        <v>62</v>
      </c>
      <c r="AN26" t="s">
        <v>52</v>
      </c>
      <c r="AP26">
        <v>0</v>
      </c>
      <c r="AQ26">
        <v>500000</v>
      </c>
      <c r="AR26">
        <v>30000</v>
      </c>
      <c r="AS26">
        <v>120000</v>
      </c>
      <c r="AT26">
        <v>0</v>
      </c>
      <c r="AU26">
        <v>0</v>
      </c>
      <c r="AV26">
        <v>0</v>
      </c>
      <c r="AW26">
        <v>650000</v>
      </c>
    </row>
    <row r="27" spans="1:49" x14ac:dyDescent="0.35">
      <c r="A27" s="2" t="s">
        <v>85</v>
      </c>
      <c r="B27">
        <v>13</v>
      </c>
      <c r="C27">
        <v>1308</v>
      </c>
      <c r="D27">
        <v>1</v>
      </c>
      <c r="E27" t="s">
        <v>50</v>
      </c>
      <c r="F27">
        <v>40</v>
      </c>
      <c r="G27" t="s">
        <v>72</v>
      </c>
      <c r="I27" t="s">
        <v>73</v>
      </c>
      <c r="J27" t="s">
        <v>52</v>
      </c>
      <c r="K27" t="s">
        <v>52</v>
      </c>
      <c r="L27" t="s">
        <v>52</v>
      </c>
      <c r="M27">
        <v>4</v>
      </c>
      <c r="N27" t="s">
        <v>83</v>
      </c>
      <c r="O27">
        <v>3</v>
      </c>
      <c r="P27" s="6">
        <v>4</v>
      </c>
      <c r="Q27" t="s">
        <v>56</v>
      </c>
      <c r="R27">
        <v>11</v>
      </c>
      <c r="S27" s="5">
        <f t="shared" si="0"/>
        <v>1</v>
      </c>
      <c r="T27" t="s">
        <v>58</v>
      </c>
      <c r="U27" t="s">
        <v>52</v>
      </c>
      <c r="V27">
        <v>1</v>
      </c>
      <c r="W27" t="s">
        <v>52</v>
      </c>
      <c r="X27">
        <v>2</v>
      </c>
      <c r="AB27" t="s">
        <v>72</v>
      </c>
      <c r="AD27" t="s">
        <v>73</v>
      </c>
      <c r="AE27" t="s">
        <v>52</v>
      </c>
      <c r="AF27" t="s">
        <v>52</v>
      </c>
      <c r="AG27" t="s">
        <v>52</v>
      </c>
      <c r="AH27">
        <v>5</v>
      </c>
      <c r="AI27" t="s">
        <v>78</v>
      </c>
      <c r="AJ27" t="s">
        <v>52</v>
      </c>
      <c r="AK27" t="s">
        <v>88</v>
      </c>
      <c r="AM27" t="s">
        <v>62</v>
      </c>
      <c r="AN27" t="s">
        <v>53</v>
      </c>
      <c r="AP27">
        <v>0</v>
      </c>
      <c r="AQ27">
        <v>0</v>
      </c>
      <c r="AR27">
        <v>20000</v>
      </c>
      <c r="AS27">
        <v>150000</v>
      </c>
      <c r="AT27">
        <v>0</v>
      </c>
      <c r="AU27">
        <v>0</v>
      </c>
      <c r="AV27">
        <v>0</v>
      </c>
      <c r="AW27">
        <v>170000</v>
      </c>
    </row>
    <row r="28" spans="1:49" x14ac:dyDescent="0.35">
      <c r="A28" s="2" t="s">
        <v>85</v>
      </c>
      <c r="B28">
        <v>13</v>
      </c>
      <c r="C28">
        <v>1308</v>
      </c>
      <c r="D28">
        <v>1</v>
      </c>
      <c r="E28" t="s">
        <v>50</v>
      </c>
      <c r="F28">
        <v>40</v>
      </c>
      <c r="G28" t="s">
        <v>72</v>
      </c>
      <c r="I28" t="s">
        <v>73</v>
      </c>
      <c r="J28" t="s">
        <v>52</v>
      </c>
      <c r="K28" t="s">
        <v>52</v>
      </c>
      <c r="L28" t="s">
        <v>52</v>
      </c>
      <c r="M28">
        <v>4</v>
      </c>
      <c r="N28" t="s">
        <v>83</v>
      </c>
      <c r="O28">
        <v>3</v>
      </c>
      <c r="P28" s="6">
        <v>5</v>
      </c>
      <c r="Q28" t="s">
        <v>56</v>
      </c>
      <c r="R28">
        <v>6</v>
      </c>
      <c r="S28" s="5">
        <f t="shared" si="0"/>
        <v>1</v>
      </c>
      <c r="T28" t="s">
        <v>58</v>
      </c>
      <c r="U28" t="s">
        <v>52</v>
      </c>
      <c r="V28">
        <v>1</v>
      </c>
      <c r="W28" t="s">
        <v>52</v>
      </c>
      <c r="X28">
        <v>2</v>
      </c>
      <c r="AB28" t="s">
        <v>72</v>
      </c>
      <c r="AD28" t="s">
        <v>73</v>
      </c>
      <c r="AE28" t="s">
        <v>53</v>
      </c>
      <c r="AF28" t="s">
        <v>53</v>
      </c>
      <c r="AG28" t="s">
        <v>53</v>
      </c>
      <c r="AO28" t="s">
        <v>70</v>
      </c>
    </row>
    <row r="29" spans="1:49" hidden="1" x14ac:dyDescent="0.35">
      <c r="A29" s="2" t="s">
        <v>89</v>
      </c>
      <c r="B29">
        <v>3</v>
      </c>
      <c r="C29">
        <v>301</v>
      </c>
      <c r="D29">
        <v>2</v>
      </c>
      <c r="E29" t="s">
        <v>56</v>
      </c>
      <c r="F29">
        <v>39</v>
      </c>
      <c r="G29" t="s">
        <v>72</v>
      </c>
      <c r="I29" t="s">
        <v>73</v>
      </c>
      <c r="J29" t="s">
        <v>53</v>
      </c>
      <c r="K29" t="s">
        <v>53</v>
      </c>
      <c r="L29" t="s">
        <v>52</v>
      </c>
      <c r="M29">
        <v>1</v>
      </c>
      <c r="N29" t="s">
        <v>65</v>
      </c>
      <c r="O29">
        <v>3</v>
      </c>
      <c r="P29" s="2">
        <v>1</v>
      </c>
      <c r="Q29" t="s">
        <v>56</v>
      </c>
      <c r="R29">
        <v>39</v>
      </c>
      <c r="S29" s="5">
        <f t="shared" si="0"/>
        <v>0</v>
      </c>
      <c r="T29" t="s">
        <v>54</v>
      </c>
      <c r="U29" t="s">
        <v>53</v>
      </c>
      <c r="W29" t="s">
        <v>53</v>
      </c>
      <c r="Y29" t="s">
        <v>55</v>
      </c>
      <c r="Z29" t="s">
        <v>52</v>
      </c>
      <c r="AA29">
        <v>2</v>
      </c>
      <c r="AB29" t="s">
        <v>72</v>
      </c>
      <c r="AD29" t="s">
        <v>73</v>
      </c>
      <c r="AE29" t="s">
        <v>53</v>
      </c>
      <c r="AF29" t="s">
        <v>53</v>
      </c>
      <c r="AG29" t="s">
        <v>52</v>
      </c>
      <c r="AH29">
        <v>1</v>
      </c>
      <c r="AI29" t="s">
        <v>65</v>
      </c>
      <c r="AJ29" t="s">
        <v>53</v>
      </c>
    </row>
    <row r="30" spans="1:49" hidden="1" x14ac:dyDescent="0.35">
      <c r="A30" s="2" t="s">
        <v>89</v>
      </c>
      <c r="B30">
        <v>3</v>
      </c>
      <c r="C30">
        <v>301</v>
      </c>
      <c r="D30">
        <v>2</v>
      </c>
      <c r="E30" t="s">
        <v>56</v>
      </c>
      <c r="F30">
        <v>39</v>
      </c>
      <c r="G30" t="s">
        <v>72</v>
      </c>
      <c r="I30" t="s">
        <v>73</v>
      </c>
      <c r="J30" t="s">
        <v>53</v>
      </c>
      <c r="K30" t="s">
        <v>53</v>
      </c>
      <c r="L30" t="s">
        <v>52</v>
      </c>
      <c r="M30">
        <v>1</v>
      </c>
      <c r="N30" t="s">
        <v>65</v>
      </c>
      <c r="O30">
        <v>3</v>
      </c>
      <c r="P30" s="2">
        <v>2</v>
      </c>
      <c r="Q30" t="s">
        <v>50</v>
      </c>
      <c r="R30">
        <v>38</v>
      </c>
      <c r="S30" s="5">
        <f t="shared" si="0"/>
        <v>0</v>
      </c>
      <c r="T30" t="s">
        <v>57</v>
      </c>
      <c r="U30" t="s">
        <v>53</v>
      </c>
      <c r="W30" t="s">
        <v>53</v>
      </c>
      <c r="Y30" t="s">
        <v>55</v>
      </c>
      <c r="Z30" t="s">
        <v>52</v>
      </c>
      <c r="AA30">
        <v>1</v>
      </c>
      <c r="AB30" t="s">
        <v>72</v>
      </c>
      <c r="AD30" t="s">
        <v>73</v>
      </c>
      <c r="AE30" t="s">
        <v>52</v>
      </c>
      <c r="AF30" t="s">
        <v>52</v>
      </c>
      <c r="AG30" t="s">
        <v>52</v>
      </c>
      <c r="AH30">
        <v>5</v>
      </c>
      <c r="AI30" t="s">
        <v>78</v>
      </c>
      <c r="AJ30" t="s">
        <v>53</v>
      </c>
    </row>
    <row r="31" spans="1:49" x14ac:dyDescent="0.35">
      <c r="A31" s="2" t="s">
        <v>89</v>
      </c>
      <c r="B31">
        <v>3</v>
      </c>
      <c r="C31">
        <v>301</v>
      </c>
      <c r="D31">
        <v>2</v>
      </c>
      <c r="E31" t="s">
        <v>56</v>
      </c>
      <c r="F31">
        <v>39</v>
      </c>
      <c r="G31" t="s">
        <v>72</v>
      </c>
      <c r="I31" t="s">
        <v>73</v>
      </c>
      <c r="J31" t="s">
        <v>53</v>
      </c>
      <c r="K31" t="s">
        <v>53</v>
      </c>
      <c r="L31" t="s">
        <v>52</v>
      </c>
      <c r="M31">
        <v>1</v>
      </c>
      <c r="N31" t="s">
        <v>65</v>
      </c>
      <c r="O31">
        <v>3</v>
      </c>
      <c r="P31" s="6">
        <v>3</v>
      </c>
      <c r="Q31" t="s">
        <v>56</v>
      </c>
      <c r="R31">
        <v>12</v>
      </c>
      <c r="S31" s="5">
        <f t="shared" si="0"/>
        <v>1</v>
      </c>
      <c r="T31" t="s">
        <v>58</v>
      </c>
      <c r="U31" t="s">
        <v>52</v>
      </c>
      <c r="V31">
        <v>2</v>
      </c>
      <c r="W31" t="s">
        <v>52</v>
      </c>
      <c r="X31">
        <v>1</v>
      </c>
      <c r="AB31" t="s">
        <v>72</v>
      </c>
      <c r="AD31" t="s">
        <v>73</v>
      </c>
      <c r="AE31" t="s">
        <v>52</v>
      </c>
      <c r="AF31" t="s">
        <v>52</v>
      </c>
      <c r="AG31" t="s">
        <v>52</v>
      </c>
      <c r="AH31">
        <v>6</v>
      </c>
      <c r="AI31" t="s">
        <v>79</v>
      </c>
      <c r="AJ31" t="s">
        <v>52</v>
      </c>
      <c r="AK31" t="s">
        <v>90</v>
      </c>
      <c r="AM31" t="s">
        <v>62</v>
      </c>
      <c r="AN31" t="s">
        <v>52</v>
      </c>
    </row>
    <row r="32" spans="1:49" x14ac:dyDescent="0.35">
      <c r="A32" s="2" t="s">
        <v>89</v>
      </c>
      <c r="B32">
        <v>3</v>
      </c>
      <c r="C32">
        <v>301</v>
      </c>
      <c r="D32">
        <v>2</v>
      </c>
      <c r="E32" t="s">
        <v>56</v>
      </c>
      <c r="F32">
        <v>39</v>
      </c>
      <c r="G32" t="s">
        <v>72</v>
      </c>
      <c r="I32" t="s">
        <v>73</v>
      </c>
      <c r="J32" t="s">
        <v>53</v>
      </c>
      <c r="K32" t="s">
        <v>53</v>
      </c>
      <c r="L32" t="s">
        <v>52</v>
      </c>
      <c r="M32">
        <v>1</v>
      </c>
      <c r="N32" t="s">
        <v>65</v>
      </c>
      <c r="O32">
        <v>3</v>
      </c>
      <c r="P32" s="6">
        <v>4</v>
      </c>
      <c r="Q32" t="s">
        <v>56</v>
      </c>
      <c r="R32">
        <v>10</v>
      </c>
      <c r="S32" s="5">
        <f t="shared" si="0"/>
        <v>1</v>
      </c>
      <c r="T32" t="s">
        <v>58</v>
      </c>
      <c r="U32" t="s">
        <v>52</v>
      </c>
      <c r="V32">
        <v>2</v>
      </c>
      <c r="W32" t="s">
        <v>52</v>
      </c>
      <c r="X32">
        <v>1</v>
      </c>
      <c r="AB32" t="s">
        <v>72</v>
      </c>
      <c r="AD32" t="s">
        <v>73</v>
      </c>
      <c r="AE32" t="s">
        <v>52</v>
      </c>
      <c r="AF32" t="s">
        <v>52</v>
      </c>
      <c r="AG32" t="s">
        <v>52</v>
      </c>
      <c r="AH32">
        <v>4</v>
      </c>
      <c r="AI32" t="s">
        <v>83</v>
      </c>
      <c r="AJ32" t="s">
        <v>52</v>
      </c>
      <c r="AK32" t="s">
        <v>64</v>
      </c>
      <c r="AM32" t="s">
        <v>62</v>
      </c>
      <c r="AN32" t="s">
        <v>53</v>
      </c>
    </row>
    <row r="33" spans="1:49" x14ac:dyDescent="0.35">
      <c r="A33" s="2" t="s">
        <v>89</v>
      </c>
      <c r="B33">
        <v>3</v>
      </c>
      <c r="C33">
        <v>301</v>
      </c>
      <c r="D33">
        <v>2</v>
      </c>
      <c r="E33" t="s">
        <v>56</v>
      </c>
      <c r="F33">
        <v>39</v>
      </c>
      <c r="G33" t="s">
        <v>72</v>
      </c>
      <c r="I33" t="s">
        <v>73</v>
      </c>
      <c r="J33" t="s">
        <v>53</v>
      </c>
      <c r="K33" t="s">
        <v>53</v>
      </c>
      <c r="L33" t="s">
        <v>52</v>
      </c>
      <c r="M33">
        <v>1</v>
      </c>
      <c r="N33" t="s">
        <v>65</v>
      </c>
      <c r="O33">
        <v>3</v>
      </c>
      <c r="P33" s="6">
        <v>5</v>
      </c>
      <c r="Q33" t="s">
        <v>56</v>
      </c>
      <c r="R33">
        <v>7</v>
      </c>
      <c r="S33" s="5">
        <f t="shared" si="0"/>
        <v>1</v>
      </c>
      <c r="T33" t="s">
        <v>58</v>
      </c>
      <c r="U33" t="s">
        <v>52</v>
      </c>
      <c r="V33">
        <v>2</v>
      </c>
      <c r="W33" t="s">
        <v>52</v>
      </c>
      <c r="X33">
        <v>1</v>
      </c>
      <c r="AB33" t="s">
        <v>72</v>
      </c>
      <c r="AD33" t="s">
        <v>73</v>
      </c>
      <c r="AE33" t="s">
        <v>53</v>
      </c>
      <c r="AF33" t="s">
        <v>53</v>
      </c>
      <c r="AG33" t="s">
        <v>52</v>
      </c>
      <c r="AH33">
        <v>1</v>
      </c>
      <c r="AI33" t="s">
        <v>65</v>
      </c>
      <c r="AJ33" t="s">
        <v>52</v>
      </c>
      <c r="AK33" t="s">
        <v>66</v>
      </c>
      <c r="AM33" t="s">
        <v>62</v>
      </c>
      <c r="AN33" t="s">
        <v>53</v>
      </c>
    </row>
    <row r="34" spans="1:49" hidden="1" x14ac:dyDescent="0.35">
      <c r="A34" s="2" t="s">
        <v>89</v>
      </c>
      <c r="B34">
        <v>3</v>
      </c>
      <c r="C34">
        <v>301</v>
      </c>
      <c r="D34">
        <v>2</v>
      </c>
      <c r="E34" t="s">
        <v>56</v>
      </c>
      <c r="F34">
        <v>39</v>
      </c>
      <c r="G34" t="s">
        <v>72</v>
      </c>
      <c r="I34" t="s">
        <v>73</v>
      </c>
      <c r="J34" t="s">
        <v>53</v>
      </c>
      <c r="K34" t="s">
        <v>53</v>
      </c>
      <c r="L34" t="s">
        <v>52</v>
      </c>
      <c r="M34">
        <v>1</v>
      </c>
      <c r="N34" t="s">
        <v>65</v>
      </c>
      <c r="O34">
        <v>3</v>
      </c>
      <c r="P34" s="2">
        <v>6</v>
      </c>
      <c r="Q34" t="s">
        <v>56</v>
      </c>
      <c r="R34">
        <v>60</v>
      </c>
      <c r="S34" s="5">
        <f t="shared" si="0"/>
        <v>0</v>
      </c>
      <c r="T34" t="s">
        <v>91</v>
      </c>
      <c r="U34" t="s">
        <v>53</v>
      </c>
      <c r="W34" t="s">
        <v>53</v>
      </c>
      <c r="Y34" t="s">
        <v>92</v>
      </c>
      <c r="AB34" t="s">
        <v>72</v>
      </c>
      <c r="AD34" t="s">
        <v>73</v>
      </c>
      <c r="AE34" t="s">
        <v>53</v>
      </c>
      <c r="AF34" t="s">
        <v>53</v>
      </c>
      <c r="AG34" t="s">
        <v>53</v>
      </c>
    </row>
    <row r="35" spans="1:49" hidden="1" x14ac:dyDescent="0.35">
      <c r="A35" s="2" t="s">
        <v>93</v>
      </c>
      <c r="B35">
        <v>25</v>
      </c>
      <c r="C35">
        <v>2502</v>
      </c>
      <c r="D35">
        <v>2</v>
      </c>
      <c r="E35" t="s">
        <v>50</v>
      </c>
      <c r="F35">
        <v>42</v>
      </c>
      <c r="G35" t="s">
        <v>72</v>
      </c>
      <c r="I35" t="s">
        <v>73</v>
      </c>
      <c r="J35" t="s">
        <v>52</v>
      </c>
      <c r="K35" t="s">
        <v>52</v>
      </c>
      <c r="L35" t="s">
        <v>52</v>
      </c>
      <c r="M35">
        <v>7</v>
      </c>
      <c r="N35" t="s">
        <v>79</v>
      </c>
      <c r="O35">
        <v>2</v>
      </c>
      <c r="P35" s="2">
        <v>1</v>
      </c>
      <c r="Q35" t="s">
        <v>50</v>
      </c>
      <c r="R35">
        <v>42</v>
      </c>
      <c r="S35" s="5">
        <f t="shared" si="0"/>
        <v>0</v>
      </c>
      <c r="T35" t="s">
        <v>54</v>
      </c>
      <c r="U35" t="s">
        <v>53</v>
      </c>
      <c r="W35" t="s">
        <v>53</v>
      </c>
      <c r="Y35" t="s">
        <v>55</v>
      </c>
      <c r="Z35" t="s">
        <v>52</v>
      </c>
      <c r="AA35">
        <v>2</v>
      </c>
      <c r="AB35" t="s">
        <v>72</v>
      </c>
      <c r="AD35" t="s">
        <v>73</v>
      </c>
      <c r="AE35" t="s">
        <v>52</v>
      </c>
      <c r="AF35" t="s">
        <v>52</v>
      </c>
      <c r="AG35" t="s">
        <v>52</v>
      </c>
      <c r="AH35">
        <v>7</v>
      </c>
      <c r="AI35" t="s">
        <v>79</v>
      </c>
      <c r="AJ35" t="s">
        <v>53</v>
      </c>
    </row>
    <row r="36" spans="1:49" hidden="1" x14ac:dyDescent="0.35">
      <c r="A36" s="2" t="s">
        <v>93</v>
      </c>
      <c r="B36">
        <v>25</v>
      </c>
      <c r="C36">
        <v>2502</v>
      </c>
      <c r="D36">
        <v>2</v>
      </c>
      <c r="E36" t="s">
        <v>50</v>
      </c>
      <c r="F36">
        <v>42</v>
      </c>
      <c r="G36" t="s">
        <v>72</v>
      </c>
      <c r="I36" t="s">
        <v>73</v>
      </c>
      <c r="J36" t="s">
        <v>52</v>
      </c>
      <c r="K36" t="s">
        <v>52</v>
      </c>
      <c r="L36" t="s">
        <v>52</v>
      </c>
      <c r="M36">
        <v>7</v>
      </c>
      <c r="N36" t="s">
        <v>79</v>
      </c>
      <c r="O36">
        <v>2</v>
      </c>
      <c r="P36" s="2">
        <v>2</v>
      </c>
      <c r="Q36" t="s">
        <v>56</v>
      </c>
      <c r="R36">
        <v>43</v>
      </c>
      <c r="S36" s="5">
        <f t="shared" si="0"/>
        <v>0</v>
      </c>
      <c r="T36" t="s">
        <v>57</v>
      </c>
      <c r="U36" t="s">
        <v>53</v>
      </c>
      <c r="W36" t="s">
        <v>53</v>
      </c>
      <c r="Y36" t="s">
        <v>55</v>
      </c>
      <c r="Z36" t="s">
        <v>52</v>
      </c>
      <c r="AA36">
        <v>1</v>
      </c>
      <c r="AB36" t="s">
        <v>72</v>
      </c>
      <c r="AD36" t="s">
        <v>73</v>
      </c>
      <c r="AE36" t="s">
        <v>52</v>
      </c>
      <c r="AF36" t="s">
        <v>52</v>
      </c>
      <c r="AG36" t="s">
        <v>52</v>
      </c>
      <c r="AH36">
        <v>6</v>
      </c>
      <c r="AI36" t="s">
        <v>79</v>
      </c>
      <c r="AJ36" t="s">
        <v>53</v>
      </c>
    </row>
    <row r="37" spans="1:49" hidden="1" x14ac:dyDescent="0.35">
      <c r="A37" s="2" t="s">
        <v>93</v>
      </c>
      <c r="B37">
        <v>25</v>
      </c>
      <c r="C37">
        <v>2502</v>
      </c>
      <c r="D37">
        <v>2</v>
      </c>
      <c r="E37" t="s">
        <v>50</v>
      </c>
      <c r="F37">
        <v>42</v>
      </c>
      <c r="G37" t="s">
        <v>72</v>
      </c>
      <c r="I37" t="s">
        <v>73</v>
      </c>
      <c r="J37" t="s">
        <v>52</v>
      </c>
      <c r="K37" t="s">
        <v>52</v>
      </c>
      <c r="L37" t="s">
        <v>52</v>
      </c>
      <c r="M37">
        <v>7</v>
      </c>
      <c r="N37" t="s">
        <v>79</v>
      </c>
      <c r="O37">
        <v>2</v>
      </c>
      <c r="P37" s="2">
        <v>3</v>
      </c>
      <c r="Q37" t="s">
        <v>56</v>
      </c>
      <c r="R37">
        <v>20</v>
      </c>
      <c r="S37" s="5">
        <f t="shared" si="0"/>
        <v>0</v>
      </c>
      <c r="T37" t="s">
        <v>58</v>
      </c>
      <c r="U37" t="s">
        <v>52</v>
      </c>
      <c r="V37">
        <v>1</v>
      </c>
      <c r="W37" t="s">
        <v>52</v>
      </c>
      <c r="X37">
        <v>2</v>
      </c>
      <c r="Y37" t="s">
        <v>55</v>
      </c>
      <c r="Z37" t="s">
        <v>52</v>
      </c>
      <c r="AA37">
        <v>6</v>
      </c>
      <c r="AB37" t="s">
        <v>72</v>
      </c>
      <c r="AD37" t="s">
        <v>73</v>
      </c>
      <c r="AE37" t="s">
        <v>52</v>
      </c>
      <c r="AF37" t="s">
        <v>52</v>
      </c>
      <c r="AG37" t="s">
        <v>52</v>
      </c>
      <c r="AH37">
        <v>11</v>
      </c>
      <c r="AI37" t="s">
        <v>94</v>
      </c>
      <c r="AJ37" t="s">
        <v>53</v>
      </c>
    </row>
    <row r="38" spans="1:49" x14ac:dyDescent="0.35">
      <c r="A38" s="2" t="s">
        <v>93</v>
      </c>
      <c r="B38">
        <v>25</v>
      </c>
      <c r="C38">
        <v>2502</v>
      </c>
      <c r="D38">
        <v>2</v>
      </c>
      <c r="E38" t="s">
        <v>50</v>
      </c>
      <c r="F38">
        <v>42</v>
      </c>
      <c r="G38" t="s">
        <v>72</v>
      </c>
      <c r="I38" t="s">
        <v>73</v>
      </c>
      <c r="J38" t="s">
        <v>52</v>
      </c>
      <c r="K38" t="s">
        <v>52</v>
      </c>
      <c r="L38" t="s">
        <v>52</v>
      </c>
      <c r="M38">
        <v>7</v>
      </c>
      <c r="N38" t="s">
        <v>79</v>
      </c>
      <c r="O38">
        <v>2</v>
      </c>
      <c r="P38" s="6">
        <v>4</v>
      </c>
      <c r="Q38" t="s">
        <v>50</v>
      </c>
      <c r="R38">
        <v>17</v>
      </c>
      <c r="S38" s="5">
        <f t="shared" si="0"/>
        <v>1</v>
      </c>
      <c r="T38" t="s">
        <v>58</v>
      </c>
      <c r="U38" t="s">
        <v>52</v>
      </c>
      <c r="V38">
        <v>1</v>
      </c>
      <c r="W38" t="s">
        <v>52</v>
      </c>
      <c r="X38">
        <v>2</v>
      </c>
      <c r="Y38" t="s">
        <v>59</v>
      </c>
      <c r="AB38" t="s">
        <v>72</v>
      </c>
      <c r="AD38" t="s">
        <v>52</v>
      </c>
      <c r="AE38" t="s">
        <v>52</v>
      </c>
      <c r="AF38" t="s">
        <v>52</v>
      </c>
      <c r="AG38" t="s">
        <v>52</v>
      </c>
      <c r="AH38">
        <v>12</v>
      </c>
      <c r="AI38" t="s">
        <v>76</v>
      </c>
      <c r="AJ38" t="s">
        <v>52</v>
      </c>
      <c r="AK38" t="s">
        <v>95</v>
      </c>
      <c r="AM38" t="s">
        <v>96</v>
      </c>
      <c r="AN38" t="s">
        <v>53</v>
      </c>
      <c r="AP38">
        <v>0</v>
      </c>
      <c r="AQ38">
        <v>675000</v>
      </c>
      <c r="AR38">
        <v>35000</v>
      </c>
      <c r="AS38">
        <v>12000</v>
      </c>
      <c r="AT38">
        <v>0</v>
      </c>
      <c r="AU38">
        <v>0</v>
      </c>
      <c r="AV38">
        <v>0</v>
      </c>
      <c r="AW38">
        <v>722000</v>
      </c>
    </row>
    <row r="39" spans="1:49" x14ac:dyDescent="0.35">
      <c r="A39" s="2" t="s">
        <v>93</v>
      </c>
      <c r="B39">
        <v>25</v>
      </c>
      <c r="C39">
        <v>2502</v>
      </c>
      <c r="D39">
        <v>2</v>
      </c>
      <c r="E39" t="s">
        <v>50</v>
      </c>
      <c r="F39">
        <v>42</v>
      </c>
      <c r="G39" t="s">
        <v>72</v>
      </c>
      <c r="I39" t="s">
        <v>73</v>
      </c>
      <c r="J39" t="s">
        <v>52</v>
      </c>
      <c r="K39" t="s">
        <v>52</v>
      </c>
      <c r="L39" t="s">
        <v>52</v>
      </c>
      <c r="M39">
        <v>7</v>
      </c>
      <c r="N39" t="s">
        <v>79</v>
      </c>
      <c r="O39">
        <v>2</v>
      </c>
      <c r="P39" s="6">
        <v>5</v>
      </c>
      <c r="Q39" t="s">
        <v>50</v>
      </c>
      <c r="R39">
        <v>11</v>
      </c>
      <c r="S39" s="5">
        <f t="shared" si="0"/>
        <v>1</v>
      </c>
      <c r="T39" t="s">
        <v>58</v>
      </c>
      <c r="U39" t="s">
        <v>52</v>
      </c>
      <c r="V39">
        <v>1</v>
      </c>
      <c r="W39" t="s">
        <v>52</v>
      </c>
      <c r="X39">
        <v>2</v>
      </c>
      <c r="AB39" t="s">
        <v>72</v>
      </c>
      <c r="AD39" t="s">
        <v>73</v>
      </c>
      <c r="AE39" t="s">
        <v>52</v>
      </c>
      <c r="AF39" t="s">
        <v>52</v>
      </c>
      <c r="AG39" t="s">
        <v>52</v>
      </c>
      <c r="AH39">
        <v>3</v>
      </c>
      <c r="AI39" t="s">
        <v>97</v>
      </c>
      <c r="AJ39" t="s">
        <v>52</v>
      </c>
      <c r="AK39" t="s">
        <v>98</v>
      </c>
      <c r="AM39" t="s">
        <v>62</v>
      </c>
      <c r="AN39" t="s">
        <v>53</v>
      </c>
      <c r="AP39">
        <v>0</v>
      </c>
      <c r="AQ39">
        <v>0</v>
      </c>
      <c r="AR39">
        <v>10000</v>
      </c>
      <c r="AS39">
        <v>3500</v>
      </c>
      <c r="AT39">
        <v>0</v>
      </c>
      <c r="AU39">
        <v>0</v>
      </c>
      <c r="AV39">
        <v>0</v>
      </c>
      <c r="AW39">
        <v>13500</v>
      </c>
    </row>
    <row r="40" spans="1:49" hidden="1" x14ac:dyDescent="0.35">
      <c r="A40" s="2" t="s">
        <v>93</v>
      </c>
      <c r="B40">
        <v>25</v>
      </c>
      <c r="C40">
        <v>2502</v>
      </c>
      <c r="D40">
        <v>2</v>
      </c>
      <c r="E40" t="s">
        <v>50</v>
      </c>
      <c r="F40">
        <v>42</v>
      </c>
      <c r="G40" t="s">
        <v>72</v>
      </c>
      <c r="I40" t="s">
        <v>73</v>
      </c>
      <c r="J40" t="s">
        <v>52</v>
      </c>
      <c r="K40" t="s">
        <v>52</v>
      </c>
      <c r="L40" t="s">
        <v>52</v>
      </c>
      <c r="M40">
        <v>7</v>
      </c>
      <c r="N40" t="s">
        <v>79</v>
      </c>
      <c r="O40">
        <v>2</v>
      </c>
      <c r="P40" s="2">
        <v>6</v>
      </c>
      <c r="Q40" t="s">
        <v>50</v>
      </c>
      <c r="R40">
        <v>25</v>
      </c>
      <c r="S40" s="5">
        <f t="shared" si="0"/>
        <v>0</v>
      </c>
      <c r="T40" t="s">
        <v>99</v>
      </c>
      <c r="U40" t="s">
        <v>53</v>
      </c>
      <c r="W40" t="s">
        <v>53</v>
      </c>
      <c r="Y40" t="s">
        <v>55</v>
      </c>
      <c r="Z40" t="s">
        <v>52</v>
      </c>
      <c r="AA40">
        <v>3</v>
      </c>
      <c r="AB40" t="s">
        <v>72</v>
      </c>
      <c r="AD40" t="s">
        <v>73</v>
      </c>
      <c r="AE40" t="s">
        <v>52</v>
      </c>
      <c r="AF40" t="s">
        <v>52</v>
      </c>
      <c r="AG40" t="s">
        <v>52</v>
      </c>
      <c r="AH40">
        <v>9</v>
      </c>
      <c r="AI40" t="s">
        <v>100</v>
      </c>
      <c r="AJ40" t="s">
        <v>53</v>
      </c>
    </row>
    <row r="41" spans="1:49" hidden="1" x14ac:dyDescent="0.35">
      <c r="A41" s="2" t="s">
        <v>101</v>
      </c>
      <c r="B41">
        <v>14</v>
      </c>
      <c r="C41">
        <v>1405</v>
      </c>
      <c r="D41">
        <v>2</v>
      </c>
      <c r="E41" t="s">
        <v>50</v>
      </c>
      <c r="F41">
        <v>56</v>
      </c>
      <c r="G41" t="s">
        <v>72</v>
      </c>
      <c r="I41" t="s">
        <v>73</v>
      </c>
      <c r="J41" t="s">
        <v>52</v>
      </c>
      <c r="K41" t="s">
        <v>52</v>
      </c>
      <c r="L41" t="s">
        <v>52</v>
      </c>
      <c r="M41">
        <v>2</v>
      </c>
      <c r="N41" t="s">
        <v>97</v>
      </c>
      <c r="O41">
        <v>3</v>
      </c>
      <c r="P41" s="2">
        <v>1</v>
      </c>
      <c r="Q41" t="s">
        <v>50</v>
      </c>
      <c r="R41">
        <v>56</v>
      </c>
      <c r="S41" s="5">
        <f t="shared" si="0"/>
        <v>0</v>
      </c>
      <c r="T41" t="s">
        <v>54</v>
      </c>
      <c r="U41" t="s">
        <v>53</v>
      </c>
      <c r="W41" t="s">
        <v>53</v>
      </c>
      <c r="Y41" t="s">
        <v>55</v>
      </c>
      <c r="Z41" t="s">
        <v>52</v>
      </c>
      <c r="AA41">
        <v>2</v>
      </c>
      <c r="AB41" t="s">
        <v>72</v>
      </c>
      <c r="AD41" t="s">
        <v>73</v>
      </c>
      <c r="AE41" t="s">
        <v>52</v>
      </c>
      <c r="AF41" t="s">
        <v>52</v>
      </c>
      <c r="AG41" t="s">
        <v>52</v>
      </c>
      <c r="AH41">
        <v>2</v>
      </c>
      <c r="AI41" t="s">
        <v>97</v>
      </c>
      <c r="AJ41" t="s">
        <v>53</v>
      </c>
    </row>
    <row r="42" spans="1:49" hidden="1" x14ac:dyDescent="0.35">
      <c r="A42" s="2" t="s">
        <v>101</v>
      </c>
      <c r="B42">
        <v>14</v>
      </c>
      <c r="C42">
        <v>1405</v>
      </c>
      <c r="D42">
        <v>2</v>
      </c>
      <c r="E42" t="s">
        <v>50</v>
      </c>
      <c r="F42">
        <v>56</v>
      </c>
      <c r="G42" t="s">
        <v>72</v>
      </c>
      <c r="I42" t="s">
        <v>73</v>
      </c>
      <c r="J42" t="s">
        <v>52</v>
      </c>
      <c r="K42" t="s">
        <v>52</v>
      </c>
      <c r="L42" t="s">
        <v>52</v>
      </c>
      <c r="M42">
        <v>2</v>
      </c>
      <c r="N42" t="s">
        <v>97</v>
      </c>
      <c r="O42">
        <v>3</v>
      </c>
      <c r="P42" s="2">
        <v>2</v>
      </c>
      <c r="Q42" t="s">
        <v>56</v>
      </c>
      <c r="R42">
        <v>55</v>
      </c>
      <c r="S42" s="5">
        <f t="shared" si="0"/>
        <v>0</v>
      </c>
      <c r="T42" t="s">
        <v>57</v>
      </c>
      <c r="U42" t="s">
        <v>53</v>
      </c>
      <c r="W42" t="s">
        <v>53</v>
      </c>
      <c r="Y42" t="s">
        <v>55</v>
      </c>
      <c r="Z42" t="s">
        <v>52</v>
      </c>
      <c r="AA42">
        <v>1</v>
      </c>
      <c r="AB42" t="s">
        <v>72</v>
      </c>
      <c r="AD42" t="s">
        <v>73</v>
      </c>
      <c r="AE42" t="s">
        <v>52</v>
      </c>
      <c r="AF42" t="s">
        <v>52</v>
      </c>
      <c r="AG42" t="s">
        <v>52</v>
      </c>
      <c r="AH42">
        <v>2</v>
      </c>
      <c r="AI42" t="s">
        <v>97</v>
      </c>
      <c r="AJ42" t="s">
        <v>53</v>
      </c>
    </row>
    <row r="43" spans="1:49" hidden="1" x14ac:dyDescent="0.35">
      <c r="A43" s="2" t="s">
        <v>101</v>
      </c>
      <c r="B43">
        <v>14</v>
      </c>
      <c r="C43">
        <v>1405</v>
      </c>
      <c r="D43">
        <v>2</v>
      </c>
      <c r="E43" t="s">
        <v>50</v>
      </c>
      <c r="F43">
        <v>56</v>
      </c>
      <c r="G43" t="s">
        <v>72</v>
      </c>
      <c r="I43" t="s">
        <v>73</v>
      </c>
      <c r="J43" t="s">
        <v>52</v>
      </c>
      <c r="K43" t="s">
        <v>52</v>
      </c>
      <c r="L43" t="s">
        <v>52</v>
      </c>
      <c r="M43">
        <v>2</v>
      </c>
      <c r="N43" t="s">
        <v>97</v>
      </c>
      <c r="O43">
        <v>3</v>
      </c>
      <c r="P43" s="2">
        <v>3</v>
      </c>
      <c r="Q43" t="s">
        <v>50</v>
      </c>
      <c r="R43">
        <v>25</v>
      </c>
      <c r="S43" s="5">
        <f t="shared" si="0"/>
        <v>0</v>
      </c>
      <c r="T43" t="s">
        <v>58</v>
      </c>
      <c r="U43" t="s">
        <v>52</v>
      </c>
      <c r="V43">
        <v>1</v>
      </c>
      <c r="W43" t="s">
        <v>52</v>
      </c>
      <c r="X43">
        <v>2</v>
      </c>
      <c r="Y43" t="s">
        <v>55</v>
      </c>
      <c r="Z43" t="s">
        <v>52</v>
      </c>
      <c r="AA43">
        <v>4</v>
      </c>
      <c r="AB43" t="s">
        <v>72</v>
      </c>
      <c r="AD43" t="s">
        <v>73</v>
      </c>
      <c r="AE43" t="s">
        <v>52</v>
      </c>
      <c r="AF43" t="s">
        <v>52</v>
      </c>
      <c r="AG43" t="s">
        <v>52</v>
      </c>
      <c r="AH43">
        <v>4</v>
      </c>
      <c r="AI43" t="s">
        <v>83</v>
      </c>
      <c r="AJ43" t="s">
        <v>53</v>
      </c>
    </row>
    <row r="44" spans="1:49" hidden="1" x14ac:dyDescent="0.35">
      <c r="A44" s="2" t="s">
        <v>101</v>
      </c>
      <c r="B44">
        <v>14</v>
      </c>
      <c r="C44">
        <v>1405</v>
      </c>
      <c r="D44">
        <v>2</v>
      </c>
      <c r="E44" t="s">
        <v>50</v>
      </c>
      <c r="F44">
        <v>56</v>
      </c>
      <c r="G44" t="s">
        <v>72</v>
      </c>
      <c r="I44" t="s">
        <v>73</v>
      </c>
      <c r="J44" t="s">
        <v>52</v>
      </c>
      <c r="K44" t="s">
        <v>52</v>
      </c>
      <c r="L44" t="s">
        <v>52</v>
      </c>
      <c r="M44">
        <v>2</v>
      </c>
      <c r="N44" t="s">
        <v>97</v>
      </c>
      <c r="O44">
        <v>3</v>
      </c>
      <c r="P44" s="2">
        <v>4</v>
      </c>
      <c r="Q44" t="s">
        <v>56</v>
      </c>
      <c r="R44">
        <v>24</v>
      </c>
      <c r="S44" s="5">
        <f t="shared" si="0"/>
        <v>0</v>
      </c>
      <c r="T44" t="s">
        <v>99</v>
      </c>
      <c r="U44" t="s">
        <v>53</v>
      </c>
      <c r="W44" t="s">
        <v>53</v>
      </c>
      <c r="Y44" t="s">
        <v>55</v>
      </c>
      <c r="Z44" t="s">
        <v>52</v>
      </c>
      <c r="AA44">
        <v>3</v>
      </c>
      <c r="AB44" t="s">
        <v>72</v>
      </c>
      <c r="AD44" t="s">
        <v>73</v>
      </c>
      <c r="AE44" t="s">
        <v>52</v>
      </c>
      <c r="AF44" t="s">
        <v>53</v>
      </c>
      <c r="AG44" t="s">
        <v>52</v>
      </c>
      <c r="AH44">
        <v>5</v>
      </c>
      <c r="AI44" t="s">
        <v>78</v>
      </c>
      <c r="AJ44" t="s">
        <v>53</v>
      </c>
    </row>
    <row r="45" spans="1:49" x14ac:dyDescent="0.35">
      <c r="A45" s="2" t="s">
        <v>101</v>
      </c>
      <c r="B45">
        <v>14</v>
      </c>
      <c r="C45">
        <v>1405</v>
      </c>
      <c r="D45">
        <v>2</v>
      </c>
      <c r="E45" t="s">
        <v>50</v>
      </c>
      <c r="F45">
        <v>56</v>
      </c>
      <c r="G45" t="s">
        <v>72</v>
      </c>
      <c r="I45" t="s">
        <v>73</v>
      </c>
      <c r="J45" t="s">
        <v>52</v>
      </c>
      <c r="K45" t="s">
        <v>52</v>
      </c>
      <c r="L45" t="s">
        <v>52</v>
      </c>
      <c r="M45">
        <v>2</v>
      </c>
      <c r="N45" t="s">
        <v>97</v>
      </c>
      <c r="O45">
        <v>3</v>
      </c>
      <c r="P45" s="6">
        <v>5</v>
      </c>
      <c r="Q45" t="s">
        <v>50</v>
      </c>
      <c r="R45">
        <v>17</v>
      </c>
      <c r="S45" s="5">
        <f t="shared" si="0"/>
        <v>1</v>
      </c>
      <c r="T45" t="s">
        <v>58</v>
      </c>
      <c r="U45" t="s">
        <v>52</v>
      </c>
      <c r="V45">
        <v>1</v>
      </c>
      <c r="W45" t="s">
        <v>52</v>
      </c>
      <c r="X45">
        <v>2</v>
      </c>
      <c r="Y45" t="s">
        <v>55</v>
      </c>
      <c r="Z45" t="s">
        <v>52</v>
      </c>
      <c r="AA45">
        <v>2</v>
      </c>
      <c r="AB45" t="s">
        <v>72</v>
      </c>
      <c r="AD45" t="s">
        <v>73</v>
      </c>
      <c r="AE45" t="s">
        <v>52</v>
      </c>
      <c r="AF45" t="s">
        <v>52</v>
      </c>
      <c r="AG45" t="s">
        <v>52</v>
      </c>
      <c r="AH45">
        <v>8</v>
      </c>
      <c r="AI45" t="s">
        <v>60</v>
      </c>
      <c r="AJ45" t="s">
        <v>52</v>
      </c>
      <c r="AK45" t="s">
        <v>61</v>
      </c>
      <c r="AM45" t="s">
        <v>62</v>
      </c>
      <c r="AN45" t="s">
        <v>53</v>
      </c>
    </row>
    <row r="46" spans="1:49" hidden="1" x14ac:dyDescent="0.35">
      <c r="A46" s="2" t="s">
        <v>101</v>
      </c>
      <c r="B46">
        <v>14</v>
      </c>
      <c r="C46">
        <v>1405</v>
      </c>
      <c r="D46">
        <v>2</v>
      </c>
      <c r="E46" t="s">
        <v>50</v>
      </c>
      <c r="F46">
        <v>56</v>
      </c>
      <c r="G46" t="s">
        <v>72</v>
      </c>
      <c r="I46" t="s">
        <v>73</v>
      </c>
      <c r="J46" t="s">
        <v>52</v>
      </c>
      <c r="K46" t="s">
        <v>52</v>
      </c>
      <c r="L46" t="s">
        <v>52</v>
      </c>
      <c r="M46">
        <v>2</v>
      </c>
      <c r="N46" t="s">
        <v>97</v>
      </c>
      <c r="O46">
        <v>3</v>
      </c>
      <c r="P46" s="2">
        <v>6</v>
      </c>
      <c r="Q46" t="s">
        <v>56</v>
      </c>
      <c r="R46">
        <v>8</v>
      </c>
      <c r="S46" s="5">
        <f t="shared" si="0"/>
        <v>0</v>
      </c>
      <c r="T46" t="s">
        <v>102</v>
      </c>
      <c r="U46" t="s">
        <v>52</v>
      </c>
      <c r="V46">
        <v>3</v>
      </c>
      <c r="W46" t="s">
        <v>52</v>
      </c>
      <c r="X46">
        <v>4</v>
      </c>
      <c r="AB46" t="s">
        <v>72</v>
      </c>
      <c r="AD46" t="s">
        <v>73</v>
      </c>
      <c r="AE46" t="s">
        <v>53</v>
      </c>
      <c r="AF46" t="s">
        <v>53</v>
      </c>
      <c r="AG46" t="s">
        <v>52</v>
      </c>
      <c r="AH46">
        <v>1</v>
      </c>
      <c r="AI46" t="s">
        <v>65</v>
      </c>
      <c r="AJ46" t="s">
        <v>52</v>
      </c>
      <c r="AK46" t="s">
        <v>66</v>
      </c>
      <c r="AM46" t="s">
        <v>62</v>
      </c>
      <c r="AN46" t="s">
        <v>53</v>
      </c>
      <c r="AP46">
        <v>0</v>
      </c>
      <c r="AQ46">
        <v>0</v>
      </c>
      <c r="AR46">
        <v>50000</v>
      </c>
      <c r="AS46">
        <v>5000</v>
      </c>
      <c r="AT46">
        <v>0</v>
      </c>
      <c r="AU46">
        <v>0</v>
      </c>
      <c r="AV46">
        <v>0</v>
      </c>
      <c r="AW46">
        <v>55000</v>
      </c>
    </row>
    <row r="47" spans="1:49" hidden="1" x14ac:dyDescent="0.35">
      <c r="A47" s="2" t="s">
        <v>101</v>
      </c>
      <c r="B47">
        <v>14</v>
      </c>
      <c r="C47">
        <v>1405</v>
      </c>
      <c r="D47">
        <v>2</v>
      </c>
      <c r="E47" t="s">
        <v>50</v>
      </c>
      <c r="F47">
        <v>56</v>
      </c>
      <c r="G47" t="s">
        <v>72</v>
      </c>
      <c r="I47" t="s">
        <v>73</v>
      </c>
      <c r="J47" t="s">
        <v>52</v>
      </c>
      <c r="K47" t="s">
        <v>52</v>
      </c>
      <c r="L47" t="s">
        <v>52</v>
      </c>
      <c r="M47">
        <v>2</v>
      </c>
      <c r="N47" t="s">
        <v>97</v>
      </c>
      <c r="O47">
        <v>3</v>
      </c>
      <c r="P47" s="2">
        <v>7</v>
      </c>
      <c r="Q47" t="s">
        <v>50</v>
      </c>
      <c r="R47">
        <v>8</v>
      </c>
      <c r="S47" s="5">
        <f t="shared" si="0"/>
        <v>0</v>
      </c>
      <c r="T47" t="s">
        <v>102</v>
      </c>
      <c r="U47" t="s">
        <v>52</v>
      </c>
      <c r="V47">
        <v>3</v>
      </c>
      <c r="W47" t="s">
        <v>52</v>
      </c>
      <c r="X47">
        <v>4</v>
      </c>
      <c r="AB47" t="s">
        <v>72</v>
      </c>
      <c r="AD47" t="s">
        <v>73</v>
      </c>
      <c r="AE47" t="s">
        <v>53</v>
      </c>
      <c r="AF47" t="s">
        <v>53</v>
      </c>
      <c r="AG47" t="s">
        <v>52</v>
      </c>
      <c r="AH47">
        <v>1</v>
      </c>
      <c r="AI47" t="s">
        <v>65</v>
      </c>
      <c r="AJ47" t="s">
        <v>52</v>
      </c>
      <c r="AK47" t="s">
        <v>66</v>
      </c>
      <c r="AM47" t="s">
        <v>62</v>
      </c>
      <c r="AN47" t="s">
        <v>53</v>
      </c>
      <c r="AP47">
        <v>0</v>
      </c>
      <c r="AQ47">
        <v>0</v>
      </c>
      <c r="AR47">
        <v>50000</v>
      </c>
      <c r="AS47">
        <v>5000</v>
      </c>
      <c r="AT47">
        <v>0</v>
      </c>
      <c r="AU47">
        <v>0</v>
      </c>
      <c r="AV47">
        <v>0</v>
      </c>
      <c r="AW47">
        <v>55000</v>
      </c>
    </row>
    <row r="48" spans="1:49" hidden="1" x14ac:dyDescent="0.35">
      <c r="A48" s="2" t="s">
        <v>103</v>
      </c>
      <c r="B48">
        <v>22</v>
      </c>
      <c r="C48">
        <v>2205</v>
      </c>
      <c r="D48">
        <v>2</v>
      </c>
      <c r="E48" t="s">
        <v>50</v>
      </c>
      <c r="F48">
        <v>36</v>
      </c>
      <c r="G48" t="s">
        <v>72</v>
      </c>
      <c r="I48" t="s">
        <v>52</v>
      </c>
      <c r="J48" t="s">
        <v>52</v>
      </c>
      <c r="K48" t="s">
        <v>52</v>
      </c>
      <c r="L48" t="s">
        <v>52</v>
      </c>
      <c r="M48">
        <v>8</v>
      </c>
      <c r="N48" t="s">
        <v>60</v>
      </c>
      <c r="O48">
        <v>1</v>
      </c>
      <c r="P48" s="2">
        <v>1</v>
      </c>
      <c r="Q48" t="s">
        <v>50</v>
      </c>
      <c r="R48">
        <v>36</v>
      </c>
      <c r="S48" s="5">
        <f t="shared" si="0"/>
        <v>0</v>
      </c>
      <c r="T48" t="s">
        <v>54</v>
      </c>
      <c r="U48" t="s">
        <v>53</v>
      </c>
      <c r="W48" t="s">
        <v>53</v>
      </c>
      <c r="Y48" t="s">
        <v>55</v>
      </c>
      <c r="Z48" t="s">
        <v>52</v>
      </c>
      <c r="AA48">
        <v>2</v>
      </c>
      <c r="AB48" t="s">
        <v>72</v>
      </c>
      <c r="AD48" t="s">
        <v>52</v>
      </c>
      <c r="AE48" t="s">
        <v>52</v>
      </c>
      <c r="AF48" t="s">
        <v>52</v>
      </c>
      <c r="AG48" t="s">
        <v>52</v>
      </c>
      <c r="AH48">
        <v>8</v>
      </c>
      <c r="AI48" t="s">
        <v>60</v>
      </c>
      <c r="AJ48" t="s">
        <v>53</v>
      </c>
    </row>
    <row r="49" spans="1:49" hidden="1" x14ac:dyDescent="0.35">
      <c r="A49" s="2" t="s">
        <v>103</v>
      </c>
      <c r="B49">
        <v>22</v>
      </c>
      <c r="C49">
        <v>2205</v>
      </c>
      <c r="D49">
        <v>2</v>
      </c>
      <c r="E49" t="s">
        <v>50</v>
      </c>
      <c r="F49">
        <v>36</v>
      </c>
      <c r="G49" t="s">
        <v>72</v>
      </c>
      <c r="I49" t="s">
        <v>52</v>
      </c>
      <c r="J49" t="s">
        <v>52</v>
      </c>
      <c r="K49" t="s">
        <v>52</v>
      </c>
      <c r="L49" t="s">
        <v>52</v>
      </c>
      <c r="M49">
        <v>8</v>
      </c>
      <c r="N49" t="s">
        <v>60</v>
      </c>
      <c r="O49">
        <v>1</v>
      </c>
      <c r="P49" s="2">
        <v>2</v>
      </c>
      <c r="Q49" t="s">
        <v>56</v>
      </c>
      <c r="R49">
        <v>29</v>
      </c>
      <c r="S49" s="5">
        <f t="shared" si="0"/>
        <v>0</v>
      </c>
      <c r="T49" t="s">
        <v>57</v>
      </c>
      <c r="U49" t="s">
        <v>53</v>
      </c>
      <c r="W49" t="s">
        <v>53</v>
      </c>
      <c r="Y49" t="s">
        <v>55</v>
      </c>
      <c r="Z49" t="s">
        <v>52</v>
      </c>
      <c r="AA49">
        <v>1</v>
      </c>
      <c r="AB49" t="s">
        <v>72</v>
      </c>
      <c r="AD49" t="s">
        <v>52</v>
      </c>
      <c r="AE49" t="s">
        <v>52</v>
      </c>
      <c r="AF49" t="s">
        <v>52</v>
      </c>
      <c r="AG49" t="s">
        <v>52</v>
      </c>
      <c r="AH49">
        <v>5</v>
      </c>
      <c r="AI49" t="s">
        <v>78</v>
      </c>
      <c r="AJ49" t="s">
        <v>53</v>
      </c>
    </row>
    <row r="50" spans="1:49" hidden="1" x14ac:dyDescent="0.35">
      <c r="A50" s="2" t="s">
        <v>103</v>
      </c>
      <c r="B50">
        <v>22</v>
      </c>
      <c r="C50">
        <v>2205</v>
      </c>
      <c r="D50">
        <v>2</v>
      </c>
      <c r="E50" t="s">
        <v>50</v>
      </c>
      <c r="F50">
        <v>36</v>
      </c>
      <c r="G50" t="s">
        <v>72</v>
      </c>
      <c r="I50" t="s">
        <v>52</v>
      </c>
      <c r="J50" t="s">
        <v>52</v>
      </c>
      <c r="K50" t="s">
        <v>52</v>
      </c>
      <c r="L50" t="s">
        <v>52</v>
      </c>
      <c r="M50">
        <v>8</v>
      </c>
      <c r="N50" t="s">
        <v>60</v>
      </c>
      <c r="O50">
        <v>1</v>
      </c>
      <c r="P50" s="2">
        <v>4</v>
      </c>
      <c r="Q50" t="s">
        <v>56</v>
      </c>
      <c r="R50">
        <v>0</v>
      </c>
      <c r="S50" s="5">
        <f t="shared" si="0"/>
        <v>0</v>
      </c>
      <c r="T50" t="s">
        <v>58</v>
      </c>
      <c r="U50" t="s">
        <v>52</v>
      </c>
      <c r="V50">
        <v>1</v>
      </c>
      <c r="W50" t="s">
        <v>52</v>
      </c>
      <c r="X50">
        <v>2</v>
      </c>
      <c r="AB50" t="s">
        <v>72</v>
      </c>
    </row>
    <row r="51" spans="1:49" hidden="1" x14ac:dyDescent="0.35">
      <c r="A51" s="2" t="s">
        <v>104</v>
      </c>
      <c r="B51">
        <v>10</v>
      </c>
      <c r="C51">
        <v>1004</v>
      </c>
      <c r="D51">
        <v>2</v>
      </c>
      <c r="E51" t="s">
        <v>50</v>
      </c>
      <c r="F51">
        <v>59</v>
      </c>
      <c r="G51" t="s">
        <v>72</v>
      </c>
      <c r="I51" t="s">
        <v>73</v>
      </c>
      <c r="J51" t="s">
        <v>52</v>
      </c>
      <c r="K51" t="s">
        <v>52</v>
      </c>
      <c r="L51" t="s">
        <v>52</v>
      </c>
      <c r="M51">
        <v>4</v>
      </c>
      <c r="N51" t="s">
        <v>83</v>
      </c>
      <c r="O51">
        <v>1</v>
      </c>
      <c r="P51" s="2">
        <v>1</v>
      </c>
      <c r="Q51" t="s">
        <v>50</v>
      </c>
      <c r="R51">
        <v>59</v>
      </c>
      <c r="S51" s="5">
        <f t="shared" si="0"/>
        <v>0</v>
      </c>
      <c r="T51" t="s">
        <v>54</v>
      </c>
      <c r="U51" t="s">
        <v>53</v>
      </c>
      <c r="W51" t="s">
        <v>53</v>
      </c>
      <c r="Y51" t="s">
        <v>92</v>
      </c>
      <c r="AB51" t="s">
        <v>72</v>
      </c>
      <c r="AD51" t="s">
        <v>73</v>
      </c>
      <c r="AE51" t="s">
        <v>52</v>
      </c>
      <c r="AF51" t="s">
        <v>52</v>
      </c>
      <c r="AG51" t="s">
        <v>52</v>
      </c>
      <c r="AH51">
        <v>4</v>
      </c>
      <c r="AI51" t="s">
        <v>83</v>
      </c>
      <c r="AJ51" t="s">
        <v>53</v>
      </c>
    </row>
    <row r="52" spans="1:49" hidden="1" x14ac:dyDescent="0.35">
      <c r="A52" s="2" t="s">
        <v>105</v>
      </c>
      <c r="B52">
        <v>20</v>
      </c>
      <c r="C52">
        <v>2005</v>
      </c>
      <c r="D52">
        <v>2</v>
      </c>
      <c r="E52" t="s">
        <v>56</v>
      </c>
      <c r="F52">
        <v>72</v>
      </c>
      <c r="G52" t="s">
        <v>72</v>
      </c>
      <c r="I52" t="s">
        <v>73</v>
      </c>
      <c r="J52" t="s">
        <v>53</v>
      </c>
      <c r="K52" t="s">
        <v>53</v>
      </c>
      <c r="L52" t="s">
        <v>53</v>
      </c>
      <c r="M52">
        <v>0</v>
      </c>
      <c r="O52">
        <v>1</v>
      </c>
      <c r="P52" s="2">
        <v>1</v>
      </c>
      <c r="Q52" t="s">
        <v>56</v>
      </c>
      <c r="R52">
        <v>72</v>
      </c>
      <c r="S52" s="5">
        <f t="shared" si="0"/>
        <v>0</v>
      </c>
      <c r="T52" t="s">
        <v>54</v>
      </c>
      <c r="U52" t="s">
        <v>53</v>
      </c>
      <c r="W52" t="s">
        <v>53</v>
      </c>
      <c r="Y52" t="s">
        <v>55</v>
      </c>
      <c r="Z52" t="s">
        <v>53</v>
      </c>
      <c r="AB52" t="s">
        <v>72</v>
      </c>
      <c r="AD52" t="s">
        <v>73</v>
      </c>
      <c r="AE52" t="s">
        <v>53</v>
      </c>
      <c r="AF52" t="s">
        <v>53</v>
      </c>
      <c r="AG52" t="s">
        <v>53</v>
      </c>
    </row>
    <row r="53" spans="1:49" hidden="1" x14ac:dyDescent="0.35">
      <c r="A53" s="2" t="s">
        <v>105</v>
      </c>
      <c r="B53">
        <v>20</v>
      </c>
      <c r="C53">
        <v>2005</v>
      </c>
      <c r="D53">
        <v>2</v>
      </c>
      <c r="E53" t="s">
        <v>56</v>
      </c>
      <c r="F53">
        <v>72</v>
      </c>
      <c r="G53" t="s">
        <v>72</v>
      </c>
      <c r="I53" t="s">
        <v>73</v>
      </c>
      <c r="J53" t="s">
        <v>53</v>
      </c>
      <c r="K53" t="s">
        <v>53</v>
      </c>
      <c r="L53" t="s">
        <v>53</v>
      </c>
      <c r="M53">
        <v>0</v>
      </c>
      <c r="O53">
        <v>1</v>
      </c>
      <c r="P53" s="2">
        <v>2</v>
      </c>
      <c r="Q53" t="s">
        <v>56</v>
      </c>
      <c r="R53">
        <v>6</v>
      </c>
      <c r="S53" s="5">
        <f t="shared" si="0"/>
        <v>0</v>
      </c>
      <c r="T53" t="s">
        <v>102</v>
      </c>
      <c r="U53" t="s">
        <v>53</v>
      </c>
      <c r="W53" t="s">
        <v>53</v>
      </c>
      <c r="AB53" t="s">
        <v>72</v>
      </c>
      <c r="AD53" t="s">
        <v>73</v>
      </c>
      <c r="AE53" t="s">
        <v>53</v>
      </c>
      <c r="AF53" t="s">
        <v>53</v>
      </c>
      <c r="AG53" t="s">
        <v>52</v>
      </c>
      <c r="AH53">
        <v>1</v>
      </c>
      <c r="AI53" t="s">
        <v>68</v>
      </c>
      <c r="AJ53" t="s">
        <v>52</v>
      </c>
      <c r="AK53" t="s">
        <v>74</v>
      </c>
      <c r="AM53" t="s">
        <v>62</v>
      </c>
      <c r="AN53" t="s">
        <v>53</v>
      </c>
      <c r="AP53">
        <v>0</v>
      </c>
      <c r="AQ53">
        <v>0</v>
      </c>
      <c r="AR53">
        <v>4000</v>
      </c>
      <c r="AS53">
        <v>5000</v>
      </c>
      <c r="AT53">
        <v>0</v>
      </c>
      <c r="AU53">
        <v>0</v>
      </c>
      <c r="AV53">
        <v>0</v>
      </c>
      <c r="AW53">
        <v>9000</v>
      </c>
    </row>
    <row r="54" spans="1:49" hidden="1" x14ac:dyDescent="0.35">
      <c r="A54" s="2" t="s">
        <v>106</v>
      </c>
      <c r="B54">
        <v>8</v>
      </c>
      <c r="C54">
        <v>806</v>
      </c>
      <c r="D54">
        <v>2</v>
      </c>
      <c r="E54" t="s">
        <v>50</v>
      </c>
      <c r="F54">
        <v>47</v>
      </c>
      <c r="G54" t="s">
        <v>72</v>
      </c>
      <c r="I54" t="s">
        <v>73</v>
      </c>
      <c r="J54" t="s">
        <v>52</v>
      </c>
      <c r="K54" t="s">
        <v>52</v>
      </c>
      <c r="L54" t="s">
        <v>52</v>
      </c>
      <c r="M54">
        <v>12</v>
      </c>
      <c r="N54" t="s">
        <v>76</v>
      </c>
      <c r="O54">
        <v>1</v>
      </c>
      <c r="P54" s="2">
        <v>1</v>
      </c>
      <c r="Q54" t="s">
        <v>50</v>
      </c>
      <c r="R54">
        <v>47</v>
      </c>
      <c r="S54" s="5">
        <f t="shared" si="0"/>
        <v>0</v>
      </c>
      <c r="T54" t="s">
        <v>54</v>
      </c>
      <c r="U54" t="s">
        <v>53</v>
      </c>
      <c r="W54" t="s">
        <v>53</v>
      </c>
      <c r="Y54" t="s">
        <v>55</v>
      </c>
      <c r="Z54" t="s">
        <v>52</v>
      </c>
      <c r="AA54">
        <v>2</v>
      </c>
      <c r="AB54" t="s">
        <v>72</v>
      </c>
      <c r="AD54" t="s">
        <v>73</v>
      </c>
      <c r="AE54" t="s">
        <v>52</v>
      </c>
      <c r="AF54" t="s">
        <v>52</v>
      </c>
      <c r="AG54" t="s">
        <v>52</v>
      </c>
      <c r="AH54">
        <v>12</v>
      </c>
      <c r="AI54" t="s">
        <v>76</v>
      </c>
      <c r="AJ54" t="s">
        <v>53</v>
      </c>
    </row>
    <row r="55" spans="1:49" hidden="1" x14ac:dyDescent="0.35">
      <c r="A55" s="2" t="s">
        <v>106</v>
      </c>
      <c r="B55">
        <v>8</v>
      </c>
      <c r="C55">
        <v>806</v>
      </c>
      <c r="D55">
        <v>2</v>
      </c>
      <c r="E55" t="s">
        <v>50</v>
      </c>
      <c r="F55">
        <v>47</v>
      </c>
      <c r="G55" t="s">
        <v>72</v>
      </c>
      <c r="I55" t="s">
        <v>73</v>
      </c>
      <c r="J55" t="s">
        <v>52</v>
      </c>
      <c r="K55" t="s">
        <v>52</v>
      </c>
      <c r="L55" t="s">
        <v>52</v>
      </c>
      <c r="M55">
        <v>12</v>
      </c>
      <c r="N55" t="s">
        <v>76</v>
      </c>
      <c r="O55">
        <v>1</v>
      </c>
      <c r="P55" s="2">
        <v>2</v>
      </c>
      <c r="Q55" t="s">
        <v>56</v>
      </c>
      <c r="R55">
        <v>40</v>
      </c>
      <c r="S55" s="5">
        <f t="shared" si="0"/>
        <v>0</v>
      </c>
      <c r="T55" t="s">
        <v>57</v>
      </c>
      <c r="U55" t="s">
        <v>53</v>
      </c>
      <c r="W55" t="s">
        <v>53</v>
      </c>
      <c r="Y55" t="s">
        <v>55</v>
      </c>
      <c r="Z55" t="s">
        <v>52</v>
      </c>
      <c r="AA55">
        <v>1</v>
      </c>
      <c r="AB55" t="s">
        <v>72</v>
      </c>
      <c r="AD55" t="s">
        <v>52</v>
      </c>
      <c r="AE55" t="s">
        <v>52</v>
      </c>
      <c r="AF55" t="s">
        <v>52</v>
      </c>
      <c r="AG55" t="s">
        <v>52</v>
      </c>
      <c r="AH55">
        <v>10</v>
      </c>
      <c r="AI55" t="s">
        <v>107</v>
      </c>
      <c r="AJ55" t="s">
        <v>53</v>
      </c>
    </row>
    <row r="56" spans="1:49" hidden="1" x14ac:dyDescent="0.35">
      <c r="A56" s="2" t="s">
        <v>106</v>
      </c>
      <c r="B56">
        <v>8</v>
      </c>
      <c r="C56">
        <v>806</v>
      </c>
      <c r="D56">
        <v>2</v>
      </c>
      <c r="E56" t="s">
        <v>50</v>
      </c>
      <c r="F56">
        <v>47</v>
      </c>
      <c r="G56" t="s">
        <v>72</v>
      </c>
      <c r="I56" t="s">
        <v>73</v>
      </c>
      <c r="J56" t="s">
        <v>52</v>
      </c>
      <c r="K56" t="s">
        <v>52</v>
      </c>
      <c r="L56" t="s">
        <v>52</v>
      </c>
      <c r="M56">
        <v>12</v>
      </c>
      <c r="N56" t="s">
        <v>76</v>
      </c>
      <c r="O56">
        <v>1</v>
      </c>
      <c r="P56" s="2">
        <v>3</v>
      </c>
      <c r="Q56" t="s">
        <v>50</v>
      </c>
      <c r="R56">
        <v>21</v>
      </c>
      <c r="S56" s="5">
        <f t="shared" si="0"/>
        <v>0</v>
      </c>
      <c r="T56" t="s">
        <v>58</v>
      </c>
      <c r="U56" t="s">
        <v>52</v>
      </c>
      <c r="V56">
        <v>1</v>
      </c>
      <c r="W56" t="s">
        <v>52</v>
      </c>
      <c r="X56">
        <v>2</v>
      </c>
      <c r="Y56" t="s">
        <v>59</v>
      </c>
      <c r="AB56" t="s">
        <v>72</v>
      </c>
      <c r="AD56" t="s">
        <v>52</v>
      </c>
      <c r="AE56">
        <v>0</v>
      </c>
      <c r="AF56">
        <v>0</v>
      </c>
      <c r="AG56" t="s">
        <v>52</v>
      </c>
      <c r="AH56">
        <v>12</v>
      </c>
      <c r="AI56" t="s">
        <v>94</v>
      </c>
      <c r="AJ56" t="s">
        <v>52</v>
      </c>
      <c r="AK56" t="s">
        <v>108</v>
      </c>
      <c r="AM56" t="s">
        <v>62</v>
      </c>
      <c r="AN56" t="s">
        <v>52</v>
      </c>
      <c r="AP56">
        <v>0</v>
      </c>
      <c r="AQ56">
        <v>1000000</v>
      </c>
      <c r="AR56">
        <v>120000</v>
      </c>
      <c r="AS56">
        <v>0</v>
      </c>
      <c r="AT56">
        <v>1000000</v>
      </c>
      <c r="AU56">
        <v>0</v>
      </c>
      <c r="AV56">
        <v>200000</v>
      </c>
      <c r="AW56">
        <v>2320000</v>
      </c>
    </row>
    <row r="57" spans="1:49" hidden="1" x14ac:dyDescent="0.35">
      <c r="A57" s="2" t="s">
        <v>106</v>
      </c>
      <c r="B57">
        <v>8</v>
      </c>
      <c r="C57">
        <v>806</v>
      </c>
      <c r="D57">
        <v>2</v>
      </c>
      <c r="E57" t="s">
        <v>50</v>
      </c>
      <c r="F57">
        <v>47</v>
      </c>
      <c r="G57" t="s">
        <v>72</v>
      </c>
      <c r="I57" t="s">
        <v>73</v>
      </c>
      <c r="J57" t="s">
        <v>52</v>
      </c>
      <c r="K57" t="s">
        <v>52</v>
      </c>
      <c r="L57" t="s">
        <v>52</v>
      </c>
      <c r="M57">
        <v>12</v>
      </c>
      <c r="N57" t="s">
        <v>76</v>
      </c>
      <c r="O57">
        <v>2</v>
      </c>
      <c r="P57" s="2">
        <v>4</v>
      </c>
      <c r="Q57" t="s">
        <v>56</v>
      </c>
      <c r="R57">
        <v>5</v>
      </c>
      <c r="S57" s="5">
        <f t="shared" si="0"/>
        <v>0</v>
      </c>
      <c r="T57" t="s">
        <v>58</v>
      </c>
      <c r="U57" t="s">
        <v>52</v>
      </c>
      <c r="V57">
        <v>1</v>
      </c>
      <c r="W57" t="s">
        <v>52</v>
      </c>
      <c r="X57">
        <v>2</v>
      </c>
      <c r="AB57" t="s">
        <v>72</v>
      </c>
      <c r="AD57" t="s">
        <v>73</v>
      </c>
      <c r="AE57" t="s">
        <v>53</v>
      </c>
      <c r="AF57" t="s">
        <v>53</v>
      </c>
      <c r="AG57" t="s">
        <v>52</v>
      </c>
      <c r="AH57">
        <v>1</v>
      </c>
      <c r="AI57" t="s">
        <v>67</v>
      </c>
      <c r="AJ57" t="s">
        <v>52</v>
      </c>
      <c r="AK57" t="s">
        <v>68</v>
      </c>
      <c r="AL57" t="s">
        <v>109</v>
      </c>
      <c r="AN57" t="s">
        <v>53</v>
      </c>
    </row>
    <row r="58" spans="1:49" hidden="1" x14ac:dyDescent="0.35">
      <c r="A58" s="2" t="s">
        <v>110</v>
      </c>
      <c r="B58">
        <v>12</v>
      </c>
      <c r="C58">
        <v>1212</v>
      </c>
      <c r="D58">
        <v>1</v>
      </c>
      <c r="E58" t="s">
        <v>56</v>
      </c>
      <c r="F58">
        <v>38</v>
      </c>
      <c r="G58" t="s">
        <v>72</v>
      </c>
      <c r="I58" t="s">
        <v>73</v>
      </c>
      <c r="J58" t="s">
        <v>53</v>
      </c>
      <c r="K58" t="s">
        <v>53</v>
      </c>
      <c r="L58" t="s">
        <v>53</v>
      </c>
      <c r="M58">
        <v>0</v>
      </c>
      <c r="O58">
        <v>2</v>
      </c>
      <c r="P58" s="2">
        <v>1</v>
      </c>
      <c r="Q58" t="s">
        <v>56</v>
      </c>
      <c r="R58">
        <v>38</v>
      </c>
      <c r="S58" s="5">
        <f t="shared" si="0"/>
        <v>0</v>
      </c>
      <c r="T58" t="s">
        <v>54</v>
      </c>
      <c r="U58" t="s">
        <v>53</v>
      </c>
      <c r="W58" t="s">
        <v>53</v>
      </c>
      <c r="Y58" t="s">
        <v>92</v>
      </c>
      <c r="AB58" t="s">
        <v>72</v>
      </c>
      <c r="AD58" t="s">
        <v>73</v>
      </c>
      <c r="AE58" t="s">
        <v>53</v>
      </c>
      <c r="AF58" t="s">
        <v>53</v>
      </c>
      <c r="AG58" t="s">
        <v>53</v>
      </c>
    </row>
    <row r="59" spans="1:49" hidden="1" x14ac:dyDescent="0.35">
      <c r="A59" s="2" t="s">
        <v>110</v>
      </c>
      <c r="B59">
        <v>12</v>
      </c>
      <c r="C59">
        <v>1212</v>
      </c>
      <c r="D59">
        <v>1</v>
      </c>
      <c r="E59" t="s">
        <v>56</v>
      </c>
      <c r="F59">
        <v>38</v>
      </c>
      <c r="G59" t="s">
        <v>72</v>
      </c>
      <c r="I59" t="s">
        <v>73</v>
      </c>
      <c r="J59" t="s">
        <v>53</v>
      </c>
      <c r="K59" t="s">
        <v>53</v>
      </c>
      <c r="L59" t="s">
        <v>53</v>
      </c>
      <c r="M59">
        <v>0</v>
      </c>
      <c r="O59">
        <v>2</v>
      </c>
      <c r="P59" s="2">
        <v>2</v>
      </c>
      <c r="Q59" t="s">
        <v>50</v>
      </c>
      <c r="R59">
        <v>32</v>
      </c>
      <c r="S59" s="5">
        <f t="shared" si="0"/>
        <v>0</v>
      </c>
      <c r="T59" t="s">
        <v>111</v>
      </c>
      <c r="U59" t="s">
        <v>53</v>
      </c>
      <c r="W59" t="s">
        <v>53</v>
      </c>
      <c r="Y59" t="s">
        <v>59</v>
      </c>
      <c r="AB59" t="s">
        <v>72</v>
      </c>
      <c r="AD59" t="s">
        <v>73</v>
      </c>
      <c r="AE59" t="s">
        <v>52</v>
      </c>
      <c r="AF59" t="s">
        <v>52</v>
      </c>
      <c r="AG59" t="s">
        <v>52</v>
      </c>
      <c r="AH59">
        <v>5</v>
      </c>
      <c r="AI59" t="s">
        <v>78</v>
      </c>
      <c r="AJ59" t="s">
        <v>53</v>
      </c>
    </row>
    <row r="60" spans="1:49" x14ac:dyDescent="0.35">
      <c r="A60" s="2" t="s">
        <v>110</v>
      </c>
      <c r="B60">
        <v>12</v>
      </c>
      <c r="C60">
        <v>1212</v>
      </c>
      <c r="D60">
        <v>1</v>
      </c>
      <c r="E60" t="s">
        <v>56</v>
      </c>
      <c r="F60">
        <v>38</v>
      </c>
      <c r="G60" t="s">
        <v>72</v>
      </c>
      <c r="I60" t="s">
        <v>73</v>
      </c>
      <c r="J60" t="s">
        <v>53</v>
      </c>
      <c r="K60" t="s">
        <v>53</v>
      </c>
      <c r="L60" t="s">
        <v>53</v>
      </c>
      <c r="M60">
        <v>0</v>
      </c>
      <c r="O60">
        <v>2</v>
      </c>
      <c r="P60" s="6">
        <v>3</v>
      </c>
      <c r="Q60" t="s">
        <v>56</v>
      </c>
      <c r="R60">
        <v>13</v>
      </c>
      <c r="S60" s="5">
        <f t="shared" si="0"/>
        <v>1</v>
      </c>
      <c r="T60" t="s">
        <v>58</v>
      </c>
      <c r="U60" t="s">
        <v>53</v>
      </c>
      <c r="W60" t="s">
        <v>52</v>
      </c>
      <c r="X60">
        <v>1</v>
      </c>
      <c r="Y60" t="s">
        <v>59</v>
      </c>
      <c r="AB60" t="s">
        <v>72</v>
      </c>
      <c r="AD60" t="s">
        <v>73</v>
      </c>
      <c r="AE60" t="s">
        <v>53</v>
      </c>
      <c r="AF60" t="s">
        <v>53</v>
      </c>
      <c r="AG60" t="s">
        <v>52</v>
      </c>
      <c r="AH60">
        <v>4</v>
      </c>
      <c r="AI60" t="s">
        <v>83</v>
      </c>
      <c r="AJ60" t="s">
        <v>53</v>
      </c>
      <c r="AO60" t="s">
        <v>112</v>
      </c>
    </row>
    <row r="61" spans="1:49" x14ac:dyDescent="0.35">
      <c r="A61" s="2" t="s">
        <v>110</v>
      </c>
      <c r="B61">
        <v>12</v>
      </c>
      <c r="C61">
        <v>1212</v>
      </c>
      <c r="D61">
        <v>1</v>
      </c>
      <c r="E61" t="s">
        <v>56</v>
      </c>
      <c r="F61">
        <v>38</v>
      </c>
      <c r="G61" t="s">
        <v>72</v>
      </c>
      <c r="I61" t="s">
        <v>73</v>
      </c>
      <c r="J61" t="s">
        <v>53</v>
      </c>
      <c r="K61" t="s">
        <v>53</v>
      </c>
      <c r="L61" t="s">
        <v>53</v>
      </c>
      <c r="M61">
        <v>0</v>
      </c>
      <c r="O61">
        <v>2</v>
      </c>
      <c r="P61" s="6">
        <v>4</v>
      </c>
      <c r="Q61" t="s">
        <v>56</v>
      </c>
      <c r="R61">
        <v>8</v>
      </c>
      <c r="S61" s="5">
        <f t="shared" si="0"/>
        <v>1</v>
      </c>
      <c r="T61" t="s">
        <v>58</v>
      </c>
      <c r="U61" t="s">
        <v>53</v>
      </c>
      <c r="W61" t="s">
        <v>52</v>
      </c>
      <c r="X61">
        <v>1</v>
      </c>
      <c r="AB61" t="s">
        <v>72</v>
      </c>
      <c r="AD61" t="s">
        <v>73</v>
      </c>
      <c r="AE61" t="s">
        <v>52</v>
      </c>
      <c r="AF61" t="s">
        <v>52</v>
      </c>
      <c r="AG61" t="s">
        <v>52</v>
      </c>
      <c r="AH61">
        <v>2</v>
      </c>
      <c r="AI61" t="s">
        <v>65</v>
      </c>
      <c r="AJ61" t="s">
        <v>52</v>
      </c>
      <c r="AK61" t="s">
        <v>66</v>
      </c>
      <c r="AM61" t="s">
        <v>113</v>
      </c>
      <c r="AN61" t="s">
        <v>53</v>
      </c>
      <c r="AP61">
        <v>0</v>
      </c>
      <c r="AQ61">
        <v>0</v>
      </c>
      <c r="AR61">
        <v>8400</v>
      </c>
      <c r="AS61">
        <v>5000</v>
      </c>
      <c r="AT61">
        <v>960000</v>
      </c>
      <c r="AU61">
        <v>0</v>
      </c>
      <c r="AV61">
        <v>0</v>
      </c>
      <c r="AW61">
        <v>973400</v>
      </c>
    </row>
    <row r="62" spans="1:49" hidden="1" x14ac:dyDescent="0.35">
      <c r="A62" s="2" t="s">
        <v>114</v>
      </c>
      <c r="B62">
        <v>4</v>
      </c>
      <c r="C62">
        <v>403</v>
      </c>
      <c r="D62">
        <v>1</v>
      </c>
      <c r="E62" t="s">
        <v>50</v>
      </c>
      <c r="F62">
        <v>40</v>
      </c>
      <c r="G62" t="s">
        <v>72</v>
      </c>
      <c r="I62" t="s">
        <v>73</v>
      </c>
      <c r="J62" t="s">
        <v>52</v>
      </c>
      <c r="K62" t="s">
        <v>52</v>
      </c>
      <c r="L62" t="s">
        <v>52</v>
      </c>
      <c r="M62">
        <v>12</v>
      </c>
      <c r="N62" t="s">
        <v>115</v>
      </c>
      <c r="O62">
        <v>2</v>
      </c>
      <c r="P62" s="2">
        <v>1</v>
      </c>
      <c r="Q62" t="s">
        <v>50</v>
      </c>
      <c r="R62">
        <v>40</v>
      </c>
      <c r="S62" s="5">
        <f t="shared" si="0"/>
        <v>0</v>
      </c>
      <c r="T62" t="s">
        <v>54</v>
      </c>
      <c r="U62" t="s">
        <v>53</v>
      </c>
      <c r="W62" t="s">
        <v>53</v>
      </c>
      <c r="Y62" t="s">
        <v>55</v>
      </c>
      <c r="Z62" t="s">
        <v>52</v>
      </c>
      <c r="AA62">
        <v>2</v>
      </c>
      <c r="AB62" t="s">
        <v>72</v>
      </c>
      <c r="AD62" t="s">
        <v>73</v>
      </c>
      <c r="AE62" t="s">
        <v>52</v>
      </c>
      <c r="AF62" t="s">
        <v>52</v>
      </c>
      <c r="AG62" t="s">
        <v>52</v>
      </c>
      <c r="AH62">
        <v>12</v>
      </c>
      <c r="AI62" t="s">
        <v>115</v>
      </c>
      <c r="AJ62" t="s">
        <v>53</v>
      </c>
    </row>
    <row r="63" spans="1:49" hidden="1" x14ac:dyDescent="0.35">
      <c r="A63" s="2" t="s">
        <v>114</v>
      </c>
      <c r="B63">
        <v>4</v>
      </c>
      <c r="C63">
        <v>403</v>
      </c>
      <c r="D63">
        <v>1</v>
      </c>
      <c r="E63" t="s">
        <v>50</v>
      </c>
      <c r="F63">
        <v>40</v>
      </c>
      <c r="G63" t="s">
        <v>72</v>
      </c>
      <c r="I63" t="s">
        <v>73</v>
      </c>
      <c r="J63" t="s">
        <v>52</v>
      </c>
      <c r="K63" t="s">
        <v>52</v>
      </c>
      <c r="L63" t="s">
        <v>52</v>
      </c>
      <c r="M63">
        <v>12</v>
      </c>
      <c r="N63" t="s">
        <v>115</v>
      </c>
      <c r="O63">
        <v>2</v>
      </c>
      <c r="P63" s="2">
        <v>2</v>
      </c>
      <c r="Q63" t="s">
        <v>56</v>
      </c>
      <c r="R63">
        <v>39</v>
      </c>
      <c r="S63" s="5">
        <f t="shared" si="0"/>
        <v>0</v>
      </c>
      <c r="T63" t="s">
        <v>57</v>
      </c>
      <c r="U63" t="s">
        <v>53</v>
      </c>
      <c r="W63" t="s">
        <v>53</v>
      </c>
      <c r="Y63" t="s">
        <v>55</v>
      </c>
      <c r="Z63" t="s">
        <v>52</v>
      </c>
      <c r="AA63">
        <v>1</v>
      </c>
      <c r="AB63" t="s">
        <v>72</v>
      </c>
      <c r="AD63" t="s">
        <v>52</v>
      </c>
      <c r="AE63" t="s">
        <v>52</v>
      </c>
      <c r="AF63" t="s">
        <v>52</v>
      </c>
      <c r="AG63" t="s">
        <v>52</v>
      </c>
      <c r="AH63">
        <v>8</v>
      </c>
      <c r="AI63" t="s">
        <v>60</v>
      </c>
      <c r="AJ63" t="s">
        <v>53</v>
      </c>
    </row>
    <row r="64" spans="1:49" x14ac:dyDescent="0.35">
      <c r="A64" s="2" t="s">
        <v>114</v>
      </c>
      <c r="B64">
        <v>4</v>
      </c>
      <c r="C64">
        <v>403</v>
      </c>
      <c r="D64">
        <v>1</v>
      </c>
      <c r="E64" t="s">
        <v>50</v>
      </c>
      <c r="F64">
        <v>40</v>
      </c>
      <c r="G64" t="s">
        <v>72</v>
      </c>
      <c r="I64" t="s">
        <v>73</v>
      </c>
      <c r="J64" t="s">
        <v>52</v>
      </c>
      <c r="K64" t="s">
        <v>52</v>
      </c>
      <c r="L64" t="s">
        <v>52</v>
      </c>
      <c r="M64">
        <v>12</v>
      </c>
      <c r="N64" t="s">
        <v>115</v>
      </c>
      <c r="O64">
        <v>2</v>
      </c>
      <c r="P64" s="6">
        <v>3</v>
      </c>
      <c r="Q64" t="s">
        <v>56</v>
      </c>
      <c r="R64">
        <v>6</v>
      </c>
      <c r="S64" s="5">
        <f t="shared" si="0"/>
        <v>1</v>
      </c>
      <c r="T64" t="s">
        <v>58</v>
      </c>
      <c r="U64" t="s">
        <v>52</v>
      </c>
      <c r="V64">
        <v>1</v>
      </c>
      <c r="W64" t="s">
        <v>52</v>
      </c>
      <c r="X64">
        <v>2</v>
      </c>
      <c r="AB64" t="s">
        <v>72</v>
      </c>
      <c r="AD64" t="s">
        <v>73</v>
      </c>
      <c r="AE64" t="s">
        <v>53</v>
      </c>
      <c r="AF64" t="s">
        <v>53</v>
      </c>
      <c r="AG64" t="s">
        <v>52</v>
      </c>
      <c r="AH64">
        <v>1</v>
      </c>
      <c r="AI64" t="s">
        <v>67</v>
      </c>
      <c r="AJ64" t="s">
        <v>52</v>
      </c>
      <c r="AK64" t="s">
        <v>74</v>
      </c>
      <c r="AM64" t="s">
        <v>62</v>
      </c>
      <c r="AN64" t="s">
        <v>53</v>
      </c>
    </row>
    <row r="65" spans="1:49" hidden="1" x14ac:dyDescent="0.35">
      <c r="A65" s="2" t="s">
        <v>114</v>
      </c>
      <c r="B65">
        <v>4</v>
      </c>
      <c r="C65">
        <v>403</v>
      </c>
      <c r="D65">
        <v>1</v>
      </c>
      <c r="E65" t="s">
        <v>50</v>
      </c>
      <c r="F65">
        <v>40</v>
      </c>
      <c r="G65" t="s">
        <v>72</v>
      </c>
      <c r="I65" t="s">
        <v>73</v>
      </c>
      <c r="J65" t="s">
        <v>52</v>
      </c>
      <c r="K65" t="s">
        <v>52</v>
      </c>
      <c r="L65" t="s">
        <v>52</v>
      </c>
      <c r="M65">
        <v>12</v>
      </c>
      <c r="N65" t="s">
        <v>115</v>
      </c>
      <c r="O65">
        <v>2</v>
      </c>
      <c r="P65" s="2">
        <v>4</v>
      </c>
      <c r="Q65" t="s">
        <v>50</v>
      </c>
      <c r="R65">
        <v>1</v>
      </c>
      <c r="S65" s="5">
        <f t="shared" si="0"/>
        <v>0</v>
      </c>
      <c r="T65" t="s">
        <v>58</v>
      </c>
      <c r="U65" t="s">
        <v>52</v>
      </c>
      <c r="V65">
        <v>1</v>
      </c>
      <c r="W65" t="s">
        <v>52</v>
      </c>
      <c r="X65">
        <v>2</v>
      </c>
      <c r="AB65" t="s">
        <v>72</v>
      </c>
      <c r="AD65" t="s">
        <v>73</v>
      </c>
    </row>
    <row r="66" spans="1:49" hidden="1" x14ac:dyDescent="0.35">
      <c r="A66" s="2" t="s">
        <v>116</v>
      </c>
      <c r="B66">
        <v>7</v>
      </c>
      <c r="C66">
        <v>704</v>
      </c>
      <c r="D66">
        <v>2</v>
      </c>
      <c r="E66" t="s">
        <v>50</v>
      </c>
      <c r="F66">
        <v>47</v>
      </c>
      <c r="G66" t="s">
        <v>72</v>
      </c>
      <c r="I66" t="s">
        <v>73</v>
      </c>
      <c r="J66" t="s">
        <v>52</v>
      </c>
      <c r="K66" t="s">
        <v>52</v>
      </c>
      <c r="L66" t="s">
        <v>52</v>
      </c>
      <c r="M66">
        <v>7</v>
      </c>
      <c r="N66" t="s">
        <v>86</v>
      </c>
      <c r="O66">
        <v>2</v>
      </c>
      <c r="P66" s="2">
        <v>1</v>
      </c>
      <c r="Q66" t="s">
        <v>50</v>
      </c>
      <c r="R66">
        <v>47</v>
      </c>
      <c r="S66" s="5">
        <f t="shared" si="0"/>
        <v>0</v>
      </c>
      <c r="T66" t="s">
        <v>54</v>
      </c>
      <c r="U66" t="s">
        <v>53</v>
      </c>
      <c r="W66" t="s">
        <v>53</v>
      </c>
      <c r="Y66" t="s">
        <v>55</v>
      </c>
      <c r="Z66" t="s">
        <v>52</v>
      </c>
      <c r="AA66">
        <v>2</v>
      </c>
      <c r="AB66" t="s">
        <v>72</v>
      </c>
      <c r="AD66" t="s">
        <v>73</v>
      </c>
      <c r="AE66" t="s">
        <v>52</v>
      </c>
      <c r="AF66" t="s">
        <v>52</v>
      </c>
      <c r="AG66" t="s">
        <v>52</v>
      </c>
      <c r="AH66">
        <v>7</v>
      </c>
      <c r="AI66" t="s">
        <v>86</v>
      </c>
      <c r="AJ66" t="s">
        <v>53</v>
      </c>
    </row>
    <row r="67" spans="1:49" hidden="1" x14ac:dyDescent="0.35">
      <c r="A67" s="2" t="s">
        <v>116</v>
      </c>
      <c r="B67">
        <v>7</v>
      </c>
      <c r="C67">
        <v>704</v>
      </c>
      <c r="D67">
        <v>2</v>
      </c>
      <c r="E67" t="s">
        <v>50</v>
      </c>
      <c r="F67">
        <v>47</v>
      </c>
      <c r="G67" t="s">
        <v>72</v>
      </c>
      <c r="I67" t="s">
        <v>73</v>
      </c>
      <c r="J67" t="s">
        <v>52</v>
      </c>
      <c r="K67" t="s">
        <v>52</v>
      </c>
      <c r="L67" t="s">
        <v>52</v>
      </c>
      <c r="M67">
        <v>7</v>
      </c>
      <c r="N67" t="s">
        <v>86</v>
      </c>
      <c r="O67">
        <v>2</v>
      </c>
      <c r="P67" s="2">
        <v>2</v>
      </c>
      <c r="Q67" t="s">
        <v>56</v>
      </c>
      <c r="R67">
        <v>44</v>
      </c>
      <c r="S67" s="5">
        <f t="shared" ref="S67:S130" si="1">IF(AND(R67&gt;=6, R67&lt;=17, T67="Child"),1,0)</f>
        <v>0</v>
      </c>
      <c r="T67" t="s">
        <v>57</v>
      </c>
      <c r="U67" t="s">
        <v>53</v>
      </c>
      <c r="W67" t="s">
        <v>53</v>
      </c>
      <c r="Y67" t="s">
        <v>55</v>
      </c>
      <c r="Z67" t="s">
        <v>52</v>
      </c>
      <c r="AA67">
        <v>1</v>
      </c>
      <c r="AB67" t="s">
        <v>72</v>
      </c>
      <c r="AD67" t="s">
        <v>73</v>
      </c>
      <c r="AE67" t="s">
        <v>52</v>
      </c>
      <c r="AF67" t="s">
        <v>52</v>
      </c>
      <c r="AG67" t="s">
        <v>52</v>
      </c>
      <c r="AH67">
        <v>7</v>
      </c>
      <c r="AI67" t="s">
        <v>86</v>
      </c>
      <c r="AJ67" t="s">
        <v>53</v>
      </c>
    </row>
    <row r="68" spans="1:49" x14ac:dyDescent="0.35">
      <c r="A68" s="2" t="s">
        <v>116</v>
      </c>
      <c r="B68">
        <v>7</v>
      </c>
      <c r="C68">
        <v>704</v>
      </c>
      <c r="D68">
        <v>2</v>
      </c>
      <c r="E68" t="s">
        <v>50</v>
      </c>
      <c r="F68">
        <v>47</v>
      </c>
      <c r="G68" t="s">
        <v>72</v>
      </c>
      <c r="I68" t="s">
        <v>73</v>
      </c>
      <c r="J68" t="s">
        <v>52</v>
      </c>
      <c r="K68" t="s">
        <v>52</v>
      </c>
      <c r="L68" t="s">
        <v>52</v>
      </c>
      <c r="M68">
        <v>7</v>
      </c>
      <c r="N68" t="s">
        <v>86</v>
      </c>
      <c r="O68">
        <v>2</v>
      </c>
      <c r="P68" s="6">
        <v>3</v>
      </c>
      <c r="Q68" t="s">
        <v>50</v>
      </c>
      <c r="R68">
        <v>15</v>
      </c>
      <c r="S68" s="5">
        <f t="shared" si="1"/>
        <v>1</v>
      </c>
      <c r="T68" t="s">
        <v>58</v>
      </c>
      <c r="U68" t="s">
        <v>52</v>
      </c>
      <c r="V68">
        <v>1</v>
      </c>
      <c r="W68" t="s">
        <v>52</v>
      </c>
      <c r="X68">
        <v>2</v>
      </c>
      <c r="Y68" t="s">
        <v>59</v>
      </c>
      <c r="AB68" t="s">
        <v>72</v>
      </c>
      <c r="AD68" t="s">
        <v>52</v>
      </c>
      <c r="AE68" t="s">
        <v>52</v>
      </c>
      <c r="AF68" t="s">
        <v>52</v>
      </c>
      <c r="AG68" t="s">
        <v>52</v>
      </c>
      <c r="AH68">
        <v>9</v>
      </c>
      <c r="AI68" t="s">
        <v>100</v>
      </c>
      <c r="AJ68" t="s">
        <v>52</v>
      </c>
      <c r="AK68" t="s">
        <v>81</v>
      </c>
      <c r="AM68" t="s">
        <v>62</v>
      </c>
      <c r="AN68" t="s">
        <v>52</v>
      </c>
      <c r="AP68">
        <v>0</v>
      </c>
      <c r="AQ68">
        <v>540000</v>
      </c>
      <c r="AR68">
        <v>50000</v>
      </c>
      <c r="AS68">
        <v>10000</v>
      </c>
      <c r="AT68">
        <v>1080000</v>
      </c>
      <c r="AU68">
        <v>0</v>
      </c>
      <c r="AV68">
        <v>50000</v>
      </c>
      <c r="AW68">
        <v>1730000</v>
      </c>
    </row>
    <row r="69" spans="1:49" hidden="1" x14ac:dyDescent="0.35">
      <c r="A69" s="2" t="s">
        <v>116</v>
      </c>
      <c r="B69">
        <v>7</v>
      </c>
      <c r="C69">
        <v>704</v>
      </c>
      <c r="D69">
        <v>2</v>
      </c>
      <c r="E69" t="s">
        <v>50</v>
      </c>
      <c r="F69">
        <v>47</v>
      </c>
      <c r="G69" t="s">
        <v>72</v>
      </c>
      <c r="I69" t="s">
        <v>73</v>
      </c>
      <c r="J69" t="s">
        <v>52</v>
      </c>
      <c r="K69" t="s">
        <v>52</v>
      </c>
      <c r="L69" t="s">
        <v>52</v>
      </c>
      <c r="M69">
        <v>7</v>
      </c>
      <c r="N69" t="s">
        <v>86</v>
      </c>
      <c r="O69">
        <v>1</v>
      </c>
      <c r="P69" s="2">
        <v>4</v>
      </c>
      <c r="Q69" t="s">
        <v>56</v>
      </c>
      <c r="R69">
        <v>2</v>
      </c>
      <c r="S69" s="5">
        <f t="shared" si="1"/>
        <v>0</v>
      </c>
      <c r="T69" t="s">
        <v>58</v>
      </c>
      <c r="U69" t="s">
        <v>52</v>
      </c>
      <c r="V69">
        <v>1</v>
      </c>
      <c r="W69" t="s">
        <v>52</v>
      </c>
      <c r="X69">
        <v>2</v>
      </c>
      <c r="AB69" t="s">
        <v>72</v>
      </c>
      <c r="AD69" t="s">
        <v>73</v>
      </c>
    </row>
    <row r="70" spans="1:49" hidden="1" x14ac:dyDescent="0.35">
      <c r="A70" s="2" t="s">
        <v>117</v>
      </c>
      <c r="B70">
        <v>7</v>
      </c>
      <c r="C70">
        <v>704</v>
      </c>
      <c r="D70">
        <v>2</v>
      </c>
      <c r="E70" t="s">
        <v>50</v>
      </c>
      <c r="F70">
        <v>32</v>
      </c>
      <c r="G70" t="s">
        <v>72</v>
      </c>
      <c r="I70" t="s">
        <v>73</v>
      </c>
      <c r="J70" t="s">
        <v>52</v>
      </c>
      <c r="K70" t="s">
        <v>52</v>
      </c>
      <c r="L70" t="s">
        <v>52</v>
      </c>
      <c r="M70">
        <v>8</v>
      </c>
      <c r="N70" t="s">
        <v>86</v>
      </c>
      <c r="O70">
        <v>1</v>
      </c>
      <c r="P70" s="2">
        <v>1</v>
      </c>
      <c r="Q70" t="s">
        <v>50</v>
      </c>
      <c r="R70">
        <v>32</v>
      </c>
      <c r="S70" s="5">
        <f t="shared" si="1"/>
        <v>0</v>
      </c>
      <c r="T70" t="s">
        <v>54</v>
      </c>
      <c r="U70" t="s">
        <v>53</v>
      </c>
      <c r="W70" t="s">
        <v>53</v>
      </c>
      <c r="Y70" t="s">
        <v>55</v>
      </c>
      <c r="Z70" t="s">
        <v>52</v>
      </c>
      <c r="AA70">
        <v>2</v>
      </c>
      <c r="AB70" t="s">
        <v>72</v>
      </c>
      <c r="AD70" t="s">
        <v>73</v>
      </c>
      <c r="AE70" t="s">
        <v>52</v>
      </c>
      <c r="AF70" t="s">
        <v>52</v>
      </c>
      <c r="AG70" t="s">
        <v>52</v>
      </c>
      <c r="AH70">
        <v>8</v>
      </c>
      <c r="AI70" t="s">
        <v>86</v>
      </c>
      <c r="AJ70" t="s">
        <v>53</v>
      </c>
    </row>
    <row r="71" spans="1:49" hidden="1" x14ac:dyDescent="0.35">
      <c r="A71" s="2" t="s">
        <v>117</v>
      </c>
      <c r="B71">
        <v>7</v>
      </c>
      <c r="C71">
        <v>704</v>
      </c>
      <c r="D71">
        <v>2</v>
      </c>
      <c r="E71" t="s">
        <v>50</v>
      </c>
      <c r="F71">
        <v>32</v>
      </c>
      <c r="G71" t="s">
        <v>72</v>
      </c>
      <c r="I71" t="s">
        <v>73</v>
      </c>
      <c r="J71" t="s">
        <v>52</v>
      </c>
      <c r="K71" t="s">
        <v>52</v>
      </c>
      <c r="L71" t="s">
        <v>52</v>
      </c>
      <c r="M71">
        <v>8</v>
      </c>
      <c r="N71" t="s">
        <v>86</v>
      </c>
      <c r="O71">
        <v>1</v>
      </c>
      <c r="P71" s="2">
        <v>2</v>
      </c>
      <c r="Q71" t="s">
        <v>56</v>
      </c>
      <c r="R71">
        <v>28</v>
      </c>
      <c r="S71" s="5">
        <f t="shared" si="1"/>
        <v>0</v>
      </c>
      <c r="T71" t="s">
        <v>57</v>
      </c>
      <c r="U71" t="s">
        <v>53</v>
      </c>
      <c r="W71" t="s">
        <v>53</v>
      </c>
      <c r="Y71" t="s">
        <v>55</v>
      </c>
      <c r="Z71" t="s">
        <v>52</v>
      </c>
      <c r="AA71">
        <v>1</v>
      </c>
      <c r="AB71" t="s">
        <v>72</v>
      </c>
      <c r="AD71" t="s">
        <v>73</v>
      </c>
      <c r="AE71" t="s">
        <v>52</v>
      </c>
      <c r="AF71" t="s">
        <v>52</v>
      </c>
      <c r="AG71" t="s">
        <v>52</v>
      </c>
      <c r="AH71">
        <v>9</v>
      </c>
      <c r="AI71" t="s">
        <v>80</v>
      </c>
      <c r="AJ71" t="s">
        <v>53</v>
      </c>
    </row>
    <row r="72" spans="1:49" hidden="1" x14ac:dyDescent="0.35">
      <c r="A72" s="2" t="s">
        <v>117</v>
      </c>
      <c r="B72">
        <v>7</v>
      </c>
      <c r="C72">
        <v>704</v>
      </c>
      <c r="D72">
        <v>2</v>
      </c>
      <c r="E72" t="s">
        <v>50</v>
      </c>
      <c r="F72">
        <v>32</v>
      </c>
      <c r="G72" t="s">
        <v>72</v>
      </c>
      <c r="I72" t="s">
        <v>73</v>
      </c>
      <c r="J72" t="s">
        <v>52</v>
      </c>
      <c r="K72" t="s">
        <v>52</v>
      </c>
      <c r="L72" t="s">
        <v>52</v>
      </c>
      <c r="M72">
        <v>8</v>
      </c>
      <c r="N72" t="s">
        <v>86</v>
      </c>
      <c r="O72">
        <v>2</v>
      </c>
      <c r="P72" s="2">
        <v>3</v>
      </c>
      <c r="Q72" t="s">
        <v>50</v>
      </c>
      <c r="R72">
        <v>3</v>
      </c>
      <c r="S72" s="5">
        <f t="shared" si="1"/>
        <v>0</v>
      </c>
      <c r="T72" t="s">
        <v>58</v>
      </c>
      <c r="U72" t="s">
        <v>52</v>
      </c>
      <c r="V72">
        <v>1</v>
      </c>
      <c r="W72" t="s">
        <v>52</v>
      </c>
      <c r="X72">
        <v>2</v>
      </c>
      <c r="AB72" t="s">
        <v>72</v>
      </c>
      <c r="AD72" t="s">
        <v>73</v>
      </c>
      <c r="AE72" t="s">
        <v>53</v>
      </c>
      <c r="AF72" t="s">
        <v>53</v>
      </c>
      <c r="AG72" t="s">
        <v>53</v>
      </c>
      <c r="AO72" t="s">
        <v>70</v>
      </c>
    </row>
    <row r="73" spans="1:49" hidden="1" x14ac:dyDescent="0.35">
      <c r="A73" s="2" t="s">
        <v>118</v>
      </c>
      <c r="B73">
        <v>19</v>
      </c>
      <c r="C73">
        <v>1905</v>
      </c>
      <c r="D73">
        <v>2</v>
      </c>
      <c r="E73" t="s">
        <v>50</v>
      </c>
      <c r="F73">
        <v>33</v>
      </c>
      <c r="G73" t="s">
        <v>72</v>
      </c>
      <c r="I73" t="s">
        <v>73</v>
      </c>
      <c r="J73" t="s">
        <v>53</v>
      </c>
      <c r="K73" t="s">
        <v>53</v>
      </c>
      <c r="L73" t="s">
        <v>53</v>
      </c>
      <c r="M73">
        <v>0</v>
      </c>
      <c r="O73">
        <v>2</v>
      </c>
      <c r="P73" s="2">
        <v>1</v>
      </c>
      <c r="Q73" t="s">
        <v>50</v>
      </c>
      <c r="R73">
        <v>33</v>
      </c>
      <c r="S73" s="5">
        <f t="shared" si="1"/>
        <v>0</v>
      </c>
      <c r="T73" t="s">
        <v>54</v>
      </c>
      <c r="U73" t="s">
        <v>53</v>
      </c>
      <c r="W73" t="s">
        <v>53</v>
      </c>
      <c r="Y73" t="s">
        <v>55</v>
      </c>
      <c r="Z73" t="s">
        <v>52</v>
      </c>
      <c r="AA73">
        <v>2</v>
      </c>
      <c r="AB73" t="s">
        <v>72</v>
      </c>
      <c r="AD73" t="s">
        <v>73</v>
      </c>
      <c r="AE73" t="s">
        <v>53</v>
      </c>
      <c r="AF73" t="s">
        <v>53</v>
      </c>
      <c r="AG73" t="s">
        <v>53</v>
      </c>
    </row>
    <row r="74" spans="1:49" hidden="1" x14ac:dyDescent="0.35">
      <c r="A74" s="2" t="s">
        <v>118</v>
      </c>
      <c r="B74">
        <v>19</v>
      </c>
      <c r="C74">
        <v>1905</v>
      </c>
      <c r="D74">
        <v>2</v>
      </c>
      <c r="E74" t="s">
        <v>50</v>
      </c>
      <c r="F74">
        <v>33</v>
      </c>
      <c r="G74" t="s">
        <v>72</v>
      </c>
      <c r="I74" t="s">
        <v>73</v>
      </c>
      <c r="J74" t="s">
        <v>53</v>
      </c>
      <c r="K74" t="s">
        <v>53</v>
      </c>
      <c r="L74" t="s">
        <v>53</v>
      </c>
      <c r="M74">
        <v>0</v>
      </c>
      <c r="O74">
        <v>2</v>
      </c>
      <c r="P74" s="2">
        <v>2</v>
      </c>
      <c r="Q74" t="s">
        <v>56</v>
      </c>
      <c r="R74">
        <v>29</v>
      </c>
      <c r="S74" s="5">
        <f t="shared" si="1"/>
        <v>0</v>
      </c>
      <c r="T74" t="s">
        <v>57</v>
      </c>
      <c r="U74" t="s">
        <v>53</v>
      </c>
      <c r="W74" t="s">
        <v>53</v>
      </c>
      <c r="Y74" t="s">
        <v>55</v>
      </c>
      <c r="Z74" t="s">
        <v>52</v>
      </c>
      <c r="AA74">
        <v>1</v>
      </c>
      <c r="AB74" t="s">
        <v>72</v>
      </c>
      <c r="AD74" t="s">
        <v>73</v>
      </c>
      <c r="AE74" t="s">
        <v>53</v>
      </c>
      <c r="AF74" t="s">
        <v>53</v>
      </c>
      <c r="AG74" t="s">
        <v>52</v>
      </c>
      <c r="AH74">
        <v>4</v>
      </c>
      <c r="AI74" t="s">
        <v>83</v>
      </c>
      <c r="AJ74" t="s">
        <v>53</v>
      </c>
    </row>
    <row r="75" spans="1:49" hidden="1" x14ac:dyDescent="0.35">
      <c r="A75" s="2" t="s">
        <v>118</v>
      </c>
      <c r="B75">
        <v>19</v>
      </c>
      <c r="C75">
        <v>1905</v>
      </c>
      <c r="D75">
        <v>2</v>
      </c>
      <c r="E75" t="s">
        <v>50</v>
      </c>
      <c r="F75">
        <v>33</v>
      </c>
      <c r="G75" t="s">
        <v>72</v>
      </c>
      <c r="I75" t="s">
        <v>73</v>
      </c>
      <c r="J75" t="s">
        <v>53</v>
      </c>
      <c r="K75" t="s">
        <v>53</v>
      </c>
      <c r="L75" t="s">
        <v>53</v>
      </c>
      <c r="M75">
        <v>0</v>
      </c>
      <c r="O75">
        <v>2</v>
      </c>
      <c r="P75" s="2">
        <v>3</v>
      </c>
      <c r="Q75" t="s">
        <v>56</v>
      </c>
      <c r="R75">
        <v>4</v>
      </c>
      <c r="S75" s="5">
        <f t="shared" si="1"/>
        <v>0</v>
      </c>
      <c r="T75" t="s">
        <v>58</v>
      </c>
      <c r="U75" t="s">
        <v>52</v>
      </c>
      <c r="V75">
        <v>1</v>
      </c>
      <c r="W75" t="s">
        <v>52</v>
      </c>
      <c r="X75">
        <v>2</v>
      </c>
      <c r="AB75" t="s">
        <v>72</v>
      </c>
      <c r="AD75" t="s">
        <v>73</v>
      </c>
      <c r="AE75" t="s">
        <v>53</v>
      </c>
      <c r="AF75" t="s">
        <v>53</v>
      </c>
      <c r="AG75" t="s">
        <v>53</v>
      </c>
      <c r="AO75" t="s">
        <v>119</v>
      </c>
    </row>
    <row r="76" spans="1:49" hidden="1" x14ac:dyDescent="0.35">
      <c r="A76" s="2" t="s">
        <v>118</v>
      </c>
      <c r="B76">
        <v>19</v>
      </c>
      <c r="C76">
        <v>1905</v>
      </c>
      <c r="D76">
        <v>2</v>
      </c>
      <c r="E76" t="s">
        <v>50</v>
      </c>
      <c r="F76">
        <v>33</v>
      </c>
      <c r="G76" t="s">
        <v>72</v>
      </c>
      <c r="I76" t="s">
        <v>73</v>
      </c>
      <c r="J76" t="s">
        <v>53</v>
      </c>
      <c r="K76" t="s">
        <v>53</v>
      </c>
      <c r="L76" t="s">
        <v>53</v>
      </c>
      <c r="M76">
        <v>0</v>
      </c>
      <c r="O76">
        <v>1</v>
      </c>
      <c r="P76" s="2">
        <v>4</v>
      </c>
      <c r="Q76" t="s">
        <v>56</v>
      </c>
      <c r="R76">
        <v>0</v>
      </c>
      <c r="S76" s="5">
        <f t="shared" si="1"/>
        <v>0</v>
      </c>
      <c r="T76" t="s">
        <v>58</v>
      </c>
      <c r="U76" t="s">
        <v>52</v>
      </c>
      <c r="V76">
        <v>1</v>
      </c>
      <c r="W76" t="s">
        <v>52</v>
      </c>
      <c r="X76">
        <v>2</v>
      </c>
      <c r="AB76" t="s">
        <v>72</v>
      </c>
    </row>
    <row r="77" spans="1:49" hidden="1" x14ac:dyDescent="0.35">
      <c r="A77" s="2" t="s">
        <v>120</v>
      </c>
      <c r="B77">
        <v>13</v>
      </c>
      <c r="C77">
        <v>1307</v>
      </c>
      <c r="D77">
        <v>2</v>
      </c>
      <c r="E77" t="s">
        <v>50</v>
      </c>
      <c r="F77">
        <v>42</v>
      </c>
      <c r="G77" t="s">
        <v>72</v>
      </c>
      <c r="I77" t="s">
        <v>73</v>
      </c>
      <c r="J77" t="s">
        <v>52</v>
      </c>
      <c r="K77" t="s">
        <v>52</v>
      </c>
      <c r="L77" t="s">
        <v>52</v>
      </c>
      <c r="M77">
        <v>5</v>
      </c>
      <c r="N77" t="s">
        <v>78</v>
      </c>
      <c r="O77">
        <v>1</v>
      </c>
      <c r="P77" s="2">
        <v>1</v>
      </c>
      <c r="Q77" t="s">
        <v>50</v>
      </c>
      <c r="R77">
        <v>42</v>
      </c>
      <c r="S77" s="5">
        <f t="shared" si="1"/>
        <v>0</v>
      </c>
      <c r="T77" t="s">
        <v>54</v>
      </c>
      <c r="U77" t="s">
        <v>53</v>
      </c>
      <c r="W77" t="s">
        <v>53</v>
      </c>
      <c r="Y77" t="s">
        <v>55</v>
      </c>
      <c r="Z77" t="s">
        <v>52</v>
      </c>
      <c r="AA77">
        <v>2</v>
      </c>
      <c r="AB77" t="s">
        <v>72</v>
      </c>
      <c r="AD77" t="s">
        <v>73</v>
      </c>
      <c r="AE77" t="s">
        <v>52</v>
      </c>
      <c r="AF77" t="s">
        <v>52</v>
      </c>
      <c r="AG77" t="s">
        <v>52</v>
      </c>
      <c r="AH77">
        <v>5</v>
      </c>
      <c r="AI77" t="s">
        <v>78</v>
      </c>
      <c r="AJ77" t="s">
        <v>53</v>
      </c>
    </row>
    <row r="78" spans="1:49" hidden="1" x14ac:dyDescent="0.35">
      <c r="A78" s="2" t="s">
        <v>120</v>
      </c>
      <c r="B78">
        <v>13</v>
      </c>
      <c r="C78">
        <v>1307</v>
      </c>
      <c r="D78">
        <v>2</v>
      </c>
      <c r="E78" t="s">
        <v>50</v>
      </c>
      <c r="F78">
        <v>42</v>
      </c>
      <c r="G78" t="s">
        <v>72</v>
      </c>
      <c r="I78" t="s">
        <v>73</v>
      </c>
      <c r="J78" t="s">
        <v>52</v>
      </c>
      <c r="K78" t="s">
        <v>52</v>
      </c>
      <c r="L78" t="s">
        <v>52</v>
      </c>
      <c r="M78">
        <v>5</v>
      </c>
      <c r="N78" t="s">
        <v>78</v>
      </c>
      <c r="O78">
        <v>2</v>
      </c>
      <c r="P78" s="2">
        <v>2</v>
      </c>
      <c r="Q78" t="s">
        <v>56</v>
      </c>
      <c r="R78">
        <v>47</v>
      </c>
      <c r="S78" s="5">
        <f t="shared" si="1"/>
        <v>0</v>
      </c>
      <c r="T78" t="s">
        <v>57</v>
      </c>
      <c r="U78" t="s">
        <v>53</v>
      </c>
      <c r="W78" t="s">
        <v>53</v>
      </c>
      <c r="Y78" t="s">
        <v>55</v>
      </c>
      <c r="Z78" t="s">
        <v>52</v>
      </c>
      <c r="AA78">
        <v>1</v>
      </c>
      <c r="AB78" t="s">
        <v>72</v>
      </c>
      <c r="AD78" t="s">
        <v>73</v>
      </c>
      <c r="AE78" t="s">
        <v>53</v>
      </c>
      <c r="AF78" t="s">
        <v>53</v>
      </c>
      <c r="AG78" t="s">
        <v>52</v>
      </c>
      <c r="AH78">
        <v>2</v>
      </c>
      <c r="AI78" t="s">
        <v>67</v>
      </c>
      <c r="AJ78" t="s">
        <v>53</v>
      </c>
    </row>
    <row r="79" spans="1:49" hidden="1" x14ac:dyDescent="0.35">
      <c r="A79" s="2" t="s">
        <v>121</v>
      </c>
      <c r="B79">
        <v>21</v>
      </c>
      <c r="C79">
        <v>2106</v>
      </c>
      <c r="D79">
        <v>2</v>
      </c>
      <c r="E79" t="s">
        <v>50</v>
      </c>
      <c r="F79">
        <v>58</v>
      </c>
      <c r="G79" t="s">
        <v>72</v>
      </c>
      <c r="I79" t="s">
        <v>73</v>
      </c>
      <c r="J79" t="s">
        <v>53</v>
      </c>
      <c r="K79" t="s">
        <v>53</v>
      </c>
      <c r="L79" t="s">
        <v>52</v>
      </c>
      <c r="M79">
        <v>2</v>
      </c>
      <c r="N79" t="s">
        <v>97</v>
      </c>
      <c r="O79">
        <v>2</v>
      </c>
      <c r="P79" s="2">
        <v>1</v>
      </c>
      <c r="Q79" t="s">
        <v>50</v>
      </c>
      <c r="R79">
        <v>58</v>
      </c>
      <c r="S79" s="5">
        <f t="shared" si="1"/>
        <v>0</v>
      </c>
      <c r="T79" t="s">
        <v>54</v>
      </c>
      <c r="U79" t="s">
        <v>53</v>
      </c>
      <c r="W79" t="s">
        <v>53</v>
      </c>
      <c r="Y79" t="s">
        <v>122</v>
      </c>
      <c r="AB79" t="s">
        <v>72</v>
      </c>
      <c r="AD79" t="s">
        <v>73</v>
      </c>
      <c r="AE79" t="s">
        <v>53</v>
      </c>
      <c r="AF79" t="s">
        <v>53</v>
      </c>
      <c r="AG79" t="s">
        <v>52</v>
      </c>
      <c r="AH79">
        <v>2</v>
      </c>
      <c r="AI79" t="s">
        <v>97</v>
      </c>
      <c r="AJ79" t="s">
        <v>53</v>
      </c>
    </row>
    <row r="80" spans="1:49" x14ac:dyDescent="0.35">
      <c r="A80" s="2" t="s">
        <v>121</v>
      </c>
      <c r="B80">
        <v>21</v>
      </c>
      <c r="C80">
        <v>2106</v>
      </c>
      <c r="D80">
        <v>2</v>
      </c>
      <c r="E80" t="s">
        <v>50</v>
      </c>
      <c r="F80">
        <v>58</v>
      </c>
      <c r="G80" t="s">
        <v>72</v>
      </c>
      <c r="I80" t="s">
        <v>73</v>
      </c>
      <c r="J80" t="s">
        <v>53</v>
      </c>
      <c r="K80" t="s">
        <v>53</v>
      </c>
      <c r="L80" t="s">
        <v>52</v>
      </c>
      <c r="M80">
        <v>2</v>
      </c>
      <c r="N80" t="s">
        <v>97</v>
      </c>
      <c r="O80">
        <v>2</v>
      </c>
      <c r="P80" s="6">
        <v>2</v>
      </c>
      <c r="Q80" t="s">
        <v>50</v>
      </c>
      <c r="R80">
        <v>17</v>
      </c>
      <c r="S80" s="5">
        <f t="shared" si="1"/>
        <v>1</v>
      </c>
      <c r="T80" t="s">
        <v>58</v>
      </c>
      <c r="U80" t="s">
        <v>52</v>
      </c>
      <c r="V80">
        <v>1</v>
      </c>
      <c r="W80" t="s">
        <v>53</v>
      </c>
      <c r="Y80" t="s">
        <v>59</v>
      </c>
      <c r="AB80" t="s">
        <v>72</v>
      </c>
      <c r="AD80" t="s">
        <v>73</v>
      </c>
      <c r="AE80" t="s">
        <v>53</v>
      </c>
      <c r="AF80" t="s">
        <v>53</v>
      </c>
      <c r="AG80" t="s">
        <v>52</v>
      </c>
      <c r="AH80">
        <v>11</v>
      </c>
      <c r="AI80" t="s">
        <v>107</v>
      </c>
      <c r="AJ80" t="s">
        <v>52</v>
      </c>
      <c r="AK80" t="s">
        <v>123</v>
      </c>
      <c r="AM80" t="s">
        <v>62</v>
      </c>
      <c r="AN80" t="s">
        <v>53</v>
      </c>
      <c r="AP80">
        <v>0</v>
      </c>
      <c r="AQ80">
        <v>0</v>
      </c>
      <c r="AR80">
        <v>15000</v>
      </c>
      <c r="AS80">
        <v>5000</v>
      </c>
      <c r="AT80">
        <v>0</v>
      </c>
      <c r="AU80">
        <v>0</v>
      </c>
      <c r="AV80">
        <v>0</v>
      </c>
      <c r="AW80">
        <v>20000</v>
      </c>
    </row>
    <row r="81" spans="1:49" hidden="1" x14ac:dyDescent="0.35">
      <c r="A81" s="2" t="s">
        <v>124</v>
      </c>
      <c r="B81">
        <v>9</v>
      </c>
      <c r="C81">
        <v>906</v>
      </c>
      <c r="D81">
        <v>2</v>
      </c>
      <c r="E81" t="s">
        <v>56</v>
      </c>
      <c r="F81">
        <v>23</v>
      </c>
      <c r="G81" t="s">
        <v>72</v>
      </c>
      <c r="I81" t="s">
        <v>73</v>
      </c>
      <c r="J81" t="s">
        <v>52</v>
      </c>
      <c r="K81" t="s">
        <v>52</v>
      </c>
      <c r="L81" t="s">
        <v>52</v>
      </c>
      <c r="M81">
        <v>3</v>
      </c>
      <c r="N81" t="s">
        <v>63</v>
      </c>
      <c r="O81">
        <v>2</v>
      </c>
      <c r="P81" s="2">
        <v>1</v>
      </c>
      <c r="Q81" t="s">
        <v>56</v>
      </c>
      <c r="R81">
        <v>23</v>
      </c>
      <c r="S81" s="5">
        <f t="shared" si="1"/>
        <v>0</v>
      </c>
      <c r="T81" t="s">
        <v>54</v>
      </c>
      <c r="U81" t="s">
        <v>53</v>
      </c>
      <c r="W81" t="s">
        <v>52</v>
      </c>
      <c r="X81">
        <v>4</v>
      </c>
      <c r="Y81" t="s">
        <v>92</v>
      </c>
      <c r="AB81" t="s">
        <v>72</v>
      </c>
      <c r="AD81" t="s">
        <v>73</v>
      </c>
      <c r="AE81" t="s">
        <v>52</v>
      </c>
      <c r="AF81" t="s">
        <v>52</v>
      </c>
      <c r="AG81" t="s">
        <v>52</v>
      </c>
      <c r="AH81">
        <v>3</v>
      </c>
      <c r="AI81" t="s">
        <v>63</v>
      </c>
      <c r="AJ81" t="s">
        <v>53</v>
      </c>
    </row>
    <row r="82" spans="1:49" hidden="1" x14ac:dyDescent="0.35">
      <c r="A82" s="2" t="s">
        <v>124</v>
      </c>
      <c r="B82">
        <v>9</v>
      </c>
      <c r="C82">
        <v>906</v>
      </c>
      <c r="D82">
        <v>2</v>
      </c>
      <c r="E82" t="s">
        <v>56</v>
      </c>
      <c r="F82">
        <v>23</v>
      </c>
      <c r="G82" t="s">
        <v>72</v>
      </c>
      <c r="I82" t="s">
        <v>73</v>
      </c>
      <c r="J82" t="s">
        <v>52</v>
      </c>
      <c r="K82" t="s">
        <v>52</v>
      </c>
      <c r="L82" t="s">
        <v>52</v>
      </c>
      <c r="M82">
        <v>3</v>
      </c>
      <c r="N82" t="s">
        <v>63</v>
      </c>
      <c r="O82">
        <v>4</v>
      </c>
      <c r="P82" s="2">
        <v>2</v>
      </c>
      <c r="Q82" t="s">
        <v>50</v>
      </c>
      <c r="R82">
        <v>4</v>
      </c>
      <c r="S82" s="5">
        <f t="shared" si="1"/>
        <v>0</v>
      </c>
      <c r="T82" t="s">
        <v>58</v>
      </c>
      <c r="U82" t="s">
        <v>53</v>
      </c>
      <c r="W82" t="s">
        <v>52</v>
      </c>
      <c r="X82">
        <v>1</v>
      </c>
      <c r="AB82" t="s">
        <v>72</v>
      </c>
      <c r="AD82" t="s">
        <v>73</v>
      </c>
      <c r="AE82" t="s">
        <v>53</v>
      </c>
      <c r="AF82" t="s">
        <v>53</v>
      </c>
      <c r="AG82" t="s">
        <v>53</v>
      </c>
      <c r="AO82" t="s">
        <v>70</v>
      </c>
    </row>
    <row r="83" spans="1:49" hidden="1" x14ac:dyDescent="0.35">
      <c r="A83" s="2" t="s">
        <v>124</v>
      </c>
      <c r="B83">
        <v>9</v>
      </c>
      <c r="C83">
        <v>906</v>
      </c>
      <c r="D83">
        <v>2</v>
      </c>
      <c r="E83" t="s">
        <v>56</v>
      </c>
      <c r="F83">
        <v>23</v>
      </c>
      <c r="G83" t="s">
        <v>72</v>
      </c>
      <c r="I83" t="s">
        <v>73</v>
      </c>
      <c r="J83" t="s">
        <v>52</v>
      </c>
      <c r="K83" t="s">
        <v>52</v>
      </c>
      <c r="L83" t="s">
        <v>52</v>
      </c>
      <c r="M83">
        <v>3</v>
      </c>
      <c r="N83" t="s">
        <v>63</v>
      </c>
      <c r="O83">
        <v>4</v>
      </c>
      <c r="P83" s="2">
        <v>3</v>
      </c>
      <c r="Q83" t="s">
        <v>56</v>
      </c>
      <c r="R83">
        <v>3</v>
      </c>
      <c r="S83" s="5">
        <f t="shared" si="1"/>
        <v>0</v>
      </c>
      <c r="T83" t="s">
        <v>58</v>
      </c>
      <c r="U83" t="s">
        <v>53</v>
      </c>
      <c r="W83" t="s">
        <v>52</v>
      </c>
      <c r="X83">
        <v>1</v>
      </c>
      <c r="AB83" t="s">
        <v>72</v>
      </c>
      <c r="AD83" t="s">
        <v>73</v>
      </c>
    </row>
    <row r="84" spans="1:49" hidden="1" x14ac:dyDescent="0.35">
      <c r="A84" s="2" t="s">
        <v>124</v>
      </c>
      <c r="B84">
        <v>9</v>
      </c>
      <c r="C84">
        <v>906</v>
      </c>
      <c r="D84">
        <v>2</v>
      </c>
      <c r="E84" t="s">
        <v>56</v>
      </c>
      <c r="F84">
        <v>23</v>
      </c>
      <c r="G84" t="s">
        <v>72</v>
      </c>
      <c r="I84" t="s">
        <v>73</v>
      </c>
      <c r="J84" t="s">
        <v>52</v>
      </c>
      <c r="K84" t="s">
        <v>52</v>
      </c>
      <c r="L84" t="s">
        <v>52</v>
      </c>
      <c r="M84">
        <v>3</v>
      </c>
      <c r="N84" t="s">
        <v>63</v>
      </c>
      <c r="O84">
        <v>4</v>
      </c>
      <c r="P84" s="2">
        <v>4</v>
      </c>
      <c r="Q84" t="s">
        <v>56</v>
      </c>
      <c r="R84">
        <v>52</v>
      </c>
      <c r="S84" s="5">
        <f t="shared" si="1"/>
        <v>0</v>
      </c>
      <c r="T84" t="s">
        <v>125</v>
      </c>
      <c r="U84" t="s">
        <v>53</v>
      </c>
      <c r="W84" t="s">
        <v>53</v>
      </c>
      <c r="Y84" t="s">
        <v>92</v>
      </c>
      <c r="AB84" t="s">
        <v>72</v>
      </c>
      <c r="AD84" t="s">
        <v>73</v>
      </c>
      <c r="AE84" t="s">
        <v>53</v>
      </c>
      <c r="AF84" t="s">
        <v>53</v>
      </c>
      <c r="AG84" t="s">
        <v>53</v>
      </c>
    </row>
    <row r="85" spans="1:49" hidden="1" x14ac:dyDescent="0.35">
      <c r="A85" s="2" t="s">
        <v>126</v>
      </c>
      <c r="B85">
        <v>2</v>
      </c>
      <c r="C85">
        <v>205</v>
      </c>
      <c r="D85">
        <v>2</v>
      </c>
      <c r="E85" t="s">
        <v>56</v>
      </c>
      <c r="F85">
        <v>68</v>
      </c>
      <c r="G85" t="s">
        <v>72</v>
      </c>
      <c r="I85" t="s">
        <v>73</v>
      </c>
      <c r="J85" t="s">
        <v>52</v>
      </c>
      <c r="K85" t="s">
        <v>52</v>
      </c>
      <c r="L85" t="s">
        <v>53</v>
      </c>
      <c r="M85">
        <v>0</v>
      </c>
      <c r="O85">
        <v>4</v>
      </c>
      <c r="P85" s="2">
        <v>1</v>
      </c>
      <c r="Q85" t="s">
        <v>56</v>
      </c>
      <c r="R85">
        <v>68</v>
      </c>
      <c r="S85" s="5">
        <f t="shared" si="1"/>
        <v>0</v>
      </c>
      <c r="T85" t="s">
        <v>54</v>
      </c>
      <c r="U85" t="s">
        <v>53</v>
      </c>
      <c r="W85" t="s">
        <v>53</v>
      </c>
      <c r="Y85" t="s">
        <v>92</v>
      </c>
      <c r="AB85" t="s">
        <v>72</v>
      </c>
      <c r="AD85" t="s">
        <v>73</v>
      </c>
      <c r="AE85" t="s">
        <v>52</v>
      </c>
      <c r="AF85" t="s">
        <v>52</v>
      </c>
      <c r="AG85" t="s">
        <v>53</v>
      </c>
    </row>
    <row r="86" spans="1:49" hidden="1" x14ac:dyDescent="0.35">
      <c r="A86" s="2" t="s">
        <v>127</v>
      </c>
      <c r="B86">
        <v>11</v>
      </c>
      <c r="C86">
        <v>1105</v>
      </c>
      <c r="D86">
        <v>1</v>
      </c>
      <c r="E86" t="s">
        <v>56</v>
      </c>
      <c r="F86">
        <v>65</v>
      </c>
      <c r="G86" t="s">
        <v>72</v>
      </c>
      <c r="I86" t="s">
        <v>52</v>
      </c>
      <c r="J86" t="s">
        <v>52</v>
      </c>
      <c r="K86" t="s">
        <v>52</v>
      </c>
      <c r="L86" t="s">
        <v>52</v>
      </c>
      <c r="M86">
        <v>12</v>
      </c>
      <c r="N86" t="s">
        <v>76</v>
      </c>
      <c r="O86">
        <v>4</v>
      </c>
      <c r="P86" s="2">
        <v>1</v>
      </c>
      <c r="Q86" t="s">
        <v>56</v>
      </c>
      <c r="R86">
        <v>65</v>
      </c>
      <c r="S86" s="5">
        <f t="shared" si="1"/>
        <v>0</v>
      </c>
      <c r="T86" t="s">
        <v>54</v>
      </c>
      <c r="U86" t="s">
        <v>53</v>
      </c>
      <c r="W86" t="s">
        <v>53</v>
      </c>
      <c r="Y86" t="s">
        <v>92</v>
      </c>
      <c r="AB86" t="s">
        <v>72</v>
      </c>
      <c r="AD86" t="s">
        <v>52</v>
      </c>
      <c r="AE86" t="s">
        <v>52</v>
      </c>
      <c r="AF86" t="s">
        <v>52</v>
      </c>
      <c r="AG86" t="s">
        <v>52</v>
      </c>
      <c r="AH86">
        <v>12</v>
      </c>
      <c r="AI86" t="s">
        <v>76</v>
      </c>
      <c r="AJ86" t="s">
        <v>53</v>
      </c>
    </row>
    <row r="87" spans="1:49" hidden="1" x14ac:dyDescent="0.35">
      <c r="A87" s="2" t="s">
        <v>128</v>
      </c>
      <c r="B87">
        <v>4</v>
      </c>
      <c r="C87">
        <v>407</v>
      </c>
      <c r="D87">
        <v>2</v>
      </c>
      <c r="E87" t="s">
        <v>50</v>
      </c>
      <c r="F87">
        <v>39</v>
      </c>
      <c r="G87" t="s">
        <v>72</v>
      </c>
      <c r="I87" t="s">
        <v>73</v>
      </c>
      <c r="J87" t="s">
        <v>52</v>
      </c>
      <c r="K87" t="s">
        <v>52</v>
      </c>
      <c r="L87" t="s">
        <v>52</v>
      </c>
      <c r="M87">
        <v>6</v>
      </c>
      <c r="N87" t="s">
        <v>79</v>
      </c>
      <c r="O87">
        <v>4</v>
      </c>
      <c r="P87" s="2">
        <v>1</v>
      </c>
      <c r="Q87" t="s">
        <v>50</v>
      </c>
      <c r="R87">
        <v>39</v>
      </c>
      <c r="S87" s="5">
        <f t="shared" si="1"/>
        <v>0</v>
      </c>
      <c r="T87" t="s">
        <v>54</v>
      </c>
      <c r="U87" t="s">
        <v>53</v>
      </c>
      <c r="W87" t="s">
        <v>53</v>
      </c>
      <c r="Y87" t="s">
        <v>55</v>
      </c>
      <c r="Z87" t="s">
        <v>52</v>
      </c>
      <c r="AA87">
        <v>2</v>
      </c>
      <c r="AB87" t="s">
        <v>72</v>
      </c>
      <c r="AD87" t="s">
        <v>73</v>
      </c>
      <c r="AE87" t="s">
        <v>52</v>
      </c>
      <c r="AF87" t="s">
        <v>52</v>
      </c>
      <c r="AG87" t="s">
        <v>52</v>
      </c>
      <c r="AH87">
        <v>6</v>
      </c>
      <c r="AI87" t="s">
        <v>79</v>
      </c>
      <c r="AJ87" t="s">
        <v>53</v>
      </c>
    </row>
    <row r="88" spans="1:49" hidden="1" x14ac:dyDescent="0.35">
      <c r="A88" s="2" t="s">
        <v>128</v>
      </c>
      <c r="B88">
        <v>4</v>
      </c>
      <c r="C88">
        <v>407</v>
      </c>
      <c r="D88">
        <v>2</v>
      </c>
      <c r="E88" t="s">
        <v>50</v>
      </c>
      <c r="F88">
        <v>39</v>
      </c>
      <c r="G88" t="s">
        <v>72</v>
      </c>
      <c r="I88" t="s">
        <v>73</v>
      </c>
      <c r="J88" t="s">
        <v>52</v>
      </c>
      <c r="K88" t="s">
        <v>52</v>
      </c>
      <c r="L88" t="s">
        <v>52</v>
      </c>
      <c r="M88">
        <v>6</v>
      </c>
      <c r="N88" t="s">
        <v>79</v>
      </c>
      <c r="O88">
        <v>4</v>
      </c>
      <c r="P88" s="2">
        <v>2</v>
      </c>
      <c r="Q88" t="s">
        <v>56</v>
      </c>
      <c r="R88">
        <v>37</v>
      </c>
      <c r="S88" s="5">
        <f t="shared" si="1"/>
        <v>0</v>
      </c>
      <c r="T88" t="s">
        <v>57</v>
      </c>
      <c r="U88" t="s">
        <v>53</v>
      </c>
      <c r="W88" t="s">
        <v>52</v>
      </c>
      <c r="X88">
        <v>3</v>
      </c>
      <c r="Y88" t="s">
        <v>55</v>
      </c>
      <c r="Z88" t="s">
        <v>52</v>
      </c>
      <c r="AA88">
        <v>1</v>
      </c>
      <c r="AB88" t="s">
        <v>72</v>
      </c>
      <c r="AD88" t="s">
        <v>73</v>
      </c>
      <c r="AE88" t="s">
        <v>52</v>
      </c>
      <c r="AF88" t="s">
        <v>52</v>
      </c>
      <c r="AG88" t="s">
        <v>52</v>
      </c>
      <c r="AH88">
        <v>5</v>
      </c>
      <c r="AI88" t="s">
        <v>78</v>
      </c>
      <c r="AJ88" t="s">
        <v>53</v>
      </c>
    </row>
    <row r="89" spans="1:49" hidden="1" x14ac:dyDescent="0.35">
      <c r="A89" s="2" t="s">
        <v>128</v>
      </c>
      <c r="B89">
        <v>4</v>
      </c>
      <c r="C89">
        <v>407</v>
      </c>
      <c r="D89">
        <v>2</v>
      </c>
      <c r="E89" t="s">
        <v>50</v>
      </c>
      <c r="F89">
        <v>39</v>
      </c>
      <c r="G89" t="s">
        <v>72</v>
      </c>
      <c r="I89" t="s">
        <v>73</v>
      </c>
      <c r="J89" t="s">
        <v>52</v>
      </c>
      <c r="K89" t="s">
        <v>52</v>
      </c>
      <c r="L89" t="s">
        <v>52</v>
      </c>
      <c r="M89">
        <v>6</v>
      </c>
      <c r="N89" t="s">
        <v>79</v>
      </c>
      <c r="O89">
        <v>1</v>
      </c>
      <c r="P89" s="2">
        <v>3</v>
      </c>
      <c r="Q89" t="s">
        <v>56</v>
      </c>
      <c r="R89">
        <v>63</v>
      </c>
      <c r="S89" s="5">
        <f t="shared" si="1"/>
        <v>0</v>
      </c>
      <c r="T89" t="s">
        <v>91</v>
      </c>
      <c r="U89" t="s">
        <v>53</v>
      </c>
      <c r="W89" t="s">
        <v>53</v>
      </c>
      <c r="Y89" t="s">
        <v>92</v>
      </c>
      <c r="AB89" t="s">
        <v>72</v>
      </c>
      <c r="AD89" t="s">
        <v>73</v>
      </c>
      <c r="AE89" t="s">
        <v>53</v>
      </c>
      <c r="AF89" t="s">
        <v>53</v>
      </c>
      <c r="AG89" t="s">
        <v>53</v>
      </c>
    </row>
    <row r="90" spans="1:49" x14ac:dyDescent="0.35">
      <c r="A90" s="2" t="s">
        <v>128</v>
      </c>
      <c r="B90">
        <v>4</v>
      </c>
      <c r="C90">
        <v>407</v>
      </c>
      <c r="D90">
        <v>2</v>
      </c>
      <c r="E90" t="s">
        <v>50</v>
      </c>
      <c r="F90">
        <v>39</v>
      </c>
      <c r="G90" t="s">
        <v>72</v>
      </c>
      <c r="I90" t="s">
        <v>73</v>
      </c>
      <c r="J90" t="s">
        <v>52</v>
      </c>
      <c r="K90" t="s">
        <v>52</v>
      </c>
      <c r="L90" t="s">
        <v>52</v>
      </c>
      <c r="M90">
        <v>6</v>
      </c>
      <c r="N90" t="s">
        <v>79</v>
      </c>
      <c r="O90">
        <v>1</v>
      </c>
      <c r="P90" s="6">
        <v>4</v>
      </c>
      <c r="Q90" t="s">
        <v>50</v>
      </c>
      <c r="R90">
        <v>16</v>
      </c>
      <c r="S90" s="5">
        <f t="shared" si="1"/>
        <v>1</v>
      </c>
      <c r="T90" t="s">
        <v>58</v>
      </c>
      <c r="U90" t="s">
        <v>52</v>
      </c>
      <c r="V90">
        <v>1</v>
      </c>
      <c r="W90" t="s">
        <v>52</v>
      </c>
      <c r="X90">
        <v>2</v>
      </c>
      <c r="Y90" t="s">
        <v>59</v>
      </c>
      <c r="AB90" t="s">
        <v>72</v>
      </c>
      <c r="AD90" t="s">
        <v>52</v>
      </c>
      <c r="AE90" t="s">
        <v>52</v>
      </c>
      <c r="AF90" t="s">
        <v>52</v>
      </c>
      <c r="AG90" t="s">
        <v>52</v>
      </c>
      <c r="AH90">
        <v>10</v>
      </c>
      <c r="AI90" t="s">
        <v>107</v>
      </c>
      <c r="AJ90" t="s">
        <v>52</v>
      </c>
      <c r="AK90" t="s">
        <v>123</v>
      </c>
      <c r="AM90" t="s">
        <v>62</v>
      </c>
      <c r="AN90" t="s">
        <v>52</v>
      </c>
      <c r="AP90">
        <v>380000</v>
      </c>
      <c r="AQ90">
        <v>0</v>
      </c>
      <c r="AR90">
        <v>150000</v>
      </c>
      <c r="AS90">
        <v>80000</v>
      </c>
      <c r="AT90">
        <v>0</v>
      </c>
      <c r="AU90">
        <v>450000</v>
      </c>
      <c r="AV90">
        <v>4000</v>
      </c>
      <c r="AW90">
        <v>1064000</v>
      </c>
    </row>
    <row r="91" spans="1:49" x14ac:dyDescent="0.35">
      <c r="A91" s="2" t="s">
        <v>128</v>
      </c>
      <c r="B91">
        <v>4</v>
      </c>
      <c r="C91">
        <v>407</v>
      </c>
      <c r="D91">
        <v>2</v>
      </c>
      <c r="E91" t="s">
        <v>50</v>
      </c>
      <c r="F91">
        <v>39</v>
      </c>
      <c r="G91" t="s">
        <v>72</v>
      </c>
      <c r="I91" t="s">
        <v>73</v>
      </c>
      <c r="J91" t="s">
        <v>52</v>
      </c>
      <c r="K91" t="s">
        <v>52</v>
      </c>
      <c r="L91" t="s">
        <v>52</v>
      </c>
      <c r="M91">
        <v>6</v>
      </c>
      <c r="N91" t="s">
        <v>79</v>
      </c>
      <c r="O91">
        <v>1</v>
      </c>
      <c r="P91" s="6">
        <v>5</v>
      </c>
      <c r="Q91" t="s">
        <v>50</v>
      </c>
      <c r="R91">
        <v>13</v>
      </c>
      <c r="S91" s="5">
        <f t="shared" si="1"/>
        <v>1</v>
      </c>
      <c r="T91" t="s">
        <v>58</v>
      </c>
      <c r="U91" t="s">
        <v>52</v>
      </c>
      <c r="V91">
        <v>1</v>
      </c>
      <c r="W91" t="s">
        <v>52</v>
      </c>
      <c r="X91">
        <v>2</v>
      </c>
      <c r="Y91" t="s">
        <v>59</v>
      </c>
      <c r="AB91" t="s">
        <v>72</v>
      </c>
      <c r="AD91" t="s">
        <v>73</v>
      </c>
      <c r="AE91" t="s">
        <v>52</v>
      </c>
      <c r="AF91" t="s">
        <v>52</v>
      </c>
      <c r="AG91" t="s">
        <v>52</v>
      </c>
      <c r="AH91">
        <v>7</v>
      </c>
      <c r="AI91" t="s">
        <v>86</v>
      </c>
      <c r="AJ91" t="s">
        <v>52</v>
      </c>
      <c r="AK91" t="s">
        <v>87</v>
      </c>
      <c r="AM91" t="s">
        <v>62</v>
      </c>
      <c r="AN91" t="s">
        <v>52</v>
      </c>
      <c r="AP91">
        <v>180000</v>
      </c>
      <c r="AQ91">
        <v>100000</v>
      </c>
      <c r="AR91">
        <v>60000</v>
      </c>
      <c r="AS91">
        <v>45000</v>
      </c>
      <c r="AT91">
        <v>0</v>
      </c>
      <c r="AU91">
        <v>0</v>
      </c>
      <c r="AV91">
        <v>3000</v>
      </c>
      <c r="AW91">
        <v>388000</v>
      </c>
    </row>
    <row r="92" spans="1:49" x14ac:dyDescent="0.35">
      <c r="A92" s="2" t="s">
        <v>128</v>
      </c>
      <c r="B92">
        <v>4</v>
      </c>
      <c r="C92">
        <v>407</v>
      </c>
      <c r="D92">
        <v>2</v>
      </c>
      <c r="E92" t="s">
        <v>50</v>
      </c>
      <c r="F92">
        <v>39</v>
      </c>
      <c r="G92" t="s">
        <v>72</v>
      </c>
      <c r="I92" t="s">
        <v>73</v>
      </c>
      <c r="J92" t="s">
        <v>52</v>
      </c>
      <c r="K92" t="s">
        <v>52</v>
      </c>
      <c r="L92" t="s">
        <v>52</v>
      </c>
      <c r="M92">
        <v>6</v>
      </c>
      <c r="N92" t="s">
        <v>79</v>
      </c>
      <c r="O92">
        <v>2</v>
      </c>
      <c r="P92" s="6">
        <v>6</v>
      </c>
      <c r="Q92" t="s">
        <v>50</v>
      </c>
      <c r="R92">
        <v>8</v>
      </c>
      <c r="S92" s="5">
        <f t="shared" si="1"/>
        <v>1</v>
      </c>
      <c r="T92" t="s">
        <v>58</v>
      </c>
      <c r="U92" t="s">
        <v>52</v>
      </c>
      <c r="V92">
        <v>1</v>
      </c>
      <c r="W92" t="s">
        <v>52</v>
      </c>
      <c r="X92">
        <v>2</v>
      </c>
      <c r="AB92" t="s">
        <v>72</v>
      </c>
      <c r="AD92" t="s">
        <v>73</v>
      </c>
      <c r="AE92" t="s">
        <v>52</v>
      </c>
      <c r="AF92" t="s">
        <v>53</v>
      </c>
      <c r="AG92" t="s">
        <v>52</v>
      </c>
      <c r="AH92">
        <v>1</v>
      </c>
      <c r="AI92" t="s">
        <v>65</v>
      </c>
      <c r="AJ92" t="s">
        <v>52</v>
      </c>
      <c r="AK92" t="s">
        <v>66</v>
      </c>
      <c r="AM92" t="s">
        <v>62</v>
      </c>
      <c r="AN92" t="s">
        <v>53</v>
      </c>
      <c r="AP92">
        <v>0</v>
      </c>
      <c r="AQ92">
        <v>0</v>
      </c>
      <c r="AR92">
        <v>15000</v>
      </c>
      <c r="AS92">
        <v>10000</v>
      </c>
      <c r="AT92">
        <v>0</v>
      </c>
      <c r="AU92">
        <v>0</v>
      </c>
      <c r="AV92">
        <v>0</v>
      </c>
      <c r="AW92">
        <v>25000</v>
      </c>
    </row>
    <row r="93" spans="1:49" hidden="1" x14ac:dyDescent="0.35">
      <c r="A93" s="2" t="s">
        <v>128</v>
      </c>
      <c r="B93">
        <v>4</v>
      </c>
      <c r="C93">
        <v>407</v>
      </c>
      <c r="D93">
        <v>2</v>
      </c>
      <c r="E93" t="s">
        <v>50</v>
      </c>
      <c r="F93">
        <v>39</v>
      </c>
      <c r="G93" t="s">
        <v>72</v>
      </c>
      <c r="I93" t="s">
        <v>73</v>
      </c>
      <c r="J93" t="s">
        <v>52</v>
      </c>
      <c r="K93" t="s">
        <v>52</v>
      </c>
      <c r="L93" t="s">
        <v>52</v>
      </c>
      <c r="M93">
        <v>6</v>
      </c>
      <c r="N93" t="s">
        <v>79</v>
      </c>
      <c r="O93">
        <v>2</v>
      </c>
      <c r="P93" s="2">
        <v>7</v>
      </c>
      <c r="Q93" t="s">
        <v>50</v>
      </c>
      <c r="R93">
        <v>1</v>
      </c>
      <c r="S93" s="5">
        <f t="shared" si="1"/>
        <v>0</v>
      </c>
      <c r="T93" t="s">
        <v>58</v>
      </c>
      <c r="U93" t="s">
        <v>52</v>
      </c>
      <c r="V93">
        <v>1</v>
      </c>
      <c r="W93" t="s">
        <v>52</v>
      </c>
      <c r="X93">
        <v>2</v>
      </c>
      <c r="AB93" t="s">
        <v>72</v>
      </c>
    </row>
    <row r="94" spans="1:49" hidden="1" x14ac:dyDescent="0.35">
      <c r="A94" s="2" t="s">
        <v>129</v>
      </c>
      <c r="B94">
        <v>18</v>
      </c>
      <c r="C94">
        <v>1802</v>
      </c>
      <c r="D94">
        <v>2</v>
      </c>
      <c r="E94" t="s">
        <v>50</v>
      </c>
      <c r="F94">
        <v>45</v>
      </c>
      <c r="G94" t="s">
        <v>72</v>
      </c>
      <c r="I94" t="s">
        <v>73</v>
      </c>
      <c r="J94" t="s">
        <v>52</v>
      </c>
      <c r="K94" t="s">
        <v>52</v>
      </c>
      <c r="L94" t="s">
        <v>52</v>
      </c>
      <c r="M94">
        <v>12</v>
      </c>
      <c r="N94" t="s">
        <v>76</v>
      </c>
      <c r="O94">
        <v>2</v>
      </c>
      <c r="P94" s="2">
        <v>1</v>
      </c>
      <c r="Q94" t="s">
        <v>50</v>
      </c>
      <c r="R94">
        <v>45</v>
      </c>
      <c r="S94" s="5">
        <f t="shared" si="1"/>
        <v>0</v>
      </c>
      <c r="T94" t="s">
        <v>54</v>
      </c>
      <c r="U94" t="s">
        <v>53</v>
      </c>
      <c r="W94" t="s">
        <v>53</v>
      </c>
      <c r="Y94" t="s">
        <v>55</v>
      </c>
      <c r="Z94" t="s">
        <v>52</v>
      </c>
      <c r="AA94">
        <v>2</v>
      </c>
      <c r="AB94" t="s">
        <v>72</v>
      </c>
      <c r="AD94" t="s">
        <v>73</v>
      </c>
      <c r="AE94" t="s">
        <v>52</v>
      </c>
      <c r="AF94" t="s">
        <v>52</v>
      </c>
      <c r="AG94" t="s">
        <v>52</v>
      </c>
      <c r="AH94">
        <v>12</v>
      </c>
      <c r="AI94" t="s">
        <v>76</v>
      </c>
      <c r="AJ94" t="s">
        <v>53</v>
      </c>
    </row>
    <row r="95" spans="1:49" hidden="1" x14ac:dyDescent="0.35">
      <c r="A95" s="2" t="s">
        <v>129</v>
      </c>
      <c r="B95">
        <v>18</v>
      </c>
      <c r="C95">
        <v>1802</v>
      </c>
      <c r="D95">
        <v>2</v>
      </c>
      <c r="E95" t="s">
        <v>50</v>
      </c>
      <c r="F95">
        <v>45</v>
      </c>
      <c r="G95" t="s">
        <v>72</v>
      </c>
      <c r="I95" t="s">
        <v>73</v>
      </c>
      <c r="J95" t="s">
        <v>52</v>
      </c>
      <c r="K95" t="s">
        <v>52</v>
      </c>
      <c r="L95" t="s">
        <v>52</v>
      </c>
      <c r="M95">
        <v>12</v>
      </c>
      <c r="N95" t="s">
        <v>76</v>
      </c>
      <c r="O95">
        <v>2</v>
      </c>
      <c r="P95" s="2">
        <v>2</v>
      </c>
      <c r="Q95" t="s">
        <v>56</v>
      </c>
      <c r="R95">
        <v>42</v>
      </c>
      <c r="S95" s="5">
        <f t="shared" si="1"/>
        <v>0</v>
      </c>
      <c r="T95" t="s">
        <v>57</v>
      </c>
      <c r="U95" t="s">
        <v>53</v>
      </c>
      <c r="W95" t="s">
        <v>53</v>
      </c>
      <c r="Y95" t="s">
        <v>55</v>
      </c>
      <c r="Z95" t="s">
        <v>52</v>
      </c>
      <c r="AA95">
        <v>1</v>
      </c>
      <c r="AB95" t="s">
        <v>72</v>
      </c>
      <c r="AD95" t="s">
        <v>73</v>
      </c>
      <c r="AE95" t="s">
        <v>53</v>
      </c>
      <c r="AF95" t="s">
        <v>53</v>
      </c>
      <c r="AG95" t="s">
        <v>53</v>
      </c>
    </row>
    <row r="96" spans="1:49" x14ac:dyDescent="0.35">
      <c r="A96" s="2" t="s">
        <v>129</v>
      </c>
      <c r="B96">
        <v>18</v>
      </c>
      <c r="C96">
        <v>1802</v>
      </c>
      <c r="D96">
        <v>2</v>
      </c>
      <c r="E96" t="s">
        <v>50</v>
      </c>
      <c r="F96">
        <v>45</v>
      </c>
      <c r="G96" t="s">
        <v>72</v>
      </c>
      <c r="I96" t="s">
        <v>73</v>
      </c>
      <c r="J96" t="s">
        <v>52</v>
      </c>
      <c r="K96" t="s">
        <v>52</v>
      </c>
      <c r="L96" t="s">
        <v>52</v>
      </c>
      <c r="M96">
        <v>12</v>
      </c>
      <c r="N96" t="s">
        <v>76</v>
      </c>
      <c r="O96">
        <v>3</v>
      </c>
      <c r="P96" s="6">
        <v>3</v>
      </c>
      <c r="Q96" t="s">
        <v>50</v>
      </c>
      <c r="R96">
        <v>12</v>
      </c>
      <c r="S96" s="5">
        <f t="shared" si="1"/>
        <v>1</v>
      </c>
      <c r="T96" t="s">
        <v>58</v>
      </c>
      <c r="U96" t="s">
        <v>52</v>
      </c>
      <c r="V96">
        <v>1</v>
      </c>
      <c r="W96" t="s">
        <v>52</v>
      </c>
      <c r="X96">
        <v>2</v>
      </c>
      <c r="AB96" t="s">
        <v>72</v>
      </c>
      <c r="AD96" t="s">
        <v>73</v>
      </c>
      <c r="AE96" t="s">
        <v>52</v>
      </c>
      <c r="AF96" t="s">
        <v>52</v>
      </c>
      <c r="AG96" t="s">
        <v>52</v>
      </c>
      <c r="AH96">
        <v>5</v>
      </c>
      <c r="AI96" t="s">
        <v>78</v>
      </c>
      <c r="AJ96" t="s">
        <v>52</v>
      </c>
      <c r="AK96" t="s">
        <v>84</v>
      </c>
      <c r="AM96" t="s">
        <v>62</v>
      </c>
      <c r="AN96" t="s">
        <v>53</v>
      </c>
    </row>
    <row r="97" spans="1:49" hidden="1" x14ac:dyDescent="0.35">
      <c r="A97" s="2" t="s">
        <v>130</v>
      </c>
      <c r="B97">
        <v>7</v>
      </c>
      <c r="C97">
        <v>705</v>
      </c>
      <c r="D97">
        <v>2</v>
      </c>
      <c r="E97" t="s">
        <v>50</v>
      </c>
      <c r="F97">
        <v>40</v>
      </c>
      <c r="G97" t="s">
        <v>72</v>
      </c>
      <c r="I97" t="s">
        <v>73</v>
      </c>
      <c r="J97" t="s">
        <v>53</v>
      </c>
      <c r="K97" t="s">
        <v>53</v>
      </c>
      <c r="L97" t="s">
        <v>53</v>
      </c>
      <c r="M97">
        <v>0</v>
      </c>
      <c r="O97">
        <v>3</v>
      </c>
      <c r="P97" s="2">
        <v>1</v>
      </c>
      <c r="Q97" t="s">
        <v>50</v>
      </c>
      <c r="R97">
        <v>40</v>
      </c>
      <c r="S97" s="5">
        <f t="shared" si="1"/>
        <v>0</v>
      </c>
      <c r="T97" t="s">
        <v>54</v>
      </c>
      <c r="U97" t="s">
        <v>53</v>
      </c>
      <c r="W97" t="s">
        <v>53</v>
      </c>
      <c r="Y97" t="s">
        <v>55</v>
      </c>
      <c r="Z97" t="s">
        <v>52</v>
      </c>
      <c r="AA97">
        <v>2</v>
      </c>
      <c r="AB97" t="s">
        <v>72</v>
      </c>
      <c r="AD97" t="s">
        <v>73</v>
      </c>
      <c r="AE97" t="s">
        <v>53</v>
      </c>
      <c r="AF97" t="s">
        <v>53</v>
      </c>
      <c r="AG97" t="s">
        <v>53</v>
      </c>
    </row>
    <row r="98" spans="1:49" hidden="1" x14ac:dyDescent="0.35">
      <c r="A98" s="2" t="s">
        <v>130</v>
      </c>
      <c r="B98">
        <v>7</v>
      </c>
      <c r="C98">
        <v>705</v>
      </c>
      <c r="D98">
        <v>2</v>
      </c>
      <c r="E98" t="s">
        <v>50</v>
      </c>
      <c r="F98">
        <v>40</v>
      </c>
      <c r="G98" t="s">
        <v>72</v>
      </c>
      <c r="I98" t="s">
        <v>73</v>
      </c>
      <c r="J98" t="s">
        <v>53</v>
      </c>
      <c r="K98" t="s">
        <v>53</v>
      </c>
      <c r="L98" t="s">
        <v>53</v>
      </c>
      <c r="M98">
        <v>0</v>
      </c>
      <c r="O98">
        <v>3</v>
      </c>
      <c r="P98" s="2">
        <v>2</v>
      </c>
      <c r="Q98" t="s">
        <v>56</v>
      </c>
      <c r="R98">
        <v>46</v>
      </c>
      <c r="S98" s="5">
        <f t="shared" si="1"/>
        <v>0</v>
      </c>
      <c r="T98" t="s">
        <v>57</v>
      </c>
      <c r="U98" t="s">
        <v>53</v>
      </c>
      <c r="W98" t="s">
        <v>53</v>
      </c>
      <c r="Y98" t="s">
        <v>55</v>
      </c>
      <c r="Z98" t="s">
        <v>52</v>
      </c>
      <c r="AA98">
        <v>1</v>
      </c>
      <c r="AB98" t="s">
        <v>72</v>
      </c>
      <c r="AD98" t="s">
        <v>73</v>
      </c>
      <c r="AE98" t="s">
        <v>53</v>
      </c>
      <c r="AF98" t="s">
        <v>53</v>
      </c>
      <c r="AG98" t="s">
        <v>53</v>
      </c>
    </row>
    <row r="99" spans="1:49" x14ac:dyDescent="0.35">
      <c r="A99" s="2" t="s">
        <v>130</v>
      </c>
      <c r="B99">
        <v>7</v>
      </c>
      <c r="C99">
        <v>705</v>
      </c>
      <c r="D99">
        <v>2</v>
      </c>
      <c r="E99" t="s">
        <v>50</v>
      </c>
      <c r="F99">
        <v>40</v>
      </c>
      <c r="G99" t="s">
        <v>72</v>
      </c>
      <c r="I99" t="s">
        <v>73</v>
      </c>
      <c r="J99" t="s">
        <v>53</v>
      </c>
      <c r="K99" t="s">
        <v>53</v>
      </c>
      <c r="L99" t="s">
        <v>53</v>
      </c>
      <c r="M99">
        <v>0</v>
      </c>
      <c r="O99">
        <v>3</v>
      </c>
      <c r="P99" s="6">
        <v>3</v>
      </c>
      <c r="Q99" t="s">
        <v>50</v>
      </c>
      <c r="R99">
        <v>13</v>
      </c>
      <c r="S99" s="5">
        <f t="shared" si="1"/>
        <v>1</v>
      </c>
      <c r="T99" t="s">
        <v>58</v>
      </c>
      <c r="U99" t="s">
        <v>52</v>
      </c>
      <c r="V99">
        <v>1</v>
      </c>
      <c r="W99" t="s">
        <v>52</v>
      </c>
      <c r="X99">
        <v>2</v>
      </c>
      <c r="Y99" t="s">
        <v>59</v>
      </c>
      <c r="AB99" t="s">
        <v>72</v>
      </c>
      <c r="AD99" t="s">
        <v>73</v>
      </c>
      <c r="AE99" t="s">
        <v>52</v>
      </c>
      <c r="AF99" t="s">
        <v>52</v>
      </c>
      <c r="AG99" t="s">
        <v>52</v>
      </c>
      <c r="AH99">
        <v>9</v>
      </c>
      <c r="AI99" t="s">
        <v>131</v>
      </c>
      <c r="AJ99" t="s">
        <v>52</v>
      </c>
      <c r="AK99" t="s">
        <v>87</v>
      </c>
      <c r="AM99" t="s">
        <v>62</v>
      </c>
      <c r="AN99" t="s">
        <v>52</v>
      </c>
      <c r="AP99">
        <v>624000</v>
      </c>
      <c r="AQ99">
        <v>240000</v>
      </c>
      <c r="AR99">
        <v>80000</v>
      </c>
      <c r="AS99">
        <v>30000</v>
      </c>
      <c r="AT99">
        <v>1560000</v>
      </c>
      <c r="AU99">
        <v>0</v>
      </c>
      <c r="AV99">
        <v>40000</v>
      </c>
      <c r="AW99">
        <v>2574000</v>
      </c>
    </row>
    <row r="100" spans="1:49" x14ac:dyDescent="0.35">
      <c r="A100" s="2" t="s">
        <v>130</v>
      </c>
      <c r="B100">
        <v>7</v>
      </c>
      <c r="C100">
        <v>705</v>
      </c>
      <c r="D100">
        <v>2</v>
      </c>
      <c r="E100" t="s">
        <v>50</v>
      </c>
      <c r="F100">
        <v>40</v>
      </c>
      <c r="G100" t="s">
        <v>72</v>
      </c>
      <c r="I100" t="s">
        <v>73</v>
      </c>
      <c r="J100" t="s">
        <v>53</v>
      </c>
      <c r="K100" t="s">
        <v>53</v>
      </c>
      <c r="L100" t="s">
        <v>53</v>
      </c>
      <c r="M100">
        <v>0</v>
      </c>
      <c r="O100">
        <v>3</v>
      </c>
      <c r="P100" s="6">
        <v>4</v>
      </c>
      <c r="Q100" t="s">
        <v>56</v>
      </c>
      <c r="R100">
        <v>11</v>
      </c>
      <c r="S100" s="5">
        <f t="shared" si="1"/>
        <v>1</v>
      </c>
      <c r="T100" t="s">
        <v>58</v>
      </c>
      <c r="U100" t="s">
        <v>52</v>
      </c>
      <c r="V100">
        <v>1</v>
      </c>
      <c r="W100" t="s">
        <v>52</v>
      </c>
      <c r="X100">
        <v>2</v>
      </c>
      <c r="AB100" t="s">
        <v>72</v>
      </c>
      <c r="AD100" t="s">
        <v>73</v>
      </c>
      <c r="AE100" t="s">
        <v>52</v>
      </c>
      <c r="AF100" t="s">
        <v>52</v>
      </c>
      <c r="AG100" t="s">
        <v>52</v>
      </c>
      <c r="AH100">
        <v>7</v>
      </c>
      <c r="AI100" t="s">
        <v>79</v>
      </c>
      <c r="AJ100" t="s">
        <v>52</v>
      </c>
      <c r="AK100" t="s">
        <v>90</v>
      </c>
      <c r="AM100" t="s">
        <v>62</v>
      </c>
      <c r="AN100" t="s">
        <v>52</v>
      </c>
      <c r="AP100">
        <v>468000</v>
      </c>
      <c r="AQ100">
        <v>120000</v>
      </c>
      <c r="AR100">
        <v>40000</v>
      </c>
      <c r="AS100">
        <v>15000</v>
      </c>
      <c r="AT100">
        <v>250000</v>
      </c>
      <c r="AU100">
        <v>80000</v>
      </c>
      <c r="AV100">
        <v>30000</v>
      </c>
      <c r="AW100">
        <v>1003000</v>
      </c>
    </row>
    <row r="101" spans="1:49" hidden="1" x14ac:dyDescent="0.35">
      <c r="A101" s="2" t="s">
        <v>132</v>
      </c>
      <c r="B101">
        <v>5</v>
      </c>
      <c r="C101">
        <v>505</v>
      </c>
      <c r="D101">
        <v>2</v>
      </c>
      <c r="E101" t="s">
        <v>50</v>
      </c>
      <c r="F101">
        <v>34</v>
      </c>
      <c r="G101" t="s">
        <v>72</v>
      </c>
      <c r="I101" t="s">
        <v>73</v>
      </c>
      <c r="J101" t="s">
        <v>52</v>
      </c>
      <c r="K101" t="s">
        <v>52</v>
      </c>
      <c r="L101" t="s">
        <v>52</v>
      </c>
      <c r="M101">
        <v>6</v>
      </c>
      <c r="N101" t="s">
        <v>79</v>
      </c>
      <c r="O101">
        <v>1</v>
      </c>
      <c r="P101" s="2">
        <v>1</v>
      </c>
      <c r="Q101" t="s">
        <v>50</v>
      </c>
      <c r="R101">
        <v>34</v>
      </c>
      <c r="S101" s="5">
        <f t="shared" si="1"/>
        <v>0</v>
      </c>
      <c r="T101" t="s">
        <v>54</v>
      </c>
      <c r="U101" t="s">
        <v>53</v>
      </c>
      <c r="W101" t="s">
        <v>53</v>
      </c>
      <c r="Y101" t="s">
        <v>55</v>
      </c>
      <c r="Z101" t="s">
        <v>52</v>
      </c>
      <c r="AA101">
        <v>2</v>
      </c>
      <c r="AB101" t="s">
        <v>72</v>
      </c>
      <c r="AD101" t="s">
        <v>73</v>
      </c>
      <c r="AE101" t="s">
        <v>52</v>
      </c>
      <c r="AF101" t="s">
        <v>52</v>
      </c>
      <c r="AG101" t="s">
        <v>52</v>
      </c>
      <c r="AH101">
        <v>6</v>
      </c>
      <c r="AI101" t="s">
        <v>79</v>
      </c>
      <c r="AJ101" t="s">
        <v>53</v>
      </c>
    </row>
    <row r="102" spans="1:49" hidden="1" x14ac:dyDescent="0.35">
      <c r="A102" s="2" t="s">
        <v>132</v>
      </c>
      <c r="B102">
        <v>5</v>
      </c>
      <c r="C102">
        <v>505</v>
      </c>
      <c r="D102">
        <v>2</v>
      </c>
      <c r="E102" t="s">
        <v>50</v>
      </c>
      <c r="F102">
        <v>34</v>
      </c>
      <c r="G102" t="s">
        <v>72</v>
      </c>
      <c r="I102" t="s">
        <v>73</v>
      </c>
      <c r="J102" t="s">
        <v>52</v>
      </c>
      <c r="K102" t="s">
        <v>52</v>
      </c>
      <c r="L102" t="s">
        <v>52</v>
      </c>
      <c r="M102">
        <v>6</v>
      </c>
      <c r="N102" t="s">
        <v>79</v>
      </c>
      <c r="O102">
        <v>1</v>
      </c>
      <c r="P102" s="2">
        <v>2</v>
      </c>
      <c r="Q102" t="s">
        <v>56</v>
      </c>
      <c r="R102">
        <v>33</v>
      </c>
      <c r="S102" s="5">
        <f t="shared" si="1"/>
        <v>0</v>
      </c>
      <c r="T102" t="s">
        <v>57</v>
      </c>
      <c r="U102" t="s">
        <v>53</v>
      </c>
      <c r="W102" t="s">
        <v>53</v>
      </c>
      <c r="Y102" t="s">
        <v>55</v>
      </c>
      <c r="Z102" t="s">
        <v>52</v>
      </c>
      <c r="AA102">
        <v>1</v>
      </c>
      <c r="AB102" t="s">
        <v>72</v>
      </c>
      <c r="AD102" t="s">
        <v>73</v>
      </c>
      <c r="AE102" t="s">
        <v>52</v>
      </c>
      <c r="AF102" t="s">
        <v>52</v>
      </c>
      <c r="AG102" t="s">
        <v>52</v>
      </c>
      <c r="AH102">
        <v>6</v>
      </c>
      <c r="AI102" t="s">
        <v>79</v>
      </c>
      <c r="AJ102" t="s">
        <v>53</v>
      </c>
    </row>
    <row r="103" spans="1:49" hidden="1" x14ac:dyDescent="0.35">
      <c r="A103" s="2" t="s">
        <v>133</v>
      </c>
      <c r="B103">
        <v>17</v>
      </c>
      <c r="C103">
        <v>1702</v>
      </c>
      <c r="D103">
        <v>2</v>
      </c>
      <c r="E103" t="s">
        <v>50</v>
      </c>
      <c r="F103">
        <v>52</v>
      </c>
      <c r="G103" t="s">
        <v>72</v>
      </c>
      <c r="I103" t="s">
        <v>73</v>
      </c>
      <c r="J103" t="s">
        <v>53</v>
      </c>
      <c r="K103" t="s">
        <v>53</v>
      </c>
      <c r="L103" t="s">
        <v>53</v>
      </c>
      <c r="M103">
        <v>0</v>
      </c>
      <c r="O103">
        <v>1</v>
      </c>
      <c r="P103" s="2">
        <v>1</v>
      </c>
      <c r="Q103" t="s">
        <v>50</v>
      </c>
      <c r="R103">
        <v>52</v>
      </c>
      <c r="S103" s="5">
        <f t="shared" si="1"/>
        <v>0</v>
      </c>
      <c r="T103" t="s">
        <v>54</v>
      </c>
      <c r="U103" t="s">
        <v>53</v>
      </c>
      <c r="W103" t="s">
        <v>53</v>
      </c>
      <c r="Y103" t="s">
        <v>55</v>
      </c>
      <c r="Z103" t="s">
        <v>52</v>
      </c>
      <c r="AA103">
        <v>2</v>
      </c>
      <c r="AB103" t="s">
        <v>72</v>
      </c>
      <c r="AD103" t="s">
        <v>73</v>
      </c>
      <c r="AE103" t="s">
        <v>53</v>
      </c>
      <c r="AF103" t="s">
        <v>53</v>
      </c>
      <c r="AG103" t="s">
        <v>53</v>
      </c>
    </row>
    <row r="104" spans="1:49" hidden="1" x14ac:dyDescent="0.35">
      <c r="A104" s="2" t="s">
        <v>133</v>
      </c>
      <c r="B104">
        <v>17</v>
      </c>
      <c r="C104">
        <v>1702</v>
      </c>
      <c r="D104">
        <v>2</v>
      </c>
      <c r="E104" t="s">
        <v>50</v>
      </c>
      <c r="F104">
        <v>52</v>
      </c>
      <c r="G104" t="s">
        <v>72</v>
      </c>
      <c r="I104" t="s">
        <v>73</v>
      </c>
      <c r="J104" t="s">
        <v>53</v>
      </c>
      <c r="K104" t="s">
        <v>53</v>
      </c>
      <c r="L104" t="s">
        <v>53</v>
      </c>
      <c r="M104">
        <v>0</v>
      </c>
      <c r="O104">
        <v>1</v>
      </c>
      <c r="P104" s="2">
        <v>2</v>
      </c>
      <c r="Q104" t="s">
        <v>56</v>
      </c>
      <c r="R104">
        <v>52</v>
      </c>
      <c r="S104" s="5">
        <f t="shared" si="1"/>
        <v>0</v>
      </c>
      <c r="T104" t="s">
        <v>57</v>
      </c>
      <c r="U104" t="s">
        <v>53</v>
      </c>
      <c r="W104" t="s">
        <v>53</v>
      </c>
      <c r="Y104" t="s">
        <v>55</v>
      </c>
      <c r="Z104" t="s">
        <v>52</v>
      </c>
      <c r="AA104">
        <v>1</v>
      </c>
      <c r="AB104" t="s">
        <v>72</v>
      </c>
      <c r="AD104" t="s">
        <v>73</v>
      </c>
      <c r="AE104" t="s">
        <v>53</v>
      </c>
      <c r="AF104" t="s">
        <v>53</v>
      </c>
      <c r="AG104" t="s">
        <v>53</v>
      </c>
    </row>
    <row r="105" spans="1:49" hidden="1" x14ac:dyDescent="0.35">
      <c r="A105" s="2" t="s">
        <v>134</v>
      </c>
      <c r="B105">
        <v>3</v>
      </c>
      <c r="C105">
        <v>314</v>
      </c>
      <c r="D105">
        <v>1</v>
      </c>
      <c r="E105" t="s">
        <v>50</v>
      </c>
      <c r="F105">
        <v>70</v>
      </c>
      <c r="G105" t="s">
        <v>72</v>
      </c>
      <c r="I105" t="s">
        <v>73</v>
      </c>
      <c r="J105" t="s">
        <v>52</v>
      </c>
      <c r="K105" t="s">
        <v>52</v>
      </c>
      <c r="L105" t="s">
        <v>52</v>
      </c>
      <c r="M105">
        <v>3</v>
      </c>
      <c r="N105" t="s">
        <v>63</v>
      </c>
      <c r="O105">
        <v>1</v>
      </c>
      <c r="P105" s="2">
        <v>1</v>
      </c>
      <c r="Q105" t="s">
        <v>50</v>
      </c>
      <c r="R105">
        <v>70</v>
      </c>
      <c r="S105" s="5">
        <f t="shared" si="1"/>
        <v>0</v>
      </c>
      <c r="T105" t="s">
        <v>54</v>
      </c>
      <c r="U105" t="s">
        <v>53</v>
      </c>
      <c r="W105" t="s">
        <v>53</v>
      </c>
      <c r="Y105" t="s">
        <v>92</v>
      </c>
      <c r="AB105" t="s">
        <v>72</v>
      </c>
      <c r="AD105" t="s">
        <v>73</v>
      </c>
      <c r="AE105" t="s">
        <v>52</v>
      </c>
      <c r="AF105" t="s">
        <v>52</v>
      </c>
      <c r="AG105" t="s">
        <v>52</v>
      </c>
      <c r="AH105">
        <v>3</v>
      </c>
      <c r="AI105" t="s">
        <v>63</v>
      </c>
      <c r="AJ105" t="s">
        <v>53</v>
      </c>
    </row>
    <row r="106" spans="1:49" hidden="1" x14ac:dyDescent="0.35">
      <c r="A106" s="2" t="s">
        <v>135</v>
      </c>
      <c r="B106">
        <v>25</v>
      </c>
      <c r="C106">
        <v>2502</v>
      </c>
      <c r="D106">
        <v>2</v>
      </c>
      <c r="E106" t="s">
        <v>50</v>
      </c>
      <c r="F106">
        <v>32</v>
      </c>
      <c r="G106" t="s">
        <v>136</v>
      </c>
      <c r="H106" t="s">
        <v>52</v>
      </c>
      <c r="I106" t="s">
        <v>52</v>
      </c>
      <c r="J106" t="s">
        <v>52</v>
      </c>
      <c r="K106" t="s">
        <v>52</v>
      </c>
      <c r="L106" t="s">
        <v>52</v>
      </c>
      <c r="M106">
        <v>6</v>
      </c>
      <c r="N106" t="s">
        <v>78</v>
      </c>
      <c r="O106">
        <v>1</v>
      </c>
      <c r="P106" s="2">
        <v>1</v>
      </c>
      <c r="Q106" t="s">
        <v>50</v>
      </c>
      <c r="R106">
        <v>32</v>
      </c>
      <c r="S106" s="5">
        <f t="shared" si="1"/>
        <v>0</v>
      </c>
      <c r="T106" t="s">
        <v>54</v>
      </c>
      <c r="U106" t="s">
        <v>53</v>
      </c>
      <c r="W106" t="s">
        <v>53</v>
      </c>
      <c r="Y106" t="s">
        <v>55</v>
      </c>
      <c r="Z106" t="s">
        <v>52</v>
      </c>
      <c r="AA106">
        <v>2</v>
      </c>
      <c r="AB106" t="s">
        <v>136</v>
      </c>
      <c r="AC106" t="s">
        <v>52</v>
      </c>
      <c r="AD106" t="s">
        <v>52</v>
      </c>
      <c r="AE106" t="s">
        <v>52</v>
      </c>
      <c r="AF106" t="s">
        <v>52</v>
      </c>
      <c r="AG106" t="s">
        <v>52</v>
      </c>
      <c r="AH106">
        <v>6</v>
      </c>
      <c r="AI106" t="s">
        <v>78</v>
      </c>
      <c r="AJ106" t="s">
        <v>53</v>
      </c>
    </row>
    <row r="107" spans="1:49" hidden="1" x14ac:dyDescent="0.35">
      <c r="A107" s="2" t="s">
        <v>135</v>
      </c>
      <c r="B107">
        <v>25</v>
      </c>
      <c r="C107">
        <v>2502</v>
      </c>
      <c r="D107">
        <v>2</v>
      </c>
      <c r="E107" t="s">
        <v>50</v>
      </c>
      <c r="F107">
        <v>32</v>
      </c>
      <c r="G107" t="s">
        <v>136</v>
      </c>
      <c r="H107" t="s">
        <v>52</v>
      </c>
      <c r="I107" t="s">
        <v>52</v>
      </c>
      <c r="J107" t="s">
        <v>52</v>
      </c>
      <c r="K107" t="s">
        <v>52</v>
      </c>
      <c r="L107" t="s">
        <v>52</v>
      </c>
      <c r="M107">
        <v>6</v>
      </c>
      <c r="N107" t="s">
        <v>78</v>
      </c>
      <c r="O107">
        <v>1</v>
      </c>
      <c r="P107" s="2">
        <v>2</v>
      </c>
      <c r="Q107" t="s">
        <v>56</v>
      </c>
      <c r="R107">
        <v>32</v>
      </c>
      <c r="S107" s="5">
        <f t="shared" si="1"/>
        <v>0</v>
      </c>
      <c r="T107" t="s">
        <v>57</v>
      </c>
      <c r="U107" t="s">
        <v>53</v>
      </c>
      <c r="W107" t="s">
        <v>53</v>
      </c>
      <c r="Y107" t="s">
        <v>55</v>
      </c>
      <c r="Z107" t="s">
        <v>52</v>
      </c>
      <c r="AA107">
        <v>1</v>
      </c>
      <c r="AB107" t="s">
        <v>136</v>
      </c>
      <c r="AC107" t="s">
        <v>52</v>
      </c>
      <c r="AD107" t="s">
        <v>52</v>
      </c>
      <c r="AE107" t="s">
        <v>52</v>
      </c>
      <c r="AF107" t="s">
        <v>52</v>
      </c>
      <c r="AG107" t="s">
        <v>52</v>
      </c>
      <c r="AH107">
        <v>3</v>
      </c>
      <c r="AI107" t="s">
        <v>97</v>
      </c>
      <c r="AJ107" t="s">
        <v>53</v>
      </c>
    </row>
    <row r="108" spans="1:49" x14ac:dyDescent="0.35">
      <c r="A108" s="2" t="s">
        <v>135</v>
      </c>
      <c r="B108">
        <v>25</v>
      </c>
      <c r="C108">
        <v>2502</v>
      </c>
      <c r="D108">
        <v>2</v>
      </c>
      <c r="E108" t="s">
        <v>50</v>
      </c>
      <c r="F108">
        <v>32</v>
      </c>
      <c r="G108" t="s">
        <v>136</v>
      </c>
      <c r="H108" t="s">
        <v>52</v>
      </c>
      <c r="I108" t="s">
        <v>52</v>
      </c>
      <c r="J108" t="s">
        <v>52</v>
      </c>
      <c r="K108" t="s">
        <v>52</v>
      </c>
      <c r="L108" t="s">
        <v>52</v>
      </c>
      <c r="M108">
        <v>6</v>
      </c>
      <c r="N108" t="s">
        <v>78</v>
      </c>
      <c r="O108">
        <v>1</v>
      </c>
      <c r="P108" s="6">
        <v>3</v>
      </c>
      <c r="Q108" t="s">
        <v>56</v>
      </c>
      <c r="R108">
        <v>11</v>
      </c>
      <c r="S108" s="5">
        <f t="shared" si="1"/>
        <v>1</v>
      </c>
      <c r="T108" t="s">
        <v>58</v>
      </c>
      <c r="U108" t="s">
        <v>52</v>
      </c>
      <c r="V108">
        <v>1</v>
      </c>
      <c r="W108" t="s">
        <v>52</v>
      </c>
      <c r="X108">
        <v>2</v>
      </c>
      <c r="AB108" t="s">
        <v>136</v>
      </c>
      <c r="AC108" t="s">
        <v>52</v>
      </c>
      <c r="AD108" t="s">
        <v>52</v>
      </c>
      <c r="AE108" t="s">
        <v>52</v>
      </c>
      <c r="AF108" t="s">
        <v>52</v>
      </c>
      <c r="AG108" t="s">
        <v>52</v>
      </c>
      <c r="AH108">
        <v>5</v>
      </c>
      <c r="AI108" t="s">
        <v>83</v>
      </c>
      <c r="AJ108" t="s">
        <v>52</v>
      </c>
      <c r="AK108" t="s">
        <v>84</v>
      </c>
      <c r="AM108" t="s">
        <v>62</v>
      </c>
      <c r="AN108" t="s">
        <v>52</v>
      </c>
      <c r="AP108">
        <v>0</v>
      </c>
      <c r="AQ108">
        <v>200000</v>
      </c>
      <c r="AR108">
        <v>10000</v>
      </c>
      <c r="AS108">
        <v>3000</v>
      </c>
      <c r="AT108">
        <v>0</v>
      </c>
      <c r="AU108">
        <v>0</v>
      </c>
      <c r="AV108">
        <v>0</v>
      </c>
      <c r="AW108">
        <v>213000</v>
      </c>
    </row>
    <row r="109" spans="1:49" x14ac:dyDescent="0.35">
      <c r="A109" s="2" t="s">
        <v>135</v>
      </c>
      <c r="B109">
        <v>25</v>
      </c>
      <c r="C109">
        <v>2502</v>
      </c>
      <c r="D109">
        <v>2</v>
      </c>
      <c r="E109" t="s">
        <v>50</v>
      </c>
      <c r="F109">
        <v>32</v>
      </c>
      <c r="G109" t="s">
        <v>136</v>
      </c>
      <c r="H109" t="s">
        <v>52</v>
      </c>
      <c r="I109" t="s">
        <v>52</v>
      </c>
      <c r="J109" t="s">
        <v>52</v>
      </c>
      <c r="K109" t="s">
        <v>52</v>
      </c>
      <c r="L109" t="s">
        <v>52</v>
      </c>
      <c r="M109">
        <v>6</v>
      </c>
      <c r="N109" t="s">
        <v>78</v>
      </c>
      <c r="O109">
        <v>1</v>
      </c>
      <c r="P109" s="6">
        <v>4</v>
      </c>
      <c r="Q109" t="s">
        <v>56</v>
      </c>
      <c r="R109">
        <v>7</v>
      </c>
      <c r="S109" s="5">
        <f t="shared" si="1"/>
        <v>1</v>
      </c>
      <c r="T109" t="s">
        <v>58</v>
      </c>
      <c r="U109" t="s">
        <v>52</v>
      </c>
      <c r="V109">
        <v>1</v>
      </c>
      <c r="W109" t="s">
        <v>52</v>
      </c>
      <c r="X109">
        <v>2</v>
      </c>
      <c r="AB109" t="s">
        <v>136</v>
      </c>
      <c r="AC109" t="s">
        <v>52</v>
      </c>
      <c r="AD109" t="s">
        <v>52</v>
      </c>
      <c r="AE109" t="s">
        <v>52</v>
      </c>
      <c r="AF109" t="s">
        <v>52</v>
      </c>
      <c r="AG109" t="s">
        <v>52</v>
      </c>
      <c r="AH109">
        <v>4</v>
      </c>
      <c r="AI109" t="s">
        <v>63</v>
      </c>
      <c r="AJ109" t="s">
        <v>52</v>
      </c>
      <c r="AK109" t="s">
        <v>98</v>
      </c>
      <c r="AM109" t="s">
        <v>62</v>
      </c>
      <c r="AN109" t="s">
        <v>52</v>
      </c>
      <c r="AP109">
        <v>0</v>
      </c>
      <c r="AQ109">
        <v>200000</v>
      </c>
      <c r="AR109">
        <v>10000</v>
      </c>
      <c r="AS109">
        <v>3000</v>
      </c>
      <c r="AT109">
        <v>0</v>
      </c>
      <c r="AU109">
        <v>0</v>
      </c>
      <c r="AV109">
        <v>0</v>
      </c>
      <c r="AW109">
        <v>213000</v>
      </c>
    </row>
    <row r="110" spans="1:49" hidden="1" x14ac:dyDescent="0.35">
      <c r="A110" s="2" t="s">
        <v>135</v>
      </c>
      <c r="B110">
        <v>25</v>
      </c>
      <c r="C110">
        <v>2502</v>
      </c>
      <c r="D110">
        <v>2</v>
      </c>
      <c r="E110" t="s">
        <v>50</v>
      </c>
      <c r="F110">
        <v>32</v>
      </c>
      <c r="G110" t="s">
        <v>136</v>
      </c>
      <c r="H110" t="s">
        <v>52</v>
      </c>
      <c r="I110" t="s">
        <v>52</v>
      </c>
      <c r="J110" t="s">
        <v>52</v>
      </c>
      <c r="K110" t="s">
        <v>52</v>
      </c>
      <c r="L110" t="s">
        <v>52</v>
      </c>
      <c r="M110">
        <v>6</v>
      </c>
      <c r="N110" t="s">
        <v>78</v>
      </c>
      <c r="O110">
        <v>2</v>
      </c>
      <c r="P110" s="2">
        <v>5</v>
      </c>
      <c r="Q110" t="s">
        <v>50</v>
      </c>
      <c r="R110">
        <v>4</v>
      </c>
      <c r="S110" s="5">
        <f t="shared" si="1"/>
        <v>0</v>
      </c>
      <c r="T110" t="s">
        <v>58</v>
      </c>
      <c r="U110" t="s">
        <v>52</v>
      </c>
      <c r="V110">
        <v>1</v>
      </c>
      <c r="W110" t="s">
        <v>52</v>
      </c>
      <c r="X110">
        <v>2</v>
      </c>
      <c r="AB110" t="s">
        <v>136</v>
      </c>
      <c r="AC110" t="s">
        <v>52</v>
      </c>
      <c r="AD110" t="s">
        <v>52</v>
      </c>
      <c r="AE110" t="s">
        <v>53</v>
      </c>
      <c r="AF110" t="s">
        <v>53</v>
      </c>
      <c r="AG110" t="s">
        <v>53</v>
      </c>
      <c r="AO110" t="s">
        <v>70</v>
      </c>
    </row>
    <row r="111" spans="1:49" hidden="1" x14ac:dyDescent="0.35">
      <c r="A111" s="2" t="s">
        <v>137</v>
      </c>
      <c r="B111">
        <v>12</v>
      </c>
      <c r="C111">
        <v>1204</v>
      </c>
      <c r="D111">
        <v>1</v>
      </c>
      <c r="E111" t="s">
        <v>50</v>
      </c>
      <c r="F111">
        <v>32</v>
      </c>
      <c r="G111" t="s">
        <v>72</v>
      </c>
      <c r="I111" t="s">
        <v>52</v>
      </c>
      <c r="J111" t="s">
        <v>52</v>
      </c>
      <c r="K111" t="s">
        <v>52</v>
      </c>
      <c r="L111" t="s">
        <v>52</v>
      </c>
      <c r="M111">
        <v>9</v>
      </c>
      <c r="N111" t="s">
        <v>60</v>
      </c>
      <c r="O111">
        <v>2</v>
      </c>
      <c r="P111" s="2">
        <v>1</v>
      </c>
      <c r="Q111" t="s">
        <v>50</v>
      </c>
      <c r="R111">
        <v>32</v>
      </c>
      <c r="S111" s="5">
        <f t="shared" si="1"/>
        <v>0</v>
      </c>
      <c r="T111" t="s">
        <v>54</v>
      </c>
      <c r="U111" t="s">
        <v>53</v>
      </c>
      <c r="W111" t="s">
        <v>53</v>
      </c>
      <c r="Y111" t="s">
        <v>55</v>
      </c>
      <c r="Z111" t="s">
        <v>52</v>
      </c>
      <c r="AA111">
        <v>2</v>
      </c>
      <c r="AB111" t="s">
        <v>72</v>
      </c>
      <c r="AD111" t="s">
        <v>52</v>
      </c>
      <c r="AE111" t="s">
        <v>52</v>
      </c>
      <c r="AF111" t="s">
        <v>52</v>
      </c>
      <c r="AG111" t="s">
        <v>52</v>
      </c>
      <c r="AH111">
        <v>9</v>
      </c>
      <c r="AI111" t="s">
        <v>60</v>
      </c>
      <c r="AJ111" t="s">
        <v>53</v>
      </c>
    </row>
    <row r="112" spans="1:49" hidden="1" x14ac:dyDescent="0.35">
      <c r="A112" s="2" t="s">
        <v>137</v>
      </c>
      <c r="B112">
        <v>12</v>
      </c>
      <c r="C112">
        <v>1204</v>
      </c>
      <c r="D112">
        <v>1</v>
      </c>
      <c r="E112" t="s">
        <v>50</v>
      </c>
      <c r="F112">
        <v>32</v>
      </c>
      <c r="G112" t="s">
        <v>72</v>
      </c>
      <c r="I112" t="s">
        <v>52</v>
      </c>
      <c r="J112" t="s">
        <v>52</v>
      </c>
      <c r="K112" t="s">
        <v>52</v>
      </c>
      <c r="L112" t="s">
        <v>52</v>
      </c>
      <c r="M112">
        <v>9</v>
      </c>
      <c r="N112" t="s">
        <v>60</v>
      </c>
      <c r="O112">
        <v>2</v>
      </c>
      <c r="P112" s="2">
        <v>2</v>
      </c>
      <c r="Q112" t="s">
        <v>56</v>
      </c>
      <c r="R112">
        <v>25</v>
      </c>
      <c r="S112" s="5">
        <f t="shared" si="1"/>
        <v>0</v>
      </c>
      <c r="T112" t="s">
        <v>57</v>
      </c>
      <c r="U112" t="s">
        <v>53</v>
      </c>
      <c r="W112" t="s">
        <v>53</v>
      </c>
      <c r="Y112" t="s">
        <v>55</v>
      </c>
      <c r="Z112" t="s">
        <v>52</v>
      </c>
      <c r="AA112">
        <v>1</v>
      </c>
      <c r="AB112" t="s">
        <v>72</v>
      </c>
      <c r="AD112" t="s">
        <v>52</v>
      </c>
      <c r="AE112" t="s">
        <v>52</v>
      </c>
      <c r="AF112" t="s">
        <v>52</v>
      </c>
      <c r="AG112" t="s">
        <v>52</v>
      </c>
      <c r="AH112">
        <v>14</v>
      </c>
      <c r="AI112" t="s">
        <v>138</v>
      </c>
      <c r="AJ112" t="s">
        <v>53</v>
      </c>
    </row>
    <row r="113" spans="1:49" hidden="1" x14ac:dyDescent="0.35">
      <c r="A113" s="2" t="s">
        <v>137</v>
      </c>
      <c r="B113">
        <v>12</v>
      </c>
      <c r="C113">
        <v>1204</v>
      </c>
      <c r="D113">
        <v>1</v>
      </c>
      <c r="E113" t="s">
        <v>50</v>
      </c>
      <c r="F113">
        <v>32</v>
      </c>
      <c r="G113" t="s">
        <v>72</v>
      </c>
      <c r="I113" t="s">
        <v>52</v>
      </c>
      <c r="J113" t="s">
        <v>52</v>
      </c>
      <c r="K113" t="s">
        <v>52</v>
      </c>
      <c r="L113" t="s">
        <v>52</v>
      </c>
      <c r="M113">
        <v>9</v>
      </c>
      <c r="N113" t="s">
        <v>60</v>
      </c>
      <c r="O113">
        <v>2</v>
      </c>
      <c r="P113" s="2">
        <v>3</v>
      </c>
      <c r="Q113" t="s">
        <v>56</v>
      </c>
      <c r="R113">
        <v>1</v>
      </c>
      <c r="S113" s="5">
        <f t="shared" si="1"/>
        <v>0</v>
      </c>
      <c r="T113" t="s">
        <v>58</v>
      </c>
      <c r="U113" t="s">
        <v>52</v>
      </c>
      <c r="V113">
        <v>1</v>
      </c>
      <c r="W113" t="s">
        <v>52</v>
      </c>
      <c r="X113">
        <v>2</v>
      </c>
      <c r="AB113" t="s">
        <v>72</v>
      </c>
    </row>
    <row r="114" spans="1:49" hidden="1" x14ac:dyDescent="0.35">
      <c r="A114" s="2" t="s">
        <v>139</v>
      </c>
      <c r="B114">
        <v>12</v>
      </c>
      <c r="C114">
        <v>1211</v>
      </c>
      <c r="D114">
        <v>1</v>
      </c>
      <c r="E114" t="s">
        <v>50</v>
      </c>
      <c r="F114">
        <v>32</v>
      </c>
      <c r="G114" t="s">
        <v>72</v>
      </c>
      <c r="I114" t="s">
        <v>52</v>
      </c>
      <c r="J114" t="s">
        <v>52</v>
      </c>
      <c r="K114" t="s">
        <v>52</v>
      </c>
      <c r="L114" t="s">
        <v>52</v>
      </c>
      <c r="M114">
        <v>18</v>
      </c>
      <c r="N114" t="s">
        <v>140</v>
      </c>
      <c r="O114">
        <v>2</v>
      </c>
      <c r="P114" s="2">
        <v>1</v>
      </c>
      <c r="Q114" t="s">
        <v>50</v>
      </c>
      <c r="R114">
        <v>32</v>
      </c>
      <c r="S114" s="5">
        <f t="shared" si="1"/>
        <v>0</v>
      </c>
      <c r="T114" t="s">
        <v>54</v>
      </c>
      <c r="U114" t="s">
        <v>53</v>
      </c>
      <c r="W114" t="s">
        <v>53</v>
      </c>
      <c r="Y114" t="s">
        <v>55</v>
      </c>
      <c r="Z114" t="s">
        <v>52</v>
      </c>
      <c r="AA114">
        <v>2</v>
      </c>
      <c r="AB114" t="s">
        <v>72</v>
      </c>
      <c r="AD114" t="s">
        <v>52</v>
      </c>
      <c r="AE114" t="s">
        <v>52</v>
      </c>
      <c r="AF114" t="s">
        <v>52</v>
      </c>
      <c r="AG114" t="s">
        <v>52</v>
      </c>
      <c r="AH114">
        <v>18</v>
      </c>
      <c r="AI114" t="s">
        <v>140</v>
      </c>
      <c r="AJ114" t="s">
        <v>53</v>
      </c>
    </row>
    <row r="115" spans="1:49" hidden="1" x14ac:dyDescent="0.35">
      <c r="A115" s="2" t="s">
        <v>139</v>
      </c>
      <c r="B115">
        <v>12</v>
      </c>
      <c r="C115">
        <v>1211</v>
      </c>
      <c r="D115">
        <v>1</v>
      </c>
      <c r="E115" t="s">
        <v>50</v>
      </c>
      <c r="F115">
        <v>32</v>
      </c>
      <c r="G115" t="s">
        <v>72</v>
      </c>
      <c r="I115" t="s">
        <v>52</v>
      </c>
      <c r="J115" t="s">
        <v>52</v>
      </c>
      <c r="K115" t="s">
        <v>52</v>
      </c>
      <c r="L115" t="s">
        <v>52</v>
      </c>
      <c r="M115">
        <v>18</v>
      </c>
      <c r="N115" t="s">
        <v>140</v>
      </c>
      <c r="O115">
        <v>1</v>
      </c>
      <c r="P115" s="2">
        <v>2</v>
      </c>
      <c r="Q115" t="s">
        <v>56</v>
      </c>
      <c r="R115">
        <v>31</v>
      </c>
      <c r="S115" s="5">
        <f t="shared" si="1"/>
        <v>0</v>
      </c>
      <c r="T115" t="s">
        <v>57</v>
      </c>
      <c r="U115" t="s">
        <v>53</v>
      </c>
      <c r="W115" t="s">
        <v>53</v>
      </c>
      <c r="Y115" t="s">
        <v>55</v>
      </c>
      <c r="Z115" t="s">
        <v>52</v>
      </c>
      <c r="AA115">
        <v>1</v>
      </c>
      <c r="AB115" t="s">
        <v>72</v>
      </c>
      <c r="AD115" t="s">
        <v>52</v>
      </c>
      <c r="AE115" t="s">
        <v>52</v>
      </c>
      <c r="AF115" t="s">
        <v>52</v>
      </c>
      <c r="AG115" t="s">
        <v>52</v>
      </c>
      <c r="AH115">
        <v>12</v>
      </c>
      <c r="AI115" t="s">
        <v>76</v>
      </c>
      <c r="AJ115" t="s">
        <v>53</v>
      </c>
    </row>
    <row r="116" spans="1:49" hidden="1" x14ac:dyDescent="0.35">
      <c r="A116" s="2" t="s">
        <v>139</v>
      </c>
      <c r="B116">
        <v>12</v>
      </c>
      <c r="C116">
        <v>1211</v>
      </c>
      <c r="D116">
        <v>1</v>
      </c>
      <c r="E116" t="s">
        <v>50</v>
      </c>
      <c r="F116">
        <v>32</v>
      </c>
      <c r="G116" t="s">
        <v>72</v>
      </c>
      <c r="I116" t="s">
        <v>52</v>
      </c>
      <c r="J116" t="s">
        <v>52</v>
      </c>
      <c r="K116" t="s">
        <v>52</v>
      </c>
      <c r="L116" t="s">
        <v>52</v>
      </c>
      <c r="M116">
        <v>18</v>
      </c>
      <c r="N116" t="s">
        <v>140</v>
      </c>
      <c r="O116">
        <v>1</v>
      </c>
      <c r="P116" s="2">
        <v>3</v>
      </c>
      <c r="Q116" t="s">
        <v>56</v>
      </c>
      <c r="R116">
        <v>1</v>
      </c>
      <c r="S116" s="5">
        <f t="shared" si="1"/>
        <v>0</v>
      </c>
      <c r="T116" t="s">
        <v>58</v>
      </c>
      <c r="U116" t="s">
        <v>52</v>
      </c>
      <c r="V116">
        <v>1</v>
      </c>
      <c r="W116" t="s">
        <v>52</v>
      </c>
      <c r="X116">
        <v>2</v>
      </c>
      <c r="AB116" t="s">
        <v>72</v>
      </c>
    </row>
    <row r="117" spans="1:49" hidden="1" x14ac:dyDescent="0.35">
      <c r="A117" s="2" t="s">
        <v>141</v>
      </c>
      <c r="B117">
        <v>21</v>
      </c>
      <c r="C117">
        <v>2102</v>
      </c>
      <c r="D117">
        <v>2</v>
      </c>
      <c r="E117" t="s">
        <v>56</v>
      </c>
      <c r="F117">
        <v>34</v>
      </c>
      <c r="G117" t="s">
        <v>72</v>
      </c>
      <c r="I117" t="s">
        <v>73</v>
      </c>
      <c r="J117" t="s">
        <v>52</v>
      </c>
      <c r="K117" t="s">
        <v>52</v>
      </c>
      <c r="L117" t="s">
        <v>52</v>
      </c>
      <c r="M117">
        <v>6</v>
      </c>
      <c r="N117" t="s">
        <v>79</v>
      </c>
      <c r="O117">
        <v>1</v>
      </c>
      <c r="P117" s="2">
        <v>1</v>
      </c>
      <c r="Q117" t="s">
        <v>56</v>
      </c>
      <c r="R117">
        <v>34</v>
      </c>
      <c r="S117" s="5">
        <f t="shared" si="1"/>
        <v>0</v>
      </c>
      <c r="T117" t="s">
        <v>54</v>
      </c>
      <c r="U117" t="s">
        <v>53</v>
      </c>
      <c r="W117" t="s">
        <v>53</v>
      </c>
      <c r="Y117" t="s">
        <v>55</v>
      </c>
      <c r="Z117" t="s">
        <v>53</v>
      </c>
      <c r="AB117" t="s">
        <v>72</v>
      </c>
      <c r="AD117" t="s">
        <v>73</v>
      </c>
      <c r="AE117" t="s">
        <v>52</v>
      </c>
      <c r="AF117" t="s">
        <v>52</v>
      </c>
      <c r="AG117" t="s">
        <v>52</v>
      </c>
      <c r="AH117">
        <v>6</v>
      </c>
      <c r="AI117" t="s">
        <v>79</v>
      </c>
      <c r="AJ117" t="s">
        <v>53</v>
      </c>
    </row>
    <row r="118" spans="1:49" hidden="1" x14ac:dyDescent="0.35">
      <c r="A118" s="2" t="s">
        <v>142</v>
      </c>
      <c r="B118">
        <v>3</v>
      </c>
      <c r="C118">
        <v>301</v>
      </c>
      <c r="D118">
        <v>2</v>
      </c>
      <c r="E118" t="s">
        <v>50</v>
      </c>
      <c r="F118">
        <v>53</v>
      </c>
      <c r="G118" t="s">
        <v>72</v>
      </c>
      <c r="I118" t="s">
        <v>73</v>
      </c>
      <c r="J118" t="s">
        <v>52</v>
      </c>
      <c r="K118" t="s">
        <v>52</v>
      </c>
      <c r="L118" t="s">
        <v>52</v>
      </c>
      <c r="M118">
        <v>6</v>
      </c>
      <c r="N118" t="s">
        <v>79</v>
      </c>
      <c r="O118">
        <v>1</v>
      </c>
      <c r="P118" s="2">
        <v>1</v>
      </c>
      <c r="Q118" t="s">
        <v>50</v>
      </c>
      <c r="R118">
        <v>53</v>
      </c>
      <c r="S118" s="5">
        <f t="shared" si="1"/>
        <v>0</v>
      </c>
      <c r="T118" t="s">
        <v>54</v>
      </c>
      <c r="U118" t="s">
        <v>53</v>
      </c>
      <c r="W118" t="s">
        <v>53</v>
      </c>
      <c r="Y118" t="s">
        <v>55</v>
      </c>
      <c r="Z118" t="s">
        <v>52</v>
      </c>
      <c r="AA118">
        <v>2</v>
      </c>
      <c r="AB118" t="s">
        <v>72</v>
      </c>
      <c r="AD118" t="s">
        <v>73</v>
      </c>
      <c r="AE118" t="s">
        <v>52</v>
      </c>
      <c r="AF118" t="s">
        <v>52</v>
      </c>
      <c r="AG118" t="s">
        <v>52</v>
      </c>
      <c r="AH118">
        <v>6</v>
      </c>
      <c r="AI118" t="s">
        <v>79</v>
      </c>
      <c r="AJ118" t="s">
        <v>53</v>
      </c>
    </row>
    <row r="119" spans="1:49" hidden="1" x14ac:dyDescent="0.35">
      <c r="A119" s="2" t="s">
        <v>142</v>
      </c>
      <c r="B119">
        <v>3</v>
      </c>
      <c r="C119">
        <v>301</v>
      </c>
      <c r="D119">
        <v>2</v>
      </c>
      <c r="E119" t="s">
        <v>50</v>
      </c>
      <c r="F119">
        <v>53</v>
      </c>
      <c r="G119" t="s">
        <v>72</v>
      </c>
      <c r="I119" t="s">
        <v>73</v>
      </c>
      <c r="J119" t="s">
        <v>52</v>
      </c>
      <c r="K119" t="s">
        <v>52</v>
      </c>
      <c r="L119" t="s">
        <v>52</v>
      </c>
      <c r="M119">
        <v>6</v>
      </c>
      <c r="N119" t="s">
        <v>79</v>
      </c>
      <c r="O119">
        <v>1</v>
      </c>
      <c r="P119" s="2">
        <v>2</v>
      </c>
      <c r="Q119" t="s">
        <v>56</v>
      </c>
      <c r="R119">
        <v>25</v>
      </c>
      <c r="S119" s="5">
        <f t="shared" si="1"/>
        <v>0</v>
      </c>
      <c r="T119" t="s">
        <v>57</v>
      </c>
      <c r="U119" t="s">
        <v>53</v>
      </c>
      <c r="W119" t="s">
        <v>53</v>
      </c>
      <c r="Y119" t="s">
        <v>55</v>
      </c>
      <c r="Z119" t="s">
        <v>52</v>
      </c>
      <c r="AA119">
        <v>1</v>
      </c>
      <c r="AB119" t="s">
        <v>72</v>
      </c>
      <c r="AD119" t="s">
        <v>73</v>
      </c>
      <c r="AE119" t="s">
        <v>52</v>
      </c>
      <c r="AF119" t="s">
        <v>52</v>
      </c>
      <c r="AG119" t="s">
        <v>52</v>
      </c>
      <c r="AH119">
        <v>2</v>
      </c>
      <c r="AI119" t="s">
        <v>97</v>
      </c>
      <c r="AJ119" t="s">
        <v>53</v>
      </c>
    </row>
    <row r="120" spans="1:49" x14ac:dyDescent="0.35">
      <c r="A120" s="2" t="s">
        <v>142</v>
      </c>
      <c r="B120">
        <v>3</v>
      </c>
      <c r="C120">
        <v>301</v>
      </c>
      <c r="D120">
        <v>2</v>
      </c>
      <c r="E120" t="s">
        <v>50</v>
      </c>
      <c r="F120">
        <v>53</v>
      </c>
      <c r="G120" t="s">
        <v>72</v>
      </c>
      <c r="I120" t="s">
        <v>73</v>
      </c>
      <c r="J120" t="s">
        <v>52</v>
      </c>
      <c r="K120" t="s">
        <v>52</v>
      </c>
      <c r="L120" t="s">
        <v>52</v>
      </c>
      <c r="M120">
        <v>6</v>
      </c>
      <c r="N120" t="s">
        <v>79</v>
      </c>
      <c r="O120">
        <v>1</v>
      </c>
      <c r="P120" s="6">
        <v>3</v>
      </c>
      <c r="Q120" t="s">
        <v>56</v>
      </c>
      <c r="R120">
        <v>6</v>
      </c>
      <c r="S120" s="5">
        <f t="shared" si="1"/>
        <v>1</v>
      </c>
      <c r="T120" t="s">
        <v>58</v>
      </c>
      <c r="U120" t="s">
        <v>52</v>
      </c>
      <c r="V120">
        <v>1</v>
      </c>
      <c r="W120" t="s">
        <v>52</v>
      </c>
      <c r="X120">
        <v>2</v>
      </c>
      <c r="AB120" t="s">
        <v>72</v>
      </c>
      <c r="AD120" t="s">
        <v>73</v>
      </c>
      <c r="AE120" t="s">
        <v>53</v>
      </c>
      <c r="AF120" t="s">
        <v>53</v>
      </c>
      <c r="AG120" t="s">
        <v>52</v>
      </c>
      <c r="AH120">
        <v>1</v>
      </c>
      <c r="AI120" t="s">
        <v>68</v>
      </c>
      <c r="AJ120" t="s">
        <v>52</v>
      </c>
      <c r="AK120" t="s">
        <v>74</v>
      </c>
      <c r="AM120" t="s">
        <v>113</v>
      </c>
      <c r="AN120" t="s">
        <v>52</v>
      </c>
      <c r="AP120">
        <v>338000</v>
      </c>
      <c r="AQ120">
        <v>0</v>
      </c>
      <c r="AR120">
        <v>20000</v>
      </c>
      <c r="AS120">
        <v>30000</v>
      </c>
      <c r="AT120">
        <v>0</v>
      </c>
      <c r="AU120">
        <v>234000</v>
      </c>
      <c r="AV120">
        <v>0</v>
      </c>
      <c r="AW120">
        <v>622000</v>
      </c>
    </row>
    <row r="121" spans="1:49" hidden="1" x14ac:dyDescent="0.35">
      <c r="A121" s="2" t="s">
        <v>143</v>
      </c>
      <c r="B121">
        <v>20</v>
      </c>
      <c r="C121">
        <v>2005</v>
      </c>
      <c r="D121">
        <v>2</v>
      </c>
      <c r="E121" t="s">
        <v>56</v>
      </c>
      <c r="F121">
        <v>72</v>
      </c>
      <c r="G121" t="s">
        <v>72</v>
      </c>
      <c r="I121" t="s">
        <v>73</v>
      </c>
      <c r="J121" t="s">
        <v>52</v>
      </c>
      <c r="K121" t="s">
        <v>53</v>
      </c>
      <c r="L121" t="s">
        <v>53</v>
      </c>
      <c r="M121">
        <v>0</v>
      </c>
      <c r="O121">
        <v>1</v>
      </c>
      <c r="P121" s="2">
        <v>1</v>
      </c>
      <c r="Q121" t="s">
        <v>56</v>
      </c>
      <c r="R121">
        <v>72</v>
      </c>
      <c r="S121" s="5">
        <f t="shared" si="1"/>
        <v>0</v>
      </c>
      <c r="T121" t="s">
        <v>54</v>
      </c>
      <c r="U121" t="s">
        <v>53</v>
      </c>
      <c r="W121" t="s">
        <v>53</v>
      </c>
      <c r="Y121" t="s">
        <v>92</v>
      </c>
      <c r="AB121" t="s">
        <v>72</v>
      </c>
      <c r="AD121" t="s">
        <v>73</v>
      </c>
      <c r="AE121" t="s">
        <v>52</v>
      </c>
      <c r="AF121" t="s">
        <v>53</v>
      </c>
      <c r="AG121" t="s">
        <v>53</v>
      </c>
    </row>
    <row r="122" spans="1:49" hidden="1" x14ac:dyDescent="0.35">
      <c r="A122" s="2" t="s">
        <v>143</v>
      </c>
      <c r="B122">
        <v>20</v>
      </c>
      <c r="C122">
        <v>2005</v>
      </c>
      <c r="D122">
        <v>2</v>
      </c>
      <c r="E122" t="s">
        <v>56</v>
      </c>
      <c r="F122">
        <v>72</v>
      </c>
      <c r="G122" t="s">
        <v>72</v>
      </c>
      <c r="I122" t="s">
        <v>73</v>
      </c>
      <c r="J122" t="s">
        <v>52</v>
      </c>
      <c r="K122" t="s">
        <v>53</v>
      </c>
      <c r="L122" t="s">
        <v>53</v>
      </c>
      <c r="M122">
        <v>0</v>
      </c>
      <c r="O122">
        <v>4</v>
      </c>
      <c r="P122" s="2">
        <v>2</v>
      </c>
      <c r="Q122" t="s">
        <v>56</v>
      </c>
      <c r="R122">
        <v>33</v>
      </c>
      <c r="S122" s="5">
        <f t="shared" si="1"/>
        <v>0</v>
      </c>
      <c r="T122" t="s">
        <v>58</v>
      </c>
      <c r="U122" t="s">
        <v>53</v>
      </c>
      <c r="W122" t="s">
        <v>52</v>
      </c>
      <c r="X122">
        <v>1</v>
      </c>
      <c r="Y122" t="s">
        <v>55</v>
      </c>
      <c r="Z122" t="s">
        <v>53</v>
      </c>
      <c r="AB122" t="s">
        <v>72</v>
      </c>
      <c r="AD122" t="s">
        <v>73</v>
      </c>
      <c r="AE122" t="s">
        <v>52</v>
      </c>
      <c r="AF122" t="s">
        <v>52</v>
      </c>
      <c r="AG122" t="s">
        <v>52</v>
      </c>
      <c r="AH122">
        <v>7</v>
      </c>
      <c r="AI122" t="s">
        <v>86</v>
      </c>
      <c r="AJ122" t="s">
        <v>53</v>
      </c>
    </row>
    <row r="123" spans="1:49" hidden="1" x14ac:dyDescent="0.35">
      <c r="A123" s="2" t="s">
        <v>143</v>
      </c>
      <c r="B123">
        <v>20</v>
      </c>
      <c r="C123">
        <v>2005</v>
      </c>
      <c r="D123">
        <v>2</v>
      </c>
      <c r="E123" t="s">
        <v>56</v>
      </c>
      <c r="F123">
        <v>72</v>
      </c>
      <c r="G123" t="s">
        <v>72</v>
      </c>
      <c r="I123" t="s">
        <v>73</v>
      </c>
      <c r="J123" t="s">
        <v>52</v>
      </c>
      <c r="K123" t="s">
        <v>53</v>
      </c>
      <c r="L123" t="s">
        <v>53</v>
      </c>
      <c r="M123">
        <v>0</v>
      </c>
      <c r="O123">
        <v>4</v>
      </c>
      <c r="P123" s="2">
        <v>3</v>
      </c>
      <c r="Q123" t="s">
        <v>56</v>
      </c>
      <c r="R123">
        <v>1</v>
      </c>
      <c r="S123" s="5">
        <f t="shared" si="1"/>
        <v>0</v>
      </c>
      <c r="T123" t="s">
        <v>102</v>
      </c>
      <c r="U123" t="s">
        <v>52</v>
      </c>
      <c r="V123">
        <v>5</v>
      </c>
      <c r="W123" t="s">
        <v>52</v>
      </c>
      <c r="X123">
        <v>2</v>
      </c>
      <c r="AB123" t="s">
        <v>72</v>
      </c>
    </row>
    <row r="124" spans="1:49" hidden="1" x14ac:dyDescent="0.35">
      <c r="A124" s="2" t="s">
        <v>143</v>
      </c>
      <c r="B124">
        <v>20</v>
      </c>
      <c r="C124">
        <v>2005</v>
      </c>
      <c r="D124">
        <v>2</v>
      </c>
      <c r="E124" t="s">
        <v>56</v>
      </c>
      <c r="F124">
        <v>72</v>
      </c>
      <c r="G124" t="s">
        <v>72</v>
      </c>
      <c r="I124" t="s">
        <v>73</v>
      </c>
      <c r="J124" t="s">
        <v>52</v>
      </c>
      <c r="K124" t="s">
        <v>53</v>
      </c>
      <c r="L124" t="s">
        <v>53</v>
      </c>
      <c r="M124">
        <v>0</v>
      </c>
      <c r="O124">
        <v>4</v>
      </c>
      <c r="P124" s="2">
        <v>4</v>
      </c>
      <c r="Q124" t="s">
        <v>50</v>
      </c>
      <c r="R124">
        <v>0</v>
      </c>
      <c r="S124" s="5">
        <f t="shared" si="1"/>
        <v>0</v>
      </c>
      <c r="T124" t="s">
        <v>102</v>
      </c>
      <c r="U124" t="s">
        <v>52</v>
      </c>
      <c r="V124">
        <v>5</v>
      </c>
      <c r="W124" t="s">
        <v>52</v>
      </c>
      <c r="X124">
        <v>2</v>
      </c>
      <c r="AB124" t="s">
        <v>72</v>
      </c>
    </row>
    <row r="125" spans="1:49" hidden="1" x14ac:dyDescent="0.35">
      <c r="A125" s="2" t="s">
        <v>143</v>
      </c>
      <c r="B125">
        <v>20</v>
      </c>
      <c r="C125">
        <v>2005</v>
      </c>
      <c r="D125">
        <v>2</v>
      </c>
      <c r="E125" t="s">
        <v>56</v>
      </c>
      <c r="F125">
        <v>72</v>
      </c>
      <c r="G125" t="s">
        <v>72</v>
      </c>
      <c r="I125" t="s">
        <v>73</v>
      </c>
      <c r="J125" t="s">
        <v>52</v>
      </c>
      <c r="K125" t="s">
        <v>53</v>
      </c>
      <c r="L125" t="s">
        <v>53</v>
      </c>
      <c r="M125">
        <v>0</v>
      </c>
      <c r="O125">
        <v>4</v>
      </c>
      <c r="P125" s="2">
        <v>5</v>
      </c>
      <c r="Q125" t="s">
        <v>50</v>
      </c>
      <c r="R125">
        <v>33</v>
      </c>
      <c r="S125" s="5">
        <f t="shared" si="1"/>
        <v>0</v>
      </c>
      <c r="T125" t="s">
        <v>99</v>
      </c>
      <c r="U125" t="s">
        <v>53</v>
      </c>
      <c r="W125" t="s">
        <v>53</v>
      </c>
      <c r="Y125" t="s">
        <v>55</v>
      </c>
      <c r="Z125" t="s">
        <v>52</v>
      </c>
      <c r="AA125">
        <v>1</v>
      </c>
      <c r="AB125" t="s">
        <v>72</v>
      </c>
      <c r="AD125" t="s">
        <v>52</v>
      </c>
      <c r="AE125" t="s">
        <v>52</v>
      </c>
      <c r="AF125" t="s">
        <v>52</v>
      </c>
      <c r="AG125" t="s">
        <v>52</v>
      </c>
      <c r="AH125">
        <v>12</v>
      </c>
      <c r="AI125" t="s">
        <v>76</v>
      </c>
      <c r="AJ125" t="s">
        <v>53</v>
      </c>
    </row>
    <row r="126" spans="1:49" hidden="1" x14ac:dyDescent="0.35">
      <c r="A126" s="2" t="s">
        <v>144</v>
      </c>
      <c r="B126">
        <v>12</v>
      </c>
      <c r="C126">
        <v>1209</v>
      </c>
      <c r="D126">
        <v>1</v>
      </c>
      <c r="E126" t="s">
        <v>50</v>
      </c>
      <c r="F126">
        <v>45</v>
      </c>
      <c r="G126" t="s">
        <v>72</v>
      </c>
      <c r="I126" t="s">
        <v>52</v>
      </c>
      <c r="J126" t="s">
        <v>52</v>
      </c>
      <c r="K126" t="s">
        <v>52</v>
      </c>
      <c r="L126" t="s">
        <v>52</v>
      </c>
      <c r="M126">
        <v>12</v>
      </c>
      <c r="N126" t="s">
        <v>76</v>
      </c>
      <c r="O126">
        <v>4</v>
      </c>
      <c r="P126" s="2">
        <v>1</v>
      </c>
      <c r="Q126" t="s">
        <v>50</v>
      </c>
      <c r="R126">
        <v>45</v>
      </c>
      <c r="S126" s="5">
        <f t="shared" si="1"/>
        <v>0</v>
      </c>
      <c r="T126" t="s">
        <v>54</v>
      </c>
      <c r="U126" t="s">
        <v>53</v>
      </c>
      <c r="W126" t="s">
        <v>53</v>
      </c>
      <c r="Y126" t="s">
        <v>55</v>
      </c>
      <c r="Z126" t="s">
        <v>52</v>
      </c>
      <c r="AA126">
        <v>2</v>
      </c>
      <c r="AB126" t="s">
        <v>72</v>
      </c>
      <c r="AD126" t="s">
        <v>52</v>
      </c>
      <c r="AE126" t="s">
        <v>52</v>
      </c>
      <c r="AF126" t="s">
        <v>52</v>
      </c>
      <c r="AG126" t="s">
        <v>52</v>
      </c>
      <c r="AH126">
        <v>12</v>
      </c>
      <c r="AI126" t="s">
        <v>76</v>
      </c>
      <c r="AJ126" t="s">
        <v>53</v>
      </c>
    </row>
    <row r="127" spans="1:49" hidden="1" x14ac:dyDescent="0.35">
      <c r="A127" s="2" t="s">
        <v>144</v>
      </c>
      <c r="B127">
        <v>12</v>
      </c>
      <c r="C127">
        <v>1209</v>
      </c>
      <c r="D127">
        <v>1</v>
      </c>
      <c r="E127" t="s">
        <v>50</v>
      </c>
      <c r="F127">
        <v>45</v>
      </c>
      <c r="G127" t="s">
        <v>72</v>
      </c>
      <c r="I127" t="s">
        <v>52</v>
      </c>
      <c r="J127" t="s">
        <v>52</v>
      </c>
      <c r="K127" t="s">
        <v>52</v>
      </c>
      <c r="L127" t="s">
        <v>52</v>
      </c>
      <c r="M127">
        <v>12</v>
      </c>
      <c r="N127" t="s">
        <v>76</v>
      </c>
      <c r="O127">
        <v>4</v>
      </c>
      <c r="P127" s="2">
        <v>2</v>
      </c>
      <c r="Q127" t="s">
        <v>56</v>
      </c>
      <c r="R127">
        <v>32</v>
      </c>
      <c r="S127" s="5">
        <f t="shared" si="1"/>
        <v>0</v>
      </c>
      <c r="T127" t="s">
        <v>57</v>
      </c>
      <c r="U127" t="s">
        <v>53</v>
      </c>
      <c r="W127" t="s">
        <v>53</v>
      </c>
      <c r="Y127" t="s">
        <v>55</v>
      </c>
      <c r="Z127" t="s">
        <v>52</v>
      </c>
      <c r="AA127">
        <v>1</v>
      </c>
      <c r="AB127" t="s">
        <v>72</v>
      </c>
      <c r="AD127" t="s">
        <v>73</v>
      </c>
      <c r="AE127" t="s">
        <v>52</v>
      </c>
      <c r="AF127" t="s">
        <v>52</v>
      </c>
      <c r="AG127" t="s">
        <v>52</v>
      </c>
      <c r="AH127">
        <v>5</v>
      </c>
      <c r="AI127" t="s">
        <v>78</v>
      </c>
      <c r="AJ127" t="s">
        <v>53</v>
      </c>
    </row>
    <row r="128" spans="1:49" x14ac:dyDescent="0.35">
      <c r="A128" s="2" t="s">
        <v>144</v>
      </c>
      <c r="B128">
        <v>12</v>
      </c>
      <c r="C128">
        <v>1209</v>
      </c>
      <c r="D128">
        <v>1</v>
      </c>
      <c r="E128" t="s">
        <v>50</v>
      </c>
      <c r="F128">
        <v>45</v>
      </c>
      <c r="G128" t="s">
        <v>72</v>
      </c>
      <c r="I128" t="s">
        <v>52</v>
      </c>
      <c r="J128" t="s">
        <v>52</v>
      </c>
      <c r="K128" t="s">
        <v>52</v>
      </c>
      <c r="L128" t="s">
        <v>52</v>
      </c>
      <c r="M128">
        <v>12</v>
      </c>
      <c r="N128" t="s">
        <v>76</v>
      </c>
      <c r="O128">
        <v>4</v>
      </c>
      <c r="P128" s="6">
        <v>4</v>
      </c>
      <c r="Q128" t="s">
        <v>56</v>
      </c>
      <c r="R128">
        <v>8</v>
      </c>
      <c r="S128" s="5">
        <f t="shared" si="1"/>
        <v>1</v>
      </c>
      <c r="T128" t="s">
        <v>58</v>
      </c>
      <c r="U128" t="s">
        <v>52</v>
      </c>
      <c r="V128">
        <v>1</v>
      </c>
      <c r="W128" t="s">
        <v>52</v>
      </c>
      <c r="X128">
        <v>2</v>
      </c>
      <c r="AB128" t="s">
        <v>72</v>
      </c>
      <c r="AD128" t="s">
        <v>73</v>
      </c>
      <c r="AE128" t="s">
        <v>53</v>
      </c>
      <c r="AF128" t="s">
        <v>53</v>
      </c>
      <c r="AG128" t="s">
        <v>52</v>
      </c>
      <c r="AH128">
        <v>3</v>
      </c>
      <c r="AI128" t="s">
        <v>65</v>
      </c>
      <c r="AJ128" t="s">
        <v>52</v>
      </c>
      <c r="AK128" t="s">
        <v>66</v>
      </c>
      <c r="AM128" t="s">
        <v>96</v>
      </c>
      <c r="AN128" t="s">
        <v>53</v>
      </c>
      <c r="AP128">
        <v>2256000</v>
      </c>
      <c r="AQ128">
        <v>0</v>
      </c>
      <c r="AR128">
        <v>120000</v>
      </c>
      <c r="AS128">
        <v>20000</v>
      </c>
      <c r="AT128">
        <v>960000</v>
      </c>
      <c r="AU128">
        <v>912000</v>
      </c>
      <c r="AV128">
        <v>0</v>
      </c>
      <c r="AW128">
        <v>4268000</v>
      </c>
    </row>
    <row r="129" spans="1:49" hidden="1" x14ac:dyDescent="0.35">
      <c r="A129" s="2" t="s">
        <v>144</v>
      </c>
      <c r="B129">
        <v>12</v>
      </c>
      <c r="C129">
        <v>1209</v>
      </c>
      <c r="D129">
        <v>1</v>
      </c>
      <c r="E129" t="s">
        <v>50</v>
      </c>
      <c r="F129">
        <v>45</v>
      </c>
      <c r="G129" t="s">
        <v>72</v>
      </c>
      <c r="I129" t="s">
        <v>52</v>
      </c>
      <c r="J129" t="s">
        <v>52</v>
      </c>
      <c r="K129" t="s">
        <v>52</v>
      </c>
      <c r="L129" t="s">
        <v>52</v>
      </c>
      <c r="M129">
        <v>12</v>
      </c>
      <c r="N129" t="s">
        <v>76</v>
      </c>
      <c r="O129">
        <v>1</v>
      </c>
      <c r="P129" s="2">
        <v>5</v>
      </c>
      <c r="Q129" t="s">
        <v>56</v>
      </c>
      <c r="R129">
        <v>38</v>
      </c>
      <c r="S129" s="5">
        <f t="shared" si="1"/>
        <v>0</v>
      </c>
      <c r="T129" t="s">
        <v>145</v>
      </c>
      <c r="U129" t="s">
        <v>53</v>
      </c>
      <c r="W129" t="s">
        <v>53</v>
      </c>
      <c r="Y129" t="s">
        <v>122</v>
      </c>
      <c r="AB129" t="s">
        <v>72</v>
      </c>
      <c r="AD129" t="s">
        <v>73</v>
      </c>
      <c r="AE129" t="s">
        <v>52</v>
      </c>
      <c r="AF129" t="s">
        <v>52</v>
      </c>
      <c r="AG129" t="s">
        <v>52</v>
      </c>
      <c r="AH129">
        <v>5</v>
      </c>
      <c r="AI129" t="s">
        <v>78</v>
      </c>
      <c r="AJ129" t="s">
        <v>53</v>
      </c>
    </row>
    <row r="130" spans="1:49" hidden="1" x14ac:dyDescent="0.35">
      <c r="A130" s="2" t="s">
        <v>146</v>
      </c>
      <c r="B130">
        <v>1</v>
      </c>
      <c r="C130">
        <v>107</v>
      </c>
      <c r="D130">
        <v>2</v>
      </c>
      <c r="E130" t="s">
        <v>50</v>
      </c>
      <c r="F130">
        <v>47</v>
      </c>
      <c r="G130" t="s">
        <v>72</v>
      </c>
      <c r="I130" t="s">
        <v>73</v>
      </c>
      <c r="J130" t="s">
        <v>52</v>
      </c>
      <c r="K130" t="s">
        <v>53</v>
      </c>
      <c r="L130" t="s">
        <v>53</v>
      </c>
      <c r="M130">
        <v>0</v>
      </c>
      <c r="O130">
        <v>1</v>
      </c>
      <c r="P130" s="2">
        <v>1</v>
      </c>
      <c r="Q130" t="s">
        <v>50</v>
      </c>
      <c r="R130">
        <v>47</v>
      </c>
      <c r="S130" s="5">
        <f t="shared" si="1"/>
        <v>0</v>
      </c>
      <c r="T130" t="s">
        <v>54</v>
      </c>
      <c r="U130" t="s">
        <v>53</v>
      </c>
      <c r="W130" t="s">
        <v>53</v>
      </c>
      <c r="Y130" t="s">
        <v>55</v>
      </c>
      <c r="Z130" t="s">
        <v>52</v>
      </c>
      <c r="AA130">
        <v>2</v>
      </c>
      <c r="AB130" t="s">
        <v>72</v>
      </c>
      <c r="AD130" t="s">
        <v>73</v>
      </c>
      <c r="AE130" t="s">
        <v>52</v>
      </c>
      <c r="AF130" t="s">
        <v>53</v>
      </c>
      <c r="AG130" t="s">
        <v>53</v>
      </c>
    </row>
    <row r="131" spans="1:49" hidden="1" x14ac:dyDescent="0.35">
      <c r="A131" s="2" t="s">
        <v>146</v>
      </c>
      <c r="B131">
        <v>1</v>
      </c>
      <c r="C131">
        <v>107</v>
      </c>
      <c r="D131">
        <v>2</v>
      </c>
      <c r="E131" t="s">
        <v>50</v>
      </c>
      <c r="F131">
        <v>47</v>
      </c>
      <c r="G131" t="s">
        <v>72</v>
      </c>
      <c r="I131" t="s">
        <v>73</v>
      </c>
      <c r="J131" t="s">
        <v>52</v>
      </c>
      <c r="K131" t="s">
        <v>53</v>
      </c>
      <c r="L131" t="s">
        <v>53</v>
      </c>
      <c r="M131">
        <v>0</v>
      </c>
      <c r="O131">
        <v>1</v>
      </c>
      <c r="P131" s="2">
        <v>2</v>
      </c>
      <c r="Q131" t="s">
        <v>56</v>
      </c>
      <c r="R131">
        <v>45</v>
      </c>
      <c r="S131" s="5">
        <f t="shared" ref="S131:S194" si="2">IF(AND(R131&gt;=6, R131&lt;=17, T131="Child"),1,0)</f>
        <v>0</v>
      </c>
      <c r="T131" t="s">
        <v>57</v>
      </c>
      <c r="U131" t="s">
        <v>53</v>
      </c>
      <c r="W131" t="s">
        <v>53</v>
      </c>
      <c r="Y131" t="s">
        <v>55</v>
      </c>
      <c r="Z131" t="s">
        <v>52</v>
      </c>
      <c r="AA131">
        <v>1</v>
      </c>
      <c r="AB131" t="s">
        <v>72</v>
      </c>
      <c r="AD131" t="s">
        <v>73</v>
      </c>
      <c r="AE131" t="s">
        <v>53</v>
      </c>
      <c r="AF131" t="s">
        <v>53</v>
      </c>
      <c r="AG131" t="s">
        <v>53</v>
      </c>
    </row>
    <row r="132" spans="1:49" x14ac:dyDescent="0.35">
      <c r="A132" s="2" t="s">
        <v>146</v>
      </c>
      <c r="B132">
        <v>1</v>
      </c>
      <c r="C132">
        <v>107</v>
      </c>
      <c r="D132">
        <v>2</v>
      </c>
      <c r="E132" t="s">
        <v>50</v>
      </c>
      <c r="F132">
        <v>47</v>
      </c>
      <c r="G132" t="s">
        <v>72</v>
      </c>
      <c r="I132" t="s">
        <v>73</v>
      </c>
      <c r="J132" t="s">
        <v>52</v>
      </c>
      <c r="K132" t="s">
        <v>53</v>
      </c>
      <c r="L132" t="s">
        <v>53</v>
      </c>
      <c r="M132">
        <v>0</v>
      </c>
      <c r="O132">
        <v>1</v>
      </c>
      <c r="P132" s="6">
        <v>5</v>
      </c>
      <c r="Q132" t="s">
        <v>56</v>
      </c>
      <c r="R132">
        <v>6</v>
      </c>
      <c r="S132" s="5">
        <f t="shared" si="2"/>
        <v>1</v>
      </c>
      <c r="T132" t="s">
        <v>58</v>
      </c>
      <c r="U132" t="s">
        <v>52</v>
      </c>
      <c r="V132">
        <v>1</v>
      </c>
      <c r="W132" t="s">
        <v>52</v>
      </c>
      <c r="X132">
        <v>2</v>
      </c>
      <c r="AB132" t="s">
        <v>72</v>
      </c>
      <c r="AD132" t="s">
        <v>73</v>
      </c>
      <c r="AE132" t="s">
        <v>53</v>
      </c>
      <c r="AF132" t="s">
        <v>53</v>
      </c>
      <c r="AG132" t="s">
        <v>52</v>
      </c>
      <c r="AH132">
        <v>2</v>
      </c>
      <c r="AI132" t="s">
        <v>65</v>
      </c>
      <c r="AJ132" t="s">
        <v>52</v>
      </c>
      <c r="AK132" t="s">
        <v>66</v>
      </c>
      <c r="AM132" t="s">
        <v>62</v>
      </c>
      <c r="AN132" t="s">
        <v>53</v>
      </c>
      <c r="AP132">
        <v>0</v>
      </c>
      <c r="AQ132">
        <v>0</v>
      </c>
      <c r="AR132">
        <v>15000</v>
      </c>
      <c r="AS132">
        <v>100000</v>
      </c>
      <c r="AT132">
        <v>540000</v>
      </c>
      <c r="AU132">
        <v>0</v>
      </c>
      <c r="AV132">
        <v>0</v>
      </c>
      <c r="AW132">
        <v>655000</v>
      </c>
    </row>
    <row r="133" spans="1:49" hidden="1" x14ac:dyDescent="0.35">
      <c r="A133" s="2" t="s">
        <v>147</v>
      </c>
      <c r="B133">
        <v>14</v>
      </c>
      <c r="C133">
        <v>1409</v>
      </c>
      <c r="D133">
        <v>2</v>
      </c>
      <c r="E133" t="s">
        <v>50</v>
      </c>
      <c r="F133">
        <v>43</v>
      </c>
      <c r="G133" t="s">
        <v>72</v>
      </c>
      <c r="I133" t="s">
        <v>73</v>
      </c>
      <c r="J133" t="s">
        <v>52</v>
      </c>
      <c r="K133" t="s">
        <v>52</v>
      </c>
      <c r="L133" t="s">
        <v>52</v>
      </c>
      <c r="M133">
        <v>4</v>
      </c>
      <c r="N133" t="s">
        <v>83</v>
      </c>
      <c r="O133">
        <v>1</v>
      </c>
      <c r="P133" s="2">
        <v>1</v>
      </c>
      <c r="Q133" t="s">
        <v>50</v>
      </c>
      <c r="R133">
        <v>43</v>
      </c>
      <c r="S133" s="5">
        <f t="shared" si="2"/>
        <v>0</v>
      </c>
      <c r="T133" t="s">
        <v>54</v>
      </c>
      <c r="U133" t="s">
        <v>53</v>
      </c>
      <c r="W133" t="s">
        <v>53</v>
      </c>
      <c r="Y133" t="s">
        <v>55</v>
      </c>
      <c r="Z133" t="s">
        <v>52</v>
      </c>
      <c r="AA133">
        <v>2</v>
      </c>
      <c r="AB133" t="s">
        <v>72</v>
      </c>
      <c r="AD133" t="s">
        <v>73</v>
      </c>
      <c r="AE133" t="s">
        <v>52</v>
      </c>
      <c r="AF133" t="s">
        <v>52</v>
      </c>
      <c r="AG133" t="s">
        <v>52</v>
      </c>
      <c r="AH133">
        <v>4</v>
      </c>
      <c r="AI133" t="s">
        <v>83</v>
      </c>
      <c r="AJ133" t="s">
        <v>53</v>
      </c>
    </row>
    <row r="134" spans="1:49" hidden="1" x14ac:dyDescent="0.35">
      <c r="A134" s="2" t="s">
        <v>147</v>
      </c>
      <c r="B134">
        <v>14</v>
      </c>
      <c r="C134">
        <v>1409</v>
      </c>
      <c r="D134">
        <v>2</v>
      </c>
      <c r="E134" t="s">
        <v>50</v>
      </c>
      <c r="F134">
        <v>43</v>
      </c>
      <c r="G134" t="s">
        <v>72</v>
      </c>
      <c r="I134" t="s">
        <v>73</v>
      </c>
      <c r="J134" t="s">
        <v>52</v>
      </c>
      <c r="K134" t="s">
        <v>52</v>
      </c>
      <c r="L134" t="s">
        <v>52</v>
      </c>
      <c r="M134">
        <v>4</v>
      </c>
      <c r="N134" t="s">
        <v>83</v>
      </c>
      <c r="O134">
        <v>2</v>
      </c>
      <c r="P134" s="2">
        <v>2</v>
      </c>
      <c r="Q134" t="s">
        <v>56</v>
      </c>
      <c r="R134">
        <v>45</v>
      </c>
      <c r="S134" s="5">
        <f t="shared" si="2"/>
        <v>0</v>
      </c>
      <c r="T134" t="s">
        <v>57</v>
      </c>
      <c r="U134" t="s">
        <v>53</v>
      </c>
      <c r="W134" t="s">
        <v>53</v>
      </c>
      <c r="Y134" t="s">
        <v>55</v>
      </c>
      <c r="Z134" t="s">
        <v>52</v>
      </c>
      <c r="AA134">
        <v>1</v>
      </c>
      <c r="AB134" t="s">
        <v>72</v>
      </c>
      <c r="AD134" t="s">
        <v>73</v>
      </c>
      <c r="AE134" t="s">
        <v>52</v>
      </c>
      <c r="AF134" t="s">
        <v>52</v>
      </c>
      <c r="AG134" t="s">
        <v>52</v>
      </c>
      <c r="AH134">
        <v>2</v>
      </c>
      <c r="AI134" t="s">
        <v>97</v>
      </c>
      <c r="AJ134" t="s">
        <v>53</v>
      </c>
    </row>
    <row r="135" spans="1:49" hidden="1" x14ac:dyDescent="0.35">
      <c r="A135" s="2" t="s">
        <v>147</v>
      </c>
      <c r="B135">
        <v>14</v>
      </c>
      <c r="C135">
        <v>1409</v>
      </c>
      <c r="D135">
        <v>2</v>
      </c>
      <c r="E135" t="s">
        <v>50</v>
      </c>
      <c r="F135">
        <v>43</v>
      </c>
      <c r="G135" t="s">
        <v>72</v>
      </c>
      <c r="I135" t="s">
        <v>73</v>
      </c>
      <c r="J135" t="s">
        <v>52</v>
      </c>
      <c r="K135" t="s">
        <v>52</v>
      </c>
      <c r="L135" t="s">
        <v>52</v>
      </c>
      <c r="M135">
        <v>4</v>
      </c>
      <c r="N135" t="s">
        <v>83</v>
      </c>
      <c r="O135">
        <v>2</v>
      </c>
      <c r="P135" s="2">
        <v>3</v>
      </c>
      <c r="Q135" t="s">
        <v>56</v>
      </c>
      <c r="R135">
        <v>21</v>
      </c>
      <c r="S135" s="5">
        <f t="shared" si="2"/>
        <v>0</v>
      </c>
      <c r="T135" t="s">
        <v>58</v>
      </c>
      <c r="U135" t="s">
        <v>52</v>
      </c>
      <c r="V135">
        <v>1</v>
      </c>
      <c r="W135" t="s">
        <v>52</v>
      </c>
      <c r="X135">
        <v>2</v>
      </c>
      <c r="Y135" t="s">
        <v>59</v>
      </c>
      <c r="AB135" t="s">
        <v>72</v>
      </c>
      <c r="AD135" t="s">
        <v>73</v>
      </c>
      <c r="AE135" t="s">
        <v>52</v>
      </c>
      <c r="AF135" t="s">
        <v>52</v>
      </c>
      <c r="AG135" t="s">
        <v>52</v>
      </c>
      <c r="AH135">
        <v>4</v>
      </c>
      <c r="AI135" t="s">
        <v>83</v>
      </c>
      <c r="AJ135" t="s">
        <v>53</v>
      </c>
    </row>
    <row r="136" spans="1:49" x14ac:dyDescent="0.35">
      <c r="A136" s="2" t="s">
        <v>147</v>
      </c>
      <c r="B136">
        <v>14</v>
      </c>
      <c r="C136">
        <v>1409</v>
      </c>
      <c r="D136">
        <v>2</v>
      </c>
      <c r="E136" t="s">
        <v>50</v>
      </c>
      <c r="F136">
        <v>43</v>
      </c>
      <c r="G136" t="s">
        <v>72</v>
      </c>
      <c r="I136" t="s">
        <v>73</v>
      </c>
      <c r="J136" t="s">
        <v>52</v>
      </c>
      <c r="K136" t="s">
        <v>52</v>
      </c>
      <c r="L136" t="s">
        <v>52</v>
      </c>
      <c r="M136">
        <v>4</v>
      </c>
      <c r="N136" t="s">
        <v>83</v>
      </c>
      <c r="O136">
        <v>2</v>
      </c>
      <c r="P136" s="6">
        <v>4</v>
      </c>
      <c r="Q136" t="s">
        <v>56</v>
      </c>
      <c r="R136">
        <v>10</v>
      </c>
      <c r="S136" s="5">
        <f t="shared" si="2"/>
        <v>1</v>
      </c>
      <c r="T136" t="s">
        <v>58</v>
      </c>
      <c r="U136" t="s">
        <v>52</v>
      </c>
      <c r="V136">
        <v>1</v>
      </c>
      <c r="W136" t="s">
        <v>52</v>
      </c>
      <c r="X136">
        <v>2</v>
      </c>
      <c r="AB136" t="s">
        <v>72</v>
      </c>
      <c r="AD136" t="s">
        <v>73</v>
      </c>
      <c r="AE136" t="s">
        <v>52</v>
      </c>
      <c r="AF136" t="s">
        <v>52</v>
      </c>
      <c r="AG136" t="s">
        <v>52</v>
      </c>
      <c r="AH136">
        <v>3</v>
      </c>
      <c r="AI136" t="s">
        <v>63</v>
      </c>
      <c r="AJ136" t="s">
        <v>52</v>
      </c>
      <c r="AK136" t="s">
        <v>64</v>
      </c>
      <c r="AM136" t="s">
        <v>62</v>
      </c>
      <c r="AN136" t="s">
        <v>52</v>
      </c>
      <c r="AP136">
        <v>100000</v>
      </c>
      <c r="AQ136">
        <v>100000</v>
      </c>
      <c r="AR136">
        <v>35000</v>
      </c>
      <c r="AS136">
        <v>40000</v>
      </c>
      <c r="AT136">
        <v>300000</v>
      </c>
      <c r="AU136">
        <v>0</v>
      </c>
      <c r="AV136">
        <v>5000</v>
      </c>
      <c r="AW136">
        <v>580000</v>
      </c>
    </row>
    <row r="137" spans="1:49" x14ac:dyDescent="0.35">
      <c r="A137" s="2" t="s">
        <v>147</v>
      </c>
      <c r="B137">
        <v>14</v>
      </c>
      <c r="C137">
        <v>1409</v>
      </c>
      <c r="D137">
        <v>2</v>
      </c>
      <c r="E137" t="s">
        <v>50</v>
      </c>
      <c r="F137">
        <v>43</v>
      </c>
      <c r="G137" t="s">
        <v>72</v>
      </c>
      <c r="I137" t="s">
        <v>73</v>
      </c>
      <c r="J137" t="s">
        <v>52</v>
      </c>
      <c r="K137" t="s">
        <v>52</v>
      </c>
      <c r="L137" t="s">
        <v>52</v>
      </c>
      <c r="M137">
        <v>4</v>
      </c>
      <c r="N137" t="s">
        <v>83</v>
      </c>
      <c r="O137">
        <v>2</v>
      </c>
      <c r="P137" s="6">
        <v>5</v>
      </c>
      <c r="Q137" t="s">
        <v>50</v>
      </c>
      <c r="R137">
        <v>12</v>
      </c>
      <c r="S137" s="5">
        <f t="shared" si="2"/>
        <v>1</v>
      </c>
      <c r="T137" t="s">
        <v>58</v>
      </c>
      <c r="U137" t="s">
        <v>52</v>
      </c>
      <c r="V137">
        <v>1</v>
      </c>
      <c r="W137" t="s">
        <v>52</v>
      </c>
      <c r="X137">
        <v>2</v>
      </c>
      <c r="AB137" t="s">
        <v>72</v>
      </c>
      <c r="AD137" t="s">
        <v>73</v>
      </c>
      <c r="AE137" t="s">
        <v>52</v>
      </c>
      <c r="AF137" t="s">
        <v>52</v>
      </c>
      <c r="AG137" t="s">
        <v>52</v>
      </c>
      <c r="AH137">
        <v>7</v>
      </c>
      <c r="AI137" t="s">
        <v>86</v>
      </c>
      <c r="AJ137" t="s">
        <v>52</v>
      </c>
      <c r="AK137" t="s">
        <v>87</v>
      </c>
      <c r="AM137" t="s">
        <v>62</v>
      </c>
      <c r="AN137" t="s">
        <v>52</v>
      </c>
      <c r="AP137">
        <v>300000</v>
      </c>
      <c r="AQ137">
        <v>0</v>
      </c>
      <c r="AR137">
        <v>30000</v>
      </c>
      <c r="AS137">
        <v>45000</v>
      </c>
      <c r="AT137">
        <v>1000000</v>
      </c>
      <c r="AU137">
        <v>0</v>
      </c>
      <c r="AV137">
        <v>5000</v>
      </c>
      <c r="AW137">
        <v>1380000</v>
      </c>
    </row>
    <row r="138" spans="1:49" x14ac:dyDescent="0.35">
      <c r="A138" s="2" t="s">
        <v>147</v>
      </c>
      <c r="B138">
        <v>14</v>
      </c>
      <c r="C138">
        <v>1409</v>
      </c>
      <c r="D138">
        <v>2</v>
      </c>
      <c r="E138" t="s">
        <v>50</v>
      </c>
      <c r="F138">
        <v>43</v>
      </c>
      <c r="G138" t="s">
        <v>72</v>
      </c>
      <c r="I138" t="s">
        <v>73</v>
      </c>
      <c r="J138" t="s">
        <v>52</v>
      </c>
      <c r="K138" t="s">
        <v>52</v>
      </c>
      <c r="L138" t="s">
        <v>52</v>
      </c>
      <c r="M138">
        <v>4</v>
      </c>
      <c r="N138" t="s">
        <v>83</v>
      </c>
      <c r="O138">
        <v>2</v>
      </c>
      <c r="P138" s="6">
        <v>6</v>
      </c>
      <c r="Q138" t="s">
        <v>56</v>
      </c>
      <c r="R138">
        <v>9</v>
      </c>
      <c r="S138" s="5">
        <f t="shared" si="2"/>
        <v>1</v>
      </c>
      <c r="T138" t="s">
        <v>58</v>
      </c>
      <c r="U138" t="s">
        <v>52</v>
      </c>
      <c r="V138">
        <v>1</v>
      </c>
      <c r="W138" t="s">
        <v>52</v>
      </c>
      <c r="X138">
        <v>2</v>
      </c>
      <c r="AB138" t="s">
        <v>72</v>
      </c>
      <c r="AD138" t="s">
        <v>73</v>
      </c>
      <c r="AE138" t="s">
        <v>53</v>
      </c>
      <c r="AF138" t="s">
        <v>53</v>
      </c>
      <c r="AG138" t="s">
        <v>52</v>
      </c>
      <c r="AH138">
        <v>2</v>
      </c>
      <c r="AI138" t="s">
        <v>97</v>
      </c>
      <c r="AJ138" t="s">
        <v>52</v>
      </c>
      <c r="AK138" t="s">
        <v>98</v>
      </c>
      <c r="AM138" t="s">
        <v>62</v>
      </c>
      <c r="AN138" t="s">
        <v>53</v>
      </c>
      <c r="AP138">
        <v>0</v>
      </c>
      <c r="AQ138">
        <v>100000</v>
      </c>
      <c r="AR138">
        <v>15000</v>
      </c>
      <c r="AS138">
        <v>35000</v>
      </c>
      <c r="AT138">
        <v>300000</v>
      </c>
      <c r="AU138">
        <v>0</v>
      </c>
      <c r="AV138">
        <v>0</v>
      </c>
      <c r="AW138">
        <v>450000</v>
      </c>
    </row>
    <row r="139" spans="1:49" x14ac:dyDescent="0.35">
      <c r="A139" s="2" t="s">
        <v>147</v>
      </c>
      <c r="B139">
        <v>14</v>
      </c>
      <c r="C139">
        <v>1409</v>
      </c>
      <c r="D139">
        <v>2</v>
      </c>
      <c r="E139" t="s">
        <v>50</v>
      </c>
      <c r="F139">
        <v>43</v>
      </c>
      <c r="G139" t="s">
        <v>72</v>
      </c>
      <c r="I139" t="s">
        <v>73</v>
      </c>
      <c r="J139" t="s">
        <v>52</v>
      </c>
      <c r="K139" t="s">
        <v>52</v>
      </c>
      <c r="L139" t="s">
        <v>52</v>
      </c>
      <c r="M139">
        <v>4</v>
      </c>
      <c r="N139" t="s">
        <v>83</v>
      </c>
      <c r="O139">
        <v>2</v>
      </c>
      <c r="P139" s="6">
        <v>7</v>
      </c>
      <c r="Q139" t="s">
        <v>56</v>
      </c>
      <c r="R139">
        <v>6</v>
      </c>
      <c r="S139" s="5">
        <f t="shared" si="2"/>
        <v>1</v>
      </c>
      <c r="T139" t="s">
        <v>58</v>
      </c>
      <c r="U139" t="s">
        <v>52</v>
      </c>
      <c r="V139">
        <v>1</v>
      </c>
      <c r="W139" t="s">
        <v>52</v>
      </c>
      <c r="X139">
        <v>2</v>
      </c>
      <c r="AB139" t="s">
        <v>72</v>
      </c>
      <c r="AD139" t="s">
        <v>73</v>
      </c>
      <c r="AE139" t="s">
        <v>53</v>
      </c>
      <c r="AF139" t="s">
        <v>53</v>
      </c>
      <c r="AG139" t="s">
        <v>53</v>
      </c>
      <c r="AO139" t="s">
        <v>70</v>
      </c>
    </row>
    <row r="140" spans="1:49" hidden="1" x14ac:dyDescent="0.35">
      <c r="A140" s="2" t="s">
        <v>148</v>
      </c>
      <c r="B140">
        <v>20</v>
      </c>
      <c r="C140">
        <v>2005</v>
      </c>
      <c r="D140">
        <v>2</v>
      </c>
      <c r="E140" t="s">
        <v>50</v>
      </c>
      <c r="F140">
        <v>47</v>
      </c>
      <c r="G140" t="s">
        <v>72</v>
      </c>
      <c r="I140" t="s">
        <v>73</v>
      </c>
      <c r="J140" t="s">
        <v>52</v>
      </c>
      <c r="K140" t="s">
        <v>52</v>
      </c>
      <c r="L140" t="s">
        <v>52</v>
      </c>
      <c r="M140">
        <v>8</v>
      </c>
      <c r="N140" t="s">
        <v>60</v>
      </c>
      <c r="O140">
        <v>2</v>
      </c>
      <c r="P140" s="2">
        <v>1</v>
      </c>
      <c r="Q140" t="s">
        <v>50</v>
      </c>
      <c r="R140">
        <v>47</v>
      </c>
      <c r="S140" s="5">
        <f t="shared" si="2"/>
        <v>0</v>
      </c>
      <c r="T140" t="s">
        <v>54</v>
      </c>
      <c r="U140" t="s">
        <v>53</v>
      </c>
      <c r="W140" t="s">
        <v>52</v>
      </c>
      <c r="X140">
        <v>5</v>
      </c>
      <c r="Y140" t="s">
        <v>55</v>
      </c>
      <c r="Z140" t="s">
        <v>52</v>
      </c>
      <c r="AA140">
        <v>2</v>
      </c>
      <c r="AB140" t="s">
        <v>72</v>
      </c>
      <c r="AD140" t="s">
        <v>73</v>
      </c>
      <c r="AE140" t="s">
        <v>52</v>
      </c>
      <c r="AF140" t="s">
        <v>52</v>
      </c>
      <c r="AG140" t="s">
        <v>52</v>
      </c>
      <c r="AH140">
        <v>8</v>
      </c>
      <c r="AI140" t="s">
        <v>60</v>
      </c>
      <c r="AJ140" t="s">
        <v>53</v>
      </c>
    </row>
    <row r="141" spans="1:49" hidden="1" x14ac:dyDescent="0.35">
      <c r="A141" s="2" t="s">
        <v>148</v>
      </c>
      <c r="B141">
        <v>20</v>
      </c>
      <c r="C141">
        <v>2005</v>
      </c>
      <c r="D141">
        <v>2</v>
      </c>
      <c r="E141" t="s">
        <v>50</v>
      </c>
      <c r="F141">
        <v>47</v>
      </c>
      <c r="G141" t="s">
        <v>72</v>
      </c>
      <c r="I141" t="s">
        <v>73</v>
      </c>
      <c r="J141" t="s">
        <v>52</v>
      </c>
      <c r="K141" t="s">
        <v>52</v>
      </c>
      <c r="L141" t="s">
        <v>52</v>
      </c>
      <c r="M141">
        <v>8</v>
      </c>
      <c r="N141" t="s">
        <v>60</v>
      </c>
      <c r="O141">
        <v>2</v>
      </c>
      <c r="P141" s="2">
        <v>2</v>
      </c>
      <c r="Q141" t="s">
        <v>56</v>
      </c>
      <c r="R141">
        <v>49</v>
      </c>
      <c r="S141" s="5">
        <f t="shared" si="2"/>
        <v>0</v>
      </c>
      <c r="T141" t="s">
        <v>57</v>
      </c>
      <c r="U141" t="s">
        <v>53</v>
      </c>
      <c r="W141" t="s">
        <v>53</v>
      </c>
      <c r="Y141" t="s">
        <v>55</v>
      </c>
      <c r="Z141" t="s">
        <v>52</v>
      </c>
      <c r="AA141">
        <v>1</v>
      </c>
      <c r="AB141" t="s">
        <v>72</v>
      </c>
      <c r="AD141" t="s">
        <v>73</v>
      </c>
      <c r="AE141" t="s">
        <v>52</v>
      </c>
      <c r="AF141" t="s">
        <v>52</v>
      </c>
      <c r="AG141" t="s">
        <v>52</v>
      </c>
      <c r="AH141">
        <v>4</v>
      </c>
      <c r="AI141" t="s">
        <v>83</v>
      </c>
      <c r="AJ141" t="s">
        <v>53</v>
      </c>
    </row>
    <row r="142" spans="1:49" hidden="1" x14ac:dyDescent="0.35">
      <c r="A142" s="2" t="s">
        <v>148</v>
      </c>
      <c r="B142">
        <v>20</v>
      </c>
      <c r="C142">
        <v>2005</v>
      </c>
      <c r="D142">
        <v>2</v>
      </c>
      <c r="E142" t="s">
        <v>50</v>
      </c>
      <c r="F142">
        <v>47</v>
      </c>
      <c r="G142" t="s">
        <v>72</v>
      </c>
      <c r="I142" t="s">
        <v>73</v>
      </c>
      <c r="J142" t="s">
        <v>52</v>
      </c>
      <c r="K142" t="s">
        <v>52</v>
      </c>
      <c r="L142" t="s">
        <v>52</v>
      </c>
      <c r="M142">
        <v>8</v>
      </c>
      <c r="N142" t="s">
        <v>60</v>
      </c>
      <c r="O142">
        <v>2</v>
      </c>
      <c r="P142" s="2">
        <v>3</v>
      </c>
      <c r="Q142" t="s">
        <v>50</v>
      </c>
      <c r="R142">
        <v>20</v>
      </c>
      <c r="S142" s="5">
        <f t="shared" si="2"/>
        <v>0</v>
      </c>
      <c r="T142" t="s">
        <v>58</v>
      </c>
      <c r="U142" t="s">
        <v>52</v>
      </c>
      <c r="V142">
        <v>1</v>
      </c>
      <c r="W142" t="s">
        <v>52</v>
      </c>
      <c r="X142">
        <v>2</v>
      </c>
      <c r="Y142" t="s">
        <v>59</v>
      </c>
      <c r="AB142" t="s">
        <v>72</v>
      </c>
      <c r="AD142" t="s">
        <v>73</v>
      </c>
      <c r="AE142" t="s">
        <v>52</v>
      </c>
      <c r="AF142" t="s">
        <v>52</v>
      </c>
      <c r="AG142" t="s">
        <v>52</v>
      </c>
      <c r="AH142">
        <v>8</v>
      </c>
      <c r="AI142" t="s">
        <v>60</v>
      </c>
      <c r="AJ142" t="s">
        <v>53</v>
      </c>
    </row>
    <row r="143" spans="1:49" x14ac:dyDescent="0.35">
      <c r="A143" s="2" t="s">
        <v>148</v>
      </c>
      <c r="B143">
        <v>20</v>
      </c>
      <c r="C143">
        <v>2005</v>
      </c>
      <c r="D143">
        <v>2</v>
      </c>
      <c r="E143" t="s">
        <v>50</v>
      </c>
      <c r="F143">
        <v>47</v>
      </c>
      <c r="G143" t="s">
        <v>72</v>
      </c>
      <c r="I143" t="s">
        <v>73</v>
      </c>
      <c r="J143" t="s">
        <v>52</v>
      </c>
      <c r="K143" t="s">
        <v>52</v>
      </c>
      <c r="L143" t="s">
        <v>52</v>
      </c>
      <c r="M143">
        <v>8</v>
      </c>
      <c r="N143" t="s">
        <v>60</v>
      </c>
      <c r="O143">
        <v>2</v>
      </c>
      <c r="P143" s="6">
        <v>4</v>
      </c>
      <c r="Q143" t="s">
        <v>56</v>
      </c>
      <c r="R143">
        <v>17</v>
      </c>
      <c r="S143" s="5">
        <f t="shared" si="2"/>
        <v>1</v>
      </c>
      <c r="T143" t="s">
        <v>58</v>
      </c>
      <c r="U143" t="s">
        <v>52</v>
      </c>
      <c r="V143">
        <v>1</v>
      </c>
      <c r="W143" t="s">
        <v>52</v>
      </c>
      <c r="X143">
        <v>2</v>
      </c>
      <c r="Y143" t="s">
        <v>59</v>
      </c>
      <c r="AB143" t="s">
        <v>72</v>
      </c>
      <c r="AD143" t="s">
        <v>73</v>
      </c>
      <c r="AE143" t="s">
        <v>52</v>
      </c>
      <c r="AF143" t="s">
        <v>52</v>
      </c>
      <c r="AG143" t="s">
        <v>52</v>
      </c>
      <c r="AH143">
        <v>9</v>
      </c>
      <c r="AI143" t="s">
        <v>60</v>
      </c>
      <c r="AJ143" t="s">
        <v>53</v>
      </c>
      <c r="AO143" t="s">
        <v>112</v>
      </c>
    </row>
    <row r="144" spans="1:49" hidden="1" x14ac:dyDescent="0.35">
      <c r="A144" s="2" t="s">
        <v>148</v>
      </c>
      <c r="B144">
        <v>20</v>
      </c>
      <c r="C144">
        <v>2005</v>
      </c>
      <c r="D144">
        <v>2</v>
      </c>
      <c r="E144" t="s">
        <v>50</v>
      </c>
      <c r="F144">
        <v>47</v>
      </c>
      <c r="G144" t="s">
        <v>72</v>
      </c>
      <c r="I144" t="s">
        <v>73</v>
      </c>
      <c r="J144" t="s">
        <v>52</v>
      </c>
      <c r="K144" t="s">
        <v>52</v>
      </c>
      <c r="L144" t="s">
        <v>52</v>
      </c>
      <c r="M144">
        <v>8</v>
      </c>
      <c r="N144" t="s">
        <v>60</v>
      </c>
      <c r="O144">
        <v>4</v>
      </c>
      <c r="P144" s="2">
        <v>5</v>
      </c>
      <c r="Q144" t="s">
        <v>56</v>
      </c>
      <c r="R144">
        <v>80</v>
      </c>
      <c r="S144" s="5">
        <f t="shared" si="2"/>
        <v>0</v>
      </c>
      <c r="T144" t="s">
        <v>125</v>
      </c>
      <c r="U144" t="s">
        <v>53</v>
      </c>
      <c r="W144" t="s">
        <v>53</v>
      </c>
      <c r="Y144" t="s">
        <v>92</v>
      </c>
      <c r="AB144" t="s">
        <v>72</v>
      </c>
      <c r="AD144" t="s">
        <v>73</v>
      </c>
      <c r="AE144" t="s">
        <v>53</v>
      </c>
      <c r="AF144" t="s">
        <v>53</v>
      </c>
      <c r="AG144" t="s">
        <v>52</v>
      </c>
      <c r="AH144">
        <v>2</v>
      </c>
      <c r="AI144" t="s">
        <v>97</v>
      </c>
      <c r="AJ144" t="s">
        <v>53</v>
      </c>
    </row>
    <row r="145" spans="1:49" hidden="1" x14ac:dyDescent="0.35">
      <c r="A145" s="2" t="s">
        <v>149</v>
      </c>
      <c r="B145">
        <v>2</v>
      </c>
      <c r="C145">
        <v>202</v>
      </c>
      <c r="D145">
        <v>2</v>
      </c>
      <c r="E145" t="s">
        <v>50</v>
      </c>
      <c r="F145">
        <v>47</v>
      </c>
      <c r="G145" t="s">
        <v>72</v>
      </c>
      <c r="I145" t="s">
        <v>73</v>
      </c>
      <c r="J145" t="s">
        <v>52</v>
      </c>
      <c r="K145" t="s">
        <v>52</v>
      </c>
      <c r="L145" t="s">
        <v>52</v>
      </c>
      <c r="M145">
        <v>4</v>
      </c>
      <c r="N145" t="s">
        <v>83</v>
      </c>
      <c r="O145">
        <v>4</v>
      </c>
      <c r="P145" s="2">
        <v>1</v>
      </c>
      <c r="Q145" t="s">
        <v>50</v>
      </c>
      <c r="R145">
        <v>47</v>
      </c>
      <c r="S145" s="5">
        <f t="shared" si="2"/>
        <v>0</v>
      </c>
      <c r="T145" t="s">
        <v>54</v>
      </c>
      <c r="U145" t="s">
        <v>53</v>
      </c>
      <c r="W145" t="s">
        <v>53</v>
      </c>
      <c r="Y145" t="s">
        <v>55</v>
      </c>
      <c r="Z145" t="s">
        <v>52</v>
      </c>
      <c r="AA145">
        <v>2</v>
      </c>
      <c r="AB145" t="s">
        <v>72</v>
      </c>
      <c r="AD145" t="s">
        <v>73</v>
      </c>
      <c r="AE145" t="s">
        <v>52</v>
      </c>
      <c r="AF145" t="s">
        <v>52</v>
      </c>
      <c r="AG145" t="s">
        <v>52</v>
      </c>
      <c r="AH145">
        <v>4</v>
      </c>
      <c r="AI145" t="s">
        <v>83</v>
      </c>
      <c r="AJ145" t="s">
        <v>53</v>
      </c>
    </row>
    <row r="146" spans="1:49" hidden="1" x14ac:dyDescent="0.35">
      <c r="A146" s="2" t="s">
        <v>149</v>
      </c>
      <c r="B146">
        <v>2</v>
      </c>
      <c r="C146">
        <v>202</v>
      </c>
      <c r="D146">
        <v>2</v>
      </c>
      <c r="E146" t="s">
        <v>50</v>
      </c>
      <c r="F146">
        <v>47</v>
      </c>
      <c r="G146" t="s">
        <v>72</v>
      </c>
      <c r="I146" t="s">
        <v>73</v>
      </c>
      <c r="J146" t="s">
        <v>52</v>
      </c>
      <c r="K146" t="s">
        <v>52</v>
      </c>
      <c r="L146" t="s">
        <v>52</v>
      </c>
      <c r="M146">
        <v>4</v>
      </c>
      <c r="N146" t="s">
        <v>83</v>
      </c>
      <c r="O146">
        <v>4</v>
      </c>
      <c r="P146" s="2">
        <v>2</v>
      </c>
      <c r="Q146" t="s">
        <v>56</v>
      </c>
      <c r="R146">
        <v>45</v>
      </c>
      <c r="S146" s="5">
        <f t="shared" si="2"/>
        <v>0</v>
      </c>
      <c r="T146" t="s">
        <v>57</v>
      </c>
      <c r="U146" t="s">
        <v>53</v>
      </c>
      <c r="W146" t="s">
        <v>53</v>
      </c>
      <c r="Y146" t="s">
        <v>55</v>
      </c>
      <c r="Z146" t="s">
        <v>52</v>
      </c>
      <c r="AA146">
        <v>1</v>
      </c>
      <c r="AB146" t="s">
        <v>72</v>
      </c>
      <c r="AD146" t="s">
        <v>73</v>
      </c>
      <c r="AE146" t="s">
        <v>53</v>
      </c>
      <c r="AF146" t="s">
        <v>53</v>
      </c>
      <c r="AG146" t="s">
        <v>53</v>
      </c>
    </row>
    <row r="147" spans="1:49" hidden="1" x14ac:dyDescent="0.35">
      <c r="A147" s="2" t="s">
        <v>149</v>
      </c>
      <c r="B147">
        <v>2</v>
      </c>
      <c r="C147">
        <v>202</v>
      </c>
      <c r="D147">
        <v>2</v>
      </c>
      <c r="E147" t="s">
        <v>50</v>
      </c>
      <c r="F147">
        <v>47</v>
      </c>
      <c r="G147" t="s">
        <v>72</v>
      </c>
      <c r="I147" t="s">
        <v>73</v>
      </c>
      <c r="J147" t="s">
        <v>52</v>
      </c>
      <c r="K147" t="s">
        <v>52</v>
      </c>
      <c r="L147" t="s">
        <v>52</v>
      </c>
      <c r="M147">
        <v>4</v>
      </c>
      <c r="N147" t="s">
        <v>83</v>
      </c>
      <c r="O147">
        <v>4</v>
      </c>
      <c r="P147" s="2">
        <v>3</v>
      </c>
      <c r="Q147" t="s">
        <v>56</v>
      </c>
      <c r="R147">
        <v>26</v>
      </c>
      <c r="S147" s="5">
        <f t="shared" si="2"/>
        <v>0</v>
      </c>
      <c r="T147" t="s">
        <v>58</v>
      </c>
      <c r="U147" t="s">
        <v>52</v>
      </c>
      <c r="V147">
        <v>1</v>
      </c>
      <c r="W147" t="s">
        <v>52</v>
      </c>
      <c r="X147">
        <v>2</v>
      </c>
      <c r="Y147" t="s">
        <v>59</v>
      </c>
      <c r="AB147" t="s">
        <v>72</v>
      </c>
      <c r="AD147" t="s">
        <v>52</v>
      </c>
      <c r="AE147" t="s">
        <v>52</v>
      </c>
      <c r="AF147" t="s">
        <v>52</v>
      </c>
      <c r="AG147" t="s">
        <v>52</v>
      </c>
      <c r="AH147">
        <v>5</v>
      </c>
      <c r="AI147" t="s">
        <v>83</v>
      </c>
      <c r="AJ147" t="s">
        <v>53</v>
      </c>
    </row>
    <row r="148" spans="1:49" hidden="1" x14ac:dyDescent="0.35">
      <c r="A148" s="2" t="s">
        <v>149</v>
      </c>
      <c r="B148">
        <v>2</v>
      </c>
      <c r="C148">
        <v>202</v>
      </c>
      <c r="D148">
        <v>2</v>
      </c>
      <c r="E148" t="s">
        <v>50</v>
      </c>
      <c r="F148">
        <v>47</v>
      </c>
      <c r="G148" t="s">
        <v>72</v>
      </c>
      <c r="I148" t="s">
        <v>73</v>
      </c>
      <c r="J148" t="s">
        <v>52</v>
      </c>
      <c r="K148" t="s">
        <v>52</v>
      </c>
      <c r="L148" t="s">
        <v>52</v>
      </c>
      <c r="M148">
        <v>4</v>
      </c>
      <c r="N148" t="s">
        <v>83</v>
      </c>
      <c r="O148">
        <v>4</v>
      </c>
      <c r="P148" s="2">
        <v>4</v>
      </c>
      <c r="Q148" t="s">
        <v>50</v>
      </c>
      <c r="R148">
        <v>24</v>
      </c>
      <c r="S148" s="5">
        <f t="shared" si="2"/>
        <v>0</v>
      </c>
      <c r="T148" t="s">
        <v>58</v>
      </c>
      <c r="U148" t="s">
        <v>52</v>
      </c>
      <c r="V148">
        <v>1</v>
      </c>
      <c r="W148" t="s">
        <v>52</v>
      </c>
      <c r="X148">
        <v>2</v>
      </c>
      <c r="Y148" t="s">
        <v>59</v>
      </c>
      <c r="AB148" t="s">
        <v>72</v>
      </c>
      <c r="AD148" t="s">
        <v>73</v>
      </c>
      <c r="AE148" t="s">
        <v>52</v>
      </c>
      <c r="AF148" t="s">
        <v>52</v>
      </c>
      <c r="AG148" t="s">
        <v>52</v>
      </c>
      <c r="AH148">
        <v>6</v>
      </c>
      <c r="AI148" t="s">
        <v>78</v>
      </c>
      <c r="AJ148" t="s">
        <v>53</v>
      </c>
    </row>
    <row r="149" spans="1:49" hidden="1" x14ac:dyDescent="0.35">
      <c r="A149" s="2" t="s">
        <v>149</v>
      </c>
      <c r="B149">
        <v>2</v>
      </c>
      <c r="C149">
        <v>202</v>
      </c>
      <c r="D149">
        <v>2</v>
      </c>
      <c r="E149" t="s">
        <v>50</v>
      </c>
      <c r="F149">
        <v>47</v>
      </c>
      <c r="G149" t="s">
        <v>72</v>
      </c>
      <c r="I149" t="s">
        <v>73</v>
      </c>
      <c r="J149" t="s">
        <v>52</v>
      </c>
      <c r="K149" t="s">
        <v>52</v>
      </c>
      <c r="L149" t="s">
        <v>52</v>
      </c>
      <c r="M149">
        <v>4</v>
      </c>
      <c r="N149" t="s">
        <v>83</v>
      </c>
      <c r="O149">
        <v>4</v>
      </c>
      <c r="P149" s="2">
        <v>5</v>
      </c>
      <c r="Q149" t="s">
        <v>50</v>
      </c>
      <c r="R149">
        <v>20</v>
      </c>
      <c r="S149" s="5">
        <f t="shared" si="2"/>
        <v>0</v>
      </c>
      <c r="T149" t="s">
        <v>58</v>
      </c>
      <c r="U149" t="s">
        <v>52</v>
      </c>
      <c r="V149">
        <v>1</v>
      </c>
      <c r="W149" t="s">
        <v>52</v>
      </c>
      <c r="X149">
        <v>2</v>
      </c>
      <c r="Y149" t="s">
        <v>59</v>
      </c>
      <c r="AB149" t="s">
        <v>72</v>
      </c>
      <c r="AD149" t="s">
        <v>73</v>
      </c>
      <c r="AE149" t="s">
        <v>52</v>
      </c>
      <c r="AF149" t="s">
        <v>52</v>
      </c>
      <c r="AG149" t="s">
        <v>52</v>
      </c>
      <c r="AH149">
        <v>4</v>
      </c>
      <c r="AI149" t="s">
        <v>63</v>
      </c>
      <c r="AJ149" t="s">
        <v>53</v>
      </c>
    </row>
    <row r="150" spans="1:49" hidden="1" x14ac:dyDescent="0.35">
      <c r="A150" s="2" t="s">
        <v>150</v>
      </c>
      <c r="B150">
        <v>13</v>
      </c>
      <c r="C150">
        <v>1305</v>
      </c>
      <c r="D150">
        <v>2</v>
      </c>
      <c r="E150" t="s">
        <v>50</v>
      </c>
      <c r="F150">
        <v>49</v>
      </c>
      <c r="G150" t="s">
        <v>72</v>
      </c>
      <c r="I150" t="s">
        <v>73</v>
      </c>
      <c r="J150" t="s">
        <v>53</v>
      </c>
      <c r="K150" t="s">
        <v>53</v>
      </c>
      <c r="L150" t="s">
        <v>53</v>
      </c>
      <c r="M150">
        <v>0</v>
      </c>
      <c r="O150">
        <v>2</v>
      </c>
      <c r="P150" s="2">
        <v>1</v>
      </c>
      <c r="Q150" t="s">
        <v>50</v>
      </c>
      <c r="R150">
        <v>49</v>
      </c>
      <c r="S150" s="5">
        <f t="shared" si="2"/>
        <v>0</v>
      </c>
      <c r="T150" t="s">
        <v>54</v>
      </c>
      <c r="U150" t="s">
        <v>53</v>
      </c>
      <c r="W150" t="s">
        <v>53</v>
      </c>
      <c r="Y150" t="s">
        <v>55</v>
      </c>
      <c r="Z150" t="s">
        <v>52</v>
      </c>
      <c r="AA150">
        <v>2</v>
      </c>
      <c r="AB150" t="s">
        <v>72</v>
      </c>
      <c r="AD150" t="s">
        <v>73</v>
      </c>
      <c r="AE150" t="s">
        <v>53</v>
      </c>
      <c r="AF150" t="s">
        <v>53</v>
      </c>
      <c r="AG150" t="s">
        <v>53</v>
      </c>
    </row>
    <row r="151" spans="1:49" hidden="1" x14ac:dyDescent="0.35">
      <c r="A151" s="2" t="s">
        <v>150</v>
      </c>
      <c r="B151">
        <v>13</v>
      </c>
      <c r="C151">
        <v>1305</v>
      </c>
      <c r="D151">
        <v>2</v>
      </c>
      <c r="E151" t="s">
        <v>50</v>
      </c>
      <c r="F151">
        <v>49</v>
      </c>
      <c r="G151" t="s">
        <v>72</v>
      </c>
      <c r="I151" t="s">
        <v>73</v>
      </c>
      <c r="J151" t="s">
        <v>53</v>
      </c>
      <c r="K151" t="s">
        <v>53</v>
      </c>
      <c r="L151" t="s">
        <v>53</v>
      </c>
      <c r="M151">
        <v>0</v>
      </c>
      <c r="O151">
        <v>2</v>
      </c>
      <c r="P151" s="2">
        <v>2</v>
      </c>
      <c r="Q151" t="s">
        <v>56</v>
      </c>
      <c r="R151">
        <v>47</v>
      </c>
      <c r="S151" s="5">
        <f t="shared" si="2"/>
        <v>0</v>
      </c>
      <c r="T151" t="s">
        <v>57</v>
      </c>
      <c r="U151" t="s">
        <v>53</v>
      </c>
      <c r="W151" t="s">
        <v>53</v>
      </c>
      <c r="Y151" t="s">
        <v>55</v>
      </c>
      <c r="Z151" t="s">
        <v>52</v>
      </c>
      <c r="AA151">
        <v>1</v>
      </c>
      <c r="AB151" t="s">
        <v>72</v>
      </c>
      <c r="AD151" t="s">
        <v>73</v>
      </c>
      <c r="AE151" t="s">
        <v>52</v>
      </c>
      <c r="AF151" t="s">
        <v>52</v>
      </c>
      <c r="AG151" t="s">
        <v>52</v>
      </c>
      <c r="AH151">
        <v>5</v>
      </c>
      <c r="AI151" t="s">
        <v>78</v>
      </c>
      <c r="AJ151" t="s">
        <v>53</v>
      </c>
    </row>
    <row r="152" spans="1:49" hidden="1" x14ac:dyDescent="0.35">
      <c r="A152" s="2" t="s">
        <v>150</v>
      </c>
      <c r="B152">
        <v>13</v>
      </c>
      <c r="C152">
        <v>1305</v>
      </c>
      <c r="D152">
        <v>2</v>
      </c>
      <c r="E152" t="s">
        <v>50</v>
      </c>
      <c r="F152">
        <v>49</v>
      </c>
      <c r="G152" t="s">
        <v>72</v>
      </c>
      <c r="I152" t="s">
        <v>73</v>
      </c>
      <c r="J152" t="s">
        <v>53</v>
      </c>
      <c r="K152" t="s">
        <v>53</v>
      </c>
      <c r="L152" t="s">
        <v>53</v>
      </c>
      <c r="M152">
        <v>0</v>
      </c>
      <c r="O152">
        <v>2</v>
      </c>
      <c r="P152" s="2">
        <v>3</v>
      </c>
      <c r="Q152" t="s">
        <v>56</v>
      </c>
      <c r="R152">
        <v>23</v>
      </c>
      <c r="S152" s="5">
        <f t="shared" si="2"/>
        <v>0</v>
      </c>
      <c r="T152" t="s">
        <v>58</v>
      </c>
      <c r="U152" t="s">
        <v>52</v>
      </c>
      <c r="V152">
        <v>1</v>
      </c>
      <c r="W152" t="s">
        <v>52</v>
      </c>
      <c r="X152">
        <v>2</v>
      </c>
      <c r="Y152" t="s">
        <v>55</v>
      </c>
      <c r="Z152" t="s">
        <v>52</v>
      </c>
      <c r="AA152">
        <v>6</v>
      </c>
      <c r="AB152" t="s">
        <v>72</v>
      </c>
      <c r="AD152" t="s">
        <v>73</v>
      </c>
      <c r="AE152" t="s">
        <v>52</v>
      </c>
      <c r="AF152" t="s">
        <v>52</v>
      </c>
      <c r="AG152" t="s">
        <v>52</v>
      </c>
      <c r="AH152">
        <v>9</v>
      </c>
      <c r="AI152" t="s">
        <v>100</v>
      </c>
      <c r="AJ152" t="s">
        <v>53</v>
      </c>
    </row>
    <row r="153" spans="1:49" x14ac:dyDescent="0.35">
      <c r="A153" s="2" t="s">
        <v>150</v>
      </c>
      <c r="B153">
        <v>13</v>
      </c>
      <c r="C153">
        <v>1305</v>
      </c>
      <c r="D153">
        <v>2</v>
      </c>
      <c r="E153" t="s">
        <v>50</v>
      </c>
      <c r="F153">
        <v>49</v>
      </c>
      <c r="G153" t="s">
        <v>72</v>
      </c>
      <c r="I153" t="s">
        <v>73</v>
      </c>
      <c r="J153" t="s">
        <v>53</v>
      </c>
      <c r="K153" t="s">
        <v>53</v>
      </c>
      <c r="L153" t="s">
        <v>53</v>
      </c>
      <c r="M153">
        <v>0</v>
      </c>
      <c r="O153">
        <v>2</v>
      </c>
      <c r="P153" s="6">
        <v>4</v>
      </c>
      <c r="Q153" t="s">
        <v>50</v>
      </c>
      <c r="R153">
        <v>10</v>
      </c>
      <c r="S153" s="5">
        <f t="shared" si="2"/>
        <v>1</v>
      </c>
      <c r="T153" t="s">
        <v>58</v>
      </c>
      <c r="U153" t="s">
        <v>52</v>
      </c>
      <c r="V153">
        <v>1</v>
      </c>
      <c r="W153" t="s">
        <v>52</v>
      </c>
      <c r="X153">
        <v>2</v>
      </c>
      <c r="AB153" t="s">
        <v>72</v>
      </c>
      <c r="AD153" t="s">
        <v>73</v>
      </c>
      <c r="AE153" t="s">
        <v>52</v>
      </c>
      <c r="AF153" t="s">
        <v>52</v>
      </c>
      <c r="AG153" t="s">
        <v>52</v>
      </c>
      <c r="AH153">
        <v>2</v>
      </c>
      <c r="AI153" t="s">
        <v>97</v>
      </c>
      <c r="AJ153" t="s">
        <v>52</v>
      </c>
      <c r="AK153" t="s">
        <v>98</v>
      </c>
      <c r="AM153" t="s">
        <v>62</v>
      </c>
      <c r="AN153" t="s">
        <v>53</v>
      </c>
      <c r="AP153">
        <v>0</v>
      </c>
      <c r="AQ153">
        <v>0</v>
      </c>
      <c r="AR153">
        <v>13000</v>
      </c>
      <c r="AS153">
        <v>18500</v>
      </c>
      <c r="AT153">
        <v>0</v>
      </c>
      <c r="AU153">
        <v>0</v>
      </c>
      <c r="AV153">
        <v>0</v>
      </c>
      <c r="AW153">
        <v>31500</v>
      </c>
    </row>
    <row r="154" spans="1:49" x14ac:dyDescent="0.35">
      <c r="A154" s="2" t="s">
        <v>150</v>
      </c>
      <c r="B154">
        <v>13</v>
      </c>
      <c r="C154">
        <v>1305</v>
      </c>
      <c r="D154">
        <v>2</v>
      </c>
      <c r="E154" t="s">
        <v>50</v>
      </c>
      <c r="F154">
        <v>49</v>
      </c>
      <c r="G154" t="s">
        <v>72</v>
      </c>
      <c r="I154" t="s">
        <v>73</v>
      </c>
      <c r="J154" t="s">
        <v>53</v>
      </c>
      <c r="K154" t="s">
        <v>53</v>
      </c>
      <c r="L154" t="s">
        <v>53</v>
      </c>
      <c r="M154">
        <v>0</v>
      </c>
      <c r="O154">
        <v>2</v>
      </c>
      <c r="P154" s="6">
        <v>5</v>
      </c>
      <c r="Q154" t="s">
        <v>56</v>
      </c>
      <c r="R154">
        <v>12</v>
      </c>
      <c r="S154" s="5">
        <f t="shared" si="2"/>
        <v>1</v>
      </c>
      <c r="T154" t="s">
        <v>58</v>
      </c>
      <c r="U154" t="s">
        <v>52</v>
      </c>
      <c r="V154">
        <v>1</v>
      </c>
      <c r="W154" t="s">
        <v>52</v>
      </c>
      <c r="X154">
        <v>2</v>
      </c>
      <c r="AB154" t="s">
        <v>72</v>
      </c>
      <c r="AD154" t="s">
        <v>73</v>
      </c>
      <c r="AE154" t="s">
        <v>53</v>
      </c>
      <c r="AF154" t="s">
        <v>53</v>
      </c>
      <c r="AG154" t="s">
        <v>52</v>
      </c>
      <c r="AH154">
        <v>1</v>
      </c>
      <c r="AI154" t="s">
        <v>65</v>
      </c>
      <c r="AJ154" t="s">
        <v>52</v>
      </c>
      <c r="AK154" t="s">
        <v>66</v>
      </c>
      <c r="AM154" t="s">
        <v>62</v>
      </c>
      <c r="AN154" t="s">
        <v>53</v>
      </c>
      <c r="AP154">
        <v>0</v>
      </c>
      <c r="AQ154">
        <v>0</v>
      </c>
      <c r="AR154">
        <v>10800</v>
      </c>
      <c r="AS154">
        <v>15000</v>
      </c>
      <c r="AT154">
        <v>0</v>
      </c>
      <c r="AU154">
        <v>0</v>
      </c>
      <c r="AV154">
        <v>0</v>
      </c>
      <c r="AW154">
        <v>25800</v>
      </c>
    </row>
    <row r="155" spans="1:49" hidden="1" x14ac:dyDescent="0.35">
      <c r="A155" s="2" t="s">
        <v>150</v>
      </c>
      <c r="B155">
        <v>13</v>
      </c>
      <c r="C155">
        <v>1305</v>
      </c>
      <c r="D155">
        <v>2</v>
      </c>
      <c r="E155" t="s">
        <v>50</v>
      </c>
      <c r="F155">
        <v>49</v>
      </c>
      <c r="G155" t="s">
        <v>72</v>
      </c>
      <c r="I155" t="s">
        <v>73</v>
      </c>
      <c r="J155" t="s">
        <v>53</v>
      </c>
      <c r="K155" t="s">
        <v>53</v>
      </c>
      <c r="L155" t="s">
        <v>53</v>
      </c>
      <c r="M155">
        <v>0</v>
      </c>
      <c r="O155">
        <v>2</v>
      </c>
      <c r="P155" s="2">
        <v>6</v>
      </c>
      <c r="Q155" t="s">
        <v>50</v>
      </c>
      <c r="R155">
        <v>21</v>
      </c>
      <c r="S155" s="5">
        <f t="shared" si="2"/>
        <v>0</v>
      </c>
      <c r="T155" t="s">
        <v>99</v>
      </c>
      <c r="U155" t="s">
        <v>53</v>
      </c>
      <c r="W155" t="s">
        <v>53</v>
      </c>
      <c r="Y155" t="s">
        <v>55</v>
      </c>
      <c r="Z155" t="s">
        <v>52</v>
      </c>
      <c r="AA155">
        <v>3</v>
      </c>
      <c r="AB155" t="s">
        <v>72</v>
      </c>
      <c r="AD155" t="s">
        <v>73</v>
      </c>
      <c r="AE155" t="s">
        <v>53</v>
      </c>
      <c r="AF155" t="s">
        <v>53</v>
      </c>
      <c r="AG155" t="s">
        <v>53</v>
      </c>
    </row>
    <row r="156" spans="1:49" hidden="1" x14ac:dyDescent="0.35">
      <c r="A156" s="2" t="s">
        <v>151</v>
      </c>
      <c r="B156">
        <v>6</v>
      </c>
      <c r="C156">
        <v>603</v>
      </c>
      <c r="D156">
        <v>1</v>
      </c>
      <c r="E156" t="s">
        <v>50</v>
      </c>
      <c r="F156">
        <v>24</v>
      </c>
      <c r="G156" t="s">
        <v>72</v>
      </c>
      <c r="I156" t="s">
        <v>73</v>
      </c>
      <c r="J156" t="s">
        <v>52</v>
      </c>
      <c r="K156" t="s">
        <v>52</v>
      </c>
      <c r="L156" t="s">
        <v>52</v>
      </c>
      <c r="M156">
        <v>9</v>
      </c>
      <c r="N156" t="s">
        <v>100</v>
      </c>
      <c r="O156">
        <v>2</v>
      </c>
      <c r="P156" s="2">
        <v>1</v>
      </c>
      <c r="Q156" t="s">
        <v>50</v>
      </c>
      <c r="R156">
        <v>24</v>
      </c>
      <c r="S156" s="5">
        <f t="shared" si="2"/>
        <v>0</v>
      </c>
      <c r="T156" t="s">
        <v>54</v>
      </c>
      <c r="U156" t="s">
        <v>53</v>
      </c>
      <c r="W156" t="s">
        <v>53</v>
      </c>
      <c r="Y156" t="s">
        <v>55</v>
      </c>
      <c r="Z156" t="s">
        <v>52</v>
      </c>
      <c r="AA156">
        <v>2</v>
      </c>
      <c r="AB156" t="s">
        <v>72</v>
      </c>
      <c r="AD156" t="s">
        <v>73</v>
      </c>
      <c r="AE156" t="s">
        <v>52</v>
      </c>
      <c r="AF156" t="s">
        <v>52</v>
      </c>
      <c r="AG156" t="s">
        <v>52</v>
      </c>
      <c r="AH156">
        <v>9</v>
      </c>
      <c r="AI156" t="s">
        <v>100</v>
      </c>
      <c r="AJ156" t="s">
        <v>53</v>
      </c>
    </row>
    <row r="157" spans="1:49" hidden="1" x14ac:dyDescent="0.35">
      <c r="A157" s="2" t="s">
        <v>151</v>
      </c>
      <c r="B157">
        <v>6</v>
      </c>
      <c r="C157">
        <v>603</v>
      </c>
      <c r="D157">
        <v>1</v>
      </c>
      <c r="E157" t="s">
        <v>50</v>
      </c>
      <c r="F157">
        <v>24</v>
      </c>
      <c r="G157" t="s">
        <v>72</v>
      </c>
      <c r="I157" t="s">
        <v>73</v>
      </c>
      <c r="J157" t="s">
        <v>52</v>
      </c>
      <c r="K157" t="s">
        <v>52</v>
      </c>
      <c r="L157" t="s">
        <v>52</v>
      </c>
      <c r="M157">
        <v>9</v>
      </c>
      <c r="N157" t="s">
        <v>100</v>
      </c>
      <c r="O157">
        <v>2</v>
      </c>
      <c r="P157" s="2">
        <v>2</v>
      </c>
      <c r="Q157" t="s">
        <v>56</v>
      </c>
      <c r="R157">
        <v>19</v>
      </c>
      <c r="S157" s="5">
        <f t="shared" si="2"/>
        <v>0</v>
      </c>
      <c r="T157" t="s">
        <v>57</v>
      </c>
      <c r="U157" t="s">
        <v>53</v>
      </c>
      <c r="W157" t="s">
        <v>53</v>
      </c>
      <c r="Y157" t="s">
        <v>55</v>
      </c>
      <c r="Z157" t="s">
        <v>52</v>
      </c>
      <c r="AA157">
        <v>1</v>
      </c>
      <c r="AB157" t="s">
        <v>72</v>
      </c>
      <c r="AD157" t="s">
        <v>73</v>
      </c>
      <c r="AE157" t="s">
        <v>52</v>
      </c>
      <c r="AF157" t="s">
        <v>52</v>
      </c>
      <c r="AG157" t="s">
        <v>52</v>
      </c>
      <c r="AH157">
        <v>5</v>
      </c>
      <c r="AI157" t="s">
        <v>78</v>
      </c>
      <c r="AJ157" t="s">
        <v>53</v>
      </c>
    </row>
    <row r="158" spans="1:49" hidden="1" x14ac:dyDescent="0.35">
      <c r="A158" s="2" t="s">
        <v>151</v>
      </c>
      <c r="B158">
        <v>6</v>
      </c>
      <c r="C158">
        <v>603</v>
      </c>
      <c r="D158">
        <v>1</v>
      </c>
      <c r="E158" t="s">
        <v>50</v>
      </c>
      <c r="F158">
        <v>24</v>
      </c>
      <c r="G158" t="s">
        <v>72</v>
      </c>
      <c r="I158" t="s">
        <v>73</v>
      </c>
      <c r="J158" t="s">
        <v>52</v>
      </c>
      <c r="K158" t="s">
        <v>52</v>
      </c>
      <c r="L158" t="s">
        <v>52</v>
      </c>
      <c r="M158">
        <v>9</v>
      </c>
      <c r="N158" t="s">
        <v>100</v>
      </c>
      <c r="O158">
        <v>2</v>
      </c>
      <c r="P158" s="2">
        <v>3</v>
      </c>
      <c r="Q158" t="s">
        <v>56</v>
      </c>
      <c r="R158">
        <v>3</v>
      </c>
      <c r="S158" s="5">
        <f t="shared" si="2"/>
        <v>0</v>
      </c>
      <c r="T158" t="s">
        <v>58</v>
      </c>
      <c r="U158" t="s">
        <v>52</v>
      </c>
      <c r="V158">
        <v>1</v>
      </c>
      <c r="W158" t="s">
        <v>52</v>
      </c>
      <c r="X158">
        <v>2</v>
      </c>
      <c r="AB158" t="s">
        <v>72</v>
      </c>
      <c r="AD158" t="s">
        <v>73</v>
      </c>
      <c r="AE158" t="s">
        <v>53</v>
      </c>
      <c r="AF158" t="s">
        <v>53</v>
      </c>
      <c r="AG158" t="s">
        <v>53</v>
      </c>
      <c r="AO158" t="s">
        <v>70</v>
      </c>
    </row>
    <row r="159" spans="1:49" hidden="1" x14ac:dyDescent="0.35">
      <c r="A159" s="2" t="s">
        <v>151</v>
      </c>
      <c r="B159">
        <v>6</v>
      </c>
      <c r="C159">
        <v>603</v>
      </c>
      <c r="D159">
        <v>1</v>
      </c>
      <c r="E159" t="s">
        <v>50</v>
      </c>
      <c r="F159">
        <v>24</v>
      </c>
      <c r="G159" t="s">
        <v>72</v>
      </c>
      <c r="I159" t="s">
        <v>73</v>
      </c>
      <c r="J159" t="s">
        <v>52</v>
      </c>
      <c r="K159" t="s">
        <v>52</v>
      </c>
      <c r="L159" t="s">
        <v>52</v>
      </c>
      <c r="M159">
        <v>9</v>
      </c>
      <c r="N159" t="s">
        <v>100</v>
      </c>
      <c r="O159">
        <v>2</v>
      </c>
      <c r="P159" s="2">
        <v>4</v>
      </c>
      <c r="Q159" t="s">
        <v>50</v>
      </c>
      <c r="R159">
        <v>0</v>
      </c>
      <c r="S159" s="5">
        <f t="shared" si="2"/>
        <v>0</v>
      </c>
      <c r="T159" t="s">
        <v>58</v>
      </c>
      <c r="U159" t="s">
        <v>52</v>
      </c>
      <c r="V159">
        <v>1</v>
      </c>
      <c r="W159" t="s">
        <v>52</v>
      </c>
      <c r="X159">
        <v>2</v>
      </c>
      <c r="AB159" t="s">
        <v>72</v>
      </c>
    </row>
    <row r="160" spans="1:49" hidden="1" x14ac:dyDescent="0.35">
      <c r="A160" s="2" t="s">
        <v>152</v>
      </c>
      <c r="B160">
        <v>3</v>
      </c>
      <c r="C160">
        <v>307</v>
      </c>
      <c r="D160">
        <v>2</v>
      </c>
      <c r="E160" t="s">
        <v>50</v>
      </c>
      <c r="F160">
        <v>44</v>
      </c>
      <c r="G160" t="s">
        <v>72</v>
      </c>
      <c r="I160" t="s">
        <v>73</v>
      </c>
      <c r="J160" t="s">
        <v>52</v>
      </c>
      <c r="K160" t="s">
        <v>52</v>
      </c>
      <c r="L160" t="s">
        <v>52</v>
      </c>
      <c r="M160">
        <v>4</v>
      </c>
      <c r="N160" t="s">
        <v>83</v>
      </c>
      <c r="O160">
        <v>2</v>
      </c>
      <c r="P160" s="2">
        <v>1</v>
      </c>
      <c r="Q160" t="s">
        <v>50</v>
      </c>
      <c r="R160">
        <v>44</v>
      </c>
      <c r="S160" s="5">
        <f t="shared" si="2"/>
        <v>0</v>
      </c>
      <c r="T160" t="s">
        <v>54</v>
      </c>
      <c r="U160" t="s">
        <v>53</v>
      </c>
      <c r="W160" t="s">
        <v>53</v>
      </c>
      <c r="Y160" t="s">
        <v>55</v>
      </c>
      <c r="Z160" t="s">
        <v>52</v>
      </c>
      <c r="AA160">
        <v>2</v>
      </c>
      <c r="AB160" t="s">
        <v>72</v>
      </c>
      <c r="AD160" t="s">
        <v>73</v>
      </c>
      <c r="AE160" t="s">
        <v>52</v>
      </c>
      <c r="AF160" t="s">
        <v>52</v>
      </c>
      <c r="AG160" t="s">
        <v>52</v>
      </c>
      <c r="AH160">
        <v>4</v>
      </c>
      <c r="AI160" t="s">
        <v>83</v>
      </c>
      <c r="AJ160" t="s">
        <v>53</v>
      </c>
    </row>
    <row r="161" spans="1:49" hidden="1" x14ac:dyDescent="0.35">
      <c r="A161" s="2" t="s">
        <v>152</v>
      </c>
      <c r="B161">
        <v>3</v>
      </c>
      <c r="C161">
        <v>307</v>
      </c>
      <c r="D161">
        <v>2</v>
      </c>
      <c r="E161" t="s">
        <v>50</v>
      </c>
      <c r="F161">
        <v>44</v>
      </c>
      <c r="G161" t="s">
        <v>72</v>
      </c>
      <c r="I161" t="s">
        <v>73</v>
      </c>
      <c r="J161" t="s">
        <v>52</v>
      </c>
      <c r="K161" t="s">
        <v>52</v>
      </c>
      <c r="L161" t="s">
        <v>52</v>
      </c>
      <c r="M161">
        <v>4</v>
      </c>
      <c r="N161" t="s">
        <v>83</v>
      </c>
      <c r="O161">
        <v>2</v>
      </c>
      <c r="P161" s="2">
        <v>2</v>
      </c>
      <c r="Q161" t="s">
        <v>56</v>
      </c>
      <c r="R161">
        <v>39</v>
      </c>
      <c r="S161" s="5">
        <f t="shared" si="2"/>
        <v>0</v>
      </c>
      <c r="T161" t="s">
        <v>57</v>
      </c>
      <c r="U161" t="s">
        <v>53</v>
      </c>
      <c r="W161" t="s">
        <v>53</v>
      </c>
      <c r="Y161" t="s">
        <v>55</v>
      </c>
      <c r="Z161" t="s">
        <v>52</v>
      </c>
      <c r="AA161">
        <v>1</v>
      </c>
      <c r="AB161" t="s">
        <v>72</v>
      </c>
      <c r="AD161" t="s">
        <v>73</v>
      </c>
      <c r="AE161" t="s">
        <v>53</v>
      </c>
      <c r="AF161" t="s">
        <v>53</v>
      </c>
      <c r="AG161" t="s">
        <v>52</v>
      </c>
      <c r="AH161">
        <v>2</v>
      </c>
      <c r="AI161" t="s">
        <v>97</v>
      </c>
      <c r="AJ161" t="s">
        <v>53</v>
      </c>
    </row>
    <row r="162" spans="1:49" x14ac:dyDescent="0.35">
      <c r="A162" s="2" t="s">
        <v>152</v>
      </c>
      <c r="B162">
        <v>3</v>
      </c>
      <c r="C162">
        <v>307</v>
      </c>
      <c r="D162">
        <v>2</v>
      </c>
      <c r="E162" t="s">
        <v>50</v>
      </c>
      <c r="F162">
        <v>44</v>
      </c>
      <c r="G162" t="s">
        <v>72</v>
      </c>
      <c r="I162" t="s">
        <v>73</v>
      </c>
      <c r="J162" t="s">
        <v>52</v>
      </c>
      <c r="K162" t="s">
        <v>52</v>
      </c>
      <c r="L162" t="s">
        <v>52</v>
      </c>
      <c r="M162">
        <v>4</v>
      </c>
      <c r="N162" t="s">
        <v>83</v>
      </c>
      <c r="O162">
        <v>1</v>
      </c>
      <c r="P162" s="6">
        <v>3</v>
      </c>
      <c r="Q162" t="s">
        <v>50</v>
      </c>
      <c r="R162">
        <v>11</v>
      </c>
      <c r="S162" s="5">
        <f t="shared" si="2"/>
        <v>1</v>
      </c>
      <c r="T162" t="s">
        <v>58</v>
      </c>
      <c r="U162" t="s">
        <v>52</v>
      </c>
      <c r="V162">
        <v>1</v>
      </c>
      <c r="W162" t="s">
        <v>52</v>
      </c>
      <c r="X162">
        <v>2</v>
      </c>
      <c r="AB162" t="s">
        <v>72</v>
      </c>
      <c r="AD162" t="s">
        <v>73</v>
      </c>
      <c r="AE162" t="s">
        <v>53</v>
      </c>
      <c r="AF162" t="s">
        <v>53</v>
      </c>
      <c r="AG162" t="s">
        <v>52</v>
      </c>
      <c r="AH162">
        <v>3</v>
      </c>
      <c r="AI162" t="s">
        <v>97</v>
      </c>
      <c r="AJ162" t="s">
        <v>52</v>
      </c>
      <c r="AK162" t="s">
        <v>98</v>
      </c>
      <c r="AM162" t="s">
        <v>62</v>
      </c>
      <c r="AN162" t="s">
        <v>53</v>
      </c>
      <c r="AP162">
        <v>0</v>
      </c>
      <c r="AQ162">
        <v>0</v>
      </c>
      <c r="AR162">
        <v>12000</v>
      </c>
      <c r="AS162">
        <v>50000</v>
      </c>
      <c r="AT162">
        <v>0</v>
      </c>
      <c r="AU162">
        <v>0</v>
      </c>
      <c r="AV162">
        <v>0</v>
      </c>
      <c r="AW162">
        <v>62000</v>
      </c>
    </row>
    <row r="163" spans="1:49" x14ac:dyDescent="0.35">
      <c r="A163" s="2" t="s">
        <v>152</v>
      </c>
      <c r="B163">
        <v>3</v>
      </c>
      <c r="C163">
        <v>307</v>
      </c>
      <c r="D163">
        <v>2</v>
      </c>
      <c r="E163" t="s">
        <v>50</v>
      </c>
      <c r="F163">
        <v>44</v>
      </c>
      <c r="G163" t="s">
        <v>72</v>
      </c>
      <c r="I163" t="s">
        <v>73</v>
      </c>
      <c r="J163" t="s">
        <v>52</v>
      </c>
      <c r="K163" t="s">
        <v>52</v>
      </c>
      <c r="L163" t="s">
        <v>52</v>
      </c>
      <c r="M163">
        <v>4</v>
      </c>
      <c r="N163" t="s">
        <v>83</v>
      </c>
      <c r="O163">
        <v>1</v>
      </c>
      <c r="P163" s="6">
        <v>4</v>
      </c>
      <c r="Q163" t="s">
        <v>56</v>
      </c>
      <c r="R163">
        <v>7</v>
      </c>
      <c r="S163" s="5">
        <f t="shared" si="2"/>
        <v>1</v>
      </c>
      <c r="T163" t="s">
        <v>58</v>
      </c>
      <c r="U163" t="s">
        <v>52</v>
      </c>
      <c r="V163">
        <v>1</v>
      </c>
      <c r="W163" t="s">
        <v>52</v>
      </c>
      <c r="X163">
        <v>2</v>
      </c>
      <c r="AB163" t="s">
        <v>72</v>
      </c>
      <c r="AD163" t="s">
        <v>73</v>
      </c>
      <c r="AE163" t="s">
        <v>53</v>
      </c>
      <c r="AF163" t="s">
        <v>53</v>
      </c>
      <c r="AG163" t="s">
        <v>52</v>
      </c>
      <c r="AH163">
        <v>2</v>
      </c>
      <c r="AI163" t="s">
        <v>65</v>
      </c>
      <c r="AJ163" t="s">
        <v>52</v>
      </c>
      <c r="AK163" t="s">
        <v>66</v>
      </c>
      <c r="AM163" t="s">
        <v>62</v>
      </c>
      <c r="AN163" t="s">
        <v>53</v>
      </c>
      <c r="AP163">
        <v>0</v>
      </c>
      <c r="AQ163">
        <v>0</v>
      </c>
      <c r="AR163">
        <v>10000</v>
      </c>
      <c r="AS163">
        <v>50000</v>
      </c>
      <c r="AT163">
        <v>0</v>
      </c>
      <c r="AU163">
        <v>0</v>
      </c>
      <c r="AV163">
        <v>0</v>
      </c>
      <c r="AW163">
        <v>60000</v>
      </c>
    </row>
    <row r="164" spans="1:49" x14ac:dyDescent="0.35">
      <c r="A164" s="2" t="s">
        <v>152</v>
      </c>
      <c r="B164">
        <v>3</v>
      </c>
      <c r="C164">
        <v>307</v>
      </c>
      <c r="D164">
        <v>2</v>
      </c>
      <c r="E164" t="s">
        <v>50</v>
      </c>
      <c r="F164">
        <v>44</v>
      </c>
      <c r="G164" t="s">
        <v>72</v>
      </c>
      <c r="I164" t="s">
        <v>73</v>
      </c>
      <c r="J164" t="s">
        <v>52</v>
      </c>
      <c r="K164" t="s">
        <v>52</v>
      </c>
      <c r="L164" t="s">
        <v>52</v>
      </c>
      <c r="M164">
        <v>4</v>
      </c>
      <c r="N164" t="s">
        <v>83</v>
      </c>
      <c r="O164">
        <v>1</v>
      </c>
      <c r="P164" s="6">
        <v>5</v>
      </c>
      <c r="Q164" t="s">
        <v>50</v>
      </c>
      <c r="R164">
        <v>6</v>
      </c>
      <c r="S164" s="5">
        <f t="shared" si="2"/>
        <v>1</v>
      </c>
      <c r="T164" t="s">
        <v>58</v>
      </c>
      <c r="U164" t="s">
        <v>52</v>
      </c>
      <c r="V164">
        <v>1</v>
      </c>
      <c r="W164" t="s">
        <v>52</v>
      </c>
      <c r="X164">
        <v>2</v>
      </c>
      <c r="AB164" t="s">
        <v>72</v>
      </c>
      <c r="AD164" t="s">
        <v>73</v>
      </c>
      <c r="AE164" t="s">
        <v>53</v>
      </c>
      <c r="AF164" t="s">
        <v>53</v>
      </c>
      <c r="AG164" t="s">
        <v>52</v>
      </c>
      <c r="AH164">
        <v>1</v>
      </c>
      <c r="AI164" t="s">
        <v>68</v>
      </c>
      <c r="AJ164" t="s">
        <v>52</v>
      </c>
      <c r="AK164" t="s">
        <v>74</v>
      </c>
      <c r="AM164" t="s">
        <v>62</v>
      </c>
      <c r="AN164" t="s">
        <v>53</v>
      </c>
      <c r="AP164">
        <v>0</v>
      </c>
      <c r="AQ164">
        <v>0</v>
      </c>
      <c r="AR164">
        <v>10000</v>
      </c>
      <c r="AS164">
        <v>20000</v>
      </c>
      <c r="AT164">
        <v>0</v>
      </c>
      <c r="AU164">
        <v>0</v>
      </c>
      <c r="AV164">
        <v>0</v>
      </c>
      <c r="AW164">
        <v>30000</v>
      </c>
    </row>
    <row r="165" spans="1:49" hidden="1" x14ac:dyDescent="0.35">
      <c r="A165" s="2" t="s">
        <v>152</v>
      </c>
      <c r="B165">
        <v>3</v>
      </c>
      <c r="C165">
        <v>307</v>
      </c>
      <c r="D165">
        <v>2</v>
      </c>
      <c r="E165" t="s">
        <v>50</v>
      </c>
      <c r="F165">
        <v>44</v>
      </c>
      <c r="G165" t="s">
        <v>72</v>
      </c>
      <c r="I165" t="s">
        <v>73</v>
      </c>
      <c r="J165" t="s">
        <v>52</v>
      </c>
      <c r="K165" t="s">
        <v>52</v>
      </c>
      <c r="L165" t="s">
        <v>52</v>
      </c>
      <c r="M165">
        <v>4</v>
      </c>
      <c r="N165" t="s">
        <v>83</v>
      </c>
      <c r="O165">
        <v>5</v>
      </c>
      <c r="P165" s="2">
        <v>6</v>
      </c>
      <c r="Q165" t="s">
        <v>56</v>
      </c>
      <c r="R165">
        <v>2</v>
      </c>
      <c r="S165" s="5">
        <f t="shared" si="2"/>
        <v>0</v>
      </c>
      <c r="T165" t="s">
        <v>58</v>
      </c>
      <c r="U165" t="s">
        <v>52</v>
      </c>
      <c r="V165">
        <v>1</v>
      </c>
      <c r="W165" t="s">
        <v>52</v>
      </c>
      <c r="X165">
        <v>2</v>
      </c>
      <c r="AB165" t="s">
        <v>72</v>
      </c>
      <c r="AD165" t="s">
        <v>73</v>
      </c>
    </row>
    <row r="166" spans="1:49" hidden="1" x14ac:dyDescent="0.35">
      <c r="A166" s="2" t="s">
        <v>153</v>
      </c>
      <c r="B166">
        <v>8</v>
      </c>
      <c r="C166">
        <v>811</v>
      </c>
      <c r="D166">
        <v>1</v>
      </c>
      <c r="E166" t="s">
        <v>50</v>
      </c>
      <c r="F166">
        <v>38</v>
      </c>
      <c r="G166" t="s">
        <v>72</v>
      </c>
      <c r="I166" t="s">
        <v>73</v>
      </c>
      <c r="J166" t="s">
        <v>52</v>
      </c>
      <c r="K166" t="s">
        <v>52</v>
      </c>
      <c r="L166" t="s">
        <v>52</v>
      </c>
      <c r="M166">
        <v>9</v>
      </c>
      <c r="N166" t="s">
        <v>60</v>
      </c>
      <c r="O166">
        <v>5</v>
      </c>
      <c r="P166" s="2">
        <v>1</v>
      </c>
      <c r="Q166" t="s">
        <v>50</v>
      </c>
      <c r="R166">
        <v>38</v>
      </c>
      <c r="S166" s="5">
        <f t="shared" si="2"/>
        <v>0</v>
      </c>
      <c r="T166" t="s">
        <v>54</v>
      </c>
      <c r="U166" t="s">
        <v>53</v>
      </c>
      <c r="W166" t="s">
        <v>53</v>
      </c>
      <c r="Y166" t="s">
        <v>55</v>
      </c>
      <c r="Z166" t="s">
        <v>52</v>
      </c>
      <c r="AA166">
        <v>2</v>
      </c>
      <c r="AB166" t="s">
        <v>72</v>
      </c>
      <c r="AD166" t="s">
        <v>73</v>
      </c>
      <c r="AE166" t="s">
        <v>52</v>
      </c>
      <c r="AF166" t="s">
        <v>52</v>
      </c>
      <c r="AG166" t="s">
        <v>52</v>
      </c>
      <c r="AH166">
        <v>9</v>
      </c>
      <c r="AI166" t="s">
        <v>60</v>
      </c>
      <c r="AJ166" t="s">
        <v>53</v>
      </c>
    </row>
    <row r="167" spans="1:49" hidden="1" x14ac:dyDescent="0.35">
      <c r="A167" s="2" t="s">
        <v>153</v>
      </c>
      <c r="B167">
        <v>8</v>
      </c>
      <c r="C167">
        <v>811</v>
      </c>
      <c r="D167">
        <v>1</v>
      </c>
      <c r="E167" t="s">
        <v>50</v>
      </c>
      <c r="F167">
        <v>38</v>
      </c>
      <c r="G167" t="s">
        <v>72</v>
      </c>
      <c r="I167" t="s">
        <v>73</v>
      </c>
      <c r="J167" t="s">
        <v>52</v>
      </c>
      <c r="K167" t="s">
        <v>52</v>
      </c>
      <c r="L167" t="s">
        <v>52</v>
      </c>
      <c r="M167">
        <v>9</v>
      </c>
      <c r="N167" t="s">
        <v>60</v>
      </c>
      <c r="O167">
        <v>5</v>
      </c>
      <c r="P167" s="2">
        <v>2</v>
      </c>
      <c r="Q167" t="s">
        <v>56</v>
      </c>
      <c r="R167">
        <v>31</v>
      </c>
      <c r="S167" s="5">
        <f t="shared" si="2"/>
        <v>0</v>
      </c>
      <c r="T167" t="s">
        <v>57</v>
      </c>
      <c r="U167" t="s">
        <v>53</v>
      </c>
      <c r="W167" t="s">
        <v>53</v>
      </c>
      <c r="Y167" t="s">
        <v>55</v>
      </c>
      <c r="Z167" t="s">
        <v>52</v>
      </c>
      <c r="AA167">
        <v>1</v>
      </c>
      <c r="AB167" t="s">
        <v>72</v>
      </c>
      <c r="AD167" t="s">
        <v>73</v>
      </c>
      <c r="AE167" t="s">
        <v>52</v>
      </c>
      <c r="AF167" t="s">
        <v>52</v>
      </c>
      <c r="AG167" t="s">
        <v>52</v>
      </c>
      <c r="AH167">
        <v>6</v>
      </c>
      <c r="AI167" t="s">
        <v>78</v>
      </c>
      <c r="AJ167" t="s">
        <v>53</v>
      </c>
    </row>
    <row r="168" spans="1:49" hidden="1" x14ac:dyDescent="0.35">
      <c r="A168" s="2" t="s">
        <v>153</v>
      </c>
      <c r="B168">
        <v>8</v>
      </c>
      <c r="C168">
        <v>811</v>
      </c>
      <c r="D168">
        <v>1</v>
      </c>
      <c r="E168" t="s">
        <v>50</v>
      </c>
      <c r="F168">
        <v>38</v>
      </c>
      <c r="G168" t="s">
        <v>72</v>
      </c>
      <c r="I168" t="s">
        <v>73</v>
      </c>
      <c r="J168" t="s">
        <v>52</v>
      </c>
      <c r="K168" t="s">
        <v>52</v>
      </c>
      <c r="L168" t="s">
        <v>52</v>
      </c>
      <c r="M168">
        <v>9</v>
      </c>
      <c r="N168" t="s">
        <v>60</v>
      </c>
      <c r="O168">
        <v>5</v>
      </c>
      <c r="P168" s="2">
        <v>3</v>
      </c>
      <c r="Q168" t="s">
        <v>50</v>
      </c>
      <c r="R168">
        <v>5</v>
      </c>
      <c r="S168" s="5">
        <f t="shared" si="2"/>
        <v>0</v>
      </c>
      <c r="T168" t="s">
        <v>58</v>
      </c>
      <c r="U168" t="s">
        <v>52</v>
      </c>
      <c r="V168">
        <v>1</v>
      </c>
      <c r="W168" t="s">
        <v>52</v>
      </c>
      <c r="X168">
        <v>2</v>
      </c>
      <c r="AB168" t="s">
        <v>72</v>
      </c>
      <c r="AD168" t="s">
        <v>52</v>
      </c>
      <c r="AE168" t="s">
        <v>53</v>
      </c>
      <c r="AF168" t="s">
        <v>53</v>
      </c>
      <c r="AG168" t="s">
        <v>53</v>
      </c>
      <c r="AO168" t="s">
        <v>70</v>
      </c>
      <c r="AP168">
        <v>1440000</v>
      </c>
      <c r="AQ168">
        <v>0</v>
      </c>
      <c r="AR168">
        <v>12000</v>
      </c>
      <c r="AS168">
        <v>40000</v>
      </c>
      <c r="AT168">
        <v>0</v>
      </c>
      <c r="AU168">
        <v>0</v>
      </c>
      <c r="AV168">
        <v>0</v>
      </c>
      <c r="AW168">
        <v>1492000</v>
      </c>
    </row>
    <row r="169" spans="1:49" hidden="1" x14ac:dyDescent="0.35">
      <c r="A169" s="2" t="s">
        <v>153</v>
      </c>
      <c r="B169">
        <v>8</v>
      </c>
      <c r="C169">
        <v>811</v>
      </c>
      <c r="D169">
        <v>1</v>
      </c>
      <c r="E169" t="s">
        <v>50</v>
      </c>
      <c r="F169">
        <v>38</v>
      </c>
      <c r="G169" t="s">
        <v>72</v>
      </c>
      <c r="I169" t="s">
        <v>73</v>
      </c>
      <c r="J169" t="s">
        <v>52</v>
      </c>
      <c r="K169" t="s">
        <v>52</v>
      </c>
      <c r="L169" t="s">
        <v>52</v>
      </c>
      <c r="M169">
        <v>9</v>
      </c>
      <c r="N169" t="s">
        <v>60</v>
      </c>
      <c r="O169">
        <v>5</v>
      </c>
      <c r="P169" s="2">
        <v>4</v>
      </c>
      <c r="Q169" t="s">
        <v>50</v>
      </c>
      <c r="R169">
        <v>3</v>
      </c>
      <c r="S169" s="5">
        <f t="shared" si="2"/>
        <v>0</v>
      </c>
      <c r="T169" t="s">
        <v>58</v>
      </c>
      <c r="U169" t="s">
        <v>52</v>
      </c>
      <c r="V169">
        <v>1</v>
      </c>
      <c r="W169" t="s">
        <v>52</v>
      </c>
      <c r="X169">
        <v>2</v>
      </c>
      <c r="AB169" t="s">
        <v>72</v>
      </c>
      <c r="AD169" t="s">
        <v>73</v>
      </c>
      <c r="AE169" t="s">
        <v>53</v>
      </c>
      <c r="AF169" t="s">
        <v>53</v>
      </c>
      <c r="AG169" t="s">
        <v>53</v>
      </c>
      <c r="AO169" t="s">
        <v>70</v>
      </c>
      <c r="AP169">
        <v>1440000</v>
      </c>
      <c r="AQ169">
        <v>0</v>
      </c>
      <c r="AR169">
        <v>12000</v>
      </c>
      <c r="AS169">
        <v>40000</v>
      </c>
      <c r="AT169">
        <v>0</v>
      </c>
      <c r="AU169">
        <v>0</v>
      </c>
      <c r="AV169">
        <v>0</v>
      </c>
      <c r="AW169">
        <v>1492000</v>
      </c>
    </row>
    <row r="170" spans="1:49" hidden="1" x14ac:dyDescent="0.35">
      <c r="A170" s="2" t="s">
        <v>154</v>
      </c>
      <c r="B170">
        <v>6</v>
      </c>
      <c r="C170">
        <v>605</v>
      </c>
      <c r="D170">
        <v>2</v>
      </c>
      <c r="E170" t="s">
        <v>50</v>
      </c>
      <c r="F170">
        <v>56</v>
      </c>
      <c r="G170" t="s">
        <v>155</v>
      </c>
      <c r="H170" t="s">
        <v>52</v>
      </c>
      <c r="I170" t="s">
        <v>52</v>
      </c>
      <c r="J170" t="s">
        <v>53</v>
      </c>
      <c r="K170" t="s">
        <v>53</v>
      </c>
      <c r="L170" t="s">
        <v>53</v>
      </c>
      <c r="M170">
        <v>0</v>
      </c>
      <c r="O170">
        <v>5</v>
      </c>
      <c r="P170" s="2">
        <v>1</v>
      </c>
      <c r="Q170" t="s">
        <v>50</v>
      </c>
      <c r="R170">
        <v>56</v>
      </c>
      <c r="S170" s="5">
        <f t="shared" si="2"/>
        <v>0</v>
      </c>
      <c r="T170" t="s">
        <v>54</v>
      </c>
      <c r="U170" t="s">
        <v>53</v>
      </c>
      <c r="W170" t="s">
        <v>53</v>
      </c>
      <c r="Y170" t="s">
        <v>55</v>
      </c>
      <c r="Z170" t="s">
        <v>52</v>
      </c>
      <c r="AA170">
        <v>2</v>
      </c>
      <c r="AB170" t="s">
        <v>155</v>
      </c>
      <c r="AC170" t="s">
        <v>52</v>
      </c>
      <c r="AD170" t="s">
        <v>52</v>
      </c>
      <c r="AE170" t="s">
        <v>53</v>
      </c>
      <c r="AF170" t="s">
        <v>53</v>
      </c>
      <c r="AG170" t="s">
        <v>53</v>
      </c>
    </row>
    <row r="171" spans="1:49" hidden="1" x14ac:dyDescent="0.35">
      <c r="A171" s="2" t="s">
        <v>154</v>
      </c>
      <c r="B171">
        <v>6</v>
      </c>
      <c r="C171">
        <v>605</v>
      </c>
      <c r="D171">
        <v>2</v>
      </c>
      <c r="E171" t="s">
        <v>50</v>
      </c>
      <c r="F171">
        <v>56</v>
      </c>
      <c r="G171" t="s">
        <v>155</v>
      </c>
      <c r="H171" t="s">
        <v>52</v>
      </c>
      <c r="I171" t="s">
        <v>52</v>
      </c>
      <c r="J171" t="s">
        <v>53</v>
      </c>
      <c r="K171" t="s">
        <v>53</v>
      </c>
      <c r="L171" t="s">
        <v>53</v>
      </c>
      <c r="M171">
        <v>0</v>
      </c>
      <c r="O171">
        <v>5</v>
      </c>
      <c r="P171" s="2">
        <v>2</v>
      </c>
      <c r="Q171" t="s">
        <v>56</v>
      </c>
      <c r="R171">
        <v>60</v>
      </c>
      <c r="S171" s="5">
        <f t="shared" si="2"/>
        <v>0</v>
      </c>
      <c r="T171" t="s">
        <v>57</v>
      </c>
      <c r="U171" t="s">
        <v>53</v>
      </c>
      <c r="W171" t="s">
        <v>53</v>
      </c>
      <c r="Y171" t="s">
        <v>55</v>
      </c>
      <c r="Z171" t="s">
        <v>52</v>
      </c>
      <c r="AA171">
        <v>1</v>
      </c>
      <c r="AB171" t="s">
        <v>155</v>
      </c>
      <c r="AC171" t="s">
        <v>52</v>
      </c>
      <c r="AD171" t="s">
        <v>52</v>
      </c>
      <c r="AE171" t="s">
        <v>52</v>
      </c>
      <c r="AF171" t="s">
        <v>52</v>
      </c>
      <c r="AG171" t="s">
        <v>52</v>
      </c>
      <c r="AH171">
        <v>2</v>
      </c>
      <c r="AI171" t="s">
        <v>97</v>
      </c>
      <c r="AJ171" t="s">
        <v>53</v>
      </c>
    </row>
    <row r="172" spans="1:49" hidden="1" x14ac:dyDescent="0.35">
      <c r="A172" s="2" t="s">
        <v>154</v>
      </c>
      <c r="B172">
        <v>6</v>
      </c>
      <c r="C172">
        <v>605</v>
      </c>
      <c r="D172">
        <v>2</v>
      </c>
      <c r="E172" t="s">
        <v>50</v>
      </c>
      <c r="F172">
        <v>56</v>
      </c>
      <c r="G172" t="s">
        <v>155</v>
      </c>
      <c r="H172" t="s">
        <v>52</v>
      </c>
      <c r="I172" t="s">
        <v>52</v>
      </c>
      <c r="J172" t="s">
        <v>53</v>
      </c>
      <c r="K172" t="s">
        <v>53</v>
      </c>
      <c r="L172" t="s">
        <v>53</v>
      </c>
      <c r="M172">
        <v>0</v>
      </c>
      <c r="O172">
        <v>4</v>
      </c>
      <c r="P172" s="2">
        <v>3</v>
      </c>
      <c r="Q172" t="s">
        <v>50</v>
      </c>
      <c r="R172">
        <v>20</v>
      </c>
      <c r="S172" s="5">
        <f t="shared" si="2"/>
        <v>0</v>
      </c>
      <c r="T172" t="s">
        <v>58</v>
      </c>
      <c r="U172" t="s">
        <v>52</v>
      </c>
      <c r="V172">
        <v>1</v>
      </c>
      <c r="W172" t="s">
        <v>52</v>
      </c>
      <c r="X172">
        <v>2</v>
      </c>
      <c r="Y172" t="s">
        <v>59</v>
      </c>
      <c r="AB172" t="s">
        <v>155</v>
      </c>
      <c r="AC172" t="s">
        <v>52</v>
      </c>
      <c r="AD172" t="s">
        <v>52</v>
      </c>
      <c r="AE172" t="s">
        <v>52</v>
      </c>
      <c r="AF172" t="s">
        <v>52</v>
      </c>
      <c r="AG172" t="s">
        <v>52</v>
      </c>
      <c r="AH172">
        <v>6</v>
      </c>
      <c r="AI172" t="s">
        <v>79</v>
      </c>
      <c r="AJ172" t="s">
        <v>53</v>
      </c>
    </row>
    <row r="173" spans="1:49" hidden="1" x14ac:dyDescent="0.35">
      <c r="A173" s="2" t="s">
        <v>156</v>
      </c>
      <c r="B173">
        <v>4</v>
      </c>
      <c r="C173">
        <v>408</v>
      </c>
      <c r="D173">
        <v>2</v>
      </c>
      <c r="E173" t="s">
        <v>50</v>
      </c>
      <c r="F173">
        <v>34</v>
      </c>
      <c r="G173" t="s">
        <v>72</v>
      </c>
      <c r="I173" t="s">
        <v>73</v>
      </c>
      <c r="J173" t="s">
        <v>52</v>
      </c>
      <c r="K173" t="s">
        <v>52</v>
      </c>
      <c r="L173" t="s">
        <v>52</v>
      </c>
      <c r="M173">
        <v>9</v>
      </c>
      <c r="N173" t="s">
        <v>100</v>
      </c>
      <c r="O173">
        <v>4</v>
      </c>
      <c r="P173" s="2">
        <v>1</v>
      </c>
      <c r="Q173" t="s">
        <v>50</v>
      </c>
      <c r="R173">
        <v>34</v>
      </c>
      <c r="S173" s="5">
        <f t="shared" si="2"/>
        <v>0</v>
      </c>
      <c r="T173" t="s">
        <v>54</v>
      </c>
      <c r="U173" t="s">
        <v>53</v>
      </c>
      <c r="W173" t="s">
        <v>53</v>
      </c>
      <c r="Y173" t="s">
        <v>55</v>
      </c>
      <c r="Z173" t="s">
        <v>52</v>
      </c>
      <c r="AA173">
        <v>2</v>
      </c>
      <c r="AB173" t="s">
        <v>72</v>
      </c>
      <c r="AD173" t="s">
        <v>73</v>
      </c>
      <c r="AE173" t="s">
        <v>52</v>
      </c>
      <c r="AF173" t="s">
        <v>52</v>
      </c>
      <c r="AG173" t="s">
        <v>52</v>
      </c>
      <c r="AH173">
        <v>9</v>
      </c>
      <c r="AI173" t="s">
        <v>100</v>
      </c>
      <c r="AJ173" t="s">
        <v>53</v>
      </c>
    </row>
    <row r="174" spans="1:49" hidden="1" x14ac:dyDescent="0.35">
      <c r="A174" s="2" t="s">
        <v>156</v>
      </c>
      <c r="B174">
        <v>4</v>
      </c>
      <c r="C174">
        <v>408</v>
      </c>
      <c r="D174">
        <v>2</v>
      </c>
      <c r="E174" t="s">
        <v>50</v>
      </c>
      <c r="F174">
        <v>34</v>
      </c>
      <c r="G174" t="s">
        <v>72</v>
      </c>
      <c r="I174" t="s">
        <v>73</v>
      </c>
      <c r="J174" t="s">
        <v>52</v>
      </c>
      <c r="K174" t="s">
        <v>52</v>
      </c>
      <c r="L174" t="s">
        <v>52</v>
      </c>
      <c r="M174">
        <v>9</v>
      </c>
      <c r="N174" t="s">
        <v>100</v>
      </c>
      <c r="O174">
        <v>4</v>
      </c>
      <c r="P174" s="2">
        <v>2</v>
      </c>
      <c r="Q174" t="s">
        <v>56</v>
      </c>
      <c r="R174">
        <v>30</v>
      </c>
      <c r="S174" s="5">
        <f t="shared" si="2"/>
        <v>0</v>
      </c>
      <c r="T174" t="s">
        <v>57</v>
      </c>
      <c r="U174" t="s">
        <v>53</v>
      </c>
      <c r="W174" t="s">
        <v>53</v>
      </c>
      <c r="Y174" t="s">
        <v>55</v>
      </c>
      <c r="Z174" t="s">
        <v>52</v>
      </c>
      <c r="AA174">
        <v>1</v>
      </c>
      <c r="AB174" t="s">
        <v>72</v>
      </c>
      <c r="AD174" t="s">
        <v>73</v>
      </c>
      <c r="AE174" t="s">
        <v>52</v>
      </c>
      <c r="AF174" t="s">
        <v>52</v>
      </c>
      <c r="AG174" t="s">
        <v>52</v>
      </c>
      <c r="AH174">
        <v>7</v>
      </c>
      <c r="AI174" t="s">
        <v>86</v>
      </c>
      <c r="AJ174" t="s">
        <v>53</v>
      </c>
    </row>
    <row r="175" spans="1:49" hidden="1" x14ac:dyDescent="0.35">
      <c r="A175" s="2" t="s">
        <v>156</v>
      </c>
      <c r="B175">
        <v>4</v>
      </c>
      <c r="C175">
        <v>408</v>
      </c>
      <c r="D175">
        <v>2</v>
      </c>
      <c r="E175" t="s">
        <v>50</v>
      </c>
      <c r="F175">
        <v>34</v>
      </c>
      <c r="G175" t="s">
        <v>72</v>
      </c>
      <c r="I175" t="s">
        <v>73</v>
      </c>
      <c r="J175" t="s">
        <v>52</v>
      </c>
      <c r="K175" t="s">
        <v>52</v>
      </c>
      <c r="L175" t="s">
        <v>52</v>
      </c>
      <c r="M175">
        <v>9</v>
      </c>
      <c r="N175" t="s">
        <v>100</v>
      </c>
      <c r="O175">
        <v>4</v>
      </c>
      <c r="P175" s="2">
        <v>3</v>
      </c>
      <c r="Q175" t="s">
        <v>50</v>
      </c>
      <c r="R175">
        <v>4</v>
      </c>
      <c r="S175" s="5">
        <f t="shared" si="2"/>
        <v>0</v>
      </c>
      <c r="T175" t="s">
        <v>58</v>
      </c>
      <c r="U175" t="s">
        <v>52</v>
      </c>
      <c r="V175">
        <v>1</v>
      </c>
      <c r="W175" t="s">
        <v>52</v>
      </c>
      <c r="X175">
        <v>2</v>
      </c>
      <c r="AB175" t="s">
        <v>72</v>
      </c>
      <c r="AD175" t="s">
        <v>73</v>
      </c>
      <c r="AE175" t="s">
        <v>53</v>
      </c>
      <c r="AF175" t="s">
        <v>53</v>
      </c>
      <c r="AG175" t="s">
        <v>53</v>
      </c>
      <c r="AO175" t="s">
        <v>70</v>
      </c>
    </row>
    <row r="176" spans="1:49" hidden="1" x14ac:dyDescent="0.35">
      <c r="A176" s="2" t="s">
        <v>156</v>
      </c>
      <c r="B176">
        <v>4</v>
      </c>
      <c r="C176">
        <v>408</v>
      </c>
      <c r="D176">
        <v>2</v>
      </c>
      <c r="E176" t="s">
        <v>50</v>
      </c>
      <c r="F176">
        <v>34</v>
      </c>
      <c r="G176" t="s">
        <v>72</v>
      </c>
      <c r="I176" t="s">
        <v>73</v>
      </c>
      <c r="J176" t="s">
        <v>52</v>
      </c>
      <c r="K176" t="s">
        <v>52</v>
      </c>
      <c r="L176" t="s">
        <v>52</v>
      </c>
      <c r="M176">
        <v>9</v>
      </c>
      <c r="N176" t="s">
        <v>100</v>
      </c>
      <c r="O176">
        <v>4</v>
      </c>
      <c r="P176" s="2">
        <v>4</v>
      </c>
      <c r="Q176" t="s">
        <v>50</v>
      </c>
      <c r="R176">
        <v>0</v>
      </c>
      <c r="S176" s="5">
        <f t="shared" si="2"/>
        <v>0</v>
      </c>
      <c r="T176" t="s">
        <v>58</v>
      </c>
      <c r="U176" t="s">
        <v>52</v>
      </c>
      <c r="V176">
        <v>1</v>
      </c>
      <c r="W176" t="s">
        <v>52</v>
      </c>
      <c r="X176">
        <v>2</v>
      </c>
      <c r="AB176" t="s">
        <v>72</v>
      </c>
    </row>
    <row r="177" spans="1:49" hidden="1" x14ac:dyDescent="0.35">
      <c r="A177" s="2" t="s">
        <v>157</v>
      </c>
      <c r="B177">
        <v>17</v>
      </c>
      <c r="C177">
        <v>1709</v>
      </c>
      <c r="D177">
        <v>2</v>
      </c>
      <c r="E177" t="s">
        <v>50</v>
      </c>
      <c r="F177">
        <v>33</v>
      </c>
      <c r="G177" t="s">
        <v>72</v>
      </c>
      <c r="I177" t="s">
        <v>73</v>
      </c>
      <c r="J177" t="s">
        <v>52</v>
      </c>
      <c r="K177" t="s">
        <v>52</v>
      </c>
      <c r="L177" t="s">
        <v>52</v>
      </c>
      <c r="M177">
        <v>2</v>
      </c>
      <c r="N177" t="s">
        <v>97</v>
      </c>
      <c r="O177">
        <v>4</v>
      </c>
      <c r="P177" s="2">
        <v>1</v>
      </c>
      <c r="Q177" t="s">
        <v>50</v>
      </c>
      <c r="R177">
        <v>33</v>
      </c>
      <c r="S177" s="5">
        <f t="shared" si="2"/>
        <v>0</v>
      </c>
      <c r="T177" t="s">
        <v>54</v>
      </c>
      <c r="U177" t="s">
        <v>53</v>
      </c>
      <c r="W177" t="s">
        <v>53</v>
      </c>
      <c r="Y177" t="s">
        <v>55</v>
      </c>
      <c r="Z177" t="s">
        <v>52</v>
      </c>
      <c r="AA177">
        <v>2</v>
      </c>
      <c r="AB177" t="s">
        <v>72</v>
      </c>
      <c r="AD177" t="s">
        <v>73</v>
      </c>
      <c r="AE177" t="s">
        <v>52</v>
      </c>
      <c r="AF177" t="s">
        <v>52</v>
      </c>
      <c r="AG177" t="s">
        <v>52</v>
      </c>
      <c r="AH177">
        <v>2</v>
      </c>
      <c r="AI177" t="s">
        <v>97</v>
      </c>
      <c r="AJ177" t="s">
        <v>53</v>
      </c>
    </row>
    <row r="178" spans="1:49" hidden="1" x14ac:dyDescent="0.35">
      <c r="A178" s="2" t="s">
        <v>157</v>
      </c>
      <c r="B178">
        <v>17</v>
      </c>
      <c r="C178">
        <v>1709</v>
      </c>
      <c r="D178">
        <v>2</v>
      </c>
      <c r="E178" t="s">
        <v>50</v>
      </c>
      <c r="F178">
        <v>33</v>
      </c>
      <c r="G178" t="s">
        <v>72</v>
      </c>
      <c r="I178" t="s">
        <v>73</v>
      </c>
      <c r="J178" t="s">
        <v>52</v>
      </c>
      <c r="K178" t="s">
        <v>52</v>
      </c>
      <c r="L178" t="s">
        <v>52</v>
      </c>
      <c r="M178">
        <v>2</v>
      </c>
      <c r="N178" t="s">
        <v>97</v>
      </c>
      <c r="O178">
        <v>4</v>
      </c>
      <c r="P178" s="2">
        <v>2</v>
      </c>
      <c r="Q178" t="s">
        <v>56</v>
      </c>
      <c r="R178">
        <v>29</v>
      </c>
      <c r="S178" s="5">
        <f t="shared" si="2"/>
        <v>0</v>
      </c>
      <c r="T178" t="s">
        <v>57</v>
      </c>
      <c r="U178" t="s">
        <v>53</v>
      </c>
      <c r="W178" t="s">
        <v>53</v>
      </c>
      <c r="Y178" t="s">
        <v>55</v>
      </c>
      <c r="Z178" t="s">
        <v>52</v>
      </c>
      <c r="AA178">
        <v>1</v>
      </c>
      <c r="AB178" t="s">
        <v>72</v>
      </c>
      <c r="AD178" t="s">
        <v>73</v>
      </c>
      <c r="AE178" t="s">
        <v>52</v>
      </c>
      <c r="AF178" t="s">
        <v>52</v>
      </c>
      <c r="AG178" t="s">
        <v>52</v>
      </c>
      <c r="AH178">
        <v>6</v>
      </c>
      <c r="AI178" t="s">
        <v>79</v>
      </c>
      <c r="AJ178" t="s">
        <v>53</v>
      </c>
    </row>
    <row r="179" spans="1:49" x14ac:dyDescent="0.35">
      <c r="A179" s="2" t="s">
        <v>157</v>
      </c>
      <c r="B179">
        <v>17</v>
      </c>
      <c r="C179">
        <v>1709</v>
      </c>
      <c r="D179">
        <v>2</v>
      </c>
      <c r="E179" t="s">
        <v>50</v>
      </c>
      <c r="F179">
        <v>33</v>
      </c>
      <c r="G179" t="s">
        <v>72</v>
      </c>
      <c r="I179" t="s">
        <v>73</v>
      </c>
      <c r="J179" t="s">
        <v>52</v>
      </c>
      <c r="K179" t="s">
        <v>52</v>
      </c>
      <c r="L179" t="s">
        <v>52</v>
      </c>
      <c r="M179">
        <v>2</v>
      </c>
      <c r="N179" t="s">
        <v>97</v>
      </c>
      <c r="O179">
        <v>2</v>
      </c>
      <c r="P179" s="6">
        <v>3</v>
      </c>
      <c r="Q179" t="s">
        <v>50</v>
      </c>
      <c r="R179">
        <v>7</v>
      </c>
      <c r="S179" s="5">
        <f t="shared" si="2"/>
        <v>1</v>
      </c>
      <c r="T179" t="s">
        <v>58</v>
      </c>
      <c r="U179" t="s">
        <v>52</v>
      </c>
      <c r="V179">
        <v>1</v>
      </c>
      <c r="W179" t="s">
        <v>52</v>
      </c>
      <c r="X179">
        <v>2</v>
      </c>
      <c r="AB179" t="s">
        <v>72</v>
      </c>
      <c r="AD179" t="s">
        <v>73</v>
      </c>
      <c r="AE179" t="s">
        <v>52</v>
      </c>
      <c r="AF179" t="s">
        <v>52</v>
      </c>
      <c r="AG179" t="s">
        <v>52</v>
      </c>
      <c r="AH179">
        <v>3</v>
      </c>
      <c r="AI179" t="s">
        <v>65</v>
      </c>
      <c r="AJ179" t="s">
        <v>52</v>
      </c>
      <c r="AK179" t="s">
        <v>66</v>
      </c>
      <c r="AM179" t="s">
        <v>62</v>
      </c>
      <c r="AN179" t="s">
        <v>53</v>
      </c>
      <c r="AP179">
        <v>0</v>
      </c>
      <c r="AQ179">
        <v>0</v>
      </c>
      <c r="AR179">
        <v>6000</v>
      </c>
      <c r="AS179">
        <v>8000</v>
      </c>
      <c r="AT179">
        <v>252000</v>
      </c>
      <c r="AU179">
        <v>0</v>
      </c>
      <c r="AV179">
        <v>20000</v>
      </c>
      <c r="AW179">
        <v>286000</v>
      </c>
    </row>
    <row r="180" spans="1:49" hidden="1" x14ac:dyDescent="0.35">
      <c r="A180" s="2" t="s">
        <v>157</v>
      </c>
      <c r="B180">
        <v>17</v>
      </c>
      <c r="C180">
        <v>1709</v>
      </c>
      <c r="D180">
        <v>2</v>
      </c>
      <c r="E180" t="s">
        <v>50</v>
      </c>
      <c r="F180">
        <v>33</v>
      </c>
      <c r="G180" t="s">
        <v>72</v>
      </c>
      <c r="I180" t="s">
        <v>73</v>
      </c>
      <c r="J180" t="s">
        <v>52</v>
      </c>
      <c r="K180" t="s">
        <v>52</v>
      </c>
      <c r="L180" t="s">
        <v>52</v>
      </c>
      <c r="M180">
        <v>2</v>
      </c>
      <c r="N180" t="s">
        <v>97</v>
      </c>
      <c r="O180">
        <v>2</v>
      </c>
      <c r="P180" s="2">
        <v>4</v>
      </c>
      <c r="Q180" t="s">
        <v>56</v>
      </c>
      <c r="R180">
        <v>3</v>
      </c>
      <c r="S180" s="5">
        <f t="shared" si="2"/>
        <v>0</v>
      </c>
      <c r="T180" t="s">
        <v>58</v>
      </c>
      <c r="U180" t="s">
        <v>52</v>
      </c>
      <c r="V180">
        <v>1</v>
      </c>
      <c r="W180" t="s">
        <v>52</v>
      </c>
      <c r="X180">
        <v>2</v>
      </c>
      <c r="AB180" t="s">
        <v>72</v>
      </c>
      <c r="AD180" t="s">
        <v>73</v>
      </c>
      <c r="AE180" t="s">
        <v>53</v>
      </c>
      <c r="AF180" t="s">
        <v>53</v>
      </c>
      <c r="AG180" t="s">
        <v>53</v>
      </c>
      <c r="AO180" t="s">
        <v>70</v>
      </c>
    </row>
    <row r="181" spans="1:49" hidden="1" x14ac:dyDescent="0.35">
      <c r="A181" s="2" t="s">
        <v>158</v>
      </c>
      <c r="B181">
        <v>16</v>
      </c>
      <c r="C181">
        <v>1607</v>
      </c>
      <c r="D181">
        <v>2</v>
      </c>
      <c r="E181" t="s">
        <v>50</v>
      </c>
      <c r="F181">
        <v>24</v>
      </c>
      <c r="G181" t="s">
        <v>51</v>
      </c>
      <c r="H181" t="s">
        <v>52</v>
      </c>
      <c r="I181" t="s">
        <v>52</v>
      </c>
      <c r="J181" t="s">
        <v>53</v>
      </c>
      <c r="K181" t="s">
        <v>53</v>
      </c>
      <c r="L181" t="s">
        <v>53</v>
      </c>
      <c r="M181">
        <v>0</v>
      </c>
      <c r="O181">
        <v>2</v>
      </c>
      <c r="P181" s="2">
        <v>1</v>
      </c>
      <c r="Q181" t="s">
        <v>50</v>
      </c>
      <c r="R181">
        <v>24</v>
      </c>
      <c r="S181" s="5">
        <f t="shared" si="2"/>
        <v>0</v>
      </c>
      <c r="T181" t="s">
        <v>54</v>
      </c>
      <c r="U181" t="s">
        <v>53</v>
      </c>
      <c r="W181" t="s">
        <v>53</v>
      </c>
      <c r="Y181" t="s">
        <v>55</v>
      </c>
      <c r="Z181" t="s">
        <v>52</v>
      </c>
      <c r="AA181">
        <v>2</v>
      </c>
      <c r="AB181" t="s">
        <v>51</v>
      </c>
      <c r="AC181" t="s">
        <v>52</v>
      </c>
      <c r="AD181" t="s">
        <v>52</v>
      </c>
      <c r="AE181" t="s">
        <v>53</v>
      </c>
      <c r="AF181" t="s">
        <v>53</v>
      </c>
      <c r="AG181" t="s">
        <v>53</v>
      </c>
    </row>
    <row r="182" spans="1:49" hidden="1" x14ac:dyDescent="0.35">
      <c r="A182" s="2" t="s">
        <v>158</v>
      </c>
      <c r="B182">
        <v>16</v>
      </c>
      <c r="C182">
        <v>1607</v>
      </c>
      <c r="D182">
        <v>2</v>
      </c>
      <c r="E182" t="s">
        <v>50</v>
      </c>
      <c r="F182">
        <v>24</v>
      </c>
      <c r="G182" t="s">
        <v>51</v>
      </c>
      <c r="H182" t="s">
        <v>52</v>
      </c>
      <c r="I182" t="s">
        <v>52</v>
      </c>
      <c r="J182" t="s">
        <v>53</v>
      </c>
      <c r="K182" t="s">
        <v>53</v>
      </c>
      <c r="L182" t="s">
        <v>53</v>
      </c>
      <c r="M182">
        <v>0</v>
      </c>
      <c r="O182">
        <v>2</v>
      </c>
      <c r="P182" s="2">
        <v>2</v>
      </c>
      <c r="Q182" t="s">
        <v>56</v>
      </c>
      <c r="R182">
        <v>18</v>
      </c>
      <c r="S182" s="5">
        <f t="shared" si="2"/>
        <v>0</v>
      </c>
      <c r="T182" t="s">
        <v>57</v>
      </c>
      <c r="U182" t="s">
        <v>53</v>
      </c>
      <c r="W182" t="s">
        <v>53</v>
      </c>
      <c r="Y182" t="s">
        <v>55</v>
      </c>
      <c r="Z182" t="s">
        <v>52</v>
      </c>
      <c r="AA182">
        <v>1</v>
      </c>
      <c r="AB182" t="s">
        <v>51</v>
      </c>
      <c r="AC182" t="s">
        <v>52</v>
      </c>
      <c r="AD182" t="s">
        <v>52</v>
      </c>
      <c r="AE182" t="s">
        <v>53</v>
      </c>
      <c r="AF182" t="s">
        <v>53</v>
      </c>
      <c r="AG182" t="s">
        <v>53</v>
      </c>
    </row>
    <row r="183" spans="1:49" hidden="1" x14ac:dyDescent="0.35">
      <c r="A183" s="2" t="s">
        <v>158</v>
      </c>
      <c r="B183">
        <v>16</v>
      </c>
      <c r="C183">
        <v>1607</v>
      </c>
      <c r="D183">
        <v>2</v>
      </c>
      <c r="E183" t="s">
        <v>50</v>
      </c>
      <c r="F183">
        <v>24</v>
      </c>
      <c r="G183" t="s">
        <v>51</v>
      </c>
      <c r="H183" t="s">
        <v>52</v>
      </c>
      <c r="I183" t="s">
        <v>52</v>
      </c>
      <c r="J183" t="s">
        <v>53</v>
      </c>
      <c r="K183" t="s">
        <v>53</v>
      </c>
      <c r="L183" t="s">
        <v>53</v>
      </c>
      <c r="M183">
        <v>0</v>
      </c>
      <c r="O183">
        <v>2</v>
      </c>
      <c r="P183" s="2">
        <v>3</v>
      </c>
      <c r="Q183" t="s">
        <v>56</v>
      </c>
      <c r="R183">
        <v>2</v>
      </c>
      <c r="S183" s="5">
        <f t="shared" si="2"/>
        <v>0</v>
      </c>
      <c r="T183" t="s">
        <v>58</v>
      </c>
      <c r="U183" t="s">
        <v>52</v>
      </c>
      <c r="V183">
        <v>1</v>
      </c>
      <c r="W183" t="s">
        <v>52</v>
      </c>
      <c r="X183">
        <v>2</v>
      </c>
      <c r="AB183" t="s">
        <v>51</v>
      </c>
      <c r="AC183" t="s">
        <v>53</v>
      </c>
      <c r="AD183" t="s">
        <v>52</v>
      </c>
    </row>
    <row r="184" spans="1:49" hidden="1" x14ac:dyDescent="0.35">
      <c r="A184" s="2" t="s">
        <v>159</v>
      </c>
      <c r="B184">
        <v>4</v>
      </c>
      <c r="C184">
        <v>408</v>
      </c>
      <c r="D184">
        <v>2</v>
      </c>
      <c r="E184" t="s">
        <v>50</v>
      </c>
      <c r="F184">
        <v>52</v>
      </c>
      <c r="G184" t="s">
        <v>72</v>
      </c>
      <c r="I184" t="s">
        <v>73</v>
      </c>
      <c r="J184" t="s">
        <v>52</v>
      </c>
      <c r="K184" t="s">
        <v>52</v>
      </c>
      <c r="L184" t="s">
        <v>52</v>
      </c>
      <c r="M184">
        <v>7</v>
      </c>
      <c r="N184" t="s">
        <v>86</v>
      </c>
      <c r="O184">
        <v>2</v>
      </c>
      <c r="P184" s="2">
        <v>1</v>
      </c>
      <c r="Q184" t="s">
        <v>50</v>
      </c>
      <c r="R184">
        <v>52</v>
      </c>
      <c r="S184" s="5">
        <f t="shared" si="2"/>
        <v>0</v>
      </c>
      <c r="T184" t="s">
        <v>54</v>
      </c>
      <c r="U184" t="s">
        <v>53</v>
      </c>
      <c r="W184" t="s">
        <v>53</v>
      </c>
      <c r="Y184" t="s">
        <v>55</v>
      </c>
      <c r="Z184" t="s">
        <v>52</v>
      </c>
      <c r="AA184">
        <v>2</v>
      </c>
      <c r="AB184" t="s">
        <v>72</v>
      </c>
      <c r="AD184" t="s">
        <v>73</v>
      </c>
      <c r="AE184" t="s">
        <v>52</v>
      </c>
      <c r="AF184" t="s">
        <v>52</v>
      </c>
      <c r="AG184" t="s">
        <v>52</v>
      </c>
      <c r="AH184">
        <v>7</v>
      </c>
      <c r="AI184" t="s">
        <v>86</v>
      </c>
      <c r="AJ184" t="s">
        <v>53</v>
      </c>
    </row>
    <row r="185" spans="1:49" hidden="1" x14ac:dyDescent="0.35">
      <c r="A185" s="2" t="s">
        <v>159</v>
      </c>
      <c r="B185">
        <v>4</v>
      </c>
      <c r="C185">
        <v>408</v>
      </c>
      <c r="D185">
        <v>2</v>
      </c>
      <c r="E185" t="s">
        <v>50</v>
      </c>
      <c r="F185">
        <v>52</v>
      </c>
      <c r="G185" t="s">
        <v>72</v>
      </c>
      <c r="I185" t="s">
        <v>73</v>
      </c>
      <c r="J185" t="s">
        <v>52</v>
      </c>
      <c r="K185" t="s">
        <v>52</v>
      </c>
      <c r="L185" t="s">
        <v>52</v>
      </c>
      <c r="M185">
        <v>7</v>
      </c>
      <c r="N185" t="s">
        <v>86</v>
      </c>
      <c r="O185">
        <v>2</v>
      </c>
      <c r="P185" s="2">
        <v>2</v>
      </c>
      <c r="Q185" t="s">
        <v>56</v>
      </c>
      <c r="R185">
        <v>39</v>
      </c>
      <c r="S185" s="5">
        <f t="shared" si="2"/>
        <v>0</v>
      </c>
      <c r="T185" t="s">
        <v>57</v>
      </c>
      <c r="U185" t="s">
        <v>53</v>
      </c>
      <c r="W185" t="s">
        <v>53</v>
      </c>
      <c r="Y185" t="s">
        <v>55</v>
      </c>
      <c r="Z185" t="s">
        <v>52</v>
      </c>
      <c r="AA185">
        <v>1</v>
      </c>
      <c r="AB185" t="s">
        <v>72</v>
      </c>
      <c r="AD185" t="s">
        <v>73</v>
      </c>
      <c r="AE185" t="s">
        <v>53</v>
      </c>
      <c r="AF185" t="s">
        <v>53</v>
      </c>
      <c r="AG185" t="s">
        <v>53</v>
      </c>
    </row>
    <row r="186" spans="1:49" x14ac:dyDescent="0.35">
      <c r="A186" s="2" t="s">
        <v>159</v>
      </c>
      <c r="B186">
        <v>4</v>
      </c>
      <c r="C186">
        <v>408</v>
      </c>
      <c r="D186">
        <v>2</v>
      </c>
      <c r="E186" t="s">
        <v>50</v>
      </c>
      <c r="F186">
        <v>52</v>
      </c>
      <c r="G186" t="s">
        <v>72</v>
      </c>
      <c r="I186" t="s">
        <v>73</v>
      </c>
      <c r="J186" t="s">
        <v>52</v>
      </c>
      <c r="K186" t="s">
        <v>52</v>
      </c>
      <c r="L186" t="s">
        <v>52</v>
      </c>
      <c r="M186">
        <v>7</v>
      </c>
      <c r="N186" t="s">
        <v>86</v>
      </c>
      <c r="O186">
        <v>2</v>
      </c>
      <c r="P186" s="6">
        <v>3</v>
      </c>
      <c r="Q186" t="s">
        <v>56</v>
      </c>
      <c r="R186">
        <v>17</v>
      </c>
      <c r="S186" s="5">
        <f t="shared" si="2"/>
        <v>1</v>
      </c>
      <c r="T186" t="s">
        <v>58</v>
      </c>
      <c r="U186" t="s">
        <v>52</v>
      </c>
      <c r="V186">
        <v>1</v>
      </c>
      <c r="W186" t="s">
        <v>52</v>
      </c>
      <c r="X186">
        <v>2</v>
      </c>
      <c r="Y186" t="s">
        <v>59</v>
      </c>
      <c r="AB186" t="s">
        <v>72</v>
      </c>
      <c r="AD186" t="s">
        <v>52</v>
      </c>
      <c r="AE186" t="s">
        <v>52</v>
      </c>
      <c r="AF186" t="s">
        <v>52</v>
      </c>
      <c r="AG186" t="s">
        <v>52</v>
      </c>
      <c r="AH186">
        <v>12</v>
      </c>
      <c r="AI186" t="s">
        <v>76</v>
      </c>
      <c r="AJ186" t="s">
        <v>52</v>
      </c>
      <c r="AK186" t="s">
        <v>95</v>
      </c>
      <c r="AM186" t="s">
        <v>96</v>
      </c>
      <c r="AN186" t="s">
        <v>53</v>
      </c>
      <c r="AP186">
        <v>1600000</v>
      </c>
      <c r="AQ186">
        <v>480000</v>
      </c>
      <c r="AR186">
        <v>120000</v>
      </c>
      <c r="AS186">
        <v>100000</v>
      </c>
      <c r="AT186">
        <v>260000</v>
      </c>
      <c r="AU186">
        <v>0</v>
      </c>
      <c r="AV186">
        <v>0</v>
      </c>
      <c r="AW186">
        <v>2560000</v>
      </c>
    </row>
    <row r="187" spans="1:49" x14ac:dyDescent="0.35">
      <c r="A187" s="2" t="s">
        <v>159</v>
      </c>
      <c r="B187">
        <v>4</v>
      </c>
      <c r="C187">
        <v>408</v>
      </c>
      <c r="D187">
        <v>2</v>
      </c>
      <c r="E187" t="s">
        <v>50</v>
      </c>
      <c r="F187">
        <v>52</v>
      </c>
      <c r="G187" t="s">
        <v>72</v>
      </c>
      <c r="I187" t="s">
        <v>73</v>
      </c>
      <c r="J187" t="s">
        <v>52</v>
      </c>
      <c r="K187" t="s">
        <v>52</v>
      </c>
      <c r="L187" t="s">
        <v>52</v>
      </c>
      <c r="M187">
        <v>7</v>
      </c>
      <c r="N187" t="s">
        <v>86</v>
      </c>
      <c r="O187">
        <v>2</v>
      </c>
      <c r="P187" s="6">
        <v>4</v>
      </c>
      <c r="Q187" t="s">
        <v>50</v>
      </c>
      <c r="R187">
        <v>15</v>
      </c>
      <c r="S187" s="5">
        <f t="shared" si="2"/>
        <v>1</v>
      </c>
      <c r="T187" t="s">
        <v>58</v>
      </c>
      <c r="U187" t="s">
        <v>52</v>
      </c>
      <c r="V187">
        <v>1</v>
      </c>
      <c r="W187" t="s">
        <v>52</v>
      </c>
      <c r="X187">
        <v>2</v>
      </c>
      <c r="Y187" t="s">
        <v>59</v>
      </c>
      <c r="AB187" t="s">
        <v>72</v>
      </c>
      <c r="AD187" t="s">
        <v>73</v>
      </c>
      <c r="AE187" t="s">
        <v>52</v>
      </c>
      <c r="AF187" t="s">
        <v>52</v>
      </c>
      <c r="AG187" t="s">
        <v>52</v>
      </c>
      <c r="AH187">
        <v>8</v>
      </c>
      <c r="AI187" t="s">
        <v>60</v>
      </c>
      <c r="AJ187" t="s">
        <v>52</v>
      </c>
      <c r="AK187" t="s">
        <v>61</v>
      </c>
      <c r="AM187" t="s">
        <v>62</v>
      </c>
      <c r="AN187" t="s">
        <v>53</v>
      </c>
      <c r="AP187">
        <v>0</v>
      </c>
      <c r="AQ187">
        <v>0</v>
      </c>
      <c r="AR187">
        <v>20000</v>
      </c>
      <c r="AS187">
        <v>150000</v>
      </c>
      <c r="AT187">
        <v>0</v>
      </c>
      <c r="AU187">
        <v>0</v>
      </c>
      <c r="AV187">
        <v>0</v>
      </c>
      <c r="AW187">
        <v>170000</v>
      </c>
    </row>
    <row r="188" spans="1:49" x14ac:dyDescent="0.35">
      <c r="A188" s="2" t="s">
        <v>159</v>
      </c>
      <c r="B188">
        <v>4</v>
      </c>
      <c r="C188">
        <v>408</v>
      </c>
      <c r="D188">
        <v>2</v>
      </c>
      <c r="E188" t="s">
        <v>50</v>
      </c>
      <c r="F188">
        <v>52</v>
      </c>
      <c r="G188" t="s">
        <v>72</v>
      </c>
      <c r="I188" t="s">
        <v>73</v>
      </c>
      <c r="J188" t="s">
        <v>52</v>
      </c>
      <c r="K188" t="s">
        <v>52</v>
      </c>
      <c r="L188" t="s">
        <v>52</v>
      </c>
      <c r="M188">
        <v>7</v>
      </c>
      <c r="N188" t="s">
        <v>86</v>
      </c>
      <c r="O188">
        <v>2</v>
      </c>
      <c r="P188" s="6">
        <v>5</v>
      </c>
      <c r="Q188" t="s">
        <v>56</v>
      </c>
      <c r="R188">
        <v>13</v>
      </c>
      <c r="S188" s="5">
        <f t="shared" si="2"/>
        <v>1</v>
      </c>
      <c r="T188" t="s">
        <v>58</v>
      </c>
      <c r="U188" t="s">
        <v>52</v>
      </c>
      <c r="V188">
        <v>1</v>
      </c>
      <c r="W188" t="s">
        <v>52</v>
      </c>
      <c r="X188">
        <v>2</v>
      </c>
      <c r="Y188" t="s">
        <v>59</v>
      </c>
      <c r="AB188" t="s">
        <v>72</v>
      </c>
      <c r="AD188" t="s">
        <v>73</v>
      </c>
      <c r="AE188" t="s">
        <v>52</v>
      </c>
      <c r="AF188" t="s">
        <v>52</v>
      </c>
      <c r="AG188" t="s">
        <v>52</v>
      </c>
      <c r="AH188">
        <v>8</v>
      </c>
      <c r="AI188" t="s">
        <v>60</v>
      </c>
      <c r="AJ188" t="s">
        <v>52</v>
      </c>
      <c r="AK188" t="s">
        <v>61</v>
      </c>
      <c r="AM188" t="s">
        <v>62</v>
      </c>
      <c r="AN188" t="s">
        <v>53</v>
      </c>
      <c r="AP188">
        <v>0</v>
      </c>
      <c r="AQ188">
        <v>0</v>
      </c>
      <c r="AR188">
        <v>15000</v>
      </c>
      <c r="AS188">
        <v>100000</v>
      </c>
      <c r="AT188">
        <v>0</v>
      </c>
      <c r="AU188">
        <v>0</v>
      </c>
      <c r="AV188">
        <v>0</v>
      </c>
      <c r="AW188">
        <v>115000</v>
      </c>
    </row>
    <row r="189" spans="1:49" x14ac:dyDescent="0.35">
      <c r="A189" s="2" t="s">
        <v>159</v>
      </c>
      <c r="B189">
        <v>4</v>
      </c>
      <c r="C189">
        <v>408</v>
      </c>
      <c r="D189">
        <v>2</v>
      </c>
      <c r="E189" t="s">
        <v>50</v>
      </c>
      <c r="F189">
        <v>52</v>
      </c>
      <c r="G189" t="s">
        <v>72</v>
      </c>
      <c r="I189" t="s">
        <v>73</v>
      </c>
      <c r="J189" t="s">
        <v>52</v>
      </c>
      <c r="K189" t="s">
        <v>52</v>
      </c>
      <c r="L189" t="s">
        <v>52</v>
      </c>
      <c r="M189">
        <v>7</v>
      </c>
      <c r="N189" t="s">
        <v>86</v>
      </c>
      <c r="O189">
        <v>2</v>
      </c>
      <c r="P189" s="6">
        <v>6</v>
      </c>
      <c r="Q189" t="s">
        <v>56</v>
      </c>
      <c r="R189">
        <v>10</v>
      </c>
      <c r="S189" s="5">
        <f t="shared" si="2"/>
        <v>1</v>
      </c>
      <c r="T189" t="s">
        <v>58</v>
      </c>
      <c r="U189" t="s">
        <v>52</v>
      </c>
      <c r="V189">
        <v>1</v>
      </c>
      <c r="W189" t="s">
        <v>52</v>
      </c>
      <c r="X189">
        <v>2</v>
      </c>
      <c r="AB189" t="s">
        <v>72</v>
      </c>
      <c r="AD189" t="s">
        <v>73</v>
      </c>
      <c r="AE189" t="s">
        <v>52</v>
      </c>
      <c r="AF189" t="s">
        <v>52</v>
      </c>
      <c r="AG189" t="s">
        <v>52</v>
      </c>
      <c r="AH189">
        <v>5</v>
      </c>
      <c r="AI189" t="s">
        <v>78</v>
      </c>
      <c r="AJ189" t="s">
        <v>52</v>
      </c>
      <c r="AK189" t="s">
        <v>88</v>
      </c>
      <c r="AM189" t="s">
        <v>62</v>
      </c>
      <c r="AN189" t="s">
        <v>53</v>
      </c>
      <c r="AP189">
        <v>0</v>
      </c>
      <c r="AQ189">
        <v>0</v>
      </c>
      <c r="AR189">
        <v>13000</v>
      </c>
      <c r="AS189">
        <v>45000</v>
      </c>
      <c r="AT189">
        <v>0</v>
      </c>
      <c r="AU189">
        <v>0</v>
      </c>
      <c r="AV189">
        <v>0</v>
      </c>
      <c r="AW189">
        <v>58000</v>
      </c>
    </row>
    <row r="190" spans="1:49" hidden="1" x14ac:dyDescent="0.35">
      <c r="A190" s="2" t="s">
        <v>159</v>
      </c>
      <c r="B190">
        <v>4</v>
      </c>
      <c r="C190">
        <v>408</v>
      </c>
      <c r="D190">
        <v>2</v>
      </c>
      <c r="E190" t="s">
        <v>50</v>
      </c>
      <c r="F190">
        <v>52</v>
      </c>
      <c r="G190" t="s">
        <v>72</v>
      </c>
      <c r="I190" t="s">
        <v>73</v>
      </c>
      <c r="J190" t="s">
        <v>52</v>
      </c>
      <c r="K190" t="s">
        <v>52</v>
      </c>
      <c r="L190" t="s">
        <v>52</v>
      </c>
      <c r="M190">
        <v>7</v>
      </c>
      <c r="N190" t="s">
        <v>86</v>
      </c>
      <c r="O190">
        <v>2</v>
      </c>
      <c r="P190" s="2">
        <v>7</v>
      </c>
      <c r="Q190" t="s">
        <v>56</v>
      </c>
      <c r="R190">
        <v>5</v>
      </c>
      <c r="S190" s="5">
        <f t="shared" si="2"/>
        <v>0</v>
      </c>
      <c r="T190" t="s">
        <v>58</v>
      </c>
      <c r="U190" t="s">
        <v>52</v>
      </c>
      <c r="V190">
        <v>1</v>
      </c>
      <c r="W190" t="s">
        <v>52</v>
      </c>
      <c r="X190">
        <v>3</v>
      </c>
      <c r="AB190" t="s">
        <v>72</v>
      </c>
      <c r="AD190" t="s">
        <v>73</v>
      </c>
      <c r="AE190" t="s">
        <v>53</v>
      </c>
      <c r="AF190" t="s">
        <v>53</v>
      </c>
      <c r="AG190" t="s">
        <v>53</v>
      </c>
      <c r="AO190" t="s">
        <v>160</v>
      </c>
    </row>
    <row r="191" spans="1:49" hidden="1" x14ac:dyDescent="0.35">
      <c r="A191" s="2" t="s">
        <v>161</v>
      </c>
      <c r="B191">
        <v>10</v>
      </c>
      <c r="C191">
        <v>1005</v>
      </c>
      <c r="D191">
        <v>2</v>
      </c>
      <c r="E191" t="s">
        <v>50</v>
      </c>
      <c r="F191">
        <v>67</v>
      </c>
      <c r="G191" t="s">
        <v>72</v>
      </c>
      <c r="I191" t="s">
        <v>73</v>
      </c>
      <c r="J191" t="s">
        <v>53</v>
      </c>
      <c r="K191" t="s">
        <v>53</v>
      </c>
      <c r="L191" t="s">
        <v>53</v>
      </c>
      <c r="M191">
        <v>0</v>
      </c>
      <c r="O191">
        <v>2</v>
      </c>
      <c r="P191" s="2">
        <v>1</v>
      </c>
      <c r="Q191" t="s">
        <v>50</v>
      </c>
      <c r="R191">
        <v>67</v>
      </c>
      <c r="S191" s="5">
        <f t="shared" si="2"/>
        <v>0</v>
      </c>
      <c r="T191" t="s">
        <v>54</v>
      </c>
      <c r="U191" t="s">
        <v>53</v>
      </c>
      <c r="W191" t="s">
        <v>53</v>
      </c>
      <c r="Y191" t="s">
        <v>55</v>
      </c>
      <c r="Z191" t="s">
        <v>52</v>
      </c>
      <c r="AA191">
        <v>2</v>
      </c>
      <c r="AB191" t="s">
        <v>72</v>
      </c>
      <c r="AD191" t="s">
        <v>73</v>
      </c>
      <c r="AE191" t="s">
        <v>53</v>
      </c>
      <c r="AF191" t="s">
        <v>53</v>
      </c>
      <c r="AG191" t="s">
        <v>53</v>
      </c>
    </row>
    <row r="192" spans="1:49" hidden="1" x14ac:dyDescent="0.35">
      <c r="A192" s="2" t="s">
        <v>161</v>
      </c>
      <c r="B192">
        <v>10</v>
      </c>
      <c r="C192">
        <v>1005</v>
      </c>
      <c r="D192">
        <v>2</v>
      </c>
      <c r="E192" t="s">
        <v>50</v>
      </c>
      <c r="F192">
        <v>67</v>
      </c>
      <c r="G192" t="s">
        <v>72</v>
      </c>
      <c r="I192" t="s">
        <v>73</v>
      </c>
      <c r="J192" t="s">
        <v>53</v>
      </c>
      <c r="K192" t="s">
        <v>53</v>
      </c>
      <c r="L192" t="s">
        <v>53</v>
      </c>
      <c r="M192">
        <v>0</v>
      </c>
      <c r="O192">
        <v>2</v>
      </c>
      <c r="P192" s="2">
        <v>2</v>
      </c>
      <c r="Q192" t="s">
        <v>56</v>
      </c>
      <c r="R192">
        <v>60</v>
      </c>
      <c r="S192" s="5">
        <f t="shared" si="2"/>
        <v>0</v>
      </c>
      <c r="T192" t="s">
        <v>57</v>
      </c>
      <c r="U192" t="s">
        <v>53</v>
      </c>
      <c r="W192" t="s">
        <v>53</v>
      </c>
      <c r="Y192" t="s">
        <v>55</v>
      </c>
      <c r="Z192" t="s">
        <v>52</v>
      </c>
      <c r="AA192">
        <v>1</v>
      </c>
      <c r="AB192" t="s">
        <v>72</v>
      </c>
      <c r="AD192" t="s">
        <v>73</v>
      </c>
      <c r="AE192" t="s">
        <v>53</v>
      </c>
      <c r="AF192" t="s">
        <v>53</v>
      </c>
      <c r="AG192" t="s">
        <v>53</v>
      </c>
    </row>
    <row r="193" spans="1:49" hidden="1" x14ac:dyDescent="0.35">
      <c r="A193" s="2" t="s">
        <v>162</v>
      </c>
      <c r="B193">
        <v>17</v>
      </c>
      <c r="C193">
        <v>1710</v>
      </c>
      <c r="D193">
        <v>2</v>
      </c>
      <c r="E193" t="s">
        <v>50</v>
      </c>
      <c r="F193">
        <v>35</v>
      </c>
      <c r="G193" t="s">
        <v>72</v>
      </c>
      <c r="I193" t="s">
        <v>73</v>
      </c>
      <c r="J193" t="s">
        <v>52</v>
      </c>
      <c r="K193" t="s">
        <v>52</v>
      </c>
      <c r="L193" t="s">
        <v>52</v>
      </c>
      <c r="M193">
        <v>11</v>
      </c>
      <c r="N193" t="s">
        <v>94</v>
      </c>
      <c r="O193">
        <v>2</v>
      </c>
      <c r="P193" s="2">
        <v>1</v>
      </c>
      <c r="Q193" t="s">
        <v>50</v>
      </c>
      <c r="R193">
        <v>35</v>
      </c>
      <c r="S193" s="5">
        <f t="shared" si="2"/>
        <v>0</v>
      </c>
      <c r="T193" t="s">
        <v>54</v>
      </c>
      <c r="U193" t="s">
        <v>53</v>
      </c>
      <c r="W193" t="s">
        <v>53</v>
      </c>
      <c r="Y193" t="s">
        <v>55</v>
      </c>
      <c r="Z193" t="s">
        <v>52</v>
      </c>
      <c r="AA193">
        <v>2</v>
      </c>
      <c r="AB193" t="s">
        <v>72</v>
      </c>
      <c r="AD193" t="s">
        <v>73</v>
      </c>
      <c r="AE193" t="s">
        <v>52</v>
      </c>
      <c r="AF193" t="s">
        <v>52</v>
      </c>
      <c r="AG193" t="s">
        <v>52</v>
      </c>
      <c r="AH193">
        <v>11</v>
      </c>
      <c r="AI193" t="s">
        <v>94</v>
      </c>
      <c r="AJ193" t="s">
        <v>53</v>
      </c>
    </row>
    <row r="194" spans="1:49" hidden="1" x14ac:dyDescent="0.35">
      <c r="A194" s="2" t="s">
        <v>162</v>
      </c>
      <c r="B194">
        <v>17</v>
      </c>
      <c r="C194">
        <v>1710</v>
      </c>
      <c r="D194">
        <v>2</v>
      </c>
      <c r="E194" t="s">
        <v>50</v>
      </c>
      <c r="F194">
        <v>35</v>
      </c>
      <c r="G194" t="s">
        <v>72</v>
      </c>
      <c r="I194" t="s">
        <v>73</v>
      </c>
      <c r="J194" t="s">
        <v>52</v>
      </c>
      <c r="K194" t="s">
        <v>52</v>
      </c>
      <c r="L194" t="s">
        <v>52</v>
      </c>
      <c r="M194">
        <v>11</v>
      </c>
      <c r="N194" t="s">
        <v>94</v>
      </c>
      <c r="O194">
        <v>2</v>
      </c>
      <c r="P194" s="2">
        <v>2</v>
      </c>
      <c r="Q194" t="s">
        <v>56</v>
      </c>
      <c r="R194">
        <v>28</v>
      </c>
      <c r="S194" s="5">
        <f t="shared" si="2"/>
        <v>0</v>
      </c>
      <c r="T194" t="s">
        <v>57</v>
      </c>
      <c r="U194" t="s">
        <v>53</v>
      </c>
      <c r="W194" t="s">
        <v>53</v>
      </c>
      <c r="Y194" t="s">
        <v>55</v>
      </c>
      <c r="Z194" t="s">
        <v>52</v>
      </c>
      <c r="AA194">
        <v>1</v>
      </c>
      <c r="AB194" t="s">
        <v>72</v>
      </c>
      <c r="AD194" t="s">
        <v>73</v>
      </c>
      <c r="AE194" t="s">
        <v>52</v>
      </c>
      <c r="AF194" t="s">
        <v>52</v>
      </c>
      <c r="AG194" t="s">
        <v>52</v>
      </c>
      <c r="AH194">
        <v>8</v>
      </c>
      <c r="AI194" t="s">
        <v>60</v>
      </c>
      <c r="AJ194" t="s">
        <v>53</v>
      </c>
    </row>
    <row r="195" spans="1:49" hidden="1" x14ac:dyDescent="0.35">
      <c r="A195" s="2" t="s">
        <v>163</v>
      </c>
      <c r="B195">
        <v>6</v>
      </c>
      <c r="C195">
        <v>603</v>
      </c>
      <c r="D195">
        <v>1</v>
      </c>
      <c r="E195" t="s">
        <v>50</v>
      </c>
      <c r="F195">
        <v>40</v>
      </c>
      <c r="G195" t="s">
        <v>72</v>
      </c>
      <c r="I195" t="s">
        <v>52</v>
      </c>
      <c r="J195" t="s">
        <v>52</v>
      </c>
      <c r="K195" t="s">
        <v>52</v>
      </c>
      <c r="L195" t="s">
        <v>52</v>
      </c>
      <c r="M195">
        <v>9</v>
      </c>
      <c r="N195" t="s">
        <v>100</v>
      </c>
      <c r="O195">
        <v>2</v>
      </c>
      <c r="P195" s="2">
        <v>1</v>
      </c>
      <c r="Q195" t="s">
        <v>50</v>
      </c>
      <c r="R195">
        <v>40</v>
      </c>
      <c r="S195" s="5">
        <f t="shared" ref="S195:S258" si="3">IF(AND(R195&gt;=6, R195&lt;=17, T195="Child"),1,0)</f>
        <v>0</v>
      </c>
      <c r="T195" t="s">
        <v>54</v>
      </c>
      <c r="U195" t="s">
        <v>53</v>
      </c>
      <c r="W195" t="s">
        <v>53</v>
      </c>
      <c r="Y195" t="s">
        <v>55</v>
      </c>
      <c r="Z195" t="s">
        <v>52</v>
      </c>
      <c r="AA195">
        <v>2</v>
      </c>
      <c r="AB195" t="s">
        <v>72</v>
      </c>
      <c r="AD195" t="s">
        <v>52</v>
      </c>
      <c r="AE195" t="s">
        <v>52</v>
      </c>
      <c r="AF195" t="s">
        <v>52</v>
      </c>
      <c r="AG195" t="s">
        <v>52</v>
      </c>
      <c r="AH195">
        <v>9</v>
      </c>
      <c r="AI195" t="s">
        <v>100</v>
      </c>
      <c r="AJ195" t="s">
        <v>53</v>
      </c>
    </row>
    <row r="196" spans="1:49" hidden="1" x14ac:dyDescent="0.35">
      <c r="A196" s="2" t="s">
        <v>163</v>
      </c>
      <c r="B196">
        <v>6</v>
      </c>
      <c r="C196">
        <v>603</v>
      </c>
      <c r="D196">
        <v>1</v>
      </c>
      <c r="E196" t="s">
        <v>50</v>
      </c>
      <c r="F196">
        <v>40</v>
      </c>
      <c r="G196" t="s">
        <v>72</v>
      </c>
      <c r="I196" t="s">
        <v>52</v>
      </c>
      <c r="J196" t="s">
        <v>52</v>
      </c>
      <c r="K196" t="s">
        <v>52</v>
      </c>
      <c r="L196" t="s">
        <v>52</v>
      </c>
      <c r="M196">
        <v>9</v>
      </c>
      <c r="N196" t="s">
        <v>100</v>
      </c>
      <c r="O196">
        <v>2</v>
      </c>
      <c r="P196" s="2">
        <v>2</v>
      </c>
      <c r="Q196" t="s">
        <v>56</v>
      </c>
      <c r="R196">
        <v>40</v>
      </c>
      <c r="S196" s="5">
        <f t="shared" si="3"/>
        <v>0</v>
      </c>
      <c r="T196" t="s">
        <v>57</v>
      </c>
      <c r="U196" t="s">
        <v>53</v>
      </c>
      <c r="W196" t="s">
        <v>53</v>
      </c>
      <c r="Y196" t="s">
        <v>55</v>
      </c>
      <c r="Z196" t="s">
        <v>52</v>
      </c>
      <c r="AA196">
        <v>1</v>
      </c>
      <c r="AB196" t="s">
        <v>72</v>
      </c>
      <c r="AD196" t="s">
        <v>73</v>
      </c>
      <c r="AE196" t="s">
        <v>53</v>
      </c>
      <c r="AF196" t="s">
        <v>53</v>
      </c>
      <c r="AG196" t="s">
        <v>52</v>
      </c>
      <c r="AH196">
        <v>4</v>
      </c>
      <c r="AI196" t="s">
        <v>83</v>
      </c>
      <c r="AJ196" t="s">
        <v>53</v>
      </c>
    </row>
    <row r="197" spans="1:49" hidden="1" x14ac:dyDescent="0.35">
      <c r="A197" s="2" t="s">
        <v>163</v>
      </c>
      <c r="B197">
        <v>6</v>
      </c>
      <c r="C197">
        <v>603</v>
      </c>
      <c r="D197">
        <v>1</v>
      </c>
      <c r="E197" t="s">
        <v>50</v>
      </c>
      <c r="F197">
        <v>40</v>
      </c>
      <c r="G197" t="s">
        <v>72</v>
      </c>
      <c r="I197" t="s">
        <v>52</v>
      </c>
      <c r="J197" t="s">
        <v>52</v>
      </c>
      <c r="K197" t="s">
        <v>52</v>
      </c>
      <c r="L197" t="s">
        <v>52</v>
      </c>
      <c r="M197">
        <v>9</v>
      </c>
      <c r="N197" t="s">
        <v>100</v>
      </c>
      <c r="O197">
        <v>2</v>
      </c>
      <c r="P197" s="2">
        <v>3</v>
      </c>
      <c r="Q197" t="s">
        <v>50</v>
      </c>
      <c r="R197">
        <v>19</v>
      </c>
      <c r="S197" s="5">
        <f t="shared" si="3"/>
        <v>0</v>
      </c>
      <c r="T197" t="s">
        <v>58</v>
      </c>
      <c r="U197" t="s">
        <v>52</v>
      </c>
      <c r="V197">
        <v>1</v>
      </c>
      <c r="W197" t="s">
        <v>52</v>
      </c>
      <c r="X197">
        <v>2</v>
      </c>
      <c r="Y197" t="s">
        <v>59</v>
      </c>
      <c r="AB197" t="s">
        <v>72</v>
      </c>
      <c r="AD197" t="s">
        <v>52</v>
      </c>
      <c r="AE197" t="s">
        <v>52</v>
      </c>
      <c r="AF197" t="s">
        <v>52</v>
      </c>
      <c r="AG197" t="s">
        <v>52</v>
      </c>
      <c r="AH197">
        <v>10</v>
      </c>
      <c r="AI197" t="s">
        <v>80</v>
      </c>
      <c r="AJ197" t="s">
        <v>53</v>
      </c>
      <c r="AP197">
        <v>0</v>
      </c>
      <c r="AQ197">
        <v>200000</v>
      </c>
      <c r="AR197">
        <v>20000</v>
      </c>
      <c r="AS197">
        <v>5000</v>
      </c>
      <c r="AT197">
        <v>0</v>
      </c>
      <c r="AU197">
        <v>0</v>
      </c>
      <c r="AV197">
        <v>0</v>
      </c>
      <c r="AW197">
        <v>225000</v>
      </c>
    </row>
    <row r="198" spans="1:49" x14ac:dyDescent="0.35">
      <c r="A198" s="2" t="s">
        <v>163</v>
      </c>
      <c r="B198">
        <v>6</v>
      </c>
      <c r="C198">
        <v>603</v>
      </c>
      <c r="D198">
        <v>1</v>
      </c>
      <c r="E198" t="s">
        <v>50</v>
      </c>
      <c r="F198">
        <v>40</v>
      </c>
      <c r="G198" t="s">
        <v>72</v>
      </c>
      <c r="I198" t="s">
        <v>52</v>
      </c>
      <c r="J198" t="s">
        <v>52</v>
      </c>
      <c r="K198" t="s">
        <v>52</v>
      </c>
      <c r="L198" t="s">
        <v>52</v>
      </c>
      <c r="M198">
        <v>9</v>
      </c>
      <c r="N198" t="s">
        <v>100</v>
      </c>
      <c r="O198">
        <v>2</v>
      </c>
      <c r="P198" s="6">
        <v>4</v>
      </c>
      <c r="Q198" t="s">
        <v>56</v>
      </c>
      <c r="R198">
        <v>17</v>
      </c>
      <c r="S198" s="5">
        <f t="shared" si="3"/>
        <v>1</v>
      </c>
      <c r="T198" t="s">
        <v>58</v>
      </c>
      <c r="U198" t="s">
        <v>52</v>
      </c>
      <c r="V198">
        <v>1</v>
      </c>
      <c r="W198" t="s">
        <v>52</v>
      </c>
      <c r="X198">
        <v>2</v>
      </c>
      <c r="Y198" t="s">
        <v>59</v>
      </c>
      <c r="AB198" t="s">
        <v>72</v>
      </c>
      <c r="AD198" t="s">
        <v>73</v>
      </c>
      <c r="AE198" t="s">
        <v>52</v>
      </c>
      <c r="AF198" t="s">
        <v>52</v>
      </c>
      <c r="AG198" t="s">
        <v>52</v>
      </c>
      <c r="AH198">
        <v>2</v>
      </c>
      <c r="AI198" t="s">
        <v>107</v>
      </c>
      <c r="AJ198" t="s">
        <v>53</v>
      </c>
      <c r="AO198" t="s">
        <v>164</v>
      </c>
    </row>
    <row r="199" spans="1:49" x14ac:dyDescent="0.35">
      <c r="A199" s="2" t="s">
        <v>163</v>
      </c>
      <c r="B199">
        <v>6</v>
      </c>
      <c r="C199">
        <v>603</v>
      </c>
      <c r="D199">
        <v>1</v>
      </c>
      <c r="E199" t="s">
        <v>50</v>
      </c>
      <c r="F199">
        <v>40</v>
      </c>
      <c r="G199" t="s">
        <v>72</v>
      </c>
      <c r="I199" t="s">
        <v>52</v>
      </c>
      <c r="J199" t="s">
        <v>52</v>
      </c>
      <c r="K199" t="s">
        <v>52</v>
      </c>
      <c r="L199" t="s">
        <v>52</v>
      </c>
      <c r="M199">
        <v>9</v>
      </c>
      <c r="N199" t="s">
        <v>100</v>
      </c>
      <c r="O199">
        <v>2</v>
      </c>
      <c r="P199" s="6">
        <v>5</v>
      </c>
      <c r="Q199" t="s">
        <v>56</v>
      </c>
      <c r="R199">
        <v>14</v>
      </c>
      <c r="S199" s="5">
        <f t="shared" si="3"/>
        <v>1</v>
      </c>
      <c r="T199" t="s">
        <v>58</v>
      </c>
      <c r="U199" t="s">
        <v>52</v>
      </c>
      <c r="V199">
        <v>1</v>
      </c>
      <c r="W199" t="s">
        <v>52</v>
      </c>
      <c r="X199">
        <v>2</v>
      </c>
      <c r="Y199" t="s">
        <v>59</v>
      </c>
      <c r="AB199" t="s">
        <v>72</v>
      </c>
      <c r="AD199" t="s">
        <v>73</v>
      </c>
      <c r="AE199" t="s">
        <v>52</v>
      </c>
      <c r="AF199" t="s">
        <v>52</v>
      </c>
      <c r="AG199" t="s">
        <v>52</v>
      </c>
      <c r="AH199">
        <v>8</v>
      </c>
      <c r="AI199" t="s">
        <v>60</v>
      </c>
      <c r="AJ199" t="s">
        <v>52</v>
      </c>
      <c r="AK199" t="s">
        <v>87</v>
      </c>
      <c r="AM199" t="s">
        <v>62</v>
      </c>
      <c r="AN199" t="s">
        <v>53</v>
      </c>
      <c r="AP199">
        <v>0</v>
      </c>
      <c r="AQ199">
        <v>40000</v>
      </c>
      <c r="AR199">
        <v>30000</v>
      </c>
      <c r="AS199">
        <v>15000</v>
      </c>
      <c r="AT199">
        <v>0</v>
      </c>
      <c r="AU199">
        <v>0</v>
      </c>
      <c r="AV199">
        <v>10000</v>
      </c>
      <c r="AW199">
        <v>95000</v>
      </c>
    </row>
    <row r="200" spans="1:49" x14ac:dyDescent="0.35">
      <c r="A200" s="2" t="s">
        <v>163</v>
      </c>
      <c r="B200">
        <v>6</v>
      </c>
      <c r="C200">
        <v>603</v>
      </c>
      <c r="D200">
        <v>1</v>
      </c>
      <c r="E200" t="s">
        <v>50</v>
      </c>
      <c r="F200">
        <v>40</v>
      </c>
      <c r="G200" t="s">
        <v>72</v>
      </c>
      <c r="I200" t="s">
        <v>52</v>
      </c>
      <c r="J200" t="s">
        <v>52</v>
      </c>
      <c r="K200" t="s">
        <v>52</v>
      </c>
      <c r="L200" t="s">
        <v>52</v>
      </c>
      <c r="M200">
        <v>9</v>
      </c>
      <c r="N200" t="s">
        <v>100</v>
      </c>
      <c r="O200">
        <v>1</v>
      </c>
      <c r="P200" s="6">
        <v>6</v>
      </c>
      <c r="Q200" t="s">
        <v>50</v>
      </c>
      <c r="R200">
        <v>11</v>
      </c>
      <c r="S200" s="5">
        <f t="shared" si="3"/>
        <v>1</v>
      </c>
      <c r="T200" t="s">
        <v>58</v>
      </c>
      <c r="U200" t="s">
        <v>52</v>
      </c>
      <c r="V200">
        <v>1</v>
      </c>
      <c r="W200" t="s">
        <v>52</v>
      </c>
      <c r="X200">
        <v>2</v>
      </c>
      <c r="AB200" t="s">
        <v>72</v>
      </c>
      <c r="AD200" t="s">
        <v>73</v>
      </c>
      <c r="AE200" t="s">
        <v>52</v>
      </c>
      <c r="AF200" t="s">
        <v>53</v>
      </c>
      <c r="AG200" t="s">
        <v>52</v>
      </c>
      <c r="AH200">
        <v>5</v>
      </c>
      <c r="AI200" t="s">
        <v>78</v>
      </c>
      <c r="AJ200" t="s">
        <v>52</v>
      </c>
      <c r="AK200" t="s">
        <v>84</v>
      </c>
      <c r="AM200" t="s">
        <v>62</v>
      </c>
      <c r="AN200" t="s">
        <v>53</v>
      </c>
      <c r="AP200">
        <v>400000</v>
      </c>
      <c r="AQ200">
        <v>150000</v>
      </c>
      <c r="AR200">
        <v>10000</v>
      </c>
      <c r="AS200">
        <v>7000</v>
      </c>
      <c r="AT200">
        <v>0</v>
      </c>
      <c r="AU200">
        <v>0</v>
      </c>
      <c r="AV200">
        <v>5000</v>
      </c>
      <c r="AW200">
        <v>572000</v>
      </c>
    </row>
    <row r="201" spans="1:49" hidden="1" x14ac:dyDescent="0.35">
      <c r="A201" s="2" t="s">
        <v>163</v>
      </c>
      <c r="B201">
        <v>6</v>
      </c>
      <c r="C201">
        <v>603</v>
      </c>
      <c r="D201">
        <v>1</v>
      </c>
      <c r="E201" t="s">
        <v>50</v>
      </c>
      <c r="F201">
        <v>40</v>
      </c>
      <c r="G201" t="s">
        <v>72</v>
      </c>
      <c r="I201" t="s">
        <v>52</v>
      </c>
      <c r="J201" t="s">
        <v>52</v>
      </c>
      <c r="K201" t="s">
        <v>52</v>
      </c>
      <c r="L201" t="s">
        <v>52</v>
      </c>
      <c r="M201">
        <v>9</v>
      </c>
      <c r="N201" t="s">
        <v>100</v>
      </c>
      <c r="O201">
        <v>1</v>
      </c>
      <c r="P201" s="2">
        <v>7</v>
      </c>
      <c r="Q201" t="s">
        <v>56</v>
      </c>
      <c r="R201">
        <v>1</v>
      </c>
      <c r="S201" s="5">
        <f t="shared" si="3"/>
        <v>0</v>
      </c>
      <c r="T201" t="s">
        <v>58</v>
      </c>
      <c r="U201" t="s">
        <v>52</v>
      </c>
      <c r="V201">
        <v>1</v>
      </c>
      <c r="W201" t="s">
        <v>52</v>
      </c>
      <c r="X201">
        <v>2</v>
      </c>
      <c r="AB201" t="s">
        <v>72</v>
      </c>
      <c r="AD201" t="s">
        <v>73</v>
      </c>
    </row>
    <row r="202" spans="1:49" hidden="1" x14ac:dyDescent="0.35">
      <c r="A202" s="2" t="s">
        <v>165</v>
      </c>
      <c r="B202">
        <v>14</v>
      </c>
      <c r="C202">
        <v>1409</v>
      </c>
      <c r="D202">
        <v>2</v>
      </c>
      <c r="E202" t="s">
        <v>50</v>
      </c>
      <c r="F202">
        <v>78</v>
      </c>
      <c r="G202" t="s">
        <v>72</v>
      </c>
      <c r="I202" t="s">
        <v>73</v>
      </c>
      <c r="J202" t="s">
        <v>52</v>
      </c>
      <c r="K202" t="s">
        <v>52</v>
      </c>
      <c r="L202" t="s">
        <v>52</v>
      </c>
      <c r="M202">
        <v>3</v>
      </c>
      <c r="N202" t="s">
        <v>63</v>
      </c>
      <c r="O202">
        <v>1</v>
      </c>
      <c r="P202" s="2">
        <v>1</v>
      </c>
      <c r="Q202" t="s">
        <v>50</v>
      </c>
      <c r="R202">
        <v>78</v>
      </c>
      <c r="S202" s="5">
        <f t="shared" si="3"/>
        <v>0</v>
      </c>
      <c r="T202" t="s">
        <v>54</v>
      </c>
      <c r="U202" t="s">
        <v>53</v>
      </c>
      <c r="W202" t="s">
        <v>53</v>
      </c>
      <c r="Y202" t="s">
        <v>55</v>
      </c>
      <c r="Z202" t="s">
        <v>52</v>
      </c>
      <c r="AA202">
        <v>2</v>
      </c>
      <c r="AB202" t="s">
        <v>72</v>
      </c>
      <c r="AD202" t="s">
        <v>73</v>
      </c>
      <c r="AE202" t="s">
        <v>52</v>
      </c>
      <c r="AF202" t="s">
        <v>52</v>
      </c>
      <c r="AG202" t="s">
        <v>52</v>
      </c>
      <c r="AH202">
        <v>3</v>
      </c>
      <c r="AI202" t="s">
        <v>63</v>
      </c>
      <c r="AJ202" t="s">
        <v>53</v>
      </c>
    </row>
    <row r="203" spans="1:49" hidden="1" x14ac:dyDescent="0.35">
      <c r="A203" s="2" t="s">
        <v>165</v>
      </c>
      <c r="B203">
        <v>14</v>
      </c>
      <c r="C203">
        <v>1409</v>
      </c>
      <c r="D203">
        <v>2</v>
      </c>
      <c r="E203" t="s">
        <v>50</v>
      </c>
      <c r="F203">
        <v>78</v>
      </c>
      <c r="G203" t="s">
        <v>72</v>
      </c>
      <c r="I203" t="s">
        <v>73</v>
      </c>
      <c r="J203" t="s">
        <v>52</v>
      </c>
      <c r="K203" t="s">
        <v>52</v>
      </c>
      <c r="L203" t="s">
        <v>52</v>
      </c>
      <c r="M203">
        <v>3</v>
      </c>
      <c r="N203" t="s">
        <v>63</v>
      </c>
      <c r="O203">
        <v>1</v>
      </c>
      <c r="P203" s="2">
        <v>2</v>
      </c>
      <c r="Q203" t="s">
        <v>56</v>
      </c>
      <c r="R203">
        <v>75</v>
      </c>
      <c r="S203" s="5">
        <f t="shared" si="3"/>
        <v>0</v>
      </c>
      <c r="T203" t="s">
        <v>57</v>
      </c>
      <c r="U203" t="s">
        <v>53</v>
      </c>
      <c r="W203" t="s">
        <v>53</v>
      </c>
      <c r="Y203" t="s">
        <v>55</v>
      </c>
      <c r="Z203" t="s">
        <v>52</v>
      </c>
      <c r="AA203">
        <v>1</v>
      </c>
      <c r="AB203" t="s">
        <v>72</v>
      </c>
      <c r="AD203" t="s">
        <v>73</v>
      </c>
      <c r="AE203" t="s">
        <v>52</v>
      </c>
      <c r="AF203" t="s">
        <v>52</v>
      </c>
      <c r="AG203" t="s">
        <v>52</v>
      </c>
      <c r="AH203">
        <v>3</v>
      </c>
      <c r="AI203" t="s">
        <v>63</v>
      </c>
      <c r="AJ203" t="s">
        <v>53</v>
      </c>
    </row>
    <row r="204" spans="1:49" hidden="1" x14ac:dyDescent="0.35">
      <c r="A204" s="2" t="s">
        <v>166</v>
      </c>
      <c r="B204">
        <v>12</v>
      </c>
      <c r="C204">
        <v>1211</v>
      </c>
      <c r="D204">
        <v>1</v>
      </c>
      <c r="E204" t="s">
        <v>50</v>
      </c>
      <c r="F204">
        <v>31</v>
      </c>
      <c r="G204" t="s">
        <v>72</v>
      </c>
      <c r="I204" t="s">
        <v>73</v>
      </c>
      <c r="J204" t="s">
        <v>52</v>
      </c>
      <c r="K204" t="s">
        <v>52</v>
      </c>
      <c r="L204" t="s">
        <v>52</v>
      </c>
      <c r="M204">
        <v>9</v>
      </c>
      <c r="N204" t="s">
        <v>80</v>
      </c>
      <c r="O204">
        <v>1</v>
      </c>
      <c r="P204" s="2">
        <v>1</v>
      </c>
      <c r="Q204" t="s">
        <v>50</v>
      </c>
      <c r="R204">
        <v>31</v>
      </c>
      <c r="S204" s="5">
        <f t="shared" si="3"/>
        <v>0</v>
      </c>
      <c r="T204" t="s">
        <v>54</v>
      </c>
      <c r="U204" t="s">
        <v>53</v>
      </c>
      <c r="W204" t="s">
        <v>53</v>
      </c>
      <c r="Y204" t="s">
        <v>55</v>
      </c>
      <c r="Z204" t="s">
        <v>52</v>
      </c>
      <c r="AA204">
        <v>2</v>
      </c>
      <c r="AB204" t="s">
        <v>72</v>
      </c>
      <c r="AD204" t="s">
        <v>73</v>
      </c>
      <c r="AE204" t="s">
        <v>52</v>
      </c>
      <c r="AF204" t="s">
        <v>52</v>
      </c>
      <c r="AG204" t="s">
        <v>52</v>
      </c>
      <c r="AH204">
        <v>9</v>
      </c>
      <c r="AI204" t="s">
        <v>80</v>
      </c>
      <c r="AJ204" t="s">
        <v>53</v>
      </c>
    </row>
    <row r="205" spans="1:49" hidden="1" x14ac:dyDescent="0.35">
      <c r="A205" s="2" t="s">
        <v>166</v>
      </c>
      <c r="B205">
        <v>12</v>
      </c>
      <c r="C205">
        <v>1211</v>
      </c>
      <c r="D205">
        <v>1</v>
      </c>
      <c r="E205" t="s">
        <v>50</v>
      </c>
      <c r="F205">
        <v>31</v>
      </c>
      <c r="G205" t="s">
        <v>72</v>
      </c>
      <c r="I205" t="s">
        <v>73</v>
      </c>
      <c r="J205" t="s">
        <v>52</v>
      </c>
      <c r="K205" t="s">
        <v>52</v>
      </c>
      <c r="L205" t="s">
        <v>52</v>
      </c>
      <c r="M205">
        <v>9</v>
      </c>
      <c r="N205" t="s">
        <v>80</v>
      </c>
      <c r="O205">
        <v>1</v>
      </c>
      <c r="P205" s="2">
        <v>2</v>
      </c>
      <c r="Q205" t="s">
        <v>56</v>
      </c>
      <c r="R205">
        <v>30</v>
      </c>
      <c r="S205" s="5">
        <f t="shared" si="3"/>
        <v>0</v>
      </c>
      <c r="T205" t="s">
        <v>57</v>
      </c>
      <c r="U205" t="s">
        <v>53</v>
      </c>
      <c r="W205" t="s">
        <v>53</v>
      </c>
      <c r="Y205" t="s">
        <v>55</v>
      </c>
      <c r="Z205" t="s">
        <v>52</v>
      </c>
      <c r="AA205">
        <v>1</v>
      </c>
      <c r="AB205" t="s">
        <v>72</v>
      </c>
      <c r="AD205" t="s">
        <v>73</v>
      </c>
      <c r="AE205" t="s">
        <v>52</v>
      </c>
      <c r="AF205" t="s">
        <v>52</v>
      </c>
      <c r="AG205" t="s">
        <v>52</v>
      </c>
      <c r="AH205">
        <v>9</v>
      </c>
      <c r="AI205" t="s">
        <v>80</v>
      </c>
      <c r="AJ205" t="s">
        <v>53</v>
      </c>
    </row>
    <row r="206" spans="1:49" hidden="1" x14ac:dyDescent="0.35">
      <c r="A206" s="2" t="s">
        <v>167</v>
      </c>
      <c r="B206">
        <v>6</v>
      </c>
      <c r="C206">
        <v>604</v>
      </c>
      <c r="D206">
        <v>2</v>
      </c>
      <c r="E206" t="s">
        <v>50</v>
      </c>
      <c r="F206">
        <v>58</v>
      </c>
      <c r="G206" t="s">
        <v>72</v>
      </c>
      <c r="I206" t="s">
        <v>73</v>
      </c>
      <c r="J206" t="s">
        <v>52</v>
      </c>
      <c r="K206" t="s">
        <v>52</v>
      </c>
      <c r="L206" t="s">
        <v>52</v>
      </c>
      <c r="M206">
        <v>5</v>
      </c>
      <c r="N206" t="s">
        <v>78</v>
      </c>
      <c r="O206">
        <v>2</v>
      </c>
      <c r="P206" s="2">
        <v>1</v>
      </c>
      <c r="Q206" t="s">
        <v>50</v>
      </c>
      <c r="R206">
        <v>58</v>
      </c>
      <c r="S206" s="5">
        <f t="shared" si="3"/>
        <v>0</v>
      </c>
      <c r="T206" t="s">
        <v>54</v>
      </c>
      <c r="U206" t="s">
        <v>53</v>
      </c>
      <c r="W206" t="s">
        <v>53</v>
      </c>
      <c r="Y206" t="s">
        <v>55</v>
      </c>
      <c r="Z206" t="s">
        <v>52</v>
      </c>
      <c r="AA206">
        <v>2</v>
      </c>
      <c r="AB206" t="s">
        <v>72</v>
      </c>
      <c r="AD206" t="s">
        <v>73</v>
      </c>
      <c r="AE206" t="s">
        <v>52</v>
      </c>
      <c r="AF206" t="s">
        <v>52</v>
      </c>
      <c r="AG206" t="s">
        <v>52</v>
      </c>
      <c r="AH206">
        <v>5</v>
      </c>
      <c r="AI206" t="s">
        <v>78</v>
      </c>
      <c r="AJ206" t="s">
        <v>53</v>
      </c>
    </row>
    <row r="207" spans="1:49" hidden="1" x14ac:dyDescent="0.35">
      <c r="A207" s="2" t="s">
        <v>167</v>
      </c>
      <c r="B207">
        <v>6</v>
      </c>
      <c r="C207">
        <v>604</v>
      </c>
      <c r="D207">
        <v>2</v>
      </c>
      <c r="E207" t="s">
        <v>50</v>
      </c>
      <c r="F207">
        <v>58</v>
      </c>
      <c r="G207" t="s">
        <v>72</v>
      </c>
      <c r="I207" t="s">
        <v>73</v>
      </c>
      <c r="J207" t="s">
        <v>52</v>
      </c>
      <c r="K207" t="s">
        <v>52</v>
      </c>
      <c r="L207" t="s">
        <v>52</v>
      </c>
      <c r="M207">
        <v>5</v>
      </c>
      <c r="N207" t="s">
        <v>78</v>
      </c>
      <c r="O207">
        <v>2</v>
      </c>
      <c r="P207" s="2">
        <v>2</v>
      </c>
      <c r="Q207" t="s">
        <v>56</v>
      </c>
      <c r="R207">
        <v>60</v>
      </c>
      <c r="S207" s="5">
        <f t="shared" si="3"/>
        <v>0</v>
      </c>
      <c r="T207" t="s">
        <v>57</v>
      </c>
      <c r="U207" t="s">
        <v>53</v>
      </c>
      <c r="W207" t="s">
        <v>53</v>
      </c>
      <c r="Y207" t="s">
        <v>55</v>
      </c>
      <c r="Z207" t="s">
        <v>52</v>
      </c>
      <c r="AA207">
        <v>1</v>
      </c>
      <c r="AB207" t="s">
        <v>72</v>
      </c>
      <c r="AD207" t="s">
        <v>73</v>
      </c>
      <c r="AE207" t="s">
        <v>52</v>
      </c>
      <c r="AF207" t="s">
        <v>52</v>
      </c>
      <c r="AG207" t="s">
        <v>52</v>
      </c>
      <c r="AH207">
        <v>8</v>
      </c>
      <c r="AI207" t="s">
        <v>60</v>
      </c>
      <c r="AJ207" t="s">
        <v>53</v>
      </c>
    </row>
    <row r="208" spans="1:49" hidden="1" x14ac:dyDescent="0.35">
      <c r="A208" s="2" t="s">
        <v>167</v>
      </c>
      <c r="B208">
        <v>6</v>
      </c>
      <c r="C208">
        <v>604</v>
      </c>
      <c r="D208">
        <v>2</v>
      </c>
      <c r="E208" t="s">
        <v>50</v>
      </c>
      <c r="F208">
        <v>58</v>
      </c>
      <c r="G208" t="s">
        <v>72</v>
      </c>
      <c r="I208" t="s">
        <v>73</v>
      </c>
      <c r="J208" t="s">
        <v>52</v>
      </c>
      <c r="K208" t="s">
        <v>52</v>
      </c>
      <c r="L208" t="s">
        <v>52</v>
      </c>
      <c r="M208">
        <v>5</v>
      </c>
      <c r="N208" t="s">
        <v>78</v>
      </c>
      <c r="O208">
        <v>2</v>
      </c>
      <c r="P208" s="2">
        <v>3</v>
      </c>
      <c r="Q208" t="s">
        <v>56</v>
      </c>
      <c r="R208">
        <v>36</v>
      </c>
      <c r="S208" s="5">
        <f t="shared" si="3"/>
        <v>0</v>
      </c>
      <c r="T208" t="s">
        <v>58</v>
      </c>
      <c r="U208" t="s">
        <v>52</v>
      </c>
      <c r="V208">
        <v>1</v>
      </c>
      <c r="W208" t="s">
        <v>52</v>
      </c>
      <c r="X208">
        <v>2</v>
      </c>
      <c r="Y208" t="s">
        <v>55</v>
      </c>
      <c r="Z208" t="s">
        <v>52</v>
      </c>
      <c r="AA208">
        <v>7</v>
      </c>
      <c r="AB208" t="s">
        <v>72</v>
      </c>
      <c r="AD208" t="s">
        <v>52</v>
      </c>
      <c r="AE208" t="s">
        <v>52</v>
      </c>
      <c r="AF208" t="s">
        <v>52</v>
      </c>
      <c r="AG208" t="s">
        <v>52</v>
      </c>
      <c r="AH208">
        <v>2</v>
      </c>
      <c r="AI208" t="s">
        <v>97</v>
      </c>
      <c r="AJ208" t="s">
        <v>53</v>
      </c>
    </row>
    <row r="209" spans="1:49" hidden="1" x14ac:dyDescent="0.35">
      <c r="A209" s="2" t="s">
        <v>167</v>
      </c>
      <c r="B209">
        <v>6</v>
      </c>
      <c r="C209">
        <v>604</v>
      </c>
      <c r="D209">
        <v>2</v>
      </c>
      <c r="E209" t="s">
        <v>50</v>
      </c>
      <c r="F209">
        <v>58</v>
      </c>
      <c r="G209" t="s">
        <v>72</v>
      </c>
      <c r="I209" t="s">
        <v>73</v>
      </c>
      <c r="J209" t="s">
        <v>52</v>
      </c>
      <c r="K209" t="s">
        <v>52</v>
      </c>
      <c r="L209" t="s">
        <v>52</v>
      </c>
      <c r="M209">
        <v>5</v>
      </c>
      <c r="N209" t="s">
        <v>78</v>
      </c>
      <c r="O209">
        <v>2</v>
      </c>
      <c r="P209" s="2">
        <v>4</v>
      </c>
      <c r="Q209" t="s">
        <v>50</v>
      </c>
      <c r="R209">
        <v>34</v>
      </c>
      <c r="S209" s="5">
        <f t="shared" si="3"/>
        <v>0</v>
      </c>
      <c r="T209" t="s">
        <v>58</v>
      </c>
      <c r="U209" t="s">
        <v>52</v>
      </c>
      <c r="V209">
        <v>1</v>
      </c>
      <c r="W209" t="s">
        <v>52</v>
      </c>
      <c r="X209">
        <v>2</v>
      </c>
      <c r="Y209" t="s">
        <v>55</v>
      </c>
      <c r="Z209" t="s">
        <v>52</v>
      </c>
      <c r="AA209">
        <v>6</v>
      </c>
      <c r="AB209" t="s">
        <v>72</v>
      </c>
      <c r="AD209" t="s">
        <v>52</v>
      </c>
      <c r="AE209" t="s">
        <v>52</v>
      </c>
      <c r="AF209" t="s">
        <v>52</v>
      </c>
      <c r="AG209" t="s">
        <v>52</v>
      </c>
      <c r="AH209">
        <v>5</v>
      </c>
      <c r="AI209" t="s">
        <v>78</v>
      </c>
      <c r="AJ209" t="s">
        <v>53</v>
      </c>
    </row>
    <row r="210" spans="1:49" hidden="1" x14ac:dyDescent="0.35">
      <c r="A210" s="2" t="s">
        <v>167</v>
      </c>
      <c r="B210">
        <v>6</v>
      </c>
      <c r="C210">
        <v>604</v>
      </c>
      <c r="D210">
        <v>2</v>
      </c>
      <c r="E210" t="s">
        <v>50</v>
      </c>
      <c r="F210">
        <v>58</v>
      </c>
      <c r="G210" t="s">
        <v>72</v>
      </c>
      <c r="I210" t="s">
        <v>73</v>
      </c>
      <c r="J210" t="s">
        <v>52</v>
      </c>
      <c r="K210" t="s">
        <v>52</v>
      </c>
      <c r="L210" t="s">
        <v>52</v>
      </c>
      <c r="M210">
        <v>5</v>
      </c>
      <c r="N210" t="s">
        <v>78</v>
      </c>
      <c r="O210">
        <v>2</v>
      </c>
      <c r="P210" s="2">
        <v>5</v>
      </c>
      <c r="Q210" t="s">
        <v>50</v>
      </c>
      <c r="R210">
        <v>29</v>
      </c>
      <c r="S210" s="5">
        <f t="shared" si="3"/>
        <v>0</v>
      </c>
      <c r="T210" t="s">
        <v>58</v>
      </c>
      <c r="U210" t="s">
        <v>52</v>
      </c>
      <c r="V210">
        <v>1</v>
      </c>
      <c r="W210" t="s">
        <v>52</v>
      </c>
      <c r="X210">
        <v>2</v>
      </c>
      <c r="Y210" t="s">
        <v>122</v>
      </c>
      <c r="AB210" t="s">
        <v>72</v>
      </c>
      <c r="AD210" t="s">
        <v>52</v>
      </c>
      <c r="AE210" t="s">
        <v>52</v>
      </c>
      <c r="AF210" t="s">
        <v>52</v>
      </c>
      <c r="AG210" t="s">
        <v>52</v>
      </c>
      <c r="AH210">
        <v>8</v>
      </c>
      <c r="AI210" t="s">
        <v>60</v>
      </c>
      <c r="AJ210" t="s">
        <v>53</v>
      </c>
    </row>
    <row r="211" spans="1:49" hidden="1" x14ac:dyDescent="0.35">
      <c r="A211" s="2" t="s">
        <v>167</v>
      </c>
      <c r="B211">
        <v>6</v>
      </c>
      <c r="C211">
        <v>604</v>
      </c>
      <c r="D211">
        <v>2</v>
      </c>
      <c r="E211" t="s">
        <v>50</v>
      </c>
      <c r="F211">
        <v>58</v>
      </c>
      <c r="G211" t="s">
        <v>72</v>
      </c>
      <c r="I211" t="s">
        <v>73</v>
      </c>
      <c r="J211" t="s">
        <v>52</v>
      </c>
      <c r="K211" t="s">
        <v>52</v>
      </c>
      <c r="L211" t="s">
        <v>52</v>
      </c>
      <c r="M211">
        <v>5</v>
      </c>
      <c r="N211" t="s">
        <v>78</v>
      </c>
      <c r="O211">
        <v>2</v>
      </c>
      <c r="P211" s="2">
        <v>6</v>
      </c>
      <c r="Q211" t="s">
        <v>56</v>
      </c>
      <c r="R211">
        <v>32</v>
      </c>
      <c r="S211" s="5">
        <f t="shared" si="3"/>
        <v>0</v>
      </c>
      <c r="T211" t="s">
        <v>99</v>
      </c>
      <c r="U211" t="s">
        <v>53</v>
      </c>
      <c r="W211" t="s">
        <v>53</v>
      </c>
      <c r="Y211" t="s">
        <v>55</v>
      </c>
      <c r="Z211" t="s">
        <v>52</v>
      </c>
      <c r="AA211">
        <v>4</v>
      </c>
      <c r="AB211" t="s">
        <v>72</v>
      </c>
      <c r="AD211" t="s">
        <v>52</v>
      </c>
      <c r="AE211" t="s">
        <v>53</v>
      </c>
      <c r="AF211" t="s">
        <v>53</v>
      </c>
      <c r="AG211" t="s">
        <v>52</v>
      </c>
      <c r="AH211">
        <v>3</v>
      </c>
      <c r="AI211" t="s">
        <v>67</v>
      </c>
      <c r="AJ211" t="s">
        <v>53</v>
      </c>
    </row>
    <row r="212" spans="1:49" hidden="1" x14ac:dyDescent="0.35">
      <c r="A212" s="2" t="s">
        <v>167</v>
      </c>
      <c r="B212">
        <v>6</v>
      </c>
      <c r="C212">
        <v>604</v>
      </c>
      <c r="D212">
        <v>2</v>
      </c>
      <c r="E212" t="s">
        <v>50</v>
      </c>
      <c r="F212">
        <v>58</v>
      </c>
      <c r="G212" t="s">
        <v>72</v>
      </c>
      <c r="I212" t="s">
        <v>73</v>
      </c>
      <c r="J212" t="s">
        <v>52</v>
      </c>
      <c r="K212" t="s">
        <v>52</v>
      </c>
      <c r="L212" t="s">
        <v>52</v>
      </c>
      <c r="M212">
        <v>5</v>
      </c>
      <c r="N212" t="s">
        <v>78</v>
      </c>
      <c r="O212">
        <v>2</v>
      </c>
      <c r="P212" s="2">
        <v>7</v>
      </c>
      <c r="Q212" t="s">
        <v>50</v>
      </c>
      <c r="R212">
        <v>38</v>
      </c>
      <c r="S212" s="5">
        <f t="shared" si="3"/>
        <v>0</v>
      </c>
      <c r="T212" t="s">
        <v>99</v>
      </c>
      <c r="U212" t="s">
        <v>53</v>
      </c>
      <c r="W212" t="s">
        <v>53</v>
      </c>
      <c r="Y212" t="s">
        <v>55</v>
      </c>
      <c r="Z212" t="s">
        <v>52</v>
      </c>
      <c r="AA212">
        <v>3</v>
      </c>
      <c r="AB212" t="s">
        <v>72</v>
      </c>
      <c r="AD212" t="s">
        <v>52</v>
      </c>
      <c r="AE212" t="s">
        <v>52</v>
      </c>
      <c r="AF212" t="s">
        <v>52</v>
      </c>
      <c r="AG212" t="s">
        <v>52</v>
      </c>
      <c r="AH212">
        <v>5</v>
      </c>
      <c r="AI212" t="s">
        <v>78</v>
      </c>
      <c r="AJ212" t="s">
        <v>53</v>
      </c>
    </row>
    <row r="213" spans="1:49" hidden="1" x14ac:dyDescent="0.35">
      <c r="A213" s="2" t="s">
        <v>167</v>
      </c>
      <c r="B213">
        <v>6</v>
      </c>
      <c r="C213">
        <v>604</v>
      </c>
      <c r="D213">
        <v>2</v>
      </c>
      <c r="E213" t="s">
        <v>50</v>
      </c>
      <c r="F213">
        <v>58</v>
      </c>
      <c r="G213" t="s">
        <v>72</v>
      </c>
      <c r="I213" t="s">
        <v>73</v>
      </c>
      <c r="J213" t="s">
        <v>52</v>
      </c>
      <c r="K213" t="s">
        <v>52</v>
      </c>
      <c r="L213" t="s">
        <v>52</v>
      </c>
      <c r="M213">
        <v>5</v>
      </c>
      <c r="N213" t="s">
        <v>78</v>
      </c>
      <c r="O213">
        <v>2</v>
      </c>
      <c r="P213" s="2">
        <v>8</v>
      </c>
      <c r="Q213" t="s">
        <v>56</v>
      </c>
      <c r="R213">
        <v>15</v>
      </c>
      <c r="S213" s="5">
        <f t="shared" si="3"/>
        <v>0</v>
      </c>
      <c r="T213" t="s">
        <v>102</v>
      </c>
      <c r="U213" t="s">
        <v>52</v>
      </c>
      <c r="V213">
        <v>7</v>
      </c>
      <c r="W213" t="s">
        <v>52</v>
      </c>
      <c r="X213">
        <v>3</v>
      </c>
      <c r="Y213" t="s">
        <v>59</v>
      </c>
      <c r="AB213" t="s">
        <v>72</v>
      </c>
      <c r="AD213" t="s">
        <v>73</v>
      </c>
      <c r="AE213" t="s">
        <v>52</v>
      </c>
      <c r="AF213" t="s">
        <v>52</v>
      </c>
      <c r="AG213" t="s">
        <v>52</v>
      </c>
      <c r="AH213">
        <v>8</v>
      </c>
      <c r="AI213" t="s">
        <v>60</v>
      </c>
      <c r="AJ213" t="s">
        <v>52</v>
      </c>
      <c r="AK213" t="s">
        <v>61</v>
      </c>
      <c r="AM213" t="s">
        <v>62</v>
      </c>
      <c r="AN213" t="s">
        <v>52</v>
      </c>
      <c r="AP213">
        <v>0</v>
      </c>
      <c r="AQ213">
        <v>480000</v>
      </c>
      <c r="AR213">
        <v>45000</v>
      </c>
      <c r="AS213">
        <v>75000</v>
      </c>
      <c r="AT213">
        <v>1200000</v>
      </c>
      <c r="AU213">
        <v>0</v>
      </c>
      <c r="AV213">
        <v>5000</v>
      </c>
      <c r="AW213">
        <v>1805000</v>
      </c>
    </row>
    <row r="214" spans="1:49" hidden="1" x14ac:dyDescent="0.35">
      <c r="A214" s="2" t="s">
        <v>167</v>
      </c>
      <c r="B214">
        <v>6</v>
      </c>
      <c r="C214">
        <v>604</v>
      </c>
      <c r="D214">
        <v>2</v>
      </c>
      <c r="E214" t="s">
        <v>50</v>
      </c>
      <c r="F214">
        <v>58</v>
      </c>
      <c r="G214" t="s">
        <v>72</v>
      </c>
      <c r="I214" t="s">
        <v>73</v>
      </c>
      <c r="J214" t="s">
        <v>52</v>
      </c>
      <c r="K214" t="s">
        <v>52</v>
      </c>
      <c r="L214" t="s">
        <v>52</v>
      </c>
      <c r="M214">
        <v>5</v>
      </c>
      <c r="N214" t="s">
        <v>78</v>
      </c>
      <c r="O214">
        <v>2</v>
      </c>
      <c r="P214" s="2">
        <v>9</v>
      </c>
      <c r="Q214" t="s">
        <v>56</v>
      </c>
      <c r="R214">
        <v>15</v>
      </c>
      <c r="S214" s="5">
        <f t="shared" si="3"/>
        <v>0</v>
      </c>
      <c r="T214" t="s">
        <v>102</v>
      </c>
      <c r="U214" t="s">
        <v>52</v>
      </c>
      <c r="V214">
        <v>4</v>
      </c>
      <c r="W214" t="s">
        <v>52</v>
      </c>
      <c r="X214">
        <v>6</v>
      </c>
      <c r="Y214" t="s">
        <v>59</v>
      </c>
      <c r="AB214" t="s">
        <v>72</v>
      </c>
      <c r="AD214" t="s">
        <v>73</v>
      </c>
      <c r="AE214" t="s">
        <v>52</v>
      </c>
      <c r="AF214" t="s">
        <v>52</v>
      </c>
      <c r="AG214" t="s">
        <v>52</v>
      </c>
      <c r="AH214">
        <v>7</v>
      </c>
      <c r="AI214" t="s">
        <v>86</v>
      </c>
      <c r="AJ214" t="s">
        <v>52</v>
      </c>
      <c r="AK214" t="s">
        <v>87</v>
      </c>
      <c r="AM214" t="s">
        <v>62</v>
      </c>
      <c r="AN214" t="s">
        <v>52</v>
      </c>
      <c r="AP214">
        <v>0</v>
      </c>
      <c r="AQ214">
        <v>480000</v>
      </c>
      <c r="AR214">
        <v>35000</v>
      </c>
      <c r="AS214">
        <v>65000</v>
      </c>
      <c r="AT214">
        <v>840000</v>
      </c>
      <c r="AU214">
        <v>0</v>
      </c>
      <c r="AV214">
        <v>5000</v>
      </c>
      <c r="AW214">
        <v>1425000</v>
      </c>
    </row>
    <row r="215" spans="1:49" hidden="1" x14ac:dyDescent="0.35">
      <c r="A215" s="2" t="s">
        <v>167</v>
      </c>
      <c r="B215">
        <v>6</v>
      </c>
      <c r="C215">
        <v>604</v>
      </c>
      <c r="D215">
        <v>2</v>
      </c>
      <c r="E215" t="s">
        <v>50</v>
      </c>
      <c r="F215">
        <v>58</v>
      </c>
      <c r="G215" t="s">
        <v>72</v>
      </c>
      <c r="I215" t="s">
        <v>73</v>
      </c>
      <c r="J215" t="s">
        <v>52</v>
      </c>
      <c r="K215" t="s">
        <v>52</v>
      </c>
      <c r="L215" t="s">
        <v>52</v>
      </c>
      <c r="M215">
        <v>5</v>
      </c>
      <c r="N215" t="s">
        <v>78</v>
      </c>
      <c r="O215">
        <v>2</v>
      </c>
      <c r="P215" s="2">
        <v>10</v>
      </c>
      <c r="Q215" t="s">
        <v>56</v>
      </c>
      <c r="R215">
        <v>27</v>
      </c>
      <c r="S215" s="5">
        <f t="shared" si="3"/>
        <v>0</v>
      </c>
      <c r="T215" t="s">
        <v>99</v>
      </c>
      <c r="U215" t="s">
        <v>53</v>
      </c>
      <c r="W215" t="s">
        <v>53</v>
      </c>
      <c r="Y215" t="s">
        <v>55</v>
      </c>
      <c r="Z215" t="s">
        <v>52</v>
      </c>
      <c r="AA215">
        <v>5</v>
      </c>
      <c r="AB215" t="s">
        <v>72</v>
      </c>
      <c r="AD215" t="s">
        <v>52</v>
      </c>
      <c r="AE215" t="s">
        <v>52</v>
      </c>
      <c r="AF215" t="s">
        <v>52</v>
      </c>
      <c r="AG215" t="s">
        <v>53</v>
      </c>
    </row>
    <row r="216" spans="1:49" hidden="1" x14ac:dyDescent="0.35">
      <c r="A216" s="2" t="s">
        <v>168</v>
      </c>
      <c r="B216">
        <v>19</v>
      </c>
      <c r="C216">
        <v>1904</v>
      </c>
      <c r="D216">
        <v>1</v>
      </c>
      <c r="E216" t="s">
        <v>56</v>
      </c>
      <c r="F216">
        <v>37</v>
      </c>
      <c r="G216" t="s">
        <v>72</v>
      </c>
      <c r="I216" t="s">
        <v>52</v>
      </c>
      <c r="J216" t="s">
        <v>52</v>
      </c>
      <c r="K216" t="s">
        <v>52</v>
      </c>
      <c r="L216" t="s">
        <v>52</v>
      </c>
      <c r="M216">
        <v>13</v>
      </c>
      <c r="N216" t="s">
        <v>76</v>
      </c>
      <c r="O216">
        <v>2</v>
      </c>
      <c r="P216" s="2">
        <v>1</v>
      </c>
      <c r="Q216" t="s">
        <v>56</v>
      </c>
      <c r="R216">
        <v>37</v>
      </c>
      <c r="S216" s="5">
        <f t="shared" si="3"/>
        <v>0</v>
      </c>
      <c r="T216" t="s">
        <v>54</v>
      </c>
      <c r="U216" t="s">
        <v>53</v>
      </c>
      <c r="W216" t="s">
        <v>53</v>
      </c>
      <c r="Y216" t="s">
        <v>59</v>
      </c>
      <c r="AB216" t="s">
        <v>72</v>
      </c>
      <c r="AD216" t="s">
        <v>52</v>
      </c>
      <c r="AE216" t="s">
        <v>52</v>
      </c>
      <c r="AF216" t="s">
        <v>52</v>
      </c>
      <c r="AG216" t="s">
        <v>52</v>
      </c>
      <c r="AH216">
        <v>13</v>
      </c>
      <c r="AI216" t="s">
        <v>76</v>
      </c>
      <c r="AJ216" t="s">
        <v>53</v>
      </c>
    </row>
    <row r="217" spans="1:49" hidden="1" x14ac:dyDescent="0.35">
      <c r="A217" s="2" t="s">
        <v>168</v>
      </c>
      <c r="B217">
        <v>19</v>
      </c>
      <c r="C217">
        <v>1904</v>
      </c>
      <c r="D217">
        <v>1</v>
      </c>
      <c r="E217" t="s">
        <v>56</v>
      </c>
      <c r="F217">
        <v>37</v>
      </c>
      <c r="G217" t="s">
        <v>72</v>
      </c>
      <c r="I217" t="s">
        <v>52</v>
      </c>
      <c r="J217" t="s">
        <v>52</v>
      </c>
      <c r="K217" t="s">
        <v>52</v>
      </c>
      <c r="L217" t="s">
        <v>52</v>
      </c>
      <c r="M217">
        <v>13</v>
      </c>
      <c r="N217" t="s">
        <v>76</v>
      </c>
      <c r="O217">
        <v>2</v>
      </c>
      <c r="P217" s="2">
        <v>2</v>
      </c>
      <c r="Q217" t="s">
        <v>56</v>
      </c>
      <c r="R217">
        <v>11</v>
      </c>
      <c r="S217" s="5">
        <f t="shared" si="3"/>
        <v>0</v>
      </c>
      <c r="T217" t="s">
        <v>169</v>
      </c>
      <c r="U217" t="s">
        <v>53</v>
      </c>
      <c r="W217" t="s">
        <v>53</v>
      </c>
      <c r="AB217" t="s">
        <v>72</v>
      </c>
      <c r="AD217" t="s">
        <v>52</v>
      </c>
      <c r="AE217" t="s">
        <v>52</v>
      </c>
      <c r="AF217" t="s">
        <v>52</v>
      </c>
      <c r="AG217" t="s">
        <v>52</v>
      </c>
      <c r="AH217">
        <v>4</v>
      </c>
      <c r="AI217" t="s">
        <v>63</v>
      </c>
      <c r="AJ217" t="s">
        <v>52</v>
      </c>
      <c r="AK217" t="s">
        <v>64</v>
      </c>
      <c r="AM217" t="s">
        <v>96</v>
      </c>
      <c r="AN217" t="s">
        <v>52</v>
      </c>
      <c r="AP217">
        <v>1452000</v>
      </c>
      <c r="AQ217">
        <v>0</v>
      </c>
      <c r="AR217">
        <v>7500</v>
      </c>
      <c r="AS217">
        <v>20000</v>
      </c>
      <c r="AT217">
        <v>0</v>
      </c>
      <c r="AU217">
        <v>0</v>
      </c>
      <c r="AV217">
        <v>0</v>
      </c>
      <c r="AW217">
        <v>1479500</v>
      </c>
    </row>
    <row r="218" spans="1:49" hidden="1" x14ac:dyDescent="0.35">
      <c r="A218" s="2" t="s">
        <v>168</v>
      </c>
      <c r="B218">
        <v>19</v>
      </c>
      <c r="C218">
        <v>1904</v>
      </c>
      <c r="D218">
        <v>1</v>
      </c>
      <c r="E218" t="s">
        <v>56</v>
      </c>
      <c r="F218">
        <v>37</v>
      </c>
      <c r="G218" t="s">
        <v>72</v>
      </c>
      <c r="I218" t="s">
        <v>52</v>
      </c>
      <c r="J218" t="s">
        <v>52</v>
      </c>
      <c r="K218" t="s">
        <v>52</v>
      </c>
      <c r="L218" t="s">
        <v>52</v>
      </c>
      <c r="M218">
        <v>13</v>
      </c>
      <c r="N218" t="s">
        <v>76</v>
      </c>
      <c r="O218">
        <v>2</v>
      </c>
      <c r="P218" s="2">
        <v>3</v>
      </c>
      <c r="Q218" t="s">
        <v>50</v>
      </c>
      <c r="R218">
        <v>6</v>
      </c>
      <c r="S218" s="5">
        <f t="shared" si="3"/>
        <v>0</v>
      </c>
      <c r="T218" t="s">
        <v>169</v>
      </c>
      <c r="U218" t="s">
        <v>53</v>
      </c>
      <c r="W218" t="s">
        <v>53</v>
      </c>
      <c r="AB218" t="s">
        <v>72</v>
      </c>
      <c r="AD218" t="s">
        <v>73</v>
      </c>
      <c r="AE218" t="s">
        <v>53</v>
      </c>
      <c r="AF218" t="s">
        <v>53</v>
      </c>
      <c r="AG218" t="s">
        <v>52</v>
      </c>
      <c r="AH218">
        <v>1</v>
      </c>
      <c r="AI218" t="s">
        <v>68</v>
      </c>
      <c r="AJ218" t="s">
        <v>52</v>
      </c>
      <c r="AK218" t="s">
        <v>68</v>
      </c>
      <c r="AL218" t="s">
        <v>109</v>
      </c>
      <c r="AN218" t="s">
        <v>53</v>
      </c>
    </row>
    <row r="219" spans="1:49" hidden="1" x14ac:dyDescent="0.35">
      <c r="A219" s="2" t="s">
        <v>170</v>
      </c>
      <c r="B219">
        <v>9</v>
      </c>
      <c r="C219">
        <v>907</v>
      </c>
      <c r="D219">
        <v>2</v>
      </c>
      <c r="E219" t="s">
        <v>50</v>
      </c>
      <c r="F219">
        <v>24</v>
      </c>
      <c r="G219" t="s">
        <v>72</v>
      </c>
      <c r="I219" t="s">
        <v>73</v>
      </c>
      <c r="J219" t="s">
        <v>52</v>
      </c>
      <c r="K219" t="s">
        <v>52</v>
      </c>
      <c r="L219" t="s">
        <v>52</v>
      </c>
      <c r="M219">
        <v>10</v>
      </c>
      <c r="N219" t="s">
        <v>100</v>
      </c>
      <c r="O219">
        <v>2</v>
      </c>
      <c r="P219" s="2">
        <v>1</v>
      </c>
      <c r="Q219" t="s">
        <v>50</v>
      </c>
      <c r="R219">
        <v>24</v>
      </c>
      <c r="S219" s="5">
        <f t="shared" si="3"/>
        <v>0</v>
      </c>
      <c r="T219" t="s">
        <v>54</v>
      </c>
      <c r="U219" t="s">
        <v>53</v>
      </c>
      <c r="W219" t="s">
        <v>53</v>
      </c>
      <c r="Y219" t="s">
        <v>55</v>
      </c>
      <c r="Z219" t="s">
        <v>52</v>
      </c>
      <c r="AA219">
        <v>2</v>
      </c>
      <c r="AB219" t="s">
        <v>72</v>
      </c>
      <c r="AD219" t="s">
        <v>73</v>
      </c>
      <c r="AE219" t="s">
        <v>52</v>
      </c>
      <c r="AF219" t="s">
        <v>52</v>
      </c>
      <c r="AG219" t="s">
        <v>52</v>
      </c>
      <c r="AH219">
        <v>10</v>
      </c>
      <c r="AI219" t="s">
        <v>100</v>
      </c>
      <c r="AJ219" t="s">
        <v>53</v>
      </c>
    </row>
    <row r="220" spans="1:49" hidden="1" x14ac:dyDescent="0.35">
      <c r="A220" s="2" t="s">
        <v>170</v>
      </c>
      <c r="B220">
        <v>9</v>
      </c>
      <c r="C220">
        <v>907</v>
      </c>
      <c r="D220">
        <v>2</v>
      </c>
      <c r="E220" t="s">
        <v>50</v>
      </c>
      <c r="F220">
        <v>24</v>
      </c>
      <c r="G220" t="s">
        <v>72</v>
      </c>
      <c r="I220" t="s">
        <v>73</v>
      </c>
      <c r="J220" t="s">
        <v>52</v>
      </c>
      <c r="K220" t="s">
        <v>52</v>
      </c>
      <c r="L220" t="s">
        <v>52</v>
      </c>
      <c r="M220">
        <v>10</v>
      </c>
      <c r="N220" t="s">
        <v>100</v>
      </c>
      <c r="O220">
        <v>2</v>
      </c>
      <c r="P220" s="2">
        <v>2</v>
      </c>
      <c r="Q220" t="s">
        <v>56</v>
      </c>
      <c r="R220">
        <v>22</v>
      </c>
      <c r="S220" s="5">
        <f t="shared" si="3"/>
        <v>0</v>
      </c>
      <c r="T220" t="s">
        <v>57</v>
      </c>
      <c r="U220" t="s">
        <v>53</v>
      </c>
      <c r="W220" t="s">
        <v>53</v>
      </c>
      <c r="Y220" t="s">
        <v>55</v>
      </c>
      <c r="Z220" t="s">
        <v>52</v>
      </c>
      <c r="AA220">
        <v>1</v>
      </c>
      <c r="AB220" t="s">
        <v>72</v>
      </c>
      <c r="AD220" t="s">
        <v>73</v>
      </c>
      <c r="AE220" t="s">
        <v>52</v>
      </c>
      <c r="AF220" t="s">
        <v>52</v>
      </c>
      <c r="AG220" t="s">
        <v>52</v>
      </c>
      <c r="AH220">
        <v>9</v>
      </c>
      <c r="AI220" t="s">
        <v>80</v>
      </c>
      <c r="AJ220" t="s">
        <v>53</v>
      </c>
    </row>
    <row r="221" spans="1:49" hidden="1" x14ac:dyDescent="0.35">
      <c r="A221" s="2" t="s">
        <v>170</v>
      </c>
      <c r="B221">
        <v>9</v>
      </c>
      <c r="C221">
        <v>907</v>
      </c>
      <c r="D221">
        <v>2</v>
      </c>
      <c r="E221" t="s">
        <v>50</v>
      </c>
      <c r="F221">
        <v>24</v>
      </c>
      <c r="G221" t="s">
        <v>72</v>
      </c>
      <c r="I221" t="s">
        <v>73</v>
      </c>
      <c r="J221" t="s">
        <v>52</v>
      </c>
      <c r="K221" t="s">
        <v>52</v>
      </c>
      <c r="L221" t="s">
        <v>52</v>
      </c>
      <c r="M221">
        <v>10</v>
      </c>
      <c r="N221" t="s">
        <v>100</v>
      </c>
      <c r="P221" s="2">
        <v>3</v>
      </c>
      <c r="Q221" t="s">
        <v>50</v>
      </c>
      <c r="R221">
        <v>12</v>
      </c>
      <c r="S221" s="5">
        <f t="shared" si="3"/>
        <v>0</v>
      </c>
      <c r="T221" t="s">
        <v>111</v>
      </c>
      <c r="U221" t="s">
        <v>53</v>
      </c>
      <c r="W221" t="s">
        <v>53</v>
      </c>
      <c r="AB221" t="s">
        <v>72</v>
      </c>
      <c r="AD221" t="s">
        <v>73</v>
      </c>
      <c r="AE221" t="s">
        <v>52</v>
      </c>
      <c r="AF221" t="s">
        <v>52</v>
      </c>
      <c r="AG221" t="s">
        <v>52</v>
      </c>
      <c r="AH221">
        <v>5</v>
      </c>
      <c r="AI221" t="s">
        <v>83</v>
      </c>
      <c r="AJ221" t="s">
        <v>52</v>
      </c>
      <c r="AK221" t="s">
        <v>84</v>
      </c>
      <c r="AM221" t="s">
        <v>62</v>
      </c>
      <c r="AN221" t="s">
        <v>53</v>
      </c>
      <c r="AP221">
        <v>0</v>
      </c>
      <c r="AQ221">
        <v>0</v>
      </c>
      <c r="AR221">
        <v>8000</v>
      </c>
      <c r="AS221">
        <v>2000</v>
      </c>
      <c r="AT221">
        <v>0</v>
      </c>
      <c r="AU221">
        <v>0</v>
      </c>
      <c r="AV221">
        <v>0</v>
      </c>
      <c r="AW221">
        <v>10000</v>
      </c>
    </row>
    <row r="222" spans="1:49" hidden="1" x14ac:dyDescent="0.35">
      <c r="A222" s="2" t="s">
        <v>170</v>
      </c>
      <c r="B222">
        <v>9</v>
      </c>
      <c r="C222">
        <v>907</v>
      </c>
      <c r="D222">
        <v>2</v>
      </c>
      <c r="E222" t="s">
        <v>50</v>
      </c>
      <c r="F222">
        <v>24</v>
      </c>
      <c r="G222" t="s">
        <v>72</v>
      </c>
      <c r="I222" t="s">
        <v>73</v>
      </c>
      <c r="J222" t="s">
        <v>52</v>
      </c>
      <c r="K222" t="s">
        <v>52</v>
      </c>
      <c r="L222" t="s">
        <v>52</v>
      </c>
      <c r="M222">
        <v>10</v>
      </c>
      <c r="N222" t="s">
        <v>100</v>
      </c>
      <c r="O222">
        <v>2</v>
      </c>
      <c r="P222" s="2">
        <v>4</v>
      </c>
      <c r="Q222" t="s">
        <v>50</v>
      </c>
      <c r="R222">
        <v>1</v>
      </c>
      <c r="S222" s="5">
        <f t="shared" si="3"/>
        <v>0</v>
      </c>
      <c r="T222" t="s">
        <v>58</v>
      </c>
      <c r="U222" t="s">
        <v>52</v>
      </c>
      <c r="V222">
        <v>1</v>
      </c>
      <c r="W222" t="s">
        <v>52</v>
      </c>
      <c r="X222">
        <v>2</v>
      </c>
      <c r="AB222" t="s">
        <v>72</v>
      </c>
    </row>
    <row r="223" spans="1:49" hidden="1" x14ac:dyDescent="0.35">
      <c r="A223" s="2" t="s">
        <v>171</v>
      </c>
      <c r="B223">
        <v>16</v>
      </c>
      <c r="C223">
        <v>1602</v>
      </c>
      <c r="D223">
        <v>1</v>
      </c>
      <c r="E223" t="s">
        <v>50</v>
      </c>
      <c r="F223">
        <v>43</v>
      </c>
      <c r="G223" t="s">
        <v>72</v>
      </c>
      <c r="I223" t="s">
        <v>73</v>
      </c>
      <c r="J223" t="s">
        <v>53</v>
      </c>
      <c r="K223" t="s">
        <v>53</v>
      </c>
      <c r="L223" t="s">
        <v>52</v>
      </c>
      <c r="M223">
        <v>2</v>
      </c>
      <c r="N223" t="s">
        <v>97</v>
      </c>
      <c r="O223">
        <v>2</v>
      </c>
      <c r="P223" s="2">
        <v>1</v>
      </c>
      <c r="Q223" t="s">
        <v>50</v>
      </c>
      <c r="R223">
        <v>43</v>
      </c>
      <c r="S223" s="5">
        <f t="shared" si="3"/>
        <v>0</v>
      </c>
      <c r="T223" t="s">
        <v>54</v>
      </c>
      <c r="U223" t="s">
        <v>53</v>
      </c>
      <c r="W223" t="s">
        <v>53</v>
      </c>
      <c r="Y223" t="s">
        <v>55</v>
      </c>
      <c r="Z223" t="s">
        <v>52</v>
      </c>
      <c r="AA223">
        <v>2</v>
      </c>
      <c r="AB223" t="s">
        <v>72</v>
      </c>
      <c r="AD223" t="s">
        <v>73</v>
      </c>
      <c r="AE223" t="s">
        <v>53</v>
      </c>
      <c r="AF223" t="s">
        <v>53</v>
      </c>
      <c r="AG223" t="s">
        <v>52</v>
      </c>
      <c r="AH223">
        <v>2</v>
      </c>
      <c r="AI223" t="s">
        <v>97</v>
      </c>
      <c r="AJ223" t="s">
        <v>53</v>
      </c>
    </row>
    <row r="224" spans="1:49" hidden="1" x14ac:dyDescent="0.35">
      <c r="A224" s="2" t="s">
        <v>171</v>
      </c>
      <c r="B224">
        <v>16</v>
      </c>
      <c r="C224">
        <v>1602</v>
      </c>
      <c r="D224">
        <v>1</v>
      </c>
      <c r="E224" t="s">
        <v>50</v>
      </c>
      <c r="F224">
        <v>43</v>
      </c>
      <c r="G224" t="s">
        <v>72</v>
      </c>
      <c r="I224" t="s">
        <v>73</v>
      </c>
      <c r="J224" t="s">
        <v>53</v>
      </c>
      <c r="K224" t="s">
        <v>53</v>
      </c>
      <c r="L224" t="s">
        <v>52</v>
      </c>
      <c r="M224">
        <v>2</v>
      </c>
      <c r="N224" t="s">
        <v>97</v>
      </c>
      <c r="O224">
        <v>2</v>
      </c>
      <c r="P224" s="2">
        <v>2</v>
      </c>
      <c r="Q224" t="s">
        <v>56</v>
      </c>
      <c r="R224">
        <v>51</v>
      </c>
      <c r="S224" s="5">
        <f t="shared" si="3"/>
        <v>0</v>
      </c>
      <c r="T224" t="s">
        <v>57</v>
      </c>
      <c r="U224" t="s">
        <v>53</v>
      </c>
      <c r="W224" t="s">
        <v>53</v>
      </c>
      <c r="Y224" t="s">
        <v>55</v>
      </c>
      <c r="Z224" t="s">
        <v>52</v>
      </c>
      <c r="AA224">
        <v>1</v>
      </c>
      <c r="AB224" t="s">
        <v>72</v>
      </c>
      <c r="AD224" t="s">
        <v>73</v>
      </c>
      <c r="AE224" t="s">
        <v>53</v>
      </c>
      <c r="AF224" t="s">
        <v>53</v>
      </c>
      <c r="AG224" t="s">
        <v>53</v>
      </c>
    </row>
    <row r="225" spans="1:49" hidden="1" x14ac:dyDescent="0.35">
      <c r="A225" s="2" t="s">
        <v>172</v>
      </c>
      <c r="B225">
        <v>17</v>
      </c>
      <c r="C225">
        <v>1711</v>
      </c>
      <c r="D225">
        <v>2</v>
      </c>
      <c r="E225" t="s">
        <v>56</v>
      </c>
      <c r="F225">
        <v>69</v>
      </c>
      <c r="G225" t="s">
        <v>72</v>
      </c>
      <c r="I225" t="s">
        <v>73</v>
      </c>
      <c r="J225" t="s">
        <v>53</v>
      </c>
      <c r="K225" t="s">
        <v>53</v>
      </c>
      <c r="L225" t="s">
        <v>53</v>
      </c>
      <c r="M225">
        <v>0</v>
      </c>
      <c r="O225">
        <v>2</v>
      </c>
      <c r="P225" s="2">
        <v>1</v>
      </c>
      <c r="Q225" t="s">
        <v>56</v>
      </c>
      <c r="R225">
        <v>69</v>
      </c>
      <c r="S225" s="5">
        <f t="shared" si="3"/>
        <v>0</v>
      </c>
      <c r="T225" t="s">
        <v>54</v>
      </c>
      <c r="U225" t="s">
        <v>53</v>
      </c>
      <c r="W225" t="s">
        <v>53</v>
      </c>
      <c r="Y225" t="s">
        <v>122</v>
      </c>
      <c r="AB225" t="s">
        <v>72</v>
      </c>
      <c r="AD225" t="s">
        <v>73</v>
      </c>
      <c r="AE225" t="s">
        <v>53</v>
      </c>
      <c r="AF225" t="s">
        <v>53</v>
      </c>
      <c r="AG225" t="s">
        <v>53</v>
      </c>
    </row>
    <row r="226" spans="1:49" hidden="1" x14ac:dyDescent="0.35">
      <c r="A226" s="2" t="s">
        <v>172</v>
      </c>
      <c r="B226">
        <v>17</v>
      </c>
      <c r="C226">
        <v>1711</v>
      </c>
      <c r="D226">
        <v>2</v>
      </c>
      <c r="E226" t="s">
        <v>56</v>
      </c>
      <c r="F226">
        <v>69</v>
      </c>
      <c r="G226" t="s">
        <v>72</v>
      </c>
      <c r="I226" t="s">
        <v>73</v>
      </c>
      <c r="J226" t="s">
        <v>53</v>
      </c>
      <c r="K226" t="s">
        <v>53</v>
      </c>
      <c r="L226" t="s">
        <v>53</v>
      </c>
      <c r="M226">
        <v>0</v>
      </c>
      <c r="O226">
        <v>1</v>
      </c>
      <c r="P226" s="2">
        <v>2</v>
      </c>
      <c r="Q226" t="s">
        <v>56</v>
      </c>
      <c r="R226">
        <v>44</v>
      </c>
      <c r="S226" s="5">
        <f t="shared" si="3"/>
        <v>0</v>
      </c>
      <c r="T226" t="s">
        <v>58</v>
      </c>
      <c r="U226" t="s">
        <v>53</v>
      </c>
      <c r="W226" t="s">
        <v>52</v>
      </c>
      <c r="X226">
        <v>1</v>
      </c>
      <c r="Y226" t="s">
        <v>122</v>
      </c>
      <c r="AB226" t="s">
        <v>72</v>
      </c>
      <c r="AD226" t="s">
        <v>73</v>
      </c>
      <c r="AE226" t="s">
        <v>52</v>
      </c>
      <c r="AF226" t="s">
        <v>52</v>
      </c>
      <c r="AG226" t="s">
        <v>52</v>
      </c>
      <c r="AH226">
        <v>3</v>
      </c>
      <c r="AI226" t="s">
        <v>63</v>
      </c>
      <c r="AJ226" t="s">
        <v>53</v>
      </c>
    </row>
    <row r="227" spans="1:49" hidden="1" x14ac:dyDescent="0.35">
      <c r="A227" s="2" t="s">
        <v>172</v>
      </c>
      <c r="B227">
        <v>17</v>
      </c>
      <c r="C227">
        <v>1711</v>
      </c>
      <c r="D227">
        <v>2</v>
      </c>
      <c r="E227" t="s">
        <v>56</v>
      </c>
      <c r="F227">
        <v>69</v>
      </c>
      <c r="G227" t="s">
        <v>72</v>
      </c>
      <c r="I227" t="s">
        <v>73</v>
      </c>
      <c r="J227" t="s">
        <v>53</v>
      </c>
      <c r="K227" t="s">
        <v>53</v>
      </c>
      <c r="L227" t="s">
        <v>53</v>
      </c>
      <c r="M227">
        <v>0</v>
      </c>
      <c r="O227">
        <v>1</v>
      </c>
      <c r="P227" s="2">
        <v>3</v>
      </c>
      <c r="Q227" t="s">
        <v>50</v>
      </c>
      <c r="R227">
        <v>36</v>
      </c>
      <c r="S227" s="5">
        <f t="shared" si="3"/>
        <v>0</v>
      </c>
      <c r="T227" t="s">
        <v>58</v>
      </c>
      <c r="U227" t="s">
        <v>53</v>
      </c>
      <c r="W227" t="s">
        <v>52</v>
      </c>
      <c r="X227">
        <v>1</v>
      </c>
      <c r="Y227" t="s">
        <v>59</v>
      </c>
      <c r="AB227" t="s">
        <v>72</v>
      </c>
      <c r="AD227" t="s">
        <v>73</v>
      </c>
      <c r="AE227" t="s">
        <v>52</v>
      </c>
      <c r="AF227" t="s">
        <v>52</v>
      </c>
      <c r="AG227" t="s">
        <v>52</v>
      </c>
      <c r="AH227">
        <v>6</v>
      </c>
      <c r="AI227" t="s">
        <v>79</v>
      </c>
      <c r="AJ227" t="s">
        <v>53</v>
      </c>
    </row>
    <row r="228" spans="1:49" hidden="1" x14ac:dyDescent="0.35">
      <c r="A228" s="2" t="s">
        <v>173</v>
      </c>
      <c r="B228">
        <v>6</v>
      </c>
      <c r="C228">
        <v>605</v>
      </c>
      <c r="D228">
        <v>2</v>
      </c>
      <c r="E228" t="s">
        <v>56</v>
      </c>
      <c r="F228">
        <v>58</v>
      </c>
      <c r="G228" t="s">
        <v>155</v>
      </c>
      <c r="H228" t="s">
        <v>52</v>
      </c>
      <c r="I228" t="s">
        <v>52</v>
      </c>
      <c r="J228" t="s">
        <v>53</v>
      </c>
      <c r="K228" t="s">
        <v>53</v>
      </c>
      <c r="L228" t="s">
        <v>53</v>
      </c>
      <c r="M228">
        <v>0</v>
      </c>
      <c r="O228">
        <v>1</v>
      </c>
      <c r="P228" s="2">
        <v>1</v>
      </c>
      <c r="Q228" t="s">
        <v>56</v>
      </c>
      <c r="R228">
        <v>58</v>
      </c>
      <c r="S228" s="5">
        <f t="shared" si="3"/>
        <v>0</v>
      </c>
      <c r="T228" t="s">
        <v>54</v>
      </c>
      <c r="U228" t="s">
        <v>53</v>
      </c>
      <c r="W228" t="s">
        <v>53</v>
      </c>
      <c r="Y228" t="s">
        <v>59</v>
      </c>
      <c r="AB228" t="s">
        <v>155</v>
      </c>
      <c r="AC228" t="s">
        <v>52</v>
      </c>
      <c r="AD228" t="s">
        <v>52</v>
      </c>
      <c r="AE228" t="s">
        <v>53</v>
      </c>
      <c r="AF228" t="s">
        <v>53</v>
      </c>
      <c r="AG228" t="s">
        <v>53</v>
      </c>
    </row>
    <row r="229" spans="1:49" hidden="1" x14ac:dyDescent="0.35">
      <c r="A229" s="2" t="s">
        <v>173</v>
      </c>
      <c r="B229">
        <v>6</v>
      </c>
      <c r="C229">
        <v>605</v>
      </c>
      <c r="D229">
        <v>2</v>
      </c>
      <c r="E229" t="s">
        <v>56</v>
      </c>
      <c r="F229">
        <v>58</v>
      </c>
      <c r="G229" t="s">
        <v>155</v>
      </c>
      <c r="H229" t="s">
        <v>52</v>
      </c>
      <c r="I229" t="s">
        <v>52</v>
      </c>
      <c r="J229" t="s">
        <v>53</v>
      </c>
      <c r="K229" t="s">
        <v>53</v>
      </c>
      <c r="L229" t="s">
        <v>53</v>
      </c>
      <c r="M229">
        <v>0</v>
      </c>
      <c r="O229">
        <v>1</v>
      </c>
      <c r="P229" s="2">
        <v>2</v>
      </c>
      <c r="Q229" t="s">
        <v>56</v>
      </c>
      <c r="R229">
        <v>16</v>
      </c>
      <c r="S229" s="5">
        <f t="shared" si="3"/>
        <v>0</v>
      </c>
      <c r="T229" t="s">
        <v>174</v>
      </c>
      <c r="U229" t="s">
        <v>53</v>
      </c>
      <c r="W229" t="s">
        <v>53</v>
      </c>
      <c r="Y229" t="s">
        <v>59</v>
      </c>
      <c r="AB229" t="s">
        <v>155</v>
      </c>
      <c r="AC229" t="s">
        <v>52</v>
      </c>
      <c r="AD229" t="s">
        <v>52</v>
      </c>
      <c r="AE229" t="s">
        <v>52</v>
      </c>
      <c r="AF229" t="s">
        <v>52</v>
      </c>
      <c r="AG229" t="s">
        <v>52</v>
      </c>
      <c r="AH229">
        <v>10</v>
      </c>
      <c r="AI229" t="s">
        <v>107</v>
      </c>
      <c r="AJ229" t="s">
        <v>52</v>
      </c>
      <c r="AK229" t="s">
        <v>123</v>
      </c>
      <c r="AM229" t="s">
        <v>62</v>
      </c>
      <c r="AN229" t="s">
        <v>53</v>
      </c>
    </row>
    <row r="230" spans="1:49" hidden="1" x14ac:dyDescent="0.35">
      <c r="A230" s="2" t="s">
        <v>175</v>
      </c>
      <c r="B230">
        <v>6</v>
      </c>
      <c r="C230">
        <v>603</v>
      </c>
      <c r="D230">
        <v>1</v>
      </c>
      <c r="E230" t="s">
        <v>50</v>
      </c>
      <c r="F230">
        <v>51</v>
      </c>
      <c r="G230" t="s">
        <v>72</v>
      </c>
      <c r="I230" t="s">
        <v>73</v>
      </c>
      <c r="J230" t="s">
        <v>52</v>
      </c>
      <c r="K230" t="s">
        <v>52</v>
      </c>
      <c r="L230" t="s">
        <v>52</v>
      </c>
      <c r="M230">
        <v>3</v>
      </c>
      <c r="N230" t="s">
        <v>63</v>
      </c>
      <c r="O230">
        <v>2</v>
      </c>
      <c r="P230" s="2">
        <v>1</v>
      </c>
      <c r="Q230" t="s">
        <v>50</v>
      </c>
      <c r="R230">
        <v>51</v>
      </c>
      <c r="S230" s="5">
        <f t="shared" si="3"/>
        <v>0</v>
      </c>
      <c r="T230" t="s">
        <v>54</v>
      </c>
      <c r="U230" t="s">
        <v>53</v>
      </c>
      <c r="W230" t="s">
        <v>53</v>
      </c>
      <c r="Y230" t="s">
        <v>55</v>
      </c>
      <c r="Z230" t="s">
        <v>52</v>
      </c>
      <c r="AA230">
        <v>2</v>
      </c>
      <c r="AB230" t="s">
        <v>72</v>
      </c>
      <c r="AD230" t="s">
        <v>73</v>
      </c>
      <c r="AE230" t="s">
        <v>52</v>
      </c>
      <c r="AF230" t="s">
        <v>52</v>
      </c>
      <c r="AG230" t="s">
        <v>52</v>
      </c>
      <c r="AH230">
        <v>3</v>
      </c>
      <c r="AI230" t="s">
        <v>63</v>
      </c>
      <c r="AJ230" t="s">
        <v>53</v>
      </c>
    </row>
    <row r="231" spans="1:49" hidden="1" x14ac:dyDescent="0.35">
      <c r="A231" s="2" t="s">
        <v>175</v>
      </c>
      <c r="B231">
        <v>6</v>
      </c>
      <c r="C231">
        <v>603</v>
      </c>
      <c r="D231">
        <v>1</v>
      </c>
      <c r="E231" t="s">
        <v>50</v>
      </c>
      <c r="F231">
        <v>51</v>
      </c>
      <c r="G231" t="s">
        <v>72</v>
      </c>
      <c r="I231" t="s">
        <v>73</v>
      </c>
      <c r="J231" t="s">
        <v>52</v>
      </c>
      <c r="K231" t="s">
        <v>52</v>
      </c>
      <c r="L231" t="s">
        <v>52</v>
      </c>
      <c r="M231">
        <v>3</v>
      </c>
      <c r="N231" t="s">
        <v>63</v>
      </c>
      <c r="O231">
        <v>2</v>
      </c>
      <c r="P231" s="2">
        <v>2</v>
      </c>
      <c r="Q231" t="s">
        <v>56</v>
      </c>
      <c r="R231">
        <v>51</v>
      </c>
      <c r="S231" s="5">
        <f t="shared" si="3"/>
        <v>0</v>
      </c>
      <c r="T231" t="s">
        <v>57</v>
      </c>
      <c r="U231" t="s">
        <v>53</v>
      </c>
      <c r="W231" t="s">
        <v>53</v>
      </c>
      <c r="Y231" t="s">
        <v>55</v>
      </c>
      <c r="Z231" t="s">
        <v>52</v>
      </c>
      <c r="AA231">
        <v>1</v>
      </c>
      <c r="AB231" t="s">
        <v>72</v>
      </c>
      <c r="AD231" t="s">
        <v>73</v>
      </c>
      <c r="AE231" t="s">
        <v>53</v>
      </c>
      <c r="AF231" t="s">
        <v>53</v>
      </c>
      <c r="AG231" t="s">
        <v>53</v>
      </c>
    </row>
    <row r="232" spans="1:49" hidden="1" x14ac:dyDescent="0.35">
      <c r="A232" s="2" t="s">
        <v>175</v>
      </c>
      <c r="B232">
        <v>6</v>
      </c>
      <c r="C232">
        <v>603</v>
      </c>
      <c r="D232">
        <v>1</v>
      </c>
      <c r="E232" t="s">
        <v>50</v>
      </c>
      <c r="F232">
        <v>51</v>
      </c>
      <c r="G232" t="s">
        <v>72</v>
      </c>
      <c r="I232" t="s">
        <v>73</v>
      </c>
      <c r="J232" t="s">
        <v>52</v>
      </c>
      <c r="K232" t="s">
        <v>52</v>
      </c>
      <c r="L232" t="s">
        <v>52</v>
      </c>
      <c r="M232">
        <v>3</v>
      </c>
      <c r="N232" t="s">
        <v>63</v>
      </c>
      <c r="O232">
        <v>2</v>
      </c>
      <c r="P232" s="2">
        <v>3</v>
      </c>
      <c r="Q232" t="s">
        <v>50</v>
      </c>
      <c r="R232">
        <v>25</v>
      </c>
      <c r="S232" s="5">
        <f t="shared" si="3"/>
        <v>0</v>
      </c>
      <c r="T232" t="s">
        <v>58</v>
      </c>
      <c r="U232" t="s">
        <v>52</v>
      </c>
      <c r="V232">
        <v>1</v>
      </c>
      <c r="W232" t="s">
        <v>52</v>
      </c>
      <c r="X232">
        <v>2</v>
      </c>
      <c r="Y232" t="s">
        <v>59</v>
      </c>
      <c r="AB232" t="s">
        <v>72</v>
      </c>
      <c r="AD232" t="s">
        <v>73</v>
      </c>
      <c r="AE232" t="s">
        <v>52</v>
      </c>
      <c r="AF232" t="s">
        <v>52</v>
      </c>
      <c r="AG232" t="s">
        <v>52</v>
      </c>
      <c r="AH232">
        <v>11</v>
      </c>
      <c r="AI232" t="s">
        <v>94</v>
      </c>
      <c r="AJ232" t="s">
        <v>53</v>
      </c>
    </row>
    <row r="233" spans="1:49" x14ac:dyDescent="0.35">
      <c r="A233" s="2" t="s">
        <v>175</v>
      </c>
      <c r="B233">
        <v>6</v>
      </c>
      <c r="C233">
        <v>603</v>
      </c>
      <c r="D233">
        <v>1</v>
      </c>
      <c r="E233" t="s">
        <v>50</v>
      </c>
      <c r="F233">
        <v>51</v>
      </c>
      <c r="G233" t="s">
        <v>72</v>
      </c>
      <c r="I233" t="s">
        <v>73</v>
      </c>
      <c r="J233" t="s">
        <v>52</v>
      </c>
      <c r="K233" t="s">
        <v>52</v>
      </c>
      <c r="L233" t="s">
        <v>52</v>
      </c>
      <c r="M233">
        <v>3</v>
      </c>
      <c r="N233" t="s">
        <v>63</v>
      </c>
      <c r="O233">
        <v>2</v>
      </c>
      <c r="P233" s="6">
        <v>4</v>
      </c>
      <c r="Q233" t="s">
        <v>50</v>
      </c>
      <c r="R233">
        <v>11</v>
      </c>
      <c r="S233" s="5">
        <f t="shared" si="3"/>
        <v>1</v>
      </c>
      <c r="T233" t="s">
        <v>58</v>
      </c>
      <c r="U233" t="s">
        <v>52</v>
      </c>
      <c r="V233">
        <v>1</v>
      </c>
      <c r="W233" t="s">
        <v>52</v>
      </c>
      <c r="X233">
        <v>2</v>
      </c>
      <c r="AB233" t="s">
        <v>72</v>
      </c>
      <c r="AD233" t="s">
        <v>73</v>
      </c>
      <c r="AE233" t="s">
        <v>52</v>
      </c>
      <c r="AF233" t="s">
        <v>53</v>
      </c>
      <c r="AG233" t="s">
        <v>52</v>
      </c>
      <c r="AH233">
        <v>3</v>
      </c>
      <c r="AI233" t="s">
        <v>97</v>
      </c>
      <c r="AJ233" t="s">
        <v>52</v>
      </c>
      <c r="AK233" t="s">
        <v>98</v>
      </c>
      <c r="AM233" t="s">
        <v>62</v>
      </c>
      <c r="AN233" t="s">
        <v>53</v>
      </c>
      <c r="AP233">
        <v>0</v>
      </c>
      <c r="AQ233">
        <v>0</v>
      </c>
      <c r="AR233">
        <v>6000</v>
      </c>
      <c r="AS233">
        <v>3000</v>
      </c>
      <c r="AT233">
        <v>0</v>
      </c>
      <c r="AU233">
        <v>0</v>
      </c>
      <c r="AV233">
        <v>2000</v>
      </c>
      <c r="AW233">
        <v>11000</v>
      </c>
    </row>
    <row r="234" spans="1:49" hidden="1" x14ac:dyDescent="0.35">
      <c r="A234" s="2" t="s">
        <v>176</v>
      </c>
      <c r="B234">
        <v>8</v>
      </c>
      <c r="C234">
        <v>807</v>
      </c>
      <c r="D234">
        <v>1</v>
      </c>
      <c r="E234" t="s">
        <v>50</v>
      </c>
      <c r="F234">
        <v>29</v>
      </c>
      <c r="G234" t="s">
        <v>72</v>
      </c>
      <c r="I234" t="s">
        <v>73</v>
      </c>
      <c r="J234" t="s">
        <v>52</v>
      </c>
      <c r="K234" t="s">
        <v>52</v>
      </c>
      <c r="L234" t="s">
        <v>52</v>
      </c>
      <c r="M234">
        <v>12</v>
      </c>
      <c r="N234" t="s">
        <v>115</v>
      </c>
      <c r="O234">
        <v>2</v>
      </c>
      <c r="P234" s="2">
        <v>1</v>
      </c>
      <c r="Q234" t="s">
        <v>50</v>
      </c>
      <c r="R234">
        <v>29</v>
      </c>
      <c r="S234" s="5">
        <f t="shared" si="3"/>
        <v>0</v>
      </c>
      <c r="T234" t="s">
        <v>54</v>
      </c>
      <c r="U234" t="s">
        <v>53</v>
      </c>
      <c r="W234" t="s">
        <v>53</v>
      </c>
      <c r="Y234" t="s">
        <v>59</v>
      </c>
      <c r="AB234" t="s">
        <v>72</v>
      </c>
      <c r="AD234" t="s">
        <v>73</v>
      </c>
      <c r="AE234" t="s">
        <v>52</v>
      </c>
      <c r="AF234" t="s">
        <v>52</v>
      </c>
      <c r="AG234" t="s">
        <v>52</v>
      </c>
      <c r="AH234">
        <v>12</v>
      </c>
      <c r="AI234" t="s">
        <v>115</v>
      </c>
      <c r="AJ234" t="s">
        <v>53</v>
      </c>
    </row>
    <row r="235" spans="1:49" hidden="1" x14ac:dyDescent="0.35">
      <c r="A235" s="2" t="s">
        <v>177</v>
      </c>
      <c r="B235">
        <v>5</v>
      </c>
      <c r="C235">
        <v>505</v>
      </c>
      <c r="D235">
        <v>2</v>
      </c>
      <c r="E235" t="s">
        <v>50</v>
      </c>
      <c r="F235">
        <v>49</v>
      </c>
      <c r="G235" t="s">
        <v>72</v>
      </c>
      <c r="I235" t="s">
        <v>73</v>
      </c>
      <c r="J235" t="s">
        <v>52</v>
      </c>
      <c r="K235" t="s">
        <v>52</v>
      </c>
      <c r="L235" t="s">
        <v>52</v>
      </c>
      <c r="M235">
        <v>7</v>
      </c>
      <c r="N235" t="s">
        <v>86</v>
      </c>
      <c r="O235">
        <v>2</v>
      </c>
      <c r="P235" s="2">
        <v>1</v>
      </c>
      <c r="Q235" t="s">
        <v>50</v>
      </c>
      <c r="R235">
        <v>49</v>
      </c>
      <c r="S235" s="5">
        <f t="shared" si="3"/>
        <v>0</v>
      </c>
      <c r="T235" t="s">
        <v>54</v>
      </c>
      <c r="U235" t="s">
        <v>53</v>
      </c>
      <c r="W235" t="s">
        <v>53</v>
      </c>
      <c r="Y235" t="s">
        <v>55</v>
      </c>
      <c r="Z235" t="s">
        <v>52</v>
      </c>
      <c r="AA235">
        <v>2</v>
      </c>
      <c r="AB235" t="s">
        <v>72</v>
      </c>
      <c r="AD235" t="s">
        <v>73</v>
      </c>
      <c r="AE235" t="s">
        <v>52</v>
      </c>
      <c r="AF235" t="s">
        <v>52</v>
      </c>
      <c r="AG235" t="s">
        <v>52</v>
      </c>
      <c r="AH235">
        <v>7</v>
      </c>
      <c r="AI235" t="s">
        <v>86</v>
      </c>
      <c r="AJ235" t="s">
        <v>53</v>
      </c>
    </row>
    <row r="236" spans="1:49" hidden="1" x14ac:dyDescent="0.35">
      <c r="A236" s="2" t="s">
        <v>177</v>
      </c>
      <c r="B236">
        <v>5</v>
      </c>
      <c r="C236">
        <v>505</v>
      </c>
      <c r="D236">
        <v>2</v>
      </c>
      <c r="E236" t="s">
        <v>50</v>
      </c>
      <c r="F236">
        <v>49</v>
      </c>
      <c r="G236" t="s">
        <v>72</v>
      </c>
      <c r="I236" t="s">
        <v>73</v>
      </c>
      <c r="J236" t="s">
        <v>52</v>
      </c>
      <c r="K236" t="s">
        <v>52</v>
      </c>
      <c r="L236" t="s">
        <v>52</v>
      </c>
      <c r="M236">
        <v>7</v>
      </c>
      <c r="N236" t="s">
        <v>86</v>
      </c>
      <c r="O236">
        <v>1</v>
      </c>
      <c r="P236" s="2">
        <v>2</v>
      </c>
      <c r="Q236" t="s">
        <v>56</v>
      </c>
      <c r="R236">
        <v>39</v>
      </c>
      <c r="S236" s="5">
        <f t="shared" si="3"/>
        <v>0</v>
      </c>
      <c r="T236" t="s">
        <v>57</v>
      </c>
      <c r="U236" t="s">
        <v>53</v>
      </c>
      <c r="W236" t="s">
        <v>53</v>
      </c>
      <c r="Y236" t="s">
        <v>55</v>
      </c>
      <c r="Z236" t="s">
        <v>52</v>
      </c>
      <c r="AA236">
        <v>1</v>
      </c>
      <c r="AB236" t="s">
        <v>72</v>
      </c>
      <c r="AD236" t="s">
        <v>73</v>
      </c>
      <c r="AE236" t="s">
        <v>52</v>
      </c>
      <c r="AF236" t="s">
        <v>52</v>
      </c>
      <c r="AG236" t="s">
        <v>52</v>
      </c>
      <c r="AH236">
        <v>6</v>
      </c>
      <c r="AI236" t="s">
        <v>79</v>
      </c>
      <c r="AJ236" t="s">
        <v>53</v>
      </c>
    </row>
    <row r="237" spans="1:49" hidden="1" x14ac:dyDescent="0.35">
      <c r="A237" s="2" t="s">
        <v>177</v>
      </c>
      <c r="B237">
        <v>5</v>
      </c>
      <c r="C237">
        <v>505</v>
      </c>
      <c r="D237">
        <v>2</v>
      </c>
      <c r="E237" t="s">
        <v>50</v>
      </c>
      <c r="F237">
        <v>49</v>
      </c>
      <c r="G237" t="s">
        <v>72</v>
      </c>
      <c r="I237" t="s">
        <v>73</v>
      </c>
      <c r="J237" t="s">
        <v>52</v>
      </c>
      <c r="K237" t="s">
        <v>52</v>
      </c>
      <c r="L237" t="s">
        <v>52</v>
      </c>
      <c r="M237">
        <v>7</v>
      </c>
      <c r="N237" t="s">
        <v>86</v>
      </c>
      <c r="O237">
        <v>1</v>
      </c>
      <c r="P237" s="2">
        <v>3</v>
      </c>
      <c r="Q237" t="s">
        <v>50</v>
      </c>
      <c r="R237">
        <v>21</v>
      </c>
      <c r="S237" s="5">
        <f t="shared" si="3"/>
        <v>0</v>
      </c>
      <c r="T237" t="s">
        <v>58</v>
      </c>
      <c r="U237" t="s">
        <v>52</v>
      </c>
      <c r="V237">
        <v>1</v>
      </c>
      <c r="W237" t="s">
        <v>52</v>
      </c>
      <c r="X237">
        <v>2</v>
      </c>
      <c r="Y237" t="s">
        <v>59</v>
      </c>
      <c r="AB237" t="s">
        <v>72</v>
      </c>
      <c r="AD237" t="s">
        <v>52</v>
      </c>
      <c r="AE237" t="s">
        <v>52</v>
      </c>
      <c r="AF237" t="s">
        <v>52</v>
      </c>
      <c r="AG237" t="s">
        <v>52</v>
      </c>
      <c r="AH237">
        <v>16</v>
      </c>
      <c r="AI237" t="s">
        <v>76</v>
      </c>
      <c r="AJ237" t="s">
        <v>52</v>
      </c>
      <c r="AK237" t="s">
        <v>95</v>
      </c>
      <c r="AM237" t="s">
        <v>96</v>
      </c>
      <c r="AN237" t="s">
        <v>52</v>
      </c>
      <c r="AP237">
        <v>6000000</v>
      </c>
      <c r="AQ237">
        <v>0</v>
      </c>
      <c r="AR237">
        <v>0</v>
      </c>
      <c r="AS237">
        <v>0</v>
      </c>
      <c r="AT237">
        <v>0</v>
      </c>
      <c r="AU237">
        <v>560000</v>
      </c>
      <c r="AV237">
        <v>0</v>
      </c>
      <c r="AW237">
        <v>6560000</v>
      </c>
    </row>
    <row r="238" spans="1:49" x14ac:dyDescent="0.35">
      <c r="A238" s="2" t="s">
        <v>177</v>
      </c>
      <c r="B238">
        <v>5</v>
      </c>
      <c r="C238">
        <v>505</v>
      </c>
      <c r="D238">
        <v>2</v>
      </c>
      <c r="E238" t="s">
        <v>50</v>
      </c>
      <c r="F238">
        <v>49</v>
      </c>
      <c r="G238" t="s">
        <v>72</v>
      </c>
      <c r="I238" t="s">
        <v>73</v>
      </c>
      <c r="J238" t="s">
        <v>52</v>
      </c>
      <c r="K238" t="s">
        <v>52</v>
      </c>
      <c r="L238" t="s">
        <v>52</v>
      </c>
      <c r="M238">
        <v>7</v>
      </c>
      <c r="N238" t="s">
        <v>86</v>
      </c>
      <c r="O238">
        <v>1</v>
      </c>
      <c r="P238" s="6">
        <v>4</v>
      </c>
      <c r="Q238" t="s">
        <v>50</v>
      </c>
      <c r="R238">
        <v>16</v>
      </c>
      <c r="S238" s="5">
        <f t="shared" si="3"/>
        <v>1</v>
      </c>
      <c r="T238" t="s">
        <v>58</v>
      </c>
      <c r="U238" t="s">
        <v>52</v>
      </c>
      <c r="V238">
        <v>1</v>
      </c>
      <c r="W238" t="s">
        <v>52</v>
      </c>
      <c r="X238">
        <v>2</v>
      </c>
      <c r="Y238" t="s">
        <v>59</v>
      </c>
      <c r="AB238" t="s">
        <v>72</v>
      </c>
      <c r="AD238" t="s">
        <v>73</v>
      </c>
      <c r="AE238" t="s">
        <v>52</v>
      </c>
      <c r="AF238" t="s">
        <v>52</v>
      </c>
      <c r="AG238" t="s">
        <v>52</v>
      </c>
      <c r="AH238">
        <v>12</v>
      </c>
      <c r="AI238" t="s">
        <v>94</v>
      </c>
      <c r="AJ238" t="s">
        <v>52</v>
      </c>
      <c r="AK238" t="s">
        <v>108</v>
      </c>
      <c r="AM238" t="s">
        <v>62</v>
      </c>
      <c r="AN238" t="s">
        <v>52</v>
      </c>
      <c r="AP238">
        <v>0</v>
      </c>
      <c r="AQ238">
        <v>800000</v>
      </c>
      <c r="AR238">
        <v>120000</v>
      </c>
      <c r="AS238">
        <v>350000</v>
      </c>
      <c r="AT238">
        <v>1200000</v>
      </c>
      <c r="AU238">
        <v>0</v>
      </c>
      <c r="AV238">
        <v>150000</v>
      </c>
      <c r="AW238">
        <v>2620000</v>
      </c>
    </row>
    <row r="239" spans="1:49" x14ac:dyDescent="0.35">
      <c r="A239" s="2" t="s">
        <v>177</v>
      </c>
      <c r="B239">
        <v>5</v>
      </c>
      <c r="C239">
        <v>505</v>
      </c>
      <c r="D239">
        <v>2</v>
      </c>
      <c r="E239" t="s">
        <v>50</v>
      </c>
      <c r="F239">
        <v>49</v>
      </c>
      <c r="G239" t="s">
        <v>72</v>
      </c>
      <c r="I239" t="s">
        <v>73</v>
      </c>
      <c r="J239" t="s">
        <v>52</v>
      </c>
      <c r="K239" t="s">
        <v>52</v>
      </c>
      <c r="L239" t="s">
        <v>52</v>
      </c>
      <c r="M239">
        <v>7</v>
      </c>
      <c r="N239" t="s">
        <v>86</v>
      </c>
      <c r="O239">
        <v>4</v>
      </c>
      <c r="P239" s="6">
        <v>5</v>
      </c>
      <c r="Q239" t="s">
        <v>56</v>
      </c>
      <c r="R239">
        <v>9</v>
      </c>
      <c r="S239" s="5">
        <f t="shared" si="3"/>
        <v>1</v>
      </c>
      <c r="T239" t="s">
        <v>58</v>
      </c>
      <c r="U239" t="s">
        <v>52</v>
      </c>
      <c r="V239">
        <v>1</v>
      </c>
      <c r="W239" t="s">
        <v>52</v>
      </c>
      <c r="X239">
        <v>2</v>
      </c>
      <c r="AB239" t="s">
        <v>72</v>
      </c>
      <c r="AD239" t="s">
        <v>73</v>
      </c>
      <c r="AE239" t="s">
        <v>52</v>
      </c>
      <c r="AF239" t="s">
        <v>52</v>
      </c>
      <c r="AG239" t="s">
        <v>52</v>
      </c>
      <c r="AH239">
        <v>5</v>
      </c>
      <c r="AI239" t="s">
        <v>83</v>
      </c>
      <c r="AJ239" t="s">
        <v>52</v>
      </c>
      <c r="AK239" t="s">
        <v>84</v>
      </c>
      <c r="AM239" t="s">
        <v>62</v>
      </c>
      <c r="AN239" t="s">
        <v>53</v>
      </c>
      <c r="AP239">
        <v>0</v>
      </c>
      <c r="AQ239">
        <v>1000000</v>
      </c>
      <c r="AR239">
        <v>70000</v>
      </c>
      <c r="AS239">
        <v>120000</v>
      </c>
      <c r="AT239">
        <v>1800000</v>
      </c>
      <c r="AU239">
        <v>80000</v>
      </c>
      <c r="AV239">
        <v>40000</v>
      </c>
      <c r="AW239">
        <v>3110000</v>
      </c>
    </row>
    <row r="240" spans="1:49" hidden="1" x14ac:dyDescent="0.35">
      <c r="A240" s="2" t="s">
        <v>178</v>
      </c>
      <c r="B240">
        <v>10</v>
      </c>
      <c r="C240">
        <v>1004</v>
      </c>
      <c r="D240">
        <v>2</v>
      </c>
      <c r="E240" t="s">
        <v>50</v>
      </c>
      <c r="F240">
        <v>56</v>
      </c>
      <c r="G240" t="s">
        <v>72</v>
      </c>
      <c r="I240" t="s">
        <v>73</v>
      </c>
      <c r="J240" t="s">
        <v>52</v>
      </c>
      <c r="K240" t="s">
        <v>52</v>
      </c>
      <c r="L240" t="s">
        <v>52</v>
      </c>
      <c r="M240">
        <v>2</v>
      </c>
      <c r="N240" t="s">
        <v>97</v>
      </c>
      <c r="O240">
        <v>4</v>
      </c>
      <c r="P240" s="2">
        <v>1</v>
      </c>
      <c r="Q240" t="s">
        <v>50</v>
      </c>
      <c r="R240">
        <v>56</v>
      </c>
      <c r="S240" s="5">
        <f t="shared" si="3"/>
        <v>0</v>
      </c>
      <c r="T240" t="s">
        <v>54</v>
      </c>
      <c r="U240" t="s">
        <v>53</v>
      </c>
      <c r="W240" t="s">
        <v>53</v>
      </c>
      <c r="Y240" t="s">
        <v>55</v>
      </c>
      <c r="Z240" t="s">
        <v>52</v>
      </c>
      <c r="AA240">
        <v>2</v>
      </c>
      <c r="AB240" t="s">
        <v>72</v>
      </c>
      <c r="AD240" t="s">
        <v>73</v>
      </c>
      <c r="AE240" t="s">
        <v>52</v>
      </c>
      <c r="AF240" t="s">
        <v>52</v>
      </c>
      <c r="AG240" t="s">
        <v>52</v>
      </c>
      <c r="AH240">
        <v>2</v>
      </c>
      <c r="AI240" t="s">
        <v>97</v>
      </c>
      <c r="AJ240" t="s">
        <v>53</v>
      </c>
    </row>
    <row r="241" spans="1:49" hidden="1" x14ac:dyDescent="0.35">
      <c r="A241" s="2" t="s">
        <v>178</v>
      </c>
      <c r="B241">
        <v>10</v>
      </c>
      <c r="C241">
        <v>1004</v>
      </c>
      <c r="D241">
        <v>2</v>
      </c>
      <c r="E241" t="s">
        <v>50</v>
      </c>
      <c r="F241">
        <v>56</v>
      </c>
      <c r="G241" t="s">
        <v>72</v>
      </c>
      <c r="I241" t="s">
        <v>73</v>
      </c>
      <c r="J241" t="s">
        <v>52</v>
      </c>
      <c r="K241" t="s">
        <v>52</v>
      </c>
      <c r="L241" t="s">
        <v>52</v>
      </c>
      <c r="M241">
        <v>2</v>
      </c>
      <c r="N241" t="s">
        <v>97</v>
      </c>
      <c r="O241">
        <v>4</v>
      </c>
      <c r="P241" s="2">
        <v>2</v>
      </c>
      <c r="Q241" t="s">
        <v>56</v>
      </c>
      <c r="R241">
        <v>54</v>
      </c>
      <c r="S241" s="5">
        <f t="shared" si="3"/>
        <v>0</v>
      </c>
      <c r="T241" t="s">
        <v>57</v>
      </c>
      <c r="U241" t="s">
        <v>53</v>
      </c>
      <c r="W241" t="s">
        <v>53</v>
      </c>
      <c r="Y241" t="s">
        <v>55</v>
      </c>
      <c r="Z241" t="s">
        <v>52</v>
      </c>
      <c r="AA241">
        <v>1</v>
      </c>
      <c r="AB241" t="s">
        <v>72</v>
      </c>
      <c r="AD241" t="s">
        <v>73</v>
      </c>
      <c r="AE241" t="s">
        <v>52</v>
      </c>
      <c r="AF241" t="s">
        <v>52</v>
      </c>
      <c r="AG241" t="s">
        <v>52</v>
      </c>
      <c r="AH241">
        <v>3</v>
      </c>
      <c r="AI241" t="s">
        <v>63</v>
      </c>
      <c r="AJ241" t="s">
        <v>53</v>
      </c>
    </row>
    <row r="242" spans="1:49" hidden="1" x14ac:dyDescent="0.35">
      <c r="A242" s="2" t="s">
        <v>178</v>
      </c>
      <c r="B242">
        <v>10</v>
      </c>
      <c r="C242">
        <v>1004</v>
      </c>
      <c r="D242">
        <v>2</v>
      </c>
      <c r="E242" t="s">
        <v>50</v>
      </c>
      <c r="F242">
        <v>56</v>
      </c>
      <c r="G242" t="s">
        <v>72</v>
      </c>
      <c r="I242" t="s">
        <v>73</v>
      </c>
      <c r="J242" t="s">
        <v>52</v>
      </c>
      <c r="K242" t="s">
        <v>52</v>
      </c>
      <c r="L242" t="s">
        <v>52</v>
      </c>
      <c r="M242">
        <v>2</v>
      </c>
      <c r="N242" t="s">
        <v>97</v>
      </c>
      <c r="O242">
        <v>4</v>
      </c>
      <c r="P242" s="2">
        <v>3</v>
      </c>
      <c r="Q242" t="s">
        <v>56</v>
      </c>
      <c r="R242">
        <v>29</v>
      </c>
      <c r="S242" s="5">
        <f t="shared" si="3"/>
        <v>0</v>
      </c>
      <c r="T242" t="s">
        <v>58</v>
      </c>
      <c r="U242" t="s">
        <v>52</v>
      </c>
      <c r="V242">
        <v>1</v>
      </c>
      <c r="W242" t="s">
        <v>52</v>
      </c>
      <c r="X242">
        <v>2</v>
      </c>
      <c r="Y242" t="s">
        <v>55</v>
      </c>
      <c r="Z242" t="s">
        <v>52</v>
      </c>
      <c r="AA242">
        <v>6</v>
      </c>
      <c r="AB242" t="s">
        <v>72</v>
      </c>
      <c r="AD242" t="s">
        <v>73</v>
      </c>
      <c r="AE242" t="s">
        <v>52</v>
      </c>
      <c r="AF242" t="s">
        <v>52</v>
      </c>
      <c r="AG242" t="s">
        <v>52</v>
      </c>
      <c r="AH242">
        <v>6</v>
      </c>
      <c r="AI242" t="s">
        <v>79</v>
      </c>
      <c r="AJ242" t="s">
        <v>53</v>
      </c>
    </row>
    <row r="243" spans="1:49" hidden="1" x14ac:dyDescent="0.35">
      <c r="A243" s="2" t="s">
        <v>178</v>
      </c>
      <c r="B243">
        <v>10</v>
      </c>
      <c r="C243">
        <v>1004</v>
      </c>
      <c r="D243">
        <v>2</v>
      </c>
      <c r="E243" t="s">
        <v>50</v>
      </c>
      <c r="F243">
        <v>56</v>
      </c>
      <c r="G243" t="s">
        <v>72</v>
      </c>
      <c r="I243" t="s">
        <v>73</v>
      </c>
      <c r="J243" t="s">
        <v>52</v>
      </c>
      <c r="K243" t="s">
        <v>52</v>
      </c>
      <c r="L243" t="s">
        <v>52</v>
      </c>
      <c r="M243">
        <v>2</v>
      </c>
      <c r="N243" t="s">
        <v>97</v>
      </c>
      <c r="O243">
        <v>4</v>
      </c>
      <c r="P243" s="2">
        <v>4</v>
      </c>
      <c r="Q243" t="s">
        <v>50</v>
      </c>
      <c r="R243">
        <v>8</v>
      </c>
      <c r="S243" s="5">
        <f t="shared" si="3"/>
        <v>0</v>
      </c>
      <c r="T243" t="s">
        <v>102</v>
      </c>
      <c r="U243" t="s">
        <v>52</v>
      </c>
      <c r="V243">
        <v>6</v>
      </c>
      <c r="W243" t="s">
        <v>52</v>
      </c>
      <c r="X243">
        <v>3</v>
      </c>
      <c r="AB243" t="s">
        <v>72</v>
      </c>
      <c r="AD243" t="s">
        <v>73</v>
      </c>
      <c r="AE243" t="s">
        <v>52</v>
      </c>
      <c r="AF243" t="s">
        <v>52</v>
      </c>
      <c r="AG243" t="s">
        <v>52</v>
      </c>
      <c r="AH243">
        <v>2</v>
      </c>
      <c r="AI243" t="s">
        <v>97</v>
      </c>
      <c r="AJ243" t="s">
        <v>52</v>
      </c>
      <c r="AK243" t="s">
        <v>98</v>
      </c>
      <c r="AM243" t="s">
        <v>62</v>
      </c>
      <c r="AN243" t="s">
        <v>53</v>
      </c>
      <c r="AP243">
        <v>0</v>
      </c>
      <c r="AQ243">
        <v>0</v>
      </c>
      <c r="AR243">
        <v>6500</v>
      </c>
      <c r="AS243">
        <v>25000</v>
      </c>
      <c r="AT243">
        <v>0</v>
      </c>
      <c r="AU243">
        <v>0</v>
      </c>
      <c r="AV243">
        <v>5000</v>
      </c>
      <c r="AW243">
        <v>36500</v>
      </c>
    </row>
    <row r="244" spans="1:49" hidden="1" x14ac:dyDescent="0.35">
      <c r="A244" s="2" t="s">
        <v>178</v>
      </c>
      <c r="B244">
        <v>10</v>
      </c>
      <c r="C244">
        <v>1004</v>
      </c>
      <c r="D244">
        <v>2</v>
      </c>
      <c r="E244" t="s">
        <v>50</v>
      </c>
      <c r="F244">
        <v>56</v>
      </c>
      <c r="G244" t="s">
        <v>72</v>
      </c>
      <c r="I244" t="s">
        <v>73</v>
      </c>
      <c r="J244" t="s">
        <v>52</v>
      </c>
      <c r="K244" t="s">
        <v>52</v>
      </c>
      <c r="L244" t="s">
        <v>52</v>
      </c>
      <c r="M244">
        <v>2</v>
      </c>
      <c r="N244" t="s">
        <v>97</v>
      </c>
      <c r="O244">
        <v>4</v>
      </c>
      <c r="P244" s="2">
        <v>5</v>
      </c>
      <c r="Q244" t="s">
        <v>50</v>
      </c>
      <c r="R244">
        <v>1</v>
      </c>
      <c r="S244" s="5">
        <f t="shared" si="3"/>
        <v>0</v>
      </c>
      <c r="T244" t="s">
        <v>102</v>
      </c>
      <c r="U244" t="s">
        <v>52</v>
      </c>
      <c r="V244">
        <v>6</v>
      </c>
      <c r="W244" t="s">
        <v>52</v>
      </c>
      <c r="X244">
        <v>3</v>
      </c>
      <c r="AB244" t="s">
        <v>72</v>
      </c>
    </row>
    <row r="245" spans="1:49" hidden="1" x14ac:dyDescent="0.35">
      <c r="A245" s="2" t="s">
        <v>178</v>
      </c>
      <c r="B245">
        <v>10</v>
      </c>
      <c r="C245">
        <v>1004</v>
      </c>
      <c r="D245">
        <v>2</v>
      </c>
      <c r="E245" t="s">
        <v>50</v>
      </c>
      <c r="F245">
        <v>56</v>
      </c>
      <c r="G245" t="s">
        <v>72</v>
      </c>
      <c r="I245" t="s">
        <v>73</v>
      </c>
      <c r="J245" t="s">
        <v>52</v>
      </c>
      <c r="K245" t="s">
        <v>52</v>
      </c>
      <c r="L245" t="s">
        <v>52</v>
      </c>
      <c r="M245">
        <v>2</v>
      </c>
      <c r="N245" t="s">
        <v>97</v>
      </c>
      <c r="O245">
        <v>3</v>
      </c>
      <c r="P245" s="2">
        <v>6</v>
      </c>
      <c r="Q245" t="s">
        <v>50</v>
      </c>
      <c r="R245">
        <v>28</v>
      </c>
      <c r="S245" s="5">
        <f t="shared" si="3"/>
        <v>0</v>
      </c>
      <c r="T245" t="s">
        <v>99</v>
      </c>
      <c r="U245" t="s">
        <v>53</v>
      </c>
      <c r="W245" t="s">
        <v>53</v>
      </c>
      <c r="Y245" t="s">
        <v>55</v>
      </c>
      <c r="Z245" t="s">
        <v>52</v>
      </c>
      <c r="AA245">
        <v>3</v>
      </c>
      <c r="AB245" t="s">
        <v>72</v>
      </c>
      <c r="AD245" t="s">
        <v>73</v>
      </c>
      <c r="AE245" t="s">
        <v>52</v>
      </c>
      <c r="AF245" t="s">
        <v>52</v>
      </c>
      <c r="AG245" t="s">
        <v>53</v>
      </c>
    </row>
    <row r="246" spans="1:49" hidden="1" x14ac:dyDescent="0.35">
      <c r="A246" s="2" t="s">
        <v>179</v>
      </c>
      <c r="B246">
        <v>12</v>
      </c>
      <c r="C246">
        <v>1211</v>
      </c>
      <c r="D246">
        <v>1</v>
      </c>
      <c r="E246" t="s">
        <v>50</v>
      </c>
      <c r="F246">
        <v>49</v>
      </c>
      <c r="G246" t="s">
        <v>72</v>
      </c>
      <c r="I246" t="s">
        <v>73</v>
      </c>
      <c r="J246" t="s">
        <v>52</v>
      </c>
      <c r="K246" t="s">
        <v>52</v>
      </c>
      <c r="L246" t="s">
        <v>52</v>
      </c>
      <c r="M246">
        <v>6</v>
      </c>
      <c r="N246" t="s">
        <v>78</v>
      </c>
      <c r="O246">
        <v>3</v>
      </c>
      <c r="P246" s="2">
        <v>1</v>
      </c>
      <c r="Q246" t="s">
        <v>50</v>
      </c>
      <c r="R246">
        <v>49</v>
      </c>
      <c r="S246" s="5">
        <f t="shared" si="3"/>
        <v>0</v>
      </c>
      <c r="T246" t="s">
        <v>54</v>
      </c>
      <c r="U246" t="s">
        <v>53</v>
      </c>
      <c r="W246" t="s">
        <v>53</v>
      </c>
      <c r="Y246" t="s">
        <v>55</v>
      </c>
      <c r="Z246" t="s">
        <v>52</v>
      </c>
      <c r="AA246">
        <v>2</v>
      </c>
      <c r="AB246" t="s">
        <v>72</v>
      </c>
      <c r="AD246" t="s">
        <v>73</v>
      </c>
      <c r="AE246" t="s">
        <v>52</v>
      </c>
      <c r="AF246" t="s">
        <v>52</v>
      </c>
      <c r="AG246" t="s">
        <v>52</v>
      </c>
      <c r="AH246">
        <v>6</v>
      </c>
      <c r="AI246" t="s">
        <v>78</v>
      </c>
      <c r="AJ246" t="s">
        <v>53</v>
      </c>
    </row>
    <row r="247" spans="1:49" hidden="1" x14ac:dyDescent="0.35">
      <c r="A247" s="2" t="s">
        <v>179</v>
      </c>
      <c r="B247">
        <v>12</v>
      </c>
      <c r="C247">
        <v>1211</v>
      </c>
      <c r="D247">
        <v>1</v>
      </c>
      <c r="E247" t="s">
        <v>50</v>
      </c>
      <c r="F247">
        <v>49</v>
      </c>
      <c r="G247" t="s">
        <v>72</v>
      </c>
      <c r="I247" t="s">
        <v>73</v>
      </c>
      <c r="J247" t="s">
        <v>52</v>
      </c>
      <c r="K247" t="s">
        <v>52</v>
      </c>
      <c r="L247" t="s">
        <v>52</v>
      </c>
      <c r="M247">
        <v>6</v>
      </c>
      <c r="N247" t="s">
        <v>78</v>
      </c>
      <c r="O247">
        <v>3</v>
      </c>
      <c r="P247" s="2">
        <v>2</v>
      </c>
      <c r="Q247" t="s">
        <v>56</v>
      </c>
      <c r="R247">
        <v>40</v>
      </c>
      <c r="S247" s="5">
        <f t="shared" si="3"/>
        <v>0</v>
      </c>
      <c r="T247" t="s">
        <v>57</v>
      </c>
      <c r="U247" t="s">
        <v>53</v>
      </c>
      <c r="W247" t="s">
        <v>53</v>
      </c>
      <c r="Y247" t="s">
        <v>55</v>
      </c>
      <c r="Z247" t="s">
        <v>52</v>
      </c>
      <c r="AA247">
        <v>1</v>
      </c>
      <c r="AB247" t="s">
        <v>72</v>
      </c>
      <c r="AD247" t="s">
        <v>73</v>
      </c>
      <c r="AE247" t="s">
        <v>52</v>
      </c>
      <c r="AF247" t="s">
        <v>52</v>
      </c>
      <c r="AG247" t="s">
        <v>52</v>
      </c>
      <c r="AH247">
        <v>4</v>
      </c>
      <c r="AI247" t="s">
        <v>83</v>
      </c>
      <c r="AJ247" t="s">
        <v>53</v>
      </c>
    </row>
    <row r="248" spans="1:49" hidden="1" x14ac:dyDescent="0.35">
      <c r="A248" s="2" t="s">
        <v>179</v>
      </c>
      <c r="B248">
        <v>12</v>
      </c>
      <c r="C248">
        <v>1211</v>
      </c>
      <c r="D248">
        <v>1</v>
      </c>
      <c r="E248" t="s">
        <v>50</v>
      </c>
      <c r="F248">
        <v>49</v>
      </c>
      <c r="G248" t="s">
        <v>72</v>
      </c>
      <c r="I248" t="s">
        <v>73</v>
      </c>
      <c r="J248" t="s">
        <v>52</v>
      </c>
      <c r="K248" t="s">
        <v>52</v>
      </c>
      <c r="L248" t="s">
        <v>52</v>
      </c>
      <c r="M248">
        <v>6</v>
      </c>
      <c r="N248" t="s">
        <v>78</v>
      </c>
      <c r="O248">
        <v>3</v>
      </c>
      <c r="P248" s="2">
        <v>3</v>
      </c>
      <c r="Q248" t="s">
        <v>50</v>
      </c>
      <c r="R248">
        <v>3</v>
      </c>
      <c r="S248" s="5">
        <f t="shared" si="3"/>
        <v>0</v>
      </c>
      <c r="T248" t="s">
        <v>58</v>
      </c>
      <c r="U248" t="s">
        <v>52</v>
      </c>
      <c r="V248">
        <v>1</v>
      </c>
      <c r="W248" t="s">
        <v>52</v>
      </c>
      <c r="X248">
        <v>2</v>
      </c>
      <c r="AB248" t="s">
        <v>72</v>
      </c>
      <c r="AD248" t="s">
        <v>73</v>
      </c>
      <c r="AE248" t="s">
        <v>53</v>
      </c>
      <c r="AF248" t="s">
        <v>53</v>
      </c>
      <c r="AG248" t="s">
        <v>53</v>
      </c>
      <c r="AO248" t="s">
        <v>70</v>
      </c>
    </row>
    <row r="249" spans="1:49" hidden="1" x14ac:dyDescent="0.35">
      <c r="A249" s="2" t="s">
        <v>179</v>
      </c>
      <c r="B249">
        <v>12</v>
      </c>
      <c r="C249">
        <v>1211</v>
      </c>
      <c r="D249">
        <v>1</v>
      </c>
      <c r="E249" t="s">
        <v>50</v>
      </c>
      <c r="F249">
        <v>49</v>
      </c>
      <c r="G249" t="s">
        <v>72</v>
      </c>
      <c r="I249" t="s">
        <v>73</v>
      </c>
      <c r="J249" t="s">
        <v>52</v>
      </c>
      <c r="K249" t="s">
        <v>52</v>
      </c>
      <c r="L249" t="s">
        <v>52</v>
      </c>
      <c r="M249">
        <v>6</v>
      </c>
      <c r="N249" t="s">
        <v>78</v>
      </c>
      <c r="O249">
        <v>3</v>
      </c>
      <c r="P249" s="2">
        <v>4</v>
      </c>
      <c r="Q249" t="s">
        <v>50</v>
      </c>
      <c r="R249">
        <v>0</v>
      </c>
      <c r="S249" s="5">
        <f t="shared" si="3"/>
        <v>0</v>
      </c>
      <c r="T249" t="s">
        <v>58</v>
      </c>
      <c r="U249" t="s">
        <v>52</v>
      </c>
      <c r="V249">
        <v>1</v>
      </c>
      <c r="W249" t="s">
        <v>52</v>
      </c>
      <c r="X249">
        <v>2</v>
      </c>
      <c r="AB249" t="s">
        <v>72</v>
      </c>
    </row>
    <row r="250" spans="1:49" hidden="1" x14ac:dyDescent="0.35">
      <c r="A250" s="2" t="s">
        <v>180</v>
      </c>
      <c r="B250">
        <v>8</v>
      </c>
      <c r="C250">
        <v>810</v>
      </c>
      <c r="D250">
        <v>2</v>
      </c>
      <c r="E250" t="s">
        <v>50</v>
      </c>
      <c r="F250">
        <v>37</v>
      </c>
      <c r="G250" t="s">
        <v>72</v>
      </c>
      <c r="I250" t="s">
        <v>73</v>
      </c>
      <c r="J250" t="s">
        <v>52</v>
      </c>
      <c r="K250" t="s">
        <v>52</v>
      </c>
      <c r="L250" t="s">
        <v>52</v>
      </c>
      <c r="M250">
        <v>4</v>
      </c>
      <c r="N250" t="s">
        <v>83</v>
      </c>
      <c r="O250">
        <v>4</v>
      </c>
      <c r="P250" s="2">
        <v>1</v>
      </c>
      <c r="Q250" t="s">
        <v>50</v>
      </c>
      <c r="R250">
        <v>37</v>
      </c>
      <c r="S250" s="5">
        <f t="shared" si="3"/>
        <v>0</v>
      </c>
      <c r="T250" t="s">
        <v>54</v>
      </c>
      <c r="U250" t="s">
        <v>53</v>
      </c>
      <c r="W250" t="s">
        <v>53</v>
      </c>
      <c r="Y250" t="s">
        <v>55</v>
      </c>
      <c r="Z250" t="s">
        <v>52</v>
      </c>
      <c r="AA250">
        <v>2</v>
      </c>
      <c r="AB250" t="s">
        <v>72</v>
      </c>
      <c r="AD250" t="s">
        <v>73</v>
      </c>
      <c r="AE250" t="s">
        <v>52</v>
      </c>
      <c r="AF250" t="s">
        <v>52</v>
      </c>
      <c r="AG250" t="s">
        <v>52</v>
      </c>
      <c r="AH250">
        <v>4</v>
      </c>
      <c r="AI250" t="s">
        <v>83</v>
      </c>
      <c r="AJ250" t="s">
        <v>53</v>
      </c>
    </row>
    <row r="251" spans="1:49" hidden="1" x14ac:dyDescent="0.35">
      <c r="A251" s="2" t="s">
        <v>180</v>
      </c>
      <c r="B251">
        <v>8</v>
      </c>
      <c r="C251">
        <v>810</v>
      </c>
      <c r="D251">
        <v>2</v>
      </c>
      <c r="E251" t="s">
        <v>50</v>
      </c>
      <c r="F251">
        <v>37</v>
      </c>
      <c r="G251" t="s">
        <v>72</v>
      </c>
      <c r="I251" t="s">
        <v>73</v>
      </c>
      <c r="J251" t="s">
        <v>52</v>
      </c>
      <c r="K251" t="s">
        <v>52</v>
      </c>
      <c r="L251" t="s">
        <v>52</v>
      </c>
      <c r="M251">
        <v>4</v>
      </c>
      <c r="N251" t="s">
        <v>83</v>
      </c>
      <c r="O251">
        <v>4</v>
      </c>
      <c r="P251" s="2">
        <v>2</v>
      </c>
      <c r="Q251" t="s">
        <v>56</v>
      </c>
      <c r="R251">
        <v>32</v>
      </c>
      <c r="S251" s="5">
        <f t="shared" si="3"/>
        <v>0</v>
      </c>
      <c r="T251" t="s">
        <v>57</v>
      </c>
      <c r="U251" t="s">
        <v>53</v>
      </c>
      <c r="W251" t="s">
        <v>53</v>
      </c>
      <c r="Y251" t="s">
        <v>55</v>
      </c>
      <c r="Z251" t="s">
        <v>52</v>
      </c>
      <c r="AA251">
        <v>1</v>
      </c>
      <c r="AB251" t="s">
        <v>72</v>
      </c>
      <c r="AD251" t="s">
        <v>73</v>
      </c>
      <c r="AE251" t="s">
        <v>52</v>
      </c>
      <c r="AF251" t="s">
        <v>52</v>
      </c>
      <c r="AG251" t="s">
        <v>52</v>
      </c>
      <c r="AH251">
        <v>8</v>
      </c>
      <c r="AI251" t="s">
        <v>60</v>
      </c>
      <c r="AJ251" t="s">
        <v>53</v>
      </c>
    </row>
    <row r="252" spans="1:49" x14ac:dyDescent="0.35">
      <c r="A252" s="2" t="s">
        <v>180</v>
      </c>
      <c r="B252">
        <v>8</v>
      </c>
      <c r="C252">
        <v>810</v>
      </c>
      <c r="D252">
        <v>2</v>
      </c>
      <c r="E252" t="s">
        <v>50</v>
      </c>
      <c r="F252">
        <v>37</v>
      </c>
      <c r="G252" t="s">
        <v>72</v>
      </c>
      <c r="I252" t="s">
        <v>73</v>
      </c>
      <c r="J252" t="s">
        <v>52</v>
      </c>
      <c r="K252" t="s">
        <v>52</v>
      </c>
      <c r="L252" t="s">
        <v>52</v>
      </c>
      <c r="M252">
        <v>4</v>
      </c>
      <c r="N252" t="s">
        <v>83</v>
      </c>
      <c r="O252">
        <v>4</v>
      </c>
      <c r="P252" s="6">
        <v>3</v>
      </c>
      <c r="Q252" t="s">
        <v>50</v>
      </c>
      <c r="R252">
        <v>9</v>
      </c>
      <c r="S252" s="5">
        <f t="shared" si="3"/>
        <v>1</v>
      </c>
      <c r="T252" t="s">
        <v>58</v>
      </c>
      <c r="U252" t="s">
        <v>52</v>
      </c>
      <c r="V252">
        <v>1</v>
      </c>
      <c r="W252" t="s">
        <v>52</v>
      </c>
      <c r="X252">
        <v>2</v>
      </c>
      <c r="AB252" t="s">
        <v>72</v>
      </c>
      <c r="AD252" t="s">
        <v>73</v>
      </c>
      <c r="AE252" t="s">
        <v>52</v>
      </c>
      <c r="AF252" t="s">
        <v>52</v>
      </c>
      <c r="AG252" t="s">
        <v>52</v>
      </c>
      <c r="AH252">
        <v>4</v>
      </c>
      <c r="AI252" t="s">
        <v>63</v>
      </c>
      <c r="AJ252" t="s">
        <v>52</v>
      </c>
      <c r="AK252" t="s">
        <v>64</v>
      </c>
      <c r="AM252" t="s">
        <v>62</v>
      </c>
      <c r="AN252" t="s">
        <v>53</v>
      </c>
    </row>
    <row r="253" spans="1:49" hidden="1" x14ac:dyDescent="0.35">
      <c r="A253" s="2" t="s">
        <v>180</v>
      </c>
      <c r="B253">
        <v>8</v>
      </c>
      <c r="C253">
        <v>810</v>
      </c>
      <c r="D253">
        <v>2</v>
      </c>
      <c r="E253" t="s">
        <v>50</v>
      </c>
      <c r="F253">
        <v>37</v>
      </c>
      <c r="G253" t="s">
        <v>72</v>
      </c>
      <c r="I253" t="s">
        <v>73</v>
      </c>
      <c r="J253" t="s">
        <v>52</v>
      </c>
      <c r="K253" t="s">
        <v>52</v>
      </c>
      <c r="L253" t="s">
        <v>52</v>
      </c>
      <c r="M253">
        <v>4</v>
      </c>
      <c r="N253" t="s">
        <v>83</v>
      </c>
      <c r="O253">
        <v>4</v>
      </c>
      <c r="P253" s="2">
        <v>4</v>
      </c>
      <c r="Q253" t="s">
        <v>50</v>
      </c>
      <c r="R253">
        <v>1</v>
      </c>
      <c r="S253" s="5">
        <f t="shared" si="3"/>
        <v>0</v>
      </c>
      <c r="T253" t="s">
        <v>58</v>
      </c>
      <c r="U253" t="s">
        <v>52</v>
      </c>
      <c r="V253">
        <v>1</v>
      </c>
      <c r="W253" t="s">
        <v>52</v>
      </c>
      <c r="X253">
        <v>2</v>
      </c>
      <c r="AB253" t="s">
        <v>72</v>
      </c>
    </row>
    <row r="254" spans="1:49" hidden="1" x14ac:dyDescent="0.35">
      <c r="A254" s="2" t="s">
        <v>181</v>
      </c>
      <c r="B254">
        <v>14</v>
      </c>
      <c r="C254">
        <v>1405</v>
      </c>
      <c r="D254">
        <v>2</v>
      </c>
      <c r="E254" t="s">
        <v>50</v>
      </c>
      <c r="F254">
        <v>74</v>
      </c>
      <c r="G254" t="s">
        <v>72</v>
      </c>
      <c r="I254" t="s">
        <v>73</v>
      </c>
      <c r="J254" t="s">
        <v>52</v>
      </c>
      <c r="K254" t="s">
        <v>52</v>
      </c>
      <c r="L254" t="s">
        <v>52</v>
      </c>
      <c r="M254">
        <v>3</v>
      </c>
      <c r="N254" t="s">
        <v>63</v>
      </c>
      <c r="O254">
        <v>4</v>
      </c>
      <c r="P254" s="2">
        <v>1</v>
      </c>
      <c r="Q254" t="s">
        <v>50</v>
      </c>
      <c r="R254">
        <v>74</v>
      </c>
      <c r="S254" s="5">
        <f t="shared" si="3"/>
        <v>0</v>
      </c>
      <c r="T254" t="s">
        <v>54</v>
      </c>
      <c r="U254" t="s">
        <v>53</v>
      </c>
      <c r="W254" t="s">
        <v>53</v>
      </c>
      <c r="Y254" t="s">
        <v>55</v>
      </c>
      <c r="Z254" t="s">
        <v>52</v>
      </c>
      <c r="AA254">
        <v>2</v>
      </c>
      <c r="AB254" t="s">
        <v>72</v>
      </c>
      <c r="AD254" t="s">
        <v>73</v>
      </c>
      <c r="AE254" t="s">
        <v>52</v>
      </c>
      <c r="AF254" t="s">
        <v>52</v>
      </c>
      <c r="AG254" t="s">
        <v>52</v>
      </c>
      <c r="AH254">
        <v>3</v>
      </c>
      <c r="AI254" t="s">
        <v>63</v>
      </c>
      <c r="AJ254" t="s">
        <v>53</v>
      </c>
    </row>
    <row r="255" spans="1:49" hidden="1" x14ac:dyDescent="0.35">
      <c r="A255" s="2" t="s">
        <v>181</v>
      </c>
      <c r="B255">
        <v>14</v>
      </c>
      <c r="C255">
        <v>1405</v>
      </c>
      <c r="D255">
        <v>2</v>
      </c>
      <c r="E255" t="s">
        <v>50</v>
      </c>
      <c r="F255">
        <v>74</v>
      </c>
      <c r="G255" t="s">
        <v>72</v>
      </c>
      <c r="I255" t="s">
        <v>73</v>
      </c>
      <c r="J255" t="s">
        <v>52</v>
      </c>
      <c r="K255" t="s">
        <v>52</v>
      </c>
      <c r="L255" t="s">
        <v>52</v>
      </c>
      <c r="M255">
        <v>3</v>
      </c>
      <c r="N255" t="s">
        <v>63</v>
      </c>
      <c r="O255">
        <v>4</v>
      </c>
      <c r="P255" s="2">
        <v>2</v>
      </c>
      <c r="Q255" t="s">
        <v>56</v>
      </c>
      <c r="R255">
        <v>74</v>
      </c>
      <c r="S255" s="5">
        <f t="shared" si="3"/>
        <v>0</v>
      </c>
      <c r="T255" t="s">
        <v>57</v>
      </c>
      <c r="U255" t="s">
        <v>53</v>
      </c>
      <c r="W255" t="s">
        <v>53</v>
      </c>
      <c r="Y255" t="s">
        <v>55</v>
      </c>
      <c r="Z255" t="s">
        <v>52</v>
      </c>
      <c r="AA255">
        <v>1</v>
      </c>
      <c r="AB255" t="s">
        <v>72</v>
      </c>
      <c r="AD255" t="s">
        <v>73</v>
      </c>
      <c r="AE255" t="s">
        <v>53</v>
      </c>
      <c r="AF255" t="s">
        <v>53</v>
      </c>
      <c r="AG255" t="s">
        <v>53</v>
      </c>
    </row>
    <row r="256" spans="1:49" hidden="1" x14ac:dyDescent="0.35">
      <c r="A256" s="2" t="s">
        <v>181</v>
      </c>
      <c r="B256">
        <v>14</v>
      </c>
      <c r="C256">
        <v>1405</v>
      </c>
      <c r="D256">
        <v>2</v>
      </c>
      <c r="E256" t="s">
        <v>50</v>
      </c>
      <c r="F256">
        <v>74</v>
      </c>
      <c r="G256" t="s">
        <v>72</v>
      </c>
      <c r="I256" t="s">
        <v>73</v>
      </c>
      <c r="J256" t="s">
        <v>52</v>
      </c>
      <c r="K256" t="s">
        <v>52</v>
      </c>
      <c r="L256" t="s">
        <v>52</v>
      </c>
      <c r="M256">
        <v>3</v>
      </c>
      <c r="N256" t="s">
        <v>63</v>
      </c>
      <c r="O256">
        <v>2</v>
      </c>
      <c r="P256" s="2">
        <v>3</v>
      </c>
      <c r="Q256" t="s">
        <v>56</v>
      </c>
      <c r="R256">
        <v>41</v>
      </c>
      <c r="S256" s="5">
        <f t="shared" si="3"/>
        <v>0</v>
      </c>
      <c r="T256" t="s">
        <v>58</v>
      </c>
      <c r="U256" t="s">
        <v>52</v>
      </c>
      <c r="V256">
        <v>1</v>
      </c>
      <c r="W256" t="s">
        <v>52</v>
      </c>
      <c r="X256">
        <v>2</v>
      </c>
      <c r="Y256" t="s">
        <v>55</v>
      </c>
      <c r="Z256" t="s">
        <v>52</v>
      </c>
      <c r="AA256">
        <v>4</v>
      </c>
      <c r="AB256" t="s">
        <v>72</v>
      </c>
      <c r="AD256" t="s">
        <v>73</v>
      </c>
      <c r="AE256" t="s">
        <v>53</v>
      </c>
      <c r="AF256" t="s">
        <v>53</v>
      </c>
      <c r="AG256" t="s">
        <v>52</v>
      </c>
      <c r="AH256">
        <v>3</v>
      </c>
      <c r="AI256" t="s">
        <v>63</v>
      </c>
      <c r="AJ256" t="s">
        <v>53</v>
      </c>
    </row>
    <row r="257" spans="1:49" hidden="1" x14ac:dyDescent="0.35">
      <c r="A257" s="2" t="s">
        <v>181</v>
      </c>
      <c r="B257">
        <v>14</v>
      </c>
      <c r="C257">
        <v>1405</v>
      </c>
      <c r="D257">
        <v>2</v>
      </c>
      <c r="E257" t="s">
        <v>50</v>
      </c>
      <c r="F257">
        <v>74</v>
      </c>
      <c r="G257" t="s">
        <v>72</v>
      </c>
      <c r="I257" t="s">
        <v>73</v>
      </c>
      <c r="J257" t="s">
        <v>52</v>
      </c>
      <c r="K257" t="s">
        <v>52</v>
      </c>
      <c r="L257" t="s">
        <v>52</v>
      </c>
      <c r="M257">
        <v>3</v>
      </c>
      <c r="N257" t="s">
        <v>63</v>
      </c>
      <c r="O257">
        <v>2</v>
      </c>
      <c r="P257" s="2">
        <v>4</v>
      </c>
      <c r="Q257" t="s">
        <v>50</v>
      </c>
      <c r="R257">
        <v>47</v>
      </c>
      <c r="S257" s="5">
        <f t="shared" si="3"/>
        <v>0</v>
      </c>
      <c r="T257" t="s">
        <v>99</v>
      </c>
      <c r="U257" t="s">
        <v>53</v>
      </c>
      <c r="W257" t="s">
        <v>53</v>
      </c>
      <c r="Y257" t="s">
        <v>55</v>
      </c>
      <c r="Z257" t="s">
        <v>52</v>
      </c>
      <c r="AA257">
        <v>3</v>
      </c>
      <c r="AB257" t="s">
        <v>72</v>
      </c>
      <c r="AD257" t="s">
        <v>73</v>
      </c>
      <c r="AE257" t="s">
        <v>52</v>
      </c>
      <c r="AF257" t="s">
        <v>52</v>
      </c>
      <c r="AG257" t="s">
        <v>52</v>
      </c>
      <c r="AH257">
        <v>5</v>
      </c>
      <c r="AI257" t="s">
        <v>78</v>
      </c>
      <c r="AJ257" t="s">
        <v>53</v>
      </c>
    </row>
    <row r="258" spans="1:49" hidden="1" x14ac:dyDescent="0.35">
      <c r="A258" s="2" t="s">
        <v>182</v>
      </c>
      <c r="B258">
        <v>8</v>
      </c>
      <c r="C258">
        <v>801</v>
      </c>
      <c r="D258">
        <v>2</v>
      </c>
      <c r="E258" t="s">
        <v>50</v>
      </c>
      <c r="F258">
        <v>27</v>
      </c>
      <c r="G258" t="s">
        <v>72</v>
      </c>
      <c r="I258" t="s">
        <v>73</v>
      </c>
      <c r="J258" t="s">
        <v>52</v>
      </c>
      <c r="K258" t="s">
        <v>52</v>
      </c>
      <c r="L258" t="s">
        <v>52</v>
      </c>
      <c r="M258">
        <v>9</v>
      </c>
      <c r="N258" t="s">
        <v>100</v>
      </c>
      <c r="O258">
        <v>2</v>
      </c>
      <c r="P258" s="2">
        <v>1</v>
      </c>
      <c r="Q258" t="s">
        <v>50</v>
      </c>
      <c r="R258">
        <v>27</v>
      </c>
      <c r="S258" s="5">
        <f t="shared" si="3"/>
        <v>0</v>
      </c>
      <c r="T258" t="s">
        <v>54</v>
      </c>
      <c r="U258" t="s">
        <v>53</v>
      </c>
      <c r="W258" t="s">
        <v>52</v>
      </c>
      <c r="X258">
        <v>3</v>
      </c>
      <c r="Y258" t="s">
        <v>55</v>
      </c>
      <c r="Z258" t="s">
        <v>52</v>
      </c>
      <c r="AA258">
        <v>2</v>
      </c>
      <c r="AB258" t="s">
        <v>72</v>
      </c>
      <c r="AD258" t="s">
        <v>73</v>
      </c>
      <c r="AE258" t="s">
        <v>52</v>
      </c>
      <c r="AF258" t="s">
        <v>52</v>
      </c>
      <c r="AG258" t="s">
        <v>52</v>
      </c>
      <c r="AH258">
        <v>9</v>
      </c>
      <c r="AI258" t="s">
        <v>100</v>
      </c>
      <c r="AJ258" t="s">
        <v>53</v>
      </c>
    </row>
    <row r="259" spans="1:49" hidden="1" x14ac:dyDescent="0.35">
      <c r="A259" s="2" t="s">
        <v>182</v>
      </c>
      <c r="B259">
        <v>8</v>
      </c>
      <c r="C259">
        <v>801</v>
      </c>
      <c r="D259">
        <v>2</v>
      </c>
      <c r="E259" t="s">
        <v>50</v>
      </c>
      <c r="F259">
        <v>27</v>
      </c>
      <c r="G259" t="s">
        <v>72</v>
      </c>
      <c r="I259" t="s">
        <v>73</v>
      </c>
      <c r="J259" t="s">
        <v>52</v>
      </c>
      <c r="K259" t="s">
        <v>52</v>
      </c>
      <c r="L259" t="s">
        <v>52</v>
      </c>
      <c r="M259">
        <v>9</v>
      </c>
      <c r="N259" t="s">
        <v>100</v>
      </c>
      <c r="O259">
        <v>2</v>
      </c>
      <c r="P259" s="2">
        <v>2</v>
      </c>
      <c r="Q259" t="s">
        <v>56</v>
      </c>
      <c r="R259">
        <v>27</v>
      </c>
      <c r="S259" s="5">
        <f t="shared" ref="S259:S322" si="4">IF(AND(R259&gt;=6, R259&lt;=17, T259="Child"),1,0)</f>
        <v>0</v>
      </c>
      <c r="T259" t="s">
        <v>57</v>
      </c>
      <c r="U259" t="s">
        <v>53</v>
      </c>
      <c r="W259" t="s">
        <v>53</v>
      </c>
      <c r="Y259" t="s">
        <v>55</v>
      </c>
      <c r="Z259" t="s">
        <v>52</v>
      </c>
      <c r="AA259">
        <v>1</v>
      </c>
      <c r="AB259" t="s">
        <v>72</v>
      </c>
      <c r="AD259" t="s">
        <v>73</v>
      </c>
      <c r="AE259" t="s">
        <v>52</v>
      </c>
      <c r="AF259" t="s">
        <v>52</v>
      </c>
      <c r="AG259" t="s">
        <v>52</v>
      </c>
      <c r="AH259">
        <v>8</v>
      </c>
      <c r="AI259" t="s">
        <v>60</v>
      </c>
      <c r="AJ259" t="s">
        <v>53</v>
      </c>
    </row>
    <row r="260" spans="1:49" hidden="1" x14ac:dyDescent="0.35">
      <c r="A260" s="2" t="s">
        <v>182</v>
      </c>
      <c r="B260">
        <v>8</v>
      </c>
      <c r="C260">
        <v>801</v>
      </c>
      <c r="D260">
        <v>2</v>
      </c>
      <c r="E260" t="s">
        <v>50</v>
      </c>
      <c r="F260">
        <v>27</v>
      </c>
      <c r="G260" t="s">
        <v>72</v>
      </c>
      <c r="I260" t="s">
        <v>73</v>
      </c>
      <c r="J260" t="s">
        <v>52</v>
      </c>
      <c r="K260" t="s">
        <v>52</v>
      </c>
      <c r="L260" t="s">
        <v>52</v>
      </c>
      <c r="M260">
        <v>9</v>
      </c>
      <c r="N260" t="s">
        <v>100</v>
      </c>
      <c r="O260">
        <v>2</v>
      </c>
      <c r="P260" s="2">
        <v>3</v>
      </c>
      <c r="Q260" t="s">
        <v>56</v>
      </c>
      <c r="R260">
        <v>59</v>
      </c>
      <c r="S260" s="5">
        <f t="shared" si="4"/>
        <v>0</v>
      </c>
      <c r="T260" t="s">
        <v>125</v>
      </c>
      <c r="U260" t="s">
        <v>53</v>
      </c>
      <c r="W260" t="s">
        <v>53</v>
      </c>
      <c r="Y260" t="s">
        <v>122</v>
      </c>
      <c r="AB260" t="s">
        <v>72</v>
      </c>
      <c r="AD260" t="s">
        <v>73</v>
      </c>
      <c r="AE260" t="s">
        <v>52</v>
      </c>
      <c r="AF260" t="s">
        <v>52</v>
      </c>
      <c r="AG260" t="s">
        <v>52</v>
      </c>
      <c r="AH260">
        <v>4</v>
      </c>
      <c r="AI260" t="s">
        <v>83</v>
      </c>
      <c r="AJ260" t="s">
        <v>53</v>
      </c>
    </row>
    <row r="261" spans="1:49" x14ac:dyDescent="0.35">
      <c r="A261" s="2" t="s">
        <v>182</v>
      </c>
      <c r="B261">
        <v>8</v>
      </c>
      <c r="C261">
        <v>801</v>
      </c>
      <c r="D261">
        <v>2</v>
      </c>
      <c r="E261" t="s">
        <v>50</v>
      </c>
      <c r="F261">
        <v>27</v>
      </c>
      <c r="G261" t="s">
        <v>72</v>
      </c>
      <c r="I261" t="s">
        <v>73</v>
      </c>
      <c r="J261" t="s">
        <v>52</v>
      </c>
      <c r="K261" t="s">
        <v>52</v>
      </c>
      <c r="L261" t="s">
        <v>52</v>
      </c>
      <c r="M261">
        <v>9</v>
      </c>
      <c r="N261" t="s">
        <v>100</v>
      </c>
      <c r="O261">
        <v>3</v>
      </c>
      <c r="P261" s="6">
        <v>4</v>
      </c>
      <c r="Q261" t="s">
        <v>50</v>
      </c>
      <c r="R261">
        <v>6</v>
      </c>
      <c r="S261" s="5">
        <f t="shared" si="4"/>
        <v>1</v>
      </c>
      <c r="T261" t="s">
        <v>58</v>
      </c>
      <c r="U261" t="s">
        <v>52</v>
      </c>
      <c r="V261">
        <v>1</v>
      </c>
      <c r="W261" t="s">
        <v>52</v>
      </c>
      <c r="X261">
        <v>2</v>
      </c>
      <c r="AB261" t="s">
        <v>72</v>
      </c>
      <c r="AD261" t="s">
        <v>73</v>
      </c>
      <c r="AE261" t="s">
        <v>53</v>
      </c>
      <c r="AF261" t="s">
        <v>53</v>
      </c>
      <c r="AG261" t="s">
        <v>52</v>
      </c>
      <c r="AH261">
        <v>1</v>
      </c>
      <c r="AI261" t="s">
        <v>68</v>
      </c>
      <c r="AJ261" t="s">
        <v>52</v>
      </c>
      <c r="AK261" t="s">
        <v>74</v>
      </c>
      <c r="AM261" t="s">
        <v>62</v>
      </c>
      <c r="AN261" t="s">
        <v>53</v>
      </c>
      <c r="AP261">
        <v>0</v>
      </c>
      <c r="AQ261">
        <v>0</v>
      </c>
      <c r="AR261">
        <v>9000</v>
      </c>
      <c r="AS261">
        <v>2000</v>
      </c>
      <c r="AT261">
        <v>432000</v>
      </c>
      <c r="AU261">
        <v>0</v>
      </c>
      <c r="AV261">
        <v>0</v>
      </c>
      <c r="AW261">
        <v>443000</v>
      </c>
    </row>
    <row r="262" spans="1:49" hidden="1" x14ac:dyDescent="0.35">
      <c r="A262" s="2" t="s">
        <v>183</v>
      </c>
      <c r="B262">
        <v>17</v>
      </c>
      <c r="C262">
        <v>1709</v>
      </c>
      <c r="D262">
        <v>2</v>
      </c>
      <c r="E262" t="s">
        <v>50</v>
      </c>
      <c r="F262">
        <v>73</v>
      </c>
      <c r="G262" t="s">
        <v>72</v>
      </c>
      <c r="I262" t="s">
        <v>73</v>
      </c>
      <c r="J262" t="s">
        <v>53</v>
      </c>
      <c r="K262" t="s">
        <v>53</v>
      </c>
      <c r="L262" t="s">
        <v>53</v>
      </c>
      <c r="M262">
        <v>0</v>
      </c>
      <c r="O262">
        <v>3</v>
      </c>
      <c r="P262" s="2">
        <v>1</v>
      </c>
      <c r="Q262" t="s">
        <v>50</v>
      </c>
      <c r="R262">
        <v>73</v>
      </c>
      <c r="S262" s="5">
        <f t="shared" si="4"/>
        <v>0</v>
      </c>
      <c r="T262" t="s">
        <v>54</v>
      </c>
      <c r="U262" t="s">
        <v>53</v>
      </c>
      <c r="W262" t="s">
        <v>53</v>
      </c>
      <c r="Y262" t="s">
        <v>55</v>
      </c>
      <c r="Z262" t="s">
        <v>52</v>
      </c>
      <c r="AA262">
        <v>2</v>
      </c>
      <c r="AB262" t="s">
        <v>72</v>
      </c>
      <c r="AD262" t="s">
        <v>73</v>
      </c>
      <c r="AE262" t="s">
        <v>53</v>
      </c>
      <c r="AF262" t="s">
        <v>53</v>
      </c>
      <c r="AG262" t="s">
        <v>53</v>
      </c>
    </row>
    <row r="263" spans="1:49" hidden="1" x14ac:dyDescent="0.35">
      <c r="A263" s="2" t="s">
        <v>183</v>
      </c>
      <c r="B263">
        <v>17</v>
      </c>
      <c r="C263">
        <v>1709</v>
      </c>
      <c r="D263">
        <v>2</v>
      </c>
      <c r="E263" t="s">
        <v>50</v>
      </c>
      <c r="F263">
        <v>73</v>
      </c>
      <c r="G263" t="s">
        <v>72</v>
      </c>
      <c r="I263" t="s">
        <v>73</v>
      </c>
      <c r="J263" t="s">
        <v>53</v>
      </c>
      <c r="K263" t="s">
        <v>53</v>
      </c>
      <c r="L263" t="s">
        <v>53</v>
      </c>
      <c r="M263">
        <v>0</v>
      </c>
      <c r="O263">
        <v>3</v>
      </c>
      <c r="P263" s="2">
        <v>2</v>
      </c>
      <c r="Q263" t="s">
        <v>56</v>
      </c>
      <c r="R263">
        <v>65</v>
      </c>
      <c r="S263" s="5">
        <f t="shared" si="4"/>
        <v>0</v>
      </c>
      <c r="T263" t="s">
        <v>57</v>
      </c>
      <c r="U263" t="s">
        <v>53</v>
      </c>
      <c r="W263" t="s">
        <v>53</v>
      </c>
      <c r="Y263" t="s">
        <v>55</v>
      </c>
      <c r="Z263" t="s">
        <v>52</v>
      </c>
      <c r="AA263">
        <v>1</v>
      </c>
      <c r="AB263" t="s">
        <v>72</v>
      </c>
      <c r="AD263" t="s">
        <v>73</v>
      </c>
      <c r="AE263" t="s">
        <v>53</v>
      </c>
      <c r="AF263" t="s">
        <v>53</v>
      </c>
      <c r="AG263" t="s">
        <v>53</v>
      </c>
    </row>
    <row r="264" spans="1:49" hidden="1" x14ac:dyDescent="0.35">
      <c r="A264" s="2" t="s">
        <v>183</v>
      </c>
      <c r="B264">
        <v>17</v>
      </c>
      <c r="C264">
        <v>1709</v>
      </c>
      <c r="D264">
        <v>2</v>
      </c>
      <c r="E264" t="s">
        <v>50</v>
      </c>
      <c r="F264">
        <v>73</v>
      </c>
      <c r="G264" t="s">
        <v>72</v>
      </c>
      <c r="I264" t="s">
        <v>73</v>
      </c>
      <c r="J264" t="s">
        <v>53</v>
      </c>
      <c r="K264" t="s">
        <v>53</v>
      </c>
      <c r="L264" t="s">
        <v>53</v>
      </c>
      <c r="M264">
        <v>0</v>
      </c>
      <c r="O264">
        <v>3</v>
      </c>
      <c r="P264" s="2">
        <v>3</v>
      </c>
      <c r="Q264" t="s">
        <v>50</v>
      </c>
      <c r="R264">
        <v>24</v>
      </c>
      <c r="S264" s="5">
        <f t="shared" si="4"/>
        <v>0</v>
      </c>
      <c r="T264" t="s">
        <v>58</v>
      </c>
      <c r="U264" t="s">
        <v>52</v>
      </c>
      <c r="V264">
        <v>1</v>
      </c>
      <c r="W264" t="s">
        <v>52</v>
      </c>
      <c r="X264">
        <v>2</v>
      </c>
      <c r="Y264" t="s">
        <v>59</v>
      </c>
      <c r="AB264" t="s">
        <v>72</v>
      </c>
      <c r="AD264" t="s">
        <v>73</v>
      </c>
      <c r="AE264" t="s">
        <v>53</v>
      </c>
      <c r="AF264" t="s">
        <v>53</v>
      </c>
      <c r="AG264" t="s">
        <v>53</v>
      </c>
    </row>
    <row r="265" spans="1:49" x14ac:dyDescent="0.35">
      <c r="A265" s="2" t="s">
        <v>183</v>
      </c>
      <c r="B265">
        <v>17</v>
      </c>
      <c r="C265">
        <v>1709</v>
      </c>
      <c r="D265">
        <v>2</v>
      </c>
      <c r="E265" t="s">
        <v>50</v>
      </c>
      <c r="F265">
        <v>73</v>
      </c>
      <c r="G265" t="s">
        <v>72</v>
      </c>
      <c r="I265" t="s">
        <v>73</v>
      </c>
      <c r="J265" t="s">
        <v>53</v>
      </c>
      <c r="K265" t="s">
        <v>53</v>
      </c>
      <c r="L265" t="s">
        <v>53</v>
      </c>
      <c r="M265">
        <v>0</v>
      </c>
      <c r="O265">
        <v>3</v>
      </c>
      <c r="P265" s="6">
        <v>4</v>
      </c>
      <c r="Q265" t="s">
        <v>50</v>
      </c>
      <c r="R265">
        <v>17</v>
      </c>
      <c r="S265" s="5">
        <f t="shared" si="4"/>
        <v>1</v>
      </c>
      <c r="T265" t="s">
        <v>58</v>
      </c>
      <c r="U265" t="s">
        <v>52</v>
      </c>
      <c r="V265">
        <v>1</v>
      </c>
      <c r="W265" t="s">
        <v>52</v>
      </c>
      <c r="X265">
        <v>2</v>
      </c>
      <c r="Y265" t="s">
        <v>59</v>
      </c>
      <c r="AB265" t="s">
        <v>72</v>
      </c>
      <c r="AD265" t="s">
        <v>73</v>
      </c>
      <c r="AE265" t="s">
        <v>52</v>
      </c>
      <c r="AF265" t="s">
        <v>52</v>
      </c>
      <c r="AG265" t="s">
        <v>52</v>
      </c>
      <c r="AH265">
        <v>8</v>
      </c>
      <c r="AI265" t="s">
        <v>60</v>
      </c>
      <c r="AJ265" t="s">
        <v>52</v>
      </c>
      <c r="AK265" t="s">
        <v>61</v>
      </c>
      <c r="AM265" t="s">
        <v>62</v>
      </c>
      <c r="AN265" t="s">
        <v>53</v>
      </c>
      <c r="AP265">
        <v>0</v>
      </c>
      <c r="AQ265">
        <v>0</v>
      </c>
      <c r="AR265">
        <v>22000</v>
      </c>
      <c r="AS265">
        <v>30000</v>
      </c>
      <c r="AT265">
        <v>0</v>
      </c>
      <c r="AU265">
        <v>0</v>
      </c>
      <c r="AV265">
        <v>0</v>
      </c>
      <c r="AW265">
        <v>52000</v>
      </c>
    </row>
    <row r="266" spans="1:49" hidden="1" x14ac:dyDescent="0.35">
      <c r="A266" s="2" t="s">
        <v>183</v>
      </c>
      <c r="B266">
        <v>17</v>
      </c>
      <c r="C266">
        <v>1709</v>
      </c>
      <c r="D266">
        <v>2</v>
      </c>
      <c r="E266" t="s">
        <v>50</v>
      </c>
      <c r="F266">
        <v>73</v>
      </c>
      <c r="G266" t="s">
        <v>72</v>
      </c>
      <c r="I266" t="s">
        <v>73</v>
      </c>
      <c r="J266" t="s">
        <v>53</v>
      </c>
      <c r="K266" t="s">
        <v>53</v>
      </c>
      <c r="L266" t="s">
        <v>53</v>
      </c>
      <c r="M266">
        <v>0</v>
      </c>
      <c r="O266">
        <v>1</v>
      </c>
      <c r="P266" s="2">
        <v>5</v>
      </c>
      <c r="Q266" t="s">
        <v>56</v>
      </c>
      <c r="R266">
        <v>30</v>
      </c>
      <c r="S266" s="5">
        <f t="shared" si="4"/>
        <v>0</v>
      </c>
      <c r="T266" t="s">
        <v>58</v>
      </c>
      <c r="U266" t="s">
        <v>52</v>
      </c>
      <c r="V266">
        <v>1</v>
      </c>
      <c r="W266" t="s">
        <v>52</v>
      </c>
      <c r="X266">
        <v>2</v>
      </c>
      <c r="Y266" t="s">
        <v>92</v>
      </c>
      <c r="AB266" t="s">
        <v>72</v>
      </c>
      <c r="AD266" t="s">
        <v>73</v>
      </c>
      <c r="AE266" t="s">
        <v>52</v>
      </c>
      <c r="AF266" t="s">
        <v>52</v>
      </c>
      <c r="AG266" t="s">
        <v>52</v>
      </c>
      <c r="AH266">
        <v>3</v>
      </c>
      <c r="AI266" t="s">
        <v>63</v>
      </c>
      <c r="AJ266" t="s">
        <v>53</v>
      </c>
    </row>
    <row r="267" spans="1:49" hidden="1" x14ac:dyDescent="0.35">
      <c r="A267" s="2" t="s">
        <v>183</v>
      </c>
      <c r="B267">
        <v>17</v>
      </c>
      <c r="C267">
        <v>1709</v>
      </c>
      <c r="D267">
        <v>2</v>
      </c>
      <c r="E267" t="s">
        <v>50</v>
      </c>
      <c r="F267">
        <v>73</v>
      </c>
      <c r="G267" t="s">
        <v>72</v>
      </c>
      <c r="I267" t="s">
        <v>73</v>
      </c>
      <c r="J267" t="s">
        <v>53</v>
      </c>
      <c r="K267" t="s">
        <v>53</v>
      </c>
      <c r="L267" t="s">
        <v>53</v>
      </c>
      <c r="M267">
        <v>0</v>
      </c>
      <c r="O267">
        <v>1</v>
      </c>
      <c r="P267" s="2">
        <v>6</v>
      </c>
      <c r="Q267" t="s">
        <v>56</v>
      </c>
      <c r="R267">
        <v>7</v>
      </c>
      <c r="S267" s="5">
        <f t="shared" si="4"/>
        <v>0</v>
      </c>
      <c r="T267" t="s">
        <v>102</v>
      </c>
      <c r="U267" t="s">
        <v>53</v>
      </c>
      <c r="W267" t="s">
        <v>52</v>
      </c>
      <c r="X267">
        <v>5</v>
      </c>
      <c r="AB267" t="s">
        <v>72</v>
      </c>
      <c r="AD267" t="s">
        <v>73</v>
      </c>
      <c r="AE267" t="s">
        <v>52</v>
      </c>
      <c r="AF267" t="s">
        <v>52</v>
      </c>
      <c r="AG267" t="s">
        <v>52</v>
      </c>
      <c r="AH267">
        <v>2</v>
      </c>
      <c r="AI267" t="s">
        <v>97</v>
      </c>
      <c r="AJ267" t="s">
        <v>52</v>
      </c>
      <c r="AK267" t="s">
        <v>98</v>
      </c>
      <c r="AM267" t="s">
        <v>62</v>
      </c>
      <c r="AN267" t="s">
        <v>53</v>
      </c>
      <c r="AP267">
        <v>0</v>
      </c>
      <c r="AQ267">
        <v>0</v>
      </c>
      <c r="AR267">
        <v>5000</v>
      </c>
      <c r="AS267">
        <v>2000</v>
      </c>
      <c r="AT267">
        <v>0</v>
      </c>
      <c r="AU267">
        <v>0</v>
      </c>
      <c r="AV267">
        <v>0</v>
      </c>
      <c r="AW267">
        <v>7000</v>
      </c>
    </row>
    <row r="268" spans="1:49" hidden="1" x14ac:dyDescent="0.35">
      <c r="A268" s="2" t="s">
        <v>184</v>
      </c>
      <c r="B268">
        <v>22</v>
      </c>
      <c r="C268">
        <v>2204</v>
      </c>
      <c r="D268">
        <v>1</v>
      </c>
      <c r="E268" t="s">
        <v>50</v>
      </c>
      <c r="F268">
        <v>46</v>
      </c>
      <c r="G268" t="s">
        <v>72</v>
      </c>
      <c r="I268" t="s">
        <v>73</v>
      </c>
      <c r="J268" t="s">
        <v>52</v>
      </c>
      <c r="K268" t="s">
        <v>52</v>
      </c>
      <c r="L268" t="s">
        <v>52</v>
      </c>
      <c r="M268">
        <v>6</v>
      </c>
      <c r="N268" t="s">
        <v>79</v>
      </c>
      <c r="O268">
        <v>1</v>
      </c>
      <c r="P268" s="2">
        <v>1</v>
      </c>
      <c r="Q268" t="s">
        <v>50</v>
      </c>
      <c r="R268">
        <v>46</v>
      </c>
      <c r="S268" s="5">
        <f t="shared" si="4"/>
        <v>0</v>
      </c>
      <c r="T268" t="s">
        <v>54</v>
      </c>
      <c r="U268" t="s">
        <v>53</v>
      </c>
      <c r="W268" t="s">
        <v>53</v>
      </c>
      <c r="Y268" t="s">
        <v>55</v>
      </c>
      <c r="Z268" t="s">
        <v>52</v>
      </c>
      <c r="AA268">
        <v>2</v>
      </c>
      <c r="AB268" t="s">
        <v>72</v>
      </c>
      <c r="AD268" t="s">
        <v>73</v>
      </c>
      <c r="AE268" t="s">
        <v>52</v>
      </c>
      <c r="AF268" t="s">
        <v>52</v>
      </c>
      <c r="AG268" t="s">
        <v>52</v>
      </c>
      <c r="AH268">
        <v>6</v>
      </c>
      <c r="AI268" t="s">
        <v>79</v>
      </c>
      <c r="AJ268" t="s">
        <v>53</v>
      </c>
    </row>
    <row r="269" spans="1:49" hidden="1" x14ac:dyDescent="0.35">
      <c r="A269" s="2" t="s">
        <v>184</v>
      </c>
      <c r="B269">
        <v>22</v>
      </c>
      <c r="C269">
        <v>2204</v>
      </c>
      <c r="D269">
        <v>1</v>
      </c>
      <c r="E269" t="s">
        <v>50</v>
      </c>
      <c r="F269">
        <v>46</v>
      </c>
      <c r="G269" t="s">
        <v>72</v>
      </c>
      <c r="I269" t="s">
        <v>73</v>
      </c>
      <c r="J269" t="s">
        <v>52</v>
      </c>
      <c r="K269" t="s">
        <v>52</v>
      </c>
      <c r="L269" t="s">
        <v>52</v>
      </c>
      <c r="M269">
        <v>6</v>
      </c>
      <c r="N269" t="s">
        <v>79</v>
      </c>
      <c r="O269">
        <v>1</v>
      </c>
      <c r="P269" s="2">
        <v>2</v>
      </c>
      <c r="Q269" t="s">
        <v>56</v>
      </c>
      <c r="R269">
        <v>36</v>
      </c>
      <c r="S269" s="5">
        <f t="shared" si="4"/>
        <v>0</v>
      </c>
      <c r="T269" t="s">
        <v>57</v>
      </c>
      <c r="U269" t="s">
        <v>53</v>
      </c>
      <c r="W269" t="s">
        <v>53</v>
      </c>
      <c r="Y269" t="s">
        <v>55</v>
      </c>
      <c r="Z269" t="s">
        <v>52</v>
      </c>
      <c r="AA269">
        <v>1</v>
      </c>
      <c r="AB269" t="s">
        <v>72</v>
      </c>
      <c r="AD269" t="s">
        <v>52</v>
      </c>
      <c r="AE269" t="s">
        <v>52</v>
      </c>
      <c r="AF269" t="s">
        <v>52</v>
      </c>
      <c r="AG269" t="s">
        <v>52</v>
      </c>
      <c r="AH269">
        <v>5</v>
      </c>
      <c r="AI269" t="s">
        <v>78</v>
      </c>
      <c r="AJ269" t="s">
        <v>53</v>
      </c>
    </row>
    <row r="270" spans="1:49" hidden="1" x14ac:dyDescent="0.35">
      <c r="A270" s="2" t="s">
        <v>184</v>
      </c>
      <c r="B270">
        <v>22</v>
      </c>
      <c r="C270">
        <v>2204</v>
      </c>
      <c r="D270">
        <v>1</v>
      </c>
      <c r="E270" t="s">
        <v>50</v>
      </c>
      <c r="F270">
        <v>46</v>
      </c>
      <c r="G270" t="s">
        <v>72</v>
      </c>
      <c r="I270" t="s">
        <v>73</v>
      </c>
      <c r="J270" t="s">
        <v>52</v>
      </c>
      <c r="K270" t="s">
        <v>52</v>
      </c>
      <c r="L270" t="s">
        <v>52</v>
      </c>
      <c r="M270">
        <v>6</v>
      </c>
      <c r="N270" t="s">
        <v>79</v>
      </c>
      <c r="O270">
        <v>1</v>
      </c>
      <c r="P270" s="2">
        <v>3</v>
      </c>
      <c r="Q270" t="s">
        <v>50</v>
      </c>
      <c r="R270">
        <v>3</v>
      </c>
      <c r="S270" s="5">
        <f t="shared" si="4"/>
        <v>0</v>
      </c>
      <c r="T270" t="s">
        <v>58</v>
      </c>
      <c r="U270" t="s">
        <v>52</v>
      </c>
      <c r="V270">
        <v>1</v>
      </c>
      <c r="W270" t="s">
        <v>52</v>
      </c>
      <c r="X270">
        <v>2</v>
      </c>
      <c r="AB270" t="s">
        <v>72</v>
      </c>
      <c r="AD270" t="s">
        <v>73</v>
      </c>
      <c r="AE270" t="s">
        <v>53</v>
      </c>
      <c r="AF270" t="s">
        <v>53</v>
      </c>
      <c r="AG270" t="s">
        <v>53</v>
      </c>
      <c r="AO270" t="s">
        <v>70</v>
      </c>
    </row>
    <row r="271" spans="1:49" hidden="1" x14ac:dyDescent="0.35">
      <c r="A271" s="2" t="s">
        <v>185</v>
      </c>
      <c r="B271">
        <v>1</v>
      </c>
      <c r="C271">
        <v>102</v>
      </c>
      <c r="D271">
        <v>2</v>
      </c>
      <c r="E271" t="s">
        <v>50</v>
      </c>
      <c r="F271">
        <v>67</v>
      </c>
      <c r="G271" t="s">
        <v>72</v>
      </c>
      <c r="I271" t="s">
        <v>73</v>
      </c>
      <c r="J271" t="s">
        <v>53</v>
      </c>
      <c r="K271" t="s">
        <v>53</v>
      </c>
      <c r="L271" t="s">
        <v>52</v>
      </c>
      <c r="M271">
        <v>2</v>
      </c>
      <c r="N271" t="s">
        <v>65</v>
      </c>
      <c r="O271">
        <v>1</v>
      </c>
      <c r="P271" s="2">
        <v>1</v>
      </c>
      <c r="Q271" t="s">
        <v>50</v>
      </c>
      <c r="R271">
        <v>67</v>
      </c>
      <c r="S271" s="5">
        <f t="shared" si="4"/>
        <v>0</v>
      </c>
      <c r="T271" t="s">
        <v>54</v>
      </c>
      <c r="U271" t="s">
        <v>53</v>
      </c>
      <c r="W271" t="s">
        <v>53</v>
      </c>
      <c r="Y271" t="s">
        <v>92</v>
      </c>
      <c r="AB271" t="s">
        <v>72</v>
      </c>
      <c r="AD271" t="s">
        <v>73</v>
      </c>
      <c r="AE271" t="s">
        <v>53</v>
      </c>
      <c r="AF271" t="s">
        <v>53</v>
      </c>
      <c r="AG271" t="s">
        <v>52</v>
      </c>
      <c r="AH271">
        <v>2</v>
      </c>
      <c r="AI271" t="s">
        <v>65</v>
      </c>
      <c r="AJ271" t="s">
        <v>53</v>
      </c>
    </row>
    <row r="272" spans="1:49" hidden="1" x14ac:dyDescent="0.35">
      <c r="A272" s="2" t="s">
        <v>186</v>
      </c>
      <c r="B272">
        <v>18</v>
      </c>
      <c r="C272">
        <v>1802</v>
      </c>
      <c r="D272">
        <v>1</v>
      </c>
      <c r="E272" t="s">
        <v>50</v>
      </c>
      <c r="F272">
        <v>41</v>
      </c>
      <c r="G272" t="s">
        <v>72</v>
      </c>
      <c r="I272" t="s">
        <v>73</v>
      </c>
      <c r="J272" t="s">
        <v>52</v>
      </c>
      <c r="K272" t="s">
        <v>52</v>
      </c>
      <c r="L272" t="s">
        <v>52</v>
      </c>
      <c r="M272">
        <v>8</v>
      </c>
      <c r="N272" t="s">
        <v>60</v>
      </c>
      <c r="O272">
        <v>1</v>
      </c>
      <c r="P272" s="2">
        <v>1</v>
      </c>
      <c r="Q272" t="s">
        <v>50</v>
      </c>
      <c r="R272">
        <v>41</v>
      </c>
      <c r="S272" s="5">
        <f t="shared" si="4"/>
        <v>0</v>
      </c>
      <c r="T272" t="s">
        <v>54</v>
      </c>
      <c r="U272" t="s">
        <v>53</v>
      </c>
      <c r="W272" t="s">
        <v>53</v>
      </c>
      <c r="Y272" t="s">
        <v>55</v>
      </c>
      <c r="Z272" t="s">
        <v>52</v>
      </c>
      <c r="AA272">
        <v>2</v>
      </c>
      <c r="AB272" t="s">
        <v>72</v>
      </c>
      <c r="AD272" t="s">
        <v>73</v>
      </c>
      <c r="AE272" t="s">
        <v>52</v>
      </c>
      <c r="AF272" t="s">
        <v>52</v>
      </c>
      <c r="AG272" t="s">
        <v>52</v>
      </c>
      <c r="AH272">
        <v>8</v>
      </c>
      <c r="AI272" t="s">
        <v>60</v>
      </c>
      <c r="AJ272" t="s">
        <v>53</v>
      </c>
    </row>
    <row r="273" spans="1:49" hidden="1" x14ac:dyDescent="0.35">
      <c r="A273" s="2" t="s">
        <v>186</v>
      </c>
      <c r="B273">
        <v>18</v>
      </c>
      <c r="C273">
        <v>1802</v>
      </c>
      <c r="D273">
        <v>1</v>
      </c>
      <c r="E273" t="s">
        <v>50</v>
      </c>
      <c r="F273">
        <v>41</v>
      </c>
      <c r="G273" t="s">
        <v>72</v>
      </c>
      <c r="I273" t="s">
        <v>73</v>
      </c>
      <c r="J273" t="s">
        <v>52</v>
      </c>
      <c r="K273" t="s">
        <v>52</v>
      </c>
      <c r="L273" t="s">
        <v>52</v>
      </c>
      <c r="M273">
        <v>8</v>
      </c>
      <c r="N273" t="s">
        <v>60</v>
      </c>
      <c r="O273">
        <v>1</v>
      </c>
      <c r="P273" s="2">
        <v>2</v>
      </c>
      <c r="Q273" t="s">
        <v>56</v>
      </c>
      <c r="R273">
        <v>36</v>
      </c>
      <c r="S273" s="5">
        <f t="shared" si="4"/>
        <v>0</v>
      </c>
      <c r="T273" t="s">
        <v>57</v>
      </c>
      <c r="U273" t="s">
        <v>53</v>
      </c>
      <c r="W273" t="s">
        <v>53</v>
      </c>
      <c r="Y273" t="s">
        <v>55</v>
      </c>
      <c r="Z273" t="s">
        <v>52</v>
      </c>
      <c r="AA273">
        <v>1</v>
      </c>
      <c r="AB273" t="s">
        <v>72</v>
      </c>
      <c r="AD273" t="s">
        <v>73</v>
      </c>
      <c r="AE273" t="s">
        <v>53</v>
      </c>
      <c r="AF273" t="s">
        <v>53</v>
      </c>
      <c r="AG273" t="s">
        <v>53</v>
      </c>
    </row>
    <row r="274" spans="1:49" x14ac:dyDescent="0.35">
      <c r="A274" s="2" t="s">
        <v>186</v>
      </c>
      <c r="B274">
        <v>18</v>
      </c>
      <c r="C274">
        <v>1802</v>
      </c>
      <c r="D274">
        <v>1</v>
      </c>
      <c r="E274" t="s">
        <v>50</v>
      </c>
      <c r="F274">
        <v>41</v>
      </c>
      <c r="G274" t="s">
        <v>72</v>
      </c>
      <c r="I274" t="s">
        <v>73</v>
      </c>
      <c r="J274" t="s">
        <v>52</v>
      </c>
      <c r="K274" t="s">
        <v>52</v>
      </c>
      <c r="L274" t="s">
        <v>52</v>
      </c>
      <c r="M274">
        <v>8</v>
      </c>
      <c r="N274" t="s">
        <v>60</v>
      </c>
      <c r="O274">
        <v>1</v>
      </c>
      <c r="P274" s="6">
        <v>3</v>
      </c>
      <c r="Q274" t="s">
        <v>50</v>
      </c>
      <c r="R274">
        <v>14</v>
      </c>
      <c r="S274" s="5">
        <f t="shared" si="4"/>
        <v>1</v>
      </c>
      <c r="T274" t="s">
        <v>58</v>
      </c>
      <c r="U274" t="s">
        <v>52</v>
      </c>
      <c r="V274">
        <v>1</v>
      </c>
      <c r="W274" t="s">
        <v>52</v>
      </c>
      <c r="X274">
        <v>2</v>
      </c>
      <c r="Y274" t="s">
        <v>59</v>
      </c>
      <c r="AB274" t="s">
        <v>72</v>
      </c>
      <c r="AD274" t="s">
        <v>52</v>
      </c>
      <c r="AE274" t="s">
        <v>52</v>
      </c>
      <c r="AF274" t="s">
        <v>52</v>
      </c>
      <c r="AG274" t="s">
        <v>52</v>
      </c>
      <c r="AH274">
        <v>8</v>
      </c>
      <c r="AI274" t="s">
        <v>86</v>
      </c>
      <c r="AJ274" t="s">
        <v>52</v>
      </c>
      <c r="AK274" t="s">
        <v>87</v>
      </c>
      <c r="AM274" t="s">
        <v>62</v>
      </c>
      <c r="AN274" t="s">
        <v>52</v>
      </c>
      <c r="AP274">
        <v>0</v>
      </c>
      <c r="AQ274">
        <v>120000</v>
      </c>
      <c r="AR274">
        <v>20000</v>
      </c>
      <c r="AS274">
        <v>5000</v>
      </c>
      <c r="AT274">
        <v>0</v>
      </c>
      <c r="AU274">
        <v>50000</v>
      </c>
      <c r="AV274">
        <v>5000</v>
      </c>
      <c r="AW274">
        <v>200000</v>
      </c>
    </row>
    <row r="275" spans="1:49" x14ac:dyDescent="0.35">
      <c r="A275" s="2" t="s">
        <v>186</v>
      </c>
      <c r="B275">
        <v>18</v>
      </c>
      <c r="C275">
        <v>1802</v>
      </c>
      <c r="D275">
        <v>1</v>
      </c>
      <c r="E275" t="s">
        <v>50</v>
      </c>
      <c r="F275">
        <v>41</v>
      </c>
      <c r="G275" t="s">
        <v>72</v>
      </c>
      <c r="I275" t="s">
        <v>73</v>
      </c>
      <c r="J275" t="s">
        <v>52</v>
      </c>
      <c r="K275" t="s">
        <v>52</v>
      </c>
      <c r="L275" t="s">
        <v>52</v>
      </c>
      <c r="M275">
        <v>8</v>
      </c>
      <c r="N275" t="s">
        <v>60</v>
      </c>
      <c r="O275">
        <v>1</v>
      </c>
      <c r="P275" s="6">
        <v>4</v>
      </c>
      <c r="Q275" t="s">
        <v>50</v>
      </c>
      <c r="R275">
        <v>17</v>
      </c>
      <c r="S275" s="5">
        <f t="shared" si="4"/>
        <v>1</v>
      </c>
      <c r="T275" t="s">
        <v>58</v>
      </c>
      <c r="U275" t="s">
        <v>52</v>
      </c>
      <c r="V275">
        <v>1</v>
      </c>
      <c r="W275" t="s">
        <v>52</v>
      </c>
      <c r="X275">
        <v>2</v>
      </c>
      <c r="Y275" t="s">
        <v>59</v>
      </c>
      <c r="AB275" t="s">
        <v>72</v>
      </c>
      <c r="AD275" t="s">
        <v>73</v>
      </c>
      <c r="AE275" t="s">
        <v>52</v>
      </c>
      <c r="AF275" t="s">
        <v>52</v>
      </c>
      <c r="AG275" t="s">
        <v>52</v>
      </c>
      <c r="AH275">
        <v>8</v>
      </c>
      <c r="AI275" t="s">
        <v>60</v>
      </c>
      <c r="AJ275" t="s">
        <v>53</v>
      </c>
      <c r="AO275" t="s">
        <v>164</v>
      </c>
    </row>
    <row r="276" spans="1:49" x14ac:dyDescent="0.35">
      <c r="A276" s="2" t="s">
        <v>186</v>
      </c>
      <c r="B276">
        <v>18</v>
      </c>
      <c r="C276">
        <v>1802</v>
      </c>
      <c r="D276">
        <v>1</v>
      </c>
      <c r="E276" t="s">
        <v>50</v>
      </c>
      <c r="F276">
        <v>41</v>
      </c>
      <c r="G276" t="s">
        <v>72</v>
      </c>
      <c r="I276" t="s">
        <v>73</v>
      </c>
      <c r="J276" t="s">
        <v>52</v>
      </c>
      <c r="K276" t="s">
        <v>52</v>
      </c>
      <c r="L276" t="s">
        <v>52</v>
      </c>
      <c r="M276">
        <v>8</v>
      </c>
      <c r="N276" t="s">
        <v>60</v>
      </c>
      <c r="O276">
        <v>1</v>
      </c>
      <c r="P276" s="6">
        <v>5</v>
      </c>
      <c r="Q276" t="s">
        <v>50</v>
      </c>
      <c r="R276">
        <v>11</v>
      </c>
      <c r="S276" s="5">
        <f t="shared" si="4"/>
        <v>1</v>
      </c>
      <c r="T276" t="s">
        <v>58</v>
      </c>
      <c r="U276" t="s">
        <v>52</v>
      </c>
      <c r="V276">
        <v>1</v>
      </c>
      <c r="W276" t="s">
        <v>52</v>
      </c>
      <c r="X276">
        <v>2</v>
      </c>
      <c r="AB276" t="s">
        <v>72</v>
      </c>
      <c r="AD276" t="s">
        <v>73</v>
      </c>
      <c r="AE276" t="s">
        <v>52</v>
      </c>
      <c r="AF276" t="s">
        <v>52</v>
      </c>
      <c r="AG276" t="s">
        <v>52</v>
      </c>
      <c r="AH276">
        <v>5</v>
      </c>
      <c r="AI276" t="s">
        <v>83</v>
      </c>
      <c r="AJ276" t="s">
        <v>52</v>
      </c>
      <c r="AK276" t="s">
        <v>84</v>
      </c>
      <c r="AM276" t="s">
        <v>62</v>
      </c>
      <c r="AN276" t="s">
        <v>53</v>
      </c>
      <c r="AP276">
        <v>0</v>
      </c>
      <c r="AQ276">
        <v>80000</v>
      </c>
      <c r="AR276">
        <v>10000</v>
      </c>
      <c r="AS276">
        <v>2500</v>
      </c>
      <c r="AT276">
        <v>0</v>
      </c>
      <c r="AU276">
        <v>0</v>
      </c>
      <c r="AV276">
        <v>1000</v>
      </c>
      <c r="AW276">
        <v>93500</v>
      </c>
    </row>
    <row r="277" spans="1:49" hidden="1" x14ac:dyDescent="0.35">
      <c r="A277" s="2" t="s">
        <v>186</v>
      </c>
      <c r="B277">
        <v>18</v>
      </c>
      <c r="C277">
        <v>1802</v>
      </c>
      <c r="D277">
        <v>1</v>
      </c>
      <c r="E277" t="s">
        <v>50</v>
      </c>
      <c r="F277">
        <v>41</v>
      </c>
      <c r="G277" t="s">
        <v>72</v>
      </c>
      <c r="I277" t="s">
        <v>73</v>
      </c>
      <c r="J277" t="s">
        <v>52</v>
      </c>
      <c r="K277" t="s">
        <v>52</v>
      </c>
      <c r="L277" t="s">
        <v>52</v>
      </c>
      <c r="M277">
        <v>8</v>
      </c>
      <c r="N277" t="s">
        <v>60</v>
      </c>
      <c r="O277">
        <v>4</v>
      </c>
      <c r="P277" s="2">
        <v>6</v>
      </c>
      <c r="Q277" t="s">
        <v>56</v>
      </c>
      <c r="R277">
        <v>5</v>
      </c>
      <c r="S277" s="5">
        <f t="shared" si="4"/>
        <v>0</v>
      </c>
      <c r="T277" t="s">
        <v>58</v>
      </c>
      <c r="U277" t="s">
        <v>52</v>
      </c>
      <c r="V277">
        <v>1</v>
      </c>
      <c r="W277" t="s">
        <v>52</v>
      </c>
      <c r="X277">
        <v>2</v>
      </c>
      <c r="AB277" t="s">
        <v>72</v>
      </c>
      <c r="AD277" t="s">
        <v>73</v>
      </c>
      <c r="AE277" t="s">
        <v>53</v>
      </c>
      <c r="AF277" t="s">
        <v>53</v>
      </c>
      <c r="AG277" t="s">
        <v>53</v>
      </c>
      <c r="AO277" t="s">
        <v>70</v>
      </c>
    </row>
    <row r="278" spans="1:49" hidden="1" x14ac:dyDescent="0.35">
      <c r="A278" s="2" t="s">
        <v>187</v>
      </c>
      <c r="B278">
        <v>21</v>
      </c>
      <c r="C278">
        <v>2110</v>
      </c>
      <c r="D278">
        <v>2</v>
      </c>
      <c r="E278" t="s">
        <v>50</v>
      </c>
      <c r="F278">
        <v>39</v>
      </c>
      <c r="G278" t="s">
        <v>72</v>
      </c>
      <c r="I278" t="s">
        <v>73</v>
      </c>
      <c r="J278" t="s">
        <v>52</v>
      </c>
      <c r="K278" t="s">
        <v>52</v>
      </c>
      <c r="L278" t="s">
        <v>52</v>
      </c>
      <c r="M278">
        <v>7</v>
      </c>
      <c r="N278" t="s">
        <v>86</v>
      </c>
      <c r="O278">
        <v>4</v>
      </c>
      <c r="P278" s="2">
        <v>1</v>
      </c>
      <c r="Q278" t="s">
        <v>50</v>
      </c>
      <c r="R278">
        <v>39</v>
      </c>
      <c r="S278" s="5">
        <f t="shared" si="4"/>
        <v>0</v>
      </c>
      <c r="T278" t="s">
        <v>54</v>
      </c>
      <c r="U278" t="s">
        <v>53</v>
      </c>
      <c r="W278" t="s">
        <v>53</v>
      </c>
      <c r="Y278" t="s">
        <v>55</v>
      </c>
      <c r="Z278" t="s">
        <v>52</v>
      </c>
      <c r="AA278">
        <v>2</v>
      </c>
      <c r="AB278" t="s">
        <v>72</v>
      </c>
      <c r="AD278" t="s">
        <v>73</v>
      </c>
      <c r="AE278" t="s">
        <v>52</v>
      </c>
      <c r="AF278" t="s">
        <v>52</v>
      </c>
      <c r="AG278" t="s">
        <v>52</v>
      </c>
      <c r="AH278">
        <v>7</v>
      </c>
      <c r="AI278" t="s">
        <v>86</v>
      </c>
      <c r="AJ278" t="s">
        <v>53</v>
      </c>
    </row>
    <row r="279" spans="1:49" hidden="1" x14ac:dyDescent="0.35">
      <c r="A279" s="2" t="s">
        <v>187</v>
      </c>
      <c r="B279">
        <v>21</v>
      </c>
      <c r="C279">
        <v>2110</v>
      </c>
      <c r="D279">
        <v>2</v>
      </c>
      <c r="E279" t="s">
        <v>50</v>
      </c>
      <c r="F279">
        <v>39</v>
      </c>
      <c r="G279" t="s">
        <v>72</v>
      </c>
      <c r="I279" t="s">
        <v>73</v>
      </c>
      <c r="J279" t="s">
        <v>52</v>
      </c>
      <c r="K279" t="s">
        <v>52</v>
      </c>
      <c r="L279" t="s">
        <v>52</v>
      </c>
      <c r="M279">
        <v>7</v>
      </c>
      <c r="N279" t="s">
        <v>86</v>
      </c>
      <c r="O279">
        <v>4</v>
      </c>
      <c r="P279" s="2">
        <v>2</v>
      </c>
      <c r="Q279" t="s">
        <v>56</v>
      </c>
      <c r="R279">
        <v>36</v>
      </c>
      <c r="S279" s="5">
        <f t="shared" si="4"/>
        <v>0</v>
      </c>
      <c r="T279" t="s">
        <v>57</v>
      </c>
      <c r="U279" t="s">
        <v>53</v>
      </c>
      <c r="W279" t="s">
        <v>53</v>
      </c>
      <c r="Y279" t="s">
        <v>55</v>
      </c>
      <c r="Z279" t="s">
        <v>52</v>
      </c>
      <c r="AA279">
        <v>1</v>
      </c>
      <c r="AB279" t="s">
        <v>72</v>
      </c>
      <c r="AD279" t="s">
        <v>73</v>
      </c>
      <c r="AE279" t="s">
        <v>52</v>
      </c>
      <c r="AF279" t="s">
        <v>52</v>
      </c>
      <c r="AG279" t="s">
        <v>52</v>
      </c>
      <c r="AH279">
        <v>2</v>
      </c>
      <c r="AI279" t="s">
        <v>97</v>
      </c>
      <c r="AJ279" t="s">
        <v>53</v>
      </c>
    </row>
    <row r="280" spans="1:49" x14ac:dyDescent="0.35">
      <c r="A280" s="2" t="s">
        <v>187</v>
      </c>
      <c r="B280">
        <v>21</v>
      </c>
      <c r="C280">
        <v>2110</v>
      </c>
      <c r="D280">
        <v>2</v>
      </c>
      <c r="E280" t="s">
        <v>50</v>
      </c>
      <c r="F280">
        <v>39</v>
      </c>
      <c r="G280" t="s">
        <v>72</v>
      </c>
      <c r="I280" t="s">
        <v>73</v>
      </c>
      <c r="J280" t="s">
        <v>52</v>
      </c>
      <c r="K280" t="s">
        <v>52</v>
      </c>
      <c r="L280" t="s">
        <v>52</v>
      </c>
      <c r="M280">
        <v>7</v>
      </c>
      <c r="N280" t="s">
        <v>86</v>
      </c>
      <c r="O280">
        <v>4</v>
      </c>
      <c r="P280" s="6">
        <v>3</v>
      </c>
      <c r="Q280" t="s">
        <v>50</v>
      </c>
      <c r="R280">
        <v>14</v>
      </c>
      <c r="S280" s="5">
        <f t="shared" si="4"/>
        <v>1</v>
      </c>
      <c r="T280" t="s">
        <v>58</v>
      </c>
      <c r="U280" t="s">
        <v>52</v>
      </c>
      <c r="V280">
        <v>1</v>
      </c>
      <c r="W280" t="s">
        <v>52</v>
      </c>
      <c r="X280">
        <v>2</v>
      </c>
      <c r="Y280" t="s">
        <v>59</v>
      </c>
      <c r="AB280" t="s">
        <v>72</v>
      </c>
      <c r="AD280" t="s">
        <v>73</v>
      </c>
      <c r="AE280" t="s">
        <v>52</v>
      </c>
      <c r="AF280" t="s">
        <v>52</v>
      </c>
      <c r="AG280" t="s">
        <v>52</v>
      </c>
      <c r="AH280">
        <v>7</v>
      </c>
      <c r="AI280" t="s">
        <v>86</v>
      </c>
      <c r="AJ280" t="s">
        <v>52</v>
      </c>
      <c r="AK280" t="s">
        <v>87</v>
      </c>
      <c r="AM280" t="s">
        <v>62</v>
      </c>
      <c r="AN280" t="s">
        <v>52</v>
      </c>
      <c r="AP280">
        <v>0</v>
      </c>
      <c r="AQ280">
        <v>135000</v>
      </c>
      <c r="AR280">
        <v>24000</v>
      </c>
      <c r="AS280">
        <v>7000</v>
      </c>
      <c r="AT280">
        <v>432000</v>
      </c>
      <c r="AU280">
        <v>0</v>
      </c>
      <c r="AV280">
        <v>8000</v>
      </c>
      <c r="AW280">
        <v>606000</v>
      </c>
    </row>
    <row r="281" spans="1:49" x14ac:dyDescent="0.35">
      <c r="A281" s="2" t="s">
        <v>187</v>
      </c>
      <c r="B281">
        <v>21</v>
      </c>
      <c r="C281">
        <v>2110</v>
      </c>
      <c r="D281">
        <v>2</v>
      </c>
      <c r="E281" t="s">
        <v>50</v>
      </c>
      <c r="F281">
        <v>39</v>
      </c>
      <c r="G281" t="s">
        <v>72</v>
      </c>
      <c r="I281" t="s">
        <v>73</v>
      </c>
      <c r="J281" t="s">
        <v>52</v>
      </c>
      <c r="K281" t="s">
        <v>52</v>
      </c>
      <c r="L281" t="s">
        <v>52</v>
      </c>
      <c r="M281">
        <v>7</v>
      </c>
      <c r="N281" t="s">
        <v>86</v>
      </c>
      <c r="O281">
        <v>4</v>
      </c>
      <c r="P281" s="6">
        <v>4</v>
      </c>
      <c r="Q281" t="s">
        <v>50</v>
      </c>
      <c r="R281">
        <v>11</v>
      </c>
      <c r="S281" s="5">
        <f t="shared" si="4"/>
        <v>1</v>
      </c>
      <c r="T281" t="s">
        <v>58</v>
      </c>
      <c r="U281" t="s">
        <v>52</v>
      </c>
      <c r="V281">
        <v>1</v>
      </c>
      <c r="W281" t="s">
        <v>52</v>
      </c>
      <c r="X281">
        <v>2</v>
      </c>
      <c r="AB281" t="s">
        <v>72</v>
      </c>
      <c r="AD281" t="s">
        <v>73</v>
      </c>
      <c r="AE281" t="s">
        <v>52</v>
      </c>
      <c r="AF281" t="s">
        <v>52</v>
      </c>
      <c r="AG281" t="s">
        <v>52</v>
      </c>
      <c r="AH281">
        <v>5</v>
      </c>
      <c r="AI281" t="s">
        <v>78</v>
      </c>
      <c r="AJ281" t="s">
        <v>52</v>
      </c>
      <c r="AK281" t="s">
        <v>88</v>
      </c>
      <c r="AM281" t="s">
        <v>62</v>
      </c>
      <c r="AN281" t="s">
        <v>53</v>
      </c>
      <c r="AP281">
        <v>0</v>
      </c>
      <c r="AQ281">
        <v>0</v>
      </c>
      <c r="AR281">
        <v>6900</v>
      </c>
      <c r="AS281">
        <v>0</v>
      </c>
      <c r="AT281">
        <v>48000</v>
      </c>
      <c r="AU281">
        <v>0</v>
      </c>
      <c r="AV281">
        <v>0</v>
      </c>
      <c r="AW281">
        <v>54900</v>
      </c>
    </row>
    <row r="282" spans="1:49" hidden="1" x14ac:dyDescent="0.35">
      <c r="A282" s="2" t="s">
        <v>187</v>
      </c>
      <c r="B282">
        <v>21</v>
      </c>
      <c r="C282">
        <v>2110</v>
      </c>
      <c r="D282">
        <v>2</v>
      </c>
      <c r="E282" t="s">
        <v>50</v>
      </c>
      <c r="F282">
        <v>39</v>
      </c>
      <c r="G282" t="s">
        <v>72</v>
      </c>
      <c r="I282" t="s">
        <v>73</v>
      </c>
      <c r="J282" t="s">
        <v>52</v>
      </c>
      <c r="K282" t="s">
        <v>52</v>
      </c>
      <c r="L282" t="s">
        <v>52</v>
      </c>
      <c r="M282">
        <v>7</v>
      </c>
      <c r="N282" t="s">
        <v>86</v>
      </c>
      <c r="O282">
        <v>4</v>
      </c>
      <c r="P282" s="2">
        <v>5</v>
      </c>
      <c r="Q282" t="s">
        <v>50</v>
      </c>
      <c r="R282">
        <v>0</v>
      </c>
      <c r="S282" s="5">
        <f t="shared" si="4"/>
        <v>0</v>
      </c>
      <c r="T282" t="s">
        <v>58</v>
      </c>
      <c r="U282" t="s">
        <v>52</v>
      </c>
      <c r="V282">
        <v>1</v>
      </c>
      <c r="W282" t="s">
        <v>52</v>
      </c>
      <c r="X282">
        <v>2</v>
      </c>
      <c r="AB282" t="s">
        <v>72</v>
      </c>
    </row>
    <row r="283" spans="1:49" hidden="1" x14ac:dyDescent="0.35">
      <c r="A283" s="2" t="s">
        <v>188</v>
      </c>
      <c r="B283">
        <v>11</v>
      </c>
      <c r="C283">
        <v>1102</v>
      </c>
      <c r="D283">
        <v>2</v>
      </c>
      <c r="E283" t="s">
        <v>50</v>
      </c>
      <c r="F283">
        <v>35</v>
      </c>
      <c r="G283" t="s">
        <v>155</v>
      </c>
      <c r="H283" t="s">
        <v>52</v>
      </c>
      <c r="I283" t="s">
        <v>52</v>
      </c>
      <c r="J283" t="s">
        <v>53</v>
      </c>
      <c r="K283" t="s">
        <v>53</v>
      </c>
      <c r="L283" t="s">
        <v>53</v>
      </c>
      <c r="M283">
        <v>0</v>
      </c>
      <c r="O283">
        <v>4</v>
      </c>
      <c r="P283" s="2">
        <v>1</v>
      </c>
      <c r="Q283" t="s">
        <v>50</v>
      </c>
      <c r="R283">
        <v>35</v>
      </c>
      <c r="S283" s="5">
        <f t="shared" si="4"/>
        <v>0</v>
      </c>
      <c r="T283" t="s">
        <v>54</v>
      </c>
      <c r="U283" t="s">
        <v>53</v>
      </c>
      <c r="W283" t="s">
        <v>53</v>
      </c>
      <c r="Y283" t="s">
        <v>55</v>
      </c>
      <c r="Z283" t="s">
        <v>52</v>
      </c>
      <c r="AA283">
        <v>2</v>
      </c>
      <c r="AB283" t="s">
        <v>155</v>
      </c>
      <c r="AC283" t="s">
        <v>52</v>
      </c>
      <c r="AD283" t="s">
        <v>52</v>
      </c>
      <c r="AE283" t="s">
        <v>53</v>
      </c>
      <c r="AF283" t="s">
        <v>53</v>
      </c>
      <c r="AG283" t="s">
        <v>53</v>
      </c>
    </row>
    <row r="284" spans="1:49" hidden="1" x14ac:dyDescent="0.35">
      <c r="A284" s="2" t="s">
        <v>188</v>
      </c>
      <c r="B284">
        <v>11</v>
      </c>
      <c r="C284">
        <v>1102</v>
      </c>
      <c r="D284">
        <v>2</v>
      </c>
      <c r="E284" t="s">
        <v>50</v>
      </c>
      <c r="F284">
        <v>35</v>
      </c>
      <c r="G284" t="s">
        <v>155</v>
      </c>
      <c r="H284" t="s">
        <v>52</v>
      </c>
      <c r="I284" t="s">
        <v>52</v>
      </c>
      <c r="J284" t="s">
        <v>53</v>
      </c>
      <c r="K284" t="s">
        <v>53</v>
      </c>
      <c r="L284" t="s">
        <v>53</v>
      </c>
      <c r="M284">
        <v>0</v>
      </c>
      <c r="O284">
        <v>4</v>
      </c>
      <c r="P284" s="2">
        <v>2</v>
      </c>
      <c r="Q284" t="s">
        <v>56</v>
      </c>
      <c r="R284">
        <v>31</v>
      </c>
      <c r="S284" s="5">
        <f t="shared" si="4"/>
        <v>0</v>
      </c>
      <c r="T284" t="s">
        <v>57</v>
      </c>
      <c r="U284" t="s">
        <v>53</v>
      </c>
      <c r="W284" t="s">
        <v>53</v>
      </c>
      <c r="Y284" t="s">
        <v>55</v>
      </c>
      <c r="Z284" t="s">
        <v>52</v>
      </c>
      <c r="AA284">
        <v>1</v>
      </c>
      <c r="AB284" t="s">
        <v>155</v>
      </c>
      <c r="AC284" t="s">
        <v>52</v>
      </c>
      <c r="AD284" t="s">
        <v>52</v>
      </c>
      <c r="AE284" t="s">
        <v>53</v>
      </c>
      <c r="AF284" t="s">
        <v>53</v>
      </c>
      <c r="AG284" t="s">
        <v>53</v>
      </c>
    </row>
    <row r="285" spans="1:49" x14ac:dyDescent="0.35">
      <c r="A285" s="2" t="s">
        <v>188</v>
      </c>
      <c r="B285">
        <v>11</v>
      </c>
      <c r="C285">
        <v>1102</v>
      </c>
      <c r="D285">
        <v>2</v>
      </c>
      <c r="E285" t="s">
        <v>50</v>
      </c>
      <c r="F285">
        <v>35</v>
      </c>
      <c r="G285" t="s">
        <v>155</v>
      </c>
      <c r="H285" t="s">
        <v>52</v>
      </c>
      <c r="I285" t="s">
        <v>52</v>
      </c>
      <c r="J285" t="s">
        <v>53</v>
      </c>
      <c r="K285" t="s">
        <v>53</v>
      </c>
      <c r="L285" t="s">
        <v>53</v>
      </c>
      <c r="M285">
        <v>0</v>
      </c>
      <c r="O285">
        <v>2</v>
      </c>
      <c r="P285" s="6">
        <v>3</v>
      </c>
      <c r="Q285" t="s">
        <v>56</v>
      </c>
      <c r="R285">
        <v>12</v>
      </c>
      <c r="S285" s="5">
        <f t="shared" si="4"/>
        <v>1</v>
      </c>
      <c r="T285" t="s">
        <v>58</v>
      </c>
      <c r="U285" t="s">
        <v>52</v>
      </c>
      <c r="V285">
        <v>1</v>
      </c>
      <c r="W285" t="s">
        <v>52</v>
      </c>
      <c r="X285">
        <v>2</v>
      </c>
      <c r="AB285" t="s">
        <v>155</v>
      </c>
      <c r="AC285" t="s">
        <v>52</v>
      </c>
      <c r="AD285" t="s">
        <v>52</v>
      </c>
      <c r="AE285" t="s">
        <v>52</v>
      </c>
      <c r="AF285" t="s">
        <v>52</v>
      </c>
      <c r="AG285" t="s">
        <v>52</v>
      </c>
      <c r="AH285">
        <v>2</v>
      </c>
      <c r="AI285" t="s">
        <v>97</v>
      </c>
      <c r="AJ285" t="s">
        <v>52</v>
      </c>
      <c r="AK285" t="s">
        <v>98</v>
      </c>
      <c r="AM285" t="s">
        <v>62</v>
      </c>
      <c r="AN285" t="s">
        <v>53</v>
      </c>
      <c r="AP285">
        <v>0</v>
      </c>
      <c r="AQ285">
        <v>0</v>
      </c>
      <c r="AR285">
        <v>15000</v>
      </c>
      <c r="AS285">
        <v>65000</v>
      </c>
      <c r="AT285">
        <v>0</v>
      </c>
      <c r="AU285">
        <v>0</v>
      </c>
      <c r="AV285">
        <v>0</v>
      </c>
      <c r="AW285">
        <v>80000</v>
      </c>
    </row>
    <row r="286" spans="1:49" x14ac:dyDescent="0.35">
      <c r="A286" s="2" t="s">
        <v>188</v>
      </c>
      <c r="B286">
        <v>11</v>
      </c>
      <c r="C286">
        <v>1102</v>
      </c>
      <c r="D286">
        <v>2</v>
      </c>
      <c r="E286" t="s">
        <v>50</v>
      </c>
      <c r="F286">
        <v>35</v>
      </c>
      <c r="G286" t="s">
        <v>155</v>
      </c>
      <c r="H286" t="s">
        <v>52</v>
      </c>
      <c r="I286" t="s">
        <v>52</v>
      </c>
      <c r="J286" t="s">
        <v>53</v>
      </c>
      <c r="K286" t="s">
        <v>53</v>
      </c>
      <c r="L286" t="s">
        <v>53</v>
      </c>
      <c r="M286">
        <v>0</v>
      </c>
      <c r="O286">
        <v>2</v>
      </c>
      <c r="P286" s="6">
        <v>4</v>
      </c>
      <c r="Q286" t="s">
        <v>50</v>
      </c>
      <c r="R286">
        <v>9</v>
      </c>
      <c r="S286" s="5">
        <f t="shared" si="4"/>
        <v>1</v>
      </c>
      <c r="T286" t="s">
        <v>58</v>
      </c>
      <c r="U286" t="s">
        <v>52</v>
      </c>
      <c r="V286">
        <v>1</v>
      </c>
      <c r="W286" t="s">
        <v>52</v>
      </c>
      <c r="X286">
        <v>2</v>
      </c>
      <c r="AB286" t="s">
        <v>155</v>
      </c>
      <c r="AC286" t="s">
        <v>52</v>
      </c>
      <c r="AD286" t="s">
        <v>52</v>
      </c>
      <c r="AE286" t="s">
        <v>53</v>
      </c>
      <c r="AF286" t="s">
        <v>53</v>
      </c>
      <c r="AG286" t="s">
        <v>52</v>
      </c>
      <c r="AH286">
        <v>1</v>
      </c>
      <c r="AI286" t="s">
        <v>65</v>
      </c>
      <c r="AJ286" t="s">
        <v>52</v>
      </c>
      <c r="AK286" t="s">
        <v>66</v>
      </c>
      <c r="AM286" t="s">
        <v>62</v>
      </c>
      <c r="AN286" t="s">
        <v>53</v>
      </c>
      <c r="AP286">
        <v>0</v>
      </c>
      <c r="AQ286">
        <v>0</v>
      </c>
      <c r="AR286">
        <v>10000</v>
      </c>
      <c r="AS286">
        <v>55000</v>
      </c>
      <c r="AT286">
        <v>0</v>
      </c>
      <c r="AU286">
        <v>0</v>
      </c>
      <c r="AV286">
        <v>0</v>
      </c>
      <c r="AW286">
        <v>65000</v>
      </c>
    </row>
    <row r="287" spans="1:49" x14ac:dyDescent="0.35">
      <c r="A287" s="2" t="s">
        <v>188</v>
      </c>
      <c r="B287">
        <v>11</v>
      </c>
      <c r="C287">
        <v>1102</v>
      </c>
      <c r="D287">
        <v>2</v>
      </c>
      <c r="E287" t="s">
        <v>50</v>
      </c>
      <c r="F287">
        <v>35</v>
      </c>
      <c r="G287" t="s">
        <v>155</v>
      </c>
      <c r="H287" t="s">
        <v>52</v>
      </c>
      <c r="I287" t="s">
        <v>52</v>
      </c>
      <c r="J287" t="s">
        <v>53</v>
      </c>
      <c r="K287" t="s">
        <v>53</v>
      </c>
      <c r="L287" t="s">
        <v>53</v>
      </c>
      <c r="M287">
        <v>0</v>
      </c>
      <c r="O287">
        <v>2</v>
      </c>
      <c r="P287" s="6">
        <v>5</v>
      </c>
      <c r="Q287" t="s">
        <v>50</v>
      </c>
      <c r="R287">
        <v>6</v>
      </c>
      <c r="S287" s="5">
        <f t="shared" si="4"/>
        <v>1</v>
      </c>
      <c r="T287" t="s">
        <v>58</v>
      </c>
      <c r="U287" t="s">
        <v>52</v>
      </c>
      <c r="V287">
        <v>1</v>
      </c>
      <c r="W287" t="s">
        <v>52</v>
      </c>
      <c r="X287">
        <v>2</v>
      </c>
      <c r="AB287" t="s">
        <v>155</v>
      </c>
      <c r="AC287" t="s">
        <v>52</v>
      </c>
      <c r="AD287" t="s">
        <v>52</v>
      </c>
      <c r="AE287" t="s">
        <v>53</v>
      </c>
      <c r="AF287" t="s">
        <v>53</v>
      </c>
      <c r="AG287" t="s">
        <v>53</v>
      </c>
      <c r="AO287" t="s">
        <v>70</v>
      </c>
    </row>
    <row r="288" spans="1:49" hidden="1" x14ac:dyDescent="0.35">
      <c r="A288" s="2" t="s">
        <v>188</v>
      </c>
      <c r="B288">
        <v>11</v>
      </c>
      <c r="C288">
        <v>1102</v>
      </c>
      <c r="D288">
        <v>2</v>
      </c>
      <c r="E288" t="s">
        <v>50</v>
      </c>
      <c r="F288">
        <v>35</v>
      </c>
      <c r="G288" t="s">
        <v>155</v>
      </c>
      <c r="H288" t="s">
        <v>52</v>
      </c>
      <c r="I288" t="s">
        <v>52</v>
      </c>
      <c r="J288" t="s">
        <v>53</v>
      </c>
      <c r="K288" t="s">
        <v>53</v>
      </c>
      <c r="L288" t="s">
        <v>53</v>
      </c>
      <c r="M288">
        <v>0</v>
      </c>
      <c r="O288">
        <v>2</v>
      </c>
      <c r="P288" s="2">
        <v>6</v>
      </c>
      <c r="Q288" t="s">
        <v>50</v>
      </c>
      <c r="R288">
        <v>2</v>
      </c>
      <c r="S288" s="5">
        <f t="shared" si="4"/>
        <v>0</v>
      </c>
      <c r="T288" t="s">
        <v>58</v>
      </c>
      <c r="U288" t="s">
        <v>52</v>
      </c>
      <c r="V288">
        <v>1</v>
      </c>
      <c r="W288" t="s">
        <v>52</v>
      </c>
      <c r="X288">
        <v>2</v>
      </c>
      <c r="AB288" t="s">
        <v>155</v>
      </c>
      <c r="AC288" t="s">
        <v>53</v>
      </c>
      <c r="AD288" t="s">
        <v>52</v>
      </c>
    </row>
    <row r="289" spans="1:49" hidden="1" x14ac:dyDescent="0.35">
      <c r="A289" s="2" t="s">
        <v>189</v>
      </c>
      <c r="B289">
        <v>9</v>
      </c>
      <c r="C289">
        <v>906</v>
      </c>
      <c r="D289">
        <v>2</v>
      </c>
      <c r="E289" t="s">
        <v>50</v>
      </c>
      <c r="F289">
        <v>38</v>
      </c>
      <c r="G289" t="s">
        <v>72</v>
      </c>
      <c r="I289" t="s">
        <v>73</v>
      </c>
      <c r="J289" t="s">
        <v>52</v>
      </c>
      <c r="K289" t="s">
        <v>52</v>
      </c>
      <c r="L289" t="s">
        <v>52</v>
      </c>
      <c r="M289">
        <v>2</v>
      </c>
      <c r="N289" t="s">
        <v>97</v>
      </c>
      <c r="O289">
        <v>2</v>
      </c>
      <c r="P289" s="2">
        <v>1</v>
      </c>
      <c r="Q289" t="s">
        <v>50</v>
      </c>
      <c r="R289">
        <v>38</v>
      </c>
      <c r="S289" s="5">
        <f t="shared" si="4"/>
        <v>0</v>
      </c>
      <c r="T289" t="s">
        <v>54</v>
      </c>
      <c r="U289" t="s">
        <v>53</v>
      </c>
      <c r="W289" t="s">
        <v>53</v>
      </c>
      <c r="Y289" t="s">
        <v>55</v>
      </c>
      <c r="Z289" t="s">
        <v>52</v>
      </c>
      <c r="AA289">
        <v>2</v>
      </c>
      <c r="AB289" t="s">
        <v>72</v>
      </c>
      <c r="AD289" t="s">
        <v>73</v>
      </c>
      <c r="AE289" t="s">
        <v>52</v>
      </c>
      <c r="AF289" t="s">
        <v>52</v>
      </c>
      <c r="AG289" t="s">
        <v>52</v>
      </c>
      <c r="AH289">
        <v>2</v>
      </c>
      <c r="AI289" t="s">
        <v>97</v>
      </c>
      <c r="AJ289" t="s">
        <v>53</v>
      </c>
    </row>
    <row r="290" spans="1:49" hidden="1" x14ac:dyDescent="0.35">
      <c r="A290" s="2" t="s">
        <v>189</v>
      </c>
      <c r="B290">
        <v>9</v>
      </c>
      <c r="C290">
        <v>906</v>
      </c>
      <c r="D290">
        <v>2</v>
      </c>
      <c r="E290" t="s">
        <v>50</v>
      </c>
      <c r="F290">
        <v>38</v>
      </c>
      <c r="G290" t="s">
        <v>72</v>
      </c>
      <c r="I290" t="s">
        <v>73</v>
      </c>
      <c r="J290" t="s">
        <v>52</v>
      </c>
      <c r="K290" t="s">
        <v>52</v>
      </c>
      <c r="L290" t="s">
        <v>52</v>
      </c>
      <c r="M290">
        <v>2</v>
      </c>
      <c r="N290" t="s">
        <v>97</v>
      </c>
      <c r="O290">
        <v>2</v>
      </c>
      <c r="P290" s="2">
        <v>2</v>
      </c>
      <c r="Q290" t="s">
        <v>56</v>
      </c>
      <c r="R290">
        <v>34</v>
      </c>
      <c r="S290" s="5">
        <f t="shared" si="4"/>
        <v>0</v>
      </c>
      <c r="T290" t="s">
        <v>57</v>
      </c>
      <c r="U290" t="s">
        <v>53</v>
      </c>
      <c r="W290" t="s">
        <v>53</v>
      </c>
      <c r="Y290" t="s">
        <v>55</v>
      </c>
      <c r="Z290" t="s">
        <v>52</v>
      </c>
      <c r="AA290">
        <v>1</v>
      </c>
      <c r="AB290" t="s">
        <v>72</v>
      </c>
      <c r="AD290" t="s">
        <v>73</v>
      </c>
      <c r="AE290" t="s">
        <v>52</v>
      </c>
      <c r="AF290" t="s">
        <v>52</v>
      </c>
      <c r="AG290" t="s">
        <v>52</v>
      </c>
      <c r="AH290">
        <v>2</v>
      </c>
      <c r="AI290" t="s">
        <v>97</v>
      </c>
      <c r="AJ290" t="s">
        <v>53</v>
      </c>
    </row>
    <row r="291" spans="1:49" x14ac:dyDescent="0.35">
      <c r="A291" s="2" t="s">
        <v>189</v>
      </c>
      <c r="B291">
        <v>9</v>
      </c>
      <c r="C291">
        <v>906</v>
      </c>
      <c r="D291">
        <v>2</v>
      </c>
      <c r="E291" t="s">
        <v>50</v>
      </c>
      <c r="F291">
        <v>38</v>
      </c>
      <c r="G291" t="s">
        <v>72</v>
      </c>
      <c r="I291" t="s">
        <v>73</v>
      </c>
      <c r="J291" t="s">
        <v>52</v>
      </c>
      <c r="K291" t="s">
        <v>52</v>
      </c>
      <c r="L291" t="s">
        <v>52</v>
      </c>
      <c r="M291">
        <v>2</v>
      </c>
      <c r="N291" t="s">
        <v>97</v>
      </c>
      <c r="O291">
        <v>2</v>
      </c>
      <c r="P291" s="6">
        <v>3</v>
      </c>
      <c r="Q291" t="s">
        <v>50</v>
      </c>
      <c r="R291">
        <v>17</v>
      </c>
      <c r="S291" s="5">
        <f t="shared" si="4"/>
        <v>1</v>
      </c>
      <c r="T291" t="s">
        <v>58</v>
      </c>
      <c r="U291" t="s">
        <v>52</v>
      </c>
      <c r="V291">
        <v>1</v>
      </c>
      <c r="W291" t="s">
        <v>52</v>
      </c>
      <c r="X291">
        <v>2</v>
      </c>
      <c r="Y291" t="s">
        <v>59</v>
      </c>
      <c r="AB291" t="s">
        <v>72</v>
      </c>
      <c r="AD291" t="s">
        <v>73</v>
      </c>
      <c r="AE291" t="s">
        <v>52</v>
      </c>
      <c r="AF291" t="s">
        <v>52</v>
      </c>
      <c r="AG291" t="s">
        <v>52</v>
      </c>
      <c r="AH291">
        <v>9</v>
      </c>
      <c r="AI291" t="s">
        <v>100</v>
      </c>
      <c r="AJ291" t="s">
        <v>53</v>
      </c>
      <c r="AO291" t="s">
        <v>190</v>
      </c>
    </row>
    <row r="292" spans="1:49" x14ac:dyDescent="0.35">
      <c r="A292" s="2" t="s">
        <v>189</v>
      </c>
      <c r="B292">
        <v>9</v>
      </c>
      <c r="C292">
        <v>906</v>
      </c>
      <c r="D292">
        <v>2</v>
      </c>
      <c r="E292" t="s">
        <v>50</v>
      </c>
      <c r="F292">
        <v>38</v>
      </c>
      <c r="G292" t="s">
        <v>72</v>
      </c>
      <c r="I292" t="s">
        <v>73</v>
      </c>
      <c r="J292" t="s">
        <v>52</v>
      </c>
      <c r="K292" t="s">
        <v>52</v>
      </c>
      <c r="L292" t="s">
        <v>52</v>
      </c>
      <c r="M292">
        <v>2</v>
      </c>
      <c r="N292" t="s">
        <v>97</v>
      </c>
      <c r="O292">
        <v>2</v>
      </c>
      <c r="P292" s="6">
        <v>4</v>
      </c>
      <c r="Q292" t="s">
        <v>56</v>
      </c>
      <c r="R292">
        <v>11</v>
      </c>
      <c r="S292" s="5">
        <f t="shared" si="4"/>
        <v>1</v>
      </c>
      <c r="T292" t="s">
        <v>58</v>
      </c>
      <c r="U292" t="s">
        <v>52</v>
      </c>
      <c r="V292">
        <v>1</v>
      </c>
      <c r="W292" t="s">
        <v>52</v>
      </c>
      <c r="X292">
        <v>2</v>
      </c>
      <c r="AB292" t="s">
        <v>72</v>
      </c>
      <c r="AD292" t="s">
        <v>73</v>
      </c>
      <c r="AE292" t="s">
        <v>52</v>
      </c>
      <c r="AF292" t="s">
        <v>52</v>
      </c>
      <c r="AG292" t="s">
        <v>52</v>
      </c>
      <c r="AH292">
        <v>5</v>
      </c>
      <c r="AI292" t="s">
        <v>83</v>
      </c>
      <c r="AJ292" t="s">
        <v>52</v>
      </c>
      <c r="AK292" t="s">
        <v>84</v>
      </c>
      <c r="AM292" t="s">
        <v>62</v>
      </c>
      <c r="AN292" t="s">
        <v>53</v>
      </c>
      <c r="AP292">
        <v>0</v>
      </c>
      <c r="AQ292">
        <v>0</v>
      </c>
      <c r="AR292">
        <v>19000</v>
      </c>
      <c r="AS292">
        <v>35000</v>
      </c>
      <c r="AT292">
        <v>0</v>
      </c>
      <c r="AU292">
        <v>0</v>
      </c>
      <c r="AV292">
        <v>0</v>
      </c>
      <c r="AW292">
        <v>54000</v>
      </c>
    </row>
    <row r="293" spans="1:49" hidden="1" x14ac:dyDescent="0.35">
      <c r="A293" s="2" t="s">
        <v>189</v>
      </c>
      <c r="B293">
        <v>9</v>
      </c>
      <c r="C293">
        <v>906</v>
      </c>
      <c r="D293">
        <v>2</v>
      </c>
      <c r="E293" t="s">
        <v>50</v>
      </c>
      <c r="F293">
        <v>38</v>
      </c>
      <c r="G293" t="s">
        <v>72</v>
      </c>
      <c r="I293" t="s">
        <v>73</v>
      </c>
      <c r="J293" t="s">
        <v>52</v>
      </c>
      <c r="K293" t="s">
        <v>52</v>
      </c>
      <c r="L293" t="s">
        <v>52</v>
      </c>
      <c r="M293">
        <v>2</v>
      </c>
      <c r="N293" t="s">
        <v>97</v>
      </c>
      <c r="O293">
        <v>2</v>
      </c>
      <c r="P293" s="2">
        <v>5</v>
      </c>
      <c r="Q293" t="s">
        <v>50</v>
      </c>
      <c r="R293">
        <v>30</v>
      </c>
      <c r="S293" s="5">
        <f t="shared" si="4"/>
        <v>0</v>
      </c>
      <c r="T293" t="s">
        <v>99</v>
      </c>
      <c r="U293" t="s">
        <v>53</v>
      </c>
      <c r="W293" t="s">
        <v>53</v>
      </c>
      <c r="Y293" t="s">
        <v>59</v>
      </c>
      <c r="AB293" t="s">
        <v>72</v>
      </c>
      <c r="AD293" t="s">
        <v>73</v>
      </c>
      <c r="AE293" t="s">
        <v>52</v>
      </c>
      <c r="AF293" t="s">
        <v>52</v>
      </c>
      <c r="AG293" t="s">
        <v>52</v>
      </c>
      <c r="AH293">
        <v>5</v>
      </c>
      <c r="AI293" t="s">
        <v>78</v>
      </c>
      <c r="AJ293" t="s">
        <v>53</v>
      </c>
    </row>
    <row r="294" spans="1:49" hidden="1" x14ac:dyDescent="0.35">
      <c r="A294" s="2" t="s">
        <v>191</v>
      </c>
      <c r="B294">
        <v>14</v>
      </c>
      <c r="C294">
        <v>1405</v>
      </c>
      <c r="D294">
        <v>2</v>
      </c>
      <c r="E294" t="s">
        <v>56</v>
      </c>
      <c r="F294">
        <v>59</v>
      </c>
      <c r="G294" t="s">
        <v>72</v>
      </c>
      <c r="I294" t="s">
        <v>73</v>
      </c>
      <c r="J294" t="s">
        <v>52</v>
      </c>
      <c r="K294" t="s">
        <v>52</v>
      </c>
      <c r="L294" t="s">
        <v>53</v>
      </c>
      <c r="M294">
        <v>0</v>
      </c>
      <c r="O294">
        <v>2</v>
      </c>
      <c r="P294" s="2">
        <v>1</v>
      </c>
      <c r="Q294" t="s">
        <v>56</v>
      </c>
      <c r="R294">
        <v>59</v>
      </c>
      <c r="S294" s="5">
        <f t="shared" si="4"/>
        <v>0</v>
      </c>
      <c r="T294" t="s">
        <v>54</v>
      </c>
      <c r="U294" t="s">
        <v>53</v>
      </c>
      <c r="W294" t="s">
        <v>53</v>
      </c>
      <c r="Y294" t="s">
        <v>92</v>
      </c>
      <c r="AB294" t="s">
        <v>72</v>
      </c>
      <c r="AD294" t="s">
        <v>73</v>
      </c>
      <c r="AE294" t="s">
        <v>52</v>
      </c>
      <c r="AF294" t="s">
        <v>52</v>
      </c>
      <c r="AG294" t="s">
        <v>53</v>
      </c>
    </row>
    <row r="295" spans="1:49" hidden="1" x14ac:dyDescent="0.35">
      <c r="A295" s="2" t="s">
        <v>192</v>
      </c>
      <c r="B295">
        <v>13</v>
      </c>
      <c r="C295">
        <v>1307</v>
      </c>
      <c r="D295">
        <v>2</v>
      </c>
      <c r="E295" t="s">
        <v>56</v>
      </c>
      <c r="F295">
        <v>64</v>
      </c>
      <c r="G295" t="s">
        <v>72</v>
      </c>
      <c r="I295" t="s">
        <v>73</v>
      </c>
      <c r="J295" t="s">
        <v>53</v>
      </c>
      <c r="K295" t="s">
        <v>53</v>
      </c>
      <c r="L295" t="s">
        <v>53</v>
      </c>
      <c r="M295">
        <v>0</v>
      </c>
      <c r="O295">
        <v>2</v>
      </c>
      <c r="P295" s="2">
        <v>1</v>
      </c>
      <c r="Q295" t="s">
        <v>56</v>
      </c>
      <c r="R295">
        <v>64</v>
      </c>
      <c r="S295" s="5">
        <f t="shared" si="4"/>
        <v>0</v>
      </c>
      <c r="T295" t="s">
        <v>54</v>
      </c>
      <c r="U295" t="s">
        <v>53</v>
      </c>
      <c r="W295" t="s">
        <v>53</v>
      </c>
      <c r="Y295" t="s">
        <v>92</v>
      </c>
      <c r="AB295" t="s">
        <v>72</v>
      </c>
      <c r="AD295" t="s">
        <v>73</v>
      </c>
      <c r="AE295" t="s">
        <v>53</v>
      </c>
      <c r="AF295" t="s">
        <v>53</v>
      </c>
      <c r="AG295" t="s">
        <v>53</v>
      </c>
    </row>
    <row r="296" spans="1:49" hidden="1" x14ac:dyDescent="0.35">
      <c r="A296" s="2" t="s">
        <v>193</v>
      </c>
      <c r="B296">
        <v>18</v>
      </c>
      <c r="C296">
        <v>1802</v>
      </c>
      <c r="D296">
        <v>1</v>
      </c>
      <c r="E296" t="s">
        <v>50</v>
      </c>
      <c r="F296">
        <v>36</v>
      </c>
      <c r="G296" t="s">
        <v>72</v>
      </c>
      <c r="I296" t="s">
        <v>73</v>
      </c>
      <c r="J296" t="s">
        <v>52</v>
      </c>
      <c r="K296" t="s">
        <v>52</v>
      </c>
      <c r="L296" t="s">
        <v>52</v>
      </c>
      <c r="M296">
        <v>9</v>
      </c>
      <c r="N296" t="s">
        <v>100</v>
      </c>
      <c r="O296">
        <v>2</v>
      </c>
      <c r="P296" s="2">
        <v>1</v>
      </c>
      <c r="Q296" t="s">
        <v>50</v>
      </c>
      <c r="R296">
        <v>36</v>
      </c>
      <c r="S296" s="5">
        <f t="shared" si="4"/>
        <v>0</v>
      </c>
      <c r="T296" t="s">
        <v>54</v>
      </c>
      <c r="U296" t="s">
        <v>53</v>
      </c>
      <c r="W296" t="s">
        <v>53</v>
      </c>
      <c r="Y296" t="s">
        <v>55</v>
      </c>
      <c r="Z296" t="s">
        <v>52</v>
      </c>
      <c r="AA296">
        <v>2</v>
      </c>
      <c r="AB296" t="s">
        <v>72</v>
      </c>
      <c r="AD296" t="s">
        <v>73</v>
      </c>
      <c r="AE296" t="s">
        <v>52</v>
      </c>
      <c r="AF296" t="s">
        <v>52</v>
      </c>
      <c r="AG296" t="s">
        <v>52</v>
      </c>
      <c r="AH296">
        <v>9</v>
      </c>
      <c r="AI296" t="s">
        <v>100</v>
      </c>
      <c r="AJ296" t="s">
        <v>53</v>
      </c>
    </row>
    <row r="297" spans="1:49" hidden="1" x14ac:dyDescent="0.35">
      <c r="A297" s="2" t="s">
        <v>193</v>
      </c>
      <c r="B297">
        <v>18</v>
      </c>
      <c r="C297">
        <v>1802</v>
      </c>
      <c r="D297">
        <v>1</v>
      </c>
      <c r="E297" t="s">
        <v>50</v>
      </c>
      <c r="F297">
        <v>36</v>
      </c>
      <c r="G297" t="s">
        <v>72</v>
      </c>
      <c r="I297" t="s">
        <v>73</v>
      </c>
      <c r="J297" t="s">
        <v>52</v>
      </c>
      <c r="K297" t="s">
        <v>52</v>
      </c>
      <c r="L297" t="s">
        <v>52</v>
      </c>
      <c r="M297">
        <v>9</v>
      </c>
      <c r="N297" t="s">
        <v>100</v>
      </c>
      <c r="O297">
        <v>2</v>
      </c>
      <c r="P297" s="2">
        <v>2</v>
      </c>
      <c r="Q297" t="s">
        <v>56</v>
      </c>
      <c r="R297">
        <v>35</v>
      </c>
      <c r="S297" s="5">
        <f t="shared" si="4"/>
        <v>0</v>
      </c>
      <c r="T297" t="s">
        <v>57</v>
      </c>
      <c r="U297" t="s">
        <v>53</v>
      </c>
      <c r="W297" t="s">
        <v>53</v>
      </c>
      <c r="Y297" t="s">
        <v>55</v>
      </c>
      <c r="Z297" t="s">
        <v>52</v>
      </c>
      <c r="AA297">
        <v>1</v>
      </c>
      <c r="AB297" t="s">
        <v>72</v>
      </c>
      <c r="AD297" t="s">
        <v>73</v>
      </c>
      <c r="AE297" t="s">
        <v>52</v>
      </c>
      <c r="AF297" t="s">
        <v>52</v>
      </c>
      <c r="AG297" t="s">
        <v>52</v>
      </c>
      <c r="AH297">
        <v>3</v>
      </c>
      <c r="AI297" t="s">
        <v>63</v>
      </c>
      <c r="AJ297" t="s">
        <v>53</v>
      </c>
    </row>
    <row r="298" spans="1:49" hidden="1" x14ac:dyDescent="0.35">
      <c r="A298" s="2" t="s">
        <v>194</v>
      </c>
      <c r="B298">
        <v>20</v>
      </c>
      <c r="C298">
        <v>2005</v>
      </c>
      <c r="D298">
        <v>2</v>
      </c>
      <c r="E298" t="s">
        <v>50</v>
      </c>
      <c r="F298">
        <v>40</v>
      </c>
      <c r="G298" t="s">
        <v>72</v>
      </c>
      <c r="I298" t="s">
        <v>73</v>
      </c>
      <c r="J298" t="s">
        <v>52</v>
      </c>
      <c r="K298" t="s">
        <v>52</v>
      </c>
      <c r="L298" t="s">
        <v>52</v>
      </c>
      <c r="M298">
        <v>8</v>
      </c>
      <c r="N298" t="s">
        <v>60</v>
      </c>
      <c r="O298">
        <v>2</v>
      </c>
      <c r="P298" s="2">
        <v>1</v>
      </c>
      <c r="Q298" t="s">
        <v>50</v>
      </c>
      <c r="R298">
        <v>40</v>
      </c>
      <c r="S298" s="5">
        <f t="shared" si="4"/>
        <v>0</v>
      </c>
      <c r="T298" t="s">
        <v>54</v>
      </c>
      <c r="U298" t="s">
        <v>53</v>
      </c>
      <c r="W298" t="s">
        <v>53</v>
      </c>
      <c r="Y298" t="s">
        <v>55</v>
      </c>
      <c r="Z298" t="s">
        <v>52</v>
      </c>
      <c r="AA298">
        <v>2</v>
      </c>
      <c r="AB298" t="s">
        <v>72</v>
      </c>
      <c r="AD298" t="s">
        <v>73</v>
      </c>
      <c r="AE298" t="s">
        <v>52</v>
      </c>
      <c r="AF298" t="s">
        <v>52</v>
      </c>
      <c r="AG298" t="s">
        <v>52</v>
      </c>
      <c r="AH298">
        <v>8</v>
      </c>
      <c r="AI298" t="s">
        <v>60</v>
      </c>
      <c r="AJ298" t="s">
        <v>53</v>
      </c>
    </row>
    <row r="299" spans="1:49" hidden="1" x14ac:dyDescent="0.35">
      <c r="A299" s="2" t="s">
        <v>194</v>
      </c>
      <c r="B299">
        <v>20</v>
      </c>
      <c r="C299">
        <v>2005</v>
      </c>
      <c r="D299">
        <v>2</v>
      </c>
      <c r="E299" t="s">
        <v>50</v>
      </c>
      <c r="F299">
        <v>40</v>
      </c>
      <c r="G299" t="s">
        <v>72</v>
      </c>
      <c r="I299" t="s">
        <v>73</v>
      </c>
      <c r="J299" t="s">
        <v>52</v>
      </c>
      <c r="K299" t="s">
        <v>52</v>
      </c>
      <c r="L299" t="s">
        <v>52</v>
      </c>
      <c r="M299">
        <v>8</v>
      </c>
      <c r="N299" t="s">
        <v>60</v>
      </c>
      <c r="O299">
        <v>2</v>
      </c>
      <c r="P299" s="2">
        <v>2</v>
      </c>
      <c r="Q299" t="s">
        <v>56</v>
      </c>
      <c r="R299">
        <v>39</v>
      </c>
      <c r="S299" s="5">
        <f t="shared" si="4"/>
        <v>0</v>
      </c>
      <c r="T299" t="s">
        <v>57</v>
      </c>
      <c r="U299" t="s">
        <v>53</v>
      </c>
      <c r="W299" t="s">
        <v>53</v>
      </c>
      <c r="Y299" t="s">
        <v>55</v>
      </c>
      <c r="Z299" t="s">
        <v>52</v>
      </c>
      <c r="AA299">
        <v>1</v>
      </c>
      <c r="AB299" t="s">
        <v>72</v>
      </c>
      <c r="AD299" t="s">
        <v>73</v>
      </c>
      <c r="AE299" t="s">
        <v>52</v>
      </c>
      <c r="AF299" t="s">
        <v>52</v>
      </c>
      <c r="AG299" t="s">
        <v>52</v>
      </c>
      <c r="AH299">
        <v>4</v>
      </c>
      <c r="AI299" t="s">
        <v>83</v>
      </c>
      <c r="AJ299" t="s">
        <v>53</v>
      </c>
    </row>
    <row r="300" spans="1:49" x14ac:dyDescent="0.35">
      <c r="A300" s="2" t="s">
        <v>194</v>
      </c>
      <c r="B300">
        <v>20</v>
      </c>
      <c r="C300">
        <v>2005</v>
      </c>
      <c r="D300">
        <v>2</v>
      </c>
      <c r="E300" t="s">
        <v>50</v>
      </c>
      <c r="F300">
        <v>40</v>
      </c>
      <c r="G300" t="s">
        <v>72</v>
      </c>
      <c r="I300" t="s">
        <v>73</v>
      </c>
      <c r="J300" t="s">
        <v>52</v>
      </c>
      <c r="K300" t="s">
        <v>52</v>
      </c>
      <c r="L300" t="s">
        <v>52</v>
      </c>
      <c r="M300">
        <v>8</v>
      </c>
      <c r="N300" t="s">
        <v>60</v>
      </c>
      <c r="O300">
        <v>2</v>
      </c>
      <c r="P300" s="6">
        <v>3</v>
      </c>
      <c r="Q300" t="s">
        <v>56</v>
      </c>
      <c r="R300">
        <v>17</v>
      </c>
      <c r="S300" s="5">
        <f t="shared" si="4"/>
        <v>1</v>
      </c>
      <c r="T300" t="s">
        <v>58</v>
      </c>
      <c r="U300" t="s">
        <v>52</v>
      </c>
      <c r="V300">
        <v>1</v>
      </c>
      <c r="W300" t="s">
        <v>52</v>
      </c>
      <c r="X300">
        <v>2</v>
      </c>
      <c r="Y300" t="s">
        <v>59</v>
      </c>
      <c r="AB300" t="s">
        <v>72</v>
      </c>
      <c r="AD300" t="s">
        <v>73</v>
      </c>
      <c r="AE300" t="s">
        <v>52</v>
      </c>
      <c r="AF300" t="s">
        <v>52</v>
      </c>
      <c r="AG300" t="s">
        <v>52</v>
      </c>
      <c r="AH300">
        <v>9</v>
      </c>
      <c r="AI300" t="s">
        <v>100</v>
      </c>
      <c r="AJ300" t="s">
        <v>53</v>
      </c>
      <c r="AO300" t="s">
        <v>164</v>
      </c>
    </row>
    <row r="301" spans="1:49" x14ac:dyDescent="0.35">
      <c r="A301" s="2" t="s">
        <v>194</v>
      </c>
      <c r="B301">
        <v>20</v>
      </c>
      <c r="C301">
        <v>2005</v>
      </c>
      <c r="D301">
        <v>2</v>
      </c>
      <c r="E301" t="s">
        <v>50</v>
      </c>
      <c r="F301">
        <v>40</v>
      </c>
      <c r="G301" t="s">
        <v>72</v>
      </c>
      <c r="I301" t="s">
        <v>73</v>
      </c>
      <c r="J301" t="s">
        <v>52</v>
      </c>
      <c r="K301" t="s">
        <v>52</v>
      </c>
      <c r="L301" t="s">
        <v>52</v>
      </c>
      <c r="M301">
        <v>8</v>
      </c>
      <c r="N301" t="s">
        <v>60</v>
      </c>
      <c r="O301">
        <v>2</v>
      </c>
      <c r="P301" s="6">
        <v>4</v>
      </c>
      <c r="Q301" t="s">
        <v>56</v>
      </c>
      <c r="R301">
        <v>15</v>
      </c>
      <c r="S301" s="5">
        <f t="shared" si="4"/>
        <v>1</v>
      </c>
      <c r="T301" t="s">
        <v>58</v>
      </c>
      <c r="U301" t="s">
        <v>52</v>
      </c>
      <c r="V301">
        <v>1</v>
      </c>
      <c r="W301" t="s">
        <v>52</v>
      </c>
      <c r="X301">
        <v>2</v>
      </c>
      <c r="Y301" t="s">
        <v>59</v>
      </c>
      <c r="AB301" t="s">
        <v>72</v>
      </c>
      <c r="AD301" t="s">
        <v>52</v>
      </c>
      <c r="AE301" t="s">
        <v>52</v>
      </c>
      <c r="AF301" t="s">
        <v>52</v>
      </c>
      <c r="AG301" t="s">
        <v>52</v>
      </c>
      <c r="AH301">
        <v>10</v>
      </c>
      <c r="AI301" t="s">
        <v>107</v>
      </c>
      <c r="AJ301" t="s">
        <v>52</v>
      </c>
      <c r="AK301" t="s">
        <v>81</v>
      </c>
      <c r="AM301" t="s">
        <v>62</v>
      </c>
      <c r="AN301" t="s">
        <v>53</v>
      </c>
      <c r="AP301">
        <v>0</v>
      </c>
      <c r="AQ301">
        <v>18000</v>
      </c>
      <c r="AR301">
        <v>45000</v>
      </c>
      <c r="AS301">
        <v>20000</v>
      </c>
      <c r="AT301">
        <v>960000</v>
      </c>
      <c r="AU301">
        <v>0</v>
      </c>
      <c r="AV301">
        <v>0</v>
      </c>
      <c r="AW301">
        <v>1043000</v>
      </c>
    </row>
    <row r="302" spans="1:49" x14ac:dyDescent="0.35">
      <c r="A302" s="2" t="s">
        <v>194</v>
      </c>
      <c r="B302">
        <v>20</v>
      </c>
      <c r="C302">
        <v>2005</v>
      </c>
      <c r="D302">
        <v>2</v>
      </c>
      <c r="E302" t="s">
        <v>50</v>
      </c>
      <c r="F302">
        <v>40</v>
      </c>
      <c r="G302" t="s">
        <v>72</v>
      </c>
      <c r="I302" t="s">
        <v>73</v>
      </c>
      <c r="J302" t="s">
        <v>52</v>
      </c>
      <c r="K302" t="s">
        <v>52</v>
      </c>
      <c r="L302" t="s">
        <v>52</v>
      </c>
      <c r="M302">
        <v>8</v>
      </c>
      <c r="N302" t="s">
        <v>60</v>
      </c>
      <c r="O302">
        <v>2</v>
      </c>
      <c r="P302" s="6">
        <v>5</v>
      </c>
      <c r="Q302" t="s">
        <v>56</v>
      </c>
      <c r="R302">
        <v>11</v>
      </c>
      <c r="S302" s="5">
        <f t="shared" si="4"/>
        <v>1</v>
      </c>
      <c r="T302" t="s">
        <v>58</v>
      </c>
      <c r="U302" t="s">
        <v>52</v>
      </c>
      <c r="V302">
        <v>1</v>
      </c>
      <c r="W302" t="s">
        <v>52</v>
      </c>
      <c r="X302">
        <v>2</v>
      </c>
      <c r="AB302" t="s">
        <v>72</v>
      </c>
      <c r="AD302" t="s">
        <v>73</v>
      </c>
      <c r="AE302" t="s">
        <v>52</v>
      </c>
      <c r="AF302" t="s">
        <v>52</v>
      </c>
      <c r="AG302" t="s">
        <v>52</v>
      </c>
      <c r="AH302">
        <v>7</v>
      </c>
      <c r="AI302" t="s">
        <v>79</v>
      </c>
      <c r="AJ302" t="s">
        <v>52</v>
      </c>
      <c r="AK302" t="s">
        <v>90</v>
      </c>
      <c r="AM302" t="s">
        <v>62</v>
      </c>
      <c r="AN302" t="s">
        <v>53</v>
      </c>
      <c r="AP302">
        <v>0</v>
      </c>
      <c r="AQ302">
        <v>0</v>
      </c>
      <c r="AR302">
        <v>30000</v>
      </c>
      <c r="AS302">
        <v>15000</v>
      </c>
      <c r="AT302">
        <v>288000</v>
      </c>
      <c r="AU302">
        <v>30000</v>
      </c>
      <c r="AV302">
        <v>0</v>
      </c>
      <c r="AW302">
        <v>363000</v>
      </c>
    </row>
    <row r="303" spans="1:49" hidden="1" x14ac:dyDescent="0.35">
      <c r="A303" s="2" t="s">
        <v>195</v>
      </c>
      <c r="B303">
        <v>9</v>
      </c>
      <c r="C303">
        <v>905</v>
      </c>
      <c r="D303">
        <v>1</v>
      </c>
      <c r="E303" t="s">
        <v>56</v>
      </c>
      <c r="F303">
        <v>35</v>
      </c>
      <c r="G303" t="s">
        <v>136</v>
      </c>
      <c r="H303" t="s">
        <v>52</v>
      </c>
      <c r="I303" t="s">
        <v>52</v>
      </c>
      <c r="J303" t="s">
        <v>52</v>
      </c>
      <c r="K303" t="s">
        <v>52</v>
      </c>
      <c r="L303" t="s">
        <v>52</v>
      </c>
      <c r="M303">
        <v>2</v>
      </c>
      <c r="N303" t="s">
        <v>97</v>
      </c>
      <c r="O303">
        <v>1</v>
      </c>
      <c r="P303" s="2">
        <v>1</v>
      </c>
      <c r="Q303" t="s">
        <v>56</v>
      </c>
      <c r="R303">
        <v>35</v>
      </c>
      <c r="S303" s="5">
        <f t="shared" si="4"/>
        <v>0</v>
      </c>
      <c r="T303" t="s">
        <v>54</v>
      </c>
      <c r="U303" t="s">
        <v>53</v>
      </c>
      <c r="W303" t="s">
        <v>52</v>
      </c>
      <c r="X303">
        <v>2</v>
      </c>
      <c r="Y303" t="s">
        <v>92</v>
      </c>
      <c r="AB303" t="s">
        <v>136</v>
      </c>
      <c r="AC303" t="s">
        <v>52</v>
      </c>
      <c r="AD303" t="s">
        <v>52</v>
      </c>
      <c r="AE303" t="s">
        <v>52</v>
      </c>
      <c r="AF303" t="s">
        <v>52</v>
      </c>
      <c r="AG303" t="s">
        <v>52</v>
      </c>
      <c r="AH303">
        <v>2</v>
      </c>
      <c r="AI303" t="s">
        <v>97</v>
      </c>
      <c r="AJ303" t="s">
        <v>53</v>
      </c>
    </row>
    <row r="304" spans="1:49" hidden="1" x14ac:dyDescent="0.35">
      <c r="A304" s="2" t="s">
        <v>195</v>
      </c>
      <c r="B304">
        <v>9</v>
      </c>
      <c r="C304">
        <v>905</v>
      </c>
      <c r="D304">
        <v>1</v>
      </c>
      <c r="E304" t="s">
        <v>56</v>
      </c>
      <c r="F304">
        <v>35</v>
      </c>
      <c r="G304" t="s">
        <v>136</v>
      </c>
      <c r="H304" t="s">
        <v>52</v>
      </c>
      <c r="I304" t="s">
        <v>52</v>
      </c>
      <c r="J304" t="s">
        <v>52</v>
      </c>
      <c r="K304" t="s">
        <v>52</v>
      </c>
      <c r="L304" t="s">
        <v>52</v>
      </c>
      <c r="M304">
        <v>2</v>
      </c>
      <c r="N304" t="s">
        <v>97</v>
      </c>
      <c r="O304">
        <v>1</v>
      </c>
      <c r="P304" s="2">
        <v>2</v>
      </c>
      <c r="Q304" t="s">
        <v>56</v>
      </c>
      <c r="R304">
        <v>64</v>
      </c>
      <c r="S304" s="5">
        <f t="shared" si="4"/>
        <v>0</v>
      </c>
      <c r="T304" t="s">
        <v>125</v>
      </c>
      <c r="U304" t="s">
        <v>53</v>
      </c>
      <c r="W304" t="s">
        <v>53</v>
      </c>
      <c r="Y304" t="s">
        <v>92</v>
      </c>
      <c r="AB304" t="s">
        <v>136</v>
      </c>
      <c r="AC304" t="s">
        <v>52</v>
      </c>
      <c r="AD304" t="s">
        <v>52</v>
      </c>
      <c r="AE304" t="s">
        <v>53</v>
      </c>
      <c r="AF304" t="s">
        <v>53</v>
      </c>
      <c r="AG304" t="s">
        <v>53</v>
      </c>
    </row>
    <row r="305" spans="1:49" hidden="1" x14ac:dyDescent="0.35">
      <c r="A305" s="2" t="s">
        <v>195</v>
      </c>
      <c r="B305">
        <v>9</v>
      </c>
      <c r="C305">
        <v>905</v>
      </c>
      <c r="D305">
        <v>1</v>
      </c>
      <c r="E305" t="s">
        <v>56</v>
      </c>
      <c r="F305">
        <v>35</v>
      </c>
      <c r="G305" t="s">
        <v>136</v>
      </c>
      <c r="H305" t="s">
        <v>52</v>
      </c>
      <c r="I305" t="s">
        <v>52</v>
      </c>
      <c r="J305" t="s">
        <v>52</v>
      </c>
      <c r="K305" t="s">
        <v>52</v>
      </c>
      <c r="L305" t="s">
        <v>52</v>
      </c>
      <c r="M305">
        <v>2</v>
      </c>
      <c r="N305" t="s">
        <v>97</v>
      </c>
      <c r="O305">
        <v>1</v>
      </c>
      <c r="P305" s="2">
        <v>3</v>
      </c>
      <c r="Q305" t="s">
        <v>56</v>
      </c>
      <c r="R305">
        <v>19</v>
      </c>
      <c r="S305" s="5">
        <f t="shared" si="4"/>
        <v>0</v>
      </c>
      <c r="T305" t="s">
        <v>58</v>
      </c>
      <c r="U305" t="s">
        <v>53</v>
      </c>
      <c r="W305" t="s">
        <v>52</v>
      </c>
      <c r="X305">
        <v>1</v>
      </c>
      <c r="Y305" t="s">
        <v>59</v>
      </c>
      <c r="AB305" t="s">
        <v>136</v>
      </c>
      <c r="AC305" t="s">
        <v>52</v>
      </c>
      <c r="AD305" t="s">
        <v>52</v>
      </c>
      <c r="AE305" t="s">
        <v>52</v>
      </c>
      <c r="AF305" t="s">
        <v>52</v>
      </c>
      <c r="AG305" t="s">
        <v>52</v>
      </c>
      <c r="AH305">
        <v>9</v>
      </c>
      <c r="AI305" t="s">
        <v>100</v>
      </c>
      <c r="AJ305" t="s">
        <v>52</v>
      </c>
      <c r="AK305" t="s">
        <v>81</v>
      </c>
      <c r="AM305" t="s">
        <v>62</v>
      </c>
      <c r="AN305" t="s">
        <v>53</v>
      </c>
      <c r="AP305">
        <v>0</v>
      </c>
      <c r="AQ305">
        <v>0</v>
      </c>
      <c r="AR305">
        <v>30000</v>
      </c>
      <c r="AS305">
        <v>10000</v>
      </c>
      <c r="AT305">
        <v>0</v>
      </c>
      <c r="AU305">
        <v>0</v>
      </c>
      <c r="AV305">
        <v>0</v>
      </c>
      <c r="AW305">
        <v>40000</v>
      </c>
    </row>
    <row r="306" spans="1:49" x14ac:dyDescent="0.35">
      <c r="A306" s="2" t="s">
        <v>195</v>
      </c>
      <c r="B306">
        <v>9</v>
      </c>
      <c r="C306">
        <v>905</v>
      </c>
      <c r="D306">
        <v>1</v>
      </c>
      <c r="E306" t="s">
        <v>56</v>
      </c>
      <c r="F306">
        <v>35</v>
      </c>
      <c r="G306" t="s">
        <v>136</v>
      </c>
      <c r="H306" t="s">
        <v>52</v>
      </c>
      <c r="I306" t="s">
        <v>52</v>
      </c>
      <c r="J306" t="s">
        <v>52</v>
      </c>
      <c r="K306" t="s">
        <v>52</v>
      </c>
      <c r="L306" t="s">
        <v>52</v>
      </c>
      <c r="M306">
        <v>2</v>
      </c>
      <c r="N306" t="s">
        <v>97</v>
      </c>
      <c r="O306">
        <v>1</v>
      </c>
      <c r="P306" s="6">
        <v>4</v>
      </c>
      <c r="Q306" t="s">
        <v>56</v>
      </c>
      <c r="R306">
        <v>15</v>
      </c>
      <c r="S306" s="5">
        <f t="shared" si="4"/>
        <v>1</v>
      </c>
      <c r="T306" t="s">
        <v>58</v>
      </c>
      <c r="U306" t="s">
        <v>53</v>
      </c>
      <c r="W306" t="s">
        <v>52</v>
      </c>
      <c r="X306">
        <v>1</v>
      </c>
      <c r="Y306" t="s">
        <v>59</v>
      </c>
      <c r="AB306" t="s">
        <v>136</v>
      </c>
      <c r="AC306" t="s">
        <v>52</v>
      </c>
      <c r="AD306" t="s">
        <v>52</v>
      </c>
      <c r="AE306" t="s">
        <v>53</v>
      </c>
      <c r="AF306" t="s">
        <v>53</v>
      </c>
      <c r="AG306" t="s">
        <v>52</v>
      </c>
      <c r="AH306">
        <v>1</v>
      </c>
      <c r="AI306" t="s">
        <v>65</v>
      </c>
      <c r="AJ306" t="s">
        <v>52</v>
      </c>
      <c r="AK306" t="s">
        <v>66</v>
      </c>
      <c r="AM306" t="s">
        <v>62</v>
      </c>
      <c r="AN306" t="s">
        <v>53</v>
      </c>
      <c r="AP306">
        <v>0</v>
      </c>
      <c r="AQ306">
        <v>0</v>
      </c>
      <c r="AR306">
        <v>15000</v>
      </c>
      <c r="AS306">
        <v>25000</v>
      </c>
      <c r="AT306">
        <v>0</v>
      </c>
      <c r="AU306">
        <v>0</v>
      </c>
      <c r="AV306">
        <v>0</v>
      </c>
      <c r="AW306">
        <v>40000</v>
      </c>
    </row>
    <row r="307" spans="1:49" hidden="1" x14ac:dyDescent="0.35">
      <c r="A307" s="2" t="s">
        <v>196</v>
      </c>
      <c r="B307">
        <v>1</v>
      </c>
      <c r="C307">
        <v>109</v>
      </c>
      <c r="D307">
        <v>2</v>
      </c>
      <c r="E307" t="s">
        <v>50</v>
      </c>
      <c r="F307">
        <v>59</v>
      </c>
      <c r="G307" t="s">
        <v>72</v>
      </c>
      <c r="I307" t="s">
        <v>73</v>
      </c>
      <c r="J307" t="s">
        <v>53</v>
      </c>
      <c r="K307" t="s">
        <v>53</v>
      </c>
      <c r="L307" t="s">
        <v>53</v>
      </c>
      <c r="M307">
        <v>0</v>
      </c>
      <c r="O307">
        <v>1</v>
      </c>
      <c r="P307" s="2">
        <v>1</v>
      </c>
      <c r="Q307" t="s">
        <v>50</v>
      </c>
      <c r="R307">
        <v>59</v>
      </c>
      <c r="S307" s="5">
        <f t="shared" si="4"/>
        <v>0</v>
      </c>
      <c r="T307" t="s">
        <v>54</v>
      </c>
      <c r="U307" t="s">
        <v>53</v>
      </c>
      <c r="W307" t="s">
        <v>53</v>
      </c>
      <c r="Y307" t="s">
        <v>55</v>
      </c>
      <c r="Z307" t="s">
        <v>52</v>
      </c>
      <c r="AA307">
        <v>2</v>
      </c>
      <c r="AB307" t="s">
        <v>72</v>
      </c>
      <c r="AD307" t="s">
        <v>73</v>
      </c>
      <c r="AE307" t="s">
        <v>53</v>
      </c>
      <c r="AF307" t="s">
        <v>53</v>
      </c>
      <c r="AG307" t="s">
        <v>53</v>
      </c>
    </row>
    <row r="308" spans="1:49" hidden="1" x14ac:dyDescent="0.35">
      <c r="A308" s="2" t="s">
        <v>196</v>
      </c>
      <c r="B308">
        <v>1</v>
      </c>
      <c r="C308">
        <v>109</v>
      </c>
      <c r="D308">
        <v>2</v>
      </c>
      <c r="E308" t="s">
        <v>50</v>
      </c>
      <c r="F308">
        <v>59</v>
      </c>
      <c r="G308" t="s">
        <v>72</v>
      </c>
      <c r="I308" t="s">
        <v>73</v>
      </c>
      <c r="J308" t="s">
        <v>53</v>
      </c>
      <c r="K308" t="s">
        <v>53</v>
      </c>
      <c r="L308" t="s">
        <v>53</v>
      </c>
      <c r="M308">
        <v>0</v>
      </c>
      <c r="O308">
        <v>2</v>
      </c>
      <c r="P308" s="2">
        <v>2</v>
      </c>
      <c r="Q308" t="s">
        <v>56</v>
      </c>
      <c r="R308">
        <v>65</v>
      </c>
      <c r="S308" s="5">
        <f t="shared" si="4"/>
        <v>0</v>
      </c>
      <c r="T308" t="s">
        <v>57</v>
      </c>
      <c r="U308" t="s">
        <v>53</v>
      </c>
      <c r="W308" t="s">
        <v>53</v>
      </c>
      <c r="Y308" t="s">
        <v>55</v>
      </c>
      <c r="Z308" t="s">
        <v>52</v>
      </c>
      <c r="AA308">
        <v>1</v>
      </c>
      <c r="AB308" t="s">
        <v>72</v>
      </c>
      <c r="AD308" t="s">
        <v>73</v>
      </c>
      <c r="AE308" t="s">
        <v>53</v>
      </c>
      <c r="AF308" t="s">
        <v>53</v>
      </c>
      <c r="AG308" t="s">
        <v>53</v>
      </c>
    </row>
    <row r="309" spans="1:49" hidden="1" x14ac:dyDescent="0.35">
      <c r="A309" s="2" t="s">
        <v>196</v>
      </c>
      <c r="B309">
        <v>1</v>
      </c>
      <c r="C309">
        <v>109</v>
      </c>
      <c r="D309">
        <v>2</v>
      </c>
      <c r="E309" t="s">
        <v>50</v>
      </c>
      <c r="F309">
        <v>59</v>
      </c>
      <c r="G309" t="s">
        <v>72</v>
      </c>
      <c r="I309" t="s">
        <v>73</v>
      </c>
      <c r="J309" t="s">
        <v>53</v>
      </c>
      <c r="K309" t="s">
        <v>53</v>
      </c>
      <c r="L309" t="s">
        <v>53</v>
      </c>
      <c r="M309">
        <v>0</v>
      </c>
      <c r="O309">
        <v>2</v>
      </c>
      <c r="P309" s="2">
        <v>3</v>
      </c>
      <c r="Q309" t="s">
        <v>56</v>
      </c>
      <c r="R309">
        <v>34</v>
      </c>
      <c r="S309" s="5">
        <f t="shared" si="4"/>
        <v>0</v>
      </c>
      <c r="T309" t="s">
        <v>58</v>
      </c>
      <c r="U309" t="s">
        <v>52</v>
      </c>
      <c r="V309">
        <v>1</v>
      </c>
      <c r="W309" t="s">
        <v>52</v>
      </c>
      <c r="X309">
        <v>2</v>
      </c>
      <c r="Y309" t="s">
        <v>122</v>
      </c>
      <c r="AB309" t="s">
        <v>72</v>
      </c>
      <c r="AD309" t="s">
        <v>52</v>
      </c>
      <c r="AE309" t="s">
        <v>52</v>
      </c>
      <c r="AF309" t="s">
        <v>52</v>
      </c>
      <c r="AG309" t="s">
        <v>52</v>
      </c>
      <c r="AH309">
        <v>3</v>
      </c>
      <c r="AI309" t="s">
        <v>63</v>
      </c>
      <c r="AJ309" t="s">
        <v>53</v>
      </c>
    </row>
    <row r="310" spans="1:49" hidden="1" x14ac:dyDescent="0.35">
      <c r="A310" s="2" t="s">
        <v>196</v>
      </c>
      <c r="B310">
        <v>1</v>
      </c>
      <c r="C310">
        <v>109</v>
      </c>
      <c r="D310">
        <v>2</v>
      </c>
      <c r="E310" t="s">
        <v>50</v>
      </c>
      <c r="F310">
        <v>59</v>
      </c>
      <c r="G310" t="s">
        <v>72</v>
      </c>
      <c r="I310" t="s">
        <v>73</v>
      </c>
      <c r="J310" t="s">
        <v>53</v>
      </c>
      <c r="K310" t="s">
        <v>53</v>
      </c>
      <c r="L310" t="s">
        <v>53</v>
      </c>
      <c r="M310">
        <v>0</v>
      </c>
      <c r="O310">
        <v>2</v>
      </c>
      <c r="P310" s="2">
        <v>4</v>
      </c>
      <c r="Q310" t="s">
        <v>50</v>
      </c>
      <c r="R310">
        <v>21</v>
      </c>
      <c r="S310" s="5">
        <f t="shared" si="4"/>
        <v>0</v>
      </c>
      <c r="T310" t="s">
        <v>58</v>
      </c>
      <c r="U310" t="s">
        <v>52</v>
      </c>
      <c r="V310">
        <v>1</v>
      </c>
      <c r="W310" t="s">
        <v>52</v>
      </c>
      <c r="X310">
        <v>2</v>
      </c>
      <c r="Y310" t="s">
        <v>59</v>
      </c>
      <c r="AB310" t="s">
        <v>72</v>
      </c>
      <c r="AD310" t="s">
        <v>52</v>
      </c>
      <c r="AE310" t="s">
        <v>52</v>
      </c>
      <c r="AF310" t="s">
        <v>52</v>
      </c>
      <c r="AG310" t="s">
        <v>52</v>
      </c>
      <c r="AH310">
        <v>3</v>
      </c>
      <c r="AI310" t="s">
        <v>63</v>
      </c>
      <c r="AJ310" t="s">
        <v>53</v>
      </c>
    </row>
    <row r="311" spans="1:49" hidden="1" x14ac:dyDescent="0.35">
      <c r="A311" s="2" t="s">
        <v>196</v>
      </c>
      <c r="B311">
        <v>1</v>
      </c>
      <c r="C311">
        <v>109</v>
      </c>
      <c r="D311">
        <v>2</v>
      </c>
      <c r="E311" t="s">
        <v>50</v>
      </c>
      <c r="F311">
        <v>59</v>
      </c>
      <c r="G311" t="s">
        <v>72</v>
      </c>
      <c r="I311" t="s">
        <v>73</v>
      </c>
      <c r="J311" t="s">
        <v>53</v>
      </c>
      <c r="K311" t="s">
        <v>53</v>
      </c>
      <c r="L311" t="s">
        <v>53</v>
      </c>
      <c r="M311">
        <v>0</v>
      </c>
      <c r="O311">
        <v>3</v>
      </c>
      <c r="P311" s="2">
        <v>5</v>
      </c>
      <c r="Q311" t="s">
        <v>56</v>
      </c>
      <c r="R311">
        <v>28</v>
      </c>
      <c r="S311" s="5">
        <f t="shared" si="4"/>
        <v>0</v>
      </c>
      <c r="T311" t="s">
        <v>58</v>
      </c>
      <c r="U311" t="s">
        <v>52</v>
      </c>
      <c r="V311">
        <v>1</v>
      </c>
      <c r="W311" t="s">
        <v>52</v>
      </c>
      <c r="X311">
        <v>2</v>
      </c>
      <c r="Y311" t="s">
        <v>55</v>
      </c>
      <c r="Z311" t="s">
        <v>52</v>
      </c>
      <c r="AA311">
        <v>6</v>
      </c>
      <c r="AB311" t="s">
        <v>72</v>
      </c>
      <c r="AD311" t="s">
        <v>73</v>
      </c>
      <c r="AE311" t="s">
        <v>53</v>
      </c>
      <c r="AF311" t="s">
        <v>53</v>
      </c>
      <c r="AG311" t="s">
        <v>53</v>
      </c>
    </row>
    <row r="312" spans="1:49" hidden="1" x14ac:dyDescent="0.35">
      <c r="A312" s="2" t="s">
        <v>196</v>
      </c>
      <c r="B312">
        <v>1</v>
      </c>
      <c r="C312">
        <v>109</v>
      </c>
      <c r="D312">
        <v>2</v>
      </c>
      <c r="E312" t="s">
        <v>50</v>
      </c>
      <c r="F312">
        <v>59</v>
      </c>
      <c r="G312" t="s">
        <v>72</v>
      </c>
      <c r="I312" t="s">
        <v>73</v>
      </c>
      <c r="J312" t="s">
        <v>53</v>
      </c>
      <c r="K312" t="s">
        <v>53</v>
      </c>
      <c r="L312" t="s">
        <v>53</v>
      </c>
      <c r="M312">
        <v>0</v>
      </c>
      <c r="O312">
        <v>3</v>
      </c>
      <c r="P312" s="2">
        <v>6</v>
      </c>
      <c r="Q312" t="s">
        <v>50</v>
      </c>
      <c r="R312">
        <v>29</v>
      </c>
      <c r="S312" s="5">
        <f t="shared" si="4"/>
        <v>0</v>
      </c>
      <c r="T312" t="s">
        <v>99</v>
      </c>
      <c r="U312" t="s">
        <v>53</v>
      </c>
      <c r="W312" t="s">
        <v>53</v>
      </c>
      <c r="Y312" t="s">
        <v>55</v>
      </c>
      <c r="Z312" t="s">
        <v>52</v>
      </c>
      <c r="AA312">
        <v>5</v>
      </c>
      <c r="AB312" t="s">
        <v>72</v>
      </c>
      <c r="AD312" t="s">
        <v>73</v>
      </c>
      <c r="AE312" t="s">
        <v>52</v>
      </c>
      <c r="AF312" t="s">
        <v>52</v>
      </c>
      <c r="AG312" t="s">
        <v>52</v>
      </c>
      <c r="AH312">
        <v>6</v>
      </c>
      <c r="AI312" t="s">
        <v>79</v>
      </c>
      <c r="AJ312" t="s">
        <v>53</v>
      </c>
    </row>
    <row r="313" spans="1:49" hidden="1" x14ac:dyDescent="0.35">
      <c r="A313" s="2" t="s">
        <v>196</v>
      </c>
      <c r="B313">
        <v>1</v>
      </c>
      <c r="C313">
        <v>109</v>
      </c>
      <c r="D313">
        <v>2</v>
      </c>
      <c r="E313" t="s">
        <v>50</v>
      </c>
      <c r="F313">
        <v>59</v>
      </c>
      <c r="G313" t="s">
        <v>72</v>
      </c>
      <c r="I313" t="s">
        <v>73</v>
      </c>
      <c r="J313" t="s">
        <v>53</v>
      </c>
      <c r="K313" t="s">
        <v>53</v>
      </c>
      <c r="L313" t="s">
        <v>53</v>
      </c>
      <c r="M313">
        <v>0</v>
      </c>
      <c r="O313">
        <v>3</v>
      </c>
      <c r="P313" s="2">
        <v>7</v>
      </c>
      <c r="Q313" t="s">
        <v>50</v>
      </c>
      <c r="R313">
        <v>0</v>
      </c>
      <c r="S313" s="5">
        <f t="shared" si="4"/>
        <v>0</v>
      </c>
      <c r="T313" t="s">
        <v>102</v>
      </c>
      <c r="U313" t="s">
        <v>52</v>
      </c>
      <c r="V313">
        <v>6</v>
      </c>
      <c r="W313" t="s">
        <v>52</v>
      </c>
      <c r="X313">
        <v>5</v>
      </c>
      <c r="AB313" t="s">
        <v>72</v>
      </c>
    </row>
    <row r="314" spans="1:49" hidden="1" x14ac:dyDescent="0.35">
      <c r="A314" s="2" t="s">
        <v>197</v>
      </c>
      <c r="B314">
        <v>5</v>
      </c>
      <c r="C314">
        <v>504</v>
      </c>
      <c r="D314">
        <v>2</v>
      </c>
      <c r="E314" t="s">
        <v>50</v>
      </c>
      <c r="F314">
        <v>50</v>
      </c>
      <c r="G314" t="s">
        <v>72</v>
      </c>
      <c r="I314" t="s">
        <v>73</v>
      </c>
      <c r="J314" t="s">
        <v>52</v>
      </c>
      <c r="K314" t="s">
        <v>52</v>
      </c>
      <c r="L314" t="s">
        <v>52</v>
      </c>
      <c r="M314">
        <v>4</v>
      </c>
      <c r="N314" t="s">
        <v>83</v>
      </c>
      <c r="O314">
        <v>3</v>
      </c>
      <c r="P314" s="2">
        <v>1</v>
      </c>
      <c r="Q314" t="s">
        <v>50</v>
      </c>
      <c r="R314">
        <v>50</v>
      </c>
      <c r="S314" s="5">
        <f t="shared" si="4"/>
        <v>0</v>
      </c>
      <c r="T314" t="s">
        <v>54</v>
      </c>
      <c r="U314" t="s">
        <v>53</v>
      </c>
      <c r="W314" t="s">
        <v>53</v>
      </c>
      <c r="Y314" t="s">
        <v>55</v>
      </c>
      <c r="Z314" t="s">
        <v>52</v>
      </c>
      <c r="AA314">
        <v>2</v>
      </c>
      <c r="AB314" t="s">
        <v>72</v>
      </c>
      <c r="AD314" t="s">
        <v>73</v>
      </c>
      <c r="AE314" t="s">
        <v>52</v>
      </c>
      <c r="AF314" t="s">
        <v>52</v>
      </c>
      <c r="AG314" t="s">
        <v>52</v>
      </c>
      <c r="AH314">
        <v>4</v>
      </c>
      <c r="AI314" t="s">
        <v>83</v>
      </c>
      <c r="AJ314" t="s">
        <v>53</v>
      </c>
    </row>
    <row r="315" spans="1:49" hidden="1" x14ac:dyDescent="0.35">
      <c r="A315" s="2" t="s">
        <v>197</v>
      </c>
      <c r="B315">
        <v>5</v>
      </c>
      <c r="C315">
        <v>504</v>
      </c>
      <c r="D315">
        <v>2</v>
      </c>
      <c r="E315" t="s">
        <v>50</v>
      </c>
      <c r="F315">
        <v>50</v>
      </c>
      <c r="G315" t="s">
        <v>72</v>
      </c>
      <c r="I315" t="s">
        <v>73</v>
      </c>
      <c r="J315" t="s">
        <v>52</v>
      </c>
      <c r="K315" t="s">
        <v>52</v>
      </c>
      <c r="L315" t="s">
        <v>52</v>
      </c>
      <c r="M315">
        <v>4</v>
      </c>
      <c r="N315" t="s">
        <v>83</v>
      </c>
      <c r="O315">
        <v>3</v>
      </c>
      <c r="P315" s="2">
        <v>2</v>
      </c>
      <c r="Q315" t="s">
        <v>56</v>
      </c>
      <c r="R315">
        <v>49</v>
      </c>
      <c r="S315" s="5">
        <f t="shared" si="4"/>
        <v>0</v>
      </c>
      <c r="T315" t="s">
        <v>57</v>
      </c>
      <c r="U315" t="s">
        <v>53</v>
      </c>
      <c r="W315" t="s">
        <v>53</v>
      </c>
      <c r="Y315" t="s">
        <v>55</v>
      </c>
      <c r="Z315" t="s">
        <v>52</v>
      </c>
      <c r="AA315">
        <v>1</v>
      </c>
      <c r="AB315" t="s">
        <v>72</v>
      </c>
      <c r="AD315" t="s">
        <v>73</v>
      </c>
      <c r="AE315" t="s">
        <v>52</v>
      </c>
      <c r="AF315" t="s">
        <v>52</v>
      </c>
      <c r="AG315" t="s">
        <v>52</v>
      </c>
      <c r="AH315">
        <v>4</v>
      </c>
      <c r="AI315" t="s">
        <v>83</v>
      </c>
      <c r="AJ315" t="s">
        <v>53</v>
      </c>
    </row>
    <row r="316" spans="1:49" hidden="1" x14ac:dyDescent="0.35">
      <c r="A316" s="2" t="s">
        <v>197</v>
      </c>
      <c r="B316">
        <v>5</v>
      </c>
      <c r="C316">
        <v>504</v>
      </c>
      <c r="D316">
        <v>2</v>
      </c>
      <c r="E316" t="s">
        <v>50</v>
      </c>
      <c r="F316">
        <v>50</v>
      </c>
      <c r="G316" t="s">
        <v>72</v>
      </c>
      <c r="I316" t="s">
        <v>73</v>
      </c>
      <c r="J316" t="s">
        <v>52</v>
      </c>
      <c r="K316" t="s">
        <v>52</v>
      </c>
      <c r="L316" t="s">
        <v>52</v>
      </c>
      <c r="M316">
        <v>4</v>
      </c>
      <c r="N316" t="s">
        <v>83</v>
      </c>
      <c r="O316">
        <v>4</v>
      </c>
      <c r="P316" s="2">
        <v>3</v>
      </c>
      <c r="Q316" t="s">
        <v>56</v>
      </c>
      <c r="R316">
        <v>25</v>
      </c>
      <c r="S316" s="5">
        <f t="shared" si="4"/>
        <v>0</v>
      </c>
      <c r="T316" t="s">
        <v>58</v>
      </c>
      <c r="U316" t="s">
        <v>52</v>
      </c>
      <c r="V316">
        <v>1</v>
      </c>
      <c r="W316" t="s">
        <v>52</v>
      </c>
      <c r="X316">
        <v>2</v>
      </c>
      <c r="Y316" t="s">
        <v>59</v>
      </c>
      <c r="AB316" t="s">
        <v>72</v>
      </c>
      <c r="AD316" t="s">
        <v>73</v>
      </c>
      <c r="AE316" t="s">
        <v>52</v>
      </c>
      <c r="AF316" t="s">
        <v>52</v>
      </c>
      <c r="AG316" t="s">
        <v>52</v>
      </c>
      <c r="AH316">
        <v>4</v>
      </c>
      <c r="AI316" t="s">
        <v>83</v>
      </c>
      <c r="AJ316" t="s">
        <v>53</v>
      </c>
    </row>
    <row r="317" spans="1:49" hidden="1" x14ac:dyDescent="0.35">
      <c r="A317" s="2" t="s">
        <v>197</v>
      </c>
      <c r="B317">
        <v>5</v>
      </c>
      <c r="C317">
        <v>504</v>
      </c>
      <c r="D317">
        <v>2</v>
      </c>
      <c r="E317" t="s">
        <v>50</v>
      </c>
      <c r="F317">
        <v>50</v>
      </c>
      <c r="G317" t="s">
        <v>72</v>
      </c>
      <c r="I317" t="s">
        <v>73</v>
      </c>
      <c r="J317" t="s">
        <v>52</v>
      </c>
      <c r="K317" t="s">
        <v>52</v>
      </c>
      <c r="L317" t="s">
        <v>52</v>
      </c>
      <c r="M317">
        <v>4</v>
      </c>
      <c r="N317" t="s">
        <v>83</v>
      </c>
      <c r="O317">
        <v>4</v>
      </c>
      <c r="P317" s="2">
        <v>4</v>
      </c>
      <c r="Q317" t="s">
        <v>50</v>
      </c>
      <c r="R317">
        <v>19</v>
      </c>
      <c r="S317" s="5">
        <f t="shared" si="4"/>
        <v>0</v>
      </c>
      <c r="T317" t="s">
        <v>58</v>
      </c>
      <c r="U317" t="s">
        <v>52</v>
      </c>
      <c r="V317">
        <v>1</v>
      </c>
      <c r="W317" t="s">
        <v>52</v>
      </c>
      <c r="X317">
        <v>2</v>
      </c>
      <c r="Y317" t="s">
        <v>59</v>
      </c>
      <c r="AB317" t="s">
        <v>72</v>
      </c>
      <c r="AD317" t="s">
        <v>73</v>
      </c>
      <c r="AE317" t="s">
        <v>52</v>
      </c>
      <c r="AF317" t="s">
        <v>52</v>
      </c>
      <c r="AG317" t="s">
        <v>52</v>
      </c>
      <c r="AH317">
        <v>8</v>
      </c>
      <c r="AI317" t="s">
        <v>60</v>
      </c>
      <c r="AJ317" t="s">
        <v>53</v>
      </c>
    </row>
    <row r="318" spans="1:49" x14ac:dyDescent="0.35">
      <c r="A318" s="2" t="s">
        <v>197</v>
      </c>
      <c r="B318">
        <v>5</v>
      </c>
      <c r="C318">
        <v>504</v>
      </c>
      <c r="D318">
        <v>2</v>
      </c>
      <c r="E318" t="s">
        <v>50</v>
      </c>
      <c r="F318">
        <v>50</v>
      </c>
      <c r="G318" t="s">
        <v>72</v>
      </c>
      <c r="I318" t="s">
        <v>73</v>
      </c>
      <c r="J318" t="s">
        <v>52</v>
      </c>
      <c r="K318" t="s">
        <v>52</v>
      </c>
      <c r="L318" t="s">
        <v>52</v>
      </c>
      <c r="M318">
        <v>4</v>
      </c>
      <c r="N318" t="s">
        <v>83</v>
      </c>
      <c r="O318">
        <v>4</v>
      </c>
      <c r="P318" s="6">
        <v>5</v>
      </c>
      <c r="Q318" t="s">
        <v>56</v>
      </c>
      <c r="R318">
        <v>15</v>
      </c>
      <c r="S318" s="5">
        <f t="shared" si="4"/>
        <v>1</v>
      </c>
      <c r="T318" t="s">
        <v>58</v>
      </c>
      <c r="U318" t="s">
        <v>52</v>
      </c>
      <c r="V318">
        <v>1</v>
      </c>
      <c r="W318" t="s">
        <v>52</v>
      </c>
      <c r="X318">
        <v>2</v>
      </c>
      <c r="Y318" t="s">
        <v>59</v>
      </c>
      <c r="AB318" t="s">
        <v>72</v>
      </c>
      <c r="AD318" t="s">
        <v>73</v>
      </c>
      <c r="AE318" t="s">
        <v>52</v>
      </c>
      <c r="AF318" t="s">
        <v>52</v>
      </c>
      <c r="AG318" t="s">
        <v>52</v>
      </c>
      <c r="AH318">
        <v>4</v>
      </c>
      <c r="AI318" t="s">
        <v>83</v>
      </c>
      <c r="AJ318" t="s">
        <v>53</v>
      </c>
      <c r="AO318" t="s">
        <v>198</v>
      </c>
    </row>
    <row r="319" spans="1:49" x14ac:dyDescent="0.35">
      <c r="A319" s="2" t="s">
        <v>197</v>
      </c>
      <c r="B319">
        <v>5</v>
      </c>
      <c r="C319">
        <v>504</v>
      </c>
      <c r="D319">
        <v>2</v>
      </c>
      <c r="E319" t="s">
        <v>50</v>
      </c>
      <c r="F319">
        <v>50</v>
      </c>
      <c r="G319" t="s">
        <v>72</v>
      </c>
      <c r="I319" t="s">
        <v>73</v>
      </c>
      <c r="J319" t="s">
        <v>52</v>
      </c>
      <c r="K319" t="s">
        <v>52</v>
      </c>
      <c r="L319" t="s">
        <v>52</v>
      </c>
      <c r="M319">
        <v>4</v>
      </c>
      <c r="N319" t="s">
        <v>83</v>
      </c>
      <c r="O319">
        <v>4</v>
      </c>
      <c r="P319" s="6">
        <v>6</v>
      </c>
      <c r="Q319" t="s">
        <v>50</v>
      </c>
      <c r="R319">
        <v>12</v>
      </c>
      <c r="S319" s="5">
        <f t="shared" si="4"/>
        <v>1</v>
      </c>
      <c r="T319" t="s">
        <v>58</v>
      </c>
      <c r="U319" t="s">
        <v>52</v>
      </c>
      <c r="V319">
        <v>1</v>
      </c>
      <c r="W319" t="s">
        <v>52</v>
      </c>
      <c r="X319">
        <v>2</v>
      </c>
      <c r="AB319" t="s">
        <v>72</v>
      </c>
      <c r="AD319" t="s">
        <v>73</v>
      </c>
      <c r="AE319" t="s">
        <v>52</v>
      </c>
      <c r="AF319" t="s">
        <v>52</v>
      </c>
      <c r="AG319" t="s">
        <v>52</v>
      </c>
      <c r="AH319">
        <v>4</v>
      </c>
      <c r="AI319" t="s">
        <v>63</v>
      </c>
      <c r="AJ319" t="s">
        <v>52</v>
      </c>
      <c r="AK319" t="s">
        <v>64</v>
      </c>
      <c r="AM319" t="s">
        <v>62</v>
      </c>
      <c r="AN319" t="s">
        <v>53</v>
      </c>
      <c r="AP319">
        <v>0</v>
      </c>
      <c r="AQ319">
        <v>0</v>
      </c>
      <c r="AR319">
        <v>50000</v>
      </c>
      <c r="AS319">
        <v>60000</v>
      </c>
      <c r="AT319">
        <v>480000</v>
      </c>
      <c r="AU319">
        <v>0</v>
      </c>
      <c r="AV319">
        <v>35000</v>
      </c>
      <c r="AW319">
        <v>625000</v>
      </c>
    </row>
    <row r="320" spans="1:49" x14ac:dyDescent="0.35">
      <c r="A320" s="2" t="s">
        <v>197</v>
      </c>
      <c r="B320">
        <v>5</v>
      </c>
      <c r="C320">
        <v>504</v>
      </c>
      <c r="D320">
        <v>2</v>
      </c>
      <c r="E320" t="s">
        <v>50</v>
      </c>
      <c r="F320">
        <v>50</v>
      </c>
      <c r="G320" t="s">
        <v>72</v>
      </c>
      <c r="I320" t="s">
        <v>73</v>
      </c>
      <c r="J320" t="s">
        <v>52</v>
      </c>
      <c r="K320" t="s">
        <v>52</v>
      </c>
      <c r="L320" t="s">
        <v>52</v>
      </c>
      <c r="M320">
        <v>4</v>
      </c>
      <c r="N320" t="s">
        <v>83</v>
      </c>
      <c r="O320">
        <v>4</v>
      </c>
      <c r="P320" s="6">
        <v>7</v>
      </c>
      <c r="Q320" t="s">
        <v>50</v>
      </c>
      <c r="R320">
        <v>9</v>
      </c>
      <c r="S320" s="5">
        <f t="shared" si="4"/>
        <v>1</v>
      </c>
      <c r="T320" t="s">
        <v>58</v>
      </c>
      <c r="U320" t="s">
        <v>52</v>
      </c>
      <c r="V320">
        <v>1</v>
      </c>
      <c r="W320" t="s">
        <v>52</v>
      </c>
      <c r="X320">
        <v>2</v>
      </c>
      <c r="AB320" t="s">
        <v>72</v>
      </c>
      <c r="AD320" t="s">
        <v>73</v>
      </c>
      <c r="AE320" t="s">
        <v>53</v>
      </c>
      <c r="AF320" t="s">
        <v>53</v>
      </c>
      <c r="AG320" t="s">
        <v>52</v>
      </c>
      <c r="AH320">
        <v>3</v>
      </c>
      <c r="AI320" t="s">
        <v>65</v>
      </c>
      <c r="AJ320" t="s">
        <v>52</v>
      </c>
      <c r="AK320" t="s">
        <v>66</v>
      </c>
      <c r="AM320" t="s">
        <v>62</v>
      </c>
      <c r="AN320" t="s">
        <v>53</v>
      </c>
      <c r="AP320">
        <v>0</v>
      </c>
      <c r="AQ320">
        <v>0</v>
      </c>
      <c r="AR320">
        <v>30000</v>
      </c>
      <c r="AS320">
        <v>35000</v>
      </c>
      <c r="AT320">
        <v>320000</v>
      </c>
      <c r="AU320">
        <v>0</v>
      </c>
      <c r="AV320">
        <v>0</v>
      </c>
      <c r="AW320">
        <v>385000</v>
      </c>
    </row>
    <row r="321" spans="1:49" x14ac:dyDescent="0.35">
      <c r="A321" s="2" t="s">
        <v>197</v>
      </c>
      <c r="B321">
        <v>5</v>
      </c>
      <c r="C321">
        <v>504</v>
      </c>
      <c r="D321">
        <v>2</v>
      </c>
      <c r="E321" t="s">
        <v>50</v>
      </c>
      <c r="F321">
        <v>50</v>
      </c>
      <c r="G321" t="s">
        <v>72</v>
      </c>
      <c r="I321" t="s">
        <v>73</v>
      </c>
      <c r="J321" t="s">
        <v>52</v>
      </c>
      <c r="K321" t="s">
        <v>52</v>
      </c>
      <c r="L321" t="s">
        <v>52</v>
      </c>
      <c r="M321">
        <v>4</v>
      </c>
      <c r="N321" t="s">
        <v>83</v>
      </c>
      <c r="O321">
        <v>4</v>
      </c>
      <c r="P321" s="6">
        <v>8</v>
      </c>
      <c r="Q321" t="s">
        <v>56</v>
      </c>
      <c r="R321">
        <v>9</v>
      </c>
      <c r="S321" s="5">
        <f t="shared" si="4"/>
        <v>1</v>
      </c>
      <c r="T321" t="s">
        <v>58</v>
      </c>
      <c r="U321" t="s">
        <v>52</v>
      </c>
      <c r="V321">
        <v>1</v>
      </c>
      <c r="W321" t="s">
        <v>52</v>
      </c>
      <c r="X321">
        <v>2</v>
      </c>
      <c r="AB321" t="s">
        <v>72</v>
      </c>
      <c r="AD321" t="s">
        <v>73</v>
      </c>
      <c r="AE321" t="s">
        <v>52</v>
      </c>
      <c r="AF321" t="s">
        <v>52</v>
      </c>
      <c r="AG321" t="s">
        <v>52</v>
      </c>
      <c r="AH321">
        <v>3</v>
      </c>
      <c r="AI321" t="s">
        <v>97</v>
      </c>
      <c r="AJ321" t="s">
        <v>52</v>
      </c>
      <c r="AK321" t="s">
        <v>98</v>
      </c>
      <c r="AM321" t="s">
        <v>62</v>
      </c>
      <c r="AN321" t="s">
        <v>53</v>
      </c>
      <c r="AP321">
        <v>0</v>
      </c>
      <c r="AQ321">
        <v>0</v>
      </c>
      <c r="AR321">
        <v>30000</v>
      </c>
      <c r="AS321">
        <v>40000</v>
      </c>
      <c r="AT321">
        <v>350000</v>
      </c>
      <c r="AU321">
        <v>0</v>
      </c>
      <c r="AV321">
        <v>20000</v>
      </c>
      <c r="AW321">
        <v>440000</v>
      </c>
    </row>
    <row r="322" spans="1:49" hidden="1" x14ac:dyDescent="0.35">
      <c r="A322" s="2" t="s">
        <v>199</v>
      </c>
      <c r="B322">
        <v>8</v>
      </c>
      <c r="C322">
        <v>806</v>
      </c>
      <c r="D322">
        <v>2</v>
      </c>
      <c r="E322" t="s">
        <v>50</v>
      </c>
      <c r="F322">
        <v>63</v>
      </c>
      <c r="G322" t="s">
        <v>72</v>
      </c>
      <c r="I322" t="s">
        <v>73</v>
      </c>
      <c r="J322" t="s">
        <v>52</v>
      </c>
      <c r="K322" t="s">
        <v>52</v>
      </c>
      <c r="L322" t="s">
        <v>52</v>
      </c>
      <c r="M322">
        <v>8</v>
      </c>
      <c r="N322" t="s">
        <v>60</v>
      </c>
      <c r="O322">
        <v>4</v>
      </c>
      <c r="P322" s="2">
        <v>1</v>
      </c>
      <c r="Q322" t="s">
        <v>50</v>
      </c>
      <c r="R322">
        <v>63</v>
      </c>
      <c r="S322" s="5">
        <f t="shared" si="4"/>
        <v>0</v>
      </c>
      <c r="T322" t="s">
        <v>54</v>
      </c>
      <c r="U322" t="s">
        <v>53</v>
      </c>
      <c r="W322" t="s">
        <v>52</v>
      </c>
      <c r="X322">
        <v>10</v>
      </c>
      <c r="Y322" t="s">
        <v>55</v>
      </c>
      <c r="Z322" t="s">
        <v>52</v>
      </c>
      <c r="AA322">
        <v>2</v>
      </c>
      <c r="AB322" t="s">
        <v>72</v>
      </c>
      <c r="AD322" t="s">
        <v>73</v>
      </c>
      <c r="AE322" t="s">
        <v>52</v>
      </c>
      <c r="AF322" t="s">
        <v>52</v>
      </c>
      <c r="AG322" t="s">
        <v>52</v>
      </c>
      <c r="AH322">
        <v>8</v>
      </c>
      <c r="AI322" t="s">
        <v>60</v>
      </c>
      <c r="AJ322" t="s">
        <v>53</v>
      </c>
    </row>
    <row r="323" spans="1:49" hidden="1" x14ac:dyDescent="0.35">
      <c r="A323" s="2" t="s">
        <v>199</v>
      </c>
      <c r="B323">
        <v>8</v>
      </c>
      <c r="C323">
        <v>806</v>
      </c>
      <c r="D323">
        <v>2</v>
      </c>
      <c r="E323" t="s">
        <v>50</v>
      </c>
      <c r="F323">
        <v>63</v>
      </c>
      <c r="G323" t="s">
        <v>72</v>
      </c>
      <c r="I323" t="s">
        <v>73</v>
      </c>
      <c r="J323" t="s">
        <v>52</v>
      </c>
      <c r="K323" t="s">
        <v>52</v>
      </c>
      <c r="L323" t="s">
        <v>52</v>
      </c>
      <c r="M323">
        <v>8</v>
      </c>
      <c r="N323" t="s">
        <v>60</v>
      </c>
      <c r="O323">
        <v>3</v>
      </c>
      <c r="P323" s="2">
        <v>2</v>
      </c>
      <c r="Q323" t="s">
        <v>56</v>
      </c>
      <c r="R323">
        <v>62</v>
      </c>
      <c r="S323" s="5">
        <f t="shared" ref="S323:S386" si="5">IF(AND(R323&gt;=6, R323&lt;=17, T323="Child"),1,0)</f>
        <v>0</v>
      </c>
      <c r="T323" t="s">
        <v>57</v>
      </c>
      <c r="U323" t="s">
        <v>53</v>
      </c>
      <c r="W323" t="s">
        <v>53</v>
      </c>
      <c r="Y323" t="s">
        <v>55</v>
      </c>
      <c r="Z323" t="s">
        <v>52</v>
      </c>
      <c r="AA323">
        <v>1</v>
      </c>
      <c r="AB323" t="s">
        <v>72</v>
      </c>
      <c r="AD323" t="s">
        <v>73</v>
      </c>
      <c r="AE323" t="s">
        <v>53</v>
      </c>
      <c r="AF323" t="s">
        <v>53</v>
      </c>
      <c r="AG323" t="s">
        <v>53</v>
      </c>
    </row>
    <row r="324" spans="1:49" hidden="1" x14ac:dyDescent="0.35">
      <c r="A324" s="2" t="s">
        <v>199</v>
      </c>
      <c r="B324">
        <v>8</v>
      </c>
      <c r="C324">
        <v>806</v>
      </c>
      <c r="D324">
        <v>2</v>
      </c>
      <c r="E324" t="s">
        <v>50</v>
      </c>
      <c r="F324">
        <v>63</v>
      </c>
      <c r="G324" t="s">
        <v>72</v>
      </c>
      <c r="I324" t="s">
        <v>73</v>
      </c>
      <c r="J324" t="s">
        <v>52</v>
      </c>
      <c r="K324" t="s">
        <v>52</v>
      </c>
      <c r="L324" t="s">
        <v>52</v>
      </c>
      <c r="M324">
        <v>8</v>
      </c>
      <c r="N324" t="s">
        <v>60</v>
      </c>
      <c r="O324">
        <v>3</v>
      </c>
      <c r="P324" s="2">
        <v>3</v>
      </c>
      <c r="Q324" t="s">
        <v>56</v>
      </c>
      <c r="R324">
        <v>34</v>
      </c>
      <c r="S324" s="5">
        <f t="shared" si="5"/>
        <v>0</v>
      </c>
      <c r="T324" t="s">
        <v>58</v>
      </c>
      <c r="U324" t="s">
        <v>52</v>
      </c>
      <c r="V324">
        <v>1</v>
      </c>
      <c r="W324" t="s">
        <v>52</v>
      </c>
      <c r="X324">
        <v>2</v>
      </c>
      <c r="Y324" t="s">
        <v>59</v>
      </c>
      <c r="AB324" t="s">
        <v>72</v>
      </c>
      <c r="AD324" t="s">
        <v>73</v>
      </c>
      <c r="AE324" t="s">
        <v>53</v>
      </c>
      <c r="AF324" t="s">
        <v>53</v>
      </c>
      <c r="AG324" t="s">
        <v>53</v>
      </c>
    </row>
    <row r="325" spans="1:49" hidden="1" x14ac:dyDescent="0.35">
      <c r="A325" s="2" t="s">
        <v>199</v>
      </c>
      <c r="B325">
        <v>8</v>
      </c>
      <c r="C325">
        <v>806</v>
      </c>
      <c r="D325">
        <v>2</v>
      </c>
      <c r="E325" t="s">
        <v>50</v>
      </c>
      <c r="F325">
        <v>63</v>
      </c>
      <c r="G325" t="s">
        <v>72</v>
      </c>
      <c r="I325" t="s">
        <v>73</v>
      </c>
      <c r="J325" t="s">
        <v>52</v>
      </c>
      <c r="K325" t="s">
        <v>52</v>
      </c>
      <c r="L325" t="s">
        <v>52</v>
      </c>
      <c r="M325">
        <v>8</v>
      </c>
      <c r="N325" t="s">
        <v>60</v>
      </c>
      <c r="O325">
        <v>3</v>
      </c>
      <c r="P325" s="2">
        <v>4</v>
      </c>
      <c r="Q325" t="s">
        <v>50</v>
      </c>
      <c r="R325">
        <v>27</v>
      </c>
      <c r="S325" s="5">
        <f t="shared" si="5"/>
        <v>0</v>
      </c>
      <c r="T325" t="s">
        <v>58</v>
      </c>
      <c r="U325" t="s">
        <v>52</v>
      </c>
      <c r="V325">
        <v>1</v>
      </c>
      <c r="W325" t="s">
        <v>52</v>
      </c>
      <c r="X325">
        <v>2</v>
      </c>
      <c r="Y325" t="s">
        <v>59</v>
      </c>
      <c r="AB325" t="s">
        <v>72</v>
      </c>
      <c r="AD325" t="s">
        <v>73</v>
      </c>
      <c r="AE325" t="s">
        <v>52</v>
      </c>
      <c r="AF325" t="s">
        <v>52</v>
      </c>
      <c r="AG325" t="s">
        <v>52</v>
      </c>
      <c r="AH325">
        <v>7</v>
      </c>
      <c r="AI325" t="s">
        <v>86</v>
      </c>
      <c r="AJ325" t="s">
        <v>53</v>
      </c>
    </row>
    <row r="326" spans="1:49" hidden="1" x14ac:dyDescent="0.35">
      <c r="A326" s="2" t="s">
        <v>199</v>
      </c>
      <c r="B326">
        <v>8</v>
      </c>
      <c r="C326">
        <v>806</v>
      </c>
      <c r="D326">
        <v>2</v>
      </c>
      <c r="E326" t="s">
        <v>50</v>
      </c>
      <c r="F326">
        <v>63</v>
      </c>
      <c r="G326" t="s">
        <v>72</v>
      </c>
      <c r="I326" t="s">
        <v>73</v>
      </c>
      <c r="J326" t="s">
        <v>52</v>
      </c>
      <c r="K326" t="s">
        <v>52</v>
      </c>
      <c r="L326" t="s">
        <v>52</v>
      </c>
      <c r="M326">
        <v>8</v>
      </c>
      <c r="N326" t="s">
        <v>60</v>
      </c>
      <c r="O326">
        <v>3</v>
      </c>
      <c r="P326" s="2">
        <v>5</v>
      </c>
      <c r="Q326" t="s">
        <v>56</v>
      </c>
      <c r="R326">
        <v>24</v>
      </c>
      <c r="S326" s="5">
        <f t="shared" si="5"/>
        <v>0</v>
      </c>
      <c r="T326" t="s">
        <v>58</v>
      </c>
      <c r="U326" t="s">
        <v>52</v>
      </c>
      <c r="V326">
        <v>1</v>
      </c>
      <c r="W326" t="s">
        <v>52</v>
      </c>
      <c r="X326">
        <v>2</v>
      </c>
      <c r="Y326" t="s">
        <v>55</v>
      </c>
      <c r="Z326" t="s">
        <v>52</v>
      </c>
      <c r="AA326">
        <v>6</v>
      </c>
      <c r="AB326" t="s">
        <v>72</v>
      </c>
      <c r="AD326" t="s">
        <v>73</v>
      </c>
      <c r="AE326" t="s">
        <v>52</v>
      </c>
      <c r="AF326" t="s">
        <v>52</v>
      </c>
      <c r="AG326" t="s">
        <v>52</v>
      </c>
      <c r="AH326">
        <v>7</v>
      </c>
      <c r="AI326" t="s">
        <v>86</v>
      </c>
      <c r="AJ326" t="s">
        <v>53</v>
      </c>
    </row>
    <row r="327" spans="1:49" hidden="1" x14ac:dyDescent="0.35">
      <c r="A327" s="2" t="s">
        <v>199</v>
      </c>
      <c r="B327">
        <v>8</v>
      </c>
      <c r="C327">
        <v>806</v>
      </c>
      <c r="D327">
        <v>2</v>
      </c>
      <c r="E327" t="s">
        <v>50</v>
      </c>
      <c r="F327">
        <v>63</v>
      </c>
      <c r="G327" t="s">
        <v>72</v>
      </c>
      <c r="I327" t="s">
        <v>73</v>
      </c>
      <c r="J327" t="s">
        <v>52</v>
      </c>
      <c r="K327" t="s">
        <v>52</v>
      </c>
      <c r="L327" t="s">
        <v>52</v>
      </c>
      <c r="M327">
        <v>8</v>
      </c>
      <c r="N327" t="s">
        <v>60</v>
      </c>
      <c r="O327">
        <v>3</v>
      </c>
      <c r="P327" s="2">
        <v>6</v>
      </c>
      <c r="Q327" t="s">
        <v>50</v>
      </c>
      <c r="R327">
        <v>32</v>
      </c>
      <c r="S327" s="5">
        <f t="shared" si="5"/>
        <v>0</v>
      </c>
      <c r="T327" t="s">
        <v>99</v>
      </c>
      <c r="U327" t="s">
        <v>53</v>
      </c>
      <c r="W327" t="s">
        <v>53</v>
      </c>
      <c r="Y327" t="s">
        <v>55</v>
      </c>
      <c r="Z327" t="s">
        <v>52</v>
      </c>
      <c r="AA327">
        <v>5</v>
      </c>
      <c r="AB327" t="s">
        <v>72</v>
      </c>
      <c r="AD327" t="s">
        <v>73</v>
      </c>
      <c r="AE327" t="s">
        <v>52</v>
      </c>
      <c r="AF327" t="s">
        <v>52</v>
      </c>
      <c r="AG327" t="s">
        <v>52</v>
      </c>
      <c r="AH327">
        <v>8</v>
      </c>
      <c r="AI327" t="s">
        <v>60</v>
      </c>
      <c r="AJ327" t="s">
        <v>53</v>
      </c>
    </row>
    <row r="328" spans="1:49" hidden="1" x14ac:dyDescent="0.35">
      <c r="A328" s="2" t="s">
        <v>199</v>
      </c>
      <c r="B328">
        <v>8</v>
      </c>
      <c r="C328">
        <v>806</v>
      </c>
      <c r="D328">
        <v>2</v>
      </c>
      <c r="E328" t="s">
        <v>50</v>
      </c>
      <c r="F328">
        <v>63</v>
      </c>
      <c r="G328" t="s">
        <v>72</v>
      </c>
      <c r="I328" t="s">
        <v>73</v>
      </c>
      <c r="J328" t="s">
        <v>52</v>
      </c>
      <c r="K328" t="s">
        <v>52</v>
      </c>
      <c r="L328" t="s">
        <v>52</v>
      </c>
      <c r="M328">
        <v>8</v>
      </c>
      <c r="N328" t="s">
        <v>60</v>
      </c>
      <c r="O328">
        <v>2</v>
      </c>
      <c r="P328" s="2">
        <v>8</v>
      </c>
      <c r="Q328" t="s">
        <v>50</v>
      </c>
      <c r="R328">
        <v>3</v>
      </c>
      <c r="S328" s="5">
        <f t="shared" si="5"/>
        <v>0</v>
      </c>
      <c r="T328" t="s">
        <v>102</v>
      </c>
      <c r="U328" t="s">
        <v>52</v>
      </c>
      <c r="V328">
        <v>6</v>
      </c>
      <c r="W328" t="s">
        <v>52</v>
      </c>
      <c r="X328">
        <v>5</v>
      </c>
      <c r="AB328" t="s">
        <v>72</v>
      </c>
      <c r="AD328" t="s">
        <v>73</v>
      </c>
      <c r="AE328" t="s">
        <v>53</v>
      </c>
      <c r="AF328" t="s">
        <v>53</v>
      </c>
      <c r="AG328" t="s">
        <v>53</v>
      </c>
      <c r="AO328" t="s">
        <v>70</v>
      </c>
    </row>
    <row r="329" spans="1:49" hidden="1" x14ac:dyDescent="0.35">
      <c r="A329" s="2" t="s">
        <v>199</v>
      </c>
      <c r="B329">
        <v>8</v>
      </c>
      <c r="C329">
        <v>806</v>
      </c>
      <c r="D329">
        <v>2</v>
      </c>
      <c r="E329" t="s">
        <v>50</v>
      </c>
      <c r="F329">
        <v>63</v>
      </c>
      <c r="G329" t="s">
        <v>72</v>
      </c>
      <c r="I329" t="s">
        <v>73</v>
      </c>
      <c r="J329" t="s">
        <v>52</v>
      </c>
      <c r="K329" t="s">
        <v>52</v>
      </c>
      <c r="L329" t="s">
        <v>52</v>
      </c>
      <c r="M329">
        <v>8</v>
      </c>
      <c r="N329" t="s">
        <v>60</v>
      </c>
      <c r="O329">
        <v>2</v>
      </c>
      <c r="P329" s="2">
        <v>9</v>
      </c>
      <c r="Q329" t="s">
        <v>50</v>
      </c>
      <c r="R329">
        <v>0</v>
      </c>
      <c r="S329" s="5">
        <f t="shared" si="5"/>
        <v>0</v>
      </c>
      <c r="T329" t="s">
        <v>102</v>
      </c>
      <c r="U329" t="s">
        <v>52</v>
      </c>
      <c r="V329">
        <v>6</v>
      </c>
      <c r="W329" t="s">
        <v>52</v>
      </c>
      <c r="X329">
        <v>5</v>
      </c>
      <c r="AB329" t="s">
        <v>72</v>
      </c>
      <c r="AD329" t="s">
        <v>73</v>
      </c>
    </row>
    <row r="330" spans="1:49" hidden="1" x14ac:dyDescent="0.35">
      <c r="A330" s="2" t="s">
        <v>199</v>
      </c>
      <c r="B330">
        <v>8</v>
      </c>
      <c r="C330">
        <v>806</v>
      </c>
      <c r="D330">
        <v>2</v>
      </c>
      <c r="E330" t="s">
        <v>50</v>
      </c>
      <c r="F330">
        <v>63</v>
      </c>
      <c r="G330" t="s">
        <v>72</v>
      </c>
      <c r="I330" t="s">
        <v>73</v>
      </c>
      <c r="J330" t="s">
        <v>52</v>
      </c>
      <c r="K330" t="s">
        <v>52</v>
      </c>
      <c r="L330" t="s">
        <v>52</v>
      </c>
      <c r="M330">
        <v>8</v>
      </c>
      <c r="N330" t="s">
        <v>60</v>
      </c>
      <c r="O330">
        <v>2</v>
      </c>
      <c r="P330" s="2">
        <v>10</v>
      </c>
      <c r="Q330" t="s">
        <v>56</v>
      </c>
      <c r="R330">
        <v>95</v>
      </c>
      <c r="S330" s="5">
        <f t="shared" si="5"/>
        <v>0</v>
      </c>
      <c r="T330" t="s">
        <v>125</v>
      </c>
      <c r="U330" t="s">
        <v>53</v>
      </c>
      <c r="W330" t="s">
        <v>53</v>
      </c>
      <c r="Y330" t="s">
        <v>92</v>
      </c>
      <c r="AB330" t="s">
        <v>72</v>
      </c>
      <c r="AD330" t="s">
        <v>73</v>
      </c>
      <c r="AE330" t="s">
        <v>53</v>
      </c>
      <c r="AF330" t="s">
        <v>53</v>
      </c>
      <c r="AG330" t="s">
        <v>53</v>
      </c>
    </row>
    <row r="331" spans="1:49" hidden="1" x14ac:dyDescent="0.35">
      <c r="A331" s="2" t="s">
        <v>200</v>
      </c>
      <c r="B331">
        <v>5</v>
      </c>
      <c r="C331">
        <v>505</v>
      </c>
      <c r="D331">
        <v>2</v>
      </c>
      <c r="E331" t="s">
        <v>56</v>
      </c>
      <c r="F331">
        <v>47</v>
      </c>
      <c r="G331" t="s">
        <v>72</v>
      </c>
      <c r="I331" t="s">
        <v>73</v>
      </c>
      <c r="J331" t="s">
        <v>53</v>
      </c>
      <c r="K331" t="s">
        <v>53</v>
      </c>
      <c r="L331" t="s">
        <v>53</v>
      </c>
      <c r="M331">
        <v>0</v>
      </c>
      <c r="O331">
        <v>2</v>
      </c>
      <c r="P331" s="2">
        <v>1</v>
      </c>
      <c r="Q331" t="s">
        <v>56</v>
      </c>
      <c r="R331">
        <v>47</v>
      </c>
      <c r="S331" s="5">
        <f t="shared" si="5"/>
        <v>0</v>
      </c>
      <c r="T331" t="s">
        <v>54</v>
      </c>
      <c r="U331" t="s">
        <v>53</v>
      </c>
      <c r="W331" t="s">
        <v>53</v>
      </c>
      <c r="Y331" t="s">
        <v>59</v>
      </c>
      <c r="AB331" t="s">
        <v>72</v>
      </c>
      <c r="AD331" t="s">
        <v>73</v>
      </c>
      <c r="AE331" t="s">
        <v>53</v>
      </c>
      <c r="AF331" t="s">
        <v>53</v>
      </c>
      <c r="AG331" t="s">
        <v>53</v>
      </c>
    </row>
    <row r="332" spans="1:49" hidden="1" x14ac:dyDescent="0.35">
      <c r="A332" s="2" t="s">
        <v>200</v>
      </c>
      <c r="B332">
        <v>5</v>
      </c>
      <c r="C332">
        <v>505</v>
      </c>
      <c r="D332">
        <v>2</v>
      </c>
      <c r="E332" t="s">
        <v>56</v>
      </c>
      <c r="F332">
        <v>47</v>
      </c>
      <c r="G332" t="s">
        <v>72</v>
      </c>
      <c r="I332" t="s">
        <v>73</v>
      </c>
      <c r="J332" t="s">
        <v>53</v>
      </c>
      <c r="K332" t="s">
        <v>53</v>
      </c>
      <c r="L332" t="s">
        <v>53</v>
      </c>
      <c r="M332">
        <v>0</v>
      </c>
      <c r="O332">
        <v>2</v>
      </c>
      <c r="P332" s="2">
        <v>2</v>
      </c>
      <c r="Q332" t="s">
        <v>56</v>
      </c>
      <c r="R332">
        <v>31</v>
      </c>
      <c r="S332" s="5">
        <f t="shared" si="5"/>
        <v>0</v>
      </c>
      <c r="T332" t="s">
        <v>169</v>
      </c>
      <c r="U332" t="s">
        <v>53</v>
      </c>
      <c r="W332" t="s">
        <v>53</v>
      </c>
      <c r="Y332" t="s">
        <v>55</v>
      </c>
      <c r="Z332" t="s">
        <v>52</v>
      </c>
      <c r="AA332">
        <v>3</v>
      </c>
      <c r="AB332" t="s">
        <v>72</v>
      </c>
      <c r="AD332" t="s">
        <v>73</v>
      </c>
      <c r="AE332" t="s">
        <v>52</v>
      </c>
      <c r="AF332" t="s">
        <v>52</v>
      </c>
      <c r="AG332" t="s">
        <v>52</v>
      </c>
      <c r="AH332">
        <v>6</v>
      </c>
      <c r="AI332" t="s">
        <v>79</v>
      </c>
      <c r="AJ332" t="s">
        <v>53</v>
      </c>
    </row>
    <row r="333" spans="1:49" hidden="1" x14ac:dyDescent="0.35">
      <c r="A333" s="2" t="s">
        <v>200</v>
      </c>
      <c r="B333">
        <v>5</v>
      </c>
      <c r="C333">
        <v>505</v>
      </c>
      <c r="D333">
        <v>2</v>
      </c>
      <c r="E333" t="s">
        <v>56</v>
      </c>
      <c r="F333">
        <v>47</v>
      </c>
      <c r="G333" t="s">
        <v>72</v>
      </c>
      <c r="I333" t="s">
        <v>73</v>
      </c>
      <c r="J333" t="s">
        <v>53</v>
      </c>
      <c r="K333" t="s">
        <v>53</v>
      </c>
      <c r="L333" t="s">
        <v>53</v>
      </c>
      <c r="M333">
        <v>0</v>
      </c>
      <c r="O333">
        <v>2</v>
      </c>
      <c r="P333" s="2">
        <v>3</v>
      </c>
      <c r="Q333" t="s">
        <v>50</v>
      </c>
      <c r="R333">
        <v>26</v>
      </c>
      <c r="S333" s="5">
        <f t="shared" si="5"/>
        <v>0</v>
      </c>
      <c r="T333" t="s">
        <v>174</v>
      </c>
      <c r="U333" t="s">
        <v>53</v>
      </c>
      <c r="W333" t="s">
        <v>53</v>
      </c>
      <c r="Y333" t="s">
        <v>55</v>
      </c>
      <c r="Z333" t="s">
        <v>52</v>
      </c>
      <c r="AA333">
        <v>2</v>
      </c>
      <c r="AB333" t="s">
        <v>72</v>
      </c>
      <c r="AD333" t="s">
        <v>73</v>
      </c>
      <c r="AE333" t="s">
        <v>52</v>
      </c>
      <c r="AF333" t="s">
        <v>52</v>
      </c>
      <c r="AG333" t="s">
        <v>52</v>
      </c>
      <c r="AH333">
        <v>7</v>
      </c>
      <c r="AI333" t="s">
        <v>86</v>
      </c>
      <c r="AJ333" t="s">
        <v>53</v>
      </c>
    </row>
    <row r="334" spans="1:49" hidden="1" x14ac:dyDescent="0.35">
      <c r="A334" s="2" t="s">
        <v>200</v>
      </c>
      <c r="B334">
        <v>5</v>
      </c>
      <c r="C334">
        <v>505</v>
      </c>
      <c r="D334">
        <v>2</v>
      </c>
      <c r="E334" t="s">
        <v>56</v>
      </c>
      <c r="F334">
        <v>47</v>
      </c>
      <c r="G334" t="s">
        <v>72</v>
      </c>
      <c r="I334" t="s">
        <v>73</v>
      </c>
      <c r="J334" t="s">
        <v>53</v>
      </c>
      <c r="K334" t="s">
        <v>53</v>
      </c>
      <c r="L334" t="s">
        <v>53</v>
      </c>
      <c r="M334">
        <v>0</v>
      </c>
      <c r="O334">
        <v>2</v>
      </c>
      <c r="P334" s="2">
        <v>4</v>
      </c>
      <c r="Q334" t="s">
        <v>50</v>
      </c>
      <c r="R334">
        <v>4</v>
      </c>
      <c r="S334" s="5">
        <f t="shared" si="5"/>
        <v>0</v>
      </c>
      <c r="T334" t="s">
        <v>174</v>
      </c>
      <c r="U334" t="s">
        <v>53</v>
      </c>
      <c r="W334" t="s">
        <v>53</v>
      </c>
      <c r="AB334" t="s">
        <v>72</v>
      </c>
      <c r="AD334" t="s">
        <v>73</v>
      </c>
      <c r="AE334" t="s">
        <v>53</v>
      </c>
      <c r="AF334" t="s">
        <v>53</v>
      </c>
      <c r="AG334" t="s">
        <v>53</v>
      </c>
      <c r="AO334" t="s">
        <v>70</v>
      </c>
    </row>
    <row r="335" spans="1:49" hidden="1" x14ac:dyDescent="0.35">
      <c r="A335" s="2" t="s">
        <v>200</v>
      </c>
      <c r="B335">
        <v>5</v>
      </c>
      <c r="C335">
        <v>505</v>
      </c>
      <c r="D335">
        <v>2</v>
      </c>
      <c r="E335" t="s">
        <v>56</v>
      </c>
      <c r="F335">
        <v>47</v>
      </c>
      <c r="G335" t="s">
        <v>72</v>
      </c>
      <c r="I335" t="s">
        <v>73</v>
      </c>
      <c r="J335" t="s">
        <v>53</v>
      </c>
      <c r="K335" t="s">
        <v>53</v>
      </c>
      <c r="L335" t="s">
        <v>53</v>
      </c>
      <c r="M335">
        <v>0</v>
      </c>
      <c r="O335">
        <v>2</v>
      </c>
      <c r="P335" s="2">
        <v>5</v>
      </c>
      <c r="Q335" t="s">
        <v>56</v>
      </c>
      <c r="R335">
        <v>2</v>
      </c>
      <c r="S335" s="5">
        <f t="shared" si="5"/>
        <v>0</v>
      </c>
      <c r="T335" t="s">
        <v>174</v>
      </c>
      <c r="U335" t="s">
        <v>53</v>
      </c>
      <c r="W335" t="s">
        <v>53</v>
      </c>
      <c r="AB335" t="s">
        <v>72</v>
      </c>
      <c r="AD335" t="s">
        <v>73</v>
      </c>
    </row>
    <row r="336" spans="1:49" hidden="1" x14ac:dyDescent="0.35">
      <c r="A336" s="2" t="s">
        <v>201</v>
      </c>
      <c r="B336">
        <v>12</v>
      </c>
      <c r="C336">
        <v>1207</v>
      </c>
      <c r="D336">
        <v>1</v>
      </c>
      <c r="E336" t="s">
        <v>50</v>
      </c>
      <c r="F336">
        <v>36</v>
      </c>
      <c r="G336" t="s">
        <v>72</v>
      </c>
      <c r="I336" t="s">
        <v>52</v>
      </c>
      <c r="J336" t="s">
        <v>52</v>
      </c>
      <c r="K336" t="s">
        <v>52</v>
      </c>
      <c r="L336" t="s">
        <v>52</v>
      </c>
      <c r="M336">
        <v>6</v>
      </c>
      <c r="N336" t="s">
        <v>79</v>
      </c>
      <c r="O336">
        <v>2</v>
      </c>
      <c r="P336" s="2">
        <v>1</v>
      </c>
      <c r="Q336" t="s">
        <v>50</v>
      </c>
      <c r="R336">
        <v>36</v>
      </c>
      <c r="S336" s="5">
        <f t="shared" si="5"/>
        <v>0</v>
      </c>
      <c r="T336" t="s">
        <v>54</v>
      </c>
      <c r="U336" t="s">
        <v>53</v>
      </c>
      <c r="W336" t="s">
        <v>53</v>
      </c>
      <c r="Y336" t="s">
        <v>122</v>
      </c>
      <c r="AB336" t="s">
        <v>72</v>
      </c>
      <c r="AD336" t="s">
        <v>52</v>
      </c>
      <c r="AE336" t="s">
        <v>52</v>
      </c>
      <c r="AF336" t="s">
        <v>52</v>
      </c>
      <c r="AG336" t="s">
        <v>52</v>
      </c>
      <c r="AH336">
        <v>6</v>
      </c>
      <c r="AI336" t="s">
        <v>79</v>
      </c>
      <c r="AJ336" t="s">
        <v>53</v>
      </c>
    </row>
    <row r="337" spans="1:49" hidden="1" x14ac:dyDescent="0.35">
      <c r="A337" s="2" t="s">
        <v>202</v>
      </c>
      <c r="B337">
        <v>3</v>
      </c>
      <c r="C337">
        <v>306</v>
      </c>
      <c r="D337">
        <v>2</v>
      </c>
      <c r="E337" t="s">
        <v>56</v>
      </c>
      <c r="F337">
        <v>76</v>
      </c>
      <c r="G337" t="s">
        <v>72</v>
      </c>
      <c r="I337" t="s">
        <v>73</v>
      </c>
      <c r="J337" t="s">
        <v>53</v>
      </c>
      <c r="K337" t="s">
        <v>53</v>
      </c>
      <c r="L337" t="s">
        <v>53</v>
      </c>
      <c r="M337">
        <v>0</v>
      </c>
      <c r="O337">
        <v>2</v>
      </c>
      <c r="P337" s="2">
        <v>1</v>
      </c>
      <c r="Q337" t="s">
        <v>56</v>
      </c>
      <c r="R337">
        <v>76</v>
      </c>
      <c r="S337" s="5">
        <f t="shared" si="5"/>
        <v>0</v>
      </c>
      <c r="T337" t="s">
        <v>54</v>
      </c>
      <c r="U337" t="s">
        <v>53</v>
      </c>
      <c r="W337" t="s">
        <v>53</v>
      </c>
      <c r="Y337" t="s">
        <v>92</v>
      </c>
      <c r="AB337" t="s">
        <v>72</v>
      </c>
      <c r="AD337" t="s">
        <v>73</v>
      </c>
      <c r="AE337" t="s">
        <v>53</v>
      </c>
      <c r="AF337" t="s">
        <v>53</v>
      </c>
      <c r="AG337" t="s">
        <v>53</v>
      </c>
    </row>
    <row r="338" spans="1:49" hidden="1" x14ac:dyDescent="0.35">
      <c r="A338" s="2" t="s">
        <v>202</v>
      </c>
      <c r="B338">
        <v>3</v>
      </c>
      <c r="C338">
        <v>306</v>
      </c>
      <c r="D338">
        <v>2</v>
      </c>
      <c r="E338" t="s">
        <v>56</v>
      </c>
      <c r="F338">
        <v>76</v>
      </c>
      <c r="G338" t="s">
        <v>72</v>
      </c>
      <c r="I338" t="s">
        <v>73</v>
      </c>
      <c r="J338" t="s">
        <v>53</v>
      </c>
      <c r="K338" t="s">
        <v>53</v>
      </c>
      <c r="L338" t="s">
        <v>53</v>
      </c>
      <c r="M338">
        <v>0</v>
      </c>
      <c r="O338">
        <v>2</v>
      </c>
      <c r="P338" s="2">
        <v>2</v>
      </c>
      <c r="Q338" t="s">
        <v>56</v>
      </c>
      <c r="R338">
        <v>42</v>
      </c>
      <c r="S338" s="5">
        <f t="shared" si="5"/>
        <v>0</v>
      </c>
      <c r="T338" t="s">
        <v>58</v>
      </c>
      <c r="U338" t="s">
        <v>53</v>
      </c>
      <c r="W338" t="s">
        <v>52</v>
      </c>
      <c r="X338">
        <v>1</v>
      </c>
      <c r="Y338" t="s">
        <v>59</v>
      </c>
      <c r="AB338" t="s">
        <v>72</v>
      </c>
      <c r="AD338" t="s">
        <v>73</v>
      </c>
      <c r="AE338" t="s">
        <v>52</v>
      </c>
      <c r="AF338" t="s">
        <v>52</v>
      </c>
      <c r="AG338" t="s">
        <v>52</v>
      </c>
      <c r="AH338">
        <v>9</v>
      </c>
      <c r="AI338" t="s">
        <v>100</v>
      </c>
      <c r="AJ338" t="s">
        <v>53</v>
      </c>
    </row>
    <row r="339" spans="1:49" hidden="1" x14ac:dyDescent="0.35">
      <c r="A339" s="2" t="s">
        <v>202</v>
      </c>
      <c r="B339">
        <v>3</v>
      </c>
      <c r="C339">
        <v>306</v>
      </c>
      <c r="D339">
        <v>2</v>
      </c>
      <c r="E339" t="s">
        <v>56</v>
      </c>
      <c r="F339">
        <v>76</v>
      </c>
      <c r="G339" t="s">
        <v>72</v>
      </c>
      <c r="I339" t="s">
        <v>73</v>
      </c>
      <c r="J339" t="s">
        <v>53</v>
      </c>
      <c r="K339" t="s">
        <v>53</v>
      </c>
      <c r="L339" t="s">
        <v>53</v>
      </c>
      <c r="M339">
        <v>0</v>
      </c>
      <c r="O339">
        <v>2</v>
      </c>
      <c r="P339" s="2">
        <v>3</v>
      </c>
      <c r="Q339" t="s">
        <v>56</v>
      </c>
      <c r="R339">
        <v>37</v>
      </c>
      <c r="S339" s="5">
        <f t="shared" si="5"/>
        <v>0</v>
      </c>
      <c r="T339" t="s">
        <v>58</v>
      </c>
      <c r="U339" t="s">
        <v>53</v>
      </c>
      <c r="W339" t="s">
        <v>52</v>
      </c>
      <c r="X339">
        <v>1</v>
      </c>
      <c r="Y339" t="s">
        <v>59</v>
      </c>
      <c r="AB339" t="s">
        <v>72</v>
      </c>
      <c r="AD339" t="s">
        <v>73</v>
      </c>
      <c r="AE339" t="s">
        <v>52</v>
      </c>
      <c r="AF339" t="s">
        <v>52</v>
      </c>
      <c r="AG339" t="s">
        <v>52</v>
      </c>
      <c r="AH339">
        <v>9</v>
      </c>
      <c r="AI339" t="s">
        <v>100</v>
      </c>
      <c r="AJ339" t="s">
        <v>53</v>
      </c>
    </row>
    <row r="340" spans="1:49" hidden="1" x14ac:dyDescent="0.35">
      <c r="A340" s="2" t="s">
        <v>203</v>
      </c>
      <c r="B340">
        <v>1</v>
      </c>
      <c r="C340">
        <v>109</v>
      </c>
      <c r="D340">
        <v>1</v>
      </c>
      <c r="E340" t="s">
        <v>50</v>
      </c>
      <c r="F340">
        <v>36</v>
      </c>
      <c r="G340" t="s">
        <v>72</v>
      </c>
      <c r="I340" t="s">
        <v>52</v>
      </c>
      <c r="J340" t="s">
        <v>52</v>
      </c>
      <c r="K340" t="s">
        <v>52</v>
      </c>
      <c r="L340" t="s">
        <v>52</v>
      </c>
      <c r="M340">
        <v>14</v>
      </c>
      <c r="N340" t="s">
        <v>138</v>
      </c>
      <c r="O340">
        <v>3</v>
      </c>
      <c r="P340" s="2">
        <v>1</v>
      </c>
      <c r="Q340" t="s">
        <v>50</v>
      </c>
      <c r="R340">
        <v>36</v>
      </c>
      <c r="S340" s="5">
        <f t="shared" si="5"/>
        <v>0</v>
      </c>
      <c r="T340" t="s">
        <v>54</v>
      </c>
      <c r="U340" t="s">
        <v>53</v>
      </c>
      <c r="W340" t="s">
        <v>53</v>
      </c>
      <c r="Y340" t="s">
        <v>55</v>
      </c>
      <c r="Z340" t="s">
        <v>52</v>
      </c>
      <c r="AA340">
        <v>2</v>
      </c>
      <c r="AB340" t="s">
        <v>72</v>
      </c>
      <c r="AD340" t="s">
        <v>52</v>
      </c>
      <c r="AE340" t="s">
        <v>52</v>
      </c>
      <c r="AF340" t="s">
        <v>52</v>
      </c>
      <c r="AG340" t="s">
        <v>52</v>
      </c>
      <c r="AH340">
        <v>14</v>
      </c>
      <c r="AI340" t="s">
        <v>138</v>
      </c>
      <c r="AJ340" t="s">
        <v>53</v>
      </c>
    </row>
    <row r="341" spans="1:49" hidden="1" x14ac:dyDescent="0.35">
      <c r="A341" s="2" t="s">
        <v>203</v>
      </c>
      <c r="B341">
        <v>1</v>
      </c>
      <c r="C341">
        <v>109</v>
      </c>
      <c r="D341">
        <v>1</v>
      </c>
      <c r="E341" t="s">
        <v>50</v>
      </c>
      <c r="F341">
        <v>36</v>
      </c>
      <c r="G341" t="s">
        <v>72</v>
      </c>
      <c r="I341" t="s">
        <v>52</v>
      </c>
      <c r="J341" t="s">
        <v>52</v>
      </c>
      <c r="K341" t="s">
        <v>52</v>
      </c>
      <c r="L341" t="s">
        <v>52</v>
      </c>
      <c r="M341">
        <v>14</v>
      </c>
      <c r="N341" t="s">
        <v>138</v>
      </c>
      <c r="O341">
        <v>3</v>
      </c>
      <c r="P341" s="2">
        <v>2</v>
      </c>
      <c r="Q341" t="s">
        <v>56</v>
      </c>
      <c r="R341">
        <v>29</v>
      </c>
      <c r="S341" s="5">
        <f t="shared" si="5"/>
        <v>0</v>
      </c>
      <c r="T341" t="s">
        <v>57</v>
      </c>
      <c r="U341" t="s">
        <v>53</v>
      </c>
      <c r="W341" t="s">
        <v>53</v>
      </c>
      <c r="Y341" t="s">
        <v>55</v>
      </c>
      <c r="Z341" t="s">
        <v>52</v>
      </c>
      <c r="AA341">
        <v>1</v>
      </c>
      <c r="AB341" t="s">
        <v>72</v>
      </c>
      <c r="AD341" t="s">
        <v>52</v>
      </c>
      <c r="AE341" t="s">
        <v>52</v>
      </c>
      <c r="AF341" t="s">
        <v>52</v>
      </c>
      <c r="AG341" t="s">
        <v>52</v>
      </c>
      <c r="AH341">
        <v>14</v>
      </c>
      <c r="AI341" t="s">
        <v>138</v>
      </c>
      <c r="AJ341" t="s">
        <v>53</v>
      </c>
    </row>
    <row r="342" spans="1:49" hidden="1" x14ac:dyDescent="0.35">
      <c r="A342" s="2" t="s">
        <v>203</v>
      </c>
      <c r="B342">
        <v>1</v>
      </c>
      <c r="C342">
        <v>109</v>
      </c>
      <c r="D342">
        <v>1</v>
      </c>
      <c r="E342" t="s">
        <v>50</v>
      </c>
      <c r="F342">
        <v>36</v>
      </c>
      <c r="G342" t="s">
        <v>72</v>
      </c>
      <c r="I342" t="s">
        <v>52</v>
      </c>
      <c r="J342" t="s">
        <v>52</v>
      </c>
      <c r="K342" t="s">
        <v>52</v>
      </c>
      <c r="L342" t="s">
        <v>52</v>
      </c>
      <c r="M342">
        <v>14</v>
      </c>
      <c r="N342" t="s">
        <v>138</v>
      </c>
      <c r="O342">
        <v>3</v>
      </c>
      <c r="P342" s="2">
        <v>3</v>
      </c>
      <c r="Q342" t="s">
        <v>50</v>
      </c>
      <c r="R342">
        <v>3</v>
      </c>
      <c r="S342" s="5">
        <f t="shared" si="5"/>
        <v>0</v>
      </c>
      <c r="T342" t="s">
        <v>58</v>
      </c>
      <c r="U342" t="s">
        <v>52</v>
      </c>
      <c r="V342">
        <v>1</v>
      </c>
      <c r="W342" t="s">
        <v>52</v>
      </c>
      <c r="X342">
        <v>2</v>
      </c>
      <c r="AB342" t="s">
        <v>72</v>
      </c>
      <c r="AD342" t="s">
        <v>73</v>
      </c>
      <c r="AE342" t="s">
        <v>53</v>
      </c>
      <c r="AF342" t="s">
        <v>53</v>
      </c>
      <c r="AG342" t="s">
        <v>53</v>
      </c>
      <c r="AO342" t="s">
        <v>70</v>
      </c>
    </row>
    <row r="343" spans="1:49" hidden="1" x14ac:dyDescent="0.35">
      <c r="A343" s="2" t="s">
        <v>203</v>
      </c>
      <c r="B343">
        <v>1</v>
      </c>
      <c r="C343">
        <v>109</v>
      </c>
      <c r="D343">
        <v>1</v>
      </c>
      <c r="E343" t="s">
        <v>50</v>
      </c>
      <c r="F343">
        <v>36</v>
      </c>
      <c r="G343" t="s">
        <v>72</v>
      </c>
      <c r="I343" t="s">
        <v>52</v>
      </c>
      <c r="J343" t="s">
        <v>52</v>
      </c>
      <c r="K343" t="s">
        <v>52</v>
      </c>
      <c r="L343" t="s">
        <v>52</v>
      </c>
      <c r="M343">
        <v>14</v>
      </c>
      <c r="N343" t="s">
        <v>138</v>
      </c>
      <c r="O343">
        <v>3</v>
      </c>
      <c r="P343" s="2">
        <v>4</v>
      </c>
      <c r="Q343" t="s">
        <v>50</v>
      </c>
      <c r="R343">
        <v>1</v>
      </c>
      <c r="S343" s="5">
        <f t="shared" si="5"/>
        <v>0</v>
      </c>
      <c r="T343" t="s">
        <v>58</v>
      </c>
      <c r="U343" t="s">
        <v>52</v>
      </c>
      <c r="V343">
        <v>1</v>
      </c>
      <c r="W343" t="s">
        <v>52</v>
      </c>
      <c r="X343">
        <v>2</v>
      </c>
      <c r="AB343" t="s">
        <v>72</v>
      </c>
    </row>
    <row r="344" spans="1:49" hidden="1" x14ac:dyDescent="0.35">
      <c r="A344" s="2" t="s">
        <v>204</v>
      </c>
      <c r="B344">
        <v>14</v>
      </c>
      <c r="C344">
        <v>1405</v>
      </c>
      <c r="D344">
        <v>2</v>
      </c>
      <c r="E344" t="s">
        <v>50</v>
      </c>
      <c r="F344">
        <v>50</v>
      </c>
      <c r="G344" t="s">
        <v>72</v>
      </c>
      <c r="I344" t="s">
        <v>73</v>
      </c>
      <c r="J344" t="s">
        <v>52</v>
      </c>
      <c r="K344" t="s">
        <v>52</v>
      </c>
      <c r="L344" t="s">
        <v>52</v>
      </c>
      <c r="M344">
        <v>7</v>
      </c>
      <c r="N344" t="s">
        <v>79</v>
      </c>
      <c r="O344">
        <v>3</v>
      </c>
      <c r="P344" s="2">
        <v>1</v>
      </c>
      <c r="Q344" t="s">
        <v>50</v>
      </c>
      <c r="R344">
        <v>50</v>
      </c>
      <c r="S344" s="5">
        <f t="shared" si="5"/>
        <v>0</v>
      </c>
      <c r="T344" t="s">
        <v>54</v>
      </c>
      <c r="U344" t="s">
        <v>53</v>
      </c>
      <c r="W344" t="s">
        <v>53</v>
      </c>
      <c r="Y344" t="s">
        <v>55</v>
      </c>
      <c r="Z344" t="s">
        <v>52</v>
      </c>
      <c r="AA344">
        <v>2</v>
      </c>
      <c r="AB344" t="s">
        <v>72</v>
      </c>
      <c r="AD344" t="s">
        <v>73</v>
      </c>
      <c r="AE344" t="s">
        <v>52</v>
      </c>
      <c r="AF344" t="s">
        <v>52</v>
      </c>
      <c r="AG344" t="s">
        <v>52</v>
      </c>
      <c r="AH344">
        <v>7</v>
      </c>
      <c r="AI344" t="s">
        <v>79</v>
      </c>
      <c r="AJ344" t="s">
        <v>53</v>
      </c>
    </row>
    <row r="345" spans="1:49" hidden="1" x14ac:dyDescent="0.35">
      <c r="A345" s="2" t="s">
        <v>204</v>
      </c>
      <c r="B345">
        <v>14</v>
      </c>
      <c r="C345">
        <v>1405</v>
      </c>
      <c r="D345">
        <v>2</v>
      </c>
      <c r="E345" t="s">
        <v>50</v>
      </c>
      <c r="F345">
        <v>50</v>
      </c>
      <c r="G345" t="s">
        <v>72</v>
      </c>
      <c r="I345" t="s">
        <v>73</v>
      </c>
      <c r="J345" t="s">
        <v>52</v>
      </c>
      <c r="K345" t="s">
        <v>52</v>
      </c>
      <c r="L345" t="s">
        <v>52</v>
      </c>
      <c r="M345">
        <v>7</v>
      </c>
      <c r="N345" t="s">
        <v>79</v>
      </c>
      <c r="O345">
        <v>2</v>
      </c>
      <c r="P345" s="2">
        <v>2</v>
      </c>
      <c r="Q345" t="s">
        <v>56</v>
      </c>
      <c r="R345">
        <v>50</v>
      </c>
      <c r="S345" s="5">
        <f t="shared" si="5"/>
        <v>0</v>
      </c>
      <c r="T345" t="s">
        <v>57</v>
      </c>
      <c r="U345" t="s">
        <v>53</v>
      </c>
      <c r="W345" t="s">
        <v>53</v>
      </c>
      <c r="Y345" t="s">
        <v>55</v>
      </c>
      <c r="Z345" t="s">
        <v>52</v>
      </c>
      <c r="AA345">
        <v>1</v>
      </c>
      <c r="AB345" t="s">
        <v>72</v>
      </c>
      <c r="AD345" t="s">
        <v>73</v>
      </c>
      <c r="AE345" t="s">
        <v>52</v>
      </c>
      <c r="AF345" t="s">
        <v>52</v>
      </c>
      <c r="AG345" t="s">
        <v>52</v>
      </c>
      <c r="AH345">
        <v>5</v>
      </c>
      <c r="AI345" t="s">
        <v>83</v>
      </c>
      <c r="AJ345" t="s">
        <v>53</v>
      </c>
    </row>
    <row r="346" spans="1:49" hidden="1" x14ac:dyDescent="0.35">
      <c r="A346" s="2" t="s">
        <v>204</v>
      </c>
      <c r="B346">
        <v>14</v>
      </c>
      <c r="C346">
        <v>1405</v>
      </c>
      <c r="D346">
        <v>2</v>
      </c>
      <c r="E346" t="s">
        <v>50</v>
      </c>
      <c r="F346">
        <v>50</v>
      </c>
      <c r="G346" t="s">
        <v>72</v>
      </c>
      <c r="I346" t="s">
        <v>73</v>
      </c>
      <c r="J346" t="s">
        <v>52</v>
      </c>
      <c r="K346" t="s">
        <v>52</v>
      </c>
      <c r="L346" t="s">
        <v>52</v>
      </c>
      <c r="M346">
        <v>7</v>
      </c>
      <c r="N346" t="s">
        <v>79</v>
      </c>
      <c r="O346">
        <v>2</v>
      </c>
      <c r="P346" s="2">
        <v>3</v>
      </c>
      <c r="Q346" t="s">
        <v>50</v>
      </c>
      <c r="R346">
        <v>22</v>
      </c>
      <c r="S346" s="5">
        <f t="shared" si="5"/>
        <v>0</v>
      </c>
      <c r="T346" t="s">
        <v>58</v>
      </c>
      <c r="U346" t="s">
        <v>52</v>
      </c>
      <c r="V346">
        <v>1</v>
      </c>
      <c r="W346" t="s">
        <v>52</v>
      </c>
      <c r="X346">
        <v>2</v>
      </c>
      <c r="Y346" t="s">
        <v>59</v>
      </c>
      <c r="AB346" t="s">
        <v>72</v>
      </c>
      <c r="AD346" t="s">
        <v>73</v>
      </c>
      <c r="AE346" t="s">
        <v>53</v>
      </c>
      <c r="AF346" t="s">
        <v>53</v>
      </c>
      <c r="AG346" t="s">
        <v>52</v>
      </c>
      <c r="AH346">
        <v>6</v>
      </c>
      <c r="AI346" t="s">
        <v>83</v>
      </c>
      <c r="AJ346" t="s">
        <v>53</v>
      </c>
    </row>
    <row r="347" spans="1:49" hidden="1" x14ac:dyDescent="0.35">
      <c r="A347" s="2" t="s">
        <v>205</v>
      </c>
      <c r="B347">
        <v>6</v>
      </c>
      <c r="C347">
        <v>603</v>
      </c>
      <c r="D347">
        <v>1</v>
      </c>
      <c r="E347" t="s">
        <v>50</v>
      </c>
      <c r="F347">
        <v>34</v>
      </c>
      <c r="G347" t="s">
        <v>72</v>
      </c>
      <c r="I347" t="s">
        <v>73</v>
      </c>
      <c r="J347" t="s">
        <v>52</v>
      </c>
      <c r="K347" t="s">
        <v>52</v>
      </c>
      <c r="L347" t="s">
        <v>52</v>
      </c>
      <c r="M347">
        <v>6</v>
      </c>
      <c r="N347" t="s">
        <v>79</v>
      </c>
      <c r="O347">
        <v>2</v>
      </c>
      <c r="P347" s="2">
        <v>1</v>
      </c>
      <c r="Q347" t="s">
        <v>50</v>
      </c>
      <c r="R347">
        <v>34</v>
      </c>
      <c r="S347" s="5">
        <f t="shared" si="5"/>
        <v>0</v>
      </c>
      <c r="T347" t="s">
        <v>54</v>
      </c>
      <c r="U347" t="s">
        <v>53</v>
      </c>
      <c r="W347" t="s">
        <v>52</v>
      </c>
      <c r="X347">
        <v>4</v>
      </c>
      <c r="Y347" t="s">
        <v>55</v>
      </c>
      <c r="Z347" t="s">
        <v>52</v>
      </c>
      <c r="AA347">
        <v>2</v>
      </c>
      <c r="AB347" t="s">
        <v>72</v>
      </c>
      <c r="AD347" t="s">
        <v>73</v>
      </c>
      <c r="AE347" t="s">
        <v>52</v>
      </c>
      <c r="AF347" t="s">
        <v>52</v>
      </c>
      <c r="AG347" t="s">
        <v>52</v>
      </c>
      <c r="AH347">
        <v>6</v>
      </c>
      <c r="AI347" t="s">
        <v>79</v>
      </c>
      <c r="AJ347" t="s">
        <v>53</v>
      </c>
    </row>
    <row r="348" spans="1:49" hidden="1" x14ac:dyDescent="0.35">
      <c r="A348" s="2" t="s">
        <v>205</v>
      </c>
      <c r="B348">
        <v>6</v>
      </c>
      <c r="C348">
        <v>603</v>
      </c>
      <c r="D348">
        <v>1</v>
      </c>
      <c r="E348" t="s">
        <v>50</v>
      </c>
      <c r="F348">
        <v>34</v>
      </c>
      <c r="G348" t="s">
        <v>72</v>
      </c>
      <c r="I348" t="s">
        <v>73</v>
      </c>
      <c r="J348" t="s">
        <v>52</v>
      </c>
      <c r="K348" t="s">
        <v>52</v>
      </c>
      <c r="L348" t="s">
        <v>52</v>
      </c>
      <c r="M348">
        <v>6</v>
      </c>
      <c r="N348" t="s">
        <v>79</v>
      </c>
      <c r="O348">
        <v>2</v>
      </c>
      <c r="P348" s="2">
        <v>2</v>
      </c>
      <c r="Q348" t="s">
        <v>56</v>
      </c>
      <c r="R348">
        <v>37</v>
      </c>
      <c r="S348" s="5">
        <f t="shared" si="5"/>
        <v>0</v>
      </c>
      <c r="T348" t="s">
        <v>57</v>
      </c>
      <c r="U348" t="s">
        <v>53</v>
      </c>
      <c r="W348" t="s">
        <v>53</v>
      </c>
      <c r="Y348" t="s">
        <v>55</v>
      </c>
      <c r="Z348" t="s">
        <v>52</v>
      </c>
      <c r="AA348">
        <v>1</v>
      </c>
      <c r="AB348" t="s">
        <v>72</v>
      </c>
      <c r="AD348" t="s">
        <v>73</v>
      </c>
      <c r="AE348" t="s">
        <v>52</v>
      </c>
      <c r="AF348" t="s">
        <v>52</v>
      </c>
      <c r="AG348" t="s">
        <v>52</v>
      </c>
      <c r="AH348">
        <v>5</v>
      </c>
      <c r="AI348" t="s">
        <v>78</v>
      </c>
      <c r="AJ348" t="s">
        <v>53</v>
      </c>
    </row>
    <row r="349" spans="1:49" x14ac:dyDescent="0.35">
      <c r="A349" s="2" t="s">
        <v>205</v>
      </c>
      <c r="B349">
        <v>6</v>
      </c>
      <c r="C349">
        <v>603</v>
      </c>
      <c r="D349">
        <v>1</v>
      </c>
      <c r="E349" t="s">
        <v>50</v>
      </c>
      <c r="F349">
        <v>34</v>
      </c>
      <c r="G349" t="s">
        <v>72</v>
      </c>
      <c r="I349" t="s">
        <v>73</v>
      </c>
      <c r="J349" t="s">
        <v>52</v>
      </c>
      <c r="K349" t="s">
        <v>52</v>
      </c>
      <c r="L349" t="s">
        <v>52</v>
      </c>
      <c r="M349">
        <v>6</v>
      </c>
      <c r="N349" t="s">
        <v>79</v>
      </c>
      <c r="O349">
        <v>2</v>
      </c>
      <c r="P349" s="6">
        <v>3</v>
      </c>
      <c r="Q349" t="s">
        <v>50</v>
      </c>
      <c r="R349">
        <v>15</v>
      </c>
      <c r="S349" s="5">
        <f t="shared" si="5"/>
        <v>1</v>
      </c>
      <c r="T349" t="s">
        <v>58</v>
      </c>
      <c r="U349" t="s">
        <v>52</v>
      </c>
      <c r="V349">
        <v>1</v>
      </c>
      <c r="W349" t="s">
        <v>52</v>
      </c>
      <c r="X349">
        <v>2</v>
      </c>
      <c r="Y349" t="s">
        <v>59</v>
      </c>
      <c r="AB349" t="s">
        <v>72</v>
      </c>
      <c r="AD349" t="s">
        <v>52</v>
      </c>
      <c r="AE349" t="s">
        <v>52</v>
      </c>
      <c r="AF349" t="s">
        <v>52</v>
      </c>
      <c r="AG349" t="s">
        <v>52</v>
      </c>
      <c r="AH349">
        <v>7</v>
      </c>
      <c r="AI349" t="s">
        <v>86</v>
      </c>
      <c r="AJ349" t="s">
        <v>52</v>
      </c>
      <c r="AK349" t="s">
        <v>87</v>
      </c>
      <c r="AM349" t="s">
        <v>62</v>
      </c>
      <c r="AN349" t="s">
        <v>52</v>
      </c>
      <c r="AP349">
        <v>300000</v>
      </c>
      <c r="AQ349">
        <v>0</v>
      </c>
      <c r="AR349">
        <v>80000</v>
      </c>
      <c r="AS349">
        <v>35000</v>
      </c>
      <c r="AT349">
        <v>0</v>
      </c>
      <c r="AU349">
        <v>0</v>
      </c>
      <c r="AV349">
        <v>5000</v>
      </c>
      <c r="AW349">
        <v>420000</v>
      </c>
    </row>
    <row r="350" spans="1:49" hidden="1" x14ac:dyDescent="0.35">
      <c r="A350" s="2" t="s">
        <v>205</v>
      </c>
      <c r="B350">
        <v>6</v>
      </c>
      <c r="C350">
        <v>603</v>
      </c>
      <c r="D350">
        <v>1</v>
      </c>
      <c r="E350" t="s">
        <v>50</v>
      </c>
      <c r="F350">
        <v>34</v>
      </c>
      <c r="G350" t="s">
        <v>72</v>
      </c>
      <c r="I350" t="s">
        <v>73</v>
      </c>
      <c r="J350" t="s">
        <v>52</v>
      </c>
      <c r="K350" t="s">
        <v>52</v>
      </c>
      <c r="L350" t="s">
        <v>52</v>
      </c>
      <c r="M350">
        <v>6</v>
      </c>
      <c r="N350" t="s">
        <v>79</v>
      </c>
      <c r="O350">
        <v>2</v>
      </c>
      <c r="P350" s="2">
        <v>4</v>
      </c>
      <c r="Q350" t="s">
        <v>56</v>
      </c>
      <c r="R350">
        <v>67</v>
      </c>
      <c r="S350" s="5">
        <f t="shared" si="5"/>
        <v>0</v>
      </c>
      <c r="T350" t="s">
        <v>125</v>
      </c>
      <c r="U350" t="s">
        <v>53</v>
      </c>
      <c r="W350" t="s">
        <v>53</v>
      </c>
      <c r="Y350" t="s">
        <v>92</v>
      </c>
      <c r="AB350" t="s">
        <v>72</v>
      </c>
      <c r="AD350" t="s">
        <v>73</v>
      </c>
      <c r="AE350" t="s">
        <v>53</v>
      </c>
      <c r="AF350" t="s">
        <v>53</v>
      </c>
      <c r="AG350" t="s">
        <v>53</v>
      </c>
    </row>
    <row r="351" spans="1:49" hidden="1" x14ac:dyDescent="0.35">
      <c r="A351" s="2" t="s">
        <v>205</v>
      </c>
      <c r="B351">
        <v>6</v>
      </c>
      <c r="C351">
        <v>603</v>
      </c>
      <c r="D351">
        <v>1</v>
      </c>
      <c r="E351" t="s">
        <v>50</v>
      </c>
      <c r="F351">
        <v>34</v>
      </c>
      <c r="G351" t="s">
        <v>72</v>
      </c>
      <c r="I351" t="s">
        <v>73</v>
      </c>
      <c r="J351" t="s">
        <v>52</v>
      </c>
      <c r="K351" t="s">
        <v>52</v>
      </c>
      <c r="L351" t="s">
        <v>52</v>
      </c>
      <c r="M351">
        <v>6</v>
      </c>
      <c r="N351" t="s">
        <v>79</v>
      </c>
      <c r="P351" s="2">
        <v>5</v>
      </c>
      <c r="Q351" t="s">
        <v>50</v>
      </c>
      <c r="R351">
        <v>31</v>
      </c>
      <c r="S351" s="5">
        <f t="shared" si="5"/>
        <v>0</v>
      </c>
      <c r="T351" t="s">
        <v>111</v>
      </c>
      <c r="U351" t="s">
        <v>53</v>
      </c>
      <c r="W351" t="s">
        <v>52</v>
      </c>
      <c r="X351">
        <v>4</v>
      </c>
      <c r="Y351" t="s">
        <v>59</v>
      </c>
      <c r="AB351" t="s">
        <v>72</v>
      </c>
      <c r="AD351" t="s">
        <v>73</v>
      </c>
      <c r="AE351" t="s">
        <v>52</v>
      </c>
      <c r="AF351" t="s">
        <v>52</v>
      </c>
      <c r="AG351" t="s">
        <v>52</v>
      </c>
      <c r="AH351">
        <v>4</v>
      </c>
      <c r="AI351" t="s">
        <v>83</v>
      </c>
      <c r="AJ351" t="s">
        <v>53</v>
      </c>
    </row>
    <row r="352" spans="1:49" hidden="1" x14ac:dyDescent="0.35">
      <c r="A352" s="2" t="s">
        <v>206</v>
      </c>
      <c r="B352">
        <v>11</v>
      </c>
      <c r="C352">
        <v>1103</v>
      </c>
      <c r="D352">
        <v>2</v>
      </c>
      <c r="E352" t="s">
        <v>50</v>
      </c>
      <c r="F352">
        <v>29</v>
      </c>
      <c r="G352" t="s">
        <v>51</v>
      </c>
      <c r="H352" t="s">
        <v>52</v>
      </c>
      <c r="I352" t="s">
        <v>52</v>
      </c>
      <c r="J352" t="s">
        <v>52</v>
      </c>
      <c r="K352" t="s">
        <v>52</v>
      </c>
      <c r="L352" t="s">
        <v>52</v>
      </c>
      <c r="M352">
        <v>5</v>
      </c>
      <c r="N352" t="s">
        <v>83</v>
      </c>
      <c r="P352" s="2">
        <v>1</v>
      </c>
      <c r="Q352" t="s">
        <v>50</v>
      </c>
      <c r="R352">
        <v>29</v>
      </c>
      <c r="S352" s="5">
        <f t="shared" si="5"/>
        <v>0</v>
      </c>
      <c r="T352" t="s">
        <v>54</v>
      </c>
      <c r="U352" t="s">
        <v>53</v>
      </c>
      <c r="W352" t="s">
        <v>53</v>
      </c>
      <c r="Y352" t="s">
        <v>92</v>
      </c>
      <c r="AB352" t="s">
        <v>51</v>
      </c>
      <c r="AC352" t="s">
        <v>52</v>
      </c>
      <c r="AD352" t="s">
        <v>52</v>
      </c>
      <c r="AE352" t="s">
        <v>52</v>
      </c>
      <c r="AF352" t="s">
        <v>52</v>
      </c>
      <c r="AG352" t="s">
        <v>52</v>
      </c>
      <c r="AH352">
        <v>5</v>
      </c>
      <c r="AI352" t="s">
        <v>83</v>
      </c>
      <c r="AJ352" t="s">
        <v>53</v>
      </c>
    </row>
    <row r="353" spans="1:49" x14ac:dyDescent="0.35">
      <c r="A353" s="2" t="s">
        <v>206</v>
      </c>
      <c r="B353">
        <v>11</v>
      </c>
      <c r="C353">
        <v>1103</v>
      </c>
      <c r="D353">
        <v>2</v>
      </c>
      <c r="E353" t="s">
        <v>50</v>
      </c>
      <c r="F353">
        <v>29</v>
      </c>
      <c r="G353" t="s">
        <v>51</v>
      </c>
      <c r="H353" t="s">
        <v>52</v>
      </c>
      <c r="I353" t="s">
        <v>52</v>
      </c>
      <c r="J353" t="s">
        <v>52</v>
      </c>
      <c r="K353" t="s">
        <v>52</v>
      </c>
      <c r="L353" t="s">
        <v>52</v>
      </c>
      <c r="M353">
        <v>5</v>
      </c>
      <c r="N353" t="s">
        <v>83</v>
      </c>
      <c r="O353">
        <v>3</v>
      </c>
      <c r="P353" s="6">
        <v>2</v>
      </c>
      <c r="Q353" t="s">
        <v>56</v>
      </c>
      <c r="R353">
        <v>10</v>
      </c>
      <c r="S353" s="5">
        <f t="shared" si="5"/>
        <v>1</v>
      </c>
      <c r="T353" t="s">
        <v>58</v>
      </c>
      <c r="U353" t="s">
        <v>52</v>
      </c>
      <c r="V353">
        <v>1</v>
      </c>
      <c r="W353" t="s">
        <v>53</v>
      </c>
      <c r="AB353" t="s">
        <v>51</v>
      </c>
      <c r="AC353" t="s">
        <v>52</v>
      </c>
      <c r="AD353" t="s">
        <v>52</v>
      </c>
      <c r="AE353" t="s">
        <v>52</v>
      </c>
      <c r="AF353" t="s">
        <v>52</v>
      </c>
      <c r="AG353" t="s">
        <v>52</v>
      </c>
      <c r="AH353">
        <v>5</v>
      </c>
      <c r="AI353" t="s">
        <v>78</v>
      </c>
      <c r="AJ353" t="s">
        <v>52</v>
      </c>
      <c r="AK353" t="s">
        <v>84</v>
      </c>
      <c r="AM353" t="s">
        <v>62</v>
      </c>
      <c r="AN353" t="s">
        <v>53</v>
      </c>
      <c r="AP353">
        <v>0</v>
      </c>
      <c r="AQ353">
        <v>0</v>
      </c>
      <c r="AR353">
        <v>8000</v>
      </c>
      <c r="AS353">
        <v>6000</v>
      </c>
      <c r="AT353">
        <v>300000</v>
      </c>
      <c r="AU353">
        <v>0</v>
      </c>
      <c r="AV353">
        <v>0</v>
      </c>
      <c r="AW353">
        <v>314000</v>
      </c>
    </row>
    <row r="354" spans="1:49" x14ac:dyDescent="0.35">
      <c r="A354" s="2" t="s">
        <v>206</v>
      </c>
      <c r="B354">
        <v>11</v>
      </c>
      <c r="C354">
        <v>1103</v>
      </c>
      <c r="D354">
        <v>2</v>
      </c>
      <c r="E354" t="s">
        <v>50</v>
      </c>
      <c r="F354">
        <v>29</v>
      </c>
      <c r="G354" t="s">
        <v>51</v>
      </c>
      <c r="H354" t="s">
        <v>52</v>
      </c>
      <c r="I354" t="s">
        <v>52</v>
      </c>
      <c r="J354" t="s">
        <v>52</v>
      </c>
      <c r="K354" t="s">
        <v>52</v>
      </c>
      <c r="L354" t="s">
        <v>52</v>
      </c>
      <c r="M354">
        <v>5</v>
      </c>
      <c r="N354" t="s">
        <v>83</v>
      </c>
      <c r="O354">
        <v>3</v>
      </c>
      <c r="P354" s="6">
        <v>3</v>
      </c>
      <c r="Q354" t="s">
        <v>50</v>
      </c>
      <c r="R354">
        <v>6</v>
      </c>
      <c r="S354" s="5">
        <f t="shared" si="5"/>
        <v>1</v>
      </c>
      <c r="T354" t="s">
        <v>58</v>
      </c>
      <c r="U354" t="s">
        <v>52</v>
      </c>
      <c r="V354">
        <v>1</v>
      </c>
      <c r="W354" t="s">
        <v>53</v>
      </c>
      <c r="AB354" t="s">
        <v>51</v>
      </c>
      <c r="AC354" t="s">
        <v>52</v>
      </c>
      <c r="AD354" t="s">
        <v>52</v>
      </c>
      <c r="AE354" t="s">
        <v>53</v>
      </c>
      <c r="AF354" t="s">
        <v>53</v>
      </c>
      <c r="AG354" t="s">
        <v>52</v>
      </c>
      <c r="AH354">
        <v>1</v>
      </c>
      <c r="AI354" t="s">
        <v>67</v>
      </c>
      <c r="AJ354" t="s">
        <v>52</v>
      </c>
      <c r="AK354" t="s">
        <v>74</v>
      </c>
      <c r="AM354" t="s">
        <v>62</v>
      </c>
      <c r="AN354" t="s">
        <v>53</v>
      </c>
    </row>
    <row r="355" spans="1:49" hidden="1" x14ac:dyDescent="0.35">
      <c r="A355" s="2" t="s">
        <v>207</v>
      </c>
      <c r="B355">
        <v>12</v>
      </c>
      <c r="C355">
        <v>1212</v>
      </c>
      <c r="D355">
        <v>1</v>
      </c>
      <c r="E355" t="s">
        <v>50</v>
      </c>
      <c r="F355">
        <v>39</v>
      </c>
      <c r="G355" t="s">
        <v>72</v>
      </c>
      <c r="I355" t="s">
        <v>52</v>
      </c>
      <c r="J355" t="s">
        <v>52</v>
      </c>
      <c r="K355" t="s">
        <v>52</v>
      </c>
      <c r="L355" t="s">
        <v>53</v>
      </c>
      <c r="M355">
        <v>0</v>
      </c>
      <c r="O355">
        <v>3</v>
      </c>
      <c r="P355" s="2">
        <v>1</v>
      </c>
      <c r="Q355" t="s">
        <v>50</v>
      </c>
      <c r="R355">
        <v>39</v>
      </c>
      <c r="S355" s="5">
        <f t="shared" si="5"/>
        <v>0</v>
      </c>
      <c r="T355" t="s">
        <v>54</v>
      </c>
      <c r="U355" t="s">
        <v>53</v>
      </c>
      <c r="W355" t="s">
        <v>53</v>
      </c>
      <c r="Y355" t="s">
        <v>55</v>
      </c>
      <c r="Z355" t="s">
        <v>52</v>
      </c>
      <c r="AA355">
        <v>2</v>
      </c>
      <c r="AB355" t="s">
        <v>72</v>
      </c>
      <c r="AD355" t="s">
        <v>52</v>
      </c>
      <c r="AE355" t="s">
        <v>52</v>
      </c>
      <c r="AF355" t="s">
        <v>52</v>
      </c>
      <c r="AG355" t="s">
        <v>53</v>
      </c>
    </row>
    <row r="356" spans="1:49" hidden="1" x14ac:dyDescent="0.35">
      <c r="A356" s="2" t="s">
        <v>207</v>
      </c>
      <c r="B356">
        <v>12</v>
      </c>
      <c r="C356">
        <v>1212</v>
      </c>
      <c r="D356">
        <v>1</v>
      </c>
      <c r="E356" t="s">
        <v>50</v>
      </c>
      <c r="F356">
        <v>39</v>
      </c>
      <c r="G356" t="s">
        <v>72</v>
      </c>
      <c r="I356" t="s">
        <v>52</v>
      </c>
      <c r="J356" t="s">
        <v>52</v>
      </c>
      <c r="K356" t="s">
        <v>52</v>
      </c>
      <c r="L356" t="s">
        <v>53</v>
      </c>
      <c r="M356">
        <v>0</v>
      </c>
      <c r="O356">
        <v>3</v>
      </c>
      <c r="P356" s="2">
        <v>2</v>
      </c>
      <c r="Q356" t="s">
        <v>56</v>
      </c>
      <c r="R356">
        <v>39</v>
      </c>
      <c r="S356" s="5">
        <f t="shared" si="5"/>
        <v>0</v>
      </c>
      <c r="T356" t="s">
        <v>57</v>
      </c>
      <c r="U356" t="s">
        <v>53</v>
      </c>
      <c r="W356" t="s">
        <v>53</v>
      </c>
      <c r="Y356" t="s">
        <v>55</v>
      </c>
      <c r="Z356" t="s">
        <v>52</v>
      </c>
      <c r="AA356">
        <v>1</v>
      </c>
      <c r="AB356" t="s">
        <v>72</v>
      </c>
      <c r="AD356" t="s">
        <v>73</v>
      </c>
      <c r="AE356" t="s">
        <v>52</v>
      </c>
      <c r="AF356" t="s">
        <v>52</v>
      </c>
      <c r="AG356" t="s">
        <v>52</v>
      </c>
      <c r="AH356">
        <v>6</v>
      </c>
      <c r="AI356" t="s">
        <v>79</v>
      </c>
      <c r="AJ356" t="s">
        <v>53</v>
      </c>
    </row>
    <row r="357" spans="1:49" x14ac:dyDescent="0.35">
      <c r="A357" s="2" t="s">
        <v>207</v>
      </c>
      <c r="B357">
        <v>12</v>
      </c>
      <c r="C357">
        <v>1212</v>
      </c>
      <c r="D357">
        <v>1</v>
      </c>
      <c r="E357" t="s">
        <v>50</v>
      </c>
      <c r="F357">
        <v>39</v>
      </c>
      <c r="G357" t="s">
        <v>72</v>
      </c>
      <c r="I357" t="s">
        <v>52</v>
      </c>
      <c r="J357" t="s">
        <v>52</v>
      </c>
      <c r="K357" t="s">
        <v>52</v>
      </c>
      <c r="L357" t="s">
        <v>53</v>
      </c>
      <c r="M357">
        <v>0</v>
      </c>
      <c r="O357">
        <v>3</v>
      </c>
      <c r="P357" s="6">
        <v>3</v>
      </c>
      <c r="Q357" t="s">
        <v>56</v>
      </c>
      <c r="R357">
        <v>13</v>
      </c>
      <c r="S357" s="5">
        <f t="shared" si="5"/>
        <v>1</v>
      </c>
      <c r="T357" t="s">
        <v>58</v>
      </c>
      <c r="U357" t="s">
        <v>52</v>
      </c>
      <c r="V357">
        <v>1</v>
      </c>
      <c r="W357" t="s">
        <v>52</v>
      </c>
      <c r="X357">
        <v>2</v>
      </c>
      <c r="Y357" t="s">
        <v>59</v>
      </c>
      <c r="AB357" t="s">
        <v>72</v>
      </c>
      <c r="AD357" t="s">
        <v>52</v>
      </c>
      <c r="AE357" t="s">
        <v>52</v>
      </c>
      <c r="AF357" t="s">
        <v>52</v>
      </c>
      <c r="AG357" t="s">
        <v>52</v>
      </c>
      <c r="AH357">
        <v>8</v>
      </c>
      <c r="AI357" t="s">
        <v>86</v>
      </c>
      <c r="AJ357" t="s">
        <v>52</v>
      </c>
      <c r="AK357" t="s">
        <v>87</v>
      </c>
      <c r="AM357" t="s">
        <v>62</v>
      </c>
      <c r="AN357" t="s">
        <v>52</v>
      </c>
      <c r="AP357">
        <v>1800000</v>
      </c>
      <c r="AQ357">
        <v>180000</v>
      </c>
      <c r="AR357">
        <v>200000</v>
      </c>
      <c r="AS357">
        <v>0</v>
      </c>
      <c r="AT357">
        <v>0</v>
      </c>
      <c r="AU357">
        <v>1000000</v>
      </c>
      <c r="AV357">
        <v>0</v>
      </c>
      <c r="AW357">
        <v>3180000</v>
      </c>
    </row>
    <row r="358" spans="1:49" x14ac:dyDescent="0.35">
      <c r="A358" s="2" t="s">
        <v>207</v>
      </c>
      <c r="B358">
        <v>12</v>
      </c>
      <c r="C358">
        <v>1212</v>
      </c>
      <c r="D358">
        <v>1</v>
      </c>
      <c r="E358" t="s">
        <v>50</v>
      </c>
      <c r="F358">
        <v>39</v>
      </c>
      <c r="G358" t="s">
        <v>72</v>
      </c>
      <c r="I358" t="s">
        <v>52</v>
      </c>
      <c r="J358" t="s">
        <v>52</v>
      </c>
      <c r="K358" t="s">
        <v>52</v>
      </c>
      <c r="L358" t="s">
        <v>53</v>
      </c>
      <c r="M358">
        <v>0</v>
      </c>
      <c r="O358">
        <v>3</v>
      </c>
      <c r="P358" s="6">
        <v>4</v>
      </c>
      <c r="Q358" t="s">
        <v>50</v>
      </c>
      <c r="R358">
        <v>11</v>
      </c>
      <c r="S358" s="5">
        <f t="shared" si="5"/>
        <v>1</v>
      </c>
      <c r="T358" t="s">
        <v>58</v>
      </c>
      <c r="U358" t="s">
        <v>52</v>
      </c>
      <c r="V358">
        <v>1</v>
      </c>
      <c r="W358" t="s">
        <v>53</v>
      </c>
      <c r="AB358" t="s">
        <v>72</v>
      </c>
      <c r="AD358" t="s">
        <v>52</v>
      </c>
      <c r="AE358" t="s">
        <v>52</v>
      </c>
      <c r="AF358" t="s">
        <v>52</v>
      </c>
      <c r="AG358" t="s">
        <v>52</v>
      </c>
      <c r="AH358">
        <v>5</v>
      </c>
      <c r="AI358" t="s">
        <v>83</v>
      </c>
      <c r="AJ358" t="s">
        <v>52</v>
      </c>
      <c r="AK358" t="s">
        <v>64</v>
      </c>
      <c r="AM358" t="s">
        <v>62</v>
      </c>
      <c r="AN358" t="s">
        <v>52</v>
      </c>
      <c r="AP358">
        <v>0</v>
      </c>
      <c r="AQ358">
        <v>180000</v>
      </c>
      <c r="AR358">
        <v>100000</v>
      </c>
      <c r="AS358">
        <v>120000</v>
      </c>
      <c r="AT358">
        <v>0</v>
      </c>
      <c r="AU358">
        <v>800000</v>
      </c>
      <c r="AV358">
        <v>0</v>
      </c>
      <c r="AW358">
        <v>1200000</v>
      </c>
    </row>
    <row r="359" spans="1:49" hidden="1" x14ac:dyDescent="0.35">
      <c r="A359" s="2" t="s">
        <v>207</v>
      </c>
      <c r="B359">
        <v>12</v>
      </c>
      <c r="C359">
        <v>1212</v>
      </c>
      <c r="D359">
        <v>1</v>
      </c>
      <c r="E359" t="s">
        <v>50</v>
      </c>
      <c r="F359">
        <v>39</v>
      </c>
      <c r="G359" t="s">
        <v>72</v>
      </c>
      <c r="I359" t="s">
        <v>52</v>
      </c>
      <c r="J359" t="s">
        <v>52</v>
      </c>
      <c r="K359" t="s">
        <v>52</v>
      </c>
      <c r="L359" t="s">
        <v>53</v>
      </c>
      <c r="M359">
        <v>0</v>
      </c>
      <c r="O359">
        <v>3</v>
      </c>
      <c r="P359" s="2">
        <v>5</v>
      </c>
      <c r="Q359" t="s">
        <v>50</v>
      </c>
      <c r="R359">
        <v>4</v>
      </c>
      <c r="S359" s="5">
        <f t="shared" si="5"/>
        <v>0</v>
      </c>
      <c r="T359" t="s">
        <v>58</v>
      </c>
      <c r="U359" t="s">
        <v>52</v>
      </c>
      <c r="V359">
        <v>1</v>
      </c>
      <c r="W359" t="s">
        <v>52</v>
      </c>
      <c r="X359">
        <v>2</v>
      </c>
      <c r="AB359" t="s">
        <v>72</v>
      </c>
      <c r="AD359" t="s">
        <v>73</v>
      </c>
      <c r="AE359" t="s">
        <v>53</v>
      </c>
      <c r="AF359" t="s">
        <v>53</v>
      </c>
      <c r="AG359" t="s">
        <v>53</v>
      </c>
      <c r="AO359" t="s">
        <v>70</v>
      </c>
    </row>
    <row r="360" spans="1:49" hidden="1" x14ac:dyDescent="0.35">
      <c r="A360" s="2" t="s">
        <v>208</v>
      </c>
      <c r="B360">
        <v>17</v>
      </c>
      <c r="C360">
        <v>1709</v>
      </c>
      <c r="D360">
        <v>2</v>
      </c>
      <c r="E360" t="s">
        <v>50</v>
      </c>
      <c r="F360">
        <v>64</v>
      </c>
      <c r="G360" t="s">
        <v>72</v>
      </c>
      <c r="I360" t="s">
        <v>73</v>
      </c>
      <c r="J360" t="s">
        <v>53</v>
      </c>
      <c r="K360" t="s">
        <v>53</v>
      </c>
      <c r="L360" t="s">
        <v>53</v>
      </c>
      <c r="M360">
        <v>0</v>
      </c>
      <c r="O360">
        <v>3</v>
      </c>
      <c r="P360" s="2">
        <v>1</v>
      </c>
      <c r="Q360" t="s">
        <v>50</v>
      </c>
      <c r="R360">
        <v>64</v>
      </c>
      <c r="S360" s="5">
        <f t="shared" si="5"/>
        <v>0</v>
      </c>
      <c r="T360" t="s">
        <v>54</v>
      </c>
      <c r="U360" t="s">
        <v>53</v>
      </c>
      <c r="W360" t="s">
        <v>53</v>
      </c>
      <c r="Y360" t="s">
        <v>55</v>
      </c>
      <c r="Z360" t="s">
        <v>52</v>
      </c>
      <c r="AA360">
        <v>2</v>
      </c>
      <c r="AB360" t="s">
        <v>72</v>
      </c>
      <c r="AD360" t="s">
        <v>73</v>
      </c>
      <c r="AE360" t="s">
        <v>53</v>
      </c>
      <c r="AF360" t="s">
        <v>53</v>
      </c>
      <c r="AG360" t="s">
        <v>53</v>
      </c>
    </row>
    <row r="361" spans="1:49" hidden="1" x14ac:dyDescent="0.35">
      <c r="A361" s="2" t="s">
        <v>208</v>
      </c>
      <c r="B361">
        <v>17</v>
      </c>
      <c r="C361">
        <v>1709</v>
      </c>
      <c r="D361">
        <v>2</v>
      </c>
      <c r="E361" t="s">
        <v>50</v>
      </c>
      <c r="F361">
        <v>64</v>
      </c>
      <c r="G361" t="s">
        <v>72</v>
      </c>
      <c r="I361" t="s">
        <v>73</v>
      </c>
      <c r="J361" t="s">
        <v>53</v>
      </c>
      <c r="K361" t="s">
        <v>53</v>
      </c>
      <c r="L361" t="s">
        <v>53</v>
      </c>
      <c r="M361">
        <v>0</v>
      </c>
      <c r="O361">
        <v>3</v>
      </c>
      <c r="P361" s="2">
        <v>2</v>
      </c>
      <c r="Q361" t="s">
        <v>56</v>
      </c>
      <c r="R361">
        <v>48</v>
      </c>
      <c r="S361" s="5">
        <f t="shared" si="5"/>
        <v>0</v>
      </c>
      <c r="T361" t="s">
        <v>57</v>
      </c>
      <c r="U361" t="s">
        <v>53</v>
      </c>
      <c r="W361" t="s">
        <v>53</v>
      </c>
      <c r="Y361" t="s">
        <v>55</v>
      </c>
      <c r="Z361" t="s">
        <v>52</v>
      </c>
      <c r="AA361">
        <v>1</v>
      </c>
      <c r="AB361" t="s">
        <v>72</v>
      </c>
      <c r="AD361" t="s">
        <v>73</v>
      </c>
      <c r="AE361" t="s">
        <v>53</v>
      </c>
      <c r="AF361" t="s">
        <v>53</v>
      </c>
      <c r="AG361" t="s">
        <v>52</v>
      </c>
      <c r="AH361">
        <v>2</v>
      </c>
      <c r="AI361" t="s">
        <v>65</v>
      </c>
      <c r="AJ361" t="s">
        <v>53</v>
      </c>
    </row>
    <row r="362" spans="1:49" hidden="1" x14ac:dyDescent="0.35">
      <c r="A362" s="2" t="s">
        <v>208</v>
      </c>
      <c r="B362">
        <v>17</v>
      </c>
      <c r="C362">
        <v>1709</v>
      </c>
      <c r="D362">
        <v>2</v>
      </c>
      <c r="E362" t="s">
        <v>50</v>
      </c>
      <c r="F362">
        <v>64</v>
      </c>
      <c r="G362" t="s">
        <v>72</v>
      </c>
      <c r="I362" t="s">
        <v>73</v>
      </c>
      <c r="J362" t="s">
        <v>53</v>
      </c>
      <c r="K362" t="s">
        <v>53</v>
      </c>
      <c r="L362" t="s">
        <v>53</v>
      </c>
      <c r="M362">
        <v>0</v>
      </c>
      <c r="O362">
        <v>3</v>
      </c>
      <c r="P362" s="2">
        <v>4</v>
      </c>
      <c r="Q362" t="s">
        <v>50</v>
      </c>
      <c r="R362">
        <v>21</v>
      </c>
      <c r="S362" s="5">
        <f t="shared" si="5"/>
        <v>0</v>
      </c>
      <c r="T362" t="s">
        <v>58</v>
      </c>
      <c r="U362" t="s">
        <v>52</v>
      </c>
      <c r="V362">
        <v>1</v>
      </c>
      <c r="W362" t="s">
        <v>52</v>
      </c>
      <c r="X362">
        <v>2</v>
      </c>
      <c r="Y362" t="s">
        <v>59</v>
      </c>
      <c r="AB362" t="s">
        <v>72</v>
      </c>
      <c r="AD362" t="s">
        <v>73</v>
      </c>
      <c r="AE362" t="s">
        <v>52</v>
      </c>
      <c r="AF362" t="s">
        <v>52</v>
      </c>
      <c r="AG362" t="s">
        <v>52</v>
      </c>
      <c r="AH362">
        <v>8</v>
      </c>
      <c r="AI362" t="s">
        <v>86</v>
      </c>
      <c r="AJ362" t="s">
        <v>53</v>
      </c>
    </row>
    <row r="363" spans="1:49" x14ac:dyDescent="0.35">
      <c r="A363" s="2" t="s">
        <v>208</v>
      </c>
      <c r="B363">
        <v>17</v>
      </c>
      <c r="C363">
        <v>1709</v>
      </c>
      <c r="D363">
        <v>2</v>
      </c>
      <c r="E363" t="s">
        <v>50</v>
      </c>
      <c r="F363">
        <v>64</v>
      </c>
      <c r="G363" t="s">
        <v>72</v>
      </c>
      <c r="I363" t="s">
        <v>73</v>
      </c>
      <c r="J363" t="s">
        <v>53</v>
      </c>
      <c r="K363" t="s">
        <v>53</v>
      </c>
      <c r="L363" t="s">
        <v>53</v>
      </c>
      <c r="M363">
        <v>0</v>
      </c>
      <c r="O363">
        <v>1</v>
      </c>
      <c r="P363" s="6">
        <v>5</v>
      </c>
      <c r="Q363" t="s">
        <v>56</v>
      </c>
      <c r="R363">
        <v>17</v>
      </c>
      <c r="S363" s="5">
        <f t="shared" si="5"/>
        <v>1</v>
      </c>
      <c r="T363" t="s">
        <v>58</v>
      </c>
      <c r="U363" t="s">
        <v>52</v>
      </c>
      <c r="V363">
        <v>1</v>
      </c>
      <c r="W363" t="s">
        <v>52</v>
      </c>
      <c r="X363">
        <v>2</v>
      </c>
      <c r="Y363" t="s">
        <v>59</v>
      </c>
      <c r="AB363" t="s">
        <v>72</v>
      </c>
      <c r="AD363" t="s">
        <v>73</v>
      </c>
      <c r="AE363" t="s">
        <v>52</v>
      </c>
      <c r="AF363" t="s">
        <v>52</v>
      </c>
      <c r="AG363" t="s">
        <v>52</v>
      </c>
      <c r="AH363">
        <v>8</v>
      </c>
      <c r="AI363" t="s">
        <v>86</v>
      </c>
      <c r="AJ363" t="s">
        <v>53</v>
      </c>
      <c r="AO363" t="s">
        <v>164</v>
      </c>
    </row>
    <row r="364" spans="1:49" x14ac:dyDescent="0.35">
      <c r="A364" s="2" t="s">
        <v>208</v>
      </c>
      <c r="B364">
        <v>17</v>
      </c>
      <c r="C364">
        <v>1709</v>
      </c>
      <c r="D364">
        <v>2</v>
      </c>
      <c r="E364" t="s">
        <v>50</v>
      </c>
      <c r="F364">
        <v>64</v>
      </c>
      <c r="G364" t="s">
        <v>72</v>
      </c>
      <c r="I364" t="s">
        <v>73</v>
      </c>
      <c r="J364" t="s">
        <v>53</v>
      </c>
      <c r="K364" t="s">
        <v>53</v>
      </c>
      <c r="L364" t="s">
        <v>53</v>
      </c>
      <c r="M364">
        <v>0</v>
      </c>
      <c r="O364">
        <v>1</v>
      </c>
      <c r="P364" s="6">
        <v>6</v>
      </c>
      <c r="Q364" t="s">
        <v>56</v>
      </c>
      <c r="R364">
        <v>14</v>
      </c>
      <c r="S364" s="5">
        <f t="shared" si="5"/>
        <v>1</v>
      </c>
      <c r="T364" t="s">
        <v>58</v>
      </c>
      <c r="U364" t="s">
        <v>52</v>
      </c>
      <c r="V364">
        <v>1</v>
      </c>
      <c r="W364" t="s">
        <v>52</v>
      </c>
      <c r="X364">
        <v>2</v>
      </c>
      <c r="Y364" t="s">
        <v>59</v>
      </c>
      <c r="AB364" t="s">
        <v>72</v>
      </c>
      <c r="AD364" t="s">
        <v>73</v>
      </c>
      <c r="AE364" t="s">
        <v>52</v>
      </c>
      <c r="AF364" t="s">
        <v>52</v>
      </c>
      <c r="AG364" t="s">
        <v>52</v>
      </c>
      <c r="AH364">
        <v>6</v>
      </c>
      <c r="AI364" t="s">
        <v>83</v>
      </c>
      <c r="AJ364" t="s">
        <v>52</v>
      </c>
      <c r="AK364" t="s">
        <v>84</v>
      </c>
      <c r="AM364" t="s">
        <v>62</v>
      </c>
      <c r="AN364" t="s">
        <v>53</v>
      </c>
      <c r="AP364">
        <v>0</v>
      </c>
      <c r="AQ364">
        <v>0</v>
      </c>
      <c r="AR364">
        <v>12000</v>
      </c>
      <c r="AS364">
        <v>15000</v>
      </c>
      <c r="AT364">
        <v>0</v>
      </c>
      <c r="AU364">
        <v>0</v>
      </c>
      <c r="AV364">
        <v>0</v>
      </c>
      <c r="AW364">
        <v>27000</v>
      </c>
    </row>
    <row r="365" spans="1:49" x14ac:dyDescent="0.35">
      <c r="A365" s="2" t="s">
        <v>208</v>
      </c>
      <c r="B365">
        <v>17</v>
      </c>
      <c r="C365">
        <v>1709</v>
      </c>
      <c r="D365">
        <v>2</v>
      </c>
      <c r="E365" t="s">
        <v>50</v>
      </c>
      <c r="F365">
        <v>64</v>
      </c>
      <c r="G365" t="s">
        <v>72</v>
      </c>
      <c r="I365" t="s">
        <v>73</v>
      </c>
      <c r="J365" t="s">
        <v>53</v>
      </c>
      <c r="K365" t="s">
        <v>53</v>
      </c>
      <c r="L365" t="s">
        <v>53</v>
      </c>
      <c r="M365">
        <v>0</v>
      </c>
      <c r="O365">
        <v>1</v>
      </c>
      <c r="P365" s="6">
        <v>7</v>
      </c>
      <c r="Q365" t="s">
        <v>56</v>
      </c>
      <c r="R365">
        <v>12</v>
      </c>
      <c r="S365" s="5">
        <f t="shared" si="5"/>
        <v>1</v>
      </c>
      <c r="T365" t="s">
        <v>58</v>
      </c>
      <c r="U365" t="s">
        <v>52</v>
      </c>
      <c r="V365">
        <v>1</v>
      </c>
      <c r="W365" t="s">
        <v>52</v>
      </c>
      <c r="X365">
        <v>2</v>
      </c>
      <c r="AB365" t="s">
        <v>72</v>
      </c>
      <c r="AD365" t="s">
        <v>73</v>
      </c>
      <c r="AE365" t="s">
        <v>53</v>
      </c>
      <c r="AF365" t="s">
        <v>53</v>
      </c>
      <c r="AG365" t="s">
        <v>52</v>
      </c>
      <c r="AH365">
        <v>2</v>
      </c>
      <c r="AI365" t="s">
        <v>97</v>
      </c>
      <c r="AJ365" t="s">
        <v>52</v>
      </c>
      <c r="AK365" t="s">
        <v>98</v>
      </c>
      <c r="AM365" t="s">
        <v>62</v>
      </c>
      <c r="AN365" t="s">
        <v>53</v>
      </c>
      <c r="AP365">
        <v>0</v>
      </c>
      <c r="AQ365">
        <v>0</v>
      </c>
      <c r="AR365">
        <v>9600</v>
      </c>
      <c r="AS365">
        <v>12000</v>
      </c>
      <c r="AT365">
        <v>0</v>
      </c>
      <c r="AU365">
        <v>0</v>
      </c>
      <c r="AV365">
        <v>0</v>
      </c>
      <c r="AW365">
        <v>21600</v>
      </c>
    </row>
    <row r="366" spans="1:49" x14ac:dyDescent="0.35">
      <c r="A366" s="2" t="s">
        <v>208</v>
      </c>
      <c r="B366">
        <v>17</v>
      </c>
      <c r="C366">
        <v>1709</v>
      </c>
      <c r="D366">
        <v>2</v>
      </c>
      <c r="E366" t="s">
        <v>50</v>
      </c>
      <c r="F366">
        <v>64</v>
      </c>
      <c r="G366" t="s">
        <v>72</v>
      </c>
      <c r="I366" t="s">
        <v>73</v>
      </c>
      <c r="J366" t="s">
        <v>53</v>
      </c>
      <c r="K366" t="s">
        <v>53</v>
      </c>
      <c r="L366" t="s">
        <v>53</v>
      </c>
      <c r="M366">
        <v>0</v>
      </c>
      <c r="O366">
        <v>1</v>
      </c>
      <c r="P366" s="6">
        <v>8</v>
      </c>
      <c r="Q366" t="s">
        <v>56</v>
      </c>
      <c r="R366">
        <v>8</v>
      </c>
      <c r="S366" s="5">
        <f t="shared" si="5"/>
        <v>1</v>
      </c>
      <c r="T366" t="s">
        <v>58</v>
      </c>
      <c r="U366" t="s">
        <v>52</v>
      </c>
      <c r="V366">
        <v>1</v>
      </c>
      <c r="W366" t="s">
        <v>52</v>
      </c>
      <c r="X366">
        <v>2</v>
      </c>
      <c r="AB366" t="s">
        <v>72</v>
      </c>
      <c r="AD366" t="s">
        <v>73</v>
      </c>
      <c r="AE366" t="s">
        <v>53</v>
      </c>
      <c r="AF366" t="s">
        <v>53</v>
      </c>
      <c r="AG366" t="s">
        <v>52</v>
      </c>
      <c r="AH366">
        <v>3</v>
      </c>
      <c r="AI366" t="s">
        <v>65</v>
      </c>
      <c r="AJ366" t="s">
        <v>52</v>
      </c>
      <c r="AK366" t="s">
        <v>66</v>
      </c>
      <c r="AM366" t="s">
        <v>62</v>
      </c>
      <c r="AN366" t="s">
        <v>53</v>
      </c>
      <c r="AP366">
        <v>0</v>
      </c>
      <c r="AQ366">
        <v>0</v>
      </c>
      <c r="AR366">
        <v>7200</v>
      </c>
      <c r="AS366">
        <v>5000</v>
      </c>
      <c r="AT366">
        <v>0</v>
      </c>
      <c r="AU366">
        <v>0</v>
      </c>
      <c r="AV366">
        <v>0</v>
      </c>
      <c r="AW366">
        <v>12200</v>
      </c>
    </row>
    <row r="367" spans="1:49" hidden="1" x14ac:dyDescent="0.35">
      <c r="A367" s="2" t="s">
        <v>209</v>
      </c>
      <c r="B367">
        <v>21</v>
      </c>
      <c r="C367">
        <v>2101</v>
      </c>
      <c r="D367">
        <v>2</v>
      </c>
      <c r="E367" t="s">
        <v>50</v>
      </c>
      <c r="F367">
        <v>40</v>
      </c>
      <c r="G367" t="s">
        <v>72</v>
      </c>
      <c r="I367" t="s">
        <v>73</v>
      </c>
      <c r="J367" t="s">
        <v>53</v>
      </c>
      <c r="K367" t="s">
        <v>53</v>
      </c>
      <c r="L367" t="s">
        <v>53</v>
      </c>
      <c r="M367">
        <v>0</v>
      </c>
      <c r="O367">
        <v>1</v>
      </c>
      <c r="P367" s="2">
        <v>1</v>
      </c>
      <c r="Q367" t="s">
        <v>50</v>
      </c>
      <c r="R367">
        <v>40</v>
      </c>
      <c r="S367" s="5">
        <f t="shared" si="5"/>
        <v>0</v>
      </c>
      <c r="T367" t="s">
        <v>54</v>
      </c>
      <c r="U367" t="s">
        <v>53</v>
      </c>
      <c r="W367" t="s">
        <v>53</v>
      </c>
      <c r="Y367" t="s">
        <v>55</v>
      </c>
      <c r="Z367" t="s">
        <v>52</v>
      </c>
      <c r="AA367">
        <v>2</v>
      </c>
      <c r="AB367" t="s">
        <v>72</v>
      </c>
      <c r="AD367" t="s">
        <v>73</v>
      </c>
      <c r="AE367" t="s">
        <v>53</v>
      </c>
      <c r="AF367" t="s">
        <v>53</v>
      </c>
      <c r="AG367" t="s">
        <v>53</v>
      </c>
    </row>
    <row r="368" spans="1:49" hidden="1" x14ac:dyDescent="0.35">
      <c r="A368" s="2" t="s">
        <v>209</v>
      </c>
      <c r="B368">
        <v>21</v>
      </c>
      <c r="C368">
        <v>2101</v>
      </c>
      <c r="D368">
        <v>2</v>
      </c>
      <c r="E368" t="s">
        <v>50</v>
      </c>
      <c r="F368">
        <v>40</v>
      </c>
      <c r="G368" t="s">
        <v>72</v>
      </c>
      <c r="I368" t="s">
        <v>73</v>
      </c>
      <c r="J368" t="s">
        <v>53</v>
      </c>
      <c r="K368" t="s">
        <v>53</v>
      </c>
      <c r="L368" t="s">
        <v>53</v>
      </c>
      <c r="M368">
        <v>0</v>
      </c>
      <c r="O368">
        <v>1</v>
      </c>
      <c r="P368" s="2">
        <v>2</v>
      </c>
      <c r="Q368" t="s">
        <v>56</v>
      </c>
      <c r="R368">
        <v>38</v>
      </c>
      <c r="S368" s="5">
        <f t="shared" si="5"/>
        <v>0</v>
      </c>
      <c r="T368" t="s">
        <v>57</v>
      </c>
      <c r="U368" t="s">
        <v>53</v>
      </c>
      <c r="W368" t="s">
        <v>53</v>
      </c>
      <c r="Y368" t="s">
        <v>55</v>
      </c>
      <c r="Z368" t="s">
        <v>52</v>
      </c>
      <c r="AA368">
        <v>1</v>
      </c>
      <c r="AB368" t="s">
        <v>72</v>
      </c>
      <c r="AD368" t="s">
        <v>73</v>
      </c>
      <c r="AE368" t="s">
        <v>52</v>
      </c>
      <c r="AF368" t="s">
        <v>53</v>
      </c>
      <c r="AG368" t="s">
        <v>52</v>
      </c>
      <c r="AH368">
        <v>2</v>
      </c>
      <c r="AI368" t="s">
        <v>97</v>
      </c>
      <c r="AJ368" t="s">
        <v>53</v>
      </c>
    </row>
    <row r="369" spans="1:49" x14ac:dyDescent="0.35">
      <c r="A369" s="2" t="s">
        <v>209</v>
      </c>
      <c r="B369">
        <v>21</v>
      </c>
      <c r="C369">
        <v>2101</v>
      </c>
      <c r="D369">
        <v>2</v>
      </c>
      <c r="E369" t="s">
        <v>50</v>
      </c>
      <c r="F369">
        <v>40</v>
      </c>
      <c r="G369" t="s">
        <v>72</v>
      </c>
      <c r="I369" t="s">
        <v>73</v>
      </c>
      <c r="J369" t="s">
        <v>53</v>
      </c>
      <c r="K369" t="s">
        <v>53</v>
      </c>
      <c r="L369" t="s">
        <v>53</v>
      </c>
      <c r="M369">
        <v>0</v>
      </c>
      <c r="O369">
        <v>1</v>
      </c>
      <c r="P369" s="6">
        <v>3</v>
      </c>
      <c r="Q369" t="s">
        <v>56</v>
      </c>
      <c r="R369">
        <v>12</v>
      </c>
      <c r="S369" s="5">
        <f t="shared" si="5"/>
        <v>1</v>
      </c>
      <c r="T369" t="s">
        <v>58</v>
      </c>
      <c r="U369" t="s">
        <v>52</v>
      </c>
      <c r="V369">
        <v>1</v>
      </c>
      <c r="W369" t="s">
        <v>52</v>
      </c>
      <c r="X369">
        <v>2</v>
      </c>
      <c r="AB369" t="s">
        <v>72</v>
      </c>
      <c r="AD369" t="s">
        <v>73</v>
      </c>
      <c r="AE369" t="s">
        <v>52</v>
      </c>
      <c r="AF369" t="s">
        <v>52</v>
      </c>
      <c r="AG369" t="s">
        <v>52</v>
      </c>
      <c r="AH369">
        <v>6</v>
      </c>
      <c r="AI369" t="s">
        <v>78</v>
      </c>
      <c r="AJ369" t="s">
        <v>52</v>
      </c>
      <c r="AK369" t="s">
        <v>88</v>
      </c>
      <c r="AM369" t="s">
        <v>62</v>
      </c>
      <c r="AN369" t="s">
        <v>53</v>
      </c>
      <c r="AP369">
        <v>0</v>
      </c>
      <c r="AQ369">
        <v>0</v>
      </c>
      <c r="AR369">
        <v>28000</v>
      </c>
      <c r="AS369">
        <v>5000</v>
      </c>
      <c r="AT369">
        <v>0</v>
      </c>
      <c r="AU369">
        <v>0</v>
      </c>
      <c r="AV369">
        <v>0</v>
      </c>
      <c r="AW369">
        <v>33000</v>
      </c>
    </row>
    <row r="370" spans="1:49" x14ac:dyDescent="0.35">
      <c r="A370" s="2" t="s">
        <v>209</v>
      </c>
      <c r="B370">
        <v>21</v>
      </c>
      <c r="C370">
        <v>2101</v>
      </c>
      <c r="D370">
        <v>2</v>
      </c>
      <c r="E370" t="s">
        <v>50</v>
      </c>
      <c r="F370">
        <v>40</v>
      </c>
      <c r="G370" t="s">
        <v>72</v>
      </c>
      <c r="I370" t="s">
        <v>73</v>
      </c>
      <c r="J370" t="s">
        <v>53</v>
      </c>
      <c r="K370" t="s">
        <v>53</v>
      </c>
      <c r="L370" t="s">
        <v>53</v>
      </c>
      <c r="M370">
        <v>0</v>
      </c>
      <c r="O370">
        <v>1</v>
      </c>
      <c r="P370" s="6">
        <v>4</v>
      </c>
      <c r="Q370" t="s">
        <v>56</v>
      </c>
      <c r="R370">
        <v>9</v>
      </c>
      <c r="S370" s="5">
        <f t="shared" si="5"/>
        <v>1</v>
      </c>
      <c r="T370" t="s">
        <v>58</v>
      </c>
      <c r="U370" t="s">
        <v>52</v>
      </c>
      <c r="V370">
        <v>1</v>
      </c>
      <c r="W370" t="s">
        <v>52</v>
      </c>
      <c r="X370">
        <v>2</v>
      </c>
      <c r="AB370" t="s">
        <v>72</v>
      </c>
      <c r="AD370" t="s">
        <v>73</v>
      </c>
      <c r="AE370" t="s">
        <v>52</v>
      </c>
      <c r="AF370" t="s">
        <v>52</v>
      </c>
      <c r="AG370" t="s">
        <v>52</v>
      </c>
      <c r="AH370">
        <v>4</v>
      </c>
      <c r="AI370" t="s">
        <v>63</v>
      </c>
      <c r="AJ370" t="s">
        <v>52</v>
      </c>
      <c r="AK370" t="s">
        <v>64</v>
      </c>
      <c r="AM370" t="s">
        <v>62</v>
      </c>
      <c r="AN370" t="s">
        <v>53</v>
      </c>
      <c r="AP370">
        <v>0</v>
      </c>
      <c r="AQ370">
        <v>0</v>
      </c>
      <c r="AR370">
        <v>16000</v>
      </c>
      <c r="AS370">
        <v>0</v>
      </c>
      <c r="AT370">
        <v>0</v>
      </c>
      <c r="AU370">
        <v>0</v>
      </c>
      <c r="AV370">
        <v>3000</v>
      </c>
      <c r="AW370">
        <v>19000</v>
      </c>
    </row>
    <row r="371" spans="1:49" x14ac:dyDescent="0.35">
      <c r="A371" s="2" t="s">
        <v>209</v>
      </c>
      <c r="B371">
        <v>21</v>
      </c>
      <c r="C371">
        <v>2101</v>
      </c>
      <c r="D371">
        <v>2</v>
      </c>
      <c r="E371" t="s">
        <v>50</v>
      </c>
      <c r="F371">
        <v>40</v>
      </c>
      <c r="G371" t="s">
        <v>72</v>
      </c>
      <c r="I371" t="s">
        <v>73</v>
      </c>
      <c r="J371" t="s">
        <v>53</v>
      </c>
      <c r="K371" t="s">
        <v>53</v>
      </c>
      <c r="L371" t="s">
        <v>53</v>
      </c>
      <c r="M371">
        <v>0</v>
      </c>
      <c r="O371">
        <v>1</v>
      </c>
      <c r="P371" s="6">
        <v>5</v>
      </c>
      <c r="Q371" t="s">
        <v>56</v>
      </c>
      <c r="R371">
        <v>7</v>
      </c>
      <c r="S371" s="5">
        <f t="shared" si="5"/>
        <v>1</v>
      </c>
      <c r="T371" t="s">
        <v>58</v>
      </c>
      <c r="U371" t="s">
        <v>52</v>
      </c>
      <c r="V371">
        <v>1</v>
      </c>
      <c r="W371" t="s">
        <v>52</v>
      </c>
      <c r="X371">
        <v>2</v>
      </c>
      <c r="AB371" t="s">
        <v>72</v>
      </c>
      <c r="AD371" t="s">
        <v>73</v>
      </c>
      <c r="AE371" t="s">
        <v>52</v>
      </c>
      <c r="AF371" t="s">
        <v>53</v>
      </c>
      <c r="AG371" t="s">
        <v>52</v>
      </c>
      <c r="AH371">
        <v>2</v>
      </c>
      <c r="AI371" t="s">
        <v>65</v>
      </c>
      <c r="AJ371" t="s">
        <v>52</v>
      </c>
      <c r="AK371" t="s">
        <v>66</v>
      </c>
      <c r="AM371" t="s">
        <v>62</v>
      </c>
      <c r="AN371" t="s">
        <v>53</v>
      </c>
      <c r="AP371">
        <v>0</v>
      </c>
      <c r="AQ371">
        <v>0</v>
      </c>
      <c r="AR371">
        <v>10000</v>
      </c>
      <c r="AS371">
        <v>3000</v>
      </c>
      <c r="AT371">
        <v>0</v>
      </c>
      <c r="AU371">
        <v>0</v>
      </c>
      <c r="AV371">
        <v>0</v>
      </c>
      <c r="AW371">
        <v>13000</v>
      </c>
    </row>
    <row r="372" spans="1:49" hidden="1" x14ac:dyDescent="0.35">
      <c r="A372" s="2" t="s">
        <v>210</v>
      </c>
      <c r="B372">
        <v>1</v>
      </c>
      <c r="C372">
        <v>104</v>
      </c>
      <c r="D372">
        <v>2</v>
      </c>
      <c r="E372" t="s">
        <v>56</v>
      </c>
      <c r="F372">
        <v>57</v>
      </c>
      <c r="G372" t="s">
        <v>72</v>
      </c>
      <c r="I372" t="s">
        <v>73</v>
      </c>
      <c r="J372" t="s">
        <v>52</v>
      </c>
      <c r="K372" t="s">
        <v>52</v>
      </c>
      <c r="L372" t="s">
        <v>52</v>
      </c>
      <c r="M372">
        <v>4</v>
      </c>
      <c r="N372" t="s">
        <v>83</v>
      </c>
      <c r="O372">
        <v>1</v>
      </c>
      <c r="P372" s="2">
        <v>1</v>
      </c>
      <c r="Q372" t="s">
        <v>56</v>
      </c>
      <c r="R372">
        <v>57</v>
      </c>
      <c r="S372" s="5">
        <f t="shared" si="5"/>
        <v>0</v>
      </c>
      <c r="T372" t="s">
        <v>54</v>
      </c>
      <c r="U372" t="s">
        <v>53</v>
      </c>
      <c r="W372" t="s">
        <v>53</v>
      </c>
      <c r="Y372" t="s">
        <v>92</v>
      </c>
      <c r="AB372" t="s">
        <v>72</v>
      </c>
      <c r="AD372" t="s">
        <v>73</v>
      </c>
      <c r="AE372" t="s">
        <v>52</v>
      </c>
      <c r="AF372" t="s">
        <v>52</v>
      </c>
      <c r="AG372" t="s">
        <v>52</v>
      </c>
      <c r="AH372">
        <v>4</v>
      </c>
      <c r="AI372" t="s">
        <v>83</v>
      </c>
      <c r="AJ372" t="s">
        <v>53</v>
      </c>
    </row>
    <row r="373" spans="1:49" hidden="1" x14ac:dyDescent="0.35">
      <c r="A373" s="2" t="s">
        <v>210</v>
      </c>
      <c r="B373">
        <v>1</v>
      </c>
      <c r="C373">
        <v>104</v>
      </c>
      <c r="D373">
        <v>2</v>
      </c>
      <c r="E373" t="s">
        <v>56</v>
      </c>
      <c r="F373">
        <v>57</v>
      </c>
      <c r="G373" t="s">
        <v>72</v>
      </c>
      <c r="I373" t="s">
        <v>73</v>
      </c>
      <c r="J373" t="s">
        <v>52</v>
      </c>
      <c r="K373" t="s">
        <v>52</v>
      </c>
      <c r="L373" t="s">
        <v>52</v>
      </c>
      <c r="M373">
        <v>4</v>
      </c>
      <c r="N373" t="s">
        <v>83</v>
      </c>
      <c r="O373">
        <v>1</v>
      </c>
      <c r="P373" s="2">
        <v>2</v>
      </c>
      <c r="Q373" t="s">
        <v>50</v>
      </c>
      <c r="R373">
        <v>21</v>
      </c>
      <c r="S373" s="5">
        <f t="shared" si="5"/>
        <v>0</v>
      </c>
      <c r="T373" t="s">
        <v>58</v>
      </c>
      <c r="U373" t="s">
        <v>53</v>
      </c>
      <c r="W373" t="s">
        <v>52</v>
      </c>
      <c r="X373">
        <v>1</v>
      </c>
      <c r="Y373" t="s">
        <v>59</v>
      </c>
      <c r="AB373" t="s">
        <v>72</v>
      </c>
      <c r="AD373" t="s">
        <v>73</v>
      </c>
      <c r="AE373" t="s">
        <v>52</v>
      </c>
      <c r="AF373" t="s">
        <v>52</v>
      </c>
      <c r="AG373" t="s">
        <v>52</v>
      </c>
      <c r="AH373">
        <v>6</v>
      </c>
      <c r="AI373" t="s">
        <v>79</v>
      </c>
      <c r="AJ373" t="s">
        <v>53</v>
      </c>
    </row>
    <row r="374" spans="1:49" x14ac:dyDescent="0.35">
      <c r="A374" s="2" t="s">
        <v>210</v>
      </c>
      <c r="B374">
        <v>1</v>
      </c>
      <c r="C374">
        <v>104</v>
      </c>
      <c r="D374">
        <v>2</v>
      </c>
      <c r="E374" t="s">
        <v>56</v>
      </c>
      <c r="F374">
        <v>57</v>
      </c>
      <c r="G374" t="s">
        <v>72</v>
      </c>
      <c r="I374" t="s">
        <v>73</v>
      </c>
      <c r="J374" t="s">
        <v>52</v>
      </c>
      <c r="K374" t="s">
        <v>52</v>
      </c>
      <c r="L374" t="s">
        <v>52</v>
      </c>
      <c r="M374">
        <v>4</v>
      </c>
      <c r="N374" t="s">
        <v>83</v>
      </c>
      <c r="O374">
        <v>1</v>
      </c>
      <c r="P374" s="6">
        <v>3</v>
      </c>
      <c r="Q374" t="s">
        <v>56</v>
      </c>
      <c r="R374">
        <v>15</v>
      </c>
      <c r="S374" s="5">
        <f t="shared" si="5"/>
        <v>1</v>
      </c>
      <c r="T374" t="s">
        <v>58</v>
      </c>
      <c r="U374" t="s">
        <v>53</v>
      </c>
      <c r="W374" t="s">
        <v>52</v>
      </c>
      <c r="X374">
        <v>1</v>
      </c>
      <c r="Y374" t="s">
        <v>59</v>
      </c>
      <c r="AB374" t="s">
        <v>72</v>
      </c>
      <c r="AD374" t="s">
        <v>73</v>
      </c>
      <c r="AE374" t="s">
        <v>52</v>
      </c>
      <c r="AF374" t="s">
        <v>52</v>
      </c>
      <c r="AG374" t="s">
        <v>52</v>
      </c>
      <c r="AH374">
        <v>10</v>
      </c>
      <c r="AI374" t="s">
        <v>107</v>
      </c>
      <c r="AJ374" t="s">
        <v>52</v>
      </c>
      <c r="AK374" t="s">
        <v>123</v>
      </c>
      <c r="AM374" t="s">
        <v>62</v>
      </c>
      <c r="AN374" t="s">
        <v>52</v>
      </c>
      <c r="AP374">
        <v>0</v>
      </c>
      <c r="AQ374">
        <v>200000</v>
      </c>
      <c r="AR374">
        <v>30000</v>
      </c>
      <c r="AS374">
        <v>45000</v>
      </c>
      <c r="AT374">
        <v>0</v>
      </c>
      <c r="AU374">
        <v>140000</v>
      </c>
      <c r="AV374">
        <v>0</v>
      </c>
      <c r="AW374">
        <v>415000</v>
      </c>
    </row>
    <row r="375" spans="1:49" hidden="1" x14ac:dyDescent="0.35">
      <c r="A375" s="2" t="s">
        <v>210</v>
      </c>
      <c r="B375">
        <v>1</v>
      </c>
      <c r="C375">
        <v>104</v>
      </c>
      <c r="D375">
        <v>2</v>
      </c>
      <c r="E375" t="s">
        <v>56</v>
      </c>
      <c r="F375">
        <v>57</v>
      </c>
      <c r="G375" t="s">
        <v>72</v>
      </c>
      <c r="I375" t="s">
        <v>73</v>
      </c>
      <c r="J375" t="s">
        <v>52</v>
      </c>
      <c r="K375" t="s">
        <v>52</v>
      </c>
      <c r="L375" t="s">
        <v>52</v>
      </c>
      <c r="M375">
        <v>4</v>
      </c>
      <c r="N375" t="s">
        <v>83</v>
      </c>
      <c r="O375">
        <v>1</v>
      </c>
      <c r="P375" s="2">
        <v>4</v>
      </c>
      <c r="Q375" t="s">
        <v>50</v>
      </c>
      <c r="R375">
        <v>8</v>
      </c>
      <c r="S375" s="5">
        <f t="shared" si="5"/>
        <v>0</v>
      </c>
      <c r="T375" t="s">
        <v>102</v>
      </c>
      <c r="U375" t="s">
        <v>53</v>
      </c>
      <c r="W375" t="s">
        <v>53</v>
      </c>
      <c r="AB375" t="s">
        <v>72</v>
      </c>
      <c r="AD375" t="s">
        <v>73</v>
      </c>
      <c r="AE375" t="s">
        <v>52</v>
      </c>
      <c r="AF375" t="s">
        <v>52</v>
      </c>
      <c r="AG375" t="s">
        <v>52</v>
      </c>
      <c r="AH375">
        <v>2</v>
      </c>
      <c r="AI375" t="s">
        <v>97</v>
      </c>
      <c r="AJ375" t="s">
        <v>52</v>
      </c>
      <c r="AK375" t="s">
        <v>98</v>
      </c>
      <c r="AM375" t="s">
        <v>62</v>
      </c>
      <c r="AN375" t="s">
        <v>53</v>
      </c>
    </row>
    <row r="376" spans="1:49" hidden="1" x14ac:dyDescent="0.35">
      <c r="A376" s="2" t="s">
        <v>211</v>
      </c>
      <c r="B376">
        <v>12</v>
      </c>
      <c r="C376">
        <v>1204</v>
      </c>
      <c r="D376">
        <v>1</v>
      </c>
      <c r="E376" t="s">
        <v>50</v>
      </c>
      <c r="F376">
        <v>32</v>
      </c>
      <c r="G376" t="s">
        <v>72</v>
      </c>
      <c r="I376" t="s">
        <v>52</v>
      </c>
      <c r="J376" t="s">
        <v>52</v>
      </c>
      <c r="K376" t="s">
        <v>52</v>
      </c>
      <c r="L376" t="s">
        <v>52</v>
      </c>
      <c r="M376">
        <v>16</v>
      </c>
      <c r="N376" t="s">
        <v>140</v>
      </c>
      <c r="O376">
        <v>1</v>
      </c>
      <c r="P376" s="2">
        <v>1</v>
      </c>
      <c r="Q376" t="s">
        <v>50</v>
      </c>
      <c r="R376">
        <v>32</v>
      </c>
      <c r="S376" s="5">
        <f t="shared" si="5"/>
        <v>0</v>
      </c>
      <c r="T376" t="s">
        <v>54</v>
      </c>
      <c r="U376" t="s">
        <v>53</v>
      </c>
      <c r="W376" t="s">
        <v>53</v>
      </c>
      <c r="Y376" t="s">
        <v>55</v>
      </c>
      <c r="Z376" t="s">
        <v>52</v>
      </c>
      <c r="AA376">
        <v>2</v>
      </c>
      <c r="AB376" t="s">
        <v>72</v>
      </c>
      <c r="AD376" t="s">
        <v>52</v>
      </c>
      <c r="AE376" t="s">
        <v>52</v>
      </c>
      <c r="AF376" t="s">
        <v>52</v>
      </c>
      <c r="AG376" t="s">
        <v>52</v>
      </c>
      <c r="AH376">
        <v>16</v>
      </c>
      <c r="AI376" t="s">
        <v>140</v>
      </c>
      <c r="AJ376" t="s">
        <v>53</v>
      </c>
    </row>
    <row r="377" spans="1:49" hidden="1" x14ac:dyDescent="0.35">
      <c r="A377" s="2" t="s">
        <v>211</v>
      </c>
      <c r="B377">
        <v>12</v>
      </c>
      <c r="C377">
        <v>1204</v>
      </c>
      <c r="D377">
        <v>1</v>
      </c>
      <c r="E377" t="s">
        <v>50</v>
      </c>
      <c r="F377">
        <v>32</v>
      </c>
      <c r="G377" t="s">
        <v>72</v>
      </c>
      <c r="I377" t="s">
        <v>52</v>
      </c>
      <c r="J377" t="s">
        <v>52</v>
      </c>
      <c r="K377" t="s">
        <v>52</v>
      </c>
      <c r="L377" t="s">
        <v>52</v>
      </c>
      <c r="M377">
        <v>16</v>
      </c>
      <c r="N377" t="s">
        <v>140</v>
      </c>
      <c r="O377">
        <v>1</v>
      </c>
      <c r="P377" s="2">
        <v>2</v>
      </c>
      <c r="Q377" t="s">
        <v>56</v>
      </c>
      <c r="R377">
        <v>28</v>
      </c>
      <c r="S377" s="5">
        <f t="shared" si="5"/>
        <v>0</v>
      </c>
      <c r="T377" t="s">
        <v>57</v>
      </c>
      <c r="U377" t="s">
        <v>53</v>
      </c>
      <c r="W377" t="s">
        <v>53</v>
      </c>
      <c r="Y377" t="s">
        <v>55</v>
      </c>
      <c r="Z377" t="s">
        <v>52</v>
      </c>
      <c r="AA377">
        <v>1</v>
      </c>
      <c r="AB377" t="s">
        <v>72</v>
      </c>
      <c r="AD377" t="s">
        <v>52</v>
      </c>
      <c r="AE377" t="s">
        <v>52</v>
      </c>
      <c r="AF377" t="s">
        <v>52</v>
      </c>
      <c r="AG377" t="s">
        <v>52</v>
      </c>
      <c r="AH377">
        <v>12</v>
      </c>
      <c r="AI377" t="s">
        <v>76</v>
      </c>
      <c r="AJ377" t="s">
        <v>53</v>
      </c>
    </row>
    <row r="378" spans="1:49" hidden="1" x14ac:dyDescent="0.35">
      <c r="A378" s="2" t="s">
        <v>211</v>
      </c>
      <c r="B378">
        <v>12</v>
      </c>
      <c r="C378">
        <v>1204</v>
      </c>
      <c r="D378">
        <v>1</v>
      </c>
      <c r="E378" t="s">
        <v>50</v>
      </c>
      <c r="F378">
        <v>32</v>
      </c>
      <c r="G378" t="s">
        <v>72</v>
      </c>
      <c r="I378" t="s">
        <v>52</v>
      </c>
      <c r="J378" t="s">
        <v>52</v>
      </c>
      <c r="K378" t="s">
        <v>52</v>
      </c>
      <c r="L378" t="s">
        <v>52</v>
      </c>
      <c r="M378">
        <v>16</v>
      </c>
      <c r="N378" t="s">
        <v>140</v>
      </c>
      <c r="O378">
        <v>5</v>
      </c>
      <c r="P378" s="2">
        <v>3</v>
      </c>
      <c r="Q378" t="s">
        <v>56</v>
      </c>
      <c r="R378">
        <v>5</v>
      </c>
      <c r="S378" s="5">
        <f t="shared" si="5"/>
        <v>0</v>
      </c>
      <c r="T378" t="s">
        <v>58</v>
      </c>
      <c r="U378" t="s">
        <v>52</v>
      </c>
      <c r="V378">
        <v>1</v>
      </c>
      <c r="W378" t="s">
        <v>52</v>
      </c>
      <c r="X378">
        <v>2</v>
      </c>
      <c r="AB378" t="s">
        <v>72</v>
      </c>
      <c r="AD378" t="s">
        <v>73</v>
      </c>
      <c r="AE378" t="s">
        <v>53</v>
      </c>
      <c r="AF378" t="s">
        <v>53</v>
      </c>
      <c r="AG378" t="s">
        <v>52</v>
      </c>
      <c r="AH378">
        <v>0</v>
      </c>
      <c r="AI378" t="s">
        <v>67</v>
      </c>
      <c r="AJ378" t="s">
        <v>52</v>
      </c>
      <c r="AK378" t="s">
        <v>68</v>
      </c>
      <c r="AL378" t="s">
        <v>212</v>
      </c>
      <c r="AN378" t="s">
        <v>53</v>
      </c>
    </row>
    <row r="379" spans="1:49" hidden="1" x14ac:dyDescent="0.35">
      <c r="A379" s="2" t="s">
        <v>211</v>
      </c>
      <c r="B379">
        <v>12</v>
      </c>
      <c r="C379">
        <v>1204</v>
      </c>
      <c r="D379">
        <v>1</v>
      </c>
      <c r="E379" t="s">
        <v>50</v>
      </c>
      <c r="F379">
        <v>32</v>
      </c>
      <c r="G379" t="s">
        <v>72</v>
      </c>
      <c r="I379" t="s">
        <v>52</v>
      </c>
      <c r="J379" t="s">
        <v>52</v>
      </c>
      <c r="K379" t="s">
        <v>52</v>
      </c>
      <c r="L379" t="s">
        <v>52</v>
      </c>
      <c r="M379">
        <v>16</v>
      </c>
      <c r="N379" t="s">
        <v>140</v>
      </c>
      <c r="O379">
        <v>5</v>
      </c>
      <c r="P379" s="2">
        <v>4</v>
      </c>
      <c r="Q379" t="s">
        <v>56</v>
      </c>
      <c r="R379">
        <v>1</v>
      </c>
      <c r="S379" s="5">
        <f t="shared" si="5"/>
        <v>0</v>
      </c>
      <c r="T379" t="s">
        <v>58</v>
      </c>
      <c r="U379" t="s">
        <v>52</v>
      </c>
      <c r="V379">
        <v>1</v>
      </c>
      <c r="W379" t="s">
        <v>52</v>
      </c>
      <c r="X379">
        <v>2</v>
      </c>
      <c r="AB379" t="s">
        <v>72</v>
      </c>
    </row>
    <row r="380" spans="1:49" hidden="1" x14ac:dyDescent="0.35">
      <c r="A380" s="2" t="s">
        <v>213</v>
      </c>
      <c r="B380">
        <v>21</v>
      </c>
      <c r="C380">
        <v>2106</v>
      </c>
      <c r="D380">
        <v>2</v>
      </c>
      <c r="E380" t="s">
        <v>50</v>
      </c>
      <c r="F380">
        <v>33</v>
      </c>
      <c r="G380" t="s">
        <v>72</v>
      </c>
      <c r="I380" t="s">
        <v>73</v>
      </c>
      <c r="J380" t="s">
        <v>52</v>
      </c>
      <c r="K380" t="s">
        <v>52</v>
      </c>
      <c r="L380" t="s">
        <v>52</v>
      </c>
      <c r="M380">
        <v>7</v>
      </c>
      <c r="N380" t="s">
        <v>79</v>
      </c>
      <c r="O380">
        <v>5</v>
      </c>
      <c r="P380" s="2">
        <v>1</v>
      </c>
      <c r="Q380" t="s">
        <v>50</v>
      </c>
      <c r="R380">
        <v>33</v>
      </c>
      <c r="S380" s="5">
        <f t="shared" si="5"/>
        <v>0</v>
      </c>
      <c r="T380" t="s">
        <v>54</v>
      </c>
      <c r="U380" t="s">
        <v>53</v>
      </c>
      <c r="W380" t="s">
        <v>53</v>
      </c>
      <c r="Y380" t="s">
        <v>55</v>
      </c>
      <c r="Z380" t="s">
        <v>52</v>
      </c>
      <c r="AA380">
        <v>2</v>
      </c>
      <c r="AB380" t="s">
        <v>72</v>
      </c>
      <c r="AD380" t="s">
        <v>73</v>
      </c>
      <c r="AE380" t="s">
        <v>52</v>
      </c>
      <c r="AF380" t="s">
        <v>52</v>
      </c>
      <c r="AG380" t="s">
        <v>52</v>
      </c>
      <c r="AH380">
        <v>7</v>
      </c>
      <c r="AI380" t="s">
        <v>79</v>
      </c>
      <c r="AJ380" t="s">
        <v>53</v>
      </c>
    </row>
    <row r="381" spans="1:49" hidden="1" x14ac:dyDescent="0.35">
      <c r="A381" s="2" t="s">
        <v>213</v>
      </c>
      <c r="B381">
        <v>21</v>
      </c>
      <c r="C381">
        <v>2106</v>
      </c>
      <c r="D381">
        <v>2</v>
      </c>
      <c r="E381" t="s">
        <v>50</v>
      </c>
      <c r="F381">
        <v>33</v>
      </c>
      <c r="G381" t="s">
        <v>72</v>
      </c>
      <c r="I381" t="s">
        <v>73</v>
      </c>
      <c r="J381" t="s">
        <v>52</v>
      </c>
      <c r="K381" t="s">
        <v>52</v>
      </c>
      <c r="L381" t="s">
        <v>52</v>
      </c>
      <c r="M381">
        <v>7</v>
      </c>
      <c r="N381" t="s">
        <v>79</v>
      </c>
      <c r="O381">
        <v>5</v>
      </c>
      <c r="P381" s="2">
        <v>2</v>
      </c>
      <c r="Q381" t="s">
        <v>56</v>
      </c>
      <c r="R381">
        <v>29</v>
      </c>
      <c r="S381" s="5">
        <f t="shared" si="5"/>
        <v>0</v>
      </c>
      <c r="T381" t="s">
        <v>57</v>
      </c>
      <c r="U381" t="s">
        <v>53</v>
      </c>
      <c r="W381" t="s">
        <v>53</v>
      </c>
      <c r="Y381" t="s">
        <v>55</v>
      </c>
      <c r="Z381" t="s">
        <v>52</v>
      </c>
      <c r="AA381">
        <v>1</v>
      </c>
      <c r="AB381" t="s">
        <v>72</v>
      </c>
      <c r="AD381" t="s">
        <v>73</v>
      </c>
      <c r="AE381" t="s">
        <v>52</v>
      </c>
      <c r="AF381" t="s">
        <v>52</v>
      </c>
      <c r="AG381" t="s">
        <v>52</v>
      </c>
      <c r="AH381">
        <v>7</v>
      </c>
      <c r="AI381" t="s">
        <v>79</v>
      </c>
      <c r="AJ381" t="s">
        <v>53</v>
      </c>
    </row>
    <row r="382" spans="1:49" x14ac:dyDescent="0.35">
      <c r="A382" s="2" t="s">
        <v>213</v>
      </c>
      <c r="B382">
        <v>21</v>
      </c>
      <c r="C382">
        <v>2106</v>
      </c>
      <c r="D382">
        <v>2</v>
      </c>
      <c r="E382" t="s">
        <v>50</v>
      </c>
      <c r="F382">
        <v>33</v>
      </c>
      <c r="G382" t="s">
        <v>72</v>
      </c>
      <c r="I382" t="s">
        <v>73</v>
      </c>
      <c r="J382" t="s">
        <v>52</v>
      </c>
      <c r="K382" t="s">
        <v>52</v>
      </c>
      <c r="L382" t="s">
        <v>52</v>
      </c>
      <c r="M382">
        <v>7</v>
      </c>
      <c r="N382" t="s">
        <v>79</v>
      </c>
      <c r="O382">
        <v>5</v>
      </c>
      <c r="P382" s="6">
        <v>3</v>
      </c>
      <c r="Q382" t="s">
        <v>56</v>
      </c>
      <c r="R382">
        <v>11</v>
      </c>
      <c r="S382" s="5">
        <f t="shared" si="5"/>
        <v>1</v>
      </c>
      <c r="T382" t="s">
        <v>58</v>
      </c>
      <c r="U382" t="s">
        <v>52</v>
      </c>
      <c r="V382">
        <v>1</v>
      </c>
      <c r="W382" t="s">
        <v>52</v>
      </c>
      <c r="X382">
        <v>2</v>
      </c>
      <c r="AB382" t="s">
        <v>72</v>
      </c>
      <c r="AD382" t="s">
        <v>73</v>
      </c>
      <c r="AE382" t="s">
        <v>52</v>
      </c>
      <c r="AF382" t="s">
        <v>52</v>
      </c>
      <c r="AG382" t="s">
        <v>52</v>
      </c>
      <c r="AH382">
        <v>8</v>
      </c>
      <c r="AI382" t="s">
        <v>86</v>
      </c>
      <c r="AJ382" t="s">
        <v>52</v>
      </c>
      <c r="AK382" t="s">
        <v>87</v>
      </c>
      <c r="AM382" t="s">
        <v>62</v>
      </c>
      <c r="AN382" t="s">
        <v>52</v>
      </c>
      <c r="AP382">
        <v>0</v>
      </c>
      <c r="AQ382">
        <v>468000</v>
      </c>
      <c r="AR382">
        <v>50000</v>
      </c>
      <c r="AS382">
        <v>100000</v>
      </c>
      <c r="AT382">
        <v>0</v>
      </c>
      <c r="AU382">
        <v>0</v>
      </c>
      <c r="AV382">
        <v>0</v>
      </c>
      <c r="AW382">
        <v>618000</v>
      </c>
    </row>
    <row r="383" spans="1:49" hidden="1" x14ac:dyDescent="0.35">
      <c r="A383" s="2" t="s">
        <v>213</v>
      </c>
      <c r="B383">
        <v>21</v>
      </c>
      <c r="C383">
        <v>2106</v>
      </c>
      <c r="D383">
        <v>2</v>
      </c>
      <c r="E383" t="s">
        <v>50</v>
      </c>
      <c r="F383">
        <v>33</v>
      </c>
      <c r="G383" t="s">
        <v>72</v>
      </c>
      <c r="I383" t="s">
        <v>73</v>
      </c>
      <c r="J383" t="s">
        <v>52</v>
      </c>
      <c r="K383" t="s">
        <v>52</v>
      </c>
      <c r="L383" t="s">
        <v>52</v>
      </c>
      <c r="M383">
        <v>7</v>
      </c>
      <c r="N383" t="s">
        <v>79</v>
      </c>
      <c r="O383">
        <v>5</v>
      </c>
      <c r="P383" s="2">
        <v>4</v>
      </c>
      <c r="Q383" t="s">
        <v>56</v>
      </c>
      <c r="R383">
        <v>1</v>
      </c>
      <c r="S383" s="5">
        <f t="shared" si="5"/>
        <v>0</v>
      </c>
      <c r="T383" t="s">
        <v>58</v>
      </c>
      <c r="U383" t="s">
        <v>52</v>
      </c>
      <c r="V383">
        <v>1</v>
      </c>
      <c r="W383" t="s">
        <v>52</v>
      </c>
      <c r="X383">
        <v>2</v>
      </c>
      <c r="AB383" t="s">
        <v>72</v>
      </c>
    </row>
    <row r="384" spans="1:49" hidden="1" x14ac:dyDescent="0.35">
      <c r="A384" s="2" t="s">
        <v>214</v>
      </c>
      <c r="B384">
        <v>25</v>
      </c>
      <c r="C384">
        <v>2506</v>
      </c>
      <c r="D384">
        <v>2</v>
      </c>
      <c r="E384" t="s">
        <v>50</v>
      </c>
      <c r="F384">
        <v>31</v>
      </c>
      <c r="G384" t="s">
        <v>72</v>
      </c>
      <c r="I384" t="s">
        <v>73</v>
      </c>
      <c r="J384" t="s">
        <v>52</v>
      </c>
      <c r="K384" t="s">
        <v>52</v>
      </c>
      <c r="L384" t="s">
        <v>52</v>
      </c>
      <c r="M384">
        <v>8</v>
      </c>
      <c r="N384" t="s">
        <v>86</v>
      </c>
      <c r="O384">
        <v>5</v>
      </c>
      <c r="P384" s="2">
        <v>1</v>
      </c>
      <c r="Q384" t="s">
        <v>50</v>
      </c>
      <c r="R384">
        <v>31</v>
      </c>
      <c r="S384" s="5">
        <f t="shared" si="5"/>
        <v>0</v>
      </c>
      <c r="T384" t="s">
        <v>54</v>
      </c>
      <c r="U384" t="s">
        <v>53</v>
      </c>
      <c r="W384" t="s">
        <v>53</v>
      </c>
      <c r="Y384" t="s">
        <v>55</v>
      </c>
      <c r="Z384" t="s">
        <v>52</v>
      </c>
      <c r="AA384">
        <v>2</v>
      </c>
      <c r="AB384" t="s">
        <v>72</v>
      </c>
      <c r="AD384" t="s">
        <v>73</v>
      </c>
      <c r="AE384" t="s">
        <v>52</v>
      </c>
      <c r="AF384" t="s">
        <v>52</v>
      </c>
      <c r="AG384" t="s">
        <v>52</v>
      </c>
      <c r="AH384">
        <v>8</v>
      </c>
      <c r="AI384" t="s">
        <v>86</v>
      </c>
      <c r="AJ384" t="s">
        <v>53</v>
      </c>
    </row>
    <row r="385" spans="1:49" hidden="1" x14ac:dyDescent="0.35">
      <c r="A385" s="2" t="s">
        <v>214</v>
      </c>
      <c r="B385">
        <v>25</v>
      </c>
      <c r="C385">
        <v>2506</v>
      </c>
      <c r="D385">
        <v>2</v>
      </c>
      <c r="E385" t="s">
        <v>50</v>
      </c>
      <c r="F385">
        <v>31</v>
      </c>
      <c r="G385" t="s">
        <v>72</v>
      </c>
      <c r="I385" t="s">
        <v>73</v>
      </c>
      <c r="J385" t="s">
        <v>52</v>
      </c>
      <c r="K385" t="s">
        <v>52</v>
      </c>
      <c r="L385" t="s">
        <v>52</v>
      </c>
      <c r="M385">
        <v>8</v>
      </c>
      <c r="N385" t="s">
        <v>86</v>
      </c>
      <c r="O385">
        <v>5</v>
      </c>
      <c r="P385" s="2">
        <v>2</v>
      </c>
      <c r="Q385" t="s">
        <v>56</v>
      </c>
      <c r="R385">
        <v>28</v>
      </c>
      <c r="S385" s="5">
        <f t="shared" si="5"/>
        <v>0</v>
      </c>
      <c r="T385" t="s">
        <v>57</v>
      </c>
      <c r="U385" t="s">
        <v>53</v>
      </c>
      <c r="W385" t="s">
        <v>53</v>
      </c>
      <c r="Y385" t="s">
        <v>55</v>
      </c>
      <c r="Z385" t="s">
        <v>52</v>
      </c>
      <c r="AA385">
        <v>1</v>
      </c>
      <c r="AB385" t="s">
        <v>72</v>
      </c>
      <c r="AD385" t="s">
        <v>73</v>
      </c>
      <c r="AE385" t="s">
        <v>52</v>
      </c>
      <c r="AF385" t="s">
        <v>52</v>
      </c>
      <c r="AG385" t="s">
        <v>52</v>
      </c>
      <c r="AH385">
        <v>8</v>
      </c>
      <c r="AI385" t="s">
        <v>60</v>
      </c>
      <c r="AJ385" t="s">
        <v>53</v>
      </c>
    </row>
    <row r="386" spans="1:49" x14ac:dyDescent="0.35">
      <c r="A386" s="2" t="s">
        <v>214</v>
      </c>
      <c r="B386">
        <v>25</v>
      </c>
      <c r="C386">
        <v>2506</v>
      </c>
      <c r="D386">
        <v>2</v>
      </c>
      <c r="E386" t="s">
        <v>50</v>
      </c>
      <c r="F386">
        <v>31</v>
      </c>
      <c r="G386" t="s">
        <v>72</v>
      </c>
      <c r="I386" t="s">
        <v>73</v>
      </c>
      <c r="J386" t="s">
        <v>52</v>
      </c>
      <c r="K386" t="s">
        <v>52</v>
      </c>
      <c r="L386" t="s">
        <v>52</v>
      </c>
      <c r="M386">
        <v>8</v>
      </c>
      <c r="N386" t="s">
        <v>86</v>
      </c>
      <c r="O386">
        <v>5</v>
      </c>
      <c r="P386" s="6">
        <v>3</v>
      </c>
      <c r="Q386" t="s">
        <v>56</v>
      </c>
      <c r="R386">
        <v>7</v>
      </c>
      <c r="S386" s="5">
        <f t="shared" si="5"/>
        <v>1</v>
      </c>
      <c r="T386" t="s">
        <v>58</v>
      </c>
      <c r="U386" t="s">
        <v>52</v>
      </c>
      <c r="V386">
        <v>1</v>
      </c>
      <c r="W386" t="s">
        <v>52</v>
      </c>
      <c r="X386">
        <v>2</v>
      </c>
      <c r="AB386" t="s">
        <v>72</v>
      </c>
      <c r="AD386" t="s">
        <v>73</v>
      </c>
      <c r="AE386" t="s">
        <v>52</v>
      </c>
      <c r="AF386" t="s">
        <v>52</v>
      </c>
      <c r="AG386" t="s">
        <v>52</v>
      </c>
      <c r="AH386">
        <v>3</v>
      </c>
      <c r="AI386" t="s">
        <v>65</v>
      </c>
      <c r="AJ386" t="s">
        <v>52</v>
      </c>
      <c r="AK386" t="s">
        <v>66</v>
      </c>
      <c r="AM386" t="s">
        <v>62</v>
      </c>
      <c r="AN386" t="s">
        <v>52</v>
      </c>
      <c r="AP386">
        <v>0</v>
      </c>
      <c r="AQ386">
        <v>240000</v>
      </c>
      <c r="AR386">
        <v>15000</v>
      </c>
      <c r="AS386">
        <v>5000</v>
      </c>
      <c r="AT386">
        <v>0</v>
      </c>
      <c r="AU386">
        <v>0</v>
      </c>
      <c r="AV386">
        <v>0</v>
      </c>
      <c r="AW386">
        <v>260000</v>
      </c>
    </row>
    <row r="387" spans="1:49" hidden="1" x14ac:dyDescent="0.35">
      <c r="A387" s="2" t="s">
        <v>214</v>
      </c>
      <c r="B387">
        <v>25</v>
      </c>
      <c r="C387">
        <v>2506</v>
      </c>
      <c r="D387">
        <v>2</v>
      </c>
      <c r="E387" t="s">
        <v>50</v>
      </c>
      <c r="F387">
        <v>31</v>
      </c>
      <c r="G387" t="s">
        <v>72</v>
      </c>
      <c r="I387" t="s">
        <v>73</v>
      </c>
      <c r="J387" t="s">
        <v>52</v>
      </c>
      <c r="K387" t="s">
        <v>52</v>
      </c>
      <c r="L387" t="s">
        <v>52</v>
      </c>
      <c r="M387">
        <v>8</v>
      </c>
      <c r="N387" t="s">
        <v>86</v>
      </c>
      <c r="O387">
        <v>3</v>
      </c>
      <c r="P387" s="2">
        <v>4</v>
      </c>
      <c r="Q387" t="s">
        <v>50</v>
      </c>
      <c r="R387">
        <v>2</v>
      </c>
      <c r="S387" s="5">
        <f t="shared" ref="S387:S450" si="6">IF(AND(R387&gt;=6, R387&lt;=17, T387="Child"),1,0)</f>
        <v>0</v>
      </c>
      <c r="T387" t="s">
        <v>58</v>
      </c>
      <c r="U387" t="s">
        <v>52</v>
      </c>
      <c r="V387">
        <v>1</v>
      </c>
      <c r="W387" t="s">
        <v>52</v>
      </c>
      <c r="X387">
        <v>2</v>
      </c>
      <c r="AB387" t="s">
        <v>72</v>
      </c>
      <c r="AD387" t="s">
        <v>73</v>
      </c>
    </row>
    <row r="388" spans="1:49" hidden="1" x14ac:dyDescent="0.35">
      <c r="A388" s="2" t="s">
        <v>214</v>
      </c>
      <c r="B388">
        <v>25</v>
      </c>
      <c r="C388">
        <v>2506</v>
      </c>
      <c r="D388">
        <v>2</v>
      </c>
      <c r="E388" t="s">
        <v>50</v>
      </c>
      <c r="F388">
        <v>31</v>
      </c>
      <c r="G388" t="s">
        <v>72</v>
      </c>
      <c r="I388" t="s">
        <v>73</v>
      </c>
      <c r="J388" t="s">
        <v>52</v>
      </c>
      <c r="K388" t="s">
        <v>52</v>
      </c>
      <c r="L388" t="s">
        <v>52</v>
      </c>
      <c r="M388">
        <v>8</v>
      </c>
      <c r="N388" t="s">
        <v>86</v>
      </c>
      <c r="O388">
        <v>3</v>
      </c>
      <c r="P388" s="2">
        <v>5</v>
      </c>
      <c r="Q388" t="s">
        <v>50</v>
      </c>
      <c r="R388">
        <v>1</v>
      </c>
      <c r="S388" s="5">
        <f t="shared" si="6"/>
        <v>0</v>
      </c>
      <c r="T388" t="s">
        <v>58</v>
      </c>
      <c r="U388" t="s">
        <v>52</v>
      </c>
      <c r="V388">
        <v>1</v>
      </c>
      <c r="W388" t="s">
        <v>52</v>
      </c>
      <c r="X388">
        <v>2</v>
      </c>
      <c r="AB388" t="s">
        <v>72</v>
      </c>
    </row>
    <row r="389" spans="1:49" hidden="1" x14ac:dyDescent="0.35">
      <c r="A389" s="2" t="s">
        <v>215</v>
      </c>
      <c r="B389">
        <v>2</v>
      </c>
      <c r="C389">
        <v>201</v>
      </c>
      <c r="D389">
        <v>2</v>
      </c>
      <c r="E389" t="s">
        <v>50</v>
      </c>
      <c r="F389">
        <v>76</v>
      </c>
      <c r="G389" t="s">
        <v>72</v>
      </c>
      <c r="I389" t="s">
        <v>73</v>
      </c>
      <c r="J389" t="s">
        <v>52</v>
      </c>
      <c r="K389" t="s">
        <v>52</v>
      </c>
      <c r="L389" t="s">
        <v>52</v>
      </c>
      <c r="M389">
        <v>3</v>
      </c>
      <c r="N389" t="s">
        <v>63</v>
      </c>
      <c r="O389">
        <v>3</v>
      </c>
      <c r="P389" s="2">
        <v>1</v>
      </c>
      <c r="Q389" t="s">
        <v>50</v>
      </c>
      <c r="R389">
        <v>76</v>
      </c>
      <c r="S389" s="5">
        <f t="shared" si="6"/>
        <v>0</v>
      </c>
      <c r="T389" t="s">
        <v>54</v>
      </c>
      <c r="U389" t="s">
        <v>53</v>
      </c>
      <c r="W389" t="s">
        <v>53</v>
      </c>
      <c r="Y389" t="s">
        <v>55</v>
      </c>
      <c r="Z389" t="s">
        <v>52</v>
      </c>
      <c r="AA389">
        <v>2</v>
      </c>
      <c r="AB389" t="s">
        <v>72</v>
      </c>
      <c r="AD389" t="s">
        <v>73</v>
      </c>
      <c r="AE389" t="s">
        <v>52</v>
      </c>
      <c r="AF389" t="s">
        <v>52</v>
      </c>
      <c r="AG389" t="s">
        <v>52</v>
      </c>
      <c r="AH389">
        <v>3</v>
      </c>
      <c r="AI389" t="s">
        <v>63</v>
      </c>
      <c r="AJ389" t="s">
        <v>53</v>
      </c>
    </row>
    <row r="390" spans="1:49" hidden="1" x14ac:dyDescent="0.35">
      <c r="A390" s="2" t="s">
        <v>215</v>
      </c>
      <c r="B390">
        <v>2</v>
      </c>
      <c r="C390">
        <v>201</v>
      </c>
      <c r="D390">
        <v>2</v>
      </c>
      <c r="E390" t="s">
        <v>50</v>
      </c>
      <c r="F390">
        <v>76</v>
      </c>
      <c r="G390" t="s">
        <v>72</v>
      </c>
      <c r="I390" t="s">
        <v>73</v>
      </c>
      <c r="J390" t="s">
        <v>52</v>
      </c>
      <c r="K390" t="s">
        <v>52</v>
      </c>
      <c r="L390" t="s">
        <v>52</v>
      </c>
      <c r="M390">
        <v>3</v>
      </c>
      <c r="N390" t="s">
        <v>63</v>
      </c>
      <c r="O390">
        <v>3</v>
      </c>
      <c r="P390" s="2">
        <v>2</v>
      </c>
      <c r="Q390" t="s">
        <v>56</v>
      </c>
      <c r="R390">
        <v>65</v>
      </c>
      <c r="S390" s="5">
        <f t="shared" si="6"/>
        <v>0</v>
      </c>
      <c r="T390" t="s">
        <v>57</v>
      </c>
      <c r="U390" t="s">
        <v>53</v>
      </c>
      <c r="W390" t="s">
        <v>53</v>
      </c>
      <c r="Y390" t="s">
        <v>55</v>
      </c>
      <c r="Z390" t="s">
        <v>52</v>
      </c>
      <c r="AA390">
        <v>1</v>
      </c>
      <c r="AB390" t="s">
        <v>72</v>
      </c>
      <c r="AD390" t="s">
        <v>73</v>
      </c>
      <c r="AE390" t="s">
        <v>52</v>
      </c>
      <c r="AF390" t="s">
        <v>52</v>
      </c>
      <c r="AG390" t="s">
        <v>52</v>
      </c>
      <c r="AH390">
        <v>3</v>
      </c>
      <c r="AI390" t="s">
        <v>97</v>
      </c>
      <c r="AJ390" t="s">
        <v>53</v>
      </c>
    </row>
    <row r="391" spans="1:49" hidden="1" x14ac:dyDescent="0.35">
      <c r="A391" s="2" t="s">
        <v>215</v>
      </c>
      <c r="B391">
        <v>2</v>
      </c>
      <c r="C391">
        <v>201</v>
      </c>
      <c r="D391">
        <v>2</v>
      </c>
      <c r="E391" t="s">
        <v>50</v>
      </c>
      <c r="F391">
        <v>76</v>
      </c>
      <c r="G391" t="s">
        <v>72</v>
      </c>
      <c r="I391" t="s">
        <v>73</v>
      </c>
      <c r="J391" t="s">
        <v>52</v>
      </c>
      <c r="K391" t="s">
        <v>52</v>
      </c>
      <c r="L391" t="s">
        <v>52</v>
      </c>
      <c r="M391">
        <v>3</v>
      </c>
      <c r="N391" t="s">
        <v>63</v>
      </c>
      <c r="O391">
        <v>3</v>
      </c>
      <c r="P391" s="2">
        <v>3</v>
      </c>
      <c r="Q391" t="s">
        <v>56</v>
      </c>
      <c r="R391">
        <v>22</v>
      </c>
      <c r="S391" s="5">
        <f t="shared" si="6"/>
        <v>0</v>
      </c>
      <c r="T391" t="s">
        <v>58</v>
      </c>
      <c r="U391" t="s">
        <v>52</v>
      </c>
      <c r="V391">
        <v>1</v>
      </c>
      <c r="W391" t="s">
        <v>52</v>
      </c>
      <c r="X391">
        <v>2</v>
      </c>
      <c r="Y391" t="s">
        <v>55</v>
      </c>
      <c r="Z391" t="s">
        <v>52</v>
      </c>
      <c r="AA391">
        <v>4</v>
      </c>
      <c r="AB391" t="s">
        <v>72</v>
      </c>
      <c r="AD391" t="s">
        <v>73</v>
      </c>
      <c r="AE391" t="s">
        <v>53</v>
      </c>
      <c r="AF391" t="s">
        <v>53</v>
      </c>
      <c r="AG391" t="s">
        <v>52</v>
      </c>
      <c r="AH391">
        <v>3</v>
      </c>
      <c r="AI391" t="s">
        <v>97</v>
      </c>
      <c r="AJ391" t="s">
        <v>53</v>
      </c>
    </row>
    <row r="392" spans="1:49" hidden="1" x14ac:dyDescent="0.35">
      <c r="A392" s="2" t="s">
        <v>215</v>
      </c>
      <c r="B392">
        <v>2</v>
      </c>
      <c r="C392">
        <v>201</v>
      </c>
      <c r="D392">
        <v>2</v>
      </c>
      <c r="E392" t="s">
        <v>50</v>
      </c>
      <c r="F392">
        <v>76</v>
      </c>
      <c r="G392" t="s">
        <v>72</v>
      </c>
      <c r="I392" t="s">
        <v>73</v>
      </c>
      <c r="J392" t="s">
        <v>52</v>
      </c>
      <c r="K392" t="s">
        <v>52</v>
      </c>
      <c r="L392" t="s">
        <v>52</v>
      </c>
      <c r="M392">
        <v>3</v>
      </c>
      <c r="N392" t="s">
        <v>63</v>
      </c>
      <c r="P392" s="2">
        <v>4</v>
      </c>
      <c r="Q392" t="s">
        <v>50</v>
      </c>
      <c r="R392">
        <v>24</v>
      </c>
      <c r="S392" s="5">
        <f t="shared" si="6"/>
        <v>0</v>
      </c>
      <c r="T392" t="s">
        <v>99</v>
      </c>
      <c r="U392" t="s">
        <v>53</v>
      </c>
      <c r="W392" t="s">
        <v>53</v>
      </c>
      <c r="Y392" t="s">
        <v>55</v>
      </c>
      <c r="Z392" t="s">
        <v>52</v>
      </c>
      <c r="AA392">
        <v>3</v>
      </c>
      <c r="AB392" t="s">
        <v>72</v>
      </c>
      <c r="AD392" t="s">
        <v>73</v>
      </c>
      <c r="AE392" t="s">
        <v>53</v>
      </c>
      <c r="AF392" t="s">
        <v>53</v>
      </c>
      <c r="AG392" t="s">
        <v>53</v>
      </c>
    </row>
    <row r="393" spans="1:49" hidden="1" x14ac:dyDescent="0.35">
      <c r="A393" s="2" t="s">
        <v>215</v>
      </c>
      <c r="B393">
        <v>2</v>
      </c>
      <c r="C393">
        <v>201</v>
      </c>
      <c r="D393">
        <v>2</v>
      </c>
      <c r="E393" t="s">
        <v>50</v>
      </c>
      <c r="F393">
        <v>76</v>
      </c>
      <c r="G393" t="s">
        <v>72</v>
      </c>
      <c r="I393" t="s">
        <v>73</v>
      </c>
      <c r="J393" t="s">
        <v>52</v>
      </c>
      <c r="K393" t="s">
        <v>52</v>
      </c>
      <c r="L393" t="s">
        <v>52</v>
      </c>
      <c r="M393">
        <v>3</v>
      </c>
      <c r="N393" t="s">
        <v>63</v>
      </c>
      <c r="O393">
        <v>2</v>
      </c>
      <c r="P393" s="2">
        <v>5</v>
      </c>
      <c r="Q393" t="s">
        <v>50</v>
      </c>
      <c r="R393">
        <v>7</v>
      </c>
      <c r="S393" s="5">
        <f t="shared" si="6"/>
        <v>0</v>
      </c>
      <c r="T393" t="s">
        <v>102</v>
      </c>
      <c r="U393" t="s">
        <v>52</v>
      </c>
      <c r="V393">
        <v>4</v>
      </c>
      <c r="W393" t="s">
        <v>52</v>
      </c>
      <c r="X393">
        <v>3</v>
      </c>
      <c r="AB393" t="s">
        <v>72</v>
      </c>
      <c r="AD393" t="s">
        <v>73</v>
      </c>
      <c r="AE393" t="s">
        <v>53</v>
      </c>
      <c r="AF393" t="s">
        <v>53</v>
      </c>
      <c r="AG393" t="s">
        <v>52</v>
      </c>
      <c r="AH393">
        <v>1</v>
      </c>
      <c r="AI393" t="s">
        <v>67</v>
      </c>
      <c r="AJ393" t="s">
        <v>52</v>
      </c>
      <c r="AK393" t="s">
        <v>74</v>
      </c>
      <c r="AM393" t="s">
        <v>62</v>
      </c>
      <c r="AN393" t="s">
        <v>53</v>
      </c>
    </row>
    <row r="394" spans="1:49" hidden="1" x14ac:dyDescent="0.35">
      <c r="A394" s="2" t="s">
        <v>215</v>
      </c>
      <c r="B394">
        <v>2</v>
      </c>
      <c r="C394">
        <v>201</v>
      </c>
      <c r="D394">
        <v>2</v>
      </c>
      <c r="E394" t="s">
        <v>50</v>
      </c>
      <c r="F394">
        <v>76</v>
      </c>
      <c r="G394" t="s">
        <v>72</v>
      </c>
      <c r="I394" t="s">
        <v>73</v>
      </c>
      <c r="J394" t="s">
        <v>52</v>
      </c>
      <c r="K394" t="s">
        <v>52</v>
      </c>
      <c r="L394" t="s">
        <v>52</v>
      </c>
      <c r="M394">
        <v>3</v>
      </c>
      <c r="N394" t="s">
        <v>63</v>
      </c>
      <c r="O394">
        <v>2</v>
      </c>
      <c r="P394" s="2">
        <v>6</v>
      </c>
      <c r="Q394" t="s">
        <v>50</v>
      </c>
      <c r="R394">
        <v>4</v>
      </c>
      <c r="S394" s="5">
        <f t="shared" si="6"/>
        <v>0</v>
      </c>
      <c r="T394" t="s">
        <v>102</v>
      </c>
      <c r="U394" t="s">
        <v>52</v>
      </c>
      <c r="V394">
        <v>4</v>
      </c>
      <c r="W394" t="s">
        <v>52</v>
      </c>
      <c r="X394">
        <v>2</v>
      </c>
      <c r="AB394" t="s">
        <v>72</v>
      </c>
      <c r="AD394" t="s">
        <v>73</v>
      </c>
      <c r="AE394" t="s">
        <v>53</v>
      </c>
      <c r="AF394" t="s">
        <v>53</v>
      </c>
      <c r="AG394" t="s">
        <v>53</v>
      </c>
      <c r="AO394" t="s">
        <v>70</v>
      </c>
    </row>
    <row r="395" spans="1:49" hidden="1" x14ac:dyDescent="0.35">
      <c r="A395" s="2" t="s">
        <v>216</v>
      </c>
      <c r="B395">
        <v>3</v>
      </c>
      <c r="C395">
        <v>306</v>
      </c>
      <c r="D395">
        <v>2</v>
      </c>
      <c r="E395" t="s">
        <v>50</v>
      </c>
      <c r="F395">
        <v>54</v>
      </c>
      <c r="G395" t="s">
        <v>72</v>
      </c>
      <c r="I395" t="s">
        <v>73</v>
      </c>
      <c r="J395" t="s">
        <v>52</v>
      </c>
      <c r="K395" t="s">
        <v>52</v>
      </c>
      <c r="L395" t="s">
        <v>52</v>
      </c>
      <c r="M395">
        <v>5</v>
      </c>
      <c r="N395" t="s">
        <v>83</v>
      </c>
      <c r="O395">
        <v>2</v>
      </c>
      <c r="P395" s="2">
        <v>1</v>
      </c>
      <c r="Q395" t="s">
        <v>50</v>
      </c>
      <c r="R395">
        <v>54</v>
      </c>
      <c r="S395" s="5">
        <f t="shared" si="6"/>
        <v>0</v>
      </c>
      <c r="T395" t="s">
        <v>54</v>
      </c>
      <c r="U395" t="s">
        <v>53</v>
      </c>
      <c r="W395" t="s">
        <v>53</v>
      </c>
      <c r="Y395" t="s">
        <v>55</v>
      </c>
      <c r="Z395" t="s">
        <v>52</v>
      </c>
      <c r="AA395">
        <v>2</v>
      </c>
      <c r="AB395" t="s">
        <v>72</v>
      </c>
      <c r="AD395" t="s">
        <v>73</v>
      </c>
      <c r="AE395" t="s">
        <v>52</v>
      </c>
      <c r="AF395" t="s">
        <v>52</v>
      </c>
      <c r="AG395" t="s">
        <v>52</v>
      </c>
      <c r="AH395">
        <v>5</v>
      </c>
      <c r="AI395" t="s">
        <v>83</v>
      </c>
      <c r="AJ395" t="s">
        <v>53</v>
      </c>
    </row>
    <row r="396" spans="1:49" hidden="1" x14ac:dyDescent="0.35">
      <c r="A396" s="2" t="s">
        <v>216</v>
      </c>
      <c r="B396">
        <v>3</v>
      </c>
      <c r="C396">
        <v>306</v>
      </c>
      <c r="D396">
        <v>2</v>
      </c>
      <c r="E396" t="s">
        <v>50</v>
      </c>
      <c r="F396">
        <v>54</v>
      </c>
      <c r="G396" t="s">
        <v>72</v>
      </c>
      <c r="I396" t="s">
        <v>73</v>
      </c>
      <c r="J396" t="s">
        <v>52</v>
      </c>
      <c r="K396" t="s">
        <v>52</v>
      </c>
      <c r="L396" t="s">
        <v>52</v>
      </c>
      <c r="M396">
        <v>5</v>
      </c>
      <c r="N396" t="s">
        <v>83</v>
      </c>
      <c r="O396">
        <v>2</v>
      </c>
      <c r="P396" s="2">
        <v>2</v>
      </c>
      <c r="Q396" t="s">
        <v>56</v>
      </c>
      <c r="R396">
        <v>41</v>
      </c>
      <c r="S396" s="5">
        <f t="shared" si="6"/>
        <v>0</v>
      </c>
      <c r="T396" t="s">
        <v>57</v>
      </c>
      <c r="U396" t="s">
        <v>53</v>
      </c>
      <c r="W396" t="s">
        <v>53</v>
      </c>
      <c r="Y396" t="s">
        <v>55</v>
      </c>
      <c r="Z396" t="s">
        <v>52</v>
      </c>
      <c r="AA396">
        <v>1</v>
      </c>
      <c r="AB396" t="s">
        <v>72</v>
      </c>
      <c r="AD396" t="s">
        <v>73</v>
      </c>
      <c r="AE396" t="s">
        <v>53</v>
      </c>
      <c r="AF396" t="s">
        <v>53</v>
      </c>
      <c r="AG396" t="s">
        <v>52</v>
      </c>
      <c r="AH396">
        <v>2</v>
      </c>
      <c r="AI396" t="s">
        <v>97</v>
      </c>
      <c r="AJ396" t="s">
        <v>53</v>
      </c>
    </row>
    <row r="397" spans="1:49" x14ac:dyDescent="0.35">
      <c r="A397" s="2" t="s">
        <v>216</v>
      </c>
      <c r="B397">
        <v>3</v>
      </c>
      <c r="C397">
        <v>306</v>
      </c>
      <c r="D397">
        <v>2</v>
      </c>
      <c r="E397" t="s">
        <v>50</v>
      </c>
      <c r="F397">
        <v>54</v>
      </c>
      <c r="G397" t="s">
        <v>72</v>
      </c>
      <c r="I397" t="s">
        <v>73</v>
      </c>
      <c r="J397" t="s">
        <v>52</v>
      </c>
      <c r="K397" t="s">
        <v>52</v>
      </c>
      <c r="L397" t="s">
        <v>52</v>
      </c>
      <c r="M397">
        <v>5</v>
      </c>
      <c r="N397" t="s">
        <v>83</v>
      </c>
      <c r="P397" s="6">
        <v>3</v>
      </c>
      <c r="Q397" t="s">
        <v>50</v>
      </c>
      <c r="R397">
        <v>16</v>
      </c>
      <c r="S397" s="5">
        <f t="shared" si="6"/>
        <v>1</v>
      </c>
      <c r="T397" t="s">
        <v>58</v>
      </c>
      <c r="U397" t="s">
        <v>52</v>
      </c>
      <c r="V397">
        <v>1</v>
      </c>
      <c r="W397" t="s">
        <v>52</v>
      </c>
      <c r="X397">
        <v>2</v>
      </c>
      <c r="Y397" t="s">
        <v>59</v>
      </c>
      <c r="AB397" t="s">
        <v>72</v>
      </c>
      <c r="AD397" t="s">
        <v>73</v>
      </c>
      <c r="AE397" t="s">
        <v>52</v>
      </c>
      <c r="AF397" t="s">
        <v>52</v>
      </c>
      <c r="AG397" t="s">
        <v>52</v>
      </c>
      <c r="AH397">
        <v>8</v>
      </c>
      <c r="AI397" t="s">
        <v>60</v>
      </c>
      <c r="AJ397" t="s">
        <v>52</v>
      </c>
      <c r="AK397" t="s">
        <v>61</v>
      </c>
      <c r="AM397" t="s">
        <v>62</v>
      </c>
      <c r="AN397" t="s">
        <v>52</v>
      </c>
      <c r="AP397">
        <v>0</v>
      </c>
      <c r="AQ397">
        <v>240000</v>
      </c>
      <c r="AR397">
        <v>20000</v>
      </c>
      <c r="AS397">
        <v>40000</v>
      </c>
      <c r="AT397">
        <v>351000</v>
      </c>
      <c r="AU397">
        <v>0</v>
      </c>
      <c r="AV397">
        <v>5000</v>
      </c>
      <c r="AW397">
        <v>656000</v>
      </c>
    </row>
    <row r="398" spans="1:49" x14ac:dyDescent="0.35">
      <c r="A398" s="2" t="s">
        <v>216</v>
      </c>
      <c r="B398">
        <v>3</v>
      </c>
      <c r="C398">
        <v>306</v>
      </c>
      <c r="D398">
        <v>2</v>
      </c>
      <c r="E398" t="s">
        <v>50</v>
      </c>
      <c r="F398">
        <v>54</v>
      </c>
      <c r="G398" t="s">
        <v>72</v>
      </c>
      <c r="I398" t="s">
        <v>73</v>
      </c>
      <c r="J398" t="s">
        <v>52</v>
      </c>
      <c r="K398" t="s">
        <v>52</v>
      </c>
      <c r="L398" t="s">
        <v>52</v>
      </c>
      <c r="M398">
        <v>5</v>
      </c>
      <c r="N398" t="s">
        <v>83</v>
      </c>
      <c r="O398">
        <v>2</v>
      </c>
      <c r="P398" s="6">
        <v>5</v>
      </c>
      <c r="Q398" t="s">
        <v>50</v>
      </c>
      <c r="R398">
        <v>7</v>
      </c>
      <c r="S398" s="5">
        <f t="shared" si="6"/>
        <v>1</v>
      </c>
      <c r="T398" t="s">
        <v>58</v>
      </c>
      <c r="U398" t="s">
        <v>52</v>
      </c>
      <c r="V398">
        <v>1</v>
      </c>
      <c r="W398" t="s">
        <v>52</v>
      </c>
      <c r="X398">
        <v>2</v>
      </c>
      <c r="AB398" t="s">
        <v>72</v>
      </c>
      <c r="AD398" t="s">
        <v>73</v>
      </c>
      <c r="AE398" t="s">
        <v>52</v>
      </c>
      <c r="AF398" t="s">
        <v>52</v>
      </c>
      <c r="AG398" t="s">
        <v>52</v>
      </c>
      <c r="AH398">
        <v>2</v>
      </c>
      <c r="AI398" t="s">
        <v>65</v>
      </c>
      <c r="AJ398" t="s">
        <v>52</v>
      </c>
      <c r="AK398" t="s">
        <v>66</v>
      </c>
      <c r="AM398" t="s">
        <v>62</v>
      </c>
      <c r="AN398" t="s">
        <v>53</v>
      </c>
      <c r="AP398">
        <v>0</v>
      </c>
      <c r="AQ398">
        <v>0</v>
      </c>
      <c r="AR398">
        <v>12000</v>
      </c>
      <c r="AS398">
        <v>3800</v>
      </c>
      <c r="AT398">
        <v>351000</v>
      </c>
      <c r="AU398">
        <v>0</v>
      </c>
      <c r="AV398">
        <v>0</v>
      </c>
      <c r="AW398">
        <v>366800</v>
      </c>
    </row>
    <row r="399" spans="1:49" hidden="1" x14ac:dyDescent="0.35">
      <c r="A399" s="2" t="s">
        <v>216</v>
      </c>
      <c r="B399">
        <v>3</v>
      </c>
      <c r="C399">
        <v>306</v>
      </c>
      <c r="D399">
        <v>2</v>
      </c>
      <c r="E399" t="s">
        <v>50</v>
      </c>
      <c r="F399">
        <v>54</v>
      </c>
      <c r="G399" t="s">
        <v>72</v>
      </c>
      <c r="I399" t="s">
        <v>73</v>
      </c>
      <c r="J399" t="s">
        <v>52</v>
      </c>
      <c r="K399" t="s">
        <v>52</v>
      </c>
      <c r="L399" t="s">
        <v>52</v>
      </c>
      <c r="M399">
        <v>5</v>
      </c>
      <c r="N399" t="s">
        <v>83</v>
      </c>
      <c r="O399">
        <v>2</v>
      </c>
      <c r="P399" s="2">
        <v>6</v>
      </c>
      <c r="Q399" t="s">
        <v>50</v>
      </c>
      <c r="R399">
        <v>0</v>
      </c>
      <c r="S399" s="5">
        <f t="shared" si="6"/>
        <v>0</v>
      </c>
      <c r="T399" t="s">
        <v>58</v>
      </c>
      <c r="U399" t="s">
        <v>52</v>
      </c>
      <c r="V399">
        <v>1</v>
      </c>
      <c r="W399" t="s">
        <v>52</v>
      </c>
      <c r="X399">
        <v>2</v>
      </c>
      <c r="AB399" t="s">
        <v>72</v>
      </c>
    </row>
    <row r="400" spans="1:49" hidden="1" x14ac:dyDescent="0.35">
      <c r="A400" s="2" t="s">
        <v>217</v>
      </c>
      <c r="B400">
        <v>2</v>
      </c>
      <c r="C400">
        <v>205</v>
      </c>
      <c r="D400">
        <v>2</v>
      </c>
      <c r="E400" t="s">
        <v>50</v>
      </c>
      <c r="F400">
        <v>37</v>
      </c>
      <c r="G400" t="s">
        <v>72</v>
      </c>
      <c r="I400" t="s">
        <v>73</v>
      </c>
      <c r="J400" t="s">
        <v>52</v>
      </c>
      <c r="K400" t="s">
        <v>52</v>
      </c>
      <c r="L400" t="s">
        <v>52</v>
      </c>
      <c r="M400">
        <v>3</v>
      </c>
      <c r="N400" t="s">
        <v>97</v>
      </c>
      <c r="O400">
        <v>2</v>
      </c>
      <c r="P400" s="2">
        <v>1</v>
      </c>
      <c r="Q400" t="s">
        <v>50</v>
      </c>
      <c r="R400">
        <v>37</v>
      </c>
      <c r="S400" s="5">
        <f t="shared" si="6"/>
        <v>0</v>
      </c>
      <c r="T400" t="s">
        <v>54</v>
      </c>
      <c r="U400" t="s">
        <v>53</v>
      </c>
      <c r="W400" t="s">
        <v>53</v>
      </c>
      <c r="Y400" t="s">
        <v>55</v>
      </c>
      <c r="Z400" t="s">
        <v>52</v>
      </c>
      <c r="AA400">
        <v>2</v>
      </c>
      <c r="AB400" t="s">
        <v>72</v>
      </c>
      <c r="AD400" t="s">
        <v>73</v>
      </c>
      <c r="AE400" t="s">
        <v>52</v>
      </c>
      <c r="AF400" t="s">
        <v>52</v>
      </c>
      <c r="AG400" t="s">
        <v>52</v>
      </c>
      <c r="AH400">
        <v>3</v>
      </c>
      <c r="AI400" t="s">
        <v>97</v>
      </c>
      <c r="AJ400" t="s">
        <v>53</v>
      </c>
    </row>
    <row r="401" spans="1:49" hidden="1" x14ac:dyDescent="0.35">
      <c r="A401" s="2" t="s">
        <v>217</v>
      </c>
      <c r="B401">
        <v>2</v>
      </c>
      <c r="C401">
        <v>205</v>
      </c>
      <c r="D401">
        <v>2</v>
      </c>
      <c r="E401" t="s">
        <v>50</v>
      </c>
      <c r="F401">
        <v>37</v>
      </c>
      <c r="G401" t="s">
        <v>72</v>
      </c>
      <c r="I401" t="s">
        <v>73</v>
      </c>
      <c r="J401" t="s">
        <v>52</v>
      </c>
      <c r="K401" t="s">
        <v>52</v>
      </c>
      <c r="L401" t="s">
        <v>52</v>
      </c>
      <c r="M401">
        <v>3</v>
      </c>
      <c r="N401" t="s">
        <v>97</v>
      </c>
      <c r="O401">
        <v>2</v>
      </c>
      <c r="P401" s="2">
        <v>2</v>
      </c>
      <c r="Q401" t="s">
        <v>56</v>
      </c>
      <c r="R401">
        <v>33</v>
      </c>
      <c r="S401" s="5">
        <f t="shared" si="6"/>
        <v>0</v>
      </c>
      <c r="T401" t="s">
        <v>57</v>
      </c>
      <c r="U401" t="s">
        <v>53</v>
      </c>
      <c r="W401" t="s">
        <v>53</v>
      </c>
      <c r="Y401" t="s">
        <v>55</v>
      </c>
      <c r="Z401" t="s">
        <v>52</v>
      </c>
      <c r="AA401">
        <v>1</v>
      </c>
      <c r="AB401" t="s">
        <v>72</v>
      </c>
      <c r="AD401" t="s">
        <v>73</v>
      </c>
      <c r="AE401" t="s">
        <v>53</v>
      </c>
      <c r="AF401" t="s">
        <v>53</v>
      </c>
      <c r="AG401" t="s">
        <v>53</v>
      </c>
    </row>
    <row r="402" spans="1:49" x14ac:dyDescent="0.35">
      <c r="A402" s="2" t="s">
        <v>217</v>
      </c>
      <c r="B402">
        <v>2</v>
      </c>
      <c r="C402">
        <v>205</v>
      </c>
      <c r="D402">
        <v>2</v>
      </c>
      <c r="E402" t="s">
        <v>50</v>
      </c>
      <c r="F402">
        <v>37</v>
      </c>
      <c r="G402" t="s">
        <v>72</v>
      </c>
      <c r="I402" t="s">
        <v>73</v>
      </c>
      <c r="J402" t="s">
        <v>52</v>
      </c>
      <c r="K402" t="s">
        <v>52</v>
      </c>
      <c r="L402" t="s">
        <v>52</v>
      </c>
      <c r="M402">
        <v>3</v>
      </c>
      <c r="N402" t="s">
        <v>97</v>
      </c>
      <c r="O402">
        <v>3</v>
      </c>
      <c r="P402" s="6">
        <v>3</v>
      </c>
      <c r="Q402" t="s">
        <v>56</v>
      </c>
      <c r="R402">
        <v>10</v>
      </c>
      <c r="S402" s="5">
        <f t="shared" si="6"/>
        <v>1</v>
      </c>
      <c r="T402" t="s">
        <v>58</v>
      </c>
      <c r="U402" t="s">
        <v>52</v>
      </c>
      <c r="V402">
        <v>1</v>
      </c>
      <c r="W402" t="s">
        <v>52</v>
      </c>
      <c r="X402">
        <v>2</v>
      </c>
      <c r="AB402" t="s">
        <v>72</v>
      </c>
      <c r="AD402" t="s">
        <v>73</v>
      </c>
      <c r="AE402" t="s">
        <v>52</v>
      </c>
      <c r="AF402" t="s">
        <v>52</v>
      </c>
      <c r="AG402" t="s">
        <v>52</v>
      </c>
      <c r="AH402">
        <v>4</v>
      </c>
      <c r="AI402" t="s">
        <v>63</v>
      </c>
      <c r="AJ402" t="s">
        <v>52</v>
      </c>
      <c r="AK402" t="s">
        <v>64</v>
      </c>
      <c r="AM402" t="s">
        <v>62</v>
      </c>
      <c r="AN402" t="s">
        <v>53</v>
      </c>
      <c r="AP402">
        <v>0</v>
      </c>
      <c r="AQ402">
        <v>0</v>
      </c>
      <c r="AR402">
        <v>15000</v>
      </c>
      <c r="AS402">
        <v>5000</v>
      </c>
      <c r="AT402">
        <v>0</v>
      </c>
      <c r="AU402">
        <v>0</v>
      </c>
      <c r="AV402">
        <v>0</v>
      </c>
      <c r="AW402">
        <v>20000</v>
      </c>
    </row>
    <row r="403" spans="1:49" x14ac:dyDescent="0.35">
      <c r="A403" s="2" t="s">
        <v>217</v>
      </c>
      <c r="B403">
        <v>2</v>
      </c>
      <c r="C403">
        <v>205</v>
      </c>
      <c r="D403">
        <v>2</v>
      </c>
      <c r="E403" t="s">
        <v>50</v>
      </c>
      <c r="F403">
        <v>37</v>
      </c>
      <c r="G403" t="s">
        <v>72</v>
      </c>
      <c r="I403" t="s">
        <v>73</v>
      </c>
      <c r="J403" t="s">
        <v>52</v>
      </c>
      <c r="K403" t="s">
        <v>52</v>
      </c>
      <c r="L403" t="s">
        <v>52</v>
      </c>
      <c r="M403">
        <v>3</v>
      </c>
      <c r="N403" t="s">
        <v>97</v>
      </c>
      <c r="O403">
        <v>3</v>
      </c>
      <c r="P403" s="6">
        <v>4</v>
      </c>
      <c r="Q403" t="s">
        <v>50</v>
      </c>
      <c r="R403">
        <v>8</v>
      </c>
      <c r="S403" s="5">
        <f t="shared" si="6"/>
        <v>1</v>
      </c>
      <c r="T403" t="s">
        <v>58</v>
      </c>
      <c r="U403" t="s">
        <v>52</v>
      </c>
      <c r="V403">
        <v>1</v>
      </c>
      <c r="W403" t="s">
        <v>52</v>
      </c>
      <c r="X403">
        <v>2</v>
      </c>
      <c r="AB403" t="s">
        <v>72</v>
      </c>
      <c r="AD403" t="s">
        <v>73</v>
      </c>
      <c r="AE403" t="s">
        <v>53</v>
      </c>
      <c r="AF403" t="s">
        <v>53</v>
      </c>
      <c r="AG403" t="s">
        <v>52</v>
      </c>
      <c r="AH403">
        <v>2</v>
      </c>
      <c r="AI403" t="s">
        <v>65</v>
      </c>
      <c r="AJ403" t="s">
        <v>52</v>
      </c>
      <c r="AK403" t="s">
        <v>66</v>
      </c>
      <c r="AM403" t="s">
        <v>62</v>
      </c>
      <c r="AN403" t="s">
        <v>53</v>
      </c>
      <c r="AP403">
        <v>0</v>
      </c>
      <c r="AQ403">
        <v>0</v>
      </c>
      <c r="AR403">
        <v>6000</v>
      </c>
      <c r="AS403">
        <v>6000</v>
      </c>
      <c r="AT403">
        <v>0</v>
      </c>
      <c r="AU403">
        <v>0</v>
      </c>
      <c r="AV403">
        <v>0</v>
      </c>
      <c r="AW403">
        <v>12000</v>
      </c>
    </row>
    <row r="404" spans="1:49" hidden="1" x14ac:dyDescent="0.35">
      <c r="A404" s="2" t="s">
        <v>217</v>
      </c>
      <c r="B404">
        <v>2</v>
      </c>
      <c r="C404">
        <v>205</v>
      </c>
      <c r="D404">
        <v>2</v>
      </c>
      <c r="E404" t="s">
        <v>50</v>
      </c>
      <c r="F404">
        <v>37</v>
      </c>
      <c r="G404" t="s">
        <v>72</v>
      </c>
      <c r="I404" t="s">
        <v>73</v>
      </c>
      <c r="J404" t="s">
        <v>52</v>
      </c>
      <c r="K404" t="s">
        <v>52</v>
      </c>
      <c r="L404" t="s">
        <v>52</v>
      </c>
      <c r="M404">
        <v>3</v>
      </c>
      <c r="N404" t="s">
        <v>97</v>
      </c>
      <c r="O404">
        <v>3</v>
      </c>
      <c r="P404" s="2">
        <v>5</v>
      </c>
      <c r="Q404" t="s">
        <v>56</v>
      </c>
      <c r="R404">
        <v>5</v>
      </c>
      <c r="S404" s="5">
        <f t="shared" si="6"/>
        <v>0</v>
      </c>
      <c r="T404" t="s">
        <v>58</v>
      </c>
      <c r="U404" t="s">
        <v>52</v>
      </c>
      <c r="V404">
        <v>1</v>
      </c>
      <c r="W404" t="s">
        <v>52</v>
      </c>
      <c r="X404">
        <v>2</v>
      </c>
      <c r="AB404" t="s">
        <v>72</v>
      </c>
      <c r="AD404" t="s">
        <v>73</v>
      </c>
      <c r="AE404" t="s">
        <v>53</v>
      </c>
      <c r="AF404" t="s">
        <v>53</v>
      </c>
      <c r="AG404" t="s">
        <v>53</v>
      </c>
      <c r="AO404" t="s">
        <v>70</v>
      </c>
    </row>
    <row r="405" spans="1:49" hidden="1" x14ac:dyDescent="0.35">
      <c r="A405" s="2" t="s">
        <v>218</v>
      </c>
      <c r="B405">
        <v>19</v>
      </c>
      <c r="C405">
        <v>1905</v>
      </c>
      <c r="D405">
        <v>2</v>
      </c>
      <c r="E405" t="s">
        <v>50</v>
      </c>
      <c r="F405">
        <v>29</v>
      </c>
      <c r="G405" t="s">
        <v>72</v>
      </c>
      <c r="I405" t="s">
        <v>52</v>
      </c>
      <c r="J405" t="s">
        <v>52</v>
      </c>
      <c r="K405" t="s">
        <v>52</v>
      </c>
      <c r="L405" t="s">
        <v>52</v>
      </c>
      <c r="M405">
        <v>8</v>
      </c>
      <c r="N405" t="s">
        <v>60</v>
      </c>
      <c r="O405">
        <v>3</v>
      </c>
      <c r="P405" s="2">
        <v>1</v>
      </c>
      <c r="Q405" t="s">
        <v>50</v>
      </c>
      <c r="R405">
        <v>29</v>
      </c>
      <c r="S405" s="5">
        <f t="shared" si="6"/>
        <v>0</v>
      </c>
      <c r="T405" t="s">
        <v>54</v>
      </c>
      <c r="U405" t="s">
        <v>53</v>
      </c>
      <c r="W405" t="s">
        <v>53</v>
      </c>
      <c r="Y405" t="s">
        <v>55</v>
      </c>
      <c r="Z405" t="s">
        <v>52</v>
      </c>
      <c r="AA405">
        <v>2</v>
      </c>
      <c r="AB405" t="s">
        <v>72</v>
      </c>
      <c r="AD405" t="s">
        <v>52</v>
      </c>
      <c r="AE405" t="s">
        <v>52</v>
      </c>
      <c r="AF405" t="s">
        <v>52</v>
      </c>
      <c r="AG405" t="s">
        <v>52</v>
      </c>
      <c r="AH405">
        <v>8</v>
      </c>
      <c r="AI405" t="s">
        <v>60</v>
      </c>
      <c r="AJ405" t="s">
        <v>53</v>
      </c>
    </row>
    <row r="406" spans="1:49" hidden="1" x14ac:dyDescent="0.35">
      <c r="A406" s="2" t="s">
        <v>218</v>
      </c>
      <c r="B406">
        <v>19</v>
      </c>
      <c r="C406">
        <v>1905</v>
      </c>
      <c r="D406">
        <v>2</v>
      </c>
      <c r="E406" t="s">
        <v>50</v>
      </c>
      <c r="F406">
        <v>29</v>
      </c>
      <c r="G406" t="s">
        <v>72</v>
      </c>
      <c r="I406" t="s">
        <v>52</v>
      </c>
      <c r="J406" t="s">
        <v>52</v>
      </c>
      <c r="K406" t="s">
        <v>52</v>
      </c>
      <c r="L406" t="s">
        <v>52</v>
      </c>
      <c r="M406">
        <v>8</v>
      </c>
      <c r="N406" t="s">
        <v>60</v>
      </c>
      <c r="O406">
        <v>3</v>
      </c>
      <c r="P406" s="2">
        <v>2</v>
      </c>
      <c r="Q406" t="s">
        <v>56</v>
      </c>
      <c r="R406">
        <v>33</v>
      </c>
      <c r="S406" s="5">
        <f t="shared" si="6"/>
        <v>0</v>
      </c>
      <c r="T406" t="s">
        <v>57</v>
      </c>
      <c r="U406" t="s">
        <v>53</v>
      </c>
      <c r="W406" t="s">
        <v>53</v>
      </c>
      <c r="Y406" t="s">
        <v>55</v>
      </c>
      <c r="Z406" t="s">
        <v>52</v>
      </c>
      <c r="AA406">
        <v>1</v>
      </c>
      <c r="AB406" t="s">
        <v>72</v>
      </c>
      <c r="AD406" t="s">
        <v>73</v>
      </c>
      <c r="AE406" t="s">
        <v>52</v>
      </c>
      <c r="AF406" t="s">
        <v>52</v>
      </c>
      <c r="AG406" t="s">
        <v>52</v>
      </c>
      <c r="AH406">
        <v>7</v>
      </c>
      <c r="AI406" t="s">
        <v>86</v>
      </c>
      <c r="AJ406" t="s">
        <v>53</v>
      </c>
    </row>
    <row r="407" spans="1:49" hidden="1" x14ac:dyDescent="0.35">
      <c r="A407" s="2" t="s">
        <v>219</v>
      </c>
      <c r="B407">
        <v>16</v>
      </c>
      <c r="C407">
        <v>1601</v>
      </c>
      <c r="D407">
        <v>2</v>
      </c>
      <c r="E407" t="s">
        <v>50</v>
      </c>
      <c r="F407">
        <v>31</v>
      </c>
      <c r="G407" t="s">
        <v>72</v>
      </c>
      <c r="I407" t="s">
        <v>52</v>
      </c>
      <c r="J407" t="s">
        <v>52</v>
      </c>
      <c r="K407" t="s">
        <v>52</v>
      </c>
      <c r="L407" t="s">
        <v>52</v>
      </c>
      <c r="M407">
        <v>12</v>
      </c>
      <c r="N407" t="s">
        <v>76</v>
      </c>
      <c r="O407">
        <v>1</v>
      </c>
      <c r="P407" s="2">
        <v>1</v>
      </c>
      <c r="Q407" t="s">
        <v>50</v>
      </c>
      <c r="R407">
        <v>31</v>
      </c>
      <c r="S407" s="5">
        <f t="shared" si="6"/>
        <v>0</v>
      </c>
      <c r="T407" t="s">
        <v>54</v>
      </c>
      <c r="U407" t="s">
        <v>53</v>
      </c>
      <c r="W407" t="s">
        <v>53</v>
      </c>
      <c r="Y407" t="s">
        <v>55</v>
      </c>
      <c r="Z407" t="s">
        <v>52</v>
      </c>
      <c r="AA407">
        <v>2</v>
      </c>
      <c r="AB407" t="s">
        <v>72</v>
      </c>
      <c r="AD407" t="s">
        <v>52</v>
      </c>
      <c r="AE407" t="s">
        <v>52</v>
      </c>
      <c r="AF407" t="s">
        <v>52</v>
      </c>
      <c r="AG407" t="s">
        <v>52</v>
      </c>
      <c r="AH407">
        <v>12</v>
      </c>
      <c r="AI407" t="s">
        <v>76</v>
      </c>
      <c r="AJ407" t="s">
        <v>53</v>
      </c>
    </row>
    <row r="408" spans="1:49" hidden="1" x14ac:dyDescent="0.35">
      <c r="A408" s="2" t="s">
        <v>219</v>
      </c>
      <c r="B408">
        <v>16</v>
      </c>
      <c r="C408">
        <v>1601</v>
      </c>
      <c r="D408">
        <v>2</v>
      </c>
      <c r="E408" t="s">
        <v>50</v>
      </c>
      <c r="F408">
        <v>31</v>
      </c>
      <c r="G408" t="s">
        <v>72</v>
      </c>
      <c r="I408" t="s">
        <v>52</v>
      </c>
      <c r="J408" t="s">
        <v>52</v>
      </c>
      <c r="K408" t="s">
        <v>52</v>
      </c>
      <c r="L408" t="s">
        <v>52</v>
      </c>
      <c r="M408">
        <v>12</v>
      </c>
      <c r="N408" t="s">
        <v>76</v>
      </c>
      <c r="O408">
        <v>1</v>
      </c>
      <c r="P408" s="2">
        <v>2</v>
      </c>
      <c r="Q408" t="s">
        <v>56</v>
      </c>
      <c r="R408">
        <v>18</v>
      </c>
      <c r="S408" s="5">
        <f t="shared" si="6"/>
        <v>0</v>
      </c>
      <c r="T408" t="s">
        <v>57</v>
      </c>
      <c r="U408" t="s">
        <v>53</v>
      </c>
      <c r="W408" t="s">
        <v>53</v>
      </c>
      <c r="Y408" t="s">
        <v>55</v>
      </c>
      <c r="Z408" t="s">
        <v>52</v>
      </c>
      <c r="AA408">
        <v>1</v>
      </c>
      <c r="AB408" t="s">
        <v>72</v>
      </c>
      <c r="AD408" t="s">
        <v>73</v>
      </c>
      <c r="AE408" t="s">
        <v>52</v>
      </c>
      <c r="AF408" t="s">
        <v>52</v>
      </c>
      <c r="AG408" t="s">
        <v>52</v>
      </c>
      <c r="AH408">
        <v>6</v>
      </c>
      <c r="AI408" t="s">
        <v>79</v>
      </c>
      <c r="AJ408" t="s">
        <v>53</v>
      </c>
    </row>
    <row r="409" spans="1:49" hidden="1" x14ac:dyDescent="0.35">
      <c r="A409" s="2" t="s">
        <v>219</v>
      </c>
      <c r="B409">
        <v>16</v>
      </c>
      <c r="C409">
        <v>1601</v>
      </c>
      <c r="D409">
        <v>2</v>
      </c>
      <c r="E409" t="s">
        <v>50</v>
      </c>
      <c r="F409">
        <v>31</v>
      </c>
      <c r="G409" t="s">
        <v>72</v>
      </c>
      <c r="I409" t="s">
        <v>52</v>
      </c>
      <c r="J409" t="s">
        <v>52</v>
      </c>
      <c r="K409" t="s">
        <v>52</v>
      </c>
      <c r="L409" t="s">
        <v>52</v>
      </c>
      <c r="M409">
        <v>12</v>
      </c>
      <c r="N409" t="s">
        <v>76</v>
      </c>
      <c r="O409">
        <v>1</v>
      </c>
      <c r="P409" s="2">
        <v>3</v>
      </c>
      <c r="Q409" t="s">
        <v>50</v>
      </c>
      <c r="R409">
        <v>26</v>
      </c>
      <c r="S409" s="5">
        <f t="shared" si="6"/>
        <v>0</v>
      </c>
      <c r="T409" t="s">
        <v>220</v>
      </c>
      <c r="U409" t="s">
        <v>53</v>
      </c>
      <c r="W409" t="s">
        <v>53</v>
      </c>
      <c r="Y409" t="s">
        <v>59</v>
      </c>
      <c r="AB409" t="s">
        <v>72</v>
      </c>
      <c r="AD409" t="s">
        <v>73</v>
      </c>
      <c r="AE409" t="s">
        <v>52</v>
      </c>
      <c r="AF409" t="s">
        <v>52</v>
      </c>
      <c r="AG409" t="s">
        <v>52</v>
      </c>
      <c r="AH409">
        <v>6</v>
      </c>
      <c r="AI409" t="s">
        <v>79</v>
      </c>
      <c r="AJ409" t="s">
        <v>53</v>
      </c>
    </row>
    <row r="410" spans="1:49" hidden="1" x14ac:dyDescent="0.35">
      <c r="A410" s="2" t="s">
        <v>219</v>
      </c>
      <c r="B410">
        <v>16</v>
      </c>
      <c r="C410">
        <v>1601</v>
      </c>
      <c r="D410">
        <v>2</v>
      </c>
      <c r="E410" t="s">
        <v>50</v>
      </c>
      <c r="F410">
        <v>31</v>
      </c>
      <c r="G410" t="s">
        <v>72</v>
      </c>
      <c r="I410" t="s">
        <v>52</v>
      </c>
      <c r="J410" t="s">
        <v>52</v>
      </c>
      <c r="K410" t="s">
        <v>52</v>
      </c>
      <c r="L410" t="s">
        <v>52</v>
      </c>
      <c r="M410">
        <v>12</v>
      </c>
      <c r="N410" t="s">
        <v>76</v>
      </c>
      <c r="O410">
        <v>2</v>
      </c>
      <c r="P410" s="2">
        <v>4</v>
      </c>
      <c r="Q410" t="s">
        <v>50</v>
      </c>
      <c r="R410">
        <v>32</v>
      </c>
      <c r="S410" s="5">
        <f t="shared" si="6"/>
        <v>0</v>
      </c>
      <c r="T410" t="s">
        <v>174</v>
      </c>
      <c r="U410" t="s">
        <v>53</v>
      </c>
      <c r="W410" t="s">
        <v>53</v>
      </c>
      <c r="Y410" t="s">
        <v>55</v>
      </c>
      <c r="Z410" t="s">
        <v>52</v>
      </c>
      <c r="AA410">
        <v>5</v>
      </c>
      <c r="AB410" t="s">
        <v>72</v>
      </c>
      <c r="AD410" t="s">
        <v>73</v>
      </c>
      <c r="AE410" t="s">
        <v>52</v>
      </c>
      <c r="AF410" t="s">
        <v>52</v>
      </c>
      <c r="AG410" t="s">
        <v>52</v>
      </c>
      <c r="AH410">
        <v>8</v>
      </c>
      <c r="AI410" t="s">
        <v>60</v>
      </c>
      <c r="AJ410" t="s">
        <v>53</v>
      </c>
    </row>
    <row r="411" spans="1:49" hidden="1" x14ac:dyDescent="0.35">
      <c r="A411" s="2" t="s">
        <v>219</v>
      </c>
      <c r="B411">
        <v>16</v>
      </c>
      <c r="C411">
        <v>1601</v>
      </c>
      <c r="D411">
        <v>2</v>
      </c>
      <c r="E411" t="s">
        <v>50</v>
      </c>
      <c r="F411">
        <v>31</v>
      </c>
      <c r="G411" t="s">
        <v>72</v>
      </c>
      <c r="I411" t="s">
        <v>52</v>
      </c>
      <c r="J411" t="s">
        <v>52</v>
      </c>
      <c r="K411" t="s">
        <v>52</v>
      </c>
      <c r="L411" t="s">
        <v>52</v>
      </c>
      <c r="M411">
        <v>12</v>
      </c>
      <c r="N411" t="s">
        <v>76</v>
      </c>
      <c r="O411">
        <v>2</v>
      </c>
      <c r="P411" s="2">
        <v>5</v>
      </c>
      <c r="Q411" t="s">
        <v>56</v>
      </c>
      <c r="R411">
        <v>33</v>
      </c>
      <c r="S411" s="5">
        <f t="shared" si="6"/>
        <v>0</v>
      </c>
      <c r="T411" t="s">
        <v>220</v>
      </c>
      <c r="U411" t="s">
        <v>53</v>
      </c>
      <c r="W411" t="s">
        <v>53</v>
      </c>
      <c r="Y411" t="s">
        <v>55</v>
      </c>
      <c r="Z411" t="s">
        <v>52</v>
      </c>
      <c r="AA411">
        <v>4</v>
      </c>
      <c r="AB411" t="s">
        <v>72</v>
      </c>
      <c r="AD411" t="s">
        <v>73</v>
      </c>
      <c r="AE411" t="s">
        <v>53</v>
      </c>
      <c r="AF411" t="s">
        <v>53</v>
      </c>
      <c r="AG411" t="s">
        <v>52</v>
      </c>
      <c r="AH411">
        <v>3</v>
      </c>
      <c r="AI411" t="s">
        <v>63</v>
      </c>
      <c r="AJ411" t="s">
        <v>53</v>
      </c>
    </row>
    <row r="412" spans="1:49" hidden="1" x14ac:dyDescent="0.35">
      <c r="A412" s="2" t="s">
        <v>219</v>
      </c>
      <c r="B412">
        <v>16</v>
      </c>
      <c r="C412">
        <v>1601</v>
      </c>
      <c r="D412">
        <v>2</v>
      </c>
      <c r="E412" t="s">
        <v>50</v>
      </c>
      <c r="F412">
        <v>31</v>
      </c>
      <c r="G412" t="s">
        <v>72</v>
      </c>
      <c r="I412" t="s">
        <v>52</v>
      </c>
      <c r="J412" t="s">
        <v>52</v>
      </c>
      <c r="K412" t="s">
        <v>52</v>
      </c>
      <c r="L412" t="s">
        <v>52</v>
      </c>
      <c r="M412">
        <v>12</v>
      </c>
      <c r="N412" t="s">
        <v>76</v>
      </c>
      <c r="O412">
        <v>2</v>
      </c>
      <c r="P412" s="2">
        <v>6</v>
      </c>
      <c r="Q412" t="s">
        <v>56</v>
      </c>
      <c r="R412">
        <v>0</v>
      </c>
      <c r="S412" s="5">
        <f t="shared" si="6"/>
        <v>0</v>
      </c>
      <c r="T412" t="s">
        <v>174</v>
      </c>
      <c r="U412" t="s">
        <v>52</v>
      </c>
      <c r="V412">
        <v>4</v>
      </c>
      <c r="W412" t="s">
        <v>52</v>
      </c>
      <c r="X412">
        <v>5</v>
      </c>
      <c r="AB412" t="s">
        <v>72</v>
      </c>
    </row>
    <row r="413" spans="1:49" hidden="1" x14ac:dyDescent="0.35">
      <c r="A413" s="2" t="s">
        <v>221</v>
      </c>
      <c r="B413">
        <v>3</v>
      </c>
      <c r="C413">
        <v>307</v>
      </c>
      <c r="D413">
        <v>2</v>
      </c>
      <c r="E413" t="s">
        <v>50</v>
      </c>
      <c r="F413">
        <v>65</v>
      </c>
      <c r="G413" t="s">
        <v>72</v>
      </c>
      <c r="I413" t="s">
        <v>73</v>
      </c>
      <c r="J413" t="s">
        <v>52</v>
      </c>
      <c r="K413" t="s">
        <v>52</v>
      </c>
      <c r="L413" t="s">
        <v>52</v>
      </c>
      <c r="M413">
        <v>1</v>
      </c>
      <c r="N413" t="s">
        <v>65</v>
      </c>
      <c r="O413">
        <v>2</v>
      </c>
      <c r="P413" s="2">
        <v>1</v>
      </c>
      <c r="Q413" t="s">
        <v>50</v>
      </c>
      <c r="R413">
        <v>65</v>
      </c>
      <c r="S413" s="5">
        <f t="shared" si="6"/>
        <v>0</v>
      </c>
      <c r="T413" t="s">
        <v>54</v>
      </c>
      <c r="U413" t="s">
        <v>53</v>
      </c>
      <c r="W413" t="s">
        <v>53</v>
      </c>
      <c r="Y413" t="s">
        <v>55</v>
      </c>
      <c r="Z413" t="s">
        <v>52</v>
      </c>
      <c r="AA413">
        <v>2</v>
      </c>
      <c r="AB413" t="s">
        <v>72</v>
      </c>
      <c r="AD413" t="s">
        <v>73</v>
      </c>
      <c r="AE413" t="s">
        <v>52</v>
      </c>
      <c r="AF413" t="s">
        <v>52</v>
      </c>
      <c r="AG413" t="s">
        <v>52</v>
      </c>
      <c r="AH413">
        <v>1</v>
      </c>
      <c r="AI413" t="s">
        <v>65</v>
      </c>
      <c r="AJ413" t="s">
        <v>53</v>
      </c>
    </row>
    <row r="414" spans="1:49" hidden="1" x14ac:dyDescent="0.35">
      <c r="A414" s="2" t="s">
        <v>221</v>
      </c>
      <c r="B414">
        <v>3</v>
      </c>
      <c r="C414">
        <v>307</v>
      </c>
      <c r="D414">
        <v>2</v>
      </c>
      <c r="E414" t="s">
        <v>50</v>
      </c>
      <c r="F414">
        <v>65</v>
      </c>
      <c r="G414" t="s">
        <v>72</v>
      </c>
      <c r="I414" t="s">
        <v>73</v>
      </c>
      <c r="J414" t="s">
        <v>52</v>
      </c>
      <c r="K414" t="s">
        <v>52</v>
      </c>
      <c r="L414" t="s">
        <v>52</v>
      </c>
      <c r="M414">
        <v>1</v>
      </c>
      <c r="N414" t="s">
        <v>65</v>
      </c>
      <c r="O414">
        <v>2</v>
      </c>
      <c r="P414" s="2">
        <v>2</v>
      </c>
      <c r="Q414" t="s">
        <v>56</v>
      </c>
      <c r="R414">
        <v>60</v>
      </c>
      <c r="S414" s="5">
        <f t="shared" si="6"/>
        <v>0</v>
      </c>
      <c r="T414" t="s">
        <v>57</v>
      </c>
      <c r="U414" t="s">
        <v>53</v>
      </c>
      <c r="W414" t="s">
        <v>53</v>
      </c>
      <c r="Y414" t="s">
        <v>55</v>
      </c>
      <c r="Z414" t="s">
        <v>52</v>
      </c>
      <c r="AA414">
        <v>1</v>
      </c>
      <c r="AB414" t="s">
        <v>72</v>
      </c>
      <c r="AD414" t="s">
        <v>73</v>
      </c>
      <c r="AE414" t="s">
        <v>53</v>
      </c>
      <c r="AF414" t="s">
        <v>53</v>
      </c>
      <c r="AG414" t="s">
        <v>53</v>
      </c>
    </row>
    <row r="415" spans="1:49" x14ac:dyDescent="0.35">
      <c r="A415" s="2" t="s">
        <v>221</v>
      </c>
      <c r="B415">
        <v>3</v>
      </c>
      <c r="C415">
        <v>307</v>
      </c>
      <c r="D415">
        <v>2</v>
      </c>
      <c r="E415" t="s">
        <v>50</v>
      </c>
      <c r="F415">
        <v>65</v>
      </c>
      <c r="G415" t="s">
        <v>72</v>
      </c>
      <c r="I415" t="s">
        <v>73</v>
      </c>
      <c r="J415" t="s">
        <v>52</v>
      </c>
      <c r="K415" t="s">
        <v>52</v>
      </c>
      <c r="L415" t="s">
        <v>52</v>
      </c>
      <c r="M415">
        <v>1</v>
      </c>
      <c r="N415" t="s">
        <v>65</v>
      </c>
      <c r="O415">
        <v>2</v>
      </c>
      <c r="P415" s="6">
        <v>3</v>
      </c>
      <c r="Q415" t="s">
        <v>50</v>
      </c>
      <c r="R415">
        <v>15</v>
      </c>
      <c r="S415" s="5">
        <f t="shared" si="6"/>
        <v>1</v>
      </c>
      <c r="T415" t="s">
        <v>58</v>
      </c>
      <c r="U415" t="s">
        <v>52</v>
      </c>
      <c r="V415">
        <v>1</v>
      </c>
      <c r="W415" t="s">
        <v>52</v>
      </c>
      <c r="X415">
        <v>2</v>
      </c>
      <c r="Y415" t="s">
        <v>59</v>
      </c>
      <c r="AB415" t="s">
        <v>72</v>
      </c>
      <c r="AD415" t="s">
        <v>73</v>
      </c>
      <c r="AE415" t="s">
        <v>53</v>
      </c>
      <c r="AF415" t="s">
        <v>53</v>
      </c>
      <c r="AG415" t="s">
        <v>52</v>
      </c>
      <c r="AH415">
        <v>9</v>
      </c>
      <c r="AI415" t="s">
        <v>60</v>
      </c>
      <c r="AJ415" t="s">
        <v>52</v>
      </c>
      <c r="AK415" t="s">
        <v>61</v>
      </c>
      <c r="AM415" t="s">
        <v>62</v>
      </c>
      <c r="AN415" t="s">
        <v>53</v>
      </c>
      <c r="AP415">
        <v>0</v>
      </c>
      <c r="AQ415">
        <v>0</v>
      </c>
      <c r="AR415">
        <v>15000</v>
      </c>
      <c r="AS415">
        <v>10000</v>
      </c>
      <c r="AT415">
        <v>0</v>
      </c>
      <c r="AU415">
        <v>0</v>
      </c>
      <c r="AV415">
        <v>3500</v>
      </c>
      <c r="AW415">
        <v>28500</v>
      </c>
    </row>
    <row r="416" spans="1:49" hidden="1" x14ac:dyDescent="0.35">
      <c r="A416" s="2" t="s">
        <v>222</v>
      </c>
      <c r="B416">
        <v>7</v>
      </c>
      <c r="C416">
        <v>706</v>
      </c>
      <c r="D416">
        <v>2</v>
      </c>
      <c r="E416" t="s">
        <v>50</v>
      </c>
      <c r="F416">
        <v>33</v>
      </c>
      <c r="G416" t="s">
        <v>72</v>
      </c>
      <c r="I416" t="s">
        <v>73</v>
      </c>
      <c r="J416" t="s">
        <v>52</v>
      </c>
      <c r="K416" t="s">
        <v>52</v>
      </c>
      <c r="L416" t="s">
        <v>52</v>
      </c>
      <c r="M416">
        <v>8</v>
      </c>
      <c r="N416" t="s">
        <v>60</v>
      </c>
      <c r="O416">
        <v>2</v>
      </c>
      <c r="P416" s="2">
        <v>1</v>
      </c>
      <c r="Q416" t="s">
        <v>50</v>
      </c>
      <c r="R416">
        <v>33</v>
      </c>
      <c r="S416" s="5">
        <f t="shared" si="6"/>
        <v>0</v>
      </c>
      <c r="T416" t="s">
        <v>54</v>
      </c>
      <c r="U416" t="s">
        <v>53</v>
      </c>
      <c r="W416" t="s">
        <v>53</v>
      </c>
      <c r="Y416" t="s">
        <v>55</v>
      </c>
      <c r="Z416" t="s">
        <v>52</v>
      </c>
      <c r="AA416">
        <v>2</v>
      </c>
      <c r="AB416" t="s">
        <v>72</v>
      </c>
      <c r="AD416" t="s">
        <v>73</v>
      </c>
      <c r="AE416" t="s">
        <v>52</v>
      </c>
      <c r="AF416" t="s">
        <v>52</v>
      </c>
      <c r="AG416" t="s">
        <v>52</v>
      </c>
      <c r="AH416">
        <v>8</v>
      </c>
      <c r="AI416" t="s">
        <v>60</v>
      </c>
      <c r="AJ416" t="s">
        <v>53</v>
      </c>
    </row>
    <row r="417" spans="1:49" hidden="1" x14ac:dyDescent="0.35">
      <c r="A417" s="2" t="s">
        <v>222</v>
      </c>
      <c r="B417">
        <v>7</v>
      </c>
      <c r="C417">
        <v>706</v>
      </c>
      <c r="D417">
        <v>2</v>
      </c>
      <c r="E417" t="s">
        <v>50</v>
      </c>
      <c r="F417">
        <v>33</v>
      </c>
      <c r="G417" t="s">
        <v>72</v>
      </c>
      <c r="I417" t="s">
        <v>73</v>
      </c>
      <c r="J417" t="s">
        <v>52</v>
      </c>
      <c r="K417" t="s">
        <v>52</v>
      </c>
      <c r="L417" t="s">
        <v>52</v>
      </c>
      <c r="M417">
        <v>8</v>
      </c>
      <c r="N417" t="s">
        <v>60</v>
      </c>
      <c r="O417">
        <v>2</v>
      </c>
      <c r="P417" s="2">
        <v>2</v>
      </c>
      <c r="Q417" t="s">
        <v>56</v>
      </c>
      <c r="R417">
        <v>32</v>
      </c>
      <c r="S417" s="5">
        <f t="shared" si="6"/>
        <v>0</v>
      </c>
      <c r="T417" t="s">
        <v>57</v>
      </c>
      <c r="U417" t="s">
        <v>53</v>
      </c>
      <c r="W417" t="s">
        <v>53</v>
      </c>
      <c r="Y417" t="s">
        <v>55</v>
      </c>
      <c r="Z417" t="s">
        <v>52</v>
      </c>
      <c r="AA417">
        <v>1</v>
      </c>
      <c r="AB417" t="s">
        <v>72</v>
      </c>
      <c r="AD417" t="s">
        <v>73</v>
      </c>
      <c r="AE417" t="s">
        <v>52</v>
      </c>
      <c r="AF417" t="s">
        <v>52</v>
      </c>
      <c r="AG417" t="s">
        <v>52</v>
      </c>
      <c r="AH417">
        <v>8</v>
      </c>
      <c r="AI417" t="s">
        <v>60</v>
      </c>
      <c r="AJ417" t="s">
        <v>53</v>
      </c>
    </row>
    <row r="418" spans="1:49" hidden="1" x14ac:dyDescent="0.35">
      <c r="A418" s="2" t="s">
        <v>222</v>
      </c>
      <c r="B418">
        <v>7</v>
      </c>
      <c r="C418">
        <v>706</v>
      </c>
      <c r="D418">
        <v>2</v>
      </c>
      <c r="E418" t="s">
        <v>50</v>
      </c>
      <c r="F418">
        <v>33</v>
      </c>
      <c r="G418" t="s">
        <v>72</v>
      </c>
      <c r="I418" t="s">
        <v>73</v>
      </c>
      <c r="J418" t="s">
        <v>52</v>
      </c>
      <c r="K418" t="s">
        <v>52</v>
      </c>
      <c r="L418" t="s">
        <v>52</v>
      </c>
      <c r="M418">
        <v>8</v>
      </c>
      <c r="N418" t="s">
        <v>60</v>
      </c>
      <c r="O418">
        <v>3</v>
      </c>
      <c r="P418" s="2">
        <v>3</v>
      </c>
      <c r="Q418" t="s">
        <v>50</v>
      </c>
      <c r="R418">
        <v>4</v>
      </c>
      <c r="S418" s="5">
        <f t="shared" si="6"/>
        <v>0</v>
      </c>
      <c r="T418" t="s">
        <v>58</v>
      </c>
      <c r="U418" t="s">
        <v>52</v>
      </c>
      <c r="V418">
        <v>1</v>
      </c>
      <c r="W418" t="s">
        <v>52</v>
      </c>
      <c r="X418">
        <v>2</v>
      </c>
      <c r="AB418" t="s">
        <v>72</v>
      </c>
      <c r="AD418" t="s">
        <v>73</v>
      </c>
      <c r="AE418" t="s">
        <v>53</v>
      </c>
      <c r="AF418" t="s">
        <v>53</v>
      </c>
      <c r="AG418" t="s">
        <v>52</v>
      </c>
      <c r="AH418">
        <v>0</v>
      </c>
      <c r="AI418" t="s">
        <v>67</v>
      </c>
      <c r="AJ418" t="s">
        <v>52</v>
      </c>
      <c r="AK418" t="s">
        <v>68</v>
      </c>
      <c r="AL418" t="s">
        <v>109</v>
      </c>
      <c r="AN418" t="s">
        <v>53</v>
      </c>
    </row>
    <row r="419" spans="1:49" hidden="1" x14ac:dyDescent="0.35">
      <c r="A419" s="2" t="s">
        <v>223</v>
      </c>
      <c r="B419">
        <v>24</v>
      </c>
      <c r="C419">
        <v>2401</v>
      </c>
      <c r="D419">
        <v>1</v>
      </c>
      <c r="E419" t="s">
        <v>50</v>
      </c>
      <c r="F419">
        <v>52</v>
      </c>
      <c r="G419" t="s">
        <v>72</v>
      </c>
      <c r="I419" t="s">
        <v>73</v>
      </c>
      <c r="J419" t="s">
        <v>52</v>
      </c>
      <c r="K419" t="s">
        <v>52</v>
      </c>
      <c r="L419" t="s">
        <v>52</v>
      </c>
      <c r="M419">
        <v>4</v>
      </c>
      <c r="N419" t="s">
        <v>83</v>
      </c>
      <c r="O419">
        <v>3</v>
      </c>
      <c r="P419" s="2">
        <v>1</v>
      </c>
      <c r="Q419" t="s">
        <v>50</v>
      </c>
      <c r="R419">
        <v>52</v>
      </c>
      <c r="S419" s="5">
        <f t="shared" si="6"/>
        <v>0</v>
      </c>
      <c r="T419" t="s">
        <v>54</v>
      </c>
      <c r="U419" t="s">
        <v>53</v>
      </c>
      <c r="W419" t="s">
        <v>53</v>
      </c>
      <c r="Y419" t="s">
        <v>55</v>
      </c>
      <c r="Z419" t="s">
        <v>52</v>
      </c>
      <c r="AA419">
        <v>2</v>
      </c>
      <c r="AB419" t="s">
        <v>72</v>
      </c>
      <c r="AD419" t="s">
        <v>73</v>
      </c>
      <c r="AE419" t="s">
        <v>52</v>
      </c>
      <c r="AF419" t="s">
        <v>52</v>
      </c>
      <c r="AG419" t="s">
        <v>52</v>
      </c>
      <c r="AH419">
        <v>4</v>
      </c>
      <c r="AI419" t="s">
        <v>83</v>
      </c>
      <c r="AJ419" t="s">
        <v>53</v>
      </c>
    </row>
    <row r="420" spans="1:49" hidden="1" x14ac:dyDescent="0.35">
      <c r="A420" s="2" t="s">
        <v>223</v>
      </c>
      <c r="B420">
        <v>24</v>
      </c>
      <c r="C420">
        <v>2401</v>
      </c>
      <c r="D420">
        <v>1</v>
      </c>
      <c r="E420" t="s">
        <v>50</v>
      </c>
      <c r="F420">
        <v>52</v>
      </c>
      <c r="G420" t="s">
        <v>72</v>
      </c>
      <c r="I420" t="s">
        <v>73</v>
      </c>
      <c r="J420" t="s">
        <v>52</v>
      </c>
      <c r="K420" t="s">
        <v>52</v>
      </c>
      <c r="L420" t="s">
        <v>52</v>
      </c>
      <c r="M420">
        <v>4</v>
      </c>
      <c r="N420" t="s">
        <v>83</v>
      </c>
      <c r="O420">
        <v>3</v>
      </c>
      <c r="P420" s="2">
        <v>2</v>
      </c>
      <c r="Q420" t="s">
        <v>56</v>
      </c>
      <c r="R420">
        <v>69</v>
      </c>
      <c r="S420" s="5">
        <f t="shared" si="6"/>
        <v>0</v>
      </c>
      <c r="T420" t="s">
        <v>57</v>
      </c>
      <c r="U420" t="s">
        <v>53</v>
      </c>
      <c r="W420" t="s">
        <v>53</v>
      </c>
      <c r="Y420" t="s">
        <v>55</v>
      </c>
      <c r="Z420" t="s">
        <v>52</v>
      </c>
      <c r="AA420">
        <v>1</v>
      </c>
      <c r="AB420" t="s">
        <v>72</v>
      </c>
      <c r="AD420" t="s">
        <v>73</v>
      </c>
      <c r="AE420" t="s">
        <v>53</v>
      </c>
      <c r="AF420" t="s">
        <v>53</v>
      </c>
      <c r="AG420" t="s">
        <v>53</v>
      </c>
    </row>
    <row r="421" spans="1:49" hidden="1" x14ac:dyDescent="0.35">
      <c r="A421" s="2" t="s">
        <v>224</v>
      </c>
      <c r="B421">
        <v>24</v>
      </c>
      <c r="C421">
        <v>2401</v>
      </c>
      <c r="D421">
        <v>1</v>
      </c>
      <c r="E421" t="s">
        <v>50</v>
      </c>
      <c r="F421">
        <v>31</v>
      </c>
      <c r="G421" t="s">
        <v>72</v>
      </c>
      <c r="I421" t="s">
        <v>73</v>
      </c>
      <c r="J421" t="s">
        <v>52</v>
      </c>
      <c r="K421" t="s">
        <v>52</v>
      </c>
      <c r="L421" t="s">
        <v>52</v>
      </c>
      <c r="M421">
        <v>8</v>
      </c>
      <c r="N421" t="s">
        <v>86</v>
      </c>
      <c r="O421">
        <v>3</v>
      </c>
      <c r="P421" s="2">
        <v>1</v>
      </c>
      <c r="Q421" t="s">
        <v>50</v>
      </c>
      <c r="R421">
        <v>31</v>
      </c>
      <c r="S421" s="5">
        <f t="shared" si="6"/>
        <v>0</v>
      </c>
      <c r="T421" t="s">
        <v>54</v>
      </c>
      <c r="U421" t="s">
        <v>53</v>
      </c>
      <c r="W421" t="s">
        <v>53</v>
      </c>
      <c r="Y421" t="s">
        <v>55</v>
      </c>
      <c r="Z421" t="s">
        <v>52</v>
      </c>
      <c r="AA421">
        <v>2</v>
      </c>
      <c r="AB421" t="s">
        <v>72</v>
      </c>
      <c r="AD421" t="s">
        <v>73</v>
      </c>
      <c r="AE421" t="s">
        <v>52</v>
      </c>
      <c r="AF421" t="s">
        <v>52</v>
      </c>
      <c r="AG421" t="s">
        <v>52</v>
      </c>
      <c r="AH421">
        <v>8</v>
      </c>
      <c r="AI421" t="s">
        <v>86</v>
      </c>
      <c r="AJ421" t="s">
        <v>53</v>
      </c>
    </row>
    <row r="422" spans="1:49" hidden="1" x14ac:dyDescent="0.35">
      <c r="A422" s="2" t="s">
        <v>224</v>
      </c>
      <c r="B422">
        <v>24</v>
      </c>
      <c r="C422">
        <v>2401</v>
      </c>
      <c r="D422">
        <v>1</v>
      </c>
      <c r="E422" t="s">
        <v>50</v>
      </c>
      <c r="F422">
        <v>31</v>
      </c>
      <c r="G422" t="s">
        <v>72</v>
      </c>
      <c r="I422" t="s">
        <v>73</v>
      </c>
      <c r="J422" t="s">
        <v>52</v>
      </c>
      <c r="K422" t="s">
        <v>52</v>
      </c>
      <c r="L422" t="s">
        <v>52</v>
      </c>
      <c r="M422">
        <v>8</v>
      </c>
      <c r="N422" t="s">
        <v>86</v>
      </c>
      <c r="O422">
        <v>3</v>
      </c>
      <c r="P422" s="2">
        <v>2</v>
      </c>
      <c r="Q422" t="s">
        <v>56</v>
      </c>
      <c r="R422">
        <v>30</v>
      </c>
      <c r="S422" s="5">
        <f t="shared" si="6"/>
        <v>0</v>
      </c>
      <c r="T422" t="s">
        <v>57</v>
      </c>
      <c r="U422" t="s">
        <v>53</v>
      </c>
      <c r="W422" t="s">
        <v>53</v>
      </c>
      <c r="Y422" t="s">
        <v>55</v>
      </c>
      <c r="Z422" t="s">
        <v>52</v>
      </c>
      <c r="AA422">
        <v>1</v>
      </c>
      <c r="AB422" t="s">
        <v>72</v>
      </c>
      <c r="AD422" t="s">
        <v>73</v>
      </c>
      <c r="AE422" t="s">
        <v>52</v>
      </c>
      <c r="AF422" t="s">
        <v>52</v>
      </c>
      <c r="AG422" t="s">
        <v>52</v>
      </c>
      <c r="AH422">
        <v>8</v>
      </c>
      <c r="AI422" t="s">
        <v>86</v>
      </c>
      <c r="AJ422" t="s">
        <v>53</v>
      </c>
    </row>
    <row r="423" spans="1:49" hidden="1" x14ac:dyDescent="0.35">
      <c r="A423" s="2" t="s">
        <v>224</v>
      </c>
      <c r="B423">
        <v>24</v>
      </c>
      <c r="C423">
        <v>2401</v>
      </c>
      <c r="D423">
        <v>1</v>
      </c>
      <c r="E423" t="s">
        <v>50</v>
      </c>
      <c r="F423">
        <v>31</v>
      </c>
      <c r="G423" t="s">
        <v>72</v>
      </c>
      <c r="I423" t="s">
        <v>73</v>
      </c>
      <c r="J423" t="s">
        <v>52</v>
      </c>
      <c r="K423" t="s">
        <v>52</v>
      </c>
      <c r="L423" t="s">
        <v>52</v>
      </c>
      <c r="M423">
        <v>8</v>
      </c>
      <c r="N423" t="s">
        <v>86</v>
      </c>
      <c r="O423">
        <v>3</v>
      </c>
      <c r="P423" s="2">
        <v>3</v>
      </c>
      <c r="Q423" t="s">
        <v>56</v>
      </c>
      <c r="R423">
        <v>4</v>
      </c>
      <c r="S423" s="5">
        <f t="shared" si="6"/>
        <v>0</v>
      </c>
      <c r="T423" t="s">
        <v>58</v>
      </c>
      <c r="U423" t="s">
        <v>52</v>
      </c>
      <c r="V423">
        <v>1</v>
      </c>
      <c r="W423" t="s">
        <v>52</v>
      </c>
      <c r="X423">
        <v>2</v>
      </c>
      <c r="AB423" t="s">
        <v>72</v>
      </c>
      <c r="AD423" t="s">
        <v>73</v>
      </c>
      <c r="AE423" t="s">
        <v>53</v>
      </c>
      <c r="AF423" t="s">
        <v>53</v>
      </c>
      <c r="AG423" t="s">
        <v>52</v>
      </c>
      <c r="AH423">
        <v>1</v>
      </c>
      <c r="AI423" t="s">
        <v>68</v>
      </c>
      <c r="AJ423" t="s">
        <v>52</v>
      </c>
      <c r="AK423" t="s">
        <v>68</v>
      </c>
      <c r="AL423" t="s">
        <v>109</v>
      </c>
      <c r="AN423" t="s">
        <v>53</v>
      </c>
    </row>
    <row r="424" spans="1:49" hidden="1" x14ac:dyDescent="0.35">
      <c r="A424" s="2" t="s">
        <v>225</v>
      </c>
      <c r="B424">
        <v>21</v>
      </c>
      <c r="C424">
        <v>2106</v>
      </c>
      <c r="D424">
        <v>2</v>
      </c>
      <c r="E424" t="s">
        <v>50</v>
      </c>
      <c r="F424">
        <v>69</v>
      </c>
      <c r="G424" t="s">
        <v>72</v>
      </c>
      <c r="I424" t="s">
        <v>52</v>
      </c>
      <c r="J424" t="s">
        <v>52</v>
      </c>
      <c r="K424" t="s">
        <v>52</v>
      </c>
      <c r="L424" t="s">
        <v>52</v>
      </c>
      <c r="M424">
        <v>6</v>
      </c>
      <c r="N424" t="s">
        <v>79</v>
      </c>
      <c r="O424">
        <v>3</v>
      </c>
      <c r="P424" s="2">
        <v>1</v>
      </c>
      <c r="Q424" t="s">
        <v>50</v>
      </c>
      <c r="R424">
        <v>69</v>
      </c>
      <c r="S424" s="5">
        <f t="shared" si="6"/>
        <v>0</v>
      </c>
      <c r="T424" t="s">
        <v>54</v>
      </c>
      <c r="U424" t="s">
        <v>53</v>
      </c>
      <c r="W424" t="s">
        <v>53</v>
      </c>
      <c r="Y424" t="s">
        <v>55</v>
      </c>
      <c r="Z424" t="s">
        <v>52</v>
      </c>
      <c r="AA424">
        <v>2</v>
      </c>
      <c r="AB424" t="s">
        <v>72</v>
      </c>
      <c r="AD424" t="s">
        <v>52</v>
      </c>
      <c r="AE424" t="s">
        <v>52</v>
      </c>
      <c r="AF424" t="s">
        <v>52</v>
      </c>
      <c r="AG424" t="s">
        <v>52</v>
      </c>
      <c r="AH424">
        <v>6</v>
      </c>
      <c r="AI424" t="s">
        <v>79</v>
      </c>
      <c r="AJ424" t="s">
        <v>53</v>
      </c>
    </row>
    <row r="425" spans="1:49" hidden="1" x14ac:dyDescent="0.35">
      <c r="A425" s="2" t="s">
        <v>225</v>
      </c>
      <c r="B425">
        <v>21</v>
      </c>
      <c r="C425">
        <v>2106</v>
      </c>
      <c r="D425">
        <v>2</v>
      </c>
      <c r="E425" t="s">
        <v>50</v>
      </c>
      <c r="F425">
        <v>69</v>
      </c>
      <c r="G425" t="s">
        <v>72</v>
      </c>
      <c r="I425" t="s">
        <v>52</v>
      </c>
      <c r="J425" t="s">
        <v>52</v>
      </c>
      <c r="K425" t="s">
        <v>52</v>
      </c>
      <c r="L425" t="s">
        <v>52</v>
      </c>
      <c r="M425">
        <v>6</v>
      </c>
      <c r="N425" t="s">
        <v>79</v>
      </c>
      <c r="O425">
        <v>3</v>
      </c>
      <c r="P425" s="2">
        <v>2</v>
      </c>
      <c r="Q425" t="s">
        <v>56</v>
      </c>
      <c r="R425">
        <v>70</v>
      </c>
      <c r="S425" s="5">
        <f t="shared" si="6"/>
        <v>0</v>
      </c>
      <c r="T425" t="s">
        <v>57</v>
      </c>
      <c r="U425" t="s">
        <v>53</v>
      </c>
      <c r="W425" t="s">
        <v>53</v>
      </c>
      <c r="Y425" t="s">
        <v>55</v>
      </c>
      <c r="Z425" t="s">
        <v>52</v>
      </c>
      <c r="AA425">
        <v>1</v>
      </c>
      <c r="AB425" t="s">
        <v>72</v>
      </c>
      <c r="AD425" t="s">
        <v>73</v>
      </c>
      <c r="AE425" t="s">
        <v>52</v>
      </c>
      <c r="AF425" t="s">
        <v>52</v>
      </c>
      <c r="AG425" t="s">
        <v>52</v>
      </c>
      <c r="AH425">
        <v>4</v>
      </c>
      <c r="AI425" t="s">
        <v>83</v>
      </c>
      <c r="AJ425" t="s">
        <v>53</v>
      </c>
    </row>
    <row r="426" spans="1:49" hidden="1" x14ac:dyDescent="0.35">
      <c r="A426" s="2" t="s">
        <v>225</v>
      </c>
      <c r="B426">
        <v>21</v>
      </c>
      <c r="C426">
        <v>2106</v>
      </c>
      <c r="D426">
        <v>2</v>
      </c>
      <c r="E426" t="s">
        <v>50</v>
      </c>
      <c r="F426">
        <v>69</v>
      </c>
      <c r="G426" t="s">
        <v>72</v>
      </c>
      <c r="I426" t="s">
        <v>52</v>
      </c>
      <c r="J426" t="s">
        <v>52</v>
      </c>
      <c r="K426" t="s">
        <v>52</v>
      </c>
      <c r="L426" t="s">
        <v>52</v>
      </c>
      <c r="M426">
        <v>6</v>
      </c>
      <c r="N426" t="s">
        <v>79</v>
      </c>
      <c r="O426">
        <v>3</v>
      </c>
      <c r="P426" s="2">
        <v>3</v>
      </c>
      <c r="Q426" t="s">
        <v>50</v>
      </c>
      <c r="R426">
        <v>36</v>
      </c>
      <c r="S426" s="5">
        <f t="shared" si="6"/>
        <v>0</v>
      </c>
      <c r="T426" t="s">
        <v>58</v>
      </c>
      <c r="U426" t="s">
        <v>52</v>
      </c>
      <c r="V426">
        <v>1</v>
      </c>
      <c r="W426" t="s">
        <v>52</v>
      </c>
      <c r="X426">
        <v>2</v>
      </c>
      <c r="Y426" t="s">
        <v>92</v>
      </c>
      <c r="AB426" t="s">
        <v>72</v>
      </c>
      <c r="AD426" t="s">
        <v>73</v>
      </c>
      <c r="AE426" t="s">
        <v>53</v>
      </c>
      <c r="AF426" t="s">
        <v>53</v>
      </c>
      <c r="AG426" t="s">
        <v>52</v>
      </c>
      <c r="AH426">
        <v>2</v>
      </c>
      <c r="AI426" t="s">
        <v>97</v>
      </c>
      <c r="AJ426" t="s">
        <v>53</v>
      </c>
    </row>
    <row r="427" spans="1:49" hidden="1" x14ac:dyDescent="0.35">
      <c r="A427" s="2" t="s">
        <v>225</v>
      </c>
      <c r="B427">
        <v>21</v>
      </c>
      <c r="C427">
        <v>2106</v>
      </c>
      <c r="D427">
        <v>2</v>
      </c>
      <c r="E427" t="s">
        <v>50</v>
      </c>
      <c r="F427">
        <v>69</v>
      </c>
      <c r="G427" t="s">
        <v>72</v>
      </c>
      <c r="I427" t="s">
        <v>52</v>
      </c>
      <c r="J427" t="s">
        <v>52</v>
      </c>
      <c r="K427" t="s">
        <v>52</v>
      </c>
      <c r="L427" t="s">
        <v>52</v>
      </c>
      <c r="M427">
        <v>6</v>
      </c>
      <c r="N427" t="s">
        <v>79</v>
      </c>
      <c r="O427">
        <v>3</v>
      </c>
      <c r="P427" s="2">
        <v>4</v>
      </c>
      <c r="Q427" t="s">
        <v>56</v>
      </c>
      <c r="R427">
        <v>34</v>
      </c>
      <c r="S427" s="5">
        <f t="shared" si="6"/>
        <v>0</v>
      </c>
      <c r="T427" t="s">
        <v>58</v>
      </c>
      <c r="U427" t="s">
        <v>52</v>
      </c>
      <c r="V427">
        <v>1</v>
      </c>
      <c r="W427" t="s">
        <v>52</v>
      </c>
      <c r="X427">
        <v>2</v>
      </c>
      <c r="Y427" t="s">
        <v>55</v>
      </c>
      <c r="Z427" t="s">
        <v>53</v>
      </c>
      <c r="AB427" t="s">
        <v>72</v>
      </c>
      <c r="AD427" t="s">
        <v>73</v>
      </c>
      <c r="AE427" t="s">
        <v>52</v>
      </c>
      <c r="AF427" t="s">
        <v>52</v>
      </c>
      <c r="AG427" t="s">
        <v>52</v>
      </c>
      <c r="AH427">
        <v>8</v>
      </c>
      <c r="AI427" t="s">
        <v>60</v>
      </c>
      <c r="AJ427" t="s">
        <v>53</v>
      </c>
    </row>
    <row r="428" spans="1:49" hidden="1" x14ac:dyDescent="0.35">
      <c r="A428" s="2" t="s">
        <v>225</v>
      </c>
      <c r="B428">
        <v>21</v>
      </c>
      <c r="C428">
        <v>2106</v>
      </c>
      <c r="D428">
        <v>2</v>
      </c>
      <c r="E428" t="s">
        <v>50</v>
      </c>
      <c r="F428">
        <v>69</v>
      </c>
      <c r="G428" t="s">
        <v>72</v>
      </c>
      <c r="I428" t="s">
        <v>52</v>
      </c>
      <c r="J428" t="s">
        <v>52</v>
      </c>
      <c r="K428" t="s">
        <v>52</v>
      </c>
      <c r="L428" t="s">
        <v>52</v>
      </c>
      <c r="M428">
        <v>6</v>
      </c>
      <c r="N428" t="s">
        <v>79</v>
      </c>
      <c r="O428">
        <v>3</v>
      </c>
      <c r="P428" s="2">
        <v>5</v>
      </c>
      <c r="Q428" t="s">
        <v>56</v>
      </c>
      <c r="R428">
        <v>16</v>
      </c>
      <c r="S428" s="5">
        <f t="shared" si="6"/>
        <v>0</v>
      </c>
      <c r="T428" t="s">
        <v>102</v>
      </c>
      <c r="U428" t="s">
        <v>53</v>
      </c>
      <c r="W428" t="s">
        <v>53</v>
      </c>
      <c r="Y428" t="s">
        <v>59</v>
      </c>
      <c r="AB428" t="s">
        <v>72</v>
      </c>
      <c r="AD428" t="s">
        <v>52</v>
      </c>
      <c r="AE428" t="s">
        <v>52</v>
      </c>
      <c r="AF428" t="s">
        <v>52</v>
      </c>
      <c r="AG428" t="s">
        <v>52</v>
      </c>
      <c r="AH428">
        <v>10</v>
      </c>
      <c r="AI428" t="s">
        <v>107</v>
      </c>
      <c r="AJ428" t="s">
        <v>52</v>
      </c>
      <c r="AK428" t="s">
        <v>81</v>
      </c>
      <c r="AM428" t="s">
        <v>62</v>
      </c>
      <c r="AN428" t="s">
        <v>53</v>
      </c>
      <c r="AP428">
        <v>100000</v>
      </c>
      <c r="AQ428">
        <v>200000</v>
      </c>
      <c r="AR428">
        <v>50000</v>
      </c>
      <c r="AS428">
        <v>100000</v>
      </c>
      <c r="AT428">
        <v>0</v>
      </c>
      <c r="AU428">
        <v>0</v>
      </c>
      <c r="AV428">
        <v>20000</v>
      </c>
      <c r="AW428">
        <v>470000</v>
      </c>
    </row>
    <row r="429" spans="1:49" hidden="1" x14ac:dyDescent="0.35">
      <c r="A429" s="2" t="s">
        <v>225</v>
      </c>
      <c r="B429">
        <v>21</v>
      </c>
      <c r="C429">
        <v>2106</v>
      </c>
      <c r="D429">
        <v>2</v>
      </c>
      <c r="E429" t="s">
        <v>50</v>
      </c>
      <c r="F429">
        <v>69</v>
      </c>
      <c r="G429" t="s">
        <v>72</v>
      </c>
      <c r="I429" t="s">
        <v>52</v>
      </c>
      <c r="J429" t="s">
        <v>52</v>
      </c>
      <c r="K429" t="s">
        <v>52</v>
      </c>
      <c r="L429" t="s">
        <v>52</v>
      </c>
      <c r="M429">
        <v>6</v>
      </c>
      <c r="N429" t="s">
        <v>79</v>
      </c>
      <c r="O429">
        <v>2</v>
      </c>
      <c r="P429" s="2">
        <v>6</v>
      </c>
      <c r="Q429" t="s">
        <v>50</v>
      </c>
      <c r="R429">
        <v>10</v>
      </c>
      <c r="S429" s="5">
        <f t="shared" si="6"/>
        <v>0</v>
      </c>
      <c r="T429" t="s">
        <v>102</v>
      </c>
      <c r="U429" t="s">
        <v>53</v>
      </c>
      <c r="W429" t="s">
        <v>53</v>
      </c>
      <c r="AB429" t="s">
        <v>72</v>
      </c>
      <c r="AD429" t="s">
        <v>73</v>
      </c>
      <c r="AE429" t="s">
        <v>52</v>
      </c>
      <c r="AF429" t="s">
        <v>52</v>
      </c>
      <c r="AG429" t="s">
        <v>52</v>
      </c>
      <c r="AH429">
        <v>4</v>
      </c>
      <c r="AI429" t="s">
        <v>63</v>
      </c>
      <c r="AJ429" t="s">
        <v>52</v>
      </c>
      <c r="AK429" t="s">
        <v>64</v>
      </c>
      <c r="AM429" t="s">
        <v>62</v>
      </c>
      <c r="AN429" t="s">
        <v>53</v>
      </c>
      <c r="AP429">
        <v>0</v>
      </c>
      <c r="AQ429">
        <v>0</v>
      </c>
      <c r="AR429">
        <v>24000</v>
      </c>
      <c r="AS429">
        <v>45000</v>
      </c>
      <c r="AT429">
        <v>0</v>
      </c>
      <c r="AU429">
        <v>0</v>
      </c>
      <c r="AV429">
        <v>20000</v>
      </c>
      <c r="AW429">
        <v>89000</v>
      </c>
    </row>
    <row r="430" spans="1:49" hidden="1" x14ac:dyDescent="0.35">
      <c r="A430" s="2" t="s">
        <v>225</v>
      </c>
      <c r="B430">
        <v>21</v>
      </c>
      <c r="C430">
        <v>2106</v>
      </c>
      <c r="D430">
        <v>2</v>
      </c>
      <c r="E430" t="s">
        <v>50</v>
      </c>
      <c r="F430">
        <v>69</v>
      </c>
      <c r="G430" t="s">
        <v>72</v>
      </c>
      <c r="I430" t="s">
        <v>52</v>
      </c>
      <c r="J430" t="s">
        <v>52</v>
      </c>
      <c r="K430" t="s">
        <v>52</v>
      </c>
      <c r="L430" t="s">
        <v>52</v>
      </c>
      <c r="M430">
        <v>6</v>
      </c>
      <c r="N430" t="s">
        <v>79</v>
      </c>
      <c r="O430">
        <v>2</v>
      </c>
      <c r="P430" s="2">
        <v>7</v>
      </c>
      <c r="Q430" t="s">
        <v>56</v>
      </c>
      <c r="R430">
        <v>5</v>
      </c>
      <c r="S430" s="5">
        <f t="shared" si="6"/>
        <v>0</v>
      </c>
      <c r="T430" t="s">
        <v>102</v>
      </c>
      <c r="U430" t="s">
        <v>53</v>
      </c>
      <c r="W430" t="s">
        <v>53</v>
      </c>
      <c r="AB430" t="s">
        <v>72</v>
      </c>
      <c r="AD430" t="s">
        <v>73</v>
      </c>
      <c r="AE430" t="s">
        <v>53</v>
      </c>
      <c r="AF430" t="s">
        <v>53</v>
      </c>
      <c r="AG430" t="s">
        <v>53</v>
      </c>
      <c r="AO430" t="s">
        <v>70</v>
      </c>
    </row>
    <row r="431" spans="1:49" hidden="1" x14ac:dyDescent="0.35">
      <c r="A431" s="2" t="s">
        <v>225</v>
      </c>
      <c r="B431">
        <v>21</v>
      </c>
      <c r="C431">
        <v>2106</v>
      </c>
      <c r="D431">
        <v>2</v>
      </c>
      <c r="E431" t="s">
        <v>50</v>
      </c>
      <c r="F431">
        <v>69</v>
      </c>
      <c r="G431" t="s">
        <v>72</v>
      </c>
      <c r="I431" t="s">
        <v>52</v>
      </c>
      <c r="J431" t="s">
        <v>52</v>
      </c>
      <c r="K431" t="s">
        <v>52</v>
      </c>
      <c r="L431" t="s">
        <v>52</v>
      </c>
      <c r="M431">
        <v>6</v>
      </c>
      <c r="N431" t="s">
        <v>79</v>
      </c>
      <c r="O431">
        <v>2</v>
      </c>
      <c r="P431" s="2">
        <v>8</v>
      </c>
      <c r="Q431" t="s">
        <v>50</v>
      </c>
      <c r="R431">
        <v>4</v>
      </c>
      <c r="S431" s="5">
        <f t="shared" si="6"/>
        <v>0</v>
      </c>
      <c r="T431" t="s">
        <v>102</v>
      </c>
      <c r="U431" t="s">
        <v>53</v>
      </c>
      <c r="W431" t="s">
        <v>53</v>
      </c>
      <c r="AB431" t="s">
        <v>72</v>
      </c>
      <c r="AD431" t="s">
        <v>73</v>
      </c>
      <c r="AE431" t="s">
        <v>53</v>
      </c>
      <c r="AF431" t="s">
        <v>53</v>
      </c>
      <c r="AG431" t="s">
        <v>53</v>
      </c>
      <c r="AO431" t="s">
        <v>70</v>
      </c>
    </row>
    <row r="432" spans="1:49" hidden="1" x14ac:dyDescent="0.35">
      <c r="A432" s="2" t="s">
        <v>225</v>
      </c>
      <c r="B432">
        <v>21</v>
      </c>
      <c r="C432">
        <v>2106</v>
      </c>
      <c r="D432">
        <v>2</v>
      </c>
      <c r="E432" t="s">
        <v>50</v>
      </c>
      <c r="F432">
        <v>69</v>
      </c>
      <c r="G432" t="s">
        <v>72</v>
      </c>
      <c r="I432" t="s">
        <v>52</v>
      </c>
      <c r="J432" t="s">
        <v>52</v>
      </c>
      <c r="K432" t="s">
        <v>52</v>
      </c>
      <c r="L432" t="s">
        <v>52</v>
      </c>
      <c r="M432">
        <v>6</v>
      </c>
      <c r="N432" t="s">
        <v>79</v>
      </c>
      <c r="O432">
        <v>2</v>
      </c>
      <c r="P432" s="2">
        <v>9</v>
      </c>
      <c r="Q432" t="s">
        <v>50</v>
      </c>
      <c r="R432">
        <v>3</v>
      </c>
      <c r="S432" s="5">
        <f t="shared" si="6"/>
        <v>0</v>
      </c>
      <c r="T432" t="s">
        <v>102</v>
      </c>
      <c r="U432" t="s">
        <v>53</v>
      </c>
      <c r="W432" t="s">
        <v>52</v>
      </c>
      <c r="X432">
        <v>4</v>
      </c>
      <c r="AB432" t="s">
        <v>72</v>
      </c>
      <c r="AD432" t="s">
        <v>73</v>
      </c>
      <c r="AE432" t="s">
        <v>53</v>
      </c>
      <c r="AF432" t="s">
        <v>53</v>
      </c>
      <c r="AG432" t="s">
        <v>53</v>
      </c>
      <c r="AO432" t="s">
        <v>70</v>
      </c>
    </row>
    <row r="433" spans="1:49" hidden="1" x14ac:dyDescent="0.35">
      <c r="A433" s="2" t="s">
        <v>226</v>
      </c>
      <c r="B433">
        <v>13</v>
      </c>
      <c r="C433">
        <v>1308</v>
      </c>
      <c r="D433">
        <v>1</v>
      </c>
      <c r="E433" t="s">
        <v>50</v>
      </c>
      <c r="F433">
        <v>47</v>
      </c>
      <c r="G433" t="s">
        <v>72</v>
      </c>
      <c r="I433" t="s">
        <v>73</v>
      </c>
      <c r="J433" t="s">
        <v>53</v>
      </c>
      <c r="K433" t="s">
        <v>53</v>
      </c>
      <c r="L433" t="s">
        <v>52</v>
      </c>
      <c r="M433">
        <v>3</v>
      </c>
      <c r="N433" t="s">
        <v>97</v>
      </c>
      <c r="O433">
        <v>2</v>
      </c>
      <c r="P433" s="2">
        <v>1</v>
      </c>
      <c r="Q433" t="s">
        <v>50</v>
      </c>
      <c r="R433">
        <v>47</v>
      </c>
      <c r="S433" s="5">
        <f t="shared" si="6"/>
        <v>0</v>
      </c>
      <c r="T433" t="s">
        <v>54</v>
      </c>
      <c r="U433" t="s">
        <v>53</v>
      </c>
      <c r="W433" t="s">
        <v>53</v>
      </c>
      <c r="Y433" t="s">
        <v>55</v>
      </c>
      <c r="Z433" t="s">
        <v>52</v>
      </c>
      <c r="AA433">
        <v>2</v>
      </c>
      <c r="AB433" t="s">
        <v>72</v>
      </c>
      <c r="AD433" t="s">
        <v>73</v>
      </c>
      <c r="AE433" t="s">
        <v>53</v>
      </c>
      <c r="AF433" t="s">
        <v>53</v>
      </c>
      <c r="AG433" t="s">
        <v>52</v>
      </c>
      <c r="AH433">
        <v>3</v>
      </c>
      <c r="AI433" t="s">
        <v>97</v>
      </c>
      <c r="AJ433" t="s">
        <v>53</v>
      </c>
    </row>
    <row r="434" spans="1:49" hidden="1" x14ac:dyDescent="0.35">
      <c r="A434" s="2" t="s">
        <v>226</v>
      </c>
      <c r="B434">
        <v>13</v>
      </c>
      <c r="C434">
        <v>1308</v>
      </c>
      <c r="D434">
        <v>1</v>
      </c>
      <c r="E434" t="s">
        <v>50</v>
      </c>
      <c r="F434">
        <v>47</v>
      </c>
      <c r="G434" t="s">
        <v>72</v>
      </c>
      <c r="I434" t="s">
        <v>73</v>
      </c>
      <c r="J434" t="s">
        <v>53</v>
      </c>
      <c r="K434" t="s">
        <v>53</v>
      </c>
      <c r="L434" t="s">
        <v>52</v>
      </c>
      <c r="M434">
        <v>3</v>
      </c>
      <c r="N434" t="s">
        <v>97</v>
      </c>
      <c r="O434">
        <v>2</v>
      </c>
      <c r="P434" s="2">
        <v>2</v>
      </c>
      <c r="Q434" t="s">
        <v>56</v>
      </c>
      <c r="R434">
        <v>40</v>
      </c>
      <c r="S434" s="5">
        <f t="shared" si="6"/>
        <v>0</v>
      </c>
      <c r="T434" t="s">
        <v>57</v>
      </c>
      <c r="U434" t="s">
        <v>53</v>
      </c>
      <c r="W434" t="s">
        <v>53</v>
      </c>
      <c r="Y434" t="s">
        <v>55</v>
      </c>
      <c r="Z434" t="s">
        <v>52</v>
      </c>
      <c r="AA434">
        <v>1</v>
      </c>
      <c r="AB434" t="s">
        <v>72</v>
      </c>
      <c r="AD434" t="s">
        <v>73</v>
      </c>
      <c r="AE434" t="s">
        <v>52</v>
      </c>
      <c r="AF434" t="s">
        <v>52</v>
      </c>
      <c r="AG434" t="s">
        <v>52</v>
      </c>
      <c r="AH434">
        <v>5</v>
      </c>
      <c r="AI434" t="s">
        <v>83</v>
      </c>
      <c r="AJ434" t="s">
        <v>53</v>
      </c>
    </row>
    <row r="435" spans="1:49" x14ac:dyDescent="0.35">
      <c r="A435" s="2" t="s">
        <v>226</v>
      </c>
      <c r="B435">
        <v>13</v>
      </c>
      <c r="C435">
        <v>1308</v>
      </c>
      <c r="D435">
        <v>1</v>
      </c>
      <c r="E435" t="s">
        <v>50</v>
      </c>
      <c r="F435">
        <v>47</v>
      </c>
      <c r="G435" t="s">
        <v>72</v>
      </c>
      <c r="I435" t="s">
        <v>73</v>
      </c>
      <c r="J435" t="s">
        <v>53</v>
      </c>
      <c r="K435" t="s">
        <v>53</v>
      </c>
      <c r="L435" t="s">
        <v>52</v>
      </c>
      <c r="M435">
        <v>3</v>
      </c>
      <c r="N435" t="s">
        <v>97</v>
      </c>
      <c r="O435">
        <v>2</v>
      </c>
      <c r="P435" s="6">
        <v>3</v>
      </c>
      <c r="Q435" t="s">
        <v>56</v>
      </c>
      <c r="R435">
        <v>17</v>
      </c>
      <c r="S435" s="5">
        <f t="shared" si="6"/>
        <v>1</v>
      </c>
      <c r="T435" t="s">
        <v>58</v>
      </c>
      <c r="U435" t="s">
        <v>52</v>
      </c>
      <c r="V435">
        <v>1</v>
      </c>
      <c r="W435" t="s">
        <v>52</v>
      </c>
      <c r="X435">
        <v>2</v>
      </c>
      <c r="Y435" t="s">
        <v>59</v>
      </c>
      <c r="AB435" t="s">
        <v>72</v>
      </c>
      <c r="AD435" t="s">
        <v>52</v>
      </c>
      <c r="AE435" t="s">
        <v>52</v>
      </c>
      <c r="AF435" t="s">
        <v>52</v>
      </c>
      <c r="AG435" t="s">
        <v>52</v>
      </c>
      <c r="AH435">
        <v>12</v>
      </c>
      <c r="AI435" t="s">
        <v>94</v>
      </c>
      <c r="AJ435" t="s">
        <v>52</v>
      </c>
      <c r="AK435" t="s">
        <v>108</v>
      </c>
      <c r="AM435" t="s">
        <v>62</v>
      </c>
      <c r="AN435" t="s">
        <v>52</v>
      </c>
      <c r="AP435">
        <v>0</v>
      </c>
      <c r="AQ435">
        <v>600000</v>
      </c>
      <c r="AR435">
        <v>50000</v>
      </c>
      <c r="AS435">
        <v>50000</v>
      </c>
      <c r="AT435">
        <v>0</v>
      </c>
      <c r="AU435">
        <v>300000</v>
      </c>
      <c r="AV435">
        <v>0</v>
      </c>
      <c r="AW435">
        <v>1000000</v>
      </c>
    </row>
    <row r="436" spans="1:49" x14ac:dyDescent="0.35">
      <c r="A436" s="2" t="s">
        <v>226</v>
      </c>
      <c r="B436">
        <v>13</v>
      </c>
      <c r="C436">
        <v>1308</v>
      </c>
      <c r="D436">
        <v>1</v>
      </c>
      <c r="E436" t="s">
        <v>50</v>
      </c>
      <c r="F436">
        <v>47</v>
      </c>
      <c r="G436" t="s">
        <v>72</v>
      </c>
      <c r="I436" t="s">
        <v>73</v>
      </c>
      <c r="J436" t="s">
        <v>53</v>
      </c>
      <c r="K436" t="s">
        <v>53</v>
      </c>
      <c r="L436" t="s">
        <v>52</v>
      </c>
      <c r="M436">
        <v>3</v>
      </c>
      <c r="N436" t="s">
        <v>97</v>
      </c>
      <c r="O436">
        <v>2</v>
      </c>
      <c r="P436" s="6">
        <v>4</v>
      </c>
      <c r="Q436" t="s">
        <v>50</v>
      </c>
      <c r="R436">
        <v>15</v>
      </c>
      <c r="S436" s="5">
        <f t="shared" si="6"/>
        <v>1</v>
      </c>
      <c r="T436" t="s">
        <v>58</v>
      </c>
      <c r="U436" t="s">
        <v>52</v>
      </c>
      <c r="V436">
        <v>1</v>
      </c>
      <c r="W436" t="s">
        <v>52</v>
      </c>
      <c r="X436">
        <v>2</v>
      </c>
      <c r="Y436" t="s">
        <v>59</v>
      </c>
      <c r="AB436" t="s">
        <v>72</v>
      </c>
      <c r="AD436" t="s">
        <v>52</v>
      </c>
      <c r="AE436" t="s">
        <v>52</v>
      </c>
      <c r="AF436" t="s">
        <v>52</v>
      </c>
      <c r="AG436" t="s">
        <v>52</v>
      </c>
      <c r="AH436">
        <v>9</v>
      </c>
      <c r="AI436" t="s">
        <v>80</v>
      </c>
      <c r="AJ436" t="s">
        <v>52</v>
      </c>
      <c r="AK436" t="s">
        <v>81</v>
      </c>
      <c r="AM436" t="s">
        <v>62</v>
      </c>
      <c r="AN436" t="s">
        <v>52</v>
      </c>
    </row>
    <row r="437" spans="1:49" x14ac:dyDescent="0.35">
      <c r="A437" s="2" t="s">
        <v>226</v>
      </c>
      <c r="B437">
        <v>13</v>
      </c>
      <c r="C437">
        <v>1308</v>
      </c>
      <c r="D437">
        <v>1</v>
      </c>
      <c r="E437" t="s">
        <v>50</v>
      </c>
      <c r="F437">
        <v>47</v>
      </c>
      <c r="G437" t="s">
        <v>72</v>
      </c>
      <c r="I437" t="s">
        <v>73</v>
      </c>
      <c r="J437" t="s">
        <v>53</v>
      </c>
      <c r="K437" t="s">
        <v>53</v>
      </c>
      <c r="L437" t="s">
        <v>52</v>
      </c>
      <c r="M437">
        <v>3</v>
      </c>
      <c r="N437" t="s">
        <v>97</v>
      </c>
      <c r="O437">
        <v>2</v>
      </c>
      <c r="P437" s="6">
        <v>5</v>
      </c>
      <c r="Q437" t="s">
        <v>56</v>
      </c>
      <c r="R437">
        <v>8</v>
      </c>
      <c r="S437" s="5">
        <f t="shared" si="6"/>
        <v>1</v>
      </c>
      <c r="T437" t="s">
        <v>58</v>
      </c>
      <c r="U437" t="s">
        <v>52</v>
      </c>
      <c r="V437">
        <v>1</v>
      </c>
      <c r="W437" t="s">
        <v>52</v>
      </c>
      <c r="X437">
        <v>2</v>
      </c>
      <c r="AB437" t="s">
        <v>72</v>
      </c>
      <c r="AD437" t="s">
        <v>73</v>
      </c>
      <c r="AE437" t="s">
        <v>52</v>
      </c>
      <c r="AF437" t="s">
        <v>52</v>
      </c>
      <c r="AG437" t="s">
        <v>52</v>
      </c>
      <c r="AH437">
        <v>3</v>
      </c>
      <c r="AI437" t="s">
        <v>63</v>
      </c>
      <c r="AJ437" t="s">
        <v>52</v>
      </c>
      <c r="AK437" t="s">
        <v>64</v>
      </c>
      <c r="AM437" t="s">
        <v>62</v>
      </c>
      <c r="AN437" t="s">
        <v>53</v>
      </c>
    </row>
    <row r="438" spans="1:49" hidden="1" x14ac:dyDescent="0.35">
      <c r="A438" s="2" t="s">
        <v>227</v>
      </c>
      <c r="B438">
        <v>5</v>
      </c>
      <c r="C438">
        <v>507</v>
      </c>
      <c r="D438">
        <v>1</v>
      </c>
      <c r="E438" t="s">
        <v>50</v>
      </c>
      <c r="F438">
        <v>38</v>
      </c>
      <c r="G438" t="s">
        <v>72</v>
      </c>
      <c r="I438" t="s">
        <v>73</v>
      </c>
      <c r="J438" t="s">
        <v>52</v>
      </c>
      <c r="K438" t="s">
        <v>52</v>
      </c>
      <c r="L438" t="s">
        <v>52</v>
      </c>
      <c r="M438">
        <v>9</v>
      </c>
      <c r="N438" t="s">
        <v>100</v>
      </c>
      <c r="O438">
        <v>2</v>
      </c>
      <c r="P438" s="2">
        <v>1</v>
      </c>
      <c r="Q438" t="s">
        <v>50</v>
      </c>
      <c r="R438">
        <v>38</v>
      </c>
      <c r="S438" s="5">
        <f t="shared" si="6"/>
        <v>0</v>
      </c>
      <c r="T438" t="s">
        <v>54</v>
      </c>
      <c r="U438" t="s">
        <v>53</v>
      </c>
      <c r="W438" t="s">
        <v>53</v>
      </c>
      <c r="Y438" t="s">
        <v>55</v>
      </c>
      <c r="Z438" t="s">
        <v>52</v>
      </c>
      <c r="AA438">
        <v>2</v>
      </c>
      <c r="AB438" t="s">
        <v>72</v>
      </c>
      <c r="AD438" t="s">
        <v>73</v>
      </c>
      <c r="AE438" t="s">
        <v>52</v>
      </c>
      <c r="AF438" t="s">
        <v>52</v>
      </c>
      <c r="AG438" t="s">
        <v>52</v>
      </c>
      <c r="AH438">
        <v>9</v>
      </c>
      <c r="AI438" t="s">
        <v>100</v>
      </c>
      <c r="AJ438" t="s">
        <v>53</v>
      </c>
    </row>
    <row r="439" spans="1:49" hidden="1" x14ac:dyDescent="0.35">
      <c r="A439" s="2" t="s">
        <v>227</v>
      </c>
      <c r="B439">
        <v>5</v>
      </c>
      <c r="C439">
        <v>507</v>
      </c>
      <c r="D439">
        <v>1</v>
      </c>
      <c r="E439" t="s">
        <v>50</v>
      </c>
      <c r="F439">
        <v>38</v>
      </c>
      <c r="G439" t="s">
        <v>72</v>
      </c>
      <c r="I439" t="s">
        <v>73</v>
      </c>
      <c r="J439" t="s">
        <v>52</v>
      </c>
      <c r="K439" t="s">
        <v>52</v>
      </c>
      <c r="L439" t="s">
        <v>52</v>
      </c>
      <c r="M439">
        <v>9</v>
      </c>
      <c r="N439" t="s">
        <v>100</v>
      </c>
      <c r="O439">
        <v>2</v>
      </c>
      <c r="P439" s="2">
        <v>2</v>
      </c>
      <c r="Q439" t="s">
        <v>56</v>
      </c>
      <c r="R439">
        <v>35</v>
      </c>
      <c r="S439" s="5">
        <f t="shared" si="6"/>
        <v>0</v>
      </c>
      <c r="T439" t="s">
        <v>57</v>
      </c>
      <c r="U439" t="s">
        <v>53</v>
      </c>
      <c r="W439" t="s">
        <v>53</v>
      </c>
      <c r="Y439" t="s">
        <v>55</v>
      </c>
      <c r="Z439" t="s">
        <v>52</v>
      </c>
      <c r="AA439">
        <v>1</v>
      </c>
      <c r="AB439" t="s">
        <v>72</v>
      </c>
      <c r="AD439" t="s">
        <v>73</v>
      </c>
      <c r="AE439" t="s">
        <v>52</v>
      </c>
      <c r="AF439" t="s">
        <v>52</v>
      </c>
      <c r="AG439" t="s">
        <v>52</v>
      </c>
      <c r="AH439">
        <v>9</v>
      </c>
      <c r="AI439" t="s">
        <v>100</v>
      </c>
      <c r="AJ439" t="s">
        <v>53</v>
      </c>
    </row>
    <row r="440" spans="1:49" x14ac:dyDescent="0.35">
      <c r="A440" s="2" t="s">
        <v>227</v>
      </c>
      <c r="B440">
        <v>5</v>
      </c>
      <c r="C440">
        <v>507</v>
      </c>
      <c r="D440">
        <v>1</v>
      </c>
      <c r="E440" t="s">
        <v>50</v>
      </c>
      <c r="F440">
        <v>38</v>
      </c>
      <c r="G440" t="s">
        <v>72</v>
      </c>
      <c r="I440" t="s">
        <v>73</v>
      </c>
      <c r="J440" t="s">
        <v>52</v>
      </c>
      <c r="K440" t="s">
        <v>52</v>
      </c>
      <c r="L440" t="s">
        <v>52</v>
      </c>
      <c r="M440">
        <v>9</v>
      </c>
      <c r="N440" t="s">
        <v>100</v>
      </c>
      <c r="O440">
        <v>1</v>
      </c>
      <c r="P440" s="6">
        <v>3</v>
      </c>
      <c r="Q440" t="s">
        <v>50</v>
      </c>
      <c r="R440">
        <v>15</v>
      </c>
      <c r="S440" s="5">
        <f t="shared" si="6"/>
        <v>1</v>
      </c>
      <c r="T440" t="s">
        <v>58</v>
      </c>
      <c r="U440" t="s">
        <v>52</v>
      </c>
      <c r="V440">
        <v>1</v>
      </c>
      <c r="W440" t="s">
        <v>52</v>
      </c>
      <c r="X440">
        <v>2</v>
      </c>
      <c r="Y440" t="s">
        <v>59</v>
      </c>
      <c r="AB440" t="s">
        <v>72</v>
      </c>
      <c r="AD440" t="s">
        <v>73</v>
      </c>
      <c r="AE440" t="s">
        <v>52</v>
      </c>
      <c r="AF440" t="s">
        <v>52</v>
      </c>
      <c r="AG440" t="s">
        <v>52</v>
      </c>
      <c r="AH440">
        <v>9</v>
      </c>
      <c r="AI440" t="s">
        <v>100</v>
      </c>
      <c r="AJ440" t="s">
        <v>52</v>
      </c>
      <c r="AK440" t="s">
        <v>81</v>
      </c>
      <c r="AM440" t="s">
        <v>62</v>
      </c>
      <c r="AN440" t="s">
        <v>52</v>
      </c>
      <c r="AP440">
        <v>600000</v>
      </c>
      <c r="AQ440">
        <v>500000</v>
      </c>
      <c r="AR440">
        <v>300000</v>
      </c>
      <c r="AS440">
        <v>300000</v>
      </c>
      <c r="AT440">
        <v>2000000</v>
      </c>
      <c r="AU440">
        <v>50000</v>
      </c>
      <c r="AV440">
        <v>60000</v>
      </c>
      <c r="AW440">
        <v>3810000</v>
      </c>
    </row>
    <row r="441" spans="1:49" x14ac:dyDescent="0.35">
      <c r="A441" s="2" t="s">
        <v>227</v>
      </c>
      <c r="B441">
        <v>5</v>
      </c>
      <c r="C441">
        <v>507</v>
      </c>
      <c r="D441">
        <v>1</v>
      </c>
      <c r="E441" t="s">
        <v>50</v>
      </c>
      <c r="F441">
        <v>38</v>
      </c>
      <c r="G441" t="s">
        <v>72</v>
      </c>
      <c r="I441" t="s">
        <v>73</v>
      </c>
      <c r="J441" t="s">
        <v>52</v>
      </c>
      <c r="K441" t="s">
        <v>52</v>
      </c>
      <c r="L441" t="s">
        <v>52</v>
      </c>
      <c r="M441">
        <v>9</v>
      </c>
      <c r="N441" t="s">
        <v>100</v>
      </c>
      <c r="O441">
        <v>1</v>
      </c>
      <c r="P441" s="6">
        <v>4</v>
      </c>
      <c r="Q441" t="s">
        <v>50</v>
      </c>
      <c r="R441">
        <v>11</v>
      </c>
      <c r="S441" s="5">
        <f t="shared" si="6"/>
        <v>1</v>
      </c>
      <c r="T441" t="s">
        <v>58</v>
      </c>
      <c r="U441" t="s">
        <v>52</v>
      </c>
      <c r="V441">
        <v>1</v>
      </c>
      <c r="W441" t="s">
        <v>52</v>
      </c>
      <c r="X441">
        <v>2</v>
      </c>
      <c r="AB441" t="s">
        <v>72</v>
      </c>
      <c r="AD441" t="s">
        <v>52</v>
      </c>
      <c r="AE441" t="s">
        <v>52</v>
      </c>
      <c r="AF441" t="s">
        <v>52</v>
      </c>
      <c r="AG441" t="s">
        <v>52</v>
      </c>
      <c r="AH441">
        <v>6</v>
      </c>
      <c r="AI441" t="s">
        <v>79</v>
      </c>
      <c r="AJ441" t="s">
        <v>52</v>
      </c>
      <c r="AK441" t="s">
        <v>90</v>
      </c>
      <c r="AM441" t="s">
        <v>62</v>
      </c>
      <c r="AN441" t="s">
        <v>52</v>
      </c>
      <c r="AP441">
        <v>0</v>
      </c>
      <c r="AQ441">
        <v>300000</v>
      </c>
      <c r="AR441">
        <v>100000</v>
      </c>
      <c r="AS441">
        <v>150000</v>
      </c>
      <c r="AT441">
        <v>1800000</v>
      </c>
      <c r="AU441">
        <v>40000</v>
      </c>
      <c r="AV441">
        <v>0</v>
      </c>
      <c r="AW441">
        <v>2390000</v>
      </c>
    </row>
    <row r="442" spans="1:49" hidden="1" x14ac:dyDescent="0.35">
      <c r="A442" s="2" t="s">
        <v>228</v>
      </c>
      <c r="B442">
        <v>12</v>
      </c>
      <c r="C442">
        <v>1209</v>
      </c>
      <c r="D442">
        <v>1</v>
      </c>
      <c r="E442" t="s">
        <v>50</v>
      </c>
      <c r="F442">
        <v>38</v>
      </c>
      <c r="G442" t="s">
        <v>72</v>
      </c>
      <c r="I442" t="s">
        <v>52</v>
      </c>
      <c r="J442" t="s">
        <v>52</v>
      </c>
      <c r="K442" t="s">
        <v>52</v>
      </c>
      <c r="L442" t="s">
        <v>52</v>
      </c>
      <c r="M442">
        <v>12</v>
      </c>
      <c r="N442" t="s">
        <v>76</v>
      </c>
      <c r="O442">
        <v>1</v>
      </c>
      <c r="P442" s="2">
        <v>1</v>
      </c>
      <c r="Q442" t="s">
        <v>50</v>
      </c>
      <c r="R442">
        <v>38</v>
      </c>
      <c r="S442" s="5">
        <f t="shared" si="6"/>
        <v>0</v>
      </c>
      <c r="T442" t="s">
        <v>54</v>
      </c>
      <c r="U442" t="s">
        <v>53</v>
      </c>
      <c r="W442" t="s">
        <v>53</v>
      </c>
      <c r="Y442" t="s">
        <v>55</v>
      </c>
      <c r="Z442" t="s">
        <v>52</v>
      </c>
      <c r="AA442">
        <v>2</v>
      </c>
      <c r="AB442" t="s">
        <v>72</v>
      </c>
      <c r="AD442" t="s">
        <v>52</v>
      </c>
      <c r="AE442" t="s">
        <v>52</v>
      </c>
      <c r="AF442" t="s">
        <v>52</v>
      </c>
      <c r="AG442" t="s">
        <v>52</v>
      </c>
      <c r="AH442">
        <v>12</v>
      </c>
      <c r="AI442" t="s">
        <v>76</v>
      </c>
      <c r="AJ442" t="s">
        <v>53</v>
      </c>
    </row>
    <row r="443" spans="1:49" hidden="1" x14ac:dyDescent="0.35">
      <c r="A443" s="2" t="s">
        <v>228</v>
      </c>
      <c r="B443">
        <v>12</v>
      </c>
      <c r="C443">
        <v>1209</v>
      </c>
      <c r="D443">
        <v>1</v>
      </c>
      <c r="E443" t="s">
        <v>50</v>
      </c>
      <c r="F443">
        <v>38</v>
      </c>
      <c r="G443" t="s">
        <v>72</v>
      </c>
      <c r="I443" t="s">
        <v>52</v>
      </c>
      <c r="J443" t="s">
        <v>52</v>
      </c>
      <c r="K443" t="s">
        <v>52</v>
      </c>
      <c r="L443" t="s">
        <v>52</v>
      </c>
      <c r="M443">
        <v>12</v>
      </c>
      <c r="N443" t="s">
        <v>76</v>
      </c>
      <c r="O443">
        <v>1</v>
      </c>
      <c r="P443" s="2">
        <v>2</v>
      </c>
      <c r="Q443" t="s">
        <v>56</v>
      </c>
      <c r="R443">
        <v>31</v>
      </c>
      <c r="S443" s="5">
        <f t="shared" si="6"/>
        <v>0</v>
      </c>
      <c r="T443" t="s">
        <v>57</v>
      </c>
      <c r="U443" t="s">
        <v>53</v>
      </c>
      <c r="W443" t="s">
        <v>53</v>
      </c>
      <c r="Y443" t="s">
        <v>55</v>
      </c>
      <c r="Z443" t="s">
        <v>52</v>
      </c>
      <c r="AA443">
        <v>1</v>
      </c>
      <c r="AB443" t="s">
        <v>72</v>
      </c>
      <c r="AD443" t="s">
        <v>73</v>
      </c>
      <c r="AE443" t="s">
        <v>52</v>
      </c>
      <c r="AF443" t="s">
        <v>53</v>
      </c>
      <c r="AG443" t="s">
        <v>52</v>
      </c>
      <c r="AH443">
        <v>4</v>
      </c>
      <c r="AI443" t="s">
        <v>83</v>
      </c>
      <c r="AJ443" t="s">
        <v>53</v>
      </c>
    </row>
    <row r="444" spans="1:49" x14ac:dyDescent="0.35">
      <c r="A444" s="2" t="s">
        <v>228</v>
      </c>
      <c r="B444">
        <v>12</v>
      </c>
      <c r="C444">
        <v>1209</v>
      </c>
      <c r="D444">
        <v>1</v>
      </c>
      <c r="E444" t="s">
        <v>50</v>
      </c>
      <c r="F444">
        <v>38</v>
      </c>
      <c r="G444" t="s">
        <v>72</v>
      </c>
      <c r="I444" t="s">
        <v>52</v>
      </c>
      <c r="J444" t="s">
        <v>52</v>
      </c>
      <c r="K444" t="s">
        <v>52</v>
      </c>
      <c r="L444" t="s">
        <v>52</v>
      </c>
      <c r="M444">
        <v>12</v>
      </c>
      <c r="N444" t="s">
        <v>76</v>
      </c>
      <c r="O444">
        <v>2</v>
      </c>
      <c r="P444" s="6">
        <v>3</v>
      </c>
      <c r="Q444" t="s">
        <v>56</v>
      </c>
      <c r="R444">
        <v>13</v>
      </c>
      <c r="S444" s="5">
        <f t="shared" si="6"/>
        <v>1</v>
      </c>
      <c r="T444" t="s">
        <v>58</v>
      </c>
      <c r="U444" t="s">
        <v>52</v>
      </c>
      <c r="V444">
        <v>1</v>
      </c>
      <c r="W444" t="s">
        <v>52</v>
      </c>
      <c r="X444">
        <v>2</v>
      </c>
      <c r="Y444" t="s">
        <v>59</v>
      </c>
      <c r="AB444" t="s">
        <v>72</v>
      </c>
      <c r="AD444" t="s">
        <v>52</v>
      </c>
      <c r="AE444" t="s">
        <v>52</v>
      </c>
      <c r="AF444" t="s">
        <v>52</v>
      </c>
      <c r="AG444" t="s">
        <v>52</v>
      </c>
      <c r="AH444">
        <v>8</v>
      </c>
      <c r="AI444" t="s">
        <v>78</v>
      </c>
      <c r="AJ444" t="s">
        <v>52</v>
      </c>
      <c r="AK444" t="s">
        <v>88</v>
      </c>
      <c r="AM444" t="s">
        <v>62</v>
      </c>
      <c r="AN444" t="s">
        <v>53</v>
      </c>
      <c r="AP444">
        <v>234000</v>
      </c>
      <c r="AQ444">
        <v>0</v>
      </c>
      <c r="AR444">
        <v>15000</v>
      </c>
      <c r="AS444">
        <v>100000</v>
      </c>
      <c r="AT444">
        <v>1170000</v>
      </c>
      <c r="AU444">
        <v>180000</v>
      </c>
      <c r="AV444">
        <v>10000</v>
      </c>
      <c r="AW444">
        <v>1709000</v>
      </c>
    </row>
    <row r="445" spans="1:49" x14ac:dyDescent="0.35">
      <c r="A445" s="2" t="s">
        <v>228</v>
      </c>
      <c r="B445">
        <v>12</v>
      </c>
      <c r="C445">
        <v>1209</v>
      </c>
      <c r="D445">
        <v>1</v>
      </c>
      <c r="E445" t="s">
        <v>50</v>
      </c>
      <c r="F445">
        <v>38</v>
      </c>
      <c r="G445" t="s">
        <v>72</v>
      </c>
      <c r="I445" t="s">
        <v>52</v>
      </c>
      <c r="J445" t="s">
        <v>52</v>
      </c>
      <c r="K445" t="s">
        <v>52</v>
      </c>
      <c r="L445" t="s">
        <v>52</v>
      </c>
      <c r="M445">
        <v>12</v>
      </c>
      <c r="N445" t="s">
        <v>76</v>
      </c>
      <c r="O445">
        <v>2</v>
      </c>
      <c r="P445" s="6">
        <v>4</v>
      </c>
      <c r="Q445" t="s">
        <v>50</v>
      </c>
      <c r="R445">
        <v>7</v>
      </c>
      <c r="S445" s="5">
        <f t="shared" si="6"/>
        <v>1</v>
      </c>
      <c r="T445" t="s">
        <v>58</v>
      </c>
      <c r="U445" t="s">
        <v>52</v>
      </c>
      <c r="V445">
        <v>1</v>
      </c>
      <c r="W445" t="s">
        <v>52</v>
      </c>
      <c r="X445">
        <v>2</v>
      </c>
      <c r="AB445" t="s">
        <v>72</v>
      </c>
      <c r="AD445" t="s">
        <v>73</v>
      </c>
      <c r="AE445" t="s">
        <v>53</v>
      </c>
      <c r="AF445" t="s">
        <v>53</v>
      </c>
      <c r="AG445" t="s">
        <v>52</v>
      </c>
      <c r="AH445">
        <v>2</v>
      </c>
      <c r="AI445" t="s">
        <v>68</v>
      </c>
      <c r="AJ445" t="s">
        <v>52</v>
      </c>
      <c r="AK445" t="s">
        <v>74</v>
      </c>
      <c r="AM445" t="s">
        <v>62</v>
      </c>
      <c r="AN445" t="s">
        <v>53</v>
      </c>
      <c r="AP445">
        <v>0</v>
      </c>
      <c r="AQ445">
        <v>0</v>
      </c>
      <c r="AR445">
        <v>5000</v>
      </c>
      <c r="AS445">
        <v>50000</v>
      </c>
      <c r="AT445">
        <v>468000</v>
      </c>
      <c r="AU445">
        <v>0</v>
      </c>
      <c r="AV445">
        <v>0</v>
      </c>
      <c r="AW445">
        <v>523000</v>
      </c>
    </row>
    <row r="446" spans="1:49" hidden="1" x14ac:dyDescent="0.35">
      <c r="A446" s="2" t="s">
        <v>229</v>
      </c>
      <c r="B446">
        <v>15</v>
      </c>
      <c r="C446">
        <v>1505</v>
      </c>
      <c r="D446">
        <v>1</v>
      </c>
      <c r="E446" t="s">
        <v>50</v>
      </c>
      <c r="F446">
        <v>39</v>
      </c>
      <c r="G446" t="s">
        <v>72</v>
      </c>
      <c r="I446" t="s">
        <v>73</v>
      </c>
      <c r="J446" t="s">
        <v>52</v>
      </c>
      <c r="K446" t="s">
        <v>52</v>
      </c>
      <c r="L446" t="s">
        <v>52</v>
      </c>
      <c r="M446">
        <v>8</v>
      </c>
      <c r="N446" t="s">
        <v>86</v>
      </c>
      <c r="O446">
        <v>2</v>
      </c>
      <c r="P446" s="2">
        <v>1</v>
      </c>
      <c r="Q446" t="s">
        <v>50</v>
      </c>
      <c r="R446">
        <v>39</v>
      </c>
      <c r="S446" s="5">
        <f t="shared" si="6"/>
        <v>0</v>
      </c>
      <c r="T446" t="s">
        <v>54</v>
      </c>
      <c r="U446" t="s">
        <v>53</v>
      </c>
      <c r="W446" t="s">
        <v>53</v>
      </c>
      <c r="Y446" t="s">
        <v>55</v>
      </c>
      <c r="Z446" t="s">
        <v>52</v>
      </c>
      <c r="AA446">
        <v>2</v>
      </c>
      <c r="AB446" t="s">
        <v>72</v>
      </c>
      <c r="AD446" t="s">
        <v>73</v>
      </c>
      <c r="AE446" t="s">
        <v>52</v>
      </c>
      <c r="AF446" t="s">
        <v>52</v>
      </c>
      <c r="AG446" t="s">
        <v>52</v>
      </c>
      <c r="AH446">
        <v>8</v>
      </c>
      <c r="AI446" t="s">
        <v>86</v>
      </c>
      <c r="AJ446" t="s">
        <v>53</v>
      </c>
    </row>
    <row r="447" spans="1:49" hidden="1" x14ac:dyDescent="0.35">
      <c r="A447" s="2" t="s">
        <v>229</v>
      </c>
      <c r="B447">
        <v>15</v>
      </c>
      <c r="C447">
        <v>1505</v>
      </c>
      <c r="D447">
        <v>1</v>
      </c>
      <c r="E447" t="s">
        <v>50</v>
      </c>
      <c r="F447">
        <v>39</v>
      </c>
      <c r="G447" t="s">
        <v>72</v>
      </c>
      <c r="I447" t="s">
        <v>73</v>
      </c>
      <c r="J447" t="s">
        <v>52</v>
      </c>
      <c r="K447" t="s">
        <v>52</v>
      </c>
      <c r="L447" t="s">
        <v>52</v>
      </c>
      <c r="M447">
        <v>8</v>
      </c>
      <c r="N447" t="s">
        <v>86</v>
      </c>
      <c r="O447">
        <v>2</v>
      </c>
      <c r="P447" s="2">
        <v>2</v>
      </c>
      <c r="Q447" t="s">
        <v>56</v>
      </c>
      <c r="R447">
        <v>38</v>
      </c>
      <c r="S447" s="5">
        <f t="shared" si="6"/>
        <v>0</v>
      </c>
      <c r="T447" t="s">
        <v>57</v>
      </c>
      <c r="U447" t="s">
        <v>53</v>
      </c>
      <c r="W447" t="s">
        <v>53</v>
      </c>
      <c r="Y447" t="s">
        <v>55</v>
      </c>
      <c r="Z447" t="s">
        <v>52</v>
      </c>
      <c r="AA447">
        <v>1</v>
      </c>
      <c r="AB447" t="s">
        <v>72</v>
      </c>
      <c r="AD447" t="s">
        <v>73</v>
      </c>
      <c r="AE447" t="s">
        <v>52</v>
      </c>
      <c r="AF447" t="s">
        <v>52</v>
      </c>
      <c r="AG447" t="s">
        <v>52</v>
      </c>
      <c r="AH447">
        <v>8</v>
      </c>
      <c r="AI447" t="s">
        <v>60</v>
      </c>
      <c r="AJ447" t="s">
        <v>53</v>
      </c>
    </row>
    <row r="448" spans="1:49" x14ac:dyDescent="0.35">
      <c r="A448" s="2" t="s">
        <v>229</v>
      </c>
      <c r="B448">
        <v>15</v>
      </c>
      <c r="C448">
        <v>1505</v>
      </c>
      <c r="D448">
        <v>1</v>
      </c>
      <c r="E448" t="s">
        <v>50</v>
      </c>
      <c r="F448">
        <v>39</v>
      </c>
      <c r="G448" t="s">
        <v>72</v>
      </c>
      <c r="I448" t="s">
        <v>73</v>
      </c>
      <c r="J448" t="s">
        <v>52</v>
      </c>
      <c r="K448" t="s">
        <v>52</v>
      </c>
      <c r="L448" t="s">
        <v>52</v>
      </c>
      <c r="M448">
        <v>8</v>
      </c>
      <c r="N448" t="s">
        <v>86</v>
      </c>
      <c r="O448">
        <v>1</v>
      </c>
      <c r="P448" s="6">
        <v>3</v>
      </c>
      <c r="Q448" t="s">
        <v>56</v>
      </c>
      <c r="R448">
        <v>12</v>
      </c>
      <c r="S448" s="5">
        <f t="shared" si="6"/>
        <v>1</v>
      </c>
      <c r="T448" t="s">
        <v>58</v>
      </c>
      <c r="U448" t="s">
        <v>52</v>
      </c>
      <c r="V448">
        <v>1</v>
      </c>
      <c r="W448" t="s">
        <v>52</v>
      </c>
      <c r="X448">
        <v>2</v>
      </c>
      <c r="AB448" t="s">
        <v>72</v>
      </c>
      <c r="AD448" t="s">
        <v>73</v>
      </c>
      <c r="AE448" t="s">
        <v>52</v>
      </c>
      <c r="AF448" t="s">
        <v>52</v>
      </c>
      <c r="AG448" t="s">
        <v>52</v>
      </c>
      <c r="AH448">
        <v>6</v>
      </c>
      <c r="AI448" t="s">
        <v>78</v>
      </c>
      <c r="AJ448" t="s">
        <v>52</v>
      </c>
      <c r="AK448" t="s">
        <v>88</v>
      </c>
      <c r="AM448" t="s">
        <v>62</v>
      </c>
      <c r="AN448" t="s">
        <v>52</v>
      </c>
      <c r="AP448">
        <v>0</v>
      </c>
      <c r="AQ448">
        <v>400000</v>
      </c>
      <c r="AR448">
        <v>36000</v>
      </c>
      <c r="AS448">
        <v>40000</v>
      </c>
      <c r="AT448">
        <v>0</v>
      </c>
      <c r="AU448">
        <v>0</v>
      </c>
      <c r="AV448">
        <v>0</v>
      </c>
      <c r="AW448">
        <v>476000</v>
      </c>
    </row>
    <row r="449" spans="1:49" x14ac:dyDescent="0.35">
      <c r="A449" s="2" t="s">
        <v>229</v>
      </c>
      <c r="B449">
        <v>15</v>
      </c>
      <c r="C449">
        <v>1505</v>
      </c>
      <c r="D449">
        <v>1</v>
      </c>
      <c r="E449" t="s">
        <v>50</v>
      </c>
      <c r="F449">
        <v>39</v>
      </c>
      <c r="G449" t="s">
        <v>72</v>
      </c>
      <c r="I449" t="s">
        <v>73</v>
      </c>
      <c r="J449" t="s">
        <v>52</v>
      </c>
      <c r="K449" t="s">
        <v>52</v>
      </c>
      <c r="L449" t="s">
        <v>52</v>
      </c>
      <c r="M449">
        <v>8</v>
      </c>
      <c r="N449" t="s">
        <v>86</v>
      </c>
      <c r="O449">
        <v>1</v>
      </c>
      <c r="P449" s="6">
        <v>4</v>
      </c>
      <c r="Q449" t="s">
        <v>56</v>
      </c>
      <c r="R449">
        <v>10</v>
      </c>
      <c r="S449" s="5">
        <f t="shared" si="6"/>
        <v>1</v>
      </c>
      <c r="T449" t="s">
        <v>58</v>
      </c>
      <c r="U449" t="s">
        <v>52</v>
      </c>
      <c r="V449">
        <v>1</v>
      </c>
      <c r="W449" t="s">
        <v>52</v>
      </c>
      <c r="X449">
        <v>2</v>
      </c>
      <c r="AB449" t="s">
        <v>72</v>
      </c>
      <c r="AD449" t="s">
        <v>73</v>
      </c>
      <c r="AE449" t="s">
        <v>52</v>
      </c>
      <c r="AF449" t="s">
        <v>52</v>
      </c>
      <c r="AG449" t="s">
        <v>52</v>
      </c>
      <c r="AH449">
        <v>4</v>
      </c>
      <c r="AI449" t="s">
        <v>63</v>
      </c>
      <c r="AJ449" t="s">
        <v>52</v>
      </c>
      <c r="AK449" t="s">
        <v>64</v>
      </c>
      <c r="AM449" t="s">
        <v>62</v>
      </c>
      <c r="AN449" t="s">
        <v>53</v>
      </c>
      <c r="AP449">
        <v>0</v>
      </c>
      <c r="AQ449">
        <v>0</v>
      </c>
      <c r="AR449">
        <v>17500</v>
      </c>
      <c r="AS449">
        <v>23000</v>
      </c>
      <c r="AT449">
        <v>0</v>
      </c>
      <c r="AU449">
        <v>0</v>
      </c>
      <c r="AV449">
        <v>0</v>
      </c>
      <c r="AW449">
        <v>40500</v>
      </c>
    </row>
    <row r="450" spans="1:49" hidden="1" x14ac:dyDescent="0.35">
      <c r="A450" s="2" t="s">
        <v>229</v>
      </c>
      <c r="B450">
        <v>15</v>
      </c>
      <c r="C450">
        <v>1505</v>
      </c>
      <c r="D450">
        <v>1</v>
      </c>
      <c r="E450" t="s">
        <v>50</v>
      </c>
      <c r="F450">
        <v>39</v>
      </c>
      <c r="G450" t="s">
        <v>72</v>
      </c>
      <c r="I450" t="s">
        <v>73</v>
      </c>
      <c r="J450" t="s">
        <v>52</v>
      </c>
      <c r="K450" t="s">
        <v>52</v>
      </c>
      <c r="L450" t="s">
        <v>52</v>
      </c>
      <c r="M450">
        <v>8</v>
      </c>
      <c r="N450" t="s">
        <v>86</v>
      </c>
      <c r="O450">
        <v>1</v>
      </c>
      <c r="P450" s="2">
        <v>5</v>
      </c>
      <c r="Q450" t="s">
        <v>50</v>
      </c>
      <c r="R450">
        <v>3</v>
      </c>
      <c r="S450" s="5">
        <f t="shared" si="6"/>
        <v>0</v>
      </c>
      <c r="T450" t="s">
        <v>58</v>
      </c>
      <c r="U450" t="s">
        <v>52</v>
      </c>
      <c r="V450">
        <v>1</v>
      </c>
      <c r="W450" t="s">
        <v>52</v>
      </c>
      <c r="X450">
        <v>2</v>
      </c>
      <c r="AB450" t="s">
        <v>72</v>
      </c>
      <c r="AD450" t="s">
        <v>73</v>
      </c>
      <c r="AE450" t="s">
        <v>53</v>
      </c>
      <c r="AF450" t="s">
        <v>53</v>
      </c>
      <c r="AG450" t="s">
        <v>53</v>
      </c>
      <c r="AO450" t="s">
        <v>70</v>
      </c>
    </row>
    <row r="451" spans="1:49" hidden="1" x14ac:dyDescent="0.35">
      <c r="A451" s="2" t="s">
        <v>230</v>
      </c>
      <c r="B451">
        <v>1</v>
      </c>
      <c r="C451">
        <v>104</v>
      </c>
      <c r="D451">
        <v>2</v>
      </c>
      <c r="E451" t="s">
        <v>56</v>
      </c>
      <c r="F451">
        <v>72</v>
      </c>
      <c r="G451" t="s">
        <v>72</v>
      </c>
      <c r="I451" t="s">
        <v>73</v>
      </c>
      <c r="J451" t="s">
        <v>52</v>
      </c>
      <c r="K451" t="s">
        <v>52</v>
      </c>
      <c r="L451" t="s">
        <v>52</v>
      </c>
      <c r="M451">
        <v>3</v>
      </c>
      <c r="N451" t="s">
        <v>63</v>
      </c>
      <c r="O451">
        <v>1</v>
      </c>
      <c r="P451" s="2">
        <v>1</v>
      </c>
      <c r="Q451" t="s">
        <v>56</v>
      </c>
      <c r="R451">
        <v>72</v>
      </c>
      <c r="S451" s="5">
        <f t="shared" ref="S451:S514" si="7">IF(AND(R451&gt;=6, R451&lt;=17, T451="Child"),1,0)</f>
        <v>0</v>
      </c>
      <c r="T451" t="s">
        <v>54</v>
      </c>
      <c r="U451" t="s">
        <v>53</v>
      </c>
      <c r="W451" t="s">
        <v>53</v>
      </c>
      <c r="Y451" t="s">
        <v>92</v>
      </c>
      <c r="AB451" t="s">
        <v>72</v>
      </c>
      <c r="AD451" t="s">
        <v>73</v>
      </c>
      <c r="AE451" t="s">
        <v>52</v>
      </c>
      <c r="AF451" t="s">
        <v>52</v>
      </c>
      <c r="AG451" t="s">
        <v>52</v>
      </c>
      <c r="AH451">
        <v>3</v>
      </c>
      <c r="AI451" t="s">
        <v>63</v>
      </c>
      <c r="AJ451" t="s">
        <v>53</v>
      </c>
    </row>
    <row r="452" spans="1:49" hidden="1" x14ac:dyDescent="0.35">
      <c r="A452" s="2" t="s">
        <v>230</v>
      </c>
      <c r="B452">
        <v>1</v>
      </c>
      <c r="C452">
        <v>104</v>
      </c>
      <c r="D452">
        <v>2</v>
      </c>
      <c r="E452" t="s">
        <v>56</v>
      </c>
      <c r="F452">
        <v>72</v>
      </c>
      <c r="G452" t="s">
        <v>72</v>
      </c>
      <c r="I452" t="s">
        <v>73</v>
      </c>
      <c r="J452" t="s">
        <v>52</v>
      </c>
      <c r="K452" t="s">
        <v>52</v>
      </c>
      <c r="L452" t="s">
        <v>52</v>
      </c>
      <c r="M452">
        <v>3</v>
      </c>
      <c r="N452" t="s">
        <v>63</v>
      </c>
      <c r="O452">
        <v>1</v>
      </c>
      <c r="P452" s="2">
        <v>2</v>
      </c>
      <c r="Q452" t="s">
        <v>50</v>
      </c>
      <c r="R452">
        <v>33</v>
      </c>
      <c r="S452" s="5">
        <f t="shared" si="7"/>
        <v>0</v>
      </c>
      <c r="T452" t="s">
        <v>58</v>
      </c>
      <c r="U452" t="s">
        <v>53</v>
      </c>
      <c r="W452" t="s">
        <v>52</v>
      </c>
      <c r="X452">
        <v>1</v>
      </c>
      <c r="Y452" t="s">
        <v>59</v>
      </c>
      <c r="AB452" t="s">
        <v>72</v>
      </c>
      <c r="AD452" t="s">
        <v>73</v>
      </c>
      <c r="AE452" t="s">
        <v>53</v>
      </c>
      <c r="AF452" t="s">
        <v>53</v>
      </c>
      <c r="AG452" t="s">
        <v>53</v>
      </c>
    </row>
    <row r="453" spans="1:49" hidden="1" x14ac:dyDescent="0.35">
      <c r="A453" s="2" t="s">
        <v>230</v>
      </c>
      <c r="B453">
        <v>1</v>
      </c>
      <c r="C453">
        <v>104</v>
      </c>
      <c r="D453">
        <v>2</v>
      </c>
      <c r="E453" t="s">
        <v>56</v>
      </c>
      <c r="F453">
        <v>72</v>
      </c>
      <c r="G453" t="s">
        <v>72</v>
      </c>
      <c r="I453" t="s">
        <v>73</v>
      </c>
      <c r="J453" t="s">
        <v>52</v>
      </c>
      <c r="K453" t="s">
        <v>52</v>
      </c>
      <c r="L453" t="s">
        <v>52</v>
      </c>
      <c r="M453">
        <v>3</v>
      </c>
      <c r="N453" t="s">
        <v>63</v>
      </c>
      <c r="O453">
        <v>2</v>
      </c>
      <c r="P453" s="2">
        <v>3</v>
      </c>
      <c r="Q453" t="s">
        <v>56</v>
      </c>
      <c r="R453">
        <v>9</v>
      </c>
      <c r="S453" s="5">
        <f t="shared" si="7"/>
        <v>0</v>
      </c>
      <c r="T453" t="s">
        <v>102</v>
      </c>
      <c r="U453" t="s">
        <v>53</v>
      </c>
      <c r="W453" t="s">
        <v>53</v>
      </c>
      <c r="AB453" t="s">
        <v>72</v>
      </c>
      <c r="AD453" t="s">
        <v>73</v>
      </c>
      <c r="AE453" t="s">
        <v>52</v>
      </c>
      <c r="AF453" t="s">
        <v>52</v>
      </c>
      <c r="AG453" t="s">
        <v>52</v>
      </c>
      <c r="AH453">
        <v>2</v>
      </c>
      <c r="AI453" t="s">
        <v>97</v>
      </c>
      <c r="AJ453" t="s">
        <v>52</v>
      </c>
      <c r="AK453" t="s">
        <v>98</v>
      </c>
      <c r="AM453" t="s">
        <v>62</v>
      </c>
      <c r="AN453" t="s">
        <v>53</v>
      </c>
      <c r="AP453">
        <v>0</v>
      </c>
      <c r="AQ453">
        <v>0</v>
      </c>
      <c r="AR453">
        <v>8000</v>
      </c>
      <c r="AS453">
        <v>13000</v>
      </c>
      <c r="AT453">
        <v>0</v>
      </c>
      <c r="AU453">
        <v>0</v>
      </c>
      <c r="AV453">
        <v>0</v>
      </c>
      <c r="AW453">
        <v>21000</v>
      </c>
    </row>
    <row r="454" spans="1:49" hidden="1" x14ac:dyDescent="0.35">
      <c r="A454" s="2" t="s">
        <v>231</v>
      </c>
      <c r="B454">
        <v>16</v>
      </c>
      <c r="C454">
        <v>1609</v>
      </c>
      <c r="D454">
        <v>2</v>
      </c>
      <c r="E454" t="s">
        <v>50</v>
      </c>
      <c r="F454">
        <v>51</v>
      </c>
      <c r="G454" t="s">
        <v>155</v>
      </c>
      <c r="H454" t="s">
        <v>52</v>
      </c>
      <c r="I454" t="s">
        <v>52</v>
      </c>
      <c r="J454" t="s">
        <v>52</v>
      </c>
      <c r="K454" t="s">
        <v>53</v>
      </c>
      <c r="L454" t="s">
        <v>53</v>
      </c>
      <c r="M454">
        <v>0</v>
      </c>
      <c r="O454">
        <v>2</v>
      </c>
      <c r="P454" s="2">
        <v>1</v>
      </c>
      <c r="Q454" t="s">
        <v>50</v>
      </c>
      <c r="R454">
        <v>51</v>
      </c>
      <c r="S454" s="5">
        <f t="shared" si="7"/>
        <v>0</v>
      </c>
      <c r="T454" t="s">
        <v>54</v>
      </c>
      <c r="U454" t="s">
        <v>53</v>
      </c>
      <c r="W454" t="s">
        <v>53</v>
      </c>
      <c r="Y454" t="s">
        <v>55</v>
      </c>
      <c r="Z454" t="s">
        <v>52</v>
      </c>
      <c r="AA454">
        <v>2</v>
      </c>
      <c r="AB454" t="s">
        <v>155</v>
      </c>
      <c r="AC454" t="s">
        <v>52</v>
      </c>
      <c r="AD454" t="s">
        <v>52</v>
      </c>
      <c r="AE454" t="s">
        <v>52</v>
      </c>
      <c r="AF454" t="s">
        <v>53</v>
      </c>
      <c r="AG454" t="s">
        <v>53</v>
      </c>
    </row>
    <row r="455" spans="1:49" hidden="1" x14ac:dyDescent="0.35">
      <c r="A455" s="2" t="s">
        <v>231</v>
      </c>
      <c r="B455">
        <v>16</v>
      </c>
      <c r="C455">
        <v>1609</v>
      </c>
      <c r="D455">
        <v>2</v>
      </c>
      <c r="E455" t="s">
        <v>50</v>
      </c>
      <c r="F455">
        <v>51</v>
      </c>
      <c r="G455" t="s">
        <v>155</v>
      </c>
      <c r="H455" t="s">
        <v>52</v>
      </c>
      <c r="I455" t="s">
        <v>52</v>
      </c>
      <c r="J455" t="s">
        <v>52</v>
      </c>
      <c r="K455" t="s">
        <v>53</v>
      </c>
      <c r="L455" t="s">
        <v>53</v>
      </c>
      <c r="M455">
        <v>0</v>
      </c>
      <c r="O455">
        <v>2</v>
      </c>
      <c r="P455" s="2">
        <v>2</v>
      </c>
      <c r="Q455" t="s">
        <v>56</v>
      </c>
      <c r="R455">
        <v>49</v>
      </c>
      <c r="S455" s="5">
        <f t="shared" si="7"/>
        <v>0</v>
      </c>
      <c r="T455" t="s">
        <v>57</v>
      </c>
      <c r="U455" t="s">
        <v>53</v>
      </c>
      <c r="W455" t="s">
        <v>53</v>
      </c>
      <c r="Y455" t="s">
        <v>55</v>
      </c>
      <c r="Z455" t="s">
        <v>52</v>
      </c>
      <c r="AA455">
        <v>1</v>
      </c>
      <c r="AB455" t="s">
        <v>155</v>
      </c>
      <c r="AC455" t="s">
        <v>52</v>
      </c>
      <c r="AD455" t="s">
        <v>52</v>
      </c>
      <c r="AE455" t="s">
        <v>53</v>
      </c>
      <c r="AF455" t="s">
        <v>53</v>
      </c>
      <c r="AG455" t="s">
        <v>53</v>
      </c>
    </row>
    <row r="456" spans="1:49" hidden="1" x14ac:dyDescent="0.35">
      <c r="A456" s="2" t="s">
        <v>232</v>
      </c>
      <c r="B456">
        <v>4</v>
      </c>
      <c r="C456">
        <v>408</v>
      </c>
      <c r="D456">
        <v>2</v>
      </c>
      <c r="E456" t="s">
        <v>50</v>
      </c>
      <c r="F456">
        <v>58</v>
      </c>
      <c r="G456" t="s">
        <v>72</v>
      </c>
      <c r="I456" t="s">
        <v>73</v>
      </c>
      <c r="J456" t="s">
        <v>52</v>
      </c>
      <c r="K456" t="s">
        <v>52</v>
      </c>
      <c r="L456" t="s">
        <v>52</v>
      </c>
      <c r="M456">
        <v>6</v>
      </c>
      <c r="N456" t="s">
        <v>79</v>
      </c>
      <c r="O456">
        <v>2</v>
      </c>
      <c r="P456" s="2">
        <v>1</v>
      </c>
      <c r="Q456" t="s">
        <v>50</v>
      </c>
      <c r="R456">
        <v>58</v>
      </c>
      <c r="S456" s="5">
        <f t="shared" si="7"/>
        <v>0</v>
      </c>
      <c r="T456" t="s">
        <v>54</v>
      </c>
      <c r="U456" t="s">
        <v>53</v>
      </c>
      <c r="W456" t="s">
        <v>53</v>
      </c>
      <c r="Y456" t="s">
        <v>55</v>
      </c>
      <c r="Z456" t="s">
        <v>52</v>
      </c>
      <c r="AA456">
        <v>2</v>
      </c>
      <c r="AB456" t="s">
        <v>72</v>
      </c>
      <c r="AD456" t="s">
        <v>73</v>
      </c>
      <c r="AE456" t="s">
        <v>52</v>
      </c>
      <c r="AF456" t="s">
        <v>52</v>
      </c>
      <c r="AG456" t="s">
        <v>52</v>
      </c>
      <c r="AH456">
        <v>6</v>
      </c>
      <c r="AI456" t="s">
        <v>79</v>
      </c>
      <c r="AJ456" t="s">
        <v>53</v>
      </c>
    </row>
    <row r="457" spans="1:49" hidden="1" x14ac:dyDescent="0.35">
      <c r="A457" s="2" t="s">
        <v>232</v>
      </c>
      <c r="B457">
        <v>4</v>
      </c>
      <c r="C457">
        <v>408</v>
      </c>
      <c r="D457">
        <v>2</v>
      </c>
      <c r="E457" t="s">
        <v>50</v>
      </c>
      <c r="F457">
        <v>58</v>
      </c>
      <c r="G457" t="s">
        <v>72</v>
      </c>
      <c r="I457" t="s">
        <v>73</v>
      </c>
      <c r="J457" t="s">
        <v>52</v>
      </c>
      <c r="K457" t="s">
        <v>52</v>
      </c>
      <c r="L457" t="s">
        <v>52</v>
      </c>
      <c r="M457">
        <v>6</v>
      </c>
      <c r="N457" t="s">
        <v>79</v>
      </c>
      <c r="O457">
        <v>2</v>
      </c>
      <c r="P457" s="2">
        <v>2</v>
      </c>
      <c r="Q457" t="s">
        <v>56</v>
      </c>
      <c r="R457">
        <v>51</v>
      </c>
      <c r="S457" s="5">
        <f t="shared" si="7"/>
        <v>0</v>
      </c>
      <c r="T457" t="s">
        <v>57</v>
      </c>
      <c r="U457" t="s">
        <v>53</v>
      </c>
      <c r="W457" t="s">
        <v>53</v>
      </c>
      <c r="Y457" t="s">
        <v>55</v>
      </c>
      <c r="Z457" t="s">
        <v>52</v>
      </c>
      <c r="AA457">
        <v>1</v>
      </c>
      <c r="AB457" t="s">
        <v>72</v>
      </c>
      <c r="AD457" t="s">
        <v>73</v>
      </c>
      <c r="AE457" t="s">
        <v>52</v>
      </c>
      <c r="AF457" t="s">
        <v>52</v>
      </c>
      <c r="AG457" t="s">
        <v>52</v>
      </c>
      <c r="AH457">
        <v>4</v>
      </c>
      <c r="AI457" t="s">
        <v>131</v>
      </c>
      <c r="AJ457" t="s">
        <v>53</v>
      </c>
    </row>
    <row r="458" spans="1:49" hidden="1" x14ac:dyDescent="0.35">
      <c r="A458" s="2" t="s">
        <v>232</v>
      </c>
      <c r="B458">
        <v>4</v>
      </c>
      <c r="C458">
        <v>408</v>
      </c>
      <c r="D458">
        <v>2</v>
      </c>
      <c r="E458" t="s">
        <v>50</v>
      </c>
      <c r="F458">
        <v>58</v>
      </c>
      <c r="G458" t="s">
        <v>72</v>
      </c>
      <c r="I458" t="s">
        <v>73</v>
      </c>
      <c r="J458" t="s">
        <v>52</v>
      </c>
      <c r="K458" t="s">
        <v>52</v>
      </c>
      <c r="L458" t="s">
        <v>52</v>
      </c>
      <c r="M458">
        <v>6</v>
      </c>
      <c r="N458" t="s">
        <v>79</v>
      </c>
      <c r="O458">
        <v>2</v>
      </c>
      <c r="P458" s="2">
        <v>3</v>
      </c>
      <c r="Q458" t="s">
        <v>56</v>
      </c>
      <c r="R458">
        <v>24</v>
      </c>
      <c r="S458" s="5">
        <f t="shared" si="7"/>
        <v>0</v>
      </c>
      <c r="T458" t="s">
        <v>58</v>
      </c>
      <c r="U458" t="s">
        <v>52</v>
      </c>
      <c r="V458">
        <v>1</v>
      </c>
      <c r="W458" t="s">
        <v>52</v>
      </c>
      <c r="X458">
        <v>2</v>
      </c>
      <c r="Y458" t="s">
        <v>59</v>
      </c>
      <c r="AB458" t="s">
        <v>72</v>
      </c>
      <c r="AD458" t="s">
        <v>73</v>
      </c>
      <c r="AE458" t="s">
        <v>52</v>
      </c>
      <c r="AF458" t="s">
        <v>52</v>
      </c>
      <c r="AG458" t="s">
        <v>52</v>
      </c>
      <c r="AH458">
        <v>9</v>
      </c>
      <c r="AI458" t="s">
        <v>60</v>
      </c>
      <c r="AJ458" t="s">
        <v>53</v>
      </c>
    </row>
    <row r="459" spans="1:49" hidden="1" x14ac:dyDescent="0.35">
      <c r="A459" s="2" t="s">
        <v>232</v>
      </c>
      <c r="B459">
        <v>4</v>
      </c>
      <c r="C459">
        <v>408</v>
      </c>
      <c r="D459">
        <v>2</v>
      </c>
      <c r="E459" t="s">
        <v>50</v>
      </c>
      <c r="F459">
        <v>58</v>
      </c>
      <c r="G459" t="s">
        <v>72</v>
      </c>
      <c r="I459" t="s">
        <v>73</v>
      </c>
      <c r="J459" t="s">
        <v>52</v>
      </c>
      <c r="K459" t="s">
        <v>52</v>
      </c>
      <c r="L459" t="s">
        <v>52</v>
      </c>
      <c r="M459">
        <v>6</v>
      </c>
      <c r="N459" t="s">
        <v>79</v>
      </c>
      <c r="O459">
        <v>2</v>
      </c>
      <c r="P459" s="2">
        <v>4</v>
      </c>
      <c r="Q459" t="s">
        <v>50</v>
      </c>
      <c r="R459">
        <v>26</v>
      </c>
      <c r="S459" s="5">
        <f t="shared" si="7"/>
        <v>0</v>
      </c>
      <c r="T459" t="s">
        <v>58</v>
      </c>
      <c r="U459" t="s">
        <v>52</v>
      </c>
      <c r="V459">
        <v>1</v>
      </c>
      <c r="W459" t="s">
        <v>52</v>
      </c>
      <c r="X459">
        <v>2</v>
      </c>
      <c r="Y459" t="s">
        <v>59</v>
      </c>
      <c r="AB459" t="s">
        <v>72</v>
      </c>
      <c r="AD459" t="s">
        <v>73</v>
      </c>
      <c r="AE459" t="s">
        <v>52</v>
      </c>
      <c r="AF459" t="s">
        <v>52</v>
      </c>
      <c r="AG459" t="s">
        <v>52</v>
      </c>
      <c r="AH459">
        <v>9</v>
      </c>
      <c r="AI459" t="s">
        <v>60</v>
      </c>
      <c r="AJ459" t="s">
        <v>53</v>
      </c>
    </row>
    <row r="460" spans="1:49" hidden="1" x14ac:dyDescent="0.35">
      <c r="A460" s="2" t="s">
        <v>233</v>
      </c>
      <c r="B460">
        <v>5</v>
      </c>
      <c r="C460">
        <v>503</v>
      </c>
      <c r="D460">
        <v>2</v>
      </c>
      <c r="E460" t="s">
        <v>50</v>
      </c>
      <c r="F460">
        <v>49</v>
      </c>
      <c r="G460" t="s">
        <v>72</v>
      </c>
      <c r="I460" t="s">
        <v>73</v>
      </c>
      <c r="J460" t="s">
        <v>52</v>
      </c>
      <c r="K460" t="s">
        <v>52</v>
      </c>
      <c r="L460" t="s">
        <v>52</v>
      </c>
      <c r="M460">
        <v>3</v>
      </c>
      <c r="N460" t="s">
        <v>97</v>
      </c>
      <c r="O460">
        <v>2</v>
      </c>
      <c r="P460" s="2">
        <v>1</v>
      </c>
      <c r="Q460" t="s">
        <v>50</v>
      </c>
      <c r="R460">
        <v>49</v>
      </c>
      <c r="S460" s="5">
        <f t="shared" si="7"/>
        <v>0</v>
      </c>
      <c r="T460" t="s">
        <v>54</v>
      </c>
      <c r="U460" t="s">
        <v>53</v>
      </c>
      <c r="W460" t="s">
        <v>53</v>
      </c>
      <c r="Y460" t="s">
        <v>55</v>
      </c>
      <c r="Z460" t="s">
        <v>52</v>
      </c>
      <c r="AA460">
        <v>2</v>
      </c>
      <c r="AB460" t="s">
        <v>72</v>
      </c>
      <c r="AD460" t="s">
        <v>73</v>
      </c>
      <c r="AE460" t="s">
        <v>52</v>
      </c>
      <c r="AF460" t="s">
        <v>52</v>
      </c>
      <c r="AG460" t="s">
        <v>52</v>
      </c>
      <c r="AH460">
        <v>3</v>
      </c>
      <c r="AI460" t="s">
        <v>97</v>
      </c>
      <c r="AJ460" t="s">
        <v>53</v>
      </c>
    </row>
    <row r="461" spans="1:49" hidden="1" x14ac:dyDescent="0.35">
      <c r="A461" s="2" t="s">
        <v>233</v>
      </c>
      <c r="B461">
        <v>5</v>
      </c>
      <c r="C461">
        <v>503</v>
      </c>
      <c r="D461">
        <v>2</v>
      </c>
      <c r="E461" t="s">
        <v>50</v>
      </c>
      <c r="F461">
        <v>49</v>
      </c>
      <c r="G461" t="s">
        <v>72</v>
      </c>
      <c r="I461" t="s">
        <v>73</v>
      </c>
      <c r="J461" t="s">
        <v>52</v>
      </c>
      <c r="K461" t="s">
        <v>52</v>
      </c>
      <c r="L461" t="s">
        <v>52</v>
      </c>
      <c r="M461">
        <v>3</v>
      </c>
      <c r="N461" t="s">
        <v>97</v>
      </c>
      <c r="P461" s="2">
        <v>2</v>
      </c>
      <c r="Q461" t="s">
        <v>56</v>
      </c>
      <c r="R461">
        <v>47</v>
      </c>
      <c r="S461" s="5">
        <f t="shared" si="7"/>
        <v>0</v>
      </c>
      <c r="T461" t="s">
        <v>57</v>
      </c>
      <c r="U461" t="s">
        <v>53</v>
      </c>
      <c r="W461" t="s">
        <v>53</v>
      </c>
      <c r="Y461" t="s">
        <v>55</v>
      </c>
      <c r="Z461" t="s">
        <v>52</v>
      </c>
      <c r="AA461">
        <v>1</v>
      </c>
      <c r="AB461" t="s">
        <v>72</v>
      </c>
      <c r="AD461" t="s">
        <v>73</v>
      </c>
      <c r="AE461" t="s">
        <v>52</v>
      </c>
      <c r="AF461" t="s">
        <v>52</v>
      </c>
      <c r="AG461" t="s">
        <v>52</v>
      </c>
      <c r="AH461">
        <v>8</v>
      </c>
      <c r="AI461" t="s">
        <v>60</v>
      </c>
      <c r="AJ461" t="s">
        <v>53</v>
      </c>
    </row>
    <row r="462" spans="1:49" hidden="1" x14ac:dyDescent="0.35">
      <c r="A462" s="2" t="s">
        <v>233</v>
      </c>
      <c r="B462">
        <v>5</v>
      </c>
      <c r="C462">
        <v>503</v>
      </c>
      <c r="D462">
        <v>2</v>
      </c>
      <c r="E462" t="s">
        <v>50</v>
      </c>
      <c r="F462">
        <v>49</v>
      </c>
      <c r="G462" t="s">
        <v>72</v>
      </c>
      <c r="I462" t="s">
        <v>73</v>
      </c>
      <c r="J462" t="s">
        <v>52</v>
      </c>
      <c r="K462" t="s">
        <v>52</v>
      </c>
      <c r="L462" t="s">
        <v>52</v>
      </c>
      <c r="M462">
        <v>3</v>
      </c>
      <c r="N462" t="s">
        <v>97</v>
      </c>
      <c r="P462" s="2">
        <v>3</v>
      </c>
      <c r="Q462" t="s">
        <v>56</v>
      </c>
      <c r="R462">
        <v>21</v>
      </c>
      <c r="S462" s="5">
        <f t="shared" si="7"/>
        <v>0</v>
      </c>
      <c r="T462" t="s">
        <v>58</v>
      </c>
      <c r="U462" t="s">
        <v>52</v>
      </c>
      <c r="V462">
        <v>1</v>
      </c>
      <c r="W462" t="s">
        <v>52</v>
      </c>
      <c r="X462">
        <v>2</v>
      </c>
      <c r="Y462" t="s">
        <v>55</v>
      </c>
      <c r="Z462" t="s">
        <v>52</v>
      </c>
      <c r="AA462">
        <v>5</v>
      </c>
      <c r="AB462" t="s">
        <v>72</v>
      </c>
      <c r="AD462" t="s">
        <v>52</v>
      </c>
      <c r="AE462" t="s">
        <v>52</v>
      </c>
      <c r="AF462" t="s">
        <v>52</v>
      </c>
      <c r="AG462" t="s">
        <v>52</v>
      </c>
      <c r="AH462">
        <v>12</v>
      </c>
      <c r="AI462" t="s">
        <v>76</v>
      </c>
      <c r="AJ462" t="s">
        <v>53</v>
      </c>
    </row>
    <row r="463" spans="1:49" hidden="1" x14ac:dyDescent="0.35">
      <c r="A463" s="2" t="s">
        <v>233</v>
      </c>
      <c r="B463">
        <v>5</v>
      </c>
      <c r="C463">
        <v>503</v>
      </c>
      <c r="D463">
        <v>2</v>
      </c>
      <c r="E463" t="s">
        <v>50</v>
      </c>
      <c r="F463">
        <v>49</v>
      </c>
      <c r="G463" t="s">
        <v>72</v>
      </c>
      <c r="I463" t="s">
        <v>73</v>
      </c>
      <c r="J463" t="s">
        <v>52</v>
      </c>
      <c r="K463" t="s">
        <v>52</v>
      </c>
      <c r="L463" t="s">
        <v>52</v>
      </c>
      <c r="M463">
        <v>3</v>
      </c>
      <c r="N463" t="s">
        <v>97</v>
      </c>
      <c r="O463">
        <v>5</v>
      </c>
      <c r="P463" s="2">
        <v>5</v>
      </c>
      <c r="Q463" t="s">
        <v>50</v>
      </c>
      <c r="R463">
        <v>28</v>
      </c>
      <c r="S463" s="5">
        <f t="shared" si="7"/>
        <v>0</v>
      </c>
      <c r="T463" t="s">
        <v>99</v>
      </c>
      <c r="U463" t="s">
        <v>53</v>
      </c>
      <c r="W463" t="s">
        <v>53</v>
      </c>
      <c r="Y463" t="s">
        <v>55</v>
      </c>
      <c r="Z463" t="s">
        <v>52</v>
      </c>
      <c r="AA463">
        <v>3</v>
      </c>
      <c r="AB463" t="s">
        <v>72</v>
      </c>
      <c r="AD463" t="s">
        <v>73</v>
      </c>
      <c r="AE463" t="s">
        <v>52</v>
      </c>
      <c r="AF463" t="s">
        <v>52</v>
      </c>
      <c r="AG463" t="s">
        <v>52</v>
      </c>
      <c r="AH463">
        <v>8</v>
      </c>
      <c r="AI463" t="s">
        <v>86</v>
      </c>
      <c r="AJ463" t="s">
        <v>53</v>
      </c>
    </row>
    <row r="464" spans="1:49" hidden="1" x14ac:dyDescent="0.35">
      <c r="A464" s="2" t="s">
        <v>234</v>
      </c>
      <c r="B464">
        <v>12</v>
      </c>
      <c r="C464">
        <v>1207</v>
      </c>
      <c r="D464">
        <v>1</v>
      </c>
      <c r="E464" t="s">
        <v>50</v>
      </c>
      <c r="F464">
        <v>33</v>
      </c>
      <c r="G464" t="s">
        <v>72</v>
      </c>
      <c r="I464" t="s">
        <v>52</v>
      </c>
      <c r="J464" t="s">
        <v>52</v>
      </c>
      <c r="K464" t="s">
        <v>52</v>
      </c>
      <c r="L464" t="s">
        <v>52</v>
      </c>
      <c r="M464">
        <v>12</v>
      </c>
      <c r="N464" t="s">
        <v>76</v>
      </c>
      <c r="O464">
        <v>5</v>
      </c>
      <c r="P464" s="2">
        <v>1</v>
      </c>
      <c r="Q464" t="s">
        <v>50</v>
      </c>
      <c r="R464">
        <v>33</v>
      </c>
      <c r="S464" s="5">
        <f t="shared" si="7"/>
        <v>0</v>
      </c>
      <c r="T464" t="s">
        <v>54</v>
      </c>
      <c r="U464" t="s">
        <v>53</v>
      </c>
      <c r="W464" t="s">
        <v>53</v>
      </c>
      <c r="Y464" t="s">
        <v>55</v>
      </c>
      <c r="Z464" t="s">
        <v>52</v>
      </c>
      <c r="AA464">
        <v>2</v>
      </c>
      <c r="AB464" t="s">
        <v>72</v>
      </c>
      <c r="AD464" t="s">
        <v>52</v>
      </c>
      <c r="AE464" t="s">
        <v>52</v>
      </c>
      <c r="AF464" t="s">
        <v>52</v>
      </c>
      <c r="AG464" t="s">
        <v>52</v>
      </c>
      <c r="AH464">
        <v>12</v>
      </c>
      <c r="AI464" t="s">
        <v>76</v>
      </c>
      <c r="AJ464" t="s">
        <v>53</v>
      </c>
    </row>
    <row r="465" spans="1:49" hidden="1" x14ac:dyDescent="0.35">
      <c r="A465" s="2" t="s">
        <v>234</v>
      </c>
      <c r="B465">
        <v>12</v>
      </c>
      <c r="C465">
        <v>1207</v>
      </c>
      <c r="D465">
        <v>1</v>
      </c>
      <c r="E465" t="s">
        <v>50</v>
      </c>
      <c r="F465">
        <v>33</v>
      </c>
      <c r="G465" t="s">
        <v>72</v>
      </c>
      <c r="I465" t="s">
        <v>52</v>
      </c>
      <c r="J465" t="s">
        <v>52</v>
      </c>
      <c r="K465" t="s">
        <v>52</v>
      </c>
      <c r="L465" t="s">
        <v>52</v>
      </c>
      <c r="M465">
        <v>12</v>
      </c>
      <c r="N465" t="s">
        <v>76</v>
      </c>
      <c r="O465">
        <v>5</v>
      </c>
      <c r="P465" s="2">
        <v>2</v>
      </c>
      <c r="Q465" t="s">
        <v>56</v>
      </c>
      <c r="R465">
        <v>32</v>
      </c>
      <c r="S465" s="5">
        <f t="shared" si="7"/>
        <v>0</v>
      </c>
      <c r="T465" t="s">
        <v>57</v>
      </c>
      <c r="U465" t="s">
        <v>53</v>
      </c>
      <c r="W465" t="s">
        <v>53</v>
      </c>
      <c r="Y465" t="s">
        <v>55</v>
      </c>
      <c r="Z465" t="s">
        <v>52</v>
      </c>
      <c r="AA465">
        <v>1</v>
      </c>
      <c r="AB465" t="s">
        <v>72</v>
      </c>
      <c r="AD465" t="s">
        <v>73</v>
      </c>
      <c r="AE465" t="s">
        <v>52</v>
      </c>
      <c r="AF465" t="s">
        <v>52</v>
      </c>
      <c r="AG465" t="s">
        <v>52</v>
      </c>
      <c r="AH465">
        <v>8</v>
      </c>
      <c r="AI465" t="s">
        <v>60</v>
      </c>
      <c r="AJ465" t="s">
        <v>53</v>
      </c>
    </row>
    <row r="466" spans="1:49" hidden="1" x14ac:dyDescent="0.35">
      <c r="A466" s="2" t="s">
        <v>234</v>
      </c>
      <c r="B466">
        <v>12</v>
      </c>
      <c r="C466">
        <v>1207</v>
      </c>
      <c r="D466">
        <v>1</v>
      </c>
      <c r="E466" t="s">
        <v>50</v>
      </c>
      <c r="F466">
        <v>33</v>
      </c>
      <c r="G466" t="s">
        <v>72</v>
      </c>
      <c r="I466" t="s">
        <v>52</v>
      </c>
      <c r="J466" t="s">
        <v>52</v>
      </c>
      <c r="K466" t="s">
        <v>52</v>
      </c>
      <c r="L466" t="s">
        <v>52</v>
      </c>
      <c r="M466">
        <v>12</v>
      </c>
      <c r="N466" t="s">
        <v>76</v>
      </c>
      <c r="O466">
        <v>5</v>
      </c>
      <c r="P466" s="2">
        <v>3</v>
      </c>
      <c r="Q466" t="s">
        <v>50</v>
      </c>
      <c r="R466">
        <v>22</v>
      </c>
      <c r="S466" s="5">
        <f t="shared" si="7"/>
        <v>0</v>
      </c>
      <c r="T466" t="s">
        <v>235</v>
      </c>
      <c r="U466" t="s">
        <v>53</v>
      </c>
      <c r="W466" t="s">
        <v>53</v>
      </c>
      <c r="Y466" t="s">
        <v>59</v>
      </c>
      <c r="AB466" t="s">
        <v>72</v>
      </c>
      <c r="AD466" t="s">
        <v>73</v>
      </c>
      <c r="AE466" t="s">
        <v>52</v>
      </c>
      <c r="AF466" t="s">
        <v>52</v>
      </c>
      <c r="AG466" t="s">
        <v>52</v>
      </c>
      <c r="AH466">
        <v>13</v>
      </c>
      <c r="AI466" t="s">
        <v>138</v>
      </c>
      <c r="AJ466" t="s">
        <v>53</v>
      </c>
    </row>
    <row r="467" spans="1:49" hidden="1" x14ac:dyDescent="0.35">
      <c r="A467" s="2" t="s">
        <v>236</v>
      </c>
      <c r="B467">
        <v>24</v>
      </c>
      <c r="C467">
        <v>2401</v>
      </c>
      <c r="D467">
        <v>1</v>
      </c>
      <c r="E467" t="s">
        <v>50</v>
      </c>
      <c r="F467">
        <v>67</v>
      </c>
      <c r="G467" t="s">
        <v>72</v>
      </c>
      <c r="I467" t="s">
        <v>73</v>
      </c>
      <c r="J467" t="s">
        <v>52</v>
      </c>
      <c r="K467" t="s">
        <v>52</v>
      </c>
      <c r="L467" t="s">
        <v>52</v>
      </c>
      <c r="M467">
        <v>3</v>
      </c>
      <c r="N467" t="s">
        <v>63</v>
      </c>
      <c r="O467">
        <v>5</v>
      </c>
      <c r="P467" s="2">
        <v>1</v>
      </c>
      <c r="Q467" t="s">
        <v>50</v>
      </c>
      <c r="R467">
        <v>67</v>
      </c>
      <c r="S467" s="5">
        <f t="shared" si="7"/>
        <v>0</v>
      </c>
      <c r="T467" t="s">
        <v>54</v>
      </c>
      <c r="U467" t="s">
        <v>53</v>
      </c>
      <c r="W467" t="s">
        <v>53</v>
      </c>
      <c r="Y467" t="s">
        <v>55</v>
      </c>
      <c r="Z467" t="s">
        <v>52</v>
      </c>
      <c r="AA467">
        <v>2</v>
      </c>
      <c r="AB467" t="s">
        <v>72</v>
      </c>
      <c r="AD467" t="s">
        <v>73</v>
      </c>
      <c r="AE467" t="s">
        <v>52</v>
      </c>
      <c r="AF467" t="s">
        <v>52</v>
      </c>
      <c r="AG467" t="s">
        <v>52</v>
      </c>
      <c r="AH467">
        <v>3</v>
      </c>
      <c r="AI467" t="s">
        <v>63</v>
      </c>
      <c r="AJ467" t="s">
        <v>53</v>
      </c>
    </row>
    <row r="468" spans="1:49" hidden="1" x14ac:dyDescent="0.35">
      <c r="A468" s="2" t="s">
        <v>236</v>
      </c>
      <c r="B468">
        <v>24</v>
      </c>
      <c r="C468">
        <v>2401</v>
      </c>
      <c r="D468">
        <v>1</v>
      </c>
      <c r="E468" t="s">
        <v>50</v>
      </c>
      <c r="F468">
        <v>67</v>
      </c>
      <c r="G468" t="s">
        <v>72</v>
      </c>
      <c r="I468" t="s">
        <v>73</v>
      </c>
      <c r="J468" t="s">
        <v>52</v>
      </c>
      <c r="K468" t="s">
        <v>52</v>
      </c>
      <c r="L468" t="s">
        <v>52</v>
      </c>
      <c r="M468">
        <v>3</v>
      </c>
      <c r="N468" t="s">
        <v>63</v>
      </c>
      <c r="O468">
        <v>5</v>
      </c>
      <c r="P468" s="2">
        <v>2</v>
      </c>
      <c r="Q468" t="s">
        <v>56</v>
      </c>
      <c r="R468">
        <v>56</v>
      </c>
      <c r="S468" s="5">
        <f t="shared" si="7"/>
        <v>0</v>
      </c>
      <c r="T468" t="s">
        <v>57</v>
      </c>
      <c r="U468" t="s">
        <v>53</v>
      </c>
      <c r="W468" t="s">
        <v>53</v>
      </c>
      <c r="Y468" t="s">
        <v>55</v>
      </c>
      <c r="Z468" t="s">
        <v>52</v>
      </c>
      <c r="AA468">
        <v>1</v>
      </c>
      <c r="AB468" t="s">
        <v>72</v>
      </c>
      <c r="AD468" t="s">
        <v>73</v>
      </c>
      <c r="AE468" t="s">
        <v>53</v>
      </c>
      <c r="AF468" t="s">
        <v>53</v>
      </c>
      <c r="AG468" t="s">
        <v>53</v>
      </c>
    </row>
    <row r="469" spans="1:49" hidden="1" x14ac:dyDescent="0.35">
      <c r="A469" s="2" t="s">
        <v>237</v>
      </c>
      <c r="B469">
        <v>12</v>
      </c>
      <c r="C469">
        <v>1207</v>
      </c>
      <c r="D469">
        <v>1</v>
      </c>
      <c r="E469" t="s">
        <v>50</v>
      </c>
      <c r="F469">
        <v>36</v>
      </c>
      <c r="G469" t="s">
        <v>72</v>
      </c>
      <c r="I469" t="s">
        <v>73</v>
      </c>
      <c r="J469" t="s">
        <v>52</v>
      </c>
      <c r="K469" t="s">
        <v>52</v>
      </c>
      <c r="L469" t="s">
        <v>52</v>
      </c>
      <c r="M469">
        <v>8</v>
      </c>
      <c r="N469" t="s">
        <v>86</v>
      </c>
      <c r="O469">
        <v>5</v>
      </c>
      <c r="P469" s="2">
        <v>1</v>
      </c>
      <c r="Q469" t="s">
        <v>50</v>
      </c>
      <c r="R469">
        <v>36</v>
      </c>
      <c r="S469" s="5">
        <f t="shared" si="7"/>
        <v>0</v>
      </c>
      <c r="T469" t="s">
        <v>54</v>
      </c>
      <c r="U469" t="s">
        <v>53</v>
      </c>
      <c r="W469" t="s">
        <v>53</v>
      </c>
      <c r="Y469" t="s">
        <v>55</v>
      </c>
      <c r="Z469" t="s">
        <v>52</v>
      </c>
      <c r="AA469">
        <v>2</v>
      </c>
      <c r="AB469" t="s">
        <v>72</v>
      </c>
      <c r="AD469" t="s">
        <v>73</v>
      </c>
      <c r="AE469" t="s">
        <v>52</v>
      </c>
      <c r="AF469" t="s">
        <v>52</v>
      </c>
      <c r="AG469" t="s">
        <v>52</v>
      </c>
      <c r="AH469">
        <v>8</v>
      </c>
      <c r="AI469" t="s">
        <v>86</v>
      </c>
      <c r="AJ469" t="s">
        <v>53</v>
      </c>
    </row>
    <row r="470" spans="1:49" hidden="1" x14ac:dyDescent="0.35">
      <c r="A470" s="2" t="s">
        <v>237</v>
      </c>
      <c r="B470">
        <v>12</v>
      </c>
      <c r="C470">
        <v>1207</v>
      </c>
      <c r="D470">
        <v>1</v>
      </c>
      <c r="E470" t="s">
        <v>50</v>
      </c>
      <c r="F470">
        <v>36</v>
      </c>
      <c r="G470" t="s">
        <v>72</v>
      </c>
      <c r="I470" t="s">
        <v>73</v>
      </c>
      <c r="J470" t="s">
        <v>52</v>
      </c>
      <c r="K470" t="s">
        <v>52</v>
      </c>
      <c r="L470" t="s">
        <v>52</v>
      </c>
      <c r="M470">
        <v>8</v>
      </c>
      <c r="N470" t="s">
        <v>86</v>
      </c>
      <c r="O470">
        <v>5</v>
      </c>
      <c r="P470" s="2">
        <v>2</v>
      </c>
      <c r="Q470" t="s">
        <v>56</v>
      </c>
      <c r="R470">
        <v>36</v>
      </c>
      <c r="S470" s="5">
        <f t="shared" si="7"/>
        <v>0</v>
      </c>
      <c r="T470" t="s">
        <v>57</v>
      </c>
      <c r="U470" t="s">
        <v>53</v>
      </c>
      <c r="W470" t="s">
        <v>53</v>
      </c>
      <c r="Y470" t="s">
        <v>55</v>
      </c>
      <c r="Z470" t="s">
        <v>52</v>
      </c>
      <c r="AA470">
        <v>1</v>
      </c>
      <c r="AB470" t="s">
        <v>72</v>
      </c>
      <c r="AD470" t="s">
        <v>73</v>
      </c>
      <c r="AE470" t="s">
        <v>52</v>
      </c>
      <c r="AF470" t="s">
        <v>52</v>
      </c>
      <c r="AG470" t="s">
        <v>52</v>
      </c>
      <c r="AH470">
        <v>5</v>
      </c>
      <c r="AI470" t="s">
        <v>78</v>
      </c>
      <c r="AJ470" t="s">
        <v>53</v>
      </c>
    </row>
    <row r="471" spans="1:49" x14ac:dyDescent="0.35">
      <c r="A471" s="2" t="s">
        <v>237</v>
      </c>
      <c r="B471">
        <v>12</v>
      </c>
      <c r="C471">
        <v>1207</v>
      </c>
      <c r="D471">
        <v>1</v>
      </c>
      <c r="E471" t="s">
        <v>50</v>
      </c>
      <c r="F471">
        <v>36</v>
      </c>
      <c r="G471" t="s">
        <v>72</v>
      </c>
      <c r="I471" t="s">
        <v>73</v>
      </c>
      <c r="J471" t="s">
        <v>52</v>
      </c>
      <c r="K471" t="s">
        <v>52</v>
      </c>
      <c r="L471" t="s">
        <v>52</v>
      </c>
      <c r="M471">
        <v>8</v>
      </c>
      <c r="N471" t="s">
        <v>86</v>
      </c>
      <c r="O471">
        <v>5</v>
      </c>
      <c r="P471" s="6">
        <v>3</v>
      </c>
      <c r="Q471" t="s">
        <v>50</v>
      </c>
      <c r="R471">
        <v>9</v>
      </c>
      <c r="S471" s="5">
        <f t="shared" si="7"/>
        <v>1</v>
      </c>
      <c r="T471" t="s">
        <v>58</v>
      </c>
      <c r="U471" t="s">
        <v>52</v>
      </c>
      <c r="V471">
        <v>1</v>
      </c>
      <c r="W471" t="s">
        <v>52</v>
      </c>
      <c r="X471">
        <v>2</v>
      </c>
      <c r="AB471" t="s">
        <v>72</v>
      </c>
      <c r="AD471" t="s">
        <v>73</v>
      </c>
      <c r="AE471" t="s">
        <v>52</v>
      </c>
      <c r="AF471" t="s">
        <v>52</v>
      </c>
      <c r="AG471" t="s">
        <v>52</v>
      </c>
      <c r="AH471">
        <v>4</v>
      </c>
      <c r="AI471" t="s">
        <v>63</v>
      </c>
      <c r="AJ471" t="s">
        <v>52</v>
      </c>
      <c r="AK471" t="s">
        <v>98</v>
      </c>
      <c r="AM471" t="s">
        <v>62</v>
      </c>
      <c r="AN471" t="s">
        <v>53</v>
      </c>
      <c r="AP471">
        <v>0</v>
      </c>
      <c r="AQ471">
        <v>300000</v>
      </c>
      <c r="AR471">
        <v>80000</v>
      </c>
      <c r="AS471">
        <v>50000</v>
      </c>
      <c r="AT471">
        <v>1200000</v>
      </c>
      <c r="AU471">
        <v>1000000</v>
      </c>
      <c r="AV471">
        <v>4000</v>
      </c>
      <c r="AW471">
        <v>2634000</v>
      </c>
    </row>
    <row r="472" spans="1:49" hidden="1" x14ac:dyDescent="0.35">
      <c r="A472" s="2" t="s">
        <v>237</v>
      </c>
      <c r="B472">
        <v>12</v>
      </c>
      <c r="C472">
        <v>1207</v>
      </c>
      <c r="D472">
        <v>1</v>
      </c>
      <c r="E472" t="s">
        <v>50</v>
      </c>
      <c r="F472">
        <v>36</v>
      </c>
      <c r="G472" t="s">
        <v>72</v>
      </c>
      <c r="I472" t="s">
        <v>73</v>
      </c>
      <c r="J472" t="s">
        <v>52</v>
      </c>
      <c r="K472" t="s">
        <v>52</v>
      </c>
      <c r="L472" t="s">
        <v>52</v>
      </c>
      <c r="M472">
        <v>8</v>
      </c>
      <c r="N472" t="s">
        <v>86</v>
      </c>
      <c r="O472">
        <v>1</v>
      </c>
      <c r="P472" s="2">
        <v>4</v>
      </c>
      <c r="Q472" t="s">
        <v>50</v>
      </c>
      <c r="R472">
        <v>5</v>
      </c>
      <c r="S472" s="5">
        <f t="shared" si="7"/>
        <v>0</v>
      </c>
      <c r="T472" t="s">
        <v>58</v>
      </c>
      <c r="U472" t="s">
        <v>52</v>
      </c>
      <c r="V472">
        <v>1</v>
      </c>
      <c r="W472" t="s">
        <v>52</v>
      </c>
      <c r="X472">
        <v>2</v>
      </c>
      <c r="AB472" t="s">
        <v>72</v>
      </c>
      <c r="AD472" t="s">
        <v>73</v>
      </c>
      <c r="AE472" t="s">
        <v>53</v>
      </c>
      <c r="AF472" t="s">
        <v>53</v>
      </c>
      <c r="AG472" t="s">
        <v>52</v>
      </c>
      <c r="AH472">
        <v>0</v>
      </c>
      <c r="AI472" t="s">
        <v>67</v>
      </c>
      <c r="AJ472" t="s">
        <v>53</v>
      </c>
      <c r="AO472" t="s">
        <v>70</v>
      </c>
    </row>
    <row r="473" spans="1:49" hidden="1" x14ac:dyDescent="0.35">
      <c r="A473" s="2" t="s">
        <v>238</v>
      </c>
      <c r="B473">
        <v>22</v>
      </c>
      <c r="C473">
        <v>2201</v>
      </c>
      <c r="D473">
        <v>2</v>
      </c>
      <c r="E473" t="s">
        <v>50</v>
      </c>
      <c r="F473">
        <v>47</v>
      </c>
      <c r="G473" t="s">
        <v>72</v>
      </c>
      <c r="I473" t="s">
        <v>73</v>
      </c>
      <c r="J473" t="s">
        <v>52</v>
      </c>
      <c r="K473" t="s">
        <v>52</v>
      </c>
      <c r="L473" t="s">
        <v>52</v>
      </c>
      <c r="M473">
        <v>8</v>
      </c>
      <c r="N473" t="s">
        <v>86</v>
      </c>
      <c r="O473">
        <v>1</v>
      </c>
      <c r="P473" s="2">
        <v>1</v>
      </c>
      <c r="Q473" t="s">
        <v>50</v>
      </c>
      <c r="R473">
        <v>47</v>
      </c>
      <c r="S473" s="5">
        <f t="shared" si="7"/>
        <v>0</v>
      </c>
      <c r="T473" t="s">
        <v>54</v>
      </c>
      <c r="U473" t="s">
        <v>53</v>
      </c>
      <c r="W473" t="s">
        <v>53</v>
      </c>
      <c r="Y473" t="s">
        <v>55</v>
      </c>
      <c r="Z473" t="s">
        <v>52</v>
      </c>
      <c r="AA473">
        <v>2</v>
      </c>
      <c r="AB473" t="s">
        <v>72</v>
      </c>
      <c r="AD473" t="s">
        <v>73</v>
      </c>
      <c r="AE473" t="s">
        <v>52</v>
      </c>
      <c r="AF473" t="s">
        <v>52</v>
      </c>
      <c r="AG473" t="s">
        <v>52</v>
      </c>
      <c r="AH473">
        <v>8</v>
      </c>
      <c r="AI473" t="s">
        <v>86</v>
      </c>
      <c r="AJ473" t="s">
        <v>53</v>
      </c>
    </row>
    <row r="474" spans="1:49" hidden="1" x14ac:dyDescent="0.35">
      <c r="A474" s="2" t="s">
        <v>238</v>
      </c>
      <c r="B474">
        <v>22</v>
      </c>
      <c r="C474">
        <v>2201</v>
      </c>
      <c r="D474">
        <v>2</v>
      </c>
      <c r="E474" t="s">
        <v>50</v>
      </c>
      <c r="F474">
        <v>47</v>
      </c>
      <c r="G474" t="s">
        <v>72</v>
      </c>
      <c r="I474" t="s">
        <v>73</v>
      </c>
      <c r="J474" t="s">
        <v>52</v>
      </c>
      <c r="K474" t="s">
        <v>52</v>
      </c>
      <c r="L474" t="s">
        <v>52</v>
      </c>
      <c r="M474">
        <v>8</v>
      </c>
      <c r="N474" t="s">
        <v>86</v>
      </c>
      <c r="O474">
        <v>1</v>
      </c>
      <c r="P474" s="2">
        <v>2</v>
      </c>
      <c r="Q474" t="s">
        <v>56</v>
      </c>
      <c r="R474">
        <v>37</v>
      </c>
      <c r="S474" s="5">
        <f t="shared" si="7"/>
        <v>0</v>
      </c>
      <c r="T474" t="s">
        <v>57</v>
      </c>
      <c r="U474" t="s">
        <v>53</v>
      </c>
      <c r="W474" t="s">
        <v>53</v>
      </c>
      <c r="Y474" t="s">
        <v>55</v>
      </c>
      <c r="Z474" t="s">
        <v>52</v>
      </c>
      <c r="AA474">
        <v>1</v>
      </c>
      <c r="AB474" t="s">
        <v>72</v>
      </c>
      <c r="AD474" t="s">
        <v>73</v>
      </c>
      <c r="AE474" t="s">
        <v>52</v>
      </c>
      <c r="AF474" t="s">
        <v>52</v>
      </c>
      <c r="AG474" t="s">
        <v>52</v>
      </c>
      <c r="AH474">
        <v>8</v>
      </c>
      <c r="AI474" t="s">
        <v>86</v>
      </c>
      <c r="AJ474" t="s">
        <v>53</v>
      </c>
    </row>
    <row r="475" spans="1:49" x14ac:dyDescent="0.35">
      <c r="A475" s="2" t="s">
        <v>238</v>
      </c>
      <c r="B475">
        <v>22</v>
      </c>
      <c r="C475">
        <v>2201</v>
      </c>
      <c r="D475">
        <v>2</v>
      </c>
      <c r="E475" t="s">
        <v>50</v>
      </c>
      <c r="F475">
        <v>47</v>
      </c>
      <c r="G475" t="s">
        <v>72</v>
      </c>
      <c r="I475" t="s">
        <v>73</v>
      </c>
      <c r="J475" t="s">
        <v>52</v>
      </c>
      <c r="K475" t="s">
        <v>52</v>
      </c>
      <c r="L475" t="s">
        <v>52</v>
      </c>
      <c r="M475">
        <v>8</v>
      </c>
      <c r="N475" t="s">
        <v>86</v>
      </c>
      <c r="O475">
        <v>1</v>
      </c>
      <c r="P475" s="6">
        <v>4</v>
      </c>
      <c r="Q475" t="s">
        <v>50</v>
      </c>
      <c r="R475">
        <v>14</v>
      </c>
      <c r="S475" s="5">
        <f t="shared" si="7"/>
        <v>1</v>
      </c>
      <c r="T475" t="s">
        <v>58</v>
      </c>
      <c r="U475" t="s">
        <v>52</v>
      </c>
      <c r="V475">
        <v>1</v>
      </c>
      <c r="W475" t="s">
        <v>52</v>
      </c>
      <c r="X475">
        <v>2</v>
      </c>
      <c r="Y475" t="s">
        <v>59</v>
      </c>
      <c r="AB475" t="s">
        <v>72</v>
      </c>
      <c r="AD475" t="s">
        <v>73</v>
      </c>
      <c r="AE475" t="s">
        <v>52</v>
      </c>
      <c r="AF475" t="s">
        <v>52</v>
      </c>
      <c r="AG475" t="s">
        <v>52</v>
      </c>
      <c r="AH475">
        <v>9</v>
      </c>
      <c r="AI475" t="s">
        <v>60</v>
      </c>
      <c r="AJ475" t="s">
        <v>52</v>
      </c>
      <c r="AK475" t="s">
        <v>61</v>
      </c>
      <c r="AM475" t="s">
        <v>62</v>
      </c>
      <c r="AN475" t="s">
        <v>52</v>
      </c>
    </row>
    <row r="476" spans="1:49" x14ac:dyDescent="0.35">
      <c r="A476" s="2" t="s">
        <v>238</v>
      </c>
      <c r="B476">
        <v>22</v>
      </c>
      <c r="C476">
        <v>2201</v>
      </c>
      <c r="D476">
        <v>2</v>
      </c>
      <c r="E476" t="s">
        <v>50</v>
      </c>
      <c r="F476">
        <v>47</v>
      </c>
      <c r="G476" t="s">
        <v>72</v>
      </c>
      <c r="I476" t="s">
        <v>73</v>
      </c>
      <c r="J476" t="s">
        <v>52</v>
      </c>
      <c r="K476" t="s">
        <v>52</v>
      </c>
      <c r="L476" t="s">
        <v>52</v>
      </c>
      <c r="M476">
        <v>8</v>
      </c>
      <c r="N476" t="s">
        <v>86</v>
      </c>
      <c r="P476" s="6">
        <v>5</v>
      </c>
      <c r="Q476" t="s">
        <v>50</v>
      </c>
      <c r="R476">
        <v>8</v>
      </c>
      <c r="S476" s="5">
        <f t="shared" si="7"/>
        <v>1</v>
      </c>
      <c r="T476" t="s">
        <v>58</v>
      </c>
      <c r="U476" t="s">
        <v>52</v>
      </c>
      <c r="V476">
        <v>1</v>
      </c>
      <c r="W476" t="s">
        <v>52</v>
      </c>
      <c r="X476">
        <v>2</v>
      </c>
      <c r="AB476" t="s">
        <v>72</v>
      </c>
      <c r="AD476" t="s">
        <v>73</v>
      </c>
      <c r="AE476" t="s">
        <v>52</v>
      </c>
      <c r="AF476" t="s">
        <v>52</v>
      </c>
      <c r="AG476" t="s">
        <v>52</v>
      </c>
      <c r="AH476">
        <v>3</v>
      </c>
      <c r="AI476" t="s">
        <v>65</v>
      </c>
      <c r="AJ476" t="s">
        <v>52</v>
      </c>
      <c r="AK476" t="s">
        <v>66</v>
      </c>
      <c r="AM476" t="s">
        <v>96</v>
      </c>
      <c r="AN476" t="s">
        <v>53</v>
      </c>
    </row>
    <row r="477" spans="1:49" hidden="1" x14ac:dyDescent="0.35">
      <c r="A477" s="2" t="s">
        <v>239</v>
      </c>
      <c r="B477">
        <v>4</v>
      </c>
      <c r="C477">
        <v>403</v>
      </c>
      <c r="D477">
        <v>1</v>
      </c>
      <c r="E477" t="s">
        <v>50</v>
      </c>
      <c r="F477">
        <v>52</v>
      </c>
      <c r="G477" t="s">
        <v>72</v>
      </c>
      <c r="I477" t="s">
        <v>73</v>
      </c>
      <c r="J477" t="s">
        <v>52</v>
      </c>
      <c r="K477" t="s">
        <v>52</v>
      </c>
      <c r="L477" t="s">
        <v>52</v>
      </c>
      <c r="M477">
        <v>9</v>
      </c>
      <c r="N477" t="s">
        <v>80</v>
      </c>
      <c r="P477" s="2">
        <v>1</v>
      </c>
      <c r="Q477" t="s">
        <v>50</v>
      </c>
      <c r="R477">
        <v>52</v>
      </c>
      <c r="S477" s="5">
        <f t="shared" si="7"/>
        <v>0</v>
      </c>
      <c r="T477" t="s">
        <v>54</v>
      </c>
      <c r="U477" t="s">
        <v>53</v>
      </c>
      <c r="W477" t="s">
        <v>53</v>
      </c>
      <c r="Y477" t="s">
        <v>55</v>
      </c>
      <c r="Z477" t="s">
        <v>52</v>
      </c>
      <c r="AA477">
        <v>2</v>
      </c>
      <c r="AB477" t="s">
        <v>72</v>
      </c>
      <c r="AD477" t="s">
        <v>73</v>
      </c>
      <c r="AE477" t="s">
        <v>52</v>
      </c>
      <c r="AF477" t="s">
        <v>52</v>
      </c>
      <c r="AG477" t="s">
        <v>52</v>
      </c>
      <c r="AH477">
        <v>9</v>
      </c>
      <c r="AI477" t="s">
        <v>80</v>
      </c>
      <c r="AJ477" t="s">
        <v>53</v>
      </c>
    </row>
    <row r="478" spans="1:49" hidden="1" x14ac:dyDescent="0.35">
      <c r="A478" s="2" t="s">
        <v>239</v>
      </c>
      <c r="B478">
        <v>4</v>
      </c>
      <c r="C478">
        <v>403</v>
      </c>
      <c r="D478">
        <v>1</v>
      </c>
      <c r="E478" t="s">
        <v>50</v>
      </c>
      <c r="F478">
        <v>52</v>
      </c>
      <c r="G478" t="s">
        <v>72</v>
      </c>
      <c r="I478" t="s">
        <v>73</v>
      </c>
      <c r="J478" t="s">
        <v>52</v>
      </c>
      <c r="K478" t="s">
        <v>52</v>
      </c>
      <c r="L478" t="s">
        <v>52</v>
      </c>
      <c r="M478">
        <v>9</v>
      </c>
      <c r="N478" t="s">
        <v>80</v>
      </c>
      <c r="O478">
        <v>1</v>
      </c>
      <c r="P478" s="2">
        <v>2</v>
      </c>
      <c r="Q478" t="s">
        <v>56</v>
      </c>
      <c r="R478">
        <v>52</v>
      </c>
      <c r="S478" s="5">
        <f t="shared" si="7"/>
        <v>0</v>
      </c>
      <c r="T478" t="s">
        <v>57</v>
      </c>
      <c r="U478" t="s">
        <v>53</v>
      </c>
      <c r="W478" t="s">
        <v>53</v>
      </c>
      <c r="Y478" t="s">
        <v>55</v>
      </c>
      <c r="Z478" t="s">
        <v>52</v>
      </c>
      <c r="AA478">
        <v>1</v>
      </c>
      <c r="AB478" t="s">
        <v>72</v>
      </c>
      <c r="AD478" t="s">
        <v>73</v>
      </c>
      <c r="AE478" t="s">
        <v>52</v>
      </c>
      <c r="AF478" t="s">
        <v>52</v>
      </c>
      <c r="AG478" t="s">
        <v>52</v>
      </c>
      <c r="AH478">
        <v>9</v>
      </c>
      <c r="AI478" t="s">
        <v>100</v>
      </c>
      <c r="AJ478" t="s">
        <v>53</v>
      </c>
    </row>
    <row r="479" spans="1:49" hidden="1" x14ac:dyDescent="0.35">
      <c r="A479" s="2" t="s">
        <v>239</v>
      </c>
      <c r="B479">
        <v>4</v>
      </c>
      <c r="C479">
        <v>403</v>
      </c>
      <c r="D479">
        <v>1</v>
      </c>
      <c r="E479" t="s">
        <v>50</v>
      </c>
      <c r="F479">
        <v>52</v>
      </c>
      <c r="G479" t="s">
        <v>72</v>
      </c>
      <c r="I479" t="s">
        <v>73</v>
      </c>
      <c r="J479" t="s">
        <v>52</v>
      </c>
      <c r="K479" t="s">
        <v>52</v>
      </c>
      <c r="L479" t="s">
        <v>52</v>
      </c>
      <c r="M479">
        <v>9</v>
      </c>
      <c r="N479" t="s">
        <v>80</v>
      </c>
      <c r="O479">
        <v>1</v>
      </c>
      <c r="P479" s="2">
        <v>4</v>
      </c>
      <c r="Q479" t="s">
        <v>50</v>
      </c>
      <c r="R479">
        <v>21</v>
      </c>
      <c r="S479" s="5">
        <f t="shared" si="7"/>
        <v>0</v>
      </c>
      <c r="T479" t="s">
        <v>58</v>
      </c>
      <c r="U479" t="s">
        <v>52</v>
      </c>
      <c r="V479">
        <v>1</v>
      </c>
      <c r="W479" t="s">
        <v>52</v>
      </c>
      <c r="X479">
        <v>2</v>
      </c>
      <c r="Y479" t="s">
        <v>59</v>
      </c>
      <c r="AB479" t="s">
        <v>72</v>
      </c>
      <c r="AD479" t="s">
        <v>73</v>
      </c>
      <c r="AE479" t="s">
        <v>52</v>
      </c>
      <c r="AF479" t="s">
        <v>52</v>
      </c>
      <c r="AG479" t="s">
        <v>52</v>
      </c>
      <c r="AH479">
        <v>12</v>
      </c>
      <c r="AI479" t="s">
        <v>76</v>
      </c>
      <c r="AJ479" t="s">
        <v>53</v>
      </c>
    </row>
    <row r="480" spans="1:49" hidden="1" x14ac:dyDescent="0.35">
      <c r="A480" s="2" t="s">
        <v>239</v>
      </c>
      <c r="B480">
        <v>4</v>
      </c>
      <c r="C480">
        <v>403</v>
      </c>
      <c r="D480">
        <v>1</v>
      </c>
      <c r="E480" t="s">
        <v>50</v>
      </c>
      <c r="F480">
        <v>52</v>
      </c>
      <c r="G480" t="s">
        <v>72</v>
      </c>
      <c r="I480" t="s">
        <v>73</v>
      </c>
      <c r="J480" t="s">
        <v>52</v>
      </c>
      <c r="K480" t="s">
        <v>52</v>
      </c>
      <c r="L480" t="s">
        <v>52</v>
      </c>
      <c r="M480">
        <v>9</v>
      </c>
      <c r="N480" t="s">
        <v>80</v>
      </c>
      <c r="O480">
        <v>1</v>
      </c>
      <c r="P480" s="2">
        <v>5</v>
      </c>
      <c r="Q480" t="s">
        <v>50</v>
      </c>
      <c r="R480">
        <v>25</v>
      </c>
      <c r="S480" s="5">
        <f t="shared" si="7"/>
        <v>0</v>
      </c>
      <c r="T480" t="s">
        <v>58</v>
      </c>
      <c r="U480" t="s">
        <v>52</v>
      </c>
      <c r="V480">
        <v>1</v>
      </c>
      <c r="W480" t="s">
        <v>52</v>
      </c>
      <c r="X480">
        <v>2</v>
      </c>
      <c r="Y480" t="s">
        <v>59</v>
      </c>
      <c r="AB480" t="s">
        <v>72</v>
      </c>
      <c r="AD480" t="s">
        <v>73</v>
      </c>
      <c r="AE480" t="s">
        <v>52</v>
      </c>
      <c r="AF480" t="s">
        <v>52</v>
      </c>
      <c r="AG480" t="s">
        <v>52</v>
      </c>
      <c r="AH480">
        <v>11</v>
      </c>
      <c r="AI480" t="s">
        <v>115</v>
      </c>
      <c r="AJ480" t="s">
        <v>53</v>
      </c>
    </row>
    <row r="481" spans="1:49" hidden="1" x14ac:dyDescent="0.35">
      <c r="A481" s="2" t="s">
        <v>240</v>
      </c>
      <c r="B481">
        <v>21</v>
      </c>
      <c r="C481">
        <v>2106</v>
      </c>
      <c r="D481">
        <v>2</v>
      </c>
      <c r="E481" t="s">
        <v>56</v>
      </c>
      <c r="F481">
        <v>55</v>
      </c>
      <c r="G481" t="s">
        <v>72</v>
      </c>
      <c r="I481" t="s">
        <v>73</v>
      </c>
      <c r="J481" t="s">
        <v>52</v>
      </c>
      <c r="K481" t="s">
        <v>52</v>
      </c>
      <c r="L481" t="s">
        <v>52</v>
      </c>
      <c r="M481">
        <v>7</v>
      </c>
      <c r="N481" t="s">
        <v>86</v>
      </c>
      <c r="O481">
        <v>1</v>
      </c>
      <c r="P481" s="2">
        <v>1</v>
      </c>
      <c r="Q481" t="s">
        <v>56</v>
      </c>
      <c r="R481">
        <v>55</v>
      </c>
      <c r="S481" s="5">
        <f t="shared" si="7"/>
        <v>0</v>
      </c>
      <c r="T481" t="s">
        <v>54</v>
      </c>
      <c r="U481" t="s">
        <v>53</v>
      </c>
      <c r="W481" t="s">
        <v>53</v>
      </c>
      <c r="Y481" t="s">
        <v>92</v>
      </c>
      <c r="AB481" t="s">
        <v>72</v>
      </c>
      <c r="AD481" t="s">
        <v>73</v>
      </c>
      <c r="AE481" t="s">
        <v>52</v>
      </c>
      <c r="AF481" t="s">
        <v>52</v>
      </c>
      <c r="AG481" t="s">
        <v>52</v>
      </c>
      <c r="AH481">
        <v>7</v>
      </c>
      <c r="AI481" t="s">
        <v>86</v>
      </c>
      <c r="AJ481" t="s">
        <v>53</v>
      </c>
    </row>
    <row r="482" spans="1:49" hidden="1" x14ac:dyDescent="0.35">
      <c r="A482" s="2" t="s">
        <v>240</v>
      </c>
      <c r="B482">
        <v>21</v>
      </c>
      <c r="C482">
        <v>2106</v>
      </c>
      <c r="D482">
        <v>2</v>
      </c>
      <c r="E482" t="s">
        <v>56</v>
      </c>
      <c r="F482">
        <v>55</v>
      </c>
      <c r="G482" t="s">
        <v>72</v>
      </c>
      <c r="I482" t="s">
        <v>73</v>
      </c>
      <c r="J482" t="s">
        <v>52</v>
      </c>
      <c r="K482" t="s">
        <v>52</v>
      </c>
      <c r="L482" t="s">
        <v>52</v>
      </c>
      <c r="M482">
        <v>7</v>
      </c>
      <c r="N482" t="s">
        <v>86</v>
      </c>
      <c r="O482">
        <v>1</v>
      </c>
      <c r="P482" s="2">
        <v>2</v>
      </c>
      <c r="Q482" t="s">
        <v>50</v>
      </c>
      <c r="R482">
        <v>37</v>
      </c>
      <c r="S482" s="5">
        <f t="shared" si="7"/>
        <v>0</v>
      </c>
      <c r="T482" t="s">
        <v>58</v>
      </c>
      <c r="U482" t="s">
        <v>53</v>
      </c>
      <c r="W482" t="s">
        <v>52</v>
      </c>
      <c r="X482">
        <v>1</v>
      </c>
      <c r="Y482" t="s">
        <v>55</v>
      </c>
      <c r="Z482" t="s">
        <v>52</v>
      </c>
      <c r="AA482">
        <v>8</v>
      </c>
      <c r="AB482" t="s">
        <v>72</v>
      </c>
      <c r="AD482" t="s">
        <v>73</v>
      </c>
      <c r="AE482" t="s">
        <v>52</v>
      </c>
      <c r="AF482" t="s">
        <v>52</v>
      </c>
      <c r="AG482" t="s">
        <v>52</v>
      </c>
      <c r="AH482">
        <v>8</v>
      </c>
      <c r="AI482" t="s">
        <v>86</v>
      </c>
      <c r="AJ482" t="s">
        <v>53</v>
      </c>
    </row>
    <row r="483" spans="1:49" x14ac:dyDescent="0.35">
      <c r="A483" s="2" t="s">
        <v>240</v>
      </c>
      <c r="B483">
        <v>21</v>
      </c>
      <c r="C483">
        <v>2106</v>
      </c>
      <c r="D483">
        <v>2</v>
      </c>
      <c r="E483" t="s">
        <v>56</v>
      </c>
      <c r="F483">
        <v>55</v>
      </c>
      <c r="G483" t="s">
        <v>72</v>
      </c>
      <c r="I483" t="s">
        <v>73</v>
      </c>
      <c r="J483" t="s">
        <v>52</v>
      </c>
      <c r="K483" t="s">
        <v>52</v>
      </c>
      <c r="L483" t="s">
        <v>52</v>
      </c>
      <c r="M483">
        <v>7</v>
      </c>
      <c r="N483" t="s">
        <v>86</v>
      </c>
      <c r="O483">
        <v>1</v>
      </c>
      <c r="P483" s="6">
        <v>6</v>
      </c>
      <c r="Q483" t="s">
        <v>56</v>
      </c>
      <c r="R483">
        <v>15</v>
      </c>
      <c r="S483" s="5">
        <f t="shared" si="7"/>
        <v>1</v>
      </c>
      <c r="T483" t="s">
        <v>58</v>
      </c>
      <c r="U483" t="s">
        <v>53</v>
      </c>
      <c r="W483" t="s">
        <v>52</v>
      </c>
      <c r="X483">
        <v>1</v>
      </c>
      <c r="Y483" t="s">
        <v>59</v>
      </c>
      <c r="AB483" t="s">
        <v>72</v>
      </c>
      <c r="AD483" t="s">
        <v>73</v>
      </c>
      <c r="AE483" t="s">
        <v>52</v>
      </c>
      <c r="AF483" t="s">
        <v>52</v>
      </c>
      <c r="AG483" t="s">
        <v>52</v>
      </c>
      <c r="AH483">
        <v>8</v>
      </c>
      <c r="AI483" t="s">
        <v>60</v>
      </c>
      <c r="AJ483" t="s">
        <v>53</v>
      </c>
      <c r="AO483" t="s">
        <v>190</v>
      </c>
    </row>
    <row r="484" spans="1:49" hidden="1" x14ac:dyDescent="0.35">
      <c r="A484" s="2" t="s">
        <v>240</v>
      </c>
      <c r="B484">
        <v>21</v>
      </c>
      <c r="C484">
        <v>2106</v>
      </c>
      <c r="D484">
        <v>2</v>
      </c>
      <c r="E484" t="s">
        <v>56</v>
      </c>
      <c r="F484">
        <v>55</v>
      </c>
      <c r="G484" t="s">
        <v>72</v>
      </c>
      <c r="I484" t="s">
        <v>73</v>
      </c>
      <c r="J484" t="s">
        <v>52</v>
      </c>
      <c r="K484" t="s">
        <v>52</v>
      </c>
      <c r="L484" t="s">
        <v>52</v>
      </c>
      <c r="M484">
        <v>7</v>
      </c>
      <c r="N484" t="s">
        <v>86</v>
      </c>
      <c r="P484" s="2">
        <v>8</v>
      </c>
      <c r="Q484" t="s">
        <v>56</v>
      </c>
      <c r="R484">
        <v>42</v>
      </c>
      <c r="S484" s="5">
        <f t="shared" si="7"/>
        <v>0</v>
      </c>
      <c r="T484" t="s">
        <v>99</v>
      </c>
      <c r="U484" t="s">
        <v>53</v>
      </c>
      <c r="W484" t="s">
        <v>53</v>
      </c>
      <c r="Y484" t="s">
        <v>55</v>
      </c>
      <c r="Z484" t="s">
        <v>52</v>
      </c>
      <c r="AA484">
        <v>2</v>
      </c>
      <c r="AB484" t="s">
        <v>72</v>
      </c>
      <c r="AD484" t="s">
        <v>73</v>
      </c>
      <c r="AE484" t="s">
        <v>52</v>
      </c>
      <c r="AF484" t="s">
        <v>52</v>
      </c>
      <c r="AG484" t="s">
        <v>52</v>
      </c>
      <c r="AH484">
        <v>1</v>
      </c>
      <c r="AI484" t="s">
        <v>67</v>
      </c>
      <c r="AJ484" t="s">
        <v>53</v>
      </c>
    </row>
    <row r="485" spans="1:49" hidden="1" x14ac:dyDescent="0.35">
      <c r="A485" s="2" t="s">
        <v>240</v>
      </c>
      <c r="B485">
        <v>21</v>
      </c>
      <c r="C485">
        <v>2106</v>
      </c>
      <c r="D485">
        <v>2</v>
      </c>
      <c r="E485" t="s">
        <v>56</v>
      </c>
      <c r="F485">
        <v>55</v>
      </c>
      <c r="G485" t="s">
        <v>72</v>
      </c>
      <c r="I485" t="s">
        <v>73</v>
      </c>
      <c r="J485" t="s">
        <v>52</v>
      </c>
      <c r="K485" t="s">
        <v>52</v>
      </c>
      <c r="L485" t="s">
        <v>52</v>
      </c>
      <c r="M485">
        <v>7</v>
      </c>
      <c r="N485" t="s">
        <v>86</v>
      </c>
      <c r="O485">
        <v>3</v>
      </c>
      <c r="P485" s="2">
        <v>9</v>
      </c>
      <c r="Q485" t="s">
        <v>50</v>
      </c>
      <c r="R485">
        <v>6</v>
      </c>
      <c r="S485" s="5">
        <f t="shared" si="7"/>
        <v>0</v>
      </c>
      <c r="T485" t="s">
        <v>102</v>
      </c>
      <c r="U485" t="s">
        <v>52</v>
      </c>
      <c r="V485">
        <v>2</v>
      </c>
      <c r="W485" t="s">
        <v>52</v>
      </c>
      <c r="X485">
        <v>8</v>
      </c>
      <c r="AB485" t="s">
        <v>72</v>
      </c>
      <c r="AD485" t="s">
        <v>73</v>
      </c>
      <c r="AE485" t="s">
        <v>53</v>
      </c>
      <c r="AF485" t="s">
        <v>53</v>
      </c>
      <c r="AG485" t="s">
        <v>53</v>
      </c>
      <c r="AO485" t="s">
        <v>70</v>
      </c>
    </row>
    <row r="486" spans="1:49" hidden="1" x14ac:dyDescent="0.35">
      <c r="A486" s="2" t="s">
        <v>240</v>
      </c>
      <c r="B486">
        <v>21</v>
      </c>
      <c r="C486">
        <v>2106</v>
      </c>
      <c r="D486">
        <v>2</v>
      </c>
      <c r="E486" t="s">
        <v>56</v>
      </c>
      <c r="F486">
        <v>55</v>
      </c>
      <c r="G486" t="s">
        <v>72</v>
      </c>
      <c r="I486" t="s">
        <v>73</v>
      </c>
      <c r="J486" t="s">
        <v>52</v>
      </c>
      <c r="K486" t="s">
        <v>52</v>
      </c>
      <c r="L486" t="s">
        <v>52</v>
      </c>
      <c r="M486">
        <v>7</v>
      </c>
      <c r="N486" t="s">
        <v>86</v>
      </c>
      <c r="O486">
        <v>3</v>
      </c>
      <c r="P486" s="2">
        <v>10</v>
      </c>
      <c r="Q486" t="s">
        <v>50</v>
      </c>
      <c r="R486">
        <v>3</v>
      </c>
      <c r="S486" s="5">
        <f t="shared" si="7"/>
        <v>0</v>
      </c>
      <c r="T486" t="s">
        <v>102</v>
      </c>
      <c r="U486" t="s">
        <v>52</v>
      </c>
      <c r="V486">
        <v>2</v>
      </c>
      <c r="W486" t="s">
        <v>52</v>
      </c>
      <c r="X486">
        <v>8</v>
      </c>
      <c r="AB486" t="s">
        <v>72</v>
      </c>
      <c r="AD486" t="s">
        <v>73</v>
      </c>
      <c r="AE486" t="s">
        <v>53</v>
      </c>
      <c r="AF486" t="s">
        <v>53</v>
      </c>
      <c r="AG486" t="s">
        <v>53</v>
      </c>
      <c r="AO486" t="s">
        <v>70</v>
      </c>
    </row>
    <row r="487" spans="1:49" hidden="1" x14ac:dyDescent="0.35">
      <c r="A487" s="2" t="s">
        <v>241</v>
      </c>
      <c r="B487">
        <v>21</v>
      </c>
      <c r="C487">
        <v>2107</v>
      </c>
      <c r="D487">
        <v>2</v>
      </c>
      <c r="E487" t="s">
        <v>56</v>
      </c>
      <c r="F487">
        <v>54</v>
      </c>
      <c r="G487" t="s">
        <v>72</v>
      </c>
      <c r="I487" t="s">
        <v>73</v>
      </c>
      <c r="J487" t="s">
        <v>52</v>
      </c>
      <c r="K487" t="s">
        <v>52</v>
      </c>
      <c r="L487" t="s">
        <v>52</v>
      </c>
      <c r="M487">
        <v>3</v>
      </c>
      <c r="N487" t="s">
        <v>97</v>
      </c>
      <c r="O487">
        <v>3</v>
      </c>
      <c r="P487" s="2">
        <v>1</v>
      </c>
      <c r="Q487" t="s">
        <v>56</v>
      </c>
      <c r="R487">
        <v>54</v>
      </c>
      <c r="S487" s="5">
        <f t="shared" si="7"/>
        <v>0</v>
      </c>
      <c r="T487" t="s">
        <v>54</v>
      </c>
      <c r="U487" t="s">
        <v>53</v>
      </c>
      <c r="W487" t="s">
        <v>53</v>
      </c>
      <c r="Y487" t="s">
        <v>92</v>
      </c>
      <c r="AB487" t="s">
        <v>72</v>
      </c>
      <c r="AD487" t="s">
        <v>73</v>
      </c>
      <c r="AE487" t="s">
        <v>52</v>
      </c>
      <c r="AF487" t="s">
        <v>52</v>
      </c>
      <c r="AG487" t="s">
        <v>52</v>
      </c>
      <c r="AH487">
        <v>3</v>
      </c>
      <c r="AI487" t="s">
        <v>97</v>
      </c>
      <c r="AJ487" t="s">
        <v>53</v>
      </c>
    </row>
    <row r="488" spans="1:49" hidden="1" x14ac:dyDescent="0.35">
      <c r="A488" s="2" t="s">
        <v>241</v>
      </c>
      <c r="B488">
        <v>21</v>
      </c>
      <c r="C488">
        <v>2107</v>
      </c>
      <c r="D488">
        <v>2</v>
      </c>
      <c r="E488" t="s">
        <v>56</v>
      </c>
      <c r="F488">
        <v>54</v>
      </c>
      <c r="G488" t="s">
        <v>72</v>
      </c>
      <c r="I488" t="s">
        <v>73</v>
      </c>
      <c r="J488" t="s">
        <v>52</v>
      </c>
      <c r="K488" t="s">
        <v>52</v>
      </c>
      <c r="L488" t="s">
        <v>52</v>
      </c>
      <c r="M488">
        <v>3</v>
      </c>
      <c r="N488" t="s">
        <v>97</v>
      </c>
      <c r="O488">
        <v>3</v>
      </c>
      <c r="P488" s="2">
        <v>2</v>
      </c>
      <c r="Q488" t="s">
        <v>50</v>
      </c>
      <c r="R488">
        <v>34</v>
      </c>
      <c r="S488" s="5">
        <f t="shared" si="7"/>
        <v>0</v>
      </c>
      <c r="T488" t="s">
        <v>58</v>
      </c>
      <c r="U488" t="s">
        <v>53</v>
      </c>
      <c r="W488" t="s">
        <v>52</v>
      </c>
      <c r="X488">
        <v>1</v>
      </c>
      <c r="Y488" t="s">
        <v>59</v>
      </c>
      <c r="AB488" t="s">
        <v>72</v>
      </c>
      <c r="AD488" t="s">
        <v>73</v>
      </c>
      <c r="AE488" t="s">
        <v>52</v>
      </c>
      <c r="AF488" t="s">
        <v>52</v>
      </c>
      <c r="AG488" t="s">
        <v>52</v>
      </c>
      <c r="AH488">
        <v>8</v>
      </c>
      <c r="AI488" t="s">
        <v>86</v>
      </c>
      <c r="AJ488" t="s">
        <v>53</v>
      </c>
    </row>
    <row r="489" spans="1:49" hidden="1" x14ac:dyDescent="0.35">
      <c r="A489" s="2" t="s">
        <v>242</v>
      </c>
      <c r="B489">
        <v>10</v>
      </c>
      <c r="C489">
        <v>1004</v>
      </c>
      <c r="D489">
        <v>2</v>
      </c>
      <c r="E489" t="s">
        <v>50</v>
      </c>
      <c r="F489">
        <v>32</v>
      </c>
      <c r="G489" t="s">
        <v>72</v>
      </c>
      <c r="I489" t="s">
        <v>73</v>
      </c>
      <c r="J489" t="s">
        <v>52</v>
      </c>
      <c r="K489" t="s">
        <v>52</v>
      </c>
      <c r="L489" t="s">
        <v>52</v>
      </c>
      <c r="M489">
        <v>5</v>
      </c>
      <c r="N489" t="s">
        <v>78</v>
      </c>
      <c r="O489">
        <v>3</v>
      </c>
      <c r="P489" s="2">
        <v>1</v>
      </c>
      <c r="Q489" t="s">
        <v>50</v>
      </c>
      <c r="R489">
        <v>32</v>
      </c>
      <c r="S489" s="5">
        <f t="shared" si="7"/>
        <v>0</v>
      </c>
      <c r="T489" t="s">
        <v>54</v>
      </c>
      <c r="U489" t="s">
        <v>53</v>
      </c>
      <c r="W489" t="s">
        <v>53</v>
      </c>
      <c r="Y489" t="s">
        <v>55</v>
      </c>
      <c r="Z489" t="s">
        <v>52</v>
      </c>
      <c r="AA489">
        <v>2</v>
      </c>
      <c r="AB489" t="s">
        <v>72</v>
      </c>
      <c r="AD489" t="s">
        <v>73</v>
      </c>
      <c r="AE489" t="s">
        <v>52</v>
      </c>
      <c r="AF489" t="s">
        <v>52</v>
      </c>
      <c r="AG489" t="s">
        <v>52</v>
      </c>
      <c r="AH489">
        <v>5</v>
      </c>
      <c r="AI489" t="s">
        <v>78</v>
      </c>
      <c r="AJ489" t="s">
        <v>53</v>
      </c>
    </row>
    <row r="490" spans="1:49" hidden="1" x14ac:dyDescent="0.35">
      <c r="A490" s="2" t="s">
        <v>242</v>
      </c>
      <c r="B490">
        <v>10</v>
      </c>
      <c r="C490">
        <v>1004</v>
      </c>
      <c r="D490">
        <v>2</v>
      </c>
      <c r="E490" t="s">
        <v>50</v>
      </c>
      <c r="F490">
        <v>32</v>
      </c>
      <c r="G490" t="s">
        <v>72</v>
      </c>
      <c r="I490" t="s">
        <v>73</v>
      </c>
      <c r="J490" t="s">
        <v>52</v>
      </c>
      <c r="K490" t="s">
        <v>52</v>
      </c>
      <c r="L490" t="s">
        <v>52</v>
      </c>
      <c r="M490">
        <v>5</v>
      </c>
      <c r="N490" t="s">
        <v>78</v>
      </c>
      <c r="O490">
        <v>3</v>
      </c>
      <c r="P490" s="2">
        <v>2</v>
      </c>
      <c r="Q490" t="s">
        <v>56</v>
      </c>
      <c r="R490">
        <v>31</v>
      </c>
      <c r="S490" s="5">
        <f t="shared" si="7"/>
        <v>0</v>
      </c>
      <c r="T490" t="s">
        <v>57</v>
      </c>
      <c r="U490" t="s">
        <v>53</v>
      </c>
      <c r="W490" t="s">
        <v>53</v>
      </c>
      <c r="Y490" t="s">
        <v>55</v>
      </c>
      <c r="Z490" t="s">
        <v>52</v>
      </c>
      <c r="AA490">
        <v>1</v>
      </c>
      <c r="AB490" t="s">
        <v>72</v>
      </c>
      <c r="AD490" t="s">
        <v>73</v>
      </c>
      <c r="AE490" t="s">
        <v>52</v>
      </c>
      <c r="AF490" t="s">
        <v>52</v>
      </c>
      <c r="AG490" t="s">
        <v>52</v>
      </c>
      <c r="AH490">
        <v>4</v>
      </c>
      <c r="AI490" t="s">
        <v>83</v>
      </c>
      <c r="AJ490" t="s">
        <v>53</v>
      </c>
    </row>
    <row r="491" spans="1:49" x14ac:dyDescent="0.35">
      <c r="A491" s="2" t="s">
        <v>242</v>
      </c>
      <c r="B491">
        <v>10</v>
      </c>
      <c r="C491">
        <v>1004</v>
      </c>
      <c r="D491">
        <v>2</v>
      </c>
      <c r="E491" t="s">
        <v>50</v>
      </c>
      <c r="F491">
        <v>32</v>
      </c>
      <c r="G491" t="s">
        <v>72</v>
      </c>
      <c r="I491" t="s">
        <v>73</v>
      </c>
      <c r="J491" t="s">
        <v>52</v>
      </c>
      <c r="K491" t="s">
        <v>52</v>
      </c>
      <c r="L491" t="s">
        <v>52</v>
      </c>
      <c r="M491">
        <v>5</v>
      </c>
      <c r="N491" t="s">
        <v>78</v>
      </c>
      <c r="O491">
        <v>2</v>
      </c>
      <c r="P491" s="6">
        <v>3</v>
      </c>
      <c r="Q491" t="s">
        <v>50</v>
      </c>
      <c r="R491">
        <v>7</v>
      </c>
      <c r="S491" s="5">
        <f t="shared" si="7"/>
        <v>1</v>
      </c>
      <c r="T491" t="s">
        <v>58</v>
      </c>
      <c r="U491" t="s">
        <v>52</v>
      </c>
      <c r="V491">
        <v>1</v>
      </c>
      <c r="W491" t="s">
        <v>52</v>
      </c>
      <c r="X491">
        <v>2</v>
      </c>
      <c r="AB491" t="s">
        <v>72</v>
      </c>
      <c r="AD491" t="s">
        <v>73</v>
      </c>
      <c r="AE491" t="s">
        <v>53</v>
      </c>
      <c r="AF491" t="s">
        <v>53</v>
      </c>
      <c r="AG491" t="s">
        <v>52</v>
      </c>
      <c r="AH491">
        <v>1</v>
      </c>
      <c r="AI491" t="s">
        <v>65</v>
      </c>
      <c r="AJ491" t="s">
        <v>52</v>
      </c>
      <c r="AK491" t="s">
        <v>66</v>
      </c>
      <c r="AM491" t="s">
        <v>62</v>
      </c>
      <c r="AN491" t="s">
        <v>53</v>
      </c>
      <c r="AP491">
        <v>0</v>
      </c>
      <c r="AQ491">
        <v>0</v>
      </c>
      <c r="AR491">
        <v>8000</v>
      </c>
      <c r="AS491">
        <v>15000</v>
      </c>
      <c r="AT491">
        <v>0</v>
      </c>
      <c r="AU491">
        <v>0</v>
      </c>
      <c r="AV491">
        <v>10000</v>
      </c>
      <c r="AW491">
        <v>33000</v>
      </c>
    </row>
    <row r="492" spans="1:49" hidden="1" x14ac:dyDescent="0.35">
      <c r="A492" s="2" t="s">
        <v>242</v>
      </c>
      <c r="B492">
        <v>10</v>
      </c>
      <c r="C492">
        <v>1004</v>
      </c>
      <c r="D492">
        <v>2</v>
      </c>
      <c r="E492" t="s">
        <v>50</v>
      </c>
      <c r="F492">
        <v>32</v>
      </c>
      <c r="G492" t="s">
        <v>72</v>
      </c>
      <c r="I492" t="s">
        <v>73</v>
      </c>
      <c r="J492" t="s">
        <v>52</v>
      </c>
      <c r="K492" t="s">
        <v>52</v>
      </c>
      <c r="L492" t="s">
        <v>52</v>
      </c>
      <c r="M492">
        <v>5</v>
      </c>
      <c r="N492" t="s">
        <v>78</v>
      </c>
      <c r="O492">
        <v>2</v>
      </c>
      <c r="P492" s="2">
        <v>4</v>
      </c>
      <c r="Q492" t="s">
        <v>50</v>
      </c>
      <c r="R492">
        <v>3</v>
      </c>
      <c r="S492" s="5">
        <f t="shared" si="7"/>
        <v>0</v>
      </c>
      <c r="T492" t="s">
        <v>58</v>
      </c>
      <c r="U492" t="s">
        <v>52</v>
      </c>
      <c r="V492">
        <v>1</v>
      </c>
      <c r="W492" t="s">
        <v>52</v>
      </c>
      <c r="X492">
        <v>2</v>
      </c>
      <c r="AB492" t="s">
        <v>72</v>
      </c>
      <c r="AD492" t="s">
        <v>73</v>
      </c>
      <c r="AE492" t="s">
        <v>53</v>
      </c>
      <c r="AF492" t="s">
        <v>53</v>
      </c>
      <c r="AG492" t="s">
        <v>53</v>
      </c>
      <c r="AO492" t="s">
        <v>70</v>
      </c>
    </row>
    <row r="493" spans="1:49" hidden="1" x14ac:dyDescent="0.35">
      <c r="A493" s="2" t="s">
        <v>242</v>
      </c>
      <c r="B493">
        <v>10</v>
      </c>
      <c r="C493">
        <v>1004</v>
      </c>
      <c r="D493">
        <v>2</v>
      </c>
      <c r="E493" t="s">
        <v>50</v>
      </c>
      <c r="F493">
        <v>32</v>
      </c>
      <c r="G493" t="s">
        <v>72</v>
      </c>
      <c r="I493" t="s">
        <v>73</v>
      </c>
      <c r="J493" t="s">
        <v>52</v>
      </c>
      <c r="K493" t="s">
        <v>52</v>
      </c>
      <c r="L493" t="s">
        <v>52</v>
      </c>
      <c r="M493">
        <v>5</v>
      </c>
      <c r="N493" t="s">
        <v>78</v>
      </c>
      <c r="O493">
        <v>2</v>
      </c>
      <c r="P493" s="2">
        <v>5</v>
      </c>
      <c r="Q493" t="s">
        <v>56</v>
      </c>
      <c r="R493">
        <v>2</v>
      </c>
      <c r="S493" s="5">
        <f t="shared" si="7"/>
        <v>0</v>
      </c>
      <c r="T493" t="s">
        <v>58</v>
      </c>
      <c r="U493" t="s">
        <v>52</v>
      </c>
      <c r="V493">
        <v>1</v>
      </c>
      <c r="W493" t="s">
        <v>52</v>
      </c>
      <c r="X493">
        <v>2</v>
      </c>
      <c r="AB493" t="s">
        <v>72</v>
      </c>
    </row>
    <row r="494" spans="1:49" hidden="1" x14ac:dyDescent="0.35">
      <c r="A494" s="2" t="s">
        <v>243</v>
      </c>
      <c r="B494">
        <v>19</v>
      </c>
      <c r="C494">
        <v>1904</v>
      </c>
      <c r="D494">
        <v>1</v>
      </c>
      <c r="E494" t="s">
        <v>50</v>
      </c>
      <c r="F494">
        <v>29</v>
      </c>
      <c r="G494" t="s">
        <v>72</v>
      </c>
      <c r="I494" t="s">
        <v>73</v>
      </c>
      <c r="J494" t="s">
        <v>52</v>
      </c>
      <c r="K494" t="s">
        <v>52</v>
      </c>
      <c r="L494" t="s">
        <v>52</v>
      </c>
      <c r="M494">
        <v>6</v>
      </c>
      <c r="N494" t="s">
        <v>79</v>
      </c>
      <c r="O494">
        <v>2</v>
      </c>
      <c r="P494" s="2">
        <v>1</v>
      </c>
      <c r="Q494" t="s">
        <v>50</v>
      </c>
      <c r="R494">
        <v>29</v>
      </c>
      <c r="S494" s="5">
        <f t="shared" si="7"/>
        <v>0</v>
      </c>
      <c r="T494" t="s">
        <v>54</v>
      </c>
      <c r="U494" t="s">
        <v>53</v>
      </c>
      <c r="W494" t="s">
        <v>53</v>
      </c>
      <c r="Y494" t="s">
        <v>55</v>
      </c>
      <c r="Z494" t="s">
        <v>52</v>
      </c>
      <c r="AA494">
        <v>2</v>
      </c>
      <c r="AB494" t="s">
        <v>72</v>
      </c>
      <c r="AD494" t="s">
        <v>73</v>
      </c>
      <c r="AE494" t="s">
        <v>52</v>
      </c>
      <c r="AF494" t="s">
        <v>52</v>
      </c>
      <c r="AG494" t="s">
        <v>52</v>
      </c>
      <c r="AH494">
        <v>6</v>
      </c>
      <c r="AI494" t="s">
        <v>79</v>
      </c>
      <c r="AJ494" t="s">
        <v>53</v>
      </c>
    </row>
    <row r="495" spans="1:49" hidden="1" x14ac:dyDescent="0.35">
      <c r="A495" s="2" t="s">
        <v>243</v>
      </c>
      <c r="B495">
        <v>19</v>
      </c>
      <c r="C495">
        <v>1904</v>
      </c>
      <c r="D495">
        <v>1</v>
      </c>
      <c r="E495" t="s">
        <v>50</v>
      </c>
      <c r="F495">
        <v>29</v>
      </c>
      <c r="G495" t="s">
        <v>72</v>
      </c>
      <c r="I495" t="s">
        <v>73</v>
      </c>
      <c r="J495" t="s">
        <v>52</v>
      </c>
      <c r="K495" t="s">
        <v>52</v>
      </c>
      <c r="L495" t="s">
        <v>52</v>
      </c>
      <c r="M495">
        <v>6</v>
      </c>
      <c r="N495" t="s">
        <v>79</v>
      </c>
      <c r="O495">
        <v>2</v>
      </c>
      <c r="P495" s="2">
        <v>2</v>
      </c>
      <c r="Q495" t="s">
        <v>56</v>
      </c>
      <c r="R495">
        <v>28</v>
      </c>
      <c r="S495" s="5">
        <f t="shared" si="7"/>
        <v>0</v>
      </c>
      <c r="T495" t="s">
        <v>57</v>
      </c>
      <c r="U495" t="s">
        <v>53</v>
      </c>
      <c r="W495" t="s">
        <v>53</v>
      </c>
      <c r="Y495" t="s">
        <v>55</v>
      </c>
      <c r="Z495" t="s">
        <v>52</v>
      </c>
      <c r="AA495">
        <v>1</v>
      </c>
      <c r="AB495" t="s">
        <v>72</v>
      </c>
      <c r="AD495" t="s">
        <v>73</v>
      </c>
      <c r="AE495" t="s">
        <v>53</v>
      </c>
      <c r="AF495" t="s">
        <v>53</v>
      </c>
      <c r="AG495" t="s">
        <v>52</v>
      </c>
      <c r="AH495">
        <v>4</v>
      </c>
      <c r="AI495" t="s">
        <v>83</v>
      </c>
      <c r="AJ495" t="s">
        <v>53</v>
      </c>
    </row>
    <row r="496" spans="1:49" x14ac:dyDescent="0.35">
      <c r="A496" s="2" t="s">
        <v>243</v>
      </c>
      <c r="B496">
        <v>19</v>
      </c>
      <c r="C496">
        <v>1904</v>
      </c>
      <c r="D496">
        <v>1</v>
      </c>
      <c r="E496" t="s">
        <v>50</v>
      </c>
      <c r="F496">
        <v>29</v>
      </c>
      <c r="G496" t="s">
        <v>72</v>
      </c>
      <c r="I496" t="s">
        <v>73</v>
      </c>
      <c r="J496" t="s">
        <v>52</v>
      </c>
      <c r="K496" t="s">
        <v>52</v>
      </c>
      <c r="L496" t="s">
        <v>52</v>
      </c>
      <c r="M496">
        <v>6</v>
      </c>
      <c r="N496" t="s">
        <v>79</v>
      </c>
      <c r="O496">
        <v>2</v>
      </c>
      <c r="P496" s="6">
        <v>3</v>
      </c>
      <c r="Q496" t="s">
        <v>50</v>
      </c>
      <c r="R496">
        <v>7</v>
      </c>
      <c r="S496" s="5">
        <f t="shared" si="7"/>
        <v>1</v>
      </c>
      <c r="T496" t="s">
        <v>58</v>
      </c>
      <c r="U496" t="s">
        <v>52</v>
      </c>
      <c r="V496">
        <v>1</v>
      </c>
      <c r="W496" t="s">
        <v>52</v>
      </c>
      <c r="X496">
        <v>2</v>
      </c>
      <c r="AB496" t="s">
        <v>72</v>
      </c>
      <c r="AD496" t="s">
        <v>73</v>
      </c>
      <c r="AE496" t="s">
        <v>52</v>
      </c>
      <c r="AF496" t="s">
        <v>52</v>
      </c>
      <c r="AG496" t="s">
        <v>52</v>
      </c>
      <c r="AH496">
        <v>2</v>
      </c>
      <c r="AI496" t="s">
        <v>65</v>
      </c>
      <c r="AJ496" t="s">
        <v>52</v>
      </c>
      <c r="AK496" t="s">
        <v>74</v>
      </c>
      <c r="AM496" t="s">
        <v>62</v>
      </c>
      <c r="AN496" t="s">
        <v>53</v>
      </c>
      <c r="AP496">
        <v>0</v>
      </c>
      <c r="AQ496">
        <v>0</v>
      </c>
      <c r="AR496">
        <v>8000</v>
      </c>
      <c r="AS496">
        <v>15000</v>
      </c>
      <c r="AT496">
        <v>520000</v>
      </c>
      <c r="AU496">
        <v>0</v>
      </c>
      <c r="AV496">
        <v>0</v>
      </c>
      <c r="AW496">
        <v>543000</v>
      </c>
    </row>
    <row r="497" spans="1:49" x14ac:dyDescent="0.35">
      <c r="A497" s="2" t="s">
        <v>243</v>
      </c>
      <c r="B497">
        <v>19</v>
      </c>
      <c r="C497">
        <v>1904</v>
      </c>
      <c r="D497">
        <v>1</v>
      </c>
      <c r="E497" t="s">
        <v>50</v>
      </c>
      <c r="F497">
        <v>29</v>
      </c>
      <c r="G497" t="s">
        <v>72</v>
      </c>
      <c r="I497" t="s">
        <v>73</v>
      </c>
      <c r="J497" t="s">
        <v>52</v>
      </c>
      <c r="K497" t="s">
        <v>52</v>
      </c>
      <c r="L497" t="s">
        <v>52</v>
      </c>
      <c r="M497">
        <v>6</v>
      </c>
      <c r="N497" t="s">
        <v>79</v>
      </c>
      <c r="O497">
        <v>2</v>
      </c>
      <c r="P497" s="6">
        <v>4</v>
      </c>
      <c r="Q497" t="s">
        <v>50</v>
      </c>
      <c r="R497">
        <v>6</v>
      </c>
      <c r="S497" s="5">
        <f t="shared" si="7"/>
        <v>1</v>
      </c>
      <c r="T497" t="s">
        <v>58</v>
      </c>
      <c r="U497" t="s">
        <v>52</v>
      </c>
      <c r="V497">
        <v>1</v>
      </c>
      <c r="W497" t="s">
        <v>52</v>
      </c>
      <c r="X497">
        <v>2</v>
      </c>
      <c r="AB497" t="s">
        <v>72</v>
      </c>
      <c r="AD497" t="s">
        <v>73</v>
      </c>
      <c r="AE497" t="s">
        <v>53</v>
      </c>
      <c r="AF497" t="s">
        <v>53</v>
      </c>
      <c r="AG497" t="s">
        <v>52</v>
      </c>
      <c r="AH497">
        <v>1</v>
      </c>
      <c r="AI497" t="s">
        <v>68</v>
      </c>
      <c r="AJ497" t="s">
        <v>52</v>
      </c>
      <c r="AK497" t="s">
        <v>68</v>
      </c>
      <c r="AL497" t="s">
        <v>109</v>
      </c>
      <c r="AN497" t="s">
        <v>53</v>
      </c>
    </row>
    <row r="498" spans="1:49" hidden="1" x14ac:dyDescent="0.35">
      <c r="A498" s="2" t="s">
        <v>244</v>
      </c>
      <c r="B498">
        <v>13</v>
      </c>
      <c r="C498">
        <v>1308</v>
      </c>
      <c r="D498">
        <v>1</v>
      </c>
      <c r="E498" t="s">
        <v>50</v>
      </c>
      <c r="F498">
        <v>48</v>
      </c>
      <c r="G498" t="s">
        <v>72</v>
      </c>
      <c r="I498" t="s">
        <v>73</v>
      </c>
      <c r="J498" t="s">
        <v>53</v>
      </c>
      <c r="K498" t="s">
        <v>53</v>
      </c>
      <c r="L498" t="s">
        <v>52</v>
      </c>
      <c r="M498">
        <v>2</v>
      </c>
      <c r="N498" t="s">
        <v>65</v>
      </c>
      <c r="O498">
        <v>2</v>
      </c>
      <c r="P498" s="2">
        <v>1</v>
      </c>
      <c r="Q498" t="s">
        <v>50</v>
      </c>
      <c r="R498">
        <v>48</v>
      </c>
      <c r="S498" s="5">
        <f t="shared" si="7"/>
        <v>0</v>
      </c>
      <c r="T498" t="s">
        <v>54</v>
      </c>
      <c r="U498" t="s">
        <v>53</v>
      </c>
      <c r="W498" t="s">
        <v>53</v>
      </c>
      <c r="Y498" t="s">
        <v>55</v>
      </c>
      <c r="Z498" t="s">
        <v>52</v>
      </c>
      <c r="AA498">
        <v>2</v>
      </c>
      <c r="AB498" t="s">
        <v>72</v>
      </c>
      <c r="AD498" t="s">
        <v>73</v>
      </c>
      <c r="AE498" t="s">
        <v>53</v>
      </c>
      <c r="AF498" t="s">
        <v>53</v>
      </c>
      <c r="AG498" t="s">
        <v>52</v>
      </c>
      <c r="AH498">
        <v>2</v>
      </c>
      <c r="AI498" t="s">
        <v>65</v>
      </c>
      <c r="AJ498" t="s">
        <v>53</v>
      </c>
    </row>
    <row r="499" spans="1:49" hidden="1" x14ac:dyDescent="0.35">
      <c r="A499" s="2" t="s">
        <v>244</v>
      </c>
      <c r="B499">
        <v>13</v>
      </c>
      <c r="C499">
        <v>1308</v>
      </c>
      <c r="D499">
        <v>1</v>
      </c>
      <c r="E499" t="s">
        <v>50</v>
      </c>
      <c r="F499">
        <v>48</v>
      </c>
      <c r="G499" t="s">
        <v>72</v>
      </c>
      <c r="I499" t="s">
        <v>73</v>
      </c>
      <c r="J499" t="s">
        <v>53</v>
      </c>
      <c r="K499" t="s">
        <v>53</v>
      </c>
      <c r="L499" t="s">
        <v>52</v>
      </c>
      <c r="M499">
        <v>2</v>
      </c>
      <c r="N499" t="s">
        <v>65</v>
      </c>
      <c r="O499">
        <v>2</v>
      </c>
      <c r="P499" s="2">
        <v>2</v>
      </c>
      <c r="Q499" t="s">
        <v>56</v>
      </c>
      <c r="R499">
        <v>47</v>
      </c>
      <c r="S499" s="5">
        <f t="shared" si="7"/>
        <v>0</v>
      </c>
      <c r="T499" t="s">
        <v>57</v>
      </c>
      <c r="U499" t="s">
        <v>53</v>
      </c>
      <c r="W499" t="s">
        <v>53</v>
      </c>
      <c r="Y499" t="s">
        <v>55</v>
      </c>
      <c r="Z499" t="s">
        <v>52</v>
      </c>
      <c r="AA499">
        <v>1</v>
      </c>
      <c r="AB499" t="s">
        <v>72</v>
      </c>
      <c r="AD499" t="s">
        <v>73</v>
      </c>
      <c r="AE499" t="s">
        <v>52</v>
      </c>
      <c r="AF499" t="s">
        <v>52</v>
      </c>
      <c r="AG499" t="s">
        <v>52</v>
      </c>
      <c r="AH499">
        <v>4</v>
      </c>
      <c r="AI499" t="s">
        <v>63</v>
      </c>
      <c r="AJ499" t="s">
        <v>53</v>
      </c>
    </row>
    <row r="500" spans="1:49" hidden="1" x14ac:dyDescent="0.35">
      <c r="A500" s="2" t="s">
        <v>245</v>
      </c>
      <c r="B500">
        <v>2</v>
      </c>
      <c r="C500">
        <v>202</v>
      </c>
      <c r="D500">
        <v>2</v>
      </c>
      <c r="E500" t="s">
        <v>50</v>
      </c>
      <c r="F500">
        <v>66</v>
      </c>
      <c r="G500" t="s">
        <v>72</v>
      </c>
      <c r="I500" t="s">
        <v>52</v>
      </c>
      <c r="J500" t="s">
        <v>53</v>
      </c>
      <c r="K500" t="s">
        <v>53</v>
      </c>
      <c r="L500" t="s">
        <v>53</v>
      </c>
      <c r="M500">
        <v>0</v>
      </c>
      <c r="O500">
        <v>2</v>
      </c>
      <c r="P500" s="2">
        <v>1</v>
      </c>
      <c r="Q500" t="s">
        <v>50</v>
      </c>
      <c r="R500">
        <v>66</v>
      </c>
      <c r="S500" s="5">
        <f t="shared" si="7"/>
        <v>0</v>
      </c>
      <c r="T500" t="s">
        <v>54</v>
      </c>
      <c r="U500" t="s">
        <v>53</v>
      </c>
      <c r="W500" t="s">
        <v>53</v>
      </c>
      <c r="Y500" t="s">
        <v>55</v>
      </c>
      <c r="Z500" t="s">
        <v>52</v>
      </c>
      <c r="AA500">
        <v>2</v>
      </c>
      <c r="AB500" t="s">
        <v>72</v>
      </c>
      <c r="AD500" t="s">
        <v>52</v>
      </c>
      <c r="AE500" t="s">
        <v>53</v>
      </c>
      <c r="AF500" t="s">
        <v>53</v>
      </c>
      <c r="AG500" t="s">
        <v>53</v>
      </c>
    </row>
    <row r="501" spans="1:49" hidden="1" x14ac:dyDescent="0.35">
      <c r="A501" s="2" t="s">
        <v>245</v>
      </c>
      <c r="B501">
        <v>2</v>
      </c>
      <c r="C501">
        <v>202</v>
      </c>
      <c r="D501">
        <v>2</v>
      </c>
      <c r="E501" t="s">
        <v>50</v>
      </c>
      <c r="F501">
        <v>66</v>
      </c>
      <c r="G501" t="s">
        <v>72</v>
      </c>
      <c r="I501" t="s">
        <v>52</v>
      </c>
      <c r="J501" t="s">
        <v>53</v>
      </c>
      <c r="K501" t="s">
        <v>53</v>
      </c>
      <c r="L501" t="s">
        <v>53</v>
      </c>
      <c r="M501">
        <v>0</v>
      </c>
      <c r="O501">
        <v>2</v>
      </c>
      <c r="P501" s="2">
        <v>2</v>
      </c>
      <c r="Q501" t="s">
        <v>56</v>
      </c>
      <c r="R501">
        <v>61</v>
      </c>
      <c r="S501" s="5">
        <f t="shared" si="7"/>
        <v>0</v>
      </c>
      <c r="T501" t="s">
        <v>57</v>
      </c>
      <c r="U501" t="s">
        <v>53</v>
      </c>
      <c r="W501" t="s">
        <v>53</v>
      </c>
      <c r="Y501" t="s">
        <v>55</v>
      </c>
      <c r="Z501" t="s">
        <v>52</v>
      </c>
      <c r="AA501">
        <v>1</v>
      </c>
      <c r="AB501" t="s">
        <v>72</v>
      </c>
      <c r="AD501" t="s">
        <v>52</v>
      </c>
      <c r="AE501" t="s">
        <v>53</v>
      </c>
      <c r="AF501" t="s">
        <v>53</v>
      </c>
      <c r="AG501" t="s">
        <v>53</v>
      </c>
    </row>
    <row r="502" spans="1:49" hidden="1" x14ac:dyDescent="0.35">
      <c r="A502" s="2" t="s">
        <v>245</v>
      </c>
      <c r="B502">
        <v>2</v>
      </c>
      <c r="C502">
        <v>202</v>
      </c>
      <c r="D502">
        <v>2</v>
      </c>
      <c r="E502" t="s">
        <v>50</v>
      </c>
      <c r="F502">
        <v>66</v>
      </c>
      <c r="G502" t="s">
        <v>72</v>
      </c>
      <c r="I502" t="s">
        <v>52</v>
      </c>
      <c r="J502" t="s">
        <v>53</v>
      </c>
      <c r="K502" t="s">
        <v>53</v>
      </c>
      <c r="L502" t="s">
        <v>53</v>
      </c>
      <c r="M502">
        <v>0</v>
      </c>
      <c r="O502">
        <v>2</v>
      </c>
      <c r="P502" s="2">
        <v>3</v>
      </c>
      <c r="Q502" t="s">
        <v>56</v>
      </c>
      <c r="R502">
        <v>35</v>
      </c>
      <c r="S502" s="5">
        <f t="shared" si="7"/>
        <v>0</v>
      </c>
      <c r="T502" t="s">
        <v>58</v>
      </c>
      <c r="U502" t="s">
        <v>52</v>
      </c>
      <c r="V502">
        <v>1</v>
      </c>
      <c r="W502" t="s">
        <v>52</v>
      </c>
      <c r="X502">
        <v>2</v>
      </c>
      <c r="Y502" t="s">
        <v>55</v>
      </c>
      <c r="Z502" t="s">
        <v>52</v>
      </c>
      <c r="AA502">
        <v>5</v>
      </c>
      <c r="AB502" t="s">
        <v>72</v>
      </c>
      <c r="AD502" t="s">
        <v>52</v>
      </c>
      <c r="AE502" t="s">
        <v>52</v>
      </c>
      <c r="AF502" t="s">
        <v>53</v>
      </c>
      <c r="AG502" t="s">
        <v>52</v>
      </c>
      <c r="AH502">
        <v>3</v>
      </c>
      <c r="AI502" t="s">
        <v>63</v>
      </c>
      <c r="AJ502" t="s">
        <v>53</v>
      </c>
    </row>
    <row r="503" spans="1:49" hidden="1" x14ac:dyDescent="0.35">
      <c r="A503" s="2" t="s">
        <v>245</v>
      </c>
      <c r="B503">
        <v>2</v>
      </c>
      <c r="C503">
        <v>202</v>
      </c>
      <c r="D503">
        <v>2</v>
      </c>
      <c r="E503" t="s">
        <v>50</v>
      </c>
      <c r="F503">
        <v>66</v>
      </c>
      <c r="G503" t="s">
        <v>72</v>
      </c>
      <c r="I503" t="s">
        <v>52</v>
      </c>
      <c r="J503" t="s">
        <v>53</v>
      </c>
      <c r="K503" t="s">
        <v>53</v>
      </c>
      <c r="L503" t="s">
        <v>53</v>
      </c>
      <c r="M503">
        <v>0</v>
      </c>
      <c r="O503">
        <v>2</v>
      </c>
      <c r="P503" s="2">
        <v>4</v>
      </c>
      <c r="Q503" t="s">
        <v>50</v>
      </c>
      <c r="R503">
        <v>26</v>
      </c>
      <c r="S503" s="5">
        <f t="shared" si="7"/>
        <v>0</v>
      </c>
      <c r="T503" t="s">
        <v>58</v>
      </c>
      <c r="U503" t="s">
        <v>52</v>
      </c>
      <c r="V503">
        <v>1</v>
      </c>
      <c r="W503" t="s">
        <v>52</v>
      </c>
      <c r="X503">
        <v>2</v>
      </c>
      <c r="Y503" t="s">
        <v>59</v>
      </c>
      <c r="AB503" t="s">
        <v>72</v>
      </c>
      <c r="AD503" t="s">
        <v>52</v>
      </c>
      <c r="AE503" t="s">
        <v>52</v>
      </c>
      <c r="AF503" t="s">
        <v>53</v>
      </c>
      <c r="AG503" t="s">
        <v>52</v>
      </c>
      <c r="AH503">
        <v>9</v>
      </c>
      <c r="AI503" t="s">
        <v>100</v>
      </c>
      <c r="AJ503" t="s">
        <v>53</v>
      </c>
    </row>
    <row r="504" spans="1:49" hidden="1" x14ac:dyDescent="0.35">
      <c r="A504" s="2" t="s">
        <v>245</v>
      </c>
      <c r="B504">
        <v>2</v>
      </c>
      <c r="C504">
        <v>202</v>
      </c>
      <c r="D504">
        <v>2</v>
      </c>
      <c r="E504" t="s">
        <v>50</v>
      </c>
      <c r="F504">
        <v>66</v>
      </c>
      <c r="G504" t="s">
        <v>72</v>
      </c>
      <c r="I504" t="s">
        <v>52</v>
      </c>
      <c r="J504" t="s">
        <v>53</v>
      </c>
      <c r="K504" t="s">
        <v>53</v>
      </c>
      <c r="L504" t="s">
        <v>53</v>
      </c>
      <c r="M504">
        <v>0</v>
      </c>
      <c r="O504">
        <v>3</v>
      </c>
      <c r="P504" s="2">
        <v>5</v>
      </c>
      <c r="Q504" t="s">
        <v>50</v>
      </c>
      <c r="R504">
        <v>35</v>
      </c>
      <c r="S504" s="5">
        <f t="shared" si="7"/>
        <v>0</v>
      </c>
      <c r="T504" t="s">
        <v>99</v>
      </c>
      <c r="U504" t="s">
        <v>53</v>
      </c>
      <c r="W504" t="s">
        <v>53</v>
      </c>
      <c r="Y504" t="s">
        <v>55</v>
      </c>
      <c r="Z504" t="s">
        <v>53</v>
      </c>
      <c r="AB504" t="s">
        <v>72</v>
      </c>
      <c r="AD504" t="s">
        <v>73</v>
      </c>
      <c r="AE504" t="s">
        <v>52</v>
      </c>
      <c r="AF504" t="s">
        <v>52</v>
      </c>
      <c r="AG504" t="s">
        <v>52</v>
      </c>
      <c r="AH504">
        <v>4</v>
      </c>
      <c r="AI504" t="s">
        <v>83</v>
      </c>
      <c r="AJ504" t="s">
        <v>53</v>
      </c>
    </row>
    <row r="505" spans="1:49" hidden="1" x14ac:dyDescent="0.35">
      <c r="A505" s="2" t="s">
        <v>245</v>
      </c>
      <c r="B505">
        <v>2</v>
      </c>
      <c r="C505">
        <v>202</v>
      </c>
      <c r="D505">
        <v>2</v>
      </c>
      <c r="E505" t="s">
        <v>50</v>
      </c>
      <c r="F505">
        <v>66</v>
      </c>
      <c r="G505" t="s">
        <v>72</v>
      </c>
      <c r="I505" t="s">
        <v>52</v>
      </c>
      <c r="J505" t="s">
        <v>53</v>
      </c>
      <c r="K505" t="s">
        <v>53</v>
      </c>
      <c r="L505" t="s">
        <v>53</v>
      </c>
      <c r="M505">
        <v>0</v>
      </c>
      <c r="O505">
        <v>3</v>
      </c>
      <c r="P505" s="2">
        <v>6</v>
      </c>
      <c r="Q505" t="s">
        <v>56</v>
      </c>
      <c r="R505">
        <v>11</v>
      </c>
      <c r="S505" s="5">
        <f t="shared" si="7"/>
        <v>0</v>
      </c>
      <c r="T505" t="s">
        <v>102</v>
      </c>
      <c r="U505" t="s">
        <v>52</v>
      </c>
      <c r="V505">
        <v>5</v>
      </c>
      <c r="W505" t="s">
        <v>52</v>
      </c>
      <c r="X505">
        <v>3</v>
      </c>
      <c r="AB505" t="s">
        <v>72</v>
      </c>
      <c r="AD505" t="s">
        <v>73</v>
      </c>
      <c r="AE505" t="s">
        <v>52</v>
      </c>
      <c r="AF505" t="s">
        <v>52</v>
      </c>
      <c r="AG505" t="s">
        <v>52</v>
      </c>
      <c r="AH505">
        <v>5</v>
      </c>
      <c r="AI505" t="s">
        <v>78</v>
      </c>
      <c r="AJ505" t="s">
        <v>52</v>
      </c>
      <c r="AK505" t="s">
        <v>88</v>
      </c>
      <c r="AM505" t="s">
        <v>62</v>
      </c>
      <c r="AN505" t="s">
        <v>52</v>
      </c>
      <c r="AP505">
        <v>0</v>
      </c>
      <c r="AQ505">
        <v>400000</v>
      </c>
      <c r="AR505">
        <v>20000</v>
      </c>
      <c r="AS505">
        <v>3000</v>
      </c>
      <c r="AT505">
        <v>0</v>
      </c>
      <c r="AU505">
        <v>50000</v>
      </c>
      <c r="AV505">
        <v>10000</v>
      </c>
      <c r="AW505">
        <v>483000</v>
      </c>
    </row>
    <row r="506" spans="1:49" hidden="1" x14ac:dyDescent="0.35">
      <c r="A506" s="2" t="s">
        <v>245</v>
      </c>
      <c r="B506">
        <v>2</v>
      </c>
      <c r="C506">
        <v>202</v>
      </c>
      <c r="D506">
        <v>2</v>
      </c>
      <c r="E506" t="s">
        <v>50</v>
      </c>
      <c r="F506">
        <v>66</v>
      </c>
      <c r="G506" t="s">
        <v>72</v>
      </c>
      <c r="I506" t="s">
        <v>52</v>
      </c>
      <c r="J506" t="s">
        <v>53</v>
      </c>
      <c r="K506" t="s">
        <v>53</v>
      </c>
      <c r="L506" t="s">
        <v>53</v>
      </c>
      <c r="M506">
        <v>0</v>
      </c>
      <c r="O506">
        <v>3</v>
      </c>
      <c r="P506" s="2">
        <v>7</v>
      </c>
      <c r="Q506" t="s">
        <v>56</v>
      </c>
      <c r="R506">
        <v>5</v>
      </c>
      <c r="S506" s="5">
        <f t="shared" si="7"/>
        <v>0</v>
      </c>
      <c r="T506" t="s">
        <v>102</v>
      </c>
      <c r="U506" t="s">
        <v>52</v>
      </c>
      <c r="V506">
        <v>5</v>
      </c>
      <c r="W506" t="s">
        <v>52</v>
      </c>
      <c r="X506">
        <v>3</v>
      </c>
      <c r="AB506" t="s">
        <v>72</v>
      </c>
      <c r="AD506" t="s">
        <v>73</v>
      </c>
      <c r="AE506" t="s">
        <v>53</v>
      </c>
      <c r="AF506" t="s">
        <v>53</v>
      </c>
      <c r="AG506" t="s">
        <v>52</v>
      </c>
      <c r="AH506">
        <v>0</v>
      </c>
      <c r="AI506" t="s">
        <v>67</v>
      </c>
      <c r="AJ506" t="s">
        <v>52</v>
      </c>
      <c r="AK506" t="s">
        <v>68</v>
      </c>
      <c r="AL506" t="s">
        <v>109</v>
      </c>
      <c r="AN506" t="s">
        <v>53</v>
      </c>
    </row>
    <row r="507" spans="1:49" hidden="1" x14ac:dyDescent="0.35">
      <c r="A507" s="2" t="s">
        <v>246</v>
      </c>
      <c r="B507">
        <v>5</v>
      </c>
      <c r="C507">
        <v>503</v>
      </c>
      <c r="D507">
        <v>2</v>
      </c>
      <c r="E507" t="s">
        <v>50</v>
      </c>
      <c r="F507">
        <v>44</v>
      </c>
      <c r="G507" t="s">
        <v>72</v>
      </c>
      <c r="I507" t="s">
        <v>73</v>
      </c>
      <c r="J507" t="s">
        <v>52</v>
      </c>
      <c r="K507" t="s">
        <v>52</v>
      </c>
      <c r="L507" t="s">
        <v>52</v>
      </c>
      <c r="M507">
        <v>9</v>
      </c>
      <c r="N507" t="s">
        <v>100</v>
      </c>
      <c r="O507">
        <v>3</v>
      </c>
      <c r="P507" s="2">
        <v>1</v>
      </c>
      <c r="Q507" t="s">
        <v>50</v>
      </c>
      <c r="R507">
        <v>44</v>
      </c>
      <c r="S507" s="5">
        <f t="shared" si="7"/>
        <v>0</v>
      </c>
      <c r="T507" t="s">
        <v>54</v>
      </c>
      <c r="U507" t="s">
        <v>53</v>
      </c>
      <c r="W507" t="s">
        <v>53</v>
      </c>
      <c r="Y507" t="s">
        <v>55</v>
      </c>
      <c r="Z507" t="s">
        <v>52</v>
      </c>
      <c r="AA507">
        <v>2</v>
      </c>
      <c r="AB507" t="s">
        <v>72</v>
      </c>
      <c r="AD507" t="s">
        <v>73</v>
      </c>
      <c r="AE507" t="s">
        <v>52</v>
      </c>
      <c r="AF507" t="s">
        <v>52</v>
      </c>
      <c r="AG507" t="s">
        <v>52</v>
      </c>
      <c r="AH507">
        <v>9</v>
      </c>
      <c r="AI507" t="s">
        <v>100</v>
      </c>
      <c r="AJ507" t="s">
        <v>53</v>
      </c>
    </row>
    <row r="508" spans="1:49" hidden="1" x14ac:dyDescent="0.35">
      <c r="A508" s="2" t="s">
        <v>246</v>
      </c>
      <c r="B508">
        <v>5</v>
      </c>
      <c r="C508">
        <v>503</v>
      </c>
      <c r="D508">
        <v>2</v>
      </c>
      <c r="E508" t="s">
        <v>50</v>
      </c>
      <c r="F508">
        <v>44</v>
      </c>
      <c r="G508" t="s">
        <v>72</v>
      </c>
      <c r="I508" t="s">
        <v>73</v>
      </c>
      <c r="J508" t="s">
        <v>52</v>
      </c>
      <c r="K508" t="s">
        <v>52</v>
      </c>
      <c r="L508" t="s">
        <v>52</v>
      </c>
      <c r="M508">
        <v>9</v>
      </c>
      <c r="N508" t="s">
        <v>100</v>
      </c>
      <c r="O508">
        <v>2</v>
      </c>
      <c r="P508" s="2">
        <v>2</v>
      </c>
      <c r="Q508" t="s">
        <v>56</v>
      </c>
      <c r="R508">
        <v>47</v>
      </c>
      <c r="S508" s="5">
        <f t="shared" si="7"/>
        <v>0</v>
      </c>
      <c r="T508" t="s">
        <v>57</v>
      </c>
      <c r="U508" t="s">
        <v>53</v>
      </c>
      <c r="W508" t="s">
        <v>53</v>
      </c>
      <c r="Y508" t="s">
        <v>55</v>
      </c>
      <c r="Z508" t="s">
        <v>52</v>
      </c>
      <c r="AA508">
        <v>1</v>
      </c>
      <c r="AB508" t="s">
        <v>72</v>
      </c>
      <c r="AD508" t="s">
        <v>73</v>
      </c>
      <c r="AE508" t="s">
        <v>52</v>
      </c>
      <c r="AF508" t="s">
        <v>52</v>
      </c>
      <c r="AG508" t="s">
        <v>52</v>
      </c>
      <c r="AH508">
        <v>8</v>
      </c>
      <c r="AI508" t="s">
        <v>86</v>
      </c>
      <c r="AJ508" t="s">
        <v>53</v>
      </c>
    </row>
    <row r="509" spans="1:49" hidden="1" x14ac:dyDescent="0.35">
      <c r="A509" s="2" t="s">
        <v>246</v>
      </c>
      <c r="B509">
        <v>5</v>
      </c>
      <c r="C509">
        <v>503</v>
      </c>
      <c r="D509">
        <v>2</v>
      </c>
      <c r="E509" t="s">
        <v>50</v>
      </c>
      <c r="F509">
        <v>44</v>
      </c>
      <c r="G509" t="s">
        <v>72</v>
      </c>
      <c r="I509" t="s">
        <v>73</v>
      </c>
      <c r="J509" t="s">
        <v>52</v>
      </c>
      <c r="K509" t="s">
        <v>52</v>
      </c>
      <c r="L509" t="s">
        <v>52</v>
      </c>
      <c r="M509">
        <v>9</v>
      </c>
      <c r="N509" t="s">
        <v>100</v>
      </c>
      <c r="O509">
        <v>2</v>
      </c>
      <c r="P509" s="2">
        <v>3</v>
      </c>
      <c r="Q509" t="s">
        <v>56</v>
      </c>
      <c r="R509">
        <v>23</v>
      </c>
      <c r="S509" s="5">
        <f t="shared" si="7"/>
        <v>0</v>
      </c>
      <c r="T509" t="s">
        <v>58</v>
      </c>
      <c r="U509" t="s">
        <v>52</v>
      </c>
      <c r="V509">
        <v>1</v>
      </c>
      <c r="W509" t="s">
        <v>52</v>
      </c>
      <c r="X509">
        <v>2</v>
      </c>
      <c r="Y509" t="s">
        <v>59</v>
      </c>
      <c r="AB509" t="s">
        <v>72</v>
      </c>
      <c r="AD509" t="s">
        <v>52</v>
      </c>
      <c r="AE509" t="s">
        <v>52</v>
      </c>
      <c r="AF509" t="s">
        <v>52</v>
      </c>
      <c r="AG509" t="s">
        <v>52</v>
      </c>
      <c r="AH509">
        <v>9</v>
      </c>
      <c r="AI509" t="s">
        <v>100</v>
      </c>
      <c r="AJ509" t="s">
        <v>53</v>
      </c>
    </row>
    <row r="510" spans="1:49" x14ac:dyDescent="0.35">
      <c r="A510" s="2" t="s">
        <v>246</v>
      </c>
      <c r="B510">
        <v>5</v>
      </c>
      <c r="C510">
        <v>503</v>
      </c>
      <c r="D510">
        <v>2</v>
      </c>
      <c r="E510" t="s">
        <v>50</v>
      </c>
      <c r="F510">
        <v>44</v>
      </c>
      <c r="G510" t="s">
        <v>72</v>
      </c>
      <c r="I510" t="s">
        <v>73</v>
      </c>
      <c r="J510" t="s">
        <v>52</v>
      </c>
      <c r="K510" t="s">
        <v>52</v>
      </c>
      <c r="L510" t="s">
        <v>52</v>
      </c>
      <c r="M510">
        <v>9</v>
      </c>
      <c r="N510" t="s">
        <v>100</v>
      </c>
      <c r="O510">
        <v>2</v>
      </c>
      <c r="P510" s="6">
        <v>4</v>
      </c>
      <c r="Q510" t="s">
        <v>56</v>
      </c>
      <c r="R510">
        <v>16</v>
      </c>
      <c r="S510" s="5">
        <f t="shared" si="7"/>
        <v>1</v>
      </c>
      <c r="T510" t="s">
        <v>58</v>
      </c>
      <c r="U510" t="s">
        <v>52</v>
      </c>
      <c r="V510">
        <v>1</v>
      </c>
      <c r="W510" t="s">
        <v>52</v>
      </c>
      <c r="X510">
        <v>2</v>
      </c>
      <c r="Y510" t="s">
        <v>59</v>
      </c>
      <c r="AB510" t="s">
        <v>72</v>
      </c>
      <c r="AD510" t="s">
        <v>52</v>
      </c>
      <c r="AE510" t="s">
        <v>52</v>
      </c>
      <c r="AF510" t="s">
        <v>52</v>
      </c>
      <c r="AG510" t="s">
        <v>52</v>
      </c>
      <c r="AH510">
        <v>10</v>
      </c>
      <c r="AI510" t="s">
        <v>107</v>
      </c>
      <c r="AJ510" t="s">
        <v>52</v>
      </c>
      <c r="AK510" t="s">
        <v>81</v>
      </c>
      <c r="AM510" t="s">
        <v>62</v>
      </c>
      <c r="AN510" t="s">
        <v>53</v>
      </c>
    </row>
    <row r="511" spans="1:49" hidden="1" x14ac:dyDescent="0.35">
      <c r="A511" s="2" t="s">
        <v>247</v>
      </c>
      <c r="B511">
        <v>19</v>
      </c>
      <c r="C511">
        <v>1905</v>
      </c>
      <c r="D511">
        <v>2</v>
      </c>
      <c r="E511" t="s">
        <v>50</v>
      </c>
      <c r="F511">
        <v>63</v>
      </c>
      <c r="G511" t="s">
        <v>72</v>
      </c>
      <c r="I511" t="s">
        <v>52</v>
      </c>
      <c r="J511" t="s">
        <v>52</v>
      </c>
      <c r="K511" t="s">
        <v>52</v>
      </c>
      <c r="L511" t="s">
        <v>52</v>
      </c>
      <c r="M511">
        <v>7</v>
      </c>
      <c r="N511" t="s">
        <v>86</v>
      </c>
      <c r="O511">
        <v>2</v>
      </c>
      <c r="P511" s="2">
        <v>1</v>
      </c>
      <c r="Q511" t="s">
        <v>50</v>
      </c>
      <c r="R511">
        <v>63</v>
      </c>
      <c r="S511" s="5">
        <f t="shared" si="7"/>
        <v>0</v>
      </c>
      <c r="T511" t="s">
        <v>54</v>
      </c>
      <c r="U511" t="s">
        <v>53</v>
      </c>
      <c r="W511" t="s">
        <v>53</v>
      </c>
      <c r="Y511" t="s">
        <v>55</v>
      </c>
      <c r="Z511" t="s">
        <v>52</v>
      </c>
      <c r="AA511">
        <v>2</v>
      </c>
      <c r="AB511" t="s">
        <v>72</v>
      </c>
      <c r="AD511" t="s">
        <v>52</v>
      </c>
      <c r="AE511" t="s">
        <v>52</v>
      </c>
      <c r="AF511" t="s">
        <v>52</v>
      </c>
      <c r="AG511" t="s">
        <v>52</v>
      </c>
      <c r="AH511">
        <v>7</v>
      </c>
      <c r="AI511" t="s">
        <v>86</v>
      </c>
      <c r="AJ511" t="s">
        <v>53</v>
      </c>
    </row>
    <row r="512" spans="1:49" hidden="1" x14ac:dyDescent="0.35">
      <c r="A512" s="2" t="s">
        <v>247</v>
      </c>
      <c r="B512">
        <v>19</v>
      </c>
      <c r="C512">
        <v>1905</v>
      </c>
      <c r="D512">
        <v>2</v>
      </c>
      <c r="E512" t="s">
        <v>50</v>
      </c>
      <c r="F512">
        <v>63</v>
      </c>
      <c r="G512" t="s">
        <v>72</v>
      </c>
      <c r="I512" t="s">
        <v>52</v>
      </c>
      <c r="J512" t="s">
        <v>52</v>
      </c>
      <c r="K512" t="s">
        <v>52</v>
      </c>
      <c r="L512" t="s">
        <v>52</v>
      </c>
      <c r="M512">
        <v>7</v>
      </c>
      <c r="N512" t="s">
        <v>86</v>
      </c>
      <c r="O512">
        <v>1</v>
      </c>
      <c r="P512" s="2">
        <v>2</v>
      </c>
      <c r="Q512" t="s">
        <v>56</v>
      </c>
      <c r="R512">
        <v>61</v>
      </c>
      <c r="S512" s="5">
        <f t="shared" si="7"/>
        <v>0</v>
      </c>
      <c r="T512" t="s">
        <v>57</v>
      </c>
      <c r="U512" t="s">
        <v>53</v>
      </c>
      <c r="W512" t="s">
        <v>53</v>
      </c>
      <c r="Y512" t="s">
        <v>55</v>
      </c>
      <c r="Z512" t="s">
        <v>52</v>
      </c>
      <c r="AA512">
        <v>1</v>
      </c>
      <c r="AB512" t="s">
        <v>72</v>
      </c>
      <c r="AD512" t="s">
        <v>52</v>
      </c>
      <c r="AE512" t="s">
        <v>53</v>
      </c>
      <c r="AF512" t="s">
        <v>53</v>
      </c>
      <c r="AG512" t="s">
        <v>53</v>
      </c>
    </row>
    <row r="513" spans="1:49" hidden="1" x14ac:dyDescent="0.35">
      <c r="A513" s="2" t="s">
        <v>247</v>
      </c>
      <c r="B513">
        <v>19</v>
      </c>
      <c r="C513">
        <v>1905</v>
      </c>
      <c r="D513">
        <v>2</v>
      </c>
      <c r="E513" t="s">
        <v>50</v>
      </c>
      <c r="F513">
        <v>63</v>
      </c>
      <c r="G513" t="s">
        <v>72</v>
      </c>
      <c r="I513" t="s">
        <v>52</v>
      </c>
      <c r="J513" t="s">
        <v>52</v>
      </c>
      <c r="K513" t="s">
        <v>52</v>
      </c>
      <c r="L513" t="s">
        <v>52</v>
      </c>
      <c r="M513">
        <v>7</v>
      </c>
      <c r="N513" t="s">
        <v>86</v>
      </c>
      <c r="O513">
        <v>1</v>
      </c>
      <c r="P513" s="2">
        <v>3</v>
      </c>
      <c r="Q513" t="s">
        <v>50</v>
      </c>
      <c r="R513">
        <v>15</v>
      </c>
      <c r="S513" s="5">
        <f t="shared" si="7"/>
        <v>0</v>
      </c>
      <c r="T513" t="s">
        <v>102</v>
      </c>
      <c r="U513" t="s">
        <v>53</v>
      </c>
      <c r="W513" t="s">
        <v>53</v>
      </c>
      <c r="Y513" t="s">
        <v>55</v>
      </c>
      <c r="Z513" t="s">
        <v>53</v>
      </c>
      <c r="AB513" t="s">
        <v>72</v>
      </c>
      <c r="AD513" t="s">
        <v>52</v>
      </c>
      <c r="AE513" t="s">
        <v>52</v>
      </c>
      <c r="AF513" t="s">
        <v>52</v>
      </c>
      <c r="AG513" t="s">
        <v>52</v>
      </c>
      <c r="AH513">
        <v>3</v>
      </c>
      <c r="AI513" t="s">
        <v>63</v>
      </c>
      <c r="AJ513" t="s">
        <v>52</v>
      </c>
      <c r="AK513" t="s">
        <v>64</v>
      </c>
      <c r="AM513" t="s">
        <v>62</v>
      </c>
      <c r="AN513" t="s">
        <v>53</v>
      </c>
      <c r="AP513">
        <v>0</v>
      </c>
      <c r="AQ513">
        <v>0</v>
      </c>
      <c r="AR513">
        <v>3000</v>
      </c>
      <c r="AS513">
        <v>10000</v>
      </c>
      <c r="AT513">
        <v>0</v>
      </c>
      <c r="AU513">
        <v>0</v>
      </c>
      <c r="AV513">
        <v>0</v>
      </c>
      <c r="AW513">
        <v>13000</v>
      </c>
    </row>
    <row r="514" spans="1:49" hidden="1" x14ac:dyDescent="0.35">
      <c r="A514" s="2" t="s">
        <v>247</v>
      </c>
      <c r="B514">
        <v>19</v>
      </c>
      <c r="C514">
        <v>1905</v>
      </c>
      <c r="D514">
        <v>2</v>
      </c>
      <c r="E514" t="s">
        <v>50</v>
      </c>
      <c r="F514">
        <v>63</v>
      </c>
      <c r="G514" t="s">
        <v>72</v>
      </c>
      <c r="I514" t="s">
        <v>52</v>
      </c>
      <c r="J514" t="s">
        <v>52</v>
      </c>
      <c r="K514" t="s">
        <v>52</v>
      </c>
      <c r="L514" t="s">
        <v>52</v>
      </c>
      <c r="M514">
        <v>7</v>
      </c>
      <c r="N514" t="s">
        <v>86</v>
      </c>
      <c r="O514">
        <v>1</v>
      </c>
      <c r="P514" s="2">
        <v>4</v>
      </c>
      <c r="Q514" t="s">
        <v>56</v>
      </c>
      <c r="R514">
        <v>12</v>
      </c>
      <c r="S514" s="5">
        <f t="shared" si="7"/>
        <v>0</v>
      </c>
      <c r="T514" t="s">
        <v>102</v>
      </c>
      <c r="U514" t="s">
        <v>53</v>
      </c>
      <c r="W514" t="s">
        <v>53</v>
      </c>
      <c r="AB514" t="s">
        <v>72</v>
      </c>
      <c r="AD514" t="s">
        <v>52</v>
      </c>
      <c r="AE514" t="s">
        <v>52</v>
      </c>
      <c r="AF514" t="s">
        <v>52</v>
      </c>
      <c r="AG514" t="s">
        <v>52</v>
      </c>
      <c r="AH514">
        <v>2</v>
      </c>
      <c r="AI514" t="s">
        <v>97</v>
      </c>
      <c r="AJ514" t="s">
        <v>52</v>
      </c>
      <c r="AK514" t="s">
        <v>98</v>
      </c>
      <c r="AM514" t="s">
        <v>62</v>
      </c>
      <c r="AN514" t="s">
        <v>53</v>
      </c>
      <c r="AP514">
        <v>0</v>
      </c>
      <c r="AQ514">
        <v>0</v>
      </c>
      <c r="AR514">
        <v>2000</v>
      </c>
      <c r="AS514">
        <v>5000</v>
      </c>
      <c r="AT514">
        <v>0</v>
      </c>
      <c r="AU514">
        <v>0</v>
      </c>
      <c r="AV514">
        <v>0</v>
      </c>
      <c r="AW514">
        <v>7000</v>
      </c>
    </row>
    <row r="515" spans="1:49" hidden="1" x14ac:dyDescent="0.35">
      <c r="A515" s="2" t="s">
        <v>248</v>
      </c>
      <c r="B515">
        <v>20</v>
      </c>
      <c r="C515">
        <v>2007</v>
      </c>
      <c r="D515">
        <v>2</v>
      </c>
      <c r="E515" t="s">
        <v>50</v>
      </c>
      <c r="F515">
        <v>83</v>
      </c>
      <c r="G515" t="s">
        <v>72</v>
      </c>
      <c r="I515" t="s">
        <v>52</v>
      </c>
      <c r="J515" t="s">
        <v>52</v>
      </c>
      <c r="K515" t="s">
        <v>52</v>
      </c>
      <c r="L515" t="s">
        <v>52</v>
      </c>
      <c r="M515">
        <v>5</v>
      </c>
      <c r="N515" t="s">
        <v>78</v>
      </c>
      <c r="O515">
        <v>1</v>
      </c>
      <c r="P515" s="2">
        <v>1</v>
      </c>
      <c r="Q515" t="s">
        <v>50</v>
      </c>
      <c r="R515">
        <v>83</v>
      </c>
      <c r="S515" s="5">
        <f t="shared" ref="S515:S578" si="8">IF(AND(R515&gt;=6, R515&lt;=17, T515="Child"),1,0)</f>
        <v>0</v>
      </c>
      <c r="T515" t="s">
        <v>54</v>
      </c>
      <c r="U515" t="s">
        <v>53</v>
      </c>
      <c r="W515" t="s">
        <v>53</v>
      </c>
      <c r="Y515" t="s">
        <v>55</v>
      </c>
      <c r="Z515" t="s">
        <v>52</v>
      </c>
      <c r="AA515">
        <v>2</v>
      </c>
      <c r="AB515" t="s">
        <v>72</v>
      </c>
      <c r="AD515" t="s">
        <v>52</v>
      </c>
      <c r="AE515" t="s">
        <v>52</v>
      </c>
      <c r="AF515" t="s">
        <v>52</v>
      </c>
      <c r="AG515" t="s">
        <v>52</v>
      </c>
      <c r="AH515">
        <v>5</v>
      </c>
      <c r="AI515" t="s">
        <v>78</v>
      </c>
      <c r="AJ515" t="s">
        <v>53</v>
      </c>
    </row>
    <row r="516" spans="1:49" hidden="1" x14ac:dyDescent="0.35">
      <c r="A516" s="2" t="s">
        <v>248</v>
      </c>
      <c r="B516">
        <v>20</v>
      </c>
      <c r="C516">
        <v>2007</v>
      </c>
      <c r="D516">
        <v>2</v>
      </c>
      <c r="E516" t="s">
        <v>50</v>
      </c>
      <c r="F516">
        <v>83</v>
      </c>
      <c r="G516" t="s">
        <v>72</v>
      </c>
      <c r="I516" t="s">
        <v>52</v>
      </c>
      <c r="J516" t="s">
        <v>52</v>
      </c>
      <c r="K516" t="s">
        <v>52</v>
      </c>
      <c r="L516" t="s">
        <v>52</v>
      </c>
      <c r="M516">
        <v>5</v>
      </c>
      <c r="N516" t="s">
        <v>78</v>
      </c>
      <c r="O516">
        <v>2</v>
      </c>
      <c r="P516" s="2">
        <v>2</v>
      </c>
      <c r="Q516" t="s">
        <v>56</v>
      </c>
      <c r="R516">
        <v>76</v>
      </c>
      <c r="S516" s="5">
        <f t="shared" si="8"/>
        <v>0</v>
      </c>
      <c r="T516" t="s">
        <v>57</v>
      </c>
      <c r="U516" t="s">
        <v>53</v>
      </c>
      <c r="W516" t="s">
        <v>53</v>
      </c>
      <c r="Y516" t="s">
        <v>55</v>
      </c>
      <c r="Z516" t="s">
        <v>52</v>
      </c>
      <c r="AA516">
        <v>1</v>
      </c>
      <c r="AB516" t="s">
        <v>72</v>
      </c>
      <c r="AD516" t="s">
        <v>73</v>
      </c>
      <c r="AE516" t="s">
        <v>52</v>
      </c>
      <c r="AF516" t="s">
        <v>53</v>
      </c>
      <c r="AG516" t="s">
        <v>53</v>
      </c>
    </row>
    <row r="517" spans="1:49" hidden="1" x14ac:dyDescent="0.35">
      <c r="A517" s="2" t="s">
        <v>248</v>
      </c>
      <c r="B517">
        <v>20</v>
      </c>
      <c r="C517">
        <v>2007</v>
      </c>
      <c r="D517">
        <v>2</v>
      </c>
      <c r="E517" t="s">
        <v>50</v>
      </c>
      <c r="F517">
        <v>83</v>
      </c>
      <c r="G517" t="s">
        <v>72</v>
      </c>
      <c r="I517" t="s">
        <v>52</v>
      </c>
      <c r="J517" t="s">
        <v>52</v>
      </c>
      <c r="K517" t="s">
        <v>52</v>
      </c>
      <c r="L517" t="s">
        <v>52</v>
      </c>
      <c r="M517">
        <v>5</v>
      </c>
      <c r="N517" t="s">
        <v>78</v>
      </c>
      <c r="O517">
        <v>2</v>
      </c>
      <c r="P517" s="2">
        <v>3</v>
      </c>
      <c r="Q517" t="s">
        <v>50</v>
      </c>
      <c r="R517">
        <v>47</v>
      </c>
      <c r="S517" s="5">
        <f t="shared" si="8"/>
        <v>0</v>
      </c>
      <c r="T517" t="s">
        <v>99</v>
      </c>
      <c r="U517" t="s">
        <v>53</v>
      </c>
      <c r="W517" t="s">
        <v>53</v>
      </c>
      <c r="Y517" t="s">
        <v>55</v>
      </c>
      <c r="Z517" t="s">
        <v>52</v>
      </c>
      <c r="AA517">
        <v>4</v>
      </c>
      <c r="AB517" t="s">
        <v>72</v>
      </c>
      <c r="AD517" t="s">
        <v>73</v>
      </c>
      <c r="AE517" t="s">
        <v>52</v>
      </c>
      <c r="AF517" t="s">
        <v>52</v>
      </c>
      <c r="AG517" t="s">
        <v>52</v>
      </c>
      <c r="AH517">
        <v>12</v>
      </c>
      <c r="AI517" t="s">
        <v>115</v>
      </c>
      <c r="AJ517" t="s">
        <v>53</v>
      </c>
    </row>
    <row r="518" spans="1:49" hidden="1" x14ac:dyDescent="0.35">
      <c r="A518" s="2" t="s">
        <v>248</v>
      </c>
      <c r="B518">
        <v>20</v>
      </c>
      <c r="C518">
        <v>2007</v>
      </c>
      <c r="D518">
        <v>2</v>
      </c>
      <c r="E518" t="s">
        <v>50</v>
      </c>
      <c r="F518">
        <v>83</v>
      </c>
      <c r="G518" t="s">
        <v>72</v>
      </c>
      <c r="I518" t="s">
        <v>52</v>
      </c>
      <c r="J518" t="s">
        <v>52</v>
      </c>
      <c r="K518" t="s">
        <v>52</v>
      </c>
      <c r="L518" t="s">
        <v>52</v>
      </c>
      <c r="M518">
        <v>5</v>
      </c>
      <c r="N518" t="s">
        <v>78</v>
      </c>
      <c r="O518">
        <v>2</v>
      </c>
      <c r="P518" s="2">
        <v>4</v>
      </c>
      <c r="Q518" t="s">
        <v>56</v>
      </c>
      <c r="R518">
        <v>43</v>
      </c>
      <c r="S518" s="5">
        <f t="shared" si="8"/>
        <v>0</v>
      </c>
      <c r="T518" t="s">
        <v>58</v>
      </c>
      <c r="U518" t="s">
        <v>52</v>
      </c>
      <c r="V518">
        <v>1</v>
      </c>
      <c r="W518" t="s">
        <v>52</v>
      </c>
      <c r="X518">
        <v>2</v>
      </c>
      <c r="Y518" t="s">
        <v>59</v>
      </c>
      <c r="AB518" t="s">
        <v>72</v>
      </c>
      <c r="AD518" t="s">
        <v>73</v>
      </c>
      <c r="AE518" t="s">
        <v>52</v>
      </c>
      <c r="AF518" t="s">
        <v>52</v>
      </c>
      <c r="AG518" t="s">
        <v>52</v>
      </c>
      <c r="AH518">
        <v>7</v>
      </c>
      <c r="AI518" t="s">
        <v>86</v>
      </c>
      <c r="AJ518" t="s">
        <v>53</v>
      </c>
    </row>
    <row r="519" spans="1:49" hidden="1" x14ac:dyDescent="0.35">
      <c r="A519" s="2" t="s">
        <v>248</v>
      </c>
      <c r="B519">
        <v>20</v>
      </c>
      <c r="C519">
        <v>2007</v>
      </c>
      <c r="D519">
        <v>2</v>
      </c>
      <c r="E519" t="s">
        <v>50</v>
      </c>
      <c r="F519">
        <v>83</v>
      </c>
      <c r="G519" t="s">
        <v>72</v>
      </c>
      <c r="I519" t="s">
        <v>52</v>
      </c>
      <c r="J519" t="s">
        <v>52</v>
      </c>
      <c r="K519" t="s">
        <v>52</v>
      </c>
      <c r="L519" t="s">
        <v>52</v>
      </c>
      <c r="M519">
        <v>5</v>
      </c>
      <c r="N519" t="s">
        <v>78</v>
      </c>
      <c r="O519">
        <v>2</v>
      </c>
      <c r="P519" s="2">
        <v>5</v>
      </c>
      <c r="Q519" t="s">
        <v>56</v>
      </c>
      <c r="R519">
        <v>22</v>
      </c>
      <c r="S519" s="5">
        <f t="shared" si="8"/>
        <v>0</v>
      </c>
      <c r="T519" t="s">
        <v>102</v>
      </c>
      <c r="U519" t="s">
        <v>52</v>
      </c>
      <c r="V519">
        <v>3</v>
      </c>
      <c r="W519" t="s">
        <v>52</v>
      </c>
      <c r="X519">
        <v>4</v>
      </c>
      <c r="Y519" t="s">
        <v>59</v>
      </c>
      <c r="AB519" t="s">
        <v>72</v>
      </c>
      <c r="AD519" t="s">
        <v>52</v>
      </c>
      <c r="AE519" t="s">
        <v>52</v>
      </c>
      <c r="AF519" t="s">
        <v>52</v>
      </c>
      <c r="AG519" t="s">
        <v>52</v>
      </c>
      <c r="AH519">
        <v>15</v>
      </c>
      <c r="AI519" t="s">
        <v>140</v>
      </c>
      <c r="AJ519" t="s">
        <v>53</v>
      </c>
      <c r="AP519">
        <v>1200000</v>
      </c>
      <c r="AQ519">
        <v>0</v>
      </c>
      <c r="AR519">
        <v>120000</v>
      </c>
      <c r="AS519">
        <v>50000</v>
      </c>
      <c r="AT519">
        <v>1500000</v>
      </c>
      <c r="AU519">
        <v>500000</v>
      </c>
      <c r="AV519">
        <v>0</v>
      </c>
      <c r="AW519">
        <v>3370000</v>
      </c>
    </row>
    <row r="520" spans="1:49" hidden="1" x14ac:dyDescent="0.35">
      <c r="A520" s="2" t="s">
        <v>248</v>
      </c>
      <c r="B520">
        <v>20</v>
      </c>
      <c r="C520">
        <v>2007</v>
      </c>
      <c r="D520">
        <v>2</v>
      </c>
      <c r="E520" t="s">
        <v>50</v>
      </c>
      <c r="F520">
        <v>83</v>
      </c>
      <c r="G520" t="s">
        <v>72</v>
      </c>
      <c r="I520" t="s">
        <v>52</v>
      </c>
      <c r="J520" t="s">
        <v>52</v>
      </c>
      <c r="K520" t="s">
        <v>52</v>
      </c>
      <c r="L520" t="s">
        <v>52</v>
      </c>
      <c r="M520">
        <v>5</v>
      </c>
      <c r="N520" t="s">
        <v>78</v>
      </c>
      <c r="O520">
        <v>4</v>
      </c>
      <c r="P520" s="2">
        <v>6</v>
      </c>
      <c r="Q520" t="s">
        <v>56</v>
      </c>
      <c r="R520">
        <v>20</v>
      </c>
      <c r="S520" s="5">
        <f t="shared" si="8"/>
        <v>0</v>
      </c>
      <c r="T520" t="s">
        <v>102</v>
      </c>
      <c r="U520" t="s">
        <v>52</v>
      </c>
      <c r="V520">
        <v>3</v>
      </c>
      <c r="W520" t="s">
        <v>52</v>
      </c>
      <c r="X520">
        <v>4</v>
      </c>
      <c r="Y520" t="s">
        <v>59</v>
      </c>
      <c r="AB520" t="s">
        <v>72</v>
      </c>
      <c r="AD520" t="s">
        <v>52</v>
      </c>
      <c r="AE520" t="s">
        <v>52</v>
      </c>
      <c r="AF520" t="s">
        <v>52</v>
      </c>
      <c r="AG520" t="s">
        <v>52</v>
      </c>
      <c r="AH520">
        <v>12</v>
      </c>
      <c r="AI520" t="s">
        <v>115</v>
      </c>
      <c r="AJ520" t="s">
        <v>53</v>
      </c>
    </row>
    <row r="521" spans="1:49" hidden="1" x14ac:dyDescent="0.35">
      <c r="A521" s="2" t="s">
        <v>249</v>
      </c>
      <c r="B521">
        <v>20</v>
      </c>
      <c r="C521">
        <v>2005</v>
      </c>
      <c r="D521">
        <v>2</v>
      </c>
      <c r="E521" t="s">
        <v>50</v>
      </c>
      <c r="F521">
        <v>37</v>
      </c>
      <c r="G521" t="s">
        <v>72</v>
      </c>
      <c r="I521" t="s">
        <v>73</v>
      </c>
      <c r="J521" t="s">
        <v>52</v>
      </c>
      <c r="K521" t="s">
        <v>52</v>
      </c>
      <c r="L521" t="s">
        <v>52</v>
      </c>
      <c r="M521">
        <v>4</v>
      </c>
      <c r="N521" t="s">
        <v>83</v>
      </c>
      <c r="O521">
        <v>4</v>
      </c>
      <c r="P521" s="2">
        <v>1</v>
      </c>
      <c r="Q521" t="s">
        <v>50</v>
      </c>
      <c r="R521">
        <v>37</v>
      </c>
      <c r="S521" s="5">
        <f t="shared" si="8"/>
        <v>0</v>
      </c>
      <c r="T521" t="s">
        <v>54</v>
      </c>
      <c r="U521" t="s">
        <v>53</v>
      </c>
      <c r="W521" t="s">
        <v>53</v>
      </c>
      <c r="Y521" t="s">
        <v>55</v>
      </c>
      <c r="Z521" t="s">
        <v>52</v>
      </c>
      <c r="AA521">
        <v>2</v>
      </c>
      <c r="AB521" t="s">
        <v>72</v>
      </c>
      <c r="AD521" t="s">
        <v>73</v>
      </c>
      <c r="AE521" t="s">
        <v>52</v>
      </c>
      <c r="AF521" t="s">
        <v>52</v>
      </c>
      <c r="AG521" t="s">
        <v>52</v>
      </c>
      <c r="AH521">
        <v>4</v>
      </c>
      <c r="AI521" t="s">
        <v>83</v>
      </c>
      <c r="AJ521" t="s">
        <v>53</v>
      </c>
    </row>
    <row r="522" spans="1:49" hidden="1" x14ac:dyDescent="0.35">
      <c r="A522" s="2" t="s">
        <v>249</v>
      </c>
      <c r="B522">
        <v>20</v>
      </c>
      <c r="C522">
        <v>2005</v>
      </c>
      <c r="D522">
        <v>2</v>
      </c>
      <c r="E522" t="s">
        <v>50</v>
      </c>
      <c r="F522">
        <v>37</v>
      </c>
      <c r="G522" t="s">
        <v>72</v>
      </c>
      <c r="I522" t="s">
        <v>73</v>
      </c>
      <c r="J522" t="s">
        <v>52</v>
      </c>
      <c r="K522" t="s">
        <v>52</v>
      </c>
      <c r="L522" t="s">
        <v>52</v>
      </c>
      <c r="M522">
        <v>4</v>
      </c>
      <c r="N522" t="s">
        <v>83</v>
      </c>
      <c r="O522">
        <v>4</v>
      </c>
      <c r="P522" s="2">
        <v>2</v>
      </c>
      <c r="Q522" t="s">
        <v>56</v>
      </c>
      <c r="R522">
        <v>36</v>
      </c>
      <c r="S522" s="5">
        <f t="shared" si="8"/>
        <v>0</v>
      </c>
      <c r="T522" t="s">
        <v>57</v>
      </c>
      <c r="U522" t="s">
        <v>53</v>
      </c>
      <c r="W522" t="s">
        <v>53</v>
      </c>
      <c r="Y522" t="s">
        <v>55</v>
      </c>
      <c r="Z522" t="s">
        <v>52</v>
      </c>
      <c r="AA522">
        <v>1</v>
      </c>
      <c r="AB522" t="s">
        <v>72</v>
      </c>
      <c r="AD522" t="s">
        <v>73</v>
      </c>
      <c r="AE522" t="s">
        <v>52</v>
      </c>
      <c r="AF522" t="s">
        <v>52</v>
      </c>
      <c r="AG522" t="s">
        <v>52</v>
      </c>
      <c r="AH522">
        <v>6</v>
      </c>
      <c r="AI522" t="s">
        <v>78</v>
      </c>
      <c r="AJ522" t="s">
        <v>53</v>
      </c>
    </row>
    <row r="523" spans="1:49" hidden="1" x14ac:dyDescent="0.35">
      <c r="A523" s="2" t="s">
        <v>249</v>
      </c>
      <c r="B523">
        <v>20</v>
      </c>
      <c r="C523">
        <v>2005</v>
      </c>
      <c r="D523">
        <v>2</v>
      </c>
      <c r="E523" t="s">
        <v>50</v>
      </c>
      <c r="F523">
        <v>37</v>
      </c>
      <c r="G523" t="s">
        <v>72</v>
      </c>
      <c r="I523" t="s">
        <v>73</v>
      </c>
      <c r="J523" t="s">
        <v>52</v>
      </c>
      <c r="K523" t="s">
        <v>52</v>
      </c>
      <c r="L523" t="s">
        <v>52</v>
      </c>
      <c r="M523">
        <v>4</v>
      </c>
      <c r="N523" t="s">
        <v>83</v>
      </c>
      <c r="O523">
        <v>4</v>
      </c>
      <c r="P523" s="2">
        <v>3</v>
      </c>
      <c r="Q523" t="s">
        <v>56</v>
      </c>
      <c r="R523">
        <v>18</v>
      </c>
      <c r="S523" s="5">
        <f t="shared" si="8"/>
        <v>0</v>
      </c>
      <c r="T523" t="s">
        <v>58</v>
      </c>
      <c r="U523" t="s">
        <v>52</v>
      </c>
      <c r="V523">
        <v>1</v>
      </c>
      <c r="W523" t="s">
        <v>52</v>
      </c>
      <c r="X523">
        <v>2</v>
      </c>
      <c r="Y523" t="s">
        <v>55</v>
      </c>
      <c r="Z523" t="s">
        <v>52</v>
      </c>
      <c r="AA523">
        <v>5</v>
      </c>
      <c r="AB523" t="s">
        <v>72</v>
      </c>
      <c r="AD523" t="s">
        <v>73</v>
      </c>
      <c r="AE523" t="s">
        <v>52</v>
      </c>
      <c r="AF523" t="s">
        <v>52</v>
      </c>
      <c r="AG523" t="s">
        <v>52</v>
      </c>
      <c r="AH523">
        <v>8</v>
      </c>
      <c r="AI523" t="s">
        <v>60</v>
      </c>
      <c r="AJ523" t="s">
        <v>53</v>
      </c>
    </row>
    <row r="524" spans="1:49" x14ac:dyDescent="0.35">
      <c r="A524" s="2" t="s">
        <v>249</v>
      </c>
      <c r="B524">
        <v>20</v>
      </c>
      <c r="C524">
        <v>2005</v>
      </c>
      <c r="D524">
        <v>2</v>
      </c>
      <c r="E524" t="s">
        <v>50</v>
      </c>
      <c r="F524">
        <v>37</v>
      </c>
      <c r="G524" t="s">
        <v>72</v>
      </c>
      <c r="I524" t="s">
        <v>73</v>
      </c>
      <c r="J524" t="s">
        <v>52</v>
      </c>
      <c r="K524" t="s">
        <v>52</v>
      </c>
      <c r="L524" t="s">
        <v>52</v>
      </c>
      <c r="M524">
        <v>4</v>
      </c>
      <c r="N524" t="s">
        <v>83</v>
      </c>
      <c r="O524">
        <v>4</v>
      </c>
      <c r="P524" s="6">
        <v>4</v>
      </c>
      <c r="Q524" t="s">
        <v>50</v>
      </c>
      <c r="R524">
        <v>13</v>
      </c>
      <c r="S524" s="5">
        <f t="shared" si="8"/>
        <v>1</v>
      </c>
      <c r="T524" t="s">
        <v>58</v>
      </c>
      <c r="U524" t="s">
        <v>52</v>
      </c>
      <c r="V524">
        <v>1</v>
      </c>
      <c r="W524" t="s">
        <v>52</v>
      </c>
      <c r="X524">
        <v>2</v>
      </c>
      <c r="Y524" t="s">
        <v>59</v>
      </c>
      <c r="AB524" t="s">
        <v>72</v>
      </c>
      <c r="AD524" t="s">
        <v>73</v>
      </c>
      <c r="AE524" t="s">
        <v>52</v>
      </c>
      <c r="AF524" t="s">
        <v>52</v>
      </c>
      <c r="AG524" t="s">
        <v>52</v>
      </c>
      <c r="AH524">
        <v>7</v>
      </c>
      <c r="AI524" t="s">
        <v>86</v>
      </c>
      <c r="AJ524" t="s">
        <v>52</v>
      </c>
      <c r="AK524" t="s">
        <v>87</v>
      </c>
      <c r="AM524" t="s">
        <v>62</v>
      </c>
      <c r="AN524" t="s">
        <v>53</v>
      </c>
      <c r="AP524">
        <v>0</v>
      </c>
      <c r="AQ524">
        <v>0</v>
      </c>
      <c r="AR524">
        <v>36000</v>
      </c>
      <c r="AS524">
        <v>40000</v>
      </c>
      <c r="AT524">
        <v>0</v>
      </c>
      <c r="AU524">
        <v>0</v>
      </c>
      <c r="AV524">
        <v>0</v>
      </c>
      <c r="AW524">
        <v>76000</v>
      </c>
    </row>
    <row r="525" spans="1:49" hidden="1" x14ac:dyDescent="0.35">
      <c r="A525" s="2" t="s">
        <v>249</v>
      </c>
      <c r="B525">
        <v>20</v>
      </c>
      <c r="C525">
        <v>2005</v>
      </c>
      <c r="D525">
        <v>2</v>
      </c>
      <c r="E525" t="s">
        <v>50</v>
      </c>
      <c r="F525">
        <v>37</v>
      </c>
      <c r="G525" t="s">
        <v>72</v>
      </c>
      <c r="I525" t="s">
        <v>73</v>
      </c>
      <c r="J525" t="s">
        <v>52</v>
      </c>
      <c r="K525" t="s">
        <v>52</v>
      </c>
      <c r="L525" t="s">
        <v>52</v>
      </c>
      <c r="M525">
        <v>4</v>
      </c>
      <c r="N525" t="s">
        <v>83</v>
      </c>
      <c r="O525">
        <v>4</v>
      </c>
      <c r="P525" s="2">
        <v>5</v>
      </c>
      <c r="Q525" t="s">
        <v>50</v>
      </c>
      <c r="R525">
        <v>19</v>
      </c>
      <c r="S525" s="5">
        <f t="shared" si="8"/>
        <v>0</v>
      </c>
      <c r="T525" t="s">
        <v>99</v>
      </c>
      <c r="U525" t="s">
        <v>53</v>
      </c>
      <c r="W525" t="s">
        <v>53</v>
      </c>
      <c r="Y525" t="s">
        <v>55</v>
      </c>
      <c r="Z525" t="s">
        <v>52</v>
      </c>
      <c r="AA525">
        <v>3</v>
      </c>
      <c r="AB525" t="s">
        <v>72</v>
      </c>
      <c r="AD525" t="s">
        <v>73</v>
      </c>
      <c r="AE525" t="s">
        <v>52</v>
      </c>
      <c r="AF525" t="s">
        <v>52</v>
      </c>
      <c r="AG525" t="s">
        <v>52</v>
      </c>
      <c r="AH525">
        <v>7</v>
      </c>
      <c r="AI525" t="s">
        <v>86</v>
      </c>
      <c r="AJ525" t="s">
        <v>53</v>
      </c>
    </row>
    <row r="526" spans="1:49" hidden="1" x14ac:dyDescent="0.35">
      <c r="A526" s="2" t="s">
        <v>250</v>
      </c>
      <c r="B526">
        <v>12</v>
      </c>
      <c r="C526">
        <v>1204</v>
      </c>
      <c r="D526">
        <v>1</v>
      </c>
      <c r="E526" t="s">
        <v>50</v>
      </c>
      <c r="F526">
        <v>35</v>
      </c>
      <c r="G526" t="s">
        <v>72</v>
      </c>
      <c r="I526" t="s">
        <v>52</v>
      </c>
      <c r="J526" t="s">
        <v>52</v>
      </c>
      <c r="K526" t="s">
        <v>52</v>
      </c>
      <c r="L526" t="s">
        <v>52</v>
      </c>
      <c r="M526">
        <v>16</v>
      </c>
      <c r="N526" t="s">
        <v>140</v>
      </c>
      <c r="O526">
        <v>4</v>
      </c>
      <c r="P526" s="2">
        <v>1</v>
      </c>
      <c r="Q526" t="s">
        <v>50</v>
      </c>
      <c r="R526">
        <v>35</v>
      </c>
      <c r="S526" s="5">
        <f t="shared" si="8"/>
        <v>0</v>
      </c>
      <c r="T526" t="s">
        <v>54</v>
      </c>
      <c r="U526" t="s">
        <v>53</v>
      </c>
      <c r="W526" t="s">
        <v>53</v>
      </c>
      <c r="Y526" t="s">
        <v>55</v>
      </c>
      <c r="Z526" t="s">
        <v>52</v>
      </c>
      <c r="AA526">
        <v>2</v>
      </c>
      <c r="AB526" t="s">
        <v>72</v>
      </c>
      <c r="AD526" t="s">
        <v>52</v>
      </c>
      <c r="AE526" t="s">
        <v>52</v>
      </c>
      <c r="AF526" t="s">
        <v>52</v>
      </c>
      <c r="AG526" t="s">
        <v>52</v>
      </c>
      <c r="AH526">
        <v>16</v>
      </c>
      <c r="AI526" t="s">
        <v>140</v>
      </c>
      <c r="AJ526" t="s">
        <v>53</v>
      </c>
    </row>
    <row r="527" spans="1:49" hidden="1" x14ac:dyDescent="0.35">
      <c r="A527" s="2" t="s">
        <v>250</v>
      </c>
      <c r="B527">
        <v>12</v>
      </c>
      <c r="C527">
        <v>1204</v>
      </c>
      <c r="D527">
        <v>1</v>
      </c>
      <c r="E527" t="s">
        <v>50</v>
      </c>
      <c r="F527">
        <v>35</v>
      </c>
      <c r="G527" t="s">
        <v>72</v>
      </c>
      <c r="I527" t="s">
        <v>52</v>
      </c>
      <c r="J527" t="s">
        <v>52</v>
      </c>
      <c r="K527" t="s">
        <v>52</v>
      </c>
      <c r="L527" t="s">
        <v>52</v>
      </c>
      <c r="M527">
        <v>16</v>
      </c>
      <c r="N527" t="s">
        <v>140</v>
      </c>
      <c r="O527">
        <v>4</v>
      </c>
      <c r="P527" s="2">
        <v>2</v>
      </c>
      <c r="Q527" t="s">
        <v>56</v>
      </c>
      <c r="R527">
        <v>36</v>
      </c>
      <c r="S527" s="5">
        <f t="shared" si="8"/>
        <v>0</v>
      </c>
      <c r="T527" t="s">
        <v>57</v>
      </c>
      <c r="U527" t="s">
        <v>53</v>
      </c>
      <c r="W527" t="s">
        <v>53</v>
      </c>
      <c r="Y527" t="s">
        <v>55</v>
      </c>
      <c r="Z527" t="s">
        <v>52</v>
      </c>
      <c r="AA527">
        <v>1</v>
      </c>
      <c r="AB527" t="s">
        <v>72</v>
      </c>
      <c r="AD527" t="s">
        <v>52</v>
      </c>
      <c r="AE527" t="s">
        <v>52</v>
      </c>
      <c r="AF527" t="s">
        <v>52</v>
      </c>
      <c r="AG527" t="s">
        <v>52</v>
      </c>
      <c r="AH527">
        <v>16</v>
      </c>
      <c r="AI527" t="s">
        <v>140</v>
      </c>
      <c r="AJ527" t="s">
        <v>53</v>
      </c>
    </row>
    <row r="528" spans="1:49" x14ac:dyDescent="0.35">
      <c r="A528" s="2" t="s">
        <v>250</v>
      </c>
      <c r="B528">
        <v>12</v>
      </c>
      <c r="C528">
        <v>1204</v>
      </c>
      <c r="D528">
        <v>1</v>
      </c>
      <c r="E528" t="s">
        <v>50</v>
      </c>
      <c r="F528">
        <v>35</v>
      </c>
      <c r="G528" t="s">
        <v>72</v>
      </c>
      <c r="I528" t="s">
        <v>52</v>
      </c>
      <c r="J528" t="s">
        <v>52</v>
      </c>
      <c r="K528" t="s">
        <v>52</v>
      </c>
      <c r="L528" t="s">
        <v>52</v>
      </c>
      <c r="M528">
        <v>16</v>
      </c>
      <c r="N528" t="s">
        <v>140</v>
      </c>
      <c r="O528">
        <v>1</v>
      </c>
      <c r="P528" s="6">
        <v>3</v>
      </c>
      <c r="Q528" t="s">
        <v>50</v>
      </c>
      <c r="R528">
        <v>8</v>
      </c>
      <c r="S528" s="5">
        <f t="shared" si="8"/>
        <v>1</v>
      </c>
      <c r="T528" t="s">
        <v>58</v>
      </c>
      <c r="U528" t="s">
        <v>52</v>
      </c>
      <c r="V528">
        <v>1</v>
      </c>
      <c r="W528" t="s">
        <v>52</v>
      </c>
      <c r="X528">
        <v>2</v>
      </c>
      <c r="AB528" t="s">
        <v>72</v>
      </c>
      <c r="AD528" t="s">
        <v>52</v>
      </c>
      <c r="AE528" t="s">
        <v>52</v>
      </c>
      <c r="AF528" t="s">
        <v>52</v>
      </c>
      <c r="AG528" t="s">
        <v>52</v>
      </c>
      <c r="AH528">
        <v>3</v>
      </c>
      <c r="AI528" t="s">
        <v>97</v>
      </c>
      <c r="AJ528" t="s">
        <v>52</v>
      </c>
      <c r="AK528" t="s">
        <v>98</v>
      </c>
      <c r="AM528" t="s">
        <v>96</v>
      </c>
      <c r="AN528" t="s">
        <v>53</v>
      </c>
      <c r="AP528">
        <v>2800000</v>
      </c>
      <c r="AQ528">
        <v>0</v>
      </c>
      <c r="AR528">
        <v>100000</v>
      </c>
      <c r="AS528">
        <v>220000</v>
      </c>
      <c r="AT528">
        <v>720000</v>
      </c>
      <c r="AU528">
        <v>144000</v>
      </c>
      <c r="AV528">
        <v>0</v>
      </c>
      <c r="AW528">
        <v>3984000</v>
      </c>
    </row>
    <row r="529" spans="1:49" x14ac:dyDescent="0.35">
      <c r="A529" s="2" t="s">
        <v>250</v>
      </c>
      <c r="B529">
        <v>12</v>
      </c>
      <c r="C529">
        <v>1204</v>
      </c>
      <c r="D529">
        <v>1</v>
      </c>
      <c r="E529" t="s">
        <v>50</v>
      </c>
      <c r="F529">
        <v>35</v>
      </c>
      <c r="G529" t="s">
        <v>72</v>
      </c>
      <c r="I529" t="s">
        <v>52</v>
      </c>
      <c r="J529" t="s">
        <v>52</v>
      </c>
      <c r="K529" t="s">
        <v>52</v>
      </c>
      <c r="L529" t="s">
        <v>52</v>
      </c>
      <c r="M529">
        <v>16</v>
      </c>
      <c r="N529" t="s">
        <v>140</v>
      </c>
      <c r="O529">
        <v>1</v>
      </c>
      <c r="P529" s="6">
        <v>4</v>
      </c>
      <c r="Q529" t="s">
        <v>56</v>
      </c>
      <c r="R529">
        <v>6</v>
      </c>
      <c r="S529" s="5">
        <f t="shared" si="8"/>
        <v>1</v>
      </c>
      <c r="T529" t="s">
        <v>58</v>
      </c>
      <c r="U529" t="s">
        <v>52</v>
      </c>
      <c r="V529">
        <v>1</v>
      </c>
      <c r="W529" t="s">
        <v>52</v>
      </c>
      <c r="X529">
        <v>2</v>
      </c>
      <c r="AB529" t="s">
        <v>72</v>
      </c>
      <c r="AD529" t="s">
        <v>52</v>
      </c>
      <c r="AE529" t="s">
        <v>52</v>
      </c>
      <c r="AF529" t="s">
        <v>52</v>
      </c>
      <c r="AG529" t="s">
        <v>52</v>
      </c>
      <c r="AH529">
        <v>2</v>
      </c>
      <c r="AI529" t="s">
        <v>65</v>
      </c>
      <c r="AJ529" t="s">
        <v>52</v>
      </c>
      <c r="AK529" t="s">
        <v>66</v>
      </c>
      <c r="AM529" t="s">
        <v>96</v>
      </c>
      <c r="AN529" t="s">
        <v>53</v>
      </c>
      <c r="AP529">
        <v>2800000</v>
      </c>
      <c r="AQ529">
        <v>0</v>
      </c>
      <c r="AR529">
        <v>100000</v>
      </c>
      <c r="AS529">
        <v>200000</v>
      </c>
      <c r="AT529">
        <v>720000</v>
      </c>
      <c r="AU529">
        <v>144000</v>
      </c>
      <c r="AV529">
        <v>0</v>
      </c>
      <c r="AW529">
        <v>3964000</v>
      </c>
    </row>
    <row r="530" spans="1:49" hidden="1" x14ac:dyDescent="0.35">
      <c r="A530" s="2" t="s">
        <v>251</v>
      </c>
      <c r="B530">
        <v>8</v>
      </c>
      <c r="C530">
        <v>810</v>
      </c>
      <c r="D530">
        <v>1</v>
      </c>
      <c r="E530" t="s">
        <v>50</v>
      </c>
      <c r="F530">
        <v>32</v>
      </c>
      <c r="G530" t="s">
        <v>72</v>
      </c>
      <c r="I530" t="s">
        <v>73</v>
      </c>
      <c r="J530" t="s">
        <v>52</v>
      </c>
      <c r="K530" t="s">
        <v>52</v>
      </c>
      <c r="L530" t="s">
        <v>52</v>
      </c>
      <c r="M530">
        <v>7</v>
      </c>
      <c r="N530" t="s">
        <v>86</v>
      </c>
      <c r="O530">
        <v>1</v>
      </c>
      <c r="P530" s="2">
        <v>1</v>
      </c>
      <c r="Q530" t="s">
        <v>50</v>
      </c>
      <c r="R530">
        <v>32</v>
      </c>
      <c r="S530" s="5">
        <f t="shared" si="8"/>
        <v>0</v>
      </c>
      <c r="T530" t="s">
        <v>54</v>
      </c>
      <c r="U530" t="s">
        <v>53</v>
      </c>
      <c r="W530" t="s">
        <v>53</v>
      </c>
      <c r="Y530" t="s">
        <v>55</v>
      </c>
      <c r="Z530" t="s">
        <v>52</v>
      </c>
      <c r="AA530">
        <v>2</v>
      </c>
      <c r="AB530" t="s">
        <v>72</v>
      </c>
      <c r="AD530" t="s">
        <v>73</v>
      </c>
      <c r="AE530" t="s">
        <v>52</v>
      </c>
      <c r="AF530" t="s">
        <v>52</v>
      </c>
      <c r="AG530" t="s">
        <v>52</v>
      </c>
      <c r="AH530">
        <v>7</v>
      </c>
      <c r="AI530" t="s">
        <v>86</v>
      </c>
      <c r="AJ530" t="s">
        <v>53</v>
      </c>
    </row>
    <row r="531" spans="1:49" hidden="1" x14ac:dyDescent="0.35">
      <c r="A531" s="2" t="s">
        <v>251</v>
      </c>
      <c r="B531">
        <v>8</v>
      </c>
      <c r="C531">
        <v>810</v>
      </c>
      <c r="D531">
        <v>1</v>
      </c>
      <c r="E531" t="s">
        <v>50</v>
      </c>
      <c r="F531">
        <v>32</v>
      </c>
      <c r="G531" t="s">
        <v>72</v>
      </c>
      <c r="I531" t="s">
        <v>73</v>
      </c>
      <c r="J531" t="s">
        <v>52</v>
      </c>
      <c r="K531" t="s">
        <v>52</v>
      </c>
      <c r="L531" t="s">
        <v>52</v>
      </c>
      <c r="M531">
        <v>7</v>
      </c>
      <c r="N531" t="s">
        <v>86</v>
      </c>
      <c r="O531">
        <v>2</v>
      </c>
      <c r="P531" s="2">
        <v>2</v>
      </c>
      <c r="Q531" t="s">
        <v>56</v>
      </c>
      <c r="R531">
        <v>33</v>
      </c>
      <c r="S531" s="5">
        <f t="shared" si="8"/>
        <v>0</v>
      </c>
      <c r="T531" t="s">
        <v>57</v>
      </c>
      <c r="U531" t="s">
        <v>53</v>
      </c>
      <c r="W531" t="s">
        <v>53</v>
      </c>
      <c r="Y531" t="s">
        <v>55</v>
      </c>
      <c r="Z531" t="s">
        <v>52</v>
      </c>
      <c r="AA531">
        <v>1</v>
      </c>
      <c r="AB531" t="s">
        <v>72</v>
      </c>
      <c r="AD531" t="s">
        <v>73</v>
      </c>
      <c r="AE531" t="s">
        <v>52</v>
      </c>
      <c r="AF531" t="s">
        <v>52</v>
      </c>
      <c r="AG531" t="s">
        <v>52</v>
      </c>
      <c r="AH531">
        <v>8</v>
      </c>
      <c r="AI531" t="s">
        <v>86</v>
      </c>
      <c r="AJ531" t="s">
        <v>53</v>
      </c>
    </row>
    <row r="532" spans="1:49" x14ac:dyDescent="0.35">
      <c r="A532" s="2" t="s">
        <v>251</v>
      </c>
      <c r="B532">
        <v>8</v>
      </c>
      <c r="C532">
        <v>810</v>
      </c>
      <c r="D532">
        <v>1</v>
      </c>
      <c r="E532" t="s">
        <v>50</v>
      </c>
      <c r="F532">
        <v>32</v>
      </c>
      <c r="G532" t="s">
        <v>72</v>
      </c>
      <c r="I532" t="s">
        <v>73</v>
      </c>
      <c r="J532" t="s">
        <v>52</v>
      </c>
      <c r="K532" t="s">
        <v>52</v>
      </c>
      <c r="L532" t="s">
        <v>52</v>
      </c>
      <c r="M532">
        <v>7</v>
      </c>
      <c r="N532" t="s">
        <v>86</v>
      </c>
      <c r="O532">
        <v>2</v>
      </c>
      <c r="P532" s="6">
        <v>3</v>
      </c>
      <c r="Q532" t="s">
        <v>56</v>
      </c>
      <c r="R532">
        <v>11</v>
      </c>
      <c r="S532" s="5">
        <f t="shared" si="8"/>
        <v>1</v>
      </c>
      <c r="T532" t="s">
        <v>58</v>
      </c>
      <c r="U532" t="s">
        <v>52</v>
      </c>
      <c r="V532">
        <v>1</v>
      </c>
      <c r="W532" t="s">
        <v>52</v>
      </c>
      <c r="X532">
        <v>2</v>
      </c>
      <c r="AB532" t="s">
        <v>72</v>
      </c>
      <c r="AD532" t="s">
        <v>73</v>
      </c>
      <c r="AE532" t="s">
        <v>52</v>
      </c>
      <c r="AF532" t="s">
        <v>52</v>
      </c>
      <c r="AG532" t="s">
        <v>52</v>
      </c>
      <c r="AH532">
        <v>4</v>
      </c>
      <c r="AI532" t="s">
        <v>63</v>
      </c>
      <c r="AJ532" t="s">
        <v>52</v>
      </c>
      <c r="AK532" t="s">
        <v>64</v>
      </c>
      <c r="AM532" t="s">
        <v>62</v>
      </c>
      <c r="AN532" t="s">
        <v>53</v>
      </c>
      <c r="AP532">
        <v>0</v>
      </c>
      <c r="AQ532">
        <v>0</v>
      </c>
      <c r="AR532">
        <v>40000</v>
      </c>
      <c r="AS532">
        <v>10000</v>
      </c>
      <c r="AT532">
        <v>0</v>
      </c>
      <c r="AU532">
        <v>0</v>
      </c>
      <c r="AV532">
        <v>0</v>
      </c>
      <c r="AW532">
        <v>50000</v>
      </c>
    </row>
    <row r="533" spans="1:49" hidden="1" x14ac:dyDescent="0.35">
      <c r="A533" s="2" t="s">
        <v>251</v>
      </c>
      <c r="B533">
        <v>8</v>
      </c>
      <c r="C533">
        <v>810</v>
      </c>
      <c r="D533">
        <v>1</v>
      </c>
      <c r="E533" t="s">
        <v>50</v>
      </c>
      <c r="F533">
        <v>32</v>
      </c>
      <c r="G533" t="s">
        <v>72</v>
      </c>
      <c r="I533" t="s">
        <v>73</v>
      </c>
      <c r="J533" t="s">
        <v>52</v>
      </c>
      <c r="K533" t="s">
        <v>52</v>
      </c>
      <c r="L533" t="s">
        <v>52</v>
      </c>
      <c r="M533">
        <v>7</v>
      </c>
      <c r="N533" t="s">
        <v>86</v>
      </c>
      <c r="O533">
        <v>2</v>
      </c>
      <c r="P533" s="2">
        <v>4</v>
      </c>
      <c r="Q533" t="s">
        <v>50</v>
      </c>
      <c r="R533">
        <v>3</v>
      </c>
      <c r="S533" s="5">
        <f t="shared" si="8"/>
        <v>0</v>
      </c>
      <c r="T533" t="s">
        <v>58</v>
      </c>
      <c r="U533" t="s">
        <v>52</v>
      </c>
      <c r="V533">
        <v>1</v>
      </c>
      <c r="W533" t="s">
        <v>52</v>
      </c>
      <c r="X533">
        <v>2</v>
      </c>
      <c r="AB533" t="s">
        <v>72</v>
      </c>
      <c r="AD533" t="s">
        <v>73</v>
      </c>
      <c r="AE533" t="s">
        <v>53</v>
      </c>
      <c r="AF533" t="s">
        <v>53</v>
      </c>
      <c r="AG533" t="s">
        <v>53</v>
      </c>
      <c r="AO533" t="s">
        <v>70</v>
      </c>
    </row>
    <row r="534" spans="1:49" hidden="1" x14ac:dyDescent="0.35">
      <c r="A534" s="2" t="s">
        <v>252</v>
      </c>
      <c r="B534">
        <v>18</v>
      </c>
      <c r="C534">
        <v>1802</v>
      </c>
      <c r="D534">
        <v>2</v>
      </c>
      <c r="E534" t="s">
        <v>56</v>
      </c>
      <c r="F534">
        <v>41</v>
      </c>
      <c r="G534" t="s">
        <v>72</v>
      </c>
      <c r="I534" t="s">
        <v>73</v>
      </c>
      <c r="J534" t="s">
        <v>52</v>
      </c>
      <c r="K534" t="s">
        <v>52</v>
      </c>
      <c r="L534" t="s">
        <v>52</v>
      </c>
      <c r="M534">
        <v>4</v>
      </c>
      <c r="N534" t="s">
        <v>83</v>
      </c>
      <c r="O534">
        <v>2</v>
      </c>
      <c r="P534" s="2">
        <v>1</v>
      </c>
      <c r="Q534" t="s">
        <v>56</v>
      </c>
      <c r="R534">
        <v>41</v>
      </c>
      <c r="S534" s="5">
        <f t="shared" si="8"/>
        <v>0</v>
      </c>
      <c r="T534" t="s">
        <v>54</v>
      </c>
      <c r="U534" t="s">
        <v>53</v>
      </c>
      <c r="W534" t="s">
        <v>53</v>
      </c>
      <c r="Y534" t="s">
        <v>55</v>
      </c>
      <c r="Z534" t="s">
        <v>52</v>
      </c>
      <c r="AA534">
        <v>2</v>
      </c>
      <c r="AB534" t="s">
        <v>72</v>
      </c>
      <c r="AD534" t="s">
        <v>73</v>
      </c>
      <c r="AE534" t="s">
        <v>52</v>
      </c>
      <c r="AF534" t="s">
        <v>52</v>
      </c>
      <c r="AG534" t="s">
        <v>52</v>
      </c>
      <c r="AH534">
        <v>4</v>
      </c>
      <c r="AI534" t="s">
        <v>83</v>
      </c>
      <c r="AJ534" t="s">
        <v>53</v>
      </c>
    </row>
    <row r="535" spans="1:49" hidden="1" x14ac:dyDescent="0.35">
      <c r="A535" s="2" t="s">
        <v>252</v>
      </c>
      <c r="B535">
        <v>18</v>
      </c>
      <c r="C535">
        <v>1802</v>
      </c>
      <c r="D535">
        <v>2</v>
      </c>
      <c r="E535" t="s">
        <v>56</v>
      </c>
      <c r="F535">
        <v>41</v>
      </c>
      <c r="G535" t="s">
        <v>72</v>
      </c>
      <c r="I535" t="s">
        <v>73</v>
      </c>
      <c r="J535" t="s">
        <v>52</v>
      </c>
      <c r="K535" t="s">
        <v>52</v>
      </c>
      <c r="L535" t="s">
        <v>52</v>
      </c>
      <c r="M535">
        <v>4</v>
      </c>
      <c r="N535" t="s">
        <v>83</v>
      </c>
      <c r="O535">
        <v>2</v>
      </c>
      <c r="P535" s="2">
        <v>2</v>
      </c>
      <c r="Q535" t="s">
        <v>50</v>
      </c>
      <c r="R535">
        <v>32</v>
      </c>
      <c r="S535" s="5">
        <f t="shared" si="8"/>
        <v>0</v>
      </c>
      <c r="T535" t="s">
        <v>57</v>
      </c>
      <c r="U535" t="s">
        <v>53</v>
      </c>
      <c r="W535" t="s">
        <v>53</v>
      </c>
      <c r="Y535" t="s">
        <v>55</v>
      </c>
      <c r="Z535" t="s">
        <v>52</v>
      </c>
      <c r="AA535">
        <v>1</v>
      </c>
      <c r="AB535" t="s">
        <v>72</v>
      </c>
      <c r="AD535" t="s">
        <v>73</v>
      </c>
      <c r="AE535" t="s">
        <v>53</v>
      </c>
      <c r="AF535" t="s">
        <v>53</v>
      </c>
      <c r="AG535" t="s">
        <v>53</v>
      </c>
    </row>
    <row r="536" spans="1:49" x14ac:dyDescent="0.35">
      <c r="A536" s="2" t="s">
        <v>252</v>
      </c>
      <c r="B536">
        <v>18</v>
      </c>
      <c r="C536">
        <v>1802</v>
      </c>
      <c r="D536">
        <v>2</v>
      </c>
      <c r="E536" t="s">
        <v>56</v>
      </c>
      <c r="F536">
        <v>41</v>
      </c>
      <c r="G536" t="s">
        <v>72</v>
      </c>
      <c r="I536" t="s">
        <v>73</v>
      </c>
      <c r="J536" t="s">
        <v>52</v>
      </c>
      <c r="K536" t="s">
        <v>52</v>
      </c>
      <c r="L536" t="s">
        <v>52</v>
      </c>
      <c r="M536">
        <v>4</v>
      </c>
      <c r="N536" t="s">
        <v>83</v>
      </c>
      <c r="O536">
        <v>2</v>
      </c>
      <c r="P536" s="6">
        <v>3</v>
      </c>
      <c r="Q536" t="s">
        <v>56</v>
      </c>
      <c r="R536">
        <v>17</v>
      </c>
      <c r="S536" s="5">
        <f t="shared" si="8"/>
        <v>1</v>
      </c>
      <c r="T536" t="s">
        <v>58</v>
      </c>
      <c r="U536" t="s">
        <v>53</v>
      </c>
      <c r="W536" t="s">
        <v>52</v>
      </c>
      <c r="X536">
        <v>1</v>
      </c>
      <c r="Y536" t="s">
        <v>55</v>
      </c>
      <c r="Z536" t="s">
        <v>52</v>
      </c>
      <c r="AA536">
        <v>7</v>
      </c>
      <c r="AB536" t="s">
        <v>72</v>
      </c>
      <c r="AD536" t="s">
        <v>73</v>
      </c>
      <c r="AE536" t="s">
        <v>52</v>
      </c>
      <c r="AF536" t="s">
        <v>52</v>
      </c>
      <c r="AG536" t="s">
        <v>52</v>
      </c>
      <c r="AH536">
        <v>8</v>
      </c>
      <c r="AI536" t="s">
        <v>60</v>
      </c>
      <c r="AJ536" t="s">
        <v>53</v>
      </c>
      <c r="AO536" t="s">
        <v>190</v>
      </c>
    </row>
    <row r="537" spans="1:49" x14ac:dyDescent="0.35">
      <c r="A537" s="2" t="s">
        <v>252</v>
      </c>
      <c r="B537">
        <v>18</v>
      </c>
      <c r="C537">
        <v>1802</v>
      </c>
      <c r="D537">
        <v>2</v>
      </c>
      <c r="E537" t="s">
        <v>56</v>
      </c>
      <c r="F537">
        <v>41</v>
      </c>
      <c r="G537" t="s">
        <v>72</v>
      </c>
      <c r="I537" t="s">
        <v>73</v>
      </c>
      <c r="J537" t="s">
        <v>52</v>
      </c>
      <c r="K537" t="s">
        <v>52</v>
      </c>
      <c r="L537" t="s">
        <v>52</v>
      </c>
      <c r="M537">
        <v>4</v>
      </c>
      <c r="N537" t="s">
        <v>83</v>
      </c>
      <c r="O537">
        <v>2</v>
      </c>
      <c r="P537" s="6">
        <v>4</v>
      </c>
      <c r="Q537" t="s">
        <v>56</v>
      </c>
      <c r="R537">
        <v>16</v>
      </c>
      <c r="S537" s="5">
        <f t="shared" si="8"/>
        <v>1</v>
      </c>
      <c r="T537" t="s">
        <v>58</v>
      </c>
      <c r="U537" t="s">
        <v>53</v>
      </c>
      <c r="W537" t="s">
        <v>52</v>
      </c>
      <c r="X537">
        <v>1</v>
      </c>
      <c r="Y537" t="s">
        <v>55</v>
      </c>
      <c r="Z537" t="s">
        <v>52</v>
      </c>
      <c r="AA537">
        <v>8</v>
      </c>
      <c r="AB537" t="s">
        <v>72</v>
      </c>
      <c r="AD537" t="s">
        <v>73</v>
      </c>
      <c r="AE537" t="s">
        <v>52</v>
      </c>
      <c r="AF537" t="s">
        <v>52</v>
      </c>
      <c r="AG537" t="s">
        <v>52</v>
      </c>
      <c r="AH537">
        <v>7</v>
      </c>
      <c r="AI537" t="s">
        <v>86</v>
      </c>
      <c r="AJ537" t="s">
        <v>53</v>
      </c>
      <c r="AO537" t="s">
        <v>198</v>
      </c>
    </row>
    <row r="538" spans="1:49" x14ac:dyDescent="0.35">
      <c r="A538" s="2" t="s">
        <v>252</v>
      </c>
      <c r="B538">
        <v>18</v>
      </c>
      <c r="C538">
        <v>1802</v>
      </c>
      <c r="D538">
        <v>2</v>
      </c>
      <c r="E538" t="s">
        <v>56</v>
      </c>
      <c r="F538">
        <v>41</v>
      </c>
      <c r="G538" t="s">
        <v>72</v>
      </c>
      <c r="I538" t="s">
        <v>73</v>
      </c>
      <c r="J538" t="s">
        <v>52</v>
      </c>
      <c r="K538" t="s">
        <v>52</v>
      </c>
      <c r="L538" t="s">
        <v>52</v>
      </c>
      <c r="M538">
        <v>4</v>
      </c>
      <c r="N538" t="s">
        <v>83</v>
      </c>
      <c r="O538">
        <v>2</v>
      </c>
      <c r="P538" s="6">
        <v>5</v>
      </c>
      <c r="Q538" t="s">
        <v>50</v>
      </c>
      <c r="R538">
        <v>14</v>
      </c>
      <c r="S538" s="5">
        <f t="shared" si="8"/>
        <v>1</v>
      </c>
      <c r="T538" t="s">
        <v>58</v>
      </c>
      <c r="U538" t="s">
        <v>53</v>
      </c>
      <c r="W538" t="s">
        <v>52</v>
      </c>
      <c r="X538">
        <v>1</v>
      </c>
      <c r="Y538" t="s">
        <v>59</v>
      </c>
      <c r="AB538" t="s">
        <v>72</v>
      </c>
      <c r="AD538" t="s">
        <v>73</v>
      </c>
      <c r="AE538" t="s">
        <v>52</v>
      </c>
      <c r="AF538" t="s">
        <v>52</v>
      </c>
      <c r="AG538" t="s">
        <v>52</v>
      </c>
      <c r="AH538">
        <v>4</v>
      </c>
      <c r="AI538" t="s">
        <v>63</v>
      </c>
      <c r="AJ538" t="s">
        <v>52</v>
      </c>
      <c r="AK538" t="s">
        <v>64</v>
      </c>
      <c r="AM538" t="s">
        <v>62</v>
      </c>
      <c r="AN538" t="s">
        <v>53</v>
      </c>
      <c r="AP538">
        <v>0</v>
      </c>
      <c r="AQ538">
        <v>0</v>
      </c>
      <c r="AR538">
        <v>25000</v>
      </c>
      <c r="AS538">
        <v>14000</v>
      </c>
      <c r="AT538">
        <v>0</v>
      </c>
      <c r="AU538">
        <v>0</v>
      </c>
      <c r="AV538">
        <v>0</v>
      </c>
      <c r="AW538">
        <v>39000</v>
      </c>
    </row>
    <row r="539" spans="1:49" hidden="1" x14ac:dyDescent="0.35">
      <c r="A539" s="2" t="s">
        <v>252</v>
      </c>
      <c r="B539">
        <v>18</v>
      </c>
      <c r="C539">
        <v>1802</v>
      </c>
      <c r="D539">
        <v>2</v>
      </c>
      <c r="E539" t="s">
        <v>56</v>
      </c>
      <c r="F539">
        <v>41</v>
      </c>
      <c r="G539" t="s">
        <v>72</v>
      </c>
      <c r="I539" t="s">
        <v>73</v>
      </c>
      <c r="J539" t="s">
        <v>52</v>
      </c>
      <c r="K539" t="s">
        <v>52</v>
      </c>
      <c r="L539" t="s">
        <v>52</v>
      </c>
      <c r="M539">
        <v>4</v>
      </c>
      <c r="N539" t="s">
        <v>83</v>
      </c>
      <c r="O539">
        <v>2</v>
      </c>
      <c r="P539" s="2">
        <v>6</v>
      </c>
      <c r="Q539" t="s">
        <v>56</v>
      </c>
      <c r="R539">
        <v>4</v>
      </c>
      <c r="S539" s="5">
        <f t="shared" si="8"/>
        <v>0</v>
      </c>
      <c r="T539" t="s">
        <v>58</v>
      </c>
      <c r="U539" t="s">
        <v>52</v>
      </c>
      <c r="V539">
        <v>2</v>
      </c>
      <c r="W539" t="s">
        <v>52</v>
      </c>
      <c r="X539">
        <v>1</v>
      </c>
      <c r="AB539" t="s">
        <v>72</v>
      </c>
      <c r="AD539" t="s">
        <v>73</v>
      </c>
      <c r="AE539" t="s">
        <v>53</v>
      </c>
      <c r="AF539" t="s">
        <v>53</v>
      </c>
      <c r="AG539" t="s">
        <v>53</v>
      </c>
      <c r="AO539" t="s">
        <v>70</v>
      </c>
    </row>
    <row r="540" spans="1:49" hidden="1" x14ac:dyDescent="0.35">
      <c r="A540" s="2" t="s">
        <v>252</v>
      </c>
      <c r="B540">
        <v>18</v>
      </c>
      <c r="C540">
        <v>1802</v>
      </c>
      <c r="D540">
        <v>2</v>
      </c>
      <c r="E540" t="s">
        <v>56</v>
      </c>
      <c r="F540">
        <v>41</v>
      </c>
      <c r="G540" t="s">
        <v>72</v>
      </c>
      <c r="I540" t="s">
        <v>73</v>
      </c>
      <c r="J540" t="s">
        <v>52</v>
      </c>
      <c r="K540" t="s">
        <v>52</v>
      </c>
      <c r="L540" t="s">
        <v>52</v>
      </c>
      <c r="M540">
        <v>4</v>
      </c>
      <c r="N540" t="s">
        <v>83</v>
      </c>
      <c r="P540" s="2">
        <v>7</v>
      </c>
      <c r="Q540" t="s">
        <v>50</v>
      </c>
      <c r="R540">
        <v>21</v>
      </c>
      <c r="S540" s="5">
        <f t="shared" si="8"/>
        <v>0</v>
      </c>
      <c r="T540" t="s">
        <v>99</v>
      </c>
      <c r="U540" t="s">
        <v>53</v>
      </c>
      <c r="W540" t="s">
        <v>53</v>
      </c>
      <c r="Y540" t="s">
        <v>55</v>
      </c>
      <c r="Z540" t="s">
        <v>52</v>
      </c>
      <c r="AA540">
        <v>3</v>
      </c>
      <c r="AB540" t="s">
        <v>72</v>
      </c>
      <c r="AD540" t="s">
        <v>73</v>
      </c>
      <c r="AE540" t="s">
        <v>52</v>
      </c>
      <c r="AF540" t="s">
        <v>52</v>
      </c>
      <c r="AG540" t="s">
        <v>52</v>
      </c>
      <c r="AH540">
        <v>11</v>
      </c>
      <c r="AI540" t="s">
        <v>94</v>
      </c>
      <c r="AJ540" t="s">
        <v>53</v>
      </c>
    </row>
    <row r="541" spans="1:49" hidden="1" x14ac:dyDescent="0.35">
      <c r="A541" s="2" t="s">
        <v>252</v>
      </c>
      <c r="B541">
        <v>18</v>
      </c>
      <c r="C541">
        <v>1802</v>
      </c>
      <c r="D541">
        <v>2</v>
      </c>
      <c r="E541" t="s">
        <v>56</v>
      </c>
      <c r="F541">
        <v>41</v>
      </c>
      <c r="G541" t="s">
        <v>72</v>
      </c>
      <c r="I541" t="s">
        <v>73</v>
      </c>
      <c r="J541" t="s">
        <v>52</v>
      </c>
      <c r="K541" t="s">
        <v>52</v>
      </c>
      <c r="L541" t="s">
        <v>52</v>
      </c>
      <c r="M541">
        <v>4</v>
      </c>
      <c r="N541" t="s">
        <v>83</v>
      </c>
      <c r="O541">
        <v>1</v>
      </c>
      <c r="P541" s="2">
        <v>8</v>
      </c>
      <c r="Q541" t="s">
        <v>50</v>
      </c>
      <c r="R541">
        <v>25</v>
      </c>
      <c r="S541" s="5">
        <f t="shared" si="8"/>
        <v>0</v>
      </c>
      <c r="T541" t="s">
        <v>99</v>
      </c>
      <c r="U541" t="s">
        <v>53</v>
      </c>
      <c r="W541" t="s">
        <v>53</v>
      </c>
      <c r="Y541" t="s">
        <v>55</v>
      </c>
      <c r="Z541" t="s">
        <v>52</v>
      </c>
      <c r="AA541">
        <v>4</v>
      </c>
      <c r="AB541" t="s">
        <v>72</v>
      </c>
      <c r="AD541" t="s">
        <v>73</v>
      </c>
      <c r="AE541" t="s">
        <v>52</v>
      </c>
      <c r="AF541" t="s">
        <v>52</v>
      </c>
      <c r="AG541" t="s">
        <v>52</v>
      </c>
      <c r="AH541">
        <v>12</v>
      </c>
      <c r="AI541" t="s">
        <v>115</v>
      </c>
      <c r="AJ541" t="s">
        <v>53</v>
      </c>
    </row>
    <row r="542" spans="1:49" hidden="1" x14ac:dyDescent="0.35">
      <c r="A542" s="2" t="s">
        <v>252</v>
      </c>
      <c r="B542">
        <v>18</v>
      </c>
      <c r="C542">
        <v>1802</v>
      </c>
      <c r="D542">
        <v>2</v>
      </c>
      <c r="E542" t="s">
        <v>56</v>
      </c>
      <c r="F542">
        <v>41</v>
      </c>
      <c r="G542" t="s">
        <v>72</v>
      </c>
      <c r="I542" t="s">
        <v>73</v>
      </c>
      <c r="J542" t="s">
        <v>52</v>
      </c>
      <c r="K542" t="s">
        <v>52</v>
      </c>
      <c r="L542" t="s">
        <v>52</v>
      </c>
      <c r="M542">
        <v>4</v>
      </c>
      <c r="N542" t="s">
        <v>83</v>
      </c>
      <c r="O542">
        <v>1</v>
      </c>
      <c r="P542" s="2">
        <v>9</v>
      </c>
      <c r="Q542" t="s">
        <v>56</v>
      </c>
      <c r="R542">
        <v>0</v>
      </c>
      <c r="S542" s="5">
        <f t="shared" si="8"/>
        <v>0</v>
      </c>
      <c r="T542" t="s">
        <v>102</v>
      </c>
      <c r="U542" t="s">
        <v>52</v>
      </c>
      <c r="V542">
        <v>7</v>
      </c>
      <c r="W542" t="s">
        <v>52</v>
      </c>
      <c r="X542">
        <v>3</v>
      </c>
      <c r="AB542" t="s">
        <v>72</v>
      </c>
    </row>
    <row r="543" spans="1:49" hidden="1" x14ac:dyDescent="0.35">
      <c r="A543" s="2" t="s">
        <v>253</v>
      </c>
      <c r="B543">
        <v>6</v>
      </c>
      <c r="C543">
        <v>605</v>
      </c>
      <c r="D543">
        <v>2</v>
      </c>
      <c r="E543" t="s">
        <v>50</v>
      </c>
      <c r="F543">
        <v>43</v>
      </c>
      <c r="G543" t="s">
        <v>72</v>
      </c>
      <c r="I543" t="s">
        <v>73</v>
      </c>
      <c r="J543" t="s">
        <v>52</v>
      </c>
      <c r="K543" t="s">
        <v>52</v>
      </c>
      <c r="L543" t="s">
        <v>52</v>
      </c>
      <c r="M543">
        <v>7</v>
      </c>
      <c r="N543" t="s">
        <v>86</v>
      </c>
      <c r="O543">
        <v>1</v>
      </c>
      <c r="P543" s="2">
        <v>1</v>
      </c>
      <c r="Q543" t="s">
        <v>50</v>
      </c>
      <c r="R543">
        <v>43</v>
      </c>
      <c r="S543" s="5">
        <f t="shared" si="8"/>
        <v>0</v>
      </c>
      <c r="T543" t="s">
        <v>54</v>
      </c>
      <c r="U543" t="s">
        <v>53</v>
      </c>
      <c r="W543" t="s">
        <v>53</v>
      </c>
      <c r="Y543" t="s">
        <v>55</v>
      </c>
      <c r="Z543" t="s">
        <v>52</v>
      </c>
      <c r="AA543">
        <v>2</v>
      </c>
      <c r="AB543" t="s">
        <v>72</v>
      </c>
      <c r="AD543" t="s">
        <v>73</v>
      </c>
      <c r="AE543" t="s">
        <v>52</v>
      </c>
      <c r="AF543" t="s">
        <v>52</v>
      </c>
      <c r="AG543" t="s">
        <v>52</v>
      </c>
      <c r="AH543">
        <v>7</v>
      </c>
      <c r="AI543" t="s">
        <v>86</v>
      </c>
      <c r="AJ543" t="s">
        <v>53</v>
      </c>
    </row>
    <row r="544" spans="1:49" hidden="1" x14ac:dyDescent="0.35">
      <c r="A544" s="2" t="s">
        <v>253</v>
      </c>
      <c r="B544">
        <v>6</v>
      </c>
      <c r="C544">
        <v>605</v>
      </c>
      <c r="D544">
        <v>2</v>
      </c>
      <c r="E544" t="s">
        <v>50</v>
      </c>
      <c r="F544">
        <v>43</v>
      </c>
      <c r="G544" t="s">
        <v>72</v>
      </c>
      <c r="I544" t="s">
        <v>73</v>
      </c>
      <c r="J544" t="s">
        <v>52</v>
      </c>
      <c r="K544" t="s">
        <v>52</v>
      </c>
      <c r="L544" t="s">
        <v>52</v>
      </c>
      <c r="M544">
        <v>7</v>
      </c>
      <c r="N544" t="s">
        <v>86</v>
      </c>
      <c r="O544">
        <v>1</v>
      </c>
      <c r="P544" s="2">
        <v>2</v>
      </c>
      <c r="Q544" t="s">
        <v>56</v>
      </c>
      <c r="R544">
        <v>41</v>
      </c>
      <c r="S544" s="5">
        <f t="shared" si="8"/>
        <v>0</v>
      </c>
      <c r="T544" t="s">
        <v>57</v>
      </c>
      <c r="U544" t="s">
        <v>53</v>
      </c>
      <c r="W544" t="s">
        <v>53</v>
      </c>
      <c r="Y544" t="s">
        <v>55</v>
      </c>
      <c r="Z544" t="s">
        <v>52</v>
      </c>
      <c r="AA544">
        <v>1</v>
      </c>
      <c r="AB544" t="s">
        <v>72</v>
      </c>
      <c r="AD544" t="s">
        <v>73</v>
      </c>
      <c r="AE544" t="s">
        <v>53</v>
      </c>
      <c r="AF544" t="s">
        <v>53</v>
      </c>
      <c r="AG544" t="s">
        <v>53</v>
      </c>
    </row>
    <row r="545" spans="1:49" hidden="1" x14ac:dyDescent="0.35">
      <c r="A545" s="2" t="s">
        <v>253</v>
      </c>
      <c r="B545">
        <v>6</v>
      </c>
      <c r="C545">
        <v>605</v>
      </c>
      <c r="D545">
        <v>2</v>
      </c>
      <c r="E545" t="s">
        <v>50</v>
      </c>
      <c r="F545">
        <v>43</v>
      </c>
      <c r="G545" t="s">
        <v>72</v>
      </c>
      <c r="I545" t="s">
        <v>73</v>
      </c>
      <c r="J545" t="s">
        <v>52</v>
      </c>
      <c r="K545" t="s">
        <v>52</v>
      </c>
      <c r="L545" t="s">
        <v>52</v>
      </c>
      <c r="M545">
        <v>7</v>
      </c>
      <c r="N545" t="s">
        <v>86</v>
      </c>
      <c r="O545">
        <v>1</v>
      </c>
      <c r="P545" s="2">
        <v>3</v>
      </c>
      <c r="Q545" t="s">
        <v>50</v>
      </c>
      <c r="R545">
        <v>18</v>
      </c>
      <c r="S545" s="5">
        <f t="shared" si="8"/>
        <v>0</v>
      </c>
      <c r="T545" t="s">
        <v>58</v>
      </c>
      <c r="U545" t="s">
        <v>52</v>
      </c>
      <c r="V545">
        <v>1</v>
      </c>
      <c r="W545" t="s">
        <v>52</v>
      </c>
      <c r="X545">
        <v>2</v>
      </c>
      <c r="Y545" t="s">
        <v>59</v>
      </c>
      <c r="AB545" t="s">
        <v>72</v>
      </c>
      <c r="AD545" t="s">
        <v>73</v>
      </c>
      <c r="AE545" t="s">
        <v>52</v>
      </c>
      <c r="AF545" t="s">
        <v>52</v>
      </c>
      <c r="AG545" t="s">
        <v>52</v>
      </c>
      <c r="AH545">
        <v>9</v>
      </c>
      <c r="AI545" t="s">
        <v>80</v>
      </c>
      <c r="AJ545" t="s">
        <v>52</v>
      </c>
      <c r="AK545" t="s">
        <v>81</v>
      </c>
      <c r="AM545" t="s">
        <v>62</v>
      </c>
      <c r="AN545" t="s">
        <v>52</v>
      </c>
      <c r="AP545">
        <v>0</v>
      </c>
      <c r="AQ545">
        <v>120000</v>
      </c>
      <c r="AR545">
        <v>80000</v>
      </c>
      <c r="AS545">
        <v>250000</v>
      </c>
      <c r="AT545">
        <v>300000</v>
      </c>
      <c r="AU545">
        <v>0</v>
      </c>
      <c r="AV545">
        <v>0</v>
      </c>
      <c r="AW545">
        <v>750000</v>
      </c>
    </row>
    <row r="546" spans="1:49" x14ac:dyDescent="0.35">
      <c r="A546" s="2" t="s">
        <v>253</v>
      </c>
      <c r="B546">
        <v>6</v>
      </c>
      <c r="C546">
        <v>605</v>
      </c>
      <c r="D546">
        <v>2</v>
      </c>
      <c r="E546" t="s">
        <v>50</v>
      </c>
      <c r="F546">
        <v>43</v>
      </c>
      <c r="G546" t="s">
        <v>72</v>
      </c>
      <c r="I546" t="s">
        <v>73</v>
      </c>
      <c r="J546" t="s">
        <v>52</v>
      </c>
      <c r="K546" t="s">
        <v>52</v>
      </c>
      <c r="L546" t="s">
        <v>52</v>
      </c>
      <c r="M546">
        <v>7</v>
      </c>
      <c r="N546" t="s">
        <v>86</v>
      </c>
      <c r="O546">
        <v>1</v>
      </c>
      <c r="P546" s="6">
        <v>4</v>
      </c>
      <c r="Q546" t="s">
        <v>50</v>
      </c>
      <c r="R546">
        <v>6</v>
      </c>
      <c r="S546" s="5">
        <f t="shared" si="8"/>
        <v>1</v>
      </c>
      <c r="T546" t="s">
        <v>58</v>
      </c>
      <c r="U546" t="s">
        <v>52</v>
      </c>
      <c r="V546">
        <v>1</v>
      </c>
      <c r="W546" t="s">
        <v>52</v>
      </c>
      <c r="X546">
        <v>2</v>
      </c>
      <c r="AB546" t="s">
        <v>72</v>
      </c>
      <c r="AD546" t="s">
        <v>73</v>
      </c>
      <c r="AE546" t="s">
        <v>52</v>
      </c>
      <c r="AF546" t="s">
        <v>52</v>
      </c>
      <c r="AG546" t="s">
        <v>52</v>
      </c>
      <c r="AH546">
        <v>1</v>
      </c>
      <c r="AI546" t="s">
        <v>65</v>
      </c>
      <c r="AJ546" t="s">
        <v>52</v>
      </c>
      <c r="AK546" t="s">
        <v>66</v>
      </c>
      <c r="AM546" t="s">
        <v>62</v>
      </c>
      <c r="AN546" t="s">
        <v>53</v>
      </c>
      <c r="AP546">
        <v>0</v>
      </c>
      <c r="AQ546">
        <v>0</v>
      </c>
      <c r="AR546">
        <v>20000</v>
      </c>
      <c r="AS546">
        <v>60000</v>
      </c>
      <c r="AT546">
        <v>40000</v>
      </c>
      <c r="AU546">
        <v>0</v>
      </c>
      <c r="AV546">
        <v>0</v>
      </c>
      <c r="AW546">
        <v>120000</v>
      </c>
    </row>
    <row r="547" spans="1:49" hidden="1" x14ac:dyDescent="0.35">
      <c r="A547" s="2" t="s">
        <v>254</v>
      </c>
      <c r="B547">
        <v>1</v>
      </c>
      <c r="C547">
        <v>107</v>
      </c>
      <c r="D547">
        <v>2</v>
      </c>
      <c r="E547" t="s">
        <v>50</v>
      </c>
      <c r="F547">
        <v>39</v>
      </c>
      <c r="G547" t="s">
        <v>72</v>
      </c>
      <c r="I547" t="s">
        <v>73</v>
      </c>
      <c r="J547" t="s">
        <v>52</v>
      </c>
      <c r="K547" t="s">
        <v>52</v>
      </c>
      <c r="L547" t="s">
        <v>52</v>
      </c>
      <c r="M547">
        <v>5</v>
      </c>
      <c r="N547" t="s">
        <v>83</v>
      </c>
      <c r="O547">
        <v>1</v>
      </c>
      <c r="P547" s="2">
        <v>1</v>
      </c>
      <c r="Q547" t="s">
        <v>50</v>
      </c>
      <c r="R547">
        <v>39</v>
      </c>
      <c r="S547" s="5">
        <f t="shared" si="8"/>
        <v>0</v>
      </c>
      <c r="T547" t="s">
        <v>54</v>
      </c>
      <c r="U547" t="s">
        <v>53</v>
      </c>
      <c r="W547" t="s">
        <v>53</v>
      </c>
      <c r="Y547" t="s">
        <v>55</v>
      </c>
      <c r="Z547" t="s">
        <v>52</v>
      </c>
      <c r="AA547">
        <v>2</v>
      </c>
      <c r="AB547" t="s">
        <v>72</v>
      </c>
      <c r="AD547" t="s">
        <v>73</v>
      </c>
      <c r="AE547" t="s">
        <v>52</v>
      </c>
      <c r="AF547" t="s">
        <v>52</v>
      </c>
      <c r="AG547" t="s">
        <v>52</v>
      </c>
      <c r="AH547">
        <v>5</v>
      </c>
      <c r="AI547" t="s">
        <v>83</v>
      </c>
      <c r="AJ547" t="s">
        <v>53</v>
      </c>
    </row>
    <row r="548" spans="1:49" hidden="1" x14ac:dyDescent="0.35">
      <c r="A548" s="2" t="s">
        <v>254</v>
      </c>
      <c r="B548">
        <v>1</v>
      </c>
      <c r="C548">
        <v>107</v>
      </c>
      <c r="D548">
        <v>2</v>
      </c>
      <c r="E548" t="s">
        <v>50</v>
      </c>
      <c r="F548">
        <v>39</v>
      </c>
      <c r="G548" t="s">
        <v>72</v>
      </c>
      <c r="I548" t="s">
        <v>73</v>
      </c>
      <c r="J548" t="s">
        <v>52</v>
      </c>
      <c r="K548" t="s">
        <v>52</v>
      </c>
      <c r="L548" t="s">
        <v>52</v>
      </c>
      <c r="M548">
        <v>5</v>
      </c>
      <c r="N548" t="s">
        <v>83</v>
      </c>
      <c r="O548">
        <v>1</v>
      </c>
      <c r="P548" s="2">
        <v>2</v>
      </c>
      <c r="Q548" t="s">
        <v>56</v>
      </c>
      <c r="R548">
        <v>36</v>
      </c>
      <c r="S548" s="5">
        <f t="shared" si="8"/>
        <v>0</v>
      </c>
      <c r="T548" t="s">
        <v>57</v>
      </c>
      <c r="U548" t="s">
        <v>53</v>
      </c>
      <c r="W548" t="s">
        <v>53</v>
      </c>
      <c r="Y548" t="s">
        <v>55</v>
      </c>
      <c r="Z548" t="s">
        <v>52</v>
      </c>
      <c r="AA548">
        <v>1</v>
      </c>
      <c r="AB548" t="s">
        <v>72</v>
      </c>
      <c r="AD548" t="s">
        <v>73</v>
      </c>
      <c r="AE548" t="s">
        <v>53</v>
      </c>
      <c r="AF548" t="s">
        <v>53</v>
      </c>
      <c r="AG548" t="s">
        <v>53</v>
      </c>
    </row>
    <row r="549" spans="1:49" hidden="1" x14ac:dyDescent="0.35">
      <c r="A549" s="2" t="s">
        <v>254</v>
      </c>
      <c r="B549">
        <v>1</v>
      </c>
      <c r="C549">
        <v>107</v>
      </c>
      <c r="D549">
        <v>2</v>
      </c>
      <c r="E549" t="s">
        <v>50</v>
      </c>
      <c r="F549">
        <v>39</v>
      </c>
      <c r="G549" t="s">
        <v>72</v>
      </c>
      <c r="I549" t="s">
        <v>73</v>
      </c>
      <c r="J549" t="s">
        <v>52</v>
      </c>
      <c r="K549" t="s">
        <v>52</v>
      </c>
      <c r="L549" t="s">
        <v>52</v>
      </c>
      <c r="M549">
        <v>5</v>
      </c>
      <c r="N549" t="s">
        <v>83</v>
      </c>
      <c r="O549">
        <v>1</v>
      </c>
      <c r="P549" s="2">
        <v>3</v>
      </c>
      <c r="Q549" t="s">
        <v>56</v>
      </c>
      <c r="R549">
        <v>18</v>
      </c>
      <c r="S549" s="5">
        <f t="shared" si="8"/>
        <v>0</v>
      </c>
      <c r="T549" t="s">
        <v>58</v>
      </c>
      <c r="U549" t="s">
        <v>52</v>
      </c>
      <c r="V549">
        <v>1</v>
      </c>
      <c r="W549" t="s">
        <v>52</v>
      </c>
      <c r="X549">
        <v>2</v>
      </c>
      <c r="Y549" t="s">
        <v>59</v>
      </c>
      <c r="AB549" t="s">
        <v>72</v>
      </c>
      <c r="AD549" t="s">
        <v>73</v>
      </c>
      <c r="AE549" t="s">
        <v>52</v>
      </c>
      <c r="AF549" t="s">
        <v>52</v>
      </c>
      <c r="AG549" t="s">
        <v>52</v>
      </c>
      <c r="AH549">
        <v>7</v>
      </c>
      <c r="AI549" t="s">
        <v>79</v>
      </c>
      <c r="AJ549" t="s">
        <v>53</v>
      </c>
    </row>
    <row r="550" spans="1:49" x14ac:dyDescent="0.35">
      <c r="A550" s="2" t="s">
        <v>254</v>
      </c>
      <c r="B550">
        <v>1</v>
      </c>
      <c r="C550">
        <v>107</v>
      </c>
      <c r="D550">
        <v>2</v>
      </c>
      <c r="E550" t="s">
        <v>50</v>
      </c>
      <c r="F550">
        <v>39</v>
      </c>
      <c r="G550" t="s">
        <v>72</v>
      </c>
      <c r="I550" t="s">
        <v>73</v>
      </c>
      <c r="J550" t="s">
        <v>52</v>
      </c>
      <c r="K550" t="s">
        <v>52</v>
      </c>
      <c r="L550" t="s">
        <v>52</v>
      </c>
      <c r="M550">
        <v>5</v>
      </c>
      <c r="N550" t="s">
        <v>83</v>
      </c>
      <c r="O550">
        <v>1</v>
      </c>
      <c r="P550" s="6">
        <v>4</v>
      </c>
      <c r="Q550" t="s">
        <v>50</v>
      </c>
      <c r="R550">
        <v>10</v>
      </c>
      <c r="S550" s="5">
        <f t="shared" si="8"/>
        <v>1</v>
      </c>
      <c r="T550" t="s">
        <v>58</v>
      </c>
      <c r="U550" t="s">
        <v>52</v>
      </c>
      <c r="V550">
        <v>1</v>
      </c>
      <c r="W550" t="s">
        <v>52</v>
      </c>
      <c r="X550">
        <v>2</v>
      </c>
      <c r="AB550" t="s">
        <v>72</v>
      </c>
      <c r="AD550" t="s">
        <v>73</v>
      </c>
      <c r="AE550" t="s">
        <v>52</v>
      </c>
      <c r="AF550" t="s">
        <v>52</v>
      </c>
      <c r="AG550" t="s">
        <v>52</v>
      </c>
      <c r="AH550">
        <v>4</v>
      </c>
      <c r="AI550" t="s">
        <v>83</v>
      </c>
      <c r="AJ550" t="s">
        <v>52</v>
      </c>
      <c r="AK550" t="s">
        <v>84</v>
      </c>
      <c r="AM550" t="s">
        <v>62</v>
      </c>
      <c r="AN550" t="s">
        <v>52</v>
      </c>
      <c r="AP550">
        <v>0</v>
      </c>
      <c r="AQ550">
        <v>288000</v>
      </c>
      <c r="AR550">
        <v>18000</v>
      </c>
      <c r="AS550">
        <v>25000</v>
      </c>
      <c r="AT550">
        <v>216000</v>
      </c>
      <c r="AU550">
        <v>0</v>
      </c>
      <c r="AV550">
        <v>0</v>
      </c>
      <c r="AW550">
        <v>547000</v>
      </c>
    </row>
    <row r="551" spans="1:49" hidden="1" x14ac:dyDescent="0.35">
      <c r="A551" s="2" t="s">
        <v>255</v>
      </c>
      <c r="B551">
        <v>4</v>
      </c>
      <c r="C551">
        <v>408</v>
      </c>
      <c r="D551">
        <v>2</v>
      </c>
      <c r="E551" t="s">
        <v>56</v>
      </c>
      <c r="F551">
        <v>45</v>
      </c>
      <c r="G551" t="s">
        <v>72</v>
      </c>
      <c r="I551" t="s">
        <v>73</v>
      </c>
      <c r="J551" t="s">
        <v>53</v>
      </c>
      <c r="K551" t="s">
        <v>53</v>
      </c>
      <c r="L551" t="s">
        <v>53</v>
      </c>
      <c r="M551">
        <v>0</v>
      </c>
      <c r="O551">
        <v>1</v>
      </c>
      <c r="P551" s="2">
        <v>1</v>
      </c>
      <c r="Q551" t="s">
        <v>56</v>
      </c>
      <c r="R551">
        <v>45</v>
      </c>
      <c r="S551" s="5">
        <f t="shared" si="8"/>
        <v>0</v>
      </c>
      <c r="T551" t="s">
        <v>54</v>
      </c>
      <c r="U551" t="s">
        <v>53</v>
      </c>
      <c r="W551" t="s">
        <v>53</v>
      </c>
      <c r="Y551" t="s">
        <v>92</v>
      </c>
      <c r="AB551" t="s">
        <v>72</v>
      </c>
      <c r="AD551" t="s">
        <v>73</v>
      </c>
      <c r="AE551" t="s">
        <v>53</v>
      </c>
      <c r="AF551" t="s">
        <v>53</v>
      </c>
      <c r="AG551" t="s">
        <v>53</v>
      </c>
    </row>
    <row r="552" spans="1:49" x14ac:dyDescent="0.35">
      <c r="A552" s="2" t="s">
        <v>255</v>
      </c>
      <c r="B552">
        <v>4</v>
      </c>
      <c r="C552">
        <v>408</v>
      </c>
      <c r="D552">
        <v>2</v>
      </c>
      <c r="E552" t="s">
        <v>56</v>
      </c>
      <c r="F552">
        <v>45</v>
      </c>
      <c r="G552" t="s">
        <v>72</v>
      </c>
      <c r="I552" t="s">
        <v>73</v>
      </c>
      <c r="J552" t="s">
        <v>53</v>
      </c>
      <c r="K552" t="s">
        <v>53</v>
      </c>
      <c r="L552" t="s">
        <v>53</v>
      </c>
      <c r="M552">
        <v>0</v>
      </c>
      <c r="O552">
        <v>1</v>
      </c>
      <c r="P552" s="6">
        <v>2</v>
      </c>
      <c r="Q552" t="s">
        <v>50</v>
      </c>
      <c r="R552">
        <v>15</v>
      </c>
      <c r="S552" s="5">
        <f t="shared" si="8"/>
        <v>1</v>
      </c>
      <c r="T552" t="s">
        <v>58</v>
      </c>
      <c r="U552" t="s">
        <v>53</v>
      </c>
      <c r="W552" t="s">
        <v>52</v>
      </c>
      <c r="X552">
        <v>1</v>
      </c>
      <c r="Y552" t="s">
        <v>59</v>
      </c>
      <c r="AB552" t="s">
        <v>72</v>
      </c>
      <c r="AD552" t="s">
        <v>73</v>
      </c>
      <c r="AE552" t="s">
        <v>52</v>
      </c>
      <c r="AF552" t="s">
        <v>52</v>
      </c>
      <c r="AG552" t="s">
        <v>52</v>
      </c>
      <c r="AH552">
        <v>5</v>
      </c>
      <c r="AI552" t="s">
        <v>83</v>
      </c>
      <c r="AJ552" t="s">
        <v>53</v>
      </c>
      <c r="AO552" t="s">
        <v>164</v>
      </c>
    </row>
    <row r="553" spans="1:49" hidden="1" x14ac:dyDescent="0.35">
      <c r="A553" s="2" t="s">
        <v>256</v>
      </c>
      <c r="B553">
        <v>8</v>
      </c>
      <c r="C553">
        <v>810</v>
      </c>
      <c r="D553">
        <v>2</v>
      </c>
      <c r="E553" t="s">
        <v>50</v>
      </c>
      <c r="F553">
        <v>46</v>
      </c>
      <c r="G553" t="s">
        <v>72</v>
      </c>
      <c r="I553" t="s">
        <v>73</v>
      </c>
      <c r="J553" t="s">
        <v>52</v>
      </c>
      <c r="K553" t="s">
        <v>52</v>
      </c>
      <c r="L553" t="s">
        <v>52</v>
      </c>
      <c r="M553">
        <v>5</v>
      </c>
      <c r="N553" t="s">
        <v>78</v>
      </c>
      <c r="O553">
        <v>1</v>
      </c>
      <c r="P553" s="2">
        <v>1</v>
      </c>
      <c r="Q553" t="s">
        <v>50</v>
      </c>
      <c r="R553">
        <v>46</v>
      </c>
      <c r="S553" s="5">
        <f t="shared" si="8"/>
        <v>0</v>
      </c>
      <c r="T553" t="s">
        <v>54</v>
      </c>
      <c r="U553" t="s">
        <v>53</v>
      </c>
      <c r="W553" t="s">
        <v>53</v>
      </c>
      <c r="Y553" t="s">
        <v>55</v>
      </c>
      <c r="Z553" t="s">
        <v>52</v>
      </c>
      <c r="AA553">
        <v>2</v>
      </c>
      <c r="AB553" t="s">
        <v>72</v>
      </c>
      <c r="AD553" t="s">
        <v>73</v>
      </c>
      <c r="AE553" t="s">
        <v>52</v>
      </c>
      <c r="AF553" t="s">
        <v>52</v>
      </c>
      <c r="AG553" t="s">
        <v>52</v>
      </c>
      <c r="AH553">
        <v>5</v>
      </c>
      <c r="AI553" t="s">
        <v>78</v>
      </c>
      <c r="AJ553" t="s">
        <v>53</v>
      </c>
    </row>
    <row r="554" spans="1:49" hidden="1" x14ac:dyDescent="0.35">
      <c r="A554" s="2" t="s">
        <v>256</v>
      </c>
      <c r="B554">
        <v>8</v>
      </c>
      <c r="C554">
        <v>810</v>
      </c>
      <c r="D554">
        <v>2</v>
      </c>
      <c r="E554" t="s">
        <v>50</v>
      </c>
      <c r="F554">
        <v>46</v>
      </c>
      <c r="G554" t="s">
        <v>72</v>
      </c>
      <c r="I554" t="s">
        <v>73</v>
      </c>
      <c r="J554" t="s">
        <v>52</v>
      </c>
      <c r="K554" t="s">
        <v>52</v>
      </c>
      <c r="L554" t="s">
        <v>52</v>
      </c>
      <c r="M554">
        <v>5</v>
      </c>
      <c r="N554" t="s">
        <v>78</v>
      </c>
      <c r="O554">
        <v>1</v>
      </c>
      <c r="P554" s="2">
        <v>2</v>
      </c>
      <c r="Q554" t="s">
        <v>56</v>
      </c>
      <c r="R554">
        <v>43</v>
      </c>
      <c r="S554" s="5">
        <f t="shared" si="8"/>
        <v>0</v>
      </c>
      <c r="T554" t="s">
        <v>57</v>
      </c>
      <c r="U554" t="s">
        <v>53</v>
      </c>
      <c r="W554" t="s">
        <v>53</v>
      </c>
      <c r="Y554" t="s">
        <v>55</v>
      </c>
      <c r="Z554" t="s">
        <v>52</v>
      </c>
      <c r="AA554">
        <v>1</v>
      </c>
      <c r="AB554" t="s">
        <v>72</v>
      </c>
      <c r="AD554" t="s">
        <v>73</v>
      </c>
      <c r="AE554" t="s">
        <v>52</v>
      </c>
      <c r="AF554" t="s">
        <v>52</v>
      </c>
      <c r="AG554" t="s">
        <v>52</v>
      </c>
      <c r="AH554">
        <v>7</v>
      </c>
      <c r="AI554" t="s">
        <v>86</v>
      </c>
      <c r="AJ554" t="s">
        <v>53</v>
      </c>
    </row>
    <row r="555" spans="1:49" hidden="1" x14ac:dyDescent="0.35">
      <c r="A555" s="2" t="s">
        <v>256</v>
      </c>
      <c r="B555">
        <v>8</v>
      </c>
      <c r="C555">
        <v>810</v>
      </c>
      <c r="D555">
        <v>2</v>
      </c>
      <c r="E555" t="s">
        <v>50</v>
      </c>
      <c r="F555">
        <v>46</v>
      </c>
      <c r="G555" t="s">
        <v>72</v>
      </c>
      <c r="I555" t="s">
        <v>73</v>
      </c>
      <c r="J555" t="s">
        <v>52</v>
      </c>
      <c r="K555" t="s">
        <v>52</v>
      </c>
      <c r="L555" t="s">
        <v>52</v>
      </c>
      <c r="M555">
        <v>5</v>
      </c>
      <c r="N555" t="s">
        <v>78</v>
      </c>
      <c r="O555">
        <v>1</v>
      </c>
      <c r="P555" s="2">
        <v>3</v>
      </c>
      <c r="Q555" t="s">
        <v>50</v>
      </c>
      <c r="R555">
        <v>20</v>
      </c>
      <c r="S555" s="5">
        <f t="shared" si="8"/>
        <v>0</v>
      </c>
      <c r="T555" t="s">
        <v>58</v>
      </c>
      <c r="U555" t="s">
        <v>52</v>
      </c>
      <c r="V555">
        <v>1</v>
      </c>
      <c r="W555" t="s">
        <v>52</v>
      </c>
      <c r="X555">
        <v>2</v>
      </c>
      <c r="Y555" t="s">
        <v>59</v>
      </c>
      <c r="AB555" t="s">
        <v>72</v>
      </c>
      <c r="AD555" t="s">
        <v>73</v>
      </c>
      <c r="AE555" t="s">
        <v>52</v>
      </c>
      <c r="AF555" t="s">
        <v>52</v>
      </c>
      <c r="AG555" t="s">
        <v>52</v>
      </c>
      <c r="AH555">
        <v>7</v>
      </c>
      <c r="AI555" t="s">
        <v>86</v>
      </c>
      <c r="AJ555" t="s">
        <v>53</v>
      </c>
    </row>
    <row r="556" spans="1:49" x14ac:dyDescent="0.35">
      <c r="A556" s="2" t="s">
        <v>256</v>
      </c>
      <c r="B556">
        <v>8</v>
      </c>
      <c r="C556">
        <v>810</v>
      </c>
      <c r="D556">
        <v>2</v>
      </c>
      <c r="E556" t="s">
        <v>50</v>
      </c>
      <c r="F556">
        <v>46</v>
      </c>
      <c r="G556" t="s">
        <v>72</v>
      </c>
      <c r="I556" t="s">
        <v>73</v>
      </c>
      <c r="J556" t="s">
        <v>52</v>
      </c>
      <c r="K556" t="s">
        <v>52</v>
      </c>
      <c r="L556" t="s">
        <v>52</v>
      </c>
      <c r="M556">
        <v>5</v>
      </c>
      <c r="N556" t="s">
        <v>78</v>
      </c>
      <c r="O556">
        <v>1</v>
      </c>
      <c r="P556" s="6">
        <v>4</v>
      </c>
      <c r="Q556" t="s">
        <v>50</v>
      </c>
      <c r="R556">
        <v>17</v>
      </c>
      <c r="S556" s="5">
        <f t="shared" si="8"/>
        <v>1</v>
      </c>
      <c r="T556" t="s">
        <v>58</v>
      </c>
      <c r="U556" t="s">
        <v>52</v>
      </c>
      <c r="V556">
        <v>1</v>
      </c>
      <c r="W556" t="s">
        <v>52</v>
      </c>
      <c r="X556">
        <v>2</v>
      </c>
      <c r="Y556" t="s">
        <v>59</v>
      </c>
      <c r="AB556" t="s">
        <v>72</v>
      </c>
      <c r="AD556" t="s">
        <v>73</v>
      </c>
      <c r="AE556" t="s">
        <v>52</v>
      </c>
      <c r="AF556" t="s">
        <v>52</v>
      </c>
      <c r="AG556" t="s">
        <v>52</v>
      </c>
      <c r="AH556">
        <v>8</v>
      </c>
      <c r="AI556" t="s">
        <v>60</v>
      </c>
      <c r="AJ556" t="s">
        <v>53</v>
      </c>
      <c r="AO556" t="s">
        <v>198</v>
      </c>
    </row>
    <row r="557" spans="1:49" x14ac:dyDescent="0.35">
      <c r="A557" s="2" t="s">
        <v>256</v>
      </c>
      <c r="B557">
        <v>8</v>
      </c>
      <c r="C557">
        <v>810</v>
      </c>
      <c r="D557">
        <v>2</v>
      </c>
      <c r="E557" t="s">
        <v>50</v>
      </c>
      <c r="F557">
        <v>46</v>
      </c>
      <c r="G557" t="s">
        <v>72</v>
      </c>
      <c r="I557" t="s">
        <v>73</v>
      </c>
      <c r="J557" t="s">
        <v>52</v>
      </c>
      <c r="K557" t="s">
        <v>52</v>
      </c>
      <c r="L557" t="s">
        <v>52</v>
      </c>
      <c r="M557">
        <v>5</v>
      </c>
      <c r="N557" t="s">
        <v>78</v>
      </c>
      <c r="O557">
        <v>1</v>
      </c>
      <c r="P557" s="6">
        <v>5</v>
      </c>
      <c r="Q557" t="s">
        <v>56</v>
      </c>
      <c r="R557">
        <v>13</v>
      </c>
      <c r="S557" s="5">
        <f t="shared" si="8"/>
        <v>1</v>
      </c>
      <c r="T557" t="s">
        <v>58</v>
      </c>
      <c r="U557" t="s">
        <v>52</v>
      </c>
      <c r="V557">
        <v>1</v>
      </c>
      <c r="W557" t="s">
        <v>52</v>
      </c>
      <c r="X557">
        <v>2</v>
      </c>
      <c r="Y557" t="s">
        <v>59</v>
      </c>
      <c r="AB557" t="s">
        <v>72</v>
      </c>
      <c r="AD557" t="s">
        <v>73</v>
      </c>
      <c r="AE557" t="s">
        <v>52</v>
      </c>
      <c r="AF557" t="s">
        <v>52</v>
      </c>
      <c r="AG557" t="s">
        <v>52</v>
      </c>
      <c r="AH557">
        <v>6</v>
      </c>
      <c r="AI557" t="s">
        <v>79</v>
      </c>
      <c r="AJ557" t="s">
        <v>52</v>
      </c>
      <c r="AK557" t="s">
        <v>90</v>
      </c>
      <c r="AM557" t="s">
        <v>62</v>
      </c>
      <c r="AN557" t="s">
        <v>52</v>
      </c>
      <c r="AP557">
        <v>0</v>
      </c>
      <c r="AQ557">
        <v>14000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14000</v>
      </c>
    </row>
    <row r="558" spans="1:49" x14ac:dyDescent="0.35">
      <c r="A558" s="2" t="s">
        <v>256</v>
      </c>
      <c r="B558">
        <v>8</v>
      </c>
      <c r="C558">
        <v>810</v>
      </c>
      <c r="D558">
        <v>2</v>
      </c>
      <c r="E558" t="s">
        <v>50</v>
      </c>
      <c r="F558">
        <v>46</v>
      </c>
      <c r="G558" t="s">
        <v>72</v>
      </c>
      <c r="I558" t="s">
        <v>73</v>
      </c>
      <c r="J558" t="s">
        <v>52</v>
      </c>
      <c r="K558" t="s">
        <v>52</v>
      </c>
      <c r="L558" t="s">
        <v>52</v>
      </c>
      <c r="M558">
        <v>5</v>
      </c>
      <c r="N558" t="s">
        <v>78</v>
      </c>
      <c r="O558">
        <v>1</v>
      </c>
      <c r="P558" s="6">
        <v>6</v>
      </c>
      <c r="Q558" t="s">
        <v>56</v>
      </c>
      <c r="R558">
        <v>11</v>
      </c>
      <c r="S558" s="5">
        <f t="shared" si="8"/>
        <v>1</v>
      </c>
      <c r="T558" t="s">
        <v>58</v>
      </c>
      <c r="U558" t="s">
        <v>52</v>
      </c>
      <c r="V558">
        <v>1</v>
      </c>
      <c r="W558" t="s">
        <v>52</v>
      </c>
      <c r="X558">
        <v>2</v>
      </c>
      <c r="AB558" t="s">
        <v>72</v>
      </c>
      <c r="AD558" t="s">
        <v>73</v>
      </c>
      <c r="AE558" t="s">
        <v>52</v>
      </c>
      <c r="AF558" t="s">
        <v>52</v>
      </c>
      <c r="AG558" t="s">
        <v>52</v>
      </c>
      <c r="AH558">
        <v>5</v>
      </c>
      <c r="AI558" t="s">
        <v>78</v>
      </c>
      <c r="AJ558" t="s">
        <v>52</v>
      </c>
      <c r="AK558" t="s">
        <v>88</v>
      </c>
      <c r="AM558" t="s">
        <v>62</v>
      </c>
      <c r="AN558" t="s">
        <v>52</v>
      </c>
      <c r="AP558">
        <v>0</v>
      </c>
      <c r="AQ558">
        <v>14000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14000</v>
      </c>
    </row>
    <row r="559" spans="1:49" hidden="1" x14ac:dyDescent="0.35">
      <c r="A559" s="2" t="s">
        <v>257</v>
      </c>
      <c r="B559">
        <v>12</v>
      </c>
      <c r="C559">
        <v>1212</v>
      </c>
      <c r="D559">
        <v>1</v>
      </c>
      <c r="E559" t="s">
        <v>50</v>
      </c>
      <c r="F559">
        <v>29</v>
      </c>
      <c r="G559" t="s">
        <v>72</v>
      </c>
      <c r="I559" t="s">
        <v>73</v>
      </c>
      <c r="J559" t="s">
        <v>52</v>
      </c>
      <c r="K559" t="s">
        <v>52</v>
      </c>
      <c r="L559" t="s">
        <v>52</v>
      </c>
      <c r="M559">
        <v>12</v>
      </c>
      <c r="N559" t="s">
        <v>94</v>
      </c>
      <c r="O559">
        <v>1</v>
      </c>
      <c r="P559" s="2">
        <v>1</v>
      </c>
      <c r="Q559" t="s">
        <v>50</v>
      </c>
      <c r="R559">
        <v>29</v>
      </c>
      <c r="S559" s="5">
        <f t="shared" si="8"/>
        <v>0</v>
      </c>
      <c r="T559" t="s">
        <v>54</v>
      </c>
      <c r="U559" t="s">
        <v>53</v>
      </c>
      <c r="W559" t="s">
        <v>53</v>
      </c>
      <c r="Y559" t="s">
        <v>55</v>
      </c>
      <c r="Z559" t="s">
        <v>52</v>
      </c>
      <c r="AA559">
        <v>2</v>
      </c>
      <c r="AB559" t="s">
        <v>72</v>
      </c>
      <c r="AD559" t="s">
        <v>73</v>
      </c>
      <c r="AE559" t="s">
        <v>52</v>
      </c>
      <c r="AF559" t="s">
        <v>52</v>
      </c>
      <c r="AG559" t="s">
        <v>52</v>
      </c>
      <c r="AH559">
        <v>12</v>
      </c>
      <c r="AI559" t="s">
        <v>94</v>
      </c>
      <c r="AJ559" t="s">
        <v>53</v>
      </c>
    </row>
    <row r="560" spans="1:49" hidden="1" x14ac:dyDescent="0.35">
      <c r="A560" s="2" t="s">
        <v>257</v>
      </c>
      <c r="B560">
        <v>12</v>
      </c>
      <c r="C560">
        <v>1212</v>
      </c>
      <c r="D560">
        <v>1</v>
      </c>
      <c r="E560" t="s">
        <v>50</v>
      </c>
      <c r="F560">
        <v>29</v>
      </c>
      <c r="G560" t="s">
        <v>72</v>
      </c>
      <c r="I560" t="s">
        <v>73</v>
      </c>
      <c r="J560" t="s">
        <v>52</v>
      </c>
      <c r="K560" t="s">
        <v>52</v>
      </c>
      <c r="L560" t="s">
        <v>52</v>
      </c>
      <c r="M560">
        <v>12</v>
      </c>
      <c r="N560" t="s">
        <v>94</v>
      </c>
      <c r="O560">
        <v>1</v>
      </c>
      <c r="P560" s="2">
        <v>2</v>
      </c>
      <c r="Q560" t="s">
        <v>56</v>
      </c>
      <c r="R560">
        <v>27</v>
      </c>
      <c r="S560" s="5">
        <f t="shared" si="8"/>
        <v>0</v>
      </c>
      <c r="T560" t="s">
        <v>57</v>
      </c>
      <c r="U560" t="s">
        <v>53</v>
      </c>
      <c r="W560" t="s">
        <v>53</v>
      </c>
      <c r="Y560" t="s">
        <v>55</v>
      </c>
      <c r="Z560" t="s">
        <v>52</v>
      </c>
      <c r="AA560">
        <v>1</v>
      </c>
      <c r="AB560" t="s">
        <v>72</v>
      </c>
      <c r="AD560" t="s">
        <v>73</v>
      </c>
      <c r="AE560" t="s">
        <v>53</v>
      </c>
      <c r="AF560" t="s">
        <v>53</v>
      </c>
      <c r="AG560" t="s">
        <v>52</v>
      </c>
      <c r="AH560">
        <v>4</v>
      </c>
      <c r="AI560" t="s">
        <v>83</v>
      </c>
      <c r="AJ560" t="s">
        <v>53</v>
      </c>
    </row>
    <row r="561" spans="1:49" hidden="1" x14ac:dyDescent="0.35">
      <c r="A561" s="2" t="s">
        <v>257</v>
      </c>
      <c r="B561">
        <v>12</v>
      </c>
      <c r="C561">
        <v>1212</v>
      </c>
      <c r="D561">
        <v>1</v>
      </c>
      <c r="E561" t="s">
        <v>50</v>
      </c>
      <c r="F561">
        <v>29</v>
      </c>
      <c r="G561" t="s">
        <v>72</v>
      </c>
      <c r="I561" t="s">
        <v>73</v>
      </c>
      <c r="J561" t="s">
        <v>52</v>
      </c>
      <c r="K561" t="s">
        <v>52</v>
      </c>
      <c r="L561" t="s">
        <v>52</v>
      </c>
      <c r="M561">
        <v>12</v>
      </c>
      <c r="N561" t="s">
        <v>94</v>
      </c>
      <c r="O561">
        <v>1</v>
      </c>
      <c r="P561" s="2">
        <v>3</v>
      </c>
      <c r="Q561" t="s">
        <v>50</v>
      </c>
      <c r="R561">
        <v>3</v>
      </c>
      <c r="S561" s="5">
        <f t="shared" si="8"/>
        <v>0</v>
      </c>
      <c r="T561" t="s">
        <v>58</v>
      </c>
      <c r="U561" t="s">
        <v>52</v>
      </c>
      <c r="V561">
        <v>1</v>
      </c>
      <c r="W561" t="s">
        <v>52</v>
      </c>
      <c r="X561">
        <v>2</v>
      </c>
      <c r="AB561" t="s">
        <v>72</v>
      </c>
      <c r="AD561" t="s">
        <v>73</v>
      </c>
      <c r="AE561" t="s">
        <v>53</v>
      </c>
      <c r="AF561" t="s">
        <v>53</v>
      </c>
      <c r="AG561" t="s">
        <v>53</v>
      </c>
      <c r="AO561" t="s">
        <v>70</v>
      </c>
    </row>
    <row r="562" spans="1:49" hidden="1" x14ac:dyDescent="0.35">
      <c r="A562" s="2" t="s">
        <v>257</v>
      </c>
      <c r="B562">
        <v>12</v>
      </c>
      <c r="C562">
        <v>1212</v>
      </c>
      <c r="D562">
        <v>1</v>
      </c>
      <c r="E562" t="s">
        <v>50</v>
      </c>
      <c r="F562">
        <v>29</v>
      </c>
      <c r="G562" t="s">
        <v>72</v>
      </c>
      <c r="I562" t="s">
        <v>73</v>
      </c>
      <c r="J562" t="s">
        <v>52</v>
      </c>
      <c r="K562" t="s">
        <v>52</v>
      </c>
      <c r="L562" t="s">
        <v>52</v>
      </c>
      <c r="M562">
        <v>12</v>
      </c>
      <c r="N562" t="s">
        <v>94</v>
      </c>
      <c r="O562">
        <v>1</v>
      </c>
      <c r="P562" s="2">
        <v>4</v>
      </c>
      <c r="Q562" t="s">
        <v>50</v>
      </c>
      <c r="R562">
        <v>1</v>
      </c>
      <c r="S562" s="5">
        <f t="shared" si="8"/>
        <v>0</v>
      </c>
      <c r="T562" t="s">
        <v>58</v>
      </c>
      <c r="U562" t="s">
        <v>52</v>
      </c>
      <c r="V562">
        <v>1</v>
      </c>
      <c r="W562" t="s">
        <v>52</v>
      </c>
      <c r="X562">
        <v>2</v>
      </c>
      <c r="AB562" t="s">
        <v>72</v>
      </c>
    </row>
    <row r="563" spans="1:49" hidden="1" x14ac:dyDescent="0.35">
      <c r="A563" s="2" t="s">
        <v>258</v>
      </c>
      <c r="B563">
        <v>22</v>
      </c>
      <c r="C563">
        <v>2204</v>
      </c>
      <c r="D563">
        <v>1</v>
      </c>
      <c r="E563" t="s">
        <v>50</v>
      </c>
      <c r="F563">
        <v>43</v>
      </c>
      <c r="G563" t="s">
        <v>72</v>
      </c>
      <c r="I563" t="s">
        <v>73</v>
      </c>
      <c r="J563" t="s">
        <v>52</v>
      </c>
      <c r="K563" t="s">
        <v>52</v>
      </c>
      <c r="L563" t="s">
        <v>52</v>
      </c>
      <c r="M563">
        <v>3</v>
      </c>
      <c r="N563" t="s">
        <v>63</v>
      </c>
      <c r="O563">
        <v>1</v>
      </c>
      <c r="P563" s="2">
        <v>1</v>
      </c>
      <c r="Q563" t="s">
        <v>50</v>
      </c>
      <c r="R563">
        <v>43</v>
      </c>
      <c r="S563" s="5">
        <f t="shared" si="8"/>
        <v>0</v>
      </c>
      <c r="T563" t="s">
        <v>54</v>
      </c>
      <c r="U563" t="s">
        <v>53</v>
      </c>
      <c r="W563" t="s">
        <v>53</v>
      </c>
      <c r="Y563" t="s">
        <v>55</v>
      </c>
      <c r="Z563" t="s">
        <v>52</v>
      </c>
      <c r="AA563">
        <v>2</v>
      </c>
      <c r="AB563" t="s">
        <v>72</v>
      </c>
      <c r="AD563" t="s">
        <v>73</v>
      </c>
      <c r="AE563" t="s">
        <v>52</v>
      </c>
      <c r="AF563" t="s">
        <v>52</v>
      </c>
      <c r="AG563" t="s">
        <v>52</v>
      </c>
      <c r="AH563">
        <v>3</v>
      </c>
      <c r="AI563" t="s">
        <v>63</v>
      </c>
      <c r="AJ563" t="s">
        <v>53</v>
      </c>
    </row>
    <row r="564" spans="1:49" hidden="1" x14ac:dyDescent="0.35">
      <c r="A564" s="2" t="s">
        <v>258</v>
      </c>
      <c r="B564">
        <v>22</v>
      </c>
      <c r="C564">
        <v>2204</v>
      </c>
      <c r="D564">
        <v>1</v>
      </c>
      <c r="E564" t="s">
        <v>50</v>
      </c>
      <c r="F564">
        <v>43</v>
      </c>
      <c r="G564" t="s">
        <v>72</v>
      </c>
      <c r="I564" t="s">
        <v>73</v>
      </c>
      <c r="J564" t="s">
        <v>52</v>
      </c>
      <c r="K564" t="s">
        <v>52</v>
      </c>
      <c r="L564" t="s">
        <v>52</v>
      </c>
      <c r="M564">
        <v>3</v>
      </c>
      <c r="N564" t="s">
        <v>63</v>
      </c>
      <c r="O564">
        <v>1</v>
      </c>
      <c r="P564" s="2">
        <v>2</v>
      </c>
      <c r="Q564" t="s">
        <v>56</v>
      </c>
      <c r="R564">
        <v>49</v>
      </c>
      <c r="S564" s="5">
        <f t="shared" si="8"/>
        <v>0</v>
      </c>
      <c r="T564" t="s">
        <v>57</v>
      </c>
      <c r="U564" t="s">
        <v>53</v>
      </c>
      <c r="W564" t="s">
        <v>53</v>
      </c>
      <c r="Y564" t="s">
        <v>55</v>
      </c>
      <c r="Z564" t="s">
        <v>52</v>
      </c>
      <c r="AA564">
        <v>1</v>
      </c>
      <c r="AB564" t="s">
        <v>72</v>
      </c>
      <c r="AD564" t="s">
        <v>73</v>
      </c>
      <c r="AE564" t="s">
        <v>52</v>
      </c>
      <c r="AF564" t="s">
        <v>52</v>
      </c>
      <c r="AG564" t="s">
        <v>52</v>
      </c>
      <c r="AH564">
        <v>3</v>
      </c>
      <c r="AI564" t="s">
        <v>63</v>
      </c>
      <c r="AJ564" t="s">
        <v>53</v>
      </c>
    </row>
    <row r="565" spans="1:49" hidden="1" x14ac:dyDescent="0.35">
      <c r="A565" s="2" t="s">
        <v>258</v>
      </c>
      <c r="B565">
        <v>22</v>
      </c>
      <c r="C565">
        <v>2204</v>
      </c>
      <c r="D565">
        <v>1</v>
      </c>
      <c r="E565" t="s">
        <v>50</v>
      </c>
      <c r="F565">
        <v>43</v>
      </c>
      <c r="G565" t="s">
        <v>72</v>
      </c>
      <c r="I565" t="s">
        <v>73</v>
      </c>
      <c r="J565" t="s">
        <v>52</v>
      </c>
      <c r="K565" t="s">
        <v>52</v>
      </c>
      <c r="L565" t="s">
        <v>52</v>
      </c>
      <c r="M565">
        <v>3</v>
      </c>
      <c r="N565" t="s">
        <v>63</v>
      </c>
      <c r="O565">
        <v>1</v>
      </c>
      <c r="P565" s="2">
        <v>3</v>
      </c>
      <c r="Q565" t="s">
        <v>56</v>
      </c>
      <c r="R565">
        <v>23</v>
      </c>
      <c r="S565" s="5">
        <f t="shared" si="8"/>
        <v>0</v>
      </c>
      <c r="T565" t="s">
        <v>58</v>
      </c>
      <c r="U565" t="s">
        <v>52</v>
      </c>
      <c r="V565">
        <v>1</v>
      </c>
      <c r="W565" t="s">
        <v>52</v>
      </c>
      <c r="X565">
        <v>2</v>
      </c>
      <c r="Y565" t="s">
        <v>59</v>
      </c>
      <c r="AB565" t="s">
        <v>72</v>
      </c>
      <c r="AD565" t="s">
        <v>73</v>
      </c>
      <c r="AE565" t="s">
        <v>52</v>
      </c>
      <c r="AF565" t="s">
        <v>52</v>
      </c>
      <c r="AG565" t="s">
        <v>52</v>
      </c>
      <c r="AH565">
        <v>7</v>
      </c>
      <c r="AI565" t="s">
        <v>86</v>
      </c>
      <c r="AJ565" t="s">
        <v>53</v>
      </c>
    </row>
    <row r="566" spans="1:49" x14ac:dyDescent="0.35">
      <c r="A566" s="2" t="s">
        <v>258</v>
      </c>
      <c r="B566">
        <v>22</v>
      </c>
      <c r="C566">
        <v>2204</v>
      </c>
      <c r="D566">
        <v>1</v>
      </c>
      <c r="E566" t="s">
        <v>50</v>
      </c>
      <c r="F566">
        <v>43</v>
      </c>
      <c r="G566" t="s">
        <v>72</v>
      </c>
      <c r="I566" t="s">
        <v>73</v>
      </c>
      <c r="J566" t="s">
        <v>52</v>
      </c>
      <c r="K566" t="s">
        <v>52</v>
      </c>
      <c r="L566" t="s">
        <v>52</v>
      </c>
      <c r="M566">
        <v>3</v>
      </c>
      <c r="N566" t="s">
        <v>63</v>
      </c>
      <c r="O566">
        <v>1</v>
      </c>
      <c r="P566" s="6">
        <v>4</v>
      </c>
      <c r="Q566" t="s">
        <v>56</v>
      </c>
      <c r="R566">
        <v>13</v>
      </c>
      <c r="S566" s="5">
        <f t="shared" si="8"/>
        <v>1</v>
      </c>
      <c r="T566" t="s">
        <v>58</v>
      </c>
      <c r="U566" t="s">
        <v>52</v>
      </c>
      <c r="V566">
        <v>1</v>
      </c>
      <c r="W566" t="s">
        <v>52</v>
      </c>
      <c r="X566">
        <v>2</v>
      </c>
      <c r="Y566" t="s">
        <v>59</v>
      </c>
      <c r="AB566" t="s">
        <v>72</v>
      </c>
      <c r="AD566" t="s">
        <v>73</v>
      </c>
      <c r="AE566" t="s">
        <v>52</v>
      </c>
      <c r="AF566" t="s">
        <v>52</v>
      </c>
      <c r="AG566" t="s">
        <v>52</v>
      </c>
      <c r="AH566">
        <v>7</v>
      </c>
      <c r="AI566" t="s">
        <v>86</v>
      </c>
      <c r="AJ566" t="s">
        <v>52</v>
      </c>
      <c r="AK566" t="s">
        <v>87</v>
      </c>
      <c r="AM566" t="s">
        <v>62</v>
      </c>
      <c r="AN566" t="s">
        <v>53</v>
      </c>
      <c r="AP566">
        <v>0</v>
      </c>
      <c r="AQ566">
        <v>0</v>
      </c>
      <c r="AR566">
        <v>40000</v>
      </c>
      <c r="AS566">
        <v>20000</v>
      </c>
      <c r="AT566">
        <v>280000</v>
      </c>
      <c r="AU566">
        <v>400000</v>
      </c>
      <c r="AV566">
        <v>0</v>
      </c>
      <c r="AW566">
        <v>740000</v>
      </c>
    </row>
    <row r="567" spans="1:49" x14ac:dyDescent="0.35">
      <c r="A567" s="2" t="s">
        <v>258</v>
      </c>
      <c r="B567">
        <v>22</v>
      </c>
      <c r="C567">
        <v>2204</v>
      </c>
      <c r="D567">
        <v>1</v>
      </c>
      <c r="E567" t="s">
        <v>50</v>
      </c>
      <c r="F567">
        <v>43</v>
      </c>
      <c r="G567" t="s">
        <v>72</v>
      </c>
      <c r="I567" t="s">
        <v>73</v>
      </c>
      <c r="J567" t="s">
        <v>52</v>
      </c>
      <c r="K567" t="s">
        <v>52</v>
      </c>
      <c r="L567" t="s">
        <v>52</v>
      </c>
      <c r="M567">
        <v>3</v>
      </c>
      <c r="N567" t="s">
        <v>63</v>
      </c>
      <c r="O567">
        <v>2</v>
      </c>
      <c r="P567" s="6">
        <v>5</v>
      </c>
      <c r="Q567" t="s">
        <v>50</v>
      </c>
      <c r="R567">
        <v>7</v>
      </c>
      <c r="S567" s="5">
        <f t="shared" si="8"/>
        <v>1</v>
      </c>
      <c r="T567" t="s">
        <v>58</v>
      </c>
      <c r="U567" t="s">
        <v>52</v>
      </c>
      <c r="V567">
        <v>1</v>
      </c>
      <c r="W567" t="s">
        <v>52</v>
      </c>
      <c r="X567">
        <v>2</v>
      </c>
      <c r="AB567" t="s">
        <v>72</v>
      </c>
      <c r="AD567" t="s">
        <v>73</v>
      </c>
      <c r="AE567" t="s">
        <v>53</v>
      </c>
      <c r="AF567" t="s">
        <v>53</v>
      </c>
      <c r="AG567" t="s">
        <v>52</v>
      </c>
      <c r="AH567">
        <v>1</v>
      </c>
      <c r="AI567" t="s">
        <v>68</v>
      </c>
      <c r="AJ567" t="s">
        <v>52</v>
      </c>
      <c r="AK567" t="s">
        <v>74</v>
      </c>
      <c r="AM567" t="s">
        <v>62</v>
      </c>
      <c r="AN567" t="s">
        <v>53</v>
      </c>
      <c r="AP567">
        <v>0</v>
      </c>
      <c r="AQ567">
        <v>0</v>
      </c>
      <c r="AR567">
        <v>12000</v>
      </c>
      <c r="AS567">
        <v>40000</v>
      </c>
      <c r="AT567">
        <v>60000</v>
      </c>
      <c r="AU567">
        <v>0</v>
      </c>
      <c r="AV567">
        <v>0</v>
      </c>
      <c r="AW567">
        <v>112000</v>
      </c>
    </row>
    <row r="568" spans="1:49" hidden="1" x14ac:dyDescent="0.35">
      <c r="A568" s="2" t="s">
        <v>259</v>
      </c>
      <c r="B568">
        <v>17</v>
      </c>
      <c r="C568">
        <v>1710</v>
      </c>
      <c r="D568">
        <v>2</v>
      </c>
      <c r="E568" t="s">
        <v>50</v>
      </c>
      <c r="F568">
        <v>25</v>
      </c>
      <c r="G568" t="s">
        <v>72</v>
      </c>
      <c r="I568" t="s">
        <v>73</v>
      </c>
      <c r="J568" t="s">
        <v>52</v>
      </c>
      <c r="K568" t="s">
        <v>52</v>
      </c>
      <c r="L568" t="s">
        <v>52</v>
      </c>
      <c r="M568">
        <v>8</v>
      </c>
      <c r="N568" t="s">
        <v>60</v>
      </c>
      <c r="O568">
        <v>2</v>
      </c>
      <c r="P568" s="2">
        <v>1</v>
      </c>
      <c r="Q568" t="s">
        <v>50</v>
      </c>
      <c r="R568">
        <v>25</v>
      </c>
      <c r="S568" s="5">
        <f t="shared" si="8"/>
        <v>0</v>
      </c>
      <c r="T568" t="s">
        <v>54</v>
      </c>
      <c r="U568" t="s">
        <v>53</v>
      </c>
      <c r="W568" t="s">
        <v>53</v>
      </c>
      <c r="Y568" t="s">
        <v>55</v>
      </c>
      <c r="Z568" t="s">
        <v>52</v>
      </c>
      <c r="AA568">
        <v>2</v>
      </c>
      <c r="AB568" t="s">
        <v>72</v>
      </c>
      <c r="AD568" t="s">
        <v>73</v>
      </c>
      <c r="AE568" t="s">
        <v>52</v>
      </c>
      <c r="AF568" t="s">
        <v>52</v>
      </c>
      <c r="AG568" t="s">
        <v>52</v>
      </c>
      <c r="AH568">
        <v>8</v>
      </c>
      <c r="AI568" t="s">
        <v>60</v>
      </c>
      <c r="AJ568" t="s">
        <v>53</v>
      </c>
    </row>
    <row r="569" spans="1:49" hidden="1" x14ac:dyDescent="0.35">
      <c r="A569" s="2" t="s">
        <v>259</v>
      </c>
      <c r="B569">
        <v>17</v>
      </c>
      <c r="C569">
        <v>1710</v>
      </c>
      <c r="D569">
        <v>2</v>
      </c>
      <c r="E569" t="s">
        <v>50</v>
      </c>
      <c r="F569">
        <v>25</v>
      </c>
      <c r="G569" t="s">
        <v>72</v>
      </c>
      <c r="I569" t="s">
        <v>73</v>
      </c>
      <c r="J569" t="s">
        <v>52</v>
      </c>
      <c r="K569" t="s">
        <v>52</v>
      </c>
      <c r="L569" t="s">
        <v>52</v>
      </c>
      <c r="M569">
        <v>8</v>
      </c>
      <c r="N569" t="s">
        <v>60</v>
      </c>
      <c r="O569">
        <v>2</v>
      </c>
      <c r="P569" s="2">
        <v>2</v>
      </c>
      <c r="Q569" t="s">
        <v>56</v>
      </c>
      <c r="R569">
        <v>19</v>
      </c>
      <c r="S569" s="5">
        <f t="shared" si="8"/>
        <v>0</v>
      </c>
      <c r="T569" t="s">
        <v>57</v>
      </c>
      <c r="U569" t="s">
        <v>53</v>
      </c>
      <c r="W569" t="s">
        <v>53</v>
      </c>
      <c r="Y569" t="s">
        <v>55</v>
      </c>
      <c r="Z569" t="s">
        <v>52</v>
      </c>
      <c r="AA569">
        <v>1</v>
      </c>
      <c r="AB569" t="s">
        <v>72</v>
      </c>
      <c r="AD569" t="s">
        <v>73</v>
      </c>
      <c r="AE569" t="s">
        <v>52</v>
      </c>
      <c r="AF569" t="s">
        <v>52</v>
      </c>
      <c r="AG569" t="s">
        <v>52</v>
      </c>
      <c r="AH569">
        <v>7</v>
      </c>
      <c r="AI569" t="s">
        <v>86</v>
      </c>
      <c r="AJ569" t="s">
        <v>53</v>
      </c>
    </row>
    <row r="570" spans="1:49" hidden="1" x14ac:dyDescent="0.35">
      <c r="A570" s="2" t="s">
        <v>260</v>
      </c>
      <c r="B570">
        <v>15</v>
      </c>
      <c r="C570">
        <v>1501</v>
      </c>
      <c r="D570">
        <v>2</v>
      </c>
      <c r="E570" t="s">
        <v>50</v>
      </c>
      <c r="F570">
        <v>37</v>
      </c>
      <c r="G570" t="s">
        <v>72</v>
      </c>
      <c r="I570" t="s">
        <v>73</v>
      </c>
      <c r="J570" t="s">
        <v>52</v>
      </c>
      <c r="K570" t="s">
        <v>52</v>
      </c>
      <c r="L570" t="s">
        <v>52</v>
      </c>
      <c r="M570">
        <v>10</v>
      </c>
      <c r="N570" t="s">
        <v>107</v>
      </c>
      <c r="O570">
        <v>2</v>
      </c>
      <c r="P570" s="2">
        <v>1</v>
      </c>
      <c r="Q570" t="s">
        <v>50</v>
      </c>
      <c r="R570">
        <v>37</v>
      </c>
      <c r="S570" s="5">
        <f t="shared" si="8"/>
        <v>0</v>
      </c>
      <c r="T570" t="s">
        <v>54</v>
      </c>
      <c r="U570" t="s">
        <v>53</v>
      </c>
      <c r="W570" t="s">
        <v>53</v>
      </c>
      <c r="Y570" t="s">
        <v>55</v>
      </c>
      <c r="Z570" t="s">
        <v>52</v>
      </c>
      <c r="AA570">
        <v>2</v>
      </c>
      <c r="AB570" t="s">
        <v>72</v>
      </c>
      <c r="AD570" t="s">
        <v>73</v>
      </c>
      <c r="AE570" t="s">
        <v>52</v>
      </c>
      <c r="AF570" t="s">
        <v>52</v>
      </c>
      <c r="AG570" t="s">
        <v>52</v>
      </c>
      <c r="AH570">
        <v>10</v>
      </c>
      <c r="AI570" t="s">
        <v>107</v>
      </c>
      <c r="AJ570" t="s">
        <v>53</v>
      </c>
    </row>
    <row r="571" spans="1:49" hidden="1" x14ac:dyDescent="0.35">
      <c r="A571" s="2" t="s">
        <v>260</v>
      </c>
      <c r="B571">
        <v>15</v>
      </c>
      <c r="C571">
        <v>1501</v>
      </c>
      <c r="D571">
        <v>2</v>
      </c>
      <c r="E571" t="s">
        <v>50</v>
      </c>
      <c r="F571">
        <v>37</v>
      </c>
      <c r="G571" t="s">
        <v>72</v>
      </c>
      <c r="I571" t="s">
        <v>73</v>
      </c>
      <c r="J571" t="s">
        <v>52</v>
      </c>
      <c r="K571" t="s">
        <v>52</v>
      </c>
      <c r="L571" t="s">
        <v>52</v>
      </c>
      <c r="M571">
        <v>10</v>
      </c>
      <c r="N571" t="s">
        <v>107</v>
      </c>
      <c r="O571">
        <v>2</v>
      </c>
      <c r="P571" s="2">
        <v>2</v>
      </c>
      <c r="Q571" t="s">
        <v>56</v>
      </c>
      <c r="R571">
        <v>31</v>
      </c>
      <c r="S571" s="5">
        <f t="shared" si="8"/>
        <v>0</v>
      </c>
      <c r="T571" t="s">
        <v>57</v>
      </c>
      <c r="U571" t="s">
        <v>53</v>
      </c>
      <c r="W571" t="s">
        <v>53</v>
      </c>
      <c r="Y571" t="s">
        <v>55</v>
      </c>
      <c r="Z571" t="s">
        <v>52</v>
      </c>
      <c r="AA571">
        <v>1</v>
      </c>
      <c r="AB571" t="s">
        <v>72</v>
      </c>
      <c r="AD571" t="s">
        <v>73</v>
      </c>
      <c r="AE571" t="s">
        <v>52</v>
      </c>
      <c r="AF571" t="s">
        <v>52</v>
      </c>
      <c r="AG571" t="s">
        <v>52</v>
      </c>
      <c r="AH571">
        <v>3</v>
      </c>
      <c r="AI571" t="s">
        <v>63</v>
      </c>
      <c r="AJ571" t="s">
        <v>53</v>
      </c>
    </row>
    <row r="572" spans="1:49" hidden="1" x14ac:dyDescent="0.35">
      <c r="A572" s="2" t="s">
        <v>261</v>
      </c>
      <c r="B572">
        <v>15</v>
      </c>
      <c r="C572">
        <v>1502</v>
      </c>
      <c r="D572">
        <v>1</v>
      </c>
      <c r="E572" t="s">
        <v>50</v>
      </c>
      <c r="F572">
        <v>65</v>
      </c>
      <c r="G572" t="s">
        <v>72</v>
      </c>
      <c r="I572" t="s">
        <v>73</v>
      </c>
      <c r="J572" t="s">
        <v>52</v>
      </c>
      <c r="K572" t="s">
        <v>52</v>
      </c>
      <c r="L572" t="s">
        <v>52</v>
      </c>
      <c r="M572">
        <v>10</v>
      </c>
      <c r="N572" t="s">
        <v>80</v>
      </c>
      <c r="O572">
        <v>1</v>
      </c>
      <c r="P572" s="2">
        <v>1</v>
      </c>
      <c r="Q572" t="s">
        <v>50</v>
      </c>
      <c r="R572">
        <v>65</v>
      </c>
      <c r="S572" s="5">
        <f t="shared" si="8"/>
        <v>0</v>
      </c>
      <c r="T572" t="s">
        <v>54</v>
      </c>
      <c r="U572" t="s">
        <v>53</v>
      </c>
      <c r="W572" t="s">
        <v>53</v>
      </c>
      <c r="Y572" t="s">
        <v>55</v>
      </c>
      <c r="Z572" t="s">
        <v>52</v>
      </c>
      <c r="AA572">
        <v>2</v>
      </c>
      <c r="AB572" t="s">
        <v>72</v>
      </c>
      <c r="AD572" t="s">
        <v>73</v>
      </c>
      <c r="AE572" t="s">
        <v>52</v>
      </c>
      <c r="AF572" t="s">
        <v>52</v>
      </c>
      <c r="AG572" t="s">
        <v>52</v>
      </c>
      <c r="AH572">
        <v>10</v>
      </c>
      <c r="AI572" t="s">
        <v>80</v>
      </c>
      <c r="AJ572" t="s">
        <v>53</v>
      </c>
    </row>
    <row r="573" spans="1:49" hidden="1" x14ac:dyDescent="0.35">
      <c r="A573" s="2" t="s">
        <v>261</v>
      </c>
      <c r="B573">
        <v>15</v>
      </c>
      <c r="C573">
        <v>1502</v>
      </c>
      <c r="D573">
        <v>1</v>
      </c>
      <c r="E573" t="s">
        <v>50</v>
      </c>
      <c r="F573">
        <v>65</v>
      </c>
      <c r="G573" t="s">
        <v>72</v>
      </c>
      <c r="I573" t="s">
        <v>73</v>
      </c>
      <c r="J573" t="s">
        <v>52</v>
      </c>
      <c r="K573" t="s">
        <v>52</v>
      </c>
      <c r="L573" t="s">
        <v>52</v>
      </c>
      <c r="M573">
        <v>10</v>
      </c>
      <c r="N573" t="s">
        <v>80</v>
      </c>
      <c r="O573">
        <v>1</v>
      </c>
      <c r="P573" s="2">
        <v>2</v>
      </c>
      <c r="Q573" t="s">
        <v>56</v>
      </c>
      <c r="R573">
        <v>64</v>
      </c>
      <c r="S573" s="5">
        <f t="shared" si="8"/>
        <v>0</v>
      </c>
      <c r="T573" t="s">
        <v>57</v>
      </c>
      <c r="U573" t="s">
        <v>53</v>
      </c>
      <c r="W573" t="s">
        <v>53</v>
      </c>
      <c r="Y573" t="s">
        <v>55</v>
      </c>
      <c r="Z573" t="s">
        <v>52</v>
      </c>
      <c r="AA573">
        <v>1</v>
      </c>
      <c r="AB573" t="s">
        <v>72</v>
      </c>
      <c r="AD573" t="s">
        <v>73</v>
      </c>
      <c r="AE573" t="s">
        <v>52</v>
      </c>
      <c r="AF573" t="s">
        <v>53</v>
      </c>
      <c r="AG573" t="s">
        <v>52</v>
      </c>
      <c r="AH573">
        <v>3</v>
      </c>
      <c r="AI573" t="s">
        <v>63</v>
      </c>
      <c r="AJ573" t="s">
        <v>53</v>
      </c>
    </row>
    <row r="574" spans="1:49" hidden="1" x14ac:dyDescent="0.35">
      <c r="A574" s="2" t="s">
        <v>262</v>
      </c>
      <c r="B574">
        <v>14</v>
      </c>
      <c r="C574">
        <v>1409</v>
      </c>
      <c r="D574">
        <v>2</v>
      </c>
      <c r="E574" t="s">
        <v>56</v>
      </c>
      <c r="F574">
        <v>63</v>
      </c>
      <c r="G574" t="s">
        <v>72</v>
      </c>
      <c r="I574" t="s">
        <v>73</v>
      </c>
      <c r="J574" t="s">
        <v>53</v>
      </c>
      <c r="K574" t="s">
        <v>53</v>
      </c>
      <c r="L574" t="s">
        <v>53</v>
      </c>
      <c r="M574">
        <v>0</v>
      </c>
      <c r="O574">
        <v>1</v>
      </c>
      <c r="P574" s="2">
        <v>1</v>
      </c>
      <c r="Q574" t="s">
        <v>56</v>
      </c>
      <c r="R574">
        <v>63</v>
      </c>
      <c r="S574" s="5">
        <f t="shared" si="8"/>
        <v>0</v>
      </c>
      <c r="T574" t="s">
        <v>54</v>
      </c>
      <c r="U574" t="s">
        <v>53</v>
      </c>
      <c r="W574" t="s">
        <v>53</v>
      </c>
      <c r="Y574" t="s">
        <v>92</v>
      </c>
      <c r="AB574" t="s">
        <v>72</v>
      </c>
      <c r="AD574" t="s">
        <v>73</v>
      </c>
      <c r="AE574" t="s">
        <v>53</v>
      </c>
      <c r="AF574" t="s">
        <v>53</v>
      </c>
      <c r="AG574" t="s">
        <v>53</v>
      </c>
    </row>
    <row r="575" spans="1:49" hidden="1" x14ac:dyDescent="0.35">
      <c r="A575" s="2" t="s">
        <v>262</v>
      </c>
      <c r="B575">
        <v>14</v>
      </c>
      <c r="C575">
        <v>1409</v>
      </c>
      <c r="D575">
        <v>2</v>
      </c>
      <c r="E575" t="s">
        <v>56</v>
      </c>
      <c r="F575">
        <v>63</v>
      </c>
      <c r="G575" t="s">
        <v>72</v>
      </c>
      <c r="I575" t="s">
        <v>73</v>
      </c>
      <c r="J575" t="s">
        <v>53</v>
      </c>
      <c r="K575" t="s">
        <v>53</v>
      </c>
      <c r="L575" t="s">
        <v>53</v>
      </c>
      <c r="M575">
        <v>0</v>
      </c>
      <c r="O575">
        <v>2</v>
      </c>
      <c r="P575" s="2">
        <v>2</v>
      </c>
      <c r="Q575" t="s">
        <v>50</v>
      </c>
      <c r="R575">
        <v>52</v>
      </c>
      <c r="S575" s="5">
        <f t="shared" si="8"/>
        <v>0</v>
      </c>
      <c r="T575" t="s">
        <v>111</v>
      </c>
      <c r="U575" t="s">
        <v>53</v>
      </c>
      <c r="W575" t="s">
        <v>53</v>
      </c>
      <c r="Y575" t="s">
        <v>59</v>
      </c>
      <c r="AB575" t="s">
        <v>72</v>
      </c>
      <c r="AD575" t="s">
        <v>73</v>
      </c>
      <c r="AE575" t="s">
        <v>52</v>
      </c>
      <c r="AF575" t="s">
        <v>52</v>
      </c>
      <c r="AG575" t="s">
        <v>52</v>
      </c>
      <c r="AH575">
        <v>5</v>
      </c>
      <c r="AI575" t="s">
        <v>63</v>
      </c>
      <c r="AJ575" t="s">
        <v>53</v>
      </c>
    </row>
    <row r="576" spans="1:49" hidden="1" x14ac:dyDescent="0.35">
      <c r="A576" s="2" t="s">
        <v>263</v>
      </c>
      <c r="B576">
        <v>12</v>
      </c>
      <c r="C576">
        <v>1207</v>
      </c>
      <c r="D576">
        <v>1</v>
      </c>
      <c r="E576" t="s">
        <v>50</v>
      </c>
      <c r="F576">
        <v>46</v>
      </c>
      <c r="G576" t="s">
        <v>72</v>
      </c>
      <c r="I576" t="s">
        <v>73</v>
      </c>
      <c r="J576" t="s">
        <v>52</v>
      </c>
      <c r="K576" t="s">
        <v>52</v>
      </c>
      <c r="L576" t="s">
        <v>52</v>
      </c>
      <c r="M576">
        <v>9</v>
      </c>
      <c r="N576" t="s">
        <v>100</v>
      </c>
      <c r="O576">
        <v>2</v>
      </c>
      <c r="P576" s="2">
        <v>1</v>
      </c>
      <c r="Q576" t="s">
        <v>50</v>
      </c>
      <c r="R576">
        <v>46</v>
      </c>
      <c r="S576" s="5">
        <f t="shared" si="8"/>
        <v>0</v>
      </c>
      <c r="T576" t="s">
        <v>54</v>
      </c>
      <c r="U576" t="s">
        <v>53</v>
      </c>
      <c r="W576" t="s">
        <v>53</v>
      </c>
      <c r="Y576" t="s">
        <v>55</v>
      </c>
      <c r="Z576" t="s">
        <v>52</v>
      </c>
      <c r="AA576">
        <v>2</v>
      </c>
      <c r="AB576" t="s">
        <v>72</v>
      </c>
      <c r="AD576" t="s">
        <v>73</v>
      </c>
      <c r="AE576" t="s">
        <v>52</v>
      </c>
      <c r="AF576" t="s">
        <v>52</v>
      </c>
      <c r="AG576" t="s">
        <v>52</v>
      </c>
      <c r="AH576">
        <v>9</v>
      </c>
      <c r="AI576" t="s">
        <v>100</v>
      </c>
      <c r="AJ576" t="s">
        <v>53</v>
      </c>
    </row>
    <row r="577" spans="1:49" hidden="1" x14ac:dyDescent="0.35">
      <c r="A577" s="2" t="s">
        <v>263</v>
      </c>
      <c r="B577">
        <v>12</v>
      </c>
      <c r="C577">
        <v>1207</v>
      </c>
      <c r="D577">
        <v>1</v>
      </c>
      <c r="E577" t="s">
        <v>50</v>
      </c>
      <c r="F577">
        <v>46</v>
      </c>
      <c r="G577" t="s">
        <v>72</v>
      </c>
      <c r="I577" t="s">
        <v>73</v>
      </c>
      <c r="J577" t="s">
        <v>52</v>
      </c>
      <c r="K577" t="s">
        <v>52</v>
      </c>
      <c r="L577" t="s">
        <v>52</v>
      </c>
      <c r="M577">
        <v>9</v>
      </c>
      <c r="N577" t="s">
        <v>100</v>
      </c>
      <c r="O577">
        <v>2</v>
      </c>
      <c r="P577" s="2">
        <v>2</v>
      </c>
      <c r="Q577" t="s">
        <v>56</v>
      </c>
      <c r="R577">
        <v>41</v>
      </c>
      <c r="S577" s="5">
        <f t="shared" si="8"/>
        <v>0</v>
      </c>
      <c r="T577" t="s">
        <v>57</v>
      </c>
      <c r="U577" t="s">
        <v>53</v>
      </c>
      <c r="W577" t="s">
        <v>53</v>
      </c>
      <c r="Y577" t="s">
        <v>55</v>
      </c>
      <c r="Z577" t="s">
        <v>52</v>
      </c>
      <c r="AA577">
        <v>1</v>
      </c>
      <c r="AB577" t="s">
        <v>72</v>
      </c>
      <c r="AD577" t="s">
        <v>73</v>
      </c>
      <c r="AE577" t="s">
        <v>52</v>
      </c>
      <c r="AF577" t="s">
        <v>52</v>
      </c>
      <c r="AG577" t="s">
        <v>52</v>
      </c>
      <c r="AH577">
        <v>4</v>
      </c>
      <c r="AI577" t="s">
        <v>83</v>
      </c>
      <c r="AJ577" t="s">
        <v>53</v>
      </c>
    </row>
    <row r="578" spans="1:49" hidden="1" x14ac:dyDescent="0.35">
      <c r="A578" s="2" t="s">
        <v>263</v>
      </c>
      <c r="B578">
        <v>12</v>
      </c>
      <c r="C578">
        <v>1207</v>
      </c>
      <c r="D578">
        <v>1</v>
      </c>
      <c r="E578" t="s">
        <v>50</v>
      </c>
      <c r="F578">
        <v>46</v>
      </c>
      <c r="G578" t="s">
        <v>72</v>
      </c>
      <c r="I578" t="s">
        <v>73</v>
      </c>
      <c r="J578" t="s">
        <v>52</v>
      </c>
      <c r="K578" t="s">
        <v>52</v>
      </c>
      <c r="L578" t="s">
        <v>52</v>
      </c>
      <c r="M578">
        <v>9</v>
      </c>
      <c r="N578" t="s">
        <v>100</v>
      </c>
      <c r="O578">
        <v>2</v>
      </c>
      <c r="P578" s="2">
        <v>3</v>
      </c>
      <c r="Q578" t="s">
        <v>56</v>
      </c>
      <c r="R578">
        <v>15</v>
      </c>
      <c r="S578" s="5">
        <f t="shared" si="8"/>
        <v>0</v>
      </c>
      <c r="T578" t="s">
        <v>235</v>
      </c>
      <c r="U578" t="s">
        <v>53</v>
      </c>
      <c r="W578" t="s">
        <v>53</v>
      </c>
      <c r="Y578" t="s">
        <v>59</v>
      </c>
      <c r="AB578" t="s">
        <v>72</v>
      </c>
      <c r="AD578" t="s">
        <v>73</v>
      </c>
      <c r="AE578" t="s">
        <v>52</v>
      </c>
      <c r="AF578" t="s">
        <v>52</v>
      </c>
      <c r="AG578" t="s">
        <v>52</v>
      </c>
      <c r="AH578">
        <v>9</v>
      </c>
      <c r="AI578" t="s">
        <v>100</v>
      </c>
      <c r="AJ578" t="s">
        <v>53</v>
      </c>
      <c r="AO578" t="s">
        <v>190</v>
      </c>
    </row>
    <row r="579" spans="1:49" hidden="1" x14ac:dyDescent="0.35">
      <c r="A579" s="2" t="s">
        <v>263</v>
      </c>
      <c r="B579">
        <v>12</v>
      </c>
      <c r="C579">
        <v>1207</v>
      </c>
      <c r="D579">
        <v>1</v>
      </c>
      <c r="E579" t="s">
        <v>50</v>
      </c>
      <c r="F579">
        <v>46</v>
      </c>
      <c r="G579" t="s">
        <v>72</v>
      </c>
      <c r="I579" t="s">
        <v>73</v>
      </c>
      <c r="J579" t="s">
        <v>52</v>
      </c>
      <c r="K579" t="s">
        <v>52</v>
      </c>
      <c r="L579" t="s">
        <v>52</v>
      </c>
      <c r="M579">
        <v>9</v>
      </c>
      <c r="N579" t="s">
        <v>100</v>
      </c>
      <c r="O579">
        <v>2</v>
      </c>
      <c r="P579" s="2">
        <v>4</v>
      </c>
      <c r="Q579" t="s">
        <v>56</v>
      </c>
      <c r="R579">
        <v>4</v>
      </c>
      <c r="S579" s="5">
        <f t="shared" ref="S579:S642" si="9">IF(AND(R579&gt;=6, R579&lt;=17, T579="Child"),1,0)</f>
        <v>0</v>
      </c>
      <c r="T579" t="s">
        <v>235</v>
      </c>
      <c r="U579" t="s">
        <v>53</v>
      </c>
      <c r="W579" t="s">
        <v>53</v>
      </c>
      <c r="AB579" t="s">
        <v>72</v>
      </c>
      <c r="AD579" t="s">
        <v>73</v>
      </c>
      <c r="AE579" t="s">
        <v>53</v>
      </c>
      <c r="AF579" t="s">
        <v>53</v>
      </c>
      <c r="AG579" t="s">
        <v>53</v>
      </c>
      <c r="AO579" t="s">
        <v>70</v>
      </c>
    </row>
    <row r="580" spans="1:49" hidden="1" x14ac:dyDescent="0.35">
      <c r="A580" s="2" t="s">
        <v>264</v>
      </c>
      <c r="B580">
        <v>17</v>
      </c>
      <c r="C580">
        <v>1702</v>
      </c>
      <c r="D580">
        <v>2</v>
      </c>
      <c r="E580" t="s">
        <v>56</v>
      </c>
      <c r="F580">
        <v>35</v>
      </c>
      <c r="G580" t="s">
        <v>72</v>
      </c>
      <c r="I580" t="s">
        <v>73</v>
      </c>
      <c r="J580" t="s">
        <v>53</v>
      </c>
      <c r="K580" t="s">
        <v>53</v>
      </c>
      <c r="L580" t="s">
        <v>52</v>
      </c>
      <c r="M580">
        <v>3</v>
      </c>
      <c r="N580" t="s">
        <v>97</v>
      </c>
      <c r="O580">
        <v>2</v>
      </c>
      <c r="P580" s="2">
        <v>1</v>
      </c>
      <c r="Q580" t="s">
        <v>56</v>
      </c>
      <c r="R580">
        <v>35</v>
      </c>
      <c r="S580" s="5">
        <f t="shared" si="9"/>
        <v>0</v>
      </c>
      <c r="T580" t="s">
        <v>54</v>
      </c>
      <c r="U580" t="s">
        <v>53</v>
      </c>
      <c r="W580" t="s">
        <v>53</v>
      </c>
      <c r="Y580" t="s">
        <v>122</v>
      </c>
      <c r="AB580" t="s">
        <v>72</v>
      </c>
      <c r="AD580" t="s">
        <v>73</v>
      </c>
      <c r="AE580" t="s">
        <v>53</v>
      </c>
      <c r="AF580" t="s">
        <v>53</v>
      </c>
      <c r="AG580" t="s">
        <v>52</v>
      </c>
      <c r="AH580">
        <v>3</v>
      </c>
      <c r="AI580" t="s">
        <v>97</v>
      </c>
      <c r="AJ580" t="s">
        <v>53</v>
      </c>
    </row>
    <row r="581" spans="1:49" x14ac:dyDescent="0.35">
      <c r="A581" s="2" t="s">
        <v>264</v>
      </c>
      <c r="B581">
        <v>17</v>
      </c>
      <c r="C581">
        <v>1702</v>
      </c>
      <c r="D581">
        <v>2</v>
      </c>
      <c r="E581" t="s">
        <v>56</v>
      </c>
      <c r="F581">
        <v>35</v>
      </c>
      <c r="G581" t="s">
        <v>72</v>
      </c>
      <c r="I581" t="s">
        <v>73</v>
      </c>
      <c r="J581" t="s">
        <v>53</v>
      </c>
      <c r="K581" t="s">
        <v>53</v>
      </c>
      <c r="L581" t="s">
        <v>52</v>
      </c>
      <c r="M581">
        <v>3</v>
      </c>
      <c r="N581" t="s">
        <v>97</v>
      </c>
      <c r="O581">
        <v>3</v>
      </c>
      <c r="P581" s="6">
        <v>2</v>
      </c>
      <c r="Q581" t="s">
        <v>50</v>
      </c>
      <c r="R581">
        <v>9</v>
      </c>
      <c r="S581" s="5">
        <f t="shared" si="9"/>
        <v>1</v>
      </c>
      <c r="T581" t="s">
        <v>58</v>
      </c>
      <c r="U581" t="s">
        <v>53</v>
      </c>
      <c r="W581" t="s">
        <v>52</v>
      </c>
      <c r="X581">
        <v>1</v>
      </c>
      <c r="AB581" t="s">
        <v>72</v>
      </c>
      <c r="AD581" t="s">
        <v>73</v>
      </c>
      <c r="AE581" t="s">
        <v>53</v>
      </c>
      <c r="AF581" t="s">
        <v>53</v>
      </c>
      <c r="AG581" t="s">
        <v>52</v>
      </c>
      <c r="AH581">
        <v>3</v>
      </c>
      <c r="AI581" t="s">
        <v>63</v>
      </c>
      <c r="AJ581" t="s">
        <v>52</v>
      </c>
      <c r="AK581" t="s">
        <v>64</v>
      </c>
      <c r="AM581" t="s">
        <v>62</v>
      </c>
      <c r="AN581" t="s">
        <v>53</v>
      </c>
      <c r="AP581">
        <v>0</v>
      </c>
      <c r="AQ581">
        <v>0</v>
      </c>
      <c r="AR581">
        <v>12000</v>
      </c>
      <c r="AS581">
        <v>35000</v>
      </c>
      <c r="AT581">
        <v>0</v>
      </c>
      <c r="AU581">
        <v>0</v>
      </c>
      <c r="AV581">
        <v>0</v>
      </c>
      <c r="AW581">
        <v>47000</v>
      </c>
    </row>
    <row r="582" spans="1:49" x14ac:dyDescent="0.35">
      <c r="A582" s="2" t="s">
        <v>264</v>
      </c>
      <c r="B582">
        <v>17</v>
      </c>
      <c r="C582">
        <v>1702</v>
      </c>
      <c r="D582">
        <v>2</v>
      </c>
      <c r="E582" t="s">
        <v>56</v>
      </c>
      <c r="F582">
        <v>35</v>
      </c>
      <c r="G582" t="s">
        <v>72</v>
      </c>
      <c r="I582" t="s">
        <v>73</v>
      </c>
      <c r="J582" t="s">
        <v>53</v>
      </c>
      <c r="K582" t="s">
        <v>53</v>
      </c>
      <c r="L582" t="s">
        <v>52</v>
      </c>
      <c r="M582">
        <v>3</v>
      </c>
      <c r="N582" t="s">
        <v>97</v>
      </c>
      <c r="O582">
        <v>3</v>
      </c>
      <c r="P582" s="6">
        <v>3</v>
      </c>
      <c r="Q582" t="s">
        <v>50</v>
      </c>
      <c r="R582">
        <v>7</v>
      </c>
      <c r="S582" s="5">
        <f t="shared" si="9"/>
        <v>1</v>
      </c>
      <c r="T582" t="s">
        <v>58</v>
      </c>
      <c r="U582" t="s">
        <v>53</v>
      </c>
      <c r="W582" t="s">
        <v>52</v>
      </c>
      <c r="X582">
        <v>1</v>
      </c>
      <c r="AB582" t="s">
        <v>72</v>
      </c>
      <c r="AD582" t="s">
        <v>73</v>
      </c>
      <c r="AE582" t="s">
        <v>53</v>
      </c>
      <c r="AF582" t="s">
        <v>53</v>
      </c>
      <c r="AG582" t="s">
        <v>52</v>
      </c>
      <c r="AH582">
        <v>1</v>
      </c>
      <c r="AI582" t="s">
        <v>65</v>
      </c>
      <c r="AJ582" t="s">
        <v>52</v>
      </c>
      <c r="AK582" t="s">
        <v>66</v>
      </c>
      <c r="AM582" t="s">
        <v>62</v>
      </c>
      <c r="AN582" t="s">
        <v>53</v>
      </c>
      <c r="AP582">
        <v>0</v>
      </c>
      <c r="AQ582">
        <v>0</v>
      </c>
      <c r="AR582">
        <v>5000</v>
      </c>
      <c r="AS582">
        <v>20000</v>
      </c>
      <c r="AT582">
        <v>0</v>
      </c>
      <c r="AU582">
        <v>0</v>
      </c>
      <c r="AV582">
        <v>0</v>
      </c>
      <c r="AW582">
        <v>25000</v>
      </c>
    </row>
    <row r="583" spans="1:49" hidden="1" x14ac:dyDescent="0.35">
      <c r="A583" s="2" t="s">
        <v>264</v>
      </c>
      <c r="B583">
        <v>17</v>
      </c>
      <c r="C583">
        <v>1702</v>
      </c>
      <c r="D583">
        <v>2</v>
      </c>
      <c r="E583" t="s">
        <v>56</v>
      </c>
      <c r="F583">
        <v>35</v>
      </c>
      <c r="G583" t="s">
        <v>72</v>
      </c>
      <c r="I583" t="s">
        <v>73</v>
      </c>
      <c r="J583" t="s">
        <v>53</v>
      </c>
      <c r="K583" t="s">
        <v>53</v>
      </c>
      <c r="L583" t="s">
        <v>52</v>
      </c>
      <c r="M583">
        <v>3</v>
      </c>
      <c r="N583" t="s">
        <v>97</v>
      </c>
      <c r="O583">
        <v>3</v>
      </c>
      <c r="P583" s="2">
        <v>4</v>
      </c>
      <c r="Q583" t="s">
        <v>56</v>
      </c>
      <c r="R583">
        <v>2</v>
      </c>
      <c r="S583" s="5">
        <f t="shared" si="9"/>
        <v>0</v>
      </c>
      <c r="T583" t="s">
        <v>58</v>
      </c>
      <c r="U583" t="s">
        <v>53</v>
      </c>
      <c r="W583" t="s">
        <v>52</v>
      </c>
      <c r="X583">
        <v>1</v>
      </c>
      <c r="AB583" t="s">
        <v>72</v>
      </c>
      <c r="AD583" t="s">
        <v>73</v>
      </c>
    </row>
    <row r="584" spans="1:49" hidden="1" x14ac:dyDescent="0.35">
      <c r="A584" s="2" t="s">
        <v>265</v>
      </c>
      <c r="B584">
        <v>8</v>
      </c>
      <c r="C584">
        <v>810</v>
      </c>
      <c r="D584">
        <v>2</v>
      </c>
      <c r="E584" t="s">
        <v>50</v>
      </c>
      <c r="F584">
        <v>62</v>
      </c>
      <c r="G584" t="s">
        <v>72</v>
      </c>
      <c r="I584" t="s">
        <v>73</v>
      </c>
      <c r="J584" t="s">
        <v>52</v>
      </c>
      <c r="K584" t="s">
        <v>52</v>
      </c>
      <c r="L584" t="s">
        <v>52</v>
      </c>
      <c r="M584">
        <v>3</v>
      </c>
      <c r="N584" t="s">
        <v>63</v>
      </c>
      <c r="O584">
        <v>3</v>
      </c>
      <c r="P584" s="2">
        <v>1</v>
      </c>
      <c r="Q584" t="s">
        <v>50</v>
      </c>
      <c r="R584">
        <v>62</v>
      </c>
      <c r="S584" s="5">
        <f t="shared" si="9"/>
        <v>0</v>
      </c>
      <c r="T584" t="s">
        <v>54</v>
      </c>
      <c r="U584" t="s">
        <v>53</v>
      </c>
      <c r="W584" t="s">
        <v>53</v>
      </c>
      <c r="Y584" t="s">
        <v>55</v>
      </c>
      <c r="Z584" t="s">
        <v>52</v>
      </c>
      <c r="AA584">
        <v>2</v>
      </c>
      <c r="AB584" t="s">
        <v>72</v>
      </c>
      <c r="AD584" t="s">
        <v>73</v>
      </c>
      <c r="AE584" t="s">
        <v>52</v>
      </c>
      <c r="AF584" t="s">
        <v>52</v>
      </c>
      <c r="AG584" t="s">
        <v>52</v>
      </c>
      <c r="AH584">
        <v>3</v>
      </c>
      <c r="AI584" t="s">
        <v>63</v>
      </c>
      <c r="AJ584" t="s">
        <v>53</v>
      </c>
    </row>
    <row r="585" spans="1:49" hidden="1" x14ac:dyDescent="0.35">
      <c r="A585" s="2" t="s">
        <v>265</v>
      </c>
      <c r="B585">
        <v>8</v>
      </c>
      <c r="C585">
        <v>810</v>
      </c>
      <c r="D585">
        <v>2</v>
      </c>
      <c r="E585" t="s">
        <v>50</v>
      </c>
      <c r="F585">
        <v>62</v>
      </c>
      <c r="G585" t="s">
        <v>72</v>
      </c>
      <c r="I585" t="s">
        <v>73</v>
      </c>
      <c r="J585" t="s">
        <v>52</v>
      </c>
      <c r="K585" t="s">
        <v>52</v>
      </c>
      <c r="L585" t="s">
        <v>52</v>
      </c>
      <c r="M585">
        <v>3</v>
      </c>
      <c r="N585" t="s">
        <v>63</v>
      </c>
      <c r="O585">
        <v>3</v>
      </c>
      <c r="P585" s="2">
        <v>2</v>
      </c>
      <c r="Q585" t="s">
        <v>56</v>
      </c>
      <c r="R585">
        <v>62</v>
      </c>
      <c r="S585" s="5">
        <f t="shared" si="9"/>
        <v>0</v>
      </c>
      <c r="T585" t="s">
        <v>57</v>
      </c>
      <c r="U585" t="s">
        <v>53</v>
      </c>
      <c r="W585" t="s">
        <v>53</v>
      </c>
      <c r="Y585" t="s">
        <v>55</v>
      </c>
      <c r="Z585" t="s">
        <v>52</v>
      </c>
      <c r="AA585">
        <v>1</v>
      </c>
      <c r="AB585" t="s">
        <v>72</v>
      </c>
      <c r="AD585" t="s">
        <v>73</v>
      </c>
      <c r="AE585" t="s">
        <v>52</v>
      </c>
      <c r="AF585" t="s">
        <v>52</v>
      </c>
      <c r="AG585" t="s">
        <v>52</v>
      </c>
      <c r="AH585">
        <v>3</v>
      </c>
      <c r="AI585" t="s">
        <v>63</v>
      </c>
      <c r="AJ585" t="s">
        <v>53</v>
      </c>
    </row>
    <row r="586" spans="1:49" hidden="1" x14ac:dyDescent="0.35">
      <c r="A586" s="2" t="s">
        <v>265</v>
      </c>
      <c r="B586">
        <v>8</v>
      </c>
      <c r="C586">
        <v>810</v>
      </c>
      <c r="D586">
        <v>2</v>
      </c>
      <c r="E586" t="s">
        <v>50</v>
      </c>
      <c r="F586">
        <v>62</v>
      </c>
      <c r="G586" t="s">
        <v>72</v>
      </c>
      <c r="I586" t="s">
        <v>73</v>
      </c>
      <c r="J586" t="s">
        <v>52</v>
      </c>
      <c r="K586" t="s">
        <v>52</v>
      </c>
      <c r="L586" t="s">
        <v>52</v>
      </c>
      <c r="M586">
        <v>3</v>
      </c>
      <c r="N586" t="s">
        <v>63</v>
      </c>
      <c r="O586">
        <v>3</v>
      </c>
      <c r="P586" s="2">
        <v>3</v>
      </c>
      <c r="Q586" t="s">
        <v>56</v>
      </c>
      <c r="R586">
        <v>31</v>
      </c>
      <c r="S586" s="5">
        <f t="shared" si="9"/>
        <v>0</v>
      </c>
      <c r="T586" t="s">
        <v>58</v>
      </c>
      <c r="U586" t="s">
        <v>52</v>
      </c>
      <c r="V586">
        <v>1</v>
      </c>
      <c r="W586" t="s">
        <v>52</v>
      </c>
      <c r="X586">
        <v>2</v>
      </c>
      <c r="Y586" t="s">
        <v>55</v>
      </c>
      <c r="Z586" t="s">
        <v>52</v>
      </c>
      <c r="AA586">
        <v>4</v>
      </c>
      <c r="AB586" t="s">
        <v>72</v>
      </c>
      <c r="AD586" t="s">
        <v>73</v>
      </c>
      <c r="AE586" t="s">
        <v>52</v>
      </c>
      <c r="AF586" t="s">
        <v>52</v>
      </c>
      <c r="AG586" t="s">
        <v>52</v>
      </c>
      <c r="AH586">
        <v>7</v>
      </c>
      <c r="AI586" t="s">
        <v>86</v>
      </c>
      <c r="AJ586" t="s">
        <v>53</v>
      </c>
    </row>
    <row r="587" spans="1:49" hidden="1" x14ac:dyDescent="0.35">
      <c r="A587" s="2" t="s">
        <v>265</v>
      </c>
      <c r="B587">
        <v>8</v>
      </c>
      <c r="C587">
        <v>810</v>
      </c>
      <c r="D587">
        <v>2</v>
      </c>
      <c r="E587" t="s">
        <v>50</v>
      </c>
      <c r="F587">
        <v>62</v>
      </c>
      <c r="G587" t="s">
        <v>72</v>
      </c>
      <c r="I587" t="s">
        <v>73</v>
      </c>
      <c r="J587" t="s">
        <v>52</v>
      </c>
      <c r="K587" t="s">
        <v>52</v>
      </c>
      <c r="L587" t="s">
        <v>52</v>
      </c>
      <c r="M587">
        <v>3</v>
      </c>
      <c r="N587" t="s">
        <v>63</v>
      </c>
      <c r="O587">
        <v>3</v>
      </c>
      <c r="P587" s="2">
        <v>4</v>
      </c>
      <c r="Q587" t="s">
        <v>50</v>
      </c>
      <c r="R587">
        <v>28</v>
      </c>
      <c r="S587" s="5">
        <f t="shared" si="9"/>
        <v>0</v>
      </c>
      <c r="T587" t="s">
        <v>99</v>
      </c>
      <c r="U587" t="s">
        <v>53</v>
      </c>
      <c r="W587" t="s">
        <v>53</v>
      </c>
      <c r="Y587" t="s">
        <v>55</v>
      </c>
      <c r="Z587" t="s">
        <v>52</v>
      </c>
      <c r="AA587">
        <v>3</v>
      </c>
      <c r="AB587" t="s">
        <v>72</v>
      </c>
      <c r="AD587" t="s">
        <v>73</v>
      </c>
      <c r="AE587" t="s">
        <v>52</v>
      </c>
      <c r="AF587" t="s">
        <v>52</v>
      </c>
      <c r="AG587" t="s">
        <v>52</v>
      </c>
      <c r="AH587">
        <v>10</v>
      </c>
      <c r="AI587" t="s">
        <v>107</v>
      </c>
      <c r="AJ587" t="s">
        <v>53</v>
      </c>
    </row>
    <row r="588" spans="1:49" hidden="1" x14ac:dyDescent="0.35">
      <c r="A588" s="2" t="s">
        <v>266</v>
      </c>
      <c r="B588">
        <v>12</v>
      </c>
      <c r="C588">
        <v>1206</v>
      </c>
      <c r="D588">
        <v>1</v>
      </c>
      <c r="E588" t="s">
        <v>50</v>
      </c>
      <c r="F588">
        <v>33</v>
      </c>
      <c r="G588" t="s">
        <v>267</v>
      </c>
      <c r="H588" t="s">
        <v>52</v>
      </c>
      <c r="I588" t="s">
        <v>52</v>
      </c>
      <c r="J588" t="s">
        <v>53</v>
      </c>
      <c r="K588" t="s">
        <v>53</v>
      </c>
      <c r="L588" t="s">
        <v>53</v>
      </c>
      <c r="M588">
        <v>0</v>
      </c>
      <c r="O588">
        <v>3</v>
      </c>
      <c r="P588" s="2">
        <v>1</v>
      </c>
      <c r="Q588" t="s">
        <v>50</v>
      </c>
      <c r="R588">
        <v>33</v>
      </c>
      <c r="S588" s="5">
        <f t="shared" si="9"/>
        <v>0</v>
      </c>
      <c r="T588" t="s">
        <v>54</v>
      </c>
      <c r="U588" t="s">
        <v>53</v>
      </c>
      <c r="W588" t="s">
        <v>53</v>
      </c>
      <c r="Y588" t="s">
        <v>55</v>
      </c>
      <c r="Z588" t="s">
        <v>52</v>
      </c>
      <c r="AA588">
        <v>2</v>
      </c>
      <c r="AB588" t="s">
        <v>267</v>
      </c>
      <c r="AC588" t="s">
        <v>52</v>
      </c>
      <c r="AD588" t="s">
        <v>52</v>
      </c>
      <c r="AE588" t="s">
        <v>53</v>
      </c>
      <c r="AF588" t="s">
        <v>53</v>
      </c>
      <c r="AG588" t="s">
        <v>53</v>
      </c>
    </row>
    <row r="589" spans="1:49" hidden="1" x14ac:dyDescent="0.35">
      <c r="A589" s="2" t="s">
        <v>266</v>
      </c>
      <c r="B589">
        <v>12</v>
      </c>
      <c r="C589">
        <v>1206</v>
      </c>
      <c r="D589">
        <v>1</v>
      </c>
      <c r="E589" t="s">
        <v>50</v>
      </c>
      <c r="F589">
        <v>33</v>
      </c>
      <c r="G589" t="s">
        <v>267</v>
      </c>
      <c r="H589" t="s">
        <v>52</v>
      </c>
      <c r="I589" t="s">
        <v>52</v>
      </c>
      <c r="J589" t="s">
        <v>53</v>
      </c>
      <c r="K589" t="s">
        <v>53</v>
      </c>
      <c r="L589" t="s">
        <v>53</v>
      </c>
      <c r="M589">
        <v>0</v>
      </c>
      <c r="O589">
        <v>3</v>
      </c>
      <c r="P589" s="2">
        <v>2</v>
      </c>
      <c r="Q589" t="s">
        <v>56</v>
      </c>
      <c r="R589">
        <v>31</v>
      </c>
      <c r="S589" s="5">
        <f t="shared" si="9"/>
        <v>0</v>
      </c>
      <c r="T589" t="s">
        <v>57</v>
      </c>
      <c r="U589" t="s">
        <v>53</v>
      </c>
      <c r="W589" t="s">
        <v>53</v>
      </c>
      <c r="Y589" t="s">
        <v>55</v>
      </c>
      <c r="Z589" t="s">
        <v>52</v>
      </c>
      <c r="AA589">
        <v>1</v>
      </c>
      <c r="AB589" t="s">
        <v>267</v>
      </c>
      <c r="AC589" t="s">
        <v>53</v>
      </c>
      <c r="AD589" t="s">
        <v>52</v>
      </c>
      <c r="AE589" t="s">
        <v>53</v>
      </c>
      <c r="AF589" t="s">
        <v>53</v>
      </c>
      <c r="AG589" t="s">
        <v>53</v>
      </c>
    </row>
    <row r="590" spans="1:49" x14ac:dyDescent="0.35">
      <c r="A590" s="2" t="s">
        <v>266</v>
      </c>
      <c r="B590">
        <v>12</v>
      </c>
      <c r="C590">
        <v>1206</v>
      </c>
      <c r="D590">
        <v>1</v>
      </c>
      <c r="E590" t="s">
        <v>50</v>
      </c>
      <c r="F590">
        <v>33</v>
      </c>
      <c r="G590" t="s">
        <v>267</v>
      </c>
      <c r="H590" t="s">
        <v>52</v>
      </c>
      <c r="I590" t="s">
        <v>52</v>
      </c>
      <c r="J590" t="s">
        <v>53</v>
      </c>
      <c r="K590" t="s">
        <v>53</v>
      </c>
      <c r="L590" t="s">
        <v>53</v>
      </c>
      <c r="M590">
        <v>0</v>
      </c>
      <c r="O590">
        <v>3</v>
      </c>
      <c r="P590" s="6">
        <v>3</v>
      </c>
      <c r="Q590" t="s">
        <v>50</v>
      </c>
      <c r="R590">
        <v>6</v>
      </c>
      <c r="S590" s="5">
        <f t="shared" si="9"/>
        <v>1</v>
      </c>
      <c r="T590" t="s">
        <v>58</v>
      </c>
      <c r="U590" t="s">
        <v>52</v>
      </c>
      <c r="V590">
        <v>1</v>
      </c>
      <c r="W590" t="s">
        <v>52</v>
      </c>
      <c r="X590">
        <v>2</v>
      </c>
      <c r="AB590" t="s">
        <v>267</v>
      </c>
      <c r="AC590" t="s">
        <v>53</v>
      </c>
      <c r="AD590" t="s">
        <v>52</v>
      </c>
      <c r="AE590" t="s">
        <v>53</v>
      </c>
      <c r="AF590" t="s">
        <v>53</v>
      </c>
      <c r="AG590" t="s">
        <v>53</v>
      </c>
      <c r="AO590" t="s">
        <v>70</v>
      </c>
    </row>
    <row r="591" spans="1:49" hidden="1" x14ac:dyDescent="0.35">
      <c r="A591" s="2" t="s">
        <v>266</v>
      </c>
      <c r="B591">
        <v>12</v>
      </c>
      <c r="C591">
        <v>1206</v>
      </c>
      <c r="D591">
        <v>1</v>
      </c>
      <c r="E591" t="s">
        <v>50</v>
      </c>
      <c r="F591">
        <v>33</v>
      </c>
      <c r="G591" t="s">
        <v>267</v>
      </c>
      <c r="H591" t="s">
        <v>52</v>
      </c>
      <c r="I591" t="s">
        <v>52</v>
      </c>
      <c r="J591" t="s">
        <v>53</v>
      </c>
      <c r="K591" t="s">
        <v>53</v>
      </c>
      <c r="L591" t="s">
        <v>53</v>
      </c>
      <c r="M591">
        <v>0</v>
      </c>
      <c r="O591">
        <v>3</v>
      </c>
      <c r="P591" s="2">
        <v>4</v>
      </c>
      <c r="Q591" t="s">
        <v>56</v>
      </c>
      <c r="R591">
        <v>0</v>
      </c>
      <c r="S591" s="5">
        <f t="shared" si="9"/>
        <v>0</v>
      </c>
      <c r="T591" t="s">
        <v>58</v>
      </c>
      <c r="U591" t="s">
        <v>52</v>
      </c>
      <c r="V591">
        <v>1</v>
      </c>
      <c r="W591" t="s">
        <v>52</v>
      </c>
      <c r="X591">
        <v>2</v>
      </c>
      <c r="AB591" t="s">
        <v>267</v>
      </c>
      <c r="AC591" t="s">
        <v>53</v>
      </c>
    </row>
    <row r="592" spans="1:49" hidden="1" x14ac:dyDescent="0.35">
      <c r="A592" s="2" t="s">
        <v>268</v>
      </c>
      <c r="B592">
        <v>1</v>
      </c>
      <c r="C592">
        <v>103</v>
      </c>
      <c r="D592">
        <v>2</v>
      </c>
      <c r="E592" t="s">
        <v>50</v>
      </c>
      <c r="F592">
        <v>53</v>
      </c>
      <c r="G592" t="s">
        <v>72</v>
      </c>
      <c r="I592" t="s">
        <v>52</v>
      </c>
      <c r="J592" t="s">
        <v>52</v>
      </c>
      <c r="K592" t="s">
        <v>52</v>
      </c>
      <c r="L592" t="s">
        <v>52</v>
      </c>
      <c r="M592">
        <v>13</v>
      </c>
      <c r="N592" t="s">
        <v>76</v>
      </c>
      <c r="O592">
        <v>3</v>
      </c>
      <c r="P592" s="2">
        <v>1</v>
      </c>
      <c r="Q592" t="s">
        <v>50</v>
      </c>
      <c r="R592">
        <v>53</v>
      </c>
      <c r="S592" s="5">
        <f t="shared" si="9"/>
        <v>0</v>
      </c>
      <c r="T592" t="s">
        <v>54</v>
      </c>
      <c r="U592" t="s">
        <v>53</v>
      </c>
      <c r="W592" t="s">
        <v>53</v>
      </c>
      <c r="Y592" t="s">
        <v>55</v>
      </c>
      <c r="Z592" t="s">
        <v>52</v>
      </c>
      <c r="AA592">
        <v>2</v>
      </c>
      <c r="AB592" t="s">
        <v>72</v>
      </c>
      <c r="AD592" t="s">
        <v>52</v>
      </c>
      <c r="AE592" t="s">
        <v>52</v>
      </c>
      <c r="AF592" t="s">
        <v>52</v>
      </c>
      <c r="AG592" t="s">
        <v>52</v>
      </c>
      <c r="AH592">
        <v>13</v>
      </c>
      <c r="AI592" t="s">
        <v>76</v>
      </c>
      <c r="AJ592" t="s">
        <v>53</v>
      </c>
    </row>
    <row r="593" spans="1:49" hidden="1" x14ac:dyDescent="0.35">
      <c r="A593" s="2" t="s">
        <v>268</v>
      </c>
      <c r="B593">
        <v>1</v>
      </c>
      <c r="C593">
        <v>103</v>
      </c>
      <c r="D593">
        <v>2</v>
      </c>
      <c r="E593" t="s">
        <v>50</v>
      </c>
      <c r="F593">
        <v>53</v>
      </c>
      <c r="G593" t="s">
        <v>72</v>
      </c>
      <c r="I593" t="s">
        <v>52</v>
      </c>
      <c r="J593" t="s">
        <v>52</v>
      </c>
      <c r="K593" t="s">
        <v>52</v>
      </c>
      <c r="L593" t="s">
        <v>52</v>
      </c>
      <c r="M593">
        <v>13</v>
      </c>
      <c r="N593" t="s">
        <v>76</v>
      </c>
      <c r="O593">
        <v>3</v>
      </c>
      <c r="P593" s="2">
        <v>2</v>
      </c>
      <c r="Q593" t="s">
        <v>56</v>
      </c>
      <c r="R593">
        <v>51</v>
      </c>
      <c r="S593" s="5">
        <f t="shared" si="9"/>
        <v>0</v>
      </c>
      <c r="T593" t="s">
        <v>57</v>
      </c>
      <c r="U593" t="s">
        <v>53</v>
      </c>
      <c r="W593" t="s">
        <v>53</v>
      </c>
      <c r="Y593" t="s">
        <v>55</v>
      </c>
      <c r="Z593" t="s">
        <v>52</v>
      </c>
      <c r="AA593">
        <v>1</v>
      </c>
      <c r="AB593" t="s">
        <v>72</v>
      </c>
      <c r="AD593" t="s">
        <v>73</v>
      </c>
      <c r="AE593" t="s">
        <v>52</v>
      </c>
      <c r="AF593" t="s">
        <v>52</v>
      </c>
      <c r="AG593" t="s">
        <v>52</v>
      </c>
      <c r="AH593">
        <v>6</v>
      </c>
      <c r="AI593" t="s">
        <v>78</v>
      </c>
      <c r="AJ593" t="s">
        <v>53</v>
      </c>
    </row>
    <row r="594" spans="1:49" hidden="1" x14ac:dyDescent="0.35">
      <c r="A594" s="2" t="s">
        <v>268</v>
      </c>
      <c r="B594">
        <v>1</v>
      </c>
      <c r="C594">
        <v>103</v>
      </c>
      <c r="D594">
        <v>2</v>
      </c>
      <c r="E594" t="s">
        <v>50</v>
      </c>
      <c r="F594">
        <v>53</v>
      </c>
      <c r="G594" t="s">
        <v>72</v>
      </c>
      <c r="I594" t="s">
        <v>52</v>
      </c>
      <c r="J594" t="s">
        <v>52</v>
      </c>
      <c r="K594" t="s">
        <v>52</v>
      </c>
      <c r="L594" t="s">
        <v>52</v>
      </c>
      <c r="M594">
        <v>13</v>
      </c>
      <c r="N594" t="s">
        <v>76</v>
      </c>
      <c r="O594">
        <v>2</v>
      </c>
      <c r="P594" s="2">
        <v>4</v>
      </c>
      <c r="Q594" t="s">
        <v>50</v>
      </c>
      <c r="R594">
        <v>18</v>
      </c>
      <c r="S594" s="5">
        <f t="shared" si="9"/>
        <v>0</v>
      </c>
      <c r="T594" t="s">
        <v>58</v>
      </c>
      <c r="U594" t="s">
        <v>52</v>
      </c>
      <c r="V594">
        <v>1</v>
      </c>
      <c r="W594" t="s">
        <v>52</v>
      </c>
      <c r="X594">
        <v>2</v>
      </c>
      <c r="Y594" t="s">
        <v>59</v>
      </c>
      <c r="AB594" t="s">
        <v>72</v>
      </c>
      <c r="AD594" t="s">
        <v>52</v>
      </c>
      <c r="AE594" t="s">
        <v>52</v>
      </c>
      <c r="AF594" t="s">
        <v>52</v>
      </c>
      <c r="AG594" t="s">
        <v>52</v>
      </c>
      <c r="AH594">
        <v>13</v>
      </c>
      <c r="AI594" t="s">
        <v>115</v>
      </c>
      <c r="AJ594" t="s">
        <v>52</v>
      </c>
      <c r="AK594" t="s">
        <v>95</v>
      </c>
      <c r="AM594" t="s">
        <v>62</v>
      </c>
      <c r="AN594" t="s">
        <v>53</v>
      </c>
      <c r="AP594">
        <v>1520000</v>
      </c>
      <c r="AQ594">
        <v>0</v>
      </c>
      <c r="AR594">
        <v>100000</v>
      </c>
      <c r="AS594">
        <v>200000</v>
      </c>
      <c r="AT594">
        <v>1600000</v>
      </c>
      <c r="AU594">
        <v>0</v>
      </c>
      <c r="AV594">
        <v>0</v>
      </c>
      <c r="AW594">
        <v>3420000</v>
      </c>
    </row>
    <row r="595" spans="1:49" hidden="1" x14ac:dyDescent="0.35">
      <c r="A595" s="2" t="s">
        <v>268</v>
      </c>
      <c r="B595">
        <v>1</v>
      </c>
      <c r="C595">
        <v>103</v>
      </c>
      <c r="D595">
        <v>2</v>
      </c>
      <c r="E595" t="s">
        <v>50</v>
      </c>
      <c r="F595">
        <v>53</v>
      </c>
      <c r="G595" t="s">
        <v>72</v>
      </c>
      <c r="I595" t="s">
        <v>52</v>
      </c>
      <c r="J595" t="s">
        <v>52</v>
      </c>
      <c r="K595" t="s">
        <v>52</v>
      </c>
      <c r="L595" t="s">
        <v>52</v>
      </c>
      <c r="M595">
        <v>13</v>
      </c>
      <c r="N595" t="s">
        <v>76</v>
      </c>
      <c r="O595">
        <v>2</v>
      </c>
      <c r="P595" s="2">
        <v>5</v>
      </c>
      <c r="Q595" t="s">
        <v>56</v>
      </c>
      <c r="R595">
        <v>13</v>
      </c>
      <c r="S595" s="5">
        <f t="shared" si="9"/>
        <v>0</v>
      </c>
      <c r="T595" t="s">
        <v>169</v>
      </c>
      <c r="U595" t="s">
        <v>53</v>
      </c>
      <c r="W595" t="s">
        <v>53</v>
      </c>
      <c r="Y595" t="s">
        <v>59</v>
      </c>
      <c r="AB595" t="s">
        <v>72</v>
      </c>
      <c r="AD595" t="s">
        <v>73</v>
      </c>
      <c r="AE595" t="s">
        <v>52</v>
      </c>
      <c r="AF595" t="s">
        <v>52</v>
      </c>
      <c r="AG595" t="s">
        <v>52</v>
      </c>
      <c r="AH595">
        <v>8</v>
      </c>
      <c r="AI595" t="s">
        <v>86</v>
      </c>
      <c r="AJ595" t="s">
        <v>52</v>
      </c>
      <c r="AK595" t="s">
        <v>87</v>
      </c>
      <c r="AM595" t="s">
        <v>62</v>
      </c>
      <c r="AN595" t="s">
        <v>52</v>
      </c>
      <c r="AP595">
        <v>0</v>
      </c>
      <c r="AQ595">
        <v>320000</v>
      </c>
      <c r="AR595">
        <v>20000</v>
      </c>
      <c r="AS595">
        <v>50000</v>
      </c>
      <c r="AT595">
        <v>0</v>
      </c>
      <c r="AU595">
        <v>0</v>
      </c>
      <c r="AV595">
        <v>0</v>
      </c>
      <c r="AW595">
        <v>390000</v>
      </c>
    </row>
    <row r="596" spans="1:49" hidden="1" x14ac:dyDescent="0.35">
      <c r="A596" s="2" t="s">
        <v>269</v>
      </c>
      <c r="B596">
        <v>14</v>
      </c>
      <c r="C596">
        <v>1411</v>
      </c>
      <c r="D596">
        <v>2</v>
      </c>
      <c r="E596" t="s">
        <v>50</v>
      </c>
      <c r="F596">
        <v>41</v>
      </c>
      <c r="G596" t="s">
        <v>72</v>
      </c>
      <c r="I596" t="s">
        <v>73</v>
      </c>
      <c r="J596" t="s">
        <v>52</v>
      </c>
      <c r="K596" t="s">
        <v>52</v>
      </c>
      <c r="L596" t="s">
        <v>52</v>
      </c>
      <c r="M596">
        <v>8</v>
      </c>
      <c r="N596" t="s">
        <v>60</v>
      </c>
      <c r="O596">
        <v>2</v>
      </c>
      <c r="P596" s="2">
        <v>1</v>
      </c>
      <c r="Q596" t="s">
        <v>50</v>
      </c>
      <c r="R596">
        <v>41</v>
      </c>
      <c r="S596" s="5">
        <f t="shared" si="9"/>
        <v>0</v>
      </c>
      <c r="T596" t="s">
        <v>54</v>
      </c>
      <c r="U596" t="s">
        <v>53</v>
      </c>
      <c r="W596" t="s">
        <v>53</v>
      </c>
      <c r="Y596" t="s">
        <v>55</v>
      </c>
      <c r="Z596" t="s">
        <v>52</v>
      </c>
      <c r="AA596">
        <v>2</v>
      </c>
      <c r="AB596" t="s">
        <v>72</v>
      </c>
      <c r="AD596" t="s">
        <v>73</v>
      </c>
      <c r="AE596" t="s">
        <v>52</v>
      </c>
      <c r="AF596" t="s">
        <v>52</v>
      </c>
      <c r="AG596" t="s">
        <v>52</v>
      </c>
      <c r="AH596">
        <v>8</v>
      </c>
      <c r="AI596" t="s">
        <v>60</v>
      </c>
      <c r="AJ596" t="s">
        <v>53</v>
      </c>
    </row>
    <row r="597" spans="1:49" hidden="1" x14ac:dyDescent="0.35">
      <c r="A597" s="2" t="s">
        <v>269</v>
      </c>
      <c r="B597">
        <v>14</v>
      </c>
      <c r="C597">
        <v>1411</v>
      </c>
      <c r="D597">
        <v>2</v>
      </c>
      <c r="E597" t="s">
        <v>50</v>
      </c>
      <c r="F597">
        <v>41</v>
      </c>
      <c r="G597" t="s">
        <v>72</v>
      </c>
      <c r="I597" t="s">
        <v>73</v>
      </c>
      <c r="J597" t="s">
        <v>52</v>
      </c>
      <c r="K597" t="s">
        <v>52</v>
      </c>
      <c r="L597" t="s">
        <v>52</v>
      </c>
      <c r="M597">
        <v>8</v>
      </c>
      <c r="N597" t="s">
        <v>60</v>
      </c>
      <c r="O597">
        <v>2</v>
      </c>
      <c r="P597" s="2">
        <v>2</v>
      </c>
      <c r="Q597" t="s">
        <v>56</v>
      </c>
      <c r="R597">
        <v>38</v>
      </c>
      <c r="S597" s="5">
        <f t="shared" si="9"/>
        <v>0</v>
      </c>
      <c r="T597" t="s">
        <v>57</v>
      </c>
      <c r="U597" t="s">
        <v>53</v>
      </c>
      <c r="W597" t="s">
        <v>53</v>
      </c>
      <c r="Y597" t="s">
        <v>55</v>
      </c>
      <c r="Z597" t="s">
        <v>52</v>
      </c>
      <c r="AA597">
        <v>1</v>
      </c>
      <c r="AB597" t="s">
        <v>72</v>
      </c>
      <c r="AD597" t="s">
        <v>73</v>
      </c>
      <c r="AE597" t="s">
        <v>52</v>
      </c>
      <c r="AF597" t="s">
        <v>53</v>
      </c>
      <c r="AG597" t="s">
        <v>52</v>
      </c>
      <c r="AH597">
        <v>8</v>
      </c>
      <c r="AI597" t="s">
        <v>79</v>
      </c>
      <c r="AJ597" t="s">
        <v>53</v>
      </c>
    </row>
    <row r="598" spans="1:49" x14ac:dyDescent="0.35">
      <c r="A598" s="2" t="s">
        <v>269</v>
      </c>
      <c r="B598">
        <v>14</v>
      </c>
      <c r="C598">
        <v>1411</v>
      </c>
      <c r="D598">
        <v>2</v>
      </c>
      <c r="E598" t="s">
        <v>50</v>
      </c>
      <c r="F598">
        <v>41</v>
      </c>
      <c r="G598" t="s">
        <v>72</v>
      </c>
      <c r="I598" t="s">
        <v>73</v>
      </c>
      <c r="J598" t="s">
        <v>52</v>
      </c>
      <c r="K598" t="s">
        <v>52</v>
      </c>
      <c r="L598" t="s">
        <v>52</v>
      </c>
      <c r="M598">
        <v>8</v>
      </c>
      <c r="N598" t="s">
        <v>60</v>
      </c>
      <c r="O598">
        <v>1</v>
      </c>
      <c r="P598" s="6">
        <v>3</v>
      </c>
      <c r="Q598" t="s">
        <v>50</v>
      </c>
      <c r="R598">
        <v>9</v>
      </c>
      <c r="S598" s="5">
        <f t="shared" si="9"/>
        <v>1</v>
      </c>
      <c r="T598" t="s">
        <v>58</v>
      </c>
      <c r="U598" t="s">
        <v>52</v>
      </c>
      <c r="V598">
        <v>1</v>
      </c>
      <c r="W598" t="s">
        <v>52</v>
      </c>
      <c r="X598">
        <v>2</v>
      </c>
      <c r="AB598" t="s">
        <v>72</v>
      </c>
      <c r="AD598" t="s">
        <v>73</v>
      </c>
      <c r="AE598" t="s">
        <v>52</v>
      </c>
      <c r="AF598" t="s">
        <v>52</v>
      </c>
      <c r="AG598" t="s">
        <v>52</v>
      </c>
      <c r="AH598">
        <v>4</v>
      </c>
      <c r="AI598" t="s">
        <v>83</v>
      </c>
      <c r="AJ598" t="s">
        <v>52</v>
      </c>
      <c r="AK598" t="s">
        <v>84</v>
      </c>
      <c r="AM598" t="s">
        <v>62</v>
      </c>
      <c r="AN598" t="s">
        <v>53</v>
      </c>
      <c r="AP598">
        <v>0</v>
      </c>
      <c r="AQ598">
        <v>0</v>
      </c>
      <c r="AR598">
        <v>15000</v>
      </c>
      <c r="AS598">
        <v>20000</v>
      </c>
      <c r="AT598">
        <v>0</v>
      </c>
      <c r="AU598">
        <v>0</v>
      </c>
      <c r="AV598">
        <v>0</v>
      </c>
      <c r="AW598">
        <v>35000</v>
      </c>
    </row>
    <row r="599" spans="1:49" x14ac:dyDescent="0.35">
      <c r="A599" s="2" t="s">
        <v>269</v>
      </c>
      <c r="B599">
        <v>14</v>
      </c>
      <c r="C599">
        <v>1411</v>
      </c>
      <c r="D599">
        <v>2</v>
      </c>
      <c r="E599" t="s">
        <v>50</v>
      </c>
      <c r="F599">
        <v>41</v>
      </c>
      <c r="G599" t="s">
        <v>72</v>
      </c>
      <c r="I599" t="s">
        <v>73</v>
      </c>
      <c r="J599" t="s">
        <v>52</v>
      </c>
      <c r="K599" t="s">
        <v>52</v>
      </c>
      <c r="L599" t="s">
        <v>52</v>
      </c>
      <c r="M599">
        <v>8</v>
      </c>
      <c r="N599" t="s">
        <v>60</v>
      </c>
      <c r="O599">
        <v>1</v>
      </c>
      <c r="P599" s="6">
        <v>4</v>
      </c>
      <c r="Q599" t="s">
        <v>56</v>
      </c>
      <c r="R599">
        <v>7</v>
      </c>
      <c r="S599" s="5">
        <f t="shared" si="9"/>
        <v>1</v>
      </c>
      <c r="T599" t="s">
        <v>58</v>
      </c>
      <c r="U599" t="s">
        <v>52</v>
      </c>
      <c r="V599">
        <v>1</v>
      </c>
      <c r="W599" t="s">
        <v>52</v>
      </c>
      <c r="X599">
        <v>2</v>
      </c>
      <c r="AB599" t="s">
        <v>72</v>
      </c>
      <c r="AD599" t="s">
        <v>73</v>
      </c>
      <c r="AE599" t="s">
        <v>53</v>
      </c>
      <c r="AF599" t="s">
        <v>53</v>
      </c>
      <c r="AG599" t="s">
        <v>52</v>
      </c>
      <c r="AH599">
        <v>2</v>
      </c>
      <c r="AI599" t="s">
        <v>65</v>
      </c>
      <c r="AJ599" t="s">
        <v>52</v>
      </c>
      <c r="AK599" t="s">
        <v>66</v>
      </c>
      <c r="AM599" t="s">
        <v>62</v>
      </c>
      <c r="AN599" t="s">
        <v>52</v>
      </c>
      <c r="AP599">
        <v>0</v>
      </c>
      <c r="AQ599">
        <v>0</v>
      </c>
      <c r="AR599">
        <v>10000</v>
      </c>
      <c r="AS599">
        <v>0</v>
      </c>
      <c r="AT599">
        <v>0</v>
      </c>
      <c r="AU599">
        <v>0</v>
      </c>
      <c r="AV599">
        <v>0</v>
      </c>
      <c r="AW599">
        <v>10000</v>
      </c>
    </row>
    <row r="600" spans="1:49" hidden="1" x14ac:dyDescent="0.35">
      <c r="A600" s="2" t="s">
        <v>270</v>
      </c>
      <c r="B600">
        <v>6</v>
      </c>
      <c r="C600">
        <v>601</v>
      </c>
      <c r="D600">
        <v>2</v>
      </c>
      <c r="E600" t="s">
        <v>50</v>
      </c>
      <c r="F600">
        <v>43</v>
      </c>
      <c r="G600" t="s">
        <v>72</v>
      </c>
      <c r="I600" t="s">
        <v>73</v>
      </c>
      <c r="J600" t="s">
        <v>53</v>
      </c>
      <c r="K600" t="s">
        <v>53</v>
      </c>
      <c r="L600" t="s">
        <v>53</v>
      </c>
      <c r="M600">
        <v>0</v>
      </c>
      <c r="O600">
        <v>1</v>
      </c>
      <c r="P600" s="2">
        <v>1</v>
      </c>
      <c r="Q600" t="s">
        <v>50</v>
      </c>
      <c r="R600">
        <v>43</v>
      </c>
      <c r="S600" s="5">
        <f t="shared" si="9"/>
        <v>0</v>
      </c>
      <c r="T600" t="s">
        <v>54</v>
      </c>
      <c r="U600" t="s">
        <v>53</v>
      </c>
      <c r="W600" t="s">
        <v>53</v>
      </c>
      <c r="Y600" t="s">
        <v>55</v>
      </c>
      <c r="Z600" t="s">
        <v>52</v>
      </c>
      <c r="AA600">
        <v>2</v>
      </c>
      <c r="AB600" t="s">
        <v>72</v>
      </c>
      <c r="AD600" t="s">
        <v>73</v>
      </c>
      <c r="AE600" t="s">
        <v>53</v>
      </c>
      <c r="AF600" t="s">
        <v>53</v>
      </c>
      <c r="AG600" t="s">
        <v>53</v>
      </c>
    </row>
    <row r="601" spans="1:49" hidden="1" x14ac:dyDescent="0.35">
      <c r="A601" s="2" t="s">
        <v>270</v>
      </c>
      <c r="B601">
        <v>6</v>
      </c>
      <c r="C601">
        <v>601</v>
      </c>
      <c r="D601">
        <v>2</v>
      </c>
      <c r="E601" t="s">
        <v>50</v>
      </c>
      <c r="F601">
        <v>43</v>
      </c>
      <c r="G601" t="s">
        <v>72</v>
      </c>
      <c r="I601" t="s">
        <v>73</v>
      </c>
      <c r="J601" t="s">
        <v>53</v>
      </c>
      <c r="K601" t="s">
        <v>53</v>
      </c>
      <c r="L601" t="s">
        <v>53</v>
      </c>
      <c r="M601">
        <v>0</v>
      </c>
      <c r="O601">
        <v>3</v>
      </c>
      <c r="P601" s="2">
        <v>2</v>
      </c>
      <c r="Q601" t="s">
        <v>56</v>
      </c>
      <c r="R601">
        <v>46</v>
      </c>
      <c r="S601" s="5">
        <f t="shared" si="9"/>
        <v>0</v>
      </c>
      <c r="T601" t="s">
        <v>57</v>
      </c>
      <c r="U601" t="s">
        <v>53</v>
      </c>
      <c r="W601" t="s">
        <v>53</v>
      </c>
      <c r="Y601" t="s">
        <v>55</v>
      </c>
      <c r="Z601" t="s">
        <v>52</v>
      </c>
      <c r="AA601">
        <v>1</v>
      </c>
      <c r="AB601" t="s">
        <v>72</v>
      </c>
      <c r="AD601" t="s">
        <v>73</v>
      </c>
      <c r="AE601" t="s">
        <v>53</v>
      </c>
      <c r="AF601" t="s">
        <v>53</v>
      </c>
      <c r="AG601" t="s">
        <v>53</v>
      </c>
    </row>
    <row r="602" spans="1:49" hidden="1" x14ac:dyDescent="0.35">
      <c r="A602" s="2" t="s">
        <v>270</v>
      </c>
      <c r="B602">
        <v>6</v>
      </c>
      <c r="C602">
        <v>601</v>
      </c>
      <c r="D602">
        <v>2</v>
      </c>
      <c r="E602" t="s">
        <v>50</v>
      </c>
      <c r="F602">
        <v>43</v>
      </c>
      <c r="G602" t="s">
        <v>72</v>
      </c>
      <c r="I602" t="s">
        <v>73</v>
      </c>
      <c r="J602" t="s">
        <v>53</v>
      </c>
      <c r="K602" t="s">
        <v>53</v>
      </c>
      <c r="L602" t="s">
        <v>53</v>
      </c>
      <c r="M602">
        <v>0</v>
      </c>
      <c r="O602">
        <v>3</v>
      </c>
      <c r="P602" s="2">
        <v>3</v>
      </c>
      <c r="Q602" t="s">
        <v>56</v>
      </c>
      <c r="R602">
        <v>23</v>
      </c>
      <c r="S602" s="5">
        <f t="shared" si="9"/>
        <v>0</v>
      </c>
      <c r="T602" t="s">
        <v>58</v>
      </c>
      <c r="U602" t="s">
        <v>52</v>
      </c>
      <c r="V602">
        <v>1</v>
      </c>
      <c r="W602" t="s">
        <v>52</v>
      </c>
      <c r="X602">
        <v>2</v>
      </c>
      <c r="Y602" t="s">
        <v>55</v>
      </c>
      <c r="Z602" t="s">
        <v>52</v>
      </c>
      <c r="AA602">
        <v>4</v>
      </c>
      <c r="AB602" t="s">
        <v>72</v>
      </c>
      <c r="AD602" t="s">
        <v>73</v>
      </c>
      <c r="AE602" t="s">
        <v>52</v>
      </c>
      <c r="AF602" t="s">
        <v>52</v>
      </c>
      <c r="AG602" t="s">
        <v>52</v>
      </c>
      <c r="AH602">
        <v>9</v>
      </c>
      <c r="AI602" t="s">
        <v>80</v>
      </c>
      <c r="AJ602" t="s">
        <v>53</v>
      </c>
    </row>
    <row r="603" spans="1:49" hidden="1" x14ac:dyDescent="0.35">
      <c r="A603" s="2" t="s">
        <v>270</v>
      </c>
      <c r="B603">
        <v>6</v>
      </c>
      <c r="C603">
        <v>601</v>
      </c>
      <c r="D603">
        <v>2</v>
      </c>
      <c r="E603" t="s">
        <v>50</v>
      </c>
      <c r="F603">
        <v>43</v>
      </c>
      <c r="G603" t="s">
        <v>72</v>
      </c>
      <c r="I603" t="s">
        <v>73</v>
      </c>
      <c r="J603" t="s">
        <v>53</v>
      </c>
      <c r="K603" t="s">
        <v>53</v>
      </c>
      <c r="L603" t="s">
        <v>53</v>
      </c>
      <c r="M603">
        <v>0</v>
      </c>
      <c r="O603">
        <v>3</v>
      </c>
      <c r="P603" s="2">
        <v>4</v>
      </c>
      <c r="Q603" t="s">
        <v>50</v>
      </c>
      <c r="R603">
        <v>28</v>
      </c>
      <c r="S603" s="5">
        <f t="shared" si="9"/>
        <v>0</v>
      </c>
      <c r="T603" t="s">
        <v>99</v>
      </c>
      <c r="U603" t="s">
        <v>53</v>
      </c>
      <c r="W603" t="s">
        <v>53</v>
      </c>
      <c r="Y603" t="s">
        <v>55</v>
      </c>
      <c r="Z603" t="s">
        <v>52</v>
      </c>
      <c r="AA603">
        <v>3</v>
      </c>
      <c r="AB603" t="s">
        <v>72</v>
      </c>
      <c r="AD603" t="s">
        <v>73</v>
      </c>
      <c r="AE603" t="s">
        <v>52</v>
      </c>
      <c r="AF603" t="s">
        <v>52</v>
      </c>
      <c r="AG603" t="s">
        <v>52</v>
      </c>
      <c r="AH603">
        <v>7</v>
      </c>
      <c r="AI603" t="s">
        <v>86</v>
      </c>
      <c r="AJ603" t="s">
        <v>53</v>
      </c>
    </row>
    <row r="604" spans="1:49" x14ac:dyDescent="0.35">
      <c r="A604" s="2" t="s">
        <v>270</v>
      </c>
      <c r="B604">
        <v>6</v>
      </c>
      <c r="C604">
        <v>601</v>
      </c>
      <c r="D604">
        <v>2</v>
      </c>
      <c r="E604" t="s">
        <v>50</v>
      </c>
      <c r="F604">
        <v>43</v>
      </c>
      <c r="G604" t="s">
        <v>72</v>
      </c>
      <c r="I604" t="s">
        <v>73</v>
      </c>
      <c r="J604" t="s">
        <v>53</v>
      </c>
      <c r="K604" t="s">
        <v>53</v>
      </c>
      <c r="L604" t="s">
        <v>53</v>
      </c>
      <c r="M604">
        <v>0</v>
      </c>
      <c r="O604">
        <v>3</v>
      </c>
      <c r="P604" s="6">
        <v>5</v>
      </c>
      <c r="Q604" t="s">
        <v>50</v>
      </c>
      <c r="R604">
        <v>17</v>
      </c>
      <c r="S604" s="5">
        <f t="shared" si="9"/>
        <v>1</v>
      </c>
      <c r="T604" t="s">
        <v>58</v>
      </c>
      <c r="U604" t="s">
        <v>52</v>
      </c>
      <c r="V604">
        <v>1</v>
      </c>
      <c r="W604" t="s">
        <v>52</v>
      </c>
      <c r="X604">
        <v>2</v>
      </c>
      <c r="Y604" t="s">
        <v>59</v>
      </c>
      <c r="AB604" t="s">
        <v>72</v>
      </c>
      <c r="AD604" t="s">
        <v>73</v>
      </c>
      <c r="AE604" t="s">
        <v>52</v>
      </c>
      <c r="AF604" t="s">
        <v>52</v>
      </c>
      <c r="AG604" t="s">
        <v>52</v>
      </c>
      <c r="AH604">
        <v>10</v>
      </c>
      <c r="AI604" t="s">
        <v>107</v>
      </c>
      <c r="AJ604" t="s">
        <v>52</v>
      </c>
      <c r="AK604" t="s">
        <v>123</v>
      </c>
      <c r="AM604" t="s">
        <v>62</v>
      </c>
      <c r="AN604" t="s">
        <v>53</v>
      </c>
      <c r="AP604">
        <v>0</v>
      </c>
      <c r="AQ604">
        <v>0</v>
      </c>
      <c r="AR604">
        <v>25000</v>
      </c>
      <c r="AS604">
        <v>32000</v>
      </c>
      <c r="AT604">
        <v>0</v>
      </c>
      <c r="AU604">
        <v>0</v>
      </c>
      <c r="AV604">
        <v>5000</v>
      </c>
      <c r="AW604">
        <v>62000</v>
      </c>
    </row>
    <row r="605" spans="1:49" x14ac:dyDescent="0.35">
      <c r="A605" s="2" t="s">
        <v>270</v>
      </c>
      <c r="B605">
        <v>6</v>
      </c>
      <c r="C605">
        <v>601</v>
      </c>
      <c r="D605">
        <v>2</v>
      </c>
      <c r="E605" t="s">
        <v>50</v>
      </c>
      <c r="F605">
        <v>43</v>
      </c>
      <c r="G605" t="s">
        <v>72</v>
      </c>
      <c r="I605" t="s">
        <v>73</v>
      </c>
      <c r="J605" t="s">
        <v>53</v>
      </c>
      <c r="K605" t="s">
        <v>53</v>
      </c>
      <c r="L605" t="s">
        <v>53</v>
      </c>
      <c r="M605">
        <v>0</v>
      </c>
      <c r="O605">
        <v>3</v>
      </c>
      <c r="P605" s="6">
        <v>6</v>
      </c>
      <c r="Q605" t="s">
        <v>56</v>
      </c>
      <c r="R605">
        <v>16</v>
      </c>
      <c r="S605" s="5">
        <f t="shared" si="9"/>
        <v>1</v>
      </c>
      <c r="T605" t="s">
        <v>58</v>
      </c>
      <c r="U605" t="s">
        <v>52</v>
      </c>
      <c r="V605">
        <v>1</v>
      </c>
      <c r="W605" t="s">
        <v>52</v>
      </c>
      <c r="X605">
        <v>2</v>
      </c>
      <c r="Y605" t="s">
        <v>59</v>
      </c>
      <c r="AB605" t="s">
        <v>72</v>
      </c>
      <c r="AD605" t="s">
        <v>73</v>
      </c>
      <c r="AE605" t="s">
        <v>52</v>
      </c>
      <c r="AF605" t="s">
        <v>52</v>
      </c>
      <c r="AG605" t="s">
        <v>52</v>
      </c>
      <c r="AH605">
        <v>8</v>
      </c>
      <c r="AI605" t="s">
        <v>60</v>
      </c>
      <c r="AJ605" t="s">
        <v>52</v>
      </c>
      <c r="AK605" t="s">
        <v>61</v>
      </c>
      <c r="AM605" t="s">
        <v>62</v>
      </c>
      <c r="AN605" t="s">
        <v>53</v>
      </c>
      <c r="AP605">
        <v>0</v>
      </c>
      <c r="AQ605">
        <v>0</v>
      </c>
      <c r="AR605">
        <v>32000</v>
      </c>
      <c r="AS605">
        <v>28000</v>
      </c>
      <c r="AT605">
        <v>0</v>
      </c>
      <c r="AU605">
        <v>0</v>
      </c>
      <c r="AV605">
        <v>5000</v>
      </c>
      <c r="AW605">
        <v>65000</v>
      </c>
    </row>
    <row r="606" spans="1:49" x14ac:dyDescent="0.35">
      <c r="A606" s="2" t="s">
        <v>270</v>
      </c>
      <c r="B606">
        <v>6</v>
      </c>
      <c r="C606">
        <v>601</v>
      </c>
      <c r="D606">
        <v>2</v>
      </c>
      <c r="E606" t="s">
        <v>50</v>
      </c>
      <c r="F606">
        <v>43</v>
      </c>
      <c r="G606" t="s">
        <v>72</v>
      </c>
      <c r="I606" t="s">
        <v>73</v>
      </c>
      <c r="J606" t="s">
        <v>53</v>
      </c>
      <c r="K606" t="s">
        <v>53</v>
      </c>
      <c r="L606" t="s">
        <v>53</v>
      </c>
      <c r="M606">
        <v>0</v>
      </c>
      <c r="O606">
        <v>4</v>
      </c>
      <c r="P606" s="6">
        <v>7</v>
      </c>
      <c r="Q606" t="s">
        <v>56</v>
      </c>
      <c r="R606">
        <v>12</v>
      </c>
      <c r="S606" s="5">
        <f t="shared" si="9"/>
        <v>1</v>
      </c>
      <c r="T606" t="s">
        <v>58</v>
      </c>
      <c r="U606" t="s">
        <v>52</v>
      </c>
      <c r="V606">
        <v>1</v>
      </c>
      <c r="W606" t="s">
        <v>52</v>
      </c>
      <c r="X606">
        <v>2</v>
      </c>
      <c r="AB606" t="s">
        <v>72</v>
      </c>
      <c r="AD606" t="s">
        <v>73</v>
      </c>
      <c r="AE606" t="s">
        <v>52</v>
      </c>
      <c r="AF606" t="s">
        <v>52</v>
      </c>
      <c r="AG606" t="s">
        <v>52</v>
      </c>
      <c r="AH606">
        <v>7</v>
      </c>
      <c r="AI606" t="s">
        <v>86</v>
      </c>
      <c r="AJ606" t="s">
        <v>52</v>
      </c>
      <c r="AK606" t="s">
        <v>87</v>
      </c>
      <c r="AM606" t="s">
        <v>62</v>
      </c>
      <c r="AN606" t="s">
        <v>53</v>
      </c>
      <c r="AP606">
        <v>0</v>
      </c>
      <c r="AQ606">
        <v>0</v>
      </c>
      <c r="AR606">
        <v>23000</v>
      </c>
      <c r="AS606">
        <v>27000</v>
      </c>
      <c r="AT606">
        <v>0</v>
      </c>
      <c r="AU606">
        <v>0</v>
      </c>
      <c r="AV606">
        <v>4000</v>
      </c>
      <c r="AW606">
        <v>54000</v>
      </c>
    </row>
    <row r="607" spans="1:49" hidden="1" x14ac:dyDescent="0.35">
      <c r="A607" s="2" t="s">
        <v>270</v>
      </c>
      <c r="B607">
        <v>6</v>
      </c>
      <c r="C607">
        <v>601</v>
      </c>
      <c r="D607">
        <v>2</v>
      </c>
      <c r="E607" t="s">
        <v>50</v>
      </c>
      <c r="F607">
        <v>43</v>
      </c>
      <c r="G607" t="s">
        <v>72</v>
      </c>
      <c r="I607" t="s">
        <v>73</v>
      </c>
      <c r="J607" t="s">
        <v>53</v>
      </c>
      <c r="K607" t="s">
        <v>53</v>
      </c>
      <c r="L607" t="s">
        <v>53</v>
      </c>
      <c r="M607">
        <v>0</v>
      </c>
      <c r="O607">
        <v>4</v>
      </c>
      <c r="P607" s="2">
        <v>8</v>
      </c>
      <c r="Q607" t="s">
        <v>56</v>
      </c>
      <c r="R607">
        <v>1</v>
      </c>
      <c r="S607" s="5">
        <f t="shared" si="9"/>
        <v>0</v>
      </c>
      <c r="T607" t="s">
        <v>102</v>
      </c>
      <c r="U607" t="s">
        <v>52</v>
      </c>
      <c r="V607">
        <v>4</v>
      </c>
      <c r="W607" t="s">
        <v>52</v>
      </c>
      <c r="X607">
        <v>3</v>
      </c>
      <c r="AB607" t="s">
        <v>72</v>
      </c>
    </row>
    <row r="608" spans="1:49" hidden="1" x14ac:dyDescent="0.35">
      <c r="A608" s="2" t="s">
        <v>271</v>
      </c>
      <c r="B608">
        <v>15</v>
      </c>
      <c r="C608">
        <v>1502</v>
      </c>
      <c r="D608">
        <v>2</v>
      </c>
      <c r="E608" t="s">
        <v>50</v>
      </c>
      <c r="F608">
        <v>60</v>
      </c>
      <c r="G608" t="s">
        <v>72</v>
      </c>
      <c r="I608" t="s">
        <v>73</v>
      </c>
      <c r="J608" t="s">
        <v>52</v>
      </c>
      <c r="K608" t="s">
        <v>52</v>
      </c>
      <c r="L608" t="s">
        <v>52</v>
      </c>
      <c r="M608">
        <v>2</v>
      </c>
      <c r="N608" t="s">
        <v>97</v>
      </c>
      <c r="O608">
        <v>4</v>
      </c>
      <c r="P608" s="2">
        <v>1</v>
      </c>
      <c r="Q608" t="s">
        <v>50</v>
      </c>
      <c r="R608">
        <v>60</v>
      </c>
      <c r="S608" s="5">
        <f t="shared" si="9"/>
        <v>0</v>
      </c>
      <c r="T608" t="s">
        <v>54</v>
      </c>
      <c r="U608" t="s">
        <v>53</v>
      </c>
      <c r="W608" t="s">
        <v>53</v>
      </c>
      <c r="Y608" t="s">
        <v>55</v>
      </c>
      <c r="Z608" t="s">
        <v>52</v>
      </c>
      <c r="AA608">
        <v>2</v>
      </c>
      <c r="AB608" t="s">
        <v>72</v>
      </c>
      <c r="AD608" t="s">
        <v>73</v>
      </c>
      <c r="AE608" t="s">
        <v>52</v>
      </c>
      <c r="AF608" t="s">
        <v>52</v>
      </c>
      <c r="AG608" t="s">
        <v>52</v>
      </c>
      <c r="AH608">
        <v>2</v>
      </c>
      <c r="AI608" t="s">
        <v>97</v>
      </c>
      <c r="AJ608" t="s">
        <v>53</v>
      </c>
    </row>
    <row r="609" spans="1:49" hidden="1" x14ac:dyDescent="0.35">
      <c r="A609" s="2" t="s">
        <v>271</v>
      </c>
      <c r="B609">
        <v>15</v>
      </c>
      <c r="C609">
        <v>1502</v>
      </c>
      <c r="D609">
        <v>2</v>
      </c>
      <c r="E609" t="s">
        <v>50</v>
      </c>
      <c r="F609">
        <v>60</v>
      </c>
      <c r="G609" t="s">
        <v>72</v>
      </c>
      <c r="I609" t="s">
        <v>73</v>
      </c>
      <c r="J609" t="s">
        <v>52</v>
      </c>
      <c r="K609" t="s">
        <v>52</v>
      </c>
      <c r="L609" t="s">
        <v>52</v>
      </c>
      <c r="M609">
        <v>2</v>
      </c>
      <c r="N609" t="s">
        <v>97</v>
      </c>
      <c r="O609">
        <v>4</v>
      </c>
      <c r="P609" s="2">
        <v>2</v>
      </c>
      <c r="Q609" t="s">
        <v>56</v>
      </c>
      <c r="R609">
        <v>59</v>
      </c>
      <c r="S609" s="5">
        <f t="shared" si="9"/>
        <v>0</v>
      </c>
      <c r="T609" t="s">
        <v>57</v>
      </c>
      <c r="U609" t="s">
        <v>53</v>
      </c>
      <c r="W609" t="s">
        <v>53</v>
      </c>
      <c r="Y609" t="s">
        <v>55</v>
      </c>
      <c r="Z609" t="s">
        <v>52</v>
      </c>
      <c r="AA609">
        <v>1</v>
      </c>
      <c r="AB609" t="s">
        <v>72</v>
      </c>
      <c r="AD609" t="s">
        <v>73</v>
      </c>
      <c r="AE609" t="s">
        <v>53</v>
      </c>
      <c r="AF609" t="s">
        <v>53</v>
      </c>
      <c r="AG609" t="s">
        <v>53</v>
      </c>
    </row>
    <row r="610" spans="1:49" hidden="1" x14ac:dyDescent="0.35">
      <c r="A610" s="2" t="s">
        <v>271</v>
      </c>
      <c r="B610">
        <v>15</v>
      </c>
      <c r="C610">
        <v>1502</v>
      </c>
      <c r="D610">
        <v>2</v>
      </c>
      <c r="E610" t="s">
        <v>50</v>
      </c>
      <c r="F610">
        <v>60</v>
      </c>
      <c r="G610" t="s">
        <v>72</v>
      </c>
      <c r="I610" t="s">
        <v>73</v>
      </c>
      <c r="J610" t="s">
        <v>52</v>
      </c>
      <c r="K610" t="s">
        <v>52</v>
      </c>
      <c r="L610" t="s">
        <v>52</v>
      </c>
      <c r="M610">
        <v>2</v>
      </c>
      <c r="N610" t="s">
        <v>97</v>
      </c>
      <c r="O610">
        <v>4</v>
      </c>
      <c r="P610" s="2">
        <v>4</v>
      </c>
      <c r="Q610" t="s">
        <v>56</v>
      </c>
      <c r="R610">
        <v>8</v>
      </c>
      <c r="S610" s="5">
        <f t="shared" si="9"/>
        <v>0</v>
      </c>
      <c r="T610" t="s">
        <v>102</v>
      </c>
      <c r="U610" t="s">
        <v>53</v>
      </c>
      <c r="W610" t="s">
        <v>53</v>
      </c>
      <c r="AB610" t="s">
        <v>72</v>
      </c>
      <c r="AD610" t="s">
        <v>73</v>
      </c>
      <c r="AE610" t="s">
        <v>52</v>
      </c>
      <c r="AF610" t="s">
        <v>52</v>
      </c>
      <c r="AG610" t="s">
        <v>52</v>
      </c>
      <c r="AH610">
        <v>2</v>
      </c>
      <c r="AI610" t="s">
        <v>65</v>
      </c>
      <c r="AJ610" t="s">
        <v>52</v>
      </c>
      <c r="AK610" t="s">
        <v>66</v>
      </c>
      <c r="AM610" t="s">
        <v>62</v>
      </c>
      <c r="AN610" t="s">
        <v>53</v>
      </c>
    </row>
    <row r="611" spans="1:49" hidden="1" x14ac:dyDescent="0.35">
      <c r="A611" s="2" t="s">
        <v>272</v>
      </c>
      <c r="B611">
        <v>17</v>
      </c>
      <c r="C611">
        <v>1702</v>
      </c>
      <c r="D611">
        <v>2</v>
      </c>
      <c r="E611" t="s">
        <v>50</v>
      </c>
      <c r="F611">
        <v>26</v>
      </c>
      <c r="G611" t="s">
        <v>72</v>
      </c>
      <c r="I611" t="s">
        <v>73</v>
      </c>
      <c r="J611" t="s">
        <v>52</v>
      </c>
      <c r="K611" t="s">
        <v>52</v>
      </c>
      <c r="L611" t="s">
        <v>52</v>
      </c>
      <c r="M611">
        <v>2</v>
      </c>
      <c r="N611" t="s">
        <v>97</v>
      </c>
      <c r="O611">
        <v>4</v>
      </c>
      <c r="P611" s="2">
        <v>1</v>
      </c>
      <c r="Q611" t="s">
        <v>50</v>
      </c>
      <c r="R611">
        <v>26</v>
      </c>
      <c r="S611" s="5">
        <f t="shared" si="9"/>
        <v>0</v>
      </c>
      <c r="T611" t="s">
        <v>54</v>
      </c>
      <c r="U611" t="s">
        <v>53</v>
      </c>
      <c r="W611" t="s">
        <v>53</v>
      </c>
      <c r="Y611" t="s">
        <v>55</v>
      </c>
      <c r="Z611" t="s">
        <v>52</v>
      </c>
      <c r="AA611">
        <v>2</v>
      </c>
      <c r="AB611" t="s">
        <v>72</v>
      </c>
      <c r="AD611" t="s">
        <v>73</v>
      </c>
      <c r="AE611" t="s">
        <v>52</v>
      </c>
      <c r="AF611" t="s">
        <v>52</v>
      </c>
      <c r="AG611" t="s">
        <v>52</v>
      </c>
      <c r="AH611">
        <v>2</v>
      </c>
      <c r="AI611" t="s">
        <v>97</v>
      </c>
      <c r="AJ611" t="s">
        <v>53</v>
      </c>
    </row>
    <row r="612" spans="1:49" hidden="1" x14ac:dyDescent="0.35">
      <c r="A612" s="2" t="s">
        <v>272</v>
      </c>
      <c r="B612">
        <v>17</v>
      </c>
      <c r="C612">
        <v>1702</v>
      </c>
      <c r="D612">
        <v>2</v>
      </c>
      <c r="E612" t="s">
        <v>50</v>
      </c>
      <c r="F612">
        <v>26</v>
      </c>
      <c r="G612" t="s">
        <v>72</v>
      </c>
      <c r="I612" t="s">
        <v>73</v>
      </c>
      <c r="J612" t="s">
        <v>52</v>
      </c>
      <c r="K612" t="s">
        <v>52</v>
      </c>
      <c r="L612" t="s">
        <v>52</v>
      </c>
      <c r="M612">
        <v>2</v>
      </c>
      <c r="N612" t="s">
        <v>97</v>
      </c>
      <c r="O612">
        <v>4</v>
      </c>
      <c r="P612" s="2">
        <v>2</v>
      </c>
      <c r="Q612" t="s">
        <v>56</v>
      </c>
      <c r="R612">
        <v>23</v>
      </c>
      <c r="S612" s="5">
        <f t="shared" si="9"/>
        <v>0</v>
      </c>
      <c r="T612" t="s">
        <v>57</v>
      </c>
      <c r="U612" t="s">
        <v>53</v>
      </c>
      <c r="W612" t="s">
        <v>53</v>
      </c>
      <c r="Y612" t="s">
        <v>55</v>
      </c>
      <c r="Z612" t="s">
        <v>52</v>
      </c>
      <c r="AA612">
        <v>1</v>
      </c>
      <c r="AB612" t="s">
        <v>72</v>
      </c>
      <c r="AD612" t="s">
        <v>73</v>
      </c>
      <c r="AE612" t="s">
        <v>52</v>
      </c>
      <c r="AF612" t="s">
        <v>52</v>
      </c>
      <c r="AG612" t="s">
        <v>52</v>
      </c>
      <c r="AH612">
        <v>7</v>
      </c>
      <c r="AI612" t="s">
        <v>86</v>
      </c>
      <c r="AJ612" t="s">
        <v>53</v>
      </c>
    </row>
    <row r="613" spans="1:49" x14ac:dyDescent="0.35">
      <c r="A613" s="2" t="s">
        <v>272</v>
      </c>
      <c r="B613">
        <v>17</v>
      </c>
      <c r="C613">
        <v>1702</v>
      </c>
      <c r="D613">
        <v>2</v>
      </c>
      <c r="E613" t="s">
        <v>50</v>
      </c>
      <c r="F613">
        <v>26</v>
      </c>
      <c r="G613" t="s">
        <v>72</v>
      </c>
      <c r="I613" t="s">
        <v>73</v>
      </c>
      <c r="J613" t="s">
        <v>52</v>
      </c>
      <c r="K613" t="s">
        <v>52</v>
      </c>
      <c r="L613" t="s">
        <v>52</v>
      </c>
      <c r="M613">
        <v>2</v>
      </c>
      <c r="N613" t="s">
        <v>97</v>
      </c>
      <c r="O613">
        <v>4</v>
      </c>
      <c r="P613" s="6">
        <v>3</v>
      </c>
      <c r="Q613" t="s">
        <v>50</v>
      </c>
      <c r="R613">
        <v>6</v>
      </c>
      <c r="S613" s="5">
        <f t="shared" si="9"/>
        <v>1</v>
      </c>
      <c r="T613" t="s">
        <v>58</v>
      </c>
      <c r="U613" t="s">
        <v>52</v>
      </c>
      <c r="V613">
        <v>1</v>
      </c>
      <c r="W613" t="s">
        <v>52</v>
      </c>
      <c r="X613">
        <v>2</v>
      </c>
      <c r="AB613" t="s">
        <v>72</v>
      </c>
      <c r="AD613" t="s">
        <v>73</v>
      </c>
      <c r="AE613" t="s">
        <v>53</v>
      </c>
      <c r="AF613" t="s">
        <v>53</v>
      </c>
      <c r="AG613" t="s">
        <v>52</v>
      </c>
      <c r="AH613">
        <v>1</v>
      </c>
      <c r="AI613" t="s">
        <v>67</v>
      </c>
      <c r="AJ613" t="s">
        <v>52</v>
      </c>
      <c r="AK613" t="s">
        <v>74</v>
      </c>
      <c r="AM613" t="s">
        <v>62</v>
      </c>
      <c r="AN613" t="s">
        <v>53</v>
      </c>
    </row>
    <row r="614" spans="1:49" hidden="1" x14ac:dyDescent="0.35">
      <c r="A614" s="2" t="s">
        <v>272</v>
      </c>
      <c r="B614">
        <v>17</v>
      </c>
      <c r="C614">
        <v>1702</v>
      </c>
      <c r="D614">
        <v>2</v>
      </c>
      <c r="E614" t="s">
        <v>50</v>
      </c>
      <c r="F614">
        <v>26</v>
      </c>
      <c r="G614" t="s">
        <v>72</v>
      </c>
      <c r="I614" t="s">
        <v>73</v>
      </c>
      <c r="J614" t="s">
        <v>52</v>
      </c>
      <c r="K614" t="s">
        <v>52</v>
      </c>
      <c r="L614" t="s">
        <v>52</v>
      </c>
      <c r="M614">
        <v>2</v>
      </c>
      <c r="N614" t="s">
        <v>97</v>
      </c>
      <c r="O614">
        <v>2</v>
      </c>
      <c r="P614" s="2">
        <v>4</v>
      </c>
      <c r="Q614" t="s">
        <v>56</v>
      </c>
      <c r="R614">
        <v>2</v>
      </c>
      <c r="S614" s="5">
        <f t="shared" si="9"/>
        <v>0</v>
      </c>
      <c r="T614" t="s">
        <v>58</v>
      </c>
      <c r="U614" t="s">
        <v>52</v>
      </c>
      <c r="V614">
        <v>1</v>
      </c>
      <c r="W614" t="s">
        <v>52</v>
      </c>
      <c r="X614">
        <v>2</v>
      </c>
      <c r="AB614" t="s">
        <v>72</v>
      </c>
      <c r="AD614" t="s">
        <v>73</v>
      </c>
    </row>
    <row r="615" spans="1:49" hidden="1" x14ac:dyDescent="0.35">
      <c r="A615" s="2" t="s">
        <v>273</v>
      </c>
      <c r="B615">
        <v>5</v>
      </c>
      <c r="C615">
        <v>505</v>
      </c>
      <c r="D615">
        <v>2</v>
      </c>
      <c r="E615" t="s">
        <v>50</v>
      </c>
      <c r="F615">
        <v>51</v>
      </c>
      <c r="G615" t="s">
        <v>72</v>
      </c>
      <c r="I615" t="s">
        <v>73</v>
      </c>
      <c r="J615" t="s">
        <v>52</v>
      </c>
      <c r="K615" t="s">
        <v>52</v>
      </c>
      <c r="L615" t="s">
        <v>52</v>
      </c>
      <c r="M615">
        <v>8</v>
      </c>
      <c r="N615" t="s">
        <v>60</v>
      </c>
      <c r="O615">
        <v>2</v>
      </c>
      <c r="P615" s="2">
        <v>1</v>
      </c>
      <c r="Q615" t="s">
        <v>50</v>
      </c>
      <c r="R615">
        <v>51</v>
      </c>
      <c r="S615" s="5">
        <f t="shared" si="9"/>
        <v>0</v>
      </c>
      <c r="T615" t="s">
        <v>54</v>
      </c>
      <c r="U615" t="s">
        <v>53</v>
      </c>
      <c r="W615" t="s">
        <v>53</v>
      </c>
      <c r="Y615" t="s">
        <v>55</v>
      </c>
      <c r="Z615" t="s">
        <v>52</v>
      </c>
      <c r="AA615">
        <v>2</v>
      </c>
      <c r="AB615" t="s">
        <v>72</v>
      </c>
      <c r="AD615" t="s">
        <v>73</v>
      </c>
      <c r="AE615" t="s">
        <v>52</v>
      </c>
      <c r="AF615" t="s">
        <v>52</v>
      </c>
      <c r="AG615" t="s">
        <v>52</v>
      </c>
      <c r="AH615">
        <v>8</v>
      </c>
      <c r="AI615" t="s">
        <v>60</v>
      </c>
      <c r="AJ615" t="s">
        <v>53</v>
      </c>
    </row>
    <row r="616" spans="1:49" hidden="1" x14ac:dyDescent="0.35">
      <c r="A616" s="2" t="s">
        <v>273</v>
      </c>
      <c r="B616">
        <v>5</v>
      </c>
      <c r="C616">
        <v>505</v>
      </c>
      <c r="D616">
        <v>2</v>
      </c>
      <c r="E616" t="s">
        <v>50</v>
      </c>
      <c r="F616">
        <v>51</v>
      </c>
      <c r="G616" t="s">
        <v>72</v>
      </c>
      <c r="I616" t="s">
        <v>73</v>
      </c>
      <c r="J616" t="s">
        <v>52</v>
      </c>
      <c r="K616" t="s">
        <v>52</v>
      </c>
      <c r="L616" t="s">
        <v>52</v>
      </c>
      <c r="M616">
        <v>8</v>
      </c>
      <c r="N616" t="s">
        <v>60</v>
      </c>
      <c r="O616">
        <v>2</v>
      </c>
      <c r="P616" s="2">
        <v>2</v>
      </c>
      <c r="Q616" t="s">
        <v>56</v>
      </c>
      <c r="R616">
        <v>55</v>
      </c>
      <c r="S616" s="5">
        <f t="shared" si="9"/>
        <v>0</v>
      </c>
      <c r="T616" t="s">
        <v>57</v>
      </c>
      <c r="U616" t="s">
        <v>53</v>
      </c>
      <c r="W616" t="s">
        <v>53</v>
      </c>
      <c r="Y616" t="s">
        <v>55</v>
      </c>
      <c r="Z616" t="s">
        <v>52</v>
      </c>
      <c r="AA616">
        <v>1</v>
      </c>
      <c r="AB616" t="s">
        <v>72</v>
      </c>
      <c r="AD616" t="s">
        <v>73</v>
      </c>
      <c r="AE616" t="s">
        <v>52</v>
      </c>
      <c r="AF616" t="s">
        <v>52</v>
      </c>
      <c r="AG616" t="s">
        <v>52</v>
      </c>
      <c r="AH616">
        <v>3</v>
      </c>
      <c r="AI616" t="s">
        <v>63</v>
      </c>
      <c r="AJ616" t="s">
        <v>53</v>
      </c>
    </row>
    <row r="617" spans="1:49" hidden="1" x14ac:dyDescent="0.35">
      <c r="A617" s="2" t="s">
        <v>273</v>
      </c>
      <c r="B617">
        <v>5</v>
      </c>
      <c r="C617">
        <v>505</v>
      </c>
      <c r="D617">
        <v>2</v>
      </c>
      <c r="E617" t="s">
        <v>50</v>
      </c>
      <c r="F617">
        <v>51</v>
      </c>
      <c r="G617" t="s">
        <v>72</v>
      </c>
      <c r="I617" t="s">
        <v>73</v>
      </c>
      <c r="J617" t="s">
        <v>52</v>
      </c>
      <c r="K617" t="s">
        <v>52</v>
      </c>
      <c r="L617" t="s">
        <v>52</v>
      </c>
      <c r="M617">
        <v>8</v>
      </c>
      <c r="N617" t="s">
        <v>60</v>
      </c>
      <c r="O617">
        <v>2</v>
      </c>
      <c r="P617" s="2">
        <v>3</v>
      </c>
      <c r="Q617" t="s">
        <v>56</v>
      </c>
      <c r="R617">
        <v>24</v>
      </c>
      <c r="S617" s="5">
        <f t="shared" si="9"/>
        <v>0</v>
      </c>
      <c r="T617" t="s">
        <v>58</v>
      </c>
      <c r="U617" t="s">
        <v>52</v>
      </c>
      <c r="V617">
        <v>1</v>
      </c>
      <c r="W617" t="s">
        <v>52</v>
      </c>
      <c r="X617">
        <v>2</v>
      </c>
      <c r="Y617" t="s">
        <v>55</v>
      </c>
      <c r="Z617" t="s">
        <v>52</v>
      </c>
      <c r="AA617">
        <v>4</v>
      </c>
      <c r="AB617" t="s">
        <v>72</v>
      </c>
      <c r="AD617" t="s">
        <v>73</v>
      </c>
      <c r="AE617" t="s">
        <v>52</v>
      </c>
      <c r="AF617" t="s">
        <v>52</v>
      </c>
      <c r="AG617" t="s">
        <v>52</v>
      </c>
      <c r="AH617">
        <v>7</v>
      </c>
      <c r="AI617" t="s">
        <v>86</v>
      </c>
      <c r="AJ617" t="s">
        <v>53</v>
      </c>
    </row>
    <row r="618" spans="1:49" hidden="1" x14ac:dyDescent="0.35">
      <c r="A618" s="2" t="s">
        <v>273</v>
      </c>
      <c r="B618">
        <v>5</v>
      </c>
      <c r="C618">
        <v>505</v>
      </c>
      <c r="D618">
        <v>2</v>
      </c>
      <c r="E618" t="s">
        <v>50</v>
      </c>
      <c r="F618">
        <v>51</v>
      </c>
      <c r="G618" t="s">
        <v>72</v>
      </c>
      <c r="I618" t="s">
        <v>73</v>
      </c>
      <c r="J618" t="s">
        <v>52</v>
      </c>
      <c r="K618" t="s">
        <v>52</v>
      </c>
      <c r="L618" t="s">
        <v>52</v>
      </c>
      <c r="M618">
        <v>8</v>
      </c>
      <c r="N618" t="s">
        <v>60</v>
      </c>
      <c r="O618">
        <v>4</v>
      </c>
      <c r="P618" s="2">
        <v>4</v>
      </c>
      <c r="Q618" t="s">
        <v>50</v>
      </c>
      <c r="R618">
        <v>21</v>
      </c>
      <c r="S618" s="5">
        <f t="shared" si="9"/>
        <v>0</v>
      </c>
      <c r="T618" t="s">
        <v>99</v>
      </c>
      <c r="U618" t="s">
        <v>53</v>
      </c>
      <c r="W618" t="s">
        <v>53</v>
      </c>
      <c r="Y618" t="s">
        <v>55</v>
      </c>
      <c r="Z618" t="s">
        <v>52</v>
      </c>
      <c r="AA618">
        <v>3</v>
      </c>
      <c r="AB618" t="s">
        <v>72</v>
      </c>
      <c r="AD618" t="s">
        <v>73</v>
      </c>
      <c r="AE618" t="s">
        <v>52</v>
      </c>
      <c r="AF618" t="s">
        <v>52</v>
      </c>
      <c r="AG618" t="s">
        <v>52</v>
      </c>
      <c r="AH618">
        <v>6</v>
      </c>
      <c r="AI618" t="s">
        <v>78</v>
      </c>
      <c r="AJ618" t="s">
        <v>53</v>
      </c>
    </row>
    <row r="619" spans="1:49" hidden="1" x14ac:dyDescent="0.35">
      <c r="A619" s="2" t="s">
        <v>274</v>
      </c>
      <c r="B619">
        <v>1</v>
      </c>
      <c r="C619">
        <v>102</v>
      </c>
      <c r="D619">
        <v>2</v>
      </c>
      <c r="E619" t="s">
        <v>50</v>
      </c>
      <c r="F619">
        <v>42</v>
      </c>
      <c r="G619" t="s">
        <v>72</v>
      </c>
      <c r="I619" t="s">
        <v>73</v>
      </c>
      <c r="J619" t="s">
        <v>52</v>
      </c>
      <c r="K619" t="s">
        <v>52</v>
      </c>
      <c r="L619" t="s">
        <v>52</v>
      </c>
      <c r="M619">
        <v>11</v>
      </c>
      <c r="N619" t="s">
        <v>94</v>
      </c>
      <c r="O619">
        <v>4</v>
      </c>
      <c r="P619" s="2">
        <v>1</v>
      </c>
      <c r="Q619" t="s">
        <v>50</v>
      </c>
      <c r="R619">
        <v>42</v>
      </c>
      <c r="S619" s="5">
        <f t="shared" si="9"/>
        <v>0</v>
      </c>
      <c r="T619" t="s">
        <v>54</v>
      </c>
      <c r="U619" t="s">
        <v>53</v>
      </c>
      <c r="W619" t="s">
        <v>53</v>
      </c>
      <c r="Y619" t="s">
        <v>55</v>
      </c>
      <c r="Z619" t="s">
        <v>52</v>
      </c>
      <c r="AA619">
        <v>2</v>
      </c>
      <c r="AB619" t="s">
        <v>72</v>
      </c>
      <c r="AD619" t="s">
        <v>73</v>
      </c>
      <c r="AE619" t="s">
        <v>52</v>
      </c>
      <c r="AF619" t="s">
        <v>52</v>
      </c>
      <c r="AG619" t="s">
        <v>52</v>
      </c>
      <c r="AH619">
        <v>11</v>
      </c>
      <c r="AI619" t="s">
        <v>94</v>
      </c>
      <c r="AJ619" t="s">
        <v>53</v>
      </c>
    </row>
    <row r="620" spans="1:49" hidden="1" x14ac:dyDescent="0.35">
      <c r="A620" s="2" t="s">
        <v>274</v>
      </c>
      <c r="B620">
        <v>1</v>
      </c>
      <c r="C620">
        <v>102</v>
      </c>
      <c r="D620">
        <v>2</v>
      </c>
      <c r="E620" t="s">
        <v>50</v>
      </c>
      <c r="F620">
        <v>42</v>
      </c>
      <c r="G620" t="s">
        <v>72</v>
      </c>
      <c r="I620" t="s">
        <v>73</v>
      </c>
      <c r="J620" t="s">
        <v>52</v>
      </c>
      <c r="K620" t="s">
        <v>52</v>
      </c>
      <c r="L620" t="s">
        <v>52</v>
      </c>
      <c r="M620">
        <v>11</v>
      </c>
      <c r="N620" t="s">
        <v>94</v>
      </c>
      <c r="O620">
        <v>4</v>
      </c>
      <c r="P620" s="2">
        <v>2</v>
      </c>
      <c r="Q620" t="s">
        <v>56</v>
      </c>
      <c r="R620">
        <v>41</v>
      </c>
      <c r="S620" s="5">
        <f t="shared" si="9"/>
        <v>0</v>
      </c>
      <c r="T620" t="s">
        <v>57</v>
      </c>
      <c r="U620" t="s">
        <v>53</v>
      </c>
      <c r="W620" t="s">
        <v>53</v>
      </c>
      <c r="Y620" t="s">
        <v>55</v>
      </c>
      <c r="Z620" t="s">
        <v>52</v>
      </c>
      <c r="AA620">
        <v>1</v>
      </c>
      <c r="AB620" t="s">
        <v>72</v>
      </c>
      <c r="AD620" t="s">
        <v>73</v>
      </c>
      <c r="AE620" t="s">
        <v>52</v>
      </c>
      <c r="AF620" t="s">
        <v>52</v>
      </c>
      <c r="AG620" t="s">
        <v>52</v>
      </c>
      <c r="AH620">
        <v>4</v>
      </c>
      <c r="AI620" t="s">
        <v>63</v>
      </c>
      <c r="AJ620" t="s">
        <v>53</v>
      </c>
    </row>
    <row r="621" spans="1:49" x14ac:dyDescent="0.35">
      <c r="A621" s="2" t="s">
        <v>274</v>
      </c>
      <c r="B621">
        <v>1</v>
      </c>
      <c r="C621">
        <v>102</v>
      </c>
      <c r="D621">
        <v>2</v>
      </c>
      <c r="E621" t="s">
        <v>50</v>
      </c>
      <c r="F621">
        <v>42</v>
      </c>
      <c r="G621" t="s">
        <v>72</v>
      </c>
      <c r="I621" t="s">
        <v>73</v>
      </c>
      <c r="J621" t="s">
        <v>52</v>
      </c>
      <c r="K621" t="s">
        <v>52</v>
      </c>
      <c r="L621" t="s">
        <v>52</v>
      </c>
      <c r="M621">
        <v>11</v>
      </c>
      <c r="N621" t="s">
        <v>94</v>
      </c>
      <c r="O621">
        <v>4</v>
      </c>
      <c r="P621" s="6">
        <v>3</v>
      </c>
      <c r="Q621" t="s">
        <v>56</v>
      </c>
      <c r="R621">
        <v>11</v>
      </c>
      <c r="S621" s="5">
        <f t="shared" si="9"/>
        <v>1</v>
      </c>
      <c r="T621" t="s">
        <v>58</v>
      </c>
      <c r="U621" t="s">
        <v>52</v>
      </c>
      <c r="V621">
        <v>1</v>
      </c>
      <c r="W621" t="s">
        <v>52</v>
      </c>
      <c r="X621">
        <v>2</v>
      </c>
      <c r="AB621" t="s">
        <v>72</v>
      </c>
      <c r="AD621" t="s">
        <v>73</v>
      </c>
      <c r="AE621" t="s">
        <v>52</v>
      </c>
      <c r="AF621" t="s">
        <v>52</v>
      </c>
      <c r="AG621" t="s">
        <v>52</v>
      </c>
      <c r="AH621">
        <v>5</v>
      </c>
      <c r="AI621" t="s">
        <v>78</v>
      </c>
      <c r="AJ621" t="s">
        <v>52</v>
      </c>
      <c r="AK621" t="s">
        <v>88</v>
      </c>
      <c r="AM621" t="s">
        <v>62</v>
      </c>
      <c r="AN621" t="s">
        <v>52</v>
      </c>
      <c r="AP621">
        <v>0</v>
      </c>
      <c r="AQ621">
        <v>156000</v>
      </c>
      <c r="AR621">
        <v>16500</v>
      </c>
      <c r="AS621">
        <v>20000</v>
      </c>
      <c r="AT621">
        <v>351000</v>
      </c>
      <c r="AU621">
        <v>0</v>
      </c>
      <c r="AV621">
        <v>0</v>
      </c>
      <c r="AW621">
        <v>543500</v>
      </c>
    </row>
    <row r="622" spans="1:49" x14ac:dyDescent="0.35">
      <c r="A622" s="2" t="s">
        <v>274</v>
      </c>
      <c r="B622">
        <v>1</v>
      </c>
      <c r="C622">
        <v>102</v>
      </c>
      <c r="D622">
        <v>2</v>
      </c>
      <c r="E622" t="s">
        <v>50</v>
      </c>
      <c r="F622">
        <v>42</v>
      </c>
      <c r="G622" t="s">
        <v>72</v>
      </c>
      <c r="I622" t="s">
        <v>73</v>
      </c>
      <c r="J622" t="s">
        <v>52</v>
      </c>
      <c r="K622" t="s">
        <v>52</v>
      </c>
      <c r="L622" t="s">
        <v>52</v>
      </c>
      <c r="M622">
        <v>11</v>
      </c>
      <c r="N622" t="s">
        <v>94</v>
      </c>
      <c r="O622">
        <v>4</v>
      </c>
      <c r="P622" s="6">
        <v>4</v>
      </c>
      <c r="Q622" t="s">
        <v>56</v>
      </c>
      <c r="R622">
        <v>7</v>
      </c>
      <c r="S622" s="5">
        <f t="shared" si="9"/>
        <v>1</v>
      </c>
      <c r="T622" t="s">
        <v>58</v>
      </c>
      <c r="U622" t="s">
        <v>52</v>
      </c>
      <c r="V622">
        <v>1</v>
      </c>
      <c r="W622" t="s">
        <v>52</v>
      </c>
      <c r="X622">
        <v>2</v>
      </c>
      <c r="AB622" t="s">
        <v>72</v>
      </c>
      <c r="AD622" t="s">
        <v>73</v>
      </c>
      <c r="AE622" t="s">
        <v>53</v>
      </c>
      <c r="AF622" t="s">
        <v>53</v>
      </c>
      <c r="AG622" t="s">
        <v>52</v>
      </c>
      <c r="AH622">
        <v>0</v>
      </c>
      <c r="AI622" t="s">
        <v>68</v>
      </c>
      <c r="AJ622" t="s">
        <v>52</v>
      </c>
      <c r="AK622" t="s">
        <v>74</v>
      </c>
      <c r="AM622" t="s">
        <v>62</v>
      </c>
      <c r="AN622" t="s">
        <v>53</v>
      </c>
      <c r="AP622">
        <v>0</v>
      </c>
      <c r="AQ622">
        <v>0</v>
      </c>
      <c r="AR622">
        <v>2000</v>
      </c>
      <c r="AS622">
        <v>1000</v>
      </c>
      <c r="AT622">
        <v>351000</v>
      </c>
      <c r="AU622">
        <v>0</v>
      </c>
      <c r="AV622">
        <v>0</v>
      </c>
      <c r="AW622">
        <v>354000</v>
      </c>
    </row>
    <row r="623" spans="1:49" hidden="1" x14ac:dyDescent="0.35">
      <c r="A623" s="2" t="s">
        <v>274</v>
      </c>
      <c r="B623">
        <v>1</v>
      </c>
      <c r="C623">
        <v>102</v>
      </c>
      <c r="D623">
        <v>2</v>
      </c>
      <c r="E623" t="s">
        <v>50</v>
      </c>
      <c r="F623">
        <v>42</v>
      </c>
      <c r="G623" t="s">
        <v>72</v>
      </c>
      <c r="I623" t="s">
        <v>73</v>
      </c>
      <c r="J623" t="s">
        <v>52</v>
      </c>
      <c r="K623" t="s">
        <v>52</v>
      </c>
      <c r="L623" t="s">
        <v>52</v>
      </c>
      <c r="M623">
        <v>11</v>
      </c>
      <c r="N623" t="s">
        <v>94</v>
      </c>
      <c r="O623">
        <v>4</v>
      </c>
      <c r="P623" s="2">
        <v>5</v>
      </c>
      <c r="Q623" t="s">
        <v>50</v>
      </c>
      <c r="R623">
        <v>36</v>
      </c>
      <c r="S623" s="5">
        <f t="shared" si="9"/>
        <v>0</v>
      </c>
      <c r="T623" t="s">
        <v>220</v>
      </c>
      <c r="U623" t="s">
        <v>53</v>
      </c>
      <c r="W623" t="s">
        <v>53</v>
      </c>
      <c r="Y623" t="s">
        <v>59</v>
      </c>
      <c r="AB623" t="s">
        <v>72</v>
      </c>
      <c r="AD623" t="s">
        <v>73</v>
      </c>
      <c r="AE623" t="s">
        <v>52</v>
      </c>
      <c r="AF623" t="s">
        <v>52</v>
      </c>
      <c r="AG623" t="s">
        <v>52</v>
      </c>
      <c r="AH623">
        <v>4</v>
      </c>
      <c r="AI623" t="s">
        <v>83</v>
      </c>
      <c r="AJ623" t="s">
        <v>53</v>
      </c>
    </row>
    <row r="624" spans="1:49" hidden="1" x14ac:dyDescent="0.35">
      <c r="A624" s="2" t="s">
        <v>275</v>
      </c>
      <c r="B624">
        <v>7</v>
      </c>
      <c r="C624">
        <v>701</v>
      </c>
      <c r="D624">
        <v>2</v>
      </c>
      <c r="E624" t="s">
        <v>56</v>
      </c>
      <c r="F624">
        <v>75</v>
      </c>
      <c r="G624" t="s">
        <v>72</v>
      </c>
      <c r="I624" t="s">
        <v>73</v>
      </c>
      <c r="J624" t="s">
        <v>53</v>
      </c>
      <c r="K624" t="s">
        <v>53</v>
      </c>
      <c r="L624" t="s">
        <v>53</v>
      </c>
      <c r="M624">
        <v>0</v>
      </c>
      <c r="O624">
        <v>4</v>
      </c>
      <c r="P624" s="2">
        <v>1</v>
      </c>
      <c r="Q624" t="s">
        <v>56</v>
      </c>
      <c r="R624">
        <v>75</v>
      </c>
      <c r="S624" s="5">
        <f t="shared" si="9"/>
        <v>0</v>
      </c>
      <c r="T624" t="s">
        <v>54</v>
      </c>
      <c r="U624" t="s">
        <v>53</v>
      </c>
      <c r="W624" t="s">
        <v>53</v>
      </c>
      <c r="Y624" t="s">
        <v>92</v>
      </c>
      <c r="AB624" t="s">
        <v>72</v>
      </c>
      <c r="AD624" t="s">
        <v>73</v>
      </c>
      <c r="AE624" t="s">
        <v>53</v>
      </c>
      <c r="AF624" t="s">
        <v>53</v>
      </c>
      <c r="AG624" t="s">
        <v>53</v>
      </c>
    </row>
    <row r="625" spans="1:49" hidden="1" x14ac:dyDescent="0.35">
      <c r="A625" s="2" t="s">
        <v>275</v>
      </c>
      <c r="B625">
        <v>7</v>
      </c>
      <c r="C625">
        <v>701</v>
      </c>
      <c r="D625">
        <v>2</v>
      </c>
      <c r="E625" t="s">
        <v>56</v>
      </c>
      <c r="F625">
        <v>75</v>
      </c>
      <c r="G625" t="s">
        <v>72</v>
      </c>
      <c r="I625" t="s">
        <v>73</v>
      </c>
      <c r="J625" t="s">
        <v>53</v>
      </c>
      <c r="K625" t="s">
        <v>53</v>
      </c>
      <c r="L625" t="s">
        <v>53</v>
      </c>
      <c r="M625">
        <v>0</v>
      </c>
      <c r="O625">
        <v>4</v>
      </c>
      <c r="P625" s="2">
        <v>2</v>
      </c>
      <c r="Q625" t="s">
        <v>56</v>
      </c>
      <c r="R625">
        <v>36</v>
      </c>
      <c r="S625" s="5">
        <f t="shared" si="9"/>
        <v>0</v>
      </c>
      <c r="T625" t="s">
        <v>58</v>
      </c>
      <c r="U625" t="s">
        <v>53</v>
      </c>
      <c r="W625" t="s">
        <v>52</v>
      </c>
      <c r="X625">
        <v>1</v>
      </c>
      <c r="Y625" t="s">
        <v>92</v>
      </c>
      <c r="AB625" t="s">
        <v>72</v>
      </c>
      <c r="AD625" t="s">
        <v>73</v>
      </c>
      <c r="AE625" t="s">
        <v>53</v>
      </c>
      <c r="AF625" t="s">
        <v>53</v>
      </c>
      <c r="AG625" t="s">
        <v>53</v>
      </c>
    </row>
    <row r="626" spans="1:49" hidden="1" x14ac:dyDescent="0.35">
      <c r="A626" s="2" t="s">
        <v>275</v>
      </c>
      <c r="B626">
        <v>7</v>
      </c>
      <c r="C626">
        <v>701</v>
      </c>
      <c r="D626">
        <v>2</v>
      </c>
      <c r="E626" t="s">
        <v>56</v>
      </c>
      <c r="F626">
        <v>75</v>
      </c>
      <c r="G626" t="s">
        <v>72</v>
      </c>
      <c r="I626" t="s">
        <v>73</v>
      </c>
      <c r="J626" t="s">
        <v>53</v>
      </c>
      <c r="K626" t="s">
        <v>53</v>
      </c>
      <c r="L626" t="s">
        <v>53</v>
      </c>
      <c r="M626">
        <v>0</v>
      </c>
      <c r="O626">
        <v>1</v>
      </c>
      <c r="P626" s="2">
        <v>3</v>
      </c>
      <c r="Q626" t="s">
        <v>56</v>
      </c>
      <c r="R626">
        <v>9</v>
      </c>
      <c r="S626" s="5">
        <f t="shared" si="9"/>
        <v>0</v>
      </c>
      <c r="T626" t="s">
        <v>102</v>
      </c>
      <c r="U626" t="s">
        <v>53</v>
      </c>
      <c r="W626" t="s">
        <v>52</v>
      </c>
      <c r="X626">
        <v>2</v>
      </c>
      <c r="AB626" t="s">
        <v>72</v>
      </c>
      <c r="AD626" t="s">
        <v>73</v>
      </c>
      <c r="AE626" t="s">
        <v>52</v>
      </c>
      <c r="AF626" t="s">
        <v>52</v>
      </c>
      <c r="AG626" t="s">
        <v>52</v>
      </c>
      <c r="AH626">
        <v>4</v>
      </c>
      <c r="AI626" t="s">
        <v>63</v>
      </c>
      <c r="AJ626" t="s">
        <v>52</v>
      </c>
      <c r="AK626" t="s">
        <v>64</v>
      </c>
      <c r="AM626" t="s">
        <v>62</v>
      </c>
      <c r="AN626" t="s">
        <v>53</v>
      </c>
      <c r="AP626">
        <v>216000</v>
      </c>
      <c r="AQ626">
        <v>0</v>
      </c>
      <c r="AR626">
        <v>10000</v>
      </c>
      <c r="AS626">
        <v>30000</v>
      </c>
      <c r="AT626">
        <v>0</v>
      </c>
      <c r="AU626">
        <v>0</v>
      </c>
      <c r="AV626">
        <v>0</v>
      </c>
      <c r="AW626">
        <v>256000</v>
      </c>
    </row>
    <row r="627" spans="1:49" hidden="1" x14ac:dyDescent="0.35">
      <c r="A627" s="2" t="s">
        <v>276</v>
      </c>
      <c r="B627">
        <v>24</v>
      </c>
      <c r="C627">
        <v>2401</v>
      </c>
      <c r="D627">
        <v>1</v>
      </c>
      <c r="E627" t="s">
        <v>50</v>
      </c>
      <c r="F627">
        <v>43</v>
      </c>
      <c r="G627" t="s">
        <v>72</v>
      </c>
      <c r="I627" t="s">
        <v>73</v>
      </c>
      <c r="J627" t="s">
        <v>52</v>
      </c>
      <c r="K627" t="s">
        <v>52</v>
      </c>
      <c r="L627" t="s">
        <v>52</v>
      </c>
      <c r="M627">
        <v>6</v>
      </c>
      <c r="N627" t="s">
        <v>79</v>
      </c>
      <c r="O627">
        <v>1</v>
      </c>
      <c r="P627" s="2">
        <v>1</v>
      </c>
      <c r="Q627" t="s">
        <v>50</v>
      </c>
      <c r="R627">
        <v>43</v>
      </c>
      <c r="S627" s="5">
        <f t="shared" si="9"/>
        <v>0</v>
      </c>
      <c r="T627" t="s">
        <v>54</v>
      </c>
      <c r="U627" t="s">
        <v>53</v>
      </c>
      <c r="W627" t="s">
        <v>53</v>
      </c>
      <c r="Y627" t="s">
        <v>55</v>
      </c>
      <c r="Z627" t="s">
        <v>53</v>
      </c>
      <c r="AB627" t="s">
        <v>72</v>
      </c>
      <c r="AD627" t="s">
        <v>73</v>
      </c>
      <c r="AE627" t="s">
        <v>52</v>
      </c>
      <c r="AF627" t="s">
        <v>52</v>
      </c>
      <c r="AG627" t="s">
        <v>52</v>
      </c>
      <c r="AH627">
        <v>6</v>
      </c>
      <c r="AI627" t="s">
        <v>79</v>
      </c>
      <c r="AJ627" t="s">
        <v>53</v>
      </c>
    </row>
    <row r="628" spans="1:49" hidden="1" x14ac:dyDescent="0.35">
      <c r="A628" s="2" t="s">
        <v>277</v>
      </c>
      <c r="B628">
        <v>2</v>
      </c>
      <c r="C628">
        <v>206</v>
      </c>
      <c r="D628">
        <v>2</v>
      </c>
      <c r="E628" t="s">
        <v>50</v>
      </c>
      <c r="F628">
        <v>27</v>
      </c>
      <c r="G628" t="s">
        <v>72</v>
      </c>
      <c r="I628" t="s">
        <v>73</v>
      </c>
      <c r="J628" t="s">
        <v>52</v>
      </c>
      <c r="K628" t="s">
        <v>52</v>
      </c>
      <c r="L628" t="s">
        <v>52</v>
      </c>
      <c r="M628">
        <v>5</v>
      </c>
      <c r="N628" t="s">
        <v>83</v>
      </c>
      <c r="O628">
        <v>1</v>
      </c>
      <c r="P628" s="2">
        <v>1</v>
      </c>
      <c r="Q628" t="s">
        <v>50</v>
      </c>
      <c r="R628">
        <v>27</v>
      </c>
      <c r="S628" s="5">
        <f t="shared" si="9"/>
        <v>0</v>
      </c>
      <c r="T628" t="s">
        <v>54</v>
      </c>
      <c r="U628" t="s">
        <v>53</v>
      </c>
      <c r="W628" t="s">
        <v>53</v>
      </c>
      <c r="Y628" t="s">
        <v>55</v>
      </c>
      <c r="Z628" t="s">
        <v>52</v>
      </c>
      <c r="AA628">
        <v>2</v>
      </c>
      <c r="AB628" t="s">
        <v>72</v>
      </c>
      <c r="AD628" t="s">
        <v>73</v>
      </c>
      <c r="AE628" t="s">
        <v>52</v>
      </c>
      <c r="AF628" t="s">
        <v>52</v>
      </c>
      <c r="AG628" t="s">
        <v>52</v>
      </c>
      <c r="AH628">
        <v>5</v>
      </c>
      <c r="AI628" t="s">
        <v>83</v>
      </c>
      <c r="AJ628" t="s">
        <v>53</v>
      </c>
    </row>
    <row r="629" spans="1:49" hidden="1" x14ac:dyDescent="0.35">
      <c r="A629" s="2" t="s">
        <v>277</v>
      </c>
      <c r="B629">
        <v>2</v>
      </c>
      <c r="C629">
        <v>206</v>
      </c>
      <c r="D629">
        <v>2</v>
      </c>
      <c r="E629" t="s">
        <v>50</v>
      </c>
      <c r="F629">
        <v>27</v>
      </c>
      <c r="G629" t="s">
        <v>72</v>
      </c>
      <c r="I629" t="s">
        <v>73</v>
      </c>
      <c r="J629" t="s">
        <v>52</v>
      </c>
      <c r="K629" t="s">
        <v>52</v>
      </c>
      <c r="L629" t="s">
        <v>52</v>
      </c>
      <c r="M629">
        <v>5</v>
      </c>
      <c r="N629" t="s">
        <v>83</v>
      </c>
      <c r="O629">
        <v>3</v>
      </c>
      <c r="P629" s="2">
        <v>2</v>
      </c>
      <c r="Q629" t="s">
        <v>56</v>
      </c>
      <c r="R629">
        <v>26</v>
      </c>
      <c r="S629" s="5">
        <f t="shared" si="9"/>
        <v>0</v>
      </c>
      <c r="T629" t="s">
        <v>57</v>
      </c>
      <c r="U629" t="s">
        <v>53</v>
      </c>
      <c r="W629" t="s">
        <v>53</v>
      </c>
      <c r="Y629" t="s">
        <v>55</v>
      </c>
      <c r="Z629" t="s">
        <v>52</v>
      </c>
      <c r="AA629">
        <v>1</v>
      </c>
      <c r="AB629" t="s">
        <v>72</v>
      </c>
      <c r="AD629" t="s">
        <v>73</v>
      </c>
      <c r="AE629" t="s">
        <v>52</v>
      </c>
      <c r="AF629" t="s">
        <v>52</v>
      </c>
      <c r="AG629" t="s">
        <v>52</v>
      </c>
      <c r="AH629">
        <v>8</v>
      </c>
      <c r="AI629" t="s">
        <v>86</v>
      </c>
      <c r="AJ629" t="s">
        <v>53</v>
      </c>
    </row>
    <row r="630" spans="1:49" hidden="1" x14ac:dyDescent="0.35">
      <c r="A630" s="2" t="s">
        <v>277</v>
      </c>
      <c r="B630">
        <v>2</v>
      </c>
      <c r="C630">
        <v>206</v>
      </c>
      <c r="D630">
        <v>2</v>
      </c>
      <c r="E630" t="s">
        <v>50</v>
      </c>
      <c r="F630">
        <v>27</v>
      </c>
      <c r="G630" t="s">
        <v>72</v>
      </c>
      <c r="I630" t="s">
        <v>73</v>
      </c>
      <c r="J630" t="s">
        <v>52</v>
      </c>
      <c r="K630" t="s">
        <v>52</v>
      </c>
      <c r="L630" t="s">
        <v>52</v>
      </c>
      <c r="M630">
        <v>5</v>
      </c>
      <c r="N630" t="s">
        <v>83</v>
      </c>
      <c r="O630">
        <v>3</v>
      </c>
      <c r="P630" s="2">
        <v>3</v>
      </c>
      <c r="Q630" t="s">
        <v>50</v>
      </c>
      <c r="R630">
        <v>2</v>
      </c>
      <c r="S630" s="5">
        <f t="shared" si="9"/>
        <v>0</v>
      </c>
      <c r="T630" t="s">
        <v>58</v>
      </c>
      <c r="U630" t="s">
        <v>52</v>
      </c>
      <c r="V630">
        <v>1</v>
      </c>
      <c r="W630" t="s">
        <v>52</v>
      </c>
      <c r="X630">
        <v>2</v>
      </c>
      <c r="AB630" t="s">
        <v>72</v>
      </c>
      <c r="AD630" t="s">
        <v>73</v>
      </c>
    </row>
    <row r="631" spans="1:49" hidden="1" x14ac:dyDescent="0.35">
      <c r="A631" s="2" t="s">
        <v>278</v>
      </c>
      <c r="B631">
        <v>12</v>
      </c>
      <c r="C631">
        <v>1204</v>
      </c>
      <c r="D631">
        <v>1</v>
      </c>
      <c r="E631" t="s">
        <v>50</v>
      </c>
      <c r="F631">
        <v>52</v>
      </c>
      <c r="G631" t="s">
        <v>72</v>
      </c>
      <c r="I631" t="s">
        <v>52</v>
      </c>
      <c r="J631" t="s">
        <v>52</v>
      </c>
      <c r="K631" t="s">
        <v>52</v>
      </c>
      <c r="L631" t="s">
        <v>52</v>
      </c>
      <c r="M631">
        <v>22</v>
      </c>
      <c r="N631" t="s">
        <v>279</v>
      </c>
      <c r="O631">
        <v>3</v>
      </c>
      <c r="P631" s="2">
        <v>1</v>
      </c>
      <c r="Q631" t="s">
        <v>50</v>
      </c>
      <c r="R631">
        <v>52</v>
      </c>
      <c r="S631" s="5">
        <f t="shared" si="9"/>
        <v>0</v>
      </c>
      <c r="T631" t="s">
        <v>54</v>
      </c>
      <c r="U631" t="s">
        <v>53</v>
      </c>
      <c r="W631" t="s">
        <v>53</v>
      </c>
      <c r="Y631" t="s">
        <v>55</v>
      </c>
      <c r="Z631" t="s">
        <v>52</v>
      </c>
      <c r="AA631">
        <v>2</v>
      </c>
      <c r="AB631" t="s">
        <v>72</v>
      </c>
      <c r="AD631" t="s">
        <v>52</v>
      </c>
      <c r="AE631" t="s">
        <v>52</v>
      </c>
      <c r="AF631" t="s">
        <v>52</v>
      </c>
      <c r="AG631" t="s">
        <v>52</v>
      </c>
      <c r="AH631">
        <v>22</v>
      </c>
      <c r="AI631" t="s">
        <v>279</v>
      </c>
      <c r="AJ631" t="s">
        <v>53</v>
      </c>
    </row>
    <row r="632" spans="1:49" hidden="1" x14ac:dyDescent="0.35">
      <c r="A632" s="2" t="s">
        <v>278</v>
      </c>
      <c r="B632">
        <v>12</v>
      </c>
      <c r="C632">
        <v>1204</v>
      </c>
      <c r="D632">
        <v>1</v>
      </c>
      <c r="E632" t="s">
        <v>50</v>
      </c>
      <c r="F632">
        <v>52</v>
      </c>
      <c r="G632" t="s">
        <v>72</v>
      </c>
      <c r="I632" t="s">
        <v>52</v>
      </c>
      <c r="J632" t="s">
        <v>52</v>
      </c>
      <c r="K632" t="s">
        <v>52</v>
      </c>
      <c r="L632" t="s">
        <v>52</v>
      </c>
      <c r="M632">
        <v>22</v>
      </c>
      <c r="N632" t="s">
        <v>279</v>
      </c>
      <c r="O632">
        <v>3</v>
      </c>
      <c r="P632" s="2">
        <v>2</v>
      </c>
      <c r="Q632" t="s">
        <v>56</v>
      </c>
      <c r="R632">
        <v>43</v>
      </c>
      <c r="S632" s="5">
        <f t="shared" si="9"/>
        <v>0</v>
      </c>
      <c r="T632" t="s">
        <v>57</v>
      </c>
      <c r="U632" t="s">
        <v>53</v>
      </c>
      <c r="W632" t="s">
        <v>53</v>
      </c>
      <c r="Y632" t="s">
        <v>55</v>
      </c>
      <c r="Z632" t="s">
        <v>52</v>
      </c>
      <c r="AA632">
        <v>1</v>
      </c>
      <c r="AB632" t="s">
        <v>72</v>
      </c>
      <c r="AD632" t="s">
        <v>73</v>
      </c>
      <c r="AE632" t="s">
        <v>52</v>
      </c>
      <c r="AF632" t="s">
        <v>52</v>
      </c>
      <c r="AG632" t="s">
        <v>52</v>
      </c>
      <c r="AH632">
        <v>5</v>
      </c>
      <c r="AI632" t="s">
        <v>78</v>
      </c>
      <c r="AJ632" t="s">
        <v>53</v>
      </c>
    </row>
    <row r="633" spans="1:49" hidden="1" x14ac:dyDescent="0.35">
      <c r="A633" s="2" t="s">
        <v>280</v>
      </c>
      <c r="B633">
        <v>6</v>
      </c>
      <c r="C633">
        <v>605</v>
      </c>
      <c r="D633">
        <v>2</v>
      </c>
      <c r="E633" t="s">
        <v>50</v>
      </c>
      <c r="F633">
        <v>29</v>
      </c>
      <c r="G633" t="s">
        <v>72</v>
      </c>
      <c r="I633" t="s">
        <v>73</v>
      </c>
      <c r="J633" t="s">
        <v>52</v>
      </c>
      <c r="K633" t="s">
        <v>52</v>
      </c>
      <c r="L633" t="s">
        <v>52</v>
      </c>
      <c r="M633">
        <v>3</v>
      </c>
      <c r="N633" t="s">
        <v>63</v>
      </c>
      <c r="O633">
        <v>3</v>
      </c>
      <c r="P633" s="2">
        <v>1</v>
      </c>
      <c r="Q633" t="s">
        <v>50</v>
      </c>
      <c r="R633">
        <v>29</v>
      </c>
      <c r="S633" s="5">
        <f t="shared" si="9"/>
        <v>0</v>
      </c>
      <c r="T633" t="s">
        <v>54</v>
      </c>
      <c r="U633" t="s">
        <v>53</v>
      </c>
      <c r="W633" t="s">
        <v>53</v>
      </c>
      <c r="Y633" t="s">
        <v>55</v>
      </c>
      <c r="Z633" t="s">
        <v>52</v>
      </c>
      <c r="AA633">
        <v>2</v>
      </c>
      <c r="AB633" t="s">
        <v>72</v>
      </c>
      <c r="AD633" t="s">
        <v>73</v>
      </c>
      <c r="AE633" t="s">
        <v>52</v>
      </c>
      <c r="AF633" t="s">
        <v>52</v>
      </c>
      <c r="AG633" t="s">
        <v>52</v>
      </c>
      <c r="AH633">
        <v>3</v>
      </c>
      <c r="AI633" t="s">
        <v>63</v>
      </c>
      <c r="AJ633" t="s">
        <v>53</v>
      </c>
    </row>
    <row r="634" spans="1:49" hidden="1" x14ac:dyDescent="0.35">
      <c r="A634" s="2" t="s">
        <v>280</v>
      </c>
      <c r="B634">
        <v>6</v>
      </c>
      <c r="C634">
        <v>605</v>
      </c>
      <c r="D634">
        <v>2</v>
      </c>
      <c r="E634" t="s">
        <v>50</v>
      </c>
      <c r="F634">
        <v>29</v>
      </c>
      <c r="G634" t="s">
        <v>72</v>
      </c>
      <c r="I634" t="s">
        <v>73</v>
      </c>
      <c r="J634" t="s">
        <v>52</v>
      </c>
      <c r="K634" t="s">
        <v>52</v>
      </c>
      <c r="L634" t="s">
        <v>52</v>
      </c>
      <c r="M634">
        <v>3</v>
      </c>
      <c r="N634" t="s">
        <v>63</v>
      </c>
      <c r="O634">
        <v>3</v>
      </c>
      <c r="P634" s="2">
        <v>2</v>
      </c>
      <c r="Q634" t="s">
        <v>56</v>
      </c>
      <c r="R634">
        <v>23</v>
      </c>
      <c r="S634" s="5">
        <f t="shared" si="9"/>
        <v>0</v>
      </c>
      <c r="T634" t="s">
        <v>57</v>
      </c>
      <c r="U634" t="s">
        <v>53</v>
      </c>
      <c r="W634" t="s">
        <v>52</v>
      </c>
      <c r="X634">
        <v>3</v>
      </c>
      <c r="Y634" t="s">
        <v>55</v>
      </c>
      <c r="Z634" t="s">
        <v>52</v>
      </c>
      <c r="AA634">
        <v>1</v>
      </c>
      <c r="AB634" t="s">
        <v>72</v>
      </c>
      <c r="AD634" t="s">
        <v>73</v>
      </c>
      <c r="AE634" t="s">
        <v>52</v>
      </c>
      <c r="AF634" t="s">
        <v>52</v>
      </c>
      <c r="AG634" t="s">
        <v>52</v>
      </c>
      <c r="AH634">
        <v>7</v>
      </c>
      <c r="AI634" t="s">
        <v>86</v>
      </c>
      <c r="AJ634" t="s">
        <v>53</v>
      </c>
    </row>
    <row r="635" spans="1:49" hidden="1" x14ac:dyDescent="0.35">
      <c r="A635" s="2" t="s">
        <v>280</v>
      </c>
      <c r="B635">
        <v>6</v>
      </c>
      <c r="C635">
        <v>605</v>
      </c>
      <c r="D635">
        <v>2</v>
      </c>
      <c r="E635" t="s">
        <v>50</v>
      </c>
      <c r="F635">
        <v>29</v>
      </c>
      <c r="G635" t="s">
        <v>72</v>
      </c>
      <c r="I635" t="s">
        <v>73</v>
      </c>
      <c r="J635" t="s">
        <v>52</v>
      </c>
      <c r="K635" t="s">
        <v>52</v>
      </c>
      <c r="L635" t="s">
        <v>52</v>
      </c>
      <c r="M635">
        <v>3</v>
      </c>
      <c r="N635" t="s">
        <v>63</v>
      </c>
      <c r="O635">
        <v>3</v>
      </c>
      <c r="P635" s="2">
        <v>3</v>
      </c>
      <c r="Q635" t="s">
        <v>56</v>
      </c>
      <c r="R635">
        <v>68</v>
      </c>
      <c r="S635" s="5">
        <f t="shared" si="9"/>
        <v>0</v>
      </c>
      <c r="T635" t="s">
        <v>125</v>
      </c>
      <c r="U635" t="s">
        <v>53</v>
      </c>
      <c r="W635" t="s">
        <v>53</v>
      </c>
      <c r="Y635" t="s">
        <v>92</v>
      </c>
      <c r="AB635" t="s">
        <v>72</v>
      </c>
      <c r="AD635" t="s">
        <v>73</v>
      </c>
      <c r="AE635" t="s">
        <v>52</v>
      </c>
      <c r="AF635" t="s">
        <v>52</v>
      </c>
      <c r="AG635" t="s">
        <v>52</v>
      </c>
      <c r="AH635">
        <v>2</v>
      </c>
      <c r="AI635" t="s">
        <v>97</v>
      </c>
      <c r="AJ635" t="s">
        <v>53</v>
      </c>
    </row>
    <row r="636" spans="1:49" hidden="1" x14ac:dyDescent="0.35">
      <c r="A636" s="2" t="s">
        <v>280</v>
      </c>
      <c r="B636">
        <v>6</v>
      </c>
      <c r="C636">
        <v>605</v>
      </c>
      <c r="D636">
        <v>2</v>
      </c>
      <c r="E636" t="s">
        <v>50</v>
      </c>
      <c r="F636">
        <v>29</v>
      </c>
      <c r="G636" t="s">
        <v>72</v>
      </c>
      <c r="I636" t="s">
        <v>73</v>
      </c>
      <c r="J636" t="s">
        <v>52</v>
      </c>
      <c r="K636" t="s">
        <v>52</v>
      </c>
      <c r="L636" t="s">
        <v>52</v>
      </c>
      <c r="M636">
        <v>3</v>
      </c>
      <c r="N636" t="s">
        <v>63</v>
      </c>
      <c r="O636">
        <v>2</v>
      </c>
      <c r="P636" s="2">
        <v>4</v>
      </c>
      <c r="Q636" t="s">
        <v>50</v>
      </c>
      <c r="R636">
        <v>21</v>
      </c>
      <c r="S636" s="5">
        <f t="shared" si="9"/>
        <v>0</v>
      </c>
      <c r="T636" t="s">
        <v>220</v>
      </c>
      <c r="U636" t="s">
        <v>53</v>
      </c>
      <c r="W636" t="s">
        <v>52</v>
      </c>
      <c r="X636">
        <v>3</v>
      </c>
      <c r="Y636" t="s">
        <v>59</v>
      </c>
      <c r="AB636" t="s">
        <v>72</v>
      </c>
      <c r="AD636" t="s">
        <v>73</v>
      </c>
      <c r="AE636" t="s">
        <v>52</v>
      </c>
      <c r="AF636" t="s">
        <v>52</v>
      </c>
      <c r="AG636" t="s">
        <v>52</v>
      </c>
      <c r="AH636">
        <v>7</v>
      </c>
      <c r="AI636" t="s">
        <v>86</v>
      </c>
      <c r="AJ636" t="s">
        <v>53</v>
      </c>
    </row>
    <row r="637" spans="1:49" hidden="1" x14ac:dyDescent="0.35">
      <c r="A637" s="2" t="s">
        <v>280</v>
      </c>
      <c r="B637">
        <v>6</v>
      </c>
      <c r="C637">
        <v>605</v>
      </c>
      <c r="D637">
        <v>2</v>
      </c>
      <c r="E637" t="s">
        <v>50</v>
      </c>
      <c r="F637">
        <v>29</v>
      </c>
      <c r="G637" t="s">
        <v>72</v>
      </c>
      <c r="I637" t="s">
        <v>73</v>
      </c>
      <c r="J637" t="s">
        <v>52</v>
      </c>
      <c r="K637" t="s">
        <v>52</v>
      </c>
      <c r="L637" t="s">
        <v>52</v>
      </c>
      <c r="M637">
        <v>3</v>
      </c>
      <c r="N637" t="s">
        <v>63</v>
      </c>
      <c r="O637">
        <v>2</v>
      </c>
      <c r="P637" s="2">
        <v>5</v>
      </c>
      <c r="Q637" t="s">
        <v>56</v>
      </c>
      <c r="R637">
        <v>1</v>
      </c>
      <c r="S637" s="5">
        <f t="shared" si="9"/>
        <v>0</v>
      </c>
      <c r="T637" t="s">
        <v>99</v>
      </c>
      <c r="U637" t="s">
        <v>52</v>
      </c>
      <c r="V637">
        <v>1</v>
      </c>
      <c r="W637" t="s">
        <v>52</v>
      </c>
      <c r="X637">
        <v>2</v>
      </c>
      <c r="AB637" t="s">
        <v>72</v>
      </c>
    </row>
    <row r="638" spans="1:49" hidden="1" x14ac:dyDescent="0.35">
      <c r="A638" s="2" t="s">
        <v>281</v>
      </c>
      <c r="B638">
        <v>17</v>
      </c>
      <c r="C638">
        <v>1701</v>
      </c>
      <c r="D638">
        <v>2</v>
      </c>
      <c r="E638" t="s">
        <v>56</v>
      </c>
      <c r="F638">
        <v>50</v>
      </c>
      <c r="G638" t="s">
        <v>72</v>
      </c>
      <c r="I638" t="s">
        <v>73</v>
      </c>
      <c r="J638" t="s">
        <v>53</v>
      </c>
      <c r="K638" t="s">
        <v>53</v>
      </c>
      <c r="L638" t="s">
        <v>53</v>
      </c>
      <c r="M638">
        <v>0</v>
      </c>
      <c r="O638">
        <v>2</v>
      </c>
      <c r="P638" s="2">
        <v>1</v>
      </c>
      <c r="Q638" t="s">
        <v>56</v>
      </c>
      <c r="R638">
        <v>50</v>
      </c>
      <c r="S638" s="5">
        <f t="shared" si="9"/>
        <v>0</v>
      </c>
      <c r="T638" t="s">
        <v>54</v>
      </c>
      <c r="U638" t="s">
        <v>53</v>
      </c>
      <c r="W638" t="s">
        <v>53</v>
      </c>
      <c r="Y638" t="s">
        <v>55</v>
      </c>
      <c r="Z638" t="s">
        <v>52</v>
      </c>
      <c r="AA638">
        <v>2</v>
      </c>
      <c r="AB638" t="s">
        <v>72</v>
      </c>
      <c r="AD638" t="s">
        <v>73</v>
      </c>
      <c r="AE638" t="s">
        <v>53</v>
      </c>
      <c r="AF638" t="s">
        <v>53</v>
      </c>
      <c r="AG638" t="s">
        <v>53</v>
      </c>
    </row>
    <row r="639" spans="1:49" hidden="1" x14ac:dyDescent="0.35">
      <c r="A639" s="2" t="s">
        <v>281</v>
      </c>
      <c r="B639">
        <v>17</v>
      </c>
      <c r="C639">
        <v>1701</v>
      </c>
      <c r="D639">
        <v>2</v>
      </c>
      <c r="E639" t="s">
        <v>56</v>
      </c>
      <c r="F639">
        <v>50</v>
      </c>
      <c r="G639" t="s">
        <v>72</v>
      </c>
      <c r="I639" t="s">
        <v>73</v>
      </c>
      <c r="J639" t="s">
        <v>53</v>
      </c>
      <c r="K639" t="s">
        <v>53</v>
      </c>
      <c r="L639" t="s">
        <v>53</v>
      </c>
      <c r="M639">
        <v>0</v>
      </c>
      <c r="O639">
        <v>2</v>
      </c>
      <c r="P639" s="2">
        <v>2</v>
      </c>
      <c r="Q639" t="s">
        <v>50</v>
      </c>
      <c r="R639">
        <v>46</v>
      </c>
      <c r="S639" s="5">
        <f t="shared" si="9"/>
        <v>0</v>
      </c>
      <c r="T639" t="s">
        <v>57</v>
      </c>
      <c r="U639" t="s">
        <v>53</v>
      </c>
      <c r="W639" t="s">
        <v>53</v>
      </c>
      <c r="Y639" t="s">
        <v>55</v>
      </c>
      <c r="Z639" t="s">
        <v>52</v>
      </c>
      <c r="AA639">
        <v>1</v>
      </c>
      <c r="AB639" t="s">
        <v>72</v>
      </c>
      <c r="AD639" t="s">
        <v>73</v>
      </c>
      <c r="AE639" t="s">
        <v>52</v>
      </c>
      <c r="AF639" t="s">
        <v>52</v>
      </c>
      <c r="AG639" t="s">
        <v>52</v>
      </c>
      <c r="AH639">
        <v>5</v>
      </c>
      <c r="AI639" t="s">
        <v>78</v>
      </c>
      <c r="AJ639" t="s">
        <v>53</v>
      </c>
    </row>
    <row r="640" spans="1:49" x14ac:dyDescent="0.35">
      <c r="A640" s="2" t="s">
        <v>281</v>
      </c>
      <c r="B640">
        <v>17</v>
      </c>
      <c r="C640">
        <v>1701</v>
      </c>
      <c r="D640">
        <v>2</v>
      </c>
      <c r="E640" t="s">
        <v>56</v>
      </c>
      <c r="F640">
        <v>50</v>
      </c>
      <c r="G640" t="s">
        <v>72</v>
      </c>
      <c r="I640" t="s">
        <v>73</v>
      </c>
      <c r="J640" t="s">
        <v>53</v>
      </c>
      <c r="K640" t="s">
        <v>53</v>
      </c>
      <c r="L640" t="s">
        <v>53</v>
      </c>
      <c r="M640">
        <v>0</v>
      </c>
      <c r="O640">
        <v>1</v>
      </c>
      <c r="P640" s="6">
        <v>3</v>
      </c>
      <c r="Q640" t="s">
        <v>56</v>
      </c>
      <c r="R640">
        <v>17</v>
      </c>
      <c r="S640" s="5">
        <f t="shared" si="9"/>
        <v>1</v>
      </c>
      <c r="T640" t="s">
        <v>58</v>
      </c>
      <c r="U640" t="s">
        <v>52</v>
      </c>
      <c r="V640">
        <v>2</v>
      </c>
      <c r="W640" t="s">
        <v>52</v>
      </c>
      <c r="X640">
        <v>1</v>
      </c>
      <c r="Y640" t="s">
        <v>59</v>
      </c>
      <c r="AB640" t="s">
        <v>72</v>
      </c>
      <c r="AD640" t="s">
        <v>52</v>
      </c>
      <c r="AE640" t="s">
        <v>52</v>
      </c>
      <c r="AF640" t="s">
        <v>52</v>
      </c>
      <c r="AG640" t="s">
        <v>52</v>
      </c>
      <c r="AH640">
        <v>11</v>
      </c>
      <c r="AI640" t="s">
        <v>94</v>
      </c>
      <c r="AJ640" t="s">
        <v>52</v>
      </c>
      <c r="AK640" t="s">
        <v>108</v>
      </c>
      <c r="AM640" t="s">
        <v>62</v>
      </c>
      <c r="AN640" t="s">
        <v>52</v>
      </c>
      <c r="AP640">
        <v>1000000</v>
      </c>
      <c r="AQ640">
        <v>400000</v>
      </c>
      <c r="AR640">
        <v>20000</v>
      </c>
      <c r="AS640">
        <v>100000</v>
      </c>
      <c r="AT640">
        <v>0</v>
      </c>
      <c r="AU640">
        <v>0</v>
      </c>
      <c r="AV640">
        <v>0</v>
      </c>
      <c r="AW640">
        <v>1520000</v>
      </c>
    </row>
    <row r="641" spans="1:41" hidden="1" x14ac:dyDescent="0.35">
      <c r="A641" s="2" t="s">
        <v>282</v>
      </c>
      <c r="B641">
        <v>12</v>
      </c>
      <c r="C641">
        <v>1206</v>
      </c>
      <c r="D641">
        <v>1</v>
      </c>
      <c r="E641" t="s">
        <v>50</v>
      </c>
      <c r="F641">
        <v>58</v>
      </c>
      <c r="G641" t="s">
        <v>72</v>
      </c>
      <c r="I641" t="s">
        <v>73</v>
      </c>
      <c r="J641" t="s">
        <v>52</v>
      </c>
      <c r="K641" t="s">
        <v>52</v>
      </c>
      <c r="L641" t="s">
        <v>53</v>
      </c>
      <c r="M641">
        <v>0</v>
      </c>
      <c r="O641">
        <v>1</v>
      </c>
      <c r="P641" s="2">
        <v>1</v>
      </c>
      <c r="Q641" t="s">
        <v>50</v>
      </c>
      <c r="R641">
        <v>58</v>
      </c>
      <c r="S641" s="5">
        <f t="shared" si="9"/>
        <v>0</v>
      </c>
      <c r="T641" t="s">
        <v>54</v>
      </c>
      <c r="U641" t="s">
        <v>53</v>
      </c>
      <c r="W641" t="s">
        <v>53</v>
      </c>
      <c r="Y641" t="s">
        <v>55</v>
      </c>
      <c r="Z641" t="s">
        <v>52</v>
      </c>
      <c r="AA641">
        <v>2</v>
      </c>
      <c r="AB641" t="s">
        <v>72</v>
      </c>
      <c r="AD641" t="s">
        <v>73</v>
      </c>
      <c r="AE641" t="s">
        <v>52</v>
      </c>
      <c r="AF641" t="s">
        <v>52</v>
      </c>
      <c r="AG641" t="s">
        <v>53</v>
      </c>
    </row>
    <row r="642" spans="1:41" hidden="1" x14ac:dyDescent="0.35">
      <c r="A642" s="2" t="s">
        <v>282</v>
      </c>
      <c r="B642">
        <v>12</v>
      </c>
      <c r="C642">
        <v>1206</v>
      </c>
      <c r="D642">
        <v>1</v>
      </c>
      <c r="E642" t="s">
        <v>50</v>
      </c>
      <c r="F642">
        <v>58</v>
      </c>
      <c r="G642" t="s">
        <v>72</v>
      </c>
      <c r="I642" t="s">
        <v>73</v>
      </c>
      <c r="J642" t="s">
        <v>52</v>
      </c>
      <c r="K642" t="s">
        <v>52</v>
      </c>
      <c r="L642" t="s">
        <v>53</v>
      </c>
      <c r="M642">
        <v>0</v>
      </c>
      <c r="O642">
        <v>1</v>
      </c>
      <c r="P642" s="2">
        <v>2</v>
      </c>
      <c r="Q642" t="s">
        <v>56</v>
      </c>
      <c r="R642">
        <v>57</v>
      </c>
      <c r="S642" s="5">
        <f t="shared" si="9"/>
        <v>0</v>
      </c>
      <c r="T642" t="s">
        <v>57</v>
      </c>
      <c r="U642" t="s">
        <v>53</v>
      </c>
      <c r="W642" t="s">
        <v>53</v>
      </c>
      <c r="Y642" t="s">
        <v>55</v>
      </c>
      <c r="Z642" t="s">
        <v>52</v>
      </c>
      <c r="AA642">
        <v>1</v>
      </c>
      <c r="AB642" t="s">
        <v>72</v>
      </c>
      <c r="AD642" t="s">
        <v>73</v>
      </c>
      <c r="AE642" t="s">
        <v>53</v>
      </c>
      <c r="AF642" t="s">
        <v>53</v>
      </c>
      <c r="AG642" t="s">
        <v>53</v>
      </c>
    </row>
    <row r="643" spans="1:41" hidden="1" x14ac:dyDescent="0.35">
      <c r="A643" s="2" t="s">
        <v>282</v>
      </c>
      <c r="B643">
        <v>12</v>
      </c>
      <c r="C643">
        <v>1206</v>
      </c>
      <c r="D643">
        <v>1</v>
      </c>
      <c r="E643" t="s">
        <v>50</v>
      </c>
      <c r="F643">
        <v>58</v>
      </c>
      <c r="G643" t="s">
        <v>72</v>
      </c>
      <c r="I643" t="s">
        <v>73</v>
      </c>
      <c r="J643" t="s">
        <v>52</v>
      </c>
      <c r="K643" t="s">
        <v>52</v>
      </c>
      <c r="L643" t="s">
        <v>53</v>
      </c>
      <c r="M643">
        <v>0</v>
      </c>
      <c r="O643">
        <v>1</v>
      </c>
      <c r="P643" s="2">
        <v>3</v>
      </c>
      <c r="Q643" t="s">
        <v>50</v>
      </c>
      <c r="R643">
        <v>28</v>
      </c>
      <c r="S643" s="5">
        <f t="shared" ref="S643:S706" si="10">IF(AND(R643&gt;=6, R643&lt;=17, T643="Child"),1,0)</f>
        <v>0</v>
      </c>
      <c r="T643" t="s">
        <v>58</v>
      </c>
      <c r="U643" t="s">
        <v>52</v>
      </c>
      <c r="V643">
        <v>1</v>
      </c>
      <c r="W643" t="s">
        <v>52</v>
      </c>
      <c r="X643">
        <v>2</v>
      </c>
      <c r="Y643" t="s">
        <v>59</v>
      </c>
      <c r="AB643" t="s">
        <v>72</v>
      </c>
      <c r="AD643" t="s">
        <v>73</v>
      </c>
      <c r="AE643" t="s">
        <v>52</v>
      </c>
      <c r="AF643" t="s">
        <v>52</v>
      </c>
      <c r="AG643" t="s">
        <v>52</v>
      </c>
      <c r="AH643">
        <v>12</v>
      </c>
      <c r="AI643" t="s">
        <v>76</v>
      </c>
      <c r="AJ643" t="s">
        <v>53</v>
      </c>
    </row>
    <row r="644" spans="1:41" hidden="1" x14ac:dyDescent="0.35">
      <c r="A644" s="2" t="s">
        <v>282</v>
      </c>
      <c r="B644">
        <v>12</v>
      </c>
      <c r="C644">
        <v>1206</v>
      </c>
      <c r="D644">
        <v>1</v>
      </c>
      <c r="E644" t="s">
        <v>50</v>
      </c>
      <c r="F644">
        <v>58</v>
      </c>
      <c r="G644" t="s">
        <v>72</v>
      </c>
      <c r="I644" t="s">
        <v>73</v>
      </c>
      <c r="J644" t="s">
        <v>52</v>
      </c>
      <c r="K644" t="s">
        <v>52</v>
      </c>
      <c r="L644" t="s">
        <v>53</v>
      </c>
      <c r="M644">
        <v>0</v>
      </c>
      <c r="O644">
        <v>1</v>
      </c>
      <c r="P644" s="2">
        <v>4</v>
      </c>
      <c r="Q644" t="s">
        <v>50</v>
      </c>
      <c r="R644">
        <v>26</v>
      </c>
      <c r="S644" s="5">
        <f t="shared" si="10"/>
        <v>0</v>
      </c>
      <c r="T644" t="s">
        <v>58</v>
      </c>
      <c r="U644" t="s">
        <v>52</v>
      </c>
      <c r="V644">
        <v>1</v>
      </c>
      <c r="W644" t="s">
        <v>52</v>
      </c>
      <c r="X644">
        <v>2</v>
      </c>
      <c r="Y644" t="s">
        <v>55</v>
      </c>
      <c r="Z644" t="s">
        <v>52</v>
      </c>
      <c r="AA644">
        <v>7</v>
      </c>
      <c r="AB644" t="s">
        <v>72</v>
      </c>
      <c r="AD644" t="s">
        <v>73</v>
      </c>
      <c r="AE644" t="s">
        <v>52</v>
      </c>
      <c r="AF644" t="s">
        <v>52</v>
      </c>
      <c r="AG644" t="s">
        <v>52</v>
      </c>
      <c r="AH644">
        <v>8</v>
      </c>
      <c r="AI644" t="s">
        <v>60</v>
      </c>
      <c r="AJ644" t="s">
        <v>53</v>
      </c>
    </row>
    <row r="645" spans="1:41" hidden="1" x14ac:dyDescent="0.35">
      <c r="A645" s="2" t="s">
        <v>282</v>
      </c>
      <c r="B645">
        <v>12</v>
      </c>
      <c r="C645">
        <v>1206</v>
      </c>
      <c r="D645">
        <v>1</v>
      </c>
      <c r="E645" t="s">
        <v>50</v>
      </c>
      <c r="F645">
        <v>58</v>
      </c>
      <c r="G645" t="s">
        <v>72</v>
      </c>
      <c r="I645" t="s">
        <v>73</v>
      </c>
      <c r="J645" t="s">
        <v>52</v>
      </c>
      <c r="K645" t="s">
        <v>52</v>
      </c>
      <c r="L645" t="s">
        <v>53</v>
      </c>
      <c r="M645">
        <v>0</v>
      </c>
      <c r="O645">
        <v>3</v>
      </c>
      <c r="P645" s="2">
        <v>5</v>
      </c>
      <c r="Q645" t="s">
        <v>50</v>
      </c>
      <c r="R645">
        <v>24</v>
      </c>
      <c r="S645" s="5">
        <f t="shared" si="10"/>
        <v>0</v>
      </c>
      <c r="T645" t="s">
        <v>58</v>
      </c>
      <c r="U645" t="s">
        <v>52</v>
      </c>
      <c r="V645">
        <v>1</v>
      </c>
      <c r="W645" t="s">
        <v>52</v>
      </c>
      <c r="X645">
        <v>2</v>
      </c>
      <c r="Y645" t="s">
        <v>55</v>
      </c>
      <c r="Z645" t="s">
        <v>52</v>
      </c>
      <c r="AA645">
        <v>8</v>
      </c>
      <c r="AB645" t="s">
        <v>72</v>
      </c>
      <c r="AD645" t="s">
        <v>73</v>
      </c>
      <c r="AE645" t="s">
        <v>52</v>
      </c>
      <c r="AF645" t="s">
        <v>52</v>
      </c>
      <c r="AG645" t="s">
        <v>52</v>
      </c>
      <c r="AH645">
        <v>11</v>
      </c>
      <c r="AI645" t="s">
        <v>107</v>
      </c>
      <c r="AJ645" t="s">
        <v>53</v>
      </c>
    </row>
    <row r="646" spans="1:41" hidden="1" x14ac:dyDescent="0.35">
      <c r="A646" s="2" t="s">
        <v>282</v>
      </c>
      <c r="B646">
        <v>12</v>
      </c>
      <c r="C646">
        <v>1206</v>
      </c>
      <c r="D646">
        <v>1</v>
      </c>
      <c r="E646" t="s">
        <v>50</v>
      </c>
      <c r="F646">
        <v>58</v>
      </c>
      <c r="G646" t="s">
        <v>72</v>
      </c>
      <c r="I646" t="s">
        <v>73</v>
      </c>
      <c r="J646" t="s">
        <v>52</v>
      </c>
      <c r="K646" t="s">
        <v>52</v>
      </c>
      <c r="L646" t="s">
        <v>53</v>
      </c>
      <c r="M646">
        <v>0</v>
      </c>
      <c r="O646">
        <v>3</v>
      </c>
      <c r="P646" s="2">
        <v>6</v>
      </c>
      <c r="Q646" t="s">
        <v>56</v>
      </c>
      <c r="R646">
        <v>22</v>
      </c>
      <c r="S646" s="5">
        <f t="shared" si="10"/>
        <v>0</v>
      </c>
      <c r="T646" t="s">
        <v>58</v>
      </c>
      <c r="U646" t="s">
        <v>52</v>
      </c>
      <c r="V646">
        <v>1</v>
      </c>
      <c r="W646" t="s">
        <v>52</v>
      </c>
      <c r="X646">
        <v>2</v>
      </c>
      <c r="Y646" t="s">
        <v>59</v>
      </c>
      <c r="AB646" t="s">
        <v>72</v>
      </c>
      <c r="AD646" t="s">
        <v>73</v>
      </c>
      <c r="AE646" t="s">
        <v>52</v>
      </c>
      <c r="AF646" t="s">
        <v>52</v>
      </c>
      <c r="AG646" t="s">
        <v>52</v>
      </c>
      <c r="AH646">
        <v>11</v>
      </c>
      <c r="AI646" t="s">
        <v>94</v>
      </c>
      <c r="AJ646" t="s">
        <v>53</v>
      </c>
    </row>
    <row r="647" spans="1:41" hidden="1" x14ac:dyDescent="0.35">
      <c r="A647" s="2" t="s">
        <v>282</v>
      </c>
      <c r="B647">
        <v>12</v>
      </c>
      <c r="C647">
        <v>1206</v>
      </c>
      <c r="D647">
        <v>1</v>
      </c>
      <c r="E647" t="s">
        <v>50</v>
      </c>
      <c r="F647">
        <v>58</v>
      </c>
      <c r="G647" t="s">
        <v>72</v>
      </c>
      <c r="I647" t="s">
        <v>73</v>
      </c>
      <c r="J647" t="s">
        <v>52</v>
      </c>
      <c r="K647" t="s">
        <v>52</v>
      </c>
      <c r="L647" t="s">
        <v>53</v>
      </c>
      <c r="M647">
        <v>0</v>
      </c>
      <c r="O647">
        <v>3</v>
      </c>
      <c r="P647" s="2">
        <v>7</v>
      </c>
      <c r="Q647" t="s">
        <v>56</v>
      </c>
      <c r="R647">
        <v>24</v>
      </c>
      <c r="S647" s="5">
        <f t="shared" si="10"/>
        <v>0</v>
      </c>
      <c r="T647" t="s">
        <v>99</v>
      </c>
      <c r="U647" t="s">
        <v>53</v>
      </c>
      <c r="W647" t="s">
        <v>53</v>
      </c>
      <c r="Y647" t="s">
        <v>55</v>
      </c>
      <c r="Z647" t="s">
        <v>52</v>
      </c>
      <c r="AA647">
        <v>4</v>
      </c>
      <c r="AB647" t="s">
        <v>72</v>
      </c>
      <c r="AD647" t="s">
        <v>73</v>
      </c>
      <c r="AE647" t="s">
        <v>52</v>
      </c>
      <c r="AF647" t="s">
        <v>52</v>
      </c>
      <c r="AG647" t="s">
        <v>52</v>
      </c>
      <c r="AH647">
        <v>8</v>
      </c>
      <c r="AI647" t="s">
        <v>86</v>
      </c>
      <c r="AJ647" t="s">
        <v>53</v>
      </c>
    </row>
    <row r="648" spans="1:41" hidden="1" x14ac:dyDescent="0.35">
      <c r="A648" s="2" t="s">
        <v>282</v>
      </c>
      <c r="B648">
        <v>12</v>
      </c>
      <c r="C648">
        <v>1206</v>
      </c>
      <c r="D648">
        <v>1</v>
      </c>
      <c r="E648" t="s">
        <v>50</v>
      </c>
      <c r="F648">
        <v>58</v>
      </c>
      <c r="G648" t="s">
        <v>72</v>
      </c>
      <c r="I648" t="s">
        <v>73</v>
      </c>
      <c r="J648" t="s">
        <v>52</v>
      </c>
      <c r="K648" t="s">
        <v>52</v>
      </c>
      <c r="L648" t="s">
        <v>53</v>
      </c>
      <c r="M648">
        <v>0</v>
      </c>
      <c r="O648">
        <v>3</v>
      </c>
      <c r="P648" s="2">
        <v>8</v>
      </c>
      <c r="Q648" t="s">
        <v>56</v>
      </c>
      <c r="R648">
        <v>26</v>
      </c>
      <c r="S648" s="5">
        <f t="shared" si="10"/>
        <v>0</v>
      </c>
      <c r="T648" t="s">
        <v>99</v>
      </c>
      <c r="U648" t="s">
        <v>53</v>
      </c>
      <c r="W648" t="s">
        <v>53</v>
      </c>
      <c r="Y648" t="s">
        <v>55</v>
      </c>
      <c r="Z648" t="s">
        <v>52</v>
      </c>
      <c r="AA648">
        <v>5</v>
      </c>
      <c r="AB648" t="s">
        <v>72</v>
      </c>
      <c r="AD648" t="s">
        <v>73</v>
      </c>
      <c r="AE648" t="s">
        <v>52</v>
      </c>
      <c r="AF648" t="s">
        <v>52</v>
      </c>
      <c r="AG648" t="s">
        <v>52</v>
      </c>
      <c r="AH648">
        <v>7</v>
      </c>
      <c r="AI648" t="s">
        <v>86</v>
      </c>
      <c r="AJ648" t="s">
        <v>53</v>
      </c>
    </row>
    <row r="649" spans="1:41" hidden="1" x14ac:dyDescent="0.35">
      <c r="A649" s="2" t="s">
        <v>282</v>
      </c>
      <c r="B649">
        <v>12</v>
      </c>
      <c r="C649">
        <v>1206</v>
      </c>
      <c r="D649">
        <v>1</v>
      </c>
      <c r="E649" t="s">
        <v>50</v>
      </c>
      <c r="F649">
        <v>58</v>
      </c>
      <c r="G649" t="s">
        <v>72</v>
      </c>
      <c r="I649" t="s">
        <v>73</v>
      </c>
      <c r="J649" t="s">
        <v>52</v>
      </c>
      <c r="K649" t="s">
        <v>52</v>
      </c>
      <c r="L649" t="s">
        <v>53</v>
      </c>
      <c r="M649">
        <v>0</v>
      </c>
      <c r="O649">
        <v>3</v>
      </c>
      <c r="P649" s="2">
        <v>9</v>
      </c>
      <c r="Q649" t="s">
        <v>50</v>
      </c>
      <c r="R649">
        <v>4</v>
      </c>
      <c r="S649" s="5">
        <f t="shared" si="10"/>
        <v>0</v>
      </c>
      <c r="T649" t="s">
        <v>102</v>
      </c>
      <c r="U649" t="s">
        <v>52</v>
      </c>
      <c r="V649">
        <v>5</v>
      </c>
      <c r="W649" t="s">
        <v>52</v>
      </c>
      <c r="X649">
        <v>8</v>
      </c>
      <c r="AB649" t="s">
        <v>72</v>
      </c>
      <c r="AD649" t="s">
        <v>73</v>
      </c>
      <c r="AE649" t="s">
        <v>53</v>
      </c>
      <c r="AF649" t="s">
        <v>53</v>
      </c>
      <c r="AG649" t="s">
        <v>53</v>
      </c>
      <c r="AO649" t="s">
        <v>70</v>
      </c>
    </row>
    <row r="650" spans="1:41" hidden="1" x14ac:dyDescent="0.35">
      <c r="A650" s="2" t="s">
        <v>283</v>
      </c>
      <c r="B650">
        <v>13</v>
      </c>
      <c r="C650">
        <v>1305</v>
      </c>
      <c r="D650">
        <v>2</v>
      </c>
      <c r="E650" t="s">
        <v>50</v>
      </c>
      <c r="F650">
        <v>29</v>
      </c>
      <c r="G650" t="s">
        <v>72</v>
      </c>
      <c r="I650" t="s">
        <v>73</v>
      </c>
      <c r="J650" t="s">
        <v>52</v>
      </c>
      <c r="K650" t="s">
        <v>52</v>
      </c>
      <c r="L650" t="s">
        <v>52</v>
      </c>
      <c r="M650">
        <v>5</v>
      </c>
      <c r="N650" t="s">
        <v>78</v>
      </c>
      <c r="O650">
        <v>3</v>
      </c>
      <c r="P650" s="2">
        <v>1</v>
      </c>
      <c r="Q650" t="s">
        <v>50</v>
      </c>
      <c r="R650">
        <v>29</v>
      </c>
      <c r="S650" s="5">
        <f t="shared" si="10"/>
        <v>0</v>
      </c>
      <c r="T650" t="s">
        <v>54</v>
      </c>
      <c r="U650" t="s">
        <v>53</v>
      </c>
      <c r="W650" t="s">
        <v>53</v>
      </c>
      <c r="Y650" t="s">
        <v>55</v>
      </c>
      <c r="Z650" t="s">
        <v>52</v>
      </c>
      <c r="AA650">
        <v>2</v>
      </c>
      <c r="AB650" t="s">
        <v>72</v>
      </c>
      <c r="AD650" t="s">
        <v>73</v>
      </c>
      <c r="AE650" t="s">
        <v>52</v>
      </c>
      <c r="AF650" t="s">
        <v>52</v>
      </c>
      <c r="AG650" t="s">
        <v>52</v>
      </c>
      <c r="AH650">
        <v>5</v>
      </c>
      <c r="AI650" t="s">
        <v>78</v>
      </c>
      <c r="AJ650" t="s">
        <v>53</v>
      </c>
    </row>
    <row r="651" spans="1:41" hidden="1" x14ac:dyDescent="0.35">
      <c r="A651" s="2" t="s">
        <v>283</v>
      </c>
      <c r="B651">
        <v>13</v>
      </c>
      <c r="C651">
        <v>1305</v>
      </c>
      <c r="D651">
        <v>2</v>
      </c>
      <c r="E651" t="s">
        <v>50</v>
      </c>
      <c r="F651">
        <v>29</v>
      </c>
      <c r="G651" t="s">
        <v>72</v>
      </c>
      <c r="I651" t="s">
        <v>73</v>
      </c>
      <c r="J651" t="s">
        <v>52</v>
      </c>
      <c r="K651" t="s">
        <v>52</v>
      </c>
      <c r="L651" t="s">
        <v>52</v>
      </c>
      <c r="M651">
        <v>5</v>
      </c>
      <c r="N651" t="s">
        <v>78</v>
      </c>
      <c r="O651">
        <v>3</v>
      </c>
      <c r="P651" s="2">
        <v>2</v>
      </c>
      <c r="Q651" t="s">
        <v>56</v>
      </c>
      <c r="R651">
        <v>24</v>
      </c>
      <c r="S651" s="5">
        <f t="shared" si="10"/>
        <v>0</v>
      </c>
      <c r="T651" t="s">
        <v>57</v>
      </c>
      <c r="U651" t="s">
        <v>53</v>
      </c>
      <c r="W651" t="s">
        <v>53</v>
      </c>
      <c r="Y651" t="s">
        <v>55</v>
      </c>
      <c r="Z651" t="s">
        <v>52</v>
      </c>
      <c r="AA651">
        <v>1</v>
      </c>
      <c r="AB651" t="s">
        <v>72</v>
      </c>
      <c r="AD651" t="s">
        <v>73</v>
      </c>
      <c r="AE651" t="s">
        <v>52</v>
      </c>
      <c r="AF651" t="s">
        <v>52</v>
      </c>
      <c r="AG651" t="s">
        <v>52</v>
      </c>
      <c r="AH651">
        <v>6</v>
      </c>
      <c r="AI651" t="s">
        <v>79</v>
      </c>
      <c r="AJ651" t="s">
        <v>53</v>
      </c>
    </row>
    <row r="652" spans="1:41" hidden="1" x14ac:dyDescent="0.35">
      <c r="A652" s="2" t="s">
        <v>283</v>
      </c>
      <c r="B652">
        <v>13</v>
      </c>
      <c r="C652">
        <v>1305</v>
      </c>
      <c r="D652">
        <v>2</v>
      </c>
      <c r="E652" t="s">
        <v>50</v>
      </c>
      <c r="F652">
        <v>29</v>
      </c>
      <c r="G652" t="s">
        <v>72</v>
      </c>
      <c r="I652" t="s">
        <v>73</v>
      </c>
      <c r="J652" t="s">
        <v>52</v>
      </c>
      <c r="K652" t="s">
        <v>52</v>
      </c>
      <c r="L652" t="s">
        <v>52</v>
      </c>
      <c r="M652">
        <v>5</v>
      </c>
      <c r="N652" t="s">
        <v>78</v>
      </c>
      <c r="O652">
        <v>1</v>
      </c>
      <c r="P652" s="2">
        <v>3</v>
      </c>
      <c r="Q652" t="s">
        <v>50</v>
      </c>
      <c r="R652">
        <v>3</v>
      </c>
      <c r="S652" s="5">
        <f t="shared" si="10"/>
        <v>0</v>
      </c>
      <c r="T652" t="s">
        <v>58</v>
      </c>
      <c r="U652" t="s">
        <v>52</v>
      </c>
      <c r="V652">
        <v>1</v>
      </c>
      <c r="W652" t="s">
        <v>52</v>
      </c>
      <c r="X652">
        <v>2</v>
      </c>
      <c r="AB652" t="s">
        <v>72</v>
      </c>
      <c r="AD652" t="s">
        <v>73</v>
      </c>
      <c r="AE652" t="s">
        <v>53</v>
      </c>
      <c r="AF652" t="s">
        <v>53</v>
      </c>
      <c r="AG652" t="s">
        <v>53</v>
      </c>
      <c r="AO652" t="s">
        <v>70</v>
      </c>
    </row>
    <row r="653" spans="1:41" hidden="1" x14ac:dyDescent="0.35">
      <c r="A653" s="2" t="s">
        <v>284</v>
      </c>
      <c r="B653">
        <v>13</v>
      </c>
      <c r="C653">
        <v>1305</v>
      </c>
      <c r="D653">
        <v>2</v>
      </c>
      <c r="E653" t="s">
        <v>56</v>
      </c>
      <c r="F653">
        <v>58</v>
      </c>
      <c r="G653" t="s">
        <v>155</v>
      </c>
      <c r="H653" t="s">
        <v>52</v>
      </c>
      <c r="I653" t="s">
        <v>52</v>
      </c>
      <c r="J653" t="s">
        <v>53</v>
      </c>
      <c r="K653" t="s">
        <v>53</v>
      </c>
      <c r="L653" t="s">
        <v>53</v>
      </c>
      <c r="M653">
        <v>0</v>
      </c>
      <c r="O653">
        <v>1</v>
      </c>
      <c r="P653" s="2">
        <v>1</v>
      </c>
      <c r="Q653" t="s">
        <v>56</v>
      </c>
      <c r="R653">
        <v>58</v>
      </c>
      <c r="S653" s="5">
        <f t="shared" si="10"/>
        <v>0</v>
      </c>
      <c r="T653" t="s">
        <v>54</v>
      </c>
      <c r="U653" t="s">
        <v>53</v>
      </c>
      <c r="W653" t="s">
        <v>53</v>
      </c>
      <c r="Y653" t="s">
        <v>92</v>
      </c>
      <c r="AB653" t="s">
        <v>155</v>
      </c>
      <c r="AC653" t="s">
        <v>52</v>
      </c>
      <c r="AD653" t="s">
        <v>52</v>
      </c>
      <c r="AE653" t="s">
        <v>53</v>
      </c>
      <c r="AF653" t="s">
        <v>53</v>
      </c>
      <c r="AG653" t="s">
        <v>53</v>
      </c>
    </row>
    <row r="654" spans="1:41" hidden="1" x14ac:dyDescent="0.35">
      <c r="A654" s="2" t="s">
        <v>284</v>
      </c>
      <c r="B654">
        <v>13</v>
      </c>
      <c r="C654">
        <v>1305</v>
      </c>
      <c r="D654">
        <v>2</v>
      </c>
      <c r="E654" t="s">
        <v>56</v>
      </c>
      <c r="F654">
        <v>58</v>
      </c>
      <c r="G654" t="s">
        <v>155</v>
      </c>
      <c r="H654" t="s">
        <v>52</v>
      </c>
      <c r="I654" t="s">
        <v>52</v>
      </c>
      <c r="J654" t="s">
        <v>53</v>
      </c>
      <c r="K654" t="s">
        <v>53</v>
      </c>
      <c r="L654" t="s">
        <v>53</v>
      </c>
      <c r="M654">
        <v>0</v>
      </c>
      <c r="O654">
        <v>1</v>
      </c>
      <c r="P654" s="2">
        <v>2</v>
      </c>
      <c r="Q654" t="s">
        <v>56</v>
      </c>
      <c r="R654">
        <v>25</v>
      </c>
      <c r="S654" s="5">
        <f t="shared" si="10"/>
        <v>0</v>
      </c>
      <c r="T654" t="s">
        <v>58</v>
      </c>
      <c r="U654" t="s">
        <v>53</v>
      </c>
      <c r="W654" t="s">
        <v>52</v>
      </c>
      <c r="X654">
        <v>1</v>
      </c>
      <c r="Y654" t="s">
        <v>59</v>
      </c>
      <c r="AB654" t="s">
        <v>155</v>
      </c>
      <c r="AC654" t="s">
        <v>52</v>
      </c>
      <c r="AD654" t="s">
        <v>52</v>
      </c>
      <c r="AE654" t="s">
        <v>52</v>
      </c>
      <c r="AF654" t="s">
        <v>52</v>
      </c>
      <c r="AG654" t="s">
        <v>52</v>
      </c>
      <c r="AH654">
        <v>12</v>
      </c>
      <c r="AI654" t="s">
        <v>76</v>
      </c>
      <c r="AJ654" t="s">
        <v>53</v>
      </c>
    </row>
    <row r="655" spans="1:41" hidden="1" x14ac:dyDescent="0.35">
      <c r="A655" s="2" t="s">
        <v>284</v>
      </c>
      <c r="B655">
        <v>13</v>
      </c>
      <c r="C655">
        <v>1305</v>
      </c>
      <c r="D655">
        <v>2</v>
      </c>
      <c r="E655" t="s">
        <v>56</v>
      </c>
      <c r="F655">
        <v>58</v>
      </c>
      <c r="G655" t="s">
        <v>155</v>
      </c>
      <c r="H655" t="s">
        <v>52</v>
      </c>
      <c r="I655" t="s">
        <v>52</v>
      </c>
      <c r="J655" t="s">
        <v>53</v>
      </c>
      <c r="K655" t="s">
        <v>53</v>
      </c>
      <c r="L655" t="s">
        <v>53</v>
      </c>
      <c r="M655">
        <v>0</v>
      </c>
      <c r="O655">
        <v>1</v>
      </c>
      <c r="P655" s="2">
        <v>4</v>
      </c>
      <c r="Q655" t="s">
        <v>56</v>
      </c>
      <c r="R655">
        <v>18</v>
      </c>
      <c r="S655" s="5">
        <f t="shared" si="10"/>
        <v>0</v>
      </c>
      <c r="T655" t="s">
        <v>58</v>
      </c>
      <c r="U655" t="s">
        <v>53</v>
      </c>
      <c r="W655" t="s">
        <v>52</v>
      </c>
      <c r="X655">
        <v>1</v>
      </c>
      <c r="Y655" t="s">
        <v>59</v>
      </c>
      <c r="AB655" t="s">
        <v>155</v>
      </c>
      <c r="AC655" t="s">
        <v>52</v>
      </c>
      <c r="AD655" t="s">
        <v>52</v>
      </c>
      <c r="AE655" t="s">
        <v>52</v>
      </c>
      <c r="AF655" t="s">
        <v>52</v>
      </c>
      <c r="AG655" t="s">
        <v>52</v>
      </c>
      <c r="AH655">
        <v>9</v>
      </c>
      <c r="AI655" t="s">
        <v>80</v>
      </c>
      <c r="AJ655" t="s">
        <v>53</v>
      </c>
    </row>
    <row r="656" spans="1:41" x14ac:dyDescent="0.35">
      <c r="A656" s="2" t="s">
        <v>284</v>
      </c>
      <c r="B656">
        <v>13</v>
      </c>
      <c r="C656">
        <v>1305</v>
      </c>
      <c r="D656">
        <v>2</v>
      </c>
      <c r="E656" t="s">
        <v>56</v>
      </c>
      <c r="F656">
        <v>58</v>
      </c>
      <c r="G656" t="s">
        <v>155</v>
      </c>
      <c r="H656" t="s">
        <v>52</v>
      </c>
      <c r="I656" t="s">
        <v>52</v>
      </c>
      <c r="J656" t="s">
        <v>53</v>
      </c>
      <c r="K656" t="s">
        <v>53</v>
      </c>
      <c r="L656" t="s">
        <v>53</v>
      </c>
      <c r="M656">
        <v>0</v>
      </c>
      <c r="O656">
        <v>1</v>
      </c>
      <c r="P656" s="6">
        <v>5</v>
      </c>
      <c r="Q656" t="s">
        <v>50</v>
      </c>
      <c r="R656">
        <v>16</v>
      </c>
      <c r="S656" s="5">
        <f t="shared" si="10"/>
        <v>1</v>
      </c>
      <c r="T656" t="s">
        <v>58</v>
      </c>
      <c r="U656" t="s">
        <v>53</v>
      </c>
      <c r="W656" t="s">
        <v>52</v>
      </c>
      <c r="X656">
        <v>1</v>
      </c>
      <c r="Y656" t="s">
        <v>59</v>
      </c>
      <c r="AB656" t="s">
        <v>155</v>
      </c>
      <c r="AC656" t="s">
        <v>52</v>
      </c>
      <c r="AD656" t="s">
        <v>52</v>
      </c>
      <c r="AE656" t="s">
        <v>52</v>
      </c>
      <c r="AF656" t="s">
        <v>52</v>
      </c>
      <c r="AG656" t="s">
        <v>52</v>
      </c>
      <c r="AH656">
        <v>7</v>
      </c>
      <c r="AI656" t="s">
        <v>86</v>
      </c>
      <c r="AJ656" t="s">
        <v>53</v>
      </c>
      <c r="AO656" t="s">
        <v>190</v>
      </c>
    </row>
    <row r="657" spans="1:49" x14ac:dyDescent="0.35">
      <c r="A657" s="2" t="s">
        <v>284</v>
      </c>
      <c r="B657">
        <v>13</v>
      </c>
      <c r="C657">
        <v>1305</v>
      </c>
      <c r="D657">
        <v>2</v>
      </c>
      <c r="E657" t="s">
        <v>56</v>
      </c>
      <c r="F657">
        <v>58</v>
      </c>
      <c r="G657" t="s">
        <v>155</v>
      </c>
      <c r="H657" t="s">
        <v>52</v>
      </c>
      <c r="I657" t="s">
        <v>52</v>
      </c>
      <c r="J657" t="s">
        <v>53</v>
      </c>
      <c r="K657" t="s">
        <v>53</v>
      </c>
      <c r="L657" t="s">
        <v>53</v>
      </c>
      <c r="M657">
        <v>0</v>
      </c>
      <c r="O657">
        <v>2</v>
      </c>
      <c r="P657" s="6">
        <v>6</v>
      </c>
      <c r="Q657" t="s">
        <v>56</v>
      </c>
      <c r="R657">
        <v>14</v>
      </c>
      <c r="S657" s="5">
        <f t="shared" si="10"/>
        <v>1</v>
      </c>
      <c r="T657" t="s">
        <v>58</v>
      </c>
      <c r="U657" t="s">
        <v>53</v>
      </c>
      <c r="W657" t="s">
        <v>52</v>
      </c>
      <c r="X657">
        <v>1</v>
      </c>
      <c r="Y657" t="s">
        <v>59</v>
      </c>
      <c r="AB657" t="s">
        <v>155</v>
      </c>
      <c r="AC657" t="s">
        <v>52</v>
      </c>
      <c r="AD657" t="s">
        <v>52</v>
      </c>
      <c r="AE657" t="s">
        <v>52</v>
      </c>
      <c r="AF657" t="s">
        <v>52</v>
      </c>
      <c r="AG657" t="s">
        <v>52</v>
      </c>
      <c r="AH657">
        <v>9</v>
      </c>
      <c r="AI657" t="s">
        <v>80</v>
      </c>
      <c r="AJ657" t="s">
        <v>52</v>
      </c>
      <c r="AK657" t="s">
        <v>81</v>
      </c>
      <c r="AM657" t="s">
        <v>62</v>
      </c>
      <c r="AN657" t="s">
        <v>52</v>
      </c>
      <c r="AP657">
        <v>0</v>
      </c>
      <c r="AQ657">
        <v>200000</v>
      </c>
      <c r="AR657">
        <v>80000</v>
      </c>
      <c r="AS657">
        <v>40000</v>
      </c>
      <c r="AT657">
        <v>150000</v>
      </c>
      <c r="AU657">
        <v>0</v>
      </c>
      <c r="AV657">
        <v>0</v>
      </c>
      <c r="AW657">
        <v>470000</v>
      </c>
    </row>
    <row r="658" spans="1:49" hidden="1" x14ac:dyDescent="0.35">
      <c r="A658" s="2" t="s">
        <v>285</v>
      </c>
      <c r="B658">
        <v>10</v>
      </c>
      <c r="C658">
        <v>1004</v>
      </c>
      <c r="D658">
        <v>2</v>
      </c>
      <c r="E658" t="s">
        <v>50</v>
      </c>
      <c r="F658">
        <v>63</v>
      </c>
      <c r="G658" t="s">
        <v>72</v>
      </c>
      <c r="I658" t="s">
        <v>73</v>
      </c>
      <c r="J658" t="s">
        <v>52</v>
      </c>
      <c r="K658" t="s">
        <v>52</v>
      </c>
      <c r="L658" t="s">
        <v>52</v>
      </c>
      <c r="M658">
        <v>8</v>
      </c>
      <c r="N658" t="s">
        <v>86</v>
      </c>
      <c r="O658">
        <v>2</v>
      </c>
      <c r="P658" s="2">
        <v>1</v>
      </c>
      <c r="Q658" t="s">
        <v>50</v>
      </c>
      <c r="R658">
        <v>63</v>
      </c>
      <c r="S658" s="5">
        <f t="shared" si="10"/>
        <v>0</v>
      </c>
      <c r="T658" t="s">
        <v>54</v>
      </c>
      <c r="U658" t="s">
        <v>53</v>
      </c>
      <c r="W658" t="s">
        <v>53</v>
      </c>
      <c r="Y658" t="s">
        <v>55</v>
      </c>
      <c r="Z658" t="s">
        <v>52</v>
      </c>
      <c r="AA658">
        <v>2</v>
      </c>
      <c r="AB658" t="s">
        <v>72</v>
      </c>
      <c r="AD658" t="s">
        <v>73</v>
      </c>
      <c r="AE658" t="s">
        <v>52</v>
      </c>
      <c r="AF658" t="s">
        <v>52</v>
      </c>
      <c r="AG658" t="s">
        <v>52</v>
      </c>
      <c r="AH658">
        <v>8</v>
      </c>
      <c r="AI658" t="s">
        <v>86</v>
      </c>
      <c r="AJ658" t="s">
        <v>53</v>
      </c>
    </row>
    <row r="659" spans="1:49" hidden="1" x14ac:dyDescent="0.35">
      <c r="A659" s="2" t="s">
        <v>285</v>
      </c>
      <c r="B659">
        <v>10</v>
      </c>
      <c r="C659">
        <v>1004</v>
      </c>
      <c r="D659">
        <v>2</v>
      </c>
      <c r="E659" t="s">
        <v>50</v>
      </c>
      <c r="F659">
        <v>63</v>
      </c>
      <c r="G659" t="s">
        <v>72</v>
      </c>
      <c r="I659" t="s">
        <v>73</v>
      </c>
      <c r="J659" t="s">
        <v>52</v>
      </c>
      <c r="K659" t="s">
        <v>52</v>
      </c>
      <c r="L659" t="s">
        <v>52</v>
      </c>
      <c r="M659">
        <v>8</v>
      </c>
      <c r="N659" t="s">
        <v>86</v>
      </c>
      <c r="O659">
        <v>2</v>
      </c>
      <c r="P659" s="2">
        <v>2</v>
      </c>
      <c r="Q659" t="s">
        <v>56</v>
      </c>
      <c r="R659">
        <v>58</v>
      </c>
      <c r="S659" s="5">
        <f t="shared" si="10"/>
        <v>0</v>
      </c>
      <c r="T659" t="s">
        <v>57</v>
      </c>
      <c r="U659" t="s">
        <v>53</v>
      </c>
      <c r="W659" t="s">
        <v>53</v>
      </c>
      <c r="Y659" t="s">
        <v>55</v>
      </c>
      <c r="Z659" t="s">
        <v>52</v>
      </c>
      <c r="AA659">
        <v>1</v>
      </c>
      <c r="AB659" t="s">
        <v>72</v>
      </c>
      <c r="AD659" t="s">
        <v>73</v>
      </c>
      <c r="AE659" t="s">
        <v>52</v>
      </c>
      <c r="AF659" t="s">
        <v>53</v>
      </c>
      <c r="AG659" t="s">
        <v>53</v>
      </c>
    </row>
    <row r="660" spans="1:49" hidden="1" x14ac:dyDescent="0.35">
      <c r="A660" s="2" t="s">
        <v>286</v>
      </c>
      <c r="B660">
        <v>4</v>
      </c>
      <c r="C660">
        <v>405</v>
      </c>
      <c r="D660">
        <v>2</v>
      </c>
      <c r="E660" t="s">
        <v>50</v>
      </c>
      <c r="F660">
        <v>57</v>
      </c>
      <c r="G660" t="s">
        <v>72</v>
      </c>
      <c r="I660" t="s">
        <v>73</v>
      </c>
      <c r="J660" t="s">
        <v>52</v>
      </c>
      <c r="K660" t="s">
        <v>52</v>
      </c>
      <c r="L660" t="s">
        <v>52</v>
      </c>
      <c r="M660">
        <v>5</v>
      </c>
      <c r="N660" t="s">
        <v>78</v>
      </c>
      <c r="O660">
        <v>2</v>
      </c>
      <c r="P660" s="2">
        <v>1</v>
      </c>
      <c r="Q660" t="s">
        <v>50</v>
      </c>
      <c r="R660">
        <v>57</v>
      </c>
      <c r="S660" s="5">
        <f t="shared" si="10"/>
        <v>0</v>
      </c>
      <c r="T660" t="s">
        <v>54</v>
      </c>
      <c r="U660" t="s">
        <v>53</v>
      </c>
      <c r="W660" t="s">
        <v>53</v>
      </c>
      <c r="Y660" t="s">
        <v>55</v>
      </c>
      <c r="Z660" t="s">
        <v>52</v>
      </c>
      <c r="AA660">
        <v>2</v>
      </c>
      <c r="AB660" t="s">
        <v>72</v>
      </c>
      <c r="AD660" t="s">
        <v>73</v>
      </c>
      <c r="AE660" t="s">
        <v>52</v>
      </c>
      <c r="AF660" t="s">
        <v>52</v>
      </c>
      <c r="AG660" t="s">
        <v>52</v>
      </c>
      <c r="AH660">
        <v>5</v>
      </c>
      <c r="AI660" t="s">
        <v>78</v>
      </c>
      <c r="AJ660" t="s">
        <v>53</v>
      </c>
    </row>
    <row r="661" spans="1:49" hidden="1" x14ac:dyDescent="0.35">
      <c r="A661" s="2" t="s">
        <v>286</v>
      </c>
      <c r="B661">
        <v>4</v>
      </c>
      <c r="C661">
        <v>405</v>
      </c>
      <c r="D661">
        <v>2</v>
      </c>
      <c r="E661" t="s">
        <v>50</v>
      </c>
      <c r="F661">
        <v>57</v>
      </c>
      <c r="G661" t="s">
        <v>72</v>
      </c>
      <c r="I661" t="s">
        <v>73</v>
      </c>
      <c r="J661" t="s">
        <v>52</v>
      </c>
      <c r="K661" t="s">
        <v>52</v>
      </c>
      <c r="L661" t="s">
        <v>52</v>
      </c>
      <c r="M661">
        <v>5</v>
      </c>
      <c r="N661" t="s">
        <v>78</v>
      </c>
      <c r="O661">
        <v>2</v>
      </c>
      <c r="P661" s="2">
        <v>2</v>
      </c>
      <c r="Q661" t="s">
        <v>56</v>
      </c>
      <c r="R661">
        <v>47</v>
      </c>
      <c r="S661" s="5">
        <f t="shared" si="10"/>
        <v>0</v>
      </c>
      <c r="T661" t="s">
        <v>57</v>
      </c>
      <c r="U661" t="s">
        <v>53</v>
      </c>
      <c r="W661" t="s">
        <v>53</v>
      </c>
      <c r="Y661" t="s">
        <v>55</v>
      </c>
      <c r="Z661" t="s">
        <v>52</v>
      </c>
      <c r="AA661">
        <v>1</v>
      </c>
      <c r="AB661" t="s">
        <v>72</v>
      </c>
      <c r="AD661" t="s">
        <v>73</v>
      </c>
      <c r="AE661" t="s">
        <v>52</v>
      </c>
      <c r="AF661" t="s">
        <v>52</v>
      </c>
      <c r="AG661" t="s">
        <v>52</v>
      </c>
      <c r="AH661">
        <v>5</v>
      </c>
      <c r="AI661" t="s">
        <v>78</v>
      </c>
      <c r="AJ661" t="s">
        <v>53</v>
      </c>
    </row>
    <row r="662" spans="1:49" hidden="1" x14ac:dyDescent="0.35">
      <c r="A662" s="2" t="s">
        <v>286</v>
      </c>
      <c r="B662">
        <v>4</v>
      </c>
      <c r="C662">
        <v>405</v>
      </c>
      <c r="D662">
        <v>2</v>
      </c>
      <c r="E662" t="s">
        <v>50</v>
      </c>
      <c r="F662">
        <v>57</v>
      </c>
      <c r="G662" t="s">
        <v>72</v>
      </c>
      <c r="I662" t="s">
        <v>73</v>
      </c>
      <c r="J662" t="s">
        <v>52</v>
      </c>
      <c r="K662" t="s">
        <v>52</v>
      </c>
      <c r="L662" t="s">
        <v>52</v>
      </c>
      <c r="M662">
        <v>5</v>
      </c>
      <c r="N662" t="s">
        <v>78</v>
      </c>
      <c r="O662">
        <v>2</v>
      </c>
      <c r="P662" s="2">
        <v>3</v>
      </c>
      <c r="Q662" t="s">
        <v>50</v>
      </c>
      <c r="R662">
        <v>13</v>
      </c>
      <c r="S662" s="5">
        <f t="shared" si="10"/>
        <v>0</v>
      </c>
      <c r="T662" t="s">
        <v>220</v>
      </c>
      <c r="U662" t="s">
        <v>53</v>
      </c>
      <c r="W662" t="s">
        <v>53</v>
      </c>
      <c r="Y662" t="s">
        <v>59</v>
      </c>
      <c r="AB662" t="s">
        <v>72</v>
      </c>
      <c r="AD662" t="s">
        <v>73</v>
      </c>
      <c r="AE662" t="s">
        <v>52</v>
      </c>
      <c r="AF662" t="s">
        <v>52</v>
      </c>
      <c r="AG662" t="s">
        <v>52</v>
      </c>
      <c r="AH662">
        <v>8</v>
      </c>
      <c r="AI662" t="s">
        <v>86</v>
      </c>
      <c r="AJ662" t="s">
        <v>52</v>
      </c>
      <c r="AK662" t="s">
        <v>87</v>
      </c>
      <c r="AM662" t="s">
        <v>62</v>
      </c>
      <c r="AN662" t="s">
        <v>52</v>
      </c>
      <c r="AP662">
        <v>528000</v>
      </c>
      <c r="AQ662">
        <v>240000</v>
      </c>
      <c r="AR662">
        <v>52000</v>
      </c>
      <c r="AS662">
        <v>23000</v>
      </c>
      <c r="AT662">
        <v>240000</v>
      </c>
      <c r="AU662">
        <v>50000</v>
      </c>
      <c r="AV662">
        <v>30000</v>
      </c>
      <c r="AW662">
        <v>1163000</v>
      </c>
    </row>
    <row r="663" spans="1:49" hidden="1" x14ac:dyDescent="0.35">
      <c r="A663" s="2" t="s">
        <v>287</v>
      </c>
      <c r="B663">
        <v>25</v>
      </c>
      <c r="C663">
        <v>2507</v>
      </c>
      <c r="D663">
        <v>2</v>
      </c>
      <c r="E663" t="s">
        <v>50</v>
      </c>
      <c r="F663">
        <v>56</v>
      </c>
      <c r="G663" t="s">
        <v>72</v>
      </c>
      <c r="I663" t="s">
        <v>73</v>
      </c>
      <c r="J663" t="s">
        <v>53</v>
      </c>
      <c r="K663" t="s">
        <v>53</v>
      </c>
      <c r="L663" t="s">
        <v>53</v>
      </c>
      <c r="M663">
        <v>0</v>
      </c>
      <c r="O663">
        <v>2</v>
      </c>
      <c r="P663" s="2">
        <v>1</v>
      </c>
      <c r="Q663" t="s">
        <v>50</v>
      </c>
      <c r="R663">
        <v>56</v>
      </c>
      <c r="S663" s="5">
        <f t="shared" si="10"/>
        <v>0</v>
      </c>
      <c r="T663" t="s">
        <v>54</v>
      </c>
      <c r="U663" t="s">
        <v>53</v>
      </c>
      <c r="W663" t="s">
        <v>53</v>
      </c>
      <c r="Y663" t="s">
        <v>55</v>
      </c>
      <c r="Z663" t="s">
        <v>52</v>
      </c>
      <c r="AA663">
        <v>2</v>
      </c>
      <c r="AB663" t="s">
        <v>72</v>
      </c>
      <c r="AD663" t="s">
        <v>73</v>
      </c>
      <c r="AE663" t="s">
        <v>53</v>
      </c>
      <c r="AF663" t="s">
        <v>53</v>
      </c>
      <c r="AG663" t="s">
        <v>53</v>
      </c>
    </row>
    <row r="664" spans="1:49" hidden="1" x14ac:dyDescent="0.35">
      <c r="A664" s="2" t="s">
        <v>287</v>
      </c>
      <c r="B664">
        <v>25</v>
      </c>
      <c r="C664">
        <v>2507</v>
      </c>
      <c r="D664">
        <v>2</v>
      </c>
      <c r="E664" t="s">
        <v>50</v>
      </c>
      <c r="F664">
        <v>56</v>
      </c>
      <c r="G664" t="s">
        <v>72</v>
      </c>
      <c r="I664" t="s">
        <v>73</v>
      </c>
      <c r="J664" t="s">
        <v>53</v>
      </c>
      <c r="K664" t="s">
        <v>53</v>
      </c>
      <c r="L664" t="s">
        <v>53</v>
      </c>
      <c r="M664">
        <v>0</v>
      </c>
      <c r="O664">
        <v>2</v>
      </c>
      <c r="P664" s="2">
        <v>2</v>
      </c>
      <c r="Q664" t="s">
        <v>56</v>
      </c>
      <c r="R664">
        <v>55</v>
      </c>
      <c r="S664" s="5">
        <f t="shared" si="10"/>
        <v>0</v>
      </c>
      <c r="T664" t="s">
        <v>57</v>
      </c>
      <c r="U664" t="s">
        <v>53</v>
      </c>
      <c r="W664" t="s">
        <v>53</v>
      </c>
      <c r="Y664" t="s">
        <v>55</v>
      </c>
      <c r="Z664" t="s">
        <v>52</v>
      </c>
      <c r="AA664">
        <v>1</v>
      </c>
      <c r="AB664" t="s">
        <v>72</v>
      </c>
      <c r="AD664" t="s">
        <v>73</v>
      </c>
      <c r="AE664" t="s">
        <v>53</v>
      </c>
      <c r="AF664" t="s">
        <v>53</v>
      </c>
      <c r="AG664" t="s">
        <v>53</v>
      </c>
    </row>
    <row r="665" spans="1:49" hidden="1" x14ac:dyDescent="0.35">
      <c r="A665" s="2" t="s">
        <v>287</v>
      </c>
      <c r="B665">
        <v>25</v>
      </c>
      <c r="C665">
        <v>2507</v>
      </c>
      <c r="D665">
        <v>2</v>
      </c>
      <c r="E665" t="s">
        <v>50</v>
      </c>
      <c r="F665">
        <v>56</v>
      </c>
      <c r="G665" t="s">
        <v>72</v>
      </c>
      <c r="I665" t="s">
        <v>73</v>
      </c>
      <c r="J665" t="s">
        <v>53</v>
      </c>
      <c r="K665" t="s">
        <v>53</v>
      </c>
      <c r="L665" t="s">
        <v>53</v>
      </c>
      <c r="M665">
        <v>0</v>
      </c>
      <c r="O665">
        <v>2</v>
      </c>
      <c r="P665" s="2">
        <v>3</v>
      </c>
      <c r="Q665" t="s">
        <v>56</v>
      </c>
      <c r="R665">
        <v>25</v>
      </c>
      <c r="S665" s="5">
        <f t="shared" si="10"/>
        <v>0</v>
      </c>
      <c r="T665" t="s">
        <v>58</v>
      </c>
      <c r="U665" t="s">
        <v>52</v>
      </c>
      <c r="V665">
        <v>1</v>
      </c>
      <c r="W665" t="s">
        <v>52</v>
      </c>
      <c r="X665">
        <v>2</v>
      </c>
      <c r="Y665" t="s">
        <v>55</v>
      </c>
      <c r="Z665" t="s">
        <v>52</v>
      </c>
      <c r="AA665">
        <v>4</v>
      </c>
      <c r="AB665" t="s">
        <v>72</v>
      </c>
      <c r="AD665" t="s">
        <v>73</v>
      </c>
      <c r="AE665" t="s">
        <v>52</v>
      </c>
      <c r="AF665" t="s">
        <v>52</v>
      </c>
      <c r="AG665" t="s">
        <v>52</v>
      </c>
      <c r="AH665">
        <v>9</v>
      </c>
      <c r="AI665" t="s">
        <v>115</v>
      </c>
      <c r="AJ665" t="s">
        <v>53</v>
      </c>
    </row>
    <row r="666" spans="1:49" hidden="1" x14ac:dyDescent="0.35">
      <c r="A666" s="2" t="s">
        <v>287</v>
      </c>
      <c r="B666">
        <v>25</v>
      </c>
      <c r="C666">
        <v>2507</v>
      </c>
      <c r="D666">
        <v>2</v>
      </c>
      <c r="E666" t="s">
        <v>50</v>
      </c>
      <c r="F666">
        <v>56</v>
      </c>
      <c r="G666" t="s">
        <v>72</v>
      </c>
      <c r="I666" t="s">
        <v>73</v>
      </c>
      <c r="J666" t="s">
        <v>53</v>
      </c>
      <c r="K666" t="s">
        <v>53</v>
      </c>
      <c r="L666" t="s">
        <v>53</v>
      </c>
      <c r="M666">
        <v>0</v>
      </c>
      <c r="O666">
        <v>3</v>
      </c>
      <c r="P666" s="2">
        <v>4</v>
      </c>
      <c r="Q666" t="s">
        <v>50</v>
      </c>
      <c r="R666">
        <v>28</v>
      </c>
      <c r="S666" s="5">
        <f t="shared" si="10"/>
        <v>0</v>
      </c>
      <c r="T666" t="s">
        <v>99</v>
      </c>
      <c r="U666" t="s">
        <v>53</v>
      </c>
      <c r="W666" t="s">
        <v>53</v>
      </c>
      <c r="Y666" t="s">
        <v>55</v>
      </c>
      <c r="Z666" t="s">
        <v>52</v>
      </c>
      <c r="AA666">
        <v>3</v>
      </c>
      <c r="AB666" t="s">
        <v>72</v>
      </c>
      <c r="AD666" t="s">
        <v>73</v>
      </c>
      <c r="AE666" t="s">
        <v>52</v>
      </c>
      <c r="AF666" t="s">
        <v>52</v>
      </c>
      <c r="AG666" t="s">
        <v>52</v>
      </c>
      <c r="AH666">
        <v>9</v>
      </c>
      <c r="AI666" t="s">
        <v>100</v>
      </c>
      <c r="AJ666" t="s">
        <v>53</v>
      </c>
    </row>
    <row r="667" spans="1:49" hidden="1" x14ac:dyDescent="0.35">
      <c r="A667" s="2" t="s">
        <v>287</v>
      </c>
      <c r="B667">
        <v>25</v>
      </c>
      <c r="C667">
        <v>2507</v>
      </c>
      <c r="D667">
        <v>2</v>
      </c>
      <c r="E667" t="s">
        <v>50</v>
      </c>
      <c r="F667">
        <v>56</v>
      </c>
      <c r="G667" t="s">
        <v>72</v>
      </c>
      <c r="I667" t="s">
        <v>73</v>
      </c>
      <c r="J667" t="s">
        <v>53</v>
      </c>
      <c r="K667" t="s">
        <v>53</v>
      </c>
      <c r="L667" t="s">
        <v>53</v>
      </c>
      <c r="M667">
        <v>0</v>
      </c>
      <c r="O667">
        <v>3</v>
      </c>
      <c r="P667" s="2">
        <v>5</v>
      </c>
      <c r="Q667" t="s">
        <v>56</v>
      </c>
      <c r="R667">
        <v>7</v>
      </c>
      <c r="S667" s="5">
        <f t="shared" si="10"/>
        <v>0</v>
      </c>
      <c r="T667" t="s">
        <v>102</v>
      </c>
      <c r="U667" t="s">
        <v>52</v>
      </c>
      <c r="V667">
        <v>4</v>
      </c>
      <c r="W667" t="s">
        <v>52</v>
      </c>
      <c r="X667">
        <v>3</v>
      </c>
      <c r="AB667" t="s">
        <v>72</v>
      </c>
      <c r="AD667" t="s">
        <v>73</v>
      </c>
      <c r="AE667" t="s">
        <v>53</v>
      </c>
      <c r="AF667" t="s">
        <v>53</v>
      </c>
      <c r="AG667" t="s">
        <v>52</v>
      </c>
      <c r="AH667">
        <v>1</v>
      </c>
      <c r="AI667" t="s">
        <v>65</v>
      </c>
      <c r="AJ667" t="s">
        <v>52</v>
      </c>
      <c r="AK667" t="s">
        <v>66</v>
      </c>
      <c r="AM667" t="s">
        <v>62</v>
      </c>
      <c r="AN667" t="s">
        <v>53</v>
      </c>
      <c r="AP667">
        <v>0</v>
      </c>
      <c r="AQ667">
        <v>0</v>
      </c>
      <c r="AR667">
        <v>5000</v>
      </c>
      <c r="AS667">
        <v>50000</v>
      </c>
      <c r="AT667">
        <v>0</v>
      </c>
      <c r="AU667">
        <v>0</v>
      </c>
      <c r="AV667">
        <v>0</v>
      </c>
      <c r="AW667">
        <v>55000</v>
      </c>
    </row>
    <row r="668" spans="1:49" hidden="1" x14ac:dyDescent="0.35">
      <c r="A668" s="2" t="s">
        <v>287</v>
      </c>
      <c r="B668">
        <v>25</v>
      </c>
      <c r="C668">
        <v>2507</v>
      </c>
      <c r="D668">
        <v>2</v>
      </c>
      <c r="E668" t="s">
        <v>50</v>
      </c>
      <c r="F668">
        <v>56</v>
      </c>
      <c r="G668" t="s">
        <v>72</v>
      </c>
      <c r="I668" t="s">
        <v>73</v>
      </c>
      <c r="J668" t="s">
        <v>53</v>
      </c>
      <c r="K668" t="s">
        <v>53</v>
      </c>
      <c r="L668" t="s">
        <v>53</v>
      </c>
      <c r="M668">
        <v>0</v>
      </c>
      <c r="O668">
        <v>3</v>
      </c>
      <c r="P668" s="2">
        <v>6</v>
      </c>
      <c r="Q668" t="s">
        <v>50</v>
      </c>
      <c r="R668">
        <v>2</v>
      </c>
      <c r="S668" s="5">
        <f t="shared" si="10"/>
        <v>0</v>
      </c>
      <c r="T668" t="s">
        <v>102</v>
      </c>
      <c r="U668" t="s">
        <v>52</v>
      </c>
      <c r="V668">
        <v>4</v>
      </c>
      <c r="W668" t="s">
        <v>52</v>
      </c>
      <c r="X668">
        <v>3</v>
      </c>
      <c r="AB668" t="s">
        <v>72</v>
      </c>
      <c r="AD668" t="s">
        <v>73</v>
      </c>
    </row>
    <row r="669" spans="1:49" hidden="1" x14ac:dyDescent="0.35">
      <c r="A669" s="2" t="s">
        <v>288</v>
      </c>
      <c r="B669">
        <v>22</v>
      </c>
      <c r="C669">
        <v>2201</v>
      </c>
      <c r="D669">
        <v>2</v>
      </c>
      <c r="E669" t="s">
        <v>56</v>
      </c>
      <c r="F669">
        <v>58</v>
      </c>
      <c r="G669" t="s">
        <v>72</v>
      </c>
      <c r="I669" t="s">
        <v>73</v>
      </c>
      <c r="J669" t="s">
        <v>53</v>
      </c>
      <c r="K669" t="s">
        <v>53</v>
      </c>
      <c r="L669" t="s">
        <v>52</v>
      </c>
      <c r="M669">
        <v>3</v>
      </c>
      <c r="N669" t="s">
        <v>63</v>
      </c>
      <c r="O669">
        <v>3</v>
      </c>
      <c r="P669" s="2">
        <v>1</v>
      </c>
      <c r="Q669" t="s">
        <v>56</v>
      </c>
      <c r="R669">
        <v>58</v>
      </c>
      <c r="S669" s="5">
        <f t="shared" si="10"/>
        <v>0</v>
      </c>
      <c r="T669" t="s">
        <v>54</v>
      </c>
      <c r="U669" t="s">
        <v>53</v>
      </c>
      <c r="W669" t="s">
        <v>53</v>
      </c>
      <c r="Y669" t="s">
        <v>92</v>
      </c>
      <c r="AB669" t="s">
        <v>72</v>
      </c>
      <c r="AD669" t="s">
        <v>73</v>
      </c>
      <c r="AE669" t="s">
        <v>53</v>
      </c>
      <c r="AF669" t="s">
        <v>53</v>
      </c>
      <c r="AG669" t="s">
        <v>52</v>
      </c>
      <c r="AH669">
        <v>3</v>
      </c>
      <c r="AI669" t="s">
        <v>63</v>
      </c>
      <c r="AJ669" t="s">
        <v>53</v>
      </c>
    </row>
    <row r="670" spans="1:49" hidden="1" x14ac:dyDescent="0.35">
      <c r="A670" s="2" t="s">
        <v>288</v>
      </c>
      <c r="B670">
        <v>22</v>
      </c>
      <c r="C670">
        <v>2201</v>
      </c>
      <c r="D670">
        <v>2</v>
      </c>
      <c r="E670" t="s">
        <v>56</v>
      </c>
      <c r="F670">
        <v>58</v>
      </c>
      <c r="G670" t="s">
        <v>72</v>
      </c>
      <c r="I670" t="s">
        <v>73</v>
      </c>
      <c r="J670" t="s">
        <v>53</v>
      </c>
      <c r="K670" t="s">
        <v>53</v>
      </c>
      <c r="L670" t="s">
        <v>52</v>
      </c>
      <c r="M670">
        <v>3</v>
      </c>
      <c r="N670" t="s">
        <v>63</v>
      </c>
      <c r="O670">
        <v>3</v>
      </c>
      <c r="P670" s="2">
        <v>2</v>
      </c>
      <c r="Q670" t="s">
        <v>56</v>
      </c>
      <c r="R670">
        <v>32</v>
      </c>
      <c r="S670" s="5">
        <f t="shared" si="10"/>
        <v>0</v>
      </c>
      <c r="T670" t="s">
        <v>58</v>
      </c>
      <c r="U670" t="s">
        <v>53</v>
      </c>
      <c r="W670" t="s">
        <v>52</v>
      </c>
      <c r="X670">
        <v>1</v>
      </c>
      <c r="Y670" t="s">
        <v>55</v>
      </c>
      <c r="Z670" t="s">
        <v>52</v>
      </c>
      <c r="AA670">
        <v>7</v>
      </c>
      <c r="AB670" t="s">
        <v>72</v>
      </c>
      <c r="AD670" t="s">
        <v>73</v>
      </c>
      <c r="AE670" t="s">
        <v>52</v>
      </c>
      <c r="AF670" t="s">
        <v>52</v>
      </c>
      <c r="AG670" t="s">
        <v>52</v>
      </c>
      <c r="AH670">
        <v>4</v>
      </c>
      <c r="AI670" t="s">
        <v>83</v>
      </c>
      <c r="AJ670" t="s">
        <v>53</v>
      </c>
    </row>
    <row r="671" spans="1:49" hidden="1" x14ac:dyDescent="0.35">
      <c r="A671" s="2" t="s">
        <v>288</v>
      </c>
      <c r="B671">
        <v>22</v>
      </c>
      <c r="C671">
        <v>2201</v>
      </c>
      <c r="D671">
        <v>2</v>
      </c>
      <c r="E671" t="s">
        <v>56</v>
      </c>
      <c r="F671">
        <v>58</v>
      </c>
      <c r="G671" t="s">
        <v>72</v>
      </c>
      <c r="I671" t="s">
        <v>73</v>
      </c>
      <c r="J671" t="s">
        <v>53</v>
      </c>
      <c r="K671" t="s">
        <v>53</v>
      </c>
      <c r="L671" t="s">
        <v>52</v>
      </c>
      <c r="M671">
        <v>3</v>
      </c>
      <c r="N671" t="s">
        <v>63</v>
      </c>
      <c r="O671">
        <v>4</v>
      </c>
      <c r="P671" s="2">
        <v>4</v>
      </c>
      <c r="Q671" t="s">
        <v>56</v>
      </c>
      <c r="R671">
        <v>14</v>
      </c>
      <c r="S671" s="5">
        <f t="shared" si="10"/>
        <v>0</v>
      </c>
      <c r="T671" t="s">
        <v>102</v>
      </c>
      <c r="U671" t="s">
        <v>52</v>
      </c>
      <c r="V671">
        <v>7</v>
      </c>
      <c r="W671" t="s">
        <v>52</v>
      </c>
      <c r="X671">
        <v>2</v>
      </c>
      <c r="Y671" t="s">
        <v>59</v>
      </c>
      <c r="AB671" t="s">
        <v>72</v>
      </c>
      <c r="AD671" t="s">
        <v>73</v>
      </c>
      <c r="AE671" t="s">
        <v>52</v>
      </c>
      <c r="AF671" t="s">
        <v>52</v>
      </c>
      <c r="AG671" t="s">
        <v>52</v>
      </c>
      <c r="AH671">
        <v>8</v>
      </c>
      <c r="AI671" t="s">
        <v>86</v>
      </c>
      <c r="AJ671" t="s">
        <v>52</v>
      </c>
      <c r="AK671" t="s">
        <v>87</v>
      </c>
      <c r="AM671" t="s">
        <v>62</v>
      </c>
      <c r="AN671" t="s">
        <v>53</v>
      </c>
    </row>
    <row r="672" spans="1:49" hidden="1" x14ac:dyDescent="0.35">
      <c r="A672" s="2" t="s">
        <v>288</v>
      </c>
      <c r="B672">
        <v>22</v>
      </c>
      <c r="C672">
        <v>2201</v>
      </c>
      <c r="D672">
        <v>2</v>
      </c>
      <c r="E672" t="s">
        <v>56</v>
      </c>
      <c r="F672">
        <v>58</v>
      </c>
      <c r="G672" t="s">
        <v>72</v>
      </c>
      <c r="I672" t="s">
        <v>73</v>
      </c>
      <c r="J672" t="s">
        <v>53</v>
      </c>
      <c r="K672" t="s">
        <v>53</v>
      </c>
      <c r="L672" t="s">
        <v>52</v>
      </c>
      <c r="M672">
        <v>3</v>
      </c>
      <c r="N672" t="s">
        <v>63</v>
      </c>
      <c r="O672">
        <v>4</v>
      </c>
      <c r="P672" s="2">
        <v>5</v>
      </c>
      <c r="Q672" t="s">
        <v>56</v>
      </c>
      <c r="R672">
        <v>12</v>
      </c>
      <c r="S672" s="5">
        <f t="shared" si="10"/>
        <v>0</v>
      </c>
      <c r="T672" t="s">
        <v>102</v>
      </c>
      <c r="U672" t="s">
        <v>52</v>
      </c>
      <c r="V672">
        <v>7</v>
      </c>
      <c r="W672" t="s">
        <v>52</v>
      </c>
      <c r="X672">
        <v>2</v>
      </c>
      <c r="AB672" t="s">
        <v>72</v>
      </c>
      <c r="AD672" t="s">
        <v>73</v>
      </c>
      <c r="AE672" t="s">
        <v>52</v>
      </c>
      <c r="AF672" t="s">
        <v>52</v>
      </c>
      <c r="AG672" t="s">
        <v>52</v>
      </c>
      <c r="AH672">
        <v>7</v>
      </c>
      <c r="AI672" t="s">
        <v>79</v>
      </c>
      <c r="AJ672" t="s">
        <v>52</v>
      </c>
      <c r="AK672" t="s">
        <v>90</v>
      </c>
      <c r="AM672" t="s">
        <v>62</v>
      </c>
      <c r="AN672" t="s">
        <v>53</v>
      </c>
    </row>
    <row r="673" spans="1:49" hidden="1" x14ac:dyDescent="0.35">
      <c r="A673" s="2" t="s">
        <v>288</v>
      </c>
      <c r="B673">
        <v>22</v>
      </c>
      <c r="C673">
        <v>2201</v>
      </c>
      <c r="D673">
        <v>2</v>
      </c>
      <c r="E673" t="s">
        <v>56</v>
      </c>
      <c r="F673">
        <v>58</v>
      </c>
      <c r="G673" t="s">
        <v>72</v>
      </c>
      <c r="I673" t="s">
        <v>73</v>
      </c>
      <c r="J673" t="s">
        <v>53</v>
      </c>
      <c r="K673" t="s">
        <v>53</v>
      </c>
      <c r="L673" t="s">
        <v>52</v>
      </c>
      <c r="M673">
        <v>3</v>
      </c>
      <c r="N673" t="s">
        <v>63</v>
      </c>
      <c r="O673">
        <v>4</v>
      </c>
      <c r="P673" s="2">
        <v>6</v>
      </c>
      <c r="Q673" t="s">
        <v>56</v>
      </c>
      <c r="R673">
        <v>2</v>
      </c>
      <c r="S673" s="5">
        <f t="shared" si="10"/>
        <v>0</v>
      </c>
      <c r="T673" t="s">
        <v>102</v>
      </c>
      <c r="U673" t="s">
        <v>52</v>
      </c>
      <c r="V673">
        <v>7</v>
      </c>
      <c r="W673" t="s">
        <v>52</v>
      </c>
      <c r="X673">
        <v>2</v>
      </c>
      <c r="AB673" t="s">
        <v>72</v>
      </c>
      <c r="AD673" t="s">
        <v>73</v>
      </c>
    </row>
    <row r="674" spans="1:49" hidden="1" x14ac:dyDescent="0.35">
      <c r="A674" s="2" t="s">
        <v>288</v>
      </c>
      <c r="B674">
        <v>22</v>
      </c>
      <c r="C674">
        <v>2201</v>
      </c>
      <c r="D674">
        <v>2</v>
      </c>
      <c r="E674" t="s">
        <v>56</v>
      </c>
      <c r="F674">
        <v>58</v>
      </c>
      <c r="G674" t="s">
        <v>72</v>
      </c>
      <c r="I674" t="s">
        <v>73</v>
      </c>
      <c r="J674" t="s">
        <v>53</v>
      </c>
      <c r="K674" t="s">
        <v>53</v>
      </c>
      <c r="L674" t="s">
        <v>52</v>
      </c>
      <c r="M674">
        <v>3</v>
      </c>
      <c r="N674" t="s">
        <v>63</v>
      </c>
      <c r="O674">
        <v>4</v>
      </c>
      <c r="P674" s="2">
        <v>7</v>
      </c>
      <c r="Q674" t="s">
        <v>50</v>
      </c>
      <c r="R674">
        <v>38</v>
      </c>
      <c r="S674" s="5">
        <f t="shared" si="10"/>
        <v>0</v>
      </c>
      <c r="T674" t="s">
        <v>99</v>
      </c>
      <c r="U674" t="s">
        <v>53</v>
      </c>
      <c r="W674" t="s">
        <v>53</v>
      </c>
      <c r="Y674" t="s">
        <v>55</v>
      </c>
      <c r="Z674" t="s">
        <v>52</v>
      </c>
      <c r="AA674">
        <v>2</v>
      </c>
      <c r="AB674" t="s">
        <v>72</v>
      </c>
      <c r="AD674" t="s">
        <v>73</v>
      </c>
      <c r="AE674" t="s">
        <v>53</v>
      </c>
      <c r="AF674" t="s">
        <v>53</v>
      </c>
      <c r="AG674" t="s">
        <v>52</v>
      </c>
      <c r="AH674">
        <v>2</v>
      </c>
      <c r="AI674" t="s">
        <v>97</v>
      </c>
      <c r="AJ674" t="s">
        <v>53</v>
      </c>
    </row>
    <row r="675" spans="1:49" hidden="1" x14ac:dyDescent="0.35">
      <c r="A675" s="2" t="s">
        <v>289</v>
      </c>
      <c r="B675">
        <v>12</v>
      </c>
      <c r="C675">
        <v>1208</v>
      </c>
      <c r="D675">
        <v>1</v>
      </c>
      <c r="E675" t="s">
        <v>50</v>
      </c>
      <c r="F675">
        <v>39</v>
      </c>
      <c r="G675" t="s">
        <v>72</v>
      </c>
      <c r="I675" t="s">
        <v>52</v>
      </c>
      <c r="J675" t="s">
        <v>52</v>
      </c>
      <c r="K675" t="s">
        <v>52</v>
      </c>
      <c r="L675" t="s">
        <v>52</v>
      </c>
      <c r="M675">
        <v>15</v>
      </c>
      <c r="N675" t="s">
        <v>140</v>
      </c>
      <c r="O675">
        <v>4</v>
      </c>
      <c r="P675" s="2">
        <v>1</v>
      </c>
      <c r="Q675" t="s">
        <v>50</v>
      </c>
      <c r="R675">
        <v>39</v>
      </c>
      <c r="S675" s="5">
        <f t="shared" si="10"/>
        <v>0</v>
      </c>
      <c r="T675" t="s">
        <v>54</v>
      </c>
      <c r="U675" t="s">
        <v>53</v>
      </c>
      <c r="W675" t="s">
        <v>52</v>
      </c>
      <c r="X675">
        <v>7</v>
      </c>
      <c r="Y675" t="s">
        <v>55</v>
      </c>
      <c r="Z675" t="s">
        <v>52</v>
      </c>
      <c r="AA675">
        <v>2</v>
      </c>
      <c r="AB675" t="s">
        <v>72</v>
      </c>
      <c r="AD675" t="s">
        <v>52</v>
      </c>
      <c r="AE675" t="s">
        <v>52</v>
      </c>
      <c r="AF675" t="s">
        <v>52</v>
      </c>
      <c r="AG675" t="s">
        <v>52</v>
      </c>
      <c r="AH675">
        <v>15</v>
      </c>
      <c r="AI675" t="s">
        <v>140</v>
      </c>
      <c r="AJ675" t="s">
        <v>53</v>
      </c>
    </row>
    <row r="676" spans="1:49" hidden="1" x14ac:dyDescent="0.35">
      <c r="A676" s="2" t="s">
        <v>289</v>
      </c>
      <c r="B676">
        <v>12</v>
      </c>
      <c r="C676">
        <v>1208</v>
      </c>
      <c r="D676">
        <v>1</v>
      </c>
      <c r="E676" t="s">
        <v>50</v>
      </c>
      <c r="F676">
        <v>39</v>
      </c>
      <c r="G676" t="s">
        <v>72</v>
      </c>
      <c r="I676" t="s">
        <v>52</v>
      </c>
      <c r="J676" t="s">
        <v>52</v>
      </c>
      <c r="K676" t="s">
        <v>52</v>
      </c>
      <c r="L676" t="s">
        <v>52</v>
      </c>
      <c r="M676">
        <v>15</v>
      </c>
      <c r="N676" t="s">
        <v>140</v>
      </c>
      <c r="O676">
        <v>4</v>
      </c>
      <c r="P676" s="2">
        <v>2</v>
      </c>
      <c r="Q676" t="s">
        <v>56</v>
      </c>
      <c r="R676">
        <v>39</v>
      </c>
      <c r="S676" s="5">
        <f t="shared" si="10"/>
        <v>0</v>
      </c>
      <c r="T676" t="s">
        <v>57</v>
      </c>
      <c r="U676" t="s">
        <v>53</v>
      </c>
      <c r="W676" t="s">
        <v>53</v>
      </c>
      <c r="Y676" t="s">
        <v>55</v>
      </c>
      <c r="Z676" t="s">
        <v>52</v>
      </c>
      <c r="AA676">
        <v>1</v>
      </c>
      <c r="AB676" t="s">
        <v>72</v>
      </c>
      <c r="AD676" t="s">
        <v>73</v>
      </c>
      <c r="AE676" t="s">
        <v>52</v>
      </c>
      <c r="AF676" t="s">
        <v>52</v>
      </c>
      <c r="AG676" t="s">
        <v>52</v>
      </c>
      <c r="AH676">
        <v>20</v>
      </c>
      <c r="AI676" t="s">
        <v>140</v>
      </c>
      <c r="AJ676" t="s">
        <v>53</v>
      </c>
    </row>
    <row r="677" spans="1:49" x14ac:dyDescent="0.35">
      <c r="A677" s="2" t="s">
        <v>289</v>
      </c>
      <c r="B677">
        <v>12</v>
      </c>
      <c r="C677">
        <v>1208</v>
      </c>
      <c r="D677">
        <v>1</v>
      </c>
      <c r="E677" t="s">
        <v>50</v>
      </c>
      <c r="F677">
        <v>39</v>
      </c>
      <c r="G677" t="s">
        <v>72</v>
      </c>
      <c r="I677" t="s">
        <v>52</v>
      </c>
      <c r="J677" t="s">
        <v>52</v>
      </c>
      <c r="K677" t="s">
        <v>52</v>
      </c>
      <c r="L677" t="s">
        <v>52</v>
      </c>
      <c r="M677">
        <v>15</v>
      </c>
      <c r="N677" t="s">
        <v>140</v>
      </c>
      <c r="P677" s="6">
        <v>3</v>
      </c>
      <c r="Q677" t="s">
        <v>50</v>
      </c>
      <c r="R677">
        <v>15</v>
      </c>
      <c r="S677" s="5">
        <f t="shared" si="10"/>
        <v>1</v>
      </c>
      <c r="T677" t="s">
        <v>58</v>
      </c>
      <c r="U677" t="s">
        <v>52</v>
      </c>
      <c r="V677">
        <v>1</v>
      </c>
      <c r="W677" t="s">
        <v>52</v>
      </c>
      <c r="X677">
        <v>2</v>
      </c>
      <c r="Y677" t="s">
        <v>59</v>
      </c>
      <c r="AB677" t="s">
        <v>72</v>
      </c>
      <c r="AD677" t="s">
        <v>73</v>
      </c>
      <c r="AE677" t="s">
        <v>52</v>
      </c>
      <c r="AF677" t="s">
        <v>52</v>
      </c>
      <c r="AG677" t="s">
        <v>52</v>
      </c>
      <c r="AH677">
        <v>12</v>
      </c>
      <c r="AI677" t="s">
        <v>100</v>
      </c>
      <c r="AJ677" t="s">
        <v>52</v>
      </c>
      <c r="AK677" t="s">
        <v>61</v>
      </c>
      <c r="AM677" t="s">
        <v>96</v>
      </c>
      <c r="AN677" t="s">
        <v>52</v>
      </c>
      <c r="AP677">
        <v>1480000</v>
      </c>
      <c r="AQ677">
        <v>1560000</v>
      </c>
      <c r="AR677">
        <v>140000</v>
      </c>
      <c r="AS677">
        <v>10000</v>
      </c>
      <c r="AT677">
        <v>300000</v>
      </c>
      <c r="AU677">
        <v>308000</v>
      </c>
      <c r="AV677">
        <v>0</v>
      </c>
      <c r="AW677">
        <v>3798000</v>
      </c>
    </row>
    <row r="678" spans="1:49" x14ac:dyDescent="0.35">
      <c r="A678" s="2" t="s">
        <v>289</v>
      </c>
      <c r="B678">
        <v>12</v>
      </c>
      <c r="C678">
        <v>1208</v>
      </c>
      <c r="D678">
        <v>1</v>
      </c>
      <c r="E678" t="s">
        <v>50</v>
      </c>
      <c r="F678">
        <v>39</v>
      </c>
      <c r="G678" t="s">
        <v>72</v>
      </c>
      <c r="I678" t="s">
        <v>52</v>
      </c>
      <c r="J678" t="s">
        <v>52</v>
      </c>
      <c r="K678" t="s">
        <v>52</v>
      </c>
      <c r="L678" t="s">
        <v>52</v>
      </c>
      <c r="M678">
        <v>15</v>
      </c>
      <c r="N678" t="s">
        <v>140</v>
      </c>
      <c r="P678" s="6">
        <v>4</v>
      </c>
      <c r="Q678" t="s">
        <v>50</v>
      </c>
      <c r="R678">
        <v>12</v>
      </c>
      <c r="S678" s="5">
        <f t="shared" si="10"/>
        <v>1</v>
      </c>
      <c r="T678" t="s">
        <v>58</v>
      </c>
      <c r="U678" t="s">
        <v>52</v>
      </c>
      <c r="V678">
        <v>1</v>
      </c>
      <c r="W678" t="s">
        <v>52</v>
      </c>
      <c r="X678">
        <v>2</v>
      </c>
      <c r="AB678" t="s">
        <v>72</v>
      </c>
      <c r="AD678" t="s">
        <v>73</v>
      </c>
      <c r="AE678" t="s">
        <v>52</v>
      </c>
      <c r="AF678" t="s">
        <v>52</v>
      </c>
      <c r="AG678" t="s">
        <v>52</v>
      </c>
      <c r="AH678">
        <v>9</v>
      </c>
      <c r="AI678" t="s">
        <v>79</v>
      </c>
      <c r="AJ678" t="s">
        <v>52</v>
      </c>
      <c r="AK678" t="s">
        <v>90</v>
      </c>
      <c r="AM678" t="s">
        <v>113</v>
      </c>
      <c r="AN678" t="s">
        <v>53</v>
      </c>
      <c r="AP678">
        <v>1480000</v>
      </c>
      <c r="AQ678">
        <v>864000</v>
      </c>
      <c r="AR678">
        <v>150000</v>
      </c>
      <c r="AS678">
        <v>10000</v>
      </c>
      <c r="AT678">
        <v>690000</v>
      </c>
      <c r="AU678">
        <v>400000</v>
      </c>
      <c r="AV678">
        <v>0</v>
      </c>
      <c r="AW678">
        <v>3594000</v>
      </c>
    </row>
    <row r="679" spans="1:49" x14ac:dyDescent="0.35">
      <c r="A679" s="2" t="s">
        <v>289</v>
      </c>
      <c r="B679">
        <v>12</v>
      </c>
      <c r="C679">
        <v>1208</v>
      </c>
      <c r="D679">
        <v>1</v>
      </c>
      <c r="E679" t="s">
        <v>50</v>
      </c>
      <c r="F679">
        <v>39</v>
      </c>
      <c r="G679" t="s">
        <v>72</v>
      </c>
      <c r="I679" t="s">
        <v>52</v>
      </c>
      <c r="J679" t="s">
        <v>52</v>
      </c>
      <c r="K679" t="s">
        <v>52</v>
      </c>
      <c r="L679" t="s">
        <v>52</v>
      </c>
      <c r="M679">
        <v>15</v>
      </c>
      <c r="N679" t="s">
        <v>140</v>
      </c>
      <c r="P679" s="6">
        <v>5</v>
      </c>
      <c r="Q679" t="s">
        <v>56</v>
      </c>
      <c r="R679">
        <v>10</v>
      </c>
      <c r="S679" s="5">
        <f t="shared" si="10"/>
        <v>1</v>
      </c>
      <c r="T679" t="s">
        <v>58</v>
      </c>
      <c r="U679" t="s">
        <v>52</v>
      </c>
      <c r="V679">
        <v>1</v>
      </c>
      <c r="W679" t="s">
        <v>52</v>
      </c>
      <c r="X679">
        <v>2</v>
      </c>
      <c r="AB679" t="s">
        <v>72</v>
      </c>
      <c r="AD679" t="s">
        <v>73</v>
      </c>
      <c r="AE679" t="s">
        <v>52</v>
      </c>
      <c r="AF679" t="s">
        <v>52</v>
      </c>
      <c r="AG679" t="s">
        <v>52</v>
      </c>
      <c r="AH679">
        <v>7</v>
      </c>
      <c r="AI679" t="s">
        <v>83</v>
      </c>
      <c r="AJ679" t="s">
        <v>52</v>
      </c>
      <c r="AK679" t="s">
        <v>84</v>
      </c>
      <c r="AM679" t="s">
        <v>113</v>
      </c>
      <c r="AN679" t="s">
        <v>53</v>
      </c>
      <c r="AP679">
        <v>1280000</v>
      </c>
      <c r="AQ679">
        <v>0</v>
      </c>
      <c r="AR679">
        <v>150000</v>
      </c>
      <c r="AS679">
        <v>10000</v>
      </c>
      <c r="AT679">
        <v>690000</v>
      </c>
      <c r="AU679">
        <v>400000</v>
      </c>
      <c r="AV679">
        <v>0</v>
      </c>
      <c r="AW679">
        <v>2530000</v>
      </c>
    </row>
    <row r="680" spans="1:49" hidden="1" x14ac:dyDescent="0.35">
      <c r="A680" s="2" t="s">
        <v>289</v>
      </c>
      <c r="B680">
        <v>12</v>
      </c>
      <c r="C680">
        <v>1208</v>
      </c>
      <c r="D680">
        <v>1</v>
      </c>
      <c r="E680" t="s">
        <v>50</v>
      </c>
      <c r="F680">
        <v>39</v>
      </c>
      <c r="G680" t="s">
        <v>72</v>
      </c>
      <c r="I680" t="s">
        <v>52</v>
      </c>
      <c r="J680" t="s">
        <v>52</v>
      </c>
      <c r="K680" t="s">
        <v>52</v>
      </c>
      <c r="L680" t="s">
        <v>52</v>
      </c>
      <c r="M680">
        <v>15</v>
      </c>
      <c r="N680" t="s">
        <v>140</v>
      </c>
      <c r="P680" s="2">
        <v>6</v>
      </c>
      <c r="Q680" t="s">
        <v>56</v>
      </c>
      <c r="R680">
        <v>28</v>
      </c>
      <c r="S680" s="5">
        <f t="shared" si="10"/>
        <v>0</v>
      </c>
      <c r="T680" t="s">
        <v>111</v>
      </c>
      <c r="U680" t="s">
        <v>53</v>
      </c>
      <c r="W680" t="s">
        <v>52</v>
      </c>
      <c r="X680">
        <v>7</v>
      </c>
      <c r="Y680" t="s">
        <v>59</v>
      </c>
      <c r="AB680" t="s">
        <v>72</v>
      </c>
      <c r="AD680" t="s">
        <v>73</v>
      </c>
      <c r="AE680" t="s">
        <v>52</v>
      </c>
      <c r="AF680" t="s">
        <v>52</v>
      </c>
      <c r="AG680" t="s">
        <v>52</v>
      </c>
      <c r="AH680">
        <v>3</v>
      </c>
      <c r="AI680" t="s">
        <v>63</v>
      </c>
      <c r="AJ680" t="s">
        <v>53</v>
      </c>
    </row>
    <row r="681" spans="1:49" hidden="1" x14ac:dyDescent="0.35">
      <c r="A681" s="2" t="s">
        <v>289</v>
      </c>
      <c r="B681">
        <v>12</v>
      </c>
      <c r="C681">
        <v>1208</v>
      </c>
      <c r="D681">
        <v>1</v>
      </c>
      <c r="E681" t="s">
        <v>50</v>
      </c>
      <c r="F681">
        <v>39</v>
      </c>
      <c r="G681" t="s">
        <v>72</v>
      </c>
      <c r="I681" t="s">
        <v>52</v>
      </c>
      <c r="J681" t="s">
        <v>52</v>
      </c>
      <c r="K681" t="s">
        <v>52</v>
      </c>
      <c r="L681" t="s">
        <v>52</v>
      </c>
      <c r="M681">
        <v>15</v>
      </c>
      <c r="N681" t="s">
        <v>140</v>
      </c>
      <c r="P681" s="2">
        <v>7</v>
      </c>
      <c r="Q681" t="s">
        <v>56</v>
      </c>
      <c r="R681">
        <v>67</v>
      </c>
      <c r="S681" s="5">
        <f t="shared" si="10"/>
        <v>0</v>
      </c>
      <c r="T681" t="s">
        <v>125</v>
      </c>
      <c r="U681" t="s">
        <v>53</v>
      </c>
      <c r="W681" t="s">
        <v>53</v>
      </c>
      <c r="Y681" t="s">
        <v>92</v>
      </c>
      <c r="AB681" t="s">
        <v>72</v>
      </c>
      <c r="AD681" t="s">
        <v>73</v>
      </c>
      <c r="AE681" t="s">
        <v>53</v>
      </c>
      <c r="AF681" t="s">
        <v>53</v>
      </c>
      <c r="AG681" t="s">
        <v>52</v>
      </c>
      <c r="AH681">
        <v>2</v>
      </c>
      <c r="AI681" t="s">
        <v>97</v>
      </c>
      <c r="AJ681" t="s">
        <v>53</v>
      </c>
    </row>
    <row r="682" spans="1:49" hidden="1" x14ac:dyDescent="0.35">
      <c r="A682" s="2" t="s">
        <v>290</v>
      </c>
      <c r="B682">
        <v>7</v>
      </c>
      <c r="C682">
        <v>705</v>
      </c>
      <c r="D682">
        <v>2</v>
      </c>
      <c r="E682" t="s">
        <v>50</v>
      </c>
      <c r="F682">
        <v>51</v>
      </c>
      <c r="G682" t="s">
        <v>72</v>
      </c>
      <c r="I682" t="s">
        <v>73</v>
      </c>
      <c r="J682" t="s">
        <v>52</v>
      </c>
      <c r="K682" t="s">
        <v>52</v>
      </c>
      <c r="L682" t="s">
        <v>52</v>
      </c>
      <c r="M682">
        <v>5</v>
      </c>
      <c r="N682" t="s">
        <v>83</v>
      </c>
      <c r="O682">
        <v>1</v>
      </c>
      <c r="P682" s="2">
        <v>1</v>
      </c>
      <c r="Q682" t="s">
        <v>50</v>
      </c>
      <c r="R682">
        <v>51</v>
      </c>
      <c r="S682" s="5">
        <f t="shared" si="10"/>
        <v>0</v>
      </c>
      <c r="T682" t="s">
        <v>54</v>
      </c>
      <c r="U682" t="s">
        <v>53</v>
      </c>
      <c r="W682" t="s">
        <v>53</v>
      </c>
      <c r="Y682" t="s">
        <v>55</v>
      </c>
      <c r="Z682" t="s">
        <v>52</v>
      </c>
      <c r="AA682">
        <v>2</v>
      </c>
      <c r="AB682" t="s">
        <v>72</v>
      </c>
      <c r="AD682" t="s">
        <v>73</v>
      </c>
      <c r="AE682" t="s">
        <v>52</v>
      </c>
      <c r="AF682" t="s">
        <v>52</v>
      </c>
      <c r="AG682" t="s">
        <v>52</v>
      </c>
      <c r="AH682">
        <v>5</v>
      </c>
      <c r="AI682" t="s">
        <v>83</v>
      </c>
      <c r="AJ682" t="s">
        <v>53</v>
      </c>
    </row>
    <row r="683" spans="1:49" hidden="1" x14ac:dyDescent="0.35">
      <c r="A683" s="2" t="s">
        <v>290</v>
      </c>
      <c r="B683">
        <v>7</v>
      </c>
      <c r="C683">
        <v>705</v>
      </c>
      <c r="D683">
        <v>2</v>
      </c>
      <c r="E683" t="s">
        <v>50</v>
      </c>
      <c r="F683">
        <v>51</v>
      </c>
      <c r="G683" t="s">
        <v>72</v>
      </c>
      <c r="I683" t="s">
        <v>73</v>
      </c>
      <c r="J683" t="s">
        <v>52</v>
      </c>
      <c r="K683" t="s">
        <v>52</v>
      </c>
      <c r="L683" t="s">
        <v>52</v>
      </c>
      <c r="M683">
        <v>5</v>
      </c>
      <c r="N683" t="s">
        <v>83</v>
      </c>
      <c r="O683">
        <v>1</v>
      </c>
      <c r="P683" s="2">
        <v>2</v>
      </c>
      <c r="Q683" t="s">
        <v>56</v>
      </c>
      <c r="R683">
        <v>47</v>
      </c>
      <c r="S683" s="5">
        <f t="shared" si="10"/>
        <v>0</v>
      </c>
      <c r="T683" t="s">
        <v>57</v>
      </c>
      <c r="U683" t="s">
        <v>53</v>
      </c>
      <c r="W683" t="s">
        <v>53</v>
      </c>
      <c r="Y683" t="s">
        <v>55</v>
      </c>
      <c r="Z683" t="s">
        <v>52</v>
      </c>
      <c r="AA683">
        <v>1</v>
      </c>
      <c r="AB683" t="s">
        <v>72</v>
      </c>
      <c r="AD683" t="s">
        <v>73</v>
      </c>
      <c r="AE683" t="s">
        <v>53</v>
      </c>
      <c r="AF683" t="s">
        <v>53</v>
      </c>
      <c r="AG683" t="s">
        <v>53</v>
      </c>
    </row>
    <row r="684" spans="1:49" hidden="1" x14ac:dyDescent="0.35">
      <c r="A684" s="2" t="s">
        <v>291</v>
      </c>
      <c r="B684">
        <v>4</v>
      </c>
      <c r="C684">
        <v>408</v>
      </c>
      <c r="D684">
        <v>2</v>
      </c>
      <c r="E684" t="s">
        <v>50</v>
      </c>
      <c r="F684">
        <v>28</v>
      </c>
      <c r="G684" t="s">
        <v>72</v>
      </c>
      <c r="I684" t="s">
        <v>73</v>
      </c>
      <c r="J684" t="s">
        <v>52</v>
      </c>
      <c r="K684" t="s">
        <v>52</v>
      </c>
      <c r="L684" t="s">
        <v>52</v>
      </c>
      <c r="M684">
        <v>6</v>
      </c>
      <c r="N684" t="s">
        <v>79</v>
      </c>
      <c r="O684">
        <v>1</v>
      </c>
      <c r="P684" s="2">
        <v>1</v>
      </c>
      <c r="Q684" t="s">
        <v>50</v>
      </c>
      <c r="R684">
        <v>28</v>
      </c>
      <c r="S684" s="5">
        <f t="shared" si="10"/>
        <v>0</v>
      </c>
      <c r="T684" t="s">
        <v>54</v>
      </c>
      <c r="U684" t="s">
        <v>53</v>
      </c>
      <c r="W684" t="s">
        <v>53</v>
      </c>
      <c r="Y684" t="s">
        <v>55</v>
      </c>
      <c r="Z684" t="s">
        <v>52</v>
      </c>
      <c r="AA684">
        <v>2</v>
      </c>
      <c r="AB684" t="s">
        <v>72</v>
      </c>
      <c r="AD684" t="s">
        <v>73</v>
      </c>
      <c r="AE684" t="s">
        <v>52</v>
      </c>
      <c r="AF684" t="s">
        <v>52</v>
      </c>
      <c r="AG684" t="s">
        <v>52</v>
      </c>
      <c r="AH684">
        <v>6</v>
      </c>
      <c r="AI684" t="s">
        <v>79</v>
      </c>
      <c r="AJ684" t="s">
        <v>53</v>
      </c>
    </row>
    <row r="685" spans="1:49" hidden="1" x14ac:dyDescent="0.35">
      <c r="A685" s="2" t="s">
        <v>291</v>
      </c>
      <c r="B685">
        <v>4</v>
      </c>
      <c r="C685">
        <v>408</v>
      </c>
      <c r="D685">
        <v>2</v>
      </c>
      <c r="E685" t="s">
        <v>50</v>
      </c>
      <c r="F685">
        <v>28</v>
      </c>
      <c r="G685" t="s">
        <v>72</v>
      </c>
      <c r="I685" t="s">
        <v>73</v>
      </c>
      <c r="J685" t="s">
        <v>52</v>
      </c>
      <c r="K685" t="s">
        <v>52</v>
      </c>
      <c r="L685" t="s">
        <v>52</v>
      </c>
      <c r="M685">
        <v>6</v>
      </c>
      <c r="N685" t="s">
        <v>79</v>
      </c>
      <c r="O685">
        <v>1</v>
      </c>
      <c r="P685" s="2">
        <v>2</v>
      </c>
      <c r="Q685" t="s">
        <v>56</v>
      </c>
      <c r="R685">
        <v>28</v>
      </c>
      <c r="S685" s="5">
        <f t="shared" si="10"/>
        <v>0</v>
      </c>
      <c r="T685" t="s">
        <v>57</v>
      </c>
      <c r="U685" t="s">
        <v>53</v>
      </c>
      <c r="W685" t="s">
        <v>53</v>
      </c>
      <c r="Y685" t="s">
        <v>55</v>
      </c>
      <c r="Z685" t="s">
        <v>52</v>
      </c>
      <c r="AA685">
        <v>1</v>
      </c>
      <c r="AB685" t="s">
        <v>72</v>
      </c>
      <c r="AD685" t="s">
        <v>73</v>
      </c>
      <c r="AE685" t="s">
        <v>52</v>
      </c>
      <c r="AF685" t="s">
        <v>52</v>
      </c>
      <c r="AG685" t="s">
        <v>52</v>
      </c>
      <c r="AH685">
        <v>6</v>
      </c>
      <c r="AI685" t="s">
        <v>79</v>
      </c>
      <c r="AJ685" t="s">
        <v>53</v>
      </c>
    </row>
    <row r="686" spans="1:49" hidden="1" x14ac:dyDescent="0.35">
      <c r="A686" s="2" t="s">
        <v>292</v>
      </c>
      <c r="B686">
        <v>17</v>
      </c>
      <c r="C686">
        <v>1707</v>
      </c>
      <c r="D686">
        <v>1</v>
      </c>
      <c r="E686" t="s">
        <v>50</v>
      </c>
      <c r="F686">
        <v>36</v>
      </c>
      <c r="G686" t="s">
        <v>72</v>
      </c>
      <c r="I686" t="s">
        <v>52</v>
      </c>
      <c r="J686" t="s">
        <v>52</v>
      </c>
      <c r="K686" t="s">
        <v>52</v>
      </c>
      <c r="L686" t="s">
        <v>52</v>
      </c>
      <c r="M686">
        <v>12</v>
      </c>
      <c r="N686" t="s">
        <v>76</v>
      </c>
      <c r="O686">
        <v>1</v>
      </c>
      <c r="P686" s="2">
        <v>1</v>
      </c>
      <c r="Q686" t="s">
        <v>50</v>
      </c>
      <c r="R686">
        <v>36</v>
      </c>
      <c r="S686" s="5">
        <f t="shared" si="10"/>
        <v>0</v>
      </c>
      <c r="T686" t="s">
        <v>54</v>
      </c>
      <c r="U686" t="s">
        <v>53</v>
      </c>
      <c r="W686" t="s">
        <v>53</v>
      </c>
      <c r="Y686" t="s">
        <v>55</v>
      </c>
      <c r="Z686" t="s">
        <v>52</v>
      </c>
      <c r="AA686">
        <v>2</v>
      </c>
      <c r="AB686" t="s">
        <v>72</v>
      </c>
      <c r="AD686" t="s">
        <v>52</v>
      </c>
      <c r="AE686" t="s">
        <v>52</v>
      </c>
      <c r="AF686" t="s">
        <v>52</v>
      </c>
      <c r="AG686" t="s">
        <v>52</v>
      </c>
      <c r="AH686">
        <v>12</v>
      </c>
      <c r="AI686" t="s">
        <v>76</v>
      </c>
      <c r="AJ686" t="s">
        <v>53</v>
      </c>
    </row>
    <row r="687" spans="1:49" hidden="1" x14ac:dyDescent="0.35">
      <c r="A687" s="2" t="s">
        <v>292</v>
      </c>
      <c r="B687">
        <v>17</v>
      </c>
      <c r="C687">
        <v>1707</v>
      </c>
      <c r="D687">
        <v>1</v>
      </c>
      <c r="E687" t="s">
        <v>50</v>
      </c>
      <c r="F687">
        <v>36</v>
      </c>
      <c r="G687" t="s">
        <v>72</v>
      </c>
      <c r="I687" t="s">
        <v>52</v>
      </c>
      <c r="J687" t="s">
        <v>52</v>
      </c>
      <c r="K687" t="s">
        <v>52</v>
      </c>
      <c r="L687" t="s">
        <v>52</v>
      </c>
      <c r="M687">
        <v>12</v>
      </c>
      <c r="N687" t="s">
        <v>76</v>
      </c>
      <c r="O687">
        <v>1</v>
      </c>
      <c r="P687" s="2">
        <v>2</v>
      </c>
      <c r="Q687" t="s">
        <v>56</v>
      </c>
      <c r="R687">
        <v>38</v>
      </c>
      <c r="S687" s="5">
        <f t="shared" si="10"/>
        <v>0</v>
      </c>
      <c r="T687" t="s">
        <v>57</v>
      </c>
      <c r="U687" t="s">
        <v>53</v>
      </c>
      <c r="W687" t="s">
        <v>53</v>
      </c>
      <c r="Y687" t="s">
        <v>55</v>
      </c>
      <c r="Z687" t="s">
        <v>52</v>
      </c>
      <c r="AA687">
        <v>1</v>
      </c>
      <c r="AB687" t="s">
        <v>72</v>
      </c>
      <c r="AD687" t="s">
        <v>73</v>
      </c>
      <c r="AE687" t="s">
        <v>53</v>
      </c>
      <c r="AF687" t="s">
        <v>53</v>
      </c>
      <c r="AG687" t="s">
        <v>52</v>
      </c>
      <c r="AH687">
        <v>2</v>
      </c>
      <c r="AI687" t="s">
        <v>97</v>
      </c>
      <c r="AJ687" t="s">
        <v>53</v>
      </c>
    </row>
    <row r="688" spans="1:49" x14ac:dyDescent="0.35">
      <c r="A688" s="2" t="s">
        <v>292</v>
      </c>
      <c r="B688">
        <v>17</v>
      </c>
      <c r="C688">
        <v>1707</v>
      </c>
      <c r="D688">
        <v>1</v>
      </c>
      <c r="E688" t="s">
        <v>50</v>
      </c>
      <c r="F688">
        <v>36</v>
      </c>
      <c r="G688" t="s">
        <v>72</v>
      </c>
      <c r="I688" t="s">
        <v>52</v>
      </c>
      <c r="J688" t="s">
        <v>52</v>
      </c>
      <c r="K688" t="s">
        <v>52</v>
      </c>
      <c r="L688" t="s">
        <v>52</v>
      </c>
      <c r="M688">
        <v>12</v>
      </c>
      <c r="N688" t="s">
        <v>76</v>
      </c>
      <c r="O688">
        <v>4</v>
      </c>
      <c r="P688" s="6">
        <v>3</v>
      </c>
      <c r="Q688" t="s">
        <v>50</v>
      </c>
      <c r="R688">
        <v>9</v>
      </c>
      <c r="S688" s="5">
        <f t="shared" si="10"/>
        <v>1</v>
      </c>
      <c r="T688" t="s">
        <v>58</v>
      </c>
      <c r="U688" t="s">
        <v>52</v>
      </c>
      <c r="V688">
        <v>1</v>
      </c>
      <c r="W688" t="s">
        <v>52</v>
      </c>
      <c r="X688">
        <v>2</v>
      </c>
      <c r="AB688" t="s">
        <v>72</v>
      </c>
      <c r="AD688" t="s">
        <v>73</v>
      </c>
      <c r="AE688" t="s">
        <v>52</v>
      </c>
      <c r="AF688" t="s">
        <v>52</v>
      </c>
      <c r="AG688" t="s">
        <v>52</v>
      </c>
      <c r="AH688">
        <v>4</v>
      </c>
      <c r="AI688" t="s">
        <v>83</v>
      </c>
      <c r="AJ688" t="s">
        <v>52</v>
      </c>
      <c r="AK688" t="s">
        <v>64</v>
      </c>
      <c r="AM688" t="s">
        <v>62</v>
      </c>
      <c r="AN688" t="s">
        <v>52</v>
      </c>
      <c r="AP688">
        <v>0</v>
      </c>
      <c r="AQ688">
        <v>0</v>
      </c>
      <c r="AR688">
        <v>13000</v>
      </c>
      <c r="AS688">
        <v>20000</v>
      </c>
      <c r="AT688">
        <v>0</v>
      </c>
      <c r="AU688">
        <v>0</v>
      </c>
      <c r="AV688">
        <v>20000</v>
      </c>
      <c r="AW688">
        <v>53000</v>
      </c>
    </row>
    <row r="689" spans="1:49" hidden="1" x14ac:dyDescent="0.35">
      <c r="A689" s="2" t="s">
        <v>292</v>
      </c>
      <c r="B689">
        <v>17</v>
      </c>
      <c r="C689">
        <v>1707</v>
      </c>
      <c r="D689">
        <v>1</v>
      </c>
      <c r="E689" t="s">
        <v>50</v>
      </c>
      <c r="F689">
        <v>36</v>
      </c>
      <c r="G689" t="s">
        <v>72</v>
      </c>
      <c r="I689" t="s">
        <v>52</v>
      </c>
      <c r="J689" t="s">
        <v>52</v>
      </c>
      <c r="K689" t="s">
        <v>52</v>
      </c>
      <c r="L689" t="s">
        <v>52</v>
      </c>
      <c r="M689">
        <v>12</v>
      </c>
      <c r="N689" t="s">
        <v>76</v>
      </c>
      <c r="O689">
        <v>4</v>
      </c>
      <c r="P689" s="2">
        <v>4</v>
      </c>
      <c r="Q689" t="s">
        <v>50</v>
      </c>
      <c r="R689">
        <v>5</v>
      </c>
      <c r="S689" s="5">
        <f t="shared" si="10"/>
        <v>0</v>
      </c>
      <c r="T689" t="s">
        <v>58</v>
      </c>
      <c r="U689" t="s">
        <v>52</v>
      </c>
      <c r="V689">
        <v>1</v>
      </c>
      <c r="W689" t="s">
        <v>52</v>
      </c>
      <c r="X689">
        <v>2</v>
      </c>
      <c r="AB689" t="s">
        <v>72</v>
      </c>
      <c r="AD689" t="s">
        <v>73</v>
      </c>
      <c r="AE689" t="s">
        <v>53</v>
      </c>
      <c r="AF689" t="s">
        <v>53</v>
      </c>
      <c r="AG689" t="s">
        <v>52</v>
      </c>
      <c r="AH689">
        <v>1</v>
      </c>
      <c r="AI689" t="s">
        <v>68</v>
      </c>
      <c r="AJ689" t="s">
        <v>52</v>
      </c>
      <c r="AK689" t="s">
        <v>68</v>
      </c>
      <c r="AL689" t="s">
        <v>109</v>
      </c>
      <c r="AN689" t="s">
        <v>53</v>
      </c>
      <c r="AP689">
        <v>0</v>
      </c>
      <c r="AQ689">
        <v>0</v>
      </c>
      <c r="AR689">
        <v>3000</v>
      </c>
      <c r="AS689">
        <v>15000</v>
      </c>
      <c r="AT689">
        <v>0</v>
      </c>
      <c r="AU689">
        <v>0</v>
      </c>
      <c r="AV689">
        <v>20000</v>
      </c>
      <c r="AW689">
        <v>38000</v>
      </c>
    </row>
    <row r="690" spans="1:49" hidden="1" x14ac:dyDescent="0.35">
      <c r="A690" s="2" t="s">
        <v>293</v>
      </c>
      <c r="B690">
        <v>9</v>
      </c>
      <c r="C690">
        <v>905</v>
      </c>
      <c r="D690">
        <v>1</v>
      </c>
      <c r="E690" t="s">
        <v>50</v>
      </c>
      <c r="F690">
        <v>25</v>
      </c>
      <c r="G690" t="s">
        <v>72</v>
      </c>
      <c r="I690" t="s">
        <v>52</v>
      </c>
      <c r="J690" t="s">
        <v>52</v>
      </c>
      <c r="K690" t="s">
        <v>52</v>
      </c>
      <c r="L690" t="s">
        <v>52</v>
      </c>
      <c r="M690">
        <v>12</v>
      </c>
      <c r="N690" t="s">
        <v>115</v>
      </c>
      <c r="O690">
        <v>4</v>
      </c>
      <c r="P690" s="2">
        <v>1</v>
      </c>
      <c r="Q690" t="s">
        <v>50</v>
      </c>
      <c r="R690">
        <v>25</v>
      </c>
      <c r="S690" s="5">
        <f t="shared" si="10"/>
        <v>0</v>
      </c>
      <c r="T690" t="s">
        <v>54</v>
      </c>
      <c r="U690" t="s">
        <v>53</v>
      </c>
      <c r="W690" t="s">
        <v>53</v>
      </c>
      <c r="Y690" t="s">
        <v>55</v>
      </c>
      <c r="Z690" t="s">
        <v>52</v>
      </c>
      <c r="AA690">
        <v>2</v>
      </c>
      <c r="AB690" t="s">
        <v>72</v>
      </c>
      <c r="AD690" t="s">
        <v>52</v>
      </c>
      <c r="AE690" t="s">
        <v>52</v>
      </c>
      <c r="AF690" t="s">
        <v>52</v>
      </c>
      <c r="AG690" t="s">
        <v>52</v>
      </c>
      <c r="AH690">
        <v>12</v>
      </c>
      <c r="AI690" t="s">
        <v>115</v>
      </c>
      <c r="AJ690" t="s">
        <v>53</v>
      </c>
    </row>
    <row r="691" spans="1:49" hidden="1" x14ac:dyDescent="0.35">
      <c r="A691" s="2" t="s">
        <v>293</v>
      </c>
      <c r="B691">
        <v>9</v>
      </c>
      <c r="C691">
        <v>905</v>
      </c>
      <c r="D691">
        <v>1</v>
      </c>
      <c r="E691" t="s">
        <v>50</v>
      </c>
      <c r="F691">
        <v>25</v>
      </c>
      <c r="G691" t="s">
        <v>72</v>
      </c>
      <c r="I691" t="s">
        <v>52</v>
      </c>
      <c r="J691" t="s">
        <v>52</v>
      </c>
      <c r="K691" t="s">
        <v>52</v>
      </c>
      <c r="L691" t="s">
        <v>52</v>
      </c>
      <c r="M691">
        <v>12</v>
      </c>
      <c r="N691" t="s">
        <v>115</v>
      </c>
      <c r="O691">
        <v>4</v>
      </c>
      <c r="P691" s="2">
        <v>2</v>
      </c>
      <c r="Q691" t="s">
        <v>56</v>
      </c>
      <c r="R691">
        <v>24</v>
      </c>
      <c r="S691" s="5">
        <f t="shared" si="10"/>
        <v>0</v>
      </c>
      <c r="T691" t="s">
        <v>57</v>
      </c>
      <c r="U691" t="s">
        <v>53</v>
      </c>
      <c r="W691" t="s">
        <v>53</v>
      </c>
      <c r="Y691" t="s">
        <v>55</v>
      </c>
      <c r="Z691" t="s">
        <v>52</v>
      </c>
      <c r="AA691">
        <v>1</v>
      </c>
      <c r="AB691" t="s">
        <v>72</v>
      </c>
      <c r="AD691" t="s">
        <v>52</v>
      </c>
      <c r="AE691" t="s">
        <v>52</v>
      </c>
      <c r="AF691" t="s">
        <v>52</v>
      </c>
      <c r="AG691" t="s">
        <v>52</v>
      </c>
      <c r="AH691">
        <v>10</v>
      </c>
      <c r="AI691" t="s">
        <v>107</v>
      </c>
      <c r="AJ691" t="s">
        <v>53</v>
      </c>
    </row>
    <row r="692" spans="1:49" hidden="1" x14ac:dyDescent="0.35">
      <c r="A692" s="2" t="s">
        <v>293</v>
      </c>
      <c r="B692">
        <v>9</v>
      </c>
      <c r="C692">
        <v>905</v>
      </c>
      <c r="D692">
        <v>1</v>
      </c>
      <c r="E692" t="s">
        <v>50</v>
      </c>
      <c r="F692">
        <v>25</v>
      </c>
      <c r="G692" t="s">
        <v>72</v>
      </c>
      <c r="I692" t="s">
        <v>52</v>
      </c>
      <c r="J692" t="s">
        <v>52</v>
      </c>
      <c r="K692" t="s">
        <v>52</v>
      </c>
      <c r="L692" t="s">
        <v>52</v>
      </c>
      <c r="M692">
        <v>12</v>
      </c>
      <c r="N692" t="s">
        <v>115</v>
      </c>
      <c r="O692">
        <v>4</v>
      </c>
      <c r="P692" s="2">
        <v>3</v>
      </c>
      <c r="Q692" t="s">
        <v>50</v>
      </c>
      <c r="R692">
        <v>4</v>
      </c>
      <c r="S692" s="5">
        <f t="shared" si="10"/>
        <v>0</v>
      </c>
      <c r="T692" t="s">
        <v>58</v>
      </c>
      <c r="U692" t="s">
        <v>52</v>
      </c>
      <c r="V692">
        <v>1</v>
      </c>
      <c r="W692" t="s">
        <v>52</v>
      </c>
      <c r="X692">
        <v>2</v>
      </c>
      <c r="AB692" t="s">
        <v>72</v>
      </c>
      <c r="AD692" t="s">
        <v>73</v>
      </c>
      <c r="AE692" t="s">
        <v>53</v>
      </c>
      <c r="AF692" t="s">
        <v>53</v>
      </c>
      <c r="AG692" t="s">
        <v>53</v>
      </c>
      <c r="AO692" t="s">
        <v>70</v>
      </c>
    </row>
    <row r="693" spans="1:49" hidden="1" x14ac:dyDescent="0.35">
      <c r="A693" s="2" t="s">
        <v>294</v>
      </c>
      <c r="B693">
        <v>19</v>
      </c>
      <c r="C693">
        <v>1905</v>
      </c>
      <c r="D693">
        <v>2</v>
      </c>
      <c r="E693" t="s">
        <v>50</v>
      </c>
      <c r="F693">
        <v>32</v>
      </c>
      <c r="G693" t="s">
        <v>72</v>
      </c>
      <c r="I693" t="s">
        <v>52</v>
      </c>
      <c r="J693" t="s">
        <v>52</v>
      </c>
      <c r="K693" t="s">
        <v>52</v>
      </c>
      <c r="L693" t="s">
        <v>52</v>
      </c>
      <c r="M693">
        <v>5</v>
      </c>
      <c r="N693" t="s">
        <v>83</v>
      </c>
      <c r="O693">
        <v>4</v>
      </c>
      <c r="P693" s="2">
        <v>1</v>
      </c>
      <c r="Q693" t="s">
        <v>50</v>
      </c>
      <c r="R693">
        <v>32</v>
      </c>
      <c r="S693" s="5">
        <f t="shared" si="10"/>
        <v>0</v>
      </c>
      <c r="T693" t="s">
        <v>54</v>
      </c>
      <c r="U693" t="s">
        <v>53</v>
      </c>
      <c r="W693" t="s">
        <v>53</v>
      </c>
      <c r="Y693" t="s">
        <v>55</v>
      </c>
      <c r="Z693" t="s">
        <v>52</v>
      </c>
      <c r="AA693">
        <v>2</v>
      </c>
      <c r="AB693" t="s">
        <v>72</v>
      </c>
      <c r="AD693" t="s">
        <v>52</v>
      </c>
      <c r="AE693" t="s">
        <v>52</v>
      </c>
      <c r="AF693" t="s">
        <v>52</v>
      </c>
      <c r="AG693" t="s">
        <v>52</v>
      </c>
      <c r="AH693">
        <v>5</v>
      </c>
      <c r="AI693" t="s">
        <v>83</v>
      </c>
      <c r="AJ693" t="s">
        <v>53</v>
      </c>
    </row>
    <row r="694" spans="1:49" hidden="1" x14ac:dyDescent="0.35">
      <c r="A694" s="2" t="s">
        <v>294</v>
      </c>
      <c r="B694">
        <v>19</v>
      </c>
      <c r="C694">
        <v>1905</v>
      </c>
      <c r="D694">
        <v>2</v>
      </c>
      <c r="E694" t="s">
        <v>50</v>
      </c>
      <c r="F694">
        <v>32</v>
      </c>
      <c r="G694" t="s">
        <v>72</v>
      </c>
      <c r="I694" t="s">
        <v>52</v>
      </c>
      <c r="J694" t="s">
        <v>52</v>
      </c>
      <c r="K694" t="s">
        <v>52</v>
      </c>
      <c r="L694" t="s">
        <v>52</v>
      </c>
      <c r="M694">
        <v>5</v>
      </c>
      <c r="N694" t="s">
        <v>83</v>
      </c>
      <c r="O694">
        <v>1</v>
      </c>
      <c r="P694" s="2">
        <v>2</v>
      </c>
      <c r="Q694" t="s">
        <v>56</v>
      </c>
      <c r="R694">
        <v>30</v>
      </c>
      <c r="S694" s="5">
        <f t="shared" si="10"/>
        <v>0</v>
      </c>
      <c r="T694" t="s">
        <v>57</v>
      </c>
      <c r="U694" t="s">
        <v>53</v>
      </c>
      <c r="W694" t="s">
        <v>53</v>
      </c>
      <c r="Y694" t="s">
        <v>55</v>
      </c>
      <c r="Z694" t="s">
        <v>52</v>
      </c>
      <c r="AA694">
        <v>1</v>
      </c>
      <c r="AB694" t="s">
        <v>72</v>
      </c>
      <c r="AD694" t="s">
        <v>52</v>
      </c>
      <c r="AE694" t="s">
        <v>53</v>
      </c>
      <c r="AF694" t="s">
        <v>53</v>
      </c>
      <c r="AG694" t="s">
        <v>53</v>
      </c>
    </row>
    <row r="695" spans="1:49" x14ac:dyDescent="0.35">
      <c r="A695" s="2" t="s">
        <v>294</v>
      </c>
      <c r="B695">
        <v>19</v>
      </c>
      <c r="C695">
        <v>1905</v>
      </c>
      <c r="D695">
        <v>2</v>
      </c>
      <c r="E695" t="s">
        <v>50</v>
      </c>
      <c r="F695">
        <v>32</v>
      </c>
      <c r="G695" t="s">
        <v>72</v>
      </c>
      <c r="I695" t="s">
        <v>52</v>
      </c>
      <c r="J695" t="s">
        <v>52</v>
      </c>
      <c r="K695" t="s">
        <v>52</v>
      </c>
      <c r="L695" t="s">
        <v>52</v>
      </c>
      <c r="M695">
        <v>5</v>
      </c>
      <c r="N695" t="s">
        <v>83</v>
      </c>
      <c r="O695">
        <v>1</v>
      </c>
      <c r="P695" s="6">
        <v>3</v>
      </c>
      <c r="Q695" t="s">
        <v>56</v>
      </c>
      <c r="R695">
        <v>8</v>
      </c>
      <c r="S695" s="5">
        <f t="shared" si="10"/>
        <v>1</v>
      </c>
      <c r="T695" t="s">
        <v>58</v>
      </c>
      <c r="U695" t="s">
        <v>52</v>
      </c>
      <c r="V695">
        <v>1</v>
      </c>
      <c r="W695" t="s">
        <v>52</v>
      </c>
      <c r="X695">
        <v>2</v>
      </c>
      <c r="AB695" t="s">
        <v>72</v>
      </c>
      <c r="AD695" t="s">
        <v>73</v>
      </c>
      <c r="AE695" t="s">
        <v>52</v>
      </c>
      <c r="AF695" t="s">
        <v>52</v>
      </c>
      <c r="AG695" t="s">
        <v>52</v>
      </c>
      <c r="AH695">
        <v>2</v>
      </c>
      <c r="AI695" t="s">
        <v>65</v>
      </c>
      <c r="AJ695" t="s">
        <v>52</v>
      </c>
      <c r="AK695" t="s">
        <v>66</v>
      </c>
      <c r="AM695" t="s">
        <v>62</v>
      </c>
      <c r="AN695" t="s">
        <v>53</v>
      </c>
      <c r="AP695">
        <v>0</v>
      </c>
      <c r="AQ695">
        <v>0</v>
      </c>
      <c r="AR695">
        <v>6000</v>
      </c>
      <c r="AS695">
        <v>15000</v>
      </c>
      <c r="AT695">
        <v>192000</v>
      </c>
      <c r="AU695">
        <v>0</v>
      </c>
      <c r="AV695">
        <v>0</v>
      </c>
      <c r="AW695">
        <v>213000</v>
      </c>
    </row>
    <row r="696" spans="1:49" x14ac:dyDescent="0.35">
      <c r="A696" s="2" t="s">
        <v>294</v>
      </c>
      <c r="B696">
        <v>19</v>
      </c>
      <c r="C696">
        <v>1905</v>
      </c>
      <c r="D696">
        <v>2</v>
      </c>
      <c r="E696" t="s">
        <v>50</v>
      </c>
      <c r="F696">
        <v>32</v>
      </c>
      <c r="G696" t="s">
        <v>72</v>
      </c>
      <c r="I696" t="s">
        <v>52</v>
      </c>
      <c r="J696" t="s">
        <v>52</v>
      </c>
      <c r="K696" t="s">
        <v>52</v>
      </c>
      <c r="L696" t="s">
        <v>52</v>
      </c>
      <c r="M696">
        <v>5</v>
      </c>
      <c r="N696" t="s">
        <v>83</v>
      </c>
      <c r="O696">
        <v>1</v>
      </c>
      <c r="P696" s="6">
        <v>4</v>
      </c>
      <c r="Q696" t="s">
        <v>50</v>
      </c>
      <c r="R696">
        <v>6</v>
      </c>
      <c r="S696" s="5">
        <f t="shared" si="10"/>
        <v>1</v>
      </c>
      <c r="T696" t="s">
        <v>58</v>
      </c>
      <c r="U696" t="s">
        <v>52</v>
      </c>
      <c r="V696">
        <v>1</v>
      </c>
      <c r="W696" t="s">
        <v>52</v>
      </c>
      <c r="X696">
        <v>2</v>
      </c>
      <c r="AB696" t="s">
        <v>72</v>
      </c>
      <c r="AD696" t="s">
        <v>73</v>
      </c>
      <c r="AE696" t="s">
        <v>53</v>
      </c>
      <c r="AF696" t="s">
        <v>53</v>
      </c>
      <c r="AG696" t="s">
        <v>52</v>
      </c>
      <c r="AH696">
        <v>1</v>
      </c>
      <c r="AI696" t="s">
        <v>68</v>
      </c>
      <c r="AJ696" t="s">
        <v>52</v>
      </c>
      <c r="AK696" t="s">
        <v>74</v>
      </c>
      <c r="AM696" t="s">
        <v>62</v>
      </c>
      <c r="AN696" t="s">
        <v>53</v>
      </c>
      <c r="AP696">
        <v>0</v>
      </c>
      <c r="AQ696">
        <v>0</v>
      </c>
      <c r="AR696">
        <v>3000</v>
      </c>
      <c r="AS696">
        <v>7000</v>
      </c>
      <c r="AT696">
        <v>192000</v>
      </c>
      <c r="AU696">
        <v>0</v>
      </c>
      <c r="AV696">
        <v>0</v>
      </c>
      <c r="AW696">
        <v>202000</v>
      </c>
    </row>
    <row r="697" spans="1:49" hidden="1" x14ac:dyDescent="0.35">
      <c r="A697" s="2" t="s">
        <v>294</v>
      </c>
      <c r="B697">
        <v>19</v>
      </c>
      <c r="C697">
        <v>1905</v>
      </c>
      <c r="D697">
        <v>2</v>
      </c>
      <c r="E697" t="s">
        <v>50</v>
      </c>
      <c r="F697">
        <v>32</v>
      </c>
      <c r="G697" t="s">
        <v>72</v>
      </c>
      <c r="I697" t="s">
        <v>52</v>
      </c>
      <c r="J697" t="s">
        <v>52</v>
      </c>
      <c r="K697" t="s">
        <v>52</v>
      </c>
      <c r="L697" t="s">
        <v>52</v>
      </c>
      <c r="M697">
        <v>5</v>
      </c>
      <c r="N697" t="s">
        <v>83</v>
      </c>
      <c r="O697">
        <v>1</v>
      </c>
      <c r="P697" s="2">
        <v>5</v>
      </c>
      <c r="Q697" t="s">
        <v>56</v>
      </c>
      <c r="R697">
        <v>1</v>
      </c>
      <c r="S697" s="5">
        <f t="shared" si="10"/>
        <v>0</v>
      </c>
      <c r="T697" t="s">
        <v>58</v>
      </c>
      <c r="U697" t="s">
        <v>52</v>
      </c>
      <c r="V697">
        <v>1</v>
      </c>
      <c r="W697" t="s">
        <v>52</v>
      </c>
      <c r="X697">
        <v>2</v>
      </c>
      <c r="AB697" t="s">
        <v>72</v>
      </c>
    </row>
    <row r="698" spans="1:49" hidden="1" x14ac:dyDescent="0.35">
      <c r="A698" s="2" t="s">
        <v>295</v>
      </c>
      <c r="B698">
        <v>6</v>
      </c>
      <c r="C698">
        <v>608</v>
      </c>
      <c r="D698">
        <v>2</v>
      </c>
      <c r="E698" t="s">
        <v>50</v>
      </c>
      <c r="F698">
        <v>36</v>
      </c>
      <c r="G698" t="s">
        <v>72</v>
      </c>
      <c r="I698" t="s">
        <v>73</v>
      </c>
      <c r="J698" t="s">
        <v>53</v>
      </c>
      <c r="K698" t="s">
        <v>53</v>
      </c>
      <c r="L698" t="s">
        <v>53</v>
      </c>
      <c r="M698">
        <v>0</v>
      </c>
      <c r="O698">
        <v>1</v>
      </c>
      <c r="P698" s="2">
        <v>1</v>
      </c>
      <c r="Q698" t="s">
        <v>50</v>
      </c>
      <c r="R698">
        <v>36</v>
      </c>
      <c r="S698" s="5">
        <f t="shared" si="10"/>
        <v>0</v>
      </c>
      <c r="T698" t="s">
        <v>54</v>
      </c>
      <c r="U698" t="s">
        <v>53</v>
      </c>
      <c r="W698" t="s">
        <v>53</v>
      </c>
      <c r="Y698" t="s">
        <v>55</v>
      </c>
      <c r="Z698" t="s">
        <v>52</v>
      </c>
      <c r="AA698">
        <v>2</v>
      </c>
      <c r="AB698" t="s">
        <v>72</v>
      </c>
      <c r="AD698" t="s">
        <v>73</v>
      </c>
      <c r="AE698" t="s">
        <v>53</v>
      </c>
      <c r="AF698" t="s">
        <v>53</v>
      </c>
      <c r="AG698" t="s">
        <v>53</v>
      </c>
    </row>
    <row r="699" spans="1:49" hidden="1" x14ac:dyDescent="0.35">
      <c r="A699" s="2" t="s">
        <v>295</v>
      </c>
      <c r="B699">
        <v>6</v>
      </c>
      <c r="C699">
        <v>608</v>
      </c>
      <c r="D699">
        <v>2</v>
      </c>
      <c r="E699" t="s">
        <v>50</v>
      </c>
      <c r="F699">
        <v>36</v>
      </c>
      <c r="G699" t="s">
        <v>72</v>
      </c>
      <c r="I699" t="s">
        <v>73</v>
      </c>
      <c r="J699" t="s">
        <v>53</v>
      </c>
      <c r="K699" t="s">
        <v>53</v>
      </c>
      <c r="L699" t="s">
        <v>53</v>
      </c>
      <c r="M699">
        <v>0</v>
      </c>
      <c r="O699">
        <v>1</v>
      </c>
      <c r="P699" s="2">
        <v>2</v>
      </c>
      <c r="Q699" t="s">
        <v>56</v>
      </c>
      <c r="R699">
        <v>36</v>
      </c>
      <c r="S699" s="5">
        <f t="shared" si="10"/>
        <v>0</v>
      </c>
      <c r="T699" t="s">
        <v>57</v>
      </c>
      <c r="U699" t="s">
        <v>52</v>
      </c>
      <c r="V699">
        <v>3</v>
      </c>
      <c r="W699" t="s">
        <v>52</v>
      </c>
      <c r="X699">
        <v>4</v>
      </c>
      <c r="Y699" t="s">
        <v>55</v>
      </c>
      <c r="Z699" t="s">
        <v>52</v>
      </c>
      <c r="AA699">
        <v>1</v>
      </c>
      <c r="AB699" t="s">
        <v>72</v>
      </c>
      <c r="AD699" t="s">
        <v>73</v>
      </c>
      <c r="AE699" t="s">
        <v>52</v>
      </c>
      <c r="AF699" t="s">
        <v>52</v>
      </c>
      <c r="AG699" t="s">
        <v>52</v>
      </c>
      <c r="AH699">
        <v>3</v>
      </c>
      <c r="AI699" t="s">
        <v>63</v>
      </c>
      <c r="AJ699" t="s">
        <v>53</v>
      </c>
    </row>
    <row r="700" spans="1:49" hidden="1" x14ac:dyDescent="0.35">
      <c r="A700" s="2" t="s">
        <v>295</v>
      </c>
      <c r="B700">
        <v>6</v>
      </c>
      <c r="C700">
        <v>608</v>
      </c>
      <c r="D700">
        <v>2</v>
      </c>
      <c r="E700" t="s">
        <v>50</v>
      </c>
      <c r="F700">
        <v>36</v>
      </c>
      <c r="G700" t="s">
        <v>72</v>
      </c>
      <c r="I700" t="s">
        <v>73</v>
      </c>
      <c r="J700" t="s">
        <v>53</v>
      </c>
      <c r="K700" t="s">
        <v>53</v>
      </c>
      <c r="L700" t="s">
        <v>53</v>
      </c>
      <c r="M700">
        <v>0</v>
      </c>
      <c r="O700">
        <v>1</v>
      </c>
      <c r="P700" s="2">
        <v>3</v>
      </c>
      <c r="Q700" t="s">
        <v>50</v>
      </c>
      <c r="R700">
        <v>68</v>
      </c>
      <c r="S700" s="5">
        <f t="shared" si="10"/>
        <v>0</v>
      </c>
      <c r="T700" t="s">
        <v>91</v>
      </c>
      <c r="U700" t="s">
        <v>53</v>
      </c>
      <c r="W700" t="s">
        <v>53</v>
      </c>
      <c r="Y700" t="s">
        <v>55</v>
      </c>
      <c r="Z700" t="s">
        <v>52</v>
      </c>
      <c r="AA700">
        <v>4</v>
      </c>
      <c r="AB700" t="s">
        <v>72</v>
      </c>
      <c r="AD700" t="s">
        <v>73</v>
      </c>
      <c r="AE700" t="s">
        <v>52</v>
      </c>
      <c r="AF700" t="s">
        <v>52</v>
      </c>
      <c r="AG700" t="s">
        <v>52</v>
      </c>
      <c r="AH700">
        <v>1</v>
      </c>
      <c r="AI700" t="s">
        <v>65</v>
      </c>
      <c r="AJ700" t="s">
        <v>53</v>
      </c>
    </row>
    <row r="701" spans="1:49" hidden="1" x14ac:dyDescent="0.35">
      <c r="A701" s="2" t="s">
        <v>295</v>
      </c>
      <c r="B701">
        <v>6</v>
      </c>
      <c r="C701">
        <v>608</v>
      </c>
      <c r="D701">
        <v>2</v>
      </c>
      <c r="E701" t="s">
        <v>50</v>
      </c>
      <c r="F701">
        <v>36</v>
      </c>
      <c r="G701" t="s">
        <v>72</v>
      </c>
      <c r="I701" t="s">
        <v>73</v>
      </c>
      <c r="J701" t="s">
        <v>53</v>
      </c>
      <c r="K701" t="s">
        <v>53</v>
      </c>
      <c r="L701" t="s">
        <v>53</v>
      </c>
      <c r="M701">
        <v>0</v>
      </c>
      <c r="O701">
        <v>3</v>
      </c>
      <c r="P701" s="2">
        <v>4</v>
      </c>
      <c r="Q701" t="s">
        <v>56</v>
      </c>
      <c r="R701">
        <v>66</v>
      </c>
      <c r="S701" s="5">
        <f t="shared" si="10"/>
        <v>0</v>
      </c>
      <c r="T701" t="s">
        <v>125</v>
      </c>
      <c r="U701" t="s">
        <v>53</v>
      </c>
      <c r="W701" t="s">
        <v>53</v>
      </c>
      <c r="Y701" t="s">
        <v>55</v>
      </c>
      <c r="Z701" t="s">
        <v>52</v>
      </c>
      <c r="AA701">
        <v>3</v>
      </c>
      <c r="AB701" t="s">
        <v>72</v>
      </c>
      <c r="AD701" t="s">
        <v>73</v>
      </c>
      <c r="AE701" t="s">
        <v>53</v>
      </c>
      <c r="AF701" t="s">
        <v>53</v>
      </c>
      <c r="AG701" t="s">
        <v>53</v>
      </c>
    </row>
    <row r="702" spans="1:49" x14ac:dyDescent="0.35">
      <c r="A702" s="2" t="s">
        <v>295</v>
      </c>
      <c r="B702">
        <v>6</v>
      </c>
      <c r="C702">
        <v>608</v>
      </c>
      <c r="D702">
        <v>2</v>
      </c>
      <c r="E702" t="s">
        <v>50</v>
      </c>
      <c r="F702">
        <v>36</v>
      </c>
      <c r="G702" t="s">
        <v>72</v>
      </c>
      <c r="I702" t="s">
        <v>73</v>
      </c>
      <c r="J702" t="s">
        <v>53</v>
      </c>
      <c r="K702" t="s">
        <v>53</v>
      </c>
      <c r="L702" t="s">
        <v>53</v>
      </c>
      <c r="M702">
        <v>0</v>
      </c>
      <c r="O702">
        <v>3</v>
      </c>
      <c r="P702" s="6">
        <v>5</v>
      </c>
      <c r="Q702" t="s">
        <v>56</v>
      </c>
      <c r="R702">
        <v>11</v>
      </c>
      <c r="S702" s="5">
        <f t="shared" si="10"/>
        <v>1</v>
      </c>
      <c r="T702" t="s">
        <v>58</v>
      </c>
      <c r="U702" t="s">
        <v>52</v>
      </c>
      <c r="V702">
        <v>1</v>
      </c>
      <c r="W702" t="s">
        <v>52</v>
      </c>
      <c r="X702">
        <v>4</v>
      </c>
      <c r="AB702" t="s">
        <v>72</v>
      </c>
      <c r="AD702" t="s">
        <v>73</v>
      </c>
      <c r="AE702" t="s">
        <v>52</v>
      </c>
      <c r="AF702" t="s">
        <v>52</v>
      </c>
      <c r="AG702" t="s">
        <v>52</v>
      </c>
      <c r="AH702">
        <v>6</v>
      </c>
      <c r="AI702" t="s">
        <v>78</v>
      </c>
      <c r="AJ702" t="s">
        <v>52</v>
      </c>
      <c r="AK702" t="s">
        <v>88</v>
      </c>
      <c r="AM702" t="s">
        <v>62</v>
      </c>
      <c r="AN702" t="s">
        <v>53</v>
      </c>
      <c r="AP702">
        <v>0</v>
      </c>
      <c r="AQ702">
        <v>0</v>
      </c>
      <c r="AR702">
        <v>18000</v>
      </c>
      <c r="AS702">
        <v>3500</v>
      </c>
      <c r="AT702">
        <v>0</v>
      </c>
      <c r="AU702">
        <v>150000</v>
      </c>
      <c r="AV702">
        <v>4000</v>
      </c>
      <c r="AW702">
        <v>175500</v>
      </c>
    </row>
    <row r="703" spans="1:49" x14ac:dyDescent="0.35">
      <c r="A703" s="2" t="s">
        <v>295</v>
      </c>
      <c r="B703">
        <v>6</v>
      </c>
      <c r="C703">
        <v>608</v>
      </c>
      <c r="D703">
        <v>2</v>
      </c>
      <c r="E703" t="s">
        <v>50</v>
      </c>
      <c r="F703">
        <v>36</v>
      </c>
      <c r="G703" t="s">
        <v>72</v>
      </c>
      <c r="I703" t="s">
        <v>73</v>
      </c>
      <c r="J703" t="s">
        <v>53</v>
      </c>
      <c r="K703" t="s">
        <v>53</v>
      </c>
      <c r="L703" t="s">
        <v>53</v>
      </c>
      <c r="M703">
        <v>0</v>
      </c>
      <c r="O703">
        <v>3</v>
      </c>
      <c r="P703" s="6">
        <v>6</v>
      </c>
      <c r="Q703" t="s">
        <v>50</v>
      </c>
      <c r="R703">
        <v>8</v>
      </c>
      <c r="S703" s="5">
        <f t="shared" si="10"/>
        <v>1</v>
      </c>
      <c r="T703" t="s">
        <v>58</v>
      </c>
      <c r="U703" t="s">
        <v>52</v>
      </c>
      <c r="V703">
        <v>1</v>
      </c>
      <c r="W703" t="s">
        <v>52</v>
      </c>
      <c r="X703">
        <v>2</v>
      </c>
      <c r="AB703" t="s">
        <v>72</v>
      </c>
      <c r="AD703" t="s">
        <v>73</v>
      </c>
      <c r="AE703" t="s">
        <v>52</v>
      </c>
      <c r="AF703" t="s">
        <v>52</v>
      </c>
      <c r="AG703" t="s">
        <v>52</v>
      </c>
      <c r="AH703">
        <v>3</v>
      </c>
      <c r="AI703" t="s">
        <v>97</v>
      </c>
      <c r="AJ703" t="s">
        <v>52</v>
      </c>
      <c r="AK703" t="s">
        <v>98</v>
      </c>
      <c r="AM703" t="s">
        <v>62</v>
      </c>
      <c r="AN703" t="s">
        <v>53</v>
      </c>
      <c r="AP703">
        <v>0</v>
      </c>
      <c r="AQ703">
        <v>0</v>
      </c>
      <c r="AR703">
        <v>4500</v>
      </c>
      <c r="AS703">
        <v>3000</v>
      </c>
      <c r="AT703">
        <v>0</v>
      </c>
      <c r="AU703">
        <v>0</v>
      </c>
      <c r="AV703">
        <v>1000</v>
      </c>
      <c r="AW703">
        <v>8500</v>
      </c>
    </row>
    <row r="704" spans="1:49" hidden="1" x14ac:dyDescent="0.35">
      <c r="A704" s="2" t="s">
        <v>295</v>
      </c>
      <c r="B704">
        <v>6</v>
      </c>
      <c r="C704">
        <v>608</v>
      </c>
      <c r="D704">
        <v>2</v>
      </c>
      <c r="E704" t="s">
        <v>50</v>
      </c>
      <c r="F704">
        <v>36</v>
      </c>
      <c r="G704" t="s">
        <v>72</v>
      </c>
      <c r="I704" t="s">
        <v>73</v>
      </c>
      <c r="J704" t="s">
        <v>53</v>
      </c>
      <c r="K704" t="s">
        <v>53</v>
      </c>
      <c r="L704" t="s">
        <v>53</v>
      </c>
      <c r="M704">
        <v>0</v>
      </c>
      <c r="O704">
        <v>3</v>
      </c>
      <c r="P704" s="2">
        <v>7</v>
      </c>
      <c r="Q704" t="s">
        <v>56</v>
      </c>
      <c r="R704">
        <v>5</v>
      </c>
      <c r="S704" s="5">
        <f t="shared" si="10"/>
        <v>0</v>
      </c>
      <c r="T704" t="s">
        <v>58</v>
      </c>
      <c r="U704" t="s">
        <v>52</v>
      </c>
      <c r="V704">
        <v>1</v>
      </c>
      <c r="W704" t="s">
        <v>52</v>
      </c>
      <c r="X704">
        <v>2</v>
      </c>
      <c r="AB704" t="s">
        <v>72</v>
      </c>
      <c r="AD704" t="s">
        <v>73</v>
      </c>
      <c r="AE704" t="s">
        <v>52</v>
      </c>
      <c r="AF704" t="s">
        <v>52</v>
      </c>
      <c r="AG704" t="s">
        <v>52</v>
      </c>
      <c r="AH704">
        <v>2</v>
      </c>
      <c r="AI704" t="s">
        <v>65</v>
      </c>
      <c r="AJ704" t="s">
        <v>52</v>
      </c>
      <c r="AK704" t="s">
        <v>66</v>
      </c>
      <c r="AM704" t="s">
        <v>62</v>
      </c>
      <c r="AN704" t="s">
        <v>53</v>
      </c>
      <c r="AP704">
        <v>0</v>
      </c>
      <c r="AQ704">
        <v>0</v>
      </c>
      <c r="AR704">
        <v>4000</v>
      </c>
      <c r="AS704">
        <v>3000</v>
      </c>
      <c r="AT704">
        <v>0</v>
      </c>
      <c r="AU704">
        <v>0</v>
      </c>
      <c r="AV704">
        <v>3000</v>
      </c>
      <c r="AW704">
        <v>10000</v>
      </c>
    </row>
    <row r="705" spans="1:49" hidden="1" x14ac:dyDescent="0.35">
      <c r="A705" s="2" t="s">
        <v>295</v>
      </c>
      <c r="B705">
        <v>6</v>
      </c>
      <c r="C705">
        <v>608</v>
      </c>
      <c r="D705">
        <v>2</v>
      </c>
      <c r="E705" t="s">
        <v>50</v>
      </c>
      <c r="F705">
        <v>36</v>
      </c>
      <c r="G705" t="s">
        <v>72</v>
      </c>
      <c r="I705" t="s">
        <v>73</v>
      </c>
      <c r="J705" t="s">
        <v>53</v>
      </c>
      <c r="K705" t="s">
        <v>53</v>
      </c>
      <c r="L705" t="s">
        <v>53</v>
      </c>
      <c r="M705">
        <v>0</v>
      </c>
      <c r="O705">
        <v>3</v>
      </c>
      <c r="P705" s="2">
        <v>8</v>
      </c>
      <c r="Q705" t="s">
        <v>56</v>
      </c>
      <c r="R705">
        <v>2</v>
      </c>
      <c r="S705" s="5">
        <f t="shared" si="10"/>
        <v>0</v>
      </c>
      <c r="T705" t="s">
        <v>58</v>
      </c>
      <c r="U705" t="s">
        <v>52</v>
      </c>
      <c r="V705">
        <v>1</v>
      </c>
      <c r="W705" t="s">
        <v>52</v>
      </c>
      <c r="X705">
        <v>2</v>
      </c>
      <c r="AB705" t="s">
        <v>72</v>
      </c>
      <c r="AD705" t="s">
        <v>73</v>
      </c>
    </row>
    <row r="706" spans="1:49" hidden="1" x14ac:dyDescent="0.35">
      <c r="A706" s="2" t="s">
        <v>296</v>
      </c>
      <c r="B706">
        <v>2</v>
      </c>
      <c r="C706">
        <v>203</v>
      </c>
      <c r="D706">
        <v>1</v>
      </c>
      <c r="E706" t="s">
        <v>50</v>
      </c>
      <c r="F706">
        <v>20</v>
      </c>
      <c r="G706" t="s">
        <v>72</v>
      </c>
      <c r="I706" t="s">
        <v>52</v>
      </c>
      <c r="J706" t="s">
        <v>52</v>
      </c>
      <c r="K706" t="s">
        <v>52</v>
      </c>
      <c r="L706" t="s">
        <v>52</v>
      </c>
      <c r="M706">
        <v>12</v>
      </c>
      <c r="N706" t="s">
        <v>80</v>
      </c>
      <c r="O706">
        <v>1</v>
      </c>
      <c r="P706" s="2">
        <v>1</v>
      </c>
      <c r="Q706" t="s">
        <v>50</v>
      </c>
      <c r="R706">
        <v>20</v>
      </c>
      <c r="S706" s="5">
        <f t="shared" si="10"/>
        <v>0</v>
      </c>
      <c r="T706" t="s">
        <v>54</v>
      </c>
      <c r="U706" t="s">
        <v>53</v>
      </c>
      <c r="W706" t="s">
        <v>53</v>
      </c>
      <c r="Y706" t="s">
        <v>55</v>
      </c>
      <c r="Z706" t="s">
        <v>52</v>
      </c>
      <c r="AA706">
        <v>2</v>
      </c>
      <c r="AB706" t="s">
        <v>72</v>
      </c>
      <c r="AD706" t="s">
        <v>52</v>
      </c>
      <c r="AE706" t="s">
        <v>52</v>
      </c>
      <c r="AF706" t="s">
        <v>52</v>
      </c>
      <c r="AG706" t="s">
        <v>52</v>
      </c>
      <c r="AH706">
        <v>12</v>
      </c>
      <c r="AI706" t="s">
        <v>80</v>
      </c>
      <c r="AJ706" t="s">
        <v>53</v>
      </c>
    </row>
    <row r="707" spans="1:49" hidden="1" x14ac:dyDescent="0.35">
      <c r="A707" s="2" t="s">
        <v>296</v>
      </c>
      <c r="B707">
        <v>2</v>
      </c>
      <c r="C707">
        <v>203</v>
      </c>
      <c r="D707">
        <v>1</v>
      </c>
      <c r="E707" t="s">
        <v>50</v>
      </c>
      <c r="F707">
        <v>20</v>
      </c>
      <c r="G707" t="s">
        <v>72</v>
      </c>
      <c r="I707" t="s">
        <v>52</v>
      </c>
      <c r="J707" t="s">
        <v>52</v>
      </c>
      <c r="K707" t="s">
        <v>52</v>
      </c>
      <c r="L707" t="s">
        <v>52</v>
      </c>
      <c r="M707">
        <v>12</v>
      </c>
      <c r="N707" t="s">
        <v>80</v>
      </c>
      <c r="O707">
        <v>1</v>
      </c>
      <c r="P707" s="2">
        <v>2</v>
      </c>
      <c r="Q707" t="s">
        <v>56</v>
      </c>
      <c r="R707">
        <v>19</v>
      </c>
      <c r="S707" s="5">
        <f t="shared" ref="S707:S770" si="11">IF(AND(R707&gt;=6, R707&lt;=17, T707="Child"),1,0)</f>
        <v>0</v>
      </c>
      <c r="T707" t="s">
        <v>57</v>
      </c>
      <c r="U707" t="s">
        <v>53</v>
      </c>
      <c r="W707" t="s">
        <v>53</v>
      </c>
      <c r="Y707" t="s">
        <v>55</v>
      </c>
      <c r="Z707" t="s">
        <v>52</v>
      </c>
      <c r="AA707">
        <v>1</v>
      </c>
      <c r="AB707" t="s">
        <v>72</v>
      </c>
      <c r="AD707" t="s">
        <v>73</v>
      </c>
      <c r="AE707" t="s">
        <v>52</v>
      </c>
      <c r="AF707" t="s">
        <v>52</v>
      </c>
      <c r="AG707" t="s">
        <v>52</v>
      </c>
      <c r="AH707">
        <v>9</v>
      </c>
      <c r="AI707" t="s">
        <v>100</v>
      </c>
      <c r="AJ707" t="s">
        <v>53</v>
      </c>
    </row>
    <row r="708" spans="1:49" hidden="1" x14ac:dyDescent="0.35">
      <c r="A708" s="2" t="s">
        <v>297</v>
      </c>
      <c r="B708">
        <v>5</v>
      </c>
      <c r="C708">
        <v>501</v>
      </c>
      <c r="D708">
        <v>2</v>
      </c>
      <c r="E708" t="s">
        <v>50</v>
      </c>
      <c r="F708">
        <v>33</v>
      </c>
      <c r="G708" t="s">
        <v>72</v>
      </c>
      <c r="I708" t="s">
        <v>73</v>
      </c>
      <c r="J708" t="s">
        <v>52</v>
      </c>
      <c r="K708" t="s">
        <v>52</v>
      </c>
      <c r="L708" t="s">
        <v>52</v>
      </c>
      <c r="M708">
        <v>4</v>
      </c>
      <c r="N708" t="s">
        <v>83</v>
      </c>
      <c r="O708">
        <v>1</v>
      </c>
      <c r="P708" s="2">
        <v>1</v>
      </c>
      <c r="Q708" t="s">
        <v>50</v>
      </c>
      <c r="R708">
        <v>33</v>
      </c>
      <c r="S708" s="5">
        <f t="shared" si="11"/>
        <v>0</v>
      </c>
      <c r="T708" t="s">
        <v>54</v>
      </c>
      <c r="U708" t="s">
        <v>53</v>
      </c>
      <c r="W708" t="s">
        <v>53</v>
      </c>
      <c r="Y708" t="s">
        <v>55</v>
      </c>
      <c r="Z708" t="s">
        <v>52</v>
      </c>
      <c r="AA708">
        <v>2</v>
      </c>
      <c r="AB708" t="s">
        <v>72</v>
      </c>
      <c r="AD708" t="s">
        <v>73</v>
      </c>
      <c r="AE708" t="s">
        <v>52</v>
      </c>
      <c r="AF708" t="s">
        <v>52</v>
      </c>
      <c r="AG708" t="s">
        <v>52</v>
      </c>
      <c r="AH708">
        <v>4</v>
      </c>
      <c r="AI708" t="s">
        <v>83</v>
      </c>
      <c r="AJ708" t="s">
        <v>53</v>
      </c>
    </row>
    <row r="709" spans="1:49" hidden="1" x14ac:dyDescent="0.35">
      <c r="A709" s="2" t="s">
        <v>297</v>
      </c>
      <c r="B709">
        <v>5</v>
      </c>
      <c r="C709">
        <v>501</v>
      </c>
      <c r="D709">
        <v>2</v>
      </c>
      <c r="E709" t="s">
        <v>50</v>
      </c>
      <c r="F709">
        <v>33</v>
      </c>
      <c r="G709" t="s">
        <v>72</v>
      </c>
      <c r="I709" t="s">
        <v>73</v>
      </c>
      <c r="J709" t="s">
        <v>52</v>
      </c>
      <c r="K709" t="s">
        <v>52</v>
      </c>
      <c r="L709" t="s">
        <v>52</v>
      </c>
      <c r="M709">
        <v>4</v>
      </c>
      <c r="N709" t="s">
        <v>83</v>
      </c>
      <c r="O709">
        <v>2</v>
      </c>
      <c r="P709" s="2">
        <v>2</v>
      </c>
      <c r="Q709" t="s">
        <v>56</v>
      </c>
      <c r="R709">
        <v>34</v>
      </c>
      <c r="S709" s="5">
        <f t="shared" si="11"/>
        <v>0</v>
      </c>
      <c r="T709" t="s">
        <v>57</v>
      </c>
      <c r="U709" t="s">
        <v>53</v>
      </c>
      <c r="W709" t="s">
        <v>53</v>
      </c>
      <c r="Y709" t="s">
        <v>55</v>
      </c>
      <c r="Z709" t="s">
        <v>52</v>
      </c>
      <c r="AA709">
        <v>1</v>
      </c>
      <c r="AB709" t="s">
        <v>72</v>
      </c>
      <c r="AD709" t="s">
        <v>73</v>
      </c>
      <c r="AE709" t="s">
        <v>52</v>
      </c>
      <c r="AF709" t="s">
        <v>52</v>
      </c>
      <c r="AG709" t="s">
        <v>52</v>
      </c>
      <c r="AH709">
        <v>4</v>
      </c>
      <c r="AI709" t="s">
        <v>83</v>
      </c>
      <c r="AJ709" t="s">
        <v>53</v>
      </c>
    </row>
    <row r="710" spans="1:49" x14ac:dyDescent="0.35">
      <c r="A710" s="2" t="s">
        <v>297</v>
      </c>
      <c r="B710">
        <v>5</v>
      </c>
      <c r="C710">
        <v>501</v>
      </c>
      <c r="D710">
        <v>2</v>
      </c>
      <c r="E710" t="s">
        <v>50</v>
      </c>
      <c r="F710">
        <v>33</v>
      </c>
      <c r="G710" t="s">
        <v>72</v>
      </c>
      <c r="I710" t="s">
        <v>73</v>
      </c>
      <c r="J710" t="s">
        <v>52</v>
      </c>
      <c r="K710" t="s">
        <v>52</v>
      </c>
      <c r="L710" t="s">
        <v>52</v>
      </c>
      <c r="M710">
        <v>4</v>
      </c>
      <c r="N710" t="s">
        <v>83</v>
      </c>
      <c r="O710">
        <v>2</v>
      </c>
      <c r="P710" s="6">
        <v>3</v>
      </c>
      <c r="Q710" t="s">
        <v>50</v>
      </c>
      <c r="R710">
        <v>8</v>
      </c>
      <c r="S710" s="5">
        <f t="shared" si="11"/>
        <v>1</v>
      </c>
      <c r="T710" t="s">
        <v>58</v>
      </c>
      <c r="U710" t="s">
        <v>52</v>
      </c>
      <c r="V710">
        <v>1</v>
      </c>
      <c r="W710" t="s">
        <v>52</v>
      </c>
      <c r="X710">
        <v>2</v>
      </c>
      <c r="AB710" t="s">
        <v>72</v>
      </c>
      <c r="AD710" t="s">
        <v>73</v>
      </c>
      <c r="AE710" t="s">
        <v>53</v>
      </c>
      <c r="AF710" t="s">
        <v>53</v>
      </c>
      <c r="AG710" t="s">
        <v>52</v>
      </c>
      <c r="AH710">
        <v>2</v>
      </c>
      <c r="AI710" t="s">
        <v>68</v>
      </c>
      <c r="AJ710" t="s">
        <v>52</v>
      </c>
      <c r="AK710" t="s">
        <v>68</v>
      </c>
      <c r="AL710" t="s">
        <v>109</v>
      </c>
      <c r="AN710" t="s">
        <v>53</v>
      </c>
      <c r="AP710">
        <v>0</v>
      </c>
      <c r="AQ710">
        <v>0</v>
      </c>
      <c r="AR710">
        <v>0</v>
      </c>
      <c r="AS710">
        <v>40000</v>
      </c>
      <c r="AT710">
        <v>400000</v>
      </c>
      <c r="AU710">
        <v>0</v>
      </c>
      <c r="AV710">
        <v>0</v>
      </c>
      <c r="AW710">
        <v>440000</v>
      </c>
    </row>
    <row r="711" spans="1:49" x14ac:dyDescent="0.35">
      <c r="A711" s="2" t="s">
        <v>297</v>
      </c>
      <c r="B711">
        <v>5</v>
      </c>
      <c r="C711">
        <v>501</v>
      </c>
      <c r="D711">
        <v>2</v>
      </c>
      <c r="E711" t="s">
        <v>50</v>
      </c>
      <c r="F711">
        <v>33</v>
      </c>
      <c r="G711" t="s">
        <v>72</v>
      </c>
      <c r="I711" t="s">
        <v>73</v>
      </c>
      <c r="J711" t="s">
        <v>52</v>
      </c>
      <c r="K711" t="s">
        <v>52</v>
      </c>
      <c r="L711" t="s">
        <v>52</v>
      </c>
      <c r="M711">
        <v>4</v>
      </c>
      <c r="N711" t="s">
        <v>83</v>
      </c>
      <c r="O711">
        <v>2</v>
      </c>
      <c r="P711" s="6">
        <v>4</v>
      </c>
      <c r="Q711" t="s">
        <v>56</v>
      </c>
      <c r="R711">
        <v>6</v>
      </c>
      <c r="S711" s="5">
        <f t="shared" si="11"/>
        <v>1</v>
      </c>
      <c r="T711" t="s">
        <v>58</v>
      </c>
      <c r="U711" t="s">
        <v>52</v>
      </c>
      <c r="V711">
        <v>1</v>
      </c>
      <c r="W711" t="s">
        <v>52</v>
      </c>
      <c r="X711">
        <v>2</v>
      </c>
      <c r="AB711" t="s">
        <v>72</v>
      </c>
      <c r="AD711" t="s">
        <v>73</v>
      </c>
      <c r="AE711" t="s">
        <v>53</v>
      </c>
      <c r="AF711" t="s">
        <v>53</v>
      </c>
      <c r="AG711" t="s">
        <v>53</v>
      </c>
      <c r="AO711" t="s">
        <v>190</v>
      </c>
    </row>
    <row r="712" spans="1:49" hidden="1" x14ac:dyDescent="0.35">
      <c r="A712" s="2" t="s">
        <v>298</v>
      </c>
      <c r="B712">
        <v>14</v>
      </c>
      <c r="C712">
        <v>1411</v>
      </c>
      <c r="D712">
        <v>2</v>
      </c>
      <c r="E712" t="s">
        <v>50</v>
      </c>
      <c r="F712">
        <v>42</v>
      </c>
      <c r="G712" t="s">
        <v>72</v>
      </c>
      <c r="I712" t="s">
        <v>73</v>
      </c>
      <c r="J712" t="s">
        <v>52</v>
      </c>
      <c r="K712" t="s">
        <v>52</v>
      </c>
      <c r="L712" t="s">
        <v>52</v>
      </c>
      <c r="M712">
        <v>5</v>
      </c>
      <c r="N712" t="s">
        <v>78</v>
      </c>
      <c r="O712">
        <v>2</v>
      </c>
      <c r="P712" s="2">
        <v>1</v>
      </c>
      <c r="Q712" t="s">
        <v>50</v>
      </c>
      <c r="R712">
        <v>42</v>
      </c>
      <c r="S712" s="5">
        <f t="shared" si="11"/>
        <v>0</v>
      </c>
      <c r="T712" t="s">
        <v>54</v>
      </c>
      <c r="U712" t="s">
        <v>53</v>
      </c>
      <c r="W712" t="s">
        <v>52</v>
      </c>
      <c r="X712">
        <v>3</v>
      </c>
      <c r="Y712" t="s">
        <v>55</v>
      </c>
      <c r="Z712" t="s">
        <v>52</v>
      </c>
      <c r="AA712">
        <v>2</v>
      </c>
      <c r="AB712" t="s">
        <v>72</v>
      </c>
      <c r="AD712" t="s">
        <v>73</v>
      </c>
      <c r="AE712" t="s">
        <v>52</v>
      </c>
      <c r="AF712" t="s">
        <v>52</v>
      </c>
      <c r="AG712" t="s">
        <v>52</v>
      </c>
      <c r="AH712">
        <v>5</v>
      </c>
      <c r="AI712" t="s">
        <v>78</v>
      </c>
      <c r="AJ712" t="s">
        <v>53</v>
      </c>
    </row>
    <row r="713" spans="1:49" hidden="1" x14ac:dyDescent="0.35">
      <c r="A713" s="2" t="s">
        <v>298</v>
      </c>
      <c r="B713">
        <v>14</v>
      </c>
      <c r="C713">
        <v>1411</v>
      </c>
      <c r="D713">
        <v>2</v>
      </c>
      <c r="E713" t="s">
        <v>50</v>
      </c>
      <c r="F713">
        <v>42</v>
      </c>
      <c r="G713" t="s">
        <v>72</v>
      </c>
      <c r="I713" t="s">
        <v>73</v>
      </c>
      <c r="J713" t="s">
        <v>52</v>
      </c>
      <c r="K713" t="s">
        <v>52</v>
      </c>
      <c r="L713" t="s">
        <v>52</v>
      </c>
      <c r="M713">
        <v>5</v>
      </c>
      <c r="N713" t="s">
        <v>78</v>
      </c>
      <c r="O713">
        <v>2</v>
      </c>
      <c r="P713" s="2">
        <v>2</v>
      </c>
      <c r="Q713" t="s">
        <v>56</v>
      </c>
      <c r="R713">
        <v>38</v>
      </c>
      <c r="S713" s="5">
        <f t="shared" si="11"/>
        <v>0</v>
      </c>
      <c r="T713" t="s">
        <v>57</v>
      </c>
      <c r="U713" t="s">
        <v>53</v>
      </c>
      <c r="W713" t="s">
        <v>53</v>
      </c>
      <c r="Y713" t="s">
        <v>55</v>
      </c>
      <c r="Z713" t="s">
        <v>52</v>
      </c>
      <c r="AA713">
        <v>1</v>
      </c>
      <c r="AB713" t="s">
        <v>72</v>
      </c>
      <c r="AD713" t="s">
        <v>73</v>
      </c>
      <c r="AE713" t="s">
        <v>53</v>
      </c>
      <c r="AF713" t="s">
        <v>53</v>
      </c>
      <c r="AG713" t="s">
        <v>53</v>
      </c>
    </row>
    <row r="714" spans="1:49" hidden="1" x14ac:dyDescent="0.35">
      <c r="A714" s="2" t="s">
        <v>298</v>
      </c>
      <c r="B714">
        <v>14</v>
      </c>
      <c r="C714">
        <v>1411</v>
      </c>
      <c r="D714">
        <v>2</v>
      </c>
      <c r="E714" t="s">
        <v>50</v>
      </c>
      <c r="F714">
        <v>42</v>
      </c>
      <c r="G714" t="s">
        <v>72</v>
      </c>
      <c r="I714" t="s">
        <v>73</v>
      </c>
      <c r="J714" t="s">
        <v>52</v>
      </c>
      <c r="K714" t="s">
        <v>52</v>
      </c>
      <c r="L714" t="s">
        <v>52</v>
      </c>
      <c r="M714">
        <v>5</v>
      </c>
      <c r="N714" t="s">
        <v>78</v>
      </c>
      <c r="O714">
        <v>2</v>
      </c>
      <c r="P714" s="2">
        <v>3</v>
      </c>
      <c r="Q714" t="s">
        <v>56</v>
      </c>
      <c r="R714">
        <v>78</v>
      </c>
      <c r="S714" s="5">
        <f t="shared" si="11"/>
        <v>0</v>
      </c>
      <c r="T714" t="s">
        <v>125</v>
      </c>
      <c r="U714" t="s">
        <v>53</v>
      </c>
      <c r="W714" t="s">
        <v>53</v>
      </c>
      <c r="Y714" t="s">
        <v>92</v>
      </c>
      <c r="AB714" t="s">
        <v>72</v>
      </c>
      <c r="AD714" t="s">
        <v>73</v>
      </c>
      <c r="AE714" t="s">
        <v>53</v>
      </c>
      <c r="AF714" t="s">
        <v>53</v>
      </c>
      <c r="AG714" t="s">
        <v>53</v>
      </c>
    </row>
    <row r="715" spans="1:49" hidden="1" x14ac:dyDescent="0.35">
      <c r="A715" s="2" t="s">
        <v>298</v>
      </c>
      <c r="B715">
        <v>14</v>
      </c>
      <c r="C715">
        <v>1411</v>
      </c>
      <c r="D715">
        <v>2</v>
      </c>
      <c r="E715" t="s">
        <v>50</v>
      </c>
      <c r="F715">
        <v>42</v>
      </c>
      <c r="G715" t="s">
        <v>72</v>
      </c>
      <c r="I715" t="s">
        <v>73</v>
      </c>
      <c r="J715" t="s">
        <v>52</v>
      </c>
      <c r="K715" t="s">
        <v>52</v>
      </c>
      <c r="L715" t="s">
        <v>52</v>
      </c>
      <c r="M715">
        <v>5</v>
      </c>
      <c r="N715" t="s">
        <v>78</v>
      </c>
      <c r="O715">
        <v>1</v>
      </c>
      <c r="P715" s="2">
        <v>4</v>
      </c>
      <c r="Q715" t="s">
        <v>50</v>
      </c>
      <c r="R715">
        <v>19</v>
      </c>
      <c r="S715" s="5">
        <f t="shared" si="11"/>
        <v>0</v>
      </c>
      <c r="T715" t="s">
        <v>58</v>
      </c>
      <c r="U715" t="s">
        <v>52</v>
      </c>
      <c r="V715">
        <v>1</v>
      </c>
      <c r="W715" t="s">
        <v>53</v>
      </c>
      <c r="Y715" t="s">
        <v>59</v>
      </c>
      <c r="AB715" t="s">
        <v>72</v>
      </c>
      <c r="AD715" t="s">
        <v>52</v>
      </c>
      <c r="AE715" t="s">
        <v>52</v>
      </c>
      <c r="AF715" t="s">
        <v>52</v>
      </c>
      <c r="AG715" t="s">
        <v>52</v>
      </c>
      <c r="AH715">
        <v>9</v>
      </c>
      <c r="AI715" t="s">
        <v>80</v>
      </c>
      <c r="AJ715" t="s">
        <v>53</v>
      </c>
    </row>
    <row r="716" spans="1:49" x14ac:dyDescent="0.35">
      <c r="A716" s="2" t="s">
        <v>298</v>
      </c>
      <c r="B716">
        <v>14</v>
      </c>
      <c r="C716">
        <v>1411</v>
      </c>
      <c r="D716">
        <v>2</v>
      </c>
      <c r="E716" t="s">
        <v>50</v>
      </c>
      <c r="F716">
        <v>42</v>
      </c>
      <c r="G716" t="s">
        <v>72</v>
      </c>
      <c r="I716" t="s">
        <v>73</v>
      </c>
      <c r="J716" t="s">
        <v>52</v>
      </c>
      <c r="K716" t="s">
        <v>52</v>
      </c>
      <c r="L716" t="s">
        <v>52</v>
      </c>
      <c r="M716">
        <v>5</v>
      </c>
      <c r="N716" t="s">
        <v>78</v>
      </c>
      <c r="O716">
        <v>1</v>
      </c>
      <c r="P716" s="6">
        <v>5</v>
      </c>
      <c r="Q716" t="s">
        <v>50</v>
      </c>
      <c r="R716">
        <v>16</v>
      </c>
      <c r="S716" s="5">
        <f t="shared" si="11"/>
        <v>1</v>
      </c>
      <c r="T716" t="s">
        <v>58</v>
      </c>
      <c r="U716" t="s">
        <v>52</v>
      </c>
      <c r="V716">
        <v>1</v>
      </c>
      <c r="W716" t="s">
        <v>53</v>
      </c>
      <c r="Y716" t="s">
        <v>59</v>
      </c>
      <c r="AB716" t="s">
        <v>72</v>
      </c>
      <c r="AD716" t="s">
        <v>73</v>
      </c>
      <c r="AE716" t="s">
        <v>52</v>
      </c>
      <c r="AF716" t="s">
        <v>52</v>
      </c>
      <c r="AG716" t="s">
        <v>52</v>
      </c>
      <c r="AH716">
        <v>8</v>
      </c>
      <c r="AI716" t="s">
        <v>60</v>
      </c>
      <c r="AJ716" t="s">
        <v>53</v>
      </c>
      <c r="AO716" t="s">
        <v>190</v>
      </c>
    </row>
    <row r="717" spans="1:49" x14ac:dyDescent="0.35">
      <c r="A717" s="2" t="s">
        <v>298</v>
      </c>
      <c r="B717">
        <v>14</v>
      </c>
      <c r="C717">
        <v>1411</v>
      </c>
      <c r="D717">
        <v>2</v>
      </c>
      <c r="E717" t="s">
        <v>50</v>
      </c>
      <c r="F717">
        <v>42</v>
      </c>
      <c r="G717" t="s">
        <v>72</v>
      </c>
      <c r="I717" t="s">
        <v>73</v>
      </c>
      <c r="J717" t="s">
        <v>52</v>
      </c>
      <c r="K717" t="s">
        <v>52</v>
      </c>
      <c r="L717" t="s">
        <v>52</v>
      </c>
      <c r="M717">
        <v>5</v>
      </c>
      <c r="N717" t="s">
        <v>78</v>
      </c>
      <c r="O717">
        <v>1</v>
      </c>
      <c r="P717" s="6">
        <v>6</v>
      </c>
      <c r="Q717" t="s">
        <v>56</v>
      </c>
      <c r="R717">
        <v>12</v>
      </c>
      <c r="S717" s="5">
        <f t="shared" si="11"/>
        <v>1</v>
      </c>
      <c r="T717" t="s">
        <v>58</v>
      </c>
      <c r="U717" t="s">
        <v>52</v>
      </c>
      <c r="V717">
        <v>1</v>
      </c>
      <c r="W717" t="s">
        <v>53</v>
      </c>
      <c r="AB717" t="s">
        <v>72</v>
      </c>
      <c r="AD717" t="s">
        <v>73</v>
      </c>
      <c r="AE717" t="s">
        <v>52</v>
      </c>
      <c r="AF717" t="s">
        <v>52</v>
      </c>
      <c r="AG717" t="s">
        <v>52</v>
      </c>
      <c r="AH717">
        <v>5</v>
      </c>
      <c r="AI717" t="s">
        <v>78</v>
      </c>
      <c r="AJ717" t="s">
        <v>52</v>
      </c>
      <c r="AK717" t="s">
        <v>88</v>
      </c>
      <c r="AM717" t="s">
        <v>62</v>
      </c>
      <c r="AN717" t="s">
        <v>53</v>
      </c>
      <c r="AP717">
        <v>0</v>
      </c>
      <c r="AQ717">
        <v>0</v>
      </c>
      <c r="AR717">
        <v>15000</v>
      </c>
      <c r="AS717">
        <v>5000</v>
      </c>
      <c r="AT717">
        <v>0</v>
      </c>
      <c r="AU717">
        <v>0</v>
      </c>
      <c r="AV717">
        <v>0</v>
      </c>
      <c r="AW717">
        <v>20000</v>
      </c>
    </row>
    <row r="718" spans="1:49" x14ac:dyDescent="0.35">
      <c r="A718" s="2" t="s">
        <v>298</v>
      </c>
      <c r="B718">
        <v>14</v>
      </c>
      <c r="C718">
        <v>1411</v>
      </c>
      <c r="D718">
        <v>2</v>
      </c>
      <c r="E718" t="s">
        <v>50</v>
      </c>
      <c r="F718">
        <v>42</v>
      </c>
      <c r="G718" t="s">
        <v>72</v>
      </c>
      <c r="I718" t="s">
        <v>73</v>
      </c>
      <c r="J718" t="s">
        <v>52</v>
      </c>
      <c r="K718" t="s">
        <v>52</v>
      </c>
      <c r="L718" t="s">
        <v>52</v>
      </c>
      <c r="M718">
        <v>5</v>
      </c>
      <c r="N718" t="s">
        <v>78</v>
      </c>
      <c r="O718">
        <v>1</v>
      </c>
      <c r="P718" s="6">
        <v>7</v>
      </c>
      <c r="Q718" t="s">
        <v>50</v>
      </c>
      <c r="R718">
        <v>8</v>
      </c>
      <c r="S718" s="5">
        <f t="shared" si="11"/>
        <v>1</v>
      </c>
      <c r="T718" t="s">
        <v>58</v>
      </c>
      <c r="U718" t="s">
        <v>52</v>
      </c>
      <c r="V718">
        <v>1</v>
      </c>
      <c r="W718" t="s">
        <v>53</v>
      </c>
      <c r="AB718" t="s">
        <v>72</v>
      </c>
      <c r="AD718" t="s">
        <v>73</v>
      </c>
      <c r="AE718" t="s">
        <v>53</v>
      </c>
      <c r="AF718" t="s">
        <v>53</v>
      </c>
      <c r="AG718" t="s">
        <v>52</v>
      </c>
      <c r="AH718">
        <v>1</v>
      </c>
      <c r="AI718" t="s">
        <v>65</v>
      </c>
      <c r="AJ718" t="s">
        <v>52</v>
      </c>
      <c r="AK718" t="s">
        <v>66</v>
      </c>
      <c r="AM718" t="s">
        <v>62</v>
      </c>
      <c r="AN718" t="s">
        <v>53</v>
      </c>
      <c r="AP718">
        <v>0</v>
      </c>
      <c r="AQ718">
        <v>0</v>
      </c>
      <c r="AR718">
        <v>15000</v>
      </c>
      <c r="AS718">
        <v>5000</v>
      </c>
      <c r="AT718">
        <v>0</v>
      </c>
      <c r="AU718">
        <v>0</v>
      </c>
      <c r="AV718">
        <v>0</v>
      </c>
      <c r="AW718">
        <v>20000</v>
      </c>
    </row>
    <row r="719" spans="1:49" hidden="1" x14ac:dyDescent="0.35">
      <c r="A719" s="2" t="s">
        <v>298</v>
      </c>
      <c r="B719">
        <v>14</v>
      </c>
      <c r="C719">
        <v>1411</v>
      </c>
      <c r="D719">
        <v>2</v>
      </c>
      <c r="E719" t="s">
        <v>50</v>
      </c>
      <c r="F719">
        <v>42</v>
      </c>
      <c r="G719" t="s">
        <v>72</v>
      </c>
      <c r="I719" t="s">
        <v>73</v>
      </c>
      <c r="J719" t="s">
        <v>52</v>
      </c>
      <c r="K719" t="s">
        <v>52</v>
      </c>
      <c r="L719" t="s">
        <v>52</v>
      </c>
      <c r="M719">
        <v>5</v>
      </c>
      <c r="N719" t="s">
        <v>78</v>
      </c>
      <c r="O719">
        <v>1</v>
      </c>
      <c r="P719" s="2">
        <v>8</v>
      </c>
      <c r="Q719" t="s">
        <v>50</v>
      </c>
      <c r="R719">
        <v>0</v>
      </c>
      <c r="S719" s="5">
        <f t="shared" si="11"/>
        <v>0</v>
      </c>
      <c r="T719" t="s">
        <v>58</v>
      </c>
      <c r="U719" t="s">
        <v>52</v>
      </c>
      <c r="V719">
        <v>1</v>
      </c>
      <c r="W719" t="s">
        <v>52</v>
      </c>
      <c r="X719">
        <v>2</v>
      </c>
      <c r="AB719" t="s">
        <v>72</v>
      </c>
    </row>
    <row r="720" spans="1:49" hidden="1" x14ac:dyDescent="0.35">
      <c r="A720" s="2" t="s">
        <v>299</v>
      </c>
      <c r="B720">
        <v>9</v>
      </c>
      <c r="C720">
        <v>905</v>
      </c>
      <c r="D720">
        <v>1</v>
      </c>
      <c r="E720" t="s">
        <v>50</v>
      </c>
      <c r="F720">
        <v>26</v>
      </c>
      <c r="G720" t="s">
        <v>72</v>
      </c>
      <c r="I720" t="s">
        <v>73</v>
      </c>
      <c r="J720" t="s">
        <v>53</v>
      </c>
      <c r="K720" t="s">
        <v>53</v>
      </c>
      <c r="L720" t="s">
        <v>52</v>
      </c>
      <c r="M720">
        <v>4</v>
      </c>
      <c r="N720" t="s">
        <v>83</v>
      </c>
      <c r="O720">
        <v>1</v>
      </c>
      <c r="P720" s="2">
        <v>1</v>
      </c>
      <c r="Q720" t="s">
        <v>50</v>
      </c>
      <c r="R720">
        <v>26</v>
      </c>
      <c r="S720" s="5">
        <f t="shared" si="11"/>
        <v>0</v>
      </c>
      <c r="T720" t="s">
        <v>54</v>
      </c>
      <c r="U720" t="s">
        <v>53</v>
      </c>
      <c r="W720" t="s">
        <v>53</v>
      </c>
      <c r="Y720" t="s">
        <v>55</v>
      </c>
      <c r="Z720" t="s">
        <v>52</v>
      </c>
      <c r="AA720">
        <v>2</v>
      </c>
      <c r="AB720" t="s">
        <v>72</v>
      </c>
      <c r="AD720" t="s">
        <v>73</v>
      </c>
      <c r="AE720" t="s">
        <v>53</v>
      </c>
      <c r="AF720" t="s">
        <v>53</v>
      </c>
      <c r="AG720" t="s">
        <v>52</v>
      </c>
      <c r="AH720">
        <v>4</v>
      </c>
      <c r="AI720" t="s">
        <v>83</v>
      </c>
      <c r="AJ720" t="s">
        <v>53</v>
      </c>
    </row>
    <row r="721" spans="1:49" hidden="1" x14ac:dyDescent="0.35">
      <c r="A721" s="2" t="s">
        <v>299</v>
      </c>
      <c r="B721">
        <v>9</v>
      </c>
      <c r="C721">
        <v>905</v>
      </c>
      <c r="D721">
        <v>1</v>
      </c>
      <c r="E721" t="s">
        <v>50</v>
      </c>
      <c r="F721">
        <v>26</v>
      </c>
      <c r="G721" t="s">
        <v>72</v>
      </c>
      <c r="I721" t="s">
        <v>73</v>
      </c>
      <c r="J721" t="s">
        <v>53</v>
      </c>
      <c r="K721" t="s">
        <v>53</v>
      </c>
      <c r="L721" t="s">
        <v>52</v>
      </c>
      <c r="M721">
        <v>4</v>
      </c>
      <c r="N721" t="s">
        <v>83</v>
      </c>
      <c r="O721">
        <v>1</v>
      </c>
      <c r="P721" s="2">
        <v>2</v>
      </c>
      <c r="Q721" t="s">
        <v>56</v>
      </c>
      <c r="R721">
        <v>23</v>
      </c>
      <c r="S721" s="5">
        <f t="shared" si="11"/>
        <v>0</v>
      </c>
      <c r="T721" t="s">
        <v>57</v>
      </c>
      <c r="U721" t="s">
        <v>53</v>
      </c>
      <c r="W721" t="s">
        <v>53</v>
      </c>
      <c r="Y721" t="s">
        <v>55</v>
      </c>
      <c r="Z721" t="s">
        <v>52</v>
      </c>
      <c r="AA721">
        <v>1</v>
      </c>
      <c r="AB721" t="s">
        <v>72</v>
      </c>
      <c r="AD721" t="s">
        <v>73</v>
      </c>
      <c r="AE721" t="s">
        <v>53</v>
      </c>
      <c r="AF721" t="s">
        <v>53</v>
      </c>
      <c r="AG721" t="s">
        <v>52</v>
      </c>
      <c r="AH721">
        <v>2</v>
      </c>
      <c r="AI721" t="s">
        <v>97</v>
      </c>
      <c r="AJ721" t="s">
        <v>53</v>
      </c>
    </row>
    <row r="722" spans="1:49" hidden="1" x14ac:dyDescent="0.35">
      <c r="A722" s="2" t="s">
        <v>299</v>
      </c>
      <c r="B722">
        <v>9</v>
      </c>
      <c r="C722">
        <v>905</v>
      </c>
      <c r="D722">
        <v>1</v>
      </c>
      <c r="E722" t="s">
        <v>50</v>
      </c>
      <c r="F722">
        <v>26</v>
      </c>
      <c r="G722" t="s">
        <v>72</v>
      </c>
      <c r="I722" t="s">
        <v>73</v>
      </c>
      <c r="J722" t="s">
        <v>53</v>
      </c>
      <c r="K722" t="s">
        <v>53</v>
      </c>
      <c r="L722" t="s">
        <v>52</v>
      </c>
      <c r="M722">
        <v>4</v>
      </c>
      <c r="N722" t="s">
        <v>83</v>
      </c>
      <c r="O722">
        <v>1</v>
      </c>
      <c r="P722" s="2">
        <v>3</v>
      </c>
      <c r="Q722" t="s">
        <v>50</v>
      </c>
      <c r="R722">
        <v>1</v>
      </c>
      <c r="S722" s="5">
        <f t="shared" si="11"/>
        <v>0</v>
      </c>
      <c r="T722" t="s">
        <v>58</v>
      </c>
      <c r="U722" t="s">
        <v>52</v>
      </c>
      <c r="V722">
        <v>1</v>
      </c>
      <c r="W722" t="s">
        <v>52</v>
      </c>
      <c r="X722">
        <v>2</v>
      </c>
      <c r="AB722" t="s">
        <v>72</v>
      </c>
      <c r="AD722" t="s">
        <v>73</v>
      </c>
    </row>
    <row r="723" spans="1:49" hidden="1" x14ac:dyDescent="0.35">
      <c r="A723" s="2" t="s">
        <v>300</v>
      </c>
      <c r="B723">
        <v>14</v>
      </c>
      <c r="C723">
        <v>1404</v>
      </c>
      <c r="D723">
        <v>2</v>
      </c>
      <c r="E723" t="s">
        <v>50</v>
      </c>
      <c r="F723">
        <v>62</v>
      </c>
      <c r="G723" t="s">
        <v>72</v>
      </c>
      <c r="I723" t="s">
        <v>73</v>
      </c>
      <c r="J723" t="s">
        <v>52</v>
      </c>
      <c r="K723" t="s">
        <v>52</v>
      </c>
      <c r="L723" t="s">
        <v>52</v>
      </c>
      <c r="M723">
        <v>2</v>
      </c>
      <c r="N723" t="s">
        <v>65</v>
      </c>
      <c r="O723">
        <v>1</v>
      </c>
      <c r="P723" s="2">
        <v>1</v>
      </c>
      <c r="Q723" t="s">
        <v>50</v>
      </c>
      <c r="R723">
        <v>62</v>
      </c>
      <c r="S723" s="5">
        <f t="shared" si="11"/>
        <v>0</v>
      </c>
      <c r="T723" t="s">
        <v>54</v>
      </c>
      <c r="U723" t="s">
        <v>53</v>
      </c>
      <c r="W723" t="s">
        <v>53</v>
      </c>
      <c r="Y723" t="s">
        <v>55</v>
      </c>
      <c r="Z723" t="s">
        <v>52</v>
      </c>
      <c r="AA723">
        <v>2</v>
      </c>
      <c r="AB723" t="s">
        <v>72</v>
      </c>
      <c r="AD723" t="s">
        <v>73</v>
      </c>
      <c r="AE723" t="s">
        <v>52</v>
      </c>
      <c r="AF723" t="s">
        <v>52</v>
      </c>
      <c r="AG723" t="s">
        <v>52</v>
      </c>
      <c r="AH723">
        <v>2</v>
      </c>
      <c r="AI723" t="s">
        <v>65</v>
      </c>
      <c r="AJ723" t="s">
        <v>53</v>
      </c>
    </row>
    <row r="724" spans="1:49" hidden="1" x14ac:dyDescent="0.35">
      <c r="A724" s="2" t="s">
        <v>300</v>
      </c>
      <c r="B724">
        <v>14</v>
      </c>
      <c r="C724">
        <v>1404</v>
      </c>
      <c r="D724">
        <v>2</v>
      </c>
      <c r="E724" t="s">
        <v>50</v>
      </c>
      <c r="F724">
        <v>62</v>
      </c>
      <c r="G724" t="s">
        <v>72</v>
      </c>
      <c r="I724" t="s">
        <v>73</v>
      </c>
      <c r="J724" t="s">
        <v>52</v>
      </c>
      <c r="K724" t="s">
        <v>52</v>
      </c>
      <c r="L724" t="s">
        <v>52</v>
      </c>
      <c r="M724">
        <v>2</v>
      </c>
      <c r="N724" t="s">
        <v>65</v>
      </c>
      <c r="O724">
        <v>1</v>
      </c>
      <c r="P724" s="2">
        <v>2</v>
      </c>
      <c r="Q724" t="s">
        <v>56</v>
      </c>
      <c r="R724">
        <v>63</v>
      </c>
      <c r="S724" s="5">
        <f t="shared" si="11"/>
        <v>0</v>
      </c>
      <c r="T724" t="s">
        <v>57</v>
      </c>
      <c r="U724" t="s">
        <v>53</v>
      </c>
      <c r="W724" t="s">
        <v>53</v>
      </c>
      <c r="Y724" t="s">
        <v>55</v>
      </c>
      <c r="Z724" t="s">
        <v>52</v>
      </c>
      <c r="AA724">
        <v>1</v>
      </c>
      <c r="AB724" t="s">
        <v>72</v>
      </c>
      <c r="AD724" t="s">
        <v>73</v>
      </c>
      <c r="AE724" t="s">
        <v>52</v>
      </c>
      <c r="AF724" t="s">
        <v>52</v>
      </c>
      <c r="AG724" t="s">
        <v>52</v>
      </c>
      <c r="AH724">
        <v>3</v>
      </c>
      <c r="AI724" t="s">
        <v>97</v>
      </c>
      <c r="AJ724" t="s">
        <v>53</v>
      </c>
    </row>
    <row r="725" spans="1:49" hidden="1" x14ac:dyDescent="0.35">
      <c r="A725" s="2" t="s">
        <v>300</v>
      </c>
      <c r="B725">
        <v>14</v>
      </c>
      <c r="C725">
        <v>1404</v>
      </c>
      <c r="D725">
        <v>2</v>
      </c>
      <c r="E725" t="s">
        <v>50</v>
      </c>
      <c r="F725">
        <v>62</v>
      </c>
      <c r="G725" t="s">
        <v>72</v>
      </c>
      <c r="I725" t="s">
        <v>73</v>
      </c>
      <c r="J725" t="s">
        <v>52</v>
      </c>
      <c r="K725" t="s">
        <v>52</v>
      </c>
      <c r="L725" t="s">
        <v>52</v>
      </c>
      <c r="M725">
        <v>2</v>
      </c>
      <c r="N725" t="s">
        <v>65</v>
      </c>
      <c r="O725">
        <v>1</v>
      </c>
      <c r="P725" s="2">
        <v>3</v>
      </c>
      <c r="Q725" t="s">
        <v>50</v>
      </c>
      <c r="R725">
        <v>45</v>
      </c>
      <c r="S725" s="5">
        <f t="shared" si="11"/>
        <v>0</v>
      </c>
      <c r="T725" t="s">
        <v>58</v>
      </c>
      <c r="U725" t="s">
        <v>52</v>
      </c>
      <c r="V725">
        <v>1</v>
      </c>
      <c r="W725" t="s">
        <v>52</v>
      </c>
      <c r="X725">
        <v>2</v>
      </c>
      <c r="Y725" t="s">
        <v>55</v>
      </c>
      <c r="Z725" t="s">
        <v>52</v>
      </c>
      <c r="AA725">
        <v>4</v>
      </c>
      <c r="AB725" t="s">
        <v>72</v>
      </c>
      <c r="AD725" t="s">
        <v>73</v>
      </c>
      <c r="AE725" t="s">
        <v>52</v>
      </c>
      <c r="AF725" t="s">
        <v>52</v>
      </c>
      <c r="AG725" t="s">
        <v>52</v>
      </c>
      <c r="AH725">
        <v>5</v>
      </c>
      <c r="AI725" t="s">
        <v>78</v>
      </c>
      <c r="AJ725" t="s">
        <v>53</v>
      </c>
    </row>
    <row r="726" spans="1:49" hidden="1" x14ac:dyDescent="0.35">
      <c r="A726" s="2" t="s">
        <v>300</v>
      </c>
      <c r="B726">
        <v>14</v>
      </c>
      <c r="C726">
        <v>1404</v>
      </c>
      <c r="D726">
        <v>2</v>
      </c>
      <c r="E726" t="s">
        <v>50</v>
      </c>
      <c r="F726">
        <v>62</v>
      </c>
      <c r="G726" t="s">
        <v>72</v>
      </c>
      <c r="I726" t="s">
        <v>73</v>
      </c>
      <c r="J726" t="s">
        <v>52</v>
      </c>
      <c r="K726" t="s">
        <v>52</v>
      </c>
      <c r="L726" t="s">
        <v>52</v>
      </c>
      <c r="M726">
        <v>2</v>
      </c>
      <c r="N726" t="s">
        <v>65</v>
      </c>
      <c r="O726">
        <v>1</v>
      </c>
      <c r="P726" s="2">
        <v>4</v>
      </c>
      <c r="Q726" t="s">
        <v>56</v>
      </c>
      <c r="R726">
        <v>35</v>
      </c>
      <c r="S726" s="5">
        <f t="shared" si="11"/>
        <v>0</v>
      </c>
      <c r="T726" t="s">
        <v>99</v>
      </c>
      <c r="U726" t="s">
        <v>53</v>
      </c>
      <c r="W726" t="s">
        <v>53</v>
      </c>
      <c r="Y726" t="s">
        <v>55</v>
      </c>
      <c r="Z726" t="s">
        <v>52</v>
      </c>
      <c r="AA726">
        <v>3</v>
      </c>
      <c r="AB726" t="s">
        <v>72</v>
      </c>
      <c r="AD726" t="s">
        <v>73</v>
      </c>
      <c r="AE726" t="s">
        <v>53</v>
      </c>
      <c r="AF726" t="s">
        <v>53</v>
      </c>
      <c r="AG726" t="s">
        <v>52</v>
      </c>
      <c r="AH726">
        <v>2</v>
      </c>
      <c r="AI726" t="s">
        <v>65</v>
      </c>
      <c r="AJ726" t="s">
        <v>53</v>
      </c>
    </row>
    <row r="727" spans="1:49" hidden="1" x14ac:dyDescent="0.35">
      <c r="A727" s="2" t="s">
        <v>300</v>
      </c>
      <c r="B727">
        <v>14</v>
      </c>
      <c r="C727">
        <v>1404</v>
      </c>
      <c r="D727">
        <v>2</v>
      </c>
      <c r="E727" t="s">
        <v>50</v>
      </c>
      <c r="F727">
        <v>62</v>
      </c>
      <c r="G727" t="s">
        <v>72</v>
      </c>
      <c r="I727" t="s">
        <v>73</v>
      </c>
      <c r="J727" t="s">
        <v>52</v>
      </c>
      <c r="K727" t="s">
        <v>52</v>
      </c>
      <c r="L727" t="s">
        <v>52</v>
      </c>
      <c r="M727">
        <v>2</v>
      </c>
      <c r="N727" t="s">
        <v>65</v>
      </c>
      <c r="O727">
        <v>2</v>
      </c>
      <c r="P727" s="2">
        <v>5</v>
      </c>
      <c r="Q727" t="s">
        <v>56</v>
      </c>
      <c r="R727">
        <v>10</v>
      </c>
      <c r="S727" s="5">
        <f t="shared" si="11"/>
        <v>0</v>
      </c>
      <c r="T727" t="s">
        <v>102</v>
      </c>
      <c r="U727" t="s">
        <v>52</v>
      </c>
      <c r="V727">
        <v>3</v>
      </c>
      <c r="W727" t="s">
        <v>52</v>
      </c>
      <c r="X727">
        <v>4</v>
      </c>
      <c r="AB727" t="s">
        <v>72</v>
      </c>
      <c r="AD727" t="s">
        <v>73</v>
      </c>
      <c r="AE727" t="s">
        <v>52</v>
      </c>
      <c r="AF727" t="s">
        <v>52</v>
      </c>
      <c r="AG727" t="s">
        <v>52</v>
      </c>
      <c r="AH727">
        <v>5</v>
      </c>
      <c r="AI727" t="s">
        <v>63</v>
      </c>
      <c r="AJ727" t="s">
        <v>52</v>
      </c>
      <c r="AK727" t="s">
        <v>64</v>
      </c>
      <c r="AM727" t="s">
        <v>62</v>
      </c>
      <c r="AN727" t="s">
        <v>52</v>
      </c>
      <c r="AP727">
        <v>680000</v>
      </c>
      <c r="AQ727">
        <v>0</v>
      </c>
      <c r="AR727">
        <v>6000</v>
      </c>
      <c r="AS727">
        <v>0</v>
      </c>
      <c r="AT727">
        <v>0</v>
      </c>
      <c r="AU727">
        <v>0</v>
      </c>
      <c r="AV727">
        <v>0</v>
      </c>
      <c r="AW727">
        <v>686000</v>
      </c>
    </row>
    <row r="728" spans="1:49" hidden="1" x14ac:dyDescent="0.35">
      <c r="A728" s="2" t="s">
        <v>300</v>
      </c>
      <c r="B728">
        <v>14</v>
      </c>
      <c r="C728">
        <v>1404</v>
      </c>
      <c r="D728">
        <v>2</v>
      </c>
      <c r="E728" t="s">
        <v>50</v>
      </c>
      <c r="F728">
        <v>62</v>
      </c>
      <c r="G728" t="s">
        <v>72</v>
      </c>
      <c r="I728" t="s">
        <v>73</v>
      </c>
      <c r="J728" t="s">
        <v>52</v>
      </c>
      <c r="K728" t="s">
        <v>52</v>
      </c>
      <c r="L728" t="s">
        <v>52</v>
      </c>
      <c r="M728">
        <v>2</v>
      </c>
      <c r="N728" t="s">
        <v>65</v>
      </c>
      <c r="O728">
        <v>2</v>
      </c>
      <c r="P728" s="2">
        <v>6</v>
      </c>
      <c r="Q728" t="s">
        <v>56</v>
      </c>
      <c r="R728">
        <v>4</v>
      </c>
      <c r="S728" s="5">
        <f t="shared" si="11"/>
        <v>0</v>
      </c>
      <c r="T728" t="s">
        <v>102</v>
      </c>
      <c r="U728" t="s">
        <v>52</v>
      </c>
      <c r="V728">
        <v>3</v>
      </c>
      <c r="W728" t="s">
        <v>52</v>
      </c>
      <c r="X728">
        <v>4</v>
      </c>
      <c r="AB728" t="s">
        <v>72</v>
      </c>
      <c r="AD728" t="s">
        <v>73</v>
      </c>
      <c r="AE728" t="s">
        <v>53</v>
      </c>
      <c r="AF728" t="s">
        <v>53</v>
      </c>
      <c r="AG728" t="s">
        <v>53</v>
      </c>
      <c r="AO728" t="s">
        <v>70</v>
      </c>
    </row>
    <row r="729" spans="1:49" hidden="1" x14ac:dyDescent="0.35">
      <c r="A729" s="2" t="s">
        <v>300</v>
      </c>
      <c r="B729">
        <v>14</v>
      </c>
      <c r="C729">
        <v>1404</v>
      </c>
      <c r="D729">
        <v>2</v>
      </c>
      <c r="E729" t="s">
        <v>50</v>
      </c>
      <c r="F729">
        <v>62</v>
      </c>
      <c r="G729" t="s">
        <v>72</v>
      </c>
      <c r="I729" t="s">
        <v>73</v>
      </c>
      <c r="J729" t="s">
        <v>52</v>
      </c>
      <c r="K729" t="s">
        <v>52</v>
      </c>
      <c r="L729" t="s">
        <v>52</v>
      </c>
      <c r="M729">
        <v>2</v>
      </c>
      <c r="N729" t="s">
        <v>65</v>
      </c>
      <c r="O729">
        <v>2</v>
      </c>
      <c r="P729" s="2">
        <v>7</v>
      </c>
      <c r="Q729" t="s">
        <v>56</v>
      </c>
      <c r="R729">
        <v>6</v>
      </c>
      <c r="S729" s="5">
        <f t="shared" si="11"/>
        <v>0</v>
      </c>
      <c r="T729" t="s">
        <v>102</v>
      </c>
      <c r="U729" t="s">
        <v>53</v>
      </c>
      <c r="W729" t="s">
        <v>53</v>
      </c>
      <c r="AB729" t="s">
        <v>72</v>
      </c>
      <c r="AD729" t="s">
        <v>73</v>
      </c>
      <c r="AE729" t="s">
        <v>53</v>
      </c>
      <c r="AF729" t="s">
        <v>53</v>
      </c>
      <c r="AG729" t="s">
        <v>52</v>
      </c>
      <c r="AH729">
        <v>2</v>
      </c>
      <c r="AI729" t="s">
        <v>68</v>
      </c>
      <c r="AJ729" t="s">
        <v>52</v>
      </c>
      <c r="AK729" t="s">
        <v>68</v>
      </c>
      <c r="AL729" t="s">
        <v>109</v>
      </c>
      <c r="AN729" t="s">
        <v>53</v>
      </c>
    </row>
    <row r="730" spans="1:49" hidden="1" x14ac:dyDescent="0.35">
      <c r="A730" s="2" t="s">
        <v>301</v>
      </c>
      <c r="B730">
        <v>3</v>
      </c>
      <c r="C730">
        <v>301</v>
      </c>
      <c r="D730">
        <v>2</v>
      </c>
      <c r="E730" t="s">
        <v>50</v>
      </c>
      <c r="F730">
        <v>41</v>
      </c>
      <c r="G730" t="s">
        <v>72</v>
      </c>
      <c r="I730" t="s">
        <v>73</v>
      </c>
      <c r="J730" t="s">
        <v>53</v>
      </c>
      <c r="K730" t="s">
        <v>53</v>
      </c>
      <c r="L730" t="s">
        <v>52</v>
      </c>
      <c r="M730">
        <v>3</v>
      </c>
      <c r="N730" t="s">
        <v>63</v>
      </c>
      <c r="O730">
        <v>2</v>
      </c>
      <c r="P730" s="2">
        <v>1</v>
      </c>
      <c r="Q730" t="s">
        <v>50</v>
      </c>
      <c r="R730">
        <v>41</v>
      </c>
      <c r="S730" s="5">
        <f t="shared" si="11"/>
        <v>0</v>
      </c>
      <c r="T730" t="s">
        <v>54</v>
      </c>
      <c r="U730" t="s">
        <v>53</v>
      </c>
      <c r="W730" t="s">
        <v>53</v>
      </c>
      <c r="Y730" t="s">
        <v>55</v>
      </c>
      <c r="Z730" t="s">
        <v>52</v>
      </c>
      <c r="AA730">
        <v>2</v>
      </c>
      <c r="AB730" t="s">
        <v>72</v>
      </c>
      <c r="AD730" t="s">
        <v>73</v>
      </c>
      <c r="AE730" t="s">
        <v>53</v>
      </c>
      <c r="AF730" t="s">
        <v>53</v>
      </c>
      <c r="AG730" t="s">
        <v>52</v>
      </c>
      <c r="AH730">
        <v>3</v>
      </c>
      <c r="AI730" t="s">
        <v>63</v>
      </c>
      <c r="AJ730" t="s">
        <v>53</v>
      </c>
    </row>
    <row r="731" spans="1:49" hidden="1" x14ac:dyDescent="0.35">
      <c r="A731" s="2" t="s">
        <v>301</v>
      </c>
      <c r="B731">
        <v>3</v>
      </c>
      <c r="C731">
        <v>301</v>
      </c>
      <c r="D731">
        <v>2</v>
      </c>
      <c r="E731" t="s">
        <v>50</v>
      </c>
      <c r="F731">
        <v>41</v>
      </c>
      <c r="G731" t="s">
        <v>72</v>
      </c>
      <c r="I731" t="s">
        <v>73</v>
      </c>
      <c r="J731" t="s">
        <v>53</v>
      </c>
      <c r="K731" t="s">
        <v>53</v>
      </c>
      <c r="L731" t="s">
        <v>52</v>
      </c>
      <c r="M731">
        <v>3</v>
      </c>
      <c r="N731" t="s">
        <v>63</v>
      </c>
      <c r="O731">
        <v>2</v>
      </c>
      <c r="P731" s="2">
        <v>2</v>
      </c>
      <c r="Q731" t="s">
        <v>56</v>
      </c>
      <c r="R731">
        <v>38</v>
      </c>
      <c r="S731" s="5">
        <f t="shared" si="11"/>
        <v>0</v>
      </c>
      <c r="T731" t="s">
        <v>57</v>
      </c>
      <c r="U731" t="s">
        <v>53</v>
      </c>
      <c r="W731" t="s">
        <v>53</v>
      </c>
      <c r="Y731" t="s">
        <v>55</v>
      </c>
      <c r="Z731" t="s">
        <v>52</v>
      </c>
      <c r="AA731">
        <v>1</v>
      </c>
      <c r="AB731" t="s">
        <v>72</v>
      </c>
      <c r="AD731" t="s">
        <v>73</v>
      </c>
      <c r="AE731" t="s">
        <v>52</v>
      </c>
      <c r="AF731" t="s">
        <v>52</v>
      </c>
      <c r="AG731" t="s">
        <v>52</v>
      </c>
      <c r="AH731">
        <v>5</v>
      </c>
      <c r="AI731" t="s">
        <v>83</v>
      </c>
      <c r="AJ731" t="s">
        <v>53</v>
      </c>
    </row>
    <row r="732" spans="1:49" x14ac:dyDescent="0.35">
      <c r="A732" s="2" t="s">
        <v>301</v>
      </c>
      <c r="B732">
        <v>3</v>
      </c>
      <c r="C732">
        <v>301</v>
      </c>
      <c r="D732">
        <v>2</v>
      </c>
      <c r="E732" t="s">
        <v>50</v>
      </c>
      <c r="F732">
        <v>41</v>
      </c>
      <c r="G732" t="s">
        <v>72</v>
      </c>
      <c r="I732" t="s">
        <v>73</v>
      </c>
      <c r="J732" t="s">
        <v>53</v>
      </c>
      <c r="K732" t="s">
        <v>53</v>
      </c>
      <c r="L732" t="s">
        <v>52</v>
      </c>
      <c r="M732">
        <v>3</v>
      </c>
      <c r="N732" t="s">
        <v>63</v>
      </c>
      <c r="O732">
        <v>2</v>
      </c>
      <c r="P732" s="6">
        <v>3</v>
      </c>
      <c r="Q732" t="s">
        <v>50</v>
      </c>
      <c r="R732">
        <v>12</v>
      </c>
      <c r="S732" s="5">
        <f t="shared" si="11"/>
        <v>1</v>
      </c>
      <c r="T732" t="s">
        <v>58</v>
      </c>
      <c r="U732" t="s">
        <v>52</v>
      </c>
      <c r="V732">
        <v>1</v>
      </c>
      <c r="W732" t="s">
        <v>52</v>
      </c>
      <c r="X732">
        <v>2</v>
      </c>
      <c r="AB732" t="s">
        <v>72</v>
      </c>
      <c r="AD732" t="s">
        <v>73</v>
      </c>
      <c r="AE732" t="s">
        <v>52</v>
      </c>
      <c r="AF732" t="s">
        <v>52</v>
      </c>
      <c r="AG732" t="s">
        <v>52</v>
      </c>
      <c r="AH732">
        <v>8</v>
      </c>
      <c r="AI732" t="s">
        <v>60</v>
      </c>
      <c r="AJ732" t="s">
        <v>52</v>
      </c>
      <c r="AK732" t="s">
        <v>87</v>
      </c>
      <c r="AM732" t="s">
        <v>62</v>
      </c>
      <c r="AN732" t="s">
        <v>52</v>
      </c>
      <c r="AP732">
        <v>0</v>
      </c>
      <c r="AQ732">
        <v>576000</v>
      </c>
      <c r="AR732">
        <v>35000</v>
      </c>
      <c r="AS732">
        <v>10000</v>
      </c>
      <c r="AT732">
        <v>0</v>
      </c>
      <c r="AU732">
        <v>0</v>
      </c>
      <c r="AV732">
        <v>6000</v>
      </c>
      <c r="AW732">
        <v>627000</v>
      </c>
    </row>
    <row r="733" spans="1:49" x14ac:dyDescent="0.35">
      <c r="A733" s="2" t="s">
        <v>301</v>
      </c>
      <c r="B733">
        <v>3</v>
      </c>
      <c r="C733">
        <v>301</v>
      </c>
      <c r="D733">
        <v>2</v>
      </c>
      <c r="E733" t="s">
        <v>50</v>
      </c>
      <c r="F733">
        <v>41</v>
      </c>
      <c r="G733" t="s">
        <v>72</v>
      </c>
      <c r="I733" t="s">
        <v>73</v>
      </c>
      <c r="J733" t="s">
        <v>53</v>
      </c>
      <c r="K733" t="s">
        <v>53</v>
      </c>
      <c r="L733" t="s">
        <v>52</v>
      </c>
      <c r="M733">
        <v>3</v>
      </c>
      <c r="N733" t="s">
        <v>63</v>
      </c>
      <c r="O733">
        <v>1</v>
      </c>
      <c r="P733" s="6">
        <v>4</v>
      </c>
      <c r="Q733" t="s">
        <v>50</v>
      </c>
      <c r="R733">
        <v>6</v>
      </c>
      <c r="S733" s="5">
        <f t="shared" si="11"/>
        <v>1</v>
      </c>
      <c r="T733" t="s">
        <v>58</v>
      </c>
      <c r="U733" t="s">
        <v>52</v>
      </c>
      <c r="V733">
        <v>1</v>
      </c>
      <c r="W733" t="s">
        <v>52</v>
      </c>
      <c r="X733">
        <v>2</v>
      </c>
      <c r="AB733" t="s">
        <v>72</v>
      </c>
      <c r="AD733" t="s">
        <v>73</v>
      </c>
      <c r="AE733" t="s">
        <v>53</v>
      </c>
      <c r="AF733" t="s">
        <v>53</v>
      </c>
      <c r="AG733" t="s">
        <v>52</v>
      </c>
      <c r="AH733">
        <v>1</v>
      </c>
      <c r="AI733" t="s">
        <v>68</v>
      </c>
      <c r="AJ733" t="s">
        <v>52</v>
      </c>
      <c r="AK733" t="s">
        <v>74</v>
      </c>
      <c r="AM733" t="s">
        <v>62</v>
      </c>
      <c r="AN733" t="s">
        <v>53</v>
      </c>
      <c r="AP733">
        <v>0</v>
      </c>
      <c r="AQ733">
        <v>0</v>
      </c>
      <c r="AR733">
        <v>2500</v>
      </c>
      <c r="AS733">
        <v>25000</v>
      </c>
      <c r="AT733">
        <v>0</v>
      </c>
      <c r="AU733">
        <v>0</v>
      </c>
      <c r="AV733">
        <v>0</v>
      </c>
      <c r="AW733">
        <v>27500</v>
      </c>
    </row>
    <row r="734" spans="1:49" hidden="1" x14ac:dyDescent="0.35">
      <c r="A734" s="2" t="s">
        <v>302</v>
      </c>
      <c r="B734">
        <v>15</v>
      </c>
      <c r="C734">
        <v>1502</v>
      </c>
      <c r="D734">
        <v>1</v>
      </c>
      <c r="E734" t="s">
        <v>56</v>
      </c>
      <c r="F734">
        <v>41</v>
      </c>
      <c r="G734" t="s">
        <v>136</v>
      </c>
      <c r="H734" t="s">
        <v>52</v>
      </c>
      <c r="I734" t="s">
        <v>52</v>
      </c>
      <c r="J734" t="s">
        <v>53</v>
      </c>
      <c r="K734" t="s">
        <v>53</v>
      </c>
      <c r="L734" t="s">
        <v>53</v>
      </c>
      <c r="M734">
        <v>0</v>
      </c>
      <c r="O734">
        <v>1</v>
      </c>
      <c r="P734" s="2">
        <v>1</v>
      </c>
      <c r="Q734" t="s">
        <v>56</v>
      </c>
      <c r="R734">
        <v>41</v>
      </c>
      <c r="S734" s="5">
        <f t="shared" si="11"/>
        <v>0</v>
      </c>
      <c r="T734" t="s">
        <v>54</v>
      </c>
      <c r="U734" t="s">
        <v>52</v>
      </c>
      <c r="V734">
        <v>5</v>
      </c>
      <c r="W734" t="s">
        <v>52</v>
      </c>
      <c r="X734">
        <v>2</v>
      </c>
      <c r="Y734" t="s">
        <v>92</v>
      </c>
      <c r="AB734" t="s">
        <v>136</v>
      </c>
      <c r="AC734" t="s">
        <v>52</v>
      </c>
      <c r="AD734" t="s">
        <v>52</v>
      </c>
      <c r="AE734" t="s">
        <v>53</v>
      </c>
      <c r="AF734" t="s">
        <v>53</v>
      </c>
      <c r="AG734" t="s">
        <v>53</v>
      </c>
    </row>
    <row r="735" spans="1:49" hidden="1" x14ac:dyDescent="0.35">
      <c r="A735" s="2" t="s">
        <v>302</v>
      </c>
      <c r="B735">
        <v>15</v>
      </c>
      <c r="C735">
        <v>1502</v>
      </c>
      <c r="D735">
        <v>1</v>
      </c>
      <c r="E735" t="s">
        <v>56</v>
      </c>
      <c r="F735">
        <v>41</v>
      </c>
      <c r="G735" t="s">
        <v>136</v>
      </c>
      <c r="H735" t="s">
        <v>52</v>
      </c>
      <c r="I735" t="s">
        <v>52</v>
      </c>
      <c r="J735" t="s">
        <v>53</v>
      </c>
      <c r="K735" t="s">
        <v>53</v>
      </c>
      <c r="L735" t="s">
        <v>53</v>
      </c>
      <c r="M735">
        <v>0</v>
      </c>
      <c r="O735">
        <v>1</v>
      </c>
      <c r="P735" s="2">
        <v>2</v>
      </c>
      <c r="Q735" t="s">
        <v>56</v>
      </c>
      <c r="R735">
        <v>75</v>
      </c>
      <c r="S735" s="5">
        <f t="shared" si="11"/>
        <v>0</v>
      </c>
      <c r="T735" t="s">
        <v>125</v>
      </c>
      <c r="U735" t="s">
        <v>53</v>
      </c>
      <c r="W735" t="s">
        <v>53</v>
      </c>
      <c r="Y735" t="s">
        <v>55</v>
      </c>
      <c r="Z735" t="s">
        <v>52</v>
      </c>
      <c r="AA735">
        <v>5</v>
      </c>
      <c r="AB735" t="s">
        <v>136</v>
      </c>
      <c r="AC735" t="s">
        <v>52</v>
      </c>
      <c r="AD735" t="s">
        <v>52</v>
      </c>
      <c r="AE735" t="s">
        <v>53</v>
      </c>
      <c r="AF735" t="s">
        <v>53</v>
      </c>
      <c r="AG735" t="s">
        <v>53</v>
      </c>
    </row>
    <row r="736" spans="1:49" hidden="1" x14ac:dyDescent="0.35">
      <c r="A736" s="2" t="s">
        <v>302</v>
      </c>
      <c r="B736">
        <v>15</v>
      </c>
      <c r="C736">
        <v>1502</v>
      </c>
      <c r="D736">
        <v>1</v>
      </c>
      <c r="E736" t="s">
        <v>56</v>
      </c>
      <c r="F736">
        <v>41</v>
      </c>
      <c r="G736" t="s">
        <v>136</v>
      </c>
      <c r="H736" t="s">
        <v>52</v>
      </c>
      <c r="I736" t="s">
        <v>52</v>
      </c>
      <c r="J736" t="s">
        <v>53</v>
      </c>
      <c r="K736" t="s">
        <v>53</v>
      </c>
      <c r="L736" t="s">
        <v>53</v>
      </c>
      <c r="M736">
        <v>0</v>
      </c>
      <c r="O736">
        <v>2</v>
      </c>
      <c r="P736" s="2">
        <v>3</v>
      </c>
      <c r="Q736" t="s">
        <v>56</v>
      </c>
      <c r="R736">
        <v>20</v>
      </c>
      <c r="S736" s="5">
        <f t="shared" si="11"/>
        <v>0</v>
      </c>
      <c r="T736" t="s">
        <v>58</v>
      </c>
      <c r="U736" t="s">
        <v>53</v>
      </c>
      <c r="W736" t="s">
        <v>52</v>
      </c>
      <c r="X736">
        <v>1</v>
      </c>
      <c r="Y736" t="s">
        <v>59</v>
      </c>
      <c r="AB736" t="s">
        <v>136</v>
      </c>
      <c r="AC736" t="s">
        <v>52</v>
      </c>
      <c r="AD736" t="s">
        <v>52</v>
      </c>
      <c r="AE736" t="s">
        <v>52</v>
      </c>
      <c r="AF736" t="s">
        <v>52</v>
      </c>
      <c r="AG736" t="s">
        <v>52</v>
      </c>
      <c r="AH736">
        <v>8</v>
      </c>
      <c r="AI736" t="s">
        <v>60</v>
      </c>
      <c r="AJ736" t="s">
        <v>53</v>
      </c>
    </row>
    <row r="737" spans="1:49" hidden="1" x14ac:dyDescent="0.35">
      <c r="A737" s="2" t="s">
        <v>302</v>
      </c>
      <c r="B737">
        <v>15</v>
      </c>
      <c r="C737">
        <v>1502</v>
      </c>
      <c r="D737">
        <v>1</v>
      </c>
      <c r="E737" t="s">
        <v>56</v>
      </c>
      <c r="F737">
        <v>41</v>
      </c>
      <c r="G737" t="s">
        <v>136</v>
      </c>
      <c r="H737" t="s">
        <v>52</v>
      </c>
      <c r="I737" t="s">
        <v>52</v>
      </c>
      <c r="J737" t="s">
        <v>53</v>
      </c>
      <c r="K737" t="s">
        <v>53</v>
      </c>
      <c r="L737" t="s">
        <v>53</v>
      </c>
      <c r="M737">
        <v>0</v>
      </c>
      <c r="O737">
        <v>2</v>
      </c>
      <c r="P737" s="2">
        <v>4</v>
      </c>
      <c r="Q737" t="s">
        <v>50</v>
      </c>
      <c r="R737">
        <v>12</v>
      </c>
      <c r="S737" s="5">
        <f t="shared" si="11"/>
        <v>0</v>
      </c>
      <c r="T737" t="s">
        <v>169</v>
      </c>
      <c r="U737" t="s">
        <v>53</v>
      </c>
      <c r="W737" t="s">
        <v>53</v>
      </c>
      <c r="AB737" t="s">
        <v>136</v>
      </c>
      <c r="AC737" t="s">
        <v>52</v>
      </c>
      <c r="AD737" t="s">
        <v>52</v>
      </c>
      <c r="AE737" t="s">
        <v>52</v>
      </c>
      <c r="AF737" t="s">
        <v>52</v>
      </c>
      <c r="AG737" t="s">
        <v>52</v>
      </c>
      <c r="AH737">
        <v>6</v>
      </c>
      <c r="AI737" t="s">
        <v>78</v>
      </c>
      <c r="AJ737" t="s">
        <v>52</v>
      </c>
      <c r="AK737" t="s">
        <v>88</v>
      </c>
      <c r="AM737" t="s">
        <v>62</v>
      </c>
      <c r="AN737" t="s">
        <v>53</v>
      </c>
      <c r="AP737">
        <v>0</v>
      </c>
      <c r="AQ737">
        <v>0</v>
      </c>
      <c r="AR737">
        <v>11000</v>
      </c>
      <c r="AS737">
        <v>20000</v>
      </c>
      <c r="AT737">
        <v>0</v>
      </c>
      <c r="AU737">
        <v>0</v>
      </c>
      <c r="AV737">
        <v>0</v>
      </c>
      <c r="AW737">
        <v>31000</v>
      </c>
    </row>
    <row r="738" spans="1:49" hidden="1" x14ac:dyDescent="0.35">
      <c r="A738" s="2" t="s">
        <v>302</v>
      </c>
      <c r="B738">
        <v>15</v>
      </c>
      <c r="C738">
        <v>1502</v>
      </c>
      <c r="D738">
        <v>1</v>
      </c>
      <c r="E738" t="s">
        <v>56</v>
      </c>
      <c r="F738">
        <v>41</v>
      </c>
      <c r="G738" t="s">
        <v>136</v>
      </c>
      <c r="H738" t="s">
        <v>52</v>
      </c>
      <c r="I738" t="s">
        <v>52</v>
      </c>
      <c r="J738" t="s">
        <v>53</v>
      </c>
      <c r="K738" t="s">
        <v>53</v>
      </c>
      <c r="L738" t="s">
        <v>53</v>
      </c>
      <c r="M738">
        <v>0</v>
      </c>
      <c r="O738">
        <v>2</v>
      </c>
      <c r="P738" s="2">
        <v>5</v>
      </c>
      <c r="Q738" t="s">
        <v>50</v>
      </c>
      <c r="R738">
        <v>83</v>
      </c>
      <c r="S738" s="5">
        <f t="shared" si="11"/>
        <v>0</v>
      </c>
      <c r="T738" t="s">
        <v>125</v>
      </c>
      <c r="U738" t="s">
        <v>53</v>
      </c>
      <c r="W738" t="s">
        <v>53</v>
      </c>
      <c r="Y738" t="s">
        <v>55</v>
      </c>
      <c r="Z738" t="s">
        <v>52</v>
      </c>
      <c r="AA738">
        <v>2</v>
      </c>
      <c r="AB738" t="s">
        <v>136</v>
      </c>
      <c r="AC738" t="s">
        <v>52</v>
      </c>
      <c r="AD738" t="s">
        <v>52</v>
      </c>
      <c r="AE738" t="s">
        <v>53</v>
      </c>
      <c r="AF738" t="s">
        <v>53</v>
      </c>
      <c r="AG738" t="s">
        <v>53</v>
      </c>
    </row>
    <row r="739" spans="1:49" hidden="1" x14ac:dyDescent="0.35">
      <c r="A739" s="2" t="s">
        <v>303</v>
      </c>
      <c r="B739">
        <v>3</v>
      </c>
      <c r="C739">
        <v>305</v>
      </c>
      <c r="D739">
        <v>1</v>
      </c>
      <c r="E739" t="s">
        <v>50</v>
      </c>
      <c r="F739">
        <v>74</v>
      </c>
      <c r="G739" t="s">
        <v>72</v>
      </c>
      <c r="I739" t="s">
        <v>73</v>
      </c>
      <c r="J739" t="s">
        <v>52</v>
      </c>
      <c r="K739" t="s">
        <v>52</v>
      </c>
      <c r="L739" t="s">
        <v>52</v>
      </c>
      <c r="M739">
        <v>6</v>
      </c>
      <c r="N739" t="s">
        <v>79</v>
      </c>
      <c r="O739">
        <v>2</v>
      </c>
      <c r="P739" s="2">
        <v>1</v>
      </c>
      <c r="Q739" t="s">
        <v>50</v>
      </c>
      <c r="R739">
        <v>74</v>
      </c>
      <c r="S739" s="5">
        <f t="shared" si="11"/>
        <v>0</v>
      </c>
      <c r="T739" t="s">
        <v>54</v>
      </c>
      <c r="U739" t="s">
        <v>53</v>
      </c>
      <c r="W739" t="s">
        <v>52</v>
      </c>
      <c r="X739">
        <v>4</v>
      </c>
      <c r="Y739" t="s">
        <v>92</v>
      </c>
      <c r="AB739" t="s">
        <v>72</v>
      </c>
      <c r="AD739" t="s">
        <v>73</v>
      </c>
      <c r="AE739" t="s">
        <v>52</v>
      </c>
      <c r="AF739" t="s">
        <v>52</v>
      </c>
      <c r="AG739" t="s">
        <v>52</v>
      </c>
      <c r="AH739">
        <v>6</v>
      </c>
      <c r="AI739" t="s">
        <v>79</v>
      </c>
      <c r="AJ739" t="s">
        <v>53</v>
      </c>
    </row>
    <row r="740" spans="1:49" hidden="1" x14ac:dyDescent="0.35">
      <c r="A740" s="2" t="s">
        <v>303</v>
      </c>
      <c r="B740">
        <v>3</v>
      </c>
      <c r="C740">
        <v>305</v>
      </c>
      <c r="D740">
        <v>1</v>
      </c>
      <c r="E740" t="s">
        <v>50</v>
      </c>
      <c r="F740">
        <v>74</v>
      </c>
      <c r="G740" t="s">
        <v>72</v>
      </c>
      <c r="I740" t="s">
        <v>73</v>
      </c>
      <c r="J740" t="s">
        <v>52</v>
      </c>
      <c r="K740" t="s">
        <v>52</v>
      </c>
      <c r="L740" t="s">
        <v>52</v>
      </c>
      <c r="M740">
        <v>6</v>
      </c>
      <c r="N740" t="s">
        <v>79</v>
      </c>
      <c r="O740">
        <v>2</v>
      </c>
      <c r="P740" s="2">
        <v>2</v>
      </c>
      <c r="Q740" t="s">
        <v>56</v>
      </c>
      <c r="R740">
        <v>35</v>
      </c>
      <c r="S740" s="5">
        <f t="shared" si="11"/>
        <v>0</v>
      </c>
      <c r="T740" t="s">
        <v>58</v>
      </c>
      <c r="U740" t="s">
        <v>52</v>
      </c>
      <c r="V740">
        <v>1</v>
      </c>
      <c r="W740" t="s">
        <v>53</v>
      </c>
      <c r="Y740" t="s">
        <v>55</v>
      </c>
      <c r="Z740" t="s">
        <v>52</v>
      </c>
      <c r="AA740">
        <v>3</v>
      </c>
      <c r="AB740" t="s">
        <v>72</v>
      </c>
      <c r="AD740" t="s">
        <v>73</v>
      </c>
      <c r="AE740" t="s">
        <v>52</v>
      </c>
      <c r="AF740" t="s">
        <v>52</v>
      </c>
      <c r="AG740" t="s">
        <v>52</v>
      </c>
      <c r="AH740">
        <v>8</v>
      </c>
      <c r="AI740" t="s">
        <v>60</v>
      </c>
      <c r="AJ740" t="s">
        <v>53</v>
      </c>
    </row>
    <row r="741" spans="1:49" hidden="1" x14ac:dyDescent="0.35">
      <c r="A741" s="2" t="s">
        <v>303</v>
      </c>
      <c r="B741">
        <v>3</v>
      </c>
      <c r="C741">
        <v>305</v>
      </c>
      <c r="D741">
        <v>1</v>
      </c>
      <c r="E741" t="s">
        <v>50</v>
      </c>
      <c r="F741">
        <v>74</v>
      </c>
      <c r="G741" t="s">
        <v>72</v>
      </c>
      <c r="I741" t="s">
        <v>73</v>
      </c>
      <c r="J741" t="s">
        <v>52</v>
      </c>
      <c r="K741" t="s">
        <v>52</v>
      </c>
      <c r="L741" t="s">
        <v>52</v>
      </c>
      <c r="M741">
        <v>6</v>
      </c>
      <c r="N741" t="s">
        <v>79</v>
      </c>
      <c r="O741">
        <v>2</v>
      </c>
      <c r="P741" s="2">
        <v>3</v>
      </c>
      <c r="Q741" t="s">
        <v>50</v>
      </c>
      <c r="R741">
        <v>38</v>
      </c>
      <c r="S741" s="5">
        <f t="shared" si="11"/>
        <v>0</v>
      </c>
      <c r="T741" t="s">
        <v>99</v>
      </c>
      <c r="U741" t="s">
        <v>53</v>
      </c>
      <c r="W741" t="s">
        <v>53</v>
      </c>
      <c r="Y741" t="s">
        <v>55</v>
      </c>
      <c r="Z741" t="s">
        <v>52</v>
      </c>
      <c r="AA741">
        <v>2</v>
      </c>
      <c r="AB741" t="s">
        <v>72</v>
      </c>
      <c r="AD741" t="s">
        <v>52</v>
      </c>
      <c r="AE741" t="s">
        <v>52</v>
      </c>
      <c r="AF741" t="s">
        <v>52</v>
      </c>
      <c r="AG741" t="s">
        <v>52</v>
      </c>
      <c r="AH741">
        <v>16</v>
      </c>
      <c r="AI741" t="s">
        <v>140</v>
      </c>
      <c r="AJ741" t="s">
        <v>53</v>
      </c>
    </row>
    <row r="742" spans="1:49" hidden="1" x14ac:dyDescent="0.35">
      <c r="A742" s="2" t="s">
        <v>303</v>
      </c>
      <c r="B742">
        <v>3</v>
      </c>
      <c r="C742">
        <v>305</v>
      </c>
      <c r="D742">
        <v>1</v>
      </c>
      <c r="E742" t="s">
        <v>50</v>
      </c>
      <c r="F742">
        <v>74</v>
      </c>
      <c r="G742" t="s">
        <v>72</v>
      </c>
      <c r="I742" t="s">
        <v>73</v>
      </c>
      <c r="J742" t="s">
        <v>52</v>
      </c>
      <c r="K742" t="s">
        <v>52</v>
      </c>
      <c r="L742" t="s">
        <v>52</v>
      </c>
      <c r="M742">
        <v>6</v>
      </c>
      <c r="N742" t="s">
        <v>79</v>
      </c>
      <c r="O742">
        <v>2</v>
      </c>
      <c r="P742" s="2">
        <v>4</v>
      </c>
      <c r="Q742" t="s">
        <v>56</v>
      </c>
      <c r="R742">
        <v>87</v>
      </c>
      <c r="S742" s="5">
        <f t="shared" si="11"/>
        <v>0</v>
      </c>
      <c r="T742" t="s">
        <v>125</v>
      </c>
      <c r="U742" t="s">
        <v>53</v>
      </c>
      <c r="W742" t="s">
        <v>53</v>
      </c>
      <c r="Y742" t="s">
        <v>92</v>
      </c>
      <c r="AB742" t="s">
        <v>72</v>
      </c>
      <c r="AD742" t="s">
        <v>73</v>
      </c>
      <c r="AE742" t="s">
        <v>53</v>
      </c>
      <c r="AF742" t="s">
        <v>53</v>
      </c>
      <c r="AG742" t="s">
        <v>53</v>
      </c>
    </row>
    <row r="743" spans="1:49" hidden="1" x14ac:dyDescent="0.35">
      <c r="A743" s="2" t="s">
        <v>303</v>
      </c>
      <c r="B743">
        <v>3</v>
      </c>
      <c r="C743">
        <v>305</v>
      </c>
      <c r="D743">
        <v>1</v>
      </c>
      <c r="E743" t="s">
        <v>50</v>
      </c>
      <c r="F743">
        <v>74</v>
      </c>
      <c r="G743" t="s">
        <v>72</v>
      </c>
      <c r="I743" t="s">
        <v>73</v>
      </c>
      <c r="J743" t="s">
        <v>52</v>
      </c>
      <c r="K743" t="s">
        <v>52</v>
      </c>
      <c r="L743" t="s">
        <v>52</v>
      </c>
      <c r="M743">
        <v>6</v>
      </c>
      <c r="N743" t="s">
        <v>79</v>
      </c>
      <c r="O743">
        <v>2</v>
      </c>
      <c r="P743" s="2">
        <v>5</v>
      </c>
      <c r="Q743" t="s">
        <v>50</v>
      </c>
      <c r="R743">
        <v>12</v>
      </c>
      <c r="S743" s="5">
        <f t="shared" si="11"/>
        <v>0</v>
      </c>
      <c r="T743" t="s">
        <v>102</v>
      </c>
      <c r="U743" t="s">
        <v>52</v>
      </c>
      <c r="V743">
        <v>3</v>
      </c>
      <c r="W743" t="s">
        <v>52</v>
      </c>
      <c r="X743">
        <v>2</v>
      </c>
      <c r="AB743" t="s">
        <v>72</v>
      </c>
      <c r="AD743" t="s">
        <v>73</v>
      </c>
      <c r="AE743" t="s">
        <v>52</v>
      </c>
      <c r="AF743" t="s">
        <v>52</v>
      </c>
      <c r="AG743" t="s">
        <v>52</v>
      </c>
      <c r="AH743">
        <v>6</v>
      </c>
      <c r="AI743" t="s">
        <v>78</v>
      </c>
      <c r="AJ743" t="s">
        <v>52</v>
      </c>
      <c r="AK743" t="s">
        <v>88</v>
      </c>
      <c r="AM743" t="s">
        <v>62</v>
      </c>
      <c r="AN743" t="s">
        <v>53</v>
      </c>
      <c r="AP743">
        <v>0</v>
      </c>
      <c r="AQ743">
        <v>120000</v>
      </c>
      <c r="AR743">
        <v>13000</v>
      </c>
      <c r="AS743">
        <v>4000</v>
      </c>
      <c r="AT743">
        <v>0</v>
      </c>
      <c r="AU743">
        <v>0</v>
      </c>
      <c r="AV743">
        <v>0</v>
      </c>
      <c r="AW743">
        <v>137000</v>
      </c>
    </row>
    <row r="744" spans="1:49" hidden="1" x14ac:dyDescent="0.35">
      <c r="A744" s="2" t="s">
        <v>303</v>
      </c>
      <c r="B744">
        <v>3</v>
      </c>
      <c r="C744">
        <v>305</v>
      </c>
      <c r="D744">
        <v>1</v>
      </c>
      <c r="E744" t="s">
        <v>50</v>
      </c>
      <c r="F744">
        <v>74</v>
      </c>
      <c r="G744" t="s">
        <v>72</v>
      </c>
      <c r="I744" t="s">
        <v>73</v>
      </c>
      <c r="J744" t="s">
        <v>52</v>
      </c>
      <c r="K744" t="s">
        <v>52</v>
      </c>
      <c r="L744" t="s">
        <v>52</v>
      </c>
      <c r="M744">
        <v>6</v>
      </c>
      <c r="N744" t="s">
        <v>79</v>
      </c>
      <c r="O744">
        <v>2</v>
      </c>
      <c r="P744" s="2">
        <v>6</v>
      </c>
      <c r="Q744" t="s">
        <v>56</v>
      </c>
      <c r="R744">
        <v>10</v>
      </c>
      <c r="S744" s="5">
        <f t="shared" si="11"/>
        <v>0</v>
      </c>
      <c r="T744" t="s">
        <v>102</v>
      </c>
      <c r="U744" t="s">
        <v>52</v>
      </c>
      <c r="V744">
        <v>3</v>
      </c>
      <c r="W744" t="s">
        <v>52</v>
      </c>
      <c r="X744">
        <v>2</v>
      </c>
      <c r="AB744" t="s">
        <v>72</v>
      </c>
      <c r="AD744" t="s">
        <v>73</v>
      </c>
      <c r="AE744" t="s">
        <v>52</v>
      </c>
      <c r="AF744" t="s">
        <v>52</v>
      </c>
      <c r="AG744" t="s">
        <v>52</v>
      </c>
      <c r="AH744">
        <v>5</v>
      </c>
      <c r="AI744" t="s">
        <v>83</v>
      </c>
      <c r="AJ744" t="s">
        <v>52</v>
      </c>
      <c r="AK744" t="s">
        <v>84</v>
      </c>
      <c r="AM744" t="s">
        <v>62</v>
      </c>
      <c r="AN744" t="s">
        <v>53</v>
      </c>
      <c r="AP744">
        <v>0</v>
      </c>
      <c r="AQ744">
        <v>120000</v>
      </c>
      <c r="AR744">
        <v>8000</v>
      </c>
      <c r="AS744">
        <v>5000</v>
      </c>
      <c r="AT744">
        <v>0</v>
      </c>
      <c r="AU744">
        <v>0</v>
      </c>
      <c r="AV744">
        <v>0</v>
      </c>
      <c r="AW744">
        <v>133000</v>
      </c>
    </row>
    <row r="745" spans="1:49" hidden="1" x14ac:dyDescent="0.35">
      <c r="A745" s="2" t="s">
        <v>303</v>
      </c>
      <c r="B745">
        <v>3</v>
      </c>
      <c r="C745">
        <v>305</v>
      </c>
      <c r="D745">
        <v>1</v>
      </c>
      <c r="E745" t="s">
        <v>50</v>
      </c>
      <c r="F745">
        <v>74</v>
      </c>
      <c r="G745" t="s">
        <v>72</v>
      </c>
      <c r="I745" t="s">
        <v>73</v>
      </c>
      <c r="J745" t="s">
        <v>52</v>
      </c>
      <c r="K745" t="s">
        <v>52</v>
      </c>
      <c r="L745" t="s">
        <v>52</v>
      </c>
      <c r="M745">
        <v>6</v>
      </c>
      <c r="N745" t="s">
        <v>79</v>
      </c>
      <c r="O745">
        <v>2</v>
      </c>
      <c r="P745" s="2">
        <v>7</v>
      </c>
      <c r="Q745" t="s">
        <v>50</v>
      </c>
      <c r="R745">
        <v>5</v>
      </c>
      <c r="S745" s="5">
        <f t="shared" si="11"/>
        <v>0</v>
      </c>
      <c r="T745" t="s">
        <v>102</v>
      </c>
      <c r="U745" t="s">
        <v>53</v>
      </c>
      <c r="W745" t="s">
        <v>52</v>
      </c>
      <c r="X745">
        <v>2</v>
      </c>
      <c r="AB745" t="s">
        <v>72</v>
      </c>
      <c r="AD745" t="s">
        <v>73</v>
      </c>
      <c r="AE745" t="s">
        <v>53</v>
      </c>
      <c r="AF745" t="s">
        <v>53</v>
      </c>
      <c r="AG745" t="s">
        <v>52</v>
      </c>
      <c r="AH745">
        <v>0</v>
      </c>
      <c r="AI745" t="s">
        <v>68</v>
      </c>
      <c r="AJ745" t="s">
        <v>52</v>
      </c>
      <c r="AK745" t="s">
        <v>74</v>
      </c>
      <c r="AM745" t="s">
        <v>62</v>
      </c>
      <c r="AN745" t="s">
        <v>53</v>
      </c>
      <c r="AP745">
        <v>0</v>
      </c>
      <c r="AQ745">
        <v>0</v>
      </c>
      <c r="AR745">
        <v>5000</v>
      </c>
      <c r="AS745">
        <v>2000</v>
      </c>
      <c r="AT745">
        <v>0</v>
      </c>
      <c r="AU745">
        <v>0</v>
      </c>
      <c r="AV745">
        <v>3000</v>
      </c>
      <c r="AW745">
        <v>10000</v>
      </c>
    </row>
    <row r="746" spans="1:49" hidden="1" x14ac:dyDescent="0.35">
      <c r="A746" s="2" t="s">
        <v>304</v>
      </c>
      <c r="B746">
        <v>21</v>
      </c>
      <c r="C746">
        <v>2101</v>
      </c>
      <c r="D746">
        <v>2</v>
      </c>
      <c r="E746" t="s">
        <v>50</v>
      </c>
      <c r="F746">
        <v>24</v>
      </c>
      <c r="G746" t="s">
        <v>72</v>
      </c>
      <c r="I746" t="s">
        <v>73</v>
      </c>
      <c r="J746" t="s">
        <v>52</v>
      </c>
      <c r="K746" t="s">
        <v>52</v>
      </c>
      <c r="L746" t="s">
        <v>52</v>
      </c>
      <c r="M746">
        <v>13</v>
      </c>
      <c r="N746" t="s">
        <v>115</v>
      </c>
      <c r="O746">
        <v>2</v>
      </c>
      <c r="P746" s="2">
        <v>1</v>
      </c>
      <c r="Q746" t="s">
        <v>50</v>
      </c>
      <c r="R746">
        <v>24</v>
      </c>
      <c r="S746" s="5">
        <f t="shared" si="11"/>
        <v>0</v>
      </c>
      <c r="T746" t="s">
        <v>54</v>
      </c>
      <c r="U746" t="s">
        <v>53</v>
      </c>
      <c r="W746" t="s">
        <v>53</v>
      </c>
      <c r="Y746" t="s">
        <v>55</v>
      </c>
      <c r="Z746" t="s">
        <v>52</v>
      </c>
      <c r="AA746">
        <v>2</v>
      </c>
      <c r="AB746" t="s">
        <v>72</v>
      </c>
      <c r="AD746" t="s">
        <v>73</v>
      </c>
      <c r="AE746" t="s">
        <v>52</v>
      </c>
      <c r="AF746" t="s">
        <v>52</v>
      </c>
      <c r="AG746" t="s">
        <v>52</v>
      </c>
      <c r="AH746">
        <v>13</v>
      </c>
      <c r="AI746" t="s">
        <v>115</v>
      </c>
      <c r="AJ746" t="s">
        <v>53</v>
      </c>
    </row>
    <row r="747" spans="1:49" hidden="1" x14ac:dyDescent="0.35">
      <c r="A747" s="2" t="s">
        <v>304</v>
      </c>
      <c r="B747">
        <v>21</v>
      </c>
      <c r="C747">
        <v>2101</v>
      </c>
      <c r="D747">
        <v>2</v>
      </c>
      <c r="E747" t="s">
        <v>50</v>
      </c>
      <c r="F747">
        <v>24</v>
      </c>
      <c r="G747" t="s">
        <v>72</v>
      </c>
      <c r="I747" t="s">
        <v>73</v>
      </c>
      <c r="J747" t="s">
        <v>52</v>
      </c>
      <c r="K747" t="s">
        <v>52</v>
      </c>
      <c r="L747" t="s">
        <v>52</v>
      </c>
      <c r="M747">
        <v>13</v>
      </c>
      <c r="N747" t="s">
        <v>115</v>
      </c>
      <c r="O747">
        <v>2</v>
      </c>
      <c r="P747" s="2">
        <v>2</v>
      </c>
      <c r="Q747" t="s">
        <v>56</v>
      </c>
      <c r="R747">
        <v>24</v>
      </c>
      <c r="S747" s="5">
        <f t="shared" si="11"/>
        <v>0</v>
      </c>
      <c r="T747" t="s">
        <v>57</v>
      </c>
      <c r="U747" t="s">
        <v>53</v>
      </c>
      <c r="W747" t="s">
        <v>53</v>
      </c>
      <c r="Y747" t="s">
        <v>55</v>
      </c>
      <c r="Z747" t="s">
        <v>52</v>
      </c>
      <c r="AA747">
        <v>1</v>
      </c>
      <c r="AB747" t="s">
        <v>72</v>
      </c>
      <c r="AD747" t="s">
        <v>52</v>
      </c>
      <c r="AE747" t="s">
        <v>52</v>
      </c>
      <c r="AF747" t="s">
        <v>52</v>
      </c>
      <c r="AG747" t="s">
        <v>52</v>
      </c>
      <c r="AH747">
        <v>13</v>
      </c>
      <c r="AI747" t="s">
        <v>115</v>
      </c>
      <c r="AJ747" t="s">
        <v>53</v>
      </c>
    </row>
    <row r="748" spans="1:49" hidden="1" x14ac:dyDescent="0.35">
      <c r="A748" s="2" t="s">
        <v>304</v>
      </c>
      <c r="B748">
        <v>21</v>
      </c>
      <c r="C748">
        <v>2101</v>
      </c>
      <c r="D748">
        <v>2</v>
      </c>
      <c r="E748" t="s">
        <v>50</v>
      </c>
      <c r="F748">
        <v>24</v>
      </c>
      <c r="G748" t="s">
        <v>72</v>
      </c>
      <c r="I748" t="s">
        <v>73</v>
      </c>
      <c r="J748" t="s">
        <v>52</v>
      </c>
      <c r="K748" t="s">
        <v>52</v>
      </c>
      <c r="L748" t="s">
        <v>52</v>
      </c>
      <c r="M748">
        <v>13</v>
      </c>
      <c r="N748" t="s">
        <v>115</v>
      </c>
      <c r="O748">
        <v>2</v>
      </c>
      <c r="P748" s="2">
        <v>3</v>
      </c>
      <c r="Q748" t="s">
        <v>56</v>
      </c>
      <c r="R748">
        <v>3</v>
      </c>
      <c r="S748" s="5">
        <f t="shared" si="11"/>
        <v>0</v>
      </c>
      <c r="T748" t="s">
        <v>58</v>
      </c>
      <c r="U748" t="s">
        <v>52</v>
      </c>
      <c r="V748">
        <v>1</v>
      </c>
      <c r="W748" t="s">
        <v>52</v>
      </c>
      <c r="X748">
        <v>2</v>
      </c>
      <c r="AB748" t="s">
        <v>72</v>
      </c>
      <c r="AD748" t="s">
        <v>73</v>
      </c>
      <c r="AE748" t="s">
        <v>53</v>
      </c>
      <c r="AF748" t="s">
        <v>53</v>
      </c>
      <c r="AG748" t="s">
        <v>52</v>
      </c>
      <c r="AH748">
        <v>1</v>
      </c>
      <c r="AI748" t="s">
        <v>67</v>
      </c>
      <c r="AJ748" t="s">
        <v>52</v>
      </c>
      <c r="AK748" t="s">
        <v>68</v>
      </c>
      <c r="AL748" t="s">
        <v>305</v>
      </c>
      <c r="AN748" t="s">
        <v>53</v>
      </c>
      <c r="AP748">
        <v>0</v>
      </c>
      <c r="AQ748">
        <v>64000</v>
      </c>
      <c r="AR748">
        <v>4000</v>
      </c>
      <c r="AS748">
        <v>30000</v>
      </c>
      <c r="AT748">
        <v>0</v>
      </c>
      <c r="AU748">
        <v>0</v>
      </c>
      <c r="AV748">
        <v>0</v>
      </c>
      <c r="AW748">
        <v>98000</v>
      </c>
    </row>
    <row r="749" spans="1:49" hidden="1" x14ac:dyDescent="0.35">
      <c r="A749" s="2" t="s">
        <v>306</v>
      </c>
      <c r="B749">
        <v>20</v>
      </c>
      <c r="C749">
        <v>2005</v>
      </c>
      <c r="D749">
        <v>2</v>
      </c>
      <c r="E749" t="s">
        <v>56</v>
      </c>
      <c r="F749">
        <v>55</v>
      </c>
      <c r="G749" t="s">
        <v>72</v>
      </c>
      <c r="I749" t="s">
        <v>73</v>
      </c>
      <c r="J749" t="s">
        <v>52</v>
      </c>
      <c r="K749" t="s">
        <v>52</v>
      </c>
      <c r="L749" t="s">
        <v>52</v>
      </c>
      <c r="M749">
        <v>3</v>
      </c>
      <c r="N749" t="s">
        <v>63</v>
      </c>
      <c r="O749">
        <v>2</v>
      </c>
      <c r="P749" s="2">
        <v>1</v>
      </c>
      <c r="Q749" t="s">
        <v>56</v>
      </c>
      <c r="R749">
        <v>55</v>
      </c>
      <c r="S749" s="5">
        <f t="shared" si="11"/>
        <v>0</v>
      </c>
      <c r="T749" t="s">
        <v>54</v>
      </c>
      <c r="U749" t="s">
        <v>53</v>
      </c>
      <c r="W749" t="s">
        <v>53</v>
      </c>
      <c r="Y749" t="s">
        <v>59</v>
      </c>
      <c r="AB749" t="s">
        <v>72</v>
      </c>
      <c r="AD749" t="s">
        <v>73</v>
      </c>
      <c r="AE749" t="s">
        <v>52</v>
      </c>
      <c r="AF749" t="s">
        <v>52</v>
      </c>
      <c r="AG749" t="s">
        <v>52</v>
      </c>
      <c r="AH749">
        <v>3</v>
      </c>
      <c r="AI749" t="s">
        <v>63</v>
      </c>
      <c r="AJ749" t="s">
        <v>53</v>
      </c>
    </row>
    <row r="750" spans="1:49" hidden="1" x14ac:dyDescent="0.35">
      <c r="A750" s="2" t="s">
        <v>306</v>
      </c>
      <c r="B750">
        <v>20</v>
      </c>
      <c r="C750">
        <v>2005</v>
      </c>
      <c r="D750">
        <v>2</v>
      </c>
      <c r="E750" t="s">
        <v>56</v>
      </c>
      <c r="F750">
        <v>55</v>
      </c>
      <c r="G750" t="s">
        <v>72</v>
      </c>
      <c r="I750" t="s">
        <v>73</v>
      </c>
      <c r="J750" t="s">
        <v>52</v>
      </c>
      <c r="K750" t="s">
        <v>52</v>
      </c>
      <c r="L750" t="s">
        <v>52</v>
      </c>
      <c r="M750">
        <v>3</v>
      </c>
      <c r="N750" t="s">
        <v>63</v>
      </c>
      <c r="O750">
        <v>2</v>
      </c>
      <c r="P750" s="2">
        <v>2</v>
      </c>
      <c r="Q750" t="s">
        <v>56</v>
      </c>
      <c r="R750">
        <v>4</v>
      </c>
      <c r="S750" s="5">
        <f t="shared" si="11"/>
        <v>0</v>
      </c>
      <c r="T750" t="s">
        <v>102</v>
      </c>
      <c r="U750" t="s">
        <v>53</v>
      </c>
      <c r="W750" t="s">
        <v>53</v>
      </c>
      <c r="AB750" t="s">
        <v>72</v>
      </c>
      <c r="AD750" t="s">
        <v>73</v>
      </c>
      <c r="AE750" t="s">
        <v>53</v>
      </c>
      <c r="AF750" t="s">
        <v>53</v>
      </c>
      <c r="AG750" t="s">
        <v>52</v>
      </c>
      <c r="AH750">
        <v>1</v>
      </c>
      <c r="AI750" t="s">
        <v>68</v>
      </c>
      <c r="AJ750" t="s">
        <v>52</v>
      </c>
      <c r="AK750" t="s">
        <v>68</v>
      </c>
      <c r="AL750" t="s">
        <v>109</v>
      </c>
      <c r="AN750" t="s">
        <v>53</v>
      </c>
    </row>
    <row r="751" spans="1:49" hidden="1" x14ac:dyDescent="0.35">
      <c r="A751" s="2" t="s">
        <v>307</v>
      </c>
      <c r="B751">
        <v>5</v>
      </c>
      <c r="C751">
        <v>508</v>
      </c>
      <c r="D751">
        <v>2</v>
      </c>
      <c r="E751" t="s">
        <v>50</v>
      </c>
      <c r="F751">
        <v>36</v>
      </c>
      <c r="G751" t="s">
        <v>72</v>
      </c>
      <c r="I751" t="s">
        <v>73</v>
      </c>
      <c r="J751" t="s">
        <v>52</v>
      </c>
      <c r="K751" t="s">
        <v>53</v>
      </c>
      <c r="L751" t="s">
        <v>52</v>
      </c>
      <c r="M751">
        <v>2</v>
      </c>
      <c r="N751" t="s">
        <v>65</v>
      </c>
      <c r="O751">
        <v>1</v>
      </c>
      <c r="P751" s="2">
        <v>1</v>
      </c>
      <c r="Q751" t="s">
        <v>50</v>
      </c>
      <c r="R751">
        <v>36</v>
      </c>
      <c r="S751" s="5">
        <f t="shared" si="11"/>
        <v>0</v>
      </c>
      <c r="T751" t="s">
        <v>54</v>
      </c>
      <c r="U751" t="s">
        <v>53</v>
      </c>
      <c r="W751" t="s">
        <v>52</v>
      </c>
      <c r="X751">
        <v>5</v>
      </c>
      <c r="Y751" t="s">
        <v>55</v>
      </c>
      <c r="Z751" t="s">
        <v>52</v>
      </c>
      <c r="AA751">
        <v>2</v>
      </c>
      <c r="AB751" t="s">
        <v>72</v>
      </c>
      <c r="AD751" t="s">
        <v>73</v>
      </c>
      <c r="AE751" t="s">
        <v>52</v>
      </c>
      <c r="AF751" t="s">
        <v>53</v>
      </c>
      <c r="AG751" t="s">
        <v>52</v>
      </c>
      <c r="AH751">
        <v>2</v>
      </c>
      <c r="AI751" t="s">
        <v>65</v>
      </c>
      <c r="AJ751" t="s">
        <v>53</v>
      </c>
    </row>
    <row r="752" spans="1:49" hidden="1" x14ac:dyDescent="0.35">
      <c r="A752" s="2" t="s">
        <v>307</v>
      </c>
      <c r="B752">
        <v>5</v>
      </c>
      <c r="C752">
        <v>508</v>
      </c>
      <c r="D752">
        <v>2</v>
      </c>
      <c r="E752" t="s">
        <v>50</v>
      </c>
      <c r="F752">
        <v>36</v>
      </c>
      <c r="G752" t="s">
        <v>72</v>
      </c>
      <c r="I752" t="s">
        <v>73</v>
      </c>
      <c r="J752" t="s">
        <v>52</v>
      </c>
      <c r="K752" t="s">
        <v>53</v>
      </c>
      <c r="L752" t="s">
        <v>52</v>
      </c>
      <c r="M752">
        <v>2</v>
      </c>
      <c r="N752" t="s">
        <v>65</v>
      </c>
      <c r="O752">
        <v>1</v>
      </c>
      <c r="P752" s="2">
        <v>2</v>
      </c>
      <c r="Q752" t="s">
        <v>56</v>
      </c>
      <c r="R752">
        <v>31</v>
      </c>
      <c r="S752" s="5">
        <f t="shared" si="11"/>
        <v>0</v>
      </c>
      <c r="T752" t="s">
        <v>57</v>
      </c>
      <c r="U752" t="s">
        <v>53</v>
      </c>
      <c r="W752" t="s">
        <v>53</v>
      </c>
      <c r="Y752" t="s">
        <v>55</v>
      </c>
      <c r="Z752" t="s">
        <v>52</v>
      </c>
      <c r="AA752">
        <v>1</v>
      </c>
      <c r="AB752" t="s">
        <v>72</v>
      </c>
      <c r="AD752" t="s">
        <v>73</v>
      </c>
      <c r="AE752" t="s">
        <v>52</v>
      </c>
      <c r="AF752" t="s">
        <v>52</v>
      </c>
      <c r="AG752" t="s">
        <v>52</v>
      </c>
      <c r="AH752">
        <v>4</v>
      </c>
      <c r="AI752" t="s">
        <v>63</v>
      </c>
      <c r="AJ752" t="s">
        <v>53</v>
      </c>
    </row>
    <row r="753" spans="1:49" x14ac:dyDescent="0.35">
      <c r="A753" s="2" t="s">
        <v>307</v>
      </c>
      <c r="B753">
        <v>5</v>
      </c>
      <c r="C753">
        <v>508</v>
      </c>
      <c r="D753">
        <v>2</v>
      </c>
      <c r="E753" t="s">
        <v>50</v>
      </c>
      <c r="F753">
        <v>36</v>
      </c>
      <c r="G753" t="s">
        <v>72</v>
      </c>
      <c r="I753" t="s">
        <v>73</v>
      </c>
      <c r="J753" t="s">
        <v>52</v>
      </c>
      <c r="K753" t="s">
        <v>53</v>
      </c>
      <c r="L753" t="s">
        <v>52</v>
      </c>
      <c r="M753">
        <v>2</v>
      </c>
      <c r="N753" t="s">
        <v>65</v>
      </c>
      <c r="O753">
        <v>1</v>
      </c>
      <c r="P753" s="6">
        <v>3</v>
      </c>
      <c r="Q753" t="s">
        <v>56</v>
      </c>
      <c r="R753">
        <v>10</v>
      </c>
      <c r="S753" s="5">
        <f t="shared" si="11"/>
        <v>1</v>
      </c>
      <c r="T753" t="s">
        <v>58</v>
      </c>
      <c r="U753" t="s">
        <v>52</v>
      </c>
      <c r="V753">
        <v>1</v>
      </c>
      <c r="W753" t="s">
        <v>52</v>
      </c>
      <c r="X753">
        <v>2</v>
      </c>
      <c r="AB753" t="s">
        <v>72</v>
      </c>
      <c r="AD753" t="s">
        <v>73</v>
      </c>
      <c r="AE753" t="s">
        <v>52</v>
      </c>
      <c r="AF753" t="s">
        <v>52</v>
      </c>
      <c r="AG753" t="s">
        <v>52</v>
      </c>
      <c r="AH753">
        <v>5</v>
      </c>
      <c r="AI753" t="s">
        <v>83</v>
      </c>
      <c r="AJ753" t="s">
        <v>52</v>
      </c>
      <c r="AK753" t="s">
        <v>84</v>
      </c>
      <c r="AM753" t="s">
        <v>62</v>
      </c>
      <c r="AN753" t="s">
        <v>53</v>
      </c>
      <c r="AP753">
        <v>0</v>
      </c>
      <c r="AQ753">
        <v>0</v>
      </c>
      <c r="AR753">
        <v>90000</v>
      </c>
      <c r="AS753">
        <v>25000</v>
      </c>
      <c r="AT753">
        <v>0</v>
      </c>
      <c r="AU753">
        <v>0</v>
      </c>
      <c r="AV753">
        <v>0</v>
      </c>
      <c r="AW753">
        <v>115000</v>
      </c>
    </row>
    <row r="754" spans="1:49" x14ac:dyDescent="0.35">
      <c r="A754" s="2" t="s">
        <v>307</v>
      </c>
      <c r="B754">
        <v>5</v>
      </c>
      <c r="C754">
        <v>508</v>
      </c>
      <c r="D754">
        <v>2</v>
      </c>
      <c r="E754" t="s">
        <v>50</v>
      </c>
      <c r="F754">
        <v>36</v>
      </c>
      <c r="G754" t="s">
        <v>72</v>
      </c>
      <c r="I754" t="s">
        <v>73</v>
      </c>
      <c r="J754" t="s">
        <v>52</v>
      </c>
      <c r="K754" t="s">
        <v>53</v>
      </c>
      <c r="L754" t="s">
        <v>52</v>
      </c>
      <c r="M754">
        <v>2</v>
      </c>
      <c r="N754" t="s">
        <v>65</v>
      </c>
      <c r="O754">
        <v>1</v>
      </c>
      <c r="P754" s="6">
        <v>4</v>
      </c>
      <c r="Q754" t="s">
        <v>56</v>
      </c>
      <c r="R754">
        <v>8</v>
      </c>
      <c r="S754" s="5">
        <f t="shared" si="11"/>
        <v>1</v>
      </c>
      <c r="T754" t="s">
        <v>58</v>
      </c>
      <c r="U754" t="s">
        <v>52</v>
      </c>
      <c r="V754">
        <v>1</v>
      </c>
      <c r="W754" t="s">
        <v>52</v>
      </c>
      <c r="X754">
        <v>2</v>
      </c>
      <c r="AB754" t="s">
        <v>72</v>
      </c>
      <c r="AD754" t="s">
        <v>73</v>
      </c>
      <c r="AE754" t="s">
        <v>52</v>
      </c>
      <c r="AF754" t="s">
        <v>53</v>
      </c>
      <c r="AG754" t="s">
        <v>52</v>
      </c>
      <c r="AH754">
        <v>2</v>
      </c>
      <c r="AI754" t="s">
        <v>65</v>
      </c>
      <c r="AJ754" t="s">
        <v>52</v>
      </c>
      <c r="AK754" t="s">
        <v>66</v>
      </c>
      <c r="AM754" t="s">
        <v>62</v>
      </c>
      <c r="AN754" t="s">
        <v>53</v>
      </c>
      <c r="AP754">
        <v>0</v>
      </c>
      <c r="AQ754">
        <v>0</v>
      </c>
      <c r="AR754">
        <v>30000</v>
      </c>
      <c r="AS754">
        <v>50000</v>
      </c>
      <c r="AT754">
        <v>0</v>
      </c>
      <c r="AU754">
        <v>0</v>
      </c>
      <c r="AV754">
        <v>0</v>
      </c>
      <c r="AW754">
        <v>80000</v>
      </c>
    </row>
    <row r="755" spans="1:49" hidden="1" x14ac:dyDescent="0.35">
      <c r="A755" s="2" t="s">
        <v>307</v>
      </c>
      <c r="B755">
        <v>5</v>
      </c>
      <c r="C755">
        <v>508</v>
      </c>
      <c r="D755">
        <v>2</v>
      </c>
      <c r="E755" t="s">
        <v>50</v>
      </c>
      <c r="F755">
        <v>36</v>
      </c>
      <c r="G755" t="s">
        <v>72</v>
      </c>
      <c r="I755" t="s">
        <v>73</v>
      </c>
      <c r="J755" t="s">
        <v>52</v>
      </c>
      <c r="K755" t="s">
        <v>53</v>
      </c>
      <c r="L755" t="s">
        <v>52</v>
      </c>
      <c r="M755">
        <v>2</v>
      </c>
      <c r="N755" t="s">
        <v>65</v>
      </c>
      <c r="O755">
        <v>1</v>
      </c>
      <c r="P755" s="2">
        <v>5</v>
      </c>
      <c r="Q755" t="s">
        <v>56</v>
      </c>
      <c r="R755">
        <v>72</v>
      </c>
      <c r="S755" s="5">
        <f t="shared" si="11"/>
        <v>0</v>
      </c>
      <c r="T755" t="s">
        <v>125</v>
      </c>
      <c r="U755" t="s">
        <v>53</v>
      </c>
      <c r="W755" t="s">
        <v>53</v>
      </c>
      <c r="Y755" t="s">
        <v>92</v>
      </c>
      <c r="AB755" t="s">
        <v>72</v>
      </c>
      <c r="AD755" t="s">
        <v>73</v>
      </c>
      <c r="AE755" t="s">
        <v>53</v>
      </c>
      <c r="AF755" t="s">
        <v>53</v>
      </c>
      <c r="AG755" t="s">
        <v>53</v>
      </c>
    </row>
    <row r="756" spans="1:49" hidden="1" x14ac:dyDescent="0.35">
      <c r="A756" s="2" t="s">
        <v>308</v>
      </c>
      <c r="B756">
        <v>10</v>
      </c>
      <c r="C756">
        <v>1005</v>
      </c>
      <c r="D756">
        <v>2</v>
      </c>
      <c r="E756" t="s">
        <v>50</v>
      </c>
      <c r="F756">
        <v>55</v>
      </c>
      <c r="G756" t="s">
        <v>72</v>
      </c>
      <c r="I756" t="s">
        <v>73</v>
      </c>
      <c r="J756" t="s">
        <v>52</v>
      </c>
      <c r="K756" t="s">
        <v>52</v>
      </c>
      <c r="L756" t="s">
        <v>52</v>
      </c>
      <c r="M756">
        <v>7</v>
      </c>
      <c r="N756" t="s">
        <v>86</v>
      </c>
      <c r="O756">
        <v>1</v>
      </c>
      <c r="P756" s="2">
        <v>1</v>
      </c>
      <c r="Q756" t="s">
        <v>50</v>
      </c>
      <c r="R756">
        <v>55</v>
      </c>
      <c r="S756" s="5">
        <f t="shared" si="11"/>
        <v>0</v>
      </c>
      <c r="T756" t="s">
        <v>54</v>
      </c>
      <c r="U756" t="s">
        <v>53</v>
      </c>
      <c r="W756" t="s">
        <v>53</v>
      </c>
      <c r="Y756" t="s">
        <v>55</v>
      </c>
      <c r="Z756" t="s">
        <v>52</v>
      </c>
      <c r="AA756">
        <v>2</v>
      </c>
      <c r="AB756" t="s">
        <v>72</v>
      </c>
      <c r="AD756" t="s">
        <v>73</v>
      </c>
      <c r="AE756" t="s">
        <v>52</v>
      </c>
      <c r="AF756" t="s">
        <v>52</v>
      </c>
      <c r="AG756" t="s">
        <v>52</v>
      </c>
      <c r="AH756">
        <v>7</v>
      </c>
      <c r="AI756" t="s">
        <v>86</v>
      </c>
      <c r="AJ756" t="s">
        <v>53</v>
      </c>
    </row>
    <row r="757" spans="1:49" hidden="1" x14ac:dyDescent="0.35">
      <c r="A757" s="2" t="s">
        <v>308</v>
      </c>
      <c r="B757">
        <v>10</v>
      </c>
      <c r="C757">
        <v>1005</v>
      </c>
      <c r="D757">
        <v>2</v>
      </c>
      <c r="E757" t="s">
        <v>50</v>
      </c>
      <c r="F757">
        <v>55</v>
      </c>
      <c r="G757" t="s">
        <v>72</v>
      </c>
      <c r="I757" t="s">
        <v>73</v>
      </c>
      <c r="J757" t="s">
        <v>52</v>
      </c>
      <c r="K757" t="s">
        <v>52</v>
      </c>
      <c r="L757" t="s">
        <v>52</v>
      </c>
      <c r="M757">
        <v>7</v>
      </c>
      <c r="N757" t="s">
        <v>86</v>
      </c>
      <c r="O757">
        <v>1</v>
      </c>
      <c r="P757" s="2">
        <v>2</v>
      </c>
      <c r="Q757" t="s">
        <v>56</v>
      </c>
      <c r="R757">
        <v>40</v>
      </c>
      <c r="S757" s="5">
        <f t="shared" si="11"/>
        <v>0</v>
      </c>
      <c r="T757" t="s">
        <v>57</v>
      </c>
      <c r="U757" t="s">
        <v>53</v>
      </c>
      <c r="W757" t="s">
        <v>53</v>
      </c>
      <c r="Y757" t="s">
        <v>55</v>
      </c>
      <c r="Z757" t="s">
        <v>52</v>
      </c>
      <c r="AA757">
        <v>1</v>
      </c>
      <c r="AB757" t="s">
        <v>72</v>
      </c>
      <c r="AD757" t="s">
        <v>73</v>
      </c>
      <c r="AE757" t="s">
        <v>53</v>
      </c>
      <c r="AF757" t="s">
        <v>53</v>
      </c>
      <c r="AG757" t="s">
        <v>52</v>
      </c>
      <c r="AH757">
        <v>1</v>
      </c>
      <c r="AI757" t="s">
        <v>65</v>
      </c>
      <c r="AJ757" t="s">
        <v>53</v>
      </c>
    </row>
    <row r="758" spans="1:49" hidden="1" x14ac:dyDescent="0.35">
      <c r="A758" s="2" t="s">
        <v>308</v>
      </c>
      <c r="B758">
        <v>10</v>
      </c>
      <c r="C758">
        <v>1005</v>
      </c>
      <c r="D758">
        <v>2</v>
      </c>
      <c r="E758" t="s">
        <v>50</v>
      </c>
      <c r="F758">
        <v>55</v>
      </c>
      <c r="G758" t="s">
        <v>72</v>
      </c>
      <c r="I758" t="s">
        <v>73</v>
      </c>
      <c r="J758" t="s">
        <v>52</v>
      </c>
      <c r="K758" t="s">
        <v>52</v>
      </c>
      <c r="L758" t="s">
        <v>52</v>
      </c>
      <c r="M758">
        <v>7</v>
      </c>
      <c r="N758" t="s">
        <v>86</v>
      </c>
      <c r="O758">
        <v>8</v>
      </c>
      <c r="P758" s="2">
        <v>3</v>
      </c>
      <c r="Q758" t="s">
        <v>50</v>
      </c>
      <c r="R758">
        <v>4</v>
      </c>
      <c r="S758" s="5">
        <f t="shared" si="11"/>
        <v>0</v>
      </c>
      <c r="T758" t="s">
        <v>58</v>
      </c>
      <c r="U758" t="s">
        <v>52</v>
      </c>
      <c r="V758">
        <v>1</v>
      </c>
      <c r="W758" t="s">
        <v>52</v>
      </c>
      <c r="X758">
        <v>2</v>
      </c>
      <c r="AB758" t="s">
        <v>72</v>
      </c>
      <c r="AD758" t="s">
        <v>73</v>
      </c>
      <c r="AE758" t="s">
        <v>53</v>
      </c>
      <c r="AF758" t="s">
        <v>53</v>
      </c>
      <c r="AG758" t="s">
        <v>53</v>
      </c>
      <c r="AO758" t="s">
        <v>70</v>
      </c>
    </row>
    <row r="759" spans="1:49" hidden="1" x14ac:dyDescent="0.35">
      <c r="A759" s="2" t="s">
        <v>308</v>
      </c>
      <c r="B759">
        <v>10</v>
      </c>
      <c r="C759">
        <v>1005</v>
      </c>
      <c r="D759">
        <v>2</v>
      </c>
      <c r="E759" t="s">
        <v>50</v>
      </c>
      <c r="F759">
        <v>55</v>
      </c>
      <c r="G759" t="s">
        <v>72</v>
      </c>
      <c r="I759" t="s">
        <v>73</v>
      </c>
      <c r="J759" t="s">
        <v>52</v>
      </c>
      <c r="K759" t="s">
        <v>52</v>
      </c>
      <c r="L759" t="s">
        <v>52</v>
      </c>
      <c r="M759">
        <v>7</v>
      </c>
      <c r="N759" t="s">
        <v>86</v>
      </c>
      <c r="O759">
        <v>8</v>
      </c>
      <c r="P759" s="2">
        <v>4</v>
      </c>
      <c r="Q759" t="s">
        <v>56</v>
      </c>
      <c r="R759">
        <v>1</v>
      </c>
      <c r="S759" s="5">
        <f t="shared" si="11"/>
        <v>0</v>
      </c>
      <c r="T759" t="s">
        <v>58</v>
      </c>
      <c r="U759" t="s">
        <v>52</v>
      </c>
      <c r="V759">
        <v>1</v>
      </c>
      <c r="W759" t="s">
        <v>52</v>
      </c>
      <c r="X759">
        <v>2</v>
      </c>
      <c r="AB759" t="s">
        <v>72</v>
      </c>
    </row>
    <row r="760" spans="1:49" hidden="1" x14ac:dyDescent="0.35">
      <c r="A760" s="2" t="s">
        <v>309</v>
      </c>
      <c r="B760">
        <v>14</v>
      </c>
      <c r="C760">
        <v>1403</v>
      </c>
      <c r="D760">
        <v>2</v>
      </c>
      <c r="E760" t="s">
        <v>50</v>
      </c>
      <c r="F760">
        <v>44</v>
      </c>
      <c r="G760" t="s">
        <v>72</v>
      </c>
      <c r="I760" t="s">
        <v>73</v>
      </c>
      <c r="J760" t="s">
        <v>52</v>
      </c>
      <c r="K760" t="s">
        <v>52</v>
      </c>
      <c r="L760" t="s">
        <v>52</v>
      </c>
      <c r="M760">
        <v>9</v>
      </c>
      <c r="N760" t="s">
        <v>100</v>
      </c>
      <c r="O760">
        <v>8</v>
      </c>
      <c r="P760" s="2">
        <v>1</v>
      </c>
      <c r="Q760" t="s">
        <v>50</v>
      </c>
      <c r="R760">
        <v>44</v>
      </c>
      <c r="S760" s="5">
        <f t="shared" si="11"/>
        <v>0</v>
      </c>
      <c r="T760" t="s">
        <v>54</v>
      </c>
      <c r="U760" t="s">
        <v>53</v>
      </c>
      <c r="W760" t="s">
        <v>53</v>
      </c>
      <c r="Y760" t="s">
        <v>55</v>
      </c>
      <c r="Z760" t="s">
        <v>52</v>
      </c>
      <c r="AA760">
        <v>2</v>
      </c>
      <c r="AB760" t="s">
        <v>72</v>
      </c>
      <c r="AD760" t="s">
        <v>73</v>
      </c>
      <c r="AE760" t="s">
        <v>52</v>
      </c>
      <c r="AF760" t="s">
        <v>52</v>
      </c>
      <c r="AG760" t="s">
        <v>52</v>
      </c>
      <c r="AH760">
        <v>9</v>
      </c>
      <c r="AI760" t="s">
        <v>100</v>
      </c>
      <c r="AJ760" t="s">
        <v>53</v>
      </c>
    </row>
    <row r="761" spans="1:49" hidden="1" x14ac:dyDescent="0.35">
      <c r="A761" s="2" t="s">
        <v>309</v>
      </c>
      <c r="B761">
        <v>14</v>
      </c>
      <c r="C761">
        <v>1403</v>
      </c>
      <c r="D761">
        <v>2</v>
      </c>
      <c r="E761" t="s">
        <v>50</v>
      </c>
      <c r="F761">
        <v>44</v>
      </c>
      <c r="G761" t="s">
        <v>72</v>
      </c>
      <c r="I761" t="s">
        <v>73</v>
      </c>
      <c r="J761" t="s">
        <v>52</v>
      </c>
      <c r="K761" t="s">
        <v>52</v>
      </c>
      <c r="L761" t="s">
        <v>52</v>
      </c>
      <c r="M761">
        <v>9</v>
      </c>
      <c r="N761" t="s">
        <v>100</v>
      </c>
      <c r="O761">
        <v>8</v>
      </c>
      <c r="P761" s="2">
        <v>2</v>
      </c>
      <c r="Q761" t="s">
        <v>56</v>
      </c>
      <c r="R761">
        <v>37</v>
      </c>
      <c r="S761" s="5">
        <f t="shared" si="11"/>
        <v>0</v>
      </c>
      <c r="T761" t="s">
        <v>57</v>
      </c>
      <c r="U761" t="s">
        <v>53</v>
      </c>
      <c r="W761" t="s">
        <v>53</v>
      </c>
      <c r="Y761" t="s">
        <v>55</v>
      </c>
      <c r="Z761" t="s">
        <v>52</v>
      </c>
      <c r="AA761">
        <v>1</v>
      </c>
      <c r="AB761" t="s">
        <v>72</v>
      </c>
      <c r="AD761" t="s">
        <v>73</v>
      </c>
      <c r="AE761" t="s">
        <v>52</v>
      </c>
      <c r="AF761" t="s">
        <v>52</v>
      </c>
      <c r="AG761" t="s">
        <v>52</v>
      </c>
      <c r="AH761">
        <v>5</v>
      </c>
      <c r="AI761" t="s">
        <v>63</v>
      </c>
      <c r="AJ761" t="s">
        <v>53</v>
      </c>
    </row>
    <row r="762" spans="1:49" x14ac:dyDescent="0.35">
      <c r="A762" s="2" t="s">
        <v>309</v>
      </c>
      <c r="B762">
        <v>14</v>
      </c>
      <c r="C762">
        <v>1403</v>
      </c>
      <c r="D762">
        <v>2</v>
      </c>
      <c r="E762" t="s">
        <v>50</v>
      </c>
      <c r="F762">
        <v>44</v>
      </c>
      <c r="G762" t="s">
        <v>72</v>
      </c>
      <c r="I762" t="s">
        <v>73</v>
      </c>
      <c r="J762" t="s">
        <v>52</v>
      </c>
      <c r="K762" t="s">
        <v>52</v>
      </c>
      <c r="L762" t="s">
        <v>52</v>
      </c>
      <c r="M762">
        <v>9</v>
      </c>
      <c r="N762" t="s">
        <v>100</v>
      </c>
      <c r="O762">
        <v>8</v>
      </c>
      <c r="P762" s="6">
        <v>3</v>
      </c>
      <c r="Q762" t="s">
        <v>50</v>
      </c>
      <c r="R762">
        <v>14</v>
      </c>
      <c r="S762" s="5">
        <f t="shared" si="11"/>
        <v>1</v>
      </c>
      <c r="T762" t="s">
        <v>58</v>
      </c>
      <c r="U762" t="s">
        <v>52</v>
      </c>
      <c r="V762">
        <v>1</v>
      </c>
      <c r="W762" t="s">
        <v>52</v>
      </c>
      <c r="X762">
        <v>2</v>
      </c>
      <c r="Y762" t="s">
        <v>59</v>
      </c>
      <c r="AB762" t="s">
        <v>72</v>
      </c>
      <c r="AD762" t="s">
        <v>73</v>
      </c>
      <c r="AE762" t="s">
        <v>52</v>
      </c>
      <c r="AF762" t="s">
        <v>52</v>
      </c>
      <c r="AG762" t="s">
        <v>52</v>
      </c>
      <c r="AH762">
        <v>4</v>
      </c>
      <c r="AI762" t="s">
        <v>83</v>
      </c>
      <c r="AJ762" t="s">
        <v>53</v>
      </c>
      <c r="AO762" t="s">
        <v>164</v>
      </c>
    </row>
    <row r="763" spans="1:49" x14ac:dyDescent="0.35">
      <c r="A763" s="2" t="s">
        <v>309</v>
      </c>
      <c r="B763">
        <v>14</v>
      </c>
      <c r="C763">
        <v>1403</v>
      </c>
      <c r="D763">
        <v>2</v>
      </c>
      <c r="E763" t="s">
        <v>50</v>
      </c>
      <c r="F763">
        <v>44</v>
      </c>
      <c r="G763" t="s">
        <v>72</v>
      </c>
      <c r="I763" t="s">
        <v>73</v>
      </c>
      <c r="J763" t="s">
        <v>52</v>
      </c>
      <c r="K763" t="s">
        <v>52</v>
      </c>
      <c r="L763" t="s">
        <v>52</v>
      </c>
      <c r="M763">
        <v>9</v>
      </c>
      <c r="N763" t="s">
        <v>100</v>
      </c>
      <c r="O763">
        <v>8</v>
      </c>
      <c r="P763" s="6">
        <v>4</v>
      </c>
      <c r="Q763" t="s">
        <v>50</v>
      </c>
      <c r="R763">
        <v>13</v>
      </c>
      <c r="S763" s="5">
        <f t="shared" si="11"/>
        <v>1</v>
      </c>
      <c r="T763" t="s">
        <v>58</v>
      </c>
      <c r="U763" t="s">
        <v>52</v>
      </c>
      <c r="V763">
        <v>1</v>
      </c>
      <c r="W763" t="s">
        <v>52</v>
      </c>
      <c r="X763">
        <v>2</v>
      </c>
      <c r="Y763" t="s">
        <v>59</v>
      </c>
      <c r="AB763" t="s">
        <v>72</v>
      </c>
      <c r="AD763" t="s">
        <v>73</v>
      </c>
      <c r="AE763" t="s">
        <v>52</v>
      </c>
      <c r="AF763" t="s">
        <v>52</v>
      </c>
      <c r="AG763" t="s">
        <v>52</v>
      </c>
      <c r="AH763">
        <v>6</v>
      </c>
      <c r="AI763" t="s">
        <v>79</v>
      </c>
      <c r="AJ763" t="s">
        <v>52</v>
      </c>
      <c r="AK763" t="s">
        <v>88</v>
      </c>
      <c r="AM763" t="s">
        <v>62</v>
      </c>
      <c r="AN763" t="s">
        <v>53</v>
      </c>
      <c r="AP763">
        <v>150000</v>
      </c>
      <c r="AQ763">
        <v>0</v>
      </c>
      <c r="AR763">
        <v>15000</v>
      </c>
      <c r="AS763">
        <v>25000</v>
      </c>
      <c r="AT763">
        <v>0</v>
      </c>
      <c r="AU763">
        <v>0</v>
      </c>
      <c r="AV763">
        <v>0</v>
      </c>
      <c r="AW763">
        <v>190000</v>
      </c>
    </row>
    <row r="764" spans="1:49" x14ac:dyDescent="0.35">
      <c r="A764" s="2" t="s">
        <v>309</v>
      </c>
      <c r="B764">
        <v>14</v>
      </c>
      <c r="C764">
        <v>1403</v>
      </c>
      <c r="D764">
        <v>2</v>
      </c>
      <c r="E764" t="s">
        <v>50</v>
      </c>
      <c r="F764">
        <v>44</v>
      </c>
      <c r="G764" t="s">
        <v>72</v>
      </c>
      <c r="I764" t="s">
        <v>73</v>
      </c>
      <c r="J764" t="s">
        <v>52</v>
      </c>
      <c r="K764" t="s">
        <v>52</v>
      </c>
      <c r="L764" t="s">
        <v>52</v>
      </c>
      <c r="M764">
        <v>9</v>
      </c>
      <c r="N764" t="s">
        <v>100</v>
      </c>
      <c r="O764">
        <v>8</v>
      </c>
      <c r="P764" s="6">
        <v>5</v>
      </c>
      <c r="Q764" t="s">
        <v>50</v>
      </c>
      <c r="R764">
        <v>9</v>
      </c>
      <c r="S764" s="5">
        <f t="shared" si="11"/>
        <v>1</v>
      </c>
      <c r="T764" t="s">
        <v>58</v>
      </c>
      <c r="U764" t="s">
        <v>52</v>
      </c>
      <c r="V764">
        <v>1</v>
      </c>
      <c r="W764" t="s">
        <v>52</v>
      </c>
      <c r="X764">
        <v>2</v>
      </c>
      <c r="AB764" t="s">
        <v>72</v>
      </c>
      <c r="AD764" t="s">
        <v>73</v>
      </c>
      <c r="AE764" t="s">
        <v>52</v>
      </c>
      <c r="AF764" t="s">
        <v>52</v>
      </c>
      <c r="AG764" t="s">
        <v>52</v>
      </c>
      <c r="AH764">
        <v>3</v>
      </c>
      <c r="AI764" t="s">
        <v>63</v>
      </c>
      <c r="AJ764" t="s">
        <v>52</v>
      </c>
      <c r="AK764" t="s">
        <v>98</v>
      </c>
      <c r="AM764" t="s">
        <v>62</v>
      </c>
      <c r="AN764" t="s">
        <v>53</v>
      </c>
      <c r="AP764">
        <v>150000</v>
      </c>
      <c r="AQ764">
        <v>0</v>
      </c>
      <c r="AR764">
        <v>15000</v>
      </c>
      <c r="AS764">
        <v>25000</v>
      </c>
      <c r="AT764">
        <v>0</v>
      </c>
      <c r="AU764">
        <v>0</v>
      </c>
      <c r="AV764">
        <v>0</v>
      </c>
      <c r="AW764">
        <v>190000</v>
      </c>
    </row>
    <row r="765" spans="1:49" hidden="1" x14ac:dyDescent="0.35">
      <c r="A765" s="2" t="s">
        <v>310</v>
      </c>
      <c r="B765">
        <v>9</v>
      </c>
      <c r="C765">
        <v>906</v>
      </c>
      <c r="D765">
        <v>2</v>
      </c>
      <c r="E765" t="s">
        <v>50</v>
      </c>
      <c r="F765">
        <v>37</v>
      </c>
      <c r="G765" t="s">
        <v>72</v>
      </c>
      <c r="I765" t="s">
        <v>73</v>
      </c>
      <c r="J765" t="s">
        <v>53</v>
      </c>
      <c r="K765" t="s">
        <v>53</v>
      </c>
      <c r="L765" t="s">
        <v>53</v>
      </c>
      <c r="M765">
        <v>0</v>
      </c>
      <c r="O765">
        <v>8</v>
      </c>
      <c r="P765" s="2">
        <v>1</v>
      </c>
      <c r="Q765" t="s">
        <v>50</v>
      </c>
      <c r="R765">
        <v>37</v>
      </c>
      <c r="S765" s="5">
        <f t="shared" si="11"/>
        <v>0</v>
      </c>
      <c r="T765" t="s">
        <v>54</v>
      </c>
      <c r="U765" t="s">
        <v>53</v>
      </c>
      <c r="W765" t="s">
        <v>53</v>
      </c>
      <c r="Y765" t="s">
        <v>55</v>
      </c>
      <c r="Z765" t="s">
        <v>52</v>
      </c>
      <c r="AA765">
        <v>2</v>
      </c>
      <c r="AB765" t="s">
        <v>72</v>
      </c>
      <c r="AD765" t="s">
        <v>73</v>
      </c>
      <c r="AE765" t="s">
        <v>53</v>
      </c>
      <c r="AF765" t="s">
        <v>53</v>
      </c>
      <c r="AG765" t="s">
        <v>53</v>
      </c>
    </row>
    <row r="766" spans="1:49" hidden="1" x14ac:dyDescent="0.35">
      <c r="A766" s="2" t="s">
        <v>310</v>
      </c>
      <c r="B766">
        <v>9</v>
      </c>
      <c r="C766">
        <v>906</v>
      </c>
      <c r="D766">
        <v>2</v>
      </c>
      <c r="E766" t="s">
        <v>50</v>
      </c>
      <c r="F766">
        <v>37</v>
      </c>
      <c r="G766" t="s">
        <v>72</v>
      </c>
      <c r="I766" t="s">
        <v>73</v>
      </c>
      <c r="J766" t="s">
        <v>53</v>
      </c>
      <c r="K766" t="s">
        <v>53</v>
      </c>
      <c r="L766" t="s">
        <v>53</v>
      </c>
      <c r="M766">
        <v>0</v>
      </c>
      <c r="O766">
        <v>8</v>
      </c>
      <c r="P766" s="2">
        <v>2</v>
      </c>
      <c r="Q766" t="s">
        <v>56</v>
      </c>
      <c r="R766">
        <v>35</v>
      </c>
      <c r="S766" s="5">
        <f t="shared" si="11"/>
        <v>0</v>
      </c>
      <c r="T766" t="s">
        <v>57</v>
      </c>
      <c r="U766" t="s">
        <v>53</v>
      </c>
      <c r="W766" t="s">
        <v>53</v>
      </c>
      <c r="Y766" t="s">
        <v>55</v>
      </c>
      <c r="Z766" t="s">
        <v>52</v>
      </c>
      <c r="AA766">
        <v>1</v>
      </c>
      <c r="AB766" t="s">
        <v>72</v>
      </c>
      <c r="AD766" t="s">
        <v>73</v>
      </c>
      <c r="AE766" t="s">
        <v>53</v>
      </c>
      <c r="AF766" t="s">
        <v>53</v>
      </c>
      <c r="AG766" t="s">
        <v>53</v>
      </c>
    </row>
    <row r="767" spans="1:49" x14ac:dyDescent="0.35">
      <c r="A767" s="2" t="s">
        <v>310</v>
      </c>
      <c r="B767">
        <v>9</v>
      </c>
      <c r="C767">
        <v>906</v>
      </c>
      <c r="D767">
        <v>2</v>
      </c>
      <c r="E767" t="s">
        <v>50</v>
      </c>
      <c r="F767">
        <v>37</v>
      </c>
      <c r="G767" t="s">
        <v>72</v>
      </c>
      <c r="I767" t="s">
        <v>73</v>
      </c>
      <c r="J767" t="s">
        <v>53</v>
      </c>
      <c r="K767" t="s">
        <v>53</v>
      </c>
      <c r="L767" t="s">
        <v>53</v>
      </c>
      <c r="M767">
        <v>0</v>
      </c>
      <c r="O767">
        <v>8</v>
      </c>
      <c r="P767" s="6">
        <v>3</v>
      </c>
      <c r="Q767" t="s">
        <v>50</v>
      </c>
      <c r="R767">
        <v>17</v>
      </c>
      <c r="S767" s="5">
        <f t="shared" si="11"/>
        <v>1</v>
      </c>
      <c r="T767" t="s">
        <v>58</v>
      </c>
      <c r="U767" t="s">
        <v>52</v>
      </c>
      <c r="V767">
        <v>1</v>
      </c>
      <c r="W767" t="s">
        <v>52</v>
      </c>
      <c r="X767">
        <v>2</v>
      </c>
      <c r="Y767" t="s">
        <v>59</v>
      </c>
      <c r="AB767" t="s">
        <v>72</v>
      </c>
      <c r="AD767" t="s">
        <v>73</v>
      </c>
      <c r="AE767" t="s">
        <v>52</v>
      </c>
      <c r="AF767" t="s">
        <v>52</v>
      </c>
      <c r="AG767" t="s">
        <v>52</v>
      </c>
      <c r="AH767">
        <v>3</v>
      </c>
      <c r="AI767" t="s">
        <v>63</v>
      </c>
      <c r="AJ767" t="s">
        <v>53</v>
      </c>
      <c r="AO767" t="s">
        <v>190</v>
      </c>
    </row>
    <row r="768" spans="1:49" x14ac:dyDescent="0.35">
      <c r="A768" s="2" t="s">
        <v>310</v>
      </c>
      <c r="B768">
        <v>9</v>
      </c>
      <c r="C768">
        <v>906</v>
      </c>
      <c r="D768">
        <v>2</v>
      </c>
      <c r="E768" t="s">
        <v>50</v>
      </c>
      <c r="F768">
        <v>37</v>
      </c>
      <c r="G768" t="s">
        <v>72</v>
      </c>
      <c r="I768" t="s">
        <v>73</v>
      </c>
      <c r="J768" t="s">
        <v>53</v>
      </c>
      <c r="K768" t="s">
        <v>53</v>
      </c>
      <c r="L768" t="s">
        <v>53</v>
      </c>
      <c r="M768">
        <v>0</v>
      </c>
      <c r="O768">
        <v>8</v>
      </c>
      <c r="P768" s="6">
        <v>4</v>
      </c>
      <c r="Q768" t="s">
        <v>56</v>
      </c>
      <c r="R768">
        <v>14</v>
      </c>
      <c r="S768" s="5">
        <f t="shared" si="11"/>
        <v>1</v>
      </c>
      <c r="T768" t="s">
        <v>58</v>
      </c>
      <c r="U768" t="s">
        <v>52</v>
      </c>
      <c r="V768">
        <v>1</v>
      </c>
      <c r="W768" t="s">
        <v>52</v>
      </c>
      <c r="X768">
        <v>2</v>
      </c>
      <c r="Y768" t="s">
        <v>59</v>
      </c>
      <c r="AB768" t="s">
        <v>72</v>
      </c>
      <c r="AD768" t="s">
        <v>73</v>
      </c>
      <c r="AE768" t="s">
        <v>52</v>
      </c>
      <c r="AF768" t="s">
        <v>52</v>
      </c>
      <c r="AG768" t="s">
        <v>52</v>
      </c>
      <c r="AH768">
        <v>5</v>
      </c>
      <c r="AI768" t="s">
        <v>78</v>
      </c>
      <c r="AJ768" t="s">
        <v>53</v>
      </c>
      <c r="AO768" t="s">
        <v>190</v>
      </c>
    </row>
    <row r="769" spans="1:49" x14ac:dyDescent="0.35">
      <c r="A769" s="2" t="s">
        <v>310</v>
      </c>
      <c r="B769">
        <v>9</v>
      </c>
      <c r="C769">
        <v>906</v>
      </c>
      <c r="D769">
        <v>2</v>
      </c>
      <c r="E769" t="s">
        <v>50</v>
      </c>
      <c r="F769">
        <v>37</v>
      </c>
      <c r="G769" t="s">
        <v>72</v>
      </c>
      <c r="I769" t="s">
        <v>73</v>
      </c>
      <c r="J769" t="s">
        <v>53</v>
      </c>
      <c r="K769" t="s">
        <v>53</v>
      </c>
      <c r="L769" t="s">
        <v>53</v>
      </c>
      <c r="M769">
        <v>0</v>
      </c>
      <c r="O769">
        <v>1</v>
      </c>
      <c r="P769" s="6">
        <v>5</v>
      </c>
      <c r="Q769" t="s">
        <v>56</v>
      </c>
      <c r="R769">
        <v>12</v>
      </c>
      <c r="S769" s="5">
        <f t="shared" si="11"/>
        <v>1</v>
      </c>
      <c r="T769" t="s">
        <v>58</v>
      </c>
      <c r="U769" t="s">
        <v>52</v>
      </c>
      <c r="V769">
        <v>1</v>
      </c>
      <c r="W769" t="s">
        <v>52</v>
      </c>
      <c r="X769">
        <v>2</v>
      </c>
      <c r="AB769" t="s">
        <v>72</v>
      </c>
      <c r="AD769" t="s">
        <v>73</v>
      </c>
      <c r="AE769" t="s">
        <v>52</v>
      </c>
      <c r="AF769" t="s">
        <v>52</v>
      </c>
      <c r="AG769" t="s">
        <v>52</v>
      </c>
      <c r="AH769">
        <v>5</v>
      </c>
      <c r="AI769" t="s">
        <v>83</v>
      </c>
      <c r="AJ769" t="s">
        <v>52</v>
      </c>
      <c r="AK769" t="s">
        <v>84</v>
      </c>
      <c r="AM769" t="s">
        <v>62</v>
      </c>
      <c r="AN769" t="s">
        <v>53</v>
      </c>
      <c r="AP769">
        <v>0</v>
      </c>
      <c r="AQ769">
        <v>0</v>
      </c>
      <c r="AR769">
        <v>13000</v>
      </c>
      <c r="AS769">
        <v>42000</v>
      </c>
      <c r="AT769">
        <v>0</v>
      </c>
      <c r="AU769">
        <v>0</v>
      </c>
      <c r="AV769">
        <v>0</v>
      </c>
      <c r="AW769">
        <v>55000</v>
      </c>
    </row>
    <row r="770" spans="1:49" x14ac:dyDescent="0.35">
      <c r="A770" s="2" t="s">
        <v>310</v>
      </c>
      <c r="B770">
        <v>9</v>
      </c>
      <c r="C770">
        <v>906</v>
      </c>
      <c r="D770">
        <v>2</v>
      </c>
      <c r="E770" t="s">
        <v>50</v>
      </c>
      <c r="F770">
        <v>37</v>
      </c>
      <c r="G770" t="s">
        <v>72</v>
      </c>
      <c r="I770" t="s">
        <v>73</v>
      </c>
      <c r="J770" t="s">
        <v>53</v>
      </c>
      <c r="K770" t="s">
        <v>53</v>
      </c>
      <c r="L770" t="s">
        <v>53</v>
      </c>
      <c r="M770">
        <v>0</v>
      </c>
      <c r="O770">
        <v>1</v>
      </c>
      <c r="P770" s="6">
        <v>6</v>
      </c>
      <c r="Q770" t="s">
        <v>56</v>
      </c>
      <c r="R770">
        <v>9</v>
      </c>
      <c r="S770" s="5">
        <f t="shared" si="11"/>
        <v>1</v>
      </c>
      <c r="T770" t="s">
        <v>58</v>
      </c>
      <c r="U770" t="s">
        <v>52</v>
      </c>
      <c r="V770">
        <v>1</v>
      </c>
      <c r="W770" t="s">
        <v>52</v>
      </c>
      <c r="X770">
        <v>2</v>
      </c>
      <c r="AB770" t="s">
        <v>72</v>
      </c>
      <c r="AD770" t="s">
        <v>73</v>
      </c>
      <c r="AE770" t="s">
        <v>52</v>
      </c>
      <c r="AF770" t="s">
        <v>52</v>
      </c>
      <c r="AG770" t="s">
        <v>52</v>
      </c>
      <c r="AH770">
        <v>5</v>
      </c>
      <c r="AI770" t="s">
        <v>83</v>
      </c>
      <c r="AJ770" t="s">
        <v>52</v>
      </c>
      <c r="AK770" t="s">
        <v>84</v>
      </c>
      <c r="AM770" t="s">
        <v>62</v>
      </c>
      <c r="AN770" t="s">
        <v>53</v>
      </c>
      <c r="AP770">
        <v>0</v>
      </c>
      <c r="AQ770">
        <v>0</v>
      </c>
      <c r="AR770">
        <v>13000</v>
      </c>
      <c r="AS770">
        <v>32000</v>
      </c>
      <c r="AT770">
        <v>0</v>
      </c>
      <c r="AU770">
        <v>0</v>
      </c>
      <c r="AV770">
        <v>0</v>
      </c>
      <c r="AW770">
        <v>45000</v>
      </c>
    </row>
    <row r="771" spans="1:49" hidden="1" x14ac:dyDescent="0.35">
      <c r="A771" s="2" t="s">
        <v>311</v>
      </c>
      <c r="B771">
        <v>15</v>
      </c>
      <c r="C771">
        <v>1501</v>
      </c>
      <c r="D771">
        <v>2</v>
      </c>
      <c r="E771" t="s">
        <v>50</v>
      </c>
      <c r="F771">
        <v>43</v>
      </c>
      <c r="G771" t="s">
        <v>72</v>
      </c>
      <c r="I771" t="s">
        <v>73</v>
      </c>
      <c r="J771" t="s">
        <v>52</v>
      </c>
      <c r="K771" t="s">
        <v>52</v>
      </c>
      <c r="L771" t="s">
        <v>52</v>
      </c>
      <c r="M771">
        <v>9</v>
      </c>
      <c r="N771" t="s">
        <v>100</v>
      </c>
      <c r="O771">
        <v>1</v>
      </c>
      <c r="P771" s="2">
        <v>1</v>
      </c>
      <c r="Q771" t="s">
        <v>50</v>
      </c>
      <c r="R771">
        <v>43</v>
      </c>
      <c r="S771" s="5">
        <f t="shared" ref="S771:S834" si="12">IF(AND(R771&gt;=6, R771&lt;=17, T771="Child"),1,0)</f>
        <v>0</v>
      </c>
      <c r="T771" t="s">
        <v>54</v>
      </c>
      <c r="U771" t="s">
        <v>53</v>
      </c>
      <c r="W771" t="s">
        <v>53</v>
      </c>
      <c r="Y771" t="s">
        <v>55</v>
      </c>
      <c r="Z771" t="s">
        <v>52</v>
      </c>
      <c r="AA771">
        <v>2</v>
      </c>
      <c r="AB771" t="s">
        <v>72</v>
      </c>
      <c r="AD771" t="s">
        <v>73</v>
      </c>
      <c r="AE771" t="s">
        <v>52</v>
      </c>
      <c r="AF771" t="s">
        <v>52</v>
      </c>
      <c r="AG771" t="s">
        <v>52</v>
      </c>
      <c r="AH771">
        <v>9</v>
      </c>
      <c r="AI771" t="s">
        <v>100</v>
      </c>
      <c r="AJ771" t="s">
        <v>53</v>
      </c>
    </row>
    <row r="772" spans="1:49" hidden="1" x14ac:dyDescent="0.35">
      <c r="A772" s="2" t="s">
        <v>311</v>
      </c>
      <c r="B772">
        <v>15</v>
      </c>
      <c r="C772">
        <v>1501</v>
      </c>
      <c r="D772">
        <v>2</v>
      </c>
      <c r="E772" t="s">
        <v>50</v>
      </c>
      <c r="F772">
        <v>43</v>
      </c>
      <c r="G772" t="s">
        <v>72</v>
      </c>
      <c r="I772" t="s">
        <v>73</v>
      </c>
      <c r="J772" t="s">
        <v>52</v>
      </c>
      <c r="K772" t="s">
        <v>52</v>
      </c>
      <c r="L772" t="s">
        <v>52</v>
      </c>
      <c r="M772">
        <v>9</v>
      </c>
      <c r="N772" t="s">
        <v>100</v>
      </c>
      <c r="O772">
        <v>1</v>
      </c>
      <c r="P772" s="2">
        <v>2</v>
      </c>
      <c r="Q772" t="s">
        <v>56</v>
      </c>
      <c r="R772">
        <v>33</v>
      </c>
      <c r="S772" s="5">
        <f t="shared" si="12"/>
        <v>0</v>
      </c>
      <c r="T772" t="s">
        <v>57</v>
      </c>
      <c r="U772" t="s">
        <v>53</v>
      </c>
      <c r="W772" t="s">
        <v>53</v>
      </c>
      <c r="Y772" t="s">
        <v>55</v>
      </c>
      <c r="Z772" t="s">
        <v>52</v>
      </c>
      <c r="AA772">
        <v>1</v>
      </c>
      <c r="AB772" t="s">
        <v>72</v>
      </c>
      <c r="AD772" t="s">
        <v>73</v>
      </c>
      <c r="AE772" t="s">
        <v>53</v>
      </c>
      <c r="AF772" t="s">
        <v>53</v>
      </c>
      <c r="AG772" t="s">
        <v>53</v>
      </c>
    </row>
    <row r="773" spans="1:49" x14ac:dyDescent="0.35">
      <c r="A773" s="2" t="s">
        <v>311</v>
      </c>
      <c r="B773">
        <v>15</v>
      </c>
      <c r="C773">
        <v>1501</v>
      </c>
      <c r="D773">
        <v>2</v>
      </c>
      <c r="E773" t="s">
        <v>50</v>
      </c>
      <c r="F773">
        <v>43</v>
      </c>
      <c r="G773" t="s">
        <v>72</v>
      </c>
      <c r="I773" t="s">
        <v>73</v>
      </c>
      <c r="J773" t="s">
        <v>52</v>
      </c>
      <c r="K773" t="s">
        <v>52</v>
      </c>
      <c r="L773" t="s">
        <v>52</v>
      </c>
      <c r="M773">
        <v>9</v>
      </c>
      <c r="N773" t="s">
        <v>100</v>
      </c>
      <c r="O773">
        <v>2</v>
      </c>
      <c r="P773" s="6">
        <v>3</v>
      </c>
      <c r="Q773" t="s">
        <v>56</v>
      </c>
      <c r="R773">
        <v>17</v>
      </c>
      <c r="S773" s="5">
        <f t="shared" si="12"/>
        <v>1</v>
      </c>
      <c r="T773" t="s">
        <v>58</v>
      </c>
      <c r="U773" t="s">
        <v>52</v>
      </c>
      <c r="V773">
        <v>1</v>
      </c>
      <c r="W773" t="s">
        <v>52</v>
      </c>
      <c r="X773">
        <v>2</v>
      </c>
      <c r="Y773" t="s">
        <v>59</v>
      </c>
      <c r="AB773" t="s">
        <v>72</v>
      </c>
      <c r="AD773" t="s">
        <v>73</v>
      </c>
      <c r="AE773" t="s">
        <v>52</v>
      </c>
      <c r="AF773" t="s">
        <v>52</v>
      </c>
      <c r="AG773" t="s">
        <v>52</v>
      </c>
      <c r="AH773">
        <v>10</v>
      </c>
      <c r="AI773" t="s">
        <v>107</v>
      </c>
      <c r="AJ773" t="s">
        <v>52</v>
      </c>
      <c r="AK773" t="s">
        <v>123</v>
      </c>
      <c r="AM773" t="s">
        <v>62</v>
      </c>
      <c r="AN773" t="s">
        <v>52</v>
      </c>
      <c r="AP773">
        <v>0</v>
      </c>
      <c r="AQ773">
        <v>1500000</v>
      </c>
      <c r="AR773">
        <v>250000</v>
      </c>
      <c r="AS773">
        <v>58000</v>
      </c>
      <c r="AT773">
        <v>650000</v>
      </c>
      <c r="AU773">
        <v>336000</v>
      </c>
      <c r="AV773">
        <v>0</v>
      </c>
      <c r="AW773">
        <v>2794000</v>
      </c>
    </row>
    <row r="774" spans="1:49" hidden="1" x14ac:dyDescent="0.35">
      <c r="A774" s="2" t="s">
        <v>312</v>
      </c>
      <c r="B774">
        <v>22</v>
      </c>
      <c r="C774">
        <v>2204</v>
      </c>
      <c r="D774">
        <v>1</v>
      </c>
      <c r="E774" t="s">
        <v>50</v>
      </c>
      <c r="F774">
        <v>35</v>
      </c>
      <c r="G774" t="s">
        <v>72</v>
      </c>
      <c r="I774" t="s">
        <v>52</v>
      </c>
      <c r="J774" t="s">
        <v>52</v>
      </c>
      <c r="K774" t="s">
        <v>52</v>
      </c>
      <c r="L774" t="s">
        <v>52</v>
      </c>
      <c r="M774">
        <v>6</v>
      </c>
      <c r="N774" t="s">
        <v>79</v>
      </c>
      <c r="O774">
        <v>2</v>
      </c>
      <c r="P774" s="2">
        <v>1</v>
      </c>
      <c r="Q774" t="s">
        <v>50</v>
      </c>
      <c r="R774">
        <v>35</v>
      </c>
      <c r="S774" s="5">
        <f t="shared" si="12"/>
        <v>0</v>
      </c>
      <c r="T774" t="s">
        <v>54</v>
      </c>
      <c r="U774" t="s">
        <v>53</v>
      </c>
      <c r="W774" t="s">
        <v>53</v>
      </c>
      <c r="Y774" t="s">
        <v>55</v>
      </c>
      <c r="Z774" t="s">
        <v>52</v>
      </c>
      <c r="AA774">
        <v>2</v>
      </c>
      <c r="AB774" t="s">
        <v>72</v>
      </c>
      <c r="AD774" t="s">
        <v>52</v>
      </c>
      <c r="AE774" t="s">
        <v>52</v>
      </c>
      <c r="AF774" t="s">
        <v>52</v>
      </c>
      <c r="AG774" t="s">
        <v>52</v>
      </c>
      <c r="AH774">
        <v>6</v>
      </c>
      <c r="AI774" t="s">
        <v>79</v>
      </c>
      <c r="AJ774" t="s">
        <v>53</v>
      </c>
    </row>
    <row r="775" spans="1:49" hidden="1" x14ac:dyDescent="0.35">
      <c r="A775" s="2" t="s">
        <v>312</v>
      </c>
      <c r="B775">
        <v>22</v>
      </c>
      <c r="C775">
        <v>2204</v>
      </c>
      <c r="D775">
        <v>1</v>
      </c>
      <c r="E775" t="s">
        <v>50</v>
      </c>
      <c r="F775">
        <v>35</v>
      </c>
      <c r="G775" t="s">
        <v>72</v>
      </c>
      <c r="I775" t="s">
        <v>52</v>
      </c>
      <c r="J775" t="s">
        <v>52</v>
      </c>
      <c r="K775" t="s">
        <v>52</v>
      </c>
      <c r="L775" t="s">
        <v>52</v>
      </c>
      <c r="M775">
        <v>6</v>
      </c>
      <c r="N775" t="s">
        <v>79</v>
      </c>
      <c r="O775">
        <v>2</v>
      </c>
      <c r="P775" s="2">
        <v>2</v>
      </c>
      <c r="Q775" t="s">
        <v>56</v>
      </c>
      <c r="R775">
        <v>26</v>
      </c>
      <c r="S775" s="5">
        <f t="shared" si="12"/>
        <v>0</v>
      </c>
      <c r="T775" t="s">
        <v>57</v>
      </c>
      <c r="U775" t="s">
        <v>53</v>
      </c>
      <c r="W775" t="s">
        <v>53</v>
      </c>
      <c r="Y775" t="s">
        <v>55</v>
      </c>
      <c r="Z775" t="s">
        <v>52</v>
      </c>
      <c r="AA775">
        <v>1</v>
      </c>
      <c r="AB775" t="s">
        <v>72</v>
      </c>
      <c r="AD775" t="s">
        <v>52</v>
      </c>
      <c r="AE775" t="s">
        <v>52</v>
      </c>
      <c r="AF775" t="s">
        <v>52</v>
      </c>
      <c r="AG775" t="s">
        <v>52</v>
      </c>
      <c r="AH775">
        <v>5</v>
      </c>
      <c r="AI775" t="s">
        <v>78</v>
      </c>
      <c r="AJ775" t="s">
        <v>53</v>
      </c>
    </row>
    <row r="776" spans="1:49" hidden="1" x14ac:dyDescent="0.35">
      <c r="A776" s="2" t="s">
        <v>312</v>
      </c>
      <c r="B776">
        <v>22</v>
      </c>
      <c r="C776">
        <v>2204</v>
      </c>
      <c r="D776">
        <v>1</v>
      </c>
      <c r="E776" t="s">
        <v>50</v>
      </c>
      <c r="F776">
        <v>35</v>
      </c>
      <c r="G776" t="s">
        <v>72</v>
      </c>
      <c r="I776" t="s">
        <v>52</v>
      </c>
      <c r="J776" t="s">
        <v>52</v>
      </c>
      <c r="K776" t="s">
        <v>52</v>
      </c>
      <c r="L776" t="s">
        <v>52</v>
      </c>
      <c r="M776">
        <v>6</v>
      </c>
      <c r="N776" t="s">
        <v>79</v>
      </c>
      <c r="O776">
        <v>2</v>
      </c>
      <c r="P776" s="2">
        <v>3</v>
      </c>
      <c r="Q776" t="s">
        <v>56</v>
      </c>
      <c r="R776">
        <v>4</v>
      </c>
      <c r="S776" s="5">
        <f t="shared" si="12"/>
        <v>0</v>
      </c>
      <c r="T776" t="s">
        <v>58</v>
      </c>
      <c r="U776" t="s">
        <v>52</v>
      </c>
      <c r="V776">
        <v>1</v>
      </c>
      <c r="W776" t="s">
        <v>52</v>
      </c>
      <c r="X776">
        <v>2</v>
      </c>
      <c r="AB776" t="s">
        <v>72</v>
      </c>
      <c r="AD776" t="s">
        <v>73</v>
      </c>
      <c r="AE776" t="s">
        <v>53</v>
      </c>
      <c r="AF776" t="s">
        <v>53</v>
      </c>
      <c r="AG776" t="s">
        <v>53</v>
      </c>
      <c r="AO776" t="s">
        <v>70</v>
      </c>
    </row>
    <row r="777" spans="1:49" hidden="1" x14ac:dyDescent="0.35">
      <c r="A777" s="2" t="s">
        <v>313</v>
      </c>
      <c r="B777">
        <v>8</v>
      </c>
      <c r="C777">
        <v>807</v>
      </c>
      <c r="D777">
        <v>2</v>
      </c>
      <c r="E777" t="s">
        <v>50</v>
      </c>
      <c r="F777">
        <v>42</v>
      </c>
      <c r="G777" t="s">
        <v>72</v>
      </c>
      <c r="I777" t="s">
        <v>73</v>
      </c>
      <c r="J777" t="s">
        <v>52</v>
      </c>
      <c r="K777" t="s">
        <v>52</v>
      </c>
      <c r="L777" t="s">
        <v>52</v>
      </c>
      <c r="M777">
        <v>12</v>
      </c>
      <c r="N777" t="s">
        <v>115</v>
      </c>
      <c r="O777">
        <v>2</v>
      </c>
      <c r="P777" s="2">
        <v>1</v>
      </c>
      <c r="Q777" t="s">
        <v>50</v>
      </c>
      <c r="R777">
        <v>42</v>
      </c>
      <c r="S777" s="5">
        <f t="shared" si="12"/>
        <v>0</v>
      </c>
      <c r="T777" t="s">
        <v>54</v>
      </c>
      <c r="U777" t="s">
        <v>53</v>
      </c>
      <c r="W777" t="s">
        <v>53</v>
      </c>
      <c r="Y777" t="s">
        <v>55</v>
      </c>
      <c r="Z777" t="s">
        <v>52</v>
      </c>
      <c r="AA777">
        <v>2</v>
      </c>
      <c r="AB777" t="s">
        <v>72</v>
      </c>
      <c r="AD777" t="s">
        <v>73</v>
      </c>
      <c r="AE777" t="s">
        <v>52</v>
      </c>
      <c r="AF777" t="s">
        <v>52</v>
      </c>
      <c r="AG777" t="s">
        <v>52</v>
      </c>
      <c r="AH777">
        <v>12</v>
      </c>
      <c r="AI777" t="s">
        <v>115</v>
      </c>
      <c r="AJ777" t="s">
        <v>53</v>
      </c>
    </row>
    <row r="778" spans="1:49" hidden="1" x14ac:dyDescent="0.35">
      <c r="A778" s="2" t="s">
        <v>313</v>
      </c>
      <c r="B778">
        <v>8</v>
      </c>
      <c r="C778">
        <v>807</v>
      </c>
      <c r="D778">
        <v>2</v>
      </c>
      <c r="E778" t="s">
        <v>50</v>
      </c>
      <c r="F778">
        <v>42</v>
      </c>
      <c r="G778" t="s">
        <v>72</v>
      </c>
      <c r="I778" t="s">
        <v>73</v>
      </c>
      <c r="J778" t="s">
        <v>52</v>
      </c>
      <c r="K778" t="s">
        <v>52</v>
      </c>
      <c r="L778" t="s">
        <v>52</v>
      </c>
      <c r="M778">
        <v>12</v>
      </c>
      <c r="N778" t="s">
        <v>115</v>
      </c>
      <c r="O778">
        <v>2</v>
      </c>
      <c r="P778" s="2">
        <v>2</v>
      </c>
      <c r="Q778" t="s">
        <v>56</v>
      </c>
      <c r="R778">
        <v>33</v>
      </c>
      <c r="S778" s="5">
        <f t="shared" si="12"/>
        <v>0</v>
      </c>
      <c r="T778" t="s">
        <v>57</v>
      </c>
      <c r="U778" t="s">
        <v>53</v>
      </c>
      <c r="W778" t="s">
        <v>53</v>
      </c>
      <c r="Y778" t="s">
        <v>55</v>
      </c>
      <c r="Z778" t="s">
        <v>52</v>
      </c>
      <c r="AA778">
        <v>1</v>
      </c>
      <c r="AB778" t="s">
        <v>72</v>
      </c>
      <c r="AD778" t="s">
        <v>73</v>
      </c>
      <c r="AE778" t="s">
        <v>52</v>
      </c>
      <c r="AF778" t="s">
        <v>52</v>
      </c>
      <c r="AG778" t="s">
        <v>52</v>
      </c>
      <c r="AH778">
        <v>11</v>
      </c>
      <c r="AI778" t="s">
        <v>94</v>
      </c>
      <c r="AJ778" t="s">
        <v>53</v>
      </c>
    </row>
    <row r="779" spans="1:49" x14ac:dyDescent="0.35">
      <c r="A779" s="2" t="s">
        <v>313</v>
      </c>
      <c r="B779">
        <v>8</v>
      </c>
      <c r="C779">
        <v>807</v>
      </c>
      <c r="D779">
        <v>2</v>
      </c>
      <c r="E779" t="s">
        <v>50</v>
      </c>
      <c r="F779">
        <v>42</v>
      </c>
      <c r="G779" t="s">
        <v>72</v>
      </c>
      <c r="I779" t="s">
        <v>73</v>
      </c>
      <c r="J779" t="s">
        <v>52</v>
      </c>
      <c r="K779" t="s">
        <v>52</v>
      </c>
      <c r="L779" t="s">
        <v>52</v>
      </c>
      <c r="M779">
        <v>12</v>
      </c>
      <c r="N779" t="s">
        <v>115</v>
      </c>
      <c r="O779">
        <v>2</v>
      </c>
      <c r="P779" s="6">
        <v>3</v>
      </c>
      <c r="Q779" t="s">
        <v>56</v>
      </c>
      <c r="R779">
        <v>16</v>
      </c>
      <c r="S779" s="5">
        <f t="shared" si="12"/>
        <v>1</v>
      </c>
      <c r="T779" t="s">
        <v>58</v>
      </c>
      <c r="U779" t="s">
        <v>52</v>
      </c>
      <c r="V779">
        <v>1</v>
      </c>
      <c r="W779" t="s">
        <v>52</v>
      </c>
      <c r="X779">
        <v>2</v>
      </c>
      <c r="Y779" t="s">
        <v>59</v>
      </c>
      <c r="AB779" t="s">
        <v>72</v>
      </c>
      <c r="AD779" t="s">
        <v>52</v>
      </c>
      <c r="AE779" t="s">
        <v>52</v>
      </c>
      <c r="AF779" t="s">
        <v>52</v>
      </c>
      <c r="AG779" t="s">
        <v>52</v>
      </c>
      <c r="AH779">
        <v>13</v>
      </c>
      <c r="AI779" t="s">
        <v>94</v>
      </c>
      <c r="AJ779" t="s">
        <v>52</v>
      </c>
      <c r="AK779" t="s">
        <v>108</v>
      </c>
      <c r="AM779" t="s">
        <v>62</v>
      </c>
      <c r="AN779" t="s">
        <v>52</v>
      </c>
      <c r="AP779">
        <v>0</v>
      </c>
      <c r="AQ779">
        <v>160000</v>
      </c>
      <c r="AR779">
        <v>120000</v>
      </c>
      <c r="AS779">
        <v>80000</v>
      </c>
      <c r="AT779">
        <v>0</v>
      </c>
      <c r="AU779">
        <v>40000</v>
      </c>
      <c r="AV779">
        <v>0</v>
      </c>
      <c r="AW779">
        <v>400000</v>
      </c>
    </row>
    <row r="780" spans="1:49" x14ac:dyDescent="0.35">
      <c r="A780" s="2" t="s">
        <v>313</v>
      </c>
      <c r="B780">
        <v>8</v>
      </c>
      <c r="C780">
        <v>807</v>
      </c>
      <c r="D780">
        <v>2</v>
      </c>
      <c r="E780" t="s">
        <v>50</v>
      </c>
      <c r="F780">
        <v>42</v>
      </c>
      <c r="G780" t="s">
        <v>72</v>
      </c>
      <c r="I780" t="s">
        <v>73</v>
      </c>
      <c r="J780" t="s">
        <v>52</v>
      </c>
      <c r="K780" t="s">
        <v>52</v>
      </c>
      <c r="L780" t="s">
        <v>52</v>
      </c>
      <c r="M780">
        <v>12</v>
      </c>
      <c r="N780" t="s">
        <v>115</v>
      </c>
      <c r="O780">
        <v>2</v>
      </c>
      <c r="P780" s="6">
        <v>4</v>
      </c>
      <c r="Q780" t="s">
        <v>50</v>
      </c>
      <c r="R780">
        <v>13</v>
      </c>
      <c r="S780" s="5">
        <f t="shared" si="12"/>
        <v>1</v>
      </c>
      <c r="T780" t="s">
        <v>58</v>
      </c>
      <c r="U780" t="s">
        <v>52</v>
      </c>
      <c r="V780">
        <v>1</v>
      </c>
      <c r="W780" t="s">
        <v>52</v>
      </c>
      <c r="X780">
        <v>2</v>
      </c>
      <c r="Y780" t="s">
        <v>59</v>
      </c>
      <c r="AB780" t="s">
        <v>72</v>
      </c>
      <c r="AD780" t="s">
        <v>52</v>
      </c>
      <c r="AE780" t="s">
        <v>52</v>
      </c>
      <c r="AF780" t="s">
        <v>52</v>
      </c>
      <c r="AG780" t="s">
        <v>52</v>
      </c>
      <c r="AH780">
        <v>9</v>
      </c>
      <c r="AI780" t="s">
        <v>86</v>
      </c>
      <c r="AJ780" t="s">
        <v>52</v>
      </c>
      <c r="AK780" t="s">
        <v>87</v>
      </c>
      <c r="AM780" t="s">
        <v>62</v>
      </c>
      <c r="AN780" t="s">
        <v>52</v>
      </c>
      <c r="AP780">
        <v>0</v>
      </c>
      <c r="AQ780">
        <v>360000</v>
      </c>
      <c r="AR780">
        <v>140000</v>
      </c>
      <c r="AS780">
        <v>0</v>
      </c>
      <c r="AT780">
        <v>0</v>
      </c>
      <c r="AU780">
        <v>120000</v>
      </c>
      <c r="AV780">
        <v>0</v>
      </c>
      <c r="AW780">
        <v>620000</v>
      </c>
    </row>
    <row r="781" spans="1:49" x14ac:dyDescent="0.35">
      <c r="A781" s="2" t="s">
        <v>313</v>
      </c>
      <c r="B781">
        <v>8</v>
      </c>
      <c r="C781">
        <v>807</v>
      </c>
      <c r="D781">
        <v>2</v>
      </c>
      <c r="E781" t="s">
        <v>50</v>
      </c>
      <c r="F781">
        <v>42</v>
      </c>
      <c r="G781" t="s">
        <v>72</v>
      </c>
      <c r="I781" t="s">
        <v>73</v>
      </c>
      <c r="J781" t="s">
        <v>52</v>
      </c>
      <c r="K781" t="s">
        <v>52</v>
      </c>
      <c r="L781" t="s">
        <v>52</v>
      </c>
      <c r="M781">
        <v>12</v>
      </c>
      <c r="N781" t="s">
        <v>115</v>
      </c>
      <c r="O781">
        <v>2</v>
      </c>
      <c r="P781" s="6">
        <v>5</v>
      </c>
      <c r="Q781" t="s">
        <v>56</v>
      </c>
      <c r="R781">
        <v>9</v>
      </c>
      <c r="S781" s="5">
        <f t="shared" si="12"/>
        <v>1</v>
      </c>
      <c r="T781" t="s">
        <v>58</v>
      </c>
      <c r="U781" t="s">
        <v>52</v>
      </c>
      <c r="V781">
        <v>1</v>
      </c>
      <c r="W781" t="s">
        <v>52</v>
      </c>
      <c r="X781">
        <v>2</v>
      </c>
      <c r="AB781" t="s">
        <v>72</v>
      </c>
      <c r="AD781" t="s">
        <v>73</v>
      </c>
      <c r="AE781" t="s">
        <v>52</v>
      </c>
      <c r="AF781" t="s">
        <v>52</v>
      </c>
      <c r="AG781" t="s">
        <v>52</v>
      </c>
      <c r="AH781">
        <v>6</v>
      </c>
      <c r="AI781" t="s">
        <v>83</v>
      </c>
      <c r="AJ781" t="s">
        <v>52</v>
      </c>
      <c r="AK781" t="s">
        <v>84</v>
      </c>
      <c r="AM781" t="s">
        <v>62</v>
      </c>
      <c r="AN781" t="s">
        <v>52</v>
      </c>
      <c r="AP781">
        <v>2320000</v>
      </c>
      <c r="AQ781">
        <v>0</v>
      </c>
      <c r="AR781">
        <v>160000</v>
      </c>
      <c r="AS781">
        <v>50000</v>
      </c>
      <c r="AT781">
        <v>0</v>
      </c>
      <c r="AU781">
        <v>0</v>
      </c>
      <c r="AV781">
        <v>0</v>
      </c>
      <c r="AW781">
        <v>2530000</v>
      </c>
    </row>
    <row r="782" spans="1:49" hidden="1" x14ac:dyDescent="0.35">
      <c r="A782" s="2" t="s">
        <v>313</v>
      </c>
      <c r="B782">
        <v>8</v>
      </c>
      <c r="C782">
        <v>807</v>
      </c>
      <c r="D782">
        <v>2</v>
      </c>
      <c r="E782" t="s">
        <v>50</v>
      </c>
      <c r="F782">
        <v>42</v>
      </c>
      <c r="G782" t="s">
        <v>72</v>
      </c>
      <c r="I782" t="s">
        <v>73</v>
      </c>
      <c r="J782" t="s">
        <v>52</v>
      </c>
      <c r="K782" t="s">
        <v>52</v>
      </c>
      <c r="L782" t="s">
        <v>52</v>
      </c>
      <c r="M782">
        <v>12</v>
      </c>
      <c r="N782" t="s">
        <v>115</v>
      </c>
      <c r="O782">
        <v>2</v>
      </c>
      <c r="P782" s="2">
        <v>6</v>
      </c>
      <c r="Q782" t="s">
        <v>56</v>
      </c>
      <c r="R782">
        <v>5</v>
      </c>
      <c r="S782" s="5">
        <f t="shared" si="12"/>
        <v>0</v>
      </c>
      <c r="T782" t="s">
        <v>58</v>
      </c>
      <c r="U782" t="s">
        <v>52</v>
      </c>
      <c r="V782">
        <v>1</v>
      </c>
      <c r="W782" t="s">
        <v>52</v>
      </c>
      <c r="X782">
        <v>2</v>
      </c>
      <c r="AB782" t="s">
        <v>72</v>
      </c>
      <c r="AD782" t="s">
        <v>73</v>
      </c>
      <c r="AE782" t="s">
        <v>53</v>
      </c>
      <c r="AF782" t="s">
        <v>53</v>
      </c>
      <c r="AG782" t="s">
        <v>52</v>
      </c>
      <c r="AH782">
        <v>2</v>
      </c>
      <c r="AI782" t="s">
        <v>68</v>
      </c>
      <c r="AJ782" t="s">
        <v>52</v>
      </c>
      <c r="AK782" t="s">
        <v>74</v>
      </c>
      <c r="AM782" t="s">
        <v>62</v>
      </c>
      <c r="AN782" t="s">
        <v>52</v>
      </c>
      <c r="AP782">
        <v>2400000</v>
      </c>
      <c r="AQ782">
        <v>0</v>
      </c>
      <c r="AR782">
        <v>120000</v>
      </c>
      <c r="AS782">
        <v>50000</v>
      </c>
      <c r="AT782">
        <v>0</v>
      </c>
      <c r="AU782">
        <v>0</v>
      </c>
      <c r="AV782">
        <v>0</v>
      </c>
      <c r="AW782">
        <v>2570000</v>
      </c>
    </row>
    <row r="783" spans="1:49" hidden="1" x14ac:dyDescent="0.35">
      <c r="A783" s="2" t="s">
        <v>314</v>
      </c>
      <c r="B783">
        <v>1</v>
      </c>
      <c r="C783">
        <v>103</v>
      </c>
      <c r="D783">
        <v>2</v>
      </c>
      <c r="E783" t="s">
        <v>56</v>
      </c>
      <c r="F783">
        <v>69</v>
      </c>
      <c r="G783" t="s">
        <v>72</v>
      </c>
      <c r="I783" t="s">
        <v>73</v>
      </c>
      <c r="J783" t="s">
        <v>52</v>
      </c>
      <c r="K783" t="s">
        <v>52</v>
      </c>
      <c r="L783" t="s">
        <v>52</v>
      </c>
      <c r="M783">
        <v>3</v>
      </c>
      <c r="N783" t="s">
        <v>63</v>
      </c>
      <c r="O783">
        <v>2</v>
      </c>
      <c r="P783" s="2">
        <v>1</v>
      </c>
      <c r="Q783" t="s">
        <v>56</v>
      </c>
      <c r="R783">
        <v>69</v>
      </c>
      <c r="S783" s="5">
        <f t="shared" si="12"/>
        <v>0</v>
      </c>
      <c r="T783" t="s">
        <v>54</v>
      </c>
      <c r="U783" t="s">
        <v>53</v>
      </c>
      <c r="W783" t="s">
        <v>53</v>
      </c>
      <c r="Y783" t="s">
        <v>55</v>
      </c>
      <c r="Z783" t="s">
        <v>53</v>
      </c>
      <c r="AB783" t="s">
        <v>72</v>
      </c>
      <c r="AD783" t="s">
        <v>73</v>
      </c>
      <c r="AE783" t="s">
        <v>52</v>
      </c>
      <c r="AF783" t="s">
        <v>52</v>
      </c>
      <c r="AG783" t="s">
        <v>52</v>
      </c>
      <c r="AH783">
        <v>3</v>
      </c>
      <c r="AI783" t="s">
        <v>63</v>
      </c>
      <c r="AJ783" t="s">
        <v>53</v>
      </c>
    </row>
    <row r="784" spans="1:49" hidden="1" x14ac:dyDescent="0.35">
      <c r="A784" s="2" t="s">
        <v>314</v>
      </c>
      <c r="B784">
        <v>1</v>
      </c>
      <c r="C784">
        <v>103</v>
      </c>
      <c r="D784">
        <v>2</v>
      </c>
      <c r="E784" t="s">
        <v>56</v>
      </c>
      <c r="F784">
        <v>69</v>
      </c>
      <c r="G784" t="s">
        <v>72</v>
      </c>
      <c r="I784" t="s">
        <v>73</v>
      </c>
      <c r="J784" t="s">
        <v>52</v>
      </c>
      <c r="K784" t="s">
        <v>52</v>
      </c>
      <c r="L784" t="s">
        <v>52</v>
      </c>
      <c r="M784">
        <v>3</v>
      </c>
      <c r="N784" t="s">
        <v>63</v>
      </c>
      <c r="O784">
        <v>1</v>
      </c>
      <c r="P784" s="2">
        <v>2</v>
      </c>
      <c r="Q784" t="s">
        <v>56</v>
      </c>
      <c r="R784">
        <v>34</v>
      </c>
      <c r="S784" s="5">
        <f t="shared" si="12"/>
        <v>0</v>
      </c>
      <c r="T784" t="s">
        <v>58</v>
      </c>
      <c r="U784" t="s">
        <v>53</v>
      </c>
      <c r="W784" t="s">
        <v>52</v>
      </c>
      <c r="X784">
        <v>1</v>
      </c>
      <c r="Y784" t="s">
        <v>59</v>
      </c>
      <c r="AB784" t="s">
        <v>72</v>
      </c>
      <c r="AD784" t="s">
        <v>73</v>
      </c>
      <c r="AE784" t="s">
        <v>52</v>
      </c>
      <c r="AF784" t="s">
        <v>52</v>
      </c>
      <c r="AG784" t="s">
        <v>52</v>
      </c>
      <c r="AH784">
        <v>4</v>
      </c>
      <c r="AI784" t="s">
        <v>83</v>
      </c>
      <c r="AJ784" t="s">
        <v>53</v>
      </c>
    </row>
    <row r="785" spans="1:49" hidden="1" x14ac:dyDescent="0.35">
      <c r="A785" s="2" t="s">
        <v>315</v>
      </c>
      <c r="B785">
        <v>1</v>
      </c>
      <c r="C785">
        <v>108</v>
      </c>
      <c r="D785">
        <v>2</v>
      </c>
      <c r="E785" t="s">
        <v>50</v>
      </c>
      <c r="F785">
        <v>34</v>
      </c>
      <c r="G785" t="s">
        <v>72</v>
      </c>
      <c r="I785" t="s">
        <v>73</v>
      </c>
      <c r="J785" t="s">
        <v>52</v>
      </c>
      <c r="K785" t="s">
        <v>52</v>
      </c>
      <c r="L785" t="s">
        <v>52</v>
      </c>
      <c r="M785">
        <v>4</v>
      </c>
      <c r="N785" t="s">
        <v>83</v>
      </c>
      <c r="O785">
        <v>1</v>
      </c>
      <c r="P785" s="2">
        <v>1</v>
      </c>
      <c r="Q785" t="s">
        <v>50</v>
      </c>
      <c r="R785">
        <v>34</v>
      </c>
      <c r="S785" s="5">
        <f t="shared" si="12"/>
        <v>0</v>
      </c>
      <c r="T785" t="s">
        <v>54</v>
      </c>
      <c r="U785" t="s">
        <v>53</v>
      </c>
      <c r="W785" t="s">
        <v>53</v>
      </c>
      <c r="Y785" t="s">
        <v>55</v>
      </c>
      <c r="Z785" t="s">
        <v>52</v>
      </c>
      <c r="AA785">
        <v>2</v>
      </c>
      <c r="AB785" t="s">
        <v>72</v>
      </c>
      <c r="AD785" t="s">
        <v>73</v>
      </c>
      <c r="AE785" t="s">
        <v>52</v>
      </c>
      <c r="AF785" t="s">
        <v>52</v>
      </c>
      <c r="AG785" t="s">
        <v>52</v>
      </c>
      <c r="AH785">
        <v>4</v>
      </c>
      <c r="AI785" t="s">
        <v>83</v>
      </c>
      <c r="AJ785" t="s">
        <v>53</v>
      </c>
    </row>
    <row r="786" spans="1:49" hidden="1" x14ac:dyDescent="0.35">
      <c r="A786" s="2" t="s">
        <v>315</v>
      </c>
      <c r="B786">
        <v>1</v>
      </c>
      <c r="C786">
        <v>108</v>
      </c>
      <c r="D786">
        <v>2</v>
      </c>
      <c r="E786" t="s">
        <v>50</v>
      </c>
      <c r="F786">
        <v>34</v>
      </c>
      <c r="G786" t="s">
        <v>72</v>
      </c>
      <c r="I786" t="s">
        <v>73</v>
      </c>
      <c r="J786" t="s">
        <v>52</v>
      </c>
      <c r="K786" t="s">
        <v>52</v>
      </c>
      <c r="L786" t="s">
        <v>52</v>
      </c>
      <c r="M786">
        <v>4</v>
      </c>
      <c r="N786" t="s">
        <v>83</v>
      </c>
      <c r="O786">
        <v>1</v>
      </c>
      <c r="P786" s="2">
        <v>2</v>
      </c>
      <c r="Q786" t="s">
        <v>56</v>
      </c>
      <c r="R786">
        <v>29</v>
      </c>
      <c r="S786" s="5">
        <f t="shared" si="12"/>
        <v>0</v>
      </c>
      <c r="T786" t="s">
        <v>57</v>
      </c>
      <c r="U786" t="s">
        <v>53</v>
      </c>
      <c r="W786" t="s">
        <v>52</v>
      </c>
      <c r="X786">
        <v>4</v>
      </c>
      <c r="Y786" t="s">
        <v>55</v>
      </c>
      <c r="Z786" t="s">
        <v>52</v>
      </c>
      <c r="AA786">
        <v>1</v>
      </c>
      <c r="AB786" t="s">
        <v>72</v>
      </c>
      <c r="AD786" t="s">
        <v>73</v>
      </c>
      <c r="AE786" t="s">
        <v>52</v>
      </c>
      <c r="AF786" t="s">
        <v>52</v>
      </c>
      <c r="AG786" t="s">
        <v>52</v>
      </c>
      <c r="AH786">
        <v>7</v>
      </c>
      <c r="AI786" t="s">
        <v>86</v>
      </c>
      <c r="AJ786" t="s">
        <v>53</v>
      </c>
    </row>
    <row r="787" spans="1:49" x14ac:dyDescent="0.35">
      <c r="A787" s="2" t="s">
        <v>315</v>
      </c>
      <c r="B787">
        <v>1</v>
      </c>
      <c r="C787">
        <v>108</v>
      </c>
      <c r="D787">
        <v>2</v>
      </c>
      <c r="E787" t="s">
        <v>50</v>
      </c>
      <c r="F787">
        <v>34</v>
      </c>
      <c r="G787" t="s">
        <v>72</v>
      </c>
      <c r="I787" t="s">
        <v>73</v>
      </c>
      <c r="J787" t="s">
        <v>52</v>
      </c>
      <c r="K787" t="s">
        <v>52</v>
      </c>
      <c r="L787" t="s">
        <v>52</v>
      </c>
      <c r="M787">
        <v>4</v>
      </c>
      <c r="N787" t="s">
        <v>83</v>
      </c>
      <c r="O787">
        <v>1</v>
      </c>
      <c r="P787" s="6">
        <v>3</v>
      </c>
      <c r="Q787" t="s">
        <v>56</v>
      </c>
      <c r="R787">
        <v>9</v>
      </c>
      <c r="S787" s="5">
        <f t="shared" si="12"/>
        <v>1</v>
      </c>
      <c r="T787" t="s">
        <v>58</v>
      </c>
      <c r="U787" t="s">
        <v>52</v>
      </c>
      <c r="V787">
        <v>1</v>
      </c>
      <c r="W787" t="s">
        <v>52</v>
      </c>
      <c r="X787">
        <v>2</v>
      </c>
      <c r="AB787" t="s">
        <v>72</v>
      </c>
      <c r="AD787" t="s">
        <v>73</v>
      </c>
      <c r="AE787" t="s">
        <v>52</v>
      </c>
      <c r="AF787" t="s">
        <v>52</v>
      </c>
      <c r="AG787" t="s">
        <v>52</v>
      </c>
      <c r="AH787">
        <v>3</v>
      </c>
      <c r="AI787" t="s">
        <v>97</v>
      </c>
      <c r="AJ787" t="s">
        <v>52</v>
      </c>
      <c r="AK787" t="s">
        <v>98</v>
      </c>
      <c r="AM787" t="s">
        <v>62</v>
      </c>
      <c r="AN787" t="s">
        <v>53</v>
      </c>
      <c r="AP787">
        <v>0</v>
      </c>
      <c r="AQ787">
        <v>0</v>
      </c>
      <c r="AR787">
        <v>15000</v>
      </c>
      <c r="AS787">
        <v>25000</v>
      </c>
      <c r="AT787">
        <v>0</v>
      </c>
      <c r="AU787">
        <v>0</v>
      </c>
      <c r="AV787">
        <v>20000</v>
      </c>
      <c r="AW787">
        <v>60000</v>
      </c>
    </row>
    <row r="788" spans="1:49" hidden="1" x14ac:dyDescent="0.35">
      <c r="A788" s="2" t="s">
        <v>315</v>
      </c>
      <c r="B788">
        <v>1</v>
      </c>
      <c r="C788">
        <v>108</v>
      </c>
      <c r="D788">
        <v>2</v>
      </c>
      <c r="E788" t="s">
        <v>50</v>
      </c>
      <c r="F788">
        <v>34</v>
      </c>
      <c r="G788" t="s">
        <v>72</v>
      </c>
      <c r="I788" t="s">
        <v>73</v>
      </c>
      <c r="J788" t="s">
        <v>52</v>
      </c>
      <c r="K788" t="s">
        <v>52</v>
      </c>
      <c r="L788" t="s">
        <v>52</v>
      </c>
      <c r="M788">
        <v>4</v>
      </c>
      <c r="N788" t="s">
        <v>83</v>
      </c>
      <c r="O788">
        <v>1</v>
      </c>
      <c r="P788" s="2">
        <v>4</v>
      </c>
      <c r="Q788" t="s">
        <v>56</v>
      </c>
      <c r="R788">
        <v>51</v>
      </c>
      <c r="S788" s="5">
        <f t="shared" si="12"/>
        <v>0</v>
      </c>
      <c r="T788" t="s">
        <v>125</v>
      </c>
      <c r="U788" t="s">
        <v>53</v>
      </c>
      <c r="W788" t="s">
        <v>53</v>
      </c>
      <c r="Y788" t="s">
        <v>55</v>
      </c>
      <c r="Z788" t="s">
        <v>53</v>
      </c>
      <c r="AB788" t="s">
        <v>72</v>
      </c>
      <c r="AD788" t="s">
        <v>73</v>
      </c>
      <c r="AE788" t="s">
        <v>52</v>
      </c>
      <c r="AF788" t="s">
        <v>53</v>
      </c>
      <c r="AG788" t="s">
        <v>53</v>
      </c>
    </row>
    <row r="789" spans="1:49" hidden="1" x14ac:dyDescent="0.35">
      <c r="A789" s="2" t="s">
        <v>316</v>
      </c>
      <c r="B789">
        <v>21</v>
      </c>
      <c r="C789">
        <v>2106</v>
      </c>
      <c r="D789">
        <v>2</v>
      </c>
      <c r="E789" t="s">
        <v>50</v>
      </c>
      <c r="F789">
        <v>48</v>
      </c>
      <c r="G789" t="s">
        <v>72</v>
      </c>
      <c r="I789" t="s">
        <v>73</v>
      </c>
      <c r="J789" t="s">
        <v>53</v>
      </c>
      <c r="K789" t="s">
        <v>53</v>
      </c>
      <c r="L789" t="s">
        <v>52</v>
      </c>
      <c r="M789">
        <v>7</v>
      </c>
      <c r="N789" t="s">
        <v>86</v>
      </c>
      <c r="O789">
        <v>1</v>
      </c>
      <c r="P789" s="2">
        <v>1</v>
      </c>
      <c r="Q789" t="s">
        <v>50</v>
      </c>
      <c r="R789">
        <v>48</v>
      </c>
      <c r="S789" s="5">
        <f t="shared" si="12"/>
        <v>0</v>
      </c>
      <c r="T789" t="s">
        <v>54</v>
      </c>
      <c r="U789" t="s">
        <v>53</v>
      </c>
      <c r="W789" t="s">
        <v>53</v>
      </c>
      <c r="Y789" t="s">
        <v>55</v>
      </c>
      <c r="Z789" t="s">
        <v>52</v>
      </c>
      <c r="AA789">
        <v>2</v>
      </c>
      <c r="AB789" t="s">
        <v>72</v>
      </c>
      <c r="AD789" t="s">
        <v>73</v>
      </c>
      <c r="AE789" t="s">
        <v>53</v>
      </c>
      <c r="AF789" t="s">
        <v>53</v>
      </c>
      <c r="AG789" t="s">
        <v>52</v>
      </c>
      <c r="AH789">
        <v>7</v>
      </c>
      <c r="AI789" t="s">
        <v>86</v>
      </c>
      <c r="AJ789" t="s">
        <v>53</v>
      </c>
    </row>
    <row r="790" spans="1:49" hidden="1" x14ac:dyDescent="0.35">
      <c r="A790" s="2" t="s">
        <v>316</v>
      </c>
      <c r="B790">
        <v>21</v>
      </c>
      <c r="C790">
        <v>2106</v>
      </c>
      <c r="D790">
        <v>2</v>
      </c>
      <c r="E790" t="s">
        <v>50</v>
      </c>
      <c r="F790">
        <v>48</v>
      </c>
      <c r="G790" t="s">
        <v>72</v>
      </c>
      <c r="I790" t="s">
        <v>73</v>
      </c>
      <c r="J790" t="s">
        <v>53</v>
      </c>
      <c r="K790" t="s">
        <v>53</v>
      </c>
      <c r="L790" t="s">
        <v>52</v>
      </c>
      <c r="M790">
        <v>7</v>
      </c>
      <c r="N790" t="s">
        <v>86</v>
      </c>
      <c r="O790">
        <v>1</v>
      </c>
      <c r="P790" s="2">
        <v>2</v>
      </c>
      <c r="Q790" t="s">
        <v>56</v>
      </c>
      <c r="R790">
        <v>52</v>
      </c>
      <c r="S790" s="5">
        <f t="shared" si="12"/>
        <v>0</v>
      </c>
      <c r="T790" t="s">
        <v>57</v>
      </c>
      <c r="U790" t="s">
        <v>53</v>
      </c>
      <c r="W790" t="s">
        <v>53</v>
      </c>
      <c r="Y790" t="s">
        <v>55</v>
      </c>
      <c r="Z790" t="s">
        <v>52</v>
      </c>
      <c r="AA790">
        <v>1</v>
      </c>
      <c r="AB790" t="s">
        <v>72</v>
      </c>
      <c r="AD790" t="s">
        <v>73</v>
      </c>
      <c r="AE790" t="s">
        <v>53</v>
      </c>
      <c r="AF790" t="s">
        <v>53</v>
      </c>
      <c r="AG790" t="s">
        <v>52</v>
      </c>
      <c r="AH790">
        <v>9</v>
      </c>
      <c r="AI790" t="s">
        <v>100</v>
      </c>
      <c r="AJ790" t="s">
        <v>53</v>
      </c>
    </row>
    <row r="791" spans="1:49" hidden="1" x14ac:dyDescent="0.35">
      <c r="A791" s="2" t="s">
        <v>316</v>
      </c>
      <c r="B791">
        <v>21</v>
      </c>
      <c r="C791">
        <v>2106</v>
      </c>
      <c r="D791">
        <v>2</v>
      </c>
      <c r="E791" t="s">
        <v>50</v>
      </c>
      <c r="F791">
        <v>48</v>
      </c>
      <c r="G791" t="s">
        <v>72</v>
      </c>
      <c r="I791" t="s">
        <v>73</v>
      </c>
      <c r="J791" t="s">
        <v>53</v>
      </c>
      <c r="K791" t="s">
        <v>53</v>
      </c>
      <c r="L791" t="s">
        <v>52</v>
      </c>
      <c r="M791">
        <v>7</v>
      </c>
      <c r="N791" t="s">
        <v>86</v>
      </c>
      <c r="O791">
        <v>1</v>
      </c>
      <c r="P791" s="2">
        <v>3</v>
      </c>
      <c r="Q791" t="s">
        <v>56</v>
      </c>
      <c r="R791">
        <v>18</v>
      </c>
      <c r="S791" s="5">
        <f t="shared" si="12"/>
        <v>0</v>
      </c>
      <c r="T791" t="s">
        <v>58</v>
      </c>
      <c r="U791" t="s">
        <v>52</v>
      </c>
      <c r="V791">
        <v>1</v>
      </c>
      <c r="W791" t="s">
        <v>52</v>
      </c>
      <c r="X791">
        <v>2</v>
      </c>
      <c r="Y791" t="s">
        <v>59</v>
      </c>
      <c r="AB791" t="s">
        <v>72</v>
      </c>
      <c r="AD791" t="s">
        <v>52</v>
      </c>
      <c r="AE791" t="s">
        <v>52</v>
      </c>
      <c r="AF791" t="s">
        <v>52</v>
      </c>
      <c r="AG791" t="s">
        <v>52</v>
      </c>
      <c r="AH791">
        <v>12</v>
      </c>
      <c r="AI791" t="s">
        <v>94</v>
      </c>
      <c r="AJ791" t="s">
        <v>52</v>
      </c>
      <c r="AK791" t="s">
        <v>108</v>
      </c>
      <c r="AM791" t="s">
        <v>62</v>
      </c>
      <c r="AN791" t="s">
        <v>52</v>
      </c>
      <c r="AP791">
        <v>0</v>
      </c>
      <c r="AQ791">
        <v>400000</v>
      </c>
      <c r="AR791">
        <v>40000</v>
      </c>
      <c r="AS791">
        <v>10000</v>
      </c>
      <c r="AT791">
        <v>0</v>
      </c>
      <c r="AU791">
        <v>0</v>
      </c>
      <c r="AV791">
        <v>0</v>
      </c>
      <c r="AW791">
        <v>450000</v>
      </c>
    </row>
    <row r="792" spans="1:49" hidden="1" x14ac:dyDescent="0.35">
      <c r="A792" s="2" t="s">
        <v>317</v>
      </c>
      <c r="B792">
        <v>5</v>
      </c>
      <c r="C792">
        <v>508</v>
      </c>
      <c r="D792">
        <v>2</v>
      </c>
      <c r="E792" t="s">
        <v>50</v>
      </c>
      <c r="F792">
        <v>26</v>
      </c>
      <c r="G792" t="s">
        <v>72</v>
      </c>
      <c r="I792" t="s">
        <v>73</v>
      </c>
      <c r="J792" t="s">
        <v>52</v>
      </c>
      <c r="K792" t="s">
        <v>52</v>
      </c>
      <c r="L792" t="s">
        <v>52</v>
      </c>
      <c r="M792">
        <v>6</v>
      </c>
      <c r="N792" t="s">
        <v>79</v>
      </c>
      <c r="P792" s="2">
        <v>1</v>
      </c>
      <c r="Q792" t="s">
        <v>50</v>
      </c>
      <c r="R792">
        <v>26</v>
      </c>
      <c r="S792" s="5">
        <f t="shared" si="12"/>
        <v>0</v>
      </c>
      <c r="T792" t="s">
        <v>54</v>
      </c>
      <c r="U792" t="s">
        <v>53</v>
      </c>
      <c r="W792" t="s">
        <v>53</v>
      </c>
      <c r="Y792" t="s">
        <v>55</v>
      </c>
      <c r="Z792" t="s">
        <v>52</v>
      </c>
      <c r="AA792">
        <v>2</v>
      </c>
      <c r="AB792" t="s">
        <v>72</v>
      </c>
      <c r="AD792" t="s">
        <v>73</v>
      </c>
      <c r="AE792" t="s">
        <v>52</v>
      </c>
      <c r="AF792" t="s">
        <v>52</v>
      </c>
      <c r="AG792" t="s">
        <v>52</v>
      </c>
      <c r="AH792">
        <v>6</v>
      </c>
      <c r="AI792" t="s">
        <v>79</v>
      </c>
      <c r="AJ792" t="s">
        <v>53</v>
      </c>
    </row>
    <row r="793" spans="1:49" hidden="1" x14ac:dyDescent="0.35">
      <c r="A793" s="2" t="s">
        <v>317</v>
      </c>
      <c r="B793">
        <v>5</v>
      </c>
      <c r="C793">
        <v>508</v>
      </c>
      <c r="D793">
        <v>2</v>
      </c>
      <c r="E793" t="s">
        <v>50</v>
      </c>
      <c r="F793">
        <v>26</v>
      </c>
      <c r="G793" t="s">
        <v>72</v>
      </c>
      <c r="I793" t="s">
        <v>73</v>
      </c>
      <c r="J793" t="s">
        <v>52</v>
      </c>
      <c r="K793" t="s">
        <v>52</v>
      </c>
      <c r="L793" t="s">
        <v>52</v>
      </c>
      <c r="M793">
        <v>6</v>
      </c>
      <c r="N793" t="s">
        <v>79</v>
      </c>
      <c r="P793" s="2">
        <v>2</v>
      </c>
      <c r="Q793" t="s">
        <v>56</v>
      </c>
      <c r="R793">
        <v>29</v>
      </c>
      <c r="S793" s="5">
        <f t="shared" si="12"/>
        <v>0</v>
      </c>
      <c r="T793" t="s">
        <v>57</v>
      </c>
      <c r="U793" t="s">
        <v>53</v>
      </c>
      <c r="W793" t="s">
        <v>53</v>
      </c>
      <c r="Y793" t="s">
        <v>55</v>
      </c>
      <c r="Z793" t="s">
        <v>52</v>
      </c>
      <c r="AA793">
        <v>1</v>
      </c>
      <c r="AB793" t="s">
        <v>72</v>
      </c>
      <c r="AD793" t="s">
        <v>73</v>
      </c>
      <c r="AE793" t="s">
        <v>52</v>
      </c>
      <c r="AF793" t="s">
        <v>52</v>
      </c>
      <c r="AG793" t="s">
        <v>52</v>
      </c>
      <c r="AH793">
        <v>5</v>
      </c>
      <c r="AI793" t="s">
        <v>78</v>
      </c>
      <c r="AJ793" t="s">
        <v>53</v>
      </c>
    </row>
    <row r="794" spans="1:49" hidden="1" x14ac:dyDescent="0.35">
      <c r="A794" s="2" t="s">
        <v>317</v>
      </c>
      <c r="B794">
        <v>5</v>
      </c>
      <c r="C794">
        <v>508</v>
      </c>
      <c r="D794">
        <v>2</v>
      </c>
      <c r="E794" t="s">
        <v>50</v>
      </c>
      <c r="F794">
        <v>26</v>
      </c>
      <c r="G794" t="s">
        <v>72</v>
      </c>
      <c r="I794" t="s">
        <v>73</v>
      </c>
      <c r="J794" t="s">
        <v>52</v>
      </c>
      <c r="K794" t="s">
        <v>52</v>
      </c>
      <c r="L794" t="s">
        <v>52</v>
      </c>
      <c r="M794">
        <v>6</v>
      </c>
      <c r="N794" t="s">
        <v>79</v>
      </c>
      <c r="P794" s="2">
        <v>3</v>
      </c>
      <c r="Q794" t="s">
        <v>56</v>
      </c>
      <c r="R794">
        <v>2</v>
      </c>
      <c r="S794" s="5">
        <f t="shared" si="12"/>
        <v>0</v>
      </c>
      <c r="T794" t="s">
        <v>58</v>
      </c>
      <c r="U794" t="s">
        <v>52</v>
      </c>
      <c r="V794">
        <v>1</v>
      </c>
      <c r="W794" t="s">
        <v>52</v>
      </c>
      <c r="X794">
        <v>2</v>
      </c>
      <c r="AB794" t="s">
        <v>72</v>
      </c>
      <c r="AD794" t="s">
        <v>73</v>
      </c>
    </row>
    <row r="795" spans="1:49" hidden="1" x14ac:dyDescent="0.35">
      <c r="A795" s="2" t="s">
        <v>318</v>
      </c>
      <c r="B795">
        <v>4</v>
      </c>
      <c r="C795">
        <v>407</v>
      </c>
      <c r="D795">
        <v>2</v>
      </c>
      <c r="E795" t="s">
        <v>50</v>
      </c>
      <c r="F795">
        <v>52</v>
      </c>
      <c r="G795" t="s">
        <v>72</v>
      </c>
      <c r="I795" t="s">
        <v>73</v>
      </c>
      <c r="J795" t="s">
        <v>52</v>
      </c>
      <c r="K795" t="s">
        <v>52</v>
      </c>
      <c r="L795" t="s">
        <v>52</v>
      </c>
      <c r="M795">
        <v>11</v>
      </c>
      <c r="N795" t="s">
        <v>94</v>
      </c>
      <c r="O795">
        <v>2</v>
      </c>
      <c r="P795" s="2">
        <v>1</v>
      </c>
      <c r="Q795" t="s">
        <v>50</v>
      </c>
      <c r="R795">
        <v>52</v>
      </c>
      <c r="S795" s="5">
        <f t="shared" si="12"/>
        <v>0</v>
      </c>
      <c r="T795" t="s">
        <v>54</v>
      </c>
      <c r="U795" t="s">
        <v>53</v>
      </c>
      <c r="W795" t="s">
        <v>53</v>
      </c>
      <c r="Y795" t="s">
        <v>55</v>
      </c>
      <c r="Z795" t="s">
        <v>52</v>
      </c>
      <c r="AA795">
        <v>2</v>
      </c>
      <c r="AB795" t="s">
        <v>72</v>
      </c>
      <c r="AD795" t="s">
        <v>73</v>
      </c>
      <c r="AE795" t="s">
        <v>52</v>
      </c>
      <c r="AF795" t="s">
        <v>52</v>
      </c>
      <c r="AG795" t="s">
        <v>52</v>
      </c>
      <c r="AH795">
        <v>11</v>
      </c>
      <c r="AI795" t="s">
        <v>94</v>
      </c>
      <c r="AJ795" t="s">
        <v>53</v>
      </c>
    </row>
    <row r="796" spans="1:49" hidden="1" x14ac:dyDescent="0.35">
      <c r="A796" s="2" t="s">
        <v>318</v>
      </c>
      <c r="B796">
        <v>4</v>
      </c>
      <c r="C796">
        <v>407</v>
      </c>
      <c r="D796">
        <v>2</v>
      </c>
      <c r="E796" t="s">
        <v>50</v>
      </c>
      <c r="F796">
        <v>52</v>
      </c>
      <c r="G796" t="s">
        <v>72</v>
      </c>
      <c r="I796" t="s">
        <v>73</v>
      </c>
      <c r="J796" t="s">
        <v>52</v>
      </c>
      <c r="K796" t="s">
        <v>52</v>
      </c>
      <c r="L796" t="s">
        <v>52</v>
      </c>
      <c r="M796">
        <v>11</v>
      </c>
      <c r="N796" t="s">
        <v>94</v>
      </c>
      <c r="O796">
        <v>2</v>
      </c>
      <c r="P796" s="2">
        <v>2</v>
      </c>
      <c r="Q796" t="s">
        <v>56</v>
      </c>
      <c r="R796">
        <v>48</v>
      </c>
      <c r="S796" s="5">
        <f t="shared" si="12"/>
        <v>0</v>
      </c>
      <c r="T796" t="s">
        <v>57</v>
      </c>
      <c r="U796" t="s">
        <v>53</v>
      </c>
      <c r="W796" t="s">
        <v>53</v>
      </c>
      <c r="Y796" t="s">
        <v>55</v>
      </c>
      <c r="Z796" t="s">
        <v>52</v>
      </c>
      <c r="AA796">
        <v>1</v>
      </c>
      <c r="AB796" t="s">
        <v>72</v>
      </c>
      <c r="AD796" t="s">
        <v>73</v>
      </c>
      <c r="AE796" t="s">
        <v>53</v>
      </c>
      <c r="AF796" t="s">
        <v>53</v>
      </c>
      <c r="AG796" t="s">
        <v>53</v>
      </c>
    </row>
    <row r="797" spans="1:49" x14ac:dyDescent="0.35">
      <c r="A797" s="2" t="s">
        <v>318</v>
      </c>
      <c r="B797">
        <v>4</v>
      </c>
      <c r="C797">
        <v>407</v>
      </c>
      <c r="D797">
        <v>2</v>
      </c>
      <c r="E797" t="s">
        <v>50</v>
      </c>
      <c r="F797">
        <v>52</v>
      </c>
      <c r="G797" t="s">
        <v>72</v>
      </c>
      <c r="I797" t="s">
        <v>73</v>
      </c>
      <c r="J797" t="s">
        <v>52</v>
      </c>
      <c r="K797" t="s">
        <v>52</v>
      </c>
      <c r="L797" t="s">
        <v>52</v>
      </c>
      <c r="M797">
        <v>11</v>
      </c>
      <c r="N797" t="s">
        <v>94</v>
      </c>
      <c r="O797">
        <v>2</v>
      </c>
      <c r="P797" s="6">
        <v>3</v>
      </c>
      <c r="Q797" t="s">
        <v>56</v>
      </c>
      <c r="R797">
        <v>17</v>
      </c>
      <c r="S797" s="5">
        <f t="shared" si="12"/>
        <v>1</v>
      </c>
      <c r="T797" t="s">
        <v>58</v>
      </c>
      <c r="U797" t="s">
        <v>52</v>
      </c>
      <c r="V797">
        <v>1</v>
      </c>
      <c r="W797" t="s">
        <v>52</v>
      </c>
      <c r="X797">
        <v>2</v>
      </c>
      <c r="Y797" t="s">
        <v>59</v>
      </c>
      <c r="AB797" t="s">
        <v>72</v>
      </c>
      <c r="AD797" t="s">
        <v>73</v>
      </c>
      <c r="AE797" t="s">
        <v>52</v>
      </c>
      <c r="AF797" t="s">
        <v>52</v>
      </c>
      <c r="AG797" t="s">
        <v>52</v>
      </c>
      <c r="AH797">
        <v>4</v>
      </c>
      <c r="AI797" t="s">
        <v>83</v>
      </c>
      <c r="AJ797" t="s">
        <v>53</v>
      </c>
      <c r="AO797" t="s">
        <v>198</v>
      </c>
    </row>
    <row r="798" spans="1:49" x14ac:dyDescent="0.35">
      <c r="A798" s="2" t="s">
        <v>318</v>
      </c>
      <c r="B798">
        <v>4</v>
      </c>
      <c r="C798">
        <v>407</v>
      </c>
      <c r="D798">
        <v>2</v>
      </c>
      <c r="E798" t="s">
        <v>50</v>
      </c>
      <c r="F798">
        <v>52</v>
      </c>
      <c r="G798" t="s">
        <v>72</v>
      </c>
      <c r="I798" t="s">
        <v>73</v>
      </c>
      <c r="J798" t="s">
        <v>52</v>
      </c>
      <c r="K798" t="s">
        <v>52</v>
      </c>
      <c r="L798" t="s">
        <v>52</v>
      </c>
      <c r="M798">
        <v>11</v>
      </c>
      <c r="N798" t="s">
        <v>94</v>
      </c>
      <c r="O798">
        <v>2</v>
      </c>
      <c r="P798" s="6">
        <v>4</v>
      </c>
      <c r="Q798" t="s">
        <v>56</v>
      </c>
      <c r="R798">
        <v>15</v>
      </c>
      <c r="S798" s="5">
        <f t="shared" si="12"/>
        <v>1</v>
      </c>
      <c r="T798" t="s">
        <v>58</v>
      </c>
      <c r="U798" t="s">
        <v>52</v>
      </c>
      <c r="V798">
        <v>1</v>
      </c>
      <c r="W798" t="s">
        <v>52</v>
      </c>
      <c r="X798">
        <v>2</v>
      </c>
      <c r="Y798" t="s">
        <v>59</v>
      </c>
      <c r="AB798" t="s">
        <v>72</v>
      </c>
      <c r="AD798" t="s">
        <v>73</v>
      </c>
      <c r="AE798" t="s">
        <v>52</v>
      </c>
      <c r="AF798" t="s">
        <v>52</v>
      </c>
      <c r="AG798" t="s">
        <v>52</v>
      </c>
      <c r="AH798">
        <v>4</v>
      </c>
      <c r="AI798" t="s">
        <v>83</v>
      </c>
      <c r="AJ798" t="s">
        <v>53</v>
      </c>
      <c r="AO798" t="s">
        <v>190</v>
      </c>
    </row>
    <row r="799" spans="1:49" x14ac:dyDescent="0.35">
      <c r="A799" s="2" t="s">
        <v>318</v>
      </c>
      <c r="B799">
        <v>4</v>
      </c>
      <c r="C799">
        <v>407</v>
      </c>
      <c r="D799">
        <v>2</v>
      </c>
      <c r="E799" t="s">
        <v>50</v>
      </c>
      <c r="F799">
        <v>52</v>
      </c>
      <c r="G799" t="s">
        <v>72</v>
      </c>
      <c r="I799" t="s">
        <v>73</v>
      </c>
      <c r="J799" t="s">
        <v>52</v>
      </c>
      <c r="K799" t="s">
        <v>52</v>
      </c>
      <c r="L799" t="s">
        <v>52</v>
      </c>
      <c r="M799">
        <v>11</v>
      </c>
      <c r="N799" t="s">
        <v>94</v>
      </c>
      <c r="O799">
        <v>2</v>
      </c>
      <c r="P799" s="6">
        <v>5</v>
      </c>
      <c r="Q799" t="s">
        <v>50</v>
      </c>
      <c r="R799">
        <v>12</v>
      </c>
      <c r="S799" s="5">
        <f t="shared" si="12"/>
        <v>1</v>
      </c>
      <c r="T799" t="s">
        <v>58</v>
      </c>
      <c r="U799" t="s">
        <v>52</v>
      </c>
      <c r="V799">
        <v>1</v>
      </c>
      <c r="W799" t="s">
        <v>52</v>
      </c>
      <c r="X799">
        <v>2</v>
      </c>
      <c r="AB799" t="s">
        <v>72</v>
      </c>
      <c r="AD799" t="s">
        <v>73</v>
      </c>
      <c r="AE799" t="s">
        <v>52</v>
      </c>
      <c r="AF799" t="s">
        <v>52</v>
      </c>
      <c r="AG799" t="s">
        <v>52</v>
      </c>
      <c r="AH799">
        <v>2</v>
      </c>
      <c r="AI799" t="s">
        <v>97</v>
      </c>
      <c r="AJ799" t="s">
        <v>52</v>
      </c>
      <c r="AK799" t="s">
        <v>98</v>
      </c>
      <c r="AM799" t="s">
        <v>62</v>
      </c>
      <c r="AN799" t="s">
        <v>53</v>
      </c>
      <c r="AP799">
        <v>0</v>
      </c>
      <c r="AQ799">
        <v>0</v>
      </c>
      <c r="AR799">
        <v>30000</v>
      </c>
      <c r="AS799">
        <v>10000</v>
      </c>
      <c r="AT799">
        <v>0</v>
      </c>
      <c r="AU799">
        <v>0</v>
      </c>
      <c r="AV799">
        <v>0</v>
      </c>
      <c r="AW799">
        <v>40000</v>
      </c>
    </row>
    <row r="800" spans="1:49" hidden="1" x14ac:dyDescent="0.35">
      <c r="A800" s="2" t="s">
        <v>319</v>
      </c>
      <c r="B800">
        <v>9</v>
      </c>
      <c r="C800">
        <v>906</v>
      </c>
      <c r="D800">
        <v>1</v>
      </c>
      <c r="E800" t="s">
        <v>56</v>
      </c>
      <c r="F800">
        <v>39</v>
      </c>
      <c r="G800" t="s">
        <v>72</v>
      </c>
      <c r="I800" t="s">
        <v>73</v>
      </c>
      <c r="J800" t="s">
        <v>53</v>
      </c>
      <c r="K800" t="s">
        <v>52</v>
      </c>
      <c r="L800" t="s">
        <v>52</v>
      </c>
      <c r="M800">
        <v>2</v>
      </c>
      <c r="N800" t="s">
        <v>97</v>
      </c>
      <c r="O800">
        <v>2</v>
      </c>
      <c r="P800" s="2">
        <v>1</v>
      </c>
      <c r="Q800" t="s">
        <v>56</v>
      </c>
      <c r="R800">
        <v>39</v>
      </c>
      <c r="S800" s="5">
        <f t="shared" si="12"/>
        <v>0</v>
      </c>
      <c r="T800" t="s">
        <v>54</v>
      </c>
      <c r="U800" t="s">
        <v>53</v>
      </c>
      <c r="W800" t="s">
        <v>52</v>
      </c>
      <c r="X800">
        <v>3</v>
      </c>
      <c r="Y800" t="s">
        <v>122</v>
      </c>
      <c r="AB800" t="s">
        <v>72</v>
      </c>
      <c r="AD800" t="s">
        <v>73</v>
      </c>
      <c r="AE800" t="s">
        <v>53</v>
      </c>
      <c r="AF800" t="s">
        <v>52</v>
      </c>
      <c r="AG800" t="s">
        <v>52</v>
      </c>
      <c r="AH800">
        <v>2</v>
      </c>
      <c r="AI800" t="s">
        <v>97</v>
      </c>
      <c r="AJ800" t="s">
        <v>53</v>
      </c>
    </row>
    <row r="801" spans="1:49" x14ac:dyDescent="0.35">
      <c r="A801" s="2" t="s">
        <v>319</v>
      </c>
      <c r="B801">
        <v>9</v>
      </c>
      <c r="C801">
        <v>906</v>
      </c>
      <c r="D801">
        <v>1</v>
      </c>
      <c r="E801" t="s">
        <v>56</v>
      </c>
      <c r="F801">
        <v>39</v>
      </c>
      <c r="G801" t="s">
        <v>72</v>
      </c>
      <c r="I801" t="s">
        <v>73</v>
      </c>
      <c r="J801" t="s">
        <v>53</v>
      </c>
      <c r="K801" t="s">
        <v>52</v>
      </c>
      <c r="L801" t="s">
        <v>52</v>
      </c>
      <c r="M801">
        <v>2</v>
      </c>
      <c r="N801" t="s">
        <v>97</v>
      </c>
      <c r="O801">
        <v>2</v>
      </c>
      <c r="P801" s="6">
        <v>2</v>
      </c>
      <c r="Q801" t="s">
        <v>50</v>
      </c>
      <c r="R801">
        <v>16</v>
      </c>
      <c r="S801" s="5">
        <f t="shared" si="12"/>
        <v>1</v>
      </c>
      <c r="T801" t="s">
        <v>58</v>
      </c>
      <c r="U801" t="s">
        <v>53</v>
      </c>
      <c r="W801" t="s">
        <v>52</v>
      </c>
      <c r="X801">
        <v>1</v>
      </c>
      <c r="Y801" t="s">
        <v>59</v>
      </c>
      <c r="AB801" t="s">
        <v>72</v>
      </c>
      <c r="AD801" t="s">
        <v>73</v>
      </c>
      <c r="AE801" t="s">
        <v>52</v>
      </c>
      <c r="AF801" t="s">
        <v>52</v>
      </c>
      <c r="AG801" t="s">
        <v>52</v>
      </c>
      <c r="AH801">
        <v>5</v>
      </c>
      <c r="AI801" t="s">
        <v>78</v>
      </c>
      <c r="AJ801" t="s">
        <v>53</v>
      </c>
      <c r="AO801" t="s">
        <v>198</v>
      </c>
    </row>
    <row r="802" spans="1:49" hidden="1" x14ac:dyDescent="0.35">
      <c r="A802" s="2" t="s">
        <v>319</v>
      </c>
      <c r="B802">
        <v>9</v>
      </c>
      <c r="C802">
        <v>906</v>
      </c>
      <c r="D802">
        <v>1</v>
      </c>
      <c r="E802" t="s">
        <v>56</v>
      </c>
      <c r="F802">
        <v>39</v>
      </c>
      <c r="G802" t="s">
        <v>72</v>
      </c>
      <c r="I802" t="s">
        <v>73</v>
      </c>
      <c r="J802" t="s">
        <v>53</v>
      </c>
      <c r="K802" t="s">
        <v>52</v>
      </c>
      <c r="L802" t="s">
        <v>52</v>
      </c>
      <c r="M802">
        <v>2</v>
      </c>
      <c r="N802" t="s">
        <v>97</v>
      </c>
      <c r="O802">
        <v>3</v>
      </c>
      <c r="P802" s="2">
        <v>3</v>
      </c>
      <c r="Q802" t="s">
        <v>56</v>
      </c>
      <c r="R802">
        <v>78</v>
      </c>
      <c r="S802" s="5">
        <f t="shared" si="12"/>
        <v>0</v>
      </c>
      <c r="T802" t="s">
        <v>125</v>
      </c>
      <c r="U802" t="s">
        <v>53</v>
      </c>
      <c r="W802" t="s">
        <v>53</v>
      </c>
      <c r="Y802" t="s">
        <v>92</v>
      </c>
      <c r="AB802" t="s">
        <v>72</v>
      </c>
      <c r="AD802" t="s">
        <v>73</v>
      </c>
      <c r="AE802" t="s">
        <v>53</v>
      </c>
      <c r="AF802" t="s">
        <v>53</v>
      </c>
      <c r="AG802" t="s">
        <v>53</v>
      </c>
    </row>
    <row r="803" spans="1:49" hidden="1" x14ac:dyDescent="0.35">
      <c r="A803" s="2" t="s">
        <v>320</v>
      </c>
      <c r="B803">
        <v>21</v>
      </c>
      <c r="C803">
        <v>2102</v>
      </c>
      <c r="D803">
        <v>2</v>
      </c>
      <c r="E803" t="s">
        <v>50</v>
      </c>
      <c r="F803">
        <v>45</v>
      </c>
      <c r="G803" t="s">
        <v>72</v>
      </c>
      <c r="I803" t="s">
        <v>73</v>
      </c>
      <c r="J803" t="s">
        <v>53</v>
      </c>
      <c r="K803" t="s">
        <v>53</v>
      </c>
      <c r="L803" t="s">
        <v>53</v>
      </c>
      <c r="M803">
        <v>0</v>
      </c>
      <c r="O803">
        <v>3</v>
      </c>
      <c r="P803" s="2">
        <v>1</v>
      </c>
      <c r="Q803" t="s">
        <v>50</v>
      </c>
      <c r="R803">
        <v>45</v>
      </c>
      <c r="S803" s="5">
        <f t="shared" si="12"/>
        <v>0</v>
      </c>
      <c r="T803" t="s">
        <v>54</v>
      </c>
      <c r="U803" t="s">
        <v>53</v>
      </c>
      <c r="W803" t="s">
        <v>53</v>
      </c>
      <c r="Y803" t="s">
        <v>55</v>
      </c>
      <c r="Z803" t="s">
        <v>52</v>
      </c>
      <c r="AA803">
        <v>2</v>
      </c>
      <c r="AB803" t="s">
        <v>72</v>
      </c>
      <c r="AD803" t="s">
        <v>73</v>
      </c>
      <c r="AE803" t="s">
        <v>53</v>
      </c>
      <c r="AF803" t="s">
        <v>53</v>
      </c>
      <c r="AG803" t="s">
        <v>53</v>
      </c>
    </row>
    <row r="804" spans="1:49" hidden="1" x14ac:dyDescent="0.35">
      <c r="A804" s="2" t="s">
        <v>320</v>
      </c>
      <c r="B804">
        <v>21</v>
      </c>
      <c r="C804">
        <v>2102</v>
      </c>
      <c r="D804">
        <v>2</v>
      </c>
      <c r="E804" t="s">
        <v>50</v>
      </c>
      <c r="F804">
        <v>45</v>
      </c>
      <c r="G804" t="s">
        <v>72</v>
      </c>
      <c r="I804" t="s">
        <v>73</v>
      </c>
      <c r="J804" t="s">
        <v>53</v>
      </c>
      <c r="K804" t="s">
        <v>53</v>
      </c>
      <c r="L804" t="s">
        <v>53</v>
      </c>
      <c r="M804">
        <v>0</v>
      </c>
      <c r="O804">
        <v>3</v>
      </c>
      <c r="P804" s="2">
        <v>2</v>
      </c>
      <c r="Q804" t="s">
        <v>56</v>
      </c>
      <c r="R804">
        <v>43</v>
      </c>
      <c r="S804" s="5">
        <f t="shared" si="12"/>
        <v>0</v>
      </c>
      <c r="T804" t="s">
        <v>57</v>
      </c>
      <c r="U804" t="s">
        <v>53</v>
      </c>
      <c r="W804" t="s">
        <v>53</v>
      </c>
      <c r="Y804" t="s">
        <v>55</v>
      </c>
      <c r="Z804" t="s">
        <v>52</v>
      </c>
      <c r="AA804">
        <v>1</v>
      </c>
      <c r="AB804" t="s">
        <v>72</v>
      </c>
      <c r="AD804" t="s">
        <v>73</v>
      </c>
      <c r="AE804" t="s">
        <v>52</v>
      </c>
      <c r="AF804" t="s">
        <v>52</v>
      </c>
      <c r="AG804" t="s">
        <v>52</v>
      </c>
      <c r="AH804">
        <v>3</v>
      </c>
      <c r="AI804" t="s">
        <v>63</v>
      </c>
      <c r="AJ804" t="s">
        <v>53</v>
      </c>
    </row>
    <row r="805" spans="1:49" hidden="1" x14ac:dyDescent="0.35">
      <c r="A805" s="2" t="s">
        <v>320</v>
      </c>
      <c r="B805">
        <v>21</v>
      </c>
      <c r="C805">
        <v>2102</v>
      </c>
      <c r="D805">
        <v>2</v>
      </c>
      <c r="E805" t="s">
        <v>50</v>
      </c>
      <c r="F805">
        <v>45</v>
      </c>
      <c r="G805" t="s">
        <v>72</v>
      </c>
      <c r="I805" t="s">
        <v>73</v>
      </c>
      <c r="J805" t="s">
        <v>53</v>
      </c>
      <c r="K805" t="s">
        <v>53</v>
      </c>
      <c r="L805" t="s">
        <v>53</v>
      </c>
      <c r="M805">
        <v>0</v>
      </c>
      <c r="O805">
        <v>3</v>
      </c>
      <c r="P805" s="2">
        <v>3</v>
      </c>
      <c r="Q805" t="s">
        <v>50</v>
      </c>
      <c r="R805">
        <v>26</v>
      </c>
      <c r="S805" s="5">
        <f t="shared" si="12"/>
        <v>0</v>
      </c>
      <c r="T805" t="s">
        <v>58</v>
      </c>
      <c r="U805" t="s">
        <v>52</v>
      </c>
      <c r="V805">
        <v>1</v>
      </c>
      <c r="W805" t="s">
        <v>52</v>
      </c>
      <c r="X805">
        <v>2</v>
      </c>
      <c r="Y805" t="s">
        <v>122</v>
      </c>
      <c r="AB805" t="s">
        <v>72</v>
      </c>
      <c r="AD805" t="s">
        <v>73</v>
      </c>
      <c r="AE805" t="s">
        <v>52</v>
      </c>
      <c r="AF805" t="s">
        <v>53</v>
      </c>
      <c r="AG805" t="s">
        <v>52</v>
      </c>
      <c r="AH805">
        <v>5</v>
      </c>
      <c r="AI805" t="s">
        <v>78</v>
      </c>
      <c r="AJ805" t="s">
        <v>53</v>
      </c>
    </row>
    <row r="806" spans="1:49" hidden="1" x14ac:dyDescent="0.35">
      <c r="A806" s="2" t="s">
        <v>320</v>
      </c>
      <c r="B806">
        <v>21</v>
      </c>
      <c r="C806">
        <v>2102</v>
      </c>
      <c r="D806">
        <v>2</v>
      </c>
      <c r="E806" t="s">
        <v>50</v>
      </c>
      <c r="F806">
        <v>45</v>
      </c>
      <c r="G806" t="s">
        <v>72</v>
      </c>
      <c r="I806" t="s">
        <v>73</v>
      </c>
      <c r="J806" t="s">
        <v>53</v>
      </c>
      <c r="K806" t="s">
        <v>53</v>
      </c>
      <c r="L806" t="s">
        <v>53</v>
      </c>
      <c r="M806">
        <v>0</v>
      </c>
      <c r="O806">
        <v>3</v>
      </c>
      <c r="P806" s="2">
        <v>4</v>
      </c>
      <c r="Q806" t="s">
        <v>50</v>
      </c>
      <c r="R806">
        <v>23</v>
      </c>
      <c r="S806" s="5">
        <f t="shared" si="12"/>
        <v>0</v>
      </c>
      <c r="T806" t="s">
        <v>58</v>
      </c>
      <c r="U806" t="s">
        <v>52</v>
      </c>
      <c r="V806">
        <v>1</v>
      </c>
      <c r="W806" t="s">
        <v>52</v>
      </c>
      <c r="X806">
        <v>2</v>
      </c>
      <c r="Y806" t="s">
        <v>59</v>
      </c>
      <c r="AB806" t="s">
        <v>72</v>
      </c>
      <c r="AD806" t="s">
        <v>73</v>
      </c>
      <c r="AE806" t="s">
        <v>52</v>
      </c>
      <c r="AF806" t="s">
        <v>52</v>
      </c>
      <c r="AG806" t="s">
        <v>52</v>
      </c>
      <c r="AH806">
        <v>4</v>
      </c>
      <c r="AI806" t="s">
        <v>83</v>
      </c>
      <c r="AJ806" t="s">
        <v>53</v>
      </c>
    </row>
    <row r="807" spans="1:49" x14ac:dyDescent="0.35">
      <c r="A807" s="2" t="s">
        <v>320</v>
      </c>
      <c r="B807">
        <v>21</v>
      </c>
      <c r="C807">
        <v>2102</v>
      </c>
      <c r="D807">
        <v>2</v>
      </c>
      <c r="E807" t="s">
        <v>50</v>
      </c>
      <c r="F807">
        <v>45</v>
      </c>
      <c r="G807" t="s">
        <v>72</v>
      </c>
      <c r="I807" t="s">
        <v>73</v>
      </c>
      <c r="J807" t="s">
        <v>53</v>
      </c>
      <c r="K807" t="s">
        <v>53</v>
      </c>
      <c r="L807" t="s">
        <v>53</v>
      </c>
      <c r="M807">
        <v>0</v>
      </c>
      <c r="O807">
        <v>1</v>
      </c>
      <c r="P807" s="6">
        <v>5</v>
      </c>
      <c r="Q807" t="s">
        <v>56</v>
      </c>
      <c r="R807">
        <v>17</v>
      </c>
      <c r="S807" s="5">
        <f t="shared" si="12"/>
        <v>1</v>
      </c>
      <c r="T807" t="s">
        <v>58</v>
      </c>
      <c r="U807" t="s">
        <v>52</v>
      </c>
      <c r="V807">
        <v>1</v>
      </c>
      <c r="W807" t="s">
        <v>52</v>
      </c>
      <c r="X807">
        <v>2</v>
      </c>
      <c r="Y807" t="s">
        <v>59</v>
      </c>
      <c r="AB807" t="s">
        <v>72</v>
      </c>
      <c r="AD807" t="s">
        <v>73</v>
      </c>
      <c r="AE807" t="s">
        <v>52</v>
      </c>
      <c r="AF807" t="s">
        <v>52</v>
      </c>
      <c r="AG807" t="s">
        <v>52</v>
      </c>
      <c r="AH807">
        <v>10</v>
      </c>
      <c r="AI807" t="s">
        <v>107</v>
      </c>
      <c r="AJ807" t="s">
        <v>53</v>
      </c>
      <c r="AO807" t="s">
        <v>112</v>
      </c>
    </row>
    <row r="808" spans="1:49" x14ac:dyDescent="0.35">
      <c r="A808" s="2" t="s">
        <v>320</v>
      </c>
      <c r="B808">
        <v>21</v>
      </c>
      <c r="C808">
        <v>2102</v>
      </c>
      <c r="D808">
        <v>2</v>
      </c>
      <c r="E808" t="s">
        <v>50</v>
      </c>
      <c r="F808">
        <v>45</v>
      </c>
      <c r="G808" t="s">
        <v>72</v>
      </c>
      <c r="I808" t="s">
        <v>73</v>
      </c>
      <c r="J808" t="s">
        <v>53</v>
      </c>
      <c r="K808" t="s">
        <v>53</v>
      </c>
      <c r="L808" t="s">
        <v>53</v>
      </c>
      <c r="M808">
        <v>0</v>
      </c>
      <c r="O808">
        <v>1</v>
      </c>
      <c r="P808" s="6">
        <v>6</v>
      </c>
      <c r="Q808" t="s">
        <v>50</v>
      </c>
      <c r="R808">
        <v>14</v>
      </c>
      <c r="S808" s="5">
        <f t="shared" si="12"/>
        <v>1</v>
      </c>
      <c r="T808" t="s">
        <v>58</v>
      </c>
      <c r="U808" t="s">
        <v>52</v>
      </c>
      <c r="V808">
        <v>1</v>
      </c>
      <c r="W808" t="s">
        <v>52</v>
      </c>
      <c r="X808">
        <v>2</v>
      </c>
      <c r="Y808" t="s">
        <v>59</v>
      </c>
      <c r="AB808" t="s">
        <v>72</v>
      </c>
      <c r="AD808" t="s">
        <v>73</v>
      </c>
      <c r="AE808" t="s">
        <v>52</v>
      </c>
      <c r="AF808" t="s">
        <v>52</v>
      </c>
      <c r="AG808" t="s">
        <v>52</v>
      </c>
      <c r="AH808">
        <v>7</v>
      </c>
      <c r="AI808" t="s">
        <v>79</v>
      </c>
      <c r="AJ808" t="s">
        <v>52</v>
      </c>
      <c r="AK808" t="s">
        <v>90</v>
      </c>
      <c r="AM808" t="s">
        <v>113</v>
      </c>
      <c r="AN808" t="s">
        <v>52</v>
      </c>
      <c r="AP808">
        <v>0</v>
      </c>
      <c r="AQ808">
        <v>0</v>
      </c>
      <c r="AR808">
        <v>8000</v>
      </c>
      <c r="AS808">
        <v>3000</v>
      </c>
      <c r="AT808">
        <v>0</v>
      </c>
      <c r="AU808">
        <v>0</v>
      </c>
      <c r="AV808">
        <v>100000</v>
      </c>
      <c r="AW808">
        <v>111000</v>
      </c>
    </row>
    <row r="809" spans="1:49" hidden="1" x14ac:dyDescent="0.35">
      <c r="A809" s="2" t="s">
        <v>321</v>
      </c>
      <c r="B809">
        <v>2</v>
      </c>
      <c r="C809">
        <v>210</v>
      </c>
      <c r="D809">
        <v>2</v>
      </c>
      <c r="E809" t="s">
        <v>56</v>
      </c>
      <c r="F809">
        <v>35</v>
      </c>
      <c r="G809" t="s">
        <v>72</v>
      </c>
      <c r="I809" t="s">
        <v>73</v>
      </c>
      <c r="J809" t="s">
        <v>52</v>
      </c>
      <c r="K809" t="s">
        <v>52</v>
      </c>
      <c r="L809" t="s">
        <v>52</v>
      </c>
      <c r="M809">
        <v>3</v>
      </c>
      <c r="N809" t="s">
        <v>65</v>
      </c>
      <c r="O809">
        <v>1</v>
      </c>
      <c r="P809" s="2">
        <v>1</v>
      </c>
      <c r="Q809" t="s">
        <v>56</v>
      </c>
      <c r="R809">
        <v>35</v>
      </c>
      <c r="S809" s="5">
        <f t="shared" si="12"/>
        <v>0</v>
      </c>
      <c r="T809" t="s">
        <v>54</v>
      </c>
      <c r="U809" t="s">
        <v>53</v>
      </c>
      <c r="W809" t="s">
        <v>53</v>
      </c>
      <c r="Y809" t="s">
        <v>122</v>
      </c>
      <c r="AB809" t="s">
        <v>72</v>
      </c>
      <c r="AD809" t="s">
        <v>73</v>
      </c>
      <c r="AE809" t="s">
        <v>52</v>
      </c>
      <c r="AF809" t="s">
        <v>52</v>
      </c>
      <c r="AG809" t="s">
        <v>52</v>
      </c>
      <c r="AH809">
        <v>3</v>
      </c>
      <c r="AI809" t="s">
        <v>65</v>
      </c>
      <c r="AJ809" t="s">
        <v>53</v>
      </c>
    </row>
    <row r="810" spans="1:49" x14ac:dyDescent="0.35">
      <c r="A810" s="2" t="s">
        <v>321</v>
      </c>
      <c r="B810">
        <v>2</v>
      </c>
      <c r="C810">
        <v>210</v>
      </c>
      <c r="D810">
        <v>2</v>
      </c>
      <c r="E810" t="s">
        <v>56</v>
      </c>
      <c r="F810">
        <v>35</v>
      </c>
      <c r="G810" t="s">
        <v>72</v>
      </c>
      <c r="I810" t="s">
        <v>73</v>
      </c>
      <c r="J810" t="s">
        <v>52</v>
      </c>
      <c r="K810" t="s">
        <v>52</v>
      </c>
      <c r="L810" t="s">
        <v>52</v>
      </c>
      <c r="M810">
        <v>3</v>
      </c>
      <c r="N810" t="s">
        <v>65</v>
      </c>
      <c r="O810">
        <v>3</v>
      </c>
      <c r="P810" s="6">
        <v>3</v>
      </c>
      <c r="Q810" t="s">
        <v>56</v>
      </c>
      <c r="R810">
        <v>16</v>
      </c>
      <c r="S810" s="5">
        <f t="shared" si="12"/>
        <v>1</v>
      </c>
      <c r="T810" t="s">
        <v>58</v>
      </c>
      <c r="U810" t="s">
        <v>53</v>
      </c>
      <c r="W810" t="s">
        <v>52</v>
      </c>
      <c r="X810">
        <v>1</v>
      </c>
      <c r="Y810" t="s">
        <v>59</v>
      </c>
      <c r="AB810" t="s">
        <v>72</v>
      </c>
      <c r="AD810" t="s">
        <v>73</v>
      </c>
      <c r="AE810" t="s">
        <v>52</v>
      </c>
      <c r="AF810" t="s">
        <v>52</v>
      </c>
      <c r="AG810" t="s">
        <v>52</v>
      </c>
      <c r="AH810">
        <v>11</v>
      </c>
      <c r="AI810" t="s">
        <v>80</v>
      </c>
      <c r="AJ810" t="s">
        <v>52</v>
      </c>
      <c r="AK810" t="s">
        <v>81</v>
      </c>
      <c r="AM810" t="s">
        <v>62</v>
      </c>
      <c r="AN810" t="s">
        <v>52</v>
      </c>
      <c r="AP810">
        <v>0</v>
      </c>
      <c r="AQ810">
        <v>400000</v>
      </c>
      <c r="AR810">
        <v>26000</v>
      </c>
      <c r="AS810">
        <v>35000</v>
      </c>
      <c r="AT810">
        <v>0</v>
      </c>
      <c r="AU810">
        <v>0</v>
      </c>
      <c r="AV810">
        <v>0</v>
      </c>
      <c r="AW810">
        <v>461000</v>
      </c>
    </row>
    <row r="811" spans="1:49" hidden="1" x14ac:dyDescent="0.35">
      <c r="A811" s="2" t="s">
        <v>322</v>
      </c>
      <c r="B811">
        <v>8</v>
      </c>
      <c r="C811">
        <v>810</v>
      </c>
      <c r="D811">
        <v>1</v>
      </c>
      <c r="E811" t="s">
        <v>50</v>
      </c>
      <c r="F811">
        <v>69</v>
      </c>
      <c r="G811" t="s">
        <v>72</v>
      </c>
      <c r="I811" t="s">
        <v>52</v>
      </c>
      <c r="J811" t="s">
        <v>52</v>
      </c>
      <c r="K811" t="s">
        <v>52</v>
      </c>
      <c r="L811" t="s">
        <v>52</v>
      </c>
      <c r="M811">
        <v>16</v>
      </c>
      <c r="N811" t="s">
        <v>140</v>
      </c>
      <c r="O811">
        <v>3</v>
      </c>
      <c r="P811" s="2">
        <v>1</v>
      </c>
      <c r="Q811" t="s">
        <v>50</v>
      </c>
      <c r="R811">
        <v>69</v>
      </c>
      <c r="S811" s="5">
        <f t="shared" si="12"/>
        <v>0</v>
      </c>
      <c r="T811" t="s">
        <v>54</v>
      </c>
      <c r="U811" t="s">
        <v>53</v>
      </c>
      <c r="W811" t="s">
        <v>53</v>
      </c>
      <c r="Y811" t="s">
        <v>55</v>
      </c>
      <c r="Z811" t="s">
        <v>52</v>
      </c>
      <c r="AA811">
        <v>2</v>
      </c>
      <c r="AB811" t="s">
        <v>72</v>
      </c>
      <c r="AD811" t="s">
        <v>52</v>
      </c>
      <c r="AE811" t="s">
        <v>52</v>
      </c>
      <c r="AF811" t="s">
        <v>52</v>
      </c>
      <c r="AG811" t="s">
        <v>52</v>
      </c>
      <c r="AH811">
        <v>16</v>
      </c>
      <c r="AI811" t="s">
        <v>140</v>
      </c>
      <c r="AJ811" t="s">
        <v>53</v>
      </c>
    </row>
    <row r="812" spans="1:49" hidden="1" x14ac:dyDescent="0.35">
      <c r="A812" s="2" t="s">
        <v>322</v>
      </c>
      <c r="B812">
        <v>8</v>
      </c>
      <c r="C812">
        <v>810</v>
      </c>
      <c r="D812">
        <v>1</v>
      </c>
      <c r="E812" t="s">
        <v>50</v>
      </c>
      <c r="F812">
        <v>69</v>
      </c>
      <c r="G812" t="s">
        <v>72</v>
      </c>
      <c r="I812" t="s">
        <v>52</v>
      </c>
      <c r="J812" t="s">
        <v>52</v>
      </c>
      <c r="K812" t="s">
        <v>52</v>
      </c>
      <c r="L812" t="s">
        <v>52</v>
      </c>
      <c r="M812">
        <v>16</v>
      </c>
      <c r="N812" t="s">
        <v>140</v>
      </c>
      <c r="O812">
        <v>3</v>
      </c>
      <c r="P812" s="2">
        <v>2</v>
      </c>
      <c r="Q812" t="s">
        <v>56</v>
      </c>
      <c r="R812">
        <v>57</v>
      </c>
      <c r="S812" s="5">
        <f t="shared" si="12"/>
        <v>0</v>
      </c>
      <c r="T812" t="s">
        <v>57</v>
      </c>
      <c r="U812" t="s">
        <v>53</v>
      </c>
      <c r="W812" t="s">
        <v>53</v>
      </c>
      <c r="Y812" t="s">
        <v>55</v>
      </c>
      <c r="Z812" t="s">
        <v>52</v>
      </c>
      <c r="AA812">
        <v>1</v>
      </c>
      <c r="AB812" t="s">
        <v>72</v>
      </c>
      <c r="AD812" t="s">
        <v>73</v>
      </c>
      <c r="AE812" t="s">
        <v>52</v>
      </c>
      <c r="AF812" t="s">
        <v>52</v>
      </c>
      <c r="AG812" t="s">
        <v>52</v>
      </c>
      <c r="AH812">
        <v>2</v>
      </c>
      <c r="AI812" t="s">
        <v>97</v>
      </c>
      <c r="AJ812" t="s">
        <v>53</v>
      </c>
    </row>
    <row r="813" spans="1:49" hidden="1" x14ac:dyDescent="0.35">
      <c r="A813" s="2" t="s">
        <v>322</v>
      </c>
      <c r="B813">
        <v>8</v>
      </c>
      <c r="C813">
        <v>810</v>
      </c>
      <c r="D813">
        <v>1</v>
      </c>
      <c r="E813" t="s">
        <v>50</v>
      </c>
      <c r="F813">
        <v>69</v>
      </c>
      <c r="G813" t="s">
        <v>72</v>
      </c>
      <c r="I813" t="s">
        <v>52</v>
      </c>
      <c r="J813" t="s">
        <v>52</v>
      </c>
      <c r="K813" t="s">
        <v>52</v>
      </c>
      <c r="L813" t="s">
        <v>52</v>
      </c>
      <c r="M813">
        <v>16</v>
      </c>
      <c r="N813" t="s">
        <v>140</v>
      </c>
      <c r="O813">
        <v>3</v>
      </c>
      <c r="P813" s="2">
        <v>3</v>
      </c>
      <c r="Q813" t="s">
        <v>56</v>
      </c>
      <c r="R813">
        <v>35</v>
      </c>
      <c r="S813" s="5">
        <f t="shared" si="12"/>
        <v>0</v>
      </c>
      <c r="T813" t="s">
        <v>58</v>
      </c>
      <c r="U813" t="s">
        <v>52</v>
      </c>
      <c r="V813">
        <v>1</v>
      </c>
      <c r="W813" t="s">
        <v>52</v>
      </c>
      <c r="X813">
        <v>2</v>
      </c>
      <c r="Y813" t="s">
        <v>55</v>
      </c>
      <c r="Z813" t="s">
        <v>53</v>
      </c>
      <c r="AB813" t="s">
        <v>72</v>
      </c>
      <c r="AD813" t="s">
        <v>73</v>
      </c>
      <c r="AE813" t="s">
        <v>52</v>
      </c>
      <c r="AF813" t="s">
        <v>52</v>
      </c>
      <c r="AG813" t="s">
        <v>52</v>
      </c>
      <c r="AH813">
        <v>12</v>
      </c>
      <c r="AI813" t="s">
        <v>323</v>
      </c>
      <c r="AJ813" t="s">
        <v>53</v>
      </c>
    </row>
    <row r="814" spans="1:49" hidden="1" x14ac:dyDescent="0.35">
      <c r="A814" s="2" t="s">
        <v>322</v>
      </c>
      <c r="B814">
        <v>8</v>
      </c>
      <c r="C814">
        <v>810</v>
      </c>
      <c r="D814">
        <v>1</v>
      </c>
      <c r="E814" t="s">
        <v>50</v>
      </c>
      <c r="F814">
        <v>69</v>
      </c>
      <c r="G814" t="s">
        <v>72</v>
      </c>
      <c r="I814" t="s">
        <v>52</v>
      </c>
      <c r="J814" t="s">
        <v>52</v>
      </c>
      <c r="K814" t="s">
        <v>52</v>
      </c>
      <c r="L814" t="s">
        <v>52</v>
      </c>
      <c r="M814">
        <v>16</v>
      </c>
      <c r="N814" t="s">
        <v>140</v>
      </c>
      <c r="O814">
        <v>3</v>
      </c>
      <c r="P814" s="2">
        <v>4</v>
      </c>
      <c r="Q814" t="s">
        <v>56</v>
      </c>
      <c r="R814">
        <v>4</v>
      </c>
      <c r="S814" s="5">
        <f t="shared" si="12"/>
        <v>0</v>
      </c>
      <c r="T814" t="s">
        <v>102</v>
      </c>
      <c r="U814" t="s">
        <v>53</v>
      </c>
      <c r="W814" t="s">
        <v>52</v>
      </c>
      <c r="X814">
        <v>3</v>
      </c>
      <c r="AB814" t="s">
        <v>72</v>
      </c>
      <c r="AD814" t="s">
        <v>73</v>
      </c>
      <c r="AE814" t="s">
        <v>53</v>
      </c>
      <c r="AF814" t="s">
        <v>53</v>
      </c>
      <c r="AG814" t="s">
        <v>53</v>
      </c>
      <c r="AO814" t="s">
        <v>70</v>
      </c>
    </row>
    <row r="815" spans="1:49" hidden="1" x14ac:dyDescent="0.35">
      <c r="A815" s="2" t="s">
        <v>324</v>
      </c>
      <c r="B815">
        <v>12</v>
      </c>
      <c r="C815">
        <v>1207</v>
      </c>
      <c r="D815">
        <v>1</v>
      </c>
      <c r="E815" t="s">
        <v>50</v>
      </c>
      <c r="F815">
        <v>42</v>
      </c>
      <c r="G815" t="s">
        <v>72</v>
      </c>
      <c r="I815" t="s">
        <v>73</v>
      </c>
      <c r="J815" t="s">
        <v>52</v>
      </c>
      <c r="K815" t="s">
        <v>52</v>
      </c>
      <c r="L815" t="s">
        <v>52</v>
      </c>
      <c r="M815">
        <v>7</v>
      </c>
      <c r="N815" t="s">
        <v>86</v>
      </c>
      <c r="O815">
        <v>1</v>
      </c>
      <c r="P815" s="2">
        <v>1</v>
      </c>
      <c r="Q815" t="s">
        <v>50</v>
      </c>
      <c r="R815">
        <v>42</v>
      </c>
      <c r="S815" s="5">
        <f t="shared" si="12"/>
        <v>0</v>
      </c>
      <c r="T815" t="s">
        <v>54</v>
      </c>
      <c r="U815" t="s">
        <v>53</v>
      </c>
      <c r="W815" t="s">
        <v>53</v>
      </c>
      <c r="Y815" t="s">
        <v>55</v>
      </c>
      <c r="Z815" t="s">
        <v>52</v>
      </c>
      <c r="AA815">
        <v>2</v>
      </c>
      <c r="AB815" t="s">
        <v>72</v>
      </c>
      <c r="AD815" t="s">
        <v>73</v>
      </c>
      <c r="AE815" t="s">
        <v>52</v>
      </c>
      <c r="AF815" t="s">
        <v>52</v>
      </c>
      <c r="AG815" t="s">
        <v>52</v>
      </c>
      <c r="AH815">
        <v>7</v>
      </c>
      <c r="AI815" t="s">
        <v>86</v>
      </c>
      <c r="AJ815" t="s">
        <v>53</v>
      </c>
    </row>
    <row r="816" spans="1:49" hidden="1" x14ac:dyDescent="0.35">
      <c r="A816" s="2" t="s">
        <v>324</v>
      </c>
      <c r="B816">
        <v>12</v>
      </c>
      <c r="C816">
        <v>1207</v>
      </c>
      <c r="D816">
        <v>1</v>
      </c>
      <c r="E816" t="s">
        <v>50</v>
      </c>
      <c r="F816">
        <v>42</v>
      </c>
      <c r="G816" t="s">
        <v>72</v>
      </c>
      <c r="I816" t="s">
        <v>73</v>
      </c>
      <c r="J816" t="s">
        <v>52</v>
      </c>
      <c r="K816" t="s">
        <v>52</v>
      </c>
      <c r="L816" t="s">
        <v>52</v>
      </c>
      <c r="M816">
        <v>7</v>
      </c>
      <c r="N816" t="s">
        <v>86</v>
      </c>
      <c r="O816">
        <v>1</v>
      </c>
      <c r="P816" s="2">
        <v>2</v>
      </c>
      <c r="Q816" t="s">
        <v>56</v>
      </c>
      <c r="R816">
        <v>36</v>
      </c>
      <c r="S816" s="5">
        <f t="shared" si="12"/>
        <v>0</v>
      </c>
      <c r="T816" t="s">
        <v>57</v>
      </c>
      <c r="U816" t="s">
        <v>53</v>
      </c>
      <c r="W816" t="s">
        <v>53</v>
      </c>
      <c r="Y816" t="s">
        <v>55</v>
      </c>
      <c r="Z816" t="s">
        <v>52</v>
      </c>
      <c r="AA816">
        <v>1</v>
      </c>
      <c r="AB816" t="s">
        <v>72</v>
      </c>
      <c r="AD816" t="s">
        <v>73</v>
      </c>
      <c r="AE816" t="s">
        <v>52</v>
      </c>
      <c r="AF816" t="s">
        <v>52</v>
      </c>
      <c r="AG816" t="s">
        <v>52</v>
      </c>
      <c r="AH816">
        <v>4</v>
      </c>
      <c r="AI816" t="s">
        <v>83</v>
      </c>
      <c r="AJ816" t="s">
        <v>53</v>
      </c>
    </row>
    <row r="817" spans="1:49" hidden="1" x14ac:dyDescent="0.35">
      <c r="A817" s="2" t="s">
        <v>324</v>
      </c>
      <c r="B817">
        <v>12</v>
      </c>
      <c r="C817">
        <v>1207</v>
      </c>
      <c r="D817">
        <v>1</v>
      </c>
      <c r="E817" t="s">
        <v>50</v>
      </c>
      <c r="F817">
        <v>42</v>
      </c>
      <c r="G817" t="s">
        <v>72</v>
      </c>
      <c r="I817" t="s">
        <v>73</v>
      </c>
      <c r="J817" t="s">
        <v>52</v>
      </c>
      <c r="K817" t="s">
        <v>52</v>
      </c>
      <c r="L817" t="s">
        <v>52</v>
      </c>
      <c r="M817">
        <v>7</v>
      </c>
      <c r="N817" t="s">
        <v>86</v>
      </c>
      <c r="O817">
        <v>1</v>
      </c>
      <c r="P817" s="2">
        <v>3</v>
      </c>
      <c r="Q817" t="s">
        <v>56</v>
      </c>
      <c r="R817">
        <v>2</v>
      </c>
      <c r="S817" s="5">
        <f t="shared" si="12"/>
        <v>0</v>
      </c>
      <c r="T817" t="s">
        <v>58</v>
      </c>
      <c r="U817" t="s">
        <v>52</v>
      </c>
      <c r="V817">
        <v>1</v>
      </c>
      <c r="W817" t="s">
        <v>52</v>
      </c>
      <c r="X817">
        <v>2</v>
      </c>
      <c r="AB817" t="s">
        <v>72</v>
      </c>
      <c r="AD817" t="s">
        <v>73</v>
      </c>
    </row>
    <row r="818" spans="1:49" hidden="1" x14ac:dyDescent="0.35">
      <c r="A818" s="2" t="s">
        <v>325</v>
      </c>
      <c r="B818">
        <v>21</v>
      </c>
      <c r="C818">
        <v>2101</v>
      </c>
      <c r="D818">
        <v>2</v>
      </c>
      <c r="E818" t="s">
        <v>50</v>
      </c>
      <c r="F818">
        <v>68</v>
      </c>
      <c r="G818" t="s">
        <v>72</v>
      </c>
      <c r="I818" t="s">
        <v>73</v>
      </c>
      <c r="J818" t="s">
        <v>52</v>
      </c>
      <c r="K818" t="s">
        <v>52</v>
      </c>
      <c r="L818" t="s">
        <v>52</v>
      </c>
      <c r="M818">
        <v>7</v>
      </c>
      <c r="N818" t="s">
        <v>86</v>
      </c>
      <c r="O818">
        <v>2</v>
      </c>
      <c r="P818" s="2">
        <v>1</v>
      </c>
      <c r="Q818" t="s">
        <v>50</v>
      </c>
      <c r="R818">
        <v>68</v>
      </c>
      <c r="S818" s="5">
        <f t="shared" si="12"/>
        <v>0</v>
      </c>
      <c r="T818" t="s">
        <v>54</v>
      </c>
      <c r="U818" t="s">
        <v>53</v>
      </c>
      <c r="W818" t="s">
        <v>53</v>
      </c>
      <c r="Y818" t="s">
        <v>55</v>
      </c>
      <c r="Z818" t="s">
        <v>52</v>
      </c>
      <c r="AA818">
        <v>2</v>
      </c>
      <c r="AB818" t="s">
        <v>72</v>
      </c>
      <c r="AD818" t="s">
        <v>73</v>
      </c>
      <c r="AE818" t="s">
        <v>52</v>
      </c>
      <c r="AF818" t="s">
        <v>52</v>
      </c>
      <c r="AG818" t="s">
        <v>52</v>
      </c>
      <c r="AH818">
        <v>7</v>
      </c>
      <c r="AI818" t="s">
        <v>86</v>
      </c>
      <c r="AJ818" t="s">
        <v>53</v>
      </c>
    </row>
    <row r="819" spans="1:49" hidden="1" x14ac:dyDescent="0.35">
      <c r="A819" s="2" t="s">
        <v>325</v>
      </c>
      <c r="B819">
        <v>21</v>
      </c>
      <c r="C819">
        <v>2101</v>
      </c>
      <c r="D819">
        <v>2</v>
      </c>
      <c r="E819" t="s">
        <v>50</v>
      </c>
      <c r="F819">
        <v>68</v>
      </c>
      <c r="G819" t="s">
        <v>72</v>
      </c>
      <c r="I819" t="s">
        <v>73</v>
      </c>
      <c r="J819" t="s">
        <v>52</v>
      </c>
      <c r="K819" t="s">
        <v>52</v>
      </c>
      <c r="L819" t="s">
        <v>52</v>
      </c>
      <c r="M819">
        <v>7</v>
      </c>
      <c r="N819" t="s">
        <v>86</v>
      </c>
      <c r="O819">
        <v>2</v>
      </c>
      <c r="P819" s="2">
        <v>2</v>
      </c>
      <c r="Q819" t="s">
        <v>56</v>
      </c>
      <c r="R819">
        <v>71</v>
      </c>
      <c r="S819" s="5">
        <f t="shared" si="12"/>
        <v>0</v>
      </c>
      <c r="T819" t="s">
        <v>57</v>
      </c>
      <c r="U819" t="s">
        <v>53</v>
      </c>
      <c r="W819" t="s">
        <v>53</v>
      </c>
      <c r="Y819" t="s">
        <v>55</v>
      </c>
      <c r="Z819" t="s">
        <v>52</v>
      </c>
      <c r="AA819">
        <v>1</v>
      </c>
      <c r="AB819" t="s">
        <v>72</v>
      </c>
      <c r="AD819" t="s">
        <v>73</v>
      </c>
      <c r="AE819" t="s">
        <v>53</v>
      </c>
      <c r="AF819" t="s">
        <v>53</v>
      </c>
      <c r="AG819" t="s">
        <v>53</v>
      </c>
    </row>
    <row r="820" spans="1:49" hidden="1" x14ac:dyDescent="0.35">
      <c r="A820" s="2" t="s">
        <v>325</v>
      </c>
      <c r="B820">
        <v>21</v>
      </c>
      <c r="C820">
        <v>2101</v>
      </c>
      <c r="D820">
        <v>2</v>
      </c>
      <c r="E820" t="s">
        <v>50</v>
      </c>
      <c r="F820">
        <v>68</v>
      </c>
      <c r="G820" t="s">
        <v>72</v>
      </c>
      <c r="I820" t="s">
        <v>73</v>
      </c>
      <c r="J820" t="s">
        <v>52</v>
      </c>
      <c r="K820" t="s">
        <v>52</v>
      </c>
      <c r="L820" t="s">
        <v>52</v>
      </c>
      <c r="M820">
        <v>7</v>
      </c>
      <c r="N820" t="s">
        <v>86</v>
      </c>
      <c r="O820">
        <v>2</v>
      </c>
      <c r="P820" s="2">
        <v>3</v>
      </c>
      <c r="Q820" t="s">
        <v>50</v>
      </c>
      <c r="R820">
        <v>13</v>
      </c>
      <c r="S820" s="5">
        <f t="shared" si="12"/>
        <v>0</v>
      </c>
      <c r="T820" t="s">
        <v>102</v>
      </c>
      <c r="U820" t="s">
        <v>53</v>
      </c>
      <c r="W820" t="s">
        <v>53</v>
      </c>
      <c r="Y820" t="s">
        <v>59</v>
      </c>
      <c r="AB820" t="s">
        <v>72</v>
      </c>
      <c r="AD820" t="s">
        <v>73</v>
      </c>
      <c r="AE820" t="s">
        <v>52</v>
      </c>
      <c r="AF820" t="s">
        <v>52</v>
      </c>
      <c r="AG820" t="s">
        <v>52</v>
      </c>
      <c r="AH820">
        <v>7</v>
      </c>
      <c r="AI820" t="s">
        <v>79</v>
      </c>
      <c r="AJ820" t="s">
        <v>52</v>
      </c>
      <c r="AK820" t="s">
        <v>90</v>
      </c>
      <c r="AM820" t="s">
        <v>62</v>
      </c>
      <c r="AN820" t="s">
        <v>53</v>
      </c>
      <c r="AP820">
        <v>0</v>
      </c>
      <c r="AQ820">
        <v>0</v>
      </c>
      <c r="AR820">
        <v>25000</v>
      </c>
      <c r="AS820">
        <v>20000</v>
      </c>
      <c r="AT820">
        <v>0</v>
      </c>
      <c r="AU820">
        <v>0</v>
      </c>
      <c r="AV820">
        <v>0</v>
      </c>
      <c r="AW820">
        <v>45000</v>
      </c>
    </row>
    <row r="821" spans="1:49" hidden="1" x14ac:dyDescent="0.35">
      <c r="A821" s="2" t="s">
        <v>326</v>
      </c>
      <c r="B821">
        <v>14</v>
      </c>
      <c r="C821">
        <v>1403</v>
      </c>
      <c r="D821">
        <v>2</v>
      </c>
      <c r="O821">
        <v>2</v>
      </c>
      <c r="P821" s="2">
        <v>2</v>
      </c>
      <c r="Q821" t="s">
        <v>50</v>
      </c>
      <c r="R821">
        <v>29</v>
      </c>
      <c r="S821" s="5">
        <f t="shared" si="12"/>
        <v>0</v>
      </c>
      <c r="T821" t="s">
        <v>54</v>
      </c>
      <c r="U821" t="s">
        <v>53</v>
      </c>
      <c r="W821" t="s">
        <v>53</v>
      </c>
      <c r="Y821" t="s">
        <v>55</v>
      </c>
      <c r="Z821" t="s">
        <v>52</v>
      </c>
      <c r="AA821">
        <v>5</v>
      </c>
      <c r="AB821" t="s">
        <v>72</v>
      </c>
      <c r="AD821" t="s">
        <v>73</v>
      </c>
      <c r="AE821" t="s">
        <v>52</v>
      </c>
      <c r="AF821" t="s">
        <v>52</v>
      </c>
      <c r="AG821" t="s">
        <v>52</v>
      </c>
      <c r="AH821">
        <v>5</v>
      </c>
      <c r="AI821" t="s">
        <v>78</v>
      </c>
      <c r="AJ821" t="s">
        <v>53</v>
      </c>
    </row>
    <row r="822" spans="1:49" hidden="1" x14ac:dyDescent="0.35">
      <c r="A822" s="2" t="s">
        <v>326</v>
      </c>
      <c r="B822">
        <v>14</v>
      </c>
      <c r="C822">
        <v>1403</v>
      </c>
      <c r="D822">
        <v>2</v>
      </c>
      <c r="O822">
        <v>2</v>
      </c>
      <c r="P822" s="2">
        <v>5</v>
      </c>
      <c r="Q822" t="s">
        <v>56</v>
      </c>
      <c r="R822">
        <v>30</v>
      </c>
      <c r="S822" s="5">
        <f t="shared" si="12"/>
        <v>0</v>
      </c>
      <c r="T822" t="s">
        <v>57</v>
      </c>
      <c r="U822" t="s">
        <v>53</v>
      </c>
      <c r="W822" t="s">
        <v>53</v>
      </c>
      <c r="Y822" t="s">
        <v>55</v>
      </c>
      <c r="Z822" t="s">
        <v>52</v>
      </c>
      <c r="AA822">
        <v>2</v>
      </c>
      <c r="AB822" t="s">
        <v>72</v>
      </c>
      <c r="AD822" t="s">
        <v>52</v>
      </c>
      <c r="AE822" t="s">
        <v>52</v>
      </c>
      <c r="AF822" t="s">
        <v>52</v>
      </c>
      <c r="AG822" t="s">
        <v>52</v>
      </c>
      <c r="AH822">
        <v>3</v>
      </c>
      <c r="AI822" t="s">
        <v>63</v>
      </c>
      <c r="AJ822" t="s">
        <v>53</v>
      </c>
      <c r="AP822">
        <v>0</v>
      </c>
      <c r="AQ822">
        <v>240000</v>
      </c>
      <c r="AR822">
        <v>10000</v>
      </c>
      <c r="AS822">
        <v>50000</v>
      </c>
      <c r="AT822">
        <v>0</v>
      </c>
      <c r="AU822">
        <v>0</v>
      </c>
      <c r="AV822">
        <v>30000</v>
      </c>
      <c r="AW822">
        <v>330000</v>
      </c>
    </row>
    <row r="823" spans="1:49" x14ac:dyDescent="0.35">
      <c r="A823" s="2" t="s">
        <v>326</v>
      </c>
      <c r="B823">
        <v>14</v>
      </c>
      <c r="C823">
        <v>1403</v>
      </c>
      <c r="D823">
        <v>2</v>
      </c>
      <c r="O823">
        <v>2</v>
      </c>
      <c r="P823" s="6">
        <v>6</v>
      </c>
      <c r="Q823" t="s">
        <v>56</v>
      </c>
      <c r="R823">
        <v>9</v>
      </c>
      <c r="S823" s="5">
        <f t="shared" si="12"/>
        <v>1</v>
      </c>
      <c r="T823" t="s">
        <v>58</v>
      </c>
      <c r="U823" t="s">
        <v>52</v>
      </c>
      <c r="V823">
        <v>2</v>
      </c>
      <c r="W823" t="s">
        <v>52</v>
      </c>
      <c r="X823">
        <v>5</v>
      </c>
      <c r="AB823" t="s">
        <v>72</v>
      </c>
      <c r="AD823" t="s">
        <v>73</v>
      </c>
      <c r="AE823" t="s">
        <v>53</v>
      </c>
      <c r="AF823" t="s">
        <v>53</v>
      </c>
      <c r="AG823" t="s">
        <v>52</v>
      </c>
      <c r="AH823">
        <v>3</v>
      </c>
      <c r="AI823" t="s">
        <v>63</v>
      </c>
      <c r="AJ823" t="s">
        <v>52</v>
      </c>
      <c r="AK823" t="s">
        <v>66</v>
      </c>
      <c r="AM823" t="s">
        <v>62</v>
      </c>
      <c r="AN823" t="s">
        <v>53</v>
      </c>
      <c r="AP823">
        <v>0</v>
      </c>
      <c r="AQ823">
        <v>0</v>
      </c>
      <c r="AR823">
        <v>5000</v>
      </c>
      <c r="AS823">
        <v>20000</v>
      </c>
      <c r="AT823">
        <v>0</v>
      </c>
      <c r="AU823">
        <v>0</v>
      </c>
      <c r="AV823">
        <v>0</v>
      </c>
      <c r="AW823">
        <v>25000</v>
      </c>
    </row>
    <row r="824" spans="1:49" x14ac:dyDescent="0.35">
      <c r="A824" s="2" t="s">
        <v>326</v>
      </c>
      <c r="B824">
        <v>14</v>
      </c>
      <c r="C824">
        <v>1403</v>
      </c>
      <c r="D824">
        <v>2</v>
      </c>
      <c r="O824">
        <v>2</v>
      </c>
      <c r="P824" s="6">
        <v>7</v>
      </c>
      <c r="Q824" t="s">
        <v>56</v>
      </c>
      <c r="R824">
        <v>6</v>
      </c>
      <c r="S824" s="5">
        <f t="shared" si="12"/>
        <v>1</v>
      </c>
      <c r="T824" t="s">
        <v>58</v>
      </c>
      <c r="U824" t="s">
        <v>52</v>
      </c>
      <c r="V824">
        <v>2</v>
      </c>
      <c r="W824" t="s">
        <v>52</v>
      </c>
      <c r="X824">
        <v>5</v>
      </c>
      <c r="AB824" t="s">
        <v>72</v>
      </c>
      <c r="AD824" t="s">
        <v>73</v>
      </c>
      <c r="AE824" t="s">
        <v>53</v>
      </c>
      <c r="AF824" t="s">
        <v>53</v>
      </c>
      <c r="AG824" t="s">
        <v>52</v>
      </c>
      <c r="AH824">
        <v>1</v>
      </c>
      <c r="AI824" t="s">
        <v>65</v>
      </c>
      <c r="AJ824" t="s">
        <v>52</v>
      </c>
      <c r="AK824" t="s">
        <v>74</v>
      </c>
      <c r="AM824" t="s">
        <v>62</v>
      </c>
      <c r="AN824" t="s">
        <v>53</v>
      </c>
      <c r="AP824">
        <v>0</v>
      </c>
      <c r="AQ824">
        <v>0</v>
      </c>
      <c r="AR824">
        <v>20000</v>
      </c>
      <c r="AS824">
        <v>20000</v>
      </c>
      <c r="AT824">
        <v>0</v>
      </c>
      <c r="AU824">
        <v>0</v>
      </c>
      <c r="AV824">
        <v>0</v>
      </c>
      <c r="AW824">
        <v>40000</v>
      </c>
    </row>
    <row r="825" spans="1:49" hidden="1" x14ac:dyDescent="0.35">
      <c r="A825" s="2" t="s">
        <v>327</v>
      </c>
      <c r="B825">
        <v>6</v>
      </c>
      <c r="C825">
        <v>605</v>
      </c>
      <c r="D825">
        <v>2</v>
      </c>
      <c r="E825" t="s">
        <v>50</v>
      </c>
      <c r="F825">
        <v>60</v>
      </c>
      <c r="G825" t="s">
        <v>155</v>
      </c>
      <c r="H825" t="s">
        <v>52</v>
      </c>
      <c r="I825" t="s">
        <v>52</v>
      </c>
      <c r="J825" t="s">
        <v>53</v>
      </c>
      <c r="K825" t="s">
        <v>53</v>
      </c>
      <c r="L825" t="s">
        <v>53</v>
      </c>
      <c r="M825">
        <v>0</v>
      </c>
      <c r="O825">
        <v>2</v>
      </c>
      <c r="P825" s="2">
        <v>1</v>
      </c>
      <c r="Q825" t="s">
        <v>50</v>
      </c>
      <c r="R825">
        <v>60</v>
      </c>
      <c r="S825" s="5">
        <f t="shared" si="12"/>
        <v>0</v>
      </c>
      <c r="T825" t="s">
        <v>54</v>
      </c>
      <c r="U825" t="s">
        <v>53</v>
      </c>
      <c r="W825" t="s">
        <v>53</v>
      </c>
      <c r="Y825" t="s">
        <v>55</v>
      </c>
      <c r="Z825" t="s">
        <v>52</v>
      </c>
      <c r="AA825">
        <v>2</v>
      </c>
      <c r="AB825" t="s">
        <v>155</v>
      </c>
      <c r="AC825" t="s">
        <v>52</v>
      </c>
      <c r="AD825" t="s">
        <v>52</v>
      </c>
      <c r="AE825" t="s">
        <v>53</v>
      </c>
      <c r="AF825" t="s">
        <v>53</v>
      </c>
      <c r="AG825" t="s">
        <v>53</v>
      </c>
    </row>
    <row r="826" spans="1:49" hidden="1" x14ac:dyDescent="0.35">
      <c r="A826" s="2" t="s">
        <v>327</v>
      </c>
      <c r="B826">
        <v>6</v>
      </c>
      <c r="C826">
        <v>605</v>
      </c>
      <c r="D826">
        <v>2</v>
      </c>
      <c r="E826" t="s">
        <v>50</v>
      </c>
      <c r="F826">
        <v>60</v>
      </c>
      <c r="G826" t="s">
        <v>155</v>
      </c>
      <c r="H826" t="s">
        <v>52</v>
      </c>
      <c r="I826" t="s">
        <v>52</v>
      </c>
      <c r="J826" t="s">
        <v>53</v>
      </c>
      <c r="K826" t="s">
        <v>53</v>
      </c>
      <c r="L826" t="s">
        <v>53</v>
      </c>
      <c r="M826">
        <v>0</v>
      </c>
      <c r="O826">
        <v>2</v>
      </c>
      <c r="P826" s="2">
        <v>2</v>
      </c>
      <c r="Q826" t="s">
        <v>56</v>
      </c>
      <c r="R826">
        <v>57</v>
      </c>
      <c r="S826" s="5">
        <f t="shared" si="12"/>
        <v>0</v>
      </c>
      <c r="T826" t="s">
        <v>57</v>
      </c>
      <c r="U826" t="s">
        <v>53</v>
      </c>
      <c r="W826" t="s">
        <v>53</v>
      </c>
      <c r="Y826" t="s">
        <v>55</v>
      </c>
      <c r="Z826" t="s">
        <v>52</v>
      </c>
      <c r="AA826">
        <v>1</v>
      </c>
      <c r="AB826" t="s">
        <v>155</v>
      </c>
      <c r="AC826" t="s">
        <v>52</v>
      </c>
      <c r="AD826" t="s">
        <v>52</v>
      </c>
      <c r="AE826" t="s">
        <v>53</v>
      </c>
      <c r="AF826" t="s">
        <v>53</v>
      </c>
      <c r="AG826" t="s">
        <v>53</v>
      </c>
    </row>
    <row r="827" spans="1:49" hidden="1" x14ac:dyDescent="0.35">
      <c r="A827" s="2" t="s">
        <v>327</v>
      </c>
      <c r="B827">
        <v>6</v>
      </c>
      <c r="C827">
        <v>605</v>
      </c>
      <c r="D827">
        <v>2</v>
      </c>
      <c r="E827" t="s">
        <v>50</v>
      </c>
      <c r="F827">
        <v>60</v>
      </c>
      <c r="G827" t="s">
        <v>155</v>
      </c>
      <c r="H827" t="s">
        <v>52</v>
      </c>
      <c r="I827" t="s">
        <v>52</v>
      </c>
      <c r="J827" t="s">
        <v>53</v>
      </c>
      <c r="K827" t="s">
        <v>53</v>
      </c>
      <c r="L827" t="s">
        <v>53</v>
      </c>
      <c r="M827">
        <v>0</v>
      </c>
      <c r="O827">
        <v>2</v>
      </c>
      <c r="P827" s="2">
        <v>3</v>
      </c>
      <c r="Q827" t="s">
        <v>56</v>
      </c>
      <c r="R827">
        <v>22</v>
      </c>
      <c r="S827" s="5">
        <f t="shared" si="12"/>
        <v>0</v>
      </c>
      <c r="T827" t="s">
        <v>58</v>
      </c>
      <c r="U827" t="s">
        <v>52</v>
      </c>
      <c r="V827">
        <v>1</v>
      </c>
      <c r="W827" t="s">
        <v>52</v>
      </c>
      <c r="X827">
        <v>2</v>
      </c>
      <c r="Y827" t="s">
        <v>55</v>
      </c>
      <c r="Z827" t="s">
        <v>52</v>
      </c>
      <c r="AA827">
        <v>4</v>
      </c>
      <c r="AB827" t="s">
        <v>155</v>
      </c>
      <c r="AC827" t="s">
        <v>52</v>
      </c>
      <c r="AD827" t="s">
        <v>52</v>
      </c>
      <c r="AE827" t="s">
        <v>52</v>
      </c>
      <c r="AF827" t="s">
        <v>52</v>
      </c>
      <c r="AG827" t="s">
        <v>52</v>
      </c>
      <c r="AH827">
        <v>7</v>
      </c>
      <c r="AI827" t="s">
        <v>86</v>
      </c>
      <c r="AJ827" t="s">
        <v>53</v>
      </c>
    </row>
    <row r="828" spans="1:49" hidden="1" x14ac:dyDescent="0.35">
      <c r="A828" s="2" t="s">
        <v>327</v>
      </c>
      <c r="B828">
        <v>6</v>
      </c>
      <c r="C828">
        <v>605</v>
      </c>
      <c r="D828">
        <v>2</v>
      </c>
      <c r="E828" t="s">
        <v>50</v>
      </c>
      <c r="F828">
        <v>60</v>
      </c>
      <c r="G828" t="s">
        <v>155</v>
      </c>
      <c r="H828" t="s">
        <v>52</v>
      </c>
      <c r="I828" t="s">
        <v>52</v>
      </c>
      <c r="J828" t="s">
        <v>53</v>
      </c>
      <c r="K828" t="s">
        <v>53</v>
      </c>
      <c r="L828" t="s">
        <v>53</v>
      </c>
      <c r="M828">
        <v>0</v>
      </c>
      <c r="O828">
        <v>2</v>
      </c>
      <c r="P828" s="2">
        <v>4</v>
      </c>
      <c r="Q828" t="s">
        <v>50</v>
      </c>
      <c r="R828">
        <v>24</v>
      </c>
      <c r="S828" s="5">
        <f t="shared" si="12"/>
        <v>0</v>
      </c>
      <c r="T828" t="s">
        <v>99</v>
      </c>
      <c r="U828" t="s">
        <v>53</v>
      </c>
      <c r="W828" t="s">
        <v>53</v>
      </c>
      <c r="Y828" t="s">
        <v>55</v>
      </c>
      <c r="Z828" t="s">
        <v>52</v>
      </c>
      <c r="AA828">
        <v>3</v>
      </c>
      <c r="AB828" t="s">
        <v>72</v>
      </c>
      <c r="AD828" t="s">
        <v>73</v>
      </c>
      <c r="AE828" t="s">
        <v>52</v>
      </c>
      <c r="AF828" t="s">
        <v>52</v>
      </c>
      <c r="AG828" t="s">
        <v>52</v>
      </c>
      <c r="AH828">
        <v>9</v>
      </c>
      <c r="AI828" t="s">
        <v>80</v>
      </c>
      <c r="AJ828" t="s">
        <v>53</v>
      </c>
    </row>
    <row r="829" spans="1:49" hidden="1" x14ac:dyDescent="0.35">
      <c r="A829" s="2" t="s">
        <v>327</v>
      </c>
      <c r="B829">
        <v>6</v>
      </c>
      <c r="C829">
        <v>605</v>
      </c>
      <c r="D829">
        <v>2</v>
      </c>
      <c r="E829" t="s">
        <v>50</v>
      </c>
      <c r="F829">
        <v>60</v>
      </c>
      <c r="G829" t="s">
        <v>155</v>
      </c>
      <c r="H829" t="s">
        <v>52</v>
      </c>
      <c r="I829" t="s">
        <v>52</v>
      </c>
      <c r="J829" t="s">
        <v>53</v>
      </c>
      <c r="K829" t="s">
        <v>53</v>
      </c>
      <c r="L829" t="s">
        <v>53</v>
      </c>
      <c r="M829">
        <v>0</v>
      </c>
      <c r="O829">
        <v>2</v>
      </c>
      <c r="P829" s="2">
        <v>5</v>
      </c>
      <c r="Q829" t="s">
        <v>50</v>
      </c>
      <c r="R829">
        <v>3</v>
      </c>
      <c r="S829" s="5">
        <f t="shared" si="12"/>
        <v>0</v>
      </c>
      <c r="T829" t="s">
        <v>102</v>
      </c>
      <c r="U829" t="s">
        <v>52</v>
      </c>
      <c r="V829">
        <v>4</v>
      </c>
      <c r="W829" t="s">
        <v>52</v>
      </c>
      <c r="X829">
        <v>3</v>
      </c>
      <c r="AB829" t="s">
        <v>155</v>
      </c>
      <c r="AC829" t="s">
        <v>52</v>
      </c>
      <c r="AD829" t="s">
        <v>52</v>
      </c>
      <c r="AE829" t="s">
        <v>53</v>
      </c>
      <c r="AF829" t="s">
        <v>53</v>
      </c>
      <c r="AG829" t="s">
        <v>53</v>
      </c>
      <c r="AO829" t="s">
        <v>70</v>
      </c>
    </row>
    <row r="830" spans="1:49" hidden="1" x14ac:dyDescent="0.35">
      <c r="A830" s="2" t="s">
        <v>327</v>
      </c>
      <c r="B830">
        <v>6</v>
      </c>
      <c r="C830">
        <v>605</v>
      </c>
      <c r="D830">
        <v>2</v>
      </c>
      <c r="E830" t="s">
        <v>50</v>
      </c>
      <c r="F830">
        <v>60</v>
      </c>
      <c r="G830" t="s">
        <v>155</v>
      </c>
      <c r="H830" t="s">
        <v>52</v>
      </c>
      <c r="I830" t="s">
        <v>52</v>
      </c>
      <c r="J830" t="s">
        <v>53</v>
      </c>
      <c r="K830" t="s">
        <v>53</v>
      </c>
      <c r="L830" t="s">
        <v>53</v>
      </c>
      <c r="M830">
        <v>0</v>
      </c>
      <c r="O830">
        <v>2</v>
      </c>
      <c r="P830" s="2">
        <v>6</v>
      </c>
      <c r="Q830" t="s">
        <v>50</v>
      </c>
      <c r="R830">
        <v>2</v>
      </c>
      <c r="S830" s="5">
        <f t="shared" si="12"/>
        <v>0</v>
      </c>
      <c r="T830" t="s">
        <v>102</v>
      </c>
      <c r="U830" t="s">
        <v>52</v>
      </c>
      <c r="V830">
        <v>4</v>
      </c>
      <c r="W830" t="s">
        <v>52</v>
      </c>
      <c r="X830">
        <v>3</v>
      </c>
      <c r="AB830" t="s">
        <v>155</v>
      </c>
      <c r="AC830" t="s">
        <v>52</v>
      </c>
      <c r="AD830" t="s">
        <v>52</v>
      </c>
    </row>
    <row r="831" spans="1:49" hidden="1" x14ac:dyDescent="0.35">
      <c r="A831" s="2" t="s">
        <v>328</v>
      </c>
      <c r="B831">
        <v>14</v>
      </c>
      <c r="C831">
        <v>1412</v>
      </c>
      <c r="D831">
        <v>2</v>
      </c>
      <c r="E831" t="s">
        <v>50</v>
      </c>
      <c r="F831">
        <v>64</v>
      </c>
      <c r="G831" t="s">
        <v>72</v>
      </c>
      <c r="I831" t="s">
        <v>73</v>
      </c>
      <c r="J831" t="s">
        <v>52</v>
      </c>
      <c r="K831" t="s">
        <v>52</v>
      </c>
      <c r="L831" t="s">
        <v>52</v>
      </c>
      <c r="M831">
        <v>6</v>
      </c>
      <c r="N831" t="s">
        <v>79</v>
      </c>
      <c r="O831">
        <v>1</v>
      </c>
      <c r="P831" s="2">
        <v>1</v>
      </c>
      <c r="Q831" t="s">
        <v>50</v>
      </c>
      <c r="R831">
        <v>64</v>
      </c>
      <c r="S831" s="5">
        <f t="shared" si="12"/>
        <v>0</v>
      </c>
      <c r="T831" t="s">
        <v>54</v>
      </c>
      <c r="U831" t="s">
        <v>53</v>
      </c>
      <c r="W831" t="s">
        <v>53</v>
      </c>
      <c r="Y831" t="s">
        <v>55</v>
      </c>
      <c r="Z831" t="s">
        <v>52</v>
      </c>
      <c r="AA831">
        <v>2</v>
      </c>
      <c r="AB831" t="s">
        <v>72</v>
      </c>
      <c r="AD831" t="s">
        <v>73</v>
      </c>
      <c r="AE831" t="s">
        <v>52</v>
      </c>
      <c r="AF831" t="s">
        <v>52</v>
      </c>
      <c r="AG831" t="s">
        <v>52</v>
      </c>
      <c r="AH831">
        <v>6</v>
      </c>
      <c r="AI831" t="s">
        <v>79</v>
      </c>
      <c r="AJ831" t="s">
        <v>53</v>
      </c>
    </row>
    <row r="832" spans="1:49" hidden="1" x14ac:dyDescent="0.35">
      <c r="A832" s="2" t="s">
        <v>328</v>
      </c>
      <c r="B832">
        <v>14</v>
      </c>
      <c r="C832">
        <v>1412</v>
      </c>
      <c r="D832">
        <v>2</v>
      </c>
      <c r="E832" t="s">
        <v>50</v>
      </c>
      <c r="F832">
        <v>64</v>
      </c>
      <c r="G832" t="s">
        <v>72</v>
      </c>
      <c r="I832" t="s">
        <v>73</v>
      </c>
      <c r="J832" t="s">
        <v>52</v>
      </c>
      <c r="K832" t="s">
        <v>52</v>
      </c>
      <c r="L832" t="s">
        <v>52</v>
      </c>
      <c r="M832">
        <v>6</v>
      </c>
      <c r="N832" t="s">
        <v>79</v>
      </c>
      <c r="O832">
        <v>1</v>
      </c>
      <c r="P832" s="2">
        <v>2</v>
      </c>
      <c r="Q832" t="s">
        <v>56</v>
      </c>
      <c r="R832">
        <v>62</v>
      </c>
      <c r="S832" s="5">
        <f t="shared" si="12"/>
        <v>0</v>
      </c>
      <c r="T832" t="s">
        <v>57</v>
      </c>
      <c r="U832" t="s">
        <v>53</v>
      </c>
      <c r="W832" t="s">
        <v>53</v>
      </c>
      <c r="Y832" t="s">
        <v>55</v>
      </c>
      <c r="Z832" t="s">
        <v>52</v>
      </c>
      <c r="AA832">
        <v>1</v>
      </c>
      <c r="AB832" t="s">
        <v>72</v>
      </c>
      <c r="AD832" t="s">
        <v>73</v>
      </c>
      <c r="AE832" t="s">
        <v>52</v>
      </c>
      <c r="AF832" t="s">
        <v>52</v>
      </c>
      <c r="AG832" t="s">
        <v>52</v>
      </c>
      <c r="AH832">
        <v>9</v>
      </c>
      <c r="AI832" t="s">
        <v>60</v>
      </c>
      <c r="AJ832" t="s">
        <v>53</v>
      </c>
    </row>
    <row r="833" spans="1:49" hidden="1" x14ac:dyDescent="0.35">
      <c r="A833" s="2" t="s">
        <v>328</v>
      </c>
      <c r="B833">
        <v>14</v>
      </c>
      <c r="C833">
        <v>1412</v>
      </c>
      <c r="D833">
        <v>2</v>
      </c>
      <c r="E833" t="s">
        <v>50</v>
      </c>
      <c r="F833">
        <v>64</v>
      </c>
      <c r="G833" t="s">
        <v>72</v>
      </c>
      <c r="I833" t="s">
        <v>73</v>
      </c>
      <c r="J833" t="s">
        <v>52</v>
      </c>
      <c r="K833" t="s">
        <v>52</v>
      </c>
      <c r="L833" t="s">
        <v>52</v>
      </c>
      <c r="M833">
        <v>6</v>
      </c>
      <c r="N833" t="s">
        <v>79</v>
      </c>
      <c r="O833">
        <v>1</v>
      </c>
      <c r="P833" s="2">
        <v>3</v>
      </c>
      <c r="Q833" t="s">
        <v>50</v>
      </c>
      <c r="R833">
        <v>12</v>
      </c>
      <c r="S833" s="5">
        <f t="shared" si="12"/>
        <v>0</v>
      </c>
      <c r="T833" t="s">
        <v>102</v>
      </c>
      <c r="U833" t="s">
        <v>53</v>
      </c>
      <c r="W833" t="s">
        <v>53</v>
      </c>
      <c r="AB833" t="s">
        <v>72</v>
      </c>
      <c r="AD833" t="s">
        <v>73</v>
      </c>
      <c r="AE833" t="s">
        <v>52</v>
      </c>
      <c r="AF833" t="s">
        <v>52</v>
      </c>
      <c r="AG833" t="s">
        <v>52</v>
      </c>
      <c r="AH833">
        <v>5</v>
      </c>
      <c r="AI833" t="s">
        <v>78</v>
      </c>
      <c r="AJ833" t="s">
        <v>52</v>
      </c>
      <c r="AK833" t="s">
        <v>88</v>
      </c>
      <c r="AM833" t="s">
        <v>62</v>
      </c>
      <c r="AN833" t="s">
        <v>52</v>
      </c>
      <c r="AP833">
        <v>0</v>
      </c>
      <c r="AQ833">
        <v>150000</v>
      </c>
      <c r="AR833">
        <v>30000</v>
      </c>
      <c r="AS833">
        <v>20000</v>
      </c>
      <c r="AT833">
        <v>0</v>
      </c>
      <c r="AU833">
        <v>0</v>
      </c>
      <c r="AV833">
        <v>0</v>
      </c>
      <c r="AW833">
        <v>200000</v>
      </c>
    </row>
    <row r="834" spans="1:49" hidden="1" x14ac:dyDescent="0.35">
      <c r="A834" s="2" t="s">
        <v>329</v>
      </c>
      <c r="B834">
        <v>14</v>
      </c>
      <c r="C834">
        <v>1409</v>
      </c>
      <c r="D834">
        <v>2</v>
      </c>
      <c r="E834" t="s">
        <v>50</v>
      </c>
      <c r="F834">
        <v>27</v>
      </c>
      <c r="G834" t="s">
        <v>72</v>
      </c>
      <c r="I834" t="s">
        <v>73</v>
      </c>
      <c r="J834" t="s">
        <v>53</v>
      </c>
      <c r="K834" t="s">
        <v>53</v>
      </c>
      <c r="L834" t="s">
        <v>52</v>
      </c>
      <c r="M834">
        <v>2</v>
      </c>
      <c r="N834" t="s">
        <v>97</v>
      </c>
      <c r="O834">
        <v>1</v>
      </c>
      <c r="P834" s="2">
        <v>1</v>
      </c>
      <c r="Q834" t="s">
        <v>50</v>
      </c>
      <c r="R834">
        <v>27</v>
      </c>
      <c r="S834" s="5">
        <f t="shared" si="12"/>
        <v>0</v>
      </c>
      <c r="T834" t="s">
        <v>54</v>
      </c>
      <c r="U834" t="s">
        <v>53</v>
      </c>
      <c r="W834" t="s">
        <v>53</v>
      </c>
      <c r="Y834" t="s">
        <v>55</v>
      </c>
      <c r="Z834" t="s">
        <v>52</v>
      </c>
      <c r="AA834">
        <v>2</v>
      </c>
      <c r="AB834" t="s">
        <v>72</v>
      </c>
      <c r="AD834" t="s">
        <v>73</v>
      </c>
      <c r="AE834" t="s">
        <v>53</v>
      </c>
      <c r="AF834" t="s">
        <v>53</v>
      </c>
      <c r="AG834" t="s">
        <v>52</v>
      </c>
      <c r="AH834">
        <v>2</v>
      </c>
      <c r="AI834" t="s">
        <v>97</v>
      </c>
      <c r="AJ834" t="s">
        <v>53</v>
      </c>
    </row>
    <row r="835" spans="1:49" hidden="1" x14ac:dyDescent="0.35">
      <c r="A835" s="2" t="s">
        <v>329</v>
      </c>
      <c r="B835">
        <v>14</v>
      </c>
      <c r="C835">
        <v>1409</v>
      </c>
      <c r="D835">
        <v>2</v>
      </c>
      <c r="E835" t="s">
        <v>50</v>
      </c>
      <c r="F835">
        <v>27</v>
      </c>
      <c r="G835" t="s">
        <v>72</v>
      </c>
      <c r="I835" t="s">
        <v>73</v>
      </c>
      <c r="J835" t="s">
        <v>53</v>
      </c>
      <c r="K835" t="s">
        <v>53</v>
      </c>
      <c r="L835" t="s">
        <v>52</v>
      </c>
      <c r="M835">
        <v>2</v>
      </c>
      <c r="N835" t="s">
        <v>97</v>
      </c>
      <c r="O835">
        <v>1</v>
      </c>
      <c r="P835" s="2">
        <v>2</v>
      </c>
      <c r="Q835" t="s">
        <v>56</v>
      </c>
      <c r="R835">
        <v>24</v>
      </c>
      <c r="S835" s="5">
        <f t="shared" ref="S835:S898" si="13">IF(AND(R835&gt;=6, R835&lt;=17, T835="Child"),1,0)</f>
        <v>0</v>
      </c>
      <c r="T835" t="s">
        <v>57</v>
      </c>
      <c r="U835" t="s">
        <v>53</v>
      </c>
      <c r="W835" t="s">
        <v>53</v>
      </c>
      <c r="Y835" t="s">
        <v>55</v>
      </c>
      <c r="Z835" t="s">
        <v>52</v>
      </c>
      <c r="AA835">
        <v>1</v>
      </c>
      <c r="AB835" t="s">
        <v>72</v>
      </c>
      <c r="AD835" t="s">
        <v>73</v>
      </c>
      <c r="AE835" t="s">
        <v>52</v>
      </c>
      <c r="AF835" t="s">
        <v>52</v>
      </c>
      <c r="AG835" t="s">
        <v>52</v>
      </c>
      <c r="AH835">
        <v>8</v>
      </c>
      <c r="AI835" t="s">
        <v>60</v>
      </c>
      <c r="AJ835" t="s">
        <v>53</v>
      </c>
    </row>
    <row r="836" spans="1:49" hidden="1" x14ac:dyDescent="0.35">
      <c r="A836" s="2" t="s">
        <v>329</v>
      </c>
      <c r="B836">
        <v>14</v>
      </c>
      <c r="C836">
        <v>1409</v>
      </c>
      <c r="D836">
        <v>2</v>
      </c>
      <c r="E836" t="s">
        <v>50</v>
      </c>
      <c r="F836">
        <v>27</v>
      </c>
      <c r="G836" t="s">
        <v>72</v>
      </c>
      <c r="I836" t="s">
        <v>73</v>
      </c>
      <c r="J836" t="s">
        <v>53</v>
      </c>
      <c r="K836" t="s">
        <v>53</v>
      </c>
      <c r="L836" t="s">
        <v>52</v>
      </c>
      <c r="M836">
        <v>2</v>
      </c>
      <c r="N836" t="s">
        <v>97</v>
      </c>
      <c r="O836">
        <v>1</v>
      </c>
      <c r="P836" s="2">
        <v>3</v>
      </c>
      <c r="Q836" t="s">
        <v>50</v>
      </c>
      <c r="R836">
        <v>5</v>
      </c>
      <c r="S836" s="5">
        <f t="shared" si="13"/>
        <v>0</v>
      </c>
      <c r="T836" t="s">
        <v>58</v>
      </c>
      <c r="U836" t="s">
        <v>52</v>
      </c>
      <c r="V836">
        <v>1</v>
      </c>
      <c r="W836" t="s">
        <v>52</v>
      </c>
      <c r="X836">
        <v>2</v>
      </c>
      <c r="AB836" t="s">
        <v>72</v>
      </c>
      <c r="AD836" t="s">
        <v>73</v>
      </c>
      <c r="AE836" t="s">
        <v>53</v>
      </c>
      <c r="AF836" t="s">
        <v>53</v>
      </c>
      <c r="AG836" t="s">
        <v>53</v>
      </c>
      <c r="AO836" t="s">
        <v>70</v>
      </c>
    </row>
    <row r="837" spans="1:49" hidden="1" x14ac:dyDescent="0.35">
      <c r="A837" s="2" t="s">
        <v>329</v>
      </c>
      <c r="B837">
        <v>14</v>
      </c>
      <c r="C837">
        <v>1409</v>
      </c>
      <c r="D837">
        <v>2</v>
      </c>
      <c r="E837" t="s">
        <v>50</v>
      </c>
      <c r="F837">
        <v>27</v>
      </c>
      <c r="G837" t="s">
        <v>72</v>
      </c>
      <c r="I837" t="s">
        <v>73</v>
      </c>
      <c r="J837" t="s">
        <v>53</v>
      </c>
      <c r="K837" t="s">
        <v>53</v>
      </c>
      <c r="L837" t="s">
        <v>52</v>
      </c>
      <c r="M837">
        <v>2</v>
      </c>
      <c r="N837" t="s">
        <v>97</v>
      </c>
      <c r="O837">
        <v>1</v>
      </c>
      <c r="P837" s="2">
        <v>4</v>
      </c>
      <c r="Q837" t="s">
        <v>56</v>
      </c>
      <c r="R837">
        <v>1</v>
      </c>
      <c r="S837" s="5">
        <f t="shared" si="13"/>
        <v>0</v>
      </c>
      <c r="T837" t="s">
        <v>58</v>
      </c>
      <c r="U837" t="s">
        <v>52</v>
      </c>
      <c r="V837">
        <v>1</v>
      </c>
      <c r="W837" t="s">
        <v>52</v>
      </c>
      <c r="X837">
        <v>2</v>
      </c>
      <c r="AB837" t="s">
        <v>72</v>
      </c>
    </row>
    <row r="838" spans="1:49" hidden="1" x14ac:dyDescent="0.35">
      <c r="A838" s="2" t="s">
        <v>330</v>
      </c>
      <c r="B838">
        <v>16</v>
      </c>
      <c r="C838">
        <v>1602</v>
      </c>
      <c r="D838">
        <v>1</v>
      </c>
      <c r="E838" t="s">
        <v>50</v>
      </c>
      <c r="F838">
        <v>43</v>
      </c>
      <c r="G838" t="s">
        <v>72</v>
      </c>
      <c r="I838" t="s">
        <v>73</v>
      </c>
      <c r="J838" t="s">
        <v>53</v>
      </c>
      <c r="K838" t="s">
        <v>53</v>
      </c>
      <c r="L838" t="s">
        <v>52</v>
      </c>
      <c r="M838">
        <v>2</v>
      </c>
      <c r="N838" t="s">
        <v>97</v>
      </c>
      <c r="O838">
        <v>2</v>
      </c>
      <c r="P838" s="2">
        <v>1</v>
      </c>
      <c r="Q838" t="s">
        <v>50</v>
      </c>
      <c r="R838">
        <v>43</v>
      </c>
      <c r="S838" s="5">
        <f t="shared" si="13"/>
        <v>0</v>
      </c>
      <c r="T838" t="s">
        <v>54</v>
      </c>
      <c r="U838" t="s">
        <v>53</v>
      </c>
      <c r="W838" t="s">
        <v>53</v>
      </c>
      <c r="Y838" t="s">
        <v>55</v>
      </c>
      <c r="Z838" t="s">
        <v>52</v>
      </c>
      <c r="AA838">
        <v>2</v>
      </c>
      <c r="AB838" t="s">
        <v>72</v>
      </c>
      <c r="AD838" t="s">
        <v>73</v>
      </c>
      <c r="AE838" t="s">
        <v>53</v>
      </c>
      <c r="AF838" t="s">
        <v>53</v>
      </c>
      <c r="AG838" t="s">
        <v>52</v>
      </c>
      <c r="AH838">
        <v>2</v>
      </c>
      <c r="AI838" t="s">
        <v>97</v>
      </c>
      <c r="AJ838" t="s">
        <v>53</v>
      </c>
    </row>
    <row r="839" spans="1:49" hidden="1" x14ac:dyDescent="0.35">
      <c r="A839" s="2" t="s">
        <v>330</v>
      </c>
      <c r="B839">
        <v>16</v>
      </c>
      <c r="C839">
        <v>1602</v>
      </c>
      <c r="D839">
        <v>1</v>
      </c>
      <c r="E839" t="s">
        <v>50</v>
      </c>
      <c r="F839">
        <v>43</v>
      </c>
      <c r="G839" t="s">
        <v>72</v>
      </c>
      <c r="I839" t="s">
        <v>73</v>
      </c>
      <c r="J839" t="s">
        <v>53</v>
      </c>
      <c r="K839" t="s">
        <v>53</v>
      </c>
      <c r="L839" t="s">
        <v>52</v>
      </c>
      <c r="M839">
        <v>2</v>
      </c>
      <c r="N839" t="s">
        <v>97</v>
      </c>
      <c r="O839">
        <v>2</v>
      </c>
      <c r="P839" s="2">
        <v>2</v>
      </c>
      <c r="Q839" t="s">
        <v>56</v>
      </c>
      <c r="R839">
        <v>42</v>
      </c>
      <c r="S839" s="5">
        <f t="shared" si="13"/>
        <v>0</v>
      </c>
      <c r="T839" t="s">
        <v>57</v>
      </c>
      <c r="U839" t="s">
        <v>53</v>
      </c>
      <c r="W839" t="s">
        <v>52</v>
      </c>
      <c r="X839">
        <v>5</v>
      </c>
      <c r="Y839" t="s">
        <v>55</v>
      </c>
      <c r="Z839" t="s">
        <v>52</v>
      </c>
      <c r="AA839">
        <v>1</v>
      </c>
      <c r="AB839" t="s">
        <v>72</v>
      </c>
      <c r="AD839" t="s">
        <v>73</v>
      </c>
      <c r="AE839" t="s">
        <v>52</v>
      </c>
      <c r="AF839" t="s">
        <v>52</v>
      </c>
      <c r="AG839" t="s">
        <v>52</v>
      </c>
      <c r="AH839">
        <v>5</v>
      </c>
      <c r="AI839" t="s">
        <v>78</v>
      </c>
      <c r="AJ839" t="s">
        <v>53</v>
      </c>
    </row>
    <row r="840" spans="1:49" x14ac:dyDescent="0.35">
      <c r="A840" s="2" t="s">
        <v>330</v>
      </c>
      <c r="B840">
        <v>16</v>
      </c>
      <c r="C840">
        <v>1602</v>
      </c>
      <c r="D840">
        <v>1</v>
      </c>
      <c r="E840" t="s">
        <v>50</v>
      </c>
      <c r="F840">
        <v>43</v>
      </c>
      <c r="G840" t="s">
        <v>72</v>
      </c>
      <c r="I840" t="s">
        <v>73</v>
      </c>
      <c r="J840" t="s">
        <v>53</v>
      </c>
      <c r="K840" t="s">
        <v>53</v>
      </c>
      <c r="L840" t="s">
        <v>52</v>
      </c>
      <c r="M840">
        <v>2</v>
      </c>
      <c r="N840" t="s">
        <v>97</v>
      </c>
      <c r="O840">
        <v>2</v>
      </c>
      <c r="P840" s="6">
        <v>3</v>
      </c>
      <c r="Q840" t="s">
        <v>56</v>
      </c>
      <c r="R840">
        <v>17</v>
      </c>
      <c r="S840" s="5">
        <f t="shared" si="13"/>
        <v>1</v>
      </c>
      <c r="T840" t="s">
        <v>58</v>
      </c>
      <c r="U840" t="s">
        <v>52</v>
      </c>
      <c r="V840">
        <v>1</v>
      </c>
      <c r="W840" t="s">
        <v>52</v>
      </c>
      <c r="X840">
        <v>2</v>
      </c>
      <c r="Y840" t="s">
        <v>59</v>
      </c>
      <c r="AB840" t="s">
        <v>72</v>
      </c>
      <c r="AD840" t="s">
        <v>73</v>
      </c>
      <c r="AE840" t="s">
        <v>52</v>
      </c>
      <c r="AF840" t="s">
        <v>52</v>
      </c>
      <c r="AG840" t="s">
        <v>52</v>
      </c>
      <c r="AH840">
        <v>9</v>
      </c>
      <c r="AI840" t="s">
        <v>60</v>
      </c>
      <c r="AJ840" t="s">
        <v>52</v>
      </c>
      <c r="AK840" t="s">
        <v>61</v>
      </c>
      <c r="AM840" t="s">
        <v>62</v>
      </c>
      <c r="AN840" t="s">
        <v>52</v>
      </c>
      <c r="AP840">
        <v>0</v>
      </c>
      <c r="AQ840">
        <v>54000</v>
      </c>
      <c r="AR840">
        <v>35000</v>
      </c>
      <c r="AS840">
        <v>12000</v>
      </c>
      <c r="AT840">
        <v>864000</v>
      </c>
      <c r="AU840">
        <v>504000</v>
      </c>
      <c r="AV840">
        <v>0</v>
      </c>
      <c r="AW840">
        <v>1469000</v>
      </c>
    </row>
    <row r="841" spans="1:49" x14ac:dyDescent="0.35">
      <c r="A841" s="2" t="s">
        <v>330</v>
      </c>
      <c r="B841">
        <v>16</v>
      </c>
      <c r="C841">
        <v>1602</v>
      </c>
      <c r="D841">
        <v>1</v>
      </c>
      <c r="E841" t="s">
        <v>50</v>
      </c>
      <c r="F841">
        <v>43</v>
      </c>
      <c r="G841" t="s">
        <v>72</v>
      </c>
      <c r="I841" t="s">
        <v>73</v>
      </c>
      <c r="J841" t="s">
        <v>53</v>
      </c>
      <c r="K841" t="s">
        <v>53</v>
      </c>
      <c r="L841" t="s">
        <v>52</v>
      </c>
      <c r="M841">
        <v>2</v>
      </c>
      <c r="N841" t="s">
        <v>97</v>
      </c>
      <c r="O841">
        <v>2</v>
      </c>
      <c r="P841" s="6">
        <v>4</v>
      </c>
      <c r="Q841" t="s">
        <v>50</v>
      </c>
      <c r="R841">
        <v>9</v>
      </c>
      <c r="S841" s="5">
        <f t="shared" si="13"/>
        <v>1</v>
      </c>
      <c r="T841" t="s">
        <v>58</v>
      </c>
      <c r="U841" t="s">
        <v>52</v>
      </c>
      <c r="V841">
        <v>1</v>
      </c>
      <c r="W841" t="s">
        <v>52</v>
      </c>
      <c r="X841">
        <v>2</v>
      </c>
      <c r="AB841" t="s">
        <v>72</v>
      </c>
      <c r="AD841" t="s">
        <v>73</v>
      </c>
      <c r="AE841" t="s">
        <v>52</v>
      </c>
      <c r="AF841" t="s">
        <v>52</v>
      </c>
      <c r="AG841" t="s">
        <v>52</v>
      </c>
      <c r="AH841">
        <v>2</v>
      </c>
      <c r="AI841" t="s">
        <v>65</v>
      </c>
      <c r="AJ841" t="s">
        <v>52</v>
      </c>
      <c r="AK841" t="s">
        <v>66</v>
      </c>
      <c r="AM841" t="s">
        <v>62</v>
      </c>
      <c r="AN841" t="s">
        <v>52</v>
      </c>
      <c r="AP841">
        <v>0</v>
      </c>
      <c r="AQ841">
        <v>720000</v>
      </c>
      <c r="AR841">
        <v>10000</v>
      </c>
      <c r="AS841">
        <v>13000</v>
      </c>
      <c r="AT841">
        <v>1080000</v>
      </c>
      <c r="AU841">
        <v>0</v>
      </c>
      <c r="AV841">
        <v>0</v>
      </c>
      <c r="AW841">
        <v>1823000</v>
      </c>
    </row>
    <row r="842" spans="1:49" hidden="1" x14ac:dyDescent="0.35">
      <c r="A842" s="2" t="s">
        <v>330</v>
      </c>
      <c r="B842">
        <v>16</v>
      </c>
      <c r="C842">
        <v>1602</v>
      </c>
      <c r="D842">
        <v>1</v>
      </c>
      <c r="E842" t="s">
        <v>50</v>
      </c>
      <c r="F842">
        <v>43</v>
      </c>
      <c r="G842" t="s">
        <v>72</v>
      </c>
      <c r="I842" t="s">
        <v>73</v>
      </c>
      <c r="J842" t="s">
        <v>53</v>
      </c>
      <c r="K842" t="s">
        <v>53</v>
      </c>
      <c r="L842" t="s">
        <v>52</v>
      </c>
      <c r="M842">
        <v>2</v>
      </c>
      <c r="N842" t="s">
        <v>97</v>
      </c>
      <c r="O842">
        <v>4</v>
      </c>
      <c r="P842" s="2">
        <v>5</v>
      </c>
      <c r="Q842" t="s">
        <v>56</v>
      </c>
      <c r="R842">
        <v>78</v>
      </c>
      <c r="S842" s="5">
        <f t="shared" si="13"/>
        <v>0</v>
      </c>
      <c r="T842" t="s">
        <v>91</v>
      </c>
      <c r="U842" t="s">
        <v>53</v>
      </c>
      <c r="W842" t="s">
        <v>53</v>
      </c>
      <c r="Y842" t="s">
        <v>92</v>
      </c>
      <c r="AB842" t="s">
        <v>72</v>
      </c>
      <c r="AD842" t="s">
        <v>73</v>
      </c>
      <c r="AE842" t="s">
        <v>53</v>
      </c>
      <c r="AF842" t="s">
        <v>53</v>
      </c>
      <c r="AG842" t="s">
        <v>53</v>
      </c>
    </row>
    <row r="843" spans="1:49" hidden="1" x14ac:dyDescent="0.35">
      <c r="A843" s="2" t="s">
        <v>331</v>
      </c>
      <c r="B843">
        <v>14</v>
      </c>
      <c r="C843">
        <v>1404</v>
      </c>
      <c r="D843">
        <v>2</v>
      </c>
      <c r="E843" t="s">
        <v>50</v>
      </c>
      <c r="F843">
        <v>61</v>
      </c>
      <c r="G843" t="s">
        <v>72</v>
      </c>
      <c r="I843" t="s">
        <v>73</v>
      </c>
      <c r="J843" t="s">
        <v>52</v>
      </c>
      <c r="K843" t="s">
        <v>52</v>
      </c>
      <c r="L843" t="s">
        <v>53</v>
      </c>
      <c r="M843">
        <v>0</v>
      </c>
      <c r="O843">
        <v>4</v>
      </c>
      <c r="P843" s="2">
        <v>1</v>
      </c>
      <c r="Q843" t="s">
        <v>50</v>
      </c>
      <c r="R843">
        <v>61</v>
      </c>
      <c r="S843" s="5">
        <f t="shared" si="13"/>
        <v>0</v>
      </c>
      <c r="T843" t="s">
        <v>54</v>
      </c>
      <c r="U843" t="s">
        <v>53</v>
      </c>
      <c r="W843" t="s">
        <v>53</v>
      </c>
      <c r="Y843" t="s">
        <v>55</v>
      </c>
      <c r="Z843" t="s">
        <v>52</v>
      </c>
      <c r="AA843">
        <v>2</v>
      </c>
      <c r="AB843" t="s">
        <v>72</v>
      </c>
      <c r="AD843" t="s">
        <v>73</v>
      </c>
      <c r="AE843" t="s">
        <v>52</v>
      </c>
      <c r="AF843" t="s">
        <v>52</v>
      </c>
      <c r="AG843" t="s">
        <v>53</v>
      </c>
    </row>
    <row r="844" spans="1:49" hidden="1" x14ac:dyDescent="0.35">
      <c r="A844" s="2" t="s">
        <v>331</v>
      </c>
      <c r="B844">
        <v>14</v>
      </c>
      <c r="C844">
        <v>1404</v>
      </c>
      <c r="D844">
        <v>2</v>
      </c>
      <c r="E844" t="s">
        <v>50</v>
      </c>
      <c r="F844">
        <v>61</v>
      </c>
      <c r="G844" t="s">
        <v>72</v>
      </c>
      <c r="I844" t="s">
        <v>73</v>
      </c>
      <c r="J844" t="s">
        <v>52</v>
      </c>
      <c r="K844" t="s">
        <v>52</v>
      </c>
      <c r="L844" t="s">
        <v>53</v>
      </c>
      <c r="M844">
        <v>0</v>
      </c>
      <c r="O844">
        <v>4</v>
      </c>
      <c r="P844" s="2">
        <v>2</v>
      </c>
      <c r="Q844" t="s">
        <v>56</v>
      </c>
      <c r="R844">
        <v>51</v>
      </c>
      <c r="S844" s="5">
        <f t="shared" si="13"/>
        <v>0</v>
      </c>
      <c r="T844" t="s">
        <v>57</v>
      </c>
      <c r="U844" t="s">
        <v>53</v>
      </c>
      <c r="W844" t="s">
        <v>53</v>
      </c>
      <c r="Y844" t="s">
        <v>55</v>
      </c>
      <c r="Z844" t="s">
        <v>52</v>
      </c>
      <c r="AA844">
        <v>1</v>
      </c>
      <c r="AB844" t="s">
        <v>72</v>
      </c>
      <c r="AD844" t="s">
        <v>73</v>
      </c>
      <c r="AE844" t="s">
        <v>53</v>
      </c>
      <c r="AF844" t="s">
        <v>53</v>
      </c>
      <c r="AG844" t="s">
        <v>53</v>
      </c>
    </row>
    <row r="845" spans="1:49" hidden="1" x14ac:dyDescent="0.35">
      <c r="A845" s="2" t="s">
        <v>331</v>
      </c>
      <c r="B845">
        <v>14</v>
      </c>
      <c r="C845">
        <v>1404</v>
      </c>
      <c r="D845">
        <v>2</v>
      </c>
      <c r="E845" t="s">
        <v>50</v>
      </c>
      <c r="F845">
        <v>61</v>
      </c>
      <c r="G845" t="s">
        <v>72</v>
      </c>
      <c r="I845" t="s">
        <v>73</v>
      </c>
      <c r="J845" t="s">
        <v>52</v>
      </c>
      <c r="K845" t="s">
        <v>52</v>
      </c>
      <c r="L845" t="s">
        <v>53</v>
      </c>
      <c r="M845">
        <v>0</v>
      </c>
      <c r="O845">
        <v>4</v>
      </c>
      <c r="P845" s="2">
        <v>3</v>
      </c>
      <c r="Q845" t="s">
        <v>56</v>
      </c>
      <c r="R845">
        <v>32</v>
      </c>
      <c r="S845" s="5">
        <f t="shared" si="13"/>
        <v>0</v>
      </c>
      <c r="T845" t="s">
        <v>58</v>
      </c>
      <c r="U845" t="s">
        <v>52</v>
      </c>
      <c r="V845">
        <v>1</v>
      </c>
      <c r="W845" t="s">
        <v>52</v>
      </c>
      <c r="X845">
        <v>2</v>
      </c>
      <c r="Y845" t="s">
        <v>55</v>
      </c>
      <c r="Z845" t="s">
        <v>52</v>
      </c>
      <c r="AA845">
        <v>4</v>
      </c>
      <c r="AB845" t="s">
        <v>72</v>
      </c>
      <c r="AD845" t="s">
        <v>73</v>
      </c>
      <c r="AE845" t="s">
        <v>52</v>
      </c>
      <c r="AF845" t="s">
        <v>52</v>
      </c>
      <c r="AG845" t="s">
        <v>52</v>
      </c>
      <c r="AH845">
        <v>10</v>
      </c>
      <c r="AI845" t="s">
        <v>107</v>
      </c>
      <c r="AJ845" t="s">
        <v>53</v>
      </c>
    </row>
    <row r="846" spans="1:49" hidden="1" x14ac:dyDescent="0.35">
      <c r="A846" s="2" t="s">
        <v>331</v>
      </c>
      <c r="B846">
        <v>14</v>
      </c>
      <c r="C846">
        <v>1404</v>
      </c>
      <c r="D846">
        <v>2</v>
      </c>
      <c r="E846" t="s">
        <v>50</v>
      </c>
      <c r="F846">
        <v>61</v>
      </c>
      <c r="G846" t="s">
        <v>72</v>
      </c>
      <c r="I846" t="s">
        <v>73</v>
      </c>
      <c r="J846" t="s">
        <v>52</v>
      </c>
      <c r="K846" t="s">
        <v>52</v>
      </c>
      <c r="L846" t="s">
        <v>53</v>
      </c>
      <c r="M846">
        <v>0</v>
      </c>
      <c r="O846">
        <v>4</v>
      </c>
      <c r="P846" s="2">
        <v>4</v>
      </c>
      <c r="Q846" t="s">
        <v>50</v>
      </c>
      <c r="R846">
        <v>31</v>
      </c>
      <c r="S846" s="5">
        <f t="shared" si="13"/>
        <v>0</v>
      </c>
      <c r="T846" t="s">
        <v>99</v>
      </c>
      <c r="U846" t="s">
        <v>53</v>
      </c>
      <c r="W846" t="s">
        <v>53</v>
      </c>
      <c r="Y846" t="s">
        <v>55</v>
      </c>
      <c r="Z846" t="s">
        <v>52</v>
      </c>
      <c r="AA846">
        <v>3</v>
      </c>
      <c r="AB846" t="s">
        <v>72</v>
      </c>
      <c r="AD846" t="s">
        <v>73</v>
      </c>
      <c r="AE846" t="s">
        <v>52</v>
      </c>
      <c r="AF846" t="s">
        <v>52</v>
      </c>
      <c r="AG846" t="s">
        <v>52</v>
      </c>
      <c r="AH846">
        <v>7</v>
      </c>
      <c r="AI846" t="s">
        <v>86</v>
      </c>
      <c r="AJ846" t="s">
        <v>53</v>
      </c>
    </row>
    <row r="847" spans="1:49" hidden="1" x14ac:dyDescent="0.35">
      <c r="A847" s="2" t="s">
        <v>331</v>
      </c>
      <c r="B847">
        <v>14</v>
      </c>
      <c r="C847">
        <v>1404</v>
      </c>
      <c r="D847">
        <v>2</v>
      </c>
      <c r="E847" t="s">
        <v>50</v>
      </c>
      <c r="F847">
        <v>61</v>
      </c>
      <c r="G847" t="s">
        <v>72</v>
      </c>
      <c r="I847" t="s">
        <v>73</v>
      </c>
      <c r="J847" t="s">
        <v>52</v>
      </c>
      <c r="K847" t="s">
        <v>52</v>
      </c>
      <c r="L847" t="s">
        <v>53</v>
      </c>
      <c r="M847">
        <v>0</v>
      </c>
      <c r="O847">
        <v>4</v>
      </c>
      <c r="P847" s="2">
        <v>5</v>
      </c>
      <c r="Q847" t="s">
        <v>50</v>
      </c>
      <c r="R847">
        <v>14</v>
      </c>
      <c r="S847" s="5">
        <f t="shared" si="13"/>
        <v>0</v>
      </c>
      <c r="T847" t="s">
        <v>102</v>
      </c>
      <c r="U847" t="s">
        <v>52</v>
      </c>
      <c r="V847">
        <v>4</v>
      </c>
      <c r="W847" t="s">
        <v>52</v>
      </c>
      <c r="X847">
        <v>3</v>
      </c>
      <c r="Y847" t="s">
        <v>59</v>
      </c>
      <c r="AB847" t="s">
        <v>72</v>
      </c>
      <c r="AD847" t="s">
        <v>73</v>
      </c>
      <c r="AE847" t="s">
        <v>52</v>
      </c>
      <c r="AF847" t="s">
        <v>52</v>
      </c>
      <c r="AG847" t="s">
        <v>52</v>
      </c>
      <c r="AH847">
        <v>7</v>
      </c>
      <c r="AI847" t="s">
        <v>86</v>
      </c>
      <c r="AJ847" t="s">
        <v>52</v>
      </c>
      <c r="AK847" t="s">
        <v>87</v>
      </c>
      <c r="AM847" t="s">
        <v>62</v>
      </c>
      <c r="AN847" t="s">
        <v>52</v>
      </c>
      <c r="AP847">
        <v>0</v>
      </c>
      <c r="AQ847">
        <v>200000</v>
      </c>
      <c r="AR847">
        <v>40000</v>
      </c>
      <c r="AS847">
        <v>30000</v>
      </c>
      <c r="AT847">
        <v>0</v>
      </c>
      <c r="AU847">
        <v>0</v>
      </c>
      <c r="AV847">
        <v>0</v>
      </c>
      <c r="AW847">
        <v>270000</v>
      </c>
    </row>
    <row r="848" spans="1:49" hidden="1" x14ac:dyDescent="0.35">
      <c r="A848" s="2" t="s">
        <v>331</v>
      </c>
      <c r="B848">
        <v>14</v>
      </c>
      <c r="C848">
        <v>1404</v>
      </c>
      <c r="D848">
        <v>2</v>
      </c>
      <c r="E848" t="s">
        <v>50</v>
      </c>
      <c r="F848">
        <v>61</v>
      </c>
      <c r="G848" t="s">
        <v>72</v>
      </c>
      <c r="I848" t="s">
        <v>73</v>
      </c>
      <c r="J848" t="s">
        <v>52</v>
      </c>
      <c r="K848" t="s">
        <v>52</v>
      </c>
      <c r="L848" t="s">
        <v>53</v>
      </c>
      <c r="M848">
        <v>0</v>
      </c>
      <c r="O848">
        <v>4</v>
      </c>
      <c r="P848" s="2">
        <v>6</v>
      </c>
      <c r="Q848" t="s">
        <v>56</v>
      </c>
      <c r="R848">
        <v>10</v>
      </c>
      <c r="S848" s="5">
        <f t="shared" si="13"/>
        <v>0</v>
      </c>
      <c r="T848" t="s">
        <v>102</v>
      </c>
      <c r="U848" t="s">
        <v>52</v>
      </c>
      <c r="V848">
        <v>4</v>
      </c>
      <c r="W848" t="s">
        <v>52</v>
      </c>
      <c r="X848">
        <v>3</v>
      </c>
      <c r="AB848" t="s">
        <v>72</v>
      </c>
      <c r="AD848" t="s">
        <v>73</v>
      </c>
      <c r="AE848" t="s">
        <v>52</v>
      </c>
      <c r="AF848" t="s">
        <v>52</v>
      </c>
      <c r="AG848" t="s">
        <v>52</v>
      </c>
      <c r="AH848">
        <v>4</v>
      </c>
      <c r="AI848" t="s">
        <v>83</v>
      </c>
      <c r="AJ848" t="s">
        <v>52</v>
      </c>
      <c r="AK848" t="s">
        <v>84</v>
      </c>
      <c r="AM848" t="s">
        <v>62</v>
      </c>
      <c r="AN848" t="s">
        <v>53</v>
      </c>
      <c r="AP848">
        <v>0</v>
      </c>
      <c r="AQ848">
        <v>0</v>
      </c>
      <c r="AR848">
        <v>20000</v>
      </c>
      <c r="AS848">
        <v>25000</v>
      </c>
      <c r="AT848">
        <v>0</v>
      </c>
      <c r="AU848">
        <v>0</v>
      </c>
      <c r="AV848">
        <v>0</v>
      </c>
      <c r="AW848">
        <v>45000</v>
      </c>
    </row>
    <row r="849" spans="1:49" hidden="1" x14ac:dyDescent="0.35">
      <c r="A849" s="2" t="s">
        <v>332</v>
      </c>
      <c r="B849">
        <v>6</v>
      </c>
      <c r="C849">
        <v>601</v>
      </c>
      <c r="D849">
        <v>2</v>
      </c>
      <c r="E849" t="s">
        <v>50</v>
      </c>
      <c r="F849">
        <v>29</v>
      </c>
      <c r="G849" t="s">
        <v>72</v>
      </c>
      <c r="I849" t="s">
        <v>52</v>
      </c>
      <c r="J849" t="s">
        <v>52</v>
      </c>
      <c r="K849" t="s">
        <v>52</v>
      </c>
      <c r="L849" t="s">
        <v>52</v>
      </c>
      <c r="M849">
        <v>11</v>
      </c>
      <c r="N849" t="s">
        <v>94</v>
      </c>
      <c r="O849">
        <v>2</v>
      </c>
      <c r="P849" s="2">
        <v>1</v>
      </c>
      <c r="Q849" t="s">
        <v>50</v>
      </c>
      <c r="R849">
        <v>29</v>
      </c>
      <c r="S849" s="5">
        <f t="shared" si="13"/>
        <v>0</v>
      </c>
      <c r="T849" t="s">
        <v>54</v>
      </c>
      <c r="U849" t="s">
        <v>53</v>
      </c>
      <c r="W849" t="s">
        <v>53</v>
      </c>
      <c r="Y849" t="s">
        <v>55</v>
      </c>
      <c r="Z849" t="s">
        <v>52</v>
      </c>
      <c r="AA849">
        <v>2</v>
      </c>
      <c r="AB849" t="s">
        <v>72</v>
      </c>
      <c r="AD849" t="s">
        <v>52</v>
      </c>
      <c r="AE849" t="s">
        <v>52</v>
      </c>
      <c r="AF849" t="s">
        <v>52</v>
      </c>
      <c r="AG849" t="s">
        <v>52</v>
      </c>
      <c r="AH849">
        <v>11</v>
      </c>
      <c r="AI849" t="s">
        <v>94</v>
      </c>
      <c r="AJ849" t="s">
        <v>53</v>
      </c>
    </row>
    <row r="850" spans="1:49" hidden="1" x14ac:dyDescent="0.35">
      <c r="A850" s="2" t="s">
        <v>332</v>
      </c>
      <c r="B850">
        <v>6</v>
      </c>
      <c r="C850">
        <v>601</v>
      </c>
      <c r="D850">
        <v>2</v>
      </c>
      <c r="E850" t="s">
        <v>50</v>
      </c>
      <c r="F850">
        <v>29</v>
      </c>
      <c r="G850" t="s">
        <v>72</v>
      </c>
      <c r="I850" t="s">
        <v>52</v>
      </c>
      <c r="J850" t="s">
        <v>52</v>
      </c>
      <c r="K850" t="s">
        <v>52</v>
      </c>
      <c r="L850" t="s">
        <v>52</v>
      </c>
      <c r="M850">
        <v>11</v>
      </c>
      <c r="N850" t="s">
        <v>94</v>
      </c>
      <c r="O850">
        <v>2</v>
      </c>
      <c r="P850" s="2">
        <v>2</v>
      </c>
      <c r="Q850" t="s">
        <v>56</v>
      </c>
      <c r="R850">
        <v>23</v>
      </c>
      <c r="S850" s="5">
        <f t="shared" si="13"/>
        <v>0</v>
      </c>
      <c r="T850" t="s">
        <v>57</v>
      </c>
      <c r="U850" t="s">
        <v>53</v>
      </c>
      <c r="W850" t="s">
        <v>53</v>
      </c>
      <c r="Y850" t="s">
        <v>55</v>
      </c>
      <c r="Z850" t="s">
        <v>52</v>
      </c>
      <c r="AA850">
        <v>1</v>
      </c>
      <c r="AB850" t="s">
        <v>72</v>
      </c>
      <c r="AD850" t="s">
        <v>73</v>
      </c>
      <c r="AE850" t="s">
        <v>52</v>
      </c>
      <c r="AF850" t="s">
        <v>52</v>
      </c>
      <c r="AG850" t="s">
        <v>52</v>
      </c>
      <c r="AH850">
        <v>5</v>
      </c>
      <c r="AI850" t="s">
        <v>78</v>
      </c>
      <c r="AJ850" t="s">
        <v>53</v>
      </c>
    </row>
    <row r="851" spans="1:49" hidden="1" x14ac:dyDescent="0.35">
      <c r="A851" s="2" t="s">
        <v>332</v>
      </c>
      <c r="B851">
        <v>6</v>
      </c>
      <c r="C851">
        <v>601</v>
      </c>
      <c r="D851">
        <v>2</v>
      </c>
      <c r="E851" t="s">
        <v>50</v>
      </c>
      <c r="F851">
        <v>29</v>
      </c>
      <c r="G851" t="s">
        <v>72</v>
      </c>
      <c r="I851" t="s">
        <v>52</v>
      </c>
      <c r="J851" t="s">
        <v>52</v>
      </c>
      <c r="K851" t="s">
        <v>52</v>
      </c>
      <c r="L851" t="s">
        <v>52</v>
      </c>
      <c r="M851">
        <v>11</v>
      </c>
      <c r="N851" t="s">
        <v>94</v>
      </c>
      <c r="O851">
        <v>2</v>
      </c>
      <c r="P851" s="2">
        <v>3</v>
      </c>
      <c r="Q851" t="s">
        <v>56</v>
      </c>
      <c r="R851">
        <v>0</v>
      </c>
      <c r="S851" s="5">
        <f t="shared" si="13"/>
        <v>0</v>
      </c>
      <c r="T851" t="s">
        <v>58</v>
      </c>
      <c r="U851" t="s">
        <v>52</v>
      </c>
      <c r="V851">
        <v>1</v>
      </c>
      <c r="W851" t="s">
        <v>52</v>
      </c>
      <c r="X851">
        <v>2</v>
      </c>
      <c r="AB851" t="s">
        <v>72</v>
      </c>
    </row>
    <row r="852" spans="1:49" hidden="1" x14ac:dyDescent="0.35">
      <c r="A852" s="2" t="s">
        <v>332</v>
      </c>
      <c r="B852">
        <v>6</v>
      </c>
      <c r="C852">
        <v>601</v>
      </c>
      <c r="D852">
        <v>2</v>
      </c>
      <c r="E852" t="s">
        <v>50</v>
      </c>
      <c r="F852">
        <v>29</v>
      </c>
      <c r="G852" t="s">
        <v>72</v>
      </c>
      <c r="I852" t="s">
        <v>52</v>
      </c>
      <c r="J852" t="s">
        <v>52</v>
      </c>
      <c r="K852" t="s">
        <v>52</v>
      </c>
      <c r="L852" t="s">
        <v>52</v>
      </c>
      <c r="M852">
        <v>11</v>
      </c>
      <c r="N852" t="s">
        <v>94</v>
      </c>
      <c r="O852">
        <v>2</v>
      </c>
      <c r="P852" s="2">
        <v>4</v>
      </c>
      <c r="Q852" t="s">
        <v>56</v>
      </c>
      <c r="R852">
        <v>41</v>
      </c>
      <c r="S852" s="5">
        <f t="shared" si="13"/>
        <v>0</v>
      </c>
      <c r="T852" t="s">
        <v>220</v>
      </c>
      <c r="U852" t="s">
        <v>53</v>
      </c>
      <c r="W852" t="s">
        <v>53</v>
      </c>
      <c r="Y852" t="s">
        <v>122</v>
      </c>
      <c r="AB852" t="s">
        <v>72</v>
      </c>
      <c r="AD852" t="s">
        <v>73</v>
      </c>
      <c r="AE852" t="s">
        <v>52</v>
      </c>
      <c r="AF852" t="s">
        <v>52</v>
      </c>
      <c r="AG852" t="s">
        <v>52</v>
      </c>
      <c r="AH852">
        <v>3</v>
      </c>
      <c r="AI852" t="s">
        <v>63</v>
      </c>
      <c r="AJ852" t="s">
        <v>53</v>
      </c>
    </row>
    <row r="853" spans="1:49" hidden="1" x14ac:dyDescent="0.35">
      <c r="A853" s="2" t="s">
        <v>333</v>
      </c>
      <c r="B853">
        <v>20</v>
      </c>
      <c r="C853">
        <v>2005</v>
      </c>
      <c r="D853">
        <v>2</v>
      </c>
      <c r="E853" t="s">
        <v>50</v>
      </c>
      <c r="F853">
        <v>68</v>
      </c>
      <c r="G853" t="s">
        <v>72</v>
      </c>
      <c r="I853" t="s">
        <v>73</v>
      </c>
      <c r="J853" t="s">
        <v>52</v>
      </c>
      <c r="K853" t="s">
        <v>52</v>
      </c>
      <c r="L853" t="s">
        <v>52</v>
      </c>
      <c r="M853">
        <v>5</v>
      </c>
      <c r="N853" t="s">
        <v>78</v>
      </c>
      <c r="O853">
        <v>2</v>
      </c>
      <c r="P853" s="2">
        <v>1</v>
      </c>
      <c r="Q853" t="s">
        <v>50</v>
      </c>
      <c r="R853">
        <v>68</v>
      </c>
      <c r="S853" s="5">
        <f t="shared" si="13"/>
        <v>0</v>
      </c>
      <c r="T853" t="s">
        <v>54</v>
      </c>
      <c r="U853" t="s">
        <v>53</v>
      </c>
      <c r="W853" t="s">
        <v>53</v>
      </c>
      <c r="Y853" t="s">
        <v>55</v>
      </c>
      <c r="Z853" t="s">
        <v>52</v>
      </c>
      <c r="AA853">
        <v>2</v>
      </c>
      <c r="AB853" t="s">
        <v>72</v>
      </c>
      <c r="AD853" t="s">
        <v>73</v>
      </c>
      <c r="AE853" t="s">
        <v>52</v>
      </c>
      <c r="AF853" t="s">
        <v>52</v>
      </c>
      <c r="AG853" t="s">
        <v>52</v>
      </c>
      <c r="AH853">
        <v>5</v>
      </c>
      <c r="AI853" t="s">
        <v>78</v>
      </c>
      <c r="AJ853" t="s">
        <v>53</v>
      </c>
    </row>
    <row r="854" spans="1:49" hidden="1" x14ac:dyDescent="0.35">
      <c r="A854" s="2" t="s">
        <v>333</v>
      </c>
      <c r="B854">
        <v>20</v>
      </c>
      <c r="C854">
        <v>2005</v>
      </c>
      <c r="D854">
        <v>2</v>
      </c>
      <c r="E854" t="s">
        <v>50</v>
      </c>
      <c r="F854">
        <v>68</v>
      </c>
      <c r="G854" t="s">
        <v>72</v>
      </c>
      <c r="I854" t="s">
        <v>73</v>
      </c>
      <c r="J854" t="s">
        <v>52</v>
      </c>
      <c r="K854" t="s">
        <v>52</v>
      </c>
      <c r="L854" t="s">
        <v>52</v>
      </c>
      <c r="M854">
        <v>5</v>
      </c>
      <c r="N854" t="s">
        <v>78</v>
      </c>
      <c r="O854">
        <v>2</v>
      </c>
      <c r="P854" s="2">
        <v>2</v>
      </c>
      <c r="Q854" t="s">
        <v>56</v>
      </c>
      <c r="R854">
        <v>69</v>
      </c>
      <c r="S854" s="5">
        <f t="shared" si="13"/>
        <v>0</v>
      </c>
      <c r="T854" t="s">
        <v>57</v>
      </c>
      <c r="U854" t="s">
        <v>53</v>
      </c>
      <c r="W854" t="s">
        <v>53</v>
      </c>
      <c r="Y854" t="s">
        <v>55</v>
      </c>
      <c r="Z854" t="s">
        <v>52</v>
      </c>
      <c r="AA854">
        <v>1</v>
      </c>
      <c r="AB854" t="s">
        <v>72</v>
      </c>
      <c r="AD854" t="s">
        <v>73</v>
      </c>
      <c r="AE854" t="s">
        <v>53</v>
      </c>
      <c r="AF854" t="s">
        <v>53</v>
      </c>
      <c r="AG854" t="s">
        <v>53</v>
      </c>
    </row>
    <row r="855" spans="1:49" hidden="1" x14ac:dyDescent="0.35">
      <c r="A855" s="2" t="s">
        <v>333</v>
      </c>
      <c r="B855">
        <v>20</v>
      </c>
      <c r="C855">
        <v>2005</v>
      </c>
      <c r="D855">
        <v>2</v>
      </c>
      <c r="E855" t="s">
        <v>50</v>
      </c>
      <c r="F855">
        <v>68</v>
      </c>
      <c r="G855" t="s">
        <v>72</v>
      </c>
      <c r="I855" t="s">
        <v>73</v>
      </c>
      <c r="J855" t="s">
        <v>52</v>
      </c>
      <c r="K855" t="s">
        <v>52</v>
      </c>
      <c r="L855" t="s">
        <v>52</v>
      </c>
      <c r="M855">
        <v>5</v>
      </c>
      <c r="N855" t="s">
        <v>78</v>
      </c>
      <c r="O855">
        <v>2</v>
      </c>
      <c r="P855" s="2">
        <v>3</v>
      </c>
      <c r="Q855" t="s">
        <v>50</v>
      </c>
      <c r="R855">
        <v>4</v>
      </c>
      <c r="S855" s="5">
        <f t="shared" si="13"/>
        <v>0</v>
      </c>
      <c r="T855" t="s">
        <v>102</v>
      </c>
      <c r="U855" t="s">
        <v>53</v>
      </c>
      <c r="W855" t="s">
        <v>53</v>
      </c>
      <c r="AB855" t="s">
        <v>72</v>
      </c>
      <c r="AD855" t="s">
        <v>73</v>
      </c>
      <c r="AE855" t="s">
        <v>53</v>
      </c>
      <c r="AF855" t="s">
        <v>53</v>
      </c>
      <c r="AG855" t="s">
        <v>53</v>
      </c>
      <c r="AO855" t="s">
        <v>70</v>
      </c>
    </row>
    <row r="856" spans="1:49" hidden="1" x14ac:dyDescent="0.35">
      <c r="A856" s="2" t="s">
        <v>334</v>
      </c>
      <c r="B856">
        <v>16</v>
      </c>
      <c r="C856">
        <v>1601</v>
      </c>
      <c r="D856">
        <v>2</v>
      </c>
      <c r="E856" t="s">
        <v>50</v>
      </c>
      <c r="F856">
        <v>72</v>
      </c>
      <c r="G856" t="s">
        <v>51</v>
      </c>
      <c r="H856" t="s">
        <v>52</v>
      </c>
      <c r="I856" t="s">
        <v>52</v>
      </c>
      <c r="J856" t="s">
        <v>53</v>
      </c>
      <c r="K856" t="s">
        <v>53</v>
      </c>
      <c r="L856" t="s">
        <v>53</v>
      </c>
      <c r="M856">
        <v>0</v>
      </c>
      <c r="O856">
        <v>2</v>
      </c>
      <c r="P856" s="2">
        <v>1</v>
      </c>
      <c r="Q856" t="s">
        <v>50</v>
      </c>
      <c r="R856">
        <v>72</v>
      </c>
      <c r="S856" s="5">
        <f t="shared" si="13"/>
        <v>0</v>
      </c>
      <c r="T856" t="s">
        <v>54</v>
      </c>
      <c r="U856" t="s">
        <v>53</v>
      </c>
      <c r="W856" t="s">
        <v>53</v>
      </c>
      <c r="Y856" t="s">
        <v>55</v>
      </c>
      <c r="Z856" t="s">
        <v>52</v>
      </c>
      <c r="AA856">
        <v>2</v>
      </c>
      <c r="AB856" t="s">
        <v>51</v>
      </c>
      <c r="AC856" t="s">
        <v>52</v>
      </c>
      <c r="AD856" t="s">
        <v>52</v>
      </c>
      <c r="AE856" t="s">
        <v>53</v>
      </c>
      <c r="AF856" t="s">
        <v>53</v>
      </c>
      <c r="AG856" t="s">
        <v>53</v>
      </c>
    </row>
    <row r="857" spans="1:49" hidden="1" x14ac:dyDescent="0.35">
      <c r="A857" s="2" t="s">
        <v>334</v>
      </c>
      <c r="B857">
        <v>16</v>
      </c>
      <c r="C857">
        <v>1601</v>
      </c>
      <c r="D857">
        <v>2</v>
      </c>
      <c r="E857" t="s">
        <v>50</v>
      </c>
      <c r="F857">
        <v>72</v>
      </c>
      <c r="G857" t="s">
        <v>51</v>
      </c>
      <c r="H857" t="s">
        <v>52</v>
      </c>
      <c r="I857" t="s">
        <v>52</v>
      </c>
      <c r="J857" t="s">
        <v>53</v>
      </c>
      <c r="K857" t="s">
        <v>53</v>
      </c>
      <c r="L857" t="s">
        <v>53</v>
      </c>
      <c r="M857">
        <v>0</v>
      </c>
      <c r="O857">
        <v>1</v>
      </c>
      <c r="P857" s="2">
        <v>2</v>
      </c>
      <c r="Q857" t="s">
        <v>56</v>
      </c>
      <c r="R857">
        <v>59</v>
      </c>
      <c r="S857" s="5">
        <f t="shared" si="13"/>
        <v>0</v>
      </c>
      <c r="T857" t="s">
        <v>57</v>
      </c>
      <c r="U857" t="s">
        <v>53</v>
      </c>
      <c r="W857" t="s">
        <v>53</v>
      </c>
      <c r="Y857" t="s">
        <v>55</v>
      </c>
      <c r="Z857" t="s">
        <v>52</v>
      </c>
      <c r="AA857">
        <v>1</v>
      </c>
      <c r="AB857" t="s">
        <v>51</v>
      </c>
      <c r="AC857" t="s">
        <v>53</v>
      </c>
      <c r="AD857" t="s">
        <v>52</v>
      </c>
      <c r="AE857" t="s">
        <v>53</v>
      </c>
      <c r="AF857" t="s">
        <v>53</v>
      </c>
      <c r="AG857" t="s">
        <v>53</v>
      </c>
    </row>
    <row r="858" spans="1:49" hidden="1" x14ac:dyDescent="0.35">
      <c r="A858" s="2" t="s">
        <v>334</v>
      </c>
      <c r="B858">
        <v>16</v>
      </c>
      <c r="C858">
        <v>1601</v>
      </c>
      <c r="D858">
        <v>2</v>
      </c>
      <c r="E858" t="s">
        <v>50</v>
      </c>
      <c r="F858">
        <v>72</v>
      </c>
      <c r="G858" t="s">
        <v>51</v>
      </c>
      <c r="H858" t="s">
        <v>52</v>
      </c>
      <c r="I858" t="s">
        <v>52</v>
      </c>
      <c r="J858" t="s">
        <v>53</v>
      </c>
      <c r="K858" t="s">
        <v>53</v>
      </c>
      <c r="L858" t="s">
        <v>53</v>
      </c>
      <c r="M858">
        <v>0</v>
      </c>
      <c r="O858">
        <v>1</v>
      </c>
      <c r="P858" s="2">
        <v>3</v>
      </c>
      <c r="Q858" t="s">
        <v>56</v>
      </c>
      <c r="R858">
        <v>27</v>
      </c>
      <c r="S858" s="5">
        <f t="shared" si="13"/>
        <v>0</v>
      </c>
      <c r="T858" t="s">
        <v>58</v>
      </c>
      <c r="U858" t="s">
        <v>52</v>
      </c>
      <c r="V858">
        <v>1</v>
      </c>
      <c r="W858" t="s">
        <v>52</v>
      </c>
      <c r="X858">
        <v>2</v>
      </c>
      <c r="Y858" t="s">
        <v>92</v>
      </c>
      <c r="AB858" t="s">
        <v>51</v>
      </c>
      <c r="AC858" t="s">
        <v>53</v>
      </c>
      <c r="AD858" t="s">
        <v>52</v>
      </c>
      <c r="AE858" t="s">
        <v>53</v>
      </c>
      <c r="AF858" t="s">
        <v>53</v>
      </c>
      <c r="AG858" t="s">
        <v>53</v>
      </c>
    </row>
    <row r="859" spans="1:49" hidden="1" x14ac:dyDescent="0.35">
      <c r="A859" s="2" t="s">
        <v>335</v>
      </c>
      <c r="B859">
        <v>2</v>
      </c>
      <c r="C859">
        <v>206</v>
      </c>
      <c r="D859">
        <v>2</v>
      </c>
      <c r="E859" t="s">
        <v>50</v>
      </c>
      <c r="F859">
        <v>62</v>
      </c>
      <c r="G859" t="s">
        <v>72</v>
      </c>
      <c r="I859" t="s">
        <v>73</v>
      </c>
      <c r="J859" t="s">
        <v>52</v>
      </c>
      <c r="K859" t="s">
        <v>52</v>
      </c>
      <c r="L859" t="s">
        <v>52</v>
      </c>
      <c r="M859">
        <v>2</v>
      </c>
      <c r="N859" t="s">
        <v>97</v>
      </c>
      <c r="O859">
        <v>1</v>
      </c>
      <c r="P859" s="2">
        <v>1</v>
      </c>
      <c r="Q859" t="s">
        <v>50</v>
      </c>
      <c r="R859">
        <v>62</v>
      </c>
      <c r="S859" s="5">
        <f t="shared" si="13"/>
        <v>0</v>
      </c>
      <c r="T859" t="s">
        <v>54</v>
      </c>
      <c r="U859" t="s">
        <v>53</v>
      </c>
      <c r="W859" t="s">
        <v>53</v>
      </c>
      <c r="Y859" t="s">
        <v>55</v>
      </c>
      <c r="Z859" t="s">
        <v>52</v>
      </c>
      <c r="AA859">
        <v>2</v>
      </c>
      <c r="AB859" t="s">
        <v>72</v>
      </c>
      <c r="AD859" t="s">
        <v>73</v>
      </c>
      <c r="AE859" t="s">
        <v>52</v>
      </c>
      <c r="AF859" t="s">
        <v>52</v>
      </c>
      <c r="AG859" t="s">
        <v>52</v>
      </c>
      <c r="AH859">
        <v>2</v>
      </c>
      <c r="AI859" t="s">
        <v>97</v>
      </c>
      <c r="AJ859" t="s">
        <v>53</v>
      </c>
    </row>
    <row r="860" spans="1:49" hidden="1" x14ac:dyDescent="0.35">
      <c r="A860" s="2" t="s">
        <v>335</v>
      </c>
      <c r="B860">
        <v>2</v>
      </c>
      <c r="C860">
        <v>206</v>
      </c>
      <c r="D860">
        <v>2</v>
      </c>
      <c r="E860" t="s">
        <v>50</v>
      </c>
      <c r="F860">
        <v>62</v>
      </c>
      <c r="G860" t="s">
        <v>72</v>
      </c>
      <c r="I860" t="s">
        <v>73</v>
      </c>
      <c r="J860" t="s">
        <v>52</v>
      </c>
      <c r="K860" t="s">
        <v>52</v>
      </c>
      <c r="L860" t="s">
        <v>52</v>
      </c>
      <c r="M860">
        <v>2</v>
      </c>
      <c r="N860" t="s">
        <v>97</v>
      </c>
      <c r="O860">
        <v>1</v>
      </c>
      <c r="P860" s="2">
        <v>2</v>
      </c>
      <c r="Q860" t="s">
        <v>56</v>
      </c>
      <c r="R860">
        <v>63</v>
      </c>
      <c r="S860" s="5">
        <f t="shared" si="13"/>
        <v>0</v>
      </c>
      <c r="T860" t="s">
        <v>57</v>
      </c>
      <c r="U860" t="s">
        <v>53</v>
      </c>
      <c r="W860" t="s">
        <v>53</v>
      </c>
      <c r="Y860" t="s">
        <v>55</v>
      </c>
      <c r="Z860" t="s">
        <v>52</v>
      </c>
      <c r="AA860">
        <v>1</v>
      </c>
      <c r="AB860" t="s">
        <v>72</v>
      </c>
      <c r="AD860" t="s">
        <v>73</v>
      </c>
      <c r="AE860" t="s">
        <v>52</v>
      </c>
      <c r="AF860" t="s">
        <v>52</v>
      </c>
      <c r="AG860" t="s">
        <v>52</v>
      </c>
      <c r="AH860">
        <v>2</v>
      </c>
      <c r="AI860" t="s">
        <v>97</v>
      </c>
      <c r="AJ860" t="s">
        <v>53</v>
      </c>
    </row>
    <row r="861" spans="1:49" hidden="1" x14ac:dyDescent="0.35">
      <c r="A861" s="2" t="s">
        <v>335</v>
      </c>
      <c r="B861">
        <v>2</v>
      </c>
      <c r="C861">
        <v>206</v>
      </c>
      <c r="D861">
        <v>2</v>
      </c>
      <c r="E861" t="s">
        <v>50</v>
      </c>
      <c r="F861">
        <v>62</v>
      </c>
      <c r="G861" t="s">
        <v>72</v>
      </c>
      <c r="I861" t="s">
        <v>73</v>
      </c>
      <c r="J861" t="s">
        <v>52</v>
      </c>
      <c r="K861" t="s">
        <v>52</v>
      </c>
      <c r="L861" t="s">
        <v>52</v>
      </c>
      <c r="M861">
        <v>2</v>
      </c>
      <c r="N861" t="s">
        <v>97</v>
      </c>
      <c r="O861">
        <v>1</v>
      </c>
      <c r="P861" s="2">
        <v>3</v>
      </c>
      <c r="Q861" t="s">
        <v>56</v>
      </c>
      <c r="R861">
        <v>34</v>
      </c>
      <c r="S861" s="5">
        <f t="shared" si="13"/>
        <v>0</v>
      </c>
      <c r="T861" t="s">
        <v>58</v>
      </c>
      <c r="U861" t="s">
        <v>52</v>
      </c>
      <c r="V861">
        <v>1</v>
      </c>
      <c r="W861" t="s">
        <v>52</v>
      </c>
      <c r="X861">
        <v>2</v>
      </c>
      <c r="Y861" t="s">
        <v>55</v>
      </c>
      <c r="Z861" t="s">
        <v>53</v>
      </c>
      <c r="AB861" t="s">
        <v>72</v>
      </c>
      <c r="AD861" t="s">
        <v>73</v>
      </c>
      <c r="AE861" t="s">
        <v>53</v>
      </c>
      <c r="AF861" t="s">
        <v>53</v>
      </c>
      <c r="AG861" t="s">
        <v>52</v>
      </c>
      <c r="AH861">
        <v>1</v>
      </c>
      <c r="AI861" t="s">
        <v>65</v>
      </c>
      <c r="AJ861" t="s">
        <v>53</v>
      </c>
    </row>
    <row r="862" spans="1:49" hidden="1" x14ac:dyDescent="0.35">
      <c r="A862" s="2" t="s">
        <v>335</v>
      </c>
      <c r="B862">
        <v>2</v>
      </c>
      <c r="C862">
        <v>206</v>
      </c>
      <c r="D862">
        <v>2</v>
      </c>
      <c r="E862" t="s">
        <v>50</v>
      </c>
      <c r="F862">
        <v>62</v>
      </c>
      <c r="G862" t="s">
        <v>72</v>
      </c>
      <c r="I862" t="s">
        <v>73</v>
      </c>
      <c r="J862" t="s">
        <v>52</v>
      </c>
      <c r="K862" t="s">
        <v>52</v>
      </c>
      <c r="L862" t="s">
        <v>52</v>
      </c>
      <c r="M862">
        <v>2</v>
      </c>
      <c r="N862" t="s">
        <v>97</v>
      </c>
      <c r="O862">
        <v>1</v>
      </c>
      <c r="P862" s="2">
        <v>4</v>
      </c>
      <c r="Q862" t="s">
        <v>56</v>
      </c>
      <c r="R862">
        <v>17</v>
      </c>
      <c r="S862" s="5">
        <f t="shared" si="13"/>
        <v>0</v>
      </c>
      <c r="T862" t="s">
        <v>102</v>
      </c>
      <c r="U862" t="s">
        <v>53</v>
      </c>
      <c r="W862" t="s">
        <v>52</v>
      </c>
      <c r="X862">
        <v>3</v>
      </c>
      <c r="Y862" t="s">
        <v>59</v>
      </c>
      <c r="AB862" t="s">
        <v>72</v>
      </c>
      <c r="AD862" t="s">
        <v>73</v>
      </c>
      <c r="AE862" t="s">
        <v>52</v>
      </c>
      <c r="AF862" t="s">
        <v>52</v>
      </c>
      <c r="AG862" t="s">
        <v>53</v>
      </c>
      <c r="AO862" t="s">
        <v>119</v>
      </c>
    </row>
    <row r="863" spans="1:49" hidden="1" x14ac:dyDescent="0.35">
      <c r="A863" s="2" t="s">
        <v>335</v>
      </c>
      <c r="B863">
        <v>2</v>
      </c>
      <c r="C863">
        <v>206</v>
      </c>
      <c r="D863">
        <v>2</v>
      </c>
      <c r="E863" t="s">
        <v>50</v>
      </c>
      <c r="F863">
        <v>62</v>
      </c>
      <c r="G863" t="s">
        <v>72</v>
      </c>
      <c r="I863" t="s">
        <v>73</v>
      </c>
      <c r="J863" t="s">
        <v>52</v>
      </c>
      <c r="K863" t="s">
        <v>52</v>
      </c>
      <c r="L863" t="s">
        <v>52</v>
      </c>
      <c r="M863">
        <v>2</v>
      </c>
      <c r="N863" t="s">
        <v>97</v>
      </c>
      <c r="O863">
        <v>1</v>
      </c>
      <c r="P863" s="2">
        <v>5</v>
      </c>
      <c r="Q863" t="s">
        <v>50</v>
      </c>
      <c r="R863">
        <v>12</v>
      </c>
      <c r="S863" s="5">
        <f t="shared" si="13"/>
        <v>0</v>
      </c>
      <c r="T863" t="s">
        <v>102</v>
      </c>
      <c r="U863" t="s">
        <v>53</v>
      </c>
      <c r="W863" t="s">
        <v>52</v>
      </c>
      <c r="X863">
        <v>3</v>
      </c>
      <c r="AB863" t="s">
        <v>72</v>
      </c>
      <c r="AD863" t="s">
        <v>73</v>
      </c>
      <c r="AE863" t="s">
        <v>52</v>
      </c>
      <c r="AF863" t="s">
        <v>52</v>
      </c>
      <c r="AG863" t="s">
        <v>52</v>
      </c>
      <c r="AH863">
        <v>6</v>
      </c>
      <c r="AI863" t="s">
        <v>78</v>
      </c>
      <c r="AJ863" t="s">
        <v>52</v>
      </c>
      <c r="AK863" t="s">
        <v>88</v>
      </c>
      <c r="AM863" t="s">
        <v>62</v>
      </c>
      <c r="AN863" t="s">
        <v>53</v>
      </c>
    </row>
    <row r="864" spans="1:49" hidden="1" x14ac:dyDescent="0.35">
      <c r="A864" s="2" t="s">
        <v>335</v>
      </c>
      <c r="B864">
        <v>2</v>
      </c>
      <c r="C864">
        <v>206</v>
      </c>
      <c r="D864">
        <v>2</v>
      </c>
      <c r="E864" t="s">
        <v>50</v>
      </c>
      <c r="F864">
        <v>62</v>
      </c>
      <c r="G864" t="s">
        <v>72</v>
      </c>
      <c r="I864" t="s">
        <v>73</v>
      </c>
      <c r="J864" t="s">
        <v>52</v>
      </c>
      <c r="K864" t="s">
        <v>52</v>
      </c>
      <c r="L864" t="s">
        <v>52</v>
      </c>
      <c r="M864">
        <v>2</v>
      </c>
      <c r="N864" t="s">
        <v>97</v>
      </c>
      <c r="O864">
        <v>1</v>
      </c>
      <c r="P864" s="2">
        <v>6</v>
      </c>
      <c r="Q864" t="s">
        <v>50</v>
      </c>
      <c r="R864">
        <v>7</v>
      </c>
      <c r="S864" s="5">
        <f t="shared" si="13"/>
        <v>0</v>
      </c>
      <c r="T864" t="s">
        <v>102</v>
      </c>
      <c r="U864" t="s">
        <v>53</v>
      </c>
      <c r="W864" t="s">
        <v>52</v>
      </c>
      <c r="X864">
        <v>3</v>
      </c>
      <c r="AB864" t="s">
        <v>72</v>
      </c>
      <c r="AD864" t="s">
        <v>73</v>
      </c>
      <c r="AE864" t="s">
        <v>53</v>
      </c>
      <c r="AF864" t="s">
        <v>53</v>
      </c>
      <c r="AG864" t="s">
        <v>52</v>
      </c>
      <c r="AH864">
        <v>2</v>
      </c>
      <c r="AI864" t="s">
        <v>65</v>
      </c>
      <c r="AJ864" t="s">
        <v>52</v>
      </c>
      <c r="AK864" t="s">
        <v>66</v>
      </c>
      <c r="AM864" t="s">
        <v>62</v>
      </c>
      <c r="AN864" t="s">
        <v>53</v>
      </c>
      <c r="AP864">
        <v>0</v>
      </c>
      <c r="AQ864">
        <v>0</v>
      </c>
      <c r="AR864">
        <v>47000</v>
      </c>
      <c r="AS864">
        <v>25000</v>
      </c>
      <c r="AT864">
        <v>0</v>
      </c>
      <c r="AU864">
        <v>0</v>
      </c>
      <c r="AV864">
        <v>3500</v>
      </c>
      <c r="AW864">
        <v>75500</v>
      </c>
    </row>
    <row r="865" spans="1:49" hidden="1" x14ac:dyDescent="0.35">
      <c r="A865" s="2" t="s">
        <v>335</v>
      </c>
      <c r="B865">
        <v>2</v>
      </c>
      <c r="C865">
        <v>206</v>
      </c>
      <c r="D865">
        <v>2</v>
      </c>
      <c r="E865" t="s">
        <v>50</v>
      </c>
      <c r="F865">
        <v>62</v>
      </c>
      <c r="G865" t="s">
        <v>72</v>
      </c>
      <c r="I865" t="s">
        <v>73</v>
      </c>
      <c r="J865" t="s">
        <v>52</v>
      </c>
      <c r="K865" t="s">
        <v>52</v>
      </c>
      <c r="L865" t="s">
        <v>52</v>
      </c>
      <c r="M865">
        <v>2</v>
      </c>
      <c r="N865" t="s">
        <v>97</v>
      </c>
      <c r="O865">
        <v>1</v>
      </c>
      <c r="P865" s="2">
        <v>7</v>
      </c>
      <c r="Q865" t="s">
        <v>50</v>
      </c>
      <c r="R865">
        <v>13</v>
      </c>
      <c r="S865" s="5">
        <f t="shared" si="13"/>
        <v>0</v>
      </c>
      <c r="T865" t="s">
        <v>102</v>
      </c>
      <c r="U865" t="s">
        <v>53</v>
      </c>
      <c r="W865" t="s">
        <v>53</v>
      </c>
      <c r="Y865" t="s">
        <v>59</v>
      </c>
      <c r="AB865" t="s">
        <v>72</v>
      </c>
      <c r="AD865" t="s">
        <v>73</v>
      </c>
      <c r="AE865" t="s">
        <v>52</v>
      </c>
      <c r="AF865" t="s">
        <v>52</v>
      </c>
      <c r="AG865" t="s">
        <v>53</v>
      </c>
      <c r="AO865" t="s">
        <v>119</v>
      </c>
    </row>
    <row r="866" spans="1:49" hidden="1" x14ac:dyDescent="0.35">
      <c r="A866" s="2" t="s">
        <v>335</v>
      </c>
      <c r="B866">
        <v>2</v>
      </c>
      <c r="C866">
        <v>206</v>
      </c>
      <c r="D866">
        <v>2</v>
      </c>
      <c r="E866" t="s">
        <v>50</v>
      </c>
      <c r="F866">
        <v>62</v>
      </c>
      <c r="G866" t="s">
        <v>72</v>
      </c>
      <c r="I866" t="s">
        <v>73</v>
      </c>
      <c r="J866" t="s">
        <v>52</v>
      </c>
      <c r="K866" t="s">
        <v>52</v>
      </c>
      <c r="L866" t="s">
        <v>52</v>
      </c>
      <c r="M866">
        <v>2</v>
      </c>
      <c r="N866" t="s">
        <v>97</v>
      </c>
      <c r="O866">
        <v>1</v>
      </c>
      <c r="P866" s="2">
        <v>8</v>
      </c>
      <c r="Q866" t="s">
        <v>50</v>
      </c>
      <c r="R866">
        <v>11</v>
      </c>
      <c r="S866" s="5">
        <f t="shared" si="13"/>
        <v>0</v>
      </c>
      <c r="T866" t="s">
        <v>102</v>
      </c>
      <c r="U866" t="s">
        <v>53</v>
      </c>
      <c r="W866" t="s">
        <v>53</v>
      </c>
      <c r="AB866" t="s">
        <v>72</v>
      </c>
      <c r="AD866" t="s">
        <v>73</v>
      </c>
      <c r="AE866" t="s">
        <v>52</v>
      </c>
      <c r="AF866" t="s">
        <v>52</v>
      </c>
      <c r="AG866" t="s">
        <v>52</v>
      </c>
      <c r="AH866">
        <v>4</v>
      </c>
      <c r="AI866" t="s">
        <v>63</v>
      </c>
      <c r="AJ866" t="s">
        <v>52</v>
      </c>
      <c r="AK866" t="s">
        <v>64</v>
      </c>
      <c r="AM866" t="s">
        <v>62</v>
      </c>
      <c r="AN866" t="s">
        <v>52</v>
      </c>
      <c r="AP866">
        <v>0</v>
      </c>
      <c r="AQ866">
        <v>0</v>
      </c>
      <c r="AR866">
        <v>85000</v>
      </c>
      <c r="AS866">
        <v>36000</v>
      </c>
      <c r="AT866">
        <v>0</v>
      </c>
      <c r="AU866">
        <v>0</v>
      </c>
      <c r="AV866">
        <v>5000</v>
      </c>
      <c r="AW866">
        <v>126000</v>
      </c>
    </row>
    <row r="867" spans="1:49" hidden="1" x14ac:dyDescent="0.35">
      <c r="A867" s="2" t="s">
        <v>335</v>
      </c>
      <c r="B867">
        <v>2</v>
      </c>
      <c r="C867">
        <v>206</v>
      </c>
      <c r="D867">
        <v>2</v>
      </c>
      <c r="E867" t="s">
        <v>50</v>
      </c>
      <c r="F867">
        <v>62</v>
      </c>
      <c r="G867" t="s">
        <v>72</v>
      </c>
      <c r="I867" t="s">
        <v>73</v>
      </c>
      <c r="J867" t="s">
        <v>52</v>
      </c>
      <c r="K867" t="s">
        <v>52</v>
      </c>
      <c r="L867" t="s">
        <v>52</v>
      </c>
      <c r="M867">
        <v>2</v>
      </c>
      <c r="N867" t="s">
        <v>97</v>
      </c>
      <c r="O867">
        <v>1</v>
      </c>
      <c r="P867" s="2">
        <v>9</v>
      </c>
      <c r="Q867" t="s">
        <v>50</v>
      </c>
      <c r="R867">
        <v>8</v>
      </c>
      <c r="S867" s="5">
        <f t="shared" si="13"/>
        <v>0</v>
      </c>
      <c r="T867" t="s">
        <v>102</v>
      </c>
      <c r="U867" t="s">
        <v>53</v>
      </c>
      <c r="W867" t="s">
        <v>53</v>
      </c>
      <c r="AB867" t="s">
        <v>72</v>
      </c>
      <c r="AD867" t="s">
        <v>73</v>
      </c>
      <c r="AE867" t="s">
        <v>53</v>
      </c>
      <c r="AF867" t="s">
        <v>53</v>
      </c>
      <c r="AG867" t="s">
        <v>52</v>
      </c>
      <c r="AH867">
        <v>2</v>
      </c>
      <c r="AI867" t="s">
        <v>65</v>
      </c>
      <c r="AJ867" t="s">
        <v>52</v>
      </c>
      <c r="AK867" t="s">
        <v>66</v>
      </c>
      <c r="AM867" t="s">
        <v>62</v>
      </c>
      <c r="AN867" t="s">
        <v>53</v>
      </c>
      <c r="AP867">
        <v>0</v>
      </c>
      <c r="AQ867">
        <v>0</v>
      </c>
      <c r="AR867">
        <v>45000</v>
      </c>
      <c r="AS867">
        <v>20000</v>
      </c>
      <c r="AT867">
        <v>0</v>
      </c>
      <c r="AU867">
        <v>0</v>
      </c>
      <c r="AV867">
        <v>3000</v>
      </c>
      <c r="AW867">
        <v>68000</v>
      </c>
    </row>
    <row r="868" spans="1:49" hidden="1" x14ac:dyDescent="0.35">
      <c r="A868" s="2" t="s">
        <v>335</v>
      </c>
      <c r="B868">
        <v>2</v>
      </c>
      <c r="C868">
        <v>206</v>
      </c>
      <c r="D868">
        <v>2</v>
      </c>
      <c r="E868" t="s">
        <v>50</v>
      </c>
      <c r="F868">
        <v>62</v>
      </c>
      <c r="G868" t="s">
        <v>72</v>
      </c>
      <c r="I868" t="s">
        <v>73</v>
      </c>
      <c r="J868" t="s">
        <v>52</v>
      </c>
      <c r="K868" t="s">
        <v>52</v>
      </c>
      <c r="L868" t="s">
        <v>52</v>
      </c>
      <c r="M868">
        <v>2</v>
      </c>
      <c r="N868" t="s">
        <v>97</v>
      </c>
      <c r="O868">
        <v>1</v>
      </c>
      <c r="P868" s="2">
        <v>10</v>
      </c>
      <c r="Q868" t="s">
        <v>56</v>
      </c>
      <c r="R868">
        <v>7</v>
      </c>
      <c r="S868" s="5">
        <f t="shared" si="13"/>
        <v>0</v>
      </c>
      <c r="T868" t="s">
        <v>102</v>
      </c>
      <c r="U868" t="s">
        <v>53</v>
      </c>
      <c r="W868" t="s">
        <v>53</v>
      </c>
      <c r="AB868" t="s">
        <v>72</v>
      </c>
      <c r="AD868" t="s">
        <v>73</v>
      </c>
      <c r="AE868" t="s">
        <v>53</v>
      </c>
      <c r="AF868" t="s">
        <v>53</v>
      </c>
      <c r="AG868" t="s">
        <v>52</v>
      </c>
      <c r="AH868">
        <v>2</v>
      </c>
      <c r="AI868" t="s">
        <v>65</v>
      </c>
      <c r="AJ868" t="s">
        <v>52</v>
      </c>
      <c r="AK868" t="s">
        <v>66</v>
      </c>
      <c r="AM868" t="s">
        <v>62</v>
      </c>
      <c r="AN868" t="s">
        <v>53</v>
      </c>
      <c r="AP868">
        <v>0</v>
      </c>
      <c r="AQ868">
        <v>0</v>
      </c>
      <c r="AR868">
        <v>45000</v>
      </c>
      <c r="AS868">
        <v>20000</v>
      </c>
      <c r="AT868">
        <v>0</v>
      </c>
      <c r="AU868">
        <v>0</v>
      </c>
      <c r="AV868">
        <v>3000</v>
      </c>
      <c r="AW868">
        <v>68000</v>
      </c>
    </row>
    <row r="869" spans="1:49" hidden="1" x14ac:dyDescent="0.35">
      <c r="A869" s="2" t="s">
        <v>335</v>
      </c>
      <c r="B869">
        <v>2</v>
      </c>
      <c r="C869">
        <v>206</v>
      </c>
      <c r="D869">
        <v>2</v>
      </c>
      <c r="E869" t="s">
        <v>50</v>
      </c>
      <c r="F869">
        <v>62</v>
      </c>
      <c r="G869" t="s">
        <v>72</v>
      </c>
      <c r="I869" t="s">
        <v>73</v>
      </c>
      <c r="J869" t="s">
        <v>52</v>
      </c>
      <c r="K869" t="s">
        <v>52</v>
      </c>
      <c r="L869" t="s">
        <v>52</v>
      </c>
      <c r="M869">
        <v>2</v>
      </c>
      <c r="N869" t="s">
        <v>97</v>
      </c>
      <c r="O869">
        <v>1</v>
      </c>
      <c r="P869" s="2">
        <v>11</v>
      </c>
      <c r="Q869" t="s">
        <v>56</v>
      </c>
      <c r="R869">
        <v>4</v>
      </c>
      <c r="S869" s="5">
        <f t="shared" si="13"/>
        <v>0</v>
      </c>
      <c r="T869" t="s">
        <v>102</v>
      </c>
      <c r="U869" t="s">
        <v>53</v>
      </c>
      <c r="W869" t="s">
        <v>53</v>
      </c>
      <c r="AB869" t="s">
        <v>72</v>
      </c>
      <c r="AD869" t="s">
        <v>73</v>
      </c>
      <c r="AE869" t="s">
        <v>53</v>
      </c>
      <c r="AF869" t="s">
        <v>53</v>
      </c>
      <c r="AG869" t="s">
        <v>53</v>
      </c>
      <c r="AO869" t="s">
        <v>190</v>
      </c>
    </row>
    <row r="870" spans="1:49" hidden="1" x14ac:dyDescent="0.35">
      <c r="A870" s="2" t="s">
        <v>336</v>
      </c>
      <c r="B870">
        <v>22</v>
      </c>
      <c r="C870">
        <v>2201</v>
      </c>
      <c r="D870">
        <v>2</v>
      </c>
      <c r="E870" t="s">
        <v>50</v>
      </c>
      <c r="F870">
        <v>56</v>
      </c>
      <c r="G870" t="s">
        <v>72</v>
      </c>
      <c r="I870" t="s">
        <v>73</v>
      </c>
      <c r="J870" t="s">
        <v>52</v>
      </c>
      <c r="K870" t="s">
        <v>52</v>
      </c>
      <c r="L870" t="s">
        <v>52</v>
      </c>
      <c r="M870">
        <v>9</v>
      </c>
      <c r="N870" t="s">
        <v>100</v>
      </c>
      <c r="O870">
        <v>1</v>
      </c>
      <c r="P870" s="2">
        <v>1</v>
      </c>
      <c r="Q870" t="s">
        <v>50</v>
      </c>
      <c r="R870">
        <v>56</v>
      </c>
      <c r="S870" s="5">
        <f t="shared" si="13"/>
        <v>0</v>
      </c>
      <c r="T870" t="s">
        <v>54</v>
      </c>
      <c r="U870" t="s">
        <v>53</v>
      </c>
      <c r="W870" t="s">
        <v>53</v>
      </c>
      <c r="Y870" t="s">
        <v>55</v>
      </c>
      <c r="Z870" t="s">
        <v>52</v>
      </c>
      <c r="AA870">
        <v>2</v>
      </c>
      <c r="AB870" t="s">
        <v>72</v>
      </c>
      <c r="AD870" t="s">
        <v>73</v>
      </c>
      <c r="AE870" t="s">
        <v>52</v>
      </c>
      <c r="AF870" t="s">
        <v>52</v>
      </c>
      <c r="AG870" t="s">
        <v>52</v>
      </c>
      <c r="AH870">
        <v>9</v>
      </c>
      <c r="AI870" t="s">
        <v>100</v>
      </c>
      <c r="AJ870" t="s">
        <v>53</v>
      </c>
    </row>
    <row r="871" spans="1:49" hidden="1" x14ac:dyDescent="0.35">
      <c r="A871" s="2" t="s">
        <v>336</v>
      </c>
      <c r="B871">
        <v>22</v>
      </c>
      <c r="C871">
        <v>2201</v>
      </c>
      <c r="D871">
        <v>2</v>
      </c>
      <c r="E871" t="s">
        <v>50</v>
      </c>
      <c r="F871">
        <v>56</v>
      </c>
      <c r="G871" t="s">
        <v>72</v>
      </c>
      <c r="I871" t="s">
        <v>73</v>
      </c>
      <c r="J871" t="s">
        <v>52</v>
      </c>
      <c r="K871" t="s">
        <v>52</v>
      </c>
      <c r="L871" t="s">
        <v>52</v>
      </c>
      <c r="M871">
        <v>9</v>
      </c>
      <c r="N871" t="s">
        <v>100</v>
      </c>
      <c r="O871">
        <v>1</v>
      </c>
      <c r="P871" s="2">
        <v>2</v>
      </c>
      <c r="Q871" t="s">
        <v>56</v>
      </c>
      <c r="R871">
        <v>43</v>
      </c>
      <c r="S871" s="5">
        <f t="shared" si="13"/>
        <v>0</v>
      </c>
      <c r="T871" t="s">
        <v>57</v>
      </c>
      <c r="U871" t="s">
        <v>53</v>
      </c>
      <c r="W871" t="s">
        <v>53</v>
      </c>
      <c r="Y871" t="s">
        <v>55</v>
      </c>
      <c r="Z871" t="s">
        <v>52</v>
      </c>
      <c r="AA871">
        <v>1</v>
      </c>
      <c r="AB871" t="s">
        <v>72</v>
      </c>
      <c r="AD871" t="s">
        <v>73</v>
      </c>
      <c r="AE871" t="s">
        <v>53</v>
      </c>
      <c r="AF871" t="s">
        <v>53</v>
      </c>
      <c r="AG871" t="s">
        <v>52</v>
      </c>
      <c r="AH871">
        <v>2</v>
      </c>
      <c r="AI871" t="s">
        <v>97</v>
      </c>
      <c r="AJ871" t="s">
        <v>53</v>
      </c>
    </row>
    <row r="872" spans="1:49" hidden="1" x14ac:dyDescent="0.35">
      <c r="A872" s="2" t="s">
        <v>336</v>
      </c>
      <c r="B872">
        <v>22</v>
      </c>
      <c r="C872">
        <v>2201</v>
      </c>
      <c r="D872">
        <v>2</v>
      </c>
      <c r="E872" t="s">
        <v>50</v>
      </c>
      <c r="F872">
        <v>56</v>
      </c>
      <c r="G872" t="s">
        <v>72</v>
      </c>
      <c r="I872" t="s">
        <v>73</v>
      </c>
      <c r="J872" t="s">
        <v>52</v>
      </c>
      <c r="K872" t="s">
        <v>52</v>
      </c>
      <c r="L872" t="s">
        <v>52</v>
      </c>
      <c r="M872">
        <v>9</v>
      </c>
      <c r="N872" t="s">
        <v>100</v>
      </c>
      <c r="O872">
        <v>1</v>
      </c>
      <c r="P872" s="2">
        <v>3</v>
      </c>
      <c r="Q872" t="s">
        <v>50</v>
      </c>
      <c r="R872">
        <v>20</v>
      </c>
      <c r="S872" s="5">
        <f t="shared" si="13"/>
        <v>0</v>
      </c>
      <c r="T872" t="s">
        <v>58</v>
      </c>
      <c r="U872" t="s">
        <v>52</v>
      </c>
      <c r="V872">
        <v>1</v>
      </c>
      <c r="W872" t="s">
        <v>52</v>
      </c>
      <c r="X872">
        <v>2</v>
      </c>
      <c r="Y872" t="s">
        <v>59</v>
      </c>
      <c r="AB872" t="s">
        <v>72</v>
      </c>
      <c r="AD872" t="s">
        <v>73</v>
      </c>
      <c r="AE872" t="s">
        <v>52</v>
      </c>
      <c r="AF872" t="s">
        <v>52</v>
      </c>
      <c r="AG872" t="s">
        <v>52</v>
      </c>
      <c r="AH872">
        <v>7</v>
      </c>
      <c r="AI872" t="s">
        <v>86</v>
      </c>
      <c r="AJ872" t="s">
        <v>53</v>
      </c>
    </row>
    <row r="873" spans="1:49" x14ac:dyDescent="0.35">
      <c r="A873" s="2" t="s">
        <v>336</v>
      </c>
      <c r="B873">
        <v>22</v>
      </c>
      <c r="C873">
        <v>2201</v>
      </c>
      <c r="D873">
        <v>2</v>
      </c>
      <c r="E873" t="s">
        <v>50</v>
      </c>
      <c r="F873">
        <v>56</v>
      </c>
      <c r="G873" t="s">
        <v>72</v>
      </c>
      <c r="I873" t="s">
        <v>73</v>
      </c>
      <c r="J873" t="s">
        <v>52</v>
      </c>
      <c r="K873" t="s">
        <v>52</v>
      </c>
      <c r="L873" t="s">
        <v>52</v>
      </c>
      <c r="M873">
        <v>9</v>
      </c>
      <c r="N873" t="s">
        <v>100</v>
      </c>
      <c r="O873">
        <v>1</v>
      </c>
      <c r="P873" s="6">
        <v>4</v>
      </c>
      <c r="Q873" t="s">
        <v>50</v>
      </c>
      <c r="R873">
        <v>15</v>
      </c>
      <c r="S873" s="5">
        <f t="shared" si="13"/>
        <v>1</v>
      </c>
      <c r="T873" t="s">
        <v>58</v>
      </c>
      <c r="U873" t="s">
        <v>52</v>
      </c>
      <c r="V873">
        <v>1</v>
      </c>
      <c r="W873" t="s">
        <v>52</v>
      </c>
      <c r="X873">
        <v>2</v>
      </c>
      <c r="Y873" t="s">
        <v>59</v>
      </c>
      <c r="AB873" t="s">
        <v>72</v>
      </c>
      <c r="AD873" t="s">
        <v>73</v>
      </c>
      <c r="AE873" t="s">
        <v>53</v>
      </c>
      <c r="AF873" t="s">
        <v>53</v>
      </c>
      <c r="AG873" t="s">
        <v>52</v>
      </c>
      <c r="AH873">
        <v>3</v>
      </c>
      <c r="AI873" t="s">
        <v>63</v>
      </c>
      <c r="AJ873" t="s">
        <v>53</v>
      </c>
      <c r="AO873" t="s">
        <v>198</v>
      </c>
    </row>
    <row r="874" spans="1:49" hidden="1" x14ac:dyDescent="0.35">
      <c r="A874" s="2" t="s">
        <v>337</v>
      </c>
      <c r="B874">
        <v>4</v>
      </c>
      <c r="C874">
        <v>407</v>
      </c>
      <c r="D874">
        <v>2</v>
      </c>
      <c r="E874" t="s">
        <v>50</v>
      </c>
      <c r="F874">
        <v>24</v>
      </c>
      <c r="G874" t="s">
        <v>72</v>
      </c>
      <c r="I874" t="s">
        <v>73</v>
      </c>
      <c r="J874" t="s">
        <v>52</v>
      </c>
      <c r="K874" t="s">
        <v>52</v>
      </c>
      <c r="L874" t="s">
        <v>52</v>
      </c>
      <c r="M874">
        <v>5</v>
      </c>
      <c r="N874" t="s">
        <v>83</v>
      </c>
      <c r="O874">
        <v>1</v>
      </c>
      <c r="P874" s="2">
        <v>1</v>
      </c>
      <c r="Q874" t="s">
        <v>50</v>
      </c>
      <c r="R874">
        <v>24</v>
      </c>
      <c r="S874" s="5">
        <f t="shared" si="13"/>
        <v>0</v>
      </c>
      <c r="T874" t="s">
        <v>54</v>
      </c>
      <c r="U874" t="s">
        <v>53</v>
      </c>
      <c r="W874" t="s">
        <v>53</v>
      </c>
      <c r="Y874" t="s">
        <v>55</v>
      </c>
      <c r="Z874" t="s">
        <v>52</v>
      </c>
      <c r="AA874">
        <v>2</v>
      </c>
      <c r="AB874" t="s">
        <v>72</v>
      </c>
      <c r="AD874" t="s">
        <v>73</v>
      </c>
      <c r="AE874" t="s">
        <v>52</v>
      </c>
      <c r="AF874" t="s">
        <v>52</v>
      </c>
      <c r="AG874" t="s">
        <v>52</v>
      </c>
      <c r="AH874">
        <v>5</v>
      </c>
      <c r="AI874" t="s">
        <v>83</v>
      </c>
      <c r="AJ874" t="s">
        <v>53</v>
      </c>
    </row>
    <row r="875" spans="1:49" hidden="1" x14ac:dyDescent="0.35">
      <c r="A875" s="2" t="s">
        <v>337</v>
      </c>
      <c r="B875">
        <v>4</v>
      </c>
      <c r="C875">
        <v>407</v>
      </c>
      <c r="D875">
        <v>2</v>
      </c>
      <c r="E875" t="s">
        <v>50</v>
      </c>
      <c r="F875">
        <v>24</v>
      </c>
      <c r="G875" t="s">
        <v>72</v>
      </c>
      <c r="I875" t="s">
        <v>73</v>
      </c>
      <c r="J875" t="s">
        <v>52</v>
      </c>
      <c r="K875" t="s">
        <v>52</v>
      </c>
      <c r="L875" t="s">
        <v>52</v>
      </c>
      <c r="M875">
        <v>5</v>
      </c>
      <c r="N875" t="s">
        <v>83</v>
      </c>
      <c r="O875">
        <v>1</v>
      </c>
      <c r="P875" s="2">
        <v>2</v>
      </c>
      <c r="Q875" t="s">
        <v>56</v>
      </c>
      <c r="R875">
        <v>35</v>
      </c>
      <c r="S875" s="5">
        <f t="shared" si="13"/>
        <v>0</v>
      </c>
      <c r="T875" t="s">
        <v>57</v>
      </c>
      <c r="U875" t="s">
        <v>53</v>
      </c>
      <c r="W875" t="s">
        <v>53</v>
      </c>
      <c r="Y875" t="s">
        <v>55</v>
      </c>
      <c r="Z875" t="s">
        <v>52</v>
      </c>
      <c r="AA875">
        <v>1</v>
      </c>
      <c r="AB875" t="s">
        <v>72</v>
      </c>
      <c r="AD875" t="s">
        <v>73</v>
      </c>
      <c r="AE875" t="s">
        <v>52</v>
      </c>
      <c r="AF875" t="s">
        <v>52</v>
      </c>
      <c r="AG875" t="s">
        <v>52</v>
      </c>
      <c r="AH875">
        <v>6</v>
      </c>
      <c r="AI875" t="s">
        <v>79</v>
      </c>
      <c r="AJ875" t="s">
        <v>53</v>
      </c>
    </row>
    <row r="876" spans="1:49" hidden="1" x14ac:dyDescent="0.35">
      <c r="A876" s="2" t="s">
        <v>337</v>
      </c>
      <c r="B876">
        <v>4</v>
      </c>
      <c r="C876">
        <v>407</v>
      </c>
      <c r="D876">
        <v>2</v>
      </c>
      <c r="E876" t="s">
        <v>50</v>
      </c>
      <c r="F876">
        <v>24</v>
      </c>
      <c r="G876" t="s">
        <v>72</v>
      </c>
      <c r="I876" t="s">
        <v>73</v>
      </c>
      <c r="J876" t="s">
        <v>52</v>
      </c>
      <c r="K876" t="s">
        <v>52</v>
      </c>
      <c r="L876" t="s">
        <v>52</v>
      </c>
      <c r="M876">
        <v>5</v>
      </c>
      <c r="N876" t="s">
        <v>83</v>
      </c>
      <c r="O876">
        <v>1</v>
      </c>
      <c r="P876" s="2">
        <v>3</v>
      </c>
      <c r="Q876" t="s">
        <v>56</v>
      </c>
      <c r="R876">
        <v>5</v>
      </c>
      <c r="S876" s="5">
        <f t="shared" si="13"/>
        <v>0</v>
      </c>
      <c r="T876" t="s">
        <v>58</v>
      </c>
      <c r="U876" t="s">
        <v>52</v>
      </c>
      <c r="V876">
        <v>1</v>
      </c>
      <c r="W876" t="s">
        <v>52</v>
      </c>
      <c r="X876">
        <v>2</v>
      </c>
      <c r="AB876" t="s">
        <v>72</v>
      </c>
      <c r="AD876" t="s">
        <v>73</v>
      </c>
      <c r="AE876" t="s">
        <v>53</v>
      </c>
      <c r="AF876" t="s">
        <v>53</v>
      </c>
      <c r="AG876" t="s">
        <v>53</v>
      </c>
      <c r="AO876" t="s">
        <v>70</v>
      </c>
    </row>
    <row r="877" spans="1:49" hidden="1" x14ac:dyDescent="0.35">
      <c r="A877" s="2" t="s">
        <v>337</v>
      </c>
      <c r="B877">
        <v>4</v>
      </c>
      <c r="C877">
        <v>407</v>
      </c>
      <c r="D877">
        <v>2</v>
      </c>
      <c r="E877" t="s">
        <v>50</v>
      </c>
      <c r="F877">
        <v>24</v>
      </c>
      <c r="G877" t="s">
        <v>72</v>
      </c>
      <c r="I877" t="s">
        <v>73</v>
      </c>
      <c r="J877" t="s">
        <v>52</v>
      </c>
      <c r="K877" t="s">
        <v>52</v>
      </c>
      <c r="L877" t="s">
        <v>52</v>
      </c>
      <c r="M877">
        <v>5</v>
      </c>
      <c r="N877" t="s">
        <v>83</v>
      </c>
      <c r="O877">
        <v>2</v>
      </c>
      <c r="P877" s="2">
        <v>4</v>
      </c>
      <c r="Q877" t="s">
        <v>50</v>
      </c>
      <c r="R877">
        <v>1</v>
      </c>
      <c r="S877" s="5">
        <f t="shared" si="13"/>
        <v>0</v>
      </c>
      <c r="T877" t="s">
        <v>58</v>
      </c>
      <c r="U877" t="s">
        <v>52</v>
      </c>
      <c r="V877">
        <v>1</v>
      </c>
      <c r="W877" t="s">
        <v>52</v>
      </c>
      <c r="X877">
        <v>2</v>
      </c>
      <c r="AB877" t="s">
        <v>72</v>
      </c>
    </row>
    <row r="878" spans="1:49" hidden="1" x14ac:dyDescent="0.35">
      <c r="A878" s="2" t="s">
        <v>338</v>
      </c>
      <c r="B878">
        <v>12</v>
      </c>
      <c r="C878">
        <v>1204</v>
      </c>
      <c r="D878">
        <v>1</v>
      </c>
      <c r="E878" t="s">
        <v>50</v>
      </c>
      <c r="F878">
        <v>56</v>
      </c>
      <c r="G878" t="s">
        <v>72</v>
      </c>
      <c r="I878" t="s">
        <v>73</v>
      </c>
      <c r="J878" t="s">
        <v>52</v>
      </c>
      <c r="K878" t="s">
        <v>52</v>
      </c>
      <c r="L878" t="s">
        <v>52</v>
      </c>
      <c r="M878">
        <v>6</v>
      </c>
      <c r="N878" t="s">
        <v>79</v>
      </c>
      <c r="O878">
        <v>2</v>
      </c>
      <c r="P878" s="2">
        <v>1</v>
      </c>
      <c r="Q878" t="s">
        <v>50</v>
      </c>
      <c r="R878">
        <v>56</v>
      </c>
      <c r="S878" s="5">
        <f t="shared" si="13"/>
        <v>0</v>
      </c>
      <c r="T878" t="s">
        <v>54</v>
      </c>
      <c r="U878" t="s">
        <v>53</v>
      </c>
      <c r="W878" t="s">
        <v>53</v>
      </c>
      <c r="Y878" t="s">
        <v>55</v>
      </c>
      <c r="Z878" t="s">
        <v>52</v>
      </c>
      <c r="AA878">
        <v>2</v>
      </c>
      <c r="AB878" t="s">
        <v>72</v>
      </c>
      <c r="AD878" t="s">
        <v>73</v>
      </c>
      <c r="AE878" t="s">
        <v>52</v>
      </c>
      <c r="AF878" t="s">
        <v>52</v>
      </c>
      <c r="AG878" t="s">
        <v>52</v>
      </c>
      <c r="AH878">
        <v>6</v>
      </c>
      <c r="AI878" t="s">
        <v>79</v>
      </c>
      <c r="AJ878" t="s">
        <v>53</v>
      </c>
    </row>
    <row r="879" spans="1:49" hidden="1" x14ac:dyDescent="0.35">
      <c r="A879" s="2" t="s">
        <v>338</v>
      </c>
      <c r="B879">
        <v>12</v>
      </c>
      <c r="C879">
        <v>1204</v>
      </c>
      <c r="D879">
        <v>1</v>
      </c>
      <c r="E879" t="s">
        <v>50</v>
      </c>
      <c r="F879">
        <v>56</v>
      </c>
      <c r="G879" t="s">
        <v>72</v>
      </c>
      <c r="I879" t="s">
        <v>73</v>
      </c>
      <c r="J879" t="s">
        <v>52</v>
      </c>
      <c r="K879" t="s">
        <v>52</v>
      </c>
      <c r="L879" t="s">
        <v>52</v>
      </c>
      <c r="M879">
        <v>6</v>
      </c>
      <c r="N879" t="s">
        <v>79</v>
      </c>
      <c r="O879">
        <v>2</v>
      </c>
      <c r="P879" s="2">
        <v>2</v>
      </c>
      <c r="Q879" t="s">
        <v>56</v>
      </c>
      <c r="R879">
        <v>67</v>
      </c>
      <c r="S879" s="5">
        <f t="shared" si="13"/>
        <v>0</v>
      </c>
      <c r="T879" t="s">
        <v>57</v>
      </c>
      <c r="U879" t="s">
        <v>53</v>
      </c>
      <c r="W879" t="s">
        <v>53</v>
      </c>
      <c r="Y879" t="s">
        <v>55</v>
      </c>
      <c r="Z879" t="s">
        <v>52</v>
      </c>
      <c r="AA879">
        <v>1</v>
      </c>
      <c r="AB879" t="s">
        <v>72</v>
      </c>
      <c r="AD879" t="s">
        <v>52</v>
      </c>
      <c r="AE879" t="s">
        <v>52</v>
      </c>
      <c r="AF879" t="s">
        <v>52</v>
      </c>
      <c r="AG879" t="s">
        <v>52</v>
      </c>
      <c r="AH879">
        <v>7</v>
      </c>
      <c r="AI879" t="s">
        <v>86</v>
      </c>
      <c r="AJ879" t="s">
        <v>53</v>
      </c>
    </row>
    <row r="880" spans="1:49" hidden="1" x14ac:dyDescent="0.35">
      <c r="A880" s="2" t="s">
        <v>338</v>
      </c>
      <c r="B880">
        <v>12</v>
      </c>
      <c r="C880">
        <v>1204</v>
      </c>
      <c r="D880">
        <v>1</v>
      </c>
      <c r="E880" t="s">
        <v>50</v>
      </c>
      <c r="F880">
        <v>56</v>
      </c>
      <c r="G880" t="s">
        <v>72</v>
      </c>
      <c r="I880" t="s">
        <v>73</v>
      </c>
      <c r="J880" t="s">
        <v>52</v>
      </c>
      <c r="K880" t="s">
        <v>52</v>
      </c>
      <c r="L880" t="s">
        <v>52</v>
      </c>
      <c r="M880">
        <v>6</v>
      </c>
      <c r="N880" t="s">
        <v>79</v>
      </c>
      <c r="O880">
        <v>2</v>
      </c>
      <c r="P880" s="2">
        <v>3</v>
      </c>
      <c r="Q880" t="s">
        <v>56</v>
      </c>
      <c r="R880">
        <v>32</v>
      </c>
      <c r="S880" s="5">
        <f t="shared" si="13"/>
        <v>0</v>
      </c>
      <c r="T880" t="s">
        <v>58</v>
      </c>
      <c r="U880" t="s">
        <v>52</v>
      </c>
      <c r="V880">
        <v>1</v>
      </c>
      <c r="W880" t="s">
        <v>52</v>
      </c>
      <c r="X880">
        <v>2</v>
      </c>
      <c r="Y880" t="s">
        <v>55</v>
      </c>
      <c r="Z880" t="s">
        <v>52</v>
      </c>
      <c r="AA880">
        <v>5</v>
      </c>
      <c r="AB880" t="s">
        <v>72</v>
      </c>
      <c r="AD880" t="s">
        <v>52</v>
      </c>
      <c r="AE880" t="s">
        <v>52</v>
      </c>
      <c r="AF880" t="s">
        <v>52</v>
      </c>
      <c r="AG880" t="s">
        <v>52</v>
      </c>
      <c r="AH880">
        <v>12</v>
      </c>
      <c r="AI880" t="s">
        <v>76</v>
      </c>
      <c r="AJ880" t="s">
        <v>53</v>
      </c>
    </row>
    <row r="881" spans="1:49" hidden="1" x14ac:dyDescent="0.35">
      <c r="A881" s="2" t="s">
        <v>338</v>
      </c>
      <c r="B881">
        <v>12</v>
      </c>
      <c r="C881">
        <v>1204</v>
      </c>
      <c r="D881">
        <v>1</v>
      </c>
      <c r="E881" t="s">
        <v>50</v>
      </c>
      <c r="F881">
        <v>56</v>
      </c>
      <c r="G881" t="s">
        <v>72</v>
      </c>
      <c r="I881" t="s">
        <v>73</v>
      </c>
      <c r="J881" t="s">
        <v>52</v>
      </c>
      <c r="K881" t="s">
        <v>52</v>
      </c>
      <c r="L881" t="s">
        <v>52</v>
      </c>
      <c r="M881">
        <v>6</v>
      </c>
      <c r="N881" t="s">
        <v>79</v>
      </c>
      <c r="O881">
        <v>2</v>
      </c>
      <c r="P881" s="2">
        <v>4</v>
      </c>
      <c r="Q881" t="s">
        <v>50</v>
      </c>
      <c r="R881">
        <v>29</v>
      </c>
      <c r="S881" s="5">
        <f t="shared" si="13"/>
        <v>0</v>
      </c>
      <c r="T881" t="s">
        <v>58</v>
      </c>
      <c r="U881" t="s">
        <v>52</v>
      </c>
      <c r="V881">
        <v>1</v>
      </c>
      <c r="W881" t="s">
        <v>52</v>
      </c>
      <c r="X881">
        <v>2</v>
      </c>
      <c r="Y881" t="s">
        <v>59</v>
      </c>
      <c r="AB881" t="s">
        <v>72</v>
      </c>
      <c r="AD881" t="s">
        <v>52</v>
      </c>
      <c r="AE881" t="s">
        <v>52</v>
      </c>
      <c r="AF881" t="s">
        <v>52</v>
      </c>
      <c r="AG881" t="s">
        <v>52</v>
      </c>
      <c r="AH881">
        <v>16</v>
      </c>
      <c r="AI881" t="s">
        <v>140</v>
      </c>
      <c r="AJ881" t="s">
        <v>53</v>
      </c>
    </row>
    <row r="882" spans="1:49" hidden="1" x14ac:dyDescent="0.35">
      <c r="A882" s="2" t="s">
        <v>338</v>
      </c>
      <c r="B882">
        <v>12</v>
      </c>
      <c r="C882">
        <v>1204</v>
      </c>
      <c r="D882">
        <v>1</v>
      </c>
      <c r="E882" t="s">
        <v>50</v>
      </c>
      <c r="F882">
        <v>56</v>
      </c>
      <c r="G882" t="s">
        <v>72</v>
      </c>
      <c r="I882" t="s">
        <v>73</v>
      </c>
      <c r="J882" t="s">
        <v>52</v>
      </c>
      <c r="K882" t="s">
        <v>52</v>
      </c>
      <c r="L882" t="s">
        <v>52</v>
      </c>
      <c r="M882">
        <v>6</v>
      </c>
      <c r="N882" t="s">
        <v>79</v>
      </c>
      <c r="O882">
        <v>2</v>
      </c>
      <c r="P882" s="2">
        <v>5</v>
      </c>
      <c r="Q882" t="s">
        <v>50</v>
      </c>
      <c r="R882">
        <v>34</v>
      </c>
      <c r="S882" s="5">
        <f t="shared" si="13"/>
        <v>0</v>
      </c>
      <c r="T882" t="s">
        <v>99</v>
      </c>
      <c r="U882" t="s">
        <v>53</v>
      </c>
      <c r="W882" t="s">
        <v>53</v>
      </c>
      <c r="Y882" t="s">
        <v>55</v>
      </c>
      <c r="Z882" t="s">
        <v>52</v>
      </c>
      <c r="AA882">
        <v>3</v>
      </c>
      <c r="AB882" t="s">
        <v>72</v>
      </c>
      <c r="AD882" t="s">
        <v>73</v>
      </c>
      <c r="AE882" t="s">
        <v>52</v>
      </c>
      <c r="AF882" t="s">
        <v>52</v>
      </c>
      <c r="AG882" t="s">
        <v>52</v>
      </c>
      <c r="AH882">
        <v>8</v>
      </c>
      <c r="AI882" t="s">
        <v>60</v>
      </c>
      <c r="AJ882" t="s">
        <v>53</v>
      </c>
    </row>
    <row r="883" spans="1:49" hidden="1" x14ac:dyDescent="0.35">
      <c r="A883" s="2" t="s">
        <v>338</v>
      </c>
      <c r="B883">
        <v>12</v>
      </c>
      <c r="C883">
        <v>1204</v>
      </c>
      <c r="D883">
        <v>1</v>
      </c>
      <c r="E883" t="s">
        <v>50</v>
      </c>
      <c r="F883">
        <v>56</v>
      </c>
      <c r="G883" t="s">
        <v>72</v>
      </c>
      <c r="I883" t="s">
        <v>73</v>
      </c>
      <c r="J883" t="s">
        <v>52</v>
      </c>
      <c r="K883" t="s">
        <v>52</v>
      </c>
      <c r="L883" t="s">
        <v>52</v>
      </c>
      <c r="M883">
        <v>6</v>
      </c>
      <c r="N883" t="s">
        <v>79</v>
      </c>
      <c r="O883">
        <v>2</v>
      </c>
      <c r="P883" s="2">
        <v>6</v>
      </c>
      <c r="Q883" t="s">
        <v>56</v>
      </c>
      <c r="R883">
        <v>5</v>
      </c>
      <c r="S883" s="5">
        <f t="shared" si="13"/>
        <v>0</v>
      </c>
      <c r="T883" t="s">
        <v>102</v>
      </c>
      <c r="U883" t="s">
        <v>52</v>
      </c>
      <c r="V883">
        <v>5</v>
      </c>
      <c r="W883" t="s">
        <v>52</v>
      </c>
      <c r="X883">
        <v>3</v>
      </c>
      <c r="AB883" t="s">
        <v>72</v>
      </c>
      <c r="AD883" t="s">
        <v>73</v>
      </c>
      <c r="AE883" t="s">
        <v>53</v>
      </c>
      <c r="AF883" t="s">
        <v>53</v>
      </c>
      <c r="AG883" t="s">
        <v>53</v>
      </c>
      <c r="AO883" t="s">
        <v>70</v>
      </c>
    </row>
    <row r="884" spans="1:49" hidden="1" x14ac:dyDescent="0.35">
      <c r="A884" s="2" t="s">
        <v>338</v>
      </c>
      <c r="B884">
        <v>12</v>
      </c>
      <c r="C884">
        <v>1204</v>
      </c>
      <c r="D884">
        <v>1</v>
      </c>
      <c r="E884" t="s">
        <v>50</v>
      </c>
      <c r="F884">
        <v>56</v>
      </c>
      <c r="G884" t="s">
        <v>72</v>
      </c>
      <c r="I884" t="s">
        <v>73</v>
      </c>
      <c r="J884" t="s">
        <v>52</v>
      </c>
      <c r="K884" t="s">
        <v>52</v>
      </c>
      <c r="L884" t="s">
        <v>52</v>
      </c>
      <c r="M884">
        <v>6</v>
      </c>
      <c r="N884" t="s">
        <v>79</v>
      </c>
      <c r="O884">
        <v>2</v>
      </c>
      <c r="P884" s="2">
        <v>7</v>
      </c>
      <c r="Q884" t="s">
        <v>50</v>
      </c>
      <c r="R884">
        <v>4</v>
      </c>
      <c r="S884" s="5">
        <f t="shared" si="13"/>
        <v>0</v>
      </c>
      <c r="T884" t="s">
        <v>102</v>
      </c>
      <c r="U884" t="s">
        <v>52</v>
      </c>
      <c r="V884">
        <v>5</v>
      </c>
      <c r="W884" t="s">
        <v>52</v>
      </c>
      <c r="X884">
        <v>3</v>
      </c>
      <c r="AB884" t="s">
        <v>72</v>
      </c>
      <c r="AD884" t="s">
        <v>73</v>
      </c>
      <c r="AE884" t="s">
        <v>53</v>
      </c>
      <c r="AF884" t="s">
        <v>53</v>
      </c>
      <c r="AG884" t="s">
        <v>53</v>
      </c>
      <c r="AO884" t="s">
        <v>70</v>
      </c>
    </row>
    <row r="885" spans="1:49" hidden="1" x14ac:dyDescent="0.35">
      <c r="A885" s="2" t="s">
        <v>339</v>
      </c>
      <c r="B885">
        <v>12</v>
      </c>
      <c r="C885">
        <v>1203</v>
      </c>
      <c r="D885">
        <v>1</v>
      </c>
      <c r="E885" t="s">
        <v>56</v>
      </c>
      <c r="F885">
        <v>63</v>
      </c>
      <c r="G885" t="s">
        <v>72</v>
      </c>
      <c r="I885" t="s">
        <v>73</v>
      </c>
      <c r="J885" t="s">
        <v>52</v>
      </c>
      <c r="K885" t="s">
        <v>52</v>
      </c>
      <c r="L885" t="s">
        <v>52</v>
      </c>
      <c r="M885">
        <v>4</v>
      </c>
      <c r="N885" t="s">
        <v>83</v>
      </c>
      <c r="P885" s="2">
        <v>1</v>
      </c>
      <c r="Q885" t="s">
        <v>56</v>
      </c>
      <c r="R885">
        <v>63</v>
      </c>
      <c r="S885" s="5">
        <f t="shared" si="13"/>
        <v>0</v>
      </c>
      <c r="T885" t="s">
        <v>54</v>
      </c>
      <c r="U885" t="s">
        <v>53</v>
      </c>
      <c r="W885" t="s">
        <v>53</v>
      </c>
      <c r="Y885" t="s">
        <v>92</v>
      </c>
      <c r="AB885" t="s">
        <v>72</v>
      </c>
      <c r="AD885" t="s">
        <v>73</v>
      </c>
      <c r="AE885" t="s">
        <v>52</v>
      </c>
      <c r="AF885" t="s">
        <v>52</v>
      </c>
      <c r="AG885" t="s">
        <v>52</v>
      </c>
      <c r="AH885">
        <v>4</v>
      </c>
      <c r="AI885" t="s">
        <v>83</v>
      </c>
      <c r="AJ885" t="s">
        <v>53</v>
      </c>
    </row>
    <row r="886" spans="1:49" hidden="1" x14ac:dyDescent="0.35">
      <c r="A886" s="2" t="s">
        <v>339</v>
      </c>
      <c r="B886">
        <v>12</v>
      </c>
      <c r="C886">
        <v>1203</v>
      </c>
      <c r="D886">
        <v>1</v>
      </c>
      <c r="E886" t="s">
        <v>56</v>
      </c>
      <c r="F886">
        <v>63</v>
      </c>
      <c r="G886" t="s">
        <v>72</v>
      </c>
      <c r="I886" t="s">
        <v>73</v>
      </c>
      <c r="J886" t="s">
        <v>52</v>
      </c>
      <c r="K886" t="s">
        <v>52</v>
      </c>
      <c r="L886" t="s">
        <v>52</v>
      </c>
      <c r="M886">
        <v>4</v>
      </c>
      <c r="N886" t="s">
        <v>83</v>
      </c>
      <c r="P886" s="2">
        <v>2</v>
      </c>
      <c r="Q886" t="s">
        <v>56</v>
      </c>
      <c r="R886">
        <v>54</v>
      </c>
      <c r="S886" s="5">
        <f t="shared" si="13"/>
        <v>0</v>
      </c>
      <c r="T886" t="s">
        <v>174</v>
      </c>
      <c r="U886" t="s">
        <v>53</v>
      </c>
      <c r="W886" t="s">
        <v>53</v>
      </c>
      <c r="Y886" t="s">
        <v>59</v>
      </c>
      <c r="AB886" t="s">
        <v>72</v>
      </c>
      <c r="AD886" t="s">
        <v>73</v>
      </c>
      <c r="AE886" t="s">
        <v>52</v>
      </c>
      <c r="AF886" t="s">
        <v>52</v>
      </c>
      <c r="AG886" t="s">
        <v>52</v>
      </c>
      <c r="AH886">
        <v>3</v>
      </c>
      <c r="AI886" t="s">
        <v>63</v>
      </c>
      <c r="AJ886" t="s">
        <v>53</v>
      </c>
    </row>
    <row r="887" spans="1:49" hidden="1" x14ac:dyDescent="0.35">
      <c r="A887" s="2" t="s">
        <v>339</v>
      </c>
      <c r="B887">
        <v>12</v>
      </c>
      <c r="C887">
        <v>1203</v>
      </c>
      <c r="D887">
        <v>1</v>
      </c>
      <c r="E887" t="s">
        <v>56</v>
      </c>
      <c r="F887">
        <v>63</v>
      </c>
      <c r="G887" t="s">
        <v>72</v>
      </c>
      <c r="I887" t="s">
        <v>73</v>
      </c>
      <c r="J887" t="s">
        <v>52</v>
      </c>
      <c r="K887" t="s">
        <v>52</v>
      </c>
      <c r="L887" t="s">
        <v>52</v>
      </c>
      <c r="M887">
        <v>4</v>
      </c>
      <c r="N887" t="s">
        <v>83</v>
      </c>
      <c r="O887">
        <v>2</v>
      </c>
      <c r="P887" s="2">
        <v>4</v>
      </c>
      <c r="Q887" t="s">
        <v>50</v>
      </c>
      <c r="R887">
        <v>20</v>
      </c>
      <c r="S887" s="5">
        <f t="shared" si="13"/>
        <v>0</v>
      </c>
      <c r="T887" t="s">
        <v>169</v>
      </c>
      <c r="U887" t="s">
        <v>53</v>
      </c>
      <c r="W887" t="s">
        <v>53</v>
      </c>
      <c r="Y887" t="s">
        <v>59</v>
      </c>
      <c r="AB887" t="s">
        <v>72</v>
      </c>
      <c r="AD887" t="s">
        <v>52</v>
      </c>
      <c r="AE887" t="s">
        <v>52</v>
      </c>
      <c r="AF887" t="s">
        <v>52</v>
      </c>
      <c r="AG887" t="s">
        <v>52</v>
      </c>
      <c r="AH887">
        <v>14</v>
      </c>
      <c r="AI887" t="s">
        <v>76</v>
      </c>
      <c r="AJ887" t="s">
        <v>52</v>
      </c>
      <c r="AK887" t="s">
        <v>95</v>
      </c>
      <c r="AM887" t="s">
        <v>62</v>
      </c>
      <c r="AN887" t="s">
        <v>52</v>
      </c>
      <c r="AP887">
        <v>0</v>
      </c>
      <c r="AQ887">
        <v>0</v>
      </c>
      <c r="AR887">
        <v>80000</v>
      </c>
      <c r="AS887">
        <v>80000</v>
      </c>
      <c r="AT887">
        <v>4000000</v>
      </c>
      <c r="AU887">
        <v>60000</v>
      </c>
      <c r="AV887">
        <v>0</v>
      </c>
      <c r="AW887">
        <v>4220000</v>
      </c>
    </row>
    <row r="888" spans="1:49" hidden="1" x14ac:dyDescent="0.35">
      <c r="A888" s="2" t="s">
        <v>340</v>
      </c>
      <c r="B888">
        <v>6</v>
      </c>
      <c r="C888">
        <v>605</v>
      </c>
      <c r="D888">
        <v>2</v>
      </c>
      <c r="E888" t="s">
        <v>50</v>
      </c>
      <c r="F888">
        <v>64</v>
      </c>
      <c r="G888" t="s">
        <v>155</v>
      </c>
      <c r="H888" t="s">
        <v>52</v>
      </c>
      <c r="I888" t="s">
        <v>52</v>
      </c>
      <c r="J888" t="s">
        <v>53</v>
      </c>
      <c r="K888" t="s">
        <v>53</v>
      </c>
      <c r="L888" t="s">
        <v>53</v>
      </c>
      <c r="M888">
        <v>0</v>
      </c>
      <c r="O888">
        <v>2</v>
      </c>
      <c r="P888" s="2">
        <v>1</v>
      </c>
      <c r="Q888" t="s">
        <v>50</v>
      </c>
      <c r="R888">
        <v>64</v>
      </c>
      <c r="S888" s="5">
        <f t="shared" si="13"/>
        <v>0</v>
      </c>
      <c r="T888" t="s">
        <v>54</v>
      </c>
      <c r="U888" t="s">
        <v>53</v>
      </c>
      <c r="W888" t="s">
        <v>53</v>
      </c>
      <c r="Y888" t="s">
        <v>92</v>
      </c>
      <c r="AB888" t="s">
        <v>155</v>
      </c>
      <c r="AC888" t="s">
        <v>52</v>
      </c>
      <c r="AD888" t="s">
        <v>52</v>
      </c>
      <c r="AE888" t="s">
        <v>53</v>
      </c>
      <c r="AF888" t="s">
        <v>53</v>
      </c>
      <c r="AG888" t="s">
        <v>53</v>
      </c>
    </row>
    <row r="889" spans="1:49" hidden="1" x14ac:dyDescent="0.35">
      <c r="A889" s="2" t="s">
        <v>340</v>
      </c>
      <c r="B889">
        <v>6</v>
      </c>
      <c r="C889">
        <v>605</v>
      </c>
      <c r="D889">
        <v>2</v>
      </c>
      <c r="E889" t="s">
        <v>50</v>
      </c>
      <c r="F889">
        <v>64</v>
      </c>
      <c r="G889" t="s">
        <v>155</v>
      </c>
      <c r="H889" t="s">
        <v>52</v>
      </c>
      <c r="I889" t="s">
        <v>52</v>
      </c>
      <c r="J889" t="s">
        <v>53</v>
      </c>
      <c r="K889" t="s">
        <v>53</v>
      </c>
      <c r="L889" t="s">
        <v>53</v>
      </c>
      <c r="M889">
        <v>0</v>
      </c>
      <c r="O889">
        <v>2</v>
      </c>
      <c r="P889" s="2">
        <v>2</v>
      </c>
      <c r="Q889" t="s">
        <v>56</v>
      </c>
      <c r="R889">
        <v>38</v>
      </c>
      <c r="S889" s="5">
        <f t="shared" si="13"/>
        <v>0</v>
      </c>
      <c r="T889" t="s">
        <v>58</v>
      </c>
      <c r="U889" t="s">
        <v>52</v>
      </c>
      <c r="V889">
        <v>1</v>
      </c>
      <c r="W889" t="s">
        <v>53</v>
      </c>
      <c r="Y889" t="s">
        <v>59</v>
      </c>
      <c r="AB889" t="s">
        <v>155</v>
      </c>
      <c r="AC889" t="s">
        <v>52</v>
      </c>
      <c r="AD889" t="s">
        <v>52</v>
      </c>
      <c r="AE889" t="s">
        <v>53</v>
      </c>
      <c r="AF889" t="s">
        <v>53</v>
      </c>
      <c r="AG889" t="s">
        <v>53</v>
      </c>
    </row>
    <row r="890" spans="1:49" hidden="1" x14ac:dyDescent="0.35">
      <c r="A890" s="2" t="s">
        <v>340</v>
      </c>
      <c r="B890">
        <v>6</v>
      </c>
      <c r="C890">
        <v>605</v>
      </c>
      <c r="D890">
        <v>2</v>
      </c>
      <c r="E890" t="s">
        <v>50</v>
      </c>
      <c r="F890">
        <v>64</v>
      </c>
      <c r="G890" t="s">
        <v>155</v>
      </c>
      <c r="H890" t="s">
        <v>52</v>
      </c>
      <c r="I890" t="s">
        <v>52</v>
      </c>
      <c r="J890" t="s">
        <v>53</v>
      </c>
      <c r="K890" t="s">
        <v>53</v>
      </c>
      <c r="L890" t="s">
        <v>53</v>
      </c>
      <c r="M890">
        <v>0</v>
      </c>
      <c r="O890">
        <v>2</v>
      </c>
      <c r="P890" s="2">
        <v>3</v>
      </c>
      <c r="Q890" t="s">
        <v>56</v>
      </c>
      <c r="R890">
        <v>26</v>
      </c>
      <c r="S890" s="5">
        <f t="shared" si="13"/>
        <v>0</v>
      </c>
      <c r="T890" t="s">
        <v>58</v>
      </c>
      <c r="U890" t="s">
        <v>52</v>
      </c>
      <c r="V890">
        <v>1</v>
      </c>
      <c r="W890" t="s">
        <v>53</v>
      </c>
      <c r="Y890" t="s">
        <v>55</v>
      </c>
      <c r="Z890" t="s">
        <v>52</v>
      </c>
      <c r="AA890">
        <v>4</v>
      </c>
      <c r="AB890" t="s">
        <v>155</v>
      </c>
      <c r="AC890" t="s">
        <v>52</v>
      </c>
      <c r="AD890" t="s">
        <v>52</v>
      </c>
      <c r="AE890" t="s">
        <v>52</v>
      </c>
      <c r="AF890" t="s">
        <v>52</v>
      </c>
      <c r="AG890" t="s">
        <v>52</v>
      </c>
      <c r="AH890">
        <v>7</v>
      </c>
      <c r="AI890" t="s">
        <v>86</v>
      </c>
      <c r="AJ890" t="s">
        <v>53</v>
      </c>
    </row>
    <row r="891" spans="1:49" hidden="1" x14ac:dyDescent="0.35">
      <c r="A891" s="2" t="s">
        <v>340</v>
      </c>
      <c r="B891">
        <v>6</v>
      </c>
      <c r="C891">
        <v>605</v>
      </c>
      <c r="D891">
        <v>2</v>
      </c>
      <c r="E891" t="s">
        <v>50</v>
      </c>
      <c r="F891">
        <v>64</v>
      </c>
      <c r="G891" t="s">
        <v>155</v>
      </c>
      <c r="H891" t="s">
        <v>52</v>
      </c>
      <c r="I891" t="s">
        <v>52</v>
      </c>
      <c r="J891" t="s">
        <v>53</v>
      </c>
      <c r="K891" t="s">
        <v>53</v>
      </c>
      <c r="L891" t="s">
        <v>53</v>
      </c>
      <c r="M891">
        <v>0</v>
      </c>
      <c r="O891">
        <v>3</v>
      </c>
      <c r="P891" s="2">
        <v>4</v>
      </c>
      <c r="Q891" t="s">
        <v>50</v>
      </c>
      <c r="R891">
        <v>26</v>
      </c>
      <c r="S891" s="5">
        <f t="shared" si="13"/>
        <v>0</v>
      </c>
      <c r="T891" t="s">
        <v>99</v>
      </c>
      <c r="U891" t="s">
        <v>53</v>
      </c>
      <c r="W891" t="s">
        <v>53</v>
      </c>
      <c r="Y891" t="s">
        <v>55</v>
      </c>
      <c r="Z891" t="s">
        <v>52</v>
      </c>
      <c r="AA891">
        <v>3</v>
      </c>
      <c r="AB891" t="s">
        <v>72</v>
      </c>
      <c r="AD891" t="s">
        <v>73</v>
      </c>
      <c r="AE891" t="s">
        <v>52</v>
      </c>
      <c r="AF891" t="s">
        <v>52</v>
      </c>
      <c r="AG891" t="s">
        <v>52</v>
      </c>
      <c r="AH891">
        <v>5</v>
      </c>
      <c r="AI891" t="s">
        <v>78</v>
      </c>
      <c r="AJ891" t="s">
        <v>53</v>
      </c>
    </row>
    <row r="892" spans="1:49" hidden="1" x14ac:dyDescent="0.35">
      <c r="A892" s="2" t="s">
        <v>340</v>
      </c>
      <c r="B892">
        <v>6</v>
      </c>
      <c r="C892">
        <v>605</v>
      </c>
      <c r="D892">
        <v>2</v>
      </c>
      <c r="E892" t="s">
        <v>50</v>
      </c>
      <c r="F892">
        <v>64</v>
      </c>
      <c r="G892" t="s">
        <v>155</v>
      </c>
      <c r="H892" t="s">
        <v>52</v>
      </c>
      <c r="I892" t="s">
        <v>52</v>
      </c>
      <c r="J892" t="s">
        <v>53</v>
      </c>
      <c r="K892" t="s">
        <v>53</v>
      </c>
      <c r="L892" t="s">
        <v>53</v>
      </c>
      <c r="M892">
        <v>0</v>
      </c>
      <c r="O892">
        <v>3</v>
      </c>
      <c r="P892" s="2">
        <v>5</v>
      </c>
      <c r="Q892" t="s">
        <v>56</v>
      </c>
      <c r="R892">
        <v>1</v>
      </c>
      <c r="S892" s="5">
        <f t="shared" si="13"/>
        <v>0</v>
      </c>
      <c r="T892" t="s">
        <v>102</v>
      </c>
      <c r="U892" t="s">
        <v>52</v>
      </c>
      <c r="V892">
        <v>4</v>
      </c>
      <c r="W892" t="s">
        <v>52</v>
      </c>
      <c r="X892">
        <v>3</v>
      </c>
      <c r="AB892" t="s">
        <v>72</v>
      </c>
    </row>
    <row r="893" spans="1:49" hidden="1" x14ac:dyDescent="0.35">
      <c r="A893" s="2" t="s">
        <v>341</v>
      </c>
      <c r="B893">
        <v>1</v>
      </c>
      <c r="C893">
        <v>108</v>
      </c>
      <c r="D893">
        <v>2</v>
      </c>
      <c r="E893" t="s">
        <v>50</v>
      </c>
      <c r="F893">
        <v>54</v>
      </c>
      <c r="G893" t="s">
        <v>72</v>
      </c>
      <c r="I893" t="s">
        <v>73</v>
      </c>
      <c r="J893" t="s">
        <v>52</v>
      </c>
      <c r="K893" t="s">
        <v>52</v>
      </c>
      <c r="L893" t="s">
        <v>52</v>
      </c>
      <c r="M893">
        <v>10</v>
      </c>
      <c r="N893" t="s">
        <v>107</v>
      </c>
      <c r="O893">
        <v>3</v>
      </c>
      <c r="P893" s="2">
        <v>1</v>
      </c>
      <c r="Q893" t="s">
        <v>50</v>
      </c>
      <c r="R893">
        <v>54</v>
      </c>
      <c r="S893" s="5">
        <f t="shared" si="13"/>
        <v>0</v>
      </c>
      <c r="T893" t="s">
        <v>54</v>
      </c>
      <c r="U893" t="s">
        <v>53</v>
      </c>
      <c r="W893" t="s">
        <v>53</v>
      </c>
      <c r="Y893" t="s">
        <v>55</v>
      </c>
      <c r="Z893" t="s">
        <v>52</v>
      </c>
      <c r="AA893">
        <v>2</v>
      </c>
      <c r="AB893" t="s">
        <v>72</v>
      </c>
      <c r="AD893" t="s">
        <v>73</v>
      </c>
      <c r="AE893" t="s">
        <v>52</v>
      </c>
      <c r="AF893" t="s">
        <v>52</v>
      </c>
      <c r="AG893" t="s">
        <v>52</v>
      </c>
      <c r="AH893">
        <v>10</v>
      </c>
      <c r="AI893" t="s">
        <v>107</v>
      </c>
      <c r="AJ893" t="s">
        <v>53</v>
      </c>
    </row>
    <row r="894" spans="1:49" hidden="1" x14ac:dyDescent="0.35">
      <c r="A894" s="2" t="s">
        <v>341</v>
      </c>
      <c r="B894">
        <v>1</v>
      </c>
      <c r="C894">
        <v>108</v>
      </c>
      <c r="D894">
        <v>2</v>
      </c>
      <c r="E894" t="s">
        <v>50</v>
      </c>
      <c r="F894">
        <v>54</v>
      </c>
      <c r="G894" t="s">
        <v>72</v>
      </c>
      <c r="I894" t="s">
        <v>73</v>
      </c>
      <c r="J894" t="s">
        <v>52</v>
      </c>
      <c r="K894" t="s">
        <v>52</v>
      </c>
      <c r="L894" t="s">
        <v>52</v>
      </c>
      <c r="M894">
        <v>10</v>
      </c>
      <c r="N894" t="s">
        <v>107</v>
      </c>
      <c r="O894">
        <v>3</v>
      </c>
      <c r="P894" s="2">
        <v>2</v>
      </c>
      <c r="Q894" t="s">
        <v>56</v>
      </c>
      <c r="R894">
        <v>52</v>
      </c>
      <c r="S894" s="5">
        <f t="shared" si="13"/>
        <v>0</v>
      </c>
      <c r="T894" t="s">
        <v>57</v>
      </c>
      <c r="U894" t="s">
        <v>53</v>
      </c>
      <c r="W894" t="s">
        <v>53</v>
      </c>
      <c r="Y894" t="s">
        <v>55</v>
      </c>
      <c r="Z894" t="s">
        <v>52</v>
      </c>
      <c r="AA894">
        <v>1</v>
      </c>
      <c r="AB894" t="s">
        <v>72</v>
      </c>
      <c r="AD894" t="s">
        <v>73</v>
      </c>
      <c r="AE894" t="s">
        <v>53</v>
      </c>
      <c r="AF894" t="s">
        <v>53</v>
      </c>
      <c r="AG894" t="s">
        <v>53</v>
      </c>
    </row>
    <row r="895" spans="1:49" hidden="1" x14ac:dyDescent="0.35">
      <c r="A895" s="2" t="s">
        <v>341</v>
      </c>
      <c r="B895">
        <v>1</v>
      </c>
      <c r="C895">
        <v>108</v>
      </c>
      <c r="D895">
        <v>2</v>
      </c>
      <c r="E895" t="s">
        <v>50</v>
      </c>
      <c r="F895">
        <v>54</v>
      </c>
      <c r="G895" t="s">
        <v>72</v>
      </c>
      <c r="I895" t="s">
        <v>73</v>
      </c>
      <c r="J895" t="s">
        <v>52</v>
      </c>
      <c r="K895" t="s">
        <v>52</v>
      </c>
      <c r="L895" t="s">
        <v>52</v>
      </c>
      <c r="M895">
        <v>10</v>
      </c>
      <c r="N895" t="s">
        <v>107</v>
      </c>
      <c r="O895">
        <v>3</v>
      </c>
      <c r="P895" s="2">
        <v>4</v>
      </c>
      <c r="Q895" t="s">
        <v>56</v>
      </c>
      <c r="R895">
        <v>9</v>
      </c>
      <c r="S895" s="5">
        <f t="shared" si="13"/>
        <v>0</v>
      </c>
      <c r="T895" t="s">
        <v>102</v>
      </c>
      <c r="U895" t="s">
        <v>53</v>
      </c>
      <c r="W895" t="s">
        <v>53</v>
      </c>
      <c r="AB895" t="s">
        <v>72</v>
      </c>
      <c r="AD895" t="s">
        <v>73</v>
      </c>
      <c r="AE895" t="s">
        <v>52</v>
      </c>
      <c r="AF895" t="s">
        <v>52</v>
      </c>
      <c r="AG895" t="s">
        <v>52</v>
      </c>
      <c r="AH895">
        <v>3</v>
      </c>
      <c r="AI895" t="s">
        <v>97</v>
      </c>
      <c r="AJ895" t="s">
        <v>52</v>
      </c>
      <c r="AK895" t="s">
        <v>98</v>
      </c>
      <c r="AM895" t="s">
        <v>62</v>
      </c>
      <c r="AN895" t="s">
        <v>53</v>
      </c>
      <c r="AP895">
        <v>0</v>
      </c>
      <c r="AQ895">
        <v>0</v>
      </c>
      <c r="AR895">
        <v>8000</v>
      </c>
      <c r="AS895">
        <v>26000</v>
      </c>
      <c r="AT895">
        <v>0</v>
      </c>
      <c r="AU895">
        <v>0</v>
      </c>
      <c r="AV895">
        <v>20000</v>
      </c>
      <c r="AW895">
        <v>54000</v>
      </c>
    </row>
    <row r="896" spans="1:49" hidden="1" x14ac:dyDescent="0.35">
      <c r="A896" s="2" t="s">
        <v>342</v>
      </c>
      <c r="B896">
        <v>7</v>
      </c>
      <c r="C896">
        <v>701</v>
      </c>
      <c r="D896">
        <v>2</v>
      </c>
      <c r="E896" t="s">
        <v>50</v>
      </c>
      <c r="F896">
        <v>66</v>
      </c>
      <c r="G896" t="s">
        <v>72</v>
      </c>
      <c r="I896" t="s">
        <v>73</v>
      </c>
      <c r="J896" t="s">
        <v>52</v>
      </c>
      <c r="K896" t="s">
        <v>52</v>
      </c>
      <c r="L896" t="s">
        <v>52</v>
      </c>
      <c r="M896">
        <v>6</v>
      </c>
      <c r="N896" t="s">
        <v>79</v>
      </c>
      <c r="P896" s="2">
        <v>1</v>
      </c>
      <c r="Q896" t="s">
        <v>50</v>
      </c>
      <c r="R896">
        <v>66</v>
      </c>
      <c r="S896" s="5">
        <f t="shared" si="13"/>
        <v>0</v>
      </c>
      <c r="T896" t="s">
        <v>54</v>
      </c>
      <c r="U896" t="s">
        <v>53</v>
      </c>
      <c r="W896" t="s">
        <v>53</v>
      </c>
      <c r="Y896" t="s">
        <v>55</v>
      </c>
      <c r="Z896" t="s">
        <v>52</v>
      </c>
      <c r="AA896">
        <v>2</v>
      </c>
      <c r="AB896" t="s">
        <v>72</v>
      </c>
      <c r="AD896" t="s">
        <v>73</v>
      </c>
      <c r="AE896" t="s">
        <v>52</v>
      </c>
      <c r="AF896" t="s">
        <v>52</v>
      </c>
      <c r="AG896" t="s">
        <v>52</v>
      </c>
      <c r="AH896">
        <v>6</v>
      </c>
      <c r="AI896" t="s">
        <v>79</v>
      </c>
      <c r="AJ896" t="s">
        <v>53</v>
      </c>
    </row>
    <row r="897" spans="1:49" hidden="1" x14ac:dyDescent="0.35">
      <c r="A897" s="2" t="s">
        <v>342</v>
      </c>
      <c r="B897">
        <v>7</v>
      </c>
      <c r="C897">
        <v>701</v>
      </c>
      <c r="D897">
        <v>2</v>
      </c>
      <c r="E897" t="s">
        <v>50</v>
      </c>
      <c r="F897">
        <v>66</v>
      </c>
      <c r="G897" t="s">
        <v>72</v>
      </c>
      <c r="I897" t="s">
        <v>73</v>
      </c>
      <c r="J897" t="s">
        <v>52</v>
      </c>
      <c r="K897" t="s">
        <v>52</v>
      </c>
      <c r="L897" t="s">
        <v>52</v>
      </c>
      <c r="M897">
        <v>6</v>
      </c>
      <c r="N897" t="s">
        <v>79</v>
      </c>
      <c r="P897" s="2">
        <v>2</v>
      </c>
      <c r="Q897" t="s">
        <v>56</v>
      </c>
      <c r="R897">
        <v>66</v>
      </c>
      <c r="S897" s="5">
        <f t="shared" si="13"/>
        <v>0</v>
      </c>
      <c r="T897" t="s">
        <v>57</v>
      </c>
      <c r="U897" t="s">
        <v>53</v>
      </c>
      <c r="W897" t="s">
        <v>53</v>
      </c>
      <c r="Y897" t="s">
        <v>55</v>
      </c>
      <c r="Z897" t="s">
        <v>52</v>
      </c>
      <c r="AA897">
        <v>1</v>
      </c>
      <c r="AB897" t="s">
        <v>72</v>
      </c>
      <c r="AD897" t="s">
        <v>73</v>
      </c>
      <c r="AE897" t="s">
        <v>53</v>
      </c>
      <c r="AF897" t="s">
        <v>53</v>
      </c>
      <c r="AG897" t="s">
        <v>53</v>
      </c>
    </row>
    <row r="898" spans="1:49" hidden="1" x14ac:dyDescent="0.35">
      <c r="A898" s="2" t="s">
        <v>343</v>
      </c>
      <c r="B898">
        <v>7</v>
      </c>
      <c r="C898">
        <v>701</v>
      </c>
      <c r="D898">
        <v>2</v>
      </c>
      <c r="E898" t="s">
        <v>50</v>
      </c>
      <c r="F898">
        <v>39</v>
      </c>
      <c r="G898" t="s">
        <v>72</v>
      </c>
      <c r="I898" t="s">
        <v>73</v>
      </c>
      <c r="J898" t="s">
        <v>52</v>
      </c>
      <c r="K898" t="s">
        <v>52</v>
      </c>
      <c r="L898" t="s">
        <v>52</v>
      </c>
      <c r="M898">
        <v>7</v>
      </c>
      <c r="N898" t="s">
        <v>86</v>
      </c>
      <c r="O898">
        <v>1</v>
      </c>
      <c r="P898" s="2">
        <v>1</v>
      </c>
      <c r="Q898" t="s">
        <v>50</v>
      </c>
      <c r="R898">
        <v>39</v>
      </c>
      <c r="S898" s="5">
        <f t="shared" si="13"/>
        <v>0</v>
      </c>
      <c r="T898" t="s">
        <v>54</v>
      </c>
      <c r="U898" t="s">
        <v>53</v>
      </c>
      <c r="W898" t="s">
        <v>53</v>
      </c>
      <c r="Y898" t="s">
        <v>55</v>
      </c>
      <c r="Z898" t="s">
        <v>52</v>
      </c>
      <c r="AA898">
        <v>2</v>
      </c>
      <c r="AB898" t="s">
        <v>72</v>
      </c>
      <c r="AD898" t="s">
        <v>73</v>
      </c>
      <c r="AE898" t="s">
        <v>52</v>
      </c>
      <c r="AF898" t="s">
        <v>52</v>
      </c>
      <c r="AG898" t="s">
        <v>52</v>
      </c>
      <c r="AH898">
        <v>7</v>
      </c>
      <c r="AI898" t="s">
        <v>86</v>
      </c>
      <c r="AJ898" t="s">
        <v>53</v>
      </c>
    </row>
    <row r="899" spans="1:49" hidden="1" x14ac:dyDescent="0.35">
      <c r="A899" s="2" t="s">
        <v>343</v>
      </c>
      <c r="B899">
        <v>7</v>
      </c>
      <c r="C899">
        <v>701</v>
      </c>
      <c r="D899">
        <v>2</v>
      </c>
      <c r="E899" t="s">
        <v>50</v>
      </c>
      <c r="F899">
        <v>39</v>
      </c>
      <c r="G899" t="s">
        <v>72</v>
      </c>
      <c r="I899" t="s">
        <v>73</v>
      </c>
      <c r="J899" t="s">
        <v>52</v>
      </c>
      <c r="K899" t="s">
        <v>52</v>
      </c>
      <c r="L899" t="s">
        <v>52</v>
      </c>
      <c r="M899">
        <v>7</v>
      </c>
      <c r="N899" t="s">
        <v>86</v>
      </c>
      <c r="O899">
        <v>1</v>
      </c>
      <c r="P899" s="2">
        <v>2</v>
      </c>
      <c r="Q899" t="s">
        <v>56</v>
      </c>
      <c r="R899">
        <v>35</v>
      </c>
      <c r="S899" s="5">
        <f t="shared" ref="S899:S962" si="14">IF(AND(R899&gt;=6, R899&lt;=17, T899="Child"),1,0)</f>
        <v>0</v>
      </c>
      <c r="T899" t="s">
        <v>57</v>
      </c>
      <c r="U899" t="s">
        <v>53</v>
      </c>
      <c r="W899" t="s">
        <v>53</v>
      </c>
      <c r="Y899" t="s">
        <v>55</v>
      </c>
      <c r="Z899" t="s">
        <v>52</v>
      </c>
      <c r="AA899">
        <v>1</v>
      </c>
      <c r="AB899" t="s">
        <v>72</v>
      </c>
      <c r="AD899" t="s">
        <v>73</v>
      </c>
      <c r="AE899" t="s">
        <v>52</v>
      </c>
      <c r="AF899" t="s">
        <v>52</v>
      </c>
      <c r="AG899" t="s">
        <v>52</v>
      </c>
      <c r="AH899">
        <v>6</v>
      </c>
      <c r="AI899" t="s">
        <v>79</v>
      </c>
      <c r="AJ899" t="s">
        <v>53</v>
      </c>
    </row>
    <row r="900" spans="1:49" x14ac:dyDescent="0.35">
      <c r="A900" s="2" t="s">
        <v>343</v>
      </c>
      <c r="B900">
        <v>7</v>
      </c>
      <c r="C900">
        <v>701</v>
      </c>
      <c r="D900">
        <v>2</v>
      </c>
      <c r="E900" t="s">
        <v>50</v>
      </c>
      <c r="F900">
        <v>39</v>
      </c>
      <c r="G900" t="s">
        <v>72</v>
      </c>
      <c r="I900" t="s">
        <v>73</v>
      </c>
      <c r="J900" t="s">
        <v>52</v>
      </c>
      <c r="K900" t="s">
        <v>52</v>
      </c>
      <c r="L900" t="s">
        <v>52</v>
      </c>
      <c r="M900">
        <v>7</v>
      </c>
      <c r="N900" t="s">
        <v>86</v>
      </c>
      <c r="O900">
        <v>1</v>
      </c>
      <c r="P900" s="6">
        <v>3</v>
      </c>
      <c r="Q900" t="s">
        <v>50</v>
      </c>
      <c r="R900">
        <v>14</v>
      </c>
      <c r="S900" s="5">
        <f t="shared" si="14"/>
        <v>1</v>
      </c>
      <c r="T900" t="s">
        <v>58</v>
      </c>
      <c r="U900" t="s">
        <v>52</v>
      </c>
      <c r="V900">
        <v>1</v>
      </c>
      <c r="W900" t="s">
        <v>52</v>
      </c>
      <c r="X900">
        <v>2</v>
      </c>
      <c r="Y900" t="s">
        <v>59</v>
      </c>
      <c r="AB900" t="s">
        <v>72</v>
      </c>
      <c r="AD900" t="s">
        <v>73</v>
      </c>
      <c r="AE900" t="s">
        <v>52</v>
      </c>
      <c r="AF900" t="s">
        <v>52</v>
      </c>
      <c r="AG900" t="s">
        <v>52</v>
      </c>
      <c r="AH900">
        <v>7</v>
      </c>
      <c r="AI900" t="s">
        <v>86</v>
      </c>
      <c r="AJ900" t="s">
        <v>52</v>
      </c>
      <c r="AK900" t="s">
        <v>90</v>
      </c>
      <c r="AM900" t="s">
        <v>62</v>
      </c>
      <c r="AN900" t="s">
        <v>53</v>
      </c>
      <c r="AP900">
        <v>150000</v>
      </c>
      <c r="AQ900">
        <v>0</v>
      </c>
      <c r="AR900">
        <v>60000</v>
      </c>
      <c r="AS900">
        <v>30000</v>
      </c>
      <c r="AT900">
        <v>0</v>
      </c>
      <c r="AU900">
        <v>0</v>
      </c>
      <c r="AV900">
        <v>5000</v>
      </c>
      <c r="AW900">
        <v>245000</v>
      </c>
    </row>
    <row r="901" spans="1:49" x14ac:dyDescent="0.35">
      <c r="A901" s="2" t="s">
        <v>343</v>
      </c>
      <c r="B901">
        <v>7</v>
      </c>
      <c r="C901">
        <v>701</v>
      </c>
      <c r="D901">
        <v>2</v>
      </c>
      <c r="E901" t="s">
        <v>50</v>
      </c>
      <c r="F901">
        <v>39</v>
      </c>
      <c r="G901" t="s">
        <v>72</v>
      </c>
      <c r="I901" t="s">
        <v>73</v>
      </c>
      <c r="J901" t="s">
        <v>52</v>
      </c>
      <c r="K901" t="s">
        <v>52</v>
      </c>
      <c r="L901" t="s">
        <v>52</v>
      </c>
      <c r="M901">
        <v>7</v>
      </c>
      <c r="N901" t="s">
        <v>86</v>
      </c>
      <c r="O901">
        <v>5</v>
      </c>
      <c r="P901" s="6">
        <v>4</v>
      </c>
      <c r="Q901" t="s">
        <v>56</v>
      </c>
      <c r="R901">
        <v>10</v>
      </c>
      <c r="S901" s="5">
        <f t="shared" si="14"/>
        <v>1</v>
      </c>
      <c r="T901" t="s">
        <v>58</v>
      </c>
      <c r="U901" t="s">
        <v>52</v>
      </c>
      <c r="V901">
        <v>1</v>
      </c>
      <c r="W901" t="s">
        <v>52</v>
      </c>
      <c r="X901">
        <v>2</v>
      </c>
      <c r="AB901" t="s">
        <v>72</v>
      </c>
      <c r="AD901" t="s">
        <v>73</v>
      </c>
      <c r="AE901" t="s">
        <v>52</v>
      </c>
      <c r="AF901" t="s">
        <v>52</v>
      </c>
      <c r="AG901" t="s">
        <v>52</v>
      </c>
      <c r="AH901">
        <v>3</v>
      </c>
      <c r="AI901" t="s">
        <v>63</v>
      </c>
      <c r="AJ901" t="s">
        <v>52</v>
      </c>
      <c r="AK901" t="s">
        <v>64</v>
      </c>
      <c r="AM901" t="s">
        <v>62</v>
      </c>
      <c r="AN901" t="s">
        <v>53</v>
      </c>
      <c r="AP901">
        <v>0</v>
      </c>
      <c r="AQ901">
        <v>0</v>
      </c>
      <c r="AR901">
        <v>40000</v>
      </c>
      <c r="AS901">
        <v>25000</v>
      </c>
      <c r="AT901">
        <v>0</v>
      </c>
      <c r="AU901">
        <v>0</v>
      </c>
      <c r="AV901">
        <v>2000</v>
      </c>
      <c r="AW901">
        <v>67000</v>
      </c>
    </row>
    <row r="902" spans="1:49" hidden="1" x14ac:dyDescent="0.35">
      <c r="A902" s="2" t="s">
        <v>344</v>
      </c>
      <c r="B902">
        <v>25</v>
      </c>
      <c r="C902">
        <v>2502</v>
      </c>
      <c r="D902">
        <v>2</v>
      </c>
      <c r="E902" t="s">
        <v>56</v>
      </c>
      <c r="F902">
        <v>59</v>
      </c>
      <c r="G902" t="s">
        <v>136</v>
      </c>
      <c r="H902" t="s">
        <v>52</v>
      </c>
      <c r="I902" t="s">
        <v>52</v>
      </c>
      <c r="J902" t="s">
        <v>53</v>
      </c>
      <c r="K902" t="s">
        <v>53</v>
      </c>
      <c r="L902" t="s">
        <v>53</v>
      </c>
      <c r="M902">
        <v>0</v>
      </c>
      <c r="O902">
        <v>5</v>
      </c>
      <c r="P902" s="2">
        <v>1</v>
      </c>
      <c r="Q902" t="s">
        <v>56</v>
      </c>
      <c r="R902">
        <v>59</v>
      </c>
      <c r="S902" s="5">
        <f t="shared" si="14"/>
        <v>0</v>
      </c>
      <c r="T902" t="s">
        <v>54</v>
      </c>
      <c r="U902" t="s">
        <v>53</v>
      </c>
      <c r="W902" t="s">
        <v>53</v>
      </c>
      <c r="Y902" t="s">
        <v>92</v>
      </c>
      <c r="AB902" t="s">
        <v>136</v>
      </c>
      <c r="AC902" t="s">
        <v>52</v>
      </c>
      <c r="AD902" t="s">
        <v>52</v>
      </c>
      <c r="AE902" t="s">
        <v>53</v>
      </c>
      <c r="AF902" t="s">
        <v>53</v>
      </c>
      <c r="AG902" t="s">
        <v>53</v>
      </c>
    </row>
    <row r="903" spans="1:49" hidden="1" x14ac:dyDescent="0.35">
      <c r="A903" s="2" t="s">
        <v>344</v>
      </c>
      <c r="B903">
        <v>25</v>
      </c>
      <c r="C903">
        <v>2502</v>
      </c>
      <c r="D903">
        <v>2</v>
      </c>
      <c r="E903" t="s">
        <v>56</v>
      </c>
      <c r="F903">
        <v>59</v>
      </c>
      <c r="G903" t="s">
        <v>136</v>
      </c>
      <c r="H903" t="s">
        <v>52</v>
      </c>
      <c r="I903" t="s">
        <v>52</v>
      </c>
      <c r="J903" t="s">
        <v>53</v>
      </c>
      <c r="K903" t="s">
        <v>53</v>
      </c>
      <c r="L903" t="s">
        <v>53</v>
      </c>
      <c r="M903">
        <v>0</v>
      </c>
      <c r="O903">
        <v>5</v>
      </c>
      <c r="P903" s="2">
        <v>2</v>
      </c>
      <c r="Q903" t="s">
        <v>50</v>
      </c>
      <c r="R903">
        <v>7</v>
      </c>
      <c r="S903" s="5">
        <f t="shared" si="14"/>
        <v>0</v>
      </c>
      <c r="T903" t="s">
        <v>102</v>
      </c>
      <c r="U903" t="s">
        <v>53</v>
      </c>
      <c r="W903" t="s">
        <v>53</v>
      </c>
      <c r="AB903" t="s">
        <v>136</v>
      </c>
      <c r="AC903" t="s">
        <v>53</v>
      </c>
      <c r="AD903" t="s">
        <v>52</v>
      </c>
      <c r="AE903" t="s">
        <v>53</v>
      </c>
      <c r="AF903" t="s">
        <v>53</v>
      </c>
      <c r="AG903" t="s">
        <v>52</v>
      </c>
      <c r="AH903">
        <v>1</v>
      </c>
      <c r="AI903" t="s">
        <v>67</v>
      </c>
      <c r="AJ903" t="s">
        <v>52</v>
      </c>
      <c r="AK903" t="s">
        <v>68</v>
      </c>
      <c r="AL903" t="s">
        <v>109</v>
      </c>
      <c r="AN903" t="s">
        <v>53</v>
      </c>
      <c r="AP903">
        <v>0</v>
      </c>
      <c r="AQ903">
        <v>0</v>
      </c>
      <c r="AR903">
        <v>30000</v>
      </c>
      <c r="AS903">
        <v>10000</v>
      </c>
      <c r="AT903">
        <v>648000</v>
      </c>
      <c r="AU903">
        <v>0</v>
      </c>
      <c r="AV903">
        <v>10000</v>
      </c>
      <c r="AW903">
        <v>698000</v>
      </c>
    </row>
    <row r="904" spans="1:49" hidden="1" x14ac:dyDescent="0.35">
      <c r="A904" s="2" t="s">
        <v>344</v>
      </c>
      <c r="B904">
        <v>25</v>
      </c>
      <c r="C904">
        <v>2502</v>
      </c>
      <c r="D904">
        <v>2</v>
      </c>
      <c r="E904" t="s">
        <v>56</v>
      </c>
      <c r="F904">
        <v>59</v>
      </c>
      <c r="G904" t="s">
        <v>136</v>
      </c>
      <c r="H904" t="s">
        <v>52</v>
      </c>
      <c r="I904" t="s">
        <v>52</v>
      </c>
      <c r="J904" t="s">
        <v>53</v>
      </c>
      <c r="K904" t="s">
        <v>53</v>
      </c>
      <c r="L904" t="s">
        <v>53</v>
      </c>
      <c r="M904">
        <v>0</v>
      </c>
      <c r="O904">
        <v>5</v>
      </c>
      <c r="P904" s="2">
        <v>3</v>
      </c>
      <c r="Q904" t="s">
        <v>50</v>
      </c>
      <c r="R904">
        <v>6</v>
      </c>
      <c r="S904" s="5">
        <f t="shared" si="14"/>
        <v>0</v>
      </c>
      <c r="T904" t="s">
        <v>102</v>
      </c>
      <c r="U904" t="s">
        <v>53</v>
      </c>
      <c r="W904" t="s">
        <v>53</v>
      </c>
      <c r="AB904" t="s">
        <v>136</v>
      </c>
      <c r="AC904" t="s">
        <v>53</v>
      </c>
      <c r="AD904" t="s">
        <v>52</v>
      </c>
      <c r="AE904" t="s">
        <v>53</v>
      </c>
      <c r="AF904" t="s">
        <v>53</v>
      </c>
      <c r="AG904" t="s">
        <v>52</v>
      </c>
      <c r="AH904">
        <v>1</v>
      </c>
      <c r="AI904" t="s">
        <v>67</v>
      </c>
      <c r="AJ904" t="s">
        <v>52</v>
      </c>
      <c r="AK904" t="s">
        <v>68</v>
      </c>
      <c r="AL904" t="s">
        <v>109</v>
      </c>
      <c r="AN904" t="s">
        <v>53</v>
      </c>
      <c r="AP904">
        <v>0</v>
      </c>
      <c r="AQ904">
        <v>0</v>
      </c>
      <c r="AR904">
        <v>20000</v>
      </c>
      <c r="AS904">
        <v>10000</v>
      </c>
      <c r="AT904">
        <v>432000</v>
      </c>
      <c r="AU904">
        <v>0</v>
      </c>
      <c r="AV904">
        <v>10000</v>
      </c>
      <c r="AW904">
        <v>472000</v>
      </c>
    </row>
    <row r="905" spans="1:49" hidden="1" x14ac:dyDescent="0.35">
      <c r="A905" s="2" t="s">
        <v>345</v>
      </c>
      <c r="B905">
        <v>13</v>
      </c>
      <c r="C905">
        <v>1307</v>
      </c>
      <c r="D905">
        <v>2</v>
      </c>
      <c r="E905" t="s">
        <v>50</v>
      </c>
      <c r="F905">
        <v>28</v>
      </c>
      <c r="G905" t="s">
        <v>72</v>
      </c>
      <c r="I905" t="s">
        <v>73</v>
      </c>
      <c r="J905" t="s">
        <v>52</v>
      </c>
      <c r="K905" t="s">
        <v>52</v>
      </c>
      <c r="L905" t="s">
        <v>52</v>
      </c>
      <c r="M905">
        <v>10</v>
      </c>
      <c r="N905" t="s">
        <v>100</v>
      </c>
      <c r="O905">
        <v>5</v>
      </c>
      <c r="P905" s="2">
        <v>1</v>
      </c>
      <c r="Q905" t="s">
        <v>50</v>
      </c>
      <c r="R905">
        <v>28</v>
      </c>
      <c r="S905" s="5">
        <f t="shared" si="14"/>
        <v>0</v>
      </c>
      <c r="T905" t="s">
        <v>54</v>
      </c>
      <c r="U905" t="s">
        <v>53</v>
      </c>
      <c r="W905" t="s">
        <v>53</v>
      </c>
      <c r="Y905" t="s">
        <v>55</v>
      </c>
      <c r="Z905" t="s">
        <v>52</v>
      </c>
      <c r="AA905">
        <v>2</v>
      </c>
      <c r="AB905" t="s">
        <v>72</v>
      </c>
      <c r="AD905" t="s">
        <v>73</v>
      </c>
      <c r="AE905" t="s">
        <v>52</v>
      </c>
      <c r="AF905" t="s">
        <v>52</v>
      </c>
      <c r="AG905" t="s">
        <v>52</v>
      </c>
      <c r="AH905">
        <v>10</v>
      </c>
      <c r="AI905" t="s">
        <v>100</v>
      </c>
      <c r="AJ905" t="s">
        <v>53</v>
      </c>
    </row>
    <row r="906" spans="1:49" hidden="1" x14ac:dyDescent="0.35">
      <c r="A906" s="2" t="s">
        <v>345</v>
      </c>
      <c r="B906">
        <v>13</v>
      </c>
      <c r="C906">
        <v>1307</v>
      </c>
      <c r="D906">
        <v>2</v>
      </c>
      <c r="E906" t="s">
        <v>50</v>
      </c>
      <c r="F906">
        <v>28</v>
      </c>
      <c r="G906" t="s">
        <v>72</v>
      </c>
      <c r="I906" t="s">
        <v>73</v>
      </c>
      <c r="J906" t="s">
        <v>52</v>
      </c>
      <c r="K906" t="s">
        <v>52</v>
      </c>
      <c r="L906" t="s">
        <v>52</v>
      </c>
      <c r="M906">
        <v>10</v>
      </c>
      <c r="N906" t="s">
        <v>100</v>
      </c>
      <c r="O906">
        <v>5</v>
      </c>
      <c r="P906" s="2">
        <v>2</v>
      </c>
      <c r="Q906" t="s">
        <v>56</v>
      </c>
      <c r="R906">
        <v>25</v>
      </c>
      <c r="S906" s="5">
        <f t="shared" si="14"/>
        <v>0</v>
      </c>
      <c r="T906" t="s">
        <v>57</v>
      </c>
      <c r="U906" t="s">
        <v>53</v>
      </c>
      <c r="W906" t="s">
        <v>53</v>
      </c>
      <c r="Y906" t="s">
        <v>55</v>
      </c>
      <c r="Z906" t="s">
        <v>52</v>
      </c>
      <c r="AA906">
        <v>1</v>
      </c>
      <c r="AB906" t="s">
        <v>72</v>
      </c>
      <c r="AD906" t="s">
        <v>73</v>
      </c>
      <c r="AE906" t="s">
        <v>52</v>
      </c>
      <c r="AF906" t="s">
        <v>52</v>
      </c>
      <c r="AG906" t="s">
        <v>52</v>
      </c>
      <c r="AH906">
        <v>9</v>
      </c>
      <c r="AI906" t="s">
        <v>80</v>
      </c>
      <c r="AJ906" t="s">
        <v>53</v>
      </c>
    </row>
    <row r="907" spans="1:49" x14ac:dyDescent="0.35">
      <c r="A907" s="2" t="s">
        <v>345</v>
      </c>
      <c r="B907">
        <v>13</v>
      </c>
      <c r="C907">
        <v>1307</v>
      </c>
      <c r="D907">
        <v>2</v>
      </c>
      <c r="E907" t="s">
        <v>50</v>
      </c>
      <c r="F907">
        <v>28</v>
      </c>
      <c r="G907" t="s">
        <v>72</v>
      </c>
      <c r="I907" t="s">
        <v>73</v>
      </c>
      <c r="J907" t="s">
        <v>52</v>
      </c>
      <c r="K907" t="s">
        <v>52</v>
      </c>
      <c r="L907" t="s">
        <v>52</v>
      </c>
      <c r="M907">
        <v>10</v>
      </c>
      <c r="N907" t="s">
        <v>100</v>
      </c>
      <c r="O907">
        <v>5</v>
      </c>
      <c r="P907" s="6">
        <v>3</v>
      </c>
      <c r="Q907" t="s">
        <v>56</v>
      </c>
      <c r="R907">
        <v>6</v>
      </c>
      <c r="S907" s="5">
        <f t="shared" si="14"/>
        <v>1</v>
      </c>
      <c r="T907" t="s">
        <v>58</v>
      </c>
      <c r="U907" t="s">
        <v>52</v>
      </c>
      <c r="V907">
        <v>1</v>
      </c>
      <c r="W907" t="s">
        <v>52</v>
      </c>
      <c r="X907">
        <v>2</v>
      </c>
      <c r="AB907" t="s">
        <v>72</v>
      </c>
      <c r="AD907" t="s">
        <v>73</v>
      </c>
      <c r="AE907" t="s">
        <v>53</v>
      </c>
      <c r="AF907" t="s">
        <v>53</v>
      </c>
      <c r="AG907" t="s">
        <v>52</v>
      </c>
      <c r="AH907">
        <v>0</v>
      </c>
      <c r="AI907" t="s">
        <v>67</v>
      </c>
      <c r="AJ907" t="s">
        <v>52</v>
      </c>
      <c r="AK907" t="s">
        <v>74</v>
      </c>
      <c r="AM907" t="s">
        <v>62</v>
      </c>
      <c r="AN907" t="s">
        <v>53</v>
      </c>
    </row>
    <row r="908" spans="1:49" hidden="1" x14ac:dyDescent="0.35">
      <c r="A908" s="2" t="s">
        <v>345</v>
      </c>
      <c r="B908">
        <v>13</v>
      </c>
      <c r="C908">
        <v>1307</v>
      </c>
      <c r="D908">
        <v>2</v>
      </c>
      <c r="E908" t="s">
        <v>50</v>
      </c>
      <c r="F908">
        <v>28</v>
      </c>
      <c r="G908" t="s">
        <v>72</v>
      </c>
      <c r="I908" t="s">
        <v>73</v>
      </c>
      <c r="J908" t="s">
        <v>52</v>
      </c>
      <c r="K908" t="s">
        <v>52</v>
      </c>
      <c r="L908" t="s">
        <v>52</v>
      </c>
      <c r="M908">
        <v>10</v>
      </c>
      <c r="N908" t="s">
        <v>100</v>
      </c>
      <c r="O908">
        <v>5</v>
      </c>
      <c r="P908" s="2">
        <v>4</v>
      </c>
      <c r="Q908" t="s">
        <v>56</v>
      </c>
      <c r="R908">
        <v>3</v>
      </c>
      <c r="S908" s="5">
        <f t="shared" si="14"/>
        <v>0</v>
      </c>
      <c r="T908" t="s">
        <v>58</v>
      </c>
      <c r="U908" t="s">
        <v>52</v>
      </c>
      <c r="V908">
        <v>1</v>
      </c>
      <c r="W908" t="s">
        <v>52</v>
      </c>
      <c r="X908">
        <v>2</v>
      </c>
      <c r="AB908" t="s">
        <v>72</v>
      </c>
      <c r="AD908" t="s">
        <v>73</v>
      </c>
      <c r="AE908" t="s">
        <v>53</v>
      </c>
      <c r="AF908" t="s">
        <v>53</v>
      </c>
      <c r="AG908" t="s">
        <v>52</v>
      </c>
      <c r="AH908">
        <v>0</v>
      </c>
      <c r="AI908" t="s">
        <v>68</v>
      </c>
      <c r="AJ908" t="s">
        <v>52</v>
      </c>
      <c r="AK908" t="s">
        <v>68</v>
      </c>
      <c r="AL908" t="s">
        <v>109</v>
      </c>
      <c r="AN908" t="s">
        <v>53</v>
      </c>
    </row>
    <row r="909" spans="1:49" hidden="1" x14ac:dyDescent="0.35">
      <c r="A909" s="2" t="s">
        <v>345</v>
      </c>
      <c r="B909">
        <v>13</v>
      </c>
      <c r="C909">
        <v>1307</v>
      </c>
      <c r="D909">
        <v>2</v>
      </c>
      <c r="E909" t="s">
        <v>50</v>
      </c>
      <c r="F909">
        <v>28</v>
      </c>
      <c r="G909" t="s">
        <v>72</v>
      </c>
      <c r="I909" t="s">
        <v>73</v>
      </c>
      <c r="J909" t="s">
        <v>52</v>
      </c>
      <c r="K909" t="s">
        <v>52</v>
      </c>
      <c r="L909" t="s">
        <v>52</v>
      </c>
      <c r="M909">
        <v>10</v>
      </c>
      <c r="N909" t="s">
        <v>100</v>
      </c>
      <c r="O909">
        <v>5</v>
      </c>
      <c r="P909" s="2">
        <v>5</v>
      </c>
      <c r="Q909" t="s">
        <v>56</v>
      </c>
      <c r="R909">
        <v>0</v>
      </c>
      <c r="S909" s="5">
        <f t="shared" si="14"/>
        <v>0</v>
      </c>
      <c r="T909" t="s">
        <v>58</v>
      </c>
      <c r="U909" t="s">
        <v>52</v>
      </c>
      <c r="V909">
        <v>1</v>
      </c>
      <c r="W909" t="s">
        <v>52</v>
      </c>
      <c r="X909">
        <v>2</v>
      </c>
      <c r="AB909" t="s">
        <v>72</v>
      </c>
    </row>
    <row r="910" spans="1:49" hidden="1" x14ac:dyDescent="0.35">
      <c r="A910" s="2" t="s">
        <v>346</v>
      </c>
      <c r="B910">
        <v>12</v>
      </c>
      <c r="C910">
        <v>1212</v>
      </c>
      <c r="D910">
        <v>1</v>
      </c>
      <c r="E910" t="s">
        <v>56</v>
      </c>
      <c r="F910">
        <v>38</v>
      </c>
      <c r="G910" t="s">
        <v>72</v>
      </c>
      <c r="I910" t="s">
        <v>73</v>
      </c>
      <c r="J910" t="s">
        <v>52</v>
      </c>
      <c r="K910" t="s">
        <v>53</v>
      </c>
      <c r="L910" t="s">
        <v>52</v>
      </c>
      <c r="M910">
        <v>5</v>
      </c>
      <c r="N910" t="s">
        <v>78</v>
      </c>
      <c r="O910">
        <v>3</v>
      </c>
      <c r="P910" s="2">
        <v>1</v>
      </c>
      <c r="Q910" t="s">
        <v>56</v>
      </c>
      <c r="R910">
        <v>38</v>
      </c>
      <c r="S910" s="5">
        <f t="shared" si="14"/>
        <v>0</v>
      </c>
      <c r="T910" t="s">
        <v>54</v>
      </c>
      <c r="U910" t="s">
        <v>53</v>
      </c>
      <c r="W910" t="s">
        <v>52</v>
      </c>
      <c r="X910">
        <v>3</v>
      </c>
      <c r="Y910" t="s">
        <v>122</v>
      </c>
      <c r="AB910" t="s">
        <v>72</v>
      </c>
      <c r="AD910" t="s">
        <v>73</v>
      </c>
      <c r="AE910" t="s">
        <v>52</v>
      </c>
      <c r="AF910" t="s">
        <v>53</v>
      </c>
      <c r="AG910" t="s">
        <v>52</v>
      </c>
      <c r="AH910">
        <v>5</v>
      </c>
      <c r="AI910" t="s">
        <v>78</v>
      </c>
      <c r="AJ910" t="s">
        <v>53</v>
      </c>
    </row>
    <row r="911" spans="1:49" hidden="1" x14ac:dyDescent="0.35">
      <c r="A911" s="2" t="s">
        <v>346</v>
      </c>
      <c r="B911">
        <v>12</v>
      </c>
      <c r="C911">
        <v>1212</v>
      </c>
      <c r="D911">
        <v>1</v>
      </c>
      <c r="E911" t="s">
        <v>56</v>
      </c>
      <c r="F911">
        <v>38</v>
      </c>
      <c r="G911" t="s">
        <v>72</v>
      </c>
      <c r="I911" t="s">
        <v>73</v>
      </c>
      <c r="J911" t="s">
        <v>52</v>
      </c>
      <c r="K911" t="s">
        <v>53</v>
      </c>
      <c r="L911" t="s">
        <v>52</v>
      </c>
      <c r="M911">
        <v>5</v>
      </c>
      <c r="N911" t="s">
        <v>78</v>
      </c>
      <c r="O911">
        <v>3</v>
      </c>
      <c r="P911" s="2">
        <v>2</v>
      </c>
      <c r="Q911" t="s">
        <v>56</v>
      </c>
      <c r="R911">
        <v>2</v>
      </c>
      <c r="S911" s="5">
        <f t="shared" si="14"/>
        <v>0</v>
      </c>
      <c r="T911" t="s">
        <v>58</v>
      </c>
      <c r="U911" t="s">
        <v>53</v>
      </c>
      <c r="W911" t="s">
        <v>52</v>
      </c>
      <c r="X911">
        <v>1</v>
      </c>
      <c r="AB911" t="s">
        <v>72</v>
      </c>
      <c r="AD911" t="s">
        <v>73</v>
      </c>
    </row>
    <row r="912" spans="1:49" hidden="1" x14ac:dyDescent="0.35">
      <c r="A912" s="2" t="s">
        <v>346</v>
      </c>
      <c r="B912">
        <v>12</v>
      </c>
      <c r="C912">
        <v>1212</v>
      </c>
      <c r="D912">
        <v>1</v>
      </c>
      <c r="E912" t="s">
        <v>56</v>
      </c>
      <c r="F912">
        <v>38</v>
      </c>
      <c r="G912" t="s">
        <v>72</v>
      </c>
      <c r="I912" t="s">
        <v>73</v>
      </c>
      <c r="J912" t="s">
        <v>52</v>
      </c>
      <c r="K912" t="s">
        <v>53</v>
      </c>
      <c r="L912" t="s">
        <v>52</v>
      </c>
      <c r="M912">
        <v>5</v>
      </c>
      <c r="N912" t="s">
        <v>78</v>
      </c>
      <c r="O912">
        <v>3</v>
      </c>
      <c r="P912" s="2">
        <v>3</v>
      </c>
      <c r="Q912" t="s">
        <v>56</v>
      </c>
      <c r="R912">
        <v>75</v>
      </c>
      <c r="S912" s="5">
        <f t="shared" si="14"/>
        <v>0</v>
      </c>
      <c r="T912" t="s">
        <v>125</v>
      </c>
      <c r="U912" t="s">
        <v>53</v>
      </c>
      <c r="W912" t="s">
        <v>53</v>
      </c>
      <c r="Y912" t="s">
        <v>122</v>
      </c>
      <c r="AB912" t="s">
        <v>72</v>
      </c>
      <c r="AD912" t="s">
        <v>73</v>
      </c>
      <c r="AE912" t="s">
        <v>52</v>
      </c>
      <c r="AF912" t="s">
        <v>53</v>
      </c>
      <c r="AG912" t="s">
        <v>52</v>
      </c>
      <c r="AH912">
        <v>4</v>
      </c>
      <c r="AI912" t="s">
        <v>83</v>
      </c>
      <c r="AJ912" t="s">
        <v>53</v>
      </c>
    </row>
    <row r="913" spans="1:49" hidden="1" x14ac:dyDescent="0.35">
      <c r="A913" s="2" t="s">
        <v>347</v>
      </c>
      <c r="B913">
        <v>7</v>
      </c>
      <c r="C913">
        <v>704</v>
      </c>
      <c r="D913">
        <v>2</v>
      </c>
      <c r="E913" t="s">
        <v>50</v>
      </c>
      <c r="F913">
        <v>36</v>
      </c>
      <c r="G913" t="s">
        <v>72</v>
      </c>
      <c r="I913" t="s">
        <v>52</v>
      </c>
      <c r="J913" t="s">
        <v>52</v>
      </c>
      <c r="K913" t="s">
        <v>52</v>
      </c>
      <c r="L913" t="s">
        <v>52</v>
      </c>
      <c r="M913">
        <v>3</v>
      </c>
      <c r="N913" t="s">
        <v>63</v>
      </c>
      <c r="O913">
        <v>3</v>
      </c>
      <c r="P913" s="2">
        <v>1</v>
      </c>
      <c r="Q913" t="s">
        <v>50</v>
      </c>
      <c r="R913">
        <v>36</v>
      </c>
      <c r="S913" s="5">
        <f t="shared" si="14"/>
        <v>0</v>
      </c>
      <c r="T913" t="s">
        <v>54</v>
      </c>
      <c r="U913" t="s">
        <v>53</v>
      </c>
      <c r="W913" t="s">
        <v>53</v>
      </c>
      <c r="Y913" t="s">
        <v>55</v>
      </c>
      <c r="Z913" t="s">
        <v>52</v>
      </c>
      <c r="AA913">
        <v>2</v>
      </c>
      <c r="AB913" t="s">
        <v>72</v>
      </c>
      <c r="AD913" t="s">
        <v>52</v>
      </c>
      <c r="AE913" t="s">
        <v>52</v>
      </c>
      <c r="AF913" t="s">
        <v>52</v>
      </c>
      <c r="AG913" t="s">
        <v>52</v>
      </c>
      <c r="AH913">
        <v>3</v>
      </c>
      <c r="AI913" t="s">
        <v>63</v>
      </c>
      <c r="AJ913" t="s">
        <v>53</v>
      </c>
    </row>
    <row r="914" spans="1:49" hidden="1" x14ac:dyDescent="0.35">
      <c r="A914" s="2" t="s">
        <v>347</v>
      </c>
      <c r="B914">
        <v>7</v>
      </c>
      <c r="C914">
        <v>704</v>
      </c>
      <c r="D914">
        <v>2</v>
      </c>
      <c r="E914" t="s">
        <v>50</v>
      </c>
      <c r="F914">
        <v>36</v>
      </c>
      <c r="G914" t="s">
        <v>72</v>
      </c>
      <c r="I914" t="s">
        <v>52</v>
      </c>
      <c r="J914" t="s">
        <v>52</v>
      </c>
      <c r="K914" t="s">
        <v>52</v>
      </c>
      <c r="L914" t="s">
        <v>52</v>
      </c>
      <c r="M914">
        <v>3</v>
      </c>
      <c r="N914" t="s">
        <v>63</v>
      </c>
      <c r="O914">
        <v>3</v>
      </c>
      <c r="P914" s="2">
        <v>2</v>
      </c>
      <c r="Q914" t="s">
        <v>56</v>
      </c>
      <c r="R914">
        <v>35</v>
      </c>
      <c r="S914" s="5">
        <f t="shared" si="14"/>
        <v>0</v>
      </c>
      <c r="T914" t="s">
        <v>57</v>
      </c>
      <c r="U914" t="s">
        <v>53</v>
      </c>
      <c r="W914" t="s">
        <v>53</v>
      </c>
      <c r="Y914" t="s">
        <v>55</v>
      </c>
      <c r="Z914" t="s">
        <v>52</v>
      </c>
      <c r="AA914">
        <v>1</v>
      </c>
      <c r="AB914" t="s">
        <v>72</v>
      </c>
      <c r="AD914" t="s">
        <v>52</v>
      </c>
      <c r="AE914" t="s">
        <v>52</v>
      </c>
      <c r="AF914" t="s">
        <v>52</v>
      </c>
      <c r="AG914" t="s">
        <v>52</v>
      </c>
      <c r="AH914">
        <v>4</v>
      </c>
      <c r="AI914" t="s">
        <v>83</v>
      </c>
      <c r="AJ914" t="s">
        <v>53</v>
      </c>
    </row>
    <row r="915" spans="1:49" x14ac:dyDescent="0.35">
      <c r="A915" s="2" t="s">
        <v>347</v>
      </c>
      <c r="B915">
        <v>7</v>
      </c>
      <c r="C915">
        <v>704</v>
      </c>
      <c r="D915">
        <v>2</v>
      </c>
      <c r="E915" t="s">
        <v>50</v>
      </c>
      <c r="F915">
        <v>36</v>
      </c>
      <c r="G915" t="s">
        <v>72</v>
      </c>
      <c r="I915" t="s">
        <v>52</v>
      </c>
      <c r="J915" t="s">
        <v>52</v>
      </c>
      <c r="K915" t="s">
        <v>52</v>
      </c>
      <c r="L915" t="s">
        <v>52</v>
      </c>
      <c r="M915">
        <v>3</v>
      </c>
      <c r="N915" t="s">
        <v>63</v>
      </c>
      <c r="O915">
        <v>3</v>
      </c>
      <c r="P915" s="6">
        <v>3</v>
      </c>
      <c r="Q915" t="s">
        <v>50</v>
      </c>
      <c r="R915">
        <v>13</v>
      </c>
      <c r="S915" s="5">
        <f t="shared" si="14"/>
        <v>1</v>
      </c>
      <c r="T915" t="s">
        <v>58</v>
      </c>
      <c r="U915" t="s">
        <v>52</v>
      </c>
      <c r="V915">
        <v>1</v>
      </c>
      <c r="W915" t="s">
        <v>52</v>
      </c>
      <c r="X915">
        <v>2</v>
      </c>
      <c r="Y915" t="s">
        <v>59</v>
      </c>
      <c r="AB915" t="s">
        <v>72</v>
      </c>
      <c r="AD915" t="s">
        <v>73</v>
      </c>
      <c r="AE915" t="s">
        <v>52</v>
      </c>
      <c r="AF915" t="s">
        <v>52</v>
      </c>
      <c r="AG915" t="s">
        <v>52</v>
      </c>
      <c r="AH915">
        <v>8</v>
      </c>
      <c r="AI915" t="s">
        <v>60</v>
      </c>
      <c r="AJ915" t="s">
        <v>52</v>
      </c>
      <c r="AK915" t="s">
        <v>61</v>
      </c>
      <c r="AM915" t="s">
        <v>62</v>
      </c>
      <c r="AN915" t="s">
        <v>53</v>
      </c>
      <c r="AP915">
        <v>0</v>
      </c>
      <c r="AQ915">
        <v>108000</v>
      </c>
      <c r="AR915">
        <v>30600</v>
      </c>
      <c r="AS915">
        <v>3000</v>
      </c>
      <c r="AT915">
        <v>0</v>
      </c>
      <c r="AU915">
        <v>0</v>
      </c>
      <c r="AV915">
        <v>5000</v>
      </c>
      <c r="AW915">
        <v>146600</v>
      </c>
    </row>
    <row r="916" spans="1:49" x14ac:dyDescent="0.35">
      <c r="A916" s="2" t="s">
        <v>347</v>
      </c>
      <c r="B916">
        <v>7</v>
      </c>
      <c r="C916">
        <v>704</v>
      </c>
      <c r="D916">
        <v>2</v>
      </c>
      <c r="E916" t="s">
        <v>50</v>
      </c>
      <c r="F916">
        <v>36</v>
      </c>
      <c r="G916" t="s">
        <v>72</v>
      </c>
      <c r="I916" t="s">
        <v>52</v>
      </c>
      <c r="J916" t="s">
        <v>52</v>
      </c>
      <c r="K916" t="s">
        <v>52</v>
      </c>
      <c r="L916" t="s">
        <v>52</v>
      </c>
      <c r="M916">
        <v>3</v>
      </c>
      <c r="N916" t="s">
        <v>63</v>
      </c>
      <c r="O916">
        <v>1</v>
      </c>
      <c r="P916" s="6">
        <v>4</v>
      </c>
      <c r="Q916" t="s">
        <v>56</v>
      </c>
      <c r="R916">
        <v>8</v>
      </c>
      <c r="S916" s="5">
        <f t="shared" si="14"/>
        <v>1</v>
      </c>
      <c r="T916" t="s">
        <v>58</v>
      </c>
      <c r="U916" t="s">
        <v>52</v>
      </c>
      <c r="V916">
        <v>1</v>
      </c>
      <c r="W916" t="s">
        <v>52</v>
      </c>
      <c r="X916">
        <v>2</v>
      </c>
      <c r="AB916" t="s">
        <v>72</v>
      </c>
      <c r="AD916" t="s">
        <v>73</v>
      </c>
      <c r="AE916" t="s">
        <v>52</v>
      </c>
      <c r="AF916" t="s">
        <v>52</v>
      </c>
      <c r="AG916" t="s">
        <v>52</v>
      </c>
      <c r="AH916">
        <v>3</v>
      </c>
      <c r="AI916" t="s">
        <v>63</v>
      </c>
      <c r="AJ916" t="s">
        <v>52</v>
      </c>
      <c r="AK916" t="s">
        <v>64</v>
      </c>
      <c r="AM916" t="s">
        <v>62</v>
      </c>
      <c r="AN916" t="s">
        <v>53</v>
      </c>
      <c r="AP916">
        <v>0</v>
      </c>
      <c r="AQ916">
        <v>0</v>
      </c>
      <c r="AR916">
        <v>10200</v>
      </c>
      <c r="AS916">
        <v>3000</v>
      </c>
      <c r="AT916">
        <v>0</v>
      </c>
      <c r="AU916">
        <v>0</v>
      </c>
      <c r="AV916">
        <v>3000</v>
      </c>
      <c r="AW916">
        <v>16200</v>
      </c>
    </row>
    <row r="917" spans="1:49" hidden="1" x14ac:dyDescent="0.35">
      <c r="A917" s="2" t="s">
        <v>347</v>
      </c>
      <c r="B917">
        <v>7</v>
      </c>
      <c r="C917">
        <v>704</v>
      </c>
      <c r="D917">
        <v>2</v>
      </c>
      <c r="E917" t="s">
        <v>50</v>
      </c>
      <c r="F917">
        <v>36</v>
      </c>
      <c r="G917" t="s">
        <v>72</v>
      </c>
      <c r="I917" t="s">
        <v>52</v>
      </c>
      <c r="J917" t="s">
        <v>52</v>
      </c>
      <c r="K917" t="s">
        <v>52</v>
      </c>
      <c r="L917" t="s">
        <v>52</v>
      </c>
      <c r="M917">
        <v>3</v>
      </c>
      <c r="N917" t="s">
        <v>63</v>
      </c>
      <c r="O917">
        <v>1</v>
      </c>
      <c r="P917" s="2">
        <v>5</v>
      </c>
      <c r="Q917" t="s">
        <v>50</v>
      </c>
      <c r="R917">
        <v>1</v>
      </c>
      <c r="S917" s="5">
        <f t="shared" si="14"/>
        <v>0</v>
      </c>
      <c r="T917" t="s">
        <v>58</v>
      </c>
      <c r="U917" t="s">
        <v>52</v>
      </c>
      <c r="V917">
        <v>1</v>
      </c>
      <c r="W917" t="s">
        <v>52</v>
      </c>
      <c r="X917">
        <v>2</v>
      </c>
      <c r="AB917" t="s">
        <v>72</v>
      </c>
      <c r="AD917" t="s">
        <v>73</v>
      </c>
    </row>
    <row r="918" spans="1:49" hidden="1" x14ac:dyDescent="0.35">
      <c r="A918" s="2" t="s">
        <v>348</v>
      </c>
      <c r="B918">
        <v>3</v>
      </c>
      <c r="C918">
        <v>313</v>
      </c>
      <c r="D918">
        <v>2</v>
      </c>
      <c r="E918" t="s">
        <v>50</v>
      </c>
      <c r="F918">
        <v>40</v>
      </c>
      <c r="G918" t="s">
        <v>72</v>
      </c>
      <c r="I918" t="s">
        <v>73</v>
      </c>
      <c r="J918" t="s">
        <v>52</v>
      </c>
      <c r="K918" t="s">
        <v>52</v>
      </c>
      <c r="L918" t="s">
        <v>52</v>
      </c>
      <c r="M918">
        <v>8</v>
      </c>
      <c r="N918" t="s">
        <v>60</v>
      </c>
      <c r="O918">
        <v>1</v>
      </c>
      <c r="P918" s="2">
        <v>1</v>
      </c>
      <c r="Q918" t="s">
        <v>50</v>
      </c>
      <c r="R918">
        <v>40</v>
      </c>
      <c r="S918" s="5">
        <f t="shared" si="14"/>
        <v>0</v>
      </c>
      <c r="T918" t="s">
        <v>54</v>
      </c>
      <c r="U918" t="s">
        <v>53</v>
      </c>
      <c r="W918" t="s">
        <v>53</v>
      </c>
      <c r="Y918" t="s">
        <v>55</v>
      </c>
      <c r="Z918" t="s">
        <v>52</v>
      </c>
      <c r="AA918">
        <v>2</v>
      </c>
      <c r="AB918" t="s">
        <v>72</v>
      </c>
      <c r="AD918" t="s">
        <v>73</v>
      </c>
      <c r="AE918" t="s">
        <v>52</v>
      </c>
      <c r="AF918" t="s">
        <v>52</v>
      </c>
      <c r="AG918" t="s">
        <v>52</v>
      </c>
      <c r="AH918">
        <v>8</v>
      </c>
      <c r="AI918" t="s">
        <v>60</v>
      </c>
      <c r="AJ918" t="s">
        <v>53</v>
      </c>
    </row>
    <row r="919" spans="1:49" hidden="1" x14ac:dyDescent="0.35">
      <c r="A919" s="2" t="s">
        <v>348</v>
      </c>
      <c r="B919">
        <v>3</v>
      </c>
      <c r="C919">
        <v>313</v>
      </c>
      <c r="D919">
        <v>2</v>
      </c>
      <c r="E919" t="s">
        <v>50</v>
      </c>
      <c r="F919">
        <v>40</v>
      </c>
      <c r="G919" t="s">
        <v>72</v>
      </c>
      <c r="I919" t="s">
        <v>73</v>
      </c>
      <c r="J919" t="s">
        <v>52</v>
      </c>
      <c r="K919" t="s">
        <v>52</v>
      </c>
      <c r="L919" t="s">
        <v>52</v>
      </c>
      <c r="M919">
        <v>8</v>
      </c>
      <c r="N919" t="s">
        <v>60</v>
      </c>
      <c r="O919">
        <v>1</v>
      </c>
      <c r="P919" s="2">
        <v>2</v>
      </c>
      <c r="Q919" t="s">
        <v>56</v>
      </c>
      <c r="R919">
        <v>37</v>
      </c>
      <c r="S919" s="5">
        <f t="shared" si="14"/>
        <v>0</v>
      </c>
      <c r="T919" t="s">
        <v>57</v>
      </c>
      <c r="U919" t="s">
        <v>53</v>
      </c>
      <c r="W919" t="s">
        <v>53</v>
      </c>
      <c r="Y919" t="s">
        <v>55</v>
      </c>
      <c r="Z919" t="s">
        <v>52</v>
      </c>
      <c r="AA919">
        <v>1</v>
      </c>
      <c r="AB919" t="s">
        <v>72</v>
      </c>
      <c r="AD919" t="s">
        <v>73</v>
      </c>
      <c r="AE919" t="s">
        <v>52</v>
      </c>
      <c r="AF919" t="s">
        <v>52</v>
      </c>
      <c r="AG919" t="s">
        <v>52</v>
      </c>
      <c r="AH919">
        <v>5</v>
      </c>
      <c r="AI919" t="s">
        <v>131</v>
      </c>
      <c r="AJ919" t="s">
        <v>53</v>
      </c>
    </row>
    <row r="920" spans="1:49" x14ac:dyDescent="0.35">
      <c r="A920" s="2" t="s">
        <v>348</v>
      </c>
      <c r="B920">
        <v>3</v>
      </c>
      <c r="C920">
        <v>313</v>
      </c>
      <c r="D920">
        <v>2</v>
      </c>
      <c r="E920" t="s">
        <v>50</v>
      </c>
      <c r="F920">
        <v>40</v>
      </c>
      <c r="G920" t="s">
        <v>72</v>
      </c>
      <c r="I920" t="s">
        <v>73</v>
      </c>
      <c r="J920" t="s">
        <v>52</v>
      </c>
      <c r="K920" t="s">
        <v>52</v>
      </c>
      <c r="L920" t="s">
        <v>52</v>
      </c>
      <c r="M920">
        <v>8</v>
      </c>
      <c r="N920" t="s">
        <v>60</v>
      </c>
      <c r="O920">
        <v>1</v>
      </c>
      <c r="P920" s="6">
        <v>3</v>
      </c>
      <c r="Q920" t="s">
        <v>56</v>
      </c>
      <c r="R920">
        <v>17</v>
      </c>
      <c r="S920" s="5">
        <f t="shared" si="14"/>
        <v>1</v>
      </c>
      <c r="T920" t="s">
        <v>58</v>
      </c>
      <c r="U920" t="s">
        <v>52</v>
      </c>
      <c r="V920">
        <v>1</v>
      </c>
      <c r="W920" t="s">
        <v>52</v>
      </c>
      <c r="X920">
        <v>2</v>
      </c>
      <c r="Y920" t="s">
        <v>59</v>
      </c>
      <c r="AB920" t="s">
        <v>72</v>
      </c>
      <c r="AD920" t="s">
        <v>52</v>
      </c>
      <c r="AE920" t="s">
        <v>52</v>
      </c>
      <c r="AF920" t="s">
        <v>52</v>
      </c>
      <c r="AG920" t="s">
        <v>52</v>
      </c>
      <c r="AH920">
        <v>11</v>
      </c>
      <c r="AI920" t="s">
        <v>94</v>
      </c>
      <c r="AJ920" t="s">
        <v>52</v>
      </c>
      <c r="AK920" t="s">
        <v>108</v>
      </c>
      <c r="AM920" t="s">
        <v>62</v>
      </c>
      <c r="AN920" t="s">
        <v>52</v>
      </c>
      <c r="AP920">
        <v>360000</v>
      </c>
      <c r="AQ920">
        <v>270000</v>
      </c>
      <c r="AR920">
        <v>40000</v>
      </c>
      <c r="AS920">
        <v>12000</v>
      </c>
      <c r="AT920">
        <v>0</v>
      </c>
      <c r="AU920">
        <v>0</v>
      </c>
      <c r="AV920">
        <v>0</v>
      </c>
      <c r="AW920">
        <v>682000</v>
      </c>
    </row>
    <row r="921" spans="1:49" hidden="1" x14ac:dyDescent="0.35">
      <c r="A921" s="2" t="s">
        <v>349</v>
      </c>
      <c r="B921">
        <v>20</v>
      </c>
      <c r="C921">
        <v>2005</v>
      </c>
      <c r="D921">
        <v>2</v>
      </c>
      <c r="E921" t="s">
        <v>50</v>
      </c>
      <c r="F921">
        <v>52</v>
      </c>
      <c r="G921" t="s">
        <v>72</v>
      </c>
      <c r="I921" t="s">
        <v>73</v>
      </c>
      <c r="J921" t="s">
        <v>52</v>
      </c>
      <c r="K921" t="s">
        <v>52</v>
      </c>
      <c r="L921" t="s">
        <v>52</v>
      </c>
      <c r="M921">
        <v>5</v>
      </c>
      <c r="N921" t="s">
        <v>78</v>
      </c>
      <c r="O921">
        <v>1</v>
      </c>
      <c r="P921" s="2">
        <v>1</v>
      </c>
      <c r="Q921" t="s">
        <v>50</v>
      </c>
      <c r="R921">
        <v>52</v>
      </c>
      <c r="S921" s="5">
        <f t="shared" si="14"/>
        <v>0</v>
      </c>
      <c r="T921" t="s">
        <v>54</v>
      </c>
      <c r="U921" t="s">
        <v>53</v>
      </c>
      <c r="W921" t="s">
        <v>53</v>
      </c>
      <c r="Y921" t="s">
        <v>55</v>
      </c>
      <c r="Z921" t="s">
        <v>52</v>
      </c>
      <c r="AA921">
        <v>2</v>
      </c>
      <c r="AB921" t="s">
        <v>72</v>
      </c>
      <c r="AD921" t="s">
        <v>73</v>
      </c>
      <c r="AE921" t="s">
        <v>52</v>
      </c>
      <c r="AF921" t="s">
        <v>52</v>
      </c>
      <c r="AG921" t="s">
        <v>52</v>
      </c>
      <c r="AH921">
        <v>5</v>
      </c>
      <c r="AI921" t="s">
        <v>78</v>
      </c>
      <c r="AJ921" t="s">
        <v>53</v>
      </c>
    </row>
    <row r="922" spans="1:49" hidden="1" x14ac:dyDescent="0.35">
      <c r="A922" s="2" t="s">
        <v>349</v>
      </c>
      <c r="B922">
        <v>20</v>
      </c>
      <c r="C922">
        <v>2005</v>
      </c>
      <c r="D922">
        <v>2</v>
      </c>
      <c r="E922" t="s">
        <v>50</v>
      </c>
      <c r="F922">
        <v>52</v>
      </c>
      <c r="G922" t="s">
        <v>72</v>
      </c>
      <c r="I922" t="s">
        <v>73</v>
      </c>
      <c r="J922" t="s">
        <v>52</v>
      </c>
      <c r="K922" t="s">
        <v>52</v>
      </c>
      <c r="L922" t="s">
        <v>52</v>
      </c>
      <c r="M922">
        <v>5</v>
      </c>
      <c r="N922" t="s">
        <v>78</v>
      </c>
      <c r="O922">
        <v>1</v>
      </c>
      <c r="P922" s="2">
        <v>2</v>
      </c>
      <c r="Q922" t="s">
        <v>56</v>
      </c>
      <c r="R922">
        <v>53</v>
      </c>
      <c r="S922" s="5">
        <f t="shared" si="14"/>
        <v>0</v>
      </c>
      <c r="T922" t="s">
        <v>57</v>
      </c>
      <c r="U922" t="s">
        <v>53</v>
      </c>
      <c r="W922" t="s">
        <v>53</v>
      </c>
      <c r="Y922" t="s">
        <v>55</v>
      </c>
      <c r="Z922" t="s">
        <v>52</v>
      </c>
      <c r="AA922">
        <v>1</v>
      </c>
      <c r="AB922" t="s">
        <v>72</v>
      </c>
      <c r="AD922" t="s">
        <v>73</v>
      </c>
      <c r="AE922" t="s">
        <v>52</v>
      </c>
      <c r="AF922" t="s">
        <v>52</v>
      </c>
      <c r="AG922" t="s">
        <v>53</v>
      </c>
    </row>
    <row r="923" spans="1:49" hidden="1" x14ac:dyDescent="0.35">
      <c r="A923" s="2" t="s">
        <v>349</v>
      </c>
      <c r="B923">
        <v>20</v>
      </c>
      <c r="C923">
        <v>2005</v>
      </c>
      <c r="D923">
        <v>2</v>
      </c>
      <c r="E923" t="s">
        <v>50</v>
      </c>
      <c r="F923">
        <v>52</v>
      </c>
      <c r="G923" t="s">
        <v>72</v>
      </c>
      <c r="I923" t="s">
        <v>73</v>
      </c>
      <c r="J923" t="s">
        <v>52</v>
      </c>
      <c r="K923" t="s">
        <v>52</v>
      </c>
      <c r="L923" t="s">
        <v>52</v>
      </c>
      <c r="M923">
        <v>5</v>
      </c>
      <c r="N923" t="s">
        <v>78</v>
      </c>
      <c r="O923">
        <v>1</v>
      </c>
      <c r="P923" s="2">
        <v>3</v>
      </c>
      <c r="Q923" t="s">
        <v>56</v>
      </c>
      <c r="R923">
        <v>13</v>
      </c>
      <c r="S923" s="5">
        <f t="shared" si="14"/>
        <v>0</v>
      </c>
      <c r="T923" t="s">
        <v>102</v>
      </c>
      <c r="U923" t="s">
        <v>53</v>
      </c>
      <c r="W923" t="s">
        <v>53</v>
      </c>
      <c r="Y923" t="s">
        <v>59</v>
      </c>
      <c r="AB923" t="s">
        <v>72</v>
      </c>
      <c r="AD923" t="s">
        <v>73</v>
      </c>
      <c r="AE923" t="s">
        <v>52</v>
      </c>
      <c r="AF923" t="s">
        <v>52</v>
      </c>
      <c r="AG923" t="s">
        <v>52</v>
      </c>
      <c r="AH923">
        <v>7</v>
      </c>
      <c r="AI923" t="s">
        <v>86</v>
      </c>
      <c r="AJ923" t="s">
        <v>52</v>
      </c>
      <c r="AK923" t="s">
        <v>87</v>
      </c>
      <c r="AM923" t="s">
        <v>62</v>
      </c>
      <c r="AN923" t="s">
        <v>52</v>
      </c>
      <c r="AP923">
        <v>0</v>
      </c>
      <c r="AQ923">
        <v>15000</v>
      </c>
      <c r="AR923">
        <v>40000</v>
      </c>
      <c r="AS923">
        <v>60000</v>
      </c>
      <c r="AT923">
        <v>0</v>
      </c>
      <c r="AU923">
        <v>720000</v>
      </c>
      <c r="AV923">
        <v>3000</v>
      </c>
      <c r="AW923">
        <v>838000</v>
      </c>
    </row>
    <row r="924" spans="1:49" hidden="1" x14ac:dyDescent="0.35">
      <c r="A924" s="2" t="s">
        <v>349</v>
      </c>
      <c r="B924">
        <v>20</v>
      </c>
      <c r="C924">
        <v>2005</v>
      </c>
      <c r="D924">
        <v>2</v>
      </c>
      <c r="E924" t="s">
        <v>50</v>
      </c>
      <c r="F924">
        <v>52</v>
      </c>
      <c r="G924" t="s">
        <v>72</v>
      </c>
      <c r="I924" t="s">
        <v>73</v>
      </c>
      <c r="J924" t="s">
        <v>52</v>
      </c>
      <c r="K924" t="s">
        <v>52</v>
      </c>
      <c r="L924" t="s">
        <v>52</v>
      </c>
      <c r="M924">
        <v>5</v>
      </c>
      <c r="N924" t="s">
        <v>78</v>
      </c>
      <c r="O924">
        <v>1</v>
      </c>
      <c r="P924" s="2">
        <v>4</v>
      </c>
      <c r="Q924" t="s">
        <v>50</v>
      </c>
      <c r="R924">
        <v>10</v>
      </c>
      <c r="S924" s="5">
        <f t="shared" si="14"/>
        <v>0</v>
      </c>
      <c r="T924" t="s">
        <v>102</v>
      </c>
      <c r="U924" t="s">
        <v>53</v>
      </c>
      <c r="W924" t="s">
        <v>53</v>
      </c>
      <c r="AB924" t="s">
        <v>72</v>
      </c>
      <c r="AD924" t="s">
        <v>73</v>
      </c>
      <c r="AE924" t="s">
        <v>52</v>
      </c>
      <c r="AF924" t="s">
        <v>52</v>
      </c>
      <c r="AG924" t="s">
        <v>52</v>
      </c>
      <c r="AH924">
        <v>4</v>
      </c>
      <c r="AI924" t="s">
        <v>83</v>
      </c>
      <c r="AJ924" t="s">
        <v>52</v>
      </c>
      <c r="AK924" t="s">
        <v>84</v>
      </c>
      <c r="AM924" t="s">
        <v>62</v>
      </c>
      <c r="AN924" t="s">
        <v>53</v>
      </c>
      <c r="AP924">
        <v>0</v>
      </c>
      <c r="AQ924">
        <v>0</v>
      </c>
      <c r="AR924">
        <v>20000</v>
      </c>
      <c r="AS924">
        <v>30000</v>
      </c>
      <c r="AT924">
        <v>0</v>
      </c>
      <c r="AU924">
        <v>0</v>
      </c>
      <c r="AV924">
        <v>3000</v>
      </c>
      <c r="AW924">
        <v>53000</v>
      </c>
    </row>
    <row r="925" spans="1:49" hidden="1" x14ac:dyDescent="0.35">
      <c r="A925" s="2" t="s">
        <v>350</v>
      </c>
      <c r="B925">
        <v>13</v>
      </c>
      <c r="C925">
        <v>1308</v>
      </c>
      <c r="D925">
        <v>1</v>
      </c>
      <c r="E925" t="s">
        <v>50</v>
      </c>
      <c r="F925">
        <v>42</v>
      </c>
      <c r="G925" t="s">
        <v>72</v>
      </c>
      <c r="I925" t="s">
        <v>73</v>
      </c>
      <c r="J925" t="s">
        <v>52</v>
      </c>
      <c r="K925" t="s">
        <v>52</v>
      </c>
      <c r="L925" t="s">
        <v>52</v>
      </c>
      <c r="M925">
        <v>5</v>
      </c>
      <c r="N925" t="s">
        <v>83</v>
      </c>
      <c r="O925">
        <v>1</v>
      </c>
      <c r="P925" s="2">
        <v>1</v>
      </c>
      <c r="Q925" t="s">
        <v>50</v>
      </c>
      <c r="R925">
        <v>42</v>
      </c>
      <c r="S925" s="5">
        <f t="shared" si="14"/>
        <v>0</v>
      </c>
      <c r="T925" t="s">
        <v>54</v>
      </c>
      <c r="U925" t="s">
        <v>53</v>
      </c>
      <c r="W925" t="s">
        <v>53</v>
      </c>
      <c r="Y925" t="s">
        <v>55</v>
      </c>
      <c r="Z925" t="s">
        <v>52</v>
      </c>
      <c r="AA925">
        <v>2</v>
      </c>
      <c r="AB925" t="s">
        <v>72</v>
      </c>
      <c r="AD925" t="s">
        <v>73</v>
      </c>
      <c r="AE925" t="s">
        <v>52</v>
      </c>
      <c r="AF925" t="s">
        <v>52</v>
      </c>
      <c r="AG925" t="s">
        <v>52</v>
      </c>
      <c r="AH925">
        <v>5</v>
      </c>
      <c r="AI925" t="s">
        <v>83</v>
      </c>
      <c r="AJ925" t="s">
        <v>53</v>
      </c>
    </row>
    <row r="926" spans="1:49" hidden="1" x14ac:dyDescent="0.35">
      <c r="A926" s="2" t="s">
        <v>350</v>
      </c>
      <c r="B926">
        <v>13</v>
      </c>
      <c r="C926">
        <v>1308</v>
      </c>
      <c r="D926">
        <v>1</v>
      </c>
      <c r="E926" t="s">
        <v>50</v>
      </c>
      <c r="F926">
        <v>42</v>
      </c>
      <c r="G926" t="s">
        <v>72</v>
      </c>
      <c r="I926" t="s">
        <v>73</v>
      </c>
      <c r="J926" t="s">
        <v>52</v>
      </c>
      <c r="K926" t="s">
        <v>52</v>
      </c>
      <c r="L926" t="s">
        <v>52</v>
      </c>
      <c r="M926">
        <v>5</v>
      </c>
      <c r="N926" t="s">
        <v>83</v>
      </c>
      <c r="O926">
        <v>1</v>
      </c>
      <c r="P926" s="2">
        <v>2</v>
      </c>
      <c r="Q926" t="s">
        <v>56</v>
      </c>
      <c r="R926">
        <v>49</v>
      </c>
      <c r="S926" s="5">
        <f t="shared" si="14"/>
        <v>0</v>
      </c>
      <c r="T926" t="s">
        <v>57</v>
      </c>
      <c r="U926" t="s">
        <v>53</v>
      </c>
      <c r="W926" t="s">
        <v>53</v>
      </c>
      <c r="Y926" t="s">
        <v>55</v>
      </c>
      <c r="Z926" t="s">
        <v>52</v>
      </c>
      <c r="AA926">
        <v>1</v>
      </c>
      <c r="AB926" t="s">
        <v>72</v>
      </c>
      <c r="AD926" t="s">
        <v>73</v>
      </c>
      <c r="AE926" t="s">
        <v>53</v>
      </c>
      <c r="AF926" t="s">
        <v>53</v>
      </c>
      <c r="AG926" t="s">
        <v>52</v>
      </c>
      <c r="AH926">
        <v>3</v>
      </c>
      <c r="AI926" t="s">
        <v>97</v>
      </c>
      <c r="AJ926" t="s">
        <v>53</v>
      </c>
    </row>
    <row r="927" spans="1:49" hidden="1" x14ac:dyDescent="0.35">
      <c r="A927" s="2" t="s">
        <v>350</v>
      </c>
      <c r="B927">
        <v>13</v>
      </c>
      <c r="C927">
        <v>1308</v>
      </c>
      <c r="D927">
        <v>1</v>
      </c>
      <c r="E927" t="s">
        <v>50</v>
      </c>
      <c r="F927">
        <v>42</v>
      </c>
      <c r="G927" t="s">
        <v>72</v>
      </c>
      <c r="I927" t="s">
        <v>73</v>
      </c>
      <c r="J927" t="s">
        <v>52</v>
      </c>
      <c r="K927" t="s">
        <v>52</v>
      </c>
      <c r="L927" t="s">
        <v>52</v>
      </c>
      <c r="M927">
        <v>5</v>
      </c>
      <c r="N927" t="s">
        <v>83</v>
      </c>
      <c r="O927">
        <v>1</v>
      </c>
      <c r="P927" s="2">
        <v>3</v>
      </c>
      <c r="Q927" t="s">
        <v>50</v>
      </c>
      <c r="R927">
        <v>23</v>
      </c>
      <c r="S927" s="5">
        <f t="shared" si="14"/>
        <v>0</v>
      </c>
      <c r="T927" t="s">
        <v>169</v>
      </c>
      <c r="U927" t="s">
        <v>53</v>
      </c>
      <c r="W927" t="s">
        <v>53</v>
      </c>
      <c r="Y927" t="s">
        <v>59</v>
      </c>
      <c r="AB927" t="s">
        <v>72</v>
      </c>
      <c r="AD927" t="s">
        <v>73</v>
      </c>
      <c r="AE927" t="s">
        <v>53</v>
      </c>
      <c r="AF927" t="s">
        <v>53</v>
      </c>
      <c r="AG927" t="s">
        <v>53</v>
      </c>
    </row>
    <row r="928" spans="1:49" hidden="1" x14ac:dyDescent="0.35">
      <c r="A928" s="2" t="s">
        <v>350</v>
      </c>
      <c r="B928">
        <v>13</v>
      </c>
      <c r="C928">
        <v>1308</v>
      </c>
      <c r="D928">
        <v>1</v>
      </c>
      <c r="E928" t="s">
        <v>50</v>
      </c>
      <c r="F928">
        <v>42</v>
      </c>
      <c r="G928" t="s">
        <v>72</v>
      </c>
      <c r="I928" t="s">
        <v>73</v>
      </c>
      <c r="J928" t="s">
        <v>52</v>
      </c>
      <c r="K928" t="s">
        <v>52</v>
      </c>
      <c r="L928" t="s">
        <v>52</v>
      </c>
      <c r="M928">
        <v>5</v>
      </c>
      <c r="N928" t="s">
        <v>83</v>
      </c>
      <c r="O928">
        <v>1</v>
      </c>
      <c r="P928" s="2">
        <v>4</v>
      </c>
      <c r="Q928" t="s">
        <v>56</v>
      </c>
      <c r="R928">
        <v>18</v>
      </c>
      <c r="S928" s="5">
        <f t="shared" si="14"/>
        <v>0</v>
      </c>
      <c r="T928" t="s">
        <v>58</v>
      </c>
      <c r="U928" t="s">
        <v>52</v>
      </c>
      <c r="V928">
        <v>1</v>
      </c>
      <c r="W928" t="s">
        <v>52</v>
      </c>
      <c r="X928">
        <v>2</v>
      </c>
      <c r="Y928" t="s">
        <v>59</v>
      </c>
      <c r="AB928" t="s">
        <v>72</v>
      </c>
      <c r="AD928" t="s">
        <v>73</v>
      </c>
      <c r="AE928" t="s">
        <v>52</v>
      </c>
      <c r="AF928" t="s">
        <v>52</v>
      </c>
      <c r="AG928" t="s">
        <v>52</v>
      </c>
      <c r="AH928">
        <v>10</v>
      </c>
      <c r="AI928" t="s">
        <v>107</v>
      </c>
      <c r="AJ928" t="s">
        <v>53</v>
      </c>
    </row>
    <row r="929" spans="1:49" x14ac:dyDescent="0.35">
      <c r="A929" s="2" t="s">
        <v>350</v>
      </c>
      <c r="B929">
        <v>13</v>
      </c>
      <c r="C929">
        <v>1308</v>
      </c>
      <c r="D929">
        <v>1</v>
      </c>
      <c r="E929" t="s">
        <v>50</v>
      </c>
      <c r="F929">
        <v>42</v>
      </c>
      <c r="G929" t="s">
        <v>72</v>
      </c>
      <c r="I929" t="s">
        <v>73</v>
      </c>
      <c r="J929" t="s">
        <v>52</v>
      </c>
      <c r="K929" t="s">
        <v>52</v>
      </c>
      <c r="L929" t="s">
        <v>52</v>
      </c>
      <c r="M929">
        <v>5</v>
      </c>
      <c r="N929" t="s">
        <v>83</v>
      </c>
      <c r="O929">
        <v>1</v>
      </c>
      <c r="P929" s="6">
        <v>5</v>
      </c>
      <c r="Q929" t="s">
        <v>50</v>
      </c>
      <c r="R929">
        <v>10</v>
      </c>
      <c r="S929" s="5">
        <f t="shared" si="14"/>
        <v>1</v>
      </c>
      <c r="T929" t="s">
        <v>58</v>
      </c>
      <c r="U929" t="s">
        <v>52</v>
      </c>
      <c r="V929">
        <v>1</v>
      </c>
      <c r="W929" t="s">
        <v>52</v>
      </c>
      <c r="X929">
        <v>2</v>
      </c>
      <c r="AB929" t="s">
        <v>72</v>
      </c>
      <c r="AD929" t="s">
        <v>73</v>
      </c>
      <c r="AE929" t="s">
        <v>52</v>
      </c>
      <c r="AF929" t="s">
        <v>52</v>
      </c>
      <c r="AG929" t="s">
        <v>52</v>
      </c>
      <c r="AH929">
        <v>5</v>
      </c>
      <c r="AI929" t="s">
        <v>83</v>
      </c>
      <c r="AJ929" t="s">
        <v>52</v>
      </c>
      <c r="AK929" t="s">
        <v>84</v>
      </c>
      <c r="AM929" t="s">
        <v>62</v>
      </c>
      <c r="AN929" t="s">
        <v>53</v>
      </c>
      <c r="AP929">
        <v>0</v>
      </c>
      <c r="AQ929">
        <v>0</v>
      </c>
      <c r="AR929">
        <v>20000</v>
      </c>
      <c r="AS929">
        <v>50000</v>
      </c>
      <c r="AT929">
        <v>0</v>
      </c>
      <c r="AU929">
        <v>0</v>
      </c>
      <c r="AV929">
        <v>0</v>
      </c>
      <c r="AW929">
        <v>70000</v>
      </c>
    </row>
    <row r="930" spans="1:49" hidden="1" x14ac:dyDescent="0.35">
      <c r="A930" s="2" t="s">
        <v>350</v>
      </c>
      <c r="B930">
        <v>13</v>
      </c>
      <c r="C930">
        <v>1308</v>
      </c>
      <c r="D930">
        <v>1</v>
      </c>
      <c r="E930" t="s">
        <v>50</v>
      </c>
      <c r="F930">
        <v>42</v>
      </c>
      <c r="G930" t="s">
        <v>72</v>
      </c>
      <c r="I930" t="s">
        <v>73</v>
      </c>
      <c r="J930" t="s">
        <v>52</v>
      </c>
      <c r="K930" t="s">
        <v>52</v>
      </c>
      <c r="L930" t="s">
        <v>52</v>
      </c>
      <c r="M930">
        <v>5</v>
      </c>
      <c r="N930" t="s">
        <v>83</v>
      </c>
      <c r="O930">
        <v>1</v>
      </c>
      <c r="P930" s="2">
        <v>6</v>
      </c>
      <c r="Q930" t="s">
        <v>50</v>
      </c>
      <c r="R930">
        <v>5</v>
      </c>
      <c r="S930" s="5">
        <f t="shared" si="14"/>
        <v>0</v>
      </c>
      <c r="T930" t="s">
        <v>58</v>
      </c>
      <c r="U930" t="s">
        <v>52</v>
      </c>
      <c r="V930">
        <v>1</v>
      </c>
      <c r="W930" t="s">
        <v>52</v>
      </c>
      <c r="X930">
        <v>2</v>
      </c>
      <c r="AB930" t="s">
        <v>72</v>
      </c>
      <c r="AD930" t="s">
        <v>73</v>
      </c>
      <c r="AE930" t="s">
        <v>53</v>
      </c>
      <c r="AF930" t="s">
        <v>53</v>
      </c>
      <c r="AG930" t="s">
        <v>53</v>
      </c>
      <c r="AO930" t="s">
        <v>70</v>
      </c>
    </row>
    <row r="931" spans="1:49" hidden="1" x14ac:dyDescent="0.35">
      <c r="A931" s="2" t="s">
        <v>351</v>
      </c>
      <c r="B931">
        <v>21</v>
      </c>
      <c r="C931">
        <v>2106</v>
      </c>
      <c r="D931">
        <v>2</v>
      </c>
      <c r="E931" t="s">
        <v>56</v>
      </c>
      <c r="F931">
        <v>49</v>
      </c>
      <c r="G931" t="s">
        <v>72</v>
      </c>
      <c r="I931" t="s">
        <v>73</v>
      </c>
      <c r="J931" t="s">
        <v>52</v>
      </c>
      <c r="K931" t="s">
        <v>52</v>
      </c>
      <c r="L931" t="s">
        <v>52</v>
      </c>
      <c r="M931">
        <v>5</v>
      </c>
      <c r="N931" t="s">
        <v>78</v>
      </c>
      <c r="O931">
        <v>1</v>
      </c>
      <c r="P931" s="2">
        <v>1</v>
      </c>
      <c r="Q931" t="s">
        <v>56</v>
      </c>
      <c r="R931">
        <v>49</v>
      </c>
      <c r="S931" s="5">
        <f t="shared" si="14"/>
        <v>0</v>
      </c>
      <c r="T931" t="s">
        <v>54</v>
      </c>
      <c r="U931" t="s">
        <v>53</v>
      </c>
      <c r="W931" t="s">
        <v>53</v>
      </c>
      <c r="Y931" t="s">
        <v>122</v>
      </c>
      <c r="AB931" t="s">
        <v>72</v>
      </c>
      <c r="AD931" t="s">
        <v>73</v>
      </c>
      <c r="AE931" t="s">
        <v>52</v>
      </c>
      <c r="AF931" t="s">
        <v>52</v>
      </c>
      <c r="AG931" t="s">
        <v>52</v>
      </c>
      <c r="AH931">
        <v>5</v>
      </c>
      <c r="AI931" t="s">
        <v>78</v>
      </c>
      <c r="AJ931" t="s">
        <v>53</v>
      </c>
    </row>
    <row r="932" spans="1:49" x14ac:dyDescent="0.35">
      <c r="A932" s="2" t="s">
        <v>351</v>
      </c>
      <c r="B932">
        <v>21</v>
      </c>
      <c r="C932">
        <v>2106</v>
      </c>
      <c r="D932">
        <v>2</v>
      </c>
      <c r="E932" t="s">
        <v>56</v>
      </c>
      <c r="F932">
        <v>49</v>
      </c>
      <c r="G932" t="s">
        <v>72</v>
      </c>
      <c r="I932" t="s">
        <v>73</v>
      </c>
      <c r="J932" t="s">
        <v>52</v>
      </c>
      <c r="K932" t="s">
        <v>52</v>
      </c>
      <c r="L932" t="s">
        <v>52</v>
      </c>
      <c r="M932">
        <v>5</v>
      </c>
      <c r="N932" t="s">
        <v>78</v>
      </c>
      <c r="O932">
        <v>1</v>
      </c>
      <c r="P932" s="6">
        <v>2</v>
      </c>
      <c r="Q932" t="s">
        <v>50</v>
      </c>
      <c r="R932">
        <v>16</v>
      </c>
      <c r="S932" s="5">
        <f t="shared" si="14"/>
        <v>1</v>
      </c>
      <c r="T932" t="s">
        <v>58</v>
      </c>
      <c r="U932" t="s">
        <v>53</v>
      </c>
      <c r="W932" t="s">
        <v>52</v>
      </c>
      <c r="X932">
        <v>1</v>
      </c>
      <c r="Y932" t="s">
        <v>59</v>
      </c>
      <c r="AB932" t="s">
        <v>72</v>
      </c>
      <c r="AD932" t="s">
        <v>73</v>
      </c>
      <c r="AE932" t="s">
        <v>52</v>
      </c>
      <c r="AF932" t="s">
        <v>52</v>
      </c>
      <c r="AG932" t="s">
        <v>52</v>
      </c>
      <c r="AH932">
        <v>8</v>
      </c>
      <c r="AI932" t="s">
        <v>60</v>
      </c>
      <c r="AJ932" t="s">
        <v>52</v>
      </c>
      <c r="AK932" t="s">
        <v>61</v>
      </c>
      <c r="AM932" t="s">
        <v>62</v>
      </c>
      <c r="AN932" t="s">
        <v>53</v>
      </c>
      <c r="AP932">
        <v>0</v>
      </c>
      <c r="AQ932">
        <v>170000</v>
      </c>
      <c r="AR932">
        <v>20000</v>
      </c>
      <c r="AS932">
        <v>100000</v>
      </c>
      <c r="AT932">
        <v>0</v>
      </c>
      <c r="AU932">
        <v>0</v>
      </c>
      <c r="AV932">
        <v>10000</v>
      </c>
      <c r="AW932">
        <v>300000</v>
      </c>
    </row>
    <row r="933" spans="1:49" x14ac:dyDescent="0.35">
      <c r="A933" s="2" t="s">
        <v>351</v>
      </c>
      <c r="B933">
        <v>21</v>
      </c>
      <c r="C933">
        <v>2106</v>
      </c>
      <c r="D933">
        <v>2</v>
      </c>
      <c r="E933" t="s">
        <v>56</v>
      </c>
      <c r="F933">
        <v>49</v>
      </c>
      <c r="G933" t="s">
        <v>72</v>
      </c>
      <c r="I933" t="s">
        <v>73</v>
      </c>
      <c r="J933" t="s">
        <v>52</v>
      </c>
      <c r="K933" t="s">
        <v>52</v>
      </c>
      <c r="L933" t="s">
        <v>52</v>
      </c>
      <c r="M933">
        <v>5</v>
      </c>
      <c r="N933" t="s">
        <v>78</v>
      </c>
      <c r="O933">
        <v>2</v>
      </c>
      <c r="P933" s="6">
        <v>3</v>
      </c>
      <c r="Q933" t="s">
        <v>56</v>
      </c>
      <c r="R933">
        <v>15</v>
      </c>
      <c r="S933" s="5">
        <f t="shared" si="14"/>
        <v>1</v>
      </c>
      <c r="T933" t="s">
        <v>58</v>
      </c>
      <c r="U933" t="s">
        <v>53</v>
      </c>
      <c r="W933" t="s">
        <v>52</v>
      </c>
      <c r="X933">
        <v>1</v>
      </c>
      <c r="Y933" t="s">
        <v>59</v>
      </c>
      <c r="AB933" t="s">
        <v>72</v>
      </c>
      <c r="AD933" t="s">
        <v>73</v>
      </c>
      <c r="AE933" t="s">
        <v>52</v>
      </c>
      <c r="AF933" t="s">
        <v>52</v>
      </c>
      <c r="AG933" t="s">
        <v>52</v>
      </c>
      <c r="AH933">
        <v>9</v>
      </c>
      <c r="AI933" t="s">
        <v>80</v>
      </c>
      <c r="AJ933" t="s">
        <v>52</v>
      </c>
      <c r="AK933" t="s">
        <v>81</v>
      </c>
      <c r="AM933" t="s">
        <v>62</v>
      </c>
      <c r="AN933" t="s">
        <v>52</v>
      </c>
      <c r="AP933">
        <v>0</v>
      </c>
      <c r="AQ933">
        <v>180000</v>
      </c>
      <c r="AR933">
        <v>28000</v>
      </c>
      <c r="AS933">
        <v>100000</v>
      </c>
      <c r="AT933">
        <v>0</v>
      </c>
      <c r="AU933">
        <v>0</v>
      </c>
      <c r="AV933">
        <v>0</v>
      </c>
      <c r="AW933">
        <v>308000</v>
      </c>
    </row>
    <row r="934" spans="1:49" hidden="1" x14ac:dyDescent="0.35">
      <c r="A934" s="2" t="s">
        <v>352</v>
      </c>
      <c r="B934">
        <v>14</v>
      </c>
      <c r="C934">
        <v>1404</v>
      </c>
      <c r="D934">
        <v>2</v>
      </c>
      <c r="E934" t="s">
        <v>50</v>
      </c>
      <c r="F934">
        <v>46</v>
      </c>
      <c r="G934" t="s">
        <v>72</v>
      </c>
      <c r="I934" t="s">
        <v>73</v>
      </c>
      <c r="J934" t="s">
        <v>52</v>
      </c>
      <c r="K934" t="s">
        <v>52</v>
      </c>
      <c r="L934" t="s">
        <v>52</v>
      </c>
      <c r="M934">
        <v>10</v>
      </c>
      <c r="N934" t="s">
        <v>107</v>
      </c>
      <c r="O934">
        <v>2</v>
      </c>
      <c r="P934" s="2">
        <v>1</v>
      </c>
      <c r="Q934" t="s">
        <v>50</v>
      </c>
      <c r="R934">
        <v>46</v>
      </c>
      <c r="S934" s="5">
        <f t="shared" si="14"/>
        <v>0</v>
      </c>
      <c r="T934" t="s">
        <v>54</v>
      </c>
      <c r="U934" t="s">
        <v>53</v>
      </c>
      <c r="W934" t="s">
        <v>53</v>
      </c>
      <c r="Y934" t="s">
        <v>55</v>
      </c>
      <c r="Z934" t="s">
        <v>52</v>
      </c>
      <c r="AA934">
        <v>2</v>
      </c>
      <c r="AB934" t="s">
        <v>72</v>
      </c>
      <c r="AD934" t="s">
        <v>73</v>
      </c>
      <c r="AE934" t="s">
        <v>52</v>
      </c>
      <c r="AF934" t="s">
        <v>52</v>
      </c>
      <c r="AG934" t="s">
        <v>52</v>
      </c>
      <c r="AH934">
        <v>10</v>
      </c>
      <c r="AI934" t="s">
        <v>107</v>
      </c>
      <c r="AJ934" t="s">
        <v>53</v>
      </c>
    </row>
    <row r="935" spans="1:49" hidden="1" x14ac:dyDescent="0.35">
      <c r="A935" s="2" t="s">
        <v>352</v>
      </c>
      <c r="B935">
        <v>14</v>
      </c>
      <c r="C935">
        <v>1404</v>
      </c>
      <c r="D935">
        <v>2</v>
      </c>
      <c r="E935" t="s">
        <v>50</v>
      </c>
      <c r="F935">
        <v>46</v>
      </c>
      <c r="G935" t="s">
        <v>72</v>
      </c>
      <c r="I935" t="s">
        <v>73</v>
      </c>
      <c r="J935" t="s">
        <v>52</v>
      </c>
      <c r="K935" t="s">
        <v>52</v>
      </c>
      <c r="L935" t="s">
        <v>52</v>
      </c>
      <c r="M935">
        <v>10</v>
      </c>
      <c r="N935" t="s">
        <v>107</v>
      </c>
      <c r="O935">
        <v>2</v>
      </c>
      <c r="P935" s="2">
        <v>2</v>
      </c>
      <c r="Q935" t="s">
        <v>56</v>
      </c>
      <c r="R935">
        <v>41</v>
      </c>
      <c r="S935" s="5">
        <f t="shared" si="14"/>
        <v>0</v>
      </c>
      <c r="T935" t="s">
        <v>57</v>
      </c>
      <c r="U935" t="s">
        <v>52</v>
      </c>
      <c r="V935">
        <v>7</v>
      </c>
      <c r="W935" t="s">
        <v>52</v>
      </c>
      <c r="X935">
        <v>6</v>
      </c>
      <c r="Y935" t="s">
        <v>55</v>
      </c>
      <c r="Z935" t="s">
        <v>52</v>
      </c>
      <c r="AA935">
        <v>1</v>
      </c>
      <c r="AB935" t="s">
        <v>72</v>
      </c>
      <c r="AD935" t="s">
        <v>73</v>
      </c>
      <c r="AE935" t="s">
        <v>52</v>
      </c>
      <c r="AF935" t="s">
        <v>52</v>
      </c>
      <c r="AG935" t="s">
        <v>52</v>
      </c>
      <c r="AH935">
        <v>4</v>
      </c>
      <c r="AI935" t="s">
        <v>63</v>
      </c>
      <c r="AJ935" t="s">
        <v>53</v>
      </c>
    </row>
    <row r="936" spans="1:49" hidden="1" x14ac:dyDescent="0.35">
      <c r="A936" s="2" t="s">
        <v>352</v>
      </c>
      <c r="B936">
        <v>14</v>
      </c>
      <c r="C936">
        <v>1404</v>
      </c>
      <c r="D936">
        <v>2</v>
      </c>
      <c r="E936" t="s">
        <v>50</v>
      </c>
      <c r="F936">
        <v>46</v>
      </c>
      <c r="G936" t="s">
        <v>72</v>
      </c>
      <c r="I936" t="s">
        <v>73</v>
      </c>
      <c r="J936" t="s">
        <v>52</v>
      </c>
      <c r="K936" t="s">
        <v>52</v>
      </c>
      <c r="L936" t="s">
        <v>52</v>
      </c>
      <c r="M936">
        <v>10</v>
      </c>
      <c r="N936" t="s">
        <v>107</v>
      </c>
      <c r="O936">
        <v>2</v>
      </c>
      <c r="P936" s="2">
        <v>3</v>
      </c>
      <c r="Q936" t="s">
        <v>50</v>
      </c>
      <c r="R936">
        <v>21</v>
      </c>
      <c r="S936" s="5">
        <f t="shared" si="14"/>
        <v>0</v>
      </c>
      <c r="T936" t="s">
        <v>58</v>
      </c>
      <c r="U936" t="s">
        <v>52</v>
      </c>
      <c r="V936">
        <v>1</v>
      </c>
      <c r="W936" t="s">
        <v>52</v>
      </c>
      <c r="X936">
        <v>2</v>
      </c>
      <c r="Y936" t="s">
        <v>59</v>
      </c>
      <c r="AB936" t="s">
        <v>72</v>
      </c>
      <c r="AD936" t="s">
        <v>52</v>
      </c>
      <c r="AE936" t="s">
        <v>52</v>
      </c>
      <c r="AF936" t="s">
        <v>52</v>
      </c>
      <c r="AG936" t="s">
        <v>52</v>
      </c>
      <c r="AH936">
        <v>11</v>
      </c>
      <c r="AI936" t="s">
        <v>94</v>
      </c>
      <c r="AJ936" t="s">
        <v>53</v>
      </c>
      <c r="AP936">
        <v>480000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480000</v>
      </c>
    </row>
    <row r="937" spans="1:49" hidden="1" x14ac:dyDescent="0.35">
      <c r="A937" s="2" t="s">
        <v>352</v>
      </c>
      <c r="B937">
        <v>14</v>
      </c>
      <c r="C937">
        <v>1404</v>
      </c>
      <c r="D937">
        <v>2</v>
      </c>
      <c r="E937" t="s">
        <v>50</v>
      </c>
      <c r="F937">
        <v>46</v>
      </c>
      <c r="G937" t="s">
        <v>72</v>
      </c>
      <c r="I937" t="s">
        <v>73</v>
      </c>
      <c r="J937" t="s">
        <v>52</v>
      </c>
      <c r="K937" t="s">
        <v>52</v>
      </c>
      <c r="L937" t="s">
        <v>52</v>
      </c>
      <c r="M937">
        <v>10</v>
      </c>
      <c r="N937" t="s">
        <v>107</v>
      </c>
      <c r="P937" s="2">
        <v>4</v>
      </c>
      <c r="Q937" t="s">
        <v>50</v>
      </c>
      <c r="R937">
        <v>19</v>
      </c>
      <c r="S937" s="5">
        <f t="shared" si="14"/>
        <v>0</v>
      </c>
      <c r="T937" t="s">
        <v>58</v>
      </c>
      <c r="U937" t="s">
        <v>52</v>
      </c>
      <c r="V937">
        <v>1</v>
      </c>
      <c r="W937" t="s">
        <v>52</v>
      </c>
      <c r="X937">
        <v>2</v>
      </c>
      <c r="Y937" t="s">
        <v>59</v>
      </c>
      <c r="AB937" t="s">
        <v>72</v>
      </c>
      <c r="AD937" t="s">
        <v>73</v>
      </c>
      <c r="AE937" t="s">
        <v>52</v>
      </c>
      <c r="AF937" t="s">
        <v>52</v>
      </c>
      <c r="AG937" t="s">
        <v>52</v>
      </c>
      <c r="AH937">
        <v>11</v>
      </c>
      <c r="AI937" t="s">
        <v>94</v>
      </c>
      <c r="AJ937" t="s">
        <v>52</v>
      </c>
      <c r="AK937" t="s">
        <v>108</v>
      </c>
      <c r="AM937" t="s">
        <v>62</v>
      </c>
      <c r="AN937" t="s">
        <v>52</v>
      </c>
      <c r="AP937">
        <v>1200000</v>
      </c>
      <c r="AQ937">
        <v>1200000</v>
      </c>
      <c r="AR937">
        <v>100000</v>
      </c>
      <c r="AS937">
        <v>150000</v>
      </c>
      <c r="AT937">
        <v>0</v>
      </c>
      <c r="AU937">
        <v>0</v>
      </c>
      <c r="AV937">
        <v>0</v>
      </c>
      <c r="AW937">
        <v>2650000</v>
      </c>
    </row>
    <row r="938" spans="1:49" x14ac:dyDescent="0.35">
      <c r="A938" s="2" t="s">
        <v>352</v>
      </c>
      <c r="B938">
        <v>14</v>
      </c>
      <c r="C938">
        <v>1404</v>
      </c>
      <c r="D938">
        <v>2</v>
      </c>
      <c r="E938" t="s">
        <v>50</v>
      </c>
      <c r="F938">
        <v>46</v>
      </c>
      <c r="G938" t="s">
        <v>72</v>
      </c>
      <c r="I938" t="s">
        <v>73</v>
      </c>
      <c r="J938" t="s">
        <v>52</v>
      </c>
      <c r="K938" t="s">
        <v>52</v>
      </c>
      <c r="L938" t="s">
        <v>52</v>
      </c>
      <c r="M938">
        <v>10</v>
      </c>
      <c r="N938" t="s">
        <v>107</v>
      </c>
      <c r="P938" s="6">
        <v>5</v>
      </c>
      <c r="Q938" t="s">
        <v>50</v>
      </c>
      <c r="R938">
        <v>8</v>
      </c>
      <c r="S938" s="5">
        <f t="shared" si="14"/>
        <v>1</v>
      </c>
      <c r="T938" t="s">
        <v>58</v>
      </c>
      <c r="U938" t="s">
        <v>52</v>
      </c>
      <c r="V938">
        <v>1</v>
      </c>
      <c r="W938" t="s">
        <v>52</v>
      </c>
      <c r="X938">
        <v>2</v>
      </c>
      <c r="AB938" t="s">
        <v>72</v>
      </c>
      <c r="AD938" t="s">
        <v>73</v>
      </c>
      <c r="AE938" t="s">
        <v>52</v>
      </c>
      <c r="AF938" t="s">
        <v>52</v>
      </c>
      <c r="AG938" t="s">
        <v>52</v>
      </c>
      <c r="AH938">
        <v>2</v>
      </c>
      <c r="AI938" t="s">
        <v>97</v>
      </c>
      <c r="AJ938" t="s">
        <v>52</v>
      </c>
      <c r="AK938" t="s">
        <v>98</v>
      </c>
      <c r="AM938" t="s">
        <v>62</v>
      </c>
      <c r="AN938" t="s">
        <v>53</v>
      </c>
      <c r="AP938">
        <v>480000</v>
      </c>
      <c r="AQ938">
        <v>0</v>
      </c>
      <c r="AR938">
        <v>50000</v>
      </c>
      <c r="AS938">
        <v>0</v>
      </c>
      <c r="AT938">
        <v>0</v>
      </c>
      <c r="AU938">
        <v>0</v>
      </c>
      <c r="AV938">
        <v>0</v>
      </c>
      <c r="AW938">
        <v>530000</v>
      </c>
    </row>
    <row r="939" spans="1:49" hidden="1" x14ac:dyDescent="0.35">
      <c r="A939" s="2" t="s">
        <v>352</v>
      </c>
      <c r="B939">
        <v>14</v>
      </c>
      <c r="C939">
        <v>1404</v>
      </c>
      <c r="D939">
        <v>2</v>
      </c>
      <c r="E939" t="s">
        <v>50</v>
      </c>
      <c r="F939">
        <v>46</v>
      </c>
      <c r="G939" t="s">
        <v>72</v>
      </c>
      <c r="I939" t="s">
        <v>73</v>
      </c>
      <c r="J939" t="s">
        <v>52</v>
      </c>
      <c r="K939" t="s">
        <v>52</v>
      </c>
      <c r="L939" t="s">
        <v>52</v>
      </c>
      <c r="M939">
        <v>10</v>
      </c>
      <c r="N939" t="s">
        <v>107</v>
      </c>
      <c r="O939">
        <v>3</v>
      </c>
      <c r="P939" s="2">
        <v>6</v>
      </c>
      <c r="Q939" t="s">
        <v>56</v>
      </c>
      <c r="R939">
        <v>67</v>
      </c>
      <c r="S939" s="5">
        <f t="shared" si="14"/>
        <v>0</v>
      </c>
      <c r="T939" t="s">
        <v>91</v>
      </c>
      <c r="U939" t="s">
        <v>53</v>
      </c>
      <c r="W939" t="s">
        <v>53</v>
      </c>
      <c r="Y939" t="s">
        <v>55</v>
      </c>
      <c r="Z939" t="s">
        <v>52</v>
      </c>
      <c r="AA939">
        <v>7</v>
      </c>
      <c r="AB939" t="s">
        <v>72</v>
      </c>
      <c r="AD939" t="s">
        <v>73</v>
      </c>
      <c r="AE939" t="s">
        <v>52</v>
      </c>
      <c r="AF939" t="s">
        <v>52</v>
      </c>
      <c r="AG939" t="s">
        <v>52</v>
      </c>
      <c r="AH939">
        <v>1</v>
      </c>
      <c r="AI939" t="s">
        <v>155</v>
      </c>
      <c r="AJ939" t="s">
        <v>53</v>
      </c>
    </row>
    <row r="940" spans="1:49" hidden="1" x14ac:dyDescent="0.35">
      <c r="A940" s="2" t="s">
        <v>352</v>
      </c>
      <c r="B940">
        <v>14</v>
      </c>
      <c r="C940">
        <v>1404</v>
      </c>
      <c r="D940">
        <v>2</v>
      </c>
      <c r="E940" t="s">
        <v>50</v>
      </c>
      <c r="F940">
        <v>46</v>
      </c>
      <c r="G940" t="s">
        <v>72</v>
      </c>
      <c r="I940" t="s">
        <v>73</v>
      </c>
      <c r="J940" t="s">
        <v>52</v>
      </c>
      <c r="K940" t="s">
        <v>52</v>
      </c>
      <c r="L940" t="s">
        <v>52</v>
      </c>
      <c r="M940">
        <v>10</v>
      </c>
      <c r="N940" t="s">
        <v>107</v>
      </c>
      <c r="O940">
        <v>3</v>
      </c>
      <c r="P940" s="2">
        <v>7</v>
      </c>
      <c r="Q940" t="s">
        <v>50</v>
      </c>
      <c r="R940">
        <v>73</v>
      </c>
      <c r="S940" s="5">
        <f t="shared" si="14"/>
        <v>0</v>
      </c>
      <c r="T940" t="s">
        <v>91</v>
      </c>
      <c r="U940" t="s">
        <v>53</v>
      </c>
      <c r="W940" t="s">
        <v>53</v>
      </c>
      <c r="Y940" t="s">
        <v>55</v>
      </c>
      <c r="Z940" t="s">
        <v>52</v>
      </c>
      <c r="AA940">
        <v>6</v>
      </c>
      <c r="AB940" t="s">
        <v>72</v>
      </c>
      <c r="AD940" t="s">
        <v>73</v>
      </c>
      <c r="AE940" t="s">
        <v>52</v>
      </c>
      <c r="AF940" t="s">
        <v>52</v>
      </c>
      <c r="AG940" t="s">
        <v>52</v>
      </c>
      <c r="AH940">
        <v>7</v>
      </c>
      <c r="AI940" t="s">
        <v>86</v>
      </c>
      <c r="AJ940" t="s">
        <v>53</v>
      </c>
    </row>
    <row r="941" spans="1:49" hidden="1" x14ac:dyDescent="0.35">
      <c r="A941" s="2" t="s">
        <v>353</v>
      </c>
      <c r="B941">
        <v>7</v>
      </c>
      <c r="C941">
        <v>701</v>
      </c>
      <c r="D941">
        <v>2</v>
      </c>
      <c r="E941" t="s">
        <v>56</v>
      </c>
      <c r="F941">
        <v>71</v>
      </c>
      <c r="G941" t="s">
        <v>72</v>
      </c>
      <c r="I941" t="s">
        <v>73</v>
      </c>
      <c r="J941" t="s">
        <v>53</v>
      </c>
      <c r="K941" t="s">
        <v>53</v>
      </c>
      <c r="L941" t="s">
        <v>53</v>
      </c>
      <c r="M941">
        <v>0</v>
      </c>
      <c r="O941">
        <v>3</v>
      </c>
      <c r="P941" s="2">
        <v>1</v>
      </c>
      <c r="Q941" t="s">
        <v>56</v>
      </c>
      <c r="R941">
        <v>71</v>
      </c>
      <c r="S941" s="5">
        <f t="shared" si="14"/>
        <v>0</v>
      </c>
      <c r="T941" t="s">
        <v>54</v>
      </c>
      <c r="U941" t="s">
        <v>53</v>
      </c>
      <c r="W941" t="s">
        <v>53</v>
      </c>
      <c r="Y941" t="s">
        <v>92</v>
      </c>
      <c r="AB941" t="s">
        <v>72</v>
      </c>
      <c r="AD941" t="s">
        <v>73</v>
      </c>
      <c r="AE941" t="s">
        <v>53</v>
      </c>
      <c r="AF941" t="s">
        <v>53</v>
      </c>
      <c r="AG941" t="s">
        <v>53</v>
      </c>
    </row>
    <row r="942" spans="1:49" hidden="1" x14ac:dyDescent="0.35">
      <c r="A942" s="2" t="s">
        <v>353</v>
      </c>
      <c r="B942">
        <v>7</v>
      </c>
      <c r="C942">
        <v>701</v>
      </c>
      <c r="D942">
        <v>2</v>
      </c>
      <c r="E942" t="s">
        <v>56</v>
      </c>
      <c r="F942">
        <v>71</v>
      </c>
      <c r="G942" t="s">
        <v>72</v>
      </c>
      <c r="I942" t="s">
        <v>73</v>
      </c>
      <c r="J942" t="s">
        <v>53</v>
      </c>
      <c r="K942" t="s">
        <v>53</v>
      </c>
      <c r="L942" t="s">
        <v>53</v>
      </c>
      <c r="M942">
        <v>0</v>
      </c>
      <c r="O942">
        <v>3</v>
      </c>
      <c r="P942" s="2">
        <v>2</v>
      </c>
      <c r="Q942" t="s">
        <v>56</v>
      </c>
      <c r="R942">
        <v>18</v>
      </c>
      <c r="S942" s="5">
        <f t="shared" si="14"/>
        <v>0</v>
      </c>
      <c r="T942" t="s">
        <v>102</v>
      </c>
      <c r="U942" t="s">
        <v>53</v>
      </c>
      <c r="W942" t="s">
        <v>53</v>
      </c>
      <c r="Y942" t="s">
        <v>59</v>
      </c>
      <c r="AB942" t="s">
        <v>72</v>
      </c>
      <c r="AD942" t="s">
        <v>73</v>
      </c>
      <c r="AE942" t="s">
        <v>52</v>
      </c>
      <c r="AF942" t="s">
        <v>52</v>
      </c>
      <c r="AG942" t="s">
        <v>52</v>
      </c>
      <c r="AH942">
        <v>11</v>
      </c>
      <c r="AI942" t="s">
        <v>94</v>
      </c>
      <c r="AJ942" t="s">
        <v>52</v>
      </c>
      <c r="AK942" t="s">
        <v>108</v>
      </c>
      <c r="AM942" t="s">
        <v>62</v>
      </c>
      <c r="AN942" t="s">
        <v>52</v>
      </c>
      <c r="AP942">
        <v>0</v>
      </c>
      <c r="AQ942">
        <v>756000</v>
      </c>
      <c r="AR942">
        <v>32000</v>
      </c>
      <c r="AS942">
        <v>50000</v>
      </c>
      <c r="AT942">
        <v>432000</v>
      </c>
      <c r="AU942">
        <v>756000</v>
      </c>
      <c r="AV942">
        <v>0</v>
      </c>
      <c r="AW942">
        <v>2026000</v>
      </c>
    </row>
    <row r="943" spans="1:49" hidden="1" x14ac:dyDescent="0.35">
      <c r="A943" s="2" t="s">
        <v>353</v>
      </c>
      <c r="B943">
        <v>7</v>
      </c>
      <c r="C943">
        <v>701</v>
      </c>
      <c r="D943">
        <v>2</v>
      </c>
      <c r="E943" t="s">
        <v>56</v>
      </c>
      <c r="F943">
        <v>71</v>
      </c>
      <c r="G943" t="s">
        <v>72</v>
      </c>
      <c r="I943" t="s">
        <v>73</v>
      </c>
      <c r="J943" t="s">
        <v>53</v>
      </c>
      <c r="K943" t="s">
        <v>53</v>
      </c>
      <c r="L943" t="s">
        <v>53</v>
      </c>
      <c r="M943">
        <v>0</v>
      </c>
      <c r="O943">
        <v>3</v>
      </c>
      <c r="P943" s="2">
        <v>3</v>
      </c>
      <c r="Q943" t="s">
        <v>50</v>
      </c>
      <c r="R943">
        <v>12</v>
      </c>
      <c r="S943" s="5">
        <f t="shared" si="14"/>
        <v>0</v>
      </c>
      <c r="T943" t="s">
        <v>102</v>
      </c>
      <c r="U943" t="s">
        <v>53</v>
      </c>
      <c r="W943" t="s">
        <v>53</v>
      </c>
      <c r="AB943" t="s">
        <v>72</v>
      </c>
      <c r="AD943" t="s">
        <v>73</v>
      </c>
      <c r="AE943" t="s">
        <v>52</v>
      </c>
      <c r="AF943" t="s">
        <v>52</v>
      </c>
      <c r="AG943" t="s">
        <v>52</v>
      </c>
      <c r="AH943">
        <v>6</v>
      </c>
      <c r="AI943" t="s">
        <v>79</v>
      </c>
      <c r="AJ943" t="s">
        <v>52</v>
      </c>
      <c r="AK943" t="s">
        <v>90</v>
      </c>
      <c r="AM943" t="s">
        <v>62</v>
      </c>
      <c r="AN943" t="s">
        <v>53</v>
      </c>
      <c r="AP943">
        <v>0</v>
      </c>
      <c r="AQ943">
        <v>0</v>
      </c>
      <c r="AR943">
        <v>21600</v>
      </c>
      <c r="AS943">
        <v>29000</v>
      </c>
      <c r="AT943">
        <v>259000</v>
      </c>
      <c r="AU943">
        <v>0</v>
      </c>
      <c r="AV943">
        <v>0</v>
      </c>
      <c r="AW943">
        <v>309600</v>
      </c>
    </row>
    <row r="944" spans="1:49" hidden="1" x14ac:dyDescent="0.35">
      <c r="A944" s="2" t="s">
        <v>353</v>
      </c>
      <c r="B944">
        <v>7</v>
      </c>
      <c r="C944">
        <v>701</v>
      </c>
      <c r="D944">
        <v>2</v>
      </c>
      <c r="E944" t="s">
        <v>56</v>
      </c>
      <c r="F944">
        <v>71</v>
      </c>
      <c r="G944" t="s">
        <v>72</v>
      </c>
      <c r="I944" t="s">
        <v>73</v>
      </c>
      <c r="J944" t="s">
        <v>53</v>
      </c>
      <c r="K944" t="s">
        <v>53</v>
      </c>
      <c r="L944" t="s">
        <v>53</v>
      </c>
      <c r="M944">
        <v>0</v>
      </c>
      <c r="O944">
        <v>3</v>
      </c>
      <c r="P944" s="2">
        <v>4</v>
      </c>
      <c r="Q944" t="s">
        <v>50</v>
      </c>
      <c r="R944">
        <v>10</v>
      </c>
      <c r="S944" s="5">
        <f t="shared" si="14"/>
        <v>0</v>
      </c>
      <c r="T944" t="s">
        <v>102</v>
      </c>
      <c r="U944" t="s">
        <v>53</v>
      </c>
      <c r="W944" t="s">
        <v>53</v>
      </c>
      <c r="AB944" t="s">
        <v>72</v>
      </c>
      <c r="AD944" t="s">
        <v>73</v>
      </c>
      <c r="AE944" t="s">
        <v>52</v>
      </c>
      <c r="AF944" t="s">
        <v>52</v>
      </c>
      <c r="AG944" t="s">
        <v>52</v>
      </c>
      <c r="AH944">
        <v>5</v>
      </c>
      <c r="AI944" t="s">
        <v>78</v>
      </c>
      <c r="AJ944" t="s">
        <v>52</v>
      </c>
      <c r="AK944" t="s">
        <v>88</v>
      </c>
      <c r="AM944" t="s">
        <v>62</v>
      </c>
      <c r="AN944" t="s">
        <v>53</v>
      </c>
      <c r="AP944">
        <v>0</v>
      </c>
      <c r="AQ944">
        <v>0</v>
      </c>
      <c r="AR944">
        <v>20000</v>
      </c>
      <c r="AS944">
        <v>40000</v>
      </c>
      <c r="AT944">
        <v>259000</v>
      </c>
      <c r="AU944">
        <v>0</v>
      </c>
      <c r="AV944">
        <v>0</v>
      </c>
      <c r="AW944">
        <v>319000</v>
      </c>
    </row>
    <row r="945" spans="1:49" hidden="1" x14ac:dyDescent="0.35">
      <c r="A945" s="2" t="s">
        <v>354</v>
      </c>
      <c r="B945">
        <v>24</v>
      </c>
      <c r="C945">
        <v>2401</v>
      </c>
      <c r="D945">
        <v>1</v>
      </c>
      <c r="E945" t="s">
        <v>50</v>
      </c>
      <c r="F945">
        <v>43</v>
      </c>
      <c r="G945" t="s">
        <v>72</v>
      </c>
      <c r="I945" t="s">
        <v>73</v>
      </c>
      <c r="J945" t="s">
        <v>53</v>
      </c>
      <c r="K945" t="s">
        <v>53</v>
      </c>
      <c r="L945" t="s">
        <v>53</v>
      </c>
      <c r="M945">
        <v>0</v>
      </c>
      <c r="O945">
        <v>1</v>
      </c>
      <c r="P945" s="2">
        <v>1</v>
      </c>
      <c r="Q945" t="s">
        <v>50</v>
      </c>
      <c r="R945">
        <v>43</v>
      </c>
      <c r="S945" s="5">
        <f t="shared" si="14"/>
        <v>0</v>
      </c>
      <c r="T945" t="s">
        <v>54</v>
      </c>
      <c r="U945" t="s">
        <v>53</v>
      </c>
      <c r="W945" t="s">
        <v>53</v>
      </c>
      <c r="Y945" t="s">
        <v>55</v>
      </c>
      <c r="Z945" t="s">
        <v>52</v>
      </c>
      <c r="AA945">
        <v>2</v>
      </c>
      <c r="AB945" t="s">
        <v>72</v>
      </c>
      <c r="AD945" t="s">
        <v>73</v>
      </c>
      <c r="AE945" t="s">
        <v>53</v>
      </c>
      <c r="AF945" t="s">
        <v>53</v>
      </c>
      <c r="AG945" t="s">
        <v>53</v>
      </c>
    </row>
    <row r="946" spans="1:49" hidden="1" x14ac:dyDescent="0.35">
      <c r="A946" s="2" t="s">
        <v>354</v>
      </c>
      <c r="B946">
        <v>24</v>
      </c>
      <c r="C946">
        <v>2401</v>
      </c>
      <c r="D946">
        <v>1</v>
      </c>
      <c r="E946" t="s">
        <v>50</v>
      </c>
      <c r="F946">
        <v>43</v>
      </c>
      <c r="G946" t="s">
        <v>72</v>
      </c>
      <c r="I946" t="s">
        <v>73</v>
      </c>
      <c r="J946" t="s">
        <v>53</v>
      </c>
      <c r="K946" t="s">
        <v>53</v>
      </c>
      <c r="L946" t="s">
        <v>53</v>
      </c>
      <c r="M946">
        <v>0</v>
      </c>
      <c r="O946">
        <v>1</v>
      </c>
      <c r="P946" s="2">
        <v>2</v>
      </c>
      <c r="Q946" t="s">
        <v>56</v>
      </c>
      <c r="R946">
        <v>49</v>
      </c>
      <c r="S946" s="5">
        <f t="shared" si="14"/>
        <v>0</v>
      </c>
      <c r="T946" t="s">
        <v>57</v>
      </c>
      <c r="U946" t="s">
        <v>53</v>
      </c>
      <c r="W946" t="s">
        <v>53</v>
      </c>
      <c r="Y946" t="s">
        <v>55</v>
      </c>
      <c r="Z946" t="s">
        <v>52</v>
      </c>
      <c r="AA946">
        <v>1</v>
      </c>
      <c r="AB946" t="s">
        <v>72</v>
      </c>
      <c r="AD946" t="s">
        <v>73</v>
      </c>
      <c r="AE946" t="s">
        <v>53</v>
      </c>
      <c r="AF946" t="s">
        <v>53</v>
      </c>
      <c r="AG946" t="s">
        <v>53</v>
      </c>
    </row>
    <row r="947" spans="1:49" hidden="1" x14ac:dyDescent="0.35">
      <c r="A947" s="2" t="s">
        <v>354</v>
      </c>
      <c r="B947">
        <v>24</v>
      </c>
      <c r="C947">
        <v>2401</v>
      </c>
      <c r="D947">
        <v>1</v>
      </c>
      <c r="E947" t="s">
        <v>50</v>
      </c>
      <c r="F947">
        <v>43</v>
      </c>
      <c r="G947" t="s">
        <v>72</v>
      </c>
      <c r="I947" t="s">
        <v>73</v>
      </c>
      <c r="J947" t="s">
        <v>53</v>
      </c>
      <c r="K947" t="s">
        <v>53</v>
      </c>
      <c r="L947" t="s">
        <v>53</v>
      </c>
      <c r="M947">
        <v>0</v>
      </c>
      <c r="O947">
        <v>1</v>
      </c>
      <c r="P947" s="2">
        <v>3</v>
      </c>
      <c r="Q947" t="s">
        <v>56</v>
      </c>
      <c r="R947">
        <v>21</v>
      </c>
      <c r="S947" s="5">
        <f t="shared" si="14"/>
        <v>0</v>
      </c>
      <c r="T947" t="s">
        <v>58</v>
      </c>
      <c r="U947" t="s">
        <v>52</v>
      </c>
      <c r="V947">
        <v>1</v>
      </c>
      <c r="W947" t="s">
        <v>52</v>
      </c>
      <c r="X947">
        <v>2</v>
      </c>
      <c r="Y947" t="s">
        <v>59</v>
      </c>
      <c r="AB947" t="s">
        <v>72</v>
      </c>
      <c r="AD947" t="s">
        <v>73</v>
      </c>
      <c r="AE947" t="s">
        <v>52</v>
      </c>
      <c r="AF947" t="s">
        <v>52</v>
      </c>
      <c r="AG947" t="s">
        <v>52</v>
      </c>
      <c r="AH947">
        <v>6</v>
      </c>
      <c r="AI947" t="s">
        <v>78</v>
      </c>
      <c r="AJ947" t="s">
        <v>53</v>
      </c>
    </row>
    <row r="948" spans="1:49" x14ac:dyDescent="0.35">
      <c r="A948" s="2" t="s">
        <v>354</v>
      </c>
      <c r="B948">
        <v>24</v>
      </c>
      <c r="C948">
        <v>2401</v>
      </c>
      <c r="D948">
        <v>1</v>
      </c>
      <c r="E948" t="s">
        <v>50</v>
      </c>
      <c r="F948">
        <v>43</v>
      </c>
      <c r="G948" t="s">
        <v>72</v>
      </c>
      <c r="I948" t="s">
        <v>73</v>
      </c>
      <c r="J948" t="s">
        <v>53</v>
      </c>
      <c r="K948" t="s">
        <v>53</v>
      </c>
      <c r="L948" t="s">
        <v>53</v>
      </c>
      <c r="M948">
        <v>0</v>
      </c>
      <c r="O948">
        <v>1</v>
      </c>
      <c r="P948" s="6">
        <v>5</v>
      </c>
      <c r="Q948" t="s">
        <v>50</v>
      </c>
      <c r="R948">
        <v>17</v>
      </c>
      <c r="S948" s="5">
        <f t="shared" si="14"/>
        <v>1</v>
      </c>
      <c r="T948" t="s">
        <v>58</v>
      </c>
      <c r="U948" t="s">
        <v>52</v>
      </c>
      <c r="V948">
        <v>1</v>
      </c>
      <c r="W948" t="s">
        <v>52</v>
      </c>
      <c r="X948">
        <v>2</v>
      </c>
      <c r="Y948" t="s">
        <v>59</v>
      </c>
      <c r="AB948" t="s">
        <v>72</v>
      </c>
      <c r="AD948" t="s">
        <v>73</v>
      </c>
      <c r="AE948" t="s">
        <v>52</v>
      </c>
      <c r="AF948" t="s">
        <v>52</v>
      </c>
      <c r="AG948" t="s">
        <v>52</v>
      </c>
      <c r="AH948">
        <v>6</v>
      </c>
      <c r="AI948" t="s">
        <v>78</v>
      </c>
      <c r="AJ948" t="s">
        <v>53</v>
      </c>
      <c r="AO948" t="s">
        <v>198</v>
      </c>
    </row>
    <row r="949" spans="1:49" x14ac:dyDescent="0.35">
      <c r="A949" s="2" t="s">
        <v>354</v>
      </c>
      <c r="B949">
        <v>24</v>
      </c>
      <c r="C949">
        <v>2401</v>
      </c>
      <c r="D949">
        <v>1</v>
      </c>
      <c r="E949" t="s">
        <v>50</v>
      </c>
      <c r="F949">
        <v>43</v>
      </c>
      <c r="G949" t="s">
        <v>72</v>
      </c>
      <c r="I949" t="s">
        <v>73</v>
      </c>
      <c r="J949" t="s">
        <v>53</v>
      </c>
      <c r="K949" t="s">
        <v>53</v>
      </c>
      <c r="L949" t="s">
        <v>53</v>
      </c>
      <c r="M949">
        <v>0</v>
      </c>
      <c r="P949" s="6">
        <v>6</v>
      </c>
      <c r="Q949" t="s">
        <v>56</v>
      </c>
      <c r="R949">
        <v>13</v>
      </c>
      <c r="S949" s="5">
        <f t="shared" si="14"/>
        <v>1</v>
      </c>
      <c r="T949" t="s">
        <v>58</v>
      </c>
      <c r="U949" t="s">
        <v>52</v>
      </c>
      <c r="V949">
        <v>1</v>
      </c>
      <c r="W949" t="s">
        <v>52</v>
      </c>
      <c r="X949">
        <v>2</v>
      </c>
      <c r="Y949" t="s">
        <v>59</v>
      </c>
      <c r="AB949" t="s">
        <v>72</v>
      </c>
      <c r="AD949" t="s">
        <v>73</v>
      </c>
      <c r="AE949" t="s">
        <v>52</v>
      </c>
      <c r="AF949" t="s">
        <v>52</v>
      </c>
      <c r="AG949" t="s">
        <v>52</v>
      </c>
      <c r="AH949">
        <v>9</v>
      </c>
      <c r="AI949" t="s">
        <v>86</v>
      </c>
      <c r="AJ949" t="s">
        <v>52</v>
      </c>
      <c r="AK949" t="s">
        <v>87</v>
      </c>
      <c r="AM949" t="s">
        <v>62</v>
      </c>
      <c r="AN949" t="s">
        <v>53</v>
      </c>
      <c r="AP949">
        <v>0</v>
      </c>
      <c r="AQ949">
        <v>300000</v>
      </c>
      <c r="AR949">
        <v>100000</v>
      </c>
      <c r="AS949">
        <v>20000</v>
      </c>
      <c r="AT949">
        <v>0</v>
      </c>
      <c r="AU949">
        <v>0</v>
      </c>
      <c r="AV949">
        <v>0</v>
      </c>
      <c r="AW949">
        <v>420000</v>
      </c>
    </row>
    <row r="950" spans="1:49" x14ac:dyDescent="0.35">
      <c r="A950" s="2" t="s">
        <v>354</v>
      </c>
      <c r="B950">
        <v>24</v>
      </c>
      <c r="C950">
        <v>2401</v>
      </c>
      <c r="D950">
        <v>1</v>
      </c>
      <c r="E950" t="s">
        <v>50</v>
      </c>
      <c r="F950">
        <v>43</v>
      </c>
      <c r="G950" t="s">
        <v>72</v>
      </c>
      <c r="I950" t="s">
        <v>73</v>
      </c>
      <c r="J950" t="s">
        <v>53</v>
      </c>
      <c r="K950" t="s">
        <v>53</v>
      </c>
      <c r="L950" t="s">
        <v>53</v>
      </c>
      <c r="M950">
        <v>0</v>
      </c>
      <c r="P950" s="6">
        <v>7</v>
      </c>
      <c r="Q950" t="s">
        <v>56</v>
      </c>
      <c r="R950">
        <v>10</v>
      </c>
      <c r="S950" s="5">
        <f t="shared" si="14"/>
        <v>1</v>
      </c>
      <c r="T950" t="s">
        <v>58</v>
      </c>
      <c r="U950" t="s">
        <v>52</v>
      </c>
      <c r="V950">
        <v>1</v>
      </c>
      <c r="W950" t="s">
        <v>52</v>
      </c>
      <c r="X950">
        <v>2</v>
      </c>
      <c r="AB950" t="s">
        <v>72</v>
      </c>
      <c r="AD950" t="s">
        <v>73</v>
      </c>
      <c r="AE950" t="s">
        <v>52</v>
      </c>
      <c r="AF950" t="s">
        <v>52</v>
      </c>
      <c r="AG950" t="s">
        <v>52</v>
      </c>
      <c r="AH950">
        <v>6</v>
      </c>
      <c r="AI950" t="s">
        <v>83</v>
      </c>
      <c r="AJ950" t="s">
        <v>52</v>
      </c>
      <c r="AK950" t="s">
        <v>84</v>
      </c>
      <c r="AM950" t="s">
        <v>62</v>
      </c>
      <c r="AN950" t="s">
        <v>53</v>
      </c>
      <c r="AP950">
        <v>0</v>
      </c>
      <c r="AQ950">
        <v>0</v>
      </c>
      <c r="AR950">
        <v>20000</v>
      </c>
      <c r="AS950">
        <v>10000</v>
      </c>
      <c r="AT950">
        <v>0</v>
      </c>
      <c r="AU950">
        <v>0</v>
      </c>
      <c r="AV950">
        <v>0</v>
      </c>
      <c r="AW950">
        <v>30000</v>
      </c>
    </row>
    <row r="951" spans="1:49" x14ac:dyDescent="0.35">
      <c r="A951" s="2" t="s">
        <v>354</v>
      </c>
      <c r="B951">
        <v>24</v>
      </c>
      <c r="C951">
        <v>2401</v>
      </c>
      <c r="D951">
        <v>1</v>
      </c>
      <c r="E951" t="s">
        <v>50</v>
      </c>
      <c r="F951">
        <v>43</v>
      </c>
      <c r="G951" t="s">
        <v>72</v>
      </c>
      <c r="I951" t="s">
        <v>73</v>
      </c>
      <c r="J951" t="s">
        <v>53</v>
      </c>
      <c r="K951" t="s">
        <v>53</v>
      </c>
      <c r="L951" t="s">
        <v>53</v>
      </c>
      <c r="M951">
        <v>0</v>
      </c>
      <c r="O951">
        <v>1</v>
      </c>
      <c r="P951" s="6">
        <v>8</v>
      </c>
      <c r="Q951" t="s">
        <v>56</v>
      </c>
      <c r="R951">
        <v>9</v>
      </c>
      <c r="S951" s="5">
        <f t="shared" si="14"/>
        <v>1</v>
      </c>
      <c r="T951" t="s">
        <v>58</v>
      </c>
      <c r="U951" t="s">
        <v>52</v>
      </c>
      <c r="V951">
        <v>1</v>
      </c>
      <c r="W951" t="s">
        <v>52</v>
      </c>
      <c r="X951">
        <v>2</v>
      </c>
      <c r="AB951" t="s">
        <v>72</v>
      </c>
      <c r="AD951" t="s">
        <v>73</v>
      </c>
      <c r="AE951" t="s">
        <v>52</v>
      </c>
      <c r="AF951" t="s">
        <v>52</v>
      </c>
      <c r="AG951" t="s">
        <v>52</v>
      </c>
      <c r="AH951">
        <v>5</v>
      </c>
      <c r="AI951" t="s">
        <v>63</v>
      </c>
      <c r="AJ951" t="s">
        <v>52</v>
      </c>
      <c r="AK951" t="s">
        <v>64</v>
      </c>
      <c r="AM951" t="s">
        <v>62</v>
      </c>
      <c r="AN951" t="s">
        <v>53</v>
      </c>
      <c r="AP951">
        <v>0</v>
      </c>
      <c r="AQ951">
        <v>0</v>
      </c>
      <c r="AR951">
        <v>20000</v>
      </c>
      <c r="AS951">
        <v>15000</v>
      </c>
      <c r="AT951">
        <v>0</v>
      </c>
      <c r="AU951">
        <v>0</v>
      </c>
      <c r="AV951">
        <v>0</v>
      </c>
      <c r="AW951">
        <v>35000</v>
      </c>
    </row>
    <row r="952" spans="1:49" hidden="1" x14ac:dyDescent="0.35">
      <c r="A952" s="2" t="s">
        <v>355</v>
      </c>
      <c r="B952">
        <v>14</v>
      </c>
      <c r="C952">
        <v>1405</v>
      </c>
      <c r="D952">
        <v>2</v>
      </c>
      <c r="E952" t="s">
        <v>50</v>
      </c>
      <c r="F952">
        <v>35</v>
      </c>
      <c r="G952" t="s">
        <v>72</v>
      </c>
      <c r="I952" t="s">
        <v>52</v>
      </c>
      <c r="J952" t="s">
        <v>52</v>
      </c>
      <c r="K952" t="s">
        <v>52</v>
      </c>
      <c r="L952" t="s">
        <v>52</v>
      </c>
      <c r="M952">
        <v>9</v>
      </c>
      <c r="N952" t="s">
        <v>60</v>
      </c>
      <c r="O952">
        <v>1</v>
      </c>
      <c r="P952" s="2">
        <v>1</v>
      </c>
      <c r="Q952" t="s">
        <v>50</v>
      </c>
      <c r="R952">
        <v>35</v>
      </c>
      <c r="S952" s="5">
        <f t="shared" si="14"/>
        <v>0</v>
      </c>
      <c r="T952" t="s">
        <v>54</v>
      </c>
      <c r="U952" t="s">
        <v>53</v>
      </c>
      <c r="W952" t="s">
        <v>53</v>
      </c>
      <c r="Y952" t="s">
        <v>55</v>
      </c>
      <c r="Z952" t="s">
        <v>52</v>
      </c>
      <c r="AA952">
        <v>2</v>
      </c>
      <c r="AB952" t="s">
        <v>72</v>
      </c>
      <c r="AD952" t="s">
        <v>52</v>
      </c>
      <c r="AE952" t="s">
        <v>52</v>
      </c>
      <c r="AF952" t="s">
        <v>52</v>
      </c>
      <c r="AG952" t="s">
        <v>52</v>
      </c>
      <c r="AH952">
        <v>9</v>
      </c>
      <c r="AI952" t="s">
        <v>60</v>
      </c>
      <c r="AJ952" t="s">
        <v>53</v>
      </c>
    </row>
    <row r="953" spans="1:49" hidden="1" x14ac:dyDescent="0.35">
      <c r="A953" s="2" t="s">
        <v>355</v>
      </c>
      <c r="B953">
        <v>14</v>
      </c>
      <c r="C953">
        <v>1405</v>
      </c>
      <c r="D953">
        <v>2</v>
      </c>
      <c r="E953" t="s">
        <v>50</v>
      </c>
      <c r="F953">
        <v>35</v>
      </c>
      <c r="G953" t="s">
        <v>72</v>
      </c>
      <c r="I953" t="s">
        <v>52</v>
      </c>
      <c r="J953" t="s">
        <v>52</v>
      </c>
      <c r="K953" t="s">
        <v>52</v>
      </c>
      <c r="L953" t="s">
        <v>52</v>
      </c>
      <c r="M953">
        <v>9</v>
      </c>
      <c r="N953" t="s">
        <v>60</v>
      </c>
      <c r="O953">
        <v>1</v>
      </c>
      <c r="P953" s="2">
        <v>2</v>
      </c>
      <c r="Q953" t="s">
        <v>56</v>
      </c>
      <c r="R953">
        <v>34</v>
      </c>
      <c r="S953" s="5">
        <f t="shared" si="14"/>
        <v>0</v>
      </c>
      <c r="T953" t="s">
        <v>57</v>
      </c>
      <c r="U953" t="s">
        <v>53</v>
      </c>
      <c r="W953" t="s">
        <v>53</v>
      </c>
      <c r="Y953" t="s">
        <v>55</v>
      </c>
      <c r="Z953" t="s">
        <v>52</v>
      </c>
      <c r="AA953">
        <v>1</v>
      </c>
      <c r="AB953" t="s">
        <v>72</v>
      </c>
      <c r="AD953" t="s">
        <v>73</v>
      </c>
      <c r="AE953" t="s">
        <v>52</v>
      </c>
      <c r="AF953" t="s">
        <v>52</v>
      </c>
      <c r="AG953" t="s">
        <v>52</v>
      </c>
      <c r="AH953">
        <v>9</v>
      </c>
      <c r="AI953" t="s">
        <v>60</v>
      </c>
      <c r="AJ953" t="s">
        <v>53</v>
      </c>
    </row>
    <row r="954" spans="1:49" x14ac:dyDescent="0.35">
      <c r="A954" s="2" t="s">
        <v>355</v>
      </c>
      <c r="B954">
        <v>14</v>
      </c>
      <c r="C954">
        <v>1405</v>
      </c>
      <c r="D954">
        <v>2</v>
      </c>
      <c r="E954" t="s">
        <v>50</v>
      </c>
      <c r="F954">
        <v>35</v>
      </c>
      <c r="G954" t="s">
        <v>72</v>
      </c>
      <c r="I954" t="s">
        <v>52</v>
      </c>
      <c r="J954" t="s">
        <v>52</v>
      </c>
      <c r="K954" t="s">
        <v>52</v>
      </c>
      <c r="L954" t="s">
        <v>52</v>
      </c>
      <c r="M954">
        <v>9</v>
      </c>
      <c r="N954" t="s">
        <v>60</v>
      </c>
      <c r="O954">
        <v>1</v>
      </c>
      <c r="P954" s="6">
        <v>3</v>
      </c>
      <c r="Q954" t="s">
        <v>50</v>
      </c>
      <c r="R954">
        <v>11</v>
      </c>
      <c r="S954" s="5">
        <f t="shared" si="14"/>
        <v>1</v>
      </c>
      <c r="T954" t="s">
        <v>58</v>
      </c>
      <c r="U954" t="s">
        <v>52</v>
      </c>
      <c r="V954">
        <v>1</v>
      </c>
      <c r="W954" t="s">
        <v>52</v>
      </c>
      <c r="X954">
        <v>2</v>
      </c>
      <c r="AB954" t="s">
        <v>72</v>
      </c>
      <c r="AD954" t="s">
        <v>73</v>
      </c>
      <c r="AE954" t="s">
        <v>52</v>
      </c>
      <c r="AF954" t="s">
        <v>52</v>
      </c>
      <c r="AG954" t="s">
        <v>52</v>
      </c>
      <c r="AH954">
        <v>8</v>
      </c>
      <c r="AI954" t="s">
        <v>86</v>
      </c>
      <c r="AJ954" t="s">
        <v>52</v>
      </c>
      <c r="AK954" t="s">
        <v>87</v>
      </c>
      <c r="AM954" t="s">
        <v>62</v>
      </c>
      <c r="AN954" t="s">
        <v>52</v>
      </c>
      <c r="AP954">
        <v>0</v>
      </c>
      <c r="AQ954">
        <v>700000</v>
      </c>
      <c r="AR954">
        <v>40000</v>
      </c>
      <c r="AS954">
        <v>35000</v>
      </c>
      <c r="AT954">
        <v>360000</v>
      </c>
      <c r="AU954">
        <v>0</v>
      </c>
      <c r="AV954">
        <v>0</v>
      </c>
      <c r="AW954">
        <v>1135000</v>
      </c>
    </row>
    <row r="955" spans="1:49" x14ac:dyDescent="0.35">
      <c r="A955" s="2" t="s">
        <v>355</v>
      </c>
      <c r="B955">
        <v>14</v>
      </c>
      <c r="C955">
        <v>1405</v>
      </c>
      <c r="D955">
        <v>2</v>
      </c>
      <c r="E955" t="s">
        <v>50</v>
      </c>
      <c r="F955">
        <v>35</v>
      </c>
      <c r="G955" t="s">
        <v>72</v>
      </c>
      <c r="I955" t="s">
        <v>52</v>
      </c>
      <c r="J955" t="s">
        <v>52</v>
      </c>
      <c r="K955" t="s">
        <v>52</v>
      </c>
      <c r="L955" t="s">
        <v>52</v>
      </c>
      <c r="M955">
        <v>9</v>
      </c>
      <c r="N955" t="s">
        <v>60</v>
      </c>
      <c r="O955">
        <v>2</v>
      </c>
      <c r="P955" s="6">
        <v>4</v>
      </c>
      <c r="Q955" t="s">
        <v>50</v>
      </c>
      <c r="R955">
        <v>8</v>
      </c>
      <c r="S955" s="5">
        <f t="shared" si="14"/>
        <v>1</v>
      </c>
      <c r="T955" t="s">
        <v>58</v>
      </c>
      <c r="U955" t="s">
        <v>52</v>
      </c>
      <c r="V955">
        <v>1</v>
      </c>
      <c r="W955" t="s">
        <v>52</v>
      </c>
      <c r="X955">
        <v>2</v>
      </c>
      <c r="AB955" t="s">
        <v>72</v>
      </c>
      <c r="AD955" t="s">
        <v>73</v>
      </c>
      <c r="AE955" t="s">
        <v>52</v>
      </c>
      <c r="AF955" t="s">
        <v>52</v>
      </c>
      <c r="AG955" t="s">
        <v>52</v>
      </c>
      <c r="AH955">
        <v>3</v>
      </c>
      <c r="AI955" t="s">
        <v>63</v>
      </c>
      <c r="AJ955" t="s">
        <v>52</v>
      </c>
      <c r="AK955" t="s">
        <v>64</v>
      </c>
      <c r="AM955" t="s">
        <v>62</v>
      </c>
      <c r="AN955" t="s">
        <v>53</v>
      </c>
      <c r="AP955">
        <v>0</v>
      </c>
      <c r="AQ955">
        <v>0</v>
      </c>
      <c r="AR955">
        <v>35000</v>
      </c>
      <c r="AS955">
        <v>25000</v>
      </c>
      <c r="AT955">
        <v>400000</v>
      </c>
      <c r="AU955">
        <v>0</v>
      </c>
      <c r="AV955">
        <v>0</v>
      </c>
      <c r="AW955">
        <v>460000</v>
      </c>
    </row>
    <row r="956" spans="1:49" hidden="1" x14ac:dyDescent="0.35">
      <c r="A956" s="2" t="s">
        <v>356</v>
      </c>
      <c r="B956">
        <v>7</v>
      </c>
      <c r="C956">
        <v>706</v>
      </c>
      <c r="D956">
        <v>2</v>
      </c>
      <c r="E956" t="s">
        <v>50</v>
      </c>
      <c r="F956">
        <v>30</v>
      </c>
      <c r="G956" t="s">
        <v>72</v>
      </c>
      <c r="I956" t="s">
        <v>73</v>
      </c>
      <c r="J956" t="s">
        <v>52</v>
      </c>
      <c r="K956" t="s">
        <v>52</v>
      </c>
      <c r="L956" t="s">
        <v>52</v>
      </c>
      <c r="M956">
        <v>9</v>
      </c>
      <c r="N956" t="s">
        <v>100</v>
      </c>
      <c r="O956">
        <v>2</v>
      </c>
      <c r="P956" s="2">
        <v>1</v>
      </c>
      <c r="Q956" t="s">
        <v>50</v>
      </c>
      <c r="R956">
        <v>30</v>
      </c>
      <c r="S956" s="5">
        <f t="shared" si="14"/>
        <v>0</v>
      </c>
      <c r="T956" t="s">
        <v>54</v>
      </c>
      <c r="U956" t="s">
        <v>53</v>
      </c>
      <c r="W956" t="s">
        <v>53</v>
      </c>
      <c r="Y956" t="s">
        <v>55</v>
      </c>
      <c r="Z956" t="s">
        <v>52</v>
      </c>
      <c r="AA956">
        <v>2</v>
      </c>
      <c r="AB956" t="s">
        <v>72</v>
      </c>
      <c r="AD956" t="s">
        <v>73</v>
      </c>
      <c r="AE956" t="s">
        <v>52</v>
      </c>
      <c r="AF956" t="s">
        <v>52</v>
      </c>
      <c r="AG956" t="s">
        <v>52</v>
      </c>
      <c r="AH956">
        <v>9</v>
      </c>
      <c r="AI956" t="s">
        <v>100</v>
      </c>
      <c r="AJ956" t="s">
        <v>53</v>
      </c>
    </row>
    <row r="957" spans="1:49" hidden="1" x14ac:dyDescent="0.35">
      <c r="A957" s="2" t="s">
        <v>356</v>
      </c>
      <c r="B957">
        <v>7</v>
      </c>
      <c r="C957">
        <v>706</v>
      </c>
      <c r="D957">
        <v>2</v>
      </c>
      <c r="E957" t="s">
        <v>50</v>
      </c>
      <c r="F957">
        <v>30</v>
      </c>
      <c r="G957" t="s">
        <v>72</v>
      </c>
      <c r="I957" t="s">
        <v>73</v>
      </c>
      <c r="J957" t="s">
        <v>52</v>
      </c>
      <c r="K957" t="s">
        <v>52</v>
      </c>
      <c r="L957" t="s">
        <v>52</v>
      </c>
      <c r="M957">
        <v>9</v>
      </c>
      <c r="N957" t="s">
        <v>100</v>
      </c>
      <c r="O957">
        <v>2</v>
      </c>
      <c r="P957" s="2">
        <v>2</v>
      </c>
      <c r="Q957" t="s">
        <v>56</v>
      </c>
      <c r="R957">
        <v>26</v>
      </c>
      <c r="S957" s="5">
        <f t="shared" si="14"/>
        <v>0</v>
      </c>
      <c r="T957" t="s">
        <v>57</v>
      </c>
      <c r="U957" t="s">
        <v>53</v>
      </c>
      <c r="W957" t="s">
        <v>53</v>
      </c>
      <c r="Y957" t="s">
        <v>55</v>
      </c>
      <c r="Z957" t="s">
        <v>52</v>
      </c>
      <c r="AA957">
        <v>1</v>
      </c>
      <c r="AB957" t="s">
        <v>72</v>
      </c>
      <c r="AD957" t="s">
        <v>73</v>
      </c>
      <c r="AE957" t="s">
        <v>52</v>
      </c>
      <c r="AF957" t="s">
        <v>52</v>
      </c>
      <c r="AG957" t="s">
        <v>52</v>
      </c>
      <c r="AH957">
        <v>7</v>
      </c>
      <c r="AI957" t="s">
        <v>86</v>
      </c>
      <c r="AJ957" t="s">
        <v>53</v>
      </c>
    </row>
    <row r="958" spans="1:49" x14ac:dyDescent="0.35">
      <c r="A958" s="2" t="s">
        <v>356</v>
      </c>
      <c r="B958">
        <v>7</v>
      </c>
      <c r="C958">
        <v>706</v>
      </c>
      <c r="D958">
        <v>2</v>
      </c>
      <c r="E958" t="s">
        <v>50</v>
      </c>
      <c r="F958">
        <v>30</v>
      </c>
      <c r="G958" t="s">
        <v>72</v>
      </c>
      <c r="I958" t="s">
        <v>73</v>
      </c>
      <c r="J958" t="s">
        <v>52</v>
      </c>
      <c r="K958" t="s">
        <v>52</v>
      </c>
      <c r="L958" t="s">
        <v>52</v>
      </c>
      <c r="M958">
        <v>9</v>
      </c>
      <c r="N958" t="s">
        <v>100</v>
      </c>
      <c r="O958">
        <v>2</v>
      </c>
      <c r="P958" s="6">
        <v>3</v>
      </c>
      <c r="Q958" t="s">
        <v>50</v>
      </c>
      <c r="R958">
        <v>6</v>
      </c>
      <c r="S958" s="5">
        <f t="shared" si="14"/>
        <v>1</v>
      </c>
      <c r="T958" t="s">
        <v>58</v>
      </c>
      <c r="U958" t="s">
        <v>52</v>
      </c>
      <c r="V958">
        <v>1</v>
      </c>
      <c r="W958" t="s">
        <v>52</v>
      </c>
      <c r="X958">
        <v>2</v>
      </c>
      <c r="AB958" t="s">
        <v>72</v>
      </c>
      <c r="AD958" t="s">
        <v>73</v>
      </c>
      <c r="AE958" t="s">
        <v>53</v>
      </c>
      <c r="AF958" t="s">
        <v>53</v>
      </c>
      <c r="AG958" t="s">
        <v>52</v>
      </c>
      <c r="AH958">
        <v>0</v>
      </c>
      <c r="AI958" t="s">
        <v>67</v>
      </c>
      <c r="AJ958" t="s">
        <v>52</v>
      </c>
      <c r="AK958" t="s">
        <v>68</v>
      </c>
      <c r="AL958" t="s">
        <v>109</v>
      </c>
      <c r="AN958" t="s">
        <v>53</v>
      </c>
    </row>
    <row r="959" spans="1:49" hidden="1" x14ac:dyDescent="0.35">
      <c r="A959" s="2" t="s">
        <v>356</v>
      </c>
      <c r="B959">
        <v>7</v>
      </c>
      <c r="C959">
        <v>706</v>
      </c>
      <c r="D959">
        <v>2</v>
      </c>
      <c r="E959" t="s">
        <v>50</v>
      </c>
      <c r="F959">
        <v>30</v>
      </c>
      <c r="G959" t="s">
        <v>72</v>
      </c>
      <c r="I959" t="s">
        <v>73</v>
      </c>
      <c r="J959" t="s">
        <v>52</v>
      </c>
      <c r="K959" t="s">
        <v>52</v>
      </c>
      <c r="L959" t="s">
        <v>52</v>
      </c>
      <c r="M959">
        <v>9</v>
      </c>
      <c r="N959" t="s">
        <v>100</v>
      </c>
      <c r="O959">
        <v>2</v>
      </c>
      <c r="P959" s="2">
        <v>4</v>
      </c>
      <c r="Q959" t="s">
        <v>50</v>
      </c>
      <c r="R959">
        <v>4</v>
      </c>
      <c r="S959" s="5">
        <f t="shared" si="14"/>
        <v>0</v>
      </c>
      <c r="T959" t="s">
        <v>58</v>
      </c>
      <c r="U959" t="s">
        <v>52</v>
      </c>
      <c r="V959">
        <v>1</v>
      </c>
      <c r="W959" t="s">
        <v>52</v>
      </c>
      <c r="X959">
        <v>2</v>
      </c>
      <c r="AB959" t="s">
        <v>72</v>
      </c>
      <c r="AD959" t="s">
        <v>73</v>
      </c>
      <c r="AE959" t="s">
        <v>53</v>
      </c>
      <c r="AF959" t="s">
        <v>53</v>
      </c>
      <c r="AG959" t="s">
        <v>52</v>
      </c>
      <c r="AH959">
        <v>0</v>
      </c>
      <c r="AI959" t="s">
        <v>67</v>
      </c>
      <c r="AJ959" t="s">
        <v>52</v>
      </c>
      <c r="AK959" t="s">
        <v>68</v>
      </c>
      <c r="AL959" t="s">
        <v>109</v>
      </c>
      <c r="AN959" t="s">
        <v>53</v>
      </c>
    </row>
    <row r="960" spans="1:49" hidden="1" x14ac:dyDescent="0.35">
      <c r="A960" s="2" t="s">
        <v>357</v>
      </c>
      <c r="B960">
        <v>25</v>
      </c>
      <c r="C960">
        <v>2506</v>
      </c>
      <c r="D960">
        <v>2</v>
      </c>
      <c r="E960" t="s">
        <v>50</v>
      </c>
      <c r="F960">
        <v>49</v>
      </c>
      <c r="G960" t="s">
        <v>72</v>
      </c>
      <c r="I960" t="s">
        <v>73</v>
      </c>
      <c r="J960" t="s">
        <v>52</v>
      </c>
      <c r="K960" t="s">
        <v>52</v>
      </c>
      <c r="L960" t="s">
        <v>52</v>
      </c>
      <c r="M960">
        <v>16</v>
      </c>
      <c r="N960" t="s">
        <v>140</v>
      </c>
      <c r="O960">
        <v>2</v>
      </c>
      <c r="P960" s="2">
        <v>1</v>
      </c>
      <c r="Q960" t="s">
        <v>50</v>
      </c>
      <c r="R960">
        <v>49</v>
      </c>
      <c r="S960" s="5">
        <f t="shared" si="14"/>
        <v>0</v>
      </c>
      <c r="T960" t="s">
        <v>54</v>
      </c>
      <c r="U960" t="s">
        <v>53</v>
      </c>
      <c r="W960" t="s">
        <v>53</v>
      </c>
      <c r="Y960" t="s">
        <v>55</v>
      </c>
      <c r="Z960" t="s">
        <v>53</v>
      </c>
      <c r="AB960" t="s">
        <v>72</v>
      </c>
      <c r="AD960" t="s">
        <v>73</v>
      </c>
      <c r="AE960" t="s">
        <v>52</v>
      </c>
      <c r="AF960" t="s">
        <v>52</v>
      </c>
      <c r="AG960" t="s">
        <v>52</v>
      </c>
      <c r="AH960">
        <v>16</v>
      </c>
      <c r="AI960" t="s">
        <v>140</v>
      </c>
      <c r="AJ960" t="s">
        <v>53</v>
      </c>
    </row>
    <row r="961" spans="1:49" hidden="1" x14ac:dyDescent="0.35">
      <c r="A961" s="2" t="s">
        <v>358</v>
      </c>
      <c r="B961">
        <v>20</v>
      </c>
      <c r="C961">
        <v>2007</v>
      </c>
      <c r="D961">
        <v>2</v>
      </c>
      <c r="E961" t="s">
        <v>50</v>
      </c>
      <c r="F961">
        <v>48</v>
      </c>
      <c r="G961" t="s">
        <v>72</v>
      </c>
      <c r="I961" t="s">
        <v>73</v>
      </c>
      <c r="J961" t="s">
        <v>52</v>
      </c>
      <c r="K961" t="s">
        <v>52</v>
      </c>
      <c r="L961" t="s">
        <v>52</v>
      </c>
      <c r="M961">
        <v>2</v>
      </c>
      <c r="N961" t="s">
        <v>97</v>
      </c>
      <c r="O961">
        <v>2</v>
      </c>
      <c r="P961" s="2">
        <v>1</v>
      </c>
      <c r="Q961" t="s">
        <v>50</v>
      </c>
      <c r="R961">
        <v>48</v>
      </c>
      <c r="S961" s="5">
        <f t="shared" si="14"/>
        <v>0</v>
      </c>
      <c r="T961" t="s">
        <v>54</v>
      </c>
      <c r="U961" t="s">
        <v>53</v>
      </c>
      <c r="W961" t="s">
        <v>53</v>
      </c>
      <c r="Y961" t="s">
        <v>55</v>
      </c>
      <c r="Z961" t="s">
        <v>52</v>
      </c>
      <c r="AA961">
        <v>2</v>
      </c>
      <c r="AB961" t="s">
        <v>72</v>
      </c>
      <c r="AD961" t="s">
        <v>73</v>
      </c>
      <c r="AE961" t="s">
        <v>52</v>
      </c>
      <c r="AF961" t="s">
        <v>52</v>
      </c>
      <c r="AG961" t="s">
        <v>52</v>
      </c>
      <c r="AH961">
        <v>2</v>
      </c>
      <c r="AI961" t="s">
        <v>97</v>
      </c>
      <c r="AJ961" t="s">
        <v>53</v>
      </c>
    </row>
    <row r="962" spans="1:49" hidden="1" x14ac:dyDescent="0.35">
      <c r="A962" s="2" t="s">
        <v>358</v>
      </c>
      <c r="B962">
        <v>20</v>
      </c>
      <c r="C962">
        <v>2007</v>
      </c>
      <c r="D962">
        <v>2</v>
      </c>
      <c r="E962" t="s">
        <v>50</v>
      </c>
      <c r="F962">
        <v>48</v>
      </c>
      <c r="G962" t="s">
        <v>72</v>
      </c>
      <c r="I962" t="s">
        <v>73</v>
      </c>
      <c r="J962" t="s">
        <v>52</v>
      </c>
      <c r="K962" t="s">
        <v>52</v>
      </c>
      <c r="L962" t="s">
        <v>52</v>
      </c>
      <c r="M962">
        <v>2</v>
      </c>
      <c r="N962" t="s">
        <v>97</v>
      </c>
      <c r="O962">
        <v>2</v>
      </c>
      <c r="P962" s="2">
        <v>2</v>
      </c>
      <c r="Q962" t="s">
        <v>56</v>
      </c>
      <c r="R962">
        <v>48</v>
      </c>
      <c r="S962" s="5">
        <f t="shared" si="14"/>
        <v>0</v>
      </c>
      <c r="T962" t="s">
        <v>57</v>
      </c>
      <c r="U962" t="s">
        <v>53</v>
      </c>
      <c r="W962" t="s">
        <v>53</v>
      </c>
      <c r="Y962" t="s">
        <v>55</v>
      </c>
      <c r="Z962" t="s">
        <v>52</v>
      </c>
      <c r="AA962">
        <v>1</v>
      </c>
      <c r="AB962" t="s">
        <v>72</v>
      </c>
      <c r="AD962" t="s">
        <v>73</v>
      </c>
      <c r="AE962" t="s">
        <v>52</v>
      </c>
      <c r="AF962" t="s">
        <v>52</v>
      </c>
      <c r="AG962" t="s">
        <v>52</v>
      </c>
      <c r="AH962">
        <v>6</v>
      </c>
      <c r="AI962" t="s">
        <v>79</v>
      </c>
      <c r="AJ962" t="s">
        <v>53</v>
      </c>
    </row>
    <row r="963" spans="1:49" hidden="1" x14ac:dyDescent="0.35">
      <c r="A963" s="2" t="s">
        <v>358</v>
      </c>
      <c r="B963">
        <v>20</v>
      </c>
      <c r="C963">
        <v>2007</v>
      </c>
      <c r="D963">
        <v>2</v>
      </c>
      <c r="E963" t="s">
        <v>50</v>
      </c>
      <c r="F963">
        <v>48</v>
      </c>
      <c r="G963" t="s">
        <v>72</v>
      </c>
      <c r="I963" t="s">
        <v>73</v>
      </c>
      <c r="J963" t="s">
        <v>52</v>
      </c>
      <c r="K963" t="s">
        <v>52</v>
      </c>
      <c r="L963" t="s">
        <v>52</v>
      </c>
      <c r="M963">
        <v>2</v>
      </c>
      <c r="N963" t="s">
        <v>97</v>
      </c>
      <c r="O963">
        <v>1</v>
      </c>
      <c r="P963" s="2">
        <v>3</v>
      </c>
      <c r="Q963" t="s">
        <v>56</v>
      </c>
      <c r="R963">
        <v>18</v>
      </c>
      <c r="S963" s="5">
        <f t="shared" ref="S963:S1026" si="15">IF(AND(R963&gt;=6, R963&lt;=17, T963="Child"),1,0)</f>
        <v>0</v>
      </c>
      <c r="T963" t="s">
        <v>58</v>
      </c>
      <c r="U963" t="s">
        <v>52</v>
      </c>
      <c r="V963">
        <v>1</v>
      </c>
      <c r="W963" t="s">
        <v>52</v>
      </c>
      <c r="X963">
        <v>2</v>
      </c>
      <c r="Y963" t="s">
        <v>55</v>
      </c>
      <c r="Z963" t="s">
        <v>52</v>
      </c>
      <c r="AA963">
        <v>4</v>
      </c>
      <c r="AB963" t="s">
        <v>72</v>
      </c>
      <c r="AD963" t="s">
        <v>73</v>
      </c>
      <c r="AE963" t="s">
        <v>52</v>
      </c>
      <c r="AF963" t="s">
        <v>52</v>
      </c>
      <c r="AG963" t="s">
        <v>52</v>
      </c>
      <c r="AH963">
        <v>7</v>
      </c>
      <c r="AI963" t="s">
        <v>86</v>
      </c>
      <c r="AJ963" t="s">
        <v>53</v>
      </c>
    </row>
    <row r="964" spans="1:49" hidden="1" x14ac:dyDescent="0.35">
      <c r="A964" s="2" t="s">
        <v>358</v>
      </c>
      <c r="B964">
        <v>20</v>
      </c>
      <c r="C964">
        <v>2007</v>
      </c>
      <c r="D964">
        <v>2</v>
      </c>
      <c r="E964" t="s">
        <v>50</v>
      </c>
      <c r="F964">
        <v>48</v>
      </c>
      <c r="G964" t="s">
        <v>72</v>
      </c>
      <c r="I964" t="s">
        <v>73</v>
      </c>
      <c r="J964" t="s">
        <v>52</v>
      </c>
      <c r="K964" t="s">
        <v>52</v>
      </c>
      <c r="L964" t="s">
        <v>52</v>
      </c>
      <c r="M964">
        <v>2</v>
      </c>
      <c r="N964" t="s">
        <v>97</v>
      </c>
      <c r="O964">
        <v>1</v>
      </c>
      <c r="P964" s="2">
        <v>4</v>
      </c>
      <c r="Q964" t="s">
        <v>50</v>
      </c>
      <c r="R964">
        <v>25</v>
      </c>
      <c r="S964" s="5">
        <f t="shared" si="15"/>
        <v>0</v>
      </c>
      <c r="T964" t="s">
        <v>99</v>
      </c>
      <c r="U964" t="s">
        <v>53</v>
      </c>
      <c r="W964" t="s">
        <v>53</v>
      </c>
      <c r="Y964" t="s">
        <v>55</v>
      </c>
      <c r="Z964" t="s">
        <v>52</v>
      </c>
      <c r="AA964">
        <v>3</v>
      </c>
      <c r="AB964" t="s">
        <v>72</v>
      </c>
      <c r="AD964" t="s">
        <v>73</v>
      </c>
      <c r="AE964" t="s">
        <v>52</v>
      </c>
      <c r="AF964" t="s">
        <v>52</v>
      </c>
      <c r="AG964" t="s">
        <v>52</v>
      </c>
      <c r="AH964">
        <v>9</v>
      </c>
      <c r="AI964" t="s">
        <v>60</v>
      </c>
      <c r="AJ964" t="s">
        <v>53</v>
      </c>
    </row>
    <row r="965" spans="1:49" hidden="1" x14ac:dyDescent="0.35">
      <c r="A965" s="2" t="s">
        <v>358</v>
      </c>
      <c r="B965">
        <v>20</v>
      </c>
      <c r="C965">
        <v>2007</v>
      </c>
      <c r="D965">
        <v>2</v>
      </c>
      <c r="E965" t="s">
        <v>50</v>
      </c>
      <c r="F965">
        <v>48</v>
      </c>
      <c r="G965" t="s">
        <v>72</v>
      </c>
      <c r="I965" t="s">
        <v>73</v>
      </c>
      <c r="J965" t="s">
        <v>52</v>
      </c>
      <c r="K965" t="s">
        <v>52</v>
      </c>
      <c r="L965" t="s">
        <v>52</v>
      </c>
      <c r="M965">
        <v>2</v>
      </c>
      <c r="N965" t="s">
        <v>97</v>
      </c>
      <c r="O965">
        <v>1</v>
      </c>
      <c r="P965" s="2">
        <v>5</v>
      </c>
      <c r="Q965" t="s">
        <v>56</v>
      </c>
      <c r="R965">
        <v>2</v>
      </c>
      <c r="S965" s="5">
        <f t="shared" si="15"/>
        <v>0</v>
      </c>
      <c r="T965" t="s">
        <v>102</v>
      </c>
      <c r="U965" t="s">
        <v>52</v>
      </c>
      <c r="V965">
        <v>4</v>
      </c>
      <c r="W965" t="s">
        <v>52</v>
      </c>
      <c r="X965">
        <v>3</v>
      </c>
      <c r="AB965" t="s">
        <v>72</v>
      </c>
      <c r="AD965" t="s">
        <v>73</v>
      </c>
    </row>
    <row r="966" spans="1:49" hidden="1" x14ac:dyDescent="0.35">
      <c r="A966" s="2" t="s">
        <v>359</v>
      </c>
      <c r="B966">
        <v>12</v>
      </c>
      <c r="C966">
        <v>1206</v>
      </c>
      <c r="D966">
        <v>1</v>
      </c>
      <c r="E966" t="s">
        <v>50</v>
      </c>
      <c r="F966">
        <v>56</v>
      </c>
      <c r="G966" t="s">
        <v>267</v>
      </c>
      <c r="H966" t="s">
        <v>52</v>
      </c>
      <c r="I966" t="s">
        <v>52</v>
      </c>
      <c r="J966" t="s">
        <v>53</v>
      </c>
      <c r="K966" t="s">
        <v>53</v>
      </c>
      <c r="L966" t="s">
        <v>53</v>
      </c>
      <c r="M966">
        <v>0</v>
      </c>
      <c r="O966">
        <v>1</v>
      </c>
      <c r="P966" s="2">
        <v>1</v>
      </c>
      <c r="Q966" t="s">
        <v>50</v>
      </c>
      <c r="R966">
        <v>56</v>
      </c>
      <c r="S966" s="5">
        <f t="shared" si="15"/>
        <v>0</v>
      </c>
      <c r="T966" t="s">
        <v>54</v>
      </c>
      <c r="U966" t="s">
        <v>53</v>
      </c>
      <c r="W966" t="s">
        <v>53</v>
      </c>
      <c r="Y966" t="s">
        <v>55</v>
      </c>
      <c r="Z966" t="s">
        <v>52</v>
      </c>
      <c r="AA966">
        <v>2</v>
      </c>
      <c r="AB966" t="s">
        <v>267</v>
      </c>
      <c r="AC966" t="s">
        <v>52</v>
      </c>
      <c r="AD966" t="s">
        <v>52</v>
      </c>
      <c r="AE966" t="s">
        <v>53</v>
      </c>
      <c r="AF966" t="s">
        <v>53</v>
      </c>
      <c r="AG966" t="s">
        <v>53</v>
      </c>
    </row>
    <row r="967" spans="1:49" hidden="1" x14ac:dyDescent="0.35">
      <c r="A967" s="2" t="s">
        <v>359</v>
      </c>
      <c r="B967">
        <v>12</v>
      </c>
      <c r="C967">
        <v>1206</v>
      </c>
      <c r="D967">
        <v>1</v>
      </c>
      <c r="E967" t="s">
        <v>50</v>
      </c>
      <c r="F967">
        <v>56</v>
      </c>
      <c r="G967" t="s">
        <v>267</v>
      </c>
      <c r="H967" t="s">
        <v>52</v>
      </c>
      <c r="I967" t="s">
        <v>52</v>
      </c>
      <c r="J967" t="s">
        <v>53</v>
      </c>
      <c r="K967" t="s">
        <v>53</v>
      </c>
      <c r="L967" t="s">
        <v>53</v>
      </c>
      <c r="M967">
        <v>0</v>
      </c>
      <c r="O967">
        <v>1</v>
      </c>
      <c r="P967" s="2">
        <v>2</v>
      </c>
      <c r="Q967" t="s">
        <v>56</v>
      </c>
      <c r="R967">
        <v>55</v>
      </c>
      <c r="S967" s="5">
        <f t="shared" si="15"/>
        <v>0</v>
      </c>
      <c r="T967" t="s">
        <v>57</v>
      </c>
      <c r="U967" t="s">
        <v>53</v>
      </c>
      <c r="W967" t="s">
        <v>53</v>
      </c>
      <c r="Y967" t="s">
        <v>55</v>
      </c>
      <c r="Z967" t="s">
        <v>52</v>
      </c>
      <c r="AA967">
        <v>1</v>
      </c>
      <c r="AB967" t="s">
        <v>267</v>
      </c>
      <c r="AC967" t="s">
        <v>52</v>
      </c>
      <c r="AD967" t="s">
        <v>52</v>
      </c>
      <c r="AE967" t="s">
        <v>53</v>
      </c>
      <c r="AF967" t="s">
        <v>53</v>
      </c>
      <c r="AG967" t="s">
        <v>53</v>
      </c>
    </row>
    <row r="968" spans="1:49" hidden="1" x14ac:dyDescent="0.35">
      <c r="A968" s="2" t="s">
        <v>359</v>
      </c>
      <c r="B968">
        <v>12</v>
      </c>
      <c r="C968">
        <v>1206</v>
      </c>
      <c r="D968">
        <v>1</v>
      </c>
      <c r="E968" t="s">
        <v>50</v>
      </c>
      <c r="F968">
        <v>56</v>
      </c>
      <c r="G968" t="s">
        <v>267</v>
      </c>
      <c r="H968" t="s">
        <v>52</v>
      </c>
      <c r="I968" t="s">
        <v>52</v>
      </c>
      <c r="J968" t="s">
        <v>53</v>
      </c>
      <c r="K968" t="s">
        <v>53</v>
      </c>
      <c r="L968" t="s">
        <v>53</v>
      </c>
      <c r="M968">
        <v>0</v>
      </c>
      <c r="O968">
        <v>3</v>
      </c>
      <c r="P968" s="2">
        <v>3</v>
      </c>
      <c r="Q968" t="s">
        <v>50</v>
      </c>
      <c r="R968">
        <v>18</v>
      </c>
      <c r="S968" s="5">
        <f t="shared" si="15"/>
        <v>0</v>
      </c>
      <c r="T968" t="s">
        <v>58</v>
      </c>
      <c r="U968" t="s">
        <v>52</v>
      </c>
      <c r="V968">
        <v>1</v>
      </c>
      <c r="W968" t="s">
        <v>52</v>
      </c>
      <c r="X968">
        <v>2</v>
      </c>
      <c r="Y968" t="s">
        <v>59</v>
      </c>
      <c r="AB968" t="s">
        <v>267</v>
      </c>
      <c r="AC968" t="s">
        <v>52</v>
      </c>
      <c r="AD968" t="s">
        <v>52</v>
      </c>
      <c r="AE968" t="s">
        <v>53</v>
      </c>
      <c r="AF968" t="s">
        <v>53</v>
      </c>
      <c r="AG968" t="s">
        <v>52</v>
      </c>
      <c r="AH968">
        <v>3</v>
      </c>
      <c r="AI968" t="s">
        <v>63</v>
      </c>
      <c r="AJ968" t="s">
        <v>53</v>
      </c>
    </row>
    <row r="969" spans="1:49" hidden="1" x14ac:dyDescent="0.35">
      <c r="A969" s="2" t="s">
        <v>360</v>
      </c>
      <c r="B969">
        <v>4</v>
      </c>
      <c r="C969">
        <v>407</v>
      </c>
      <c r="D969">
        <v>2</v>
      </c>
      <c r="E969" t="s">
        <v>50</v>
      </c>
      <c r="F969">
        <v>63</v>
      </c>
      <c r="G969" t="s">
        <v>72</v>
      </c>
      <c r="I969" t="s">
        <v>73</v>
      </c>
      <c r="J969" t="s">
        <v>52</v>
      </c>
      <c r="K969" t="s">
        <v>52</v>
      </c>
      <c r="L969" t="s">
        <v>52</v>
      </c>
      <c r="M969">
        <v>5</v>
      </c>
      <c r="N969" t="s">
        <v>78</v>
      </c>
      <c r="O969">
        <v>3</v>
      </c>
      <c r="P969" s="2">
        <v>1</v>
      </c>
      <c r="Q969" t="s">
        <v>50</v>
      </c>
      <c r="R969">
        <v>63</v>
      </c>
      <c r="S969" s="5">
        <f t="shared" si="15"/>
        <v>0</v>
      </c>
      <c r="T969" t="s">
        <v>54</v>
      </c>
      <c r="U969" t="s">
        <v>53</v>
      </c>
      <c r="W969" t="s">
        <v>53</v>
      </c>
      <c r="Y969" t="s">
        <v>55</v>
      </c>
      <c r="Z969" t="s">
        <v>52</v>
      </c>
      <c r="AA969">
        <v>2</v>
      </c>
      <c r="AB969" t="s">
        <v>72</v>
      </c>
      <c r="AD969" t="s">
        <v>73</v>
      </c>
      <c r="AE969" t="s">
        <v>52</v>
      </c>
      <c r="AF969" t="s">
        <v>52</v>
      </c>
      <c r="AG969" t="s">
        <v>52</v>
      </c>
      <c r="AH969">
        <v>5</v>
      </c>
      <c r="AI969" t="s">
        <v>78</v>
      </c>
      <c r="AJ969" t="s">
        <v>53</v>
      </c>
    </row>
    <row r="970" spans="1:49" hidden="1" x14ac:dyDescent="0.35">
      <c r="A970" s="2" t="s">
        <v>360</v>
      </c>
      <c r="B970">
        <v>4</v>
      </c>
      <c r="C970">
        <v>407</v>
      </c>
      <c r="D970">
        <v>2</v>
      </c>
      <c r="E970" t="s">
        <v>50</v>
      </c>
      <c r="F970">
        <v>63</v>
      </c>
      <c r="G970" t="s">
        <v>72</v>
      </c>
      <c r="I970" t="s">
        <v>73</v>
      </c>
      <c r="J970" t="s">
        <v>52</v>
      </c>
      <c r="K970" t="s">
        <v>52</v>
      </c>
      <c r="L970" t="s">
        <v>52</v>
      </c>
      <c r="M970">
        <v>5</v>
      </c>
      <c r="N970" t="s">
        <v>78</v>
      </c>
      <c r="O970">
        <v>3</v>
      </c>
      <c r="P970" s="2">
        <v>2</v>
      </c>
      <c r="Q970" t="s">
        <v>56</v>
      </c>
      <c r="R970">
        <v>57</v>
      </c>
      <c r="S970" s="5">
        <f t="shared" si="15"/>
        <v>0</v>
      </c>
      <c r="T970" t="s">
        <v>57</v>
      </c>
      <c r="U970" t="s">
        <v>53</v>
      </c>
      <c r="W970" t="s">
        <v>53</v>
      </c>
      <c r="Y970" t="s">
        <v>55</v>
      </c>
      <c r="Z970" t="s">
        <v>52</v>
      </c>
      <c r="AA970">
        <v>1</v>
      </c>
      <c r="AB970" t="s">
        <v>72</v>
      </c>
      <c r="AD970" t="s">
        <v>73</v>
      </c>
      <c r="AE970" t="s">
        <v>52</v>
      </c>
      <c r="AF970" t="s">
        <v>52</v>
      </c>
      <c r="AG970" t="s">
        <v>52</v>
      </c>
      <c r="AH970">
        <v>4</v>
      </c>
      <c r="AI970" t="s">
        <v>83</v>
      </c>
      <c r="AJ970" t="s">
        <v>53</v>
      </c>
    </row>
    <row r="971" spans="1:49" hidden="1" x14ac:dyDescent="0.35">
      <c r="A971" s="2" t="s">
        <v>360</v>
      </c>
      <c r="B971">
        <v>4</v>
      </c>
      <c r="C971">
        <v>407</v>
      </c>
      <c r="D971">
        <v>2</v>
      </c>
      <c r="E971" t="s">
        <v>50</v>
      </c>
      <c r="F971">
        <v>63</v>
      </c>
      <c r="G971" t="s">
        <v>72</v>
      </c>
      <c r="I971" t="s">
        <v>73</v>
      </c>
      <c r="J971" t="s">
        <v>52</v>
      </c>
      <c r="K971" t="s">
        <v>52</v>
      </c>
      <c r="L971" t="s">
        <v>52</v>
      </c>
      <c r="M971">
        <v>5</v>
      </c>
      <c r="N971" t="s">
        <v>78</v>
      </c>
      <c r="O971">
        <v>3</v>
      </c>
      <c r="P971" s="2">
        <v>3</v>
      </c>
      <c r="Q971" t="s">
        <v>56</v>
      </c>
      <c r="R971">
        <v>27</v>
      </c>
      <c r="S971" s="5">
        <f t="shared" si="15"/>
        <v>0</v>
      </c>
      <c r="T971" t="s">
        <v>58</v>
      </c>
      <c r="U971" t="s">
        <v>52</v>
      </c>
      <c r="V971">
        <v>1</v>
      </c>
      <c r="W971" t="s">
        <v>52</v>
      </c>
      <c r="X971">
        <v>2</v>
      </c>
      <c r="Y971" t="s">
        <v>92</v>
      </c>
      <c r="AB971" t="s">
        <v>72</v>
      </c>
      <c r="AD971" t="s">
        <v>73</v>
      </c>
      <c r="AE971" t="s">
        <v>52</v>
      </c>
      <c r="AF971" t="s">
        <v>52</v>
      </c>
      <c r="AG971" t="s">
        <v>52</v>
      </c>
      <c r="AH971">
        <v>9</v>
      </c>
      <c r="AI971" t="s">
        <v>100</v>
      </c>
      <c r="AJ971" t="s">
        <v>53</v>
      </c>
    </row>
    <row r="972" spans="1:49" hidden="1" x14ac:dyDescent="0.35">
      <c r="A972" s="2" t="s">
        <v>360</v>
      </c>
      <c r="B972">
        <v>4</v>
      </c>
      <c r="C972">
        <v>407</v>
      </c>
      <c r="D972">
        <v>2</v>
      </c>
      <c r="E972" t="s">
        <v>50</v>
      </c>
      <c r="F972">
        <v>63</v>
      </c>
      <c r="G972" t="s">
        <v>72</v>
      </c>
      <c r="I972" t="s">
        <v>73</v>
      </c>
      <c r="J972" t="s">
        <v>52</v>
      </c>
      <c r="K972" t="s">
        <v>52</v>
      </c>
      <c r="L972" t="s">
        <v>52</v>
      </c>
      <c r="M972">
        <v>5</v>
      </c>
      <c r="N972" t="s">
        <v>78</v>
      </c>
      <c r="O972">
        <v>3</v>
      </c>
      <c r="P972" s="2">
        <v>4</v>
      </c>
      <c r="Q972" t="s">
        <v>56</v>
      </c>
      <c r="R972">
        <v>23</v>
      </c>
      <c r="S972" s="5">
        <f t="shared" si="15"/>
        <v>0</v>
      </c>
      <c r="T972" t="s">
        <v>58</v>
      </c>
      <c r="U972" t="s">
        <v>52</v>
      </c>
      <c r="V972">
        <v>1</v>
      </c>
      <c r="W972" t="s">
        <v>52</v>
      </c>
      <c r="X972">
        <v>2</v>
      </c>
      <c r="Y972" t="s">
        <v>59</v>
      </c>
      <c r="AB972" t="s">
        <v>72</v>
      </c>
      <c r="AD972" t="s">
        <v>73</v>
      </c>
      <c r="AE972" t="s">
        <v>52</v>
      </c>
      <c r="AF972" t="s">
        <v>52</v>
      </c>
      <c r="AG972" t="s">
        <v>52</v>
      </c>
      <c r="AH972">
        <v>8</v>
      </c>
      <c r="AI972" t="s">
        <v>60</v>
      </c>
      <c r="AJ972" t="s">
        <v>53</v>
      </c>
    </row>
    <row r="973" spans="1:49" hidden="1" x14ac:dyDescent="0.35">
      <c r="A973" s="2" t="s">
        <v>360</v>
      </c>
      <c r="B973">
        <v>4</v>
      </c>
      <c r="C973">
        <v>407</v>
      </c>
      <c r="D973">
        <v>2</v>
      </c>
      <c r="E973" t="s">
        <v>50</v>
      </c>
      <c r="F973">
        <v>63</v>
      </c>
      <c r="G973" t="s">
        <v>72</v>
      </c>
      <c r="I973" t="s">
        <v>73</v>
      </c>
      <c r="J973" t="s">
        <v>52</v>
      </c>
      <c r="K973" t="s">
        <v>52</v>
      </c>
      <c r="L973" t="s">
        <v>52</v>
      </c>
      <c r="M973">
        <v>5</v>
      </c>
      <c r="N973" t="s">
        <v>78</v>
      </c>
      <c r="O973">
        <v>3</v>
      </c>
      <c r="P973" s="2">
        <v>5</v>
      </c>
      <c r="Q973" t="s">
        <v>56</v>
      </c>
      <c r="R973">
        <v>9</v>
      </c>
      <c r="S973" s="5">
        <f t="shared" si="15"/>
        <v>0</v>
      </c>
      <c r="T973" t="s">
        <v>102</v>
      </c>
      <c r="U973" t="s">
        <v>53</v>
      </c>
      <c r="W973" t="s">
        <v>52</v>
      </c>
      <c r="X973">
        <v>3</v>
      </c>
      <c r="AB973" t="s">
        <v>72</v>
      </c>
      <c r="AD973" t="s">
        <v>73</v>
      </c>
      <c r="AE973" t="s">
        <v>52</v>
      </c>
      <c r="AF973" t="s">
        <v>52</v>
      </c>
      <c r="AG973" t="s">
        <v>52</v>
      </c>
      <c r="AH973">
        <v>3</v>
      </c>
      <c r="AI973" t="s">
        <v>63</v>
      </c>
      <c r="AJ973" t="s">
        <v>52</v>
      </c>
      <c r="AK973" t="s">
        <v>64</v>
      </c>
      <c r="AM973" t="s">
        <v>62</v>
      </c>
      <c r="AN973" t="s">
        <v>52</v>
      </c>
      <c r="AP973">
        <v>160000</v>
      </c>
      <c r="AQ973">
        <v>0</v>
      </c>
      <c r="AR973">
        <v>40000</v>
      </c>
      <c r="AS973">
        <v>20000</v>
      </c>
      <c r="AT973">
        <v>0</v>
      </c>
      <c r="AU973">
        <v>0</v>
      </c>
      <c r="AV973">
        <v>2000</v>
      </c>
      <c r="AW973">
        <v>222000</v>
      </c>
    </row>
    <row r="974" spans="1:49" hidden="1" x14ac:dyDescent="0.35">
      <c r="A974" s="2" t="s">
        <v>361</v>
      </c>
      <c r="B974">
        <v>3</v>
      </c>
      <c r="C974">
        <v>301</v>
      </c>
      <c r="D974">
        <v>2</v>
      </c>
      <c r="E974" t="s">
        <v>50</v>
      </c>
      <c r="F974">
        <v>40</v>
      </c>
      <c r="G974" t="s">
        <v>72</v>
      </c>
      <c r="I974" t="s">
        <v>73</v>
      </c>
      <c r="J974" t="s">
        <v>52</v>
      </c>
      <c r="K974" t="s">
        <v>52</v>
      </c>
      <c r="L974" t="s">
        <v>52</v>
      </c>
      <c r="M974">
        <v>9</v>
      </c>
      <c r="N974" t="s">
        <v>100</v>
      </c>
      <c r="O974">
        <v>3</v>
      </c>
      <c r="P974" s="2">
        <v>1</v>
      </c>
      <c r="Q974" t="s">
        <v>50</v>
      </c>
      <c r="R974">
        <v>40</v>
      </c>
      <c r="S974" s="5">
        <f t="shared" si="15"/>
        <v>0</v>
      </c>
      <c r="T974" t="s">
        <v>54</v>
      </c>
      <c r="U974" t="s">
        <v>53</v>
      </c>
      <c r="W974" t="s">
        <v>53</v>
      </c>
      <c r="Y974" t="s">
        <v>55</v>
      </c>
      <c r="Z974" t="s">
        <v>52</v>
      </c>
      <c r="AA974">
        <v>2</v>
      </c>
      <c r="AB974" t="s">
        <v>72</v>
      </c>
      <c r="AD974" t="s">
        <v>73</v>
      </c>
      <c r="AE974" t="s">
        <v>52</v>
      </c>
      <c r="AF974" t="s">
        <v>52</v>
      </c>
      <c r="AG974" t="s">
        <v>52</v>
      </c>
      <c r="AH974">
        <v>9</v>
      </c>
      <c r="AI974" t="s">
        <v>100</v>
      </c>
      <c r="AJ974" t="s">
        <v>53</v>
      </c>
    </row>
    <row r="975" spans="1:49" hidden="1" x14ac:dyDescent="0.35">
      <c r="A975" s="2" t="s">
        <v>361</v>
      </c>
      <c r="B975">
        <v>3</v>
      </c>
      <c r="C975">
        <v>301</v>
      </c>
      <c r="D975">
        <v>2</v>
      </c>
      <c r="E975" t="s">
        <v>50</v>
      </c>
      <c r="F975">
        <v>40</v>
      </c>
      <c r="G975" t="s">
        <v>72</v>
      </c>
      <c r="I975" t="s">
        <v>73</v>
      </c>
      <c r="J975" t="s">
        <v>52</v>
      </c>
      <c r="K975" t="s">
        <v>52</v>
      </c>
      <c r="L975" t="s">
        <v>52</v>
      </c>
      <c r="M975">
        <v>9</v>
      </c>
      <c r="N975" t="s">
        <v>100</v>
      </c>
      <c r="O975">
        <v>3</v>
      </c>
      <c r="P975" s="2">
        <v>2</v>
      </c>
      <c r="Q975" t="s">
        <v>56</v>
      </c>
      <c r="R975">
        <v>34</v>
      </c>
      <c r="S975" s="5">
        <f t="shared" si="15"/>
        <v>0</v>
      </c>
      <c r="T975" t="s">
        <v>57</v>
      </c>
      <c r="U975" t="s">
        <v>52</v>
      </c>
      <c r="V975">
        <v>4</v>
      </c>
      <c r="W975" t="s">
        <v>53</v>
      </c>
      <c r="Y975" t="s">
        <v>55</v>
      </c>
      <c r="Z975" t="s">
        <v>52</v>
      </c>
      <c r="AA975">
        <v>1</v>
      </c>
      <c r="AB975" t="s">
        <v>72</v>
      </c>
      <c r="AD975" t="s">
        <v>73</v>
      </c>
      <c r="AE975" t="s">
        <v>53</v>
      </c>
      <c r="AF975" t="s">
        <v>53</v>
      </c>
      <c r="AG975" t="s">
        <v>52</v>
      </c>
      <c r="AH975">
        <v>4</v>
      </c>
      <c r="AI975" t="s">
        <v>83</v>
      </c>
      <c r="AJ975" t="s">
        <v>53</v>
      </c>
    </row>
    <row r="976" spans="1:49" x14ac:dyDescent="0.35">
      <c r="A976" s="2" t="s">
        <v>361</v>
      </c>
      <c r="B976">
        <v>3</v>
      </c>
      <c r="C976">
        <v>301</v>
      </c>
      <c r="D976">
        <v>2</v>
      </c>
      <c r="E976" t="s">
        <v>50</v>
      </c>
      <c r="F976">
        <v>40</v>
      </c>
      <c r="G976" t="s">
        <v>72</v>
      </c>
      <c r="I976" t="s">
        <v>73</v>
      </c>
      <c r="J976" t="s">
        <v>52</v>
      </c>
      <c r="K976" t="s">
        <v>52</v>
      </c>
      <c r="L976" t="s">
        <v>52</v>
      </c>
      <c r="M976">
        <v>9</v>
      </c>
      <c r="N976" t="s">
        <v>100</v>
      </c>
      <c r="O976">
        <v>3</v>
      </c>
      <c r="P976" s="6">
        <v>3</v>
      </c>
      <c r="Q976" t="s">
        <v>56</v>
      </c>
      <c r="R976">
        <v>15</v>
      </c>
      <c r="S976" s="5">
        <f t="shared" si="15"/>
        <v>1</v>
      </c>
      <c r="T976" t="s">
        <v>58</v>
      </c>
      <c r="U976" t="s">
        <v>52</v>
      </c>
      <c r="V976">
        <v>1</v>
      </c>
      <c r="W976" t="s">
        <v>52</v>
      </c>
      <c r="X976">
        <v>2</v>
      </c>
      <c r="Y976" t="s">
        <v>59</v>
      </c>
      <c r="AB976" t="s">
        <v>72</v>
      </c>
      <c r="AD976" t="s">
        <v>73</v>
      </c>
      <c r="AE976" t="s">
        <v>52</v>
      </c>
      <c r="AF976" t="s">
        <v>52</v>
      </c>
      <c r="AG976" t="s">
        <v>52</v>
      </c>
      <c r="AH976">
        <v>11</v>
      </c>
      <c r="AI976" t="s">
        <v>107</v>
      </c>
      <c r="AJ976" t="s">
        <v>52</v>
      </c>
      <c r="AK976" t="s">
        <v>123</v>
      </c>
      <c r="AM976" t="s">
        <v>62</v>
      </c>
      <c r="AN976" t="s">
        <v>52</v>
      </c>
      <c r="AP976">
        <v>0</v>
      </c>
      <c r="AQ976">
        <v>1152000</v>
      </c>
      <c r="AR976">
        <v>80000</v>
      </c>
      <c r="AS976">
        <v>20000</v>
      </c>
      <c r="AT976">
        <v>0</v>
      </c>
      <c r="AU976">
        <v>672000</v>
      </c>
      <c r="AV976">
        <v>20000</v>
      </c>
      <c r="AW976">
        <v>1944000</v>
      </c>
    </row>
    <row r="977" spans="1:49" hidden="1" x14ac:dyDescent="0.35">
      <c r="A977" s="2" t="s">
        <v>361</v>
      </c>
      <c r="B977">
        <v>3</v>
      </c>
      <c r="C977">
        <v>301</v>
      </c>
      <c r="D977">
        <v>2</v>
      </c>
      <c r="E977" t="s">
        <v>50</v>
      </c>
      <c r="F977">
        <v>40</v>
      </c>
      <c r="G977" t="s">
        <v>72</v>
      </c>
      <c r="I977" t="s">
        <v>73</v>
      </c>
      <c r="J977" t="s">
        <v>52</v>
      </c>
      <c r="K977" t="s">
        <v>52</v>
      </c>
      <c r="L977" t="s">
        <v>52</v>
      </c>
      <c r="M977">
        <v>9</v>
      </c>
      <c r="N977" t="s">
        <v>100</v>
      </c>
      <c r="O977">
        <v>3</v>
      </c>
      <c r="P977" s="2">
        <v>4</v>
      </c>
      <c r="Q977" t="s">
        <v>50</v>
      </c>
      <c r="R977">
        <v>64</v>
      </c>
      <c r="S977" s="5">
        <f t="shared" si="15"/>
        <v>0</v>
      </c>
      <c r="T977" t="s">
        <v>91</v>
      </c>
      <c r="U977" t="s">
        <v>53</v>
      </c>
      <c r="W977" t="s">
        <v>53</v>
      </c>
      <c r="Y977" t="s">
        <v>92</v>
      </c>
      <c r="AB977" t="s">
        <v>72</v>
      </c>
      <c r="AD977" t="s">
        <v>73</v>
      </c>
      <c r="AE977" t="s">
        <v>52</v>
      </c>
      <c r="AF977" t="s">
        <v>52</v>
      </c>
      <c r="AG977" t="s">
        <v>52</v>
      </c>
      <c r="AH977">
        <v>10</v>
      </c>
      <c r="AI977" t="s">
        <v>107</v>
      </c>
      <c r="AJ977" t="s">
        <v>53</v>
      </c>
    </row>
    <row r="978" spans="1:49" hidden="1" x14ac:dyDescent="0.35">
      <c r="A978" s="2" t="s">
        <v>362</v>
      </c>
      <c r="B978">
        <v>13</v>
      </c>
      <c r="C978">
        <v>1307</v>
      </c>
      <c r="D978">
        <v>2</v>
      </c>
      <c r="E978" t="s">
        <v>50</v>
      </c>
      <c r="F978">
        <v>48</v>
      </c>
      <c r="G978" t="s">
        <v>72</v>
      </c>
      <c r="I978" t="s">
        <v>73</v>
      </c>
      <c r="J978" t="s">
        <v>52</v>
      </c>
      <c r="K978" t="s">
        <v>52</v>
      </c>
      <c r="L978" t="s">
        <v>52</v>
      </c>
      <c r="M978">
        <v>12</v>
      </c>
      <c r="N978" t="s">
        <v>115</v>
      </c>
      <c r="O978">
        <v>3</v>
      </c>
      <c r="P978" s="2">
        <v>1</v>
      </c>
      <c r="Q978" t="s">
        <v>50</v>
      </c>
      <c r="R978">
        <v>48</v>
      </c>
      <c r="S978" s="5">
        <f t="shared" si="15"/>
        <v>0</v>
      </c>
      <c r="T978" t="s">
        <v>54</v>
      </c>
      <c r="U978" t="s">
        <v>53</v>
      </c>
      <c r="W978" t="s">
        <v>53</v>
      </c>
      <c r="Y978" t="s">
        <v>55</v>
      </c>
      <c r="Z978" t="s">
        <v>52</v>
      </c>
      <c r="AA978">
        <v>2</v>
      </c>
      <c r="AB978" t="s">
        <v>72</v>
      </c>
      <c r="AD978" t="s">
        <v>73</v>
      </c>
      <c r="AE978" t="s">
        <v>52</v>
      </c>
      <c r="AF978" t="s">
        <v>52</v>
      </c>
      <c r="AG978" t="s">
        <v>52</v>
      </c>
      <c r="AH978">
        <v>12</v>
      </c>
      <c r="AI978" t="s">
        <v>115</v>
      </c>
      <c r="AJ978" t="s">
        <v>53</v>
      </c>
    </row>
    <row r="979" spans="1:49" hidden="1" x14ac:dyDescent="0.35">
      <c r="A979" s="2" t="s">
        <v>362</v>
      </c>
      <c r="B979">
        <v>13</v>
      </c>
      <c r="C979">
        <v>1307</v>
      </c>
      <c r="D979">
        <v>2</v>
      </c>
      <c r="E979" t="s">
        <v>50</v>
      </c>
      <c r="F979">
        <v>48</v>
      </c>
      <c r="G979" t="s">
        <v>72</v>
      </c>
      <c r="I979" t="s">
        <v>73</v>
      </c>
      <c r="J979" t="s">
        <v>52</v>
      </c>
      <c r="K979" t="s">
        <v>52</v>
      </c>
      <c r="L979" t="s">
        <v>52</v>
      </c>
      <c r="M979">
        <v>12</v>
      </c>
      <c r="N979" t="s">
        <v>115</v>
      </c>
      <c r="O979">
        <v>3</v>
      </c>
      <c r="P979" s="2">
        <v>2</v>
      </c>
      <c r="Q979" t="s">
        <v>56</v>
      </c>
      <c r="R979">
        <v>44</v>
      </c>
      <c r="S979" s="5">
        <f t="shared" si="15"/>
        <v>0</v>
      </c>
      <c r="T979" t="s">
        <v>57</v>
      </c>
      <c r="U979" t="s">
        <v>53</v>
      </c>
      <c r="W979" t="s">
        <v>53</v>
      </c>
      <c r="Y979" t="s">
        <v>55</v>
      </c>
      <c r="Z979" t="s">
        <v>52</v>
      </c>
      <c r="AA979">
        <v>1</v>
      </c>
      <c r="AB979" t="s">
        <v>72</v>
      </c>
      <c r="AD979" t="s">
        <v>73</v>
      </c>
      <c r="AE979" t="s">
        <v>52</v>
      </c>
      <c r="AF979" t="s">
        <v>52</v>
      </c>
      <c r="AG979" t="s">
        <v>52</v>
      </c>
      <c r="AH979">
        <v>5</v>
      </c>
      <c r="AI979" t="s">
        <v>78</v>
      </c>
      <c r="AJ979" t="s">
        <v>53</v>
      </c>
    </row>
    <row r="980" spans="1:49" hidden="1" x14ac:dyDescent="0.35">
      <c r="A980" s="2" t="s">
        <v>362</v>
      </c>
      <c r="B980">
        <v>13</v>
      </c>
      <c r="C980">
        <v>1307</v>
      </c>
      <c r="D980">
        <v>2</v>
      </c>
      <c r="E980" t="s">
        <v>50</v>
      </c>
      <c r="F980">
        <v>48</v>
      </c>
      <c r="G980" t="s">
        <v>72</v>
      </c>
      <c r="I980" t="s">
        <v>73</v>
      </c>
      <c r="J980" t="s">
        <v>52</v>
      </c>
      <c r="K980" t="s">
        <v>52</v>
      </c>
      <c r="L980" t="s">
        <v>52</v>
      </c>
      <c r="M980">
        <v>12</v>
      </c>
      <c r="N980" t="s">
        <v>115</v>
      </c>
      <c r="O980">
        <v>1</v>
      </c>
      <c r="P980" s="2">
        <v>3</v>
      </c>
      <c r="Q980" t="s">
        <v>56</v>
      </c>
      <c r="R980">
        <v>4</v>
      </c>
      <c r="S980" s="5">
        <f t="shared" si="15"/>
        <v>0</v>
      </c>
      <c r="T980" t="s">
        <v>58</v>
      </c>
      <c r="U980" t="s">
        <v>52</v>
      </c>
      <c r="V980">
        <v>1</v>
      </c>
      <c r="W980" t="s">
        <v>52</v>
      </c>
      <c r="X980">
        <v>2</v>
      </c>
      <c r="AB980" t="s">
        <v>72</v>
      </c>
      <c r="AD980" t="s">
        <v>73</v>
      </c>
      <c r="AE980" t="s">
        <v>53</v>
      </c>
      <c r="AF980" t="s">
        <v>53</v>
      </c>
      <c r="AG980" t="s">
        <v>52</v>
      </c>
      <c r="AH980">
        <v>0</v>
      </c>
      <c r="AI980" t="s">
        <v>68</v>
      </c>
      <c r="AJ980" t="s">
        <v>52</v>
      </c>
      <c r="AK980" t="s">
        <v>68</v>
      </c>
      <c r="AL980" t="s">
        <v>109</v>
      </c>
      <c r="AN980" t="s">
        <v>53</v>
      </c>
    </row>
    <row r="981" spans="1:49" hidden="1" x14ac:dyDescent="0.35">
      <c r="A981" s="2" t="s">
        <v>363</v>
      </c>
      <c r="B981">
        <v>8</v>
      </c>
      <c r="C981">
        <v>810</v>
      </c>
      <c r="D981">
        <v>1</v>
      </c>
      <c r="E981" t="s">
        <v>50</v>
      </c>
      <c r="F981">
        <v>24</v>
      </c>
      <c r="G981" t="s">
        <v>72</v>
      </c>
      <c r="I981" t="s">
        <v>52</v>
      </c>
      <c r="J981" t="s">
        <v>52</v>
      </c>
      <c r="K981" t="s">
        <v>52</v>
      </c>
      <c r="L981" t="s">
        <v>52</v>
      </c>
      <c r="M981">
        <v>9</v>
      </c>
      <c r="N981" t="s">
        <v>100</v>
      </c>
      <c r="O981">
        <v>1</v>
      </c>
      <c r="P981" s="2">
        <v>1</v>
      </c>
      <c r="Q981" t="s">
        <v>50</v>
      </c>
      <c r="R981">
        <v>24</v>
      </c>
      <c r="S981" s="5">
        <f t="shared" si="15"/>
        <v>0</v>
      </c>
      <c r="T981" t="s">
        <v>54</v>
      </c>
      <c r="U981" t="s">
        <v>53</v>
      </c>
      <c r="W981" t="s">
        <v>53</v>
      </c>
      <c r="Y981" t="s">
        <v>59</v>
      </c>
      <c r="AB981" t="s">
        <v>72</v>
      </c>
      <c r="AD981" t="s">
        <v>52</v>
      </c>
      <c r="AE981" t="s">
        <v>52</v>
      </c>
      <c r="AF981" t="s">
        <v>52</v>
      </c>
      <c r="AG981" t="s">
        <v>52</v>
      </c>
      <c r="AH981">
        <v>9</v>
      </c>
      <c r="AI981" t="s">
        <v>100</v>
      </c>
      <c r="AJ981" t="s">
        <v>53</v>
      </c>
    </row>
    <row r="982" spans="1:49" hidden="1" x14ac:dyDescent="0.35">
      <c r="A982" s="2" t="s">
        <v>363</v>
      </c>
      <c r="B982">
        <v>8</v>
      </c>
      <c r="C982">
        <v>810</v>
      </c>
      <c r="D982">
        <v>1</v>
      </c>
      <c r="E982" t="s">
        <v>50</v>
      </c>
      <c r="F982">
        <v>24</v>
      </c>
      <c r="G982" t="s">
        <v>72</v>
      </c>
      <c r="I982" t="s">
        <v>52</v>
      </c>
      <c r="J982" t="s">
        <v>52</v>
      </c>
      <c r="K982" t="s">
        <v>52</v>
      </c>
      <c r="L982" t="s">
        <v>52</v>
      </c>
      <c r="M982">
        <v>9</v>
      </c>
      <c r="N982" t="s">
        <v>100</v>
      </c>
      <c r="O982">
        <v>1</v>
      </c>
      <c r="P982" s="2">
        <v>2</v>
      </c>
      <c r="Q982" t="s">
        <v>50</v>
      </c>
      <c r="R982">
        <v>23</v>
      </c>
      <c r="S982" s="5">
        <f t="shared" si="15"/>
        <v>0</v>
      </c>
      <c r="T982" t="s">
        <v>111</v>
      </c>
      <c r="U982" t="s">
        <v>53</v>
      </c>
      <c r="W982" t="s">
        <v>53</v>
      </c>
      <c r="Y982" t="s">
        <v>59</v>
      </c>
      <c r="AB982" t="s">
        <v>72</v>
      </c>
      <c r="AD982" t="s">
        <v>73</v>
      </c>
      <c r="AE982" t="s">
        <v>52</v>
      </c>
      <c r="AF982" t="s">
        <v>52</v>
      </c>
      <c r="AG982" t="s">
        <v>52</v>
      </c>
      <c r="AH982">
        <v>7</v>
      </c>
      <c r="AI982" t="s">
        <v>86</v>
      </c>
      <c r="AJ982" t="s">
        <v>53</v>
      </c>
    </row>
    <row r="983" spans="1:49" hidden="1" x14ac:dyDescent="0.35">
      <c r="A983" s="2" t="s">
        <v>363</v>
      </c>
      <c r="B983">
        <v>8</v>
      </c>
      <c r="C983">
        <v>810</v>
      </c>
      <c r="D983">
        <v>1</v>
      </c>
      <c r="E983" t="s">
        <v>50</v>
      </c>
      <c r="F983">
        <v>24</v>
      </c>
      <c r="G983" t="s">
        <v>72</v>
      </c>
      <c r="I983" t="s">
        <v>52</v>
      </c>
      <c r="J983" t="s">
        <v>52</v>
      </c>
      <c r="K983" t="s">
        <v>52</v>
      </c>
      <c r="L983" t="s">
        <v>52</v>
      </c>
      <c r="M983">
        <v>9</v>
      </c>
      <c r="N983" t="s">
        <v>100</v>
      </c>
      <c r="O983">
        <v>4</v>
      </c>
      <c r="P983" s="2">
        <v>3</v>
      </c>
      <c r="Q983" t="s">
        <v>50</v>
      </c>
      <c r="R983">
        <v>17</v>
      </c>
      <c r="S983" s="5">
        <f t="shared" si="15"/>
        <v>0</v>
      </c>
      <c r="T983" t="s">
        <v>111</v>
      </c>
      <c r="U983" t="s">
        <v>53</v>
      </c>
      <c r="W983" t="s">
        <v>53</v>
      </c>
      <c r="Y983" t="s">
        <v>59</v>
      </c>
      <c r="AB983" t="s">
        <v>72</v>
      </c>
      <c r="AD983" t="s">
        <v>52</v>
      </c>
      <c r="AE983" t="s">
        <v>52</v>
      </c>
      <c r="AF983" t="s">
        <v>52</v>
      </c>
      <c r="AG983" t="s">
        <v>52</v>
      </c>
      <c r="AH983">
        <v>7</v>
      </c>
      <c r="AI983" t="s">
        <v>86</v>
      </c>
      <c r="AJ983" t="s">
        <v>53</v>
      </c>
      <c r="AO983" t="s">
        <v>119</v>
      </c>
    </row>
    <row r="984" spans="1:49" hidden="1" x14ac:dyDescent="0.35">
      <c r="A984" s="2" t="s">
        <v>364</v>
      </c>
      <c r="B984">
        <v>17</v>
      </c>
      <c r="C984">
        <v>1710</v>
      </c>
      <c r="D984">
        <v>1</v>
      </c>
      <c r="E984" t="s">
        <v>56</v>
      </c>
      <c r="F984">
        <v>34</v>
      </c>
      <c r="G984" t="s">
        <v>72</v>
      </c>
      <c r="I984" t="s">
        <v>73</v>
      </c>
      <c r="J984" t="s">
        <v>53</v>
      </c>
      <c r="K984" t="s">
        <v>53</v>
      </c>
      <c r="L984" t="s">
        <v>52</v>
      </c>
      <c r="M984">
        <v>1</v>
      </c>
      <c r="N984" t="s">
        <v>65</v>
      </c>
      <c r="O984">
        <v>4</v>
      </c>
      <c r="P984" s="2">
        <v>1</v>
      </c>
      <c r="Q984" t="s">
        <v>56</v>
      </c>
      <c r="R984">
        <v>34</v>
      </c>
      <c r="S984" s="5">
        <f t="shared" si="15"/>
        <v>0</v>
      </c>
      <c r="T984" t="s">
        <v>54</v>
      </c>
      <c r="U984" t="s">
        <v>53</v>
      </c>
      <c r="W984" t="s">
        <v>53</v>
      </c>
      <c r="Y984" t="s">
        <v>122</v>
      </c>
      <c r="AB984" t="s">
        <v>72</v>
      </c>
      <c r="AD984" t="s">
        <v>73</v>
      </c>
      <c r="AE984" t="s">
        <v>53</v>
      </c>
      <c r="AF984" t="s">
        <v>53</v>
      </c>
      <c r="AG984" t="s">
        <v>52</v>
      </c>
      <c r="AH984">
        <v>1</v>
      </c>
      <c r="AI984" t="s">
        <v>65</v>
      </c>
      <c r="AJ984" t="s">
        <v>53</v>
      </c>
    </row>
    <row r="985" spans="1:49" x14ac:dyDescent="0.35">
      <c r="A985" s="2" t="s">
        <v>364</v>
      </c>
      <c r="B985">
        <v>17</v>
      </c>
      <c r="C985">
        <v>1710</v>
      </c>
      <c r="D985">
        <v>1</v>
      </c>
      <c r="E985" t="s">
        <v>56</v>
      </c>
      <c r="F985">
        <v>34</v>
      </c>
      <c r="G985" t="s">
        <v>72</v>
      </c>
      <c r="I985" t="s">
        <v>73</v>
      </c>
      <c r="J985" t="s">
        <v>53</v>
      </c>
      <c r="K985" t="s">
        <v>53</v>
      </c>
      <c r="L985" t="s">
        <v>52</v>
      </c>
      <c r="M985">
        <v>1</v>
      </c>
      <c r="N985" t="s">
        <v>65</v>
      </c>
      <c r="O985">
        <v>4</v>
      </c>
      <c r="P985" s="6">
        <v>2</v>
      </c>
      <c r="Q985" t="s">
        <v>56</v>
      </c>
      <c r="R985">
        <v>12</v>
      </c>
      <c r="S985" s="5">
        <f t="shared" si="15"/>
        <v>1</v>
      </c>
      <c r="T985" t="s">
        <v>58</v>
      </c>
      <c r="U985" t="s">
        <v>53</v>
      </c>
      <c r="W985" t="s">
        <v>52</v>
      </c>
      <c r="X985">
        <v>1</v>
      </c>
      <c r="AB985" t="s">
        <v>72</v>
      </c>
      <c r="AD985" t="s">
        <v>73</v>
      </c>
      <c r="AE985" t="s">
        <v>52</v>
      </c>
      <c r="AF985" t="s">
        <v>52</v>
      </c>
      <c r="AG985" t="s">
        <v>52</v>
      </c>
      <c r="AH985">
        <v>4</v>
      </c>
      <c r="AI985" t="s">
        <v>83</v>
      </c>
      <c r="AJ985" t="s">
        <v>52</v>
      </c>
      <c r="AK985" t="s">
        <v>64</v>
      </c>
      <c r="AM985" t="s">
        <v>62</v>
      </c>
      <c r="AN985" t="s">
        <v>52</v>
      </c>
      <c r="AP985">
        <v>0</v>
      </c>
      <c r="AQ985">
        <v>240000</v>
      </c>
      <c r="AR985">
        <v>25000</v>
      </c>
      <c r="AS985">
        <v>20000</v>
      </c>
      <c r="AT985">
        <v>0</v>
      </c>
      <c r="AU985">
        <v>0</v>
      </c>
      <c r="AV985">
        <v>0</v>
      </c>
      <c r="AW985">
        <v>285000</v>
      </c>
    </row>
    <row r="986" spans="1:49" x14ac:dyDescent="0.35">
      <c r="A986" s="2" t="s">
        <v>364</v>
      </c>
      <c r="B986">
        <v>17</v>
      </c>
      <c r="C986">
        <v>1710</v>
      </c>
      <c r="D986">
        <v>1</v>
      </c>
      <c r="E986" t="s">
        <v>56</v>
      </c>
      <c r="F986">
        <v>34</v>
      </c>
      <c r="G986" t="s">
        <v>72</v>
      </c>
      <c r="I986" t="s">
        <v>73</v>
      </c>
      <c r="J986" t="s">
        <v>53</v>
      </c>
      <c r="K986" t="s">
        <v>53</v>
      </c>
      <c r="L986" t="s">
        <v>52</v>
      </c>
      <c r="M986">
        <v>1</v>
      </c>
      <c r="N986" t="s">
        <v>65</v>
      </c>
      <c r="O986">
        <v>4</v>
      </c>
      <c r="P986" s="6">
        <v>3</v>
      </c>
      <c r="Q986" t="s">
        <v>56</v>
      </c>
      <c r="R986">
        <v>11</v>
      </c>
      <c r="S986" s="5">
        <f t="shared" si="15"/>
        <v>1</v>
      </c>
      <c r="T986" t="s">
        <v>58</v>
      </c>
      <c r="U986" t="s">
        <v>53</v>
      </c>
      <c r="W986" t="s">
        <v>52</v>
      </c>
      <c r="X986">
        <v>1</v>
      </c>
      <c r="AB986" t="s">
        <v>72</v>
      </c>
      <c r="AD986" t="s">
        <v>73</v>
      </c>
      <c r="AE986" t="s">
        <v>52</v>
      </c>
      <c r="AF986" t="s">
        <v>52</v>
      </c>
      <c r="AG986" t="s">
        <v>52</v>
      </c>
      <c r="AH986">
        <v>4</v>
      </c>
      <c r="AI986" t="s">
        <v>83</v>
      </c>
      <c r="AJ986" t="s">
        <v>52</v>
      </c>
      <c r="AK986" t="s">
        <v>84</v>
      </c>
      <c r="AM986" t="s">
        <v>62</v>
      </c>
      <c r="AN986" t="s">
        <v>52</v>
      </c>
      <c r="AP986">
        <v>0</v>
      </c>
      <c r="AQ986">
        <v>240000</v>
      </c>
      <c r="AR986">
        <v>25000</v>
      </c>
      <c r="AS986">
        <v>20000</v>
      </c>
      <c r="AT986">
        <v>0</v>
      </c>
      <c r="AU986">
        <v>0</v>
      </c>
      <c r="AV986">
        <v>0</v>
      </c>
      <c r="AW986">
        <v>285000</v>
      </c>
    </row>
    <row r="987" spans="1:49" hidden="1" x14ac:dyDescent="0.35">
      <c r="A987" s="2" t="s">
        <v>365</v>
      </c>
      <c r="B987">
        <v>1</v>
      </c>
      <c r="C987">
        <v>102</v>
      </c>
      <c r="D987">
        <v>2</v>
      </c>
      <c r="E987" t="s">
        <v>50</v>
      </c>
      <c r="F987">
        <v>56</v>
      </c>
      <c r="G987" t="s">
        <v>72</v>
      </c>
      <c r="I987" t="s">
        <v>73</v>
      </c>
      <c r="J987" t="s">
        <v>52</v>
      </c>
      <c r="K987" t="s">
        <v>52</v>
      </c>
      <c r="L987" t="s">
        <v>52</v>
      </c>
      <c r="M987">
        <v>8</v>
      </c>
      <c r="N987" t="s">
        <v>86</v>
      </c>
      <c r="O987">
        <v>4</v>
      </c>
      <c r="P987" s="2">
        <v>1</v>
      </c>
      <c r="Q987" t="s">
        <v>50</v>
      </c>
      <c r="R987">
        <v>56</v>
      </c>
      <c r="S987" s="5">
        <f t="shared" si="15"/>
        <v>0</v>
      </c>
      <c r="T987" t="s">
        <v>54</v>
      </c>
      <c r="U987" t="s">
        <v>53</v>
      </c>
      <c r="W987" t="s">
        <v>53</v>
      </c>
      <c r="Y987" t="s">
        <v>55</v>
      </c>
      <c r="Z987" t="s">
        <v>52</v>
      </c>
      <c r="AA987">
        <v>2</v>
      </c>
      <c r="AB987" t="s">
        <v>72</v>
      </c>
      <c r="AD987" t="s">
        <v>73</v>
      </c>
      <c r="AE987" t="s">
        <v>52</v>
      </c>
      <c r="AF987" t="s">
        <v>52</v>
      </c>
      <c r="AG987" t="s">
        <v>52</v>
      </c>
      <c r="AH987">
        <v>8</v>
      </c>
      <c r="AI987" t="s">
        <v>86</v>
      </c>
      <c r="AJ987" t="s">
        <v>53</v>
      </c>
    </row>
    <row r="988" spans="1:49" hidden="1" x14ac:dyDescent="0.35">
      <c r="A988" s="2" t="s">
        <v>365</v>
      </c>
      <c r="B988">
        <v>1</v>
      </c>
      <c r="C988">
        <v>102</v>
      </c>
      <c r="D988">
        <v>2</v>
      </c>
      <c r="E988" t="s">
        <v>50</v>
      </c>
      <c r="F988">
        <v>56</v>
      </c>
      <c r="G988" t="s">
        <v>72</v>
      </c>
      <c r="I988" t="s">
        <v>73</v>
      </c>
      <c r="J988" t="s">
        <v>52</v>
      </c>
      <c r="K988" t="s">
        <v>52</v>
      </c>
      <c r="L988" t="s">
        <v>52</v>
      </c>
      <c r="M988">
        <v>8</v>
      </c>
      <c r="N988" t="s">
        <v>86</v>
      </c>
      <c r="O988">
        <v>4</v>
      </c>
      <c r="P988" s="2">
        <v>2</v>
      </c>
      <c r="Q988" t="s">
        <v>56</v>
      </c>
      <c r="R988">
        <v>51</v>
      </c>
      <c r="S988" s="5">
        <f t="shared" si="15"/>
        <v>0</v>
      </c>
      <c r="T988" t="s">
        <v>57</v>
      </c>
      <c r="U988" t="s">
        <v>53</v>
      </c>
      <c r="W988" t="s">
        <v>53</v>
      </c>
      <c r="Y988" t="s">
        <v>55</v>
      </c>
      <c r="Z988" t="s">
        <v>52</v>
      </c>
      <c r="AA988">
        <v>1</v>
      </c>
      <c r="AB988" t="s">
        <v>72</v>
      </c>
      <c r="AD988" t="s">
        <v>73</v>
      </c>
      <c r="AE988" t="s">
        <v>53</v>
      </c>
      <c r="AF988" t="s">
        <v>53</v>
      </c>
      <c r="AG988" t="s">
        <v>53</v>
      </c>
    </row>
    <row r="989" spans="1:49" hidden="1" x14ac:dyDescent="0.35">
      <c r="A989" s="2" t="s">
        <v>365</v>
      </c>
      <c r="B989">
        <v>1</v>
      </c>
      <c r="C989">
        <v>102</v>
      </c>
      <c r="D989">
        <v>2</v>
      </c>
      <c r="E989" t="s">
        <v>50</v>
      </c>
      <c r="F989">
        <v>56</v>
      </c>
      <c r="G989" t="s">
        <v>72</v>
      </c>
      <c r="I989" t="s">
        <v>73</v>
      </c>
      <c r="J989" t="s">
        <v>52</v>
      </c>
      <c r="K989" t="s">
        <v>52</v>
      </c>
      <c r="L989" t="s">
        <v>52</v>
      </c>
      <c r="M989">
        <v>8</v>
      </c>
      <c r="N989" t="s">
        <v>86</v>
      </c>
      <c r="O989">
        <v>3</v>
      </c>
      <c r="P989" s="2">
        <v>4</v>
      </c>
      <c r="Q989" t="s">
        <v>50</v>
      </c>
      <c r="R989">
        <v>20</v>
      </c>
      <c r="S989" s="5">
        <f t="shared" si="15"/>
        <v>0</v>
      </c>
      <c r="T989" t="s">
        <v>58</v>
      </c>
      <c r="U989" t="s">
        <v>52</v>
      </c>
      <c r="V989">
        <v>1</v>
      </c>
      <c r="W989" t="s">
        <v>52</v>
      </c>
      <c r="X989">
        <v>2</v>
      </c>
      <c r="Y989" t="s">
        <v>59</v>
      </c>
      <c r="AB989" t="s">
        <v>72</v>
      </c>
      <c r="AD989" t="s">
        <v>73</v>
      </c>
      <c r="AE989" t="s">
        <v>52</v>
      </c>
      <c r="AF989" t="s">
        <v>52</v>
      </c>
      <c r="AG989" t="s">
        <v>52</v>
      </c>
      <c r="AH989">
        <v>6</v>
      </c>
      <c r="AI989" t="s">
        <v>79</v>
      </c>
      <c r="AJ989" t="s">
        <v>53</v>
      </c>
    </row>
    <row r="990" spans="1:49" x14ac:dyDescent="0.35">
      <c r="A990" s="2" t="s">
        <v>365</v>
      </c>
      <c r="B990">
        <v>1</v>
      </c>
      <c r="C990">
        <v>102</v>
      </c>
      <c r="D990">
        <v>2</v>
      </c>
      <c r="E990" t="s">
        <v>50</v>
      </c>
      <c r="F990">
        <v>56</v>
      </c>
      <c r="G990" t="s">
        <v>72</v>
      </c>
      <c r="I990" t="s">
        <v>73</v>
      </c>
      <c r="J990" t="s">
        <v>52</v>
      </c>
      <c r="K990" t="s">
        <v>52</v>
      </c>
      <c r="L990" t="s">
        <v>52</v>
      </c>
      <c r="M990">
        <v>8</v>
      </c>
      <c r="N990" t="s">
        <v>86</v>
      </c>
      <c r="O990">
        <v>3</v>
      </c>
      <c r="P990" s="6">
        <v>5</v>
      </c>
      <c r="Q990" t="s">
        <v>56</v>
      </c>
      <c r="R990">
        <v>15</v>
      </c>
      <c r="S990" s="5">
        <f t="shared" si="15"/>
        <v>1</v>
      </c>
      <c r="T990" t="s">
        <v>58</v>
      </c>
      <c r="U990" t="s">
        <v>52</v>
      </c>
      <c r="V990">
        <v>1</v>
      </c>
      <c r="W990" t="s">
        <v>52</v>
      </c>
      <c r="X990">
        <v>2</v>
      </c>
      <c r="Y990" t="s">
        <v>59</v>
      </c>
      <c r="AB990" t="s">
        <v>72</v>
      </c>
      <c r="AD990" t="s">
        <v>73</v>
      </c>
      <c r="AE990" t="s">
        <v>52</v>
      </c>
      <c r="AF990" t="s">
        <v>52</v>
      </c>
      <c r="AG990" t="s">
        <v>52</v>
      </c>
      <c r="AH990">
        <v>10</v>
      </c>
      <c r="AI990" t="s">
        <v>80</v>
      </c>
      <c r="AJ990" t="s">
        <v>52</v>
      </c>
      <c r="AK990" t="s">
        <v>81</v>
      </c>
      <c r="AM990" t="s">
        <v>62</v>
      </c>
      <c r="AN990" t="s">
        <v>52</v>
      </c>
      <c r="AP990">
        <v>0</v>
      </c>
      <c r="AQ990">
        <v>162000</v>
      </c>
      <c r="AR990">
        <v>36000</v>
      </c>
      <c r="AS990">
        <v>38500</v>
      </c>
      <c r="AT990">
        <v>1170000</v>
      </c>
      <c r="AU990">
        <v>0</v>
      </c>
      <c r="AV990">
        <v>0</v>
      </c>
      <c r="AW990">
        <v>1406500</v>
      </c>
    </row>
    <row r="991" spans="1:49" hidden="1" x14ac:dyDescent="0.35">
      <c r="A991" s="2" t="s">
        <v>365</v>
      </c>
      <c r="B991">
        <v>1</v>
      </c>
      <c r="C991">
        <v>102</v>
      </c>
      <c r="D991">
        <v>2</v>
      </c>
      <c r="E991" t="s">
        <v>50</v>
      </c>
      <c r="F991">
        <v>56</v>
      </c>
      <c r="G991" t="s">
        <v>72</v>
      </c>
      <c r="I991" t="s">
        <v>73</v>
      </c>
      <c r="J991" t="s">
        <v>52</v>
      </c>
      <c r="K991" t="s">
        <v>52</v>
      </c>
      <c r="L991" t="s">
        <v>52</v>
      </c>
      <c r="M991">
        <v>8</v>
      </c>
      <c r="N991" t="s">
        <v>86</v>
      </c>
      <c r="O991">
        <v>3</v>
      </c>
      <c r="P991" s="2">
        <v>6</v>
      </c>
      <c r="Q991" t="s">
        <v>56</v>
      </c>
      <c r="R991">
        <v>15</v>
      </c>
      <c r="S991" s="5">
        <f t="shared" si="15"/>
        <v>0</v>
      </c>
      <c r="T991" t="s">
        <v>102</v>
      </c>
      <c r="U991" t="s">
        <v>53</v>
      </c>
      <c r="W991" t="s">
        <v>53</v>
      </c>
      <c r="Y991" t="s">
        <v>59</v>
      </c>
      <c r="AB991" t="s">
        <v>72</v>
      </c>
      <c r="AD991" t="s">
        <v>73</v>
      </c>
      <c r="AE991" t="s">
        <v>52</v>
      </c>
      <c r="AF991" t="s">
        <v>52</v>
      </c>
      <c r="AG991" t="s">
        <v>52</v>
      </c>
      <c r="AH991">
        <v>8</v>
      </c>
      <c r="AI991" t="s">
        <v>86</v>
      </c>
      <c r="AJ991" t="s">
        <v>52</v>
      </c>
      <c r="AK991" t="s">
        <v>87</v>
      </c>
      <c r="AM991" t="s">
        <v>62</v>
      </c>
      <c r="AN991" t="s">
        <v>52</v>
      </c>
      <c r="AP991">
        <v>0</v>
      </c>
      <c r="AQ991">
        <v>300000</v>
      </c>
      <c r="AR991">
        <v>36000</v>
      </c>
      <c r="AS991">
        <v>38500</v>
      </c>
      <c r="AT991">
        <v>702000</v>
      </c>
      <c r="AU991">
        <v>0</v>
      </c>
      <c r="AV991">
        <v>0</v>
      </c>
      <c r="AW991">
        <v>1076500</v>
      </c>
    </row>
    <row r="992" spans="1:49" hidden="1" x14ac:dyDescent="0.35">
      <c r="A992" s="2" t="s">
        <v>366</v>
      </c>
      <c r="B992">
        <v>6</v>
      </c>
      <c r="C992">
        <v>603</v>
      </c>
      <c r="D992">
        <v>1</v>
      </c>
      <c r="E992" t="s">
        <v>50</v>
      </c>
      <c r="F992">
        <v>56</v>
      </c>
      <c r="G992" t="s">
        <v>72</v>
      </c>
      <c r="I992" t="s">
        <v>73</v>
      </c>
      <c r="J992" t="s">
        <v>52</v>
      </c>
      <c r="K992" t="s">
        <v>52</v>
      </c>
      <c r="L992" t="s">
        <v>52</v>
      </c>
      <c r="M992">
        <v>8</v>
      </c>
      <c r="N992" t="s">
        <v>60</v>
      </c>
      <c r="O992">
        <v>3</v>
      </c>
      <c r="P992" s="2">
        <v>1</v>
      </c>
      <c r="Q992" t="s">
        <v>50</v>
      </c>
      <c r="R992">
        <v>56</v>
      </c>
      <c r="S992" s="5">
        <f t="shared" si="15"/>
        <v>0</v>
      </c>
      <c r="T992" t="s">
        <v>54</v>
      </c>
      <c r="U992" t="s">
        <v>53</v>
      </c>
      <c r="W992" t="s">
        <v>53</v>
      </c>
      <c r="Y992" t="s">
        <v>55</v>
      </c>
      <c r="Z992" t="s">
        <v>52</v>
      </c>
      <c r="AA992">
        <v>2</v>
      </c>
      <c r="AB992" t="s">
        <v>72</v>
      </c>
      <c r="AD992" t="s">
        <v>73</v>
      </c>
      <c r="AE992" t="s">
        <v>52</v>
      </c>
      <c r="AF992" t="s">
        <v>52</v>
      </c>
      <c r="AG992" t="s">
        <v>52</v>
      </c>
      <c r="AH992">
        <v>8</v>
      </c>
      <c r="AI992" t="s">
        <v>60</v>
      </c>
      <c r="AJ992" t="s">
        <v>53</v>
      </c>
    </row>
    <row r="993" spans="1:49" hidden="1" x14ac:dyDescent="0.35">
      <c r="A993" s="2" t="s">
        <v>366</v>
      </c>
      <c r="B993">
        <v>6</v>
      </c>
      <c r="C993">
        <v>603</v>
      </c>
      <c r="D993">
        <v>1</v>
      </c>
      <c r="E993" t="s">
        <v>50</v>
      </c>
      <c r="F993">
        <v>56</v>
      </c>
      <c r="G993" t="s">
        <v>72</v>
      </c>
      <c r="I993" t="s">
        <v>73</v>
      </c>
      <c r="J993" t="s">
        <v>52</v>
      </c>
      <c r="K993" t="s">
        <v>52</v>
      </c>
      <c r="L993" t="s">
        <v>52</v>
      </c>
      <c r="M993">
        <v>8</v>
      </c>
      <c r="N993" t="s">
        <v>60</v>
      </c>
      <c r="O993">
        <v>3</v>
      </c>
      <c r="P993" s="2">
        <v>2</v>
      </c>
      <c r="Q993" t="s">
        <v>56</v>
      </c>
      <c r="R993">
        <v>50</v>
      </c>
      <c r="S993" s="5">
        <f t="shared" si="15"/>
        <v>0</v>
      </c>
      <c r="T993" t="s">
        <v>57</v>
      </c>
      <c r="U993" t="s">
        <v>53</v>
      </c>
      <c r="W993" t="s">
        <v>53</v>
      </c>
      <c r="Y993" t="s">
        <v>55</v>
      </c>
      <c r="Z993" t="s">
        <v>52</v>
      </c>
      <c r="AA993">
        <v>1</v>
      </c>
      <c r="AB993" t="s">
        <v>72</v>
      </c>
      <c r="AD993" t="s">
        <v>73</v>
      </c>
      <c r="AE993" t="s">
        <v>53</v>
      </c>
      <c r="AF993" t="s">
        <v>53</v>
      </c>
      <c r="AG993" t="s">
        <v>52</v>
      </c>
      <c r="AH993">
        <v>0</v>
      </c>
      <c r="AI993" t="s">
        <v>67</v>
      </c>
      <c r="AJ993" t="s">
        <v>53</v>
      </c>
    </row>
    <row r="994" spans="1:49" x14ac:dyDescent="0.35">
      <c r="A994" s="2" t="s">
        <v>366</v>
      </c>
      <c r="B994">
        <v>6</v>
      </c>
      <c r="C994">
        <v>603</v>
      </c>
      <c r="D994">
        <v>1</v>
      </c>
      <c r="E994" t="s">
        <v>50</v>
      </c>
      <c r="F994">
        <v>56</v>
      </c>
      <c r="G994" t="s">
        <v>72</v>
      </c>
      <c r="I994" t="s">
        <v>73</v>
      </c>
      <c r="J994" t="s">
        <v>52</v>
      </c>
      <c r="K994" t="s">
        <v>52</v>
      </c>
      <c r="L994" t="s">
        <v>52</v>
      </c>
      <c r="M994">
        <v>8</v>
      </c>
      <c r="N994" t="s">
        <v>60</v>
      </c>
      <c r="O994">
        <v>3</v>
      </c>
      <c r="P994" s="6">
        <v>3</v>
      </c>
      <c r="Q994" t="s">
        <v>50</v>
      </c>
      <c r="R994">
        <v>15</v>
      </c>
      <c r="S994" s="5">
        <f t="shared" si="15"/>
        <v>1</v>
      </c>
      <c r="T994" t="s">
        <v>58</v>
      </c>
      <c r="U994" t="s">
        <v>52</v>
      </c>
      <c r="V994">
        <v>1</v>
      </c>
      <c r="W994" t="s">
        <v>52</v>
      </c>
      <c r="X994">
        <v>2</v>
      </c>
      <c r="Y994" t="s">
        <v>59</v>
      </c>
      <c r="AB994" t="s">
        <v>72</v>
      </c>
      <c r="AD994" t="s">
        <v>52</v>
      </c>
      <c r="AE994" t="s">
        <v>52</v>
      </c>
      <c r="AF994" t="s">
        <v>52</v>
      </c>
      <c r="AG994" t="s">
        <v>52</v>
      </c>
      <c r="AH994">
        <v>9</v>
      </c>
      <c r="AI994" t="s">
        <v>107</v>
      </c>
      <c r="AJ994" t="s">
        <v>52</v>
      </c>
      <c r="AK994" t="s">
        <v>81</v>
      </c>
      <c r="AM994" t="s">
        <v>62</v>
      </c>
      <c r="AN994" t="s">
        <v>52</v>
      </c>
      <c r="AP994">
        <v>280000</v>
      </c>
      <c r="AQ994">
        <v>1200000</v>
      </c>
      <c r="AR994">
        <v>60000</v>
      </c>
      <c r="AS994">
        <v>40000</v>
      </c>
      <c r="AT994">
        <v>0</v>
      </c>
      <c r="AU994">
        <v>540000</v>
      </c>
      <c r="AV994">
        <v>15000</v>
      </c>
      <c r="AW994">
        <v>2135000</v>
      </c>
    </row>
    <row r="995" spans="1:49" x14ac:dyDescent="0.35">
      <c r="A995" s="2" t="s">
        <v>366</v>
      </c>
      <c r="B995">
        <v>6</v>
      </c>
      <c r="C995">
        <v>603</v>
      </c>
      <c r="D995">
        <v>1</v>
      </c>
      <c r="E995" t="s">
        <v>50</v>
      </c>
      <c r="F995">
        <v>56</v>
      </c>
      <c r="G995" t="s">
        <v>72</v>
      </c>
      <c r="I995" t="s">
        <v>73</v>
      </c>
      <c r="J995" t="s">
        <v>52</v>
      </c>
      <c r="K995" t="s">
        <v>52</v>
      </c>
      <c r="L995" t="s">
        <v>52</v>
      </c>
      <c r="M995">
        <v>8</v>
      </c>
      <c r="N995" t="s">
        <v>60</v>
      </c>
      <c r="O995">
        <v>2</v>
      </c>
      <c r="P995" s="6">
        <v>4</v>
      </c>
      <c r="Q995" t="s">
        <v>56</v>
      </c>
      <c r="R995">
        <v>10</v>
      </c>
      <c r="S995" s="5">
        <f t="shared" si="15"/>
        <v>1</v>
      </c>
      <c r="T995" t="s">
        <v>58</v>
      </c>
      <c r="U995" t="s">
        <v>52</v>
      </c>
      <c r="V995">
        <v>1</v>
      </c>
      <c r="W995" t="s">
        <v>52</v>
      </c>
      <c r="X995">
        <v>2</v>
      </c>
      <c r="AB995" t="s">
        <v>72</v>
      </c>
      <c r="AD995" t="s">
        <v>52</v>
      </c>
      <c r="AE995" t="s">
        <v>52</v>
      </c>
      <c r="AF995" t="s">
        <v>52</v>
      </c>
      <c r="AG995" t="s">
        <v>52</v>
      </c>
      <c r="AH995">
        <v>4</v>
      </c>
      <c r="AI995" t="s">
        <v>83</v>
      </c>
      <c r="AJ995" t="s">
        <v>52</v>
      </c>
      <c r="AK995" t="s">
        <v>84</v>
      </c>
      <c r="AM995" t="s">
        <v>62</v>
      </c>
      <c r="AN995" t="s">
        <v>52</v>
      </c>
      <c r="AP995">
        <v>3000000</v>
      </c>
      <c r="AQ995">
        <v>430000</v>
      </c>
      <c r="AR995">
        <v>50000</v>
      </c>
      <c r="AS995">
        <v>15000</v>
      </c>
      <c r="AT995">
        <v>0</v>
      </c>
      <c r="AU995">
        <v>0</v>
      </c>
      <c r="AV995">
        <v>3000</v>
      </c>
      <c r="AW995">
        <v>3498000</v>
      </c>
    </row>
    <row r="996" spans="1:49" hidden="1" x14ac:dyDescent="0.35">
      <c r="A996" s="2" t="s">
        <v>367</v>
      </c>
      <c r="B996">
        <v>18</v>
      </c>
      <c r="C996">
        <v>1802</v>
      </c>
      <c r="D996">
        <v>2</v>
      </c>
      <c r="E996" t="s">
        <v>56</v>
      </c>
      <c r="F996">
        <v>34</v>
      </c>
      <c r="G996" t="s">
        <v>72</v>
      </c>
      <c r="I996" t="s">
        <v>73</v>
      </c>
      <c r="J996" t="s">
        <v>52</v>
      </c>
      <c r="K996" t="s">
        <v>52</v>
      </c>
      <c r="L996" t="s">
        <v>52</v>
      </c>
      <c r="M996">
        <v>13</v>
      </c>
      <c r="N996" t="s">
        <v>76</v>
      </c>
      <c r="O996">
        <v>2</v>
      </c>
      <c r="P996" s="2">
        <v>1</v>
      </c>
      <c r="Q996" t="s">
        <v>56</v>
      </c>
      <c r="R996">
        <v>34</v>
      </c>
      <c r="S996" s="5">
        <f t="shared" si="15"/>
        <v>0</v>
      </c>
      <c r="T996" t="s">
        <v>54</v>
      </c>
      <c r="U996" t="s">
        <v>53</v>
      </c>
      <c r="W996" t="s">
        <v>53</v>
      </c>
      <c r="Y996" t="s">
        <v>55</v>
      </c>
      <c r="Z996" t="s">
        <v>52</v>
      </c>
      <c r="AA996">
        <v>2</v>
      </c>
      <c r="AB996" t="s">
        <v>72</v>
      </c>
      <c r="AD996" t="s">
        <v>73</v>
      </c>
      <c r="AE996" t="s">
        <v>52</v>
      </c>
      <c r="AF996" t="s">
        <v>52</v>
      </c>
      <c r="AG996" t="s">
        <v>52</v>
      </c>
      <c r="AH996">
        <v>13</v>
      </c>
      <c r="AI996" t="s">
        <v>76</v>
      </c>
      <c r="AJ996" t="s">
        <v>53</v>
      </c>
    </row>
    <row r="997" spans="1:49" hidden="1" x14ac:dyDescent="0.35">
      <c r="A997" s="2" t="s">
        <v>367</v>
      </c>
      <c r="B997">
        <v>18</v>
      </c>
      <c r="C997">
        <v>1802</v>
      </c>
      <c r="D997">
        <v>2</v>
      </c>
      <c r="E997" t="s">
        <v>56</v>
      </c>
      <c r="F997">
        <v>34</v>
      </c>
      <c r="G997" t="s">
        <v>72</v>
      </c>
      <c r="I997" t="s">
        <v>73</v>
      </c>
      <c r="J997" t="s">
        <v>52</v>
      </c>
      <c r="K997" t="s">
        <v>52</v>
      </c>
      <c r="L997" t="s">
        <v>52</v>
      </c>
      <c r="M997">
        <v>13</v>
      </c>
      <c r="N997" t="s">
        <v>76</v>
      </c>
      <c r="O997">
        <v>2</v>
      </c>
      <c r="P997" s="2">
        <v>2</v>
      </c>
      <c r="Q997" t="s">
        <v>50</v>
      </c>
      <c r="R997">
        <v>32</v>
      </c>
      <c r="S997" s="5">
        <f t="shared" si="15"/>
        <v>0</v>
      </c>
      <c r="T997" t="s">
        <v>57</v>
      </c>
      <c r="U997" t="s">
        <v>53</v>
      </c>
      <c r="W997" t="s">
        <v>53</v>
      </c>
      <c r="Y997" t="s">
        <v>55</v>
      </c>
      <c r="Z997" t="s">
        <v>52</v>
      </c>
      <c r="AA997">
        <v>1</v>
      </c>
      <c r="AB997" t="s">
        <v>72</v>
      </c>
      <c r="AD997" t="s">
        <v>73</v>
      </c>
      <c r="AE997" t="s">
        <v>52</v>
      </c>
      <c r="AF997" t="s">
        <v>53</v>
      </c>
      <c r="AG997" t="s">
        <v>52</v>
      </c>
      <c r="AH997">
        <v>2</v>
      </c>
      <c r="AI997" t="s">
        <v>97</v>
      </c>
      <c r="AJ997" t="s">
        <v>53</v>
      </c>
    </row>
    <row r="998" spans="1:49" x14ac:dyDescent="0.35">
      <c r="A998" s="2" t="s">
        <v>367</v>
      </c>
      <c r="B998">
        <v>18</v>
      </c>
      <c r="C998">
        <v>1802</v>
      </c>
      <c r="D998">
        <v>2</v>
      </c>
      <c r="E998" t="s">
        <v>56</v>
      </c>
      <c r="F998">
        <v>34</v>
      </c>
      <c r="G998" t="s">
        <v>72</v>
      </c>
      <c r="I998" t="s">
        <v>73</v>
      </c>
      <c r="J998" t="s">
        <v>52</v>
      </c>
      <c r="K998" t="s">
        <v>52</v>
      </c>
      <c r="L998" t="s">
        <v>52</v>
      </c>
      <c r="M998">
        <v>13</v>
      </c>
      <c r="N998" t="s">
        <v>76</v>
      </c>
      <c r="O998">
        <v>2</v>
      </c>
      <c r="P998" s="6">
        <v>3</v>
      </c>
      <c r="Q998" t="s">
        <v>50</v>
      </c>
      <c r="R998">
        <v>11</v>
      </c>
      <c r="S998" s="5">
        <f t="shared" si="15"/>
        <v>1</v>
      </c>
      <c r="T998" t="s">
        <v>58</v>
      </c>
      <c r="U998" t="s">
        <v>52</v>
      </c>
      <c r="V998">
        <v>2</v>
      </c>
      <c r="W998" t="s">
        <v>52</v>
      </c>
      <c r="X998">
        <v>1</v>
      </c>
      <c r="AB998" t="s">
        <v>72</v>
      </c>
      <c r="AD998" t="s">
        <v>73</v>
      </c>
      <c r="AE998" t="s">
        <v>52</v>
      </c>
      <c r="AF998" t="s">
        <v>52</v>
      </c>
      <c r="AG998" t="s">
        <v>52</v>
      </c>
      <c r="AH998">
        <v>4</v>
      </c>
      <c r="AI998" t="s">
        <v>63</v>
      </c>
      <c r="AJ998" t="s">
        <v>52</v>
      </c>
      <c r="AK998" t="s">
        <v>64</v>
      </c>
      <c r="AM998" t="s">
        <v>62</v>
      </c>
      <c r="AN998" t="s">
        <v>53</v>
      </c>
      <c r="AP998">
        <v>0</v>
      </c>
      <c r="AQ998">
        <v>0</v>
      </c>
      <c r="AR998">
        <v>23000</v>
      </c>
      <c r="AS998">
        <v>40000</v>
      </c>
      <c r="AT998">
        <v>0</v>
      </c>
      <c r="AU998">
        <v>0</v>
      </c>
      <c r="AV998">
        <v>0</v>
      </c>
      <c r="AW998">
        <v>63000</v>
      </c>
    </row>
    <row r="999" spans="1:49" x14ac:dyDescent="0.35">
      <c r="A999" s="2" t="s">
        <v>367</v>
      </c>
      <c r="B999">
        <v>18</v>
      </c>
      <c r="C999">
        <v>1802</v>
      </c>
      <c r="D999">
        <v>2</v>
      </c>
      <c r="E999" t="s">
        <v>56</v>
      </c>
      <c r="F999">
        <v>34</v>
      </c>
      <c r="G999" t="s">
        <v>72</v>
      </c>
      <c r="I999" t="s">
        <v>73</v>
      </c>
      <c r="J999" t="s">
        <v>52</v>
      </c>
      <c r="K999" t="s">
        <v>52</v>
      </c>
      <c r="L999" t="s">
        <v>52</v>
      </c>
      <c r="M999">
        <v>13</v>
      </c>
      <c r="N999" t="s">
        <v>76</v>
      </c>
      <c r="O999">
        <v>2</v>
      </c>
      <c r="P999" s="6">
        <v>4</v>
      </c>
      <c r="Q999" t="s">
        <v>50</v>
      </c>
      <c r="R999">
        <v>9</v>
      </c>
      <c r="S999" s="5">
        <f t="shared" si="15"/>
        <v>1</v>
      </c>
      <c r="T999" t="s">
        <v>58</v>
      </c>
      <c r="U999" t="s">
        <v>52</v>
      </c>
      <c r="V999">
        <v>2</v>
      </c>
      <c r="W999" t="s">
        <v>52</v>
      </c>
      <c r="X999">
        <v>1</v>
      </c>
      <c r="AB999" t="s">
        <v>72</v>
      </c>
      <c r="AD999" t="s">
        <v>73</v>
      </c>
      <c r="AE999" t="s">
        <v>52</v>
      </c>
      <c r="AF999" t="s">
        <v>52</v>
      </c>
      <c r="AG999" t="s">
        <v>52</v>
      </c>
      <c r="AH999">
        <v>4</v>
      </c>
      <c r="AI999" t="s">
        <v>63</v>
      </c>
      <c r="AJ999" t="s">
        <v>52</v>
      </c>
      <c r="AK999" t="s">
        <v>64</v>
      </c>
      <c r="AM999" t="s">
        <v>62</v>
      </c>
      <c r="AN999" t="s">
        <v>53</v>
      </c>
      <c r="AP999">
        <v>0</v>
      </c>
      <c r="AQ999">
        <v>0</v>
      </c>
      <c r="AR999">
        <v>23000</v>
      </c>
      <c r="AS999">
        <v>25000</v>
      </c>
      <c r="AT999">
        <v>0</v>
      </c>
      <c r="AU999">
        <v>0</v>
      </c>
      <c r="AV999">
        <v>0</v>
      </c>
      <c r="AW999">
        <v>48000</v>
      </c>
    </row>
    <row r="1000" spans="1:49" x14ac:dyDescent="0.35">
      <c r="A1000" s="2" t="s">
        <v>367</v>
      </c>
      <c r="B1000">
        <v>18</v>
      </c>
      <c r="C1000">
        <v>1802</v>
      </c>
      <c r="D1000">
        <v>2</v>
      </c>
      <c r="E1000" t="s">
        <v>56</v>
      </c>
      <c r="F1000">
        <v>34</v>
      </c>
      <c r="G1000" t="s">
        <v>72</v>
      </c>
      <c r="I1000" t="s">
        <v>73</v>
      </c>
      <c r="J1000" t="s">
        <v>52</v>
      </c>
      <c r="K1000" t="s">
        <v>52</v>
      </c>
      <c r="L1000" t="s">
        <v>52</v>
      </c>
      <c r="M1000">
        <v>13</v>
      </c>
      <c r="N1000" t="s">
        <v>76</v>
      </c>
      <c r="O1000">
        <v>5</v>
      </c>
      <c r="P1000" s="6">
        <v>5</v>
      </c>
      <c r="Q1000" t="s">
        <v>56</v>
      </c>
      <c r="R1000">
        <v>7</v>
      </c>
      <c r="S1000" s="5">
        <f t="shared" si="15"/>
        <v>1</v>
      </c>
      <c r="T1000" t="s">
        <v>58</v>
      </c>
      <c r="U1000" t="s">
        <v>52</v>
      </c>
      <c r="V1000">
        <v>2</v>
      </c>
      <c r="W1000" t="s">
        <v>52</v>
      </c>
      <c r="X1000">
        <v>1</v>
      </c>
      <c r="AB1000" t="s">
        <v>72</v>
      </c>
      <c r="AD1000" t="s">
        <v>73</v>
      </c>
      <c r="AE1000" t="s">
        <v>52</v>
      </c>
      <c r="AF1000" t="s">
        <v>52</v>
      </c>
      <c r="AG1000" t="s">
        <v>52</v>
      </c>
      <c r="AH1000">
        <v>2</v>
      </c>
      <c r="AI1000" t="s">
        <v>65</v>
      </c>
      <c r="AJ1000" t="s">
        <v>52</v>
      </c>
      <c r="AK1000" t="s">
        <v>66</v>
      </c>
      <c r="AM1000" t="s">
        <v>62</v>
      </c>
      <c r="AN1000" t="s">
        <v>53</v>
      </c>
      <c r="AP1000">
        <v>0</v>
      </c>
      <c r="AQ1000">
        <v>0</v>
      </c>
      <c r="AR1000">
        <v>12000</v>
      </c>
      <c r="AS1000">
        <v>18000</v>
      </c>
      <c r="AT1000">
        <v>0</v>
      </c>
      <c r="AU1000">
        <v>0</v>
      </c>
      <c r="AV1000">
        <v>0</v>
      </c>
      <c r="AW1000">
        <v>30000</v>
      </c>
    </row>
    <row r="1001" spans="1:49" hidden="1" x14ac:dyDescent="0.35">
      <c r="A1001" s="2" t="s">
        <v>368</v>
      </c>
      <c r="B1001">
        <v>19</v>
      </c>
      <c r="C1001">
        <v>1905</v>
      </c>
      <c r="D1001">
        <v>2</v>
      </c>
      <c r="E1001" t="s">
        <v>50</v>
      </c>
      <c r="F1001">
        <v>25</v>
      </c>
      <c r="G1001" t="s">
        <v>72</v>
      </c>
      <c r="I1001" t="s">
        <v>73</v>
      </c>
      <c r="J1001" t="s">
        <v>52</v>
      </c>
      <c r="K1001" t="s">
        <v>52</v>
      </c>
      <c r="L1001" t="s">
        <v>52</v>
      </c>
      <c r="M1001">
        <v>8</v>
      </c>
      <c r="N1001" t="s">
        <v>60</v>
      </c>
      <c r="O1001">
        <v>5</v>
      </c>
      <c r="P1001" s="2">
        <v>1</v>
      </c>
      <c r="Q1001" t="s">
        <v>50</v>
      </c>
      <c r="R1001">
        <v>25</v>
      </c>
      <c r="S1001" s="5">
        <f t="shared" si="15"/>
        <v>0</v>
      </c>
      <c r="T1001" t="s">
        <v>54</v>
      </c>
      <c r="U1001" t="s">
        <v>53</v>
      </c>
      <c r="W1001" t="s">
        <v>53</v>
      </c>
      <c r="Y1001" t="s">
        <v>55</v>
      </c>
      <c r="Z1001" t="s">
        <v>52</v>
      </c>
      <c r="AA1001">
        <v>2</v>
      </c>
      <c r="AB1001" t="s">
        <v>72</v>
      </c>
      <c r="AD1001" t="s">
        <v>73</v>
      </c>
      <c r="AE1001" t="s">
        <v>52</v>
      </c>
      <c r="AF1001" t="s">
        <v>52</v>
      </c>
      <c r="AG1001" t="s">
        <v>52</v>
      </c>
      <c r="AH1001">
        <v>8</v>
      </c>
      <c r="AI1001" t="s">
        <v>60</v>
      </c>
      <c r="AJ1001" t="s">
        <v>53</v>
      </c>
    </row>
    <row r="1002" spans="1:49" hidden="1" x14ac:dyDescent="0.35">
      <c r="A1002" s="2" t="s">
        <v>368</v>
      </c>
      <c r="B1002">
        <v>19</v>
      </c>
      <c r="C1002">
        <v>1905</v>
      </c>
      <c r="D1002">
        <v>2</v>
      </c>
      <c r="E1002" t="s">
        <v>50</v>
      </c>
      <c r="F1002">
        <v>25</v>
      </c>
      <c r="G1002" t="s">
        <v>72</v>
      </c>
      <c r="I1002" t="s">
        <v>73</v>
      </c>
      <c r="J1002" t="s">
        <v>52</v>
      </c>
      <c r="K1002" t="s">
        <v>52</v>
      </c>
      <c r="L1002" t="s">
        <v>52</v>
      </c>
      <c r="M1002">
        <v>8</v>
      </c>
      <c r="N1002" t="s">
        <v>60</v>
      </c>
      <c r="O1002">
        <v>5</v>
      </c>
      <c r="P1002" s="2">
        <v>2</v>
      </c>
      <c r="Q1002" t="s">
        <v>56</v>
      </c>
      <c r="R1002">
        <v>23</v>
      </c>
      <c r="S1002" s="5">
        <f t="shared" si="15"/>
        <v>0</v>
      </c>
      <c r="T1002" t="s">
        <v>57</v>
      </c>
      <c r="U1002" t="s">
        <v>53</v>
      </c>
      <c r="W1002" t="s">
        <v>53</v>
      </c>
      <c r="Y1002" t="s">
        <v>55</v>
      </c>
      <c r="Z1002" t="s">
        <v>52</v>
      </c>
      <c r="AA1002">
        <v>1</v>
      </c>
      <c r="AB1002" t="s">
        <v>72</v>
      </c>
      <c r="AD1002" t="s">
        <v>73</v>
      </c>
      <c r="AE1002" t="s">
        <v>52</v>
      </c>
      <c r="AF1002" t="s">
        <v>52</v>
      </c>
      <c r="AG1002" t="s">
        <v>52</v>
      </c>
      <c r="AH1002">
        <v>9</v>
      </c>
      <c r="AI1002" t="s">
        <v>80</v>
      </c>
      <c r="AJ1002" t="s">
        <v>53</v>
      </c>
    </row>
    <row r="1003" spans="1:49" hidden="1" x14ac:dyDescent="0.35">
      <c r="A1003" s="2" t="s">
        <v>368</v>
      </c>
      <c r="B1003">
        <v>19</v>
      </c>
      <c r="C1003">
        <v>1905</v>
      </c>
      <c r="D1003">
        <v>2</v>
      </c>
      <c r="E1003" t="s">
        <v>50</v>
      </c>
      <c r="F1003">
        <v>25</v>
      </c>
      <c r="G1003" t="s">
        <v>72</v>
      </c>
      <c r="I1003" t="s">
        <v>73</v>
      </c>
      <c r="J1003" t="s">
        <v>52</v>
      </c>
      <c r="K1003" t="s">
        <v>52</v>
      </c>
      <c r="L1003" t="s">
        <v>52</v>
      </c>
      <c r="M1003">
        <v>8</v>
      </c>
      <c r="N1003" t="s">
        <v>60</v>
      </c>
      <c r="O1003">
        <v>5</v>
      </c>
      <c r="P1003" s="2">
        <v>3</v>
      </c>
      <c r="Q1003" t="s">
        <v>56</v>
      </c>
      <c r="R1003">
        <v>4</v>
      </c>
      <c r="S1003" s="5">
        <f t="shared" si="15"/>
        <v>0</v>
      </c>
      <c r="T1003" t="s">
        <v>58</v>
      </c>
      <c r="U1003" t="s">
        <v>52</v>
      </c>
      <c r="V1003">
        <v>1</v>
      </c>
      <c r="W1003" t="s">
        <v>52</v>
      </c>
      <c r="X1003">
        <v>2</v>
      </c>
      <c r="AB1003" t="s">
        <v>72</v>
      </c>
      <c r="AD1003" t="s">
        <v>73</v>
      </c>
      <c r="AE1003" t="s">
        <v>53</v>
      </c>
      <c r="AF1003" t="s">
        <v>53</v>
      </c>
      <c r="AG1003" t="s">
        <v>53</v>
      </c>
      <c r="AO1003" t="s">
        <v>70</v>
      </c>
    </row>
    <row r="1004" spans="1:49" hidden="1" x14ac:dyDescent="0.35">
      <c r="A1004" s="2" t="s">
        <v>369</v>
      </c>
      <c r="B1004">
        <v>12</v>
      </c>
      <c r="C1004">
        <v>1211</v>
      </c>
      <c r="D1004">
        <v>1</v>
      </c>
      <c r="E1004" t="s">
        <v>50</v>
      </c>
      <c r="F1004">
        <v>70</v>
      </c>
      <c r="G1004" t="s">
        <v>72</v>
      </c>
      <c r="I1004" t="s">
        <v>73</v>
      </c>
      <c r="J1004" t="s">
        <v>53</v>
      </c>
      <c r="K1004" t="s">
        <v>53</v>
      </c>
      <c r="L1004" t="s">
        <v>52</v>
      </c>
      <c r="M1004">
        <v>3</v>
      </c>
      <c r="N1004" t="s">
        <v>97</v>
      </c>
      <c r="O1004">
        <v>5</v>
      </c>
      <c r="P1004" s="2">
        <v>1</v>
      </c>
      <c r="Q1004" t="s">
        <v>50</v>
      </c>
      <c r="R1004">
        <v>70</v>
      </c>
      <c r="S1004" s="5">
        <f t="shared" si="15"/>
        <v>0</v>
      </c>
      <c r="T1004" t="s">
        <v>54</v>
      </c>
      <c r="U1004" t="s">
        <v>53</v>
      </c>
      <c r="W1004" t="s">
        <v>53</v>
      </c>
      <c r="Y1004" t="s">
        <v>55</v>
      </c>
      <c r="Z1004" t="s">
        <v>52</v>
      </c>
      <c r="AA1004">
        <v>2</v>
      </c>
      <c r="AB1004" t="s">
        <v>72</v>
      </c>
      <c r="AD1004" t="s">
        <v>73</v>
      </c>
      <c r="AE1004" t="s">
        <v>53</v>
      </c>
      <c r="AF1004" t="s">
        <v>53</v>
      </c>
      <c r="AG1004" t="s">
        <v>52</v>
      </c>
      <c r="AH1004">
        <v>3</v>
      </c>
      <c r="AI1004" t="s">
        <v>97</v>
      </c>
      <c r="AJ1004" t="s">
        <v>53</v>
      </c>
    </row>
    <row r="1005" spans="1:49" hidden="1" x14ac:dyDescent="0.35">
      <c r="A1005" s="2" t="s">
        <v>369</v>
      </c>
      <c r="B1005">
        <v>12</v>
      </c>
      <c r="C1005">
        <v>1211</v>
      </c>
      <c r="D1005">
        <v>1</v>
      </c>
      <c r="E1005" t="s">
        <v>50</v>
      </c>
      <c r="F1005">
        <v>70</v>
      </c>
      <c r="G1005" t="s">
        <v>72</v>
      </c>
      <c r="I1005" t="s">
        <v>73</v>
      </c>
      <c r="J1005" t="s">
        <v>53</v>
      </c>
      <c r="K1005" t="s">
        <v>53</v>
      </c>
      <c r="L1005" t="s">
        <v>52</v>
      </c>
      <c r="M1005">
        <v>3</v>
      </c>
      <c r="N1005" t="s">
        <v>97</v>
      </c>
      <c r="O1005">
        <v>5</v>
      </c>
      <c r="P1005" s="2">
        <v>2</v>
      </c>
      <c r="Q1005" t="s">
        <v>56</v>
      </c>
      <c r="R1005">
        <v>68</v>
      </c>
      <c r="S1005" s="5">
        <f t="shared" si="15"/>
        <v>0</v>
      </c>
      <c r="T1005" t="s">
        <v>57</v>
      </c>
      <c r="U1005" t="s">
        <v>53</v>
      </c>
      <c r="W1005" t="s">
        <v>53</v>
      </c>
      <c r="Y1005" t="s">
        <v>55</v>
      </c>
      <c r="Z1005" t="s">
        <v>52</v>
      </c>
      <c r="AA1005">
        <v>1</v>
      </c>
      <c r="AB1005" t="s">
        <v>72</v>
      </c>
      <c r="AD1005" t="s">
        <v>73</v>
      </c>
      <c r="AE1005" t="s">
        <v>52</v>
      </c>
      <c r="AF1005" t="s">
        <v>52</v>
      </c>
      <c r="AG1005" t="s">
        <v>52</v>
      </c>
      <c r="AH1005">
        <v>4</v>
      </c>
      <c r="AI1005" t="s">
        <v>63</v>
      </c>
      <c r="AJ1005" t="s">
        <v>53</v>
      </c>
    </row>
    <row r="1006" spans="1:49" hidden="1" x14ac:dyDescent="0.35">
      <c r="A1006" s="2" t="s">
        <v>369</v>
      </c>
      <c r="B1006">
        <v>12</v>
      </c>
      <c r="C1006">
        <v>1211</v>
      </c>
      <c r="D1006">
        <v>1</v>
      </c>
      <c r="E1006" t="s">
        <v>50</v>
      </c>
      <c r="F1006">
        <v>70</v>
      </c>
      <c r="G1006" t="s">
        <v>72</v>
      </c>
      <c r="I1006" t="s">
        <v>73</v>
      </c>
      <c r="J1006" t="s">
        <v>53</v>
      </c>
      <c r="K1006" t="s">
        <v>53</v>
      </c>
      <c r="L1006" t="s">
        <v>52</v>
      </c>
      <c r="M1006">
        <v>3</v>
      </c>
      <c r="N1006" t="s">
        <v>97</v>
      </c>
      <c r="O1006">
        <v>5</v>
      </c>
      <c r="P1006" s="2">
        <v>3</v>
      </c>
      <c r="Q1006" t="s">
        <v>56</v>
      </c>
      <c r="R1006">
        <v>37</v>
      </c>
      <c r="S1006" s="5">
        <f t="shared" si="15"/>
        <v>0</v>
      </c>
      <c r="T1006" t="s">
        <v>58</v>
      </c>
      <c r="U1006" t="s">
        <v>52</v>
      </c>
      <c r="V1006">
        <v>1</v>
      </c>
      <c r="W1006" t="s">
        <v>52</v>
      </c>
      <c r="X1006">
        <v>2</v>
      </c>
      <c r="Y1006" t="s">
        <v>92</v>
      </c>
      <c r="AB1006" t="s">
        <v>72</v>
      </c>
      <c r="AD1006" t="s">
        <v>73</v>
      </c>
      <c r="AE1006" t="s">
        <v>52</v>
      </c>
      <c r="AF1006" t="s">
        <v>52</v>
      </c>
      <c r="AG1006" t="s">
        <v>52</v>
      </c>
      <c r="AH1006">
        <v>4</v>
      </c>
      <c r="AI1006" t="s">
        <v>83</v>
      </c>
      <c r="AJ1006" t="s">
        <v>53</v>
      </c>
    </row>
    <row r="1007" spans="1:49" hidden="1" x14ac:dyDescent="0.35">
      <c r="A1007" s="2" t="s">
        <v>369</v>
      </c>
      <c r="B1007">
        <v>12</v>
      </c>
      <c r="C1007">
        <v>1211</v>
      </c>
      <c r="D1007">
        <v>1</v>
      </c>
      <c r="E1007" t="s">
        <v>50</v>
      </c>
      <c r="F1007">
        <v>70</v>
      </c>
      <c r="G1007" t="s">
        <v>72</v>
      </c>
      <c r="I1007" t="s">
        <v>73</v>
      </c>
      <c r="J1007" t="s">
        <v>53</v>
      </c>
      <c r="K1007" t="s">
        <v>53</v>
      </c>
      <c r="L1007" t="s">
        <v>52</v>
      </c>
      <c r="M1007">
        <v>3</v>
      </c>
      <c r="N1007" t="s">
        <v>97</v>
      </c>
      <c r="O1007">
        <v>1</v>
      </c>
      <c r="P1007" s="2">
        <v>4</v>
      </c>
      <c r="Q1007" t="s">
        <v>56</v>
      </c>
      <c r="R1007">
        <v>19</v>
      </c>
      <c r="S1007" s="5">
        <f t="shared" si="15"/>
        <v>0</v>
      </c>
      <c r="T1007" t="s">
        <v>102</v>
      </c>
      <c r="U1007" t="s">
        <v>53</v>
      </c>
      <c r="W1007" t="s">
        <v>52</v>
      </c>
      <c r="X1007">
        <v>3</v>
      </c>
      <c r="Y1007" t="s">
        <v>59</v>
      </c>
      <c r="AB1007" t="s">
        <v>72</v>
      </c>
      <c r="AD1007" t="s">
        <v>73</v>
      </c>
      <c r="AE1007" t="s">
        <v>52</v>
      </c>
      <c r="AF1007" t="s">
        <v>52</v>
      </c>
      <c r="AG1007" t="s">
        <v>52</v>
      </c>
      <c r="AH1007">
        <v>9</v>
      </c>
      <c r="AI1007" t="s">
        <v>100</v>
      </c>
      <c r="AJ1007" t="s">
        <v>53</v>
      </c>
    </row>
    <row r="1008" spans="1:49" hidden="1" x14ac:dyDescent="0.35">
      <c r="A1008" s="2" t="s">
        <v>369</v>
      </c>
      <c r="B1008">
        <v>12</v>
      </c>
      <c r="C1008">
        <v>1211</v>
      </c>
      <c r="D1008">
        <v>1</v>
      </c>
      <c r="E1008" t="s">
        <v>50</v>
      </c>
      <c r="F1008">
        <v>70</v>
      </c>
      <c r="G1008" t="s">
        <v>72</v>
      </c>
      <c r="I1008" t="s">
        <v>73</v>
      </c>
      <c r="J1008" t="s">
        <v>53</v>
      </c>
      <c r="K1008" t="s">
        <v>53</v>
      </c>
      <c r="L1008" t="s">
        <v>52</v>
      </c>
      <c r="M1008">
        <v>3</v>
      </c>
      <c r="N1008" t="s">
        <v>97</v>
      </c>
      <c r="O1008">
        <v>1</v>
      </c>
      <c r="P1008" s="2">
        <v>5</v>
      </c>
      <c r="Q1008" t="s">
        <v>56</v>
      </c>
      <c r="R1008">
        <v>17</v>
      </c>
      <c r="S1008" s="5">
        <f t="shared" si="15"/>
        <v>0</v>
      </c>
      <c r="T1008" t="s">
        <v>102</v>
      </c>
      <c r="U1008" t="s">
        <v>53</v>
      </c>
      <c r="W1008" t="s">
        <v>52</v>
      </c>
      <c r="X1008">
        <v>3</v>
      </c>
      <c r="Y1008" t="s">
        <v>92</v>
      </c>
      <c r="AB1008" t="s">
        <v>72</v>
      </c>
      <c r="AD1008" t="s">
        <v>73</v>
      </c>
      <c r="AE1008" t="s">
        <v>52</v>
      </c>
      <c r="AF1008" t="s">
        <v>52</v>
      </c>
      <c r="AG1008" t="s">
        <v>52</v>
      </c>
      <c r="AH1008">
        <v>12</v>
      </c>
      <c r="AI1008" t="s">
        <v>107</v>
      </c>
      <c r="AJ1008" t="s">
        <v>52</v>
      </c>
      <c r="AK1008" t="s">
        <v>123</v>
      </c>
      <c r="AM1008" t="s">
        <v>62</v>
      </c>
      <c r="AN1008" t="s">
        <v>52</v>
      </c>
      <c r="AP1008">
        <v>0</v>
      </c>
      <c r="AQ1008">
        <v>800000</v>
      </c>
      <c r="AR1008">
        <v>30000</v>
      </c>
      <c r="AS1008">
        <v>5000</v>
      </c>
      <c r="AT1008">
        <v>1200000</v>
      </c>
      <c r="AU1008">
        <v>280000</v>
      </c>
      <c r="AV1008">
        <v>20000</v>
      </c>
      <c r="AW1008">
        <v>2335000</v>
      </c>
    </row>
    <row r="1009" spans="1:49" hidden="1" x14ac:dyDescent="0.35">
      <c r="A1009" s="2" t="s">
        <v>369</v>
      </c>
      <c r="B1009">
        <v>12</v>
      </c>
      <c r="C1009">
        <v>1211</v>
      </c>
      <c r="D1009">
        <v>1</v>
      </c>
      <c r="E1009" t="s">
        <v>50</v>
      </c>
      <c r="F1009">
        <v>70</v>
      </c>
      <c r="G1009" t="s">
        <v>72</v>
      </c>
      <c r="I1009" t="s">
        <v>73</v>
      </c>
      <c r="J1009" t="s">
        <v>53</v>
      </c>
      <c r="K1009" t="s">
        <v>53</v>
      </c>
      <c r="L1009" t="s">
        <v>52</v>
      </c>
      <c r="M1009">
        <v>3</v>
      </c>
      <c r="N1009" t="s">
        <v>97</v>
      </c>
      <c r="O1009">
        <v>1</v>
      </c>
      <c r="P1009" s="2">
        <v>6</v>
      </c>
      <c r="Q1009" t="s">
        <v>56</v>
      </c>
      <c r="R1009">
        <v>12</v>
      </c>
      <c r="S1009" s="5">
        <f t="shared" si="15"/>
        <v>0</v>
      </c>
      <c r="T1009" t="s">
        <v>102</v>
      </c>
      <c r="U1009" t="s">
        <v>53</v>
      </c>
      <c r="W1009" t="s">
        <v>52</v>
      </c>
      <c r="X1009">
        <v>3</v>
      </c>
      <c r="AB1009" t="s">
        <v>72</v>
      </c>
      <c r="AD1009" t="s">
        <v>73</v>
      </c>
      <c r="AE1009" t="s">
        <v>52</v>
      </c>
      <c r="AF1009" t="s">
        <v>52</v>
      </c>
      <c r="AG1009" t="s">
        <v>52</v>
      </c>
      <c r="AH1009">
        <v>8</v>
      </c>
      <c r="AI1009" t="s">
        <v>79</v>
      </c>
      <c r="AJ1009" t="s">
        <v>52</v>
      </c>
      <c r="AK1009" t="s">
        <v>90</v>
      </c>
      <c r="AM1009" t="s">
        <v>62</v>
      </c>
      <c r="AN1009" t="s">
        <v>52</v>
      </c>
      <c r="AP1009">
        <v>0</v>
      </c>
      <c r="AQ1009">
        <v>384000</v>
      </c>
      <c r="AR1009">
        <v>30000</v>
      </c>
      <c r="AS1009">
        <v>10000</v>
      </c>
      <c r="AT1009">
        <v>1200000</v>
      </c>
      <c r="AU1009">
        <v>0</v>
      </c>
      <c r="AV1009">
        <v>20000</v>
      </c>
      <c r="AW1009">
        <v>1644000</v>
      </c>
    </row>
    <row r="1010" spans="1:49" hidden="1" x14ac:dyDescent="0.35">
      <c r="A1010" s="2" t="s">
        <v>369</v>
      </c>
      <c r="B1010">
        <v>12</v>
      </c>
      <c r="C1010">
        <v>1211</v>
      </c>
      <c r="D1010">
        <v>1</v>
      </c>
      <c r="E1010" t="s">
        <v>50</v>
      </c>
      <c r="F1010">
        <v>70</v>
      </c>
      <c r="G1010" t="s">
        <v>72</v>
      </c>
      <c r="I1010" t="s">
        <v>73</v>
      </c>
      <c r="J1010" t="s">
        <v>53</v>
      </c>
      <c r="K1010" t="s">
        <v>53</v>
      </c>
      <c r="L1010" t="s">
        <v>52</v>
      </c>
      <c r="M1010">
        <v>3</v>
      </c>
      <c r="N1010" t="s">
        <v>97</v>
      </c>
      <c r="O1010">
        <v>1</v>
      </c>
      <c r="P1010" s="2">
        <v>7</v>
      </c>
      <c r="Q1010" t="s">
        <v>56</v>
      </c>
      <c r="R1010">
        <v>10</v>
      </c>
      <c r="S1010" s="5">
        <f t="shared" si="15"/>
        <v>0</v>
      </c>
      <c r="T1010" t="s">
        <v>102</v>
      </c>
      <c r="U1010" t="s">
        <v>53</v>
      </c>
      <c r="W1010" t="s">
        <v>52</v>
      </c>
      <c r="X1010">
        <v>3</v>
      </c>
      <c r="AB1010" t="s">
        <v>72</v>
      </c>
      <c r="AD1010" t="s">
        <v>73</v>
      </c>
      <c r="AE1010" t="s">
        <v>52</v>
      </c>
      <c r="AF1010" t="s">
        <v>52</v>
      </c>
      <c r="AG1010" t="s">
        <v>52</v>
      </c>
      <c r="AH1010">
        <v>5</v>
      </c>
      <c r="AI1010" t="s">
        <v>83</v>
      </c>
      <c r="AJ1010" t="s">
        <v>52</v>
      </c>
      <c r="AK1010" t="s">
        <v>84</v>
      </c>
      <c r="AM1010" t="s">
        <v>62</v>
      </c>
      <c r="AN1010" t="s">
        <v>52</v>
      </c>
      <c r="AP1010">
        <v>0</v>
      </c>
      <c r="AQ1010">
        <v>384000</v>
      </c>
      <c r="AR1010">
        <v>30000</v>
      </c>
      <c r="AS1010">
        <v>8000</v>
      </c>
      <c r="AT1010">
        <v>1200000</v>
      </c>
      <c r="AU1010">
        <v>0</v>
      </c>
      <c r="AV1010">
        <v>20000</v>
      </c>
      <c r="AW1010">
        <v>1642000</v>
      </c>
    </row>
    <row r="1011" spans="1:49" hidden="1" x14ac:dyDescent="0.35">
      <c r="A1011" s="2" t="s">
        <v>369</v>
      </c>
      <c r="B1011">
        <v>12</v>
      </c>
      <c r="C1011">
        <v>1211</v>
      </c>
      <c r="D1011">
        <v>1</v>
      </c>
      <c r="E1011" t="s">
        <v>50</v>
      </c>
      <c r="F1011">
        <v>70</v>
      </c>
      <c r="G1011" t="s">
        <v>72</v>
      </c>
      <c r="I1011" t="s">
        <v>73</v>
      </c>
      <c r="J1011" t="s">
        <v>53</v>
      </c>
      <c r="K1011" t="s">
        <v>53</v>
      </c>
      <c r="L1011" t="s">
        <v>52</v>
      </c>
      <c r="M1011">
        <v>3</v>
      </c>
      <c r="N1011" t="s">
        <v>97</v>
      </c>
      <c r="O1011">
        <v>4</v>
      </c>
      <c r="P1011" s="2">
        <v>8</v>
      </c>
      <c r="Q1011" t="s">
        <v>56</v>
      </c>
      <c r="R1011">
        <v>10</v>
      </c>
      <c r="S1011" s="5">
        <f t="shared" si="15"/>
        <v>0</v>
      </c>
      <c r="T1011" t="s">
        <v>102</v>
      </c>
      <c r="U1011" t="s">
        <v>53</v>
      </c>
      <c r="W1011" t="s">
        <v>52</v>
      </c>
      <c r="X1011">
        <v>3</v>
      </c>
      <c r="AB1011" t="s">
        <v>72</v>
      </c>
      <c r="AD1011" t="s">
        <v>73</v>
      </c>
      <c r="AE1011" t="s">
        <v>52</v>
      </c>
      <c r="AF1011" t="s">
        <v>52</v>
      </c>
      <c r="AG1011" t="s">
        <v>52</v>
      </c>
      <c r="AH1011">
        <v>5</v>
      </c>
      <c r="AI1011" t="s">
        <v>83</v>
      </c>
      <c r="AJ1011" t="s">
        <v>52</v>
      </c>
      <c r="AK1011" t="s">
        <v>64</v>
      </c>
      <c r="AM1011" t="s">
        <v>62</v>
      </c>
      <c r="AN1011" t="s">
        <v>52</v>
      </c>
      <c r="AP1011">
        <v>0</v>
      </c>
      <c r="AQ1011">
        <v>384000</v>
      </c>
      <c r="AR1011">
        <v>30000</v>
      </c>
      <c r="AS1011">
        <v>8000</v>
      </c>
      <c r="AT1011">
        <v>1200000</v>
      </c>
      <c r="AU1011">
        <v>0</v>
      </c>
      <c r="AV1011">
        <v>20000</v>
      </c>
      <c r="AW1011">
        <v>1642000</v>
      </c>
    </row>
    <row r="1012" spans="1:49" hidden="1" x14ac:dyDescent="0.35">
      <c r="A1012" s="2" t="s">
        <v>369</v>
      </c>
      <c r="B1012">
        <v>12</v>
      </c>
      <c r="C1012">
        <v>1211</v>
      </c>
      <c r="D1012">
        <v>1</v>
      </c>
      <c r="E1012" t="s">
        <v>50</v>
      </c>
      <c r="F1012">
        <v>70</v>
      </c>
      <c r="G1012" t="s">
        <v>72</v>
      </c>
      <c r="I1012" t="s">
        <v>73</v>
      </c>
      <c r="J1012" t="s">
        <v>53</v>
      </c>
      <c r="K1012" t="s">
        <v>53</v>
      </c>
      <c r="L1012" t="s">
        <v>52</v>
      </c>
      <c r="M1012">
        <v>3</v>
      </c>
      <c r="N1012" t="s">
        <v>97</v>
      </c>
      <c r="O1012">
        <v>4</v>
      </c>
      <c r="P1012" s="2">
        <v>9</v>
      </c>
      <c r="Q1012" t="s">
        <v>50</v>
      </c>
      <c r="R1012">
        <v>0</v>
      </c>
      <c r="S1012" s="5">
        <f t="shared" si="15"/>
        <v>0</v>
      </c>
      <c r="T1012" t="s">
        <v>102</v>
      </c>
      <c r="U1012" t="s">
        <v>53</v>
      </c>
      <c r="W1012" t="s">
        <v>52</v>
      </c>
      <c r="X1012">
        <v>3</v>
      </c>
      <c r="AB1012" t="s">
        <v>72</v>
      </c>
    </row>
    <row r="1013" spans="1:49" hidden="1" x14ac:dyDescent="0.35">
      <c r="A1013" s="2" t="s">
        <v>370</v>
      </c>
      <c r="B1013">
        <v>3</v>
      </c>
      <c r="C1013">
        <v>307</v>
      </c>
      <c r="D1013">
        <v>2</v>
      </c>
      <c r="E1013" t="s">
        <v>50</v>
      </c>
      <c r="F1013">
        <v>54</v>
      </c>
      <c r="G1013" t="s">
        <v>72</v>
      </c>
      <c r="I1013" t="s">
        <v>73</v>
      </c>
      <c r="J1013" t="s">
        <v>52</v>
      </c>
      <c r="K1013" t="s">
        <v>52</v>
      </c>
      <c r="L1013" t="s">
        <v>52</v>
      </c>
      <c r="M1013">
        <v>7</v>
      </c>
      <c r="N1013" t="s">
        <v>79</v>
      </c>
      <c r="O1013">
        <v>4</v>
      </c>
      <c r="P1013" s="2">
        <v>1</v>
      </c>
      <c r="Q1013" t="s">
        <v>50</v>
      </c>
      <c r="R1013">
        <v>54</v>
      </c>
      <c r="S1013" s="5">
        <f t="shared" si="15"/>
        <v>0</v>
      </c>
      <c r="T1013" t="s">
        <v>54</v>
      </c>
      <c r="U1013" t="s">
        <v>53</v>
      </c>
      <c r="W1013" t="s">
        <v>53</v>
      </c>
      <c r="Y1013" t="s">
        <v>55</v>
      </c>
      <c r="Z1013" t="s">
        <v>52</v>
      </c>
      <c r="AA1013">
        <v>2</v>
      </c>
      <c r="AB1013" t="s">
        <v>72</v>
      </c>
      <c r="AD1013" t="s">
        <v>73</v>
      </c>
      <c r="AE1013" t="s">
        <v>52</v>
      </c>
      <c r="AF1013" t="s">
        <v>52</v>
      </c>
      <c r="AG1013" t="s">
        <v>52</v>
      </c>
      <c r="AH1013">
        <v>7</v>
      </c>
      <c r="AI1013" t="s">
        <v>79</v>
      </c>
      <c r="AJ1013" t="s">
        <v>53</v>
      </c>
    </row>
    <row r="1014" spans="1:49" hidden="1" x14ac:dyDescent="0.35">
      <c r="A1014" s="2" t="s">
        <v>370</v>
      </c>
      <c r="B1014">
        <v>3</v>
      </c>
      <c r="C1014">
        <v>307</v>
      </c>
      <c r="D1014">
        <v>2</v>
      </c>
      <c r="E1014" t="s">
        <v>50</v>
      </c>
      <c r="F1014">
        <v>54</v>
      </c>
      <c r="G1014" t="s">
        <v>72</v>
      </c>
      <c r="I1014" t="s">
        <v>73</v>
      </c>
      <c r="J1014" t="s">
        <v>52</v>
      </c>
      <c r="K1014" t="s">
        <v>52</v>
      </c>
      <c r="L1014" t="s">
        <v>52</v>
      </c>
      <c r="M1014">
        <v>7</v>
      </c>
      <c r="N1014" t="s">
        <v>79</v>
      </c>
      <c r="O1014">
        <v>4</v>
      </c>
      <c r="P1014" s="2">
        <v>2</v>
      </c>
      <c r="Q1014" t="s">
        <v>56</v>
      </c>
      <c r="R1014">
        <v>52</v>
      </c>
      <c r="S1014" s="5">
        <f t="shared" si="15"/>
        <v>0</v>
      </c>
      <c r="T1014" t="s">
        <v>57</v>
      </c>
      <c r="U1014" t="s">
        <v>53</v>
      </c>
      <c r="W1014" t="s">
        <v>53</v>
      </c>
      <c r="Y1014" t="s">
        <v>55</v>
      </c>
      <c r="Z1014" t="s">
        <v>52</v>
      </c>
      <c r="AA1014">
        <v>1</v>
      </c>
      <c r="AB1014" t="s">
        <v>72</v>
      </c>
      <c r="AD1014" t="s">
        <v>73</v>
      </c>
      <c r="AE1014" t="s">
        <v>52</v>
      </c>
      <c r="AF1014" t="s">
        <v>52</v>
      </c>
      <c r="AG1014" t="s">
        <v>52</v>
      </c>
      <c r="AH1014">
        <v>18</v>
      </c>
      <c r="AI1014" t="s">
        <v>371</v>
      </c>
      <c r="AJ1014" t="s">
        <v>53</v>
      </c>
    </row>
    <row r="1015" spans="1:49" hidden="1" x14ac:dyDescent="0.35">
      <c r="A1015" s="2" t="s">
        <v>370</v>
      </c>
      <c r="B1015">
        <v>3</v>
      </c>
      <c r="C1015">
        <v>307</v>
      </c>
      <c r="D1015">
        <v>2</v>
      </c>
      <c r="E1015" t="s">
        <v>50</v>
      </c>
      <c r="F1015">
        <v>54</v>
      </c>
      <c r="G1015" t="s">
        <v>72</v>
      </c>
      <c r="I1015" t="s">
        <v>73</v>
      </c>
      <c r="J1015" t="s">
        <v>52</v>
      </c>
      <c r="K1015" t="s">
        <v>52</v>
      </c>
      <c r="L1015" t="s">
        <v>52</v>
      </c>
      <c r="M1015">
        <v>7</v>
      </c>
      <c r="N1015" t="s">
        <v>79</v>
      </c>
      <c r="O1015">
        <v>4</v>
      </c>
      <c r="P1015" s="2">
        <v>3</v>
      </c>
      <c r="Q1015" t="s">
        <v>56</v>
      </c>
      <c r="R1015">
        <v>26</v>
      </c>
      <c r="S1015" s="5">
        <f t="shared" si="15"/>
        <v>0</v>
      </c>
      <c r="T1015" t="s">
        <v>58</v>
      </c>
      <c r="U1015" t="s">
        <v>52</v>
      </c>
      <c r="V1015">
        <v>1</v>
      </c>
      <c r="W1015" t="s">
        <v>52</v>
      </c>
      <c r="X1015">
        <v>2</v>
      </c>
      <c r="Y1015" t="s">
        <v>55</v>
      </c>
      <c r="Z1015" t="s">
        <v>53</v>
      </c>
      <c r="AB1015" t="s">
        <v>72</v>
      </c>
      <c r="AD1015" t="s">
        <v>73</v>
      </c>
      <c r="AE1015" t="s">
        <v>52</v>
      </c>
      <c r="AF1015" t="s">
        <v>52</v>
      </c>
      <c r="AG1015" t="s">
        <v>52</v>
      </c>
      <c r="AH1015">
        <v>16</v>
      </c>
      <c r="AI1015" t="s">
        <v>140</v>
      </c>
      <c r="AJ1015" t="s">
        <v>53</v>
      </c>
    </row>
    <row r="1016" spans="1:49" hidden="1" x14ac:dyDescent="0.35">
      <c r="A1016" s="2" t="s">
        <v>370</v>
      </c>
      <c r="B1016">
        <v>3</v>
      </c>
      <c r="C1016">
        <v>307</v>
      </c>
      <c r="D1016">
        <v>2</v>
      </c>
      <c r="E1016" t="s">
        <v>50</v>
      </c>
      <c r="F1016">
        <v>54</v>
      </c>
      <c r="G1016" t="s">
        <v>72</v>
      </c>
      <c r="I1016" t="s">
        <v>73</v>
      </c>
      <c r="J1016" t="s">
        <v>52</v>
      </c>
      <c r="K1016" t="s">
        <v>52</v>
      </c>
      <c r="L1016" t="s">
        <v>52</v>
      </c>
      <c r="M1016">
        <v>7</v>
      </c>
      <c r="N1016" t="s">
        <v>79</v>
      </c>
      <c r="O1016">
        <v>4</v>
      </c>
      <c r="P1016" s="2">
        <v>4</v>
      </c>
      <c r="Q1016" t="s">
        <v>56</v>
      </c>
      <c r="R1016">
        <v>4</v>
      </c>
      <c r="S1016" s="5">
        <f t="shared" si="15"/>
        <v>0</v>
      </c>
      <c r="T1016" t="s">
        <v>102</v>
      </c>
      <c r="U1016" t="s">
        <v>53</v>
      </c>
      <c r="W1016" t="s">
        <v>52</v>
      </c>
      <c r="X1016">
        <v>3</v>
      </c>
      <c r="AB1016" t="s">
        <v>72</v>
      </c>
      <c r="AD1016" t="s">
        <v>73</v>
      </c>
      <c r="AE1016" t="s">
        <v>53</v>
      </c>
      <c r="AF1016" t="s">
        <v>53</v>
      </c>
      <c r="AG1016" t="s">
        <v>52</v>
      </c>
      <c r="AH1016">
        <v>0</v>
      </c>
      <c r="AI1016" t="s">
        <v>68</v>
      </c>
      <c r="AJ1016" t="s">
        <v>52</v>
      </c>
      <c r="AK1016" t="s">
        <v>68</v>
      </c>
      <c r="AL1016" t="s">
        <v>109</v>
      </c>
      <c r="AN1016" t="s">
        <v>53</v>
      </c>
    </row>
    <row r="1017" spans="1:49" hidden="1" x14ac:dyDescent="0.35">
      <c r="A1017" s="2" t="s">
        <v>370</v>
      </c>
      <c r="B1017">
        <v>3</v>
      </c>
      <c r="C1017">
        <v>307</v>
      </c>
      <c r="D1017">
        <v>2</v>
      </c>
      <c r="E1017" t="s">
        <v>50</v>
      </c>
      <c r="F1017">
        <v>54</v>
      </c>
      <c r="G1017" t="s">
        <v>72</v>
      </c>
      <c r="I1017" t="s">
        <v>73</v>
      </c>
      <c r="J1017" t="s">
        <v>52</v>
      </c>
      <c r="K1017" t="s">
        <v>52</v>
      </c>
      <c r="L1017" t="s">
        <v>52</v>
      </c>
      <c r="M1017">
        <v>7</v>
      </c>
      <c r="N1017" t="s">
        <v>79</v>
      </c>
      <c r="O1017">
        <v>2</v>
      </c>
      <c r="P1017" s="2">
        <v>5</v>
      </c>
      <c r="Q1017" t="s">
        <v>56</v>
      </c>
      <c r="R1017">
        <v>5</v>
      </c>
      <c r="S1017" s="5">
        <f t="shared" si="15"/>
        <v>0</v>
      </c>
      <c r="T1017" t="s">
        <v>102</v>
      </c>
      <c r="U1017" t="s">
        <v>53</v>
      </c>
      <c r="W1017" t="s">
        <v>53</v>
      </c>
      <c r="AB1017" t="s">
        <v>72</v>
      </c>
      <c r="AD1017" t="s">
        <v>73</v>
      </c>
      <c r="AE1017" t="s">
        <v>53</v>
      </c>
      <c r="AF1017" t="s">
        <v>53</v>
      </c>
      <c r="AG1017" t="s">
        <v>52</v>
      </c>
      <c r="AH1017">
        <v>1</v>
      </c>
      <c r="AI1017" t="s">
        <v>68</v>
      </c>
      <c r="AJ1017" t="s">
        <v>52</v>
      </c>
      <c r="AK1017" t="s">
        <v>74</v>
      </c>
      <c r="AM1017" t="s">
        <v>62</v>
      </c>
      <c r="AN1017" t="s">
        <v>53</v>
      </c>
    </row>
    <row r="1018" spans="1:49" hidden="1" x14ac:dyDescent="0.35">
      <c r="A1018" s="2" t="s">
        <v>370</v>
      </c>
      <c r="B1018">
        <v>3</v>
      </c>
      <c r="C1018">
        <v>307</v>
      </c>
      <c r="D1018">
        <v>2</v>
      </c>
      <c r="E1018" t="s">
        <v>50</v>
      </c>
      <c r="F1018">
        <v>54</v>
      </c>
      <c r="G1018" t="s">
        <v>72</v>
      </c>
      <c r="I1018" t="s">
        <v>73</v>
      </c>
      <c r="J1018" t="s">
        <v>52</v>
      </c>
      <c r="K1018" t="s">
        <v>52</v>
      </c>
      <c r="L1018" t="s">
        <v>52</v>
      </c>
      <c r="M1018">
        <v>7</v>
      </c>
      <c r="N1018" t="s">
        <v>79</v>
      </c>
      <c r="O1018">
        <v>2</v>
      </c>
      <c r="P1018" s="2">
        <v>6</v>
      </c>
      <c r="Q1018" t="s">
        <v>50</v>
      </c>
      <c r="R1018">
        <v>1</v>
      </c>
      <c r="S1018" s="5">
        <f t="shared" si="15"/>
        <v>0</v>
      </c>
      <c r="T1018" t="s">
        <v>102</v>
      </c>
      <c r="U1018" t="s">
        <v>53</v>
      </c>
      <c r="W1018" t="s">
        <v>53</v>
      </c>
      <c r="AB1018" t="s">
        <v>72</v>
      </c>
    </row>
    <row r="1019" spans="1:49" hidden="1" x14ac:dyDescent="0.35">
      <c r="A1019" s="2" t="s">
        <v>372</v>
      </c>
      <c r="B1019">
        <v>19</v>
      </c>
      <c r="C1019">
        <v>1904</v>
      </c>
      <c r="D1019">
        <v>1</v>
      </c>
      <c r="E1019" t="s">
        <v>50</v>
      </c>
      <c r="F1019">
        <v>52</v>
      </c>
      <c r="G1019" t="s">
        <v>72</v>
      </c>
      <c r="I1019" t="s">
        <v>73</v>
      </c>
      <c r="J1019" t="s">
        <v>52</v>
      </c>
      <c r="K1019" t="s">
        <v>52</v>
      </c>
      <c r="L1019" t="s">
        <v>52</v>
      </c>
      <c r="M1019">
        <v>9</v>
      </c>
      <c r="N1019" t="s">
        <v>80</v>
      </c>
      <c r="O1019">
        <v>2</v>
      </c>
      <c r="P1019" s="2">
        <v>1</v>
      </c>
      <c r="Q1019" t="s">
        <v>50</v>
      </c>
      <c r="R1019">
        <v>52</v>
      </c>
      <c r="S1019" s="5">
        <f t="shared" si="15"/>
        <v>0</v>
      </c>
      <c r="T1019" t="s">
        <v>54</v>
      </c>
      <c r="U1019" t="s">
        <v>53</v>
      </c>
      <c r="W1019" t="s">
        <v>53</v>
      </c>
      <c r="Y1019" t="s">
        <v>55</v>
      </c>
      <c r="Z1019" t="s">
        <v>52</v>
      </c>
      <c r="AA1019">
        <v>2</v>
      </c>
      <c r="AB1019" t="s">
        <v>72</v>
      </c>
      <c r="AD1019" t="s">
        <v>73</v>
      </c>
      <c r="AE1019" t="s">
        <v>52</v>
      </c>
      <c r="AF1019" t="s">
        <v>52</v>
      </c>
      <c r="AG1019" t="s">
        <v>52</v>
      </c>
      <c r="AH1019">
        <v>9</v>
      </c>
      <c r="AI1019" t="s">
        <v>80</v>
      </c>
      <c r="AJ1019" t="s">
        <v>53</v>
      </c>
    </row>
    <row r="1020" spans="1:49" hidden="1" x14ac:dyDescent="0.35">
      <c r="A1020" s="2" t="s">
        <v>372</v>
      </c>
      <c r="B1020">
        <v>19</v>
      </c>
      <c r="C1020">
        <v>1904</v>
      </c>
      <c r="D1020">
        <v>1</v>
      </c>
      <c r="E1020" t="s">
        <v>50</v>
      </c>
      <c r="F1020">
        <v>52</v>
      </c>
      <c r="G1020" t="s">
        <v>72</v>
      </c>
      <c r="I1020" t="s">
        <v>73</v>
      </c>
      <c r="J1020" t="s">
        <v>52</v>
      </c>
      <c r="K1020" t="s">
        <v>52</v>
      </c>
      <c r="L1020" t="s">
        <v>52</v>
      </c>
      <c r="M1020">
        <v>9</v>
      </c>
      <c r="N1020" t="s">
        <v>80</v>
      </c>
      <c r="O1020">
        <v>2</v>
      </c>
      <c r="P1020" s="2">
        <v>2</v>
      </c>
      <c r="Q1020" t="s">
        <v>56</v>
      </c>
      <c r="R1020">
        <v>49</v>
      </c>
      <c r="S1020" s="5">
        <f t="shared" si="15"/>
        <v>0</v>
      </c>
      <c r="T1020" t="s">
        <v>57</v>
      </c>
      <c r="U1020" t="s">
        <v>53</v>
      </c>
      <c r="W1020" t="s">
        <v>53</v>
      </c>
      <c r="Y1020" t="s">
        <v>55</v>
      </c>
      <c r="Z1020" t="s">
        <v>52</v>
      </c>
      <c r="AA1020">
        <v>1</v>
      </c>
      <c r="AB1020" t="s">
        <v>72</v>
      </c>
      <c r="AD1020" t="s">
        <v>73</v>
      </c>
      <c r="AE1020" t="s">
        <v>52</v>
      </c>
      <c r="AF1020" t="s">
        <v>52</v>
      </c>
      <c r="AG1020" t="s">
        <v>52</v>
      </c>
      <c r="AH1020">
        <v>9</v>
      </c>
      <c r="AI1020" t="s">
        <v>80</v>
      </c>
      <c r="AJ1020" t="s">
        <v>53</v>
      </c>
    </row>
    <row r="1021" spans="1:49" hidden="1" x14ac:dyDescent="0.35">
      <c r="A1021" s="2" t="s">
        <v>372</v>
      </c>
      <c r="B1021">
        <v>19</v>
      </c>
      <c r="C1021">
        <v>1904</v>
      </c>
      <c r="D1021">
        <v>1</v>
      </c>
      <c r="E1021" t="s">
        <v>50</v>
      </c>
      <c r="F1021">
        <v>52</v>
      </c>
      <c r="G1021" t="s">
        <v>72</v>
      </c>
      <c r="I1021" t="s">
        <v>73</v>
      </c>
      <c r="J1021" t="s">
        <v>52</v>
      </c>
      <c r="K1021" t="s">
        <v>52</v>
      </c>
      <c r="L1021" t="s">
        <v>52</v>
      </c>
      <c r="M1021">
        <v>9</v>
      </c>
      <c r="N1021" t="s">
        <v>80</v>
      </c>
      <c r="O1021">
        <v>1</v>
      </c>
      <c r="P1021" s="2">
        <v>3</v>
      </c>
      <c r="Q1021" t="s">
        <v>56</v>
      </c>
      <c r="R1021">
        <v>24</v>
      </c>
      <c r="S1021" s="5">
        <f t="shared" si="15"/>
        <v>0</v>
      </c>
      <c r="T1021" t="s">
        <v>58</v>
      </c>
      <c r="U1021" t="s">
        <v>52</v>
      </c>
      <c r="V1021">
        <v>1</v>
      </c>
      <c r="W1021" t="s">
        <v>52</v>
      </c>
      <c r="X1021">
        <v>2</v>
      </c>
      <c r="Y1021" t="s">
        <v>59</v>
      </c>
      <c r="AB1021" t="s">
        <v>72</v>
      </c>
      <c r="AD1021" t="s">
        <v>52</v>
      </c>
      <c r="AE1021" t="s">
        <v>52</v>
      </c>
      <c r="AF1021" t="s">
        <v>52</v>
      </c>
      <c r="AG1021" t="s">
        <v>52</v>
      </c>
      <c r="AH1021">
        <v>16</v>
      </c>
      <c r="AI1021" t="s">
        <v>140</v>
      </c>
      <c r="AJ1021" t="s">
        <v>53</v>
      </c>
    </row>
    <row r="1022" spans="1:49" hidden="1" x14ac:dyDescent="0.35">
      <c r="A1022" s="2" t="s">
        <v>372</v>
      </c>
      <c r="B1022">
        <v>19</v>
      </c>
      <c r="C1022">
        <v>1904</v>
      </c>
      <c r="D1022">
        <v>1</v>
      </c>
      <c r="E1022" t="s">
        <v>50</v>
      </c>
      <c r="F1022">
        <v>52</v>
      </c>
      <c r="G1022" t="s">
        <v>72</v>
      </c>
      <c r="I1022" t="s">
        <v>73</v>
      </c>
      <c r="J1022" t="s">
        <v>52</v>
      </c>
      <c r="K1022" t="s">
        <v>52</v>
      </c>
      <c r="L1022" t="s">
        <v>52</v>
      </c>
      <c r="M1022">
        <v>9</v>
      </c>
      <c r="N1022" t="s">
        <v>80</v>
      </c>
      <c r="O1022">
        <v>1</v>
      </c>
      <c r="P1022" s="2">
        <v>4</v>
      </c>
      <c r="Q1022" t="s">
        <v>50</v>
      </c>
      <c r="R1022">
        <v>17</v>
      </c>
      <c r="S1022" s="5">
        <f t="shared" si="15"/>
        <v>0</v>
      </c>
      <c r="T1022" t="s">
        <v>169</v>
      </c>
      <c r="U1022" t="s">
        <v>53</v>
      </c>
      <c r="W1022" t="s">
        <v>53</v>
      </c>
      <c r="Y1022" t="s">
        <v>59</v>
      </c>
      <c r="AB1022" t="s">
        <v>72</v>
      </c>
      <c r="AD1022" t="s">
        <v>52</v>
      </c>
      <c r="AE1022" t="s">
        <v>52</v>
      </c>
      <c r="AF1022" t="s">
        <v>52</v>
      </c>
      <c r="AG1022" t="s">
        <v>52</v>
      </c>
      <c r="AH1022">
        <v>12</v>
      </c>
      <c r="AI1022" t="s">
        <v>76</v>
      </c>
      <c r="AJ1022" t="s">
        <v>53</v>
      </c>
      <c r="AO1022" t="s">
        <v>373</v>
      </c>
    </row>
    <row r="1023" spans="1:49" hidden="1" x14ac:dyDescent="0.35">
      <c r="A1023" s="2" t="s">
        <v>374</v>
      </c>
      <c r="B1023">
        <v>17</v>
      </c>
      <c r="C1023">
        <v>1703</v>
      </c>
      <c r="D1023">
        <v>2</v>
      </c>
      <c r="E1023" t="s">
        <v>56</v>
      </c>
      <c r="F1023">
        <v>64</v>
      </c>
      <c r="G1023" t="s">
        <v>72</v>
      </c>
      <c r="I1023" t="s">
        <v>73</v>
      </c>
      <c r="J1023" t="s">
        <v>52</v>
      </c>
      <c r="K1023" t="s">
        <v>52</v>
      </c>
      <c r="L1023" t="s">
        <v>52</v>
      </c>
      <c r="M1023">
        <v>5</v>
      </c>
      <c r="N1023" t="s">
        <v>78</v>
      </c>
      <c r="O1023">
        <v>1</v>
      </c>
      <c r="P1023" s="2">
        <v>1</v>
      </c>
      <c r="Q1023" t="s">
        <v>56</v>
      </c>
      <c r="R1023">
        <v>64</v>
      </c>
      <c r="S1023" s="5">
        <f t="shared" si="15"/>
        <v>0</v>
      </c>
      <c r="T1023" t="s">
        <v>54</v>
      </c>
      <c r="U1023" t="s">
        <v>53</v>
      </c>
      <c r="W1023" t="s">
        <v>53</v>
      </c>
      <c r="Y1023" t="s">
        <v>92</v>
      </c>
      <c r="AB1023" t="s">
        <v>72</v>
      </c>
      <c r="AD1023" t="s">
        <v>73</v>
      </c>
      <c r="AE1023" t="s">
        <v>52</v>
      </c>
      <c r="AF1023" t="s">
        <v>52</v>
      </c>
      <c r="AG1023" t="s">
        <v>52</v>
      </c>
      <c r="AH1023">
        <v>5</v>
      </c>
      <c r="AI1023" t="s">
        <v>78</v>
      </c>
      <c r="AJ1023" t="s">
        <v>53</v>
      </c>
    </row>
    <row r="1024" spans="1:49" hidden="1" x14ac:dyDescent="0.35">
      <c r="A1024" s="2" t="s">
        <v>374</v>
      </c>
      <c r="B1024">
        <v>17</v>
      </c>
      <c r="C1024">
        <v>1703</v>
      </c>
      <c r="D1024">
        <v>2</v>
      </c>
      <c r="E1024" t="s">
        <v>56</v>
      </c>
      <c r="F1024">
        <v>64</v>
      </c>
      <c r="G1024" t="s">
        <v>72</v>
      </c>
      <c r="I1024" t="s">
        <v>73</v>
      </c>
      <c r="J1024" t="s">
        <v>52</v>
      </c>
      <c r="K1024" t="s">
        <v>52</v>
      </c>
      <c r="L1024" t="s">
        <v>52</v>
      </c>
      <c r="M1024">
        <v>5</v>
      </c>
      <c r="N1024" t="s">
        <v>78</v>
      </c>
      <c r="O1024">
        <v>1</v>
      </c>
      <c r="P1024" s="2">
        <v>2</v>
      </c>
      <c r="Q1024" t="s">
        <v>50</v>
      </c>
      <c r="R1024">
        <v>36</v>
      </c>
      <c r="S1024" s="5">
        <f t="shared" si="15"/>
        <v>0</v>
      </c>
      <c r="T1024" t="s">
        <v>58</v>
      </c>
      <c r="U1024" t="s">
        <v>53</v>
      </c>
      <c r="W1024" t="s">
        <v>52</v>
      </c>
      <c r="X1024">
        <v>1</v>
      </c>
      <c r="Y1024" t="s">
        <v>59</v>
      </c>
      <c r="AB1024" t="s">
        <v>72</v>
      </c>
      <c r="AD1024" t="s">
        <v>73</v>
      </c>
      <c r="AE1024" t="s">
        <v>52</v>
      </c>
      <c r="AF1024" t="s">
        <v>52</v>
      </c>
      <c r="AG1024" t="s">
        <v>52</v>
      </c>
      <c r="AH1024">
        <v>4</v>
      </c>
      <c r="AI1024" t="s">
        <v>83</v>
      </c>
      <c r="AJ1024" t="s">
        <v>53</v>
      </c>
    </row>
    <row r="1025" spans="1:49" hidden="1" x14ac:dyDescent="0.35">
      <c r="A1025" s="2" t="s">
        <v>374</v>
      </c>
      <c r="B1025">
        <v>17</v>
      </c>
      <c r="C1025">
        <v>1703</v>
      </c>
      <c r="D1025">
        <v>2</v>
      </c>
      <c r="E1025" t="s">
        <v>56</v>
      </c>
      <c r="F1025">
        <v>64</v>
      </c>
      <c r="G1025" t="s">
        <v>72</v>
      </c>
      <c r="I1025" t="s">
        <v>73</v>
      </c>
      <c r="J1025" t="s">
        <v>52</v>
      </c>
      <c r="K1025" t="s">
        <v>52</v>
      </c>
      <c r="L1025" t="s">
        <v>52</v>
      </c>
      <c r="M1025">
        <v>5</v>
      </c>
      <c r="N1025" t="s">
        <v>78</v>
      </c>
      <c r="O1025">
        <v>3</v>
      </c>
      <c r="P1025" s="2">
        <v>3</v>
      </c>
      <c r="Q1025" t="s">
        <v>50</v>
      </c>
      <c r="R1025">
        <v>30</v>
      </c>
      <c r="S1025" s="5">
        <f t="shared" si="15"/>
        <v>0</v>
      </c>
      <c r="T1025" t="s">
        <v>58</v>
      </c>
      <c r="U1025" t="s">
        <v>53</v>
      </c>
      <c r="W1025" t="s">
        <v>52</v>
      </c>
      <c r="X1025">
        <v>1</v>
      </c>
      <c r="Y1025" t="s">
        <v>59</v>
      </c>
      <c r="AB1025" t="s">
        <v>72</v>
      </c>
      <c r="AD1025" t="s">
        <v>52</v>
      </c>
      <c r="AE1025" t="s">
        <v>52</v>
      </c>
      <c r="AF1025" t="s">
        <v>52</v>
      </c>
      <c r="AG1025" t="s">
        <v>52</v>
      </c>
      <c r="AH1025">
        <v>16</v>
      </c>
      <c r="AI1025" t="s">
        <v>140</v>
      </c>
      <c r="AJ1025" t="s">
        <v>53</v>
      </c>
    </row>
    <row r="1026" spans="1:49" hidden="1" x14ac:dyDescent="0.35">
      <c r="A1026" s="2" t="s">
        <v>374</v>
      </c>
      <c r="B1026">
        <v>17</v>
      </c>
      <c r="C1026">
        <v>1703</v>
      </c>
      <c r="D1026">
        <v>2</v>
      </c>
      <c r="E1026" t="s">
        <v>56</v>
      </c>
      <c r="F1026">
        <v>64</v>
      </c>
      <c r="G1026" t="s">
        <v>72</v>
      </c>
      <c r="I1026" t="s">
        <v>73</v>
      </c>
      <c r="J1026" t="s">
        <v>52</v>
      </c>
      <c r="K1026" t="s">
        <v>52</v>
      </c>
      <c r="L1026" t="s">
        <v>52</v>
      </c>
      <c r="M1026">
        <v>5</v>
      </c>
      <c r="N1026" t="s">
        <v>78</v>
      </c>
      <c r="O1026">
        <v>3</v>
      </c>
      <c r="P1026" s="2">
        <v>4</v>
      </c>
      <c r="Q1026" t="s">
        <v>50</v>
      </c>
      <c r="R1026">
        <v>22</v>
      </c>
      <c r="S1026" s="5">
        <f t="shared" si="15"/>
        <v>0</v>
      </c>
      <c r="T1026" t="s">
        <v>58</v>
      </c>
      <c r="U1026" t="s">
        <v>53</v>
      </c>
      <c r="W1026" t="s">
        <v>52</v>
      </c>
      <c r="X1026">
        <v>1</v>
      </c>
      <c r="Y1026" t="s">
        <v>59</v>
      </c>
      <c r="AB1026" t="s">
        <v>72</v>
      </c>
      <c r="AD1026" t="s">
        <v>73</v>
      </c>
      <c r="AE1026" t="s">
        <v>52</v>
      </c>
      <c r="AF1026" t="s">
        <v>52</v>
      </c>
      <c r="AG1026" t="s">
        <v>52</v>
      </c>
      <c r="AH1026">
        <v>10</v>
      </c>
      <c r="AI1026" t="s">
        <v>107</v>
      </c>
      <c r="AJ1026" t="s">
        <v>53</v>
      </c>
    </row>
    <row r="1027" spans="1:49" hidden="1" x14ac:dyDescent="0.35">
      <c r="A1027" s="2" t="s">
        <v>374</v>
      </c>
      <c r="B1027">
        <v>17</v>
      </c>
      <c r="C1027">
        <v>1703</v>
      </c>
      <c r="D1027">
        <v>2</v>
      </c>
      <c r="E1027" t="s">
        <v>56</v>
      </c>
      <c r="F1027">
        <v>64</v>
      </c>
      <c r="G1027" t="s">
        <v>72</v>
      </c>
      <c r="I1027" t="s">
        <v>73</v>
      </c>
      <c r="J1027" t="s">
        <v>52</v>
      </c>
      <c r="K1027" t="s">
        <v>52</v>
      </c>
      <c r="L1027" t="s">
        <v>52</v>
      </c>
      <c r="M1027">
        <v>5</v>
      </c>
      <c r="N1027" t="s">
        <v>78</v>
      </c>
      <c r="O1027">
        <v>3</v>
      </c>
      <c r="P1027" s="2">
        <v>5</v>
      </c>
      <c r="Q1027" t="s">
        <v>50</v>
      </c>
      <c r="R1027">
        <v>20</v>
      </c>
      <c r="S1027" s="5">
        <f t="shared" ref="S1027:S1090" si="16">IF(AND(R1027&gt;=6, R1027&lt;=17, T1027="Child"),1,0)</f>
        <v>0</v>
      </c>
      <c r="T1027" t="s">
        <v>58</v>
      </c>
      <c r="U1027" t="s">
        <v>53</v>
      </c>
      <c r="W1027" t="s">
        <v>52</v>
      </c>
      <c r="X1027">
        <v>1</v>
      </c>
      <c r="Y1027" t="s">
        <v>59</v>
      </c>
      <c r="AB1027" t="s">
        <v>72</v>
      </c>
      <c r="AD1027" t="s">
        <v>52</v>
      </c>
      <c r="AE1027" t="s">
        <v>52</v>
      </c>
      <c r="AF1027" t="s">
        <v>52</v>
      </c>
      <c r="AG1027" t="s">
        <v>52</v>
      </c>
      <c r="AH1027">
        <v>15</v>
      </c>
      <c r="AI1027" t="s">
        <v>323</v>
      </c>
      <c r="AJ1027" t="s">
        <v>52</v>
      </c>
      <c r="AK1027" t="s">
        <v>95</v>
      </c>
      <c r="AM1027" t="s">
        <v>96</v>
      </c>
      <c r="AN1027" t="s">
        <v>53</v>
      </c>
      <c r="AP1027">
        <v>1800000</v>
      </c>
      <c r="AQ1027">
        <v>0</v>
      </c>
      <c r="AR1027">
        <v>200000</v>
      </c>
      <c r="AS1027">
        <v>300000</v>
      </c>
      <c r="AT1027">
        <v>2000000</v>
      </c>
      <c r="AU1027">
        <v>400000</v>
      </c>
      <c r="AV1027">
        <v>0</v>
      </c>
      <c r="AW1027">
        <v>4700000</v>
      </c>
    </row>
    <row r="1028" spans="1:49" hidden="1" x14ac:dyDescent="0.35">
      <c r="A1028" s="2" t="s">
        <v>375</v>
      </c>
      <c r="B1028">
        <v>21</v>
      </c>
      <c r="C1028">
        <v>2109</v>
      </c>
      <c r="D1028">
        <v>2</v>
      </c>
      <c r="E1028" t="s">
        <v>50</v>
      </c>
      <c r="F1028">
        <v>52</v>
      </c>
      <c r="G1028" t="s">
        <v>72</v>
      </c>
      <c r="I1028" t="s">
        <v>73</v>
      </c>
      <c r="J1028" t="s">
        <v>52</v>
      </c>
      <c r="K1028" t="s">
        <v>52</v>
      </c>
      <c r="L1028" t="s">
        <v>52</v>
      </c>
      <c r="M1028">
        <v>7</v>
      </c>
      <c r="N1028" t="s">
        <v>86</v>
      </c>
      <c r="O1028">
        <v>3</v>
      </c>
      <c r="P1028" s="2">
        <v>1</v>
      </c>
      <c r="Q1028" t="s">
        <v>50</v>
      </c>
      <c r="R1028">
        <v>52</v>
      </c>
      <c r="S1028" s="5">
        <f t="shared" si="16"/>
        <v>0</v>
      </c>
      <c r="T1028" t="s">
        <v>54</v>
      </c>
      <c r="U1028" t="s">
        <v>53</v>
      </c>
      <c r="W1028" t="s">
        <v>53</v>
      </c>
      <c r="Y1028" t="s">
        <v>55</v>
      </c>
      <c r="Z1028" t="s">
        <v>52</v>
      </c>
      <c r="AA1028">
        <v>2</v>
      </c>
      <c r="AB1028" t="s">
        <v>72</v>
      </c>
      <c r="AD1028" t="s">
        <v>73</v>
      </c>
      <c r="AE1028" t="s">
        <v>52</v>
      </c>
      <c r="AF1028" t="s">
        <v>52</v>
      </c>
      <c r="AG1028" t="s">
        <v>52</v>
      </c>
      <c r="AH1028">
        <v>7</v>
      </c>
      <c r="AI1028" t="s">
        <v>86</v>
      </c>
      <c r="AJ1028" t="s">
        <v>53</v>
      </c>
    </row>
    <row r="1029" spans="1:49" hidden="1" x14ac:dyDescent="0.35">
      <c r="A1029" s="2" t="s">
        <v>375</v>
      </c>
      <c r="B1029">
        <v>21</v>
      </c>
      <c r="C1029">
        <v>2109</v>
      </c>
      <c r="D1029">
        <v>2</v>
      </c>
      <c r="E1029" t="s">
        <v>50</v>
      </c>
      <c r="F1029">
        <v>52</v>
      </c>
      <c r="G1029" t="s">
        <v>72</v>
      </c>
      <c r="I1029" t="s">
        <v>73</v>
      </c>
      <c r="J1029" t="s">
        <v>52</v>
      </c>
      <c r="K1029" t="s">
        <v>52</v>
      </c>
      <c r="L1029" t="s">
        <v>52</v>
      </c>
      <c r="M1029">
        <v>7</v>
      </c>
      <c r="N1029" t="s">
        <v>86</v>
      </c>
      <c r="P1029" s="2">
        <v>2</v>
      </c>
      <c r="Q1029" t="s">
        <v>56</v>
      </c>
      <c r="R1029">
        <v>63</v>
      </c>
      <c r="S1029" s="5">
        <f t="shared" si="16"/>
        <v>0</v>
      </c>
      <c r="T1029" t="s">
        <v>57</v>
      </c>
      <c r="U1029" t="s">
        <v>53</v>
      </c>
      <c r="W1029" t="s">
        <v>53</v>
      </c>
      <c r="Y1029" t="s">
        <v>55</v>
      </c>
      <c r="Z1029" t="s">
        <v>52</v>
      </c>
      <c r="AA1029">
        <v>1</v>
      </c>
      <c r="AB1029" t="s">
        <v>72</v>
      </c>
      <c r="AD1029" t="s">
        <v>73</v>
      </c>
      <c r="AE1029" t="s">
        <v>53</v>
      </c>
      <c r="AF1029" t="s">
        <v>53</v>
      </c>
      <c r="AG1029" t="s">
        <v>52</v>
      </c>
      <c r="AH1029">
        <v>1</v>
      </c>
      <c r="AI1029" t="s">
        <v>67</v>
      </c>
      <c r="AJ1029" t="s">
        <v>53</v>
      </c>
    </row>
    <row r="1030" spans="1:49" hidden="1" x14ac:dyDescent="0.35">
      <c r="A1030" s="2" t="s">
        <v>375</v>
      </c>
      <c r="B1030">
        <v>21</v>
      </c>
      <c r="C1030">
        <v>2109</v>
      </c>
      <c r="D1030">
        <v>2</v>
      </c>
      <c r="E1030" t="s">
        <v>50</v>
      </c>
      <c r="F1030">
        <v>52</v>
      </c>
      <c r="G1030" t="s">
        <v>72</v>
      </c>
      <c r="I1030" t="s">
        <v>73</v>
      </c>
      <c r="J1030" t="s">
        <v>52</v>
      </c>
      <c r="K1030" t="s">
        <v>52</v>
      </c>
      <c r="L1030" t="s">
        <v>52</v>
      </c>
      <c r="M1030">
        <v>7</v>
      </c>
      <c r="N1030" t="s">
        <v>86</v>
      </c>
      <c r="P1030" s="2">
        <v>3</v>
      </c>
      <c r="Q1030" t="s">
        <v>50</v>
      </c>
      <c r="R1030">
        <v>6</v>
      </c>
      <c r="S1030" s="5">
        <f t="shared" si="16"/>
        <v>0</v>
      </c>
      <c r="T1030" t="s">
        <v>102</v>
      </c>
      <c r="U1030" t="s">
        <v>53</v>
      </c>
      <c r="W1030" t="s">
        <v>53</v>
      </c>
      <c r="AB1030" t="s">
        <v>72</v>
      </c>
      <c r="AD1030" t="s">
        <v>73</v>
      </c>
      <c r="AE1030" t="s">
        <v>53</v>
      </c>
      <c r="AF1030" t="s">
        <v>53</v>
      </c>
      <c r="AG1030" t="s">
        <v>52</v>
      </c>
      <c r="AH1030">
        <v>1</v>
      </c>
      <c r="AI1030" t="s">
        <v>68</v>
      </c>
      <c r="AJ1030" t="s">
        <v>52</v>
      </c>
      <c r="AK1030" t="s">
        <v>74</v>
      </c>
      <c r="AM1030" t="s">
        <v>62</v>
      </c>
      <c r="AN1030" t="s">
        <v>53</v>
      </c>
    </row>
    <row r="1031" spans="1:49" hidden="1" x14ac:dyDescent="0.35">
      <c r="A1031" s="2" t="s">
        <v>376</v>
      </c>
      <c r="B1031">
        <v>20</v>
      </c>
      <c r="C1031">
        <v>2004</v>
      </c>
      <c r="D1031">
        <v>2</v>
      </c>
      <c r="E1031" t="s">
        <v>50</v>
      </c>
      <c r="F1031">
        <v>46</v>
      </c>
      <c r="G1031" t="s">
        <v>72</v>
      </c>
      <c r="I1031" t="s">
        <v>73</v>
      </c>
      <c r="J1031" t="s">
        <v>52</v>
      </c>
      <c r="K1031" t="s">
        <v>52</v>
      </c>
      <c r="L1031" t="s">
        <v>52</v>
      </c>
      <c r="M1031">
        <v>7</v>
      </c>
      <c r="N1031" t="s">
        <v>86</v>
      </c>
      <c r="P1031" s="2">
        <v>1</v>
      </c>
      <c r="Q1031" t="s">
        <v>50</v>
      </c>
      <c r="R1031">
        <v>46</v>
      </c>
      <c r="S1031" s="5">
        <f t="shared" si="16"/>
        <v>0</v>
      </c>
      <c r="T1031" t="s">
        <v>54</v>
      </c>
      <c r="U1031" t="s">
        <v>53</v>
      </c>
      <c r="W1031" t="s">
        <v>53</v>
      </c>
      <c r="Y1031" t="s">
        <v>55</v>
      </c>
      <c r="Z1031" t="s">
        <v>52</v>
      </c>
      <c r="AA1031">
        <v>2</v>
      </c>
      <c r="AB1031" t="s">
        <v>72</v>
      </c>
      <c r="AD1031" t="s">
        <v>73</v>
      </c>
      <c r="AE1031" t="s">
        <v>52</v>
      </c>
      <c r="AF1031" t="s">
        <v>52</v>
      </c>
      <c r="AG1031" t="s">
        <v>52</v>
      </c>
      <c r="AH1031">
        <v>7</v>
      </c>
      <c r="AI1031" t="s">
        <v>86</v>
      </c>
      <c r="AJ1031" t="s">
        <v>53</v>
      </c>
    </row>
    <row r="1032" spans="1:49" hidden="1" x14ac:dyDescent="0.35">
      <c r="A1032" s="2" t="s">
        <v>376</v>
      </c>
      <c r="B1032">
        <v>20</v>
      </c>
      <c r="C1032">
        <v>2004</v>
      </c>
      <c r="D1032">
        <v>2</v>
      </c>
      <c r="E1032" t="s">
        <v>50</v>
      </c>
      <c r="F1032">
        <v>46</v>
      </c>
      <c r="G1032" t="s">
        <v>72</v>
      </c>
      <c r="I1032" t="s">
        <v>73</v>
      </c>
      <c r="J1032" t="s">
        <v>52</v>
      </c>
      <c r="K1032" t="s">
        <v>52</v>
      </c>
      <c r="L1032" t="s">
        <v>52</v>
      </c>
      <c r="M1032">
        <v>7</v>
      </c>
      <c r="N1032" t="s">
        <v>86</v>
      </c>
      <c r="P1032" s="2">
        <v>2</v>
      </c>
      <c r="Q1032" t="s">
        <v>56</v>
      </c>
      <c r="R1032">
        <v>49</v>
      </c>
      <c r="S1032" s="5">
        <f t="shared" si="16"/>
        <v>0</v>
      </c>
      <c r="T1032" t="s">
        <v>57</v>
      </c>
      <c r="U1032" t="s">
        <v>53</v>
      </c>
      <c r="W1032" t="s">
        <v>53</v>
      </c>
      <c r="Y1032" t="s">
        <v>55</v>
      </c>
      <c r="Z1032" t="s">
        <v>52</v>
      </c>
      <c r="AA1032">
        <v>1</v>
      </c>
      <c r="AB1032" t="s">
        <v>72</v>
      </c>
      <c r="AD1032" t="s">
        <v>73</v>
      </c>
      <c r="AE1032" t="s">
        <v>53</v>
      </c>
      <c r="AF1032" t="s">
        <v>53</v>
      </c>
      <c r="AG1032" t="s">
        <v>53</v>
      </c>
    </row>
    <row r="1033" spans="1:49" hidden="1" x14ac:dyDescent="0.35">
      <c r="A1033" s="2" t="s">
        <v>376</v>
      </c>
      <c r="B1033">
        <v>20</v>
      </c>
      <c r="C1033">
        <v>2004</v>
      </c>
      <c r="D1033">
        <v>2</v>
      </c>
      <c r="E1033" t="s">
        <v>50</v>
      </c>
      <c r="F1033">
        <v>46</v>
      </c>
      <c r="G1033" t="s">
        <v>72</v>
      </c>
      <c r="I1033" t="s">
        <v>73</v>
      </c>
      <c r="J1033" t="s">
        <v>52</v>
      </c>
      <c r="K1033" t="s">
        <v>52</v>
      </c>
      <c r="L1033" t="s">
        <v>52</v>
      </c>
      <c r="M1033">
        <v>7</v>
      </c>
      <c r="N1033" t="s">
        <v>86</v>
      </c>
      <c r="P1033" s="2">
        <v>3</v>
      </c>
      <c r="Q1033" t="s">
        <v>50</v>
      </c>
      <c r="R1033">
        <v>21</v>
      </c>
      <c r="S1033" s="5">
        <f t="shared" si="16"/>
        <v>0</v>
      </c>
      <c r="T1033" t="s">
        <v>58</v>
      </c>
      <c r="U1033" t="s">
        <v>52</v>
      </c>
      <c r="V1033">
        <v>1</v>
      </c>
      <c r="W1033" t="s">
        <v>52</v>
      </c>
      <c r="X1033">
        <v>2</v>
      </c>
      <c r="Y1033" t="s">
        <v>59</v>
      </c>
      <c r="AB1033" t="s">
        <v>72</v>
      </c>
      <c r="AD1033" t="s">
        <v>52</v>
      </c>
      <c r="AE1033" t="s">
        <v>52</v>
      </c>
      <c r="AF1033" t="s">
        <v>52</v>
      </c>
      <c r="AG1033" t="s">
        <v>52</v>
      </c>
      <c r="AH1033">
        <v>7</v>
      </c>
      <c r="AI1033" t="s">
        <v>86</v>
      </c>
      <c r="AJ1033" t="s">
        <v>53</v>
      </c>
    </row>
    <row r="1034" spans="1:49" hidden="1" x14ac:dyDescent="0.35">
      <c r="A1034" s="2" t="s">
        <v>376</v>
      </c>
      <c r="B1034">
        <v>20</v>
      </c>
      <c r="C1034">
        <v>2004</v>
      </c>
      <c r="D1034">
        <v>2</v>
      </c>
      <c r="E1034" t="s">
        <v>50</v>
      </c>
      <c r="F1034">
        <v>46</v>
      </c>
      <c r="G1034" t="s">
        <v>72</v>
      </c>
      <c r="I1034" t="s">
        <v>73</v>
      </c>
      <c r="J1034" t="s">
        <v>52</v>
      </c>
      <c r="K1034" t="s">
        <v>52</v>
      </c>
      <c r="L1034" t="s">
        <v>52</v>
      </c>
      <c r="M1034">
        <v>7</v>
      </c>
      <c r="N1034" t="s">
        <v>86</v>
      </c>
      <c r="P1034" s="2">
        <v>4</v>
      </c>
      <c r="Q1034" t="s">
        <v>56</v>
      </c>
      <c r="R1034">
        <v>31</v>
      </c>
      <c r="S1034" s="5">
        <f t="shared" si="16"/>
        <v>0</v>
      </c>
      <c r="T1034" t="s">
        <v>58</v>
      </c>
      <c r="U1034" t="s">
        <v>52</v>
      </c>
      <c r="V1034">
        <v>1</v>
      </c>
      <c r="W1034" t="s">
        <v>52</v>
      </c>
      <c r="X1034">
        <v>2</v>
      </c>
      <c r="Y1034" t="s">
        <v>59</v>
      </c>
      <c r="AB1034" t="s">
        <v>72</v>
      </c>
      <c r="AD1034" t="s">
        <v>73</v>
      </c>
      <c r="AE1034" t="s">
        <v>52</v>
      </c>
      <c r="AF1034" t="s">
        <v>52</v>
      </c>
      <c r="AG1034" t="s">
        <v>52</v>
      </c>
      <c r="AH1034">
        <v>6</v>
      </c>
      <c r="AI1034" t="s">
        <v>79</v>
      </c>
      <c r="AJ1034" t="s">
        <v>53</v>
      </c>
    </row>
    <row r="1035" spans="1:49" x14ac:dyDescent="0.35">
      <c r="A1035" s="2" t="s">
        <v>376</v>
      </c>
      <c r="B1035">
        <v>20</v>
      </c>
      <c r="C1035">
        <v>2004</v>
      </c>
      <c r="D1035">
        <v>2</v>
      </c>
      <c r="E1035" t="s">
        <v>50</v>
      </c>
      <c r="F1035">
        <v>46</v>
      </c>
      <c r="G1035" t="s">
        <v>72</v>
      </c>
      <c r="I1035" t="s">
        <v>73</v>
      </c>
      <c r="J1035" t="s">
        <v>52</v>
      </c>
      <c r="K1035" t="s">
        <v>52</v>
      </c>
      <c r="L1035" t="s">
        <v>52</v>
      </c>
      <c r="M1035">
        <v>7</v>
      </c>
      <c r="N1035" t="s">
        <v>86</v>
      </c>
      <c r="P1035" s="6">
        <v>5</v>
      </c>
      <c r="Q1035" t="s">
        <v>50</v>
      </c>
      <c r="R1035">
        <v>12</v>
      </c>
      <c r="S1035" s="5">
        <f t="shared" si="16"/>
        <v>1</v>
      </c>
      <c r="T1035" t="s">
        <v>58</v>
      </c>
      <c r="U1035" t="s">
        <v>52</v>
      </c>
      <c r="V1035">
        <v>1</v>
      </c>
      <c r="W1035" t="s">
        <v>52</v>
      </c>
      <c r="X1035">
        <v>2</v>
      </c>
      <c r="AB1035" t="s">
        <v>72</v>
      </c>
      <c r="AD1035" t="s">
        <v>73</v>
      </c>
      <c r="AE1035" t="s">
        <v>52</v>
      </c>
      <c r="AF1035" t="s">
        <v>52</v>
      </c>
      <c r="AG1035" t="s">
        <v>52</v>
      </c>
      <c r="AH1035">
        <v>7</v>
      </c>
      <c r="AI1035" t="s">
        <v>79</v>
      </c>
      <c r="AJ1035" t="s">
        <v>52</v>
      </c>
      <c r="AK1035" t="s">
        <v>90</v>
      </c>
      <c r="AM1035" t="s">
        <v>62</v>
      </c>
      <c r="AN1035" t="s">
        <v>53</v>
      </c>
      <c r="AP1035">
        <v>0</v>
      </c>
      <c r="AQ1035">
        <v>12000</v>
      </c>
      <c r="AR1035">
        <v>6000</v>
      </c>
      <c r="AS1035">
        <v>2500</v>
      </c>
      <c r="AT1035">
        <v>0</v>
      </c>
      <c r="AU1035">
        <v>0</v>
      </c>
      <c r="AV1035">
        <v>0</v>
      </c>
      <c r="AW1035">
        <v>20500</v>
      </c>
    </row>
    <row r="1036" spans="1:49" hidden="1" x14ac:dyDescent="0.35">
      <c r="A1036" s="2" t="s">
        <v>377</v>
      </c>
      <c r="B1036">
        <v>8</v>
      </c>
      <c r="C1036">
        <v>810</v>
      </c>
      <c r="D1036">
        <v>1</v>
      </c>
      <c r="E1036" t="s">
        <v>50</v>
      </c>
      <c r="F1036">
        <v>32</v>
      </c>
      <c r="G1036" t="s">
        <v>72</v>
      </c>
      <c r="I1036" t="s">
        <v>73</v>
      </c>
      <c r="J1036" t="s">
        <v>53</v>
      </c>
      <c r="K1036" t="s">
        <v>53</v>
      </c>
      <c r="L1036" t="s">
        <v>53</v>
      </c>
      <c r="M1036">
        <v>0</v>
      </c>
      <c r="P1036" s="2">
        <v>1</v>
      </c>
      <c r="Q1036" t="s">
        <v>50</v>
      </c>
      <c r="R1036">
        <v>32</v>
      </c>
      <c r="S1036" s="5">
        <f t="shared" si="16"/>
        <v>0</v>
      </c>
      <c r="T1036" t="s">
        <v>54</v>
      </c>
      <c r="U1036" t="s">
        <v>53</v>
      </c>
      <c r="W1036" t="s">
        <v>53</v>
      </c>
      <c r="Y1036" t="s">
        <v>55</v>
      </c>
      <c r="Z1036" t="s">
        <v>52</v>
      </c>
      <c r="AA1036">
        <v>2</v>
      </c>
      <c r="AB1036" t="s">
        <v>72</v>
      </c>
      <c r="AD1036" t="s">
        <v>73</v>
      </c>
      <c r="AE1036" t="s">
        <v>53</v>
      </c>
      <c r="AF1036" t="s">
        <v>53</v>
      </c>
      <c r="AG1036" t="s">
        <v>53</v>
      </c>
    </row>
    <row r="1037" spans="1:49" hidden="1" x14ac:dyDescent="0.35">
      <c r="A1037" s="2" t="s">
        <v>377</v>
      </c>
      <c r="B1037">
        <v>8</v>
      </c>
      <c r="C1037">
        <v>810</v>
      </c>
      <c r="D1037">
        <v>1</v>
      </c>
      <c r="E1037" t="s">
        <v>50</v>
      </c>
      <c r="F1037">
        <v>32</v>
      </c>
      <c r="G1037" t="s">
        <v>72</v>
      </c>
      <c r="I1037" t="s">
        <v>73</v>
      </c>
      <c r="J1037" t="s">
        <v>53</v>
      </c>
      <c r="K1037" t="s">
        <v>53</v>
      </c>
      <c r="L1037" t="s">
        <v>53</v>
      </c>
      <c r="M1037">
        <v>0</v>
      </c>
      <c r="P1037" s="2">
        <v>2</v>
      </c>
      <c r="Q1037" t="s">
        <v>56</v>
      </c>
      <c r="R1037">
        <v>35</v>
      </c>
      <c r="S1037" s="5">
        <f t="shared" si="16"/>
        <v>0</v>
      </c>
      <c r="T1037" t="s">
        <v>57</v>
      </c>
      <c r="U1037" t="s">
        <v>53</v>
      </c>
      <c r="W1037" t="s">
        <v>53</v>
      </c>
      <c r="Y1037" t="s">
        <v>55</v>
      </c>
      <c r="Z1037" t="s">
        <v>52</v>
      </c>
      <c r="AA1037">
        <v>1</v>
      </c>
      <c r="AB1037" t="s">
        <v>72</v>
      </c>
      <c r="AD1037" t="s">
        <v>73</v>
      </c>
      <c r="AE1037" t="s">
        <v>53</v>
      </c>
      <c r="AF1037" t="s">
        <v>53</v>
      </c>
      <c r="AG1037" t="s">
        <v>53</v>
      </c>
    </row>
    <row r="1038" spans="1:49" hidden="1" x14ac:dyDescent="0.35">
      <c r="A1038" s="2" t="s">
        <v>378</v>
      </c>
      <c r="B1038">
        <v>2</v>
      </c>
      <c r="C1038">
        <v>211</v>
      </c>
      <c r="D1038">
        <v>2</v>
      </c>
      <c r="E1038" t="s">
        <v>56</v>
      </c>
      <c r="F1038">
        <v>52</v>
      </c>
      <c r="G1038" t="s">
        <v>72</v>
      </c>
      <c r="I1038" t="s">
        <v>73</v>
      </c>
      <c r="J1038" t="s">
        <v>53</v>
      </c>
      <c r="K1038" t="s">
        <v>53</v>
      </c>
      <c r="L1038" t="s">
        <v>53</v>
      </c>
      <c r="M1038">
        <v>0</v>
      </c>
      <c r="P1038" s="2">
        <v>1</v>
      </c>
      <c r="Q1038" t="s">
        <v>56</v>
      </c>
      <c r="R1038">
        <v>52</v>
      </c>
      <c r="S1038" s="5">
        <f t="shared" si="16"/>
        <v>0</v>
      </c>
      <c r="T1038" t="s">
        <v>54</v>
      </c>
      <c r="U1038" t="s">
        <v>53</v>
      </c>
      <c r="W1038" t="s">
        <v>53</v>
      </c>
      <c r="Y1038" t="s">
        <v>55</v>
      </c>
      <c r="Z1038" t="s">
        <v>53</v>
      </c>
      <c r="AB1038" t="s">
        <v>72</v>
      </c>
      <c r="AD1038" t="s">
        <v>73</v>
      </c>
      <c r="AE1038" t="s">
        <v>53</v>
      </c>
      <c r="AF1038" t="s">
        <v>53</v>
      </c>
      <c r="AG1038" t="s">
        <v>53</v>
      </c>
    </row>
    <row r="1039" spans="1:49" x14ac:dyDescent="0.35">
      <c r="A1039" s="2" t="s">
        <v>378</v>
      </c>
      <c r="B1039">
        <v>2</v>
      </c>
      <c r="C1039">
        <v>211</v>
      </c>
      <c r="D1039">
        <v>2</v>
      </c>
      <c r="E1039" t="s">
        <v>56</v>
      </c>
      <c r="F1039">
        <v>52</v>
      </c>
      <c r="G1039" t="s">
        <v>72</v>
      </c>
      <c r="I1039" t="s">
        <v>73</v>
      </c>
      <c r="J1039" t="s">
        <v>53</v>
      </c>
      <c r="K1039" t="s">
        <v>53</v>
      </c>
      <c r="L1039" t="s">
        <v>53</v>
      </c>
      <c r="M1039">
        <v>0</v>
      </c>
      <c r="P1039" s="6">
        <v>2</v>
      </c>
      <c r="Q1039" t="s">
        <v>50</v>
      </c>
      <c r="R1039">
        <v>16</v>
      </c>
      <c r="S1039" s="5">
        <f t="shared" si="16"/>
        <v>1</v>
      </c>
      <c r="T1039" t="s">
        <v>58</v>
      </c>
      <c r="U1039" t="s">
        <v>53</v>
      </c>
      <c r="W1039" t="s">
        <v>52</v>
      </c>
      <c r="X1039">
        <v>1</v>
      </c>
      <c r="Y1039" t="s">
        <v>59</v>
      </c>
      <c r="AB1039" t="s">
        <v>72</v>
      </c>
      <c r="AD1039" t="s">
        <v>73</v>
      </c>
      <c r="AE1039" t="s">
        <v>52</v>
      </c>
      <c r="AF1039" t="s">
        <v>52</v>
      </c>
      <c r="AG1039" t="s">
        <v>52</v>
      </c>
      <c r="AH1039">
        <v>6</v>
      </c>
      <c r="AI1039" t="s">
        <v>79</v>
      </c>
      <c r="AJ1039" t="s">
        <v>53</v>
      </c>
      <c r="AO1039" t="s">
        <v>119</v>
      </c>
    </row>
    <row r="1040" spans="1:49" hidden="1" x14ac:dyDescent="0.35">
      <c r="A1040" s="2" t="s">
        <v>379</v>
      </c>
      <c r="B1040">
        <v>25</v>
      </c>
      <c r="C1040">
        <v>2506</v>
      </c>
      <c r="D1040">
        <v>2</v>
      </c>
      <c r="E1040" t="s">
        <v>56</v>
      </c>
      <c r="F1040">
        <v>57</v>
      </c>
      <c r="G1040" t="s">
        <v>72</v>
      </c>
      <c r="I1040" t="s">
        <v>73</v>
      </c>
      <c r="J1040" t="s">
        <v>52</v>
      </c>
      <c r="K1040" t="s">
        <v>52</v>
      </c>
      <c r="L1040" t="s">
        <v>52</v>
      </c>
      <c r="M1040">
        <v>7</v>
      </c>
      <c r="N1040" t="s">
        <v>86</v>
      </c>
      <c r="P1040" s="2">
        <v>1</v>
      </c>
      <c r="Q1040" t="s">
        <v>56</v>
      </c>
      <c r="R1040">
        <v>57</v>
      </c>
      <c r="S1040" s="5">
        <f t="shared" si="16"/>
        <v>0</v>
      </c>
      <c r="T1040" t="s">
        <v>54</v>
      </c>
      <c r="U1040" t="s">
        <v>53</v>
      </c>
      <c r="W1040" t="s">
        <v>53</v>
      </c>
      <c r="Y1040" t="s">
        <v>55</v>
      </c>
      <c r="Z1040" t="s">
        <v>53</v>
      </c>
      <c r="AB1040" t="s">
        <v>72</v>
      </c>
      <c r="AD1040" t="s">
        <v>73</v>
      </c>
      <c r="AE1040" t="s">
        <v>52</v>
      </c>
      <c r="AF1040" t="s">
        <v>52</v>
      </c>
      <c r="AG1040" t="s">
        <v>52</v>
      </c>
      <c r="AH1040">
        <v>7</v>
      </c>
      <c r="AI1040" t="s">
        <v>86</v>
      </c>
      <c r="AJ1040" t="s">
        <v>53</v>
      </c>
    </row>
    <row r="1041" spans="1:49" hidden="1" x14ac:dyDescent="0.35">
      <c r="A1041" s="2" t="s">
        <v>379</v>
      </c>
      <c r="B1041">
        <v>25</v>
      </c>
      <c r="C1041">
        <v>2506</v>
      </c>
      <c r="D1041">
        <v>2</v>
      </c>
      <c r="E1041" t="s">
        <v>56</v>
      </c>
      <c r="F1041">
        <v>57</v>
      </c>
      <c r="G1041" t="s">
        <v>72</v>
      </c>
      <c r="I1041" t="s">
        <v>73</v>
      </c>
      <c r="J1041" t="s">
        <v>52</v>
      </c>
      <c r="K1041" t="s">
        <v>52</v>
      </c>
      <c r="L1041" t="s">
        <v>52</v>
      </c>
      <c r="M1041">
        <v>7</v>
      </c>
      <c r="N1041" t="s">
        <v>86</v>
      </c>
      <c r="P1041" s="2">
        <v>2</v>
      </c>
      <c r="Q1041" t="s">
        <v>56</v>
      </c>
      <c r="R1041">
        <v>32</v>
      </c>
      <c r="S1041" s="5">
        <f t="shared" si="16"/>
        <v>0</v>
      </c>
      <c r="T1041" t="s">
        <v>58</v>
      </c>
      <c r="U1041" t="s">
        <v>53</v>
      </c>
      <c r="W1041" t="s">
        <v>52</v>
      </c>
      <c r="X1041">
        <v>1</v>
      </c>
      <c r="Y1041" t="s">
        <v>59</v>
      </c>
      <c r="AB1041" t="s">
        <v>72</v>
      </c>
      <c r="AD1041" t="s">
        <v>73</v>
      </c>
      <c r="AE1041" t="s">
        <v>52</v>
      </c>
      <c r="AF1041" t="s">
        <v>52</v>
      </c>
      <c r="AG1041" t="s">
        <v>52</v>
      </c>
      <c r="AH1041">
        <v>7</v>
      </c>
      <c r="AI1041" t="s">
        <v>86</v>
      </c>
      <c r="AJ1041" t="s">
        <v>53</v>
      </c>
    </row>
    <row r="1042" spans="1:49" hidden="1" x14ac:dyDescent="0.35">
      <c r="A1042" s="2" t="s">
        <v>379</v>
      </c>
      <c r="B1042">
        <v>25</v>
      </c>
      <c r="C1042">
        <v>2506</v>
      </c>
      <c r="D1042">
        <v>2</v>
      </c>
      <c r="E1042" t="s">
        <v>56</v>
      </c>
      <c r="F1042">
        <v>57</v>
      </c>
      <c r="G1042" t="s">
        <v>72</v>
      </c>
      <c r="I1042" t="s">
        <v>73</v>
      </c>
      <c r="J1042" t="s">
        <v>52</v>
      </c>
      <c r="K1042" t="s">
        <v>52</v>
      </c>
      <c r="L1042" t="s">
        <v>52</v>
      </c>
      <c r="M1042">
        <v>7</v>
      </c>
      <c r="N1042" t="s">
        <v>86</v>
      </c>
      <c r="P1042" s="2">
        <v>3</v>
      </c>
      <c r="Q1042" t="s">
        <v>56</v>
      </c>
      <c r="R1042">
        <v>13</v>
      </c>
      <c r="S1042" s="5">
        <f t="shared" si="16"/>
        <v>0</v>
      </c>
      <c r="T1042" t="s">
        <v>169</v>
      </c>
      <c r="U1042" t="s">
        <v>53</v>
      </c>
      <c r="W1042" t="s">
        <v>53</v>
      </c>
      <c r="Y1042" t="s">
        <v>59</v>
      </c>
      <c r="AB1042" t="s">
        <v>72</v>
      </c>
      <c r="AD1042" t="s">
        <v>73</v>
      </c>
      <c r="AE1042" t="s">
        <v>52</v>
      </c>
      <c r="AF1042" t="s">
        <v>52</v>
      </c>
      <c r="AG1042" t="s">
        <v>52</v>
      </c>
      <c r="AH1042">
        <v>6</v>
      </c>
      <c r="AI1042" t="s">
        <v>79</v>
      </c>
      <c r="AJ1042" t="s">
        <v>52</v>
      </c>
      <c r="AK1042" t="s">
        <v>90</v>
      </c>
      <c r="AM1042" t="s">
        <v>62</v>
      </c>
      <c r="AN1042" t="s">
        <v>52</v>
      </c>
      <c r="AP1042">
        <v>0</v>
      </c>
      <c r="AQ1042">
        <v>360000</v>
      </c>
      <c r="AR1042">
        <v>40000</v>
      </c>
      <c r="AS1042">
        <v>50000</v>
      </c>
      <c r="AT1042">
        <v>0</v>
      </c>
      <c r="AU1042">
        <v>472000</v>
      </c>
      <c r="AV1042">
        <v>70000</v>
      </c>
      <c r="AW1042">
        <v>992000</v>
      </c>
    </row>
    <row r="1043" spans="1:49" hidden="1" x14ac:dyDescent="0.35">
      <c r="A1043" s="2" t="s">
        <v>380</v>
      </c>
      <c r="B1043">
        <v>6</v>
      </c>
      <c r="C1043">
        <v>605</v>
      </c>
      <c r="D1043">
        <v>2</v>
      </c>
      <c r="E1043" t="s">
        <v>50</v>
      </c>
      <c r="F1043">
        <v>33</v>
      </c>
      <c r="G1043" t="s">
        <v>72</v>
      </c>
      <c r="I1043" t="s">
        <v>73</v>
      </c>
      <c r="J1043" t="s">
        <v>52</v>
      </c>
      <c r="K1043" t="s">
        <v>52</v>
      </c>
      <c r="L1043" t="s">
        <v>52</v>
      </c>
      <c r="M1043">
        <v>6</v>
      </c>
      <c r="N1043" t="s">
        <v>79</v>
      </c>
      <c r="P1043" s="2">
        <v>1</v>
      </c>
      <c r="Q1043" t="s">
        <v>50</v>
      </c>
      <c r="R1043">
        <v>33</v>
      </c>
      <c r="S1043" s="5">
        <f t="shared" si="16"/>
        <v>0</v>
      </c>
      <c r="T1043" t="s">
        <v>54</v>
      </c>
      <c r="U1043" t="s">
        <v>53</v>
      </c>
      <c r="W1043" t="s">
        <v>53</v>
      </c>
      <c r="Y1043" t="s">
        <v>55</v>
      </c>
      <c r="Z1043" t="s">
        <v>52</v>
      </c>
      <c r="AA1043">
        <v>2</v>
      </c>
      <c r="AB1043" t="s">
        <v>72</v>
      </c>
      <c r="AD1043" t="s">
        <v>73</v>
      </c>
      <c r="AE1043" t="s">
        <v>52</v>
      </c>
      <c r="AF1043" t="s">
        <v>52</v>
      </c>
      <c r="AG1043" t="s">
        <v>52</v>
      </c>
      <c r="AH1043">
        <v>6</v>
      </c>
      <c r="AI1043" t="s">
        <v>79</v>
      </c>
      <c r="AJ1043" t="s">
        <v>53</v>
      </c>
    </row>
    <row r="1044" spans="1:49" hidden="1" x14ac:dyDescent="0.35">
      <c r="A1044" s="2" t="s">
        <v>380</v>
      </c>
      <c r="B1044">
        <v>6</v>
      </c>
      <c r="C1044">
        <v>605</v>
      </c>
      <c r="D1044">
        <v>2</v>
      </c>
      <c r="E1044" t="s">
        <v>50</v>
      </c>
      <c r="F1044">
        <v>33</v>
      </c>
      <c r="G1044" t="s">
        <v>72</v>
      </c>
      <c r="I1044" t="s">
        <v>73</v>
      </c>
      <c r="J1044" t="s">
        <v>52</v>
      </c>
      <c r="K1044" t="s">
        <v>52</v>
      </c>
      <c r="L1044" t="s">
        <v>52</v>
      </c>
      <c r="M1044">
        <v>6</v>
      </c>
      <c r="N1044" t="s">
        <v>79</v>
      </c>
      <c r="P1044" s="2">
        <v>2</v>
      </c>
      <c r="Q1044" t="s">
        <v>56</v>
      </c>
      <c r="R1044">
        <v>36</v>
      </c>
      <c r="S1044" s="5">
        <f t="shared" si="16"/>
        <v>0</v>
      </c>
      <c r="T1044" t="s">
        <v>57</v>
      </c>
      <c r="U1044" t="s">
        <v>53</v>
      </c>
      <c r="W1044" t="s">
        <v>53</v>
      </c>
      <c r="Y1044" t="s">
        <v>55</v>
      </c>
      <c r="Z1044" t="s">
        <v>52</v>
      </c>
      <c r="AA1044">
        <v>1</v>
      </c>
      <c r="AB1044" t="s">
        <v>72</v>
      </c>
      <c r="AD1044" t="s">
        <v>73</v>
      </c>
      <c r="AE1044" t="s">
        <v>52</v>
      </c>
      <c r="AF1044" t="s">
        <v>52</v>
      </c>
      <c r="AG1044" t="s">
        <v>52</v>
      </c>
      <c r="AH1044">
        <v>5</v>
      </c>
      <c r="AI1044" t="s">
        <v>78</v>
      </c>
      <c r="AJ1044" t="s">
        <v>53</v>
      </c>
    </row>
    <row r="1045" spans="1:49" x14ac:dyDescent="0.35">
      <c r="A1045" s="2" t="s">
        <v>380</v>
      </c>
      <c r="B1045">
        <v>6</v>
      </c>
      <c r="C1045">
        <v>605</v>
      </c>
      <c r="D1045">
        <v>2</v>
      </c>
      <c r="E1045" t="s">
        <v>50</v>
      </c>
      <c r="F1045">
        <v>33</v>
      </c>
      <c r="G1045" t="s">
        <v>72</v>
      </c>
      <c r="I1045" t="s">
        <v>73</v>
      </c>
      <c r="J1045" t="s">
        <v>52</v>
      </c>
      <c r="K1045" t="s">
        <v>52</v>
      </c>
      <c r="L1045" t="s">
        <v>52</v>
      </c>
      <c r="M1045">
        <v>6</v>
      </c>
      <c r="N1045" t="s">
        <v>79</v>
      </c>
      <c r="P1045" s="6">
        <v>3</v>
      </c>
      <c r="Q1045" t="s">
        <v>50</v>
      </c>
      <c r="R1045">
        <v>7</v>
      </c>
      <c r="S1045" s="5">
        <f t="shared" si="16"/>
        <v>1</v>
      </c>
      <c r="T1045" t="s">
        <v>58</v>
      </c>
      <c r="U1045" t="s">
        <v>52</v>
      </c>
      <c r="V1045">
        <v>1</v>
      </c>
      <c r="W1045" t="s">
        <v>52</v>
      </c>
      <c r="X1045">
        <v>2</v>
      </c>
      <c r="AB1045" t="s">
        <v>72</v>
      </c>
      <c r="AD1045" t="s">
        <v>73</v>
      </c>
      <c r="AE1045" t="s">
        <v>52</v>
      </c>
      <c r="AF1045" t="s">
        <v>52</v>
      </c>
      <c r="AG1045" t="s">
        <v>52</v>
      </c>
      <c r="AH1045">
        <v>1</v>
      </c>
      <c r="AI1045" t="s">
        <v>65</v>
      </c>
      <c r="AJ1045" t="s">
        <v>52</v>
      </c>
      <c r="AK1045" t="s">
        <v>66</v>
      </c>
      <c r="AM1045" t="s">
        <v>62</v>
      </c>
      <c r="AN1045" t="s">
        <v>53</v>
      </c>
      <c r="AP1045">
        <v>0</v>
      </c>
      <c r="AQ1045">
        <v>0</v>
      </c>
      <c r="AR1045">
        <v>12000</v>
      </c>
      <c r="AS1045">
        <v>25000</v>
      </c>
      <c r="AT1045">
        <v>0</v>
      </c>
      <c r="AU1045">
        <v>0</v>
      </c>
      <c r="AV1045">
        <v>2500</v>
      </c>
      <c r="AW1045">
        <v>39500</v>
      </c>
    </row>
    <row r="1046" spans="1:49" hidden="1" x14ac:dyDescent="0.35">
      <c r="A1046" s="2" t="s">
        <v>380</v>
      </c>
      <c r="B1046">
        <v>6</v>
      </c>
      <c r="C1046">
        <v>605</v>
      </c>
      <c r="D1046">
        <v>2</v>
      </c>
      <c r="E1046" t="s">
        <v>50</v>
      </c>
      <c r="F1046">
        <v>33</v>
      </c>
      <c r="G1046" t="s">
        <v>72</v>
      </c>
      <c r="I1046" t="s">
        <v>73</v>
      </c>
      <c r="J1046" t="s">
        <v>52</v>
      </c>
      <c r="K1046" t="s">
        <v>52</v>
      </c>
      <c r="L1046" t="s">
        <v>52</v>
      </c>
      <c r="M1046">
        <v>6</v>
      </c>
      <c r="N1046" t="s">
        <v>79</v>
      </c>
      <c r="P1046" s="2">
        <v>4</v>
      </c>
      <c r="Q1046" t="s">
        <v>56</v>
      </c>
      <c r="R1046">
        <v>5</v>
      </c>
      <c r="S1046" s="5">
        <f t="shared" si="16"/>
        <v>0</v>
      </c>
      <c r="T1046" t="s">
        <v>58</v>
      </c>
      <c r="U1046" t="s">
        <v>52</v>
      </c>
      <c r="V1046">
        <v>1</v>
      </c>
      <c r="W1046" t="s">
        <v>52</v>
      </c>
      <c r="X1046">
        <v>2</v>
      </c>
      <c r="AB1046" t="s">
        <v>72</v>
      </c>
      <c r="AD1046" t="s">
        <v>73</v>
      </c>
      <c r="AE1046" t="s">
        <v>53</v>
      </c>
      <c r="AF1046" t="s">
        <v>53</v>
      </c>
      <c r="AG1046" t="s">
        <v>53</v>
      </c>
      <c r="AO1046" t="s">
        <v>70</v>
      </c>
    </row>
    <row r="1047" spans="1:49" hidden="1" x14ac:dyDescent="0.35">
      <c r="A1047" s="2" t="s">
        <v>381</v>
      </c>
      <c r="B1047">
        <v>9</v>
      </c>
      <c r="C1047">
        <v>906</v>
      </c>
      <c r="D1047">
        <v>2</v>
      </c>
      <c r="E1047" t="s">
        <v>50</v>
      </c>
      <c r="F1047">
        <v>33</v>
      </c>
      <c r="G1047" t="s">
        <v>72</v>
      </c>
      <c r="I1047" t="s">
        <v>73</v>
      </c>
      <c r="J1047" t="s">
        <v>53</v>
      </c>
      <c r="K1047" t="s">
        <v>53</v>
      </c>
      <c r="L1047" t="s">
        <v>53</v>
      </c>
      <c r="M1047">
        <v>0</v>
      </c>
      <c r="P1047" s="2">
        <v>1</v>
      </c>
      <c r="Q1047" t="s">
        <v>50</v>
      </c>
      <c r="R1047">
        <v>33</v>
      </c>
      <c r="S1047" s="5">
        <f t="shared" si="16"/>
        <v>0</v>
      </c>
      <c r="T1047" t="s">
        <v>54</v>
      </c>
      <c r="U1047" t="s">
        <v>53</v>
      </c>
      <c r="W1047" t="s">
        <v>52</v>
      </c>
      <c r="X1047">
        <v>6</v>
      </c>
      <c r="Y1047" t="s">
        <v>55</v>
      </c>
      <c r="Z1047" t="s">
        <v>52</v>
      </c>
      <c r="AA1047">
        <v>2</v>
      </c>
      <c r="AB1047" t="s">
        <v>72</v>
      </c>
      <c r="AD1047" t="s">
        <v>73</v>
      </c>
      <c r="AE1047" t="s">
        <v>53</v>
      </c>
      <c r="AF1047" t="s">
        <v>53</v>
      </c>
      <c r="AG1047" t="s">
        <v>53</v>
      </c>
    </row>
    <row r="1048" spans="1:49" hidden="1" x14ac:dyDescent="0.35">
      <c r="A1048" s="2" t="s">
        <v>381</v>
      </c>
      <c r="B1048">
        <v>9</v>
      </c>
      <c r="C1048">
        <v>906</v>
      </c>
      <c r="D1048">
        <v>2</v>
      </c>
      <c r="E1048" t="s">
        <v>50</v>
      </c>
      <c r="F1048">
        <v>33</v>
      </c>
      <c r="G1048" t="s">
        <v>72</v>
      </c>
      <c r="I1048" t="s">
        <v>73</v>
      </c>
      <c r="J1048" t="s">
        <v>53</v>
      </c>
      <c r="K1048" t="s">
        <v>53</v>
      </c>
      <c r="L1048" t="s">
        <v>53</v>
      </c>
      <c r="M1048">
        <v>0</v>
      </c>
      <c r="P1048" s="2">
        <v>2</v>
      </c>
      <c r="Q1048" t="s">
        <v>56</v>
      </c>
      <c r="R1048">
        <v>34</v>
      </c>
      <c r="S1048" s="5">
        <f t="shared" si="16"/>
        <v>0</v>
      </c>
      <c r="T1048" t="s">
        <v>57</v>
      </c>
      <c r="U1048" t="s">
        <v>53</v>
      </c>
      <c r="W1048" t="s">
        <v>53</v>
      </c>
      <c r="Y1048" t="s">
        <v>55</v>
      </c>
      <c r="Z1048" t="s">
        <v>52</v>
      </c>
      <c r="AA1048">
        <v>1</v>
      </c>
      <c r="AB1048" t="s">
        <v>72</v>
      </c>
      <c r="AD1048" t="s">
        <v>73</v>
      </c>
      <c r="AE1048" t="s">
        <v>53</v>
      </c>
      <c r="AF1048" t="s">
        <v>53</v>
      </c>
      <c r="AG1048" t="s">
        <v>53</v>
      </c>
    </row>
    <row r="1049" spans="1:49" x14ac:dyDescent="0.35">
      <c r="A1049" s="2" t="s">
        <v>381</v>
      </c>
      <c r="B1049">
        <v>9</v>
      </c>
      <c r="C1049">
        <v>906</v>
      </c>
      <c r="D1049">
        <v>2</v>
      </c>
      <c r="E1049" t="s">
        <v>50</v>
      </c>
      <c r="F1049">
        <v>33</v>
      </c>
      <c r="G1049" t="s">
        <v>72</v>
      </c>
      <c r="I1049" t="s">
        <v>73</v>
      </c>
      <c r="J1049" t="s">
        <v>53</v>
      </c>
      <c r="K1049" t="s">
        <v>53</v>
      </c>
      <c r="L1049" t="s">
        <v>53</v>
      </c>
      <c r="M1049">
        <v>0</v>
      </c>
      <c r="P1049" s="6">
        <v>3</v>
      </c>
      <c r="Q1049" t="s">
        <v>56</v>
      </c>
      <c r="R1049">
        <v>12</v>
      </c>
      <c r="S1049" s="5">
        <f t="shared" si="16"/>
        <v>1</v>
      </c>
      <c r="T1049" t="s">
        <v>58</v>
      </c>
      <c r="U1049" t="s">
        <v>52</v>
      </c>
      <c r="V1049">
        <v>1</v>
      </c>
      <c r="W1049" t="s">
        <v>52</v>
      </c>
      <c r="X1049">
        <v>2</v>
      </c>
      <c r="AB1049" t="s">
        <v>72</v>
      </c>
      <c r="AD1049" t="s">
        <v>73</v>
      </c>
      <c r="AE1049" t="s">
        <v>52</v>
      </c>
      <c r="AF1049" t="s">
        <v>52</v>
      </c>
      <c r="AG1049" t="s">
        <v>52</v>
      </c>
      <c r="AH1049">
        <v>6</v>
      </c>
      <c r="AI1049" t="s">
        <v>78</v>
      </c>
      <c r="AJ1049" t="s">
        <v>52</v>
      </c>
      <c r="AK1049" t="s">
        <v>88</v>
      </c>
      <c r="AM1049" t="s">
        <v>62</v>
      </c>
      <c r="AN1049" t="s">
        <v>53</v>
      </c>
      <c r="AP1049">
        <v>0</v>
      </c>
      <c r="AQ1049">
        <v>0</v>
      </c>
      <c r="AR1049">
        <v>15000</v>
      </c>
      <c r="AS1049">
        <v>25000</v>
      </c>
      <c r="AT1049">
        <v>0</v>
      </c>
      <c r="AU1049">
        <v>0</v>
      </c>
      <c r="AV1049">
        <v>0</v>
      </c>
      <c r="AW1049">
        <v>40000</v>
      </c>
    </row>
    <row r="1050" spans="1:49" x14ac:dyDescent="0.35">
      <c r="A1050" s="2" t="s">
        <v>381</v>
      </c>
      <c r="B1050">
        <v>9</v>
      </c>
      <c r="C1050">
        <v>906</v>
      </c>
      <c r="D1050">
        <v>2</v>
      </c>
      <c r="E1050" t="s">
        <v>50</v>
      </c>
      <c r="F1050">
        <v>33</v>
      </c>
      <c r="G1050" t="s">
        <v>72</v>
      </c>
      <c r="I1050" t="s">
        <v>73</v>
      </c>
      <c r="J1050" t="s">
        <v>53</v>
      </c>
      <c r="K1050" t="s">
        <v>53</v>
      </c>
      <c r="L1050" t="s">
        <v>53</v>
      </c>
      <c r="M1050">
        <v>0</v>
      </c>
      <c r="P1050" s="6">
        <v>4</v>
      </c>
      <c r="Q1050" t="s">
        <v>56</v>
      </c>
      <c r="R1050">
        <v>10</v>
      </c>
      <c r="S1050" s="5">
        <f t="shared" si="16"/>
        <v>1</v>
      </c>
      <c r="T1050" t="s">
        <v>58</v>
      </c>
      <c r="U1050" t="s">
        <v>52</v>
      </c>
      <c r="V1050">
        <v>1</v>
      </c>
      <c r="W1050" t="s">
        <v>52</v>
      </c>
      <c r="X1050">
        <v>2</v>
      </c>
      <c r="AB1050" t="s">
        <v>72</v>
      </c>
      <c r="AD1050" t="s">
        <v>73</v>
      </c>
      <c r="AE1050" t="s">
        <v>52</v>
      </c>
      <c r="AF1050" t="s">
        <v>52</v>
      </c>
      <c r="AG1050" t="s">
        <v>52</v>
      </c>
      <c r="AH1050">
        <v>5</v>
      </c>
      <c r="AI1050" t="s">
        <v>83</v>
      </c>
      <c r="AJ1050" t="s">
        <v>52</v>
      </c>
      <c r="AK1050" t="s">
        <v>84</v>
      </c>
      <c r="AM1050" t="s">
        <v>62</v>
      </c>
      <c r="AN1050" t="s">
        <v>53</v>
      </c>
      <c r="AP1050">
        <v>0</v>
      </c>
      <c r="AQ1050">
        <v>0</v>
      </c>
      <c r="AR1050">
        <v>12000</v>
      </c>
      <c r="AS1050">
        <v>15000</v>
      </c>
      <c r="AT1050">
        <v>0</v>
      </c>
      <c r="AU1050">
        <v>0</v>
      </c>
      <c r="AV1050">
        <v>0</v>
      </c>
      <c r="AW1050">
        <v>27000</v>
      </c>
    </row>
    <row r="1051" spans="1:49" x14ac:dyDescent="0.35">
      <c r="A1051" s="2" t="s">
        <v>381</v>
      </c>
      <c r="B1051">
        <v>9</v>
      </c>
      <c r="C1051">
        <v>906</v>
      </c>
      <c r="D1051">
        <v>2</v>
      </c>
      <c r="E1051" t="s">
        <v>50</v>
      </c>
      <c r="F1051">
        <v>33</v>
      </c>
      <c r="G1051" t="s">
        <v>72</v>
      </c>
      <c r="I1051" t="s">
        <v>73</v>
      </c>
      <c r="J1051" t="s">
        <v>53</v>
      </c>
      <c r="K1051" t="s">
        <v>53</v>
      </c>
      <c r="L1051" t="s">
        <v>53</v>
      </c>
      <c r="M1051">
        <v>0</v>
      </c>
      <c r="P1051" s="6">
        <v>5</v>
      </c>
      <c r="Q1051" t="s">
        <v>50</v>
      </c>
      <c r="R1051">
        <v>8</v>
      </c>
      <c r="S1051" s="5">
        <f t="shared" si="16"/>
        <v>1</v>
      </c>
      <c r="T1051" t="s">
        <v>58</v>
      </c>
      <c r="U1051" t="s">
        <v>52</v>
      </c>
      <c r="V1051">
        <v>1</v>
      </c>
      <c r="W1051" t="s">
        <v>52</v>
      </c>
      <c r="X1051">
        <v>2</v>
      </c>
      <c r="AB1051" t="s">
        <v>72</v>
      </c>
      <c r="AD1051" t="s">
        <v>73</v>
      </c>
      <c r="AE1051" t="s">
        <v>53</v>
      </c>
      <c r="AF1051" t="s">
        <v>53</v>
      </c>
      <c r="AG1051" t="s">
        <v>52</v>
      </c>
      <c r="AH1051">
        <v>1</v>
      </c>
      <c r="AI1051" t="s">
        <v>68</v>
      </c>
      <c r="AJ1051" t="s">
        <v>52</v>
      </c>
      <c r="AK1051" t="s">
        <v>74</v>
      </c>
      <c r="AM1051" t="s">
        <v>62</v>
      </c>
      <c r="AN1051" t="s">
        <v>53</v>
      </c>
      <c r="AP1051">
        <v>0</v>
      </c>
      <c r="AQ1051">
        <v>0</v>
      </c>
      <c r="AR1051">
        <v>5000</v>
      </c>
      <c r="AS1051">
        <v>6500</v>
      </c>
      <c r="AT1051">
        <v>0</v>
      </c>
      <c r="AU1051">
        <v>0</v>
      </c>
      <c r="AV1051">
        <v>0</v>
      </c>
      <c r="AW1051">
        <v>11500</v>
      </c>
    </row>
    <row r="1052" spans="1:49" hidden="1" x14ac:dyDescent="0.35">
      <c r="A1052" s="2" t="s">
        <v>381</v>
      </c>
      <c r="B1052">
        <v>9</v>
      </c>
      <c r="C1052">
        <v>906</v>
      </c>
      <c r="D1052">
        <v>2</v>
      </c>
      <c r="E1052" t="s">
        <v>50</v>
      </c>
      <c r="F1052">
        <v>33</v>
      </c>
      <c r="G1052" t="s">
        <v>72</v>
      </c>
      <c r="I1052" t="s">
        <v>73</v>
      </c>
      <c r="J1052" t="s">
        <v>53</v>
      </c>
      <c r="K1052" t="s">
        <v>53</v>
      </c>
      <c r="L1052" t="s">
        <v>53</v>
      </c>
      <c r="M1052">
        <v>0</v>
      </c>
      <c r="P1052" s="2">
        <v>6</v>
      </c>
      <c r="Q1052" t="s">
        <v>56</v>
      </c>
      <c r="R1052">
        <v>65</v>
      </c>
      <c r="S1052" s="5">
        <f t="shared" si="16"/>
        <v>0</v>
      </c>
      <c r="T1052" t="s">
        <v>125</v>
      </c>
      <c r="U1052" t="s">
        <v>53</v>
      </c>
      <c r="W1052" t="s">
        <v>53</v>
      </c>
      <c r="Y1052" t="s">
        <v>92</v>
      </c>
      <c r="AB1052" t="s">
        <v>72</v>
      </c>
      <c r="AD1052" t="s">
        <v>73</v>
      </c>
      <c r="AE1052" t="s">
        <v>52</v>
      </c>
      <c r="AF1052" t="s">
        <v>52</v>
      </c>
      <c r="AG1052" t="s">
        <v>52</v>
      </c>
      <c r="AH1052">
        <v>3</v>
      </c>
      <c r="AI1052" t="s">
        <v>63</v>
      </c>
      <c r="AJ1052" t="s">
        <v>53</v>
      </c>
    </row>
    <row r="1053" spans="1:49" hidden="1" x14ac:dyDescent="0.35">
      <c r="A1053" s="2" t="s">
        <v>382</v>
      </c>
      <c r="B1053">
        <v>12</v>
      </c>
      <c r="C1053">
        <v>1204</v>
      </c>
      <c r="D1053">
        <v>1</v>
      </c>
      <c r="E1053" t="s">
        <v>56</v>
      </c>
      <c r="F1053">
        <v>66</v>
      </c>
      <c r="G1053" t="s">
        <v>72</v>
      </c>
      <c r="I1053" t="s">
        <v>73</v>
      </c>
      <c r="J1053" t="s">
        <v>52</v>
      </c>
      <c r="K1053" t="s">
        <v>52</v>
      </c>
      <c r="L1053" t="s">
        <v>52</v>
      </c>
      <c r="M1053">
        <v>4</v>
      </c>
      <c r="N1053" t="s">
        <v>83</v>
      </c>
      <c r="P1053" s="2">
        <v>1</v>
      </c>
      <c r="Q1053" t="s">
        <v>56</v>
      </c>
      <c r="R1053">
        <v>66</v>
      </c>
      <c r="S1053" s="5">
        <f t="shared" si="16"/>
        <v>0</v>
      </c>
      <c r="T1053" t="s">
        <v>54</v>
      </c>
      <c r="U1053" t="s">
        <v>53</v>
      </c>
      <c r="W1053" t="s">
        <v>53</v>
      </c>
      <c r="Y1053" t="s">
        <v>92</v>
      </c>
      <c r="AB1053" t="s">
        <v>72</v>
      </c>
      <c r="AD1053" t="s">
        <v>73</v>
      </c>
      <c r="AE1053" t="s">
        <v>52</v>
      </c>
      <c r="AF1053" t="s">
        <v>52</v>
      </c>
      <c r="AG1053" t="s">
        <v>52</v>
      </c>
      <c r="AH1053">
        <v>4</v>
      </c>
      <c r="AI1053" t="s">
        <v>83</v>
      </c>
      <c r="AJ1053" t="s">
        <v>53</v>
      </c>
    </row>
    <row r="1054" spans="1:49" hidden="1" x14ac:dyDescent="0.35">
      <c r="A1054" s="2" t="s">
        <v>382</v>
      </c>
      <c r="B1054">
        <v>12</v>
      </c>
      <c r="C1054">
        <v>1204</v>
      </c>
      <c r="D1054">
        <v>1</v>
      </c>
      <c r="E1054" t="s">
        <v>56</v>
      </c>
      <c r="F1054">
        <v>66</v>
      </c>
      <c r="G1054" t="s">
        <v>72</v>
      </c>
      <c r="I1054" t="s">
        <v>73</v>
      </c>
      <c r="J1054" t="s">
        <v>52</v>
      </c>
      <c r="K1054" t="s">
        <v>52</v>
      </c>
      <c r="L1054" t="s">
        <v>52</v>
      </c>
      <c r="M1054">
        <v>4</v>
      </c>
      <c r="N1054" t="s">
        <v>83</v>
      </c>
      <c r="P1054" s="2">
        <v>2</v>
      </c>
      <c r="Q1054" t="s">
        <v>56</v>
      </c>
      <c r="R1054">
        <v>34</v>
      </c>
      <c r="S1054" s="5">
        <f t="shared" si="16"/>
        <v>0</v>
      </c>
      <c r="T1054" t="s">
        <v>58</v>
      </c>
      <c r="U1054" t="s">
        <v>53</v>
      </c>
      <c r="W1054" t="s">
        <v>52</v>
      </c>
      <c r="X1054">
        <v>1</v>
      </c>
      <c r="Y1054" t="s">
        <v>92</v>
      </c>
      <c r="AB1054" t="s">
        <v>72</v>
      </c>
      <c r="AD1054" t="s">
        <v>52</v>
      </c>
      <c r="AE1054" t="s">
        <v>52</v>
      </c>
      <c r="AF1054" t="s">
        <v>52</v>
      </c>
      <c r="AG1054" t="s">
        <v>52</v>
      </c>
      <c r="AH1054">
        <v>18</v>
      </c>
      <c r="AI1054" t="s">
        <v>371</v>
      </c>
      <c r="AJ1054" t="s">
        <v>53</v>
      </c>
    </row>
    <row r="1055" spans="1:49" hidden="1" x14ac:dyDescent="0.35">
      <c r="A1055" s="2" t="s">
        <v>382</v>
      </c>
      <c r="B1055">
        <v>12</v>
      </c>
      <c r="C1055">
        <v>1204</v>
      </c>
      <c r="D1055">
        <v>1</v>
      </c>
      <c r="E1055" t="s">
        <v>56</v>
      </c>
      <c r="F1055">
        <v>66</v>
      </c>
      <c r="G1055" t="s">
        <v>72</v>
      </c>
      <c r="I1055" t="s">
        <v>73</v>
      </c>
      <c r="J1055" t="s">
        <v>52</v>
      </c>
      <c r="K1055" t="s">
        <v>52</v>
      </c>
      <c r="L1055" t="s">
        <v>52</v>
      </c>
      <c r="M1055">
        <v>4</v>
      </c>
      <c r="N1055" t="s">
        <v>83</v>
      </c>
      <c r="P1055" s="2">
        <v>3</v>
      </c>
      <c r="Q1055" t="s">
        <v>56</v>
      </c>
      <c r="R1055">
        <v>32</v>
      </c>
      <c r="S1055" s="5">
        <f t="shared" si="16"/>
        <v>0</v>
      </c>
      <c r="T1055" t="s">
        <v>58</v>
      </c>
      <c r="U1055" t="s">
        <v>53</v>
      </c>
      <c r="W1055" t="s">
        <v>52</v>
      </c>
      <c r="X1055">
        <v>1</v>
      </c>
      <c r="Y1055" t="s">
        <v>59</v>
      </c>
      <c r="AB1055" t="s">
        <v>72</v>
      </c>
      <c r="AD1055" t="s">
        <v>52</v>
      </c>
      <c r="AE1055" t="s">
        <v>52</v>
      </c>
      <c r="AF1055" t="s">
        <v>52</v>
      </c>
      <c r="AG1055" t="s">
        <v>52</v>
      </c>
      <c r="AH1055">
        <v>12</v>
      </c>
      <c r="AI1055" t="s">
        <v>76</v>
      </c>
      <c r="AJ1055" t="s">
        <v>53</v>
      </c>
    </row>
    <row r="1056" spans="1:49" hidden="1" x14ac:dyDescent="0.35">
      <c r="A1056" s="2" t="s">
        <v>382</v>
      </c>
      <c r="B1056">
        <v>12</v>
      </c>
      <c r="C1056">
        <v>1204</v>
      </c>
      <c r="D1056">
        <v>1</v>
      </c>
      <c r="E1056" t="s">
        <v>56</v>
      </c>
      <c r="F1056">
        <v>66</v>
      </c>
      <c r="G1056" t="s">
        <v>72</v>
      </c>
      <c r="I1056" t="s">
        <v>73</v>
      </c>
      <c r="J1056" t="s">
        <v>52</v>
      </c>
      <c r="K1056" t="s">
        <v>52</v>
      </c>
      <c r="L1056" t="s">
        <v>52</v>
      </c>
      <c r="M1056">
        <v>4</v>
      </c>
      <c r="N1056" t="s">
        <v>83</v>
      </c>
      <c r="P1056" s="2">
        <v>4</v>
      </c>
      <c r="Q1056" t="s">
        <v>50</v>
      </c>
      <c r="R1056">
        <v>4</v>
      </c>
      <c r="S1056" s="5">
        <f t="shared" si="16"/>
        <v>0</v>
      </c>
      <c r="T1056" t="s">
        <v>102</v>
      </c>
      <c r="U1056" t="s">
        <v>53</v>
      </c>
      <c r="W1056" t="s">
        <v>52</v>
      </c>
      <c r="X1056">
        <v>2</v>
      </c>
      <c r="AB1056" t="s">
        <v>72</v>
      </c>
      <c r="AD1056" t="s">
        <v>73</v>
      </c>
      <c r="AE1056" t="s">
        <v>53</v>
      </c>
      <c r="AF1056" t="s">
        <v>53</v>
      </c>
      <c r="AG1056" t="s">
        <v>53</v>
      </c>
      <c r="AO1056" t="s">
        <v>70</v>
      </c>
    </row>
    <row r="1057" spans="1:49" hidden="1" x14ac:dyDescent="0.35">
      <c r="A1057" s="2" t="s">
        <v>383</v>
      </c>
      <c r="B1057">
        <v>5</v>
      </c>
      <c r="C1057">
        <v>508</v>
      </c>
      <c r="D1057">
        <v>2</v>
      </c>
      <c r="E1057" t="s">
        <v>50</v>
      </c>
      <c r="F1057">
        <v>56</v>
      </c>
      <c r="G1057" t="s">
        <v>72</v>
      </c>
      <c r="I1057" t="s">
        <v>73</v>
      </c>
      <c r="J1057" t="s">
        <v>52</v>
      </c>
      <c r="K1057" t="s">
        <v>52</v>
      </c>
      <c r="L1057" t="s">
        <v>52</v>
      </c>
      <c r="M1057">
        <v>4</v>
      </c>
      <c r="N1057" t="s">
        <v>83</v>
      </c>
      <c r="P1057" s="2">
        <v>1</v>
      </c>
      <c r="Q1057" t="s">
        <v>50</v>
      </c>
      <c r="R1057">
        <v>56</v>
      </c>
      <c r="S1057" s="5">
        <f t="shared" si="16"/>
        <v>0</v>
      </c>
      <c r="T1057" t="s">
        <v>54</v>
      </c>
      <c r="U1057" t="s">
        <v>53</v>
      </c>
      <c r="W1057" t="s">
        <v>53</v>
      </c>
      <c r="Y1057" t="s">
        <v>92</v>
      </c>
      <c r="AB1057" t="s">
        <v>72</v>
      </c>
      <c r="AD1057" t="s">
        <v>73</v>
      </c>
      <c r="AE1057" t="s">
        <v>52</v>
      </c>
      <c r="AF1057" t="s">
        <v>52</v>
      </c>
      <c r="AG1057" t="s">
        <v>52</v>
      </c>
      <c r="AH1057">
        <v>4</v>
      </c>
      <c r="AI1057" t="s">
        <v>83</v>
      </c>
      <c r="AJ1057" t="s">
        <v>53</v>
      </c>
    </row>
    <row r="1058" spans="1:49" hidden="1" x14ac:dyDescent="0.35">
      <c r="A1058" s="2" t="s">
        <v>383</v>
      </c>
      <c r="B1058">
        <v>5</v>
      </c>
      <c r="C1058">
        <v>508</v>
      </c>
      <c r="D1058">
        <v>2</v>
      </c>
      <c r="E1058" t="s">
        <v>50</v>
      </c>
      <c r="F1058">
        <v>56</v>
      </c>
      <c r="G1058" t="s">
        <v>72</v>
      </c>
      <c r="I1058" t="s">
        <v>73</v>
      </c>
      <c r="J1058" t="s">
        <v>52</v>
      </c>
      <c r="K1058" t="s">
        <v>52</v>
      </c>
      <c r="L1058" t="s">
        <v>52</v>
      </c>
      <c r="M1058">
        <v>4</v>
      </c>
      <c r="N1058" t="s">
        <v>83</v>
      </c>
      <c r="P1058" s="2">
        <v>2</v>
      </c>
      <c r="Q1058" t="s">
        <v>56</v>
      </c>
      <c r="R1058">
        <v>30</v>
      </c>
      <c r="S1058" s="5">
        <f t="shared" si="16"/>
        <v>0</v>
      </c>
      <c r="T1058" t="s">
        <v>58</v>
      </c>
      <c r="U1058" t="s">
        <v>52</v>
      </c>
      <c r="V1058">
        <v>1</v>
      </c>
      <c r="W1058" t="s">
        <v>53</v>
      </c>
      <c r="Y1058" t="s">
        <v>55</v>
      </c>
      <c r="Z1058" t="s">
        <v>52</v>
      </c>
      <c r="AA1058">
        <v>3</v>
      </c>
      <c r="AB1058" t="s">
        <v>72</v>
      </c>
      <c r="AD1058" t="s">
        <v>73</v>
      </c>
      <c r="AE1058" t="s">
        <v>52</v>
      </c>
      <c r="AF1058" t="s">
        <v>52</v>
      </c>
      <c r="AG1058" t="s">
        <v>52</v>
      </c>
      <c r="AH1058">
        <v>5</v>
      </c>
      <c r="AI1058" t="s">
        <v>83</v>
      </c>
      <c r="AJ1058" t="s">
        <v>53</v>
      </c>
    </row>
    <row r="1059" spans="1:49" hidden="1" x14ac:dyDescent="0.35">
      <c r="A1059" s="2" t="s">
        <v>383</v>
      </c>
      <c r="B1059">
        <v>5</v>
      </c>
      <c r="C1059">
        <v>508</v>
      </c>
      <c r="D1059">
        <v>2</v>
      </c>
      <c r="E1059" t="s">
        <v>50</v>
      </c>
      <c r="F1059">
        <v>56</v>
      </c>
      <c r="G1059" t="s">
        <v>72</v>
      </c>
      <c r="I1059" t="s">
        <v>73</v>
      </c>
      <c r="J1059" t="s">
        <v>52</v>
      </c>
      <c r="K1059" t="s">
        <v>52</v>
      </c>
      <c r="L1059" t="s">
        <v>52</v>
      </c>
      <c r="M1059">
        <v>4</v>
      </c>
      <c r="N1059" t="s">
        <v>83</v>
      </c>
      <c r="P1059" s="2">
        <v>3</v>
      </c>
      <c r="Q1059" t="s">
        <v>50</v>
      </c>
      <c r="R1059">
        <v>29</v>
      </c>
      <c r="S1059" s="5">
        <f t="shared" si="16"/>
        <v>0</v>
      </c>
      <c r="T1059" t="s">
        <v>99</v>
      </c>
      <c r="U1059" t="s">
        <v>53</v>
      </c>
      <c r="W1059" t="s">
        <v>53</v>
      </c>
      <c r="Y1059" t="s">
        <v>55</v>
      </c>
      <c r="Z1059" t="s">
        <v>52</v>
      </c>
      <c r="AA1059">
        <v>2</v>
      </c>
      <c r="AB1059" t="s">
        <v>72</v>
      </c>
      <c r="AD1059" t="s">
        <v>73</v>
      </c>
      <c r="AE1059" t="s">
        <v>52</v>
      </c>
      <c r="AF1059" t="s">
        <v>52</v>
      </c>
      <c r="AG1059" t="s">
        <v>52</v>
      </c>
      <c r="AH1059">
        <v>2</v>
      </c>
      <c r="AI1059" t="s">
        <v>97</v>
      </c>
      <c r="AJ1059" t="s">
        <v>53</v>
      </c>
    </row>
    <row r="1060" spans="1:49" hidden="1" x14ac:dyDescent="0.35">
      <c r="A1060" s="2" t="s">
        <v>383</v>
      </c>
      <c r="B1060">
        <v>5</v>
      </c>
      <c r="C1060">
        <v>508</v>
      </c>
      <c r="D1060">
        <v>2</v>
      </c>
      <c r="E1060" t="s">
        <v>50</v>
      </c>
      <c r="F1060">
        <v>56</v>
      </c>
      <c r="G1060" t="s">
        <v>72</v>
      </c>
      <c r="I1060" t="s">
        <v>73</v>
      </c>
      <c r="J1060" t="s">
        <v>52</v>
      </c>
      <c r="K1060" t="s">
        <v>52</v>
      </c>
      <c r="L1060" t="s">
        <v>52</v>
      </c>
      <c r="M1060">
        <v>4</v>
      </c>
      <c r="N1060" t="s">
        <v>83</v>
      </c>
      <c r="P1060" s="2">
        <v>4</v>
      </c>
      <c r="Q1060" t="s">
        <v>56</v>
      </c>
      <c r="R1060">
        <v>0</v>
      </c>
      <c r="S1060" s="5">
        <f t="shared" si="16"/>
        <v>0</v>
      </c>
      <c r="T1060" t="s">
        <v>102</v>
      </c>
      <c r="U1060" t="s">
        <v>52</v>
      </c>
      <c r="V1060">
        <v>3</v>
      </c>
      <c r="W1060" t="s">
        <v>52</v>
      </c>
      <c r="X1060">
        <v>2</v>
      </c>
      <c r="AB1060" t="s">
        <v>72</v>
      </c>
    </row>
    <row r="1061" spans="1:49" hidden="1" x14ac:dyDescent="0.35">
      <c r="A1061" s="2" t="s">
        <v>384</v>
      </c>
      <c r="B1061">
        <v>21</v>
      </c>
      <c r="C1061">
        <v>2110</v>
      </c>
      <c r="D1061">
        <v>2</v>
      </c>
      <c r="E1061" t="s">
        <v>56</v>
      </c>
      <c r="F1061">
        <v>64</v>
      </c>
      <c r="G1061" t="s">
        <v>72</v>
      </c>
      <c r="I1061" t="s">
        <v>73</v>
      </c>
      <c r="J1061" t="s">
        <v>52</v>
      </c>
      <c r="K1061" t="s">
        <v>52</v>
      </c>
      <c r="L1061" t="s">
        <v>52</v>
      </c>
      <c r="M1061">
        <v>2</v>
      </c>
      <c r="N1061" t="s">
        <v>97</v>
      </c>
      <c r="P1061" s="2">
        <v>1</v>
      </c>
      <c r="Q1061" t="s">
        <v>56</v>
      </c>
      <c r="R1061">
        <v>64</v>
      </c>
      <c r="S1061" s="5">
        <f t="shared" si="16"/>
        <v>0</v>
      </c>
      <c r="T1061" t="s">
        <v>54</v>
      </c>
      <c r="U1061" t="s">
        <v>53</v>
      </c>
      <c r="W1061" t="s">
        <v>53</v>
      </c>
      <c r="Y1061" t="s">
        <v>92</v>
      </c>
      <c r="AB1061" t="s">
        <v>72</v>
      </c>
      <c r="AD1061" t="s">
        <v>73</v>
      </c>
      <c r="AE1061" t="s">
        <v>52</v>
      </c>
      <c r="AF1061" t="s">
        <v>52</v>
      </c>
      <c r="AG1061" t="s">
        <v>52</v>
      </c>
      <c r="AH1061">
        <v>2</v>
      </c>
      <c r="AI1061" t="s">
        <v>97</v>
      </c>
      <c r="AJ1061" t="s">
        <v>53</v>
      </c>
    </row>
    <row r="1062" spans="1:49" hidden="1" x14ac:dyDescent="0.35">
      <c r="A1062" s="2" t="s">
        <v>384</v>
      </c>
      <c r="B1062">
        <v>21</v>
      </c>
      <c r="C1062">
        <v>2110</v>
      </c>
      <c r="D1062">
        <v>2</v>
      </c>
      <c r="E1062" t="s">
        <v>56</v>
      </c>
      <c r="F1062">
        <v>64</v>
      </c>
      <c r="G1062" t="s">
        <v>72</v>
      </c>
      <c r="I1062" t="s">
        <v>73</v>
      </c>
      <c r="J1062" t="s">
        <v>52</v>
      </c>
      <c r="K1062" t="s">
        <v>52</v>
      </c>
      <c r="L1062" t="s">
        <v>52</v>
      </c>
      <c r="M1062">
        <v>2</v>
      </c>
      <c r="N1062" t="s">
        <v>97</v>
      </c>
      <c r="P1062" s="2">
        <v>2</v>
      </c>
      <c r="Q1062" t="s">
        <v>56</v>
      </c>
      <c r="R1062">
        <v>15</v>
      </c>
      <c r="S1062" s="5">
        <f t="shared" si="16"/>
        <v>0</v>
      </c>
      <c r="T1062" t="s">
        <v>169</v>
      </c>
      <c r="U1062" t="s">
        <v>53</v>
      </c>
      <c r="W1062" t="s">
        <v>53</v>
      </c>
      <c r="Y1062" t="s">
        <v>59</v>
      </c>
      <c r="AB1062" t="s">
        <v>72</v>
      </c>
      <c r="AD1062" t="s">
        <v>73</v>
      </c>
      <c r="AE1062" t="s">
        <v>52</v>
      </c>
      <c r="AF1062" t="s">
        <v>52</v>
      </c>
      <c r="AG1062" t="s">
        <v>52</v>
      </c>
      <c r="AH1062">
        <v>8</v>
      </c>
      <c r="AI1062" t="s">
        <v>60</v>
      </c>
      <c r="AJ1062" t="s">
        <v>52</v>
      </c>
      <c r="AK1062" t="s">
        <v>61</v>
      </c>
      <c r="AM1062" t="s">
        <v>62</v>
      </c>
      <c r="AN1062" t="s">
        <v>52</v>
      </c>
      <c r="AP1062">
        <v>0</v>
      </c>
      <c r="AQ1062">
        <v>648000</v>
      </c>
      <c r="AR1062">
        <v>36000</v>
      </c>
      <c r="AS1062">
        <v>7000</v>
      </c>
      <c r="AT1062">
        <v>432000</v>
      </c>
      <c r="AU1062">
        <v>0</v>
      </c>
      <c r="AV1062">
        <v>10000</v>
      </c>
      <c r="AW1062">
        <v>1133000</v>
      </c>
    </row>
    <row r="1063" spans="1:49" hidden="1" x14ac:dyDescent="0.35">
      <c r="A1063" s="2" t="s">
        <v>384</v>
      </c>
      <c r="B1063">
        <v>21</v>
      </c>
      <c r="C1063">
        <v>2110</v>
      </c>
      <c r="D1063">
        <v>2</v>
      </c>
      <c r="E1063" t="s">
        <v>56</v>
      </c>
      <c r="F1063">
        <v>64</v>
      </c>
      <c r="G1063" t="s">
        <v>72</v>
      </c>
      <c r="I1063" t="s">
        <v>73</v>
      </c>
      <c r="J1063" t="s">
        <v>52</v>
      </c>
      <c r="K1063" t="s">
        <v>52</v>
      </c>
      <c r="L1063" t="s">
        <v>52</v>
      </c>
      <c r="M1063">
        <v>2</v>
      </c>
      <c r="N1063" t="s">
        <v>97</v>
      </c>
      <c r="P1063" s="2">
        <v>3</v>
      </c>
      <c r="Q1063" t="s">
        <v>50</v>
      </c>
      <c r="R1063">
        <v>14</v>
      </c>
      <c r="S1063" s="5">
        <f t="shared" si="16"/>
        <v>0</v>
      </c>
      <c r="T1063" t="s">
        <v>169</v>
      </c>
      <c r="U1063" t="s">
        <v>53</v>
      </c>
      <c r="W1063" t="s">
        <v>53</v>
      </c>
      <c r="Y1063" t="s">
        <v>59</v>
      </c>
      <c r="AB1063" t="s">
        <v>72</v>
      </c>
      <c r="AD1063" t="s">
        <v>73</v>
      </c>
      <c r="AE1063" t="s">
        <v>52</v>
      </c>
      <c r="AF1063" t="s">
        <v>52</v>
      </c>
      <c r="AG1063" t="s">
        <v>52</v>
      </c>
      <c r="AH1063">
        <v>7</v>
      </c>
      <c r="AI1063" t="s">
        <v>86</v>
      </c>
      <c r="AJ1063" t="s">
        <v>52</v>
      </c>
      <c r="AK1063" t="s">
        <v>87</v>
      </c>
      <c r="AM1063" t="s">
        <v>62</v>
      </c>
      <c r="AN1063" t="s">
        <v>53</v>
      </c>
      <c r="AP1063">
        <v>0</v>
      </c>
      <c r="AQ1063">
        <v>0</v>
      </c>
      <c r="AR1063">
        <v>24000</v>
      </c>
      <c r="AS1063">
        <v>5000</v>
      </c>
      <c r="AT1063">
        <v>432000</v>
      </c>
      <c r="AU1063">
        <v>0</v>
      </c>
      <c r="AV1063">
        <v>7000</v>
      </c>
      <c r="AW1063">
        <v>468000</v>
      </c>
    </row>
    <row r="1064" spans="1:49" hidden="1" x14ac:dyDescent="0.35">
      <c r="A1064" s="2" t="s">
        <v>385</v>
      </c>
      <c r="B1064">
        <v>14</v>
      </c>
      <c r="C1064">
        <v>1409</v>
      </c>
      <c r="D1064">
        <v>2</v>
      </c>
      <c r="E1064" t="s">
        <v>50</v>
      </c>
      <c r="F1064">
        <v>38</v>
      </c>
      <c r="G1064" t="s">
        <v>72</v>
      </c>
      <c r="I1064" t="s">
        <v>73</v>
      </c>
      <c r="J1064" t="s">
        <v>52</v>
      </c>
      <c r="K1064" t="s">
        <v>53</v>
      </c>
      <c r="L1064" t="s">
        <v>52</v>
      </c>
      <c r="M1064">
        <v>3</v>
      </c>
      <c r="N1064" t="s">
        <v>97</v>
      </c>
      <c r="P1064" s="2">
        <v>1</v>
      </c>
      <c r="Q1064" t="s">
        <v>50</v>
      </c>
      <c r="R1064">
        <v>38</v>
      </c>
      <c r="S1064" s="5">
        <f t="shared" si="16"/>
        <v>0</v>
      </c>
      <c r="T1064" t="s">
        <v>54</v>
      </c>
      <c r="U1064" t="s">
        <v>53</v>
      </c>
      <c r="W1064" t="s">
        <v>53</v>
      </c>
      <c r="Y1064" t="s">
        <v>55</v>
      </c>
      <c r="Z1064" t="s">
        <v>52</v>
      </c>
      <c r="AA1064">
        <v>2</v>
      </c>
      <c r="AB1064" t="s">
        <v>72</v>
      </c>
      <c r="AD1064" t="s">
        <v>73</v>
      </c>
      <c r="AE1064" t="s">
        <v>52</v>
      </c>
      <c r="AF1064" t="s">
        <v>53</v>
      </c>
      <c r="AG1064" t="s">
        <v>52</v>
      </c>
      <c r="AH1064">
        <v>3</v>
      </c>
      <c r="AI1064" t="s">
        <v>97</v>
      </c>
      <c r="AJ1064" t="s">
        <v>53</v>
      </c>
    </row>
    <row r="1065" spans="1:49" hidden="1" x14ac:dyDescent="0.35">
      <c r="A1065" s="2" t="s">
        <v>385</v>
      </c>
      <c r="B1065">
        <v>14</v>
      </c>
      <c r="C1065">
        <v>1409</v>
      </c>
      <c r="D1065">
        <v>2</v>
      </c>
      <c r="E1065" t="s">
        <v>50</v>
      </c>
      <c r="F1065">
        <v>38</v>
      </c>
      <c r="G1065" t="s">
        <v>72</v>
      </c>
      <c r="I1065" t="s">
        <v>73</v>
      </c>
      <c r="J1065" t="s">
        <v>52</v>
      </c>
      <c r="K1065" t="s">
        <v>53</v>
      </c>
      <c r="L1065" t="s">
        <v>52</v>
      </c>
      <c r="M1065">
        <v>3</v>
      </c>
      <c r="N1065" t="s">
        <v>97</v>
      </c>
      <c r="P1065" s="2">
        <v>2</v>
      </c>
      <c r="Q1065" t="s">
        <v>56</v>
      </c>
      <c r="R1065">
        <v>40</v>
      </c>
      <c r="S1065" s="5">
        <f t="shared" si="16"/>
        <v>0</v>
      </c>
      <c r="T1065" t="s">
        <v>57</v>
      </c>
      <c r="U1065" t="s">
        <v>53</v>
      </c>
      <c r="W1065" t="s">
        <v>53</v>
      </c>
      <c r="Y1065" t="s">
        <v>55</v>
      </c>
      <c r="Z1065" t="s">
        <v>52</v>
      </c>
      <c r="AA1065">
        <v>1</v>
      </c>
      <c r="AB1065" t="s">
        <v>72</v>
      </c>
      <c r="AD1065" t="s">
        <v>73</v>
      </c>
      <c r="AE1065" t="s">
        <v>52</v>
      </c>
      <c r="AF1065" t="s">
        <v>52</v>
      </c>
      <c r="AG1065" t="s">
        <v>52</v>
      </c>
      <c r="AH1065">
        <v>4</v>
      </c>
      <c r="AI1065" t="s">
        <v>97</v>
      </c>
      <c r="AJ1065" t="s">
        <v>53</v>
      </c>
    </row>
    <row r="1066" spans="1:49" hidden="1" x14ac:dyDescent="0.35">
      <c r="A1066" s="2" t="s">
        <v>385</v>
      </c>
      <c r="B1066">
        <v>14</v>
      </c>
      <c r="C1066">
        <v>1409</v>
      </c>
      <c r="D1066">
        <v>2</v>
      </c>
      <c r="E1066" t="s">
        <v>50</v>
      </c>
      <c r="F1066">
        <v>38</v>
      </c>
      <c r="G1066" t="s">
        <v>72</v>
      </c>
      <c r="I1066" t="s">
        <v>73</v>
      </c>
      <c r="J1066" t="s">
        <v>52</v>
      </c>
      <c r="K1066" t="s">
        <v>53</v>
      </c>
      <c r="L1066" t="s">
        <v>52</v>
      </c>
      <c r="M1066">
        <v>3</v>
      </c>
      <c r="N1066" t="s">
        <v>97</v>
      </c>
      <c r="P1066" s="2">
        <v>3</v>
      </c>
      <c r="Q1066" t="s">
        <v>56</v>
      </c>
      <c r="R1066">
        <v>84</v>
      </c>
      <c r="S1066" s="5">
        <f t="shared" si="16"/>
        <v>0</v>
      </c>
      <c r="T1066" t="s">
        <v>125</v>
      </c>
      <c r="U1066" t="s">
        <v>53</v>
      </c>
      <c r="W1066" t="s">
        <v>53</v>
      </c>
      <c r="Y1066" t="s">
        <v>92</v>
      </c>
      <c r="AB1066" t="s">
        <v>72</v>
      </c>
      <c r="AD1066" t="s">
        <v>73</v>
      </c>
      <c r="AE1066" t="s">
        <v>52</v>
      </c>
      <c r="AF1066" t="s">
        <v>53</v>
      </c>
      <c r="AG1066" t="s">
        <v>52</v>
      </c>
      <c r="AH1066">
        <v>6</v>
      </c>
      <c r="AI1066" t="s">
        <v>78</v>
      </c>
      <c r="AJ1066" t="s">
        <v>53</v>
      </c>
    </row>
    <row r="1067" spans="1:49" x14ac:dyDescent="0.35">
      <c r="A1067" s="2" t="s">
        <v>385</v>
      </c>
      <c r="B1067">
        <v>14</v>
      </c>
      <c r="C1067">
        <v>1409</v>
      </c>
      <c r="D1067">
        <v>2</v>
      </c>
      <c r="E1067" t="s">
        <v>50</v>
      </c>
      <c r="F1067">
        <v>38</v>
      </c>
      <c r="G1067" t="s">
        <v>72</v>
      </c>
      <c r="I1067" t="s">
        <v>73</v>
      </c>
      <c r="J1067" t="s">
        <v>52</v>
      </c>
      <c r="K1067" t="s">
        <v>53</v>
      </c>
      <c r="L1067" t="s">
        <v>52</v>
      </c>
      <c r="M1067">
        <v>3</v>
      </c>
      <c r="N1067" t="s">
        <v>97</v>
      </c>
      <c r="P1067" s="6">
        <v>4</v>
      </c>
      <c r="Q1067" t="s">
        <v>50</v>
      </c>
      <c r="R1067">
        <v>15</v>
      </c>
      <c r="S1067" s="5">
        <f t="shared" si="16"/>
        <v>1</v>
      </c>
      <c r="T1067" t="s">
        <v>58</v>
      </c>
      <c r="U1067" t="s">
        <v>52</v>
      </c>
      <c r="V1067">
        <v>1</v>
      </c>
      <c r="W1067" t="s">
        <v>52</v>
      </c>
      <c r="X1067">
        <v>2</v>
      </c>
      <c r="Y1067" t="s">
        <v>59</v>
      </c>
      <c r="AB1067" t="s">
        <v>72</v>
      </c>
      <c r="AD1067" t="s">
        <v>73</v>
      </c>
      <c r="AE1067" t="s">
        <v>52</v>
      </c>
      <c r="AF1067" t="s">
        <v>52</v>
      </c>
      <c r="AG1067" t="s">
        <v>52</v>
      </c>
      <c r="AH1067">
        <v>11</v>
      </c>
      <c r="AI1067" t="s">
        <v>100</v>
      </c>
      <c r="AJ1067" t="s">
        <v>52</v>
      </c>
      <c r="AK1067" t="s">
        <v>81</v>
      </c>
      <c r="AM1067" t="s">
        <v>62</v>
      </c>
      <c r="AN1067" t="s">
        <v>52</v>
      </c>
      <c r="AP1067">
        <v>0</v>
      </c>
      <c r="AQ1067">
        <v>180000</v>
      </c>
      <c r="AR1067">
        <v>50000</v>
      </c>
      <c r="AS1067">
        <v>100000</v>
      </c>
      <c r="AT1067">
        <v>1000000</v>
      </c>
      <c r="AU1067">
        <v>576000</v>
      </c>
      <c r="AV1067">
        <v>0</v>
      </c>
      <c r="AW1067">
        <v>1906000</v>
      </c>
    </row>
    <row r="1068" spans="1:49" x14ac:dyDescent="0.35">
      <c r="A1068" s="2" t="s">
        <v>385</v>
      </c>
      <c r="B1068">
        <v>14</v>
      </c>
      <c r="C1068">
        <v>1409</v>
      </c>
      <c r="D1068">
        <v>2</v>
      </c>
      <c r="E1068" t="s">
        <v>50</v>
      </c>
      <c r="F1068">
        <v>38</v>
      </c>
      <c r="G1068" t="s">
        <v>72</v>
      </c>
      <c r="I1068" t="s">
        <v>73</v>
      </c>
      <c r="J1068" t="s">
        <v>52</v>
      </c>
      <c r="K1068" t="s">
        <v>53</v>
      </c>
      <c r="L1068" t="s">
        <v>52</v>
      </c>
      <c r="M1068">
        <v>3</v>
      </c>
      <c r="N1068" t="s">
        <v>97</v>
      </c>
      <c r="P1068" s="6">
        <v>5</v>
      </c>
      <c r="Q1068" t="s">
        <v>56</v>
      </c>
      <c r="R1068">
        <v>7</v>
      </c>
      <c r="S1068" s="5">
        <f t="shared" si="16"/>
        <v>1</v>
      </c>
      <c r="T1068" t="s">
        <v>58</v>
      </c>
      <c r="U1068" t="s">
        <v>52</v>
      </c>
      <c r="V1068">
        <v>1</v>
      </c>
      <c r="W1068" t="s">
        <v>52</v>
      </c>
      <c r="X1068">
        <v>2</v>
      </c>
      <c r="AB1068" t="s">
        <v>72</v>
      </c>
      <c r="AD1068" t="s">
        <v>73</v>
      </c>
      <c r="AE1068" t="s">
        <v>52</v>
      </c>
      <c r="AF1068" t="s">
        <v>52</v>
      </c>
      <c r="AG1068" t="s">
        <v>52</v>
      </c>
      <c r="AH1068">
        <v>3</v>
      </c>
      <c r="AI1068" t="s">
        <v>97</v>
      </c>
      <c r="AJ1068" t="s">
        <v>52</v>
      </c>
      <c r="AK1068" t="s">
        <v>98</v>
      </c>
      <c r="AM1068" t="s">
        <v>62</v>
      </c>
      <c r="AN1068" t="s">
        <v>53</v>
      </c>
      <c r="AP1068">
        <v>0</v>
      </c>
      <c r="AQ1068">
        <v>0</v>
      </c>
      <c r="AR1068">
        <v>40000</v>
      </c>
      <c r="AS1068">
        <v>80000</v>
      </c>
      <c r="AT1068">
        <v>200000</v>
      </c>
      <c r="AU1068">
        <v>0</v>
      </c>
      <c r="AV1068">
        <v>0</v>
      </c>
      <c r="AW1068">
        <v>320000</v>
      </c>
    </row>
    <row r="1069" spans="1:49" hidden="1" x14ac:dyDescent="0.35">
      <c r="A1069" s="2" t="s">
        <v>386</v>
      </c>
      <c r="B1069">
        <v>9</v>
      </c>
      <c r="C1069">
        <v>906</v>
      </c>
      <c r="D1069">
        <v>2</v>
      </c>
      <c r="E1069" t="s">
        <v>56</v>
      </c>
      <c r="F1069">
        <v>21</v>
      </c>
      <c r="G1069" t="s">
        <v>72</v>
      </c>
      <c r="I1069" t="s">
        <v>73</v>
      </c>
      <c r="J1069" t="s">
        <v>52</v>
      </c>
      <c r="K1069" t="s">
        <v>52</v>
      </c>
      <c r="L1069" t="s">
        <v>52</v>
      </c>
      <c r="M1069">
        <v>6</v>
      </c>
      <c r="N1069" t="s">
        <v>79</v>
      </c>
      <c r="P1069" s="2">
        <v>1</v>
      </c>
      <c r="Q1069" t="s">
        <v>56</v>
      </c>
      <c r="R1069">
        <v>21</v>
      </c>
      <c r="S1069" s="5">
        <f t="shared" si="16"/>
        <v>0</v>
      </c>
      <c r="T1069" t="s">
        <v>54</v>
      </c>
      <c r="U1069" t="s">
        <v>53</v>
      </c>
      <c r="W1069" t="s">
        <v>53</v>
      </c>
      <c r="Y1069" t="s">
        <v>55</v>
      </c>
      <c r="Z1069" t="s">
        <v>52</v>
      </c>
      <c r="AA1069">
        <v>2</v>
      </c>
      <c r="AB1069" t="s">
        <v>72</v>
      </c>
      <c r="AD1069" t="s">
        <v>73</v>
      </c>
      <c r="AE1069" t="s">
        <v>52</v>
      </c>
      <c r="AF1069" t="s">
        <v>52</v>
      </c>
      <c r="AG1069" t="s">
        <v>52</v>
      </c>
      <c r="AH1069">
        <v>6</v>
      </c>
      <c r="AI1069" t="s">
        <v>79</v>
      </c>
      <c r="AJ1069" t="s">
        <v>53</v>
      </c>
    </row>
    <row r="1070" spans="1:49" hidden="1" x14ac:dyDescent="0.35">
      <c r="A1070" s="2" t="s">
        <v>386</v>
      </c>
      <c r="B1070">
        <v>9</v>
      </c>
      <c r="C1070">
        <v>906</v>
      </c>
      <c r="D1070">
        <v>2</v>
      </c>
      <c r="E1070" t="s">
        <v>56</v>
      </c>
      <c r="F1070">
        <v>21</v>
      </c>
      <c r="G1070" t="s">
        <v>72</v>
      </c>
      <c r="I1070" t="s">
        <v>73</v>
      </c>
      <c r="J1070" t="s">
        <v>52</v>
      </c>
      <c r="K1070" t="s">
        <v>52</v>
      </c>
      <c r="L1070" t="s">
        <v>52</v>
      </c>
      <c r="M1070">
        <v>6</v>
      </c>
      <c r="N1070" t="s">
        <v>79</v>
      </c>
      <c r="P1070" s="2">
        <v>2</v>
      </c>
      <c r="Q1070" t="s">
        <v>50</v>
      </c>
      <c r="R1070">
        <v>21</v>
      </c>
      <c r="S1070" s="5">
        <f t="shared" si="16"/>
        <v>0</v>
      </c>
      <c r="T1070" t="s">
        <v>57</v>
      </c>
      <c r="U1070" t="s">
        <v>53</v>
      </c>
      <c r="W1070" t="s">
        <v>53</v>
      </c>
      <c r="Y1070" t="s">
        <v>55</v>
      </c>
      <c r="Z1070" t="s">
        <v>52</v>
      </c>
      <c r="AA1070">
        <v>1</v>
      </c>
      <c r="AB1070" t="s">
        <v>72</v>
      </c>
      <c r="AD1070" t="s">
        <v>73</v>
      </c>
      <c r="AE1070" t="s">
        <v>52</v>
      </c>
      <c r="AF1070" t="s">
        <v>52</v>
      </c>
      <c r="AG1070" t="s">
        <v>52</v>
      </c>
      <c r="AH1070">
        <v>8</v>
      </c>
      <c r="AI1070" t="s">
        <v>60</v>
      </c>
      <c r="AJ1070" t="s">
        <v>53</v>
      </c>
    </row>
    <row r="1071" spans="1:49" hidden="1" x14ac:dyDescent="0.35">
      <c r="A1071" s="2" t="s">
        <v>386</v>
      </c>
      <c r="B1071">
        <v>9</v>
      </c>
      <c r="C1071">
        <v>906</v>
      </c>
      <c r="D1071">
        <v>2</v>
      </c>
      <c r="E1071" t="s">
        <v>56</v>
      </c>
      <c r="F1071">
        <v>21</v>
      </c>
      <c r="G1071" t="s">
        <v>72</v>
      </c>
      <c r="I1071" t="s">
        <v>73</v>
      </c>
      <c r="J1071" t="s">
        <v>52</v>
      </c>
      <c r="K1071" t="s">
        <v>52</v>
      </c>
      <c r="L1071" t="s">
        <v>52</v>
      </c>
      <c r="M1071">
        <v>6</v>
      </c>
      <c r="N1071" t="s">
        <v>79</v>
      </c>
      <c r="P1071" s="2">
        <v>3</v>
      </c>
      <c r="Q1071" t="s">
        <v>50</v>
      </c>
      <c r="R1071">
        <v>1</v>
      </c>
      <c r="S1071" s="5">
        <f t="shared" si="16"/>
        <v>0</v>
      </c>
      <c r="T1071" t="s">
        <v>58</v>
      </c>
      <c r="U1071" t="s">
        <v>52</v>
      </c>
      <c r="V1071">
        <v>2</v>
      </c>
      <c r="W1071" t="s">
        <v>52</v>
      </c>
      <c r="X1071">
        <v>1</v>
      </c>
      <c r="AB1071" t="s">
        <v>72</v>
      </c>
    </row>
    <row r="1072" spans="1:49" hidden="1" x14ac:dyDescent="0.35">
      <c r="A1072" s="2" t="s">
        <v>386</v>
      </c>
      <c r="B1072">
        <v>9</v>
      </c>
      <c r="C1072">
        <v>906</v>
      </c>
      <c r="D1072">
        <v>2</v>
      </c>
      <c r="E1072" t="s">
        <v>56</v>
      </c>
      <c r="F1072">
        <v>21</v>
      </c>
      <c r="G1072" t="s">
        <v>72</v>
      </c>
      <c r="I1072" t="s">
        <v>73</v>
      </c>
      <c r="J1072" t="s">
        <v>52</v>
      </c>
      <c r="K1072" t="s">
        <v>52</v>
      </c>
      <c r="L1072" t="s">
        <v>52</v>
      </c>
      <c r="M1072">
        <v>6</v>
      </c>
      <c r="N1072" t="s">
        <v>79</v>
      </c>
      <c r="P1072" s="2">
        <v>4</v>
      </c>
      <c r="Q1072" t="s">
        <v>50</v>
      </c>
      <c r="R1072">
        <v>75</v>
      </c>
      <c r="S1072" s="5">
        <f t="shared" si="16"/>
        <v>0</v>
      </c>
      <c r="T1072" t="s">
        <v>174</v>
      </c>
      <c r="U1072" t="s">
        <v>53</v>
      </c>
      <c r="W1072" t="s">
        <v>53</v>
      </c>
      <c r="Y1072" t="s">
        <v>55</v>
      </c>
      <c r="Z1072" t="s">
        <v>52</v>
      </c>
      <c r="AA1072">
        <v>5</v>
      </c>
      <c r="AB1072" t="s">
        <v>72</v>
      </c>
      <c r="AD1072" t="s">
        <v>73</v>
      </c>
      <c r="AE1072" t="s">
        <v>53</v>
      </c>
      <c r="AF1072" t="s">
        <v>53</v>
      </c>
      <c r="AG1072" t="s">
        <v>53</v>
      </c>
    </row>
    <row r="1073" spans="1:49" hidden="1" x14ac:dyDescent="0.35">
      <c r="A1073" s="2" t="s">
        <v>386</v>
      </c>
      <c r="B1073">
        <v>9</v>
      </c>
      <c r="C1073">
        <v>906</v>
      </c>
      <c r="D1073">
        <v>2</v>
      </c>
      <c r="E1073" t="s">
        <v>56</v>
      </c>
      <c r="F1073">
        <v>21</v>
      </c>
      <c r="G1073" t="s">
        <v>72</v>
      </c>
      <c r="I1073" t="s">
        <v>73</v>
      </c>
      <c r="J1073" t="s">
        <v>52</v>
      </c>
      <c r="K1073" t="s">
        <v>52</v>
      </c>
      <c r="L1073" t="s">
        <v>52</v>
      </c>
      <c r="M1073">
        <v>6</v>
      </c>
      <c r="N1073" t="s">
        <v>79</v>
      </c>
      <c r="P1073" s="2">
        <v>5</v>
      </c>
      <c r="Q1073" t="s">
        <v>56</v>
      </c>
      <c r="R1073">
        <v>73</v>
      </c>
      <c r="S1073" s="5">
        <f t="shared" si="16"/>
        <v>0</v>
      </c>
      <c r="T1073" t="s">
        <v>174</v>
      </c>
      <c r="U1073" t="s">
        <v>53</v>
      </c>
      <c r="W1073" t="s">
        <v>53</v>
      </c>
      <c r="Y1073" t="s">
        <v>55</v>
      </c>
      <c r="Z1073" t="s">
        <v>52</v>
      </c>
      <c r="AA1073">
        <v>4</v>
      </c>
      <c r="AB1073" t="s">
        <v>72</v>
      </c>
      <c r="AD1073" t="s">
        <v>73</v>
      </c>
      <c r="AE1073" t="s">
        <v>53</v>
      </c>
      <c r="AF1073" t="s">
        <v>53</v>
      </c>
      <c r="AG1073" t="s">
        <v>53</v>
      </c>
    </row>
    <row r="1074" spans="1:49" hidden="1" x14ac:dyDescent="0.35">
      <c r="A1074" s="2" t="s">
        <v>387</v>
      </c>
      <c r="B1074">
        <v>18</v>
      </c>
      <c r="C1074">
        <v>1802</v>
      </c>
      <c r="D1074">
        <v>2</v>
      </c>
      <c r="E1074" t="s">
        <v>50</v>
      </c>
      <c r="F1074">
        <v>35</v>
      </c>
      <c r="G1074" t="s">
        <v>72</v>
      </c>
      <c r="I1074" t="s">
        <v>73</v>
      </c>
      <c r="J1074" t="s">
        <v>52</v>
      </c>
      <c r="K1074" t="s">
        <v>52</v>
      </c>
      <c r="L1074" t="s">
        <v>52</v>
      </c>
      <c r="M1074">
        <v>13</v>
      </c>
      <c r="N1074" t="s">
        <v>76</v>
      </c>
      <c r="P1074" s="2">
        <v>1</v>
      </c>
      <c r="Q1074" t="s">
        <v>50</v>
      </c>
      <c r="R1074">
        <v>35</v>
      </c>
      <c r="S1074" s="5">
        <f t="shared" si="16"/>
        <v>0</v>
      </c>
      <c r="T1074" t="s">
        <v>54</v>
      </c>
      <c r="U1074" t="s">
        <v>52</v>
      </c>
      <c r="V1074">
        <v>6</v>
      </c>
      <c r="W1074" t="s">
        <v>53</v>
      </c>
      <c r="Y1074" t="s">
        <v>55</v>
      </c>
      <c r="Z1074" t="s">
        <v>52</v>
      </c>
      <c r="AA1074">
        <v>2</v>
      </c>
      <c r="AB1074" t="s">
        <v>72</v>
      </c>
      <c r="AD1074" t="s">
        <v>73</v>
      </c>
      <c r="AE1074" t="s">
        <v>52</v>
      </c>
      <c r="AF1074" t="s">
        <v>52</v>
      </c>
      <c r="AG1074" t="s">
        <v>52</v>
      </c>
      <c r="AH1074">
        <v>13</v>
      </c>
      <c r="AI1074" t="s">
        <v>76</v>
      </c>
      <c r="AJ1074" t="s">
        <v>53</v>
      </c>
    </row>
    <row r="1075" spans="1:49" hidden="1" x14ac:dyDescent="0.35">
      <c r="A1075" s="2" t="s">
        <v>387</v>
      </c>
      <c r="B1075">
        <v>18</v>
      </c>
      <c r="C1075">
        <v>1802</v>
      </c>
      <c r="D1075">
        <v>2</v>
      </c>
      <c r="E1075" t="s">
        <v>50</v>
      </c>
      <c r="F1075">
        <v>35</v>
      </c>
      <c r="G1075" t="s">
        <v>72</v>
      </c>
      <c r="I1075" t="s">
        <v>73</v>
      </c>
      <c r="J1075" t="s">
        <v>52</v>
      </c>
      <c r="K1075" t="s">
        <v>52</v>
      </c>
      <c r="L1075" t="s">
        <v>52</v>
      </c>
      <c r="M1075">
        <v>13</v>
      </c>
      <c r="N1075" t="s">
        <v>76</v>
      </c>
      <c r="P1075" s="2">
        <v>2</v>
      </c>
      <c r="Q1075" t="s">
        <v>56</v>
      </c>
      <c r="R1075">
        <v>33</v>
      </c>
      <c r="S1075" s="5">
        <f t="shared" si="16"/>
        <v>0</v>
      </c>
      <c r="T1075" t="s">
        <v>57</v>
      </c>
      <c r="U1075" t="s">
        <v>53</v>
      </c>
      <c r="W1075" t="s">
        <v>53</v>
      </c>
      <c r="Y1075" t="s">
        <v>55</v>
      </c>
      <c r="Z1075" t="s">
        <v>52</v>
      </c>
      <c r="AA1075">
        <v>1</v>
      </c>
      <c r="AB1075" t="s">
        <v>72</v>
      </c>
      <c r="AD1075" t="s">
        <v>73</v>
      </c>
      <c r="AE1075" t="s">
        <v>53</v>
      </c>
      <c r="AF1075" t="s">
        <v>53</v>
      </c>
      <c r="AG1075" t="s">
        <v>53</v>
      </c>
    </row>
    <row r="1076" spans="1:49" x14ac:dyDescent="0.35">
      <c r="A1076" s="2" t="s">
        <v>387</v>
      </c>
      <c r="B1076">
        <v>18</v>
      </c>
      <c r="C1076">
        <v>1802</v>
      </c>
      <c r="D1076">
        <v>2</v>
      </c>
      <c r="E1076" t="s">
        <v>50</v>
      </c>
      <c r="F1076">
        <v>35</v>
      </c>
      <c r="G1076" t="s">
        <v>72</v>
      </c>
      <c r="I1076" t="s">
        <v>73</v>
      </c>
      <c r="J1076" t="s">
        <v>52</v>
      </c>
      <c r="K1076" t="s">
        <v>52</v>
      </c>
      <c r="L1076" t="s">
        <v>52</v>
      </c>
      <c r="M1076">
        <v>13</v>
      </c>
      <c r="N1076" t="s">
        <v>76</v>
      </c>
      <c r="P1076" s="6">
        <v>3</v>
      </c>
      <c r="Q1076" t="s">
        <v>50</v>
      </c>
      <c r="R1076">
        <v>12</v>
      </c>
      <c r="S1076" s="5">
        <f t="shared" si="16"/>
        <v>1</v>
      </c>
      <c r="T1076" t="s">
        <v>58</v>
      </c>
      <c r="U1076" t="s">
        <v>52</v>
      </c>
      <c r="V1076">
        <v>1</v>
      </c>
      <c r="W1076" t="s">
        <v>52</v>
      </c>
      <c r="X1076">
        <v>2</v>
      </c>
      <c r="AB1076" t="s">
        <v>72</v>
      </c>
      <c r="AD1076" t="s">
        <v>73</v>
      </c>
      <c r="AE1076" t="s">
        <v>52</v>
      </c>
      <c r="AF1076" t="s">
        <v>52</v>
      </c>
      <c r="AG1076" t="s">
        <v>52</v>
      </c>
      <c r="AH1076">
        <v>8</v>
      </c>
      <c r="AI1076" t="s">
        <v>86</v>
      </c>
      <c r="AJ1076" t="s">
        <v>52</v>
      </c>
      <c r="AK1076" t="s">
        <v>87</v>
      </c>
      <c r="AM1076" t="s">
        <v>62</v>
      </c>
      <c r="AN1076" t="s">
        <v>52</v>
      </c>
      <c r="AP1076">
        <v>0</v>
      </c>
      <c r="AQ1076">
        <v>0</v>
      </c>
      <c r="AR1076">
        <v>32000</v>
      </c>
      <c r="AS1076">
        <v>35000</v>
      </c>
      <c r="AT1076">
        <v>0</v>
      </c>
      <c r="AU1076">
        <v>0</v>
      </c>
      <c r="AV1076">
        <v>0</v>
      </c>
      <c r="AW1076">
        <v>67000</v>
      </c>
    </row>
    <row r="1077" spans="1:49" x14ac:dyDescent="0.35">
      <c r="A1077" s="2" t="s">
        <v>387</v>
      </c>
      <c r="B1077">
        <v>18</v>
      </c>
      <c r="C1077">
        <v>1802</v>
      </c>
      <c r="D1077">
        <v>2</v>
      </c>
      <c r="E1077" t="s">
        <v>50</v>
      </c>
      <c r="F1077">
        <v>35</v>
      </c>
      <c r="G1077" t="s">
        <v>72</v>
      </c>
      <c r="I1077" t="s">
        <v>73</v>
      </c>
      <c r="J1077" t="s">
        <v>52</v>
      </c>
      <c r="K1077" t="s">
        <v>52</v>
      </c>
      <c r="L1077" t="s">
        <v>52</v>
      </c>
      <c r="M1077">
        <v>13</v>
      </c>
      <c r="N1077" t="s">
        <v>76</v>
      </c>
      <c r="P1077" s="6">
        <v>4</v>
      </c>
      <c r="Q1077" t="s">
        <v>56</v>
      </c>
      <c r="R1077">
        <v>9</v>
      </c>
      <c r="S1077" s="5">
        <f t="shared" si="16"/>
        <v>1</v>
      </c>
      <c r="T1077" t="s">
        <v>58</v>
      </c>
      <c r="U1077" t="s">
        <v>52</v>
      </c>
      <c r="V1077">
        <v>1</v>
      </c>
      <c r="W1077" t="s">
        <v>52</v>
      </c>
      <c r="X1077">
        <v>2</v>
      </c>
      <c r="AB1077" t="s">
        <v>72</v>
      </c>
      <c r="AD1077" t="s">
        <v>73</v>
      </c>
      <c r="AE1077" t="s">
        <v>52</v>
      </c>
      <c r="AF1077" t="s">
        <v>52</v>
      </c>
      <c r="AG1077" t="s">
        <v>52</v>
      </c>
      <c r="AH1077">
        <v>4</v>
      </c>
      <c r="AI1077" t="s">
        <v>63</v>
      </c>
      <c r="AJ1077" t="s">
        <v>52</v>
      </c>
      <c r="AK1077" t="s">
        <v>64</v>
      </c>
      <c r="AM1077" t="s">
        <v>62</v>
      </c>
      <c r="AN1077" t="s">
        <v>53</v>
      </c>
      <c r="AP1077">
        <v>0</v>
      </c>
      <c r="AQ1077">
        <v>0</v>
      </c>
      <c r="AR1077">
        <v>13000</v>
      </c>
      <c r="AS1077">
        <v>43000</v>
      </c>
      <c r="AT1077">
        <v>0</v>
      </c>
      <c r="AU1077">
        <v>0</v>
      </c>
      <c r="AV1077">
        <v>0</v>
      </c>
      <c r="AW1077">
        <v>56000</v>
      </c>
    </row>
    <row r="1078" spans="1:49" hidden="1" x14ac:dyDescent="0.35">
      <c r="A1078" s="2" t="s">
        <v>387</v>
      </c>
      <c r="B1078">
        <v>18</v>
      </c>
      <c r="C1078">
        <v>1802</v>
      </c>
      <c r="D1078">
        <v>2</v>
      </c>
      <c r="E1078" t="s">
        <v>50</v>
      </c>
      <c r="F1078">
        <v>35</v>
      </c>
      <c r="G1078" t="s">
        <v>72</v>
      </c>
      <c r="I1078" t="s">
        <v>73</v>
      </c>
      <c r="J1078" t="s">
        <v>52</v>
      </c>
      <c r="K1078" t="s">
        <v>52</v>
      </c>
      <c r="L1078" t="s">
        <v>52</v>
      </c>
      <c r="M1078">
        <v>13</v>
      </c>
      <c r="N1078" t="s">
        <v>76</v>
      </c>
      <c r="P1078" s="2">
        <v>5</v>
      </c>
      <c r="Q1078" t="s">
        <v>56</v>
      </c>
      <c r="R1078">
        <v>4</v>
      </c>
      <c r="S1078" s="5">
        <f t="shared" si="16"/>
        <v>0</v>
      </c>
      <c r="T1078" t="s">
        <v>58</v>
      </c>
      <c r="U1078" t="s">
        <v>52</v>
      </c>
      <c r="V1078">
        <v>1</v>
      </c>
      <c r="W1078" t="s">
        <v>52</v>
      </c>
      <c r="X1078">
        <v>2</v>
      </c>
      <c r="AB1078" t="s">
        <v>72</v>
      </c>
      <c r="AD1078" t="s">
        <v>73</v>
      </c>
      <c r="AE1078" t="s">
        <v>53</v>
      </c>
      <c r="AF1078" t="s">
        <v>53</v>
      </c>
      <c r="AG1078" t="s">
        <v>53</v>
      </c>
      <c r="AO1078" t="s">
        <v>70</v>
      </c>
    </row>
    <row r="1079" spans="1:49" hidden="1" x14ac:dyDescent="0.35">
      <c r="A1079" s="2" t="s">
        <v>387</v>
      </c>
      <c r="B1079">
        <v>18</v>
      </c>
      <c r="C1079">
        <v>1802</v>
      </c>
      <c r="D1079">
        <v>2</v>
      </c>
      <c r="E1079" t="s">
        <v>50</v>
      </c>
      <c r="F1079">
        <v>35</v>
      </c>
      <c r="G1079" t="s">
        <v>72</v>
      </c>
      <c r="I1079" t="s">
        <v>73</v>
      </c>
      <c r="J1079" t="s">
        <v>52</v>
      </c>
      <c r="K1079" t="s">
        <v>52</v>
      </c>
      <c r="L1079" t="s">
        <v>52</v>
      </c>
      <c r="M1079">
        <v>13</v>
      </c>
      <c r="N1079" t="s">
        <v>76</v>
      </c>
      <c r="P1079" s="2">
        <v>6</v>
      </c>
      <c r="Q1079" t="s">
        <v>50</v>
      </c>
      <c r="R1079">
        <v>84</v>
      </c>
      <c r="S1079" s="5">
        <f t="shared" si="16"/>
        <v>0</v>
      </c>
      <c r="T1079" t="s">
        <v>125</v>
      </c>
      <c r="U1079" t="s">
        <v>53</v>
      </c>
      <c r="W1079" t="s">
        <v>53</v>
      </c>
      <c r="Y1079" t="s">
        <v>92</v>
      </c>
      <c r="AB1079" t="s">
        <v>72</v>
      </c>
      <c r="AD1079" t="s">
        <v>73</v>
      </c>
      <c r="AE1079" t="s">
        <v>53</v>
      </c>
      <c r="AF1079" t="s">
        <v>53</v>
      </c>
      <c r="AG1079" t="s">
        <v>53</v>
      </c>
    </row>
    <row r="1080" spans="1:49" hidden="1" x14ac:dyDescent="0.35">
      <c r="A1080" s="2" t="s">
        <v>388</v>
      </c>
      <c r="B1080">
        <v>6</v>
      </c>
      <c r="C1080">
        <v>603</v>
      </c>
      <c r="D1080">
        <v>1</v>
      </c>
      <c r="E1080" t="s">
        <v>50</v>
      </c>
      <c r="F1080">
        <v>37</v>
      </c>
      <c r="G1080" t="s">
        <v>72</v>
      </c>
      <c r="I1080" t="s">
        <v>73</v>
      </c>
      <c r="J1080" t="s">
        <v>52</v>
      </c>
      <c r="K1080" t="s">
        <v>52</v>
      </c>
      <c r="L1080" t="s">
        <v>52</v>
      </c>
      <c r="M1080">
        <v>4</v>
      </c>
      <c r="N1080" t="s">
        <v>83</v>
      </c>
      <c r="P1080" s="2">
        <v>1</v>
      </c>
      <c r="Q1080" t="s">
        <v>50</v>
      </c>
      <c r="R1080">
        <v>37</v>
      </c>
      <c r="S1080" s="5">
        <f t="shared" si="16"/>
        <v>0</v>
      </c>
      <c r="T1080" t="s">
        <v>54</v>
      </c>
      <c r="U1080" t="s">
        <v>53</v>
      </c>
      <c r="W1080" t="s">
        <v>52</v>
      </c>
      <c r="X1080">
        <v>6</v>
      </c>
      <c r="Y1080" t="s">
        <v>55</v>
      </c>
      <c r="Z1080" t="s">
        <v>52</v>
      </c>
      <c r="AA1080">
        <v>2</v>
      </c>
      <c r="AB1080" t="s">
        <v>72</v>
      </c>
      <c r="AD1080" t="s">
        <v>73</v>
      </c>
      <c r="AE1080" t="s">
        <v>52</v>
      </c>
      <c r="AF1080" t="s">
        <v>52</v>
      </c>
      <c r="AG1080" t="s">
        <v>52</v>
      </c>
      <c r="AH1080">
        <v>4</v>
      </c>
      <c r="AI1080" t="s">
        <v>83</v>
      </c>
      <c r="AJ1080" t="s">
        <v>53</v>
      </c>
    </row>
    <row r="1081" spans="1:49" hidden="1" x14ac:dyDescent="0.35">
      <c r="A1081" s="2" t="s">
        <v>388</v>
      </c>
      <c r="B1081">
        <v>6</v>
      </c>
      <c r="C1081">
        <v>603</v>
      </c>
      <c r="D1081">
        <v>1</v>
      </c>
      <c r="E1081" t="s">
        <v>50</v>
      </c>
      <c r="F1081">
        <v>37</v>
      </c>
      <c r="G1081" t="s">
        <v>72</v>
      </c>
      <c r="I1081" t="s">
        <v>73</v>
      </c>
      <c r="J1081" t="s">
        <v>52</v>
      </c>
      <c r="K1081" t="s">
        <v>52</v>
      </c>
      <c r="L1081" t="s">
        <v>52</v>
      </c>
      <c r="M1081">
        <v>4</v>
      </c>
      <c r="N1081" t="s">
        <v>83</v>
      </c>
      <c r="P1081" s="2">
        <v>2</v>
      </c>
      <c r="Q1081" t="s">
        <v>56</v>
      </c>
      <c r="R1081">
        <v>35</v>
      </c>
      <c r="S1081" s="5">
        <f t="shared" si="16"/>
        <v>0</v>
      </c>
      <c r="T1081" t="s">
        <v>57</v>
      </c>
      <c r="U1081" t="s">
        <v>53</v>
      </c>
      <c r="W1081" t="s">
        <v>53</v>
      </c>
      <c r="Y1081" t="s">
        <v>55</v>
      </c>
      <c r="Z1081" t="s">
        <v>52</v>
      </c>
      <c r="AA1081">
        <v>1</v>
      </c>
      <c r="AB1081" t="s">
        <v>72</v>
      </c>
      <c r="AD1081" t="s">
        <v>73</v>
      </c>
      <c r="AE1081" t="s">
        <v>52</v>
      </c>
      <c r="AF1081" t="s">
        <v>52</v>
      </c>
      <c r="AG1081" t="s">
        <v>52</v>
      </c>
      <c r="AH1081">
        <v>3</v>
      </c>
      <c r="AI1081" t="s">
        <v>67</v>
      </c>
      <c r="AJ1081" t="s">
        <v>53</v>
      </c>
    </row>
    <row r="1082" spans="1:49" x14ac:dyDescent="0.35">
      <c r="A1082" s="2" t="s">
        <v>388</v>
      </c>
      <c r="B1082">
        <v>6</v>
      </c>
      <c r="C1082">
        <v>603</v>
      </c>
      <c r="D1082">
        <v>1</v>
      </c>
      <c r="E1082" t="s">
        <v>50</v>
      </c>
      <c r="F1082">
        <v>37</v>
      </c>
      <c r="G1082" t="s">
        <v>72</v>
      </c>
      <c r="I1082" t="s">
        <v>73</v>
      </c>
      <c r="J1082" t="s">
        <v>52</v>
      </c>
      <c r="K1082" t="s">
        <v>52</v>
      </c>
      <c r="L1082" t="s">
        <v>52</v>
      </c>
      <c r="M1082">
        <v>4</v>
      </c>
      <c r="N1082" t="s">
        <v>83</v>
      </c>
      <c r="P1082" s="6">
        <v>3</v>
      </c>
      <c r="Q1082" t="s">
        <v>56</v>
      </c>
      <c r="R1082">
        <v>14</v>
      </c>
      <c r="S1082" s="5">
        <f t="shared" si="16"/>
        <v>1</v>
      </c>
      <c r="T1082" t="s">
        <v>58</v>
      </c>
      <c r="U1082" t="s">
        <v>52</v>
      </c>
      <c r="V1082">
        <v>1</v>
      </c>
      <c r="W1082" t="s">
        <v>52</v>
      </c>
      <c r="X1082">
        <v>2</v>
      </c>
      <c r="Y1082" t="s">
        <v>59</v>
      </c>
      <c r="AB1082" t="s">
        <v>72</v>
      </c>
      <c r="AD1082" t="s">
        <v>73</v>
      </c>
      <c r="AE1082" t="s">
        <v>52</v>
      </c>
      <c r="AF1082" t="s">
        <v>52</v>
      </c>
      <c r="AG1082" t="s">
        <v>52</v>
      </c>
      <c r="AH1082">
        <v>7</v>
      </c>
      <c r="AI1082" t="s">
        <v>86</v>
      </c>
      <c r="AJ1082" t="s">
        <v>52</v>
      </c>
      <c r="AK1082" t="s">
        <v>90</v>
      </c>
      <c r="AM1082" t="s">
        <v>62</v>
      </c>
      <c r="AN1082" t="s">
        <v>52</v>
      </c>
      <c r="AP1082">
        <v>0</v>
      </c>
      <c r="AQ1082">
        <v>240000</v>
      </c>
      <c r="AR1082">
        <v>25000</v>
      </c>
      <c r="AS1082">
        <v>45000</v>
      </c>
      <c r="AT1082">
        <v>1200000</v>
      </c>
      <c r="AU1082">
        <v>0</v>
      </c>
      <c r="AV1082">
        <v>5000</v>
      </c>
      <c r="AW1082">
        <v>1515000</v>
      </c>
    </row>
    <row r="1083" spans="1:49" x14ac:dyDescent="0.35">
      <c r="A1083" s="2" t="s">
        <v>388</v>
      </c>
      <c r="B1083">
        <v>6</v>
      </c>
      <c r="C1083">
        <v>603</v>
      </c>
      <c r="D1083">
        <v>1</v>
      </c>
      <c r="E1083" t="s">
        <v>50</v>
      </c>
      <c r="F1083">
        <v>37</v>
      </c>
      <c r="G1083" t="s">
        <v>72</v>
      </c>
      <c r="I1083" t="s">
        <v>73</v>
      </c>
      <c r="J1083" t="s">
        <v>52</v>
      </c>
      <c r="K1083" t="s">
        <v>52</v>
      </c>
      <c r="L1083" t="s">
        <v>52</v>
      </c>
      <c r="M1083">
        <v>4</v>
      </c>
      <c r="N1083" t="s">
        <v>83</v>
      </c>
      <c r="P1083" s="6">
        <v>4</v>
      </c>
      <c r="Q1083" t="s">
        <v>56</v>
      </c>
      <c r="R1083">
        <v>10</v>
      </c>
      <c r="S1083" s="5">
        <f t="shared" si="16"/>
        <v>1</v>
      </c>
      <c r="T1083" t="s">
        <v>58</v>
      </c>
      <c r="U1083" t="s">
        <v>52</v>
      </c>
      <c r="V1083">
        <v>1</v>
      </c>
      <c r="W1083" t="s">
        <v>52</v>
      </c>
      <c r="X1083">
        <v>2</v>
      </c>
      <c r="AB1083" t="s">
        <v>72</v>
      </c>
      <c r="AD1083" t="s">
        <v>73</v>
      </c>
      <c r="AE1083" t="s">
        <v>52</v>
      </c>
      <c r="AF1083" t="s">
        <v>52</v>
      </c>
      <c r="AG1083" t="s">
        <v>52</v>
      </c>
      <c r="AH1083">
        <v>4</v>
      </c>
      <c r="AI1083" t="s">
        <v>83</v>
      </c>
      <c r="AJ1083" t="s">
        <v>52</v>
      </c>
      <c r="AK1083" t="s">
        <v>64</v>
      </c>
      <c r="AM1083" t="s">
        <v>62</v>
      </c>
      <c r="AN1083" t="s">
        <v>53</v>
      </c>
      <c r="AP1083">
        <v>0</v>
      </c>
      <c r="AQ1083">
        <v>0</v>
      </c>
      <c r="AR1083">
        <v>25000</v>
      </c>
      <c r="AS1083">
        <v>45000</v>
      </c>
      <c r="AT1083">
        <v>480000</v>
      </c>
      <c r="AU1083">
        <v>0</v>
      </c>
      <c r="AV1083">
        <v>5000</v>
      </c>
      <c r="AW1083">
        <v>555000</v>
      </c>
    </row>
    <row r="1084" spans="1:49" x14ac:dyDescent="0.35">
      <c r="A1084" s="2" t="s">
        <v>388</v>
      </c>
      <c r="B1084">
        <v>6</v>
      </c>
      <c r="C1084">
        <v>603</v>
      </c>
      <c r="D1084">
        <v>1</v>
      </c>
      <c r="E1084" t="s">
        <v>50</v>
      </c>
      <c r="F1084">
        <v>37</v>
      </c>
      <c r="G1084" t="s">
        <v>72</v>
      </c>
      <c r="I1084" t="s">
        <v>73</v>
      </c>
      <c r="J1084" t="s">
        <v>52</v>
      </c>
      <c r="K1084" t="s">
        <v>52</v>
      </c>
      <c r="L1084" t="s">
        <v>52</v>
      </c>
      <c r="M1084">
        <v>4</v>
      </c>
      <c r="N1084" t="s">
        <v>83</v>
      </c>
      <c r="P1084" s="6">
        <v>5</v>
      </c>
      <c r="Q1084" t="s">
        <v>56</v>
      </c>
      <c r="R1084">
        <v>7</v>
      </c>
      <c r="S1084" s="5">
        <f t="shared" si="16"/>
        <v>1</v>
      </c>
      <c r="T1084" t="s">
        <v>58</v>
      </c>
      <c r="U1084" t="s">
        <v>52</v>
      </c>
      <c r="V1084">
        <v>1</v>
      </c>
      <c r="W1084" t="s">
        <v>52</v>
      </c>
      <c r="X1084">
        <v>2</v>
      </c>
      <c r="AB1084" t="s">
        <v>72</v>
      </c>
      <c r="AD1084" t="s">
        <v>73</v>
      </c>
      <c r="AE1084" t="s">
        <v>53</v>
      </c>
      <c r="AF1084" t="s">
        <v>53</v>
      </c>
      <c r="AG1084" t="s">
        <v>53</v>
      </c>
      <c r="AO1084" t="s">
        <v>70</v>
      </c>
    </row>
    <row r="1085" spans="1:49" hidden="1" x14ac:dyDescent="0.35">
      <c r="A1085" s="2" t="s">
        <v>388</v>
      </c>
      <c r="B1085">
        <v>6</v>
      </c>
      <c r="C1085">
        <v>603</v>
      </c>
      <c r="D1085">
        <v>1</v>
      </c>
      <c r="E1085" t="s">
        <v>50</v>
      </c>
      <c r="F1085">
        <v>37</v>
      </c>
      <c r="G1085" t="s">
        <v>72</v>
      </c>
      <c r="I1085" t="s">
        <v>73</v>
      </c>
      <c r="J1085" t="s">
        <v>52</v>
      </c>
      <c r="K1085" t="s">
        <v>52</v>
      </c>
      <c r="L1085" t="s">
        <v>52</v>
      </c>
      <c r="M1085">
        <v>4</v>
      </c>
      <c r="N1085" t="s">
        <v>83</v>
      </c>
      <c r="P1085" s="2">
        <v>6</v>
      </c>
      <c r="Q1085" t="s">
        <v>56</v>
      </c>
      <c r="R1085">
        <v>70</v>
      </c>
      <c r="S1085" s="5">
        <f t="shared" si="16"/>
        <v>0</v>
      </c>
      <c r="T1085" t="s">
        <v>125</v>
      </c>
      <c r="U1085" t="s">
        <v>53</v>
      </c>
      <c r="W1085" t="s">
        <v>53</v>
      </c>
      <c r="Y1085" t="s">
        <v>92</v>
      </c>
      <c r="AB1085" t="s">
        <v>72</v>
      </c>
      <c r="AD1085" t="s">
        <v>73</v>
      </c>
      <c r="AE1085" t="s">
        <v>52</v>
      </c>
      <c r="AF1085" t="s">
        <v>52</v>
      </c>
      <c r="AG1085" t="s">
        <v>52</v>
      </c>
      <c r="AH1085">
        <v>4</v>
      </c>
      <c r="AI1085" t="s">
        <v>67</v>
      </c>
      <c r="AJ1085" t="s">
        <v>53</v>
      </c>
    </row>
    <row r="1086" spans="1:49" hidden="1" x14ac:dyDescent="0.35">
      <c r="A1086" s="2" t="s">
        <v>389</v>
      </c>
      <c r="B1086">
        <v>22</v>
      </c>
      <c r="C1086">
        <v>2201</v>
      </c>
      <c r="D1086">
        <v>2</v>
      </c>
      <c r="E1086" t="s">
        <v>50</v>
      </c>
      <c r="F1086">
        <v>36</v>
      </c>
      <c r="G1086" t="s">
        <v>72</v>
      </c>
      <c r="I1086" t="s">
        <v>73</v>
      </c>
      <c r="J1086" t="s">
        <v>53</v>
      </c>
      <c r="K1086" t="s">
        <v>53</v>
      </c>
      <c r="L1086" t="s">
        <v>52</v>
      </c>
      <c r="M1086">
        <v>2</v>
      </c>
      <c r="N1086" t="s">
        <v>97</v>
      </c>
      <c r="P1086" s="2">
        <v>1</v>
      </c>
      <c r="Q1086" t="s">
        <v>50</v>
      </c>
      <c r="R1086">
        <v>36</v>
      </c>
      <c r="S1086" s="5">
        <f t="shared" si="16"/>
        <v>0</v>
      </c>
      <c r="T1086" t="s">
        <v>54</v>
      </c>
      <c r="U1086" t="s">
        <v>53</v>
      </c>
      <c r="W1086" t="s">
        <v>53</v>
      </c>
      <c r="Y1086" t="s">
        <v>55</v>
      </c>
      <c r="Z1086" t="s">
        <v>52</v>
      </c>
      <c r="AA1086">
        <v>2</v>
      </c>
      <c r="AB1086" t="s">
        <v>72</v>
      </c>
      <c r="AD1086" t="s">
        <v>73</v>
      </c>
      <c r="AE1086" t="s">
        <v>53</v>
      </c>
      <c r="AF1086" t="s">
        <v>53</v>
      </c>
      <c r="AG1086" t="s">
        <v>52</v>
      </c>
      <c r="AH1086">
        <v>2</v>
      </c>
      <c r="AI1086" t="s">
        <v>97</v>
      </c>
      <c r="AJ1086" t="s">
        <v>53</v>
      </c>
    </row>
    <row r="1087" spans="1:49" hidden="1" x14ac:dyDescent="0.35">
      <c r="A1087" s="2" t="s">
        <v>389</v>
      </c>
      <c r="B1087">
        <v>22</v>
      </c>
      <c r="C1087">
        <v>2201</v>
      </c>
      <c r="D1087">
        <v>2</v>
      </c>
      <c r="E1087" t="s">
        <v>50</v>
      </c>
      <c r="F1087">
        <v>36</v>
      </c>
      <c r="G1087" t="s">
        <v>72</v>
      </c>
      <c r="I1087" t="s">
        <v>73</v>
      </c>
      <c r="J1087" t="s">
        <v>53</v>
      </c>
      <c r="K1087" t="s">
        <v>53</v>
      </c>
      <c r="L1087" t="s">
        <v>52</v>
      </c>
      <c r="M1087">
        <v>2</v>
      </c>
      <c r="N1087" t="s">
        <v>97</v>
      </c>
      <c r="P1087" s="2">
        <v>2</v>
      </c>
      <c r="Q1087" t="s">
        <v>56</v>
      </c>
      <c r="R1087">
        <v>36</v>
      </c>
      <c r="S1087" s="5">
        <f t="shared" si="16"/>
        <v>0</v>
      </c>
      <c r="T1087" t="s">
        <v>57</v>
      </c>
      <c r="U1087" t="s">
        <v>53</v>
      </c>
      <c r="W1087" t="s">
        <v>53</v>
      </c>
      <c r="Y1087" t="s">
        <v>55</v>
      </c>
      <c r="Z1087" t="s">
        <v>52</v>
      </c>
      <c r="AA1087">
        <v>1</v>
      </c>
      <c r="AB1087" t="s">
        <v>72</v>
      </c>
      <c r="AD1087" t="s">
        <v>73</v>
      </c>
      <c r="AE1087" t="s">
        <v>53</v>
      </c>
      <c r="AF1087" t="s">
        <v>53</v>
      </c>
      <c r="AG1087" t="s">
        <v>52</v>
      </c>
      <c r="AH1087">
        <v>1</v>
      </c>
      <c r="AI1087" t="s">
        <v>65</v>
      </c>
      <c r="AJ1087" t="s">
        <v>53</v>
      </c>
    </row>
    <row r="1088" spans="1:49" hidden="1" x14ac:dyDescent="0.35">
      <c r="A1088" s="2" t="s">
        <v>389</v>
      </c>
      <c r="B1088">
        <v>22</v>
      </c>
      <c r="C1088">
        <v>2201</v>
      </c>
      <c r="D1088">
        <v>2</v>
      </c>
      <c r="E1088" t="s">
        <v>50</v>
      </c>
      <c r="F1088">
        <v>36</v>
      </c>
      <c r="G1088" t="s">
        <v>72</v>
      </c>
      <c r="I1088" t="s">
        <v>73</v>
      </c>
      <c r="J1088" t="s">
        <v>53</v>
      </c>
      <c r="K1088" t="s">
        <v>53</v>
      </c>
      <c r="L1088" t="s">
        <v>52</v>
      </c>
      <c r="M1088">
        <v>2</v>
      </c>
      <c r="N1088" t="s">
        <v>97</v>
      </c>
      <c r="P1088" s="2">
        <v>3</v>
      </c>
      <c r="Q1088" t="s">
        <v>50</v>
      </c>
      <c r="R1088">
        <v>5</v>
      </c>
      <c r="S1088" s="5">
        <f t="shared" si="16"/>
        <v>0</v>
      </c>
      <c r="T1088" t="s">
        <v>58</v>
      </c>
      <c r="U1088" t="s">
        <v>52</v>
      </c>
      <c r="V1088">
        <v>1</v>
      </c>
      <c r="W1088" t="s">
        <v>52</v>
      </c>
      <c r="X1088">
        <v>2</v>
      </c>
      <c r="AB1088" t="s">
        <v>72</v>
      </c>
      <c r="AD1088" t="s">
        <v>73</v>
      </c>
      <c r="AE1088" t="s">
        <v>53</v>
      </c>
      <c r="AF1088" t="s">
        <v>53</v>
      </c>
      <c r="AG1088" t="s">
        <v>52</v>
      </c>
      <c r="AH1088">
        <v>1</v>
      </c>
      <c r="AI1088" t="s">
        <v>68</v>
      </c>
      <c r="AJ1088" t="s">
        <v>52</v>
      </c>
      <c r="AK1088" t="s">
        <v>74</v>
      </c>
      <c r="AM1088" t="s">
        <v>96</v>
      </c>
      <c r="AN1088" t="s">
        <v>53</v>
      </c>
    </row>
    <row r="1089" spans="1:49" hidden="1" x14ac:dyDescent="0.35">
      <c r="A1089" s="2" t="s">
        <v>390</v>
      </c>
      <c r="B1089">
        <v>15</v>
      </c>
      <c r="C1089">
        <v>1501</v>
      </c>
      <c r="D1089">
        <v>2</v>
      </c>
      <c r="E1089" t="s">
        <v>50</v>
      </c>
      <c r="F1089">
        <v>38</v>
      </c>
      <c r="G1089" t="s">
        <v>72</v>
      </c>
      <c r="I1089" t="s">
        <v>73</v>
      </c>
      <c r="J1089" t="s">
        <v>53</v>
      </c>
      <c r="K1089" t="s">
        <v>53</v>
      </c>
      <c r="L1089" t="s">
        <v>53</v>
      </c>
      <c r="M1089">
        <v>0</v>
      </c>
      <c r="P1089" s="2">
        <v>1</v>
      </c>
      <c r="Q1089" t="s">
        <v>50</v>
      </c>
      <c r="R1089">
        <v>38</v>
      </c>
      <c r="S1089" s="5">
        <f t="shared" si="16"/>
        <v>0</v>
      </c>
      <c r="T1089" t="s">
        <v>54</v>
      </c>
      <c r="U1089" t="s">
        <v>53</v>
      </c>
      <c r="W1089" t="s">
        <v>53</v>
      </c>
      <c r="Y1089" t="s">
        <v>55</v>
      </c>
      <c r="Z1089" t="s">
        <v>52</v>
      </c>
      <c r="AA1089">
        <v>2</v>
      </c>
      <c r="AB1089" t="s">
        <v>72</v>
      </c>
      <c r="AD1089" t="s">
        <v>73</v>
      </c>
      <c r="AE1089" t="s">
        <v>53</v>
      </c>
      <c r="AF1089" t="s">
        <v>53</v>
      </c>
      <c r="AG1089" t="s">
        <v>53</v>
      </c>
    </row>
    <row r="1090" spans="1:49" hidden="1" x14ac:dyDescent="0.35">
      <c r="A1090" s="2" t="s">
        <v>390</v>
      </c>
      <c r="B1090">
        <v>15</v>
      </c>
      <c r="C1090">
        <v>1501</v>
      </c>
      <c r="D1090">
        <v>2</v>
      </c>
      <c r="E1090" t="s">
        <v>50</v>
      </c>
      <c r="F1090">
        <v>38</v>
      </c>
      <c r="G1090" t="s">
        <v>72</v>
      </c>
      <c r="I1090" t="s">
        <v>73</v>
      </c>
      <c r="J1090" t="s">
        <v>53</v>
      </c>
      <c r="K1090" t="s">
        <v>53</v>
      </c>
      <c r="L1090" t="s">
        <v>53</v>
      </c>
      <c r="M1090">
        <v>0</v>
      </c>
      <c r="P1090" s="2">
        <v>2</v>
      </c>
      <c r="Q1090" t="s">
        <v>56</v>
      </c>
      <c r="R1090">
        <v>35</v>
      </c>
      <c r="S1090" s="5">
        <f t="shared" si="16"/>
        <v>0</v>
      </c>
      <c r="T1090" t="s">
        <v>57</v>
      </c>
      <c r="U1090" t="s">
        <v>53</v>
      </c>
      <c r="W1090" t="s">
        <v>53</v>
      </c>
      <c r="Y1090" t="s">
        <v>55</v>
      </c>
      <c r="Z1090" t="s">
        <v>52</v>
      </c>
      <c r="AA1090">
        <v>1</v>
      </c>
      <c r="AB1090" t="s">
        <v>72</v>
      </c>
      <c r="AD1090" t="s">
        <v>73</v>
      </c>
      <c r="AE1090" t="s">
        <v>53</v>
      </c>
      <c r="AF1090" t="s">
        <v>53</v>
      </c>
      <c r="AG1090" t="s">
        <v>53</v>
      </c>
    </row>
    <row r="1091" spans="1:49" x14ac:dyDescent="0.35">
      <c r="A1091" s="2" t="s">
        <v>390</v>
      </c>
      <c r="B1091">
        <v>15</v>
      </c>
      <c r="C1091">
        <v>1501</v>
      </c>
      <c r="D1091">
        <v>2</v>
      </c>
      <c r="E1091" t="s">
        <v>50</v>
      </c>
      <c r="F1091">
        <v>38</v>
      </c>
      <c r="G1091" t="s">
        <v>72</v>
      </c>
      <c r="I1091" t="s">
        <v>73</v>
      </c>
      <c r="J1091" t="s">
        <v>53</v>
      </c>
      <c r="K1091" t="s">
        <v>53</v>
      </c>
      <c r="L1091" t="s">
        <v>53</v>
      </c>
      <c r="M1091">
        <v>0</v>
      </c>
      <c r="P1091" s="6">
        <v>3</v>
      </c>
      <c r="Q1091" t="s">
        <v>50</v>
      </c>
      <c r="R1091">
        <v>13</v>
      </c>
      <c r="S1091" s="5">
        <f t="shared" ref="S1091:S1154" si="17">IF(AND(R1091&gt;=6, R1091&lt;=17, T1091="Child"),1,0)</f>
        <v>1</v>
      </c>
      <c r="T1091" t="s">
        <v>58</v>
      </c>
      <c r="U1091" t="s">
        <v>52</v>
      </c>
      <c r="V1091">
        <v>1</v>
      </c>
      <c r="W1091" t="s">
        <v>52</v>
      </c>
      <c r="X1091">
        <v>2</v>
      </c>
      <c r="AB1091" t="s">
        <v>72</v>
      </c>
      <c r="AD1091" t="s">
        <v>73</v>
      </c>
      <c r="AE1091" t="s">
        <v>52</v>
      </c>
      <c r="AF1091" t="s">
        <v>52</v>
      </c>
      <c r="AG1091" t="s">
        <v>52</v>
      </c>
      <c r="AH1091">
        <v>4</v>
      </c>
      <c r="AI1091" t="s">
        <v>83</v>
      </c>
      <c r="AJ1091" t="s">
        <v>52</v>
      </c>
      <c r="AK1091" t="s">
        <v>64</v>
      </c>
      <c r="AM1091" t="s">
        <v>62</v>
      </c>
      <c r="AN1091" t="s">
        <v>53</v>
      </c>
      <c r="AP1091">
        <v>0</v>
      </c>
      <c r="AQ1091">
        <v>0</v>
      </c>
      <c r="AR1091">
        <v>26000</v>
      </c>
      <c r="AS1091">
        <v>45000</v>
      </c>
      <c r="AT1091">
        <v>0</v>
      </c>
      <c r="AU1091">
        <v>0</v>
      </c>
      <c r="AV1091">
        <v>0</v>
      </c>
      <c r="AW1091">
        <v>71000</v>
      </c>
    </row>
    <row r="1092" spans="1:49" x14ac:dyDescent="0.35">
      <c r="A1092" s="2" t="s">
        <v>390</v>
      </c>
      <c r="B1092">
        <v>15</v>
      </c>
      <c r="C1092">
        <v>1501</v>
      </c>
      <c r="D1092">
        <v>2</v>
      </c>
      <c r="E1092" t="s">
        <v>50</v>
      </c>
      <c r="F1092">
        <v>38</v>
      </c>
      <c r="G1092" t="s">
        <v>72</v>
      </c>
      <c r="I1092" t="s">
        <v>73</v>
      </c>
      <c r="J1092" t="s">
        <v>53</v>
      </c>
      <c r="K1092" t="s">
        <v>53</v>
      </c>
      <c r="L1092" t="s">
        <v>53</v>
      </c>
      <c r="M1092">
        <v>0</v>
      </c>
      <c r="P1092" s="6">
        <v>4</v>
      </c>
      <c r="Q1092" t="s">
        <v>56</v>
      </c>
      <c r="R1092">
        <v>11</v>
      </c>
      <c r="S1092" s="5">
        <f t="shared" si="17"/>
        <v>1</v>
      </c>
      <c r="T1092" t="s">
        <v>58</v>
      </c>
      <c r="U1092" t="s">
        <v>52</v>
      </c>
      <c r="V1092">
        <v>1</v>
      </c>
      <c r="W1092" t="s">
        <v>52</v>
      </c>
      <c r="X1092">
        <v>2</v>
      </c>
      <c r="AB1092" t="s">
        <v>72</v>
      </c>
      <c r="AD1092" t="s">
        <v>73</v>
      </c>
      <c r="AE1092" t="s">
        <v>52</v>
      </c>
      <c r="AF1092" t="s">
        <v>52</v>
      </c>
      <c r="AG1092" t="s">
        <v>52</v>
      </c>
      <c r="AH1092">
        <v>3</v>
      </c>
      <c r="AI1092" t="s">
        <v>63</v>
      </c>
      <c r="AJ1092" t="s">
        <v>52</v>
      </c>
      <c r="AK1092" t="s">
        <v>98</v>
      </c>
      <c r="AM1092" t="s">
        <v>62</v>
      </c>
      <c r="AN1092" t="s">
        <v>53</v>
      </c>
      <c r="AP1092">
        <v>0</v>
      </c>
      <c r="AQ1092">
        <v>0</v>
      </c>
      <c r="AR1092">
        <v>23000</v>
      </c>
      <c r="AS1092">
        <v>12000</v>
      </c>
      <c r="AT1092">
        <v>0</v>
      </c>
      <c r="AU1092">
        <v>0</v>
      </c>
      <c r="AV1092">
        <v>0</v>
      </c>
      <c r="AW1092">
        <v>35000</v>
      </c>
    </row>
    <row r="1093" spans="1:49" x14ac:dyDescent="0.35">
      <c r="A1093" s="2" t="s">
        <v>390</v>
      </c>
      <c r="B1093">
        <v>15</v>
      </c>
      <c r="C1093">
        <v>1501</v>
      </c>
      <c r="D1093">
        <v>2</v>
      </c>
      <c r="E1093" t="s">
        <v>50</v>
      </c>
      <c r="F1093">
        <v>38</v>
      </c>
      <c r="G1093" t="s">
        <v>72</v>
      </c>
      <c r="I1093" t="s">
        <v>73</v>
      </c>
      <c r="J1093" t="s">
        <v>53</v>
      </c>
      <c r="K1093" t="s">
        <v>53</v>
      </c>
      <c r="L1093" t="s">
        <v>53</v>
      </c>
      <c r="M1093">
        <v>0</v>
      </c>
      <c r="P1093" s="6">
        <v>5</v>
      </c>
      <c r="Q1093" t="s">
        <v>56</v>
      </c>
      <c r="R1093">
        <v>6</v>
      </c>
      <c r="S1093" s="5">
        <f t="shared" si="17"/>
        <v>1</v>
      </c>
      <c r="T1093" t="s">
        <v>58</v>
      </c>
      <c r="U1093" t="s">
        <v>52</v>
      </c>
      <c r="V1093">
        <v>1</v>
      </c>
      <c r="W1093" t="s">
        <v>52</v>
      </c>
      <c r="X1093">
        <v>2</v>
      </c>
      <c r="AB1093" t="s">
        <v>72</v>
      </c>
      <c r="AD1093" t="s">
        <v>73</v>
      </c>
      <c r="AE1093" t="s">
        <v>53</v>
      </c>
      <c r="AF1093" t="s">
        <v>53</v>
      </c>
      <c r="AG1093" t="s">
        <v>52</v>
      </c>
      <c r="AH1093">
        <v>1</v>
      </c>
      <c r="AI1093" t="s">
        <v>68</v>
      </c>
      <c r="AJ1093" t="s">
        <v>52</v>
      </c>
      <c r="AK1093" t="s">
        <v>68</v>
      </c>
      <c r="AL1093" t="s">
        <v>109</v>
      </c>
      <c r="AN1093" t="s">
        <v>53</v>
      </c>
      <c r="AP1093">
        <v>0</v>
      </c>
      <c r="AQ1093">
        <v>0</v>
      </c>
      <c r="AR1093">
        <v>5000</v>
      </c>
      <c r="AS1093">
        <v>20000</v>
      </c>
      <c r="AT1093">
        <v>0</v>
      </c>
      <c r="AU1093">
        <v>0</v>
      </c>
      <c r="AV1093">
        <v>0</v>
      </c>
      <c r="AW1093">
        <v>25000</v>
      </c>
    </row>
    <row r="1094" spans="1:49" hidden="1" x14ac:dyDescent="0.35">
      <c r="A1094" s="2" t="s">
        <v>390</v>
      </c>
      <c r="B1094">
        <v>15</v>
      </c>
      <c r="C1094">
        <v>1501</v>
      </c>
      <c r="D1094">
        <v>2</v>
      </c>
      <c r="E1094" t="s">
        <v>50</v>
      </c>
      <c r="F1094">
        <v>38</v>
      </c>
      <c r="G1094" t="s">
        <v>72</v>
      </c>
      <c r="I1094" t="s">
        <v>73</v>
      </c>
      <c r="J1094" t="s">
        <v>53</v>
      </c>
      <c r="K1094" t="s">
        <v>53</v>
      </c>
      <c r="L1094" t="s">
        <v>53</v>
      </c>
      <c r="M1094">
        <v>0</v>
      </c>
      <c r="P1094" s="2">
        <v>6</v>
      </c>
      <c r="Q1094" t="s">
        <v>56</v>
      </c>
      <c r="R1094">
        <v>3</v>
      </c>
      <c r="S1094" s="5">
        <f t="shared" si="17"/>
        <v>0</v>
      </c>
      <c r="T1094" t="s">
        <v>58</v>
      </c>
      <c r="U1094" t="s">
        <v>52</v>
      </c>
      <c r="V1094">
        <v>1</v>
      </c>
      <c r="W1094" t="s">
        <v>52</v>
      </c>
      <c r="X1094">
        <v>2</v>
      </c>
      <c r="AB1094" t="s">
        <v>72</v>
      </c>
      <c r="AD1094" t="s">
        <v>73</v>
      </c>
      <c r="AE1094" t="s">
        <v>53</v>
      </c>
      <c r="AF1094" t="s">
        <v>53</v>
      </c>
      <c r="AG1094" t="s">
        <v>53</v>
      </c>
      <c r="AO1094" t="s">
        <v>70</v>
      </c>
    </row>
    <row r="1095" spans="1:49" hidden="1" x14ac:dyDescent="0.35">
      <c r="A1095" s="2" t="s">
        <v>391</v>
      </c>
      <c r="B1095">
        <v>17</v>
      </c>
      <c r="C1095">
        <v>1711</v>
      </c>
      <c r="D1095">
        <v>2</v>
      </c>
      <c r="E1095" t="s">
        <v>50</v>
      </c>
      <c r="F1095">
        <v>70</v>
      </c>
      <c r="G1095" t="s">
        <v>72</v>
      </c>
      <c r="I1095" t="s">
        <v>73</v>
      </c>
      <c r="J1095" t="s">
        <v>53</v>
      </c>
      <c r="K1095" t="s">
        <v>53</v>
      </c>
      <c r="L1095" t="s">
        <v>52</v>
      </c>
      <c r="M1095">
        <v>2</v>
      </c>
      <c r="N1095" t="s">
        <v>97</v>
      </c>
      <c r="P1095" s="2">
        <v>1</v>
      </c>
      <c r="Q1095" t="s">
        <v>50</v>
      </c>
      <c r="R1095">
        <v>70</v>
      </c>
      <c r="S1095" s="5">
        <f t="shared" si="17"/>
        <v>0</v>
      </c>
      <c r="T1095" t="s">
        <v>54</v>
      </c>
      <c r="U1095" t="s">
        <v>53</v>
      </c>
      <c r="W1095" t="s">
        <v>53</v>
      </c>
      <c r="Y1095" t="s">
        <v>92</v>
      </c>
      <c r="AB1095" t="s">
        <v>72</v>
      </c>
      <c r="AD1095" t="s">
        <v>73</v>
      </c>
      <c r="AE1095" t="s">
        <v>53</v>
      </c>
      <c r="AF1095" t="s">
        <v>53</v>
      </c>
      <c r="AG1095" t="s">
        <v>52</v>
      </c>
      <c r="AH1095">
        <v>2</v>
      </c>
      <c r="AI1095" t="s">
        <v>97</v>
      </c>
      <c r="AJ1095" t="s">
        <v>53</v>
      </c>
    </row>
    <row r="1096" spans="1:49" hidden="1" x14ac:dyDescent="0.35">
      <c r="A1096" s="2" t="s">
        <v>391</v>
      </c>
      <c r="B1096">
        <v>17</v>
      </c>
      <c r="C1096">
        <v>1711</v>
      </c>
      <c r="D1096">
        <v>2</v>
      </c>
      <c r="E1096" t="s">
        <v>50</v>
      </c>
      <c r="F1096">
        <v>70</v>
      </c>
      <c r="G1096" t="s">
        <v>72</v>
      </c>
      <c r="I1096" t="s">
        <v>73</v>
      </c>
      <c r="J1096" t="s">
        <v>53</v>
      </c>
      <c r="K1096" t="s">
        <v>53</v>
      </c>
      <c r="L1096" t="s">
        <v>52</v>
      </c>
      <c r="M1096">
        <v>2</v>
      </c>
      <c r="N1096" t="s">
        <v>97</v>
      </c>
      <c r="P1096" s="2">
        <v>2</v>
      </c>
      <c r="Q1096" t="s">
        <v>56</v>
      </c>
      <c r="R1096">
        <v>30</v>
      </c>
      <c r="S1096" s="5">
        <f t="shared" si="17"/>
        <v>0</v>
      </c>
      <c r="T1096" t="s">
        <v>58</v>
      </c>
      <c r="U1096" t="s">
        <v>52</v>
      </c>
      <c r="V1096">
        <v>1</v>
      </c>
      <c r="W1096" t="s">
        <v>53</v>
      </c>
      <c r="Y1096" t="s">
        <v>55</v>
      </c>
      <c r="Z1096" t="s">
        <v>52</v>
      </c>
      <c r="AA1096">
        <v>3</v>
      </c>
      <c r="AB1096" t="s">
        <v>72</v>
      </c>
      <c r="AD1096" t="s">
        <v>73</v>
      </c>
      <c r="AE1096" t="s">
        <v>52</v>
      </c>
      <c r="AF1096" t="s">
        <v>52</v>
      </c>
      <c r="AG1096" t="s">
        <v>52</v>
      </c>
      <c r="AH1096">
        <v>5</v>
      </c>
      <c r="AI1096" t="s">
        <v>78</v>
      </c>
      <c r="AJ1096" t="s">
        <v>53</v>
      </c>
    </row>
    <row r="1097" spans="1:49" hidden="1" x14ac:dyDescent="0.35">
      <c r="A1097" s="2" t="s">
        <v>391</v>
      </c>
      <c r="B1097">
        <v>17</v>
      </c>
      <c r="C1097">
        <v>1711</v>
      </c>
      <c r="D1097">
        <v>2</v>
      </c>
      <c r="E1097" t="s">
        <v>50</v>
      </c>
      <c r="F1097">
        <v>70</v>
      </c>
      <c r="G1097" t="s">
        <v>72</v>
      </c>
      <c r="I1097" t="s">
        <v>73</v>
      </c>
      <c r="J1097" t="s">
        <v>53</v>
      </c>
      <c r="K1097" t="s">
        <v>53</v>
      </c>
      <c r="L1097" t="s">
        <v>52</v>
      </c>
      <c r="M1097">
        <v>2</v>
      </c>
      <c r="N1097" t="s">
        <v>97</v>
      </c>
      <c r="P1097" s="2">
        <v>3</v>
      </c>
      <c r="Q1097" t="s">
        <v>50</v>
      </c>
      <c r="R1097">
        <v>32</v>
      </c>
      <c r="S1097" s="5">
        <f t="shared" si="17"/>
        <v>0</v>
      </c>
      <c r="T1097" t="s">
        <v>99</v>
      </c>
      <c r="U1097" t="s">
        <v>53</v>
      </c>
      <c r="W1097" t="s">
        <v>53</v>
      </c>
      <c r="Y1097" t="s">
        <v>55</v>
      </c>
      <c r="Z1097" t="s">
        <v>52</v>
      </c>
      <c r="AA1097">
        <v>2</v>
      </c>
      <c r="AB1097" t="s">
        <v>72</v>
      </c>
      <c r="AD1097" t="s">
        <v>73</v>
      </c>
      <c r="AE1097" t="s">
        <v>52</v>
      </c>
      <c r="AF1097" t="s">
        <v>52</v>
      </c>
      <c r="AG1097" t="s">
        <v>52</v>
      </c>
      <c r="AH1097">
        <v>5</v>
      </c>
      <c r="AI1097" t="s">
        <v>78</v>
      </c>
      <c r="AJ1097" t="s">
        <v>53</v>
      </c>
    </row>
    <row r="1098" spans="1:49" hidden="1" x14ac:dyDescent="0.35">
      <c r="A1098" s="2" t="s">
        <v>391</v>
      </c>
      <c r="B1098">
        <v>17</v>
      </c>
      <c r="C1098">
        <v>1711</v>
      </c>
      <c r="D1098">
        <v>2</v>
      </c>
      <c r="E1098" t="s">
        <v>50</v>
      </c>
      <c r="F1098">
        <v>70</v>
      </c>
      <c r="G1098" t="s">
        <v>72</v>
      </c>
      <c r="I1098" t="s">
        <v>73</v>
      </c>
      <c r="J1098" t="s">
        <v>53</v>
      </c>
      <c r="K1098" t="s">
        <v>53</v>
      </c>
      <c r="L1098" t="s">
        <v>52</v>
      </c>
      <c r="M1098">
        <v>2</v>
      </c>
      <c r="N1098" t="s">
        <v>97</v>
      </c>
      <c r="P1098" s="2">
        <v>4</v>
      </c>
      <c r="Q1098" t="s">
        <v>50</v>
      </c>
      <c r="R1098">
        <v>9</v>
      </c>
      <c r="S1098" s="5">
        <f t="shared" si="17"/>
        <v>0</v>
      </c>
      <c r="T1098" t="s">
        <v>102</v>
      </c>
      <c r="U1098" t="s">
        <v>52</v>
      </c>
      <c r="V1098">
        <v>3</v>
      </c>
      <c r="W1098" t="s">
        <v>52</v>
      </c>
      <c r="X1098">
        <v>2</v>
      </c>
      <c r="AB1098" t="s">
        <v>72</v>
      </c>
      <c r="AD1098" t="s">
        <v>73</v>
      </c>
      <c r="AE1098" t="s">
        <v>52</v>
      </c>
      <c r="AF1098" t="s">
        <v>52</v>
      </c>
      <c r="AG1098" t="s">
        <v>52</v>
      </c>
      <c r="AH1098">
        <v>4</v>
      </c>
      <c r="AI1098" t="s">
        <v>63</v>
      </c>
      <c r="AJ1098" t="s">
        <v>52</v>
      </c>
      <c r="AK1098" t="s">
        <v>64</v>
      </c>
      <c r="AM1098" t="s">
        <v>62</v>
      </c>
      <c r="AN1098" t="s">
        <v>52</v>
      </c>
      <c r="AP1098">
        <v>0</v>
      </c>
      <c r="AQ1098">
        <v>0</v>
      </c>
      <c r="AR1098">
        <v>40000</v>
      </c>
      <c r="AS1098">
        <v>12000</v>
      </c>
      <c r="AT1098">
        <v>324000</v>
      </c>
      <c r="AU1098">
        <v>0</v>
      </c>
      <c r="AV1098">
        <v>0</v>
      </c>
      <c r="AW1098">
        <v>376000</v>
      </c>
    </row>
    <row r="1099" spans="1:49" hidden="1" x14ac:dyDescent="0.35">
      <c r="A1099" s="2" t="s">
        <v>391</v>
      </c>
      <c r="B1099">
        <v>17</v>
      </c>
      <c r="C1099">
        <v>1711</v>
      </c>
      <c r="D1099">
        <v>2</v>
      </c>
      <c r="E1099" t="s">
        <v>50</v>
      </c>
      <c r="F1099">
        <v>70</v>
      </c>
      <c r="G1099" t="s">
        <v>72</v>
      </c>
      <c r="I1099" t="s">
        <v>73</v>
      </c>
      <c r="J1099" t="s">
        <v>53</v>
      </c>
      <c r="K1099" t="s">
        <v>53</v>
      </c>
      <c r="L1099" t="s">
        <v>52</v>
      </c>
      <c r="M1099">
        <v>2</v>
      </c>
      <c r="N1099" t="s">
        <v>97</v>
      </c>
      <c r="P1099" s="2">
        <v>5</v>
      </c>
      <c r="Q1099" t="s">
        <v>50</v>
      </c>
      <c r="R1099">
        <v>7</v>
      </c>
      <c r="S1099" s="5">
        <f t="shared" si="17"/>
        <v>0</v>
      </c>
      <c r="T1099" t="s">
        <v>102</v>
      </c>
      <c r="U1099" t="s">
        <v>52</v>
      </c>
      <c r="V1099">
        <v>3</v>
      </c>
      <c r="W1099" t="s">
        <v>52</v>
      </c>
      <c r="X1099">
        <v>2</v>
      </c>
      <c r="AB1099" t="s">
        <v>72</v>
      </c>
      <c r="AD1099" t="s">
        <v>73</v>
      </c>
      <c r="AE1099" t="s">
        <v>52</v>
      </c>
      <c r="AF1099" t="s">
        <v>52</v>
      </c>
      <c r="AG1099" t="s">
        <v>52</v>
      </c>
      <c r="AH1099">
        <v>3</v>
      </c>
      <c r="AI1099" t="s">
        <v>97</v>
      </c>
      <c r="AJ1099" t="s">
        <v>52</v>
      </c>
      <c r="AK1099" t="s">
        <v>98</v>
      </c>
      <c r="AM1099" t="s">
        <v>62</v>
      </c>
      <c r="AN1099" t="s">
        <v>52</v>
      </c>
      <c r="AP1099">
        <v>0</v>
      </c>
      <c r="AQ1099">
        <v>0</v>
      </c>
      <c r="AR1099">
        <v>24000</v>
      </c>
      <c r="AS1099">
        <v>10000</v>
      </c>
      <c r="AT1099">
        <v>324000</v>
      </c>
      <c r="AU1099">
        <v>0</v>
      </c>
      <c r="AV1099">
        <v>0</v>
      </c>
      <c r="AW1099">
        <v>358000</v>
      </c>
    </row>
    <row r="1100" spans="1:49" hidden="1" x14ac:dyDescent="0.35">
      <c r="A1100" s="2" t="s">
        <v>391</v>
      </c>
      <c r="B1100">
        <v>17</v>
      </c>
      <c r="C1100">
        <v>1711</v>
      </c>
      <c r="D1100">
        <v>2</v>
      </c>
      <c r="E1100" t="s">
        <v>50</v>
      </c>
      <c r="F1100">
        <v>70</v>
      </c>
      <c r="G1100" t="s">
        <v>72</v>
      </c>
      <c r="I1100" t="s">
        <v>73</v>
      </c>
      <c r="J1100" t="s">
        <v>53</v>
      </c>
      <c r="K1100" t="s">
        <v>53</v>
      </c>
      <c r="L1100" t="s">
        <v>52</v>
      </c>
      <c r="M1100">
        <v>2</v>
      </c>
      <c r="N1100" t="s">
        <v>97</v>
      </c>
      <c r="P1100" s="2">
        <v>6</v>
      </c>
      <c r="Q1100" t="s">
        <v>56</v>
      </c>
      <c r="R1100">
        <v>5</v>
      </c>
      <c r="S1100" s="5">
        <f t="shared" si="17"/>
        <v>0</v>
      </c>
      <c r="T1100" t="s">
        <v>102</v>
      </c>
      <c r="U1100" t="s">
        <v>52</v>
      </c>
      <c r="V1100">
        <v>3</v>
      </c>
      <c r="W1100" t="s">
        <v>52</v>
      </c>
      <c r="X1100">
        <v>2</v>
      </c>
      <c r="AB1100" t="s">
        <v>72</v>
      </c>
      <c r="AD1100" t="s">
        <v>73</v>
      </c>
      <c r="AE1100" t="s">
        <v>53</v>
      </c>
      <c r="AF1100" t="s">
        <v>53</v>
      </c>
      <c r="AG1100" t="s">
        <v>52</v>
      </c>
      <c r="AH1100">
        <v>0</v>
      </c>
      <c r="AI1100" t="s">
        <v>67</v>
      </c>
      <c r="AJ1100" t="s">
        <v>52</v>
      </c>
      <c r="AK1100" t="s">
        <v>68</v>
      </c>
      <c r="AL1100" t="s">
        <v>109</v>
      </c>
      <c r="AN1100" t="s">
        <v>53</v>
      </c>
    </row>
    <row r="1101" spans="1:49" hidden="1" x14ac:dyDescent="0.35">
      <c r="A1101" s="2" t="s">
        <v>392</v>
      </c>
      <c r="B1101">
        <v>2</v>
      </c>
      <c r="C1101">
        <v>201</v>
      </c>
      <c r="D1101">
        <v>2</v>
      </c>
      <c r="E1101" t="s">
        <v>50</v>
      </c>
      <c r="F1101">
        <v>35</v>
      </c>
      <c r="G1101" t="s">
        <v>72</v>
      </c>
      <c r="I1101" t="s">
        <v>73</v>
      </c>
      <c r="J1101" t="s">
        <v>52</v>
      </c>
      <c r="K1101" t="s">
        <v>53</v>
      </c>
      <c r="L1101" t="s">
        <v>52</v>
      </c>
      <c r="M1101">
        <v>1</v>
      </c>
      <c r="N1101" t="s">
        <v>65</v>
      </c>
      <c r="P1101" s="2">
        <v>1</v>
      </c>
      <c r="Q1101" t="s">
        <v>50</v>
      </c>
      <c r="R1101">
        <v>35</v>
      </c>
      <c r="S1101" s="5">
        <f t="shared" si="17"/>
        <v>0</v>
      </c>
      <c r="T1101" t="s">
        <v>54</v>
      </c>
      <c r="U1101" t="s">
        <v>53</v>
      </c>
      <c r="W1101" t="s">
        <v>53</v>
      </c>
      <c r="Y1101" t="s">
        <v>55</v>
      </c>
      <c r="Z1101" t="s">
        <v>52</v>
      </c>
      <c r="AA1101">
        <v>2</v>
      </c>
      <c r="AB1101" t="s">
        <v>72</v>
      </c>
      <c r="AD1101" t="s">
        <v>73</v>
      </c>
      <c r="AE1101" t="s">
        <v>52</v>
      </c>
      <c r="AF1101" t="s">
        <v>53</v>
      </c>
      <c r="AG1101" t="s">
        <v>52</v>
      </c>
      <c r="AH1101">
        <v>1</v>
      </c>
      <c r="AI1101" t="s">
        <v>65</v>
      </c>
      <c r="AJ1101" t="s">
        <v>53</v>
      </c>
    </row>
    <row r="1102" spans="1:49" hidden="1" x14ac:dyDescent="0.35">
      <c r="A1102" s="2" t="s">
        <v>392</v>
      </c>
      <c r="B1102">
        <v>2</v>
      </c>
      <c r="C1102">
        <v>201</v>
      </c>
      <c r="D1102">
        <v>2</v>
      </c>
      <c r="E1102" t="s">
        <v>50</v>
      </c>
      <c r="F1102">
        <v>35</v>
      </c>
      <c r="G1102" t="s">
        <v>72</v>
      </c>
      <c r="I1102" t="s">
        <v>73</v>
      </c>
      <c r="J1102" t="s">
        <v>52</v>
      </c>
      <c r="K1102" t="s">
        <v>53</v>
      </c>
      <c r="L1102" t="s">
        <v>52</v>
      </c>
      <c r="M1102">
        <v>1</v>
      </c>
      <c r="N1102" t="s">
        <v>65</v>
      </c>
      <c r="P1102" s="2">
        <v>2</v>
      </c>
      <c r="Q1102" t="s">
        <v>56</v>
      </c>
      <c r="R1102">
        <v>42</v>
      </c>
      <c r="S1102" s="5">
        <f t="shared" si="17"/>
        <v>0</v>
      </c>
      <c r="T1102" t="s">
        <v>57</v>
      </c>
      <c r="U1102" t="s">
        <v>53</v>
      </c>
      <c r="W1102" t="s">
        <v>53</v>
      </c>
      <c r="Y1102" t="s">
        <v>55</v>
      </c>
      <c r="Z1102" t="s">
        <v>52</v>
      </c>
      <c r="AA1102">
        <v>1</v>
      </c>
      <c r="AB1102" t="s">
        <v>72</v>
      </c>
      <c r="AD1102" t="s">
        <v>73</v>
      </c>
      <c r="AE1102" t="s">
        <v>53</v>
      </c>
      <c r="AF1102" t="s">
        <v>53</v>
      </c>
      <c r="AG1102" t="s">
        <v>52</v>
      </c>
      <c r="AH1102">
        <v>1</v>
      </c>
      <c r="AI1102" t="s">
        <v>65</v>
      </c>
      <c r="AJ1102" t="s">
        <v>53</v>
      </c>
    </row>
    <row r="1103" spans="1:49" hidden="1" x14ac:dyDescent="0.35">
      <c r="A1103" s="2" t="s">
        <v>393</v>
      </c>
      <c r="B1103">
        <v>2</v>
      </c>
      <c r="C1103">
        <v>202</v>
      </c>
      <c r="D1103">
        <v>2</v>
      </c>
      <c r="E1103" t="s">
        <v>50</v>
      </c>
      <c r="F1103">
        <v>45</v>
      </c>
      <c r="G1103" t="s">
        <v>72</v>
      </c>
      <c r="I1103" t="s">
        <v>73</v>
      </c>
      <c r="J1103" t="s">
        <v>52</v>
      </c>
      <c r="K1103" t="s">
        <v>52</v>
      </c>
      <c r="L1103" t="s">
        <v>52</v>
      </c>
      <c r="M1103">
        <v>9</v>
      </c>
      <c r="N1103" t="s">
        <v>100</v>
      </c>
      <c r="P1103" s="2">
        <v>1</v>
      </c>
      <c r="Q1103" t="s">
        <v>50</v>
      </c>
      <c r="R1103">
        <v>45</v>
      </c>
      <c r="S1103" s="5">
        <f t="shared" si="17"/>
        <v>0</v>
      </c>
      <c r="T1103" t="s">
        <v>54</v>
      </c>
      <c r="U1103" t="s">
        <v>53</v>
      </c>
      <c r="W1103" t="s">
        <v>53</v>
      </c>
      <c r="Y1103" t="s">
        <v>55</v>
      </c>
      <c r="Z1103" t="s">
        <v>52</v>
      </c>
      <c r="AA1103">
        <v>2</v>
      </c>
      <c r="AB1103" t="s">
        <v>72</v>
      </c>
      <c r="AD1103" t="s">
        <v>73</v>
      </c>
      <c r="AE1103" t="s">
        <v>52</v>
      </c>
      <c r="AF1103" t="s">
        <v>52</v>
      </c>
      <c r="AG1103" t="s">
        <v>52</v>
      </c>
      <c r="AH1103">
        <v>9</v>
      </c>
      <c r="AI1103" t="s">
        <v>100</v>
      </c>
      <c r="AJ1103" t="s">
        <v>53</v>
      </c>
    </row>
    <row r="1104" spans="1:49" hidden="1" x14ac:dyDescent="0.35">
      <c r="A1104" s="2" t="s">
        <v>393</v>
      </c>
      <c r="B1104">
        <v>2</v>
      </c>
      <c r="C1104">
        <v>202</v>
      </c>
      <c r="D1104">
        <v>2</v>
      </c>
      <c r="E1104" t="s">
        <v>50</v>
      </c>
      <c r="F1104">
        <v>45</v>
      </c>
      <c r="G1104" t="s">
        <v>72</v>
      </c>
      <c r="I1104" t="s">
        <v>73</v>
      </c>
      <c r="J1104" t="s">
        <v>52</v>
      </c>
      <c r="K1104" t="s">
        <v>52</v>
      </c>
      <c r="L1104" t="s">
        <v>52</v>
      </c>
      <c r="M1104">
        <v>9</v>
      </c>
      <c r="N1104" t="s">
        <v>100</v>
      </c>
      <c r="P1104" s="2">
        <v>2</v>
      </c>
      <c r="Q1104" t="s">
        <v>56</v>
      </c>
      <c r="R1104">
        <v>39</v>
      </c>
      <c r="S1104" s="5">
        <f t="shared" si="17"/>
        <v>0</v>
      </c>
      <c r="T1104" t="s">
        <v>57</v>
      </c>
      <c r="U1104" t="s">
        <v>53</v>
      </c>
      <c r="W1104" t="s">
        <v>53</v>
      </c>
      <c r="Y1104" t="s">
        <v>55</v>
      </c>
      <c r="Z1104" t="s">
        <v>52</v>
      </c>
      <c r="AA1104">
        <v>1</v>
      </c>
      <c r="AB1104" t="s">
        <v>72</v>
      </c>
      <c r="AD1104" t="s">
        <v>73</v>
      </c>
      <c r="AE1104" t="s">
        <v>53</v>
      </c>
      <c r="AF1104" t="s">
        <v>53</v>
      </c>
      <c r="AG1104" t="s">
        <v>53</v>
      </c>
    </row>
    <row r="1105" spans="1:49" hidden="1" x14ac:dyDescent="0.35">
      <c r="A1105" s="2" t="s">
        <v>393</v>
      </c>
      <c r="B1105">
        <v>2</v>
      </c>
      <c r="C1105">
        <v>202</v>
      </c>
      <c r="D1105">
        <v>2</v>
      </c>
      <c r="E1105" t="s">
        <v>50</v>
      </c>
      <c r="F1105">
        <v>45</v>
      </c>
      <c r="G1105" t="s">
        <v>72</v>
      </c>
      <c r="I1105" t="s">
        <v>73</v>
      </c>
      <c r="J1105" t="s">
        <v>52</v>
      </c>
      <c r="K1105" t="s">
        <v>52</v>
      </c>
      <c r="L1105" t="s">
        <v>52</v>
      </c>
      <c r="M1105">
        <v>9</v>
      </c>
      <c r="N1105" t="s">
        <v>100</v>
      </c>
      <c r="P1105" s="2">
        <v>3</v>
      </c>
      <c r="Q1105" t="s">
        <v>56</v>
      </c>
      <c r="R1105">
        <v>22</v>
      </c>
      <c r="S1105" s="5">
        <f t="shared" si="17"/>
        <v>0</v>
      </c>
      <c r="T1105" t="s">
        <v>58</v>
      </c>
      <c r="U1105" t="s">
        <v>52</v>
      </c>
      <c r="V1105">
        <v>1</v>
      </c>
      <c r="W1105" t="s">
        <v>52</v>
      </c>
      <c r="X1105">
        <v>2</v>
      </c>
      <c r="Y1105" t="s">
        <v>59</v>
      </c>
      <c r="AB1105" t="s">
        <v>72</v>
      </c>
      <c r="AD1105" t="s">
        <v>73</v>
      </c>
      <c r="AE1105" t="s">
        <v>52</v>
      </c>
      <c r="AF1105" t="s">
        <v>52</v>
      </c>
      <c r="AG1105" t="s">
        <v>52</v>
      </c>
      <c r="AH1105">
        <v>9</v>
      </c>
      <c r="AI1105" t="s">
        <v>100</v>
      </c>
      <c r="AJ1105" t="s">
        <v>53</v>
      </c>
    </row>
    <row r="1106" spans="1:49" hidden="1" x14ac:dyDescent="0.35">
      <c r="A1106" s="2" t="s">
        <v>393</v>
      </c>
      <c r="B1106">
        <v>2</v>
      </c>
      <c r="C1106">
        <v>202</v>
      </c>
      <c r="D1106">
        <v>2</v>
      </c>
      <c r="E1106" t="s">
        <v>50</v>
      </c>
      <c r="F1106">
        <v>45</v>
      </c>
      <c r="G1106" t="s">
        <v>72</v>
      </c>
      <c r="I1106" t="s">
        <v>73</v>
      </c>
      <c r="J1106" t="s">
        <v>52</v>
      </c>
      <c r="K1106" t="s">
        <v>52</v>
      </c>
      <c r="L1106" t="s">
        <v>52</v>
      </c>
      <c r="M1106">
        <v>9</v>
      </c>
      <c r="N1106" t="s">
        <v>100</v>
      </c>
      <c r="P1106" s="2">
        <v>4</v>
      </c>
      <c r="Q1106" t="s">
        <v>50</v>
      </c>
      <c r="R1106">
        <v>20</v>
      </c>
      <c r="S1106" s="5">
        <f t="shared" si="17"/>
        <v>0</v>
      </c>
      <c r="T1106" t="s">
        <v>58</v>
      </c>
      <c r="U1106" t="s">
        <v>52</v>
      </c>
      <c r="V1106">
        <v>1</v>
      </c>
      <c r="W1106" t="s">
        <v>52</v>
      </c>
      <c r="X1106">
        <v>2</v>
      </c>
      <c r="Y1106" t="s">
        <v>59</v>
      </c>
      <c r="AB1106" t="s">
        <v>72</v>
      </c>
      <c r="AD1106" t="s">
        <v>73</v>
      </c>
      <c r="AE1106" t="s">
        <v>52</v>
      </c>
      <c r="AF1106" t="s">
        <v>52</v>
      </c>
      <c r="AG1106" t="s">
        <v>52</v>
      </c>
      <c r="AH1106">
        <v>9</v>
      </c>
      <c r="AI1106" t="s">
        <v>80</v>
      </c>
      <c r="AJ1106" t="s">
        <v>53</v>
      </c>
    </row>
    <row r="1107" spans="1:49" hidden="1" x14ac:dyDescent="0.35">
      <c r="A1107" s="2" t="s">
        <v>393</v>
      </c>
      <c r="B1107">
        <v>2</v>
      </c>
      <c r="C1107">
        <v>202</v>
      </c>
      <c r="D1107">
        <v>2</v>
      </c>
      <c r="E1107" t="s">
        <v>50</v>
      </c>
      <c r="F1107">
        <v>45</v>
      </c>
      <c r="G1107" t="s">
        <v>72</v>
      </c>
      <c r="I1107" t="s">
        <v>73</v>
      </c>
      <c r="J1107" t="s">
        <v>52</v>
      </c>
      <c r="K1107" t="s">
        <v>52</v>
      </c>
      <c r="L1107" t="s">
        <v>52</v>
      </c>
      <c r="M1107">
        <v>9</v>
      </c>
      <c r="N1107" t="s">
        <v>100</v>
      </c>
      <c r="P1107" s="2">
        <v>5</v>
      </c>
      <c r="Q1107" t="s">
        <v>50</v>
      </c>
      <c r="R1107">
        <v>18</v>
      </c>
      <c r="S1107" s="5">
        <f t="shared" si="17"/>
        <v>0</v>
      </c>
      <c r="T1107" t="s">
        <v>58</v>
      </c>
      <c r="U1107" t="s">
        <v>52</v>
      </c>
      <c r="V1107">
        <v>1</v>
      </c>
      <c r="W1107" t="s">
        <v>52</v>
      </c>
      <c r="X1107">
        <v>2</v>
      </c>
      <c r="Y1107" t="s">
        <v>59</v>
      </c>
      <c r="AB1107" t="s">
        <v>72</v>
      </c>
      <c r="AD1107" t="s">
        <v>52</v>
      </c>
      <c r="AE1107" t="s">
        <v>52</v>
      </c>
      <c r="AF1107" t="s">
        <v>52</v>
      </c>
      <c r="AG1107" t="s">
        <v>52</v>
      </c>
      <c r="AH1107">
        <v>12</v>
      </c>
      <c r="AI1107" t="s">
        <v>107</v>
      </c>
      <c r="AJ1107" t="s">
        <v>52</v>
      </c>
      <c r="AK1107" t="s">
        <v>123</v>
      </c>
      <c r="AM1107" t="s">
        <v>62</v>
      </c>
      <c r="AN1107" t="s">
        <v>52</v>
      </c>
      <c r="AP1107">
        <v>0</v>
      </c>
      <c r="AQ1107">
        <v>1000000</v>
      </c>
      <c r="AR1107">
        <v>35000</v>
      </c>
      <c r="AS1107">
        <v>15000</v>
      </c>
      <c r="AT1107">
        <v>0</v>
      </c>
      <c r="AU1107">
        <v>245000</v>
      </c>
      <c r="AV1107">
        <v>5000</v>
      </c>
      <c r="AW1107">
        <v>1300000</v>
      </c>
    </row>
    <row r="1108" spans="1:49" hidden="1" x14ac:dyDescent="0.35">
      <c r="A1108" s="2" t="s">
        <v>394</v>
      </c>
      <c r="B1108">
        <v>2</v>
      </c>
      <c r="C1108">
        <v>212</v>
      </c>
      <c r="D1108">
        <v>2</v>
      </c>
      <c r="E1108" t="s">
        <v>50</v>
      </c>
      <c r="F1108">
        <v>44</v>
      </c>
      <c r="G1108" t="s">
        <v>72</v>
      </c>
      <c r="I1108" t="s">
        <v>52</v>
      </c>
      <c r="J1108" t="s">
        <v>52</v>
      </c>
      <c r="K1108" t="s">
        <v>52</v>
      </c>
      <c r="L1108" t="s">
        <v>52</v>
      </c>
      <c r="M1108">
        <v>8</v>
      </c>
      <c r="N1108" t="s">
        <v>86</v>
      </c>
      <c r="P1108" s="2">
        <v>1</v>
      </c>
      <c r="Q1108" t="s">
        <v>50</v>
      </c>
      <c r="R1108">
        <v>44</v>
      </c>
      <c r="S1108" s="5">
        <f t="shared" si="17"/>
        <v>0</v>
      </c>
      <c r="T1108" t="s">
        <v>54</v>
      </c>
      <c r="U1108" t="s">
        <v>53</v>
      </c>
      <c r="W1108" t="s">
        <v>53</v>
      </c>
      <c r="Y1108" t="s">
        <v>55</v>
      </c>
      <c r="Z1108" t="s">
        <v>52</v>
      </c>
      <c r="AA1108">
        <v>2</v>
      </c>
      <c r="AB1108" t="s">
        <v>72</v>
      </c>
      <c r="AD1108" t="s">
        <v>52</v>
      </c>
      <c r="AE1108" t="s">
        <v>52</v>
      </c>
      <c r="AF1108" t="s">
        <v>52</v>
      </c>
      <c r="AG1108" t="s">
        <v>52</v>
      </c>
      <c r="AH1108">
        <v>8</v>
      </c>
      <c r="AI1108" t="s">
        <v>86</v>
      </c>
      <c r="AJ1108" t="s">
        <v>53</v>
      </c>
    </row>
    <row r="1109" spans="1:49" hidden="1" x14ac:dyDescent="0.35">
      <c r="A1109" s="2" t="s">
        <v>394</v>
      </c>
      <c r="B1109">
        <v>2</v>
      </c>
      <c r="C1109">
        <v>212</v>
      </c>
      <c r="D1109">
        <v>2</v>
      </c>
      <c r="E1109" t="s">
        <v>50</v>
      </c>
      <c r="F1109">
        <v>44</v>
      </c>
      <c r="G1109" t="s">
        <v>72</v>
      </c>
      <c r="I1109" t="s">
        <v>52</v>
      </c>
      <c r="J1109" t="s">
        <v>52</v>
      </c>
      <c r="K1109" t="s">
        <v>52</v>
      </c>
      <c r="L1109" t="s">
        <v>52</v>
      </c>
      <c r="M1109">
        <v>8</v>
      </c>
      <c r="N1109" t="s">
        <v>86</v>
      </c>
      <c r="P1109" s="2">
        <v>2</v>
      </c>
      <c r="Q1109" t="s">
        <v>56</v>
      </c>
      <c r="R1109">
        <v>38</v>
      </c>
      <c r="S1109" s="5">
        <f t="shared" si="17"/>
        <v>0</v>
      </c>
      <c r="T1109" t="s">
        <v>57</v>
      </c>
      <c r="U1109" t="s">
        <v>53</v>
      </c>
      <c r="W1109" t="s">
        <v>53</v>
      </c>
      <c r="Y1109" t="s">
        <v>55</v>
      </c>
      <c r="Z1109" t="s">
        <v>52</v>
      </c>
      <c r="AA1109">
        <v>1</v>
      </c>
      <c r="AB1109" t="s">
        <v>72</v>
      </c>
      <c r="AD1109" t="s">
        <v>73</v>
      </c>
      <c r="AE1109" t="s">
        <v>52</v>
      </c>
      <c r="AF1109" t="s">
        <v>52</v>
      </c>
      <c r="AG1109" t="s">
        <v>52</v>
      </c>
      <c r="AH1109">
        <v>6</v>
      </c>
      <c r="AI1109" t="s">
        <v>79</v>
      </c>
      <c r="AJ1109" t="s">
        <v>53</v>
      </c>
    </row>
    <row r="1110" spans="1:49" hidden="1" x14ac:dyDescent="0.35">
      <c r="A1110" s="2" t="s">
        <v>394</v>
      </c>
      <c r="B1110">
        <v>2</v>
      </c>
      <c r="C1110">
        <v>212</v>
      </c>
      <c r="D1110">
        <v>2</v>
      </c>
      <c r="E1110" t="s">
        <v>50</v>
      </c>
      <c r="F1110">
        <v>44</v>
      </c>
      <c r="G1110" t="s">
        <v>72</v>
      </c>
      <c r="I1110" t="s">
        <v>52</v>
      </c>
      <c r="J1110" t="s">
        <v>52</v>
      </c>
      <c r="K1110" t="s">
        <v>52</v>
      </c>
      <c r="L1110" t="s">
        <v>52</v>
      </c>
      <c r="M1110">
        <v>8</v>
      </c>
      <c r="N1110" t="s">
        <v>86</v>
      </c>
      <c r="P1110" s="2">
        <v>3</v>
      </c>
      <c r="Q1110" t="s">
        <v>50</v>
      </c>
      <c r="R1110">
        <v>18</v>
      </c>
      <c r="S1110" s="5">
        <f t="shared" si="17"/>
        <v>0</v>
      </c>
      <c r="T1110" t="s">
        <v>58</v>
      </c>
      <c r="U1110" t="s">
        <v>52</v>
      </c>
      <c r="V1110">
        <v>1</v>
      </c>
      <c r="W1110" t="s">
        <v>52</v>
      </c>
      <c r="X1110">
        <v>2</v>
      </c>
      <c r="Y1110" t="s">
        <v>59</v>
      </c>
      <c r="AB1110" t="s">
        <v>72</v>
      </c>
      <c r="AD1110" t="s">
        <v>73</v>
      </c>
      <c r="AE1110" t="s">
        <v>52</v>
      </c>
      <c r="AF1110" t="s">
        <v>52</v>
      </c>
      <c r="AG1110" t="s">
        <v>52</v>
      </c>
      <c r="AH1110">
        <v>10</v>
      </c>
      <c r="AI1110" t="s">
        <v>80</v>
      </c>
      <c r="AJ1110" t="s">
        <v>53</v>
      </c>
      <c r="AO1110" t="s">
        <v>198</v>
      </c>
    </row>
    <row r="1111" spans="1:49" x14ac:dyDescent="0.35">
      <c r="A1111" s="2" t="s">
        <v>394</v>
      </c>
      <c r="B1111">
        <v>2</v>
      </c>
      <c r="C1111">
        <v>212</v>
      </c>
      <c r="D1111">
        <v>2</v>
      </c>
      <c r="E1111" t="s">
        <v>50</v>
      </c>
      <c r="F1111">
        <v>44</v>
      </c>
      <c r="G1111" t="s">
        <v>72</v>
      </c>
      <c r="I1111" t="s">
        <v>52</v>
      </c>
      <c r="J1111" t="s">
        <v>52</v>
      </c>
      <c r="K1111" t="s">
        <v>52</v>
      </c>
      <c r="L1111" t="s">
        <v>52</v>
      </c>
      <c r="M1111">
        <v>8</v>
      </c>
      <c r="N1111" t="s">
        <v>86</v>
      </c>
      <c r="P1111" s="6">
        <v>4</v>
      </c>
      <c r="Q1111" t="s">
        <v>56</v>
      </c>
      <c r="R1111">
        <v>15</v>
      </c>
      <c r="S1111" s="5">
        <f t="shared" si="17"/>
        <v>1</v>
      </c>
      <c r="T1111" t="s">
        <v>58</v>
      </c>
      <c r="U1111" t="s">
        <v>52</v>
      </c>
      <c r="V1111">
        <v>1</v>
      </c>
      <c r="W1111" t="s">
        <v>52</v>
      </c>
      <c r="X1111">
        <v>2</v>
      </c>
      <c r="Y1111" t="s">
        <v>59</v>
      </c>
      <c r="AB1111" t="s">
        <v>72</v>
      </c>
      <c r="AD1111" t="s">
        <v>73</v>
      </c>
      <c r="AE1111" t="s">
        <v>52</v>
      </c>
      <c r="AF1111" t="s">
        <v>52</v>
      </c>
      <c r="AG1111" t="s">
        <v>52</v>
      </c>
      <c r="AH1111">
        <v>8</v>
      </c>
      <c r="AI1111" t="s">
        <v>86</v>
      </c>
      <c r="AJ1111" t="s">
        <v>52</v>
      </c>
      <c r="AK1111" t="s">
        <v>87</v>
      </c>
      <c r="AM1111" t="s">
        <v>62</v>
      </c>
      <c r="AN1111" t="s">
        <v>53</v>
      </c>
      <c r="AP1111">
        <v>0</v>
      </c>
      <c r="AQ1111">
        <v>0</v>
      </c>
      <c r="AR1111">
        <v>18000</v>
      </c>
      <c r="AS1111">
        <v>30000</v>
      </c>
      <c r="AT1111">
        <v>0</v>
      </c>
      <c r="AU1111">
        <v>0</v>
      </c>
      <c r="AV1111">
        <v>0</v>
      </c>
      <c r="AW1111">
        <v>48000</v>
      </c>
    </row>
    <row r="1112" spans="1:49" x14ac:dyDescent="0.35">
      <c r="A1112" s="2" t="s">
        <v>394</v>
      </c>
      <c r="B1112">
        <v>2</v>
      </c>
      <c r="C1112">
        <v>212</v>
      </c>
      <c r="D1112">
        <v>2</v>
      </c>
      <c r="E1112" t="s">
        <v>50</v>
      </c>
      <c r="F1112">
        <v>44</v>
      </c>
      <c r="G1112" t="s">
        <v>72</v>
      </c>
      <c r="I1112" t="s">
        <v>52</v>
      </c>
      <c r="J1112" t="s">
        <v>52</v>
      </c>
      <c r="K1112" t="s">
        <v>52</v>
      </c>
      <c r="L1112" t="s">
        <v>52</v>
      </c>
      <c r="M1112">
        <v>8</v>
      </c>
      <c r="N1112" t="s">
        <v>86</v>
      </c>
      <c r="P1112" s="6">
        <v>5</v>
      </c>
      <c r="Q1112" t="s">
        <v>56</v>
      </c>
      <c r="R1112">
        <v>11</v>
      </c>
      <c r="S1112" s="5">
        <f t="shared" si="17"/>
        <v>1</v>
      </c>
      <c r="T1112" t="s">
        <v>58</v>
      </c>
      <c r="U1112" t="s">
        <v>52</v>
      </c>
      <c r="V1112">
        <v>1</v>
      </c>
      <c r="W1112" t="s">
        <v>52</v>
      </c>
      <c r="X1112">
        <v>2</v>
      </c>
      <c r="AB1112" t="s">
        <v>72</v>
      </c>
      <c r="AD1112" t="s">
        <v>73</v>
      </c>
      <c r="AE1112" t="s">
        <v>52</v>
      </c>
      <c r="AF1112" t="s">
        <v>52</v>
      </c>
      <c r="AG1112" t="s">
        <v>52</v>
      </c>
      <c r="AH1112">
        <v>5</v>
      </c>
      <c r="AI1112" t="s">
        <v>83</v>
      </c>
      <c r="AJ1112" t="s">
        <v>52</v>
      </c>
      <c r="AK1112" t="s">
        <v>84</v>
      </c>
      <c r="AM1112" t="s">
        <v>62</v>
      </c>
      <c r="AN1112" t="s">
        <v>53</v>
      </c>
      <c r="AP1112">
        <v>0</v>
      </c>
      <c r="AQ1112">
        <v>0</v>
      </c>
      <c r="AR1112">
        <v>12000</v>
      </c>
      <c r="AS1112">
        <v>25000</v>
      </c>
      <c r="AT1112">
        <v>0</v>
      </c>
      <c r="AU1112">
        <v>0</v>
      </c>
      <c r="AV1112">
        <v>0</v>
      </c>
      <c r="AW1112">
        <v>37000</v>
      </c>
    </row>
    <row r="1113" spans="1:49" hidden="1" x14ac:dyDescent="0.35">
      <c r="A1113" s="2" t="s">
        <v>395</v>
      </c>
      <c r="B1113">
        <v>4</v>
      </c>
      <c r="C1113">
        <v>407</v>
      </c>
      <c r="D1113">
        <v>2</v>
      </c>
      <c r="E1113" t="s">
        <v>50</v>
      </c>
      <c r="F1113">
        <v>34</v>
      </c>
      <c r="G1113" t="s">
        <v>72</v>
      </c>
      <c r="I1113" t="s">
        <v>73</v>
      </c>
      <c r="J1113" t="s">
        <v>52</v>
      </c>
      <c r="K1113" t="s">
        <v>52</v>
      </c>
      <c r="L1113" t="s">
        <v>52</v>
      </c>
      <c r="M1113">
        <v>6</v>
      </c>
      <c r="N1113" t="s">
        <v>79</v>
      </c>
      <c r="P1113" s="2">
        <v>1</v>
      </c>
      <c r="Q1113" t="s">
        <v>50</v>
      </c>
      <c r="R1113">
        <v>34</v>
      </c>
      <c r="S1113" s="5">
        <f t="shared" si="17"/>
        <v>0</v>
      </c>
      <c r="T1113" t="s">
        <v>54</v>
      </c>
      <c r="U1113" t="s">
        <v>53</v>
      </c>
      <c r="W1113" t="s">
        <v>53</v>
      </c>
      <c r="Y1113" t="s">
        <v>55</v>
      </c>
      <c r="Z1113" t="s">
        <v>52</v>
      </c>
      <c r="AA1113">
        <v>2</v>
      </c>
      <c r="AB1113" t="s">
        <v>72</v>
      </c>
      <c r="AD1113" t="s">
        <v>73</v>
      </c>
      <c r="AE1113" t="s">
        <v>52</v>
      </c>
      <c r="AF1113" t="s">
        <v>52</v>
      </c>
      <c r="AG1113" t="s">
        <v>52</v>
      </c>
      <c r="AH1113">
        <v>6</v>
      </c>
      <c r="AI1113" t="s">
        <v>79</v>
      </c>
      <c r="AJ1113" t="s">
        <v>53</v>
      </c>
    </row>
    <row r="1114" spans="1:49" hidden="1" x14ac:dyDescent="0.35">
      <c r="A1114" s="2" t="s">
        <v>395</v>
      </c>
      <c r="B1114">
        <v>4</v>
      </c>
      <c r="C1114">
        <v>407</v>
      </c>
      <c r="D1114">
        <v>2</v>
      </c>
      <c r="E1114" t="s">
        <v>50</v>
      </c>
      <c r="F1114">
        <v>34</v>
      </c>
      <c r="G1114" t="s">
        <v>72</v>
      </c>
      <c r="I1114" t="s">
        <v>73</v>
      </c>
      <c r="J1114" t="s">
        <v>52</v>
      </c>
      <c r="K1114" t="s">
        <v>52</v>
      </c>
      <c r="L1114" t="s">
        <v>52</v>
      </c>
      <c r="M1114">
        <v>6</v>
      </c>
      <c r="N1114" t="s">
        <v>79</v>
      </c>
      <c r="P1114" s="2">
        <v>2</v>
      </c>
      <c r="Q1114" t="s">
        <v>56</v>
      </c>
      <c r="R1114">
        <v>37</v>
      </c>
      <c r="S1114" s="5">
        <f t="shared" si="17"/>
        <v>0</v>
      </c>
      <c r="T1114" t="s">
        <v>57</v>
      </c>
      <c r="U1114" t="s">
        <v>53</v>
      </c>
      <c r="W1114" t="s">
        <v>53</v>
      </c>
      <c r="Y1114" t="s">
        <v>55</v>
      </c>
      <c r="Z1114" t="s">
        <v>52</v>
      </c>
      <c r="AA1114">
        <v>1</v>
      </c>
      <c r="AB1114" t="s">
        <v>72</v>
      </c>
      <c r="AD1114" t="s">
        <v>73</v>
      </c>
      <c r="AE1114" t="s">
        <v>53</v>
      </c>
      <c r="AF1114" t="s">
        <v>53</v>
      </c>
      <c r="AG1114" t="s">
        <v>53</v>
      </c>
    </row>
    <row r="1115" spans="1:49" x14ac:dyDescent="0.35">
      <c r="A1115" s="2" t="s">
        <v>395</v>
      </c>
      <c r="B1115">
        <v>4</v>
      </c>
      <c r="C1115">
        <v>407</v>
      </c>
      <c r="D1115">
        <v>2</v>
      </c>
      <c r="E1115" t="s">
        <v>50</v>
      </c>
      <c r="F1115">
        <v>34</v>
      </c>
      <c r="G1115" t="s">
        <v>72</v>
      </c>
      <c r="I1115" t="s">
        <v>73</v>
      </c>
      <c r="J1115" t="s">
        <v>52</v>
      </c>
      <c r="K1115" t="s">
        <v>52</v>
      </c>
      <c r="L1115" t="s">
        <v>52</v>
      </c>
      <c r="M1115">
        <v>6</v>
      </c>
      <c r="N1115" t="s">
        <v>79</v>
      </c>
      <c r="P1115" s="6">
        <v>3</v>
      </c>
      <c r="Q1115" t="s">
        <v>50</v>
      </c>
      <c r="R1115">
        <v>11</v>
      </c>
      <c r="S1115" s="5">
        <f t="shared" si="17"/>
        <v>1</v>
      </c>
      <c r="T1115" t="s">
        <v>58</v>
      </c>
      <c r="U1115" t="s">
        <v>52</v>
      </c>
      <c r="V1115">
        <v>1</v>
      </c>
      <c r="W1115" t="s">
        <v>52</v>
      </c>
      <c r="X1115">
        <v>2</v>
      </c>
      <c r="AB1115" t="s">
        <v>72</v>
      </c>
      <c r="AD1115" t="s">
        <v>73</v>
      </c>
      <c r="AE1115" t="s">
        <v>52</v>
      </c>
      <c r="AF1115" t="s">
        <v>52</v>
      </c>
      <c r="AG1115" t="s">
        <v>52</v>
      </c>
      <c r="AH1115">
        <v>5</v>
      </c>
      <c r="AI1115" t="s">
        <v>83</v>
      </c>
      <c r="AJ1115" t="s">
        <v>52</v>
      </c>
      <c r="AK1115" t="s">
        <v>84</v>
      </c>
      <c r="AM1115" t="s">
        <v>62</v>
      </c>
      <c r="AN1115" t="s">
        <v>53</v>
      </c>
      <c r="AP1115">
        <v>0</v>
      </c>
      <c r="AQ1115">
        <v>0</v>
      </c>
      <c r="AR1115">
        <v>30000</v>
      </c>
      <c r="AS1115">
        <v>10000</v>
      </c>
      <c r="AT1115">
        <v>624000</v>
      </c>
      <c r="AU1115">
        <v>30000</v>
      </c>
      <c r="AV1115">
        <v>50000</v>
      </c>
      <c r="AW1115">
        <v>744000</v>
      </c>
    </row>
    <row r="1116" spans="1:49" x14ac:dyDescent="0.35">
      <c r="A1116" s="2" t="s">
        <v>395</v>
      </c>
      <c r="B1116">
        <v>4</v>
      </c>
      <c r="C1116">
        <v>407</v>
      </c>
      <c r="D1116">
        <v>2</v>
      </c>
      <c r="E1116" t="s">
        <v>50</v>
      </c>
      <c r="F1116">
        <v>34</v>
      </c>
      <c r="G1116" t="s">
        <v>72</v>
      </c>
      <c r="I1116" t="s">
        <v>73</v>
      </c>
      <c r="J1116" t="s">
        <v>52</v>
      </c>
      <c r="K1116" t="s">
        <v>52</v>
      </c>
      <c r="L1116" t="s">
        <v>52</v>
      </c>
      <c r="M1116">
        <v>6</v>
      </c>
      <c r="N1116" t="s">
        <v>79</v>
      </c>
      <c r="P1116" s="6">
        <v>4</v>
      </c>
      <c r="Q1116" t="s">
        <v>56</v>
      </c>
      <c r="R1116">
        <v>10</v>
      </c>
      <c r="S1116" s="5">
        <f t="shared" si="17"/>
        <v>1</v>
      </c>
      <c r="T1116" t="s">
        <v>58</v>
      </c>
      <c r="U1116" t="s">
        <v>52</v>
      </c>
      <c r="V1116">
        <v>1</v>
      </c>
      <c r="W1116" t="s">
        <v>52</v>
      </c>
      <c r="X1116">
        <v>2</v>
      </c>
      <c r="AB1116" t="s">
        <v>72</v>
      </c>
      <c r="AD1116" t="s">
        <v>73</v>
      </c>
      <c r="AE1116" t="s">
        <v>52</v>
      </c>
      <c r="AF1116" t="s">
        <v>52</v>
      </c>
      <c r="AG1116" t="s">
        <v>52</v>
      </c>
      <c r="AH1116">
        <v>5</v>
      </c>
      <c r="AI1116" t="s">
        <v>83</v>
      </c>
      <c r="AJ1116" t="s">
        <v>52</v>
      </c>
      <c r="AK1116" t="s">
        <v>84</v>
      </c>
      <c r="AM1116" t="s">
        <v>62</v>
      </c>
      <c r="AN1116" t="s">
        <v>53</v>
      </c>
      <c r="AP1116">
        <v>180000</v>
      </c>
      <c r="AQ1116">
        <v>0</v>
      </c>
      <c r="AR1116">
        <v>25800</v>
      </c>
      <c r="AS1116">
        <v>20000</v>
      </c>
      <c r="AT1116">
        <v>164000</v>
      </c>
      <c r="AU1116">
        <v>0</v>
      </c>
      <c r="AV1116">
        <v>20000</v>
      </c>
      <c r="AW1116">
        <v>409800</v>
      </c>
    </row>
    <row r="1117" spans="1:49" x14ac:dyDescent="0.35">
      <c r="A1117" s="2" t="s">
        <v>395</v>
      </c>
      <c r="B1117">
        <v>4</v>
      </c>
      <c r="C1117">
        <v>407</v>
      </c>
      <c r="D1117">
        <v>2</v>
      </c>
      <c r="E1117" t="s">
        <v>50</v>
      </c>
      <c r="F1117">
        <v>34</v>
      </c>
      <c r="G1117" t="s">
        <v>72</v>
      </c>
      <c r="I1117" t="s">
        <v>73</v>
      </c>
      <c r="J1117" t="s">
        <v>52</v>
      </c>
      <c r="K1117" t="s">
        <v>52</v>
      </c>
      <c r="L1117" t="s">
        <v>52</v>
      </c>
      <c r="M1117">
        <v>6</v>
      </c>
      <c r="N1117" t="s">
        <v>79</v>
      </c>
      <c r="P1117" s="6">
        <v>5</v>
      </c>
      <c r="Q1117" t="s">
        <v>50</v>
      </c>
      <c r="R1117">
        <v>8</v>
      </c>
      <c r="S1117" s="5">
        <f t="shared" si="17"/>
        <v>1</v>
      </c>
      <c r="T1117" t="s">
        <v>58</v>
      </c>
      <c r="U1117" t="s">
        <v>52</v>
      </c>
      <c r="V1117">
        <v>1</v>
      </c>
      <c r="W1117" t="s">
        <v>52</v>
      </c>
      <c r="X1117">
        <v>2</v>
      </c>
      <c r="AB1117" t="s">
        <v>72</v>
      </c>
      <c r="AD1117" t="s">
        <v>73</v>
      </c>
      <c r="AE1117" t="s">
        <v>52</v>
      </c>
      <c r="AF1117" t="s">
        <v>52</v>
      </c>
      <c r="AG1117" t="s">
        <v>52</v>
      </c>
      <c r="AH1117">
        <v>3</v>
      </c>
      <c r="AI1117" t="s">
        <v>97</v>
      </c>
      <c r="AJ1117" t="s">
        <v>52</v>
      </c>
      <c r="AK1117" t="s">
        <v>66</v>
      </c>
      <c r="AM1117" t="s">
        <v>62</v>
      </c>
      <c r="AN1117" t="s">
        <v>53</v>
      </c>
      <c r="AP1117">
        <v>0</v>
      </c>
      <c r="AQ1117">
        <v>0</v>
      </c>
      <c r="AR1117">
        <v>20000</v>
      </c>
      <c r="AS1117">
        <v>5000</v>
      </c>
      <c r="AT1117">
        <v>105000</v>
      </c>
      <c r="AU1117">
        <v>0</v>
      </c>
      <c r="AV1117">
        <v>15000</v>
      </c>
      <c r="AW1117">
        <v>145000</v>
      </c>
    </row>
    <row r="1118" spans="1:49" x14ac:dyDescent="0.35">
      <c r="A1118" s="2" t="s">
        <v>395</v>
      </c>
      <c r="B1118">
        <v>4</v>
      </c>
      <c r="C1118">
        <v>407</v>
      </c>
      <c r="D1118">
        <v>2</v>
      </c>
      <c r="E1118" t="s">
        <v>50</v>
      </c>
      <c r="F1118">
        <v>34</v>
      </c>
      <c r="G1118" t="s">
        <v>72</v>
      </c>
      <c r="I1118" t="s">
        <v>73</v>
      </c>
      <c r="J1118" t="s">
        <v>52</v>
      </c>
      <c r="K1118" t="s">
        <v>52</v>
      </c>
      <c r="L1118" t="s">
        <v>52</v>
      </c>
      <c r="M1118">
        <v>6</v>
      </c>
      <c r="N1118" t="s">
        <v>79</v>
      </c>
      <c r="P1118" s="6">
        <v>6</v>
      </c>
      <c r="Q1118" t="s">
        <v>50</v>
      </c>
      <c r="R1118">
        <v>6</v>
      </c>
      <c r="S1118" s="5">
        <f t="shared" si="17"/>
        <v>1</v>
      </c>
      <c r="T1118" t="s">
        <v>58</v>
      </c>
      <c r="U1118" t="s">
        <v>52</v>
      </c>
      <c r="V1118">
        <v>1</v>
      </c>
      <c r="W1118" t="s">
        <v>52</v>
      </c>
      <c r="X1118">
        <v>2</v>
      </c>
      <c r="AB1118" t="s">
        <v>72</v>
      </c>
      <c r="AD1118" t="s">
        <v>73</v>
      </c>
      <c r="AE1118" t="s">
        <v>53</v>
      </c>
      <c r="AF1118" t="s">
        <v>53</v>
      </c>
      <c r="AG1118" t="s">
        <v>53</v>
      </c>
      <c r="AO1118" t="s">
        <v>190</v>
      </c>
    </row>
    <row r="1119" spans="1:49" hidden="1" x14ac:dyDescent="0.35">
      <c r="A1119" s="2" t="s">
        <v>395</v>
      </c>
      <c r="B1119">
        <v>4</v>
      </c>
      <c r="C1119">
        <v>407</v>
      </c>
      <c r="D1119">
        <v>2</v>
      </c>
      <c r="E1119" t="s">
        <v>50</v>
      </c>
      <c r="F1119">
        <v>34</v>
      </c>
      <c r="G1119" t="s">
        <v>72</v>
      </c>
      <c r="I1119" t="s">
        <v>73</v>
      </c>
      <c r="J1119" t="s">
        <v>52</v>
      </c>
      <c r="K1119" t="s">
        <v>52</v>
      </c>
      <c r="L1119" t="s">
        <v>52</v>
      </c>
      <c r="M1119">
        <v>6</v>
      </c>
      <c r="N1119" t="s">
        <v>79</v>
      </c>
      <c r="P1119" s="2">
        <v>7</v>
      </c>
      <c r="Q1119" t="s">
        <v>50</v>
      </c>
      <c r="R1119">
        <v>5</v>
      </c>
      <c r="S1119" s="5">
        <f t="shared" si="17"/>
        <v>0</v>
      </c>
      <c r="T1119" t="s">
        <v>58</v>
      </c>
      <c r="U1119" t="s">
        <v>52</v>
      </c>
      <c r="V1119">
        <v>1</v>
      </c>
      <c r="W1119" t="s">
        <v>52</v>
      </c>
      <c r="X1119">
        <v>2</v>
      </c>
      <c r="AB1119" t="s">
        <v>72</v>
      </c>
      <c r="AD1119" t="s">
        <v>73</v>
      </c>
      <c r="AE1119" t="s">
        <v>53</v>
      </c>
      <c r="AF1119" t="s">
        <v>53</v>
      </c>
      <c r="AG1119" t="s">
        <v>53</v>
      </c>
      <c r="AO1119" t="s">
        <v>190</v>
      </c>
    </row>
    <row r="1120" spans="1:49" hidden="1" x14ac:dyDescent="0.35">
      <c r="A1120" s="2" t="s">
        <v>396</v>
      </c>
      <c r="B1120">
        <v>8</v>
      </c>
      <c r="C1120">
        <v>802</v>
      </c>
      <c r="D1120">
        <v>1</v>
      </c>
      <c r="E1120" t="s">
        <v>50</v>
      </c>
      <c r="F1120">
        <v>50</v>
      </c>
      <c r="G1120" t="s">
        <v>72</v>
      </c>
      <c r="I1120" t="s">
        <v>73</v>
      </c>
      <c r="J1120" t="s">
        <v>52</v>
      </c>
      <c r="K1120" t="s">
        <v>52</v>
      </c>
      <c r="L1120" t="s">
        <v>52</v>
      </c>
      <c r="M1120">
        <v>12</v>
      </c>
      <c r="N1120" t="s">
        <v>115</v>
      </c>
      <c r="P1120" s="2">
        <v>1</v>
      </c>
      <c r="Q1120" t="s">
        <v>50</v>
      </c>
      <c r="R1120">
        <v>50</v>
      </c>
      <c r="S1120" s="5">
        <f t="shared" si="17"/>
        <v>0</v>
      </c>
      <c r="T1120" t="s">
        <v>54</v>
      </c>
      <c r="U1120" t="s">
        <v>53</v>
      </c>
      <c r="W1120" t="s">
        <v>53</v>
      </c>
      <c r="Y1120" t="s">
        <v>55</v>
      </c>
      <c r="Z1120" t="s">
        <v>52</v>
      </c>
      <c r="AA1120">
        <v>2</v>
      </c>
      <c r="AB1120" t="s">
        <v>72</v>
      </c>
      <c r="AD1120" t="s">
        <v>73</v>
      </c>
      <c r="AE1120" t="s">
        <v>52</v>
      </c>
      <c r="AF1120" t="s">
        <v>52</v>
      </c>
      <c r="AG1120" t="s">
        <v>52</v>
      </c>
      <c r="AH1120">
        <v>12</v>
      </c>
      <c r="AI1120" t="s">
        <v>115</v>
      </c>
      <c r="AJ1120" t="s">
        <v>53</v>
      </c>
    </row>
    <row r="1121" spans="1:49" hidden="1" x14ac:dyDescent="0.35">
      <c r="A1121" s="2" t="s">
        <v>396</v>
      </c>
      <c r="B1121">
        <v>8</v>
      </c>
      <c r="C1121">
        <v>802</v>
      </c>
      <c r="D1121">
        <v>1</v>
      </c>
      <c r="E1121" t="s">
        <v>50</v>
      </c>
      <c r="F1121">
        <v>50</v>
      </c>
      <c r="G1121" t="s">
        <v>72</v>
      </c>
      <c r="I1121" t="s">
        <v>73</v>
      </c>
      <c r="J1121" t="s">
        <v>52</v>
      </c>
      <c r="K1121" t="s">
        <v>52</v>
      </c>
      <c r="L1121" t="s">
        <v>52</v>
      </c>
      <c r="M1121">
        <v>12</v>
      </c>
      <c r="N1121" t="s">
        <v>115</v>
      </c>
      <c r="P1121" s="2">
        <v>2</v>
      </c>
      <c r="Q1121" t="s">
        <v>56</v>
      </c>
      <c r="R1121">
        <v>61</v>
      </c>
      <c r="S1121" s="5">
        <f t="shared" si="17"/>
        <v>0</v>
      </c>
      <c r="T1121" t="s">
        <v>57</v>
      </c>
      <c r="U1121" t="s">
        <v>53</v>
      </c>
      <c r="W1121" t="s">
        <v>53</v>
      </c>
      <c r="Y1121" t="s">
        <v>55</v>
      </c>
      <c r="Z1121" t="s">
        <v>52</v>
      </c>
      <c r="AA1121">
        <v>1</v>
      </c>
      <c r="AB1121" t="s">
        <v>72</v>
      </c>
      <c r="AD1121" t="s">
        <v>73</v>
      </c>
      <c r="AE1121" t="s">
        <v>52</v>
      </c>
      <c r="AF1121" t="s">
        <v>52</v>
      </c>
      <c r="AG1121" t="s">
        <v>52</v>
      </c>
      <c r="AH1121">
        <v>9</v>
      </c>
      <c r="AI1121" t="s">
        <v>100</v>
      </c>
      <c r="AJ1121" t="s">
        <v>53</v>
      </c>
    </row>
    <row r="1122" spans="1:49" hidden="1" x14ac:dyDescent="0.35">
      <c r="A1122" s="2" t="s">
        <v>396</v>
      </c>
      <c r="B1122">
        <v>8</v>
      </c>
      <c r="C1122">
        <v>802</v>
      </c>
      <c r="D1122">
        <v>1</v>
      </c>
      <c r="E1122" t="s">
        <v>50</v>
      </c>
      <c r="F1122">
        <v>50</v>
      </c>
      <c r="G1122" t="s">
        <v>72</v>
      </c>
      <c r="I1122" t="s">
        <v>73</v>
      </c>
      <c r="J1122" t="s">
        <v>52</v>
      </c>
      <c r="K1122" t="s">
        <v>52</v>
      </c>
      <c r="L1122" t="s">
        <v>52</v>
      </c>
      <c r="M1122">
        <v>12</v>
      </c>
      <c r="N1122" t="s">
        <v>115</v>
      </c>
      <c r="P1122" s="2">
        <v>3</v>
      </c>
      <c r="Q1122" t="s">
        <v>56</v>
      </c>
      <c r="R1122">
        <v>23</v>
      </c>
      <c r="S1122" s="5">
        <f t="shared" si="17"/>
        <v>0</v>
      </c>
      <c r="T1122" t="s">
        <v>58</v>
      </c>
      <c r="U1122" t="s">
        <v>52</v>
      </c>
      <c r="V1122">
        <v>1</v>
      </c>
      <c r="W1122" t="s">
        <v>52</v>
      </c>
      <c r="X1122">
        <v>2</v>
      </c>
      <c r="Y1122" t="s">
        <v>59</v>
      </c>
      <c r="AB1122" t="s">
        <v>72</v>
      </c>
      <c r="AD1122" t="s">
        <v>52</v>
      </c>
      <c r="AE1122" t="s">
        <v>52</v>
      </c>
      <c r="AF1122" t="s">
        <v>52</v>
      </c>
      <c r="AG1122" t="s">
        <v>52</v>
      </c>
      <c r="AH1122">
        <v>12</v>
      </c>
      <c r="AI1122" t="s">
        <v>115</v>
      </c>
      <c r="AJ1122" t="s">
        <v>53</v>
      </c>
    </row>
    <row r="1123" spans="1:49" x14ac:dyDescent="0.35">
      <c r="A1123" s="2" t="s">
        <v>396</v>
      </c>
      <c r="B1123">
        <v>8</v>
      </c>
      <c r="C1123">
        <v>802</v>
      </c>
      <c r="D1123">
        <v>1</v>
      </c>
      <c r="E1123" t="s">
        <v>50</v>
      </c>
      <c r="F1123">
        <v>50</v>
      </c>
      <c r="G1123" t="s">
        <v>72</v>
      </c>
      <c r="I1123" t="s">
        <v>73</v>
      </c>
      <c r="J1123" t="s">
        <v>52</v>
      </c>
      <c r="K1123" t="s">
        <v>52</v>
      </c>
      <c r="L1123" t="s">
        <v>52</v>
      </c>
      <c r="M1123">
        <v>12</v>
      </c>
      <c r="N1123" t="s">
        <v>115</v>
      </c>
      <c r="P1123" s="6">
        <v>4</v>
      </c>
      <c r="Q1123" t="s">
        <v>56</v>
      </c>
      <c r="R1123">
        <v>13</v>
      </c>
      <c r="S1123" s="5">
        <f t="shared" si="17"/>
        <v>1</v>
      </c>
      <c r="T1123" t="s">
        <v>58</v>
      </c>
      <c r="U1123" t="s">
        <v>52</v>
      </c>
      <c r="V1123">
        <v>1</v>
      </c>
      <c r="W1123" t="s">
        <v>52</v>
      </c>
      <c r="X1123">
        <v>2</v>
      </c>
      <c r="Y1123" t="s">
        <v>59</v>
      </c>
      <c r="AB1123" t="s">
        <v>72</v>
      </c>
      <c r="AD1123" t="s">
        <v>73</v>
      </c>
      <c r="AE1123" t="s">
        <v>52</v>
      </c>
      <c r="AF1123" t="s">
        <v>52</v>
      </c>
      <c r="AG1123" t="s">
        <v>52</v>
      </c>
      <c r="AH1123">
        <v>7</v>
      </c>
      <c r="AI1123" t="s">
        <v>86</v>
      </c>
      <c r="AJ1123" t="s">
        <v>52</v>
      </c>
      <c r="AK1123" t="s">
        <v>87</v>
      </c>
      <c r="AM1123" t="s">
        <v>62</v>
      </c>
      <c r="AN1123" t="s">
        <v>52</v>
      </c>
      <c r="AP1123">
        <v>384000</v>
      </c>
      <c r="AQ1123">
        <v>260000</v>
      </c>
      <c r="AR1123">
        <v>50000</v>
      </c>
      <c r="AS1123">
        <v>12000</v>
      </c>
      <c r="AT1123">
        <v>390000</v>
      </c>
      <c r="AU1123">
        <v>0</v>
      </c>
      <c r="AV1123">
        <v>5000</v>
      </c>
      <c r="AW1123">
        <v>1101000</v>
      </c>
    </row>
    <row r="1124" spans="1:49" hidden="1" x14ac:dyDescent="0.35">
      <c r="A1124" s="2" t="s">
        <v>397</v>
      </c>
      <c r="B1124">
        <v>2</v>
      </c>
      <c r="C1124">
        <v>212</v>
      </c>
      <c r="D1124">
        <v>2</v>
      </c>
      <c r="E1124" t="s">
        <v>50</v>
      </c>
      <c r="F1124">
        <v>36</v>
      </c>
      <c r="G1124" t="s">
        <v>72</v>
      </c>
      <c r="I1124" t="s">
        <v>52</v>
      </c>
      <c r="J1124" t="s">
        <v>53</v>
      </c>
      <c r="K1124" t="s">
        <v>53</v>
      </c>
      <c r="L1124" t="s">
        <v>52</v>
      </c>
      <c r="M1124">
        <v>5</v>
      </c>
      <c r="N1124" t="s">
        <v>65</v>
      </c>
      <c r="P1124" s="2">
        <v>1</v>
      </c>
      <c r="Q1124" t="s">
        <v>50</v>
      </c>
      <c r="R1124">
        <v>36</v>
      </c>
      <c r="S1124" s="5">
        <f t="shared" si="17"/>
        <v>0</v>
      </c>
      <c r="T1124" t="s">
        <v>54</v>
      </c>
      <c r="U1124" t="s">
        <v>53</v>
      </c>
      <c r="W1124" t="s">
        <v>53</v>
      </c>
      <c r="Y1124" t="s">
        <v>55</v>
      </c>
      <c r="Z1124" t="s">
        <v>52</v>
      </c>
      <c r="AA1124">
        <v>2</v>
      </c>
      <c r="AB1124" t="s">
        <v>72</v>
      </c>
      <c r="AD1124" t="s">
        <v>52</v>
      </c>
      <c r="AE1124" t="s">
        <v>53</v>
      </c>
      <c r="AF1124" t="s">
        <v>53</v>
      </c>
      <c r="AG1124" t="s">
        <v>52</v>
      </c>
      <c r="AH1124">
        <v>5</v>
      </c>
      <c r="AI1124" t="s">
        <v>65</v>
      </c>
      <c r="AJ1124" t="s">
        <v>53</v>
      </c>
    </row>
    <row r="1125" spans="1:49" hidden="1" x14ac:dyDescent="0.35">
      <c r="A1125" s="2" t="s">
        <v>397</v>
      </c>
      <c r="B1125">
        <v>2</v>
      </c>
      <c r="C1125">
        <v>212</v>
      </c>
      <c r="D1125">
        <v>2</v>
      </c>
      <c r="E1125" t="s">
        <v>50</v>
      </c>
      <c r="F1125">
        <v>36</v>
      </c>
      <c r="G1125" t="s">
        <v>72</v>
      </c>
      <c r="I1125" t="s">
        <v>52</v>
      </c>
      <c r="J1125" t="s">
        <v>53</v>
      </c>
      <c r="K1125" t="s">
        <v>53</v>
      </c>
      <c r="L1125" t="s">
        <v>52</v>
      </c>
      <c r="M1125">
        <v>5</v>
      </c>
      <c r="N1125" t="s">
        <v>65</v>
      </c>
      <c r="P1125" s="2">
        <v>2</v>
      </c>
      <c r="Q1125" t="s">
        <v>56</v>
      </c>
      <c r="R1125">
        <v>33</v>
      </c>
      <c r="S1125" s="5">
        <f t="shared" si="17"/>
        <v>0</v>
      </c>
      <c r="T1125" t="s">
        <v>57</v>
      </c>
      <c r="U1125" t="s">
        <v>53</v>
      </c>
      <c r="W1125" t="s">
        <v>53</v>
      </c>
      <c r="Y1125" t="s">
        <v>55</v>
      </c>
      <c r="Z1125" t="s">
        <v>52</v>
      </c>
      <c r="AA1125">
        <v>1</v>
      </c>
      <c r="AB1125" t="s">
        <v>72</v>
      </c>
      <c r="AD1125" t="s">
        <v>73</v>
      </c>
      <c r="AE1125" t="s">
        <v>53</v>
      </c>
      <c r="AF1125" t="s">
        <v>53</v>
      </c>
      <c r="AG1125" t="s">
        <v>53</v>
      </c>
    </row>
    <row r="1126" spans="1:49" x14ac:dyDescent="0.35">
      <c r="A1126" s="2" t="s">
        <v>397</v>
      </c>
      <c r="B1126">
        <v>2</v>
      </c>
      <c r="C1126">
        <v>212</v>
      </c>
      <c r="D1126">
        <v>2</v>
      </c>
      <c r="E1126" t="s">
        <v>50</v>
      </c>
      <c r="F1126">
        <v>36</v>
      </c>
      <c r="G1126" t="s">
        <v>72</v>
      </c>
      <c r="I1126" t="s">
        <v>52</v>
      </c>
      <c r="J1126" t="s">
        <v>53</v>
      </c>
      <c r="K1126" t="s">
        <v>53</v>
      </c>
      <c r="L1126" t="s">
        <v>52</v>
      </c>
      <c r="M1126">
        <v>5</v>
      </c>
      <c r="N1126" t="s">
        <v>65</v>
      </c>
      <c r="P1126" s="6">
        <v>3</v>
      </c>
      <c r="Q1126" t="s">
        <v>50</v>
      </c>
      <c r="R1126">
        <v>12</v>
      </c>
      <c r="S1126" s="5">
        <f t="shared" si="17"/>
        <v>1</v>
      </c>
      <c r="T1126" t="s">
        <v>58</v>
      </c>
      <c r="U1126" t="s">
        <v>52</v>
      </c>
      <c r="V1126">
        <v>1</v>
      </c>
      <c r="W1126" t="s">
        <v>52</v>
      </c>
      <c r="X1126">
        <v>2</v>
      </c>
      <c r="AB1126" t="s">
        <v>72</v>
      </c>
      <c r="AD1126" t="s">
        <v>73</v>
      </c>
      <c r="AE1126" t="s">
        <v>53</v>
      </c>
      <c r="AF1126" t="s">
        <v>53</v>
      </c>
      <c r="AG1126" t="s">
        <v>52</v>
      </c>
      <c r="AH1126">
        <v>2</v>
      </c>
      <c r="AI1126" t="s">
        <v>65</v>
      </c>
      <c r="AJ1126" t="s">
        <v>53</v>
      </c>
      <c r="AO1126" t="s">
        <v>373</v>
      </c>
    </row>
    <row r="1127" spans="1:49" x14ac:dyDescent="0.35">
      <c r="A1127" s="2" t="s">
        <v>397</v>
      </c>
      <c r="B1127">
        <v>2</v>
      </c>
      <c r="C1127">
        <v>212</v>
      </c>
      <c r="D1127">
        <v>2</v>
      </c>
      <c r="E1127" t="s">
        <v>50</v>
      </c>
      <c r="F1127">
        <v>36</v>
      </c>
      <c r="G1127" t="s">
        <v>72</v>
      </c>
      <c r="I1127" t="s">
        <v>52</v>
      </c>
      <c r="J1127" t="s">
        <v>53</v>
      </c>
      <c r="K1127" t="s">
        <v>53</v>
      </c>
      <c r="L1127" t="s">
        <v>52</v>
      </c>
      <c r="M1127">
        <v>5</v>
      </c>
      <c r="N1127" t="s">
        <v>65</v>
      </c>
      <c r="P1127" s="6">
        <v>4</v>
      </c>
      <c r="Q1127" t="s">
        <v>56</v>
      </c>
      <c r="R1127">
        <v>10</v>
      </c>
      <c r="S1127" s="5">
        <f t="shared" si="17"/>
        <v>1</v>
      </c>
      <c r="T1127" t="s">
        <v>58</v>
      </c>
      <c r="U1127" t="s">
        <v>52</v>
      </c>
      <c r="V1127">
        <v>1</v>
      </c>
      <c r="W1127" t="s">
        <v>52</v>
      </c>
      <c r="X1127">
        <v>2</v>
      </c>
      <c r="AB1127" t="s">
        <v>72</v>
      </c>
      <c r="AD1127" t="s">
        <v>73</v>
      </c>
      <c r="AE1127" t="s">
        <v>53</v>
      </c>
      <c r="AF1127" t="s">
        <v>53</v>
      </c>
      <c r="AG1127" t="s">
        <v>52</v>
      </c>
      <c r="AH1127">
        <v>2</v>
      </c>
      <c r="AI1127" t="s">
        <v>65</v>
      </c>
      <c r="AJ1127" t="s">
        <v>53</v>
      </c>
      <c r="AO1127" t="s">
        <v>373</v>
      </c>
    </row>
    <row r="1128" spans="1:49" x14ac:dyDescent="0.35">
      <c r="A1128" s="2" t="s">
        <v>397</v>
      </c>
      <c r="B1128">
        <v>2</v>
      </c>
      <c r="C1128">
        <v>212</v>
      </c>
      <c r="D1128">
        <v>2</v>
      </c>
      <c r="E1128" t="s">
        <v>50</v>
      </c>
      <c r="F1128">
        <v>36</v>
      </c>
      <c r="G1128" t="s">
        <v>72</v>
      </c>
      <c r="I1128" t="s">
        <v>52</v>
      </c>
      <c r="J1128" t="s">
        <v>53</v>
      </c>
      <c r="K1128" t="s">
        <v>53</v>
      </c>
      <c r="L1128" t="s">
        <v>52</v>
      </c>
      <c r="M1128">
        <v>5</v>
      </c>
      <c r="N1128" t="s">
        <v>65</v>
      </c>
      <c r="P1128" s="6">
        <v>5</v>
      </c>
      <c r="Q1128" t="s">
        <v>56</v>
      </c>
      <c r="R1128">
        <v>6</v>
      </c>
      <c r="S1128" s="5">
        <f t="shared" si="17"/>
        <v>1</v>
      </c>
      <c r="T1128" t="s">
        <v>58</v>
      </c>
      <c r="U1128" t="s">
        <v>52</v>
      </c>
      <c r="V1128">
        <v>1</v>
      </c>
      <c r="W1128" t="s">
        <v>52</v>
      </c>
      <c r="X1128">
        <v>2</v>
      </c>
      <c r="AB1128" t="s">
        <v>72</v>
      </c>
      <c r="AD1128" t="s">
        <v>73</v>
      </c>
      <c r="AE1128" t="s">
        <v>53</v>
      </c>
      <c r="AF1128" t="s">
        <v>53</v>
      </c>
      <c r="AG1128" t="s">
        <v>52</v>
      </c>
      <c r="AH1128">
        <v>2</v>
      </c>
      <c r="AI1128" t="s">
        <v>97</v>
      </c>
      <c r="AJ1128" t="s">
        <v>53</v>
      </c>
      <c r="AO1128" t="s">
        <v>373</v>
      </c>
    </row>
    <row r="1129" spans="1:49" hidden="1" x14ac:dyDescent="0.35">
      <c r="A1129" s="2" t="s">
        <v>397</v>
      </c>
      <c r="B1129">
        <v>2</v>
      </c>
      <c r="C1129">
        <v>212</v>
      </c>
      <c r="D1129">
        <v>2</v>
      </c>
      <c r="E1129" t="s">
        <v>50</v>
      </c>
      <c r="F1129">
        <v>36</v>
      </c>
      <c r="G1129" t="s">
        <v>72</v>
      </c>
      <c r="I1129" t="s">
        <v>52</v>
      </c>
      <c r="J1129" t="s">
        <v>53</v>
      </c>
      <c r="K1129" t="s">
        <v>53</v>
      </c>
      <c r="L1129" t="s">
        <v>52</v>
      </c>
      <c r="M1129">
        <v>5</v>
      </c>
      <c r="N1129" t="s">
        <v>65</v>
      </c>
      <c r="P1129" s="2">
        <v>6</v>
      </c>
      <c r="Q1129" t="s">
        <v>56</v>
      </c>
      <c r="R1129">
        <v>5</v>
      </c>
      <c r="S1129" s="5">
        <f t="shared" si="17"/>
        <v>0</v>
      </c>
      <c r="T1129" t="s">
        <v>58</v>
      </c>
      <c r="U1129" t="s">
        <v>52</v>
      </c>
      <c r="V1129">
        <v>1</v>
      </c>
      <c r="W1129" t="s">
        <v>52</v>
      </c>
      <c r="X1129">
        <v>2</v>
      </c>
      <c r="AB1129" t="s">
        <v>72</v>
      </c>
      <c r="AD1129" t="s">
        <v>73</v>
      </c>
      <c r="AE1129" t="s">
        <v>53</v>
      </c>
      <c r="AF1129" t="s">
        <v>53</v>
      </c>
      <c r="AG1129" t="s">
        <v>53</v>
      </c>
      <c r="AO1129" t="s">
        <v>70</v>
      </c>
    </row>
    <row r="1130" spans="1:49" hidden="1" x14ac:dyDescent="0.35">
      <c r="A1130" s="2" t="s">
        <v>398</v>
      </c>
      <c r="B1130">
        <v>2</v>
      </c>
      <c r="C1130">
        <v>207</v>
      </c>
      <c r="D1130">
        <v>2</v>
      </c>
      <c r="E1130" t="s">
        <v>56</v>
      </c>
      <c r="F1130">
        <v>58</v>
      </c>
      <c r="G1130" t="s">
        <v>72</v>
      </c>
      <c r="I1130" t="s">
        <v>73</v>
      </c>
      <c r="J1130" t="s">
        <v>52</v>
      </c>
      <c r="K1130" t="s">
        <v>52</v>
      </c>
      <c r="L1130" t="s">
        <v>52</v>
      </c>
      <c r="M1130">
        <v>2</v>
      </c>
      <c r="N1130" t="s">
        <v>97</v>
      </c>
      <c r="P1130" s="2">
        <v>1</v>
      </c>
      <c r="Q1130" t="s">
        <v>56</v>
      </c>
      <c r="R1130">
        <v>58</v>
      </c>
      <c r="S1130" s="5">
        <f t="shared" si="17"/>
        <v>0</v>
      </c>
      <c r="T1130" t="s">
        <v>54</v>
      </c>
      <c r="U1130" t="s">
        <v>53</v>
      </c>
      <c r="W1130" t="s">
        <v>53</v>
      </c>
      <c r="Y1130" t="s">
        <v>92</v>
      </c>
      <c r="AB1130" t="s">
        <v>72</v>
      </c>
      <c r="AD1130" t="s">
        <v>73</v>
      </c>
      <c r="AE1130" t="s">
        <v>52</v>
      </c>
      <c r="AF1130" t="s">
        <v>52</v>
      </c>
      <c r="AG1130" t="s">
        <v>52</v>
      </c>
      <c r="AH1130">
        <v>2</v>
      </c>
      <c r="AI1130" t="s">
        <v>97</v>
      </c>
      <c r="AJ1130" t="s">
        <v>53</v>
      </c>
    </row>
    <row r="1131" spans="1:49" hidden="1" x14ac:dyDescent="0.35">
      <c r="A1131" s="2" t="s">
        <v>399</v>
      </c>
      <c r="B1131">
        <v>7</v>
      </c>
      <c r="C1131">
        <v>701</v>
      </c>
      <c r="D1131">
        <v>2</v>
      </c>
      <c r="E1131" t="s">
        <v>56</v>
      </c>
      <c r="F1131">
        <v>66</v>
      </c>
      <c r="G1131" t="s">
        <v>72</v>
      </c>
      <c r="I1131" t="s">
        <v>73</v>
      </c>
      <c r="J1131" t="s">
        <v>53</v>
      </c>
      <c r="K1131" t="s">
        <v>53</v>
      </c>
      <c r="L1131" t="s">
        <v>53</v>
      </c>
      <c r="M1131">
        <v>0</v>
      </c>
      <c r="P1131" s="2">
        <v>1</v>
      </c>
      <c r="Q1131" t="s">
        <v>56</v>
      </c>
      <c r="R1131">
        <v>66</v>
      </c>
      <c r="S1131" s="5">
        <f t="shared" si="17"/>
        <v>0</v>
      </c>
      <c r="T1131" t="s">
        <v>54</v>
      </c>
      <c r="U1131" t="s">
        <v>53</v>
      </c>
      <c r="W1131" t="s">
        <v>53</v>
      </c>
      <c r="Y1131" t="s">
        <v>92</v>
      </c>
      <c r="AB1131" t="s">
        <v>72</v>
      </c>
      <c r="AD1131" t="s">
        <v>73</v>
      </c>
      <c r="AE1131" t="s">
        <v>53</v>
      </c>
      <c r="AF1131" t="s">
        <v>53</v>
      </c>
      <c r="AG1131" t="s">
        <v>53</v>
      </c>
    </row>
    <row r="1132" spans="1:49" hidden="1" x14ac:dyDescent="0.35">
      <c r="A1132" s="2" t="s">
        <v>399</v>
      </c>
      <c r="B1132">
        <v>7</v>
      </c>
      <c r="C1132">
        <v>701</v>
      </c>
      <c r="D1132">
        <v>2</v>
      </c>
      <c r="E1132" t="s">
        <v>56</v>
      </c>
      <c r="F1132">
        <v>66</v>
      </c>
      <c r="G1132" t="s">
        <v>72</v>
      </c>
      <c r="I1132" t="s">
        <v>73</v>
      </c>
      <c r="J1132" t="s">
        <v>53</v>
      </c>
      <c r="K1132" t="s">
        <v>53</v>
      </c>
      <c r="L1132" t="s">
        <v>53</v>
      </c>
      <c r="M1132">
        <v>0</v>
      </c>
      <c r="P1132" s="2">
        <v>2</v>
      </c>
      <c r="Q1132" t="s">
        <v>56</v>
      </c>
      <c r="R1132">
        <v>44</v>
      </c>
      <c r="S1132" s="5">
        <f t="shared" si="17"/>
        <v>0</v>
      </c>
      <c r="T1132" t="s">
        <v>58</v>
      </c>
      <c r="U1132" t="s">
        <v>53</v>
      </c>
      <c r="W1132" t="s">
        <v>52</v>
      </c>
      <c r="X1132">
        <v>1</v>
      </c>
      <c r="Y1132" t="s">
        <v>59</v>
      </c>
      <c r="AB1132" t="s">
        <v>72</v>
      </c>
      <c r="AD1132" t="s">
        <v>73</v>
      </c>
      <c r="AE1132" t="s">
        <v>52</v>
      </c>
      <c r="AF1132" t="s">
        <v>52</v>
      </c>
      <c r="AG1132" t="s">
        <v>52</v>
      </c>
      <c r="AH1132">
        <v>7</v>
      </c>
      <c r="AI1132" t="s">
        <v>79</v>
      </c>
      <c r="AJ1132" t="s">
        <v>53</v>
      </c>
    </row>
    <row r="1133" spans="1:49" hidden="1" x14ac:dyDescent="0.35">
      <c r="A1133" s="2" t="s">
        <v>400</v>
      </c>
      <c r="B1133">
        <v>3</v>
      </c>
      <c r="C1133">
        <v>306</v>
      </c>
      <c r="D1133">
        <v>2</v>
      </c>
      <c r="E1133" t="s">
        <v>50</v>
      </c>
      <c r="F1133">
        <v>38</v>
      </c>
      <c r="G1133" t="s">
        <v>72</v>
      </c>
      <c r="I1133" t="s">
        <v>73</v>
      </c>
      <c r="J1133" t="s">
        <v>52</v>
      </c>
      <c r="K1133" t="s">
        <v>52</v>
      </c>
      <c r="L1133" t="s">
        <v>52</v>
      </c>
      <c r="M1133">
        <v>10</v>
      </c>
      <c r="N1133" t="s">
        <v>86</v>
      </c>
      <c r="P1133" s="2">
        <v>1</v>
      </c>
      <c r="Q1133" t="s">
        <v>50</v>
      </c>
      <c r="R1133">
        <v>38</v>
      </c>
      <c r="S1133" s="5">
        <f t="shared" si="17"/>
        <v>0</v>
      </c>
      <c r="T1133" t="s">
        <v>54</v>
      </c>
      <c r="U1133" t="s">
        <v>53</v>
      </c>
      <c r="W1133" t="s">
        <v>53</v>
      </c>
      <c r="Y1133" t="s">
        <v>55</v>
      </c>
      <c r="Z1133" t="s">
        <v>52</v>
      </c>
      <c r="AA1133">
        <v>2</v>
      </c>
      <c r="AB1133" t="s">
        <v>72</v>
      </c>
      <c r="AD1133" t="s">
        <v>73</v>
      </c>
      <c r="AE1133" t="s">
        <v>52</v>
      </c>
      <c r="AF1133" t="s">
        <v>52</v>
      </c>
      <c r="AG1133" t="s">
        <v>52</v>
      </c>
      <c r="AH1133">
        <v>10</v>
      </c>
      <c r="AI1133" t="s">
        <v>86</v>
      </c>
      <c r="AJ1133" t="s">
        <v>53</v>
      </c>
    </row>
    <row r="1134" spans="1:49" hidden="1" x14ac:dyDescent="0.35">
      <c r="A1134" s="2" t="s">
        <v>400</v>
      </c>
      <c r="B1134">
        <v>3</v>
      </c>
      <c r="C1134">
        <v>306</v>
      </c>
      <c r="D1134">
        <v>2</v>
      </c>
      <c r="E1134" t="s">
        <v>50</v>
      </c>
      <c r="F1134">
        <v>38</v>
      </c>
      <c r="G1134" t="s">
        <v>72</v>
      </c>
      <c r="I1134" t="s">
        <v>73</v>
      </c>
      <c r="J1134" t="s">
        <v>52</v>
      </c>
      <c r="K1134" t="s">
        <v>52</v>
      </c>
      <c r="L1134" t="s">
        <v>52</v>
      </c>
      <c r="M1134">
        <v>10</v>
      </c>
      <c r="N1134" t="s">
        <v>86</v>
      </c>
      <c r="P1134" s="2">
        <v>2</v>
      </c>
      <c r="Q1134" t="s">
        <v>56</v>
      </c>
      <c r="R1134">
        <v>39</v>
      </c>
      <c r="S1134" s="5">
        <f t="shared" si="17"/>
        <v>0</v>
      </c>
      <c r="T1134" t="s">
        <v>57</v>
      </c>
      <c r="U1134" t="s">
        <v>53</v>
      </c>
      <c r="W1134" t="s">
        <v>53</v>
      </c>
      <c r="Y1134" t="s">
        <v>55</v>
      </c>
      <c r="Z1134" t="s">
        <v>52</v>
      </c>
      <c r="AA1134">
        <v>1</v>
      </c>
      <c r="AB1134" t="s">
        <v>72</v>
      </c>
      <c r="AD1134" t="s">
        <v>73</v>
      </c>
      <c r="AE1134" t="s">
        <v>52</v>
      </c>
      <c r="AF1134" t="s">
        <v>53</v>
      </c>
      <c r="AG1134" t="s">
        <v>52</v>
      </c>
      <c r="AH1134">
        <v>2</v>
      </c>
      <c r="AI1134" t="s">
        <v>97</v>
      </c>
      <c r="AJ1134" t="s">
        <v>53</v>
      </c>
    </row>
    <row r="1135" spans="1:49" x14ac:dyDescent="0.35">
      <c r="A1135" s="2" t="s">
        <v>400</v>
      </c>
      <c r="B1135">
        <v>3</v>
      </c>
      <c r="C1135">
        <v>306</v>
      </c>
      <c r="D1135">
        <v>2</v>
      </c>
      <c r="E1135" t="s">
        <v>50</v>
      </c>
      <c r="F1135">
        <v>38</v>
      </c>
      <c r="G1135" t="s">
        <v>72</v>
      </c>
      <c r="I1135" t="s">
        <v>73</v>
      </c>
      <c r="J1135" t="s">
        <v>52</v>
      </c>
      <c r="K1135" t="s">
        <v>52</v>
      </c>
      <c r="L1135" t="s">
        <v>52</v>
      </c>
      <c r="M1135">
        <v>10</v>
      </c>
      <c r="N1135" t="s">
        <v>86</v>
      </c>
      <c r="P1135" s="6">
        <v>3</v>
      </c>
      <c r="Q1135" t="s">
        <v>56</v>
      </c>
      <c r="R1135">
        <v>13</v>
      </c>
      <c r="S1135" s="5">
        <f t="shared" si="17"/>
        <v>1</v>
      </c>
      <c r="T1135" t="s">
        <v>58</v>
      </c>
      <c r="U1135" t="s">
        <v>52</v>
      </c>
      <c r="V1135">
        <v>1</v>
      </c>
      <c r="W1135" t="s">
        <v>52</v>
      </c>
      <c r="X1135">
        <v>2</v>
      </c>
      <c r="Y1135" t="s">
        <v>59</v>
      </c>
      <c r="AB1135" t="s">
        <v>72</v>
      </c>
      <c r="AD1135" t="s">
        <v>73</v>
      </c>
      <c r="AE1135" t="s">
        <v>52</v>
      </c>
      <c r="AF1135" t="s">
        <v>52</v>
      </c>
      <c r="AG1135" t="s">
        <v>52</v>
      </c>
      <c r="AH1135">
        <v>8</v>
      </c>
      <c r="AI1135" t="s">
        <v>86</v>
      </c>
      <c r="AJ1135" t="s">
        <v>52</v>
      </c>
      <c r="AK1135" t="s">
        <v>87</v>
      </c>
      <c r="AM1135" t="s">
        <v>62</v>
      </c>
      <c r="AN1135" t="s">
        <v>52</v>
      </c>
      <c r="AP1135">
        <v>0</v>
      </c>
      <c r="AQ1135">
        <v>216000</v>
      </c>
      <c r="AR1135">
        <v>17000</v>
      </c>
      <c r="AS1135">
        <v>40000</v>
      </c>
      <c r="AT1135">
        <v>432000</v>
      </c>
      <c r="AU1135">
        <v>0</v>
      </c>
      <c r="AV1135">
        <v>0</v>
      </c>
      <c r="AW1135">
        <v>705000</v>
      </c>
    </row>
    <row r="1136" spans="1:49" x14ac:dyDescent="0.35">
      <c r="A1136" s="2" t="s">
        <v>400</v>
      </c>
      <c r="B1136">
        <v>3</v>
      </c>
      <c r="C1136">
        <v>306</v>
      </c>
      <c r="D1136">
        <v>2</v>
      </c>
      <c r="E1136" t="s">
        <v>50</v>
      </c>
      <c r="F1136">
        <v>38</v>
      </c>
      <c r="G1136" t="s">
        <v>72</v>
      </c>
      <c r="I1136" t="s">
        <v>73</v>
      </c>
      <c r="J1136" t="s">
        <v>52</v>
      </c>
      <c r="K1136" t="s">
        <v>52</v>
      </c>
      <c r="L1136" t="s">
        <v>52</v>
      </c>
      <c r="M1136">
        <v>10</v>
      </c>
      <c r="N1136" t="s">
        <v>86</v>
      </c>
      <c r="P1136" s="6">
        <v>4</v>
      </c>
      <c r="Q1136" t="s">
        <v>50</v>
      </c>
      <c r="R1136">
        <v>11</v>
      </c>
      <c r="S1136" s="5">
        <f t="shared" si="17"/>
        <v>1</v>
      </c>
      <c r="T1136" t="s">
        <v>58</v>
      </c>
      <c r="U1136" t="s">
        <v>52</v>
      </c>
      <c r="V1136">
        <v>1</v>
      </c>
      <c r="W1136" t="s">
        <v>52</v>
      </c>
      <c r="X1136">
        <v>2</v>
      </c>
      <c r="AB1136" t="s">
        <v>72</v>
      </c>
      <c r="AD1136" t="s">
        <v>73</v>
      </c>
      <c r="AE1136" t="s">
        <v>52</v>
      </c>
      <c r="AF1136" t="s">
        <v>52</v>
      </c>
      <c r="AG1136" t="s">
        <v>52</v>
      </c>
      <c r="AH1136">
        <v>5</v>
      </c>
      <c r="AI1136" t="s">
        <v>83</v>
      </c>
      <c r="AJ1136" t="s">
        <v>52</v>
      </c>
      <c r="AK1136" t="s">
        <v>84</v>
      </c>
      <c r="AM1136" t="s">
        <v>62</v>
      </c>
      <c r="AN1136" t="s">
        <v>52</v>
      </c>
      <c r="AP1136">
        <v>0</v>
      </c>
      <c r="AQ1136">
        <v>50000</v>
      </c>
      <c r="AR1136">
        <v>20000</v>
      </c>
      <c r="AS1136">
        <v>15000</v>
      </c>
      <c r="AT1136">
        <v>432000</v>
      </c>
      <c r="AU1136">
        <v>0</v>
      </c>
      <c r="AV1136">
        <v>0</v>
      </c>
      <c r="AW1136">
        <v>517000</v>
      </c>
    </row>
    <row r="1137" spans="1:49" hidden="1" x14ac:dyDescent="0.35">
      <c r="A1137" s="2" t="s">
        <v>401</v>
      </c>
      <c r="B1137">
        <v>15</v>
      </c>
      <c r="C1137">
        <v>1505</v>
      </c>
      <c r="D1137">
        <v>1</v>
      </c>
      <c r="E1137" t="s">
        <v>50</v>
      </c>
      <c r="F1137">
        <v>64</v>
      </c>
      <c r="G1137" t="s">
        <v>72</v>
      </c>
      <c r="I1137" t="s">
        <v>73</v>
      </c>
      <c r="J1137" t="s">
        <v>52</v>
      </c>
      <c r="K1137" t="s">
        <v>52</v>
      </c>
      <c r="L1137" t="s">
        <v>52</v>
      </c>
      <c r="M1137">
        <v>13</v>
      </c>
      <c r="N1137" t="s">
        <v>76</v>
      </c>
      <c r="P1137" s="2">
        <v>1</v>
      </c>
      <c r="Q1137" t="s">
        <v>50</v>
      </c>
      <c r="R1137">
        <v>64</v>
      </c>
      <c r="S1137" s="5">
        <f t="shared" si="17"/>
        <v>0</v>
      </c>
      <c r="T1137" t="s">
        <v>54</v>
      </c>
      <c r="U1137" t="s">
        <v>53</v>
      </c>
      <c r="W1137" t="s">
        <v>53</v>
      </c>
      <c r="Y1137" t="s">
        <v>55</v>
      </c>
      <c r="Z1137" t="s">
        <v>52</v>
      </c>
      <c r="AA1137">
        <v>2</v>
      </c>
      <c r="AB1137" t="s">
        <v>72</v>
      </c>
      <c r="AD1137" t="s">
        <v>73</v>
      </c>
      <c r="AE1137" t="s">
        <v>52</v>
      </c>
      <c r="AF1137" t="s">
        <v>52</v>
      </c>
      <c r="AG1137" t="s">
        <v>52</v>
      </c>
      <c r="AH1137">
        <v>13</v>
      </c>
      <c r="AI1137" t="s">
        <v>76</v>
      </c>
      <c r="AJ1137" t="s">
        <v>53</v>
      </c>
    </row>
    <row r="1138" spans="1:49" hidden="1" x14ac:dyDescent="0.35">
      <c r="A1138" s="2" t="s">
        <v>401</v>
      </c>
      <c r="B1138">
        <v>15</v>
      </c>
      <c r="C1138">
        <v>1505</v>
      </c>
      <c r="D1138">
        <v>1</v>
      </c>
      <c r="E1138" t="s">
        <v>50</v>
      </c>
      <c r="F1138">
        <v>64</v>
      </c>
      <c r="G1138" t="s">
        <v>72</v>
      </c>
      <c r="I1138" t="s">
        <v>73</v>
      </c>
      <c r="J1138" t="s">
        <v>52</v>
      </c>
      <c r="K1138" t="s">
        <v>52</v>
      </c>
      <c r="L1138" t="s">
        <v>52</v>
      </c>
      <c r="M1138">
        <v>13</v>
      </c>
      <c r="N1138" t="s">
        <v>76</v>
      </c>
      <c r="P1138" s="2">
        <v>2</v>
      </c>
      <c r="Q1138" t="s">
        <v>56</v>
      </c>
      <c r="R1138">
        <v>64</v>
      </c>
      <c r="S1138" s="5">
        <f t="shared" si="17"/>
        <v>0</v>
      </c>
      <c r="T1138" t="s">
        <v>57</v>
      </c>
      <c r="U1138" t="s">
        <v>53</v>
      </c>
      <c r="W1138" t="s">
        <v>53</v>
      </c>
      <c r="Y1138" t="s">
        <v>55</v>
      </c>
      <c r="Z1138" t="s">
        <v>52</v>
      </c>
      <c r="AA1138">
        <v>1</v>
      </c>
      <c r="AB1138" t="s">
        <v>72</v>
      </c>
      <c r="AD1138" t="s">
        <v>73</v>
      </c>
      <c r="AE1138" t="s">
        <v>53</v>
      </c>
      <c r="AF1138" t="s">
        <v>53</v>
      </c>
      <c r="AG1138" t="s">
        <v>53</v>
      </c>
    </row>
    <row r="1139" spans="1:49" hidden="1" x14ac:dyDescent="0.35">
      <c r="A1139" s="2" t="s">
        <v>402</v>
      </c>
      <c r="B1139">
        <v>12</v>
      </c>
      <c r="C1139">
        <v>1209</v>
      </c>
      <c r="D1139">
        <v>1</v>
      </c>
      <c r="E1139" t="s">
        <v>50</v>
      </c>
      <c r="F1139">
        <v>50</v>
      </c>
      <c r="G1139" t="s">
        <v>72</v>
      </c>
      <c r="I1139" t="s">
        <v>73</v>
      </c>
      <c r="J1139" t="s">
        <v>52</v>
      </c>
      <c r="K1139" t="s">
        <v>52</v>
      </c>
      <c r="L1139" t="s">
        <v>52</v>
      </c>
      <c r="M1139">
        <v>11</v>
      </c>
      <c r="N1139" t="s">
        <v>94</v>
      </c>
      <c r="P1139" s="2">
        <v>1</v>
      </c>
      <c r="Q1139" t="s">
        <v>50</v>
      </c>
      <c r="R1139">
        <v>50</v>
      </c>
      <c r="S1139" s="5">
        <f t="shared" si="17"/>
        <v>0</v>
      </c>
      <c r="T1139" t="s">
        <v>54</v>
      </c>
      <c r="U1139" t="s">
        <v>53</v>
      </c>
      <c r="W1139" t="s">
        <v>53</v>
      </c>
      <c r="Y1139" t="s">
        <v>55</v>
      </c>
      <c r="Z1139" t="s">
        <v>52</v>
      </c>
      <c r="AA1139">
        <v>2</v>
      </c>
      <c r="AB1139" t="s">
        <v>72</v>
      </c>
      <c r="AD1139" t="s">
        <v>73</v>
      </c>
      <c r="AE1139" t="s">
        <v>52</v>
      </c>
      <c r="AF1139" t="s">
        <v>52</v>
      </c>
      <c r="AG1139" t="s">
        <v>52</v>
      </c>
      <c r="AH1139">
        <v>11</v>
      </c>
      <c r="AI1139" t="s">
        <v>94</v>
      </c>
      <c r="AJ1139" t="s">
        <v>53</v>
      </c>
    </row>
    <row r="1140" spans="1:49" hidden="1" x14ac:dyDescent="0.35">
      <c r="A1140" s="2" t="s">
        <v>402</v>
      </c>
      <c r="B1140">
        <v>12</v>
      </c>
      <c r="C1140">
        <v>1209</v>
      </c>
      <c r="D1140">
        <v>1</v>
      </c>
      <c r="E1140" t="s">
        <v>50</v>
      </c>
      <c r="F1140">
        <v>50</v>
      </c>
      <c r="G1140" t="s">
        <v>72</v>
      </c>
      <c r="I1140" t="s">
        <v>73</v>
      </c>
      <c r="J1140" t="s">
        <v>52</v>
      </c>
      <c r="K1140" t="s">
        <v>52</v>
      </c>
      <c r="L1140" t="s">
        <v>52</v>
      </c>
      <c r="M1140">
        <v>11</v>
      </c>
      <c r="N1140" t="s">
        <v>94</v>
      </c>
      <c r="P1140" s="2">
        <v>2</v>
      </c>
      <c r="Q1140" t="s">
        <v>56</v>
      </c>
      <c r="R1140">
        <v>40</v>
      </c>
      <c r="S1140" s="5">
        <f t="shared" si="17"/>
        <v>0</v>
      </c>
      <c r="T1140" t="s">
        <v>57</v>
      </c>
      <c r="U1140" t="s">
        <v>53</v>
      </c>
      <c r="W1140" t="s">
        <v>53</v>
      </c>
      <c r="Y1140" t="s">
        <v>55</v>
      </c>
      <c r="Z1140" t="s">
        <v>52</v>
      </c>
      <c r="AA1140">
        <v>1</v>
      </c>
      <c r="AB1140" t="s">
        <v>72</v>
      </c>
      <c r="AD1140" t="s">
        <v>73</v>
      </c>
      <c r="AE1140" t="s">
        <v>52</v>
      </c>
      <c r="AF1140" t="s">
        <v>52</v>
      </c>
      <c r="AG1140" t="s">
        <v>52</v>
      </c>
      <c r="AH1140">
        <v>5</v>
      </c>
      <c r="AI1140" t="s">
        <v>83</v>
      </c>
      <c r="AJ1140" t="s">
        <v>53</v>
      </c>
    </row>
    <row r="1141" spans="1:49" hidden="1" x14ac:dyDescent="0.35">
      <c r="A1141" s="2" t="s">
        <v>402</v>
      </c>
      <c r="B1141">
        <v>12</v>
      </c>
      <c r="C1141">
        <v>1209</v>
      </c>
      <c r="D1141">
        <v>1</v>
      </c>
      <c r="E1141" t="s">
        <v>50</v>
      </c>
      <c r="F1141">
        <v>50</v>
      </c>
      <c r="G1141" t="s">
        <v>72</v>
      </c>
      <c r="I1141" t="s">
        <v>73</v>
      </c>
      <c r="J1141" t="s">
        <v>52</v>
      </c>
      <c r="K1141" t="s">
        <v>52</v>
      </c>
      <c r="L1141" t="s">
        <v>52</v>
      </c>
      <c r="M1141">
        <v>11</v>
      </c>
      <c r="N1141" t="s">
        <v>94</v>
      </c>
      <c r="P1141" s="2">
        <v>3</v>
      </c>
      <c r="Q1141" t="s">
        <v>56</v>
      </c>
      <c r="R1141">
        <v>21</v>
      </c>
      <c r="S1141" s="5">
        <f t="shared" si="17"/>
        <v>0</v>
      </c>
      <c r="T1141" t="s">
        <v>58</v>
      </c>
      <c r="U1141" t="s">
        <v>52</v>
      </c>
      <c r="V1141">
        <v>1</v>
      </c>
      <c r="W1141" t="s">
        <v>52</v>
      </c>
      <c r="X1141">
        <v>2</v>
      </c>
      <c r="Y1141" t="s">
        <v>59</v>
      </c>
      <c r="AB1141" t="s">
        <v>72</v>
      </c>
      <c r="AD1141" t="s">
        <v>52</v>
      </c>
      <c r="AE1141" t="s">
        <v>52</v>
      </c>
      <c r="AF1141" t="s">
        <v>52</v>
      </c>
      <c r="AG1141" t="s">
        <v>52</v>
      </c>
      <c r="AH1141">
        <v>14</v>
      </c>
      <c r="AI1141" t="s">
        <v>323</v>
      </c>
      <c r="AJ1141" t="s">
        <v>52</v>
      </c>
      <c r="AK1141" t="s">
        <v>403</v>
      </c>
      <c r="AM1141" t="s">
        <v>96</v>
      </c>
      <c r="AN1141" t="s">
        <v>53</v>
      </c>
      <c r="AP1141">
        <v>4000000</v>
      </c>
      <c r="AQ1141">
        <v>0</v>
      </c>
      <c r="AR1141">
        <v>0</v>
      </c>
      <c r="AS1141">
        <v>0</v>
      </c>
      <c r="AT1141">
        <v>0</v>
      </c>
      <c r="AU1141">
        <v>500000</v>
      </c>
      <c r="AV1141">
        <v>0</v>
      </c>
      <c r="AW1141">
        <v>4500000</v>
      </c>
    </row>
    <row r="1142" spans="1:49" x14ac:dyDescent="0.35">
      <c r="A1142" s="2" t="s">
        <v>402</v>
      </c>
      <c r="B1142">
        <v>12</v>
      </c>
      <c r="C1142">
        <v>1209</v>
      </c>
      <c r="D1142">
        <v>1</v>
      </c>
      <c r="E1142" t="s">
        <v>50</v>
      </c>
      <c r="F1142">
        <v>50</v>
      </c>
      <c r="G1142" t="s">
        <v>72</v>
      </c>
      <c r="I1142" t="s">
        <v>73</v>
      </c>
      <c r="J1142" t="s">
        <v>52</v>
      </c>
      <c r="K1142" t="s">
        <v>52</v>
      </c>
      <c r="L1142" t="s">
        <v>52</v>
      </c>
      <c r="M1142">
        <v>11</v>
      </c>
      <c r="N1142" t="s">
        <v>94</v>
      </c>
      <c r="P1142" s="6">
        <v>4</v>
      </c>
      <c r="Q1142" t="s">
        <v>56</v>
      </c>
      <c r="R1142">
        <v>16</v>
      </c>
      <c r="S1142" s="5">
        <f t="shared" si="17"/>
        <v>1</v>
      </c>
      <c r="T1142" t="s">
        <v>58</v>
      </c>
      <c r="U1142" t="s">
        <v>52</v>
      </c>
      <c r="V1142">
        <v>1</v>
      </c>
      <c r="W1142" t="s">
        <v>52</v>
      </c>
      <c r="X1142">
        <v>2</v>
      </c>
      <c r="Y1142" t="s">
        <v>59</v>
      </c>
      <c r="AB1142" t="s">
        <v>72</v>
      </c>
      <c r="AD1142" t="s">
        <v>52</v>
      </c>
      <c r="AE1142" t="s">
        <v>52</v>
      </c>
      <c r="AF1142" t="s">
        <v>52</v>
      </c>
      <c r="AG1142" t="s">
        <v>52</v>
      </c>
      <c r="AH1142">
        <v>11</v>
      </c>
      <c r="AI1142" t="s">
        <v>94</v>
      </c>
      <c r="AJ1142" t="s">
        <v>52</v>
      </c>
      <c r="AK1142" t="s">
        <v>108</v>
      </c>
      <c r="AM1142" t="s">
        <v>62</v>
      </c>
      <c r="AN1142" t="s">
        <v>52</v>
      </c>
      <c r="AP1142">
        <v>4800000</v>
      </c>
      <c r="AQ1142">
        <v>0</v>
      </c>
      <c r="AR1142">
        <v>200000</v>
      </c>
      <c r="AS1142">
        <v>0</v>
      </c>
      <c r="AT1142">
        <v>0</v>
      </c>
      <c r="AU1142">
        <v>500000</v>
      </c>
      <c r="AV1142">
        <v>0</v>
      </c>
      <c r="AW1142">
        <v>5500000</v>
      </c>
    </row>
    <row r="1143" spans="1:49" hidden="1" x14ac:dyDescent="0.35">
      <c r="A1143" s="2" t="s">
        <v>404</v>
      </c>
      <c r="B1143">
        <v>8</v>
      </c>
      <c r="C1143">
        <v>802</v>
      </c>
      <c r="D1143">
        <v>1</v>
      </c>
      <c r="E1143" t="s">
        <v>50</v>
      </c>
      <c r="F1143">
        <v>40</v>
      </c>
      <c r="G1143" t="s">
        <v>72</v>
      </c>
      <c r="I1143" t="s">
        <v>73</v>
      </c>
      <c r="J1143" t="s">
        <v>52</v>
      </c>
      <c r="K1143" t="s">
        <v>52</v>
      </c>
      <c r="L1143" t="s">
        <v>52</v>
      </c>
      <c r="M1143">
        <v>5</v>
      </c>
      <c r="N1143" t="s">
        <v>78</v>
      </c>
      <c r="P1143" s="2">
        <v>1</v>
      </c>
      <c r="Q1143" t="s">
        <v>50</v>
      </c>
      <c r="R1143">
        <v>40</v>
      </c>
      <c r="S1143" s="5">
        <f t="shared" si="17"/>
        <v>0</v>
      </c>
      <c r="T1143" t="s">
        <v>54</v>
      </c>
      <c r="U1143" t="s">
        <v>53</v>
      </c>
      <c r="W1143" t="s">
        <v>53</v>
      </c>
      <c r="Y1143" t="s">
        <v>55</v>
      </c>
      <c r="Z1143" t="s">
        <v>52</v>
      </c>
      <c r="AA1143">
        <v>2</v>
      </c>
      <c r="AB1143" t="s">
        <v>72</v>
      </c>
      <c r="AD1143" t="s">
        <v>73</v>
      </c>
      <c r="AE1143" t="s">
        <v>52</v>
      </c>
      <c r="AF1143" t="s">
        <v>52</v>
      </c>
      <c r="AG1143" t="s">
        <v>52</v>
      </c>
      <c r="AH1143">
        <v>5</v>
      </c>
      <c r="AI1143" t="s">
        <v>78</v>
      </c>
      <c r="AJ1143" t="s">
        <v>53</v>
      </c>
    </row>
    <row r="1144" spans="1:49" hidden="1" x14ac:dyDescent="0.35">
      <c r="A1144" s="2" t="s">
        <v>404</v>
      </c>
      <c r="B1144">
        <v>8</v>
      </c>
      <c r="C1144">
        <v>802</v>
      </c>
      <c r="D1144">
        <v>1</v>
      </c>
      <c r="E1144" t="s">
        <v>50</v>
      </c>
      <c r="F1144">
        <v>40</v>
      </c>
      <c r="G1144" t="s">
        <v>72</v>
      </c>
      <c r="I1144" t="s">
        <v>73</v>
      </c>
      <c r="J1144" t="s">
        <v>52</v>
      </c>
      <c r="K1144" t="s">
        <v>52</v>
      </c>
      <c r="L1144" t="s">
        <v>52</v>
      </c>
      <c r="M1144">
        <v>5</v>
      </c>
      <c r="N1144" t="s">
        <v>78</v>
      </c>
      <c r="P1144" s="2">
        <v>2</v>
      </c>
      <c r="Q1144" t="s">
        <v>56</v>
      </c>
      <c r="R1144">
        <v>32</v>
      </c>
      <c r="S1144" s="5">
        <f t="shared" si="17"/>
        <v>0</v>
      </c>
      <c r="T1144" t="s">
        <v>57</v>
      </c>
      <c r="U1144" t="s">
        <v>53</v>
      </c>
      <c r="W1144" t="s">
        <v>52</v>
      </c>
      <c r="X1144">
        <v>6</v>
      </c>
      <c r="Y1144" t="s">
        <v>55</v>
      </c>
      <c r="Z1144" t="s">
        <v>52</v>
      </c>
      <c r="AA1144">
        <v>1</v>
      </c>
      <c r="AB1144" t="s">
        <v>72</v>
      </c>
      <c r="AD1144" t="s">
        <v>73</v>
      </c>
      <c r="AE1144" t="s">
        <v>52</v>
      </c>
      <c r="AF1144" t="s">
        <v>52</v>
      </c>
      <c r="AG1144" t="s">
        <v>52</v>
      </c>
      <c r="AH1144">
        <v>4</v>
      </c>
      <c r="AI1144" t="s">
        <v>83</v>
      </c>
      <c r="AJ1144" t="s">
        <v>53</v>
      </c>
    </row>
    <row r="1145" spans="1:49" x14ac:dyDescent="0.35">
      <c r="A1145" s="2" t="s">
        <v>404</v>
      </c>
      <c r="B1145">
        <v>8</v>
      </c>
      <c r="C1145">
        <v>802</v>
      </c>
      <c r="D1145">
        <v>1</v>
      </c>
      <c r="E1145" t="s">
        <v>50</v>
      </c>
      <c r="F1145">
        <v>40</v>
      </c>
      <c r="G1145" t="s">
        <v>72</v>
      </c>
      <c r="I1145" t="s">
        <v>73</v>
      </c>
      <c r="J1145" t="s">
        <v>52</v>
      </c>
      <c r="K1145" t="s">
        <v>52</v>
      </c>
      <c r="L1145" t="s">
        <v>52</v>
      </c>
      <c r="M1145">
        <v>5</v>
      </c>
      <c r="N1145" t="s">
        <v>78</v>
      </c>
      <c r="P1145" s="6">
        <v>3</v>
      </c>
      <c r="Q1145" t="s">
        <v>56</v>
      </c>
      <c r="R1145">
        <v>15</v>
      </c>
      <c r="S1145" s="5">
        <f t="shared" si="17"/>
        <v>1</v>
      </c>
      <c r="T1145" t="s">
        <v>58</v>
      </c>
      <c r="U1145" t="s">
        <v>52</v>
      </c>
      <c r="V1145">
        <v>1</v>
      </c>
      <c r="W1145" t="s">
        <v>52</v>
      </c>
      <c r="X1145">
        <v>6</v>
      </c>
      <c r="Y1145" t="s">
        <v>59</v>
      </c>
      <c r="AB1145" t="s">
        <v>72</v>
      </c>
      <c r="AD1145" t="s">
        <v>73</v>
      </c>
      <c r="AE1145" t="s">
        <v>52</v>
      </c>
      <c r="AF1145" t="s">
        <v>52</v>
      </c>
      <c r="AG1145" t="s">
        <v>52</v>
      </c>
      <c r="AH1145">
        <v>3</v>
      </c>
      <c r="AI1145" t="s">
        <v>63</v>
      </c>
      <c r="AJ1145" t="s">
        <v>53</v>
      </c>
      <c r="AO1145" t="s">
        <v>164</v>
      </c>
    </row>
    <row r="1146" spans="1:49" x14ac:dyDescent="0.35">
      <c r="A1146" s="2" t="s">
        <v>404</v>
      </c>
      <c r="B1146">
        <v>8</v>
      </c>
      <c r="C1146">
        <v>802</v>
      </c>
      <c r="D1146">
        <v>1</v>
      </c>
      <c r="E1146" t="s">
        <v>50</v>
      </c>
      <c r="F1146">
        <v>40</v>
      </c>
      <c r="G1146" t="s">
        <v>72</v>
      </c>
      <c r="I1146" t="s">
        <v>73</v>
      </c>
      <c r="J1146" t="s">
        <v>52</v>
      </c>
      <c r="K1146" t="s">
        <v>52</v>
      </c>
      <c r="L1146" t="s">
        <v>52</v>
      </c>
      <c r="M1146">
        <v>5</v>
      </c>
      <c r="N1146" t="s">
        <v>78</v>
      </c>
      <c r="P1146" s="6">
        <v>4</v>
      </c>
      <c r="Q1146" t="s">
        <v>50</v>
      </c>
      <c r="R1146">
        <v>13</v>
      </c>
      <c r="S1146" s="5">
        <f t="shared" si="17"/>
        <v>1</v>
      </c>
      <c r="T1146" t="s">
        <v>58</v>
      </c>
      <c r="U1146" t="s">
        <v>52</v>
      </c>
      <c r="V1146">
        <v>1</v>
      </c>
      <c r="W1146" t="s">
        <v>52</v>
      </c>
      <c r="X1146">
        <v>2</v>
      </c>
      <c r="Y1146" t="s">
        <v>59</v>
      </c>
      <c r="AB1146" t="s">
        <v>72</v>
      </c>
      <c r="AD1146" t="s">
        <v>73</v>
      </c>
      <c r="AE1146" t="s">
        <v>52</v>
      </c>
      <c r="AF1146" t="s">
        <v>52</v>
      </c>
      <c r="AG1146" t="s">
        <v>52</v>
      </c>
      <c r="AH1146">
        <v>4</v>
      </c>
      <c r="AI1146" t="s">
        <v>83</v>
      </c>
      <c r="AJ1146" t="s">
        <v>53</v>
      </c>
      <c r="AO1146" t="s">
        <v>164</v>
      </c>
    </row>
    <row r="1147" spans="1:49" x14ac:dyDescent="0.35">
      <c r="A1147" s="2" t="s">
        <v>404</v>
      </c>
      <c r="B1147">
        <v>8</v>
      </c>
      <c r="C1147">
        <v>802</v>
      </c>
      <c r="D1147">
        <v>1</v>
      </c>
      <c r="E1147" t="s">
        <v>50</v>
      </c>
      <c r="F1147">
        <v>40</v>
      </c>
      <c r="G1147" t="s">
        <v>72</v>
      </c>
      <c r="I1147" t="s">
        <v>73</v>
      </c>
      <c r="J1147" t="s">
        <v>52</v>
      </c>
      <c r="K1147" t="s">
        <v>52</v>
      </c>
      <c r="L1147" t="s">
        <v>52</v>
      </c>
      <c r="M1147">
        <v>5</v>
      </c>
      <c r="N1147" t="s">
        <v>78</v>
      </c>
      <c r="O1147">
        <v>3</v>
      </c>
      <c r="P1147" s="6">
        <v>5</v>
      </c>
      <c r="Q1147" t="s">
        <v>50</v>
      </c>
      <c r="R1147">
        <v>12</v>
      </c>
      <c r="S1147" s="5">
        <f t="shared" si="17"/>
        <v>1</v>
      </c>
      <c r="T1147" t="s">
        <v>58</v>
      </c>
      <c r="U1147" t="s">
        <v>52</v>
      </c>
      <c r="V1147">
        <v>1</v>
      </c>
      <c r="W1147" t="s">
        <v>52</v>
      </c>
      <c r="X1147">
        <v>2</v>
      </c>
      <c r="AB1147" t="s">
        <v>72</v>
      </c>
      <c r="AD1147" t="s">
        <v>73</v>
      </c>
      <c r="AE1147" t="s">
        <v>53</v>
      </c>
      <c r="AF1147" t="s">
        <v>53</v>
      </c>
      <c r="AG1147" t="s">
        <v>52</v>
      </c>
      <c r="AH1147">
        <v>2</v>
      </c>
      <c r="AI1147" t="s">
        <v>97</v>
      </c>
      <c r="AJ1147" t="s">
        <v>53</v>
      </c>
      <c r="AO1147" t="s">
        <v>164</v>
      </c>
    </row>
    <row r="1148" spans="1:49" hidden="1" x14ac:dyDescent="0.35">
      <c r="A1148" s="2" t="s">
        <v>404</v>
      </c>
      <c r="B1148">
        <v>8</v>
      </c>
      <c r="C1148">
        <v>802</v>
      </c>
      <c r="D1148">
        <v>1</v>
      </c>
      <c r="E1148" t="s">
        <v>50</v>
      </c>
      <c r="F1148">
        <v>40</v>
      </c>
      <c r="G1148" t="s">
        <v>72</v>
      </c>
      <c r="I1148" t="s">
        <v>73</v>
      </c>
      <c r="J1148" t="s">
        <v>52</v>
      </c>
      <c r="K1148" t="s">
        <v>52</v>
      </c>
      <c r="L1148" t="s">
        <v>52</v>
      </c>
      <c r="M1148">
        <v>5</v>
      </c>
      <c r="N1148" t="s">
        <v>78</v>
      </c>
      <c r="O1148">
        <v>3</v>
      </c>
      <c r="P1148" s="2">
        <v>6</v>
      </c>
      <c r="Q1148" t="s">
        <v>56</v>
      </c>
      <c r="R1148">
        <v>69</v>
      </c>
      <c r="S1148" s="5">
        <f t="shared" si="17"/>
        <v>0</v>
      </c>
      <c r="T1148" t="s">
        <v>91</v>
      </c>
      <c r="U1148" t="s">
        <v>53</v>
      </c>
      <c r="W1148" t="s">
        <v>53</v>
      </c>
      <c r="Y1148" t="s">
        <v>92</v>
      </c>
      <c r="AB1148" t="s">
        <v>72</v>
      </c>
      <c r="AD1148" t="s">
        <v>73</v>
      </c>
      <c r="AE1148" t="s">
        <v>53</v>
      </c>
      <c r="AF1148" t="s">
        <v>53</v>
      </c>
      <c r="AG1148" t="s">
        <v>53</v>
      </c>
    </row>
    <row r="1149" spans="1:49" hidden="1" x14ac:dyDescent="0.35">
      <c r="A1149" s="2" t="s">
        <v>405</v>
      </c>
      <c r="B1149">
        <v>12</v>
      </c>
      <c r="C1149">
        <v>1206</v>
      </c>
      <c r="D1149">
        <v>1</v>
      </c>
      <c r="E1149" t="s">
        <v>56</v>
      </c>
      <c r="F1149">
        <v>39</v>
      </c>
      <c r="G1149" t="s">
        <v>72</v>
      </c>
      <c r="I1149" t="s">
        <v>73</v>
      </c>
      <c r="J1149" t="s">
        <v>53</v>
      </c>
      <c r="K1149" t="s">
        <v>53</v>
      </c>
      <c r="L1149" t="s">
        <v>52</v>
      </c>
      <c r="M1149">
        <v>5</v>
      </c>
      <c r="N1149" t="s">
        <v>78</v>
      </c>
      <c r="O1149">
        <v>2</v>
      </c>
      <c r="P1149" s="2">
        <v>1</v>
      </c>
      <c r="Q1149" t="s">
        <v>56</v>
      </c>
      <c r="R1149">
        <v>39</v>
      </c>
      <c r="S1149" s="5">
        <f t="shared" si="17"/>
        <v>0</v>
      </c>
      <c r="T1149" t="s">
        <v>54</v>
      </c>
      <c r="U1149" t="s">
        <v>53</v>
      </c>
      <c r="W1149" t="s">
        <v>53</v>
      </c>
      <c r="Y1149" t="s">
        <v>55</v>
      </c>
      <c r="Z1149" t="s">
        <v>52</v>
      </c>
      <c r="AA1149">
        <v>2</v>
      </c>
      <c r="AB1149" t="s">
        <v>72</v>
      </c>
      <c r="AD1149" t="s">
        <v>73</v>
      </c>
      <c r="AE1149" t="s">
        <v>53</v>
      </c>
      <c r="AF1149" t="s">
        <v>53</v>
      </c>
      <c r="AG1149" t="s">
        <v>52</v>
      </c>
      <c r="AH1149">
        <v>5</v>
      </c>
      <c r="AI1149" t="s">
        <v>78</v>
      </c>
      <c r="AJ1149" t="s">
        <v>53</v>
      </c>
    </row>
    <row r="1150" spans="1:49" hidden="1" x14ac:dyDescent="0.35">
      <c r="A1150" s="2" t="s">
        <v>405</v>
      </c>
      <c r="B1150">
        <v>12</v>
      </c>
      <c r="C1150">
        <v>1206</v>
      </c>
      <c r="D1150">
        <v>1</v>
      </c>
      <c r="E1150" t="s">
        <v>56</v>
      </c>
      <c r="F1150">
        <v>39</v>
      </c>
      <c r="G1150" t="s">
        <v>72</v>
      </c>
      <c r="I1150" t="s">
        <v>73</v>
      </c>
      <c r="J1150" t="s">
        <v>53</v>
      </c>
      <c r="K1150" t="s">
        <v>53</v>
      </c>
      <c r="L1150" t="s">
        <v>52</v>
      </c>
      <c r="M1150">
        <v>5</v>
      </c>
      <c r="N1150" t="s">
        <v>78</v>
      </c>
      <c r="O1150">
        <v>2</v>
      </c>
      <c r="P1150" s="2">
        <v>2</v>
      </c>
      <c r="Q1150" t="s">
        <v>50</v>
      </c>
      <c r="R1150">
        <v>40</v>
      </c>
      <c r="S1150" s="5">
        <f t="shared" si="17"/>
        <v>0</v>
      </c>
      <c r="T1150" t="s">
        <v>57</v>
      </c>
      <c r="U1150" t="s">
        <v>53</v>
      </c>
      <c r="W1150" t="s">
        <v>53</v>
      </c>
      <c r="Y1150" t="s">
        <v>55</v>
      </c>
      <c r="Z1150" t="s">
        <v>52</v>
      </c>
      <c r="AA1150">
        <v>1</v>
      </c>
      <c r="AB1150" t="s">
        <v>72</v>
      </c>
      <c r="AD1150" t="s">
        <v>73</v>
      </c>
      <c r="AE1150" t="s">
        <v>52</v>
      </c>
      <c r="AF1150" t="s">
        <v>52</v>
      </c>
      <c r="AG1150" t="s">
        <v>52</v>
      </c>
      <c r="AH1150">
        <v>12</v>
      </c>
      <c r="AI1150" t="s">
        <v>86</v>
      </c>
      <c r="AJ1150" t="s">
        <v>53</v>
      </c>
    </row>
    <row r="1151" spans="1:49" hidden="1" x14ac:dyDescent="0.35">
      <c r="A1151" s="2" t="s">
        <v>405</v>
      </c>
      <c r="B1151">
        <v>12</v>
      </c>
      <c r="C1151">
        <v>1206</v>
      </c>
      <c r="D1151">
        <v>1</v>
      </c>
      <c r="E1151" t="s">
        <v>56</v>
      </c>
      <c r="F1151">
        <v>39</v>
      </c>
      <c r="G1151" t="s">
        <v>72</v>
      </c>
      <c r="I1151" t="s">
        <v>73</v>
      </c>
      <c r="J1151" t="s">
        <v>53</v>
      </c>
      <c r="K1151" t="s">
        <v>53</v>
      </c>
      <c r="L1151" t="s">
        <v>52</v>
      </c>
      <c r="M1151">
        <v>5</v>
      </c>
      <c r="N1151" t="s">
        <v>78</v>
      </c>
      <c r="O1151">
        <v>2</v>
      </c>
      <c r="P1151" s="2">
        <v>3</v>
      </c>
      <c r="Q1151" t="s">
        <v>50</v>
      </c>
      <c r="R1151">
        <v>21</v>
      </c>
      <c r="S1151" s="5">
        <f t="shared" si="17"/>
        <v>0</v>
      </c>
      <c r="T1151" t="s">
        <v>58</v>
      </c>
      <c r="U1151" t="s">
        <v>52</v>
      </c>
      <c r="V1151">
        <v>2</v>
      </c>
      <c r="W1151" t="s">
        <v>52</v>
      </c>
      <c r="X1151">
        <v>1</v>
      </c>
      <c r="Y1151" t="s">
        <v>59</v>
      </c>
      <c r="AB1151" t="s">
        <v>72</v>
      </c>
      <c r="AD1151" t="s">
        <v>52</v>
      </c>
      <c r="AE1151" t="s">
        <v>52</v>
      </c>
      <c r="AF1151" t="s">
        <v>52</v>
      </c>
      <c r="AG1151" t="s">
        <v>52</v>
      </c>
      <c r="AH1151">
        <v>14</v>
      </c>
      <c r="AI1151" t="s">
        <v>138</v>
      </c>
      <c r="AJ1151" t="s">
        <v>52</v>
      </c>
      <c r="AK1151" t="s">
        <v>95</v>
      </c>
      <c r="AM1151" t="s">
        <v>62</v>
      </c>
      <c r="AN1151" t="s">
        <v>53</v>
      </c>
      <c r="AP1151">
        <v>0</v>
      </c>
      <c r="AQ1151">
        <v>0</v>
      </c>
      <c r="AR1151">
        <v>200000</v>
      </c>
      <c r="AS1151">
        <v>80000</v>
      </c>
      <c r="AT1151">
        <v>0</v>
      </c>
      <c r="AU1151">
        <v>0</v>
      </c>
      <c r="AV1151">
        <v>0</v>
      </c>
      <c r="AW1151">
        <v>280000</v>
      </c>
    </row>
    <row r="1152" spans="1:49" x14ac:dyDescent="0.35">
      <c r="A1152" s="2" t="s">
        <v>405</v>
      </c>
      <c r="B1152">
        <v>12</v>
      </c>
      <c r="C1152">
        <v>1206</v>
      </c>
      <c r="D1152">
        <v>1</v>
      </c>
      <c r="E1152" t="s">
        <v>56</v>
      </c>
      <c r="F1152">
        <v>39</v>
      </c>
      <c r="G1152" t="s">
        <v>72</v>
      </c>
      <c r="I1152" t="s">
        <v>73</v>
      </c>
      <c r="J1152" t="s">
        <v>53</v>
      </c>
      <c r="K1152" t="s">
        <v>53</v>
      </c>
      <c r="L1152" t="s">
        <v>52</v>
      </c>
      <c r="M1152">
        <v>5</v>
      </c>
      <c r="N1152" t="s">
        <v>78</v>
      </c>
      <c r="O1152">
        <v>2</v>
      </c>
      <c r="P1152" s="6">
        <v>4</v>
      </c>
      <c r="Q1152" t="s">
        <v>50</v>
      </c>
      <c r="R1152">
        <v>17</v>
      </c>
      <c r="S1152" s="5">
        <f t="shared" si="17"/>
        <v>1</v>
      </c>
      <c r="T1152" t="s">
        <v>58</v>
      </c>
      <c r="U1152" t="s">
        <v>52</v>
      </c>
      <c r="V1152">
        <v>2</v>
      </c>
      <c r="W1152" t="s">
        <v>52</v>
      </c>
      <c r="X1152">
        <v>1</v>
      </c>
      <c r="Y1152" t="s">
        <v>59</v>
      </c>
      <c r="AB1152" t="s">
        <v>72</v>
      </c>
      <c r="AD1152" t="s">
        <v>73</v>
      </c>
      <c r="AE1152" t="s">
        <v>52</v>
      </c>
      <c r="AF1152" t="s">
        <v>52</v>
      </c>
      <c r="AG1152" t="s">
        <v>52</v>
      </c>
      <c r="AH1152">
        <v>8</v>
      </c>
      <c r="AI1152" t="s">
        <v>60</v>
      </c>
      <c r="AJ1152" t="s">
        <v>53</v>
      </c>
      <c r="AO1152" t="s">
        <v>164</v>
      </c>
    </row>
    <row r="1153" spans="1:49" x14ac:dyDescent="0.35">
      <c r="A1153" s="2" t="s">
        <v>405</v>
      </c>
      <c r="B1153">
        <v>12</v>
      </c>
      <c r="C1153">
        <v>1206</v>
      </c>
      <c r="D1153">
        <v>1</v>
      </c>
      <c r="E1153" t="s">
        <v>56</v>
      </c>
      <c r="F1153">
        <v>39</v>
      </c>
      <c r="G1153" t="s">
        <v>72</v>
      </c>
      <c r="I1153" t="s">
        <v>73</v>
      </c>
      <c r="J1153" t="s">
        <v>53</v>
      </c>
      <c r="K1153" t="s">
        <v>53</v>
      </c>
      <c r="L1153" t="s">
        <v>52</v>
      </c>
      <c r="M1153">
        <v>5</v>
      </c>
      <c r="N1153" t="s">
        <v>78</v>
      </c>
      <c r="O1153">
        <v>2</v>
      </c>
      <c r="P1153" s="6">
        <v>5</v>
      </c>
      <c r="Q1153" t="s">
        <v>56</v>
      </c>
      <c r="R1153">
        <v>9</v>
      </c>
      <c r="S1153" s="5">
        <f t="shared" si="17"/>
        <v>1</v>
      </c>
      <c r="T1153" t="s">
        <v>58</v>
      </c>
      <c r="U1153" t="s">
        <v>52</v>
      </c>
      <c r="V1153">
        <v>2</v>
      </c>
      <c r="W1153" t="s">
        <v>52</v>
      </c>
      <c r="X1153">
        <v>1</v>
      </c>
      <c r="AB1153" t="s">
        <v>72</v>
      </c>
      <c r="AD1153" t="s">
        <v>52</v>
      </c>
      <c r="AE1153" t="s">
        <v>52</v>
      </c>
      <c r="AF1153" t="s">
        <v>52</v>
      </c>
      <c r="AG1153" t="s">
        <v>52</v>
      </c>
      <c r="AH1153">
        <v>5</v>
      </c>
      <c r="AI1153" t="s">
        <v>83</v>
      </c>
      <c r="AJ1153" t="s">
        <v>52</v>
      </c>
      <c r="AK1153" t="s">
        <v>84</v>
      </c>
      <c r="AM1153" t="s">
        <v>62</v>
      </c>
      <c r="AN1153" t="s">
        <v>52</v>
      </c>
      <c r="AP1153">
        <v>0</v>
      </c>
      <c r="AQ1153">
        <v>240000</v>
      </c>
      <c r="AR1153">
        <v>70000</v>
      </c>
      <c r="AS1153">
        <v>20000</v>
      </c>
      <c r="AT1153">
        <v>660000</v>
      </c>
      <c r="AU1153">
        <v>0</v>
      </c>
      <c r="AV1153">
        <v>0</v>
      </c>
      <c r="AW1153">
        <v>990000</v>
      </c>
    </row>
    <row r="1154" spans="1:49" hidden="1" x14ac:dyDescent="0.35">
      <c r="A1154" s="2" t="s">
        <v>406</v>
      </c>
      <c r="B1154">
        <v>15</v>
      </c>
      <c r="C1154">
        <v>1505</v>
      </c>
      <c r="D1154">
        <v>1</v>
      </c>
      <c r="E1154" t="s">
        <v>50</v>
      </c>
      <c r="F1154">
        <v>38</v>
      </c>
      <c r="G1154" t="s">
        <v>72</v>
      </c>
      <c r="I1154" t="s">
        <v>73</v>
      </c>
      <c r="J1154" t="s">
        <v>52</v>
      </c>
      <c r="K1154" t="s">
        <v>52</v>
      </c>
      <c r="L1154" t="s">
        <v>52</v>
      </c>
      <c r="M1154">
        <v>13</v>
      </c>
      <c r="N1154" t="s">
        <v>76</v>
      </c>
      <c r="O1154">
        <v>2</v>
      </c>
      <c r="P1154" s="2">
        <v>1</v>
      </c>
      <c r="Q1154" t="s">
        <v>50</v>
      </c>
      <c r="R1154">
        <v>38</v>
      </c>
      <c r="S1154" s="5">
        <f t="shared" si="17"/>
        <v>0</v>
      </c>
      <c r="T1154" t="s">
        <v>54</v>
      </c>
      <c r="U1154" t="s">
        <v>53</v>
      </c>
      <c r="W1154" t="s">
        <v>52</v>
      </c>
      <c r="X1154">
        <v>5</v>
      </c>
      <c r="Y1154" t="s">
        <v>55</v>
      </c>
      <c r="Z1154" t="s">
        <v>52</v>
      </c>
      <c r="AA1154">
        <v>2</v>
      </c>
      <c r="AB1154" t="s">
        <v>72</v>
      </c>
      <c r="AD1154" t="s">
        <v>73</v>
      </c>
      <c r="AE1154" t="s">
        <v>52</v>
      </c>
      <c r="AF1154" t="s">
        <v>52</v>
      </c>
      <c r="AG1154" t="s">
        <v>52</v>
      </c>
      <c r="AH1154">
        <v>13</v>
      </c>
      <c r="AI1154" t="s">
        <v>76</v>
      </c>
      <c r="AJ1154" t="s">
        <v>53</v>
      </c>
    </row>
    <row r="1155" spans="1:49" hidden="1" x14ac:dyDescent="0.35">
      <c r="A1155" s="2" t="s">
        <v>406</v>
      </c>
      <c r="B1155">
        <v>15</v>
      </c>
      <c r="C1155">
        <v>1505</v>
      </c>
      <c r="D1155">
        <v>1</v>
      </c>
      <c r="E1155" t="s">
        <v>50</v>
      </c>
      <c r="F1155">
        <v>38</v>
      </c>
      <c r="G1155" t="s">
        <v>72</v>
      </c>
      <c r="I1155" t="s">
        <v>73</v>
      </c>
      <c r="J1155" t="s">
        <v>52</v>
      </c>
      <c r="K1155" t="s">
        <v>52</v>
      </c>
      <c r="L1155" t="s">
        <v>52</v>
      </c>
      <c r="M1155">
        <v>13</v>
      </c>
      <c r="N1155" t="s">
        <v>76</v>
      </c>
      <c r="O1155">
        <v>2</v>
      </c>
      <c r="P1155" s="2">
        <v>2</v>
      </c>
      <c r="Q1155" t="s">
        <v>56</v>
      </c>
      <c r="R1155">
        <v>38</v>
      </c>
      <c r="S1155" s="5">
        <f t="shared" ref="S1155:S1218" si="18">IF(AND(R1155&gt;=6, R1155&lt;=17, T1155="Child"),1,0)</f>
        <v>0</v>
      </c>
      <c r="T1155" t="s">
        <v>57</v>
      </c>
      <c r="U1155" t="s">
        <v>53</v>
      </c>
      <c r="W1155" t="s">
        <v>52</v>
      </c>
      <c r="X1155">
        <v>5</v>
      </c>
      <c r="Y1155" t="s">
        <v>55</v>
      </c>
      <c r="Z1155" t="s">
        <v>52</v>
      </c>
      <c r="AA1155">
        <v>1</v>
      </c>
      <c r="AB1155" t="s">
        <v>72</v>
      </c>
      <c r="AD1155" t="s">
        <v>73</v>
      </c>
      <c r="AE1155" t="s">
        <v>52</v>
      </c>
      <c r="AF1155" t="s">
        <v>52</v>
      </c>
      <c r="AG1155" t="s">
        <v>52</v>
      </c>
      <c r="AH1155">
        <v>11</v>
      </c>
      <c r="AI1155" t="s">
        <v>94</v>
      </c>
      <c r="AJ1155" t="s">
        <v>53</v>
      </c>
    </row>
    <row r="1156" spans="1:49" x14ac:dyDescent="0.35">
      <c r="A1156" s="2" t="s">
        <v>406</v>
      </c>
      <c r="B1156">
        <v>15</v>
      </c>
      <c r="C1156">
        <v>1505</v>
      </c>
      <c r="D1156">
        <v>1</v>
      </c>
      <c r="E1156" t="s">
        <v>50</v>
      </c>
      <c r="F1156">
        <v>38</v>
      </c>
      <c r="G1156" t="s">
        <v>72</v>
      </c>
      <c r="I1156" t="s">
        <v>73</v>
      </c>
      <c r="J1156" t="s">
        <v>52</v>
      </c>
      <c r="K1156" t="s">
        <v>52</v>
      </c>
      <c r="L1156" t="s">
        <v>52</v>
      </c>
      <c r="M1156">
        <v>13</v>
      </c>
      <c r="N1156" t="s">
        <v>76</v>
      </c>
      <c r="O1156">
        <v>2</v>
      </c>
      <c r="P1156" s="6">
        <v>3</v>
      </c>
      <c r="Q1156" t="s">
        <v>56</v>
      </c>
      <c r="R1156">
        <v>6</v>
      </c>
      <c r="S1156" s="5">
        <f t="shared" si="18"/>
        <v>1</v>
      </c>
      <c r="T1156" t="s">
        <v>58</v>
      </c>
      <c r="U1156" t="s">
        <v>52</v>
      </c>
      <c r="V1156">
        <v>1</v>
      </c>
      <c r="W1156" t="s">
        <v>52</v>
      </c>
      <c r="X1156">
        <v>2</v>
      </c>
      <c r="AB1156" t="s">
        <v>72</v>
      </c>
      <c r="AD1156" t="s">
        <v>73</v>
      </c>
      <c r="AE1156" t="s">
        <v>52</v>
      </c>
      <c r="AF1156" t="s">
        <v>52</v>
      </c>
      <c r="AG1156" t="s">
        <v>52</v>
      </c>
      <c r="AH1156">
        <v>2</v>
      </c>
      <c r="AI1156" t="s">
        <v>97</v>
      </c>
      <c r="AJ1156" t="s">
        <v>52</v>
      </c>
      <c r="AK1156" t="s">
        <v>66</v>
      </c>
      <c r="AM1156" t="s">
        <v>62</v>
      </c>
      <c r="AN1156" t="s">
        <v>52</v>
      </c>
      <c r="AP1156">
        <v>0</v>
      </c>
      <c r="AQ1156">
        <v>24000</v>
      </c>
      <c r="AR1156">
        <v>12000</v>
      </c>
      <c r="AS1156">
        <v>36000</v>
      </c>
      <c r="AT1156">
        <v>0</v>
      </c>
      <c r="AU1156">
        <v>0</v>
      </c>
      <c r="AV1156">
        <v>0</v>
      </c>
      <c r="AW1156">
        <v>72000</v>
      </c>
    </row>
    <row r="1157" spans="1:49" hidden="1" x14ac:dyDescent="0.35">
      <c r="A1157" s="2" t="s">
        <v>406</v>
      </c>
      <c r="B1157">
        <v>15</v>
      </c>
      <c r="C1157">
        <v>1505</v>
      </c>
      <c r="D1157">
        <v>1</v>
      </c>
      <c r="E1157" t="s">
        <v>50</v>
      </c>
      <c r="F1157">
        <v>38</v>
      </c>
      <c r="G1157" t="s">
        <v>72</v>
      </c>
      <c r="I1157" t="s">
        <v>73</v>
      </c>
      <c r="J1157" t="s">
        <v>52</v>
      </c>
      <c r="K1157" t="s">
        <v>52</v>
      </c>
      <c r="L1157" t="s">
        <v>52</v>
      </c>
      <c r="M1157">
        <v>13</v>
      </c>
      <c r="N1157" t="s">
        <v>76</v>
      </c>
      <c r="O1157">
        <v>2</v>
      </c>
      <c r="P1157" s="2">
        <v>4</v>
      </c>
      <c r="Q1157" t="s">
        <v>56</v>
      </c>
      <c r="R1157">
        <v>3</v>
      </c>
      <c r="S1157" s="5">
        <f t="shared" si="18"/>
        <v>0</v>
      </c>
      <c r="T1157" t="s">
        <v>58</v>
      </c>
      <c r="U1157" t="s">
        <v>52</v>
      </c>
      <c r="V1157">
        <v>1</v>
      </c>
      <c r="W1157" t="s">
        <v>52</v>
      </c>
      <c r="X1157">
        <v>2</v>
      </c>
      <c r="AB1157" t="s">
        <v>72</v>
      </c>
      <c r="AD1157" t="s">
        <v>73</v>
      </c>
      <c r="AE1157" t="s">
        <v>53</v>
      </c>
      <c r="AF1157" t="s">
        <v>53</v>
      </c>
      <c r="AG1157" t="s">
        <v>53</v>
      </c>
      <c r="AO1157" t="s">
        <v>70</v>
      </c>
    </row>
    <row r="1158" spans="1:49" hidden="1" x14ac:dyDescent="0.35">
      <c r="A1158" s="2" t="s">
        <v>406</v>
      </c>
      <c r="B1158">
        <v>15</v>
      </c>
      <c r="C1158">
        <v>1505</v>
      </c>
      <c r="D1158">
        <v>1</v>
      </c>
      <c r="E1158" t="s">
        <v>50</v>
      </c>
      <c r="F1158">
        <v>38</v>
      </c>
      <c r="G1158" t="s">
        <v>72</v>
      </c>
      <c r="I1158" t="s">
        <v>73</v>
      </c>
      <c r="J1158" t="s">
        <v>52</v>
      </c>
      <c r="K1158" t="s">
        <v>52</v>
      </c>
      <c r="L1158" t="s">
        <v>52</v>
      </c>
      <c r="M1158">
        <v>13</v>
      </c>
      <c r="N1158" t="s">
        <v>76</v>
      </c>
      <c r="O1158">
        <v>2</v>
      </c>
      <c r="P1158" s="2">
        <v>5</v>
      </c>
      <c r="Q1158" t="s">
        <v>56</v>
      </c>
      <c r="R1158">
        <v>70</v>
      </c>
      <c r="S1158" s="5">
        <f t="shared" si="18"/>
        <v>0</v>
      </c>
      <c r="T1158" t="s">
        <v>125</v>
      </c>
      <c r="U1158" t="s">
        <v>53</v>
      </c>
      <c r="W1158" t="s">
        <v>53</v>
      </c>
      <c r="Y1158" t="s">
        <v>92</v>
      </c>
      <c r="AB1158" t="s">
        <v>72</v>
      </c>
      <c r="AD1158" t="s">
        <v>73</v>
      </c>
      <c r="AE1158" t="s">
        <v>52</v>
      </c>
      <c r="AF1158" t="s">
        <v>52</v>
      </c>
      <c r="AG1158" t="s">
        <v>52</v>
      </c>
      <c r="AH1158">
        <v>4</v>
      </c>
      <c r="AI1158" t="s">
        <v>97</v>
      </c>
      <c r="AJ1158" t="s">
        <v>53</v>
      </c>
    </row>
    <row r="1159" spans="1:49" hidden="1" x14ac:dyDescent="0.35">
      <c r="A1159" s="2" t="s">
        <v>407</v>
      </c>
      <c r="B1159">
        <v>21</v>
      </c>
      <c r="C1159">
        <v>2106</v>
      </c>
      <c r="D1159">
        <v>2</v>
      </c>
      <c r="E1159" t="s">
        <v>50</v>
      </c>
      <c r="F1159">
        <v>78</v>
      </c>
      <c r="G1159" t="s">
        <v>72</v>
      </c>
      <c r="I1159" t="s">
        <v>73</v>
      </c>
      <c r="J1159" t="s">
        <v>53</v>
      </c>
      <c r="K1159" t="s">
        <v>53</v>
      </c>
      <c r="L1159" t="s">
        <v>53</v>
      </c>
      <c r="M1159">
        <v>0</v>
      </c>
      <c r="O1159">
        <v>5</v>
      </c>
      <c r="P1159" s="2">
        <v>1</v>
      </c>
      <c r="Q1159" t="s">
        <v>50</v>
      </c>
      <c r="R1159">
        <v>78</v>
      </c>
      <c r="S1159" s="5">
        <f t="shared" si="18"/>
        <v>0</v>
      </c>
      <c r="T1159" t="s">
        <v>54</v>
      </c>
      <c r="U1159" t="s">
        <v>53</v>
      </c>
      <c r="W1159" t="s">
        <v>53</v>
      </c>
      <c r="Y1159" t="s">
        <v>55</v>
      </c>
      <c r="Z1159" t="s">
        <v>52</v>
      </c>
      <c r="AA1159">
        <v>2</v>
      </c>
      <c r="AB1159" t="s">
        <v>72</v>
      </c>
      <c r="AD1159" t="s">
        <v>73</v>
      </c>
      <c r="AE1159" t="s">
        <v>53</v>
      </c>
      <c r="AF1159" t="s">
        <v>53</v>
      </c>
      <c r="AG1159" t="s">
        <v>53</v>
      </c>
    </row>
    <row r="1160" spans="1:49" hidden="1" x14ac:dyDescent="0.35">
      <c r="A1160" s="2" t="s">
        <v>407</v>
      </c>
      <c r="B1160">
        <v>21</v>
      </c>
      <c r="C1160">
        <v>2106</v>
      </c>
      <c r="D1160">
        <v>2</v>
      </c>
      <c r="E1160" t="s">
        <v>50</v>
      </c>
      <c r="F1160">
        <v>78</v>
      </c>
      <c r="G1160" t="s">
        <v>72</v>
      </c>
      <c r="I1160" t="s">
        <v>73</v>
      </c>
      <c r="J1160" t="s">
        <v>53</v>
      </c>
      <c r="K1160" t="s">
        <v>53</v>
      </c>
      <c r="L1160" t="s">
        <v>53</v>
      </c>
      <c r="M1160">
        <v>0</v>
      </c>
      <c r="O1160">
        <v>5</v>
      </c>
      <c r="P1160" s="2">
        <v>2</v>
      </c>
      <c r="Q1160" t="s">
        <v>56</v>
      </c>
      <c r="R1160">
        <v>73</v>
      </c>
      <c r="S1160" s="5">
        <f t="shared" si="18"/>
        <v>0</v>
      </c>
      <c r="T1160" t="s">
        <v>57</v>
      </c>
      <c r="U1160" t="s">
        <v>53</v>
      </c>
      <c r="W1160" t="s">
        <v>53</v>
      </c>
      <c r="Y1160" t="s">
        <v>55</v>
      </c>
      <c r="Z1160" t="s">
        <v>52</v>
      </c>
      <c r="AA1160">
        <v>1</v>
      </c>
      <c r="AB1160" t="s">
        <v>72</v>
      </c>
      <c r="AD1160" t="s">
        <v>73</v>
      </c>
      <c r="AE1160" t="s">
        <v>53</v>
      </c>
      <c r="AF1160" t="s">
        <v>53</v>
      </c>
      <c r="AG1160" t="s">
        <v>52</v>
      </c>
      <c r="AH1160">
        <v>1</v>
      </c>
      <c r="AI1160" t="s">
        <v>65</v>
      </c>
      <c r="AJ1160" t="s">
        <v>53</v>
      </c>
    </row>
    <row r="1161" spans="1:49" hidden="1" x14ac:dyDescent="0.35">
      <c r="A1161" s="2" t="s">
        <v>407</v>
      </c>
      <c r="B1161">
        <v>21</v>
      </c>
      <c r="C1161">
        <v>2106</v>
      </c>
      <c r="D1161">
        <v>2</v>
      </c>
      <c r="E1161" t="s">
        <v>50</v>
      </c>
      <c r="F1161">
        <v>78</v>
      </c>
      <c r="G1161" t="s">
        <v>72</v>
      </c>
      <c r="I1161" t="s">
        <v>73</v>
      </c>
      <c r="J1161" t="s">
        <v>53</v>
      </c>
      <c r="K1161" t="s">
        <v>53</v>
      </c>
      <c r="L1161" t="s">
        <v>53</v>
      </c>
      <c r="M1161">
        <v>0</v>
      </c>
      <c r="O1161">
        <v>5</v>
      </c>
      <c r="P1161" s="2">
        <v>3</v>
      </c>
      <c r="Q1161" t="s">
        <v>56</v>
      </c>
      <c r="R1161">
        <v>54</v>
      </c>
      <c r="S1161" s="5">
        <f t="shared" si="18"/>
        <v>0</v>
      </c>
      <c r="T1161" t="s">
        <v>58</v>
      </c>
      <c r="U1161" t="s">
        <v>52</v>
      </c>
      <c r="V1161">
        <v>1</v>
      </c>
      <c r="W1161" t="s">
        <v>52</v>
      </c>
      <c r="X1161">
        <v>2</v>
      </c>
      <c r="Y1161" t="s">
        <v>122</v>
      </c>
      <c r="AB1161" t="s">
        <v>72</v>
      </c>
      <c r="AD1161" t="s">
        <v>73</v>
      </c>
      <c r="AE1161" t="s">
        <v>53</v>
      </c>
      <c r="AF1161" t="s">
        <v>53</v>
      </c>
      <c r="AG1161" t="s">
        <v>52</v>
      </c>
      <c r="AH1161">
        <v>4</v>
      </c>
      <c r="AI1161" t="s">
        <v>83</v>
      </c>
      <c r="AJ1161" t="s">
        <v>53</v>
      </c>
    </row>
    <row r="1162" spans="1:49" hidden="1" x14ac:dyDescent="0.35">
      <c r="A1162" s="2" t="s">
        <v>407</v>
      </c>
      <c r="B1162">
        <v>21</v>
      </c>
      <c r="C1162">
        <v>2106</v>
      </c>
      <c r="D1162">
        <v>2</v>
      </c>
      <c r="E1162" t="s">
        <v>50</v>
      </c>
      <c r="F1162">
        <v>78</v>
      </c>
      <c r="G1162" t="s">
        <v>72</v>
      </c>
      <c r="I1162" t="s">
        <v>73</v>
      </c>
      <c r="J1162" t="s">
        <v>53</v>
      </c>
      <c r="K1162" t="s">
        <v>53</v>
      </c>
      <c r="L1162" t="s">
        <v>53</v>
      </c>
      <c r="M1162">
        <v>0</v>
      </c>
      <c r="O1162">
        <v>5</v>
      </c>
      <c r="P1162" s="2">
        <v>4</v>
      </c>
      <c r="Q1162" t="s">
        <v>56</v>
      </c>
      <c r="R1162">
        <v>41</v>
      </c>
      <c r="S1162" s="5">
        <f t="shared" si="18"/>
        <v>0</v>
      </c>
      <c r="T1162" t="s">
        <v>58</v>
      </c>
      <c r="U1162" t="s">
        <v>52</v>
      </c>
      <c r="V1162">
        <v>1</v>
      </c>
      <c r="W1162" t="s">
        <v>52</v>
      </c>
      <c r="X1162">
        <v>2</v>
      </c>
      <c r="Y1162" t="s">
        <v>122</v>
      </c>
      <c r="AB1162" t="s">
        <v>72</v>
      </c>
      <c r="AD1162" t="s">
        <v>73</v>
      </c>
      <c r="AE1162" t="s">
        <v>53</v>
      </c>
      <c r="AF1162" t="s">
        <v>53</v>
      </c>
      <c r="AG1162" t="s">
        <v>52</v>
      </c>
      <c r="AH1162">
        <v>2</v>
      </c>
      <c r="AI1162" t="s">
        <v>97</v>
      </c>
      <c r="AJ1162" t="s">
        <v>53</v>
      </c>
    </row>
    <row r="1163" spans="1:49" hidden="1" x14ac:dyDescent="0.35">
      <c r="A1163" s="2" t="s">
        <v>407</v>
      </c>
      <c r="B1163">
        <v>21</v>
      </c>
      <c r="C1163">
        <v>2106</v>
      </c>
      <c r="D1163">
        <v>2</v>
      </c>
      <c r="E1163" t="s">
        <v>50</v>
      </c>
      <c r="F1163">
        <v>78</v>
      </c>
      <c r="G1163" t="s">
        <v>72</v>
      </c>
      <c r="I1163" t="s">
        <v>73</v>
      </c>
      <c r="J1163" t="s">
        <v>53</v>
      </c>
      <c r="K1163" t="s">
        <v>53</v>
      </c>
      <c r="L1163" t="s">
        <v>53</v>
      </c>
      <c r="M1163">
        <v>0</v>
      </c>
      <c r="O1163">
        <v>5</v>
      </c>
      <c r="P1163" s="2">
        <v>5</v>
      </c>
      <c r="Q1163" t="s">
        <v>56</v>
      </c>
      <c r="R1163">
        <v>35</v>
      </c>
      <c r="S1163" s="5">
        <f t="shared" si="18"/>
        <v>0</v>
      </c>
      <c r="T1163" t="s">
        <v>58</v>
      </c>
      <c r="U1163" t="s">
        <v>52</v>
      </c>
      <c r="V1163">
        <v>1</v>
      </c>
      <c r="W1163" t="s">
        <v>52</v>
      </c>
      <c r="X1163">
        <v>2</v>
      </c>
      <c r="Y1163" t="s">
        <v>122</v>
      </c>
      <c r="AB1163" t="s">
        <v>72</v>
      </c>
      <c r="AD1163" t="s">
        <v>73</v>
      </c>
      <c r="AE1163" t="s">
        <v>53</v>
      </c>
      <c r="AF1163" t="s">
        <v>53</v>
      </c>
      <c r="AG1163" t="s">
        <v>52</v>
      </c>
      <c r="AH1163">
        <v>3</v>
      </c>
      <c r="AI1163" t="s">
        <v>63</v>
      </c>
      <c r="AJ1163" t="s">
        <v>53</v>
      </c>
    </row>
    <row r="1164" spans="1:49" hidden="1" x14ac:dyDescent="0.35">
      <c r="A1164" s="2" t="s">
        <v>407</v>
      </c>
      <c r="B1164">
        <v>21</v>
      </c>
      <c r="C1164">
        <v>2106</v>
      </c>
      <c r="D1164">
        <v>2</v>
      </c>
      <c r="E1164" t="s">
        <v>50</v>
      </c>
      <c r="F1164">
        <v>78</v>
      </c>
      <c r="G1164" t="s">
        <v>72</v>
      </c>
      <c r="I1164" t="s">
        <v>73</v>
      </c>
      <c r="J1164" t="s">
        <v>53</v>
      </c>
      <c r="K1164" t="s">
        <v>53</v>
      </c>
      <c r="L1164" t="s">
        <v>53</v>
      </c>
      <c r="M1164">
        <v>0</v>
      </c>
      <c r="O1164">
        <v>5</v>
      </c>
      <c r="P1164" s="2">
        <v>6</v>
      </c>
      <c r="Q1164" t="s">
        <v>56</v>
      </c>
      <c r="R1164">
        <v>28</v>
      </c>
      <c r="S1164" s="5">
        <f t="shared" si="18"/>
        <v>0</v>
      </c>
      <c r="T1164" t="s">
        <v>58</v>
      </c>
      <c r="U1164" t="s">
        <v>52</v>
      </c>
      <c r="V1164">
        <v>1</v>
      </c>
      <c r="W1164" t="s">
        <v>52</v>
      </c>
      <c r="X1164">
        <v>2</v>
      </c>
      <c r="Y1164" t="s">
        <v>55</v>
      </c>
      <c r="Z1164" t="s">
        <v>53</v>
      </c>
      <c r="AB1164" t="s">
        <v>72</v>
      </c>
      <c r="AD1164" t="s">
        <v>73</v>
      </c>
      <c r="AE1164" t="s">
        <v>53</v>
      </c>
      <c r="AF1164" t="s">
        <v>53</v>
      </c>
      <c r="AG1164" t="s">
        <v>52</v>
      </c>
      <c r="AH1164">
        <v>9</v>
      </c>
      <c r="AI1164" t="s">
        <v>100</v>
      </c>
      <c r="AJ1164" t="s">
        <v>53</v>
      </c>
    </row>
    <row r="1165" spans="1:49" hidden="1" x14ac:dyDescent="0.35">
      <c r="A1165" s="2" t="s">
        <v>407</v>
      </c>
      <c r="B1165">
        <v>21</v>
      </c>
      <c r="C1165">
        <v>2106</v>
      </c>
      <c r="D1165">
        <v>2</v>
      </c>
      <c r="E1165" t="s">
        <v>50</v>
      </c>
      <c r="F1165">
        <v>78</v>
      </c>
      <c r="G1165" t="s">
        <v>72</v>
      </c>
      <c r="I1165" t="s">
        <v>73</v>
      </c>
      <c r="J1165" t="s">
        <v>53</v>
      </c>
      <c r="K1165" t="s">
        <v>53</v>
      </c>
      <c r="L1165" t="s">
        <v>53</v>
      </c>
      <c r="M1165">
        <v>0</v>
      </c>
      <c r="O1165">
        <v>5</v>
      </c>
      <c r="P1165" s="2">
        <v>7</v>
      </c>
      <c r="Q1165" t="s">
        <v>50</v>
      </c>
      <c r="R1165">
        <v>10</v>
      </c>
      <c r="S1165" s="5">
        <f t="shared" si="18"/>
        <v>0</v>
      </c>
      <c r="T1165" t="s">
        <v>102</v>
      </c>
      <c r="U1165" t="s">
        <v>53</v>
      </c>
      <c r="W1165" t="s">
        <v>52</v>
      </c>
      <c r="X1165">
        <v>4</v>
      </c>
      <c r="AB1165" t="s">
        <v>72</v>
      </c>
      <c r="AD1165" t="s">
        <v>73</v>
      </c>
      <c r="AE1165" t="s">
        <v>53</v>
      </c>
      <c r="AF1165" t="s">
        <v>53</v>
      </c>
      <c r="AG1165" t="s">
        <v>52</v>
      </c>
      <c r="AH1165">
        <v>3</v>
      </c>
      <c r="AI1165" t="s">
        <v>97</v>
      </c>
      <c r="AJ1165" t="s">
        <v>52</v>
      </c>
      <c r="AK1165" t="s">
        <v>98</v>
      </c>
      <c r="AM1165" t="s">
        <v>62</v>
      </c>
      <c r="AN1165" t="s">
        <v>53</v>
      </c>
      <c r="AP1165">
        <v>0</v>
      </c>
      <c r="AQ1165">
        <v>0</v>
      </c>
      <c r="AR1165">
        <v>8000</v>
      </c>
      <c r="AS1165">
        <v>4000</v>
      </c>
      <c r="AT1165">
        <v>0</v>
      </c>
      <c r="AU1165">
        <v>0</v>
      </c>
      <c r="AV1165">
        <v>0</v>
      </c>
      <c r="AW1165">
        <v>12000</v>
      </c>
    </row>
    <row r="1166" spans="1:49" hidden="1" x14ac:dyDescent="0.35">
      <c r="A1166" s="2" t="s">
        <v>407</v>
      </c>
      <c r="B1166">
        <v>21</v>
      </c>
      <c r="C1166">
        <v>2106</v>
      </c>
      <c r="D1166">
        <v>2</v>
      </c>
      <c r="E1166" t="s">
        <v>50</v>
      </c>
      <c r="F1166">
        <v>78</v>
      </c>
      <c r="G1166" t="s">
        <v>72</v>
      </c>
      <c r="I1166" t="s">
        <v>73</v>
      </c>
      <c r="J1166" t="s">
        <v>53</v>
      </c>
      <c r="K1166" t="s">
        <v>53</v>
      </c>
      <c r="L1166" t="s">
        <v>53</v>
      </c>
      <c r="M1166">
        <v>0</v>
      </c>
      <c r="O1166">
        <v>5</v>
      </c>
      <c r="P1166" s="2">
        <v>8</v>
      </c>
      <c r="Q1166" t="s">
        <v>56</v>
      </c>
      <c r="R1166">
        <v>12</v>
      </c>
      <c r="S1166" s="5">
        <f t="shared" si="18"/>
        <v>0</v>
      </c>
      <c r="T1166" t="s">
        <v>102</v>
      </c>
      <c r="U1166" t="s">
        <v>53</v>
      </c>
      <c r="W1166" t="s">
        <v>52</v>
      </c>
      <c r="X1166">
        <v>5</v>
      </c>
      <c r="AB1166" t="s">
        <v>72</v>
      </c>
      <c r="AD1166" t="s">
        <v>73</v>
      </c>
      <c r="AE1166" t="s">
        <v>53</v>
      </c>
      <c r="AF1166" t="s">
        <v>53</v>
      </c>
      <c r="AG1166" t="s">
        <v>52</v>
      </c>
      <c r="AH1166">
        <v>5</v>
      </c>
      <c r="AI1166" t="s">
        <v>83</v>
      </c>
      <c r="AJ1166" t="s">
        <v>52</v>
      </c>
      <c r="AK1166" t="s">
        <v>84</v>
      </c>
      <c r="AM1166" t="s">
        <v>62</v>
      </c>
      <c r="AN1166" t="s">
        <v>53</v>
      </c>
      <c r="AP1166">
        <v>0</v>
      </c>
      <c r="AQ1166">
        <v>0</v>
      </c>
      <c r="AR1166">
        <v>10000</v>
      </c>
      <c r="AS1166">
        <v>5000</v>
      </c>
      <c r="AT1166">
        <v>0</v>
      </c>
      <c r="AU1166">
        <v>0</v>
      </c>
      <c r="AV1166">
        <v>0</v>
      </c>
      <c r="AW1166">
        <v>15000</v>
      </c>
    </row>
    <row r="1167" spans="1:49" hidden="1" x14ac:dyDescent="0.35">
      <c r="A1167" s="2" t="s">
        <v>407</v>
      </c>
      <c r="B1167">
        <v>21</v>
      </c>
      <c r="C1167">
        <v>2106</v>
      </c>
      <c r="D1167">
        <v>2</v>
      </c>
      <c r="E1167" t="s">
        <v>50</v>
      </c>
      <c r="F1167">
        <v>78</v>
      </c>
      <c r="G1167" t="s">
        <v>72</v>
      </c>
      <c r="I1167" t="s">
        <v>73</v>
      </c>
      <c r="J1167" t="s">
        <v>53</v>
      </c>
      <c r="K1167" t="s">
        <v>53</v>
      </c>
      <c r="L1167" t="s">
        <v>53</v>
      </c>
      <c r="M1167">
        <v>0</v>
      </c>
      <c r="O1167">
        <v>5</v>
      </c>
      <c r="P1167" s="2">
        <v>9</v>
      </c>
      <c r="Q1167" t="s">
        <v>50</v>
      </c>
      <c r="R1167">
        <v>9</v>
      </c>
      <c r="S1167" s="5">
        <f t="shared" si="18"/>
        <v>0</v>
      </c>
      <c r="T1167" t="s">
        <v>102</v>
      </c>
      <c r="U1167" t="s">
        <v>53</v>
      </c>
      <c r="W1167" t="s">
        <v>52</v>
      </c>
      <c r="X1167">
        <v>5</v>
      </c>
      <c r="AB1167" t="s">
        <v>72</v>
      </c>
      <c r="AD1167" t="s">
        <v>73</v>
      </c>
      <c r="AE1167" t="s">
        <v>53</v>
      </c>
      <c r="AF1167" t="s">
        <v>53</v>
      </c>
      <c r="AG1167" t="s">
        <v>52</v>
      </c>
      <c r="AH1167">
        <v>3</v>
      </c>
      <c r="AI1167" t="s">
        <v>97</v>
      </c>
      <c r="AJ1167" t="s">
        <v>52</v>
      </c>
      <c r="AK1167" t="s">
        <v>98</v>
      </c>
      <c r="AM1167" t="s">
        <v>62</v>
      </c>
      <c r="AN1167" t="s">
        <v>53</v>
      </c>
      <c r="AP1167">
        <v>0</v>
      </c>
      <c r="AQ1167">
        <v>0</v>
      </c>
      <c r="AR1167">
        <v>9000</v>
      </c>
      <c r="AS1167">
        <v>4000</v>
      </c>
      <c r="AT1167">
        <v>0</v>
      </c>
      <c r="AU1167">
        <v>0</v>
      </c>
      <c r="AV1167">
        <v>0</v>
      </c>
      <c r="AW1167">
        <v>13000</v>
      </c>
    </row>
    <row r="1168" spans="1:49" hidden="1" x14ac:dyDescent="0.35">
      <c r="A1168" s="2" t="s">
        <v>407</v>
      </c>
      <c r="B1168">
        <v>21</v>
      </c>
      <c r="C1168">
        <v>2106</v>
      </c>
      <c r="D1168">
        <v>2</v>
      </c>
      <c r="E1168" t="s">
        <v>50</v>
      </c>
      <c r="F1168">
        <v>78</v>
      </c>
      <c r="G1168" t="s">
        <v>72</v>
      </c>
      <c r="I1168" t="s">
        <v>73</v>
      </c>
      <c r="J1168" t="s">
        <v>53</v>
      </c>
      <c r="K1168" t="s">
        <v>53</v>
      </c>
      <c r="L1168" t="s">
        <v>53</v>
      </c>
      <c r="M1168">
        <v>0</v>
      </c>
      <c r="O1168">
        <v>5</v>
      </c>
      <c r="P1168" s="2">
        <v>10</v>
      </c>
      <c r="Q1168" t="s">
        <v>56</v>
      </c>
      <c r="R1168">
        <v>5</v>
      </c>
      <c r="S1168" s="5">
        <f t="shared" si="18"/>
        <v>0</v>
      </c>
      <c r="T1168" t="s">
        <v>102</v>
      </c>
      <c r="U1168" t="s">
        <v>53</v>
      </c>
      <c r="W1168" t="s">
        <v>52</v>
      </c>
      <c r="X1168">
        <v>6</v>
      </c>
      <c r="AB1168" t="s">
        <v>72</v>
      </c>
      <c r="AD1168" t="s">
        <v>73</v>
      </c>
      <c r="AE1168" t="s">
        <v>53</v>
      </c>
      <c r="AF1168" t="s">
        <v>53</v>
      </c>
      <c r="AG1168" t="s">
        <v>52</v>
      </c>
      <c r="AH1168">
        <v>0</v>
      </c>
      <c r="AI1168" t="s">
        <v>67</v>
      </c>
      <c r="AJ1168" t="s">
        <v>52</v>
      </c>
      <c r="AK1168" t="s">
        <v>68</v>
      </c>
      <c r="AL1168" t="s">
        <v>109</v>
      </c>
      <c r="AN1168" t="s">
        <v>53</v>
      </c>
    </row>
    <row r="1169" spans="1:49" hidden="1" x14ac:dyDescent="0.35">
      <c r="A1169" s="2" t="s">
        <v>407</v>
      </c>
      <c r="B1169">
        <v>21</v>
      </c>
      <c r="C1169">
        <v>2106</v>
      </c>
      <c r="D1169">
        <v>2</v>
      </c>
      <c r="E1169" t="s">
        <v>50</v>
      </c>
      <c r="F1169">
        <v>78</v>
      </c>
      <c r="G1169" t="s">
        <v>72</v>
      </c>
      <c r="I1169" t="s">
        <v>73</v>
      </c>
      <c r="J1169" t="s">
        <v>53</v>
      </c>
      <c r="K1169" t="s">
        <v>53</v>
      </c>
      <c r="L1169" t="s">
        <v>53</v>
      </c>
      <c r="M1169">
        <v>0</v>
      </c>
      <c r="O1169">
        <v>5</v>
      </c>
      <c r="P1169" s="2">
        <v>11</v>
      </c>
      <c r="Q1169" t="s">
        <v>56</v>
      </c>
      <c r="R1169">
        <v>2</v>
      </c>
      <c r="S1169" s="5">
        <f t="shared" si="18"/>
        <v>0</v>
      </c>
      <c r="T1169" t="s">
        <v>102</v>
      </c>
      <c r="U1169" t="s">
        <v>53</v>
      </c>
      <c r="W1169" t="s">
        <v>52</v>
      </c>
      <c r="X1169">
        <v>6</v>
      </c>
      <c r="AB1169" t="s">
        <v>72</v>
      </c>
      <c r="AD1169" t="s">
        <v>73</v>
      </c>
    </row>
    <row r="1170" spans="1:49" hidden="1" x14ac:dyDescent="0.35">
      <c r="A1170" s="2" t="s">
        <v>408</v>
      </c>
      <c r="B1170">
        <v>22</v>
      </c>
      <c r="C1170">
        <v>2201</v>
      </c>
      <c r="D1170">
        <v>2</v>
      </c>
      <c r="E1170" t="s">
        <v>50</v>
      </c>
      <c r="F1170">
        <v>31</v>
      </c>
      <c r="G1170" t="s">
        <v>72</v>
      </c>
      <c r="I1170" t="s">
        <v>73</v>
      </c>
      <c r="J1170" t="s">
        <v>52</v>
      </c>
      <c r="K1170" t="s">
        <v>52</v>
      </c>
      <c r="L1170" t="s">
        <v>52</v>
      </c>
      <c r="M1170">
        <v>7</v>
      </c>
      <c r="N1170" t="s">
        <v>86</v>
      </c>
      <c r="O1170">
        <v>2</v>
      </c>
      <c r="P1170" s="2">
        <v>1</v>
      </c>
      <c r="Q1170" t="s">
        <v>50</v>
      </c>
      <c r="R1170">
        <v>31</v>
      </c>
      <c r="S1170" s="5">
        <f t="shared" si="18"/>
        <v>0</v>
      </c>
      <c r="T1170" t="s">
        <v>54</v>
      </c>
      <c r="U1170" t="s">
        <v>53</v>
      </c>
      <c r="W1170" t="s">
        <v>53</v>
      </c>
      <c r="Y1170" t="s">
        <v>55</v>
      </c>
      <c r="Z1170" t="s">
        <v>52</v>
      </c>
      <c r="AA1170">
        <v>2</v>
      </c>
      <c r="AB1170" t="s">
        <v>72</v>
      </c>
      <c r="AD1170" t="s">
        <v>73</v>
      </c>
      <c r="AE1170" t="s">
        <v>52</v>
      </c>
      <c r="AF1170" t="s">
        <v>52</v>
      </c>
      <c r="AG1170" t="s">
        <v>52</v>
      </c>
      <c r="AH1170">
        <v>7</v>
      </c>
      <c r="AI1170" t="s">
        <v>86</v>
      </c>
      <c r="AJ1170" t="s">
        <v>53</v>
      </c>
    </row>
    <row r="1171" spans="1:49" hidden="1" x14ac:dyDescent="0.35">
      <c r="A1171" s="2" t="s">
        <v>408</v>
      </c>
      <c r="B1171">
        <v>22</v>
      </c>
      <c r="C1171">
        <v>2201</v>
      </c>
      <c r="D1171">
        <v>2</v>
      </c>
      <c r="E1171" t="s">
        <v>50</v>
      </c>
      <c r="F1171">
        <v>31</v>
      </c>
      <c r="G1171" t="s">
        <v>72</v>
      </c>
      <c r="I1171" t="s">
        <v>73</v>
      </c>
      <c r="J1171" t="s">
        <v>52</v>
      </c>
      <c r="K1171" t="s">
        <v>52</v>
      </c>
      <c r="L1171" t="s">
        <v>52</v>
      </c>
      <c r="M1171">
        <v>7</v>
      </c>
      <c r="N1171" t="s">
        <v>86</v>
      </c>
      <c r="O1171">
        <v>2</v>
      </c>
      <c r="P1171" s="2">
        <v>2</v>
      </c>
      <c r="Q1171" t="s">
        <v>56</v>
      </c>
      <c r="R1171">
        <v>20</v>
      </c>
      <c r="S1171" s="5">
        <f t="shared" si="18"/>
        <v>0</v>
      </c>
      <c r="T1171" t="s">
        <v>57</v>
      </c>
      <c r="U1171" t="s">
        <v>53</v>
      </c>
      <c r="W1171" t="s">
        <v>53</v>
      </c>
      <c r="Y1171" t="s">
        <v>55</v>
      </c>
      <c r="Z1171" t="s">
        <v>52</v>
      </c>
      <c r="AA1171">
        <v>1</v>
      </c>
      <c r="AB1171" t="s">
        <v>72</v>
      </c>
      <c r="AD1171" t="s">
        <v>73</v>
      </c>
      <c r="AE1171" t="s">
        <v>52</v>
      </c>
      <c r="AF1171" t="s">
        <v>52</v>
      </c>
      <c r="AG1171" t="s">
        <v>52</v>
      </c>
      <c r="AH1171">
        <v>7</v>
      </c>
      <c r="AI1171" t="s">
        <v>86</v>
      </c>
      <c r="AJ1171" t="s">
        <v>53</v>
      </c>
    </row>
    <row r="1172" spans="1:49" hidden="1" x14ac:dyDescent="0.35">
      <c r="A1172" s="2" t="s">
        <v>408</v>
      </c>
      <c r="B1172">
        <v>22</v>
      </c>
      <c r="C1172">
        <v>2201</v>
      </c>
      <c r="D1172">
        <v>2</v>
      </c>
      <c r="E1172" t="s">
        <v>50</v>
      </c>
      <c r="F1172">
        <v>31</v>
      </c>
      <c r="G1172" t="s">
        <v>72</v>
      </c>
      <c r="I1172" t="s">
        <v>73</v>
      </c>
      <c r="J1172" t="s">
        <v>52</v>
      </c>
      <c r="K1172" t="s">
        <v>52</v>
      </c>
      <c r="L1172" t="s">
        <v>52</v>
      </c>
      <c r="M1172">
        <v>7</v>
      </c>
      <c r="N1172" t="s">
        <v>86</v>
      </c>
      <c r="O1172">
        <v>2</v>
      </c>
      <c r="P1172" s="2">
        <v>3</v>
      </c>
      <c r="Q1172" t="s">
        <v>56</v>
      </c>
      <c r="R1172">
        <v>3</v>
      </c>
      <c r="S1172" s="5">
        <f t="shared" si="18"/>
        <v>0</v>
      </c>
      <c r="T1172" t="s">
        <v>409</v>
      </c>
      <c r="U1172" t="s">
        <v>53</v>
      </c>
      <c r="W1172" t="s">
        <v>52</v>
      </c>
      <c r="X1172">
        <v>2</v>
      </c>
      <c r="AB1172" t="s">
        <v>72</v>
      </c>
      <c r="AD1172" t="s">
        <v>73</v>
      </c>
    </row>
    <row r="1173" spans="1:49" hidden="1" x14ac:dyDescent="0.35">
      <c r="A1173" s="2" t="s">
        <v>408</v>
      </c>
      <c r="B1173">
        <v>22</v>
      </c>
      <c r="C1173">
        <v>2201</v>
      </c>
      <c r="D1173">
        <v>2</v>
      </c>
      <c r="E1173" t="s">
        <v>50</v>
      </c>
      <c r="F1173">
        <v>31</v>
      </c>
      <c r="G1173" t="s">
        <v>72</v>
      </c>
      <c r="I1173" t="s">
        <v>73</v>
      </c>
      <c r="J1173" t="s">
        <v>52</v>
      </c>
      <c r="K1173" t="s">
        <v>52</v>
      </c>
      <c r="L1173" t="s">
        <v>52</v>
      </c>
      <c r="M1173">
        <v>7</v>
      </c>
      <c r="N1173" t="s">
        <v>86</v>
      </c>
      <c r="O1173">
        <v>2</v>
      </c>
      <c r="P1173" s="2">
        <v>4</v>
      </c>
      <c r="Q1173" t="s">
        <v>56</v>
      </c>
      <c r="R1173">
        <v>0</v>
      </c>
      <c r="S1173" s="5">
        <f t="shared" si="18"/>
        <v>0</v>
      </c>
      <c r="T1173" t="s">
        <v>58</v>
      </c>
      <c r="U1173" t="s">
        <v>52</v>
      </c>
      <c r="V1173">
        <v>1</v>
      </c>
      <c r="W1173" t="s">
        <v>52</v>
      </c>
      <c r="X1173">
        <v>2</v>
      </c>
      <c r="AB1173" t="s">
        <v>72</v>
      </c>
    </row>
    <row r="1174" spans="1:49" hidden="1" x14ac:dyDescent="0.35">
      <c r="A1174" s="2" t="s">
        <v>410</v>
      </c>
      <c r="B1174">
        <v>8</v>
      </c>
      <c r="C1174">
        <v>801</v>
      </c>
      <c r="D1174">
        <v>2</v>
      </c>
      <c r="E1174" t="s">
        <v>50</v>
      </c>
      <c r="F1174">
        <v>33</v>
      </c>
      <c r="G1174" t="s">
        <v>72</v>
      </c>
      <c r="I1174" t="s">
        <v>73</v>
      </c>
      <c r="J1174" t="s">
        <v>52</v>
      </c>
      <c r="K1174" t="s">
        <v>52</v>
      </c>
      <c r="L1174" t="s">
        <v>52</v>
      </c>
      <c r="M1174">
        <v>5</v>
      </c>
      <c r="N1174" t="s">
        <v>78</v>
      </c>
      <c r="O1174">
        <v>3</v>
      </c>
      <c r="P1174" s="2">
        <v>1</v>
      </c>
      <c r="Q1174" t="s">
        <v>50</v>
      </c>
      <c r="R1174">
        <v>33</v>
      </c>
      <c r="S1174" s="5">
        <f t="shared" si="18"/>
        <v>0</v>
      </c>
      <c r="T1174" t="s">
        <v>54</v>
      </c>
      <c r="U1174" t="s">
        <v>53</v>
      </c>
      <c r="W1174" t="s">
        <v>53</v>
      </c>
      <c r="Y1174" t="s">
        <v>55</v>
      </c>
      <c r="Z1174" t="s">
        <v>52</v>
      </c>
      <c r="AA1174">
        <v>2</v>
      </c>
      <c r="AB1174" t="s">
        <v>72</v>
      </c>
      <c r="AD1174" t="s">
        <v>73</v>
      </c>
      <c r="AE1174" t="s">
        <v>52</v>
      </c>
      <c r="AF1174" t="s">
        <v>52</v>
      </c>
      <c r="AG1174" t="s">
        <v>52</v>
      </c>
      <c r="AH1174">
        <v>5</v>
      </c>
      <c r="AI1174" t="s">
        <v>78</v>
      </c>
      <c r="AJ1174" t="s">
        <v>53</v>
      </c>
    </row>
    <row r="1175" spans="1:49" hidden="1" x14ac:dyDescent="0.35">
      <c r="A1175" s="2" t="s">
        <v>410</v>
      </c>
      <c r="B1175">
        <v>8</v>
      </c>
      <c r="C1175">
        <v>801</v>
      </c>
      <c r="D1175">
        <v>2</v>
      </c>
      <c r="E1175" t="s">
        <v>50</v>
      </c>
      <c r="F1175">
        <v>33</v>
      </c>
      <c r="G1175" t="s">
        <v>72</v>
      </c>
      <c r="I1175" t="s">
        <v>73</v>
      </c>
      <c r="J1175" t="s">
        <v>52</v>
      </c>
      <c r="K1175" t="s">
        <v>52</v>
      </c>
      <c r="L1175" t="s">
        <v>52</v>
      </c>
      <c r="M1175">
        <v>5</v>
      </c>
      <c r="N1175" t="s">
        <v>78</v>
      </c>
      <c r="O1175">
        <v>3</v>
      </c>
      <c r="P1175" s="2">
        <v>2</v>
      </c>
      <c r="Q1175" t="s">
        <v>56</v>
      </c>
      <c r="R1175">
        <v>32</v>
      </c>
      <c r="S1175" s="5">
        <f t="shared" si="18"/>
        <v>0</v>
      </c>
      <c r="T1175" t="s">
        <v>57</v>
      </c>
      <c r="U1175" t="s">
        <v>53</v>
      </c>
      <c r="W1175" t="s">
        <v>53</v>
      </c>
      <c r="Y1175" t="s">
        <v>55</v>
      </c>
      <c r="Z1175" t="s">
        <v>52</v>
      </c>
      <c r="AA1175">
        <v>1</v>
      </c>
      <c r="AB1175" t="s">
        <v>72</v>
      </c>
      <c r="AD1175" t="s">
        <v>73</v>
      </c>
      <c r="AE1175" t="s">
        <v>52</v>
      </c>
      <c r="AF1175" t="s">
        <v>52</v>
      </c>
      <c r="AG1175" t="s">
        <v>52</v>
      </c>
      <c r="AH1175">
        <v>5</v>
      </c>
      <c r="AI1175" t="s">
        <v>78</v>
      </c>
      <c r="AJ1175" t="s">
        <v>53</v>
      </c>
    </row>
    <row r="1176" spans="1:49" x14ac:dyDescent="0.35">
      <c r="A1176" s="2" t="s">
        <v>410</v>
      </c>
      <c r="B1176">
        <v>8</v>
      </c>
      <c r="C1176">
        <v>801</v>
      </c>
      <c r="D1176">
        <v>2</v>
      </c>
      <c r="E1176" t="s">
        <v>50</v>
      </c>
      <c r="F1176">
        <v>33</v>
      </c>
      <c r="G1176" t="s">
        <v>72</v>
      </c>
      <c r="I1176" t="s">
        <v>73</v>
      </c>
      <c r="J1176" t="s">
        <v>52</v>
      </c>
      <c r="K1176" t="s">
        <v>52</v>
      </c>
      <c r="L1176" t="s">
        <v>52</v>
      </c>
      <c r="M1176">
        <v>5</v>
      </c>
      <c r="N1176" t="s">
        <v>78</v>
      </c>
      <c r="O1176">
        <v>3</v>
      </c>
      <c r="P1176" s="6">
        <v>3</v>
      </c>
      <c r="Q1176" t="s">
        <v>56</v>
      </c>
      <c r="R1176">
        <v>10</v>
      </c>
      <c r="S1176" s="5">
        <f t="shared" si="18"/>
        <v>1</v>
      </c>
      <c r="T1176" t="s">
        <v>58</v>
      </c>
      <c r="U1176" t="s">
        <v>52</v>
      </c>
      <c r="V1176">
        <v>1</v>
      </c>
      <c r="W1176" t="s">
        <v>52</v>
      </c>
      <c r="X1176">
        <v>2</v>
      </c>
      <c r="AB1176" t="s">
        <v>72</v>
      </c>
      <c r="AD1176" t="s">
        <v>73</v>
      </c>
      <c r="AE1176" t="s">
        <v>52</v>
      </c>
      <c r="AF1176" t="s">
        <v>52</v>
      </c>
      <c r="AG1176" t="s">
        <v>52</v>
      </c>
      <c r="AH1176">
        <v>4</v>
      </c>
      <c r="AI1176" t="s">
        <v>83</v>
      </c>
      <c r="AJ1176" t="s">
        <v>52</v>
      </c>
      <c r="AK1176" t="s">
        <v>84</v>
      </c>
      <c r="AM1176" t="s">
        <v>62</v>
      </c>
      <c r="AN1176" t="s">
        <v>53</v>
      </c>
      <c r="AP1176">
        <v>0</v>
      </c>
      <c r="AQ1176">
        <v>0</v>
      </c>
      <c r="AR1176">
        <v>37000</v>
      </c>
      <c r="AS1176">
        <v>3000</v>
      </c>
      <c r="AT1176">
        <v>324000</v>
      </c>
      <c r="AU1176">
        <v>0</v>
      </c>
      <c r="AV1176">
        <v>0</v>
      </c>
      <c r="AW1176">
        <v>364000</v>
      </c>
    </row>
    <row r="1177" spans="1:49" hidden="1" x14ac:dyDescent="0.35">
      <c r="A1177" s="2" t="s">
        <v>410</v>
      </c>
      <c r="B1177">
        <v>8</v>
      </c>
      <c r="C1177">
        <v>801</v>
      </c>
      <c r="D1177">
        <v>2</v>
      </c>
      <c r="E1177" t="s">
        <v>50</v>
      </c>
      <c r="F1177">
        <v>33</v>
      </c>
      <c r="G1177" t="s">
        <v>72</v>
      </c>
      <c r="I1177" t="s">
        <v>73</v>
      </c>
      <c r="J1177" t="s">
        <v>52</v>
      </c>
      <c r="K1177" t="s">
        <v>52</v>
      </c>
      <c r="L1177" t="s">
        <v>52</v>
      </c>
      <c r="M1177">
        <v>5</v>
      </c>
      <c r="N1177" t="s">
        <v>78</v>
      </c>
      <c r="O1177">
        <v>3</v>
      </c>
      <c r="P1177" s="2">
        <v>4</v>
      </c>
      <c r="Q1177" t="s">
        <v>56</v>
      </c>
      <c r="R1177">
        <v>5</v>
      </c>
      <c r="S1177" s="5">
        <f t="shared" si="18"/>
        <v>0</v>
      </c>
      <c r="T1177" t="s">
        <v>58</v>
      </c>
      <c r="U1177" t="s">
        <v>52</v>
      </c>
      <c r="V1177">
        <v>1</v>
      </c>
      <c r="W1177" t="s">
        <v>52</v>
      </c>
      <c r="X1177">
        <v>2</v>
      </c>
      <c r="AB1177" t="s">
        <v>72</v>
      </c>
      <c r="AD1177" t="s">
        <v>73</v>
      </c>
      <c r="AE1177" t="s">
        <v>53</v>
      </c>
      <c r="AF1177" t="s">
        <v>53</v>
      </c>
      <c r="AG1177" t="s">
        <v>52</v>
      </c>
      <c r="AH1177">
        <v>1</v>
      </c>
      <c r="AI1177" t="s">
        <v>68</v>
      </c>
      <c r="AJ1177" t="s">
        <v>52</v>
      </c>
      <c r="AK1177" t="s">
        <v>74</v>
      </c>
      <c r="AM1177" t="s">
        <v>62</v>
      </c>
      <c r="AN1177" t="s">
        <v>53</v>
      </c>
      <c r="AP1177">
        <v>0</v>
      </c>
      <c r="AQ1177">
        <v>0</v>
      </c>
      <c r="AR1177">
        <v>0</v>
      </c>
      <c r="AS1177">
        <v>0</v>
      </c>
      <c r="AT1177">
        <v>324000</v>
      </c>
      <c r="AU1177">
        <v>0</v>
      </c>
      <c r="AV1177">
        <v>0</v>
      </c>
      <c r="AW1177">
        <v>324000</v>
      </c>
    </row>
    <row r="1178" spans="1:49" hidden="1" x14ac:dyDescent="0.35">
      <c r="A1178" s="2" t="s">
        <v>410</v>
      </c>
      <c r="B1178">
        <v>8</v>
      </c>
      <c r="C1178">
        <v>801</v>
      </c>
      <c r="D1178">
        <v>2</v>
      </c>
      <c r="E1178" t="s">
        <v>50</v>
      </c>
      <c r="F1178">
        <v>33</v>
      </c>
      <c r="G1178" t="s">
        <v>72</v>
      </c>
      <c r="I1178" t="s">
        <v>73</v>
      </c>
      <c r="J1178" t="s">
        <v>52</v>
      </c>
      <c r="K1178" t="s">
        <v>52</v>
      </c>
      <c r="L1178" t="s">
        <v>52</v>
      </c>
      <c r="M1178">
        <v>5</v>
      </c>
      <c r="N1178" t="s">
        <v>78</v>
      </c>
      <c r="O1178">
        <v>3</v>
      </c>
      <c r="P1178" s="2">
        <v>5</v>
      </c>
      <c r="Q1178" t="s">
        <v>56</v>
      </c>
      <c r="R1178">
        <v>1</v>
      </c>
      <c r="S1178" s="5">
        <f t="shared" si="18"/>
        <v>0</v>
      </c>
      <c r="T1178" t="s">
        <v>58</v>
      </c>
      <c r="U1178" t="s">
        <v>52</v>
      </c>
      <c r="V1178">
        <v>1</v>
      </c>
      <c r="W1178" t="s">
        <v>52</v>
      </c>
      <c r="X1178">
        <v>2</v>
      </c>
      <c r="AB1178" t="s">
        <v>72</v>
      </c>
    </row>
    <row r="1179" spans="1:49" hidden="1" x14ac:dyDescent="0.35">
      <c r="A1179" s="2" t="s">
        <v>411</v>
      </c>
      <c r="B1179">
        <v>8</v>
      </c>
      <c r="C1179">
        <v>802</v>
      </c>
      <c r="D1179">
        <v>1</v>
      </c>
      <c r="E1179" t="s">
        <v>56</v>
      </c>
      <c r="F1179">
        <v>74</v>
      </c>
      <c r="G1179" t="s">
        <v>72</v>
      </c>
      <c r="I1179" t="s">
        <v>73</v>
      </c>
      <c r="J1179" t="s">
        <v>53</v>
      </c>
      <c r="K1179" t="s">
        <v>53</v>
      </c>
      <c r="L1179" t="s">
        <v>53</v>
      </c>
      <c r="M1179">
        <v>0</v>
      </c>
      <c r="P1179" s="2">
        <v>1</v>
      </c>
      <c r="Q1179" t="s">
        <v>56</v>
      </c>
      <c r="R1179">
        <v>74</v>
      </c>
      <c r="S1179" s="5">
        <f t="shared" si="18"/>
        <v>0</v>
      </c>
      <c r="T1179" t="s">
        <v>54</v>
      </c>
      <c r="U1179" t="s">
        <v>53</v>
      </c>
      <c r="W1179" t="s">
        <v>53</v>
      </c>
      <c r="Y1179" t="s">
        <v>92</v>
      </c>
      <c r="AB1179" t="s">
        <v>72</v>
      </c>
      <c r="AD1179" t="s">
        <v>73</v>
      </c>
      <c r="AE1179" t="s">
        <v>53</v>
      </c>
      <c r="AF1179" t="s">
        <v>53</v>
      </c>
      <c r="AG1179" t="s">
        <v>53</v>
      </c>
    </row>
    <row r="1180" spans="1:49" hidden="1" x14ac:dyDescent="0.35">
      <c r="A1180" s="2" t="s">
        <v>412</v>
      </c>
      <c r="B1180">
        <v>8</v>
      </c>
      <c r="C1180">
        <v>811</v>
      </c>
      <c r="D1180">
        <v>1</v>
      </c>
      <c r="E1180" t="s">
        <v>50</v>
      </c>
      <c r="F1180">
        <v>58</v>
      </c>
      <c r="G1180" t="s">
        <v>72</v>
      </c>
      <c r="I1180" t="s">
        <v>73</v>
      </c>
      <c r="J1180" t="s">
        <v>52</v>
      </c>
      <c r="K1180" t="s">
        <v>52</v>
      </c>
      <c r="L1180" t="s">
        <v>52</v>
      </c>
      <c r="M1180">
        <v>4</v>
      </c>
      <c r="N1180" t="s">
        <v>83</v>
      </c>
      <c r="O1180">
        <v>1</v>
      </c>
      <c r="P1180" s="2">
        <v>1</v>
      </c>
      <c r="Q1180" t="s">
        <v>50</v>
      </c>
      <c r="R1180">
        <v>58</v>
      </c>
      <c r="S1180" s="5">
        <f t="shared" si="18"/>
        <v>0</v>
      </c>
      <c r="T1180" t="s">
        <v>54</v>
      </c>
      <c r="U1180" t="s">
        <v>53</v>
      </c>
      <c r="W1180" t="s">
        <v>53</v>
      </c>
      <c r="Y1180" t="s">
        <v>55</v>
      </c>
      <c r="Z1180" t="s">
        <v>52</v>
      </c>
      <c r="AA1180">
        <v>2</v>
      </c>
      <c r="AB1180" t="s">
        <v>72</v>
      </c>
      <c r="AD1180" t="s">
        <v>73</v>
      </c>
      <c r="AE1180" t="s">
        <v>52</v>
      </c>
      <c r="AF1180" t="s">
        <v>52</v>
      </c>
      <c r="AG1180" t="s">
        <v>52</v>
      </c>
      <c r="AH1180">
        <v>4</v>
      </c>
      <c r="AI1180" t="s">
        <v>83</v>
      </c>
      <c r="AJ1180" t="s">
        <v>53</v>
      </c>
    </row>
    <row r="1181" spans="1:49" hidden="1" x14ac:dyDescent="0.35">
      <c r="A1181" s="2" t="s">
        <v>412</v>
      </c>
      <c r="B1181">
        <v>8</v>
      </c>
      <c r="C1181">
        <v>811</v>
      </c>
      <c r="D1181">
        <v>1</v>
      </c>
      <c r="E1181" t="s">
        <v>50</v>
      </c>
      <c r="F1181">
        <v>58</v>
      </c>
      <c r="G1181" t="s">
        <v>72</v>
      </c>
      <c r="I1181" t="s">
        <v>73</v>
      </c>
      <c r="J1181" t="s">
        <v>52</v>
      </c>
      <c r="K1181" t="s">
        <v>52</v>
      </c>
      <c r="L1181" t="s">
        <v>52</v>
      </c>
      <c r="M1181">
        <v>4</v>
      </c>
      <c r="N1181" t="s">
        <v>83</v>
      </c>
      <c r="O1181">
        <v>1</v>
      </c>
      <c r="P1181" s="2">
        <v>2</v>
      </c>
      <c r="Q1181" t="s">
        <v>56</v>
      </c>
      <c r="R1181">
        <v>49</v>
      </c>
      <c r="S1181" s="5">
        <f t="shared" si="18"/>
        <v>0</v>
      </c>
      <c r="T1181" t="s">
        <v>57</v>
      </c>
      <c r="U1181" t="s">
        <v>53</v>
      </c>
      <c r="W1181" t="s">
        <v>53</v>
      </c>
      <c r="Y1181" t="s">
        <v>55</v>
      </c>
      <c r="Z1181" t="s">
        <v>52</v>
      </c>
      <c r="AA1181">
        <v>1</v>
      </c>
      <c r="AB1181" t="s">
        <v>72</v>
      </c>
      <c r="AD1181" t="s">
        <v>73</v>
      </c>
      <c r="AE1181" t="s">
        <v>52</v>
      </c>
      <c r="AF1181" t="s">
        <v>52</v>
      </c>
      <c r="AG1181" t="s">
        <v>52</v>
      </c>
      <c r="AH1181">
        <v>4</v>
      </c>
      <c r="AI1181" t="s">
        <v>83</v>
      </c>
      <c r="AJ1181" t="s">
        <v>53</v>
      </c>
    </row>
    <row r="1182" spans="1:49" hidden="1" x14ac:dyDescent="0.35">
      <c r="A1182" s="2" t="s">
        <v>412</v>
      </c>
      <c r="B1182">
        <v>8</v>
      </c>
      <c r="C1182">
        <v>811</v>
      </c>
      <c r="D1182">
        <v>1</v>
      </c>
      <c r="E1182" t="s">
        <v>50</v>
      </c>
      <c r="F1182">
        <v>58</v>
      </c>
      <c r="G1182" t="s">
        <v>72</v>
      </c>
      <c r="I1182" t="s">
        <v>73</v>
      </c>
      <c r="J1182" t="s">
        <v>52</v>
      </c>
      <c r="K1182" t="s">
        <v>52</v>
      </c>
      <c r="L1182" t="s">
        <v>52</v>
      </c>
      <c r="M1182">
        <v>4</v>
      </c>
      <c r="N1182" t="s">
        <v>83</v>
      </c>
      <c r="O1182">
        <v>1</v>
      </c>
      <c r="P1182" s="2">
        <v>3</v>
      </c>
      <c r="Q1182" t="s">
        <v>56</v>
      </c>
      <c r="R1182">
        <v>24</v>
      </c>
      <c r="S1182" s="5">
        <f t="shared" si="18"/>
        <v>0</v>
      </c>
      <c r="T1182" t="s">
        <v>58</v>
      </c>
      <c r="U1182" t="s">
        <v>52</v>
      </c>
      <c r="V1182">
        <v>1</v>
      </c>
      <c r="W1182" t="s">
        <v>52</v>
      </c>
      <c r="X1182">
        <v>2</v>
      </c>
      <c r="Y1182" t="s">
        <v>59</v>
      </c>
      <c r="AB1182" t="s">
        <v>72</v>
      </c>
      <c r="AD1182" t="s">
        <v>52</v>
      </c>
      <c r="AE1182" t="s">
        <v>52</v>
      </c>
      <c r="AF1182" t="s">
        <v>52</v>
      </c>
      <c r="AG1182" t="s">
        <v>52</v>
      </c>
      <c r="AH1182">
        <v>16</v>
      </c>
      <c r="AI1182" t="s">
        <v>140</v>
      </c>
      <c r="AJ1182" t="s">
        <v>53</v>
      </c>
    </row>
    <row r="1183" spans="1:49" x14ac:dyDescent="0.35">
      <c r="A1183" s="2" t="s">
        <v>412</v>
      </c>
      <c r="B1183">
        <v>8</v>
      </c>
      <c r="C1183">
        <v>811</v>
      </c>
      <c r="D1183">
        <v>1</v>
      </c>
      <c r="E1183" t="s">
        <v>50</v>
      </c>
      <c r="F1183">
        <v>58</v>
      </c>
      <c r="G1183" t="s">
        <v>72</v>
      </c>
      <c r="I1183" t="s">
        <v>73</v>
      </c>
      <c r="J1183" t="s">
        <v>52</v>
      </c>
      <c r="K1183" t="s">
        <v>52</v>
      </c>
      <c r="L1183" t="s">
        <v>52</v>
      </c>
      <c r="M1183">
        <v>4</v>
      </c>
      <c r="N1183" t="s">
        <v>83</v>
      </c>
      <c r="O1183">
        <v>1</v>
      </c>
      <c r="P1183" s="6">
        <v>4</v>
      </c>
      <c r="Q1183" t="s">
        <v>56</v>
      </c>
      <c r="R1183">
        <v>15</v>
      </c>
      <c r="S1183" s="5">
        <f t="shared" si="18"/>
        <v>1</v>
      </c>
      <c r="T1183" t="s">
        <v>58</v>
      </c>
      <c r="U1183" t="s">
        <v>52</v>
      </c>
      <c r="V1183">
        <v>1</v>
      </c>
      <c r="W1183" t="s">
        <v>52</v>
      </c>
      <c r="X1183">
        <v>2</v>
      </c>
      <c r="Y1183" t="s">
        <v>59</v>
      </c>
      <c r="AB1183" t="s">
        <v>72</v>
      </c>
      <c r="AD1183" t="s">
        <v>52</v>
      </c>
      <c r="AE1183" t="s">
        <v>52</v>
      </c>
      <c r="AF1183" t="s">
        <v>52</v>
      </c>
      <c r="AG1183" t="s">
        <v>52</v>
      </c>
      <c r="AH1183">
        <v>10</v>
      </c>
      <c r="AI1183" t="s">
        <v>80</v>
      </c>
      <c r="AJ1183" t="s">
        <v>52</v>
      </c>
      <c r="AK1183" t="s">
        <v>81</v>
      </c>
      <c r="AM1183" t="s">
        <v>62</v>
      </c>
      <c r="AN1183" t="s">
        <v>52</v>
      </c>
      <c r="AP1183">
        <v>624000</v>
      </c>
      <c r="AQ1183">
        <v>560000</v>
      </c>
      <c r="AR1183">
        <v>50000</v>
      </c>
      <c r="AS1183">
        <v>80000</v>
      </c>
      <c r="AT1183">
        <v>840000</v>
      </c>
      <c r="AU1183">
        <v>0</v>
      </c>
      <c r="AV1183">
        <v>0</v>
      </c>
      <c r="AW1183">
        <v>2154000</v>
      </c>
    </row>
    <row r="1184" spans="1:49" hidden="1" x14ac:dyDescent="0.35">
      <c r="A1184" s="2" t="s">
        <v>413</v>
      </c>
      <c r="B1184">
        <v>5</v>
      </c>
      <c r="C1184">
        <v>507</v>
      </c>
      <c r="D1184">
        <v>2</v>
      </c>
      <c r="E1184" t="s">
        <v>50</v>
      </c>
      <c r="F1184">
        <v>28</v>
      </c>
      <c r="G1184" t="s">
        <v>72</v>
      </c>
      <c r="I1184" t="s">
        <v>73</v>
      </c>
      <c r="J1184" t="s">
        <v>52</v>
      </c>
      <c r="K1184" t="s">
        <v>52</v>
      </c>
      <c r="L1184" t="s">
        <v>52</v>
      </c>
      <c r="M1184">
        <v>16</v>
      </c>
      <c r="N1184" t="s">
        <v>140</v>
      </c>
      <c r="O1184">
        <v>1</v>
      </c>
      <c r="P1184" s="2">
        <v>1</v>
      </c>
      <c r="Q1184" t="s">
        <v>50</v>
      </c>
      <c r="R1184">
        <v>28</v>
      </c>
      <c r="S1184" s="5">
        <f t="shared" si="18"/>
        <v>0</v>
      </c>
      <c r="T1184" t="s">
        <v>54</v>
      </c>
      <c r="U1184" t="s">
        <v>53</v>
      </c>
      <c r="W1184" t="s">
        <v>53</v>
      </c>
      <c r="Y1184" t="s">
        <v>55</v>
      </c>
      <c r="Z1184" t="s">
        <v>52</v>
      </c>
      <c r="AA1184">
        <v>2</v>
      </c>
      <c r="AB1184" t="s">
        <v>72</v>
      </c>
      <c r="AD1184" t="s">
        <v>73</v>
      </c>
      <c r="AE1184" t="s">
        <v>52</v>
      </c>
      <c r="AF1184" t="s">
        <v>52</v>
      </c>
      <c r="AG1184" t="s">
        <v>52</v>
      </c>
      <c r="AH1184">
        <v>16</v>
      </c>
      <c r="AI1184" t="s">
        <v>140</v>
      </c>
      <c r="AJ1184" t="s">
        <v>53</v>
      </c>
    </row>
    <row r="1185" spans="1:49" hidden="1" x14ac:dyDescent="0.35">
      <c r="A1185" s="2" t="s">
        <v>413</v>
      </c>
      <c r="B1185">
        <v>5</v>
      </c>
      <c r="C1185">
        <v>507</v>
      </c>
      <c r="D1185">
        <v>2</v>
      </c>
      <c r="E1185" t="s">
        <v>50</v>
      </c>
      <c r="F1185">
        <v>28</v>
      </c>
      <c r="G1185" t="s">
        <v>72</v>
      </c>
      <c r="I1185" t="s">
        <v>73</v>
      </c>
      <c r="J1185" t="s">
        <v>52</v>
      </c>
      <c r="K1185" t="s">
        <v>52</v>
      </c>
      <c r="L1185" t="s">
        <v>52</v>
      </c>
      <c r="M1185">
        <v>16</v>
      </c>
      <c r="N1185" t="s">
        <v>140</v>
      </c>
      <c r="O1185">
        <v>1</v>
      </c>
      <c r="P1185" s="2">
        <v>2</v>
      </c>
      <c r="Q1185" t="s">
        <v>56</v>
      </c>
      <c r="R1185">
        <v>24</v>
      </c>
      <c r="S1185" s="5">
        <f t="shared" si="18"/>
        <v>0</v>
      </c>
      <c r="T1185" t="s">
        <v>57</v>
      </c>
      <c r="U1185" t="s">
        <v>53</v>
      </c>
      <c r="W1185" t="s">
        <v>53</v>
      </c>
      <c r="Y1185" t="s">
        <v>55</v>
      </c>
      <c r="Z1185" t="s">
        <v>52</v>
      </c>
      <c r="AA1185">
        <v>1</v>
      </c>
      <c r="AB1185" t="s">
        <v>72</v>
      </c>
      <c r="AD1185" t="s">
        <v>73</v>
      </c>
      <c r="AE1185" t="s">
        <v>52</v>
      </c>
      <c r="AF1185" t="s">
        <v>52</v>
      </c>
      <c r="AG1185" t="s">
        <v>52</v>
      </c>
      <c r="AH1185">
        <v>12</v>
      </c>
      <c r="AI1185" t="s">
        <v>76</v>
      </c>
      <c r="AJ1185" t="s">
        <v>53</v>
      </c>
    </row>
    <row r="1186" spans="1:49" hidden="1" x14ac:dyDescent="0.35">
      <c r="A1186" s="2" t="s">
        <v>413</v>
      </c>
      <c r="B1186">
        <v>5</v>
      </c>
      <c r="C1186">
        <v>507</v>
      </c>
      <c r="D1186">
        <v>2</v>
      </c>
      <c r="E1186" t="s">
        <v>50</v>
      </c>
      <c r="F1186">
        <v>28</v>
      </c>
      <c r="G1186" t="s">
        <v>72</v>
      </c>
      <c r="I1186" t="s">
        <v>73</v>
      </c>
      <c r="J1186" t="s">
        <v>52</v>
      </c>
      <c r="K1186" t="s">
        <v>52</v>
      </c>
      <c r="L1186" t="s">
        <v>52</v>
      </c>
      <c r="M1186">
        <v>16</v>
      </c>
      <c r="N1186" t="s">
        <v>140</v>
      </c>
      <c r="O1186">
        <v>1</v>
      </c>
      <c r="P1186" s="2">
        <v>3</v>
      </c>
      <c r="Q1186" t="s">
        <v>56</v>
      </c>
      <c r="R1186">
        <v>3</v>
      </c>
      <c r="S1186" s="5">
        <f t="shared" si="18"/>
        <v>0</v>
      </c>
      <c r="T1186" t="s">
        <v>58</v>
      </c>
      <c r="U1186" t="s">
        <v>52</v>
      </c>
      <c r="V1186">
        <v>1</v>
      </c>
      <c r="W1186" t="s">
        <v>52</v>
      </c>
      <c r="X1186">
        <v>2</v>
      </c>
      <c r="AB1186" t="s">
        <v>72</v>
      </c>
      <c r="AD1186" t="s">
        <v>73</v>
      </c>
    </row>
    <row r="1187" spans="1:49" hidden="1" x14ac:dyDescent="0.35">
      <c r="A1187" s="2" t="s">
        <v>414</v>
      </c>
      <c r="B1187">
        <v>6</v>
      </c>
      <c r="C1187">
        <v>603</v>
      </c>
      <c r="D1187">
        <v>1</v>
      </c>
      <c r="E1187" t="s">
        <v>50</v>
      </c>
      <c r="F1187">
        <v>43</v>
      </c>
      <c r="G1187" t="s">
        <v>72</v>
      </c>
      <c r="I1187" t="s">
        <v>73</v>
      </c>
      <c r="J1187" t="s">
        <v>52</v>
      </c>
      <c r="K1187" t="s">
        <v>52</v>
      </c>
      <c r="L1187" t="s">
        <v>52</v>
      </c>
      <c r="M1187">
        <v>7</v>
      </c>
      <c r="N1187" t="s">
        <v>86</v>
      </c>
      <c r="O1187">
        <v>2</v>
      </c>
      <c r="P1187" s="2">
        <v>1</v>
      </c>
      <c r="Q1187" t="s">
        <v>50</v>
      </c>
      <c r="R1187">
        <v>43</v>
      </c>
      <c r="S1187" s="5">
        <f t="shared" si="18"/>
        <v>0</v>
      </c>
      <c r="T1187" t="s">
        <v>54</v>
      </c>
      <c r="U1187" t="s">
        <v>53</v>
      </c>
      <c r="W1187" t="s">
        <v>53</v>
      </c>
      <c r="Y1187" t="s">
        <v>55</v>
      </c>
      <c r="Z1187" t="s">
        <v>52</v>
      </c>
      <c r="AA1187">
        <v>2</v>
      </c>
      <c r="AB1187" t="s">
        <v>72</v>
      </c>
      <c r="AD1187" t="s">
        <v>73</v>
      </c>
      <c r="AE1187" t="s">
        <v>52</v>
      </c>
      <c r="AF1187" t="s">
        <v>52</v>
      </c>
      <c r="AG1187" t="s">
        <v>52</v>
      </c>
      <c r="AH1187">
        <v>7</v>
      </c>
      <c r="AI1187" t="s">
        <v>86</v>
      </c>
      <c r="AJ1187" t="s">
        <v>53</v>
      </c>
    </row>
    <row r="1188" spans="1:49" hidden="1" x14ac:dyDescent="0.35">
      <c r="A1188" s="2" t="s">
        <v>414</v>
      </c>
      <c r="B1188">
        <v>6</v>
      </c>
      <c r="C1188">
        <v>603</v>
      </c>
      <c r="D1188">
        <v>1</v>
      </c>
      <c r="E1188" t="s">
        <v>50</v>
      </c>
      <c r="F1188">
        <v>43</v>
      </c>
      <c r="G1188" t="s">
        <v>72</v>
      </c>
      <c r="I1188" t="s">
        <v>73</v>
      </c>
      <c r="J1188" t="s">
        <v>52</v>
      </c>
      <c r="K1188" t="s">
        <v>52</v>
      </c>
      <c r="L1188" t="s">
        <v>52</v>
      </c>
      <c r="M1188">
        <v>7</v>
      </c>
      <c r="N1188" t="s">
        <v>86</v>
      </c>
      <c r="O1188">
        <v>2</v>
      </c>
      <c r="P1188" s="2">
        <v>2</v>
      </c>
      <c r="Q1188" t="s">
        <v>56</v>
      </c>
      <c r="R1188">
        <v>37</v>
      </c>
      <c r="S1188" s="5">
        <f t="shared" si="18"/>
        <v>0</v>
      </c>
      <c r="T1188" t="s">
        <v>57</v>
      </c>
      <c r="U1188" t="s">
        <v>53</v>
      </c>
      <c r="W1188" t="s">
        <v>53</v>
      </c>
      <c r="Y1188" t="s">
        <v>55</v>
      </c>
      <c r="Z1188" t="s">
        <v>52</v>
      </c>
      <c r="AA1188">
        <v>1</v>
      </c>
      <c r="AB1188" t="s">
        <v>72</v>
      </c>
      <c r="AD1188" t="s">
        <v>73</v>
      </c>
      <c r="AE1188" t="s">
        <v>52</v>
      </c>
      <c r="AF1188" t="s">
        <v>52</v>
      </c>
      <c r="AG1188" t="s">
        <v>52</v>
      </c>
      <c r="AH1188">
        <v>5</v>
      </c>
      <c r="AI1188" t="s">
        <v>78</v>
      </c>
      <c r="AJ1188" t="s">
        <v>53</v>
      </c>
    </row>
    <row r="1189" spans="1:49" x14ac:dyDescent="0.35">
      <c r="A1189" s="2" t="s">
        <v>414</v>
      </c>
      <c r="B1189">
        <v>6</v>
      </c>
      <c r="C1189">
        <v>603</v>
      </c>
      <c r="D1189">
        <v>1</v>
      </c>
      <c r="E1189" t="s">
        <v>50</v>
      </c>
      <c r="F1189">
        <v>43</v>
      </c>
      <c r="G1189" t="s">
        <v>72</v>
      </c>
      <c r="I1189" t="s">
        <v>73</v>
      </c>
      <c r="J1189" t="s">
        <v>52</v>
      </c>
      <c r="K1189" t="s">
        <v>52</v>
      </c>
      <c r="L1189" t="s">
        <v>52</v>
      </c>
      <c r="M1189">
        <v>7</v>
      </c>
      <c r="N1189" t="s">
        <v>86</v>
      </c>
      <c r="O1189">
        <v>2</v>
      </c>
      <c r="P1189" s="6">
        <v>3</v>
      </c>
      <c r="Q1189" t="s">
        <v>56</v>
      </c>
      <c r="R1189">
        <v>12</v>
      </c>
      <c r="S1189" s="5">
        <f t="shared" si="18"/>
        <v>1</v>
      </c>
      <c r="T1189" t="s">
        <v>58</v>
      </c>
      <c r="U1189" t="s">
        <v>52</v>
      </c>
      <c r="V1189">
        <v>1</v>
      </c>
      <c r="W1189" t="s">
        <v>52</v>
      </c>
      <c r="X1189">
        <v>2</v>
      </c>
      <c r="AB1189" t="s">
        <v>72</v>
      </c>
      <c r="AD1189" t="s">
        <v>73</v>
      </c>
      <c r="AE1189" t="s">
        <v>52</v>
      </c>
      <c r="AF1189" t="s">
        <v>52</v>
      </c>
      <c r="AG1189" t="s">
        <v>52</v>
      </c>
      <c r="AH1189">
        <v>4</v>
      </c>
      <c r="AI1189" t="s">
        <v>83</v>
      </c>
      <c r="AJ1189" t="s">
        <v>52</v>
      </c>
      <c r="AK1189" t="s">
        <v>84</v>
      </c>
      <c r="AM1189" t="s">
        <v>62</v>
      </c>
      <c r="AN1189" t="s">
        <v>52</v>
      </c>
      <c r="AP1189">
        <v>0</v>
      </c>
      <c r="AQ1189">
        <v>240000</v>
      </c>
      <c r="AR1189">
        <v>25000</v>
      </c>
      <c r="AS1189">
        <v>45000</v>
      </c>
      <c r="AT1189">
        <v>1200000</v>
      </c>
      <c r="AU1189">
        <v>0</v>
      </c>
      <c r="AV1189">
        <v>5000</v>
      </c>
      <c r="AW1189">
        <v>1515000</v>
      </c>
    </row>
    <row r="1190" spans="1:49" x14ac:dyDescent="0.35">
      <c r="A1190" s="2" t="s">
        <v>414</v>
      </c>
      <c r="B1190">
        <v>6</v>
      </c>
      <c r="C1190">
        <v>603</v>
      </c>
      <c r="D1190">
        <v>1</v>
      </c>
      <c r="E1190" t="s">
        <v>50</v>
      </c>
      <c r="F1190">
        <v>43</v>
      </c>
      <c r="G1190" t="s">
        <v>72</v>
      </c>
      <c r="I1190" t="s">
        <v>73</v>
      </c>
      <c r="J1190" t="s">
        <v>52</v>
      </c>
      <c r="K1190" t="s">
        <v>52</v>
      </c>
      <c r="L1190" t="s">
        <v>52</v>
      </c>
      <c r="M1190">
        <v>7</v>
      </c>
      <c r="N1190" t="s">
        <v>86</v>
      </c>
      <c r="O1190">
        <v>2</v>
      </c>
      <c r="P1190" s="6">
        <v>4</v>
      </c>
      <c r="Q1190" t="s">
        <v>50</v>
      </c>
      <c r="R1190">
        <v>9</v>
      </c>
      <c r="S1190" s="5">
        <f t="shared" si="18"/>
        <v>1</v>
      </c>
      <c r="T1190" t="s">
        <v>58</v>
      </c>
      <c r="U1190" t="s">
        <v>52</v>
      </c>
      <c r="V1190">
        <v>1</v>
      </c>
      <c r="W1190" t="s">
        <v>52</v>
      </c>
      <c r="X1190">
        <v>2</v>
      </c>
      <c r="AB1190" t="s">
        <v>72</v>
      </c>
      <c r="AD1190" t="s">
        <v>73</v>
      </c>
      <c r="AE1190" t="s">
        <v>52</v>
      </c>
      <c r="AF1190" t="s">
        <v>52</v>
      </c>
      <c r="AG1190" t="s">
        <v>52</v>
      </c>
      <c r="AH1190">
        <v>2</v>
      </c>
      <c r="AI1190" t="s">
        <v>97</v>
      </c>
      <c r="AJ1190" t="s">
        <v>52</v>
      </c>
      <c r="AK1190" t="s">
        <v>98</v>
      </c>
      <c r="AM1190" t="s">
        <v>62</v>
      </c>
      <c r="AN1190" t="s">
        <v>53</v>
      </c>
      <c r="AP1190">
        <v>0</v>
      </c>
      <c r="AQ1190">
        <v>0</v>
      </c>
      <c r="AR1190">
        <v>15000</v>
      </c>
      <c r="AS1190">
        <v>35000</v>
      </c>
      <c r="AT1190">
        <v>720000</v>
      </c>
      <c r="AU1190">
        <v>0</v>
      </c>
      <c r="AV1190">
        <v>0</v>
      </c>
      <c r="AW1190">
        <v>770000</v>
      </c>
    </row>
    <row r="1191" spans="1:49" hidden="1" x14ac:dyDescent="0.35">
      <c r="A1191" s="2" t="s">
        <v>415</v>
      </c>
      <c r="B1191">
        <v>22</v>
      </c>
      <c r="C1191">
        <v>2201</v>
      </c>
      <c r="D1191">
        <v>2</v>
      </c>
      <c r="E1191" t="s">
        <v>56</v>
      </c>
      <c r="F1191">
        <v>46</v>
      </c>
      <c r="G1191" t="s">
        <v>72</v>
      </c>
      <c r="I1191" t="s">
        <v>73</v>
      </c>
      <c r="J1191" t="s">
        <v>53</v>
      </c>
      <c r="K1191" t="s">
        <v>53</v>
      </c>
      <c r="L1191" t="s">
        <v>52</v>
      </c>
      <c r="M1191">
        <v>1</v>
      </c>
      <c r="N1191" t="s">
        <v>65</v>
      </c>
      <c r="P1191" s="2">
        <v>1</v>
      </c>
      <c r="Q1191" t="s">
        <v>56</v>
      </c>
      <c r="R1191">
        <v>46</v>
      </c>
      <c r="S1191" s="5">
        <f t="shared" si="18"/>
        <v>0</v>
      </c>
      <c r="T1191" t="s">
        <v>54</v>
      </c>
      <c r="U1191" t="s">
        <v>53</v>
      </c>
      <c r="W1191" t="s">
        <v>53</v>
      </c>
      <c r="Y1191" t="s">
        <v>92</v>
      </c>
      <c r="AB1191" t="s">
        <v>72</v>
      </c>
      <c r="AD1191" t="s">
        <v>73</v>
      </c>
      <c r="AE1191" t="s">
        <v>53</v>
      </c>
      <c r="AF1191" t="s">
        <v>53</v>
      </c>
      <c r="AG1191" t="s">
        <v>52</v>
      </c>
      <c r="AH1191">
        <v>1</v>
      </c>
      <c r="AI1191" t="s">
        <v>65</v>
      </c>
      <c r="AJ1191" t="s">
        <v>53</v>
      </c>
    </row>
    <row r="1192" spans="1:49" hidden="1" x14ac:dyDescent="0.35">
      <c r="A1192" s="2" t="s">
        <v>415</v>
      </c>
      <c r="B1192">
        <v>22</v>
      </c>
      <c r="C1192">
        <v>2201</v>
      </c>
      <c r="D1192">
        <v>2</v>
      </c>
      <c r="E1192" t="s">
        <v>56</v>
      </c>
      <c r="F1192">
        <v>46</v>
      </c>
      <c r="G1192" t="s">
        <v>72</v>
      </c>
      <c r="I1192" t="s">
        <v>73</v>
      </c>
      <c r="J1192" t="s">
        <v>53</v>
      </c>
      <c r="K1192" t="s">
        <v>53</v>
      </c>
      <c r="L1192" t="s">
        <v>52</v>
      </c>
      <c r="M1192">
        <v>1</v>
      </c>
      <c r="N1192" t="s">
        <v>65</v>
      </c>
      <c r="P1192" s="2">
        <v>2</v>
      </c>
      <c r="Q1192" t="s">
        <v>50</v>
      </c>
      <c r="R1192">
        <v>23</v>
      </c>
      <c r="S1192" s="5">
        <f t="shared" si="18"/>
        <v>0</v>
      </c>
      <c r="T1192" t="s">
        <v>58</v>
      </c>
      <c r="U1192" t="s">
        <v>53</v>
      </c>
      <c r="W1192" t="s">
        <v>52</v>
      </c>
      <c r="X1192">
        <v>1</v>
      </c>
      <c r="Y1192" t="s">
        <v>59</v>
      </c>
      <c r="AB1192" t="s">
        <v>72</v>
      </c>
      <c r="AD1192" t="s">
        <v>73</v>
      </c>
      <c r="AE1192" t="s">
        <v>53</v>
      </c>
      <c r="AF1192" t="s">
        <v>53</v>
      </c>
      <c r="AG1192" t="s">
        <v>52</v>
      </c>
      <c r="AH1192">
        <v>5</v>
      </c>
      <c r="AI1192" t="s">
        <v>78</v>
      </c>
      <c r="AJ1192" t="s">
        <v>53</v>
      </c>
    </row>
    <row r="1193" spans="1:49" hidden="1" x14ac:dyDescent="0.35">
      <c r="A1193" s="2" t="s">
        <v>416</v>
      </c>
      <c r="B1193">
        <v>7</v>
      </c>
      <c r="C1193">
        <v>704</v>
      </c>
      <c r="D1193">
        <v>2</v>
      </c>
      <c r="E1193" t="s">
        <v>56</v>
      </c>
      <c r="F1193">
        <v>50</v>
      </c>
      <c r="G1193" t="s">
        <v>72</v>
      </c>
      <c r="I1193" t="s">
        <v>73</v>
      </c>
      <c r="J1193" t="s">
        <v>52</v>
      </c>
      <c r="K1193" t="s">
        <v>52</v>
      </c>
      <c r="L1193" t="s">
        <v>52</v>
      </c>
      <c r="M1193">
        <v>3</v>
      </c>
      <c r="N1193" t="s">
        <v>63</v>
      </c>
      <c r="O1193">
        <v>1</v>
      </c>
      <c r="P1193" s="2">
        <v>1</v>
      </c>
      <c r="Q1193" t="s">
        <v>56</v>
      </c>
      <c r="R1193">
        <v>50</v>
      </c>
      <c r="S1193" s="5">
        <f t="shared" si="18"/>
        <v>0</v>
      </c>
      <c r="T1193" t="s">
        <v>54</v>
      </c>
      <c r="U1193" t="s">
        <v>53</v>
      </c>
      <c r="W1193" t="s">
        <v>53</v>
      </c>
      <c r="Y1193" t="s">
        <v>122</v>
      </c>
      <c r="AB1193" t="s">
        <v>72</v>
      </c>
      <c r="AD1193" t="s">
        <v>73</v>
      </c>
      <c r="AE1193" t="s">
        <v>52</v>
      </c>
      <c r="AF1193" t="s">
        <v>52</v>
      </c>
      <c r="AG1193" t="s">
        <v>52</v>
      </c>
      <c r="AH1193">
        <v>3</v>
      </c>
      <c r="AI1193" t="s">
        <v>63</v>
      </c>
      <c r="AJ1193" t="s">
        <v>53</v>
      </c>
    </row>
    <row r="1194" spans="1:49" hidden="1" x14ac:dyDescent="0.35">
      <c r="A1194" s="2" t="s">
        <v>416</v>
      </c>
      <c r="B1194">
        <v>7</v>
      </c>
      <c r="C1194">
        <v>704</v>
      </c>
      <c r="D1194">
        <v>2</v>
      </c>
      <c r="E1194" t="s">
        <v>56</v>
      </c>
      <c r="F1194">
        <v>50</v>
      </c>
      <c r="G1194" t="s">
        <v>72</v>
      </c>
      <c r="I1194" t="s">
        <v>73</v>
      </c>
      <c r="J1194" t="s">
        <v>52</v>
      </c>
      <c r="K1194" t="s">
        <v>52</v>
      </c>
      <c r="L1194" t="s">
        <v>52</v>
      </c>
      <c r="M1194">
        <v>3</v>
      </c>
      <c r="N1194" t="s">
        <v>63</v>
      </c>
      <c r="O1194">
        <v>1</v>
      </c>
      <c r="P1194" s="2">
        <v>3</v>
      </c>
      <c r="Q1194" t="s">
        <v>56</v>
      </c>
      <c r="R1194">
        <v>20</v>
      </c>
      <c r="S1194" s="5">
        <f t="shared" si="18"/>
        <v>0</v>
      </c>
      <c r="T1194" t="s">
        <v>58</v>
      </c>
      <c r="U1194" t="s">
        <v>53</v>
      </c>
      <c r="W1194" t="s">
        <v>52</v>
      </c>
      <c r="X1194">
        <v>1</v>
      </c>
      <c r="Y1194" t="s">
        <v>59</v>
      </c>
      <c r="AB1194" t="s">
        <v>72</v>
      </c>
      <c r="AD1194" t="s">
        <v>73</v>
      </c>
      <c r="AE1194" t="s">
        <v>52</v>
      </c>
      <c r="AF1194" t="s">
        <v>52</v>
      </c>
      <c r="AG1194" t="s">
        <v>52</v>
      </c>
      <c r="AH1194">
        <v>3</v>
      </c>
      <c r="AI1194" t="s">
        <v>63</v>
      </c>
      <c r="AJ1194" t="s">
        <v>53</v>
      </c>
    </row>
    <row r="1195" spans="1:49" hidden="1" x14ac:dyDescent="0.35">
      <c r="A1195" s="2" t="s">
        <v>416</v>
      </c>
      <c r="B1195">
        <v>7</v>
      </c>
      <c r="C1195">
        <v>704</v>
      </c>
      <c r="D1195">
        <v>2</v>
      </c>
      <c r="E1195" t="s">
        <v>56</v>
      </c>
      <c r="F1195">
        <v>50</v>
      </c>
      <c r="G1195" t="s">
        <v>72</v>
      </c>
      <c r="I1195" t="s">
        <v>73</v>
      </c>
      <c r="J1195" t="s">
        <v>52</v>
      </c>
      <c r="K1195" t="s">
        <v>52</v>
      </c>
      <c r="L1195" t="s">
        <v>52</v>
      </c>
      <c r="M1195">
        <v>3</v>
      </c>
      <c r="N1195" t="s">
        <v>63</v>
      </c>
      <c r="O1195">
        <v>1</v>
      </c>
      <c r="P1195" s="2">
        <v>4</v>
      </c>
      <c r="Q1195" t="s">
        <v>50</v>
      </c>
      <c r="R1195">
        <v>18</v>
      </c>
      <c r="S1195" s="5">
        <f t="shared" si="18"/>
        <v>0</v>
      </c>
      <c r="T1195" t="s">
        <v>58</v>
      </c>
      <c r="U1195" t="s">
        <v>53</v>
      </c>
      <c r="W1195" t="s">
        <v>52</v>
      </c>
      <c r="X1195">
        <v>1</v>
      </c>
      <c r="Y1195" t="s">
        <v>59</v>
      </c>
      <c r="AB1195" t="s">
        <v>72</v>
      </c>
      <c r="AD1195" t="s">
        <v>73</v>
      </c>
      <c r="AE1195" t="s">
        <v>52</v>
      </c>
      <c r="AF1195" t="s">
        <v>52</v>
      </c>
      <c r="AG1195" t="s">
        <v>52</v>
      </c>
      <c r="AH1195">
        <v>9</v>
      </c>
      <c r="AI1195" t="s">
        <v>100</v>
      </c>
      <c r="AJ1195" t="s">
        <v>53</v>
      </c>
    </row>
    <row r="1196" spans="1:49" x14ac:dyDescent="0.35">
      <c r="A1196" s="2" t="s">
        <v>416</v>
      </c>
      <c r="B1196">
        <v>7</v>
      </c>
      <c r="C1196">
        <v>704</v>
      </c>
      <c r="D1196">
        <v>2</v>
      </c>
      <c r="E1196" t="s">
        <v>56</v>
      </c>
      <c r="F1196">
        <v>50</v>
      </c>
      <c r="G1196" t="s">
        <v>72</v>
      </c>
      <c r="I1196" t="s">
        <v>73</v>
      </c>
      <c r="J1196" t="s">
        <v>52</v>
      </c>
      <c r="K1196" t="s">
        <v>52</v>
      </c>
      <c r="L1196" t="s">
        <v>52</v>
      </c>
      <c r="M1196">
        <v>3</v>
      </c>
      <c r="N1196" t="s">
        <v>63</v>
      </c>
      <c r="O1196">
        <v>1</v>
      </c>
      <c r="P1196" s="6">
        <v>5</v>
      </c>
      <c r="Q1196" t="s">
        <v>50</v>
      </c>
      <c r="R1196">
        <v>15</v>
      </c>
      <c r="S1196" s="5">
        <f t="shared" si="18"/>
        <v>1</v>
      </c>
      <c r="T1196" t="s">
        <v>58</v>
      </c>
      <c r="U1196" t="s">
        <v>53</v>
      </c>
      <c r="W1196" t="s">
        <v>52</v>
      </c>
      <c r="X1196">
        <v>1</v>
      </c>
      <c r="Y1196" t="s">
        <v>59</v>
      </c>
      <c r="AB1196" t="s">
        <v>72</v>
      </c>
      <c r="AD1196" t="s">
        <v>73</v>
      </c>
      <c r="AE1196" t="s">
        <v>52</v>
      </c>
      <c r="AF1196" t="s">
        <v>52</v>
      </c>
      <c r="AG1196" t="s">
        <v>52</v>
      </c>
      <c r="AH1196">
        <v>7</v>
      </c>
      <c r="AI1196" t="s">
        <v>86</v>
      </c>
      <c r="AJ1196" t="s">
        <v>53</v>
      </c>
      <c r="AO1196" t="s">
        <v>190</v>
      </c>
    </row>
    <row r="1197" spans="1:49" hidden="1" x14ac:dyDescent="0.35">
      <c r="A1197" s="2" t="s">
        <v>417</v>
      </c>
      <c r="B1197">
        <v>18</v>
      </c>
      <c r="C1197">
        <v>1802</v>
      </c>
      <c r="D1197">
        <v>2</v>
      </c>
      <c r="E1197" t="s">
        <v>50</v>
      </c>
      <c r="F1197">
        <v>36</v>
      </c>
      <c r="G1197" t="s">
        <v>72</v>
      </c>
      <c r="I1197" t="s">
        <v>73</v>
      </c>
      <c r="J1197" t="s">
        <v>53</v>
      </c>
      <c r="K1197" t="s">
        <v>53</v>
      </c>
      <c r="L1197" t="s">
        <v>52</v>
      </c>
      <c r="M1197">
        <v>2</v>
      </c>
      <c r="N1197" t="s">
        <v>97</v>
      </c>
      <c r="O1197">
        <v>3</v>
      </c>
      <c r="P1197" s="2">
        <v>1</v>
      </c>
      <c r="Q1197" t="s">
        <v>50</v>
      </c>
      <c r="R1197">
        <v>36</v>
      </c>
      <c r="S1197" s="5">
        <f t="shared" si="18"/>
        <v>0</v>
      </c>
      <c r="T1197" t="s">
        <v>54</v>
      </c>
      <c r="U1197" t="s">
        <v>53</v>
      </c>
      <c r="W1197" t="s">
        <v>53</v>
      </c>
      <c r="Y1197" t="s">
        <v>55</v>
      </c>
      <c r="Z1197" t="s">
        <v>52</v>
      </c>
      <c r="AA1197">
        <v>2</v>
      </c>
      <c r="AB1197" t="s">
        <v>72</v>
      </c>
      <c r="AD1197" t="s">
        <v>73</v>
      </c>
      <c r="AE1197" t="s">
        <v>53</v>
      </c>
      <c r="AF1197" t="s">
        <v>53</v>
      </c>
      <c r="AG1197" t="s">
        <v>52</v>
      </c>
      <c r="AH1197">
        <v>2</v>
      </c>
      <c r="AI1197" t="s">
        <v>97</v>
      </c>
      <c r="AJ1197" t="s">
        <v>53</v>
      </c>
    </row>
    <row r="1198" spans="1:49" hidden="1" x14ac:dyDescent="0.35">
      <c r="A1198" s="2" t="s">
        <v>417</v>
      </c>
      <c r="B1198">
        <v>18</v>
      </c>
      <c r="C1198">
        <v>1802</v>
      </c>
      <c r="D1198">
        <v>2</v>
      </c>
      <c r="E1198" t="s">
        <v>50</v>
      </c>
      <c r="F1198">
        <v>36</v>
      </c>
      <c r="G1198" t="s">
        <v>72</v>
      </c>
      <c r="I1198" t="s">
        <v>73</v>
      </c>
      <c r="J1198" t="s">
        <v>53</v>
      </c>
      <c r="K1198" t="s">
        <v>53</v>
      </c>
      <c r="L1198" t="s">
        <v>52</v>
      </c>
      <c r="M1198">
        <v>2</v>
      </c>
      <c r="N1198" t="s">
        <v>97</v>
      </c>
      <c r="O1198">
        <v>3</v>
      </c>
      <c r="P1198" s="2">
        <v>2</v>
      </c>
      <c r="Q1198" t="s">
        <v>56</v>
      </c>
      <c r="R1198">
        <v>39</v>
      </c>
      <c r="S1198" s="5">
        <f t="shared" si="18"/>
        <v>0</v>
      </c>
      <c r="T1198" t="s">
        <v>57</v>
      </c>
      <c r="U1198" t="s">
        <v>53</v>
      </c>
      <c r="W1198" t="s">
        <v>53</v>
      </c>
      <c r="Y1198" t="s">
        <v>55</v>
      </c>
      <c r="Z1198" t="s">
        <v>52</v>
      </c>
      <c r="AA1198">
        <v>1</v>
      </c>
      <c r="AB1198" t="s">
        <v>72</v>
      </c>
      <c r="AD1198" t="s">
        <v>73</v>
      </c>
      <c r="AE1198" t="s">
        <v>53</v>
      </c>
      <c r="AF1198" t="s">
        <v>53</v>
      </c>
      <c r="AG1198" t="s">
        <v>52</v>
      </c>
      <c r="AH1198">
        <v>3</v>
      </c>
      <c r="AI1198" t="s">
        <v>63</v>
      </c>
      <c r="AJ1198" t="s">
        <v>53</v>
      </c>
    </row>
    <row r="1199" spans="1:49" x14ac:dyDescent="0.35">
      <c r="A1199" s="2" t="s">
        <v>417</v>
      </c>
      <c r="B1199">
        <v>18</v>
      </c>
      <c r="C1199">
        <v>1802</v>
      </c>
      <c r="D1199">
        <v>2</v>
      </c>
      <c r="E1199" t="s">
        <v>50</v>
      </c>
      <c r="F1199">
        <v>36</v>
      </c>
      <c r="G1199" t="s">
        <v>72</v>
      </c>
      <c r="I1199" t="s">
        <v>73</v>
      </c>
      <c r="J1199" t="s">
        <v>53</v>
      </c>
      <c r="K1199" t="s">
        <v>53</v>
      </c>
      <c r="L1199" t="s">
        <v>52</v>
      </c>
      <c r="M1199">
        <v>2</v>
      </c>
      <c r="N1199" t="s">
        <v>97</v>
      </c>
      <c r="O1199">
        <v>3</v>
      </c>
      <c r="P1199" s="6">
        <v>3</v>
      </c>
      <c r="Q1199" t="s">
        <v>50</v>
      </c>
      <c r="R1199">
        <v>17</v>
      </c>
      <c r="S1199" s="5">
        <f t="shared" si="18"/>
        <v>1</v>
      </c>
      <c r="T1199" t="s">
        <v>58</v>
      </c>
      <c r="U1199" t="s">
        <v>52</v>
      </c>
      <c r="V1199">
        <v>1</v>
      </c>
      <c r="W1199" t="s">
        <v>52</v>
      </c>
      <c r="X1199">
        <v>2</v>
      </c>
      <c r="Y1199" t="s">
        <v>59</v>
      </c>
      <c r="AB1199" t="s">
        <v>72</v>
      </c>
      <c r="AD1199" t="s">
        <v>73</v>
      </c>
      <c r="AE1199" t="s">
        <v>52</v>
      </c>
      <c r="AF1199" t="s">
        <v>52</v>
      </c>
      <c r="AG1199" t="s">
        <v>52</v>
      </c>
      <c r="AH1199">
        <v>6</v>
      </c>
      <c r="AI1199" t="s">
        <v>79</v>
      </c>
      <c r="AJ1199" t="s">
        <v>53</v>
      </c>
      <c r="AO1199" t="s">
        <v>119</v>
      </c>
    </row>
    <row r="1200" spans="1:49" x14ac:dyDescent="0.35">
      <c r="A1200" s="2" t="s">
        <v>417</v>
      </c>
      <c r="B1200">
        <v>18</v>
      </c>
      <c r="C1200">
        <v>1802</v>
      </c>
      <c r="D1200">
        <v>2</v>
      </c>
      <c r="E1200" t="s">
        <v>50</v>
      </c>
      <c r="F1200">
        <v>36</v>
      </c>
      <c r="G1200" t="s">
        <v>72</v>
      </c>
      <c r="I1200" t="s">
        <v>73</v>
      </c>
      <c r="J1200" t="s">
        <v>53</v>
      </c>
      <c r="K1200" t="s">
        <v>53</v>
      </c>
      <c r="L1200" t="s">
        <v>52</v>
      </c>
      <c r="M1200">
        <v>2</v>
      </c>
      <c r="N1200" t="s">
        <v>97</v>
      </c>
      <c r="O1200">
        <v>3</v>
      </c>
      <c r="P1200" s="6">
        <v>4</v>
      </c>
      <c r="Q1200" t="s">
        <v>56</v>
      </c>
      <c r="R1200">
        <v>14</v>
      </c>
      <c r="S1200" s="5">
        <f t="shared" si="18"/>
        <v>1</v>
      </c>
      <c r="T1200" t="s">
        <v>58</v>
      </c>
      <c r="U1200" t="s">
        <v>52</v>
      </c>
      <c r="V1200">
        <v>1</v>
      </c>
      <c r="W1200" t="s">
        <v>52</v>
      </c>
      <c r="X1200">
        <v>2</v>
      </c>
      <c r="Y1200" t="s">
        <v>59</v>
      </c>
      <c r="AB1200" t="s">
        <v>72</v>
      </c>
      <c r="AD1200" t="s">
        <v>73</v>
      </c>
      <c r="AE1200" t="s">
        <v>53</v>
      </c>
      <c r="AF1200" t="s">
        <v>53</v>
      </c>
      <c r="AG1200" t="s">
        <v>52</v>
      </c>
      <c r="AH1200">
        <v>3</v>
      </c>
      <c r="AI1200" t="s">
        <v>63</v>
      </c>
      <c r="AJ1200" t="s">
        <v>53</v>
      </c>
      <c r="AO1200" t="s">
        <v>112</v>
      </c>
    </row>
    <row r="1201" spans="1:49" hidden="1" x14ac:dyDescent="0.35">
      <c r="A1201" s="2" t="s">
        <v>417</v>
      </c>
      <c r="B1201">
        <v>18</v>
      </c>
      <c r="C1201">
        <v>1802</v>
      </c>
      <c r="D1201">
        <v>2</v>
      </c>
      <c r="E1201" t="s">
        <v>50</v>
      </c>
      <c r="F1201">
        <v>36</v>
      </c>
      <c r="G1201" t="s">
        <v>72</v>
      </c>
      <c r="I1201" t="s">
        <v>73</v>
      </c>
      <c r="J1201" t="s">
        <v>53</v>
      </c>
      <c r="K1201" t="s">
        <v>53</v>
      </c>
      <c r="L1201" t="s">
        <v>52</v>
      </c>
      <c r="M1201">
        <v>2</v>
      </c>
      <c r="N1201" t="s">
        <v>97</v>
      </c>
      <c r="O1201">
        <v>3</v>
      </c>
      <c r="P1201" s="2">
        <v>5</v>
      </c>
      <c r="Q1201" t="s">
        <v>50</v>
      </c>
      <c r="R1201">
        <v>0</v>
      </c>
      <c r="S1201" s="5">
        <f t="shared" si="18"/>
        <v>0</v>
      </c>
      <c r="T1201" t="s">
        <v>58</v>
      </c>
      <c r="U1201" t="s">
        <v>52</v>
      </c>
      <c r="V1201">
        <v>1</v>
      </c>
      <c r="W1201" t="s">
        <v>52</v>
      </c>
      <c r="X1201">
        <v>2</v>
      </c>
      <c r="AB1201" t="s">
        <v>72</v>
      </c>
    </row>
    <row r="1202" spans="1:49" hidden="1" x14ac:dyDescent="0.35">
      <c r="A1202" s="2" t="s">
        <v>418</v>
      </c>
      <c r="B1202">
        <v>1</v>
      </c>
      <c r="C1202">
        <v>108</v>
      </c>
      <c r="D1202">
        <v>2</v>
      </c>
      <c r="E1202" t="s">
        <v>50</v>
      </c>
      <c r="F1202">
        <v>28</v>
      </c>
      <c r="G1202" t="s">
        <v>72</v>
      </c>
      <c r="I1202" t="s">
        <v>52</v>
      </c>
      <c r="J1202" t="s">
        <v>52</v>
      </c>
      <c r="K1202" t="s">
        <v>52</v>
      </c>
      <c r="L1202" t="s">
        <v>52</v>
      </c>
      <c r="M1202">
        <v>13</v>
      </c>
      <c r="N1202" t="s">
        <v>140</v>
      </c>
      <c r="O1202">
        <v>1</v>
      </c>
      <c r="P1202" s="2">
        <v>1</v>
      </c>
      <c r="Q1202" t="s">
        <v>50</v>
      </c>
      <c r="R1202">
        <v>28</v>
      </c>
      <c r="S1202" s="5">
        <f t="shared" si="18"/>
        <v>0</v>
      </c>
      <c r="T1202" t="s">
        <v>54</v>
      </c>
      <c r="U1202" t="s">
        <v>53</v>
      </c>
      <c r="W1202" t="s">
        <v>53</v>
      </c>
      <c r="Y1202" t="s">
        <v>55</v>
      </c>
      <c r="Z1202" t="s">
        <v>52</v>
      </c>
      <c r="AA1202">
        <v>2</v>
      </c>
      <c r="AB1202" t="s">
        <v>72</v>
      </c>
      <c r="AD1202" t="s">
        <v>52</v>
      </c>
      <c r="AE1202" t="s">
        <v>52</v>
      </c>
      <c r="AF1202" t="s">
        <v>52</v>
      </c>
      <c r="AG1202" t="s">
        <v>52</v>
      </c>
      <c r="AH1202">
        <v>13</v>
      </c>
      <c r="AI1202" t="s">
        <v>140</v>
      </c>
      <c r="AJ1202" t="s">
        <v>53</v>
      </c>
    </row>
    <row r="1203" spans="1:49" hidden="1" x14ac:dyDescent="0.35">
      <c r="A1203" s="2" t="s">
        <v>418</v>
      </c>
      <c r="B1203">
        <v>1</v>
      </c>
      <c r="C1203">
        <v>108</v>
      </c>
      <c r="D1203">
        <v>2</v>
      </c>
      <c r="E1203" t="s">
        <v>50</v>
      </c>
      <c r="F1203">
        <v>28</v>
      </c>
      <c r="G1203" t="s">
        <v>72</v>
      </c>
      <c r="I1203" t="s">
        <v>52</v>
      </c>
      <c r="J1203" t="s">
        <v>52</v>
      </c>
      <c r="K1203" t="s">
        <v>52</v>
      </c>
      <c r="L1203" t="s">
        <v>52</v>
      </c>
      <c r="M1203">
        <v>13</v>
      </c>
      <c r="N1203" t="s">
        <v>140</v>
      </c>
      <c r="O1203">
        <v>1</v>
      </c>
      <c r="P1203" s="2">
        <v>2</v>
      </c>
      <c r="Q1203" t="s">
        <v>56</v>
      </c>
      <c r="R1203">
        <v>27</v>
      </c>
      <c r="S1203" s="5">
        <f t="shared" si="18"/>
        <v>0</v>
      </c>
      <c r="T1203" t="s">
        <v>57</v>
      </c>
      <c r="U1203" t="s">
        <v>53</v>
      </c>
      <c r="W1203" t="s">
        <v>53</v>
      </c>
      <c r="Y1203" t="s">
        <v>55</v>
      </c>
      <c r="Z1203" t="s">
        <v>52</v>
      </c>
      <c r="AA1203">
        <v>1</v>
      </c>
      <c r="AB1203" t="s">
        <v>72</v>
      </c>
      <c r="AD1203" t="s">
        <v>52</v>
      </c>
      <c r="AE1203" t="s">
        <v>52</v>
      </c>
      <c r="AF1203" t="s">
        <v>52</v>
      </c>
      <c r="AG1203" t="s">
        <v>52</v>
      </c>
      <c r="AH1203">
        <v>5</v>
      </c>
      <c r="AI1203" t="s">
        <v>78</v>
      </c>
      <c r="AJ1203" t="s">
        <v>53</v>
      </c>
    </row>
    <row r="1204" spans="1:49" hidden="1" x14ac:dyDescent="0.35">
      <c r="A1204" s="2" t="s">
        <v>418</v>
      </c>
      <c r="B1204">
        <v>1</v>
      </c>
      <c r="C1204">
        <v>108</v>
      </c>
      <c r="D1204">
        <v>2</v>
      </c>
      <c r="E1204" t="s">
        <v>50</v>
      </c>
      <c r="F1204">
        <v>28</v>
      </c>
      <c r="G1204" t="s">
        <v>72</v>
      </c>
      <c r="I1204" t="s">
        <v>52</v>
      </c>
      <c r="J1204" t="s">
        <v>52</v>
      </c>
      <c r="K1204" t="s">
        <v>52</v>
      </c>
      <c r="L1204" t="s">
        <v>52</v>
      </c>
      <c r="M1204">
        <v>13</v>
      </c>
      <c r="N1204" t="s">
        <v>140</v>
      </c>
      <c r="O1204">
        <v>1</v>
      </c>
      <c r="P1204" s="2">
        <v>3</v>
      </c>
      <c r="Q1204" t="s">
        <v>56</v>
      </c>
      <c r="R1204">
        <v>1</v>
      </c>
      <c r="S1204" s="5">
        <f t="shared" si="18"/>
        <v>0</v>
      </c>
      <c r="T1204" t="s">
        <v>58</v>
      </c>
      <c r="U1204" t="s">
        <v>52</v>
      </c>
      <c r="V1204">
        <v>1</v>
      </c>
      <c r="W1204" t="s">
        <v>52</v>
      </c>
      <c r="X1204">
        <v>2</v>
      </c>
      <c r="AB1204" t="s">
        <v>72</v>
      </c>
    </row>
    <row r="1205" spans="1:49" hidden="1" x14ac:dyDescent="0.35">
      <c r="A1205" s="2" t="s">
        <v>419</v>
      </c>
      <c r="B1205">
        <v>6</v>
      </c>
      <c r="C1205">
        <v>605</v>
      </c>
      <c r="D1205">
        <v>2</v>
      </c>
      <c r="E1205" t="s">
        <v>50</v>
      </c>
      <c r="F1205">
        <v>40</v>
      </c>
      <c r="G1205" t="s">
        <v>72</v>
      </c>
      <c r="I1205" t="s">
        <v>73</v>
      </c>
      <c r="J1205" t="s">
        <v>52</v>
      </c>
      <c r="K1205" t="s">
        <v>52</v>
      </c>
      <c r="L1205" t="s">
        <v>52</v>
      </c>
      <c r="M1205">
        <v>3</v>
      </c>
      <c r="N1205" t="s">
        <v>63</v>
      </c>
      <c r="O1205">
        <v>1</v>
      </c>
      <c r="P1205" s="2">
        <v>1</v>
      </c>
      <c r="Q1205" t="s">
        <v>50</v>
      </c>
      <c r="R1205">
        <v>40</v>
      </c>
      <c r="S1205" s="5">
        <f t="shared" si="18"/>
        <v>0</v>
      </c>
      <c r="T1205" t="s">
        <v>54</v>
      </c>
      <c r="U1205" t="s">
        <v>53</v>
      </c>
      <c r="W1205" t="s">
        <v>53</v>
      </c>
      <c r="Y1205" t="s">
        <v>55</v>
      </c>
      <c r="Z1205" t="s">
        <v>52</v>
      </c>
      <c r="AA1205">
        <v>2</v>
      </c>
      <c r="AB1205" t="s">
        <v>72</v>
      </c>
      <c r="AD1205" t="s">
        <v>73</v>
      </c>
      <c r="AE1205" t="s">
        <v>52</v>
      </c>
      <c r="AF1205" t="s">
        <v>52</v>
      </c>
      <c r="AG1205" t="s">
        <v>52</v>
      </c>
      <c r="AH1205">
        <v>3</v>
      </c>
      <c r="AI1205" t="s">
        <v>63</v>
      </c>
      <c r="AJ1205" t="s">
        <v>53</v>
      </c>
    </row>
    <row r="1206" spans="1:49" hidden="1" x14ac:dyDescent="0.35">
      <c r="A1206" s="2" t="s">
        <v>419</v>
      </c>
      <c r="B1206">
        <v>6</v>
      </c>
      <c r="C1206">
        <v>605</v>
      </c>
      <c r="D1206">
        <v>2</v>
      </c>
      <c r="E1206" t="s">
        <v>50</v>
      </c>
      <c r="F1206">
        <v>40</v>
      </c>
      <c r="G1206" t="s">
        <v>72</v>
      </c>
      <c r="I1206" t="s">
        <v>73</v>
      </c>
      <c r="J1206" t="s">
        <v>52</v>
      </c>
      <c r="K1206" t="s">
        <v>52</v>
      </c>
      <c r="L1206" t="s">
        <v>52</v>
      </c>
      <c r="M1206">
        <v>3</v>
      </c>
      <c r="N1206" t="s">
        <v>63</v>
      </c>
      <c r="O1206">
        <v>1</v>
      </c>
      <c r="P1206" s="2">
        <v>2</v>
      </c>
      <c r="Q1206" t="s">
        <v>56</v>
      </c>
      <c r="R1206">
        <v>46</v>
      </c>
      <c r="S1206" s="5">
        <f t="shared" si="18"/>
        <v>0</v>
      </c>
      <c r="T1206" t="s">
        <v>57</v>
      </c>
      <c r="U1206" t="s">
        <v>53</v>
      </c>
      <c r="W1206" t="s">
        <v>53</v>
      </c>
      <c r="Y1206" t="s">
        <v>55</v>
      </c>
      <c r="Z1206" t="s">
        <v>52</v>
      </c>
      <c r="AA1206">
        <v>1</v>
      </c>
      <c r="AB1206" t="s">
        <v>72</v>
      </c>
      <c r="AD1206" t="s">
        <v>73</v>
      </c>
      <c r="AE1206" t="s">
        <v>52</v>
      </c>
      <c r="AF1206" t="s">
        <v>52</v>
      </c>
      <c r="AG1206" t="s">
        <v>52</v>
      </c>
      <c r="AH1206">
        <v>3</v>
      </c>
      <c r="AI1206" t="s">
        <v>63</v>
      </c>
      <c r="AJ1206" t="s">
        <v>53</v>
      </c>
    </row>
    <row r="1207" spans="1:49" x14ac:dyDescent="0.35">
      <c r="A1207" s="2" t="s">
        <v>419</v>
      </c>
      <c r="B1207">
        <v>6</v>
      </c>
      <c r="C1207">
        <v>605</v>
      </c>
      <c r="D1207">
        <v>2</v>
      </c>
      <c r="E1207" t="s">
        <v>50</v>
      </c>
      <c r="F1207">
        <v>40</v>
      </c>
      <c r="G1207" t="s">
        <v>72</v>
      </c>
      <c r="I1207" t="s">
        <v>73</v>
      </c>
      <c r="J1207" t="s">
        <v>52</v>
      </c>
      <c r="K1207" t="s">
        <v>52</v>
      </c>
      <c r="L1207" t="s">
        <v>52</v>
      </c>
      <c r="M1207">
        <v>3</v>
      </c>
      <c r="N1207" t="s">
        <v>63</v>
      </c>
      <c r="O1207">
        <v>1</v>
      </c>
      <c r="P1207" s="6">
        <v>3</v>
      </c>
      <c r="Q1207" t="s">
        <v>50</v>
      </c>
      <c r="R1207">
        <v>17</v>
      </c>
      <c r="S1207" s="5">
        <f t="shared" si="18"/>
        <v>1</v>
      </c>
      <c r="T1207" t="s">
        <v>58</v>
      </c>
      <c r="U1207" t="s">
        <v>52</v>
      </c>
      <c r="V1207">
        <v>1</v>
      </c>
      <c r="W1207" t="s">
        <v>52</v>
      </c>
      <c r="X1207">
        <v>2</v>
      </c>
      <c r="Y1207" t="s">
        <v>59</v>
      </c>
      <c r="AB1207" t="s">
        <v>72</v>
      </c>
      <c r="AD1207" t="s">
        <v>73</v>
      </c>
      <c r="AE1207" t="s">
        <v>52</v>
      </c>
      <c r="AF1207" t="s">
        <v>52</v>
      </c>
      <c r="AG1207" t="s">
        <v>52</v>
      </c>
      <c r="AH1207">
        <v>11</v>
      </c>
      <c r="AI1207" t="s">
        <v>94</v>
      </c>
      <c r="AJ1207" t="s">
        <v>52</v>
      </c>
      <c r="AK1207" t="s">
        <v>108</v>
      </c>
      <c r="AM1207" t="s">
        <v>62</v>
      </c>
      <c r="AN1207" t="s">
        <v>53</v>
      </c>
      <c r="AP1207">
        <v>0</v>
      </c>
      <c r="AQ1207">
        <v>0</v>
      </c>
      <c r="AR1207">
        <v>32000</v>
      </c>
      <c r="AS1207">
        <v>28000</v>
      </c>
      <c r="AT1207">
        <v>0</v>
      </c>
      <c r="AU1207">
        <v>0</v>
      </c>
      <c r="AV1207">
        <v>5000</v>
      </c>
      <c r="AW1207">
        <v>65000</v>
      </c>
    </row>
    <row r="1208" spans="1:49" hidden="1" x14ac:dyDescent="0.35">
      <c r="A1208" s="2" t="s">
        <v>420</v>
      </c>
      <c r="B1208">
        <v>17</v>
      </c>
      <c r="C1208">
        <v>1703</v>
      </c>
      <c r="D1208">
        <v>2</v>
      </c>
      <c r="E1208" t="s">
        <v>56</v>
      </c>
      <c r="F1208">
        <v>44</v>
      </c>
      <c r="G1208" t="s">
        <v>72</v>
      </c>
      <c r="I1208" t="s">
        <v>73</v>
      </c>
      <c r="J1208" t="s">
        <v>52</v>
      </c>
      <c r="K1208" t="s">
        <v>52</v>
      </c>
      <c r="L1208" t="s">
        <v>52</v>
      </c>
      <c r="M1208">
        <v>7</v>
      </c>
      <c r="N1208" t="s">
        <v>86</v>
      </c>
      <c r="P1208" s="2">
        <v>1</v>
      </c>
      <c r="Q1208" t="s">
        <v>56</v>
      </c>
      <c r="R1208">
        <v>44</v>
      </c>
      <c r="S1208" s="5">
        <f t="shared" si="18"/>
        <v>0</v>
      </c>
      <c r="T1208" t="s">
        <v>54</v>
      </c>
      <c r="U1208" t="s">
        <v>53</v>
      </c>
      <c r="W1208" t="s">
        <v>53</v>
      </c>
      <c r="Y1208" t="s">
        <v>122</v>
      </c>
      <c r="AB1208" t="s">
        <v>72</v>
      </c>
      <c r="AD1208" t="s">
        <v>73</v>
      </c>
      <c r="AE1208" t="s">
        <v>52</v>
      </c>
      <c r="AF1208" t="s">
        <v>52</v>
      </c>
      <c r="AG1208" t="s">
        <v>52</v>
      </c>
      <c r="AH1208">
        <v>7</v>
      </c>
      <c r="AI1208" t="s">
        <v>86</v>
      </c>
      <c r="AJ1208" t="s">
        <v>53</v>
      </c>
    </row>
    <row r="1209" spans="1:49" hidden="1" x14ac:dyDescent="0.35">
      <c r="A1209" s="2" t="s">
        <v>420</v>
      </c>
      <c r="B1209">
        <v>17</v>
      </c>
      <c r="C1209">
        <v>1703</v>
      </c>
      <c r="D1209">
        <v>2</v>
      </c>
      <c r="E1209" t="s">
        <v>56</v>
      </c>
      <c r="F1209">
        <v>44</v>
      </c>
      <c r="G1209" t="s">
        <v>72</v>
      </c>
      <c r="I1209" t="s">
        <v>73</v>
      </c>
      <c r="J1209" t="s">
        <v>52</v>
      </c>
      <c r="K1209" t="s">
        <v>52</v>
      </c>
      <c r="L1209" t="s">
        <v>52</v>
      </c>
      <c r="M1209">
        <v>7</v>
      </c>
      <c r="N1209" t="s">
        <v>86</v>
      </c>
      <c r="P1209" s="2">
        <v>2</v>
      </c>
      <c r="Q1209" t="s">
        <v>56</v>
      </c>
      <c r="R1209">
        <v>24</v>
      </c>
      <c r="S1209" s="5">
        <f t="shared" si="18"/>
        <v>0</v>
      </c>
      <c r="T1209" t="s">
        <v>58</v>
      </c>
      <c r="U1209" t="s">
        <v>53</v>
      </c>
      <c r="W1209" t="s">
        <v>52</v>
      </c>
      <c r="X1209">
        <v>1</v>
      </c>
      <c r="Y1209" t="s">
        <v>122</v>
      </c>
      <c r="AB1209" t="s">
        <v>72</v>
      </c>
      <c r="AD1209" t="s">
        <v>73</v>
      </c>
      <c r="AE1209" t="s">
        <v>52</v>
      </c>
      <c r="AF1209" t="s">
        <v>52</v>
      </c>
      <c r="AG1209" t="s">
        <v>52</v>
      </c>
      <c r="AH1209">
        <v>1</v>
      </c>
      <c r="AI1209" t="s">
        <v>67</v>
      </c>
      <c r="AJ1209" t="s">
        <v>53</v>
      </c>
    </row>
    <row r="1210" spans="1:49" hidden="1" x14ac:dyDescent="0.35">
      <c r="A1210" s="2" t="s">
        <v>421</v>
      </c>
      <c r="B1210">
        <v>17</v>
      </c>
      <c r="C1210">
        <v>1709</v>
      </c>
      <c r="D1210">
        <v>1</v>
      </c>
      <c r="E1210" t="s">
        <v>50</v>
      </c>
      <c r="F1210">
        <v>39</v>
      </c>
      <c r="G1210" t="s">
        <v>72</v>
      </c>
      <c r="I1210" t="s">
        <v>73</v>
      </c>
      <c r="J1210" t="s">
        <v>52</v>
      </c>
      <c r="K1210" t="s">
        <v>52</v>
      </c>
      <c r="L1210" t="s">
        <v>52</v>
      </c>
      <c r="M1210">
        <v>4</v>
      </c>
      <c r="N1210" t="s">
        <v>83</v>
      </c>
      <c r="P1210" s="2">
        <v>1</v>
      </c>
      <c r="Q1210" t="s">
        <v>50</v>
      </c>
      <c r="R1210">
        <v>39</v>
      </c>
      <c r="S1210" s="5">
        <f t="shared" si="18"/>
        <v>0</v>
      </c>
      <c r="T1210" t="s">
        <v>54</v>
      </c>
      <c r="U1210" t="s">
        <v>53</v>
      </c>
      <c r="W1210" t="s">
        <v>53</v>
      </c>
      <c r="Y1210" t="s">
        <v>55</v>
      </c>
      <c r="Z1210" t="s">
        <v>52</v>
      </c>
      <c r="AA1210">
        <v>2</v>
      </c>
      <c r="AB1210" t="s">
        <v>72</v>
      </c>
      <c r="AD1210" t="s">
        <v>73</v>
      </c>
      <c r="AE1210" t="s">
        <v>52</v>
      </c>
      <c r="AF1210" t="s">
        <v>52</v>
      </c>
      <c r="AG1210" t="s">
        <v>52</v>
      </c>
      <c r="AH1210">
        <v>4</v>
      </c>
      <c r="AI1210" t="s">
        <v>83</v>
      </c>
      <c r="AJ1210" t="s">
        <v>53</v>
      </c>
    </row>
    <row r="1211" spans="1:49" hidden="1" x14ac:dyDescent="0.35">
      <c r="A1211" s="2" t="s">
        <v>421</v>
      </c>
      <c r="B1211">
        <v>17</v>
      </c>
      <c r="C1211">
        <v>1709</v>
      </c>
      <c r="D1211">
        <v>1</v>
      </c>
      <c r="E1211" t="s">
        <v>50</v>
      </c>
      <c r="F1211">
        <v>39</v>
      </c>
      <c r="G1211" t="s">
        <v>72</v>
      </c>
      <c r="I1211" t="s">
        <v>73</v>
      </c>
      <c r="J1211" t="s">
        <v>52</v>
      </c>
      <c r="K1211" t="s">
        <v>52</v>
      </c>
      <c r="L1211" t="s">
        <v>52</v>
      </c>
      <c r="M1211">
        <v>4</v>
      </c>
      <c r="N1211" t="s">
        <v>83</v>
      </c>
      <c r="P1211" s="2">
        <v>2</v>
      </c>
      <c r="Q1211" t="s">
        <v>56</v>
      </c>
      <c r="R1211">
        <v>53</v>
      </c>
      <c r="S1211" s="5">
        <f t="shared" si="18"/>
        <v>0</v>
      </c>
      <c r="T1211" t="s">
        <v>57</v>
      </c>
      <c r="U1211" t="s">
        <v>53</v>
      </c>
      <c r="W1211" t="s">
        <v>53</v>
      </c>
      <c r="Y1211" t="s">
        <v>55</v>
      </c>
      <c r="Z1211" t="s">
        <v>52</v>
      </c>
      <c r="AA1211">
        <v>1</v>
      </c>
      <c r="AB1211" t="s">
        <v>72</v>
      </c>
      <c r="AD1211" t="s">
        <v>73</v>
      </c>
      <c r="AE1211" t="s">
        <v>52</v>
      </c>
      <c r="AF1211" t="s">
        <v>52</v>
      </c>
      <c r="AG1211" t="s">
        <v>52</v>
      </c>
      <c r="AH1211">
        <v>3</v>
      </c>
      <c r="AI1211" t="s">
        <v>97</v>
      </c>
      <c r="AJ1211" t="s">
        <v>53</v>
      </c>
    </row>
    <row r="1212" spans="1:49" hidden="1" x14ac:dyDescent="0.35">
      <c r="A1212" s="2" t="s">
        <v>422</v>
      </c>
      <c r="B1212">
        <v>8</v>
      </c>
      <c r="C1212">
        <v>807</v>
      </c>
      <c r="D1212">
        <v>2</v>
      </c>
      <c r="E1212" t="s">
        <v>50</v>
      </c>
      <c r="F1212">
        <v>58</v>
      </c>
      <c r="G1212" t="s">
        <v>72</v>
      </c>
      <c r="I1212" t="s">
        <v>73</v>
      </c>
      <c r="J1212" t="s">
        <v>52</v>
      </c>
      <c r="K1212" t="s">
        <v>52</v>
      </c>
      <c r="L1212" t="s">
        <v>52</v>
      </c>
      <c r="M1212">
        <v>5</v>
      </c>
      <c r="N1212" t="s">
        <v>78</v>
      </c>
      <c r="O1212">
        <v>3</v>
      </c>
      <c r="P1212" s="2">
        <v>1</v>
      </c>
      <c r="Q1212" t="s">
        <v>50</v>
      </c>
      <c r="R1212">
        <v>58</v>
      </c>
      <c r="S1212" s="5">
        <f t="shared" si="18"/>
        <v>0</v>
      </c>
      <c r="T1212" t="s">
        <v>54</v>
      </c>
      <c r="U1212" t="s">
        <v>53</v>
      </c>
      <c r="W1212" t="s">
        <v>53</v>
      </c>
      <c r="Y1212" t="s">
        <v>55</v>
      </c>
      <c r="Z1212" t="s">
        <v>52</v>
      </c>
      <c r="AA1212">
        <v>2</v>
      </c>
      <c r="AB1212" t="s">
        <v>72</v>
      </c>
      <c r="AD1212" t="s">
        <v>73</v>
      </c>
      <c r="AE1212" t="s">
        <v>52</v>
      </c>
      <c r="AF1212" t="s">
        <v>52</v>
      </c>
      <c r="AG1212" t="s">
        <v>52</v>
      </c>
      <c r="AH1212">
        <v>5</v>
      </c>
      <c r="AI1212" t="s">
        <v>78</v>
      </c>
      <c r="AJ1212" t="s">
        <v>53</v>
      </c>
    </row>
    <row r="1213" spans="1:49" hidden="1" x14ac:dyDescent="0.35">
      <c r="A1213" s="2" t="s">
        <v>422</v>
      </c>
      <c r="B1213">
        <v>8</v>
      </c>
      <c r="C1213">
        <v>807</v>
      </c>
      <c r="D1213">
        <v>2</v>
      </c>
      <c r="E1213" t="s">
        <v>50</v>
      </c>
      <c r="F1213">
        <v>58</v>
      </c>
      <c r="G1213" t="s">
        <v>72</v>
      </c>
      <c r="I1213" t="s">
        <v>73</v>
      </c>
      <c r="J1213" t="s">
        <v>52</v>
      </c>
      <c r="K1213" t="s">
        <v>52</v>
      </c>
      <c r="L1213" t="s">
        <v>52</v>
      </c>
      <c r="M1213">
        <v>5</v>
      </c>
      <c r="N1213" t="s">
        <v>78</v>
      </c>
      <c r="O1213">
        <v>3</v>
      </c>
      <c r="P1213" s="2">
        <v>2</v>
      </c>
      <c r="Q1213" t="s">
        <v>56</v>
      </c>
      <c r="R1213">
        <v>44</v>
      </c>
      <c r="S1213" s="5">
        <f t="shared" si="18"/>
        <v>0</v>
      </c>
      <c r="T1213" t="s">
        <v>57</v>
      </c>
      <c r="U1213" t="s">
        <v>53</v>
      </c>
      <c r="W1213" t="s">
        <v>53</v>
      </c>
      <c r="Y1213" t="s">
        <v>55</v>
      </c>
      <c r="Z1213" t="s">
        <v>52</v>
      </c>
      <c r="AA1213">
        <v>1</v>
      </c>
      <c r="AB1213" t="s">
        <v>72</v>
      </c>
      <c r="AD1213" t="s">
        <v>73</v>
      </c>
      <c r="AE1213" t="s">
        <v>52</v>
      </c>
      <c r="AF1213" t="s">
        <v>52</v>
      </c>
      <c r="AG1213" t="s">
        <v>52</v>
      </c>
      <c r="AH1213">
        <v>5</v>
      </c>
      <c r="AI1213" t="s">
        <v>78</v>
      </c>
      <c r="AJ1213" t="s">
        <v>53</v>
      </c>
    </row>
    <row r="1214" spans="1:49" hidden="1" x14ac:dyDescent="0.35">
      <c r="A1214" s="2" t="s">
        <v>422</v>
      </c>
      <c r="B1214">
        <v>8</v>
      </c>
      <c r="C1214">
        <v>807</v>
      </c>
      <c r="D1214">
        <v>2</v>
      </c>
      <c r="E1214" t="s">
        <v>50</v>
      </c>
      <c r="F1214">
        <v>58</v>
      </c>
      <c r="G1214" t="s">
        <v>72</v>
      </c>
      <c r="I1214" t="s">
        <v>73</v>
      </c>
      <c r="J1214" t="s">
        <v>52</v>
      </c>
      <c r="K1214" t="s">
        <v>52</v>
      </c>
      <c r="L1214" t="s">
        <v>52</v>
      </c>
      <c r="M1214">
        <v>5</v>
      </c>
      <c r="N1214" t="s">
        <v>78</v>
      </c>
      <c r="O1214">
        <v>3</v>
      </c>
      <c r="P1214" s="2">
        <v>3</v>
      </c>
      <c r="Q1214" t="s">
        <v>50</v>
      </c>
      <c r="R1214">
        <v>27</v>
      </c>
      <c r="S1214" s="5">
        <f t="shared" si="18"/>
        <v>0</v>
      </c>
      <c r="T1214" t="s">
        <v>58</v>
      </c>
      <c r="U1214" t="s">
        <v>52</v>
      </c>
      <c r="V1214">
        <v>1</v>
      </c>
      <c r="W1214" t="s">
        <v>52</v>
      </c>
      <c r="X1214">
        <v>2</v>
      </c>
      <c r="Y1214" t="s">
        <v>59</v>
      </c>
      <c r="AB1214" t="s">
        <v>72</v>
      </c>
      <c r="AD1214" t="s">
        <v>73</v>
      </c>
      <c r="AE1214" t="s">
        <v>52</v>
      </c>
      <c r="AF1214" t="s">
        <v>52</v>
      </c>
      <c r="AG1214" t="s">
        <v>52</v>
      </c>
      <c r="AH1214">
        <v>8</v>
      </c>
      <c r="AI1214" t="s">
        <v>60</v>
      </c>
      <c r="AJ1214" t="s">
        <v>53</v>
      </c>
    </row>
    <row r="1215" spans="1:49" hidden="1" x14ac:dyDescent="0.35">
      <c r="A1215" s="2" t="s">
        <v>422</v>
      </c>
      <c r="B1215">
        <v>8</v>
      </c>
      <c r="C1215">
        <v>807</v>
      </c>
      <c r="D1215">
        <v>2</v>
      </c>
      <c r="E1215" t="s">
        <v>50</v>
      </c>
      <c r="F1215">
        <v>58</v>
      </c>
      <c r="G1215" t="s">
        <v>72</v>
      </c>
      <c r="I1215" t="s">
        <v>73</v>
      </c>
      <c r="J1215" t="s">
        <v>52</v>
      </c>
      <c r="K1215" t="s">
        <v>52</v>
      </c>
      <c r="L1215" t="s">
        <v>52</v>
      </c>
      <c r="M1215">
        <v>5</v>
      </c>
      <c r="N1215" t="s">
        <v>78</v>
      </c>
      <c r="O1215">
        <v>3</v>
      </c>
      <c r="P1215" s="2">
        <v>4</v>
      </c>
      <c r="Q1215" t="s">
        <v>50</v>
      </c>
      <c r="R1215">
        <v>23</v>
      </c>
      <c r="S1215" s="5">
        <f t="shared" si="18"/>
        <v>0</v>
      </c>
      <c r="T1215" t="s">
        <v>58</v>
      </c>
      <c r="U1215" t="s">
        <v>52</v>
      </c>
      <c r="V1215">
        <v>1</v>
      </c>
      <c r="W1215" t="s">
        <v>52</v>
      </c>
      <c r="X1215">
        <v>2</v>
      </c>
      <c r="Y1215" t="s">
        <v>59</v>
      </c>
      <c r="AB1215" t="s">
        <v>72</v>
      </c>
      <c r="AD1215" t="s">
        <v>73</v>
      </c>
      <c r="AE1215" t="s">
        <v>53</v>
      </c>
      <c r="AF1215" t="s">
        <v>53</v>
      </c>
      <c r="AG1215" t="s">
        <v>53</v>
      </c>
    </row>
    <row r="1216" spans="1:49" hidden="1" x14ac:dyDescent="0.35">
      <c r="A1216" s="2" t="s">
        <v>422</v>
      </c>
      <c r="B1216">
        <v>8</v>
      </c>
      <c r="C1216">
        <v>807</v>
      </c>
      <c r="D1216">
        <v>2</v>
      </c>
      <c r="E1216" t="s">
        <v>50</v>
      </c>
      <c r="F1216">
        <v>58</v>
      </c>
      <c r="G1216" t="s">
        <v>72</v>
      </c>
      <c r="I1216" t="s">
        <v>73</v>
      </c>
      <c r="J1216" t="s">
        <v>52</v>
      </c>
      <c r="K1216" t="s">
        <v>52</v>
      </c>
      <c r="L1216" t="s">
        <v>52</v>
      </c>
      <c r="M1216">
        <v>5</v>
      </c>
      <c r="N1216" t="s">
        <v>78</v>
      </c>
      <c r="O1216">
        <v>3</v>
      </c>
      <c r="P1216" s="2">
        <v>5</v>
      </c>
      <c r="Q1216" t="s">
        <v>50</v>
      </c>
      <c r="R1216">
        <v>20</v>
      </c>
      <c r="S1216" s="5">
        <f t="shared" si="18"/>
        <v>0</v>
      </c>
      <c r="T1216" t="s">
        <v>58</v>
      </c>
      <c r="U1216" t="s">
        <v>52</v>
      </c>
      <c r="V1216">
        <v>1</v>
      </c>
      <c r="W1216" t="s">
        <v>52</v>
      </c>
      <c r="X1216">
        <v>2</v>
      </c>
      <c r="Y1216" t="s">
        <v>59</v>
      </c>
      <c r="AB1216" t="s">
        <v>72</v>
      </c>
      <c r="AD1216" t="s">
        <v>73</v>
      </c>
      <c r="AE1216" t="s">
        <v>52</v>
      </c>
      <c r="AF1216" t="s">
        <v>52</v>
      </c>
      <c r="AG1216" t="s">
        <v>52</v>
      </c>
      <c r="AH1216">
        <v>6</v>
      </c>
      <c r="AI1216" t="s">
        <v>78</v>
      </c>
      <c r="AJ1216" t="s">
        <v>53</v>
      </c>
    </row>
    <row r="1217" spans="1:49" x14ac:dyDescent="0.35">
      <c r="A1217" s="2" t="s">
        <v>422</v>
      </c>
      <c r="B1217">
        <v>8</v>
      </c>
      <c r="C1217">
        <v>807</v>
      </c>
      <c r="D1217">
        <v>2</v>
      </c>
      <c r="E1217" t="s">
        <v>50</v>
      </c>
      <c r="F1217">
        <v>58</v>
      </c>
      <c r="G1217" t="s">
        <v>72</v>
      </c>
      <c r="I1217" t="s">
        <v>73</v>
      </c>
      <c r="J1217" t="s">
        <v>52</v>
      </c>
      <c r="K1217" t="s">
        <v>52</v>
      </c>
      <c r="L1217" t="s">
        <v>52</v>
      </c>
      <c r="M1217">
        <v>5</v>
      </c>
      <c r="N1217" t="s">
        <v>78</v>
      </c>
      <c r="O1217">
        <v>3</v>
      </c>
      <c r="P1217" s="6">
        <v>6</v>
      </c>
      <c r="Q1217" t="s">
        <v>56</v>
      </c>
      <c r="R1217">
        <v>14</v>
      </c>
      <c r="S1217" s="5">
        <f t="shared" si="18"/>
        <v>1</v>
      </c>
      <c r="T1217" t="s">
        <v>58</v>
      </c>
      <c r="U1217" t="s">
        <v>52</v>
      </c>
      <c r="V1217">
        <v>1</v>
      </c>
      <c r="W1217" t="s">
        <v>52</v>
      </c>
      <c r="X1217">
        <v>2</v>
      </c>
      <c r="Y1217" t="s">
        <v>59</v>
      </c>
      <c r="AB1217" t="s">
        <v>72</v>
      </c>
      <c r="AD1217" t="s">
        <v>73</v>
      </c>
      <c r="AE1217" t="s">
        <v>52</v>
      </c>
      <c r="AF1217" t="s">
        <v>52</v>
      </c>
      <c r="AG1217" t="s">
        <v>52</v>
      </c>
      <c r="AH1217">
        <v>8</v>
      </c>
      <c r="AI1217" t="s">
        <v>86</v>
      </c>
      <c r="AJ1217" t="s">
        <v>52</v>
      </c>
      <c r="AK1217" t="s">
        <v>87</v>
      </c>
      <c r="AM1217" t="s">
        <v>62</v>
      </c>
      <c r="AN1217" t="s">
        <v>52</v>
      </c>
      <c r="AP1217">
        <v>500000</v>
      </c>
      <c r="AQ1217">
        <v>140000</v>
      </c>
      <c r="AR1217">
        <v>38000</v>
      </c>
      <c r="AS1217">
        <v>40000</v>
      </c>
      <c r="AT1217">
        <v>840000</v>
      </c>
      <c r="AU1217">
        <v>0</v>
      </c>
      <c r="AV1217">
        <v>0</v>
      </c>
      <c r="AW1217">
        <v>1558000</v>
      </c>
    </row>
    <row r="1218" spans="1:49" x14ac:dyDescent="0.35">
      <c r="A1218" s="2" t="s">
        <v>422</v>
      </c>
      <c r="B1218">
        <v>8</v>
      </c>
      <c r="C1218">
        <v>807</v>
      </c>
      <c r="D1218">
        <v>2</v>
      </c>
      <c r="E1218" t="s">
        <v>50</v>
      </c>
      <c r="F1218">
        <v>58</v>
      </c>
      <c r="G1218" t="s">
        <v>72</v>
      </c>
      <c r="I1218" t="s">
        <v>73</v>
      </c>
      <c r="J1218" t="s">
        <v>52</v>
      </c>
      <c r="K1218" t="s">
        <v>52</v>
      </c>
      <c r="L1218" t="s">
        <v>52</v>
      </c>
      <c r="M1218">
        <v>5</v>
      </c>
      <c r="N1218" t="s">
        <v>78</v>
      </c>
      <c r="O1218">
        <v>3</v>
      </c>
      <c r="P1218" s="6">
        <v>7</v>
      </c>
      <c r="Q1218" t="s">
        <v>50</v>
      </c>
      <c r="R1218">
        <v>7</v>
      </c>
      <c r="S1218" s="5">
        <f t="shared" si="18"/>
        <v>1</v>
      </c>
      <c r="T1218" t="s">
        <v>58</v>
      </c>
      <c r="U1218" t="s">
        <v>52</v>
      </c>
      <c r="V1218">
        <v>1</v>
      </c>
      <c r="W1218" t="s">
        <v>52</v>
      </c>
      <c r="X1218">
        <v>2</v>
      </c>
      <c r="AB1218" t="s">
        <v>72</v>
      </c>
      <c r="AD1218" t="s">
        <v>73</v>
      </c>
      <c r="AE1218" t="s">
        <v>53</v>
      </c>
      <c r="AF1218" t="s">
        <v>53</v>
      </c>
      <c r="AG1218" t="s">
        <v>52</v>
      </c>
      <c r="AH1218">
        <v>1</v>
      </c>
      <c r="AI1218" t="s">
        <v>68</v>
      </c>
      <c r="AJ1218" t="s">
        <v>52</v>
      </c>
      <c r="AK1218" t="s">
        <v>74</v>
      </c>
      <c r="AM1218" t="s">
        <v>113</v>
      </c>
      <c r="AN1218" t="s">
        <v>52</v>
      </c>
      <c r="AP1218">
        <v>0</v>
      </c>
      <c r="AQ1218">
        <v>0</v>
      </c>
      <c r="AR1218">
        <v>0</v>
      </c>
      <c r="AS1218">
        <v>0</v>
      </c>
      <c r="AT1218">
        <v>420000</v>
      </c>
      <c r="AU1218">
        <v>0</v>
      </c>
      <c r="AV1218">
        <v>0</v>
      </c>
      <c r="AW1218">
        <v>420000</v>
      </c>
    </row>
    <row r="1219" spans="1:49" hidden="1" x14ac:dyDescent="0.35">
      <c r="A1219" s="2" t="s">
        <v>422</v>
      </c>
      <c r="B1219">
        <v>8</v>
      </c>
      <c r="C1219">
        <v>807</v>
      </c>
      <c r="D1219">
        <v>2</v>
      </c>
      <c r="E1219" t="s">
        <v>50</v>
      </c>
      <c r="F1219">
        <v>58</v>
      </c>
      <c r="G1219" t="s">
        <v>72</v>
      </c>
      <c r="I1219" t="s">
        <v>73</v>
      </c>
      <c r="J1219" t="s">
        <v>52</v>
      </c>
      <c r="K1219" t="s">
        <v>52</v>
      </c>
      <c r="L1219" t="s">
        <v>52</v>
      </c>
      <c r="M1219">
        <v>5</v>
      </c>
      <c r="N1219" t="s">
        <v>78</v>
      </c>
      <c r="O1219">
        <v>3</v>
      </c>
      <c r="P1219" s="2">
        <v>8</v>
      </c>
      <c r="Q1219" t="s">
        <v>50</v>
      </c>
      <c r="R1219">
        <v>3</v>
      </c>
      <c r="S1219" s="5">
        <f t="shared" ref="S1219:S1282" si="19">IF(AND(R1219&gt;=6, R1219&lt;=17, T1219="Child"),1,0)</f>
        <v>0</v>
      </c>
      <c r="T1219" t="s">
        <v>58</v>
      </c>
      <c r="U1219" t="s">
        <v>52</v>
      </c>
      <c r="V1219">
        <v>1</v>
      </c>
      <c r="W1219" t="s">
        <v>52</v>
      </c>
      <c r="X1219">
        <v>2</v>
      </c>
      <c r="AB1219" t="s">
        <v>72</v>
      </c>
      <c r="AD1219" t="s">
        <v>73</v>
      </c>
      <c r="AE1219" t="s">
        <v>53</v>
      </c>
      <c r="AF1219" t="s">
        <v>53</v>
      </c>
      <c r="AG1219" t="s">
        <v>53</v>
      </c>
      <c r="AO1219" t="s">
        <v>70</v>
      </c>
    </row>
    <row r="1220" spans="1:49" hidden="1" x14ac:dyDescent="0.35">
      <c r="A1220" s="2" t="s">
        <v>422</v>
      </c>
      <c r="B1220">
        <v>8</v>
      </c>
      <c r="C1220">
        <v>807</v>
      </c>
      <c r="D1220">
        <v>2</v>
      </c>
      <c r="E1220" t="s">
        <v>50</v>
      </c>
      <c r="F1220">
        <v>58</v>
      </c>
      <c r="G1220" t="s">
        <v>72</v>
      </c>
      <c r="I1220" t="s">
        <v>73</v>
      </c>
      <c r="J1220" t="s">
        <v>52</v>
      </c>
      <c r="K1220" t="s">
        <v>52</v>
      </c>
      <c r="L1220" t="s">
        <v>52</v>
      </c>
      <c r="M1220">
        <v>5</v>
      </c>
      <c r="N1220" t="s">
        <v>78</v>
      </c>
      <c r="O1220">
        <v>3</v>
      </c>
      <c r="P1220" s="2">
        <v>9</v>
      </c>
      <c r="Q1220" t="s">
        <v>56</v>
      </c>
      <c r="R1220">
        <v>70</v>
      </c>
      <c r="S1220" s="5">
        <f t="shared" si="19"/>
        <v>0</v>
      </c>
      <c r="T1220" t="s">
        <v>174</v>
      </c>
      <c r="U1220" t="s">
        <v>53</v>
      </c>
      <c r="W1220" t="s">
        <v>53</v>
      </c>
      <c r="Y1220" t="s">
        <v>59</v>
      </c>
      <c r="AB1220" t="s">
        <v>72</v>
      </c>
      <c r="AD1220" t="s">
        <v>73</v>
      </c>
      <c r="AE1220" t="s">
        <v>53</v>
      </c>
      <c r="AF1220" t="s">
        <v>53</v>
      </c>
      <c r="AG1220" t="s">
        <v>53</v>
      </c>
    </row>
    <row r="1221" spans="1:49" hidden="1" x14ac:dyDescent="0.35">
      <c r="A1221" s="2" t="s">
        <v>423</v>
      </c>
      <c r="B1221">
        <v>21</v>
      </c>
      <c r="C1221">
        <v>2110</v>
      </c>
      <c r="D1221">
        <v>2</v>
      </c>
      <c r="E1221" t="s">
        <v>50</v>
      </c>
      <c r="F1221">
        <v>75</v>
      </c>
      <c r="G1221" t="s">
        <v>72</v>
      </c>
      <c r="I1221" t="s">
        <v>73</v>
      </c>
      <c r="J1221" t="s">
        <v>52</v>
      </c>
      <c r="K1221" t="s">
        <v>52</v>
      </c>
      <c r="L1221" t="s">
        <v>53</v>
      </c>
      <c r="M1221">
        <v>0</v>
      </c>
      <c r="P1221" s="2">
        <v>1</v>
      </c>
      <c r="Q1221" t="s">
        <v>50</v>
      </c>
      <c r="R1221">
        <v>75</v>
      </c>
      <c r="S1221" s="5">
        <f t="shared" si="19"/>
        <v>0</v>
      </c>
      <c r="T1221" t="s">
        <v>54</v>
      </c>
      <c r="U1221" t="s">
        <v>53</v>
      </c>
      <c r="W1221" t="s">
        <v>53</v>
      </c>
      <c r="Y1221" t="s">
        <v>92</v>
      </c>
      <c r="AB1221" t="s">
        <v>72</v>
      </c>
      <c r="AD1221" t="s">
        <v>73</v>
      </c>
      <c r="AE1221" t="s">
        <v>52</v>
      </c>
      <c r="AF1221" t="s">
        <v>52</v>
      </c>
      <c r="AG1221" t="s">
        <v>53</v>
      </c>
    </row>
    <row r="1222" spans="1:49" hidden="1" x14ac:dyDescent="0.35">
      <c r="A1222" s="2" t="s">
        <v>424</v>
      </c>
      <c r="B1222">
        <v>12</v>
      </c>
      <c r="C1222">
        <v>1208</v>
      </c>
      <c r="D1222">
        <v>1</v>
      </c>
      <c r="E1222" t="s">
        <v>50</v>
      </c>
      <c r="F1222">
        <v>39</v>
      </c>
      <c r="G1222" t="s">
        <v>72</v>
      </c>
      <c r="I1222" t="s">
        <v>52</v>
      </c>
      <c r="J1222" t="s">
        <v>52</v>
      </c>
      <c r="K1222" t="s">
        <v>52</v>
      </c>
      <c r="L1222" t="s">
        <v>52</v>
      </c>
      <c r="M1222">
        <v>14</v>
      </c>
      <c r="N1222" t="s">
        <v>76</v>
      </c>
      <c r="O1222">
        <v>3</v>
      </c>
      <c r="P1222" s="2">
        <v>1</v>
      </c>
      <c r="Q1222" t="s">
        <v>50</v>
      </c>
      <c r="R1222">
        <v>39</v>
      </c>
      <c r="S1222" s="5">
        <f t="shared" si="19"/>
        <v>0</v>
      </c>
      <c r="T1222" t="s">
        <v>54</v>
      </c>
      <c r="U1222" t="s">
        <v>53</v>
      </c>
      <c r="W1222" t="s">
        <v>53</v>
      </c>
      <c r="Y1222" t="s">
        <v>55</v>
      </c>
      <c r="Z1222" t="s">
        <v>52</v>
      </c>
      <c r="AA1222">
        <v>2</v>
      </c>
      <c r="AB1222" t="s">
        <v>72</v>
      </c>
      <c r="AD1222" t="s">
        <v>52</v>
      </c>
      <c r="AE1222" t="s">
        <v>52</v>
      </c>
      <c r="AF1222" t="s">
        <v>52</v>
      </c>
      <c r="AG1222" t="s">
        <v>52</v>
      </c>
      <c r="AH1222">
        <v>14</v>
      </c>
      <c r="AI1222" t="s">
        <v>76</v>
      </c>
      <c r="AJ1222" t="s">
        <v>53</v>
      </c>
    </row>
    <row r="1223" spans="1:49" hidden="1" x14ac:dyDescent="0.35">
      <c r="A1223" s="2" t="s">
        <v>424</v>
      </c>
      <c r="B1223">
        <v>12</v>
      </c>
      <c r="C1223">
        <v>1208</v>
      </c>
      <c r="D1223">
        <v>1</v>
      </c>
      <c r="E1223" t="s">
        <v>50</v>
      </c>
      <c r="F1223">
        <v>39</v>
      </c>
      <c r="G1223" t="s">
        <v>72</v>
      </c>
      <c r="I1223" t="s">
        <v>52</v>
      </c>
      <c r="J1223" t="s">
        <v>52</v>
      </c>
      <c r="K1223" t="s">
        <v>52</v>
      </c>
      <c r="L1223" t="s">
        <v>52</v>
      </c>
      <c r="M1223">
        <v>14</v>
      </c>
      <c r="N1223" t="s">
        <v>76</v>
      </c>
      <c r="O1223">
        <v>3</v>
      </c>
      <c r="P1223" s="2">
        <v>2</v>
      </c>
      <c r="Q1223" t="s">
        <v>56</v>
      </c>
      <c r="R1223">
        <v>37</v>
      </c>
      <c r="S1223" s="5">
        <f t="shared" si="19"/>
        <v>0</v>
      </c>
      <c r="T1223" t="s">
        <v>57</v>
      </c>
      <c r="U1223" t="s">
        <v>53</v>
      </c>
      <c r="W1223" t="s">
        <v>53</v>
      </c>
      <c r="Y1223" t="s">
        <v>55</v>
      </c>
      <c r="Z1223" t="s">
        <v>52</v>
      </c>
      <c r="AA1223">
        <v>1</v>
      </c>
      <c r="AB1223" t="s">
        <v>72</v>
      </c>
      <c r="AD1223" t="s">
        <v>73</v>
      </c>
      <c r="AE1223" t="s">
        <v>52</v>
      </c>
      <c r="AF1223" t="s">
        <v>52</v>
      </c>
      <c r="AG1223" t="s">
        <v>52</v>
      </c>
      <c r="AH1223">
        <v>16</v>
      </c>
      <c r="AI1223" t="s">
        <v>140</v>
      </c>
      <c r="AJ1223" t="s">
        <v>53</v>
      </c>
    </row>
    <row r="1224" spans="1:49" x14ac:dyDescent="0.35">
      <c r="A1224" s="2" t="s">
        <v>424</v>
      </c>
      <c r="B1224">
        <v>12</v>
      </c>
      <c r="C1224">
        <v>1208</v>
      </c>
      <c r="D1224">
        <v>1</v>
      </c>
      <c r="E1224" t="s">
        <v>50</v>
      </c>
      <c r="F1224">
        <v>39</v>
      </c>
      <c r="G1224" t="s">
        <v>72</v>
      </c>
      <c r="I1224" t="s">
        <v>52</v>
      </c>
      <c r="J1224" t="s">
        <v>52</v>
      </c>
      <c r="K1224" t="s">
        <v>52</v>
      </c>
      <c r="L1224" t="s">
        <v>52</v>
      </c>
      <c r="M1224">
        <v>14</v>
      </c>
      <c r="N1224" t="s">
        <v>76</v>
      </c>
      <c r="O1224">
        <v>3</v>
      </c>
      <c r="P1224" s="6">
        <v>3</v>
      </c>
      <c r="Q1224" t="s">
        <v>56</v>
      </c>
      <c r="R1224">
        <v>12</v>
      </c>
      <c r="S1224" s="5">
        <f t="shared" si="19"/>
        <v>1</v>
      </c>
      <c r="T1224" t="s">
        <v>58</v>
      </c>
      <c r="U1224" t="s">
        <v>52</v>
      </c>
      <c r="V1224">
        <v>1</v>
      </c>
      <c r="W1224" t="s">
        <v>52</v>
      </c>
      <c r="X1224">
        <v>2</v>
      </c>
      <c r="AB1224" t="s">
        <v>72</v>
      </c>
      <c r="AD1224" t="s">
        <v>52</v>
      </c>
      <c r="AE1224" t="s">
        <v>52</v>
      </c>
      <c r="AF1224" t="s">
        <v>52</v>
      </c>
      <c r="AG1224" t="s">
        <v>52</v>
      </c>
      <c r="AH1224">
        <v>7</v>
      </c>
      <c r="AI1224" t="s">
        <v>78</v>
      </c>
      <c r="AJ1224" t="s">
        <v>52</v>
      </c>
      <c r="AK1224" t="s">
        <v>88</v>
      </c>
      <c r="AM1224" t="s">
        <v>96</v>
      </c>
      <c r="AN1224" t="s">
        <v>52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</row>
    <row r="1225" spans="1:49" x14ac:dyDescent="0.35">
      <c r="A1225" s="2" t="s">
        <v>424</v>
      </c>
      <c r="B1225">
        <v>12</v>
      </c>
      <c r="C1225">
        <v>1208</v>
      </c>
      <c r="D1225">
        <v>1</v>
      </c>
      <c r="E1225" t="s">
        <v>50</v>
      </c>
      <c r="F1225">
        <v>39</v>
      </c>
      <c r="G1225" t="s">
        <v>72</v>
      </c>
      <c r="I1225" t="s">
        <v>52</v>
      </c>
      <c r="J1225" t="s">
        <v>52</v>
      </c>
      <c r="K1225" t="s">
        <v>52</v>
      </c>
      <c r="L1225" t="s">
        <v>52</v>
      </c>
      <c r="M1225">
        <v>14</v>
      </c>
      <c r="N1225" t="s">
        <v>76</v>
      </c>
      <c r="O1225">
        <v>3</v>
      </c>
      <c r="P1225" s="6">
        <v>4</v>
      </c>
      <c r="Q1225" t="s">
        <v>50</v>
      </c>
      <c r="R1225">
        <v>10</v>
      </c>
      <c r="S1225" s="5">
        <f t="shared" si="19"/>
        <v>1</v>
      </c>
      <c r="T1225" t="s">
        <v>58</v>
      </c>
      <c r="U1225" t="s">
        <v>52</v>
      </c>
      <c r="V1225">
        <v>1</v>
      </c>
      <c r="W1225" t="s">
        <v>52</v>
      </c>
      <c r="X1225">
        <v>2</v>
      </c>
      <c r="AB1225" t="s">
        <v>72</v>
      </c>
      <c r="AD1225" t="s">
        <v>52</v>
      </c>
      <c r="AE1225" t="s">
        <v>52</v>
      </c>
      <c r="AF1225" t="s">
        <v>52</v>
      </c>
      <c r="AG1225" t="s">
        <v>52</v>
      </c>
      <c r="AH1225">
        <v>6</v>
      </c>
      <c r="AI1225" t="s">
        <v>83</v>
      </c>
      <c r="AJ1225" t="s">
        <v>52</v>
      </c>
      <c r="AK1225" t="s">
        <v>84</v>
      </c>
      <c r="AM1225" t="s">
        <v>96</v>
      </c>
      <c r="AN1225" t="s">
        <v>52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</row>
    <row r="1226" spans="1:49" hidden="1" x14ac:dyDescent="0.35">
      <c r="A1226" s="2" t="s">
        <v>424</v>
      </c>
      <c r="B1226">
        <v>12</v>
      </c>
      <c r="C1226">
        <v>1208</v>
      </c>
      <c r="D1226">
        <v>1</v>
      </c>
      <c r="E1226" t="s">
        <v>50</v>
      </c>
      <c r="F1226">
        <v>39</v>
      </c>
      <c r="G1226" t="s">
        <v>72</v>
      </c>
      <c r="I1226" t="s">
        <v>52</v>
      </c>
      <c r="J1226" t="s">
        <v>52</v>
      </c>
      <c r="K1226" t="s">
        <v>52</v>
      </c>
      <c r="L1226" t="s">
        <v>52</v>
      </c>
      <c r="M1226">
        <v>14</v>
      </c>
      <c r="N1226" t="s">
        <v>76</v>
      </c>
      <c r="O1226">
        <v>3</v>
      </c>
      <c r="P1226" s="2">
        <v>5</v>
      </c>
      <c r="Q1226" t="s">
        <v>56</v>
      </c>
      <c r="R1226">
        <v>4</v>
      </c>
      <c r="S1226" s="5">
        <f t="shared" si="19"/>
        <v>0</v>
      </c>
      <c r="T1226" t="s">
        <v>58</v>
      </c>
      <c r="U1226" t="s">
        <v>52</v>
      </c>
      <c r="V1226">
        <v>1</v>
      </c>
      <c r="W1226" t="s">
        <v>52</v>
      </c>
      <c r="X1226">
        <v>2</v>
      </c>
      <c r="AB1226" t="s">
        <v>72</v>
      </c>
      <c r="AD1226" t="s">
        <v>73</v>
      </c>
      <c r="AE1226" t="s">
        <v>53</v>
      </c>
      <c r="AF1226" t="s">
        <v>53</v>
      </c>
      <c r="AG1226" t="s">
        <v>52</v>
      </c>
      <c r="AH1226">
        <v>1</v>
      </c>
      <c r="AI1226" t="s">
        <v>68</v>
      </c>
      <c r="AJ1226" t="s">
        <v>52</v>
      </c>
      <c r="AK1226" t="s">
        <v>68</v>
      </c>
      <c r="AL1226" t="s">
        <v>305</v>
      </c>
      <c r="AN1226" t="s">
        <v>53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9" hidden="1" x14ac:dyDescent="0.35">
      <c r="A1227" s="2" t="s">
        <v>425</v>
      </c>
      <c r="B1227">
        <v>8</v>
      </c>
      <c r="C1227">
        <v>810</v>
      </c>
      <c r="D1227">
        <v>1</v>
      </c>
      <c r="E1227" t="s">
        <v>50</v>
      </c>
      <c r="F1227">
        <v>37</v>
      </c>
      <c r="G1227" t="s">
        <v>72</v>
      </c>
      <c r="I1227" t="s">
        <v>73</v>
      </c>
      <c r="J1227" t="s">
        <v>52</v>
      </c>
      <c r="K1227" t="s">
        <v>52</v>
      </c>
      <c r="L1227" t="s">
        <v>52</v>
      </c>
      <c r="M1227">
        <v>10</v>
      </c>
      <c r="N1227" t="s">
        <v>107</v>
      </c>
      <c r="O1227">
        <v>2</v>
      </c>
      <c r="P1227" s="2">
        <v>1</v>
      </c>
      <c r="Q1227" t="s">
        <v>50</v>
      </c>
      <c r="R1227">
        <v>37</v>
      </c>
      <c r="S1227" s="5">
        <f t="shared" si="19"/>
        <v>0</v>
      </c>
      <c r="T1227" t="s">
        <v>54</v>
      </c>
      <c r="U1227" t="s">
        <v>53</v>
      </c>
      <c r="W1227" t="s">
        <v>53</v>
      </c>
      <c r="Y1227" t="s">
        <v>55</v>
      </c>
      <c r="Z1227" t="s">
        <v>52</v>
      </c>
      <c r="AA1227">
        <v>2</v>
      </c>
      <c r="AB1227" t="s">
        <v>72</v>
      </c>
      <c r="AD1227" t="s">
        <v>73</v>
      </c>
      <c r="AE1227" t="s">
        <v>52</v>
      </c>
      <c r="AF1227" t="s">
        <v>52</v>
      </c>
      <c r="AG1227" t="s">
        <v>52</v>
      </c>
      <c r="AH1227">
        <v>10</v>
      </c>
      <c r="AI1227" t="s">
        <v>107</v>
      </c>
      <c r="AJ1227" t="s">
        <v>53</v>
      </c>
    </row>
    <row r="1228" spans="1:49" hidden="1" x14ac:dyDescent="0.35">
      <c r="A1228" s="2" t="s">
        <v>425</v>
      </c>
      <c r="B1228">
        <v>8</v>
      </c>
      <c r="C1228">
        <v>810</v>
      </c>
      <c r="D1228">
        <v>1</v>
      </c>
      <c r="E1228" t="s">
        <v>50</v>
      </c>
      <c r="F1228">
        <v>37</v>
      </c>
      <c r="G1228" t="s">
        <v>72</v>
      </c>
      <c r="I1228" t="s">
        <v>73</v>
      </c>
      <c r="J1228" t="s">
        <v>52</v>
      </c>
      <c r="K1228" t="s">
        <v>52</v>
      </c>
      <c r="L1228" t="s">
        <v>52</v>
      </c>
      <c r="M1228">
        <v>10</v>
      </c>
      <c r="N1228" t="s">
        <v>107</v>
      </c>
      <c r="O1228">
        <v>2</v>
      </c>
      <c r="P1228" s="2">
        <v>2</v>
      </c>
      <c r="Q1228" t="s">
        <v>56</v>
      </c>
      <c r="R1228">
        <v>32</v>
      </c>
      <c r="S1228" s="5">
        <f t="shared" si="19"/>
        <v>0</v>
      </c>
      <c r="T1228" t="s">
        <v>57</v>
      </c>
      <c r="U1228" t="s">
        <v>53</v>
      </c>
      <c r="W1228" t="s">
        <v>53</v>
      </c>
      <c r="Y1228" t="s">
        <v>55</v>
      </c>
      <c r="Z1228" t="s">
        <v>52</v>
      </c>
      <c r="AA1228">
        <v>1</v>
      </c>
      <c r="AB1228" t="s">
        <v>72</v>
      </c>
      <c r="AD1228" t="s">
        <v>73</v>
      </c>
      <c r="AE1228" t="s">
        <v>52</v>
      </c>
      <c r="AF1228" t="s">
        <v>52</v>
      </c>
      <c r="AG1228" t="s">
        <v>52</v>
      </c>
      <c r="AH1228">
        <v>7</v>
      </c>
      <c r="AI1228" t="s">
        <v>86</v>
      </c>
      <c r="AJ1228" t="s">
        <v>53</v>
      </c>
    </row>
    <row r="1229" spans="1:49" x14ac:dyDescent="0.35">
      <c r="A1229" s="2" t="s">
        <v>425</v>
      </c>
      <c r="B1229">
        <v>8</v>
      </c>
      <c r="C1229">
        <v>810</v>
      </c>
      <c r="D1229">
        <v>1</v>
      </c>
      <c r="E1229" t="s">
        <v>50</v>
      </c>
      <c r="F1229">
        <v>37</v>
      </c>
      <c r="G1229" t="s">
        <v>72</v>
      </c>
      <c r="I1229" t="s">
        <v>73</v>
      </c>
      <c r="J1229" t="s">
        <v>52</v>
      </c>
      <c r="K1229" t="s">
        <v>52</v>
      </c>
      <c r="L1229" t="s">
        <v>52</v>
      </c>
      <c r="M1229">
        <v>10</v>
      </c>
      <c r="N1229" t="s">
        <v>107</v>
      </c>
      <c r="O1229">
        <v>2</v>
      </c>
      <c r="P1229" s="6">
        <v>3</v>
      </c>
      <c r="Q1229" t="s">
        <v>50</v>
      </c>
      <c r="R1229">
        <v>11</v>
      </c>
      <c r="S1229" s="5">
        <f t="shared" si="19"/>
        <v>1</v>
      </c>
      <c r="T1229" t="s">
        <v>58</v>
      </c>
      <c r="U1229" t="s">
        <v>52</v>
      </c>
      <c r="V1229">
        <v>1</v>
      </c>
      <c r="W1229" t="s">
        <v>52</v>
      </c>
      <c r="X1229">
        <v>2</v>
      </c>
      <c r="AB1229" t="s">
        <v>72</v>
      </c>
      <c r="AD1229" t="s">
        <v>73</v>
      </c>
      <c r="AE1229" t="s">
        <v>52</v>
      </c>
      <c r="AF1229" t="s">
        <v>52</v>
      </c>
      <c r="AG1229" t="s">
        <v>52</v>
      </c>
      <c r="AH1229">
        <v>5</v>
      </c>
      <c r="AI1229" t="s">
        <v>78</v>
      </c>
      <c r="AJ1229" t="s">
        <v>52</v>
      </c>
      <c r="AK1229" t="s">
        <v>88</v>
      </c>
      <c r="AM1229" t="s">
        <v>62</v>
      </c>
      <c r="AN1229" t="s">
        <v>53</v>
      </c>
      <c r="AP1229">
        <v>0</v>
      </c>
      <c r="AQ1229">
        <v>0</v>
      </c>
      <c r="AR1229">
        <v>18000</v>
      </c>
      <c r="AS1229">
        <v>4000</v>
      </c>
      <c r="AT1229">
        <v>432000</v>
      </c>
      <c r="AU1229">
        <v>0</v>
      </c>
      <c r="AV1229">
        <v>0</v>
      </c>
      <c r="AW1229">
        <v>454000</v>
      </c>
    </row>
    <row r="1230" spans="1:49" hidden="1" x14ac:dyDescent="0.35">
      <c r="A1230" s="2" t="s">
        <v>425</v>
      </c>
      <c r="B1230">
        <v>8</v>
      </c>
      <c r="C1230">
        <v>810</v>
      </c>
      <c r="D1230">
        <v>1</v>
      </c>
      <c r="E1230" t="s">
        <v>50</v>
      </c>
      <c r="F1230">
        <v>37</v>
      </c>
      <c r="G1230" t="s">
        <v>72</v>
      </c>
      <c r="I1230" t="s">
        <v>73</v>
      </c>
      <c r="J1230" t="s">
        <v>52</v>
      </c>
      <c r="K1230" t="s">
        <v>52</v>
      </c>
      <c r="L1230" t="s">
        <v>52</v>
      </c>
      <c r="M1230">
        <v>10</v>
      </c>
      <c r="N1230" t="s">
        <v>107</v>
      </c>
      <c r="O1230">
        <v>2</v>
      </c>
      <c r="P1230" s="2">
        <v>4</v>
      </c>
      <c r="Q1230" t="s">
        <v>56</v>
      </c>
      <c r="R1230">
        <v>4</v>
      </c>
      <c r="S1230" s="5">
        <f t="shared" si="19"/>
        <v>0</v>
      </c>
      <c r="T1230" t="s">
        <v>58</v>
      </c>
      <c r="U1230" t="s">
        <v>52</v>
      </c>
      <c r="V1230">
        <v>1</v>
      </c>
      <c r="W1230" t="s">
        <v>52</v>
      </c>
      <c r="X1230">
        <v>2</v>
      </c>
      <c r="AB1230" t="s">
        <v>72</v>
      </c>
      <c r="AD1230" t="s">
        <v>73</v>
      </c>
      <c r="AE1230" t="s">
        <v>53</v>
      </c>
      <c r="AF1230" t="s">
        <v>53</v>
      </c>
      <c r="AG1230" t="s">
        <v>53</v>
      </c>
      <c r="AO1230" t="s">
        <v>70</v>
      </c>
    </row>
    <row r="1231" spans="1:49" hidden="1" x14ac:dyDescent="0.35">
      <c r="A1231" s="2" t="s">
        <v>426</v>
      </c>
      <c r="B1231">
        <v>4</v>
      </c>
      <c r="C1231">
        <v>407</v>
      </c>
      <c r="D1231">
        <v>2</v>
      </c>
      <c r="E1231" t="s">
        <v>50</v>
      </c>
      <c r="F1231">
        <v>61</v>
      </c>
      <c r="G1231" t="s">
        <v>72</v>
      </c>
      <c r="I1231" t="s">
        <v>73</v>
      </c>
      <c r="J1231" t="s">
        <v>52</v>
      </c>
      <c r="K1231" t="s">
        <v>52</v>
      </c>
      <c r="L1231" t="s">
        <v>52</v>
      </c>
      <c r="M1231">
        <v>7</v>
      </c>
      <c r="N1231" t="s">
        <v>86</v>
      </c>
      <c r="P1231" s="2">
        <v>1</v>
      </c>
      <c r="Q1231" t="s">
        <v>50</v>
      </c>
      <c r="R1231">
        <v>61</v>
      </c>
      <c r="S1231" s="5">
        <f t="shared" si="19"/>
        <v>0</v>
      </c>
      <c r="T1231" t="s">
        <v>54</v>
      </c>
      <c r="U1231" t="s">
        <v>53</v>
      </c>
      <c r="W1231" t="s">
        <v>53</v>
      </c>
      <c r="Y1231" t="s">
        <v>55</v>
      </c>
      <c r="Z1231" t="s">
        <v>52</v>
      </c>
      <c r="AA1231">
        <v>2</v>
      </c>
      <c r="AB1231" t="s">
        <v>72</v>
      </c>
      <c r="AD1231" t="s">
        <v>73</v>
      </c>
      <c r="AE1231" t="s">
        <v>52</v>
      </c>
      <c r="AF1231" t="s">
        <v>52</v>
      </c>
      <c r="AG1231" t="s">
        <v>52</v>
      </c>
      <c r="AH1231">
        <v>7</v>
      </c>
      <c r="AI1231" t="s">
        <v>86</v>
      </c>
      <c r="AJ1231" t="s">
        <v>53</v>
      </c>
    </row>
    <row r="1232" spans="1:49" hidden="1" x14ac:dyDescent="0.35">
      <c r="A1232" s="2" t="s">
        <v>426</v>
      </c>
      <c r="B1232">
        <v>4</v>
      </c>
      <c r="C1232">
        <v>407</v>
      </c>
      <c r="D1232">
        <v>2</v>
      </c>
      <c r="E1232" t="s">
        <v>50</v>
      </c>
      <c r="F1232">
        <v>61</v>
      </c>
      <c r="G1232" t="s">
        <v>72</v>
      </c>
      <c r="I1232" t="s">
        <v>73</v>
      </c>
      <c r="J1232" t="s">
        <v>52</v>
      </c>
      <c r="K1232" t="s">
        <v>52</v>
      </c>
      <c r="L1232" t="s">
        <v>52</v>
      </c>
      <c r="M1232">
        <v>7</v>
      </c>
      <c r="N1232" t="s">
        <v>86</v>
      </c>
      <c r="P1232" s="2">
        <v>2</v>
      </c>
      <c r="Q1232" t="s">
        <v>56</v>
      </c>
      <c r="R1232">
        <v>59</v>
      </c>
      <c r="S1232" s="5">
        <f t="shared" si="19"/>
        <v>0</v>
      </c>
      <c r="T1232" t="s">
        <v>57</v>
      </c>
      <c r="U1232" t="s">
        <v>53</v>
      </c>
      <c r="W1232" t="s">
        <v>53</v>
      </c>
      <c r="Y1232" t="s">
        <v>55</v>
      </c>
      <c r="Z1232" t="s">
        <v>52</v>
      </c>
      <c r="AA1232">
        <v>1</v>
      </c>
      <c r="AB1232" t="s">
        <v>72</v>
      </c>
      <c r="AD1232" t="s">
        <v>73</v>
      </c>
      <c r="AE1232" t="s">
        <v>52</v>
      </c>
      <c r="AF1232" t="s">
        <v>52</v>
      </c>
      <c r="AG1232" t="s">
        <v>52</v>
      </c>
      <c r="AH1232">
        <v>5</v>
      </c>
      <c r="AI1232" t="s">
        <v>78</v>
      </c>
      <c r="AJ1232" t="s">
        <v>53</v>
      </c>
    </row>
    <row r="1233" spans="1:49" hidden="1" x14ac:dyDescent="0.35">
      <c r="A1233" s="2" t="s">
        <v>427</v>
      </c>
      <c r="B1233">
        <v>3</v>
      </c>
      <c r="C1233">
        <v>313</v>
      </c>
      <c r="D1233">
        <v>2</v>
      </c>
      <c r="E1233" t="s">
        <v>56</v>
      </c>
      <c r="F1233">
        <v>64</v>
      </c>
      <c r="G1233" t="s">
        <v>72</v>
      </c>
      <c r="I1233" t="s">
        <v>73</v>
      </c>
      <c r="J1233" t="s">
        <v>52</v>
      </c>
      <c r="K1233" t="s">
        <v>53</v>
      </c>
      <c r="L1233" t="s">
        <v>52</v>
      </c>
      <c r="M1233">
        <v>2</v>
      </c>
      <c r="N1233" t="s">
        <v>97</v>
      </c>
      <c r="P1233" s="2">
        <v>1</v>
      </c>
      <c r="Q1233" t="s">
        <v>56</v>
      </c>
      <c r="R1233">
        <v>64</v>
      </c>
      <c r="S1233" s="5">
        <f t="shared" si="19"/>
        <v>0</v>
      </c>
      <c r="T1233" t="s">
        <v>54</v>
      </c>
      <c r="U1233" t="s">
        <v>53</v>
      </c>
      <c r="W1233" t="s">
        <v>53</v>
      </c>
      <c r="Y1233" t="s">
        <v>92</v>
      </c>
      <c r="AB1233" t="s">
        <v>72</v>
      </c>
      <c r="AD1233" t="s">
        <v>73</v>
      </c>
      <c r="AE1233" t="s">
        <v>52</v>
      </c>
      <c r="AF1233" t="s">
        <v>53</v>
      </c>
      <c r="AG1233" t="s">
        <v>52</v>
      </c>
      <c r="AH1233">
        <v>2</v>
      </c>
      <c r="AI1233" t="s">
        <v>97</v>
      </c>
      <c r="AJ1233" t="s">
        <v>53</v>
      </c>
    </row>
    <row r="1234" spans="1:49" hidden="1" x14ac:dyDescent="0.35">
      <c r="A1234" s="2" t="s">
        <v>427</v>
      </c>
      <c r="B1234">
        <v>3</v>
      </c>
      <c r="C1234">
        <v>313</v>
      </c>
      <c r="D1234">
        <v>2</v>
      </c>
      <c r="E1234" t="s">
        <v>56</v>
      </c>
      <c r="F1234">
        <v>64</v>
      </c>
      <c r="G1234" t="s">
        <v>72</v>
      </c>
      <c r="I1234" t="s">
        <v>73</v>
      </c>
      <c r="J1234" t="s">
        <v>52</v>
      </c>
      <c r="K1234" t="s">
        <v>53</v>
      </c>
      <c r="L1234" t="s">
        <v>52</v>
      </c>
      <c r="M1234">
        <v>2</v>
      </c>
      <c r="N1234" t="s">
        <v>97</v>
      </c>
      <c r="P1234" s="2">
        <v>2</v>
      </c>
      <c r="Q1234" t="s">
        <v>50</v>
      </c>
      <c r="R1234">
        <v>38</v>
      </c>
      <c r="S1234" s="5">
        <f t="shared" si="19"/>
        <v>0</v>
      </c>
      <c r="T1234" t="s">
        <v>58</v>
      </c>
      <c r="U1234" t="s">
        <v>53</v>
      </c>
      <c r="W1234" t="s">
        <v>52</v>
      </c>
      <c r="X1234">
        <v>1</v>
      </c>
      <c r="Y1234" t="s">
        <v>59</v>
      </c>
      <c r="AB1234" t="s">
        <v>72</v>
      </c>
      <c r="AD1234" t="s">
        <v>73</v>
      </c>
      <c r="AE1234" t="s">
        <v>53</v>
      </c>
      <c r="AF1234" t="s">
        <v>53</v>
      </c>
      <c r="AG1234" t="s">
        <v>52</v>
      </c>
      <c r="AH1234">
        <v>1</v>
      </c>
      <c r="AI1234" t="s">
        <v>65</v>
      </c>
      <c r="AJ1234" t="s">
        <v>53</v>
      </c>
    </row>
    <row r="1235" spans="1:49" hidden="1" x14ac:dyDescent="0.35">
      <c r="A1235" s="2" t="s">
        <v>428</v>
      </c>
      <c r="B1235">
        <v>3</v>
      </c>
      <c r="C1235">
        <v>314</v>
      </c>
      <c r="D1235">
        <v>2</v>
      </c>
      <c r="E1235" t="s">
        <v>50</v>
      </c>
      <c r="F1235">
        <v>52</v>
      </c>
      <c r="G1235" t="s">
        <v>72</v>
      </c>
      <c r="I1235" t="s">
        <v>73</v>
      </c>
      <c r="J1235" t="s">
        <v>52</v>
      </c>
      <c r="K1235" t="s">
        <v>52</v>
      </c>
      <c r="L1235" t="s">
        <v>52</v>
      </c>
      <c r="M1235">
        <v>4</v>
      </c>
      <c r="N1235" t="s">
        <v>63</v>
      </c>
      <c r="O1235">
        <v>5</v>
      </c>
      <c r="P1235" s="2">
        <v>1</v>
      </c>
      <c r="Q1235" t="s">
        <v>50</v>
      </c>
      <c r="R1235">
        <v>52</v>
      </c>
      <c r="S1235" s="5">
        <f t="shared" si="19"/>
        <v>0</v>
      </c>
      <c r="T1235" t="s">
        <v>54</v>
      </c>
      <c r="U1235" t="s">
        <v>53</v>
      </c>
      <c r="W1235" t="s">
        <v>53</v>
      </c>
      <c r="Y1235" t="s">
        <v>55</v>
      </c>
      <c r="Z1235" t="s">
        <v>52</v>
      </c>
      <c r="AA1235">
        <v>2</v>
      </c>
      <c r="AB1235" t="s">
        <v>72</v>
      </c>
      <c r="AD1235" t="s">
        <v>73</v>
      </c>
      <c r="AE1235" t="s">
        <v>52</v>
      </c>
      <c r="AF1235" t="s">
        <v>52</v>
      </c>
      <c r="AG1235" t="s">
        <v>52</v>
      </c>
      <c r="AH1235">
        <v>4</v>
      </c>
      <c r="AI1235" t="s">
        <v>63</v>
      </c>
      <c r="AJ1235" t="s">
        <v>53</v>
      </c>
    </row>
    <row r="1236" spans="1:49" hidden="1" x14ac:dyDescent="0.35">
      <c r="A1236" s="2" t="s">
        <v>428</v>
      </c>
      <c r="B1236">
        <v>3</v>
      </c>
      <c r="C1236">
        <v>314</v>
      </c>
      <c r="D1236">
        <v>2</v>
      </c>
      <c r="E1236" t="s">
        <v>50</v>
      </c>
      <c r="F1236">
        <v>52</v>
      </c>
      <c r="G1236" t="s">
        <v>72</v>
      </c>
      <c r="I1236" t="s">
        <v>73</v>
      </c>
      <c r="J1236" t="s">
        <v>52</v>
      </c>
      <c r="K1236" t="s">
        <v>52</v>
      </c>
      <c r="L1236" t="s">
        <v>52</v>
      </c>
      <c r="M1236">
        <v>4</v>
      </c>
      <c r="N1236" t="s">
        <v>63</v>
      </c>
      <c r="O1236">
        <v>5</v>
      </c>
      <c r="P1236" s="2">
        <v>2</v>
      </c>
      <c r="Q1236" t="s">
        <v>56</v>
      </c>
      <c r="R1236">
        <v>50</v>
      </c>
      <c r="S1236" s="5">
        <f t="shared" si="19"/>
        <v>0</v>
      </c>
      <c r="T1236" t="s">
        <v>57</v>
      </c>
      <c r="U1236" t="s">
        <v>53</v>
      </c>
      <c r="W1236" t="s">
        <v>53</v>
      </c>
      <c r="Y1236" t="s">
        <v>55</v>
      </c>
      <c r="Z1236" t="s">
        <v>52</v>
      </c>
      <c r="AA1236">
        <v>1</v>
      </c>
      <c r="AB1236" t="s">
        <v>72</v>
      </c>
      <c r="AD1236" t="s">
        <v>73</v>
      </c>
      <c r="AE1236" t="s">
        <v>53</v>
      </c>
      <c r="AF1236" t="s">
        <v>53</v>
      </c>
      <c r="AG1236" t="s">
        <v>52</v>
      </c>
      <c r="AH1236">
        <v>2</v>
      </c>
      <c r="AI1236" t="s">
        <v>97</v>
      </c>
      <c r="AJ1236" t="s">
        <v>53</v>
      </c>
    </row>
    <row r="1237" spans="1:49" x14ac:dyDescent="0.35">
      <c r="A1237" s="2" t="s">
        <v>428</v>
      </c>
      <c r="B1237">
        <v>3</v>
      </c>
      <c r="C1237">
        <v>314</v>
      </c>
      <c r="D1237">
        <v>2</v>
      </c>
      <c r="E1237" t="s">
        <v>50</v>
      </c>
      <c r="F1237">
        <v>52</v>
      </c>
      <c r="G1237" t="s">
        <v>72</v>
      </c>
      <c r="I1237" t="s">
        <v>73</v>
      </c>
      <c r="J1237" t="s">
        <v>52</v>
      </c>
      <c r="K1237" t="s">
        <v>52</v>
      </c>
      <c r="L1237" t="s">
        <v>52</v>
      </c>
      <c r="M1237">
        <v>4</v>
      </c>
      <c r="N1237" t="s">
        <v>63</v>
      </c>
      <c r="O1237">
        <v>5</v>
      </c>
      <c r="P1237" s="6">
        <v>3</v>
      </c>
      <c r="Q1237" t="s">
        <v>50</v>
      </c>
      <c r="R1237">
        <v>15</v>
      </c>
      <c r="S1237" s="5">
        <f t="shared" si="19"/>
        <v>1</v>
      </c>
      <c r="T1237" t="s">
        <v>58</v>
      </c>
      <c r="U1237" t="s">
        <v>52</v>
      </c>
      <c r="V1237">
        <v>1</v>
      </c>
      <c r="W1237" t="s">
        <v>52</v>
      </c>
      <c r="X1237">
        <v>2</v>
      </c>
      <c r="Y1237" t="s">
        <v>59</v>
      </c>
      <c r="AB1237" t="s">
        <v>72</v>
      </c>
      <c r="AD1237" t="s">
        <v>73</v>
      </c>
      <c r="AE1237" t="s">
        <v>52</v>
      </c>
      <c r="AF1237" t="s">
        <v>52</v>
      </c>
      <c r="AG1237" t="s">
        <v>52</v>
      </c>
      <c r="AH1237">
        <v>5</v>
      </c>
      <c r="AI1237" t="s">
        <v>83</v>
      </c>
      <c r="AJ1237" t="s">
        <v>52</v>
      </c>
      <c r="AK1237" t="s">
        <v>84</v>
      </c>
      <c r="AM1237" t="s">
        <v>62</v>
      </c>
      <c r="AN1237" t="s">
        <v>53</v>
      </c>
      <c r="AP1237">
        <v>0</v>
      </c>
      <c r="AQ1237">
        <v>0</v>
      </c>
      <c r="AR1237">
        <v>7000</v>
      </c>
      <c r="AS1237">
        <v>25000</v>
      </c>
      <c r="AT1237">
        <v>216000</v>
      </c>
      <c r="AU1237">
        <v>0</v>
      </c>
      <c r="AV1237">
        <v>0</v>
      </c>
      <c r="AW1237">
        <v>248000</v>
      </c>
    </row>
    <row r="1238" spans="1:49" x14ac:dyDescent="0.35">
      <c r="A1238" s="2" t="s">
        <v>428</v>
      </c>
      <c r="B1238">
        <v>3</v>
      </c>
      <c r="C1238">
        <v>314</v>
      </c>
      <c r="D1238">
        <v>2</v>
      </c>
      <c r="E1238" t="s">
        <v>50</v>
      </c>
      <c r="F1238">
        <v>52</v>
      </c>
      <c r="G1238" t="s">
        <v>72</v>
      </c>
      <c r="I1238" t="s">
        <v>73</v>
      </c>
      <c r="J1238" t="s">
        <v>52</v>
      </c>
      <c r="K1238" t="s">
        <v>52</v>
      </c>
      <c r="L1238" t="s">
        <v>52</v>
      </c>
      <c r="M1238">
        <v>4</v>
      </c>
      <c r="N1238" t="s">
        <v>63</v>
      </c>
      <c r="O1238">
        <v>5</v>
      </c>
      <c r="P1238" s="6">
        <v>4</v>
      </c>
      <c r="Q1238" t="s">
        <v>50</v>
      </c>
      <c r="R1238">
        <v>12</v>
      </c>
      <c r="S1238" s="5">
        <f t="shared" si="19"/>
        <v>1</v>
      </c>
      <c r="T1238" t="s">
        <v>58</v>
      </c>
      <c r="U1238" t="s">
        <v>52</v>
      </c>
      <c r="V1238">
        <v>1</v>
      </c>
      <c r="W1238" t="s">
        <v>52</v>
      </c>
      <c r="X1238">
        <v>2</v>
      </c>
      <c r="AB1238" t="s">
        <v>72</v>
      </c>
      <c r="AD1238" t="s">
        <v>73</v>
      </c>
      <c r="AE1238" t="s">
        <v>52</v>
      </c>
      <c r="AF1238" t="s">
        <v>52</v>
      </c>
      <c r="AG1238" t="s">
        <v>52</v>
      </c>
      <c r="AH1238">
        <v>4</v>
      </c>
      <c r="AI1238" t="s">
        <v>63</v>
      </c>
      <c r="AJ1238" t="s">
        <v>52</v>
      </c>
      <c r="AK1238" t="s">
        <v>64</v>
      </c>
      <c r="AM1238" t="s">
        <v>62</v>
      </c>
      <c r="AN1238" t="s">
        <v>53</v>
      </c>
      <c r="AP1238">
        <v>0</v>
      </c>
      <c r="AQ1238">
        <v>0</v>
      </c>
      <c r="AR1238">
        <v>7000</v>
      </c>
      <c r="AS1238">
        <v>15000</v>
      </c>
      <c r="AT1238">
        <v>216000</v>
      </c>
      <c r="AU1238">
        <v>0</v>
      </c>
      <c r="AV1238">
        <v>0</v>
      </c>
      <c r="AW1238">
        <v>238000</v>
      </c>
    </row>
    <row r="1239" spans="1:49" hidden="1" x14ac:dyDescent="0.35">
      <c r="A1239" s="2" t="s">
        <v>428</v>
      </c>
      <c r="B1239">
        <v>3</v>
      </c>
      <c r="C1239">
        <v>314</v>
      </c>
      <c r="D1239">
        <v>2</v>
      </c>
      <c r="E1239" t="s">
        <v>50</v>
      </c>
      <c r="F1239">
        <v>52</v>
      </c>
      <c r="G1239" t="s">
        <v>72</v>
      </c>
      <c r="I1239" t="s">
        <v>73</v>
      </c>
      <c r="J1239" t="s">
        <v>52</v>
      </c>
      <c r="K1239" t="s">
        <v>52</v>
      </c>
      <c r="L1239" t="s">
        <v>52</v>
      </c>
      <c r="M1239">
        <v>4</v>
      </c>
      <c r="N1239" t="s">
        <v>63</v>
      </c>
      <c r="O1239">
        <v>5</v>
      </c>
      <c r="P1239" s="2">
        <v>5</v>
      </c>
      <c r="Q1239" t="s">
        <v>56</v>
      </c>
      <c r="R1239">
        <v>5</v>
      </c>
      <c r="S1239" s="5">
        <f t="shared" si="19"/>
        <v>0</v>
      </c>
      <c r="T1239" t="s">
        <v>102</v>
      </c>
      <c r="U1239" t="s">
        <v>53</v>
      </c>
      <c r="W1239" t="s">
        <v>53</v>
      </c>
      <c r="AB1239" t="s">
        <v>72</v>
      </c>
      <c r="AD1239" t="s">
        <v>73</v>
      </c>
      <c r="AE1239" t="s">
        <v>53</v>
      </c>
      <c r="AF1239" t="s">
        <v>53</v>
      </c>
      <c r="AG1239" t="s">
        <v>53</v>
      </c>
      <c r="AO1239" t="s">
        <v>70</v>
      </c>
    </row>
    <row r="1240" spans="1:49" hidden="1" x14ac:dyDescent="0.35">
      <c r="A1240" s="2" t="s">
        <v>428</v>
      </c>
      <c r="B1240">
        <v>3</v>
      </c>
      <c r="C1240">
        <v>314</v>
      </c>
      <c r="D1240">
        <v>2</v>
      </c>
      <c r="E1240" t="s">
        <v>50</v>
      </c>
      <c r="F1240">
        <v>52</v>
      </c>
      <c r="G1240" t="s">
        <v>72</v>
      </c>
      <c r="I1240" t="s">
        <v>73</v>
      </c>
      <c r="J1240" t="s">
        <v>52</v>
      </c>
      <c r="K1240" t="s">
        <v>52</v>
      </c>
      <c r="L1240" t="s">
        <v>52</v>
      </c>
      <c r="M1240">
        <v>4</v>
      </c>
      <c r="N1240" t="s">
        <v>63</v>
      </c>
      <c r="O1240">
        <v>5</v>
      </c>
      <c r="P1240" s="2">
        <v>6</v>
      </c>
      <c r="Q1240" t="s">
        <v>56</v>
      </c>
      <c r="R1240">
        <v>3</v>
      </c>
      <c r="S1240" s="5">
        <f t="shared" si="19"/>
        <v>0</v>
      </c>
      <c r="T1240" t="s">
        <v>102</v>
      </c>
      <c r="U1240" t="s">
        <v>53</v>
      </c>
      <c r="W1240" t="s">
        <v>53</v>
      </c>
      <c r="AB1240" t="s">
        <v>72</v>
      </c>
      <c r="AD1240" t="s">
        <v>73</v>
      </c>
      <c r="AE1240" t="s">
        <v>53</v>
      </c>
      <c r="AF1240" t="s">
        <v>53</v>
      </c>
      <c r="AG1240" t="s">
        <v>53</v>
      </c>
      <c r="AO1240" t="s">
        <v>70</v>
      </c>
    </row>
    <row r="1241" spans="1:49" hidden="1" x14ac:dyDescent="0.35">
      <c r="A1241" s="2" t="s">
        <v>428</v>
      </c>
      <c r="B1241">
        <v>3</v>
      </c>
      <c r="C1241">
        <v>314</v>
      </c>
      <c r="D1241">
        <v>2</v>
      </c>
      <c r="E1241" t="s">
        <v>50</v>
      </c>
      <c r="F1241">
        <v>52</v>
      </c>
      <c r="G1241" t="s">
        <v>72</v>
      </c>
      <c r="I1241" t="s">
        <v>73</v>
      </c>
      <c r="J1241" t="s">
        <v>52</v>
      </c>
      <c r="K1241" t="s">
        <v>52</v>
      </c>
      <c r="L1241" t="s">
        <v>52</v>
      </c>
      <c r="M1241">
        <v>4</v>
      </c>
      <c r="N1241" t="s">
        <v>63</v>
      </c>
      <c r="O1241">
        <v>5</v>
      </c>
      <c r="P1241" s="2">
        <v>7</v>
      </c>
      <c r="Q1241" t="s">
        <v>50</v>
      </c>
      <c r="R1241">
        <v>3</v>
      </c>
      <c r="S1241" s="5">
        <f t="shared" si="19"/>
        <v>0</v>
      </c>
      <c r="T1241" t="s">
        <v>102</v>
      </c>
      <c r="U1241" t="s">
        <v>53</v>
      </c>
      <c r="W1241" t="s">
        <v>53</v>
      </c>
      <c r="AB1241" t="s">
        <v>72</v>
      </c>
      <c r="AD1241" t="s">
        <v>73</v>
      </c>
      <c r="AE1241" t="s">
        <v>53</v>
      </c>
      <c r="AF1241" t="s">
        <v>53</v>
      </c>
      <c r="AG1241" t="s">
        <v>53</v>
      </c>
      <c r="AO1241" t="s">
        <v>70</v>
      </c>
    </row>
    <row r="1242" spans="1:49" hidden="1" x14ac:dyDescent="0.35">
      <c r="A1242" s="2" t="s">
        <v>429</v>
      </c>
      <c r="B1242">
        <v>25</v>
      </c>
      <c r="C1242">
        <v>2502</v>
      </c>
      <c r="D1242">
        <v>2</v>
      </c>
      <c r="E1242" t="s">
        <v>50</v>
      </c>
      <c r="F1242">
        <v>58</v>
      </c>
      <c r="G1242" t="s">
        <v>72</v>
      </c>
      <c r="I1242" t="s">
        <v>73</v>
      </c>
      <c r="J1242" t="s">
        <v>52</v>
      </c>
      <c r="K1242" t="s">
        <v>53</v>
      </c>
      <c r="L1242" t="s">
        <v>53</v>
      </c>
      <c r="M1242">
        <v>0</v>
      </c>
      <c r="O1242">
        <v>1</v>
      </c>
      <c r="P1242" s="2">
        <v>1</v>
      </c>
      <c r="Q1242" t="s">
        <v>50</v>
      </c>
      <c r="R1242">
        <v>58</v>
      </c>
      <c r="S1242" s="5">
        <f t="shared" si="19"/>
        <v>0</v>
      </c>
      <c r="T1242" t="s">
        <v>54</v>
      </c>
      <c r="U1242" t="s">
        <v>53</v>
      </c>
      <c r="W1242" t="s">
        <v>53</v>
      </c>
      <c r="Y1242" t="s">
        <v>55</v>
      </c>
      <c r="Z1242" t="s">
        <v>52</v>
      </c>
      <c r="AA1242">
        <v>2</v>
      </c>
      <c r="AB1242" t="s">
        <v>72</v>
      </c>
      <c r="AD1242" t="s">
        <v>73</v>
      </c>
      <c r="AE1242" t="s">
        <v>52</v>
      </c>
      <c r="AF1242" t="s">
        <v>53</v>
      </c>
      <c r="AG1242" t="s">
        <v>53</v>
      </c>
    </row>
    <row r="1243" spans="1:49" hidden="1" x14ac:dyDescent="0.35">
      <c r="A1243" s="2" t="s">
        <v>429</v>
      </c>
      <c r="B1243">
        <v>25</v>
      </c>
      <c r="C1243">
        <v>2502</v>
      </c>
      <c r="D1243">
        <v>2</v>
      </c>
      <c r="E1243" t="s">
        <v>50</v>
      </c>
      <c r="F1243">
        <v>58</v>
      </c>
      <c r="G1243" t="s">
        <v>72</v>
      </c>
      <c r="I1243" t="s">
        <v>73</v>
      </c>
      <c r="J1243" t="s">
        <v>52</v>
      </c>
      <c r="K1243" t="s">
        <v>53</v>
      </c>
      <c r="L1243" t="s">
        <v>53</v>
      </c>
      <c r="M1243">
        <v>0</v>
      </c>
      <c r="O1243">
        <v>1</v>
      </c>
      <c r="P1243" s="2">
        <v>2</v>
      </c>
      <c r="Q1243" t="s">
        <v>56</v>
      </c>
      <c r="R1243">
        <v>58</v>
      </c>
      <c r="S1243" s="5">
        <f t="shared" si="19"/>
        <v>0</v>
      </c>
      <c r="T1243" t="s">
        <v>57</v>
      </c>
      <c r="U1243" t="s">
        <v>53</v>
      </c>
      <c r="W1243" t="s">
        <v>52</v>
      </c>
      <c r="X1243">
        <v>6</v>
      </c>
      <c r="Y1243" t="s">
        <v>55</v>
      </c>
      <c r="Z1243" t="s">
        <v>52</v>
      </c>
      <c r="AA1243">
        <v>1</v>
      </c>
      <c r="AB1243" t="s">
        <v>72</v>
      </c>
      <c r="AD1243" t="s">
        <v>73</v>
      </c>
      <c r="AE1243" t="s">
        <v>52</v>
      </c>
      <c r="AF1243" t="s">
        <v>53</v>
      </c>
      <c r="AG1243" t="s">
        <v>52</v>
      </c>
      <c r="AH1243">
        <v>3</v>
      </c>
      <c r="AI1243" t="s">
        <v>63</v>
      </c>
      <c r="AJ1243" t="s">
        <v>53</v>
      </c>
    </row>
    <row r="1244" spans="1:49" hidden="1" x14ac:dyDescent="0.35">
      <c r="A1244" s="2" t="s">
        <v>429</v>
      </c>
      <c r="B1244">
        <v>25</v>
      </c>
      <c r="C1244">
        <v>2502</v>
      </c>
      <c r="D1244">
        <v>2</v>
      </c>
      <c r="E1244" t="s">
        <v>50</v>
      </c>
      <c r="F1244">
        <v>58</v>
      </c>
      <c r="G1244" t="s">
        <v>72</v>
      </c>
      <c r="I1244" t="s">
        <v>73</v>
      </c>
      <c r="J1244" t="s">
        <v>52</v>
      </c>
      <c r="K1244" t="s">
        <v>53</v>
      </c>
      <c r="L1244" t="s">
        <v>53</v>
      </c>
      <c r="M1244">
        <v>0</v>
      </c>
      <c r="O1244">
        <v>1</v>
      </c>
      <c r="P1244" s="2">
        <v>3</v>
      </c>
      <c r="Q1244" t="s">
        <v>56</v>
      </c>
      <c r="R1244">
        <v>29</v>
      </c>
      <c r="S1244" s="5">
        <f t="shared" si="19"/>
        <v>0</v>
      </c>
      <c r="T1244" t="s">
        <v>58</v>
      </c>
      <c r="U1244" t="s">
        <v>52</v>
      </c>
      <c r="V1244">
        <v>1</v>
      </c>
      <c r="W1244" t="s">
        <v>52</v>
      </c>
      <c r="X1244">
        <v>2</v>
      </c>
      <c r="Y1244" t="s">
        <v>55</v>
      </c>
      <c r="Z1244" t="s">
        <v>52</v>
      </c>
      <c r="AA1244">
        <v>4</v>
      </c>
      <c r="AB1244" t="s">
        <v>72</v>
      </c>
      <c r="AD1244" t="s">
        <v>73</v>
      </c>
      <c r="AE1244" t="s">
        <v>52</v>
      </c>
      <c r="AF1244" t="s">
        <v>52</v>
      </c>
      <c r="AG1244" t="s">
        <v>52</v>
      </c>
      <c r="AH1244">
        <v>12</v>
      </c>
      <c r="AI1244" t="s">
        <v>76</v>
      </c>
      <c r="AJ1244" t="s">
        <v>53</v>
      </c>
    </row>
    <row r="1245" spans="1:49" hidden="1" x14ac:dyDescent="0.35">
      <c r="A1245" s="2" t="s">
        <v>429</v>
      </c>
      <c r="B1245">
        <v>25</v>
      </c>
      <c r="C1245">
        <v>2502</v>
      </c>
      <c r="D1245">
        <v>2</v>
      </c>
      <c r="E1245" t="s">
        <v>50</v>
      </c>
      <c r="F1245">
        <v>58</v>
      </c>
      <c r="G1245" t="s">
        <v>72</v>
      </c>
      <c r="I1245" t="s">
        <v>73</v>
      </c>
      <c r="J1245" t="s">
        <v>52</v>
      </c>
      <c r="K1245" t="s">
        <v>53</v>
      </c>
      <c r="L1245" t="s">
        <v>53</v>
      </c>
      <c r="M1245">
        <v>0</v>
      </c>
      <c r="O1245">
        <v>1</v>
      </c>
      <c r="P1245" s="2">
        <v>4</v>
      </c>
      <c r="Q1245" t="s">
        <v>50</v>
      </c>
      <c r="R1245">
        <v>28</v>
      </c>
      <c r="S1245" s="5">
        <f t="shared" si="19"/>
        <v>0</v>
      </c>
      <c r="T1245" t="s">
        <v>99</v>
      </c>
      <c r="U1245" t="s">
        <v>53</v>
      </c>
      <c r="W1245" t="s">
        <v>53</v>
      </c>
      <c r="Y1245" t="s">
        <v>55</v>
      </c>
      <c r="Z1245" t="s">
        <v>52</v>
      </c>
      <c r="AA1245">
        <v>3</v>
      </c>
      <c r="AB1245" t="s">
        <v>72</v>
      </c>
      <c r="AD1245" t="s">
        <v>73</v>
      </c>
      <c r="AE1245" t="s">
        <v>52</v>
      </c>
      <c r="AF1245" t="s">
        <v>52</v>
      </c>
      <c r="AG1245" t="s">
        <v>52</v>
      </c>
      <c r="AH1245">
        <v>16</v>
      </c>
      <c r="AI1245" t="s">
        <v>140</v>
      </c>
      <c r="AJ1245" t="s">
        <v>53</v>
      </c>
    </row>
    <row r="1246" spans="1:49" hidden="1" x14ac:dyDescent="0.35">
      <c r="A1246" s="2" t="s">
        <v>429</v>
      </c>
      <c r="B1246">
        <v>25</v>
      </c>
      <c r="C1246">
        <v>2502</v>
      </c>
      <c r="D1246">
        <v>2</v>
      </c>
      <c r="E1246" t="s">
        <v>50</v>
      </c>
      <c r="F1246">
        <v>58</v>
      </c>
      <c r="G1246" t="s">
        <v>72</v>
      </c>
      <c r="I1246" t="s">
        <v>73</v>
      </c>
      <c r="J1246" t="s">
        <v>52</v>
      </c>
      <c r="K1246" t="s">
        <v>53</v>
      </c>
      <c r="L1246" t="s">
        <v>53</v>
      </c>
      <c r="M1246">
        <v>0</v>
      </c>
      <c r="O1246">
        <v>1</v>
      </c>
      <c r="P1246" s="2">
        <v>5</v>
      </c>
      <c r="Q1246" t="s">
        <v>56</v>
      </c>
      <c r="R1246">
        <v>3</v>
      </c>
      <c r="S1246" s="5">
        <f t="shared" si="19"/>
        <v>0</v>
      </c>
      <c r="T1246" t="s">
        <v>102</v>
      </c>
      <c r="U1246" t="s">
        <v>52</v>
      </c>
      <c r="V1246">
        <v>4</v>
      </c>
      <c r="W1246" t="s">
        <v>52</v>
      </c>
      <c r="X1246">
        <v>3</v>
      </c>
      <c r="AB1246" t="s">
        <v>72</v>
      </c>
      <c r="AD1246" t="s">
        <v>73</v>
      </c>
    </row>
    <row r="1247" spans="1:49" hidden="1" x14ac:dyDescent="0.35">
      <c r="A1247" s="2" t="s">
        <v>429</v>
      </c>
      <c r="B1247">
        <v>25</v>
      </c>
      <c r="C1247">
        <v>2502</v>
      </c>
      <c r="D1247">
        <v>2</v>
      </c>
      <c r="E1247" t="s">
        <v>50</v>
      </c>
      <c r="F1247">
        <v>58</v>
      </c>
      <c r="G1247" t="s">
        <v>72</v>
      </c>
      <c r="I1247" t="s">
        <v>73</v>
      </c>
      <c r="J1247" t="s">
        <v>52</v>
      </c>
      <c r="K1247" t="s">
        <v>53</v>
      </c>
      <c r="L1247" t="s">
        <v>53</v>
      </c>
      <c r="M1247">
        <v>0</v>
      </c>
      <c r="O1247">
        <v>1</v>
      </c>
      <c r="P1247" s="2">
        <v>6</v>
      </c>
      <c r="Q1247" t="s">
        <v>56</v>
      </c>
      <c r="R1247">
        <v>85</v>
      </c>
      <c r="S1247" s="5">
        <f t="shared" si="19"/>
        <v>0</v>
      </c>
      <c r="T1247" t="s">
        <v>91</v>
      </c>
      <c r="U1247" t="s">
        <v>53</v>
      </c>
      <c r="W1247" t="s">
        <v>53</v>
      </c>
      <c r="Y1247" t="s">
        <v>92</v>
      </c>
      <c r="AB1247" t="s">
        <v>72</v>
      </c>
      <c r="AD1247" t="s">
        <v>73</v>
      </c>
      <c r="AE1247" t="s">
        <v>53</v>
      </c>
      <c r="AF1247" t="s">
        <v>53</v>
      </c>
      <c r="AG1247" t="s">
        <v>53</v>
      </c>
    </row>
    <row r="1248" spans="1:49" hidden="1" x14ac:dyDescent="0.35">
      <c r="A1248" s="2" t="s">
        <v>430</v>
      </c>
      <c r="B1248">
        <v>17</v>
      </c>
      <c r="C1248">
        <v>1709</v>
      </c>
      <c r="D1248">
        <v>2</v>
      </c>
      <c r="E1248" t="s">
        <v>50</v>
      </c>
      <c r="F1248">
        <v>64</v>
      </c>
      <c r="G1248" t="s">
        <v>155</v>
      </c>
      <c r="H1248" t="s">
        <v>53</v>
      </c>
      <c r="I1248" t="s">
        <v>52</v>
      </c>
      <c r="J1248" t="s">
        <v>52</v>
      </c>
      <c r="K1248" t="s">
        <v>52</v>
      </c>
      <c r="L1248" t="s">
        <v>52</v>
      </c>
      <c r="M1248">
        <v>9</v>
      </c>
      <c r="N1248" t="s">
        <v>100</v>
      </c>
      <c r="O1248">
        <v>3</v>
      </c>
      <c r="P1248" s="2">
        <v>1</v>
      </c>
      <c r="Q1248" t="s">
        <v>50</v>
      </c>
      <c r="R1248">
        <v>64</v>
      </c>
      <c r="S1248" s="5">
        <f t="shared" si="19"/>
        <v>0</v>
      </c>
      <c r="T1248" t="s">
        <v>54</v>
      </c>
      <c r="U1248" t="s">
        <v>53</v>
      </c>
      <c r="W1248" t="s">
        <v>53</v>
      </c>
      <c r="Y1248" t="s">
        <v>55</v>
      </c>
      <c r="Z1248" t="s">
        <v>52</v>
      </c>
      <c r="AA1248">
        <v>2</v>
      </c>
      <c r="AB1248" t="s">
        <v>155</v>
      </c>
      <c r="AC1248" t="s">
        <v>53</v>
      </c>
      <c r="AD1248" t="s">
        <v>52</v>
      </c>
      <c r="AE1248" t="s">
        <v>52</v>
      </c>
      <c r="AF1248" t="s">
        <v>52</v>
      </c>
      <c r="AG1248" t="s">
        <v>52</v>
      </c>
      <c r="AH1248">
        <v>9</v>
      </c>
      <c r="AI1248" t="s">
        <v>100</v>
      </c>
      <c r="AJ1248" t="s">
        <v>53</v>
      </c>
    </row>
    <row r="1249" spans="1:49" hidden="1" x14ac:dyDescent="0.35">
      <c r="A1249" s="2" t="s">
        <v>430</v>
      </c>
      <c r="B1249">
        <v>17</v>
      </c>
      <c r="C1249">
        <v>1709</v>
      </c>
      <c r="D1249">
        <v>2</v>
      </c>
      <c r="E1249" t="s">
        <v>50</v>
      </c>
      <c r="F1249">
        <v>64</v>
      </c>
      <c r="G1249" t="s">
        <v>155</v>
      </c>
      <c r="H1249" t="s">
        <v>53</v>
      </c>
      <c r="I1249" t="s">
        <v>52</v>
      </c>
      <c r="J1249" t="s">
        <v>52</v>
      </c>
      <c r="K1249" t="s">
        <v>52</v>
      </c>
      <c r="L1249" t="s">
        <v>52</v>
      </c>
      <c r="M1249">
        <v>9</v>
      </c>
      <c r="N1249" t="s">
        <v>100</v>
      </c>
      <c r="O1249">
        <v>3</v>
      </c>
      <c r="P1249" s="2">
        <v>2</v>
      </c>
      <c r="Q1249" t="s">
        <v>56</v>
      </c>
      <c r="R1249">
        <v>29</v>
      </c>
      <c r="S1249" s="5">
        <f t="shared" si="19"/>
        <v>0</v>
      </c>
      <c r="T1249" t="s">
        <v>57</v>
      </c>
      <c r="U1249" t="s">
        <v>53</v>
      </c>
      <c r="W1249" t="s">
        <v>52</v>
      </c>
      <c r="X1249">
        <v>6</v>
      </c>
      <c r="Y1249" t="s">
        <v>55</v>
      </c>
      <c r="Z1249" t="s">
        <v>52</v>
      </c>
      <c r="AA1249">
        <v>1</v>
      </c>
      <c r="AB1249" t="s">
        <v>72</v>
      </c>
      <c r="AD1249" t="s">
        <v>52</v>
      </c>
      <c r="AE1249" t="s">
        <v>52</v>
      </c>
      <c r="AF1249" t="s">
        <v>52</v>
      </c>
      <c r="AG1249" t="s">
        <v>52</v>
      </c>
      <c r="AH1249">
        <v>2</v>
      </c>
      <c r="AI1249" t="s">
        <v>97</v>
      </c>
      <c r="AJ1249" t="s">
        <v>53</v>
      </c>
    </row>
    <row r="1250" spans="1:49" hidden="1" x14ac:dyDescent="0.35">
      <c r="A1250" s="2" t="s">
        <v>430</v>
      </c>
      <c r="B1250">
        <v>17</v>
      </c>
      <c r="C1250">
        <v>1709</v>
      </c>
      <c r="D1250">
        <v>2</v>
      </c>
      <c r="E1250" t="s">
        <v>50</v>
      </c>
      <c r="F1250">
        <v>64</v>
      </c>
      <c r="G1250" t="s">
        <v>155</v>
      </c>
      <c r="H1250" t="s">
        <v>53</v>
      </c>
      <c r="I1250" t="s">
        <v>52</v>
      </c>
      <c r="J1250" t="s">
        <v>52</v>
      </c>
      <c r="K1250" t="s">
        <v>52</v>
      </c>
      <c r="L1250" t="s">
        <v>52</v>
      </c>
      <c r="M1250">
        <v>9</v>
      </c>
      <c r="N1250" t="s">
        <v>100</v>
      </c>
      <c r="O1250">
        <v>3</v>
      </c>
      <c r="P1250" s="2">
        <v>3</v>
      </c>
      <c r="Q1250" t="s">
        <v>50</v>
      </c>
      <c r="R1250">
        <v>8</v>
      </c>
      <c r="S1250" s="5">
        <f t="shared" si="19"/>
        <v>0</v>
      </c>
      <c r="T1250" t="s">
        <v>409</v>
      </c>
      <c r="U1250" t="s">
        <v>52</v>
      </c>
      <c r="V1250">
        <v>1</v>
      </c>
      <c r="W1250" t="s">
        <v>52</v>
      </c>
      <c r="X1250">
        <v>2</v>
      </c>
      <c r="AB1250" t="s">
        <v>72</v>
      </c>
      <c r="AD1250" t="s">
        <v>73</v>
      </c>
      <c r="AE1250" t="s">
        <v>52</v>
      </c>
      <c r="AF1250" t="s">
        <v>52</v>
      </c>
      <c r="AG1250" t="s">
        <v>52</v>
      </c>
      <c r="AH1250">
        <v>3</v>
      </c>
      <c r="AI1250" t="s">
        <v>97</v>
      </c>
      <c r="AJ1250" t="s">
        <v>52</v>
      </c>
      <c r="AK1250" t="s">
        <v>98</v>
      </c>
      <c r="AM1250" t="s">
        <v>62</v>
      </c>
      <c r="AN1250" t="s">
        <v>52</v>
      </c>
      <c r="AP1250">
        <v>0</v>
      </c>
      <c r="AQ1250">
        <v>0</v>
      </c>
      <c r="AR1250">
        <v>40000</v>
      </c>
      <c r="AS1250">
        <v>80000</v>
      </c>
      <c r="AT1250">
        <v>0</v>
      </c>
      <c r="AU1250">
        <v>0</v>
      </c>
      <c r="AV1250">
        <v>0</v>
      </c>
      <c r="AW1250">
        <v>120000</v>
      </c>
    </row>
    <row r="1251" spans="1:49" hidden="1" x14ac:dyDescent="0.35">
      <c r="A1251" s="2" t="s">
        <v>430</v>
      </c>
      <c r="B1251">
        <v>17</v>
      </c>
      <c r="C1251">
        <v>1709</v>
      </c>
      <c r="D1251">
        <v>2</v>
      </c>
      <c r="E1251" t="s">
        <v>50</v>
      </c>
      <c r="F1251">
        <v>64</v>
      </c>
      <c r="G1251" t="s">
        <v>155</v>
      </c>
      <c r="H1251" t="s">
        <v>53</v>
      </c>
      <c r="I1251" t="s">
        <v>52</v>
      </c>
      <c r="J1251" t="s">
        <v>52</v>
      </c>
      <c r="K1251" t="s">
        <v>52</v>
      </c>
      <c r="L1251" t="s">
        <v>52</v>
      </c>
      <c r="M1251">
        <v>9</v>
      </c>
      <c r="N1251" t="s">
        <v>100</v>
      </c>
      <c r="O1251">
        <v>3</v>
      </c>
      <c r="P1251" s="2">
        <v>4</v>
      </c>
      <c r="Q1251" t="s">
        <v>50</v>
      </c>
      <c r="R1251">
        <v>2</v>
      </c>
      <c r="S1251" s="5">
        <f t="shared" si="19"/>
        <v>0</v>
      </c>
      <c r="T1251" t="s">
        <v>58</v>
      </c>
      <c r="U1251" t="s">
        <v>52</v>
      </c>
      <c r="V1251">
        <v>1</v>
      </c>
      <c r="W1251" t="s">
        <v>52</v>
      </c>
      <c r="X1251">
        <v>2</v>
      </c>
      <c r="AB1251" t="s">
        <v>72</v>
      </c>
      <c r="AD1251" t="s">
        <v>52</v>
      </c>
    </row>
    <row r="1252" spans="1:49" hidden="1" x14ac:dyDescent="0.35">
      <c r="A1252" s="2" t="s">
        <v>430</v>
      </c>
      <c r="B1252">
        <v>17</v>
      </c>
      <c r="C1252">
        <v>1709</v>
      </c>
      <c r="D1252">
        <v>2</v>
      </c>
      <c r="E1252" t="s">
        <v>50</v>
      </c>
      <c r="F1252">
        <v>64</v>
      </c>
      <c r="G1252" t="s">
        <v>155</v>
      </c>
      <c r="H1252" t="s">
        <v>53</v>
      </c>
      <c r="I1252" t="s">
        <v>52</v>
      </c>
      <c r="J1252" t="s">
        <v>52</v>
      </c>
      <c r="K1252" t="s">
        <v>52</v>
      </c>
      <c r="L1252" t="s">
        <v>52</v>
      </c>
      <c r="M1252">
        <v>9</v>
      </c>
      <c r="N1252" t="s">
        <v>100</v>
      </c>
      <c r="O1252">
        <v>3</v>
      </c>
      <c r="P1252" s="2">
        <v>5</v>
      </c>
      <c r="Q1252" t="s">
        <v>56</v>
      </c>
      <c r="R1252">
        <v>1</v>
      </c>
      <c r="S1252" s="5">
        <f t="shared" si="19"/>
        <v>0</v>
      </c>
      <c r="T1252" t="s">
        <v>58</v>
      </c>
      <c r="U1252" t="s">
        <v>52</v>
      </c>
      <c r="V1252">
        <v>1</v>
      </c>
      <c r="W1252" t="s">
        <v>52</v>
      </c>
      <c r="X1252">
        <v>2</v>
      </c>
      <c r="AB1252" t="s">
        <v>72</v>
      </c>
    </row>
    <row r="1253" spans="1:49" hidden="1" x14ac:dyDescent="0.35">
      <c r="A1253" s="2" t="s">
        <v>430</v>
      </c>
      <c r="B1253">
        <v>17</v>
      </c>
      <c r="C1253">
        <v>1709</v>
      </c>
      <c r="D1253">
        <v>2</v>
      </c>
      <c r="E1253" t="s">
        <v>50</v>
      </c>
      <c r="F1253">
        <v>64</v>
      </c>
      <c r="G1253" t="s">
        <v>155</v>
      </c>
      <c r="H1253" t="s">
        <v>53</v>
      </c>
      <c r="I1253" t="s">
        <v>52</v>
      </c>
      <c r="J1253" t="s">
        <v>52</v>
      </c>
      <c r="K1253" t="s">
        <v>52</v>
      </c>
      <c r="L1253" t="s">
        <v>52</v>
      </c>
      <c r="M1253">
        <v>9</v>
      </c>
      <c r="N1253" t="s">
        <v>100</v>
      </c>
      <c r="O1253">
        <v>3</v>
      </c>
      <c r="P1253" s="2">
        <v>6</v>
      </c>
      <c r="Q1253" t="s">
        <v>56</v>
      </c>
      <c r="R1253">
        <v>46</v>
      </c>
      <c r="S1253" s="5">
        <f t="shared" si="19"/>
        <v>0</v>
      </c>
      <c r="T1253" t="s">
        <v>91</v>
      </c>
      <c r="U1253" t="s">
        <v>53</v>
      </c>
      <c r="W1253" t="s">
        <v>53</v>
      </c>
      <c r="Y1253" t="s">
        <v>92</v>
      </c>
      <c r="AB1253" t="s">
        <v>72</v>
      </c>
      <c r="AD1253" t="s">
        <v>73</v>
      </c>
      <c r="AE1253" t="s">
        <v>52</v>
      </c>
      <c r="AF1253" t="s">
        <v>52</v>
      </c>
      <c r="AG1253" t="s">
        <v>52</v>
      </c>
      <c r="AH1253">
        <v>3</v>
      </c>
      <c r="AI1253" t="s">
        <v>63</v>
      </c>
      <c r="AJ1253" t="s">
        <v>53</v>
      </c>
    </row>
    <row r="1254" spans="1:49" hidden="1" x14ac:dyDescent="0.35">
      <c r="A1254" s="2" t="s">
        <v>430</v>
      </c>
      <c r="B1254">
        <v>17</v>
      </c>
      <c r="C1254">
        <v>1709</v>
      </c>
      <c r="D1254">
        <v>2</v>
      </c>
      <c r="E1254" t="s">
        <v>50</v>
      </c>
      <c r="F1254">
        <v>64</v>
      </c>
      <c r="G1254" t="s">
        <v>155</v>
      </c>
      <c r="H1254" t="s">
        <v>53</v>
      </c>
      <c r="I1254" t="s">
        <v>52</v>
      </c>
      <c r="J1254" t="s">
        <v>52</v>
      </c>
      <c r="K1254" t="s">
        <v>52</v>
      </c>
      <c r="L1254" t="s">
        <v>52</v>
      </c>
      <c r="M1254">
        <v>9</v>
      </c>
      <c r="N1254" t="s">
        <v>100</v>
      </c>
      <c r="O1254">
        <v>3</v>
      </c>
      <c r="P1254" s="2">
        <v>7</v>
      </c>
      <c r="Q1254" t="s">
        <v>50</v>
      </c>
      <c r="R1254">
        <v>20</v>
      </c>
      <c r="S1254" s="5">
        <f t="shared" si="19"/>
        <v>0</v>
      </c>
      <c r="T1254" t="s">
        <v>111</v>
      </c>
      <c r="U1254" t="s">
        <v>53</v>
      </c>
      <c r="W1254" t="s">
        <v>52</v>
      </c>
      <c r="X1254">
        <v>6</v>
      </c>
      <c r="Y1254" t="s">
        <v>59</v>
      </c>
      <c r="AB1254" t="s">
        <v>72</v>
      </c>
      <c r="AD1254" t="s">
        <v>73</v>
      </c>
      <c r="AE1254" t="s">
        <v>53</v>
      </c>
      <c r="AF1254" t="s">
        <v>53</v>
      </c>
      <c r="AG1254" t="s">
        <v>52</v>
      </c>
      <c r="AH1254">
        <v>0</v>
      </c>
      <c r="AI1254" t="s">
        <v>67</v>
      </c>
      <c r="AJ1254" t="s">
        <v>53</v>
      </c>
    </row>
    <row r="1255" spans="1:49" hidden="1" x14ac:dyDescent="0.35">
      <c r="A1255" s="2" t="s">
        <v>431</v>
      </c>
      <c r="B1255">
        <v>17</v>
      </c>
      <c r="C1255">
        <v>1711</v>
      </c>
      <c r="D1255">
        <v>2</v>
      </c>
      <c r="E1255" t="s">
        <v>50</v>
      </c>
      <c r="F1255">
        <v>39</v>
      </c>
      <c r="G1255" t="s">
        <v>72</v>
      </c>
      <c r="I1255" t="s">
        <v>73</v>
      </c>
      <c r="J1255" t="s">
        <v>52</v>
      </c>
      <c r="K1255" t="s">
        <v>52</v>
      </c>
      <c r="L1255" t="s">
        <v>52</v>
      </c>
      <c r="M1255">
        <v>5</v>
      </c>
      <c r="N1255" t="s">
        <v>78</v>
      </c>
      <c r="O1255">
        <v>2</v>
      </c>
      <c r="P1255" s="2">
        <v>1</v>
      </c>
      <c r="Q1255" t="s">
        <v>50</v>
      </c>
      <c r="R1255">
        <v>39</v>
      </c>
      <c r="S1255" s="5">
        <f t="shared" si="19"/>
        <v>0</v>
      </c>
      <c r="T1255" t="s">
        <v>54</v>
      </c>
      <c r="U1255" t="s">
        <v>53</v>
      </c>
      <c r="W1255" t="s">
        <v>53</v>
      </c>
      <c r="Y1255" t="s">
        <v>55</v>
      </c>
      <c r="Z1255" t="s">
        <v>52</v>
      </c>
      <c r="AA1255">
        <v>2</v>
      </c>
      <c r="AB1255" t="s">
        <v>72</v>
      </c>
      <c r="AD1255" t="s">
        <v>73</v>
      </c>
      <c r="AE1255" t="s">
        <v>52</v>
      </c>
      <c r="AF1255" t="s">
        <v>52</v>
      </c>
      <c r="AG1255" t="s">
        <v>52</v>
      </c>
      <c r="AH1255">
        <v>5</v>
      </c>
      <c r="AI1255" t="s">
        <v>78</v>
      </c>
      <c r="AJ1255" t="s">
        <v>53</v>
      </c>
    </row>
    <row r="1256" spans="1:49" hidden="1" x14ac:dyDescent="0.35">
      <c r="A1256" s="2" t="s">
        <v>431</v>
      </c>
      <c r="B1256">
        <v>17</v>
      </c>
      <c r="C1256">
        <v>1711</v>
      </c>
      <c r="D1256">
        <v>2</v>
      </c>
      <c r="E1256" t="s">
        <v>50</v>
      </c>
      <c r="F1256">
        <v>39</v>
      </c>
      <c r="G1256" t="s">
        <v>72</v>
      </c>
      <c r="I1256" t="s">
        <v>73</v>
      </c>
      <c r="J1256" t="s">
        <v>52</v>
      </c>
      <c r="K1256" t="s">
        <v>52</v>
      </c>
      <c r="L1256" t="s">
        <v>52</v>
      </c>
      <c r="M1256">
        <v>5</v>
      </c>
      <c r="N1256" t="s">
        <v>78</v>
      </c>
      <c r="O1256">
        <v>2</v>
      </c>
      <c r="P1256" s="2">
        <v>2</v>
      </c>
      <c r="Q1256" t="s">
        <v>56</v>
      </c>
      <c r="R1256">
        <v>41</v>
      </c>
      <c r="S1256" s="5">
        <f t="shared" si="19"/>
        <v>0</v>
      </c>
      <c r="T1256" t="s">
        <v>57</v>
      </c>
      <c r="U1256" t="s">
        <v>53</v>
      </c>
      <c r="W1256" t="s">
        <v>53</v>
      </c>
      <c r="Y1256" t="s">
        <v>55</v>
      </c>
      <c r="Z1256" t="s">
        <v>52</v>
      </c>
      <c r="AA1256">
        <v>1</v>
      </c>
      <c r="AB1256" t="s">
        <v>72</v>
      </c>
      <c r="AD1256" t="s">
        <v>73</v>
      </c>
      <c r="AE1256" t="s">
        <v>52</v>
      </c>
      <c r="AF1256" t="s">
        <v>52</v>
      </c>
      <c r="AG1256" t="s">
        <v>52</v>
      </c>
      <c r="AH1256">
        <v>4</v>
      </c>
      <c r="AI1256" t="s">
        <v>83</v>
      </c>
      <c r="AJ1256" t="s">
        <v>53</v>
      </c>
    </row>
    <row r="1257" spans="1:49" x14ac:dyDescent="0.35">
      <c r="A1257" s="2" t="s">
        <v>431</v>
      </c>
      <c r="B1257">
        <v>17</v>
      </c>
      <c r="C1257">
        <v>1711</v>
      </c>
      <c r="D1257">
        <v>2</v>
      </c>
      <c r="E1257" t="s">
        <v>50</v>
      </c>
      <c r="F1257">
        <v>39</v>
      </c>
      <c r="G1257" t="s">
        <v>72</v>
      </c>
      <c r="I1257" t="s">
        <v>73</v>
      </c>
      <c r="J1257" t="s">
        <v>52</v>
      </c>
      <c r="K1257" t="s">
        <v>52</v>
      </c>
      <c r="L1257" t="s">
        <v>52</v>
      </c>
      <c r="M1257">
        <v>5</v>
      </c>
      <c r="N1257" t="s">
        <v>78</v>
      </c>
      <c r="O1257">
        <v>2</v>
      </c>
      <c r="P1257" s="6">
        <v>3</v>
      </c>
      <c r="Q1257" t="s">
        <v>56</v>
      </c>
      <c r="R1257">
        <v>12</v>
      </c>
      <c r="S1257" s="5">
        <f t="shared" si="19"/>
        <v>1</v>
      </c>
      <c r="T1257" t="s">
        <v>58</v>
      </c>
      <c r="U1257" t="s">
        <v>52</v>
      </c>
      <c r="V1257">
        <v>1</v>
      </c>
      <c r="W1257" t="s">
        <v>52</v>
      </c>
      <c r="X1257">
        <v>2</v>
      </c>
      <c r="AB1257" t="s">
        <v>72</v>
      </c>
      <c r="AD1257" t="s">
        <v>73</v>
      </c>
      <c r="AE1257" t="s">
        <v>52</v>
      </c>
      <c r="AF1257" t="s">
        <v>52</v>
      </c>
      <c r="AG1257" t="s">
        <v>52</v>
      </c>
      <c r="AH1257">
        <v>6</v>
      </c>
      <c r="AI1257" t="s">
        <v>79</v>
      </c>
      <c r="AJ1257" t="s">
        <v>52</v>
      </c>
      <c r="AK1257" t="s">
        <v>90</v>
      </c>
      <c r="AM1257" t="s">
        <v>62</v>
      </c>
      <c r="AN1257" t="s">
        <v>52</v>
      </c>
      <c r="AP1257">
        <v>0</v>
      </c>
      <c r="AQ1257">
        <v>35000</v>
      </c>
      <c r="AR1257">
        <v>40000</v>
      </c>
      <c r="AS1257">
        <v>60000</v>
      </c>
      <c r="AT1257">
        <v>0</v>
      </c>
      <c r="AU1257">
        <v>0</v>
      </c>
      <c r="AV1257">
        <v>0</v>
      </c>
      <c r="AW1257">
        <v>135000</v>
      </c>
    </row>
    <row r="1258" spans="1:49" x14ac:dyDescent="0.35">
      <c r="A1258" s="2" t="s">
        <v>431</v>
      </c>
      <c r="B1258">
        <v>17</v>
      </c>
      <c r="C1258">
        <v>1711</v>
      </c>
      <c r="D1258">
        <v>2</v>
      </c>
      <c r="E1258" t="s">
        <v>50</v>
      </c>
      <c r="F1258">
        <v>39</v>
      </c>
      <c r="G1258" t="s">
        <v>72</v>
      </c>
      <c r="I1258" t="s">
        <v>73</v>
      </c>
      <c r="J1258" t="s">
        <v>52</v>
      </c>
      <c r="K1258" t="s">
        <v>52</v>
      </c>
      <c r="L1258" t="s">
        <v>52</v>
      </c>
      <c r="M1258">
        <v>5</v>
      </c>
      <c r="N1258" t="s">
        <v>78</v>
      </c>
      <c r="O1258">
        <v>2</v>
      </c>
      <c r="P1258" s="6">
        <v>4</v>
      </c>
      <c r="Q1258" t="s">
        <v>56</v>
      </c>
      <c r="R1258">
        <v>6</v>
      </c>
      <c r="S1258" s="5">
        <f t="shared" si="19"/>
        <v>1</v>
      </c>
      <c r="T1258" t="s">
        <v>58</v>
      </c>
      <c r="U1258" t="s">
        <v>52</v>
      </c>
      <c r="V1258">
        <v>1</v>
      </c>
      <c r="W1258" t="s">
        <v>52</v>
      </c>
      <c r="X1258">
        <v>2</v>
      </c>
      <c r="AB1258" t="s">
        <v>72</v>
      </c>
      <c r="AD1258" t="s">
        <v>73</v>
      </c>
      <c r="AE1258" t="s">
        <v>52</v>
      </c>
      <c r="AF1258" t="s">
        <v>52</v>
      </c>
      <c r="AG1258" t="s">
        <v>52</v>
      </c>
      <c r="AH1258">
        <v>3</v>
      </c>
      <c r="AI1258" t="s">
        <v>63</v>
      </c>
      <c r="AJ1258" t="s">
        <v>52</v>
      </c>
      <c r="AK1258" t="s">
        <v>64</v>
      </c>
      <c r="AM1258" t="s">
        <v>62</v>
      </c>
      <c r="AN1258" t="s">
        <v>53</v>
      </c>
      <c r="AP1258">
        <v>0</v>
      </c>
      <c r="AQ1258">
        <v>0</v>
      </c>
      <c r="AR1258">
        <v>10000</v>
      </c>
      <c r="AS1258">
        <v>5000</v>
      </c>
      <c r="AT1258">
        <v>0</v>
      </c>
      <c r="AU1258">
        <v>0</v>
      </c>
      <c r="AV1258">
        <v>0</v>
      </c>
      <c r="AW1258">
        <v>15000</v>
      </c>
    </row>
    <row r="1259" spans="1:49" hidden="1" x14ac:dyDescent="0.35">
      <c r="A1259" s="2" t="s">
        <v>432</v>
      </c>
      <c r="B1259">
        <v>17</v>
      </c>
      <c r="C1259">
        <v>1710</v>
      </c>
      <c r="D1259">
        <v>1</v>
      </c>
      <c r="E1259" t="s">
        <v>50</v>
      </c>
      <c r="F1259">
        <v>33</v>
      </c>
      <c r="G1259" t="s">
        <v>72</v>
      </c>
      <c r="I1259" t="s">
        <v>73</v>
      </c>
      <c r="J1259" t="s">
        <v>52</v>
      </c>
      <c r="K1259" t="s">
        <v>52</v>
      </c>
      <c r="L1259" t="s">
        <v>52</v>
      </c>
      <c r="M1259">
        <v>6</v>
      </c>
      <c r="N1259" t="s">
        <v>79</v>
      </c>
      <c r="O1259">
        <v>3</v>
      </c>
      <c r="P1259" s="2">
        <v>1</v>
      </c>
      <c r="Q1259" t="s">
        <v>50</v>
      </c>
      <c r="R1259">
        <v>33</v>
      </c>
      <c r="S1259" s="5">
        <f t="shared" si="19"/>
        <v>0</v>
      </c>
      <c r="T1259" t="s">
        <v>54</v>
      </c>
      <c r="U1259" t="s">
        <v>53</v>
      </c>
      <c r="W1259" t="s">
        <v>53</v>
      </c>
      <c r="Y1259" t="s">
        <v>55</v>
      </c>
      <c r="Z1259" t="s">
        <v>52</v>
      </c>
      <c r="AA1259">
        <v>2</v>
      </c>
      <c r="AB1259" t="s">
        <v>72</v>
      </c>
      <c r="AD1259" t="s">
        <v>73</v>
      </c>
      <c r="AE1259" t="s">
        <v>52</v>
      </c>
      <c r="AF1259" t="s">
        <v>52</v>
      </c>
      <c r="AG1259" t="s">
        <v>52</v>
      </c>
      <c r="AH1259">
        <v>6</v>
      </c>
      <c r="AI1259" t="s">
        <v>79</v>
      </c>
      <c r="AJ1259" t="s">
        <v>53</v>
      </c>
    </row>
    <row r="1260" spans="1:49" hidden="1" x14ac:dyDescent="0.35">
      <c r="A1260" s="2" t="s">
        <v>432</v>
      </c>
      <c r="B1260">
        <v>17</v>
      </c>
      <c r="C1260">
        <v>1710</v>
      </c>
      <c r="D1260">
        <v>1</v>
      </c>
      <c r="E1260" t="s">
        <v>50</v>
      </c>
      <c r="F1260">
        <v>33</v>
      </c>
      <c r="G1260" t="s">
        <v>72</v>
      </c>
      <c r="I1260" t="s">
        <v>73</v>
      </c>
      <c r="J1260" t="s">
        <v>52</v>
      </c>
      <c r="K1260" t="s">
        <v>52</v>
      </c>
      <c r="L1260" t="s">
        <v>52</v>
      </c>
      <c r="M1260">
        <v>6</v>
      </c>
      <c r="N1260" t="s">
        <v>79</v>
      </c>
      <c r="O1260">
        <v>3</v>
      </c>
      <c r="P1260" s="2">
        <v>2</v>
      </c>
      <c r="Q1260" t="s">
        <v>56</v>
      </c>
      <c r="R1260">
        <v>29</v>
      </c>
      <c r="S1260" s="5">
        <f t="shared" si="19"/>
        <v>0</v>
      </c>
      <c r="T1260" t="s">
        <v>57</v>
      </c>
      <c r="U1260" t="s">
        <v>53</v>
      </c>
      <c r="W1260" t="s">
        <v>53</v>
      </c>
      <c r="Y1260" t="s">
        <v>55</v>
      </c>
      <c r="Z1260" t="s">
        <v>52</v>
      </c>
      <c r="AA1260">
        <v>1</v>
      </c>
      <c r="AB1260" t="s">
        <v>72</v>
      </c>
      <c r="AD1260" t="s">
        <v>73</v>
      </c>
      <c r="AE1260" t="s">
        <v>52</v>
      </c>
      <c r="AF1260" t="s">
        <v>52</v>
      </c>
      <c r="AG1260" t="s">
        <v>52</v>
      </c>
      <c r="AH1260">
        <v>5</v>
      </c>
      <c r="AI1260" t="s">
        <v>78</v>
      </c>
      <c r="AJ1260" t="s">
        <v>53</v>
      </c>
    </row>
    <row r="1261" spans="1:49" x14ac:dyDescent="0.35">
      <c r="A1261" s="2" t="s">
        <v>432</v>
      </c>
      <c r="B1261">
        <v>17</v>
      </c>
      <c r="C1261">
        <v>1710</v>
      </c>
      <c r="D1261">
        <v>1</v>
      </c>
      <c r="E1261" t="s">
        <v>50</v>
      </c>
      <c r="F1261">
        <v>33</v>
      </c>
      <c r="G1261" t="s">
        <v>72</v>
      </c>
      <c r="I1261" t="s">
        <v>73</v>
      </c>
      <c r="J1261" t="s">
        <v>52</v>
      </c>
      <c r="K1261" t="s">
        <v>52</v>
      </c>
      <c r="L1261" t="s">
        <v>52</v>
      </c>
      <c r="M1261">
        <v>6</v>
      </c>
      <c r="N1261" t="s">
        <v>79</v>
      </c>
      <c r="O1261">
        <v>3</v>
      </c>
      <c r="P1261" s="6">
        <v>3</v>
      </c>
      <c r="Q1261" t="s">
        <v>50</v>
      </c>
      <c r="R1261">
        <v>8</v>
      </c>
      <c r="S1261" s="5">
        <f t="shared" si="19"/>
        <v>1</v>
      </c>
      <c r="T1261" t="s">
        <v>58</v>
      </c>
      <c r="U1261" t="s">
        <v>52</v>
      </c>
      <c r="V1261">
        <v>1</v>
      </c>
      <c r="W1261" t="s">
        <v>52</v>
      </c>
      <c r="X1261">
        <v>2</v>
      </c>
      <c r="AB1261" t="s">
        <v>72</v>
      </c>
      <c r="AD1261" t="s">
        <v>73</v>
      </c>
      <c r="AE1261" t="s">
        <v>53</v>
      </c>
      <c r="AF1261" t="s">
        <v>53</v>
      </c>
      <c r="AG1261" t="s">
        <v>52</v>
      </c>
      <c r="AH1261">
        <v>1</v>
      </c>
      <c r="AI1261" t="s">
        <v>65</v>
      </c>
      <c r="AJ1261" t="s">
        <v>52</v>
      </c>
      <c r="AK1261" t="s">
        <v>66</v>
      </c>
      <c r="AM1261" t="s">
        <v>62</v>
      </c>
      <c r="AN1261" t="s">
        <v>52</v>
      </c>
      <c r="AP1261">
        <v>0</v>
      </c>
      <c r="AQ1261">
        <v>72000</v>
      </c>
      <c r="AR1261">
        <v>12000</v>
      </c>
      <c r="AS1261">
        <v>2000</v>
      </c>
      <c r="AT1261">
        <v>0</v>
      </c>
      <c r="AU1261">
        <v>0</v>
      </c>
      <c r="AV1261">
        <v>0</v>
      </c>
      <c r="AW1261">
        <v>86000</v>
      </c>
    </row>
    <row r="1262" spans="1:49" x14ac:dyDescent="0.35">
      <c r="A1262" s="2" t="s">
        <v>432</v>
      </c>
      <c r="B1262">
        <v>17</v>
      </c>
      <c r="C1262">
        <v>1710</v>
      </c>
      <c r="D1262">
        <v>1</v>
      </c>
      <c r="E1262" t="s">
        <v>50</v>
      </c>
      <c r="F1262">
        <v>33</v>
      </c>
      <c r="G1262" t="s">
        <v>72</v>
      </c>
      <c r="I1262" t="s">
        <v>73</v>
      </c>
      <c r="J1262" t="s">
        <v>52</v>
      </c>
      <c r="K1262" t="s">
        <v>52</v>
      </c>
      <c r="L1262" t="s">
        <v>52</v>
      </c>
      <c r="M1262">
        <v>6</v>
      </c>
      <c r="N1262" t="s">
        <v>79</v>
      </c>
      <c r="O1262">
        <v>3</v>
      </c>
      <c r="P1262" s="6">
        <v>4</v>
      </c>
      <c r="Q1262" t="s">
        <v>56</v>
      </c>
      <c r="R1262">
        <v>6</v>
      </c>
      <c r="S1262" s="5">
        <f t="shared" si="19"/>
        <v>1</v>
      </c>
      <c r="T1262" t="s">
        <v>58</v>
      </c>
      <c r="U1262" t="s">
        <v>52</v>
      </c>
      <c r="V1262">
        <v>1</v>
      </c>
      <c r="W1262" t="s">
        <v>52</v>
      </c>
      <c r="X1262">
        <v>2</v>
      </c>
      <c r="AB1262" t="s">
        <v>72</v>
      </c>
      <c r="AD1262" t="s">
        <v>73</v>
      </c>
      <c r="AE1262" t="s">
        <v>53</v>
      </c>
      <c r="AF1262" t="s">
        <v>53</v>
      </c>
      <c r="AG1262" t="s">
        <v>52</v>
      </c>
      <c r="AH1262">
        <v>2</v>
      </c>
      <c r="AI1262" t="s">
        <v>68</v>
      </c>
      <c r="AJ1262" t="s">
        <v>52</v>
      </c>
      <c r="AK1262" t="s">
        <v>74</v>
      </c>
      <c r="AM1262" t="s">
        <v>62</v>
      </c>
      <c r="AN1262" t="s">
        <v>53</v>
      </c>
      <c r="AP1262">
        <v>0</v>
      </c>
      <c r="AQ1262">
        <v>0</v>
      </c>
      <c r="AR1262">
        <v>4000</v>
      </c>
      <c r="AS1262">
        <v>2000</v>
      </c>
      <c r="AT1262">
        <v>0</v>
      </c>
      <c r="AU1262">
        <v>0</v>
      </c>
      <c r="AV1262">
        <v>0</v>
      </c>
      <c r="AW1262">
        <v>6000</v>
      </c>
    </row>
    <row r="1263" spans="1:49" hidden="1" x14ac:dyDescent="0.35">
      <c r="A1263" s="2" t="s">
        <v>432</v>
      </c>
      <c r="B1263">
        <v>17</v>
      </c>
      <c r="C1263">
        <v>1710</v>
      </c>
      <c r="D1263">
        <v>1</v>
      </c>
      <c r="E1263" t="s">
        <v>50</v>
      </c>
      <c r="F1263">
        <v>33</v>
      </c>
      <c r="G1263" t="s">
        <v>72</v>
      </c>
      <c r="I1263" t="s">
        <v>73</v>
      </c>
      <c r="J1263" t="s">
        <v>52</v>
      </c>
      <c r="K1263" t="s">
        <v>52</v>
      </c>
      <c r="L1263" t="s">
        <v>52</v>
      </c>
      <c r="M1263">
        <v>6</v>
      </c>
      <c r="N1263" t="s">
        <v>79</v>
      </c>
      <c r="O1263">
        <v>3</v>
      </c>
      <c r="P1263" s="2">
        <v>5</v>
      </c>
      <c r="Q1263" t="s">
        <v>50</v>
      </c>
      <c r="R1263">
        <v>3</v>
      </c>
      <c r="S1263" s="5">
        <f t="shared" si="19"/>
        <v>0</v>
      </c>
      <c r="T1263" t="s">
        <v>58</v>
      </c>
      <c r="U1263" t="s">
        <v>52</v>
      </c>
      <c r="V1263">
        <v>1</v>
      </c>
      <c r="W1263" t="s">
        <v>52</v>
      </c>
      <c r="X1263">
        <v>2</v>
      </c>
      <c r="AB1263" t="s">
        <v>72</v>
      </c>
      <c r="AD1263" t="s">
        <v>73</v>
      </c>
    </row>
    <row r="1264" spans="1:49" hidden="1" x14ac:dyDescent="0.35">
      <c r="A1264" s="2" t="s">
        <v>433</v>
      </c>
      <c r="B1264">
        <v>25</v>
      </c>
      <c r="C1264">
        <v>2502</v>
      </c>
      <c r="D1264">
        <v>2</v>
      </c>
      <c r="E1264" t="s">
        <v>50</v>
      </c>
      <c r="F1264">
        <v>32</v>
      </c>
      <c r="G1264" t="s">
        <v>72</v>
      </c>
      <c r="I1264" t="s">
        <v>73</v>
      </c>
      <c r="J1264" t="s">
        <v>52</v>
      </c>
      <c r="K1264" t="s">
        <v>52</v>
      </c>
      <c r="L1264" t="s">
        <v>52</v>
      </c>
      <c r="M1264">
        <v>7</v>
      </c>
      <c r="N1264" t="s">
        <v>86</v>
      </c>
      <c r="O1264">
        <v>1</v>
      </c>
      <c r="P1264" s="2">
        <v>1</v>
      </c>
      <c r="Q1264" t="s">
        <v>50</v>
      </c>
      <c r="R1264">
        <v>32</v>
      </c>
      <c r="S1264" s="5">
        <f t="shared" si="19"/>
        <v>0</v>
      </c>
      <c r="T1264" t="s">
        <v>54</v>
      </c>
      <c r="U1264" t="s">
        <v>53</v>
      </c>
      <c r="W1264" t="s">
        <v>53</v>
      </c>
      <c r="Y1264" t="s">
        <v>55</v>
      </c>
      <c r="Z1264" t="s">
        <v>52</v>
      </c>
      <c r="AA1264">
        <v>2</v>
      </c>
      <c r="AB1264" t="s">
        <v>72</v>
      </c>
      <c r="AD1264" t="s">
        <v>73</v>
      </c>
      <c r="AE1264" t="s">
        <v>52</v>
      </c>
      <c r="AF1264" t="s">
        <v>52</v>
      </c>
      <c r="AG1264" t="s">
        <v>52</v>
      </c>
      <c r="AH1264">
        <v>7</v>
      </c>
      <c r="AI1264" t="s">
        <v>86</v>
      </c>
      <c r="AJ1264" t="s">
        <v>53</v>
      </c>
    </row>
    <row r="1265" spans="1:49" hidden="1" x14ac:dyDescent="0.35">
      <c r="A1265" s="2" t="s">
        <v>433</v>
      </c>
      <c r="B1265">
        <v>25</v>
      </c>
      <c r="C1265">
        <v>2502</v>
      </c>
      <c r="D1265">
        <v>2</v>
      </c>
      <c r="E1265" t="s">
        <v>50</v>
      </c>
      <c r="F1265">
        <v>32</v>
      </c>
      <c r="G1265" t="s">
        <v>72</v>
      </c>
      <c r="I1265" t="s">
        <v>73</v>
      </c>
      <c r="J1265" t="s">
        <v>52</v>
      </c>
      <c r="K1265" t="s">
        <v>52</v>
      </c>
      <c r="L1265" t="s">
        <v>52</v>
      </c>
      <c r="M1265">
        <v>7</v>
      </c>
      <c r="N1265" t="s">
        <v>86</v>
      </c>
      <c r="O1265">
        <v>1</v>
      </c>
      <c r="P1265" s="2">
        <v>2</v>
      </c>
      <c r="Q1265" t="s">
        <v>56</v>
      </c>
      <c r="R1265">
        <v>34</v>
      </c>
      <c r="S1265" s="5">
        <f t="shared" si="19"/>
        <v>0</v>
      </c>
      <c r="T1265" t="s">
        <v>57</v>
      </c>
      <c r="U1265" t="s">
        <v>53</v>
      </c>
      <c r="W1265" t="s">
        <v>53</v>
      </c>
      <c r="Y1265" t="s">
        <v>55</v>
      </c>
      <c r="Z1265" t="s">
        <v>52</v>
      </c>
      <c r="AA1265">
        <v>1</v>
      </c>
      <c r="AB1265" t="s">
        <v>72</v>
      </c>
      <c r="AD1265" t="s">
        <v>73</v>
      </c>
      <c r="AE1265" t="s">
        <v>52</v>
      </c>
      <c r="AF1265" t="s">
        <v>53</v>
      </c>
      <c r="AG1265" t="s">
        <v>52</v>
      </c>
      <c r="AH1265">
        <v>5</v>
      </c>
      <c r="AI1265" t="s">
        <v>78</v>
      </c>
      <c r="AJ1265" t="s">
        <v>53</v>
      </c>
    </row>
    <row r="1266" spans="1:49" hidden="1" x14ac:dyDescent="0.35">
      <c r="A1266" s="2" t="s">
        <v>433</v>
      </c>
      <c r="B1266">
        <v>25</v>
      </c>
      <c r="C1266">
        <v>2502</v>
      </c>
      <c r="D1266">
        <v>2</v>
      </c>
      <c r="E1266" t="s">
        <v>50</v>
      </c>
      <c r="F1266">
        <v>32</v>
      </c>
      <c r="G1266" t="s">
        <v>72</v>
      </c>
      <c r="I1266" t="s">
        <v>73</v>
      </c>
      <c r="J1266" t="s">
        <v>52</v>
      </c>
      <c r="K1266" t="s">
        <v>52</v>
      </c>
      <c r="L1266" t="s">
        <v>52</v>
      </c>
      <c r="M1266">
        <v>7</v>
      </c>
      <c r="N1266" t="s">
        <v>86</v>
      </c>
      <c r="O1266">
        <v>1</v>
      </c>
      <c r="P1266" s="2">
        <v>3</v>
      </c>
      <c r="Q1266" t="s">
        <v>56</v>
      </c>
      <c r="R1266">
        <v>4</v>
      </c>
      <c r="S1266" s="5">
        <f t="shared" si="19"/>
        <v>0</v>
      </c>
      <c r="T1266" t="s">
        <v>58</v>
      </c>
      <c r="U1266" t="s">
        <v>52</v>
      </c>
      <c r="V1266">
        <v>1</v>
      </c>
      <c r="W1266" t="s">
        <v>52</v>
      </c>
      <c r="X1266">
        <v>2</v>
      </c>
      <c r="AB1266" t="s">
        <v>72</v>
      </c>
      <c r="AD1266" t="s">
        <v>73</v>
      </c>
      <c r="AE1266" t="s">
        <v>53</v>
      </c>
      <c r="AF1266" t="s">
        <v>53</v>
      </c>
      <c r="AG1266" t="s">
        <v>53</v>
      </c>
      <c r="AO1266" t="s">
        <v>70</v>
      </c>
    </row>
    <row r="1267" spans="1:49" hidden="1" x14ac:dyDescent="0.35">
      <c r="A1267" s="2" t="s">
        <v>434</v>
      </c>
      <c r="B1267">
        <v>15</v>
      </c>
      <c r="C1267">
        <v>1501</v>
      </c>
      <c r="D1267">
        <v>2</v>
      </c>
      <c r="E1267" t="s">
        <v>56</v>
      </c>
      <c r="F1267">
        <v>69</v>
      </c>
      <c r="G1267" t="s">
        <v>72</v>
      </c>
      <c r="I1267" t="s">
        <v>73</v>
      </c>
      <c r="J1267" t="s">
        <v>52</v>
      </c>
      <c r="K1267" t="s">
        <v>52</v>
      </c>
      <c r="L1267" t="s">
        <v>52</v>
      </c>
      <c r="M1267">
        <v>2</v>
      </c>
      <c r="N1267" t="s">
        <v>97</v>
      </c>
      <c r="O1267">
        <v>2</v>
      </c>
      <c r="P1267" s="2">
        <v>1</v>
      </c>
      <c r="Q1267" t="s">
        <v>56</v>
      </c>
      <c r="R1267">
        <v>69</v>
      </c>
      <c r="S1267" s="5">
        <f t="shared" si="19"/>
        <v>0</v>
      </c>
      <c r="T1267" t="s">
        <v>54</v>
      </c>
      <c r="U1267" t="s">
        <v>53</v>
      </c>
      <c r="W1267" t="s">
        <v>53</v>
      </c>
      <c r="Y1267" t="s">
        <v>92</v>
      </c>
      <c r="AB1267" t="s">
        <v>72</v>
      </c>
      <c r="AD1267" t="s">
        <v>73</v>
      </c>
      <c r="AE1267" t="s">
        <v>52</v>
      </c>
      <c r="AF1267" t="s">
        <v>52</v>
      </c>
      <c r="AG1267" t="s">
        <v>52</v>
      </c>
      <c r="AH1267">
        <v>2</v>
      </c>
      <c r="AI1267" t="s">
        <v>97</v>
      </c>
      <c r="AJ1267" t="s">
        <v>53</v>
      </c>
    </row>
    <row r="1268" spans="1:49" hidden="1" x14ac:dyDescent="0.35">
      <c r="A1268" s="2" t="s">
        <v>434</v>
      </c>
      <c r="B1268">
        <v>15</v>
      </c>
      <c r="C1268">
        <v>1501</v>
      </c>
      <c r="D1268">
        <v>2</v>
      </c>
      <c r="E1268" t="s">
        <v>56</v>
      </c>
      <c r="F1268">
        <v>69</v>
      </c>
      <c r="G1268" t="s">
        <v>72</v>
      </c>
      <c r="I1268" t="s">
        <v>73</v>
      </c>
      <c r="J1268" t="s">
        <v>52</v>
      </c>
      <c r="K1268" t="s">
        <v>52</v>
      </c>
      <c r="L1268" t="s">
        <v>52</v>
      </c>
      <c r="M1268">
        <v>2</v>
      </c>
      <c r="N1268" t="s">
        <v>97</v>
      </c>
      <c r="O1268">
        <v>2</v>
      </c>
      <c r="P1268" s="2">
        <v>2</v>
      </c>
      <c r="Q1268" t="s">
        <v>50</v>
      </c>
      <c r="R1268">
        <v>17</v>
      </c>
      <c r="S1268" s="5">
        <f t="shared" si="19"/>
        <v>0</v>
      </c>
      <c r="T1268" t="s">
        <v>102</v>
      </c>
      <c r="U1268" t="s">
        <v>53</v>
      </c>
      <c r="W1268" t="s">
        <v>53</v>
      </c>
      <c r="Y1268" t="s">
        <v>59</v>
      </c>
      <c r="AB1268" t="s">
        <v>72</v>
      </c>
      <c r="AD1268" t="s">
        <v>73</v>
      </c>
      <c r="AE1268" t="s">
        <v>52</v>
      </c>
      <c r="AF1268" t="s">
        <v>52</v>
      </c>
      <c r="AG1268" t="s">
        <v>52</v>
      </c>
      <c r="AH1268">
        <v>11</v>
      </c>
      <c r="AI1268" t="s">
        <v>107</v>
      </c>
      <c r="AJ1268" t="s">
        <v>52</v>
      </c>
      <c r="AK1268" t="s">
        <v>123</v>
      </c>
      <c r="AM1268" t="s">
        <v>62</v>
      </c>
      <c r="AN1268" t="s">
        <v>52</v>
      </c>
      <c r="AP1268">
        <v>0</v>
      </c>
      <c r="AQ1268">
        <v>350000</v>
      </c>
      <c r="AR1268">
        <v>24000</v>
      </c>
      <c r="AS1268">
        <v>0</v>
      </c>
      <c r="AT1268">
        <v>0</v>
      </c>
      <c r="AU1268">
        <v>0</v>
      </c>
      <c r="AV1268">
        <v>0</v>
      </c>
      <c r="AW1268">
        <v>374000</v>
      </c>
    </row>
    <row r="1269" spans="1:49" hidden="1" x14ac:dyDescent="0.35">
      <c r="A1269" s="2" t="s">
        <v>434</v>
      </c>
      <c r="B1269">
        <v>15</v>
      </c>
      <c r="C1269">
        <v>1501</v>
      </c>
      <c r="D1269">
        <v>2</v>
      </c>
      <c r="E1269" t="s">
        <v>56</v>
      </c>
      <c r="F1269">
        <v>69</v>
      </c>
      <c r="G1269" t="s">
        <v>72</v>
      </c>
      <c r="I1269" t="s">
        <v>73</v>
      </c>
      <c r="J1269" t="s">
        <v>52</v>
      </c>
      <c r="K1269" t="s">
        <v>52</v>
      </c>
      <c r="L1269" t="s">
        <v>52</v>
      </c>
      <c r="M1269">
        <v>2</v>
      </c>
      <c r="N1269" t="s">
        <v>97</v>
      </c>
      <c r="O1269">
        <v>2</v>
      </c>
      <c r="P1269" s="2">
        <v>3</v>
      </c>
      <c r="Q1269" t="s">
        <v>50</v>
      </c>
      <c r="R1269">
        <v>16</v>
      </c>
      <c r="S1269" s="5">
        <f t="shared" si="19"/>
        <v>0</v>
      </c>
      <c r="T1269" t="s">
        <v>102</v>
      </c>
      <c r="U1269" t="s">
        <v>53</v>
      </c>
      <c r="W1269" t="s">
        <v>53</v>
      </c>
      <c r="Y1269" t="s">
        <v>59</v>
      </c>
      <c r="AB1269" t="s">
        <v>72</v>
      </c>
      <c r="AD1269" t="s">
        <v>73</v>
      </c>
      <c r="AE1269" t="s">
        <v>52</v>
      </c>
      <c r="AF1269" t="s">
        <v>52</v>
      </c>
      <c r="AG1269" t="s">
        <v>52</v>
      </c>
      <c r="AH1269">
        <v>10</v>
      </c>
      <c r="AI1269" t="s">
        <v>80</v>
      </c>
      <c r="AJ1269" t="s">
        <v>52</v>
      </c>
      <c r="AK1269" t="s">
        <v>81</v>
      </c>
      <c r="AM1269" t="s">
        <v>62</v>
      </c>
      <c r="AN1269" t="s">
        <v>52</v>
      </c>
      <c r="AP1269">
        <v>0</v>
      </c>
      <c r="AQ1269">
        <v>260000</v>
      </c>
      <c r="AR1269">
        <v>32500</v>
      </c>
      <c r="AS1269">
        <v>0</v>
      </c>
      <c r="AT1269">
        <v>0</v>
      </c>
      <c r="AU1269">
        <v>0</v>
      </c>
      <c r="AV1269">
        <v>0</v>
      </c>
      <c r="AW1269">
        <v>292500</v>
      </c>
    </row>
    <row r="1270" spans="1:49" hidden="1" x14ac:dyDescent="0.35">
      <c r="A1270" s="2" t="s">
        <v>435</v>
      </c>
      <c r="B1270">
        <v>4</v>
      </c>
      <c r="C1270">
        <v>403</v>
      </c>
      <c r="D1270">
        <v>1</v>
      </c>
      <c r="E1270" t="s">
        <v>50</v>
      </c>
      <c r="F1270">
        <v>33</v>
      </c>
      <c r="G1270" t="s">
        <v>72</v>
      </c>
      <c r="I1270" t="s">
        <v>73</v>
      </c>
      <c r="J1270" t="s">
        <v>52</v>
      </c>
      <c r="K1270" t="s">
        <v>52</v>
      </c>
      <c r="L1270" t="s">
        <v>52</v>
      </c>
      <c r="M1270">
        <v>6</v>
      </c>
      <c r="N1270" t="s">
        <v>79</v>
      </c>
      <c r="P1270" s="2">
        <v>1</v>
      </c>
      <c r="Q1270" t="s">
        <v>50</v>
      </c>
      <c r="R1270">
        <v>33</v>
      </c>
      <c r="S1270" s="5">
        <f t="shared" si="19"/>
        <v>0</v>
      </c>
      <c r="T1270" t="s">
        <v>54</v>
      </c>
      <c r="U1270" t="s">
        <v>53</v>
      </c>
      <c r="W1270" t="s">
        <v>53</v>
      </c>
      <c r="Y1270" t="s">
        <v>122</v>
      </c>
      <c r="AB1270" t="s">
        <v>72</v>
      </c>
      <c r="AD1270" t="s">
        <v>73</v>
      </c>
      <c r="AE1270" t="s">
        <v>52</v>
      </c>
      <c r="AF1270" t="s">
        <v>52</v>
      </c>
      <c r="AG1270" t="s">
        <v>52</v>
      </c>
      <c r="AH1270">
        <v>6</v>
      </c>
      <c r="AI1270" t="s">
        <v>79</v>
      </c>
      <c r="AJ1270" t="s">
        <v>53</v>
      </c>
    </row>
    <row r="1271" spans="1:49" hidden="1" x14ac:dyDescent="0.35">
      <c r="A1271" s="2" t="s">
        <v>436</v>
      </c>
      <c r="B1271">
        <v>2</v>
      </c>
      <c r="C1271">
        <v>202</v>
      </c>
      <c r="D1271">
        <v>2</v>
      </c>
      <c r="E1271" t="s">
        <v>50</v>
      </c>
      <c r="F1271">
        <v>41</v>
      </c>
      <c r="G1271" t="s">
        <v>72</v>
      </c>
      <c r="I1271" t="s">
        <v>73</v>
      </c>
      <c r="J1271" t="s">
        <v>52</v>
      </c>
      <c r="K1271" t="s">
        <v>52</v>
      </c>
      <c r="L1271" t="s">
        <v>52</v>
      </c>
      <c r="M1271">
        <v>8</v>
      </c>
      <c r="N1271" t="s">
        <v>60</v>
      </c>
      <c r="O1271">
        <v>2</v>
      </c>
      <c r="P1271" s="2">
        <v>1</v>
      </c>
      <c r="Q1271" t="s">
        <v>50</v>
      </c>
      <c r="R1271">
        <v>41</v>
      </c>
      <c r="S1271" s="5">
        <f t="shared" si="19"/>
        <v>0</v>
      </c>
      <c r="T1271" t="s">
        <v>54</v>
      </c>
      <c r="U1271" t="s">
        <v>53</v>
      </c>
      <c r="W1271" t="s">
        <v>53</v>
      </c>
      <c r="Y1271" t="s">
        <v>55</v>
      </c>
      <c r="Z1271" t="s">
        <v>52</v>
      </c>
      <c r="AA1271">
        <v>2</v>
      </c>
      <c r="AB1271" t="s">
        <v>72</v>
      </c>
      <c r="AD1271" t="s">
        <v>73</v>
      </c>
      <c r="AE1271" t="s">
        <v>52</v>
      </c>
      <c r="AF1271" t="s">
        <v>52</v>
      </c>
      <c r="AG1271" t="s">
        <v>52</v>
      </c>
      <c r="AH1271">
        <v>8</v>
      </c>
      <c r="AI1271" t="s">
        <v>60</v>
      </c>
      <c r="AJ1271" t="s">
        <v>53</v>
      </c>
    </row>
    <row r="1272" spans="1:49" hidden="1" x14ac:dyDescent="0.35">
      <c r="A1272" s="2" t="s">
        <v>436</v>
      </c>
      <c r="B1272">
        <v>2</v>
      </c>
      <c r="C1272">
        <v>202</v>
      </c>
      <c r="D1272">
        <v>2</v>
      </c>
      <c r="E1272" t="s">
        <v>50</v>
      </c>
      <c r="F1272">
        <v>41</v>
      </c>
      <c r="G1272" t="s">
        <v>72</v>
      </c>
      <c r="I1272" t="s">
        <v>73</v>
      </c>
      <c r="J1272" t="s">
        <v>52</v>
      </c>
      <c r="K1272" t="s">
        <v>52</v>
      </c>
      <c r="L1272" t="s">
        <v>52</v>
      </c>
      <c r="M1272">
        <v>8</v>
      </c>
      <c r="N1272" t="s">
        <v>60</v>
      </c>
      <c r="O1272">
        <v>2</v>
      </c>
      <c r="P1272" s="2">
        <v>2</v>
      </c>
      <c r="Q1272" t="s">
        <v>56</v>
      </c>
      <c r="R1272">
        <v>37</v>
      </c>
      <c r="S1272" s="5">
        <f t="shared" si="19"/>
        <v>0</v>
      </c>
      <c r="T1272" t="s">
        <v>57</v>
      </c>
      <c r="U1272" t="s">
        <v>53</v>
      </c>
      <c r="W1272" t="s">
        <v>53</v>
      </c>
      <c r="Y1272" t="s">
        <v>55</v>
      </c>
      <c r="Z1272" t="s">
        <v>52</v>
      </c>
      <c r="AA1272">
        <v>1</v>
      </c>
      <c r="AB1272" t="s">
        <v>72</v>
      </c>
      <c r="AD1272" t="s">
        <v>73</v>
      </c>
      <c r="AE1272" t="s">
        <v>52</v>
      </c>
      <c r="AF1272" t="s">
        <v>52</v>
      </c>
      <c r="AG1272" t="s">
        <v>52</v>
      </c>
      <c r="AH1272">
        <v>4</v>
      </c>
      <c r="AI1272" t="s">
        <v>83</v>
      </c>
      <c r="AJ1272" t="s">
        <v>53</v>
      </c>
    </row>
    <row r="1273" spans="1:49" x14ac:dyDescent="0.35">
      <c r="A1273" s="2" t="s">
        <v>436</v>
      </c>
      <c r="B1273">
        <v>2</v>
      </c>
      <c r="C1273">
        <v>202</v>
      </c>
      <c r="D1273">
        <v>2</v>
      </c>
      <c r="E1273" t="s">
        <v>50</v>
      </c>
      <c r="F1273">
        <v>41</v>
      </c>
      <c r="G1273" t="s">
        <v>72</v>
      </c>
      <c r="I1273" t="s">
        <v>73</v>
      </c>
      <c r="J1273" t="s">
        <v>52</v>
      </c>
      <c r="K1273" t="s">
        <v>52</v>
      </c>
      <c r="L1273" t="s">
        <v>52</v>
      </c>
      <c r="M1273">
        <v>8</v>
      </c>
      <c r="N1273" t="s">
        <v>60</v>
      </c>
      <c r="O1273">
        <v>2</v>
      </c>
      <c r="P1273" s="6">
        <v>3</v>
      </c>
      <c r="Q1273" t="s">
        <v>50</v>
      </c>
      <c r="R1273">
        <v>13</v>
      </c>
      <c r="S1273" s="5">
        <f t="shared" si="19"/>
        <v>1</v>
      </c>
      <c r="T1273" t="s">
        <v>58</v>
      </c>
      <c r="U1273" t="s">
        <v>52</v>
      </c>
      <c r="V1273">
        <v>1</v>
      </c>
      <c r="W1273" t="s">
        <v>52</v>
      </c>
      <c r="X1273">
        <v>2</v>
      </c>
      <c r="AB1273" t="s">
        <v>72</v>
      </c>
      <c r="AD1273" t="s">
        <v>73</v>
      </c>
      <c r="AE1273" t="s">
        <v>52</v>
      </c>
      <c r="AF1273" t="s">
        <v>52</v>
      </c>
      <c r="AG1273" t="s">
        <v>52</v>
      </c>
      <c r="AH1273">
        <v>8</v>
      </c>
      <c r="AI1273" t="s">
        <v>86</v>
      </c>
      <c r="AJ1273" t="s">
        <v>52</v>
      </c>
      <c r="AK1273" t="s">
        <v>87</v>
      </c>
      <c r="AM1273" t="s">
        <v>62</v>
      </c>
      <c r="AN1273" t="s">
        <v>53</v>
      </c>
      <c r="AP1273">
        <v>0</v>
      </c>
      <c r="AQ1273">
        <v>0</v>
      </c>
      <c r="AR1273">
        <v>20000</v>
      </c>
      <c r="AS1273">
        <v>3000</v>
      </c>
      <c r="AT1273">
        <v>0</v>
      </c>
      <c r="AU1273">
        <v>180000</v>
      </c>
      <c r="AV1273">
        <v>4500</v>
      </c>
      <c r="AW1273">
        <v>207500</v>
      </c>
    </row>
    <row r="1274" spans="1:49" x14ac:dyDescent="0.35">
      <c r="A1274" s="2" t="s">
        <v>436</v>
      </c>
      <c r="B1274">
        <v>2</v>
      </c>
      <c r="C1274">
        <v>202</v>
      </c>
      <c r="D1274">
        <v>2</v>
      </c>
      <c r="E1274" t="s">
        <v>50</v>
      </c>
      <c r="F1274">
        <v>41</v>
      </c>
      <c r="G1274" t="s">
        <v>72</v>
      </c>
      <c r="I1274" t="s">
        <v>73</v>
      </c>
      <c r="J1274" t="s">
        <v>52</v>
      </c>
      <c r="K1274" t="s">
        <v>52</v>
      </c>
      <c r="L1274" t="s">
        <v>52</v>
      </c>
      <c r="M1274">
        <v>8</v>
      </c>
      <c r="N1274" t="s">
        <v>60</v>
      </c>
      <c r="O1274">
        <v>2</v>
      </c>
      <c r="P1274" s="6">
        <v>4</v>
      </c>
      <c r="Q1274" t="s">
        <v>50</v>
      </c>
      <c r="R1274">
        <v>6</v>
      </c>
      <c r="S1274" s="5">
        <f t="shared" si="19"/>
        <v>1</v>
      </c>
      <c r="T1274" t="s">
        <v>58</v>
      </c>
      <c r="U1274" t="s">
        <v>52</v>
      </c>
      <c r="V1274">
        <v>1</v>
      </c>
      <c r="W1274" t="s">
        <v>52</v>
      </c>
      <c r="X1274">
        <v>2</v>
      </c>
      <c r="AB1274" t="s">
        <v>72</v>
      </c>
      <c r="AD1274" t="s">
        <v>73</v>
      </c>
      <c r="AE1274" t="s">
        <v>53</v>
      </c>
      <c r="AF1274" t="s">
        <v>53</v>
      </c>
      <c r="AG1274" t="s">
        <v>53</v>
      </c>
      <c r="AO1274" t="s">
        <v>70</v>
      </c>
    </row>
    <row r="1275" spans="1:49" hidden="1" x14ac:dyDescent="0.35">
      <c r="A1275" s="2" t="s">
        <v>437</v>
      </c>
      <c r="B1275">
        <v>18</v>
      </c>
      <c r="C1275">
        <v>1802</v>
      </c>
      <c r="D1275">
        <v>2</v>
      </c>
      <c r="E1275" t="s">
        <v>50</v>
      </c>
      <c r="F1275">
        <v>27</v>
      </c>
      <c r="G1275" t="s">
        <v>72</v>
      </c>
      <c r="I1275" t="s">
        <v>73</v>
      </c>
      <c r="J1275" t="s">
        <v>52</v>
      </c>
      <c r="K1275" t="s">
        <v>53</v>
      </c>
      <c r="L1275" t="s">
        <v>52</v>
      </c>
      <c r="M1275">
        <v>6</v>
      </c>
      <c r="N1275" t="s">
        <v>78</v>
      </c>
      <c r="O1275">
        <v>1</v>
      </c>
      <c r="P1275" s="2">
        <v>1</v>
      </c>
      <c r="Q1275" t="s">
        <v>50</v>
      </c>
      <c r="R1275">
        <v>27</v>
      </c>
      <c r="S1275" s="5">
        <f t="shared" si="19"/>
        <v>0</v>
      </c>
      <c r="T1275" t="s">
        <v>54</v>
      </c>
      <c r="U1275" t="s">
        <v>53</v>
      </c>
      <c r="W1275" t="s">
        <v>53</v>
      </c>
      <c r="Y1275" t="s">
        <v>55</v>
      </c>
      <c r="Z1275" t="s">
        <v>52</v>
      </c>
      <c r="AA1275">
        <v>2</v>
      </c>
      <c r="AB1275" t="s">
        <v>72</v>
      </c>
      <c r="AD1275" t="s">
        <v>73</v>
      </c>
      <c r="AE1275" t="s">
        <v>52</v>
      </c>
      <c r="AF1275" t="s">
        <v>53</v>
      </c>
      <c r="AG1275" t="s">
        <v>52</v>
      </c>
      <c r="AH1275">
        <v>6</v>
      </c>
      <c r="AI1275" t="s">
        <v>78</v>
      </c>
      <c r="AJ1275" t="s">
        <v>53</v>
      </c>
    </row>
    <row r="1276" spans="1:49" hidden="1" x14ac:dyDescent="0.35">
      <c r="A1276" s="2" t="s">
        <v>437</v>
      </c>
      <c r="B1276">
        <v>18</v>
      </c>
      <c r="C1276">
        <v>1802</v>
      </c>
      <c r="D1276">
        <v>2</v>
      </c>
      <c r="E1276" t="s">
        <v>50</v>
      </c>
      <c r="F1276">
        <v>27</v>
      </c>
      <c r="G1276" t="s">
        <v>72</v>
      </c>
      <c r="I1276" t="s">
        <v>73</v>
      </c>
      <c r="J1276" t="s">
        <v>52</v>
      </c>
      <c r="K1276" t="s">
        <v>53</v>
      </c>
      <c r="L1276" t="s">
        <v>52</v>
      </c>
      <c r="M1276">
        <v>6</v>
      </c>
      <c r="N1276" t="s">
        <v>78</v>
      </c>
      <c r="O1276">
        <v>1</v>
      </c>
      <c r="P1276" s="2">
        <v>2</v>
      </c>
      <c r="Q1276" t="s">
        <v>56</v>
      </c>
      <c r="R1276">
        <v>33</v>
      </c>
      <c r="S1276" s="5">
        <f t="shared" si="19"/>
        <v>0</v>
      </c>
      <c r="T1276" t="s">
        <v>57</v>
      </c>
      <c r="U1276" t="s">
        <v>53</v>
      </c>
      <c r="W1276" t="s">
        <v>53</v>
      </c>
      <c r="Y1276" t="s">
        <v>55</v>
      </c>
      <c r="Z1276" t="s">
        <v>52</v>
      </c>
      <c r="AA1276">
        <v>1</v>
      </c>
      <c r="AB1276" t="s">
        <v>72</v>
      </c>
      <c r="AD1276" t="s">
        <v>73</v>
      </c>
      <c r="AE1276" t="s">
        <v>52</v>
      </c>
      <c r="AF1276" t="s">
        <v>52</v>
      </c>
      <c r="AG1276" t="s">
        <v>52</v>
      </c>
      <c r="AH1276">
        <v>6</v>
      </c>
      <c r="AI1276" t="s">
        <v>78</v>
      </c>
      <c r="AJ1276" t="s">
        <v>53</v>
      </c>
    </row>
    <row r="1277" spans="1:49" hidden="1" x14ac:dyDescent="0.35">
      <c r="A1277" s="2" t="s">
        <v>437</v>
      </c>
      <c r="B1277">
        <v>18</v>
      </c>
      <c r="C1277">
        <v>1802</v>
      </c>
      <c r="D1277">
        <v>2</v>
      </c>
      <c r="E1277" t="s">
        <v>50</v>
      </c>
      <c r="F1277">
        <v>27</v>
      </c>
      <c r="G1277" t="s">
        <v>72</v>
      </c>
      <c r="I1277" t="s">
        <v>73</v>
      </c>
      <c r="J1277" t="s">
        <v>52</v>
      </c>
      <c r="K1277" t="s">
        <v>53</v>
      </c>
      <c r="L1277" t="s">
        <v>52</v>
      </c>
      <c r="M1277">
        <v>6</v>
      </c>
      <c r="N1277" t="s">
        <v>78</v>
      </c>
      <c r="O1277">
        <v>1</v>
      </c>
      <c r="P1277" s="2">
        <v>3</v>
      </c>
      <c r="Q1277" t="s">
        <v>56</v>
      </c>
      <c r="R1277">
        <v>4</v>
      </c>
      <c r="S1277" s="5">
        <f t="shared" si="19"/>
        <v>0</v>
      </c>
      <c r="T1277" t="s">
        <v>58</v>
      </c>
      <c r="U1277" t="s">
        <v>52</v>
      </c>
      <c r="V1277">
        <v>1</v>
      </c>
      <c r="W1277" t="s">
        <v>52</v>
      </c>
      <c r="X1277">
        <v>2</v>
      </c>
      <c r="AB1277" t="s">
        <v>72</v>
      </c>
      <c r="AD1277" t="s">
        <v>73</v>
      </c>
      <c r="AE1277" t="s">
        <v>53</v>
      </c>
      <c r="AF1277" t="s">
        <v>53</v>
      </c>
      <c r="AG1277" t="s">
        <v>53</v>
      </c>
      <c r="AO1277" t="s">
        <v>70</v>
      </c>
    </row>
    <row r="1278" spans="1:49" hidden="1" x14ac:dyDescent="0.35">
      <c r="A1278" s="2" t="s">
        <v>438</v>
      </c>
      <c r="B1278">
        <v>19</v>
      </c>
      <c r="C1278">
        <v>1904</v>
      </c>
      <c r="D1278">
        <v>1</v>
      </c>
      <c r="E1278" t="s">
        <v>50</v>
      </c>
      <c r="F1278">
        <v>54</v>
      </c>
      <c r="G1278" t="s">
        <v>72</v>
      </c>
      <c r="I1278" t="s">
        <v>52</v>
      </c>
      <c r="J1278" t="s">
        <v>52</v>
      </c>
      <c r="K1278" t="s">
        <v>52</v>
      </c>
      <c r="L1278" t="s">
        <v>52</v>
      </c>
      <c r="M1278">
        <v>12</v>
      </c>
      <c r="N1278" t="s">
        <v>76</v>
      </c>
      <c r="O1278">
        <v>1</v>
      </c>
      <c r="P1278" s="2">
        <v>1</v>
      </c>
      <c r="Q1278" t="s">
        <v>50</v>
      </c>
      <c r="R1278">
        <v>54</v>
      </c>
      <c r="S1278" s="5">
        <f t="shared" si="19"/>
        <v>0</v>
      </c>
      <c r="T1278" t="s">
        <v>54</v>
      </c>
      <c r="U1278" t="s">
        <v>53</v>
      </c>
      <c r="W1278" t="s">
        <v>53</v>
      </c>
      <c r="Y1278" t="s">
        <v>55</v>
      </c>
      <c r="Z1278" t="s">
        <v>52</v>
      </c>
      <c r="AA1278">
        <v>2</v>
      </c>
      <c r="AB1278" t="s">
        <v>72</v>
      </c>
      <c r="AD1278" t="s">
        <v>52</v>
      </c>
      <c r="AE1278" t="s">
        <v>52</v>
      </c>
      <c r="AF1278" t="s">
        <v>52</v>
      </c>
      <c r="AG1278" t="s">
        <v>52</v>
      </c>
      <c r="AH1278">
        <v>12</v>
      </c>
      <c r="AI1278" t="s">
        <v>76</v>
      </c>
      <c r="AJ1278" t="s">
        <v>53</v>
      </c>
    </row>
    <row r="1279" spans="1:49" hidden="1" x14ac:dyDescent="0.35">
      <c r="A1279" s="2" t="s">
        <v>438</v>
      </c>
      <c r="B1279">
        <v>19</v>
      </c>
      <c r="C1279">
        <v>1904</v>
      </c>
      <c r="D1279">
        <v>1</v>
      </c>
      <c r="E1279" t="s">
        <v>50</v>
      </c>
      <c r="F1279">
        <v>54</v>
      </c>
      <c r="G1279" t="s">
        <v>72</v>
      </c>
      <c r="I1279" t="s">
        <v>52</v>
      </c>
      <c r="J1279" t="s">
        <v>52</v>
      </c>
      <c r="K1279" t="s">
        <v>52</v>
      </c>
      <c r="L1279" t="s">
        <v>52</v>
      </c>
      <c r="M1279">
        <v>12</v>
      </c>
      <c r="N1279" t="s">
        <v>76</v>
      </c>
      <c r="O1279">
        <v>1</v>
      </c>
      <c r="P1279" s="2">
        <v>2</v>
      </c>
      <c r="Q1279" t="s">
        <v>56</v>
      </c>
      <c r="R1279">
        <v>53</v>
      </c>
      <c r="S1279" s="5">
        <f t="shared" si="19"/>
        <v>0</v>
      </c>
      <c r="T1279" t="s">
        <v>57</v>
      </c>
      <c r="U1279" t="s">
        <v>53</v>
      </c>
      <c r="W1279" t="s">
        <v>53</v>
      </c>
      <c r="Y1279" t="s">
        <v>55</v>
      </c>
      <c r="Z1279" t="s">
        <v>52</v>
      </c>
      <c r="AA1279">
        <v>1</v>
      </c>
      <c r="AB1279" t="s">
        <v>72</v>
      </c>
      <c r="AD1279" t="s">
        <v>73</v>
      </c>
      <c r="AE1279" t="s">
        <v>52</v>
      </c>
      <c r="AF1279" t="s">
        <v>52</v>
      </c>
      <c r="AG1279" t="s">
        <v>52</v>
      </c>
      <c r="AH1279">
        <v>9</v>
      </c>
      <c r="AI1279" t="s">
        <v>80</v>
      </c>
      <c r="AJ1279" t="s">
        <v>53</v>
      </c>
    </row>
    <row r="1280" spans="1:49" x14ac:dyDescent="0.35">
      <c r="A1280" s="2" t="s">
        <v>438</v>
      </c>
      <c r="B1280">
        <v>19</v>
      </c>
      <c r="C1280">
        <v>1904</v>
      </c>
      <c r="D1280">
        <v>1</v>
      </c>
      <c r="E1280" t="s">
        <v>50</v>
      </c>
      <c r="F1280">
        <v>54</v>
      </c>
      <c r="G1280" t="s">
        <v>72</v>
      </c>
      <c r="I1280" t="s">
        <v>52</v>
      </c>
      <c r="J1280" t="s">
        <v>52</v>
      </c>
      <c r="K1280" t="s">
        <v>52</v>
      </c>
      <c r="L1280" t="s">
        <v>52</v>
      </c>
      <c r="M1280">
        <v>12</v>
      </c>
      <c r="N1280" t="s">
        <v>76</v>
      </c>
      <c r="O1280">
        <v>1</v>
      </c>
      <c r="P1280" s="6">
        <v>3</v>
      </c>
      <c r="Q1280" t="s">
        <v>56</v>
      </c>
      <c r="R1280">
        <v>16</v>
      </c>
      <c r="S1280" s="5">
        <f t="shared" si="19"/>
        <v>1</v>
      </c>
      <c r="T1280" t="s">
        <v>58</v>
      </c>
      <c r="U1280" t="s">
        <v>52</v>
      </c>
      <c r="V1280">
        <v>1</v>
      </c>
      <c r="W1280" t="s">
        <v>52</v>
      </c>
      <c r="X1280">
        <v>2</v>
      </c>
      <c r="Y1280" t="s">
        <v>59</v>
      </c>
      <c r="AB1280" t="s">
        <v>72</v>
      </c>
      <c r="AD1280" t="s">
        <v>52</v>
      </c>
      <c r="AE1280" t="s">
        <v>52</v>
      </c>
      <c r="AF1280" t="s">
        <v>52</v>
      </c>
      <c r="AG1280" t="s">
        <v>52</v>
      </c>
      <c r="AH1280">
        <v>10</v>
      </c>
      <c r="AI1280" t="s">
        <v>107</v>
      </c>
      <c r="AJ1280" t="s">
        <v>52</v>
      </c>
      <c r="AK1280" t="s">
        <v>81</v>
      </c>
      <c r="AM1280" t="s">
        <v>62</v>
      </c>
      <c r="AN1280" t="s">
        <v>52</v>
      </c>
      <c r="AP1280">
        <v>1345000</v>
      </c>
      <c r="AQ1280">
        <v>269000</v>
      </c>
      <c r="AR1280">
        <v>150000</v>
      </c>
      <c r="AS1280">
        <v>50000</v>
      </c>
      <c r="AT1280">
        <v>0</v>
      </c>
      <c r="AU1280">
        <v>140000</v>
      </c>
      <c r="AV1280">
        <v>0</v>
      </c>
      <c r="AW1280">
        <v>1954000</v>
      </c>
    </row>
    <row r="1281" spans="1:49" hidden="1" x14ac:dyDescent="0.35">
      <c r="A1281" s="2" t="s">
        <v>439</v>
      </c>
      <c r="B1281">
        <v>21</v>
      </c>
      <c r="C1281">
        <v>2102</v>
      </c>
      <c r="D1281">
        <v>2</v>
      </c>
      <c r="E1281" t="s">
        <v>50</v>
      </c>
      <c r="F1281">
        <v>70</v>
      </c>
      <c r="G1281" t="s">
        <v>72</v>
      </c>
      <c r="I1281" t="s">
        <v>73</v>
      </c>
      <c r="J1281" t="s">
        <v>52</v>
      </c>
      <c r="K1281" t="s">
        <v>52</v>
      </c>
      <c r="L1281" t="s">
        <v>52</v>
      </c>
      <c r="M1281">
        <v>10</v>
      </c>
      <c r="N1281" t="s">
        <v>107</v>
      </c>
      <c r="O1281">
        <v>2</v>
      </c>
      <c r="P1281" s="2">
        <v>1</v>
      </c>
      <c r="Q1281" t="s">
        <v>50</v>
      </c>
      <c r="R1281">
        <v>70</v>
      </c>
      <c r="S1281" s="5">
        <f t="shared" si="19"/>
        <v>0</v>
      </c>
      <c r="T1281" t="s">
        <v>54</v>
      </c>
      <c r="U1281" t="s">
        <v>53</v>
      </c>
      <c r="W1281" t="s">
        <v>53</v>
      </c>
      <c r="Y1281" t="s">
        <v>55</v>
      </c>
      <c r="Z1281" t="s">
        <v>52</v>
      </c>
      <c r="AA1281">
        <v>2</v>
      </c>
      <c r="AB1281" t="s">
        <v>72</v>
      </c>
      <c r="AD1281" t="s">
        <v>73</v>
      </c>
      <c r="AE1281" t="s">
        <v>52</v>
      </c>
      <c r="AF1281" t="s">
        <v>52</v>
      </c>
      <c r="AG1281" t="s">
        <v>52</v>
      </c>
      <c r="AH1281">
        <v>10</v>
      </c>
      <c r="AI1281" t="s">
        <v>107</v>
      </c>
      <c r="AJ1281" t="s">
        <v>53</v>
      </c>
    </row>
    <row r="1282" spans="1:49" hidden="1" x14ac:dyDescent="0.35">
      <c r="A1282" s="2" t="s">
        <v>439</v>
      </c>
      <c r="B1282">
        <v>21</v>
      </c>
      <c r="C1282">
        <v>2102</v>
      </c>
      <c r="D1282">
        <v>2</v>
      </c>
      <c r="E1282" t="s">
        <v>50</v>
      </c>
      <c r="F1282">
        <v>70</v>
      </c>
      <c r="G1282" t="s">
        <v>72</v>
      </c>
      <c r="I1282" t="s">
        <v>73</v>
      </c>
      <c r="J1282" t="s">
        <v>52</v>
      </c>
      <c r="K1282" t="s">
        <v>52</v>
      </c>
      <c r="L1282" t="s">
        <v>52</v>
      </c>
      <c r="M1282">
        <v>10</v>
      </c>
      <c r="N1282" t="s">
        <v>107</v>
      </c>
      <c r="O1282">
        <v>2</v>
      </c>
      <c r="P1282" s="2">
        <v>2</v>
      </c>
      <c r="Q1282" t="s">
        <v>56</v>
      </c>
      <c r="R1282">
        <v>67</v>
      </c>
      <c r="S1282" s="5">
        <f t="shared" si="19"/>
        <v>0</v>
      </c>
      <c r="T1282" t="s">
        <v>57</v>
      </c>
      <c r="U1282" t="s">
        <v>53</v>
      </c>
      <c r="W1282" t="s">
        <v>53</v>
      </c>
      <c r="Y1282" t="s">
        <v>55</v>
      </c>
      <c r="Z1282" t="s">
        <v>52</v>
      </c>
      <c r="AA1282">
        <v>1</v>
      </c>
      <c r="AB1282" t="s">
        <v>72</v>
      </c>
      <c r="AD1282" t="s">
        <v>73</v>
      </c>
      <c r="AE1282" t="s">
        <v>52</v>
      </c>
      <c r="AF1282" t="s">
        <v>52</v>
      </c>
      <c r="AG1282" t="s">
        <v>52</v>
      </c>
      <c r="AH1282">
        <v>2</v>
      </c>
      <c r="AI1282" t="s">
        <v>97</v>
      </c>
      <c r="AJ1282" t="s">
        <v>53</v>
      </c>
    </row>
    <row r="1283" spans="1:49" hidden="1" x14ac:dyDescent="0.35">
      <c r="A1283" s="2" t="s">
        <v>439</v>
      </c>
      <c r="B1283">
        <v>21</v>
      </c>
      <c r="C1283">
        <v>2102</v>
      </c>
      <c r="D1283">
        <v>2</v>
      </c>
      <c r="E1283" t="s">
        <v>50</v>
      </c>
      <c r="F1283">
        <v>70</v>
      </c>
      <c r="G1283" t="s">
        <v>72</v>
      </c>
      <c r="I1283" t="s">
        <v>73</v>
      </c>
      <c r="J1283" t="s">
        <v>52</v>
      </c>
      <c r="K1283" t="s">
        <v>52</v>
      </c>
      <c r="L1283" t="s">
        <v>52</v>
      </c>
      <c r="M1283">
        <v>10</v>
      </c>
      <c r="N1283" t="s">
        <v>107</v>
      </c>
      <c r="O1283">
        <v>2</v>
      </c>
      <c r="P1283" s="2">
        <v>3</v>
      </c>
      <c r="Q1283" t="s">
        <v>56</v>
      </c>
      <c r="R1283">
        <v>42</v>
      </c>
      <c r="S1283" s="5">
        <f t="shared" ref="S1283:S1346" si="20">IF(AND(R1283&gt;=6, R1283&lt;=17, T1283="Child"),1,0)</f>
        <v>0</v>
      </c>
      <c r="T1283" t="s">
        <v>58</v>
      </c>
      <c r="U1283" t="s">
        <v>52</v>
      </c>
      <c r="V1283">
        <v>1</v>
      </c>
      <c r="W1283" t="s">
        <v>53</v>
      </c>
      <c r="Y1283" t="s">
        <v>55</v>
      </c>
      <c r="Z1283" t="s">
        <v>52</v>
      </c>
      <c r="AA1283">
        <v>4</v>
      </c>
      <c r="AB1283" t="s">
        <v>72</v>
      </c>
      <c r="AD1283" t="s">
        <v>73</v>
      </c>
      <c r="AE1283" t="s">
        <v>52</v>
      </c>
      <c r="AF1283" t="s">
        <v>52</v>
      </c>
      <c r="AG1283" t="s">
        <v>52</v>
      </c>
      <c r="AH1283">
        <v>4</v>
      </c>
      <c r="AI1283" t="s">
        <v>83</v>
      </c>
      <c r="AJ1283" t="s">
        <v>53</v>
      </c>
    </row>
    <row r="1284" spans="1:49" hidden="1" x14ac:dyDescent="0.35">
      <c r="A1284" s="2" t="s">
        <v>439</v>
      </c>
      <c r="B1284">
        <v>21</v>
      </c>
      <c r="C1284">
        <v>2102</v>
      </c>
      <c r="D1284">
        <v>2</v>
      </c>
      <c r="E1284" t="s">
        <v>50</v>
      </c>
      <c r="F1284">
        <v>70</v>
      </c>
      <c r="G1284" t="s">
        <v>72</v>
      </c>
      <c r="I1284" t="s">
        <v>73</v>
      </c>
      <c r="J1284" t="s">
        <v>52</v>
      </c>
      <c r="K1284" t="s">
        <v>52</v>
      </c>
      <c r="L1284" t="s">
        <v>52</v>
      </c>
      <c r="M1284">
        <v>10</v>
      </c>
      <c r="N1284" t="s">
        <v>107</v>
      </c>
      <c r="O1284">
        <v>2</v>
      </c>
      <c r="P1284" s="2">
        <v>4</v>
      </c>
      <c r="Q1284" t="s">
        <v>50</v>
      </c>
      <c r="R1284">
        <v>33</v>
      </c>
      <c r="S1284" s="5">
        <f t="shared" si="20"/>
        <v>0</v>
      </c>
      <c r="T1284" t="s">
        <v>99</v>
      </c>
      <c r="U1284" t="s">
        <v>53</v>
      </c>
      <c r="W1284" t="s">
        <v>53</v>
      </c>
      <c r="Y1284" t="s">
        <v>55</v>
      </c>
      <c r="Z1284" t="s">
        <v>52</v>
      </c>
      <c r="AA1284">
        <v>3</v>
      </c>
      <c r="AB1284" t="s">
        <v>72</v>
      </c>
      <c r="AD1284" t="s">
        <v>73</v>
      </c>
      <c r="AE1284" t="s">
        <v>52</v>
      </c>
      <c r="AF1284" t="s">
        <v>52</v>
      </c>
      <c r="AG1284" t="s">
        <v>52</v>
      </c>
      <c r="AH1284">
        <v>5</v>
      </c>
      <c r="AI1284" t="s">
        <v>78</v>
      </c>
      <c r="AJ1284" t="s">
        <v>53</v>
      </c>
    </row>
    <row r="1285" spans="1:49" hidden="1" x14ac:dyDescent="0.35">
      <c r="A1285" s="2" t="s">
        <v>439</v>
      </c>
      <c r="B1285">
        <v>21</v>
      </c>
      <c r="C1285">
        <v>2102</v>
      </c>
      <c r="D1285">
        <v>2</v>
      </c>
      <c r="E1285" t="s">
        <v>50</v>
      </c>
      <c r="F1285">
        <v>70</v>
      </c>
      <c r="G1285" t="s">
        <v>72</v>
      </c>
      <c r="I1285" t="s">
        <v>73</v>
      </c>
      <c r="J1285" t="s">
        <v>52</v>
      </c>
      <c r="K1285" t="s">
        <v>52</v>
      </c>
      <c r="L1285" t="s">
        <v>52</v>
      </c>
      <c r="M1285">
        <v>10</v>
      </c>
      <c r="N1285" t="s">
        <v>107</v>
      </c>
      <c r="O1285">
        <v>2</v>
      </c>
      <c r="P1285" s="2">
        <v>5</v>
      </c>
      <c r="Q1285" t="s">
        <v>56</v>
      </c>
      <c r="R1285">
        <v>3</v>
      </c>
      <c r="S1285" s="5">
        <f t="shared" si="20"/>
        <v>0</v>
      </c>
      <c r="T1285" t="s">
        <v>102</v>
      </c>
      <c r="U1285" t="s">
        <v>52</v>
      </c>
      <c r="V1285">
        <v>4</v>
      </c>
      <c r="W1285" t="s">
        <v>52</v>
      </c>
      <c r="X1285">
        <v>3</v>
      </c>
      <c r="AB1285" t="s">
        <v>72</v>
      </c>
      <c r="AD1285" t="s">
        <v>73</v>
      </c>
      <c r="AE1285" t="s">
        <v>53</v>
      </c>
      <c r="AF1285" t="s">
        <v>53</v>
      </c>
      <c r="AG1285" t="s">
        <v>52</v>
      </c>
      <c r="AH1285">
        <v>0</v>
      </c>
      <c r="AI1285" t="s">
        <v>67</v>
      </c>
      <c r="AJ1285" t="s">
        <v>52</v>
      </c>
      <c r="AK1285" t="s">
        <v>68</v>
      </c>
      <c r="AL1285" t="s">
        <v>109</v>
      </c>
      <c r="AN1285" t="s">
        <v>53</v>
      </c>
    </row>
    <row r="1286" spans="1:49" hidden="1" x14ac:dyDescent="0.35">
      <c r="A1286" s="2" t="s">
        <v>439</v>
      </c>
      <c r="B1286">
        <v>21</v>
      </c>
      <c r="C1286">
        <v>2102</v>
      </c>
      <c r="D1286">
        <v>2</v>
      </c>
      <c r="E1286" t="s">
        <v>50</v>
      </c>
      <c r="F1286">
        <v>70</v>
      </c>
      <c r="G1286" t="s">
        <v>72</v>
      </c>
      <c r="I1286" t="s">
        <v>73</v>
      </c>
      <c r="J1286" t="s">
        <v>52</v>
      </c>
      <c r="K1286" t="s">
        <v>52</v>
      </c>
      <c r="L1286" t="s">
        <v>52</v>
      </c>
      <c r="M1286">
        <v>10</v>
      </c>
      <c r="N1286" t="s">
        <v>107</v>
      </c>
      <c r="O1286">
        <v>2</v>
      </c>
      <c r="P1286" s="2">
        <v>6</v>
      </c>
      <c r="Q1286" t="s">
        <v>50</v>
      </c>
      <c r="R1286">
        <v>2</v>
      </c>
      <c r="S1286" s="5">
        <f t="shared" si="20"/>
        <v>0</v>
      </c>
      <c r="T1286" t="s">
        <v>102</v>
      </c>
      <c r="U1286" t="s">
        <v>52</v>
      </c>
      <c r="V1286">
        <v>4</v>
      </c>
      <c r="W1286" t="s">
        <v>52</v>
      </c>
      <c r="X1286">
        <v>3</v>
      </c>
      <c r="AB1286" t="s">
        <v>72</v>
      </c>
      <c r="AD1286" t="s">
        <v>73</v>
      </c>
    </row>
    <row r="1287" spans="1:49" hidden="1" x14ac:dyDescent="0.35">
      <c r="A1287" s="2" t="s">
        <v>440</v>
      </c>
      <c r="B1287">
        <v>3</v>
      </c>
      <c r="C1287">
        <v>305</v>
      </c>
      <c r="D1287">
        <v>1</v>
      </c>
      <c r="E1287" t="s">
        <v>50</v>
      </c>
      <c r="F1287">
        <v>40</v>
      </c>
      <c r="G1287" t="s">
        <v>72</v>
      </c>
      <c r="I1287" t="s">
        <v>52</v>
      </c>
      <c r="J1287" t="s">
        <v>52</v>
      </c>
      <c r="K1287" t="s">
        <v>52</v>
      </c>
      <c r="L1287" t="s">
        <v>52</v>
      </c>
      <c r="M1287">
        <v>18</v>
      </c>
      <c r="N1287" t="s">
        <v>371</v>
      </c>
      <c r="P1287" s="2">
        <v>1</v>
      </c>
      <c r="Q1287" t="s">
        <v>50</v>
      </c>
      <c r="R1287">
        <v>40</v>
      </c>
      <c r="S1287" s="5">
        <f t="shared" si="20"/>
        <v>0</v>
      </c>
      <c r="T1287" t="s">
        <v>54</v>
      </c>
      <c r="U1287" t="s">
        <v>52</v>
      </c>
      <c r="V1287">
        <v>3</v>
      </c>
      <c r="W1287" t="s">
        <v>53</v>
      </c>
      <c r="Y1287" t="s">
        <v>55</v>
      </c>
      <c r="Z1287" t="s">
        <v>52</v>
      </c>
      <c r="AA1287">
        <v>2</v>
      </c>
      <c r="AB1287" t="s">
        <v>72</v>
      </c>
      <c r="AD1287" t="s">
        <v>52</v>
      </c>
      <c r="AE1287" t="s">
        <v>52</v>
      </c>
      <c r="AF1287" t="s">
        <v>52</v>
      </c>
      <c r="AG1287" t="s">
        <v>52</v>
      </c>
      <c r="AH1287">
        <v>18</v>
      </c>
      <c r="AI1287" t="s">
        <v>371</v>
      </c>
      <c r="AJ1287" t="s">
        <v>53</v>
      </c>
    </row>
    <row r="1288" spans="1:49" hidden="1" x14ac:dyDescent="0.35">
      <c r="A1288" s="2" t="s">
        <v>440</v>
      </c>
      <c r="B1288">
        <v>3</v>
      </c>
      <c r="C1288">
        <v>305</v>
      </c>
      <c r="D1288">
        <v>1</v>
      </c>
      <c r="E1288" t="s">
        <v>50</v>
      </c>
      <c r="F1288">
        <v>40</v>
      </c>
      <c r="G1288" t="s">
        <v>72</v>
      </c>
      <c r="I1288" t="s">
        <v>52</v>
      </c>
      <c r="J1288" t="s">
        <v>52</v>
      </c>
      <c r="K1288" t="s">
        <v>52</v>
      </c>
      <c r="L1288" t="s">
        <v>52</v>
      </c>
      <c r="M1288">
        <v>18</v>
      </c>
      <c r="N1288" t="s">
        <v>371</v>
      </c>
      <c r="P1288" s="2">
        <v>2</v>
      </c>
      <c r="Q1288" t="s">
        <v>56</v>
      </c>
      <c r="R1288">
        <v>51</v>
      </c>
      <c r="S1288" s="5">
        <f t="shared" si="20"/>
        <v>0</v>
      </c>
      <c r="T1288" t="s">
        <v>57</v>
      </c>
      <c r="U1288" t="s">
        <v>53</v>
      </c>
      <c r="W1288" t="s">
        <v>53</v>
      </c>
      <c r="Y1288" t="s">
        <v>55</v>
      </c>
      <c r="Z1288" t="s">
        <v>52</v>
      </c>
      <c r="AA1288">
        <v>1</v>
      </c>
      <c r="AB1288" t="s">
        <v>72</v>
      </c>
      <c r="AD1288" t="s">
        <v>52</v>
      </c>
      <c r="AE1288" t="s">
        <v>52</v>
      </c>
      <c r="AF1288" t="s">
        <v>52</v>
      </c>
      <c r="AG1288" t="s">
        <v>52</v>
      </c>
      <c r="AH1288">
        <v>16</v>
      </c>
      <c r="AI1288" t="s">
        <v>140</v>
      </c>
      <c r="AJ1288" t="s">
        <v>53</v>
      </c>
    </row>
    <row r="1289" spans="1:49" hidden="1" x14ac:dyDescent="0.35">
      <c r="A1289" s="2" t="s">
        <v>440</v>
      </c>
      <c r="B1289">
        <v>3</v>
      </c>
      <c r="C1289">
        <v>305</v>
      </c>
      <c r="D1289">
        <v>1</v>
      </c>
      <c r="E1289" t="s">
        <v>50</v>
      </c>
      <c r="F1289">
        <v>40</v>
      </c>
      <c r="G1289" t="s">
        <v>72</v>
      </c>
      <c r="I1289" t="s">
        <v>52</v>
      </c>
      <c r="J1289" t="s">
        <v>52</v>
      </c>
      <c r="K1289" t="s">
        <v>52</v>
      </c>
      <c r="L1289" t="s">
        <v>52</v>
      </c>
      <c r="M1289">
        <v>18</v>
      </c>
      <c r="N1289" t="s">
        <v>371</v>
      </c>
      <c r="P1289" s="2">
        <v>3</v>
      </c>
      <c r="Q1289" t="s">
        <v>50</v>
      </c>
      <c r="R1289">
        <v>77</v>
      </c>
      <c r="S1289" s="5">
        <f t="shared" si="20"/>
        <v>0</v>
      </c>
      <c r="T1289" t="s">
        <v>125</v>
      </c>
      <c r="U1289" t="s">
        <v>53</v>
      </c>
      <c r="W1289" t="s">
        <v>53</v>
      </c>
      <c r="Y1289" t="s">
        <v>92</v>
      </c>
      <c r="AB1289" t="s">
        <v>72</v>
      </c>
      <c r="AD1289" t="s">
        <v>73</v>
      </c>
      <c r="AE1289" t="s">
        <v>53</v>
      </c>
      <c r="AF1289" t="s">
        <v>53</v>
      </c>
      <c r="AG1289" t="s">
        <v>52</v>
      </c>
      <c r="AH1289">
        <v>7</v>
      </c>
      <c r="AI1289" t="s">
        <v>86</v>
      </c>
      <c r="AJ1289" t="s">
        <v>53</v>
      </c>
    </row>
    <row r="1290" spans="1:49" hidden="1" x14ac:dyDescent="0.35">
      <c r="A1290" s="2" t="s">
        <v>440</v>
      </c>
      <c r="B1290">
        <v>3</v>
      </c>
      <c r="C1290">
        <v>305</v>
      </c>
      <c r="D1290">
        <v>1</v>
      </c>
      <c r="E1290" t="s">
        <v>50</v>
      </c>
      <c r="F1290">
        <v>40</v>
      </c>
      <c r="G1290" t="s">
        <v>72</v>
      </c>
      <c r="I1290" t="s">
        <v>52</v>
      </c>
      <c r="J1290" t="s">
        <v>52</v>
      </c>
      <c r="K1290" t="s">
        <v>52</v>
      </c>
      <c r="L1290" t="s">
        <v>52</v>
      </c>
      <c r="M1290">
        <v>18</v>
      </c>
      <c r="N1290" t="s">
        <v>371</v>
      </c>
      <c r="P1290" s="2">
        <v>4</v>
      </c>
      <c r="Q1290" t="s">
        <v>50</v>
      </c>
      <c r="R1290">
        <v>19</v>
      </c>
      <c r="S1290" s="5">
        <f t="shared" si="20"/>
        <v>0</v>
      </c>
      <c r="T1290" t="s">
        <v>169</v>
      </c>
      <c r="U1290" t="s">
        <v>53</v>
      </c>
      <c r="W1290" t="s">
        <v>53</v>
      </c>
      <c r="Y1290" t="s">
        <v>59</v>
      </c>
      <c r="AB1290" t="s">
        <v>72</v>
      </c>
      <c r="AD1290" t="s">
        <v>73</v>
      </c>
      <c r="AE1290" t="s">
        <v>52</v>
      </c>
      <c r="AF1290" t="s">
        <v>52</v>
      </c>
      <c r="AG1290" t="s">
        <v>52</v>
      </c>
      <c r="AH1290">
        <v>11</v>
      </c>
      <c r="AI1290" t="s">
        <v>94</v>
      </c>
      <c r="AJ1290" t="s">
        <v>52</v>
      </c>
      <c r="AK1290" t="s">
        <v>108</v>
      </c>
      <c r="AM1290" t="s">
        <v>62</v>
      </c>
      <c r="AN1290" t="s">
        <v>52</v>
      </c>
      <c r="AP1290">
        <v>2000000</v>
      </c>
      <c r="AQ1290">
        <v>400000</v>
      </c>
      <c r="AR1290">
        <v>200000</v>
      </c>
      <c r="AS1290">
        <v>80000</v>
      </c>
      <c r="AT1290">
        <v>0</v>
      </c>
      <c r="AU1290">
        <v>0</v>
      </c>
      <c r="AV1290">
        <v>5000</v>
      </c>
      <c r="AW1290">
        <v>2685000</v>
      </c>
    </row>
    <row r="1291" spans="1:49" hidden="1" x14ac:dyDescent="0.35">
      <c r="A1291" s="2" t="s">
        <v>441</v>
      </c>
      <c r="B1291">
        <v>8</v>
      </c>
      <c r="C1291">
        <v>806</v>
      </c>
      <c r="D1291">
        <v>2</v>
      </c>
      <c r="E1291" t="s">
        <v>56</v>
      </c>
      <c r="F1291">
        <v>36</v>
      </c>
      <c r="G1291" t="s">
        <v>72</v>
      </c>
      <c r="I1291" t="s">
        <v>73</v>
      </c>
      <c r="J1291" t="s">
        <v>52</v>
      </c>
      <c r="K1291" t="s">
        <v>52</v>
      </c>
      <c r="L1291" t="s">
        <v>52</v>
      </c>
      <c r="M1291">
        <v>9</v>
      </c>
      <c r="N1291" t="s">
        <v>86</v>
      </c>
      <c r="O1291">
        <v>3</v>
      </c>
      <c r="P1291" s="2">
        <v>1</v>
      </c>
      <c r="Q1291" t="s">
        <v>56</v>
      </c>
      <c r="R1291">
        <v>36</v>
      </c>
      <c r="S1291" s="5">
        <f t="shared" si="20"/>
        <v>0</v>
      </c>
      <c r="T1291" t="s">
        <v>54</v>
      </c>
      <c r="U1291" t="s">
        <v>53</v>
      </c>
      <c r="W1291" t="s">
        <v>53</v>
      </c>
      <c r="Y1291" t="s">
        <v>55</v>
      </c>
      <c r="Z1291" t="s">
        <v>53</v>
      </c>
      <c r="AB1291" t="s">
        <v>72</v>
      </c>
      <c r="AD1291" t="s">
        <v>73</v>
      </c>
      <c r="AE1291" t="s">
        <v>52</v>
      </c>
      <c r="AF1291" t="s">
        <v>52</v>
      </c>
      <c r="AG1291" t="s">
        <v>52</v>
      </c>
      <c r="AH1291">
        <v>9</v>
      </c>
      <c r="AI1291" t="s">
        <v>86</v>
      </c>
      <c r="AJ1291" t="s">
        <v>53</v>
      </c>
    </row>
    <row r="1292" spans="1:49" x14ac:dyDescent="0.35">
      <c r="A1292" s="2" t="s">
        <v>441</v>
      </c>
      <c r="B1292">
        <v>8</v>
      </c>
      <c r="C1292">
        <v>806</v>
      </c>
      <c r="D1292">
        <v>2</v>
      </c>
      <c r="E1292" t="s">
        <v>56</v>
      </c>
      <c r="F1292">
        <v>36</v>
      </c>
      <c r="G1292" t="s">
        <v>72</v>
      </c>
      <c r="I1292" t="s">
        <v>73</v>
      </c>
      <c r="J1292" t="s">
        <v>52</v>
      </c>
      <c r="K1292" t="s">
        <v>52</v>
      </c>
      <c r="L1292" t="s">
        <v>52</v>
      </c>
      <c r="M1292">
        <v>9</v>
      </c>
      <c r="N1292" t="s">
        <v>86</v>
      </c>
      <c r="O1292">
        <v>3</v>
      </c>
      <c r="P1292" s="6">
        <v>2</v>
      </c>
      <c r="Q1292" t="s">
        <v>50</v>
      </c>
      <c r="R1292">
        <v>15</v>
      </c>
      <c r="S1292" s="5">
        <f t="shared" si="20"/>
        <v>1</v>
      </c>
      <c r="T1292" t="s">
        <v>58</v>
      </c>
      <c r="U1292" t="s">
        <v>53</v>
      </c>
      <c r="W1292" t="s">
        <v>52</v>
      </c>
      <c r="X1292">
        <v>1</v>
      </c>
      <c r="Y1292" t="s">
        <v>59</v>
      </c>
      <c r="AB1292" t="s">
        <v>72</v>
      </c>
      <c r="AD1292" t="s">
        <v>52</v>
      </c>
      <c r="AE1292" t="s">
        <v>52</v>
      </c>
      <c r="AF1292" t="s">
        <v>52</v>
      </c>
      <c r="AG1292" t="s">
        <v>52</v>
      </c>
      <c r="AH1292">
        <v>11</v>
      </c>
      <c r="AI1292" t="s">
        <v>100</v>
      </c>
      <c r="AJ1292" t="s">
        <v>52</v>
      </c>
      <c r="AK1292" t="s">
        <v>81</v>
      </c>
      <c r="AM1292" t="s">
        <v>62</v>
      </c>
      <c r="AN1292" t="s">
        <v>52</v>
      </c>
      <c r="AP1292">
        <v>0</v>
      </c>
      <c r="AQ1292">
        <v>480000</v>
      </c>
      <c r="AR1292">
        <v>80000</v>
      </c>
      <c r="AS1292">
        <v>120000</v>
      </c>
      <c r="AT1292">
        <v>0</v>
      </c>
      <c r="AU1292">
        <v>0</v>
      </c>
      <c r="AV1292">
        <v>0</v>
      </c>
      <c r="AW1292">
        <v>680000</v>
      </c>
    </row>
    <row r="1293" spans="1:49" x14ac:dyDescent="0.35">
      <c r="A1293" s="2" t="s">
        <v>441</v>
      </c>
      <c r="B1293">
        <v>8</v>
      </c>
      <c r="C1293">
        <v>806</v>
      </c>
      <c r="D1293">
        <v>2</v>
      </c>
      <c r="E1293" t="s">
        <v>56</v>
      </c>
      <c r="F1293">
        <v>36</v>
      </c>
      <c r="G1293" t="s">
        <v>72</v>
      </c>
      <c r="I1293" t="s">
        <v>73</v>
      </c>
      <c r="J1293" t="s">
        <v>52</v>
      </c>
      <c r="K1293" t="s">
        <v>52</v>
      </c>
      <c r="L1293" t="s">
        <v>52</v>
      </c>
      <c r="M1293">
        <v>9</v>
      </c>
      <c r="N1293" t="s">
        <v>86</v>
      </c>
      <c r="O1293">
        <v>3</v>
      </c>
      <c r="P1293" s="6">
        <v>3</v>
      </c>
      <c r="Q1293" t="s">
        <v>50</v>
      </c>
      <c r="R1293">
        <v>12</v>
      </c>
      <c r="S1293" s="5">
        <f t="shared" si="20"/>
        <v>1</v>
      </c>
      <c r="T1293" t="s">
        <v>58</v>
      </c>
      <c r="U1293" t="s">
        <v>53</v>
      </c>
      <c r="W1293" t="s">
        <v>52</v>
      </c>
      <c r="X1293">
        <v>1</v>
      </c>
      <c r="AB1293" t="s">
        <v>72</v>
      </c>
      <c r="AD1293" t="s">
        <v>52</v>
      </c>
      <c r="AE1293" t="s">
        <v>52</v>
      </c>
      <c r="AF1293" t="s">
        <v>52</v>
      </c>
      <c r="AG1293" t="s">
        <v>52</v>
      </c>
      <c r="AH1293">
        <v>7</v>
      </c>
      <c r="AI1293" t="s">
        <v>78</v>
      </c>
      <c r="AJ1293" t="s">
        <v>52</v>
      </c>
      <c r="AK1293" t="s">
        <v>88</v>
      </c>
      <c r="AM1293" t="s">
        <v>62</v>
      </c>
      <c r="AN1293" t="s">
        <v>52</v>
      </c>
      <c r="AP1293">
        <v>0</v>
      </c>
      <c r="AQ1293">
        <v>720000</v>
      </c>
      <c r="AR1293">
        <v>360000</v>
      </c>
      <c r="AS1293">
        <v>360000</v>
      </c>
      <c r="AT1293">
        <v>0</v>
      </c>
      <c r="AU1293">
        <v>0</v>
      </c>
      <c r="AV1293">
        <v>0</v>
      </c>
      <c r="AW1293">
        <v>1440000</v>
      </c>
    </row>
    <row r="1294" spans="1:49" x14ac:dyDescent="0.35">
      <c r="A1294" s="2" t="s">
        <v>441</v>
      </c>
      <c r="B1294">
        <v>8</v>
      </c>
      <c r="C1294">
        <v>806</v>
      </c>
      <c r="D1294">
        <v>2</v>
      </c>
      <c r="E1294" t="s">
        <v>56</v>
      </c>
      <c r="F1294">
        <v>36</v>
      </c>
      <c r="G1294" t="s">
        <v>72</v>
      </c>
      <c r="I1294" t="s">
        <v>73</v>
      </c>
      <c r="J1294" t="s">
        <v>52</v>
      </c>
      <c r="K1294" t="s">
        <v>52</v>
      </c>
      <c r="L1294" t="s">
        <v>52</v>
      </c>
      <c r="M1294">
        <v>9</v>
      </c>
      <c r="N1294" t="s">
        <v>86</v>
      </c>
      <c r="O1294">
        <v>3</v>
      </c>
      <c r="P1294" s="6">
        <v>4</v>
      </c>
      <c r="Q1294" t="s">
        <v>50</v>
      </c>
      <c r="R1294">
        <v>6</v>
      </c>
      <c r="S1294" s="5">
        <f t="shared" si="20"/>
        <v>1</v>
      </c>
      <c r="T1294" t="s">
        <v>58</v>
      </c>
      <c r="U1294" t="s">
        <v>53</v>
      </c>
      <c r="W1294" t="s">
        <v>52</v>
      </c>
      <c r="X1294">
        <v>1</v>
      </c>
      <c r="AB1294" t="s">
        <v>72</v>
      </c>
      <c r="AD1294" t="s">
        <v>52</v>
      </c>
      <c r="AE1294" t="s">
        <v>52</v>
      </c>
      <c r="AF1294" t="s">
        <v>52</v>
      </c>
      <c r="AG1294" t="s">
        <v>53</v>
      </c>
      <c r="AO1294" t="s">
        <v>442</v>
      </c>
      <c r="AP1294">
        <v>0</v>
      </c>
      <c r="AQ1294">
        <v>672000</v>
      </c>
      <c r="AR1294">
        <v>57600</v>
      </c>
      <c r="AS1294">
        <v>0</v>
      </c>
      <c r="AT1294">
        <v>0</v>
      </c>
      <c r="AU1294">
        <v>0</v>
      </c>
      <c r="AV1294">
        <v>0</v>
      </c>
      <c r="AW1294">
        <v>729600</v>
      </c>
    </row>
    <row r="1295" spans="1:49" hidden="1" x14ac:dyDescent="0.35">
      <c r="A1295" s="2" t="s">
        <v>443</v>
      </c>
      <c r="B1295">
        <v>6</v>
      </c>
      <c r="C1295">
        <v>601</v>
      </c>
      <c r="D1295">
        <v>2</v>
      </c>
      <c r="E1295" t="s">
        <v>56</v>
      </c>
      <c r="F1295">
        <v>33</v>
      </c>
      <c r="G1295" t="s">
        <v>72</v>
      </c>
      <c r="I1295" t="s">
        <v>73</v>
      </c>
      <c r="J1295" t="s">
        <v>52</v>
      </c>
      <c r="K1295" t="s">
        <v>52</v>
      </c>
      <c r="L1295" t="s">
        <v>52</v>
      </c>
      <c r="M1295">
        <v>5</v>
      </c>
      <c r="N1295" t="s">
        <v>78</v>
      </c>
      <c r="O1295">
        <v>2</v>
      </c>
      <c r="P1295" s="2">
        <v>1</v>
      </c>
      <c r="Q1295" t="s">
        <v>56</v>
      </c>
      <c r="R1295">
        <v>33</v>
      </c>
      <c r="S1295" s="5">
        <f t="shared" si="20"/>
        <v>0</v>
      </c>
      <c r="T1295" t="s">
        <v>54</v>
      </c>
      <c r="U1295" t="s">
        <v>53</v>
      </c>
      <c r="W1295" t="s">
        <v>53</v>
      </c>
      <c r="Y1295" t="s">
        <v>122</v>
      </c>
      <c r="AB1295" t="s">
        <v>72</v>
      </c>
      <c r="AD1295" t="s">
        <v>73</v>
      </c>
      <c r="AE1295" t="s">
        <v>52</v>
      </c>
      <c r="AF1295" t="s">
        <v>52</v>
      </c>
      <c r="AG1295" t="s">
        <v>52</v>
      </c>
      <c r="AH1295">
        <v>5</v>
      </c>
      <c r="AI1295" t="s">
        <v>78</v>
      </c>
      <c r="AJ1295" t="s">
        <v>53</v>
      </c>
    </row>
    <row r="1296" spans="1:49" x14ac:dyDescent="0.35">
      <c r="A1296" s="2" t="s">
        <v>443</v>
      </c>
      <c r="B1296">
        <v>6</v>
      </c>
      <c r="C1296">
        <v>601</v>
      </c>
      <c r="D1296">
        <v>2</v>
      </c>
      <c r="E1296" t="s">
        <v>56</v>
      </c>
      <c r="F1296">
        <v>33</v>
      </c>
      <c r="G1296" t="s">
        <v>72</v>
      </c>
      <c r="I1296" t="s">
        <v>73</v>
      </c>
      <c r="J1296" t="s">
        <v>52</v>
      </c>
      <c r="K1296" t="s">
        <v>52</v>
      </c>
      <c r="L1296" t="s">
        <v>52</v>
      </c>
      <c r="M1296">
        <v>5</v>
      </c>
      <c r="N1296" t="s">
        <v>78</v>
      </c>
      <c r="O1296">
        <v>2</v>
      </c>
      <c r="P1296" s="6">
        <v>2</v>
      </c>
      <c r="Q1296" t="s">
        <v>56</v>
      </c>
      <c r="R1296">
        <v>14</v>
      </c>
      <c r="S1296" s="5">
        <f t="shared" si="20"/>
        <v>1</v>
      </c>
      <c r="T1296" t="s">
        <v>58</v>
      </c>
      <c r="U1296" t="s">
        <v>53</v>
      </c>
      <c r="W1296" t="s">
        <v>52</v>
      </c>
      <c r="X1296">
        <v>1</v>
      </c>
      <c r="Y1296" t="s">
        <v>59</v>
      </c>
      <c r="AB1296" t="s">
        <v>72</v>
      </c>
      <c r="AD1296" t="s">
        <v>73</v>
      </c>
      <c r="AE1296" t="s">
        <v>53</v>
      </c>
      <c r="AF1296" t="s">
        <v>53</v>
      </c>
      <c r="AG1296" t="s">
        <v>53</v>
      </c>
      <c r="AO1296" t="s">
        <v>442</v>
      </c>
    </row>
    <row r="1297" spans="1:49" hidden="1" x14ac:dyDescent="0.35">
      <c r="A1297" s="2" t="s">
        <v>443</v>
      </c>
      <c r="B1297">
        <v>6</v>
      </c>
      <c r="C1297">
        <v>601</v>
      </c>
      <c r="D1297">
        <v>2</v>
      </c>
      <c r="E1297" t="s">
        <v>56</v>
      </c>
      <c r="F1297">
        <v>33</v>
      </c>
      <c r="G1297" t="s">
        <v>72</v>
      </c>
      <c r="I1297" t="s">
        <v>73</v>
      </c>
      <c r="J1297" t="s">
        <v>52</v>
      </c>
      <c r="K1297" t="s">
        <v>52</v>
      </c>
      <c r="L1297" t="s">
        <v>52</v>
      </c>
      <c r="M1297">
        <v>5</v>
      </c>
      <c r="N1297" t="s">
        <v>78</v>
      </c>
      <c r="O1297">
        <v>2</v>
      </c>
      <c r="P1297" s="2">
        <v>3</v>
      </c>
      <c r="Q1297" t="s">
        <v>56</v>
      </c>
      <c r="R1297">
        <v>1</v>
      </c>
      <c r="S1297" s="5">
        <f t="shared" si="20"/>
        <v>0</v>
      </c>
      <c r="T1297" t="s">
        <v>58</v>
      </c>
      <c r="U1297" t="s">
        <v>53</v>
      </c>
      <c r="W1297" t="s">
        <v>52</v>
      </c>
      <c r="X1297">
        <v>1</v>
      </c>
      <c r="AB1297" t="s">
        <v>72</v>
      </c>
    </row>
    <row r="1298" spans="1:49" hidden="1" x14ac:dyDescent="0.35">
      <c r="A1298" s="2" t="s">
        <v>444</v>
      </c>
      <c r="B1298">
        <v>1</v>
      </c>
      <c r="C1298">
        <v>108</v>
      </c>
      <c r="D1298">
        <v>2</v>
      </c>
      <c r="E1298" t="s">
        <v>56</v>
      </c>
      <c r="F1298">
        <v>52</v>
      </c>
      <c r="G1298" t="s">
        <v>72</v>
      </c>
      <c r="I1298" t="s">
        <v>73</v>
      </c>
      <c r="J1298" t="s">
        <v>53</v>
      </c>
      <c r="K1298" t="s">
        <v>53</v>
      </c>
      <c r="L1298" t="s">
        <v>53</v>
      </c>
      <c r="M1298">
        <v>0</v>
      </c>
      <c r="O1298">
        <v>2</v>
      </c>
      <c r="P1298" s="2">
        <v>1</v>
      </c>
      <c r="Q1298" t="s">
        <v>56</v>
      </c>
      <c r="R1298">
        <v>52</v>
      </c>
      <c r="S1298" s="5">
        <f t="shared" si="20"/>
        <v>0</v>
      </c>
      <c r="T1298" t="s">
        <v>54</v>
      </c>
      <c r="U1298" t="s">
        <v>53</v>
      </c>
      <c r="W1298" t="s">
        <v>53</v>
      </c>
      <c r="Y1298" t="s">
        <v>122</v>
      </c>
      <c r="AB1298" t="s">
        <v>72</v>
      </c>
      <c r="AD1298" t="s">
        <v>73</v>
      </c>
      <c r="AE1298" t="s">
        <v>53</v>
      </c>
      <c r="AF1298" t="s">
        <v>53</v>
      </c>
      <c r="AG1298" t="s">
        <v>53</v>
      </c>
    </row>
    <row r="1299" spans="1:49" hidden="1" x14ac:dyDescent="0.35">
      <c r="A1299" s="2" t="s">
        <v>444</v>
      </c>
      <c r="B1299">
        <v>1</v>
      </c>
      <c r="C1299">
        <v>108</v>
      </c>
      <c r="D1299">
        <v>2</v>
      </c>
      <c r="E1299" t="s">
        <v>56</v>
      </c>
      <c r="F1299">
        <v>52</v>
      </c>
      <c r="G1299" t="s">
        <v>72</v>
      </c>
      <c r="I1299" t="s">
        <v>73</v>
      </c>
      <c r="J1299" t="s">
        <v>53</v>
      </c>
      <c r="K1299" t="s">
        <v>53</v>
      </c>
      <c r="L1299" t="s">
        <v>53</v>
      </c>
      <c r="M1299">
        <v>0</v>
      </c>
      <c r="O1299">
        <v>2</v>
      </c>
      <c r="P1299" s="2">
        <v>2</v>
      </c>
      <c r="Q1299" t="s">
        <v>56</v>
      </c>
      <c r="R1299">
        <v>21</v>
      </c>
      <c r="S1299" s="5">
        <f t="shared" si="20"/>
        <v>0</v>
      </c>
      <c r="T1299" t="s">
        <v>58</v>
      </c>
      <c r="U1299" t="s">
        <v>53</v>
      </c>
      <c r="W1299" t="s">
        <v>52</v>
      </c>
      <c r="X1299">
        <v>1</v>
      </c>
      <c r="Y1299" t="s">
        <v>59</v>
      </c>
      <c r="AB1299" t="s">
        <v>72</v>
      </c>
      <c r="AD1299" t="s">
        <v>73</v>
      </c>
      <c r="AE1299" t="s">
        <v>52</v>
      </c>
      <c r="AF1299" t="s">
        <v>52</v>
      </c>
      <c r="AG1299" t="s">
        <v>52</v>
      </c>
      <c r="AH1299">
        <v>6</v>
      </c>
      <c r="AI1299" t="s">
        <v>78</v>
      </c>
      <c r="AJ1299" t="s">
        <v>53</v>
      </c>
    </row>
    <row r="1300" spans="1:49" x14ac:dyDescent="0.35">
      <c r="A1300" s="2" t="s">
        <v>444</v>
      </c>
      <c r="B1300">
        <v>1</v>
      </c>
      <c r="C1300">
        <v>108</v>
      </c>
      <c r="D1300">
        <v>2</v>
      </c>
      <c r="E1300" t="s">
        <v>56</v>
      </c>
      <c r="F1300">
        <v>52</v>
      </c>
      <c r="G1300" t="s">
        <v>72</v>
      </c>
      <c r="I1300" t="s">
        <v>73</v>
      </c>
      <c r="J1300" t="s">
        <v>53</v>
      </c>
      <c r="K1300" t="s">
        <v>53</v>
      </c>
      <c r="L1300" t="s">
        <v>53</v>
      </c>
      <c r="M1300">
        <v>0</v>
      </c>
      <c r="O1300">
        <v>2</v>
      </c>
      <c r="P1300" s="6">
        <v>3</v>
      </c>
      <c r="Q1300" t="s">
        <v>50</v>
      </c>
      <c r="R1300">
        <v>13</v>
      </c>
      <c r="S1300" s="5">
        <f t="shared" si="20"/>
        <v>1</v>
      </c>
      <c r="T1300" t="s">
        <v>58</v>
      </c>
      <c r="U1300" t="s">
        <v>53</v>
      </c>
      <c r="W1300" t="s">
        <v>52</v>
      </c>
      <c r="X1300">
        <v>1</v>
      </c>
      <c r="Y1300" t="s">
        <v>59</v>
      </c>
      <c r="AB1300" t="s">
        <v>72</v>
      </c>
      <c r="AD1300" t="s">
        <v>73</v>
      </c>
      <c r="AE1300" t="s">
        <v>52</v>
      </c>
      <c r="AF1300" t="s">
        <v>52</v>
      </c>
      <c r="AG1300" t="s">
        <v>52</v>
      </c>
      <c r="AH1300">
        <v>5</v>
      </c>
      <c r="AI1300" t="s">
        <v>83</v>
      </c>
      <c r="AJ1300" t="s">
        <v>52</v>
      </c>
      <c r="AK1300" t="s">
        <v>84</v>
      </c>
      <c r="AM1300" t="s">
        <v>62</v>
      </c>
      <c r="AN1300" t="s">
        <v>53</v>
      </c>
      <c r="AP1300">
        <v>0</v>
      </c>
      <c r="AQ1300">
        <v>0</v>
      </c>
      <c r="AR1300">
        <v>30000</v>
      </c>
      <c r="AS1300">
        <v>60000</v>
      </c>
      <c r="AT1300">
        <v>0</v>
      </c>
      <c r="AU1300">
        <v>0</v>
      </c>
      <c r="AV1300">
        <v>0</v>
      </c>
      <c r="AW1300">
        <v>90000</v>
      </c>
    </row>
    <row r="1301" spans="1:49" hidden="1" x14ac:dyDescent="0.35">
      <c r="A1301" s="2" t="s">
        <v>444</v>
      </c>
      <c r="B1301">
        <v>1</v>
      </c>
      <c r="C1301">
        <v>108</v>
      </c>
      <c r="D1301">
        <v>2</v>
      </c>
      <c r="E1301" t="s">
        <v>56</v>
      </c>
      <c r="F1301">
        <v>52</v>
      </c>
      <c r="G1301" t="s">
        <v>72</v>
      </c>
      <c r="I1301" t="s">
        <v>73</v>
      </c>
      <c r="J1301" t="s">
        <v>53</v>
      </c>
      <c r="K1301" t="s">
        <v>53</v>
      </c>
      <c r="L1301" t="s">
        <v>53</v>
      </c>
      <c r="M1301">
        <v>0</v>
      </c>
      <c r="O1301">
        <v>2</v>
      </c>
      <c r="P1301" s="2">
        <v>4</v>
      </c>
      <c r="Q1301" t="s">
        <v>50</v>
      </c>
      <c r="R1301">
        <v>9</v>
      </c>
      <c r="S1301" s="5">
        <f t="shared" si="20"/>
        <v>0</v>
      </c>
      <c r="T1301" t="s">
        <v>169</v>
      </c>
      <c r="U1301" t="s">
        <v>53</v>
      </c>
      <c r="W1301" t="s">
        <v>53</v>
      </c>
      <c r="AB1301" t="s">
        <v>72</v>
      </c>
      <c r="AD1301" t="s">
        <v>73</v>
      </c>
      <c r="AE1301" t="s">
        <v>52</v>
      </c>
      <c r="AF1301" t="s">
        <v>52</v>
      </c>
      <c r="AG1301" t="s">
        <v>52</v>
      </c>
      <c r="AH1301">
        <v>3</v>
      </c>
      <c r="AI1301" t="s">
        <v>97</v>
      </c>
      <c r="AJ1301" t="s">
        <v>52</v>
      </c>
      <c r="AK1301" t="s">
        <v>66</v>
      </c>
      <c r="AM1301" t="s">
        <v>62</v>
      </c>
      <c r="AN1301" t="s">
        <v>53</v>
      </c>
      <c r="AP1301">
        <v>0</v>
      </c>
      <c r="AQ1301">
        <v>0</v>
      </c>
      <c r="AR1301">
        <v>2000</v>
      </c>
      <c r="AS1301">
        <v>30000</v>
      </c>
      <c r="AT1301">
        <v>0</v>
      </c>
      <c r="AU1301">
        <v>0</v>
      </c>
      <c r="AV1301">
        <v>0</v>
      </c>
      <c r="AW1301">
        <v>32000</v>
      </c>
    </row>
    <row r="1302" spans="1:49" hidden="1" x14ac:dyDescent="0.35">
      <c r="A1302" s="2" t="s">
        <v>445</v>
      </c>
      <c r="B1302">
        <v>11</v>
      </c>
      <c r="C1302">
        <v>1103</v>
      </c>
      <c r="D1302">
        <v>2</v>
      </c>
      <c r="E1302" t="s">
        <v>50</v>
      </c>
      <c r="F1302">
        <v>51</v>
      </c>
      <c r="G1302" t="s">
        <v>51</v>
      </c>
      <c r="H1302" t="s">
        <v>52</v>
      </c>
      <c r="I1302" t="s">
        <v>52</v>
      </c>
      <c r="J1302" t="s">
        <v>53</v>
      </c>
      <c r="K1302" t="s">
        <v>53</v>
      </c>
      <c r="L1302" t="s">
        <v>53</v>
      </c>
      <c r="M1302">
        <v>0</v>
      </c>
      <c r="O1302">
        <v>2</v>
      </c>
      <c r="P1302" s="2">
        <v>1</v>
      </c>
      <c r="Q1302" t="s">
        <v>50</v>
      </c>
      <c r="R1302">
        <v>51</v>
      </c>
      <c r="S1302" s="5">
        <f t="shared" si="20"/>
        <v>0</v>
      </c>
      <c r="T1302" t="s">
        <v>54</v>
      </c>
      <c r="U1302" t="s">
        <v>53</v>
      </c>
      <c r="W1302" t="s">
        <v>53</v>
      </c>
      <c r="Y1302" t="s">
        <v>55</v>
      </c>
      <c r="Z1302" t="s">
        <v>52</v>
      </c>
      <c r="AA1302">
        <v>2</v>
      </c>
      <c r="AB1302" t="s">
        <v>51</v>
      </c>
      <c r="AC1302" t="s">
        <v>52</v>
      </c>
      <c r="AD1302" t="s">
        <v>52</v>
      </c>
      <c r="AE1302" t="s">
        <v>53</v>
      </c>
      <c r="AF1302" t="s">
        <v>53</v>
      </c>
      <c r="AG1302" t="s">
        <v>53</v>
      </c>
    </row>
    <row r="1303" spans="1:49" hidden="1" x14ac:dyDescent="0.35">
      <c r="A1303" s="2" t="s">
        <v>445</v>
      </c>
      <c r="B1303">
        <v>11</v>
      </c>
      <c r="C1303">
        <v>1103</v>
      </c>
      <c r="D1303">
        <v>2</v>
      </c>
      <c r="E1303" t="s">
        <v>50</v>
      </c>
      <c r="F1303">
        <v>51</v>
      </c>
      <c r="G1303" t="s">
        <v>51</v>
      </c>
      <c r="H1303" t="s">
        <v>52</v>
      </c>
      <c r="I1303" t="s">
        <v>52</v>
      </c>
      <c r="J1303" t="s">
        <v>53</v>
      </c>
      <c r="K1303" t="s">
        <v>53</v>
      </c>
      <c r="L1303" t="s">
        <v>53</v>
      </c>
      <c r="M1303">
        <v>0</v>
      </c>
      <c r="O1303">
        <v>2</v>
      </c>
      <c r="P1303" s="2">
        <v>2</v>
      </c>
      <c r="Q1303" t="s">
        <v>56</v>
      </c>
      <c r="R1303">
        <v>52</v>
      </c>
      <c r="S1303" s="5">
        <f t="shared" si="20"/>
        <v>0</v>
      </c>
      <c r="T1303" t="s">
        <v>57</v>
      </c>
      <c r="U1303" t="s">
        <v>53</v>
      </c>
      <c r="W1303" t="s">
        <v>53</v>
      </c>
      <c r="Y1303" t="s">
        <v>55</v>
      </c>
      <c r="Z1303" t="s">
        <v>52</v>
      </c>
      <c r="AA1303">
        <v>1</v>
      </c>
      <c r="AB1303" t="s">
        <v>51</v>
      </c>
      <c r="AC1303" t="s">
        <v>52</v>
      </c>
      <c r="AD1303" t="s">
        <v>52</v>
      </c>
      <c r="AE1303" t="s">
        <v>53</v>
      </c>
      <c r="AF1303" t="s">
        <v>53</v>
      </c>
      <c r="AG1303" t="s">
        <v>53</v>
      </c>
    </row>
    <row r="1304" spans="1:49" hidden="1" x14ac:dyDescent="0.35">
      <c r="A1304" s="2" t="s">
        <v>445</v>
      </c>
      <c r="B1304">
        <v>11</v>
      </c>
      <c r="C1304">
        <v>1103</v>
      </c>
      <c r="D1304">
        <v>2</v>
      </c>
      <c r="E1304" t="s">
        <v>50</v>
      </c>
      <c r="F1304">
        <v>51</v>
      </c>
      <c r="G1304" t="s">
        <v>51</v>
      </c>
      <c r="H1304" t="s">
        <v>52</v>
      </c>
      <c r="I1304" t="s">
        <v>52</v>
      </c>
      <c r="J1304" t="s">
        <v>53</v>
      </c>
      <c r="K1304" t="s">
        <v>53</v>
      </c>
      <c r="L1304" t="s">
        <v>53</v>
      </c>
      <c r="M1304">
        <v>0</v>
      </c>
      <c r="O1304">
        <v>2</v>
      </c>
      <c r="P1304" s="2">
        <v>6</v>
      </c>
      <c r="Q1304" t="s">
        <v>50</v>
      </c>
      <c r="R1304">
        <v>5</v>
      </c>
      <c r="S1304" s="5">
        <f t="shared" si="20"/>
        <v>0</v>
      </c>
      <c r="T1304" t="s">
        <v>58</v>
      </c>
      <c r="U1304" t="s">
        <v>52</v>
      </c>
      <c r="V1304">
        <v>1</v>
      </c>
      <c r="W1304" t="s">
        <v>52</v>
      </c>
      <c r="X1304">
        <v>2</v>
      </c>
      <c r="AB1304" t="s">
        <v>51</v>
      </c>
      <c r="AC1304" t="s">
        <v>52</v>
      </c>
      <c r="AD1304" t="s">
        <v>52</v>
      </c>
      <c r="AE1304" t="s">
        <v>52</v>
      </c>
      <c r="AF1304" t="s">
        <v>52</v>
      </c>
      <c r="AG1304" t="s">
        <v>52</v>
      </c>
      <c r="AH1304">
        <v>9</v>
      </c>
      <c r="AI1304" t="s">
        <v>100</v>
      </c>
      <c r="AJ1304" t="s">
        <v>52</v>
      </c>
      <c r="AK1304" t="s">
        <v>61</v>
      </c>
      <c r="AM1304" t="s">
        <v>62</v>
      </c>
      <c r="AN1304" t="s">
        <v>52</v>
      </c>
      <c r="AP1304">
        <v>0</v>
      </c>
      <c r="AQ1304">
        <v>25000</v>
      </c>
      <c r="AR1304">
        <v>40000</v>
      </c>
      <c r="AS1304">
        <v>20000</v>
      </c>
      <c r="AT1304">
        <v>1700000</v>
      </c>
      <c r="AU1304">
        <v>150000</v>
      </c>
      <c r="AV1304">
        <v>0</v>
      </c>
      <c r="AW1304">
        <v>1935000</v>
      </c>
    </row>
    <row r="1305" spans="1:49" x14ac:dyDescent="0.35">
      <c r="A1305" s="2" t="s">
        <v>445</v>
      </c>
      <c r="B1305">
        <v>11</v>
      </c>
      <c r="C1305">
        <v>1103</v>
      </c>
      <c r="D1305">
        <v>2</v>
      </c>
      <c r="E1305" t="s">
        <v>50</v>
      </c>
      <c r="F1305">
        <v>51</v>
      </c>
      <c r="G1305" t="s">
        <v>51</v>
      </c>
      <c r="H1305" t="s">
        <v>52</v>
      </c>
      <c r="I1305" t="s">
        <v>52</v>
      </c>
      <c r="J1305" t="s">
        <v>53</v>
      </c>
      <c r="K1305" t="s">
        <v>53</v>
      </c>
      <c r="L1305" t="s">
        <v>53</v>
      </c>
      <c r="M1305">
        <v>0</v>
      </c>
      <c r="O1305">
        <v>2</v>
      </c>
      <c r="P1305" s="6">
        <v>7</v>
      </c>
      <c r="Q1305" t="s">
        <v>56</v>
      </c>
      <c r="R1305">
        <v>13</v>
      </c>
      <c r="S1305" s="5">
        <f t="shared" si="20"/>
        <v>1</v>
      </c>
      <c r="T1305" t="s">
        <v>58</v>
      </c>
      <c r="U1305" t="s">
        <v>52</v>
      </c>
      <c r="V1305">
        <v>1</v>
      </c>
      <c r="W1305" t="s">
        <v>52</v>
      </c>
      <c r="X1305">
        <v>2</v>
      </c>
      <c r="AB1305" t="s">
        <v>51</v>
      </c>
      <c r="AC1305" t="s">
        <v>52</v>
      </c>
      <c r="AD1305" t="s">
        <v>52</v>
      </c>
      <c r="AE1305" t="s">
        <v>52</v>
      </c>
      <c r="AF1305" t="s">
        <v>52</v>
      </c>
      <c r="AG1305" t="s">
        <v>52</v>
      </c>
      <c r="AH1305">
        <v>6</v>
      </c>
      <c r="AI1305" t="s">
        <v>79</v>
      </c>
      <c r="AJ1305" t="s">
        <v>52</v>
      </c>
      <c r="AK1305" t="s">
        <v>90</v>
      </c>
      <c r="AM1305" t="s">
        <v>62</v>
      </c>
      <c r="AN1305" t="s">
        <v>53</v>
      </c>
      <c r="AP1305">
        <v>0</v>
      </c>
      <c r="AQ1305">
        <v>0</v>
      </c>
      <c r="AR1305">
        <v>20000</v>
      </c>
      <c r="AS1305">
        <v>25000</v>
      </c>
      <c r="AT1305">
        <v>800000</v>
      </c>
      <c r="AU1305">
        <v>0</v>
      </c>
      <c r="AV1305">
        <v>0</v>
      </c>
      <c r="AW1305">
        <v>845000</v>
      </c>
    </row>
    <row r="1306" spans="1:49" hidden="1" x14ac:dyDescent="0.35">
      <c r="A1306" s="2" t="s">
        <v>446</v>
      </c>
      <c r="B1306">
        <v>4</v>
      </c>
      <c r="C1306">
        <v>408</v>
      </c>
      <c r="D1306">
        <v>2</v>
      </c>
      <c r="E1306" t="s">
        <v>50</v>
      </c>
      <c r="F1306">
        <v>40</v>
      </c>
      <c r="G1306" t="s">
        <v>72</v>
      </c>
      <c r="I1306" t="s">
        <v>73</v>
      </c>
      <c r="J1306" t="s">
        <v>53</v>
      </c>
      <c r="K1306" t="s">
        <v>53</v>
      </c>
      <c r="L1306" t="s">
        <v>52</v>
      </c>
      <c r="M1306">
        <v>2</v>
      </c>
      <c r="N1306" t="s">
        <v>97</v>
      </c>
      <c r="O1306">
        <v>5</v>
      </c>
      <c r="P1306" s="2">
        <v>1</v>
      </c>
      <c r="Q1306" t="s">
        <v>50</v>
      </c>
      <c r="R1306">
        <v>40</v>
      </c>
      <c r="S1306" s="5">
        <f t="shared" si="20"/>
        <v>0</v>
      </c>
      <c r="T1306" t="s">
        <v>54</v>
      </c>
      <c r="U1306" t="s">
        <v>53</v>
      </c>
      <c r="W1306" t="s">
        <v>53</v>
      </c>
      <c r="Y1306" t="s">
        <v>55</v>
      </c>
      <c r="Z1306" t="s">
        <v>52</v>
      </c>
      <c r="AA1306">
        <v>2</v>
      </c>
      <c r="AB1306" t="s">
        <v>72</v>
      </c>
      <c r="AD1306" t="s">
        <v>73</v>
      </c>
      <c r="AE1306" t="s">
        <v>53</v>
      </c>
      <c r="AF1306" t="s">
        <v>53</v>
      </c>
      <c r="AG1306" t="s">
        <v>52</v>
      </c>
      <c r="AH1306">
        <v>2</v>
      </c>
      <c r="AI1306" t="s">
        <v>97</v>
      </c>
      <c r="AJ1306" t="s">
        <v>53</v>
      </c>
    </row>
    <row r="1307" spans="1:49" hidden="1" x14ac:dyDescent="0.35">
      <c r="A1307" s="2" t="s">
        <v>446</v>
      </c>
      <c r="B1307">
        <v>4</v>
      </c>
      <c r="C1307">
        <v>408</v>
      </c>
      <c r="D1307">
        <v>2</v>
      </c>
      <c r="E1307" t="s">
        <v>50</v>
      </c>
      <c r="F1307">
        <v>40</v>
      </c>
      <c r="G1307" t="s">
        <v>72</v>
      </c>
      <c r="I1307" t="s">
        <v>73</v>
      </c>
      <c r="J1307" t="s">
        <v>53</v>
      </c>
      <c r="K1307" t="s">
        <v>53</v>
      </c>
      <c r="L1307" t="s">
        <v>52</v>
      </c>
      <c r="M1307">
        <v>2</v>
      </c>
      <c r="N1307" t="s">
        <v>97</v>
      </c>
      <c r="O1307">
        <v>5</v>
      </c>
      <c r="P1307" s="2">
        <v>2</v>
      </c>
      <c r="Q1307" t="s">
        <v>56</v>
      </c>
      <c r="R1307">
        <v>34</v>
      </c>
      <c r="S1307" s="5">
        <f t="shared" si="20"/>
        <v>0</v>
      </c>
      <c r="T1307" t="s">
        <v>57</v>
      </c>
      <c r="U1307" t="s">
        <v>53</v>
      </c>
      <c r="W1307" t="s">
        <v>53</v>
      </c>
      <c r="Y1307" t="s">
        <v>55</v>
      </c>
      <c r="Z1307" t="s">
        <v>52</v>
      </c>
      <c r="AA1307">
        <v>1</v>
      </c>
      <c r="AB1307" t="s">
        <v>72</v>
      </c>
      <c r="AD1307" t="s">
        <v>73</v>
      </c>
      <c r="AE1307" t="s">
        <v>52</v>
      </c>
      <c r="AF1307" t="s">
        <v>52</v>
      </c>
      <c r="AG1307" t="s">
        <v>52</v>
      </c>
      <c r="AH1307">
        <v>2</v>
      </c>
      <c r="AI1307" t="s">
        <v>97</v>
      </c>
      <c r="AJ1307" t="s">
        <v>53</v>
      </c>
    </row>
    <row r="1308" spans="1:49" x14ac:dyDescent="0.35">
      <c r="A1308" s="2" t="s">
        <v>446</v>
      </c>
      <c r="B1308">
        <v>4</v>
      </c>
      <c r="C1308">
        <v>408</v>
      </c>
      <c r="D1308">
        <v>2</v>
      </c>
      <c r="E1308" t="s">
        <v>50</v>
      </c>
      <c r="F1308">
        <v>40</v>
      </c>
      <c r="G1308" t="s">
        <v>72</v>
      </c>
      <c r="I1308" t="s">
        <v>73</v>
      </c>
      <c r="J1308" t="s">
        <v>53</v>
      </c>
      <c r="K1308" t="s">
        <v>53</v>
      </c>
      <c r="L1308" t="s">
        <v>52</v>
      </c>
      <c r="M1308">
        <v>2</v>
      </c>
      <c r="N1308" t="s">
        <v>97</v>
      </c>
      <c r="O1308">
        <v>5</v>
      </c>
      <c r="P1308" s="6">
        <v>3</v>
      </c>
      <c r="Q1308" t="s">
        <v>56</v>
      </c>
      <c r="R1308">
        <v>12</v>
      </c>
      <c r="S1308" s="5">
        <f t="shared" si="20"/>
        <v>1</v>
      </c>
      <c r="T1308" t="s">
        <v>58</v>
      </c>
      <c r="U1308" t="s">
        <v>52</v>
      </c>
      <c r="V1308">
        <v>1</v>
      </c>
      <c r="W1308" t="s">
        <v>52</v>
      </c>
      <c r="X1308">
        <v>2</v>
      </c>
      <c r="AB1308" t="s">
        <v>72</v>
      </c>
      <c r="AD1308" t="s">
        <v>73</v>
      </c>
      <c r="AE1308" t="s">
        <v>52</v>
      </c>
      <c r="AF1308" t="s">
        <v>52</v>
      </c>
      <c r="AG1308" t="s">
        <v>52</v>
      </c>
      <c r="AH1308">
        <v>3</v>
      </c>
      <c r="AI1308" t="s">
        <v>63</v>
      </c>
      <c r="AJ1308" t="s">
        <v>52</v>
      </c>
      <c r="AK1308" t="s">
        <v>64</v>
      </c>
      <c r="AM1308" t="s">
        <v>62</v>
      </c>
      <c r="AN1308" t="s">
        <v>53</v>
      </c>
      <c r="AP1308">
        <v>0</v>
      </c>
      <c r="AQ1308">
        <v>0</v>
      </c>
      <c r="AR1308">
        <v>17000</v>
      </c>
      <c r="AS1308">
        <v>22000</v>
      </c>
      <c r="AT1308">
        <v>108000</v>
      </c>
      <c r="AU1308">
        <v>0</v>
      </c>
      <c r="AV1308">
        <v>2000</v>
      </c>
      <c r="AW1308">
        <v>149000</v>
      </c>
    </row>
    <row r="1309" spans="1:49" x14ac:dyDescent="0.35">
      <c r="A1309" s="2" t="s">
        <v>446</v>
      </c>
      <c r="B1309">
        <v>4</v>
      </c>
      <c r="C1309">
        <v>408</v>
      </c>
      <c r="D1309">
        <v>2</v>
      </c>
      <c r="E1309" t="s">
        <v>50</v>
      </c>
      <c r="F1309">
        <v>40</v>
      </c>
      <c r="G1309" t="s">
        <v>72</v>
      </c>
      <c r="I1309" t="s">
        <v>73</v>
      </c>
      <c r="J1309" t="s">
        <v>53</v>
      </c>
      <c r="K1309" t="s">
        <v>53</v>
      </c>
      <c r="L1309" t="s">
        <v>52</v>
      </c>
      <c r="M1309">
        <v>2</v>
      </c>
      <c r="N1309" t="s">
        <v>97</v>
      </c>
      <c r="O1309">
        <v>5</v>
      </c>
      <c r="P1309" s="6">
        <v>4</v>
      </c>
      <c r="Q1309" t="s">
        <v>56</v>
      </c>
      <c r="R1309">
        <v>8</v>
      </c>
      <c r="S1309" s="5">
        <f t="shared" si="20"/>
        <v>1</v>
      </c>
      <c r="T1309" t="s">
        <v>58</v>
      </c>
      <c r="U1309" t="s">
        <v>52</v>
      </c>
      <c r="V1309">
        <v>1</v>
      </c>
      <c r="W1309" t="s">
        <v>52</v>
      </c>
      <c r="X1309">
        <v>2</v>
      </c>
      <c r="AB1309" t="s">
        <v>72</v>
      </c>
      <c r="AD1309" t="s">
        <v>73</v>
      </c>
      <c r="AE1309" t="s">
        <v>53</v>
      </c>
      <c r="AF1309" t="s">
        <v>53</v>
      </c>
      <c r="AG1309" t="s">
        <v>52</v>
      </c>
      <c r="AH1309">
        <v>1</v>
      </c>
      <c r="AI1309" t="s">
        <v>68</v>
      </c>
      <c r="AJ1309" t="s">
        <v>52</v>
      </c>
      <c r="AK1309" t="s">
        <v>74</v>
      </c>
      <c r="AM1309" t="s">
        <v>62</v>
      </c>
      <c r="AN1309" t="s">
        <v>53</v>
      </c>
      <c r="AP1309">
        <v>0</v>
      </c>
      <c r="AQ1309">
        <v>0</v>
      </c>
      <c r="AR1309">
        <v>3000</v>
      </c>
      <c r="AS1309">
        <v>5000</v>
      </c>
      <c r="AT1309">
        <v>75000</v>
      </c>
      <c r="AU1309">
        <v>0</v>
      </c>
      <c r="AV1309">
        <v>2000</v>
      </c>
      <c r="AW1309">
        <v>85000</v>
      </c>
    </row>
    <row r="1310" spans="1:49" x14ac:dyDescent="0.35">
      <c r="A1310" s="2" t="s">
        <v>446</v>
      </c>
      <c r="B1310">
        <v>4</v>
      </c>
      <c r="C1310">
        <v>408</v>
      </c>
      <c r="D1310">
        <v>2</v>
      </c>
      <c r="E1310" t="s">
        <v>50</v>
      </c>
      <c r="F1310">
        <v>40</v>
      </c>
      <c r="G1310" t="s">
        <v>72</v>
      </c>
      <c r="I1310" t="s">
        <v>73</v>
      </c>
      <c r="J1310" t="s">
        <v>53</v>
      </c>
      <c r="K1310" t="s">
        <v>53</v>
      </c>
      <c r="L1310" t="s">
        <v>52</v>
      </c>
      <c r="M1310">
        <v>2</v>
      </c>
      <c r="N1310" t="s">
        <v>97</v>
      </c>
      <c r="O1310">
        <v>5</v>
      </c>
      <c r="P1310" s="6">
        <v>5</v>
      </c>
      <c r="Q1310" t="s">
        <v>56</v>
      </c>
      <c r="R1310">
        <v>6</v>
      </c>
      <c r="S1310" s="5">
        <f t="shared" si="20"/>
        <v>1</v>
      </c>
      <c r="T1310" t="s">
        <v>58</v>
      </c>
      <c r="U1310" t="s">
        <v>52</v>
      </c>
      <c r="V1310">
        <v>1</v>
      </c>
      <c r="W1310" t="s">
        <v>52</v>
      </c>
      <c r="X1310">
        <v>2</v>
      </c>
      <c r="AB1310" t="s">
        <v>72</v>
      </c>
      <c r="AD1310" t="s">
        <v>73</v>
      </c>
      <c r="AE1310" t="s">
        <v>53</v>
      </c>
      <c r="AF1310" t="s">
        <v>53</v>
      </c>
      <c r="AG1310" t="s">
        <v>52</v>
      </c>
      <c r="AH1310">
        <v>1</v>
      </c>
      <c r="AI1310" t="s">
        <v>68</v>
      </c>
      <c r="AJ1310" t="s">
        <v>52</v>
      </c>
      <c r="AK1310" t="s">
        <v>74</v>
      </c>
      <c r="AM1310" t="s">
        <v>62</v>
      </c>
      <c r="AN1310" t="s">
        <v>53</v>
      </c>
      <c r="AP1310">
        <v>0</v>
      </c>
      <c r="AQ1310">
        <v>0</v>
      </c>
      <c r="AR1310">
        <v>2000</v>
      </c>
      <c r="AS1310">
        <v>15000</v>
      </c>
      <c r="AT1310">
        <v>72000</v>
      </c>
      <c r="AU1310">
        <v>0</v>
      </c>
      <c r="AV1310">
        <v>2000</v>
      </c>
      <c r="AW1310">
        <v>91000</v>
      </c>
    </row>
    <row r="1311" spans="1:49" hidden="1" x14ac:dyDescent="0.35">
      <c r="A1311" s="2" t="s">
        <v>446</v>
      </c>
      <c r="B1311">
        <v>4</v>
      </c>
      <c r="C1311">
        <v>408</v>
      </c>
      <c r="D1311">
        <v>2</v>
      </c>
      <c r="E1311" t="s">
        <v>50</v>
      </c>
      <c r="F1311">
        <v>40</v>
      </c>
      <c r="G1311" t="s">
        <v>72</v>
      </c>
      <c r="I1311" t="s">
        <v>73</v>
      </c>
      <c r="J1311" t="s">
        <v>53</v>
      </c>
      <c r="K1311" t="s">
        <v>53</v>
      </c>
      <c r="L1311" t="s">
        <v>52</v>
      </c>
      <c r="M1311">
        <v>2</v>
      </c>
      <c r="N1311" t="s">
        <v>97</v>
      </c>
      <c r="O1311">
        <v>5</v>
      </c>
      <c r="P1311" s="2">
        <v>6</v>
      </c>
      <c r="Q1311" t="s">
        <v>56</v>
      </c>
      <c r="R1311">
        <v>4</v>
      </c>
      <c r="S1311" s="5">
        <f t="shared" si="20"/>
        <v>0</v>
      </c>
      <c r="T1311" t="s">
        <v>58</v>
      </c>
      <c r="U1311" t="s">
        <v>52</v>
      </c>
      <c r="V1311">
        <v>1</v>
      </c>
      <c r="W1311" t="s">
        <v>52</v>
      </c>
      <c r="X1311">
        <v>2</v>
      </c>
      <c r="AB1311" t="s">
        <v>72</v>
      </c>
      <c r="AD1311" t="s">
        <v>73</v>
      </c>
      <c r="AE1311" t="s">
        <v>53</v>
      </c>
      <c r="AF1311" t="s">
        <v>53</v>
      </c>
      <c r="AG1311" t="s">
        <v>52</v>
      </c>
      <c r="AH1311">
        <v>1</v>
      </c>
      <c r="AI1311" t="s">
        <v>67</v>
      </c>
      <c r="AJ1311" t="s">
        <v>52</v>
      </c>
      <c r="AK1311" t="s">
        <v>68</v>
      </c>
      <c r="AL1311" t="s">
        <v>69</v>
      </c>
      <c r="AN1311" t="s">
        <v>53</v>
      </c>
    </row>
    <row r="1312" spans="1:49" hidden="1" x14ac:dyDescent="0.35">
      <c r="A1312" s="2" t="s">
        <v>446</v>
      </c>
      <c r="B1312">
        <v>4</v>
      </c>
      <c r="C1312">
        <v>408</v>
      </c>
      <c r="D1312">
        <v>2</v>
      </c>
      <c r="E1312" t="s">
        <v>50</v>
      </c>
      <c r="F1312">
        <v>40</v>
      </c>
      <c r="G1312" t="s">
        <v>72</v>
      </c>
      <c r="I1312" t="s">
        <v>73</v>
      </c>
      <c r="J1312" t="s">
        <v>53</v>
      </c>
      <c r="K1312" t="s">
        <v>53</v>
      </c>
      <c r="L1312" t="s">
        <v>52</v>
      </c>
      <c r="M1312">
        <v>2</v>
      </c>
      <c r="N1312" t="s">
        <v>97</v>
      </c>
      <c r="O1312">
        <v>5</v>
      </c>
      <c r="P1312" s="2">
        <v>7</v>
      </c>
      <c r="Q1312" t="s">
        <v>56</v>
      </c>
      <c r="R1312">
        <v>1</v>
      </c>
      <c r="S1312" s="5">
        <f t="shared" si="20"/>
        <v>0</v>
      </c>
      <c r="T1312" t="s">
        <v>58</v>
      </c>
      <c r="U1312" t="s">
        <v>52</v>
      </c>
      <c r="V1312">
        <v>1</v>
      </c>
      <c r="W1312" t="s">
        <v>52</v>
      </c>
      <c r="X1312">
        <v>2</v>
      </c>
      <c r="AB1312" t="s">
        <v>72</v>
      </c>
    </row>
    <row r="1313" spans="1:49" hidden="1" x14ac:dyDescent="0.35">
      <c r="A1313" s="2" t="s">
        <v>447</v>
      </c>
      <c r="B1313">
        <v>21</v>
      </c>
      <c r="C1313">
        <v>2110</v>
      </c>
      <c r="D1313">
        <v>2</v>
      </c>
      <c r="E1313" t="s">
        <v>50</v>
      </c>
      <c r="F1313">
        <v>33</v>
      </c>
      <c r="G1313" t="s">
        <v>72</v>
      </c>
      <c r="I1313" t="s">
        <v>52</v>
      </c>
      <c r="J1313" t="s">
        <v>52</v>
      </c>
      <c r="K1313" t="s">
        <v>52</v>
      </c>
      <c r="L1313" t="s">
        <v>52</v>
      </c>
      <c r="M1313">
        <v>9</v>
      </c>
      <c r="N1313" t="s">
        <v>80</v>
      </c>
      <c r="O1313">
        <v>1</v>
      </c>
      <c r="P1313" s="2">
        <v>1</v>
      </c>
      <c r="Q1313" t="s">
        <v>50</v>
      </c>
      <c r="R1313">
        <v>33</v>
      </c>
      <c r="S1313" s="5">
        <f t="shared" si="20"/>
        <v>0</v>
      </c>
      <c r="T1313" t="s">
        <v>54</v>
      </c>
      <c r="U1313" t="s">
        <v>53</v>
      </c>
      <c r="W1313" t="s">
        <v>53</v>
      </c>
      <c r="Y1313" t="s">
        <v>55</v>
      </c>
      <c r="Z1313" t="s">
        <v>52</v>
      </c>
      <c r="AA1313">
        <v>2</v>
      </c>
      <c r="AB1313" t="s">
        <v>72</v>
      </c>
      <c r="AD1313" t="s">
        <v>52</v>
      </c>
      <c r="AE1313" t="s">
        <v>52</v>
      </c>
      <c r="AF1313" t="s">
        <v>52</v>
      </c>
      <c r="AG1313" t="s">
        <v>52</v>
      </c>
      <c r="AH1313">
        <v>9</v>
      </c>
      <c r="AI1313" t="s">
        <v>80</v>
      </c>
      <c r="AJ1313" t="s">
        <v>53</v>
      </c>
    </row>
    <row r="1314" spans="1:49" hidden="1" x14ac:dyDescent="0.35">
      <c r="A1314" s="2" t="s">
        <v>447</v>
      </c>
      <c r="B1314">
        <v>21</v>
      </c>
      <c r="C1314">
        <v>2110</v>
      </c>
      <c r="D1314">
        <v>2</v>
      </c>
      <c r="E1314" t="s">
        <v>50</v>
      </c>
      <c r="F1314">
        <v>33</v>
      </c>
      <c r="G1314" t="s">
        <v>72</v>
      </c>
      <c r="I1314" t="s">
        <v>52</v>
      </c>
      <c r="J1314" t="s">
        <v>52</v>
      </c>
      <c r="K1314" t="s">
        <v>52</v>
      </c>
      <c r="L1314" t="s">
        <v>52</v>
      </c>
      <c r="M1314">
        <v>9</v>
      </c>
      <c r="N1314" t="s">
        <v>80</v>
      </c>
      <c r="O1314">
        <v>1</v>
      </c>
      <c r="P1314" s="2">
        <v>2</v>
      </c>
      <c r="Q1314" t="s">
        <v>56</v>
      </c>
      <c r="R1314">
        <v>33</v>
      </c>
      <c r="S1314" s="5">
        <f t="shared" si="20"/>
        <v>0</v>
      </c>
      <c r="T1314" t="s">
        <v>57</v>
      </c>
      <c r="U1314" t="s">
        <v>53</v>
      </c>
      <c r="W1314" t="s">
        <v>53</v>
      </c>
      <c r="Y1314" t="s">
        <v>55</v>
      </c>
      <c r="Z1314" t="s">
        <v>52</v>
      </c>
      <c r="AA1314">
        <v>1</v>
      </c>
      <c r="AB1314" t="s">
        <v>72</v>
      </c>
      <c r="AD1314" t="s">
        <v>73</v>
      </c>
      <c r="AE1314" t="s">
        <v>52</v>
      </c>
      <c r="AF1314" t="s">
        <v>52</v>
      </c>
      <c r="AG1314" t="s">
        <v>52</v>
      </c>
      <c r="AH1314">
        <v>6</v>
      </c>
      <c r="AI1314" t="s">
        <v>79</v>
      </c>
      <c r="AJ1314" t="s">
        <v>53</v>
      </c>
    </row>
    <row r="1315" spans="1:49" hidden="1" x14ac:dyDescent="0.35">
      <c r="A1315" s="2" t="s">
        <v>447</v>
      </c>
      <c r="B1315">
        <v>21</v>
      </c>
      <c r="C1315">
        <v>2110</v>
      </c>
      <c r="D1315">
        <v>2</v>
      </c>
      <c r="E1315" t="s">
        <v>50</v>
      </c>
      <c r="F1315">
        <v>33</v>
      </c>
      <c r="G1315" t="s">
        <v>72</v>
      </c>
      <c r="I1315" t="s">
        <v>52</v>
      </c>
      <c r="J1315" t="s">
        <v>52</v>
      </c>
      <c r="K1315" t="s">
        <v>52</v>
      </c>
      <c r="L1315" t="s">
        <v>52</v>
      </c>
      <c r="M1315">
        <v>9</v>
      </c>
      <c r="N1315" t="s">
        <v>80</v>
      </c>
      <c r="O1315">
        <v>1</v>
      </c>
      <c r="P1315" s="2">
        <v>3</v>
      </c>
      <c r="Q1315" t="s">
        <v>56</v>
      </c>
      <c r="R1315">
        <v>1</v>
      </c>
      <c r="S1315" s="5">
        <f t="shared" si="20"/>
        <v>0</v>
      </c>
      <c r="T1315" t="s">
        <v>58</v>
      </c>
      <c r="U1315" t="s">
        <v>52</v>
      </c>
      <c r="V1315">
        <v>1</v>
      </c>
      <c r="W1315" t="s">
        <v>52</v>
      </c>
      <c r="X1315">
        <v>2</v>
      </c>
      <c r="AB1315" t="s">
        <v>72</v>
      </c>
    </row>
    <row r="1316" spans="1:49" hidden="1" x14ac:dyDescent="0.35">
      <c r="A1316" s="2" t="s">
        <v>448</v>
      </c>
      <c r="B1316">
        <v>17</v>
      </c>
      <c r="C1316">
        <v>1701</v>
      </c>
      <c r="D1316">
        <v>2</v>
      </c>
      <c r="E1316" t="s">
        <v>50</v>
      </c>
      <c r="F1316">
        <v>40</v>
      </c>
      <c r="G1316" t="s">
        <v>72</v>
      </c>
      <c r="I1316" t="s">
        <v>73</v>
      </c>
      <c r="J1316" t="s">
        <v>52</v>
      </c>
      <c r="K1316" t="s">
        <v>52</v>
      </c>
      <c r="L1316" t="s">
        <v>52</v>
      </c>
      <c r="M1316">
        <v>7</v>
      </c>
      <c r="N1316" t="s">
        <v>86</v>
      </c>
      <c r="O1316">
        <v>2</v>
      </c>
      <c r="P1316" s="2">
        <v>1</v>
      </c>
      <c r="Q1316" t="s">
        <v>50</v>
      </c>
      <c r="R1316">
        <v>40</v>
      </c>
      <c r="S1316" s="5">
        <f t="shared" si="20"/>
        <v>0</v>
      </c>
      <c r="T1316" t="s">
        <v>54</v>
      </c>
      <c r="U1316" t="s">
        <v>53</v>
      </c>
      <c r="W1316" t="s">
        <v>52</v>
      </c>
      <c r="X1316">
        <v>5</v>
      </c>
      <c r="Y1316" t="s">
        <v>55</v>
      </c>
      <c r="Z1316" t="s">
        <v>52</v>
      </c>
      <c r="AA1316">
        <v>2</v>
      </c>
      <c r="AB1316" t="s">
        <v>72</v>
      </c>
      <c r="AD1316" t="s">
        <v>73</v>
      </c>
      <c r="AE1316" t="s">
        <v>52</v>
      </c>
      <c r="AF1316" t="s">
        <v>52</v>
      </c>
      <c r="AG1316" t="s">
        <v>52</v>
      </c>
      <c r="AH1316">
        <v>7</v>
      </c>
      <c r="AI1316" t="s">
        <v>86</v>
      </c>
      <c r="AJ1316" t="s">
        <v>53</v>
      </c>
    </row>
    <row r="1317" spans="1:49" hidden="1" x14ac:dyDescent="0.35">
      <c r="A1317" s="2" t="s">
        <v>448</v>
      </c>
      <c r="B1317">
        <v>17</v>
      </c>
      <c r="C1317">
        <v>1701</v>
      </c>
      <c r="D1317">
        <v>2</v>
      </c>
      <c r="E1317" t="s">
        <v>50</v>
      </c>
      <c r="F1317">
        <v>40</v>
      </c>
      <c r="G1317" t="s">
        <v>72</v>
      </c>
      <c r="I1317" t="s">
        <v>73</v>
      </c>
      <c r="J1317" t="s">
        <v>52</v>
      </c>
      <c r="K1317" t="s">
        <v>52</v>
      </c>
      <c r="L1317" t="s">
        <v>52</v>
      </c>
      <c r="M1317">
        <v>7</v>
      </c>
      <c r="N1317" t="s">
        <v>86</v>
      </c>
      <c r="O1317">
        <v>2</v>
      </c>
      <c r="P1317" s="2">
        <v>2</v>
      </c>
      <c r="Q1317" t="s">
        <v>56</v>
      </c>
      <c r="R1317">
        <v>39</v>
      </c>
      <c r="S1317" s="5">
        <f t="shared" si="20"/>
        <v>0</v>
      </c>
      <c r="T1317" t="s">
        <v>57</v>
      </c>
      <c r="U1317" t="s">
        <v>53</v>
      </c>
      <c r="W1317" t="s">
        <v>53</v>
      </c>
      <c r="Y1317" t="s">
        <v>55</v>
      </c>
      <c r="Z1317" t="s">
        <v>52</v>
      </c>
      <c r="AA1317">
        <v>1</v>
      </c>
      <c r="AB1317" t="s">
        <v>72</v>
      </c>
      <c r="AD1317" t="s">
        <v>73</v>
      </c>
      <c r="AE1317" t="s">
        <v>52</v>
      </c>
      <c r="AF1317" t="s">
        <v>52</v>
      </c>
      <c r="AG1317" t="s">
        <v>52</v>
      </c>
      <c r="AH1317">
        <v>5</v>
      </c>
      <c r="AI1317" t="s">
        <v>78</v>
      </c>
      <c r="AJ1317" t="s">
        <v>53</v>
      </c>
    </row>
    <row r="1318" spans="1:49" x14ac:dyDescent="0.35">
      <c r="A1318" s="2" t="s">
        <v>448</v>
      </c>
      <c r="B1318">
        <v>17</v>
      </c>
      <c r="C1318">
        <v>1701</v>
      </c>
      <c r="D1318">
        <v>2</v>
      </c>
      <c r="E1318" t="s">
        <v>50</v>
      </c>
      <c r="F1318">
        <v>40</v>
      </c>
      <c r="G1318" t="s">
        <v>72</v>
      </c>
      <c r="I1318" t="s">
        <v>73</v>
      </c>
      <c r="J1318" t="s">
        <v>52</v>
      </c>
      <c r="K1318" t="s">
        <v>52</v>
      </c>
      <c r="L1318" t="s">
        <v>52</v>
      </c>
      <c r="M1318">
        <v>7</v>
      </c>
      <c r="N1318" t="s">
        <v>86</v>
      </c>
      <c r="O1318">
        <v>2</v>
      </c>
      <c r="P1318" s="6">
        <v>3</v>
      </c>
      <c r="Q1318" t="s">
        <v>50</v>
      </c>
      <c r="R1318">
        <v>14</v>
      </c>
      <c r="S1318" s="5">
        <f t="shared" si="20"/>
        <v>1</v>
      </c>
      <c r="T1318" t="s">
        <v>58</v>
      </c>
      <c r="U1318" t="s">
        <v>52</v>
      </c>
      <c r="V1318">
        <v>1</v>
      </c>
      <c r="W1318" t="s">
        <v>52</v>
      </c>
      <c r="X1318">
        <v>2</v>
      </c>
      <c r="Y1318" t="s">
        <v>59</v>
      </c>
      <c r="AB1318" t="s">
        <v>72</v>
      </c>
      <c r="AD1318" t="s">
        <v>73</v>
      </c>
      <c r="AE1318" t="s">
        <v>52</v>
      </c>
      <c r="AF1318" t="s">
        <v>52</v>
      </c>
      <c r="AG1318" t="s">
        <v>52</v>
      </c>
      <c r="AH1318">
        <v>7</v>
      </c>
      <c r="AI1318" t="s">
        <v>86</v>
      </c>
      <c r="AJ1318" t="s">
        <v>52</v>
      </c>
      <c r="AK1318" t="s">
        <v>87</v>
      </c>
      <c r="AM1318" t="s">
        <v>62</v>
      </c>
      <c r="AN1318" t="s">
        <v>52</v>
      </c>
      <c r="AP1318">
        <v>200000</v>
      </c>
      <c r="AQ1318">
        <v>0</v>
      </c>
      <c r="AR1318">
        <v>25000</v>
      </c>
      <c r="AS1318">
        <v>45000</v>
      </c>
      <c r="AT1318">
        <v>800000</v>
      </c>
      <c r="AU1318">
        <v>0</v>
      </c>
      <c r="AV1318">
        <v>10000</v>
      </c>
      <c r="AW1318">
        <v>1080000</v>
      </c>
    </row>
    <row r="1319" spans="1:49" x14ac:dyDescent="0.35">
      <c r="A1319" s="2" t="s">
        <v>448</v>
      </c>
      <c r="B1319">
        <v>17</v>
      </c>
      <c r="C1319">
        <v>1701</v>
      </c>
      <c r="D1319">
        <v>2</v>
      </c>
      <c r="E1319" t="s">
        <v>50</v>
      </c>
      <c r="F1319">
        <v>40</v>
      </c>
      <c r="G1319" t="s">
        <v>72</v>
      </c>
      <c r="I1319" t="s">
        <v>73</v>
      </c>
      <c r="J1319" t="s">
        <v>52</v>
      </c>
      <c r="K1319" t="s">
        <v>52</v>
      </c>
      <c r="L1319" t="s">
        <v>52</v>
      </c>
      <c r="M1319">
        <v>7</v>
      </c>
      <c r="N1319" t="s">
        <v>86</v>
      </c>
      <c r="O1319">
        <v>2</v>
      </c>
      <c r="P1319" s="6">
        <v>4</v>
      </c>
      <c r="Q1319" t="s">
        <v>56</v>
      </c>
      <c r="R1319">
        <v>10</v>
      </c>
      <c r="S1319" s="5">
        <f t="shared" si="20"/>
        <v>1</v>
      </c>
      <c r="T1319" t="s">
        <v>58</v>
      </c>
      <c r="U1319" t="s">
        <v>52</v>
      </c>
      <c r="V1319">
        <v>1</v>
      </c>
      <c r="W1319" t="s">
        <v>52</v>
      </c>
      <c r="X1319">
        <v>2</v>
      </c>
      <c r="AB1319" t="s">
        <v>72</v>
      </c>
      <c r="AD1319" t="s">
        <v>73</v>
      </c>
      <c r="AE1319" t="s">
        <v>52</v>
      </c>
      <c r="AF1319" t="s">
        <v>52</v>
      </c>
      <c r="AG1319" t="s">
        <v>52</v>
      </c>
      <c r="AH1319">
        <v>4</v>
      </c>
      <c r="AI1319" t="s">
        <v>83</v>
      </c>
      <c r="AJ1319" t="s">
        <v>52</v>
      </c>
      <c r="AK1319" t="s">
        <v>84</v>
      </c>
      <c r="AM1319" t="s">
        <v>62</v>
      </c>
      <c r="AN1319" t="s">
        <v>52</v>
      </c>
      <c r="AP1319">
        <v>150000</v>
      </c>
      <c r="AQ1319">
        <v>0</v>
      </c>
      <c r="AR1319">
        <v>25000</v>
      </c>
      <c r="AS1319">
        <v>35000</v>
      </c>
      <c r="AT1319">
        <v>700000</v>
      </c>
      <c r="AU1319">
        <v>0</v>
      </c>
      <c r="AV1319">
        <v>5000</v>
      </c>
      <c r="AW1319">
        <v>915000</v>
      </c>
    </row>
    <row r="1320" spans="1:49" hidden="1" x14ac:dyDescent="0.35">
      <c r="A1320" s="2" t="s">
        <v>448</v>
      </c>
      <c r="B1320">
        <v>17</v>
      </c>
      <c r="C1320">
        <v>1701</v>
      </c>
      <c r="D1320">
        <v>2</v>
      </c>
      <c r="E1320" t="s">
        <v>50</v>
      </c>
      <c r="F1320">
        <v>40</v>
      </c>
      <c r="G1320" t="s">
        <v>72</v>
      </c>
      <c r="I1320" t="s">
        <v>73</v>
      </c>
      <c r="J1320" t="s">
        <v>52</v>
      </c>
      <c r="K1320" t="s">
        <v>52</v>
      </c>
      <c r="L1320" t="s">
        <v>52</v>
      </c>
      <c r="M1320">
        <v>7</v>
      </c>
      <c r="N1320" t="s">
        <v>86</v>
      </c>
      <c r="O1320">
        <v>2</v>
      </c>
      <c r="P1320" s="2">
        <v>5</v>
      </c>
      <c r="Q1320" t="s">
        <v>56</v>
      </c>
      <c r="R1320">
        <v>80</v>
      </c>
      <c r="S1320" s="5">
        <f t="shared" si="20"/>
        <v>0</v>
      </c>
      <c r="T1320" t="s">
        <v>125</v>
      </c>
      <c r="U1320" t="s">
        <v>53</v>
      </c>
      <c r="W1320" t="s">
        <v>53</v>
      </c>
      <c r="Y1320" t="s">
        <v>92</v>
      </c>
      <c r="AB1320" t="s">
        <v>72</v>
      </c>
      <c r="AD1320" t="s">
        <v>73</v>
      </c>
      <c r="AE1320" t="s">
        <v>53</v>
      </c>
      <c r="AF1320" t="s">
        <v>53</v>
      </c>
      <c r="AG1320" t="s">
        <v>52</v>
      </c>
      <c r="AH1320">
        <v>3</v>
      </c>
      <c r="AI1320" t="s">
        <v>67</v>
      </c>
      <c r="AJ1320" t="s">
        <v>53</v>
      </c>
    </row>
    <row r="1321" spans="1:49" hidden="1" x14ac:dyDescent="0.35">
      <c r="A1321" s="2" t="s">
        <v>449</v>
      </c>
      <c r="B1321">
        <v>8</v>
      </c>
      <c r="C1321">
        <v>807</v>
      </c>
      <c r="D1321">
        <v>1</v>
      </c>
      <c r="E1321" t="s">
        <v>50</v>
      </c>
      <c r="F1321">
        <v>65</v>
      </c>
      <c r="G1321" t="s">
        <v>72</v>
      </c>
      <c r="I1321" t="s">
        <v>73</v>
      </c>
      <c r="J1321" t="s">
        <v>52</v>
      </c>
      <c r="K1321" t="s">
        <v>52</v>
      </c>
      <c r="L1321" t="s">
        <v>52</v>
      </c>
      <c r="M1321">
        <v>6</v>
      </c>
      <c r="N1321" t="s">
        <v>79</v>
      </c>
      <c r="O1321">
        <v>4</v>
      </c>
      <c r="P1321" s="2">
        <v>1</v>
      </c>
      <c r="Q1321" t="s">
        <v>50</v>
      </c>
      <c r="R1321">
        <v>65</v>
      </c>
      <c r="S1321" s="5">
        <f t="shared" si="20"/>
        <v>0</v>
      </c>
      <c r="T1321" t="s">
        <v>54</v>
      </c>
      <c r="U1321" t="s">
        <v>53</v>
      </c>
      <c r="W1321" t="s">
        <v>53</v>
      </c>
      <c r="Y1321" t="s">
        <v>55</v>
      </c>
      <c r="Z1321" t="s">
        <v>52</v>
      </c>
      <c r="AA1321">
        <v>2</v>
      </c>
      <c r="AB1321" t="s">
        <v>72</v>
      </c>
      <c r="AD1321" t="s">
        <v>73</v>
      </c>
      <c r="AE1321" t="s">
        <v>52</v>
      </c>
      <c r="AF1321" t="s">
        <v>52</v>
      </c>
      <c r="AG1321" t="s">
        <v>52</v>
      </c>
      <c r="AH1321">
        <v>6</v>
      </c>
      <c r="AI1321" t="s">
        <v>79</v>
      </c>
      <c r="AJ1321" t="s">
        <v>53</v>
      </c>
    </row>
    <row r="1322" spans="1:49" hidden="1" x14ac:dyDescent="0.35">
      <c r="A1322" s="2" t="s">
        <v>449</v>
      </c>
      <c r="B1322">
        <v>8</v>
      </c>
      <c r="C1322">
        <v>807</v>
      </c>
      <c r="D1322">
        <v>1</v>
      </c>
      <c r="E1322" t="s">
        <v>50</v>
      </c>
      <c r="F1322">
        <v>65</v>
      </c>
      <c r="G1322" t="s">
        <v>72</v>
      </c>
      <c r="I1322" t="s">
        <v>73</v>
      </c>
      <c r="J1322" t="s">
        <v>52</v>
      </c>
      <c r="K1322" t="s">
        <v>52</v>
      </c>
      <c r="L1322" t="s">
        <v>52</v>
      </c>
      <c r="M1322">
        <v>6</v>
      </c>
      <c r="N1322" t="s">
        <v>79</v>
      </c>
      <c r="O1322">
        <v>4</v>
      </c>
      <c r="P1322" s="2">
        <v>2</v>
      </c>
      <c r="Q1322" t="s">
        <v>56</v>
      </c>
      <c r="R1322">
        <v>63</v>
      </c>
      <c r="S1322" s="5">
        <f t="shared" si="20"/>
        <v>0</v>
      </c>
      <c r="T1322" t="s">
        <v>57</v>
      </c>
      <c r="U1322" t="s">
        <v>53</v>
      </c>
      <c r="W1322" t="s">
        <v>53</v>
      </c>
      <c r="Y1322" t="s">
        <v>55</v>
      </c>
      <c r="Z1322" t="s">
        <v>52</v>
      </c>
      <c r="AA1322">
        <v>1</v>
      </c>
      <c r="AB1322" t="s">
        <v>72</v>
      </c>
      <c r="AD1322" t="s">
        <v>73</v>
      </c>
      <c r="AE1322" t="s">
        <v>52</v>
      </c>
      <c r="AF1322" t="s">
        <v>52</v>
      </c>
      <c r="AG1322" t="s">
        <v>52</v>
      </c>
      <c r="AH1322">
        <v>6</v>
      </c>
      <c r="AI1322" t="s">
        <v>79</v>
      </c>
      <c r="AJ1322" t="s">
        <v>53</v>
      </c>
    </row>
    <row r="1323" spans="1:49" hidden="1" x14ac:dyDescent="0.35">
      <c r="A1323" s="2" t="s">
        <v>449</v>
      </c>
      <c r="B1323">
        <v>8</v>
      </c>
      <c r="C1323">
        <v>807</v>
      </c>
      <c r="D1323">
        <v>1</v>
      </c>
      <c r="E1323" t="s">
        <v>50</v>
      </c>
      <c r="F1323">
        <v>65</v>
      </c>
      <c r="G1323" t="s">
        <v>72</v>
      </c>
      <c r="I1323" t="s">
        <v>73</v>
      </c>
      <c r="J1323" t="s">
        <v>52</v>
      </c>
      <c r="K1323" t="s">
        <v>52</v>
      </c>
      <c r="L1323" t="s">
        <v>52</v>
      </c>
      <c r="M1323">
        <v>6</v>
      </c>
      <c r="N1323" t="s">
        <v>79</v>
      </c>
      <c r="O1323">
        <v>4</v>
      </c>
      <c r="P1323" s="2">
        <v>3</v>
      </c>
      <c r="Q1323" t="s">
        <v>56</v>
      </c>
      <c r="R1323">
        <v>32</v>
      </c>
      <c r="S1323" s="5">
        <f t="shared" si="20"/>
        <v>0</v>
      </c>
      <c r="T1323" t="s">
        <v>58</v>
      </c>
      <c r="U1323" t="s">
        <v>52</v>
      </c>
      <c r="V1323">
        <v>1</v>
      </c>
      <c r="W1323" t="s">
        <v>52</v>
      </c>
      <c r="X1323">
        <v>2</v>
      </c>
      <c r="Y1323" t="s">
        <v>55</v>
      </c>
      <c r="Z1323" t="s">
        <v>52</v>
      </c>
      <c r="AA1323">
        <v>8</v>
      </c>
      <c r="AB1323" t="s">
        <v>72</v>
      </c>
      <c r="AD1323" t="s">
        <v>73</v>
      </c>
      <c r="AE1323" t="s">
        <v>52</v>
      </c>
      <c r="AF1323" t="s">
        <v>52</v>
      </c>
      <c r="AG1323" t="s">
        <v>52</v>
      </c>
      <c r="AH1323">
        <v>10</v>
      </c>
      <c r="AI1323" t="s">
        <v>107</v>
      </c>
      <c r="AJ1323" t="s">
        <v>53</v>
      </c>
    </row>
    <row r="1324" spans="1:49" hidden="1" x14ac:dyDescent="0.35">
      <c r="A1324" s="2" t="s">
        <v>449</v>
      </c>
      <c r="B1324">
        <v>8</v>
      </c>
      <c r="C1324">
        <v>807</v>
      </c>
      <c r="D1324">
        <v>1</v>
      </c>
      <c r="E1324" t="s">
        <v>50</v>
      </c>
      <c r="F1324">
        <v>65</v>
      </c>
      <c r="G1324" t="s">
        <v>72</v>
      </c>
      <c r="I1324" t="s">
        <v>73</v>
      </c>
      <c r="J1324" t="s">
        <v>52</v>
      </c>
      <c r="K1324" t="s">
        <v>52</v>
      </c>
      <c r="L1324" t="s">
        <v>52</v>
      </c>
      <c r="M1324">
        <v>6</v>
      </c>
      <c r="N1324" t="s">
        <v>79</v>
      </c>
      <c r="O1324">
        <v>4</v>
      </c>
      <c r="P1324" s="2">
        <v>4</v>
      </c>
      <c r="Q1324" t="s">
        <v>50</v>
      </c>
      <c r="R1324">
        <v>8</v>
      </c>
      <c r="S1324" s="5">
        <f t="shared" si="20"/>
        <v>0</v>
      </c>
      <c r="T1324" t="s">
        <v>102</v>
      </c>
      <c r="U1324" t="s">
        <v>52</v>
      </c>
      <c r="V1324">
        <v>8</v>
      </c>
      <c r="W1324" t="s">
        <v>52</v>
      </c>
      <c r="X1324">
        <v>3</v>
      </c>
      <c r="AB1324" t="s">
        <v>72</v>
      </c>
      <c r="AD1324" t="s">
        <v>73</v>
      </c>
      <c r="AE1324" t="s">
        <v>52</v>
      </c>
      <c r="AF1324" t="s">
        <v>52</v>
      </c>
      <c r="AG1324" t="s">
        <v>52</v>
      </c>
      <c r="AH1324">
        <v>4</v>
      </c>
      <c r="AI1324" t="s">
        <v>63</v>
      </c>
      <c r="AJ1324" t="s">
        <v>52</v>
      </c>
      <c r="AK1324" t="s">
        <v>64</v>
      </c>
      <c r="AM1324" t="s">
        <v>62</v>
      </c>
      <c r="AN1324" t="s">
        <v>53</v>
      </c>
      <c r="AP1324">
        <v>0</v>
      </c>
      <c r="AQ1324">
        <v>250000</v>
      </c>
      <c r="AR1324">
        <v>50000</v>
      </c>
      <c r="AS1324">
        <v>120000</v>
      </c>
      <c r="AT1324">
        <v>600000</v>
      </c>
      <c r="AU1324">
        <v>0</v>
      </c>
      <c r="AV1324">
        <v>40000</v>
      </c>
      <c r="AW1324">
        <v>1060000</v>
      </c>
    </row>
    <row r="1325" spans="1:49" hidden="1" x14ac:dyDescent="0.35">
      <c r="A1325" s="2" t="s">
        <v>449</v>
      </c>
      <c r="B1325">
        <v>8</v>
      </c>
      <c r="C1325">
        <v>807</v>
      </c>
      <c r="D1325">
        <v>1</v>
      </c>
      <c r="E1325" t="s">
        <v>50</v>
      </c>
      <c r="F1325">
        <v>65</v>
      </c>
      <c r="G1325" t="s">
        <v>72</v>
      </c>
      <c r="I1325" t="s">
        <v>73</v>
      </c>
      <c r="J1325" t="s">
        <v>52</v>
      </c>
      <c r="K1325" t="s">
        <v>52</v>
      </c>
      <c r="L1325" t="s">
        <v>52</v>
      </c>
      <c r="M1325">
        <v>6</v>
      </c>
      <c r="N1325" t="s">
        <v>79</v>
      </c>
      <c r="O1325">
        <v>4</v>
      </c>
      <c r="P1325" s="2">
        <v>5</v>
      </c>
      <c r="Q1325" t="s">
        <v>50</v>
      </c>
      <c r="R1325">
        <v>6</v>
      </c>
      <c r="S1325" s="5">
        <f t="shared" si="20"/>
        <v>0</v>
      </c>
      <c r="T1325" t="s">
        <v>102</v>
      </c>
      <c r="U1325" t="s">
        <v>52</v>
      </c>
      <c r="V1325">
        <v>8</v>
      </c>
      <c r="W1325" t="s">
        <v>52</v>
      </c>
      <c r="X1325">
        <v>3</v>
      </c>
      <c r="AB1325" t="s">
        <v>72</v>
      </c>
      <c r="AD1325" t="s">
        <v>73</v>
      </c>
      <c r="AE1325" t="s">
        <v>53</v>
      </c>
      <c r="AF1325" t="s">
        <v>53</v>
      </c>
      <c r="AG1325" t="s">
        <v>52</v>
      </c>
      <c r="AH1325">
        <v>2</v>
      </c>
      <c r="AI1325" t="s">
        <v>68</v>
      </c>
      <c r="AJ1325" t="s">
        <v>52</v>
      </c>
      <c r="AK1325" t="s">
        <v>74</v>
      </c>
      <c r="AM1325" t="s">
        <v>62</v>
      </c>
      <c r="AN1325" t="s">
        <v>53</v>
      </c>
      <c r="AP1325">
        <v>0</v>
      </c>
      <c r="AQ1325">
        <v>40000</v>
      </c>
      <c r="AR1325">
        <v>80000</v>
      </c>
      <c r="AS1325">
        <v>60000</v>
      </c>
      <c r="AT1325">
        <v>160000</v>
      </c>
      <c r="AU1325">
        <v>0</v>
      </c>
      <c r="AV1325">
        <v>0</v>
      </c>
      <c r="AW1325">
        <v>340000</v>
      </c>
    </row>
    <row r="1326" spans="1:49" hidden="1" x14ac:dyDescent="0.35">
      <c r="A1326" s="2" t="s">
        <v>449</v>
      </c>
      <c r="B1326">
        <v>8</v>
      </c>
      <c r="C1326">
        <v>807</v>
      </c>
      <c r="D1326">
        <v>1</v>
      </c>
      <c r="E1326" t="s">
        <v>50</v>
      </c>
      <c r="F1326">
        <v>65</v>
      </c>
      <c r="G1326" t="s">
        <v>72</v>
      </c>
      <c r="I1326" t="s">
        <v>73</v>
      </c>
      <c r="J1326" t="s">
        <v>52</v>
      </c>
      <c r="K1326" t="s">
        <v>52</v>
      </c>
      <c r="L1326" t="s">
        <v>52</v>
      </c>
      <c r="M1326">
        <v>6</v>
      </c>
      <c r="N1326" t="s">
        <v>79</v>
      </c>
      <c r="O1326">
        <v>4</v>
      </c>
      <c r="P1326" s="2">
        <v>6</v>
      </c>
      <c r="Q1326" t="s">
        <v>56</v>
      </c>
      <c r="R1326">
        <v>3</v>
      </c>
      <c r="S1326" s="5">
        <f t="shared" si="20"/>
        <v>0</v>
      </c>
      <c r="T1326" t="s">
        <v>102</v>
      </c>
      <c r="U1326" t="s">
        <v>52</v>
      </c>
      <c r="V1326">
        <v>8</v>
      </c>
      <c r="W1326" t="s">
        <v>52</v>
      </c>
      <c r="X1326">
        <v>3</v>
      </c>
      <c r="AB1326" t="s">
        <v>72</v>
      </c>
      <c r="AD1326" t="s">
        <v>73</v>
      </c>
      <c r="AE1326" t="s">
        <v>53</v>
      </c>
      <c r="AF1326" t="s">
        <v>53</v>
      </c>
      <c r="AG1326" t="s">
        <v>53</v>
      </c>
      <c r="AO1326" t="s">
        <v>70</v>
      </c>
    </row>
    <row r="1327" spans="1:49" hidden="1" x14ac:dyDescent="0.35">
      <c r="A1327" s="2" t="s">
        <v>449</v>
      </c>
      <c r="B1327">
        <v>8</v>
      </c>
      <c r="C1327">
        <v>807</v>
      </c>
      <c r="D1327">
        <v>1</v>
      </c>
      <c r="E1327" t="s">
        <v>50</v>
      </c>
      <c r="F1327">
        <v>65</v>
      </c>
      <c r="G1327" t="s">
        <v>72</v>
      </c>
      <c r="I1327" t="s">
        <v>73</v>
      </c>
      <c r="J1327" t="s">
        <v>52</v>
      </c>
      <c r="K1327" t="s">
        <v>52</v>
      </c>
      <c r="L1327" t="s">
        <v>52</v>
      </c>
      <c r="M1327">
        <v>6</v>
      </c>
      <c r="N1327" t="s">
        <v>79</v>
      </c>
      <c r="O1327">
        <v>4</v>
      </c>
      <c r="P1327" s="2">
        <v>7</v>
      </c>
      <c r="Q1327" t="s">
        <v>56</v>
      </c>
      <c r="R1327">
        <v>0</v>
      </c>
      <c r="S1327" s="5">
        <f t="shared" si="20"/>
        <v>0</v>
      </c>
      <c r="T1327" t="s">
        <v>102</v>
      </c>
      <c r="U1327" t="s">
        <v>52</v>
      </c>
      <c r="V1327">
        <v>8</v>
      </c>
      <c r="W1327" t="s">
        <v>52</v>
      </c>
      <c r="X1327">
        <v>3</v>
      </c>
      <c r="AB1327" t="s">
        <v>72</v>
      </c>
    </row>
    <row r="1328" spans="1:49" hidden="1" x14ac:dyDescent="0.35">
      <c r="A1328" s="2" t="s">
        <v>449</v>
      </c>
      <c r="B1328">
        <v>8</v>
      </c>
      <c r="C1328">
        <v>807</v>
      </c>
      <c r="D1328">
        <v>1</v>
      </c>
      <c r="E1328" t="s">
        <v>50</v>
      </c>
      <c r="F1328">
        <v>65</v>
      </c>
      <c r="G1328" t="s">
        <v>72</v>
      </c>
      <c r="I1328" t="s">
        <v>73</v>
      </c>
      <c r="J1328" t="s">
        <v>52</v>
      </c>
      <c r="K1328" t="s">
        <v>52</v>
      </c>
      <c r="L1328" t="s">
        <v>52</v>
      </c>
      <c r="M1328">
        <v>6</v>
      </c>
      <c r="N1328" t="s">
        <v>79</v>
      </c>
      <c r="O1328">
        <v>4</v>
      </c>
      <c r="P1328" s="2">
        <v>8</v>
      </c>
      <c r="Q1328" t="s">
        <v>50</v>
      </c>
      <c r="R1328">
        <v>31</v>
      </c>
      <c r="S1328" s="5">
        <f t="shared" si="20"/>
        <v>0</v>
      </c>
      <c r="T1328" t="s">
        <v>99</v>
      </c>
      <c r="U1328" t="s">
        <v>53</v>
      </c>
      <c r="W1328" t="s">
        <v>53</v>
      </c>
      <c r="Y1328" t="s">
        <v>55</v>
      </c>
      <c r="Z1328" t="s">
        <v>52</v>
      </c>
      <c r="AA1328">
        <v>3</v>
      </c>
      <c r="AB1328" t="s">
        <v>72</v>
      </c>
      <c r="AD1328" t="s">
        <v>73</v>
      </c>
      <c r="AE1328" t="s">
        <v>52</v>
      </c>
      <c r="AF1328" t="s">
        <v>52</v>
      </c>
      <c r="AG1328" t="s">
        <v>52</v>
      </c>
      <c r="AH1328">
        <v>6</v>
      </c>
      <c r="AI1328" t="s">
        <v>79</v>
      </c>
      <c r="AJ1328" t="s">
        <v>53</v>
      </c>
    </row>
    <row r="1329" spans="1:49" hidden="1" x14ac:dyDescent="0.35">
      <c r="A1329" s="2" t="s">
        <v>450</v>
      </c>
      <c r="B1329">
        <v>15</v>
      </c>
      <c r="C1329">
        <v>1501</v>
      </c>
      <c r="D1329">
        <v>2</v>
      </c>
      <c r="E1329" t="s">
        <v>50</v>
      </c>
      <c r="F1329">
        <v>26</v>
      </c>
      <c r="G1329" t="s">
        <v>72</v>
      </c>
      <c r="I1329" t="s">
        <v>73</v>
      </c>
      <c r="J1329" t="s">
        <v>52</v>
      </c>
      <c r="K1329" t="s">
        <v>52</v>
      </c>
      <c r="L1329" t="s">
        <v>52</v>
      </c>
      <c r="M1329">
        <v>10</v>
      </c>
      <c r="N1329" t="s">
        <v>107</v>
      </c>
      <c r="O1329">
        <v>2</v>
      </c>
      <c r="P1329" s="2">
        <v>1</v>
      </c>
      <c r="Q1329" t="s">
        <v>50</v>
      </c>
      <c r="R1329">
        <v>26</v>
      </c>
      <c r="S1329" s="5">
        <f t="shared" si="20"/>
        <v>0</v>
      </c>
      <c r="T1329" t="s">
        <v>54</v>
      </c>
      <c r="U1329" t="s">
        <v>53</v>
      </c>
      <c r="W1329" t="s">
        <v>53</v>
      </c>
      <c r="Y1329" t="s">
        <v>55</v>
      </c>
      <c r="Z1329" t="s">
        <v>52</v>
      </c>
      <c r="AA1329">
        <v>2</v>
      </c>
      <c r="AB1329" t="s">
        <v>72</v>
      </c>
      <c r="AD1329" t="s">
        <v>73</v>
      </c>
      <c r="AE1329" t="s">
        <v>52</v>
      </c>
      <c r="AF1329" t="s">
        <v>52</v>
      </c>
      <c r="AG1329" t="s">
        <v>52</v>
      </c>
      <c r="AH1329">
        <v>10</v>
      </c>
      <c r="AI1329" t="s">
        <v>107</v>
      </c>
      <c r="AJ1329" t="s">
        <v>53</v>
      </c>
    </row>
    <row r="1330" spans="1:49" hidden="1" x14ac:dyDescent="0.35">
      <c r="A1330" s="2" t="s">
        <v>450</v>
      </c>
      <c r="B1330">
        <v>15</v>
      </c>
      <c r="C1330">
        <v>1501</v>
      </c>
      <c r="D1330">
        <v>2</v>
      </c>
      <c r="E1330" t="s">
        <v>50</v>
      </c>
      <c r="F1330">
        <v>26</v>
      </c>
      <c r="G1330" t="s">
        <v>72</v>
      </c>
      <c r="I1330" t="s">
        <v>73</v>
      </c>
      <c r="J1330" t="s">
        <v>52</v>
      </c>
      <c r="K1330" t="s">
        <v>52</v>
      </c>
      <c r="L1330" t="s">
        <v>52</v>
      </c>
      <c r="M1330">
        <v>10</v>
      </c>
      <c r="N1330" t="s">
        <v>107</v>
      </c>
      <c r="O1330">
        <v>2</v>
      </c>
      <c r="P1330" s="2">
        <v>2</v>
      </c>
      <c r="Q1330" t="s">
        <v>56</v>
      </c>
      <c r="R1330">
        <v>21</v>
      </c>
      <c r="S1330" s="5">
        <f t="shared" si="20"/>
        <v>0</v>
      </c>
      <c r="T1330" t="s">
        <v>57</v>
      </c>
      <c r="U1330" t="s">
        <v>53</v>
      </c>
      <c r="W1330" t="s">
        <v>53</v>
      </c>
      <c r="Y1330" t="s">
        <v>55</v>
      </c>
      <c r="Z1330" t="s">
        <v>52</v>
      </c>
      <c r="AA1330">
        <v>1</v>
      </c>
      <c r="AB1330" t="s">
        <v>72</v>
      </c>
      <c r="AD1330" t="s">
        <v>73</v>
      </c>
      <c r="AE1330" t="s">
        <v>52</v>
      </c>
      <c r="AF1330" t="s">
        <v>52</v>
      </c>
      <c r="AG1330" t="s">
        <v>52</v>
      </c>
      <c r="AH1330">
        <v>7</v>
      </c>
      <c r="AI1330" t="s">
        <v>86</v>
      </c>
      <c r="AJ1330" t="s">
        <v>53</v>
      </c>
    </row>
    <row r="1331" spans="1:49" hidden="1" x14ac:dyDescent="0.35">
      <c r="A1331" s="2" t="s">
        <v>450</v>
      </c>
      <c r="B1331">
        <v>15</v>
      </c>
      <c r="C1331">
        <v>1501</v>
      </c>
      <c r="D1331">
        <v>2</v>
      </c>
      <c r="E1331" t="s">
        <v>50</v>
      </c>
      <c r="F1331">
        <v>26</v>
      </c>
      <c r="G1331" t="s">
        <v>72</v>
      </c>
      <c r="I1331" t="s">
        <v>73</v>
      </c>
      <c r="J1331" t="s">
        <v>52</v>
      </c>
      <c r="K1331" t="s">
        <v>52</v>
      </c>
      <c r="L1331" t="s">
        <v>52</v>
      </c>
      <c r="M1331">
        <v>10</v>
      </c>
      <c r="N1331" t="s">
        <v>107</v>
      </c>
      <c r="O1331">
        <v>2</v>
      </c>
      <c r="P1331" s="2">
        <v>3</v>
      </c>
      <c r="Q1331" t="s">
        <v>50</v>
      </c>
      <c r="R1331">
        <v>3</v>
      </c>
      <c r="S1331" s="5">
        <f t="shared" si="20"/>
        <v>0</v>
      </c>
      <c r="T1331" t="s">
        <v>58</v>
      </c>
      <c r="U1331" t="s">
        <v>52</v>
      </c>
      <c r="V1331">
        <v>1</v>
      </c>
      <c r="W1331" t="s">
        <v>52</v>
      </c>
      <c r="X1331">
        <v>2</v>
      </c>
      <c r="AB1331" t="s">
        <v>72</v>
      </c>
      <c r="AD1331" t="s">
        <v>73</v>
      </c>
      <c r="AE1331" t="s">
        <v>53</v>
      </c>
      <c r="AF1331" t="s">
        <v>53</v>
      </c>
      <c r="AG1331" t="s">
        <v>53</v>
      </c>
      <c r="AO1331" t="s">
        <v>70</v>
      </c>
    </row>
    <row r="1332" spans="1:49" hidden="1" x14ac:dyDescent="0.35">
      <c r="A1332" s="2" t="s">
        <v>450</v>
      </c>
      <c r="B1332">
        <v>15</v>
      </c>
      <c r="C1332">
        <v>1501</v>
      </c>
      <c r="D1332">
        <v>2</v>
      </c>
      <c r="E1332" t="s">
        <v>50</v>
      </c>
      <c r="F1332">
        <v>26</v>
      </c>
      <c r="G1332" t="s">
        <v>72</v>
      </c>
      <c r="I1332" t="s">
        <v>73</v>
      </c>
      <c r="J1332" t="s">
        <v>52</v>
      </c>
      <c r="K1332" t="s">
        <v>52</v>
      </c>
      <c r="L1332" t="s">
        <v>52</v>
      </c>
      <c r="M1332">
        <v>10</v>
      </c>
      <c r="N1332" t="s">
        <v>107</v>
      </c>
      <c r="O1332">
        <v>2</v>
      </c>
      <c r="P1332" s="2">
        <v>4</v>
      </c>
      <c r="Q1332" t="s">
        <v>50</v>
      </c>
      <c r="R1332">
        <v>2</v>
      </c>
      <c r="S1332" s="5">
        <f t="shared" si="20"/>
        <v>0</v>
      </c>
      <c r="T1332" t="s">
        <v>58</v>
      </c>
      <c r="U1332" t="s">
        <v>52</v>
      </c>
      <c r="V1332">
        <v>1</v>
      </c>
      <c r="W1332" t="s">
        <v>52</v>
      </c>
      <c r="X1332">
        <v>2</v>
      </c>
      <c r="AB1332" t="s">
        <v>72</v>
      </c>
      <c r="AD1332" t="s">
        <v>73</v>
      </c>
    </row>
    <row r="1333" spans="1:49" hidden="1" x14ac:dyDescent="0.35">
      <c r="A1333" s="2" t="s">
        <v>451</v>
      </c>
      <c r="B1333">
        <v>2</v>
      </c>
      <c r="C1333">
        <v>206</v>
      </c>
      <c r="D1333">
        <v>2</v>
      </c>
      <c r="E1333" t="s">
        <v>56</v>
      </c>
      <c r="F1333">
        <v>51</v>
      </c>
      <c r="G1333" t="s">
        <v>72</v>
      </c>
      <c r="I1333" t="s">
        <v>73</v>
      </c>
      <c r="J1333" t="s">
        <v>53</v>
      </c>
      <c r="K1333" t="s">
        <v>53</v>
      </c>
      <c r="L1333" t="s">
        <v>53</v>
      </c>
      <c r="M1333">
        <v>0</v>
      </c>
      <c r="P1333" s="2">
        <v>1</v>
      </c>
      <c r="Q1333" t="s">
        <v>56</v>
      </c>
      <c r="R1333">
        <v>51</v>
      </c>
      <c r="S1333" s="5">
        <f t="shared" si="20"/>
        <v>0</v>
      </c>
      <c r="T1333" t="s">
        <v>54</v>
      </c>
      <c r="U1333" t="s">
        <v>53</v>
      </c>
      <c r="W1333" t="s">
        <v>53</v>
      </c>
      <c r="Y1333" t="s">
        <v>92</v>
      </c>
      <c r="AB1333" t="s">
        <v>72</v>
      </c>
      <c r="AD1333" t="s">
        <v>73</v>
      </c>
      <c r="AE1333" t="s">
        <v>53</v>
      </c>
      <c r="AF1333" t="s">
        <v>53</v>
      </c>
      <c r="AG1333" t="s">
        <v>53</v>
      </c>
    </row>
    <row r="1334" spans="1:49" hidden="1" x14ac:dyDescent="0.35">
      <c r="A1334" s="2" t="s">
        <v>452</v>
      </c>
      <c r="B1334">
        <v>10</v>
      </c>
      <c r="C1334">
        <v>1005</v>
      </c>
      <c r="D1334">
        <v>2</v>
      </c>
      <c r="E1334" t="s">
        <v>50</v>
      </c>
      <c r="F1334">
        <v>51</v>
      </c>
      <c r="G1334" t="s">
        <v>72</v>
      </c>
      <c r="I1334" t="s">
        <v>73</v>
      </c>
      <c r="J1334" t="s">
        <v>53</v>
      </c>
      <c r="K1334" t="s">
        <v>53</v>
      </c>
      <c r="L1334" t="s">
        <v>52</v>
      </c>
      <c r="M1334">
        <v>1</v>
      </c>
      <c r="N1334" t="s">
        <v>67</v>
      </c>
      <c r="O1334">
        <v>1</v>
      </c>
      <c r="P1334" s="2">
        <v>1</v>
      </c>
      <c r="Q1334" t="s">
        <v>50</v>
      </c>
      <c r="R1334">
        <v>51</v>
      </c>
      <c r="S1334" s="5">
        <f t="shared" si="20"/>
        <v>0</v>
      </c>
      <c r="T1334" t="s">
        <v>54</v>
      </c>
      <c r="U1334" t="s">
        <v>53</v>
      </c>
      <c r="W1334" t="s">
        <v>53</v>
      </c>
      <c r="Y1334" t="s">
        <v>55</v>
      </c>
      <c r="Z1334" t="s">
        <v>52</v>
      </c>
      <c r="AA1334">
        <v>2</v>
      </c>
      <c r="AB1334" t="s">
        <v>72</v>
      </c>
      <c r="AD1334" t="s">
        <v>73</v>
      </c>
      <c r="AE1334" t="s">
        <v>53</v>
      </c>
      <c r="AF1334" t="s">
        <v>53</v>
      </c>
      <c r="AG1334" t="s">
        <v>52</v>
      </c>
      <c r="AH1334">
        <v>1</v>
      </c>
      <c r="AI1334" t="s">
        <v>67</v>
      </c>
      <c r="AJ1334" t="s">
        <v>53</v>
      </c>
    </row>
    <row r="1335" spans="1:49" hidden="1" x14ac:dyDescent="0.35">
      <c r="A1335" s="2" t="s">
        <v>452</v>
      </c>
      <c r="B1335">
        <v>10</v>
      </c>
      <c r="C1335">
        <v>1005</v>
      </c>
      <c r="D1335">
        <v>2</v>
      </c>
      <c r="E1335" t="s">
        <v>50</v>
      </c>
      <c r="F1335">
        <v>51</v>
      </c>
      <c r="G1335" t="s">
        <v>72</v>
      </c>
      <c r="I1335" t="s">
        <v>73</v>
      </c>
      <c r="J1335" t="s">
        <v>53</v>
      </c>
      <c r="K1335" t="s">
        <v>53</v>
      </c>
      <c r="L1335" t="s">
        <v>52</v>
      </c>
      <c r="M1335">
        <v>1</v>
      </c>
      <c r="N1335" t="s">
        <v>67</v>
      </c>
      <c r="O1335">
        <v>1</v>
      </c>
      <c r="P1335" s="2">
        <v>2</v>
      </c>
      <c r="Q1335" t="s">
        <v>56</v>
      </c>
      <c r="R1335">
        <v>42</v>
      </c>
      <c r="S1335" s="5">
        <f t="shared" si="20"/>
        <v>0</v>
      </c>
      <c r="T1335" t="s">
        <v>57</v>
      </c>
      <c r="U1335" t="s">
        <v>53</v>
      </c>
      <c r="W1335" t="s">
        <v>53</v>
      </c>
      <c r="Y1335" t="s">
        <v>55</v>
      </c>
      <c r="Z1335" t="s">
        <v>52</v>
      </c>
      <c r="AA1335">
        <v>1</v>
      </c>
      <c r="AB1335" t="s">
        <v>72</v>
      </c>
      <c r="AD1335" t="s">
        <v>73</v>
      </c>
      <c r="AE1335" t="s">
        <v>52</v>
      </c>
      <c r="AF1335" t="s">
        <v>53</v>
      </c>
      <c r="AG1335" t="s">
        <v>52</v>
      </c>
      <c r="AH1335">
        <v>3</v>
      </c>
      <c r="AI1335" t="s">
        <v>63</v>
      </c>
      <c r="AJ1335" t="s">
        <v>53</v>
      </c>
    </row>
    <row r="1336" spans="1:49" hidden="1" x14ac:dyDescent="0.35">
      <c r="A1336" s="2" t="s">
        <v>452</v>
      </c>
      <c r="B1336">
        <v>10</v>
      </c>
      <c r="C1336">
        <v>1005</v>
      </c>
      <c r="D1336">
        <v>2</v>
      </c>
      <c r="E1336" t="s">
        <v>50</v>
      </c>
      <c r="F1336">
        <v>51</v>
      </c>
      <c r="G1336" t="s">
        <v>72</v>
      </c>
      <c r="I1336" t="s">
        <v>73</v>
      </c>
      <c r="J1336" t="s">
        <v>53</v>
      </c>
      <c r="K1336" t="s">
        <v>53</v>
      </c>
      <c r="L1336" t="s">
        <v>52</v>
      </c>
      <c r="M1336">
        <v>1</v>
      </c>
      <c r="N1336" t="s">
        <v>67</v>
      </c>
      <c r="O1336">
        <v>1</v>
      </c>
      <c r="P1336" s="2">
        <v>3</v>
      </c>
      <c r="Q1336" t="s">
        <v>50</v>
      </c>
      <c r="R1336">
        <v>19</v>
      </c>
      <c r="S1336" s="5">
        <f t="shared" si="20"/>
        <v>0</v>
      </c>
      <c r="T1336" t="s">
        <v>58</v>
      </c>
      <c r="U1336" t="s">
        <v>52</v>
      </c>
      <c r="V1336">
        <v>1</v>
      </c>
      <c r="W1336" t="s">
        <v>52</v>
      </c>
      <c r="X1336">
        <v>2</v>
      </c>
      <c r="Y1336" t="s">
        <v>59</v>
      </c>
      <c r="AB1336" t="s">
        <v>72</v>
      </c>
      <c r="AD1336" t="s">
        <v>73</v>
      </c>
      <c r="AE1336" t="s">
        <v>52</v>
      </c>
      <c r="AF1336" t="s">
        <v>52</v>
      </c>
      <c r="AG1336" t="s">
        <v>52</v>
      </c>
      <c r="AH1336">
        <v>4</v>
      </c>
      <c r="AI1336" t="s">
        <v>83</v>
      </c>
      <c r="AJ1336" t="s">
        <v>53</v>
      </c>
    </row>
    <row r="1337" spans="1:49" x14ac:dyDescent="0.35">
      <c r="A1337" s="2" t="s">
        <v>452</v>
      </c>
      <c r="B1337">
        <v>10</v>
      </c>
      <c r="C1337">
        <v>1005</v>
      </c>
      <c r="D1337">
        <v>2</v>
      </c>
      <c r="E1337" t="s">
        <v>50</v>
      </c>
      <c r="F1337">
        <v>51</v>
      </c>
      <c r="G1337" t="s">
        <v>72</v>
      </c>
      <c r="I1337" t="s">
        <v>73</v>
      </c>
      <c r="J1337" t="s">
        <v>53</v>
      </c>
      <c r="K1337" t="s">
        <v>53</v>
      </c>
      <c r="L1337" t="s">
        <v>52</v>
      </c>
      <c r="M1337">
        <v>1</v>
      </c>
      <c r="N1337" t="s">
        <v>67</v>
      </c>
      <c r="O1337">
        <v>1</v>
      </c>
      <c r="P1337" s="6">
        <v>4</v>
      </c>
      <c r="Q1337" t="s">
        <v>56</v>
      </c>
      <c r="R1337">
        <v>11</v>
      </c>
      <c r="S1337" s="5">
        <f t="shared" si="20"/>
        <v>1</v>
      </c>
      <c r="T1337" t="s">
        <v>58</v>
      </c>
      <c r="U1337" t="s">
        <v>52</v>
      </c>
      <c r="V1337">
        <v>1</v>
      </c>
      <c r="W1337" t="s">
        <v>52</v>
      </c>
      <c r="X1337">
        <v>2</v>
      </c>
      <c r="AB1337" t="s">
        <v>72</v>
      </c>
      <c r="AD1337" t="s">
        <v>73</v>
      </c>
      <c r="AE1337" t="s">
        <v>52</v>
      </c>
      <c r="AF1337" t="s">
        <v>52</v>
      </c>
      <c r="AG1337" t="s">
        <v>52</v>
      </c>
      <c r="AH1337">
        <v>6</v>
      </c>
      <c r="AI1337" t="s">
        <v>79</v>
      </c>
      <c r="AJ1337" t="s">
        <v>52</v>
      </c>
      <c r="AK1337" t="s">
        <v>90</v>
      </c>
      <c r="AM1337" t="s">
        <v>62</v>
      </c>
      <c r="AN1337" t="s">
        <v>53</v>
      </c>
      <c r="AP1337">
        <v>0</v>
      </c>
      <c r="AQ1337">
        <v>0</v>
      </c>
      <c r="AR1337">
        <v>35000</v>
      </c>
      <c r="AS1337">
        <v>30000</v>
      </c>
      <c r="AT1337">
        <v>0</v>
      </c>
      <c r="AU1337">
        <v>0</v>
      </c>
      <c r="AV1337">
        <v>0</v>
      </c>
      <c r="AW1337">
        <v>65000</v>
      </c>
    </row>
    <row r="1338" spans="1:49" hidden="1" x14ac:dyDescent="0.35">
      <c r="A1338" s="2" t="s">
        <v>453</v>
      </c>
      <c r="B1338">
        <v>2</v>
      </c>
      <c r="C1338">
        <v>214</v>
      </c>
      <c r="D1338">
        <v>2</v>
      </c>
      <c r="E1338" t="s">
        <v>50</v>
      </c>
      <c r="F1338">
        <v>32</v>
      </c>
      <c r="G1338" t="s">
        <v>72</v>
      </c>
      <c r="I1338" t="s">
        <v>73</v>
      </c>
      <c r="J1338" t="s">
        <v>53</v>
      </c>
      <c r="K1338" t="s">
        <v>53</v>
      </c>
      <c r="L1338" t="s">
        <v>53</v>
      </c>
      <c r="M1338">
        <v>0</v>
      </c>
      <c r="O1338">
        <v>2</v>
      </c>
      <c r="P1338" s="2">
        <v>1</v>
      </c>
      <c r="Q1338" t="s">
        <v>50</v>
      </c>
      <c r="R1338">
        <v>32</v>
      </c>
      <c r="S1338" s="5">
        <f t="shared" si="20"/>
        <v>0</v>
      </c>
      <c r="T1338" t="s">
        <v>54</v>
      </c>
      <c r="U1338" t="s">
        <v>53</v>
      </c>
      <c r="W1338" t="s">
        <v>53</v>
      </c>
      <c r="Y1338" t="s">
        <v>55</v>
      </c>
      <c r="Z1338" t="s">
        <v>52</v>
      </c>
      <c r="AA1338">
        <v>2</v>
      </c>
      <c r="AB1338" t="s">
        <v>72</v>
      </c>
      <c r="AD1338" t="s">
        <v>73</v>
      </c>
      <c r="AE1338" t="s">
        <v>53</v>
      </c>
      <c r="AF1338" t="s">
        <v>53</v>
      </c>
      <c r="AG1338" t="s">
        <v>53</v>
      </c>
    </row>
    <row r="1339" spans="1:49" hidden="1" x14ac:dyDescent="0.35">
      <c r="A1339" s="2" t="s">
        <v>453</v>
      </c>
      <c r="B1339">
        <v>2</v>
      </c>
      <c r="C1339">
        <v>214</v>
      </c>
      <c r="D1339">
        <v>2</v>
      </c>
      <c r="E1339" t="s">
        <v>50</v>
      </c>
      <c r="F1339">
        <v>32</v>
      </c>
      <c r="G1339" t="s">
        <v>72</v>
      </c>
      <c r="I1339" t="s">
        <v>73</v>
      </c>
      <c r="J1339" t="s">
        <v>53</v>
      </c>
      <c r="K1339" t="s">
        <v>53</v>
      </c>
      <c r="L1339" t="s">
        <v>53</v>
      </c>
      <c r="M1339">
        <v>0</v>
      </c>
      <c r="O1339">
        <v>2</v>
      </c>
      <c r="P1339" s="2">
        <v>2</v>
      </c>
      <c r="Q1339" t="s">
        <v>56</v>
      </c>
      <c r="R1339">
        <v>30</v>
      </c>
      <c r="S1339" s="5">
        <f t="shared" si="20"/>
        <v>0</v>
      </c>
      <c r="T1339" t="s">
        <v>57</v>
      </c>
      <c r="U1339" t="s">
        <v>53</v>
      </c>
      <c r="W1339" t="s">
        <v>53</v>
      </c>
      <c r="Y1339" t="s">
        <v>55</v>
      </c>
      <c r="Z1339" t="s">
        <v>52</v>
      </c>
      <c r="AA1339">
        <v>1</v>
      </c>
      <c r="AB1339" t="s">
        <v>72</v>
      </c>
      <c r="AD1339" t="s">
        <v>73</v>
      </c>
      <c r="AE1339" t="s">
        <v>53</v>
      </c>
      <c r="AF1339" t="s">
        <v>53</v>
      </c>
      <c r="AG1339" t="s">
        <v>53</v>
      </c>
    </row>
    <row r="1340" spans="1:49" x14ac:dyDescent="0.35">
      <c r="A1340" s="2" t="s">
        <v>453</v>
      </c>
      <c r="B1340">
        <v>2</v>
      </c>
      <c r="C1340">
        <v>214</v>
      </c>
      <c r="D1340">
        <v>2</v>
      </c>
      <c r="E1340" t="s">
        <v>50</v>
      </c>
      <c r="F1340">
        <v>32</v>
      </c>
      <c r="G1340" t="s">
        <v>72</v>
      </c>
      <c r="I1340" t="s">
        <v>73</v>
      </c>
      <c r="J1340" t="s">
        <v>53</v>
      </c>
      <c r="K1340" t="s">
        <v>53</v>
      </c>
      <c r="L1340" t="s">
        <v>53</v>
      </c>
      <c r="M1340">
        <v>0</v>
      </c>
      <c r="O1340">
        <v>2</v>
      </c>
      <c r="P1340" s="6">
        <v>3</v>
      </c>
      <c r="Q1340" t="s">
        <v>50</v>
      </c>
      <c r="R1340">
        <v>11</v>
      </c>
      <c r="S1340" s="5">
        <f t="shared" si="20"/>
        <v>1</v>
      </c>
      <c r="T1340" t="s">
        <v>58</v>
      </c>
      <c r="U1340" t="s">
        <v>52</v>
      </c>
      <c r="V1340">
        <v>1</v>
      </c>
      <c r="W1340" t="s">
        <v>52</v>
      </c>
      <c r="X1340">
        <v>2</v>
      </c>
      <c r="AB1340" t="s">
        <v>72</v>
      </c>
      <c r="AD1340" t="s">
        <v>73</v>
      </c>
      <c r="AE1340" t="s">
        <v>52</v>
      </c>
      <c r="AF1340" t="s">
        <v>53</v>
      </c>
      <c r="AG1340" t="s">
        <v>52</v>
      </c>
      <c r="AH1340">
        <v>3</v>
      </c>
      <c r="AI1340" t="s">
        <v>63</v>
      </c>
      <c r="AJ1340" t="s">
        <v>52</v>
      </c>
      <c r="AK1340" t="s">
        <v>64</v>
      </c>
      <c r="AM1340" t="s">
        <v>62</v>
      </c>
      <c r="AN1340" t="s">
        <v>53</v>
      </c>
      <c r="AP1340">
        <v>0</v>
      </c>
      <c r="AQ1340">
        <v>0</v>
      </c>
      <c r="AR1340">
        <v>16000</v>
      </c>
      <c r="AS1340">
        <v>4000</v>
      </c>
      <c r="AT1340">
        <v>0</v>
      </c>
      <c r="AU1340">
        <v>0</v>
      </c>
      <c r="AV1340">
        <v>2000</v>
      </c>
      <c r="AW1340">
        <v>22000</v>
      </c>
    </row>
    <row r="1341" spans="1:49" hidden="1" x14ac:dyDescent="0.35">
      <c r="A1341" s="2" t="s">
        <v>453</v>
      </c>
      <c r="B1341">
        <v>2</v>
      </c>
      <c r="C1341">
        <v>214</v>
      </c>
      <c r="D1341">
        <v>2</v>
      </c>
      <c r="E1341" t="s">
        <v>50</v>
      </c>
      <c r="F1341">
        <v>32</v>
      </c>
      <c r="G1341" t="s">
        <v>72</v>
      </c>
      <c r="I1341" t="s">
        <v>73</v>
      </c>
      <c r="J1341" t="s">
        <v>53</v>
      </c>
      <c r="K1341" t="s">
        <v>53</v>
      </c>
      <c r="L1341" t="s">
        <v>53</v>
      </c>
      <c r="M1341">
        <v>0</v>
      </c>
      <c r="O1341">
        <v>2</v>
      </c>
      <c r="P1341" s="2">
        <v>4</v>
      </c>
      <c r="Q1341" t="s">
        <v>50</v>
      </c>
      <c r="R1341">
        <v>4</v>
      </c>
      <c r="S1341" s="5">
        <f t="shared" si="20"/>
        <v>0</v>
      </c>
      <c r="T1341" t="s">
        <v>58</v>
      </c>
      <c r="U1341" t="s">
        <v>52</v>
      </c>
      <c r="V1341">
        <v>1</v>
      </c>
      <c r="W1341" t="s">
        <v>52</v>
      </c>
      <c r="X1341">
        <v>2</v>
      </c>
      <c r="AB1341" t="s">
        <v>72</v>
      </c>
      <c r="AD1341" t="s">
        <v>73</v>
      </c>
      <c r="AE1341" t="s">
        <v>53</v>
      </c>
      <c r="AF1341" t="s">
        <v>53</v>
      </c>
      <c r="AG1341" t="s">
        <v>53</v>
      </c>
      <c r="AO1341" t="s">
        <v>70</v>
      </c>
    </row>
    <row r="1342" spans="1:49" hidden="1" x14ac:dyDescent="0.35">
      <c r="A1342" s="2" t="s">
        <v>454</v>
      </c>
      <c r="B1342">
        <v>5</v>
      </c>
      <c r="C1342">
        <v>501</v>
      </c>
      <c r="D1342">
        <v>2</v>
      </c>
      <c r="O1342">
        <v>1</v>
      </c>
      <c r="P1342" s="2">
        <v>2</v>
      </c>
      <c r="Q1342" t="s">
        <v>50</v>
      </c>
      <c r="R1342">
        <v>27</v>
      </c>
      <c r="S1342" s="5">
        <f t="shared" si="20"/>
        <v>0</v>
      </c>
      <c r="T1342" t="s">
        <v>54</v>
      </c>
      <c r="U1342" t="s">
        <v>53</v>
      </c>
      <c r="W1342" t="s">
        <v>53</v>
      </c>
      <c r="Y1342" t="s">
        <v>55</v>
      </c>
      <c r="Z1342" t="s">
        <v>52</v>
      </c>
      <c r="AA1342">
        <v>3</v>
      </c>
      <c r="AB1342" t="s">
        <v>72</v>
      </c>
      <c r="AD1342" t="s">
        <v>73</v>
      </c>
      <c r="AE1342" t="s">
        <v>52</v>
      </c>
      <c r="AF1342" t="s">
        <v>52</v>
      </c>
      <c r="AG1342" t="s">
        <v>52</v>
      </c>
      <c r="AH1342">
        <v>16</v>
      </c>
      <c r="AI1342" t="s">
        <v>140</v>
      </c>
      <c r="AJ1342" t="s">
        <v>53</v>
      </c>
    </row>
    <row r="1343" spans="1:49" hidden="1" x14ac:dyDescent="0.35">
      <c r="A1343" s="2" t="s">
        <v>454</v>
      </c>
      <c r="B1343">
        <v>5</v>
      </c>
      <c r="C1343">
        <v>501</v>
      </c>
      <c r="D1343">
        <v>2</v>
      </c>
      <c r="O1343">
        <v>1</v>
      </c>
      <c r="P1343" s="2">
        <v>3</v>
      </c>
      <c r="Q1343" t="s">
        <v>56</v>
      </c>
      <c r="R1343">
        <v>28</v>
      </c>
      <c r="S1343" s="5">
        <f t="shared" si="20"/>
        <v>0</v>
      </c>
      <c r="T1343" t="s">
        <v>57</v>
      </c>
      <c r="U1343" t="s">
        <v>53</v>
      </c>
      <c r="W1343" t="s">
        <v>53</v>
      </c>
      <c r="Y1343" t="s">
        <v>55</v>
      </c>
      <c r="Z1343" t="s">
        <v>52</v>
      </c>
      <c r="AA1343">
        <v>2</v>
      </c>
      <c r="AB1343" t="s">
        <v>72</v>
      </c>
      <c r="AD1343" t="s">
        <v>73</v>
      </c>
      <c r="AE1343" t="s">
        <v>52</v>
      </c>
      <c r="AF1343" t="s">
        <v>52</v>
      </c>
      <c r="AG1343" t="s">
        <v>52</v>
      </c>
      <c r="AH1343">
        <v>16</v>
      </c>
      <c r="AI1343" t="s">
        <v>140</v>
      </c>
      <c r="AJ1343" t="s">
        <v>53</v>
      </c>
    </row>
    <row r="1344" spans="1:49" hidden="1" x14ac:dyDescent="0.35">
      <c r="A1344" s="2" t="s">
        <v>454</v>
      </c>
      <c r="B1344">
        <v>5</v>
      </c>
      <c r="C1344">
        <v>501</v>
      </c>
      <c r="D1344">
        <v>2</v>
      </c>
      <c r="O1344">
        <v>1</v>
      </c>
      <c r="P1344" s="2">
        <v>4</v>
      </c>
      <c r="Q1344" t="s">
        <v>50</v>
      </c>
      <c r="R1344">
        <v>3</v>
      </c>
      <c r="S1344" s="5">
        <f t="shared" si="20"/>
        <v>0</v>
      </c>
      <c r="T1344" t="s">
        <v>58</v>
      </c>
      <c r="U1344" t="s">
        <v>52</v>
      </c>
      <c r="V1344">
        <v>2</v>
      </c>
      <c r="W1344" t="s">
        <v>52</v>
      </c>
      <c r="X1344">
        <v>3</v>
      </c>
      <c r="AB1344" t="s">
        <v>72</v>
      </c>
      <c r="AD1344" t="s">
        <v>73</v>
      </c>
      <c r="AE1344" t="s">
        <v>53</v>
      </c>
      <c r="AF1344" t="s">
        <v>53</v>
      </c>
      <c r="AG1344" t="s">
        <v>52</v>
      </c>
      <c r="AH1344">
        <v>1</v>
      </c>
      <c r="AI1344" t="s">
        <v>68</v>
      </c>
      <c r="AJ1344" t="s">
        <v>52</v>
      </c>
      <c r="AK1344" t="s">
        <v>68</v>
      </c>
      <c r="AL1344" t="s">
        <v>305</v>
      </c>
      <c r="AN1344" t="s">
        <v>53</v>
      </c>
    </row>
    <row r="1345" spans="1:49" hidden="1" x14ac:dyDescent="0.35">
      <c r="A1345" s="2" t="s">
        <v>455</v>
      </c>
      <c r="B1345">
        <v>25</v>
      </c>
      <c r="C1345">
        <v>2502</v>
      </c>
      <c r="D1345">
        <v>2</v>
      </c>
      <c r="E1345" t="s">
        <v>50</v>
      </c>
      <c r="F1345">
        <v>39</v>
      </c>
      <c r="G1345" t="s">
        <v>72</v>
      </c>
      <c r="I1345" t="s">
        <v>73</v>
      </c>
      <c r="J1345" t="s">
        <v>52</v>
      </c>
      <c r="K1345" t="s">
        <v>52</v>
      </c>
      <c r="L1345" t="s">
        <v>52</v>
      </c>
      <c r="M1345">
        <v>9</v>
      </c>
      <c r="N1345" t="s">
        <v>100</v>
      </c>
      <c r="O1345">
        <v>3</v>
      </c>
      <c r="P1345" s="2">
        <v>1</v>
      </c>
      <c r="Q1345" t="s">
        <v>50</v>
      </c>
      <c r="R1345">
        <v>39</v>
      </c>
      <c r="S1345" s="5">
        <f t="shared" si="20"/>
        <v>0</v>
      </c>
      <c r="T1345" t="s">
        <v>54</v>
      </c>
      <c r="U1345" t="s">
        <v>53</v>
      </c>
      <c r="W1345" t="s">
        <v>53</v>
      </c>
      <c r="Y1345" t="s">
        <v>55</v>
      </c>
      <c r="Z1345" t="s">
        <v>52</v>
      </c>
      <c r="AA1345">
        <v>2</v>
      </c>
      <c r="AB1345" t="s">
        <v>72</v>
      </c>
      <c r="AD1345" t="s">
        <v>73</v>
      </c>
      <c r="AE1345" t="s">
        <v>52</v>
      </c>
      <c r="AF1345" t="s">
        <v>52</v>
      </c>
      <c r="AG1345" t="s">
        <v>52</v>
      </c>
      <c r="AH1345">
        <v>9</v>
      </c>
      <c r="AI1345" t="s">
        <v>100</v>
      </c>
      <c r="AJ1345" t="s">
        <v>53</v>
      </c>
    </row>
    <row r="1346" spans="1:49" hidden="1" x14ac:dyDescent="0.35">
      <c r="A1346" s="2" t="s">
        <v>455</v>
      </c>
      <c r="B1346">
        <v>25</v>
      </c>
      <c r="C1346">
        <v>2502</v>
      </c>
      <c r="D1346">
        <v>2</v>
      </c>
      <c r="E1346" t="s">
        <v>50</v>
      </c>
      <c r="F1346">
        <v>39</v>
      </c>
      <c r="G1346" t="s">
        <v>72</v>
      </c>
      <c r="I1346" t="s">
        <v>73</v>
      </c>
      <c r="J1346" t="s">
        <v>52</v>
      </c>
      <c r="K1346" t="s">
        <v>52</v>
      </c>
      <c r="L1346" t="s">
        <v>52</v>
      </c>
      <c r="M1346">
        <v>9</v>
      </c>
      <c r="N1346" t="s">
        <v>100</v>
      </c>
      <c r="O1346">
        <v>3</v>
      </c>
      <c r="P1346" s="2">
        <v>2</v>
      </c>
      <c r="Q1346" t="s">
        <v>56</v>
      </c>
      <c r="R1346">
        <v>29</v>
      </c>
      <c r="S1346" s="5">
        <f t="shared" si="20"/>
        <v>0</v>
      </c>
      <c r="T1346" t="s">
        <v>57</v>
      </c>
      <c r="U1346" t="s">
        <v>53</v>
      </c>
      <c r="W1346" t="s">
        <v>53</v>
      </c>
      <c r="Y1346" t="s">
        <v>55</v>
      </c>
      <c r="Z1346" t="s">
        <v>52</v>
      </c>
      <c r="AA1346">
        <v>1</v>
      </c>
      <c r="AB1346" t="s">
        <v>72</v>
      </c>
      <c r="AD1346" t="s">
        <v>73</v>
      </c>
      <c r="AE1346" t="s">
        <v>52</v>
      </c>
      <c r="AF1346" t="s">
        <v>52</v>
      </c>
      <c r="AG1346" t="s">
        <v>52</v>
      </c>
      <c r="AH1346">
        <v>7</v>
      </c>
      <c r="AI1346" t="s">
        <v>79</v>
      </c>
      <c r="AJ1346" t="s">
        <v>53</v>
      </c>
    </row>
    <row r="1347" spans="1:49" x14ac:dyDescent="0.35">
      <c r="A1347" s="2" t="s">
        <v>455</v>
      </c>
      <c r="B1347">
        <v>25</v>
      </c>
      <c r="C1347">
        <v>2502</v>
      </c>
      <c r="D1347">
        <v>2</v>
      </c>
      <c r="E1347" t="s">
        <v>50</v>
      </c>
      <c r="F1347">
        <v>39</v>
      </c>
      <c r="G1347" t="s">
        <v>72</v>
      </c>
      <c r="I1347" t="s">
        <v>73</v>
      </c>
      <c r="J1347" t="s">
        <v>52</v>
      </c>
      <c r="K1347" t="s">
        <v>52</v>
      </c>
      <c r="L1347" t="s">
        <v>52</v>
      </c>
      <c r="M1347">
        <v>9</v>
      </c>
      <c r="N1347" t="s">
        <v>100</v>
      </c>
      <c r="O1347">
        <v>3</v>
      </c>
      <c r="P1347" s="6">
        <v>3</v>
      </c>
      <c r="Q1347" t="s">
        <v>56</v>
      </c>
      <c r="R1347">
        <v>10</v>
      </c>
      <c r="S1347" s="5">
        <f t="shared" ref="S1347:S1410" si="21">IF(AND(R1347&gt;=6, R1347&lt;=17, T1347="Child"),1,0)</f>
        <v>1</v>
      </c>
      <c r="T1347" t="s">
        <v>58</v>
      </c>
      <c r="U1347" t="s">
        <v>52</v>
      </c>
      <c r="V1347">
        <v>1</v>
      </c>
      <c r="W1347" t="s">
        <v>52</v>
      </c>
      <c r="X1347">
        <v>2</v>
      </c>
      <c r="AB1347" t="s">
        <v>72</v>
      </c>
      <c r="AD1347" t="s">
        <v>73</v>
      </c>
      <c r="AE1347" t="s">
        <v>52</v>
      </c>
      <c r="AF1347" t="s">
        <v>52</v>
      </c>
      <c r="AG1347" t="s">
        <v>52</v>
      </c>
      <c r="AH1347">
        <v>5</v>
      </c>
      <c r="AI1347" t="s">
        <v>63</v>
      </c>
      <c r="AJ1347" t="s">
        <v>52</v>
      </c>
      <c r="AK1347" t="s">
        <v>64</v>
      </c>
      <c r="AM1347" t="s">
        <v>62</v>
      </c>
      <c r="AN1347" t="s">
        <v>52</v>
      </c>
      <c r="AP1347">
        <v>240000</v>
      </c>
      <c r="AQ1347">
        <v>216000</v>
      </c>
      <c r="AR1347">
        <v>39000</v>
      </c>
      <c r="AS1347">
        <v>27700</v>
      </c>
      <c r="AT1347">
        <v>810000</v>
      </c>
      <c r="AU1347">
        <v>0</v>
      </c>
      <c r="AV1347">
        <v>20000</v>
      </c>
      <c r="AW1347">
        <v>1352700</v>
      </c>
    </row>
    <row r="1348" spans="1:49" hidden="1" x14ac:dyDescent="0.35">
      <c r="A1348" s="2" t="s">
        <v>455</v>
      </c>
      <c r="B1348">
        <v>25</v>
      </c>
      <c r="C1348">
        <v>2502</v>
      </c>
      <c r="D1348">
        <v>2</v>
      </c>
      <c r="E1348" t="s">
        <v>50</v>
      </c>
      <c r="F1348">
        <v>39</v>
      </c>
      <c r="G1348" t="s">
        <v>72</v>
      </c>
      <c r="I1348" t="s">
        <v>73</v>
      </c>
      <c r="J1348" t="s">
        <v>52</v>
      </c>
      <c r="K1348" t="s">
        <v>52</v>
      </c>
      <c r="L1348" t="s">
        <v>52</v>
      </c>
      <c r="M1348">
        <v>9</v>
      </c>
      <c r="N1348" t="s">
        <v>100</v>
      </c>
      <c r="O1348">
        <v>3</v>
      </c>
      <c r="P1348" s="2">
        <v>4</v>
      </c>
      <c r="Q1348" t="s">
        <v>56</v>
      </c>
      <c r="R1348">
        <v>5</v>
      </c>
      <c r="S1348" s="5">
        <f t="shared" si="21"/>
        <v>0</v>
      </c>
      <c r="T1348" t="s">
        <v>58</v>
      </c>
      <c r="U1348" t="s">
        <v>52</v>
      </c>
      <c r="V1348">
        <v>1</v>
      </c>
      <c r="W1348" t="s">
        <v>52</v>
      </c>
      <c r="X1348">
        <v>2</v>
      </c>
      <c r="AB1348" t="s">
        <v>72</v>
      </c>
      <c r="AD1348" t="s">
        <v>73</v>
      </c>
      <c r="AE1348" t="s">
        <v>53</v>
      </c>
      <c r="AF1348" t="s">
        <v>53</v>
      </c>
      <c r="AG1348" t="s">
        <v>52</v>
      </c>
      <c r="AH1348">
        <v>1</v>
      </c>
      <c r="AI1348" t="s">
        <v>67</v>
      </c>
      <c r="AJ1348" t="s">
        <v>52</v>
      </c>
      <c r="AK1348" t="s">
        <v>68</v>
      </c>
      <c r="AL1348" t="s">
        <v>109</v>
      </c>
      <c r="AN1348" t="s">
        <v>53</v>
      </c>
      <c r="AP1348">
        <v>0</v>
      </c>
      <c r="AQ1348">
        <v>0</v>
      </c>
      <c r="AR1348">
        <v>36000</v>
      </c>
      <c r="AS1348">
        <v>69000</v>
      </c>
      <c r="AT1348">
        <v>54000</v>
      </c>
      <c r="AU1348">
        <v>0</v>
      </c>
      <c r="AV1348">
        <v>0</v>
      </c>
      <c r="AW1348">
        <v>159000</v>
      </c>
    </row>
    <row r="1349" spans="1:49" hidden="1" x14ac:dyDescent="0.35">
      <c r="A1349" s="2" t="s">
        <v>455</v>
      </c>
      <c r="B1349">
        <v>25</v>
      </c>
      <c r="C1349">
        <v>2502</v>
      </c>
      <c r="D1349">
        <v>2</v>
      </c>
      <c r="E1349" t="s">
        <v>50</v>
      </c>
      <c r="F1349">
        <v>39</v>
      </c>
      <c r="G1349" t="s">
        <v>72</v>
      </c>
      <c r="I1349" t="s">
        <v>73</v>
      </c>
      <c r="J1349" t="s">
        <v>52</v>
      </c>
      <c r="K1349" t="s">
        <v>52</v>
      </c>
      <c r="L1349" t="s">
        <v>52</v>
      </c>
      <c r="M1349">
        <v>9</v>
      </c>
      <c r="N1349" t="s">
        <v>100</v>
      </c>
      <c r="O1349">
        <v>3</v>
      </c>
      <c r="P1349" s="2">
        <v>5</v>
      </c>
      <c r="Q1349" t="s">
        <v>50</v>
      </c>
      <c r="R1349">
        <v>2</v>
      </c>
      <c r="S1349" s="5">
        <f t="shared" si="21"/>
        <v>0</v>
      </c>
      <c r="T1349" t="s">
        <v>58</v>
      </c>
      <c r="U1349" t="s">
        <v>52</v>
      </c>
      <c r="V1349">
        <v>1</v>
      </c>
      <c r="W1349" t="s">
        <v>52</v>
      </c>
      <c r="X1349">
        <v>2</v>
      </c>
      <c r="AB1349" t="s">
        <v>72</v>
      </c>
      <c r="AD1349" t="s">
        <v>73</v>
      </c>
    </row>
    <row r="1350" spans="1:49" hidden="1" x14ac:dyDescent="0.35">
      <c r="A1350" s="2" t="s">
        <v>456</v>
      </c>
      <c r="B1350">
        <v>2</v>
      </c>
      <c r="C1350">
        <v>212</v>
      </c>
      <c r="D1350">
        <v>2</v>
      </c>
      <c r="E1350" t="s">
        <v>50</v>
      </c>
      <c r="F1350">
        <v>34</v>
      </c>
      <c r="G1350" t="s">
        <v>72</v>
      </c>
      <c r="I1350" t="s">
        <v>73</v>
      </c>
      <c r="J1350" t="s">
        <v>52</v>
      </c>
      <c r="K1350" t="s">
        <v>52</v>
      </c>
      <c r="L1350" t="s">
        <v>52</v>
      </c>
      <c r="M1350">
        <v>6</v>
      </c>
      <c r="N1350" t="s">
        <v>78</v>
      </c>
      <c r="P1350" s="2">
        <v>1</v>
      </c>
      <c r="Q1350" t="s">
        <v>50</v>
      </c>
      <c r="R1350">
        <v>34</v>
      </c>
      <c r="S1350" s="5">
        <f t="shared" si="21"/>
        <v>0</v>
      </c>
      <c r="T1350" t="s">
        <v>54</v>
      </c>
      <c r="U1350" t="s">
        <v>53</v>
      </c>
      <c r="W1350" t="s">
        <v>53</v>
      </c>
      <c r="Y1350" t="s">
        <v>55</v>
      </c>
      <c r="Z1350" t="s">
        <v>52</v>
      </c>
      <c r="AA1350">
        <v>2</v>
      </c>
      <c r="AB1350" t="s">
        <v>72</v>
      </c>
      <c r="AD1350" t="s">
        <v>73</v>
      </c>
      <c r="AE1350" t="s">
        <v>52</v>
      </c>
      <c r="AF1350" t="s">
        <v>52</v>
      </c>
      <c r="AG1350" t="s">
        <v>52</v>
      </c>
      <c r="AH1350">
        <v>6</v>
      </c>
      <c r="AI1350" t="s">
        <v>78</v>
      </c>
      <c r="AJ1350" t="s">
        <v>53</v>
      </c>
    </row>
    <row r="1351" spans="1:49" hidden="1" x14ac:dyDescent="0.35">
      <c r="A1351" s="2" t="s">
        <v>456</v>
      </c>
      <c r="B1351">
        <v>2</v>
      </c>
      <c r="C1351">
        <v>212</v>
      </c>
      <c r="D1351">
        <v>2</v>
      </c>
      <c r="E1351" t="s">
        <v>50</v>
      </c>
      <c r="F1351">
        <v>34</v>
      </c>
      <c r="G1351" t="s">
        <v>72</v>
      </c>
      <c r="I1351" t="s">
        <v>73</v>
      </c>
      <c r="J1351" t="s">
        <v>52</v>
      </c>
      <c r="K1351" t="s">
        <v>52</v>
      </c>
      <c r="L1351" t="s">
        <v>52</v>
      </c>
      <c r="M1351">
        <v>6</v>
      </c>
      <c r="N1351" t="s">
        <v>78</v>
      </c>
      <c r="P1351" s="2">
        <v>2</v>
      </c>
      <c r="Q1351" t="s">
        <v>56</v>
      </c>
      <c r="R1351">
        <v>26</v>
      </c>
      <c r="S1351" s="5">
        <f t="shared" si="21"/>
        <v>0</v>
      </c>
      <c r="T1351" t="s">
        <v>57</v>
      </c>
      <c r="U1351" t="s">
        <v>53</v>
      </c>
      <c r="W1351" t="s">
        <v>53</v>
      </c>
      <c r="Y1351" t="s">
        <v>55</v>
      </c>
      <c r="Z1351" t="s">
        <v>52</v>
      </c>
      <c r="AA1351">
        <v>1</v>
      </c>
      <c r="AB1351" t="s">
        <v>72</v>
      </c>
      <c r="AD1351" t="s">
        <v>73</v>
      </c>
      <c r="AE1351" t="s">
        <v>52</v>
      </c>
      <c r="AF1351" t="s">
        <v>52</v>
      </c>
      <c r="AG1351" t="s">
        <v>52</v>
      </c>
      <c r="AH1351">
        <v>11</v>
      </c>
      <c r="AI1351" t="s">
        <v>80</v>
      </c>
      <c r="AJ1351" t="s">
        <v>53</v>
      </c>
    </row>
    <row r="1352" spans="1:49" hidden="1" x14ac:dyDescent="0.35">
      <c r="A1352" s="2" t="s">
        <v>457</v>
      </c>
      <c r="B1352">
        <v>15</v>
      </c>
      <c r="C1352">
        <v>1501</v>
      </c>
      <c r="D1352">
        <v>2</v>
      </c>
      <c r="E1352" t="s">
        <v>56</v>
      </c>
      <c r="F1352">
        <v>68</v>
      </c>
      <c r="G1352" t="s">
        <v>72</v>
      </c>
      <c r="I1352" t="s">
        <v>73</v>
      </c>
      <c r="J1352" t="s">
        <v>52</v>
      </c>
      <c r="K1352" t="s">
        <v>53</v>
      </c>
      <c r="L1352" t="s">
        <v>52</v>
      </c>
      <c r="M1352">
        <v>1</v>
      </c>
      <c r="N1352" t="s">
        <v>65</v>
      </c>
      <c r="O1352">
        <v>3</v>
      </c>
      <c r="P1352" s="2">
        <v>1</v>
      </c>
      <c r="Q1352" t="s">
        <v>56</v>
      </c>
      <c r="R1352">
        <v>68</v>
      </c>
      <c r="S1352" s="5">
        <f t="shared" si="21"/>
        <v>0</v>
      </c>
      <c r="T1352" t="s">
        <v>54</v>
      </c>
      <c r="U1352" t="s">
        <v>53</v>
      </c>
      <c r="W1352" t="s">
        <v>53</v>
      </c>
      <c r="Y1352" t="s">
        <v>92</v>
      </c>
      <c r="AB1352" t="s">
        <v>72</v>
      </c>
      <c r="AD1352" t="s">
        <v>73</v>
      </c>
      <c r="AE1352" t="s">
        <v>52</v>
      </c>
      <c r="AF1352" t="s">
        <v>53</v>
      </c>
      <c r="AG1352" t="s">
        <v>52</v>
      </c>
      <c r="AH1352">
        <v>1</v>
      </c>
      <c r="AI1352" t="s">
        <v>65</v>
      </c>
      <c r="AJ1352" t="s">
        <v>53</v>
      </c>
    </row>
    <row r="1353" spans="1:49" hidden="1" x14ac:dyDescent="0.35">
      <c r="A1353" s="2" t="s">
        <v>457</v>
      </c>
      <c r="B1353">
        <v>15</v>
      </c>
      <c r="C1353">
        <v>1501</v>
      </c>
      <c r="D1353">
        <v>2</v>
      </c>
      <c r="E1353" t="s">
        <v>56</v>
      </c>
      <c r="F1353">
        <v>68</v>
      </c>
      <c r="G1353" t="s">
        <v>72</v>
      </c>
      <c r="I1353" t="s">
        <v>73</v>
      </c>
      <c r="J1353" t="s">
        <v>52</v>
      </c>
      <c r="K1353" t="s">
        <v>53</v>
      </c>
      <c r="L1353" t="s">
        <v>52</v>
      </c>
      <c r="M1353">
        <v>1</v>
      </c>
      <c r="N1353" t="s">
        <v>65</v>
      </c>
      <c r="O1353">
        <v>3</v>
      </c>
      <c r="P1353" s="2">
        <v>2</v>
      </c>
      <c r="Q1353" t="s">
        <v>50</v>
      </c>
      <c r="R1353">
        <v>28</v>
      </c>
      <c r="S1353" s="5">
        <f t="shared" si="21"/>
        <v>0</v>
      </c>
      <c r="T1353" t="s">
        <v>58</v>
      </c>
      <c r="U1353" t="s">
        <v>53</v>
      </c>
      <c r="W1353" t="s">
        <v>52</v>
      </c>
      <c r="X1353">
        <v>1</v>
      </c>
      <c r="Y1353" t="s">
        <v>55</v>
      </c>
      <c r="Z1353" t="s">
        <v>52</v>
      </c>
      <c r="AA1353">
        <v>3</v>
      </c>
      <c r="AB1353" t="s">
        <v>72</v>
      </c>
      <c r="AD1353" t="s">
        <v>73</v>
      </c>
      <c r="AE1353" t="s">
        <v>52</v>
      </c>
      <c r="AF1353" t="s">
        <v>52</v>
      </c>
      <c r="AG1353" t="s">
        <v>52</v>
      </c>
      <c r="AH1353">
        <v>4</v>
      </c>
      <c r="AI1353" t="s">
        <v>83</v>
      </c>
      <c r="AJ1353" t="s">
        <v>53</v>
      </c>
    </row>
    <row r="1354" spans="1:49" hidden="1" x14ac:dyDescent="0.35">
      <c r="A1354" s="2" t="s">
        <v>457</v>
      </c>
      <c r="B1354">
        <v>15</v>
      </c>
      <c r="C1354">
        <v>1501</v>
      </c>
      <c r="D1354">
        <v>2</v>
      </c>
      <c r="E1354" t="s">
        <v>56</v>
      </c>
      <c r="F1354">
        <v>68</v>
      </c>
      <c r="G1354" t="s">
        <v>72</v>
      </c>
      <c r="I1354" t="s">
        <v>73</v>
      </c>
      <c r="J1354" t="s">
        <v>52</v>
      </c>
      <c r="K1354" t="s">
        <v>53</v>
      </c>
      <c r="L1354" t="s">
        <v>52</v>
      </c>
      <c r="M1354">
        <v>1</v>
      </c>
      <c r="N1354" t="s">
        <v>65</v>
      </c>
      <c r="O1354">
        <v>3</v>
      </c>
      <c r="P1354" s="2">
        <v>3</v>
      </c>
      <c r="Q1354" t="s">
        <v>56</v>
      </c>
      <c r="R1354">
        <v>27</v>
      </c>
      <c r="S1354" s="5">
        <f t="shared" si="21"/>
        <v>0</v>
      </c>
      <c r="T1354" t="s">
        <v>99</v>
      </c>
      <c r="U1354" t="s">
        <v>53</v>
      </c>
      <c r="W1354" t="s">
        <v>53</v>
      </c>
      <c r="Y1354" t="s">
        <v>55</v>
      </c>
      <c r="Z1354" t="s">
        <v>52</v>
      </c>
      <c r="AA1354">
        <v>2</v>
      </c>
      <c r="AB1354" t="s">
        <v>72</v>
      </c>
      <c r="AD1354" t="s">
        <v>73</v>
      </c>
      <c r="AE1354" t="s">
        <v>52</v>
      </c>
      <c r="AF1354" t="s">
        <v>52</v>
      </c>
      <c r="AG1354" t="s">
        <v>52</v>
      </c>
      <c r="AH1354">
        <v>5</v>
      </c>
      <c r="AI1354" t="s">
        <v>78</v>
      </c>
      <c r="AJ1354" t="s">
        <v>53</v>
      </c>
    </row>
    <row r="1355" spans="1:49" hidden="1" x14ac:dyDescent="0.35">
      <c r="A1355" s="2" t="s">
        <v>457</v>
      </c>
      <c r="B1355">
        <v>15</v>
      </c>
      <c r="C1355">
        <v>1501</v>
      </c>
      <c r="D1355">
        <v>2</v>
      </c>
      <c r="E1355" t="s">
        <v>56</v>
      </c>
      <c r="F1355">
        <v>68</v>
      </c>
      <c r="G1355" t="s">
        <v>72</v>
      </c>
      <c r="I1355" t="s">
        <v>73</v>
      </c>
      <c r="J1355" t="s">
        <v>52</v>
      </c>
      <c r="K1355" t="s">
        <v>53</v>
      </c>
      <c r="L1355" t="s">
        <v>52</v>
      </c>
      <c r="M1355">
        <v>1</v>
      </c>
      <c r="N1355" t="s">
        <v>65</v>
      </c>
      <c r="O1355">
        <v>3</v>
      </c>
      <c r="P1355" s="2">
        <v>4</v>
      </c>
      <c r="Q1355" t="s">
        <v>50</v>
      </c>
      <c r="R1355">
        <v>31</v>
      </c>
      <c r="S1355" s="5">
        <f t="shared" si="21"/>
        <v>0</v>
      </c>
      <c r="T1355" t="s">
        <v>58</v>
      </c>
      <c r="U1355" t="s">
        <v>53</v>
      </c>
      <c r="W1355" t="s">
        <v>52</v>
      </c>
      <c r="X1355">
        <v>1</v>
      </c>
      <c r="Y1355" t="s">
        <v>55</v>
      </c>
      <c r="Z1355" t="s">
        <v>52</v>
      </c>
      <c r="AA1355">
        <v>5</v>
      </c>
      <c r="AB1355" t="s">
        <v>72</v>
      </c>
      <c r="AD1355" t="s">
        <v>73</v>
      </c>
      <c r="AE1355" t="s">
        <v>52</v>
      </c>
      <c r="AF1355" t="s">
        <v>52</v>
      </c>
      <c r="AG1355" t="s">
        <v>52</v>
      </c>
      <c r="AH1355">
        <v>4</v>
      </c>
      <c r="AI1355" t="s">
        <v>83</v>
      </c>
      <c r="AJ1355" t="s">
        <v>53</v>
      </c>
    </row>
    <row r="1356" spans="1:49" hidden="1" x14ac:dyDescent="0.35">
      <c r="A1356" s="2" t="s">
        <v>457</v>
      </c>
      <c r="B1356">
        <v>15</v>
      </c>
      <c r="C1356">
        <v>1501</v>
      </c>
      <c r="D1356">
        <v>2</v>
      </c>
      <c r="E1356" t="s">
        <v>56</v>
      </c>
      <c r="F1356">
        <v>68</v>
      </c>
      <c r="G1356" t="s">
        <v>72</v>
      </c>
      <c r="I1356" t="s">
        <v>73</v>
      </c>
      <c r="J1356" t="s">
        <v>52</v>
      </c>
      <c r="K1356" t="s">
        <v>53</v>
      </c>
      <c r="L1356" t="s">
        <v>52</v>
      </c>
      <c r="M1356">
        <v>1</v>
      </c>
      <c r="N1356" t="s">
        <v>65</v>
      </c>
      <c r="O1356">
        <v>3</v>
      </c>
      <c r="P1356" s="2">
        <v>5</v>
      </c>
      <c r="Q1356" t="s">
        <v>56</v>
      </c>
      <c r="R1356">
        <v>31</v>
      </c>
      <c r="S1356" s="5">
        <f t="shared" si="21"/>
        <v>0</v>
      </c>
      <c r="T1356" t="s">
        <v>99</v>
      </c>
      <c r="U1356" t="s">
        <v>53</v>
      </c>
      <c r="W1356" t="s">
        <v>53</v>
      </c>
      <c r="Y1356" t="s">
        <v>55</v>
      </c>
      <c r="Z1356" t="s">
        <v>52</v>
      </c>
      <c r="AA1356">
        <v>4</v>
      </c>
      <c r="AB1356" t="s">
        <v>72</v>
      </c>
      <c r="AD1356" t="s">
        <v>73</v>
      </c>
      <c r="AE1356" t="s">
        <v>52</v>
      </c>
      <c r="AF1356" t="s">
        <v>52</v>
      </c>
      <c r="AG1356" t="s">
        <v>52</v>
      </c>
      <c r="AH1356">
        <v>5</v>
      </c>
      <c r="AI1356" t="s">
        <v>78</v>
      </c>
      <c r="AJ1356" t="s">
        <v>53</v>
      </c>
    </row>
    <row r="1357" spans="1:49" hidden="1" x14ac:dyDescent="0.35">
      <c r="A1357" s="2" t="s">
        <v>457</v>
      </c>
      <c r="B1357">
        <v>15</v>
      </c>
      <c r="C1357">
        <v>1501</v>
      </c>
      <c r="D1357">
        <v>2</v>
      </c>
      <c r="E1357" t="s">
        <v>56</v>
      </c>
      <c r="F1357">
        <v>68</v>
      </c>
      <c r="G1357" t="s">
        <v>72</v>
      </c>
      <c r="I1357" t="s">
        <v>73</v>
      </c>
      <c r="J1357" t="s">
        <v>52</v>
      </c>
      <c r="K1357" t="s">
        <v>53</v>
      </c>
      <c r="L1357" t="s">
        <v>52</v>
      </c>
      <c r="M1357">
        <v>1</v>
      </c>
      <c r="N1357" t="s">
        <v>65</v>
      </c>
      <c r="O1357">
        <v>3</v>
      </c>
      <c r="P1357" s="2">
        <v>6</v>
      </c>
      <c r="Q1357" t="s">
        <v>50</v>
      </c>
      <c r="R1357">
        <v>9</v>
      </c>
      <c r="S1357" s="5">
        <f t="shared" si="21"/>
        <v>0</v>
      </c>
      <c r="T1357" t="s">
        <v>102</v>
      </c>
      <c r="U1357" t="s">
        <v>52</v>
      </c>
      <c r="V1357">
        <v>4</v>
      </c>
      <c r="W1357" t="s">
        <v>52</v>
      </c>
      <c r="X1357">
        <v>5</v>
      </c>
      <c r="AB1357" t="s">
        <v>72</v>
      </c>
      <c r="AD1357" t="s">
        <v>73</v>
      </c>
      <c r="AE1357" t="s">
        <v>52</v>
      </c>
      <c r="AF1357" t="s">
        <v>52</v>
      </c>
      <c r="AG1357" t="s">
        <v>52</v>
      </c>
      <c r="AH1357">
        <v>4</v>
      </c>
      <c r="AI1357" t="s">
        <v>83</v>
      </c>
      <c r="AJ1357" t="s">
        <v>52</v>
      </c>
      <c r="AK1357" t="s">
        <v>84</v>
      </c>
      <c r="AM1357" t="s">
        <v>62</v>
      </c>
      <c r="AN1357" t="s">
        <v>53</v>
      </c>
      <c r="AP1357">
        <v>0</v>
      </c>
      <c r="AQ1357">
        <v>0</v>
      </c>
      <c r="AR1357">
        <v>12000</v>
      </c>
      <c r="AS1357">
        <v>23000</v>
      </c>
      <c r="AT1357">
        <v>0</v>
      </c>
      <c r="AU1357">
        <v>0</v>
      </c>
      <c r="AV1357">
        <v>2000</v>
      </c>
      <c r="AW1357">
        <v>37000</v>
      </c>
    </row>
    <row r="1358" spans="1:49" hidden="1" x14ac:dyDescent="0.35">
      <c r="A1358" s="2" t="s">
        <v>457</v>
      </c>
      <c r="B1358">
        <v>15</v>
      </c>
      <c r="C1358">
        <v>1501</v>
      </c>
      <c r="D1358">
        <v>2</v>
      </c>
      <c r="E1358" t="s">
        <v>56</v>
      </c>
      <c r="F1358">
        <v>68</v>
      </c>
      <c r="G1358" t="s">
        <v>72</v>
      </c>
      <c r="I1358" t="s">
        <v>73</v>
      </c>
      <c r="J1358" t="s">
        <v>52</v>
      </c>
      <c r="K1358" t="s">
        <v>53</v>
      </c>
      <c r="L1358" t="s">
        <v>52</v>
      </c>
      <c r="M1358">
        <v>1</v>
      </c>
      <c r="N1358" t="s">
        <v>65</v>
      </c>
      <c r="O1358">
        <v>3</v>
      </c>
      <c r="P1358" s="2">
        <v>7</v>
      </c>
      <c r="Q1358" t="s">
        <v>50</v>
      </c>
      <c r="R1358">
        <v>0</v>
      </c>
      <c r="S1358" s="5">
        <f t="shared" si="21"/>
        <v>0</v>
      </c>
      <c r="T1358" t="s">
        <v>102</v>
      </c>
      <c r="U1358" t="s">
        <v>52</v>
      </c>
      <c r="V1358">
        <v>4</v>
      </c>
      <c r="W1358" t="s">
        <v>52</v>
      </c>
      <c r="X1358">
        <v>5</v>
      </c>
      <c r="AB1358" t="s">
        <v>72</v>
      </c>
    </row>
    <row r="1359" spans="1:49" hidden="1" x14ac:dyDescent="0.35">
      <c r="A1359" s="2" t="s">
        <v>457</v>
      </c>
      <c r="B1359">
        <v>15</v>
      </c>
      <c r="C1359">
        <v>1501</v>
      </c>
      <c r="D1359">
        <v>2</v>
      </c>
      <c r="E1359" t="s">
        <v>56</v>
      </c>
      <c r="F1359">
        <v>68</v>
      </c>
      <c r="G1359" t="s">
        <v>72</v>
      </c>
      <c r="I1359" t="s">
        <v>73</v>
      </c>
      <c r="J1359" t="s">
        <v>52</v>
      </c>
      <c r="K1359" t="s">
        <v>53</v>
      </c>
      <c r="L1359" t="s">
        <v>52</v>
      </c>
      <c r="M1359">
        <v>1</v>
      </c>
      <c r="N1359" t="s">
        <v>65</v>
      </c>
      <c r="O1359">
        <v>3</v>
      </c>
      <c r="P1359" s="2">
        <v>8</v>
      </c>
      <c r="Q1359" t="s">
        <v>50</v>
      </c>
      <c r="R1359">
        <v>3</v>
      </c>
      <c r="S1359" s="5">
        <f t="shared" si="21"/>
        <v>0</v>
      </c>
      <c r="T1359" t="s">
        <v>102</v>
      </c>
      <c r="U1359" t="s">
        <v>52</v>
      </c>
      <c r="V1359">
        <v>2</v>
      </c>
      <c r="W1359" t="s">
        <v>52</v>
      </c>
      <c r="X1359">
        <v>3</v>
      </c>
      <c r="AB1359" t="s">
        <v>72</v>
      </c>
      <c r="AD1359" t="s">
        <v>73</v>
      </c>
      <c r="AE1359" t="s">
        <v>53</v>
      </c>
      <c r="AF1359" t="s">
        <v>53</v>
      </c>
      <c r="AG1359" t="s">
        <v>53</v>
      </c>
      <c r="AO1359" t="s">
        <v>70</v>
      </c>
    </row>
    <row r="1360" spans="1:49" hidden="1" x14ac:dyDescent="0.35">
      <c r="A1360" s="2" t="s">
        <v>458</v>
      </c>
      <c r="B1360">
        <v>8</v>
      </c>
      <c r="C1360">
        <v>806</v>
      </c>
      <c r="D1360">
        <v>2</v>
      </c>
      <c r="E1360" t="s">
        <v>50</v>
      </c>
      <c r="F1360">
        <v>60</v>
      </c>
      <c r="G1360" t="s">
        <v>72</v>
      </c>
      <c r="I1360" t="s">
        <v>52</v>
      </c>
      <c r="J1360" t="s">
        <v>52</v>
      </c>
      <c r="K1360" t="s">
        <v>52</v>
      </c>
      <c r="L1360" t="s">
        <v>52</v>
      </c>
      <c r="M1360">
        <v>10</v>
      </c>
      <c r="N1360" t="s">
        <v>107</v>
      </c>
      <c r="P1360" s="2">
        <v>1</v>
      </c>
      <c r="Q1360" t="s">
        <v>50</v>
      </c>
      <c r="R1360">
        <v>60</v>
      </c>
      <c r="S1360" s="5">
        <f t="shared" si="21"/>
        <v>0</v>
      </c>
      <c r="T1360" t="s">
        <v>54</v>
      </c>
      <c r="U1360" t="s">
        <v>53</v>
      </c>
      <c r="W1360" t="s">
        <v>53</v>
      </c>
      <c r="Y1360" t="s">
        <v>55</v>
      </c>
      <c r="Z1360" t="s">
        <v>52</v>
      </c>
      <c r="AA1360">
        <v>2</v>
      </c>
      <c r="AB1360" t="s">
        <v>72</v>
      </c>
      <c r="AD1360" t="s">
        <v>52</v>
      </c>
      <c r="AE1360" t="s">
        <v>52</v>
      </c>
      <c r="AF1360" t="s">
        <v>52</v>
      </c>
      <c r="AG1360" t="s">
        <v>52</v>
      </c>
      <c r="AH1360">
        <v>10</v>
      </c>
      <c r="AI1360" t="s">
        <v>107</v>
      </c>
      <c r="AJ1360" t="s">
        <v>53</v>
      </c>
    </row>
    <row r="1361" spans="1:49" hidden="1" x14ac:dyDescent="0.35">
      <c r="A1361" s="2" t="s">
        <v>458</v>
      </c>
      <c r="B1361">
        <v>8</v>
      </c>
      <c r="C1361">
        <v>806</v>
      </c>
      <c r="D1361">
        <v>2</v>
      </c>
      <c r="E1361" t="s">
        <v>50</v>
      </c>
      <c r="F1361">
        <v>60</v>
      </c>
      <c r="G1361" t="s">
        <v>72</v>
      </c>
      <c r="I1361" t="s">
        <v>52</v>
      </c>
      <c r="J1361" t="s">
        <v>52</v>
      </c>
      <c r="K1361" t="s">
        <v>52</v>
      </c>
      <c r="L1361" t="s">
        <v>52</v>
      </c>
      <c r="M1361">
        <v>10</v>
      </c>
      <c r="N1361" t="s">
        <v>107</v>
      </c>
      <c r="P1361" s="2">
        <v>2</v>
      </c>
      <c r="Q1361" t="s">
        <v>56</v>
      </c>
      <c r="R1361">
        <v>58</v>
      </c>
      <c r="S1361" s="5">
        <f t="shared" si="21"/>
        <v>0</v>
      </c>
      <c r="T1361" t="s">
        <v>57</v>
      </c>
      <c r="U1361" t="s">
        <v>53</v>
      </c>
      <c r="W1361" t="s">
        <v>53</v>
      </c>
      <c r="Y1361" t="s">
        <v>55</v>
      </c>
      <c r="Z1361" t="s">
        <v>52</v>
      </c>
      <c r="AA1361">
        <v>1</v>
      </c>
      <c r="AB1361" t="s">
        <v>72</v>
      </c>
      <c r="AD1361" t="s">
        <v>73</v>
      </c>
      <c r="AE1361" t="s">
        <v>52</v>
      </c>
      <c r="AF1361" t="s">
        <v>52</v>
      </c>
      <c r="AG1361" t="s">
        <v>53</v>
      </c>
    </row>
    <row r="1362" spans="1:49" hidden="1" x14ac:dyDescent="0.35">
      <c r="A1362" s="2" t="s">
        <v>458</v>
      </c>
      <c r="B1362">
        <v>8</v>
      </c>
      <c r="C1362">
        <v>806</v>
      </c>
      <c r="D1362">
        <v>2</v>
      </c>
      <c r="E1362" t="s">
        <v>50</v>
      </c>
      <c r="F1362">
        <v>60</v>
      </c>
      <c r="G1362" t="s">
        <v>72</v>
      </c>
      <c r="I1362" t="s">
        <v>52</v>
      </c>
      <c r="J1362" t="s">
        <v>52</v>
      </c>
      <c r="K1362" t="s">
        <v>52</v>
      </c>
      <c r="L1362" t="s">
        <v>52</v>
      </c>
      <c r="M1362">
        <v>10</v>
      </c>
      <c r="N1362" t="s">
        <v>107</v>
      </c>
      <c r="P1362" s="2">
        <v>3</v>
      </c>
      <c r="Q1362" t="s">
        <v>50</v>
      </c>
      <c r="R1362">
        <v>36</v>
      </c>
      <c r="S1362" s="5">
        <f t="shared" si="21"/>
        <v>0</v>
      </c>
      <c r="T1362" t="s">
        <v>58</v>
      </c>
      <c r="U1362" t="s">
        <v>52</v>
      </c>
      <c r="V1362">
        <v>1</v>
      </c>
      <c r="W1362" t="s">
        <v>52</v>
      </c>
      <c r="X1362">
        <v>2</v>
      </c>
      <c r="Y1362" t="s">
        <v>55</v>
      </c>
      <c r="Z1362" t="s">
        <v>52</v>
      </c>
      <c r="AA1362">
        <v>7</v>
      </c>
      <c r="AB1362" t="s">
        <v>72</v>
      </c>
      <c r="AD1362" t="s">
        <v>73</v>
      </c>
      <c r="AE1362" t="s">
        <v>52</v>
      </c>
      <c r="AF1362" t="s">
        <v>52</v>
      </c>
      <c r="AG1362" t="s">
        <v>52</v>
      </c>
      <c r="AH1362">
        <v>9</v>
      </c>
      <c r="AI1362" t="s">
        <v>100</v>
      </c>
      <c r="AJ1362" t="s">
        <v>53</v>
      </c>
    </row>
    <row r="1363" spans="1:49" hidden="1" x14ac:dyDescent="0.35">
      <c r="A1363" s="2" t="s">
        <v>458</v>
      </c>
      <c r="B1363">
        <v>8</v>
      </c>
      <c r="C1363">
        <v>806</v>
      </c>
      <c r="D1363">
        <v>2</v>
      </c>
      <c r="E1363" t="s">
        <v>50</v>
      </c>
      <c r="F1363">
        <v>60</v>
      </c>
      <c r="G1363" t="s">
        <v>72</v>
      </c>
      <c r="I1363" t="s">
        <v>52</v>
      </c>
      <c r="J1363" t="s">
        <v>52</v>
      </c>
      <c r="K1363" t="s">
        <v>52</v>
      </c>
      <c r="L1363" t="s">
        <v>52</v>
      </c>
      <c r="M1363">
        <v>10</v>
      </c>
      <c r="N1363" t="s">
        <v>107</v>
      </c>
      <c r="P1363" s="2">
        <v>4</v>
      </c>
      <c r="Q1363" t="s">
        <v>50</v>
      </c>
      <c r="R1363">
        <v>27</v>
      </c>
      <c r="S1363" s="5">
        <f t="shared" si="21"/>
        <v>0</v>
      </c>
      <c r="T1363" t="s">
        <v>58</v>
      </c>
      <c r="U1363" t="s">
        <v>52</v>
      </c>
      <c r="V1363">
        <v>1</v>
      </c>
      <c r="W1363" t="s">
        <v>52</v>
      </c>
      <c r="X1363">
        <v>2</v>
      </c>
      <c r="Y1363" t="s">
        <v>59</v>
      </c>
      <c r="AB1363" t="s">
        <v>72</v>
      </c>
      <c r="AD1363" t="s">
        <v>73</v>
      </c>
      <c r="AE1363" t="s">
        <v>52</v>
      </c>
      <c r="AF1363" t="s">
        <v>52</v>
      </c>
      <c r="AG1363" t="s">
        <v>52</v>
      </c>
      <c r="AH1363">
        <v>13</v>
      </c>
      <c r="AI1363" t="s">
        <v>115</v>
      </c>
      <c r="AJ1363" t="s">
        <v>53</v>
      </c>
    </row>
    <row r="1364" spans="1:49" hidden="1" x14ac:dyDescent="0.35">
      <c r="A1364" s="2" t="s">
        <v>458</v>
      </c>
      <c r="B1364">
        <v>8</v>
      </c>
      <c r="C1364">
        <v>806</v>
      </c>
      <c r="D1364">
        <v>2</v>
      </c>
      <c r="E1364" t="s">
        <v>50</v>
      </c>
      <c r="F1364">
        <v>60</v>
      </c>
      <c r="G1364" t="s">
        <v>72</v>
      </c>
      <c r="I1364" t="s">
        <v>52</v>
      </c>
      <c r="J1364" t="s">
        <v>52</v>
      </c>
      <c r="K1364" t="s">
        <v>52</v>
      </c>
      <c r="L1364" t="s">
        <v>52</v>
      </c>
      <c r="M1364">
        <v>10</v>
      </c>
      <c r="N1364" t="s">
        <v>107</v>
      </c>
      <c r="P1364" s="2">
        <v>5</v>
      </c>
      <c r="Q1364" t="s">
        <v>50</v>
      </c>
      <c r="R1364">
        <v>24</v>
      </c>
      <c r="S1364" s="5">
        <f t="shared" si="21"/>
        <v>0</v>
      </c>
      <c r="T1364" t="s">
        <v>58</v>
      </c>
      <c r="U1364" t="s">
        <v>52</v>
      </c>
      <c r="V1364">
        <v>1</v>
      </c>
      <c r="W1364" t="s">
        <v>52</v>
      </c>
      <c r="X1364">
        <v>2</v>
      </c>
      <c r="Y1364" t="s">
        <v>59</v>
      </c>
      <c r="AB1364" t="s">
        <v>72</v>
      </c>
      <c r="AD1364" t="s">
        <v>52</v>
      </c>
      <c r="AE1364" t="s">
        <v>52</v>
      </c>
      <c r="AF1364" t="s">
        <v>52</v>
      </c>
      <c r="AG1364" t="s">
        <v>52</v>
      </c>
      <c r="AH1364">
        <v>13</v>
      </c>
      <c r="AI1364" t="s">
        <v>115</v>
      </c>
      <c r="AJ1364" t="s">
        <v>52</v>
      </c>
      <c r="AK1364" t="s">
        <v>155</v>
      </c>
      <c r="AM1364" t="s">
        <v>96</v>
      </c>
      <c r="AN1364" t="s">
        <v>52</v>
      </c>
      <c r="AP1364">
        <v>0</v>
      </c>
      <c r="AQ1364">
        <v>1200000</v>
      </c>
      <c r="AR1364">
        <v>0</v>
      </c>
      <c r="AS1364">
        <v>150000</v>
      </c>
      <c r="AT1364">
        <v>0</v>
      </c>
      <c r="AU1364">
        <v>16000</v>
      </c>
      <c r="AV1364">
        <v>0</v>
      </c>
      <c r="AW1364">
        <v>1366000</v>
      </c>
    </row>
    <row r="1365" spans="1:49" hidden="1" x14ac:dyDescent="0.35">
      <c r="A1365" s="2" t="s">
        <v>458</v>
      </c>
      <c r="B1365">
        <v>8</v>
      </c>
      <c r="C1365">
        <v>806</v>
      </c>
      <c r="D1365">
        <v>2</v>
      </c>
      <c r="E1365" t="s">
        <v>50</v>
      </c>
      <c r="F1365">
        <v>60</v>
      </c>
      <c r="G1365" t="s">
        <v>72</v>
      </c>
      <c r="I1365" t="s">
        <v>52</v>
      </c>
      <c r="J1365" t="s">
        <v>52</v>
      </c>
      <c r="K1365" t="s">
        <v>52</v>
      </c>
      <c r="L1365" t="s">
        <v>52</v>
      </c>
      <c r="M1365">
        <v>10</v>
      </c>
      <c r="N1365" t="s">
        <v>107</v>
      </c>
      <c r="P1365" s="2">
        <v>7</v>
      </c>
      <c r="Q1365" t="s">
        <v>56</v>
      </c>
      <c r="R1365">
        <v>26</v>
      </c>
      <c r="S1365" s="5">
        <f t="shared" si="21"/>
        <v>0</v>
      </c>
      <c r="T1365" t="s">
        <v>99</v>
      </c>
      <c r="U1365" t="s">
        <v>53</v>
      </c>
      <c r="W1365" t="s">
        <v>53</v>
      </c>
      <c r="Y1365" t="s">
        <v>55</v>
      </c>
      <c r="Z1365" t="s">
        <v>52</v>
      </c>
      <c r="AA1365">
        <v>3</v>
      </c>
      <c r="AB1365" t="s">
        <v>72</v>
      </c>
      <c r="AD1365" t="s">
        <v>73</v>
      </c>
      <c r="AE1365" t="s">
        <v>52</v>
      </c>
      <c r="AF1365" t="s">
        <v>52</v>
      </c>
      <c r="AG1365" t="s">
        <v>52</v>
      </c>
      <c r="AH1365">
        <v>2</v>
      </c>
      <c r="AI1365" t="s">
        <v>97</v>
      </c>
      <c r="AJ1365" t="s">
        <v>53</v>
      </c>
    </row>
    <row r="1366" spans="1:49" hidden="1" x14ac:dyDescent="0.35">
      <c r="A1366" s="2" t="s">
        <v>458</v>
      </c>
      <c r="B1366">
        <v>8</v>
      </c>
      <c r="C1366">
        <v>806</v>
      </c>
      <c r="D1366">
        <v>2</v>
      </c>
      <c r="E1366" t="s">
        <v>50</v>
      </c>
      <c r="F1366">
        <v>60</v>
      </c>
      <c r="G1366" t="s">
        <v>72</v>
      </c>
      <c r="I1366" t="s">
        <v>52</v>
      </c>
      <c r="J1366" t="s">
        <v>52</v>
      </c>
      <c r="K1366" t="s">
        <v>52</v>
      </c>
      <c r="L1366" t="s">
        <v>52</v>
      </c>
      <c r="M1366">
        <v>10</v>
      </c>
      <c r="N1366" t="s">
        <v>107</v>
      </c>
      <c r="P1366" s="2">
        <v>8</v>
      </c>
      <c r="Q1366" t="s">
        <v>50</v>
      </c>
      <c r="R1366">
        <v>22</v>
      </c>
      <c r="S1366" s="5">
        <f t="shared" si="21"/>
        <v>0</v>
      </c>
      <c r="T1366" t="s">
        <v>58</v>
      </c>
      <c r="U1366" t="s">
        <v>52</v>
      </c>
      <c r="V1366">
        <v>1</v>
      </c>
      <c r="W1366" t="s">
        <v>52</v>
      </c>
      <c r="X1366">
        <v>2</v>
      </c>
      <c r="Y1366" t="s">
        <v>59</v>
      </c>
      <c r="AB1366" t="s">
        <v>72</v>
      </c>
      <c r="AD1366" t="s">
        <v>52</v>
      </c>
      <c r="AE1366" t="s">
        <v>52</v>
      </c>
      <c r="AF1366" t="s">
        <v>52</v>
      </c>
      <c r="AG1366" t="s">
        <v>52</v>
      </c>
      <c r="AH1366">
        <v>12</v>
      </c>
      <c r="AI1366" t="s">
        <v>115</v>
      </c>
      <c r="AJ1366" t="s">
        <v>53</v>
      </c>
    </row>
    <row r="1367" spans="1:49" hidden="1" x14ac:dyDescent="0.35">
      <c r="A1367" s="2" t="s">
        <v>459</v>
      </c>
      <c r="B1367">
        <v>18</v>
      </c>
      <c r="C1367">
        <v>1802</v>
      </c>
      <c r="D1367">
        <v>2</v>
      </c>
      <c r="E1367" t="s">
        <v>50</v>
      </c>
      <c r="F1367">
        <v>76</v>
      </c>
      <c r="G1367" t="s">
        <v>72</v>
      </c>
      <c r="I1367" t="s">
        <v>73</v>
      </c>
      <c r="J1367" t="s">
        <v>52</v>
      </c>
      <c r="K1367" t="s">
        <v>52</v>
      </c>
      <c r="L1367" t="s">
        <v>52</v>
      </c>
      <c r="M1367">
        <v>7</v>
      </c>
      <c r="N1367" t="s">
        <v>131</v>
      </c>
      <c r="P1367" s="2">
        <v>1</v>
      </c>
      <c r="Q1367" t="s">
        <v>50</v>
      </c>
      <c r="R1367">
        <v>76</v>
      </c>
      <c r="S1367" s="5">
        <f t="shared" si="21"/>
        <v>0</v>
      </c>
      <c r="T1367" t="s">
        <v>54</v>
      </c>
      <c r="U1367" t="s">
        <v>53</v>
      </c>
      <c r="W1367" t="s">
        <v>53</v>
      </c>
      <c r="Y1367" t="s">
        <v>92</v>
      </c>
      <c r="AB1367" t="s">
        <v>72</v>
      </c>
      <c r="AD1367" t="s">
        <v>73</v>
      </c>
      <c r="AE1367" t="s">
        <v>52</v>
      </c>
      <c r="AF1367" t="s">
        <v>52</v>
      </c>
      <c r="AG1367" t="s">
        <v>52</v>
      </c>
      <c r="AH1367">
        <v>7</v>
      </c>
      <c r="AI1367" t="s">
        <v>131</v>
      </c>
      <c r="AJ1367" t="s">
        <v>53</v>
      </c>
    </row>
    <row r="1368" spans="1:49" hidden="1" x14ac:dyDescent="0.35">
      <c r="A1368" s="2" t="s">
        <v>460</v>
      </c>
      <c r="B1368">
        <v>17</v>
      </c>
      <c r="C1368">
        <v>1710</v>
      </c>
      <c r="D1368">
        <v>1</v>
      </c>
      <c r="E1368" t="s">
        <v>50</v>
      </c>
      <c r="F1368">
        <v>36</v>
      </c>
      <c r="G1368" t="s">
        <v>72</v>
      </c>
      <c r="I1368" t="s">
        <v>52</v>
      </c>
      <c r="J1368" t="s">
        <v>52</v>
      </c>
      <c r="K1368" t="s">
        <v>52</v>
      </c>
      <c r="L1368" t="s">
        <v>52</v>
      </c>
      <c r="M1368">
        <v>16</v>
      </c>
      <c r="N1368" t="s">
        <v>140</v>
      </c>
      <c r="O1368">
        <v>1</v>
      </c>
      <c r="P1368" s="2">
        <v>1</v>
      </c>
      <c r="Q1368" t="s">
        <v>50</v>
      </c>
      <c r="R1368">
        <v>36</v>
      </c>
      <c r="S1368" s="5">
        <f t="shared" si="21"/>
        <v>0</v>
      </c>
      <c r="T1368" t="s">
        <v>54</v>
      </c>
      <c r="U1368" t="s">
        <v>53</v>
      </c>
      <c r="W1368" t="s">
        <v>53</v>
      </c>
      <c r="Y1368" t="s">
        <v>55</v>
      </c>
      <c r="Z1368" t="s">
        <v>52</v>
      </c>
      <c r="AA1368">
        <v>2</v>
      </c>
      <c r="AB1368" t="s">
        <v>72</v>
      </c>
      <c r="AD1368" t="s">
        <v>52</v>
      </c>
      <c r="AE1368" t="s">
        <v>52</v>
      </c>
      <c r="AF1368" t="s">
        <v>52</v>
      </c>
      <c r="AG1368" t="s">
        <v>52</v>
      </c>
      <c r="AH1368">
        <v>16</v>
      </c>
      <c r="AI1368" t="s">
        <v>140</v>
      </c>
      <c r="AJ1368" t="s">
        <v>53</v>
      </c>
    </row>
    <row r="1369" spans="1:49" hidden="1" x14ac:dyDescent="0.35">
      <c r="A1369" s="2" t="s">
        <v>460</v>
      </c>
      <c r="B1369">
        <v>17</v>
      </c>
      <c r="C1369">
        <v>1710</v>
      </c>
      <c r="D1369">
        <v>1</v>
      </c>
      <c r="E1369" t="s">
        <v>50</v>
      </c>
      <c r="F1369">
        <v>36</v>
      </c>
      <c r="G1369" t="s">
        <v>72</v>
      </c>
      <c r="I1369" t="s">
        <v>52</v>
      </c>
      <c r="J1369" t="s">
        <v>52</v>
      </c>
      <c r="K1369" t="s">
        <v>52</v>
      </c>
      <c r="L1369" t="s">
        <v>52</v>
      </c>
      <c r="M1369">
        <v>16</v>
      </c>
      <c r="N1369" t="s">
        <v>140</v>
      </c>
      <c r="O1369">
        <v>1</v>
      </c>
      <c r="P1369" s="2">
        <v>2</v>
      </c>
      <c r="Q1369" t="s">
        <v>56</v>
      </c>
      <c r="R1369">
        <v>34</v>
      </c>
      <c r="S1369" s="5">
        <f t="shared" si="21"/>
        <v>0</v>
      </c>
      <c r="T1369" t="s">
        <v>57</v>
      </c>
      <c r="U1369" t="s">
        <v>53</v>
      </c>
      <c r="W1369" t="s">
        <v>53</v>
      </c>
      <c r="Y1369" t="s">
        <v>55</v>
      </c>
      <c r="Z1369" t="s">
        <v>52</v>
      </c>
      <c r="AA1369">
        <v>1</v>
      </c>
      <c r="AB1369" t="s">
        <v>72</v>
      </c>
      <c r="AD1369" t="s">
        <v>52</v>
      </c>
      <c r="AE1369" t="s">
        <v>52</v>
      </c>
      <c r="AF1369" t="s">
        <v>52</v>
      </c>
      <c r="AG1369" t="s">
        <v>52</v>
      </c>
      <c r="AH1369">
        <v>12</v>
      </c>
      <c r="AI1369" t="s">
        <v>76</v>
      </c>
      <c r="AJ1369" t="s">
        <v>53</v>
      </c>
    </row>
    <row r="1370" spans="1:49" x14ac:dyDescent="0.35">
      <c r="A1370" s="2" t="s">
        <v>460</v>
      </c>
      <c r="B1370">
        <v>17</v>
      </c>
      <c r="C1370">
        <v>1710</v>
      </c>
      <c r="D1370">
        <v>1</v>
      </c>
      <c r="E1370" t="s">
        <v>50</v>
      </c>
      <c r="F1370">
        <v>36</v>
      </c>
      <c r="G1370" t="s">
        <v>72</v>
      </c>
      <c r="I1370" t="s">
        <v>52</v>
      </c>
      <c r="J1370" t="s">
        <v>52</v>
      </c>
      <c r="K1370" t="s">
        <v>52</v>
      </c>
      <c r="L1370" t="s">
        <v>52</v>
      </c>
      <c r="M1370">
        <v>16</v>
      </c>
      <c r="N1370" t="s">
        <v>140</v>
      </c>
      <c r="O1370">
        <v>1</v>
      </c>
      <c r="P1370" s="6">
        <v>3</v>
      </c>
      <c r="Q1370" t="s">
        <v>56</v>
      </c>
      <c r="R1370">
        <v>8</v>
      </c>
      <c r="S1370" s="5">
        <f t="shared" si="21"/>
        <v>1</v>
      </c>
      <c r="T1370" t="s">
        <v>58</v>
      </c>
      <c r="U1370" t="s">
        <v>52</v>
      </c>
      <c r="V1370">
        <v>1</v>
      </c>
      <c r="W1370" t="s">
        <v>52</v>
      </c>
      <c r="X1370">
        <v>2</v>
      </c>
      <c r="AB1370" t="s">
        <v>72</v>
      </c>
      <c r="AD1370" t="s">
        <v>73</v>
      </c>
      <c r="AE1370" t="s">
        <v>53</v>
      </c>
      <c r="AF1370" t="s">
        <v>53</v>
      </c>
      <c r="AG1370" t="s">
        <v>52</v>
      </c>
      <c r="AH1370">
        <v>2</v>
      </c>
      <c r="AI1370" t="s">
        <v>97</v>
      </c>
      <c r="AJ1370" t="s">
        <v>52</v>
      </c>
      <c r="AK1370" t="s">
        <v>98</v>
      </c>
      <c r="AM1370" t="s">
        <v>62</v>
      </c>
      <c r="AN1370" t="s">
        <v>52</v>
      </c>
      <c r="AP1370">
        <v>0</v>
      </c>
      <c r="AQ1370">
        <v>160000</v>
      </c>
      <c r="AR1370">
        <v>80000</v>
      </c>
      <c r="AS1370">
        <v>15000</v>
      </c>
      <c r="AT1370">
        <v>0</v>
      </c>
      <c r="AU1370">
        <v>0</v>
      </c>
      <c r="AV1370">
        <v>0</v>
      </c>
      <c r="AW1370">
        <v>255000</v>
      </c>
    </row>
    <row r="1371" spans="1:49" hidden="1" x14ac:dyDescent="0.35">
      <c r="A1371" s="2" t="s">
        <v>461</v>
      </c>
      <c r="B1371">
        <v>8</v>
      </c>
      <c r="C1371">
        <v>811</v>
      </c>
      <c r="D1371">
        <v>1</v>
      </c>
      <c r="E1371" t="s">
        <v>50</v>
      </c>
      <c r="F1371">
        <v>56</v>
      </c>
      <c r="G1371" t="s">
        <v>72</v>
      </c>
      <c r="I1371" t="s">
        <v>73</v>
      </c>
      <c r="J1371" t="s">
        <v>52</v>
      </c>
      <c r="K1371" t="s">
        <v>52</v>
      </c>
      <c r="L1371" t="s">
        <v>52</v>
      </c>
      <c r="M1371">
        <v>9</v>
      </c>
      <c r="N1371" t="s">
        <v>100</v>
      </c>
      <c r="O1371">
        <v>1</v>
      </c>
      <c r="P1371" s="2">
        <v>1</v>
      </c>
      <c r="Q1371" t="s">
        <v>50</v>
      </c>
      <c r="R1371">
        <v>56</v>
      </c>
      <c r="S1371" s="5">
        <f t="shared" si="21"/>
        <v>0</v>
      </c>
      <c r="T1371" t="s">
        <v>54</v>
      </c>
      <c r="U1371" t="s">
        <v>53</v>
      </c>
      <c r="W1371" t="s">
        <v>53</v>
      </c>
      <c r="Y1371" t="s">
        <v>55</v>
      </c>
      <c r="Z1371" t="s">
        <v>52</v>
      </c>
      <c r="AA1371">
        <v>2</v>
      </c>
      <c r="AB1371" t="s">
        <v>72</v>
      </c>
      <c r="AD1371" t="s">
        <v>73</v>
      </c>
      <c r="AE1371" t="s">
        <v>52</v>
      </c>
      <c r="AF1371" t="s">
        <v>52</v>
      </c>
      <c r="AG1371" t="s">
        <v>52</v>
      </c>
      <c r="AH1371">
        <v>9</v>
      </c>
      <c r="AI1371" t="s">
        <v>100</v>
      </c>
      <c r="AJ1371" t="s">
        <v>53</v>
      </c>
    </row>
    <row r="1372" spans="1:49" hidden="1" x14ac:dyDescent="0.35">
      <c r="A1372" s="2" t="s">
        <v>461</v>
      </c>
      <c r="B1372">
        <v>8</v>
      </c>
      <c r="C1372">
        <v>811</v>
      </c>
      <c r="D1372">
        <v>1</v>
      </c>
      <c r="E1372" t="s">
        <v>50</v>
      </c>
      <c r="F1372">
        <v>56</v>
      </c>
      <c r="G1372" t="s">
        <v>72</v>
      </c>
      <c r="I1372" t="s">
        <v>73</v>
      </c>
      <c r="J1372" t="s">
        <v>52</v>
      </c>
      <c r="K1372" t="s">
        <v>52</v>
      </c>
      <c r="L1372" t="s">
        <v>52</v>
      </c>
      <c r="M1372">
        <v>9</v>
      </c>
      <c r="N1372" t="s">
        <v>100</v>
      </c>
      <c r="O1372">
        <v>1</v>
      </c>
      <c r="P1372" s="2">
        <v>2</v>
      </c>
      <c r="Q1372" t="s">
        <v>56</v>
      </c>
      <c r="R1372">
        <v>49</v>
      </c>
      <c r="S1372" s="5">
        <f t="shared" si="21"/>
        <v>0</v>
      </c>
      <c r="T1372" t="s">
        <v>57</v>
      </c>
      <c r="U1372" t="s">
        <v>53</v>
      </c>
      <c r="W1372" t="s">
        <v>53</v>
      </c>
      <c r="Y1372" t="s">
        <v>55</v>
      </c>
      <c r="Z1372" t="s">
        <v>52</v>
      </c>
      <c r="AA1372">
        <v>1</v>
      </c>
      <c r="AB1372" t="s">
        <v>72</v>
      </c>
      <c r="AD1372" t="s">
        <v>73</v>
      </c>
      <c r="AE1372" t="s">
        <v>52</v>
      </c>
      <c r="AF1372" t="s">
        <v>52</v>
      </c>
      <c r="AG1372" t="s">
        <v>52</v>
      </c>
      <c r="AH1372">
        <v>16</v>
      </c>
      <c r="AI1372" t="s">
        <v>140</v>
      </c>
      <c r="AJ1372" t="s">
        <v>53</v>
      </c>
    </row>
    <row r="1373" spans="1:49" hidden="1" x14ac:dyDescent="0.35">
      <c r="A1373" s="2" t="s">
        <v>461</v>
      </c>
      <c r="B1373">
        <v>8</v>
      </c>
      <c r="C1373">
        <v>811</v>
      </c>
      <c r="D1373">
        <v>1</v>
      </c>
      <c r="E1373" t="s">
        <v>50</v>
      </c>
      <c r="F1373">
        <v>56</v>
      </c>
      <c r="G1373" t="s">
        <v>72</v>
      </c>
      <c r="I1373" t="s">
        <v>73</v>
      </c>
      <c r="J1373" t="s">
        <v>52</v>
      </c>
      <c r="K1373" t="s">
        <v>52</v>
      </c>
      <c r="L1373" t="s">
        <v>52</v>
      </c>
      <c r="M1373">
        <v>9</v>
      </c>
      <c r="N1373" t="s">
        <v>100</v>
      </c>
      <c r="O1373">
        <v>1</v>
      </c>
      <c r="P1373" s="2">
        <v>3</v>
      </c>
      <c r="Q1373" t="s">
        <v>50</v>
      </c>
      <c r="R1373">
        <v>23</v>
      </c>
      <c r="S1373" s="5">
        <f t="shared" si="21"/>
        <v>0</v>
      </c>
      <c r="T1373" t="s">
        <v>58</v>
      </c>
      <c r="U1373" t="s">
        <v>52</v>
      </c>
      <c r="V1373">
        <v>1</v>
      </c>
      <c r="W1373" t="s">
        <v>52</v>
      </c>
      <c r="X1373">
        <v>2</v>
      </c>
      <c r="Y1373" t="s">
        <v>59</v>
      </c>
      <c r="AB1373" t="s">
        <v>72</v>
      </c>
      <c r="AD1373" t="s">
        <v>52</v>
      </c>
      <c r="AE1373" t="s">
        <v>52</v>
      </c>
      <c r="AF1373" t="s">
        <v>52</v>
      </c>
      <c r="AG1373" t="s">
        <v>52</v>
      </c>
      <c r="AH1373">
        <v>17</v>
      </c>
      <c r="AI1373" t="s">
        <v>371</v>
      </c>
      <c r="AJ1373" t="s">
        <v>52</v>
      </c>
      <c r="AK1373" t="s">
        <v>371</v>
      </c>
      <c r="AM1373" t="s">
        <v>96</v>
      </c>
      <c r="AN1373" t="s">
        <v>53</v>
      </c>
      <c r="AP1373">
        <v>3000000</v>
      </c>
      <c r="AQ1373">
        <v>0</v>
      </c>
      <c r="AR1373">
        <v>120000</v>
      </c>
      <c r="AS1373">
        <v>80000</v>
      </c>
      <c r="AT1373">
        <v>0</v>
      </c>
      <c r="AU1373">
        <v>0</v>
      </c>
      <c r="AV1373">
        <v>0</v>
      </c>
      <c r="AW1373">
        <v>3200000</v>
      </c>
    </row>
    <row r="1374" spans="1:49" hidden="1" x14ac:dyDescent="0.35">
      <c r="A1374" s="2" t="s">
        <v>461</v>
      </c>
      <c r="B1374">
        <v>8</v>
      </c>
      <c r="C1374">
        <v>811</v>
      </c>
      <c r="D1374">
        <v>1</v>
      </c>
      <c r="E1374" t="s">
        <v>50</v>
      </c>
      <c r="F1374">
        <v>56</v>
      </c>
      <c r="G1374" t="s">
        <v>72</v>
      </c>
      <c r="I1374" t="s">
        <v>73</v>
      </c>
      <c r="J1374" t="s">
        <v>52</v>
      </c>
      <c r="K1374" t="s">
        <v>52</v>
      </c>
      <c r="L1374" t="s">
        <v>52</v>
      </c>
      <c r="M1374">
        <v>9</v>
      </c>
      <c r="N1374" t="s">
        <v>100</v>
      </c>
      <c r="O1374">
        <v>1</v>
      </c>
      <c r="P1374" s="2">
        <v>4</v>
      </c>
      <c r="Q1374" t="s">
        <v>56</v>
      </c>
      <c r="R1374">
        <v>21</v>
      </c>
      <c r="S1374" s="5">
        <f t="shared" si="21"/>
        <v>0</v>
      </c>
      <c r="T1374" t="s">
        <v>58</v>
      </c>
      <c r="U1374" t="s">
        <v>52</v>
      </c>
      <c r="V1374">
        <v>1</v>
      </c>
      <c r="W1374" t="s">
        <v>52</v>
      </c>
      <c r="X1374">
        <v>2</v>
      </c>
      <c r="Y1374" t="s">
        <v>55</v>
      </c>
      <c r="Z1374" t="s">
        <v>52</v>
      </c>
      <c r="AA1374">
        <v>5</v>
      </c>
      <c r="AB1374" t="s">
        <v>72</v>
      </c>
      <c r="AD1374" t="s">
        <v>73</v>
      </c>
      <c r="AE1374" t="s">
        <v>52</v>
      </c>
      <c r="AF1374" t="s">
        <v>52</v>
      </c>
      <c r="AG1374" t="s">
        <v>52</v>
      </c>
      <c r="AH1374">
        <v>16</v>
      </c>
      <c r="AI1374" t="s">
        <v>140</v>
      </c>
      <c r="AJ1374" t="s">
        <v>53</v>
      </c>
    </row>
    <row r="1375" spans="1:49" hidden="1" x14ac:dyDescent="0.35">
      <c r="A1375" s="2" t="s">
        <v>461</v>
      </c>
      <c r="B1375">
        <v>8</v>
      </c>
      <c r="C1375">
        <v>811</v>
      </c>
      <c r="D1375">
        <v>1</v>
      </c>
      <c r="E1375" t="s">
        <v>50</v>
      </c>
      <c r="F1375">
        <v>56</v>
      </c>
      <c r="G1375" t="s">
        <v>72</v>
      </c>
      <c r="I1375" t="s">
        <v>73</v>
      </c>
      <c r="J1375" t="s">
        <v>52</v>
      </c>
      <c r="K1375" t="s">
        <v>52</v>
      </c>
      <c r="L1375" t="s">
        <v>52</v>
      </c>
      <c r="M1375">
        <v>9</v>
      </c>
      <c r="N1375" t="s">
        <v>100</v>
      </c>
      <c r="O1375">
        <v>1</v>
      </c>
      <c r="P1375" s="2">
        <v>5</v>
      </c>
      <c r="Q1375" t="s">
        <v>50</v>
      </c>
      <c r="R1375">
        <v>25</v>
      </c>
      <c r="S1375" s="5">
        <f t="shared" si="21"/>
        <v>0</v>
      </c>
      <c r="T1375" t="s">
        <v>99</v>
      </c>
      <c r="U1375" t="s">
        <v>53</v>
      </c>
      <c r="W1375" t="s">
        <v>53</v>
      </c>
      <c r="Y1375" t="s">
        <v>55</v>
      </c>
      <c r="Z1375" t="s">
        <v>52</v>
      </c>
      <c r="AA1375">
        <v>4</v>
      </c>
      <c r="AB1375" t="s">
        <v>72</v>
      </c>
      <c r="AD1375" t="s">
        <v>73</v>
      </c>
      <c r="AE1375" t="s">
        <v>52</v>
      </c>
      <c r="AF1375" t="s">
        <v>52</v>
      </c>
      <c r="AG1375" t="s">
        <v>52</v>
      </c>
      <c r="AH1375">
        <v>12</v>
      </c>
      <c r="AI1375" t="s">
        <v>76</v>
      </c>
      <c r="AJ1375" t="s">
        <v>53</v>
      </c>
    </row>
    <row r="1376" spans="1:49" hidden="1" x14ac:dyDescent="0.35">
      <c r="A1376" s="2" t="s">
        <v>461</v>
      </c>
      <c r="B1376">
        <v>8</v>
      </c>
      <c r="C1376">
        <v>811</v>
      </c>
      <c r="D1376">
        <v>1</v>
      </c>
      <c r="E1376" t="s">
        <v>50</v>
      </c>
      <c r="F1376">
        <v>56</v>
      </c>
      <c r="G1376" t="s">
        <v>72</v>
      </c>
      <c r="I1376" t="s">
        <v>73</v>
      </c>
      <c r="J1376" t="s">
        <v>52</v>
      </c>
      <c r="K1376" t="s">
        <v>52</v>
      </c>
      <c r="L1376" t="s">
        <v>52</v>
      </c>
      <c r="M1376">
        <v>9</v>
      </c>
      <c r="N1376" t="s">
        <v>100</v>
      </c>
      <c r="O1376">
        <v>1</v>
      </c>
      <c r="P1376" s="2">
        <v>6</v>
      </c>
      <c r="Q1376" t="s">
        <v>50</v>
      </c>
      <c r="R1376">
        <v>0</v>
      </c>
      <c r="S1376" s="5">
        <f t="shared" si="21"/>
        <v>0</v>
      </c>
      <c r="T1376" t="s">
        <v>102</v>
      </c>
      <c r="U1376" t="s">
        <v>52</v>
      </c>
      <c r="V1376">
        <v>5</v>
      </c>
      <c r="W1376" t="s">
        <v>52</v>
      </c>
      <c r="X1376">
        <v>4</v>
      </c>
      <c r="AB1376" t="s">
        <v>72</v>
      </c>
    </row>
    <row r="1377" spans="1:49" hidden="1" x14ac:dyDescent="0.35">
      <c r="A1377" s="2" t="s">
        <v>462</v>
      </c>
      <c r="B1377">
        <v>12</v>
      </c>
      <c r="C1377">
        <v>1209</v>
      </c>
      <c r="D1377">
        <v>1</v>
      </c>
      <c r="E1377" t="s">
        <v>50</v>
      </c>
      <c r="F1377">
        <v>37</v>
      </c>
      <c r="G1377" t="s">
        <v>72</v>
      </c>
      <c r="I1377" t="s">
        <v>73</v>
      </c>
      <c r="J1377" t="s">
        <v>52</v>
      </c>
      <c r="K1377" t="s">
        <v>52</v>
      </c>
      <c r="L1377" t="s">
        <v>52</v>
      </c>
      <c r="M1377">
        <v>9</v>
      </c>
      <c r="N1377" t="s">
        <v>100</v>
      </c>
      <c r="O1377">
        <v>2</v>
      </c>
      <c r="P1377" s="2">
        <v>1</v>
      </c>
      <c r="Q1377" t="s">
        <v>50</v>
      </c>
      <c r="R1377">
        <v>37</v>
      </c>
      <c r="S1377" s="5">
        <f t="shared" si="21"/>
        <v>0</v>
      </c>
      <c r="T1377" t="s">
        <v>54</v>
      </c>
      <c r="U1377" t="s">
        <v>53</v>
      </c>
      <c r="W1377" t="s">
        <v>53</v>
      </c>
      <c r="Y1377" t="s">
        <v>55</v>
      </c>
      <c r="Z1377" t="s">
        <v>52</v>
      </c>
      <c r="AA1377">
        <v>2</v>
      </c>
      <c r="AB1377" t="s">
        <v>72</v>
      </c>
      <c r="AD1377" t="s">
        <v>73</v>
      </c>
      <c r="AE1377" t="s">
        <v>52</v>
      </c>
      <c r="AF1377" t="s">
        <v>52</v>
      </c>
      <c r="AG1377" t="s">
        <v>52</v>
      </c>
      <c r="AH1377">
        <v>9</v>
      </c>
      <c r="AI1377" t="s">
        <v>100</v>
      </c>
      <c r="AJ1377" t="s">
        <v>53</v>
      </c>
    </row>
    <row r="1378" spans="1:49" hidden="1" x14ac:dyDescent="0.35">
      <c r="A1378" s="2" t="s">
        <v>462</v>
      </c>
      <c r="B1378">
        <v>12</v>
      </c>
      <c r="C1378">
        <v>1209</v>
      </c>
      <c r="D1378">
        <v>1</v>
      </c>
      <c r="E1378" t="s">
        <v>50</v>
      </c>
      <c r="F1378">
        <v>37</v>
      </c>
      <c r="G1378" t="s">
        <v>72</v>
      </c>
      <c r="I1378" t="s">
        <v>73</v>
      </c>
      <c r="J1378" t="s">
        <v>52</v>
      </c>
      <c r="K1378" t="s">
        <v>52</v>
      </c>
      <c r="L1378" t="s">
        <v>52</v>
      </c>
      <c r="M1378">
        <v>9</v>
      </c>
      <c r="N1378" t="s">
        <v>100</v>
      </c>
      <c r="O1378">
        <v>2</v>
      </c>
      <c r="P1378" s="2">
        <v>2</v>
      </c>
      <c r="Q1378" t="s">
        <v>56</v>
      </c>
      <c r="R1378">
        <v>30</v>
      </c>
      <c r="S1378" s="5">
        <f t="shared" si="21"/>
        <v>0</v>
      </c>
      <c r="T1378" t="s">
        <v>57</v>
      </c>
      <c r="U1378" t="s">
        <v>53</v>
      </c>
      <c r="W1378" t="s">
        <v>53</v>
      </c>
      <c r="Y1378" t="s">
        <v>55</v>
      </c>
      <c r="Z1378" t="s">
        <v>52</v>
      </c>
      <c r="AA1378">
        <v>1</v>
      </c>
      <c r="AB1378" t="s">
        <v>72</v>
      </c>
      <c r="AD1378" t="s">
        <v>73</v>
      </c>
      <c r="AE1378" t="s">
        <v>52</v>
      </c>
      <c r="AF1378" t="s">
        <v>52</v>
      </c>
      <c r="AG1378" t="s">
        <v>52</v>
      </c>
      <c r="AH1378">
        <v>8</v>
      </c>
      <c r="AI1378" t="s">
        <v>60</v>
      </c>
      <c r="AJ1378" t="s">
        <v>53</v>
      </c>
    </row>
    <row r="1379" spans="1:49" hidden="1" x14ac:dyDescent="0.35">
      <c r="A1379" s="2" t="s">
        <v>462</v>
      </c>
      <c r="B1379">
        <v>12</v>
      </c>
      <c r="C1379">
        <v>1209</v>
      </c>
      <c r="D1379">
        <v>1</v>
      </c>
      <c r="E1379" t="s">
        <v>50</v>
      </c>
      <c r="F1379">
        <v>37</v>
      </c>
      <c r="G1379" t="s">
        <v>72</v>
      </c>
      <c r="I1379" t="s">
        <v>73</v>
      </c>
      <c r="J1379" t="s">
        <v>52</v>
      </c>
      <c r="K1379" t="s">
        <v>52</v>
      </c>
      <c r="L1379" t="s">
        <v>52</v>
      </c>
      <c r="M1379">
        <v>9</v>
      </c>
      <c r="N1379" t="s">
        <v>100</v>
      </c>
      <c r="O1379">
        <v>2</v>
      </c>
      <c r="P1379" s="2">
        <v>3</v>
      </c>
      <c r="Q1379" t="s">
        <v>56</v>
      </c>
      <c r="R1379">
        <v>4</v>
      </c>
      <c r="S1379" s="5">
        <f t="shared" si="21"/>
        <v>0</v>
      </c>
      <c r="T1379" t="s">
        <v>58</v>
      </c>
      <c r="U1379" t="s">
        <v>52</v>
      </c>
      <c r="V1379">
        <v>1</v>
      </c>
      <c r="W1379" t="s">
        <v>52</v>
      </c>
      <c r="X1379">
        <v>2</v>
      </c>
      <c r="AB1379" t="s">
        <v>72</v>
      </c>
      <c r="AD1379" t="s">
        <v>73</v>
      </c>
      <c r="AE1379" t="s">
        <v>53</v>
      </c>
      <c r="AF1379" t="s">
        <v>53</v>
      </c>
      <c r="AG1379" t="s">
        <v>52</v>
      </c>
      <c r="AH1379">
        <v>0</v>
      </c>
      <c r="AI1379" t="s">
        <v>67</v>
      </c>
      <c r="AJ1379" t="s">
        <v>52</v>
      </c>
      <c r="AK1379" t="s">
        <v>74</v>
      </c>
      <c r="AM1379" t="s">
        <v>96</v>
      </c>
      <c r="AN1379" t="s">
        <v>53</v>
      </c>
    </row>
    <row r="1380" spans="1:49" hidden="1" x14ac:dyDescent="0.35">
      <c r="A1380" s="2" t="s">
        <v>462</v>
      </c>
      <c r="B1380">
        <v>12</v>
      </c>
      <c r="C1380">
        <v>1209</v>
      </c>
      <c r="D1380">
        <v>1</v>
      </c>
      <c r="E1380" t="s">
        <v>50</v>
      </c>
      <c r="F1380">
        <v>37</v>
      </c>
      <c r="G1380" t="s">
        <v>72</v>
      </c>
      <c r="I1380" t="s">
        <v>73</v>
      </c>
      <c r="J1380" t="s">
        <v>52</v>
      </c>
      <c r="K1380" t="s">
        <v>52</v>
      </c>
      <c r="L1380" t="s">
        <v>52</v>
      </c>
      <c r="M1380">
        <v>9</v>
      </c>
      <c r="N1380" t="s">
        <v>100</v>
      </c>
      <c r="O1380">
        <v>2</v>
      </c>
      <c r="P1380" s="2">
        <v>4</v>
      </c>
      <c r="Q1380" t="s">
        <v>56</v>
      </c>
      <c r="R1380">
        <v>1</v>
      </c>
      <c r="S1380" s="5">
        <f t="shared" si="21"/>
        <v>0</v>
      </c>
      <c r="T1380" t="s">
        <v>58</v>
      </c>
      <c r="U1380" t="s">
        <v>52</v>
      </c>
      <c r="V1380">
        <v>1</v>
      </c>
      <c r="W1380" t="s">
        <v>52</v>
      </c>
      <c r="X1380">
        <v>2</v>
      </c>
      <c r="AB1380" t="s">
        <v>72</v>
      </c>
    </row>
    <row r="1381" spans="1:49" hidden="1" x14ac:dyDescent="0.35">
      <c r="A1381" s="2" t="s">
        <v>463</v>
      </c>
      <c r="B1381">
        <v>12</v>
      </c>
      <c r="C1381">
        <v>1212</v>
      </c>
      <c r="D1381">
        <v>1</v>
      </c>
      <c r="E1381" t="s">
        <v>56</v>
      </c>
      <c r="F1381">
        <v>28</v>
      </c>
      <c r="G1381" t="s">
        <v>72</v>
      </c>
      <c r="I1381" t="s">
        <v>73</v>
      </c>
      <c r="J1381" t="s">
        <v>52</v>
      </c>
      <c r="K1381" t="s">
        <v>52</v>
      </c>
      <c r="L1381" t="s">
        <v>52</v>
      </c>
      <c r="M1381">
        <v>12</v>
      </c>
      <c r="N1381" t="s">
        <v>115</v>
      </c>
      <c r="O1381">
        <v>2</v>
      </c>
      <c r="P1381" s="2">
        <v>1</v>
      </c>
      <c r="Q1381" t="s">
        <v>56</v>
      </c>
      <c r="R1381">
        <v>28</v>
      </c>
      <c r="S1381" s="5">
        <f t="shared" si="21"/>
        <v>0</v>
      </c>
      <c r="T1381" t="s">
        <v>54</v>
      </c>
      <c r="U1381" t="s">
        <v>53</v>
      </c>
      <c r="W1381" t="s">
        <v>53</v>
      </c>
      <c r="Y1381" t="s">
        <v>55</v>
      </c>
      <c r="Z1381" t="s">
        <v>52</v>
      </c>
      <c r="AA1381">
        <v>2</v>
      </c>
      <c r="AB1381" t="s">
        <v>72</v>
      </c>
      <c r="AD1381" t="s">
        <v>73</v>
      </c>
      <c r="AE1381" t="s">
        <v>52</v>
      </c>
      <c r="AF1381" t="s">
        <v>52</v>
      </c>
      <c r="AG1381" t="s">
        <v>52</v>
      </c>
      <c r="AH1381">
        <v>12</v>
      </c>
      <c r="AI1381" t="s">
        <v>115</v>
      </c>
      <c r="AJ1381" t="s">
        <v>53</v>
      </c>
    </row>
    <row r="1382" spans="1:49" hidden="1" x14ac:dyDescent="0.35">
      <c r="A1382" s="2" t="s">
        <v>463</v>
      </c>
      <c r="B1382">
        <v>12</v>
      </c>
      <c r="C1382">
        <v>1212</v>
      </c>
      <c r="D1382">
        <v>1</v>
      </c>
      <c r="E1382" t="s">
        <v>56</v>
      </c>
      <c r="F1382">
        <v>28</v>
      </c>
      <c r="G1382" t="s">
        <v>72</v>
      </c>
      <c r="I1382" t="s">
        <v>73</v>
      </c>
      <c r="J1382" t="s">
        <v>52</v>
      </c>
      <c r="K1382" t="s">
        <v>52</v>
      </c>
      <c r="L1382" t="s">
        <v>52</v>
      </c>
      <c r="M1382">
        <v>12</v>
      </c>
      <c r="N1382" t="s">
        <v>115</v>
      </c>
      <c r="O1382">
        <v>2</v>
      </c>
      <c r="P1382" s="2">
        <v>2</v>
      </c>
      <c r="Q1382" t="s">
        <v>50</v>
      </c>
      <c r="R1382">
        <v>29</v>
      </c>
      <c r="S1382" s="5">
        <f t="shared" si="21"/>
        <v>0</v>
      </c>
      <c r="T1382" t="s">
        <v>57</v>
      </c>
      <c r="U1382" t="s">
        <v>53</v>
      </c>
      <c r="W1382" t="s">
        <v>53</v>
      </c>
      <c r="Y1382" t="s">
        <v>55</v>
      </c>
      <c r="Z1382" t="s">
        <v>52</v>
      </c>
      <c r="AA1382">
        <v>1</v>
      </c>
      <c r="AB1382" t="s">
        <v>72</v>
      </c>
      <c r="AD1382" t="s">
        <v>73</v>
      </c>
      <c r="AE1382" t="s">
        <v>52</v>
      </c>
      <c r="AF1382" t="s">
        <v>52</v>
      </c>
      <c r="AG1382" t="s">
        <v>52</v>
      </c>
      <c r="AH1382">
        <v>8</v>
      </c>
      <c r="AI1382" t="s">
        <v>86</v>
      </c>
      <c r="AJ1382" t="s">
        <v>53</v>
      </c>
    </row>
    <row r="1383" spans="1:49" x14ac:dyDescent="0.35">
      <c r="A1383" s="2" t="s">
        <v>463</v>
      </c>
      <c r="B1383">
        <v>12</v>
      </c>
      <c r="C1383">
        <v>1212</v>
      </c>
      <c r="D1383">
        <v>1</v>
      </c>
      <c r="E1383" t="s">
        <v>56</v>
      </c>
      <c r="F1383">
        <v>28</v>
      </c>
      <c r="G1383" t="s">
        <v>72</v>
      </c>
      <c r="I1383" t="s">
        <v>73</v>
      </c>
      <c r="J1383" t="s">
        <v>52</v>
      </c>
      <c r="K1383" t="s">
        <v>52</v>
      </c>
      <c r="L1383" t="s">
        <v>52</v>
      </c>
      <c r="M1383">
        <v>12</v>
      </c>
      <c r="N1383" t="s">
        <v>115</v>
      </c>
      <c r="O1383">
        <v>2</v>
      </c>
      <c r="P1383" s="6">
        <v>3</v>
      </c>
      <c r="Q1383" t="s">
        <v>56</v>
      </c>
      <c r="R1383">
        <v>8</v>
      </c>
      <c r="S1383" s="5">
        <f t="shared" si="21"/>
        <v>1</v>
      </c>
      <c r="T1383" t="s">
        <v>58</v>
      </c>
      <c r="U1383" t="s">
        <v>52</v>
      </c>
      <c r="V1383">
        <v>2</v>
      </c>
      <c r="W1383" t="s">
        <v>52</v>
      </c>
      <c r="X1383">
        <v>1</v>
      </c>
      <c r="AB1383" t="s">
        <v>72</v>
      </c>
      <c r="AD1383" t="s">
        <v>73</v>
      </c>
      <c r="AE1383" t="s">
        <v>52</v>
      </c>
      <c r="AF1383" t="s">
        <v>52</v>
      </c>
      <c r="AG1383" t="s">
        <v>52</v>
      </c>
      <c r="AH1383">
        <v>3</v>
      </c>
      <c r="AI1383" t="s">
        <v>97</v>
      </c>
      <c r="AJ1383" t="s">
        <v>52</v>
      </c>
      <c r="AK1383" t="s">
        <v>98</v>
      </c>
      <c r="AM1383" t="s">
        <v>62</v>
      </c>
      <c r="AN1383" t="s">
        <v>52</v>
      </c>
      <c r="AP1383">
        <v>1000000</v>
      </c>
      <c r="AQ1383">
        <v>0</v>
      </c>
      <c r="AR1383">
        <v>50000</v>
      </c>
      <c r="AS1383">
        <v>20000</v>
      </c>
      <c r="AT1383">
        <v>300000</v>
      </c>
      <c r="AU1383">
        <v>100000</v>
      </c>
      <c r="AV1383">
        <v>0</v>
      </c>
      <c r="AW1383">
        <v>1470000</v>
      </c>
    </row>
    <row r="1384" spans="1:49" hidden="1" x14ac:dyDescent="0.35">
      <c r="A1384" s="2" t="s">
        <v>463</v>
      </c>
      <c r="B1384">
        <v>12</v>
      </c>
      <c r="C1384">
        <v>1212</v>
      </c>
      <c r="D1384">
        <v>1</v>
      </c>
      <c r="E1384" t="s">
        <v>56</v>
      </c>
      <c r="F1384">
        <v>28</v>
      </c>
      <c r="G1384" t="s">
        <v>72</v>
      </c>
      <c r="I1384" t="s">
        <v>73</v>
      </c>
      <c r="J1384" t="s">
        <v>52</v>
      </c>
      <c r="K1384" t="s">
        <v>52</v>
      </c>
      <c r="L1384" t="s">
        <v>52</v>
      </c>
      <c r="M1384">
        <v>12</v>
      </c>
      <c r="N1384" t="s">
        <v>115</v>
      </c>
      <c r="O1384">
        <v>2</v>
      </c>
      <c r="P1384" s="2">
        <v>4</v>
      </c>
      <c r="Q1384" t="s">
        <v>56</v>
      </c>
      <c r="R1384">
        <v>4</v>
      </c>
      <c r="S1384" s="5">
        <f t="shared" si="21"/>
        <v>0</v>
      </c>
      <c r="T1384" t="s">
        <v>58</v>
      </c>
      <c r="U1384" t="s">
        <v>52</v>
      </c>
      <c r="V1384">
        <v>2</v>
      </c>
      <c r="W1384" t="s">
        <v>52</v>
      </c>
      <c r="X1384">
        <v>1</v>
      </c>
      <c r="AB1384" t="s">
        <v>72</v>
      </c>
      <c r="AD1384" t="s">
        <v>73</v>
      </c>
      <c r="AE1384" t="s">
        <v>53</v>
      </c>
      <c r="AF1384" t="s">
        <v>53</v>
      </c>
      <c r="AG1384" t="s">
        <v>53</v>
      </c>
      <c r="AO1384" t="s">
        <v>70</v>
      </c>
    </row>
    <row r="1385" spans="1:49" hidden="1" x14ac:dyDescent="0.35">
      <c r="A1385" s="2" t="s">
        <v>464</v>
      </c>
      <c r="B1385">
        <v>2</v>
      </c>
      <c r="C1385">
        <v>207</v>
      </c>
      <c r="D1385">
        <v>2</v>
      </c>
      <c r="E1385" t="s">
        <v>56</v>
      </c>
      <c r="F1385">
        <v>68</v>
      </c>
      <c r="G1385" t="s">
        <v>72</v>
      </c>
      <c r="I1385" t="s">
        <v>73</v>
      </c>
      <c r="J1385" t="s">
        <v>53</v>
      </c>
      <c r="K1385" t="s">
        <v>53</v>
      </c>
      <c r="L1385" t="s">
        <v>53</v>
      </c>
      <c r="M1385">
        <v>0</v>
      </c>
      <c r="P1385" s="2">
        <v>1</v>
      </c>
      <c r="Q1385" t="s">
        <v>56</v>
      </c>
      <c r="R1385">
        <v>68</v>
      </c>
      <c r="S1385" s="5">
        <f t="shared" si="21"/>
        <v>0</v>
      </c>
      <c r="T1385" t="s">
        <v>54</v>
      </c>
      <c r="U1385" t="s">
        <v>53</v>
      </c>
      <c r="W1385" t="s">
        <v>53</v>
      </c>
      <c r="Y1385" t="s">
        <v>122</v>
      </c>
      <c r="AB1385" t="s">
        <v>72</v>
      </c>
      <c r="AD1385" t="s">
        <v>73</v>
      </c>
      <c r="AE1385" t="s">
        <v>53</v>
      </c>
      <c r="AF1385" t="s">
        <v>53</v>
      </c>
      <c r="AG1385" t="s">
        <v>53</v>
      </c>
    </row>
    <row r="1386" spans="1:49" hidden="1" x14ac:dyDescent="0.35">
      <c r="A1386" s="2" t="s">
        <v>465</v>
      </c>
      <c r="B1386">
        <v>5</v>
      </c>
      <c r="C1386">
        <v>508</v>
      </c>
      <c r="D1386">
        <v>2</v>
      </c>
      <c r="E1386" t="s">
        <v>50</v>
      </c>
      <c r="F1386">
        <v>35</v>
      </c>
      <c r="G1386" t="s">
        <v>72</v>
      </c>
      <c r="I1386" t="s">
        <v>73</v>
      </c>
      <c r="J1386" t="s">
        <v>52</v>
      </c>
      <c r="K1386" t="s">
        <v>52</v>
      </c>
      <c r="L1386" t="s">
        <v>52</v>
      </c>
      <c r="M1386">
        <v>2</v>
      </c>
      <c r="N1386" t="s">
        <v>97</v>
      </c>
      <c r="O1386">
        <v>2</v>
      </c>
      <c r="P1386" s="2">
        <v>1</v>
      </c>
      <c r="Q1386" t="s">
        <v>50</v>
      </c>
      <c r="R1386">
        <v>35</v>
      </c>
      <c r="S1386" s="5">
        <f t="shared" si="21"/>
        <v>0</v>
      </c>
      <c r="T1386" t="s">
        <v>54</v>
      </c>
      <c r="U1386" t="s">
        <v>53</v>
      </c>
      <c r="W1386" t="s">
        <v>53</v>
      </c>
      <c r="Y1386" t="s">
        <v>55</v>
      </c>
      <c r="Z1386" t="s">
        <v>52</v>
      </c>
      <c r="AA1386">
        <v>2</v>
      </c>
      <c r="AB1386" t="s">
        <v>72</v>
      </c>
      <c r="AD1386" t="s">
        <v>73</v>
      </c>
      <c r="AE1386" t="s">
        <v>52</v>
      </c>
      <c r="AF1386" t="s">
        <v>52</v>
      </c>
      <c r="AG1386" t="s">
        <v>52</v>
      </c>
      <c r="AH1386">
        <v>2</v>
      </c>
      <c r="AI1386" t="s">
        <v>97</v>
      </c>
      <c r="AJ1386" t="s">
        <v>53</v>
      </c>
    </row>
    <row r="1387" spans="1:49" hidden="1" x14ac:dyDescent="0.35">
      <c r="A1387" s="2" t="s">
        <v>465</v>
      </c>
      <c r="B1387">
        <v>5</v>
      </c>
      <c r="C1387">
        <v>508</v>
      </c>
      <c r="D1387">
        <v>2</v>
      </c>
      <c r="E1387" t="s">
        <v>50</v>
      </c>
      <c r="F1387">
        <v>35</v>
      </c>
      <c r="G1387" t="s">
        <v>72</v>
      </c>
      <c r="I1387" t="s">
        <v>73</v>
      </c>
      <c r="J1387" t="s">
        <v>52</v>
      </c>
      <c r="K1387" t="s">
        <v>52</v>
      </c>
      <c r="L1387" t="s">
        <v>52</v>
      </c>
      <c r="M1387">
        <v>2</v>
      </c>
      <c r="N1387" t="s">
        <v>97</v>
      </c>
      <c r="O1387">
        <v>2</v>
      </c>
      <c r="P1387" s="2">
        <v>2</v>
      </c>
      <c r="Q1387" t="s">
        <v>56</v>
      </c>
      <c r="R1387">
        <v>33</v>
      </c>
      <c r="S1387" s="5">
        <f t="shared" si="21"/>
        <v>0</v>
      </c>
      <c r="T1387" t="s">
        <v>57</v>
      </c>
      <c r="U1387" t="s">
        <v>53</v>
      </c>
      <c r="W1387" t="s">
        <v>53</v>
      </c>
      <c r="Y1387" t="s">
        <v>55</v>
      </c>
      <c r="Z1387" t="s">
        <v>52</v>
      </c>
      <c r="AA1387">
        <v>1</v>
      </c>
      <c r="AB1387" t="s">
        <v>72</v>
      </c>
      <c r="AD1387" t="s">
        <v>73</v>
      </c>
      <c r="AE1387" t="s">
        <v>52</v>
      </c>
      <c r="AF1387" t="s">
        <v>52</v>
      </c>
      <c r="AG1387" t="s">
        <v>52</v>
      </c>
      <c r="AH1387">
        <v>4</v>
      </c>
      <c r="AI1387" t="s">
        <v>83</v>
      </c>
      <c r="AJ1387" t="s">
        <v>53</v>
      </c>
    </row>
    <row r="1388" spans="1:49" hidden="1" x14ac:dyDescent="0.35">
      <c r="A1388" s="2" t="s">
        <v>465</v>
      </c>
      <c r="B1388">
        <v>5</v>
      </c>
      <c r="C1388">
        <v>508</v>
      </c>
      <c r="D1388">
        <v>2</v>
      </c>
      <c r="E1388" t="s">
        <v>50</v>
      </c>
      <c r="F1388">
        <v>35</v>
      </c>
      <c r="G1388" t="s">
        <v>72</v>
      </c>
      <c r="I1388" t="s">
        <v>73</v>
      </c>
      <c r="J1388" t="s">
        <v>52</v>
      </c>
      <c r="K1388" t="s">
        <v>52</v>
      </c>
      <c r="L1388" t="s">
        <v>52</v>
      </c>
      <c r="M1388">
        <v>2</v>
      </c>
      <c r="N1388" t="s">
        <v>97</v>
      </c>
      <c r="O1388">
        <v>2</v>
      </c>
      <c r="P1388" s="2">
        <v>3</v>
      </c>
      <c r="Q1388" t="s">
        <v>50</v>
      </c>
      <c r="R1388">
        <v>8</v>
      </c>
      <c r="S1388" s="5">
        <f t="shared" si="21"/>
        <v>0</v>
      </c>
      <c r="T1388" t="s">
        <v>409</v>
      </c>
      <c r="U1388" t="s">
        <v>53</v>
      </c>
      <c r="W1388" t="s">
        <v>52</v>
      </c>
      <c r="X1388">
        <v>2</v>
      </c>
      <c r="AB1388" t="s">
        <v>72</v>
      </c>
      <c r="AD1388" t="s">
        <v>73</v>
      </c>
      <c r="AE1388" t="s">
        <v>52</v>
      </c>
      <c r="AF1388" t="s">
        <v>52</v>
      </c>
      <c r="AG1388" t="s">
        <v>52</v>
      </c>
      <c r="AH1388">
        <v>2</v>
      </c>
      <c r="AI1388" t="s">
        <v>65</v>
      </c>
      <c r="AJ1388" t="s">
        <v>52</v>
      </c>
      <c r="AK1388" t="s">
        <v>66</v>
      </c>
      <c r="AM1388" t="s">
        <v>62</v>
      </c>
      <c r="AN1388" t="s">
        <v>53</v>
      </c>
      <c r="AP1388">
        <v>0</v>
      </c>
      <c r="AQ1388">
        <v>0</v>
      </c>
      <c r="AR1388">
        <v>10000</v>
      </c>
      <c r="AS1388">
        <v>25000</v>
      </c>
      <c r="AT1388">
        <v>840000</v>
      </c>
      <c r="AU1388">
        <v>0</v>
      </c>
      <c r="AV1388">
        <v>0</v>
      </c>
      <c r="AW1388">
        <v>875000</v>
      </c>
    </row>
    <row r="1389" spans="1:49" hidden="1" x14ac:dyDescent="0.35">
      <c r="A1389" s="2" t="s">
        <v>465</v>
      </c>
      <c r="B1389">
        <v>5</v>
      </c>
      <c r="C1389">
        <v>508</v>
      </c>
      <c r="D1389">
        <v>2</v>
      </c>
      <c r="E1389" t="s">
        <v>50</v>
      </c>
      <c r="F1389">
        <v>35</v>
      </c>
      <c r="G1389" t="s">
        <v>72</v>
      </c>
      <c r="I1389" t="s">
        <v>73</v>
      </c>
      <c r="J1389" t="s">
        <v>52</v>
      </c>
      <c r="K1389" t="s">
        <v>52</v>
      </c>
      <c r="L1389" t="s">
        <v>52</v>
      </c>
      <c r="M1389">
        <v>2</v>
      </c>
      <c r="N1389" t="s">
        <v>97</v>
      </c>
      <c r="O1389">
        <v>2</v>
      </c>
      <c r="P1389" s="2">
        <v>4</v>
      </c>
      <c r="Q1389" t="s">
        <v>56</v>
      </c>
      <c r="R1389">
        <v>2</v>
      </c>
      <c r="S1389" s="5">
        <f t="shared" si="21"/>
        <v>0</v>
      </c>
      <c r="T1389" t="s">
        <v>58</v>
      </c>
      <c r="U1389" t="s">
        <v>52</v>
      </c>
      <c r="V1389">
        <v>1</v>
      </c>
      <c r="W1389" t="s">
        <v>52</v>
      </c>
      <c r="X1389">
        <v>2</v>
      </c>
      <c r="AB1389" t="s">
        <v>72</v>
      </c>
    </row>
    <row r="1390" spans="1:49" hidden="1" x14ac:dyDescent="0.35">
      <c r="A1390" s="2" t="s">
        <v>466</v>
      </c>
      <c r="B1390">
        <v>9</v>
      </c>
      <c r="C1390">
        <v>905</v>
      </c>
      <c r="D1390">
        <v>1</v>
      </c>
      <c r="E1390" t="s">
        <v>50</v>
      </c>
      <c r="F1390">
        <v>33</v>
      </c>
      <c r="G1390" t="s">
        <v>72</v>
      </c>
      <c r="I1390" t="s">
        <v>52</v>
      </c>
      <c r="J1390" t="s">
        <v>52</v>
      </c>
      <c r="K1390" t="s">
        <v>52</v>
      </c>
      <c r="L1390" t="s">
        <v>52</v>
      </c>
      <c r="M1390">
        <v>15</v>
      </c>
      <c r="N1390" t="s">
        <v>279</v>
      </c>
      <c r="O1390">
        <v>1</v>
      </c>
      <c r="P1390" s="2">
        <v>1</v>
      </c>
      <c r="Q1390" t="s">
        <v>50</v>
      </c>
      <c r="R1390">
        <v>33</v>
      </c>
      <c r="S1390" s="5">
        <f t="shared" si="21"/>
        <v>0</v>
      </c>
      <c r="T1390" t="s">
        <v>54</v>
      </c>
      <c r="U1390" t="s">
        <v>53</v>
      </c>
      <c r="W1390" t="s">
        <v>53</v>
      </c>
      <c r="Y1390" t="s">
        <v>55</v>
      </c>
      <c r="Z1390" t="s">
        <v>52</v>
      </c>
      <c r="AA1390">
        <v>2</v>
      </c>
      <c r="AB1390" t="s">
        <v>72</v>
      </c>
      <c r="AD1390" t="s">
        <v>52</v>
      </c>
      <c r="AE1390" t="s">
        <v>52</v>
      </c>
      <c r="AF1390" t="s">
        <v>52</v>
      </c>
      <c r="AG1390" t="s">
        <v>52</v>
      </c>
      <c r="AH1390">
        <v>15</v>
      </c>
      <c r="AI1390" t="s">
        <v>279</v>
      </c>
      <c r="AJ1390" t="s">
        <v>53</v>
      </c>
    </row>
    <row r="1391" spans="1:49" hidden="1" x14ac:dyDescent="0.35">
      <c r="A1391" s="2" t="s">
        <v>466</v>
      </c>
      <c r="B1391">
        <v>9</v>
      </c>
      <c r="C1391">
        <v>905</v>
      </c>
      <c r="D1391">
        <v>1</v>
      </c>
      <c r="E1391" t="s">
        <v>50</v>
      </c>
      <c r="F1391">
        <v>33</v>
      </c>
      <c r="G1391" t="s">
        <v>72</v>
      </c>
      <c r="I1391" t="s">
        <v>52</v>
      </c>
      <c r="J1391" t="s">
        <v>52</v>
      </c>
      <c r="K1391" t="s">
        <v>52</v>
      </c>
      <c r="L1391" t="s">
        <v>52</v>
      </c>
      <c r="M1391">
        <v>15</v>
      </c>
      <c r="N1391" t="s">
        <v>279</v>
      </c>
      <c r="O1391">
        <v>1</v>
      </c>
      <c r="P1391" s="2">
        <v>2</v>
      </c>
      <c r="Q1391" t="s">
        <v>56</v>
      </c>
      <c r="R1391">
        <v>40</v>
      </c>
      <c r="S1391" s="5">
        <f t="shared" si="21"/>
        <v>0</v>
      </c>
      <c r="T1391" t="s">
        <v>57</v>
      </c>
      <c r="U1391" t="s">
        <v>53</v>
      </c>
      <c r="W1391" t="s">
        <v>53</v>
      </c>
      <c r="Y1391" t="s">
        <v>55</v>
      </c>
      <c r="Z1391" t="s">
        <v>52</v>
      </c>
      <c r="AA1391">
        <v>1</v>
      </c>
      <c r="AB1391" t="s">
        <v>72</v>
      </c>
      <c r="AD1391" t="s">
        <v>52</v>
      </c>
      <c r="AE1391" t="s">
        <v>52</v>
      </c>
      <c r="AF1391" t="s">
        <v>52</v>
      </c>
      <c r="AG1391" t="s">
        <v>52</v>
      </c>
      <c r="AH1391">
        <v>6</v>
      </c>
      <c r="AI1391" t="s">
        <v>79</v>
      </c>
      <c r="AJ1391" t="s">
        <v>53</v>
      </c>
    </row>
    <row r="1392" spans="1:49" hidden="1" x14ac:dyDescent="0.35">
      <c r="A1392" s="2" t="s">
        <v>466</v>
      </c>
      <c r="B1392">
        <v>9</v>
      </c>
      <c r="C1392">
        <v>905</v>
      </c>
      <c r="D1392">
        <v>1</v>
      </c>
      <c r="E1392" t="s">
        <v>50</v>
      </c>
      <c r="F1392">
        <v>33</v>
      </c>
      <c r="G1392" t="s">
        <v>72</v>
      </c>
      <c r="I1392" t="s">
        <v>52</v>
      </c>
      <c r="J1392" t="s">
        <v>52</v>
      </c>
      <c r="K1392" t="s">
        <v>52</v>
      </c>
      <c r="L1392" t="s">
        <v>52</v>
      </c>
      <c r="M1392">
        <v>15</v>
      </c>
      <c r="N1392" t="s">
        <v>279</v>
      </c>
      <c r="O1392">
        <v>1</v>
      </c>
      <c r="P1392" s="2">
        <v>3</v>
      </c>
      <c r="Q1392" t="s">
        <v>50</v>
      </c>
      <c r="R1392">
        <v>19</v>
      </c>
      <c r="S1392" s="5">
        <f t="shared" si="21"/>
        <v>0</v>
      </c>
      <c r="T1392" t="s">
        <v>58</v>
      </c>
      <c r="U1392" t="s">
        <v>52</v>
      </c>
      <c r="V1392">
        <v>1</v>
      </c>
      <c r="W1392" t="s">
        <v>52</v>
      </c>
      <c r="X1392">
        <v>2</v>
      </c>
      <c r="Y1392" t="s">
        <v>59</v>
      </c>
      <c r="AB1392" t="s">
        <v>72</v>
      </c>
      <c r="AD1392" t="s">
        <v>52</v>
      </c>
      <c r="AE1392" t="s">
        <v>52</v>
      </c>
      <c r="AF1392" t="s">
        <v>52</v>
      </c>
      <c r="AG1392" t="s">
        <v>52</v>
      </c>
      <c r="AH1392">
        <v>11</v>
      </c>
      <c r="AI1392" t="s">
        <v>94</v>
      </c>
      <c r="AJ1392" t="s">
        <v>52</v>
      </c>
      <c r="AK1392" t="s">
        <v>108</v>
      </c>
      <c r="AM1392" t="s">
        <v>62</v>
      </c>
      <c r="AN1392" t="s">
        <v>53</v>
      </c>
      <c r="AP1392">
        <v>0</v>
      </c>
      <c r="AQ1392">
        <v>0</v>
      </c>
      <c r="AR1392">
        <v>15000</v>
      </c>
      <c r="AS1392">
        <v>13000</v>
      </c>
      <c r="AT1392">
        <v>0</v>
      </c>
      <c r="AU1392">
        <v>720000</v>
      </c>
      <c r="AV1392">
        <v>0</v>
      </c>
      <c r="AW1392">
        <v>748000</v>
      </c>
    </row>
    <row r="1393" spans="1:49" x14ac:dyDescent="0.35">
      <c r="A1393" s="2" t="s">
        <v>466</v>
      </c>
      <c r="B1393">
        <v>9</v>
      </c>
      <c r="C1393">
        <v>905</v>
      </c>
      <c r="D1393">
        <v>1</v>
      </c>
      <c r="E1393" t="s">
        <v>50</v>
      </c>
      <c r="F1393">
        <v>33</v>
      </c>
      <c r="G1393" t="s">
        <v>72</v>
      </c>
      <c r="I1393" t="s">
        <v>52</v>
      </c>
      <c r="J1393" t="s">
        <v>52</v>
      </c>
      <c r="K1393" t="s">
        <v>52</v>
      </c>
      <c r="L1393" t="s">
        <v>52</v>
      </c>
      <c r="M1393">
        <v>15</v>
      </c>
      <c r="N1393" t="s">
        <v>279</v>
      </c>
      <c r="O1393">
        <v>1</v>
      </c>
      <c r="P1393" s="6">
        <v>4</v>
      </c>
      <c r="Q1393" t="s">
        <v>56</v>
      </c>
      <c r="R1393">
        <v>14</v>
      </c>
      <c r="S1393" s="5">
        <f t="shared" si="21"/>
        <v>1</v>
      </c>
      <c r="T1393" t="s">
        <v>58</v>
      </c>
      <c r="U1393" t="s">
        <v>52</v>
      </c>
      <c r="V1393">
        <v>1</v>
      </c>
      <c r="W1393" t="s">
        <v>52</v>
      </c>
      <c r="X1393">
        <v>2</v>
      </c>
      <c r="Y1393" t="s">
        <v>59</v>
      </c>
      <c r="AB1393" t="s">
        <v>72</v>
      </c>
      <c r="AD1393" t="s">
        <v>52</v>
      </c>
      <c r="AE1393" t="s">
        <v>52</v>
      </c>
      <c r="AF1393" t="s">
        <v>52</v>
      </c>
      <c r="AG1393" t="s">
        <v>52</v>
      </c>
      <c r="AH1393">
        <v>7</v>
      </c>
      <c r="AI1393" t="s">
        <v>86</v>
      </c>
      <c r="AJ1393" t="s">
        <v>52</v>
      </c>
      <c r="AK1393" t="s">
        <v>90</v>
      </c>
      <c r="AM1393" t="s">
        <v>62</v>
      </c>
      <c r="AN1393" t="s">
        <v>53</v>
      </c>
      <c r="AP1393">
        <v>0</v>
      </c>
      <c r="AQ1393">
        <v>0</v>
      </c>
      <c r="AR1393">
        <v>0</v>
      </c>
      <c r="AS1393">
        <v>18000</v>
      </c>
      <c r="AT1393">
        <v>0</v>
      </c>
      <c r="AU1393">
        <v>720000</v>
      </c>
      <c r="AV1393">
        <v>0</v>
      </c>
      <c r="AW1393">
        <v>738000</v>
      </c>
    </row>
    <row r="1394" spans="1:49" hidden="1" x14ac:dyDescent="0.35">
      <c r="A1394" s="2" t="s">
        <v>467</v>
      </c>
      <c r="B1394">
        <v>5</v>
      </c>
      <c r="C1394">
        <v>505</v>
      </c>
      <c r="D1394">
        <v>2</v>
      </c>
      <c r="E1394" t="s">
        <v>50</v>
      </c>
      <c r="F1394">
        <v>34</v>
      </c>
      <c r="G1394" t="s">
        <v>72</v>
      </c>
      <c r="I1394" t="s">
        <v>73</v>
      </c>
      <c r="J1394" t="s">
        <v>52</v>
      </c>
      <c r="K1394" t="s">
        <v>52</v>
      </c>
      <c r="L1394" t="s">
        <v>52</v>
      </c>
      <c r="M1394">
        <v>12</v>
      </c>
      <c r="N1394" t="s">
        <v>115</v>
      </c>
      <c r="O1394">
        <v>3</v>
      </c>
      <c r="P1394" s="2">
        <v>1</v>
      </c>
      <c r="Q1394" t="s">
        <v>50</v>
      </c>
      <c r="R1394">
        <v>34</v>
      </c>
      <c r="S1394" s="5">
        <f t="shared" si="21"/>
        <v>0</v>
      </c>
      <c r="T1394" t="s">
        <v>54</v>
      </c>
      <c r="U1394" t="s">
        <v>53</v>
      </c>
      <c r="W1394" t="s">
        <v>53</v>
      </c>
      <c r="Y1394" t="s">
        <v>55</v>
      </c>
      <c r="Z1394" t="s">
        <v>52</v>
      </c>
      <c r="AA1394">
        <v>2</v>
      </c>
      <c r="AB1394" t="s">
        <v>72</v>
      </c>
      <c r="AD1394" t="s">
        <v>73</v>
      </c>
      <c r="AE1394" t="s">
        <v>52</v>
      </c>
      <c r="AF1394" t="s">
        <v>52</v>
      </c>
      <c r="AG1394" t="s">
        <v>52</v>
      </c>
      <c r="AH1394">
        <v>12</v>
      </c>
      <c r="AI1394" t="s">
        <v>115</v>
      </c>
      <c r="AJ1394" t="s">
        <v>53</v>
      </c>
    </row>
    <row r="1395" spans="1:49" hidden="1" x14ac:dyDescent="0.35">
      <c r="A1395" s="2" t="s">
        <v>467</v>
      </c>
      <c r="B1395">
        <v>5</v>
      </c>
      <c r="C1395">
        <v>505</v>
      </c>
      <c r="D1395">
        <v>2</v>
      </c>
      <c r="E1395" t="s">
        <v>50</v>
      </c>
      <c r="F1395">
        <v>34</v>
      </c>
      <c r="G1395" t="s">
        <v>72</v>
      </c>
      <c r="I1395" t="s">
        <v>73</v>
      </c>
      <c r="J1395" t="s">
        <v>52</v>
      </c>
      <c r="K1395" t="s">
        <v>52</v>
      </c>
      <c r="L1395" t="s">
        <v>52</v>
      </c>
      <c r="M1395">
        <v>12</v>
      </c>
      <c r="N1395" t="s">
        <v>115</v>
      </c>
      <c r="O1395">
        <v>3</v>
      </c>
      <c r="P1395" s="2">
        <v>2</v>
      </c>
      <c r="Q1395" t="s">
        <v>56</v>
      </c>
      <c r="R1395">
        <v>30</v>
      </c>
      <c r="S1395" s="5">
        <f t="shared" si="21"/>
        <v>0</v>
      </c>
      <c r="T1395" t="s">
        <v>57</v>
      </c>
      <c r="U1395" t="s">
        <v>53</v>
      </c>
      <c r="W1395" t="s">
        <v>53</v>
      </c>
      <c r="Y1395" t="s">
        <v>55</v>
      </c>
      <c r="Z1395" t="s">
        <v>52</v>
      </c>
      <c r="AA1395">
        <v>1</v>
      </c>
      <c r="AB1395" t="s">
        <v>72</v>
      </c>
      <c r="AD1395" t="s">
        <v>73</v>
      </c>
      <c r="AE1395" t="s">
        <v>52</v>
      </c>
      <c r="AF1395" t="s">
        <v>52</v>
      </c>
      <c r="AG1395" t="s">
        <v>52</v>
      </c>
      <c r="AH1395">
        <v>5</v>
      </c>
      <c r="AI1395" t="s">
        <v>78</v>
      </c>
      <c r="AJ1395" t="s">
        <v>53</v>
      </c>
    </row>
    <row r="1396" spans="1:49" x14ac:dyDescent="0.35">
      <c r="A1396" s="2" t="s">
        <v>467</v>
      </c>
      <c r="B1396">
        <v>5</v>
      </c>
      <c r="C1396">
        <v>505</v>
      </c>
      <c r="D1396">
        <v>2</v>
      </c>
      <c r="E1396" t="s">
        <v>50</v>
      </c>
      <c r="F1396">
        <v>34</v>
      </c>
      <c r="G1396" t="s">
        <v>72</v>
      </c>
      <c r="I1396" t="s">
        <v>73</v>
      </c>
      <c r="J1396" t="s">
        <v>52</v>
      </c>
      <c r="K1396" t="s">
        <v>52</v>
      </c>
      <c r="L1396" t="s">
        <v>52</v>
      </c>
      <c r="M1396">
        <v>12</v>
      </c>
      <c r="N1396" t="s">
        <v>115</v>
      </c>
      <c r="O1396">
        <v>3</v>
      </c>
      <c r="P1396" s="6">
        <v>3</v>
      </c>
      <c r="Q1396" t="s">
        <v>50</v>
      </c>
      <c r="R1396">
        <v>6</v>
      </c>
      <c r="S1396" s="5">
        <f t="shared" si="21"/>
        <v>1</v>
      </c>
      <c r="T1396" t="s">
        <v>58</v>
      </c>
      <c r="U1396" t="s">
        <v>52</v>
      </c>
      <c r="V1396">
        <v>1</v>
      </c>
      <c r="W1396" t="s">
        <v>52</v>
      </c>
      <c r="X1396">
        <v>2</v>
      </c>
      <c r="AB1396" t="s">
        <v>72</v>
      </c>
      <c r="AD1396" t="s">
        <v>73</v>
      </c>
      <c r="AE1396" t="s">
        <v>53</v>
      </c>
      <c r="AF1396" t="s">
        <v>53</v>
      </c>
      <c r="AG1396" t="s">
        <v>52</v>
      </c>
      <c r="AH1396">
        <v>2</v>
      </c>
      <c r="AI1396" t="s">
        <v>65</v>
      </c>
      <c r="AJ1396" t="s">
        <v>52</v>
      </c>
      <c r="AK1396" t="s">
        <v>66</v>
      </c>
      <c r="AM1396" t="s">
        <v>62</v>
      </c>
      <c r="AN1396" t="s">
        <v>53</v>
      </c>
      <c r="AP1396">
        <v>0</v>
      </c>
      <c r="AQ1396">
        <v>0</v>
      </c>
      <c r="AR1396">
        <v>20000</v>
      </c>
      <c r="AS1396">
        <v>65000</v>
      </c>
      <c r="AT1396">
        <v>650000</v>
      </c>
      <c r="AU1396">
        <v>0</v>
      </c>
      <c r="AV1396">
        <v>30000</v>
      </c>
      <c r="AW1396">
        <v>765000</v>
      </c>
    </row>
    <row r="1397" spans="1:49" hidden="1" x14ac:dyDescent="0.35">
      <c r="A1397" s="2" t="s">
        <v>467</v>
      </c>
      <c r="B1397">
        <v>5</v>
      </c>
      <c r="C1397">
        <v>505</v>
      </c>
      <c r="D1397">
        <v>2</v>
      </c>
      <c r="E1397" t="s">
        <v>50</v>
      </c>
      <c r="F1397">
        <v>34</v>
      </c>
      <c r="G1397" t="s">
        <v>72</v>
      </c>
      <c r="I1397" t="s">
        <v>73</v>
      </c>
      <c r="J1397" t="s">
        <v>52</v>
      </c>
      <c r="K1397" t="s">
        <v>52</v>
      </c>
      <c r="L1397" t="s">
        <v>52</v>
      </c>
      <c r="M1397">
        <v>12</v>
      </c>
      <c r="N1397" t="s">
        <v>115</v>
      </c>
      <c r="O1397">
        <v>3</v>
      </c>
      <c r="P1397" s="2">
        <v>4</v>
      </c>
      <c r="Q1397" t="s">
        <v>50</v>
      </c>
      <c r="R1397">
        <v>2</v>
      </c>
      <c r="S1397" s="5">
        <f t="shared" si="21"/>
        <v>0</v>
      </c>
      <c r="T1397" t="s">
        <v>58</v>
      </c>
      <c r="U1397" t="s">
        <v>52</v>
      </c>
      <c r="V1397">
        <v>1</v>
      </c>
      <c r="W1397" t="s">
        <v>52</v>
      </c>
      <c r="X1397">
        <v>2</v>
      </c>
      <c r="AB1397" t="s">
        <v>72</v>
      </c>
      <c r="AD1397" t="s">
        <v>73</v>
      </c>
    </row>
    <row r="1398" spans="1:49" hidden="1" x14ac:dyDescent="0.35">
      <c r="A1398" s="2" t="s">
        <v>467</v>
      </c>
      <c r="B1398">
        <v>5</v>
      </c>
      <c r="C1398">
        <v>505</v>
      </c>
      <c r="D1398">
        <v>2</v>
      </c>
      <c r="E1398" t="s">
        <v>50</v>
      </c>
      <c r="F1398">
        <v>34</v>
      </c>
      <c r="G1398" t="s">
        <v>72</v>
      </c>
      <c r="I1398" t="s">
        <v>73</v>
      </c>
      <c r="J1398" t="s">
        <v>52</v>
      </c>
      <c r="K1398" t="s">
        <v>52</v>
      </c>
      <c r="L1398" t="s">
        <v>52</v>
      </c>
      <c r="M1398">
        <v>12</v>
      </c>
      <c r="N1398" t="s">
        <v>115</v>
      </c>
      <c r="O1398">
        <v>3</v>
      </c>
      <c r="P1398" s="2">
        <v>5</v>
      </c>
      <c r="Q1398" t="s">
        <v>56</v>
      </c>
      <c r="R1398">
        <v>0</v>
      </c>
      <c r="S1398" s="5">
        <f t="shared" si="21"/>
        <v>0</v>
      </c>
      <c r="T1398" t="s">
        <v>58</v>
      </c>
      <c r="U1398" t="s">
        <v>52</v>
      </c>
      <c r="V1398">
        <v>1</v>
      </c>
      <c r="W1398" t="s">
        <v>52</v>
      </c>
      <c r="X1398">
        <v>2</v>
      </c>
      <c r="AB1398" t="s">
        <v>72</v>
      </c>
    </row>
    <row r="1399" spans="1:49" hidden="1" x14ac:dyDescent="0.35">
      <c r="A1399" s="2" t="s">
        <v>468</v>
      </c>
      <c r="B1399">
        <v>12</v>
      </c>
      <c r="C1399">
        <v>1206</v>
      </c>
      <c r="D1399">
        <v>1</v>
      </c>
      <c r="E1399" t="s">
        <v>50</v>
      </c>
      <c r="F1399">
        <v>29</v>
      </c>
      <c r="G1399" t="s">
        <v>72</v>
      </c>
      <c r="I1399" t="s">
        <v>73</v>
      </c>
      <c r="J1399" t="s">
        <v>52</v>
      </c>
      <c r="K1399" t="s">
        <v>52</v>
      </c>
      <c r="L1399" t="s">
        <v>52</v>
      </c>
      <c r="M1399">
        <v>6</v>
      </c>
      <c r="N1399" t="s">
        <v>79</v>
      </c>
      <c r="O1399">
        <v>2</v>
      </c>
      <c r="P1399" s="2">
        <v>1</v>
      </c>
      <c r="Q1399" t="s">
        <v>50</v>
      </c>
      <c r="R1399">
        <v>29</v>
      </c>
      <c r="S1399" s="5">
        <f t="shared" si="21"/>
        <v>0</v>
      </c>
      <c r="T1399" t="s">
        <v>54</v>
      </c>
      <c r="U1399" t="s">
        <v>53</v>
      </c>
      <c r="W1399" t="s">
        <v>53</v>
      </c>
      <c r="Y1399" t="s">
        <v>55</v>
      </c>
      <c r="Z1399" t="s">
        <v>52</v>
      </c>
      <c r="AA1399">
        <v>2</v>
      </c>
      <c r="AB1399" t="s">
        <v>72</v>
      </c>
      <c r="AD1399" t="s">
        <v>73</v>
      </c>
      <c r="AE1399" t="s">
        <v>52</v>
      </c>
      <c r="AF1399" t="s">
        <v>52</v>
      </c>
      <c r="AG1399" t="s">
        <v>52</v>
      </c>
      <c r="AH1399">
        <v>6</v>
      </c>
      <c r="AI1399" t="s">
        <v>79</v>
      </c>
      <c r="AJ1399" t="s">
        <v>53</v>
      </c>
    </row>
    <row r="1400" spans="1:49" hidden="1" x14ac:dyDescent="0.35">
      <c r="A1400" s="2" t="s">
        <v>468</v>
      </c>
      <c r="B1400">
        <v>12</v>
      </c>
      <c r="C1400">
        <v>1206</v>
      </c>
      <c r="D1400">
        <v>1</v>
      </c>
      <c r="E1400" t="s">
        <v>50</v>
      </c>
      <c r="F1400">
        <v>29</v>
      </c>
      <c r="G1400" t="s">
        <v>72</v>
      </c>
      <c r="I1400" t="s">
        <v>73</v>
      </c>
      <c r="J1400" t="s">
        <v>52</v>
      </c>
      <c r="K1400" t="s">
        <v>52</v>
      </c>
      <c r="L1400" t="s">
        <v>52</v>
      </c>
      <c r="M1400">
        <v>6</v>
      </c>
      <c r="N1400" t="s">
        <v>79</v>
      </c>
      <c r="O1400">
        <v>2</v>
      </c>
      <c r="P1400" s="2">
        <v>2</v>
      </c>
      <c r="Q1400" t="s">
        <v>56</v>
      </c>
      <c r="R1400">
        <v>24</v>
      </c>
      <c r="S1400" s="5">
        <f t="shared" si="21"/>
        <v>0</v>
      </c>
      <c r="T1400" t="s">
        <v>57</v>
      </c>
      <c r="U1400" t="s">
        <v>53</v>
      </c>
      <c r="W1400" t="s">
        <v>53</v>
      </c>
      <c r="Y1400" t="s">
        <v>55</v>
      </c>
      <c r="Z1400" t="s">
        <v>52</v>
      </c>
      <c r="AA1400">
        <v>1</v>
      </c>
      <c r="AB1400" t="s">
        <v>72</v>
      </c>
      <c r="AD1400" t="s">
        <v>73</v>
      </c>
      <c r="AE1400" t="s">
        <v>53</v>
      </c>
      <c r="AF1400" t="s">
        <v>53</v>
      </c>
      <c r="AG1400" t="s">
        <v>53</v>
      </c>
    </row>
    <row r="1401" spans="1:49" hidden="1" x14ac:dyDescent="0.35">
      <c r="A1401" s="2" t="s">
        <v>468</v>
      </c>
      <c r="B1401">
        <v>12</v>
      </c>
      <c r="C1401">
        <v>1206</v>
      </c>
      <c r="D1401">
        <v>1</v>
      </c>
      <c r="E1401" t="s">
        <v>50</v>
      </c>
      <c r="F1401">
        <v>29</v>
      </c>
      <c r="G1401" t="s">
        <v>72</v>
      </c>
      <c r="I1401" t="s">
        <v>73</v>
      </c>
      <c r="J1401" t="s">
        <v>52</v>
      </c>
      <c r="K1401" t="s">
        <v>52</v>
      </c>
      <c r="L1401" t="s">
        <v>52</v>
      </c>
      <c r="M1401">
        <v>6</v>
      </c>
      <c r="N1401" t="s">
        <v>79</v>
      </c>
      <c r="O1401">
        <v>2</v>
      </c>
      <c r="P1401" s="2">
        <v>3</v>
      </c>
      <c r="Q1401" t="s">
        <v>50</v>
      </c>
      <c r="R1401">
        <v>3</v>
      </c>
      <c r="S1401" s="5">
        <f t="shared" si="21"/>
        <v>0</v>
      </c>
      <c r="T1401" t="s">
        <v>58</v>
      </c>
      <c r="U1401" t="s">
        <v>52</v>
      </c>
      <c r="V1401">
        <v>1</v>
      </c>
      <c r="W1401" t="s">
        <v>52</v>
      </c>
      <c r="X1401">
        <v>2</v>
      </c>
      <c r="AB1401" t="s">
        <v>72</v>
      </c>
      <c r="AD1401" t="s">
        <v>73</v>
      </c>
      <c r="AE1401" t="s">
        <v>53</v>
      </c>
      <c r="AF1401" t="s">
        <v>53</v>
      </c>
      <c r="AG1401" t="s">
        <v>53</v>
      </c>
      <c r="AO1401" t="s">
        <v>70</v>
      </c>
    </row>
    <row r="1402" spans="1:49" hidden="1" x14ac:dyDescent="0.35">
      <c r="A1402" s="2" t="s">
        <v>468</v>
      </c>
      <c r="B1402">
        <v>12</v>
      </c>
      <c r="C1402">
        <v>1206</v>
      </c>
      <c r="D1402">
        <v>1</v>
      </c>
      <c r="E1402" t="s">
        <v>50</v>
      </c>
      <c r="F1402">
        <v>29</v>
      </c>
      <c r="G1402" t="s">
        <v>72</v>
      </c>
      <c r="I1402" t="s">
        <v>73</v>
      </c>
      <c r="J1402" t="s">
        <v>52</v>
      </c>
      <c r="K1402" t="s">
        <v>52</v>
      </c>
      <c r="L1402" t="s">
        <v>52</v>
      </c>
      <c r="M1402">
        <v>6</v>
      </c>
      <c r="N1402" t="s">
        <v>79</v>
      </c>
      <c r="O1402">
        <v>2</v>
      </c>
      <c r="P1402" s="2">
        <v>4</v>
      </c>
      <c r="Q1402" t="s">
        <v>56</v>
      </c>
      <c r="R1402">
        <v>1</v>
      </c>
      <c r="S1402" s="5">
        <f t="shared" si="21"/>
        <v>0</v>
      </c>
      <c r="T1402" t="s">
        <v>58</v>
      </c>
      <c r="U1402" t="s">
        <v>52</v>
      </c>
      <c r="V1402">
        <v>1</v>
      </c>
      <c r="W1402" t="s">
        <v>52</v>
      </c>
      <c r="X1402">
        <v>2</v>
      </c>
      <c r="AB1402" t="s">
        <v>72</v>
      </c>
      <c r="AD1402" t="s">
        <v>73</v>
      </c>
    </row>
    <row r="1403" spans="1:49" hidden="1" x14ac:dyDescent="0.35">
      <c r="A1403" s="2" t="s">
        <v>469</v>
      </c>
      <c r="B1403">
        <v>1</v>
      </c>
      <c r="C1403">
        <v>104</v>
      </c>
      <c r="D1403">
        <v>2</v>
      </c>
      <c r="E1403" t="s">
        <v>50</v>
      </c>
      <c r="F1403">
        <v>57</v>
      </c>
      <c r="G1403" t="s">
        <v>72</v>
      </c>
      <c r="I1403" t="s">
        <v>73</v>
      </c>
      <c r="J1403" t="s">
        <v>52</v>
      </c>
      <c r="K1403" t="s">
        <v>52</v>
      </c>
      <c r="L1403" t="s">
        <v>52</v>
      </c>
      <c r="M1403">
        <v>6</v>
      </c>
      <c r="N1403" t="s">
        <v>79</v>
      </c>
      <c r="O1403">
        <v>3</v>
      </c>
      <c r="P1403" s="2">
        <v>1</v>
      </c>
      <c r="Q1403" t="s">
        <v>50</v>
      </c>
      <c r="R1403">
        <v>57</v>
      </c>
      <c r="S1403" s="5">
        <f t="shared" si="21"/>
        <v>0</v>
      </c>
      <c r="T1403" t="s">
        <v>54</v>
      </c>
      <c r="U1403" t="s">
        <v>53</v>
      </c>
      <c r="W1403" t="s">
        <v>53</v>
      </c>
      <c r="Y1403" t="s">
        <v>55</v>
      </c>
      <c r="Z1403" t="s">
        <v>52</v>
      </c>
      <c r="AA1403">
        <v>2</v>
      </c>
      <c r="AB1403" t="s">
        <v>72</v>
      </c>
      <c r="AD1403" t="s">
        <v>73</v>
      </c>
      <c r="AE1403" t="s">
        <v>52</v>
      </c>
      <c r="AF1403" t="s">
        <v>52</v>
      </c>
      <c r="AG1403" t="s">
        <v>52</v>
      </c>
      <c r="AH1403">
        <v>6</v>
      </c>
      <c r="AI1403" t="s">
        <v>79</v>
      </c>
      <c r="AJ1403" t="s">
        <v>53</v>
      </c>
    </row>
    <row r="1404" spans="1:49" hidden="1" x14ac:dyDescent="0.35">
      <c r="A1404" s="2" t="s">
        <v>469</v>
      </c>
      <c r="B1404">
        <v>1</v>
      </c>
      <c r="C1404">
        <v>104</v>
      </c>
      <c r="D1404">
        <v>2</v>
      </c>
      <c r="E1404" t="s">
        <v>50</v>
      </c>
      <c r="F1404">
        <v>57</v>
      </c>
      <c r="G1404" t="s">
        <v>72</v>
      </c>
      <c r="I1404" t="s">
        <v>73</v>
      </c>
      <c r="J1404" t="s">
        <v>52</v>
      </c>
      <c r="K1404" t="s">
        <v>52</v>
      </c>
      <c r="L1404" t="s">
        <v>52</v>
      </c>
      <c r="M1404">
        <v>6</v>
      </c>
      <c r="N1404" t="s">
        <v>79</v>
      </c>
      <c r="O1404">
        <v>3</v>
      </c>
      <c r="P1404" s="2">
        <v>2</v>
      </c>
      <c r="Q1404" t="s">
        <v>56</v>
      </c>
      <c r="R1404">
        <v>53</v>
      </c>
      <c r="S1404" s="5">
        <f t="shared" si="21"/>
        <v>0</v>
      </c>
      <c r="T1404" t="s">
        <v>57</v>
      </c>
      <c r="U1404" t="s">
        <v>53</v>
      </c>
      <c r="W1404" t="s">
        <v>53</v>
      </c>
      <c r="Y1404" t="s">
        <v>55</v>
      </c>
      <c r="Z1404" t="s">
        <v>52</v>
      </c>
      <c r="AA1404">
        <v>1</v>
      </c>
      <c r="AB1404" t="s">
        <v>72</v>
      </c>
      <c r="AD1404" t="s">
        <v>73</v>
      </c>
      <c r="AE1404" t="s">
        <v>53</v>
      </c>
      <c r="AF1404" t="s">
        <v>53</v>
      </c>
      <c r="AG1404" t="s">
        <v>53</v>
      </c>
    </row>
    <row r="1405" spans="1:49" x14ac:dyDescent="0.35">
      <c r="A1405" s="2" t="s">
        <v>469</v>
      </c>
      <c r="B1405">
        <v>1</v>
      </c>
      <c r="C1405">
        <v>104</v>
      </c>
      <c r="D1405">
        <v>2</v>
      </c>
      <c r="E1405" t="s">
        <v>50</v>
      </c>
      <c r="F1405">
        <v>57</v>
      </c>
      <c r="G1405" t="s">
        <v>72</v>
      </c>
      <c r="I1405" t="s">
        <v>73</v>
      </c>
      <c r="J1405" t="s">
        <v>52</v>
      </c>
      <c r="K1405" t="s">
        <v>52</v>
      </c>
      <c r="L1405" t="s">
        <v>52</v>
      </c>
      <c r="M1405">
        <v>6</v>
      </c>
      <c r="N1405" t="s">
        <v>79</v>
      </c>
      <c r="O1405">
        <v>3</v>
      </c>
      <c r="P1405" s="6">
        <v>3</v>
      </c>
      <c r="Q1405" t="s">
        <v>50</v>
      </c>
      <c r="R1405">
        <v>16</v>
      </c>
      <c r="S1405" s="5">
        <f t="shared" si="21"/>
        <v>1</v>
      </c>
      <c r="T1405" t="s">
        <v>58</v>
      </c>
      <c r="U1405" t="s">
        <v>52</v>
      </c>
      <c r="V1405">
        <v>1</v>
      </c>
      <c r="W1405" t="s">
        <v>52</v>
      </c>
      <c r="X1405">
        <v>2</v>
      </c>
      <c r="Y1405" t="s">
        <v>59</v>
      </c>
      <c r="AB1405" t="s">
        <v>72</v>
      </c>
      <c r="AD1405" t="s">
        <v>73</v>
      </c>
      <c r="AE1405" t="s">
        <v>52</v>
      </c>
      <c r="AF1405" t="s">
        <v>52</v>
      </c>
      <c r="AG1405" t="s">
        <v>52</v>
      </c>
      <c r="AH1405">
        <v>7</v>
      </c>
      <c r="AI1405" t="s">
        <v>86</v>
      </c>
      <c r="AJ1405" t="s">
        <v>53</v>
      </c>
      <c r="AO1405" t="s">
        <v>198</v>
      </c>
    </row>
    <row r="1406" spans="1:49" x14ac:dyDescent="0.35">
      <c r="A1406" s="2" t="s">
        <v>469</v>
      </c>
      <c r="B1406">
        <v>1</v>
      </c>
      <c r="C1406">
        <v>104</v>
      </c>
      <c r="D1406">
        <v>2</v>
      </c>
      <c r="E1406" t="s">
        <v>50</v>
      </c>
      <c r="F1406">
        <v>57</v>
      </c>
      <c r="G1406" t="s">
        <v>72</v>
      </c>
      <c r="I1406" t="s">
        <v>73</v>
      </c>
      <c r="J1406" t="s">
        <v>52</v>
      </c>
      <c r="K1406" t="s">
        <v>52</v>
      </c>
      <c r="L1406" t="s">
        <v>52</v>
      </c>
      <c r="M1406">
        <v>6</v>
      </c>
      <c r="N1406" t="s">
        <v>79</v>
      </c>
      <c r="O1406">
        <v>3</v>
      </c>
      <c r="P1406" s="6">
        <v>4</v>
      </c>
      <c r="Q1406" t="s">
        <v>56</v>
      </c>
      <c r="R1406">
        <v>15</v>
      </c>
      <c r="S1406" s="5">
        <f t="shared" si="21"/>
        <v>1</v>
      </c>
      <c r="T1406" t="s">
        <v>58</v>
      </c>
      <c r="U1406" t="s">
        <v>52</v>
      </c>
      <c r="V1406">
        <v>1</v>
      </c>
      <c r="W1406" t="s">
        <v>52</v>
      </c>
      <c r="X1406">
        <v>2</v>
      </c>
      <c r="Y1406" t="s">
        <v>59</v>
      </c>
      <c r="AB1406" t="s">
        <v>72</v>
      </c>
      <c r="AD1406" t="s">
        <v>73</v>
      </c>
      <c r="AE1406" t="s">
        <v>52</v>
      </c>
      <c r="AF1406" t="s">
        <v>52</v>
      </c>
      <c r="AG1406" t="s">
        <v>52</v>
      </c>
      <c r="AH1406">
        <v>7</v>
      </c>
      <c r="AI1406" t="s">
        <v>86</v>
      </c>
      <c r="AJ1406" t="s">
        <v>52</v>
      </c>
      <c r="AK1406" t="s">
        <v>87</v>
      </c>
      <c r="AM1406" t="s">
        <v>62</v>
      </c>
      <c r="AN1406" t="s">
        <v>52</v>
      </c>
      <c r="AP1406">
        <v>0</v>
      </c>
      <c r="AQ1406">
        <v>480000</v>
      </c>
      <c r="AR1406">
        <v>26000</v>
      </c>
      <c r="AS1406">
        <v>50000</v>
      </c>
      <c r="AT1406">
        <v>0</v>
      </c>
      <c r="AU1406">
        <v>0</v>
      </c>
      <c r="AV1406">
        <v>0</v>
      </c>
      <c r="AW1406">
        <v>556000</v>
      </c>
    </row>
    <row r="1407" spans="1:49" x14ac:dyDescent="0.35">
      <c r="A1407" s="2" t="s">
        <v>469</v>
      </c>
      <c r="B1407">
        <v>1</v>
      </c>
      <c r="C1407">
        <v>104</v>
      </c>
      <c r="D1407">
        <v>2</v>
      </c>
      <c r="E1407" t="s">
        <v>50</v>
      </c>
      <c r="F1407">
        <v>57</v>
      </c>
      <c r="G1407" t="s">
        <v>72</v>
      </c>
      <c r="I1407" t="s">
        <v>73</v>
      </c>
      <c r="J1407" t="s">
        <v>52</v>
      </c>
      <c r="K1407" t="s">
        <v>52</v>
      </c>
      <c r="L1407" t="s">
        <v>52</v>
      </c>
      <c r="M1407">
        <v>6</v>
      </c>
      <c r="N1407" t="s">
        <v>79</v>
      </c>
      <c r="O1407">
        <v>3</v>
      </c>
      <c r="P1407" s="6">
        <v>5</v>
      </c>
      <c r="Q1407" t="s">
        <v>50</v>
      </c>
      <c r="R1407">
        <v>12</v>
      </c>
      <c r="S1407" s="5">
        <f t="shared" si="21"/>
        <v>1</v>
      </c>
      <c r="T1407" t="s">
        <v>58</v>
      </c>
      <c r="U1407" t="s">
        <v>52</v>
      </c>
      <c r="V1407">
        <v>1</v>
      </c>
      <c r="W1407" t="s">
        <v>52</v>
      </c>
      <c r="X1407">
        <v>2</v>
      </c>
      <c r="AB1407" t="s">
        <v>72</v>
      </c>
      <c r="AD1407" t="s">
        <v>73</v>
      </c>
      <c r="AE1407" t="s">
        <v>52</v>
      </c>
      <c r="AF1407" t="s">
        <v>52</v>
      </c>
      <c r="AG1407" t="s">
        <v>52</v>
      </c>
      <c r="AH1407">
        <v>5</v>
      </c>
      <c r="AI1407" t="s">
        <v>78</v>
      </c>
      <c r="AJ1407" t="s">
        <v>52</v>
      </c>
      <c r="AK1407" t="s">
        <v>88</v>
      </c>
      <c r="AM1407" t="s">
        <v>62</v>
      </c>
      <c r="AN1407" t="s">
        <v>52</v>
      </c>
      <c r="AP1407">
        <v>0</v>
      </c>
      <c r="AQ1407">
        <v>24000</v>
      </c>
      <c r="AR1407">
        <v>13000</v>
      </c>
      <c r="AS1407">
        <v>27000</v>
      </c>
      <c r="AT1407">
        <v>0</v>
      </c>
      <c r="AU1407">
        <v>0</v>
      </c>
      <c r="AV1407">
        <v>0</v>
      </c>
      <c r="AW1407">
        <v>64000</v>
      </c>
    </row>
    <row r="1408" spans="1:49" hidden="1" x14ac:dyDescent="0.35">
      <c r="A1408" s="2" t="s">
        <v>470</v>
      </c>
      <c r="B1408">
        <v>1</v>
      </c>
      <c r="C1408">
        <v>109</v>
      </c>
      <c r="D1408">
        <v>2</v>
      </c>
      <c r="E1408" t="s">
        <v>50</v>
      </c>
      <c r="F1408">
        <v>39</v>
      </c>
      <c r="G1408" t="s">
        <v>72</v>
      </c>
      <c r="I1408" t="s">
        <v>52</v>
      </c>
      <c r="J1408" t="s">
        <v>52</v>
      </c>
      <c r="K1408" t="s">
        <v>52</v>
      </c>
      <c r="L1408" t="s">
        <v>52</v>
      </c>
      <c r="M1408">
        <v>4</v>
      </c>
      <c r="N1408" t="s">
        <v>83</v>
      </c>
      <c r="O1408">
        <v>2</v>
      </c>
      <c r="P1408" s="2">
        <v>1</v>
      </c>
      <c r="Q1408" t="s">
        <v>50</v>
      </c>
      <c r="R1408">
        <v>39</v>
      </c>
      <c r="S1408" s="5">
        <f t="shared" si="21"/>
        <v>0</v>
      </c>
      <c r="T1408" t="s">
        <v>54</v>
      </c>
      <c r="U1408" t="s">
        <v>53</v>
      </c>
      <c r="W1408" t="s">
        <v>53</v>
      </c>
      <c r="Y1408" t="s">
        <v>55</v>
      </c>
      <c r="Z1408" t="s">
        <v>52</v>
      </c>
      <c r="AA1408">
        <v>2</v>
      </c>
      <c r="AB1408" t="s">
        <v>72</v>
      </c>
      <c r="AD1408" t="s">
        <v>52</v>
      </c>
      <c r="AE1408" t="s">
        <v>52</v>
      </c>
      <c r="AF1408" t="s">
        <v>52</v>
      </c>
      <c r="AG1408" t="s">
        <v>52</v>
      </c>
      <c r="AH1408">
        <v>4</v>
      </c>
      <c r="AI1408" t="s">
        <v>83</v>
      </c>
      <c r="AJ1408" t="s">
        <v>53</v>
      </c>
    </row>
    <row r="1409" spans="1:49" hidden="1" x14ac:dyDescent="0.35">
      <c r="A1409" s="2" t="s">
        <v>470</v>
      </c>
      <c r="B1409">
        <v>1</v>
      </c>
      <c r="C1409">
        <v>109</v>
      </c>
      <c r="D1409">
        <v>2</v>
      </c>
      <c r="E1409" t="s">
        <v>50</v>
      </c>
      <c r="F1409">
        <v>39</v>
      </c>
      <c r="G1409" t="s">
        <v>72</v>
      </c>
      <c r="I1409" t="s">
        <v>52</v>
      </c>
      <c r="J1409" t="s">
        <v>52</v>
      </c>
      <c r="K1409" t="s">
        <v>52</v>
      </c>
      <c r="L1409" t="s">
        <v>52</v>
      </c>
      <c r="M1409">
        <v>4</v>
      </c>
      <c r="N1409" t="s">
        <v>83</v>
      </c>
      <c r="O1409">
        <v>2</v>
      </c>
      <c r="P1409" s="2">
        <v>2</v>
      </c>
      <c r="Q1409" t="s">
        <v>56</v>
      </c>
      <c r="R1409">
        <v>32</v>
      </c>
      <c r="S1409" s="5">
        <f t="shared" si="21"/>
        <v>0</v>
      </c>
      <c r="T1409" t="s">
        <v>57</v>
      </c>
      <c r="U1409" t="s">
        <v>53</v>
      </c>
      <c r="W1409" t="s">
        <v>53</v>
      </c>
      <c r="Y1409" t="s">
        <v>55</v>
      </c>
      <c r="Z1409" t="s">
        <v>52</v>
      </c>
      <c r="AA1409">
        <v>1</v>
      </c>
      <c r="AB1409" t="s">
        <v>72</v>
      </c>
      <c r="AD1409" t="s">
        <v>73</v>
      </c>
      <c r="AE1409" t="s">
        <v>52</v>
      </c>
      <c r="AF1409" t="s">
        <v>52</v>
      </c>
      <c r="AG1409" t="s">
        <v>52</v>
      </c>
      <c r="AH1409">
        <v>5</v>
      </c>
      <c r="AI1409" t="s">
        <v>83</v>
      </c>
      <c r="AJ1409" t="s">
        <v>53</v>
      </c>
    </row>
    <row r="1410" spans="1:49" x14ac:dyDescent="0.35">
      <c r="A1410" s="2" t="s">
        <v>470</v>
      </c>
      <c r="B1410">
        <v>1</v>
      </c>
      <c r="C1410">
        <v>109</v>
      </c>
      <c r="D1410">
        <v>2</v>
      </c>
      <c r="E1410" t="s">
        <v>50</v>
      </c>
      <c r="F1410">
        <v>39</v>
      </c>
      <c r="G1410" t="s">
        <v>72</v>
      </c>
      <c r="I1410" t="s">
        <v>52</v>
      </c>
      <c r="J1410" t="s">
        <v>52</v>
      </c>
      <c r="K1410" t="s">
        <v>52</v>
      </c>
      <c r="L1410" t="s">
        <v>52</v>
      </c>
      <c r="M1410">
        <v>4</v>
      </c>
      <c r="N1410" t="s">
        <v>83</v>
      </c>
      <c r="O1410">
        <v>2</v>
      </c>
      <c r="P1410" s="6">
        <v>3</v>
      </c>
      <c r="Q1410" t="s">
        <v>56</v>
      </c>
      <c r="R1410">
        <v>13</v>
      </c>
      <c r="S1410" s="5">
        <f t="shared" si="21"/>
        <v>1</v>
      </c>
      <c r="T1410" t="s">
        <v>58</v>
      </c>
      <c r="U1410" t="s">
        <v>52</v>
      </c>
      <c r="V1410">
        <v>1</v>
      </c>
      <c r="W1410" t="s">
        <v>52</v>
      </c>
      <c r="X1410">
        <v>2</v>
      </c>
      <c r="Y1410" t="s">
        <v>59</v>
      </c>
      <c r="AB1410" t="s">
        <v>72</v>
      </c>
      <c r="AD1410" t="s">
        <v>73</v>
      </c>
      <c r="AE1410" t="s">
        <v>52</v>
      </c>
      <c r="AF1410" t="s">
        <v>52</v>
      </c>
      <c r="AG1410" t="s">
        <v>52</v>
      </c>
      <c r="AH1410">
        <v>6</v>
      </c>
      <c r="AI1410" t="s">
        <v>78</v>
      </c>
      <c r="AJ1410" t="s">
        <v>52</v>
      </c>
      <c r="AK1410" t="s">
        <v>88</v>
      </c>
      <c r="AM1410" t="s">
        <v>62</v>
      </c>
      <c r="AN1410" t="s">
        <v>53</v>
      </c>
      <c r="AP1410">
        <v>0</v>
      </c>
      <c r="AQ1410">
        <v>0</v>
      </c>
      <c r="AR1410">
        <v>120000</v>
      </c>
      <c r="AS1410">
        <v>10000</v>
      </c>
      <c r="AT1410">
        <v>0</v>
      </c>
      <c r="AU1410">
        <v>0</v>
      </c>
      <c r="AV1410">
        <v>6000</v>
      </c>
      <c r="AW1410">
        <v>136000</v>
      </c>
    </row>
    <row r="1411" spans="1:49" x14ac:dyDescent="0.35">
      <c r="A1411" s="2" t="s">
        <v>470</v>
      </c>
      <c r="B1411">
        <v>1</v>
      </c>
      <c r="C1411">
        <v>109</v>
      </c>
      <c r="D1411">
        <v>2</v>
      </c>
      <c r="E1411" t="s">
        <v>50</v>
      </c>
      <c r="F1411">
        <v>39</v>
      </c>
      <c r="G1411" t="s">
        <v>72</v>
      </c>
      <c r="I1411" t="s">
        <v>52</v>
      </c>
      <c r="J1411" t="s">
        <v>52</v>
      </c>
      <c r="K1411" t="s">
        <v>52</v>
      </c>
      <c r="L1411" t="s">
        <v>52</v>
      </c>
      <c r="M1411">
        <v>4</v>
      </c>
      <c r="N1411" t="s">
        <v>83</v>
      </c>
      <c r="O1411">
        <v>2</v>
      </c>
      <c r="P1411" s="6">
        <v>4</v>
      </c>
      <c r="Q1411" t="s">
        <v>50</v>
      </c>
      <c r="R1411">
        <v>6</v>
      </c>
      <c r="S1411" s="5">
        <f t="shared" ref="S1411:S1474" si="22">IF(AND(R1411&gt;=6, R1411&lt;=17, T1411="Child"),1,0)</f>
        <v>1</v>
      </c>
      <c r="T1411" t="s">
        <v>58</v>
      </c>
      <c r="U1411" t="s">
        <v>52</v>
      </c>
      <c r="V1411">
        <v>1</v>
      </c>
      <c r="W1411" t="s">
        <v>52</v>
      </c>
      <c r="X1411">
        <v>2</v>
      </c>
      <c r="AB1411" t="s">
        <v>72</v>
      </c>
      <c r="AD1411" t="s">
        <v>73</v>
      </c>
      <c r="AE1411" t="s">
        <v>53</v>
      </c>
      <c r="AF1411" t="s">
        <v>53</v>
      </c>
      <c r="AG1411" t="s">
        <v>52</v>
      </c>
      <c r="AH1411">
        <v>0</v>
      </c>
      <c r="AI1411" t="s">
        <v>68</v>
      </c>
      <c r="AJ1411" t="s">
        <v>52</v>
      </c>
      <c r="AK1411" t="s">
        <v>68</v>
      </c>
      <c r="AL1411" t="s">
        <v>109</v>
      </c>
      <c r="AN1411" t="s">
        <v>53</v>
      </c>
    </row>
    <row r="1412" spans="1:49" hidden="1" x14ac:dyDescent="0.35">
      <c r="A1412" s="2" t="s">
        <v>471</v>
      </c>
      <c r="B1412">
        <v>11</v>
      </c>
      <c r="C1412">
        <v>1104</v>
      </c>
      <c r="D1412">
        <v>2</v>
      </c>
      <c r="E1412" t="s">
        <v>50</v>
      </c>
      <c r="F1412">
        <v>75</v>
      </c>
      <c r="G1412" t="s">
        <v>72</v>
      </c>
      <c r="I1412" t="s">
        <v>73</v>
      </c>
      <c r="J1412" t="s">
        <v>52</v>
      </c>
      <c r="K1412" t="s">
        <v>52</v>
      </c>
      <c r="L1412" t="s">
        <v>52</v>
      </c>
      <c r="M1412">
        <v>5</v>
      </c>
      <c r="N1412" t="s">
        <v>79</v>
      </c>
      <c r="P1412" s="2">
        <v>1</v>
      </c>
      <c r="Q1412" t="s">
        <v>50</v>
      </c>
      <c r="R1412">
        <v>75</v>
      </c>
      <c r="S1412" s="5">
        <f t="shared" si="22"/>
        <v>0</v>
      </c>
      <c r="T1412" t="s">
        <v>54</v>
      </c>
      <c r="U1412" t="s">
        <v>53</v>
      </c>
      <c r="W1412" t="s">
        <v>53</v>
      </c>
      <c r="Y1412" t="s">
        <v>55</v>
      </c>
      <c r="Z1412" t="s">
        <v>52</v>
      </c>
      <c r="AA1412">
        <v>2</v>
      </c>
      <c r="AB1412" t="s">
        <v>72</v>
      </c>
      <c r="AD1412" t="s">
        <v>73</v>
      </c>
      <c r="AE1412" t="s">
        <v>52</v>
      </c>
      <c r="AF1412" t="s">
        <v>52</v>
      </c>
      <c r="AG1412" t="s">
        <v>52</v>
      </c>
      <c r="AH1412">
        <v>5</v>
      </c>
      <c r="AI1412" t="s">
        <v>79</v>
      </c>
      <c r="AJ1412" t="s">
        <v>53</v>
      </c>
    </row>
    <row r="1413" spans="1:49" hidden="1" x14ac:dyDescent="0.35">
      <c r="A1413" s="2" t="s">
        <v>471</v>
      </c>
      <c r="B1413">
        <v>11</v>
      </c>
      <c r="C1413">
        <v>1104</v>
      </c>
      <c r="D1413">
        <v>2</v>
      </c>
      <c r="E1413" t="s">
        <v>50</v>
      </c>
      <c r="F1413">
        <v>75</v>
      </c>
      <c r="G1413" t="s">
        <v>72</v>
      </c>
      <c r="I1413" t="s">
        <v>73</v>
      </c>
      <c r="J1413" t="s">
        <v>52</v>
      </c>
      <c r="K1413" t="s">
        <v>52</v>
      </c>
      <c r="L1413" t="s">
        <v>52</v>
      </c>
      <c r="M1413">
        <v>5</v>
      </c>
      <c r="N1413" t="s">
        <v>79</v>
      </c>
      <c r="P1413" s="2">
        <v>2</v>
      </c>
      <c r="Q1413" t="s">
        <v>56</v>
      </c>
      <c r="R1413">
        <v>59</v>
      </c>
      <c r="S1413" s="5">
        <f t="shared" si="22"/>
        <v>0</v>
      </c>
      <c r="T1413" t="s">
        <v>57</v>
      </c>
      <c r="U1413" t="s">
        <v>53</v>
      </c>
      <c r="W1413" t="s">
        <v>53</v>
      </c>
      <c r="Y1413" t="s">
        <v>55</v>
      </c>
      <c r="Z1413" t="s">
        <v>52</v>
      </c>
      <c r="AA1413">
        <v>1</v>
      </c>
      <c r="AB1413" t="s">
        <v>72</v>
      </c>
      <c r="AD1413" t="s">
        <v>73</v>
      </c>
      <c r="AE1413" t="s">
        <v>53</v>
      </c>
      <c r="AF1413" t="s">
        <v>53</v>
      </c>
      <c r="AG1413" t="s">
        <v>53</v>
      </c>
    </row>
    <row r="1414" spans="1:49" hidden="1" x14ac:dyDescent="0.35">
      <c r="A1414" s="2" t="s">
        <v>472</v>
      </c>
      <c r="B1414">
        <v>4</v>
      </c>
      <c r="C1414">
        <v>405</v>
      </c>
      <c r="D1414">
        <v>2</v>
      </c>
      <c r="E1414" t="s">
        <v>50</v>
      </c>
      <c r="F1414">
        <v>34</v>
      </c>
      <c r="G1414" t="s">
        <v>72</v>
      </c>
      <c r="I1414" t="s">
        <v>73</v>
      </c>
      <c r="J1414" t="s">
        <v>53</v>
      </c>
      <c r="K1414" t="s">
        <v>53</v>
      </c>
      <c r="L1414" t="s">
        <v>52</v>
      </c>
      <c r="M1414">
        <v>1</v>
      </c>
      <c r="N1414" t="s">
        <v>65</v>
      </c>
      <c r="O1414">
        <v>4</v>
      </c>
      <c r="P1414" s="2">
        <v>1</v>
      </c>
      <c r="Q1414" t="s">
        <v>50</v>
      </c>
      <c r="R1414">
        <v>34</v>
      </c>
      <c r="S1414" s="5">
        <f t="shared" si="22"/>
        <v>0</v>
      </c>
      <c r="T1414" t="s">
        <v>54</v>
      </c>
      <c r="U1414" t="s">
        <v>53</v>
      </c>
      <c r="W1414" t="s">
        <v>53</v>
      </c>
      <c r="Y1414" t="s">
        <v>55</v>
      </c>
      <c r="Z1414" t="s">
        <v>52</v>
      </c>
      <c r="AA1414">
        <v>2</v>
      </c>
      <c r="AB1414" t="s">
        <v>72</v>
      </c>
      <c r="AD1414" t="s">
        <v>73</v>
      </c>
      <c r="AE1414" t="s">
        <v>53</v>
      </c>
      <c r="AF1414" t="s">
        <v>53</v>
      </c>
      <c r="AG1414" t="s">
        <v>52</v>
      </c>
      <c r="AH1414">
        <v>1</v>
      </c>
      <c r="AI1414" t="s">
        <v>65</v>
      </c>
      <c r="AJ1414" t="s">
        <v>53</v>
      </c>
    </row>
    <row r="1415" spans="1:49" hidden="1" x14ac:dyDescent="0.35">
      <c r="A1415" s="2" t="s">
        <v>472</v>
      </c>
      <c r="B1415">
        <v>4</v>
      </c>
      <c r="C1415">
        <v>405</v>
      </c>
      <c r="D1415">
        <v>2</v>
      </c>
      <c r="E1415" t="s">
        <v>50</v>
      </c>
      <c r="F1415">
        <v>34</v>
      </c>
      <c r="G1415" t="s">
        <v>72</v>
      </c>
      <c r="I1415" t="s">
        <v>73</v>
      </c>
      <c r="J1415" t="s">
        <v>53</v>
      </c>
      <c r="K1415" t="s">
        <v>53</v>
      </c>
      <c r="L1415" t="s">
        <v>52</v>
      </c>
      <c r="M1415">
        <v>1</v>
      </c>
      <c r="N1415" t="s">
        <v>65</v>
      </c>
      <c r="O1415">
        <v>4</v>
      </c>
      <c r="P1415" s="2">
        <v>2</v>
      </c>
      <c r="Q1415" t="s">
        <v>56</v>
      </c>
      <c r="R1415">
        <v>26</v>
      </c>
      <c r="S1415" s="5">
        <f t="shared" si="22"/>
        <v>0</v>
      </c>
      <c r="T1415" t="s">
        <v>57</v>
      </c>
      <c r="U1415" t="s">
        <v>53</v>
      </c>
      <c r="W1415" t="s">
        <v>53</v>
      </c>
      <c r="Y1415" t="s">
        <v>55</v>
      </c>
      <c r="Z1415" t="s">
        <v>52</v>
      </c>
      <c r="AA1415">
        <v>1</v>
      </c>
      <c r="AB1415" t="s">
        <v>72</v>
      </c>
      <c r="AD1415" t="s">
        <v>73</v>
      </c>
      <c r="AE1415" t="s">
        <v>52</v>
      </c>
      <c r="AF1415" t="s">
        <v>52</v>
      </c>
      <c r="AG1415" t="s">
        <v>52</v>
      </c>
      <c r="AH1415">
        <v>1</v>
      </c>
      <c r="AI1415" t="s">
        <v>65</v>
      </c>
      <c r="AJ1415" t="s">
        <v>53</v>
      </c>
    </row>
    <row r="1416" spans="1:49" x14ac:dyDescent="0.35">
      <c r="A1416" s="2" t="s">
        <v>472</v>
      </c>
      <c r="B1416">
        <v>4</v>
      </c>
      <c r="C1416">
        <v>405</v>
      </c>
      <c r="D1416">
        <v>2</v>
      </c>
      <c r="E1416" t="s">
        <v>50</v>
      </c>
      <c r="F1416">
        <v>34</v>
      </c>
      <c r="G1416" t="s">
        <v>72</v>
      </c>
      <c r="I1416" t="s">
        <v>73</v>
      </c>
      <c r="J1416" t="s">
        <v>53</v>
      </c>
      <c r="K1416" t="s">
        <v>53</v>
      </c>
      <c r="L1416" t="s">
        <v>52</v>
      </c>
      <c r="M1416">
        <v>1</v>
      </c>
      <c r="N1416" t="s">
        <v>65</v>
      </c>
      <c r="O1416">
        <v>4</v>
      </c>
      <c r="P1416" s="6">
        <v>3</v>
      </c>
      <c r="Q1416" t="s">
        <v>56</v>
      </c>
      <c r="R1416">
        <v>8</v>
      </c>
      <c r="S1416" s="5">
        <f t="shared" si="22"/>
        <v>1</v>
      </c>
      <c r="T1416" t="s">
        <v>58</v>
      </c>
      <c r="U1416" t="s">
        <v>52</v>
      </c>
      <c r="V1416">
        <v>1</v>
      </c>
      <c r="W1416" t="s">
        <v>52</v>
      </c>
      <c r="X1416">
        <v>2</v>
      </c>
      <c r="AB1416" t="s">
        <v>72</v>
      </c>
      <c r="AD1416" t="s">
        <v>73</v>
      </c>
      <c r="AE1416" t="s">
        <v>53</v>
      </c>
      <c r="AF1416" t="s">
        <v>53</v>
      </c>
      <c r="AG1416" t="s">
        <v>52</v>
      </c>
      <c r="AH1416">
        <v>1</v>
      </c>
      <c r="AI1416" t="s">
        <v>67</v>
      </c>
      <c r="AJ1416" t="s">
        <v>52</v>
      </c>
      <c r="AK1416" t="s">
        <v>74</v>
      </c>
      <c r="AM1416" t="s">
        <v>62</v>
      </c>
      <c r="AN1416" t="s">
        <v>53</v>
      </c>
      <c r="AP1416">
        <v>0</v>
      </c>
      <c r="AQ1416">
        <v>0</v>
      </c>
      <c r="AR1416">
        <v>3000</v>
      </c>
      <c r="AS1416">
        <v>20000</v>
      </c>
      <c r="AT1416">
        <v>260000</v>
      </c>
      <c r="AU1416">
        <v>0</v>
      </c>
      <c r="AV1416">
        <v>0</v>
      </c>
      <c r="AW1416">
        <v>283000</v>
      </c>
    </row>
    <row r="1417" spans="1:49" x14ac:dyDescent="0.35">
      <c r="A1417" s="2" t="s">
        <v>472</v>
      </c>
      <c r="B1417">
        <v>4</v>
      </c>
      <c r="C1417">
        <v>405</v>
      </c>
      <c r="D1417">
        <v>2</v>
      </c>
      <c r="E1417" t="s">
        <v>50</v>
      </c>
      <c r="F1417">
        <v>34</v>
      </c>
      <c r="G1417" t="s">
        <v>72</v>
      </c>
      <c r="I1417" t="s">
        <v>73</v>
      </c>
      <c r="J1417" t="s">
        <v>53</v>
      </c>
      <c r="K1417" t="s">
        <v>53</v>
      </c>
      <c r="L1417" t="s">
        <v>52</v>
      </c>
      <c r="M1417">
        <v>1</v>
      </c>
      <c r="N1417" t="s">
        <v>65</v>
      </c>
      <c r="O1417">
        <v>4</v>
      </c>
      <c r="P1417" s="6">
        <v>4</v>
      </c>
      <c r="Q1417" t="s">
        <v>56</v>
      </c>
      <c r="R1417">
        <v>6</v>
      </c>
      <c r="S1417" s="5">
        <f t="shared" si="22"/>
        <v>1</v>
      </c>
      <c r="T1417" t="s">
        <v>58</v>
      </c>
      <c r="U1417" t="s">
        <v>52</v>
      </c>
      <c r="V1417">
        <v>1</v>
      </c>
      <c r="W1417" t="s">
        <v>52</v>
      </c>
      <c r="X1417">
        <v>2</v>
      </c>
      <c r="AB1417" t="s">
        <v>72</v>
      </c>
      <c r="AD1417" t="s">
        <v>73</v>
      </c>
      <c r="AE1417" t="s">
        <v>53</v>
      </c>
      <c r="AF1417" t="s">
        <v>53</v>
      </c>
      <c r="AG1417" t="s">
        <v>52</v>
      </c>
      <c r="AH1417">
        <v>1</v>
      </c>
      <c r="AI1417" t="s">
        <v>67</v>
      </c>
      <c r="AJ1417" t="s">
        <v>52</v>
      </c>
      <c r="AK1417" t="s">
        <v>74</v>
      </c>
      <c r="AM1417" t="s">
        <v>62</v>
      </c>
      <c r="AN1417" t="s">
        <v>53</v>
      </c>
    </row>
    <row r="1418" spans="1:49" hidden="1" x14ac:dyDescent="0.35">
      <c r="A1418" s="2" t="s">
        <v>472</v>
      </c>
      <c r="B1418">
        <v>4</v>
      </c>
      <c r="C1418">
        <v>405</v>
      </c>
      <c r="D1418">
        <v>2</v>
      </c>
      <c r="E1418" t="s">
        <v>50</v>
      </c>
      <c r="F1418">
        <v>34</v>
      </c>
      <c r="G1418" t="s">
        <v>72</v>
      </c>
      <c r="I1418" t="s">
        <v>73</v>
      </c>
      <c r="J1418" t="s">
        <v>53</v>
      </c>
      <c r="K1418" t="s">
        <v>53</v>
      </c>
      <c r="L1418" t="s">
        <v>52</v>
      </c>
      <c r="M1418">
        <v>1</v>
      </c>
      <c r="N1418" t="s">
        <v>65</v>
      </c>
      <c r="O1418">
        <v>4</v>
      </c>
      <c r="P1418" s="2">
        <v>5</v>
      </c>
      <c r="Q1418" t="s">
        <v>56</v>
      </c>
      <c r="R1418">
        <v>3</v>
      </c>
      <c r="S1418" s="5">
        <f t="shared" si="22"/>
        <v>0</v>
      </c>
      <c r="T1418" t="s">
        <v>58</v>
      </c>
      <c r="U1418" t="s">
        <v>52</v>
      </c>
      <c r="V1418">
        <v>1</v>
      </c>
      <c r="W1418" t="s">
        <v>52</v>
      </c>
      <c r="X1418">
        <v>2</v>
      </c>
      <c r="AB1418" t="s">
        <v>72</v>
      </c>
      <c r="AD1418" t="s">
        <v>73</v>
      </c>
      <c r="AE1418" t="s">
        <v>53</v>
      </c>
      <c r="AF1418" t="s">
        <v>53</v>
      </c>
      <c r="AG1418" t="s">
        <v>53</v>
      </c>
      <c r="AO1418" t="s">
        <v>70</v>
      </c>
    </row>
    <row r="1419" spans="1:49" hidden="1" x14ac:dyDescent="0.35">
      <c r="A1419" s="2" t="s">
        <v>472</v>
      </c>
      <c r="B1419">
        <v>4</v>
      </c>
      <c r="C1419">
        <v>405</v>
      </c>
      <c r="D1419">
        <v>2</v>
      </c>
      <c r="E1419" t="s">
        <v>50</v>
      </c>
      <c r="F1419">
        <v>34</v>
      </c>
      <c r="G1419" t="s">
        <v>72</v>
      </c>
      <c r="I1419" t="s">
        <v>73</v>
      </c>
      <c r="J1419" t="s">
        <v>53</v>
      </c>
      <c r="K1419" t="s">
        <v>53</v>
      </c>
      <c r="L1419" t="s">
        <v>52</v>
      </c>
      <c r="M1419">
        <v>1</v>
      </c>
      <c r="N1419" t="s">
        <v>65</v>
      </c>
      <c r="O1419">
        <v>4</v>
      </c>
      <c r="P1419" s="2">
        <v>6</v>
      </c>
      <c r="Q1419" t="s">
        <v>50</v>
      </c>
      <c r="R1419">
        <v>0</v>
      </c>
      <c r="S1419" s="5">
        <f t="shared" si="22"/>
        <v>0</v>
      </c>
      <c r="T1419" t="s">
        <v>58</v>
      </c>
      <c r="U1419" t="s">
        <v>52</v>
      </c>
      <c r="V1419">
        <v>1</v>
      </c>
      <c r="W1419" t="s">
        <v>52</v>
      </c>
      <c r="X1419">
        <v>2</v>
      </c>
      <c r="AB1419" t="s">
        <v>72</v>
      </c>
    </row>
    <row r="1420" spans="1:49" hidden="1" x14ac:dyDescent="0.35">
      <c r="A1420" s="2" t="s">
        <v>473</v>
      </c>
      <c r="B1420">
        <v>3</v>
      </c>
      <c r="C1420">
        <v>301</v>
      </c>
      <c r="D1420">
        <v>2</v>
      </c>
      <c r="E1420" t="s">
        <v>50</v>
      </c>
      <c r="F1420">
        <v>23</v>
      </c>
      <c r="G1420" t="s">
        <v>72</v>
      </c>
      <c r="I1420" t="s">
        <v>73</v>
      </c>
      <c r="J1420" t="s">
        <v>52</v>
      </c>
      <c r="K1420" t="s">
        <v>52</v>
      </c>
      <c r="L1420" t="s">
        <v>52</v>
      </c>
      <c r="M1420">
        <v>5</v>
      </c>
      <c r="N1420" t="s">
        <v>78</v>
      </c>
      <c r="O1420">
        <v>1</v>
      </c>
      <c r="P1420" s="2">
        <v>1</v>
      </c>
      <c r="Q1420" t="s">
        <v>50</v>
      </c>
      <c r="R1420">
        <v>23</v>
      </c>
      <c r="S1420" s="5">
        <f t="shared" si="22"/>
        <v>0</v>
      </c>
      <c r="T1420" t="s">
        <v>54</v>
      </c>
      <c r="U1420" t="s">
        <v>53</v>
      </c>
      <c r="W1420" t="s">
        <v>53</v>
      </c>
      <c r="Y1420" t="s">
        <v>55</v>
      </c>
      <c r="Z1420" t="s">
        <v>52</v>
      </c>
      <c r="AA1420">
        <v>2</v>
      </c>
      <c r="AB1420" t="s">
        <v>72</v>
      </c>
      <c r="AD1420" t="s">
        <v>73</v>
      </c>
      <c r="AE1420" t="s">
        <v>52</v>
      </c>
      <c r="AF1420" t="s">
        <v>52</v>
      </c>
      <c r="AG1420" t="s">
        <v>52</v>
      </c>
      <c r="AH1420">
        <v>5</v>
      </c>
      <c r="AI1420" t="s">
        <v>78</v>
      </c>
      <c r="AJ1420" t="s">
        <v>53</v>
      </c>
    </row>
    <row r="1421" spans="1:49" hidden="1" x14ac:dyDescent="0.35">
      <c r="A1421" s="2" t="s">
        <v>473</v>
      </c>
      <c r="B1421">
        <v>3</v>
      </c>
      <c r="C1421">
        <v>301</v>
      </c>
      <c r="D1421">
        <v>2</v>
      </c>
      <c r="E1421" t="s">
        <v>50</v>
      </c>
      <c r="F1421">
        <v>23</v>
      </c>
      <c r="G1421" t="s">
        <v>72</v>
      </c>
      <c r="I1421" t="s">
        <v>73</v>
      </c>
      <c r="J1421" t="s">
        <v>52</v>
      </c>
      <c r="K1421" t="s">
        <v>52</v>
      </c>
      <c r="L1421" t="s">
        <v>52</v>
      </c>
      <c r="M1421">
        <v>5</v>
      </c>
      <c r="N1421" t="s">
        <v>78</v>
      </c>
      <c r="O1421">
        <v>1</v>
      </c>
      <c r="P1421" s="2">
        <v>2</v>
      </c>
      <c r="Q1421" t="s">
        <v>56</v>
      </c>
      <c r="R1421">
        <v>22</v>
      </c>
      <c r="S1421" s="5">
        <f t="shared" si="22"/>
        <v>0</v>
      </c>
      <c r="T1421" t="s">
        <v>57</v>
      </c>
      <c r="U1421" t="s">
        <v>53</v>
      </c>
      <c r="W1421" t="s">
        <v>53</v>
      </c>
      <c r="Y1421" t="s">
        <v>55</v>
      </c>
      <c r="Z1421" t="s">
        <v>52</v>
      </c>
      <c r="AA1421">
        <v>1</v>
      </c>
      <c r="AB1421" t="s">
        <v>72</v>
      </c>
      <c r="AD1421" t="s">
        <v>73</v>
      </c>
      <c r="AE1421" t="s">
        <v>52</v>
      </c>
      <c r="AF1421" t="s">
        <v>52</v>
      </c>
      <c r="AG1421" t="s">
        <v>52</v>
      </c>
      <c r="AH1421">
        <v>5</v>
      </c>
      <c r="AI1421" t="s">
        <v>78</v>
      </c>
      <c r="AJ1421" t="s">
        <v>53</v>
      </c>
    </row>
    <row r="1422" spans="1:49" hidden="1" x14ac:dyDescent="0.35">
      <c r="A1422" s="2" t="s">
        <v>473</v>
      </c>
      <c r="B1422">
        <v>3</v>
      </c>
      <c r="C1422">
        <v>301</v>
      </c>
      <c r="D1422">
        <v>2</v>
      </c>
      <c r="E1422" t="s">
        <v>50</v>
      </c>
      <c r="F1422">
        <v>23</v>
      </c>
      <c r="G1422" t="s">
        <v>72</v>
      </c>
      <c r="I1422" t="s">
        <v>73</v>
      </c>
      <c r="J1422" t="s">
        <v>52</v>
      </c>
      <c r="K1422" t="s">
        <v>52</v>
      </c>
      <c r="L1422" t="s">
        <v>52</v>
      </c>
      <c r="M1422">
        <v>5</v>
      </c>
      <c r="N1422" t="s">
        <v>78</v>
      </c>
      <c r="O1422">
        <v>1</v>
      </c>
      <c r="P1422" s="2">
        <v>3</v>
      </c>
      <c r="Q1422" t="s">
        <v>56</v>
      </c>
      <c r="R1422">
        <v>3</v>
      </c>
      <c r="S1422" s="5">
        <f t="shared" si="22"/>
        <v>0</v>
      </c>
      <c r="T1422" t="s">
        <v>58</v>
      </c>
      <c r="U1422" t="s">
        <v>52</v>
      </c>
      <c r="V1422">
        <v>1</v>
      </c>
      <c r="W1422" t="s">
        <v>52</v>
      </c>
      <c r="X1422">
        <v>2</v>
      </c>
      <c r="AB1422" t="s">
        <v>72</v>
      </c>
      <c r="AD1422" t="s">
        <v>73</v>
      </c>
      <c r="AE1422" t="s">
        <v>53</v>
      </c>
      <c r="AF1422" t="s">
        <v>53</v>
      </c>
      <c r="AG1422" t="s">
        <v>53</v>
      </c>
      <c r="AO1422" t="s">
        <v>70</v>
      </c>
    </row>
    <row r="1423" spans="1:49" hidden="1" x14ac:dyDescent="0.35">
      <c r="A1423" s="2" t="s">
        <v>474</v>
      </c>
      <c r="B1423">
        <v>10</v>
      </c>
      <c r="C1423">
        <v>1004</v>
      </c>
      <c r="D1423">
        <v>2</v>
      </c>
      <c r="E1423" t="s">
        <v>50</v>
      </c>
      <c r="F1423">
        <v>44</v>
      </c>
      <c r="G1423" t="s">
        <v>155</v>
      </c>
      <c r="H1423" t="s">
        <v>52</v>
      </c>
      <c r="I1423" t="s">
        <v>52</v>
      </c>
      <c r="J1423" t="s">
        <v>52</v>
      </c>
      <c r="K1423" t="s">
        <v>53</v>
      </c>
      <c r="L1423" t="s">
        <v>52</v>
      </c>
      <c r="M1423">
        <v>1</v>
      </c>
      <c r="N1423" t="s">
        <v>65</v>
      </c>
      <c r="O1423">
        <v>4</v>
      </c>
      <c r="P1423" s="2">
        <v>1</v>
      </c>
      <c r="Q1423" t="s">
        <v>50</v>
      </c>
      <c r="R1423">
        <v>44</v>
      </c>
      <c r="S1423" s="5">
        <f t="shared" si="22"/>
        <v>0</v>
      </c>
      <c r="T1423" t="s">
        <v>54</v>
      </c>
      <c r="U1423" t="s">
        <v>53</v>
      </c>
      <c r="W1423" t="s">
        <v>53</v>
      </c>
      <c r="Y1423" t="s">
        <v>55</v>
      </c>
      <c r="Z1423" t="s">
        <v>52</v>
      </c>
      <c r="AA1423">
        <v>2</v>
      </c>
      <c r="AB1423" t="s">
        <v>155</v>
      </c>
      <c r="AC1423" t="s">
        <v>52</v>
      </c>
      <c r="AD1423" t="s">
        <v>52</v>
      </c>
      <c r="AE1423" t="s">
        <v>52</v>
      </c>
      <c r="AF1423" t="s">
        <v>53</v>
      </c>
      <c r="AG1423" t="s">
        <v>52</v>
      </c>
      <c r="AH1423">
        <v>1</v>
      </c>
      <c r="AI1423" t="s">
        <v>65</v>
      </c>
      <c r="AJ1423" t="s">
        <v>53</v>
      </c>
    </row>
    <row r="1424" spans="1:49" hidden="1" x14ac:dyDescent="0.35">
      <c r="A1424" s="2" t="s">
        <v>474</v>
      </c>
      <c r="B1424">
        <v>10</v>
      </c>
      <c r="C1424">
        <v>1004</v>
      </c>
      <c r="D1424">
        <v>2</v>
      </c>
      <c r="E1424" t="s">
        <v>50</v>
      </c>
      <c r="F1424">
        <v>44</v>
      </c>
      <c r="G1424" t="s">
        <v>155</v>
      </c>
      <c r="H1424" t="s">
        <v>52</v>
      </c>
      <c r="I1424" t="s">
        <v>52</v>
      </c>
      <c r="J1424" t="s">
        <v>52</v>
      </c>
      <c r="K1424" t="s">
        <v>53</v>
      </c>
      <c r="L1424" t="s">
        <v>52</v>
      </c>
      <c r="M1424">
        <v>1</v>
      </c>
      <c r="N1424" t="s">
        <v>65</v>
      </c>
      <c r="O1424">
        <v>4</v>
      </c>
      <c r="P1424" s="2">
        <v>2</v>
      </c>
      <c r="Q1424" t="s">
        <v>56</v>
      </c>
      <c r="R1424">
        <v>32</v>
      </c>
      <c r="S1424" s="5">
        <f t="shared" si="22"/>
        <v>0</v>
      </c>
      <c r="T1424" t="s">
        <v>57</v>
      </c>
      <c r="U1424" t="s">
        <v>53</v>
      </c>
      <c r="W1424" t="s">
        <v>53</v>
      </c>
      <c r="Y1424" t="s">
        <v>55</v>
      </c>
      <c r="Z1424" t="s">
        <v>52</v>
      </c>
      <c r="AA1424">
        <v>1</v>
      </c>
      <c r="AB1424" t="s">
        <v>72</v>
      </c>
      <c r="AD1424" t="s">
        <v>73</v>
      </c>
      <c r="AE1424" t="s">
        <v>53</v>
      </c>
      <c r="AF1424" t="s">
        <v>53</v>
      </c>
      <c r="AG1424" t="s">
        <v>52</v>
      </c>
      <c r="AH1424">
        <v>1</v>
      </c>
      <c r="AI1424" t="s">
        <v>65</v>
      </c>
      <c r="AJ1424" t="s">
        <v>53</v>
      </c>
    </row>
    <row r="1425" spans="1:49" x14ac:dyDescent="0.35">
      <c r="A1425" s="2" t="s">
        <v>474</v>
      </c>
      <c r="B1425">
        <v>10</v>
      </c>
      <c r="C1425">
        <v>1004</v>
      </c>
      <c r="D1425">
        <v>2</v>
      </c>
      <c r="E1425" t="s">
        <v>50</v>
      </c>
      <c r="F1425">
        <v>44</v>
      </c>
      <c r="G1425" t="s">
        <v>155</v>
      </c>
      <c r="H1425" t="s">
        <v>52</v>
      </c>
      <c r="I1425" t="s">
        <v>52</v>
      </c>
      <c r="J1425" t="s">
        <v>52</v>
      </c>
      <c r="K1425" t="s">
        <v>53</v>
      </c>
      <c r="L1425" t="s">
        <v>52</v>
      </c>
      <c r="M1425">
        <v>1</v>
      </c>
      <c r="N1425" t="s">
        <v>65</v>
      </c>
      <c r="O1425">
        <v>4</v>
      </c>
      <c r="P1425" s="6">
        <v>3</v>
      </c>
      <c r="Q1425" t="s">
        <v>50</v>
      </c>
      <c r="R1425">
        <v>10</v>
      </c>
      <c r="S1425" s="5">
        <f t="shared" si="22"/>
        <v>1</v>
      </c>
      <c r="T1425" t="s">
        <v>58</v>
      </c>
      <c r="U1425" t="s">
        <v>52</v>
      </c>
      <c r="V1425">
        <v>1</v>
      </c>
      <c r="W1425" t="s">
        <v>52</v>
      </c>
      <c r="X1425">
        <v>2</v>
      </c>
      <c r="AB1425" t="s">
        <v>72</v>
      </c>
      <c r="AD1425" t="s">
        <v>73</v>
      </c>
      <c r="AE1425" t="s">
        <v>53</v>
      </c>
      <c r="AF1425" t="s">
        <v>53</v>
      </c>
      <c r="AG1425" t="s">
        <v>52</v>
      </c>
      <c r="AH1425">
        <v>1</v>
      </c>
      <c r="AI1425" t="s">
        <v>65</v>
      </c>
      <c r="AJ1425" t="s">
        <v>52</v>
      </c>
      <c r="AK1425" t="s">
        <v>66</v>
      </c>
      <c r="AM1425" t="s">
        <v>62</v>
      </c>
      <c r="AN1425" t="s">
        <v>53</v>
      </c>
      <c r="AP1425">
        <v>0</v>
      </c>
      <c r="AQ1425">
        <v>0</v>
      </c>
      <c r="AR1425">
        <v>7000</v>
      </c>
      <c r="AS1425">
        <v>50000</v>
      </c>
      <c r="AT1425">
        <v>0</v>
      </c>
      <c r="AU1425">
        <v>0</v>
      </c>
      <c r="AV1425">
        <v>0</v>
      </c>
      <c r="AW1425">
        <v>57000</v>
      </c>
    </row>
    <row r="1426" spans="1:49" x14ac:dyDescent="0.35">
      <c r="A1426" s="2" t="s">
        <v>474</v>
      </c>
      <c r="B1426">
        <v>10</v>
      </c>
      <c r="C1426">
        <v>1004</v>
      </c>
      <c r="D1426">
        <v>2</v>
      </c>
      <c r="E1426" t="s">
        <v>50</v>
      </c>
      <c r="F1426">
        <v>44</v>
      </c>
      <c r="G1426" t="s">
        <v>155</v>
      </c>
      <c r="H1426" t="s">
        <v>52</v>
      </c>
      <c r="I1426" t="s">
        <v>52</v>
      </c>
      <c r="J1426" t="s">
        <v>52</v>
      </c>
      <c r="K1426" t="s">
        <v>53</v>
      </c>
      <c r="L1426" t="s">
        <v>52</v>
      </c>
      <c r="M1426">
        <v>1</v>
      </c>
      <c r="N1426" t="s">
        <v>65</v>
      </c>
      <c r="O1426">
        <v>4</v>
      </c>
      <c r="P1426" s="6">
        <v>4</v>
      </c>
      <c r="Q1426" t="s">
        <v>50</v>
      </c>
      <c r="R1426">
        <v>7</v>
      </c>
      <c r="S1426" s="5">
        <f t="shared" si="22"/>
        <v>1</v>
      </c>
      <c r="T1426" t="s">
        <v>58</v>
      </c>
      <c r="U1426" t="s">
        <v>52</v>
      </c>
      <c r="V1426">
        <v>1</v>
      </c>
      <c r="W1426" t="s">
        <v>52</v>
      </c>
      <c r="X1426">
        <v>2</v>
      </c>
      <c r="AB1426" t="s">
        <v>72</v>
      </c>
      <c r="AD1426" t="s">
        <v>73</v>
      </c>
      <c r="AE1426" t="s">
        <v>53</v>
      </c>
      <c r="AF1426" t="s">
        <v>53</v>
      </c>
      <c r="AG1426" t="s">
        <v>52</v>
      </c>
      <c r="AH1426">
        <v>1</v>
      </c>
      <c r="AI1426" t="s">
        <v>65</v>
      </c>
      <c r="AJ1426" t="s">
        <v>52</v>
      </c>
      <c r="AK1426" t="s">
        <v>74</v>
      </c>
      <c r="AM1426" t="s">
        <v>62</v>
      </c>
      <c r="AN1426" t="s">
        <v>53</v>
      </c>
      <c r="AP1426">
        <v>0</v>
      </c>
      <c r="AQ1426">
        <v>0</v>
      </c>
      <c r="AR1426">
        <v>5000</v>
      </c>
      <c r="AS1426">
        <v>40000</v>
      </c>
      <c r="AT1426">
        <v>0</v>
      </c>
      <c r="AU1426">
        <v>0</v>
      </c>
      <c r="AV1426">
        <v>0</v>
      </c>
      <c r="AW1426">
        <v>45000</v>
      </c>
    </row>
    <row r="1427" spans="1:49" hidden="1" x14ac:dyDescent="0.35">
      <c r="A1427" s="2" t="s">
        <v>474</v>
      </c>
      <c r="B1427">
        <v>10</v>
      </c>
      <c r="C1427">
        <v>1004</v>
      </c>
      <c r="D1427">
        <v>2</v>
      </c>
      <c r="E1427" t="s">
        <v>50</v>
      </c>
      <c r="F1427">
        <v>44</v>
      </c>
      <c r="G1427" t="s">
        <v>155</v>
      </c>
      <c r="H1427" t="s">
        <v>52</v>
      </c>
      <c r="I1427" t="s">
        <v>52</v>
      </c>
      <c r="J1427" t="s">
        <v>52</v>
      </c>
      <c r="K1427" t="s">
        <v>53</v>
      </c>
      <c r="L1427" t="s">
        <v>52</v>
      </c>
      <c r="M1427">
        <v>1</v>
      </c>
      <c r="N1427" t="s">
        <v>65</v>
      </c>
      <c r="O1427">
        <v>4</v>
      </c>
      <c r="P1427" s="2">
        <v>5</v>
      </c>
      <c r="Q1427" t="s">
        <v>50</v>
      </c>
      <c r="R1427">
        <v>5</v>
      </c>
      <c r="S1427" s="5">
        <f t="shared" si="22"/>
        <v>0</v>
      </c>
      <c r="T1427" t="s">
        <v>58</v>
      </c>
      <c r="U1427" t="s">
        <v>52</v>
      </c>
      <c r="V1427">
        <v>1</v>
      </c>
      <c r="W1427" t="s">
        <v>52</v>
      </c>
      <c r="X1427">
        <v>2</v>
      </c>
      <c r="AB1427" t="s">
        <v>72</v>
      </c>
      <c r="AD1427" t="s">
        <v>73</v>
      </c>
      <c r="AE1427" t="s">
        <v>53</v>
      </c>
      <c r="AF1427" t="s">
        <v>53</v>
      </c>
      <c r="AG1427" t="s">
        <v>53</v>
      </c>
      <c r="AO1427" t="s">
        <v>70</v>
      </c>
    </row>
    <row r="1428" spans="1:49" hidden="1" x14ac:dyDescent="0.35">
      <c r="A1428" s="2" t="s">
        <v>474</v>
      </c>
      <c r="B1428">
        <v>10</v>
      </c>
      <c r="C1428">
        <v>1004</v>
      </c>
      <c r="D1428">
        <v>2</v>
      </c>
      <c r="E1428" t="s">
        <v>50</v>
      </c>
      <c r="F1428">
        <v>44</v>
      </c>
      <c r="G1428" t="s">
        <v>155</v>
      </c>
      <c r="H1428" t="s">
        <v>52</v>
      </c>
      <c r="I1428" t="s">
        <v>52</v>
      </c>
      <c r="J1428" t="s">
        <v>52</v>
      </c>
      <c r="K1428" t="s">
        <v>53</v>
      </c>
      <c r="L1428" t="s">
        <v>52</v>
      </c>
      <c r="M1428">
        <v>1</v>
      </c>
      <c r="N1428" t="s">
        <v>65</v>
      </c>
      <c r="O1428">
        <v>4</v>
      </c>
      <c r="P1428" s="2">
        <v>6</v>
      </c>
      <c r="Q1428" t="s">
        <v>50</v>
      </c>
      <c r="R1428">
        <v>1</v>
      </c>
      <c r="S1428" s="5">
        <f t="shared" si="22"/>
        <v>0</v>
      </c>
      <c r="T1428" t="s">
        <v>58</v>
      </c>
      <c r="U1428" t="s">
        <v>52</v>
      </c>
      <c r="V1428">
        <v>1</v>
      </c>
      <c r="W1428" t="s">
        <v>52</v>
      </c>
      <c r="X1428">
        <v>2</v>
      </c>
      <c r="AB1428" t="s">
        <v>72</v>
      </c>
      <c r="AD1428" t="s">
        <v>73</v>
      </c>
    </row>
    <row r="1429" spans="1:49" hidden="1" x14ac:dyDescent="0.35">
      <c r="A1429" s="2" t="s">
        <v>475</v>
      </c>
      <c r="B1429">
        <v>17</v>
      </c>
      <c r="C1429">
        <v>1710</v>
      </c>
      <c r="D1429">
        <v>2</v>
      </c>
      <c r="E1429" t="s">
        <v>50</v>
      </c>
      <c r="F1429">
        <v>53</v>
      </c>
      <c r="G1429" t="s">
        <v>72</v>
      </c>
      <c r="I1429" t="s">
        <v>52</v>
      </c>
      <c r="J1429" t="s">
        <v>52</v>
      </c>
      <c r="K1429" t="s">
        <v>52</v>
      </c>
      <c r="L1429" t="s">
        <v>52</v>
      </c>
      <c r="M1429">
        <v>12</v>
      </c>
      <c r="N1429" t="s">
        <v>76</v>
      </c>
      <c r="P1429" s="2">
        <v>1</v>
      </c>
      <c r="Q1429" t="s">
        <v>50</v>
      </c>
      <c r="R1429">
        <v>53</v>
      </c>
      <c r="S1429" s="5">
        <f t="shared" si="22"/>
        <v>0</v>
      </c>
      <c r="T1429" t="s">
        <v>54</v>
      </c>
      <c r="U1429" t="s">
        <v>53</v>
      </c>
      <c r="W1429" t="s">
        <v>53</v>
      </c>
      <c r="Y1429" t="s">
        <v>55</v>
      </c>
      <c r="Z1429" t="s">
        <v>52</v>
      </c>
      <c r="AA1429">
        <v>2</v>
      </c>
      <c r="AB1429" t="s">
        <v>72</v>
      </c>
      <c r="AD1429" t="s">
        <v>52</v>
      </c>
      <c r="AE1429" t="s">
        <v>52</v>
      </c>
      <c r="AF1429" t="s">
        <v>52</v>
      </c>
      <c r="AG1429" t="s">
        <v>52</v>
      </c>
      <c r="AH1429">
        <v>12</v>
      </c>
      <c r="AI1429" t="s">
        <v>76</v>
      </c>
      <c r="AJ1429" t="s">
        <v>53</v>
      </c>
    </row>
    <row r="1430" spans="1:49" hidden="1" x14ac:dyDescent="0.35">
      <c r="A1430" s="2" t="s">
        <v>475</v>
      </c>
      <c r="B1430">
        <v>17</v>
      </c>
      <c r="C1430">
        <v>1710</v>
      </c>
      <c r="D1430">
        <v>2</v>
      </c>
      <c r="E1430" t="s">
        <v>50</v>
      </c>
      <c r="F1430">
        <v>53</v>
      </c>
      <c r="G1430" t="s">
        <v>72</v>
      </c>
      <c r="I1430" t="s">
        <v>52</v>
      </c>
      <c r="J1430" t="s">
        <v>52</v>
      </c>
      <c r="K1430" t="s">
        <v>52</v>
      </c>
      <c r="L1430" t="s">
        <v>52</v>
      </c>
      <c r="M1430">
        <v>12</v>
      </c>
      <c r="N1430" t="s">
        <v>76</v>
      </c>
      <c r="P1430" s="2">
        <v>2</v>
      </c>
      <c r="Q1430" t="s">
        <v>56</v>
      </c>
      <c r="R1430">
        <v>51</v>
      </c>
      <c r="S1430" s="5">
        <f t="shared" si="22"/>
        <v>0</v>
      </c>
      <c r="T1430" t="s">
        <v>57</v>
      </c>
      <c r="U1430" t="s">
        <v>53</v>
      </c>
      <c r="W1430" t="s">
        <v>53</v>
      </c>
      <c r="Y1430" t="s">
        <v>55</v>
      </c>
      <c r="Z1430" t="s">
        <v>52</v>
      </c>
      <c r="AA1430">
        <v>1</v>
      </c>
      <c r="AB1430" t="s">
        <v>72</v>
      </c>
      <c r="AD1430" t="s">
        <v>73</v>
      </c>
      <c r="AE1430" t="s">
        <v>52</v>
      </c>
      <c r="AF1430" t="s">
        <v>52</v>
      </c>
      <c r="AG1430" t="s">
        <v>52</v>
      </c>
      <c r="AH1430">
        <v>9</v>
      </c>
      <c r="AI1430" t="s">
        <v>100</v>
      </c>
      <c r="AJ1430" t="s">
        <v>53</v>
      </c>
    </row>
    <row r="1431" spans="1:49" hidden="1" x14ac:dyDescent="0.35">
      <c r="A1431" s="2" t="s">
        <v>475</v>
      </c>
      <c r="B1431">
        <v>17</v>
      </c>
      <c r="C1431">
        <v>1710</v>
      </c>
      <c r="D1431">
        <v>2</v>
      </c>
      <c r="E1431" t="s">
        <v>50</v>
      </c>
      <c r="F1431">
        <v>53</v>
      </c>
      <c r="G1431" t="s">
        <v>72</v>
      </c>
      <c r="I1431" t="s">
        <v>52</v>
      </c>
      <c r="J1431" t="s">
        <v>52</v>
      </c>
      <c r="K1431" t="s">
        <v>52</v>
      </c>
      <c r="L1431" t="s">
        <v>52</v>
      </c>
      <c r="M1431">
        <v>12</v>
      </c>
      <c r="N1431" t="s">
        <v>76</v>
      </c>
      <c r="P1431" s="2">
        <v>3</v>
      </c>
      <c r="Q1431" t="s">
        <v>50</v>
      </c>
      <c r="R1431">
        <v>23</v>
      </c>
      <c r="S1431" s="5">
        <f t="shared" si="22"/>
        <v>0</v>
      </c>
      <c r="T1431" t="s">
        <v>58</v>
      </c>
      <c r="U1431" t="s">
        <v>52</v>
      </c>
      <c r="V1431">
        <v>1</v>
      </c>
      <c r="W1431" t="s">
        <v>52</v>
      </c>
      <c r="X1431">
        <v>2</v>
      </c>
      <c r="Y1431" t="s">
        <v>59</v>
      </c>
      <c r="AB1431" t="s">
        <v>72</v>
      </c>
      <c r="AD1431" t="s">
        <v>52</v>
      </c>
      <c r="AE1431" t="s">
        <v>52</v>
      </c>
      <c r="AF1431" t="s">
        <v>52</v>
      </c>
      <c r="AG1431" t="s">
        <v>52</v>
      </c>
      <c r="AH1431">
        <v>11</v>
      </c>
      <c r="AI1431" t="s">
        <v>94</v>
      </c>
      <c r="AJ1431" t="s">
        <v>53</v>
      </c>
    </row>
    <row r="1432" spans="1:49" hidden="1" x14ac:dyDescent="0.35">
      <c r="A1432" s="2" t="s">
        <v>475</v>
      </c>
      <c r="B1432">
        <v>17</v>
      </c>
      <c r="C1432">
        <v>1710</v>
      </c>
      <c r="D1432">
        <v>2</v>
      </c>
      <c r="E1432" t="s">
        <v>50</v>
      </c>
      <c r="F1432">
        <v>53</v>
      </c>
      <c r="G1432" t="s">
        <v>72</v>
      </c>
      <c r="I1432" t="s">
        <v>52</v>
      </c>
      <c r="J1432" t="s">
        <v>52</v>
      </c>
      <c r="K1432" t="s">
        <v>52</v>
      </c>
      <c r="L1432" t="s">
        <v>52</v>
      </c>
      <c r="M1432">
        <v>12</v>
      </c>
      <c r="N1432" t="s">
        <v>76</v>
      </c>
      <c r="P1432" s="2">
        <v>4</v>
      </c>
      <c r="Q1432" t="s">
        <v>56</v>
      </c>
      <c r="R1432">
        <v>19</v>
      </c>
      <c r="S1432" s="5">
        <f t="shared" si="22"/>
        <v>0</v>
      </c>
      <c r="T1432" t="s">
        <v>58</v>
      </c>
      <c r="U1432" t="s">
        <v>52</v>
      </c>
      <c r="V1432">
        <v>1</v>
      </c>
      <c r="W1432" t="s">
        <v>52</v>
      </c>
      <c r="X1432">
        <v>2</v>
      </c>
      <c r="Y1432" t="s">
        <v>59</v>
      </c>
      <c r="AB1432" t="s">
        <v>72</v>
      </c>
      <c r="AD1432" t="s">
        <v>52</v>
      </c>
      <c r="AE1432" t="s">
        <v>52</v>
      </c>
      <c r="AF1432" t="s">
        <v>52</v>
      </c>
      <c r="AG1432" t="s">
        <v>52</v>
      </c>
      <c r="AH1432">
        <v>10</v>
      </c>
      <c r="AI1432" t="s">
        <v>80</v>
      </c>
      <c r="AJ1432" t="s">
        <v>53</v>
      </c>
    </row>
    <row r="1433" spans="1:49" hidden="1" x14ac:dyDescent="0.35">
      <c r="A1433" s="2" t="s">
        <v>476</v>
      </c>
      <c r="B1433">
        <v>18</v>
      </c>
      <c r="C1433">
        <v>1802</v>
      </c>
      <c r="D1433">
        <v>2</v>
      </c>
      <c r="E1433" t="s">
        <v>50</v>
      </c>
      <c r="F1433">
        <v>59</v>
      </c>
      <c r="G1433" t="s">
        <v>72</v>
      </c>
      <c r="I1433" t="s">
        <v>73</v>
      </c>
      <c r="J1433" t="s">
        <v>52</v>
      </c>
      <c r="K1433" t="s">
        <v>52</v>
      </c>
      <c r="L1433" t="s">
        <v>52</v>
      </c>
      <c r="M1433">
        <v>3</v>
      </c>
      <c r="N1433" t="s">
        <v>63</v>
      </c>
      <c r="O1433">
        <v>1</v>
      </c>
      <c r="P1433" s="2">
        <v>1</v>
      </c>
      <c r="Q1433" t="s">
        <v>50</v>
      </c>
      <c r="R1433">
        <v>59</v>
      </c>
      <c r="S1433" s="5">
        <f t="shared" si="22"/>
        <v>0</v>
      </c>
      <c r="T1433" t="s">
        <v>54</v>
      </c>
      <c r="U1433" t="s">
        <v>53</v>
      </c>
      <c r="W1433" t="s">
        <v>53</v>
      </c>
      <c r="Y1433" t="s">
        <v>55</v>
      </c>
      <c r="Z1433" t="s">
        <v>52</v>
      </c>
      <c r="AA1433">
        <v>2</v>
      </c>
      <c r="AB1433" t="s">
        <v>72</v>
      </c>
      <c r="AD1433" t="s">
        <v>73</v>
      </c>
      <c r="AE1433" t="s">
        <v>52</v>
      </c>
      <c r="AF1433" t="s">
        <v>52</v>
      </c>
      <c r="AG1433" t="s">
        <v>52</v>
      </c>
      <c r="AH1433">
        <v>3</v>
      </c>
      <c r="AI1433" t="s">
        <v>63</v>
      </c>
      <c r="AJ1433" t="s">
        <v>53</v>
      </c>
    </row>
    <row r="1434" spans="1:49" hidden="1" x14ac:dyDescent="0.35">
      <c r="A1434" s="2" t="s">
        <v>476</v>
      </c>
      <c r="B1434">
        <v>18</v>
      </c>
      <c r="C1434">
        <v>1802</v>
      </c>
      <c r="D1434">
        <v>2</v>
      </c>
      <c r="E1434" t="s">
        <v>50</v>
      </c>
      <c r="F1434">
        <v>59</v>
      </c>
      <c r="G1434" t="s">
        <v>72</v>
      </c>
      <c r="I1434" t="s">
        <v>73</v>
      </c>
      <c r="J1434" t="s">
        <v>52</v>
      </c>
      <c r="K1434" t="s">
        <v>52</v>
      </c>
      <c r="L1434" t="s">
        <v>52</v>
      </c>
      <c r="M1434">
        <v>3</v>
      </c>
      <c r="N1434" t="s">
        <v>63</v>
      </c>
      <c r="O1434">
        <v>1</v>
      </c>
      <c r="P1434" s="2">
        <v>2</v>
      </c>
      <c r="Q1434" t="s">
        <v>56</v>
      </c>
      <c r="R1434">
        <v>59</v>
      </c>
      <c r="S1434" s="5">
        <f t="shared" si="22"/>
        <v>0</v>
      </c>
      <c r="T1434" t="s">
        <v>57</v>
      </c>
      <c r="U1434" t="s">
        <v>53</v>
      </c>
      <c r="W1434" t="s">
        <v>53</v>
      </c>
      <c r="Y1434" t="s">
        <v>55</v>
      </c>
      <c r="Z1434" t="s">
        <v>52</v>
      </c>
      <c r="AA1434">
        <v>1</v>
      </c>
      <c r="AB1434" t="s">
        <v>72</v>
      </c>
      <c r="AD1434" t="s">
        <v>73</v>
      </c>
      <c r="AE1434" t="s">
        <v>52</v>
      </c>
      <c r="AF1434" t="s">
        <v>52</v>
      </c>
      <c r="AG1434" t="s">
        <v>52</v>
      </c>
      <c r="AH1434">
        <v>2</v>
      </c>
      <c r="AI1434" t="s">
        <v>97</v>
      </c>
      <c r="AJ1434" t="s">
        <v>53</v>
      </c>
    </row>
    <row r="1435" spans="1:49" hidden="1" x14ac:dyDescent="0.35">
      <c r="A1435" s="2" t="s">
        <v>476</v>
      </c>
      <c r="B1435">
        <v>18</v>
      </c>
      <c r="C1435">
        <v>1802</v>
      </c>
      <c r="D1435">
        <v>2</v>
      </c>
      <c r="E1435" t="s">
        <v>50</v>
      </c>
      <c r="F1435">
        <v>59</v>
      </c>
      <c r="G1435" t="s">
        <v>72</v>
      </c>
      <c r="I1435" t="s">
        <v>73</v>
      </c>
      <c r="J1435" t="s">
        <v>52</v>
      </c>
      <c r="K1435" t="s">
        <v>52</v>
      </c>
      <c r="L1435" t="s">
        <v>52</v>
      </c>
      <c r="M1435">
        <v>3</v>
      </c>
      <c r="N1435" t="s">
        <v>63</v>
      </c>
      <c r="O1435">
        <v>1</v>
      </c>
      <c r="P1435" s="2">
        <v>4</v>
      </c>
      <c r="Q1435" t="s">
        <v>56</v>
      </c>
      <c r="R1435">
        <v>23</v>
      </c>
      <c r="S1435" s="5">
        <f t="shared" si="22"/>
        <v>0</v>
      </c>
      <c r="T1435" t="s">
        <v>58</v>
      </c>
      <c r="U1435" t="s">
        <v>52</v>
      </c>
      <c r="V1435">
        <v>1</v>
      </c>
      <c r="W1435" t="s">
        <v>52</v>
      </c>
      <c r="X1435">
        <v>2</v>
      </c>
      <c r="Y1435" t="s">
        <v>55</v>
      </c>
      <c r="Z1435" t="s">
        <v>52</v>
      </c>
      <c r="AA1435">
        <v>7</v>
      </c>
      <c r="AB1435" t="s">
        <v>72</v>
      </c>
      <c r="AD1435" t="s">
        <v>73</v>
      </c>
      <c r="AE1435" t="s">
        <v>52</v>
      </c>
      <c r="AF1435" t="s">
        <v>52</v>
      </c>
      <c r="AG1435" t="s">
        <v>52</v>
      </c>
      <c r="AH1435">
        <v>9</v>
      </c>
      <c r="AI1435" t="s">
        <v>100</v>
      </c>
      <c r="AJ1435" t="s">
        <v>53</v>
      </c>
    </row>
    <row r="1436" spans="1:49" hidden="1" x14ac:dyDescent="0.35">
      <c r="A1436" s="2" t="s">
        <v>476</v>
      </c>
      <c r="B1436">
        <v>18</v>
      </c>
      <c r="C1436">
        <v>1802</v>
      </c>
      <c r="D1436">
        <v>2</v>
      </c>
      <c r="E1436" t="s">
        <v>50</v>
      </c>
      <c r="F1436">
        <v>59</v>
      </c>
      <c r="G1436" t="s">
        <v>72</v>
      </c>
      <c r="I1436" t="s">
        <v>73</v>
      </c>
      <c r="J1436" t="s">
        <v>52</v>
      </c>
      <c r="K1436" t="s">
        <v>52</v>
      </c>
      <c r="L1436" t="s">
        <v>52</v>
      </c>
      <c r="M1436">
        <v>3</v>
      </c>
      <c r="N1436" t="s">
        <v>63</v>
      </c>
      <c r="O1436">
        <v>1</v>
      </c>
      <c r="P1436" s="2">
        <v>6</v>
      </c>
      <c r="Q1436" t="s">
        <v>50</v>
      </c>
      <c r="R1436">
        <v>28</v>
      </c>
      <c r="S1436" s="5">
        <f t="shared" si="22"/>
        <v>0</v>
      </c>
      <c r="T1436" t="s">
        <v>58</v>
      </c>
      <c r="U1436" t="s">
        <v>52</v>
      </c>
      <c r="V1436">
        <v>1</v>
      </c>
      <c r="W1436" t="s">
        <v>52</v>
      </c>
      <c r="X1436">
        <v>2</v>
      </c>
      <c r="Y1436" t="s">
        <v>59</v>
      </c>
      <c r="AB1436" t="s">
        <v>72</v>
      </c>
      <c r="AD1436" t="s">
        <v>73</v>
      </c>
      <c r="AE1436" t="s">
        <v>52</v>
      </c>
      <c r="AF1436" t="s">
        <v>52</v>
      </c>
      <c r="AG1436" t="s">
        <v>52</v>
      </c>
      <c r="AH1436">
        <v>9</v>
      </c>
      <c r="AI1436" t="s">
        <v>100</v>
      </c>
      <c r="AJ1436" t="s">
        <v>53</v>
      </c>
    </row>
    <row r="1437" spans="1:49" hidden="1" x14ac:dyDescent="0.35">
      <c r="A1437" s="2" t="s">
        <v>476</v>
      </c>
      <c r="B1437">
        <v>18</v>
      </c>
      <c r="C1437">
        <v>1802</v>
      </c>
      <c r="D1437">
        <v>2</v>
      </c>
      <c r="E1437" t="s">
        <v>50</v>
      </c>
      <c r="F1437">
        <v>59</v>
      </c>
      <c r="G1437" t="s">
        <v>72</v>
      </c>
      <c r="I1437" t="s">
        <v>73</v>
      </c>
      <c r="J1437" t="s">
        <v>52</v>
      </c>
      <c r="K1437" t="s">
        <v>52</v>
      </c>
      <c r="L1437" t="s">
        <v>52</v>
      </c>
      <c r="M1437">
        <v>3</v>
      </c>
      <c r="N1437" t="s">
        <v>63</v>
      </c>
      <c r="O1437">
        <v>1</v>
      </c>
      <c r="P1437" s="2">
        <v>7</v>
      </c>
      <c r="Q1437" t="s">
        <v>50</v>
      </c>
      <c r="R1437">
        <v>25</v>
      </c>
      <c r="S1437" s="5">
        <f t="shared" si="22"/>
        <v>0</v>
      </c>
      <c r="T1437" t="s">
        <v>99</v>
      </c>
      <c r="U1437" t="s">
        <v>53</v>
      </c>
      <c r="W1437" t="s">
        <v>53</v>
      </c>
      <c r="Y1437" t="s">
        <v>55</v>
      </c>
      <c r="Z1437" t="s">
        <v>52</v>
      </c>
      <c r="AA1437">
        <v>4</v>
      </c>
      <c r="AB1437" t="s">
        <v>72</v>
      </c>
      <c r="AD1437" t="s">
        <v>73</v>
      </c>
      <c r="AE1437" t="s">
        <v>52</v>
      </c>
      <c r="AF1437" t="s">
        <v>52</v>
      </c>
      <c r="AG1437" t="s">
        <v>52</v>
      </c>
      <c r="AH1437">
        <v>9</v>
      </c>
      <c r="AI1437" t="s">
        <v>100</v>
      </c>
      <c r="AJ1437" t="s">
        <v>53</v>
      </c>
    </row>
    <row r="1438" spans="1:49" hidden="1" x14ac:dyDescent="0.35">
      <c r="A1438" s="2" t="s">
        <v>476</v>
      </c>
      <c r="B1438">
        <v>18</v>
      </c>
      <c r="C1438">
        <v>1802</v>
      </c>
      <c r="D1438">
        <v>2</v>
      </c>
      <c r="E1438" t="s">
        <v>50</v>
      </c>
      <c r="F1438">
        <v>59</v>
      </c>
      <c r="G1438" t="s">
        <v>72</v>
      </c>
      <c r="I1438" t="s">
        <v>73</v>
      </c>
      <c r="J1438" t="s">
        <v>52</v>
      </c>
      <c r="K1438" t="s">
        <v>52</v>
      </c>
      <c r="L1438" t="s">
        <v>52</v>
      </c>
      <c r="M1438">
        <v>3</v>
      </c>
      <c r="N1438" t="s">
        <v>63</v>
      </c>
      <c r="O1438">
        <v>1</v>
      </c>
      <c r="P1438" s="2">
        <v>8</v>
      </c>
      <c r="Q1438" t="s">
        <v>50</v>
      </c>
      <c r="R1438">
        <v>1</v>
      </c>
      <c r="S1438" s="5">
        <f t="shared" si="22"/>
        <v>0</v>
      </c>
      <c r="T1438" t="s">
        <v>102</v>
      </c>
      <c r="U1438" t="s">
        <v>52</v>
      </c>
      <c r="V1438">
        <v>1</v>
      </c>
      <c r="W1438" t="s">
        <v>52</v>
      </c>
      <c r="X1438">
        <v>4</v>
      </c>
      <c r="AB1438" t="s">
        <v>72</v>
      </c>
    </row>
    <row r="1439" spans="1:49" hidden="1" x14ac:dyDescent="0.35">
      <c r="A1439" s="2" t="s">
        <v>477</v>
      </c>
      <c r="B1439">
        <v>17</v>
      </c>
      <c r="C1439">
        <v>1703</v>
      </c>
      <c r="D1439">
        <v>2</v>
      </c>
      <c r="E1439" t="s">
        <v>50</v>
      </c>
      <c r="F1439">
        <v>29</v>
      </c>
      <c r="G1439" t="s">
        <v>72</v>
      </c>
      <c r="I1439" t="s">
        <v>73</v>
      </c>
      <c r="J1439" t="s">
        <v>52</v>
      </c>
      <c r="K1439" t="s">
        <v>52</v>
      </c>
      <c r="L1439" t="s">
        <v>52</v>
      </c>
      <c r="M1439">
        <v>11</v>
      </c>
      <c r="N1439" t="s">
        <v>94</v>
      </c>
      <c r="O1439">
        <v>2</v>
      </c>
      <c r="P1439" s="2">
        <v>1</v>
      </c>
      <c r="Q1439" t="s">
        <v>50</v>
      </c>
      <c r="R1439">
        <v>29</v>
      </c>
      <c r="S1439" s="5">
        <f t="shared" si="22"/>
        <v>0</v>
      </c>
      <c r="T1439" t="s">
        <v>54</v>
      </c>
      <c r="U1439" t="s">
        <v>53</v>
      </c>
      <c r="W1439" t="s">
        <v>53</v>
      </c>
      <c r="Y1439" t="s">
        <v>55</v>
      </c>
      <c r="Z1439" t="s">
        <v>52</v>
      </c>
      <c r="AA1439">
        <v>2</v>
      </c>
      <c r="AB1439" t="s">
        <v>72</v>
      </c>
      <c r="AD1439" t="s">
        <v>73</v>
      </c>
      <c r="AE1439" t="s">
        <v>52</v>
      </c>
      <c r="AF1439" t="s">
        <v>52</v>
      </c>
      <c r="AG1439" t="s">
        <v>52</v>
      </c>
      <c r="AH1439">
        <v>11</v>
      </c>
      <c r="AI1439" t="s">
        <v>94</v>
      </c>
      <c r="AJ1439" t="s">
        <v>53</v>
      </c>
    </row>
    <row r="1440" spans="1:49" hidden="1" x14ac:dyDescent="0.35">
      <c r="A1440" s="2" t="s">
        <v>477</v>
      </c>
      <c r="B1440">
        <v>17</v>
      </c>
      <c r="C1440">
        <v>1703</v>
      </c>
      <c r="D1440">
        <v>2</v>
      </c>
      <c r="E1440" t="s">
        <v>50</v>
      </c>
      <c r="F1440">
        <v>29</v>
      </c>
      <c r="G1440" t="s">
        <v>72</v>
      </c>
      <c r="I1440" t="s">
        <v>73</v>
      </c>
      <c r="J1440" t="s">
        <v>52</v>
      </c>
      <c r="K1440" t="s">
        <v>52</v>
      </c>
      <c r="L1440" t="s">
        <v>52</v>
      </c>
      <c r="M1440">
        <v>11</v>
      </c>
      <c r="N1440" t="s">
        <v>94</v>
      </c>
      <c r="O1440">
        <v>2</v>
      </c>
      <c r="P1440" s="2">
        <v>2</v>
      </c>
      <c r="Q1440" t="s">
        <v>56</v>
      </c>
      <c r="R1440">
        <v>26</v>
      </c>
      <c r="S1440" s="5">
        <f t="shared" si="22"/>
        <v>0</v>
      </c>
      <c r="T1440" t="s">
        <v>57</v>
      </c>
      <c r="U1440" t="s">
        <v>53</v>
      </c>
      <c r="W1440" t="s">
        <v>53</v>
      </c>
      <c r="Y1440" t="s">
        <v>55</v>
      </c>
      <c r="Z1440" t="s">
        <v>52</v>
      </c>
      <c r="AA1440">
        <v>1</v>
      </c>
      <c r="AB1440" t="s">
        <v>72</v>
      </c>
      <c r="AD1440" t="s">
        <v>73</v>
      </c>
      <c r="AE1440" t="s">
        <v>52</v>
      </c>
      <c r="AF1440" t="s">
        <v>52</v>
      </c>
      <c r="AG1440" t="s">
        <v>52</v>
      </c>
      <c r="AH1440">
        <v>8</v>
      </c>
      <c r="AI1440" t="s">
        <v>60</v>
      </c>
      <c r="AJ1440" t="s">
        <v>53</v>
      </c>
    </row>
    <row r="1441" spans="1:49" x14ac:dyDescent="0.35">
      <c r="A1441" s="2" t="s">
        <v>477</v>
      </c>
      <c r="B1441">
        <v>17</v>
      </c>
      <c r="C1441">
        <v>1703</v>
      </c>
      <c r="D1441">
        <v>2</v>
      </c>
      <c r="E1441" t="s">
        <v>50</v>
      </c>
      <c r="F1441">
        <v>29</v>
      </c>
      <c r="G1441" t="s">
        <v>72</v>
      </c>
      <c r="I1441" t="s">
        <v>73</v>
      </c>
      <c r="J1441" t="s">
        <v>52</v>
      </c>
      <c r="K1441" t="s">
        <v>52</v>
      </c>
      <c r="L1441" t="s">
        <v>52</v>
      </c>
      <c r="M1441">
        <v>11</v>
      </c>
      <c r="N1441" t="s">
        <v>94</v>
      </c>
      <c r="O1441">
        <v>2</v>
      </c>
      <c r="P1441" s="6">
        <v>3</v>
      </c>
      <c r="Q1441" t="s">
        <v>56</v>
      </c>
      <c r="R1441">
        <v>7</v>
      </c>
      <c r="S1441" s="5">
        <f t="shared" si="22"/>
        <v>1</v>
      </c>
      <c r="T1441" t="s">
        <v>58</v>
      </c>
      <c r="U1441" t="s">
        <v>52</v>
      </c>
      <c r="V1441">
        <v>1</v>
      </c>
      <c r="W1441" t="s">
        <v>52</v>
      </c>
      <c r="X1441">
        <v>2</v>
      </c>
      <c r="AB1441" t="s">
        <v>72</v>
      </c>
      <c r="AD1441" t="s">
        <v>73</v>
      </c>
      <c r="AE1441" t="s">
        <v>53</v>
      </c>
      <c r="AF1441" t="s">
        <v>53</v>
      </c>
      <c r="AG1441" t="s">
        <v>52</v>
      </c>
      <c r="AH1441">
        <v>1</v>
      </c>
      <c r="AI1441" t="s">
        <v>65</v>
      </c>
      <c r="AJ1441" t="s">
        <v>52</v>
      </c>
      <c r="AK1441" t="s">
        <v>66</v>
      </c>
      <c r="AM1441" t="s">
        <v>62</v>
      </c>
      <c r="AN1441" t="s">
        <v>53</v>
      </c>
      <c r="AP1441">
        <v>0</v>
      </c>
      <c r="AQ1441">
        <v>0</v>
      </c>
      <c r="AR1441">
        <v>5000</v>
      </c>
      <c r="AS1441">
        <v>20000</v>
      </c>
      <c r="AT1441">
        <v>0</v>
      </c>
      <c r="AU1441">
        <v>0</v>
      </c>
      <c r="AV1441">
        <v>0</v>
      </c>
      <c r="AW1441">
        <v>25000</v>
      </c>
    </row>
    <row r="1442" spans="1:49" hidden="1" x14ac:dyDescent="0.35">
      <c r="A1442" s="2" t="s">
        <v>477</v>
      </c>
      <c r="B1442">
        <v>17</v>
      </c>
      <c r="C1442">
        <v>1703</v>
      </c>
      <c r="D1442">
        <v>2</v>
      </c>
      <c r="E1442" t="s">
        <v>50</v>
      </c>
      <c r="F1442">
        <v>29</v>
      </c>
      <c r="G1442" t="s">
        <v>72</v>
      </c>
      <c r="I1442" t="s">
        <v>73</v>
      </c>
      <c r="J1442" t="s">
        <v>52</v>
      </c>
      <c r="K1442" t="s">
        <v>52</v>
      </c>
      <c r="L1442" t="s">
        <v>52</v>
      </c>
      <c r="M1442">
        <v>11</v>
      </c>
      <c r="N1442" t="s">
        <v>94</v>
      </c>
      <c r="O1442">
        <v>2</v>
      </c>
      <c r="P1442" s="2">
        <v>4</v>
      </c>
      <c r="Q1442" t="s">
        <v>50</v>
      </c>
      <c r="R1442">
        <v>4</v>
      </c>
      <c r="S1442" s="5">
        <f t="shared" si="22"/>
        <v>0</v>
      </c>
      <c r="T1442" t="s">
        <v>58</v>
      </c>
      <c r="U1442" t="s">
        <v>52</v>
      </c>
      <c r="V1442">
        <v>1</v>
      </c>
      <c r="W1442" t="s">
        <v>52</v>
      </c>
      <c r="X1442">
        <v>2</v>
      </c>
      <c r="AB1442" t="s">
        <v>72</v>
      </c>
      <c r="AD1442" t="s">
        <v>73</v>
      </c>
      <c r="AE1442" t="s">
        <v>53</v>
      </c>
      <c r="AF1442" t="s">
        <v>53</v>
      </c>
      <c r="AG1442" t="s">
        <v>53</v>
      </c>
      <c r="AO1442" t="s">
        <v>70</v>
      </c>
    </row>
    <row r="1443" spans="1:49" hidden="1" x14ac:dyDescent="0.35">
      <c r="A1443" s="2" t="s">
        <v>478</v>
      </c>
      <c r="B1443">
        <v>3</v>
      </c>
      <c r="C1443">
        <v>314</v>
      </c>
      <c r="D1443">
        <v>1</v>
      </c>
      <c r="E1443" t="s">
        <v>56</v>
      </c>
      <c r="F1443">
        <v>50</v>
      </c>
      <c r="G1443" t="s">
        <v>72</v>
      </c>
      <c r="I1443" t="s">
        <v>73</v>
      </c>
      <c r="J1443" t="s">
        <v>53</v>
      </c>
      <c r="K1443" t="s">
        <v>53</v>
      </c>
      <c r="L1443" t="s">
        <v>52</v>
      </c>
      <c r="M1443">
        <v>3</v>
      </c>
      <c r="N1443" t="s">
        <v>63</v>
      </c>
      <c r="P1443" s="2">
        <v>1</v>
      </c>
      <c r="Q1443" t="s">
        <v>56</v>
      </c>
      <c r="R1443">
        <v>50</v>
      </c>
      <c r="S1443" s="5">
        <f t="shared" si="22"/>
        <v>0</v>
      </c>
      <c r="T1443" t="s">
        <v>54</v>
      </c>
      <c r="U1443" t="s">
        <v>53</v>
      </c>
      <c r="W1443" t="s">
        <v>53</v>
      </c>
      <c r="Y1443" t="s">
        <v>92</v>
      </c>
      <c r="AB1443" t="s">
        <v>72</v>
      </c>
      <c r="AD1443" t="s">
        <v>73</v>
      </c>
      <c r="AE1443" t="s">
        <v>53</v>
      </c>
      <c r="AF1443" t="s">
        <v>53</v>
      </c>
      <c r="AG1443" t="s">
        <v>52</v>
      </c>
      <c r="AH1443">
        <v>3</v>
      </c>
      <c r="AI1443" t="s">
        <v>63</v>
      </c>
      <c r="AJ1443" t="s">
        <v>53</v>
      </c>
    </row>
    <row r="1444" spans="1:49" hidden="1" x14ac:dyDescent="0.35">
      <c r="A1444" s="2" t="s">
        <v>479</v>
      </c>
      <c r="B1444">
        <v>1</v>
      </c>
      <c r="C1444">
        <v>109</v>
      </c>
      <c r="D1444">
        <v>1</v>
      </c>
      <c r="E1444" t="s">
        <v>56</v>
      </c>
      <c r="F1444">
        <v>61</v>
      </c>
      <c r="G1444" t="s">
        <v>72</v>
      </c>
      <c r="I1444" t="s">
        <v>73</v>
      </c>
      <c r="J1444" t="s">
        <v>53</v>
      </c>
      <c r="K1444" t="s">
        <v>53</v>
      </c>
      <c r="L1444" t="s">
        <v>53</v>
      </c>
      <c r="M1444">
        <v>0</v>
      </c>
      <c r="O1444">
        <v>2</v>
      </c>
      <c r="P1444" s="2">
        <v>1</v>
      </c>
      <c r="Q1444" t="s">
        <v>56</v>
      </c>
      <c r="R1444">
        <v>61</v>
      </c>
      <c r="S1444" s="5">
        <f t="shared" si="22"/>
        <v>0</v>
      </c>
      <c r="T1444" t="s">
        <v>54</v>
      </c>
      <c r="U1444" t="s">
        <v>53</v>
      </c>
      <c r="W1444" t="s">
        <v>53</v>
      </c>
      <c r="Y1444" t="s">
        <v>92</v>
      </c>
      <c r="AB1444" t="s">
        <v>72</v>
      </c>
      <c r="AD1444" t="s">
        <v>73</v>
      </c>
      <c r="AE1444" t="s">
        <v>53</v>
      </c>
      <c r="AF1444" t="s">
        <v>53</v>
      </c>
      <c r="AG1444" t="s">
        <v>53</v>
      </c>
    </row>
    <row r="1445" spans="1:49" hidden="1" x14ac:dyDescent="0.35">
      <c r="A1445" s="2" t="s">
        <v>479</v>
      </c>
      <c r="B1445">
        <v>1</v>
      </c>
      <c r="C1445">
        <v>109</v>
      </c>
      <c r="D1445">
        <v>1</v>
      </c>
      <c r="E1445" t="s">
        <v>56</v>
      </c>
      <c r="F1445">
        <v>61</v>
      </c>
      <c r="G1445" t="s">
        <v>72</v>
      </c>
      <c r="I1445" t="s">
        <v>73</v>
      </c>
      <c r="J1445" t="s">
        <v>53</v>
      </c>
      <c r="K1445" t="s">
        <v>53</v>
      </c>
      <c r="L1445" t="s">
        <v>53</v>
      </c>
      <c r="M1445">
        <v>0</v>
      </c>
      <c r="O1445">
        <v>2</v>
      </c>
      <c r="P1445" s="2">
        <v>2</v>
      </c>
      <c r="Q1445" t="s">
        <v>56</v>
      </c>
      <c r="R1445">
        <v>32</v>
      </c>
      <c r="S1445" s="5">
        <f t="shared" si="22"/>
        <v>0</v>
      </c>
      <c r="T1445" t="s">
        <v>58</v>
      </c>
      <c r="U1445" t="s">
        <v>53</v>
      </c>
      <c r="W1445" t="s">
        <v>52</v>
      </c>
      <c r="X1445">
        <v>1</v>
      </c>
      <c r="Y1445" t="s">
        <v>55</v>
      </c>
      <c r="Z1445" t="s">
        <v>52</v>
      </c>
      <c r="AA1445">
        <v>3</v>
      </c>
      <c r="AB1445" t="s">
        <v>72</v>
      </c>
      <c r="AD1445" t="s">
        <v>52</v>
      </c>
      <c r="AE1445" t="s">
        <v>52</v>
      </c>
      <c r="AF1445" t="s">
        <v>52</v>
      </c>
      <c r="AG1445" t="s">
        <v>52</v>
      </c>
      <c r="AH1445">
        <v>16</v>
      </c>
      <c r="AI1445" t="s">
        <v>140</v>
      </c>
      <c r="AJ1445" t="s">
        <v>53</v>
      </c>
    </row>
    <row r="1446" spans="1:49" hidden="1" x14ac:dyDescent="0.35">
      <c r="A1446" s="2" t="s">
        <v>479</v>
      </c>
      <c r="B1446">
        <v>1</v>
      </c>
      <c r="C1446">
        <v>109</v>
      </c>
      <c r="D1446">
        <v>1</v>
      </c>
      <c r="E1446" t="s">
        <v>56</v>
      </c>
      <c r="F1446">
        <v>61</v>
      </c>
      <c r="G1446" t="s">
        <v>72</v>
      </c>
      <c r="I1446" t="s">
        <v>73</v>
      </c>
      <c r="J1446" t="s">
        <v>53</v>
      </c>
      <c r="K1446" t="s">
        <v>53</v>
      </c>
      <c r="L1446" t="s">
        <v>53</v>
      </c>
      <c r="M1446">
        <v>0</v>
      </c>
      <c r="O1446">
        <v>2</v>
      </c>
      <c r="P1446" s="2">
        <v>3</v>
      </c>
      <c r="Q1446" t="s">
        <v>50</v>
      </c>
      <c r="R1446">
        <v>37</v>
      </c>
      <c r="S1446" s="5">
        <f t="shared" si="22"/>
        <v>0</v>
      </c>
      <c r="T1446" t="s">
        <v>99</v>
      </c>
      <c r="U1446" t="s">
        <v>53</v>
      </c>
      <c r="W1446" t="s">
        <v>53</v>
      </c>
      <c r="Y1446" t="s">
        <v>55</v>
      </c>
      <c r="Z1446" t="s">
        <v>52</v>
      </c>
      <c r="AA1446">
        <v>2</v>
      </c>
      <c r="AB1446" t="s">
        <v>72</v>
      </c>
      <c r="AD1446" t="s">
        <v>52</v>
      </c>
      <c r="AE1446" t="s">
        <v>52</v>
      </c>
      <c r="AF1446" t="s">
        <v>52</v>
      </c>
      <c r="AG1446" t="s">
        <v>52</v>
      </c>
      <c r="AH1446">
        <v>16</v>
      </c>
      <c r="AI1446" t="s">
        <v>140</v>
      </c>
      <c r="AJ1446" t="s">
        <v>53</v>
      </c>
    </row>
    <row r="1447" spans="1:49" hidden="1" x14ac:dyDescent="0.35">
      <c r="A1447" s="2" t="s">
        <v>479</v>
      </c>
      <c r="B1447">
        <v>1</v>
      </c>
      <c r="C1447">
        <v>109</v>
      </c>
      <c r="D1447">
        <v>1</v>
      </c>
      <c r="E1447" t="s">
        <v>56</v>
      </c>
      <c r="F1447">
        <v>61</v>
      </c>
      <c r="G1447" t="s">
        <v>72</v>
      </c>
      <c r="I1447" t="s">
        <v>73</v>
      </c>
      <c r="J1447" t="s">
        <v>53</v>
      </c>
      <c r="K1447" t="s">
        <v>53</v>
      </c>
      <c r="L1447" t="s">
        <v>53</v>
      </c>
      <c r="M1447">
        <v>0</v>
      </c>
      <c r="O1447">
        <v>2</v>
      </c>
      <c r="P1447" s="2">
        <v>4</v>
      </c>
      <c r="Q1447" t="s">
        <v>56</v>
      </c>
      <c r="R1447">
        <v>9</v>
      </c>
      <c r="S1447" s="5">
        <f t="shared" si="22"/>
        <v>0</v>
      </c>
      <c r="T1447" t="s">
        <v>102</v>
      </c>
      <c r="U1447" t="s">
        <v>52</v>
      </c>
      <c r="V1447">
        <v>3</v>
      </c>
      <c r="W1447" t="s">
        <v>52</v>
      </c>
      <c r="X1447">
        <v>2</v>
      </c>
      <c r="AB1447" t="s">
        <v>72</v>
      </c>
      <c r="AD1447" t="s">
        <v>73</v>
      </c>
      <c r="AE1447" t="s">
        <v>52</v>
      </c>
      <c r="AF1447" t="s">
        <v>52</v>
      </c>
      <c r="AG1447" t="s">
        <v>52</v>
      </c>
      <c r="AH1447">
        <v>4</v>
      </c>
      <c r="AI1447" t="s">
        <v>63</v>
      </c>
      <c r="AJ1447" t="s">
        <v>52</v>
      </c>
      <c r="AK1447" t="s">
        <v>64</v>
      </c>
      <c r="AM1447" t="s">
        <v>62</v>
      </c>
      <c r="AN1447" t="s">
        <v>52</v>
      </c>
      <c r="AP1447">
        <v>0</v>
      </c>
      <c r="AQ1447">
        <v>1800000</v>
      </c>
      <c r="AR1447">
        <v>50000</v>
      </c>
      <c r="AS1447">
        <v>400000</v>
      </c>
      <c r="AT1447">
        <v>0</v>
      </c>
      <c r="AU1447">
        <v>0</v>
      </c>
      <c r="AV1447">
        <v>80000</v>
      </c>
      <c r="AW1447">
        <v>2330000</v>
      </c>
    </row>
    <row r="1448" spans="1:49" hidden="1" x14ac:dyDescent="0.35">
      <c r="A1448" s="2" t="s">
        <v>479</v>
      </c>
      <c r="B1448">
        <v>1</v>
      </c>
      <c r="C1448">
        <v>109</v>
      </c>
      <c r="D1448">
        <v>1</v>
      </c>
      <c r="E1448" t="s">
        <v>56</v>
      </c>
      <c r="F1448">
        <v>61</v>
      </c>
      <c r="G1448" t="s">
        <v>72</v>
      </c>
      <c r="I1448" t="s">
        <v>73</v>
      </c>
      <c r="J1448" t="s">
        <v>53</v>
      </c>
      <c r="K1448" t="s">
        <v>53</v>
      </c>
      <c r="L1448" t="s">
        <v>53</v>
      </c>
      <c r="M1448">
        <v>0</v>
      </c>
      <c r="O1448">
        <v>2</v>
      </c>
      <c r="P1448" s="2">
        <v>5</v>
      </c>
      <c r="Q1448" t="s">
        <v>50</v>
      </c>
      <c r="R1448">
        <v>3</v>
      </c>
      <c r="S1448" s="5">
        <f t="shared" si="22"/>
        <v>0</v>
      </c>
      <c r="T1448" t="s">
        <v>102</v>
      </c>
      <c r="U1448" t="s">
        <v>52</v>
      </c>
      <c r="V1448">
        <v>3</v>
      </c>
      <c r="W1448" t="s">
        <v>52</v>
      </c>
      <c r="X1448">
        <v>1</v>
      </c>
      <c r="AB1448" t="s">
        <v>72</v>
      </c>
      <c r="AD1448" t="s">
        <v>73</v>
      </c>
      <c r="AE1448" t="s">
        <v>53</v>
      </c>
      <c r="AF1448" t="s">
        <v>53</v>
      </c>
      <c r="AG1448" t="s">
        <v>52</v>
      </c>
      <c r="AH1448">
        <v>0</v>
      </c>
      <c r="AI1448" t="s">
        <v>68</v>
      </c>
      <c r="AJ1448" t="s">
        <v>52</v>
      </c>
      <c r="AK1448" t="s">
        <v>68</v>
      </c>
      <c r="AL1448" t="s">
        <v>109</v>
      </c>
      <c r="AN1448" t="s">
        <v>53</v>
      </c>
    </row>
    <row r="1449" spans="1:49" hidden="1" x14ac:dyDescent="0.35">
      <c r="A1449" s="2" t="s">
        <v>480</v>
      </c>
      <c r="B1449">
        <v>25</v>
      </c>
      <c r="C1449">
        <v>2502</v>
      </c>
      <c r="D1449">
        <v>2</v>
      </c>
      <c r="E1449" t="s">
        <v>56</v>
      </c>
      <c r="F1449">
        <v>56</v>
      </c>
      <c r="G1449" t="s">
        <v>72</v>
      </c>
      <c r="I1449" t="s">
        <v>73</v>
      </c>
      <c r="J1449" t="s">
        <v>53</v>
      </c>
      <c r="K1449" t="s">
        <v>53</v>
      </c>
      <c r="L1449" t="s">
        <v>52</v>
      </c>
      <c r="M1449">
        <v>1</v>
      </c>
      <c r="N1449" t="s">
        <v>65</v>
      </c>
      <c r="O1449">
        <v>2</v>
      </c>
      <c r="P1449" s="2">
        <v>1</v>
      </c>
      <c r="Q1449" t="s">
        <v>56</v>
      </c>
      <c r="R1449">
        <v>56</v>
      </c>
      <c r="S1449" s="5">
        <f t="shared" si="22"/>
        <v>0</v>
      </c>
      <c r="T1449" t="s">
        <v>54</v>
      </c>
      <c r="U1449" t="s">
        <v>53</v>
      </c>
      <c r="W1449" t="s">
        <v>53</v>
      </c>
      <c r="Y1449" t="s">
        <v>122</v>
      </c>
      <c r="AB1449" t="s">
        <v>72</v>
      </c>
      <c r="AD1449" t="s">
        <v>73</v>
      </c>
      <c r="AE1449" t="s">
        <v>53</v>
      </c>
      <c r="AF1449" t="s">
        <v>53</v>
      </c>
      <c r="AG1449" t="s">
        <v>52</v>
      </c>
      <c r="AH1449">
        <v>1</v>
      </c>
      <c r="AI1449" t="s">
        <v>65</v>
      </c>
      <c r="AJ1449" t="s">
        <v>53</v>
      </c>
    </row>
    <row r="1450" spans="1:49" hidden="1" x14ac:dyDescent="0.35">
      <c r="A1450" s="2" t="s">
        <v>480</v>
      </c>
      <c r="B1450">
        <v>25</v>
      </c>
      <c r="C1450">
        <v>2502</v>
      </c>
      <c r="D1450">
        <v>2</v>
      </c>
      <c r="E1450" t="s">
        <v>56</v>
      </c>
      <c r="F1450">
        <v>56</v>
      </c>
      <c r="G1450" t="s">
        <v>72</v>
      </c>
      <c r="I1450" t="s">
        <v>73</v>
      </c>
      <c r="J1450" t="s">
        <v>53</v>
      </c>
      <c r="K1450" t="s">
        <v>53</v>
      </c>
      <c r="L1450" t="s">
        <v>52</v>
      </c>
      <c r="M1450">
        <v>1</v>
      </c>
      <c r="N1450" t="s">
        <v>65</v>
      </c>
      <c r="O1450">
        <v>2</v>
      </c>
      <c r="P1450" s="2">
        <v>2</v>
      </c>
      <c r="Q1450" t="s">
        <v>50</v>
      </c>
      <c r="R1450">
        <v>8</v>
      </c>
      <c r="S1450" s="5">
        <f t="shared" si="22"/>
        <v>0</v>
      </c>
      <c r="T1450" t="s">
        <v>102</v>
      </c>
      <c r="U1450" t="s">
        <v>53</v>
      </c>
      <c r="W1450" t="s">
        <v>53</v>
      </c>
      <c r="AB1450" t="s">
        <v>72</v>
      </c>
      <c r="AD1450" t="s">
        <v>73</v>
      </c>
      <c r="AE1450" t="s">
        <v>52</v>
      </c>
      <c r="AF1450" t="s">
        <v>52</v>
      </c>
      <c r="AG1450" t="s">
        <v>52</v>
      </c>
      <c r="AH1450">
        <v>1</v>
      </c>
      <c r="AI1450" t="s">
        <v>65</v>
      </c>
      <c r="AJ1450" t="s">
        <v>52</v>
      </c>
      <c r="AK1450" t="s">
        <v>74</v>
      </c>
      <c r="AM1450" t="s">
        <v>62</v>
      </c>
      <c r="AN1450" t="s">
        <v>53</v>
      </c>
      <c r="AP1450">
        <v>0</v>
      </c>
      <c r="AQ1450">
        <v>0</v>
      </c>
      <c r="AR1450">
        <v>20000</v>
      </c>
      <c r="AS1450">
        <v>50000</v>
      </c>
      <c r="AT1450">
        <v>360000</v>
      </c>
      <c r="AU1450">
        <v>0</v>
      </c>
      <c r="AV1450">
        <v>5000</v>
      </c>
      <c r="AW1450">
        <v>435000</v>
      </c>
    </row>
    <row r="1451" spans="1:49" hidden="1" x14ac:dyDescent="0.35">
      <c r="A1451" s="2" t="s">
        <v>480</v>
      </c>
      <c r="B1451">
        <v>25</v>
      </c>
      <c r="C1451">
        <v>2502</v>
      </c>
      <c r="D1451">
        <v>2</v>
      </c>
      <c r="E1451" t="s">
        <v>56</v>
      </c>
      <c r="F1451">
        <v>56</v>
      </c>
      <c r="G1451" t="s">
        <v>72</v>
      </c>
      <c r="I1451" t="s">
        <v>73</v>
      </c>
      <c r="J1451" t="s">
        <v>53</v>
      </c>
      <c r="K1451" t="s">
        <v>53</v>
      </c>
      <c r="L1451" t="s">
        <v>52</v>
      </c>
      <c r="M1451">
        <v>1</v>
      </c>
      <c r="N1451" t="s">
        <v>65</v>
      </c>
      <c r="O1451">
        <v>2</v>
      </c>
      <c r="P1451" s="2">
        <v>3</v>
      </c>
      <c r="Q1451" t="s">
        <v>50</v>
      </c>
      <c r="R1451">
        <v>1</v>
      </c>
      <c r="S1451" s="5">
        <f t="shared" si="22"/>
        <v>0</v>
      </c>
      <c r="T1451" t="s">
        <v>102</v>
      </c>
      <c r="U1451" t="s">
        <v>53</v>
      </c>
      <c r="W1451" t="s">
        <v>53</v>
      </c>
      <c r="AB1451" t="s">
        <v>72</v>
      </c>
    </row>
    <row r="1452" spans="1:49" hidden="1" x14ac:dyDescent="0.35">
      <c r="A1452" s="2" t="s">
        <v>481</v>
      </c>
      <c r="B1452">
        <v>20</v>
      </c>
      <c r="C1452">
        <v>2004</v>
      </c>
      <c r="D1452">
        <v>2</v>
      </c>
      <c r="E1452" t="s">
        <v>50</v>
      </c>
      <c r="F1452">
        <v>62</v>
      </c>
      <c r="G1452" t="s">
        <v>72</v>
      </c>
      <c r="I1452" t="s">
        <v>73</v>
      </c>
      <c r="J1452" t="s">
        <v>52</v>
      </c>
      <c r="K1452" t="s">
        <v>52</v>
      </c>
      <c r="L1452" t="s">
        <v>52</v>
      </c>
      <c r="M1452">
        <v>3</v>
      </c>
      <c r="N1452" t="s">
        <v>63</v>
      </c>
      <c r="O1452">
        <v>1</v>
      </c>
      <c r="P1452" s="2">
        <v>1</v>
      </c>
      <c r="Q1452" t="s">
        <v>50</v>
      </c>
      <c r="R1452">
        <v>62</v>
      </c>
      <c r="S1452" s="5">
        <f t="shared" si="22"/>
        <v>0</v>
      </c>
      <c r="T1452" t="s">
        <v>54</v>
      </c>
      <c r="U1452" t="s">
        <v>53</v>
      </c>
      <c r="W1452" t="s">
        <v>53</v>
      </c>
      <c r="Y1452" t="s">
        <v>55</v>
      </c>
      <c r="Z1452" t="s">
        <v>52</v>
      </c>
      <c r="AA1452">
        <v>2</v>
      </c>
      <c r="AB1452" t="s">
        <v>72</v>
      </c>
      <c r="AD1452" t="s">
        <v>73</v>
      </c>
      <c r="AE1452" t="s">
        <v>52</v>
      </c>
      <c r="AF1452" t="s">
        <v>52</v>
      </c>
      <c r="AG1452" t="s">
        <v>52</v>
      </c>
      <c r="AH1452">
        <v>3</v>
      </c>
      <c r="AI1452" t="s">
        <v>63</v>
      </c>
      <c r="AJ1452" t="s">
        <v>53</v>
      </c>
    </row>
    <row r="1453" spans="1:49" hidden="1" x14ac:dyDescent="0.35">
      <c r="A1453" s="2" t="s">
        <v>481</v>
      </c>
      <c r="B1453">
        <v>20</v>
      </c>
      <c r="C1453">
        <v>2004</v>
      </c>
      <c r="D1453">
        <v>2</v>
      </c>
      <c r="E1453" t="s">
        <v>50</v>
      </c>
      <c r="F1453">
        <v>62</v>
      </c>
      <c r="G1453" t="s">
        <v>72</v>
      </c>
      <c r="I1453" t="s">
        <v>73</v>
      </c>
      <c r="J1453" t="s">
        <v>52</v>
      </c>
      <c r="K1453" t="s">
        <v>52</v>
      </c>
      <c r="L1453" t="s">
        <v>52</v>
      </c>
      <c r="M1453">
        <v>3</v>
      </c>
      <c r="N1453" t="s">
        <v>63</v>
      </c>
      <c r="O1453">
        <v>1</v>
      </c>
      <c r="P1453" s="2">
        <v>2</v>
      </c>
      <c r="Q1453" t="s">
        <v>56</v>
      </c>
      <c r="R1453">
        <v>57</v>
      </c>
      <c r="S1453" s="5">
        <f t="shared" si="22"/>
        <v>0</v>
      </c>
      <c r="T1453" t="s">
        <v>57</v>
      </c>
      <c r="U1453" t="s">
        <v>53</v>
      </c>
      <c r="W1453" t="s">
        <v>53</v>
      </c>
      <c r="Y1453" t="s">
        <v>55</v>
      </c>
      <c r="Z1453" t="s">
        <v>52</v>
      </c>
      <c r="AA1453">
        <v>1</v>
      </c>
      <c r="AB1453" t="s">
        <v>72</v>
      </c>
      <c r="AD1453" t="s">
        <v>73</v>
      </c>
      <c r="AE1453" t="s">
        <v>53</v>
      </c>
      <c r="AF1453" t="s">
        <v>53</v>
      </c>
      <c r="AG1453" t="s">
        <v>53</v>
      </c>
    </row>
    <row r="1454" spans="1:49" hidden="1" x14ac:dyDescent="0.35">
      <c r="A1454" s="2" t="s">
        <v>481</v>
      </c>
      <c r="B1454">
        <v>20</v>
      </c>
      <c r="C1454">
        <v>2004</v>
      </c>
      <c r="D1454">
        <v>2</v>
      </c>
      <c r="E1454" t="s">
        <v>50</v>
      </c>
      <c r="F1454">
        <v>62</v>
      </c>
      <c r="G1454" t="s">
        <v>72</v>
      </c>
      <c r="I1454" t="s">
        <v>73</v>
      </c>
      <c r="J1454" t="s">
        <v>52</v>
      </c>
      <c r="K1454" t="s">
        <v>52</v>
      </c>
      <c r="L1454" t="s">
        <v>52</v>
      </c>
      <c r="M1454">
        <v>3</v>
      </c>
      <c r="N1454" t="s">
        <v>63</v>
      </c>
      <c r="O1454">
        <v>1</v>
      </c>
      <c r="P1454" s="2">
        <v>3</v>
      </c>
      <c r="Q1454" t="s">
        <v>56</v>
      </c>
      <c r="R1454">
        <v>16</v>
      </c>
      <c r="S1454" s="5">
        <f t="shared" si="22"/>
        <v>0</v>
      </c>
      <c r="T1454" t="s">
        <v>235</v>
      </c>
      <c r="U1454" t="s">
        <v>53</v>
      </c>
      <c r="W1454" t="s">
        <v>53</v>
      </c>
      <c r="Y1454" t="s">
        <v>59</v>
      </c>
      <c r="AB1454" t="s">
        <v>72</v>
      </c>
      <c r="AD1454" t="s">
        <v>73</v>
      </c>
      <c r="AE1454" t="s">
        <v>52</v>
      </c>
      <c r="AF1454" t="s">
        <v>52</v>
      </c>
      <c r="AG1454" t="s">
        <v>52</v>
      </c>
      <c r="AH1454">
        <v>7</v>
      </c>
      <c r="AI1454" t="s">
        <v>78</v>
      </c>
      <c r="AJ1454" t="s">
        <v>53</v>
      </c>
      <c r="AO1454" t="s">
        <v>190</v>
      </c>
    </row>
    <row r="1455" spans="1:49" hidden="1" x14ac:dyDescent="0.35">
      <c r="A1455" s="2" t="s">
        <v>482</v>
      </c>
      <c r="B1455">
        <v>12</v>
      </c>
      <c r="C1455">
        <v>1211</v>
      </c>
      <c r="D1455">
        <v>1</v>
      </c>
      <c r="E1455" t="s">
        <v>56</v>
      </c>
      <c r="F1455">
        <v>61</v>
      </c>
      <c r="G1455" t="s">
        <v>72</v>
      </c>
      <c r="I1455" t="s">
        <v>73</v>
      </c>
      <c r="J1455" t="s">
        <v>53</v>
      </c>
      <c r="K1455" t="s">
        <v>53</v>
      </c>
      <c r="L1455" t="s">
        <v>52</v>
      </c>
      <c r="M1455">
        <v>2</v>
      </c>
      <c r="N1455" t="s">
        <v>97</v>
      </c>
      <c r="O1455">
        <v>2</v>
      </c>
      <c r="P1455" s="2">
        <v>1</v>
      </c>
      <c r="Q1455" t="s">
        <v>56</v>
      </c>
      <c r="R1455">
        <v>61</v>
      </c>
      <c r="S1455" s="5">
        <f t="shared" si="22"/>
        <v>0</v>
      </c>
      <c r="T1455" t="s">
        <v>54</v>
      </c>
      <c r="U1455" t="s">
        <v>53</v>
      </c>
      <c r="W1455" t="s">
        <v>53</v>
      </c>
      <c r="Y1455" t="s">
        <v>92</v>
      </c>
      <c r="AB1455" t="s">
        <v>72</v>
      </c>
      <c r="AD1455" t="s">
        <v>73</v>
      </c>
      <c r="AE1455" t="s">
        <v>53</v>
      </c>
      <c r="AF1455" t="s">
        <v>53</v>
      </c>
      <c r="AG1455" t="s">
        <v>52</v>
      </c>
      <c r="AH1455">
        <v>2</v>
      </c>
      <c r="AI1455" t="s">
        <v>97</v>
      </c>
      <c r="AJ1455" t="s">
        <v>53</v>
      </c>
    </row>
    <row r="1456" spans="1:49" hidden="1" x14ac:dyDescent="0.35">
      <c r="A1456" s="2" t="s">
        <v>482</v>
      </c>
      <c r="B1456">
        <v>12</v>
      </c>
      <c r="C1456">
        <v>1211</v>
      </c>
      <c r="D1456">
        <v>1</v>
      </c>
      <c r="E1456" t="s">
        <v>56</v>
      </c>
      <c r="F1456">
        <v>61</v>
      </c>
      <c r="G1456" t="s">
        <v>72</v>
      </c>
      <c r="I1456" t="s">
        <v>73</v>
      </c>
      <c r="J1456" t="s">
        <v>53</v>
      </c>
      <c r="K1456" t="s">
        <v>53</v>
      </c>
      <c r="L1456" t="s">
        <v>52</v>
      </c>
      <c r="M1456">
        <v>2</v>
      </c>
      <c r="N1456" t="s">
        <v>97</v>
      </c>
      <c r="O1456">
        <v>2</v>
      </c>
      <c r="P1456" s="2">
        <v>2</v>
      </c>
      <c r="Q1456" t="s">
        <v>50</v>
      </c>
      <c r="R1456">
        <v>31</v>
      </c>
      <c r="S1456" s="5">
        <f t="shared" si="22"/>
        <v>0</v>
      </c>
      <c r="T1456" t="s">
        <v>58</v>
      </c>
      <c r="U1456" t="s">
        <v>53</v>
      </c>
      <c r="W1456" t="s">
        <v>52</v>
      </c>
      <c r="X1456">
        <v>1</v>
      </c>
      <c r="Y1456" t="s">
        <v>55</v>
      </c>
      <c r="Z1456" t="s">
        <v>52</v>
      </c>
      <c r="AA1456">
        <v>3</v>
      </c>
      <c r="AB1456" t="s">
        <v>72</v>
      </c>
      <c r="AD1456" t="s">
        <v>73</v>
      </c>
      <c r="AE1456" t="s">
        <v>53</v>
      </c>
      <c r="AF1456" t="s">
        <v>53</v>
      </c>
      <c r="AG1456" t="s">
        <v>52</v>
      </c>
      <c r="AH1456">
        <v>5</v>
      </c>
      <c r="AI1456" t="s">
        <v>83</v>
      </c>
      <c r="AJ1456" t="s">
        <v>53</v>
      </c>
    </row>
    <row r="1457" spans="1:41" hidden="1" x14ac:dyDescent="0.35">
      <c r="A1457" s="2" t="s">
        <v>482</v>
      </c>
      <c r="B1457">
        <v>12</v>
      </c>
      <c r="C1457">
        <v>1211</v>
      </c>
      <c r="D1457">
        <v>1</v>
      </c>
      <c r="E1457" t="s">
        <v>56</v>
      </c>
      <c r="F1457">
        <v>61</v>
      </c>
      <c r="G1457" t="s">
        <v>72</v>
      </c>
      <c r="I1457" t="s">
        <v>73</v>
      </c>
      <c r="J1457" t="s">
        <v>53</v>
      </c>
      <c r="K1457" t="s">
        <v>53</v>
      </c>
      <c r="L1457" t="s">
        <v>52</v>
      </c>
      <c r="M1457">
        <v>2</v>
      </c>
      <c r="N1457" t="s">
        <v>97</v>
      </c>
      <c r="O1457">
        <v>2</v>
      </c>
      <c r="P1457" s="2">
        <v>3</v>
      </c>
      <c r="Q1457" t="s">
        <v>56</v>
      </c>
      <c r="R1457">
        <v>30</v>
      </c>
      <c r="S1457" s="5">
        <f t="shared" si="22"/>
        <v>0</v>
      </c>
      <c r="T1457" t="s">
        <v>99</v>
      </c>
      <c r="U1457" t="s">
        <v>53</v>
      </c>
      <c r="W1457" t="s">
        <v>53</v>
      </c>
      <c r="Y1457" t="s">
        <v>55</v>
      </c>
      <c r="Z1457" t="s">
        <v>52</v>
      </c>
      <c r="AA1457">
        <v>2</v>
      </c>
      <c r="AB1457" t="s">
        <v>72</v>
      </c>
      <c r="AD1457" t="s">
        <v>73</v>
      </c>
      <c r="AE1457" t="s">
        <v>52</v>
      </c>
      <c r="AF1457" t="s">
        <v>52</v>
      </c>
      <c r="AG1457" t="s">
        <v>52</v>
      </c>
      <c r="AH1457">
        <v>9</v>
      </c>
      <c r="AI1457" t="s">
        <v>100</v>
      </c>
      <c r="AJ1457" t="s">
        <v>53</v>
      </c>
    </row>
    <row r="1458" spans="1:41" hidden="1" x14ac:dyDescent="0.35">
      <c r="A1458" s="2" t="s">
        <v>482</v>
      </c>
      <c r="B1458">
        <v>12</v>
      </c>
      <c r="C1458">
        <v>1211</v>
      </c>
      <c r="D1458">
        <v>1</v>
      </c>
      <c r="E1458" t="s">
        <v>56</v>
      </c>
      <c r="F1458">
        <v>61</v>
      </c>
      <c r="G1458" t="s">
        <v>72</v>
      </c>
      <c r="I1458" t="s">
        <v>73</v>
      </c>
      <c r="J1458" t="s">
        <v>53</v>
      </c>
      <c r="K1458" t="s">
        <v>53</v>
      </c>
      <c r="L1458" t="s">
        <v>52</v>
      </c>
      <c r="M1458">
        <v>2</v>
      </c>
      <c r="N1458" t="s">
        <v>97</v>
      </c>
      <c r="O1458">
        <v>2</v>
      </c>
      <c r="P1458" s="2">
        <v>4</v>
      </c>
      <c r="Q1458" t="s">
        <v>50</v>
      </c>
      <c r="R1458">
        <v>7</v>
      </c>
      <c r="S1458" s="5">
        <f t="shared" si="22"/>
        <v>0</v>
      </c>
      <c r="T1458" t="s">
        <v>102</v>
      </c>
      <c r="U1458" t="s">
        <v>52</v>
      </c>
      <c r="V1458">
        <v>2</v>
      </c>
      <c r="W1458" t="s">
        <v>52</v>
      </c>
      <c r="X1458">
        <v>3</v>
      </c>
      <c r="AB1458" t="s">
        <v>72</v>
      </c>
      <c r="AD1458" t="s">
        <v>73</v>
      </c>
      <c r="AE1458" t="s">
        <v>53</v>
      </c>
      <c r="AF1458" t="s">
        <v>53</v>
      </c>
      <c r="AG1458" t="s">
        <v>53</v>
      </c>
      <c r="AO1458" t="s">
        <v>70</v>
      </c>
    </row>
    <row r="1459" spans="1:41" hidden="1" x14ac:dyDescent="0.35">
      <c r="A1459" s="2" t="s">
        <v>482</v>
      </c>
      <c r="B1459">
        <v>12</v>
      </c>
      <c r="C1459">
        <v>1211</v>
      </c>
      <c r="D1459">
        <v>1</v>
      </c>
      <c r="E1459" t="s">
        <v>56</v>
      </c>
      <c r="F1459">
        <v>61</v>
      </c>
      <c r="G1459" t="s">
        <v>72</v>
      </c>
      <c r="I1459" t="s">
        <v>73</v>
      </c>
      <c r="J1459" t="s">
        <v>53</v>
      </c>
      <c r="K1459" t="s">
        <v>53</v>
      </c>
      <c r="L1459" t="s">
        <v>52</v>
      </c>
      <c r="M1459">
        <v>2</v>
      </c>
      <c r="N1459" t="s">
        <v>97</v>
      </c>
      <c r="O1459">
        <v>2</v>
      </c>
      <c r="P1459" s="2">
        <v>5</v>
      </c>
      <c r="Q1459" t="s">
        <v>50</v>
      </c>
      <c r="R1459">
        <v>6</v>
      </c>
      <c r="S1459" s="5">
        <f t="shared" si="22"/>
        <v>0</v>
      </c>
      <c r="T1459" t="s">
        <v>102</v>
      </c>
      <c r="U1459" t="s">
        <v>52</v>
      </c>
      <c r="V1459">
        <v>2</v>
      </c>
      <c r="W1459" t="s">
        <v>52</v>
      </c>
      <c r="X1459">
        <v>3</v>
      </c>
      <c r="AB1459" t="s">
        <v>72</v>
      </c>
      <c r="AD1459" t="s">
        <v>73</v>
      </c>
      <c r="AE1459" t="s">
        <v>53</v>
      </c>
      <c r="AF1459" t="s">
        <v>53</v>
      </c>
      <c r="AG1459" t="s">
        <v>53</v>
      </c>
      <c r="AO1459" t="s">
        <v>70</v>
      </c>
    </row>
    <row r="1460" spans="1:41" hidden="1" x14ac:dyDescent="0.35">
      <c r="A1460" s="2" t="s">
        <v>483</v>
      </c>
      <c r="B1460">
        <v>25</v>
      </c>
      <c r="C1460">
        <v>2503</v>
      </c>
      <c r="D1460">
        <v>2</v>
      </c>
      <c r="E1460" t="s">
        <v>50</v>
      </c>
      <c r="F1460">
        <v>68</v>
      </c>
      <c r="G1460" t="s">
        <v>72</v>
      </c>
      <c r="I1460" t="s">
        <v>73</v>
      </c>
      <c r="J1460" t="s">
        <v>52</v>
      </c>
      <c r="K1460" t="s">
        <v>52</v>
      </c>
      <c r="L1460" t="s">
        <v>52</v>
      </c>
      <c r="M1460">
        <v>7</v>
      </c>
      <c r="N1460" t="s">
        <v>86</v>
      </c>
      <c r="O1460">
        <v>1</v>
      </c>
      <c r="P1460" s="2">
        <v>1</v>
      </c>
      <c r="Q1460" t="s">
        <v>50</v>
      </c>
      <c r="R1460">
        <v>68</v>
      </c>
      <c r="S1460" s="5">
        <f t="shared" si="22"/>
        <v>0</v>
      </c>
      <c r="T1460" t="s">
        <v>54</v>
      </c>
      <c r="U1460" t="s">
        <v>53</v>
      </c>
      <c r="W1460" t="s">
        <v>53</v>
      </c>
      <c r="Y1460" t="s">
        <v>55</v>
      </c>
      <c r="Z1460" t="s">
        <v>52</v>
      </c>
      <c r="AA1460">
        <v>2</v>
      </c>
      <c r="AB1460" t="s">
        <v>72</v>
      </c>
      <c r="AD1460" t="s">
        <v>73</v>
      </c>
      <c r="AE1460" t="s">
        <v>52</v>
      </c>
      <c r="AF1460" t="s">
        <v>52</v>
      </c>
      <c r="AG1460" t="s">
        <v>52</v>
      </c>
      <c r="AH1460">
        <v>7</v>
      </c>
      <c r="AI1460" t="s">
        <v>86</v>
      </c>
      <c r="AJ1460" t="s">
        <v>53</v>
      </c>
    </row>
    <row r="1461" spans="1:41" hidden="1" x14ac:dyDescent="0.35">
      <c r="A1461" s="2" t="s">
        <v>483</v>
      </c>
      <c r="B1461">
        <v>25</v>
      </c>
      <c r="C1461">
        <v>2503</v>
      </c>
      <c r="D1461">
        <v>2</v>
      </c>
      <c r="E1461" t="s">
        <v>50</v>
      </c>
      <c r="F1461">
        <v>68</v>
      </c>
      <c r="G1461" t="s">
        <v>72</v>
      </c>
      <c r="I1461" t="s">
        <v>73</v>
      </c>
      <c r="J1461" t="s">
        <v>52</v>
      </c>
      <c r="K1461" t="s">
        <v>52</v>
      </c>
      <c r="L1461" t="s">
        <v>52</v>
      </c>
      <c r="M1461">
        <v>7</v>
      </c>
      <c r="N1461" t="s">
        <v>86</v>
      </c>
      <c r="O1461">
        <v>1</v>
      </c>
      <c r="P1461" s="2">
        <v>2</v>
      </c>
      <c r="Q1461" t="s">
        <v>56</v>
      </c>
      <c r="R1461">
        <v>65</v>
      </c>
      <c r="S1461" s="5">
        <f t="shared" si="22"/>
        <v>0</v>
      </c>
      <c r="T1461" t="s">
        <v>57</v>
      </c>
      <c r="U1461" t="s">
        <v>53</v>
      </c>
      <c r="W1461" t="s">
        <v>53</v>
      </c>
      <c r="Y1461" t="s">
        <v>55</v>
      </c>
      <c r="Z1461" t="s">
        <v>52</v>
      </c>
      <c r="AA1461">
        <v>1</v>
      </c>
      <c r="AB1461" t="s">
        <v>72</v>
      </c>
      <c r="AD1461" t="s">
        <v>73</v>
      </c>
      <c r="AE1461" t="s">
        <v>52</v>
      </c>
      <c r="AF1461" t="s">
        <v>52</v>
      </c>
      <c r="AG1461" t="s">
        <v>52</v>
      </c>
      <c r="AH1461">
        <v>7</v>
      </c>
      <c r="AI1461" t="s">
        <v>86</v>
      </c>
      <c r="AJ1461" t="s">
        <v>53</v>
      </c>
    </row>
    <row r="1462" spans="1:41" hidden="1" x14ac:dyDescent="0.35">
      <c r="A1462" s="2" t="s">
        <v>483</v>
      </c>
      <c r="B1462">
        <v>25</v>
      </c>
      <c r="C1462">
        <v>2503</v>
      </c>
      <c r="D1462">
        <v>2</v>
      </c>
      <c r="E1462" t="s">
        <v>50</v>
      </c>
      <c r="F1462">
        <v>68</v>
      </c>
      <c r="G1462" t="s">
        <v>72</v>
      </c>
      <c r="I1462" t="s">
        <v>73</v>
      </c>
      <c r="J1462" t="s">
        <v>52</v>
      </c>
      <c r="K1462" t="s">
        <v>52</v>
      </c>
      <c r="L1462" t="s">
        <v>52</v>
      </c>
      <c r="M1462">
        <v>7</v>
      </c>
      <c r="N1462" t="s">
        <v>86</v>
      </c>
      <c r="O1462">
        <v>1</v>
      </c>
      <c r="P1462" s="2">
        <v>3</v>
      </c>
      <c r="Q1462" t="s">
        <v>50</v>
      </c>
      <c r="R1462">
        <v>36</v>
      </c>
      <c r="S1462" s="5">
        <f t="shared" si="22"/>
        <v>0</v>
      </c>
      <c r="T1462" t="s">
        <v>58</v>
      </c>
      <c r="U1462" t="s">
        <v>52</v>
      </c>
      <c r="V1462">
        <v>1</v>
      </c>
      <c r="W1462" t="s">
        <v>52</v>
      </c>
      <c r="X1462">
        <v>2</v>
      </c>
      <c r="Y1462" t="s">
        <v>55</v>
      </c>
      <c r="Z1462" t="s">
        <v>52</v>
      </c>
      <c r="AA1462">
        <v>2</v>
      </c>
      <c r="AB1462" t="s">
        <v>72</v>
      </c>
      <c r="AD1462" t="s">
        <v>73</v>
      </c>
      <c r="AE1462" t="s">
        <v>52</v>
      </c>
      <c r="AF1462" t="s">
        <v>52</v>
      </c>
      <c r="AG1462" t="s">
        <v>52</v>
      </c>
      <c r="AH1462">
        <v>8</v>
      </c>
      <c r="AI1462" t="s">
        <v>60</v>
      </c>
      <c r="AJ1462" t="s">
        <v>53</v>
      </c>
    </row>
    <row r="1463" spans="1:41" hidden="1" x14ac:dyDescent="0.35">
      <c r="A1463" s="2" t="s">
        <v>483</v>
      </c>
      <c r="B1463">
        <v>25</v>
      </c>
      <c r="C1463">
        <v>2503</v>
      </c>
      <c r="D1463">
        <v>2</v>
      </c>
      <c r="E1463" t="s">
        <v>50</v>
      </c>
      <c r="F1463">
        <v>68</v>
      </c>
      <c r="G1463" t="s">
        <v>72</v>
      </c>
      <c r="I1463" t="s">
        <v>73</v>
      </c>
      <c r="J1463" t="s">
        <v>52</v>
      </c>
      <c r="K1463" t="s">
        <v>52</v>
      </c>
      <c r="L1463" t="s">
        <v>52</v>
      </c>
      <c r="M1463">
        <v>7</v>
      </c>
      <c r="N1463" t="s">
        <v>86</v>
      </c>
      <c r="O1463">
        <v>1</v>
      </c>
      <c r="P1463" s="2">
        <v>4</v>
      </c>
      <c r="Q1463" t="s">
        <v>56</v>
      </c>
      <c r="R1463">
        <v>33</v>
      </c>
      <c r="S1463" s="5">
        <f t="shared" si="22"/>
        <v>0</v>
      </c>
      <c r="T1463" t="s">
        <v>99</v>
      </c>
      <c r="U1463" t="s">
        <v>53</v>
      </c>
      <c r="W1463" t="s">
        <v>53</v>
      </c>
      <c r="Y1463" t="s">
        <v>55</v>
      </c>
      <c r="Z1463" t="s">
        <v>52</v>
      </c>
      <c r="AA1463">
        <v>3</v>
      </c>
      <c r="AB1463" t="s">
        <v>72</v>
      </c>
      <c r="AD1463" t="s">
        <v>73</v>
      </c>
      <c r="AE1463" t="s">
        <v>52</v>
      </c>
      <c r="AF1463" t="s">
        <v>52</v>
      </c>
      <c r="AG1463" t="s">
        <v>52</v>
      </c>
      <c r="AH1463">
        <v>4</v>
      </c>
      <c r="AI1463" t="s">
        <v>83</v>
      </c>
      <c r="AJ1463" t="s">
        <v>53</v>
      </c>
    </row>
    <row r="1464" spans="1:41" hidden="1" x14ac:dyDescent="0.35">
      <c r="A1464" s="2" t="s">
        <v>483</v>
      </c>
      <c r="B1464">
        <v>25</v>
      </c>
      <c r="C1464">
        <v>2503</v>
      </c>
      <c r="D1464">
        <v>2</v>
      </c>
      <c r="E1464" t="s">
        <v>50</v>
      </c>
      <c r="F1464">
        <v>68</v>
      </c>
      <c r="G1464" t="s">
        <v>72</v>
      </c>
      <c r="I1464" t="s">
        <v>73</v>
      </c>
      <c r="J1464" t="s">
        <v>52</v>
      </c>
      <c r="K1464" t="s">
        <v>52</v>
      </c>
      <c r="L1464" t="s">
        <v>52</v>
      </c>
      <c r="M1464">
        <v>7</v>
      </c>
      <c r="N1464" t="s">
        <v>86</v>
      </c>
      <c r="O1464">
        <v>1</v>
      </c>
      <c r="P1464" s="2">
        <v>5</v>
      </c>
      <c r="Q1464" t="s">
        <v>56</v>
      </c>
      <c r="R1464">
        <v>3</v>
      </c>
      <c r="S1464" s="5">
        <f t="shared" si="22"/>
        <v>0</v>
      </c>
      <c r="T1464" t="s">
        <v>102</v>
      </c>
      <c r="U1464" t="s">
        <v>52</v>
      </c>
      <c r="V1464">
        <v>3</v>
      </c>
      <c r="W1464" t="s">
        <v>52</v>
      </c>
      <c r="X1464">
        <v>4</v>
      </c>
      <c r="AB1464" t="s">
        <v>72</v>
      </c>
      <c r="AD1464" t="s">
        <v>73</v>
      </c>
      <c r="AE1464" t="s">
        <v>53</v>
      </c>
      <c r="AF1464" t="s">
        <v>53</v>
      </c>
      <c r="AG1464" t="s">
        <v>53</v>
      </c>
      <c r="AO1464" t="s">
        <v>70</v>
      </c>
    </row>
    <row r="1465" spans="1:41" hidden="1" x14ac:dyDescent="0.35">
      <c r="A1465" s="2" t="s">
        <v>484</v>
      </c>
      <c r="B1465">
        <v>21</v>
      </c>
      <c r="C1465">
        <v>2101</v>
      </c>
      <c r="D1465">
        <v>2</v>
      </c>
      <c r="E1465" t="s">
        <v>50</v>
      </c>
      <c r="F1465">
        <v>45</v>
      </c>
      <c r="G1465" t="s">
        <v>72</v>
      </c>
      <c r="I1465" t="s">
        <v>73</v>
      </c>
      <c r="J1465" t="s">
        <v>53</v>
      </c>
      <c r="K1465" t="s">
        <v>53</v>
      </c>
      <c r="L1465" t="s">
        <v>52</v>
      </c>
      <c r="M1465">
        <v>8</v>
      </c>
      <c r="N1465" t="s">
        <v>60</v>
      </c>
      <c r="O1465">
        <v>2</v>
      </c>
      <c r="P1465" s="2">
        <v>1</v>
      </c>
      <c r="Q1465" t="s">
        <v>50</v>
      </c>
      <c r="R1465">
        <v>45</v>
      </c>
      <c r="S1465" s="5">
        <f t="shared" si="22"/>
        <v>0</v>
      </c>
      <c r="T1465" t="s">
        <v>54</v>
      </c>
      <c r="U1465" t="s">
        <v>53</v>
      </c>
      <c r="W1465" t="s">
        <v>53</v>
      </c>
      <c r="Y1465" t="s">
        <v>55</v>
      </c>
      <c r="Z1465" t="s">
        <v>52</v>
      </c>
      <c r="AA1465">
        <v>2</v>
      </c>
      <c r="AB1465" t="s">
        <v>72</v>
      </c>
      <c r="AD1465" t="s">
        <v>73</v>
      </c>
      <c r="AE1465" t="s">
        <v>53</v>
      </c>
      <c r="AF1465" t="s">
        <v>53</v>
      </c>
      <c r="AG1465" t="s">
        <v>52</v>
      </c>
      <c r="AH1465">
        <v>8</v>
      </c>
      <c r="AI1465" t="s">
        <v>60</v>
      </c>
      <c r="AJ1465" t="s">
        <v>53</v>
      </c>
    </row>
    <row r="1466" spans="1:41" hidden="1" x14ac:dyDescent="0.35">
      <c r="A1466" s="2" t="s">
        <v>484</v>
      </c>
      <c r="B1466">
        <v>21</v>
      </c>
      <c r="C1466">
        <v>2101</v>
      </c>
      <c r="D1466">
        <v>2</v>
      </c>
      <c r="E1466" t="s">
        <v>50</v>
      </c>
      <c r="F1466">
        <v>45</v>
      </c>
      <c r="G1466" t="s">
        <v>72</v>
      </c>
      <c r="I1466" t="s">
        <v>73</v>
      </c>
      <c r="J1466" t="s">
        <v>53</v>
      </c>
      <c r="K1466" t="s">
        <v>53</v>
      </c>
      <c r="L1466" t="s">
        <v>52</v>
      </c>
      <c r="M1466">
        <v>8</v>
      </c>
      <c r="N1466" t="s">
        <v>60</v>
      </c>
      <c r="O1466">
        <v>2</v>
      </c>
      <c r="P1466" s="2">
        <v>2</v>
      </c>
      <c r="Q1466" t="s">
        <v>56</v>
      </c>
      <c r="R1466">
        <v>46</v>
      </c>
      <c r="S1466" s="5">
        <f t="shared" si="22"/>
        <v>0</v>
      </c>
      <c r="T1466" t="s">
        <v>57</v>
      </c>
      <c r="U1466" t="s">
        <v>53</v>
      </c>
      <c r="W1466" t="s">
        <v>53</v>
      </c>
      <c r="Y1466" t="s">
        <v>55</v>
      </c>
      <c r="Z1466" t="s">
        <v>52</v>
      </c>
      <c r="AA1466">
        <v>1</v>
      </c>
      <c r="AB1466" t="s">
        <v>72</v>
      </c>
      <c r="AD1466" t="s">
        <v>73</v>
      </c>
      <c r="AE1466" t="s">
        <v>53</v>
      </c>
      <c r="AF1466" t="s">
        <v>53</v>
      </c>
      <c r="AG1466" t="s">
        <v>53</v>
      </c>
    </row>
    <row r="1467" spans="1:41" x14ac:dyDescent="0.35">
      <c r="A1467" s="2" t="s">
        <v>484</v>
      </c>
      <c r="B1467">
        <v>21</v>
      </c>
      <c r="C1467">
        <v>2101</v>
      </c>
      <c r="D1467">
        <v>2</v>
      </c>
      <c r="E1467" t="s">
        <v>50</v>
      </c>
      <c r="F1467">
        <v>45</v>
      </c>
      <c r="G1467" t="s">
        <v>72</v>
      </c>
      <c r="I1467" t="s">
        <v>73</v>
      </c>
      <c r="J1467" t="s">
        <v>53</v>
      </c>
      <c r="K1467" t="s">
        <v>53</v>
      </c>
      <c r="L1467" t="s">
        <v>52</v>
      </c>
      <c r="M1467">
        <v>8</v>
      </c>
      <c r="N1467" t="s">
        <v>60</v>
      </c>
      <c r="O1467">
        <v>2</v>
      </c>
      <c r="P1467" s="6">
        <v>3</v>
      </c>
      <c r="Q1467" t="s">
        <v>56</v>
      </c>
      <c r="R1467">
        <v>16</v>
      </c>
      <c r="S1467" s="5">
        <f t="shared" si="22"/>
        <v>1</v>
      </c>
      <c r="T1467" t="s">
        <v>58</v>
      </c>
      <c r="U1467" t="s">
        <v>52</v>
      </c>
      <c r="V1467">
        <v>1</v>
      </c>
      <c r="W1467" t="s">
        <v>52</v>
      </c>
      <c r="X1467">
        <v>2</v>
      </c>
      <c r="Y1467" t="s">
        <v>59</v>
      </c>
      <c r="AB1467" t="s">
        <v>72</v>
      </c>
      <c r="AD1467" t="s">
        <v>73</v>
      </c>
      <c r="AE1467" t="s">
        <v>53</v>
      </c>
      <c r="AF1467" t="s">
        <v>53</v>
      </c>
      <c r="AG1467" t="s">
        <v>52</v>
      </c>
      <c r="AH1467">
        <v>9</v>
      </c>
      <c r="AI1467" t="s">
        <v>100</v>
      </c>
      <c r="AJ1467" t="s">
        <v>53</v>
      </c>
      <c r="AO1467" t="s">
        <v>119</v>
      </c>
    </row>
    <row r="1468" spans="1:41" x14ac:dyDescent="0.35">
      <c r="A1468" s="2" t="s">
        <v>484</v>
      </c>
      <c r="B1468">
        <v>21</v>
      </c>
      <c r="C1468">
        <v>2101</v>
      </c>
      <c r="D1468">
        <v>2</v>
      </c>
      <c r="E1468" t="s">
        <v>50</v>
      </c>
      <c r="F1468">
        <v>45</v>
      </c>
      <c r="G1468" t="s">
        <v>72</v>
      </c>
      <c r="I1468" t="s">
        <v>73</v>
      </c>
      <c r="J1468" t="s">
        <v>53</v>
      </c>
      <c r="K1468" t="s">
        <v>53</v>
      </c>
      <c r="L1468" t="s">
        <v>52</v>
      </c>
      <c r="M1468">
        <v>8</v>
      </c>
      <c r="N1468" t="s">
        <v>60</v>
      </c>
      <c r="O1468">
        <v>2</v>
      </c>
      <c r="P1468" s="6">
        <v>4</v>
      </c>
      <c r="Q1468" t="s">
        <v>56</v>
      </c>
      <c r="R1468">
        <v>6</v>
      </c>
      <c r="S1468" s="5">
        <f t="shared" si="22"/>
        <v>1</v>
      </c>
      <c r="T1468" t="s">
        <v>58</v>
      </c>
      <c r="U1468" t="s">
        <v>52</v>
      </c>
      <c r="V1468">
        <v>1</v>
      </c>
      <c r="W1468" t="s">
        <v>52</v>
      </c>
      <c r="X1468">
        <v>2</v>
      </c>
      <c r="AB1468" t="s">
        <v>72</v>
      </c>
      <c r="AD1468" t="s">
        <v>73</v>
      </c>
      <c r="AE1468" t="s">
        <v>53</v>
      </c>
      <c r="AF1468" t="s">
        <v>53</v>
      </c>
      <c r="AG1468" t="s">
        <v>52</v>
      </c>
      <c r="AH1468">
        <v>1</v>
      </c>
      <c r="AI1468" t="s">
        <v>67</v>
      </c>
      <c r="AJ1468" t="s">
        <v>52</v>
      </c>
      <c r="AK1468" t="s">
        <v>74</v>
      </c>
      <c r="AM1468" t="s">
        <v>62</v>
      </c>
      <c r="AN1468" t="s">
        <v>53</v>
      </c>
    </row>
    <row r="1469" spans="1:41" hidden="1" x14ac:dyDescent="0.35">
      <c r="A1469" s="2" t="s">
        <v>485</v>
      </c>
      <c r="B1469">
        <v>25</v>
      </c>
      <c r="C1469">
        <v>2506</v>
      </c>
      <c r="D1469">
        <v>2</v>
      </c>
      <c r="E1469" t="s">
        <v>50</v>
      </c>
      <c r="F1469">
        <v>29</v>
      </c>
      <c r="G1469" t="s">
        <v>72</v>
      </c>
      <c r="I1469" t="s">
        <v>73</v>
      </c>
      <c r="J1469" t="s">
        <v>52</v>
      </c>
      <c r="K1469" t="s">
        <v>52</v>
      </c>
      <c r="L1469" t="s">
        <v>52</v>
      </c>
      <c r="M1469">
        <v>4</v>
      </c>
      <c r="N1469" t="s">
        <v>83</v>
      </c>
      <c r="O1469">
        <v>1</v>
      </c>
      <c r="P1469" s="2">
        <v>1</v>
      </c>
      <c r="Q1469" t="s">
        <v>50</v>
      </c>
      <c r="R1469">
        <v>29</v>
      </c>
      <c r="S1469" s="5">
        <f t="shared" si="22"/>
        <v>0</v>
      </c>
      <c r="T1469" t="s">
        <v>54</v>
      </c>
      <c r="U1469" t="s">
        <v>53</v>
      </c>
      <c r="W1469" t="s">
        <v>53</v>
      </c>
      <c r="Y1469" t="s">
        <v>55</v>
      </c>
      <c r="Z1469" t="s">
        <v>52</v>
      </c>
      <c r="AA1469">
        <v>2</v>
      </c>
      <c r="AB1469" t="s">
        <v>72</v>
      </c>
      <c r="AD1469" t="s">
        <v>73</v>
      </c>
      <c r="AE1469" t="s">
        <v>52</v>
      </c>
      <c r="AF1469" t="s">
        <v>52</v>
      </c>
      <c r="AG1469" t="s">
        <v>52</v>
      </c>
      <c r="AH1469">
        <v>4</v>
      </c>
      <c r="AI1469" t="s">
        <v>83</v>
      </c>
      <c r="AJ1469" t="s">
        <v>53</v>
      </c>
    </row>
    <row r="1470" spans="1:41" hidden="1" x14ac:dyDescent="0.35">
      <c r="A1470" s="2" t="s">
        <v>485</v>
      </c>
      <c r="B1470">
        <v>25</v>
      </c>
      <c r="C1470">
        <v>2506</v>
      </c>
      <c r="D1470">
        <v>2</v>
      </c>
      <c r="E1470" t="s">
        <v>50</v>
      </c>
      <c r="F1470">
        <v>29</v>
      </c>
      <c r="G1470" t="s">
        <v>72</v>
      </c>
      <c r="I1470" t="s">
        <v>73</v>
      </c>
      <c r="J1470" t="s">
        <v>52</v>
      </c>
      <c r="K1470" t="s">
        <v>52</v>
      </c>
      <c r="L1470" t="s">
        <v>52</v>
      </c>
      <c r="M1470">
        <v>4</v>
      </c>
      <c r="N1470" t="s">
        <v>83</v>
      </c>
      <c r="O1470">
        <v>1</v>
      </c>
      <c r="P1470" s="2">
        <v>2</v>
      </c>
      <c r="Q1470" t="s">
        <v>56</v>
      </c>
      <c r="R1470">
        <v>23</v>
      </c>
      <c r="S1470" s="5">
        <f t="shared" si="22"/>
        <v>0</v>
      </c>
      <c r="T1470" t="s">
        <v>57</v>
      </c>
      <c r="U1470" t="s">
        <v>53</v>
      </c>
      <c r="W1470" t="s">
        <v>53</v>
      </c>
      <c r="Y1470" t="s">
        <v>55</v>
      </c>
      <c r="Z1470" t="s">
        <v>52</v>
      </c>
      <c r="AA1470">
        <v>1</v>
      </c>
      <c r="AB1470" t="s">
        <v>72</v>
      </c>
      <c r="AD1470" t="s">
        <v>73</v>
      </c>
      <c r="AE1470" t="s">
        <v>52</v>
      </c>
      <c r="AF1470" t="s">
        <v>52</v>
      </c>
      <c r="AG1470" t="s">
        <v>52</v>
      </c>
      <c r="AH1470">
        <v>6</v>
      </c>
      <c r="AI1470" t="s">
        <v>79</v>
      </c>
      <c r="AJ1470" t="s">
        <v>53</v>
      </c>
    </row>
    <row r="1471" spans="1:41" hidden="1" x14ac:dyDescent="0.35">
      <c r="A1471" s="2" t="s">
        <v>485</v>
      </c>
      <c r="B1471">
        <v>25</v>
      </c>
      <c r="C1471">
        <v>2506</v>
      </c>
      <c r="D1471">
        <v>2</v>
      </c>
      <c r="E1471" t="s">
        <v>50</v>
      </c>
      <c r="F1471">
        <v>29</v>
      </c>
      <c r="G1471" t="s">
        <v>72</v>
      </c>
      <c r="I1471" t="s">
        <v>73</v>
      </c>
      <c r="J1471" t="s">
        <v>52</v>
      </c>
      <c r="K1471" t="s">
        <v>52</v>
      </c>
      <c r="L1471" t="s">
        <v>52</v>
      </c>
      <c r="M1471">
        <v>4</v>
      </c>
      <c r="N1471" t="s">
        <v>83</v>
      </c>
      <c r="O1471">
        <v>1</v>
      </c>
      <c r="P1471" s="2">
        <v>3</v>
      </c>
      <c r="Q1471" t="s">
        <v>50</v>
      </c>
      <c r="R1471">
        <v>3</v>
      </c>
      <c r="S1471" s="5">
        <f t="shared" si="22"/>
        <v>0</v>
      </c>
      <c r="T1471" t="s">
        <v>58</v>
      </c>
      <c r="U1471" t="s">
        <v>52</v>
      </c>
      <c r="V1471">
        <v>1</v>
      </c>
      <c r="W1471" t="s">
        <v>52</v>
      </c>
      <c r="X1471">
        <v>2</v>
      </c>
      <c r="AB1471" t="s">
        <v>72</v>
      </c>
      <c r="AD1471" t="s">
        <v>73</v>
      </c>
      <c r="AE1471" t="s">
        <v>53</v>
      </c>
      <c r="AF1471" t="s">
        <v>53</v>
      </c>
      <c r="AG1471" t="s">
        <v>53</v>
      </c>
      <c r="AO1471" t="s">
        <v>70</v>
      </c>
    </row>
    <row r="1472" spans="1:41" hidden="1" x14ac:dyDescent="0.35">
      <c r="A1472" s="2" t="s">
        <v>486</v>
      </c>
      <c r="B1472">
        <v>20</v>
      </c>
      <c r="C1472">
        <v>2008</v>
      </c>
      <c r="D1472">
        <v>1</v>
      </c>
      <c r="E1472" t="s">
        <v>50</v>
      </c>
      <c r="F1472">
        <v>31</v>
      </c>
      <c r="G1472" t="s">
        <v>72</v>
      </c>
      <c r="I1472" t="s">
        <v>73</v>
      </c>
      <c r="J1472" t="s">
        <v>52</v>
      </c>
      <c r="K1472" t="s">
        <v>52</v>
      </c>
      <c r="L1472" t="s">
        <v>52</v>
      </c>
      <c r="M1472">
        <v>6</v>
      </c>
      <c r="N1472" t="s">
        <v>79</v>
      </c>
      <c r="O1472">
        <v>2</v>
      </c>
      <c r="P1472" s="2">
        <v>1</v>
      </c>
      <c r="Q1472" t="s">
        <v>50</v>
      </c>
      <c r="R1472">
        <v>31</v>
      </c>
      <c r="S1472" s="5">
        <f t="shared" si="22"/>
        <v>0</v>
      </c>
      <c r="T1472" t="s">
        <v>54</v>
      </c>
      <c r="U1472" t="s">
        <v>53</v>
      </c>
      <c r="W1472" t="s">
        <v>52</v>
      </c>
      <c r="X1472">
        <v>5</v>
      </c>
      <c r="Y1472" t="s">
        <v>55</v>
      </c>
      <c r="Z1472" t="s">
        <v>52</v>
      </c>
      <c r="AA1472">
        <v>2</v>
      </c>
      <c r="AB1472" t="s">
        <v>72</v>
      </c>
      <c r="AD1472" t="s">
        <v>73</v>
      </c>
      <c r="AE1472" t="s">
        <v>52</v>
      </c>
      <c r="AF1472" t="s">
        <v>52</v>
      </c>
      <c r="AG1472" t="s">
        <v>52</v>
      </c>
      <c r="AH1472">
        <v>6</v>
      </c>
      <c r="AI1472" t="s">
        <v>79</v>
      </c>
      <c r="AJ1472" t="s">
        <v>53</v>
      </c>
    </row>
    <row r="1473" spans="1:49" hidden="1" x14ac:dyDescent="0.35">
      <c r="A1473" s="2" t="s">
        <v>486</v>
      </c>
      <c r="B1473">
        <v>20</v>
      </c>
      <c r="C1473">
        <v>2008</v>
      </c>
      <c r="D1473">
        <v>1</v>
      </c>
      <c r="E1473" t="s">
        <v>50</v>
      </c>
      <c r="F1473">
        <v>31</v>
      </c>
      <c r="G1473" t="s">
        <v>72</v>
      </c>
      <c r="I1473" t="s">
        <v>73</v>
      </c>
      <c r="J1473" t="s">
        <v>52</v>
      </c>
      <c r="K1473" t="s">
        <v>52</v>
      </c>
      <c r="L1473" t="s">
        <v>52</v>
      </c>
      <c r="M1473">
        <v>6</v>
      </c>
      <c r="N1473" t="s">
        <v>79</v>
      </c>
      <c r="O1473">
        <v>2</v>
      </c>
      <c r="P1473" s="2">
        <v>2</v>
      </c>
      <c r="Q1473" t="s">
        <v>56</v>
      </c>
      <c r="R1473">
        <v>32</v>
      </c>
      <c r="S1473" s="5">
        <f t="shared" si="22"/>
        <v>0</v>
      </c>
      <c r="T1473" t="s">
        <v>57</v>
      </c>
      <c r="U1473" t="s">
        <v>53</v>
      </c>
      <c r="W1473" t="s">
        <v>53</v>
      </c>
      <c r="Y1473" t="s">
        <v>55</v>
      </c>
      <c r="Z1473" t="s">
        <v>52</v>
      </c>
      <c r="AA1473">
        <v>1</v>
      </c>
      <c r="AB1473" t="s">
        <v>72</v>
      </c>
      <c r="AD1473" t="s">
        <v>73</v>
      </c>
      <c r="AE1473" t="s">
        <v>52</v>
      </c>
      <c r="AF1473" t="s">
        <v>52</v>
      </c>
      <c r="AG1473" t="s">
        <v>52</v>
      </c>
      <c r="AH1473">
        <v>4</v>
      </c>
      <c r="AI1473" t="s">
        <v>83</v>
      </c>
      <c r="AJ1473" t="s">
        <v>53</v>
      </c>
    </row>
    <row r="1474" spans="1:49" x14ac:dyDescent="0.35">
      <c r="A1474" s="2" t="s">
        <v>486</v>
      </c>
      <c r="B1474">
        <v>20</v>
      </c>
      <c r="C1474">
        <v>2008</v>
      </c>
      <c r="D1474">
        <v>1</v>
      </c>
      <c r="E1474" t="s">
        <v>50</v>
      </c>
      <c r="F1474">
        <v>31</v>
      </c>
      <c r="G1474" t="s">
        <v>72</v>
      </c>
      <c r="I1474" t="s">
        <v>73</v>
      </c>
      <c r="J1474" t="s">
        <v>52</v>
      </c>
      <c r="K1474" t="s">
        <v>52</v>
      </c>
      <c r="L1474" t="s">
        <v>52</v>
      </c>
      <c r="M1474">
        <v>6</v>
      </c>
      <c r="N1474" t="s">
        <v>79</v>
      </c>
      <c r="O1474">
        <v>2</v>
      </c>
      <c r="P1474" s="6">
        <v>3</v>
      </c>
      <c r="Q1474" t="s">
        <v>50</v>
      </c>
      <c r="R1474">
        <v>8</v>
      </c>
      <c r="S1474" s="5">
        <f t="shared" si="22"/>
        <v>1</v>
      </c>
      <c r="T1474" t="s">
        <v>58</v>
      </c>
      <c r="U1474" t="s">
        <v>52</v>
      </c>
      <c r="V1474">
        <v>1</v>
      </c>
      <c r="W1474" t="s">
        <v>52</v>
      </c>
      <c r="X1474">
        <v>2</v>
      </c>
      <c r="AB1474" t="s">
        <v>72</v>
      </c>
      <c r="AD1474" t="s">
        <v>73</v>
      </c>
      <c r="AE1474" t="s">
        <v>53</v>
      </c>
      <c r="AF1474" t="s">
        <v>53</v>
      </c>
      <c r="AG1474" t="s">
        <v>52</v>
      </c>
      <c r="AH1474">
        <v>3</v>
      </c>
      <c r="AI1474" t="s">
        <v>97</v>
      </c>
      <c r="AJ1474" t="s">
        <v>52</v>
      </c>
      <c r="AK1474" t="s">
        <v>66</v>
      </c>
      <c r="AM1474" t="s">
        <v>62</v>
      </c>
      <c r="AN1474" t="s">
        <v>52</v>
      </c>
      <c r="AP1474">
        <v>120000</v>
      </c>
      <c r="AQ1474">
        <v>0</v>
      </c>
      <c r="AR1474">
        <v>25000</v>
      </c>
      <c r="AS1474">
        <v>10000</v>
      </c>
      <c r="AT1474">
        <v>0</v>
      </c>
      <c r="AU1474">
        <v>0</v>
      </c>
      <c r="AV1474">
        <v>0</v>
      </c>
      <c r="AW1474">
        <v>155000</v>
      </c>
    </row>
    <row r="1475" spans="1:49" hidden="1" x14ac:dyDescent="0.35">
      <c r="A1475" s="2" t="s">
        <v>486</v>
      </c>
      <c r="B1475">
        <v>20</v>
      </c>
      <c r="C1475">
        <v>2008</v>
      </c>
      <c r="D1475">
        <v>1</v>
      </c>
      <c r="E1475" t="s">
        <v>50</v>
      </c>
      <c r="F1475">
        <v>31</v>
      </c>
      <c r="G1475" t="s">
        <v>72</v>
      </c>
      <c r="I1475" t="s">
        <v>73</v>
      </c>
      <c r="J1475" t="s">
        <v>52</v>
      </c>
      <c r="K1475" t="s">
        <v>52</v>
      </c>
      <c r="L1475" t="s">
        <v>52</v>
      </c>
      <c r="M1475">
        <v>6</v>
      </c>
      <c r="N1475" t="s">
        <v>79</v>
      </c>
      <c r="O1475">
        <v>2</v>
      </c>
      <c r="P1475" s="2">
        <v>4</v>
      </c>
      <c r="Q1475" t="s">
        <v>56</v>
      </c>
      <c r="R1475">
        <v>2</v>
      </c>
      <c r="S1475" s="5">
        <f t="shared" ref="S1475:S1538" si="23">IF(AND(R1475&gt;=6, R1475&lt;=17, T1475="Child"),1,0)</f>
        <v>0</v>
      </c>
      <c r="T1475" t="s">
        <v>58</v>
      </c>
      <c r="U1475" t="s">
        <v>52</v>
      </c>
      <c r="V1475">
        <v>1</v>
      </c>
      <c r="W1475" t="s">
        <v>52</v>
      </c>
      <c r="X1475">
        <v>2</v>
      </c>
      <c r="AB1475" t="s">
        <v>72</v>
      </c>
      <c r="AD1475" t="s">
        <v>73</v>
      </c>
    </row>
    <row r="1476" spans="1:49" hidden="1" x14ac:dyDescent="0.35">
      <c r="A1476" s="2" t="s">
        <v>486</v>
      </c>
      <c r="B1476">
        <v>20</v>
      </c>
      <c r="C1476">
        <v>2008</v>
      </c>
      <c r="D1476">
        <v>1</v>
      </c>
      <c r="E1476" t="s">
        <v>50</v>
      </c>
      <c r="F1476">
        <v>31</v>
      </c>
      <c r="G1476" t="s">
        <v>72</v>
      </c>
      <c r="I1476" t="s">
        <v>73</v>
      </c>
      <c r="J1476" t="s">
        <v>52</v>
      </c>
      <c r="K1476" t="s">
        <v>52</v>
      </c>
      <c r="L1476" t="s">
        <v>52</v>
      </c>
      <c r="M1476">
        <v>6</v>
      </c>
      <c r="N1476" t="s">
        <v>79</v>
      </c>
      <c r="O1476">
        <v>2</v>
      </c>
      <c r="P1476" s="2">
        <v>5</v>
      </c>
      <c r="Q1476" t="s">
        <v>56</v>
      </c>
      <c r="R1476">
        <v>69</v>
      </c>
      <c r="S1476" s="5">
        <f t="shared" si="23"/>
        <v>0</v>
      </c>
      <c r="T1476" t="s">
        <v>125</v>
      </c>
      <c r="U1476" t="s">
        <v>53</v>
      </c>
      <c r="W1476" t="s">
        <v>53</v>
      </c>
      <c r="Y1476" t="s">
        <v>92</v>
      </c>
      <c r="AB1476" t="s">
        <v>72</v>
      </c>
      <c r="AD1476" t="s">
        <v>73</v>
      </c>
      <c r="AE1476" t="s">
        <v>52</v>
      </c>
      <c r="AF1476" t="s">
        <v>52</v>
      </c>
      <c r="AG1476" t="s">
        <v>52</v>
      </c>
      <c r="AH1476">
        <v>8</v>
      </c>
      <c r="AI1476" t="s">
        <v>78</v>
      </c>
      <c r="AJ1476" t="s">
        <v>53</v>
      </c>
    </row>
    <row r="1477" spans="1:49" hidden="1" x14ac:dyDescent="0.35">
      <c r="A1477" s="2" t="s">
        <v>487</v>
      </c>
      <c r="B1477">
        <v>8</v>
      </c>
      <c r="C1477">
        <v>810</v>
      </c>
      <c r="D1477">
        <v>2</v>
      </c>
      <c r="E1477" t="s">
        <v>50</v>
      </c>
      <c r="F1477">
        <v>53</v>
      </c>
      <c r="G1477" t="s">
        <v>72</v>
      </c>
      <c r="I1477" t="s">
        <v>73</v>
      </c>
      <c r="J1477" t="s">
        <v>52</v>
      </c>
      <c r="K1477" t="s">
        <v>52</v>
      </c>
      <c r="L1477" t="s">
        <v>52</v>
      </c>
      <c r="M1477">
        <v>8</v>
      </c>
      <c r="N1477" t="s">
        <v>60</v>
      </c>
      <c r="P1477" s="2">
        <v>1</v>
      </c>
      <c r="Q1477" t="s">
        <v>50</v>
      </c>
      <c r="R1477">
        <v>53</v>
      </c>
      <c r="S1477" s="5">
        <f t="shared" si="23"/>
        <v>0</v>
      </c>
      <c r="T1477" t="s">
        <v>54</v>
      </c>
      <c r="U1477" t="s">
        <v>53</v>
      </c>
      <c r="W1477" t="s">
        <v>53</v>
      </c>
      <c r="Y1477" t="s">
        <v>55</v>
      </c>
      <c r="Z1477" t="s">
        <v>52</v>
      </c>
      <c r="AA1477">
        <v>2</v>
      </c>
      <c r="AB1477" t="s">
        <v>72</v>
      </c>
      <c r="AD1477" t="s">
        <v>73</v>
      </c>
      <c r="AE1477" t="s">
        <v>52</v>
      </c>
      <c r="AF1477" t="s">
        <v>52</v>
      </c>
      <c r="AG1477" t="s">
        <v>52</v>
      </c>
      <c r="AH1477">
        <v>8</v>
      </c>
      <c r="AI1477" t="s">
        <v>60</v>
      </c>
      <c r="AJ1477" t="s">
        <v>53</v>
      </c>
    </row>
    <row r="1478" spans="1:49" hidden="1" x14ac:dyDescent="0.35">
      <c r="A1478" s="2" t="s">
        <v>487</v>
      </c>
      <c r="B1478">
        <v>8</v>
      </c>
      <c r="C1478">
        <v>810</v>
      </c>
      <c r="D1478">
        <v>2</v>
      </c>
      <c r="E1478" t="s">
        <v>50</v>
      </c>
      <c r="F1478">
        <v>53</v>
      </c>
      <c r="G1478" t="s">
        <v>72</v>
      </c>
      <c r="I1478" t="s">
        <v>73</v>
      </c>
      <c r="J1478" t="s">
        <v>52</v>
      </c>
      <c r="K1478" t="s">
        <v>52</v>
      </c>
      <c r="L1478" t="s">
        <v>52</v>
      </c>
      <c r="M1478">
        <v>8</v>
      </c>
      <c r="N1478" t="s">
        <v>60</v>
      </c>
      <c r="P1478" s="2">
        <v>2</v>
      </c>
      <c r="Q1478" t="s">
        <v>56</v>
      </c>
      <c r="R1478">
        <v>55</v>
      </c>
      <c r="S1478" s="5">
        <f t="shared" si="23"/>
        <v>0</v>
      </c>
      <c r="T1478" t="s">
        <v>57</v>
      </c>
      <c r="U1478" t="s">
        <v>53</v>
      </c>
      <c r="W1478" t="s">
        <v>53</v>
      </c>
      <c r="Y1478" t="s">
        <v>55</v>
      </c>
      <c r="Z1478" t="s">
        <v>52</v>
      </c>
      <c r="AA1478">
        <v>1</v>
      </c>
      <c r="AB1478" t="s">
        <v>72</v>
      </c>
      <c r="AD1478" t="s">
        <v>73</v>
      </c>
      <c r="AE1478" t="s">
        <v>52</v>
      </c>
      <c r="AF1478" t="s">
        <v>52</v>
      </c>
      <c r="AG1478" t="s">
        <v>52</v>
      </c>
      <c r="AH1478">
        <v>7</v>
      </c>
      <c r="AI1478" t="s">
        <v>86</v>
      </c>
      <c r="AJ1478" t="s">
        <v>53</v>
      </c>
    </row>
    <row r="1479" spans="1:49" hidden="1" x14ac:dyDescent="0.35">
      <c r="A1479" s="2" t="s">
        <v>488</v>
      </c>
      <c r="B1479">
        <v>11</v>
      </c>
      <c r="C1479">
        <v>1104</v>
      </c>
      <c r="D1479">
        <v>2</v>
      </c>
      <c r="E1479" t="s">
        <v>50</v>
      </c>
      <c r="F1479">
        <v>55</v>
      </c>
      <c r="G1479" t="s">
        <v>155</v>
      </c>
      <c r="H1479" t="s">
        <v>52</v>
      </c>
      <c r="I1479" t="s">
        <v>52</v>
      </c>
      <c r="J1479" t="s">
        <v>52</v>
      </c>
      <c r="K1479" t="s">
        <v>52</v>
      </c>
      <c r="L1479" t="s">
        <v>52</v>
      </c>
      <c r="M1479">
        <v>3</v>
      </c>
      <c r="N1479" t="s">
        <v>63</v>
      </c>
      <c r="P1479" s="2">
        <v>1</v>
      </c>
      <c r="Q1479" t="s">
        <v>50</v>
      </c>
      <c r="R1479">
        <v>55</v>
      </c>
      <c r="S1479" s="5">
        <f t="shared" si="23"/>
        <v>0</v>
      </c>
      <c r="T1479" t="s">
        <v>54</v>
      </c>
      <c r="U1479" t="s">
        <v>53</v>
      </c>
      <c r="W1479" t="s">
        <v>53</v>
      </c>
      <c r="Y1479" t="s">
        <v>55</v>
      </c>
      <c r="Z1479" t="s">
        <v>52</v>
      </c>
      <c r="AA1479">
        <v>2</v>
      </c>
      <c r="AB1479" t="s">
        <v>155</v>
      </c>
      <c r="AC1479" t="s">
        <v>52</v>
      </c>
      <c r="AD1479" t="s">
        <v>52</v>
      </c>
      <c r="AE1479" t="s">
        <v>52</v>
      </c>
      <c r="AF1479" t="s">
        <v>52</v>
      </c>
      <c r="AG1479" t="s">
        <v>52</v>
      </c>
      <c r="AH1479">
        <v>3</v>
      </c>
      <c r="AI1479" t="s">
        <v>63</v>
      </c>
      <c r="AJ1479" t="s">
        <v>53</v>
      </c>
    </row>
    <row r="1480" spans="1:49" hidden="1" x14ac:dyDescent="0.35">
      <c r="A1480" s="2" t="s">
        <v>488</v>
      </c>
      <c r="B1480">
        <v>11</v>
      </c>
      <c r="C1480">
        <v>1104</v>
      </c>
      <c r="D1480">
        <v>2</v>
      </c>
      <c r="E1480" t="s">
        <v>50</v>
      </c>
      <c r="F1480">
        <v>55</v>
      </c>
      <c r="G1480" t="s">
        <v>155</v>
      </c>
      <c r="H1480" t="s">
        <v>52</v>
      </c>
      <c r="I1480" t="s">
        <v>52</v>
      </c>
      <c r="J1480" t="s">
        <v>52</v>
      </c>
      <c r="K1480" t="s">
        <v>52</v>
      </c>
      <c r="L1480" t="s">
        <v>52</v>
      </c>
      <c r="M1480">
        <v>3</v>
      </c>
      <c r="N1480" t="s">
        <v>63</v>
      </c>
      <c r="P1480" s="2">
        <v>2</v>
      </c>
      <c r="Q1480" t="s">
        <v>56</v>
      </c>
      <c r="R1480">
        <v>53</v>
      </c>
      <c r="S1480" s="5">
        <f t="shared" si="23"/>
        <v>0</v>
      </c>
      <c r="T1480" t="s">
        <v>57</v>
      </c>
      <c r="U1480" t="s">
        <v>53</v>
      </c>
      <c r="W1480" t="s">
        <v>53</v>
      </c>
      <c r="Y1480" t="s">
        <v>55</v>
      </c>
      <c r="Z1480" t="s">
        <v>52</v>
      </c>
      <c r="AA1480">
        <v>1</v>
      </c>
      <c r="AB1480" t="s">
        <v>155</v>
      </c>
      <c r="AC1480" t="s">
        <v>52</v>
      </c>
      <c r="AD1480" t="s">
        <v>52</v>
      </c>
      <c r="AE1480" t="s">
        <v>53</v>
      </c>
      <c r="AF1480" t="s">
        <v>53</v>
      </c>
      <c r="AG1480" t="s">
        <v>53</v>
      </c>
    </row>
    <row r="1481" spans="1:49" hidden="1" x14ac:dyDescent="0.35">
      <c r="A1481" s="2" t="s">
        <v>488</v>
      </c>
      <c r="B1481">
        <v>11</v>
      </c>
      <c r="C1481">
        <v>1104</v>
      </c>
      <c r="D1481">
        <v>2</v>
      </c>
      <c r="E1481" t="s">
        <v>50</v>
      </c>
      <c r="F1481">
        <v>55</v>
      </c>
      <c r="G1481" t="s">
        <v>155</v>
      </c>
      <c r="H1481" t="s">
        <v>52</v>
      </c>
      <c r="I1481" t="s">
        <v>52</v>
      </c>
      <c r="J1481" t="s">
        <v>52</v>
      </c>
      <c r="K1481" t="s">
        <v>52</v>
      </c>
      <c r="L1481" t="s">
        <v>52</v>
      </c>
      <c r="M1481">
        <v>3</v>
      </c>
      <c r="N1481" t="s">
        <v>63</v>
      </c>
      <c r="P1481" s="2">
        <v>3</v>
      </c>
      <c r="Q1481" t="s">
        <v>50</v>
      </c>
      <c r="R1481">
        <v>31</v>
      </c>
      <c r="S1481" s="5">
        <f t="shared" si="23"/>
        <v>0</v>
      </c>
      <c r="T1481" t="s">
        <v>58</v>
      </c>
      <c r="U1481" t="s">
        <v>52</v>
      </c>
      <c r="V1481">
        <v>1</v>
      </c>
      <c r="W1481" t="s">
        <v>52</v>
      </c>
      <c r="X1481">
        <v>2</v>
      </c>
      <c r="Y1481" t="s">
        <v>92</v>
      </c>
      <c r="AB1481" t="s">
        <v>155</v>
      </c>
      <c r="AC1481" t="s">
        <v>52</v>
      </c>
      <c r="AD1481" t="s">
        <v>52</v>
      </c>
      <c r="AE1481" t="s">
        <v>53</v>
      </c>
      <c r="AF1481" t="s">
        <v>53</v>
      </c>
      <c r="AG1481" t="s">
        <v>53</v>
      </c>
    </row>
    <row r="1482" spans="1:49" hidden="1" x14ac:dyDescent="0.35">
      <c r="A1482" s="2" t="s">
        <v>489</v>
      </c>
      <c r="B1482">
        <v>22</v>
      </c>
      <c r="C1482">
        <v>2201</v>
      </c>
      <c r="D1482">
        <v>2</v>
      </c>
      <c r="E1482" t="s">
        <v>50</v>
      </c>
      <c r="F1482">
        <v>58</v>
      </c>
      <c r="G1482" t="s">
        <v>72</v>
      </c>
      <c r="I1482" t="s">
        <v>73</v>
      </c>
      <c r="J1482" t="s">
        <v>52</v>
      </c>
      <c r="K1482" t="s">
        <v>52</v>
      </c>
      <c r="L1482" t="s">
        <v>52</v>
      </c>
      <c r="M1482">
        <v>4</v>
      </c>
      <c r="N1482" t="s">
        <v>83</v>
      </c>
      <c r="P1482" s="2">
        <v>1</v>
      </c>
      <c r="Q1482" t="s">
        <v>50</v>
      </c>
      <c r="R1482">
        <v>58</v>
      </c>
      <c r="S1482" s="5">
        <f t="shared" si="23"/>
        <v>0</v>
      </c>
      <c r="T1482" t="s">
        <v>54</v>
      </c>
      <c r="U1482" t="s">
        <v>53</v>
      </c>
      <c r="W1482" t="s">
        <v>53</v>
      </c>
      <c r="Y1482" t="s">
        <v>55</v>
      </c>
      <c r="Z1482" t="s">
        <v>52</v>
      </c>
      <c r="AA1482">
        <v>2</v>
      </c>
      <c r="AB1482" t="s">
        <v>72</v>
      </c>
      <c r="AD1482" t="s">
        <v>73</v>
      </c>
      <c r="AE1482" t="s">
        <v>52</v>
      </c>
      <c r="AF1482" t="s">
        <v>52</v>
      </c>
      <c r="AG1482" t="s">
        <v>52</v>
      </c>
      <c r="AH1482">
        <v>4</v>
      </c>
      <c r="AI1482" t="s">
        <v>83</v>
      </c>
      <c r="AJ1482" t="s">
        <v>53</v>
      </c>
    </row>
    <row r="1483" spans="1:49" hidden="1" x14ac:dyDescent="0.35">
      <c r="A1483" s="2" t="s">
        <v>490</v>
      </c>
      <c r="B1483">
        <v>21</v>
      </c>
      <c r="C1483">
        <v>2106</v>
      </c>
      <c r="D1483">
        <v>2</v>
      </c>
      <c r="O1483">
        <v>1</v>
      </c>
      <c r="P1483" s="2">
        <v>4</v>
      </c>
      <c r="Q1483" t="s">
        <v>50</v>
      </c>
      <c r="R1483">
        <v>32</v>
      </c>
      <c r="S1483" s="5">
        <f t="shared" si="23"/>
        <v>0</v>
      </c>
      <c r="T1483" t="s">
        <v>54</v>
      </c>
      <c r="U1483" t="s">
        <v>53</v>
      </c>
      <c r="W1483" t="s">
        <v>53</v>
      </c>
      <c r="Y1483" t="s">
        <v>55</v>
      </c>
      <c r="Z1483" t="s">
        <v>52</v>
      </c>
      <c r="AA1483">
        <v>5</v>
      </c>
      <c r="AB1483" t="s">
        <v>72</v>
      </c>
      <c r="AD1483" t="s">
        <v>73</v>
      </c>
      <c r="AE1483" t="s">
        <v>52</v>
      </c>
      <c r="AF1483" t="s">
        <v>52</v>
      </c>
      <c r="AG1483" t="s">
        <v>52</v>
      </c>
      <c r="AH1483">
        <v>4</v>
      </c>
      <c r="AI1483" t="s">
        <v>83</v>
      </c>
      <c r="AJ1483" t="s">
        <v>53</v>
      </c>
    </row>
    <row r="1484" spans="1:49" hidden="1" x14ac:dyDescent="0.35">
      <c r="A1484" s="2" t="s">
        <v>490</v>
      </c>
      <c r="B1484">
        <v>21</v>
      </c>
      <c r="C1484">
        <v>2106</v>
      </c>
      <c r="D1484">
        <v>2</v>
      </c>
      <c r="O1484">
        <v>1</v>
      </c>
      <c r="P1484" s="2">
        <v>5</v>
      </c>
      <c r="Q1484" t="s">
        <v>56</v>
      </c>
      <c r="R1484">
        <v>27</v>
      </c>
      <c r="S1484" s="5">
        <f t="shared" si="23"/>
        <v>0</v>
      </c>
      <c r="T1484" t="s">
        <v>57</v>
      </c>
      <c r="U1484" t="s">
        <v>53</v>
      </c>
      <c r="W1484" t="s">
        <v>52</v>
      </c>
      <c r="X1484">
        <v>8</v>
      </c>
      <c r="Y1484" t="s">
        <v>55</v>
      </c>
      <c r="Z1484" t="s">
        <v>52</v>
      </c>
      <c r="AA1484">
        <v>4</v>
      </c>
      <c r="AB1484" t="s">
        <v>72</v>
      </c>
      <c r="AD1484" t="s">
        <v>73</v>
      </c>
      <c r="AE1484" t="s">
        <v>52</v>
      </c>
      <c r="AF1484" t="s">
        <v>52</v>
      </c>
      <c r="AG1484" t="s">
        <v>52</v>
      </c>
      <c r="AH1484">
        <v>6</v>
      </c>
      <c r="AI1484" t="s">
        <v>79</v>
      </c>
      <c r="AJ1484" t="s">
        <v>53</v>
      </c>
    </row>
    <row r="1485" spans="1:49" hidden="1" x14ac:dyDescent="0.35">
      <c r="A1485" s="2" t="s">
        <v>490</v>
      </c>
      <c r="B1485">
        <v>21</v>
      </c>
      <c r="C1485">
        <v>2106</v>
      </c>
      <c r="D1485">
        <v>2</v>
      </c>
      <c r="O1485">
        <v>1</v>
      </c>
      <c r="P1485" s="2">
        <v>6</v>
      </c>
      <c r="Q1485" t="s">
        <v>56</v>
      </c>
      <c r="R1485">
        <v>4</v>
      </c>
      <c r="S1485" s="5">
        <f t="shared" si="23"/>
        <v>0</v>
      </c>
      <c r="T1485" t="s">
        <v>58</v>
      </c>
      <c r="U1485" t="s">
        <v>52</v>
      </c>
      <c r="V1485">
        <v>4</v>
      </c>
      <c r="W1485" t="s">
        <v>52</v>
      </c>
      <c r="X1485">
        <v>5</v>
      </c>
      <c r="AB1485" t="s">
        <v>72</v>
      </c>
      <c r="AD1485" t="s">
        <v>73</v>
      </c>
      <c r="AE1485" t="s">
        <v>53</v>
      </c>
      <c r="AF1485" t="s">
        <v>53</v>
      </c>
      <c r="AG1485" t="s">
        <v>53</v>
      </c>
      <c r="AO1485" t="s">
        <v>70</v>
      </c>
    </row>
    <row r="1486" spans="1:49" hidden="1" x14ac:dyDescent="0.35">
      <c r="A1486" s="2" t="s">
        <v>490</v>
      </c>
      <c r="B1486">
        <v>21</v>
      </c>
      <c r="C1486">
        <v>2106</v>
      </c>
      <c r="D1486">
        <v>2</v>
      </c>
      <c r="O1486">
        <v>1</v>
      </c>
      <c r="P1486" s="2">
        <v>7</v>
      </c>
      <c r="Q1486" t="s">
        <v>50</v>
      </c>
      <c r="R1486">
        <v>83</v>
      </c>
      <c r="S1486" s="5">
        <f t="shared" si="23"/>
        <v>0</v>
      </c>
      <c r="T1486" t="s">
        <v>91</v>
      </c>
      <c r="U1486" t="s">
        <v>53</v>
      </c>
      <c r="W1486" t="s">
        <v>53</v>
      </c>
      <c r="Y1486" t="s">
        <v>55</v>
      </c>
      <c r="Z1486" t="s">
        <v>52</v>
      </c>
      <c r="AA1486">
        <v>8</v>
      </c>
      <c r="AB1486" t="s">
        <v>72</v>
      </c>
      <c r="AD1486" t="s">
        <v>73</v>
      </c>
      <c r="AE1486" t="s">
        <v>52</v>
      </c>
      <c r="AF1486" t="s">
        <v>52</v>
      </c>
      <c r="AG1486" t="s">
        <v>52</v>
      </c>
      <c r="AH1486">
        <v>7</v>
      </c>
      <c r="AI1486" t="s">
        <v>67</v>
      </c>
      <c r="AJ1486" t="s">
        <v>53</v>
      </c>
    </row>
    <row r="1487" spans="1:49" hidden="1" x14ac:dyDescent="0.35">
      <c r="A1487" s="2" t="s">
        <v>490</v>
      </c>
      <c r="B1487">
        <v>21</v>
      </c>
      <c r="C1487">
        <v>2106</v>
      </c>
      <c r="D1487">
        <v>2</v>
      </c>
      <c r="O1487">
        <v>1</v>
      </c>
      <c r="P1487" s="2">
        <v>8</v>
      </c>
      <c r="Q1487" t="s">
        <v>56</v>
      </c>
      <c r="R1487">
        <v>63</v>
      </c>
      <c r="S1487" s="5">
        <f t="shared" si="23"/>
        <v>0</v>
      </c>
      <c r="T1487" t="s">
        <v>91</v>
      </c>
      <c r="U1487" t="s">
        <v>53</v>
      </c>
      <c r="W1487" t="s">
        <v>53</v>
      </c>
      <c r="Y1487" t="s">
        <v>55</v>
      </c>
      <c r="Z1487" t="s">
        <v>52</v>
      </c>
      <c r="AA1487">
        <v>7</v>
      </c>
      <c r="AB1487" t="s">
        <v>72</v>
      </c>
      <c r="AD1487" t="s">
        <v>73</v>
      </c>
      <c r="AE1487" t="s">
        <v>53</v>
      </c>
      <c r="AF1487" t="s">
        <v>53</v>
      </c>
      <c r="AG1487" t="s">
        <v>53</v>
      </c>
    </row>
    <row r="1488" spans="1:49" hidden="1" x14ac:dyDescent="0.35">
      <c r="A1488" s="2" t="s">
        <v>491</v>
      </c>
      <c r="B1488">
        <v>22</v>
      </c>
      <c r="C1488">
        <v>2204</v>
      </c>
      <c r="D1488">
        <v>1</v>
      </c>
      <c r="P1488" s="2">
        <v>2</v>
      </c>
      <c r="Q1488" t="s">
        <v>50</v>
      </c>
      <c r="R1488">
        <v>54</v>
      </c>
      <c r="S1488" s="5">
        <f t="shared" si="23"/>
        <v>0</v>
      </c>
      <c r="T1488" t="s">
        <v>54</v>
      </c>
      <c r="U1488" t="s">
        <v>53</v>
      </c>
      <c r="W1488" t="s">
        <v>53</v>
      </c>
      <c r="Y1488" t="s">
        <v>55</v>
      </c>
      <c r="Z1488" t="s">
        <v>52</v>
      </c>
      <c r="AA1488">
        <v>3</v>
      </c>
      <c r="AB1488" t="s">
        <v>72</v>
      </c>
      <c r="AD1488" t="s">
        <v>52</v>
      </c>
      <c r="AE1488" t="s">
        <v>52</v>
      </c>
      <c r="AF1488" t="s">
        <v>52</v>
      </c>
      <c r="AG1488" t="s">
        <v>52</v>
      </c>
      <c r="AH1488">
        <v>7</v>
      </c>
      <c r="AI1488" t="s">
        <v>86</v>
      </c>
      <c r="AJ1488" t="s">
        <v>53</v>
      </c>
    </row>
    <row r="1489" spans="1:49" hidden="1" x14ac:dyDescent="0.35">
      <c r="A1489" s="2" t="s">
        <v>491</v>
      </c>
      <c r="B1489">
        <v>22</v>
      </c>
      <c r="C1489">
        <v>2204</v>
      </c>
      <c r="D1489">
        <v>1</v>
      </c>
      <c r="P1489" s="2">
        <v>3</v>
      </c>
      <c r="Q1489" t="s">
        <v>56</v>
      </c>
      <c r="R1489">
        <v>52</v>
      </c>
      <c r="S1489" s="5">
        <f t="shared" si="23"/>
        <v>0</v>
      </c>
      <c r="T1489" t="s">
        <v>57</v>
      </c>
      <c r="U1489" t="s">
        <v>53</v>
      </c>
      <c r="W1489" t="s">
        <v>53</v>
      </c>
      <c r="Y1489" t="s">
        <v>55</v>
      </c>
      <c r="Z1489" t="s">
        <v>52</v>
      </c>
      <c r="AA1489">
        <v>2</v>
      </c>
      <c r="AB1489" t="s">
        <v>72</v>
      </c>
      <c r="AD1489" t="s">
        <v>73</v>
      </c>
      <c r="AE1489" t="s">
        <v>53</v>
      </c>
      <c r="AF1489" t="s">
        <v>53</v>
      </c>
      <c r="AG1489" t="s">
        <v>53</v>
      </c>
    </row>
    <row r="1490" spans="1:49" hidden="1" x14ac:dyDescent="0.35">
      <c r="A1490" s="2" t="s">
        <v>492</v>
      </c>
      <c r="B1490">
        <v>22</v>
      </c>
      <c r="C1490">
        <v>2204</v>
      </c>
      <c r="D1490">
        <v>1</v>
      </c>
      <c r="O1490">
        <v>3</v>
      </c>
      <c r="P1490" s="2">
        <v>2</v>
      </c>
      <c r="Q1490" t="s">
        <v>50</v>
      </c>
      <c r="R1490">
        <v>27</v>
      </c>
      <c r="S1490" s="5">
        <f t="shared" si="23"/>
        <v>0</v>
      </c>
      <c r="T1490" t="s">
        <v>54</v>
      </c>
      <c r="U1490" t="s">
        <v>53</v>
      </c>
      <c r="W1490" t="s">
        <v>53</v>
      </c>
      <c r="Y1490" t="s">
        <v>55</v>
      </c>
      <c r="Z1490" t="s">
        <v>52</v>
      </c>
      <c r="AA1490">
        <v>3</v>
      </c>
      <c r="AB1490" t="s">
        <v>72</v>
      </c>
      <c r="AD1490" t="s">
        <v>73</v>
      </c>
      <c r="AE1490" t="s">
        <v>52</v>
      </c>
      <c r="AF1490" t="s">
        <v>52</v>
      </c>
      <c r="AG1490" t="s">
        <v>52</v>
      </c>
      <c r="AH1490">
        <v>3</v>
      </c>
      <c r="AI1490" t="s">
        <v>63</v>
      </c>
      <c r="AJ1490" t="s">
        <v>53</v>
      </c>
    </row>
    <row r="1491" spans="1:49" hidden="1" x14ac:dyDescent="0.35">
      <c r="A1491" s="2" t="s">
        <v>492</v>
      </c>
      <c r="B1491">
        <v>22</v>
      </c>
      <c r="C1491">
        <v>2204</v>
      </c>
      <c r="D1491">
        <v>1</v>
      </c>
      <c r="O1491">
        <v>3</v>
      </c>
      <c r="P1491" s="2">
        <v>3</v>
      </c>
      <c r="Q1491" t="s">
        <v>56</v>
      </c>
      <c r="R1491">
        <v>29</v>
      </c>
      <c r="S1491" s="5">
        <f t="shared" si="23"/>
        <v>0</v>
      </c>
      <c r="T1491" t="s">
        <v>57</v>
      </c>
      <c r="U1491" t="s">
        <v>53</v>
      </c>
      <c r="W1491" t="s">
        <v>53</v>
      </c>
      <c r="Y1491" t="s">
        <v>55</v>
      </c>
      <c r="Z1491" t="s">
        <v>52</v>
      </c>
      <c r="AA1491">
        <v>2</v>
      </c>
      <c r="AB1491" t="s">
        <v>72</v>
      </c>
      <c r="AD1491" t="s">
        <v>73</v>
      </c>
      <c r="AE1491" t="s">
        <v>52</v>
      </c>
      <c r="AF1491" t="s">
        <v>52</v>
      </c>
      <c r="AG1491" t="s">
        <v>52</v>
      </c>
      <c r="AH1491">
        <v>2</v>
      </c>
      <c r="AI1491" t="s">
        <v>97</v>
      </c>
      <c r="AJ1491" t="s">
        <v>53</v>
      </c>
    </row>
    <row r="1492" spans="1:49" x14ac:dyDescent="0.35">
      <c r="A1492" s="2" t="s">
        <v>492</v>
      </c>
      <c r="B1492">
        <v>22</v>
      </c>
      <c r="C1492">
        <v>2204</v>
      </c>
      <c r="D1492">
        <v>1</v>
      </c>
      <c r="O1492">
        <v>3</v>
      </c>
      <c r="P1492" s="6">
        <v>4</v>
      </c>
      <c r="Q1492" t="s">
        <v>56</v>
      </c>
      <c r="R1492">
        <v>8</v>
      </c>
      <c r="S1492" s="5">
        <f t="shared" si="23"/>
        <v>1</v>
      </c>
      <c r="T1492" t="s">
        <v>58</v>
      </c>
      <c r="U1492" t="s">
        <v>52</v>
      </c>
      <c r="V1492">
        <v>2</v>
      </c>
      <c r="W1492" t="s">
        <v>52</v>
      </c>
      <c r="X1492">
        <v>3</v>
      </c>
      <c r="AB1492" t="s">
        <v>72</v>
      </c>
      <c r="AD1492" t="s">
        <v>73</v>
      </c>
      <c r="AE1492" t="s">
        <v>52</v>
      </c>
      <c r="AF1492" t="s">
        <v>52</v>
      </c>
      <c r="AG1492" t="s">
        <v>52</v>
      </c>
      <c r="AH1492">
        <v>1</v>
      </c>
      <c r="AI1492" t="s">
        <v>65</v>
      </c>
      <c r="AJ1492" t="s">
        <v>52</v>
      </c>
      <c r="AK1492" t="s">
        <v>66</v>
      </c>
      <c r="AM1492" t="s">
        <v>62</v>
      </c>
      <c r="AN1492" t="s">
        <v>53</v>
      </c>
      <c r="AP1492">
        <v>0</v>
      </c>
      <c r="AQ1492">
        <v>0</v>
      </c>
      <c r="AR1492">
        <v>12000</v>
      </c>
      <c r="AS1492">
        <v>20000</v>
      </c>
      <c r="AT1492">
        <v>0</v>
      </c>
      <c r="AU1492">
        <v>0</v>
      </c>
      <c r="AV1492">
        <v>0</v>
      </c>
      <c r="AW1492">
        <v>32000</v>
      </c>
    </row>
    <row r="1493" spans="1:49" hidden="1" x14ac:dyDescent="0.35">
      <c r="A1493" s="2" t="s">
        <v>492</v>
      </c>
      <c r="B1493">
        <v>22</v>
      </c>
      <c r="C1493">
        <v>2204</v>
      </c>
      <c r="D1493">
        <v>1</v>
      </c>
      <c r="O1493">
        <v>3</v>
      </c>
      <c r="P1493" s="2">
        <v>5</v>
      </c>
      <c r="Q1493" t="s">
        <v>50</v>
      </c>
      <c r="R1493">
        <v>4</v>
      </c>
      <c r="S1493" s="5">
        <f t="shared" si="23"/>
        <v>0</v>
      </c>
      <c r="T1493" t="s">
        <v>58</v>
      </c>
      <c r="U1493" t="s">
        <v>52</v>
      </c>
      <c r="V1493">
        <v>2</v>
      </c>
      <c r="W1493" t="s">
        <v>52</v>
      </c>
      <c r="X1493">
        <v>3</v>
      </c>
      <c r="AB1493" t="s">
        <v>72</v>
      </c>
      <c r="AD1493" t="s">
        <v>73</v>
      </c>
      <c r="AE1493" t="s">
        <v>52</v>
      </c>
      <c r="AF1493" t="s">
        <v>52</v>
      </c>
      <c r="AG1493" t="s">
        <v>52</v>
      </c>
      <c r="AH1493">
        <v>4</v>
      </c>
      <c r="AI1493" t="s">
        <v>83</v>
      </c>
      <c r="AJ1493" t="s">
        <v>52</v>
      </c>
      <c r="AK1493" t="s">
        <v>84</v>
      </c>
      <c r="AM1493" t="s">
        <v>62</v>
      </c>
      <c r="AN1493" t="s">
        <v>53</v>
      </c>
      <c r="AP1493">
        <v>0</v>
      </c>
      <c r="AQ1493">
        <v>0</v>
      </c>
      <c r="AR1493">
        <v>14000</v>
      </c>
      <c r="AS1493">
        <v>20000</v>
      </c>
      <c r="AT1493">
        <v>0</v>
      </c>
      <c r="AU1493">
        <v>0</v>
      </c>
      <c r="AV1493">
        <v>4000</v>
      </c>
      <c r="AW1493">
        <v>38000</v>
      </c>
    </row>
    <row r="1494" spans="1:49" hidden="1" x14ac:dyDescent="0.35">
      <c r="A1494" s="2" t="s">
        <v>492</v>
      </c>
      <c r="B1494">
        <v>22</v>
      </c>
      <c r="C1494">
        <v>2204</v>
      </c>
      <c r="D1494">
        <v>1</v>
      </c>
      <c r="O1494">
        <v>3</v>
      </c>
      <c r="P1494" s="2">
        <v>6</v>
      </c>
      <c r="Q1494" t="s">
        <v>50</v>
      </c>
      <c r="R1494">
        <v>10</v>
      </c>
      <c r="S1494" s="5">
        <f t="shared" si="23"/>
        <v>0</v>
      </c>
      <c r="T1494" t="s">
        <v>169</v>
      </c>
      <c r="U1494" t="s">
        <v>53</v>
      </c>
      <c r="W1494" t="s">
        <v>53</v>
      </c>
      <c r="AB1494" t="s">
        <v>72</v>
      </c>
      <c r="AD1494" t="s">
        <v>73</v>
      </c>
      <c r="AE1494" t="s">
        <v>52</v>
      </c>
      <c r="AF1494" t="s">
        <v>52</v>
      </c>
      <c r="AG1494" t="s">
        <v>52</v>
      </c>
      <c r="AH1494">
        <v>3</v>
      </c>
      <c r="AI1494" t="s">
        <v>63</v>
      </c>
      <c r="AJ1494" t="s">
        <v>52</v>
      </c>
      <c r="AK1494" t="s">
        <v>64</v>
      </c>
      <c r="AM1494" t="s">
        <v>62</v>
      </c>
      <c r="AN1494" t="s">
        <v>53</v>
      </c>
      <c r="AP1494">
        <v>0</v>
      </c>
      <c r="AQ1494">
        <v>0</v>
      </c>
      <c r="AR1494">
        <v>12500</v>
      </c>
      <c r="AS1494">
        <v>23000</v>
      </c>
      <c r="AT1494">
        <v>0</v>
      </c>
      <c r="AU1494">
        <v>0</v>
      </c>
      <c r="AV1494">
        <v>0</v>
      </c>
      <c r="AW1494">
        <v>35500</v>
      </c>
    </row>
    <row r="1495" spans="1:49" hidden="1" x14ac:dyDescent="0.35">
      <c r="A1495" s="2" t="s">
        <v>489</v>
      </c>
      <c r="B1495">
        <v>22</v>
      </c>
      <c r="C1495">
        <v>2201</v>
      </c>
      <c r="D1495">
        <v>2</v>
      </c>
      <c r="E1495" t="s">
        <v>50</v>
      </c>
      <c r="F1495">
        <v>58</v>
      </c>
      <c r="G1495" t="s">
        <v>72</v>
      </c>
      <c r="I1495" t="s">
        <v>73</v>
      </c>
      <c r="J1495" t="s">
        <v>52</v>
      </c>
      <c r="K1495" t="s">
        <v>52</v>
      </c>
      <c r="L1495" t="s">
        <v>52</v>
      </c>
      <c r="M1495">
        <v>4</v>
      </c>
      <c r="N1495" t="s">
        <v>83</v>
      </c>
      <c r="P1495" s="2">
        <v>2</v>
      </c>
      <c r="Q1495" t="s">
        <v>56</v>
      </c>
      <c r="R1495">
        <v>56</v>
      </c>
      <c r="S1495" s="5">
        <f t="shared" si="23"/>
        <v>0</v>
      </c>
      <c r="T1495" t="s">
        <v>57</v>
      </c>
      <c r="U1495" t="s">
        <v>53</v>
      </c>
      <c r="W1495" t="s">
        <v>53</v>
      </c>
      <c r="Y1495" t="s">
        <v>55</v>
      </c>
      <c r="Z1495" t="s">
        <v>52</v>
      </c>
      <c r="AA1495">
        <v>1</v>
      </c>
      <c r="AB1495" t="s">
        <v>72</v>
      </c>
      <c r="AD1495" t="s">
        <v>73</v>
      </c>
      <c r="AE1495" t="s">
        <v>53</v>
      </c>
      <c r="AF1495" t="s">
        <v>53</v>
      </c>
      <c r="AG1495" t="s">
        <v>53</v>
      </c>
    </row>
    <row r="1496" spans="1:49" hidden="1" x14ac:dyDescent="0.35">
      <c r="A1496" s="2" t="s">
        <v>489</v>
      </c>
      <c r="B1496">
        <v>22</v>
      </c>
      <c r="C1496">
        <v>2201</v>
      </c>
      <c r="D1496">
        <v>2</v>
      </c>
      <c r="E1496" t="s">
        <v>50</v>
      </c>
      <c r="F1496">
        <v>58</v>
      </c>
      <c r="G1496" t="s">
        <v>72</v>
      </c>
      <c r="I1496" t="s">
        <v>73</v>
      </c>
      <c r="J1496" t="s">
        <v>52</v>
      </c>
      <c r="K1496" t="s">
        <v>52</v>
      </c>
      <c r="L1496" t="s">
        <v>52</v>
      </c>
      <c r="M1496">
        <v>4</v>
      </c>
      <c r="N1496" t="s">
        <v>83</v>
      </c>
      <c r="P1496" s="2">
        <v>4</v>
      </c>
      <c r="Q1496" t="s">
        <v>50</v>
      </c>
      <c r="R1496">
        <v>18</v>
      </c>
      <c r="S1496" s="5">
        <f t="shared" si="23"/>
        <v>0</v>
      </c>
      <c r="T1496" t="s">
        <v>58</v>
      </c>
      <c r="U1496" t="s">
        <v>52</v>
      </c>
      <c r="V1496">
        <v>1</v>
      </c>
      <c r="W1496" t="s">
        <v>52</v>
      </c>
      <c r="X1496">
        <v>2</v>
      </c>
      <c r="Y1496" t="s">
        <v>59</v>
      </c>
      <c r="AB1496" t="s">
        <v>72</v>
      </c>
      <c r="AD1496" t="s">
        <v>73</v>
      </c>
      <c r="AE1496" t="s">
        <v>52</v>
      </c>
      <c r="AF1496" t="s">
        <v>52</v>
      </c>
      <c r="AG1496" t="s">
        <v>52</v>
      </c>
      <c r="AH1496">
        <v>9</v>
      </c>
      <c r="AI1496" t="s">
        <v>100</v>
      </c>
      <c r="AJ1496" t="s">
        <v>53</v>
      </c>
    </row>
    <row r="1497" spans="1:49" hidden="1" x14ac:dyDescent="0.35">
      <c r="A1497" s="2" t="s">
        <v>493</v>
      </c>
      <c r="B1497">
        <v>25</v>
      </c>
      <c r="C1497">
        <v>2502</v>
      </c>
      <c r="D1497">
        <v>2</v>
      </c>
      <c r="E1497" t="s">
        <v>50</v>
      </c>
      <c r="F1497">
        <v>65</v>
      </c>
      <c r="G1497" t="s">
        <v>136</v>
      </c>
      <c r="H1497" t="s">
        <v>52</v>
      </c>
      <c r="I1497" t="s">
        <v>52</v>
      </c>
      <c r="J1497" t="s">
        <v>52</v>
      </c>
      <c r="K1497" t="s">
        <v>52</v>
      </c>
      <c r="L1497" t="s">
        <v>52</v>
      </c>
      <c r="M1497">
        <v>4</v>
      </c>
      <c r="N1497" t="s">
        <v>83</v>
      </c>
      <c r="O1497">
        <v>5</v>
      </c>
      <c r="P1497" s="2">
        <v>1</v>
      </c>
      <c r="Q1497" t="s">
        <v>50</v>
      </c>
      <c r="R1497">
        <v>65</v>
      </c>
      <c r="S1497" s="5">
        <f t="shared" si="23"/>
        <v>0</v>
      </c>
      <c r="T1497" t="s">
        <v>54</v>
      </c>
      <c r="U1497" t="s">
        <v>53</v>
      </c>
      <c r="W1497" t="s">
        <v>53</v>
      </c>
      <c r="Y1497" t="s">
        <v>55</v>
      </c>
      <c r="Z1497" t="s">
        <v>52</v>
      </c>
      <c r="AA1497">
        <v>2</v>
      </c>
      <c r="AB1497" t="s">
        <v>136</v>
      </c>
      <c r="AC1497" t="s">
        <v>52</v>
      </c>
      <c r="AD1497" t="s">
        <v>52</v>
      </c>
      <c r="AE1497" t="s">
        <v>52</v>
      </c>
      <c r="AF1497" t="s">
        <v>52</v>
      </c>
      <c r="AG1497" t="s">
        <v>52</v>
      </c>
      <c r="AH1497">
        <v>4</v>
      </c>
      <c r="AI1497" t="s">
        <v>83</v>
      </c>
      <c r="AJ1497" t="s">
        <v>53</v>
      </c>
    </row>
    <row r="1498" spans="1:49" hidden="1" x14ac:dyDescent="0.35">
      <c r="A1498" s="2" t="s">
        <v>493</v>
      </c>
      <c r="B1498">
        <v>25</v>
      </c>
      <c r="C1498">
        <v>2502</v>
      </c>
      <c r="D1498">
        <v>2</v>
      </c>
      <c r="E1498" t="s">
        <v>50</v>
      </c>
      <c r="F1498">
        <v>65</v>
      </c>
      <c r="G1498" t="s">
        <v>136</v>
      </c>
      <c r="H1498" t="s">
        <v>52</v>
      </c>
      <c r="I1498" t="s">
        <v>52</v>
      </c>
      <c r="J1498" t="s">
        <v>52</v>
      </c>
      <c r="K1498" t="s">
        <v>52</v>
      </c>
      <c r="L1498" t="s">
        <v>52</v>
      </c>
      <c r="M1498">
        <v>4</v>
      </c>
      <c r="N1498" t="s">
        <v>83</v>
      </c>
      <c r="O1498">
        <v>5</v>
      </c>
      <c r="P1498" s="2">
        <v>2</v>
      </c>
      <c r="Q1498" t="s">
        <v>56</v>
      </c>
      <c r="R1498">
        <v>64</v>
      </c>
      <c r="S1498" s="5">
        <f t="shared" si="23"/>
        <v>0</v>
      </c>
      <c r="T1498" t="s">
        <v>57</v>
      </c>
      <c r="U1498" t="s">
        <v>53</v>
      </c>
      <c r="W1498" t="s">
        <v>53</v>
      </c>
      <c r="Y1498" t="s">
        <v>55</v>
      </c>
      <c r="Z1498" t="s">
        <v>52</v>
      </c>
      <c r="AA1498">
        <v>1</v>
      </c>
      <c r="AB1498" t="s">
        <v>136</v>
      </c>
      <c r="AC1498" t="s">
        <v>52</v>
      </c>
      <c r="AD1498" t="s">
        <v>52</v>
      </c>
      <c r="AE1498" t="s">
        <v>53</v>
      </c>
      <c r="AF1498" t="s">
        <v>53</v>
      </c>
      <c r="AG1498" t="s">
        <v>53</v>
      </c>
    </row>
    <row r="1499" spans="1:49" hidden="1" x14ac:dyDescent="0.35">
      <c r="A1499" s="2" t="s">
        <v>493</v>
      </c>
      <c r="B1499">
        <v>25</v>
      </c>
      <c r="C1499">
        <v>2502</v>
      </c>
      <c r="D1499">
        <v>2</v>
      </c>
      <c r="E1499" t="s">
        <v>50</v>
      </c>
      <c r="F1499">
        <v>65</v>
      </c>
      <c r="G1499" t="s">
        <v>136</v>
      </c>
      <c r="H1499" t="s">
        <v>52</v>
      </c>
      <c r="I1499" t="s">
        <v>52</v>
      </c>
      <c r="J1499" t="s">
        <v>52</v>
      </c>
      <c r="K1499" t="s">
        <v>52</v>
      </c>
      <c r="L1499" t="s">
        <v>52</v>
      </c>
      <c r="M1499">
        <v>4</v>
      </c>
      <c r="N1499" t="s">
        <v>83</v>
      </c>
      <c r="O1499">
        <v>5</v>
      </c>
      <c r="P1499" s="2">
        <v>3</v>
      </c>
      <c r="Q1499" t="s">
        <v>50</v>
      </c>
      <c r="R1499">
        <v>5</v>
      </c>
      <c r="S1499" s="5">
        <f t="shared" si="23"/>
        <v>0</v>
      </c>
      <c r="T1499" t="s">
        <v>102</v>
      </c>
      <c r="U1499" t="s">
        <v>53</v>
      </c>
      <c r="W1499" t="s">
        <v>53</v>
      </c>
      <c r="AB1499" t="s">
        <v>136</v>
      </c>
      <c r="AC1499" t="s">
        <v>52</v>
      </c>
      <c r="AD1499" t="s">
        <v>52</v>
      </c>
      <c r="AE1499" t="s">
        <v>53</v>
      </c>
      <c r="AF1499" t="s">
        <v>53</v>
      </c>
      <c r="AG1499" t="s">
        <v>52</v>
      </c>
      <c r="AH1499">
        <v>0</v>
      </c>
      <c r="AI1499" t="s">
        <v>67</v>
      </c>
      <c r="AJ1499" t="s">
        <v>52</v>
      </c>
      <c r="AK1499" t="s">
        <v>74</v>
      </c>
      <c r="AM1499" t="s">
        <v>62</v>
      </c>
      <c r="AN1499" t="s">
        <v>53</v>
      </c>
    </row>
    <row r="1500" spans="1:49" hidden="1" x14ac:dyDescent="0.35">
      <c r="A1500" s="2" t="s">
        <v>493</v>
      </c>
      <c r="B1500">
        <v>25</v>
      </c>
      <c r="C1500">
        <v>2502</v>
      </c>
      <c r="D1500">
        <v>2</v>
      </c>
      <c r="E1500" t="s">
        <v>50</v>
      </c>
      <c r="F1500">
        <v>65</v>
      </c>
      <c r="G1500" t="s">
        <v>136</v>
      </c>
      <c r="H1500" t="s">
        <v>52</v>
      </c>
      <c r="I1500" t="s">
        <v>52</v>
      </c>
      <c r="J1500" t="s">
        <v>52</v>
      </c>
      <c r="K1500" t="s">
        <v>52</v>
      </c>
      <c r="L1500" t="s">
        <v>52</v>
      </c>
      <c r="M1500">
        <v>4</v>
      </c>
      <c r="N1500" t="s">
        <v>83</v>
      </c>
      <c r="O1500">
        <v>5</v>
      </c>
      <c r="P1500" s="2">
        <v>4</v>
      </c>
      <c r="Q1500" t="s">
        <v>50</v>
      </c>
      <c r="R1500">
        <v>3</v>
      </c>
      <c r="S1500" s="5">
        <f t="shared" si="23"/>
        <v>0</v>
      </c>
      <c r="T1500" t="s">
        <v>102</v>
      </c>
      <c r="U1500" t="s">
        <v>53</v>
      </c>
      <c r="W1500" t="s">
        <v>53</v>
      </c>
      <c r="AB1500" t="s">
        <v>136</v>
      </c>
      <c r="AC1500" t="s">
        <v>52</v>
      </c>
      <c r="AD1500" t="s">
        <v>52</v>
      </c>
      <c r="AE1500" t="s">
        <v>53</v>
      </c>
      <c r="AF1500" t="s">
        <v>53</v>
      </c>
      <c r="AG1500" t="s">
        <v>53</v>
      </c>
      <c r="AO1500" t="s">
        <v>70</v>
      </c>
    </row>
    <row r="1501" spans="1:49" hidden="1" x14ac:dyDescent="0.35">
      <c r="A1501" s="2" t="s">
        <v>493</v>
      </c>
      <c r="B1501">
        <v>25</v>
      </c>
      <c r="C1501">
        <v>2502</v>
      </c>
      <c r="D1501">
        <v>2</v>
      </c>
      <c r="E1501" t="s">
        <v>50</v>
      </c>
      <c r="F1501">
        <v>65</v>
      </c>
      <c r="G1501" t="s">
        <v>136</v>
      </c>
      <c r="H1501" t="s">
        <v>52</v>
      </c>
      <c r="I1501" t="s">
        <v>52</v>
      </c>
      <c r="J1501" t="s">
        <v>52</v>
      </c>
      <c r="K1501" t="s">
        <v>52</v>
      </c>
      <c r="L1501" t="s">
        <v>52</v>
      </c>
      <c r="M1501">
        <v>4</v>
      </c>
      <c r="N1501" t="s">
        <v>83</v>
      </c>
      <c r="O1501">
        <v>5</v>
      </c>
      <c r="P1501" s="2">
        <v>5</v>
      </c>
      <c r="Q1501" t="s">
        <v>50</v>
      </c>
      <c r="R1501">
        <v>3</v>
      </c>
      <c r="S1501" s="5">
        <f t="shared" si="23"/>
        <v>0</v>
      </c>
      <c r="T1501" t="s">
        <v>102</v>
      </c>
      <c r="U1501" t="s">
        <v>53</v>
      </c>
      <c r="W1501" t="s">
        <v>53</v>
      </c>
      <c r="AB1501" t="s">
        <v>136</v>
      </c>
      <c r="AC1501" t="s">
        <v>52</v>
      </c>
      <c r="AD1501" t="s">
        <v>52</v>
      </c>
      <c r="AE1501" t="s">
        <v>53</v>
      </c>
      <c r="AF1501" t="s">
        <v>53</v>
      </c>
      <c r="AG1501" t="s">
        <v>53</v>
      </c>
      <c r="AO1501" t="s">
        <v>70</v>
      </c>
    </row>
    <row r="1502" spans="1:49" hidden="1" x14ac:dyDescent="0.35">
      <c r="A1502" s="2" t="s">
        <v>493</v>
      </c>
      <c r="B1502">
        <v>25</v>
      </c>
      <c r="C1502">
        <v>2502</v>
      </c>
      <c r="D1502">
        <v>2</v>
      </c>
      <c r="E1502" t="s">
        <v>50</v>
      </c>
      <c r="F1502">
        <v>65</v>
      </c>
      <c r="G1502" t="s">
        <v>136</v>
      </c>
      <c r="H1502" t="s">
        <v>52</v>
      </c>
      <c r="I1502" t="s">
        <v>52</v>
      </c>
      <c r="J1502" t="s">
        <v>52</v>
      </c>
      <c r="K1502" t="s">
        <v>52</v>
      </c>
      <c r="L1502" t="s">
        <v>52</v>
      </c>
      <c r="M1502">
        <v>4</v>
      </c>
      <c r="N1502" t="s">
        <v>83</v>
      </c>
      <c r="O1502">
        <v>5</v>
      </c>
      <c r="P1502" s="2">
        <v>6</v>
      </c>
      <c r="Q1502" t="s">
        <v>50</v>
      </c>
      <c r="R1502">
        <v>4</v>
      </c>
      <c r="S1502" s="5">
        <f t="shared" si="23"/>
        <v>0</v>
      </c>
      <c r="T1502" t="s">
        <v>102</v>
      </c>
      <c r="U1502" t="s">
        <v>53</v>
      </c>
      <c r="W1502" t="s">
        <v>53</v>
      </c>
      <c r="AB1502" t="s">
        <v>136</v>
      </c>
      <c r="AC1502" t="s">
        <v>52</v>
      </c>
      <c r="AD1502" t="s">
        <v>52</v>
      </c>
      <c r="AE1502" t="s">
        <v>53</v>
      </c>
      <c r="AF1502" t="s">
        <v>53</v>
      </c>
      <c r="AG1502" t="s">
        <v>53</v>
      </c>
      <c r="AO1502" t="s">
        <v>70</v>
      </c>
    </row>
    <row r="1503" spans="1:49" hidden="1" x14ac:dyDescent="0.35">
      <c r="A1503" s="2" t="s">
        <v>493</v>
      </c>
      <c r="B1503">
        <v>25</v>
      </c>
      <c r="C1503">
        <v>2502</v>
      </c>
      <c r="D1503">
        <v>2</v>
      </c>
      <c r="E1503" t="s">
        <v>50</v>
      </c>
      <c r="F1503">
        <v>65</v>
      </c>
      <c r="G1503" t="s">
        <v>136</v>
      </c>
      <c r="H1503" t="s">
        <v>52</v>
      </c>
      <c r="I1503" t="s">
        <v>52</v>
      </c>
      <c r="J1503" t="s">
        <v>52</v>
      </c>
      <c r="K1503" t="s">
        <v>52</v>
      </c>
      <c r="L1503" t="s">
        <v>52</v>
      </c>
      <c r="M1503">
        <v>4</v>
      </c>
      <c r="N1503" t="s">
        <v>83</v>
      </c>
      <c r="O1503">
        <v>5</v>
      </c>
      <c r="P1503" s="2">
        <v>7</v>
      </c>
      <c r="Q1503" t="s">
        <v>50</v>
      </c>
      <c r="R1503">
        <v>12</v>
      </c>
      <c r="S1503" s="5">
        <f t="shared" si="23"/>
        <v>0</v>
      </c>
      <c r="T1503" t="s">
        <v>102</v>
      </c>
      <c r="U1503" t="s">
        <v>53</v>
      </c>
      <c r="W1503" t="s">
        <v>53</v>
      </c>
      <c r="AB1503" t="s">
        <v>72</v>
      </c>
      <c r="AD1503" t="s">
        <v>52</v>
      </c>
      <c r="AE1503" t="s">
        <v>52</v>
      </c>
      <c r="AF1503" t="s">
        <v>52</v>
      </c>
      <c r="AG1503" t="s">
        <v>52</v>
      </c>
      <c r="AH1503">
        <v>6</v>
      </c>
      <c r="AI1503" t="s">
        <v>79</v>
      </c>
      <c r="AJ1503" t="s">
        <v>52</v>
      </c>
      <c r="AK1503" t="s">
        <v>90</v>
      </c>
      <c r="AM1503" t="s">
        <v>62</v>
      </c>
      <c r="AN1503" t="s">
        <v>53</v>
      </c>
      <c r="AP1503">
        <v>1200000</v>
      </c>
      <c r="AQ1503">
        <v>280000</v>
      </c>
      <c r="AR1503">
        <v>45000</v>
      </c>
      <c r="AS1503">
        <v>30000</v>
      </c>
      <c r="AT1503">
        <v>900000</v>
      </c>
      <c r="AU1503">
        <v>252000</v>
      </c>
      <c r="AV1503">
        <v>0</v>
      </c>
      <c r="AW1503">
        <v>2707000</v>
      </c>
    </row>
    <row r="1504" spans="1:49" hidden="1" x14ac:dyDescent="0.35">
      <c r="A1504" s="2" t="s">
        <v>494</v>
      </c>
      <c r="B1504">
        <v>5</v>
      </c>
      <c r="C1504">
        <v>505</v>
      </c>
      <c r="D1504">
        <v>2</v>
      </c>
      <c r="E1504" t="s">
        <v>50</v>
      </c>
      <c r="F1504">
        <v>42</v>
      </c>
      <c r="G1504" t="s">
        <v>72</v>
      </c>
      <c r="I1504" t="s">
        <v>73</v>
      </c>
      <c r="J1504" t="s">
        <v>52</v>
      </c>
      <c r="K1504" t="s">
        <v>52</v>
      </c>
      <c r="L1504" t="s">
        <v>52</v>
      </c>
      <c r="M1504">
        <v>8</v>
      </c>
      <c r="N1504" t="s">
        <v>60</v>
      </c>
      <c r="O1504">
        <v>1</v>
      </c>
      <c r="P1504" s="2">
        <v>1</v>
      </c>
      <c r="Q1504" t="s">
        <v>50</v>
      </c>
      <c r="R1504">
        <v>42</v>
      </c>
      <c r="S1504" s="5">
        <f t="shared" si="23"/>
        <v>0</v>
      </c>
      <c r="T1504" t="s">
        <v>54</v>
      </c>
      <c r="U1504" t="s">
        <v>53</v>
      </c>
      <c r="W1504" t="s">
        <v>53</v>
      </c>
      <c r="Y1504" t="s">
        <v>55</v>
      </c>
      <c r="Z1504" t="s">
        <v>52</v>
      </c>
      <c r="AA1504">
        <v>2</v>
      </c>
      <c r="AB1504" t="s">
        <v>72</v>
      </c>
      <c r="AD1504" t="s">
        <v>73</v>
      </c>
      <c r="AE1504" t="s">
        <v>52</v>
      </c>
      <c r="AF1504" t="s">
        <v>52</v>
      </c>
      <c r="AG1504" t="s">
        <v>52</v>
      </c>
      <c r="AH1504">
        <v>8</v>
      </c>
      <c r="AI1504" t="s">
        <v>60</v>
      </c>
      <c r="AJ1504" t="s">
        <v>53</v>
      </c>
    </row>
    <row r="1505" spans="1:49" hidden="1" x14ac:dyDescent="0.35">
      <c r="A1505" s="2" t="s">
        <v>494</v>
      </c>
      <c r="B1505">
        <v>5</v>
      </c>
      <c r="C1505">
        <v>505</v>
      </c>
      <c r="D1505">
        <v>2</v>
      </c>
      <c r="E1505" t="s">
        <v>50</v>
      </c>
      <c r="F1505">
        <v>42</v>
      </c>
      <c r="G1505" t="s">
        <v>72</v>
      </c>
      <c r="I1505" t="s">
        <v>73</v>
      </c>
      <c r="J1505" t="s">
        <v>52</v>
      </c>
      <c r="K1505" t="s">
        <v>52</v>
      </c>
      <c r="L1505" t="s">
        <v>52</v>
      </c>
      <c r="M1505">
        <v>8</v>
      </c>
      <c r="N1505" t="s">
        <v>60</v>
      </c>
      <c r="O1505">
        <v>1</v>
      </c>
      <c r="P1505" s="2">
        <v>2</v>
      </c>
      <c r="Q1505" t="s">
        <v>56</v>
      </c>
      <c r="R1505">
        <v>37</v>
      </c>
      <c r="S1505" s="5">
        <f t="shared" si="23"/>
        <v>0</v>
      </c>
      <c r="T1505" t="s">
        <v>57</v>
      </c>
      <c r="U1505" t="s">
        <v>53</v>
      </c>
      <c r="W1505" t="s">
        <v>53</v>
      </c>
      <c r="Y1505" t="s">
        <v>55</v>
      </c>
      <c r="Z1505" t="s">
        <v>52</v>
      </c>
      <c r="AA1505">
        <v>1</v>
      </c>
      <c r="AB1505" t="s">
        <v>72</v>
      </c>
      <c r="AD1505" t="s">
        <v>73</v>
      </c>
      <c r="AE1505" t="s">
        <v>52</v>
      </c>
      <c r="AF1505" t="s">
        <v>52</v>
      </c>
      <c r="AG1505" t="s">
        <v>52</v>
      </c>
      <c r="AH1505">
        <v>5</v>
      </c>
      <c r="AI1505" t="s">
        <v>78</v>
      </c>
      <c r="AJ1505" t="s">
        <v>53</v>
      </c>
    </row>
    <row r="1506" spans="1:49" hidden="1" x14ac:dyDescent="0.35">
      <c r="A1506" s="2" t="s">
        <v>494</v>
      </c>
      <c r="B1506">
        <v>5</v>
      </c>
      <c r="C1506">
        <v>505</v>
      </c>
      <c r="D1506">
        <v>2</v>
      </c>
      <c r="E1506" t="s">
        <v>50</v>
      </c>
      <c r="F1506">
        <v>42</v>
      </c>
      <c r="G1506" t="s">
        <v>72</v>
      </c>
      <c r="I1506" t="s">
        <v>73</v>
      </c>
      <c r="J1506" t="s">
        <v>52</v>
      </c>
      <c r="K1506" t="s">
        <v>52</v>
      </c>
      <c r="L1506" t="s">
        <v>52</v>
      </c>
      <c r="M1506">
        <v>8</v>
      </c>
      <c r="N1506" t="s">
        <v>60</v>
      </c>
      <c r="O1506">
        <v>1</v>
      </c>
      <c r="P1506" s="2">
        <v>3</v>
      </c>
      <c r="Q1506" t="s">
        <v>56</v>
      </c>
      <c r="R1506">
        <v>19</v>
      </c>
      <c r="S1506" s="5">
        <f t="shared" si="23"/>
        <v>0</v>
      </c>
      <c r="T1506" t="s">
        <v>58</v>
      </c>
      <c r="U1506" t="s">
        <v>52</v>
      </c>
      <c r="V1506">
        <v>1</v>
      </c>
      <c r="W1506" t="s">
        <v>52</v>
      </c>
      <c r="X1506">
        <v>2</v>
      </c>
      <c r="Y1506" t="s">
        <v>59</v>
      </c>
      <c r="AB1506" t="s">
        <v>72</v>
      </c>
      <c r="AD1506" t="s">
        <v>73</v>
      </c>
      <c r="AE1506" t="s">
        <v>52</v>
      </c>
      <c r="AF1506" t="s">
        <v>52</v>
      </c>
      <c r="AG1506" t="s">
        <v>52</v>
      </c>
      <c r="AH1506">
        <v>8</v>
      </c>
      <c r="AI1506" t="s">
        <v>60</v>
      </c>
      <c r="AJ1506" t="s">
        <v>53</v>
      </c>
    </row>
    <row r="1507" spans="1:49" x14ac:dyDescent="0.35">
      <c r="A1507" s="2" t="s">
        <v>494</v>
      </c>
      <c r="B1507">
        <v>5</v>
      </c>
      <c r="C1507">
        <v>505</v>
      </c>
      <c r="D1507">
        <v>2</v>
      </c>
      <c r="E1507" t="s">
        <v>50</v>
      </c>
      <c r="F1507">
        <v>42</v>
      </c>
      <c r="G1507" t="s">
        <v>72</v>
      </c>
      <c r="I1507" t="s">
        <v>73</v>
      </c>
      <c r="J1507" t="s">
        <v>52</v>
      </c>
      <c r="K1507" t="s">
        <v>52</v>
      </c>
      <c r="L1507" t="s">
        <v>52</v>
      </c>
      <c r="M1507">
        <v>8</v>
      </c>
      <c r="N1507" t="s">
        <v>60</v>
      </c>
      <c r="O1507">
        <v>1</v>
      </c>
      <c r="P1507" s="6">
        <v>4</v>
      </c>
      <c r="Q1507" t="s">
        <v>56</v>
      </c>
      <c r="R1507">
        <v>16</v>
      </c>
      <c r="S1507" s="5">
        <f t="shared" si="23"/>
        <v>1</v>
      </c>
      <c r="T1507" t="s">
        <v>58</v>
      </c>
      <c r="U1507" t="s">
        <v>52</v>
      </c>
      <c r="V1507">
        <v>1</v>
      </c>
      <c r="W1507" t="s">
        <v>52</v>
      </c>
      <c r="X1507">
        <v>2</v>
      </c>
      <c r="Y1507" t="s">
        <v>59</v>
      </c>
      <c r="AB1507" t="s">
        <v>72</v>
      </c>
      <c r="AD1507" t="s">
        <v>52</v>
      </c>
      <c r="AE1507" t="s">
        <v>52</v>
      </c>
      <c r="AF1507" t="s">
        <v>52</v>
      </c>
      <c r="AG1507" t="s">
        <v>52</v>
      </c>
      <c r="AH1507">
        <v>10</v>
      </c>
      <c r="AI1507" t="s">
        <v>107</v>
      </c>
      <c r="AJ1507" t="s">
        <v>52</v>
      </c>
      <c r="AK1507" t="s">
        <v>123</v>
      </c>
      <c r="AM1507" t="s">
        <v>62</v>
      </c>
      <c r="AN1507" t="s">
        <v>52</v>
      </c>
      <c r="AP1507">
        <v>480000</v>
      </c>
      <c r="AQ1507">
        <v>390000</v>
      </c>
      <c r="AR1507">
        <v>25000</v>
      </c>
      <c r="AS1507">
        <v>12000</v>
      </c>
      <c r="AT1507">
        <v>1300000</v>
      </c>
      <c r="AU1507">
        <v>800000</v>
      </c>
      <c r="AV1507">
        <v>0</v>
      </c>
      <c r="AW1507">
        <v>3007000</v>
      </c>
    </row>
    <row r="1508" spans="1:49" hidden="1" x14ac:dyDescent="0.35">
      <c r="A1508" s="2" t="s">
        <v>495</v>
      </c>
      <c r="B1508">
        <v>7</v>
      </c>
      <c r="C1508">
        <v>701</v>
      </c>
      <c r="D1508">
        <v>2</v>
      </c>
      <c r="E1508" t="s">
        <v>56</v>
      </c>
      <c r="F1508">
        <v>66</v>
      </c>
      <c r="G1508" t="s">
        <v>72</v>
      </c>
      <c r="I1508" t="s">
        <v>73</v>
      </c>
      <c r="J1508" t="s">
        <v>53</v>
      </c>
      <c r="K1508" t="s">
        <v>53</v>
      </c>
      <c r="L1508" t="s">
        <v>53</v>
      </c>
      <c r="M1508">
        <v>0</v>
      </c>
      <c r="P1508" s="2">
        <v>1</v>
      </c>
      <c r="Q1508" t="s">
        <v>56</v>
      </c>
      <c r="R1508">
        <v>66</v>
      </c>
      <c r="S1508" s="5">
        <f t="shared" si="23"/>
        <v>0</v>
      </c>
      <c r="T1508" t="s">
        <v>54</v>
      </c>
      <c r="U1508" t="s">
        <v>53</v>
      </c>
      <c r="W1508" t="s">
        <v>53</v>
      </c>
      <c r="Y1508" t="s">
        <v>92</v>
      </c>
      <c r="AB1508" t="s">
        <v>72</v>
      </c>
      <c r="AD1508" t="s">
        <v>73</v>
      </c>
      <c r="AE1508" t="s">
        <v>53</v>
      </c>
      <c r="AF1508" t="s">
        <v>53</v>
      </c>
      <c r="AG1508" t="s">
        <v>53</v>
      </c>
    </row>
    <row r="1509" spans="1:49" hidden="1" x14ac:dyDescent="0.35">
      <c r="A1509" s="2" t="s">
        <v>496</v>
      </c>
      <c r="B1509">
        <v>2</v>
      </c>
      <c r="C1509">
        <v>206</v>
      </c>
      <c r="D1509">
        <v>2</v>
      </c>
      <c r="E1509" t="s">
        <v>50</v>
      </c>
      <c r="F1509">
        <v>42</v>
      </c>
      <c r="G1509" t="s">
        <v>72</v>
      </c>
      <c r="I1509" t="s">
        <v>52</v>
      </c>
      <c r="J1509" t="s">
        <v>52</v>
      </c>
      <c r="K1509" t="s">
        <v>52</v>
      </c>
      <c r="L1509" t="s">
        <v>52</v>
      </c>
      <c r="M1509">
        <v>3</v>
      </c>
      <c r="N1509" t="s">
        <v>97</v>
      </c>
      <c r="O1509">
        <v>1</v>
      </c>
      <c r="P1509" s="2">
        <v>1</v>
      </c>
      <c r="Q1509" t="s">
        <v>50</v>
      </c>
      <c r="R1509">
        <v>42</v>
      </c>
      <c r="S1509" s="5">
        <f t="shared" si="23"/>
        <v>0</v>
      </c>
      <c r="T1509" t="s">
        <v>54</v>
      </c>
      <c r="U1509" t="s">
        <v>53</v>
      </c>
      <c r="W1509" t="s">
        <v>53</v>
      </c>
      <c r="Y1509" t="s">
        <v>55</v>
      </c>
      <c r="Z1509" t="s">
        <v>52</v>
      </c>
      <c r="AA1509">
        <v>2</v>
      </c>
      <c r="AB1509" t="s">
        <v>72</v>
      </c>
      <c r="AD1509" t="s">
        <v>52</v>
      </c>
      <c r="AE1509" t="s">
        <v>52</v>
      </c>
      <c r="AF1509" t="s">
        <v>52</v>
      </c>
      <c r="AG1509" t="s">
        <v>52</v>
      </c>
      <c r="AH1509">
        <v>3</v>
      </c>
      <c r="AI1509" t="s">
        <v>97</v>
      </c>
      <c r="AJ1509" t="s">
        <v>53</v>
      </c>
    </row>
    <row r="1510" spans="1:49" hidden="1" x14ac:dyDescent="0.35">
      <c r="A1510" s="2" t="s">
        <v>496</v>
      </c>
      <c r="B1510">
        <v>2</v>
      </c>
      <c r="C1510">
        <v>206</v>
      </c>
      <c r="D1510">
        <v>2</v>
      </c>
      <c r="E1510" t="s">
        <v>50</v>
      </c>
      <c r="F1510">
        <v>42</v>
      </c>
      <c r="G1510" t="s">
        <v>72</v>
      </c>
      <c r="I1510" t="s">
        <v>52</v>
      </c>
      <c r="J1510" t="s">
        <v>52</v>
      </c>
      <c r="K1510" t="s">
        <v>52</v>
      </c>
      <c r="L1510" t="s">
        <v>52</v>
      </c>
      <c r="M1510">
        <v>3</v>
      </c>
      <c r="N1510" t="s">
        <v>97</v>
      </c>
      <c r="O1510">
        <v>1</v>
      </c>
      <c r="P1510" s="2">
        <v>2</v>
      </c>
      <c r="Q1510" t="s">
        <v>56</v>
      </c>
      <c r="R1510">
        <v>40</v>
      </c>
      <c r="S1510" s="5">
        <f t="shared" si="23"/>
        <v>0</v>
      </c>
      <c r="T1510" t="s">
        <v>57</v>
      </c>
      <c r="U1510" t="s">
        <v>53</v>
      </c>
      <c r="W1510" t="s">
        <v>53</v>
      </c>
      <c r="Y1510" t="s">
        <v>55</v>
      </c>
      <c r="Z1510" t="s">
        <v>52</v>
      </c>
      <c r="AA1510">
        <v>1</v>
      </c>
      <c r="AB1510" t="s">
        <v>72</v>
      </c>
      <c r="AD1510" t="s">
        <v>52</v>
      </c>
      <c r="AE1510" t="s">
        <v>52</v>
      </c>
      <c r="AF1510" t="s">
        <v>53</v>
      </c>
      <c r="AG1510" t="s">
        <v>52</v>
      </c>
      <c r="AH1510">
        <v>2</v>
      </c>
      <c r="AI1510" t="s">
        <v>97</v>
      </c>
      <c r="AJ1510" t="s">
        <v>53</v>
      </c>
    </row>
    <row r="1511" spans="1:49" x14ac:dyDescent="0.35">
      <c r="A1511" s="2" t="s">
        <v>496</v>
      </c>
      <c r="B1511">
        <v>2</v>
      </c>
      <c r="C1511">
        <v>206</v>
      </c>
      <c r="D1511">
        <v>2</v>
      </c>
      <c r="E1511" t="s">
        <v>50</v>
      </c>
      <c r="F1511">
        <v>42</v>
      </c>
      <c r="G1511" t="s">
        <v>72</v>
      </c>
      <c r="I1511" t="s">
        <v>52</v>
      </c>
      <c r="J1511" t="s">
        <v>52</v>
      </c>
      <c r="K1511" t="s">
        <v>52</v>
      </c>
      <c r="L1511" t="s">
        <v>52</v>
      </c>
      <c r="M1511">
        <v>3</v>
      </c>
      <c r="N1511" t="s">
        <v>97</v>
      </c>
      <c r="O1511">
        <v>1</v>
      </c>
      <c r="P1511" s="6">
        <v>3</v>
      </c>
      <c r="Q1511" t="s">
        <v>50</v>
      </c>
      <c r="R1511">
        <v>9</v>
      </c>
      <c r="S1511" s="5">
        <f t="shared" si="23"/>
        <v>1</v>
      </c>
      <c r="T1511" t="s">
        <v>58</v>
      </c>
      <c r="U1511" t="s">
        <v>52</v>
      </c>
      <c r="V1511">
        <v>1</v>
      </c>
      <c r="W1511" t="s">
        <v>52</v>
      </c>
      <c r="X1511">
        <v>2</v>
      </c>
      <c r="AB1511" t="s">
        <v>72</v>
      </c>
      <c r="AD1511" t="s">
        <v>73</v>
      </c>
      <c r="AE1511" t="s">
        <v>52</v>
      </c>
      <c r="AF1511" t="s">
        <v>52</v>
      </c>
      <c r="AG1511" t="s">
        <v>52</v>
      </c>
      <c r="AH1511">
        <v>4</v>
      </c>
      <c r="AI1511" t="s">
        <v>63</v>
      </c>
      <c r="AJ1511" t="s">
        <v>52</v>
      </c>
      <c r="AK1511" t="s">
        <v>64</v>
      </c>
      <c r="AM1511" t="s">
        <v>62</v>
      </c>
      <c r="AN1511" t="s">
        <v>52</v>
      </c>
      <c r="AP1511">
        <v>0</v>
      </c>
      <c r="AQ1511">
        <v>800000</v>
      </c>
      <c r="AR1511">
        <v>15000</v>
      </c>
      <c r="AS1511">
        <v>80000</v>
      </c>
      <c r="AT1511">
        <v>0</v>
      </c>
      <c r="AU1511">
        <v>0</v>
      </c>
      <c r="AV1511">
        <v>0</v>
      </c>
      <c r="AW1511">
        <v>895000</v>
      </c>
    </row>
    <row r="1512" spans="1:49" hidden="1" x14ac:dyDescent="0.35">
      <c r="A1512" s="2" t="s">
        <v>497</v>
      </c>
      <c r="B1512">
        <v>7</v>
      </c>
      <c r="C1512">
        <v>701</v>
      </c>
      <c r="D1512">
        <v>2</v>
      </c>
      <c r="E1512" t="s">
        <v>50</v>
      </c>
      <c r="F1512">
        <v>38</v>
      </c>
      <c r="G1512" t="s">
        <v>72</v>
      </c>
      <c r="I1512" t="s">
        <v>73</v>
      </c>
      <c r="J1512" t="s">
        <v>52</v>
      </c>
      <c r="K1512" t="s">
        <v>52</v>
      </c>
      <c r="L1512" t="s">
        <v>52</v>
      </c>
      <c r="M1512">
        <v>7</v>
      </c>
      <c r="N1512" t="s">
        <v>86</v>
      </c>
      <c r="O1512">
        <v>2</v>
      </c>
      <c r="P1512" s="2">
        <v>1</v>
      </c>
      <c r="Q1512" t="s">
        <v>50</v>
      </c>
      <c r="R1512">
        <v>38</v>
      </c>
      <c r="S1512" s="5">
        <f t="shared" si="23"/>
        <v>0</v>
      </c>
      <c r="T1512" t="s">
        <v>54</v>
      </c>
      <c r="U1512" t="s">
        <v>53</v>
      </c>
      <c r="W1512" t="s">
        <v>53</v>
      </c>
      <c r="Y1512" t="s">
        <v>55</v>
      </c>
      <c r="Z1512" t="s">
        <v>52</v>
      </c>
      <c r="AA1512">
        <v>2</v>
      </c>
      <c r="AB1512" t="s">
        <v>72</v>
      </c>
      <c r="AD1512" t="s">
        <v>73</v>
      </c>
      <c r="AE1512" t="s">
        <v>52</v>
      </c>
      <c r="AF1512" t="s">
        <v>52</v>
      </c>
      <c r="AG1512" t="s">
        <v>52</v>
      </c>
      <c r="AH1512">
        <v>7</v>
      </c>
      <c r="AI1512" t="s">
        <v>86</v>
      </c>
      <c r="AJ1512" t="s">
        <v>53</v>
      </c>
    </row>
    <row r="1513" spans="1:49" hidden="1" x14ac:dyDescent="0.35">
      <c r="A1513" s="2" t="s">
        <v>497</v>
      </c>
      <c r="B1513">
        <v>7</v>
      </c>
      <c r="C1513">
        <v>701</v>
      </c>
      <c r="D1513">
        <v>2</v>
      </c>
      <c r="E1513" t="s">
        <v>50</v>
      </c>
      <c r="F1513">
        <v>38</v>
      </c>
      <c r="G1513" t="s">
        <v>72</v>
      </c>
      <c r="I1513" t="s">
        <v>73</v>
      </c>
      <c r="J1513" t="s">
        <v>52</v>
      </c>
      <c r="K1513" t="s">
        <v>52</v>
      </c>
      <c r="L1513" t="s">
        <v>52</v>
      </c>
      <c r="M1513">
        <v>7</v>
      </c>
      <c r="N1513" t="s">
        <v>86</v>
      </c>
      <c r="O1513">
        <v>2</v>
      </c>
      <c r="P1513" s="2">
        <v>2</v>
      </c>
      <c r="Q1513" t="s">
        <v>56</v>
      </c>
      <c r="R1513">
        <v>42</v>
      </c>
      <c r="S1513" s="5">
        <f t="shared" si="23"/>
        <v>0</v>
      </c>
      <c r="T1513" t="s">
        <v>57</v>
      </c>
      <c r="U1513" t="s">
        <v>53</v>
      </c>
      <c r="W1513" t="s">
        <v>53</v>
      </c>
      <c r="Y1513" t="s">
        <v>55</v>
      </c>
      <c r="Z1513" t="s">
        <v>52</v>
      </c>
      <c r="AA1513">
        <v>1</v>
      </c>
      <c r="AB1513" t="s">
        <v>72</v>
      </c>
      <c r="AD1513" t="s">
        <v>73</v>
      </c>
      <c r="AE1513" t="s">
        <v>53</v>
      </c>
      <c r="AF1513" t="s">
        <v>53</v>
      </c>
      <c r="AG1513" t="s">
        <v>53</v>
      </c>
    </row>
    <row r="1514" spans="1:49" x14ac:dyDescent="0.35">
      <c r="A1514" s="2" t="s">
        <v>497</v>
      </c>
      <c r="B1514">
        <v>7</v>
      </c>
      <c r="C1514">
        <v>701</v>
      </c>
      <c r="D1514">
        <v>2</v>
      </c>
      <c r="E1514" t="s">
        <v>50</v>
      </c>
      <c r="F1514">
        <v>38</v>
      </c>
      <c r="G1514" t="s">
        <v>72</v>
      </c>
      <c r="I1514" t="s">
        <v>73</v>
      </c>
      <c r="J1514" t="s">
        <v>52</v>
      </c>
      <c r="K1514" t="s">
        <v>52</v>
      </c>
      <c r="L1514" t="s">
        <v>52</v>
      </c>
      <c r="M1514">
        <v>7</v>
      </c>
      <c r="N1514" t="s">
        <v>86</v>
      </c>
      <c r="O1514">
        <v>2</v>
      </c>
      <c r="P1514" s="6">
        <v>3</v>
      </c>
      <c r="Q1514" t="s">
        <v>56</v>
      </c>
      <c r="R1514">
        <v>11</v>
      </c>
      <c r="S1514" s="5">
        <f t="shared" si="23"/>
        <v>1</v>
      </c>
      <c r="T1514" t="s">
        <v>58</v>
      </c>
      <c r="U1514" t="s">
        <v>52</v>
      </c>
      <c r="V1514">
        <v>1</v>
      </c>
      <c r="W1514" t="s">
        <v>52</v>
      </c>
      <c r="X1514">
        <v>2</v>
      </c>
      <c r="AB1514" t="s">
        <v>72</v>
      </c>
      <c r="AD1514" t="s">
        <v>73</v>
      </c>
      <c r="AE1514" t="s">
        <v>52</v>
      </c>
      <c r="AF1514" t="s">
        <v>52</v>
      </c>
      <c r="AG1514" t="s">
        <v>52</v>
      </c>
      <c r="AH1514">
        <v>4</v>
      </c>
      <c r="AI1514" t="s">
        <v>83</v>
      </c>
      <c r="AJ1514" t="s">
        <v>52</v>
      </c>
      <c r="AK1514" t="s">
        <v>64</v>
      </c>
      <c r="AM1514" t="s">
        <v>62</v>
      </c>
      <c r="AN1514" t="s">
        <v>53</v>
      </c>
      <c r="AP1514">
        <v>0</v>
      </c>
      <c r="AQ1514">
        <v>0</v>
      </c>
      <c r="AR1514">
        <v>60000</v>
      </c>
      <c r="AS1514">
        <v>24000</v>
      </c>
      <c r="AT1514">
        <v>0</v>
      </c>
      <c r="AU1514">
        <v>0</v>
      </c>
      <c r="AV1514">
        <v>0</v>
      </c>
      <c r="AW1514">
        <v>84000</v>
      </c>
    </row>
    <row r="1515" spans="1:49" x14ac:dyDescent="0.35">
      <c r="A1515" s="2" t="s">
        <v>497</v>
      </c>
      <c r="B1515">
        <v>7</v>
      </c>
      <c r="C1515">
        <v>701</v>
      </c>
      <c r="D1515">
        <v>2</v>
      </c>
      <c r="E1515" t="s">
        <v>50</v>
      </c>
      <c r="F1515">
        <v>38</v>
      </c>
      <c r="G1515" t="s">
        <v>72</v>
      </c>
      <c r="I1515" t="s">
        <v>73</v>
      </c>
      <c r="J1515" t="s">
        <v>52</v>
      </c>
      <c r="K1515" t="s">
        <v>52</v>
      </c>
      <c r="L1515" t="s">
        <v>52</v>
      </c>
      <c r="M1515">
        <v>7</v>
      </c>
      <c r="N1515" t="s">
        <v>86</v>
      </c>
      <c r="O1515">
        <v>2</v>
      </c>
      <c r="P1515" s="6">
        <v>4</v>
      </c>
      <c r="Q1515" t="s">
        <v>56</v>
      </c>
      <c r="R1515">
        <v>6</v>
      </c>
      <c r="S1515" s="5">
        <f t="shared" si="23"/>
        <v>1</v>
      </c>
      <c r="T1515" t="s">
        <v>58</v>
      </c>
      <c r="U1515" t="s">
        <v>52</v>
      </c>
      <c r="V1515">
        <v>1</v>
      </c>
      <c r="W1515" t="s">
        <v>52</v>
      </c>
      <c r="X1515">
        <v>2</v>
      </c>
      <c r="AB1515" t="s">
        <v>72</v>
      </c>
      <c r="AD1515" t="s">
        <v>73</v>
      </c>
      <c r="AE1515" t="s">
        <v>53</v>
      </c>
      <c r="AF1515" t="s">
        <v>53</v>
      </c>
      <c r="AG1515" t="s">
        <v>52</v>
      </c>
      <c r="AH1515">
        <v>1</v>
      </c>
      <c r="AI1515" t="s">
        <v>68</v>
      </c>
      <c r="AJ1515" t="s">
        <v>52</v>
      </c>
      <c r="AK1515" t="s">
        <v>74</v>
      </c>
      <c r="AM1515" t="s">
        <v>62</v>
      </c>
      <c r="AN1515" t="s">
        <v>53</v>
      </c>
    </row>
    <row r="1516" spans="1:49" hidden="1" x14ac:dyDescent="0.35">
      <c r="A1516" s="2" t="s">
        <v>498</v>
      </c>
      <c r="B1516">
        <v>18</v>
      </c>
      <c r="C1516">
        <v>1802</v>
      </c>
      <c r="D1516">
        <v>1</v>
      </c>
      <c r="E1516" t="s">
        <v>50</v>
      </c>
      <c r="F1516">
        <v>24</v>
      </c>
      <c r="G1516" t="s">
        <v>72</v>
      </c>
      <c r="I1516" t="s">
        <v>73</v>
      </c>
      <c r="J1516" t="s">
        <v>52</v>
      </c>
      <c r="K1516" t="s">
        <v>52</v>
      </c>
      <c r="L1516" t="s">
        <v>52</v>
      </c>
      <c r="M1516">
        <v>8</v>
      </c>
      <c r="N1516" t="s">
        <v>60</v>
      </c>
      <c r="O1516">
        <v>1</v>
      </c>
      <c r="P1516" s="2">
        <v>1</v>
      </c>
      <c r="Q1516" t="s">
        <v>50</v>
      </c>
      <c r="R1516">
        <v>24</v>
      </c>
      <c r="S1516" s="5">
        <f t="shared" si="23"/>
        <v>0</v>
      </c>
      <c r="T1516" t="s">
        <v>54</v>
      </c>
      <c r="U1516" t="s">
        <v>53</v>
      </c>
      <c r="W1516" t="s">
        <v>53</v>
      </c>
      <c r="Y1516" t="s">
        <v>55</v>
      </c>
      <c r="Z1516" t="s">
        <v>52</v>
      </c>
      <c r="AA1516">
        <v>2</v>
      </c>
      <c r="AB1516" t="s">
        <v>72</v>
      </c>
      <c r="AD1516" t="s">
        <v>73</v>
      </c>
      <c r="AE1516" t="s">
        <v>52</v>
      </c>
      <c r="AF1516" t="s">
        <v>52</v>
      </c>
      <c r="AG1516" t="s">
        <v>52</v>
      </c>
      <c r="AH1516">
        <v>8</v>
      </c>
      <c r="AI1516" t="s">
        <v>60</v>
      </c>
      <c r="AJ1516" t="s">
        <v>53</v>
      </c>
    </row>
    <row r="1517" spans="1:49" hidden="1" x14ac:dyDescent="0.35">
      <c r="A1517" s="2" t="s">
        <v>498</v>
      </c>
      <c r="B1517">
        <v>18</v>
      </c>
      <c r="C1517">
        <v>1802</v>
      </c>
      <c r="D1517">
        <v>1</v>
      </c>
      <c r="E1517" t="s">
        <v>50</v>
      </c>
      <c r="F1517">
        <v>24</v>
      </c>
      <c r="G1517" t="s">
        <v>72</v>
      </c>
      <c r="I1517" t="s">
        <v>73</v>
      </c>
      <c r="J1517" t="s">
        <v>52</v>
      </c>
      <c r="K1517" t="s">
        <v>52</v>
      </c>
      <c r="L1517" t="s">
        <v>52</v>
      </c>
      <c r="M1517">
        <v>8</v>
      </c>
      <c r="N1517" t="s">
        <v>60</v>
      </c>
      <c r="O1517">
        <v>1</v>
      </c>
      <c r="P1517" s="2">
        <v>2</v>
      </c>
      <c r="Q1517" t="s">
        <v>56</v>
      </c>
      <c r="R1517">
        <v>21</v>
      </c>
      <c r="S1517" s="5">
        <f t="shared" si="23"/>
        <v>0</v>
      </c>
      <c r="T1517" t="s">
        <v>57</v>
      </c>
      <c r="U1517" t="s">
        <v>53</v>
      </c>
      <c r="W1517" t="s">
        <v>53</v>
      </c>
      <c r="Y1517" t="s">
        <v>55</v>
      </c>
      <c r="Z1517" t="s">
        <v>52</v>
      </c>
      <c r="AA1517">
        <v>1</v>
      </c>
      <c r="AB1517" t="s">
        <v>72</v>
      </c>
      <c r="AD1517" t="s">
        <v>73</v>
      </c>
      <c r="AE1517" t="s">
        <v>52</v>
      </c>
      <c r="AF1517" t="s">
        <v>52</v>
      </c>
      <c r="AG1517" t="s">
        <v>52</v>
      </c>
      <c r="AH1517">
        <v>8</v>
      </c>
      <c r="AI1517" t="s">
        <v>60</v>
      </c>
      <c r="AJ1517" t="s">
        <v>53</v>
      </c>
    </row>
    <row r="1518" spans="1:49" hidden="1" x14ac:dyDescent="0.35">
      <c r="A1518" s="2" t="s">
        <v>498</v>
      </c>
      <c r="B1518">
        <v>18</v>
      </c>
      <c r="C1518">
        <v>1802</v>
      </c>
      <c r="D1518">
        <v>1</v>
      </c>
      <c r="E1518" t="s">
        <v>50</v>
      </c>
      <c r="F1518">
        <v>24</v>
      </c>
      <c r="G1518" t="s">
        <v>72</v>
      </c>
      <c r="I1518" t="s">
        <v>73</v>
      </c>
      <c r="J1518" t="s">
        <v>52</v>
      </c>
      <c r="K1518" t="s">
        <v>52</v>
      </c>
      <c r="L1518" t="s">
        <v>52</v>
      </c>
      <c r="M1518">
        <v>8</v>
      </c>
      <c r="N1518" t="s">
        <v>60</v>
      </c>
      <c r="O1518">
        <v>1</v>
      </c>
      <c r="P1518" s="2">
        <v>3</v>
      </c>
      <c r="Q1518" t="s">
        <v>50</v>
      </c>
      <c r="R1518">
        <v>3</v>
      </c>
      <c r="S1518" s="5">
        <f t="shared" si="23"/>
        <v>0</v>
      </c>
      <c r="T1518" t="s">
        <v>58</v>
      </c>
      <c r="U1518" t="s">
        <v>52</v>
      </c>
      <c r="V1518">
        <v>1</v>
      </c>
      <c r="W1518" t="s">
        <v>52</v>
      </c>
      <c r="X1518">
        <v>2</v>
      </c>
      <c r="AB1518" t="s">
        <v>72</v>
      </c>
      <c r="AD1518" t="s">
        <v>73</v>
      </c>
      <c r="AE1518" t="s">
        <v>53</v>
      </c>
      <c r="AF1518" t="s">
        <v>53</v>
      </c>
      <c r="AG1518" t="s">
        <v>53</v>
      </c>
      <c r="AO1518" t="s">
        <v>70</v>
      </c>
    </row>
    <row r="1519" spans="1:49" hidden="1" x14ac:dyDescent="0.35">
      <c r="A1519" s="2" t="s">
        <v>499</v>
      </c>
      <c r="B1519">
        <v>8</v>
      </c>
      <c r="C1519">
        <v>802</v>
      </c>
      <c r="D1519">
        <v>1</v>
      </c>
      <c r="O1519">
        <v>5</v>
      </c>
      <c r="P1519" s="2">
        <v>2</v>
      </c>
      <c r="Q1519" t="s">
        <v>50</v>
      </c>
      <c r="R1519">
        <v>42</v>
      </c>
      <c r="S1519" s="5">
        <f t="shared" si="23"/>
        <v>0</v>
      </c>
      <c r="T1519" t="s">
        <v>54</v>
      </c>
      <c r="U1519" t="s">
        <v>53</v>
      </c>
      <c r="W1519" t="s">
        <v>53</v>
      </c>
      <c r="Y1519" t="s">
        <v>55</v>
      </c>
      <c r="Z1519" t="s">
        <v>52</v>
      </c>
      <c r="AA1519">
        <v>4</v>
      </c>
      <c r="AB1519" t="s">
        <v>72</v>
      </c>
      <c r="AD1519" t="s">
        <v>73</v>
      </c>
      <c r="AE1519" t="s">
        <v>52</v>
      </c>
      <c r="AF1519" t="s">
        <v>52</v>
      </c>
      <c r="AG1519" t="s">
        <v>52</v>
      </c>
      <c r="AH1519">
        <v>2</v>
      </c>
      <c r="AI1519" t="s">
        <v>97</v>
      </c>
      <c r="AJ1519" t="s">
        <v>53</v>
      </c>
    </row>
    <row r="1520" spans="1:49" hidden="1" x14ac:dyDescent="0.35">
      <c r="A1520" s="2" t="s">
        <v>499</v>
      </c>
      <c r="B1520">
        <v>8</v>
      </c>
      <c r="C1520">
        <v>802</v>
      </c>
      <c r="D1520">
        <v>1</v>
      </c>
      <c r="O1520">
        <v>5</v>
      </c>
      <c r="P1520" s="2">
        <v>4</v>
      </c>
      <c r="Q1520" t="s">
        <v>56</v>
      </c>
      <c r="R1520">
        <v>38</v>
      </c>
      <c r="S1520" s="5">
        <f t="shared" si="23"/>
        <v>0</v>
      </c>
      <c r="T1520" t="s">
        <v>57</v>
      </c>
      <c r="U1520" t="s">
        <v>53</v>
      </c>
      <c r="W1520" t="s">
        <v>53</v>
      </c>
      <c r="Y1520" t="s">
        <v>55</v>
      </c>
      <c r="Z1520" t="s">
        <v>52</v>
      </c>
      <c r="AA1520">
        <v>2</v>
      </c>
      <c r="AB1520" t="s">
        <v>72</v>
      </c>
      <c r="AD1520" t="s">
        <v>73</v>
      </c>
      <c r="AE1520" t="s">
        <v>52</v>
      </c>
      <c r="AF1520" t="s">
        <v>52</v>
      </c>
      <c r="AG1520" t="s">
        <v>52</v>
      </c>
      <c r="AH1520">
        <v>6</v>
      </c>
      <c r="AI1520" t="s">
        <v>79</v>
      </c>
      <c r="AJ1520" t="s">
        <v>53</v>
      </c>
    </row>
    <row r="1521" spans="1:49" x14ac:dyDescent="0.35">
      <c r="A1521" s="2" t="s">
        <v>499</v>
      </c>
      <c r="B1521">
        <v>8</v>
      </c>
      <c r="C1521">
        <v>802</v>
      </c>
      <c r="D1521">
        <v>1</v>
      </c>
      <c r="O1521">
        <v>5</v>
      </c>
      <c r="P1521" s="6">
        <v>5</v>
      </c>
      <c r="Q1521" t="s">
        <v>50</v>
      </c>
      <c r="R1521">
        <v>17</v>
      </c>
      <c r="S1521" s="5">
        <f t="shared" si="23"/>
        <v>1</v>
      </c>
      <c r="T1521" t="s">
        <v>58</v>
      </c>
      <c r="U1521" t="s">
        <v>52</v>
      </c>
      <c r="V1521">
        <v>2</v>
      </c>
      <c r="W1521" t="s">
        <v>52</v>
      </c>
      <c r="X1521">
        <v>4</v>
      </c>
      <c r="Y1521" t="s">
        <v>59</v>
      </c>
      <c r="AB1521" t="s">
        <v>72</v>
      </c>
      <c r="AD1521" t="s">
        <v>73</v>
      </c>
      <c r="AE1521" t="s">
        <v>52</v>
      </c>
      <c r="AF1521" t="s">
        <v>52</v>
      </c>
      <c r="AG1521" t="s">
        <v>52</v>
      </c>
      <c r="AH1521">
        <v>5</v>
      </c>
      <c r="AI1521" t="s">
        <v>83</v>
      </c>
      <c r="AJ1521" t="s">
        <v>52</v>
      </c>
      <c r="AK1521" t="s">
        <v>84</v>
      </c>
      <c r="AM1521" t="s">
        <v>62</v>
      </c>
      <c r="AN1521" t="s">
        <v>52</v>
      </c>
    </row>
    <row r="1522" spans="1:49" x14ac:dyDescent="0.35">
      <c r="A1522" s="2" t="s">
        <v>499</v>
      </c>
      <c r="B1522">
        <v>8</v>
      </c>
      <c r="C1522">
        <v>802</v>
      </c>
      <c r="D1522">
        <v>1</v>
      </c>
      <c r="O1522">
        <v>5</v>
      </c>
      <c r="P1522" s="6">
        <v>6</v>
      </c>
      <c r="Q1522" t="s">
        <v>56</v>
      </c>
      <c r="R1522">
        <v>15</v>
      </c>
      <c r="S1522" s="5">
        <f t="shared" si="23"/>
        <v>1</v>
      </c>
      <c r="T1522" t="s">
        <v>58</v>
      </c>
      <c r="U1522" t="s">
        <v>52</v>
      </c>
      <c r="V1522">
        <v>2</v>
      </c>
      <c r="W1522" t="s">
        <v>52</v>
      </c>
      <c r="X1522">
        <v>4</v>
      </c>
      <c r="Y1522" t="s">
        <v>59</v>
      </c>
      <c r="AB1522" t="s">
        <v>72</v>
      </c>
      <c r="AD1522" t="s">
        <v>73</v>
      </c>
      <c r="AE1522" t="s">
        <v>53</v>
      </c>
      <c r="AF1522" t="s">
        <v>53</v>
      </c>
      <c r="AG1522" t="s">
        <v>52</v>
      </c>
      <c r="AH1522">
        <v>6</v>
      </c>
      <c r="AI1522" t="s">
        <v>79</v>
      </c>
      <c r="AJ1522" t="s">
        <v>53</v>
      </c>
      <c r="AO1522" t="s">
        <v>190</v>
      </c>
    </row>
    <row r="1523" spans="1:49" x14ac:dyDescent="0.35">
      <c r="A1523" s="2" t="s">
        <v>499</v>
      </c>
      <c r="B1523">
        <v>8</v>
      </c>
      <c r="C1523">
        <v>802</v>
      </c>
      <c r="D1523">
        <v>1</v>
      </c>
      <c r="O1523">
        <v>5</v>
      </c>
      <c r="P1523" s="6">
        <v>7</v>
      </c>
      <c r="Q1523" t="s">
        <v>50</v>
      </c>
      <c r="R1523">
        <v>12</v>
      </c>
      <c r="S1523" s="5">
        <f t="shared" si="23"/>
        <v>1</v>
      </c>
      <c r="T1523" t="s">
        <v>58</v>
      </c>
      <c r="U1523" t="s">
        <v>52</v>
      </c>
      <c r="V1523">
        <v>2</v>
      </c>
      <c r="W1523" t="s">
        <v>52</v>
      </c>
      <c r="X1523">
        <v>4</v>
      </c>
      <c r="AB1523" t="s">
        <v>72</v>
      </c>
      <c r="AD1523" t="s">
        <v>73</v>
      </c>
      <c r="AE1523" t="s">
        <v>53</v>
      </c>
      <c r="AF1523" t="s">
        <v>53</v>
      </c>
      <c r="AG1523" t="s">
        <v>52</v>
      </c>
      <c r="AH1523">
        <v>1</v>
      </c>
      <c r="AI1523" t="s">
        <v>68</v>
      </c>
      <c r="AJ1523" t="s">
        <v>52</v>
      </c>
      <c r="AK1523" t="s">
        <v>68</v>
      </c>
      <c r="AL1523" t="s">
        <v>305</v>
      </c>
      <c r="AN1523" t="s">
        <v>53</v>
      </c>
    </row>
    <row r="1524" spans="1:49" hidden="1" x14ac:dyDescent="0.35">
      <c r="A1524" s="2" t="s">
        <v>499</v>
      </c>
      <c r="B1524">
        <v>8</v>
      </c>
      <c r="C1524">
        <v>802</v>
      </c>
      <c r="D1524">
        <v>1</v>
      </c>
      <c r="O1524">
        <v>5</v>
      </c>
      <c r="P1524" s="2">
        <v>8</v>
      </c>
      <c r="Q1524" t="s">
        <v>50</v>
      </c>
      <c r="R1524">
        <v>5</v>
      </c>
      <c r="S1524" s="5">
        <f t="shared" si="23"/>
        <v>0</v>
      </c>
      <c r="T1524" t="s">
        <v>58</v>
      </c>
      <c r="U1524" t="s">
        <v>52</v>
      </c>
      <c r="V1524">
        <v>2</v>
      </c>
      <c r="W1524" t="s">
        <v>52</v>
      </c>
      <c r="X1524">
        <v>4</v>
      </c>
      <c r="AB1524" t="s">
        <v>72</v>
      </c>
      <c r="AD1524" t="s">
        <v>73</v>
      </c>
      <c r="AE1524" t="s">
        <v>53</v>
      </c>
      <c r="AF1524" t="s">
        <v>53</v>
      </c>
      <c r="AG1524" t="s">
        <v>53</v>
      </c>
      <c r="AO1524" t="s">
        <v>70</v>
      </c>
    </row>
    <row r="1525" spans="1:49" hidden="1" x14ac:dyDescent="0.35">
      <c r="A1525" s="2" t="s">
        <v>499</v>
      </c>
      <c r="B1525">
        <v>8</v>
      </c>
      <c r="C1525">
        <v>802</v>
      </c>
      <c r="D1525">
        <v>1</v>
      </c>
      <c r="O1525">
        <v>5</v>
      </c>
      <c r="P1525" s="2">
        <v>9</v>
      </c>
      <c r="Q1525" t="s">
        <v>50</v>
      </c>
      <c r="R1525">
        <v>2</v>
      </c>
      <c r="S1525" s="5">
        <f t="shared" si="23"/>
        <v>0</v>
      </c>
      <c r="T1525" t="s">
        <v>58</v>
      </c>
      <c r="U1525" t="s">
        <v>52</v>
      </c>
      <c r="V1525">
        <v>2</v>
      </c>
      <c r="W1525" t="s">
        <v>52</v>
      </c>
      <c r="X1525">
        <v>4</v>
      </c>
      <c r="AB1525" t="s">
        <v>72</v>
      </c>
      <c r="AD1525" t="s">
        <v>73</v>
      </c>
    </row>
    <row r="1526" spans="1:49" hidden="1" x14ac:dyDescent="0.35">
      <c r="A1526" s="2" t="s">
        <v>500</v>
      </c>
      <c r="B1526">
        <v>17</v>
      </c>
      <c r="C1526">
        <v>1701</v>
      </c>
      <c r="D1526">
        <v>2</v>
      </c>
      <c r="E1526" t="s">
        <v>56</v>
      </c>
      <c r="F1526">
        <v>61</v>
      </c>
      <c r="G1526" t="s">
        <v>72</v>
      </c>
      <c r="I1526" t="s">
        <v>73</v>
      </c>
      <c r="J1526" t="s">
        <v>53</v>
      </c>
      <c r="K1526" t="s">
        <v>53</v>
      </c>
      <c r="L1526" t="s">
        <v>53</v>
      </c>
      <c r="M1526">
        <v>0</v>
      </c>
      <c r="P1526" s="2">
        <v>1</v>
      </c>
      <c r="Q1526" t="s">
        <v>56</v>
      </c>
      <c r="R1526">
        <v>61</v>
      </c>
      <c r="S1526" s="5">
        <f t="shared" si="23"/>
        <v>0</v>
      </c>
      <c r="T1526" t="s">
        <v>54</v>
      </c>
      <c r="U1526" t="s">
        <v>53</v>
      </c>
      <c r="W1526" t="s">
        <v>53</v>
      </c>
      <c r="Y1526" t="s">
        <v>55</v>
      </c>
      <c r="Z1526" t="s">
        <v>52</v>
      </c>
      <c r="AA1526">
        <v>2</v>
      </c>
      <c r="AB1526" t="s">
        <v>72</v>
      </c>
      <c r="AD1526" t="s">
        <v>73</v>
      </c>
      <c r="AE1526" t="s">
        <v>53</v>
      </c>
      <c r="AF1526" t="s">
        <v>53</v>
      </c>
      <c r="AG1526" t="s">
        <v>53</v>
      </c>
    </row>
    <row r="1527" spans="1:49" hidden="1" x14ac:dyDescent="0.35">
      <c r="A1527" s="2" t="s">
        <v>500</v>
      </c>
      <c r="B1527">
        <v>17</v>
      </c>
      <c r="C1527">
        <v>1701</v>
      </c>
      <c r="D1527">
        <v>2</v>
      </c>
      <c r="E1527" t="s">
        <v>56</v>
      </c>
      <c r="F1527">
        <v>61</v>
      </c>
      <c r="G1527" t="s">
        <v>72</v>
      </c>
      <c r="I1527" t="s">
        <v>73</v>
      </c>
      <c r="J1527" t="s">
        <v>53</v>
      </c>
      <c r="K1527" t="s">
        <v>53</v>
      </c>
      <c r="L1527" t="s">
        <v>53</v>
      </c>
      <c r="M1527">
        <v>0</v>
      </c>
      <c r="P1527" s="2">
        <v>2</v>
      </c>
      <c r="Q1527" t="s">
        <v>50</v>
      </c>
      <c r="R1527">
        <v>61</v>
      </c>
      <c r="S1527" s="5">
        <f t="shared" si="23"/>
        <v>0</v>
      </c>
      <c r="T1527" t="s">
        <v>57</v>
      </c>
      <c r="U1527" t="s">
        <v>53</v>
      </c>
      <c r="W1527" t="s">
        <v>53</v>
      </c>
      <c r="Y1527" t="s">
        <v>55</v>
      </c>
      <c r="Z1527" t="s">
        <v>52</v>
      </c>
      <c r="AA1527">
        <v>1</v>
      </c>
      <c r="AB1527" t="s">
        <v>72</v>
      </c>
      <c r="AD1527" t="s">
        <v>73</v>
      </c>
      <c r="AE1527" t="s">
        <v>53</v>
      </c>
      <c r="AF1527" t="s">
        <v>53</v>
      </c>
      <c r="AG1527" t="s">
        <v>53</v>
      </c>
    </row>
    <row r="1528" spans="1:49" hidden="1" x14ac:dyDescent="0.35">
      <c r="A1528" s="2" t="s">
        <v>501</v>
      </c>
      <c r="B1528">
        <v>18</v>
      </c>
      <c r="C1528">
        <v>1802</v>
      </c>
      <c r="D1528">
        <v>2</v>
      </c>
      <c r="E1528" t="s">
        <v>50</v>
      </c>
      <c r="F1528">
        <v>49</v>
      </c>
      <c r="G1528" t="s">
        <v>72</v>
      </c>
      <c r="I1528" t="s">
        <v>73</v>
      </c>
      <c r="J1528" t="s">
        <v>53</v>
      </c>
      <c r="K1528" t="s">
        <v>53</v>
      </c>
      <c r="L1528" t="s">
        <v>53</v>
      </c>
      <c r="M1528">
        <v>0</v>
      </c>
      <c r="O1528">
        <v>3</v>
      </c>
      <c r="P1528" s="2">
        <v>1</v>
      </c>
      <c r="Q1528" t="s">
        <v>50</v>
      </c>
      <c r="R1528">
        <v>49</v>
      </c>
      <c r="S1528" s="5">
        <f t="shared" si="23"/>
        <v>0</v>
      </c>
      <c r="T1528" t="s">
        <v>54</v>
      </c>
      <c r="U1528" t="s">
        <v>53</v>
      </c>
      <c r="W1528" t="s">
        <v>53</v>
      </c>
      <c r="Y1528" t="s">
        <v>55</v>
      </c>
      <c r="Z1528" t="s">
        <v>52</v>
      </c>
      <c r="AA1528">
        <v>2</v>
      </c>
      <c r="AB1528" t="s">
        <v>72</v>
      </c>
      <c r="AD1528" t="s">
        <v>73</v>
      </c>
      <c r="AE1528" t="s">
        <v>53</v>
      </c>
      <c r="AF1528" t="s">
        <v>53</v>
      </c>
      <c r="AG1528" t="s">
        <v>53</v>
      </c>
    </row>
    <row r="1529" spans="1:49" hidden="1" x14ac:dyDescent="0.35">
      <c r="A1529" s="2" t="s">
        <v>501</v>
      </c>
      <c r="B1529">
        <v>18</v>
      </c>
      <c r="C1529">
        <v>1802</v>
      </c>
      <c r="D1529">
        <v>2</v>
      </c>
      <c r="E1529" t="s">
        <v>50</v>
      </c>
      <c r="F1529">
        <v>49</v>
      </c>
      <c r="G1529" t="s">
        <v>72</v>
      </c>
      <c r="I1529" t="s">
        <v>73</v>
      </c>
      <c r="J1529" t="s">
        <v>53</v>
      </c>
      <c r="K1529" t="s">
        <v>53</v>
      </c>
      <c r="L1529" t="s">
        <v>53</v>
      </c>
      <c r="M1529">
        <v>0</v>
      </c>
      <c r="O1529">
        <v>3</v>
      </c>
      <c r="P1529" s="2">
        <v>2</v>
      </c>
      <c r="Q1529" t="s">
        <v>56</v>
      </c>
      <c r="R1529">
        <v>47</v>
      </c>
      <c r="S1529" s="5">
        <f t="shared" si="23"/>
        <v>0</v>
      </c>
      <c r="T1529" t="s">
        <v>57</v>
      </c>
      <c r="U1529" t="s">
        <v>53</v>
      </c>
      <c r="W1529" t="s">
        <v>53</v>
      </c>
      <c r="Y1529" t="s">
        <v>55</v>
      </c>
      <c r="Z1529" t="s">
        <v>52</v>
      </c>
      <c r="AA1529">
        <v>1</v>
      </c>
      <c r="AB1529" t="s">
        <v>72</v>
      </c>
      <c r="AD1529" t="s">
        <v>73</v>
      </c>
      <c r="AE1529" t="s">
        <v>52</v>
      </c>
      <c r="AF1529" t="s">
        <v>52</v>
      </c>
      <c r="AG1529" t="s">
        <v>52</v>
      </c>
      <c r="AH1529">
        <v>3</v>
      </c>
      <c r="AI1529" t="s">
        <v>97</v>
      </c>
      <c r="AJ1529" t="s">
        <v>53</v>
      </c>
    </row>
    <row r="1530" spans="1:49" x14ac:dyDescent="0.35">
      <c r="A1530" s="2" t="s">
        <v>501</v>
      </c>
      <c r="B1530">
        <v>18</v>
      </c>
      <c r="C1530">
        <v>1802</v>
      </c>
      <c r="D1530">
        <v>2</v>
      </c>
      <c r="E1530" t="s">
        <v>50</v>
      </c>
      <c r="F1530">
        <v>49</v>
      </c>
      <c r="G1530" t="s">
        <v>72</v>
      </c>
      <c r="I1530" t="s">
        <v>73</v>
      </c>
      <c r="J1530" t="s">
        <v>53</v>
      </c>
      <c r="K1530" t="s">
        <v>53</v>
      </c>
      <c r="L1530" t="s">
        <v>53</v>
      </c>
      <c r="M1530">
        <v>0</v>
      </c>
      <c r="O1530">
        <v>3</v>
      </c>
      <c r="P1530" s="6">
        <v>3</v>
      </c>
      <c r="Q1530" t="s">
        <v>56</v>
      </c>
      <c r="R1530">
        <v>14</v>
      </c>
      <c r="S1530" s="5">
        <f t="shared" si="23"/>
        <v>1</v>
      </c>
      <c r="T1530" t="s">
        <v>58</v>
      </c>
      <c r="U1530" t="s">
        <v>52</v>
      </c>
      <c r="V1530">
        <v>1</v>
      </c>
      <c r="W1530" t="s">
        <v>52</v>
      </c>
      <c r="X1530">
        <v>2</v>
      </c>
      <c r="Y1530" t="s">
        <v>59</v>
      </c>
      <c r="AB1530" t="s">
        <v>72</v>
      </c>
      <c r="AD1530" t="s">
        <v>73</v>
      </c>
      <c r="AE1530" t="s">
        <v>52</v>
      </c>
      <c r="AF1530" t="s">
        <v>52</v>
      </c>
      <c r="AG1530" t="s">
        <v>52</v>
      </c>
      <c r="AH1530">
        <v>7</v>
      </c>
      <c r="AI1530" t="s">
        <v>79</v>
      </c>
      <c r="AJ1530" t="s">
        <v>53</v>
      </c>
      <c r="AO1530" t="s">
        <v>164</v>
      </c>
    </row>
    <row r="1531" spans="1:49" x14ac:dyDescent="0.35">
      <c r="A1531" s="2" t="s">
        <v>501</v>
      </c>
      <c r="B1531">
        <v>18</v>
      </c>
      <c r="C1531">
        <v>1802</v>
      </c>
      <c r="D1531">
        <v>2</v>
      </c>
      <c r="E1531" t="s">
        <v>50</v>
      </c>
      <c r="F1531">
        <v>49</v>
      </c>
      <c r="G1531" t="s">
        <v>72</v>
      </c>
      <c r="I1531" t="s">
        <v>73</v>
      </c>
      <c r="J1531" t="s">
        <v>53</v>
      </c>
      <c r="K1531" t="s">
        <v>53</v>
      </c>
      <c r="L1531" t="s">
        <v>53</v>
      </c>
      <c r="M1531">
        <v>0</v>
      </c>
      <c r="O1531">
        <v>3</v>
      </c>
      <c r="P1531" s="6">
        <v>4</v>
      </c>
      <c r="Q1531" t="s">
        <v>50</v>
      </c>
      <c r="R1531">
        <v>10</v>
      </c>
      <c r="S1531" s="5">
        <f t="shared" si="23"/>
        <v>1</v>
      </c>
      <c r="T1531" t="s">
        <v>58</v>
      </c>
      <c r="U1531" t="s">
        <v>52</v>
      </c>
      <c r="V1531">
        <v>1</v>
      </c>
      <c r="W1531" t="s">
        <v>52</v>
      </c>
      <c r="X1531">
        <v>2</v>
      </c>
      <c r="AB1531" t="s">
        <v>72</v>
      </c>
      <c r="AD1531" t="s">
        <v>73</v>
      </c>
      <c r="AE1531" t="s">
        <v>52</v>
      </c>
      <c r="AF1531" t="s">
        <v>52</v>
      </c>
      <c r="AG1531" t="s">
        <v>52</v>
      </c>
      <c r="AH1531">
        <v>4</v>
      </c>
      <c r="AI1531" t="s">
        <v>63</v>
      </c>
      <c r="AJ1531" t="s">
        <v>52</v>
      </c>
      <c r="AK1531" t="s">
        <v>64</v>
      </c>
      <c r="AM1531" t="s">
        <v>62</v>
      </c>
      <c r="AN1531" t="s">
        <v>53</v>
      </c>
      <c r="AP1531">
        <v>0</v>
      </c>
      <c r="AQ1531">
        <v>0</v>
      </c>
      <c r="AR1531">
        <v>6000</v>
      </c>
      <c r="AS1531">
        <v>2000</v>
      </c>
      <c r="AT1531">
        <v>0</v>
      </c>
      <c r="AU1531">
        <v>0</v>
      </c>
      <c r="AV1531">
        <v>0</v>
      </c>
      <c r="AW1531">
        <v>8000</v>
      </c>
    </row>
    <row r="1532" spans="1:49" x14ac:dyDescent="0.35">
      <c r="A1532" s="2" t="s">
        <v>501</v>
      </c>
      <c r="B1532">
        <v>18</v>
      </c>
      <c r="C1532">
        <v>1802</v>
      </c>
      <c r="D1532">
        <v>2</v>
      </c>
      <c r="E1532" t="s">
        <v>50</v>
      </c>
      <c r="F1532">
        <v>49</v>
      </c>
      <c r="G1532" t="s">
        <v>72</v>
      </c>
      <c r="I1532" t="s">
        <v>73</v>
      </c>
      <c r="J1532" t="s">
        <v>53</v>
      </c>
      <c r="K1532" t="s">
        <v>53</v>
      </c>
      <c r="L1532" t="s">
        <v>53</v>
      </c>
      <c r="M1532">
        <v>0</v>
      </c>
      <c r="O1532">
        <v>3</v>
      </c>
      <c r="P1532" s="6">
        <v>5</v>
      </c>
      <c r="Q1532" t="s">
        <v>50</v>
      </c>
      <c r="R1532">
        <v>9</v>
      </c>
      <c r="S1532" s="5">
        <f t="shared" si="23"/>
        <v>1</v>
      </c>
      <c r="T1532" t="s">
        <v>58</v>
      </c>
      <c r="U1532" t="s">
        <v>52</v>
      </c>
      <c r="V1532">
        <v>1</v>
      </c>
      <c r="W1532" t="s">
        <v>52</v>
      </c>
      <c r="X1532">
        <v>2</v>
      </c>
      <c r="AB1532" t="s">
        <v>72</v>
      </c>
      <c r="AD1532" t="s">
        <v>73</v>
      </c>
      <c r="AE1532" t="s">
        <v>53</v>
      </c>
      <c r="AF1532" t="s">
        <v>53</v>
      </c>
      <c r="AG1532" t="s">
        <v>52</v>
      </c>
      <c r="AH1532">
        <v>1</v>
      </c>
      <c r="AI1532" t="s">
        <v>68</v>
      </c>
      <c r="AJ1532" t="s">
        <v>52</v>
      </c>
      <c r="AK1532" t="s">
        <v>74</v>
      </c>
      <c r="AM1532" t="s">
        <v>62</v>
      </c>
      <c r="AN1532" t="s">
        <v>53</v>
      </c>
      <c r="AP1532">
        <v>0</v>
      </c>
      <c r="AQ1532">
        <v>0</v>
      </c>
      <c r="AR1532">
        <v>3000</v>
      </c>
      <c r="AS1532">
        <v>2000</v>
      </c>
      <c r="AT1532">
        <v>0</v>
      </c>
      <c r="AU1532">
        <v>0</v>
      </c>
      <c r="AV1532">
        <v>0</v>
      </c>
      <c r="AW1532">
        <v>5000</v>
      </c>
    </row>
    <row r="1533" spans="1:49" hidden="1" x14ac:dyDescent="0.35">
      <c r="A1533" s="2" t="s">
        <v>502</v>
      </c>
      <c r="B1533">
        <v>5</v>
      </c>
      <c r="C1533">
        <v>501</v>
      </c>
      <c r="D1533">
        <v>2</v>
      </c>
      <c r="E1533" t="s">
        <v>50</v>
      </c>
      <c r="F1533">
        <v>70</v>
      </c>
      <c r="G1533" t="s">
        <v>72</v>
      </c>
      <c r="I1533" t="s">
        <v>73</v>
      </c>
      <c r="J1533" t="s">
        <v>52</v>
      </c>
      <c r="K1533" t="s">
        <v>52</v>
      </c>
      <c r="L1533" t="s">
        <v>52</v>
      </c>
      <c r="M1533">
        <v>6</v>
      </c>
      <c r="N1533" t="s">
        <v>79</v>
      </c>
      <c r="P1533" s="2">
        <v>1</v>
      </c>
      <c r="Q1533" t="s">
        <v>50</v>
      </c>
      <c r="R1533">
        <v>70</v>
      </c>
      <c r="S1533" s="5">
        <f t="shared" si="23"/>
        <v>0</v>
      </c>
      <c r="T1533" t="s">
        <v>54</v>
      </c>
      <c r="U1533" t="s">
        <v>53</v>
      </c>
      <c r="W1533" t="s">
        <v>53</v>
      </c>
      <c r="Y1533" t="s">
        <v>55</v>
      </c>
      <c r="Z1533" t="s">
        <v>52</v>
      </c>
      <c r="AA1533">
        <v>2</v>
      </c>
      <c r="AB1533" t="s">
        <v>72</v>
      </c>
      <c r="AD1533" t="s">
        <v>73</v>
      </c>
      <c r="AE1533" t="s">
        <v>52</v>
      </c>
      <c r="AF1533" t="s">
        <v>52</v>
      </c>
      <c r="AG1533" t="s">
        <v>52</v>
      </c>
      <c r="AH1533">
        <v>6</v>
      </c>
      <c r="AI1533" t="s">
        <v>79</v>
      </c>
      <c r="AJ1533" t="s">
        <v>53</v>
      </c>
    </row>
    <row r="1534" spans="1:49" hidden="1" x14ac:dyDescent="0.35">
      <c r="A1534" s="2" t="s">
        <v>502</v>
      </c>
      <c r="B1534">
        <v>5</v>
      </c>
      <c r="C1534">
        <v>501</v>
      </c>
      <c r="D1534">
        <v>2</v>
      </c>
      <c r="E1534" t="s">
        <v>50</v>
      </c>
      <c r="F1534">
        <v>70</v>
      </c>
      <c r="G1534" t="s">
        <v>72</v>
      </c>
      <c r="I1534" t="s">
        <v>73</v>
      </c>
      <c r="J1534" t="s">
        <v>52</v>
      </c>
      <c r="K1534" t="s">
        <v>52</v>
      </c>
      <c r="L1534" t="s">
        <v>52</v>
      </c>
      <c r="M1534">
        <v>6</v>
      </c>
      <c r="N1534" t="s">
        <v>79</v>
      </c>
      <c r="P1534" s="2">
        <v>2</v>
      </c>
      <c r="Q1534" t="s">
        <v>56</v>
      </c>
      <c r="R1534">
        <v>70</v>
      </c>
      <c r="S1534" s="5">
        <f t="shared" si="23"/>
        <v>0</v>
      </c>
      <c r="T1534" t="s">
        <v>57</v>
      </c>
      <c r="U1534" t="s">
        <v>53</v>
      </c>
      <c r="W1534" t="s">
        <v>53</v>
      </c>
      <c r="Y1534" t="s">
        <v>55</v>
      </c>
      <c r="Z1534" t="s">
        <v>52</v>
      </c>
      <c r="AA1534">
        <v>1</v>
      </c>
      <c r="AB1534" t="s">
        <v>72</v>
      </c>
      <c r="AD1534" t="s">
        <v>73</v>
      </c>
      <c r="AE1534" t="s">
        <v>52</v>
      </c>
      <c r="AF1534" t="s">
        <v>52</v>
      </c>
      <c r="AG1534" t="s">
        <v>52</v>
      </c>
      <c r="AH1534">
        <v>4</v>
      </c>
      <c r="AI1534" t="s">
        <v>83</v>
      </c>
      <c r="AJ1534" t="s">
        <v>53</v>
      </c>
    </row>
    <row r="1535" spans="1:49" hidden="1" x14ac:dyDescent="0.35">
      <c r="A1535" s="2" t="s">
        <v>502</v>
      </c>
      <c r="B1535">
        <v>5</v>
      </c>
      <c r="C1535">
        <v>501</v>
      </c>
      <c r="D1535">
        <v>2</v>
      </c>
      <c r="E1535" t="s">
        <v>50</v>
      </c>
      <c r="F1535">
        <v>70</v>
      </c>
      <c r="G1535" t="s">
        <v>72</v>
      </c>
      <c r="I1535" t="s">
        <v>73</v>
      </c>
      <c r="J1535" t="s">
        <v>52</v>
      </c>
      <c r="K1535" t="s">
        <v>52</v>
      </c>
      <c r="L1535" t="s">
        <v>52</v>
      </c>
      <c r="M1535">
        <v>6</v>
      </c>
      <c r="N1535" t="s">
        <v>79</v>
      </c>
      <c r="P1535" s="2">
        <v>3</v>
      </c>
      <c r="Q1535" t="s">
        <v>56</v>
      </c>
      <c r="R1535">
        <v>28</v>
      </c>
      <c r="S1535" s="5">
        <f t="shared" si="23"/>
        <v>0</v>
      </c>
      <c r="T1535" t="s">
        <v>58</v>
      </c>
      <c r="U1535" t="s">
        <v>52</v>
      </c>
      <c r="V1535">
        <v>1</v>
      </c>
      <c r="W1535" t="s">
        <v>52</v>
      </c>
      <c r="X1535">
        <v>2</v>
      </c>
      <c r="Y1535" t="s">
        <v>59</v>
      </c>
      <c r="AB1535" t="s">
        <v>72</v>
      </c>
      <c r="AD1535" t="s">
        <v>73</v>
      </c>
      <c r="AE1535" t="s">
        <v>52</v>
      </c>
      <c r="AF1535" t="s">
        <v>52</v>
      </c>
      <c r="AG1535" t="s">
        <v>52</v>
      </c>
      <c r="AH1535">
        <v>6</v>
      </c>
      <c r="AI1535" t="s">
        <v>79</v>
      </c>
      <c r="AJ1535" t="s">
        <v>53</v>
      </c>
    </row>
    <row r="1536" spans="1:49" hidden="1" x14ac:dyDescent="0.35">
      <c r="A1536" s="2" t="s">
        <v>503</v>
      </c>
      <c r="B1536">
        <v>17</v>
      </c>
      <c r="C1536">
        <v>1707</v>
      </c>
      <c r="D1536">
        <v>2</v>
      </c>
      <c r="E1536" t="s">
        <v>50</v>
      </c>
      <c r="F1536">
        <v>52</v>
      </c>
      <c r="G1536" t="s">
        <v>72</v>
      </c>
      <c r="I1536" t="s">
        <v>73</v>
      </c>
      <c r="J1536" t="s">
        <v>52</v>
      </c>
      <c r="K1536" t="s">
        <v>52</v>
      </c>
      <c r="L1536" t="s">
        <v>52</v>
      </c>
      <c r="M1536">
        <v>3</v>
      </c>
      <c r="N1536" t="s">
        <v>63</v>
      </c>
      <c r="O1536">
        <v>1</v>
      </c>
      <c r="P1536" s="2">
        <v>1</v>
      </c>
      <c r="Q1536" t="s">
        <v>50</v>
      </c>
      <c r="R1536">
        <v>52</v>
      </c>
      <c r="S1536" s="5">
        <f t="shared" si="23"/>
        <v>0</v>
      </c>
      <c r="T1536" t="s">
        <v>54</v>
      </c>
      <c r="U1536" t="s">
        <v>53</v>
      </c>
      <c r="W1536" t="s">
        <v>53</v>
      </c>
      <c r="Y1536" t="s">
        <v>55</v>
      </c>
      <c r="Z1536" t="s">
        <v>52</v>
      </c>
      <c r="AA1536">
        <v>2</v>
      </c>
      <c r="AB1536" t="s">
        <v>72</v>
      </c>
      <c r="AD1536" t="s">
        <v>73</v>
      </c>
      <c r="AE1536" t="s">
        <v>52</v>
      </c>
      <c r="AF1536" t="s">
        <v>52</v>
      </c>
      <c r="AG1536" t="s">
        <v>52</v>
      </c>
      <c r="AH1536">
        <v>3</v>
      </c>
      <c r="AI1536" t="s">
        <v>63</v>
      </c>
      <c r="AJ1536" t="s">
        <v>53</v>
      </c>
    </row>
    <row r="1537" spans="1:49" hidden="1" x14ac:dyDescent="0.35">
      <c r="A1537" s="2" t="s">
        <v>503</v>
      </c>
      <c r="B1537">
        <v>17</v>
      </c>
      <c r="C1537">
        <v>1707</v>
      </c>
      <c r="D1537">
        <v>2</v>
      </c>
      <c r="E1537" t="s">
        <v>50</v>
      </c>
      <c r="F1537">
        <v>52</v>
      </c>
      <c r="G1537" t="s">
        <v>72</v>
      </c>
      <c r="I1537" t="s">
        <v>73</v>
      </c>
      <c r="J1537" t="s">
        <v>52</v>
      </c>
      <c r="K1537" t="s">
        <v>52</v>
      </c>
      <c r="L1537" t="s">
        <v>52</v>
      </c>
      <c r="M1537">
        <v>3</v>
      </c>
      <c r="N1537" t="s">
        <v>63</v>
      </c>
      <c r="O1537">
        <v>1</v>
      </c>
      <c r="P1537" s="2">
        <v>2</v>
      </c>
      <c r="Q1537" t="s">
        <v>56</v>
      </c>
      <c r="R1537">
        <v>45</v>
      </c>
      <c r="S1537" s="5">
        <f t="shared" si="23"/>
        <v>0</v>
      </c>
      <c r="T1537" t="s">
        <v>57</v>
      </c>
      <c r="U1537" t="s">
        <v>53</v>
      </c>
      <c r="W1537" t="s">
        <v>53</v>
      </c>
      <c r="Y1537" t="s">
        <v>55</v>
      </c>
      <c r="Z1537" t="s">
        <v>52</v>
      </c>
      <c r="AA1537">
        <v>1</v>
      </c>
      <c r="AB1537" t="s">
        <v>72</v>
      </c>
      <c r="AD1537" t="s">
        <v>73</v>
      </c>
      <c r="AE1537" t="s">
        <v>52</v>
      </c>
      <c r="AF1537" t="s">
        <v>53</v>
      </c>
      <c r="AG1537" t="s">
        <v>52</v>
      </c>
      <c r="AH1537">
        <v>4</v>
      </c>
      <c r="AI1537" t="s">
        <v>83</v>
      </c>
      <c r="AJ1537" t="s">
        <v>53</v>
      </c>
    </row>
    <row r="1538" spans="1:49" hidden="1" x14ac:dyDescent="0.35">
      <c r="A1538" s="2" t="s">
        <v>503</v>
      </c>
      <c r="B1538">
        <v>17</v>
      </c>
      <c r="C1538">
        <v>1707</v>
      </c>
      <c r="D1538">
        <v>2</v>
      </c>
      <c r="E1538" t="s">
        <v>50</v>
      </c>
      <c r="F1538">
        <v>52</v>
      </c>
      <c r="G1538" t="s">
        <v>72</v>
      </c>
      <c r="I1538" t="s">
        <v>73</v>
      </c>
      <c r="J1538" t="s">
        <v>52</v>
      </c>
      <c r="K1538" t="s">
        <v>52</v>
      </c>
      <c r="L1538" t="s">
        <v>52</v>
      </c>
      <c r="M1538">
        <v>3</v>
      </c>
      <c r="N1538" t="s">
        <v>63</v>
      </c>
      <c r="O1538">
        <v>1</v>
      </c>
      <c r="P1538" s="2">
        <v>3</v>
      </c>
      <c r="Q1538" t="s">
        <v>50</v>
      </c>
      <c r="R1538">
        <v>24</v>
      </c>
      <c r="S1538" s="5">
        <f t="shared" si="23"/>
        <v>0</v>
      </c>
      <c r="T1538" t="s">
        <v>58</v>
      </c>
      <c r="U1538" t="s">
        <v>52</v>
      </c>
      <c r="V1538">
        <v>1</v>
      </c>
      <c r="W1538" t="s">
        <v>52</v>
      </c>
      <c r="X1538">
        <v>2</v>
      </c>
      <c r="Y1538" t="s">
        <v>59</v>
      </c>
      <c r="AB1538" t="s">
        <v>72</v>
      </c>
      <c r="AD1538" t="s">
        <v>52</v>
      </c>
      <c r="AE1538" t="s">
        <v>52</v>
      </c>
      <c r="AF1538" t="s">
        <v>52</v>
      </c>
      <c r="AG1538" t="s">
        <v>52</v>
      </c>
      <c r="AH1538">
        <v>15</v>
      </c>
      <c r="AI1538" t="s">
        <v>140</v>
      </c>
      <c r="AJ1538" t="s">
        <v>52</v>
      </c>
      <c r="AK1538" t="s">
        <v>95</v>
      </c>
      <c r="AM1538" t="s">
        <v>96</v>
      </c>
      <c r="AN1538" t="s">
        <v>52</v>
      </c>
      <c r="AP1538">
        <v>2624000</v>
      </c>
      <c r="AQ1538">
        <v>240000</v>
      </c>
      <c r="AR1538">
        <v>260000</v>
      </c>
      <c r="AS1538">
        <v>192000</v>
      </c>
      <c r="AT1538">
        <v>1920000</v>
      </c>
      <c r="AU1538">
        <v>360000</v>
      </c>
      <c r="AV1538">
        <v>0</v>
      </c>
      <c r="AW1538">
        <v>5596000</v>
      </c>
    </row>
    <row r="1539" spans="1:49" x14ac:dyDescent="0.35">
      <c r="A1539" s="2" t="s">
        <v>503</v>
      </c>
      <c r="B1539">
        <v>17</v>
      </c>
      <c r="C1539">
        <v>1707</v>
      </c>
      <c r="D1539">
        <v>2</v>
      </c>
      <c r="E1539" t="s">
        <v>50</v>
      </c>
      <c r="F1539">
        <v>52</v>
      </c>
      <c r="G1539" t="s">
        <v>72</v>
      </c>
      <c r="I1539" t="s">
        <v>73</v>
      </c>
      <c r="J1539" t="s">
        <v>52</v>
      </c>
      <c r="K1539" t="s">
        <v>52</v>
      </c>
      <c r="L1539" t="s">
        <v>52</v>
      </c>
      <c r="M1539">
        <v>3</v>
      </c>
      <c r="N1539" t="s">
        <v>63</v>
      </c>
      <c r="O1539">
        <v>1</v>
      </c>
      <c r="P1539" s="6">
        <v>5</v>
      </c>
      <c r="Q1539" t="s">
        <v>56</v>
      </c>
      <c r="R1539">
        <v>16</v>
      </c>
      <c r="S1539" s="5">
        <f t="shared" ref="S1539:S1602" si="24">IF(AND(R1539&gt;=6, R1539&lt;=17, T1539="Child"),1,0)</f>
        <v>1</v>
      </c>
      <c r="T1539" t="s">
        <v>58</v>
      </c>
      <c r="U1539" t="s">
        <v>52</v>
      </c>
      <c r="V1539">
        <v>1</v>
      </c>
      <c r="W1539" t="s">
        <v>52</v>
      </c>
      <c r="X1539">
        <v>2</v>
      </c>
      <c r="Y1539" t="s">
        <v>59</v>
      </c>
      <c r="AB1539" t="s">
        <v>72</v>
      </c>
      <c r="AD1539" t="s">
        <v>73</v>
      </c>
      <c r="AE1539" t="s">
        <v>52</v>
      </c>
      <c r="AF1539" t="s">
        <v>52</v>
      </c>
      <c r="AG1539" t="s">
        <v>52</v>
      </c>
      <c r="AH1539">
        <v>11</v>
      </c>
      <c r="AI1539" t="s">
        <v>94</v>
      </c>
      <c r="AJ1539" t="s">
        <v>52</v>
      </c>
      <c r="AK1539" t="s">
        <v>108</v>
      </c>
      <c r="AM1539" t="s">
        <v>62</v>
      </c>
      <c r="AN1539" t="s">
        <v>52</v>
      </c>
      <c r="AP1539">
        <v>0</v>
      </c>
      <c r="AQ1539">
        <v>720000</v>
      </c>
      <c r="AR1539">
        <v>40000</v>
      </c>
      <c r="AS1539">
        <v>115000</v>
      </c>
      <c r="AT1539">
        <v>0</v>
      </c>
      <c r="AU1539">
        <v>472500</v>
      </c>
      <c r="AV1539">
        <v>20000</v>
      </c>
      <c r="AW1539">
        <v>1367500</v>
      </c>
    </row>
    <row r="1540" spans="1:49" hidden="1" x14ac:dyDescent="0.35">
      <c r="A1540" s="2" t="s">
        <v>504</v>
      </c>
      <c r="B1540">
        <v>14</v>
      </c>
      <c r="C1540">
        <v>1405</v>
      </c>
      <c r="D1540">
        <v>2</v>
      </c>
      <c r="E1540" t="s">
        <v>50</v>
      </c>
      <c r="F1540">
        <v>35</v>
      </c>
      <c r="G1540" t="s">
        <v>72</v>
      </c>
      <c r="I1540" t="s">
        <v>73</v>
      </c>
      <c r="J1540" t="s">
        <v>52</v>
      </c>
      <c r="K1540" t="s">
        <v>52</v>
      </c>
      <c r="L1540" t="s">
        <v>52</v>
      </c>
      <c r="M1540">
        <v>6</v>
      </c>
      <c r="N1540" t="s">
        <v>79</v>
      </c>
      <c r="O1540">
        <v>2</v>
      </c>
      <c r="P1540" s="2">
        <v>1</v>
      </c>
      <c r="Q1540" t="s">
        <v>50</v>
      </c>
      <c r="R1540">
        <v>35</v>
      </c>
      <c r="S1540" s="5">
        <f t="shared" si="24"/>
        <v>0</v>
      </c>
      <c r="T1540" t="s">
        <v>54</v>
      </c>
      <c r="U1540" t="s">
        <v>53</v>
      </c>
      <c r="W1540" t="s">
        <v>53</v>
      </c>
      <c r="Y1540" t="s">
        <v>55</v>
      </c>
      <c r="Z1540" t="s">
        <v>52</v>
      </c>
      <c r="AA1540">
        <v>2</v>
      </c>
      <c r="AB1540" t="s">
        <v>72</v>
      </c>
      <c r="AD1540" t="s">
        <v>73</v>
      </c>
      <c r="AE1540" t="s">
        <v>52</v>
      </c>
      <c r="AF1540" t="s">
        <v>52</v>
      </c>
      <c r="AG1540" t="s">
        <v>52</v>
      </c>
      <c r="AH1540">
        <v>6</v>
      </c>
      <c r="AI1540" t="s">
        <v>79</v>
      </c>
      <c r="AJ1540" t="s">
        <v>53</v>
      </c>
    </row>
    <row r="1541" spans="1:49" hidden="1" x14ac:dyDescent="0.35">
      <c r="A1541" s="2" t="s">
        <v>504</v>
      </c>
      <c r="B1541">
        <v>14</v>
      </c>
      <c r="C1541">
        <v>1405</v>
      </c>
      <c r="D1541">
        <v>2</v>
      </c>
      <c r="E1541" t="s">
        <v>50</v>
      </c>
      <c r="F1541">
        <v>35</v>
      </c>
      <c r="G1541" t="s">
        <v>72</v>
      </c>
      <c r="I1541" t="s">
        <v>73</v>
      </c>
      <c r="J1541" t="s">
        <v>52</v>
      </c>
      <c r="K1541" t="s">
        <v>52</v>
      </c>
      <c r="L1541" t="s">
        <v>52</v>
      </c>
      <c r="M1541">
        <v>6</v>
      </c>
      <c r="N1541" t="s">
        <v>79</v>
      </c>
      <c r="O1541">
        <v>2</v>
      </c>
      <c r="P1541" s="2">
        <v>2</v>
      </c>
      <c r="Q1541" t="s">
        <v>56</v>
      </c>
      <c r="R1541">
        <v>35</v>
      </c>
      <c r="S1541" s="5">
        <f t="shared" si="24"/>
        <v>0</v>
      </c>
      <c r="T1541" t="s">
        <v>57</v>
      </c>
      <c r="U1541" t="s">
        <v>53</v>
      </c>
      <c r="W1541" t="s">
        <v>53</v>
      </c>
      <c r="Y1541" t="s">
        <v>55</v>
      </c>
      <c r="Z1541" t="s">
        <v>52</v>
      </c>
      <c r="AA1541">
        <v>1</v>
      </c>
      <c r="AB1541" t="s">
        <v>72</v>
      </c>
      <c r="AD1541" t="s">
        <v>73</v>
      </c>
      <c r="AE1541" t="s">
        <v>52</v>
      </c>
      <c r="AF1541" t="s">
        <v>52</v>
      </c>
      <c r="AG1541" t="s">
        <v>52</v>
      </c>
      <c r="AH1541">
        <v>4</v>
      </c>
      <c r="AI1541" t="s">
        <v>78</v>
      </c>
      <c r="AJ1541" t="s">
        <v>53</v>
      </c>
    </row>
    <row r="1542" spans="1:49" hidden="1" x14ac:dyDescent="0.35">
      <c r="A1542" s="2" t="s">
        <v>504</v>
      </c>
      <c r="B1542">
        <v>14</v>
      </c>
      <c r="C1542">
        <v>1405</v>
      </c>
      <c r="D1542">
        <v>2</v>
      </c>
      <c r="E1542" t="s">
        <v>50</v>
      </c>
      <c r="F1542">
        <v>35</v>
      </c>
      <c r="G1542" t="s">
        <v>72</v>
      </c>
      <c r="I1542" t="s">
        <v>73</v>
      </c>
      <c r="J1542" t="s">
        <v>52</v>
      </c>
      <c r="K1542" t="s">
        <v>52</v>
      </c>
      <c r="L1542" t="s">
        <v>52</v>
      </c>
      <c r="M1542">
        <v>6</v>
      </c>
      <c r="N1542" t="s">
        <v>79</v>
      </c>
      <c r="O1542">
        <v>2</v>
      </c>
      <c r="P1542" s="2">
        <v>3</v>
      </c>
      <c r="Q1542" t="s">
        <v>56</v>
      </c>
      <c r="R1542">
        <v>70</v>
      </c>
      <c r="S1542" s="5">
        <f t="shared" si="24"/>
        <v>0</v>
      </c>
      <c r="T1542" t="s">
        <v>125</v>
      </c>
      <c r="U1542" t="s">
        <v>53</v>
      </c>
      <c r="W1542" t="s">
        <v>53</v>
      </c>
      <c r="Y1542" t="s">
        <v>122</v>
      </c>
      <c r="AB1542" t="s">
        <v>72</v>
      </c>
      <c r="AD1542" t="s">
        <v>73</v>
      </c>
      <c r="AE1542" t="s">
        <v>53</v>
      </c>
      <c r="AF1542" t="s">
        <v>53</v>
      </c>
      <c r="AG1542" t="s">
        <v>53</v>
      </c>
    </row>
    <row r="1543" spans="1:49" x14ac:dyDescent="0.35">
      <c r="A1543" s="2" t="s">
        <v>504</v>
      </c>
      <c r="B1543">
        <v>14</v>
      </c>
      <c r="C1543">
        <v>1405</v>
      </c>
      <c r="D1543">
        <v>2</v>
      </c>
      <c r="E1543" t="s">
        <v>50</v>
      </c>
      <c r="F1543">
        <v>35</v>
      </c>
      <c r="G1543" t="s">
        <v>72</v>
      </c>
      <c r="I1543" t="s">
        <v>73</v>
      </c>
      <c r="J1543" t="s">
        <v>52</v>
      </c>
      <c r="K1543" t="s">
        <v>52</v>
      </c>
      <c r="L1543" t="s">
        <v>52</v>
      </c>
      <c r="M1543">
        <v>6</v>
      </c>
      <c r="N1543" t="s">
        <v>79</v>
      </c>
      <c r="O1543">
        <v>2</v>
      </c>
      <c r="P1543" s="6">
        <v>4</v>
      </c>
      <c r="Q1543" t="s">
        <v>50</v>
      </c>
      <c r="R1543">
        <v>13</v>
      </c>
      <c r="S1543" s="5">
        <f t="shared" si="24"/>
        <v>1</v>
      </c>
      <c r="T1543" t="s">
        <v>58</v>
      </c>
      <c r="U1543" t="s">
        <v>52</v>
      </c>
      <c r="V1543">
        <v>1</v>
      </c>
      <c r="W1543" t="s">
        <v>52</v>
      </c>
      <c r="X1543">
        <v>2</v>
      </c>
      <c r="Y1543" t="s">
        <v>59</v>
      </c>
      <c r="AB1543" t="s">
        <v>72</v>
      </c>
      <c r="AD1543" t="s">
        <v>73</v>
      </c>
      <c r="AE1543" t="s">
        <v>52</v>
      </c>
      <c r="AF1543" t="s">
        <v>52</v>
      </c>
      <c r="AG1543" t="s">
        <v>52</v>
      </c>
      <c r="AH1543">
        <v>7</v>
      </c>
      <c r="AI1543" t="s">
        <v>86</v>
      </c>
      <c r="AJ1543" t="s">
        <v>52</v>
      </c>
      <c r="AK1543" t="s">
        <v>90</v>
      </c>
      <c r="AM1543" t="s">
        <v>62</v>
      </c>
      <c r="AN1543" t="s">
        <v>52</v>
      </c>
      <c r="AP1543">
        <v>286000</v>
      </c>
      <c r="AQ1543">
        <v>1440000</v>
      </c>
      <c r="AR1543">
        <v>20000</v>
      </c>
      <c r="AS1543">
        <v>5000</v>
      </c>
      <c r="AT1543">
        <v>0</v>
      </c>
      <c r="AU1543">
        <v>0</v>
      </c>
      <c r="AV1543">
        <v>0</v>
      </c>
      <c r="AW1543">
        <v>1751000</v>
      </c>
    </row>
    <row r="1544" spans="1:49" x14ac:dyDescent="0.35">
      <c r="A1544" s="2" t="s">
        <v>504</v>
      </c>
      <c r="B1544">
        <v>14</v>
      </c>
      <c r="C1544">
        <v>1405</v>
      </c>
      <c r="D1544">
        <v>2</v>
      </c>
      <c r="E1544" t="s">
        <v>50</v>
      </c>
      <c r="F1544">
        <v>35</v>
      </c>
      <c r="G1544" t="s">
        <v>72</v>
      </c>
      <c r="I1544" t="s">
        <v>73</v>
      </c>
      <c r="J1544" t="s">
        <v>52</v>
      </c>
      <c r="K1544" t="s">
        <v>52</v>
      </c>
      <c r="L1544" t="s">
        <v>52</v>
      </c>
      <c r="M1544">
        <v>6</v>
      </c>
      <c r="N1544" t="s">
        <v>79</v>
      </c>
      <c r="O1544">
        <v>2</v>
      </c>
      <c r="P1544" s="6">
        <v>5</v>
      </c>
      <c r="Q1544" t="s">
        <v>56</v>
      </c>
      <c r="R1544">
        <v>10</v>
      </c>
      <c r="S1544" s="5">
        <f t="shared" si="24"/>
        <v>1</v>
      </c>
      <c r="T1544" t="s">
        <v>58</v>
      </c>
      <c r="U1544" t="s">
        <v>52</v>
      </c>
      <c r="V1544">
        <v>1</v>
      </c>
      <c r="W1544" t="s">
        <v>52</v>
      </c>
      <c r="X1544">
        <v>2</v>
      </c>
      <c r="AB1544" t="s">
        <v>72</v>
      </c>
      <c r="AD1544" t="s">
        <v>73</v>
      </c>
      <c r="AE1544" t="s">
        <v>52</v>
      </c>
      <c r="AF1544" t="s">
        <v>52</v>
      </c>
      <c r="AG1544" t="s">
        <v>52</v>
      </c>
      <c r="AH1544">
        <v>5</v>
      </c>
      <c r="AI1544" t="s">
        <v>78</v>
      </c>
      <c r="AJ1544" t="s">
        <v>52</v>
      </c>
      <c r="AK1544" t="s">
        <v>88</v>
      </c>
      <c r="AM1544" t="s">
        <v>62</v>
      </c>
      <c r="AN1544" t="s">
        <v>53</v>
      </c>
      <c r="AP1544">
        <v>0</v>
      </c>
      <c r="AQ1544">
        <v>286000</v>
      </c>
      <c r="AR1544">
        <v>20000</v>
      </c>
      <c r="AS1544">
        <v>5000</v>
      </c>
      <c r="AT1544">
        <v>0</v>
      </c>
      <c r="AU1544">
        <v>0</v>
      </c>
      <c r="AV1544">
        <v>0</v>
      </c>
      <c r="AW1544">
        <v>311000</v>
      </c>
    </row>
    <row r="1545" spans="1:49" hidden="1" x14ac:dyDescent="0.35">
      <c r="A1545" s="2" t="s">
        <v>505</v>
      </c>
      <c r="B1545">
        <v>21</v>
      </c>
      <c r="C1545">
        <v>2107</v>
      </c>
      <c r="D1545">
        <v>2</v>
      </c>
      <c r="E1545" t="s">
        <v>50</v>
      </c>
      <c r="F1545">
        <v>44</v>
      </c>
      <c r="G1545" t="s">
        <v>72</v>
      </c>
      <c r="I1545" t="s">
        <v>73</v>
      </c>
      <c r="J1545" t="s">
        <v>52</v>
      </c>
      <c r="K1545" t="s">
        <v>52</v>
      </c>
      <c r="L1545" t="s">
        <v>52</v>
      </c>
      <c r="M1545">
        <v>7</v>
      </c>
      <c r="N1545" t="s">
        <v>79</v>
      </c>
      <c r="O1545">
        <v>4</v>
      </c>
      <c r="P1545" s="2">
        <v>1</v>
      </c>
      <c r="Q1545" t="s">
        <v>50</v>
      </c>
      <c r="R1545">
        <v>44</v>
      </c>
      <c r="S1545" s="5">
        <f t="shared" si="24"/>
        <v>0</v>
      </c>
      <c r="T1545" t="s">
        <v>54</v>
      </c>
      <c r="U1545" t="s">
        <v>53</v>
      </c>
      <c r="W1545" t="s">
        <v>53</v>
      </c>
      <c r="Y1545" t="s">
        <v>55</v>
      </c>
      <c r="Z1545" t="s">
        <v>52</v>
      </c>
      <c r="AA1545">
        <v>2</v>
      </c>
      <c r="AB1545" t="s">
        <v>72</v>
      </c>
      <c r="AD1545" t="s">
        <v>73</v>
      </c>
      <c r="AE1545" t="s">
        <v>52</v>
      </c>
      <c r="AF1545" t="s">
        <v>52</v>
      </c>
      <c r="AG1545" t="s">
        <v>52</v>
      </c>
      <c r="AH1545">
        <v>7</v>
      </c>
      <c r="AI1545" t="s">
        <v>79</v>
      </c>
      <c r="AJ1545" t="s">
        <v>53</v>
      </c>
    </row>
    <row r="1546" spans="1:49" hidden="1" x14ac:dyDescent="0.35">
      <c r="A1546" s="2" t="s">
        <v>505</v>
      </c>
      <c r="B1546">
        <v>21</v>
      </c>
      <c r="C1546">
        <v>2107</v>
      </c>
      <c r="D1546">
        <v>2</v>
      </c>
      <c r="E1546" t="s">
        <v>50</v>
      </c>
      <c r="F1546">
        <v>44</v>
      </c>
      <c r="G1546" t="s">
        <v>72</v>
      </c>
      <c r="I1546" t="s">
        <v>73</v>
      </c>
      <c r="J1546" t="s">
        <v>52</v>
      </c>
      <c r="K1546" t="s">
        <v>52</v>
      </c>
      <c r="L1546" t="s">
        <v>52</v>
      </c>
      <c r="M1546">
        <v>7</v>
      </c>
      <c r="N1546" t="s">
        <v>79</v>
      </c>
      <c r="O1546">
        <v>4</v>
      </c>
      <c r="P1546" s="2">
        <v>2</v>
      </c>
      <c r="Q1546" t="s">
        <v>56</v>
      </c>
      <c r="R1546">
        <v>39</v>
      </c>
      <c r="S1546" s="5">
        <f t="shared" si="24"/>
        <v>0</v>
      </c>
      <c r="T1546" t="s">
        <v>57</v>
      </c>
      <c r="U1546" t="s">
        <v>53</v>
      </c>
      <c r="W1546" t="s">
        <v>53</v>
      </c>
      <c r="Y1546" t="s">
        <v>55</v>
      </c>
      <c r="Z1546" t="s">
        <v>52</v>
      </c>
      <c r="AA1546">
        <v>1</v>
      </c>
      <c r="AB1546" t="s">
        <v>72</v>
      </c>
      <c r="AD1546" t="s">
        <v>73</v>
      </c>
      <c r="AE1546" t="s">
        <v>52</v>
      </c>
      <c r="AF1546" t="s">
        <v>52</v>
      </c>
      <c r="AG1546" t="s">
        <v>52</v>
      </c>
      <c r="AH1546">
        <v>5</v>
      </c>
      <c r="AI1546" t="s">
        <v>83</v>
      </c>
      <c r="AJ1546" t="s">
        <v>53</v>
      </c>
    </row>
    <row r="1547" spans="1:49" x14ac:dyDescent="0.35">
      <c r="A1547" s="2" t="s">
        <v>505</v>
      </c>
      <c r="B1547">
        <v>21</v>
      </c>
      <c r="C1547">
        <v>2107</v>
      </c>
      <c r="D1547">
        <v>2</v>
      </c>
      <c r="E1547" t="s">
        <v>50</v>
      </c>
      <c r="F1547">
        <v>44</v>
      </c>
      <c r="G1547" t="s">
        <v>72</v>
      </c>
      <c r="I1547" t="s">
        <v>73</v>
      </c>
      <c r="J1547" t="s">
        <v>52</v>
      </c>
      <c r="K1547" t="s">
        <v>52</v>
      </c>
      <c r="L1547" t="s">
        <v>52</v>
      </c>
      <c r="M1547">
        <v>7</v>
      </c>
      <c r="N1547" t="s">
        <v>79</v>
      </c>
      <c r="O1547">
        <v>4</v>
      </c>
      <c r="P1547" s="6">
        <v>3</v>
      </c>
      <c r="Q1547" t="s">
        <v>50</v>
      </c>
      <c r="R1547">
        <v>17</v>
      </c>
      <c r="S1547" s="5">
        <f t="shared" si="24"/>
        <v>1</v>
      </c>
      <c r="T1547" t="s">
        <v>58</v>
      </c>
      <c r="U1547" t="s">
        <v>52</v>
      </c>
      <c r="V1547">
        <v>1</v>
      </c>
      <c r="W1547" t="s">
        <v>53</v>
      </c>
      <c r="Y1547" t="s">
        <v>59</v>
      </c>
      <c r="AB1547" t="s">
        <v>72</v>
      </c>
      <c r="AD1547" t="s">
        <v>73</v>
      </c>
      <c r="AE1547" t="s">
        <v>52</v>
      </c>
      <c r="AF1547" t="s">
        <v>52</v>
      </c>
      <c r="AG1547" t="s">
        <v>52</v>
      </c>
      <c r="AH1547">
        <v>8</v>
      </c>
      <c r="AI1547" t="s">
        <v>86</v>
      </c>
      <c r="AJ1547" t="s">
        <v>53</v>
      </c>
      <c r="AO1547" t="s">
        <v>190</v>
      </c>
    </row>
    <row r="1548" spans="1:49" x14ac:dyDescent="0.35">
      <c r="A1548" s="2" t="s">
        <v>505</v>
      </c>
      <c r="B1548">
        <v>21</v>
      </c>
      <c r="C1548">
        <v>2107</v>
      </c>
      <c r="D1548">
        <v>2</v>
      </c>
      <c r="E1548" t="s">
        <v>50</v>
      </c>
      <c r="F1548">
        <v>44</v>
      </c>
      <c r="G1548" t="s">
        <v>72</v>
      </c>
      <c r="I1548" t="s">
        <v>73</v>
      </c>
      <c r="J1548" t="s">
        <v>52</v>
      </c>
      <c r="K1548" t="s">
        <v>52</v>
      </c>
      <c r="L1548" t="s">
        <v>52</v>
      </c>
      <c r="M1548">
        <v>7</v>
      </c>
      <c r="N1548" t="s">
        <v>79</v>
      </c>
      <c r="O1548">
        <v>4</v>
      </c>
      <c r="P1548" s="6">
        <v>4</v>
      </c>
      <c r="Q1548" t="s">
        <v>50</v>
      </c>
      <c r="R1548">
        <v>14</v>
      </c>
      <c r="S1548" s="5">
        <f t="shared" si="24"/>
        <v>1</v>
      </c>
      <c r="T1548" t="s">
        <v>58</v>
      </c>
      <c r="U1548" t="s">
        <v>52</v>
      </c>
      <c r="V1548">
        <v>1</v>
      </c>
      <c r="W1548" t="s">
        <v>53</v>
      </c>
      <c r="Y1548" t="s">
        <v>59</v>
      </c>
      <c r="AB1548" t="s">
        <v>72</v>
      </c>
      <c r="AD1548" t="s">
        <v>73</v>
      </c>
      <c r="AE1548" t="s">
        <v>52</v>
      </c>
      <c r="AF1548" t="s">
        <v>52</v>
      </c>
      <c r="AG1548" t="s">
        <v>52</v>
      </c>
      <c r="AH1548">
        <v>6</v>
      </c>
      <c r="AI1548" t="s">
        <v>78</v>
      </c>
      <c r="AJ1548" t="s">
        <v>53</v>
      </c>
      <c r="AO1548" t="s">
        <v>190</v>
      </c>
    </row>
    <row r="1549" spans="1:49" x14ac:dyDescent="0.35">
      <c r="A1549" s="2" t="s">
        <v>505</v>
      </c>
      <c r="B1549">
        <v>21</v>
      </c>
      <c r="C1549">
        <v>2107</v>
      </c>
      <c r="D1549">
        <v>2</v>
      </c>
      <c r="E1549" t="s">
        <v>50</v>
      </c>
      <c r="F1549">
        <v>44</v>
      </c>
      <c r="G1549" t="s">
        <v>72</v>
      </c>
      <c r="I1549" t="s">
        <v>73</v>
      </c>
      <c r="J1549" t="s">
        <v>52</v>
      </c>
      <c r="K1549" t="s">
        <v>52</v>
      </c>
      <c r="L1549" t="s">
        <v>52</v>
      </c>
      <c r="M1549">
        <v>7</v>
      </c>
      <c r="N1549" t="s">
        <v>79</v>
      </c>
      <c r="O1549">
        <v>4</v>
      </c>
      <c r="P1549" s="6">
        <v>5</v>
      </c>
      <c r="Q1549" t="s">
        <v>56</v>
      </c>
      <c r="R1549">
        <v>12</v>
      </c>
      <c r="S1549" s="5">
        <f t="shared" si="24"/>
        <v>1</v>
      </c>
      <c r="T1549" t="s">
        <v>58</v>
      </c>
      <c r="U1549" t="s">
        <v>52</v>
      </c>
      <c r="V1549">
        <v>1</v>
      </c>
      <c r="W1549" t="s">
        <v>53</v>
      </c>
      <c r="AB1549" t="s">
        <v>72</v>
      </c>
      <c r="AD1549" t="s">
        <v>73</v>
      </c>
      <c r="AE1549" t="s">
        <v>52</v>
      </c>
      <c r="AF1549" t="s">
        <v>52</v>
      </c>
      <c r="AG1549" t="s">
        <v>52</v>
      </c>
      <c r="AH1549">
        <v>6</v>
      </c>
      <c r="AI1549" t="s">
        <v>78</v>
      </c>
      <c r="AJ1549" t="s">
        <v>53</v>
      </c>
      <c r="AO1549" t="s">
        <v>190</v>
      </c>
    </row>
    <row r="1550" spans="1:49" hidden="1" x14ac:dyDescent="0.35">
      <c r="A1550" s="2" t="s">
        <v>505</v>
      </c>
      <c r="B1550">
        <v>21</v>
      </c>
      <c r="C1550">
        <v>2107</v>
      </c>
      <c r="D1550">
        <v>2</v>
      </c>
      <c r="E1550" t="s">
        <v>50</v>
      </c>
      <c r="F1550">
        <v>44</v>
      </c>
      <c r="G1550" t="s">
        <v>72</v>
      </c>
      <c r="I1550" t="s">
        <v>73</v>
      </c>
      <c r="J1550" t="s">
        <v>52</v>
      </c>
      <c r="K1550" t="s">
        <v>52</v>
      </c>
      <c r="L1550" t="s">
        <v>52</v>
      </c>
      <c r="M1550">
        <v>7</v>
      </c>
      <c r="N1550" t="s">
        <v>79</v>
      </c>
      <c r="O1550">
        <v>4</v>
      </c>
      <c r="P1550" s="2">
        <v>6</v>
      </c>
      <c r="Q1550" t="s">
        <v>50</v>
      </c>
      <c r="R1550">
        <v>11</v>
      </c>
      <c r="S1550" s="5">
        <f t="shared" si="24"/>
        <v>0</v>
      </c>
      <c r="T1550" t="s">
        <v>409</v>
      </c>
      <c r="U1550" t="s">
        <v>52</v>
      </c>
      <c r="V1550">
        <v>1</v>
      </c>
      <c r="W1550" t="s">
        <v>52</v>
      </c>
      <c r="X1550">
        <v>2</v>
      </c>
      <c r="AB1550" t="s">
        <v>72</v>
      </c>
      <c r="AD1550" t="s">
        <v>73</v>
      </c>
      <c r="AE1550" t="s">
        <v>52</v>
      </c>
      <c r="AF1550" t="s">
        <v>52</v>
      </c>
      <c r="AG1550" t="s">
        <v>52</v>
      </c>
      <c r="AH1550">
        <v>4</v>
      </c>
      <c r="AI1550" t="s">
        <v>63</v>
      </c>
      <c r="AJ1550" t="s">
        <v>52</v>
      </c>
      <c r="AK1550" t="s">
        <v>64</v>
      </c>
      <c r="AM1550" t="s">
        <v>62</v>
      </c>
      <c r="AN1550" t="s">
        <v>53</v>
      </c>
      <c r="AP1550">
        <v>0</v>
      </c>
      <c r="AQ1550">
        <v>0</v>
      </c>
      <c r="AR1550">
        <v>10000</v>
      </c>
      <c r="AS1550">
        <v>45000</v>
      </c>
      <c r="AT1550">
        <v>0</v>
      </c>
      <c r="AU1550">
        <v>220000</v>
      </c>
      <c r="AV1550">
        <v>0</v>
      </c>
      <c r="AW1550">
        <v>275000</v>
      </c>
    </row>
    <row r="1551" spans="1:49" hidden="1" x14ac:dyDescent="0.35">
      <c r="A1551" s="2" t="s">
        <v>506</v>
      </c>
      <c r="B1551">
        <v>12</v>
      </c>
      <c r="C1551">
        <v>1206</v>
      </c>
      <c r="D1551">
        <v>1</v>
      </c>
      <c r="E1551" t="s">
        <v>56</v>
      </c>
      <c r="F1551">
        <v>50</v>
      </c>
      <c r="G1551" t="s">
        <v>72</v>
      </c>
      <c r="I1551" t="s">
        <v>73</v>
      </c>
      <c r="J1551" t="s">
        <v>52</v>
      </c>
      <c r="K1551" t="s">
        <v>52</v>
      </c>
      <c r="L1551" t="s">
        <v>52</v>
      </c>
      <c r="M1551">
        <v>2</v>
      </c>
      <c r="N1551" t="s">
        <v>97</v>
      </c>
      <c r="O1551">
        <v>2</v>
      </c>
      <c r="P1551" s="2">
        <v>1</v>
      </c>
      <c r="Q1551" t="s">
        <v>56</v>
      </c>
      <c r="R1551">
        <v>50</v>
      </c>
      <c r="S1551" s="5">
        <f t="shared" si="24"/>
        <v>0</v>
      </c>
      <c r="T1551" t="s">
        <v>54</v>
      </c>
      <c r="U1551" t="s">
        <v>53</v>
      </c>
      <c r="W1551" t="s">
        <v>53</v>
      </c>
      <c r="Y1551" t="s">
        <v>55</v>
      </c>
      <c r="Z1551" t="s">
        <v>52</v>
      </c>
      <c r="AA1551">
        <v>2</v>
      </c>
      <c r="AB1551" t="s">
        <v>72</v>
      </c>
      <c r="AD1551" t="s">
        <v>73</v>
      </c>
      <c r="AE1551" t="s">
        <v>52</v>
      </c>
      <c r="AF1551" t="s">
        <v>52</v>
      </c>
      <c r="AG1551" t="s">
        <v>52</v>
      </c>
      <c r="AH1551">
        <v>2</v>
      </c>
      <c r="AI1551" t="s">
        <v>97</v>
      </c>
      <c r="AJ1551" t="s">
        <v>53</v>
      </c>
    </row>
    <row r="1552" spans="1:49" hidden="1" x14ac:dyDescent="0.35">
      <c r="A1552" s="2" t="s">
        <v>506</v>
      </c>
      <c r="B1552">
        <v>12</v>
      </c>
      <c r="C1552">
        <v>1206</v>
      </c>
      <c r="D1552">
        <v>1</v>
      </c>
      <c r="E1552" t="s">
        <v>56</v>
      </c>
      <c r="F1552">
        <v>50</v>
      </c>
      <c r="G1552" t="s">
        <v>72</v>
      </c>
      <c r="I1552" t="s">
        <v>73</v>
      </c>
      <c r="J1552" t="s">
        <v>52</v>
      </c>
      <c r="K1552" t="s">
        <v>52</v>
      </c>
      <c r="L1552" t="s">
        <v>52</v>
      </c>
      <c r="M1552">
        <v>2</v>
      </c>
      <c r="N1552" t="s">
        <v>97</v>
      </c>
      <c r="O1552">
        <v>2</v>
      </c>
      <c r="P1552" s="2">
        <v>2</v>
      </c>
      <c r="Q1552" t="s">
        <v>50</v>
      </c>
      <c r="R1552">
        <v>39</v>
      </c>
      <c r="S1552" s="5">
        <f t="shared" si="24"/>
        <v>0</v>
      </c>
      <c r="T1552" t="s">
        <v>57</v>
      </c>
      <c r="U1552" t="s">
        <v>53</v>
      </c>
      <c r="W1552" t="s">
        <v>53</v>
      </c>
      <c r="Y1552" t="s">
        <v>55</v>
      </c>
      <c r="Z1552" t="s">
        <v>52</v>
      </c>
      <c r="AA1552">
        <v>1</v>
      </c>
      <c r="AB1552" t="s">
        <v>72</v>
      </c>
      <c r="AD1552" t="s">
        <v>73</v>
      </c>
      <c r="AE1552" t="s">
        <v>52</v>
      </c>
      <c r="AF1552" t="s">
        <v>52</v>
      </c>
      <c r="AG1552" t="s">
        <v>52</v>
      </c>
      <c r="AH1552">
        <v>11</v>
      </c>
      <c r="AI1552" t="s">
        <v>100</v>
      </c>
      <c r="AJ1552" t="s">
        <v>53</v>
      </c>
    </row>
    <row r="1553" spans="1:49" hidden="1" x14ac:dyDescent="0.35">
      <c r="A1553" s="2" t="s">
        <v>506</v>
      </c>
      <c r="B1553">
        <v>12</v>
      </c>
      <c r="C1553">
        <v>1206</v>
      </c>
      <c r="D1553">
        <v>1</v>
      </c>
      <c r="E1553" t="s">
        <v>56</v>
      </c>
      <c r="F1553">
        <v>50</v>
      </c>
      <c r="G1553" t="s">
        <v>72</v>
      </c>
      <c r="I1553" t="s">
        <v>73</v>
      </c>
      <c r="J1553" t="s">
        <v>52</v>
      </c>
      <c r="K1553" t="s">
        <v>52</v>
      </c>
      <c r="L1553" t="s">
        <v>52</v>
      </c>
      <c r="M1553">
        <v>2</v>
      </c>
      <c r="N1553" t="s">
        <v>97</v>
      </c>
      <c r="O1553">
        <v>2</v>
      </c>
      <c r="P1553" s="2">
        <v>3</v>
      </c>
      <c r="Q1553" t="s">
        <v>50</v>
      </c>
      <c r="R1553">
        <v>25</v>
      </c>
      <c r="S1553" s="5">
        <f t="shared" si="24"/>
        <v>0</v>
      </c>
      <c r="T1553" t="s">
        <v>58</v>
      </c>
      <c r="U1553" t="s">
        <v>53</v>
      </c>
      <c r="W1553" t="s">
        <v>52</v>
      </c>
      <c r="X1553">
        <v>1</v>
      </c>
      <c r="Y1553" t="s">
        <v>59</v>
      </c>
      <c r="AB1553" t="s">
        <v>72</v>
      </c>
      <c r="AD1553" t="s">
        <v>73</v>
      </c>
      <c r="AE1553" t="s">
        <v>52</v>
      </c>
      <c r="AF1553" t="s">
        <v>52</v>
      </c>
      <c r="AG1553" t="s">
        <v>52</v>
      </c>
      <c r="AH1553">
        <v>8</v>
      </c>
      <c r="AI1553" t="s">
        <v>86</v>
      </c>
      <c r="AJ1553" t="s">
        <v>53</v>
      </c>
    </row>
    <row r="1554" spans="1:49" hidden="1" x14ac:dyDescent="0.35">
      <c r="A1554" s="2" t="s">
        <v>506</v>
      </c>
      <c r="B1554">
        <v>12</v>
      </c>
      <c r="C1554">
        <v>1206</v>
      </c>
      <c r="D1554">
        <v>1</v>
      </c>
      <c r="E1554" t="s">
        <v>56</v>
      </c>
      <c r="F1554">
        <v>50</v>
      </c>
      <c r="G1554" t="s">
        <v>72</v>
      </c>
      <c r="I1554" t="s">
        <v>73</v>
      </c>
      <c r="J1554" t="s">
        <v>52</v>
      </c>
      <c r="K1554" t="s">
        <v>52</v>
      </c>
      <c r="L1554" t="s">
        <v>52</v>
      </c>
      <c r="M1554">
        <v>2</v>
      </c>
      <c r="N1554" t="s">
        <v>97</v>
      </c>
      <c r="O1554">
        <v>2</v>
      </c>
      <c r="P1554" s="2">
        <v>4</v>
      </c>
      <c r="Q1554" t="s">
        <v>50</v>
      </c>
      <c r="R1554">
        <v>19</v>
      </c>
      <c r="S1554" s="5">
        <f t="shared" si="24"/>
        <v>0</v>
      </c>
      <c r="T1554" t="s">
        <v>58</v>
      </c>
      <c r="U1554" t="s">
        <v>53</v>
      </c>
      <c r="W1554" t="s">
        <v>52</v>
      </c>
      <c r="X1554">
        <v>1</v>
      </c>
      <c r="Y1554" t="s">
        <v>59</v>
      </c>
      <c r="AB1554" t="s">
        <v>72</v>
      </c>
      <c r="AD1554" t="s">
        <v>52</v>
      </c>
      <c r="AE1554" t="s">
        <v>52</v>
      </c>
      <c r="AF1554" t="s">
        <v>52</v>
      </c>
      <c r="AG1554" t="s">
        <v>52</v>
      </c>
      <c r="AH1554">
        <v>8</v>
      </c>
      <c r="AI1554" t="s">
        <v>86</v>
      </c>
      <c r="AJ1554" t="s">
        <v>53</v>
      </c>
    </row>
    <row r="1555" spans="1:49" x14ac:dyDescent="0.35">
      <c r="A1555" s="2" t="s">
        <v>506</v>
      </c>
      <c r="B1555">
        <v>12</v>
      </c>
      <c r="C1555">
        <v>1206</v>
      </c>
      <c r="D1555">
        <v>1</v>
      </c>
      <c r="E1555" t="s">
        <v>56</v>
      </c>
      <c r="F1555">
        <v>50</v>
      </c>
      <c r="G1555" t="s">
        <v>72</v>
      </c>
      <c r="I1555" t="s">
        <v>73</v>
      </c>
      <c r="J1555" t="s">
        <v>52</v>
      </c>
      <c r="K1555" t="s">
        <v>52</v>
      </c>
      <c r="L1555" t="s">
        <v>52</v>
      </c>
      <c r="M1555">
        <v>2</v>
      </c>
      <c r="N1555" t="s">
        <v>97</v>
      </c>
      <c r="O1555">
        <v>2</v>
      </c>
      <c r="P1555" s="6">
        <v>5</v>
      </c>
      <c r="Q1555" t="s">
        <v>56</v>
      </c>
      <c r="R1555">
        <v>16</v>
      </c>
      <c r="S1555" s="5">
        <f t="shared" si="24"/>
        <v>1</v>
      </c>
      <c r="T1555" t="s">
        <v>58</v>
      </c>
      <c r="U1555" t="s">
        <v>53</v>
      </c>
      <c r="W1555" t="s">
        <v>52</v>
      </c>
      <c r="X1555">
        <v>1</v>
      </c>
      <c r="Y1555" t="s">
        <v>59</v>
      </c>
      <c r="AB1555" t="s">
        <v>72</v>
      </c>
      <c r="AD1555" t="s">
        <v>52</v>
      </c>
      <c r="AE1555" t="s">
        <v>52</v>
      </c>
      <c r="AF1555" t="s">
        <v>52</v>
      </c>
      <c r="AG1555" t="s">
        <v>52</v>
      </c>
      <c r="AH1555">
        <v>9</v>
      </c>
      <c r="AI1555" t="s">
        <v>100</v>
      </c>
      <c r="AJ1555" t="s">
        <v>52</v>
      </c>
      <c r="AK1555" t="s">
        <v>81</v>
      </c>
      <c r="AM1555" t="s">
        <v>62</v>
      </c>
      <c r="AN1555" t="s">
        <v>53</v>
      </c>
      <c r="AP1555">
        <v>0</v>
      </c>
      <c r="AQ1555">
        <v>0</v>
      </c>
      <c r="AR1555">
        <v>50000</v>
      </c>
      <c r="AS1555">
        <v>40000</v>
      </c>
      <c r="AT1555">
        <v>0</v>
      </c>
      <c r="AU1555">
        <v>0</v>
      </c>
      <c r="AV1555">
        <v>0</v>
      </c>
      <c r="AW1555">
        <v>90000</v>
      </c>
    </row>
    <row r="1556" spans="1:49" x14ac:dyDescent="0.35">
      <c r="A1556" s="2" t="s">
        <v>506</v>
      </c>
      <c r="B1556">
        <v>12</v>
      </c>
      <c r="C1556">
        <v>1206</v>
      </c>
      <c r="D1556">
        <v>1</v>
      </c>
      <c r="E1556" t="s">
        <v>56</v>
      </c>
      <c r="F1556">
        <v>50</v>
      </c>
      <c r="G1556" t="s">
        <v>72</v>
      </c>
      <c r="I1556" t="s">
        <v>73</v>
      </c>
      <c r="J1556" t="s">
        <v>52</v>
      </c>
      <c r="K1556" t="s">
        <v>52</v>
      </c>
      <c r="L1556" t="s">
        <v>52</v>
      </c>
      <c r="M1556">
        <v>2</v>
      </c>
      <c r="N1556" t="s">
        <v>97</v>
      </c>
      <c r="O1556">
        <v>2</v>
      </c>
      <c r="P1556" s="6">
        <v>6</v>
      </c>
      <c r="Q1556" t="s">
        <v>50</v>
      </c>
      <c r="R1556">
        <v>14</v>
      </c>
      <c r="S1556" s="5">
        <f t="shared" si="24"/>
        <v>1</v>
      </c>
      <c r="T1556" t="s">
        <v>58</v>
      </c>
      <c r="U1556" t="s">
        <v>53</v>
      </c>
      <c r="W1556" t="s">
        <v>52</v>
      </c>
      <c r="X1556">
        <v>1</v>
      </c>
      <c r="Y1556" t="s">
        <v>59</v>
      </c>
      <c r="AB1556" t="s">
        <v>72</v>
      </c>
      <c r="AD1556" t="s">
        <v>52</v>
      </c>
      <c r="AE1556" t="s">
        <v>52</v>
      </c>
      <c r="AF1556" t="s">
        <v>52</v>
      </c>
      <c r="AG1556" t="s">
        <v>52</v>
      </c>
      <c r="AH1556">
        <v>7</v>
      </c>
      <c r="AI1556" t="s">
        <v>79</v>
      </c>
      <c r="AJ1556" t="s">
        <v>52</v>
      </c>
      <c r="AK1556" t="s">
        <v>90</v>
      </c>
      <c r="AM1556" t="s">
        <v>62</v>
      </c>
      <c r="AN1556" t="s">
        <v>53</v>
      </c>
    </row>
    <row r="1557" spans="1:49" hidden="1" x14ac:dyDescent="0.35">
      <c r="A1557" s="2" t="s">
        <v>507</v>
      </c>
      <c r="B1557">
        <v>8</v>
      </c>
      <c r="C1557">
        <v>810</v>
      </c>
      <c r="D1557">
        <v>1</v>
      </c>
      <c r="E1557" t="s">
        <v>50</v>
      </c>
      <c r="F1557">
        <v>33</v>
      </c>
      <c r="G1557" t="s">
        <v>72</v>
      </c>
      <c r="I1557" t="s">
        <v>73</v>
      </c>
      <c r="J1557" t="s">
        <v>52</v>
      </c>
      <c r="K1557" t="s">
        <v>52</v>
      </c>
      <c r="L1557" t="s">
        <v>52</v>
      </c>
      <c r="M1557">
        <v>8</v>
      </c>
      <c r="N1557" t="s">
        <v>60</v>
      </c>
      <c r="O1557">
        <v>2</v>
      </c>
      <c r="P1557" s="2">
        <v>1</v>
      </c>
      <c r="Q1557" t="s">
        <v>50</v>
      </c>
      <c r="R1557">
        <v>33</v>
      </c>
      <c r="S1557" s="5">
        <f t="shared" si="24"/>
        <v>0</v>
      </c>
      <c r="T1557" t="s">
        <v>54</v>
      </c>
      <c r="U1557" t="s">
        <v>53</v>
      </c>
      <c r="W1557" t="s">
        <v>53</v>
      </c>
      <c r="Y1557" t="s">
        <v>55</v>
      </c>
      <c r="Z1557" t="s">
        <v>52</v>
      </c>
      <c r="AA1557">
        <v>2</v>
      </c>
      <c r="AB1557" t="s">
        <v>72</v>
      </c>
      <c r="AD1557" t="s">
        <v>73</v>
      </c>
      <c r="AE1557" t="s">
        <v>52</v>
      </c>
      <c r="AF1557" t="s">
        <v>52</v>
      </c>
      <c r="AG1557" t="s">
        <v>52</v>
      </c>
      <c r="AH1557">
        <v>8</v>
      </c>
      <c r="AI1557" t="s">
        <v>60</v>
      </c>
      <c r="AJ1557" t="s">
        <v>53</v>
      </c>
    </row>
    <row r="1558" spans="1:49" hidden="1" x14ac:dyDescent="0.35">
      <c r="A1558" s="2" t="s">
        <v>507</v>
      </c>
      <c r="B1558">
        <v>8</v>
      </c>
      <c r="C1558">
        <v>810</v>
      </c>
      <c r="D1558">
        <v>1</v>
      </c>
      <c r="E1558" t="s">
        <v>50</v>
      </c>
      <c r="F1558">
        <v>33</v>
      </c>
      <c r="G1558" t="s">
        <v>72</v>
      </c>
      <c r="I1558" t="s">
        <v>73</v>
      </c>
      <c r="J1558" t="s">
        <v>52</v>
      </c>
      <c r="K1558" t="s">
        <v>52</v>
      </c>
      <c r="L1558" t="s">
        <v>52</v>
      </c>
      <c r="M1558">
        <v>8</v>
      </c>
      <c r="N1558" t="s">
        <v>60</v>
      </c>
      <c r="O1558">
        <v>2</v>
      </c>
      <c r="P1558" s="2">
        <v>2</v>
      </c>
      <c r="Q1558" t="s">
        <v>56</v>
      </c>
      <c r="R1558">
        <v>33</v>
      </c>
      <c r="S1558" s="5">
        <f t="shared" si="24"/>
        <v>0</v>
      </c>
      <c r="T1558" t="s">
        <v>57</v>
      </c>
      <c r="U1558" t="s">
        <v>53</v>
      </c>
      <c r="W1558" t="s">
        <v>53</v>
      </c>
      <c r="Y1558" t="s">
        <v>55</v>
      </c>
      <c r="Z1558" t="s">
        <v>52</v>
      </c>
      <c r="AA1558">
        <v>1</v>
      </c>
      <c r="AB1558" t="s">
        <v>72</v>
      </c>
      <c r="AD1558" t="s">
        <v>73</v>
      </c>
      <c r="AE1558" t="s">
        <v>52</v>
      </c>
      <c r="AF1558" t="s">
        <v>52</v>
      </c>
      <c r="AG1558" t="s">
        <v>52</v>
      </c>
      <c r="AH1558">
        <v>6</v>
      </c>
      <c r="AI1558" t="s">
        <v>79</v>
      </c>
      <c r="AJ1558" t="s">
        <v>53</v>
      </c>
    </row>
    <row r="1559" spans="1:49" x14ac:dyDescent="0.35">
      <c r="A1559" s="2" t="s">
        <v>507</v>
      </c>
      <c r="B1559">
        <v>8</v>
      </c>
      <c r="C1559">
        <v>810</v>
      </c>
      <c r="D1559">
        <v>1</v>
      </c>
      <c r="E1559" t="s">
        <v>50</v>
      </c>
      <c r="F1559">
        <v>33</v>
      </c>
      <c r="G1559" t="s">
        <v>72</v>
      </c>
      <c r="I1559" t="s">
        <v>73</v>
      </c>
      <c r="J1559" t="s">
        <v>52</v>
      </c>
      <c r="K1559" t="s">
        <v>52</v>
      </c>
      <c r="L1559" t="s">
        <v>52</v>
      </c>
      <c r="M1559">
        <v>8</v>
      </c>
      <c r="N1559" t="s">
        <v>60</v>
      </c>
      <c r="O1559">
        <v>2</v>
      </c>
      <c r="P1559" s="6">
        <v>3</v>
      </c>
      <c r="Q1559" t="s">
        <v>50</v>
      </c>
      <c r="R1559">
        <v>10</v>
      </c>
      <c r="S1559" s="5">
        <f t="shared" si="24"/>
        <v>1</v>
      </c>
      <c r="T1559" t="s">
        <v>58</v>
      </c>
      <c r="U1559" t="s">
        <v>52</v>
      </c>
      <c r="V1559">
        <v>1</v>
      </c>
      <c r="W1559" t="s">
        <v>52</v>
      </c>
      <c r="X1559">
        <v>2</v>
      </c>
      <c r="AB1559" t="s">
        <v>72</v>
      </c>
      <c r="AD1559" t="s">
        <v>73</v>
      </c>
      <c r="AE1559" t="s">
        <v>52</v>
      </c>
      <c r="AF1559" t="s">
        <v>52</v>
      </c>
      <c r="AG1559" t="s">
        <v>52</v>
      </c>
      <c r="AH1559">
        <v>5</v>
      </c>
      <c r="AI1559" t="s">
        <v>83</v>
      </c>
      <c r="AJ1559" t="s">
        <v>52</v>
      </c>
      <c r="AK1559" t="s">
        <v>84</v>
      </c>
      <c r="AM1559" t="s">
        <v>62</v>
      </c>
      <c r="AN1559" t="s">
        <v>52</v>
      </c>
      <c r="AP1559">
        <v>120000</v>
      </c>
      <c r="AQ1559">
        <v>210000</v>
      </c>
      <c r="AR1559">
        <v>41200</v>
      </c>
      <c r="AS1559">
        <v>30000</v>
      </c>
      <c r="AT1559">
        <v>1400000</v>
      </c>
      <c r="AU1559">
        <v>0</v>
      </c>
      <c r="AV1559">
        <v>0</v>
      </c>
      <c r="AW1559">
        <v>1801200</v>
      </c>
    </row>
    <row r="1560" spans="1:49" hidden="1" x14ac:dyDescent="0.35">
      <c r="A1560" s="2" t="s">
        <v>507</v>
      </c>
      <c r="B1560">
        <v>8</v>
      </c>
      <c r="C1560">
        <v>810</v>
      </c>
      <c r="D1560">
        <v>1</v>
      </c>
      <c r="E1560" t="s">
        <v>50</v>
      </c>
      <c r="F1560">
        <v>33</v>
      </c>
      <c r="G1560" t="s">
        <v>72</v>
      </c>
      <c r="I1560" t="s">
        <v>73</v>
      </c>
      <c r="J1560" t="s">
        <v>52</v>
      </c>
      <c r="K1560" t="s">
        <v>52</v>
      </c>
      <c r="L1560" t="s">
        <v>52</v>
      </c>
      <c r="M1560">
        <v>8</v>
      </c>
      <c r="N1560" t="s">
        <v>60</v>
      </c>
      <c r="O1560">
        <v>2</v>
      </c>
      <c r="P1560" s="2">
        <v>4</v>
      </c>
      <c r="Q1560" t="s">
        <v>56</v>
      </c>
      <c r="R1560">
        <v>1</v>
      </c>
      <c r="S1560" s="5">
        <f t="shared" si="24"/>
        <v>0</v>
      </c>
      <c r="T1560" t="s">
        <v>58</v>
      </c>
      <c r="U1560" t="s">
        <v>52</v>
      </c>
      <c r="V1560">
        <v>1</v>
      </c>
      <c r="W1560" t="s">
        <v>52</v>
      </c>
      <c r="X1560">
        <v>2</v>
      </c>
      <c r="AB1560" t="s">
        <v>72</v>
      </c>
    </row>
    <row r="1561" spans="1:49" hidden="1" x14ac:dyDescent="0.35">
      <c r="A1561" s="2" t="s">
        <v>508</v>
      </c>
      <c r="B1561">
        <v>12</v>
      </c>
      <c r="C1561">
        <v>1209</v>
      </c>
      <c r="D1561">
        <v>1</v>
      </c>
      <c r="E1561" t="s">
        <v>50</v>
      </c>
      <c r="F1561">
        <v>38</v>
      </c>
      <c r="G1561" t="s">
        <v>72</v>
      </c>
      <c r="I1561" t="s">
        <v>73</v>
      </c>
      <c r="J1561" t="s">
        <v>52</v>
      </c>
      <c r="K1561" t="s">
        <v>52</v>
      </c>
      <c r="L1561" t="s">
        <v>52</v>
      </c>
      <c r="M1561">
        <v>4</v>
      </c>
      <c r="N1561" t="s">
        <v>83</v>
      </c>
      <c r="O1561">
        <v>1</v>
      </c>
      <c r="P1561" s="2">
        <v>1</v>
      </c>
      <c r="Q1561" t="s">
        <v>50</v>
      </c>
      <c r="R1561">
        <v>38</v>
      </c>
      <c r="S1561" s="5">
        <f t="shared" si="24"/>
        <v>0</v>
      </c>
      <c r="T1561" t="s">
        <v>54</v>
      </c>
      <c r="U1561" t="s">
        <v>53</v>
      </c>
      <c r="W1561" t="s">
        <v>53</v>
      </c>
      <c r="Y1561" t="s">
        <v>55</v>
      </c>
      <c r="Z1561" t="s">
        <v>52</v>
      </c>
      <c r="AA1561">
        <v>2</v>
      </c>
      <c r="AB1561" t="s">
        <v>72</v>
      </c>
      <c r="AD1561" t="s">
        <v>73</v>
      </c>
      <c r="AE1561" t="s">
        <v>52</v>
      </c>
      <c r="AF1561" t="s">
        <v>52</v>
      </c>
      <c r="AG1561" t="s">
        <v>52</v>
      </c>
      <c r="AH1561">
        <v>4</v>
      </c>
      <c r="AI1561" t="s">
        <v>83</v>
      </c>
      <c r="AJ1561" t="s">
        <v>53</v>
      </c>
    </row>
    <row r="1562" spans="1:49" hidden="1" x14ac:dyDescent="0.35">
      <c r="A1562" s="2" t="s">
        <v>508</v>
      </c>
      <c r="B1562">
        <v>12</v>
      </c>
      <c r="C1562">
        <v>1209</v>
      </c>
      <c r="D1562">
        <v>1</v>
      </c>
      <c r="E1562" t="s">
        <v>50</v>
      </c>
      <c r="F1562">
        <v>38</v>
      </c>
      <c r="G1562" t="s">
        <v>72</v>
      </c>
      <c r="I1562" t="s">
        <v>73</v>
      </c>
      <c r="J1562" t="s">
        <v>52</v>
      </c>
      <c r="K1562" t="s">
        <v>52</v>
      </c>
      <c r="L1562" t="s">
        <v>52</v>
      </c>
      <c r="M1562">
        <v>4</v>
      </c>
      <c r="N1562" t="s">
        <v>83</v>
      </c>
      <c r="O1562">
        <v>1</v>
      </c>
      <c r="P1562" s="2">
        <v>2</v>
      </c>
      <c r="Q1562" t="s">
        <v>56</v>
      </c>
      <c r="R1562">
        <v>41</v>
      </c>
      <c r="S1562" s="5">
        <f t="shared" si="24"/>
        <v>0</v>
      </c>
      <c r="T1562" t="s">
        <v>57</v>
      </c>
      <c r="U1562" t="s">
        <v>53</v>
      </c>
      <c r="W1562" t="s">
        <v>53</v>
      </c>
      <c r="Y1562" t="s">
        <v>55</v>
      </c>
      <c r="Z1562" t="s">
        <v>52</v>
      </c>
      <c r="AA1562">
        <v>1</v>
      </c>
      <c r="AB1562" t="s">
        <v>72</v>
      </c>
      <c r="AD1562" t="s">
        <v>73</v>
      </c>
      <c r="AE1562" t="s">
        <v>52</v>
      </c>
      <c r="AF1562" t="s">
        <v>52</v>
      </c>
      <c r="AG1562" t="s">
        <v>52</v>
      </c>
      <c r="AH1562">
        <v>2</v>
      </c>
      <c r="AI1562" t="s">
        <v>97</v>
      </c>
      <c r="AJ1562" t="s">
        <v>53</v>
      </c>
    </row>
    <row r="1563" spans="1:49" x14ac:dyDescent="0.35">
      <c r="A1563" s="2" t="s">
        <v>508</v>
      </c>
      <c r="B1563">
        <v>12</v>
      </c>
      <c r="C1563">
        <v>1209</v>
      </c>
      <c r="D1563">
        <v>1</v>
      </c>
      <c r="E1563" t="s">
        <v>50</v>
      </c>
      <c r="F1563">
        <v>38</v>
      </c>
      <c r="G1563" t="s">
        <v>72</v>
      </c>
      <c r="I1563" t="s">
        <v>73</v>
      </c>
      <c r="J1563" t="s">
        <v>52</v>
      </c>
      <c r="K1563" t="s">
        <v>52</v>
      </c>
      <c r="L1563" t="s">
        <v>52</v>
      </c>
      <c r="M1563">
        <v>4</v>
      </c>
      <c r="N1563" t="s">
        <v>83</v>
      </c>
      <c r="O1563">
        <v>1</v>
      </c>
      <c r="P1563" s="6">
        <v>3</v>
      </c>
      <c r="Q1563" t="s">
        <v>50</v>
      </c>
      <c r="R1563">
        <v>11</v>
      </c>
      <c r="S1563" s="5">
        <f t="shared" si="24"/>
        <v>1</v>
      </c>
      <c r="T1563" t="s">
        <v>58</v>
      </c>
      <c r="U1563" t="s">
        <v>52</v>
      </c>
      <c r="V1563">
        <v>1</v>
      </c>
      <c r="W1563" t="s">
        <v>52</v>
      </c>
      <c r="X1563">
        <v>2</v>
      </c>
      <c r="AB1563" t="s">
        <v>72</v>
      </c>
      <c r="AD1563" t="s">
        <v>73</v>
      </c>
      <c r="AE1563" t="s">
        <v>52</v>
      </c>
      <c r="AF1563" t="s">
        <v>52</v>
      </c>
      <c r="AG1563" t="s">
        <v>52</v>
      </c>
      <c r="AH1563">
        <v>3</v>
      </c>
      <c r="AI1563" t="s">
        <v>65</v>
      </c>
      <c r="AJ1563" t="s">
        <v>52</v>
      </c>
      <c r="AK1563" t="s">
        <v>66</v>
      </c>
      <c r="AM1563" t="s">
        <v>96</v>
      </c>
      <c r="AN1563" t="s">
        <v>53</v>
      </c>
      <c r="AP1563">
        <v>0</v>
      </c>
      <c r="AQ1563">
        <v>0</v>
      </c>
      <c r="AR1563">
        <v>15000</v>
      </c>
      <c r="AS1563">
        <v>80000</v>
      </c>
      <c r="AT1563">
        <v>648000</v>
      </c>
      <c r="AU1563">
        <v>0</v>
      </c>
      <c r="AV1563">
        <v>0</v>
      </c>
      <c r="AW1563">
        <v>743000</v>
      </c>
    </row>
    <row r="1564" spans="1:49" hidden="1" x14ac:dyDescent="0.35">
      <c r="A1564" s="2" t="s">
        <v>509</v>
      </c>
      <c r="B1564">
        <v>22</v>
      </c>
      <c r="C1564">
        <v>2205</v>
      </c>
      <c r="D1564">
        <v>2</v>
      </c>
      <c r="O1564">
        <v>1</v>
      </c>
      <c r="P1564" s="2">
        <v>2</v>
      </c>
      <c r="Q1564" t="s">
        <v>50</v>
      </c>
      <c r="R1564">
        <v>61</v>
      </c>
      <c r="S1564" s="5">
        <f t="shared" si="24"/>
        <v>0</v>
      </c>
      <c r="T1564" t="s">
        <v>54</v>
      </c>
      <c r="U1564" t="s">
        <v>53</v>
      </c>
      <c r="W1564" t="s">
        <v>53</v>
      </c>
      <c r="Y1564" t="s">
        <v>55</v>
      </c>
      <c r="Z1564" t="s">
        <v>52</v>
      </c>
      <c r="AA1564">
        <v>3</v>
      </c>
      <c r="AB1564" t="s">
        <v>72</v>
      </c>
      <c r="AD1564" t="s">
        <v>73</v>
      </c>
      <c r="AE1564" t="s">
        <v>52</v>
      </c>
      <c r="AF1564" t="s">
        <v>52</v>
      </c>
      <c r="AG1564" t="s">
        <v>52</v>
      </c>
      <c r="AH1564">
        <v>3</v>
      </c>
      <c r="AI1564" t="s">
        <v>63</v>
      </c>
      <c r="AJ1564" t="s">
        <v>53</v>
      </c>
    </row>
    <row r="1565" spans="1:49" hidden="1" x14ac:dyDescent="0.35">
      <c r="A1565" s="2" t="s">
        <v>509</v>
      </c>
      <c r="B1565">
        <v>22</v>
      </c>
      <c r="C1565">
        <v>2205</v>
      </c>
      <c r="D1565">
        <v>2</v>
      </c>
      <c r="O1565">
        <v>1</v>
      </c>
      <c r="P1565" s="2">
        <v>3</v>
      </c>
      <c r="Q1565" t="s">
        <v>56</v>
      </c>
      <c r="R1565">
        <v>59</v>
      </c>
      <c r="S1565" s="5">
        <f t="shared" si="24"/>
        <v>0</v>
      </c>
      <c r="T1565" t="s">
        <v>57</v>
      </c>
      <c r="U1565" t="s">
        <v>53</v>
      </c>
      <c r="W1565" t="s">
        <v>53</v>
      </c>
      <c r="Y1565" t="s">
        <v>55</v>
      </c>
      <c r="Z1565" t="s">
        <v>52</v>
      </c>
      <c r="AA1565">
        <v>2</v>
      </c>
      <c r="AB1565" t="s">
        <v>72</v>
      </c>
      <c r="AD1565" t="s">
        <v>73</v>
      </c>
      <c r="AE1565" t="s">
        <v>53</v>
      </c>
      <c r="AF1565" t="s">
        <v>53</v>
      </c>
      <c r="AG1565" t="s">
        <v>52</v>
      </c>
      <c r="AH1565">
        <v>1</v>
      </c>
      <c r="AI1565" t="s">
        <v>65</v>
      </c>
      <c r="AJ1565" t="s">
        <v>53</v>
      </c>
    </row>
    <row r="1566" spans="1:49" hidden="1" x14ac:dyDescent="0.35">
      <c r="A1566" s="2" t="s">
        <v>509</v>
      </c>
      <c r="B1566">
        <v>22</v>
      </c>
      <c r="C1566">
        <v>2205</v>
      </c>
      <c r="D1566">
        <v>2</v>
      </c>
      <c r="O1566">
        <v>1</v>
      </c>
      <c r="P1566" s="2">
        <v>4</v>
      </c>
      <c r="Q1566" t="s">
        <v>50</v>
      </c>
      <c r="R1566">
        <v>17</v>
      </c>
      <c r="S1566" s="5">
        <f t="shared" si="24"/>
        <v>0</v>
      </c>
      <c r="T1566" t="s">
        <v>235</v>
      </c>
      <c r="U1566" t="s">
        <v>52</v>
      </c>
      <c r="V1566">
        <v>2</v>
      </c>
      <c r="W1566" t="s">
        <v>52</v>
      </c>
      <c r="X1566">
        <v>3</v>
      </c>
      <c r="Y1566" t="s">
        <v>59</v>
      </c>
      <c r="AB1566" t="s">
        <v>72</v>
      </c>
      <c r="AD1566" t="s">
        <v>73</v>
      </c>
      <c r="AE1566" t="s">
        <v>52</v>
      </c>
      <c r="AF1566" t="s">
        <v>52</v>
      </c>
      <c r="AG1566" t="s">
        <v>52</v>
      </c>
      <c r="AH1566">
        <v>9</v>
      </c>
      <c r="AI1566" t="s">
        <v>60</v>
      </c>
      <c r="AJ1566" t="s">
        <v>52</v>
      </c>
      <c r="AK1566" t="s">
        <v>61</v>
      </c>
      <c r="AM1566" t="s">
        <v>62</v>
      </c>
      <c r="AN1566" t="s">
        <v>53</v>
      </c>
      <c r="AP1566">
        <v>0</v>
      </c>
      <c r="AQ1566">
        <v>0</v>
      </c>
      <c r="AR1566">
        <v>18000</v>
      </c>
      <c r="AS1566">
        <v>10000</v>
      </c>
      <c r="AT1566">
        <v>0</v>
      </c>
      <c r="AU1566">
        <v>500500</v>
      </c>
      <c r="AV1566">
        <v>5000</v>
      </c>
      <c r="AW1566">
        <v>533500</v>
      </c>
    </row>
    <row r="1567" spans="1:49" hidden="1" x14ac:dyDescent="0.35">
      <c r="A1567" s="2" t="s">
        <v>510</v>
      </c>
      <c r="B1567">
        <v>1</v>
      </c>
      <c r="C1567">
        <v>103</v>
      </c>
      <c r="D1567">
        <v>2</v>
      </c>
      <c r="E1567" t="s">
        <v>50</v>
      </c>
      <c r="F1567">
        <v>55</v>
      </c>
      <c r="G1567" t="s">
        <v>72</v>
      </c>
      <c r="I1567" t="s">
        <v>73</v>
      </c>
      <c r="J1567" t="s">
        <v>52</v>
      </c>
      <c r="K1567" t="s">
        <v>52</v>
      </c>
      <c r="L1567" t="s">
        <v>52</v>
      </c>
      <c r="M1567">
        <v>3</v>
      </c>
      <c r="N1567" t="s">
        <v>67</v>
      </c>
      <c r="O1567">
        <v>1</v>
      </c>
      <c r="P1567" s="2">
        <v>1</v>
      </c>
      <c r="Q1567" t="s">
        <v>50</v>
      </c>
      <c r="R1567">
        <v>55</v>
      </c>
      <c r="S1567" s="5">
        <f t="shared" si="24"/>
        <v>0</v>
      </c>
      <c r="T1567" t="s">
        <v>54</v>
      </c>
      <c r="U1567" t="s">
        <v>53</v>
      </c>
      <c r="W1567" t="s">
        <v>53</v>
      </c>
      <c r="Y1567" t="s">
        <v>55</v>
      </c>
      <c r="Z1567" t="s">
        <v>52</v>
      </c>
      <c r="AA1567">
        <v>2</v>
      </c>
      <c r="AB1567" t="s">
        <v>72</v>
      </c>
      <c r="AD1567" t="s">
        <v>73</v>
      </c>
      <c r="AE1567" t="s">
        <v>52</v>
      </c>
      <c r="AF1567" t="s">
        <v>52</v>
      </c>
      <c r="AG1567" t="s">
        <v>52</v>
      </c>
      <c r="AH1567">
        <v>3</v>
      </c>
      <c r="AI1567" t="s">
        <v>67</v>
      </c>
      <c r="AJ1567" t="s">
        <v>53</v>
      </c>
    </row>
    <row r="1568" spans="1:49" hidden="1" x14ac:dyDescent="0.35">
      <c r="A1568" s="2" t="s">
        <v>510</v>
      </c>
      <c r="B1568">
        <v>1</v>
      </c>
      <c r="C1568">
        <v>103</v>
      </c>
      <c r="D1568">
        <v>2</v>
      </c>
      <c r="E1568" t="s">
        <v>50</v>
      </c>
      <c r="F1568">
        <v>55</v>
      </c>
      <c r="G1568" t="s">
        <v>72</v>
      </c>
      <c r="I1568" t="s">
        <v>73</v>
      </c>
      <c r="J1568" t="s">
        <v>52</v>
      </c>
      <c r="K1568" t="s">
        <v>52</v>
      </c>
      <c r="L1568" t="s">
        <v>52</v>
      </c>
      <c r="M1568">
        <v>3</v>
      </c>
      <c r="N1568" t="s">
        <v>67</v>
      </c>
      <c r="O1568">
        <v>1</v>
      </c>
      <c r="P1568" s="2">
        <v>2</v>
      </c>
      <c r="Q1568" t="s">
        <v>56</v>
      </c>
      <c r="R1568">
        <v>51</v>
      </c>
      <c r="S1568" s="5">
        <f t="shared" si="24"/>
        <v>0</v>
      </c>
      <c r="T1568" t="s">
        <v>57</v>
      </c>
      <c r="U1568" t="s">
        <v>53</v>
      </c>
      <c r="W1568" t="s">
        <v>53</v>
      </c>
      <c r="Y1568" t="s">
        <v>55</v>
      </c>
      <c r="Z1568" t="s">
        <v>52</v>
      </c>
      <c r="AA1568">
        <v>1</v>
      </c>
      <c r="AB1568" t="s">
        <v>72</v>
      </c>
      <c r="AD1568" t="s">
        <v>73</v>
      </c>
      <c r="AE1568" t="s">
        <v>52</v>
      </c>
      <c r="AF1568" t="s">
        <v>52</v>
      </c>
      <c r="AG1568" t="s">
        <v>52</v>
      </c>
      <c r="AH1568">
        <v>5</v>
      </c>
      <c r="AI1568" t="s">
        <v>63</v>
      </c>
      <c r="AJ1568" t="s">
        <v>53</v>
      </c>
    </row>
    <row r="1569" spans="1:49" hidden="1" x14ac:dyDescent="0.35">
      <c r="A1569" s="2" t="s">
        <v>510</v>
      </c>
      <c r="B1569">
        <v>1</v>
      </c>
      <c r="C1569">
        <v>103</v>
      </c>
      <c r="D1569">
        <v>2</v>
      </c>
      <c r="E1569" t="s">
        <v>50</v>
      </c>
      <c r="F1569">
        <v>55</v>
      </c>
      <c r="G1569" t="s">
        <v>72</v>
      </c>
      <c r="I1569" t="s">
        <v>73</v>
      </c>
      <c r="J1569" t="s">
        <v>52</v>
      </c>
      <c r="K1569" t="s">
        <v>52</v>
      </c>
      <c r="L1569" t="s">
        <v>52</v>
      </c>
      <c r="M1569">
        <v>3</v>
      </c>
      <c r="N1569" t="s">
        <v>67</v>
      </c>
      <c r="O1569">
        <v>1</v>
      </c>
      <c r="P1569" s="2">
        <v>3</v>
      </c>
      <c r="Q1569" t="s">
        <v>56</v>
      </c>
      <c r="R1569">
        <v>7</v>
      </c>
      <c r="S1569" s="5">
        <f t="shared" si="24"/>
        <v>0</v>
      </c>
      <c r="T1569" t="s">
        <v>102</v>
      </c>
      <c r="U1569" t="s">
        <v>53</v>
      </c>
      <c r="W1569" t="s">
        <v>53</v>
      </c>
      <c r="AB1569" t="s">
        <v>72</v>
      </c>
      <c r="AD1569" t="s">
        <v>73</v>
      </c>
      <c r="AE1569" t="s">
        <v>52</v>
      </c>
      <c r="AF1569" t="s">
        <v>52</v>
      </c>
      <c r="AG1569" t="s">
        <v>52</v>
      </c>
      <c r="AH1569">
        <v>3</v>
      </c>
      <c r="AI1569" t="s">
        <v>97</v>
      </c>
      <c r="AJ1569" t="s">
        <v>52</v>
      </c>
      <c r="AK1569" t="s">
        <v>98</v>
      </c>
      <c r="AM1569" t="s">
        <v>62</v>
      </c>
      <c r="AN1569" t="s">
        <v>53</v>
      </c>
      <c r="AP1569">
        <v>0</v>
      </c>
      <c r="AQ1569">
        <v>0</v>
      </c>
      <c r="AR1569">
        <v>3600</v>
      </c>
      <c r="AS1569">
        <v>25000</v>
      </c>
      <c r="AT1569">
        <v>0</v>
      </c>
      <c r="AU1569">
        <v>0</v>
      </c>
      <c r="AV1569">
        <v>20000</v>
      </c>
      <c r="AW1569">
        <v>48600</v>
      </c>
    </row>
    <row r="1570" spans="1:49" hidden="1" x14ac:dyDescent="0.35">
      <c r="A1570" s="2" t="s">
        <v>511</v>
      </c>
      <c r="B1570">
        <v>17</v>
      </c>
      <c r="C1570">
        <v>1707</v>
      </c>
      <c r="D1570">
        <v>2</v>
      </c>
      <c r="E1570" t="s">
        <v>50</v>
      </c>
      <c r="F1570">
        <v>32</v>
      </c>
      <c r="G1570" t="s">
        <v>136</v>
      </c>
      <c r="H1570" t="s">
        <v>52</v>
      </c>
      <c r="I1570" t="s">
        <v>52</v>
      </c>
      <c r="J1570" t="s">
        <v>52</v>
      </c>
      <c r="K1570" t="s">
        <v>52</v>
      </c>
      <c r="L1570" t="s">
        <v>52</v>
      </c>
      <c r="M1570">
        <v>8</v>
      </c>
      <c r="N1570" t="s">
        <v>60</v>
      </c>
      <c r="O1570">
        <v>2</v>
      </c>
      <c r="P1570" s="2">
        <v>1</v>
      </c>
      <c r="Q1570" t="s">
        <v>50</v>
      </c>
      <c r="R1570">
        <v>32</v>
      </c>
      <c r="S1570" s="5">
        <f t="shared" si="24"/>
        <v>0</v>
      </c>
      <c r="T1570" t="s">
        <v>54</v>
      </c>
      <c r="U1570" t="s">
        <v>53</v>
      </c>
      <c r="W1570" t="s">
        <v>53</v>
      </c>
      <c r="Y1570" t="s">
        <v>55</v>
      </c>
      <c r="Z1570" t="s">
        <v>52</v>
      </c>
      <c r="AA1570">
        <v>2</v>
      </c>
      <c r="AB1570" t="s">
        <v>136</v>
      </c>
      <c r="AC1570" t="s">
        <v>52</v>
      </c>
      <c r="AD1570" t="s">
        <v>52</v>
      </c>
      <c r="AE1570" t="s">
        <v>52</v>
      </c>
      <c r="AF1570" t="s">
        <v>52</v>
      </c>
      <c r="AG1570" t="s">
        <v>52</v>
      </c>
      <c r="AH1570">
        <v>8</v>
      </c>
      <c r="AI1570" t="s">
        <v>60</v>
      </c>
      <c r="AJ1570" t="s">
        <v>53</v>
      </c>
    </row>
    <row r="1571" spans="1:49" hidden="1" x14ac:dyDescent="0.35">
      <c r="A1571" s="2" t="s">
        <v>511</v>
      </c>
      <c r="B1571">
        <v>17</v>
      </c>
      <c r="C1571">
        <v>1707</v>
      </c>
      <c r="D1571">
        <v>2</v>
      </c>
      <c r="E1571" t="s">
        <v>50</v>
      </c>
      <c r="F1571">
        <v>32</v>
      </c>
      <c r="G1571" t="s">
        <v>136</v>
      </c>
      <c r="H1571" t="s">
        <v>52</v>
      </c>
      <c r="I1571" t="s">
        <v>52</v>
      </c>
      <c r="J1571" t="s">
        <v>52</v>
      </c>
      <c r="K1571" t="s">
        <v>52</v>
      </c>
      <c r="L1571" t="s">
        <v>52</v>
      </c>
      <c r="M1571">
        <v>8</v>
      </c>
      <c r="N1571" t="s">
        <v>60</v>
      </c>
      <c r="O1571">
        <v>2</v>
      </c>
      <c r="P1571" s="2">
        <v>2</v>
      </c>
      <c r="Q1571" t="s">
        <v>56</v>
      </c>
      <c r="R1571">
        <v>33</v>
      </c>
      <c r="S1571" s="5">
        <f t="shared" si="24"/>
        <v>0</v>
      </c>
      <c r="T1571" t="s">
        <v>57</v>
      </c>
      <c r="U1571" t="s">
        <v>53</v>
      </c>
      <c r="W1571" t="s">
        <v>53</v>
      </c>
      <c r="Y1571" t="s">
        <v>55</v>
      </c>
      <c r="Z1571" t="s">
        <v>52</v>
      </c>
      <c r="AA1571">
        <v>1</v>
      </c>
      <c r="AB1571" t="s">
        <v>72</v>
      </c>
      <c r="AD1571" t="s">
        <v>52</v>
      </c>
      <c r="AE1571" t="s">
        <v>52</v>
      </c>
      <c r="AF1571" t="s">
        <v>52</v>
      </c>
      <c r="AG1571" t="s">
        <v>52</v>
      </c>
      <c r="AH1571">
        <v>6</v>
      </c>
      <c r="AI1571" t="s">
        <v>79</v>
      </c>
      <c r="AJ1571" t="s">
        <v>53</v>
      </c>
    </row>
    <row r="1572" spans="1:49" hidden="1" x14ac:dyDescent="0.35">
      <c r="A1572" s="2" t="s">
        <v>511</v>
      </c>
      <c r="B1572">
        <v>17</v>
      </c>
      <c r="C1572">
        <v>1707</v>
      </c>
      <c r="D1572">
        <v>2</v>
      </c>
      <c r="E1572" t="s">
        <v>50</v>
      </c>
      <c r="F1572">
        <v>32</v>
      </c>
      <c r="G1572" t="s">
        <v>136</v>
      </c>
      <c r="H1572" t="s">
        <v>52</v>
      </c>
      <c r="I1572" t="s">
        <v>52</v>
      </c>
      <c r="J1572" t="s">
        <v>52</v>
      </c>
      <c r="K1572" t="s">
        <v>52</v>
      </c>
      <c r="L1572" t="s">
        <v>52</v>
      </c>
      <c r="M1572">
        <v>8</v>
      </c>
      <c r="N1572" t="s">
        <v>60</v>
      </c>
      <c r="O1572">
        <v>2</v>
      </c>
      <c r="P1572" s="2">
        <v>3</v>
      </c>
      <c r="Q1572" t="s">
        <v>56</v>
      </c>
      <c r="R1572">
        <v>5</v>
      </c>
      <c r="S1572" s="5">
        <f t="shared" si="24"/>
        <v>0</v>
      </c>
      <c r="T1572" t="s">
        <v>58</v>
      </c>
      <c r="U1572" t="s">
        <v>52</v>
      </c>
      <c r="V1572">
        <v>1</v>
      </c>
      <c r="W1572" t="s">
        <v>52</v>
      </c>
      <c r="X1572">
        <v>2</v>
      </c>
      <c r="AB1572" t="s">
        <v>72</v>
      </c>
      <c r="AD1572" t="s">
        <v>73</v>
      </c>
      <c r="AE1572" t="s">
        <v>53</v>
      </c>
      <c r="AF1572" t="s">
        <v>53</v>
      </c>
      <c r="AG1572" t="s">
        <v>52</v>
      </c>
      <c r="AH1572">
        <v>2</v>
      </c>
      <c r="AI1572" t="s">
        <v>67</v>
      </c>
      <c r="AJ1572" t="s">
        <v>52</v>
      </c>
      <c r="AK1572" t="s">
        <v>68</v>
      </c>
      <c r="AL1572" t="s">
        <v>109</v>
      </c>
      <c r="AN1572" t="s">
        <v>53</v>
      </c>
      <c r="AP1572">
        <v>0</v>
      </c>
      <c r="AQ1572">
        <v>0</v>
      </c>
      <c r="AR1572">
        <v>2000</v>
      </c>
      <c r="AS1572">
        <v>50000</v>
      </c>
      <c r="AT1572">
        <v>0</v>
      </c>
      <c r="AU1572">
        <v>0</v>
      </c>
      <c r="AV1572">
        <v>0</v>
      </c>
      <c r="AW1572">
        <v>52000</v>
      </c>
    </row>
    <row r="1573" spans="1:49" hidden="1" x14ac:dyDescent="0.35">
      <c r="A1573" s="2" t="s">
        <v>511</v>
      </c>
      <c r="B1573">
        <v>17</v>
      </c>
      <c r="C1573">
        <v>1707</v>
      </c>
      <c r="D1573">
        <v>2</v>
      </c>
      <c r="E1573" t="s">
        <v>50</v>
      </c>
      <c r="F1573">
        <v>32</v>
      </c>
      <c r="G1573" t="s">
        <v>136</v>
      </c>
      <c r="H1573" t="s">
        <v>52</v>
      </c>
      <c r="I1573" t="s">
        <v>52</v>
      </c>
      <c r="J1573" t="s">
        <v>52</v>
      </c>
      <c r="K1573" t="s">
        <v>52</v>
      </c>
      <c r="L1573" t="s">
        <v>52</v>
      </c>
      <c r="M1573">
        <v>8</v>
      </c>
      <c r="N1573" t="s">
        <v>60</v>
      </c>
      <c r="O1573">
        <v>2</v>
      </c>
      <c r="P1573" s="2">
        <v>4</v>
      </c>
      <c r="Q1573" t="s">
        <v>50</v>
      </c>
      <c r="R1573">
        <v>1</v>
      </c>
      <c r="S1573" s="5">
        <f t="shared" si="24"/>
        <v>0</v>
      </c>
      <c r="T1573" t="s">
        <v>58</v>
      </c>
      <c r="U1573" t="s">
        <v>52</v>
      </c>
      <c r="V1573">
        <v>1</v>
      </c>
      <c r="W1573" t="s">
        <v>52</v>
      </c>
      <c r="X1573">
        <v>2</v>
      </c>
      <c r="AB1573" t="s">
        <v>72</v>
      </c>
      <c r="AD1573" t="s">
        <v>73</v>
      </c>
    </row>
    <row r="1574" spans="1:49" hidden="1" x14ac:dyDescent="0.35">
      <c r="A1574" s="2" t="s">
        <v>512</v>
      </c>
      <c r="B1574">
        <v>16</v>
      </c>
      <c r="C1574">
        <v>1607</v>
      </c>
      <c r="D1574">
        <v>2</v>
      </c>
      <c r="E1574" t="s">
        <v>50</v>
      </c>
      <c r="F1574">
        <v>59</v>
      </c>
      <c r="G1574" t="s">
        <v>51</v>
      </c>
      <c r="H1574" t="s">
        <v>52</v>
      </c>
      <c r="I1574" t="s">
        <v>52</v>
      </c>
      <c r="J1574" t="s">
        <v>52</v>
      </c>
      <c r="K1574" t="s">
        <v>52</v>
      </c>
      <c r="L1574" t="s">
        <v>53</v>
      </c>
      <c r="M1574">
        <v>0</v>
      </c>
      <c r="O1574">
        <v>3</v>
      </c>
      <c r="P1574" s="2">
        <v>1</v>
      </c>
      <c r="Q1574" t="s">
        <v>50</v>
      </c>
      <c r="R1574">
        <v>59</v>
      </c>
      <c r="S1574" s="5">
        <f t="shared" si="24"/>
        <v>0</v>
      </c>
      <c r="T1574" t="s">
        <v>54</v>
      </c>
      <c r="U1574" t="s">
        <v>53</v>
      </c>
      <c r="W1574" t="s">
        <v>53</v>
      </c>
      <c r="Y1574" t="s">
        <v>55</v>
      </c>
      <c r="Z1574" t="s">
        <v>52</v>
      </c>
      <c r="AA1574">
        <v>2</v>
      </c>
      <c r="AB1574" t="s">
        <v>51</v>
      </c>
      <c r="AC1574" t="s">
        <v>52</v>
      </c>
      <c r="AD1574" t="s">
        <v>52</v>
      </c>
      <c r="AE1574" t="s">
        <v>52</v>
      </c>
      <c r="AF1574" t="s">
        <v>52</v>
      </c>
      <c r="AG1574" t="s">
        <v>53</v>
      </c>
    </row>
    <row r="1575" spans="1:49" hidden="1" x14ac:dyDescent="0.35">
      <c r="A1575" s="2" t="s">
        <v>512</v>
      </c>
      <c r="B1575">
        <v>16</v>
      </c>
      <c r="C1575">
        <v>1607</v>
      </c>
      <c r="D1575">
        <v>2</v>
      </c>
      <c r="E1575" t="s">
        <v>50</v>
      </c>
      <c r="F1575">
        <v>59</v>
      </c>
      <c r="G1575" t="s">
        <v>51</v>
      </c>
      <c r="H1575" t="s">
        <v>52</v>
      </c>
      <c r="I1575" t="s">
        <v>52</v>
      </c>
      <c r="J1575" t="s">
        <v>52</v>
      </c>
      <c r="K1575" t="s">
        <v>52</v>
      </c>
      <c r="L1575" t="s">
        <v>53</v>
      </c>
      <c r="M1575">
        <v>0</v>
      </c>
      <c r="O1575">
        <v>3</v>
      </c>
      <c r="P1575" s="2">
        <v>2</v>
      </c>
      <c r="Q1575" t="s">
        <v>56</v>
      </c>
      <c r="R1575">
        <v>44</v>
      </c>
      <c r="S1575" s="5">
        <f t="shared" si="24"/>
        <v>0</v>
      </c>
      <c r="T1575" t="s">
        <v>57</v>
      </c>
      <c r="U1575" t="s">
        <v>53</v>
      </c>
      <c r="W1575" t="s">
        <v>52</v>
      </c>
      <c r="X1575">
        <v>6</v>
      </c>
      <c r="Y1575" t="s">
        <v>55</v>
      </c>
      <c r="Z1575" t="s">
        <v>52</v>
      </c>
      <c r="AA1575">
        <v>1</v>
      </c>
      <c r="AB1575" t="s">
        <v>51</v>
      </c>
      <c r="AC1575" t="s">
        <v>52</v>
      </c>
      <c r="AD1575" t="s">
        <v>52</v>
      </c>
      <c r="AE1575" t="s">
        <v>53</v>
      </c>
      <c r="AF1575" t="s">
        <v>53</v>
      </c>
      <c r="AG1575" t="s">
        <v>53</v>
      </c>
    </row>
    <row r="1576" spans="1:49" x14ac:dyDescent="0.35">
      <c r="A1576" s="2" t="s">
        <v>512</v>
      </c>
      <c r="B1576">
        <v>16</v>
      </c>
      <c r="C1576">
        <v>1607</v>
      </c>
      <c r="D1576">
        <v>2</v>
      </c>
      <c r="E1576" t="s">
        <v>50</v>
      </c>
      <c r="F1576">
        <v>59</v>
      </c>
      <c r="G1576" t="s">
        <v>51</v>
      </c>
      <c r="H1576" t="s">
        <v>52</v>
      </c>
      <c r="I1576" t="s">
        <v>52</v>
      </c>
      <c r="J1576" t="s">
        <v>52</v>
      </c>
      <c r="K1576" t="s">
        <v>52</v>
      </c>
      <c r="L1576" t="s">
        <v>53</v>
      </c>
      <c r="M1576">
        <v>0</v>
      </c>
      <c r="O1576">
        <v>3</v>
      </c>
      <c r="P1576" s="6">
        <v>3</v>
      </c>
      <c r="Q1576" t="s">
        <v>50</v>
      </c>
      <c r="R1576">
        <v>17</v>
      </c>
      <c r="S1576" s="5">
        <f t="shared" si="24"/>
        <v>1</v>
      </c>
      <c r="T1576" t="s">
        <v>58</v>
      </c>
      <c r="U1576" t="s">
        <v>52</v>
      </c>
      <c r="V1576">
        <v>1</v>
      </c>
      <c r="W1576" t="s">
        <v>52</v>
      </c>
      <c r="X1576">
        <v>2</v>
      </c>
      <c r="Y1576" t="s">
        <v>59</v>
      </c>
      <c r="AB1576" t="s">
        <v>51</v>
      </c>
      <c r="AC1576" t="s">
        <v>52</v>
      </c>
      <c r="AD1576" t="s">
        <v>52</v>
      </c>
      <c r="AE1576" t="s">
        <v>52</v>
      </c>
      <c r="AF1576" t="s">
        <v>52</v>
      </c>
      <c r="AG1576" t="s">
        <v>52</v>
      </c>
      <c r="AH1576">
        <v>11</v>
      </c>
      <c r="AI1576" t="s">
        <v>107</v>
      </c>
      <c r="AJ1576" t="s">
        <v>52</v>
      </c>
      <c r="AK1576" t="s">
        <v>81</v>
      </c>
      <c r="AM1576" t="s">
        <v>62</v>
      </c>
      <c r="AN1576" t="s">
        <v>52</v>
      </c>
      <c r="AP1576">
        <v>0</v>
      </c>
      <c r="AQ1576">
        <v>400000</v>
      </c>
      <c r="AR1576">
        <v>32000</v>
      </c>
      <c r="AS1576">
        <v>30000</v>
      </c>
      <c r="AT1576">
        <v>0</v>
      </c>
      <c r="AU1576">
        <v>0</v>
      </c>
      <c r="AV1576">
        <v>0</v>
      </c>
      <c r="AW1576">
        <v>462000</v>
      </c>
    </row>
    <row r="1577" spans="1:49" x14ac:dyDescent="0.35">
      <c r="A1577" s="2" t="s">
        <v>512</v>
      </c>
      <c r="B1577">
        <v>16</v>
      </c>
      <c r="C1577">
        <v>1607</v>
      </c>
      <c r="D1577">
        <v>2</v>
      </c>
      <c r="E1577" t="s">
        <v>50</v>
      </c>
      <c r="F1577">
        <v>59</v>
      </c>
      <c r="G1577" t="s">
        <v>51</v>
      </c>
      <c r="H1577" t="s">
        <v>52</v>
      </c>
      <c r="I1577" t="s">
        <v>52</v>
      </c>
      <c r="J1577" t="s">
        <v>52</v>
      </c>
      <c r="K1577" t="s">
        <v>52</v>
      </c>
      <c r="L1577" t="s">
        <v>53</v>
      </c>
      <c r="M1577">
        <v>0</v>
      </c>
      <c r="O1577">
        <v>3</v>
      </c>
      <c r="P1577" s="6">
        <v>4</v>
      </c>
      <c r="Q1577" t="s">
        <v>50</v>
      </c>
      <c r="R1577">
        <v>13</v>
      </c>
      <c r="S1577" s="5">
        <f t="shared" si="24"/>
        <v>1</v>
      </c>
      <c r="T1577" t="s">
        <v>58</v>
      </c>
      <c r="U1577" t="s">
        <v>52</v>
      </c>
      <c r="V1577">
        <v>1</v>
      </c>
      <c r="W1577" t="s">
        <v>52</v>
      </c>
      <c r="X1577">
        <v>2</v>
      </c>
      <c r="Y1577" t="s">
        <v>59</v>
      </c>
      <c r="AB1577" t="s">
        <v>51</v>
      </c>
      <c r="AC1577" t="s">
        <v>52</v>
      </c>
      <c r="AD1577" t="s">
        <v>52</v>
      </c>
      <c r="AE1577" t="s">
        <v>52</v>
      </c>
      <c r="AF1577" t="s">
        <v>52</v>
      </c>
      <c r="AG1577" t="s">
        <v>52</v>
      </c>
      <c r="AH1577">
        <v>6</v>
      </c>
      <c r="AI1577" t="s">
        <v>79</v>
      </c>
      <c r="AJ1577" t="s">
        <v>52</v>
      </c>
      <c r="AK1577" t="s">
        <v>88</v>
      </c>
      <c r="AM1577" t="s">
        <v>62</v>
      </c>
      <c r="AN1577" t="s">
        <v>53</v>
      </c>
      <c r="AP1577">
        <v>0</v>
      </c>
      <c r="AQ1577">
        <v>0</v>
      </c>
      <c r="AR1577">
        <v>48000</v>
      </c>
      <c r="AS1577">
        <v>25000</v>
      </c>
      <c r="AT1577">
        <v>0</v>
      </c>
      <c r="AU1577">
        <v>0</v>
      </c>
      <c r="AV1577">
        <v>0</v>
      </c>
      <c r="AW1577">
        <v>73000</v>
      </c>
    </row>
    <row r="1578" spans="1:49" x14ac:dyDescent="0.35">
      <c r="A1578" s="2" t="s">
        <v>512</v>
      </c>
      <c r="B1578">
        <v>16</v>
      </c>
      <c r="C1578">
        <v>1607</v>
      </c>
      <c r="D1578">
        <v>2</v>
      </c>
      <c r="E1578" t="s">
        <v>50</v>
      </c>
      <c r="F1578">
        <v>59</v>
      </c>
      <c r="G1578" t="s">
        <v>51</v>
      </c>
      <c r="H1578" t="s">
        <v>52</v>
      </c>
      <c r="I1578" t="s">
        <v>52</v>
      </c>
      <c r="J1578" t="s">
        <v>52</v>
      </c>
      <c r="K1578" t="s">
        <v>52</v>
      </c>
      <c r="L1578" t="s">
        <v>53</v>
      </c>
      <c r="M1578">
        <v>0</v>
      </c>
      <c r="O1578">
        <v>3</v>
      </c>
      <c r="P1578" s="6">
        <v>5</v>
      </c>
      <c r="Q1578" t="s">
        <v>56</v>
      </c>
      <c r="R1578">
        <v>14</v>
      </c>
      <c r="S1578" s="5">
        <f t="shared" si="24"/>
        <v>1</v>
      </c>
      <c r="T1578" t="s">
        <v>58</v>
      </c>
      <c r="U1578" t="s">
        <v>52</v>
      </c>
      <c r="V1578">
        <v>1</v>
      </c>
      <c r="W1578" t="s">
        <v>52</v>
      </c>
      <c r="X1578">
        <v>2</v>
      </c>
      <c r="Y1578" t="s">
        <v>59</v>
      </c>
      <c r="AB1578" t="s">
        <v>51</v>
      </c>
      <c r="AC1578" t="s">
        <v>52</v>
      </c>
      <c r="AD1578" t="s">
        <v>52</v>
      </c>
      <c r="AE1578" t="s">
        <v>52</v>
      </c>
      <c r="AF1578" t="s">
        <v>52</v>
      </c>
      <c r="AG1578" t="s">
        <v>52</v>
      </c>
      <c r="AH1578">
        <v>5</v>
      </c>
      <c r="AI1578" t="s">
        <v>83</v>
      </c>
      <c r="AJ1578" t="s">
        <v>52</v>
      </c>
      <c r="AK1578" t="s">
        <v>84</v>
      </c>
      <c r="AM1578" t="s">
        <v>62</v>
      </c>
      <c r="AN1578" t="s">
        <v>53</v>
      </c>
      <c r="AP1578">
        <v>0</v>
      </c>
      <c r="AQ1578">
        <v>0</v>
      </c>
      <c r="AR1578">
        <v>20000</v>
      </c>
      <c r="AS1578">
        <v>20000</v>
      </c>
      <c r="AT1578">
        <v>0</v>
      </c>
      <c r="AU1578">
        <v>0</v>
      </c>
      <c r="AV1578">
        <v>0</v>
      </c>
      <c r="AW1578">
        <v>40000</v>
      </c>
    </row>
    <row r="1579" spans="1:49" hidden="1" x14ac:dyDescent="0.35">
      <c r="A1579" s="2" t="s">
        <v>512</v>
      </c>
      <c r="B1579">
        <v>16</v>
      </c>
      <c r="C1579">
        <v>1607</v>
      </c>
      <c r="D1579">
        <v>2</v>
      </c>
      <c r="E1579" t="s">
        <v>50</v>
      </c>
      <c r="F1579">
        <v>59</v>
      </c>
      <c r="G1579" t="s">
        <v>51</v>
      </c>
      <c r="H1579" t="s">
        <v>52</v>
      </c>
      <c r="I1579" t="s">
        <v>52</v>
      </c>
      <c r="J1579" t="s">
        <v>52</v>
      </c>
      <c r="K1579" t="s">
        <v>52</v>
      </c>
      <c r="L1579" t="s">
        <v>53</v>
      </c>
      <c r="M1579">
        <v>0</v>
      </c>
      <c r="O1579">
        <v>3</v>
      </c>
      <c r="P1579" s="2">
        <v>6</v>
      </c>
      <c r="Q1579" t="s">
        <v>56</v>
      </c>
      <c r="R1579">
        <v>84</v>
      </c>
      <c r="S1579" s="5">
        <f t="shared" si="24"/>
        <v>0</v>
      </c>
      <c r="T1579" t="s">
        <v>125</v>
      </c>
      <c r="U1579" t="s">
        <v>53</v>
      </c>
      <c r="W1579" t="s">
        <v>53</v>
      </c>
      <c r="Y1579" t="s">
        <v>92</v>
      </c>
      <c r="AB1579" t="s">
        <v>51</v>
      </c>
      <c r="AC1579" t="s">
        <v>53</v>
      </c>
      <c r="AD1579" t="s">
        <v>52</v>
      </c>
      <c r="AE1579" t="s">
        <v>53</v>
      </c>
      <c r="AF1579" t="s">
        <v>53</v>
      </c>
      <c r="AG1579" t="s">
        <v>53</v>
      </c>
    </row>
    <row r="1580" spans="1:49" hidden="1" x14ac:dyDescent="0.35">
      <c r="A1580" s="2" t="s">
        <v>512</v>
      </c>
      <c r="B1580">
        <v>16</v>
      </c>
      <c r="C1580">
        <v>1607</v>
      </c>
      <c r="D1580">
        <v>2</v>
      </c>
      <c r="E1580" t="s">
        <v>50</v>
      </c>
      <c r="F1580">
        <v>59</v>
      </c>
      <c r="G1580" t="s">
        <v>51</v>
      </c>
      <c r="H1580" t="s">
        <v>52</v>
      </c>
      <c r="I1580" t="s">
        <v>52</v>
      </c>
      <c r="J1580" t="s">
        <v>52</v>
      </c>
      <c r="K1580" t="s">
        <v>52</v>
      </c>
      <c r="L1580" t="s">
        <v>53</v>
      </c>
      <c r="M1580">
        <v>0</v>
      </c>
      <c r="O1580">
        <v>3</v>
      </c>
      <c r="P1580" s="2">
        <v>7</v>
      </c>
      <c r="Q1580" t="s">
        <v>50</v>
      </c>
      <c r="R1580">
        <v>46</v>
      </c>
      <c r="S1580" s="5">
        <f t="shared" si="24"/>
        <v>0</v>
      </c>
      <c r="T1580" t="s">
        <v>111</v>
      </c>
      <c r="U1580" t="s">
        <v>53</v>
      </c>
      <c r="W1580" t="s">
        <v>52</v>
      </c>
      <c r="X1580">
        <v>6</v>
      </c>
      <c r="Y1580" t="s">
        <v>59</v>
      </c>
      <c r="AB1580" t="s">
        <v>51</v>
      </c>
      <c r="AC1580" t="s">
        <v>53</v>
      </c>
      <c r="AD1580" t="s">
        <v>52</v>
      </c>
      <c r="AE1580" t="s">
        <v>53</v>
      </c>
      <c r="AF1580" t="s">
        <v>53</v>
      </c>
      <c r="AG1580" t="s">
        <v>53</v>
      </c>
    </row>
    <row r="1581" spans="1:49" hidden="1" x14ac:dyDescent="0.35">
      <c r="A1581" s="2" t="s">
        <v>513</v>
      </c>
      <c r="B1581">
        <v>21</v>
      </c>
      <c r="C1581">
        <v>2101</v>
      </c>
      <c r="D1581">
        <v>2</v>
      </c>
      <c r="E1581" t="s">
        <v>50</v>
      </c>
      <c r="F1581">
        <v>29</v>
      </c>
      <c r="G1581" t="s">
        <v>72</v>
      </c>
      <c r="I1581" t="s">
        <v>52</v>
      </c>
      <c r="J1581" t="s">
        <v>52</v>
      </c>
      <c r="K1581" t="s">
        <v>52</v>
      </c>
      <c r="L1581" t="s">
        <v>52</v>
      </c>
      <c r="M1581">
        <v>15</v>
      </c>
      <c r="N1581" t="s">
        <v>138</v>
      </c>
      <c r="O1581">
        <v>2</v>
      </c>
      <c r="P1581" s="2">
        <v>1</v>
      </c>
      <c r="Q1581" t="s">
        <v>50</v>
      </c>
      <c r="R1581">
        <v>29</v>
      </c>
      <c r="S1581" s="5">
        <f t="shared" si="24"/>
        <v>0</v>
      </c>
      <c r="T1581" t="s">
        <v>54</v>
      </c>
      <c r="U1581" t="s">
        <v>53</v>
      </c>
      <c r="W1581" t="s">
        <v>53</v>
      </c>
      <c r="Y1581" t="s">
        <v>55</v>
      </c>
      <c r="Z1581" t="s">
        <v>52</v>
      </c>
      <c r="AA1581">
        <v>2</v>
      </c>
      <c r="AB1581" t="s">
        <v>72</v>
      </c>
      <c r="AD1581" t="s">
        <v>52</v>
      </c>
      <c r="AE1581" t="s">
        <v>52</v>
      </c>
      <c r="AF1581" t="s">
        <v>52</v>
      </c>
      <c r="AG1581" t="s">
        <v>52</v>
      </c>
      <c r="AH1581">
        <v>15</v>
      </c>
      <c r="AI1581" t="s">
        <v>138</v>
      </c>
      <c r="AJ1581" t="s">
        <v>53</v>
      </c>
    </row>
    <row r="1582" spans="1:49" hidden="1" x14ac:dyDescent="0.35">
      <c r="A1582" s="2" t="s">
        <v>513</v>
      </c>
      <c r="B1582">
        <v>21</v>
      </c>
      <c r="C1582">
        <v>2101</v>
      </c>
      <c r="D1582">
        <v>2</v>
      </c>
      <c r="E1582" t="s">
        <v>50</v>
      </c>
      <c r="F1582">
        <v>29</v>
      </c>
      <c r="G1582" t="s">
        <v>72</v>
      </c>
      <c r="I1582" t="s">
        <v>52</v>
      </c>
      <c r="J1582" t="s">
        <v>52</v>
      </c>
      <c r="K1582" t="s">
        <v>52</v>
      </c>
      <c r="L1582" t="s">
        <v>52</v>
      </c>
      <c r="M1582">
        <v>15</v>
      </c>
      <c r="N1582" t="s">
        <v>138</v>
      </c>
      <c r="O1582">
        <v>2</v>
      </c>
      <c r="P1582" s="2">
        <v>2</v>
      </c>
      <c r="Q1582" t="s">
        <v>56</v>
      </c>
      <c r="R1582">
        <v>32</v>
      </c>
      <c r="S1582" s="5">
        <f t="shared" si="24"/>
        <v>0</v>
      </c>
      <c r="T1582" t="s">
        <v>57</v>
      </c>
      <c r="U1582" t="s">
        <v>53</v>
      </c>
      <c r="W1582" t="s">
        <v>53</v>
      </c>
      <c r="Y1582" t="s">
        <v>55</v>
      </c>
      <c r="Z1582" t="s">
        <v>52</v>
      </c>
      <c r="AA1582">
        <v>1</v>
      </c>
      <c r="AB1582" t="s">
        <v>72</v>
      </c>
      <c r="AD1582" t="s">
        <v>73</v>
      </c>
      <c r="AE1582" t="s">
        <v>52</v>
      </c>
      <c r="AF1582" t="s">
        <v>52</v>
      </c>
      <c r="AG1582" t="s">
        <v>52</v>
      </c>
      <c r="AH1582">
        <v>3</v>
      </c>
      <c r="AI1582" t="s">
        <v>97</v>
      </c>
      <c r="AJ1582" t="s">
        <v>53</v>
      </c>
    </row>
    <row r="1583" spans="1:49" x14ac:dyDescent="0.35">
      <c r="A1583" s="2" t="s">
        <v>513</v>
      </c>
      <c r="B1583">
        <v>21</v>
      </c>
      <c r="C1583">
        <v>2101</v>
      </c>
      <c r="D1583">
        <v>2</v>
      </c>
      <c r="E1583" t="s">
        <v>50</v>
      </c>
      <c r="F1583">
        <v>29</v>
      </c>
      <c r="G1583" t="s">
        <v>72</v>
      </c>
      <c r="I1583" t="s">
        <v>52</v>
      </c>
      <c r="J1583" t="s">
        <v>52</v>
      </c>
      <c r="K1583" t="s">
        <v>52</v>
      </c>
      <c r="L1583" t="s">
        <v>52</v>
      </c>
      <c r="M1583">
        <v>15</v>
      </c>
      <c r="N1583" t="s">
        <v>138</v>
      </c>
      <c r="O1583">
        <v>2</v>
      </c>
      <c r="P1583" s="6">
        <v>3</v>
      </c>
      <c r="Q1583" t="s">
        <v>56</v>
      </c>
      <c r="R1583">
        <v>7</v>
      </c>
      <c r="S1583" s="5">
        <f t="shared" si="24"/>
        <v>1</v>
      </c>
      <c r="T1583" t="s">
        <v>58</v>
      </c>
      <c r="U1583" t="s">
        <v>52</v>
      </c>
      <c r="V1583">
        <v>1</v>
      </c>
      <c r="W1583" t="s">
        <v>52</v>
      </c>
      <c r="X1583">
        <v>2</v>
      </c>
      <c r="AB1583" t="s">
        <v>72</v>
      </c>
      <c r="AD1583" t="s">
        <v>73</v>
      </c>
      <c r="AE1583" t="s">
        <v>53</v>
      </c>
      <c r="AF1583" t="s">
        <v>53</v>
      </c>
      <c r="AG1583" t="s">
        <v>52</v>
      </c>
      <c r="AH1583">
        <v>2</v>
      </c>
      <c r="AI1583" t="s">
        <v>65</v>
      </c>
      <c r="AJ1583" t="s">
        <v>52</v>
      </c>
      <c r="AK1583" t="s">
        <v>66</v>
      </c>
      <c r="AM1583" t="s">
        <v>62</v>
      </c>
      <c r="AN1583" t="s">
        <v>52</v>
      </c>
      <c r="AP1583">
        <v>0</v>
      </c>
      <c r="AQ1583">
        <v>90000</v>
      </c>
      <c r="AR1583">
        <v>10000</v>
      </c>
      <c r="AS1583">
        <v>40000</v>
      </c>
      <c r="AT1583">
        <v>0</v>
      </c>
      <c r="AU1583">
        <v>252000</v>
      </c>
      <c r="AV1583">
        <v>0</v>
      </c>
      <c r="AW1583">
        <v>392000</v>
      </c>
    </row>
    <row r="1584" spans="1:49" hidden="1" x14ac:dyDescent="0.35">
      <c r="A1584" s="2" t="s">
        <v>513</v>
      </c>
      <c r="B1584">
        <v>21</v>
      </c>
      <c r="C1584">
        <v>2101</v>
      </c>
      <c r="D1584">
        <v>2</v>
      </c>
      <c r="E1584" t="s">
        <v>50</v>
      </c>
      <c r="F1584">
        <v>29</v>
      </c>
      <c r="G1584" t="s">
        <v>72</v>
      </c>
      <c r="I1584" t="s">
        <v>52</v>
      </c>
      <c r="J1584" t="s">
        <v>52</v>
      </c>
      <c r="K1584" t="s">
        <v>52</v>
      </c>
      <c r="L1584" t="s">
        <v>52</v>
      </c>
      <c r="M1584">
        <v>15</v>
      </c>
      <c r="N1584" t="s">
        <v>138</v>
      </c>
      <c r="O1584">
        <v>2</v>
      </c>
      <c r="P1584" s="2">
        <v>4</v>
      </c>
      <c r="Q1584" t="s">
        <v>56</v>
      </c>
      <c r="R1584">
        <v>4</v>
      </c>
      <c r="S1584" s="5">
        <f t="shared" si="24"/>
        <v>0</v>
      </c>
      <c r="T1584" t="s">
        <v>58</v>
      </c>
      <c r="U1584" t="s">
        <v>52</v>
      </c>
      <c r="V1584">
        <v>1</v>
      </c>
      <c r="W1584" t="s">
        <v>52</v>
      </c>
      <c r="X1584">
        <v>2</v>
      </c>
      <c r="AB1584" t="s">
        <v>72</v>
      </c>
      <c r="AD1584" t="s">
        <v>73</v>
      </c>
      <c r="AE1584" t="s">
        <v>53</v>
      </c>
      <c r="AF1584" t="s">
        <v>53</v>
      </c>
      <c r="AG1584" t="s">
        <v>53</v>
      </c>
      <c r="AO1584" t="s">
        <v>70</v>
      </c>
    </row>
    <row r="1585" spans="1:49" hidden="1" x14ac:dyDescent="0.35">
      <c r="A1585" s="2" t="s">
        <v>514</v>
      </c>
      <c r="B1585">
        <v>10</v>
      </c>
      <c r="C1585">
        <v>1004</v>
      </c>
      <c r="D1585">
        <v>2</v>
      </c>
      <c r="E1585" t="s">
        <v>50</v>
      </c>
      <c r="F1585">
        <v>45</v>
      </c>
      <c r="G1585" t="s">
        <v>72</v>
      </c>
      <c r="I1585" t="s">
        <v>73</v>
      </c>
      <c r="J1585" t="s">
        <v>52</v>
      </c>
      <c r="K1585" t="s">
        <v>52</v>
      </c>
      <c r="L1585" t="s">
        <v>52</v>
      </c>
      <c r="M1585">
        <v>4</v>
      </c>
      <c r="N1585" t="s">
        <v>83</v>
      </c>
      <c r="O1585">
        <v>4</v>
      </c>
      <c r="P1585" s="2">
        <v>1</v>
      </c>
      <c r="Q1585" t="s">
        <v>50</v>
      </c>
      <c r="R1585">
        <v>45</v>
      </c>
      <c r="S1585" s="5">
        <f t="shared" si="24"/>
        <v>0</v>
      </c>
      <c r="T1585" t="s">
        <v>54</v>
      </c>
      <c r="U1585" t="s">
        <v>53</v>
      </c>
      <c r="W1585" t="s">
        <v>53</v>
      </c>
      <c r="Y1585" t="s">
        <v>55</v>
      </c>
      <c r="Z1585" t="s">
        <v>52</v>
      </c>
      <c r="AA1585">
        <v>2</v>
      </c>
      <c r="AB1585" t="s">
        <v>72</v>
      </c>
      <c r="AD1585" t="s">
        <v>73</v>
      </c>
      <c r="AE1585" t="s">
        <v>52</v>
      </c>
      <c r="AF1585" t="s">
        <v>52</v>
      </c>
      <c r="AG1585" t="s">
        <v>52</v>
      </c>
      <c r="AH1585">
        <v>4</v>
      </c>
      <c r="AI1585" t="s">
        <v>83</v>
      </c>
      <c r="AJ1585" t="s">
        <v>53</v>
      </c>
    </row>
    <row r="1586" spans="1:49" hidden="1" x14ac:dyDescent="0.35">
      <c r="A1586" s="2" t="s">
        <v>514</v>
      </c>
      <c r="B1586">
        <v>10</v>
      </c>
      <c r="C1586">
        <v>1004</v>
      </c>
      <c r="D1586">
        <v>2</v>
      </c>
      <c r="E1586" t="s">
        <v>50</v>
      </c>
      <c r="F1586">
        <v>45</v>
      </c>
      <c r="G1586" t="s">
        <v>72</v>
      </c>
      <c r="I1586" t="s">
        <v>73</v>
      </c>
      <c r="J1586" t="s">
        <v>52</v>
      </c>
      <c r="K1586" t="s">
        <v>52</v>
      </c>
      <c r="L1586" t="s">
        <v>52</v>
      </c>
      <c r="M1586">
        <v>4</v>
      </c>
      <c r="N1586" t="s">
        <v>83</v>
      </c>
      <c r="O1586">
        <v>4</v>
      </c>
      <c r="P1586" s="2">
        <v>2</v>
      </c>
      <c r="Q1586" t="s">
        <v>56</v>
      </c>
      <c r="R1586">
        <v>44</v>
      </c>
      <c r="S1586" s="5">
        <f t="shared" si="24"/>
        <v>0</v>
      </c>
      <c r="T1586" t="s">
        <v>57</v>
      </c>
      <c r="U1586" t="s">
        <v>53</v>
      </c>
      <c r="W1586" t="s">
        <v>53</v>
      </c>
      <c r="Y1586" t="s">
        <v>55</v>
      </c>
      <c r="Z1586" t="s">
        <v>52</v>
      </c>
      <c r="AA1586">
        <v>1</v>
      </c>
      <c r="AB1586" t="s">
        <v>72</v>
      </c>
      <c r="AD1586" t="s">
        <v>73</v>
      </c>
      <c r="AE1586" t="s">
        <v>53</v>
      </c>
      <c r="AF1586" t="s">
        <v>53</v>
      </c>
      <c r="AG1586" t="s">
        <v>52</v>
      </c>
      <c r="AH1586">
        <v>2</v>
      </c>
      <c r="AI1586" t="s">
        <v>97</v>
      </c>
      <c r="AJ1586" t="s">
        <v>53</v>
      </c>
    </row>
    <row r="1587" spans="1:49" x14ac:dyDescent="0.35">
      <c r="A1587" s="2" t="s">
        <v>514</v>
      </c>
      <c r="B1587">
        <v>10</v>
      </c>
      <c r="C1587">
        <v>1004</v>
      </c>
      <c r="D1587">
        <v>2</v>
      </c>
      <c r="E1587" t="s">
        <v>50</v>
      </c>
      <c r="F1587">
        <v>45</v>
      </c>
      <c r="G1587" t="s">
        <v>72</v>
      </c>
      <c r="I1587" t="s">
        <v>73</v>
      </c>
      <c r="J1587" t="s">
        <v>52</v>
      </c>
      <c r="K1587" t="s">
        <v>52</v>
      </c>
      <c r="L1587" t="s">
        <v>52</v>
      </c>
      <c r="M1587">
        <v>4</v>
      </c>
      <c r="N1587" t="s">
        <v>83</v>
      </c>
      <c r="O1587">
        <v>4</v>
      </c>
      <c r="P1587" s="6">
        <v>3</v>
      </c>
      <c r="Q1587" t="s">
        <v>56</v>
      </c>
      <c r="R1587">
        <v>17</v>
      </c>
      <c r="S1587" s="5">
        <f t="shared" si="24"/>
        <v>1</v>
      </c>
      <c r="T1587" t="s">
        <v>58</v>
      </c>
      <c r="U1587" t="s">
        <v>52</v>
      </c>
      <c r="V1587">
        <v>1</v>
      </c>
      <c r="W1587" t="s">
        <v>52</v>
      </c>
      <c r="X1587">
        <v>2</v>
      </c>
      <c r="Y1587" t="s">
        <v>55</v>
      </c>
      <c r="Z1587" t="s">
        <v>52</v>
      </c>
      <c r="AA1587">
        <v>7</v>
      </c>
      <c r="AB1587" t="s">
        <v>72</v>
      </c>
      <c r="AD1587" t="s">
        <v>73</v>
      </c>
      <c r="AE1587" t="s">
        <v>52</v>
      </c>
      <c r="AF1587" t="s">
        <v>52</v>
      </c>
      <c r="AG1587" t="s">
        <v>52</v>
      </c>
      <c r="AH1587">
        <v>7</v>
      </c>
      <c r="AI1587" t="s">
        <v>86</v>
      </c>
      <c r="AJ1587" t="s">
        <v>53</v>
      </c>
      <c r="AO1587" t="s">
        <v>112</v>
      </c>
    </row>
    <row r="1588" spans="1:49" x14ac:dyDescent="0.35">
      <c r="A1588" s="2" t="s">
        <v>514</v>
      </c>
      <c r="B1588">
        <v>10</v>
      </c>
      <c r="C1588">
        <v>1004</v>
      </c>
      <c r="D1588">
        <v>2</v>
      </c>
      <c r="E1588" t="s">
        <v>50</v>
      </c>
      <c r="F1588">
        <v>45</v>
      </c>
      <c r="G1588" t="s">
        <v>72</v>
      </c>
      <c r="I1588" t="s">
        <v>73</v>
      </c>
      <c r="J1588" t="s">
        <v>52</v>
      </c>
      <c r="K1588" t="s">
        <v>52</v>
      </c>
      <c r="L1588" t="s">
        <v>52</v>
      </c>
      <c r="M1588">
        <v>4</v>
      </c>
      <c r="N1588" t="s">
        <v>83</v>
      </c>
      <c r="O1588">
        <v>4</v>
      </c>
      <c r="P1588" s="6">
        <v>4</v>
      </c>
      <c r="Q1588" t="s">
        <v>50</v>
      </c>
      <c r="R1588">
        <v>11</v>
      </c>
      <c r="S1588" s="5">
        <f t="shared" si="24"/>
        <v>1</v>
      </c>
      <c r="T1588" t="s">
        <v>58</v>
      </c>
      <c r="U1588" t="s">
        <v>52</v>
      </c>
      <c r="V1588">
        <v>1</v>
      </c>
      <c r="W1588" t="s">
        <v>52</v>
      </c>
      <c r="X1588">
        <v>2</v>
      </c>
      <c r="AB1588" t="s">
        <v>72</v>
      </c>
      <c r="AD1588" t="s">
        <v>73</v>
      </c>
      <c r="AE1588" t="s">
        <v>53</v>
      </c>
      <c r="AF1588" t="s">
        <v>53</v>
      </c>
      <c r="AG1588" t="s">
        <v>52</v>
      </c>
      <c r="AH1588">
        <v>3</v>
      </c>
      <c r="AI1588" t="s">
        <v>63</v>
      </c>
      <c r="AJ1588" t="s">
        <v>52</v>
      </c>
      <c r="AK1588" t="s">
        <v>64</v>
      </c>
      <c r="AM1588" t="s">
        <v>62</v>
      </c>
      <c r="AN1588" t="s">
        <v>53</v>
      </c>
      <c r="AP1588">
        <v>0</v>
      </c>
      <c r="AQ1588">
        <v>0</v>
      </c>
      <c r="AR1588">
        <v>8000</v>
      </c>
      <c r="AS1588">
        <v>10000</v>
      </c>
      <c r="AT1588">
        <v>0</v>
      </c>
      <c r="AU1588">
        <v>0</v>
      </c>
      <c r="AV1588">
        <v>0</v>
      </c>
      <c r="AW1588">
        <v>18000</v>
      </c>
    </row>
    <row r="1589" spans="1:49" hidden="1" x14ac:dyDescent="0.35">
      <c r="A1589" s="2" t="s">
        <v>514</v>
      </c>
      <c r="B1589">
        <v>10</v>
      </c>
      <c r="C1589">
        <v>1004</v>
      </c>
      <c r="D1589">
        <v>2</v>
      </c>
      <c r="E1589" t="s">
        <v>50</v>
      </c>
      <c r="F1589">
        <v>45</v>
      </c>
      <c r="G1589" t="s">
        <v>72</v>
      </c>
      <c r="I1589" t="s">
        <v>73</v>
      </c>
      <c r="J1589" t="s">
        <v>52</v>
      </c>
      <c r="K1589" t="s">
        <v>52</v>
      </c>
      <c r="L1589" t="s">
        <v>52</v>
      </c>
      <c r="M1589">
        <v>4</v>
      </c>
      <c r="N1589" t="s">
        <v>83</v>
      </c>
      <c r="O1589">
        <v>4</v>
      </c>
      <c r="P1589" s="2">
        <v>5</v>
      </c>
      <c r="Q1589" t="s">
        <v>56</v>
      </c>
      <c r="R1589">
        <v>4</v>
      </c>
      <c r="S1589" s="5">
        <f t="shared" si="24"/>
        <v>0</v>
      </c>
      <c r="T1589" t="s">
        <v>58</v>
      </c>
      <c r="U1589" t="s">
        <v>52</v>
      </c>
      <c r="V1589">
        <v>1</v>
      </c>
      <c r="W1589" t="s">
        <v>52</v>
      </c>
      <c r="X1589">
        <v>2</v>
      </c>
      <c r="AB1589" t="s">
        <v>72</v>
      </c>
      <c r="AD1589" t="s">
        <v>73</v>
      </c>
      <c r="AE1589" t="s">
        <v>53</v>
      </c>
      <c r="AF1589" t="s">
        <v>53</v>
      </c>
      <c r="AG1589" t="s">
        <v>53</v>
      </c>
      <c r="AO1589" t="s">
        <v>70</v>
      </c>
    </row>
    <row r="1590" spans="1:49" hidden="1" x14ac:dyDescent="0.35">
      <c r="A1590" s="2" t="s">
        <v>514</v>
      </c>
      <c r="B1590">
        <v>10</v>
      </c>
      <c r="C1590">
        <v>1004</v>
      </c>
      <c r="D1590">
        <v>2</v>
      </c>
      <c r="E1590" t="s">
        <v>50</v>
      </c>
      <c r="F1590">
        <v>45</v>
      </c>
      <c r="G1590" t="s">
        <v>72</v>
      </c>
      <c r="I1590" t="s">
        <v>73</v>
      </c>
      <c r="J1590" t="s">
        <v>52</v>
      </c>
      <c r="K1590" t="s">
        <v>52</v>
      </c>
      <c r="L1590" t="s">
        <v>52</v>
      </c>
      <c r="M1590">
        <v>4</v>
      </c>
      <c r="N1590" t="s">
        <v>83</v>
      </c>
      <c r="O1590">
        <v>4</v>
      </c>
      <c r="P1590" s="2">
        <v>6</v>
      </c>
      <c r="Q1590" t="s">
        <v>50</v>
      </c>
      <c r="R1590">
        <v>1</v>
      </c>
      <c r="S1590" s="5">
        <f t="shared" si="24"/>
        <v>0</v>
      </c>
      <c r="T1590" t="s">
        <v>102</v>
      </c>
      <c r="U1590" t="s">
        <v>52</v>
      </c>
      <c r="V1590">
        <v>7</v>
      </c>
      <c r="W1590" t="s">
        <v>52</v>
      </c>
      <c r="X1590">
        <v>3</v>
      </c>
      <c r="AB1590" t="s">
        <v>72</v>
      </c>
    </row>
    <row r="1591" spans="1:49" hidden="1" x14ac:dyDescent="0.35">
      <c r="A1591" s="2" t="s">
        <v>514</v>
      </c>
      <c r="B1591">
        <v>10</v>
      </c>
      <c r="C1591">
        <v>1004</v>
      </c>
      <c r="D1591">
        <v>2</v>
      </c>
      <c r="E1591" t="s">
        <v>50</v>
      </c>
      <c r="F1591">
        <v>45</v>
      </c>
      <c r="G1591" t="s">
        <v>72</v>
      </c>
      <c r="I1591" t="s">
        <v>73</v>
      </c>
      <c r="J1591" t="s">
        <v>52</v>
      </c>
      <c r="K1591" t="s">
        <v>52</v>
      </c>
      <c r="L1591" t="s">
        <v>52</v>
      </c>
      <c r="M1591">
        <v>4</v>
      </c>
      <c r="N1591" t="s">
        <v>83</v>
      </c>
      <c r="O1591">
        <v>4</v>
      </c>
      <c r="P1591" s="2">
        <v>7</v>
      </c>
      <c r="Q1591" t="s">
        <v>50</v>
      </c>
      <c r="R1591">
        <v>28</v>
      </c>
      <c r="S1591" s="5">
        <f t="shared" si="24"/>
        <v>0</v>
      </c>
      <c r="T1591" t="s">
        <v>99</v>
      </c>
      <c r="U1591" t="s">
        <v>53</v>
      </c>
      <c r="W1591" t="s">
        <v>53</v>
      </c>
      <c r="Y1591" t="s">
        <v>55</v>
      </c>
      <c r="Z1591" t="s">
        <v>52</v>
      </c>
      <c r="AA1591">
        <v>3</v>
      </c>
      <c r="AB1591" t="s">
        <v>72</v>
      </c>
      <c r="AD1591" t="s">
        <v>73</v>
      </c>
      <c r="AE1591" t="s">
        <v>52</v>
      </c>
      <c r="AF1591" t="s">
        <v>52</v>
      </c>
      <c r="AG1591" t="s">
        <v>52</v>
      </c>
      <c r="AH1591">
        <v>7</v>
      </c>
      <c r="AI1591" t="s">
        <v>86</v>
      </c>
      <c r="AJ1591" t="s">
        <v>53</v>
      </c>
    </row>
    <row r="1592" spans="1:49" hidden="1" x14ac:dyDescent="0.35">
      <c r="A1592" s="2" t="s">
        <v>515</v>
      </c>
      <c r="B1592">
        <v>1</v>
      </c>
      <c r="C1592">
        <v>103</v>
      </c>
      <c r="D1592">
        <v>2</v>
      </c>
      <c r="E1592" t="s">
        <v>56</v>
      </c>
      <c r="F1592">
        <v>39</v>
      </c>
      <c r="G1592" t="s">
        <v>72</v>
      </c>
      <c r="I1592" t="s">
        <v>73</v>
      </c>
      <c r="J1592" t="s">
        <v>52</v>
      </c>
      <c r="K1592" t="s">
        <v>52</v>
      </c>
      <c r="L1592" t="s">
        <v>52</v>
      </c>
      <c r="M1592">
        <v>9</v>
      </c>
      <c r="N1592" t="s">
        <v>60</v>
      </c>
      <c r="O1592">
        <v>2</v>
      </c>
      <c r="P1592" s="2">
        <v>1</v>
      </c>
      <c r="Q1592" t="s">
        <v>56</v>
      </c>
      <c r="R1592">
        <v>39</v>
      </c>
      <c r="S1592" s="5">
        <f t="shared" si="24"/>
        <v>0</v>
      </c>
      <c r="T1592" t="s">
        <v>54</v>
      </c>
      <c r="U1592" t="s">
        <v>53</v>
      </c>
      <c r="W1592" t="s">
        <v>52</v>
      </c>
      <c r="X1592">
        <v>4</v>
      </c>
      <c r="Y1592" t="s">
        <v>55</v>
      </c>
      <c r="Z1592" t="s">
        <v>53</v>
      </c>
      <c r="AB1592" t="s">
        <v>72</v>
      </c>
      <c r="AD1592" t="s">
        <v>73</v>
      </c>
      <c r="AE1592" t="s">
        <v>52</v>
      </c>
      <c r="AF1592" t="s">
        <v>52</v>
      </c>
      <c r="AG1592" t="s">
        <v>52</v>
      </c>
      <c r="AH1592">
        <v>9</v>
      </c>
      <c r="AI1592" t="s">
        <v>60</v>
      </c>
      <c r="AJ1592" t="s">
        <v>53</v>
      </c>
    </row>
    <row r="1593" spans="1:49" x14ac:dyDescent="0.35">
      <c r="A1593" s="2" t="s">
        <v>515</v>
      </c>
      <c r="B1593">
        <v>1</v>
      </c>
      <c r="C1593">
        <v>103</v>
      </c>
      <c r="D1593">
        <v>2</v>
      </c>
      <c r="E1593" t="s">
        <v>56</v>
      </c>
      <c r="F1593">
        <v>39</v>
      </c>
      <c r="G1593" t="s">
        <v>72</v>
      </c>
      <c r="I1593" t="s">
        <v>73</v>
      </c>
      <c r="J1593" t="s">
        <v>52</v>
      </c>
      <c r="K1593" t="s">
        <v>52</v>
      </c>
      <c r="L1593" t="s">
        <v>52</v>
      </c>
      <c r="M1593">
        <v>9</v>
      </c>
      <c r="N1593" t="s">
        <v>60</v>
      </c>
      <c r="O1593">
        <v>2</v>
      </c>
      <c r="P1593" s="6">
        <v>2</v>
      </c>
      <c r="Q1593" t="s">
        <v>50</v>
      </c>
      <c r="R1593">
        <v>10</v>
      </c>
      <c r="S1593" s="5">
        <f t="shared" si="24"/>
        <v>1</v>
      </c>
      <c r="T1593" t="s">
        <v>58</v>
      </c>
      <c r="U1593" t="s">
        <v>53</v>
      </c>
      <c r="W1593" t="s">
        <v>52</v>
      </c>
      <c r="X1593">
        <v>1</v>
      </c>
      <c r="AB1593" t="s">
        <v>72</v>
      </c>
      <c r="AD1593" t="s">
        <v>73</v>
      </c>
      <c r="AE1593" t="s">
        <v>52</v>
      </c>
      <c r="AF1593" t="s">
        <v>52</v>
      </c>
      <c r="AG1593" t="s">
        <v>52</v>
      </c>
      <c r="AH1593">
        <v>5</v>
      </c>
      <c r="AI1593" t="s">
        <v>83</v>
      </c>
      <c r="AJ1593" t="s">
        <v>52</v>
      </c>
      <c r="AK1593" t="s">
        <v>84</v>
      </c>
      <c r="AM1593" t="s">
        <v>62</v>
      </c>
      <c r="AN1593" t="s">
        <v>53</v>
      </c>
      <c r="AP1593">
        <v>0</v>
      </c>
      <c r="AQ1593">
        <v>0</v>
      </c>
      <c r="AR1593">
        <v>18000</v>
      </c>
      <c r="AS1593">
        <v>35000</v>
      </c>
      <c r="AT1593">
        <v>0</v>
      </c>
      <c r="AU1593">
        <v>0</v>
      </c>
      <c r="AV1593">
        <v>0</v>
      </c>
      <c r="AW1593">
        <v>53000</v>
      </c>
    </row>
    <row r="1594" spans="1:49" hidden="1" x14ac:dyDescent="0.35">
      <c r="A1594" s="2" t="s">
        <v>515</v>
      </c>
      <c r="B1594">
        <v>1</v>
      </c>
      <c r="C1594">
        <v>103</v>
      </c>
      <c r="D1594">
        <v>2</v>
      </c>
      <c r="E1594" t="s">
        <v>56</v>
      </c>
      <c r="F1594">
        <v>39</v>
      </c>
      <c r="G1594" t="s">
        <v>72</v>
      </c>
      <c r="I1594" t="s">
        <v>73</v>
      </c>
      <c r="J1594" t="s">
        <v>52</v>
      </c>
      <c r="K1594" t="s">
        <v>52</v>
      </c>
      <c r="L1594" t="s">
        <v>52</v>
      </c>
      <c r="M1594">
        <v>9</v>
      </c>
      <c r="N1594" t="s">
        <v>60</v>
      </c>
      <c r="O1594">
        <v>2</v>
      </c>
      <c r="P1594" s="2">
        <v>3</v>
      </c>
      <c r="Q1594" t="s">
        <v>56</v>
      </c>
      <c r="R1594">
        <v>2</v>
      </c>
      <c r="S1594" s="5">
        <f t="shared" si="24"/>
        <v>0</v>
      </c>
      <c r="T1594" t="s">
        <v>58</v>
      </c>
      <c r="U1594" t="s">
        <v>53</v>
      </c>
      <c r="W1594" t="s">
        <v>52</v>
      </c>
      <c r="X1594">
        <v>1</v>
      </c>
      <c r="AB1594" t="s">
        <v>72</v>
      </c>
      <c r="AD1594" t="s">
        <v>73</v>
      </c>
    </row>
    <row r="1595" spans="1:49" hidden="1" x14ac:dyDescent="0.35">
      <c r="A1595" s="2" t="s">
        <v>515</v>
      </c>
      <c r="B1595">
        <v>1</v>
      </c>
      <c r="C1595">
        <v>103</v>
      </c>
      <c r="D1595">
        <v>2</v>
      </c>
      <c r="E1595" t="s">
        <v>56</v>
      </c>
      <c r="F1595">
        <v>39</v>
      </c>
      <c r="G1595" t="s">
        <v>72</v>
      </c>
      <c r="I1595" t="s">
        <v>73</v>
      </c>
      <c r="J1595" t="s">
        <v>52</v>
      </c>
      <c r="K1595" t="s">
        <v>52</v>
      </c>
      <c r="L1595" t="s">
        <v>52</v>
      </c>
      <c r="M1595">
        <v>9</v>
      </c>
      <c r="N1595" t="s">
        <v>60</v>
      </c>
      <c r="O1595">
        <v>2</v>
      </c>
      <c r="P1595" s="2">
        <v>4</v>
      </c>
      <c r="Q1595" t="s">
        <v>56</v>
      </c>
      <c r="R1595">
        <v>73</v>
      </c>
      <c r="S1595" s="5">
        <f t="shared" si="24"/>
        <v>0</v>
      </c>
      <c r="T1595" t="s">
        <v>125</v>
      </c>
      <c r="U1595" t="s">
        <v>53</v>
      </c>
      <c r="W1595" t="s">
        <v>53</v>
      </c>
      <c r="Y1595" t="s">
        <v>92</v>
      </c>
      <c r="AB1595" t="s">
        <v>72</v>
      </c>
      <c r="AD1595" t="s">
        <v>73</v>
      </c>
      <c r="AE1595" t="s">
        <v>52</v>
      </c>
      <c r="AF1595" t="s">
        <v>52</v>
      </c>
      <c r="AG1595" t="s">
        <v>52</v>
      </c>
      <c r="AH1595">
        <v>3</v>
      </c>
      <c r="AI1595" t="s">
        <v>67</v>
      </c>
      <c r="AJ1595" t="s">
        <v>53</v>
      </c>
    </row>
    <row r="1596" spans="1:49" hidden="1" x14ac:dyDescent="0.35">
      <c r="A1596" s="2" t="s">
        <v>516</v>
      </c>
      <c r="B1596">
        <v>17</v>
      </c>
      <c r="C1596">
        <v>1711</v>
      </c>
      <c r="D1596">
        <v>2</v>
      </c>
      <c r="E1596" t="s">
        <v>50</v>
      </c>
      <c r="F1596">
        <v>46</v>
      </c>
      <c r="G1596" t="s">
        <v>72</v>
      </c>
      <c r="I1596" t="s">
        <v>73</v>
      </c>
      <c r="J1596" t="s">
        <v>52</v>
      </c>
      <c r="K1596" t="s">
        <v>52</v>
      </c>
      <c r="L1596" t="s">
        <v>52</v>
      </c>
      <c r="M1596">
        <v>2</v>
      </c>
      <c r="N1596" t="s">
        <v>97</v>
      </c>
      <c r="O1596">
        <v>2</v>
      </c>
      <c r="P1596" s="2">
        <v>1</v>
      </c>
      <c r="Q1596" t="s">
        <v>50</v>
      </c>
      <c r="R1596">
        <v>46</v>
      </c>
      <c r="S1596" s="5">
        <f t="shared" si="24"/>
        <v>0</v>
      </c>
      <c r="T1596" t="s">
        <v>54</v>
      </c>
      <c r="U1596" t="s">
        <v>53</v>
      </c>
      <c r="W1596" t="s">
        <v>53</v>
      </c>
      <c r="Y1596" t="s">
        <v>55</v>
      </c>
      <c r="Z1596" t="s">
        <v>52</v>
      </c>
      <c r="AA1596">
        <v>2</v>
      </c>
      <c r="AB1596" t="s">
        <v>72</v>
      </c>
      <c r="AD1596" t="s">
        <v>73</v>
      </c>
      <c r="AE1596" t="s">
        <v>52</v>
      </c>
      <c r="AF1596" t="s">
        <v>52</v>
      </c>
      <c r="AG1596" t="s">
        <v>52</v>
      </c>
      <c r="AH1596">
        <v>2</v>
      </c>
      <c r="AI1596" t="s">
        <v>97</v>
      </c>
      <c r="AJ1596" t="s">
        <v>53</v>
      </c>
    </row>
    <row r="1597" spans="1:49" hidden="1" x14ac:dyDescent="0.35">
      <c r="A1597" s="2" t="s">
        <v>516</v>
      </c>
      <c r="B1597">
        <v>17</v>
      </c>
      <c r="C1597">
        <v>1711</v>
      </c>
      <c r="D1597">
        <v>2</v>
      </c>
      <c r="E1597" t="s">
        <v>50</v>
      </c>
      <c r="F1597">
        <v>46</v>
      </c>
      <c r="G1597" t="s">
        <v>72</v>
      </c>
      <c r="I1597" t="s">
        <v>73</v>
      </c>
      <c r="J1597" t="s">
        <v>52</v>
      </c>
      <c r="K1597" t="s">
        <v>52</v>
      </c>
      <c r="L1597" t="s">
        <v>52</v>
      </c>
      <c r="M1597">
        <v>2</v>
      </c>
      <c r="N1597" t="s">
        <v>97</v>
      </c>
      <c r="O1597">
        <v>2</v>
      </c>
      <c r="P1597" s="2">
        <v>2</v>
      </c>
      <c r="Q1597" t="s">
        <v>56</v>
      </c>
      <c r="R1597">
        <v>46</v>
      </c>
      <c r="S1597" s="5">
        <f t="shared" si="24"/>
        <v>0</v>
      </c>
      <c r="T1597" t="s">
        <v>57</v>
      </c>
      <c r="U1597" t="s">
        <v>53</v>
      </c>
      <c r="W1597" t="s">
        <v>53</v>
      </c>
      <c r="Y1597" t="s">
        <v>55</v>
      </c>
      <c r="Z1597" t="s">
        <v>52</v>
      </c>
      <c r="AA1597">
        <v>1</v>
      </c>
      <c r="AB1597" t="s">
        <v>72</v>
      </c>
      <c r="AD1597" t="s">
        <v>73</v>
      </c>
      <c r="AE1597" t="s">
        <v>53</v>
      </c>
      <c r="AF1597" t="s">
        <v>53</v>
      </c>
      <c r="AG1597" t="s">
        <v>53</v>
      </c>
    </row>
    <row r="1598" spans="1:49" x14ac:dyDescent="0.35">
      <c r="A1598" s="2" t="s">
        <v>516</v>
      </c>
      <c r="B1598">
        <v>17</v>
      </c>
      <c r="C1598">
        <v>1711</v>
      </c>
      <c r="D1598">
        <v>2</v>
      </c>
      <c r="E1598" t="s">
        <v>50</v>
      </c>
      <c r="F1598">
        <v>46</v>
      </c>
      <c r="G1598" t="s">
        <v>72</v>
      </c>
      <c r="I1598" t="s">
        <v>73</v>
      </c>
      <c r="J1598" t="s">
        <v>52</v>
      </c>
      <c r="K1598" t="s">
        <v>52</v>
      </c>
      <c r="L1598" t="s">
        <v>52</v>
      </c>
      <c r="M1598">
        <v>2</v>
      </c>
      <c r="N1598" t="s">
        <v>97</v>
      </c>
      <c r="O1598">
        <v>2</v>
      </c>
      <c r="P1598" s="6">
        <v>3</v>
      </c>
      <c r="Q1598" t="s">
        <v>50</v>
      </c>
      <c r="R1598">
        <v>17</v>
      </c>
      <c r="S1598" s="5">
        <f t="shared" si="24"/>
        <v>1</v>
      </c>
      <c r="T1598" t="s">
        <v>58</v>
      </c>
      <c r="U1598" t="s">
        <v>52</v>
      </c>
      <c r="V1598">
        <v>1</v>
      </c>
      <c r="W1598" t="s">
        <v>52</v>
      </c>
      <c r="X1598">
        <v>2</v>
      </c>
      <c r="Y1598" t="s">
        <v>59</v>
      </c>
      <c r="AB1598" t="s">
        <v>72</v>
      </c>
      <c r="AD1598" t="s">
        <v>73</v>
      </c>
      <c r="AE1598" t="s">
        <v>52</v>
      </c>
      <c r="AF1598" t="s">
        <v>52</v>
      </c>
      <c r="AG1598" t="s">
        <v>52</v>
      </c>
      <c r="AH1598">
        <v>6</v>
      </c>
      <c r="AI1598" t="s">
        <v>79</v>
      </c>
      <c r="AJ1598" t="s">
        <v>53</v>
      </c>
      <c r="AO1598" t="s">
        <v>198</v>
      </c>
    </row>
    <row r="1599" spans="1:49" x14ac:dyDescent="0.35">
      <c r="A1599" s="2" t="s">
        <v>516</v>
      </c>
      <c r="B1599">
        <v>17</v>
      </c>
      <c r="C1599">
        <v>1711</v>
      </c>
      <c r="D1599">
        <v>2</v>
      </c>
      <c r="E1599" t="s">
        <v>50</v>
      </c>
      <c r="F1599">
        <v>46</v>
      </c>
      <c r="G1599" t="s">
        <v>72</v>
      </c>
      <c r="I1599" t="s">
        <v>73</v>
      </c>
      <c r="J1599" t="s">
        <v>52</v>
      </c>
      <c r="K1599" t="s">
        <v>52</v>
      </c>
      <c r="L1599" t="s">
        <v>52</v>
      </c>
      <c r="M1599">
        <v>2</v>
      </c>
      <c r="N1599" t="s">
        <v>97</v>
      </c>
      <c r="O1599">
        <v>2</v>
      </c>
      <c r="P1599" s="6">
        <v>4</v>
      </c>
      <c r="Q1599" t="s">
        <v>56</v>
      </c>
      <c r="R1599">
        <v>13</v>
      </c>
      <c r="S1599" s="5">
        <f t="shared" si="24"/>
        <v>1</v>
      </c>
      <c r="T1599" t="s">
        <v>58</v>
      </c>
      <c r="U1599" t="s">
        <v>52</v>
      </c>
      <c r="V1599">
        <v>1</v>
      </c>
      <c r="W1599" t="s">
        <v>52</v>
      </c>
      <c r="X1599">
        <v>2</v>
      </c>
      <c r="Y1599" t="s">
        <v>59</v>
      </c>
      <c r="AB1599" t="s">
        <v>72</v>
      </c>
      <c r="AD1599" t="s">
        <v>73</v>
      </c>
      <c r="AE1599" t="s">
        <v>52</v>
      </c>
      <c r="AF1599" t="s">
        <v>52</v>
      </c>
      <c r="AG1599" t="s">
        <v>52</v>
      </c>
      <c r="AH1599">
        <v>7</v>
      </c>
      <c r="AI1599" t="s">
        <v>86</v>
      </c>
      <c r="AJ1599" t="s">
        <v>52</v>
      </c>
      <c r="AK1599" t="s">
        <v>87</v>
      </c>
      <c r="AM1599" t="s">
        <v>62</v>
      </c>
      <c r="AN1599" t="s">
        <v>52</v>
      </c>
      <c r="AP1599">
        <v>0</v>
      </c>
      <c r="AQ1599">
        <v>240000</v>
      </c>
      <c r="AR1599">
        <v>40000</v>
      </c>
      <c r="AS1599">
        <v>60000</v>
      </c>
      <c r="AT1599">
        <v>0</v>
      </c>
      <c r="AU1599">
        <v>0</v>
      </c>
      <c r="AV1599">
        <v>0</v>
      </c>
      <c r="AW1599">
        <v>340000</v>
      </c>
    </row>
    <row r="1600" spans="1:49" hidden="1" x14ac:dyDescent="0.35">
      <c r="A1600" s="2" t="s">
        <v>517</v>
      </c>
      <c r="B1600">
        <v>8</v>
      </c>
      <c r="C1600">
        <v>802</v>
      </c>
      <c r="D1600">
        <v>1</v>
      </c>
      <c r="E1600" t="s">
        <v>50</v>
      </c>
      <c r="F1600">
        <v>36</v>
      </c>
      <c r="G1600" t="s">
        <v>72</v>
      </c>
      <c r="I1600" t="s">
        <v>73</v>
      </c>
      <c r="J1600" t="s">
        <v>52</v>
      </c>
      <c r="K1600" t="s">
        <v>52</v>
      </c>
      <c r="L1600" t="s">
        <v>52</v>
      </c>
      <c r="M1600">
        <v>7</v>
      </c>
      <c r="N1600" t="s">
        <v>86</v>
      </c>
      <c r="O1600">
        <v>2</v>
      </c>
      <c r="P1600" s="2">
        <v>1</v>
      </c>
      <c r="Q1600" t="s">
        <v>50</v>
      </c>
      <c r="R1600">
        <v>36</v>
      </c>
      <c r="S1600" s="5">
        <f t="shared" si="24"/>
        <v>0</v>
      </c>
      <c r="T1600" t="s">
        <v>54</v>
      </c>
      <c r="U1600" t="s">
        <v>53</v>
      </c>
      <c r="W1600" t="s">
        <v>53</v>
      </c>
      <c r="Y1600" t="s">
        <v>55</v>
      </c>
      <c r="Z1600" t="s">
        <v>52</v>
      </c>
      <c r="AA1600">
        <v>2</v>
      </c>
      <c r="AB1600" t="s">
        <v>72</v>
      </c>
      <c r="AD1600" t="s">
        <v>73</v>
      </c>
      <c r="AE1600" t="s">
        <v>52</v>
      </c>
      <c r="AF1600" t="s">
        <v>52</v>
      </c>
      <c r="AG1600" t="s">
        <v>52</v>
      </c>
      <c r="AH1600">
        <v>7</v>
      </c>
      <c r="AI1600" t="s">
        <v>86</v>
      </c>
      <c r="AJ1600" t="s">
        <v>53</v>
      </c>
    </row>
    <row r="1601" spans="1:49" hidden="1" x14ac:dyDescent="0.35">
      <c r="A1601" s="2" t="s">
        <v>517</v>
      </c>
      <c r="B1601">
        <v>8</v>
      </c>
      <c r="C1601">
        <v>802</v>
      </c>
      <c r="D1601">
        <v>1</v>
      </c>
      <c r="E1601" t="s">
        <v>50</v>
      </c>
      <c r="F1601">
        <v>36</v>
      </c>
      <c r="G1601" t="s">
        <v>72</v>
      </c>
      <c r="I1601" t="s">
        <v>73</v>
      </c>
      <c r="J1601" t="s">
        <v>52</v>
      </c>
      <c r="K1601" t="s">
        <v>52</v>
      </c>
      <c r="L1601" t="s">
        <v>52</v>
      </c>
      <c r="M1601">
        <v>7</v>
      </c>
      <c r="N1601" t="s">
        <v>86</v>
      </c>
      <c r="O1601">
        <v>2</v>
      </c>
      <c r="P1601" s="2">
        <v>2</v>
      </c>
      <c r="Q1601" t="s">
        <v>56</v>
      </c>
      <c r="R1601">
        <v>30</v>
      </c>
      <c r="S1601" s="5">
        <f t="shared" si="24"/>
        <v>0</v>
      </c>
      <c r="T1601" t="s">
        <v>57</v>
      </c>
      <c r="U1601" t="s">
        <v>53</v>
      </c>
      <c r="W1601" t="s">
        <v>53</v>
      </c>
      <c r="Y1601" t="s">
        <v>55</v>
      </c>
      <c r="Z1601" t="s">
        <v>52</v>
      </c>
      <c r="AA1601">
        <v>1</v>
      </c>
      <c r="AB1601" t="s">
        <v>72</v>
      </c>
      <c r="AD1601" t="s">
        <v>73</v>
      </c>
      <c r="AE1601" t="s">
        <v>52</v>
      </c>
      <c r="AF1601" t="s">
        <v>52</v>
      </c>
      <c r="AG1601" t="s">
        <v>52</v>
      </c>
      <c r="AH1601">
        <v>3</v>
      </c>
      <c r="AI1601" t="s">
        <v>63</v>
      </c>
      <c r="AJ1601" t="s">
        <v>53</v>
      </c>
    </row>
    <row r="1602" spans="1:49" x14ac:dyDescent="0.35">
      <c r="A1602" s="2" t="s">
        <v>517</v>
      </c>
      <c r="B1602">
        <v>8</v>
      </c>
      <c r="C1602">
        <v>802</v>
      </c>
      <c r="D1602">
        <v>1</v>
      </c>
      <c r="E1602" t="s">
        <v>50</v>
      </c>
      <c r="F1602">
        <v>36</v>
      </c>
      <c r="G1602" t="s">
        <v>72</v>
      </c>
      <c r="I1602" t="s">
        <v>73</v>
      </c>
      <c r="J1602" t="s">
        <v>52</v>
      </c>
      <c r="K1602" t="s">
        <v>52</v>
      </c>
      <c r="L1602" t="s">
        <v>52</v>
      </c>
      <c r="M1602">
        <v>7</v>
      </c>
      <c r="N1602" t="s">
        <v>86</v>
      </c>
      <c r="O1602">
        <v>2</v>
      </c>
      <c r="P1602" s="6">
        <v>3</v>
      </c>
      <c r="Q1602" t="s">
        <v>50</v>
      </c>
      <c r="R1602">
        <v>10</v>
      </c>
      <c r="S1602" s="5">
        <f t="shared" si="24"/>
        <v>1</v>
      </c>
      <c r="T1602" t="s">
        <v>58</v>
      </c>
      <c r="U1602" t="s">
        <v>52</v>
      </c>
      <c r="V1602">
        <v>1</v>
      </c>
      <c r="W1602" t="s">
        <v>52</v>
      </c>
      <c r="X1602">
        <v>2</v>
      </c>
      <c r="AB1602" t="s">
        <v>72</v>
      </c>
      <c r="AD1602" t="s">
        <v>73</v>
      </c>
      <c r="AE1602" t="s">
        <v>52</v>
      </c>
      <c r="AF1602" t="s">
        <v>52</v>
      </c>
      <c r="AG1602" t="s">
        <v>52</v>
      </c>
      <c r="AH1602">
        <v>4</v>
      </c>
      <c r="AI1602" t="s">
        <v>83</v>
      </c>
      <c r="AJ1602" t="s">
        <v>52</v>
      </c>
      <c r="AK1602" t="s">
        <v>84</v>
      </c>
      <c r="AM1602" t="s">
        <v>62</v>
      </c>
      <c r="AN1602" t="s">
        <v>52</v>
      </c>
      <c r="AP1602">
        <v>390000</v>
      </c>
      <c r="AQ1602">
        <v>300000</v>
      </c>
      <c r="AR1602">
        <v>30000</v>
      </c>
      <c r="AS1602">
        <v>12000</v>
      </c>
      <c r="AT1602">
        <v>1825000</v>
      </c>
      <c r="AU1602">
        <v>0</v>
      </c>
      <c r="AV1602">
        <v>5000</v>
      </c>
      <c r="AW1602">
        <v>2562000</v>
      </c>
    </row>
    <row r="1603" spans="1:49" hidden="1" x14ac:dyDescent="0.35">
      <c r="A1603" s="2" t="s">
        <v>517</v>
      </c>
      <c r="B1603">
        <v>8</v>
      </c>
      <c r="C1603">
        <v>802</v>
      </c>
      <c r="D1603">
        <v>1</v>
      </c>
      <c r="E1603" t="s">
        <v>50</v>
      </c>
      <c r="F1603">
        <v>36</v>
      </c>
      <c r="G1603" t="s">
        <v>72</v>
      </c>
      <c r="I1603" t="s">
        <v>73</v>
      </c>
      <c r="J1603" t="s">
        <v>52</v>
      </c>
      <c r="K1603" t="s">
        <v>52</v>
      </c>
      <c r="L1603" t="s">
        <v>52</v>
      </c>
      <c r="M1603">
        <v>7</v>
      </c>
      <c r="N1603" t="s">
        <v>86</v>
      </c>
      <c r="O1603">
        <v>2</v>
      </c>
      <c r="P1603" s="2">
        <v>4</v>
      </c>
      <c r="Q1603" t="s">
        <v>56</v>
      </c>
      <c r="R1603">
        <v>4</v>
      </c>
      <c r="S1603" s="5">
        <f t="shared" ref="S1603:S1666" si="25">IF(AND(R1603&gt;=6, R1603&lt;=17, T1603="Child"),1,0)</f>
        <v>0</v>
      </c>
      <c r="T1603" t="s">
        <v>58</v>
      </c>
      <c r="U1603" t="s">
        <v>52</v>
      </c>
      <c r="V1603">
        <v>1</v>
      </c>
      <c r="W1603" t="s">
        <v>52</v>
      </c>
      <c r="X1603">
        <v>2</v>
      </c>
      <c r="AB1603" t="s">
        <v>72</v>
      </c>
      <c r="AD1603" t="s">
        <v>73</v>
      </c>
      <c r="AE1603" t="s">
        <v>53</v>
      </c>
      <c r="AF1603" t="s">
        <v>53</v>
      </c>
      <c r="AG1603" t="s">
        <v>53</v>
      </c>
      <c r="AO1603" t="s">
        <v>70</v>
      </c>
    </row>
    <row r="1604" spans="1:49" hidden="1" x14ac:dyDescent="0.35">
      <c r="A1604" s="2" t="s">
        <v>518</v>
      </c>
      <c r="B1604">
        <v>2</v>
      </c>
      <c r="C1604">
        <v>202</v>
      </c>
      <c r="D1604">
        <v>2</v>
      </c>
      <c r="E1604" t="s">
        <v>56</v>
      </c>
      <c r="F1604">
        <v>77</v>
      </c>
      <c r="G1604" t="s">
        <v>72</v>
      </c>
      <c r="I1604" t="s">
        <v>52</v>
      </c>
      <c r="J1604" t="s">
        <v>53</v>
      </c>
      <c r="K1604" t="s">
        <v>53</v>
      </c>
      <c r="L1604" t="s">
        <v>53</v>
      </c>
      <c r="M1604">
        <v>0</v>
      </c>
      <c r="P1604" s="2">
        <v>1</v>
      </c>
      <c r="Q1604" t="s">
        <v>56</v>
      </c>
      <c r="R1604">
        <v>77</v>
      </c>
      <c r="S1604" s="5">
        <f t="shared" si="25"/>
        <v>0</v>
      </c>
      <c r="T1604" t="s">
        <v>54</v>
      </c>
      <c r="U1604" t="s">
        <v>53</v>
      </c>
      <c r="W1604" t="s">
        <v>53</v>
      </c>
      <c r="Y1604" t="s">
        <v>92</v>
      </c>
      <c r="AB1604" t="s">
        <v>72</v>
      </c>
      <c r="AD1604" t="s">
        <v>52</v>
      </c>
      <c r="AE1604" t="s">
        <v>53</v>
      </c>
      <c r="AF1604" t="s">
        <v>53</v>
      </c>
      <c r="AG1604" t="s">
        <v>53</v>
      </c>
    </row>
    <row r="1605" spans="1:49" hidden="1" x14ac:dyDescent="0.35">
      <c r="A1605" s="2" t="s">
        <v>518</v>
      </c>
      <c r="B1605">
        <v>2</v>
      </c>
      <c r="C1605">
        <v>202</v>
      </c>
      <c r="D1605">
        <v>2</v>
      </c>
      <c r="E1605" t="s">
        <v>56</v>
      </c>
      <c r="F1605">
        <v>77</v>
      </c>
      <c r="G1605" t="s">
        <v>72</v>
      </c>
      <c r="I1605" t="s">
        <v>52</v>
      </c>
      <c r="J1605" t="s">
        <v>53</v>
      </c>
      <c r="K1605" t="s">
        <v>53</v>
      </c>
      <c r="L1605" t="s">
        <v>53</v>
      </c>
      <c r="M1605">
        <v>0</v>
      </c>
      <c r="P1605" s="2">
        <v>2</v>
      </c>
      <c r="Q1605" t="s">
        <v>50</v>
      </c>
      <c r="R1605">
        <v>35</v>
      </c>
      <c r="S1605" s="5">
        <f t="shared" si="25"/>
        <v>0</v>
      </c>
      <c r="T1605" t="s">
        <v>174</v>
      </c>
      <c r="U1605" t="s">
        <v>53</v>
      </c>
      <c r="W1605" t="s">
        <v>53</v>
      </c>
      <c r="Y1605" t="s">
        <v>55</v>
      </c>
      <c r="Z1605" t="s">
        <v>52</v>
      </c>
      <c r="AA1605">
        <v>3</v>
      </c>
      <c r="AB1605" t="s">
        <v>72</v>
      </c>
      <c r="AD1605" t="s">
        <v>73</v>
      </c>
      <c r="AE1605" t="s">
        <v>52</v>
      </c>
      <c r="AF1605" t="s">
        <v>52</v>
      </c>
      <c r="AG1605" t="s">
        <v>52</v>
      </c>
      <c r="AH1605">
        <v>9</v>
      </c>
      <c r="AI1605" t="s">
        <v>100</v>
      </c>
      <c r="AJ1605" t="s">
        <v>53</v>
      </c>
    </row>
    <row r="1606" spans="1:49" hidden="1" x14ac:dyDescent="0.35">
      <c r="A1606" s="2" t="s">
        <v>518</v>
      </c>
      <c r="B1606">
        <v>2</v>
      </c>
      <c r="C1606">
        <v>202</v>
      </c>
      <c r="D1606">
        <v>2</v>
      </c>
      <c r="E1606" t="s">
        <v>56</v>
      </c>
      <c r="F1606">
        <v>77</v>
      </c>
      <c r="G1606" t="s">
        <v>72</v>
      </c>
      <c r="I1606" t="s">
        <v>52</v>
      </c>
      <c r="J1606" t="s">
        <v>53</v>
      </c>
      <c r="K1606" t="s">
        <v>53</v>
      </c>
      <c r="L1606" t="s">
        <v>53</v>
      </c>
      <c r="M1606">
        <v>0</v>
      </c>
      <c r="P1606" s="2">
        <v>3</v>
      </c>
      <c r="Q1606" t="s">
        <v>56</v>
      </c>
      <c r="R1606">
        <v>27</v>
      </c>
      <c r="S1606" s="5">
        <f t="shared" si="25"/>
        <v>0</v>
      </c>
      <c r="T1606" t="s">
        <v>102</v>
      </c>
      <c r="U1606" t="s">
        <v>53</v>
      </c>
      <c r="W1606" t="s">
        <v>53</v>
      </c>
      <c r="Y1606" t="s">
        <v>55</v>
      </c>
      <c r="Z1606" t="s">
        <v>52</v>
      </c>
      <c r="AA1606">
        <v>2</v>
      </c>
      <c r="AB1606" t="s">
        <v>72</v>
      </c>
      <c r="AD1606" t="s">
        <v>73</v>
      </c>
      <c r="AE1606" t="s">
        <v>52</v>
      </c>
      <c r="AF1606" t="s">
        <v>52</v>
      </c>
      <c r="AG1606" t="s">
        <v>52</v>
      </c>
      <c r="AH1606">
        <v>7</v>
      </c>
      <c r="AI1606" t="s">
        <v>86</v>
      </c>
      <c r="AJ1606" t="s">
        <v>53</v>
      </c>
    </row>
    <row r="1607" spans="1:49" hidden="1" x14ac:dyDescent="0.35">
      <c r="A1607" s="2" t="s">
        <v>519</v>
      </c>
      <c r="B1607">
        <v>2</v>
      </c>
      <c r="C1607">
        <v>210</v>
      </c>
      <c r="D1607">
        <v>2</v>
      </c>
      <c r="E1607" t="s">
        <v>50</v>
      </c>
      <c r="F1607">
        <v>42</v>
      </c>
      <c r="G1607" t="s">
        <v>72</v>
      </c>
      <c r="I1607" t="s">
        <v>52</v>
      </c>
      <c r="J1607" t="s">
        <v>53</v>
      </c>
      <c r="K1607" t="s">
        <v>53</v>
      </c>
      <c r="L1607" t="s">
        <v>53</v>
      </c>
      <c r="M1607">
        <v>0</v>
      </c>
      <c r="O1607">
        <v>3</v>
      </c>
      <c r="P1607" s="2">
        <v>1</v>
      </c>
      <c r="Q1607" t="s">
        <v>50</v>
      </c>
      <c r="R1607">
        <v>42</v>
      </c>
      <c r="S1607" s="5">
        <f t="shared" si="25"/>
        <v>0</v>
      </c>
      <c r="T1607" t="s">
        <v>54</v>
      </c>
      <c r="U1607" t="s">
        <v>53</v>
      </c>
      <c r="W1607" t="s">
        <v>53</v>
      </c>
      <c r="Y1607" t="s">
        <v>55</v>
      </c>
      <c r="Z1607" t="s">
        <v>52</v>
      </c>
      <c r="AA1607">
        <v>2</v>
      </c>
      <c r="AB1607" t="s">
        <v>72</v>
      </c>
      <c r="AD1607" t="s">
        <v>52</v>
      </c>
      <c r="AE1607" t="s">
        <v>53</v>
      </c>
      <c r="AF1607" t="s">
        <v>53</v>
      </c>
      <c r="AG1607" t="s">
        <v>53</v>
      </c>
    </row>
    <row r="1608" spans="1:49" hidden="1" x14ac:dyDescent="0.35">
      <c r="A1608" s="2" t="s">
        <v>519</v>
      </c>
      <c r="B1608">
        <v>2</v>
      </c>
      <c r="C1608">
        <v>210</v>
      </c>
      <c r="D1608">
        <v>2</v>
      </c>
      <c r="E1608" t="s">
        <v>50</v>
      </c>
      <c r="F1608">
        <v>42</v>
      </c>
      <c r="G1608" t="s">
        <v>72</v>
      </c>
      <c r="I1608" t="s">
        <v>52</v>
      </c>
      <c r="J1608" t="s">
        <v>53</v>
      </c>
      <c r="K1608" t="s">
        <v>53</v>
      </c>
      <c r="L1608" t="s">
        <v>53</v>
      </c>
      <c r="M1608">
        <v>0</v>
      </c>
      <c r="O1608">
        <v>3</v>
      </c>
      <c r="P1608" s="2">
        <v>2</v>
      </c>
      <c r="Q1608" t="s">
        <v>56</v>
      </c>
      <c r="R1608">
        <v>40</v>
      </c>
      <c r="S1608" s="5">
        <f t="shared" si="25"/>
        <v>0</v>
      </c>
      <c r="T1608" t="s">
        <v>57</v>
      </c>
      <c r="U1608" t="s">
        <v>53</v>
      </c>
      <c r="W1608" t="s">
        <v>53</v>
      </c>
      <c r="Y1608" t="s">
        <v>55</v>
      </c>
      <c r="Z1608" t="s">
        <v>52</v>
      </c>
      <c r="AA1608">
        <v>1</v>
      </c>
      <c r="AB1608" t="s">
        <v>72</v>
      </c>
      <c r="AD1608" t="s">
        <v>73</v>
      </c>
      <c r="AE1608" t="s">
        <v>52</v>
      </c>
      <c r="AF1608" t="s">
        <v>52</v>
      </c>
      <c r="AG1608" t="s">
        <v>53</v>
      </c>
    </row>
    <row r="1609" spans="1:49" x14ac:dyDescent="0.35">
      <c r="A1609" s="2" t="s">
        <v>519</v>
      </c>
      <c r="B1609">
        <v>2</v>
      </c>
      <c r="C1609">
        <v>210</v>
      </c>
      <c r="D1609">
        <v>2</v>
      </c>
      <c r="E1609" t="s">
        <v>50</v>
      </c>
      <c r="F1609">
        <v>42</v>
      </c>
      <c r="G1609" t="s">
        <v>72</v>
      </c>
      <c r="I1609" t="s">
        <v>52</v>
      </c>
      <c r="J1609" t="s">
        <v>53</v>
      </c>
      <c r="K1609" t="s">
        <v>53</v>
      </c>
      <c r="L1609" t="s">
        <v>53</v>
      </c>
      <c r="M1609">
        <v>0</v>
      </c>
      <c r="O1609">
        <v>3</v>
      </c>
      <c r="P1609" s="6">
        <v>3</v>
      </c>
      <c r="Q1609" t="s">
        <v>50</v>
      </c>
      <c r="R1609">
        <v>17</v>
      </c>
      <c r="S1609" s="5">
        <f t="shared" si="25"/>
        <v>1</v>
      </c>
      <c r="T1609" t="s">
        <v>58</v>
      </c>
      <c r="U1609" t="s">
        <v>52</v>
      </c>
      <c r="V1609">
        <v>1</v>
      </c>
      <c r="W1609" t="s">
        <v>52</v>
      </c>
      <c r="X1609">
        <v>2</v>
      </c>
      <c r="Y1609" t="s">
        <v>59</v>
      </c>
      <c r="AB1609" t="s">
        <v>72</v>
      </c>
      <c r="AD1609" t="s">
        <v>73</v>
      </c>
      <c r="AE1609" t="s">
        <v>52</v>
      </c>
      <c r="AF1609" t="s">
        <v>52</v>
      </c>
      <c r="AG1609" t="s">
        <v>52</v>
      </c>
      <c r="AH1609">
        <v>5</v>
      </c>
      <c r="AI1609" t="s">
        <v>78</v>
      </c>
      <c r="AJ1609" t="s">
        <v>53</v>
      </c>
      <c r="AO1609" t="s">
        <v>119</v>
      </c>
    </row>
    <row r="1610" spans="1:49" x14ac:dyDescent="0.35">
      <c r="A1610" s="2" t="s">
        <v>519</v>
      </c>
      <c r="B1610">
        <v>2</v>
      </c>
      <c r="C1610">
        <v>210</v>
      </c>
      <c r="D1610">
        <v>2</v>
      </c>
      <c r="E1610" t="s">
        <v>50</v>
      </c>
      <c r="F1610">
        <v>42</v>
      </c>
      <c r="G1610" t="s">
        <v>72</v>
      </c>
      <c r="I1610" t="s">
        <v>52</v>
      </c>
      <c r="J1610" t="s">
        <v>53</v>
      </c>
      <c r="K1610" t="s">
        <v>53</v>
      </c>
      <c r="L1610" t="s">
        <v>53</v>
      </c>
      <c r="M1610">
        <v>0</v>
      </c>
      <c r="O1610">
        <v>3</v>
      </c>
      <c r="P1610" s="6">
        <v>4</v>
      </c>
      <c r="Q1610" t="s">
        <v>56</v>
      </c>
      <c r="R1610">
        <v>16</v>
      </c>
      <c r="S1610" s="5">
        <f t="shared" si="25"/>
        <v>1</v>
      </c>
      <c r="T1610" t="s">
        <v>58</v>
      </c>
      <c r="U1610" t="s">
        <v>52</v>
      </c>
      <c r="V1610">
        <v>1</v>
      </c>
      <c r="W1610" t="s">
        <v>52</v>
      </c>
      <c r="X1610">
        <v>2</v>
      </c>
      <c r="Y1610" t="s">
        <v>59</v>
      </c>
      <c r="AB1610" t="s">
        <v>72</v>
      </c>
      <c r="AD1610" t="s">
        <v>73</v>
      </c>
      <c r="AE1610" t="s">
        <v>52</v>
      </c>
      <c r="AF1610" t="s">
        <v>52</v>
      </c>
      <c r="AG1610" t="s">
        <v>52</v>
      </c>
      <c r="AH1610">
        <v>9</v>
      </c>
      <c r="AI1610" t="s">
        <v>100</v>
      </c>
      <c r="AJ1610" t="s">
        <v>53</v>
      </c>
      <c r="AO1610" t="s">
        <v>119</v>
      </c>
    </row>
    <row r="1611" spans="1:49" hidden="1" x14ac:dyDescent="0.35">
      <c r="A1611" s="2" t="s">
        <v>519</v>
      </c>
      <c r="B1611">
        <v>2</v>
      </c>
      <c r="C1611">
        <v>210</v>
      </c>
      <c r="D1611">
        <v>2</v>
      </c>
      <c r="E1611" t="s">
        <v>50</v>
      </c>
      <c r="F1611">
        <v>42</v>
      </c>
      <c r="G1611" t="s">
        <v>72</v>
      </c>
      <c r="I1611" t="s">
        <v>52</v>
      </c>
      <c r="J1611" t="s">
        <v>53</v>
      </c>
      <c r="K1611" t="s">
        <v>53</v>
      </c>
      <c r="L1611" t="s">
        <v>53</v>
      </c>
      <c r="M1611">
        <v>0</v>
      </c>
      <c r="O1611">
        <v>3</v>
      </c>
      <c r="P1611" s="2">
        <v>5</v>
      </c>
      <c r="Q1611" t="s">
        <v>56</v>
      </c>
      <c r="R1611">
        <v>1</v>
      </c>
      <c r="S1611" s="5">
        <f t="shared" si="25"/>
        <v>0</v>
      </c>
      <c r="T1611" t="s">
        <v>58</v>
      </c>
      <c r="U1611" t="s">
        <v>52</v>
      </c>
      <c r="V1611">
        <v>1</v>
      </c>
      <c r="W1611" t="s">
        <v>52</v>
      </c>
      <c r="X1611">
        <v>2</v>
      </c>
      <c r="AB1611" t="s">
        <v>72</v>
      </c>
    </row>
    <row r="1612" spans="1:49" hidden="1" x14ac:dyDescent="0.35">
      <c r="A1612" s="2" t="s">
        <v>520</v>
      </c>
      <c r="B1612">
        <v>13</v>
      </c>
      <c r="C1612">
        <v>1307</v>
      </c>
      <c r="D1612">
        <v>2</v>
      </c>
      <c r="E1612" t="s">
        <v>56</v>
      </c>
      <c r="F1612">
        <v>80</v>
      </c>
      <c r="G1612" t="s">
        <v>72</v>
      </c>
      <c r="I1612" t="s">
        <v>73</v>
      </c>
      <c r="J1612" t="s">
        <v>53</v>
      </c>
      <c r="K1612" t="s">
        <v>53</v>
      </c>
      <c r="L1612" t="s">
        <v>52</v>
      </c>
      <c r="M1612">
        <v>1</v>
      </c>
      <c r="N1612" t="s">
        <v>67</v>
      </c>
      <c r="P1612" s="2">
        <v>1</v>
      </c>
      <c r="Q1612" t="s">
        <v>56</v>
      </c>
      <c r="R1612">
        <v>80</v>
      </c>
      <c r="S1612" s="5">
        <f t="shared" si="25"/>
        <v>0</v>
      </c>
      <c r="T1612" t="s">
        <v>54</v>
      </c>
      <c r="U1612" t="s">
        <v>53</v>
      </c>
      <c r="W1612" t="s">
        <v>53</v>
      </c>
      <c r="Y1612" t="s">
        <v>92</v>
      </c>
      <c r="AB1612" t="s">
        <v>72</v>
      </c>
      <c r="AD1612" t="s">
        <v>73</v>
      </c>
      <c r="AE1612" t="s">
        <v>53</v>
      </c>
      <c r="AF1612" t="s">
        <v>53</v>
      </c>
      <c r="AG1612" t="s">
        <v>52</v>
      </c>
      <c r="AH1612">
        <v>1</v>
      </c>
      <c r="AI1612" t="s">
        <v>67</v>
      </c>
      <c r="AJ1612" t="s">
        <v>53</v>
      </c>
    </row>
    <row r="1613" spans="1:49" hidden="1" x14ac:dyDescent="0.35">
      <c r="A1613" s="2" t="s">
        <v>521</v>
      </c>
      <c r="B1613">
        <v>7</v>
      </c>
      <c r="C1613">
        <v>706</v>
      </c>
      <c r="D1613">
        <v>1</v>
      </c>
      <c r="E1613" t="s">
        <v>50</v>
      </c>
      <c r="F1613">
        <v>59</v>
      </c>
      <c r="G1613" t="s">
        <v>72</v>
      </c>
      <c r="I1613" t="s">
        <v>73</v>
      </c>
      <c r="J1613" t="s">
        <v>52</v>
      </c>
      <c r="K1613" t="s">
        <v>52</v>
      </c>
      <c r="L1613" t="s">
        <v>52</v>
      </c>
      <c r="M1613">
        <v>4</v>
      </c>
      <c r="N1613" t="s">
        <v>83</v>
      </c>
      <c r="O1613">
        <v>2</v>
      </c>
      <c r="P1613" s="2">
        <v>1</v>
      </c>
      <c r="Q1613" t="s">
        <v>50</v>
      </c>
      <c r="R1613">
        <v>59</v>
      </c>
      <c r="S1613" s="5">
        <f t="shared" si="25"/>
        <v>0</v>
      </c>
      <c r="T1613" t="s">
        <v>54</v>
      </c>
      <c r="U1613" t="s">
        <v>53</v>
      </c>
      <c r="W1613" t="s">
        <v>53</v>
      </c>
      <c r="Y1613" t="s">
        <v>55</v>
      </c>
      <c r="Z1613" t="s">
        <v>52</v>
      </c>
      <c r="AA1613">
        <v>2</v>
      </c>
      <c r="AB1613" t="s">
        <v>72</v>
      </c>
      <c r="AD1613" t="s">
        <v>73</v>
      </c>
      <c r="AE1613" t="s">
        <v>52</v>
      </c>
      <c r="AF1613" t="s">
        <v>52</v>
      </c>
      <c r="AG1613" t="s">
        <v>52</v>
      </c>
      <c r="AH1613">
        <v>4</v>
      </c>
      <c r="AI1613" t="s">
        <v>83</v>
      </c>
      <c r="AJ1613" t="s">
        <v>53</v>
      </c>
    </row>
    <row r="1614" spans="1:49" hidden="1" x14ac:dyDescent="0.35">
      <c r="A1614" s="2" t="s">
        <v>521</v>
      </c>
      <c r="B1614">
        <v>7</v>
      </c>
      <c r="C1614">
        <v>706</v>
      </c>
      <c r="D1614">
        <v>1</v>
      </c>
      <c r="E1614" t="s">
        <v>50</v>
      </c>
      <c r="F1614">
        <v>59</v>
      </c>
      <c r="G1614" t="s">
        <v>72</v>
      </c>
      <c r="I1614" t="s">
        <v>73</v>
      </c>
      <c r="J1614" t="s">
        <v>52</v>
      </c>
      <c r="K1614" t="s">
        <v>52</v>
      </c>
      <c r="L1614" t="s">
        <v>52</v>
      </c>
      <c r="M1614">
        <v>4</v>
      </c>
      <c r="N1614" t="s">
        <v>83</v>
      </c>
      <c r="O1614">
        <v>2</v>
      </c>
      <c r="P1614" s="2">
        <v>2</v>
      </c>
      <c r="Q1614" t="s">
        <v>56</v>
      </c>
      <c r="R1614">
        <v>62</v>
      </c>
      <c r="S1614" s="5">
        <f t="shared" si="25"/>
        <v>0</v>
      </c>
      <c r="T1614" t="s">
        <v>57</v>
      </c>
      <c r="U1614" t="s">
        <v>53</v>
      </c>
      <c r="W1614" t="s">
        <v>53</v>
      </c>
      <c r="Y1614" t="s">
        <v>55</v>
      </c>
      <c r="Z1614" t="s">
        <v>52</v>
      </c>
      <c r="AA1614">
        <v>1</v>
      </c>
      <c r="AB1614" t="s">
        <v>72</v>
      </c>
      <c r="AD1614" t="s">
        <v>73</v>
      </c>
      <c r="AE1614" t="s">
        <v>52</v>
      </c>
      <c r="AF1614" t="s">
        <v>52</v>
      </c>
      <c r="AG1614" t="s">
        <v>52</v>
      </c>
      <c r="AH1614">
        <v>3</v>
      </c>
      <c r="AI1614" t="s">
        <v>63</v>
      </c>
      <c r="AJ1614" t="s">
        <v>53</v>
      </c>
    </row>
    <row r="1615" spans="1:49" hidden="1" x14ac:dyDescent="0.35">
      <c r="A1615" s="2" t="s">
        <v>521</v>
      </c>
      <c r="B1615">
        <v>7</v>
      </c>
      <c r="C1615">
        <v>706</v>
      </c>
      <c r="D1615">
        <v>1</v>
      </c>
      <c r="E1615" t="s">
        <v>50</v>
      </c>
      <c r="F1615">
        <v>59</v>
      </c>
      <c r="G1615" t="s">
        <v>72</v>
      </c>
      <c r="I1615" t="s">
        <v>73</v>
      </c>
      <c r="J1615" t="s">
        <v>52</v>
      </c>
      <c r="K1615" t="s">
        <v>52</v>
      </c>
      <c r="L1615" t="s">
        <v>52</v>
      </c>
      <c r="M1615">
        <v>4</v>
      </c>
      <c r="N1615" t="s">
        <v>83</v>
      </c>
      <c r="O1615">
        <v>2</v>
      </c>
      <c r="P1615" s="2">
        <v>3</v>
      </c>
      <c r="Q1615" t="s">
        <v>56</v>
      </c>
      <c r="R1615">
        <v>31</v>
      </c>
      <c r="S1615" s="5">
        <f t="shared" si="25"/>
        <v>0</v>
      </c>
      <c r="T1615" t="s">
        <v>58</v>
      </c>
      <c r="U1615" t="s">
        <v>52</v>
      </c>
      <c r="V1615">
        <v>1</v>
      </c>
      <c r="W1615" t="s">
        <v>52</v>
      </c>
      <c r="X1615">
        <v>2</v>
      </c>
      <c r="Y1615" t="s">
        <v>55</v>
      </c>
      <c r="Z1615" t="s">
        <v>53</v>
      </c>
      <c r="AB1615" t="s">
        <v>72</v>
      </c>
      <c r="AD1615" t="s">
        <v>73</v>
      </c>
      <c r="AE1615" t="s">
        <v>52</v>
      </c>
      <c r="AF1615" t="s">
        <v>52</v>
      </c>
      <c r="AG1615" t="s">
        <v>52</v>
      </c>
      <c r="AH1615">
        <v>4</v>
      </c>
      <c r="AI1615" t="s">
        <v>83</v>
      </c>
      <c r="AJ1615" t="s">
        <v>53</v>
      </c>
    </row>
    <row r="1616" spans="1:49" hidden="1" x14ac:dyDescent="0.35">
      <c r="A1616" s="2" t="s">
        <v>521</v>
      </c>
      <c r="B1616">
        <v>7</v>
      </c>
      <c r="C1616">
        <v>706</v>
      </c>
      <c r="D1616">
        <v>1</v>
      </c>
      <c r="E1616" t="s">
        <v>50</v>
      </c>
      <c r="F1616">
        <v>59</v>
      </c>
      <c r="G1616" t="s">
        <v>72</v>
      </c>
      <c r="I1616" t="s">
        <v>73</v>
      </c>
      <c r="J1616" t="s">
        <v>52</v>
      </c>
      <c r="K1616" t="s">
        <v>52</v>
      </c>
      <c r="L1616" t="s">
        <v>52</v>
      </c>
      <c r="M1616">
        <v>4</v>
      </c>
      <c r="N1616" t="s">
        <v>83</v>
      </c>
      <c r="O1616">
        <v>2</v>
      </c>
      <c r="P1616" s="2">
        <v>4</v>
      </c>
      <c r="Q1616" t="s">
        <v>56</v>
      </c>
      <c r="R1616">
        <v>10</v>
      </c>
      <c r="S1616" s="5">
        <f t="shared" si="25"/>
        <v>0</v>
      </c>
      <c r="T1616" t="s">
        <v>102</v>
      </c>
      <c r="U1616" t="s">
        <v>53</v>
      </c>
      <c r="W1616" t="s">
        <v>53</v>
      </c>
      <c r="AB1616" t="s">
        <v>72</v>
      </c>
      <c r="AD1616" t="s">
        <v>52</v>
      </c>
      <c r="AE1616" t="s">
        <v>53</v>
      </c>
      <c r="AF1616" t="s">
        <v>52</v>
      </c>
      <c r="AG1616" t="s">
        <v>52</v>
      </c>
      <c r="AH1616">
        <v>4</v>
      </c>
      <c r="AI1616" t="s">
        <v>83</v>
      </c>
      <c r="AJ1616" t="s">
        <v>52</v>
      </c>
      <c r="AK1616" t="s">
        <v>155</v>
      </c>
      <c r="AM1616" t="s">
        <v>96</v>
      </c>
      <c r="AN1616" t="s">
        <v>52</v>
      </c>
      <c r="AP1616">
        <v>1200000</v>
      </c>
      <c r="AQ1616">
        <v>0</v>
      </c>
      <c r="AR1616">
        <v>6000</v>
      </c>
      <c r="AS1616">
        <v>10000</v>
      </c>
      <c r="AT1616">
        <v>1000000</v>
      </c>
      <c r="AU1616">
        <v>0</v>
      </c>
      <c r="AV1616">
        <v>0</v>
      </c>
      <c r="AW1616">
        <v>2216000</v>
      </c>
    </row>
    <row r="1617" spans="1:49" hidden="1" x14ac:dyDescent="0.35">
      <c r="A1617" s="2" t="s">
        <v>521</v>
      </c>
      <c r="B1617">
        <v>7</v>
      </c>
      <c r="C1617">
        <v>706</v>
      </c>
      <c r="D1617">
        <v>1</v>
      </c>
      <c r="E1617" t="s">
        <v>50</v>
      </c>
      <c r="F1617">
        <v>59</v>
      </c>
      <c r="G1617" t="s">
        <v>72</v>
      </c>
      <c r="I1617" t="s">
        <v>73</v>
      </c>
      <c r="J1617" t="s">
        <v>52</v>
      </c>
      <c r="K1617" t="s">
        <v>52</v>
      </c>
      <c r="L1617" t="s">
        <v>52</v>
      </c>
      <c r="M1617">
        <v>4</v>
      </c>
      <c r="N1617" t="s">
        <v>83</v>
      </c>
      <c r="O1617">
        <v>2</v>
      </c>
      <c r="P1617" s="2">
        <v>5</v>
      </c>
      <c r="Q1617" t="s">
        <v>56</v>
      </c>
      <c r="R1617">
        <v>5</v>
      </c>
      <c r="S1617" s="5">
        <f t="shared" si="25"/>
        <v>0</v>
      </c>
      <c r="T1617" t="s">
        <v>102</v>
      </c>
      <c r="U1617" t="s">
        <v>53</v>
      </c>
      <c r="W1617" t="s">
        <v>53</v>
      </c>
      <c r="AB1617" t="s">
        <v>72</v>
      </c>
      <c r="AD1617" t="s">
        <v>73</v>
      </c>
      <c r="AE1617" t="s">
        <v>53</v>
      </c>
      <c r="AF1617" t="s">
        <v>53</v>
      </c>
      <c r="AG1617" t="s">
        <v>52</v>
      </c>
      <c r="AH1617">
        <v>0</v>
      </c>
      <c r="AI1617" t="s">
        <v>67</v>
      </c>
      <c r="AJ1617" t="s">
        <v>52</v>
      </c>
      <c r="AK1617" t="s">
        <v>68</v>
      </c>
      <c r="AL1617" t="s">
        <v>305</v>
      </c>
      <c r="AN1617" t="s">
        <v>53</v>
      </c>
    </row>
    <row r="1618" spans="1:49" hidden="1" x14ac:dyDescent="0.35">
      <c r="A1618" s="2" t="s">
        <v>522</v>
      </c>
      <c r="B1618">
        <v>4</v>
      </c>
      <c r="C1618">
        <v>403</v>
      </c>
      <c r="D1618">
        <v>1</v>
      </c>
      <c r="E1618" t="s">
        <v>50</v>
      </c>
      <c r="F1618">
        <v>65</v>
      </c>
      <c r="G1618" t="s">
        <v>72</v>
      </c>
      <c r="I1618" t="s">
        <v>73</v>
      </c>
      <c r="J1618" t="s">
        <v>52</v>
      </c>
      <c r="K1618" t="s">
        <v>52</v>
      </c>
      <c r="L1618" t="s">
        <v>52</v>
      </c>
      <c r="M1618">
        <v>5</v>
      </c>
      <c r="N1618" t="s">
        <v>78</v>
      </c>
      <c r="O1618">
        <v>1</v>
      </c>
      <c r="P1618" s="2">
        <v>1</v>
      </c>
      <c r="Q1618" t="s">
        <v>50</v>
      </c>
      <c r="R1618">
        <v>65</v>
      </c>
      <c r="S1618" s="5">
        <f t="shared" si="25"/>
        <v>0</v>
      </c>
      <c r="T1618" t="s">
        <v>54</v>
      </c>
      <c r="U1618" t="s">
        <v>53</v>
      </c>
      <c r="W1618" t="s">
        <v>53</v>
      </c>
      <c r="Y1618" t="s">
        <v>55</v>
      </c>
      <c r="Z1618" t="s">
        <v>52</v>
      </c>
      <c r="AA1618">
        <v>2</v>
      </c>
      <c r="AB1618" t="s">
        <v>72</v>
      </c>
      <c r="AD1618" t="s">
        <v>73</v>
      </c>
      <c r="AE1618" t="s">
        <v>52</v>
      </c>
      <c r="AF1618" t="s">
        <v>52</v>
      </c>
      <c r="AG1618" t="s">
        <v>52</v>
      </c>
      <c r="AH1618">
        <v>5</v>
      </c>
      <c r="AI1618" t="s">
        <v>78</v>
      </c>
      <c r="AJ1618" t="s">
        <v>53</v>
      </c>
    </row>
    <row r="1619" spans="1:49" hidden="1" x14ac:dyDescent="0.35">
      <c r="A1619" s="2" t="s">
        <v>522</v>
      </c>
      <c r="B1619">
        <v>4</v>
      </c>
      <c r="C1619">
        <v>403</v>
      </c>
      <c r="D1619">
        <v>1</v>
      </c>
      <c r="E1619" t="s">
        <v>50</v>
      </c>
      <c r="F1619">
        <v>65</v>
      </c>
      <c r="G1619" t="s">
        <v>72</v>
      </c>
      <c r="I1619" t="s">
        <v>73</v>
      </c>
      <c r="J1619" t="s">
        <v>52</v>
      </c>
      <c r="K1619" t="s">
        <v>52</v>
      </c>
      <c r="L1619" t="s">
        <v>52</v>
      </c>
      <c r="M1619">
        <v>5</v>
      </c>
      <c r="N1619" t="s">
        <v>78</v>
      </c>
      <c r="O1619">
        <v>1</v>
      </c>
      <c r="P1619" s="2">
        <v>2</v>
      </c>
      <c r="Q1619" t="s">
        <v>56</v>
      </c>
      <c r="R1619">
        <v>62</v>
      </c>
      <c r="S1619" s="5">
        <f t="shared" si="25"/>
        <v>0</v>
      </c>
      <c r="T1619" t="s">
        <v>57</v>
      </c>
      <c r="U1619" t="s">
        <v>53</v>
      </c>
      <c r="W1619" t="s">
        <v>53</v>
      </c>
      <c r="Y1619" t="s">
        <v>55</v>
      </c>
      <c r="Z1619" t="s">
        <v>52</v>
      </c>
      <c r="AA1619">
        <v>1</v>
      </c>
      <c r="AB1619" t="s">
        <v>72</v>
      </c>
      <c r="AD1619" t="s">
        <v>73</v>
      </c>
      <c r="AE1619" t="s">
        <v>52</v>
      </c>
      <c r="AF1619" t="s">
        <v>52</v>
      </c>
      <c r="AG1619" t="s">
        <v>52</v>
      </c>
      <c r="AH1619">
        <v>3</v>
      </c>
      <c r="AI1619" t="s">
        <v>63</v>
      </c>
      <c r="AJ1619" t="s">
        <v>53</v>
      </c>
    </row>
    <row r="1620" spans="1:49" hidden="1" x14ac:dyDescent="0.35">
      <c r="A1620" s="2" t="s">
        <v>522</v>
      </c>
      <c r="B1620">
        <v>4</v>
      </c>
      <c r="C1620">
        <v>403</v>
      </c>
      <c r="D1620">
        <v>1</v>
      </c>
      <c r="E1620" t="s">
        <v>50</v>
      </c>
      <c r="F1620">
        <v>65</v>
      </c>
      <c r="G1620" t="s">
        <v>72</v>
      </c>
      <c r="I1620" t="s">
        <v>73</v>
      </c>
      <c r="J1620" t="s">
        <v>52</v>
      </c>
      <c r="K1620" t="s">
        <v>52</v>
      </c>
      <c r="L1620" t="s">
        <v>52</v>
      </c>
      <c r="M1620">
        <v>5</v>
      </c>
      <c r="N1620" t="s">
        <v>78</v>
      </c>
      <c r="O1620">
        <v>1</v>
      </c>
      <c r="P1620" s="2">
        <v>3</v>
      </c>
      <c r="Q1620" t="s">
        <v>50</v>
      </c>
      <c r="R1620">
        <v>21</v>
      </c>
      <c r="S1620" s="5">
        <f t="shared" si="25"/>
        <v>0</v>
      </c>
      <c r="T1620" t="s">
        <v>58</v>
      </c>
      <c r="U1620" t="s">
        <v>52</v>
      </c>
      <c r="V1620">
        <v>1</v>
      </c>
      <c r="W1620" t="s">
        <v>52</v>
      </c>
      <c r="X1620">
        <v>2</v>
      </c>
      <c r="Y1620" t="s">
        <v>59</v>
      </c>
      <c r="AB1620" t="s">
        <v>72</v>
      </c>
      <c r="AD1620" t="s">
        <v>52</v>
      </c>
      <c r="AE1620" t="s">
        <v>52</v>
      </c>
      <c r="AF1620" t="s">
        <v>52</v>
      </c>
      <c r="AG1620" t="s">
        <v>52</v>
      </c>
      <c r="AH1620">
        <v>15</v>
      </c>
      <c r="AI1620" t="s">
        <v>138</v>
      </c>
      <c r="AJ1620" t="s">
        <v>52</v>
      </c>
      <c r="AK1620" t="s">
        <v>95</v>
      </c>
      <c r="AM1620" t="s">
        <v>96</v>
      </c>
      <c r="AN1620" t="s">
        <v>53</v>
      </c>
      <c r="AP1620">
        <v>1200000</v>
      </c>
      <c r="AQ1620">
        <v>0</v>
      </c>
      <c r="AR1620">
        <v>180000</v>
      </c>
      <c r="AS1620">
        <v>70000</v>
      </c>
      <c r="AT1620">
        <v>0</v>
      </c>
      <c r="AU1620">
        <v>472500</v>
      </c>
      <c r="AV1620">
        <v>0</v>
      </c>
      <c r="AW1620">
        <v>1922500</v>
      </c>
    </row>
    <row r="1621" spans="1:49" x14ac:dyDescent="0.35">
      <c r="A1621" s="2" t="s">
        <v>522</v>
      </c>
      <c r="B1621">
        <v>4</v>
      </c>
      <c r="C1621">
        <v>403</v>
      </c>
      <c r="D1621">
        <v>1</v>
      </c>
      <c r="E1621" t="s">
        <v>50</v>
      </c>
      <c r="F1621">
        <v>65</v>
      </c>
      <c r="G1621" t="s">
        <v>72</v>
      </c>
      <c r="I1621" t="s">
        <v>73</v>
      </c>
      <c r="J1621" t="s">
        <v>52</v>
      </c>
      <c r="K1621" t="s">
        <v>52</v>
      </c>
      <c r="L1621" t="s">
        <v>52</v>
      </c>
      <c r="M1621">
        <v>5</v>
      </c>
      <c r="N1621" t="s">
        <v>78</v>
      </c>
      <c r="O1621">
        <v>1</v>
      </c>
      <c r="P1621" s="6">
        <v>4</v>
      </c>
      <c r="Q1621" t="s">
        <v>56</v>
      </c>
      <c r="R1621">
        <v>15</v>
      </c>
      <c r="S1621" s="5">
        <f t="shared" si="25"/>
        <v>1</v>
      </c>
      <c r="T1621" t="s">
        <v>58</v>
      </c>
      <c r="U1621" t="s">
        <v>52</v>
      </c>
      <c r="V1621">
        <v>1</v>
      </c>
      <c r="W1621" t="s">
        <v>52</v>
      </c>
      <c r="X1621">
        <v>2</v>
      </c>
      <c r="Y1621" t="s">
        <v>59</v>
      </c>
      <c r="AB1621" t="s">
        <v>72</v>
      </c>
      <c r="AD1621" t="s">
        <v>73</v>
      </c>
      <c r="AE1621" t="s">
        <v>52</v>
      </c>
      <c r="AF1621" t="s">
        <v>52</v>
      </c>
      <c r="AG1621" t="s">
        <v>52</v>
      </c>
      <c r="AH1621">
        <v>9</v>
      </c>
      <c r="AI1621" t="s">
        <v>80</v>
      </c>
      <c r="AJ1621" t="s">
        <v>52</v>
      </c>
      <c r="AK1621" t="s">
        <v>61</v>
      </c>
      <c r="AM1621" t="s">
        <v>62</v>
      </c>
      <c r="AN1621" t="s">
        <v>52</v>
      </c>
      <c r="AP1621">
        <v>280000</v>
      </c>
      <c r="AQ1621">
        <v>200000</v>
      </c>
      <c r="AR1621">
        <v>140000</v>
      </c>
      <c r="AS1621">
        <v>50000</v>
      </c>
      <c r="AT1621">
        <v>0</v>
      </c>
      <c r="AU1621">
        <v>0</v>
      </c>
      <c r="AV1621">
        <v>10000</v>
      </c>
      <c r="AW1621">
        <v>680000</v>
      </c>
    </row>
    <row r="1622" spans="1:49" hidden="1" x14ac:dyDescent="0.35">
      <c r="A1622" s="2" t="s">
        <v>523</v>
      </c>
      <c r="B1622">
        <v>2</v>
      </c>
      <c r="C1622">
        <v>205</v>
      </c>
      <c r="D1622">
        <v>2</v>
      </c>
      <c r="E1622" t="s">
        <v>50</v>
      </c>
      <c r="F1622">
        <v>39</v>
      </c>
      <c r="G1622" t="s">
        <v>72</v>
      </c>
      <c r="I1622" t="s">
        <v>73</v>
      </c>
      <c r="J1622" t="s">
        <v>53</v>
      </c>
      <c r="K1622" t="s">
        <v>53</v>
      </c>
      <c r="L1622" t="s">
        <v>52</v>
      </c>
      <c r="M1622">
        <v>1</v>
      </c>
      <c r="N1622" t="s">
        <v>65</v>
      </c>
      <c r="O1622">
        <v>4</v>
      </c>
      <c r="P1622" s="2">
        <v>1</v>
      </c>
      <c r="Q1622" t="s">
        <v>50</v>
      </c>
      <c r="R1622">
        <v>39</v>
      </c>
      <c r="S1622" s="5">
        <f t="shared" si="25"/>
        <v>0</v>
      </c>
      <c r="T1622" t="s">
        <v>54</v>
      </c>
      <c r="U1622" t="s">
        <v>53</v>
      </c>
      <c r="W1622" t="s">
        <v>53</v>
      </c>
      <c r="Y1622" t="s">
        <v>55</v>
      </c>
      <c r="Z1622" t="s">
        <v>52</v>
      </c>
      <c r="AA1622">
        <v>2</v>
      </c>
      <c r="AB1622" t="s">
        <v>72</v>
      </c>
      <c r="AD1622" t="s">
        <v>73</v>
      </c>
      <c r="AE1622" t="s">
        <v>53</v>
      </c>
      <c r="AF1622" t="s">
        <v>53</v>
      </c>
      <c r="AG1622" t="s">
        <v>52</v>
      </c>
      <c r="AH1622">
        <v>1</v>
      </c>
      <c r="AI1622" t="s">
        <v>65</v>
      </c>
      <c r="AJ1622" t="s">
        <v>53</v>
      </c>
    </row>
    <row r="1623" spans="1:49" hidden="1" x14ac:dyDescent="0.35">
      <c r="A1623" s="2" t="s">
        <v>523</v>
      </c>
      <c r="B1623">
        <v>2</v>
      </c>
      <c r="C1623">
        <v>205</v>
      </c>
      <c r="D1623">
        <v>2</v>
      </c>
      <c r="E1623" t="s">
        <v>50</v>
      </c>
      <c r="F1623">
        <v>39</v>
      </c>
      <c r="G1623" t="s">
        <v>72</v>
      </c>
      <c r="I1623" t="s">
        <v>73</v>
      </c>
      <c r="J1623" t="s">
        <v>53</v>
      </c>
      <c r="K1623" t="s">
        <v>53</v>
      </c>
      <c r="L1623" t="s">
        <v>52</v>
      </c>
      <c r="M1623">
        <v>1</v>
      </c>
      <c r="N1623" t="s">
        <v>65</v>
      </c>
      <c r="O1623">
        <v>4</v>
      </c>
      <c r="P1623" s="2">
        <v>2</v>
      </c>
      <c r="Q1623" t="s">
        <v>56</v>
      </c>
      <c r="R1623">
        <v>41</v>
      </c>
      <c r="S1623" s="5">
        <f t="shared" si="25"/>
        <v>0</v>
      </c>
      <c r="T1623" t="s">
        <v>57</v>
      </c>
      <c r="U1623" t="s">
        <v>53</v>
      </c>
      <c r="W1623" t="s">
        <v>53</v>
      </c>
      <c r="Y1623" t="s">
        <v>55</v>
      </c>
      <c r="Z1623" t="s">
        <v>52</v>
      </c>
      <c r="AA1623">
        <v>1</v>
      </c>
      <c r="AB1623" t="s">
        <v>72</v>
      </c>
      <c r="AD1623" t="s">
        <v>73</v>
      </c>
      <c r="AE1623" t="s">
        <v>52</v>
      </c>
      <c r="AF1623" t="s">
        <v>53</v>
      </c>
      <c r="AG1623" t="s">
        <v>52</v>
      </c>
      <c r="AH1623">
        <v>2</v>
      </c>
      <c r="AI1623" t="s">
        <v>97</v>
      </c>
      <c r="AJ1623" t="s">
        <v>53</v>
      </c>
    </row>
    <row r="1624" spans="1:49" hidden="1" x14ac:dyDescent="0.35">
      <c r="A1624" s="2" t="s">
        <v>523</v>
      </c>
      <c r="B1624">
        <v>2</v>
      </c>
      <c r="C1624">
        <v>205</v>
      </c>
      <c r="D1624">
        <v>2</v>
      </c>
      <c r="E1624" t="s">
        <v>50</v>
      </c>
      <c r="F1624">
        <v>39</v>
      </c>
      <c r="G1624" t="s">
        <v>72</v>
      </c>
      <c r="I1624" t="s">
        <v>73</v>
      </c>
      <c r="J1624" t="s">
        <v>53</v>
      </c>
      <c r="K1624" t="s">
        <v>53</v>
      </c>
      <c r="L1624" t="s">
        <v>52</v>
      </c>
      <c r="M1624">
        <v>1</v>
      </c>
      <c r="N1624" t="s">
        <v>65</v>
      </c>
      <c r="O1624">
        <v>4</v>
      </c>
      <c r="P1624" s="2">
        <v>3</v>
      </c>
      <c r="Q1624" t="s">
        <v>56</v>
      </c>
      <c r="R1624">
        <v>18</v>
      </c>
      <c r="S1624" s="5">
        <f t="shared" si="25"/>
        <v>0</v>
      </c>
      <c r="T1624" t="s">
        <v>58</v>
      </c>
      <c r="U1624" t="s">
        <v>52</v>
      </c>
      <c r="V1624">
        <v>1</v>
      </c>
      <c r="W1624" t="s">
        <v>52</v>
      </c>
      <c r="X1624">
        <v>2</v>
      </c>
      <c r="Y1624" t="s">
        <v>59</v>
      </c>
      <c r="AB1624" t="s">
        <v>72</v>
      </c>
      <c r="AD1624" t="s">
        <v>73</v>
      </c>
      <c r="AE1624" t="s">
        <v>52</v>
      </c>
      <c r="AF1624" t="s">
        <v>52</v>
      </c>
      <c r="AG1624" t="s">
        <v>52</v>
      </c>
      <c r="AH1624">
        <v>2</v>
      </c>
      <c r="AI1624" t="s">
        <v>97</v>
      </c>
      <c r="AJ1624" t="s">
        <v>53</v>
      </c>
    </row>
    <row r="1625" spans="1:49" x14ac:dyDescent="0.35">
      <c r="A1625" s="2" t="s">
        <v>523</v>
      </c>
      <c r="B1625">
        <v>2</v>
      </c>
      <c r="C1625">
        <v>205</v>
      </c>
      <c r="D1625">
        <v>2</v>
      </c>
      <c r="E1625" t="s">
        <v>50</v>
      </c>
      <c r="F1625">
        <v>39</v>
      </c>
      <c r="G1625" t="s">
        <v>72</v>
      </c>
      <c r="I1625" t="s">
        <v>73</v>
      </c>
      <c r="J1625" t="s">
        <v>53</v>
      </c>
      <c r="K1625" t="s">
        <v>53</v>
      </c>
      <c r="L1625" t="s">
        <v>52</v>
      </c>
      <c r="M1625">
        <v>1</v>
      </c>
      <c r="N1625" t="s">
        <v>65</v>
      </c>
      <c r="O1625">
        <v>4</v>
      </c>
      <c r="P1625" s="6">
        <v>4</v>
      </c>
      <c r="Q1625" t="s">
        <v>56</v>
      </c>
      <c r="R1625">
        <v>15</v>
      </c>
      <c r="S1625" s="5">
        <f t="shared" si="25"/>
        <v>1</v>
      </c>
      <c r="T1625" t="s">
        <v>58</v>
      </c>
      <c r="U1625" t="s">
        <v>52</v>
      </c>
      <c r="V1625">
        <v>1</v>
      </c>
      <c r="W1625" t="s">
        <v>52</v>
      </c>
      <c r="X1625">
        <v>2</v>
      </c>
      <c r="Y1625" t="s">
        <v>59</v>
      </c>
      <c r="AB1625" t="s">
        <v>72</v>
      </c>
      <c r="AD1625" t="s">
        <v>73</v>
      </c>
      <c r="AE1625" t="s">
        <v>52</v>
      </c>
      <c r="AF1625" t="s">
        <v>52</v>
      </c>
      <c r="AG1625" t="s">
        <v>52</v>
      </c>
      <c r="AH1625">
        <v>2</v>
      </c>
      <c r="AI1625" t="s">
        <v>97</v>
      </c>
      <c r="AJ1625" t="s">
        <v>53</v>
      </c>
      <c r="AO1625" t="s">
        <v>164</v>
      </c>
    </row>
    <row r="1626" spans="1:49" x14ac:dyDescent="0.35">
      <c r="A1626" s="2" t="s">
        <v>523</v>
      </c>
      <c r="B1626">
        <v>2</v>
      </c>
      <c r="C1626">
        <v>205</v>
      </c>
      <c r="D1626">
        <v>2</v>
      </c>
      <c r="E1626" t="s">
        <v>50</v>
      </c>
      <c r="F1626">
        <v>39</v>
      </c>
      <c r="G1626" t="s">
        <v>72</v>
      </c>
      <c r="I1626" t="s">
        <v>73</v>
      </c>
      <c r="J1626" t="s">
        <v>53</v>
      </c>
      <c r="K1626" t="s">
        <v>53</v>
      </c>
      <c r="L1626" t="s">
        <v>52</v>
      </c>
      <c r="M1626">
        <v>1</v>
      </c>
      <c r="N1626" t="s">
        <v>65</v>
      </c>
      <c r="O1626">
        <v>4</v>
      </c>
      <c r="P1626" s="6">
        <v>5</v>
      </c>
      <c r="Q1626" t="s">
        <v>56</v>
      </c>
      <c r="R1626">
        <v>13</v>
      </c>
      <c r="S1626" s="5">
        <f t="shared" si="25"/>
        <v>1</v>
      </c>
      <c r="T1626" t="s">
        <v>58</v>
      </c>
      <c r="U1626" t="s">
        <v>52</v>
      </c>
      <c r="V1626">
        <v>1</v>
      </c>
      <c r="W1626" t="s">
        <v>52</v>
      </c>
      <c r="X1626">
        <v>2</v>
      </c>
      <c r="Y1626" t="s">
        <v>59</v>
      </c>
      <c r="AB1626" t="s">
        <v>72</v>
      </c>
      <c r="AD1626" t="s">
        <v>73</v>
      </c>
      <c r="AE1626" t="s">
        <v>52</v>
      </c>
      <c r="AF1626" t="s">
        <v>52</v>
      </c>
      <c r="AG1626" t="s">
        <v>52</v>
      </c>
      <c r="AH1626">
        <v>5</v>
      </c>
      <c r="AI1626" t="s">
        <v>83</v>
      </c>
      <c r="AJ1626" t="s">
        <v>52</v>
      </c>
      <c r="AK1626" t="s">
        <v>84</v>
      </c>
      <c r="AM1626" t="s">
        <v>62</v>
      </c>
      <c r="AN1626" t="s">
        <v>53</v>
      </c>
      <c r="AP1626">
        <v>0</v>
      </c>
      <c r="AQ1626">
        <v>0</v>
      </c>
      <c r="AR1626">
        <v>65000</v>
      </c>
      <c r="AS1626">
        <v>5000</v>
      </c>
      <c r="AT1626">
        <v>0</v>
      </c>
      <c r="AU1626">
        <v>80000</v>
      </c>
      <c r="AV1626">
        <v>5000</v>
      </c>
      <c r="AW1626">
        <v>155000</v>
      </c>
    </row>
    <row r="1627" spans="1:49" x14ac:dyDescent="0.35">
      <c r="A1627" s="2" t="s">
        <v>523</v>
      </c>
      <c r="B1627">
        <v>2</v>
      </c>
      <c r="C1627">
        <v>205</v>
      </c>
      <c r="D1627">
        <v>2</v>
      </c>
      <c r="E1627" t="s">
        <v>50</v>
      </c>
      <c r="F1627">
        <v>39</v>
      </c>
      <c r="G1627" t="s">
        <v>72</v>
      </c>
      <c r="I1627" t="s">
        <v>73</v>
      </c>
      <c r="J1627" t="s">
        <v>53</v>
      </c>
      <c r="K1627" t="s">
        <v>53</v>
      </c>
      <c r="L1627" t="s">
        <v>52</v>
      </c>
      <c r="M1627">
        <v>1</v>
      </c>
      <c r="N1627" t="s">
        <v>65</v>
      </c>
      <c r="O1627">
        <v>4</v>
      </c>
      <c r="P1627" s="6">
        <v>6</v>
      </c>
      <c r="Q1627" t="s">
        <v>50</v>
      </c>
      <c r="R1627">
        <v>12</v>
      </c>
      <c r="S1627" s="5">
        <f t="shared" si="25"/>
        <v>1</v>
      </c>
      <c r="T1627" t="s">
        <v>58</v>
      </c>
      <c r="U1627" t="s">
        <v>52</v>
      </c>
      <c r="V1627">
        <v>1</v>
      </c>
      <c r="W1627" t="s">
        <v>52</v>
      </c>
      <c r="X1627">
        <v>2</v>
      </c>
      <c r="AB1627" t="s">
        <v>72</v>
      </c>
      <c r="AD1627" t="s">
        <v>73</v>
      </c>
      <c r="AE1627" t="s">
        <v>52</v>
      </c>
      <c r="AF1627" t="s">
        <v>52</v>
      </c>
      <c r="AG1627" t="s">
        <v>52</v>
      </c>
      <c r="AH1627">
        <v>3</v>
      </c>
      <c r="AI1627" t="s">
        <v>97</v>
      </c>
      <c r="AJ1627" t="s">
        <v>52</v>
      </c>
      <c r="AK1627" t="s">
        <v>98</v>
      </c>
      <c r="AM1627" t="s">
        <v>62</v>
      </c>
      <c r="AN1627" t="s">
        <v>53</v>
      </c>
      <c r="AP1627">
        <v>0</v>
      </c>
      <c r="AQ1627">
        <v>0</v>
      </c>
      <c r="AR1627">
        <v>40000</v>
      </c>
      <c r="AS1627">
        <v>5000</v>
      </c>
      <c r="AT1627">
        <v>0</v>
      </c>
      <c r="AU1627">
        <v>80000</v>
      </c>
      <c r="AV1627">
        <v>5000</v>
      </c>
      <c r="AW1627">
        <v>130000</v>
      </c>
    </row>
    <row r="1628" spans="1:49" hidden="1" x14ac:dyDescent="0.35">
      <c r="A1628" s="2" t="s">
        <v>523</v>
      </c>
      <c r="B1628">
        <v>2</v>
      </c>
      <c r="C1628">
        <v>205</v>
      </c>
      <c r="D1628">
        <v>2</v>
      </c>
      <c r="E1628" t="s">
        <v>50</v>
      </c>
      <c r="F1628">
        <v>39</v>
      </c>
      <c r="G1628" t="s">
        <v>72</v>
      </c>
      <c r="I1628" t="s">
        <v>73</v>
      </c>
      <c r="J1628" t="s">
        <v>53</v>
      </c>
      <c r="K1628" t="s">
        <v>53</v>
      </c>
      <c r="L1628" t="s">
        <v>52</v>
      </c>
      <c r="M1628">
        <v>1</v>
      </c>
      <c r="N1628" t="s">
        <v>65</v>
      </c>
      <c r="O1628">
        <v>4</v>
      </c>
      <c r="P1628" s="2">
        <v>7</v>
      </c>
      <c r="Q1628" t="s">
        <v>56</v>
      </c>
      <c r="R1628">
        <v>0</v>
      </c>
      <c r="S1628" s="5">
        <f t="shared" si="25"/>
        <v>0</v>
      </c>
      <c r="T1628" t="s">
        <v>58</v>
      </c>
      <c r="U1628" t="s">
        <v>52</v>
      </c>
      <c r="V1628">
        <v>1</v>
      </c>
      <c r="W1628" t="s">
        <v>52</v>
      </c>
      <c r="X1628">
        <v>2</v>
      </c>
      <c r="AB1628" t="s">
        <v>72</v>
      </c>
    </row>
    <row r="1629" spans="1:49" hidden="1" x14ac:dyDescent="0.35">
      <c r="A1629" s="2" t="s">
        <v>524</v>
      </c>
      <c r="B1629">
        <v>22</v>
      </c>
      <c r="C1629">
        <v>2204</v>
      </c>
      <c r="D1629">
        <v>1</v>
      </c>
      <c r="E1629" t="s">
        <v>50</v>
      </c>
      <c r="F1629">
        <v>47</v>
      </c>
      <c r="G1629" t="s">
        <v>72</v>
      </c>
      <c r="I1629" t="s">
        <v>73</v>
      </c>
      <c r="J1629" t="s">
        <v>52</v>
      </c>
      <c r="K1629" t="s">
        <v>52</v>
      </c>
      <c r="L1629" t="s">
        <v>52</v>
      </c>
      <c r="M1629">
        <v>8</v>
      </c>
      <c r="N1629" t="s">
        <v>60</v>
      </c>
      <c r="O1629">
        <v>2</v>
      </c>
      <c r="P1629" s="2">
        <v>1</v>
      </c>
      <c r="Q1629" t="s">
        <v>50</v>
      </c>
      <c r="R1629">
        <v>47</v>
      </c>
      <c r="S1629" s="5">
        <f t="shared" si="25"/>
        <v>0</v>
      </c>
      <c r="T1629" t="s">
        <v>54</v>
      </c>
      <c r="U1629" t="s">
        <v>53</v>
      </c>
      <c r="W1629" t="s">
        <v>53</v>
      </c>
      <c r="Y1629" t="s">
        <v>55</v>
      </c>
      <c r="Z1629" t="s">
        <v>52</v>
      </c>
      <c r="AA1629">
        <v>2</v>
      </c>
      <c r="AB1629" t="s">
        <v>72</v>
      </c>
      <c r="AD1629" t="s">
        <v>73</v>
      </c>
      <c r="AE1629" t="s">
        <v>52</v>
      </c>
      <c r="AF1629" t="s">
        <v>52</v>
      </c>
      <c r="AG1629" t="s">
        <v>52</v>
      </c>
      <c r="AH1629">
        <v>8</v>
      </c>
      <c r="AI1629" t="s">
        <v>60</v>
      </c>
      <c r="AJ1629" t="s">
        <v>53</v>
      </c>
    </row>
    <row r="1630" spans="1:49" hidden="1" x14ac:dyDescent="0.35">
      <c r="A1630" s="2" t="s">
        <v>524</v>
      </c>
      <c r="B1630">
        <v>22</v>
      </c>
      <c r="C1630">
        <v>2204</v>
      </c>
      <c r="D1630">
        <v>1</v>
      </c>
      <c r="E1630" t="s">
        <v>50</v>
      </c>
      <c r="F1630">
        <v>47</v>
      </c>
      <c r="G1630" t="s">
        <v>72</v>
      </c>
      <c r="I1630" t="s">
        <v>73</v>
      </c>
      <c r="J1630" t="s">
        <v>52</v>
      </c>
      <c r="K1630" t="s">
        <v>52</v>
      </c>
      <c r="L1630" t="s">
        <v>52</v>
      </c>
      <c r="M1630">
        <v>8</v>
      </c>
      <c r="N1630" t="s">
        <v>60</v>
      </c>
      <c r="O1630">
        <v>2</v>
      </c>
      <c r="P1630" s="2">
        <v>2</v>
      </c>
      <c r="Q1630" t="s">
        <v>56</v>
      </c>
      <c r="R1630">
        <v>40</v>
      </c>
      <c r="S1630" s="5">
        <f t="shared" si="25"/>
        <v>0</v>
      </c>
      <c r="T1630" t="s">
        <v>57</v>
      </c>
      <c r="U1630" t="s">
        <v>53</v>
      </c>
      <c r="W1630" t="s">
        <v>53</v>
      </c>
      <c r="Y1630" t="s">
        <v>55</v>
      </c>
      <c r="Z1630" t="s">
        <v>52</v>
      </c>
      <c r="AA1630">
        <v>1</v>
      </c>
      <c r="AB1630" t="s">
        <v>72</v>
      </c>
      <c r="AD1630" t="s">
        <v>73</v>
      </c>
      <c r="AE1630" t="s">
        <v>52</v>
      </c>
      <c r="AF1630" t="s">
        <v>52</v>
      </c>
      <c r="AG1630" t="s">
        <v>52</v>
      </c>
      <c r="AH1630">
        <v>4</v>
      </c>
      <c r="AI1630" t="s">
        <v>83</v>
      </c>
      <c r="AJ1630" t="s">
        <v>53</v>
      </c>
    </row>
    <row r="1631" spans="1:49" x14ac:dyDescent="0.35">
      <c r="A1631" s="2" t="s">
        <v>524</v>
      </c>
      <c r="B1631">
        <v>22</v>
      </c>
      <c r="C1631">
        <v>2204</v>
      </c>
      <c r="D1631">
        <v>1</v>
      </c>
      <c r="E1631" t="s">
        <v>50</v>
      </c>
      <c r="F1631">
        <v>47</v>
      </c>
      <c r="G1631" t="s">
        <v>72</v>
      </c>
      <c r="I1631" t="s">
        <v>73</v>
      </c>
      <c r="J1631" t="s">
        <v>52</v>
      </c>
      <c r="K1631" t="s">
        <v>52</v>
      </c>
      <c r="L1631" t="s">
        <v>52</v>
      </c>
      <c r="M1631">
        <v>8</v>
      </c>
      <c r="N1631" t="s">
        <v>60</v>
      </c>
      <c r="O1631">
        <v>2</v>
      </c>
      <c r="P1631" s="6">
        <v>3</v>
      </c>
      <c r="Q1631" t="s">
        <v>56</v>
      </c>
      <c r="R1631">
        <v>11</v>
      </c>
      <c r="S1631" s="5">
        <f t="shared" si="25"/>
        <v>1</v>
      </c>
      <c r="T1631" t="s">
        <v>58</v>
      </c>
      <c r="U1631" t="s">
        <v>52</v>
      </c>
      <c r="V1631">
        <v>1</v>
      </c>
      <c r="W1631" t="s">
        <v>52</v>
      </c>
      <c r="X1631">
        <v>2</v>
      </c>
      <c r="AB1631" t="s">
        <v>72</v>
      </c>
      <c r="AD1631" t="s">
        <v>73</v>
      </c>
      <c r="AE1631" t="s">
        <v>52</v>
      </c>
      <c r="AF1631" t="s">
        <v>52</v>
      </c>
      <c r="AG1631" t="s">
        <v>52</v>
      </c>
      <c r="AH1631">
        <v>4</v>
      </c>
      <c r="AI1631" t="s">
        <v>83</v>
      </c>
      <c r="AJ1631" t="s">
        <v>52</v>
      </c>
      <c r="AK1631" t="s">
        <v>84</v>
      </c>
      <c r="AM1631" t="s">
        <v>62</v>
      </c>
      <c r="AN1631" t="s">
        <v>53</v>
      </c>
      <c r="AP1631">
        <v>0</v>
      </c>
      <c r="AQ1631">
        <v>360000</v>
      </c>
      <c r="AR1631">
        <v>35000</v>
      </c>
      <c r="AS1631">
        <v>23000</v>
      </c>
      <c r="AT1631">
        <v>1170000</v>
      </c>
      <c r="AU1631">
        <v>0</v>
      </c>
      <c r="AV1631">
        <v>10000</v>
      </c>
      <c r="AW1631">
        <v>1598000</v>
      </c>
    </row>
    <row r="1632" spans="1:49" x14ac:dyDescent="0.35">
      <c r="A1632" s="2" t="s">
        <v>524</v>
      </c>
      <c r="B1632">
        <v>22</v>
      </c>
      <c r="C1632">
        <v>2204</v>
      </c>
      <c r="D1632">
        <v>1</v>
      </c>
      <c r="E1632" t="s">
        <v>50</v>
      </c>
      <c r="F1632">
        <v>47</v>
      </c>
      <c r="G1632" t="s">
        <v>72</v>
      </c>
      <c r="I1632" t="s">
        <v>73</v>
      </c>
      <c r="J1632" t="s">
        <v>52</v>
      </c>
      <c r="K1632" t="s">
        <v>52</v>
      </c>
      <c r="L1632" t="s">
        <v>52</v>
      </c>
      <c r="M1632">
        <v>8</v>
      </c>
      <c r="N1632" t="s">
        <v>60</v>
      </c>
      <c r="O1632">
        <v>2</v>
      </c>
      <c r="P1632" s="6">
        <v>4</v>
      </c>
      <c r="Q1632" t="s">
        <v>50</v>
      </c>
      <c r="R1632">
        <v>6</v>
      </c>
      <c r="S1632" s="5">
        <f t="shared" si="25"/>
        <v>1</v>
      </c>
      <c r="T1632" t="s">
        <v>58</v>
      </c>
      <c r="U1632" t="s">
        <v>52</v>
      </c>
      <c r="V1632">
        <v>1</v>
      </c>
      <c r="W1632" t="s">
        <v>52</v>
      </c>
      <c r="X1632">
        <v>2</v>
      </c>
      <c r="AB1632" t="s">
        <v>72</v>
      </c>
      <c r="AD1632" t="s">
        <v>73</v>
      </c>
      <c r="AE1632" t="s">
        <v>53</v>
      </c>
      <c r="AF1632" t="s">
        <v>53</v>
      </c>
      <c r="AG1632" t="s">
        <v>52</v>
      </c>
      <c r="AH1632">
        <v>1</v>
      </c>
      <c r="AI1632" t="s">
        <v>65</v>
      </c>
      <c r="AJ1632" t="s">
        <v>52</v>
      </c>
      <c r="AK1632" t="s">
        <v>66</v>
      </c>
      <c r="AM1632" t="s">
        <v>62</v>
      </c>
      <c r="AN1632" t="s">
        <v>53</v>
      </c>
      <c r="AP1632">
        <v>0</v>
      </c>
      <c r="AQ1632">
        <v>0</v>
      </c>
      <c r="AR1632">
        <v>13000</v>
      </c>
      <c r="AS1632">
        <v>23000</v>
      </c>
      <c r="AT1632">
        <v>0</v>
      </c>
      <c r="AU1632">
        <v>0</v>
      </c>
      <c r="AV1632">
        <v>2500</v>
      </c>
      <c r="AW1632">
        <v>38500</v>
      </c>
    </row>
    <row r="1633" spans="1:49" hidden="1" x14ac:dyDescent="0.35">
      <c r="A1633" s="2" t="s">
        <v>525</v>
      </c>
      <c r="B1633">
        <v>17</v>
      </c>
      <c r="C1633">
        <v>1711</v>
      </c>
      <c r="D1633">
        <v>2</v>
      </c>
      <c r="E1633" t="s">
        <v>50</v>
      </c>
      <c r="F1633">
        <v>57</v>
      </c>
      <c r="G1633" t="s">
        <v>72</v>
      </c>
      <c r="I1633" t="s">
        <v>73</v>
      </c>
      <c r="J1633" t="s">
        <v>53</v>
      </c>
      <c r="K1633" t="s">
        <v>53</v>
      </c>
      <c r="L1633" t="s">
        <v>53</v>
      </c>
      <c r="M1633">
        <v>0</v>
      </c>
      <c r="P1633" s="2">
        <v>1</v>
      </c>
      <c r="Q1633" t="s">
        <v>50</v>
      </c>
      <c r="R1633">
        <v>57</v>
      </c>
      <c r="S1633" s="5">
        <f t="shared" si="25"/>
        <v>0</v>
      </c>
      <c r="T1633" t="s">
        <v>54</v>
      </c>
      <c r="U1633" t="s">
        <v>53</v>
      </c>
      <c r="W1633" t="s">
        <v>53</v>
      </c>
      <c r="Y1633" t="s">
        <v>55</v>
      </c>
      <c r="Z1633" t="s">
        <v>52</v>
      </c>
      <c r="AA1633">
        <v>2</v>
      </c>
      <c r="AB1633" t="s">
        <v>72</v>
      </c>
      <c r="AD1633" t="s">
        <v>73</v>
      </c>
      <c r="AE1633" t="s">
        <v>53</v>
      </c>
      <c r="AF1633" t="s">
        <v>53</v>
      </c>
      <c r="AG1633" t="s">
        <v>53</v>
      </c>
    </row>
    <row r="1634" spans="1:49" hidden="1" x14ac:dyDescent="0.35">
      <c r="A1634" s="2" t="s">
        <v>525</v>
      </c>
      <c r="B1634">
        <v>17</v>
      </c>
      <c r="C1634">
        <v>1711</v>
      </c>
      <c r="D1634">
        <v>2</v>
      </c>
      <c r="E1634" t="s">
        <v>50</v>
      </c>
      <c r="F1634">
        <v>57</v>
      </c>
      <c r="G1634" t="s">
        <v>72</v>
      </c>
      <c r="I1634" t="s">
        <v>73</v>
      </c>
      <c r="J1634" t="s">
        <v>53</v>
      </c>
      <c r="K1634" t="s">
        <v>53</v>
      </c>
      <c r="L1634" t="s">
        <v>53</v>
      </c>
      <c r="M1634">
        <v>0</v>
      </c>
      <c r="P1634" s="2">
        <v>2</v>
      </c>
      <c r="Q1634" t="s">
        <v>56</v>
      </c>
      <c r="R1634">
        <v>50</v>
      </c>
      <c r="S1634" s="5">
        <f t="shared" si="25"/>
        <v>0</v>
      </c>
      <c r="T1634" t="s">
        <v>57</v>
      </c>
      <c r="U1634" t="s">
        <v>53</v>
      </c>
      <c r="W1634" t="s">
        <v>53</v>
      </c>
      <c r="Y1634" t="s">
        <v>55</v>
      </c>
      <c r="Z1634" t="s">
        <v>52</v>
      </c>
      <c r="AA1634">
        <v>1</v>
      </c>
      <c r="AB1634" t="s">
        <v>72</v>
      </c>
      <c r="AD1634" t="s">
        <v>73</v>
      </c>
      <c r="AE1634" t="s">
        <v>53</v>
      </c>
      <c r="AF1634" t="s">
        <v>53</v>
      </c>
      <c r="AG1634" t="s">
        <v>53</v>
      </c>
    </row>
    <row r="1635" spans="1:49" hidden="1" x14ac:dyDescent="0.35">
      <c r="A1635" s="2" t="s">
        <v>525</v>
      </c>
      <c r="B1635">
        <v>17</v>
      </c>
      <c r="C1635">
        <v>1711</v>
      </c>
      <c r="D1635">
        <v>2</v>
      </c>
      <c r="E1635" t="s">
        <v>50</v>
      </c>
      <c r="F1635">
        <v>57</v>
      </c>
      <c r="G1635" t="s">
        <v>72</v>
      </c>
      <c r="I1635" t="s">
        <v>73</v>
      </c>
      <c r="J1635" t="s">
        <v>53</v>
      </c>
      <c r="K1635" t="s">
        <v>53</v>
      </c>
      <c r="L1635" t="s">
        <v>53</v>
      </c>
      <c r="M1635">
        <v>0</v>
      </c>
      <c r="P1635" s="2">
        <v>3</v>
      </c>
      <c r="Q1635" t="s">
        <v>56</v>
      </c>
      <c r="R1635">
        <v>63</v>
      </c>
      <c r="S1635" s="5">
        <f t="shared" si="25"/>
        <v>0</v>
      </c>
      <c r="T1635" t="s">
        <v>220</v>
      </c>
      <c r="U1635" t="s">
        <v>53</v>
      </c>
      <c r="W1635" t="s">
        <v>53</v>
      </c>
      <c r="Y1635" t="s">
        <v>122</v>
      </c>
      <c r="AB1635" t="s">
        <v>72</v>
      </c>
      <c r="AD1635" t="s">
        <v>73</v>
      </c>
      <c r="AE1635" t="s">
        <v>53</v>
      </c>
      <c r="AF1635" t="s">
        <v>53</v>
      </c>
      <c r="AG1635" t="s">
        <v>53</v>
      </c>
    </row>
    <row r="1636" spans="1:49" hidden="1" x14ac:dyDescent="0.35">
      <c r="A1636" s="2" t="s">
        <v>526</v>
      </c>
      <c r="B1636">
        <v>1</v>
      </c>
      <c r="C1636">
        <v>107</v>
      </c>
      <c r="D1636">
        <v>2</v>
      </c>
      <c r="E1636" t="s">
        <v>50</v>
      </c>
      <c r="F1636">
        <v>41</v>
      </c>
      <c r="G1636" t="s">
        <v>72</v>
      </c>
      <c r="I1636" t="s">
        <v>73</v>
      </c>
      <c r="J1636" t="s">
        <v>53</v>
      </c>
      <c r="K1636" t="s">
        <v>53</v>
      </c>
      <c r="L1636" t="s">
        <v>52</v>
      </c>
      <c r="M1636">
        <v>3</v>
      </c>
      <c r="N1636" t="s">
        <v>63</v>
      </c>
      <c r="O1636">
        <v>2</v>
      </c>
      <c r="P1636" s="2">
        <v>1</v>
      </c>
      <c r="Q1636" t="s">
        <v>50</v>
      </c>
      <c r="R1636">
        <v>41</v>
      </c>
      <c r="S1636" s="5">
        <f t="shared" si="25"/>
        <v>0</v>
      </c>
      <c r="T1636" t="s">
        <v>54</v>
      </c>
      <c r="U1636" t="s">
        <v>53</v>
      </c>
      <c r="W1636" t="s">
        <v>53</v>
      </c>
      <c r="Y1636" t="s">
        <v>55</v>
      </c>
      <c r="Z1636" t="s">
        <v>52</v>
      </c>
      <c r="AA1636">
        <v>2</v>
      </c>
      <c r="AB1636" t="s">
        <v>72</v>
      </c>
      <c r="AD1636" t="s">
        <v>73</v>
      </c>
      <c r="AE1636" t="s">
        <v>53</v>
      </c>
      <c r="AF1636" t="s">
        <v>53</v>
      </c>
      <c r="AG1636" t="s">
        <v>52</v>
      </c>
      <c r="AH1636">
        <v>3</v>
      </c>
      <c r="AI1636" t="s">
        <v>63</v>
      </c>
      <c r="AJ1636" t="s">
        <v>53</v>
      </c>
    </row>
    <row r="1637" spans="1:49" hidden="1" x14ac:dyDescent="0.35">
      <c r="A1637" s="2" t="s">
        <v>526</v>
      </c>
      <c r="B1637">
        <v>1</v>
      </c>
      <c r="C1637">
        <v>107</v>
      </c>
      <c r="D1637">
        <v>2</v>
      </c>
      <c r="E1637" t="s">
        <v>50</v>
      </c>
      <c r="F1637">
        <v>41</v>
      </c>
      <c r="G1637" t="s">
        <v>72</v>
      </c>
      <c r="I1637" t="s">
        <v>73</v>
      </c>
      <c r="J1637" t="s">
        <v>53</v>
      </c>
      <c r="K1637" t="s">
        <v>53</v>
      </c>
      <c r="L1637" t="s">
        <v>52</v>
      </c>
      <c r="M1637">
        <v>3</v>
      </c>
      <c r="N1637" t="s">
        <v>63</v>
      </c>
      <c r="O1637">
        <v>2</v>
      </c>
      <c r="P1637" s="2">
        <v>2</v>
      </c>
      <c r="Q1637" t="s">
        <v>56</v>
      </c>
      <c r="R1637">
        <v>40</v>
      </c>
      <c r="S1637" s="5">
        <f t="shared" si="25"/>
        <v>0</v>
      </c>
      <c r="T1637" t="s">
        <v>57</v>
      </c>
      <c r="U1637" t="s">
        <v>53</v>
      </c>
      <c r="W1637" t="s">
        <v>53</v>
      </c>
      <c r="Y1637" t="s">
        <v>55</v>
      </c>
      <c r="Z1637" t="s">
        <v>52</v>
      </c>
      <c r="AA1637">
        <v>1</v>
      </c>
      <c r="AB1637" t="s">
        <v>72</v>
      </c>
      <c r="AD1637" t="s">
        <v>73</v>
      </c>
      <c r="AE1637" t="s">
        <v>53</v>
      </c>
      <c r="AF1637" t="s">
        <v>53</v>
      </c>
      <c r="AG1637" t="s">
        <v>52</v>
      </c>
      <c r="AH1637">
        <v>3</v>
      </c>
      <c r="AI1637" t="s">
        <v>97</v>
      </c>
      <c r="AJ1637" t="s">
        <v>53</v>
      </c>
    </row>
    <row r="1638" spans="1:49" x14ac:dyDescent="0.35">
      <c r="A1638" s="2" t="s">
        <v>526</v>
      </c>
      <c r="B1638">
        <v>1</v>
      </c>
      <c r="C1638">
        <v>107</v>
      </c>
      <c r="D1638">
        <v>2</v>
      </c>
      <c r="E1638" t="s">
        <v>50</v>
      </c>
      <c r="F1638">
        <v>41</v>
      </c>
      <c r="G1638" t="s">
        <v>72</v>
      </c>
      <c r="I1638" t="s">
        <v>73</v>
      </c>
      <c r="J1638" t="s">
        <v>53</v>
      </c>
      <c r="K1638" t="s">
        <v>53</v>
      </c>
      <c r="L1638" t="s">
        <v>52</v>
      </c>
      <c r="M1638">
        <v>3</v>
      </c>
      <c r="N1638" t="s">
        <v>63</v>
      </c>
      <c r="O1638">
        <v>2</v>
      </c>
      <c r="P1638" s="6">
        <v>3</v>
      </c>
      <c r="Q1638" t="s">
        <v>50</v>
      </c>
      <c r="R1638">
        <v>11</v>
      </c>
      <c r="S1638" s="5">
        <f t="shared" si="25"/>
        <v>1</v>
      </c>
      <c r="T1638" t="s">
        <v>58</v>
      </c>
      <c r="U1638" t="s">
        <v>52</v>
      </c>
      <c r="V1638">
        <v>1</v>
      </c>
      <c r="W1638" t="s">
        <v>52</v>
      </c>
      <c r="X1638">
        <v>2</v>
      </c>
      <c r="AB1638" t="s">
        <v>72</v>
      </c>
      <c r="AD1638" t="s">
        <v>73</v>
      </c>
      <c r="AE1638" t="s">
        <v>52</v>
      </c>
      <c r="AF1638" t="s">
        <v>52</v>
      </c>
      <c r="AG1638" t="s">
        <v>52</v>
      </c>
      <c r="AH1638">
        <v>5</v>
      </c>
      <c r="AI1638" t="s">
        <v>78</v>
      </c>
      <c r="AJ1638" t="s">
        <v>52</v>
      </c>
      <c r="AK1638" t="s">
        <v>88</v>
      </c>
      <c r="AM1638" t="s">
        <v>62</v>
      </c>
      <c r="AN1638" t="s">
        <v>53</v>
      </c>
      <c r="AP1638">
        <v>0</v>
      </c>
      <c r="AQ1638">
        <v>90000</v>
      </c>
      <c r="AR1638">
        <v>22500</v>
      </c>
      <c r="AS1638">
        <v>53000</v>
      </c>
      <c r="AT1638">
        <v>702000</v>
      </c>
      <c r="AU1638">
        <v>0</v>
      </c>
      <c r="AV1638">
        <v>5000</v>
      </c>
      <c r="AW1638">
        <v>872500</v>
      </c>
    </row>
    <row r="1639" spans="1:49" x14ac:dyDescent="0.35">
      <c r="A1639" s="2" t="s">
        <v>526</v>
      </c>
      <c r="B1639">
        <v>1</v>
      </c>
      <c r="C1639">
        <v>107</v>
      </c>
      <c r="D1639">
        <v>2</v>
      </c>
      <c r="E1639" t="s">
        <v>50</v>
      </c>
      <c r="F1639">
        <v>41</v>
      </c>
      <c r="G1639" t="s">
        <v>72</v>
      </c>
      <c r="I1639" t="s">
        <v>73</v>
      </c>
      <c r="J1639" t="s">
        <v>53</v>
      </c>
      <c r="K1639" t="s">
        <v>53</v>
      </c>
      <c r="L1639" t="s">
        <v>52</v>
      </c>
      <c r="M1639">
        <v>3</v>
      </c>
      <c r="N1639" t="s">
        <v>63</v>
      </c>
      <c r="O1639">
        <v>2</v>
      </c>
      <c r="P1639" s="6">
        <v>4</v>
      </c>
      <c r="Q1639" t="s">
        <v>50</v>
      </c>
      <c r="R1639">
        <v>8</v>
      </c>
      <c r="S1639" s="5">
        <f t="shared" si="25"/>
        <v>1</v>
      </c>
      <c r="T1639" t="s">
        <v>58</v>
      </c>
      <c r="U1639" t="s">
        <v>52</v>
      </c>
      <c r="V1639">
        <v>1</v>
      </c>
      <c r="W1639" t="s">
        <v>52</v>
      </c>
      <c r="X1639">
        <v>2</v>
      </c>
      <c r="AB1639" t="s">
        <v>72</v>
      </c>
      <c r="AD1639" t="s">
        <v>73</v>
      </c>
      <c r="AE1639" t="s">
        <v>53</v>
      </c>
      <c r="AF1639" t="s">
        <v>53</v>
      </c>
      <c r="AG1639" t="s">
        <v>52</v>
      </c>
      <c r="AH1639">
        <v>1</v>
      </c>
      <c r="AI1639" t="s">
        <v>65</v>
      </c>
      <c r="AJ1639" t="s">
        <v>52</v>
      </c>
      <c r="AK1639" t="s">
        <v>66</v>
      </c>
      <c r="AM1639" t="s">
        <v>62</v>
      </c>
      <c r="AN1639" t="s">
        <v>53</v>
      </c>
      <c r="AP1639">
        <v>0</v>
      </c>
      <c r="AQ1639">
        <v>0</v>
      </c>
      <c r="AR1639">
        <v>9000</v>
      </c>
      <c r="AS1639">
        <v>19000</v>
      </c>
      <c r="AT1639">
        <v>702000</v>
      </c>
      <c r="AU1639">
        <v>0</v>
      </c>
      <c r="AV1639">
        <v>1000</v>
      </c>
      <c r="AW1639">
        <v>731000</v>
      </c>
    </row>
    <row r="1640" spans="1:49" hidden="1" x14ac:dyDescent="0.35">
      <c r="A1640" s="2" t="s">
        <v>526</v>
      </c>
      <c r="B1640">
        <v>1</v>
      </c>
      <c r="C1640">
        <v>107</v>
      </c>
      <c r="D1640">
        <v>2</v>
      </c>
      <c r="E1640" t="s">
        <v>50</v>
      </c>
      <c r="F1640">
        <v>41</v>
      </c>
      <c r="G1640" t="s">
        <v>72</v>
      </c>
      <c r="I1640" t="s">
        <v>73</v>
      </c>
      <c r="J1640" t="s">
        <v>53</v>
      </c>
      <c r="K1640" t="s">
        <v>53</v>
      </c>
      <c r="L1640" t="s">
        <v>52</v>
      </c>
      <c r="M1640">
        <v>3</v>
      </c>
      <c r="N1640" t="s">
        <v>63</v>
      </c>
      <c r="O1640">
        <v>2</v>
      </c>
      <c r="P1640" s="2">
        <v>5</v>
      </c>
      <c r="Q1640" t="s">
        <v>50</v>
      </c>
      <c r="R1640">
        <v>21</v>
      </c>
      <c r="S1640" s="5">
        <f t="shared" si="25"/>
        <v>0</v>
      </c>
      <c r="T1640" t="s">
        <v>58</v>
      </c>
      <c r="U1640" t="s">
        <v>52</v>
      </c>
      <c r="V1640">
        <v>1</v>
      </c>
      <c r="W1640" t="s">
        <v>52</v>
      </c>
      <c r="X1640">
        <v>2</v>
      </c>
      <c r="Y1640" t="s">
        <v>59</v>
      </c>
      <c r="AB1640" t="s">
        <v>72</v>
      </c>
      <c r="AD1640" t="s">
        <v>73</v>
      </c>
      <c r="AE1640" t="s">
        <v>52</v>
      </c>
      <c r="AF1640" t="s">
        <v>52</v>
      </c>
      <c r="AG1640" t="s">
        <v>52</v>
      </c>
      <c r="AH1640">
        <v>6</v>
      </c>
      <c r="AI1640" t="s">
        <v>78</v>
      </c>
      <c r="AJ1640" t="s">
        <v>53</v>
      </c>
    </row>
    <row r="1641" spans="1:49" hidden="1" x14ac:dyDescent="0.35">
      <c r="A1641" s="2" t="s">
        <v>527</v>
      </c>
      <c r="B1641">
        <v>15</v>
      </c>
      <c r="C1641">
        <v>1501</v>
      </c>
      <c r="D1641">
        <v>2</v>
      </c>
      <c r="E1641" t="s">
        <v>50</v>
      </c>
      <c r="F1641">
        <v>49</v>
      </c>
      <c r="G1641" t="s">
        <v>72</v>
      </c>
      <c r="I1641" t="s">
        <v>73</v>
      </c>
      <c r="J1641" t="s">
        <v>52</v>
      </c>
      <c r="K1641" t="s">
        <v>52</v>
      </c>
      <c r="L1641" t="s">
        <v>52</v>
      </c>
      <c r="M1641">
        <v>7</v>
      </c>
      <c r="N1641" t="s">
        <v>86</v>
      </c>
      <c r="O1641">
        <v>3</v>
      </c>
      <c r="P1641" s="2">
        <v>1</v>
      </c>
      <c r="Q1641" t="s">
        <v>50</v>
      </c>
      <c r="R1641">
        <v>49</v>
      </c>
      <c r="S1641" s="5">
        <f t="shared" si="25"/>
        <v>0</v>
      </c>
      <c r="T1641" t="s">
        <v>54</v>
      </c>
      <c r="U1641" t="s">
        <v>53</v>
      </c>
      <c r="W1641" t="s">
        <v>53</v>
      </c>
      <c r="Y1641" t="s">
        <v>55</v>
      </c>
      <c r="Z1641" t="s">
        <v>52</v>
      </c>
      <c r="AA1641">
        <v>2</v>
      </c>
      <c r="AB1641" t="s">
        <v>72</v>
      </c>
      <c r="AD1641" t="s">
        <v>73</v>
      </c>
      <c r="AE1641" t="s">
        <v>52</v>
      </c>
      <c r="AF1641" t="s">
        <v>52</v>
      </c>
      <c r="AG1641" t="s">
        <v>52</v>
      </c>
      <c r="AH1641">
        <v>7</v>
      </c>
      <c r="AI1641" t="s">
        <v>86</v>
      </c>
      <c r="AJ1641" t="s">
        <v>53</v>
      </c>
    </row>
    <row r="1642" spans="1:49" hidden="1" x14ac:dyDescent="0.35">
      <c r="A1642" s="2" t="s">
        <v>527</v>
      </c>
      <c r="B1642">
        <v>15</v>
      </c>
      <c r="C1642">
        <v>1501</v>
      </c>
      <c r="D1642">
        <v>2</v>
      </c>
      <c r="E1642" t="s">
        <v>50</v>
      </c>
      <c r="F1642">
        <v>49</v>
      </c>
      <c r="G1642" t="s">
        <v>72</v>
      </c>
      <c r="I1642" t="s">
        <v>73</v>
      </c>
      <c r="J1642" t="s">
        <v>52</v>
      </c>
      <c r="K1642" t="s">
        <v>52</v>
      </c>
      <c r="L1642" t="s">
        <v>52</v>
      </c>
      <c r="M1642">
        <v>7</v>
      </c>
      <c r="N1642" t="s">
        <v>86</v>
      </c>
      <c r="O1642">
        <v>3</v>
      </c>
      <c r="P1642" s="2">
        <v>2</v>
      </c>
      <c r="Q1642" t="s">
        <v>56</v>
      </c>
      <c r="R1642">
        <v>45</v>
      </c>
      <c r="S1642" s="5">
        <f t="shared" si="25"/>
        <v>0</v>
      </c>
      <c r="T1642" t="s">
        <v>57</v>
      </c>
      <c r="U1642" t="s">
        <v>53</v>
      </c>
      <c r="W1642" t="s">
        <v>53</v>
      </c>
      <c r="Y1642" t="s">
        <v>55</v>
      </c>
      <c r="Z1642" t="s">
        <v>52</v>
      </c>
      <c r="AA1642">
        <v>1</v>
      </c>
      <c r="AB1642" t="s">
        <v>72</v>
      </c>
      <c r="AD1642" t="s">
        <v>73</v>
      </c>
      <c r="AE1642" t="s">
        <v>52</v>
      </c>
      <c r="AF1642" t="s">
        <v>52</v>
      </c>
      <c r="AG1642" t="s">
        <v>52</v>
      </c>
      <c r="AH1642">
        <v>5</v>
      </c>
      <c r="AI1642" t="s">
        <v>78</v>
      </c>
      <c r="AJ1642" t="s">
        <v>53</v>
      </c>
    </row>
    <row r="1643" spans="1:49" hidden="1" x14ac:dyDescent="0.35">
      <c r="A1643" s="2" t="s">
        <v>527</v>
      </c>
      <c r="B1643">
        <v>15</v>
      </c>
      <c r="C1643">
        <v>1501</v>
      </c>
      <c r="D1643">
        <v>2</v>
      </c>
      <c r="E1643" t="s">
        <v>50</v>
      </c>
      <c r="F1643">
        <v>49</v>
      </c>
      <c r="G1643" t="s">
        <v>72</v>
      </c>
      <c r="I1643" t="s">
        <v>73</v>
      </c>
      <c r="J1643" t="s">
        <v>52</v>
      </c>
      <c r="K1643" t="s">
        <v>52</v>
      </c>
      <c r="L1643" t="s">
        <v>52</v>
      </c>
      <c r="M1643">
        <v>7</v>
      </c>
      <c r="N1643" t="s">
        <v>86</v>
      </c>
      <c r="O1643">
        <v>3</v>
      </c>
      <c r="P1643" s="2">
        <v>3</v>
      </c>
      <c r="Q1643" t="s">
        <v>56</v>
      </c>
      <c r="R1643">
        <v>24</v>
      </c>
      <c r="S1643" s="5">
        <f t="shared" si="25"/>
        <v>0</v>
      </c>
      <c r="T1643" t="s">
        <v>58</v>
      </c>
      <c r="U1643" t="s">
        <v>52</v>
      </c>
      <c r="V1643">
        <v>1</v>
      </c>
      <c r="W1643" t="s">
        <v>52</v>
      </c>
      <c r="X1643">
        <v>2</v>
      </c>
      <c r="Y1643" t="s">
        <v>55</v>
      </c>
      <c r="Z1643" t="s">
        <v>52</v>
      </c>
      <c r="AA1643">
        <v>4</v>
      </c>
      <c r="AB1643" t="s">
        <v>72</v>
      </c>
      <c r="AD1643" t="s">
        <v>73</v>
      </c>
      <c r="AE1643" t="s">
        <v>52</v>
      </c>
      <c r="AF1643" t="s">
        <v>52</v>
      </c>
      <c r="AG1643" t="s">
        <v>52</v>
      </c>
      <c r="AH1643">
        <v>8</v>
      </c>
      <c r="AI1643" t="s">
        <v>60</v>
      </c>
      <c r="AJ1643" t="s">
        <v>53</v>
      </c>
    </row>
    <row r="1644" spans="1:49" hidden="1" x14ac:dyDescent="0.35">
      <c r="A1644" s="2" t="s">
        <v>527</v>
      </c>
      <c r="B1644">
        <v>15</v>
      </c>
      <c r="C1644">
        <v>1501</v>
      </c>
      <c r="D1644">
        <v>2</v>
      </c>
      <c r="E1644" t="s">
        <v>50</v>
      </c>
      <c r="F1644">
        <v>49</v>
      </c>
      <c r="G1644" t="s">
        <v>72</v>
      </c>
      <c r="I1644" t="s">
        <v>73</v>
      </c>
      <c r="J1644" t="s">
        <v>52</v>
      </c>
      <c r="K1644" t="s">
        <v>52</v>
      </c>
      <c r="L1644" t="s">
        <v>52</v>
      </c>
      <c r="M1644">
        <v>7</v>
      </c>
      <c r="N1644" t="s">
        <v>86</v>
      </c>
      <c r="O1644">
        <v>3</v>
      </c>
      <c r="P1644" s="2">
        <v>4</v>
      </c>
      <c r="Q1644" t="s">
        <v>50</v>
      </c>
      <c r="R1644">
        <v>28</v>
      </c>
      <c r="S1644" s="5">
        <f t="shared" si="25"/>
        <v>0</v>
      </c>
      <c r="T1644" t="s">
        <v>99</v>
      </c>
      <c r="U1644" t="s">
        <v>53</v>
      </c>
      <c r="W1644" t="s">
        <v>53</v>
      </c>
      <c r="Y1644" t="s">
        <v>55</v>
      </c>
      <c r="Z1644" t="s">
        <v>52</v>
      </c>
      <c r="AA1644">
        <v>3</v>
      </c>
      <c r="AB1644" t="s">
        <v>72</v>
      </c>
      <c r="AD1644" t="s">
        <v>73</v>
      </c>
      <c r="AE1644" t="s">
        <v>52</v>
      </c>
      <c r="AF1644" t="s">
        <v>52</v>
      </c>
      <c r="AG1644" t="s">
        <v>52</v>
      </c>
      <c r="AH1644">
        <v>12</v>
      </c>
      <c r="AI1644" t="s">
        <v>115</v>
      </c>
      <c r="AJ1644" t="s">
        <v>53</v>
      </c>
    </row>
    <row r="1645" spans="1:49" hidden="1" x14ac:dyDescent="0.35">
      <c r="A1645" s="2" t="s">
        <v>527</v>
      </c>
      <c r="B1645">
        <v>15</v>
      </c>
      <c r="C1645">
        <v>1501</v>
      </c>
      <c r="D1645">
        <v>2</v>
      </c>
      <c r="E1645" t="s">
        <v>50</v>
      </c>
      <c r="F1645">
        <v>49</v>
      </c>
      <c r="G1645" t="s">
        <v>72</v>
      </c>
      <c r="I1645" t="s">
        <v>73</v>
      </c>
      <c r="J1645" t="s">
        <v>52</v>
      </c>
      <c r="K1645" t="s">
        <v>52</v>
      </c>
      <c r="L1645" t="s">
        <v>52</v>
      </c>
      <c r="M1645">
        <v>7</v>
      </c>
      <c r="N1645" t="s">
        <v>86</v>
      </c>
      <c r="O1645">
        <v>3</v>
      </c>
      <c r="P1645" s="2">
        <v>5</v>
      </c>
      <c r="Q1645" t="s">
        <v>56</v>
      </c>
      <c r="R1645">
        <v>1</v>
      </c>
      <c r="S1645" s="5">
        <f t="shared" si="25"/>
        <v>0</v>
      </c>
      <c r="T1645" t="s">
        <v>102</v>
      </c>
      <c r="U1645" t="s">
        <v>52</v>
      </c>
      <c r="V1645">
        <v>4</v>
      </c>
      <c r="W1645" t="s">
        <v>52</v>
      </c>
      <c r="X1645">
        <v>3</v>
      </c>
      <c r="AB1645" t="s">
        <v>72</v>
      </c>
    </row>
    <row r="1646" spans="1:49" x14ac:dyDescent="0.35">
      <c r="A1646" s="2" t="s">
        <v>527</v>
      </c>
      <c r="B1646">
        <v>15</v>
      </c>
      <c r="C1646">
        <v>1501</v>
      </c>
      <c r="D1646">
        <v>2</v>
      </c>
      <c r="E1646" t="s">
        <v>50</v>
      </c>
      <c r="F1646">
        <v>49</v>
      </c>
      <c r="G1646" t="s">
        <v>72</v>
      </c>
      <c r="I1646" t="s">
        <v>73</v>
      </c>
      <c r="J1646" t="s">
        <v>52</v>
      </c>
      <c r="K1646" t="s">
        <v>52</v>
      </c>
      <c r="L1646" t="s">
        <v>52</v>
      </c>
      <c r="M1646">
        <v>7</v>
      </c>
      <c r="N1646" t="s">
        <v>86</v>
      </c>
      <c r="O1646">
        <v>3</v>
      </c>
      <c r="P1646" s="6">
        <v>6</v>
      </c>
      <c r="Q1646" t="s">
        <v>56</v>
      </c>
      <c r="R1646">
        <v>17</v>
      </c>
      <c r="S1646" s="5">
        <f t="shared" si="25"/>
        <v>1</v>
      </c>
      <c r="T1646" t="s">
        <v>58</v>
      </c>
      <c r="U1646" t="s">
        <v>52</v>
      </c>
      <c r="V1646">
        <v>1</v>
      </c>
      <c r="W1646" t="s">
        <v>52</v>
      </c>
      <c r="X1646">
        <v>2</v>
      </c>
      <c r="Y1646" t="s">
        <v>59</v>
      </c>
      <c r="AB1646" t="s">
        <v>72</v>
      </c>
      <c r="AD1646" t="s">
        <v>73</v>
      </c>
      <c r="AE1646" t="s">
        <v>52</v>
      </c>
      <c r="AF1646" t="s">
        <v>52</v>
      </c>
      <c r="AG1646" t="s">
        <v>52</v>
      </c>
      <c r="AH1646">
        <v>12</v>
      </c>
      <c r="AI1646" t="s">
        <v>94</v>
      </c>
      <c r="AJ1646" t="s">
        <v>52</v>
      </c>
      <c r="AK1646" t="s">
        <v>108</v>
      </c>
      <c r="AM1646" t="s">
        <v>62</v>
      </c>
      <c r="AN1646" t="s">
        <v>52</v>
      </c>
      <c r="AP1646">
        <v>0</v>
      </c>
      <c r="AQ1646">
        <v>480000</v>
      </c>
      <c r="AR1646">
        <v>32000</v>
      </c>
      <c r="AS1646">
        <v>21000</v>
      </c>
      <c r="AT1646">
        <v>0</v>
      </c>
      <c r="AU1646">
        <v>0</v>
      </c>
      <c r="AV1646">
        <v>0</v>
      </c>
      <c r="AW1646">
        <v>533000</v>
      </c>
    </row>
    <row r="1647" spans="1:49" x14ac:dyDescent="0.35">
      <c r="A1647" s="2" t="s">
        <v>527</v>
      </c>
      <c r="B1647">
        <v>15</v>
      </c>
      <c r="C1647">
        <v>1501</v>
      </c>
      <c r="D1647">
        <v>2</v>
      </c>
      <c r="E1647" t="s">
        <v>50</v>
      </c>
      <c r="F1647">
        <v>49</v>
      </c>
      <c r="G1647" t="s">
        <v>72</v>
      </c>
      <c r="I1647" t="s">
        <v>73</v>
      </c>
      <c r="J1647" t="s">
        <v>52</v>
      </c>
      <c r="K1647" t="s">
        <v>52</v>
      </c>
      <c r="L1647" t="s">
        <v>52</v>
      </c>
      <c r="M1647">
        <v>7</v>
      </c>
      <c r="N1647" t="s">
        <v>86</v>
      </c>
      <c r="O1647">
        <v>3</v>
      </c>
      <c r="P1647" s="6">
        <v>7</v>
      </c>
      <c r="Q1647" t="s">
        <v>56</v>
      </c>
      <c r="R1647">
        <v>14</v>
      </c>
      <c r="S1647" s="5">
        <f t="shared" si="25"/>
        <v>1</v>
      </c>
      <c r="T1647" t="s">
        <v>58</v>
      </c>
      <c r="U1647" t="s">
        <v>52</v>
      </c>
      <c r="V1647">
        <v>1</v>
      </c>
      <c r="W1647" t="s">
        <v>52</v>
      </c>
      <c r="X1647">
        <v>2</v>
      </c>
      <c r="Y1647" t="s">
        <v>59</v>
      </c>
      <c r="AB1647" t="s">
        <v>72</v>
      </c>
      <c r="AD1647" t="s">
        <v>73</v>
      </c>
      <c r="AE1647" t="s">
        <v>52</v>
      </c>
      <c r="AF1647" t="s">
        <v>52</v>
      </c>
      <c r="AG1647" t="s">
        <v>52</v>
      </c>
      <c r="AH1647">
        <v>8</v>
      </c>
      <c r="AI1647" t="s">
        <v>86</v>
      </c>
      <c r="AJ1647" t="s">
        <v>52</v>
      </c>
      <c r="AK1647" t="s">
        <v>87</v>
      </c>
      <c r="AM1647" t="s">
        <v>62</v>
      </c>
      <c r="AN1647" t="s">
        <v>52</v>
      </c>
      <c r="AP1647">
        <v>0</v>
      </c>
      <c r="AQ1647">
        <v>480000</v>
      </c>
      <c r="AR1647">
        <v>26000</v>
      </c>
      <c r="AS1647">
        <v>41000</v>
      </c>
      <c r="AT1647">
        <v>0</v>
      </c>
      <c r="AU1647">
        <v>0</v>
      </c>
      <c r="AV1647">
        <v>0</v>
      </c>
      <c r="AW1647">
        <v>547000</v>
      </c>
    </row>
    <row r="1648" spans="1:49" hidden="1" x14ac:dyDescent="0.35">
      <c r="A1648" s="2" t="s">
        <v>528</v>
      </c>
      <c r="B1648">
        <v>8</v>
      </c>
      <c r="C1648">
        <v>801</v>
      </c>
      <c r="D1648">
        <v>2</v>
      </c>
      <c r="E1648" t="s">
        <v>50</v>
      </c>
      <c r="F1648">
        <v>38</v>
      </c>
      <c r="G1648" t="s">
        <v>72</v>
      </c>
      <c r="I1648" t="s">
        <v>52</v>
      </c>
      <c r="J1648" t="s">
        <v>52</v>
      </c>
      <c r="K1648" t="s">
        <v>52</v>
      </c>
      <c r="L1648" t="s">
        <v>52</v>
      </c>
      <c r="M1648">
        <v>12</v>
      </c>
      <c r="N1648" t="s">
        <v>76</v>
      </c>
      <c r="O1648">
        <v>2</v>
      </c>
      <c r="P1648" s="2">
        <v>1</v>
      </c>
      <c r="Q1648" t="s">
        <v>50</v>
      </c>
      <c r="R1648">
        <v>38</v>
      </c>
      <c r="S1648" s="5">
        <f t="shared" si="25"/>
        <v>0</v>
      </c>
      <c r="T1648" t="s">
        <v>54</v>
      </c>
      <c r="U1648" t="s">
        <v>53</v>
      </c>
      <c r="W1648" t="s">
        <v>53</v>
      </c>
      <c r="Y1648" t="s">
        <v>55</v>
      </c>
      <c r="Z1648" t="s">
        <v>52</v>
      </c>
      <c r="AA1648">
        <v>2</v>
      </c>
      <c r="AB1648" t="s">
        <v>72</v>
      </c>
      <c r="AD1648" t="s">
        <v>52</v>
      </c>
      <c r="AE1648" t="s">
        <v>52</v>
      </c>
      <c r="AF1648" t="s">
        <v>52</v>
      </c>
      <c r="AG1648" t="s">
        <v>52</v>
      </c>
      <c r="AH1648">
        <v>12</v>
      </c>
      <c r="AI1648" t="s">
        <v>76</v>
      </c>
      <c r="AJ1648" t="s">
        <v>53</v>
      </c>
    </row>
    <row r="1649" spans="1:49" hidden="1" x14ac:dyDescent="0.35">
      <c r="A1649" s="2" t="s">
        <v>528</v>
      </c>
      <c r="B1649">
        <v>8</v>
      </c>
      <c r="C1649">
        <v>801</v>
      </c>
      <c r="D1649">
        <v>2</v>
      </c>
      <c r="E1649" t="s">
        <v>50</v>
      </c>
      <c r="F1649">
        <v>38</v>
      </c>
      <c r="G1649" t="s">
        <v>72</v>
      </c>
      <c r="I1649" t="s">
        <v>52</v>
      </c>
      <c r="J1649" t="s">
        <v>52</v>
      </c>
      <c r="K1649" t="s">
        <v>52</v>
      </c>
      <c r="L1649" t="s">
        <v>52</v>
      </c>
      <c r="M1649">
        <v>12</v>
      </c>
      <c r="N1649" t="s">
        <v>76</v>
      </c>
      <c r="O1649">
        <v>2</v>
      </c>
      <c r="P1649" s="2">
        <v>2</v>
      </c>
      <c r="Q1649" t="s">
        <v>56</v>
      </c>
      <c r="R1649">
        <v>39</v>
      </c>
      <c r="S1649" s="5">
        <f t="shared" si="25"/>
        <v>0</v>
      </c>
      <c r="T1649" t="s">
        <v>57</v>
      </c>
      <c r="U1649" t="s">
        <v>53</v>
      </c>
      <c r="W1649" t="s">
        <v>53</v>
      </c>
      <c r="Y1649" t="s">
        <v>55</v>
      </c>
      <c r="Z1649" t="s">
        <v>52</v>
      </c>
      <c r="AA1649">
        <v>1</v>
      </c>
      <c r="AB1649" t="s">
        <v>72</v>
      </c>
      <c r="AD1649" t="s">
        <v>73</v>
      </c>
      <c r="AE1649" t="s">
        <v>52</v>
      </c>
      <c r="AF1649" t="s">
        <v>52</v>
      </c>
      <c r="AG1649" t="s">
        <v>52</v>
      </c>
      <c r="AH1649">
        <v>5</v>
      </c>
      <c r="AI1649" t="s">
        <v>78</v>
      </c>
      <c r="AJ1649" t="s">
        <v>53</v>
      </c>
    </row>
    <row r="1650" spans="1:49" x14ac:dyDescent="0.35">
      <c r="A1650" s="2" t="s">
        <v>528</v>
      </c>
      <c r="B1650">
        <v>8</v>
      </c>
      <c r="C1650">
        <v>801</v>
      </c>
      <c r="D1650">
        <v>2</v>
      </c>
      <c r="E1650" t="s">
        <v>50</v>
      </c>
      <c r="F1650">
        <v>38</v>
      </c>
      <c r="G1650" t="s">
        <v>72</v>
      </c>
      <c r="I1650" t="s">
        <v>52</v>
      </c>
      <c r="J1650" t="s">
        <v>52</v>
      </c>
      <c r="K1650" t="s">
        <v>52</v>
      </c>
      <c r="L1650" t="s">
        <v>52</v>
      </c>
      <c r="M1650">
        <v>12</v>
      </c>
      <c r="N1650" t="s">
        <v>76</v>
      </c>
      <c r="O1650">
        <v>2</v>
      </c>
      <c r="P1650" s="6">
        <v>3</v>
      </c>
      <c r="Q1650" t="s">
        <v>50</v>
      </c>
      <c r="R1650">
        <v>10</v>
      </c>
      <c r="S1650" s="5">
        <f t="shared" si="25"/>
        <v>1</v>
      </c>
      <c r="T1650" t="s">
        <v>58</v>
      </c>
      <c r="U1650" t="s">
        <v>52</v>
      </c>
      <c r="V1650">
        <v>1</v>
      </c>
      <c r="W1650" t="s">
        <v>52</v>
      </c>
      <c r="X1650">
        <v>2</v>
      </c>
      <c r="AB1650" t="s">
        <v>72</v>
      </c>
      <c r="AD1650" t="s">
        <v>73</v>
      </c>
      <c r="AE1650" t="s">
        <v>52</v>
      </c>
      <c r="AF1650" t="s">
        <v>52</v>
      </c>
      <c r="AG1650" t="s">
        <v>52</v>
      </c>
      <c r="AH1650">
        <v>3</v>
      </c>
      <c r="AI1650" t="s">
        <v>63</v>
      </c>
      <c r="AJ1650" t="s">
        <v>52</v>
      </c>
      <c r="AK1650" t="s">
        <v>64</v>
      </c>
      <c r="AM1650" t="s">
        <v>62</v>
      </c>
      <c r="AN1650" t="s">
        <v>53</v>
      </c>
      <c r="AP1650">
        <v>0</v>
      </c>
      <c r="AQ1650">
        <v>0</v>
      </c>
      <c r="AR1650">
        <v>25000</v>
      </c>
      <c r="AS1650">
        <v>5000</v>
      </c>
      <c r="AT1650">
        <v>432000</v>
      </c>
      <c r="AU1650">
        <v>0</v>
      </c>
      <c r="AV1650">
        <v>0</v>
      </c>
      <c r="AW1650">
        <v>462000</v>
      </c>
    </row>
    <row r="1651" spans="1:49" x14ac:dyDescent="0.35">
      <c r="A1651" s="2" t="s">
        <v>528</v>
      </c>
      <c r="B1651">
        <v>8</v>
      </c>
      <c r="C1651">
        <v>801</v>
      </c>
      <c r="D1651">
        <v>2</v>
      </c>
      <c r="E1651" t="s">
        <v>50</v>
      </c>
      <c r="F1651">
        <v>38</v>
      </c>
      <c r="G1651" t="s">
        <v>72</v>
      </c>
      <c r="I1651" t="s">
        <v>52</v>
      </c>
      <c r="J1651" t="s">
        <v>52</v>
      </c>
      <c r="K1651" t="s">
        <v>52</v>
      </c>
      <c r="L1651" t="s">
        <v>52</v>
      </c>
      <c r="M1651">
        <v>12</v>
      </c>
      <c r="N1651" t="s">
        <v>76</v>
      </c>
      <c r="O1651">
        <v>2</v>
      </c>
      <c r="P1651" s="6">
        <v>4</v>
      </c>
      <c r="Q1651" t="s">
        <v>50</v>
      </c>
      <c r="R1651">
        <v>8</v>
      </c>
      <c r="S1651" s="5">
        <f t="shared" si="25"/>
        <v>1</v>
      </c>
      <c r="T1651" t="s">
        <v>58</v>
      </c>
      <c r="U1651" t="s">
        <v>52</v>
      </c>
      <c r="V1651">
        <v>1</v>
      </c>
      <c r="W1651" t="s">
        <v>52</v>
      </c>
      <c r="X1651">
        <v>2</v>
      </c>
      <c r="AB1651" t="s">
        <v>72</v>
      </c>
      <c r="AD1651" t="s">
        <v>73</v>
      </c>
      <c r="AE1651" t="s">
        <v>52</v>
      </c>
      <c r="AF1651" t="s">
        <v>52</v>
      </c>
      <c r="AG1651" t="s">
        <v>52</v>
      </c>
      <c r="AH1651">
        <v>2</v>
      </c>
      <c r="AI1651" t="s">
        <v>97</v>
      </c>
      <c r="AJ1651" t="s">
        <v>52</v>
      </c>
      <c r="AK1651" t="s">
        <v>98</v>
      </c>
      <c r="AM1651" t="s">
        <v>62</v>
      </c>
      <c r="AN1651" t="s">
        <v>53</v>
      </c>
      <c r="AP1651">
        <v>0</v>
      </c>
      <c r="AQ1651">
        <v>0</v>
      </c>
      <c r="AR1651">
        <v>25000</v>
      </c>
      <c r="AS1651">
        <v>4000</v>
      </c>
      <c r="AT1651">
        <v>432000</v>
      </c>
      <c r="AU1651">
        <v>0</v>
      </c>
      <c r="AV1651">
        <v>0</v>
      </c>
      <c r="AW1651">
        <v>461000</v>
      </c>
    </row>
    <row r="1652" spans="1:49" hidden="1" x14ac:dyDescent="0.35">
      <c r="A1652" s="2" t="s">
        <v>529</v>
      </c>
      <c r="B1652">
        <v>12</v>
      </c>
      <c r="C1652">
        <v>1212</v>
      </c>
      <c r="D1652">
        <v>1</v>
      </c>
      <c r="E1652" t="s">
        <v>50</v>
      </c>
      <c r="F1652">
        <v>66</v>
      </c>
      <c r="G1652" t="s">
        <v>72</v>
      </c>
      <c r="I1652" t="s">
        <v>52</v>
      </c>
      <c r="J1652" t="s">
        <v>52</v>
      </c>
      <c r="K1652" t="s">
        <v>52</v>
      </c>
      <c r="L1652" t="s">
        <v>52</v>
      </c>
      <c r="M1652">
        <v>12</v>
      </c>
      <c r="N1652" t="s">
        <v>76</v>
      </c>
      <c r="P1652" s="2">
        <v>1</v>
      </c>
      <c r="Q1652" t="s">
        <v>50</v>
      </c>
      <c r="R1652">
        <v>66</v>
      </c>
      <c r="S1652" s="5">
        <f t="shared" si="25"/>
        <v>0</v>
      </c>
      <c r="T1652" t="s">
        <v>54</v>
      </c>
      <c r="U1652" t="s">
        <v>53</v>
      </c>
      <c r="W1652" t="s">
        <v>53</v>
      </c>
      <c r="Y1652" t="s">
        <v>55</v>
      </c>
      <c r="Z1652" t="s">
        <v>52</v>
      </c>
      <c r="AA1652">
        <v>2</v>
      </c>
      <c r="AB1652" t="s">
        <v>72</v>
      </c>
      <c r="AD1652" t="s">
        <v>52</v>
      </c>
      <c r="AE1652" t="s">
        <v>52</v>
      </c>
      <c r="AF1652" t="s">
        <v>52</v>
      </c>
      <c r="AG1652" t="s">
        <v>52</v>
      </c>
      <c r="AH1652">
        <v>12</v>
      </c>
      <c r="AI1652" t="s">
        <v>76</v>
      </c>
      <c r="AJ1652" t="s">
        <v>53</v>
      </c>
    </row>
    <row r="1653" spans="1:49" hidden="1" x14ac:dyDescent="0.35">
      <c r="A1653" s="2" t="s">
        <v>529</v>
      </c>
      <c r="B1653">
        <v>12</v>
      </c>
      <c r="C1653">
        <v>1212</v>
      </c>
      <c r="D1653">
        <v>1</v>
      </c>
      <c r="E1653" t="s">
        <v>50</v>
      </c>
      <c r="F1653">
        <v>66</v>
      </c>
      <c r="G1653" t="s">
        <v>72</v>
      </c>
      <c r="I1653" t="s">
        <v>52</v>
      </c>
      <c r="J1653" t="s">
        <v>52</v>
      </c>
      <c r="K1653" t="s">
        <v>52</v>
      </c>
      <c r="L1653" t="s">
        <v>52</v>
      </c>
      <c r="M1653">
        <v>12</v>
      </c>
      <c r="N1653" t="s">
        <v>76</v>
      </c>
      <c r="P1653" s="2">
        <v>2</v>
      </c>
      <c r="Q1653" t="s">
        <v>56</v>
      </c>
      <c r="R1653">
        <v>60</v>
      </c>
      <c r="S1653" s="5">
        <f t="shared" si="25"/>
        <v>0</v>
      </c>
      <c r="T1653" t="s">
        <v>57</v>
      </c>
      <c r="U1653" t="s">
        <v>53</v>
      </c>
      <c r="W1653" t="s">
        <v>53</v>
      </c>
      <c r="Y1653" t="s">
        <v>55</v>
      </c>
      <c r="Z1653" t="s">
        <v>52</v>
      </c>
      <c r="AA1653">
        <v>1</v>
      </c>
      <c r="AB1653" t="s">
        <v>72</v>
      </c>
      <c r="AD1653" t="s">
        <v>73</v>
      </c>
      <c r="AE1653" t="s">
        <v>52</v>
      </c>
      <c r="AF1653" t="s">
        <v>52</v>
      </c>
      <c r="AG1653" t="s">
        <v>52</v>
      </c>
      <c r="AH1653">
        <v>5</v>
      </c>
      <c r="AI1653" t="s">
        <v>83</v>
      </c>
      <c r="AJ1653" t="s">
        <v>53</v>
      </c>
    </row>
    <row r="1654" spans="1:49" hidden="1" x14ac:dyDescent="0.35">
      <c r="A1654" s="2" t="s">
        <v>529</v>
      </c>
      <c r="B1654">
        <v>12</v>
      </c>
      <c r="C1654">
        <v>1212</v>
      </c>
      <c r="D1654">
        <v>1</v>
      </c>
      <c r="E1654" t="s">
        <v>50</v>
      </c>
      <c r="F1654">
        <v>66</v>
      </c>
      <c r="G1654" t="s">
        <v>72</v>
      </c>
      <c r="I1654" t="s">
        <v>52</v>
      </c>
      <c r="J1654" t="s">
        <v>52</v>
      </c>
      <c r="K1654" t="s">
        <v>52</v>
      </c>
      <c r="L1654" t="s">
        <v>52</v>
      </c>
      <c r="M1654">
        <v>12</v>
      </c>
      <c r="N1654" t="s">
        <v>76</v>
      </c>
      <c r="P1654" s="2">
        <v>3</v>
      </c>
      <c r="Q1654" t="s">
        <v>56</v>
      </c>
      <c r="R1654">
        <v>34</v>
      </c>
      <c r="S1654" s="5">
        <f t="shared" si="25"/>
        <v>0</v>
      </c>
      <c r="T1654" t="s">
        <v>58</v>
      </c>
      <c r="U1654" t="s">
        <v>52</v>
      </c>
      <c r="V1654">
        <v>1</v>
      </c>
      <c r="W1654" t="s">
        <v>52</v>
      </c>
      <c r="X1654">
        <v>2</v>
      </c>
      <c r="Y1654" t="s">
        <v>55</v>
      </c>
      <c r="Z1654" t="s">
        <v>52</v>
      </c>
      <c r="AA1654">
        <v>4</v>
      </c>
      <c r="AB1654" t="s">
        <v>72</v>
      </c>
      <c r="AD1654" t="s">
        <v>52</v>
      </c>
      <c r="AE1654" t="s">
        <v>52</v>
      </c>
      <c r="AF1654" t="s">
        <v>52</v>
      </c>
      <c r="AG1654" t="s">
        <v>52</v>
      </c>
      <c r="AH1654">
        <v>9</v>
      </c>
      <c r="AI1654" t="s">
        <v>60</v>
      </c>
      <c r="AJ1654" t="s">
        <v>53</v>
      </c>
    </row>
    <row r="1655" spans="1:49" hidden="1" x14ac:dyDescent="0.35">
      <c r="A1655" s="2" t="s">
        <v>529</v>
      </c>
      <c r="B1655">
        <v>12</v>
      </c>
      <c r="C1655">
        <v>1212</v>
      </c>
      <c r="D1655">
        <v>1</v>
      </c>
      <c r="E1655" t="s">
        <v>50</v>
      </c>
      <c r="F1655">
        <v>66</v>
      </c>
      <c r="G1655" t="s">
        <v>72</v>
      </c>
      <c r="I1655" t="s">
        <v>52</v>
      </c>
      <c r="J1655" t="s">
        <v>52</v>
      </c>
      <c r="K1655" t="s">
        <v>52</v>
      </c>
      <c r="L1655" t="s">
        <v>52</v>
      </c>
      <c r="M1655">
        <v>12</v>
      </c>
      <c r="N1655" t="s">
        <v>76</v>
      </c>
      <c r="P1655" s="2">
        <v>4</v>
      </c>
      <c r="Q1655" t="s">
        <v>50</v>
      </c>
      <c r="R1655">
        <v>31</v>
      </c>
      <c r="S1655" s="5">
        <f t="shared" si="25"/>
        <v>0</v>
      </c>
      <c r="T1655" t="s">
        <v>99</v>
      </c>
      <c r="U1655" t="s">
        <v>53</v>
      </c>
      <c r="W1655" t="s">
        <v>53</v>
      </c>
      <c r="Y1655" t="s">
        <v>55</v>
      </c>
      <c r="Z1655" t="s">
        <v>52</v>
      </c>
      <c r="AA1655">
        <v>3</v>
      </c>
      <c r="AB1655" t="s">
        <v>72</v>
      </c>
      <c r="AD1655" t="s">
        <v>52</v>
      </c>
      <c r="AE1655" t="s">
        <v>52</v>
      </c>
      <c r="AF1655" t="s">
        <v>52</v>
      </c>
      <c r="AG1655" t="s">
        <v>52</v>
      </c>
      <c r="AH1655">
        <v>14</v>
      </c>
      <c r="AI1655" t="s">
        <v>140</v>
      </c>
      <c r="AJ1655" t="s">
        <v>53</v>
      </c>
    </row>
    <row r="1656" spans="1:49" hidden="1" x14ac:dyDescent="0.35">
      <c r="A1656" s="2" t="s">
        <v>530</v>
      </c>
      <c r="B1656">
        <v>12</v>
      </c>
      <c r="C1656">
        <v>1212</v>
      </c>
      <c r="D1656">
        <v>1</v>
      </c>
      <c r="E1656" t="s">
        <v>50</v>
      </c>
      <c r="F1656">
        <v>47</v>
      </c>
      <c r="G1656" t="s">
        <v>72</v>
      </c>
      <c r="I1656" t="s">
        <v>73</v>
      </c>
      <c r="J1656" t="s">
        <v>52</v>
      </c>
      <c r="K1656" t="s">
        <v>52</v>
      </c>
      <c r="L1656" t="s">
        <v>52</v>
      </c>
      <c r="M1656">
        <v>13</v>
      </c>
      <c r="N1656" t="s">
        <v>323</v>
      </c>
      <c r="P1656" s="2">
        <v>1</v>
      </c>
      <c r="Q1656" t="s">
        <v>50</v>
      </c>
      <c r="R1656">
        <v>47</v>
      </c>
      <c r="S1656" s="5">
        <f t="shared" si="25"/>
        <v>0</v>
      </c>
      <c r="T1656" t="s">
        <v>54</v>
      </c>
      <c r="U1656" t="s">
        <v>53</v>
      </c>
      <c r="W1656" t="s">
        <v>53</v>
      </c>
      <c r="Y1656" t="s">
        <v>55</v>
      </c>
      <c r="Z1656" t="s">
        <v>52</v>
      </c>
      <c r="AA1656">
        <v>2</v>
      </c>
      <c r="AB1656" t="s">
        <v>72</v>
      </c>
      <c r="AD1656" t="s">
        <v>73</v>
      </c>
      <c r="AE1656" t="s">
        <v>52</v>
      </c>
      <c r="AF1656" t="s">
        <v>52</v>
      </c>
      <c r="AG1656" t="s">
        <v>52</v>
      </c>
      <c r="AH1656">
        <v>13</v>
      </c>
      <c r="AI1656" t="s">
        <v>323</v>
      </c>
      <c r="AJ1656" t="s">
        <v>53</v>
      </c>
    </row>
    <row r="1657" spans="1:49" hidden="1" x14ac:dyDescent="0.35">
      <c r="A1657" s="2" t="s">
        <v>530</v>
      </c>
      <c r="B1657">
        <v>12</v>
      </c>
      <c r="C1657">
        <v>1212</v>
      </c>
      <c r="D1657">
        <v>1</v>
      </c>
      <c r="E1657" t="s">
        <v>50</v>
      </c>
      <c r="F1657">
        <v>47</v>
      </c>
      <c r="G1657" t="s">
        <v>72</v>
      </c>
      <c r="I1657" t="s">
        <v>73</v>
      </c>
      <c r="J1657" t="s">
        <v>52</v>
      </c>
      <c r="K1657" t="s">
        <v>52</v>
      </c>
      <c r="L1657" t="s">
        <v>52</v>
      </c>
      <c r="M1657">
        <v>13</v>
      </c>
      <c r="N1657" t="s">
        <v>323</v>
      </c>
      <c r="P1657" s="2">
        <v>2</v>
      </c>
      <c r="Q1657" t="s">
        <v>56</v>
      </c>
      <c r="R1657">
        <v>49</v>
      </c>
      <c r="S1657" s="5">
        <f t="shared" si="25"/>
        <v>0</v>
      </c>
      <c r="T1657" t="s">
        <v>57</v>
      </c>
      <c r="U1657" t="s">
        <v>53</v>
      </c>
      <c r="W1657" t="s">
        <v>53</v>
      </c>
      <c r="Y1657" t="s">
        <v>55</v>
      </c>
      <c r="Z1657" t="s">
        <v>52</v>
      </c>
      <c r="AA1657">
        <v>1</v>
      </c>
      <c r="AB1657" t="s">
        <v>72</v>
      </c>
      <c r="AD1657" t="s">
        <v>73</v>
      </c>
      <c r="AE1657" t="s">
        <v>52</v>
      </c>
      <c r="AF1657" t="s">
        <v>52</v>
      </c>
      <c r="AG1657" t="s">
        <v>52</v>
      </c>
      <c r="AH1657">
        <v>11</v>
      </c>
      <c r="AI1657" t="s">
        <v>94</v>
      </c>
      <c r="AJ1657" t="s">
        <v>53</v>
      </c>
    </row>
    <row r="1658" spans="1:49" hidden="1" x14ac:dyDescent="0.35">
      <c r="A1658" s="2" t="s">
        <v>530</v>
      </c>
      <c r="B1658">
        <v>12</v>
      </c>
      <c r="C1658">
        <v>1212</v>
      </c>
      <c r="D1658">
        <v>1</v>
      </c>
      <c r="E1658" t="s">
        <v>50</v>
      </c>
      <c r="F1658">
        <v>47</v>
      </c>
      <c r="G1658" t="s">
        <v>72</v>
      </c>
      <c r="I1658" t="s">
        <v>73</v>
      </c>
      <c r="J1658" t="s">
        <v>52</v>
      </c>
      <c r="K1658" t="s">
        <v>52</v>
      </c>
      <c r="L1658" t="s">
        <v>52</v>
      </c>
      <c r="M1658">
        <v>13</v>
      </c>
      <c r="N1658" t="s">
        <v>323</v>
      </c>
      <c r="P1658" s="2">
        <v>3</v>
      </c>
      <c r="Q1658" t="s">
        <v>50</v>
      </c>
      <c r="R1658">
        <v>46</v>
      </c>
      <c r="S1658" s="5">
        <f t="shared" si="25"/>
        <v>0</v>
      </c>
      <c r="T1658" t="s">
        <v>220</v>
      </c>
      <c r="U1658" t="s">
        <v>53</v>
      </c>
      <c r="W1658" t="s">
        <v>53</v>
      </c>
      <c r="Y1658" t="s">
        <v>59</v>
      </c>
      <c r="AB1658" t="s">
        <v>72</v>
      </c>
      <c r="AD1658" t="s">
        <v>73</v>
      </c>
      <c r="AE1658" t="s">
        <v>52</v>
      </c>
      <c r="AF1658" t="s">
        <v>52</v>
      </c>
      <c r="AG1658" t="s">
        <v>52</v>
      </c>
      <c r="AH1658">
        <v>13</v>
      </c>
      <c r="AI1658" t="s">
        <v>115</v>
      </c>
      <c r="AJ1658" t="s">
        <v>53</v>
      </c>
    </row>
    <row r="1659" spans="1:49" hidden="1" x14ac:dyDescent="0.35">
      <c r="A1659" s="2" t="s">
        <v>531</v>
      </c>
      <c r="B1659">
        <v>21</v>
      </c>
      <c r="C1659">
        <v>2102</v>
      </c>
      <c r="D1659">
        <v>2</v>
      </c>
      <c r="E1659" t="s">
        <v>50</v>
      </c>
      <c r="F1659">
        <v>59</v>
      </c>
      <c r="G1659" t="s">
        <v>72</v>
      </c>
      <c r="I1659" t="s">
        <v>73</v>
      </c>
      <c r="J1659" t="s">
        <v>52</v>
      </c>
      <c r="K1659" t="s">
        <v>52</v>
      </c>
      <c r="L1659" t="s">
        <v>52</v>
      </c>
      <c r="M1659">
        <v>5</v>
      </c>
      <c r="N1659" t="s">
        <v>83</v>
      </c>
      <c r="O1659">
        <v>3</v>
      </c>
      <c r="P1659" s="2">
        <v>1</v>
      </c>
      <c r="Q1659" t="s">
        <v>50</v>
      </c>
      <c r="R1659">
        <v>59</v>
      </c>
      <c r="S1659" s="5">
        <f t="shared" si="25"/>
        <v>0</v>
      </c>
      <c r="T1659" t="s">
        <v>54</v>
      </c>
      <c r="U1659" t="s">
        <v>53</v>
      </c>
      <c r="W1659" t="s">
        <v>53</v>
      </c>
      <c r="Y1659" t="s">
        <v>55</v>
      </c>
      <c r="Z1659" t="s">
        <v>52</v>
      </c>
      <c r="AA1659">
        <v>2</v>
      </c>
      <c r="AB1659" t="s">
        <v>72</v>
      </c>
      <c r="AD1659" t="s">
        <v>73</v>
      </c>
      <c r="AE1659" t="s">
        <v>52</v>
      </c>
      <c r="AF1659" t="s">
        <v>52</v>
      </c>
      <c r="AG1659" t="s">
        <v>52</v>
      </c>
      <c r="AH1659">
        <v>5</v>
      </c>
      <c r="AI1659" t="s">
        <v>83</v>
      </c>
      <c r="AJ1659" t="s">
        <v>53</v>
      </c>
    </row>
    <row r="1660" spans="1:49" hidden="1" x14ac:dyDescent="0.35">
      <c r="A1660" s="2" t="s">
        <v>531</v>
      </c>
      <c r="B1660">
        <v>21</v>
      </c>
      <c r="C1660">
        <v>2102</v>
      </c>
      <c r="D1660">
        <v>2</v>
      </c>
      <c r="E1660" t="s">
        <v>50</v>
      </c>
      <c r="F1660">
        <v>59</v>
      </c>
      <c r="G1660" t="s">
        <v>72</v>
      </c>
      <c r="I1660" t="s">
        <v>73</v>
      </c>
      <c r="J1660" t="s">
        <v>52</v>
      </c>
      <c r="K1660" t="s">
        <v>52</v>
      </c>
      <c r="L1660" t="s">
        <v>52</v>
      </c>
      <c r="M1660">
        <v>5</v>
      </c>
      <c r="N1660" t="s">
        <v>83</v>
      </c>
      <c r="O1660">
        <v>3</v>
      </c>
      <c r="P1660" s="2">
        <v>2</v>
      </c>
      <c r="Q1660" t="s">
        <v>56</v>
      </c>
      <c r="R1660">
        <v>58</v>
      </c>
      <c r="S1660" s="5">
        <f t="shared" si="25"/>
        <v>0</v>
      </c>
      <c r="T1660" t="s">
        <v>57</v>
      </c>
      <c r="U1660" t="s">
        <v>53</v>
      </c>
      <c r="W1660" t="s">
        <v>53</v>
      </c>
      <c r="Y1660" t="s">
        <v>55</v>
      </c>
      <c r="Z1660" t="s">
        <v>52</v>
      </c>
      <c r="AA1660">
        <v>1</v>
      </c>
      <c r="AB1660" t="s">
        <v>72</v>
      </c>
      <c r="AD1660" t="s">
        <v>73</v>
      </c>
      <c r="AE1660" t="s">
        <v>52</v>
      </c>
      <c r="AF1660" t="s">
        <v>53</v>
      </c>
      <c r="AG1660" t="s">
        <v>52</v>
      </c>
      <c r="AH1660">
        <v>2</v>
      </c>
      <c r="AI1660" t="s">
        <v>65</v>
      </c>
      <c r="AJ1660" t="s">
        <v>53</v>
      </c>
    </row>
    <row r="1661" spans="1:49" hidden="1" x14ac:dyDescent="0.35">
      <c r="A1661" s="2" t="s">
        <v>531</v>
      </c>
      <c r="B1661">
        <v>21</v>
      </c>
      <c r="C1661">
        <v>2102</v>
      </c>
      <c r="D1661">
        <v>2</v>
      </c>
      <c r="E1661" t="s">
        <v>50</v>
      </c>
      <c r="F1661">
        <v>59</v>
      </c>
      <c r="G1661" t="s">
        <v>72</v>
      </c>
      <c r="I1661" t="s">
        <v>73</v>
      </c>
      <c r="J1661" t="s">
        <v>52</v>
      </c>
      <c r="K1661" t="s">
        <v>52</v>
      </c>
      <c r="L1661" t="s">
        <v>52</v>
      </c>
      <c r="M1661">
        <v>5</v>
      </c>
      <c r="N1661" t="s">
        <v>83</v>
      </c>
      <c r="O1661">
        <v>3</v>
      </c>
      <c r="P1661" s="2">
        <v>3</v>
      </c>
      <c r="Q1661" t="s">
        <v>50</v>
      </c>
      <c r="R1661">
        <v>22</v>
      </c>
      <c r="S1661" s="5">
        <f t="shared" si="25"/>
        <v>0</v>
      </c>
      <c r="T1661" t="s">
        <v>58</v>
      </c>
      <c r="U1661" t="s">
        <v>52</v>
      </c>
      <c r="V1661">
        <v>1</v>
      </c>
      <c r="W1661" t="s">
        <v>52</v>
      </c>
      <c r="X1661">
        <v>2</v>
      </c>
      <c r="Y1661" t="s">
        <v>55</v>
      </c>
      <c r="Z1661" t="s">
        <v>52</v>
      </c>
      <c r="AA1661">
        <v>4</v>
      </c>
      <c r="AB1661" t="s">
        <v>72</v>
      </c>
      <c r="AD1661" t="s">
        <v>73</v>
      </c>
      <c r="AE1661" t="s">
        <v>52</v>
      </c>
      <c r="AF1661" t="s">
        <v>52</v>
      </c>
      <c r="AG1661" t="s">
        <v>52</v>
      </c>
      <c r="AH1661">
        <v>10</v>
      </c>
      <c r="AI1661" t="s">
        <v>80</v>
      </c>
      <c r="AJ1661" t="s">
        <v>53</v>
      </c>
    </row>
    <row r="1662" spans="1:49" hidden="1" x14ac:dyDescent="0.35">
      <c r="A1662" s="2" t="s">
        <v>531</v>
      </c>
      <c r="B1662">
        <v>21</v>
      </c>
      <c r="C1662">
        <v>2102</v>
      </c>
      <c r="D1662">
        <v>2</v>
      </c>
      <c r="E1662" t="s">
        <v>50</v>
      </c>
      <c r="F1662">
        <v>59</v>
      </c>
      <c r="G1662" t="s">
        <v>72</v>
      </c>
      <c r="I1662" t="s">
        <v>73</v>
      </c>
      <c r="J1662" t="s">
        <v>52</v>
      </c>
      <c r="K1662" t="s">
        <v>52</v>
      </c>
      <c r="L1662" t="s">
        <v>52</v>
      </c>
      <c r="M1662">
        <v>5</v>
      </c>
      <c r="N1662" t="s">
        <v>83</v>
      </c>
      <c r="O1662">
        <v>3</v>
      </c>
      <c r="P1662" s="2">
        <v>4</v>
      </c>
      <c r="Q1662" t="s">
        <v>56</v>
      </c>
      <c r="R1662">
        <v>19</v>
      </c>
      <c r="S1662" s="5">
        <f t="shared" si="25"/>
        <v>0</v>
      </c>
      <c r="T1662" t="s">
        <v>99</v>
      </c>
      <c r="U1662" t="s">
        <v>53</v>
      </c>
      <c r="W1662" t="s">
        <v>53</v>
      </c>
      <c r="Y1662" t="s">
        <v>55</v>
      </c>
      <c r="Z1662" t="s">
        <v>52</v>
      </c>
      <c r="AA1662">
        <v>3</v>
      </c>
      <c r="AB1662" t="s">
        <v>72</v>
      </c>
      <c r="AD1662" t="s">
        <v>73</v>
      </c>
      <c r="AE1662" t="s">
        <v>52</v>
      </c>
      <c r="AF1662" t="s">
        <v>52</v>
      </c>
      <c r="AG1662" t="s">
        <v>52</v>
      </c>
      <c r="AH1662">
        <v>4</v>
      </c>
      <c r="AI1662" t="s">
        <v>63</v>
      </c>
      <c r="AJ1662" t="s">
        <v>53</v>
      </c>
    </row>
    <row r="1663" spans="1:49" x14ac:dyDescent="0.35">
      <c r="A1663" s="2" t="s">
        <v>531</v>
      </c>
      <c r="B1663">
        <v>21</v>
      </c>
      <c r="C1663">
        <v>2102</v>
      </c>
      <c r="D1663">
        <v>2</v>
      </c>
      <c r="E1663" t="s">
        <v>50</v>
      </c>
      <c r="F1663">
        <v>59</v>
      </c>
      <c r="G1663" t="s">
        <v>72</v>
      </c>
      <c r="I1663" t="s">
        <v>73</v>
      </c>
      <c r="J1663" t="s">
        <v>52</v>
      </c>
      <c r="K1663" t="s">
        <v>52</v>
      </c>
      <c r="L1663" t="s">
        <v>52</v>
      </c>
      <c r="M1663">
        <v>5</v>
      </c>
      <c r="N1663" t="s">
        <v>83</v>
      </c>
      <c r="O1663">
        <v>3</v>
      </c>
      <c r="P1663" s="6">
        <v>5</v>
      </c>
      <c r="Q1663" t="s">
        <v>56</v>
      </c>
      <c r="R1663">
        <v>17</v>
      </c>
      <c r="S1663" s="5">
        <f t="shared" si="25"/>
        <v>1</v>
      </c>
      <c r="T1663" t="s">
        <v>58</v>
      </c>
      <c r="U1663" t="s">
        <v>52</v>
      </c>
      <c r="V1663">
        <v>1</v>
      </c>
      <c r="W1663" t="s">
        <v>52</v>
      </c>
      <c r="X1663">
        <v>2</v>
      </c>
      <c r="Y1663" t="s">
        <v>55</v>
      </c>
      <c r="Z1663" t="s">
        <v>52</v>
      </c>
      <c r="AA1663">
        <v>6</v>
      </c>
      <c r="AB1663" t="s">
        <v>72</v>
      </c>
      <c r="AD1663" t="s">
        <v>73</v>
      </c>
      <c r="AE1663" t="s">
        <v>52</v>
      </c>
      <c r="AF1663" t="s">
        <v>52</v>
      </c>
      <c r="AG1663" t="s">
        <v>52</v>
      </c>
      <c r="AH1663">
        <v>10</v>
      </c>
      <c r="AI1663" t="s">
        <v>80</v>
      </c>
      <c r="AJ1663" t="s">
        <v>53</v>
      </c>
      <c r="AO1663" t="s">
        <v>164</v>
      </c>
    </row>
    <row r="1664" spans="1:49" hidden="1" x14ac:dyDescent="0.35">
      <c r="A1664" s="2" t="s">
        <v>531</v>
      </c>
      <c r="B1664">
        <v>21</v>
      </c>
      <c r="C1664">
        <v>2102</v>
      </c>
      <c r="D1664">
        <v>2</v>
      </c>
      <c r="E1664" t="s">
        <v>50</v>
      </c>
      <c r="F1664">
        <v>59</v>
      </c>
      <c r="G1664" t="s">
        <v>72</v>
      </c>
      <c r="I1664" t="s">
        <v>73</v>
      </c>
      <c r="J1664" t="s">
        <v>52</v>
      </c>
      <c r="K1664" t="s">
        <v>52</v>
      </c>
      <c r="L1664" t="s">
        <v>52</v>
      </c>
      <c r="M1664">
        <v>5</v>
      </c>
      <c r="N1664" t="s">
        <v>83</v>
      </c>
      <c r="O1664">
        <v>3</v>
      </c>
      <c r="P1664" s="2">
        <v>6</v>
      </c>
      <c r="Q1664" t="s">
        <v>50</v>
      </c>
      <c r="R1664">
        <v>22</v>
      </c>
      <c r="S1664" s="5">
        <f t="shared" si="25"/>
        <v>0</v>
      </c>
      <c r="T1664" t="s">
        <v>99</v>
      </c>
      <c r="U1664" t="s">
        <v>53</v>
      </c>
      <c r="W1664" t="s">
        <v>53</v>
      </c>
      <c r="Y1664" t="s">
        <v>55</v>
      </c>
      <c r="Z1664" t="s">
        <v>52</v>
      </c>
      <c r="AA1664">
        <v>2</v>
      </c>
      <c r="AB1664" t="s">
        <v>72</v>
      </c>
      <c r="AD1664" t="s">
        <v>73</v>
      </c>
      <c r="AE1664" t="s">
        <v>52</v>
      </c>
      <c r="AF1664" t="s">
        <v>52</v>
      </c>
      <c r="AG1664" t="s">
        <v>53</v>
      </c>
    </row>
    <row r="1665" spans="1:49" hidden="1" x14ac:dyDescent="0.35">
      <c r="A1665" s="2" t="s">
        <v>531</v>
      </c>
      <c r="B1665">
        <v>21</v>
      </c>
      <c r="C1665">
        <v>2102</v>
      </c>
      <c r="D1665">
        <v>2</v>
      </c>
      <c r="E1665" t="s">
        <v>50</v>
      </c>
      <c r="F1665">
        <v>59</v>
      </c>
      <c r="G1665" t="s">
        <v>72</v>
      </c>
      <c r="I1665" t="s">
        <v>73</v>
      </c>
      <c r="J1665" t="s">
        <v>52</v>
      </c>
      <c r="K1665" t="s">
        <v>52</v>
      </c>
      <c r="L1665" t="s">
        <v>52</v>
      </c>
      <c r="M1665">
        <v>5</v>
      </c>
      <c r="N1665" t="s">
        <v>83</v>
      </c>
      <c r="O1665">
        <v>3</v>
      </c>
      <c r="P1665" s="2">
        <v>7</v>
      </c>
      <c r="Q1665" t="s">
        <v>56</v>
      </c>
      <c r="R1665">
        <v>0</v>
      </c>
      <c r="S1665" s="5">
        <f t="shared" si="25"/>
        <v>0</v>
      </c>
      <c r="T1665" t="s">
        <v>102</v>
      </c>
      <c r="U1665" t="s">
        <v>52</v>
      </c>
      <c r="V1665">
        <v>3</v>
      </c>
      <c r="W1665" t="s">
        <v>52</v>
      </c>
      <c r="X1665">
        <v>4</v>
      </c>
      <c r="AB1665" t="s">
        <v>72</v>
      </c>
    </row>
    <row r="1666" spans="1:49" hidden="1" x14ac:dyDescent="0.35">
      <c r="A1666" s="2" t="s">
        <v>531</v>
      </c>
      <c r="B1666">
        <v>21</v>
      </c>
      <c r="C1666">
        <v>2102</v>
      </c>
      <c r="D1666">
        <v>2</v>
      </c>
      <c r="E1666" t="s">
        <v>50</v>
      </c>
      <c r="F1666">
        <v>59</v>
      </c>
      <c r="G1666" t="s">
        <v>72</v>
      </c>
      <c r="I1666" t="s">
        <v>73</v>
      </c>
      <c r="J1666" t="s">
        <v>52</v>
      </c>
      <c r="K1666" t="s">
        <v>52</v>
      </c>
      <c r="L1666" t="s">
        <v>52</v>
      </c>
      <c r="M1666">
        <v>5</v>
      </c>
      <c r="N1666" t="s">
        <v>83</v>
      </c>
      <c r="O1666">
        <v>3</v>
      </c>
      <c r="P1666" s="2">
        <v>8</v>
      </c>
      <c r="Q1666" t="s">
        <v>50</v>
      </c>
      <c r="R1666">
        <v>0</v>
      </c>
      <c r="S1666" s="5">
        <f t="shared" si="25"/>
        <v>0</v>
      </c>
      <c r="T1666" t="s">
        <v>102</v>
      </c>
      <c r="U1666" t="s">
        <v>52</v>
      </c>
      <c r="V1666">
        <v>6</v>
      </c>
      <c r="W1666" t="s">
        <v>52</v>
      </c>
      <c r="X1666">
        <v>5</v>
      </c>
      <c r="AB1666" t="s">
        <v>72</v>
      </c>
    </row>
    <row r="1667" spans="1:49" hidden="1" x14ac:dyDescent="0.35">
      <c r="A1667" s="2" t="s">
        <v>532</v>
      </c>
      <c r="B1667">
        <v>2</v>
      </c>
      <c r="C1667">
        <v>205</v>
      </c>
      <c r="D1667">
        <v>2</v>
      </c>
      <c r="E1667" t="s">
        <v>56</v>
      </c>
      <c r="F1667">
        <v>68</v>
      </c>
      <c r="G1667" t="s">
        <v>72</v>
      </c>
      <c r="I1667" t="s">
        <v>73</v>
      </c>
      <c r="J1667" t="s">
        <v>53</v>
      </c>
      <c r="K1667" t="s">
        <v>53</v>
      </c>
      <c r="L1667" t="s">
        <v>53</v>
      </c>
      <c r="M1667">
        <v>0</v>
      </c>
      <c r="O1667">
        <v>4</v>
      </c>
      <c r="P1667" s="2">
        <v>1</v>
      </c>
      <c r="Q1667" t="s">
        <v>56</v>
      </c>
      <c r="R1667">
        <v>68</v>
      </c>
      <c r="S1667" s="5">
        <f t="shared" ref="S1667:S1730" si="26">IF(AND(R1667&gt;=6, R1667&lt;=17, T1667="Child"),1,0)</f>
        <v>0</v>
      </c>
      <c r="T1667" t="s">
        <v>54</v>
      </c>
      <c r="U1667" t="s">
        <v>53</v>
      </c>
      <c r="W1667" t="s">
        <v>53</v>
      </c>
      <c r="Y1667" t="s">
        <v>122</v>
      </c>
      <c r="AB1667" t="s">
        <v>72</v>
      </c>
      <c r="AD1667" t="s">
        <v>73</v>
      </c>
      <c r="AE1667" t="s">
        <v>53</v>
      </c>
      <c r="AF1667" t="s">
        <v>53</v>
      </c>
      <c r="AG1667" t="s">
        <v>53</v>
      </c>
    </row>
    <row r="1668" spans="1:49" hidden="1" x14ac:dyDescent="0.35">
      <c r="A1668" s="2" t="s">
        <v>532</v>
      </c>
      <c r="B1668">
        <v>2</v>
      </c>
      <c r="C1668">
        <v>205</v>
      </c>
      <c r="D1668">
        <v>2</v>
      </c>
      <c r="E1668" t="s">
        <v>56</v>
      </c>
      <c r="F1668">
        <v>68</v>
      </c>
      <c r="G1668" t="s">
        <v>72</v>
      </c>
      <c r="I1668" t="s">
        <v>73</v>
      </c>
      <c r="J1668" t="s">
        <v>53</v>
      </c>
      <c r="K1668" t="s">
        <v>53</v>
      </c>
      <c r="L1668" t="s">
        <v>53</v>
      </c>
      <c r="M1668">
        <v>0</v>
      </c>
      <c r="O1668">
        <v>4</v>
      </c>
      <c r="P1668" s="2">
        <v>2</v>
      </c>
      <c r="Q1668" t="s">
        <v>50</v>
      </c>
      <c r="R1668">
        <v>37</v>
      </c>
      <c r="S1668" s="5">
        <f t="shared" si="26"/>
        <v>0</v>
      </c>
      <c r="T1668" t="s">
        <v>58</v>
      </c>
      <c r="U1668" t="s">
        <v>53</v>
      </c>
      <c r="W1668" t="s">
        <v>52</v>
      </c>
      <c r="X1668">
        <v>1</v>
      </c>
      <c r="Y1668" t="s">
        <v>55</v>
      </c>
      <c r="Z1668" t="s">
        <v>52</v>
      </c>
      <c r="AA1668">
        <v>3</v>
      </c>
      <c r="AB1668" t="s">
        <v>72</v>
      </c>
      <c r="AD1668" t="s">
        <v>73</v>
      </c>
      <c r="AE1668" t="s">
        <v>53</v>
      </c>
      <c r="AF1668" t="s">
        <v>53</v>
      </c>
      <c r="AG1668" t="s">
        <v>53</v>
      </c>
    </row>
    <row r="1669" spans="1:49" hidden="1" x14ac:dyDescent="0.35">
      <c r="A1669" s="2" t="s">
        <v>532</v>
      </c>
      <c r="B1669">
        <v>2</v>
      </c>
      <c r="C1669">
        <v>205</v>
      </c>
      <c r="D1669">
        <v>2</v>
      </c>
      <c r="E1669" t="s">
        <v>56</v>
      </c>
      <c r="F1669">
        <v>68</v>
      </c>
      <c r="G1669" t="s">
        <v>72</v>
      </c>
      <c r="I1669" t="s">
        <v>73</v>
      </c>
      <c r="J1669" t="s">
        <v>53</v>
      </c>
      <c r="K1669" t="s">
        <v>53</v>
      </c>
      <c r="L1669" t="s">
        <v>53</v>
      </c>
      <c r="M1669">
        <v>0</v>
      </c>
      <c r="O1669">
        <v>4</v>
      </c>
      <c r="P1669" s="2">
        <v>3</v>
      </c>
      <c r="Q1669" t="s">
        <v>56</v>
      </c>
      <c r="R1669">
        <v>37</v>
      </c>
      <c r="S1669" s="5">
        <f t="shared" si="26"/>
        <v>0</v>
      </c>
      <c r="T1669" t="s">
        <v>99</v>
      </c>
      <c r="U1669" t="s">
        <v>53</v>
      </c>
      <c r="W1669" t="s">
        <v>53</v>
      </c>
      <c r="Y1669" t="s">
        <v>55</v>
      </c>
      <c r="Z1669" t="s">
        <v>52</v>
      </c>
      <c r="AA1669">
        <v>2</v>
      </c>
      <c r="AB1669" t="s">
        <v>72</v>
      </c>
      <c r="AD1669" t="s">
        <v>73</v>
      </c>
      <c r="AE1669" t="s">
        <v>53</v>
      </c>
      <c r="AF1669" t="s">
        <v>53</v>
      </c>
      <c r="AG1669" t="s">
        <v>53</v>
      </c>
    </row>
    <row r="1670" spans="1:49" hidden="1" x14ac:dyDescent="0.35">
      <c r="A1670" s="2" t="s">
        <v>532</v>
      </c>
      <c r="B1670">
        <v>2</v>
      </c>
      <c r="C1670">
        <v>205</v>
      </c>
      <c r="D1670">
        <v>2</v>
      </c>
      <c r="E1670" t="s">
        <v>56</v>
      </c>
      <c r="F1670">
        <v>68</v>
      </c>
      <c r="G1670" t="s">
        <v>72</v>
      </c>
      <c r="I1670" t="s">
        <v>73</v>
      </c>
      <c r="J1670" t="s">
        <v>53</v>
      </c>
      <c r="K1670" t="s">
        <v>53</v>
      </c>
      <c r="L1670" t="s">
        <v>53</v>
      </c>
      <c r="M1670">
        <v>0</v>
      </c>
      <c r="O1670">
        <v>4</v>
      </c>
      <c r="P1670" s="2">
        <v>4</v>
      </c>
      <c r="Q1670" t="s">
        <v>56</v>
      </c>
      <c r="R1670">
        <v>11</v>
      </c>
      <c r="S1670" s="5">
        <f t="shared" si="26"/>
        <v>0</v>
      </c>
      <c r="T1670" t="s">
        <v>102</v>
      </c>
      <c r="U1670" t="s">
        <v>52</v>
      </c>
      <c r="V1670">
        <v>2</v>
      </c>
      <c r="W1670" t="s">
        <v>52</v>
      </c>
      <c r="X1670">
        <v>3</v>
      </c>
      <c r="AB1670" t="s">
        <v>72</v>
      </c>
      <c r="AD1670" t="s">
        <v>73</v>
      </c>
      <c r="AE1670" t="s">
        <v>52</v>
      </c>
      <c r="AF1670" t="s">
        <v>52</v>
      </c>
      <c r="AG1670" t="s">
        <v>52</v>
      </c>
      <c r="AH1670">
        <v>4</v>
      </c>
      <c r="AI1670" t="s">
        <v>83</v>
      </c>
      <c r="AJ1670" t="s">
        <v>52</v>
      </c>
      <c r="AK1670" t="s">
        <v>84</v>
      </c>
      <c r="AM1670" t="s">
        <v>62</v>
      </c>
      <c r="AN1670" t="s">
        <v>53</v>
      </c>
      <c r="AP1670">
        <v>0</v>
      </c>
      <c r="AQ1670">
        <v>0</v>
      </c>
      <c r="AR1670">
        <v>23400</v>
      </c>
      <c r="AS1670">
        <v>75000</v>
      </c>
      <c r="AT1670">
        <v>0</v>
      </c>
      <c r="AU1670">
        <v>0</v>
      </c>
      <c r="AV1670">
        <v>0</v>
      </c>
      <c r="AW1670">
        <v>98400</v>
      </c>
    </row>
    <row r="1671" spans="1:49" hidden="1" x14ac:dyDescent="0.35">
      <c r="A1671" s="2" t="s">
        <v>532</v>
      </c>
      <c r="B1671">
        <v>2</v>
      </c>
      <c r="C1671">
        <v>205</v>
      </c>
      <c r="D1671">
        <v>2</v>
      </c>
      <c r="E1671" t="s">
        <v>56</v>
      </c>
      <c r="F1671">
        <v>68</v>
      </c>
      <c r="G1671" t="s">
        <v>72</v>
      </c>
      <c r="I1671" t="s">
        <v>73</v>
      </c>
      <c r="J1671" t="s">
        <v>53</v>
      </c>
      <c r="K1671" t="s">
        <v>53</v>
      </c>
      <c r="L1671" t="s">
        <v>53</v>
      </c>
      <c r="M1671">
        <v>0</v>
      </c>
      <c r="O1671">
        <v>4</v>
      </c>
      <c r="P1671" s="2">
        <v>5</v>
      </c>
      <c r="Q1671" t="s">
        <v>50</v>
      </c>
      <c r="R1671">
        <v>10</v>
      </c>
      <c r="S1671" s="5">
        <f t="shared" si="26"/>
        <v>0</v>
      </c>
      <c r="T1671" t="s">
        <v>102</v>
      </c>
      <c r="U1671" t="s">
        <v>52</v>
      </c>
      <c r="V1671">
        <v>2</v>
      </c>
      <c r="W1671" t="s">
        <v>52</v>
      </c>
      <c r="X1671">
        <v>3</v>
      </c>
      <c r="AB1671" t="s">
        <v>72</v>
      </c>
      <c r="AD1671" t="s">
        <v>73</v>
      </c>
      <c r="AE1671" t="s">
        <v>52</v>
      </c>
      <c r="AF1671" t="s">
        <v>53</v>
      </c>
      <c r="AG1671" t="s">
        <v>52</v>
      </c>
      <c r="AH1671">
        <v>5</v>
      </c>
      <c r="AI1671" t="s">
        <v>63</v>
      </c>
      <c r="AJ1671" t="s">
        <v>52</v>
      </c>
      <c r="AK1671" t="s">
        <v>64</v>
      </c>
      <c r="AM1671" t="s">
        <v>62</v>
      </c>
      <c r="AN1671" t="s">
        <v>53</v>
      </c>
      <c r="AP1671">
        <v>0</v>
      </c>
      <c r="AQ1671">
        <v>0</v>
      </c>
      <c r="AR1671">
        <v>18000</v>
      </c>
      <c r="AS1671">
        <v>5000</v>
      </c>
      <c r="AT1671">
        <v>0</v>
      </c>
      <c r="AU1671">
        <v>0</v>
      </c>
      <c r="AV1671">
        <v>0</v>
      </c>
      <c r="AW1671">
        <v>23000</v>
      </c>
    </row>
    <row r="1672" spans="1:49" hidden="1" x14ac:dyDescent="0.35">
      <c r="A1672" s="2" t="s">
        <v>532</v>
      </c>
      <c r="B1672">
        <v>2</v>
      </c>
      <c r="C1672">
        <v>205</v>
      </c>
      <c r="D1672">
        <v>2</v>
      </c>
      <c r="E1672" t="s">
        <v>56</v>
      </c>
      <c r="F1672">
        <v>68</v>
      </c>
      <c r="G1672" t="s">
        <v>72</v>
      </c>
      <c r="I1672" t="s">
        <v>73</v>
      </c>
      <c r="J1672" t="s">
        <v>53</v>
      </c>
      <c r="K1672" t="s">
        <v>53</v>
      </c>
      <c r="L1672" t="s">
        <v>53</v>
      </c>
      <c r="M1672">
        <v>0</v>
      </c>
      <c r="O1672">
        <v>4</v>
      </c>
      <c r="P1672" s="2">
        <v>6</v>
      </c>
      <c r="Q1672" t="s">
        <v>50</v>
      </c>
      <c r="R1672">
        <v>4</v>
      </c>
      <c r="S1672" s="5">
        <f t="shared" si="26"/>
        <v>0</v>
      </c>
      <c r="T1672" t="s">
        <v>102</v>
      </c>
      <c r="U1672" t="s">
        <v>52</v>
      </c>
      <c r="V1672">
        <v>2</v>
      </c>
      <c r="W1672" t="s">
        <v>52</v>
      </c>
      <c r="X1672">
        <v>3</v>
      </c>
      <c r="AB1672" t="s">
        <v>72</v>
      </c>
      <c r="AD1672" t="s">
        <v>73</v>
      </c>
      <c r="AE1672" t="s">
        <v>53</v>
      </c>
      <c r="AF1672" t="s">
        <v>53</v>
      </c>
      <c r="AG1672" t="s">
        <v>53</v>
      </c>
      <c r="AO1672" t="s">
        <v>70</v>
      </c>
    </row>
    <row r="1673" spans="1:49" hidden="1" x14ac:dyDescent="0.35">
      <c r="A1673" s="2" t="s">
        <v>532</v>
      </c>
      <c r="B1673">
        <v>2</v>
      </c>
      <c r="C1673">
        <v>205</v>
      </c>
      <c r="D1673">
        <v>2</v>
      </c>
      <c r="E1673" t="s">
        <v>56</v>
      </c>
      <c r="F1673">
        <v>68</v>
      </c>
      <c r="G1673" t="s">
        <v>72</v>
      </c>
      <c r="I1673" t="s">
        <v>73</v>
      </c>
      <c r="J1673" t="s">
        <v>53</v>
      </c>
      <c r="K1673" t="s">
        <v>53</v>
      </c>
      <c r="L1673" t="s">
        <v>53</v>
      </c>
      <c r="M1673">
        <v>0</v>
      </c>
      <c r="O1673">
        <v>4</v>
      </c>
      <c r="P1673" s="2">
        <v>7</v>
      </c>
      <c r="Q1673" t="s">
        <v>50</v>
      </c>
      <c r="R1673">
        <v>1</v>
      </c>
      <c r="S1673" s="5">
        <f t="shared" si="26"/>
        <v>0</v>
      </c>
      <c r="T1673" t="s">
        <v>102</v>
      </c>
      <c r="U1673" t="s">
        <v>52</v>
      </c>
      <c r="V1673">
        <v>2</v>
      </c>
      <c r="W1673" t="s">
        <v>52</v>
      </c>
      <c r="X1673">
        <v>3</v>
      </c>
      <c r="AB1673" t="s">
        <v>72</v>
      </c>
    </row>
    <row r="1674" spans="1:49" hidden="1" x14ac:dyDescent="0.35">
      <c r="A1674" s="2" t="s">
        <v>533</v>
      </c>
      <c r="B1674">
        <v>21</v>
      </c>
      <c r="C1674">
        <v>2110</v>
      </c>
      <c r="D1674">
        <v>2</v>
      </c>
      <c r="E1674" t="s">
        <v>50</v>
      </c>
      <c r="F1674">
        <v>49</v>
      </c>
      <c r="G1674" t="s">
        <v>72</v>
      </c>
      <c r="I1674" t="s">
        <v>73</v>
      </c>
      <c r="J1674" t="s">
        <v>52</v>
      </c>
      <c r="K1674" t="s">
        <v>52</v>
      </c>
      <c r="L1674" t="s">
        <v>52</v>
      </c>
      <c r="M1674">
        <v>2</v>
      </c>
      <c r="N1674" t="s">
        <v>97</v>
      </c>
      <c r="O1674">
        <v>1</v>
      </c>
      <c r="P1674" s="2">
        <v>1</v>
      </c>
      <c r="Q1674" t="s">
        <v>50</v>
      </c>
      <c r="R1674">
        <v>49</v>
      </c>
      <c r="S1674" s="5">
        <f t="shared" si="26"/>
        <v>0</v>
      </c>
      <c r="T1674" t="s">
        <v>54</v>
      </c>
      <c r="U1674" t="s">
        <v>53</v>
      </c>
      <c r="W1674" t="s">
        <v>53</v>
      </c>
      <c r="Y1674" t="s">
        <v>55</v>
      </c>
      <c r="Z1674" t="s">
        <v>52</v>
      </c>
      <c r="AA1674">
        <v>2</v>
      </c>
      <c r="AB1674" t="s">
        <v>72</v>
      </c>
      <c r="AD1674" t="s">
        <v>73</v>
      </c>
      <c r="AE1674" t="s">
        <v>52</v>
      </c>
      <c r="AF1674" t="s">
        <v>52</v>
      </c>
      <c r="AG1674" t="s">
        <v>52</v>
      </c>
      <c r="AH1674">
        <v>2</v>
      </c>
      <c r="AI1674" t="s">
        <v>97</v>
      </c>
      <c r="AJ1674" t="s">
        <v>53</v>
      </c>
    </row>
    <row r="1675" spans="1:49" hidden="1" x14ac:dyDescent="0.35">
      <c r="A1675" s="2" t="s">
        <v>533</v>
      </c>
      <c r="B1675">
        <v>21</v>
      </c>
      <c r="C1675">
        <v>2110</v>
      </c>
      <c r="D1675">
        <v>2</v>
      </c>
      <c r="E1675" t="s">
        <v>50</v>
      </c>
      <c r="F1675">
        <v>49</v>
      </c>
      <c r="G1675" t="s">
        <v>72</v>
      </c>
      <c r="I1675" t="s">
        <v>73</v>
      </c>
      <c r="J1675" t="s">
        <v>52</v>
      </c>
      <c r="K1675" t="s">
        <v>52</v>
      </c>
      <c r="L1675" t="s">
        <v>52</v>
      </c>
      <c r="M1675">
        <v>2</v>
      </c>
      <c r="N1675" t="s">
        <v>97</v>
      </c>
      <c r="O1675">
        <v>1</v>
      </c>
      <c r="P1675" s="2">
        <v>2</v>
      </c>
      <c r="Q1675" t="s">
        <v>56</v>
      </c>
      <c r="R1675">
        <v>46</v>
      </c>
      <c r="S1675" s="5">
        <f t="shared" si="26"/>
        <v>0</v>
      </c>
      <c r="T1675" t="s">
        <v>57</v>
      </c>
      <c r="U1675" t="s">
        <v>53</v>
      </c>
      <c r="W1675" t="s">
        <v>53</v>
      </c>
      <c r="Y1675" t="s">
        <v>55</v>
      </c>
      <c r="Z1675" t="s">
        <v>52</v>
      </c>
      <c r="AA1675">
        <v>1</v>
      </c>
      <c r="AB1675" t="s">
        <v>72</v>
      </c>
      <c r="AD1675" t="s">
        <v>73</v>
      </c>
      <c r="AE1675" t="s">
        <v>53</v>
      </c>
      <c r="AF1675" t="s">
        <v>53</v>
      </c>
      <c r="AG1675" t="s">
        <v>52</v>
      </c>
      <c r="AH1675">
        <v>1</v>
      </c>
      <c r="AI1675" t="s">
        <v>68</v>
      </c>
      <c r="AJ1675" t="s">
        <v>53</v>
      </c>
    </row>
    <row r="1676" spans="1:49" x14ac:dyDescent="0.35">
      <c r="A1676" s="2" t="s">
        <v>533</v>
      </c>
      <c r="B1676">
        <v>21</v>
      </c>
      <c r="C1676">
        <v>2110</v>
      </c>
      <c r="D1676">
        <v>2</v>
      </c>
      <c r="E1676" t="s">
        <v>50</v>
      </c>
      <c r="F1676">
        <v>49</v>
      </c>
      <c r="G1676" t="s">
        <v>72</v>
      </c>
      <c r="I1676" t="s">
        <v>73</v>
      </c>
      <c r="J1676" t="s">
        <v>52</v>
      </c>
      <c r="K1676" t="s">
        <v>52</v>
      </c>
      <c r="L1676" t="s">
        <v>52</v>
      </c>
      <c r="M1676">
        <v>2</v>
      </c>
      <c r="N1676" t="s">
        <v>97</v>
      </c>
      <c r="O1676">
        <v>1</v>
      </c>
      <c r="P1676" s="6">
        <v>5</v>
      </c>
      <c r="Q1676" t="s">
        <v>50</v>
      </c>
      <c r="R1676">
        <v>13</v>
      </c>
      <c r="S1676" s="5">
        <f t="shared" si="26"/>
        <v>1</v>
      </c>
      <c r="T1676" t="s">
        <v>58</v>
      </c>
      <c r="U1676" t="s">
        <v>52</v>
      </c>
      <c r="V1676">
        <v>1</v>
      </c>
      <c r="W1676" t="s">
        <v>52</v>
      </c>
      <c r="X1676">
        <v>2</v>
      </c>
      <c r="Y1676" t="s">
        <v>59</v>
      </c>
      <c r="AB1676" t="s">
        <v>72</v>
      </c>
      <c r="AD1676" t="s">
        <v>73</v>
      </c>
      <c r="AE1676" t="s">
        <v>52</v>
      </c>
      <c r="AF1676" t="s">
        <v>52</v>
      </c>
      <c r="AG1676" t="s">
        <v>52</v>
      </c>
      <c r="AH1676">
        <v>6</v>
      </c>
      <c r="AI1676" t="s">
        <v>79</v>
      </c>
      <c r="AJ1676" t="s">
        <v>52</v>
      </c>
      <c r="AK1676" t="s">
        <v>90</v>
      </c>
      <c r="AM1676" t="s">
        <v>62</v>
      </c>
      <c r="AN1676" t="s">
        <v>52</v>
      </c>
      <c r="AP1676">
        <v>0</v>
      </c>
      <c r="AQ1676">
        <v>0</v>
      </c>
      <c r="AR1676">
        <v>18000</v>
      </c>
      <c r="AS1676">
        <v>60000</v>
      </c>
      <c r="AT1676">
        <v>0</v>
      </c>
      <c r="AU1676">
        <v>0</v>
      </c>
      <c r="AV1676">
        <v>0</v>
      </c>
      <c r="AW1676">
        <v>78000</v>
      </c>
    </row>
    <row r="1677" spans="1:49" hidden="1" x14ac:dyDescent="0.35">
      <c r="A1677" s="2" t="s">
        <v>533</v>
      </c>
      <c r="B1677">
        <v>21</v>
      </c>
      <c r="C1677">
        <v>2110</v>
      </c>
      <c r="D1677">
        <v>2</v>
      </c>
      <c r="E1677" t="s">
        <v>50</v>
      </c>
      <c r="F1677">
        <v>49</v>
      </c>
      <c r="G1677" t="s">
        <v>72</v>
      </c>
      <c r="I1677" t="s">
        <v>73</v>
      </c>
      <c r="J1677" t="s">
        <v>52</v>
      </c>
      <c r="K1677" t="s">
        <v>52</v>
      </c>
      <c r="L1677" t="s">
        <v>52</v>
      </c>
      <c r="M1677">
        <v>2</v>
      </c>
      <c r="N1677" t="s">
        <v>97</v>
      </c>
      <c r="O1677">
        <v>1</v>
      </c>
      <c r="P1677" s="2">
        <v>6</v>
      </c>
      <c r="Q1677" t="s">
        <v>56</v>
      </c>
      <c r="R1677">
        <v>78</v>
      </c>
      <c r="S1677" s="5">
        <f t="shared" si="26"/>
        <v>0</v>
      </c>
      <c r="T1677" t="s">
        <v>174</v>
      </c>
      <c r="U1677" t="s">
        <v>53</v>
      </c>
      <c r="W1677" t="s">
        <v>53</v>
      </c>
      <c r="Y1677" t="s">
        <v>59</v>
      </c>
      <c r="AB1677" t="s">
        <v>72</v>
      </c>
      <c r="AD1677" t="s">
        <v>73</v>
      </c>
      <c r="AE1677" t="s">
        <v>53</v>
      </c>
      <c r="AF1677" t="s">
        <v>53</v>
      </c>
      <c r="AG1677" t="s">
        <v>53</v>
      </c>
    </row>
    <row r="1678" spans="1:49" hidden="1" x14ac:dyDescent="0.35">
      <c r="A1678" s="2" t="s">
        <v>534</v>
      </c>
      <c r="B1678">
        <v>15</v>
      </c>
      <c r="C1678">
        <v>1501</v>
      </c>
      <c r="D1678">
        <v>2</v>
      </c>
      <c r="E1678" t="s">
        <v>50</v>
      </c>
      <c r="F1678">
        <v>49</v>
      </c>
      <c r="G1678" t="s">
        <v>72</v>
      </c>
      <c r="I1678" t="s">
        <v>73</v>
      </c>
      <c r="J1678" t="s">
        <v>52</v>
      </c>
      <c r="K1678" t="s">
        <v>52</v>
      </c>
      <c r="L1678" t="s">
        <v>52</v>
      </c>
      <c r="M1678">
        <v>4</v>
      </c>
      <c r="N1678" t="s">
        <v>83</v>
      </c>
      <c r="O1678">
        <v>3</v>
      </c>
      <c r="P1678" s="2">
        <v>1</v>
      </c>
      <c r="Q1678" t="s">
        <v>50</v>
      </c>
      <c r="R1678">
        <v>49</v>
      </c>
      <c r="S1678" s="5">
        <f t="shared" si="26"/>
        <v>0</v>
      </c>
      <c r="T1678" t="s">
        <v>54</v>
      </c>
      <c r="U1678" t="s">
        <v>53</v>
      </c>
      <c r="W1678" t="s">
        <v>53</v>
      </c>
      <c r="Y1678" t="s">
        <v>55</v>
      </c>
      <c r="Z1678" t="s">
        <v>52</v>
      </c>
      <c r="AA1678">
        <v>2</v>
      </c>
      <c r="AB1678" t="s">
        <v>72</v>
      </c>
      <c r="AD1678" t="s">
        <v>73</v>
      </c>
      <c r="AE1678" t="s">
        <v>52</v>
      </c>
      <c r="AF1678" t="s">
        <v>52</v>
      </c>
      <c r="AG1678" t="s">
        <v>52</v>
      </c>
      <c r="AH1678">
        <v>4</v>
      </c>
      <c r="AI1678" t="s">
        <v>83</v>
      </c>
      <c r="AJ1678" t="s">
        <v>53</v>
      </c>
    </row>
    <row r="1679" spans="1:49" hidden="1" x14ac:dyDescent="0.35">
      <c r="A1679" s="2" t="s">
        <v>534</v>
      </c>
      <c r="B1679">
        <v>15</v>
      </c>
      <c r="C1679">
        <v>1501</v>
      </c>
      <c r="D1679">
        <v>2</v>
      </c>
      <c r="E1679" t="s">
        <v>50</v>
      </c>
      <c r="F1679">
        <v>49</v>
      </c>
      <c r="G1679" t="s">
        <v>72</v>
      </c>
      <c r="I1679" t="s">
        <v>73</v>
      </c>
      <c r="J1679" t="s">
        <v>52</v>
      </c>
      <c r="K1679" t="s">
        <v>52</v>
      </c>
      <c r="L1679" t="s">
        <v>52</v>
      </c>
      <c r="M1679">
        <v>4</v>
      </c>
      <c r="N1679" t="s">
        <v>83</v>
      </c>
      <c r="O1679">
        <v>3</v>
      </c>
      <c r="P1679" s="2">
        <v>2</v>
      </c>
      <c r="Q1679" t="s">
        <v>56</v>
      </c>
      <c r="R1679">
        <v>67</v>
      </c>
      <c r="S1679" s="5">
        <f t="shared" si="26"/>
        <v>0</v>
      </c>
      <c r="T1679" t="s">
        <v>57</v>
      </c>
      <c r="U1679" t="s">
        <v>53</v>
      </c>
      <c r="W1679" t="s">
        <v>53</v>
      </c>
      <c r="Y1679" t="s">
        <v>55</v>
      </c>
      <c r="Z1679" t="s">
        <v>52</v>
      </c>
      <c r="AA1679">
        <v>1</v>
      </c>
      <c r="AB1679" t="s">
        <v>72</v>
      </c>
      <c r="AD1679" t="s">
        <v>73</v>
      </c>
      <c r="AE1679" t="s">
        <v>52</v>
      </c>
      <c r="AF1679" t="s">
        <v>52</v>
      </c>
      <c r="AG1679" t="s">
        <v>52</v>
      </c>
      <c r="AH1679">
        <v>2</v>
      </c>
      <c r="AI1679" t="s">
        <v>97</v>
      </c>
      <c r="AJ1679" t="s">
        <v>53</v>
      </c>
    </row>
    <row r="1680" spans="1:49" hidden="1" x14ac:dyDescent="0.35">
      <c r="A1680" s="2" t="s">
        <v>534</v>
      </c>
      <c r="B1680">
        <v>15</v>
      </c>
      <c r="C1680">
        <v>1501</v>
      </c>
      <c r="D1680">
        <v>2</v>
      </c>
      <c r="E1680" t="s">
        <v>50</v>
      </c>
      <c r="F1680">
        <v>49</v>
      </c>
      <c r="G1680" t="s">
        <v>72</v>
      </c>
      <c r="I1680" t="s">
        <v>73</v>
      </c>
      <c r="J1680" t="s">
        <v>52</v>
      </c>
      <c r="K1680" t="s">
        <v>52</v>
      </c>
      <c r="L1680" t="s">
        <v>52</v>
      </c>
      <c r="M1680">
        <v>4</v>
      </c>
      <c r="N1680" t="s">
        <v>83</v>
      </c>
      <c r="O1680">
        <v>3</v>
      </c>
      <c r="P1680" s="2">
        <v>3</v>
      </c>
      <c r="Q1680" t="s">
        <v>56</v>
      </c>
      <c r="R1680">
        <v>27</v>
      </c>
      <c r="S1680" s="5">
        <f t="shared" si="26"/>
        <v>0</v>
      </c>
      <c r="T1680" t="s">
        <v>58</v>
      </c>
      <c r="U1680" t="s">
        <v>52</v>
      </c>
      <c r="V1680">
        <v>1</v>
      </c>
      <c r="W1680" t="s">
        <v>52</v>
      </c>
      <c r="X1680">
        <v>2</v>
      </c>
      <c r="Y1680" t="s">
        <v>55</v>
      </c>
      <c r="Z1680" t="s">
        <v>52</v>
      </c>
      <c r="AA1680">
        <v>4</v>
      </c>
      <c r="AB1680" t="s">
        <v>72</v>
      </c>
      <c r="AD1680" t="s">
        <v>73</v>
      </c>
      <c r="AE1680" t="s">
        <v>52</v>
      </c>
      <c r="AF1680" t="s">
        <v>52</v>
      </c>
      <c r="AG1680" t="s">
        <v>52</v>
      </c>
      <c r="AH1680">
        <v>10</v>
      </c>
      <c r="AI1680" t="s">
        <v>107</v>
      </c>
      <c r="AJ1680" t="s">
        <v>53</v>
      </c>
    </row>
    <row r="1681" spans="1:49" hidden="1" x14ac:dyDescent="0.35">
      <c r="A1681" s="2" t="s">
        <v>534</v>
      </c>
      <c r="B1681">
        <v>15</v>
      </c>
      <c r="C1681">
        <v>1501</v>
      </c>
      <c r="D1681">
        <v>2</v>
      </c>
      <c r="E1681" t="s">
        <v>50</v>
      </c>
      <c r="F1681">
        <v>49</v>
      </c>
      <c r="G1681" t="s">
        <v>72</v>
      </c>
      <c r="I1681" t="s">
        <v>73</v>
      </c>
      <c r="J1681" t="s">
        <v>52</v>
      </c>
      <c r="K1681" t="s">
        <v>52</v>
      </c>
      <c r="L1681" t="s">
        <v>52</v>
      </c>
      <c r="M1681">
        <v>4</v>
      </c>
      <c r="N1681" t="s">
        <v>83</v>
      </c>
      <c r="O1681">
        <v>3</v>
      </c>
      <c r="P1681" s="2">
        <v>4</v>
      </c>
      <c r="Q1681" t="s">
        <v>50</v>
      </c>
      <c r="R1681">
        <v>35</v>
      </c>
      <c r="S1681" s="5">
        <f t="shared" si="26"/>
        <v>0</v>
      </c>
      <c r="T1681" t="s">
        <v>99</v>
      </c>
      <c r="U1681" t="s">
        <v>53</v>
      </c>
      <c r="W1681" t="s">
        <v>53</v>
      </c>
      <c r="Y1681" t="s">
        <v>55</v>
      </c>
      <c r="Z1681" t="s">
        <v>52</v>
      </c>
      <c r="AA1681">
        <v>3</v>
      </c>
      <c r="AB1681" t="s">
        <v>72</v>
      </c>
      <c r="AD1681" t="s">
        <v>73</v>
      </c>
      <c r="AE1681" t="s">
        <v>52</v>
      </c>
      <c r="AF1681" t="s">
        <v>52</v>
      </c>
      <c r="AG1681" t="s">
        <v>52</v>
      </c>
      <c r="AH1681">
        <v>10</v>
      </c>
      <c r="AI1681" t="s">
        <v>107</v>
      </c>
      <c r="AJ1681" t="s">
        <v>53</v>
      </c>
    </row>
    <row r="1682" spans="1:49" hidden="1" x14ac:dyDescent="0.35">
      <c r="A1682" s="2" t="s">
        <v>534</v>
      </c>
      <c r="B1682">
        <v>15</v>
      </c>
      <c r="C1682">
        <v>1501</v>
      </c>
      <c r="D1682">
        <v>2</v>
      </c>
      <c r="E1682" t="s">
        <v>50</v>
      </c>
      <c r="F1682">
        <v>49</v>
      </c>
      <c r="G1682" t="s">
        <v>72</v>
      </c>
      <c r="I1682" t="s">
        <v>73</v>
      </c>
      <c r="J1682" t="s">
        <v>52</v>
      </c>
      <c r="K1682" t="s">
        <v>52</v>
      </c>
      <c r="L1682" t="s">
        <v>52</v>
      </c>
      <c r="M1682">
        <v>4</v>
      </c>
      <c r="N1682" t="s">
        <v>83</v>
      </c>
      <c r="O1682">
        <v>3</v>
      </c>
      <c r="P1682" s="2">
        <v>5</v>
      </c>
      <c r="Q1682" t="s">
        <v>50</v>
      </c>
      <c r="R1682">
        <v>10</v>
      </c>
      <c r="S1682" s="5">
        <f t="shared" si="26"/>
        <v>0</v>
      </c>
      <c r="T1682" t="s">
        <v>102</v>
      </c>
      <c r="U1682" t="s">
        <v>52</v>
      </c>
      <c r="V1682">
        <v>4</v>
      </c>
      <c r="W1682" t="s">
        <v>52</v>
      </c>
      <c r="X1682">
        <v>3</v>
      </c>
      <c r="AB1682" t="s">
        <v>72</v>
      </c>
      <c r="AD1682" t="s">
        <v>73</v>
      </c>
      <c r="AE1682" t="s">
        <v>52</v>
      </c>
      <c r="AF1682" t="s">
        <v>52</v>
      </c>
      <c r="AG1682" t="s">
        <v>52</v>
      </c>
      <c r="AH1682">
        <v>5</v>
      </c>
      <c r="AI1682" t="s">
        <v>78</v>
      </c>
      <c r="AJ1682" t="s">
        <v>52</v>
      </c>
      <c r="AK1682" t="s">
        <v>88</v>
      </c>
      <c r="AM1682" t="s">
        <v>62</v>
      </c>
      <c r="AN1682" t="s">
        <v>53</v>
      </c>
      <c r="AP1682">
        <v>0</v>
      </c>
      <c r="AQ1682">
        <v>0</v>
      </c>
      <c r="AR1682">
        <v>13000</v>
      </c>
      <c r="AS1682">
        <v>18500</v>
      </c>
      <c r="AT1682">
        <v>0</v>
      </c>
      <c r="AU1682">
        <v>0</v>
      </c>
      <c r="AV1682">
        <v>3500</v>
      </c>
      <c r="AW1682">
        <v>35000</v>
      </c>
    </row>
    <row r="1683" spans="1:49" hidden="1" x14ac:dyDescent="0.35">
      <c r="A1683" s="2" t="s">
        <v>534</v>
      </c>
      <c r="B1683">
        <v>15</v>
      </c>
      <c r="C1683">
        <v>1501</v>
      </c>
      <c r="D1683">
        <v>2</v>
      </c>
      <c r="E1683" t="s">
        <v>50</v>
      </c>
      <c r="F1683">
        <v>49</v>
      </c>
      <c r="G1683" t="s">
        <v>72</v>
      </c>
      <c r="I1683" t="s">
        <v>73</v>
      </c>
      <c r="J1683" t="s">
        <v>52</v>
      </c>
      <c r="K1683" t="s">
        <v>52</v>
      </c>
      <c r="L1683" t="s">
        <v>52</v>
      </c>
      <c r="M1683">
        <v>4</v>
      </c>
      <c r="N1683" t="s">
        <v>83</v>
      </c>
      <c r="O1683">
        <v>3</v>
      </c>
      <c r="P1683" s="2">
        <v>6</v>
      </c>
      <c r="Q1683" t="s">
        <v>50</v>
      </c>
      <c r="R1683">
        <v>8</v>
      </c>
      <c r="S1683" s="5">
        <f t="shared" si="26"/>
        <v>0</v>
      </c>
      <c r="T1683" t="s">
        <v>102</v>
      </c>
      <c r="U1683" t="s">
        <v>52</v>
      </c>
      <c r="V1683">
        <v>4</v>
      </c>
      <c r="W1683" t="s">
        <v>52</v>
      </c>
      <c r="X1683">
        <v>3</v>
      </c>
      <c r="AB1683" t="s">
        <v>72</v>
      </c>
      <c r="AD1683" t="s">
        <v>73</v>
      </c>
      <c r="AE1683" t="s">
        <v>52</v>
      </c>
      <c r="AF1683" t="s">
        <v>52</v>
      </c>
      <c r="AG1683" t="s">
        <v>52</v>
      </c>
      <c r="AH1683">
        <v>1</v>
      </c>
      <c r="AI1683" t="s">
        <v>65</v>
      </c>
      <c r="AJ1683" t="s">
        <v>52</v>
      </c>
      <c r="AK1683" t="s">
        <v>66</v>
      </c>
      <c r="AM1683" t="s">
        <v>62</v>
      </c>
      <c r="AN1683" t="s">
        <v>53</v>
      </c>
      <c r="AP1683">
        <v>0</v>
      </c>
      <c r="AQ1683">
        <v>0</v>
      </c>
      <c r="AR1683">
        <v>9000</v>
      </c>
      <c r="AS1683">
        <v>17500</v>
      </c>
      <c r="AT1683">
        <v>0</v>
      </c>
      <c r="AU1683">
        <v>0</v>
      </c>
      <c r="AV1683">
        <v>0</v>
      </c>
      <c r="AW1683">
        <v>26500</v>
      </c>
    </row>
    <row r="1684" spans="1:49" hidden="1" x14ac:dyDescent="0.35">
      <c r="A1684" s="2" t="s">
        <v>534</v>
      </c>
      <c r="B1684">
        <v>15</v>
      </c>
      <c r="C1684">
        <v>1501</v>
      </c>
      <c r="D1684">
        <v>2</v>
      </c>
      <c r="E1684" t="s">
        <v>50</v>
      </c>
      <c r="F1684">
        <v>49</v>
      </c>
      <c r="G1684" t="s">
        <v>72</v>
      </c>
      <c r="I1684" t="s">
        <v>73</v>
      </c>
      <c r="J1684" t="s">
        <v>52</v>
      </c>
      <c r="K1684" t="s">
        <v>52</v>
      </c>
      <c r="L1684" t="s">
        <v>52</v>
      </c>
      <c r="M1684">
        <v>4</v>
      </c>
      <c r="N1684" t="s">
        <v>83</v>
      </c>
      <c r="O1684">
        <v>3</v>
      </c>
      <c r="P1684" s="2">
        <v>7</v>
      </c>
      <c r="Q1684" t="s">
        <v>56</v>
      </c>
      <c r="R1684">
        <v>3</v>
      </c>
      <c r="S1684" s="5">
        <f t="shared" si="26"/>
        <v>0</v>
      </c>
      <c r="T1684" t="s">
        <v>102</v>
      </c>
      <c r="U1684" t="s">
        <v>52</v>
      </c>
      <c r="V1684">
        <v>4</v>
      </c>
      <c r="W1684" t="s">
        <v>52</v>
      </c>
      <c r="X1684">
        <v>3</v>
      </c>
      <c r="AB1684" t="s">
        <v>72</v>
      </c>
      <c r="AD1684" t="s">
        <v>73</v>
      </c>
      <c r="AE1684" t="s">
        <v>53</v>
      </c>
      <c r="AF1684" t="s">
        <v>53</v>
      </c>
      <c r="AG1684" t="s">
        <v>53</v>
      </c>
      <c r="AO1684" t="s">
        <v>70</v>
      </c>
    </row>
    <row r="1685" spans="1:49" hidden="1" x14ac:dyDescent="0.35">
      <c r="A1685" s="2" t="s">
        <v>535</v>
      </c>
      <c r="B1685">
        <v>15</v>
      </c>
      <c r="C1685">
        <v>1502</v>
      </c>
      <c r="D1685">
        <v>2</v>
      </c>
      <c r="E1685" t="s">
        <v>56</v>
      </c>
      <c r="F1685">
        <v>44</v>
      </c>
      <c r="G1685" t="s">
        <v>72</v>
      </c>
      <c r="I1685" t="s">
        <v>73</v>
      </c>
      <c r="J1685" t="s">
        <v>52</v>
      </c>
      <c r="K1685" t="s">
        <v>52</v>
      </c>
      <c r="L1685" t="s">
        <v>52</v>
      </c>
      <c r="M1685">
        <v>8</v>
      </c>
      <c r="N1685" t="s">
        <v>78</v>
      </c>
      <c r="O1685">
        <v>1</v>
      </c>
      <c r="P1685" s="2">
        <v>1</v>
      </c>
      <c r="Q1685" t="s">
        <v>56</v>
      </c>
      <c r="R1685">
        <v>44</v>
      </c>
      <c r="S1685" s="5">
        <f t="shared" si="26"/>
        <v>0</v>
      </c>
      <c r="T1685" t="s">
        <v>54</v>
      </c>
      <c r="U1685" t="s">
        <v>53</v>
      </c>
      <c r="W1685" t="s">
        <v>53</v>
      </c>
      <c r="Y1685" t="s">
        <v>55</v>
      </c>
      <c r="Z1685" t="s">
        <v>52</v>
      </c>
      <c r="AA1685">
        <v>2</v>
      </c>
      <c r="AB1685" t="s">
        <v>72</v>
      </c>
      <c r="AD1685" t="s">
        <v>73</v>
      </c>
      <c r="AE1685" t="s">
        <v>52</v>
      </c>
      <c r="AF1685" t="s">
        <v>52</v>
      </c>
      <c r="AG1685" t="s">
        <v>52</v>
      </c>
      <c r="AH1685">
        <v>8</v>
      </c>
      <c r="AI1685" t="s">
        <v>78</v>
      </c>
      <c r="AJ1685" t="s">
        <v>53</v>
      </c>
    </row>
    <row r="1686" spans="1:49" hidden="1" x14ac:dyDescent="0.35">
      <c r="A1686" s="2" t="s">
        <v>535</v>
      </c>
      <c r="B1686">
        <v>15</v>
      </c>
      <c r="C1686">
        <v>1502</v>
      </c>
      <c r="D1686">
        <v>2</v>
      </c>
      <c r="E1686" t="s">
        <v>56</v>
      </c>
      <c r="F1686">
        <v>44</v>
      </c>
      <c r="G1686" t="s">
        <v>72</v>
      </c>
      <c r="I1686" t="s">
        <v>73</v>
      </c>
      <c r="J1686" t="s">
        <v>52</v>
      </c>
      <c r="K1686" t="s">
        <v>52</v>
      </c>
      <c r="L1686" t="s">
        <v>52</v>
      </c>
      <c r="M1686">
        <v>8</v>
      </c>
      <c r="N1686" t="s">
        <v>78</v>
      </c>
      <c r="O1686">
        <v>1</v>
      </c>
      <c r="P1686" s="2">
        <v>2</v>
      </c>
      <c r="Q1686" t="s">
        <v>50</v>
      </c>
      <c r="R1686">
        <v>51</v>
      </c>
      <c r="S1686" s="5">
        <f t="shared" si="26"/>
        <v>0</v>
      </c>
      <c r="T1686" t="s">
        <v>57</v>
      </c>
      <c r="U1686" t="s">
        <v>53</v>
      </c>
      <c r="W1686" t="s">
        <v>53</v>
      </c>
      <c r="Y1686" t="s">
        <v>55</v>
      </c>
      <c r="Z1686" t="s">
        <v>52</v>
      </c>
      <c r="AA1686">
        <v>1</v>
      </c>
      <c r="AB1686" t="s">
        <v>72</v>
      </c>
      <c r="AD1686" t="s">
        <v>73</v>
      </c>
      <c r="AE1686" t="s">
        <v>52</v>
      </c>
      <c r="AF1686" t="s">
        <v>52</v>
      </c>
      <c r="AG1686" t="s">
        <v>52</v>
      </c>
      <c r="AH1686">
        <v>8</v>
      </c>
      <c r="AI1686" t="s">
        <v>60</v>
      </c>
      <c r="AJ1686" t="s">
        <v>53</v>
      </c>
    </row>
    <row r="1687" spans="1:49" hidden="1" x14ac:dyDescent="0.35">
      <c r="A1687" s="2" t="s">
        <v>535</v>
      </c>
      <c r="B1687">
        <v>15</v>
      </c>
      <c r="C1687">
        <v>1502</v>
      </c>
      <c r="D1687">
        <v>2</v>
      </c>
      <c r="E1687" t="s">
        <v>56</v>
      </c>
      <c r="F1687">
        <v>44</v>
      </c>
      <c r="G1687" t="s">
        <v>72</v>
      </c>
      <c r="I1687" t="s">
        <v>73</v>
      </c>
      <c r="J1687" t="s">
        <v>52</v>
      </c>
      <c r="K1687" t="s">
        <v>52</v>
      </c>
      <c r="L1687" t="s">
        <v>52</v>
      </c>
      <c r="M1687">
        <v>8</v>
      </c>
      <c r="N1687" t="s">
        <v>78</v>
      </c>
      <c r="O1687">
        <v>1</v>
      </c>
      <c r="P1687" s="2">
        <v>3</v>
      </c>
      <c r="Q1687" t="s">
        <v>56</v>
      </c>
      <c r="R1687">
        <v>5</v>
      </c>
      <c r="S1687" s="5">
        <f t="shared" si="26"/>
        <v>0</v>
      </c>
      <c r="T1687" t="s">
        <v>102</v>
      </c>
      <c r="U1687" t="s">
        <v>53</v>
      </c>
      <c r="W1687" t="s">
        <v>53</v>
      </c>
      <c r="AB1687" t="s">
        <v>72</v>
      </c>
      <c r="AD1687" t="s">
        <v>73</v>
      </c>
      <c r="AE1687" t="s">
        <v>52</v>
      </c>
      <c r="AF1687" t="s">
        <v>53</v>
      </c>
      <c r="AG1687" t="s">
        <v>52</v>
      </c>
      <c r="AH1687">
        <v>1</v>
      </c>
      <c r="AI1687" t="s">
        <v>68</v>
      </c>
      <c r="AJ1687" t="s">
        <v>52</v>
      </c>
      <c r="AK1687" t="s">
        <v>68</v>
      </c>
      <c r="AL1687" t="s">
        <v>109</v>
      </c>
      <c r="AN1687" t="s">
        <v>52</v>
      </c>
      <c r="AP1687">
        <v>0</v>
      </c>
      <c r="AQ1687">
        <v>432000</v>
      </c>
      <c r="AR1687">
        <v>21000</v>
      </c>
      <c r="AS1687">
        <v>42000</v>
      </c>
      <c r="AT1687">
        <v>0</v>
      </c>
      <c r="AU1687">
        <v>0</v>
      </c>
      <c r="AV1687">
        <v>0</v>
      </c>
      <c r="AW1687">
        <v>495000</v>
      </c>
    </row>
    <row r="1688" spans="1:49" hidden="1" x14ac:dyDescent="0.35">
      <c r="A1688" s="2" t="s">
        <v>536</v>
      </c>
      <c r="B1688">
        <v>15</v>
      </c>
      <c r="C1688">
        <v>1501</v>
      </c>
      <c r="D1688">
        <v>2</v>
      </c>
      <c r="E1688" t="s">
        <v>50</v>
      </c>
      <c r="F1688">
        <v>71</v>
      </c>
      <c r="G1688" t="s">
        <v>72</v>
      </c>
      <c r="I1688" t="s">
        <v>73</v>
      </c>
      <c r="J1688" t="s">
        <v>52</v>
      </c>
      <c r="K1688" t="s">
        <v>52</v>
      </c>
      <c r="L1688" t="s">
        <v>52</v>
      </c>
      <c r="M1688">
        <v>5</v>
      </c>
      <c r="N1688" t="s">
        <v>78</v>
      </c>
      <c r="P1688" s="2">
        <v>1</v>
      </c>
      <c r="Q1688" t="s">
        <v>50</v>
      </c>
      <c r="R1688">
        <v>71</v>
      </c>
      <c r="S1688" s="5">
        <f t="shared" si="26"/>
        <v>0</v>
      </c>
      <c r="T1688" t="s">
        <v>54</v>
      </c>
      <c r="U1688" t="s">
        <v>53</v>
      </c>
      <c r="W1688" t="s">
        <v>53</v>
      </c>
      <c r="Y1688" t="s">
        <v>55</v>
      </c>
      <c r="Z1688" t="s">
        <v>52</v>
      </c>
      <c r="AA1688">
        <v>2</v>
      </c>
      <c r="AB1688" t="s">
        <v>72</v>
      </c>
      <c r="AD1688" t="s">
        <v>73</v>
      </c>
      <c r="AE1688" t="s">
        <v>52</v>
      </c>
      <c r="AF1688" t="s">
        <v>52</v>
      </c>
      <c r="AG1688" t="s">
        <v>52</v>
      </c>
      <c r="AH1688">
        <v>5</v>
      </c>
      <c r="AI1688" t="s">
        <v>78</v>
      </c>
      <c r="AJ1688" t="s">
        <v>53</v>
      </c>
    </row>
    <row r="1689" spans="1:49" hidden="1" x14ac:dyDescent="0.35">
      <c r="A1689" s="2" t="s">
        <v>536</v>
      </c>
      <c r="B1689">
        <v>15</v>
      </c>
      <c r="C1689">
        <v>1501</v>
      </c>
      <c r="D1689">
        <v>2</v>
      </c>
      <c r="E1689" t="s">
        <v>50</v>
      </c>
      <c r="F1689">
        <v>71</v>
      </c>
      <c r="G1689" t="s">
        <v>72</v>
      </c>
      <c r="I1689" t="s">
        <v>73</v>
      </c>
      <c r="J1689" t="s">
        <v>52</v>
      </c>
      <c r="K1689" t="s">
        <v>52</v>
      </c>
      <c r="L1689" t="s">
        <v>52</v>
      </c>
      <c r="M1689">
        <v>5</v>
      </c>
      <c r="N1689" t="s">
        <v>78</v>
      </c>
      <c r="P1689" s="2">
        <v>2</v>
      </c>
      <c r="Q1689" t="s">
        <v>56</v>
      </c>
      <c r="R1689">
        <v>66</v>
      </c>
      <c r="S1689" s="5">
        <f t="shared" si="26"/>
        <v>0</v>
      </c>
      <c r="T1689" t="s">
        <v>57</v>
      </c>
      <c r="U1689" t="s">
        <v>53</v>
      </c>
      <c r="W1689" t="s">
        <v>53</v>
      </c>
      <c r="Y1689" t="s">
        <v>55</v>
      </c>
      <c r="Z1689" t="s">
        <v>52</v>
      </c>
      <c r="AA1689">
        <v>1</v>
      </c>
      <c r="AB1689" t="s">
        <v>72</v>
      </c>
      <c r="AD1689" t="s">
        <v>73</v>
      </c>
      <c r="AE1689" t="s">
        <v>52</v>
      </c>
      <c r="AF1689" t="s">
        <v>52</v>
      </c>
      <c r="AG1689" t="s">
        <v>52</v>
      </c>
      <c r="AH1689">
        <v>3</v>
      </c>
      <c r="AI1689" t="s">
        <v>63</v>
      </c>
      <c r="AJ1689" t="s">
        <v>53</v>
      </c>
    </row>
    <row r="1690" spans="1:49" hidden="1" x14ac:dyDescent="0.35">
      <c r="A1690" s="2" t="s">
        <v>536</v>
      </c>
      <c r="B1690">
        <v>15</v>
      </c>
      <c r="C1690">
        <v>1501</v>
      </c>
      <c r="D1690">
        <v>2</v>
      </c>
      <c r="E1690" t="s">
        <v>50</v>
      </c>
      <c r="F1690">
        <v>71</v>
      </c>
      <c r="G1690" t="s">
        <v>72</v>
      </c>
      <c r="I1690" t="s">
        <v>73</v>
      </c>
      <c r="J1690" t="s">
        <v>52</v>
      </c>
      <c r="K1690" t="s">
        <v>52</v>
      </c>
      <c r="L1690" t="s">
        <v>52</v>
      </c>
      <c r="M1690">
        <v>5</v>
      </c>
      <c r="N1690" t="s">
        <v>78</v>
      </c>
      <c r="P1690" s="2">
        <v>3</v>
      </c>
      <c r="Q1690" t="s">
        <v>50</v>
      </c>
      <c r="R1690">
        <v>27</v>
      </c>
      <c r="S1690" s="5">
        <f t="shared" si="26"/>
        <v>0</v>
      </c>
      <c r="T1690" t="s">
        <v>58</v>
      </c>
      <c r="U1690" t="s">
        <v>52</v>
      </c>
      <c r="V1690">
        <v>1</v>
      </c>
      <c r="W1690" t="s">
        <v>52</v>
      </c>
      <c r="X1690">
        <v>2</v>
      </c>
      <c r="Y1690" t="s">
        <v>59</v>
      </c>
      <c r="AB1690" t="s">
        <v>72</v>
      </c>
      <c r="AD1690" t="s">
        <v>73</v>
      </c>
      <c r="AE1690" t="s">
        <v>52</v>
      </c>
      <c r="AF1690" t="s">
        <v>52</v>
      </c>
      <c r="AG1690" t="s">
        <v>52</v>
      </c>
      <c r="AH1690">
        <v>12</v>
      </c>
      <c r="AI1690" t="s">
        <v>115</v>
      </c>
      <c r="AJ1690" t="s">
        <v>53</v>
      </c>
    </row>
    <row r="1691" spans="1:49" hidden="1" x14ac:dyDescent="0.35">
      <c r="A1691" s="2" t="s">
        <v>537</v>
      </c>
      <c r="B1691">
        <v>5</v>
      </c>
      <c r="C1691">
        <v>501</v>
      </c>
      <c r="D1691">
        <v>2</v>
      </c>
      <c r="E1691" t="s">
        <v>50</v>
      </c>
      <c r="F1691">
        <v>58</v>
      </c>
      <c r="G1691" t="s">
        <v>72</v>
      </c>
      <c r="I1691" t="s">
        <v>73</v>
      </c>
      <c r="J1691" t="s">
        <v>52</v>
      </c>
      <c r="K1691" t="s">
        <v>52</v>
      </c>
      <c r="L1691" t="s">
        <v>52</v>
      </c>
      <c r="M1691">
        <v>4</v>
      </c>
      <c r="N1691" t="s">
        <v>83</v>
      </c>
      <c r="P1691" s="2">
        <v>1</v>
      </c>
      <c r="Q1691" t="s">
        <v>50</v>
      </c>
      <c r="R1691">
        <v>58</v>
      </c>
      <c r="S1691" s="5">
        <f t="shared" si="26"/>
        <v>0</v>
      </c>
      <c r="T1691" t="s">
        <v>54</v>
      </c>
      <c r="U1691" t="s">
        <v>53</v>
      </c>
      <c r="W1691" t="s">
        <v>53</v>
      </c>
      <c r="Y1691" t="s">
        <v>55</v>
      </c>
      <c r="Z1691" t="s">
        <v>52</v>
      </c>
      <c r="AA1691">
        <v>2</v>
      </c>
      <c r="AB1691" t="s">
        <v>72</v>
      </c>
      <c r="AD1691" t="s">
        <v>73</v>
      </c>
      <c r="AE1691" t="s">
        <v>52</v>
      </c>
      <c r="AF1691" t="s">
        <v>52</v>
      </c>
      <c r="AG1691" t="s">
        <v>52</v>
      </c>
      <c r="AH1691">
        <v>4</v>
      </c>
      <c r="AI1691" t="s">
        <v>83</v>
      </c>
      <c r="AJ1691" t="s">
        <v>53</v>
      </c>
    </row>
    <row r="1692" spans="1:49" hidden="1" x14ac:dyDescent="0.35">
      <c r="A1692" s="2" t="s">
        <v>537</v>
      </c>
      <c r="B1692">
        <v>5</v>
      </c>
      <c r="C1692">
        <v>501</v>
      </c>
      <c r="D1692">
        <v>2</v>
      </c>
      <c r="E1692" t="s">
        <v>50</v>
      </c>
      <c r="F1692">
        <v>58</v>
      </c>
      <c r="G1692" t="s">
        <v>72</v>
      </c>
      <c r="I1692" t="s">
        <v>73</v>
      </c>
      <c r="J1692" t="s">
        <v>52</v>
      </c>
      <c r="K1692" t="s">
        <v>52</v>
      </c>
      <c r="L1692" t="s">
        <v>52</v>
      </c>
      <c r="M1692">
        <v>4</v>
      </c>
      <c r="N1692" t="s">
        <v>83</v>
      </c>
      <c r="P1692" s="2">
        <v>2</v>
      </c>
      <c r="Q1692" t="s">
        <v>56</v>
      </c>
      <c r="R1692">
        <v>57</v>
      </c>
      <c r="S1692" s="5">
        <f t="shared" si="26"/>
        <v>0</v>
      </c>
      <c r="T1692" t="s">
        <v>57</v>
      </c>
      <c r="U1692" t="s">
        <v>53</v>
      </c>
      <c r="W1692" t="s">
        <v>53</v>
      </c>
      <c r="Y1692" t="s">
        <v>55</v>
      </c>
      <c r="Z1692" t="s">
        <v>52</v>
      </c>
      <c r="AA1692">
        <v>1</v>
      </c>
      <c r="AB1692" t="s">
        <v>72</v>
      </c>
      <c r="AD1692" t="s">
        <v>73</v>
      </c>
      <c r="AE1692" t="s">
        <v>52</v>
      </c>
      <c r="AF1692" t="s">
        <v>52</v>
      </c>
      <c r="AG1692" t="s">
        <v>52</v>
      </c>
      <c r="AH1692">
        <v>5</v>
      </c>
      <c r="AI1692" t="s">
        <v>78</v>
      </c>
      <c r="AJ1692" t="s">
        <v>53</v>
      </c>
    </row>
    <row r="1693" spans="1:49" hidden="1" x14ac:dyDescent="0.35">
      <c r="A1693" s="2" t="s">
        <v>537</v>
      </c>
      <c r="B1693">
        <v>5</v>
      </c>
      <c r="C1693">
        <v>501</v>
      </c>
      <c r="D1693">
        <v>2</v>
      </c>
      <c r="E1693" t="s">
        <v>50</v>
      </c>
      <c r="F1693">
        <v>58</v>
      </c>
      <c r="G1693" t="s">
        <v>72</v>
      </c>
      <c r="I1693" t="s">
        <v>73</v>
      </c>
      <c r="J1693" t="s">
        <v>52</v>
      </c>
      <c r="K1693" t="s">
        <v>52</v>
      </c>
      <c r="L1693" t="s">
        <v>52</v>
      </c>
      <c r="M1693">
        <v>4</v>
      </c>
      <c r="N1693" t="s">
        <v>83</v>
      </c>
      <c r="P1693" s="2">
        <v>4</v>
      </c>
      <c r="Q1693" t="s">
        <v>56</v>
      </c>
      <c r="R1693">
        <v>20</v>
      </c>
      <c r="S1693" s="5">
        <f t="shared" si="26"/>
        <v>0</v>
      </c>
      <c r="T1693" t="s">
        <v>58</v>
      </c>
      <c r="U1693" t="s">
        <v>52</v>
      </c>
      <c r="V1693">
        <v>1</v>
      </c>
      <c r="W1693" t="s">
        <v>52</v>
      </c>
      <c r="X1693">
        <v>2</v>
      </c>
      <c r="Y1693" t="s">
        <v>59</v>
      </c>
      <c r="AB1693" t="s">
        <v>72</v>
      </c>
      <c r="AD1693" t="s">
        <v>73</v>
      </c>
      <c r="AE1693" t="s">
        <v>52</v>
      </c>
      <c r="AF1693" t="s">
        <v>52</v>
      </c>
      <c r="AG1693" t="s">
        <v>52</v>
      </c>
      <c r="AH1693">
        <v>3</v>
      </c>
      <c r="AI1693" t="s">
        <v>63</v>
      </c>
      <c r="AJ1693" t="s">
        <v>53</v>
      </c>
    </row>
    <row r="1694" spans="1:49" hidden="1" x14ac:dyDescent="0.35">
      <c r="A1694" s="2" t="s">
        <v>538</v>
      </c>
      <c r="B1694">
        <v>11</v>
      </c>
      <c r="C1694">
        <v>1102</v>
      </c>
      <c r="D1694">
        <v>2</v>
      </c>
      <c r="E1694" t="s">
        <v>50</v>
      </c>
      <c r="F1694">
        <v>36</v>
      </c>
      <c r="G1694" t="s">
        <v>72</v>
      </c>
      <c r="I1694" t="s">
        <v>73</v>
      </c>
      <c r="J1694" t="s">
        <v>52</v>
      </c>
      <c r="K1694" t="s">
        <v>52</v>
      </c>
      <c r="L1694" t="s">
        <v>52</v>
      </c>
      <c r="M1694">
        <v>11</v>
      </c>
      <c r="N1694" t="s">
        <v>94</v>
      </c>
      <c r="O1694">
        <v>1</v>
      </c>
      <c r="P1694" s="2">
        <v>1</v>
      </c>
      <c r="Q1694" t="s">
        <v>50</v>
      </c>
      <c r="R1694">
        <v>36</v>
      </c>
      <c r="S1694" s="5">
        <f t="shared" si="26"/>
        <v>0</v>
      </c>
      <c r="T1694" t="s">
        <v>54</v>
      </c>
      <c r="U1694" t="s">
        <v>53</v>
      </c>
      <c r="W1694" t="s">
        <v>53</v>
      </c>
      <c r="Y1694" t="s">
        <v>55</v>
      </c>
      <c r="Z1694" t="s">
        <v>52</v>
      </c>
      <c r="AA1694">
        <v>2</v>
      </c>
      <c r="AB1694" t="s">
        <v>72</v>
      </c>
      <c r="AD1694" t="s">
        <v>73</v>
      </c>
      <c r="AE1694" t="s">
        <v>52</v>
      </c>
      <c r="AF1694" t="s">
        <v>52</v>
      </c>
      <c r="AG1694" t="s">
        <v>52</v>
      </c>
      <c r="AH1694">
        <v>11</v>
      </c>
      <c r="AI1694" t="s">
        <v>94</v>
      </c>
      <c r="AJ1694" t="s">
        <v>53</v>
      </c>
    </row>
    <row r="1695" spans="1:49" hidden="1" x14ac:dyDescent="0.35">
      <c r="A1695" s="2" t="s">
        <v>538</v>
      </c>
      <c r="B1695">
        <v>11</v>
      </c>
      <c r="C1695">
        <v>1102</v>
      </c>
      <c r="D1695">
        <v>2</v>
      </c>
      <c r="E1695" t="s">
        <v>50</v>
      </c>
      <c r="F1695">
        <v>36</v>
      </c>
      <c r="G1695" t="s">
        <v>72</v>
      </c>
      <c r="I1695" t="s">
        <v>73</v>
      </c>
      <c r="J1695" t="s">
        <v>52</v>
      </c>
      <c r="K1695" t="s">
        <v>52</v>
      </c>
      <c r="L1695" t="s">
        <v>52</v>
      </c>
      <c r="M1695">
        <v>11</v>
      </c>
      <c r="N1695" t="s">
        <v>94</v>
      </c>
      <c r="O1695">
        <v>1</v>
      </c>
      <c r="P1695" s="2">
        <v>2</v>
      </c>
      <c r="Q1695" t="s">
        <v>56</v>
      </c>
      <c r="R1695">
        <v>22</v>
      </c>
      <c r="S1695" s="5">
        <f t="shared" si="26"/>
        <v>0</v>
      </c>
      <c r="T1695" t="s">
        <v>57</v>
      </c>
      <c r="U1695" t="s">
        <v>53</v>
      </c>
      <c r="W1695" t="s">
        <v>53</v>
      </c>
      <c r="Y1695" t="s">
        <v>55</v>
      </c>
      <c r="Z1695" t="s">
        <v>52</v>
      </c>
      <c r="AA1695">
        <v>1</v>
      </c>
      <c r="AB1695" t="s">
        <v>72</v>
      </c>
      <c r="AD1695" t="s">
        <v>73</v>
      </c>
      <c r="AE1695" t="s">
        <v>52</v>
      </c>
      <c r="AF1695" t="s">
        <v>52</v>
      </c>
      <c r="AG1695" t="s">
        <v>52</v>
      </c>
      <c r="AH1695">
        <v>11</v>
      </c>
      <c r="AI1695" t="s">
        <v>94</v>
      </c>
      <c r="AJ1695" t="s">
        <v>53</v>
      </c>
    </row>
    <row r="1696" spans="1:49" hidden="1" x14ac:dyDescent="0.35">
      <c r="A1696" s="2" t="s">
        <v>538</v>
      </c>
      <c r="B1696">
        <v>11</v>
      </c>
      <c r="C1696">
        <v>1102</v>
      </c>
      <c r="D1696">
        <v>2</v>
      </c>
      <c r="E1696" t="s">
        <v>50</v>
      </c>
      <c r="F1696">
        <v>36</v>
      </c>
      <c r="G1696" t="s">
        <v>72</v>
      </c>
      <c r="I1696" t="s">
        <v>73</v>
      </c>
      <c r="J1696" t="s">
        <v>52</v>
      </c>
      <c r="K1696" t="s">
        <v>52</v>
      </c>
      <c r="L1696" t="s">
        <v>52</v>
      </c>
      <c r="M1696">
        <v>11</v>
      </c>
      <c r="N1696" t="s">
        <v>94</v>
      </c>
      <c r="O1696">
        <v>1</v>
      </c>
      <c r="P1696" s="2">
        <v>3</v>
      </c>
      <c r="Q1696" t="s">
        <v>56</v>
      </c>
      <c r="R1696">
        <v>4</v>
      </c>
      <c r="S1696" s="5">
        <f t="shared" si="26"/>
        <v>0</v>
      </c>
      <c r="T1696" t="s">
        <v>58</v>
      </c>
      <c r="U1696" t="s">
        <v>52</v>
      </c>
      <c r="V1696">
        <v>1</v>
      </c>
      <c r="W1696" t="s">
        <v>52</v>
      </c>
      <c r="X1696">
        <v>2</v>
      </c>
      <c r="AB1696" t="s">
        <v>72</v>
      </c>
      <c r="AD1696" t="s">
        <v>73</v>
      </c>
      <c r="AE1696" t="s">
        <v>53</v>
      </c>
      <c r="AF1696" t="s">
        <v>53</v>
      </c>
      <c r="AG1696" t="s">
        <v>53</v>
      </c>
      <c r="AO1696" t="s">
        <v>70</v>
      </c>
    </row>
    <row r="1697" spans="1:49" hidden="1" x14ac:dyDescent="0.35">
      <c r="A1697" s="2" t="s">
        <v>538</v>
      </c>
      <c r="B1697">
        <v>11</v>
      </c>
      <c r="C1697">
        <v>1102</v>
      </c>
      <c r="D1697">
        <v>2</v>
      </c>
      <c r="E1697" t="s">
        <v>50</v>
      </c>
      <c r="F1697">
        <v>36</v>
      </c>
      <c r="G1697" t="s">
        <v>72</v>
      </c>
      <c r="I1697" t="s">
        <v>73</v>
      </c>
      <c r="J1697" t="s">
        <v>52</v>
      </c>
      <c r="K1697" t="s">
        <v>52</v>
      </c>
      <c r="L1697" t="s">
        <v>52</v>
      </c>
      <c r="M1697">
        <v>11</v>
      </c>
      <c r="N1697" t="s">
        <v>94</v>
      </c>
      <c r="O1697">
        <v>1</v>
      </c>
      <c r="P1697" s="2">
        <v>4</v>
      </c>
      <c r="Q1697" t="s">
        <v>56</v>
      </c>
      <c r="R1697">
        <v>84</v>
      </c>
      <c r="S1697" s="5">
        <f t="shared" si="26"/>
        <v>0</v>
      </c>
      <c r="T1697" t="s">
        <v>174</v>
      </c>
      <c r="U1697" t="s">
        <v>53</v>
      </c>
      <c r="W1697" t="s">
        <v>53</v>
      </c>
      <c r="Y1697" t="s">
        <v>92</v>
      </c>
      <c r="AB1697" t="s">
        <v>72</v>
      </c>
      <c r="AD1697" t="s">
        <v>73</v>
      </c>
      <c r="AE1697" t="s">
        <v>52</v>
      </c>
      <c r="AF1697" t="s">
        <v>52</v>
      </c>
      <c r="AG1697" t="s">
        <v>52</v>
      </c>
      <c r="AH1697">
        <v>1</v>
      </c>
      <c r="AI1697" t="s">
        <v>65</v>
      </c>
      <c r="AJ1697" t="s">
        <v>53</v>
      </c>
    </row>
    <row r="1698" spans="1:49" hidden="1" x14ac:dyDescent="0.35">
      <c r="A1698" s="2" t="s">
        <v>539</v>
      </c>
      <c r="B1698">
        <v>6</v>
      </c>
      <c r="C1698">
        <v>608</v>
      </c>
      <c r="D1698">
        <v>2</v>
      </c>
      <c r="E1698" t="s">
        <v>50</v>
      </c>
      <c r="F1698">
        <v>34</v>
      </c>
      <c r="G1698" t="s">
        <v>72</v>
      </c>
      <c r="I1698" t="s">
        <v>73</v>
      </c>
      <c r="J1698" t="s">
        <v>52</v>
      </c>
      <c r="K1698" t="s">
        <v>52</v>
      </c>
      <c r="L1698" t="s">
        <v>53</v>
      </c>
      <c r="M1698">
        <v>0</v>
      </c>
      <c r="O1698">
        <v>3</v>
      </c>
      <c r="P1698" s="2">
        <v>1</v>
      </c>
      <c r="Q1698" t="s">
        <v>50</v>
      </c>
      <c r="R1698">
        <v>34</v>
      </c>
      <c r="S1698" s="5">
        <f t="shared" si="26"/>
        <v>0</v>
      </c>
      <c r="T1698" t="s">
        <v>54</v>
      </c>
      <c r="U1698" t="s">
        <v>53</v>
      </c>
      <c r="W1698" t="s">
        <v>53</v>
      </c>
      <c r="Y1698" t="s">
        <v>55</v>
      </c>
      <c r="Z1698" t="s">
        <v>52</v>
      </c>
      <c r="AA1698">
        <v>2</v>
      </c>
      <c r="AB1698" t="s">
        <v>72</v>
      </c>
      <c r="AD1698" t="s">
        <v>73</v>
      </c>
      <c r="AE1698" t="s">
        <v>52</v>
      </c>
      <c r="AF1698" t="s">
        <v>52</v>
      </c>
      <c r="AG1698" t="s">
        <v>53</v>
      </c>
    </row>
    <row r="1699" spans="1:49" hidden="1" x14ac:dyDescent="0.35">
      <c r="A1699" s="2" t="s">
        <v>539</v>
      </c>
      <c r="B1699">
        <v>6</v>
      </c>
      <c r="C1699">
        <v>608</v>
      </c>
      <c r="D1699">
        <v>2</v>
      </c>
      <c r="E1699" t="s">
        <v>50</v>
      </c>
      <c r="F1699">
        <v>34</v>
      </c>
      <c r="G1699" t="s">
        <v>72</v>
      </c>
      <c r="I1699" t="s">
        <v>73</v>
      </c>
      <c r="J1699" t="s">
        <v>52</v>
      </c>
      <c r="K1699" t="s">
        <v>52</v>
      </c>
      <c r="L1699" t="s">
        <v>53</v>
      </c>
      <c r="M1699">
        <v>0</v>
      </c>
      <c r="O1699">
        <v>3</v>
      </c>
      <c r="P1699" s="2">
        <v>2</v>
      </c>
      <c r="Q1699" t="s">
        <v>56</v>
      </c>
      <c r="R1699">
        <v>32</v>
      </c>
      <c r="S1699" s="5">
        <f t="shared" si="26"/>
        <v>0</v>
      </c>
      <c r="T1699" t="s">
        <v>57</v>
      </c>
      <c r="U1699" t="s">
        <v>53</v>
      </c>
      <c r="W1699" t="s">
        <v>53</v>
      </c>
      <c r="Y1699" t="s">
        <v>55</v>
      </c>
      <c r="Z1699" t="s">
        <v>52</v>
      </c>
      <c r="AA1699">
        <v>1</v>
      </c>
      <c r="AB1699" t="s">
        <v>72</v>
      </c>
      <c r="AD1699" t="s">
        <v>73</v>
      </c>
      <c r="AE1699" t="s">
        <v>53</v>
      </c>
      <c r="AF1699" t="s">
        <v>53</v>
      </c>
      <c r="AG1699" t="s">
        <v>52</v>
      </c>
      <c r="AH1699">
        <v>2</v>
      </c>
      <c r="AI1699" t="s">
        <v>97</v>
      </c>
      <c r="AJ1699" t="s">
        <v>53</v>
      </c>
    </row>
    <row r="1700" spans="1:49" hidden="1" x14ac:dyDescent="0.35">
      <c r="A1700" s="2" t="s">
        <v>539</v>
      </c>
      <c r="B1700">
        <v>6</v>
      </c>
      <c r="C1700">
        <v>608</v>
      </c>
      <c r="D1700">
        <v>2</v>
      </c>
      <c r="E1700" t="s">
        <v>50</v>
      </c>
      <c r="F1700">
        <v>34</v>
      </c>
      <c r="G1700" t="s">
        <v>72</v>
      </c>
      <c r="I1700" t="s">
        <v>73</v>
      </c>
      <c r="J1700" t="s">
        <v>52</v>
      </c>
      <c r="K1700" t="s">
        <v>52</v>
      </c>
      <c r="L1700" t="s">
        <v>53</v>
      </c>
      <c r="M1700">
        <v>0</v>
      </c>
      <c r="O1700">
        <v>3</v>
      </c>
      <c r="P1700" s="2">
        <v>3</v>
      </c>
      <c r="Q1700" t="s">
        <v>50</v>
      </c>
      <c r="R1700">
        <v>5</v>
      </c>
      <c r="S1700" s="5">
        <f t="shared" si="26"/>
        <v>0</v>
      </c>
      <c r="T1700" t="s">
        <v>58</v>
      </c>
      <c r="U1700" t="s">
        <v>52</v>
      </c>
      <c r="V1700">
        <v>1</v>
      </c>
      <c r="W1700" t="s">
        <v>52</v>
      </c>
      <c r="X1700">
        <v>2</v>
      </c>
      <c r="AB1700" t="s">
        <v>72</v>
      </c>
      <c r="AD1700" t="s">
        <v>73</v>
      </c>
      <c r="AE1700" t="s">
        <v>53</v>
      </c>
      <c r="AF1700" t="s">
        <v>53</v>
      </c>
      <c r="AG1700" t="s">
        <v>52</v>
      </c>
      <c r="AH1700">
        <v>0</v>
      </c>
      <c r="AI1700" t="s">
        <v>68</v>
      </c>
      <c r="AJ1700" t="s">
        <v>52</v>
      </c>
      <c r="AK1700" t="s">
        <v>68</v>
      </c>
      <c r="AL1700" t="s">
        <v>109</v>
      </c>
      <c r="AN1700" t="s">
        <v>53</v>
      </c>
      <c r="AP1700">
        <v>0</v>
      </c>
      <c r="AQ1700">
        <v>0</v>
      </c>
      <c r="AR1700">
        <v>20000</v>
      </c>
      <c r="AS1700">
        <v>5000</v>
      </c>
      <c r="AT1700">
        <v>0</v>
      </c>
      <c r="AU1700">
        <v>45000</v>
      </c>
      <c r="AV1700">
        <v>0</v>
      </c>
      <c r="AW1700">
        <v>70000</v>
      </c>
    </row>
    <row r="1701" spans="1:49" hidden="1" x14ac:dyDescent="0.35">
      <c r="A1701" s="2" t="s">
        <v>539</v>
      </c>
      <c r="B1701">
        <v>6</v>
      </c>
      <c r="C1701">
        <v>608</v>
      </c>
      <c r="D1701">
        <v>2</v>
      </c>
      <c r="E1701" t="s">
        <v>50</v>
      </c>
      <c r="F1701">
        <v>34</v>
      </c>
      <c r="G1701" t="s">
        <v>72</v>
      </c>
      <c r="I1701" t="s">
        <v>73</v>
      </c>
      <c r="J1701" t="s">
        <v>52</v>
      </c>
      <c r="K1701" t="s">
        <v>52</v>
      </c>
      <c r="L1701" t="s">
        <v>53</v>
      </c>
      <c r="M1701">
        <v>0</v>
      </c>
      <c r="O1701">
        <v>3</v>
      </c>
      <c r="P1701" s="2">
        <v>4</v>
      </c>
      <c r="Q1701" t="s">
        <v>56</v>
      </c>
      <c r="R1701">
        <v>3</v>
      </c>
      <c r="S1701" s="5">
        <f t="shared" si="26"/>
        <v>0</v>
      </c>
      <c r="T1701" t="s">
        <v>58</v>
      </c>
      <c r="U1701" t="s">
        <v>52</v>
      </c>
      <c r="V1701">
        <v>1</v>
      </c>
      <c r="W1701" t="s">
        <v>52</v>
      </c>
      <c r="X1701">
        <v>2</v>
      </c>
      <c r="AB1701" t="s">
        <v>72</v>
      </c>
      <c r="AD1701" t="s">
        <v>73</v>
      </c>
      <c r="AE1701" t="s">
        <v>53</v>
      </c>
      <c r="AF1701" t="s">
        <v>53</v>
      </c>
      <c r="AG1701" t="s">
        <v>53</v>
      </c>
      <c r="AO1701" t="s">
        <v>70</v>
      </c>
    </row>
    <row r="1702" spans="1:49" hidden="1" x14ac:dyDescent="0.35">
      <c r="A1702" s="2" t="s">
        <v>539</v>
      </c>
      <c r="B1702">
        <v>6</v>
      </c>
      <c r="C1702">
        <v>608</v>
      </c>
      <c r="D1702">
        <v>2</v>
      </c>
      <c r="E1702" t="s">
        <v>50</v>
      </c>
      <c r="F1702">
        <v>34</v>
      </c>
      <c r="G1702" t="s">
        <v>72</v>
      </c>
      <c r="I1702" t="s">
        <v>73</v>
      </c>
      <c r="J1702" t="s">
        <v>52</v>
      </c>
      <c r="K1702" t="s">
        <v>52</v>
      </c>
      <c r="L1702" t="s">
        <v>53</v>
      </c>
      <c r="M1702">
        <v>0</v>
      </c>
      <c r="O1702">
        <v>3</v>
      </c>
      <c r="P1702" s="2">
        <v>5</v>
      </c>
      <c r="Q1702" t="s">
        <v>56</v>
      </c>
      <c r="R1702">
        <v>0</v>
      </c>
      <c r="S1702" s="5">
        <f t="shared" si="26"/>
        <v>0</v>
      </c>
      <c r="T1702" t="s">
        <v>58</v>
      </c>
      <c r="U1702" t="s">
        <v>52</v>
      </c>
      <c r="V1702">
        <v>1</v>
      </c>
      <c r="W1702" t="s">
        <v>53</v>
      </c>
      <c r="AB1702" t="s">
        <v>72</v>
      </c>
    </row>
    <row r="1703" spans="1:49" hidden="1" x14ac:dyDescent="0.35">
      <c r="A1703" s="2" t="s">
        <v>540</v>
      </c>
      <c r="B1703">
        <v>22</v>
      </c>
      <c r="C1703">
        <v>2205</v>
      </c>
      <c r="D1703">
        <v>2</v>
      </c>
      <c r="E1703" t="s">
        <v>50</v>
      </c>
      <c r="F1703">
        <v>71</v>
      </c>
      <c r="G1703" t="s">
        <v>51</v>
      </c>
      <c r="H1703" t="s">
        <v>52</v>
      </c>
      <c r="I1703" t="s">
        <v>73</v>
      </c>
      <c r="J1703" t="s">
        <v>53</v>
      </c>
      <c r="K1703" t="s">
        <v>53</v>
      </c>
      <c r="L1703" t="s">
        <v>53</v>
      </c>
      <c r="M1703">
        <v>0</v>
      </c>
      <c r="P1703" s="2">
        <v>1</v>
      </c>
      <c r="Q1703" t="s">
        <v>50</v>
      </c>
      <c r="R1703">
        <v>71</v>
      </c>
      <c r="S1703" s="5">
        <f t="shared" si="26"/>
        <v>0</v>
      </c>
      <c r="T1703" t="s">
        <v>54</v>
      </c>
      <c r="U1703" t="s">
        <v>53</v>
      </c>
      <c r="W1703" t="s">
        <v>53</v>
      </c>
      <c r="Y1703" t="s">
        <v>55</v>
      </c>
      <c r="Z1703" t="s">
        <v>52</v>
      </c>
      <c r="AA1703">
        <v>2</v>
      </c>
      <c r="AB1703" t="s">
        <v>51</v>
      </c>
      <c r="AC1703" t="s">
        <v>52</v>
      </c>
      <c r="AD1703" t="s">
        <v>73</v>
      </c>
      <c r="AE1703" t="s">
        <v>53</v>
      </c>
      <c r="AF1703" t="s">
        <v>53</v>
      </c>
      <c r="AG1703" t="s">
        <v>53</v>
      </c>
    </row>
    <row r="1704" spans="1:49" hidden="1" x14ac:dyDescent="0.35">
      <c r="A1704" s="2" t="s">
        <v>540</v>
      </c>
      <c r="B1704">
        <v>22</v>
      </c>
      <c r="C1704">
        <v>2205</v>
      </c>
      <c r="D1704">
        <v>2</v>
      </c>
      <c r="E1704" t="s">
        <v>50</v>
      </c>
      <c r="F1704">
        <v>71</v>
      </c>
      <c r="G1704" t="s">
        <v>51</v>
      </c>
      <c r="H1704" t="s">
        <v>52</v>
      </c>
      <c r="I1704" t="s">
        <v>73</v>
      </c>
      <c r="J1704" t="s">
        <v>53</v>
      </c>
      <c r="K1704" t="s">
        <v>53</v>
      </c>
      <c r="L1704" t="s">
        <v>53</v>
      </c>
      <c r="M1704">
        <v>0</v>
      </c>
      <c r="P1704" s="2">
        <v>2</v>
      </c>
      <c r="Q1704" t="s">
        <v>56</v>
      </c>
      <c r="R1704">
        <v>68</v>
      </c>
      <c r="S1704" s="5">
        <f t="shared" si="26"/>
        <v>0</v>
      </c>
      <c r="T1704" t="s">
        <v>57</v>
      </c>
      <c r="U1704" t="s">
        <v>53</v>
      </c>
      <c r="W1704" t="s">
        <v>53</v>
      </c>
      <c r="Y1704" t="s">
        <v>55</v>
      </c>
      <c r="Z1704" t="s">
        <v>52</v>
      </c>
      <c r="AA1704">
        <v>1</v>
      </c>
      <c r="AB1704" t="s">
        <v>51</v>
      </c>
      <c r="AC1704" t="s">
        <v>52</v>
      </c>
      <c r="AD1704" t="s">
        <v>73</v>
      </c>
      <c r="AE1704" t="s">
        <v>53</v>
      </c>
      <c r="AF1704" t="s">
        <v>53</v>
      </c>
      <c r="AG1704" t="s">
        <v>52</v>
      </c>
      <c r="AH1704">
        <v>0</v>
      </c>
      <c r="AI1704" t="s">
        <v>67</v>
      </c>
      <c r="AJ1704" t="s">
        <v>53</v>
      </c>
    </row>
    <row r="1705" spans="1:49" hidden="1" x14ac:dyDescent="0.35">
      <c r="A1705" s="2" t="s">
        <v>541</v>
      </c>
      <c r="B1705">
        <v>8</v>
      </c>
      <c r="C1705">
        <v>805</v>
      </c>
      <c r="D1705">
        <v>2</v>
      </c>
      <c r="E1705" t="s">
        <v>56</v>
      </c>
      <c r="F1705">
        <v>78</v>
      </c>
      <c r="G1705" t="s">
        <v>72</v>
      </c>
      <c r="I1705" t="s">
        <v>52</v>
      </c>
      <c r="J1705" t="s">
        <v>52</v>
      </c>
      <c r="K1705" t="s">
        <v>52</v>
      </c>
      <c r="L1705" t="s">
        <v>52</v>
      </c>
      <c r="M1705">
        <v>3</v>
      </c>
      <c r="N1705" t="s">
        <v>63</v>
      </c>
      <c r="P1705" s="2">
        <v>1</v>
      </c>
      <c r="Q1705" t="s">
        <v>56</v>
      </c>
      <c r="R1705">
        <v>78</v>
      </c>
      <c r="S1705" s="5">
        <f t="shared" si="26"/>
        <v>0</v>
      </c>
      <c r="T1705" t="s">
        <v>54</v>
      </c>
      <c r="U1705" t="s">
        <v>53</v>
      </c>
      <c r="W1705" t="s">
        <v>53</v>
      </c>
      <c r="Y1705" t="s">
        <v>92</v>
      </c>
      <c r="AB1705" t="s">
        <v>72</v>
      </c>
      <c r="AD1705" t="s">
        <v>52</v>
      </c>
      <c r="AE1705" t="s">
        <v>52</v>
      </c>
      <c r="AF1705" t="s">
        <v>52</v>
      </c>
      <c r="AG1705" t="s">
        <v>52</v>
      </c>
      <c r="AH1705">
        <v>3</v>
      </c>
      <c r="AI1705" t="s">
        <v>63</v>
      </c>
      <c r="AJ1705" t="s">
        <v>53</v>
      </c>
    </row>
    <row r="1706" spans="1:49" hidden="1" x14ac:dyDescent="0.35">
      <c r="A1706" s="2" t="s">
        <v>542</v>
      </c>
      <c r="B1706">
        <v>8</v>
      </c>
      <c r="C1706">
        <v>807</v>
      </c>
      <c r="D1706">
        <v>2</v>
      </c>
      <c r="E1706" t="s">
        <v>50</v>
      </c>
      <c r="F1706">
        <v>36</v>
      </c>
      <c r="G1706" t="s">
        <v>72</v>
      </c>
      <c r="I1706" t="s">
        <v>73</v>
      </c>
      <c r="J1706" t="s">
        <v>52</v>
      </c>
      <c r="K1706" t="s">
        <v>52</v>
      </c>
      <c r="L1706" t="s">
        <v>52</v>
      </c>
      <c r="M1706">
        <v>6</v>
      </c>
      <c r="N1706" t="s">
        <v>79</v>
      </c>
      <c r="O1706">
        <v>2</v>
      </c>
      <c r="P1706" s="2">
        <v>1</v>
      </c>
      <c r="Q1706" t="s">
        <v>50</v>
      </c>
      <c r="R1706">
        <v>36</v>
      </c>
      <c r="S1706" s="5">
        <f t="shared" si="26"/>
        <v>0</v>
      </c>
      <c r="T1706" t="s">
        <v>54</v>
      </c>
      <c r="U1706" t="s">
        <v>53</v>
      </c>
      <c r="W1706" t="s">
        <v>53</v>
      </c>
      <c r="Y1706" t="s">
        <v>55</v>
      </c>
      <c r="Z1706" t="s">
        <v>52</v>
      </c>
      <c r="AA1706">
        <v>2</v>
      </c>
      <c r="AB1706" t="s">
        <v>72</v>
      </c>
      <c r="AD1706" t="s">
        <v>73</v>
      </c>
      <c r="AE1706" t="s">
        <v>52</v>
      </c>
      <c r="AF1706" t="s">
        <v>52</v>
      </c>
      <c r="AG1706" t="s">
        <v>52</v>
      </c>
      <c r="AH1706">
        <v>6</v>
      </c>
      <c r="AI1706" t="s">
        <v>79</v>
      </c>
      <c r="AJ1706" t="s">
        <v>53</v>
      </c>
    </row>
    <row r="1707" spans="1:49" hidden="1" x14ac:dyDescent="0.35">
      <c r="A1707" s="2" t="s">
        <v>542</v>
      </c>
      <c r="B1707">
        <v>8</v>
      </c>
      <c r="C1707">
        <v>807</v>
      </c>
      <c r="D1707">
        <v>2</v>
      </c>
      <c r="E1707" t="s">
        <v>50</v>
      </c>
      <c r="F1707">
        <v>36</v>
      </c>
      <c r="G1707" t="s">
        <v>72</v>
      </c>
      <c r="I1707" t="s">
        <v>73</v>
      </c>
      <c r="J1707" t="s">
        <v>52</v>
      </c>
      <c r="K1707" t="s">
        <v>52</v>
      </c>
      <c r="L1707" t="s">
        <v>52</v>
      </c>
      <c r="M1707">
        <v>6</v>
      </c>
      <c r="N1707" t="s">
        <v>79</v>
      </c>
      <c r="O1707">
        <v>2</v>
      </c>
      <c r="P1707" s="2">
        <v>2</v>
      </c>
      <c r="Q1707" t="s">
        <v>56</v>
      </c>
      <c r="R1707">
        <v>34</v>
      </c>
      <c r="S1707" s="5">
        <f t="shared" si="26"/>
        <v>0</v>
      </c>
      <c r="T1707" t="s">
        <v>57</v>
      </c>
      <c r="U1707" t="s">
        <v>53</v>
      </c>
      <c r="W1707" t="s">
        <v>53</v>
      </c>
      <c r="Y1707" t="s">
        <v>55</v>
      </c>
      <c r="Z1707" t="s">
        <v>52</v>
      </c>
      <c r="AA1707">
        <v>1</v>
      </c>
      <c r="AB1707" t="s">
        <v>72</v>
      </c>
      <c r="AD1707" t="s">
        <v>73</v>
      </c>
      <c r="AE1707" t="s">
        <v>53</v>
      </c>
      <c r="AF1707" t="s">
        <v>53</v>
      </c>
      <c r="AG1707" t="s">
        <v>52</v>
      </c>
      <c r="AH1707">
        <v>3</v>
      </c>
      <c r="AI1707" t="s">
        <v>63</v>
      </c>
      <c r="AJ1707" t="s">
        <v>53</v>
      </c>
    </row>
    <row r="1708" spans="1:49" x14ac:dyDescent="0.35">
      <c r="A1708" s="2" t="s">
        <v>542</v>
      </c>
      <c r="B1708">
        <v>8</v>
      </c>
      <c r="C1708">
        <v>807</v>
      </c>
      <c r="D1708">
        <v>2</v>
      </c>
      <c r="E1708" t="s">
        <v>50</v>
      </c>
      <c r="F1708">
        <v>36</v>
      </c>
      <c r="G1708" t="s">
        <v>72</v>
      </c>
      <c r="I1708" t="s">
        <v>73</v>
      </c>
      <c r="J1708" t="s">
        <v>52</v>
      </c>
      <c r="K1708" t="s">
        <v>52</v>
      </c>
      <c r="L1708" t="s">
        <v>52</v>
      </c>
      <c r="M1708">
        <v>6</v>
      </c>
      <c r="N1708" t="s">
        <v>79</v>
      </c>
      <c r="O1708">
        <v>2</v>
      </c>
      <c r="P1708" s="6">
        <v>3</v>
      </c>
      <c r="Q1708" t="s">
        <v>56</v>
      </c>
      <c r="R1708">
        <v>11</v>
      </c>
      <c r="S1708" s="5">
        <f t="shared" si="26"/>
        <v>1</v>
      </c>
      <c r="T1708" t="s">
        <v>58</v>
      </c>
      <c r="U1708" t="s">
        <v>52</v>
      </c>
      <c r="V1708">
        <v>1</v>
      </c>
      <c r="W1708" t="s">
        <v>52</v>
      </c>
      <c r="X1708">
        <v>2</v>
      </c>
      <c r="AB1708" t="s">
        <v>72</v>
      </c>
      <c r="AD1708" t="s">
        <v>73</v>
      </c>
      <c r="AE1708" t="s">
        <v>52</v>
      </c>
      <c r="AF1708" t="s">
        <v>52</v>
      </c>
      <c r="AG1708" t="s">
        <v>52</v>
      </c>
      <c r="AH1708">
        <v>5</v>
      </c>
      <c r="AI1708" t="s">
        <v>83</v>
      </c>
      <c r="AJ1708" t="s">
        <v>52</v>
      </c>
      <c r="AK1708" t="s">
        <v>84</v>
      </c>
      <c r="AM1708" t="s">
        <v>62</v>
      </c>
      <c r="AN1708" t="s">
        <v>53</v>
      </c>
    </row>
    <row r="1709" spans="1:49" x14ac:dyDescent="0.35">
      <c r="A1709" s="2" t="s">
        <v>542</v>
      </c>
      <c r="B1709">
        <v>8</v>
      </c>
      <c r="C1709">
        <v>807</v>
      </c>
      <c r="D1709">
        <v>2</v>
      </c>
      <c r="E1709" t="s">
        <v>50</v>
      </c>
      <c r="F1709">
        <v>36</v>
      </c>
      <c r="G1709" t="s">
        <v>72</v>
      </c>
      <c r="I1709" t="s">
        <v>73</v>
      </c>
      <c r="J1709" t="s">
        <v>52</v>
      </c>
      <c r="K1709" t="s">
        <v>52</v>
      </c>
      <c r="L1709" t="s">
        <v>52</v>
      </c>
      <c r="M1709">
        <v>6</v>
      </c>
      <c r="N1709" t="s">
        <v>79</v>
      </c>
      <c r="O1709">
        <v>2</v>
      </c>
      <c r="P1709" s="6">
        <v>4</v>
      </c>
      <c r="Q1709" t="s">
        <v>50</v>
      </c>
      <c r="R1709">
        <v>8</v>
      </c>
      <c r="S1709" s="5">
        <f t="shared" si="26"/>
        <v>1</v>
      </c>
      <c r="T1709" t="s">
        <v>58</v>
      </c>
      <c r="U1709" t="s">
        <v>52</v>
      </c>
      <c r="V1709">
        <v>1</v>
      </c>
      <c r="W1709" t="s">
        <v>52</v>
      </c>
      <c r="X1709">
        <v>2</v>
      </c>
      <c r="AB1709" t="s">
        <v>72</v>
      </c>
      <c r="AD1709" t="s">
        <v>73</v>
      </c>
      <c r="AE1709" t="s">
        <v>52</v>
      </c>
      <c r="AF1709" t="s">
        <v>52</v>
      </c>
      <c r="AG1709" t="s">
        <v>52</v>
      </c>
      <c r="AH1709">
        <v>3</v>
      </c>
      <c r="AI1709" t="s">
        <v>97</v>
      </c>
      <c r="AJ1709" t="s">
        <v>52</v>
      </c>
      <c r="AK1709" t="s">
        <v>98</v>
      </c>
      <c r="AM1709" t="s">
        <v>62</v>
      </c>
      <c r="AN1709" t="s">
        <v>53</v>
      </c>
    </row>
    <row r="1710" spans="1:49" hidden="1" x14ac:dyDescent="0.35">
      <c r="A1710" s="2" t="s">
        <v>543</v>
      </c>
      <c r="B1710">
        <v>8</v>
      </c>
      <c r="C1710">
        <v>802</v>
      </c>
      <c r="D1710">
        <v>1</v>
      </c>
      <c r="E1710" t="s">
        <v>50</v>
      </c>
      <c r="F1710">
        <v>36</v>
      </c>
      <c r="G1710" t="s">
        <v>72</v>
      </c>
      <c r="I1710" t="s">
        <v>52</v>
      </c>
      <c r="J1710" t="s">
        <v>52</v>
      </c>
      <c r="K1710" t="s">
        <v>52</v>
      </c>
      <c r="L1710" t="s">
        <v>52</v>
      </c>
      <c r="M1710">
        <v>11</v>
      </c>
      <c r="N1710" t="s">
        <v>94</v>
      </c>
      <c r="O1710">
        <v>3</v>
      </c>
      <c r="P1710" s="2">
        <v>1</v>
      </c>
      <c r="Q1710" t="s">
        <v>50</v>
      </c>
      <c r="R1710">
        <v>36</v>
      </c>
      <c r="S1710" s="5">
        <f t="shared" si="26"/>
        <v>0</v>
      </c>
      <c r="T1710" t="s">
        <v>54</v>
      </c>
      <c r="U1710" t="s">
        <v>53</v>
      </c>
      <c r="W1710" t="s">
        <v>53</v>
      </c>
      <c r="Y1710" t="s">
        <v>122</v>
      </c>
      <c r="AB1710" t="s">
        <v>72</v>
      </c>
      <c r="AD1710" t="s">
        <v>52</v>
      </c>
      <c r="AE1710" t="s">
        <v>52</v>
      </c>
      <c r="AF1710" t="s">
        <v>52</v>
      </c>
      <c r="AG1710" t="s">
        <v>52</v>
      </c>
      <c r="AH1710">
        <v>11</v>
      </c>
      <c r="AI1710" t="s">
        <v>94</v>
      </c>
      <c r="AJ1710" t="s">
        <v>53</v>
      </c>
    </row>
    <row r="1711" spans="1:49" x14ac:dyDescent="0.35">
      <c r="A1711" s="2" t="s">
        <v>543</v>
      </c>
      <c r="B1711">
        <v>8</v>
      </c>
      <c r="C1711">
        <v>802</v>
      </c>
      <c r="D1711">
        <v>1</v>
      </c>
      <c r="E1711" t="s">
        <v>50</v>
      </c>
      <c r="F1711">
        <v>36</v>
      </c>
      <c r="G1711" t="s">
        <v>72</v>
      </c>
      <c r="I1711" t="s">
        <v>52</v>
      </c>
      <c r="J1711" t="s">
        <v>52</v>
      </c>
      <c r="K1711" t="s">
        <v>52</v>
      </c>
      <c r="L1711" t="s">
        <v>52</v>
      </c>
      <c r="M1711">
        <v>11</v>
      </c>
      <c r="N1711" t="s">
        <v>94</v>
      </c>
      <c r="O1711">
        <v>3</v>
      </c>
      <c r="P1711" s="6">
        <v>2</v>
      </c>
      <c r="Q1711" t="s">
        <v>50</v>
      </c>
      <c r="R1711">
        <v>16</v>
      </c>
      <c r="S1711" s="5">
        <f t="shared" si="26"/>
        <v>1</v>
      </c>
      <c r="T1711" t="s">
        <v>58</v>
      </c>
      <c r="U1711" t="s">
        <v>52</v>
      </c>
      <c r="V1711">
        <v>1</v>
      </c>
      <c r="W1711" t="s">
        <v>53</v>
      </c>
      <c r="Y1711" t="s">
        <v>59</v>
      </c>
      <c r="AB1711" t="s">
        <v>72</v>
      </c>
      <c r="AD1711" t="s">
        <v>52</v>
      </c>
      <c r="AE1711" t="s">
        <v>52</v>
      </c>
      <c r="AF1711" t="s">
        <v>52</v>
      </c>
      <c r="AG1711" t="s">
        <v>52</v>
      </c>
      <c r="AH1711">
        <v>7</v>
      </c>
      <c r="AI1711" t="s">
        <v>86</v>
      </c>
      <c r="AJ1711" t="s">
        <v>52</v>
      </c>
      <c r="AK1711" t="s">
        <v>87</v>
      </c>
      <c r="AM1711" t="s">
        <v>62</v>
      </c>
      <c r="AN1711" t="s">
        <v>52</v>
      </c>
      <c r="AP1711">
        <v>480000</v>
      </c>
      <c r="AQ1711">
        <v>0</v>
      </c>
      <c r="AR1711">
        <v>25000</v>
      </c>
      <c r="AS1711">
        <v>10000</v>
      </c>
      <c r="AT1711">
        <v>520000</v>
      </c>
      <c r="AU1711">
        <v>20000</v>
      </c>
      <c r="AV1711">
        <v>5000</v>
      </c>
      <c r="AW1711">
        <v>1060000</v>
      </c>
    </row>
    <row r="1712" spans="1:49" x14ac:dyDescent="0.35">
      <c r="A1712" s="2" t="s">
        <v>543</v>
      </c>
      <c r="B1712">
        <v>8</v>
      </c>
      <c r="C1712">
        <v>802</v>
      </c>
      <c r="D1712">
        <v>1</v>
      </c>
      <c r="E1712" t="s">
        <v>50</v>
      </c>
      <c r="F1712">
        <v>36</v>
      </c>
      <c r="G1712" t="s">
        <v>72</v>
      </c>
      <c r="I1712" t="s">
        <v>52</v>
      </c>
      <c r="J1712" t="s">
        <v>52</v>
      </c>
      <c r="K1712" t="s">
        <v>52</v>
      </c>
      <c r="L1712" t="s">
        <v>52</v>
      </c>
      <c r="M1712">
        <v>11</v>
      </c>
      <c r="N1712" t="s">
        <v>94</v>
      </c>
      <c r="O1712">
        <v>3</v>
      </c>
      <c r="P1712" s="6">
        <v>3</v>
      </c>
      <c r="Q1712" t="s">
        <v>56</v>
      </c>
      <c r="R1712">
        <v>13</v>
      </c>
      <c r="S1712" s="5">
        <f t="shared" si="26"/>
        <v>1</v>
      </c>
      <c r="T1712" t="s">
        <v>58</v>
      </c>
      <c r="U1712" t="s">
        <v>52</v>
      </c>
      <c r="V1712">
        <v>1</v>
      </c>
      <c r="W1712" t="s">
        <v>53</v>
      </c>
      <c r="Y1712" t="s">
        <v>59</v>
      </c>
      <c r="AB1712" t="s">
        <v>72</v>
      </c>
      <c r="AD1712" t="s">
        <v>52</v>
      </c>
      <c r="AE1712" t="s">
        <v>52</v>
      </c>
      <c r="AF1712" t="s">
        <v>52</v>
      </c>
      <c r="AG1712" t="s">
        <v>52</v>
      </c>
      <c r="AH1712">
        <v>6</v>
      </c>
      <c r="AI1712" t="s">
        <v>79</v>
      </c>
      <c r="AJ1712" t="s">
        <v>52</v>
      </c>
      <c r="AK1712" t="s">
        <v>90</v>
      </c>
      <c r="AM1712" t="s">
        <v>62</v>
      </c>
      <c r="AN1712" t="s">
        <v>52</v>
      </c>
      <c r="AP1712">
        <v>480000</v>
      </c>
      <c r="AQ1712">
        <v>130000</v>
      </c>
      <c r="AR1712">
        <v>20000</v>
      </c>
      <c r="AS1712">
        <v>10000</v>
      </c>
      <c r="AT1712">
        <v>520000</v>
      </c>
      <c r="AU1712">
        <v>15000</v>
      </c>
      <c r="AV1712">
        <v>3000</v>
      </c>
      <c r="AW1712">
        <v>1178000</v>
      </c>
    </row>
    <row r="1713" spans="1:49" x14ac:dyDescent="0.35">
      <c r="A1713" s="2" t="s">
        <v>543</v>
      </c>
      <c r="B1713">
        <v>8</v>
      </c>
      <c r="C1713">
        <v>802</v>
      </c>
      <c r="D1713">
        <v>1</v>
      </c>
      <c r="E1713" t="s">
        <v>50</v>
      </c>
      <c r="F1713">
        <v>36</v>
      </c>
      <c r="G1713" t="s">
        <v>72</v>
      </c>
      <c r="I1713" t="s">
        <v>52</v>
      </c>
      <c r="J1713" t="s">
        <v>52</v>
      </c>
      <c r="K1713" t="s">
        <v>52</v>
      </c>
      <c r="L1713" t="s">
        <v>52</v>
      </c>
      <c r="M1713">
        <v>11</v>
      </c>
      <c r="N1713" t="s">
        <v>94</v>
      </c>
      <c r="O1713">
        <v>3</v>
      </c>
      <c r="P1713" s="6">
        <v>4</v>
      </c>
      <c r="Q1713" t="s">
        <v>50</v>
      </c>
      <c r="R1713">
        <v>7</v>
      </c>
      <c r="S1713" s="5">
        <f t="shared" si="26"/>
        <v>1</v>
      </c>
      <c r="T1713" t="s">
        <v>58</v>
      </c>
      <c r="U1713" t="s">
        <v>52</v>
      </c>
      <c r="V1713">
        <v>1</v>
      </c>
      <c r="W1713" t="s">
        <v>53</v>
      </c>
      <c r="AB1713" t="s">
        <v>72</v>
      </c>
      <c r="AD1713" t="s">
        <v>73</v>
      </c>
      <c r="AE1713" t="s">
        <v>53</v>
      </c>
      <c r="AF1713" t="s">
        <v>53</v>
      </c>
      <c r="AG1713" t="s">
        <v>52</v>
      </c>
      <c r="AH1713">
        <v>1</v>
      </c>
      <c r="AI1713" t="s">
        <v>68</v>
      </c>
      <c r="AJ1713" t="s">
        <v>52</v>
      </c>
      <c r="AK1713" t="s">
        <v>74</v>
      </c>
      <c r="AM1713" t="s">
        <v>62</v>
      </c>
      <c r="AN1713" t="s">
        <v>53</v>
      </c>
      <c r="AP1713">
        <v>0</v>
      </c>
      <c r="AQ1713">
        <v>0</v>
      </c>
      <c r="AR1713">
        <v>4000</v>
      </c>
      <c r="AS1713">
        <v>3000</v>
      </c>
      <c r="AT1713">
        <v>260000</v>
      </c>
      <c r="AU1713">
        <v>0</v>
      </c>
      <c r="AV1713">
        <v>0</v>
      </c>
      <c r="AW1713">
        <v>267000</v>
      </c>
    </row>
    <row r="1714" spans="1:49" hidden="1" x14ac:dyDescent="0.35">
      <c r="A1714" s="2" t="s">
        <v>544</v>
      </c>
      <c r="B1714">
        <v>15</v>
      </c>
      <c r="C1714">
        <v>1501</v>
      </c>
      <c r="D1714">
        <v>2</v>
      </c>
      <c r="E1714" t="s">
        <v>50</v>
      </c>
      <c r="F1714">
        <v>43</v>
      </c>
      <c r="G1714" t="s">
        <v>72</v>
      </c>
      <c r="I1714" t="s">
        <v>73</v>
      </c>
      <c r="J1714" t="s">
        <v>52</v>
      </c>
      <c r="K1714" t="s">
        <v>52</v>
      </c>
      <c r="L1714" t="s">
        <v>52</v>
      </c>
      <c r="M1714">
        <v>7</v>
      </c>
      <c r="N1714" t="s">
        <v>86</v>
      </c>
      <c r="O1714">
        <v>3</v>
      </c>
      <c r="P1714" s="2">
        <v>1</v>
      </c>
      <c r="Q1714" t="s">
        <v>50</v>
      </c>
      <c r="R1714">
        <v>43</v>
      </c>
      <c r="S1714" s="5">
        <f t="shared" si="26"/>
        <v>0</v>
      </c>
      <c r="T1714" t="s">
        <v>54</v>
      </c>
      <c r="U1714" t="s">
        <v>53</v>
      </c>
      <c r="W1714" t="s">
        <v>53</v>
      </c>
      <c r="Y1714" t="s">
        <v>55</v>
      </c>
      <c r="Z1714" t="s">
        <v>52</v>
      </c>
      <c r="AA1714">
        <v>2</v>
      </c>
      <c r="AB1714" t="s">
        <v>72</v>
      </c>
      <c r="AD1714" t="s">
        <v>73</v>
      </c>
      <c r="AE1714" t="s">
        <v>52</v>
      </c>
      <c r="AF1714" t="s">
        <v>52</v>
      </c>
      <c r="AG1714" t="s">
        <v>52</v>
      </c>
      <c r="AH1714">
        <v>7</v>
      </c>
      <c r="AI1714" t="s">
        <v>86</v>
      </c>
      <c r="AJ1714" t="s">
        <v>53</v>
      </c>
    </row>
    <row r="1715" spans="1:49" hidden="1" x14ac:dyDescent="0.35">
      <c r="A1715" s="2" t="s">
        <v>544</v>
      </c>
      <c r="B1715">
        <v>15</v>
      </c>
      <c r="C1715">
        <v>1501</v>
      </c>
      <c r="D1715">
        <v>2</v>
      </c>
      <c r="E1715" t="s">
        <v>50</v>
      </c>
      <c r="F1715">
        <v>43</v>
      </c>
      <c r="G1715" t="s">
        <v>72</v>
      </c>
      <c r="I1715" t="s">
        <v>73</v>
      </c>
      <c r="J1715" t="s">
        <v>52</v>
      </c>
      <c r="K1715" t="s">
        <v>52</v>
      </c>
      <c r="L1715" t="s">
        <v>52</v>
      </c>
      <c r="M1715">
        <v>7</v>
      </c>
      <c r="N1715" t="s">
        <v>86</v>
      </c>
      <c r="O1715">
        <v>3</v>
      </c>
      <c r="P1715" s="2">
        <v>2</v>
      </c>
      <c r="Q1715" t="s">
        <v>56</v>
      </c>
      <c r="R1715">
        <v>43</v>
      </c>
      <c r="S1715" s="5">
        <f t="shared" si="26"/>
        <v>0</v>
      </c>
      <c r="T1715" t="s">
        <v>57</v>
      </c>
      <c r="U1715" t="s">
        <v>53</v>
      </c>
      <c r="W1715" t="s">
        <v>52</v>
      </c>
      <c r="X1715">
        <v>6</v>
      </c>
      <c r="Y1715" t="s">
        <v>55</v>
      </c>
      <c r="Z1715" t="s">
        <v>52</v>
      </c>
      <c r="AA1715">
        <v>1</v>
      </c>
      <c r="AB1715" t="s">
        <v>72</v>
      </c>
      <c r="AD1715" t="s">
        <v>73</v>
      </c>
      <c r="AE1715" t="s">
        <v>53</v>
      </c>
      <c r="AF1715" t="s">
        <v>53</v>
      </c>
      <c r="AG1715" t="s">
        <v>53</v>
      </c>
    </row>
    <row r="1716" spans="1:49" x14ac:dyDescent="0.35">
      <c r="A1716" s="2" t="s">
        <v>544</v>
      </c>
      <c r="B1716">
        <v>15</v>
      </c>
      <c r="C1716">
        <v>1501</v>
      </c>
      <c r="D1716">
        <v>2</v>
      </c>
      <c r="E1716" t="s">
        <v>50</v>
      </c>
      <c r="F1716">
        <v>43</v>
      </c>
      <c r="G1716" t="s">
        <v>72</v>
      </c>
      <c r="I1716" t="s">
        <v>73</v>
      </c>
      <c r="J1716" t="s">
        <v>52</v>
      </c>
      <c r="K1716" t="s">
        <v>52</v>
      </c>
      <c r="L1716" t="s">
        <v>52</v>
      </c>
      <c r="M1716">
        <v>7</v>
      </c>
      <c r="N1716" t="s">
        <v>86</v>
      </c>
      <c r="O1716">
        <v>3</v>
      </c>
      <c r="P1716" s="6">
        <v>3</v>
      </c>
      <c r="Q1716" t="s">
        <v>56</v>
      </c>
      <c r="R1716">
        <v>17</v>
      </c>
      <c r="S1716" s="5">
        <f t="shared" si="26"/>
        <v>1</v>
      </c>
      <c r="T1716" t="s">
        <v>58</v>
      </c>
      <c r="U1716" t="s">
        <v>52</v>
      </c>
      <c r="V1716">
        <v>1</v>
      </c>
      <c r="W1716" t="s">
        <v>52</v>
      </c>
      <c r="X1716">
        <v>2</v>
      </c>
      <c r="Y1716" t="s">
        <v>59</v>
      </c>
      <c r="AB1716" t="s">
        <v>72</v>
      </c>
      <c r="AD1716" t="s">
        <v>73</v>
      </c>
      <c r="AE1716" t="s">
        <v>52</v>
      </c>
      <c r="AF1716" t="s">
        <v>52</v>
      </c>
      <c r="AG1716" t="s">
        <v>52</v>
      </c>
      <c r="AH1716">
        <v>5</v>
      </c>
      <c r="AI1716" t="s">
        <v>78</v>
      </c>
      <c r="AJ1716" t="s">
        <v>53</v>
      </c>
      <c r="AO1716" t="s">
        <v>190</v>
      </c>
    </row>
    <row r="1717" spans="1:49" x14ac:dyDescent="0.35">
      <c r="A1717" s="2" t="s">
        <v>544</v>
      </c>
      <c r="B1717">
        <v>15</v>
      </c>
      <c r="C1717">
        <v>1501</v>
      </c>
      <c r="D1717">
        <v>2</v>
      </c>
      <c r="E1717" t="s">
        <v>50</v>
      </c>
      <c r="F1717">
        <v>43</v>
      </c>
      <c r="G1717" t="s">
        <v>72</v>
      </c>
      <c r="I1717" t="s">
        <v>73</v>
      </c>
      <c r="J1717" t="s">
        <v>52</v>
      </c>
      <c r="K1717" t="s">
        <v>52</v>
      </c>
      <c r="L1717" t="s">
        <v>52</v>
      </c>
      <c r="M1717">
        <v>7</v>
      </c>
      <c r="N1717" t="s">
        <v>86</v>
      </c>
      <c r="O1717">
        <v>3</v>
      </c>
      <c r="P1717" s="6">
        <v>4</v>
      </c>
      <c r="Q1717" t="s">
        <v>50</v>
      </c>
      <c r="R1717">
        <v>15</v>
      </c>
      <c r="S1717" s="5">
        <f t="shared" si="26"/>
        <v>1</v>
      </c>
      <c r="T1717" t="s">
        <v>58</v>
      </c>
      <c r="U1717" t="s">
        <v>52</v>
      </c>
      <c r="V1717">
        <v>1</v>
      </c>
      <c r="W1717" t="s">
        <v>52</v>
      </c>
      <c r="X1717">
        <v>2</v>
      </c>
      <c r="Y1717" t="s">
        <v>59</v>
      </c>
      <c r="AB1717" t="s">
        <v>72</v>
      </c>
      <c r="AD1717" t="s">
        <v>73</v>
      </c>
      <c r="AE1717" t="s">
        <v>52</v>
      </c>
      <c r="AF1717" t="s">
        <v>52</v>
      </c>
      <c r="AG1717" t="s">
        <v>52</v>
      </c>
      <c r="AH1717">
        <v>2</v>
      </c>
      <c r="AI1717" t="s">
        <v>97</v>
      </c>
      <c r="AJ1717" t="s">
        <v>53</v>
      </c>
      <c r="AO1717" t="s">
        <v>190</v>
      </c>
    </row>
    <row r="1718" spans="1:49" x14ac:dyDescent="0.35">
      <c r="A1718" s="2" t="s">
        <v>544</v>
      </c>
      <c r="B1718">
        <v>15</v>
      </c>
      <c r="C1718">
        <v>1501</v>
      </c>
      <c r="D1718">
        <v>2</v>
      </c>
      <c r="E1718" t="s">
        <v>50</v>
      </c>
      <c r="F1718">
        <v>43</v>
      </c>
      <c r="G1718" t="s">
        <v>72</v>
      </c>
      <c r="I1718" t="s">
        <v>73</v>
      </c>
      <c r="J1718" t="s">
        <v>52</v>
      </c>
      <c r="K1718" t="s">
        <v>52</v>
      </c>
      <c r="L1718" t="s">
        <v>52</v>
      </c>
      <c r="M1718">
        <v>7</v>
      </c>
      <c r="N1718" t="s">
        <v>86</v>
      </c>
      <c r="O1718">
        <v>3</v>
      </c>
      <c r="P1718" s="6">
        <v>5</v>
      </c>
      <c r="Q1718" t="s">
        <v>50</v>
      </c>
      <c r="R1718">
        <v>12</v>
      </c>
      <c r="S1718" s="5">
        <f t="shared" si="26"/>
        <v>1</v>
      </c>
      <c r="T1718" t="s">
        <v>58</v>
      </c>
      <c r="U1718" t="s">
        <v>52</v>
      </c>
      <c r="V1718">
        <v>1</v>
      </c>
      <c r="W1718" t="s">
        <v>52</v>
      </c>
      <c r="X1718">
        <v>2</v>
      </c>
      <c r="AB1718" t="s">
        <v>72</v>
      </c>
      <c r="AD1718" t="s">
        <v>73</v>
      </c>
      <c r="AE1718" t="s">
        <v>53</v>
      </c>
      <c r="AF1718" t="s">
        <v>53</v>
      </c>
      <c r="AG1718" t="s">
        <v>53</v>
      </c>
      <c r="AO1718" t="s">
        <v>190</v>
      </c>
    </row>
    <row r="1719" spans="1:49" hidden="1" x14ac:dyDescent="0.35">
      <c r="A1719" s="2" t="s">
        <v>544</v>
      </c>
      <c r="B1719">
        <v>15</v>
      </c>
      <c r="C1719">
        <v>1501</v>
      </c>
      <c r="D1719">
        <v>2</v>
      </c>
      <c r="E1719" t="s">
        <v>50</v>
      </c>
      <c r="F1719">
        <v>43</v>
      </c>
      <c r="G1719" t="s">
        <v>72</v>
      </c>
      <c r="I1719" t="s">
        <v>73</v>
      </c>
      <c r="J1719" t="s">
        <v>52</v>
      </c>
      <c r="K1719" t="s">
        <v>52</v>
      </c>
      <c r="L1719" t="s">
        <v>52</v>
      </c>
      <c r="M1719">
        <v>7</v>
      </c>
      <c r="N1719" t="s">
        <v>86</v>
      </c>
      <c r="O1719">
        <v>3</v>
      </c>
      <c r="P1719" s="2">
        <v>6</v>
      </c>
      <c r="Q1719" t="s">
        <v>56</v>
      </c>
      <c r="R1719">
        <v>86</v>
      </c>
      <c r="S1719" s="5">
        <f t="shared" si="26"/>
        <v>0</v>
      </c>
      <c r="T1719" t="s">
        <v>91</v>
      </c>
      <c r="U1719" t="s">
        <v>53</v>
      </c>
      <c r="W1719" t="s">
        <v>53</v>
      </c>
      <c r="Y1719" t="s">
        <v>92</v>
      </c>
      <c r="AB1719" t="s">
        <v>72</v>
      </c>
      <c r="AD1719" t="s">
        <v>73</v>
      </c>
      <c r="AE1719" t="s">
        <v>53</v>
      </c>
      <c r="AF1719" t="s">
        <v>53</v>
      </c>
      <c r="AG1719" t="s">
        <v>53</v>
      </c>
    </row>
    <row r="1720" spans="1:49" hidden="1" x14ac:dyDescent="0.35">
      <c r="A1720" s="2" t="s">
        <v>545</v>
      </c>
      <c r="B1720">
        <v>17</v>
      </c>
      <c r="C1720">
        <v>1711</v>
      </c>
      <c r="D1720">
        <v>2</v>
      </c>
      <c r="E1720" t="s">
        <v>50</v>
      </c>
      <c r="F1720">
        <v>34</v>
      </c>
      <c r="G1720" t="s">
        <v>72</v>
      </c>
      <c r="I1720" t="s">
        <v>73</v>
      </c>
      <c r="J1720" t="s">
        <v>52</v>
      </c>
      <c r="K1720" t="s">
        <v>52</v>
      </c>
      <c r="L1720" t="s">
        <v>52</v>
      </c>
      <c r="M1720">
        <v>6</v>
      </c>
      <c r="N1720" t="s">
        <v>79</v>
      </c>
      <c r="O1720">
        <v>2</v>
      </c>
      <c r="P1720" s="2">
        <v>1</v>
      </c>
      <c r="Q1720" t="s">
        <v>50</v>
      </c>
      <c r="R1720">
        <v>34</v>
      </c>
      <c r="S1720" s="5">
        <f t="shared" si="26"/>
        <v>0</v>
      </c>
      <c r="T1720" t="s">
        <v>54</v>
      </c>
      <c r="U1720" t="s">
        <v>53</v>
      </c>
      <c r="W1720" t="s">
        <v>53</v>
      </c>
      <c r="Y1720" t="s">
        <v>55</v>
      </c>
      <c r="Z1720" t="s">
        <v>52</v>
      </c>
      <c r="AA1720">
        <v>2</v>
      </c>
      <c r="AB1720" t="s">
        <v>72</v>
      </c>
      <c r="AD1720" t="s">
        <v>73</v>
      </c>
      <c r="AE1720" t="s">
        <v>52</v>
      </c>
      <c r="AF1720" t="s">
        <v>52</v>
      </c>
      <c r="AG1720" t="s">
        <v>52</v>
      </c>
      <c r="AH1720">
        <v>6</v>
      </c>
      <c r="AI1720" t="s">
        <v>79</v>
      </c>
      <c r="AJ1720" t="s">
        <v>53</v>
      </c>
    </row>
    <row r="1721" spans="1:49" hidden="1" x14ac:dyDescent="0.35">
      <c r="A1721" s="2" t="s">
        <v>545</v>
      </c>
      <c r="B1721">
        <v>17</v>
      </c>
      <c r="C1721">
        <v>1711</v>
      </c>
      <c r="D1721">
        <v>2</v>
      </c>
      <c r="E1721" t="s">
        <v>50</v>
      </c>
      <c r="F1721">
        <v>34</v>
      </c>
      <c r="G1721" t="s">
        <v>72</v>
      </c>
      <c r="I1721" t="s">
        <v>73</v>
      </c>
      <c r="J1721" t="s">
        <v>52</v>
      </c>
      <c r="K1721" t="s">
        <v>52</v>
      </c>
      <c r="L1721" t="s">
        <v>52</v>
      </c>
      <c r="M1721">
        <v>6</v>
      </c>
      <c r="N1721" t="s">
        <v>79</v>
      </c>
      <c r="O1721">
        <v>2</v>
      </c>
      <c r="P1721" s="2">
        <v>2</v>
      </c>
      <c r="Q1721" t="s">
        <v>56</v>
      </c>
      <c r="R1721">
        <v>31</v>
      </c>
      <c r="S1721" s="5">
        <f t="shared" si="26"/>
        <v>0</v>
      </c>
      <c r="T1721" t="s">
        <v>57</v>
      </c>
      <c r="U1721" t="s">
        <v>53</v>
      </c>
      <c r="W1721" t="s">
        <v>53</v>
      </c>
      <c r="Y1721" t="s">
        <v>55</v>
      </c>
      <c r="Z1721" t="s">
        <v>52</v>
      </c>
      <c r="AA1721">
        <v>1</v>
      </c>
      <c r="AB1721" t="s">
        <v>72</v>
      </c>
      <c r="AD1721" t="s">
        <v>73</v>
      </c>
      <c r="AE1721" t="s">
        <v>53</v>
      </c>
      <c r="AF1721" t="s">
        <v>53</v>
      </c>
      <c r="AG1721" t="s">
        <v>52</v>
      </c>
      <c r="AH1721">
        <v>2</v>
      </c>
      <c r="AI1721" t="s">
        <v>97</v>
      </c>
      <c r="AJ1721" t="s">
        <v>53</v>
      </c>
    </row>
    <row r="1722" spans="1:49" x14ac:dyDescent="0.35">
      <c r="A1722" s="2" t="s">
        <v>545</v>
      </c>
      <c r="B1722">
        <v>17</v>
      </c>
      <c r="C1722">
        <v>1711</v>
      </c>
      <c r="D1722">
        <v>2</v>
      </c>
      <c r="E1722" t="s">
        <v>50</v>
      </c>
      <c r="F1722">
        <v>34</v>
      </c>
      <c r="G1722" t="s">
        <v>72</v>
      </c>
      <c r="I1722" t="s">
        <v>73</v>
      </c>
      <c r="J1722" t="s">
        <v>52</v>
      </c>
      <c r="K1722" t="s">
        <v>52</v>
      </c>
      <c r="L1722" t="s">
        <v>52</v>
      </c>
      <c r="M1722">
        <v>6</v>
      </c>
      <c r="N1722" t="s">
        <v>79</v>
      </c>
      <c r="O1722">
        <v>2</v>
      </c>
      <c r="P1722" s="6">
        <v>3</v>
      </c>
      <c r="Q1722" t="s">
        <v>56</v>
      </c>
      <c r="R1722">
        <v>6</v>
      </c>
      <c r="S1722" s="5">
        <f t="shared" si="26"/>
        <v>1</v>
      </c>
      <c r="T1722" t="s">
        <v>58</v>
      </c>
      <c r="U1722" t="s">
        <v>52</v>
      </c>
      <c r="V1722">
        <v>1</v>
      </c>
      <c r="W1722" t="s">
        <v>52</v>
      </c>
      <c r="X1722">
        <v>2</v>
      </c>
      <c r="AB1722" t="s">
        <v>72</v>
      </c>
      <c r="AD1722" t="s">
        <v>73</v>
      </c>
      <c r="AE1722" t="s">
        <v>53</v>
      </c>
      <c r="AF1722" t="s">
        <v>53</v>
      </c>
      <c r="AG1722" t="s">
        <v>53</v>
      </c>
      <c r="AO1722" t="s">
        <v>70</v>
      </c>
    </row>
    <row r="1723" spans="1:49" hidden="1" x14ac:dyDescent="0.35">
      <c r="A1723" s="2" t="s">
        <v>545</v>
      </c>
      <c r="B1723">
        <v>17</v>
      </c>
      <c r="C1723">
        <v>1711</v>
      </c>
      <c r="D1723">
        <v>2</v>
      </c>
      <c r="E1723" t="s">
        <v>50</v>
      </c>
      <c r="F1723">
        <v>34</v>
      </c>
      <c r="G1723" t="s">
        <v>72</v>
      </c>
      <c r="I1723" t="s">
        <v>73</v>
      </c>
      <c r="J1723" t="s">
        <v>52</v>
      </c>
      <c r="K1723" t="s">
        <v>52</v>
      </c>
      <c r="L1723" t="s">
        <v>52</v>
      </c>
      <c r="M1723">
        <v>6</v>
      </c>
      <c r="N1723" t="s">
        <v>79</v>
      </c>
      <c r="O1723">
        <v>2</v>
      </c>
      <c r="P1723" s="2">
        <v>4</v>
      </c>
      <c r="Q1723" t="s">
        <v>50</v>
      </c>
      <c r="R1723">
        <v>3</v>
      </c>
      <c r="S1723" s="5">
        <f t="shared" si="26"/>
        <v>0</v>
      </c>
      <c r="T1723" t="s">
        <v>58</v>
      </c>
      <c r="U1723" t="s">
        <v>52</v>
      </c>
      <c r="V1723">
        <v>1</v>
      </c>
      <c r="W1723" t="s">
        <v>52</v>
      </c>
      <c r="X1723">
        <v>2</v>
      </c>
      <c r="AB1723" t="s">
        <v>72</v>
      </c>
      <c r="AD1723" t="s">
        <v>73</v>
      </c>
      <c r="AE1723" t="s">
        <v>53</v>
      </c>
      <c r="AF1723" t="s">
        <v>53</v>
      </c>
      <c r="AG1723" t="s">
        <v>53</v>
      </c>
      <c r="AO1723" t="s">
        <v>70</v>
      </c>
    </row>
    <row r="1724" spans="1:49" hidden="1" x14ac:dyDescent="0.35">
      <c r="A1724" s="2" t="s">
        <v>546</v>
      </c>
      <c r="B1724">
        <v>22</v>
      </c>
      <c r="C1724">
        <v>2205</v>
      </c>
      <c r="D1724">
        <v>2</v>
      </c>
      <c r="E1724" t="s">
        <v>56</v>
      </c>
      <c r="F1724">
        <v>25</v>
      </c>
      <c r="G1724" t="s">
        <v>72</v>
      </c>
      <c r="I1724" t="s">
        <v>73</v>
      </c>
      <c r="J1724" t="s">
        <v>52</v>
      </c>
      <c r="K1724" t="s">
        <v>52</v>
      </c>
      <c r="L1724" t="s">
        <v>52</v>
      </c>
      <c r="M1724">
        <v>9</v>
      </c>
      <c r="N1724" t="s">
        <v>60</v>
      </c>
      <c r="O1724">
        <v>2</v>
      </c>
      <c r="P1724" s="2">
        <v>1</v>
      </c>
      <c r="Q1724" t="s">
        <v>56</v>
      </c>
      <c r="R1724">
        <v>25</v>
      </c>
      <c r="S1724" s="5">
        <f t="shared" si="26"/>
        <v>0</v>
      </c>
      <c r="T1724" t="s">
        <v>54</v>
      </c>
      <c r="U1724" t="s">
        <v>53</v>
      </c>
      <c r="W1724" t="s">
        <v>53</v>
      </c>
      <c r="Y1724" t="s">
        <v>55</v>
      </c>
      <c r="Z1724" t="s">
        <v>53</v>
      </c>
      <c r="AB1724" t="s">
        <v>72</v>
      </c>
      <c r="AD1724" t="s">
        <v>73</v>
      </c>
      <c r="AE1724" t="s">
        <v>52</v>
      </c>
      <c r="AF1724" t="s">
        <v>52</v>
      </c>
      <c r="AG1724" t="s">
        <v>52</v>
      </c>
      <c r="AH1724">
        <v>9</v>
      </c>
      <c r="AI1724" t="s">
        <v>60</v>
      </c>
      <c r="AJ1724" t="s">
        <v>53</v>
      </c>
    </row>
    <row r="1725" spans="1:49" x14ac:dyDescent="0.35">
      <c r="A1725" s="2" t="s">
        <v>546</v>
      </c>
      <c r="B1725">
        <v>22</v>
      </c>
      <c r="C1725">
        <v>2205</v>
      </c>
      <c r="D1725">
        <v>2</v>
      </c>
      <c r="E1725" t="s">
        <v>56</v>
      </c>
      <c r="F1725">
        <v>25</v>
      </c>
      <c r="G1725" t="s">
        <v>72</v>
      </c>
      <c r="I1725" t="s">
        <v>73</v>
      </c>
      <c r="J1725" t="s">
        <v>52</v>
      </c>
      <c r="K1725" t="s">
        <v>52</v>
      </c>
      <c r="L1725" t="s">
        <v>52</v>
      </c>
      <c r="M1725">
        <v>9</v>
      </c>
      <c r="N1725" t="s">
        <v>60</v>
      </c>
      <c r="O1725">
        <v>2</v>
      </c>
      <c r="P1725" s="6">
        <v>2</v>
      </c>
      <c r="Q1725" t="s">
        <v>50</v>
      </c>
      <c r="R1725">
        <v>7</v>
      </c>
      <c r="S1725" s="5">
        <f t="shared" si="26"/>
        <v>1</v>
      </c>
      <c r="T1725" t="s">
        <v>58</v>
      </c>
      <c r="U1725" t="s">
        <v>53</v>
      </c>
      <c r="W1725" t="s">
        <v>52</v>
      </c>
      <c r="X1725">
        <v>1</v>
      </c>
      <c r="AB1725" t="s">
        <v>72</v>
      </c>
      <c r="AD1725" t="s">
        <v>73</v>
      </c>
      <c r="AE1725" t="s">
        <v>53</v>
      </c>
      <c r="AF1725" t="s">
        <v>53</v>
      </c>
      <c r="AG1725" t="s">
        <v>52</v>
      </c>
      <c r="AH1725">
        <v>3</v>
      </c>
      <c r="AI1725" t="s">
        <v>97</v>
      </c>
      <c r="AJ1725" t="s">
        <v>52</v>
      </c>
      <c r="AK1725" t="s">
        <v>98</v>
      </c>
      <c r="AM1725" t="s">
        <v>62</v>
      </c>
      <c r="AN1725" t="s">
        <v>53</v>
      </c>
      <c r="AP1725">
        <v>0</v>
      </c>
      <c r="AQ1725">
        <v>45000</v>
      </c>
      <c r="AR1725">
        <v>10000</v>
      </c>
      <c r="AS1725">
        <v>10000</v>
      </c>
      <c r="AT1725">
        <v>0</v>
      </c>
      <c r="AU1725">
        <v>105000</v>
      </c>
      <c r="AV1725">
        <v>5000</v>
      </c>
      <c r="AW1725">
        <v>175000</v>
      </c>
    </row>
    <row r="1726" spans="1:49" hidden="1" x14ac:dyDescent="0.35">
      <c r="A1726" s="2" t="s">
        <v>546</v>
      </c>
      <c r="B1726">
        <v>22</v>
      </c>
      <c r="C1726">
        <v>2205</v>
      </c>
      <c r="D1726">
        <v>2</v>
      </c>
      <c r="E1726" t="s">
        <v>56</v>
      </c>
      <c r="F1726">
        <v>25</v>
      </c>
      <c r="G1726" t="s">
        <v>72</v>
      </c>
      <c r="I1726" t="s">
        <v>73</v>
      </c>
      <c r="J1726" t="s">
        <v>52</v>
      </c>
      <c r="K1726" t="s">
        <v>52</v>
      </c>
      <c r="L1726" t="s">
        <v>52</v>
      </c>
      <c r="M1726">
        <v>9</v>
      </c>
      <c r="N1726" t="s">
        <v>60</v>
      </c>
      <c r="O1726">
        <v>2</v>
      </c>
      <c r="P1726" s="2">
        <v>3</v>
      </c>
      <c r="Q1726" t="s">
        <v>56</v>
      </c>
      <c r="R1726">
        <v>2</v>
      </c>
      <c r="S1726" s="5">
        <f t="shared" si="26"/>
        <v>0</v>
      </c>
      <c r="T1726" t="s">
        <v>58</v>
      </c>
      <c r="U1726" t="s">
        <v>53</v>
      </c>
      <c r="W1726" t="s">
        <v>52</v>
      </c>
      <c r="X1726">
        <v>1</v>
      </c>
      <c r="AB1726" t="s">
        <v>72</v>
      </c>
    </row>
    <row r="1727" spans="1:49" hidden="1" x14ac:dyDescent="0.35">
      <c r="A1727" s="2" t="s">
        <v>547</v>
      </c>
      <c r="B1727">
        <v>3</v>
      </c>
      <c r="C1727">
        <v>313</v>
      </c>
      <c r="D1727">
        <v>2</v>
      </c>
      <c r="E1727" t="s">
        <v>50</v>
      </c>
      <c r="F1727">
        <v>54</v>
      </c>
      <c r="G1727" t="s">
        <v>72</v>
      </c>
      <c r="I1727" t="s">
        <v>73</v>
      </c>
      <c r="J1727" t="s">
        <v>52</v>
      </c>
      <c r="K1727" t="s">
        <v>52</v>
      </c>
      <c r="L1727" t="s">
        <v>52</v>
      </c>
      <c r="M1727">
        <v>5</v>
      </c>
      <c r="N1727" t="s">
        <v>83</v>
      </c>
      <c r="P1727" s="2">
        <v>1</v>
      </c>
      <c r="Q1727" t="s">
        <v>50</v>
      </c>
      <c r="R1727">
        <v>54</v>
      </c>
      <c r="S1727" s="5">
        <f t="shared" si="26"/>
        <v>0</v>
      </c>
      <c r="T1727" t="s">
        <v>54</v>
      </c>
      <c r="U1727" t="s">
        <v>53</v>
      </c>
      <c r="W1727" t="s">
        <v>53</v>
      </c>
      <c r="Y1727" t="s">
        <v>55</v>
      </c>
      <c r="Z1727" t="s">
        <v>52</v>
      </c>
      <c r="AA1727">
        <v>2</v>
      </c>
      <c r="AB1727" t="s">
        <v>72</v>
      </c>
      <c r="AD1727" t="s">
        <v>73</v>
      </c>
      <c r="AE1727" t="s">
        <v>52</v>
      </c>
      <c r="AF1727" t="s">
        <v>52</v>
      </c>
      <c r="AG1727" t="s">
        <v>52</v>
      </c>
      <c r="AH1727">
        <v>5</v>
      </c>
      <c r="AI1727" t="s">
        <v>83</v>
      </c>
      <c r="AJ1727" t="s">
        <v>53</v>
      </c>
    </row>
    <row r="1728" spans="1:49" hidden="1" x14ac:dyDescent="0.35">
      <c r="A1728" s="2" t="s">
        <v>547</v>
      </c>
      <c r="B1728">
        <v>3</v>
      </c>
      <c r="C1728">
        <v>313</v>
      </c>
      <c r="D1728">
        <v>2</v>
      </c>
      <c r="E1728" t="s">
        <v>50</v>
      </c>
      <c r="F1728">
        <v>54</v>
      </c>
      <c r="G1728" t="s">
        <v>72</v>
      </c>
      <c r="I1728" t="s">
        <v>73</v>
      </c>
      <c r="J1728" t="s">
        <v>52</v>
      </c>
      <c r="K1728" t="s">
        <v>52</v>
      </c>
      <c r="L1728" t="s">
        <v>52</v>
      </c>
      <c r="M1728">
        <v>5</v>
      </c>
      <c r="N1728" t="s">
        <v>83</v>
      </c>
      <c r="P1728" s="2">
        <v>2</v>
      </c>
      <c r="Q1728" t="s">
        <v>56</v>
      </c>
      <c r="R1728">
        <v>49</v>
      </c>
      <c r="S1728" s="5">
        <f t="shared" si="26"/>
        <v>0</v>
      </c>
      <c r="T1728" t="s">
        <v>57</v>
      </c>
      <c r="U1728" t="s">
        <v>53</v>
      </c>
      <c r="W1728" t="s">
        <v>53</v>
      </c>
      <c r="Y1728" t="s">
        <v>55</v>
      </c>
      <c r="Z1728" t="s">
        <v>52</v>
      </c>
      <c r="AA1728">
        <v>1</v>
      </c>
      <c r="AB1728" t="s">
        <v>72</v>
      </c>
      <c r="AD1728" t="s">
        <v>73</v>
      </c>
      <c r="AE1728" t="s">
        <v>52</v>
      </c>
      <c r="AF1728" t="s">
        <v>52</v>
      </c>
      <c r="AG1728" t="s">
        <v>52</v>
      </c>
      <c r="AH1728">
        <v>5</v>
      </c>
      <c r="AI1728" t="s">
        <v>83</v>
      </c>
      <c r="AJ1728" t="s">
        <v>53</v>
      </c>
    </row>
    <row r="1729" spans="1:49" hidden="1" x14ac:dyDescent="0.35">
      <c r="A1729" s="2" t="s">
        <v>548</v>
      </c>
      <c r="B1729">
        <v>4</v>
      </c>
      <c r="C1729">
        <v>407</v>
      </c>
      <c r="D1729">
        <v>2</v>
      </c>
      <c r="E1729" t="s">
        <v>50</v>
      </c>
      <c r="F1729">
        <v>35</v>
      </c>
      <c r="G1729" t="s">
        <v>72</v>
      </c>
      <c r="I1729" t="s">
        <v>73</v>
      </c>
      <c r="J1729" t="s">
        <v>52</v>
      </c>
      <c r="K1729" t="s">
        <v>52</v>
      </c>
      <c r="L1729" t="s">
        <v>52</v>
      </c>
      <c r="M1729">
        <v>6</v>
      </c>
      <c r="N1729" t="s">
        <v>79</v>
      </c>
      <c r="O1729">
        <v>2</v>
      </c>
      <c r="P1729" s="2">
        <v>1</v>
      </c>
      <c r="Q1729" t="s">
        <v>50</v>
      </c>
      <c r="R1729">
        <v>35</v>
      </c>
      <c r="S1729" s="5">
        <f t="shared" si="26"/>
        <v>0</v>
      </c>
      <c r="T1729" t="s">
        <v>54</v>
      </c>
      <c r="U1729" t="s">
        <v>53</v>
      </c>
      <c r="W1729" t="s">
        <v>53</v>
      </c>
      <c r="Y1729" t="s">
        <v>55</v>
      </c>
      <c r="Z1729" t="s">
        <v>52</v>
      </c>
      <c r="AA1729">
        <v>2</v>
      </c>
      <c r="AB1729" t="s">
        <v>72</v>
      </c>
      <c r="AD1729" t="s">
        <v>73</v>
      </c>
      <c r="AE1729" t="s">
        <v>52</v>
      </c>
      <c r="AF1729" t="s">
        <v>52</v>
      </c>
      <c r="AG1729" t="s">
        <v>52</v>
      </c>
      <c r="AH1729">
        <v>6</v>
      </c>
      <c r="AI1729" t="s">
        <v>79</v>
      </c>
      <c r="AJ1729" t="s">
        <v>53</v>
      </c>
    </row>
    <row r="1730" spans="1:49" hidden="1" x14ac:dyDescent="0.35">
      <c r="A1730" s="2" t="s">
        <v>548</v>
      </c>
      <c r="B1730">
        <v>4</v>
      </c>
      <c r="C1730">
        <v>407</v>
      </c>
      <c r="D1730">
        <v>2</v>
      </c>
      <c r="E1730" t="s">
        <v>50</v>
      </c>
      <c r="F1730">
        <v>35</v>
      </c>
      <c r="G1730" t="s">
        <v>72</v>
      </c>
      <c r="I1730" t="s">
        <v>73</v>
      </c>
      <c r="J1730" t="s">
        <v>52</v>
      </c>
      <c r="K1730" t="s">
        <v>52</v>
      </c>
      <c r="L1730" t="s">
        <v>52</v>
      </c>
      <c r="M1730">
        <v>6</v>
      </c>
      <c r="N1730" t="s">
        <v>79</v>
      </c>
      <c r="O1730">
        <v>2</v>
      </c>
      <c r="P1730" s="2">
        <v>2</v>
      </c>
      <c r="Q1730" t="s">
        <v>56</v>
      </c>
      <c r="R1730">
        <v>33</v>
      </c>
      <c r="S1730" s="5">
        <f t="shared" si="26"/>
        <v>0</v>
      </c>
      <c r="T1730" t="s">
        <v>57</v>
      </c>
      <c r="U1730" t="s">
        <v>53</v>
      </c>
      <c r="W1730" t="s">
        <v>53</v>
      </c>
      <c r="Y1730" t="s">
        <v>55</v>
      </c>
      <c r="Z1730" t="s">
        <v>52</v>
      </c>
      <c r="AA1730">
        <v>1</v>
      </c>
      <c r="AB1730" t="s">
        <v>72</v>
      </c>
      <c r="AD1730" t="s">
        <v>73</v>
      </c>
      <c r="AE1730" t="s">
        <v>52</v>
      </c>
      <c r="AF1730" t="s">
        <v>52</v>
      </c>
      <c r="AG1730" t="s">
        <v>52</v>
      </c>
      <c r="AH1730">
        <v>5</v>
      </c>
      <c r="AI1730" t="s">
        <v>78</v>
      </c>
      <c r="AJ1730" t="s">
        <v>53</v>
      </c>
    </row>
    <row r="1731" spans="1:49" x14ac:dyDescent="0.35">
      <c r="A1731" s="2" t="s">
        <v>548</v>
      </c>
      <c r="B1731">
        <v>4</v>
      </c>
      <c r="C1731">
        <v>407</v>
      </c>
      <c r="D1731">
        <v>2</v>
      </c>
      <c r="E1731" t="s">
        <v>50</v>
      </c>
      <c r="F1731">
        <v>35</v>
      </c>
      <c r="G1731" t="s">
        <v>72</v>
      </c>
      <c r="I1731" t="s">
        <v>73</v>
      </c>
      <c r="J1731" t="s">
        <v>52</v>
      </c>
      <c r="K1731" t="s">
        <v>52</v>
      </c>
      <c r="L1731" t="s">
        <v>52</v>
      </c>
      <c r="M1731">
        <v>6</v>
      </c>
      <c r="N1731" t="s">
        <v>79</v>
      </c>
      <c r="O1731">
        <v>2</v>
      </c>
      <c r="P1731" s="6">
        <v>3</v>
      </c>
      <c r="Q1731" t="s">
        <v>50</v>
      </c>
      <c r="R1731">
        <v>13</v>
      </c>
      <c r="S1731" s="5">
        <f t="shared" ref="S1731:S1794" si="27">IF(AND(R1731&gt;=6, R1731&lt;=17, T1731="Child"),1,0)</f>
        <v>1</v>
      </c>
      <c r="T1731" t="s">
        <v>58</v>
      </c>
      <c r="U1731" t="s">
        <v>52</v>
      </c>
      <c r="V1731">
        <v>1</v>
      </c>
      <c r="W1731" t="s">
        <v>52</v>
      </c>
      <c r="X1731">
        <v>2</v>
      </c>
      <c r="Y1731" t="s">
        <v>59</v>
      </c>
      <c r="AB1731" t="s">
        <v>72</v>
      </c>
      <c r="AD1731" t="s">
        <v>73</v>
      </c>
      <c r="AE1731" t="s">
        <v>52</v>
      </c>
      <c r="AF1731" t="s">
        <v>52</v>
      </c>
      <c r="AG1731" t="s">
        <v>52</v>
      </c>
      <c r="AH1731">
        <v>6</v>
      </c>
      <c r="AI1731" t="s">
        <v>79</v>
      </c>
      <c r="AJ1731" t="s">
        <v>52</v>
      </c>
      <c r="AK1731" t="s">
        <v>90</v>
      </c>
      <c r="AM1731" t="s">
        <v>62</v>
      </c>
      <c r="AN1731" t="s">
        <v>52</v>
      </c>
      <c r="AP1731">
        <v>210000</v>
      </c>
      <c r="AQ1731">
        <v>0</v>
      </c>
      <c r="AR1731">
        <v>50000</v>
      </c>
      <c r="AS1731">
        <v>48000</v>
      </c>
      <c r="AT1731">
        <v>0</v>
      </c>
      <c r="AU1731">
        <v>0</v>
      </c>
      <c r="AV1731">
        <v>2000</v>
      </c>
      <c r="AW1731">
        <v>310000</v>
      </c>
    </row>
    <row r="1732" spans="1:49" x14ac:dyDescent="0.35">
      <c r="A1732" s="2" t="s">
        <v>548</v>
      </c>
      <c r="B1732">
        <v>4</v>
      </c>
      <c r="C1732">
        <v>407</v>
      </c>
      <c r="D1732">
        <v>2</v>
      </c>
      <c r="E1732" t="s">
        <v>50</v>
      </c>
      <c r="F1732">
        <v>35</v>
      </c>
      <c r="G1732" t="s">
        <v>72</v>
      </c>
      <c r="I1732" t="s">
        <v>73</v>
      </c>
      <c r="J1732" t="s">
        <v>52</v>
      </c>
      <c r="K1732" t="s">
        <v>52</v>
      </c>
      <c r="L1732" t="s">
        <v>52</v>
      </c>
      <c r="M1732">
        <v>6</v>
      </c>
      <c r="N1732" t="s">
        <v>79</v>
      </c>
      <c r="O1732">
        <v>2</v>
      </c>
      <c r="P1732" s="6">
        <v>4</v>
      </c>
      <c r="Q1732" t="s">
        <v>56</v>
      </c>
      <c r="R1732">
        <v>7</v>
      </c>
      <c r="S1732" s="5">
        <f t="shared" si="27"/>
        <v>1</v>
      </c>
      <c r="T1732" t="s">
        <v>58</v>
      </c>
      <c r="U1732" t="s">
        <v>52</v>
      </c>
      <c r="V1732">
        <v>1</v>
      </c>
      <c r="W1732" t="s">
        <v>52</v>
      </c>
      <c r="X1732">
        <v>2</v>
      </c>
      <c r="AB1732" t="s">
        <v>72</v>
      </c>
      <c r="AD1732" t="s">
        <v>73</v>
      </c>
      <c r="AE1732" t="s">
        <v>53</v>
      </c>
      <c r="AF1732" t="s">
        <v>53</v>
      </c>
      <c r="AG1732" t="s">
        <v>52</v>
      </c>
      <c r="AH1732">
        <v>1</v>
      </c>
      <c r="AI1732" t="s">
        <v>68</v>
      </c>
      <c r="AJ1732" t="s">
        <v>52</v>
      </c>
      <c r="AK1732" t="s">
        <v>74</v>
      </c>
      <c r="AM1732" t="s">
        <v>62</v>
      </c>
      <c r="AN1732" t="s">
        <v>53</v>
      </c>
      <c r="AP1732">
        <v>0</v>
      </c>
      <c r="AQ1732">
        <v>0</v>
      </c>
      <c r="AR1732">
        <v>30000</v>
      </c>
      <c r="AS1732">
        <v>25000</v>
      </c>
      <c r="AT1732">
        <v>0</v>
      </c>
      <c r="AU1732">
        <v>0</v>
      </c>
      <c r="AV1732">
        <v>2000</v>
      </c>
      <c r="AW1732">
        <v>57000</v>
      </c>
    </row>
    <row r="1733" spans="1:49" hidden="1" x14ac:dyDescent="0.35">
      <c r="A1733" s="2" t="s">
        <v>549</v>
      </c>
      <c r="B1733">
        <v>6</v>
      </c>
      <c r="C1733">
        <v>601</v>
      </c>
      <c r="D1733">
        <v>2</v>
      </c>
      <c r="E1733" t="s">
        <v>50</v>
      </c>
      <c r="F1733">
        <v>48</v>
      </c>
      <c r="G1733" t="s">
        <v>72</v>
      </c>
      <c r="I1733" t="s">
        <v>73</v>
      </c>
      <c r="J1733" t="s">
        <v>52</v>
      </c>
      <c r="K1733" t="s">
        <v>52</v>
      </c>
      <c r="L1733" t="s">
        <v>52</v>
      </c>
      <c r="M1733">
        <v>9</v>
      </c>
      <c r="N1733" t="s">
        <v>100</v>
      </c>
      <c r="P1733" s="2">
        <v>1</v>
      </c>
      <c r="Q1733" t="s">
        <v>50</v>
      </c>
      <c r="R1733">
        <v>48</v>
      </c>
      <c r="S1733" s="5">
        <f t="shared" si="27"/>
        <v>0</v>
      </c>
      <c r="T1733" t="s">
        <v>54</v>
      </c>
      <c r="U1733" t="s">
        <v>53</v>
      </c>
      <c r="W1733" t="s">
        <v>53</v>
      </c>
      <c r="Y1733" t="s">
        <v>55</v>
      </c>
      <c r="Z1733" t="s">
        <v>52</v>
      </c>
      <c r="AA1733">
        <v>2</v>
      </c>
      <c r="AB1733" t="s">
        <v>72</v>
      </c>
      <c r="AD1733" t="s">
        <v>73</v>
      </c>
      <c r="AE1733" t="s">
        <v>52</v>
      </c>
      <c r="AF1733" t="s">
        <v>52</v>
      </c>
      <c r="AG1733" t="s">
        <v>52</v>
      </c>
      <c r="AH1733">
        <v>9</v>
      </c>
      <c r="AI1733" t="s">
        <v>100</v>
      </c>
      <c r="AJ1733" t="s">
        <v>53</v>
      </c>
    </row>
    <row r="1734" spans="1:49" hidden="1" x14ac:dyDescent="0.35">
      <c r="A1734" s="2" t="s">
        <v>549</v>
      </c>
      <c r="B1734">
        <v>6</v>
      </c>
      <c r="C1734">
        <v>601</v>
      </c>
      <c r="D1734">
        <v>2</v>
      </c>
      <c r="E1734" t="s">
        <v>50</v>
      </c>
      <c r="F1734">
        <v>48</v>
      </c>
      <c r="G1734" t="s">
        <v>72</v>
      </c>
      <c r="I1734" t="s">
        <v>73</v>
      </c>
      <c r="J1734" t="s">
        <v>52</v>
      </c>
      <c r="K1734" t="s">
        <v>52</v>
      </c>
      <c r="L1734" t="s">
        <v>52</v>
      </c>
      <c r="M1734">
        <v>9</v>
      </c>
      <c r="N1734" t="s">
        <v>100</v>
      </c>
      <c r="P1734" s="2">
        <v>2</v>
      </c>
      <c r="Q1734" t="s">
        <v>56</v>
      </c>
      <c r="R1734">
        <v>53</v>
      </c>
      <c r="S1734" s="5">
        <f t="shared" si="27"/>
        <v>0</v>
      </c>
      <c r="T1734" t="s">
        <v>57</v>
      </c>
      <c r="U1734" t="s">
        <v>53</v>
      </c>
      <c r="W1734" t="s">
        <v>53</v>
      </c>
      <c r="Y1734" t="s">
        <v>55</v>
      </c>
      <c r="Z1734" t="s">
        <v>52</v>
      </c>
      <c r="AA1734">
        <v>1</v>
      </c>
      <c r="AB1734" t="s">
        <v>72</v>
      </c>
      <c r="AD1734" t="s">
        <v>73</v>
      </c>
      <c r="AE1734" t="s">
        <v>52</v>
      </c>
      <c r="AF1734" t="s">
        <v>52</v>
      </c>
      <c r="AG1734" t="s">
        <v>52</v>
      </c>
      <c r="AH1734">
        <v>6</v>
      </c>
      <c r="AI1734" t="s">
        <v>79</v>
      </c>
      <c r="AJ1734" t="s">
        <v>53</v>
      </c>
    </row>
    <row r="1735" spans="1:49" hidden="1" x14ac:dyDescent="0.35">
      <c r="A1735" s="2" t="s">
        <v>550</v>
      </c>
      <c r="B1735">
        <v>13</v>
      </c>
      <c r="C1735">
        <v>1307</v>
      </c>
      <c r="D1735">
        <v>2</v>
      </c>
      <c r="E1735" t="s">
        <v>50</v>
      </c>
      <c r="F1735">
        <v>29</v>
      </c>
      <c r="G1735" t="s">
        <v>72</v>
      </c>
      <c r="I1735" t="s">
        <v>52</v>
      </c>
      <c r="J1735" t="s">
        <v>53</v>
      </c>
      <c r="K1735" t="s">
        <v>53</v>
      </c>
      <c r="L1735" t="s">
        <v>52</v>
      </c>
      <c r="M1735">
        <v>3</v>
      </c>
      <c r="N1735" t="s">
        <v>63</v>
      </c>
      <c r="O1735">
        <v>2</v>
      </c>
      <c r="P1735" s="2">
        <v>1</v>
      </c>
      <c r="Q1735" t="s">
        <v>50</v>
      </c>
      <c r="R1735">
        <v>29</v>
      </c>
      <c r="S1735" s="5">
        <f t="shared" si="27"/>
        <v>0</v>
      </c>
      <c r="T1735" t="s">
        <v>54</v>
      </c>
      <c r="U1735" t="s">
        <v>53</v>
      </c>
      <c r="W1735" t="s">
        <v>53</v>
      </c>
      <c r="Y1735" t="s">
        <v>55</v>
      </c>
      <c r="Z1735" t="s">
        <v>52</v>
      </c>
      <c r="AA1735">
        <v>2</v>
      </c>
      <c r="AB1735" t="s">
        <v>72</v>
      </c>
      <c r="AD1735" t="s">
        <v>52</v>
      </c>
      <c r="AE1735" t="s">
        <v>53</v>
      </c>
      <c r="AF1735" t="s">
        <v>53</v>
      </c>
      <c r="AG1735" t="s">
        <v>52</v>
      </c>
      <c r="AH1735">
        <v>3</v>
      </c>
      <c r="AI1735" t="s">
        <v>63</v>
      </c>
      <c r="AJ1735" t="s">
        <v>53</v>
      </c>
    </row>
    <row r="1736" spans="1:49" hidden="1" x14ac:dyDescent="0.35">
      <c r="A1736" s="2" t="s">
        <v>550</v>
      </c>
      <c r="B1736">
        <v>13</v>
      </c>
      <c r="C1736">
        <v>1307</v>
      </c>
      <c r="D1736">
        <v>2</v>
      </c>
      <c r="E1736" t="s">
        <v>50</v>
      </c>
      <c r="F1736">
        <v>29</v>
      </c>
      <c r="G1736" t="s">
        <v>72</v>
      </c>
      <c r="I1736" t="s">
        <v>52</v>
      </c>
      <c r="J1736" t="s">
        <v>53</v>
      </c>
      <c r="K1736" t="s">
        <v>53</v>
      </c>
      <c r="L1736" t="s">
        <v>52</v>
      </c>
      <c r="M1736">
        <v>3</v>
      </c>
      <c r="N1736" t="s">
        <v>63</v>
      </c>
      <c r="O1736">
        <v>2</v>
      </c>
      <c r="P1736" s="2">
        <v>2</v>
      </c>
      <c r="Q1736" t="s">
        <v>56</v>
      </c>
      <c r="R1736">
        <v>29</v>
      </c>
      <c r="S1736" s="5">
        <f t="shared" si="27"/>
        <v>0</v>
      </c>
      <c r="T1736" t="s">
        <v>57</v>
      </c>
      <c r="U1736" t="s">
        <v>53</v>
      </c>
      <c r="W1736" t="s">
        <v>53</v>
      </c>
      <c r="Y1736" t="s">
        <v>55</v>
      </c>
      <c r="Z1736" t="s">
        <v>52</v>
      </c>
      <c r="AA1736">
        <v>1</v>
      </c>
      <c r="AB1736" t="s">
        <v>72</v>
      </c>
      <c r="AD1736" t="s">
        <v>52</v>
      </c>
      <c r="AE1736" t="s">
        <v>52</v>
      </c>
      <c r="AF1736" t="s">
        <v>52</v>
      </c>
      <c r="AG1736" t="s">
        <v>52</v>
      </c>
      <c r="AH1736">
        <v>6</v>
      </c>
      <c r="AI1736" t="s">
        <v>79</v>
      </c>
      <c r="AJ1736" t="s">
        <v>53</v>
      </c>
    </row>
    <row r="1737" spans="1:49" hidden="1" x14ac:dyDescent="0.35">
      <c r="A1737" s="2" t="s">
        <v>550</v>
      </c>
      <c r="B1737">
        <v>13</v>
      </c>
      <c r="C1737">
        <v>1307</v>
      </c>
      <c r="D1737">
        <v>2</v>
      </c>
      <c r="E1737" t="s">
        <v>50</v>
      </c>
      <c r="F1737">
        <v>29</v>
      </c>
      <c r="G1737" t="s">
        <v>72</v>
      </c>
      <c r="I1737" t="s">
        <v>52</v>
      </c>
      <c r="J1737" t="s">
        <v>53</v>
      </c>
      <c r="K1737" t="s">
        <v>53</v>
      </c>
      <c r="L1737" t="s">
        <v>52</v>
      </c>
      <c r="M1737">
        <v>3</v>
      </c>
      <c r="N1737" t="s">
        <v>63</v>
      </c>
      <c r="O1737">
        <v>2</v>
      </c>
      <c r="P1737" s="2">
        <v>3</v>
      </c>
      <c r="Q1737" t="s">
        <v>50</v>
      </c>
      <c r="R1737">
        <v>4</v>
      </c>
      <c r="S1737" s="5">
        <f t="shared" si="27"/>
        <v>0</v>
      </c>
      <c r="T1737" t="s">
        <v>58</v>
      </c>
      <c r="U1737" t="s">
        <v>52</v>
      </c>
      <c r="V1737">
        <v>1</v>
      </c>
      <c r="W1737" t="s">
        <v>52</v>
      </c>
      <c r="X1737">
        <v>2</v>
      </c>
      <c r="AB1737" t="s">
        <v>72</v>
      </c>
      <c r="AD1737" t="s">
        <v>73</v>
      </c>
      <c r="AE1737" t="s">
        <v>53</v>
      </c>
      <c r="AF1737" t="s">
        <v>53</v>
      </c>
      <c r="AG1737" t="s">
        <v>53</v>
      </c>
      <c r="AO1737" t="s">
        <v>70</v>
      </c>
    </row>
    <row r="1738" spans="1:49" hidden="1" x14ac:dyDescent="0.35">
      <c r="A1738" s="2" t="s">
        <v>550</v>
      </c>
      <c r="B1738">
        <v>13</v>
      </c>
      <c r="C1738">
        <v>1307</v>
      </c>
      <c r="D1738">
        <v>2</v>
      </c>
      <c r="E1738" t="s">
        <v>50</v>
      </c>
      <c r="F1738">
        <v>29</v>
      </c>
      <c r="G1738" t="s">
        <v>72</v>
      </c>
      <c r="I1738" t="s">
        <v>52</v>
      </c>
      <c r="J1738" t="s">
        <v>53</v>
      </c>
      <c r="K1738" t="s">
        <v>53</v>
      </c>
      <c r="L1738" t="s">
        <v>52</v>
      </c>
      <c r="M1738">
        <v>3</v>
      </c>
      <c r="N1738" t="s">
        <v>63</v>
      </c>
      <c r="O1738">
        <v>2</v>
      </c>
      <c r="P1738" s="2">
        <v>4</v>
      </c>
      <c r="Q1738" t="s">
        <v>50</v>
      </c>
      <c r="R1738">
        <v>1</v>
      </c>
      <c r="S1738" s="5">
        <f t="shared" si="27"/>
        <v>0</v>
      </c>
      <c r="T1738" t="s">
        <v>58</v>
      </c>
      <c r="U1738" t="s">
        <v>52</v>
      </c>
      <c r="V1738">
        <v>1</v>
      </c>
      <c r="W1738" t="s">
        <v>52</v>
      </c>
      <c r="X1738">
        <v>2</v>
      </c>
      <c r="AB1738" t="s">
        <v>72</v>
      </c>
    </row>
    <row r="1739" spans="1:49" hidden="1" x14ac:dyDescent="0.35">
      <c r="A1739" s="2" t="s">
        <v>551</v>
      </c>
      <c r="B1739">
        <v>3</v>
      </c>
      <c r="C1739">
        <v>314</v>
      </c>
      <c r="D1739">
        <v>2</v>
      </c>
      <c r="E1739" t="s">
        <v>50</v>
      </c>
      <c r="F1739">
        <v>60</v>
      </c>
      <c r="G1739" t="s">
        <v>72</v>
      </c>
      <c r="I1739" t="s">
        <v>73</v>
      </c>
      <c r="J1739" t="s">
        <v>52</v>
      </c>
      <c r="K1739" t="s">
        <v>52</v>
      </c>
      <c r="L1739" t="s">
        <v>53</v>
      </c>
      <c r="M1739">
        <v>0</v>
      </c>
      <c r="P1739" s="2">
        <v>1</v>
      </c>
      <c r="Q1739" t="s">
        <v>50</v>
      </c>
      <c r="R1739">
        <v>60</v>
      </c>
      <c r="S1739" s="5">
        <f t="shared" si="27"/>
        <v>0</v>
      </c>
      <c r="T1739" t="s">
        <v>54</v>
      </c>
      <c r="U1739" t="s">
        <v>53</v>
      </c>
      <c r="W1739" t="s">
        <v>53</v>
      </c>
      <c r="Y1739" t="s">
        <v>55</v>
      </c>
      <c r="Z1739" t="s">
        <v>52</v>
      </c>
      <c r="AA1739">
        <v>2</v>
      </c>
      <c r="AB1739" t="s">
        <v>72</v>
      </c>
      <c r="AD1739" t="s">
        <v>73</v>
      </c>
      <c r="AE1739" t="s">
        <v>52</v>
      </c>
      <c r="AF1739" t="s">
        <v>52</v>
      </c>
      <c r="AG1739" t="s">
        <v>53</v>
      </c>
    </row>
    <row r="1740" spans="1:49" hidden="1" x14ac:dyDescent="0.35">
      <c r="A1740" s="2" t="s">
        <v>551</v>
      </c>
      <c r="B1740">
        <v>3</v>
      </c>
      <c r="C1740">
        <v>314</v>
      </c>
      <c r="D1740">
        <v>2</v>
      </c>
      <c r="E1740" t="s">
        <v>50</v>
      </c>
      <c r="F1740">
        <v>60</v>
      </c>
      <c r="G1740" t="s">
        <v>72</v>
      </c>
      <c r="I1740" t="s">
        <v>73</v>
      </c>
      <c r="J1740" t="s">
        <v>52</v>
      </c>
      <c r="K1740" t="s">
        <v>52</v>
      </c>
      <c r="L1740" t="s">
        <v>53</v>
      </c>
      <c r="M1740">
        <v>0</v>
      </c>
      <c r="P1740" s="2">
        <v>2</v>
      </c>
      <c r="Q1740" t="s">
        <v>56</v>
      </c>
      <c r="R1740">
        <v>56</v>
      </c>
      <c r="S1740" s="5">
        <f t="shared" si="27"/>
        <v>0</v>
      </c>
      <c r="T1740" t="s">
        <v>57</v>
      </c>
      <c r="U1740" t="s">
        <v>53</v>
      </c>
      <c r="W1740" t="s">
        <v>53</v>
      </c>
      <c r="Y1740" t="s">
        <v>55</v>
      </c>
      <c r="Z1740" t="s">
        <v>52</v>
      </c>
      <c r="AA1740">
        <v>1</v>
      </c>
      <c r="AB1740" t="s">
        <v>72</v>
      </c>
      <c r="AD1740" t="s">
        <v>73</v>
      </c>
      <c r="AE1740" t="s">
        <v>52</v>
      </c>
      <c r="AF1740" t="s">
        <v>52</v>
      </c>
      <c r="AG1740" t="s">
        <v>52</v>
      </c>
      <c r="AH1740">
        <v>3</v>
      </c>
      <c r="AI1740" t="s">
        <v>63</v>
      </c>
      <c r="AJ1740" t="s">
        <v>53</v>
      </c>
    </row>
    <row r="1741" spans="1:49" hidden="1" x14ac:dyDescent="0.35">
      <c r="A1741" s="2" t="s">
        <v>551</v>
      </c>
      <c r="B1741">
        <v>3</v>
      </c>
      <c r="C1741">
        <v>314</v>
      </c>
      <c r="D1741">
        <v>2</v>
      </c>
      <c r="E1741" t="s">
        <v>50</v>
      </c>
      <c r="F1741">
        <v>60</v>
      </c>
      <c r="G1741" t="s">
        <v>72</v>
      </c>
      <c r="I1741" t="s">
        <v>73</v>
      </c>
      <c r="J1741" t="s">
        <v>52</v>
      </c>
      <c r="K1741" t="s">
        <v>52</v>
      </c>
      <c r="L1741" t="s">
        <v>53</v>
      </c>
      <c r="M1741">
        <v>0</v>
      </c>
      <c r="P1741" s="2">
        <v>3</v>
      </c>
      <c r="Q1741" t="s">
        <v>50</v>
      </c>
      <c r="R1741">
        <v>30</v>
      </c>
      <c r="S1741" s="5">
        <f t="shared" si="27"/>
        <v>0</v>
      </c>
      <c r="T1741" t="s">
        <v>111</v>
      </c>
      <c r="U1741" t="s">
        <v>53</v>
      </c>
      <c r="W1741" t="s">
        <v>53</v>
      </c>
      <c r="Y1741" t="s">
        <v>59</v>
      </c>
      <c r="AB1741" t="s">
        <v>72</v>
      </c>
      <c r="AD1741" t="s">
        <v>73</v>
      </c>
      <c r="AE1741" t="s">
        <v>52</v>
      </c>
      <c r="AF1741" t="s">
        <v>52</v>
      </c>
      <c r="AG1741" t="s">
        <v>52</v>
      </c>
      <c r="AH1741">
        <v>11</v>
      </c>
      <c r="AI1741" t="s">
        <v>80</v>
      </c>
      <c r="AJ1741" t="s">
        <v>53</v>
      </c>
    </row>
    <row r="1742" spans="1:49" hidden="1" x14ac:dyDescent="0.35">
      <c r="A1742" s="2" t="s">
        <v>552</v>
      </c>
      <c r="B1742">
        <v>24</v>
      </c>
      <c r="C1742">
        <v>2402</v>
      </c>
      <c r="D1742">
        <v>2</v>
      </c>
      <c r="E1742" t="s">
        <v>50</v>
      </c>
      <c r="F1742">
        <v>50</v>
      </c>
      <c r="G1742" t="s">
        <v>72</v>
      </c>
      <c r="I1742" t="s">
        <v>73</v>
      </c>
      <c r="J1742" t="s">
        <v>53</v>
      </c>
      <c r="K1742" t="s">
        <v>53</v>
      </c>
      <c r="L1742" t="s">
        <v>52</v>
      </c>
      <c r="M1742">
        <v>2</v>
      </c>
      <c r="N1742" t="s">
        <v>97</v>
      </c>
      <c r="O1742">
        <v>1</v>
      </c>
      <c r="P1742" s="2">
        <v>1</v>
      </c>
      <c r="Q1742" t="s">
        <v>50</v>
      </c>
      <c r="R1742">
        <v>50</v>
      </c>
      <c r="S1742" s="5">
        <f t="shared" si="27"/>
        <v>0</v>
      </c>
      <c r="T1742" t="s">
        <v>54</v>
      </c>
      <c r="U1742" t="s">
        <v>53</v>
      </c>
      <c r="W1742" t="s">
        <v>53</v>
      </c>
      <c r="Y1742" t="s">
        <v>55</v>
      </c>
      <c r="Z1742" t="s">
        <v>52</v>
      </c>
      <c r="AA1742">
        <v>2</v>
      </c>
      <c r="AB1742" t="s">
        <v>72</v>
      </c>
      <c r="AD1742" t="s">
        <v>73</v>
      </c>
      <c r="AE1742" t="s">
        <v>53</v>
      </c>
      <c r="AF1742" t="s">
        <v>53</v>
      </c>
      <c r="AG1742" t="s">
        <v>52</v>
      </c>
      <c r="AH1742">
        <v>2</v>
      </c>
      <c r="AI1742" t="s">
        <v>97</v>
      </c>
      <c r="AJ1742" t="s">
        <v>53</v>
      </c>
    </row>
    <row r="1743" spans="1:49" hidden="1" x14ac:dyDescent="0.35">
      <c r="A1743" s="2" t="s">
        <v>552</v>
      </c>
      <c r="B1743">
        <v>24</v>
      </c>
      <c r="C1743">
        <v>2402</v>
      </c>
      <c r="D1743">
        <v>2</v>
      </c>
      <c r="E1743" t="s">
        <v>50</v>
      </c>
      <c r="F1743">
        <v>50</v>
      </c>
      <c r="G1743" t="s">
        <v>72</v>
      </c>
      <c r="I1743" t="s">
        <v>73</v>
      </c>
      <c r="J1743" t="s">
        <v>53</v>
      </c>
      <c r="K1743" t="s">
        <v>53</v>
      </c>
      <c r="L1743" t="s">
        <v>52</v>
      </c>
      <c r="M1743">
        <v>2</v>
      </c>
      <c r="N1743" t="s">
        <v>97</v>
      </c>
      <c r="O1743">
        <v>1</v>
      </c>
      <c r="P1743" s="2">
        <v>2</v>
      </c>
      <c r="Q1743" t="s">
        <v>56</v>
      </c>
      <c r="R1743">
        <v>59</v>
      </c>
      <c r="S1743" s="5">
        <f t="shared" si="27"/>
        <v>0</v>
      </c>
      <c r="T1743" t="s">
        <v>57</v>
      </c>
      <c r="U1743" t="s">
        <v>53</v>
      </c>
      <c r="W1743" t="s">
        <v>53</v>
      </c>
      <c r="Y1743" t="s">
        <v>55</v>
      </c>
      <c r="Z1743" t="s">
        <v>52</v>
      </c>
      <c r="AA1743">
        <v>1</v>
      </c>
      <c r="AB1743" t="s">
        <v>72</v>
      </c>
      <c r="AD1743" t="s">
        <v>73</v>
      </c>
      <c r="AE1743" t="s">
        <v>53</v>
      </c>
      <c r="AF1743" t="s">
        <v>53</v>
      </c>
      <c r="AG1743" t="s">
        <v>53</v>
      </c>
    </row>
    <row r="1744" spans="1:49" hidden="1" x14ac:dyDescent="0.35">
      <c r="A1744" s="2" t="s">
        <v>552</v>
      </c>
      <c r="B1744">
        <v>24</v>
      </c>
      <c r="C1744">
        <v>2402</v>
      </c>
      <c r="D1744">
        <v>2</v>
      </c>
      <c r="E1744" t="s">
        <v>50</v>
      </c>
      <c r="F1744">
        <v>50</v>
      </c>
      <c r="G1744" t="s">
        <v>72</v>
      </c>
      <c r="I1744" t="s">
        <v>73</v>
      </c>
      <c r="J1744" t="s">
        <v>53</v>
      </c>
      <c r="K1744" t="s">
        <v>53</v>
      </c>
      <c r="L1744" t="s">
        <v>52</v>
      </c>
      <c r="M1744">
        <v>2</v>
      </c>
      <c r="N1744" t="s">
        <v>97</v>
      </c>
      <c r="O1744">
        <v>1</v>
      </c>
      <c r="P1744" s="2">
        <v>3</v>
      </c>
      <c r="Q1744" t="s">
        <v>50</v>
      </c>
      <c r="R1744">
        <v>6</v>
      </c>
      <c r="S1744" s="5">
        <f t="shared" si="27"/>
        <v>0</v>
      </c>
      <c r="T1744" t="s">
        <v>102</v>
      </c>
      <c r="U1744" t="s">
        <v>53</v>
      </c>
      <c r="W1744" t="s">
        <v>53</v>
      </c>
      <c r="AB1744" t="s">
        <v>72</v>
      </c>
      <c r="AD1744" t="s">
        <v>73</v>
      </c>
      <c r="AE1744" t="s">
        <v>53</v>
      </c>
      <c r="AF1744" t="s">
        <v>53</v>
      </c>
      <c r="AG1744" t="s">
        <v>52</v>
      </c>
      <c r="AH1744">
        <v>0</v>
      </c>
      <c r="AI1744" t="s">
        <v>67</v>
      </c>
      <c r="AJ1744" t="s">
        <v>52</v>
      </c>
      <c r="AK1744" t="s">
        <v>74</v>
      </c>
      <c r="AM1744" t="s">
        <v>62</v>
      </c>
      <c r="AN1744" t="s">
        <v>53</v>
      </c>
    </row>
    <row r="1745" spans="1:49" hidden="1" x14ac:dyDescent="0.35">
      <c r="A1745" s="2" t="s">
        <v>553</v>
      </c>
      <c r="B1745">
        <v>14</v>
      </c>
      <c r="C1745">
        <v>1403</v>
      </c>
      <c r="D1745">
        <v>2</v>
      </c>
      <c r="E1745" t="s">
        <v>50</v>
      </c>
      <c r="F1745">
        <v>55</v>
      </c>
      <c r="G1745" t="s">
        <v>72</v>
      </c>
      <c r="I1745" t="s">
        <v>73</v>
      </c>
      <c r="J1745" t="s">
        <v>52</v>
      </c>
      <c r="K1745" t="s">
        <v>52</v>
      </c>
      <c r="L1745" t="s">
        <v>52</v>
      </c>
      <c r="M1745">
        <v>10</v>
      </c>
      <c r="N1745" t="s">
        <v>107</v>
      </c>
      <c r="P1745" s="2">
        <v>1</v>
      </c>
      <c r="Q1745" t="s">
        <v>50</v>
      </c>
      <c r="R1745">
        <v>55</v>
      </c>
      <c r="S1745" s="5">
        <f t="shared" si="27"/>
        <v>0</v>
      </c>
      <c r="T1745" t="s">
        <v>54</v>
      </c>
      <c r="U1745" t="s">
        <v>53</v>
      </c>
      <c r="W1745" t="s">
        <v>53</v>
      </c>
      <c r="Y1745" t="s">
        <v>55</v>
      </c>
      <c r="Z1745" t="s">
        <v>52</v>
      </c>
      <c r="AA1745">
        <v>2</v>
      </c>
      <c r="AB1745" t="s">
        <v>72</v>
      </c>
      <c r="AD1745" t="s">
        <v>73</v>
      </c>
      <c r="AE1745" t="s">
        <v>52</v>
      </c>
      <c r="AF1745" t="s">
        <v>52</v>
      </c>
      <c r="AG1745" t="s">
        <v>52</v>
      </c>
      <c r="AH1745">
        <v>10</v>
      </c>
      <c r="AI1745" t="s">
        <v>107</v>
      </c>
      <c r="AJ1745" t="s">
        <v>53</v>
      </c>
    </row>
    <row r="1746" spans="1:49" hidden="1" x14ac:dyDescent="0.35">
      <c r="A1746" s="2" t="s">
        <v>553</v>
      </c>
      <c r="B1746">
        <v>14</v>
      </c>
      <c r="C1746">
        <v>1403</v>
      </c>
      <c r="D1746">
        <v>2</v>
      </c>
      <c r="E1746" t="s">
        <v>50</v>
      </c>
      <c r="F1746">
        <v>55</v>
      </c>
      <c r="G1746" t="s">
        <v>72</v>
      </c>
      <c r="I1746" t="s">
        <v>73</v>
      </c>
      <c r="J1746" t="s">
        <v>52</v>
      </c>
      <c r="K1746" t="s">
        <v>52</v>
      </c>
      <c r="L1746" t="s">
        <v>52</v>
      </c>
      <c r="M1746">
        <v>10</v>
      </c>
      <c r="N1746" t="s">
        <v>107</v>
      </c>
      <c r="P1746" s="2">
        <v>2</v>
      </c>
      <c r="Q1746" t="s">
        <v>56</v>
      </c>
      <c r="R1746">
        <v>53</v>
      </c>
      <c r="S1746" s="5">
        <f t="shared" si="27"/>
        <v>0</v>
      </c>
      <c r="T1746" t="s">
        <v>57</v>
      </c>
      <c r="U1746" t="s">
        <v>53</v>
      </c>
      <c r="W1746" t="s">
        <v>53</v>
      </c>
      <c r="Y1746" t="s">
        <v>55</v>
      </c>
      <c r="Z1746" t="s">
        <v>52</v>
      </c>
      <c r="AA1746">
        <v>1</v>
      </c>
      <c r="AB1746" t="s">
        <v>72</v>
      </c>
      <c r="AD1746" t="s">
        <v>73</v>
      </c>
      <c r="AE1746" t="s">
        <v>53</v>
      </c>
      <c r="AF1746" t="s">
        <v>53</v>
      </c>
      <c r="AG1746" t="s">
        <v>52</v>
      </c>
      <c r="AH1746">
        <v>4</v>
      </c>
      <c r="AI1746" t="s">
        <v>67</v>
      </c>
      <c r="AJ1746" t="s">
        <v>53</v>
      </c>
    </row>
    <row r="1747" spans="1:49" hidden="1" x14ac:dyDescent="0.35">
      <c r="A1747" s="2" t="s">
        <v>553</v>
      </c>
      <c r="B1747">
        <v>14</v>
      </c>
      <c r="C1747">
        <v>1403</v>
      </c>
      <c r="D1747">
        <v>2</v>
      </c>
      <c r="E1747" t="s">
        <v>50</v>
      </c>
      <c r="F1747">
        <v>55</v>
      </c>
      <c r="G1747" t="s">
        <v>72</v>
      </c>
      <c r="I1747" t="s">
        <v>73</v>
      </c>
      <c r="J1747" t="s">
        <v>52</v>
      </c>
      <c r="K1747" t="s">
        <v>52</v>
      </c>
      <c r="L1747" t="s">
        <v>52</v>
      </c>
      <c r="M1747">
        <v>10</v>
      </c>
      <c r="N1747" t="s">
        <v>107</v>
      </c>
      <c r="P1747" s="2">
        <v>3</v>
      </c>
      <c r="Q1747" t="s">
        <v>56</v>
      </c>
      <c r="R1747">
        <v>25</v>
      </c>
      <c r="S1747" s="5">
        <f t="shared" si="27"/>
        <v>0</v>
      </c>
      <c r="T1747" t="s">
        <v>58</v>
      </c>
      <c r="U1747" t="s">
        <v>52</v>
      </c>
      <c r="V1747">
        <v>1</v>
      </c>
      <c r="W1747" t="s">
        <v>52</v>
      </c>
      <c r="X1747">
        <v>2</v>
      </c>
      <c r="Y1747" t="s">
        <v>59</v>
      </c>
      <c r="AB1747" t="s">
        <v>72</v>
      </c>
      <c r="AD1747" t="s">
        <v>73</v>
      </c>
      <c r="AE1747" t="s">
        <v>52</v>
      </c>
      <c r="AF1747" t="s">
        <v>52</v>
      </c>
      <c r="AG1747" t="s">
        <v>52</v>
      </c>
      <c r="AH1747">
        <v>8</v>
      </c>
      <c r="AI1747" t="s">
        <v>60</v>
      </c>
      <c r="AJ1747" t="s">
        <v>53</v>
      </c>
    </row>
    <row r="1748" spans="1:49" hidden="1" x14ac:dyDescent="0.35">
      <c r="A1748" s="2" t="s">
        <v>554</v>
      </c>
      <c r="B1748">
        <v>15</v>
      </c>
      <c r="C1748">
        <v>1505</v>
      </c>
      <c r="D1748">
        <v>1</v>
      </c>
      <c r="E1748" t="s">
        <v>56</v>
      </c>
      <c r="F1748">
        <v>32</v>
      </c>
      <c r="G1748" t="s">
        <v>72</v>
      </c>
      <c r="I1748" t="s">
        <v>73</v>
      </c>
      <c r="J1748" t="s">
        <v>52</v>
      </c>
      <c r="K1748" t="s">
        <v>52</v>
      </c>
      <c r="L1748" t="s">
        <v>52</v>
      </c>
      <c r="M1748">
        <v>7</v>
      </c>
      <c r="N1748" t="s">
        <v>79</v>
      </c>
      <c r="O1748">
        <v>1</v>
      </c>
      <c r="P1748" s="2">
        <v>1</v>
      </c>
      <c r="Q1748" t="s">
        <v>56</v>
      </c>
      <c r="R1748">
        <v>32</v>
      </c>
      <c r="S1748" s="5">
        <f t="shared" si="27"/>
        <v>0</v>
      </c>
      <c r="T1748" t="s">
        <v>54</v>
      </c>
      <c r="U1748" t="s">
        <v>53</v>
      </c>
      <c r="W1748" t="s">
        <v>53</v>
      </c>
      <c r="Y1748" t="s">
        <v>59</v>
      </c>
      <c r="AB1748" t="s">
        <v>72</v>
      </c>
      <c r="AD1748" t="s">
        <v>73</v>
      </c>
      <c r="AE1748" t="s">
        <v>52</v>
      </c>
      <c r="AF1748" t="s">
        <v>52</v>
      </c>
      <c r="AG1748" t="s">
        <v>52</v>
      </c>
      <c r="AH1748">
        <v>7</v>
      </c>
      <c r="AI1748" t="s">
        <v>79</v>
      </c>
      <c r="AJ1748" t="s">
        <v>53</v>
      </c>
    </row>
    <row r="1749" spans="1:49" hidden="1" x14ac:dyDescent="0.35">
      <c r="A1749" s="2" t="s">
        <v>554</v>
      </c>
      <c r="B1749">
        <v>15</v>
      </c>
      <c r="C1749">
        <v>1505</v>
      </c>
      <c r="D1749">
        <v>1</v>
      </c>
      <c r="E1749" t="s">
        <v>56</v>
      </c>
      <c r="F1749">
        <v>32</v>
      </c>
      <c r="G1749" t="s">
        <v>72</v>
      </c>
      <c r="I1749" t="s">
        <v>73</v>
      </c>
      <c r="J1749" t="s">
        <v>52</v>
      </c>
      <c r="K1749" t="s">
        <v>52</v>
      </c>
      <c r="L1749" t="s">
        <v>52</v>
      </c>
      <c r="M1749">
        <v>7</v>
      </c>
      <c r="N1749" t="s">
        <v>79</v>
      </c>
      <c r="O1749">
        <v>1</v>
      </c>
      <c r="P1749" s="2">
        <v>2</v>
      </c>
      <c r="Q1749" t="s">
        <v>56</v>
      </c>
      <c r="R1749">
        <v>13</v>
      </c>
      <c r="S1749" s="5">
        <f t="shared" si="27"/>
        <v>0</v>
      </c>
      <c r="T1749" t="s">
        <v>169</v>
      </c>
      <c r="U1749" t="s">
        <v>53</v>
      </c>
      <c r="W1749" t="s">
        <v>53</v>
      </c>
      <c r="Y1749" t="s">
        <v>59</v>
      </c>
      <c r="AB1749" t="s">
        <v>72</v>
      </c>
      <c r="AD1749" t="s">
        <v>73</v>
      </c>
      <c r="AE1749" t="s">
        <v>52</v>
      </c>
      <c r="AF1749" t="s">
        <v>52</v>
      </c>
      <c r="AG1749" t="s">
        <v>52</v>
      </c>
      <c r="AH1749">
        <v>8</v>
      </c>
      <c r="AI1749" t="s">
        <v>86</v>
      </c>
      <c r="AJ1749" t="s">
        <v>52</v>
      </c>
      <c r="AK1749" t="s">
        <v>90</v>
      </c>
      <c r="AM1749" t="s">
        <v>62</v>
      </c>
      <c r="AN1749" t="s">
        <v>52</v>
      </c>
      <c r="AP1749">
        <v>0</v>
      </c>
      <c r="AQ1749">
        <v>1040000</v>
      </c>
      <c r="AR1749">
        <v>35000</v>
      </c>
      <c r="AS1749">
        <v>42000</v>
      </c>
      <c r="AT1749">
        <v>0</v>
      </c>
      <c r="AU1749">
        <v>0</v>
      </c>
      <c r="AV1749">
        <v>0</v>
      </c>
      <c r="AW1749">
        <v>1117000</v>
      </c>
    </row>
    <row r="1750" spans="1:49" hidden="1" x14ac:dyDescent="0.35">
      <c r="A1750" s="2" t="s">
        <v>555</v>
      </c>
      <c r="B1750">
        <v>2</v>
      </c>
      <c r="C1750">
        <v>214</v>
      </c>
      <c r="D1750">
        <v>2</v>
      </c>
      <c r="E1750" t="s">
        <v>50</v>
      </c>
      <c r="F1750">
        <v>56</v>
      </c>
      <c r="G1750" t="s">
        <v>72</v>
      </c>
      <c r="I1750" t="s">
        <v>73</v>
      </c>
      <c r="J1750" t="s">
        <v>53</v>
      </c>
      <c r="K1750" t="s">
        <v>53</v>
      </c>
      <c r="L1750" t="s">
        <v>53</v>
      </c>
      <c r="M1750">
        <v>0</v>
      </c>
      <c r="P1750" s="2">
        <v>1</v>
      </c>
      <c r="Q1750" t="s">
        <v>50</v>
      </c>
      <c r="R1750">
        <v>56</v>
      </c>
      <c r="S1750" s="5">
        <f t="shared" si="27"/>
        <v>0</v>
      </c>
      <c r="T1750" t="s">
        <v>54</v>
      </c>
      <c r="U1750" t="s">
        <v>53</v>
      </c>
      <c r="W1750" t="s">
        <v>53</v>
      </c>
      <c r="Y1750" t="s">
        <v>55</v>
      </c>
      <c r="Z1750" t="s">
        <v>52</v>
      </c>
      <c r="AA1750">
        <v>2</v>
      </c>
      <c r="AB1750" t="s">
        <v>72</v>
      </c>
      <c r="AD1750" t="s">
        <v>73</v>
      </c>
      <c r="AE1750" t="s">
        <v>53</v>
      </c>
      <c r="AF1750" t="s">
        <v>53</v>
      </c>
      <c r="AG1750" t="s">
        <v>53</v>
      </c>
    </row>
    <row r="1751" spans="1:49" hidden="1" x14ac:dyDescent="0.35">
      <c r="A1751" s="2" t="s">
        <v>555</v>
      </c>
      <c r="B1751">
        <v>2</v>
      </c>
      <c r="C1751">
        <v>214</v>
      </c>
      <c r="D1751">
        <v>2</v>
      </c>
      <c r="E1751" t="s">
        <v>50</v>
      </c>
      <c r="F1751">
        <v>56</v>
      </c>
      <c r="G1751" t="s">
        <v>72</v>
      </c>
      <c r="I1751" t="s">
        <v>73</v>
      </c>
      <c r="J1751" t="s">
        <v>53</v>
      </c>
      <c r="K1751" t="s">
        <v>53</v>
      </c>
      <c r="L1751" t="s">
        <v>53</v>
      </c>
      <c r="M1751">
        <v>0</v>
      </c>
      <c r="P1751" s="2">
        <v>2</v>
      </c>
      <c r="Q1751" t="s">
        <v>56</v>
      </c>
      <c r="R1751">
        <v>65</v>
      </c>
      <c r="S1751" s="5">
        <f t="shared" si="27"/>
        <v>0</v>
      </c>
      <c r="T1751" t="s">
        <v>57</v>
      </c>
      <c r="U1751" t="s">
        <v>53</v>
      </c>
      <c r="W1751" t="s">
        <v>53</v>
      </c>
      <c r="Y1751" t="s">
        <v>55</v>
      </c>
      <c r="Z1751" t="s">
        <v>52</v>
      </c>
      <c r="AA1751">
        <v>1</v>
      </c>
      <c r="AB1751" t="s">
        <v>72</v>
      </c>
      <c r="AD1751" t="s">
        <v>73</v>
      </c>
      <c r="AE1751" t="s">
        <v>52</v>
      </c>
      <c r="AF1751" t="s">
        <v>52</v>
      </c>
      <c r="AG1751" t="s">
        <v>52</v>
      </c>
      <c r="AH1751">
        <v>8</v>
      </c>
      <c r="AI1751" t="s">
        <v>60</v>
      </c>
      <c r="AJ1751" t="s">
        <v>53</v>
      </c>
    </row>
    <row r="1752" spans="1:49" hidden="1" x14ac:dyDescent="0.35">
      <c r="A1752" s="2" t="s">
        <v>555</v>
      </c>
      <c r="B1752">
        <v>2</v>
      </c>
      <c r="C1752">
        <v>214</v>
      </c>
      <c r="D1752">
        <v>2</v>
      </c>
      <c r="E1752" t="s">
        <v>50</v>
      </c>
      <c r="F1752">
        <v>56</v>
      </c>
      <c r="G1752" t="s">
        <v>72</v>
      </c>
      <c r="I1752" t="s">
        <v>73</v>
      </c>
      <c r="J1752" t="s">
        <v>53</v>
      </c>
      <c r="K1752" t="s">
        <v>53</v>
      </c>
      <c r="L1752" t="s">
        <v>53</v>
      </c>
      <c r="M1752">
        <v>0</v>
      </c>
      <c r="P1752" s="2">
        <v>4</v>
      </c>
      <c r="Q1752" t="s">
        <v>50</v>
      </c>
      <c r="R1752">
        <v>23</v>
      </c>
      <c r="S1752" s="5">
        <f t="shared" si="27"/>
        <v>0</v>
      </c>
      <c r="T1752" t="s">
        <v>58</v>
      </c>
      <c r="U1752" t="s">
        <v>52</v>
      </c>
      <c r="V1752">
        <v>1</v>
      </c>
      <c r="W1752" t="s">
        <v>52</v>
      </c>
      <c r="X1752">
        <v>6</v>
      </c>
      <c r="Y1752" t="s">
        <v>55</v>
      </c>
      <c r="Z1752" t="s">
        <v>52</v>
      </c>
      <c r="AA1752">
        <v>6</v>
      </c>
      <c r="AB1752" t="s">
        <v>72</v>
      </c>
      <c r="AD1752" t="s">
        <v>73</v>
      </c>
      <c r="AE1752" t="s">
        <v>52</v>
      </c>
      <c r="AF1752" t="s">
        <v>52</v>
      </c>
      <c r="AG1752" t="s">
        <v>52</v>
      </c>
      <c r="AH1752">
        <v>7</v>
      </c>
      <c r="AI1752" t="s">
        <v>86</v>
      </c>
      <c r="AJ1752" t="s">
        <v>53</v>
      </c>
    </row>
    <row r="1753" spans="1:49" hidden="1" x14ac:dyDescent="0.35">
      <c r="A1753" s="2" t="s">
        <v>555</v>
      </c>
      <c r="B1753">
        <v>2</v>
      </c>
      <c r="C1753">
        <v>214</v>
      </c>
      <c r="D1753">
        <v>2</v>
      </c>
      <c r="E1753" t="s">
        <v>50</v>
      </c>
      <c r="F1753">
        <v>56</v>
      </c>
      <c r="G1753" t="s">
        <v>72</v>
      </c>
      <c r="I1753" t="s">
        <v>73</v>
      </c>
      <c r="J1753" t="s">
        <v>53</v>
      </c>
      <c r="K1753" t="s">
        <v>53</v>
      </c>
      <c r="L1753" t="s">
        <v>53</v>
      </c>
      <c r="M1753">
        <v>0</v>
      </c>
      <c r="P1753" s="2">
        <v>5</v>
      </c>
      <c r="Q1753" t="s">
        <v>50</v>
      </c>
      <c r="R1753">
        <v>23</v>
      </c>
      <c r="S1753" s="5">
        <f t="shared" si="27"/>
        <v>0</v>
      </c>
      <c r="T1753" t="s">
        <v>58</v>
      </c>
      <c r="U1753" t="s">
        <v>52</v>
      </c>
      <c r="V1753">
        <v>1</v>
      </c>
      <c r="W1753" t="s">
        <v>52</v>
      </c>
      <c r="X1753">
        <v>2</v>
      </c>
      <c r="Y1753" t="s">
        <v>59</v>
      </c>
      <c r="AB1753" t="s">
        <v>72</v>
      </c>
      <c r="AD1753" t="s">
        <v>73</v>
      </c>
      <c r="AE1753" t="s">
        <v>52</v>
      </c>
      <c r="AF1753" t="s">
        <v>52</v>
      </c>
      <c r="AG1753" t="s">
        <v>52</v>
      </c>
      <c r="AH1753">
        <v>9</v>
      </c>
      <c r="AI1753" t="s">
        <v>100</v>
      </c>
      <c r="AJ1753" t="s">
        <v>53</v>
      </c>
    </row>
    <row r="1754" spans="1:49" hidden="1" x14ac:dyDescent="0.35">
      <c r="A1754" s="2" t="s">
        <v>555</v>
      </c>
      <c r="B1754">
        <v>2</v>
      </c>
      <c r="C1754">
        <v>214</v>
      </c>
      <c r="D1754">
        <v>2</v>
      </c>
      <c r="E1754" t="s">
        <v>50</v>
      </c>
      <c r="F1754">
        <v>56</v>
      </c>
      <c r="G1754" t="s">
        <v>72</v>
      </c>
      <c r="I1754" t="s">
        <v>73</v>
      </c>
      <c r="J1754" t="s">
        <v>53</v>
      </c>
      <c r="K1754" t="s">
        <v>53</v>
      </c>
      <c r="L1754" t="s">
        <v>53</v>
      </c>
      <c r="M1754">
        <v>0</v>
      </c>
      <c r="P1754" s="2">
        <v>6</v>
      </c>
      <c r="Q1754" t="s">
        <v>56</v>
      </c>
      <c r="R1754">
        <v>38</v>
      </c>
      <c r="S1754" s="5">
        <f t="shared" si="27"/>
        <v>0</v>
      </c>
      <c r="T1754" t="s">
        <v>99</v>
      </c>
      <c r="U1754" t="s">
        <v>53</v>
      </c>
      <c r="W1754" t="s">
        <v>53</v>
      </c>
      <c r="Y1754" t="s">
        <v>55</v>
      </c>
      <c r="Z1754" t="s">
        <v>52</v>
      </c>
      <c r="AA1754">
        <v>4</v>
      </c>
      <c r="AB1754" t="s">
        <v>72</v>
      </c>
      <c r="AD1754" t="s">
        <v>73</v>
      </c>
      <c r="AE1754" t="s">
        <v>52</v>
      </c>
      <c r="AF1754" t="s">
        <v>52</v>
      </c>
      <c r="AG1754" t="s">
        <v>52</v>
      </c>
      <c r="AH1754">
        <v>5</v>
      </c>
      <c r="AI1754" t="s">
        <v>78</v>
      </c>
      <c r="AJ1754" t="s">
        <v>53</v>
      </c>
    </row>
    <row r="1755" spans="1:49" hidden="1" x14ac:dyDescent="0.35">
      <c r="A1755" s="2" t="s">
        <v>556</v>
      </c>
      <c r="B1755">
        <v>12</v>
      </c>
      <c r="C1755">
        <v>1203</v>
      </c>
      <c r="D1755">
        <v>1</v>
      </c>
      <c r="E1755" t="s">
        <v>56</v>
      </c>
      <c r="F1755">
        <v>55</v>
      </c>
      <c r="G1755" t="s">
        <v>72</v>
      </c>
      <c r="I1755" t="s">
        <v>73</v>
      </c>
      <c r="J1755" t="s">
        <v>52</v>
      </c>
      <c r="K1755" t="s">
        <v>52</v>
      </c>
      <c r="L1755" t="s">
        <v>52</v>
      </c>
      <c r="M1755">
        <v>7</v>
      </c>
      <c r="N1755" t="s">
        <v>79</v>
      </c>
      <c r="P1755" s="2">
        <v>1</v>
      </c>
      <c r="Q1755" t="s">
        <v>56</v>
      </c>
      <c r="R1755">
        <v>55</v>
      </c>
      <c r="S1755" s="5">
        <f t="shared" si="27"/>
        <v>0</v>
      </c>
      <c r="T1755" t="s">
        <v>54</v>
      </c>
      <c r="U1755" t="s">
        <v>53</v>
      </c>
      <c r="W1755" t="s">
        <v>53</v>
      </c>
      <c r="Y1755" t="s">
        <v>92</v>
      </c>
      <c r="AB1755" t="s">
        <v>72</v>
      </c>
      <c r="AD1755" t="s">
        <v>73</v>
      </c>
      <c r="AE1755" t="s">
        <v>52</v>
      </c>
      <c r="AF1755" t="s">
        <v>52</v>
      </c>
      <c r="AG1755" t="s">
        <v>52</v>
      </c>
      <c r="AH1755">
        <v>7</v>
      </c>
      <c r="AI1755" t="s">
        <v>79</v>
      </c>
      <c r="AJ1755" t="s">
        <v>53</v>
      </c>
    </row>
    <row r="1756" spans="1:49" hidden="1" x14ac:dyDescent="0.35">
      <c r="A1756" s="2" t="s">
        <v>556</v>
      </c>
      <c r="B1756">
        <v>12</v>
      </c>
      <c r="C1756">
        <v>1203</v>
      </c>
      <c r="D1756">
        <v>1</v>
      </c>
      <c r="E1756" t="s">
        <v>56</v>
      </c>
      <c r="F1756">
        <v>55</v>
      </c>
      <c r="G1756" t="s">
        <v>72</v>
      </c>
      <c r="I1756" t="s">
        <v>73</v>
      </c>
      <c r="J1756" t="s">
        <v>52</v>
      </c>
      <c r="K1756" t="s">
        <v>52</v>
      </c>
      <c r="L1756" t="s">
        <v>52</v>
      </c>
      <c r="M1756">
        <v>7</v>
      </c>
      <c r="N1756" t="s">
        <v>79</v>
      </c>
      <c r="P1756" s="2">
        <v>2</v>
      </c>
      <c r="Q1756" t="s">
        <v>56</v>
      </c>
      <c r="R1756">
        <v>29</v>
      </c>
      <c r="S1756" s="5">
        <f t="shared" si="27"/>
        <v>0</v>
      </c>
      <c r="T1756" t="s">
        <v>58</v>
      </c>
      <c r="U1756" t="s">
        <v>53</v>
      </c>
      <c r="W1756" t="s">
        <v>52</v>
      </c>
      <c r="X1756">
        <v>1</v>
      </c>
      <c r="Y1756" t="s">
        <v>59</v>
      </c>
      <c r="AB1756" t="s">
        <v>72</v>
      </c>
      <c r="AD1756" t="s">
        <v>52</v>
      </c>
      <c r="AE1756" t="s">
        <v>52</v>
      </c>
      <c r="AF1756" t="s">
        <v>52</v>
      </c>
      <c r="AG1756" t="s">
        <v>52</v>
      </c>
      <c r="AH1756">
        <v>16</v>
      </c>
      <c r="AI1756" t="s">
        <v>140</v>
      </c>
      <c r="AJ1756" t="s">
        <v>53</v>
      </c>
    </row>
    <row r="1757" spans="1:49" hidden="1" x14ac:dyDescent="0.35">
      <c r="A1757" s="2" t="s">
        <v>557</v>
      </c>
      <c r="B1757">
        <v>3</v>
      </c>
      <c r="C1757">
        <v>306</v>
      </c>
      <c r="D1757">
        <v>2</v>
      </c>
      <c r="E1757" t="s">
        <v>50</v>
      </c>
      <c r="F1757">
        <v>40</v>
      </c>
      <c r="G1757" t="s">
        <v>72</v>
      </c>
      <c r="I1757" t="s">
        <v>73</v>
      </c>
      <c r="J1757" t="s">
        <v>52</v>
      </c>
      <c r="K1757" t="s">
        <v>52</v>
      </c>
      <c r="L1757" t="s">
        <v>52</v>
      </c>
      <c r="M1757">
        <v>12</v>
      </c>
      <c r="N1757" t="s">
        <v>86</v>
      </c>
      <c r="O1757">
        <v>4</v>
      </c>
      <c r="P1757" s="2">
        <v>1</v>
      </c>
      <c r="Q1757" t="s">
        <v>50</v>
      </c>
      <c r="R1757">
        <v>40</v>
      </c>
      <c r="S1757" s="5">
        <f t="shared" si="27"/>
        <v>0</v>
      </c>
      <c r="T1757" t="s">
        <v>54</v>
      </c>
      <c r="U1757" t="s">
        <v>53</v>
      </c>
      <c r="W1757" t="s">
        <v>53</v>
      </c>
      <c r="Y1757" t="s">
        <v>55</v>
      </c>
      <c r="Z1757" t="s">
        <v>52</v>
      </c>
      <c r="AA1757">
        <v>2</v>
      </c>
      <c r="AB1757" t="s">
        <v>72</v>
      </c>
      <c r="AD1757" t="s">
        <v>73</v>
      </c>
      <c r="AE1757" t="s">
        <v>52</v>
      </c>
      <c r="AF1757" t="s">
        <v>52</v>
      </c>
      <c r="AG1757" t="s">
        <v>52</v>
      </c>
      <c r="AH1757">
        <v>12</v>
      </c>
      <c r="AI1757" t="s">
        <v>86</v>
      </c>
      <c r="AJ1757" t="s">
        <v>53</v>
      </c>
    </row>
    <row r="1758" spans="1:49" hidden="1" x14ac:dyDescent="0.35">
      <c r="A1758" s="2" t="s">
        <v>557</v>
      </c>
      <c r="B1758">
        <v>3</v>
      </c>
      <c r="C1758">
        <v>306</v>
      </c>
      <c r="D1758">
        <v>2</v>
      </c>
      <c r="E1758" t="s">
        <v>50</v>
      </c>
      <c r="F1758">
        <v>40</v>
      </c>
      <c r="G1758" t="s">
        <v>72</v>
      </c>
      <c r="I1758" t="s">
        <v>73</v>
      </c>
      <c r="J1758" t="s">
        <v>52</v>
      </c>
      <c r="K1758" t="s">
        <v>52</v>
      </c>
      <c r="L1758" t="s">
        <v>52</v>
      </c>
      <c r="M1758">
        <v>12</v>
      </c>
      <c r="N1758" t="s">
        <v>86</v>
      </c>
      <c r="O1758">
        <v>4</v>
      </c>
      <c r="P1758" s="2">
        <v>2</v>
      </c>
      <c r="Q1758" t="s">
        <v>56</v>
      </c>
      <c r="R1758">
        <v>37</v>
      </c>
      <c r="S1758" s="5">
        <f t="shared" si="27"/>
        <v>0</v>
      </c>
      <c r="T1758" t="s">
        <v>57</v>
      </c>
      <c r="U1758" t="s">
        <v>53</v>
      </c>
      <c r="W1758" t="s">
        <v>53</v>
      </c>
      <c r="Y1758" t="s">
        <v>55</v>
      </c>
      <c r="Z1758" t="s">
        <v>52</v>
      </c>
      <c r="AA1758">
        <v>1</v>
      </c>
      <c r="AB1758" t="s">
        <v>72</v>
      </c>
      <c r="AD1758" t="s">
        <v>73</v>
      </c>
      <c r="AE1758" t="s">
        <v>52</v>
      </c>
      <c r="AF1758" t="s">
        <v>52</v>
      </c>
      <c r="AG1758" t="s">
        <v>52</v>
      </c>
      <c r="AH1758">
        <v>6</v>
      </c>
      <c r="AI1758" t="s">
        <v>78</v>
      </c>
      <c r="AJ1758" t="s">
        <v>53</v>
      </c>
    </row>
    <row r="1759" spans="1:49" x14ac:dyDescent="0.35">
      <c r="A1759" s="2" t="s">
        <v>557</v>
      </c>
      <c r="B1759">
        <v>3</v>
      </c>
      <c r="C1759">
        <v>306</v>
      </c>
      <c r="D1759">
        <v>2</v>
      </c>
      <c r="E1759" t="s">
        <v>50</v>
      </c>
      <c r="F1759">
        <v>40</v>
      </c>
      <c r="G1759" t="s">
        <v>72</v>
      </c>
      <c r="I1759" t="s">
        <v>73</v>
      </c>
      <c r="J1759" t="s">
        <v>52</v>
      </c>
      <c r="K1759" t="s">
        <v>52</v>
      </c>
      <c r="L1759" t="s">
        <v>52</v>
      </c>
      <c r="M1759">
        <v>12</v>
      </c>
      <c r="N1759" t="s">
        <v>86</v>
      </c>
      <c r="O1759">
        <v>4</v>
      </c>
      <c r="P1759" s="6">
        <v>3</v>
      </c>
      <c r="Q1759" t="s">
        <v>56</v>
      </c>
      <c r="R1759">
        <v>17</v>
      </c>
      <c r="S1759" s="5">
        <f t="shared" si="27"/>
        <v>1</v>
      </c>
      <c r="T1759" t="s">
        <v>58</v>
      </c>
      <c r="U1759" t="s">
        <v>52</v>
      </c>
      <c r="V1759">
        <v>1</v>
      </c>
      <c r="W1759" t="s">
        <v>52</v>
      </c>
      <c r="X1759">
        <v>2</v>
      </c>
      <c r="Y1759" t="s">
        <v>59</v>
      </c>
      <c r="AB1759" t="s">
        <v>72</v>
      </c>
      <c r="AD1759" t="s">
        <v>52</v>
      </c>
      <c r="AE1759" t="s">
        <v>52</v>
      </c>
      <c r="AF1759" t="s">
        <v>52</v>
      </c>
      <c r="AG1759" t="s">
        <v>52</v>
      </c>
      <c r="AH1759">
        <v>12</v>
      </c>
      <c r="AI1759" t="s">
        <v>94</v>
      </c>
      <c r="AJ1759" t="s">
        <v>52</v>
      </c>
      <c r="AK1759" t="s">
        <v>108</v>
      </c>
      <c r="AM1759" t="s">
        <v>62</v>
      </c>
      <c r="AN1759" t="s">
        <v>52</v>
      </c>
      <c r="AP1759">
        <v>0</v>
      </c>
      <c r="AQ1759">
        <v>744000</v>
      </c>
      <c r="AR1759">
        <v>34000</v>
      </c>
      <c r="AS1759">
        <v>12000</v>
      </c>
      <c r="AT1759">
        <v>1080000</v>
      </c>
      <c r="AU1759">
        <v>0</v>
      </c>
      <c r="AV1759">
        <v>0</v>
      </c>
      <c r="AW1759">
        <v>1870000</v>
      </c>
    </row>
    <row r="1760" spans="1:49" x14ac:dyDescent="0.35">
      <c r="A1760" s="2" t="s">
        <v>557</v>
      </c>
      <c r="B1760">
        <v>3</v>
      </c>
      <c r="C1760">
        <v>306</v>
      </c>
      <c r="D1760">
        <v>2</v>
      </c>
      <c r="E1760" t="s">
        <v>50</v>
      </c>
      <c r="F1760">
        <v>40</v>
      </c>
      <c r="G1760" t="s">
        <v>72</v>
      </c>
      <c r="I1760" t="s">
        <v>73</v>
      </c>
      <c r="J1760" t="s">
        <v>52</v>
      </c>
      <c r="K1760" t="s">
        <v>52</v>
      </c>
      <c r="L1760" t="s">
        <v>52</v>
      </c>
      <c r="M1760">
        <v>12</v>
      </c>
      <c r="N1760" t="s">
        <v>86</v>
      </c>
      <c r="O1760">
        <v>4</v>
      </c>
      <c r="P1760" s="6">
        <v>4</v>
      </c>
      <c r="Q1760" t="s">
        <v>56</v>
      </c>
      <c r="R1760">
        <v>12</v>
      </c>
      <c r="S1760" s="5">
        <f t="shared" si="27"/>
        <v>1</v>
      </c>
      <c r="T1760" t="s">
        <v>58</v>
      </c>
      <c r="U1760" t="s">
        <v>52</v>
      </c>
      <c r="V1760">
        <v>1</v>
      </c>
      <c r="W1760" t="s">
        <v>52</v>
      </c>
      <c r="X1760">
        <v>2</v>
      </c>
      <c r="AB1760" t="s">
        <v>72</v>
      </c>
      <c r="AD1760" t="s">
        <v>73</v>
      </c>
      <c r="AE1760" t="s">
        <v>52</v>
      </c>
      <c r="AF1760" t="s">
        <v>52</v>
      </c>
      <c r="AG1760" t="s">
        <v>52</v>
      </c>
      <c r="AH1760">
        <v>7</v>
      </c>
      <c r="AI1760" t="s">
        <v>83</v>
      </c>
      <c r="AJ1760" t="s">
        <v>52</v>
      </c>
      <c r="AK1760" t="s">
        <v>84</v>
      </c>
      <c r="AM1760" t="s">
        <v>62</v>
      </c>
      <c r="AN1760" t="s">
        <v>53</v>
      </c>
      <c r="AP1760">
        <v>0</v>
      </c>
      <c r="AQ1760">
        <v>0</v>
      </c>
      <c r="AR1760">
        <v>17000</v>
      </c>
      <c r="AS1760">
        <v>8000</v>
      </c>
      <c r="AT1760">
        <v>756000</v>
      </c>
      <c r="AU1760">
        <v>0</v>
      </c>
      <c r="AV1760">
        <v>0</v>
      </c>
      <c r="AW1760">
        <v>781000</v>
      </c>
    </row>
    <row r="1761" spans="1:49" x14ac:dyDescent="0.35">
      <c r="A1761" s="2" t="s">
        <v>557</v>
      </c>
      <c r="B1761">
        <v>3</v>
      </c>
      <c r="C1761">
        <v>306</v>
      </c>
      <c r="D1761">
        <v>2</v>
      </c>
      <c r="E1761" t="s">
        <v>50</v>
      </c>
      <c r="F1761">
        <v>40</v>
      </c>
      <c r="G1761" t="s">
        <v>72</v>
      </c>
      <c r="I1761" t="s">
        <v>73</v>
      </c>
      <c r="J1761" t="s">
        <v>52</v>
      </c>
      <c r="K1761" t="s">
        <v>52</v>
      </c>
      <c r="L1761" t="s">
        <v>52</v>
      </c>
      <c r="M1761">
        <v>12</v>
      </c>
      <c r="N1761" t="s">
        <v>86</v>
      </c>
      <c r="O1761">
        <v>4</v>
      </c>
      <c r="P1761" s="6">
        <v>5</v>
      </c>
      <c r="Q1761" t="s">
        <v>50</v>
      </c>
      <c r="R1761">
        <v>7</v>
      </c>
      <c r="S1761" s="5">
        <f t="shared" si="27"/>
        <v>1</v>
      </c>
      <c r="T1761" t="s">
        <v>58</v>
      </c>
      <c r="U1761" t="s">
        <v>52</v>
      </c>
      <c r="V1761">
        <v>1</v>
      </c>
      <c r="W1761" t="s">
        <v>52</v>
      </c>
      <c r="X1761">
        <v>2</v>
      </c>
      <c r="AB1761" t="s">
        <v>72</v>
      </c>
      <c r="AD1761" t="s">
        <v>73</v>
      </c>
      <c r="AE1761" t="s">
        <v>53</v>
      </c>
      <c r="AF1761" t="s">
        <v>53</v>
      </c>
      <c r="AG1761" t="s">
        <v>52</v>
      </c>
      <c r="AH1761">
        <v>3</v>
      </c>
      <c r="AI1761" t="s">
        <v>68</v>
      </c>
      <c r="AJ1761" t="s">
        <v>52</v>
      </c>
      <c r="AK1761" t="s">
        <v>74</v>
      </c>
      <c r="AM1761" t="s">
        <v>62</v>
      </c>
      <c r="AN1761" t="s">
        <v>53</v>
      </c>
      <c r="AP1761">
        <v>0</v>
      </c>
      <c r="AQ1761">
        <v>0</v>
      </c>
      <c r="AR1761">
        <v>8500</v>
      </c>
      <c r="AS1761">
        <v>5000</v>
      </c>
      <c r="AT1761">
        <v>432000</v>
      </c>
      <c r="AU1761">
        <v>0</v>
      </c>
      <c r="AV1761">
        <v>0</v>
      </c>
      <c r="AW1761">
        <v>445500</v>
      </c>
    </row>
    <row r="1762" spans="1:49" hidden="1" x14ac:dyDescent="0.35">
      <c r="A1762" s="2" t="s">
        <v>557</v>
      </c>
      <c r="B1762">
        <v>3</v>
      </c>
      <c r="C1762">
        <v>306</v>
      </c>
      <c r="D1762">
        <v>2</v>
      </c>
      <c r="E1762" t="s">
        <v>50</v>
      </c>
      <c r="F1762">
        <v>40</v>
      </c>
      <c r="G1762" t="s">
        <v>72</v>
      </c>
      <c r="I1762" t="s">
        <v>73</v>
      </c>
      <c r="J1762" t="s">
        <v>52</v>
      </c>
      <c r="K1762" t="s">
        <v>52</v>
      </c>
      <c r="L1762" t="s">
        <v>52</v>
      </c>
      <c r="M1762">
        <v>12</v>
      </c>
      <c r="N1762" t="s">
        <v>86</v>
      </c>
      <c r="O1762">
        <v>4</v>
      </c>
      <c r="P1762" s="2">
        <v>6</v>
      </c>
      <c r="Q1762" t="s">
        <v>56</v>
      </c>
      <c r="R1762">
        <v>1</v>
      </c>
      <c r="S1762" s="5">
        <f t="shared" si="27"/>
        <v>0</v>
      </c>
      <c r="T1762" t="s">
        <v>58</v>
      </c>
      <c r="U1762" t="s">
        <v>52</v>
      </c>
      <c r="V1762">
        <v>1</v>
      </c>
      <c r="W1762" t="s">
        <v>52</v>
      </c>
      <c r="X1762">
        <v>2</v>
      </c>
      <c r="AB1762" t="s">
        <v>72</v>
      </c>
    </row>
    <row r="1763" spans="1:49" hidden="1" x14ac:dyDescent="0.35">
      <c r="A1763" s="2" t="s">
        <v>558</v>
      </c>
      <c r="B1763">
        <v>13</v>
      </c>
      <c r="C1763">
        <v>1307</v>
      </c>
      <c r="D1763">
        <v>2</v>
      </c>
      <c r="E1763" t="s">
        <v>56</v>
      </c>
      <c r="F1763">
        <v>69</v>
      </c>
      <c r="G1763" t="s">
        <v>72</v>
      </c>
      <c r="I1763" t="s">
        <v>73</v>
      </c>
      <c r="J1763" t="s">
        <v>52</v>
      </c>
      <c r="K1763" t="s">
        <v>52</v>
      </c>
      <c r="L1763" t="s">
        <v>52</v>
      </c>
      <c r="M1763">
        <v>6</v>
      </c>
      <c r="N1763" t="s">
        <v>79</v>
      </c>
      <c r="P1763" s="2">
        <v>1</v>
      </c>
      <c r="Q1763" t="s">
        <v>56</v>
      </c>
      <c r="R1763">
        <v>69</v>
      </c>
      <c r="S1763" s="5">
        <f t="shared" si="27"/>
        <v>0</v>
      </c>
      <c r="T1763" t="s">
        <v>54</v>
      </c>
      <c r="U1763" t="s">
        <v>53</v>
      </c>
      <c r="W1763" t="s">
        <v>53</v>
      </c>
      <c r="Y1763" t="s">
        <v>92</v>
      </c>
      <c r="AB1763" t="s">
        <v>72</v>
      </c>
      <c r="AD1763" t="s">
        <v>73</v>
      </c>
      <c r="AE1763" t="s">
        <v>52</v>
      </c>
      <c r="AF1763" t="s">
        <v>52</v>
      </c>
      <c r="AG1763" t="s">
        <v>52</v>
      </c>
      <c r="AH1763">
        <v>6</v>
      </c>
      <c r="AI1763" t="s">
        <v>79</v>
      </c>
      <c r="AJ1763" t="s">
        <v>53</v>
      </c>
    </row>
    <row r="1764" spans="1:49" hidden="1" x14ac:dyDescent="0.35">
      <c r="A1764" s="2" t="s">
        <v>559</v>
      </c>
      <c r="B1764">
        <v>8</v>
      </c>
      <c r="C1764">
        <v>807</v>
      </c>
      <c r="D1764">
        <v>2</v>
      </c>
      <c r="E1764" t="s">
        <v>50</v>
      </c>
      <c r="F1764">
        <v>39</v>
      </c>
      <c r="G1764" t="s">
        <v>72</v>
      </c>
      <c r="I1764" t="s">
        <v>73</v>
      </c>
      <c r="J1764" t="s">
        <v>52</v>
      </c>
      <c r="K1764" t="s">
        <v>52</v>
      </c>
      <c r="L1764" t="s">
        <v>52</v>
      </c>
      <c r="M1764">
        <v>4</v>
      </c>
      <c r="N1764" t="s">
        <v>83</v>
      </c>
      <c r="O1764">
        <v>4</v>
      </c>
      <c r="P1764" s="2">
        <v>1</v>
      </c>
      <c r="Q1764" t="s">
        <v>50</v>
      </c>
      <c r="R1764">
        <v>39</v>
      </c>
      <c r="S1764" s="5">
        <f t="shared" si="27"/>
        <v>0</v>
      </c>
      <c r="T1764" t="s">
        <v>54</v>
      </c>
      <c r="U1764" t="s">
        <v>53</v>
      </c>
      <c r="W1764" t="s">
        <v>53</v>
      </c>
      <c r="Y1764" t="s">
        <v>55</v>
      </c>
      <c r="Z1764" t="s">
        <v>52</v>
      </c>
      <c r="AA1764">
        <v>2</v>
      </c>
      <c r="AB1764" t="s">
        <v>72</v>
      </c>
      <c r="AD1764" t="s">
        <v>73</v>
      </c>
      <c r="AE1764" t="s">
        <v>52</v>
      </c>
      <c r="AF1764" t="s">
        <v>52</v>
      </c>
      <c r="AG1764" t="s">
        <v>52</v>
      </c>
      <c r="AH1764">
        <v>4</v>
      </c>
      <c r="AI1764" t="s">
        <v>83</v>
      </c>
      <c r="AJ1764" t="s">
        <v>53</v>
      </c>
    </row>
    <row r="1765" spans="1:49" hidden="1" x14ac:dyDescent="0.35">
      <c r="A1765" s="2" t="s">
        <v>559</v>
      </c>
      <c r="B1765">
        <v>8</v>
      </c>
      <c r="C1765">
        <v>807</v>
      </c>
      <c r="D1765">
        <v>2</v>
      </c>
      <c r="E1765" t="s">
        <v>50</v>
      </c>
      <c r="F1765">
        <v>39</v>
      </c>
      <c r="G1765" t="s">
        <v>72</v>
      </c>
      <c r="I1765" t="s">
        <v>73</v>
      </c>
      <c r="J1765" t="s">
        <v>52</v>
      </c>
      <c r="K1765" t="s">
        <v>52</v>
      </c>
      <c r="L1765" t="s">
        <v>52</v>
      </c>
      <c r="M1765">
        <v>4</v>
      </c>
      <c r="N1765" t="s">
        <v>83</v>
      </c>
      <c r="O1765">
        <v>4</v>
      </c>
      <c r="P1765" s="2">
        <v>2</v>
      </c>
      <c r="Q1765" t="s">
        <v>56</v>
      </c>
      <c r="R1765">
        <v>30</v>
      </c>
      <c r="S1765" s="5">
        <f t="shared" si="27"/>
        <v>0</v>
      </c>
      <c r="T1765" t="s">
        <v>57</v>
      </c>
      <c r="U1765" t="s">
        <v>53</v>
      </c>
      <c r="W1765" t="s">
        <v>53</v>
      </c>
      <c r="Y1765" t="s">
        <v>55</v>
      </c>
      <c r="Z1765" t="s">
        <v>52</v>
      </c>
      <c r="AA1765">
        <v>1</v>
      </c>
      <c r="AB1765" t="s">
        <v>72</v>
      </c>
      <c r="AD1765" t="s">
        <v>73</v>
      </c>
      <c r="AE1765" t="s">
        <v>52</v>
      </c>
      <c r="AF1765" t="s">
        <v>52</v>
      </c>
      <c r="AG1765" t="s">
        <v>52</v>
      </c>
      <c r="AH1765">
        <v>9</v>
      </c>
      <c r="AI1765" t="s">
        <v>60</v>
      </c>
      <c r="AJ1765" t="s">
        <v>53</v>
      </c>
    </row>
    <row r="1766" spans="1:49" x14ac:dyDescent="0.35">
      <c r="A1766" s="2" t="s">
        <v>559</v>
      </c>
      <c r="B1766">
        <v>8</v>
      </c>
      <c r="C1766">
        <v>807</v>
      </c>
      <c r="D1766">
        <v>2</v>
      </c>
      <c r="E1766" t="s">
        <v>50</v>
      </c>
      <c r="F1766">
        <v>39</v>
      </c>
      <c r="G1766" t="s">
        <v>72</v>
      </c>
      <c r="I1766" t="s">
        <v>73</v>
      </c>
      <c r="J1766" t="s">
        <v>52</v>
      </c>
      <c r="K1766" t="s">
        <v>52</v>
      </c>
      <c r="L1766" t="s">
        <v>52</v>
      </c>
      <c r="M1766">
        <v>4</v>
      </c>
      <c r="N1766" t="s">
        <v>83</v>
      </c>
      <c r="O1766">
        <v>4</v>
      </c>
      <c r="P1766" s="6">
        <v>3</v>
      </c>
      <c r="Q1766" t="s">
        <v>50</v>
      </c>
      <c r="R1766">
        <v>12</v>
      </c>
      <c r="S1766" s="5">
        <f t="shared" si="27"/>
        <v>1</v>
      </c>
      <c r="T1766" t="s">
        <v>58</v>
      </c>
      <c r="U1766" t="s">
        <v>52</v>
      </c>
      <c r="V1766">
        <v>1</v>
      </c>
      <c r="W1766" t="s">
        <v>52</v>
      </c>
      <c r="X1766">
        <v>2</v>
      </c>
      <c r="AB1766" t="s">
        <v>72</v>
      </c>
      <c r="AD1766" t="s">
        <v>73</v>
      </c>
      <c r="AE1766" t="s">
        <v>52</v>
      </c>
      <c r="AF1766" t="s">
        <v>52</v>
      </c>
      <c r="AG1766" t="s">
        <v>52</v>
      </c>
      <c r="AH1766">
        <v>6</v>
      </c>
      <c r="AI1766" t="s">
        <v>83</v>
      </c>
      <c r="AJ1766" t="s">
        <v>52</v>
      </c>
      <c r="AK1766" t="s">
        <v>84</v>
      </c>
      <c r="AM1766" t="s">
        <v>62</v>
      </c>
      <c r="AN1766" t="s">
        <v>52</v>
      </c>
      <c r="AP1766">
        <v>0</v>
      </c>
      <c r="AQ1766">
        <v>240000</v>
      </c>
      <c r="AR1766">
        <v>40000</v>
      </c>
      <c r="AS1766">
        <v>20000</v>
      </c>
      <c r="AT1766">
        <v>0</v>
      </c>
      <c r="AU1766">
        <v>0</v>
      </c>
      <c r="AV1766">
        <v>0</v>
      </c>
      <c r="AW1766">
        <v>300000</v>
      </c>
    </row>
    <row r="1767" spans="1:49" x14ac:dyDescent="0.35">
      <c r="A1767" s="2" t="s">
        <v>559</v>
      </c>
      <c r="B1767">
        <v>8</v>
      </c>
      <c r="C1767">
        <v>807</v>
      </c>
      <c r="D1767">
        <v>2</v>
      </c>
      <c r="E1767" t="s">
        <v>50</v>
      </c>
      <c r="F1767">
        <v>39</v>
      </c>
      <c r="G1767" t="s">
        <v>72</v>
      </c>
      <c r="I1767" t="s">
        <v>73</v>
      </c>
      <c r="J1767" t="s">
        <v>52</v>
      </c>
      <c r="K1767" t="s">
        <v>52</v>
      </c>
      <c r="L1767" t="s">
        <v>52</v>
      </c>
      <c r="M1767">
        <v>4</v>
      </c>
      <c r="N1767" t="s">
        <v>83</v>
      </c>
      <c r="O1767">
        <v>4</v>
      </c>
      <c r="P1767" s="6">
        <v>4</v>
      </c>
      <c r="Q1767" t="s">
        <v>50</v>
      </c>
      <c r="R1767">
        <v>10</v>
      </c>
      <c r="S1767" s="5">
        <f t="shared" si="27"/>
        <v>1</v>
      </c>
      <c r="T1767" t="s">
        <v>58</v>
      </c>
      <c r="U1767" t="s">
        <v>52</v>
      </c>
      <c r="V1767">
        <v>1</v>
      </c>
      <c r="W1767" t="s">
        <v>52</v>
      </c>
      <c r="X1767">
        <v>2</v>
      </c>
      <c r="AB1767" t="s">
        <v>72</v>
      </c>
      <c r="AD1767" t="s">
        <v>73</v>
      </c>
      <c r="AE1767" t="s">
        <v>52</v>
      </c>
      <c r="AF1767" t="s">
        <v>52</v>
      </c>
      <c r="AG1767" t="s">
        <v>52</v>
      </c>
      <c r="AH1767">
        <v>6</v>
      </c>
      <c r="AI1767" t="s">
        <v>83</v>
      </c>
      <c r="AJ1767" t="s">
        <v>52</v>
      </c>
      <c r="AK1767" t="s">
        <v>84</v>
      </c>
      <c r="AM1767" t="s">
        <v>62</v>
      </c>
      <c r="AN1767" t="s">
        <v>52</v>
      </c>
      <c r="AP1767">
        <v>0</v>
      </c>
      <c r="AQ1767">
        <v>240000</v>
      </c>
      <c r="AR1767">
        <v>40000</v>
      </c>
      <c r="AS1767">
        <v>20000</v>
      </c>
      <c r="AT1767">
        <v>0</v>
      </c>
      <c r="AU1767">
        <v>0</v>
      </c>
      <c r="AV1767">
        <v>0</v>
      </c>
      <c r="AW1767">
        <v>300000</v>
      </c>
    </row>
    <row r="1768" spans="1:49" x14ac:dyDescent="0.35">
      <c r="A1768" s="2" t="s">
        <v>559</v>
      </c>
      <c r="B1768">
        <v>8</v>
      </c>
      <c r="C1768">
        <v>807</v>
      </c>
      <c r="D1768">
        <v>2</v>
      </c>
      <c r="E1768" t="s">
        <v>50</v>
      </c>
      <c r="F1768">
        <v>39</v>
      </c>
      <c r="G1768" t="s">
        <v>72</v>
      </c>
      <c r="I1768" t="s">
        <v>73</v>
      </c>
      <c r="J1768" t="s">
        <v>52</v>
      </c>
      <c r="K1768" t="s">
        <v>52</v>
      </c>
      <c r="L1768" t="s">
        <v>52</v>
      </c>
      <c r="M1768">
        <v>4</v>
      </c>
      <c r="N1768" t="s">
        <v>83</v>
      </c>
      <c r="O1768">
        <v>4</v>
      </c>
      <c r="P1768" s="6">
        <v>5</v>
      </c>
      <c r="Q1768" t="s">
        <v>56</v>
      </c>
      <c r="R1768">
        <v>6</v>
      </c>
      <c r="S1768" s="5">
        <f t="shared" si="27"/>
        <v>1</v>
      </c>
      <c r="T1768" t="s">
        <v>58</v>
      </c>
      <c r="U1768" t="s">
        <v>52</v>
      </c>
      <c r="V1768">
        <v>1</v>
      </c>
      <c r="W1768" t="s">
        <v>52</v>
      </c>
      <c r="X1768">
        <v>2</v>
      </c>
      <c r="AB1768" t="s">
        <v>72</v>
      </c>
      <c r="AD1768" t="s">
        <v>52</v>
      </c>
      <c r="AE1768" t="s">
        <v>52</v>
      </c>
      <c r="AF1768" t="s">
        <v>52</v>
      </c>
      <c r="AG1768" t="s">
        <v>52</v>
      </c>
      <c r="AH1768">
        <v>3</v>
      </c>
      <c r="AI1768" t="s">
        <v>65</v>
      </c>
      <c r="AJ1768" t="s">
        <v>52</v>
      </c>
      <c r="AK1768" t="s">
        <v>66</v>
      </c>
      <c r="AM1768" t="s">
        <v>62</v>
      </c>
      <c r="AN1768" t="s">
        <v>52</v>
      </c>
      <c r="AP1768">
        <v>0</v>
      </c>
      <c r="AQ1768">
        <v>240000</v>
      </c>
      <c r="AR1768">
        <v>30000</v>
      </c>
      <c r="AS1768">
        <v>20000</v>
      </c>
      <c r="AT1768">
        <v>0</v>
      </c>
      <c r="AU1768">
        <v>0</v>
      </c>
      <c r="AV1768">
        <v>0</v>
      </c>
      <c r="AW1768">
        <v>290000</v>
      </c>
    </row>
    <row r="1769" spans="1:49" hidden="1" x14ac:dyDescent="0.35">
      <c r="A1769" s="2" t="s">
        <v>559</v>
      </c>
      <c r="B1769">
        <v>8</v>
      </c>
      <c r="C1769">
        <v>807</v>
      </c>
      <c r="D1769">
        <v>2</v>
      </c>
      <c r="E1769" t="s">
        <v>50</v>
      </c>
      <c r="F1769">
        <v>39</v>
      </c>
      <c r="G1769" t="s">
        <v>72</v>
      </c>
      <c r="I1769" t="s">
        <v>73</v>
      </c>
      <c r="J1769" t="s">
        <v>52</v>
      </c>
      <c r="K1769" t="s">
        <v>52</v>
      </c>
      <c r="L1769" t="s">
        <v>52</v>
      </c>
      <c r="M1769">
        <v>4</v>
      </c>
      <c r="N1769" t="s">
        <v>83</v>
      </c>
      <c r="O1769">
        <v>4</v>
      </c>
      <c r="P1769" s="2">
        <v>6</v>
      </c>
      <c r="Q1769" t="s">
        <v>56</v>
      </c>
      <c r="R1769">
        <v>4</v>
      </c>
      <c r="S1769" s="5">
        <f t="shared" si="27"/>
        <v>0</v>
      </c>
      <c r="T1769" t="s">
        <v>58</v>
      </c>
      <c r="U1769" t="s">
        <v>52</v>
      </c>
      <c r="V1769">
        <v>1</v>
      </c>
      <c r="W1769" t="s">
        <v>52</v>
      </c>
      <c r="X1769">
        <v>2</v>
      </c>
      <c r="AB1769" t="s">
        <v>72</v>
      </c>
      <c r="AD1769" t="s">
        <v>73</v>
      </c>
      <c r="AE1769" t="s">
        <v>53</v>
      </c>
      <c r="AF1769" t="s">
        <v>53</v>
      </c>
      <c r="AG1769" t="s">
        <v>52</v>
      </c>
      <c r="AH1769">
        <v>2</v>
      </c>
      <c r="AI1769" t="s">
        <v>68</v>
      </c>
      <c r="AJ1769" t="s">
        <v>52</v>
      </c>
      <c r="AK1769" t="s">
        <v>68</v>
      </c>
      <c r="AL1769" t="s">
        <v>109</v>
      </c>
      <c r="AN1769" t="s">
        <v>53</v>
      </c>
    </row>
    <row r="1770" spans="1:49" hidden="1" x14ac:dyDescent="0.35">
      <c r="A1770" s="2" t="s">
        <v>560</v>
      </c>
      <c r="B1770">
        <v>16</v>
      </c>
      <c r="C1770">
        <v>1601</v>
      </c>
      <c r="D1770">
        <v>2</v>
      </c>
      <c r="E1770" t="s">
        <v>50</v>
      </c>
      <c r="F1770">
        <v>45</v>
      </c>
      <c r="G1770" t="s">
        <v>51</v>
      </c>
      <c r="H1770" t="s">
        <v>53</v>
      </c>
      <c r="I1770" t="s">
        <v>52</v>
      </c>
      <c r="J1770" t="s">
        <v>53</v>
      </c>
      <c r="K1770" t="s">
        <v>53</v>
      </c>
      <c r="L1770" t="s">
        <v>53</v>
      </c>
      <c r="M1770">
        <v>0</v>
      </c>
      <c r="O1770">
        <v>5</v>
      </c>
      <c r="P1770" s="2">
        <v>1</v>
      </c>
      <c r="Q1770" t="s">
        <v>50</v>
      </c>
      <c r="R1770">
        <v>45</v>
      </c>
      <c r="S1770" s="5">
        <f t="shared" si="27"/>
        <v>0</v>
      </c>
      <c r="T1770" t="s">
        <v>54</v>
      </c>
      <c r="U1770" t="s">
        <v>53</v>
      </c>
      <c r="W1770" t="s">
        <v>53</v>
      </c>
      <c r="Y1770" t="s">
        <v>55</v>
      </c>
      <c r="Z1770" t="s">
        <v>52</v>
      </c>
      <c r="AA1770">
        <v>2</v>
      </c>
      <c r="AB1770" t="s">
        <v>51</v>
      </c>
      <c r="AC1770" t="s">
        <v>53</v>
      </c>
      <c r="AD1770" t="s">
        <v>52</v>
      </c>
      <c r="AE1770" t="s">
        <v>53</v>
      </c>
      <c r="AF1770" t="s">
        <v>53</v>
      </c>
      <c r="AG1770" t="s">
        <v>53</v>
      </c>
    </row>
    <row r="1771" spans="1:49" hidden="1" x14ac:dyDescent="0.35">
      <c r="A1771" s="2" t="s">
        <v>560</v>
      </c>
      <c r="B1771">
        <v>16</v>
      </c>
      <c r="C1771">
        <v>1601</v>
      </c>
      <c r="D1771">
        <v>2</v>
      </c>
      <c r="E1771" t="s">
        <v>50</v>
      </c>
      <c r="F1771">
        <v>45</v>
      </c>
      <c r="G1771" t="s">
        <v>51</v>
      </c>
      <c r="H1771" t="s">
        <v>53</v>
      </c>
      <c r="I1771" t="s">
        <v>52</v>
      </c>
      <c r="J1771" t="s">
        <v>53</v>
      </c>
      <c r="K1771" t="s">
        <v>53</v>
      </c>
      <c r="L1771" t="s">
        <v>53</v>
      </c>
      <c r="M1771">
        <v>0</v>
      </c>
      <c r="O1771">
        <v>5</v>
      </c>
      <c r="P1771" s="2">
        <v>2</v>
      </c>
      <c r="Q1771" t="s">
        <v>56</v>
      </c>
      <c r="R1771">
        <v>38</v>
      </c>
      <c r="S1771" s="5">
        <f t="shared" si="27"/>
        <v>0</v>
      </c>
      <c r="T1771" t="s">
        <v>57</v>
      </c>
      <c r="U1771" t="s">
        <v>53</v>
      </c>
      <c r="W1771" t="s">
        <v>53</v>
      </c>
      <c r="Y1771" t="s">
        <v>55</v>
      </c>
      <c r="Z1771" t="s">
        <v>52</v>
      </c>
      <c r="AA1771">
        <v>1</v>
      </c>
      <c r="AB1771" t="s">
        <v>51</v>
      </c>
      <c r="AC1771" t="s">
        <v>53</v>
      </c>
      <c r="AD1771" t="s">
        <v>52</v>
      </c>
      <c r="AE1771" t="s">
        <v>53</v>
      </c>
      <c r="AF1771" t="s">
        <v>53</v>
      </c>
      <c r="AG1771" t="s">
        <v>53</v>
      </c>
    </row>
    <row r="1772" spans="1:49" x14ac:dyDescent="0.35">
      <c r="A1772" s="2" t="s">
        <v>560</v>
      </c>
      <c r="B1772">
        <v>16</v>
      </c>
      <c r="C1772">
        <v>1601</v>
      </c>
      <c r="D1772">
        <v>2</v>
      </c>
      <c r="E1772" t="s">
        <v>50</v>
      </c>
      <c r="F1772">
        <v>45</v>
      </c>
      <c r="G1772" t="s">
        <v>51</v>
      </c>
      <c r="H1772" t="s">
        <v>53</v>
      </c>
      <c r="I1772" t="s">
        <v>52</v>
      </c>
      <c r="J1772" t="s">
        <v>53</v>
      </c>
      <c r="K1772" t="s">
        <v>53</v>
      </c>
      <c r="L1772" t="s">
        <v>53</v>
      </c>
      <c r="M1772">
        <v>0</v>
      </c>
      <c r="O1772">
        <v>5</v>
      </c>
      <c r="P1772" s="6">
        <v>3</v>
      </c>
      <c r="Q1772" t="s">
        <v>56</v>
      </c>
      <c r="R1772">
        <v>12</v>
      </c>
      <c r="S1772" s="5">
        <f t="shared" si="27"/>
        <v>1</v>
      </c>
      <c r="T1772" t="s">
        <v>58</v>
      </c>
      <c r="U1772" t="s">
        <v>52</v>
      </c>
      <c r="V1772">
        <v>1</v>
      </c>
      <c r="W1772" t="s">
        <v>52</v>
      </c>
      <c r="X1772">
        <v>2</v>
      </c>
      <c r="AB1772" t="s">
        <v>51</v>
      </c>
      <c r="AC1772" t="s">
        <v>53</v>
      </c>
      <c r="AD1772" t="s">
        <v>52</v>
      </c>
      <c r="AE1772" t="s">
        <v>53</v>
      </c>
      <c r="AF1772" t="s">
        <v>53</v>
      </c>
      <c r="AG1772" t="s">
        <v>52</v>
      </c>
      <c r="AH1772">
        <v>1</v>
      </c>
      <c r="AI1772" t="s">
        <v>68</v>
      </c>
      <c r="AJ1772" t="s">
        <v>52</v>
      </c>
      <c r="AK1772" t="s">
        <v>74</v>
      </c>
      <c r="AM1772" t="s">
        <v>62</v>
      </c>
      <c r="AN1772" t="s">
        <v>53</v>
      </c>
      <c r="AP1772">
        <v>0</v>
      </c>
      <c r="AQ1772">
        <v>0</v>
      </c>
      <c r="AR1772">
        <v>6000</v>
      </c>
      <c r="AS1772">
        <v>15000</v>
      </c>
      <c r="AT1772">
        <v>0</v>
      </c>
      <c r="AU1772">
        <v>0</v>
      </c>
      <c r="AV1772">
        <v>0</v>
      </c>
      <c r="AW1772">
        <v>21000</v>
      </c>
    </row>
    <row r="1773" spans="1:49" x14ac:dyDescent="0.35">
      <c r="A1773" s="2" t="s">
        <v>560</v>
      </c>
      <c r="B1773">
        <v>16</v>
      </c>
      <c r="C1773">
        <v>1601</v>
      </c>
      <c r="D1773">
        <v>2</v>
      </c>
      <c r="E1773" t="s">
        <v>50</v>
      </c>
      <c r="F1773">
        <v>45</v>
      </c>
      <c r="G1773" t="s">
        <v>51</v>
      </c>
      <c r="H1773" t="s">
        <v>53</v>
      </c>
      <c r="I1773" t="s">
        <v>52</v>
      </c>
      <c r="J1773" t="s">
        <v>53</v>
      </c>
      <c r="K1773" t="s">
        <v>53</v>
      </c>
      <c r="L1773" t="s">
        <v>53</v>
      </c>
      <c r="M1773">
        <v>0</v>
      </c>
      <c r="O1773">
        <v>5</v>
      </c>
      <c r="P1773" s="6">
        <v>4</v>
      </c>
      <c r="Q1773" t="s">
        <v>56</v>
      </c>
      <c r="R1773">
        <v>9</v>
      </c>
      <c r="S1773" s="5">
        <f t="shared" si="27"/>
        <v>1</v>
      </c>
      <c r="T1773" t="s">
        <v>58</v>
      </c>
      <c r="U1773" t="s">
        <v>52</v>
      </c>
      <c r="V1773">
        <v>1</v>
      </c>
      <c r="W1773" t="s">
        <v>52</v>
      </c>
      <c r="X1773">
        <v>2</v>
      </c>
      <c r="AB1773" t="s">
        <v>51</v>
      </c>
      <c r="AC1773" t="s">
        <v>53</v>
      </c>
      <c r="AD1773" t="s">
        <v>52</v>
      </c>
      <c r="AE1773" t="s">
        <v>53</v>
      </c>
      <c r="AF1773" t="s">
        <v>53</v>
      </c>
      <c r="AG1773" t="s">
        <v>52</v>
      </c>
      <c r="AH1773">
        <v>1</v>
      </c>
      <c r="AI1773" t="s">
        <v>68</v>
      </c>
      <c r="AJ1773" t="s">
        <v>52</v>
      </c>
      <c r="AK1773" t="s">
        <v>74</v>
      </c>
      <c r="AM1773" t="s">
        <v>62</v>
      </c>
      <c r="AN1773" t="s">
        <v>53</v>
      </c>
      <c r="AP1773">
        <v>0</v>
      </c>
      <c r="AQ1773">
        <v>0</v>
      </c>
      <c r="AR1773">
        <v>6000</v>
      </c>
      <c r="AS1773">
        <v>15000</v>
      </c>
      <c r="AT1773">
        <v>0</v>
      </c>
      <c r="AU1773">
        <v>0</v>
      </c>
      <c r="AV1773">
        <v>0</v>
      </c>
      <c r="AW1773">
        <v>21000</v>
      </c>
    </row>
    <row r="1774" spans="1:49" x14ac:dyDescent="0.35">
      <c r="A1774" s="2" t="s">
        <v>560</v>
      </c>
      <c r="B1774">
        <v>16</v>
      </c>
      <c r="C1774">
        <v>1601</v>
      </c>
      <c r="D1774">
        <v>2</v>
      </c>
      <c r="E1774" t="s">
        <v>50</v>
      </c>
      <c r="F1774">
        <v>45</v>
      </c>
      <c r="G1774" t="s">
        <v>51</v>
      </c>
      <c r="H1774" t="s">
        <v>53</v>
      </c>
      <c r="I1774" t="s">
        <v>52</v>
      </c>
      <c r="J1774" t="s">
        <v>53</v>
      </c>
      <c r="K1774" t="s">
        <v>53</v>
      </c>
      <c r="L1774" t="s">
        <v>53</v>
      </c>
      <c r="M1774">
        <v>0</v>
      </c>
      <c r="O1774">
        <v>5</v>
      </c>
      <c r="P1774" s="6">
        <v>5</v>
      </c>
      <c r="Q1774" t="s">
        <v>50</v>
      </c>
      <c r="R1774">
        <v>6</v>
      </c>
      <c r="S1774" s="5">
        <f t="shared" si="27"/>
        <v>1</v>
      </c>
      <c r="T1774" t="s">
        <v>58</v>
      </c>
      <c r="U1774" t="s">
        <v>52</v>
      </c>
      <c r="V1774">
        <v>1</v>
      </c>
      <c r="W1774" t="s">
        <v>52</v>
      </c>
      <c r="X1774">
        <v>2</v>
      </c>
      <c r="AB1774" t="s">
        <v>51</v>
      </c>
      <c r="AC1774" t="s">
        <v>53</v>
      </c>
      <c r="AD1774" t="s">
        <v>52</v>
      </c>
      <c r="AE1774" t="s">
        <v>53</v>
      </c>
      <c r="AF1774" t="s">
        <v>53</v>
      </c>
      <c r="AG1774" t="s">
        <v>52</v>
      </c>
      <c r="AH1774">
        <v>1</v>
      </c>
      <c r="AI1774" t="s">
        <v>68</v>
      </c>
      <c r="AJ1774" t="s">
        <v>52</v>
      </c>
      <c r="AK1774" t="s">
        <v>74</v>
      </c>
      <c r="AM1774" t="s">
        <v>62</v>
      </c>
      <c r="AN1774" t="s">
        <v>53</v>
      </c>
      <c r="AP1774">
        <v>0</v>
      </c>
      <c r="AQ1774">
        <v>0</v>
      </c>
      <c r="AR1774">
        <v>6000</v>
      </c>
      <c r="AS1774">
        <v>15000</v>
      </c>
      <c r="AT1774">
        <v>0</v>
      </c>
      <c r="AU1774">
        <v>0</v>
      </c>
      <c r="AV1774">
        <v>0</v>
      </c>
      <c r="AW1774">
        <v>21000</v>
      </c>
    </row>
    <row r="1775" spans="1:49" hidden="1" x14ac:dyDescent="0.35">
      <c r="A1775" s="2" t="s">
        <v>560</v>
      </c>
      <c r="B1775">
        <v>16</v>
      </c>
      <c r="C1775">
        <v>1601</v>
      </c>
      <c r="D1775">
        <v>2</v>
      </c>
      <c r="E1775" t="s">
        <v>50</v>
      </c>
      <c r="F1775">
        <v>45</v>
      </c>
      <c r="G1775" t="s">
        <v>51</v>
      </c>
      <c r="H1775" t="s">
        <v>53</v>
      </c>
      <c r="I1775" t="s">
        <v>52</v>
      </c>
      <c r="J1775" t="s">
        <v>53</v>
      </c>
      <c r="K1775" t="s">
        <v>53</v>
      </c>
      <c r="L1775" t="s">
        <v>53</v>
      </c>
      <c r="M1775">
        <v>0</v>
      </c>
      <c r="O1775">
        <v>5</v>
      </c>
      <c r="P1775" s="2">
        <v>6</v>
      </c>
      <c r="Q1775" t="s">
        <v>56</v>
      </c>
      <c r="R1775">
        <v>2</v>
      </c>
      <c r="S1775" s="5">
        <f t="shared" si="27"/>
        <v>0</v>
      </c>
      <c r="T1775" t="s">
        <v>58</v>
      </c>
      <c r="U1775" t="s">
        <v>52</v>
      </c>
      <c r="V1775">
        <v>1</v>
      </c>
      <c r="W1775" t="s">
        <v>52</v>
      </c>
      <c r="X1775">
        <v>2</v>
      </c>
      <c r="AB1775" t="s">
        <v>51</v>
      </c>
      <c r="AC1775" t="s">
        <v>53</v>
      </c>
      <c r="AD1775" t="s">
        <v>52</v>
      </c>
    </row>
    <row r="1776" spans="1:49" hidden="1" x14ac:dyDescent="0.35">
      <c r="A1776" s="2" t="s">
        <v>560</v>
      </c>
      <c r="B1776">
        <v>16</v>
      </c>
      <c r="C1776">
        <v>1601</v>
      </c>
      <c r="D1776">
        <v>2</v>
      </c>
      <c r="E1776" t="s">
        <v>50</v>
      </c>
      <c r="F1776">
        <v>45</v>
      </c>
      <c r="G1776" t="s">
        <v>51</v>
      </c>
      <c r="H1776" t="s">
        <v>53</v>
      </c>
      <c r="I1776" t="s">
        <v>52</v>
      </c>
      <c r="J1776" t="s">
        <v>53</v>
      </c>
      <c r="K1776" t="s">
        <v>53</v>
      </c>
      <c r="L1776" t="s">
        <v>53</v>
      </c>
      <c r="M1776">
        <v>0</v>
      </c>
      <c r="O1776">
        <v>5</v>
      </c>
      <c r="P1776" s="2">
        <v>7</v>
      </c>
      <c r="Q1776" t="s">
        <v>50</v>
      </c>
      <c r="R1776">
        <v>0</v>
      </c>
      <c r="S1776" s="5">
        <f t="shared" si="27"/>
        <v>0</v>
      </c>
      <c r="T1776" t="s">
        <v>58</v>
      </c>
      <c r="U1776" t="s">
        <v>52</v>
      </c>
      <c r="V1776">
        <v>1</v>
      </c>
      <c r="W1776" t="s">
        <v>52</v>
      </c>
      <c r="X1776">
        <v>2</v>
      </c>
      <c r="AB1776" t="s">
        <v>51</v>
      </c>
      <c r="AC1776" t="s">
        <v>53</v>
      </c>
    </row>
    <row r="1777" spans="1:49" hidden="1" x14ac:dyDescent="0.35">
      <c r="A1777" s="2" t="s">
        <v>561</v>
      </c>
      <c r="B1777">
        <v>12</v>
      </c>
      <c r="C1777">
        <v>1212</v>
      </c>
      <c r="D1777">
        <v>1</v>
      </c>
      <c r="E1777" t="s">
        <v>50</v>
      </c>
      <c r="F1777">
        <v>74</v>
      </c>
      <c r="G1777" t="s">
        <v>72</v>
      </c>
      <c r="I1777" t="s">
        <v>73</v>
      </c>
      <c r="J1777" t="s">
        <v>52</v>
      </c>
      <c r="K1777" t="s">
        <v>52</v>
      </c>
      <c r="L1777" t="s">
        <v>52</v>
      </c>
      <c r="M1777">
        <v>7</v>
      </c>
      <c r="N1777" t="s">
        <v>86</v>
      </c>
      <c r="P1777" s="2">
        <v>1</v>
      </c>
      <c r="Q1777" t="s">
        <v>50</v>
      </c>
      <c r="R1777">
        <v>74</v>
      </c>
      <c r="S1777" s="5">
        <f t="shared" si="27"/>
        <v>0</v>
      </c>
      <c r="T1777" t="s">
        <v>54</v>
      </c>
      <c r="U1777" t="s">
        <v>53</v>
      </c>
      <c r="W1777" t="s">
        <v>53</v>
      </c>
      <c r="Y1777" t="s">
        <v>55</v>
      </c>
      <c r="Z1777" t="s">
        <v>52</v>
      </c>
      <c r="AA1777">
        <v>2</v>
      </c>
      <c r="AB1777" t="s">
        <v>72</v>
      </c>
      <c r="AD1777" t="s">
        <v>73</v>
      </c>
      <c r="AE1777" t="s">
        <v>52</v>
      </c>
      <c r="AF1777" t="s">
        <v>52</v>
      </c>
      <c r="AG1777" t="s">
        <v>52</v>
      </c>
      <c r="AH1777">
        <v>7</v>
      </c>
      <c r="AI1777" t="s">
        <v>86</v>
      </c>
      <c r="AJ1777" t="s">
        <v>53</v>
      </c>
    </row>
    <row r="1778" spans="1:49" hidden="1" x14ac:dyDescent="0.35">
      <c r="A1778" s="2" t="s">
        <v>561</v>
      </c>
      <c r="B1778">
        <v>12</v>
      </c>
      <c r="C1778">
        <v>1212</v>
      </c>
      <c r="D1778">
        <v>1</v>
      </c>
      <c r="E1778" t="s">
        <v>50</v>
      </c>
      <c r="F1778">
        <v>74</v>
      </c>
      <c r="G1778" t="s">
        <v>72</v>
      </c>
      <c r="I1778" t="s">
        <v>73</v>
      </c>
      <c r="J1778" t="s">
        <v>52</v>
      </c>
      <c r="K1778" t="s">
        <v>52</v>
      </c>
      <c r="L1778" t="s">
        <v>52</v>
      </c>
      <c r="M1778">
        <v>7</v>
      </c>
      <c r="N1778" t="s">
        <v>86</v>
      </c>
      <c r="P1778" s="2">
        <v>2</v>
      </c>
      <c r="Q1778" t="s">
        <v>56</v>
      </c>
      <c r="R1778">
        <v>57</v>
      </c>
      <c r="S1778" s="5">
        <f t="shared" si="27"/>
        <v>0</v>
      </c>
      <c r="T1778" t="s">
        <v>57</v>
      </c>
      <c r="U1778" t="s">
        <v>53</v>
      </c>
      <c r="W1778" t="s">
        <v>53</v>
      </c>
      <c r="Y1778" t="s">
        <v>55</v>
      </c>
      <c r="Z1778" t="s">
        <v>52</v>
      </c>
      <c r="AA1778">
        <v>1</v>
      </c>
      <c r="AB1778" t="s">
        <v>72</v>
      </c>
      <c r="AD1778" t="s">
        <v>73</v>
      </c>
      <c r="AE1778" t="s">
        <v>52</v>
      </c>
      <c r="AF1778" t="s">
        <v>52</v>
      </c>
      <c r="AG1778" t="s">
        <v>52</v>
      </c>
      <c r="AH1778">
        <v>4</v>
      </c>
      <c r="AI1778" t="s">
        <v>83</v>
      </c>
      <c r="AJ1778" t="s">
        <v>53</v>
      </c>
    </row>
    <row r="1779" spans="1:49" hidden="1" x14ac:dyDescent="0.35">
      <c r="A1779" s="2" t="s">
        <v>562</v>
      </c>
      <c r="B1779">
        <v>17</v>
      </c>
      <c r="C1779">
        <v>1709</v>
      </c>
      <c r="D1779">
        <v>2</v>
      </c>
      <c r="E1779" t="s">
        <v>50</v>
      </c>
      <c r="F1779">
        <v>80</v>
      </c>
      <c r="G1779" t="s">
        <v>72</v>
      </c>
      <c r="I1779" t="s">
        <v>73</v>
      </c>
      <c r="J1779" t="s">
        <v>53</v>
      </c>
      <c r="K1779" t="s">
        <v>53</v>
      </c>
      <c r="L1779" t="s">
        <v>53</v>
      </c>
      <c r="M1779">
        <v>0</v>
      </c>
      <c r="O1779">
        <v>2</v>
      </c>
      <c r="P1779" s="2">
        <v>1</v>
      </c>
      <c r="Q1779" t="s">
        <v>50</v>
      </c>
      <c r="R1779">
        <v>80</v>
      </c>
      <c r="S1779" s="5">
        <f t="shared" si="27"/>
        <v>0</v>
      </c>
      <c r="T1779" t="s">
        <v>54</v>
      </c>
      <c r="U1779" t="s">
        <v>53</v>
      </c>
      <c r="W1779" t="s">
        <v>53</v>
      </c>
      <c r="Y1779" t="s">
        <v>55</v>
      </c>
      <c r="Z1779" t="s">
        <v>52</v>
      </c>
      <c r="AA1779">
        <v>2</v>
      </c>
      <c r="AB1779" t="s">
        <v>72</v>
      </c>
      <c r="AD1779" t="s">
        <v>73</v>
      </c>
      <c r="AE1779" t="s">
        <v>53</v>
      </c>
      <c r="AF1779" t="s">
        <v>53</v>
      </c>
      <c r="AG1779" t="s">
        <v>53</v>
      </c>
    </row>
    <row r="1780" spans="1:49" hidden="1" x14ac:dyDescent="0.35">
      <c r="A1780" s="2" t="s">
        <v>562</v>
      </c>
      <c r="B1780">
        <v>17</v>
      </c>
      <c r="C1780">
        <v>1709</v>
      </c>
      <c r="D1780">
        <v>2</v>
      </c>
      <c r="E1780" t="s">
        <v>50</v>
      </c>
      <c r="F1780">
        <v>80</v>
      </c>
      <c r="G1780" t="s">
        <v>72</v>
      </c>
      <c r="I1780" t="s">
        <v>73</v>
      </c>
      <c r="J1780" t="s">
        <v>53</v>
      </c>
      <c r="K1780" t="s">
        <v>53</v>
      </c>
      <c r="L1780" t="s">
        <v>53</v>
      </c>
      <c r="M1780">
        <v>0</v>
      </c>
      <c r="O1780">
        <v>2</v>
      </c>
      <c r="P1780" s="2">
        <v>2</v>
      </c>
      <c r="Q1780" t="s">
        <v>56</v>
      </c>
      <c r="R1780">
        <v>79</v>
      </c>
      <c r="S1780" s="5">
        <f t="shared" si="27"/>
        <v>0</v>
      </c>
      <c r="T1780" t="s">
        <v>57</v>
      </c>
      <c r="U1780" t="s">
        <v>53</v>
      </c>
      <c r="W1780" t="s">
        <v>53</v>
      </c>
      <c r="Y1780" t="s">
        <v>55</v>
      </c>
      <c r="Z1780" t="s">
        <v>52</v>
      </c>
      <c r="AA1780">
        <v>1</v>
      </c>
      <c r="AB1780" t="s">
        <v>72</v>
      </c>
      <c r="AD1780" t="s">
        <v>73</v>
      </c>
      <c r="AE1780" t="s">
        <v>53</v>
      </c>
      <c r="AF1780" t="s">
        <v>53</v>
      </c>
      <c r="AG1780" t="s">
        <v>53</v>
      </c>
    </row>
    <row r="1781" spans="1:49" hidden="1" x14ac:dyDescent="0.35">
      <c r="A1781" s="2" t="s">
        <v>562</v>
      </c>
      <c r="B1781">
        <v>17</v>
      </c>
      <c r="C1781">
        <v>1709</v>
      </c>
      <c r="D1781">
        <v>2</v>
      </c>
      <c r="E1781" t="s">
        <v>50</v>
      </c>
      <c r="F1781">
        <v>80</v>
      </c>
      <c r="G1781" t="s">
        <v>72</v>
      </c>
      <c r="I1781" t="s">
        <v>73</v>
      </c>
      <c r="J1781" t="s">
        <v>53</v>
      </c>
      <c r="K1781" t="s">
        <v>53</v>
      </c>
      <c r="L1781" t="s">
        <v>53</v>
      </c>
      <c r="M1781">
        <v>0</v>
      </c>
      <c r="O1781">
        <v>2</v>
      </c>
      <c r="P1781" s="2">
        <v>3</v>
      </c>
      <c r="Q1781" t="s">
        <v>56</v>
      </c>
      <c r="R1781">
        <v>36</v>
      </c>
      <c r="S1781" s="5">
        <f t="shared" si="27"/>
        <v>0</v>
      </c>
      <c r="T1781" t="s">
        <v>58</v>
      </c>
      <c r="U1781" t="s">
        <v>52</v>
      </c>
      <c r="V1781">
        <v>1</v>
      </c>
      <c r="W1781" t="s">
        <v>52</v>
      </c>
      <c r="X1781">
        <v>2</v>
      </c>
      <c r="Y1781" t="s">
        <v>55</v>
      </c>
      <c r="Z1781" t="s">
        <v>52</v>
      </c>
      <c r="AA1781">
        <v>6</v>
      </c>
      <c r="AB1781" t="s">
        <v>72</v>
      </c>
      <c r="AD1781" t="s">
        <v>73</v>
      </c>
      <c r="AE1781" t="s">
        <v>52</v>
      </c>
      <c r="AF1781" t="s">
        <v>52</v>
      </c>
      <c r="AG1781" t="s">
        <v>52</v>
      </c>
      <c r="AH1781">
        <v>5</v>
      </c>
      <c r="AI1781" t="s">
        <v>78</v>
      </c>
      <c r="AJ1781" t="s">
        <v>53</v>
      </c>
    </row>
    <row r="1782" spans="1:49" hidden="1" x14ac:dyDescent="0.35">
      <c r="A1782" s="2" t="s">
        <v>562</v>
      </c>
      <c r="B1782">
        <v>17</v>
      </c>
      <c r="C1782">
        <v>1709</v>
      </c>
      <c r="D1782">
        <v>2</v>
      </c>
      <c r="E1782" t="s">
        <v>50</v>
      </c>
      <c r="F1782">
        <v>80</v>
      </c>
      <c r="G1782" t="s">
        <v>72</v>
      </c>
      <c r="I1782" t="s">
        <v>73</v>
      </c>
      <c r="J1782" t="s">
        <v>53</v>
      </c>
      <c r="K1782" t="s">
        <v>53</v>
      </c>
      <c r="L1782" t="s">
        <v>53</v>
      </c>
      <c r="M1782">
        <v>0</v>
      </c>
      <c r="O1782">
        <v>2</v>
      </c>
      <c r="P1782" s="2">
        <v>4</v>
      </c>
      <c r="Q1782" t="s">
        <v>56</v>
      </c>
      <c r="R1782">
        <v>13</v>
      </c>
      <c r="S1782" s="5">
        <f t="shared" si="27"/>
        <v>0</v>
      </c>
      <c r="T1782" t="s">
        <v>102</v>
      </c>
      <c r="U1782" t="s">
        <v>52</v>
      </c>
      <c r="V1782">
        <v>6</v>
      </c>
      <c r="W1782" t="s">
        <v>52</v>
      </c>
      <c r="X1782">
        <v>3</v>
      </c>
      <c r="Y1782" t="s">
        <v>59</v>
      </c>
      <c r="AB1782" t="s">
        <v>72</v>
      </c>
      <c r="AD1782" t="s">
        <v>73</v>
      </c>
      <c r="AE1782" t="s">
        <v>52</v>
      </c>
      <c r="AF1782" t="s">
        <v>52</v>
      </c>
      <c r="AG1782" t="s">
        <v>52</v>
      </c>
      <c r="AH1782">
        <v>6</v>
      </c>
      <c r="AI1782" t="s">
        <v>79</v>
      </c>
      <c r="AJ1782" t="s">
        <v>52</v>
      </c>
      <c r="AK1782" t="s">
        <v>90</v>
      </c>
      <c r="AM1782" t="s">
        <v>62</v>
      </c>
      <c r="AN1782" t="s">
        <v>52</v>
      </c>
      <c r="AP1782">
        <v>0</v>
      </c>
      <c r="AQ1782">
        <v>240000</v>
      </c>
      <c r="AR1782">
        <v>15000</v>
      </c>
      <c r="AS1782">
        <v>30000</v>
      </c>
      <c r="AT1782">
        <v>0</v>
      </c>
      <c r="AU1782">
        <v>0</v>
      </c>
      <c r="AV1782">
        <v>0</v>
      </c>
      <c r="AW1782">
        <v>285000</v>
      </c>
    </row>
    <row r="1783" spans="1:49" hidden="1" x14ac:dyDescent="0.35">
      <c r="A1783" s="2" t="s">
        <v>562</v>
      </c>
      <c r="B1783">
        <v>17</v>
      </c>
      <c r="C1783">
        <v>1709</v>
      </c>
      <c r="D1783">
        <v>2</v>
      </c>
      <c r="E1783" t="s">
        <v>50</v>
      </c>
      <c r="F1783">
        <v>80</v>
      </c>
      <c r="G1783" t="s">
        <v>72</v>
      </c>
      <c r="I1783" t="s">
        <v>73</v>
      </c>
      <c r="J1783" t="s">
        <v>53</v>
      </c>
      <c r="K1783" t="s">
        <v>53</v>
      </c>
      <c r="L1783" t="s">
        <v>53</v>
      </c>
      <c r="M1783">
        <v>0</v>
      </c>
      <c r="O1783">
        <v>2</v>
      </c>
      <c r="P1783" s="2">
        <v>5</v>
      </c>
      <c r="Q1783" t="s">
        <v>50</v>
      </c>
      <c r="R1783">
        <v>6</v>
      </c>
      <c r="S1783" s="5">
        <f t="shared" si="27"/>
        <v>0</v>
      </c>
      <c r="T1783" t="s">
        <v>102</v>
      </c>
      <c r="U1783" t="s">
        <v>52</v>
      </c>
      <c r="V1783">
        <v>6</v>
      </c>
      <c r="W1783" t="s">
        <v>52</v>
      </c>
      <c r="X1783">
        <v>3</v>
      </c>
      <c r="AB1783" t="s">
        <v>72</v>
      </c>
      <c r="AD1783" t="s">
        <v>73</v>
      </c>
      <c r="AE1783" t="s">
        <v>53</v>
      </c>
      <c r="AF1783" t="s">
        <v>53</v>
      </c>
      <c r="AG1783" t="s">
        <v>52</v>
      </c>
      <c r="AH1783">
        <v>2</v>
      </c>
      <c r="AI1783" t="s">
        <v>68</v>
      </c>
      <c r="AJ1783" t="s">
        <v>52</v>
      </c>
      <c r="AK1783" t="s">
        <v>74</v>
      </c>
      <c r="AM1783" t="s">
        <v>62</v>
      </c>
      <c r="AN1783" t="s">
        <v>53</v>
      </c>
      <c r="AP1783">
        <v>0</v>
      </c>
      <c r="AQ1783">
        <v>0</v>
      </c>
      <c r="AR1783">
        <v>50000</v>
      </c>
      <c r="AS1783">
        <v>20000</v>
      </c>
      <c r="AT1783">
        <v>0</v>
      </c>
      <c r="AU1783">
        <v>0</v>
      </c>
      <c r="AV1783">
        <v>0</v>
      </c>
      <c r="AW1783">
        <v>70000</v>
      </c>
    </row>
    <row r="1784" spans="1:49" hidden="1" x14ac:dyDescent="0.35">
      <c r="A1784" s="2" t="s">
        <v>562</v>
      </c>
      <c r="B1784">
        <v>17</v>
      </c>
      <c r="C1784">
        <v>1709</v>
      </c>
      <c r="D1784">
        <v>2</v>
      </c>
      <c r="E1784" t="s">
        <v>50</v>
      </c>
      <c r="F1784">
        <v>80</v>
      </c>
      <c r="G1784" t="s">
        <v>72</v>
      </c>
      <c r="I1784" t="s">
        <v>73</v>
      </c>
      <c r="J1784" t="s">
        <v>53</v>
      </c>
      <c r="K1784" t="s">
        <v>53</v>
      </c>
      <c r="L1784" t="s">
        <v>53</v>
      </c>
      <c r="M1784">
        <v>0</v>
      </c>
      <c r="O1784">
        <v>2</v>
      </c>
      <c r="P1784" s="2">
        <v>6</v>
      </c>
      <c r="Q1784" t="s">
        <v>50</v>
      </c>
      <c r="R1784">
        <v>36</v>
      </c>
      <c r="S1784" s="5">
        <f t="shared" si="27"/>
        <v>0</v>
      </c>
      <c r="T1784" t="s">
        <v>99</v>
      </c>
      <c r="U1784" t="s">
        <v>53</v>
      </c>
      <c r="W1784" t="s">
        <v>53</v>
      </c>
      <c r="Y1784" t="s">
        <v>55</v>
      </c>
      <c r="Z1784" t="s">
        <v>52</v>
      </c>
      <c r="AA1784">
        <v>3</v>
      </c>
      <c r="AB1784" t="s">
        <v>72</v>
      </c>
      <c r="AD1784" t="s">
        <v>73</v>
      </c>
      <c r="AE1784" t="s">
        <v>52</v>
      </c>
      <c r="AF1784" t="s">
        <v>52</v>
      </c>
      <c r="AG1784" t="s">
        <v>52</v>
      </c>
      <c r="AH1784">
        <v>8</v>
      </c>
      <c r="AI1784" t="s">
        <v>60</v>
      </c>
      <c r="AJ1784" t="s">
        <v>53</v>
      </c>
    </row>
    <row r="1785" spans="1:49" hidden="1" x14ac:dyDescent="0.35">
      <c r="A1785" s="2" t="s">
        <v>563</v>
      </c>
      <c r="B1785">
        <v>25</v>
      </c>
      <c r="C1785">
        <v>2506</v>
      </c>
      <c r="D1785">
        <v>2</v>
      </c>
      <c r="E1785" t="s">
        <v>50</v>
      </c>
      <c r="F1785">
        <v>64</v>
      </c>
      <c r="G1785" t="s">
        <v>136</v>
      </c>
      <c r="H1785" t="s">
        <v>52</v>
      </c>
      <c r="I1785" t="s">
        <v>52</v>
      </c>
      <c r="J1785" t="s">
        <v>52</v>
      </c>
      <c r="K1785" t="s">
        <v>52</v>
      </c>
      <c r="L1785" t="s">
        <v>52</v>
      </c>
      <c r="M1785">
        <v>7</v>
      </c>
      <c r="N1785" t="s">
        <v>86</v>
      </c>
      <c r="O1785">
        <v>2</v>
      </c>
      <c r="P1785" s="2">
        <v>1</v>
      </c>
      <c r="Q1785" t="s">
        <v>50</v>
      </c>
      <c r="R1785">
        <v>64</v>
      </c>
      <c r="S1785" s="5">
        <f t="shared" si="27"/>
        <v>0</v>
      </c>
      <c r="T1785" t="s">
        <v>54</v>
      </c>
      <c r="U1785" t="s">
        <v>53</v>
      </c>
      <c r="W1785" t="s">
        <v>53</v>
      </c>
      <c r="Y1785" t="s">
        <v>55</v>
      </c>
      <c r="Z1785" t="s">
        <v>52</v>
      </c>
      <c r="AA1785">
        <v>2</v>
      </c>
      <c r="AB1785" t="s">
        <v>136</v>
      </c>
      <c r="AC1785" t="s">
        <v>52</v>
      </c>
      <c r="AD1785" t="s">
        <v>52</v>
      </c>
      <c r="AE1785" t="s">
        <v>52</v>
      </c>
      <c r="AF1785" t="s">
        <v>52</v>
      </c>
      <c r="AG1785" t="s">
        <v>52</v>
      </c>
      <c r="AH1785">
        <v>7</v>
      </c>
      <c r="AI1785" t="s">
        <v>86</v>
      </c>
      <c r="AJ1785" t="s">
        <v>53</v>
      </c>
    </row>
    <row r="1786" spans="1:49" hidden="1" x14ac:dyDescent="0.35">
      <c r="A1786" s="2" t="s">
        <v>563</v>
      </c>
      <c r="B1786">
        <v>25</v>
      </c>
      <c r="C1786">
        <v>2506</v>
      </c>
      <c r="D1786">
        <v>2</v>
      </c>
      <c r="E1786" t="s">
        <v>50</v>
      </c>
      <c r="F1786">
        <v>64</v>
      </c>
      <c r="G1786" t="s">
        <v>136</v>
      </c>
      <c r="H1786" t="s">
        <v>52</v>
      </c>
      <c r="I1786" t="s">
        <v>52</v>
      </c>
      <c r="J1786" t="s">
        <v>52</v>
      </c>
      <c r="K1786" t="s">
        <v>52</v>
      </c>
      <c r="L1786" t="s">
        <v>52</v>
      </c>
      <c r="M1786">
        <v>7</v>
      </c>
      <c r="N1786" t="s">
        <v>86</v>
      </c>
      <c r="O1786">
        <v>2</v>
      </c>
      <c r="P1786" s="2">
        <v>2</v>
      </c>
      <c r="Q1786" t="s">
        <v>56</v>
      </c>
      <c r="R1786">
        <v>61</v>
      </c>
      <c r="S1786" s="5">
        <f t="shared" si="27"/>
        <v>0</v>
      </c>
      <c r="T1786" t="s">
        <v>57</v>
      </c>
      <c r="U1786" t="s">
        <v>53</v>
      </c>
      <c r="W1786" t="s">
        <v>52</v>
      </c>
      <c r="X1786">
        <v>8</v>
      </c>
      <c r="Y1786" t="s">
        <v>55</v>
      </c>
      <c r="Z1786" t="s">
        <v>52</v>
      </c>
      <c r="AA1786">
        <v>1</v>
      </c>
      <c r="AB1786" t="s">
        <v>136</v>
      </c>
      <c r="AC1786" t="s">
        <v>52</v>
      </c>
      <c r="AD1786" t="s">
        <v>52</v>
      </c>
      <c r="AE1786" t="s">
        <v>53</v>
      </c>
      <c r="AF1786" t="s">
        <v>53</v>
      </c>
      <c r="AG1786" t="s">
        <v>53</v>
      </c>
    </row>
    <row r="1787" spans="1:49" hidden="1" x14ac:dyDescent="0.35">
      <c r="A1787" s="2" t="s">
        <v>563</v>
      </c>
      <c r="B1787">
        <v>25</v>
      </c>
      <c r="C1787">
        <v>2506</v>
      </c>
      <c r="D1787">
        <v>2</v>
      </c>
      <c r="E1787" t="s">
        <v>50</v>
      </c>
      <c r="F1787">
        <v>64</v>
      </c>
      <c r="G1787" t="s">
        <v>136</v>
      </c>
      <c r="H1787" t="s">
        <v>52</v>
      </c>
      <c r="I1787" t="s">
        <v>52</v>
      </c>
      <c r="J1787" t="s">
        <v>52</v>
      </c>
      <c r="K1787" t="s">
        <v>52</v>
      </c>
      <c r="L1787" t="s">
        <v>52</v>
      </c>
      <c r="M1787">
        <v>7</v>
      </c>
      <c r="N1787" t="s">
        <v>86</v>
      </c>
      <c r="O1787">
        <v>2</v>
      </c>
      <c r="P1787" s="2">
        <v>3</v>
      </c>
      <c r="Q1787" t="s">
        <v>50</v>
      </c>
      <c r="R1787">
        <v>25</v>
      </c>
      <c r="S1787" s="5">
        <f t="shared" si="27"/>
        <v>0</v>
      </c>
      <c r="T1787" t="s">
        <v>58</v>
      </c>
      <c r="U1787" t="s">
        <v>52</v>
      </c>
      <c r="V1787">
        <v>1</v>
      </c>
      <c r="W1787" t="s">
        <v>52</v>
      </c>
      <c r="X1787">
        <v>2</v>
      </c>
      <c r="Y1787" t="s">
        <v>59</v>
      </c>
      <c r="AB1787" t="s">
        <v>136</v>
      </c>
      <c r="AC1787" t="s">
        <v>52</v>
      </c>
      <c r="AD1787" t="s">
        <v>52</v>
      </c>
      <c r="AE1787" t="s">
        <v>52</v>
      </c>
      <c r="AF1787" t="s">
        <v>52</v>
      </c>
      <c r="AG1787" t="s">
        <v>52</v>
      </c>
      <c r="AH1787">
        <v>9</v>
      </c>
      <c r="AI1787" t="s">
        <v>80</v>
      </c>
      <c r="AJ1787" t="s">
        <v>53</v>
      </c>
    </row>
    <row r="1788" spans="1:49" hidden="1" x14ac:dyDescent="0.35">
      <c r="A1788" s="2" t="s">
        <v>563</v>
      </c>
      <c r="B1788">
        <v>25</v>
      </c>
      <c r="C1788">
        <v>2506</v>
      </c>
      <c r="D1788">
        <v>2</v>
      </c>
      <c r="E1788" t="s">
        <v>50</v>
      </c>
      <c r="F1788">
        <v>64</v>
      </c>
      <c r="G1788" t="s">
        <v>136</v>
      </c>
      <c r="H1788" t="s">
        <v>52</v>
      </c>
      <c r="I1788" t="s">
        <v>52</v>
      </c>
      <c r="J1788" t="s">
        <v>52</v>
      </c>
      <c r="K1788" t="s">
        <v>52</v>
      </c>
      <c r="L1788" t="s">
        <v>52</v>
      </c>
      <c r="M1788">
        <v>7</v>
      </c>
      <c r="N1788" t="s">
        <v>86</v>
      </c>
      <c r="O1788">
        <v>2</v>
      </c>
      <c r="P1788" s="2">
        <v>5</v>
      </c>
      <c r="Q1788" t="s">
        <v>50</v>
      </c>
      <c r="R1788">
        <v>18</v>
      </c>
      <c r="S1788" s="5">
        <f t="shared" si="27"/>
        <v>0</v>
      </c>
      <c r="T1788" t="s">
        <v>102</v>
      </c>
      <c r="U1788" t="s">
        <v>53</v>
      </c>
      <c r="W1788" t="s">
        <v>53</v>
      </c>
      <c r="Y1788" t="s">
        <v>59</v>
      </c>
      <c r="AB1788" t="s">
        <v>136</v>
      </c>
      <c r="AC1788" t="s">
        <v>52</v>
      </c>
      <c r="AD1788" t="s">
        <v>52</v>
      </c>
      <c r="AE1788" t="s">
        <v>52</v>
      </c>
      <c r="AF1788" t="s">
        <v>52</v>
      </c>
      <c r="AG1788" t="s">
        <v>52</v>
      </c>
      <c r="AH1788">
        <v>12</v>
      </c>
      <c r="AI1788" t="s">
        <v>76</v>
      </c>
      <c r="AJ1788" t="s">
        <v>52</v>
      </c>
      <c r="AK1788" t="s">
        <v>95</v>
      </c>
      <c r="AM1788" t="s">
        <v>62</v>
      </c>
      <c r="AN1788" t="s">
        <v>53</v>
      </c>
      <c r="AP1788">
        <v>0</v>
      </c>
      <c r="AQ1788">
        <v>687000</v>
      </c>
      <c r="AR1788">
        <v>45000</v>
      </c>
      <c r="AS1788">
        <v>75000</v>
      </c>
      <c r="AT1788">
        <v>0</v>
      </c>
      <c r="AU1788">
        <v>0</v>
      </c>
      <c r="AV1788">
        <v>0</v>
      </c>
      <c r="AW1788">
        <v>807000</v>
      </c>
    </row>
    <row r="1789" spans="1:49" hidden="1" x14ac:dyDescent="0.35">
      <c r="A1789" s="2" t="s">
        <v>563</v>
      </c>
      <c r="B1789">
        <v>25</v>
      </c>
      <c r="C1789">
        <v>2506</v>
      </c>
      <c r="D1789">
        <v>2</v>
      </c>
      <c r="E1789" t="s">
        <v>50</v>
      </c>
      <c r="F1789">
        <v>64</v>
      </c>
      <c r="G1789" t="s">
        <v>136</v>
      </c>
      <c r="H1789" t="s">
        <v>52</v>
      </c>
      <c r="I1789" t="s">
        <v>52</v>
      </c>
      <c r="J1789" t="s">
        <v>52</v>
      </c>
      <c r="K1789" t="s">
        <v>52</v>
      </c>
      <c r="L1789" t="s">
        <v>52</v>
      </c>
      <c r="M1789">
        <v>7</v>
      </c>
      <c r="N1789" t="s">
        <v>86</v>
      </c>
      <c r="O1789">
        <v>2</v>
      </c>
      <c r="P1789" s="2">
        <v>6</v>
      </c>
      <c r="Q1789" t="s">
        <v>56</v>
      </c>
      <c r="R1789">
        <v>12</v>
      </c>
      <c r="S1789" s="5">
        <f t="shared" si="27"/>
        <v>0</v>
      </c>
      <c r="T1789" t="s">
        <v>102</v>
      </c>
      <c r="U1789" t="s">
        <v>53</v>
      </c>
      <c r="W1789" t="s">
        <v>53</v>
      </c>
      <c r="AB1789" t="s">
        <v>136</v>
      </c>
      <c r="AC1789" t="s">
        <v>52</v>
      </c>
      <c r="AD1789" t="s">
        <v>73</v>
      </c>
      <c r="AE1789" t="s">
        <v>52</v>
      </c>
      <c r="AF1789" t="s">
        <v>52</v>
      </c>
      <c r="AG1789" t="s">
        <v>52</v>
      </c>
      <c r="AH1789">
        <v>4</v>
      </c>
      <c r="AI1789" t="s">
        <v>78</v>
      </c>
      <c r="AJ1789" t="s">
        <v>52</v>
      </c>
      <c r="AK1789" t="s">
        <v>84</v>
      </c>
      <c r="AM1789" t="s">
        <v>62</v>
      </c>
      <c r="AN1789" t="s">
        <v>53</v>
      </c>
      <c r="AP1789">
        <v>0</v>
      </c>
      <c r="AQ1789">
        <v>0</v>
      </c>
      <c r="AR1789">
        <v>20000</v>
      </c>
      <c r="AS1789">
        <v>50000</v>
      </c>
      <c r="AT1789">
        <v>0</v>
      </c>
      <c r="AU1789">
        <v>0</v>
      </c>
      <c r="AV1789">
        <v>0</v>
      </c>
      <c r="AW1789">
        <v>70000</v>
      </c>
    </row>
    <row r="1790" spans="1:49" hidden="1" x14ac:dyDescent="0.35">
      <c r="A1790" s="2" t="s">
        <v>563</v>
      </c>
      <c r="B1790">
        <v>25</v>
      </c>
      <c r="C1790">
        <v>2506</v>
      </c>
      <c r="D1790">
        <v>2</v>
      </c>
      <c r="E1790" t="s">
        <v>50</v>
      </c>
      <c r="F1790">
        <v>64</v>
      </c>
      <c r="G1790" t="s">
        <v>136</v>
      </c>
      <c r="H1790" t="s">
        <v>52</v>
      </c>
      <c r="I1790" t="s">
        <v>52</v>
      </c>
      <c r="J1790" t="s">
        <v>52</v>
      </c>
      <c r="K1790" t="s">
        <v>52</v>
      </c>
      <c r="L1790" t="s">
        <v>52</v>
      </c>
      <c r="M1790">
        <v>7</v>
      </c>
      <c r="N1790" t="s">
        <v>86</v>
      </c>
      <c r="O1790">
        <v>2</v>
      </c>
      <c r="P1790" s="2">
        <v>7</v>
      </c>
      <c r="Q1790" t="s">
        <v>50</v>
      </c>
      <c r="R1790">
        <v>9</v>
      </c>
      <c r="S1790" s="5">
        <f t="shared" si="27"/>
        <v>0</v>
      </c>
      <c r="T1790" t="s">
        <v>102</v>
      </c>
      <c r="U1790" t="s">
        <v>53</v>
      </c>
      <c r="W1790" t="s">
        <v>53</v>
      </c>
      <c r="AB1790" t="s">
        <v>136</v>
      </c>
      <c r="AC1790" t="s">
        <v>52</v>
      </c>
      <c r="AD1790" t="s">
        <v>52</v>
      </c>
      <c r="AE1790" t="s">
        <v>53</v>
      </c>
      <c r="AF1790" t="s">
        <v>53</v>
      </c>
      <c r="AG1790" t="s">
        <v>52</v>
      </c>
      <c r="AH1790">
        <v>1</v>
      </c>
      <c r="AI1790" t="s">
        <v>65</v>
      </c>
      <c r="AJ1790" t="s">
        <v>52</v>
      </c>
      <c r="AK1790" t="s">
        <v>66</v>
      </c>
      <c r="AM1790" t="s">
        <v>62</v>
      </c>
      <c r="AN1790" t="s">
        <v>53</v>
      </c>
      <c r="AP1790">
        <v>0</v>
      </c>
      <c r="AQ1790">
        <v>0</v>
      </c>
      <c r="AR1790">
        <v>8000</v>
      </c>
      <c r="AS1790">
        <v>5000</v>
      </c>
      <c r="AT1790">
        <v>0</v>
      </c>
      <c r="AU1790">
        <v>0</v>
      </c>
      <c r="AV1790">
        <v>0</v>
      </c>
      <c r="AW1790">
        <v>13000</v>
      </c>
    </row>
    <row r="1791" spans="1:49" hidden="1" x14ac:dyDescent="0.35">
      <c r="A1791" s="2" t="s">
        <v>563</v>
      </c>
      <c r="B1791">
        <v>25</v>
      </c>
      <c r="C1791">
        <v>2506</v>
      </c>
      <c r="D1791">
        <v>2</v>
      </c>
      <c r="E1791" t="s">
        <v>50</v>
      </c>
      <c r="F1791">
        <v>64</v>
      </c>
      <c r="G1791" t="s">
        <v>136</v>
      </c>
      <c r="H1791" t="s">
        <v>52</v>
      </c>
      <c r="I1791" t="s">
        <v>52</v>
      </c>
      <c r="J1791" t="s">
        <v>52</v>
      </c>
      <c r="K1791" t="s">
        <v>52</v>
      </c>
      <c r="L1791" t="s">
        <v>52</v>
      </c>
      <c r="M1791">
        <v>7</v>
      </c>
      <c r="N1791" t="s">
        <v>86</v>
      </c>
      <c r="O1791">
        <v>2</v>
      </c>
      <c r="P1791" s="2">
        <v>8</v>
      </c>
      <c r="Q1791" t="s">
        <v>56</v>
      </c>
      <c r="R1791">
        <v>82</v>
      </c>
      <c r="S1791" s="5">
        <f t="shared" si="27"/>
        <v>0</v>
      </c>
      <c r="T1791" t="s">
        <v>91</v>
      </c>
      <c r="U1791" t="s">
        <v>53</v>
      </c>
      <c r="W1791" t="s">
        <v>53</v>
      </c>
      <c r="Y1791" t="s">
        <v>92</v>
      </c>
      <c r="AB1791" t="s">
        <v>136</v>
      </c>
      <c r="AC1791" t="s">
        <v>52</v>
      </c>
      <c r="AD1791" t="s">
        <v>52</v>
      </c>
      <c r="AE1791" t="s">
        <v>53</v>
      </c>
      <c r="AF1791" t="s">
        <v>53</v>
      </c>
      <c r="AG1791" t="s">
        <v>53</v>
      </c>
    </row>
    <row r="1792" spans="1:49" hidden="1" x14ac:dyDescent="0.35">
      <c r="A1792" s="2" t="s">
        <v>564</v>
      </c>
      <c r="B1792">
        <v>12</v>
      </c>
      <c r="C1792">
        <v>1204</v>
      </c>
      <c r="D1792">
        <v>1</v>
      </c>
      <c r="E1792" t="s">
        <v>50</v>
      </c>
      <c r="F1792">
        <v>34</v>
      </c>
      <c r="G1792" t="s">
        <v>72</v>
      </c>
      <c r="I1792" t="s">
        <v>52</v>
      </c>
      <c r="J1792" t="s">
        <v>52</v>
      </c>
      <c r="K1792" t="s">
        <v>52</v>
      </c>
      <c r="L1792" t="s">
        <v>52</v>
      </c>
      <c r="M1792">
        <v>9</v>
      </c>
      <c r="N1792" t="s">
        <v>60</v>
      </c>
      <c r="O1792">
        <v>2</v>
      </c>
      <c r="P1792" s="2">
        <v>1</v>
      </c>
      <c r="Q1792" t="s">
        <v>50</v>
      </c>
      <c r="R1792">
        <v>34</v>
      </c>
      <c r="S1792" s="5">
        <f t="shared" si="27"/>
        <v>0</v>
      </c>
      <c r="T1792" t="s">
        <v>54</v>
      </c>
      <c r="U1792" t="s">
        <v>53</v>
      </c>
      <c r="W1792" t="s">
        <v>53</v>
      </c>
      <c r="Y1792" t="s">
        <v>55</v>
      </c>
      <c r="Z1792" t="s">
        <v>52</v>
      </c>
      <c r="AA1792">
        <v>2</v>
      </c>
      <c r="AB1792" t="s">
        <v>72</v>
      </c>
      <c r="AD1792" t="s">
        <v>52</v>
      </c>
      <c r="AE1792" t="s">
        <v>52</v>
      </c>
      <c r="AF1792" t="s">
        <v>52</v>
      </c>
      <c r="AG1792" t="s">
        <v>52</v>
      </c>
      <c r="AH1792">
        <v>9</v>
      </c>
      <c r="AI1792" t="s">
        <v>60</v>
      </c>
      <c r="AJ1792" t="s">
        <v>53</v>
      </c>
    </row>
    <row r="1793" spans="1:49" hidden="1" x14ac:dyDescent="0.35">
      <c r="A1793" s="2" t="s">
        <v>564</v>
      </c>
      <c r="B1793">
        <v>12</v>
      </c>
      <c r="C1793">
        <v>1204</v>
      </c>
      <c r="D1793">
        <v>1</v>
      </c>
      <c r="E1793" t="s">
        <v>50</v>
      </c>
      <c r="F1793">
        <v>34</v>
      </c>
      <c r="G1793" t="s">
        <v>72</v>
      </c>
      <c r="I1793" t="s">
        <v>52</v>
      </c>
      <c r="J1793" t="s">
        <v>52</v>
      </c>
      <c r="K1793" t="s">
        <v>52</v>
      </c>
      <c r="L1793" t="s">
        <v>52</v>
      </c>
      <c r="M1793">
        <v>9</v>
      </c>
      <c r="N1793" t="s">
        <v>60</v>
      </c>
      <c r="O1793">
        <v>2</v>
      </c>
      <c r="P1793" s="2">
        <v>2</v>
      </c>
      <c r="Q1793" t="s">
        <v>56</v>
      </c>
      <c r="R1793">
        <v>35</v>
      </c>
      <c r="S1793" s="5">
        <f t="shared" si="27"/>
        <v>0</v>
      </c>
      <c r="T1793" t="s">
        <v>57</v>
      </c>
      <c r="U1793" t="s">
        <v>53</v>
      </c>
      <c r="W1793" t="s">
        <v>53</v>
      </c>
      <c r="Y1793" t="s">
        <v>55</v>
      </c>
      <c r="Z1793" t="s">
        <v>52</v>
      </c>
      <c r="AA1793">
        <v>1</v>
      </c>
      <c r="AB1793" t="s">
        <v>72</v>
      </c>
      <c r="AD1793" t="s">
        <v>73</v>
      </c>
      <c r="AE1793" t="s">
        <v>52</v>
      </c>
      <c r="AF1793" t="s">
        <v>52</v>
      </c>
      <c r="AG1793" t="s">
        <v>52</v>
      </c>
      <c r="AH1793">
        <v>5</v>
      </c>
      <c r="AI1793" t="s">
        <v>78</v>
      </c>
      <c r="AJ1793" t="s">
        <v>53</v>
      </c>
    </row>
    <row r="1794" spans="1:49" x14ac:dyDescent="0.35">
      <c r="A1794" s="2" t="s">
        <v>564</v>
      </c>
      <c r="B1794">
        <v>12</v>
      </c>
      <c r="C1794">
        <v>1204</v>
      </c>
      <c r="D1794">
        <v>1</v>
      </c>
      <c r="E1794" t="s">
        <v>50</v>
      </c>
      <c r="F1794">
        <v>34</v>
      </c>
      <c r="G1794" t="s">
        <v>72</v>
      </c>
      <c r="I1794" t="s">
        <v>52</v>
      </c>
      <c r="J1794" t="s">
        <v>52</v>
      </c>
      <c r="K1794" t="s">
        <v>52</v>
      </c>
      <c r="L1794" t="s">
        <v>52</v>
      </c>
      <c r="M1794">
        <v>9</v>
      </c>
      <c r="N1794" t="s">
        <v>60</v>
      </c>
      <c r="O1794">
        <v>2</v>
      </c>
      <c r="P1794" s="6">
        <v>3</v>
      </c>
      <c r="Q1794" t="s">
        <v>50</v>
      </c>
      <c r="R1794">
        <v>14</v>
      </c>
      <c r="S1794" s="5">
        <f t="shared" si="27"/>
        <v>1</v>
      </c>
      <c r="T1794" t="s">
        <v>58</v>
      </c>
      <c r="U1794" t="s">
        <v>52</v>
      </c>
      <c r="V1794">
        <v>1</v>
      </c>
      <c r="W1794" t="s">
        <v>52</v>
      </c>
      <c r="X1794">
        <v>2</v>
      </c>
      <c r="Y1794" t="s">
        <v>55</v>
      </c>
      <c r="Z1794" t="s">
        <v>52</v>
      </c>
      <c r="AA1794">
        <v>2</v>
      </c>
      <c r="AB1794" t="s">
        <v>72</v>
      </c>
      <c r="AD1794" t="s">
        <v>52</v>
      </c>
      <c r="AE1794" t="s">
        <v>52</v>
      </c>
      <c r="AF1794" t="s">
        <v>52</v>
      </c>
      <c r="AG1794" t="s">
        <v>52</v>
      </c>
      <c r="AH1794">
        <v>9</v>
      </c>
      <c r="AI1794" t="s">
        <v>60</v>
      </c>
      <c r="AJ1794" t="s">
        <v>52</v>
      </c>
      <c r="AK1794" t="s">
        <v>61</v>
      </c>
      <c r="AM1794" t="s">
        <v>62</v>
      </c>
      <c r="AN1794" t="s">
        <v>52</v>
      </c>
      <c r="AP1794">
        <v>1200000</v>
      </c>
      <c r="AQ1794">
        <v>800000</v>
      </c>
      <c r="AR1794">
        <v>200000</v>
      </c>
      <c r="AS1794">
        <v>300000</v>
      </c>
      <c r="AT1794">
        <v>1500000</v>
      </c>
      <c r="AU1794">
        <v>0</v>
      </c>
      <c r="AV1794">
        <v>10000</v>
      </c>
      <c r="AW1794">
        <v>4010000</v>
      </c>
    </row>
    <row r="1795" spans="1:49" x14ac:dyDescent="0.35">
      <c r="A1795" s="2" t="s">
        <v>564</v>
      </c>
      <c r="B1795">
        <v>12</v>
      </c>
      <c r="C1795">
        <v>1204</v>
      </c>
      <c r="D1795">
        <v>1</v>
      </c>
      <c r="E1795" t="s">
        <v>50</v>
      </c>
      <c r="F1795">
        <v>34</v>
      </c>
      <c r="G1795" t="s">
        <v>72</v>
      </c>
      <c r="I1795" t="s">
        <v>52</v>
      </c>
      <c r="J1795" t="s">
        <v>52</v>
      </c>
      <c r="K1795" t="s">
        <v>52</v>
      </c>
      <c r="L1795" t="s">
        <v>52</v>
      </c>
      <c r="M1795">
        <v>9</v>
      </c>
      <c r="N1795" t="s">
        <v>60</v>
      </c>
      <c r="O1795">
        <v>2</v>
      </c>
      <c r="P1795" s="6">
        <v>4</v>
      </c>
      <c r="Q1795" t="s">
        <v>50</v>
      </c>
      <c r="R1795">
        <v>9</v>
      </c>
      <c r="S1795" s="5">
        <f t="shared" ref="S1795:S1858" si="28">IF(AND(R1795&gt;=6, R1795&lt;=17, T1795="Child"),1,0)</f>
        <v>1</v>
      </c>
      <c r="T1795" t="s">
        <v>58</v>
      </c>
      <c r="U1795" t="s">
        <v>52</v>
      </c>
      <c r="V1795">
        <v>1</v>
      </c>
      <c r="W1795" t="s">
        <v>52</v>
      </c>
      <c r="X1795">
        <v>2</v>
      </c>
      <c r="AB1795" t="s">
        <v>72</v>
      </c>
      <c r="AD1795" t="s">
        <v>52</v>
      </c>
      <c r="AE1795" t="s">
        <v>52</v>
      </c>
      <c r="AF1795" t="s">
        <v>52</v>
      </c>
      <c r="AG1795" t="s">
        <v>52</v>
      </c>
      <c r="AH1795">
        <v>4</v>
      </c>
      <c r="AI1795" t="s">
        <v>63</v>
      </c>
      <c r="AJ1795" t="s">
        <v>52</v>
      </c>
      <c r="AK1795" t="s">
        <v>64</v>
      </c>
      <c r="AM1795" t="s">
        <v>62</v>
      </c>
      <c r="AN1795" t="s">
        <v>52</v>
      </c>
      <c r="AP1795">
        <v>1000000</v>
      </c>
      <c r="AQ1795">
        <v>0</v>
      </c>
      <c r="AR1795">
        <v>100000</v>
      </c>
      <c r="AS1795">
        <v>50000</v>
      </c>
      <c r="AT1795">
        <v>1000000</v>
      </c>
      <c r="AU1795">
        <v>800000</v>
      </c>
      <c r="AV1795">
        <v>10000</v>
      </c>
      <c r="AW1795">
        <v>2960000</v>
      </c>
    </row>
    <row r="1796" spans="1:49" hidden="1" x14ac:dyDescent="0.35">
      <c r="A1796" s="2" t="s">
        <v>565</v>
      </c>
      <c r="B1796">
        <v>19</v>
      </c>
      <c r="C1796">
        <v>1905</v>
      </c>
      <c r="D1796">
        <v>2</v>
      </c>
      <c r="E1796" t="s">
        <v>50</v>
      </c>
      <c r="F1796">
        <v>37</v>
      </c>
      <c r="G1796" t="s">
        <v>72</v>
      </c>
      <c r="I1796" t="s">
        <v>73</v>
      </c>
      <c r="J1796" t="s">
        <v>52</v>
      </c>
      <c r="K1796" t="s">
        <v>53</v>
      </c>
      <c r="L1796" t="s">
        <v>52</v>
      </c>
      <c r="M1796">
        <v>4</v>
      </c>
      <c r="N1796" t="s">
        <v>63</v>
      </c>
      <c r="O1796">
        <v>4</v>
      </c>
      <c r="P1796" s="2">
        <v>1</v>
      </c>
      <c r="Q1796" t="s">
        <v>50</v>
      </c>
      <c r="R1796">
        <v>37</v>
      </c>
      <c r="S1796" s="5">
        <f t="shared" si="28"/>
        <v>0</v>
      </c>
      <c r="T1796" t="s">
        <v>54</v>
      </c>
      <c r="U1796" t="s">
        <v>53</v>
      </c>
      <c r="W1796" t="s">
        <v>53</v>
      </c>
      <c r="Y1796" t="s">
        <v>55</v>
      </c>
      <c r="Z1796" t="s">
        <v>52</v>
      </c>
      <c r="AA1796">
        <v>2</v>
      </c>
      <c r="AB1796" t="s">
        <v>72</v>
      </c>
      <c r="AD1796" t="s">
        <v>73</v>
      </c>
      <c r="AE1796" t="s">
        <v>52</v>
      </c>
      <c r="AF1796" t="s">
        <v>53</v>
      </c>
      <c r="AG1796" t="s">
        <v>52</v>
      </c>
      <c r="AH1796">
        <v>4</v>
      </c>
      <c r="AI1796" t="s">
        <v>63</v>
      </c>
      <c r="AJ1796" t="s">
        <v>53</v>
      </c>
    </row>
    <row r="1797" spans="1:49" hidden="1" x14ac:dyDescent="0.35">
      <c r="A1797" s="2" t="s">
        <v>565</v>
      </c>
      <c r="B1797">
        <v>19</v>
      </c>
      <c r="C1797">
        <v>1905</v>
      </c>
      <c r="D1797">
        <v>2</v>
      </c>
      <c r="E1797" t="s">
        <v>50</v>
      </c>
      <c r="F1797">
        <v>37</v>
      </c>
      <c r="G1797" t="s">
        <v>72</v>
      </c>
      <c r="I1797" t="s">
        <v>73</v>
      </c>
      <c r="J1797" t="s">
        <v>52</v>
      </c>
      <c r="K1797" t="s">
        <v>53</v>
      </c>
      <c r="L1797" t="s">
        <v>52</v>
      </c>
      <c r="M1797">
        <v>4</v>
      </c>
      <c r="N1797" t="s">
        <v>63</v>
      </c>
      <c r="O1797">
        <v>4</v>
      </c>
      <c r="P1797" s="2">
        <v>2</v>
      </c>
      <c r="Q1797" t="s">
        <v>56</v>
      </c>
      <c r="R1797">
        <v>36</v>
      </c>
      <c r="S1797" s="5">
        <f t="shared" si="28"/>
        <v>0</v>
      </c>
      <c r="T1797" t="s">
        <v>57</v>
      </c>
      <c r="U1797" t="s">
        <v>53</v>
      </c>
      <c r="W1797" t="s">
        <v>53</v>
      </c>
      <c r="Y1797" t="s">
        <v>55</v>
      </c>
      <c r="Z1797" t="s">
        <v>52</v>
      </c>
      <c r="AA1797">
        <v>1</v>
      </c>
      <c r="AB1797" t="s">
        <v>72</v>
      </c>
      <c r="AD1797" t="s">
        <v>73</v>
      </c>
      <c r="AE1797" t="s">
        <v>53</v>
      </c>
      <c r="AF1797" t="s">
        <v>53</v>
      </c>
      <c r="AG1797" t="s">
        <v>53</v>
      </c>
    </row>
    <row r="1798" spans="1:49" x14ac:dyDescent="0.35">
      <c r="A1798" s="2" t="s">
        <v>565</v>
      </c>
      <c r="B1798">
        <v>19</v>
      </c>
      <c r="C1798">
        <v>1905</v>
      </c>
      <c r="D1798">
        <v>2</v>
      </c>
      <c r="E1798" t="s">
        <v>50</v>
      </c>
      <c r="F1798">
        <v>37</v>
      </c>
      <c r="G1798" t="s">
        <v>72</v>
      </c>
      <c r="I1798" t="s">
        <v>73</v>
      </c>
      <c r="J1798" t="s">
        <v>52</v>
      </c>
      <c r="K1798" t="s">
        <v>53</v>
      </c>
      <c r="L1798" t="s">
        <v>52</v>
      </c>
      <c r="M1798">
        <v>4</v>
      </c>
      <c r="N1798" t="s">
        <v>63</v>
      </c>
      <c r="O1798">
        <v>4</v>
      </c>
      <c r="P1798" s="6">
        <v>3</v>
      </c>
      <c r="Q1798" t="s">
        <v>50</v>
      </c>
      <c r="R1798">
        <v>15</v>
      </c>
      <c r="S1798" s="5">
        <f t="shared" si="28"/>
        <v>1</v>
      </c>
      <c r="T1798" t="s">
        <v>58</v>
      </c>
      <c r="U1798" t="s">
        <v>52</v>
      </c>
      <c r="V1798">
        <v>1</v>
      </c>
      <c r="W1798" t="s">
        <v>52</v>
      </c>
      <c r="X1798">
        <v>2</v>
      </c>
      <c r="Y1798" t="s">
        <v>59</v>
      </c>
      <c r="AB1798" t="s">
        <v>72</v>
      </c>
      <c r="AD1798" t="s">
        <v>73</v>
      </c>
      <c r="AE1798" t="s">
        <v>52</v>
      </c>
      <c r="AF1798" t="s">
        <v>52</v>
      </c>
      <c r="AG1798" t="s">
        <v>52</v>
      </c>
      <c r="AH1798">
        <v>8</v>
      </c>
      <c r="AI1798" t="s">
        <v>60</v>
      </c>
      <c r="AJ1798" t="s">
        <v>52</v>
      </c>
      <c r="AK1798" t="s">
        <v>61</v>
      </c>
      <c r="AM1798" t="s">
        <v>62</v>
      </c>
      <c r="AN1798" t="s">
        <v>53</v>
      </c>
      <c r="AP1798">
        <v>0</v>
      </c>
      <c r="AQ1798">
        <v>0</v>
      </c>
      <c r="AR1798">
        <v>9000</v>
      </c>
      <c r="AS1798">
        <v>0</v>
      </c>
      <c r="AT1798">
        <v>0</v>
      </c>
      <c r="AU1798">
        <v>0</v>
      </c>
      <c r="AV1798">
        <v>0</v>
      </c>
      <c r="AW1798">
        <v>9000</v>
      </c>
    </row>
    <row r="1799" spans="1:49" x14ac:dyDescent="0.35">
      <c r="A1799" s="2" t="s">
        <v>565</v>
      </c>
      <c r="B1799">
        <v>19</v>
      </c>
      <c r="C1799">
        <v>1905</v>
      </c>
      <c r="D1799">
        <v>2</v>
      </c>
      <c r="E1799" t="s">
        <v>50</v>
      </c>
      <c r="F1799">
        <v>37</v>
      </c>
      <c r="G1799" t="s">
        <v>72</v>
      </c>
      <c r="I1799" t="s">
        <v>73</v>
      </c>
      <c r="J1799" t="s">
        <v>52</v>
      </c>
      <c r="K1799" t="s">
        <v>53</v>
      </c>
      <c r="L1799" t="s">
        <v>52</v>
      </c>
      <c r="M1799">
        <v>4</v>
      </c>
      <c r="N1799" t="s">
        <v>63</v>
      </c>
      <c r="O1799">
        <v>4</v>
      </c>
      <c r="P1799" s="6">
        <v>4</v>
      </c>
      <c r="Q1799" t="s">
        <v>50</v>
      </c>
      <c r="R1799">
        <v>13</v>
      </c>
      <c r="S1799" s="5">
        <f t="shared" si="28"/>
        <v>1</v>
      </c>
      <c r="T1799" t="s">
        <v>58</v>
      </c>
      <c r="U1799" t="s">
        <v>52</v>
      </c>
      <c r="V1799">
        <v>1</v>
      </c>
      <c r="W1799" t="s">
        <v>52</v>
      </c>
      <c r="X1799">
        <v>2</v>
      </c>
      <c r="Y1799" t="s">
        <v>59</v>
      </c>
      <c r="AB1799" t="s">
        <v>72</v>
      </c>
      <c r="AD1799" t="s">
        <v>73</v>
      </c>
      <c r="AE1799" t="s">
        <v>52</v>
      </c>
      <c r="AF1799" t="s">
        <v>52</v>
      </c>
      <c r="AG1799" t="s">
        <v>52</v>
      </c>
      <c r="AH1799">
        <v>5</v>
      </c>
      <c r="AI1799" t="s">
        <v>78</v>
      </c>
      <c r="AJ1799" t="s">
        <v>52</v>
      </c>
      <c r="AK1799" t="s">
        <v>84</v>
      </c>
      <c r="AM1799" t="s">
        <v>62</v>
      </c>
      <c r="AN1799" t="s">
        <v>53</v>
      </c>
      <c r="AP1799">
        <v>0</v>
      </c>
      <c r="AQ1799">
        <v>0</v>
      </c>
      <c r="AR1799">
        <v>9000</v>
      </c>
      <c r="AS1799">
        <v>10000</v>
      </c>
      <c r="AT1799">
        <v>0</v>
      </c>
      <c r="AU1799">
        <v>0</v>
      </c>
      <c r="AV1799">
        <v>0</v>
      </c>
      <c r="AW1799">
        <v>19000</v>
      </c>
    </row>
    <row r="1800" spans="1:49" x14ac:dyDescent="0.35">
      <c r="A1800" s="2" t="s">
        <v>565</v>
      </c>
      <c r="B1800">
        <v>19</v>
      </c>
      <c r="C1800">
        <v>1905</v>
      </c>
      <c r="D1800">
        <v>2</v>
      </c>
      <c r="E1800" t="s">
        <v>50</v>
      </c>
      <c r="F1800">
        <v>37</v>
      </c>
      <c r="G1800" t="s">
        <v>72</v>
      </c>
      <c r="I1800" t="s">
        <v>73</v>
      </c>
      <c r="J1800" t="s">
        <v>52</v>
      </c>
      <c r="K1800" t="s">
        <v>53</v>
      </c>
      <c r="L1800" t="s">
        <v>52</v>
      </c>
      <c r="M1800">
        <v>4</v>
      </c>
      <c r="N1800" t="s">
        <v>63</v>
      </c>
      <c r="O1800">
        <v>4</v>
      </c>
      <c r="P1800" s="6">
        <v>5</v>
      </c>
      <c r="Q1800" t="s">
        <v>56</v>
      </c>
      <c r="R1800">
        <v>10</v>
      </c>
      <c r="S1800" s="5">
        <f t="shared" si="28"/>
        <v>1</v>
      </c>
      <c r="T1800" t="s">
        <v>58</v>
      </c>
      <c r="U1800" t="s">
        <v>52</v>
      </c>
      <c r="V1800">
        <v>1</v>
      </c>
      <c r="W1800" t="s">
        <v>52</v>
      </c>
      <c r="X1800">
        <v>2</v>
      </c>
      <c r="AB1800" t="s">
        <v>72</v>
      </c>
      <c r="AD1800" t="s">
        <v>73</v>
      </c>
      <c r="AE1800" t="s">
        <v>52</v>
      </c>
      <c r="AF1800" t="s">
        <v>52</v>
      </c>
      <c r="AG1800" t="s">
        <v>52</v>
      </c>
      <c r="AH1800">
        <v>3</v>
      </c>
      <c r="AI1800" t="s">
        <v>63</v>
      </c>
      <c r="AJ1800" t="s">
        <v>52</v>
      </c>
      <c r="AK1800" t="s">
        <v>64</v>
      </c>
      <c r="AM1800" t="s">
        <v>62</v>
      </c>
      <c r="AN1800" t="s">
        <v>53</v>
      </c>
      <c r="AP1800">
        <v>0</v>
      </c>
      <c r="AQ1800">
        <v>0</v>
      </c>
      <c r="AR1800">
        <v>6000</v>
      </c>
      <c r="AS1800">
        <v>25000</v>
      </c>
      <c r="AT1800">
        <v>0</v>
      </c>
      <c r="AU1800">
        <v>0</v>
      </c>
      <c r="AV1800">
        <v>0</v>
      </c>
      <c r="AW1800">
        <v>31000</v>
      </c>
    </row>
    <row r="1801" spans="1:49" x14ac:dyDescent="0.35">
      <c r="A1801" s="2" t="s">
        <v>565</v>
      </c>
      <c r="B1801">
        <v>19</v>
      </c>
      <c r="C1801">
        <v>1905</v>
      </c>
      <c r="D1801">
        <v>2</v>
      </c>
      <c r="E1801" t="s">
        <v>50</v>
      </c>
      <c r="F1801">
        <v>37</v>
      </c>
      <c r="G1801" t="s">
        <v>72</v>
      </c>
      <c r="I1801" t="s">
        <v>73</v>
      </c>
      <c r="J1801" t="s">
        <v>52</v>
      </c>
      <c r="K1801" t="s">
        <v>53</v>
      </c>
      <c r="L1801" t="s">
        <v>52</v>
      </c>
      <c r="M1801">
        <v>4</v>
      </c>
      <c r="N1801" t="s">
        <v>63</v>
      </c>
      <c r="O1801">
        <v>4</v>
      </c>
      <c r="P1801" s="6">
        <v>6</v>
      </c>
      <c r="Q1801" t="s">
        <v>56</v>
      </c>
      <c r="R1801">
        <v>7</v>
      </c>
      <c r="S1801" s="5">
        <f t="shared" si="28"/>
        <v>1</v>
      </c>
      <c r="T1801" t="s">
        <v>58</v>
      </c>
      <c r="U1801" t="s">
        <v>52</v>
      </c>
      <c r="V1801">
        <v>1</v>
      </c>
      <c r="W1801" t="s">
        <v>52</v>
      </c>
      <c r="X1801">
        <v>2</v>
      </c>
      <c r="AB1801" t="s">
        <v>72</v>
      </c>
      <c r="AD1801" t="s">
        <v>73</v>
      </c>
      <c r="AE1801" t="s">
        <v>52</v>
      </c>
      <c r="AF1801" t="s">
        <v>52</v>
      </c>
      <c r="AG1801" t="s">
        <v>52</v>
      </c>
      <c r="AH1801">
        <v>2</v>
      </c>
      <c r="AI1801" t="s">
        <v>65</v>
      </c>
      <c r="AJ1801" t="s">
        <v>52</v>
      </c>
      <c r="AK1801" t="s">
        <v>66</v>
      </c>
      <c r="AM1801" t="s">
        <v>62</v>
      </c>
      <c r="AN1801" t="s">
        <v>53</v>
      </c>
      <c r="AP1801">
        <v>0</v>
      </c>
      <c r="AQ1801">
        <v>0</v>
      </c>
      <c r="AR1801">
        <v>2000</v>
      </c>
      <c r="AS1801">
        <v>20000</v>
      </c>
      <c r="AT1801">
        <v>0</v>
      </c>
      <c r="AU1801">
        <v>0</v>
      </c>
      <c r="AV1801">
        <v>0</v>
      </c>
      <c r="AW1801">
        <v>22000</v>
      </c>
    </row>
    <row r="1802" spans="1:49" hidden="1" x14ac:dyDescent="0.35">
      <c r="A1802" s="2" t="s">
        <v>566</v>
      </c>
      <c r="B1802">
        <v>25</v>
      </c>
      <c r="C1802">
        <v>2506</v>
      </c>
      <c r="D1802">
        <v>2</v>
      </c>
      <c r="E1802" t="s">
        <v>50</v>
      </c>
      <c r="F1802">
        <v>31</v>
      </c>
      <c r="G1802" t="s">
        <v>72</v>
      </c>
      <c r="I1802" t="s">
        <v>73</v>
      </c>
      <c r="J1802" t="s">
        <v>52</v>
      </c>
      <c r="K1802" t="s">
        <v>52</v>
      </c>
      <c r="L1802" t="s">
        <v>52</v>
      </c>
      <c r="M1802">
        <v>6</v>
      </c>
      <c r="N1802" t="s">
        <v>79</v>
      </c>
      <c r="O1802">
        <v>3</v>
      </c>
      <c r="P1802" s="2">
        <v>1</v>
      </c>
      <c r="Q1802" t="s">
        <v>50</v>
      </c>
      <c r="R1802">
        <v>31</v>
      </c>
      <c r="S1802" s="5">
        <f t="shared" si="28"/>
        <v>0</v>
      </c>
      <c r="T1802" t="s">
        <v>54</v>
      </c>
      <c r="U1802" t="s">
        <v>53</v>
      </c>
      <c r="W1802" t="s">
        <v>53</v>
      </c>
      <c r="Y1802" t="s">
        <v>55</v>
      </c>
      <c r="Z1802" t="s">
        <v>52</v>
      </c>
      <c r="AA1802">
        <v>2</v>
      </c>
      <c r="AB1802" t="s">
        <v>72</v>
      </c>
      <c r="AD1802" t="s">
        <v>73</v>
      </c>
      <c r="AE1802" t="s">
        <v>52</v>
      </c>
      <c r="AF1802" t="s">
        <v>52</v>
      </c>
      <c r="AG1802" t="s">
        <v>52</v>
      </c>
      <c r="AH1802">
        <v>6</v>
      </c>
      <c r="AI1802" t="s">
        <v>79</v>
      </c>
      <c r="AJ1802" t="s">
        <v>53</v>
      </c>
    </row>
    <row r="1803" spans="1:49" hidden="1" x14ac:dyDescent="0.35">
      <c r="A1803" s="2" t="s">
        <v>566</v>
      </c>
      <c r="B1803">
        <v>25</v>
      </c>
      <c r="C1803">
        <v>2506</v>
      </c>
      <c r="D1803">
        <v>2</v>
      </c>
      <c r="E1803" t="s">
        <v>50</v>
      </c>
      <c r="F1803">
        <v>31</v>
      </c>
      <c r="G1803" t="s">
        <v>72</v>
      </c>
      <c r="I1803" t="s">
        <v>73</v>
      </c>
      <c r="J1803" t="s">
        <v>52</v>
      </c>
      <c r="K1803" t="s">
        <v>52</v>
      </c>
      <c r="L1803" t="s">
        <v>52</v>
      </c>
      <c r="M1803">
        <v>6</v>
      </c>
      <c r="N1803" t="s">
        <v>79</v>
      </c>
      <c r="O1803">
        <v>3</v>
      </c>
      <c r="P1803" s="2">
        <v>2</v>
      </c>
      <c r="Q1803" t="s">
        <v>56</v>
      </c>
      <c r="R1803">
        <v>26</v>
      </c>
      <c r="S1803" s="5">
        <f t="shared" si="28"/>
        <v>0</v>
      </c>
      <c r="T1803" t="s">
        <v>57</v>
      </c>
      <c r="U1803" t="s">
        <v>53</v>
      </c>
      <c r="W1803" t="s">
        <v>53</v>
      </c>
      <c r="Y1803" t="s">
        <v>55</v>
      </c>
      <c r="Z1803" t="s">
        <v>52</v>
      </c>
      <c r="AA1803">
        <v>1</v>
      </c>
      <c r="AB1803" t="s">
        <v>72</v>
      </c>
      <c r="AD1803" t="s">
        <v>73</v>
      </c>
      <c r="AE1803" t="s">
        <v>52</v>
      </c>
      <c r="AF1803" t="s">
        <v>52</v>
      </c>
      <c r="AG1803" t="s">
        <v>52</v>
      </c>
      <c r="AH1803">
        <v>5</v>
      </c>
      <c r="AI1803" t="s">
        <v>78</v>
      </c>
      <c r="AJ1803" t="s">
        <v>53</v>
      </c>
    </row>
    <row r="1804" spans="1:49" x14ac:dyDescent="0.35">
      <c r="A1804" s="2" t="s">
        <v>566</v>
      </c>
      <c r="B1804">
        <v>25</v>
      </c>
      <c r="C1804">
        <v>2506</v>
      </c>
      <c r="D1804">
        <v>2</v>
      </c>
      <c r="E1804" t="s">
        <v>50</v>
      </c>
      <c r="F1804">
        <v>31</v>
      </c>
      <c r="G1804" t="s">
        <v>72</v>
      </c>
      <c r="I1804" t="s">
        <v>73</v>
      </c>
      <c r="J1804" t="s">
        <v>52</v>
      </c>
      <c r="K1804" t="s">
        <v>52</v>
      </c>
      <c r="L1804" t="s">
        <v>52</v>
      </c>
      <c r="M1804">
        <v>6</v>
      </c>
      <c r="N1804" t="s">
        <v>79</v>
      </c>
      <c r="O1804">
        <v>3</v>
      </c>
      <c r="P1804" s="6">
        <v>3</v>
      </c>
      <c r="Q1804" t="s">
        <v>56</v>
      </c>
      <c r="R1804">
        <v>6</v>
      </c>
      <c r="S1804" s="5">
        <f t="shared" si="28"/>
        <v>1</v>
      </c>
      <c r="T1804" t="s">
        <v>58</v>
      </c>
      <c r="U1804" t="s">
        <v>52</v>
      </c>
      <c r="V1804">
        <v>1</v>
      </c>
      <c r="W1804" t="s">
        <v>52</v>
      </c>
      <c r="X1804">
        <v>2</v>
      </c>
      <c r="AB1804" t="s">
        <v>72</v>
      </c>
      <c r="AD1804" t="s">
        <v>73</v>
      </c>
      <c r="AE1804" t="s">
        <v>53</v>
      </c>
      <c r="AF1804" t="s">
        <v>53</v>
      </c>
      <c r="AG1804" t="s">
        <v>52</v>
      </c>
      <c r="AH1804">
        <v>1</v>
      </c>
      <c r="AI1804" t="s">
        <v>68</v>
      </c>
      <c r="AJ1804" t="s">
        <v>52</v>
      </c>
      <c r="AK1804" t="s">
        <v>74</v>
      </c>
      <c r="AM1804" t="s">
        <v>62</v>
      </c>
      <c r="AN1804" t="s">
        <v>53</v>
      </c>
      <c r="AP1804">
        <v>135000</v>
      </c>
      <c r="AQ1804">
        <v>0</v>
      </c>
      <c r="AR1804">
        <v>3000</v>
      </c>
      <c r="AS1804">
        <v>52000</v>
      </c>
      <c r="AT1804">
        <v>480000</v>
      </c>
      <c r="AU1804">
        <v>0</v>
      </c>
      <c r="AV1804">
        <v>0</v>
      </c>
      <c r="AW1804">
        <v>670000</v>
      </c>
    </row>
    <row r="1805" spans="1:49" hidden="1" x14ac:dyDescent="0.35">
      <c r="A1805" s="2" t="s">
        <v>566</v>
      </c>
      <c r="B1805">
        <v>25</v>
      </c>
      <c r="C1805">
        <v>2506</v>
      </c>
      <c r="D1805">
        <v>2</v>
      </c>
      <c r="E1805" t="s">
        <v>50</v>
      </c>
      <c r="F1805">
        <v>31</v>
      </c>
      <c r="G1805" t="s">
        <v>72</v>
      </c>
      <c r="I1805" t="s">
        <v>73</v>
      </c>
      <c r="J1805" t="s">
        <v>52</v>
      </c>
      <c r="K1805" t="s">
        <v>52</v>
      </c>
      <c r="L1805" t="s">
        <v>52</v>
      </c>
      <c r="M1805">
        <v>6</v>
      </c>
      <c r="N1805" t="s">
        <v>79</v>
      </c>
      <c r="O1805">
        <v>3</v>
      </c>
      <c r="P1805" s="2">
        <v>4</v>
      </c>
      <c r="Q1805" t="s">
        <v>50</v>
      </c>
      <c r="R1805">
        <v>3</v>
      </c>
      <c r="S1805" s="5">
        <f t="shared" si="28"/>
        <v>0</v>
      </c>
      <c r="T1805" t="s">
        <v>58</v>
      </c>
      <c r="U1805" t="s">
        <v>52</v>
      </c>
      <c r="V1805">
        <v>1</v>
      </c>
      <c r="W1805" t="s">
        <v>52</v>
      </c>
      <c r="X1805">
        <v>2</v>
      </c>
      <c r="AB1805" t="s">
        <v>72</v>
      </c>
      <c r="AD1805" t="s">
        <v>73</v>
      </c>
      <c r="AE1805" t="s">
        <v>53</v>
      </c>
      <c r="AF1805" t="s">
        <v>53</v>
      </c>
      <c r="AG1805" t="s">
        <v>53</v>
      </c>
      <c r="AO1805" t="s">
        <v>70</v>
      </c>
    </row>
    <row r="1806" spans="1:49" hidden="1" x14ac:dyDescent="0.35">
      <c r="A1806" s="2" t="s">
        <v>566</v>
      </c>
      <c r="B1806">
        <v>25</v>
      </c>
      <c r="C1806">
        <v>2506</v>
      </c>
      <c r="D1806">
        <v>2</v>
      </c>
      <c r="E1806" t="s">
        <v>50</v>
      </c>
      <c r="F1806">
        <v>31</v>
      </c>
      <c r="G1806" t="s">
        <v>72</v>
      </c>
      <c r="I1806" t="s">
        <v>73</v>
      </c>
      <c r="J1806" t="s">
        <v>52</v>
      </c>
      <c r="K1806" t="s">
        <v>52</v>
      </c>
      <c r="L1806" t="s">
        <v>52</v>
      </c>
      <c r="M1806">
        <v>6</v>
      </c>
      <c r="N1806" t="s">
        <v>79</v>
      </c>
      <c r="O1806">
        <v>3</v>
      </c>
      <c r="P1806" s="2">
        <v>5</v>
      </c>
      <c r="Q1806" t="s">
        <v>56</v>
      </c>
      <c r="R1806">
        <v>2</v>
      </c>
      <c r="S1806" s="5">
        <f t="shared" si="28"/>
        <v>0</v>
      </c>
      <c r="T1806" t="s">
        <v>58</v>
      </c>
      <c r="U1806" t="s">
        <v>52</v>
      </c>
      <c r="V1806">
        <v>1</v>
      </c>
      <c r="W1806" t="s">
        <v>52</v>
      </c>
      <c r="X1806">
        <v>2</v>
      </c>
      <c r="AB1806" t="s">
        <v>72</v>
      </c>
      <c r="AD1806" t="s">
        <v>73</v>
      </c>
    </row>
    <row r="1807" spans="1:49" hidden="1" x14ac:dyDescent="0.35">
      <c r="A1807" s="2" t="s">
        <v>567</v>
      </c>
      <c r="B1807">
        <v>16</v>
      </c>
      <c r="C1807">
        <v>1602</v>
      </c>
      <c r="D1807">
        <v>1</v>
      </c>
      <c r="E1807" t="s">
        <v>50</v>
      </c>
      <c r="F1807">
        <v>48</v>
      </c>
      <c r="G1807" t="s">
        <v>72</v>
      </c>
      <c r="I1807" t="s">
        <v>73</v>
      </c>
      <c r="J1807" t="s">
        <v>52</v>
      </c>
      <c r="K1807" t="s">
        <v>52</v>
      </c>
      <c r="L1807" t="s">
        <v>52</v>
      </c>
      <c r="M1807">
        <v>5</v>
      </c>
      <c r="N1807" t="s">
        <v>78</v>
      </c>
      <c r="O1807">
        <v>1</v>
      </c>
      <c r="P1807" s="2">
        <v>1</v>
      </c>
      <c r="Q1807" t="s">
        <v>50</v>
      </c>
      <c r="R1807">
        <v>48</v>
      </c>
      <c r="S1807" s="5">
        <f t="shared" si="28"/>
        <v>0</v>
      </c>
      <c r="T1807" t="s">
        <v>54</v>
      </c>
      <c r="U1807" t="s">
        <v>53</v>
      </c>
      <c r="W1807" t="s">
        <v>53</v>
      </c>
      <c r="Y1807" t="s">
        <v>55</v>
      </c>
      <c r="Z1807" t="s">
        <v>52</v>
      </c>
      <c r="AA1807">
        <v>2</v>
      </c>
      <c r="AB1807" t="s">
        <v>72</v>
      </c>
      <c r="AD1807" t="s">
        <v>73</v>
      </c>
      <c r="AE1807" t="s">
        <v>52</v>
      </c>
      <c r="AF1807" t="s">
        <v>52</v>
      </c>
      <c r="AG1807" t="s">
        <v>52</v>
      </c>
      <c r="AH1807">
        <v>5</v>
      </c>
      <c r="AI1807" t="s">
        <v>78</v>
      </c>
      <c r="AJ1807" t="s">
        <v>53</v>
      </c>
    </row>
    <row r="1808" spans="1:49" hidden="1" x14ac:dyDescent="0.35">
      <c r="A1808" s="2" t="s">
        <v>567</v>
      </c>
      <c r="B1808">
        <v>16</v>
      </c>
      <c r="C1808">
        <v>1602</v>
      </c>
      <c r="D1808">
        <v>1</v>
      </c>
      <c r="E1808" t="s">
        <v>50</v>
      </c>
      <c r="F1808">
        <v>48</v>
      </c>
      <c r="G1808" t="s">
        <v>72</v>
      </c>
      <c r="I1808" t="s">
        <v>73</v>
      </c>
      <c r="J1808" t="s">
        <v>52</v>
      </c>
      <c r="K1808" t="s">
        <v>52</v>
      </c>
      <c r="L1808" t="s">
        <v>52</v>
      </c>
      <c r="M1808">
        <v>5</v>
      </c>
      <c r="N1808" t="s">
        <v>78</v>
      </c>
      <c r="O1808">
        <v>1</v>
      </c>
      <c r="P1808" s="2">
        <v>2</v>
      </c>
      <c r="Q1808" t="s">
        <v>56</v>
      </c>
      <c r="R1808">
        <v>46</v>
      </c>
      <c r="S1808" s="5">
        <f t="shared" si="28"/>
        <v>0</v>
      </c>
      <c r="T1808" t="s">
        <v>57</v>
      </c>
      <c r="U1808" t="s">
        <v>53</v>
      </c>
      <c r="W1808" t="s">
        <v>53</v>
      </c>
      <c r="Y1808" t="s">
        <v>55</v>
      </c>
      <c r="Z1808" t="s">
        <v>52</v>
      </c>
      <c r="AA1808">
        <v>1</v>
      </c>
      <c r="AB1808" t="s">
        <v>72</v>
      </c>
      <c r="AD1808" t="s">
        <v>73</v>
      </c>
      <c r="AE1808" t="s">
        <v>52</v>
      </c>
      <c r="AF1808" t="s">
        <v>52</v>
      </c>
      <c r="AG1808" t="s">
        <v>52</v>
      </c>
      <c r="AH1808">
        <v>6</v>
      </c>
      <c r="AI1808" t="s">
        <v>79</v>
      </c>
      <c r="AJ1808" t="s">
        <v>53</v>
      </c>
    </row>
    <row r="1809" spans="1:49" hidden="1" x14ac:dyDescent="0.35">
      <c r="A1809" s="2" t="s">
        <v>567</v>
      </c>
      <c r="B1809">
        <v>16</v>
      </c>
      <c r="C1809">
        <v>1602</v>
      </c>
      <c r="D1809">
        <v>1</v>
      </c>
      <c r="E1809" t="s">
        <v>50</v>
      </c>
      <c r="F1809">
        <v>48</v>
      </c>
      <c r="G1809" t="s">
        <v>72</v>
      </c>
      <c r="I1809" t="s">
        <v>73</v>
      </c>
      <c r="J1809" t="s">
        <v>52</v>
      </c>
      <c r="K1809" t="s">
        <v>52</v>
      </c>
      <c r="L1809" t="s">
        <v>52</v>
      </c>
      <c r="M1809">
        <v>5</v>
      </c>
      <c r="N1809" t="s">
        <v>78</v>
      </c>
      <c r="O1809">
        <v>1</v>
      </c>
      <c r="P1809" s="2">
        <v>4</v>
      </c>
      <c r="Q1809" t="s">
        <v>56</v>
      </c>
      <c r="R1809">
        <v>19</v>
      </c>
      <c r="S1809" s="5">
        <f t="shared" si="28"/>
        <v>0</v>
      </c>
      <c r="T1809" t="s">
        <v>58</v>
      </c>
      <c r="U1809" t="s">
        <v>52</v>
      </c>
      <c r="V1809">
        <v>1</v>
      </c>
      <c r="W1809" t="s">
        <v>52</v>
      </c>
      <c r="X1809">
        <v>2</v>
      </c>
      <c r="Y1809" t="s">
        <v>59</v>
      </c>
      <c r="AB1809" t="s">
        <v>72</v>
      </c>
      <c r="AD1809" t="s">
        <v>73</v>
      </c>
      <c r="AE1809" t="s">
        <v>52</v>
      </c>
      <c r="AF1809" t="s">
        <v>52</v>
      </c>
      <c r="AG1809" t="s">
        <v>52</v>
      </c>
      <c r="AH1809">
        <v>11</v>
      </c>
      <c r="AI1809" t="s">
        <v>94</v>
      </c>
      <c r="AJ1809" t="s">
        <v>52</v>
      </c>
      <c r="AK1809" t="s">
        <v>108</v>
      </c>
      <c r="AM1809" t="s">
        <v>62</v>
      </c>
      <c r="AN1809" t="s">
        <v>52</v>
      </c>
      <c r="AP1809">
        <v>0</v>
      </c>
      <c r="AQ1809">
        <v>225000</v>
      </c>
      <c r="AR1809">
        <v>25000</v>
      </c>
      <c r="AS1809">
        <v>30000</v>
      </c>
      <c r="AT1809">
        <v>1755000</v>
      </c>
      <c r="AU1809">
        <v>315000</v>
      </c>
      <c r="AV1809">
        <v>10000</v>
      </c>
      <c r="AW1809">
        <v>2360000</v>
      </c>
    </row>
    <row r="1810" spans="1:49" x14ac:dyDescent="0.35">
      <c r="A1810" s="2" t="s">
        <v>567</v>
      </c>
      <c r="B1810">
        <v>16</v>
      </c>
      <c r="C1810">
        <v>1602</v>
      </c>
      <c r="D1810">
        <v>1</v>
      </c>
      <c r="E1810" t="s">
        <v>50</v>
      </c>
      <c r="F1810">
        <v>48</v>
      </c>
      <c r="G1810" t="s">
        <v>72</v>
      </c>
      <c r="I1810" t="s">
        <v>73</v>
      </c>
      <c r="J1810" t="s">
        <v>52</v>
      </c>
      <c r="K1810" t="s">
        <v>52</v>
      </c>
      <c r="L1810" t="s">
        <v>52</v>
      </c>
      <c r="M1810">
        <v>5</v>
      </c>
      <c r="N1810" t="s">
        <v>78</v>
      </c>
      <c r="O1810">
        <v>1</v>
      </c>
      <c r="P1810" s="6">
        <v>5</v>
      </c>
      <c r="Q1810" t="s">
        <v>56</v>
      </c>
      <c r="R1810">
        <v>15</v>
      </c>
      <c r="S1810" s="5">
        <f t="shared" si="28"/>
        <v>1</v>
      </c>
      <c r="T1810" t="s">
        <v>58</v>
      </c>
      <c r="U1810" t="s">
        <v>52</v>
      </c>
      <c r="V1810">
        <v>1</v>
      </c>
      <c r="W1810" t="s">
        <v>52</v>
      </c>
      <c r="X1810">
        <v>2</v>
      </c>
      <c r="Y1810" t="s">
        <v>59</v>
      </c>
      <c r="AB1810" t="s">
        <v>72</v>
      </c>
      <c r="AD1810" t="s">
        <v>73</v>
      </c>
      <c r="AE1810" t="s">
        <v>52</v>
      </c>
      <c r="AF1810" t="s">
        <v>52</v>
      </c>
      <c r="AG1810" t="s">
        <v>52</v>
      </c>
      <c r="AH1810">
        <v>6</v>
      </c>
      <c r="AI1810" t="s">
        <v>79</v>
      </c>
      <c r="AJ1810" t="s">
        <v>52</v>
      </c>
      <c r="AK1810" t="s">
        <v>90</v>
      </c>
      <c r="AM1810" t="s">
        <v>62</v>
      </c>
      <c r="AN1810" t="s">
        <v>52</v>
      </c>
      <c r="AP1810">
        <v>0</v>
      </c>
      <c r="AQ1810">
        <v>468000</v>
      </c>
      <c r="AR1810">
        <v>20000</v>
      </c>
      <c r="AS1810">
        <v>30000</v>
      </c>
      <c r="AT1810">
        <v>1755000</v>
      </c>
      <c r="AU1810">
        <v>315000</v>
      </c>
      <c r="AV1810">
        <v>10000</v>
      </c>
      <c r="AW1810">
        <v>2598000</v>
      </c>
    </row>
    <row r="1811" spans="1:49" hidden="1" x14ac:dyDescent="0.35">
      <c r="A1811" s="2" t="s">
        <v>568</v>
      </c>
      <c r="B1811">
        <v>25</v>
      </c>
      <c r="C1811">
        <v>2506</v>
      </c>
      <c r="D1811">
        <v>2</v>
      </c>
      <c r="E1811" t="s">
        <v>50</v>
      </c>
      <c r="F1811">
        <v>65</v>
      </c>
      <c r="G1811" t="s">
        <v>72</v>
      </c>
      <c r="I1811" t="s">
        <v>73</v>
      </c>
      <c r="J1811" t="s">
        <v>52</v>
      </c>
      <c r="K1811" t="s">
        <v>52</v>
      </c>
      <c r="L1811" t="s">
        <v>52</v>
      </c>
      <c r="M1811">
        <v>3</v>
      </c>
      <c r="N1811" t="s">
        <v>63</v>
      </c>
      <c r="O1811">
        <v>3</v>
      </c>
      <c r="P1811" s="2">
        <v>1</v>
      </c>
      <c r="Q1811" t="s">
        <v>50</v>
      </c>
      <c r="R1811">
        <v>65</v>
      </c>
      <c r="S1811" s="5">
        <f t="shared" si="28"/>
        <v>0</v>
      </c>
      <c r="T1811" t="s">
        <v>54</v>
      </c>
      <c r="U1811" t="s">
        <v>53</v>
      </c>
      <c r="W1811" t="s">
        <v>53</v>
      </c>
      <c r="Y1811" t="s">
        <v>55</v>
      </c>
      <c r="Z1811" t="s">
        <v>52</v>
      </c>
      <c r="AA1811">
        <v>2</v>
      </c>
      <c r="AB1811" t="s">
        <v>72</v>
      </c>
      <c r="AD1811" t="s">
        <v>73</v>
      </c>
      <c r="AE1811" t="s">
        <v>52</v>
      </c>
      <c r="AF1811" t="s">
        <v>52</v>
      </c>
      <c r="AG1811" t="s">
        <v>52</v>
      </c>
      <c r="AH1811">
        <v>3</v>
      </c>
      <c r="AI1811" t="s">
        <v>63</v>
      </c>
      <c r="AJ1811" t="s">
        <v>53</v>
      </c>
    </row>
    <row r="1812" spans="1:49" hidden="1" x14ac:dyDescent="0.35">
      <c r="A1812" s="2" t="s">
        <v>568</v>
      </c>
      <c r="B1812">
        <v>25</v>
      </c>
      <c r="C1812">
        <v>2506</v>
      </c>
      <c r="D1812">
        <v>2</v>
      </c>
      <c r="E1812" t="s">
        <v>50</v>
      </c>
      <c r="F1812">
        <v>65</v>
      </c>
      <c r="G1812" t="s">
        <v>72</v>
      </c>
      <c r="I1812" t="s">
        <v>73</v>
      </c>
      <c r="J1812" t="s">
        <v>52</v>
      </c>
      <c r="K1812" t="s">
        <v>52</v>
      </c>
      <c r="L1812" t="s">
        <v>52</v>
      </c>
      <c r="M1812">
        <v>3</v>
      </c>
      <c r="N1812" t="s">
        <v>63</v>
      </c>
      <c r="O1812">
        <v>3</v>
      </c>
      <c r="P1812" s="2">
        <v>2</v>
      </c>
      <c r="Q1812" t="s">
        <v>56</v>
      </c>
      <c r="R1812">
        <v>65</v>
      </c>
      <c r="S1812" s="5">
        <f t="shared" si="28"/>
        <v>0</v>
      </c>
      <c r="T1812" t="s">
        <v>57</v>
      </c>
      <c r="U1812" t="s">
        <v>53</v>
      </c>
      <c r="W1812" t="s">
        <v>53</v>
      </c>
      <c r="Y1812" t="s">
        <v>55</v>
      </c>
      <c r="Z1812" t="s">
        <v>52</v>
      </c>
      <c r="AA1812">
        <v>1</v>
      </c>
      <c r="AB1812" t="s">
        <v>72</v>
      </c>
      <c r="AD1812" t="s">
        <v>73</v>
      </c>
      <c r="AE1812" t="s">
        <v>52</v>
      </c>
      <c r="AF1812" t="s">
        <v>53</v>
      </c>
      <c r="AG1812" t="s">
        <v>52</v>
      </c>
      <c r="AH1812">
        <v>3</v>
      </c>
      <c r="AI1812" t="s">
        <v>63</v>
      </c>
      <c r="AJ1812" t="s">
        <v>53</v>
      </c>
    </row>
    <row r="1813" spans="1:49" hidden="1" x14ac:dyDescent="0.35">
      <c r="A1813" s="2" t="s">
        <v>568</v>
      </c>
      <c r="B1813">
        <v>25</v>
      </c>
      <c r="C1813">
        <v>2506</v>
      </c>
      <c r="D1813">
        <v>2</v>
      </c>
      <c r="E1813" t="s">
        <v>50</v>
      </c>
      <c r="F1813">
        <v>65</v>
      </c>
      <c r="G1813" t="s">
        <v>72</v>
      </c>
      <c r="I1813" t="s">
        <v>73</v>
      </c>
      <c r="J1813" t="s">
        <v>52</v>
      </c>
      <c r="K1813" t="s">
        <v>52</v>
      </c>
      <c r="L1813" t="s">
        <v>52</v>
      </c>
      <c r="M1813">
        <v>3</v>
      </c>
      <c r="N1813" t="s">
        <v>63</v>
      </c>
      <c r="O1813">
        <v>3</v>
      </c>
      <c r="P1813" s="2">
        <v>3</v>
      </c>
      <c r="Q1813" t="s">
        <v>56</v>
      </c>
      <c r="R1813">
        <v>23</v>
      </c>
      <c r="S1813" s="5">
        <f t="shared" si="28"/>
        <v>0</v>
      </c>
      <c r="T1813" t="s">
        <v>58</v>
      </c>
      <c r="U1813" t="s">
        <v>52</v>
      </c>
      <c r="V1813">
        <v>1</v>
      </c>
      <c r="W1813" t="s">
        <v>52</v>
      </c>
      <c r="X1813">
        <v>2</v>
      </c>
      <c r="Y1813" t="s">
        <v>55</v>
      </c>
      <c r="Z1813" t="s">
        <v>52</v>
      </c>
      <c r="AA1813">
        <v>4</v>
      </c>
      <c r="AB1813" t="s">
        <v>72</v>
      </c>
      <c r="AD1813" t="s">
        <v>73</v>
      </c>
      <c r="AE1813" t="s">
        <v>52</v>
      </c>
      <c r="AF1813" t="s">
        <v>52</v>
      </c>
      <c r="AG1813" t="s">
        <v>52</v>
      </c>
      <c r="AH1813">
        <v>7</v>
      </c>
      <c r="AI1813" t="s">
        <v>86</v>
      </c>
      <c r="AJ1813" t="s">
        <v>53</v>
      </c>
    </row>
    <row r="1814" spans="1:49" hidden="1" x14ac:dyDescent="0.35">
      <c r="A1814" s="2" t="s">
        <v>568</v>
      </c>
      <c r="B1814">
        <v>25</v>
      </c>
      <c r="C1814">
        <v>2506</v>
      </c>
      <c r="D1814">
        <v>2</v>
      </c>
      <c r="E1814" t="s">
        <v>50</v>
      </c>
      <c r="F1814">
        <v>65</v>
      </c>
      <c r="G1814" t="s">
        <v>72</v>
      </c>
      <c r="I1814" t="s">
        <v>73</v>
      </c>
      <c r="J1814" t="s">
        <v>52</v>
      </c>
      <c r="K1814" t="s">
        <v>52</v>
      </c>
      <c r="L1814" t="s">
        <v>52</v>
      </c>
      <c r="M1814">
        <v>3</v>
      </c>
      <c r="N1814" t="s">
        <v>63</v>
      </c>
      <c r="O1814">
        <v>3</v>
      </c>
      <c r="P1814" s="2">
        <v>4</v>
      </c>
      <c r="Q1814" t="s">
        <v>50</v>
      </c>
      <c r="R1814">
        <v>28</v>
      </c>
      <c r="S1814" s="5">
        <f t="shared" si="28"/>
        <v>0</v>
      </c>
      <c r="T1814" t="s">
        <v>99</v>
      </c>
      <c r="U1814" t="s">
        <v>53</v>
      </c>
      <c r="W1814" t="s">
        <v>53</v>
      </c>
      <c r="Y1814" t="s">
        <v>55</v>
      </c>
      <c r="Z1814" t="s">
        <v>52</v>
      </c>
      <c r="AA1814">
        <v>3</v>
      </c>
      <c r="AB1814" t="s">
        <v>72</v>
      </c>
      <c r="AD1814" t="s">
        <v>73</v>
      </c>
      <c r="AE1814" t="s">
        <v>52</v>
      </c>
      <c r="AF1814" t="s">
        <v>52</v>
      </c>
      <c r="AG1814" t="s">
        <v>52</v>
      </c>
      <c r="AH1814">
        <v>7</v>
      </c>
      <c r="AI1814" t="s">
        <v>79</v>
      </c>
      <c r="AJ1814" t="s">
        <v>53</v>
      </c>
    </row>
    <row r="1815" spans="1:49" hidden="1" x14ac:dyDescent="0.35">
      <c r="A1815" s="2" t="s">
        <v>568</v>
      </c>
      <c r="B1815">
        <v>25</v>
      </c>
      <c r="C1815">
        <v>2506</v>
      </c>
      <c r="D1815">
        <v>2</v>
      </c>
      <c r="E1815" t="s">
        <v>50</v>
      </c>
      <c r="F1815">
        <v>65</v>
      </c>
      <c r="G1815" t="s">
        <v>72</v>
      </c>
      <c r="I1815" t="s">
        <v>73</v>
      </c>
      <c r="J1815" t="s">
        <v>52</v>
      </c>
      <c r="K1815" t="s">
        <v>52</v>
      </c>
      <c r="L1815" t="s">
        <v>52</v>
      </c>
      <c r="M1815">
        <v>3</v>
      </c>
      <c r="N1815" t="s">
        <v>63</v>
      </c>
      <c r="O1815">
        <v>3</v>
      </c>
      <c r="P1815" s="2">
        <v>5</v>
      </c>
      <c r="Q1815" t="s">
        <v>50</v>
      </c>
      <c r="R1815">
        <v>4</v>
      </c>
      <c r="S1815" s="5">
        <f t="shared" si="28"/>
        <v>0</v>
      </c>
      <c r="T1815" t="s">
        <v>102</v>
      </c>
      <c r="U1815" t="s">
        <v>52</v>
      </c>
      <c r="V1815">
        <v>4</v>
      </c>
      <c r="W1815" t="s">
        <v>52</v>
      </c>
      <c r="X1815">
        <v>3</v>
      </c>
      <c r="AB1815" t="s">
        <v>72</v>
      </c>
      <c r="AD1815" t="s">
        <v>73</v>
      </c>
      <c r="AE1815" t="s">
        <v>53</v>
      </c>
      <c r="AF1815" t="s">
        <v>53</v>
      </c>
      <c r="AG1815" t="s">
        <v>53</v>
      </c>
      <c r="AO1815" t="s">
        <v>70</v>
      </c>
    </row>
    <row r="1816" spans="1:49" hidden="1" x14ac:dyDescent="0.35">
      <c r="A1816" s="2" t="s">
        <v>568</v>
      </c>
      <c r="B1816">
        <v>25</v>
      </c>
      <c r="C1816">
        <v>2506</v>
      </c>
      <c r="D1816">
        <v>2</v>
      </c>
      <c r="E1816" t="s">
        <v>50</v>
      </c>
      <c r="F1816">
        <v>65</v>
      </c>
      <c r="G1816" t="s">
        <v>72</v>
      </c>
      <c r="I1816" t="s">
        <v>73</v>
      </c>
      <c r="J1816" t="s">
        <v>52</v>
      </c>
      <c r="K1816" t="s">
        <v>52</v>
      </c>
      <c r="L1816" t="s">
        <v>52</v>
      </c>
      <c r="M1816">
        <v>3</v>
      </c>
      <c r="N1816" t="s">
        <v>63</v>
      </c>
      <c r="O1816">
        <v>3</v>
      </c>
      <c r="P1816" s="2">
        <v>6</v>
      </c>
      <c r="Q1816" t="s">
        <v>50</v>
      </c>
      <c r="R1816">
        <v>0</v>
      </c>
      <c r="S1816" s="5">
        <f t="shared" si="28"/>
        <v>0</v>
      </c>
      <c r="T1816" t="s">
        <v>102</v>
      </c>
      <c r="U1816" t="s">
        <v>52</v>
      </c>
      <c r="V1816">
        <v>4</v>
      </c>
      <c r="W1816" t="s">
        <v>52</v>
      </c>
      <c r="X1816">
        <v>3</v>
      </c>
      <c r="AB1816" t="s">
        <v>72</v>
      </c>
    </row>
    <row r="1817" spans="1:49" hidden="1" x14ac:dyDescent="0.35">
      <c r="A1817" s="2" t="s">
        <v>568</v>
      </c>
      <c r="B1817">
        <v>25</v>
      </c>
      <c r="C1817">
        <v>2506</v>
      </c>
      <c r="D1817">
        <v>2</v>
      </c>
      <c r="E1817" t="s">
        <v>50</v>
      </c>
      <c r="F1817">
        <v>65</v>
      </c>
      <c r="G1817" t="s">
        <v>72</v>
      </c>
      <c r="I1817" t="s">
        <v>73</v>
      </c>
      <c r="J1817" t="s">
        <v>52</v>
      </c>
      <c r="K1817" t="s">
        <v>52</v>
      </c>
      <c r="L1817" t="s">
        <v>52</v>
      </c>
      <c r="M1817">
        <v>3</v>
      </c>
      <c r="N1817" t="s">
        <v>63</v>
      </c>
      <c r="O1817">
        <v>3</v>
      </c>
      <c r="P1817" s="2">
        <v>7</v>
      </c>
      <c r="Q1817" t="s">
        <v>56</v>
      </c>
      <c r="R1817">
        <v>10</v>
      </c>
      <c r="S1817" s="5">
        <f t="shared" si="28"/>
        <v>0</v>
      </c>
      <c r="T1817" t="s">
        <v>102</v>
      </c>
      <c r="U1817" t="s">
        <v>53</v>
      </c>
      <c r="W1817" t="s">
        <v>53</v>
      </c>
      <c r="AB1817" t="s">
        <v>72</v>
      </c>
      <c r="AD1817" t="s">
        <v>73</v>
      </c>
      <c r="AE1817" t="s">
        <v>52</v>
      </c>
      <c r="AF1817" t="s">
        <v>52</v>
      </c>
      <c r="AG1817" t="s">
        <v>52</v>
      </c>
      <c r="AH1817">
        <v>4</v>
      </c>
      <c r="AI1817" t="s">
        <v>78</v>
      </c>
      <c r="AJ1817" t="s">
        <v>52</v>
      </c>
      <c r="AK1817" t="s">
        <v>84</v>
      </c>
      <c r="AM1817" t="s">
        <v>62</v>
      </c>
      <c r="AN1817" t="s">
        <v>52</v>
      </c>
      <c r="AP1817">
        <v>0</v>
      </c>
      <c r="AQ1817">
        <v>240000</v>
      </c>
      <c r="AR1817">
        <v>500000</v>
      </c>
      <c r="AS1817">
        <v>7000</v>
      </c>
      <c r="AT1817">
        <v>0</v>
      </c>
      <c r="AU1817">
        <v>0</v>
      </c>
      <c r="AV1817">
        <v>10000</v>
      </c>
      <c r="AW1817">
        <v>757000</v>
      </c>
    </row>
    <row r="1818" spans="1:49" hidden="1" x14ac:dyDescent="0.35">
      <c r="A1818" s="2" t="s">
        <v>569</v>
      </c>
      <c r="B1818">
        <v>10</v>
      </c>
      <c r="C1818">
        <v>1005</v>
      </c>
      <c r="D1818">
        <v>2</v>
      </c>
      <c r="E1818" t="s">
        <v>50</v>
      </c>
      <c r="F1818">
        <v>65</v>
      </c>
      <c r="G1818" t="s">
        <v>72</v>
      </c>
      <c r="I1818" t="s">
        <v>73</v>
      </c>
      <c r="J1818" t="s">
        <v>53</v>
      </c>
      <c r="K1818" t="s">
        <v>53</v>
      </c>
      <c r="L1818" t="s">
        <v>52</v>
      </c>
      <c r="M1818">
        <v>2</v>
      </c>
      <c r="N1818" t="s">
        <v>67</v>
      </c>
      <c r="P1818" s="2">
        <v>1</v>
      </c>
      <c r="Q1818" t="s">
        <v>50</v>
      </c>
      <c r="R1818">
        <v>65</v>
      </c>
      <c r="S1818" s="5">
        <f t="shared" si="28"/>
        <v>0</v>
      </c>
      <c r="T1818" t="s">
        <v>54</v>
      </c>
      <c r="U1818" t="s">
        <v>53</v>
      </c>
      <c r="W1818" t="s">
        <v>53</v>
      </c>
      <c r="Y1818" t="s">
        <v>55</v>
      </c>
      <c r="Z1818" t="s">
        <v>52</v>
      </c>
      <c r="AA1818">
        <v>2</v>
      </c>
      <c r="AB1818" t="s">
        <v>72</v>
      </c>
      <c r="AD1818" t="s">
        <v>73</v>
      </c>
      <c r="AE1818" t="s">
        <v>53</v>
      </c>
      <c r="AF1818" t="s">
        <v>53</v>
      </c>
      <c r="AG1818" t="s">
        <v>52</v>
      </c>
      <c r="AH1818">
        <v>2</v>
      </c>
      <c r="AI1818" t="s">
        <v>67</v>
      </c>
      <c r="AJ1818" t="s">
        <v>53</v>
      </c>
    </row>
    <row r="1819" spans="1:49" hidden="1" x14ac:dyDescent="0.35">
      <c r="A1819" s="2" t="s">
        <v>569</v>
      </c>
      <c r="B1819">
        <v>10</v>
      </c>
      <c r="C1819">
        <v>1005</v>
      </c>
      <c r="D1819">
        <v>2</v>
      </c>
      <c r="E1819" t="s">
        <v>50</v>
      </c>
      <c r="F1819">
        <v>65</v>
      </c>
      <c r="G1819" t="s">
        <v>72</v>
      </c>
      <c r="I1819" t="s">
        <v>73</v>
      </c>
      <c r="J1819" t="s">
        <v>53</v>
      </c>
      <c r="K1819" t="s">
        <v>53</v>
      </c>
      <c r="L1819" t="s">
        <v>52</v>
      </c>
      <c r="M1819">
        <v>2</v>
      </c>
      <c r="N1819" t="s">
        <v>67</v>
      </c>
      <c r="P1819" s="2">
        <v>2</v>
      </c>
      <c r="Q1819" t="s">
        <v>56</v>
      </c>
      <c r="R1819">
        <v>58</v>
      </c>
      <c r="S1819" s="5">
        <f t="shared" si="28"/>
        <v>0</v>
      </c>
      <c r="T1819" t="s">
        <v>57</v>
      </c>
      <c r="U1819" t="s">
        <v>53</v>
      </c>
      <c r="W1819" t="s">
        <v>53</v>
      </c>
      <c r="Y1819" t="s">
        <v>55</v>
      </c>
      <c r="Z1819" t="s">
        <v>52</v>
      </c>
      <c r="AA1819">
        <v>1</v>
      </c>
      <c r="AB1819" t="s">
        <v>72</v>
      </c>
      <c r="AD1819" t="s">
        <v>73</v>
      </c>
      <c r="AE1819" t="s">
        <v>53</v>
      </c>
      <c r="AF1819" t="s">
        <v>53</v>
      </c>
      <c r="AG1819" t="s">
        <v>52</v>
      </c>
      <c r="AH1819">
        <v>2</v>
      </c>
      <c r="AI1819" t="s">
        <v>67</v>
      </c>
      <c r="AJ1819" t="s">
        <v>53</v>
      </c>
    </row>
    <row r="1820" spans="1:49" hidden="1" x14ac:dyDescent="0.35">
      <c r="A1820" s="2" t="s">
        <v>569</v>
      </c>
      <c r="B1820">
        <v>10</v>
      </c>
      <c r="C1820">
        <v>1005</v>
      </c>
      <c r="D1820">
        <v>2</v>
      </c>
      <c r="E1820" t="s">
        <v>50</v>
      </c>
      <c r="F1820">
        <v>65</v>
      </c>
      <c r="G1820" t="s">
        <v>72</v>
      </c>
      <c r="I1820" t="s">
        <v>73</v>
      </c>
      <c r="J1820" t="s">
        <v>53</v>
      </c>
      <c r="K1820" t="s">
        <v>53</v>
      </c>
      <c r="L1820" t="s">
        <v>52</v>
      </c>
      <c r="M1820">
        <v>2</v>
      </c>
      <c r="N1820" t="s">
        <v>67</v>
      </c>
      <c r="P1820" s="2">
        <v>3</v>
      </c>
      <c r="Q1820" t="s">
        <v>50</v>
      </c>
      <c r="R1820">
        <v>32</v>
      </c>
      <c r="S1820" s="5">
        <f t="shared" si="28"/>
        <v>0</v>
      </c>
      <c r="T1820" t="s">
        <v>58</v>
      </c>
      <c r="U1820" t="s">
        <v>52</v>
      </c>
      <c r="V1820">
        <v>1</v>
      </c>
      <c r="W1820" t="s">
        <v>52</v>
      </c>
      <c r="X1820">
        <v>2</v>
      </c>
      <c r="Y1820" t="s">
        <v>59</v>
      </c>
      <c r="AB1820" t="s">
        <v>72</v>
      </c>
      <c r="AD1820" t="s">
        <v>73</v>
      </c>
      <c r="AE1820" t="s">
        <v>53</v>
      </c>
      <c r="AF1820" t="s">
        <v>53</v>
      </c>
      <c r="AG1820" t="s">
        <v>52</v>
      </c>
      <c r="AH1820">
        <v>1</v>
      </c>
      <c r="AI1820" t="s">
        <v>65</v>
      </c>
      <c r="AJ1820" t="s">
        <v>53</v>
      </c>
    </row>
    <row r="1821" spans="1:49" hidden="1" x14ac:dyDescent="0.35">
      <c r="A1821" s="2" t="s">
        <v>569</v>
      </c>
      <c r="B1821">
        <v>10</v>
      </c>
      <c r="C1821">
        <v>1005</v>
      </c>
      <c r="D1821">
        <v>2</v>
      </c>
      <c r="E1821" t="s">
        <v>50</v>
      </c>
      <c r="F1821">
        <v>65</v>
      </c>
      <c r="G1821" t="s">
        <v>72</v>
      </c>
      <c r="I1821" t="s">
        <v>73</v>
      </c>
      <c r="J1821" t="s">
        <v>53</v>
      </c>
      <c r="K1821" t="s">
        <v>53</v>
      </c>
      <c r="L1821" t="s">
        <v>52</v>
      </c>
      <c r="M1821">
        <v>2</v>
      </c>
      <c r="N1821" t="s">
        <v>67</v>
      </c>
      <c r="P1821" s="2">
        <v>4</v>
      </c>
      <c r="Q1821" t="s">
        <v>50</v>
      </c>
      <c r="R1821">
        <v>30</v>
      </c>
      <c r="S1821" s="5">
        <f t="shared" si="28"/>
        <v>0</v>
      </c>
      <c r="T1821" t="s">
        <v>58</v>
      </c>
      <c r="U1821" t="s">
        <v>52</v>
      </c>
      <c r="V1821">
        <v>1</v>
      </c>
      <c r="W1821" t="s">
        <v>52</v>
      </c>
      <c r="X1821">
        <v>2</v>
      </c>
      <c r="Y1821" t="s">
        <v>59</v>
      </c>
      <c r="AB1821" t="s">
        <v>72</v>
      </c>
      <c r="AD1821" t="s">
        <v>73</v>
      </c>
      <c r="AE1821" t="s">
        <v>52</v>
      </c>
      <c r="AF1821" t="s">
        <v>52</v>
      </c>
      <c r="AG1821" t="s">
        <v>52</v>
      </c>
      <c r="AH1821">
        <v>4</v>
      </c>
      <c r="AI1821" t="s">
        <v>83</v>
      </c>
      <c r="AJ1821" t="s">
        <v>53</v>
      </c>
    </row>
    <row r="1822" spans="1:49" hidden="1" x14ac:dyDescent="0.35">
      <c r="A1822" s="2" t="s">
        <v>569</v>
      </c>
      <c r="B1822">
        <v>10</v>
      </c>
      <c r="C1822">
        <v>1005</v>
      </c>
      <c r="D1822">
        <v>2</v>
      </c>
      <c r="E1822" t="s">
        <v>50</v>
      </c>
      <c r="F1822">
        <v>65</v>
      </c>
      <c r="G1822" t="s">
        <v>72</v>
      </c>
      <c r="I1822" t="s">
        <v>73</v>
      </c>
      <c r="J1822" t="s">
        <v>53</v>
      </c>
      <c r="K1822" t="s">
        <v>53</v>
      </c>
      <c r="L1822" t="s">
        <v>52</v>
      </c>
      <c r="M1822">
        <v>2</v>
      </c>
      <c r="N1822" t="s">
        <v>67</v>
      </c>
      <c r="P1822" s="2">
        <v>5</v>
      </c>
      <c r="Q1822" t="s">
        <v>50</v>
      </c>
      <c r="R1822">
        <v>28</v>
      </c>
      <c r="S1822" s="5">
        <f t="shared" si="28"/>
        <v>0</v>
      </c>
      <c r="T1822" t="s">
        <v>58</v>
      </c>
      <c r="U1822" t="s">
        <v>52</v>
      </c>
      <c r="V1822">
        <v>1</v>
      </c>
      <c r="W1822" t="s">
        <v>52</v>
      </c>
      <c r="X1822">
        <v>2</v>
      </c>
      <c r="Y1822" t="s">
        <v>59</v>
      </c>
      <c r="AB1822" t="s">
        <v>72</v>
      </c>
      <c r="AD1822" t="s">
        <v>73</v>
      </c>
      <c r="AE1822" t="s">
        <v>52</v>
      </c>
      <c r="AF1822" t="s">
        <v>52</v>
      </c>
      <c r="AG1822" t="s">
        <v>52</v>
      </c>
      <c r="AH1822">
        <v>3</v>
      </c>
      <c r="AI1822" t="s">
        <v>63</v>
      </c>
      <c r="AJ1822" t="s">
        <v>53</v>
      </c>
    </row>
    <row r="1823" spans="1:49" hidden="1" x14ac:dyDescent="0.35">
      <c r="A1823" s="2" t="s">
        <v>570</v>
      </c>
      <c r="B1823">
        <v>7</v>
      </c>
      <c r="C1823">
        <v>701</v>
      </c>
      <c r="D1823">
        <v>2</v>
      </c>
      <c r="E1823" t="s">
        <v>56</v>
      </c>
      <c r="F1823">
        <v>42</v>
      </c>
      <c r="G1823" t="s">
        <v>72</v>
      </c>
      <c r="I1823" t="s">
        <v>73</v>
      </c>
      <c r="J1823" t="s">
        <v>53</v>
      </c>
      <c r="K1823" t="s">
        <v>53</v>
      </c>
      <c r="L1823" t="s">
        <v>52</v>
      </c>
      <c r="M1823">
        <v>2</v>
      </c>
      <c r="N1823" t="s">
        <v>65</v>
      </c>
      <c r="O1823">
        <v>2</v>
      </c>
      <c r="P1823" s="2">
        <v>1</v>
      </c>
      <c r="Q1823" t="s">
        <v>56</v>
      </c>
      <c r="R1823">
        <v>42</v>
      </c>
      <c r="S1823" s="5">
        <f t="shared" si="28"/>
        <v>0</v>
      </c>
      <c r="T1823" t="s">
        <v>54</v>
      </c>
      <c r="U1823" t="s">
        <v>53</v>
      </c>
      <c r="W1823" t="s">
        <v>53</v>
      </c>
      <c r="Y1823" t="s">
        <v>92</v>
      </c>
      <c r="AB1823" t="s">
        <v>72</v>
      </c>
      <c r="AD1823" t="s">
        <v>73</v>
      </c>
      <c r="AE1823" t="s">
        <v>53</v>
      </c>
      <c r="AF1823" t="s">
        <v>53</v>
      </c>
      <c r="AG1823" t="s">
        <v>52</v>
      </c>
      <c r="AH1823">
        <v>2</v>
      </c>
      <c r="AI1823" t="s">
        <v>65</v>
      </c>
      <c r="AJ1823" t="s">
        <v>53</v>
      </c>
    </row>
    <row r="1824" spans="1:49" x14ac:dyDescent="0.35">
      <c r="A1824" s="2" t="s">
        <v>570</v>
      </c>
      <c r="B1824">
        <v>7</v>
      </c>
      <c r="C1824">
        <v>701</v>
      </c>
      <c r="D1824">
        <v>2</v>
      </c>
      <c r="E1824" t="s">
        <v>56</v>
      </c>
      <c r="F1824">
        <v>42</v>
      </c>
      <c r="G1824" t="s">
        <v>72</v>
      </c>
      <c r="I1824" t="s">
        <v>73</v>
      </c>
      <c r="J1824" t="s">
        <v>53</v>
      </c>
      <c r="K1824" t="s">
        <v>53</v>
      </c>
      <c r="L1824" t="s">
        <v>52</v>
      </c>
      <c r="M1824">
        <v>2</v>
      </c>
      <c r="N1824" t="s">
        <v>65</v>
      </c>
      <c r="O1824">
        <v>2</v>
      </c>
      <c r="P1824" s="6">
        <v>2</v>
      </c>
      <c r="Q1824" t="s">
        <v>56</v>
      </c>
      <c r="R1824">
        <v>15</v>
      </c>
      <c r="S1824" s="5">
        <f t="shared" si="28"/>
        <v>1</v>
      </c>
      <c r="T1824" t="s">
        <v>58</v>
      </c>
      <c r="U1824" t="s">
        <v>53</v>
      </c>
      <c r="W1824" t="s">
        <v>52</v>
      </c>
      <c r="X1824">
        <v>1</v>
      </c>
      <c r="Y1824" t="s">
        <v>59</v>
      </c>
      <c r="AB1824" t="s">
        <v>72</v>
      </c>
      <c r="AD1824" t="s">
        <v>73</v>
      </c>
      <c r="AE1824" t="s">
        <v>52</v>
      </c>
      <c r="AF1824" t="s">
        <v>52</v>
      </c>
      <c r="AG1824" t="s">
        <v>52</v>
      </c>
      <c r="AH1824">
        <v>8</v>
      </c>
      <c r="AI1824" t="s">
        <v>86</v>
      </c>
      <c r="AJ1824" t="s">
        <v>52</v>
      </c>
      <c r="AK1824" t="s">
        <v>87</v>
      </c>
      <c r="AM1824" t="s">
        <v>62</v>
      </c>
      <c r="AN1824" t="s">
        <v>52</v>
      </c>
      <c r="AP1824">
        <v>258000</v>
      </c>
      <c r="AQ1824">
        <v>235000</v>
      </c>
      <c r="AR1824">
        <v>40000</v>
      </c>
      <c r="AS1824">
        <v>28000</v>
      </c>
      <c r="AT1824">
        <v>0</v>
      </c>
      <c r="AU1824">
        <v>50000</v>
      </c>
      <c r="AV1824">
        <v>40000</v>
      </c>
      <c r="AW1824">
        <v>651000</v>
      </c>
    </row>
    <row r="1825" spans="1:49" x14ac:dyDescent="0.35">
      <c r="A1825" s="2" t="s">
        <v>570</v>
      </c>
      <c r="B1825">
        <v>7</v>
      </c>
      <c r="C1825">
        <v>701</v>
      </c>
      <c r="D1825">
        <v>2</v>
      </c>
      <c r="E1825" t="s">
        <v>56</v>
      </c>
      <c r="F1825">
        <v>42</v>
      </c>
      <c r="G1825" t="s">
        <v>72</v>
      </c>
      <c r="I1825" t="s">
        <v>73</v>
      </c>
      <c r="J1825" t="s">
        <v>53</v>
      </c>
      <c r="K1825" t="s">
        <v>53</v>
      </c>
      <c r="L1825" t="s">
        <v>52</v>
      </c>
      <c r="M1825">
        <v>2</v>
      </c>
      <c r="N1825" t="s">
        <v>65</v>
      </c>
      <c r="O1825">
        <v>2</v>
      </c>
      <c r="P1825" s="6">
        <v>3</v>
      </c>
      <c r="Q1825" t="s">
        <v>56</v>
      </c>
      <c r="R1825">
        <v>12</v>
      </c>
      <c r="S1825" s="5">
        <f t="shared" si="28"/>
        <v>1</v>
      </c>
      <c r="T1825" t="s">
        <v>58</v>
      </c>
      <c r="U1825" t="s">
        <v>53</v>
      </c>
      <c r="W1825" t="s">
        <v>52</v>
      </c>
      <c r="X1825">
        <v>1</v>
      </c>
      <c r="AB1825" t="s">
        <v>72</v>
      </c>
      <c r="AD1825" t="s">
        <v>73</v>
      </c>
      <c r="AE1825" t="s">
        <v>52</v>
      </c>
      <c r="AF1825" t="s">
        <v>52</v>
      </c>
      <c r="AG1825" t="s">
        <v>52</v>
      </c>
      <c r="AH1825">
        <v>5</v>
      </c>
      <c r="AI1825" t="s">
        <v>83</v>
      </c>
      <c r="AJ1825" t="s">
        <v>52</v>
      </c>
      <c r="AK1825" t="s">
        <v>84</v>
      </c>
      <c r="AM1825" t="s">
        <v>62</v>
      </c>
      <c r="AN1825" t="s">
        <v>53</v>
      </c>
      <c r="AP1825">
        <v>468000</v>
      </c>
      <c r="AQ1825">
        <v>156000</v>
      </c>
      <c r="AR1825">
        <v>15000</v>
      </c>
      <c r="AS1825">
        <v>10000</v>
      </c>
      <c r="AT1825">
        <v>312000</v>
      </c>
      <c r="AU1825">
        <v>50000</v>
      </c>
      <c r="AV1825">
        <v>20000</v>
      </c>
      <c r="AW1825">
        <v>1031000</v>
      </c>
    </row>
    <row r="1826" spans="1:49" hidden="1" x14ac:dyDescent="0.35">
      <c r="A1826" s="2" t="s">
        <v>571</v>
      </c>
      <c r="B1826">
        <v>12</v>
      </c>
      <c r="C1826">
        <v>1204</v>
      </c>
      <c r="D1826">
        <v>1</v>
      </c>
      <c r="E1826" t="s">
        <v>50</v>
      </c>
      <c r="F1826">
        <v>40</v>
      </c>
      <c r="G1826" t="s">
        <v>72</v>
      </c>
      <c r="I1826" t="s">
        <v>73</v>
      </c>
      <c r="J1826" t="s">
        <v>52</v>
      </c>
      <c r="K1826" t="s">
        <v>52</v>
      </c>
      <c r="L1826" t="s">
        <v>52</v>
      </c>
      <c r="M1826">
        <v>10</v>
      </c>
      <c r="N1826" t="s">
        <v>107</v>
      </c>
      <c r="O1826">
        <v>3</v>
      </c>
      <c r="P1826" s="2">
        <v>1</v>
      </c>
      <c r="Q1826" t="s">
        <v>50</v>
      </c>
      <c r="R1826">
        <v>40</v>
      </c>
      <c r="S1826" s="5">
        <f t="shared" si="28"/>
        <v>0</v>
      </c>
      <c r="T1826" t="s">
        <v>54</v>
      </c>
      <c r="U1826" t="s">
        <v>53</v>
      </c>
      <c r="W1826" t="s">
        <v>53</v>
      </c>
      <c r="Y1826" t="s">
        <v>55</v>
      </c>
      <c r="Z1826" t="s">
        <v>52</v>
      </c>
      <c r="AA1826">
        <v>2</v>
      </c>
      <c r="AB1826" t="s">
        <v>72</v>
      </c>
      <c r="AD1826" t="s">
        <v>73</v>
      </c>
      <c r="AE1826" t="s">
        <v>52</v>
      </c>
      <c r="AF1826" t="s">
        <v>52</v>
      </c>
      <c r="AG1826" t="s">
        <v>52</v>
      </c>
      <c r="AH1826">
        <v>10</v>
      </c>
      <c r="AI1826" t="s">
        <v>107</v>
      </c>
      <c r="AJ1826" t="s">
        <v>53</v>
      </c>
    </row>
    <row r="1827" spans="1:49" hidden="1" x14ac:dyDescent="0.35">
      <c r="A1827" s="2" t="s">
        <v>571</v>
      </c>
      <c r="B1827">
        <v>12</v>
      </c>
      <c r="C1827">
        <v>1204</v>
      </c>
      <c r="D1827">
        <v>1</v>
      </c>
      <c r="E1827" t="s">
        <v>50</v>
      </c>
      <c r="F1827">
        <v>40</v>
      </c>
      <c r="G1827" t="s">
        <v>72</v>
      </c>
      <c r="I1827" t="s">
        <v>73</v>
      </c>
      <c r="J1827" t="s">
        <v>52</v>
      </c>
      <c r="K1827" t="s">
        <v>52</v>
      </c>
      <c r="L1827" t="s">
        <v>52</v>
      </c>
      <c r="M1827">
        <v>10</v>
      </c>
      <c r="N1827" t="s">
        <v>107</v>
      </c>
      <c r="O1827">
        <v>3</v>
      </c>
      <c r="P1827" s="2">
        <v>2</v>
      </c>
      <c r="Q1827" t="s">
        <v>56</v>
      </c>
      <c r="R1827">
        <v>34</v>
      </c>
      <c r="S1827" s="5">
        <f t="shared" si="28"/>
        <v>0</v>
      </c>
      <c r="T1827" t="s">
        <v>57</v>
      </c>
      <c r="U1827" t="s">
        <v>53</v>
      </c>
      <c r="W1827" t="s">
        <v>53</v>
      </c>
      <c r="Y1827" t="s">
        <v>55</v>
      </c>
      <c r="Z1827" t="s">
        <v>52</v>
      </c>
      <c r="AA1827">
        <v>1</v>
      </c>
      <c r="AB1827" t="s">
        <v>72</v>
      </c>
      <c r="AD1827" t="s">
        <v>73</v>
      </c>
      <c r="AE1827" t="s">
        <v>52</v>
      </c>
      <c r="AF1827" t="s">
        <v>52</v>
      </c>
      <c r="AG1827" t="s">
        <v>52</v>
      </c>
      <c r="AH1827">
        <v>8</v>
      </c>
      <c r="AI1827" t="s">
        <v>86</v>
      </c>
      <c r="AJ1827" t="s">
        <v>53</v>
      </c>
    </row>
    <row r="1828" spans="1:49" x14ac:dyDescent="0.35">
      <c r="A1828" s="2" t="s">
        <v>571</v>
      </c>
      <c r="B1828">
        <v>12</v>
      </c>
      <c r="C1828">
        <v>1204</v>
      </c>
      <c r="D1828">
        <v>1</v>
      </c>
      <c r="E1828" t="s">
        <v>50</v>
      </c>
      <c r="F1828">
        <v>40</v>
      </c>
      <c r="G1828" t="s">
        <v>72</v>
      </c>
      <c r="I1828" t="s">
        <v>73</v>
      </c>
      <c r="J1828" t="s">
        <v>52</v>
      </c>
      <c r="K1828" t="s">
        <v>52</v>
      </c>
      <c r="L1828" t="s">
        <v>52</v>
      </c>
      <c r="M1828">
        <v>10</v>
      </c>
      <c r="N1828" t="s">
        <v>107</v>
      </c>
      <c r="O1828">
        <v>3</v>
      </c>
      <c r="P1828" s="6">
        <v>3</v>
      </c>
      <c r="Q1828" t="s">
        <v>50</v>
      </c>
      <c r="R1828">
        <v>11</v>
      </c>
      <c r="S1828" s="5">
        <f t="shared" si="28"/>
        <v>1</v>
      </c>
      <c r="T1828" t="s">
        <v>58</v>
      </c>
      <c r="U1828" t="s">
        <v>52</v>
      </c>
      <c r="V1828">
        <v>1</v>
      </c>
      <c r="W1828" t="s">
        <v>52</v>
      </c>
      <c r="X1828">
        <v>2</v>
      </c>
      <c r="AB1828" t="s">
        <v>72</v>
      </c>
      <c r="AD1828" t="s">
        <v>52</v>
      </c>
      <c r="AE1828" t="s">
        <v>52</v>
      </c>
      <c r="AF1828" t="s">
        <v>52</v>
      </c>
      <c r="AG1828" t="s">
        <v>52</v>
      </c>
      <c r="AH1828">
        <v>4</v>
      </c>
      <c r="AI1828" t="s">
        <v>63</v>
      </c>
      <c r="AJ1828" t="s">
        <v>52</v>
      </c>
      <c r="AK1828" t="s">
        <v>64</v>
      </c>
      <c r="AM1828" t="s">
        <v>96</v>
      </c>
      <c r="AN1828" t="s">
        <v>53</v>
      </c>
      <c r="AP1828">
        <v>1200000</v>
      </c>
      <c r="AQ1828">
        <v>0</v>
      </c>
      <c r="AR1828">
        <v>200000</v>
      </c>
      <c r="AS1828">
        <v>200000</v>
      </c>
      <c r="AT1828">
        <v>0</v>
      </c>
      <c r="AU1828">
        <v>800000</v>
      </c>
      <c r="AV1828">
        <v>0</v>
      </c>
      <c r="AW1828">
        <v>2400000</v>
      </c>
    </row>
    <row r="1829" spans="1:49" x14ac:dyDescent="0.35">
      <c r="A1829" s="2" t="s">
        <v>571</v>
      </c>
      <c r="B1829">
        <v>12</v>
      </c>
      <c r="C1829">
        <v>1204</v>
      </c>
      <c r="D1829">
        <v>1</v>
      </c>
      <c r="E1829" t="s">
        <v>50</v>
      </c>
      <c r="F1829">
        <v>40</v>
      </c>
      <c r="G1829" t="s">
        <v>72</v>
      </c>
      <c r="I1829" t="s">
        <v>73</v>
      </c>
      <c r="J1829" t="s">
        <v>52</v>
      </c>
      <c r="K1829" t="s">
        <v>52</v>
      </c>
      <c r="L1829" t="s">
        <v>52</v>
      </c>
      <c r="M1829">
        <v>10</v>
      </c>
      <c r="N1829" t="s">
        <v>107</v>
      </c>
      <c r="O1829">
        <v>3</v>
      </c>
      <c r="P1829" s="6">
        <v>4</v>
      </c>
      <c r="Q1829" t="s">
        <v>50</v>
      </c>
      <c r="R1829">
        <v>8</v>
      </c>
      <c r="S1829" s="5">
        <f t="shared" si="28"/>
        <v>1</v>
      </c>
      <c r="T1829" t="s">
        <v>58</v>
      </c>
      <c r="U1829" t="s">
        <v>52</v>
      </c>
      <c r="V1829">
        <v>1</v>
      </c>
      <c r="W1829" t="s">
        <v>52</v>
      </c>
      <c r="X1829">
        <v>2</v>
      </c>
      <c r="AB1829" t="s">
        <v>72</v>
      </c>
      <c r="AD1829" t="s">
        <v>52</v>
      </c>
      <c r="AE1829" t="s">
        <v>52</v>
      </c>
      <c r="AF1829" t="s">
        <v>52</v>
      </c>
      <c r="AG1829" t="s">
        <v>52</v>
      </c>
      <c r="AH1829">
        <v>3</v>
      </c>
      <c r="AI1829" t="s">
        <v>97</v>
      </c>
      <c r="AJ1829" t="s">
        <v>52</v>
      </c>
      <c r="AK1829" t="s">
        <v>98</v>
      </c>
      <c r="AM1829" t="s">
        <v>96</v>
      </c>
      <c r="AN1829" t="s">
        <v>52</v>
      </c>
      <c r="AP1829">
        <v>1200000</v>
      </c>
      <c r="AQ1829">
        <v>0</v>
      </c>
      <c r="AR1829">
        <v>120000</v>
      </c>
      <c r="AS1829">
        <v>80000</v>
      </c>
      <c r="AT1829">
        <v>0</v>
      </c>
      <c r="AU1829">
        <v>800000</v>
      </c>
      <c r="AV1829">
        <v>50000</v>
      </c>
      <c r="AW1829">
        <v>2250000</v>
      </c>
    </row>
    <row r="1830" spans="1:49" x14ac:dyDescent="0.35">
      <c r="A1830" s="2" t="s">
        <v>571</v>
      </c>
      <c r="B1830">
        <v>12</v>
      </c>
      <c r="C1830">
        <v>1204</v>
      </c>
      <c r="D1830">
        <v>1</v>
      </c>
      <c r="E1830" t="s">
        <v>50</v>
      </c>
      <c r="F1830">
        <v>40</v>
      </c>
      <c r="G1830" t="s">
        <v>72</v>
      </c>
      <c r="I1830" t="s">
        <v>73</v>
      </c>
      <c r="J1830" t="s">
        <v>52</v>
      </c>
      <c r="K1830" t="s">
        <v>52</v>
      </c>
      <c r="L1830" t="s">
        <v>52</v>
      </c>
      <c r="M1830">
        <v>10</v>
      </c>
      <c r="N1830" t="s">
        <v>107</v>
      </c>
      <c r="O1830">
        <v>3</v>
      </c>
      <c r="P1830" s="6">
        <v>5</v>
      </c>
      <c r="Q1830" t="s">
        <v>50</v>
      </c>
      <c r="R1830">
        <v>6</v>
      </c>
      <c r="S1830" s="5">
        <f t="shared" si="28"/>
        <v>1</v>
      </c>
      <c r="T1830" t="s">
        <v>58</v>
      </c>
      <c r="U1830" t="s">
        <v>52</v>
      </c>
      <c r="V1830">
        <v>1</v>
      </c>
      <c r="W1830" t="s">
        <v>52</v>
      </c>
      <c r="X1830">
        <v>2</v>
      </c>
      <c r="AB1830" t="s">
        <v>72</v>
      </c>
      <c r="AD1830" t="s">
        <v>52</v>
      </c>
      <c r="AE1830" t="s">
        <v>53</v>
      </c>
      <c r="AF1830" t="s">
        <v>53</v>
      </c>
      <c r="AG1830" t="s">
        <v>52</v>
      </c>
      <c r="AH1830">
        <v>2</v>
      </c>
      <c r="AI1830" t="s">
        <v>68</v>
      </c>
      <c r="AJ1830" t="s">
        <v>52</v>
      </c>
      <c r="AK1830" t="s">
        <v>74</v>
      </c>
      <c r="AM1830" t="s">
        <v>96</v>
      </c>
      <c r="AN1830" t="s">
        <v>53</v>
      </c>
      <c r="AP1830">
        <v>1200000</v>
      </c>
      <c r="AQ1830">
        <v>0</v>
      </c>
      <c r="AR1830">
        <v>50000</v>
      </c>
      <c r="AS1830">
        <v>100000</v>
      </c>
      <c r="AT1830">
        <v>0</v>
      </c>
      <c r="AU1830">
        <v>800000</v>
      </c>
      <c r="AV1830">
        <v>0</v>
      </c>
      <c r="AW1830">
        <v>2150000</v>
      </c>
    </row>
    <row r="1831" spans="1:49" hidden="1" x14ac:dyDescent="0.35">
      <c r="A1831" s="2" t="s">
        <v>572</v>
      </c>
      <c r="B1831">
        <v>14</v>
      </c>
      <c r="C1831">
        <v>1404</v>
      </c>
      <c r="D1831">
        <v>2</v>
      </c>
      <c r="E1831" t="s">
        <v>50</v>
      </c>
      <c r="F1831">
        <v>38</v>
      </c>
      <c r="G1831" t="s">
        <v>72</v>
      </c>
      <c r="I1831" t="s">
        <v>73</v>
      </c>
      <c r="J1831" t="s">
        <v>52</v>
      </c>
      <c r="K1831" t="s">
        <v>52</v>
      </c>
      <c r="L1831" t="s">
        <v>52</v>
      </c>
      <c r="M1831">
        <v>7</v>
      </c>
      <c r="N1831" t="s">
        <v>86</v>
      </c>
      <c r="O1831">
        <v>1</v>
      </c>
      <c r="P1831" s="2">
        <v>1</v>
      </c>
      <c r="Q1831" t="s">
        <v>50</v>
      </c>
      <c r="R1831">
        <v>38</v>
      </c>
      <c r="S1831" s="5">
        <f t="shared" si="28"/>
        <v>0</v>
      </c>
      <c r="T1831" t="s">
        <v>54</v>
      </c>
      <c r="U1831" t="s">
        <v>53</v>
      </c>
      <c r="W1831" t="s">
        <v>53</v>
      </c>
      <c r="Y1831" t="s">
        <v>55</v>
      </c>
      <c r="Z1831" t="s">
        <v>52</v>
      </c>
      <c r="AA1831">
        <v>2</v>
      </c>
      <c r="AB1831" t="s">
        <v>72</v>
      </c>
      <c r="AD1831" t="s">
        <v>73</v>
      </c>
      <c r="AE1831" t="s">
        <v>52</v>
      </c>
      <c r="AF1831" t="s">
        <v>52</v>
      </c>
      <c r="AG1831" t="s">
        <v>52</v>
      </c>
      <c r="AH1831">
        <v>7</v>
      </c>
      <c r="AI1831" t="s">
        <v>86</v>
      </c>
      <c r="AJ1831" t="s">
        <v>53</v>
      </c>
    </row>
    <row r="1832" spans="1:49" hidden="1" x14ac:dyDescent="0.35">
      <c r="A1832" s="2" t="s">
        <v>572</v>
      </c>
      <c r="B1832">
        <v>14</v>
      </c>
      <c r="C1832">
        <v>1404</v>
      </c>
      <c r="D1832">
        <v>2</v>
      </c>
      <c r="E1832" t="s">
        <v>50</v>
      </c>
      <c r="F1832">
        <v>38</v>
      </c>
      <c r="G1832" t="s">
        <v>72</v>
      </c>
      <c r="I1832" t="s">
        <v>73</v>
      </c>
      <c r="J1832" t="s">
        <v>52</v>
      </c>
      <c r="K1832" t="s">
        <v>52</v>
      </c>
      <c r="L1832" t="s">
        <v>52</v>
      </c>
      <c r="M1832">
        <v>7</v>
      </c>
      <c r="N1832" t="s">
        <v>86</v>
      </c>
      <c r="O1832">
        <v>1</v>
      </c>
      <c r="P1832" s="2">
        <v>2</v>
      </c>
      <c r="Q1832" t="s">
        <v>56</v>
      </c>
      <c r="R1832">
        <v>36</v>
      </c>
      <c r="S1832" s="5">
        <f t="shared" si="28"/>
        <v>0</v>
      </c>
      <c r="T1832" t="s">
        <v>57</v>
      </c>
      <c r="U1832" t="s">
        <v>52</v>
      </c>
      <c r="V1832">
        <v>4</v>
      </c>
      <c r="W1832" t="s">
        <v>52</v>
      </c>
      <c r="X1832">
        <v>5</v>
      </c>
      <c r="Y1832" t="s">
        <v>55</v>
      </c>
      <c r="Z1832" t="s">
        <v>52</v>
      </c>
      <c r="AA1832">
        <v>1</v>
      </c>
      <c r="AB1832" t="s">
        <v>72</v>
      </c>
      <c r="AD1832" t="s">
        <v>73</v>
      </c>
      <c r="AE1832" t="s">
        <v>52</v>
      </c>
      <c r="AF1832" t="s">
        <v>52</v>
      </c>
      <c r="AG1832" t="s">
        <v>52</v>
      </c>
      <c r="AH1832">
        <v>7</v>
      </c>
      <c r="AI1832" t="s">
        <v>78</v>
      </c>
      <c r="AJ1832" t="s">
        <v>53</v>
      </c>
    </row>
    <row r="1833" spans="1:49" x14ac:dyDescent="0.35">
      <c r="A1833" s="2" t="s">
        <v>572</v>
      </c>
      <c r="B1833">
        <v>14</v>
      </c>
      <c r="C1833">
        <v>1404</v>
      </c>
      <c r="D1833">
        <v>2</v>
      </c>
      <c r="E1833" t="s">
        <v>50</v>
      </c>
      <c r="F1833">
        <v>38</v>
      </c>
      <c r="G1833" t="s">
        <v>72</v>
      </c>
      <c r="I1833" t="s">
        <v>73</v>
      </c>
      <c r="J1833" t="s">
        <v>52</v>
      </c>
      <c r="K1833" t="s">
        <v>52</v>
      </c>
      <c r="L1833" t="s">
        <v>52</v>
      </c>
      <c r="M1833">
        <v>7</v>
      </c>
      <c r="N1833" t="s">
        <v>86</v>
      </c>
      <c r="O1833">
        <v>1</v>
      </c>
      <c r="P1833" s="6">
        <v>3</v>
      </c>
      <c r="Q1833" t="s">
        <v>56</v>
      </c>
      <c r="R1833">
        <v>12</v>
      </c>
      <c r="S1833" s="5">
        <f t="shared" si="28"/>
        <v>1</v>
      </c>
      <c r="T1833" t="s">
        <v>58</v>
      </c>
      <c r="U1833" t="s">
        <v>52</v>
      </c>
      <c r="V1833">
        <v>1</v>
      </c>
      <c r="W1833" t="s">
        <v>52</v>
      </c>
      <c r="X1833">
        <v>2</v>
      </c>
      <c r="AB1833" t="s">
        <v>72</v>
      </c>
      <c r="AD1833" t="s">
        <v>73</v>
      </c>
      <c r="AE1833" t="s">
        <v>52</v>
      </c>
      <c r="AF1833" t="s">
        <v>52</v>
      </c>
      <c r="AG1833" t="s">
        <v>52</v>
      </c>
      <c r="AH1833">
        <v>6</v>
      </c>
      <c r="AI1833" t="s">
        <v>79</v>
      </c>
      <c r="AJ1833" t="s">
        <v>52</v>
      </c>
      <c r="AK1833" t="s">
        <v>90</v>
      </c>
      <c r="AM1833" t="s">
        <v>62</v>
      </c>
      <c r="AN1833" t="s">
        <v>52</v>
      </c>
      <c r="AP1833">
        <v>0</v>
      </c>
      <c r="AQ1833">
        <v>240000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240000</v>
      </c>
    </row>
    <row r="1834" spans="1:49" hidden="1" x14ac:dyDescent="0.35">
      <c r="A1834" s="2" t="s">
        <v>572</v>
      </c>
      <c r="B1834">
        <v>14</v>
      </c>
      <c r="C1834">
        <v>1404</v>
      </c>
      <c r="D1834">
        <v>2</v>
      </c>
      <c r="E1834" t="s">
        <v>50</v>
      </c>
      <c r="F1834">
        <v>38</v>
      </c>
      <c r="G1834" t="s">
        <v>72</v>
      </c>
      <c r="I1834" t="s">
        <v>73</v>
      </c>
      <c r="J1834" t="s">
        <v>52</v>
      </c>
      <c r="K1834" t="s">
        <v>52</v>
      </c>
      <c r="L1834" t="s">
        <v>52</v>
      </c>
      <c r="M1834">
        <v>7</v>
      </c>
      <c r="N1834" t="s">
        <v>86</v>
      </c>
      <c r="O1834">
        <v>1</v>
      </c>
      <c r="P1834" s="2">
        <v>4</v>
      </c>
      <c r="Q1834" t="s">
        <v>50</v>
      </c>
      <c r="R1834">
        <v>76</v>
      </c>
      <c r="S1834" s="5">
        <f t="shared" si="28"/>
        <v>0</v>
      </c>
      <c r="T1834" t="s">
        <v>91</v>
      </c>
      <c r="U1834" t="s">
        <v>53</v>
      </c>
      <c r="W1834" t="s">
        <v>53</v>
      </c>
      <c r="Y1834" t="s">
        <v>55</v>
      </c>
      <c r="Z1834" t="s">
        <v>52</v>
      </c>
      <c r="AA1834">
        <v>5</v>
      </c>
      <c r="AB1834" t="s">
        <v>72</v>
      </c>
      <c r="AD1834" t="s">
        <v>73</v>
      </c>
      <c r="AE1834" t="s">
        <v>52</v>
      </c>
      <c r="AF1834" t="s">
        <v>52</v>
      </c>
      <c r="AG1834" t="s">
        <v>52</v>
      </c>
      <c r="AH1834">
        <v>6</v>
      </c>
      <c r="AI1834" t="s">
        <v>79</v>
      </c>
      <c r="AJ1834" t="s">
        <v>53</v>
      </c>
    </row>
    <row r="1835" spans="1:49" hidden="1" x14ac:dyDescent="0.35">
      <c r="A1835" s="2" t="s">
        <v>572</v>
      </c>
      <c r="B1835">
        <v>14</v>
      </c>
      <c r="C1835">
        <v>1404</v>
      </c>
      <c r="D1835">
        <v>2</v>
      </c>
      <c r="E1835" t="s">
        <v>50</v>
      </c>
      <c r="F1835">
        <v>38</v>
      </c>
      <c r="G1835" t="s">
        <v>72</v>
      </c>
      <c r="I1835" t="s">
        <v>73</v>
      </c>
      <c r="J1835" t="s">
        <v>52</v>
      </c>
      <c r="K1835" t="s">
        <v>52</v>
      </c>
      <c r="L1835" t="s">
        <v>52</v>
      </c>
      <c r="M1835">
        <v>7</v>
      </c>
      <c r="N1835" t="s">
        <v>86</v>
      </c>
      <c r="O1835">
        <v>1</v>
      </c>
      <c r="P1835" s="2">
        <v>5</v>
      </c>
      <c r="Q1835" t="s">
        <v>56</v>
      </c>
      <c r="R1835">
        <v>74</v>
      </c>
      <c r="S1835" s="5">
        <f t="shared" si="28"/>
        <v>0</v>
      </c>
      <c r="T1835" t="s">
        <v>91</v>
      </c>
      <c r="U1835" t="s">
        <v>53</v>
      </c>
      <c r="W1835" t="s">
        <v>53</v>
      </c>
      <c r="Y1835" t="s">
        <v>55</v>
      </c>
      <c r="Z1835" t="s">
        <v>52</v>
      </c>
      <c r="AA1835">
        <v>4</v>
      </c>
      <c r="AB1835" t="s">
        <v>72</v>
      </c>
      <c r="AD1835" t="s">
        <v>73</v>
      </c>
      <c r="AE1835" t="s">
        <v>52</v>
      </c>
      <c r="AF1835" t="s">
        <v>53</v>
      </c>
      <c r="AG1835" t="s">
        <v>53</v>
      </c>
    </row>
    <row r="1836" spans="1:49" hidden="1" x14ac:dyDescent="0.35">
      <c r="A1836" s="2" t="s">
        <v>573</v>
      </c>
      <c r="B1836">
        <v>4</v>
      </c>
      <c r="C1836">
        <v>405</v>
      </c>
      <c r="D1836">
        <v>2</v>
      </c>
      <c r="E1836" t="s">
        <v>56</v>
      </c>
      <c r="F1836">
        <v>65</v>
      </c>
      <c r="G1836" t="s">
        <v>72</v>
      </c>
      <c r="I1836" t="s">
        <v>73</v>
      </c>
      <c r="J1836" t="s">
        <v>52</v>
      </c>
      <c r="K1836" t="s">
        <v>52</v>
      </c>
      <c r="L1836" t="s">
        <v>52</v>
      </c>
      <c r="M1836">
        <v>5</v>
      </c>
      <c r="N1836" t="s">
        <v>78</v>
      </c>
      <c r="P1836" s="2">
        <v>1</v>
      </c>
      <c r="Q1836" t="s">
        <v>56</v>
      </c>
      <c r="R1836">
        <v>65</v>
      </c>
      <c r="S1836" s="5">
        <f t="shared" si="28"/>
        <v>0</v>
      </c>
      <c r="T1836" t="s">
        <v>54</v>
      </c>
      <c r="U1836" t="s">
        <v>53</v>
      </c>
      <c r="W1836" t="s">
        <v>53</v>
      </c>
      <c r="Y1836" t="s">
        <v>92</v>
      </c>
      <c r="AB1836" t="s">
        <v>72</v>
      </c>
      <c r="AD1836" t="s">
        <v>73</v>
      </c>
      <c r="AE1836" t="s">
        <v>52</v>
      </c>
      <c r="AF1836" t="s">
        <v>52</v>
      </c>
      <c r="AG1836" t="s">
        <v>52</v>
      </c>
      <c r="AH1836">
        <v>5</v>
      </c>
      <c r="AI1836" t="s">
        <v>78</v>
      </c>
      <c r="AJ1836" t="s">
        <v>53</v>
      </c>
    </row>
    <row r="1837" spans="1:49" hidden="1" x14ac:dyDescent="0.35">
      <c r="A1837" s="2" t="s">
        <v>573</v>
      </c>
      <c r="B1837">
        <v>4</v>
      </c>
      <c r="C1837">
        <v>405</v>
      </c>
      <c r="D1837">
        <v>2</v>
      </c>
      <c r="E1837" t="s">
        <v>56</v>
      </c>
      <c r="F1837">
        <v>65</v>
      </c>
      <c r="G1837" t="s">
        <v>72</v>
      </c>
      <c r="I1837" t="s">
        <v>73</v>
      </c>
      <c r="J1837" t="s">
        <v>52</v>
      </c>
      <c r="K1837" t="s">
        <v>52</v>
      </c>
      <c r="L1837" t="s">
        <v>52</v>
      </c>
      <c r="M1837">
        <v>5</v>
      </c>
      <c r="N1837" t="s">
        <v>78</v>
      </c>
      <c r="P1837" s="2">
        <v>2</v>
      </c>
      <c r="Q1837" t="s">
        <v>50</v>
      </c>
      <c r="R1837">
        <v>31</v>
      </c>
      <c r="S1837" s="5">
        <f t="shared" si="28"/>
        <v>0</v>
      </c>
      <c r="T1837" t="s">
        <v>58</v>
      </c>
      <c r="U1837" t="s">
        <v>53</v>
      </c>
      <c r="W1837" t="s">
        <v>52</v>
      </c>
      <c r="X1837">
        <v>1</v>
      </c>
      <c r="Y1837" t="s">
        <v>59</v>
      </c>
      <c r="AB1837" t="s">
        <v>72</v>
      </c>
      <c r="AD1837" t="s">
        <v>73</v>
      </c>
      <c r="AE1837" t="s">
        <v>52</v>
      </c>
      <c r="AF1837" t="s">
        <v>52</v>
      </c>
      <c r="AG1837" t="s">
        <v>52</v>
      </c>
      <c r="AH1837">
        <v>6</v>
      </c>
      <c r="AI1837" t="s">
        <v>79</v>
      </c>
      <c r="AJ1837" t="s">
        <v>53</v>
      </c>
    </row>
    <row r="1838" spans="1:49" hidden="1" x14ac:dyDescent="0.35">
      <c r="A1838" s="2" t="s">
        <v>574</v>
      </c>
      <c r="B1838">
        <v>2</v>
      </c>
      <c r="C1838">
        <v>212</v>
      </c>
      <c r="D1838">
        <v>2</v>
      </c>
      <c r="E1838" t="s">
        <v>50</v>
      </c>
      <c r="F1838">
        <v>28</v>
      </c>
      <c r="G1838" t="s">
        <v>72</v>
      </c>
      <c r="I1838" t="s">
        <v>52</v>
      </c>
      <c r="J1838" t="s">
        <v>52</v>
      </c>
      <c r="K1838" t="s">
        <v>52</v>
      </c>
      <c r="L1838" t="s">
        <v>52</v>
      </c>
      <c r="M1838">
        <v>8</v>
      </c>
      <c r="N1838" t="s">
        <v>86</v>
      </c>
      <c r="O1838">
        <v>2</v>
      </c>
      <c r="P1838" s="2">
        <v>1</v>
      </c>
      <c r="Q1838" t="s">
        <v>50</v>
      </c>
      <c r="R1838">
        <v>28</v>
      </c>
      <c r="S1838" s="5">
        <f t="shared" si="28"/>
        <v>0</v>
      </c>
      <c r="T1838" t="s">
        <v>54</v>
      </c>
      <c r="U1838" t="s">
        <v>53</v>
      </c>
      <c r="W1838" t="s">
        <v>53</v>
      </c>
      <c r="Y1838" t="s">
        <v>55</v>
      </c>
      <c r="Z1838" t="s">
        <v>52</v>
      </c>
      <c r="AA1838">
        <v>2</v>
      </c>
      <c r="AB1838" t="s">
        <v>72</v>
      </c>
      <c r="AD1838" t="s">
        <v>52</v>
      </c>
      <c r="AE1838" t="s">
        <v>52</v>
      </c>
      <c r="AF1838" t="s">
        <v>52</v>
      </c>
      <c r="AG1838" t="s">
        <v>52</v>
      </c>
      <c r="AH1838">
        <v>8</v>
      </c>
      <c r="AI1838" t="s">
        <v>86</v>
      </c>
      <c r="AJ1838" t="s">
        <v>53</v>
      </c>
    </row>
    <row r="1839" spans="1:49" hidden="1" x14ac:dyDescent="0.35">
      <c r="A1839" s="2" t="s">
        <v>574</v>
      </c>
      <c r="B1839">
        <v>2</v>
      </c>
      <c r="C1839">
        <v>212</v>
      </c>
      <c r="D1839">
        <v>2</v>
      </c>
      <c r="E1839" t="s">
        <v>50</v>
      </c>
      <c r="F1839">
        <v>28</v>
      </c>
      <c r="G1839" t="s">
        <v>72</v>
      </c>
      <c r="I1839" t="s">
        <v>52</v>
      </c>
      <c r="J1839" t="s">
        <v>52</v>
      </c>
      <c r="K1839" t="s">
        <v>52</v>
      </c>
      <c r="L1839" t="s">
        <v>52</v>
      </c>
      <c r="M1839">
        <v>8</v>
      </c>
      <c r="N1839" t="s">
        <v>86</v>
      </c>
      <c r="O1839">
        <v>2</v>
      </c>
      <c r="P1839" s="2">
        <v>2</v>
      </c>
      <c r="Q1839" t="s">
        <v>56</v>
      </c>
      <c r="R1839">
        <v>25</v>
      </c>
      <c r="S1839" s="5">
        <f t="shared" si="28"/>
        <v>0</v>
      </c>
      <c r="T1839" t="s">
        <v>57</v>
      </c>
      <c r="U1839" t="s">
        <v>53</v>
      </c>
      <c r="W1839" t="s">
        <v>53</v>
      </c>
      <c r="Y1839" t="s">
        <v>55</v>
      </c>
      <c r="Z1839" t="s">
        <v>52</v>
      </c>
      <c r="AA1839">
        <v>1</v>
      </c>
      <c r="AB1839" t="s">
        <v>72</v>
      </c>
      <c r="AD1839" t="s">
        <v>52</v>
      </c>
      <c r="AE1839" t="s">
        <v>52</v>
      </c>
      <c r="AF1839" t="s">
        <v>52</v>
      </c>
      <c r="AG1839" t="s">
        <v>52</v>
      </c>
      <c r="AH1839">
        <v>5</v>
      </c>
      <c r="AI1839" t="s">
        <v>83</v>
      </c>
      <c r="AJ1839" t="s">
        <v>53</v>
      </c>
    </row>
    <row r="1840" spans="1:49" x14ac:dyDescent="0.35">
      <c r="A1840" s="2" t="s">
        <v>574</v>
      </c>
      <c r="B1840">
        <v>2</v>
      </c>
      <c r="C1840">
        <v>212</v>
      </c>
      <c r="D1840">
        <v>2</v>
      </c>
      <c r="E1840" t="s">
        <v>50</v>
      </c>
      <c r="F1840">
        <v>28</v>
      </c>
      <c r="G1840" t="s">
        <v>72</v>
      </c>
      <c r="I1840" t="s">
        <v>52</v>
      </c>
      <c r="J1840" t="s">
        <v>52</v>
      </c>
      <c r="K1840" t="s">
        <v>52</v>
      </c>
      <c r="L1840" t="s">
        <v>52</v>
      </c>
      <c r="M1840">
        <v>8</v>
      </c>
      <c r="N1840" t="s">
        <v>86</v>
      </c>
      <c r="O1840">
        <v>2</v>
      </c>
      <c r="P1840" s="6">
        <v>3</v>
      </c>
      <c r="Q1840" t="s">
        <v>50</v>
      </c>
      <c r="R1840">
        <v>6</v>
      </c>
      <c r="S1840" s="5">
        <f t="shared" si="28"/>
        <v>1</v>
      </c>
      <c r="T1840" t="s">
        <v>58</v>
      </c>
      <c r="U1840" t="s">
        <v>52</v>
      </c>
      <c r="V1840">
        <v>1</v>
      </c>
      <c r="W1840" t="s">
        <v>52</v>
      </c>
      <c r="X1840">
        <v>2</v>
      </c>
      <c r="AB1840" t="s">
        <v>72</v>
      </c>
      <c r="AD1840" t="s">
        <v>73</v>
      </c>
      <c r="AE1840" t="s">
        <v>53</v>
      </c>
      <c r="AF1840" t="s">
        <v>53</v>
      </c>
      <c r="AG1840" t="s">
        <v>52</v>
      </c>
      <c r="AH1840">
        <v>1</v>
      </c>
      <c r="AI1840" t="s">
        <v>68</v>
      </c>
      <c r="AJ1840" t="s">
        <v>52</v>
      </c>
      <c r="AK1840" t="s">
        <v>74</v>
      </c>
      <c r="AM1840" t="s">
        <v>62</v>
      </c>
      <c r="AN1840" t="s">
        <v>53</v>
      </c>
    </row>
    <row r="1841" spans="1:49" hidden="1" x14ac:dyDescent="0.35">
      <c r="A1841" s="2" t="s">
        <v>574</v>
      </c>
      <c r="B1841">
        <v>2</v>
      </c>
      <c r="C1841">
        <v>212</v>
      </c>
      <c r="D1841">
        <v>2</v>
      </c>
      <c r="E1841" t="s">
        <v>50</v>
      </c>
      <c r="F1841">
        <v>28</v>
      </c>
      <c r="G1841" t="s">
        <v>72</v>
      </c>
      <c r="I1841" t="s">
        <v>52</v>
      </c>
      <c r="J1841" t="s">
        <v>52</v>
      </c>
      <c r="K1841" t="s">
        <v>52</v>
      </c>
      <c r="L1841" t="s">
        <v>52</v>
      </c>
      <c r="M1841">
        <v>8</v>
      </c>
      <c r="N1841" t="s">
        <v>86</v>
      </c>
      <c r="O1841">
        <v>2</v>
      </c>
      <c r="P1841" s="2">
        <v>4</v>
      </c>
      <c r="Q1841" t="s">
        <v>50</v>
      </c>
      <c r="R1841">
        <v>3</v>
      </c>
      <c r="S1841" s="5">
        <f t="shared" si="28"/>
        <v>0</v>
      </c>
      <c r="T1841" t="s">
        <v>58</v>
      </c>
      <c r="U1841" t="s">
        <v>52</v>
      </c>
      <c r="V1841">
        <v>1</v>
      </c>
      <c r="W1841" t="s">
        <v>52</v>
      </c>
      <c r="X1841">
        <v>2</v>
      </c>
      <c r="AB1841" t="s">
        <v>72</v>
      </c>
      <c r="AD1841" t="s">
        <v>73</v>
      </c>
    </row>
    <row r="1842" spans="1:49" hidden="1" x14ac:dyDescent="0.35">
      <c r="A1842" s="2" t="s">
        <v>575</v>
      </c>
      <c r="B1842">
        <v>20</v>
      </c>
      <c r="C1842">
        <v>2007</v>
      </c>
      <c r="D1842">
        <v>2</v>
      </c>
      <c r="E1842" t="s">
        <v>50</v>
      </c>
      <c r="F1842">
        <v>27</v>
      </c>
      <c r="G1842" t="s">
        <v>72</v>
      </c>
      <c r="I1842" t="s">
        <v>73</v>
      </c>
      <c r="J1842" t="s">
        <v>52</v>
      </c>
      <c r="K1842" t="s">
        <v>52</v>
      </c>
      <c r="L1842" t="s">
        <v>52</v>
      </c>
      <c r="M1842">
        <v>9</v>
      </c>
      <c r="N1842" t="s">
        <v>100</v>
      </c>
      <c r="O1842">
        <v>1</v>
      </c>
      <c r="P1842" s="2">
        <v>1</v>
      </c>
      <c r="Q1842" t="s">
        <v>50</v>
      </c>
      <c r="R1842">
        <v>27</v>
      </c>
      <c r="S1842" s="5">
        <f t="shared" si="28"/>
        <v>0</v>
      </c>
      <c r="T1842" t="s">
        <v>54</v>
      </c>
      <c r="U1842" t="s">
        <v>53</v>
      </c>
      <c r="W1842" t="s">
        <v>53</v>
      </c>
      <c r="Y1842" t="s">
        <v>55</v>
      </c>
      <c r="Z1842" t="s">
        <v>52</v>
      </c>
      <c r="AA1842">
        <v>2</v>
      </c>
      <c r="AB1842" t="s">
        <v>72</v>
      </c>
      <c r="AD1842" t="s">
        <v>73</v>
      </c>
      <c r="AE1842" t="s">
        <v>52</v>
      </c>
      <c r="AF1842" t="s">
        <v>52</v>
      </c>
      <c r="AG1842" t="s">
        <v>52</v>
      </c>
      <c r="AH1842">
        <v>9</v>
      </c>
      <c r="AI1842" t="s">
        <v>100</v>
      </c>
      <c r="AJ1842" t="s">
        <v>53</v>
      </c>
    </row>
    <row r="1843" spans="1:49" hidden="1" x14ac:dyDescent="0.35">
      <c r="A1843" s="2" t="s">
        <v>575</v>
      </c>
      <c r="B1843">
        <v>20</v>
      </c>
      <c r="C1843">
        <v>2007</v>
      </c>
      <c r="D1843">
        <v>2</v>
      </c>
      <c r="E1843" t="s">
        <v>50</v>
      </c>
      <c r="F1843">
        <v>27</v>
      </c>
      <c r="G1843" t="s">
        <v>72</v>
      </c>
      <c r="I1843" t="s">
        <v>73</v>
      </c>
      <c r="J1843" t="s">
        <v>52</v>
      </c>
      <c r="K1843" t="s">
        <v>52</v>
      </c>
      <c r="L1843" t="s">
        <v>52</v>
      </c>
      <c r="M1843">
        <v>9</v>
      </c>
      <c r="N1843" t="s">
        <v>100</v>
      </c>
      <c r="O1843">
        <v>1</v>
      </c>
      <c r="P1843" s="2">
        <v>2</v>
      </c>
      <c r="Q1843" t="s">
        <v>56</v>
      </c>
      <c r="R1843">
        <v>30</v>
      </c>
      <c r="S1843" s="5">
        <f t="shared" si="28"/>
        <v>0</v>
      </c>
      <c r="T1843" t="s">
        <v>57</v>
      </c>
      <c r="U1843" t="s">
        <v>53</v>
      </c>
      <c r="W1843" t="s">
        <v>53</v>
      </c>
      <c r="Y1843" t="s">
        <v>55</v>
      </c>
      <c r="Z1843" t="s">
        <v>52</v>
      </c>
      <c r="AA1843">
        <v>1</v>
      </c>
      <c r="AB1843" t="s">
        <v>72</v>
      </c>
      <c r="AD1843" t="s">
        <v>73</v>
      </c>
      <c r="AE1843" t="s">
        <v>52</v>
      </c>
      <c r="AF1843" t="s">
        <v>52</v>
      </c>
      <c r="AG1843" t="s">
        <v>52</v>
      </c>
      <c r="AH1843">
        <v>7</v>
      </c>
      <c r="AI1843" t="s">
        <v>86</v>
      </c>
      <c r="AJ1843" t="s">
        <v>53</v>
      </c>
    </row>
    <row r="1844" spans="1:49" x14ac:dyDescent="0.35">
      <c r="A1844" s="2" t="s">
        <v>575</v>
      </c>
      <c r="B1844">
        <v>20</v>
      </c>
      <c r="C1844">
        <v>2007</v>
      </c>
      <c r="D1844">
        <v>2</v>
      </c>
      <c r="E1844" t="s">
        <v>50</v>
      </c>
      <c r="F1844">
        <v>27</v>
      </c>
      <c r="G1844" t="s">
        <v>72</v>
      </c>
      <c r="I1844" t="s">
        <v>73</v>
      </c>
      <c r="J1844" t="s">
        <v>52</v>
      </c>
      <c r="K1844" t="s">
        <v>52</v>
      </c>
      <c r="L1844" t="s">
        <v>52</v>
      </c>
      <c r="M1844">
        <v>9</v>
      </c>
      <c r="N1844" t="s">
        <v>100</v>
      </c>
      <c r="O1844">
        <v>1</v>
      </c>
      <c r="P1844" s="6">
        <v>3</v>
      </c>
      <c r="Q1844" t="s">
        <v>56</v>
      </c>
      <c r="R1844">
        <v>8</v>
      </c>
      <c r="S1844" s="5">
        <f t="shared" si="28"/>
        <v>1</v>
      </c>
      <c r="T1844" t="s">
        <v>58</v>
      </c>
      <c r="U1844" t="s">
        <v>52</v>
      </c>
      <c r="V1844">
        <v>1</v>
      </c>
      <c r="W1844" t="s">
        <v>52</v>
      </c>
      <c r="X1844">
        <v>2</v>
      </c>
      <c r="AB1844" t="s">
        <v>72</v>
      </c>
      <c r="AD1844" t="s">
        <v>73</v>
      </c>
      <c r="AE1844" t="s">
        <v>52</v>
      </c>
      <c r="AF1844" t="s">
        <v>52</v>
      </c>
      <c r="AG1844" t="s">
        <v>52</v>
      </c>
      <c r="AH1844">
        <v>3</v>
      </c>
      <c r="AI1844" t="s">
        <v>97</v>
      </c>
      <c r="AJ1844" t="s">
        <v>52</v>
      </c>
      <c r="AK1844" t="s">
        <v>98</v>
      </c>
      <c r="AM1844" t="s">
        <v>62</v>
      </c>
      <c r="AN1844" t="s">
        <v>53</v>
      </c>
      <c r="AP1844">
        <v>0</v>
      </c>
      <c r="AQ1844">
        <v>0</v>
      </c>
      <c r="AR1844">
        <v>6000</v>
      </c>
      <c r="AS1844">
        <v>50000</v>
      </c>
      <c r="AT1844">
        <v>1040000</v>
      </c>
      <c r="AU1844">
        <v>0</v>
      </c>
      <c r="AV1844">
        <v>0</v>
      </c>
      <c r="AW1844">
        <v>1096000</v>
      </c>
    </row>
    <row r="1845" spans="1:49" hidden="1" x14ac:dyDescent="0.35">
      <c r="A1845" s="2" t="s">
        <v>576</v>
      </c>
      <c r="B1845">
        <v>20</v>
      </c>
      <c r="C1845">
        <v>2005</v>
      </c>
      <c r="D1845">
        <v>2</v>
      </c>
      <c r="E1845" t="s">
        <v>50</v>
      </c>
      <c r="F1845">
        <v>44</v>
      </c>
      <c r="G1845" t="s">
        <v>72</v>
      </c>
      <c r="I1845" t="s">
        <v>73</v>
      </c>
      <c r="J1845" t="s">
        <v>52</v>
      </c>
      <c r="K1845" t="s">
        <v>52</v>
      </c>
      <c r="L1845" t="s">
        <v>52</v>
      </c>
      <c r="M1845">
        <v>7</v>
      </c>
      <c r="N1845" t="s">
        <v>86</v>
      </c>
      <c r="O1845">
        <v>2</v>
      </c>
      <c r="P1845" s="2">
        <v>1</v>
      </c>
      <c r="Q1845" t="s">
        <v>50</v>
      </c>
      <c r="R1845">
        <v>44</v>
      </c>
      <c r="S1845" s="5">
        <f t="shared" si="28"/>
        <v>0</v>
      </c>
      <c r="T1845" t="s">
        <v>54</v>
      </c>
      <c r="U1845" t="s">
        <v>53</v>
      </c>
      <c r="W1845" t="s">
        <v>53</v>
      </c>
      <c r="Y1845" t="s">
        <v>55</v>
      </c>
      <c r="Z1845" t="s">
        <v>52</v>
      </c>
      <c r="AA1845">
        <v>2</v>
      </c>
      <c r="AB1845" t="s">
        <v>72</v>
      </c>
      <c r="AD1845" t="s">
        <v>73</v>
      </c>
      <c r="AE1845" t="s">
        <v>52</v>
      </c>
      <c r="AF1845" t="s">
        <v>52</v>
      </c>
      <c r="AG1845" t="s">
        <v>52</v>
      </c>
      <c r="AH1845">
        <v>7</v>
      </c>
      <c r="AI1845" t="s">
        <v>86</v>
      </c>
      <c r="AJ1845" t="s">
        <v>53</v>
      </c>
    </row>
    <row r="1846" spans="1:49" hidden="1" x14ac:dyDescent="0.35">
      <c r="A1846" s="2" t="s">
        <v>576</v>
      </c>
      <c r="B1846">
        <v>20</v>
      </c>
      <c r="C1846">
        <v>2005</v>
      </c>
      <c r="D1846">
        <v>2</v>
      </c>
      <c r="E1846" t="s">
        <v>50</v>
      </c>
      <c r="F1846">
        <v>44</v>
      </c>
      <c r="G1846" t="s">
        <v>72</v>
      </c>
      <c r="I1846" t="s">
        <v>73</v>
      </c>
      <c r="J1846" t="s">
        <v>52</v>
      </c>
      <c r="K1846" t="s">
        <v>52</v>
      </c>
      <c r="L1846" t="s">
        <v>52</v>
      </c>
      <c r="M1846">
        <v>7</v>
      </c>
      <c r="N1846" t="s">
        <v>86</v>
      </c>
      <c r="O1846">
        <v>2</v>
      </c>
      <c r="P1846" s="2">
        <v>2</v>
      </c>
      <c r="Q1846" t="s">
        <v>56</v>
      </c>
      <c r="R1846">
        <v>55</v>
      </c>
      <c r="S1846" s="5">
        <f t="shared" si="28"/>
        <v>0</v>
      </c>
      <c r="T1846" t="s">
        <v>57</v>
      </c>
      <c r="U1846" t="s">
        <v>53</v>
      </c>
      <c r="W1846" t="s">
        <v>53</v>
      </c>
      <c r="Y1846" t="s">
        <v>55</v>
      </c>
      <c r="Z1846" t="s">
        <v>52</v>
      </c>
      <c r="AA1846">
        <v>1</v>
      </c>
      <c r="AB1846" t="s">
        <v>72</v>
      </c>
      <c r="AD1846" t="s">
        <v>73</v>
      </c>
      <c r="AE1846" t="s">
        <v>52</v>
      </c>
      <c r="AF1846" t="s">
        <v>52</v>
      </c>
      <c r="AG1846" t="s">
        <v>52</v>
      </c>
      <c r="AH1846">
        <v>3</v>
      </c>
      <c r="AI1846" t="s">
        <v>63</v>
      </c>
      <c r="AJ1846" t="s">
        <v>53</v>
      </c>
    </row>
    <row r="1847" spans="1:49" hidden="1" x14ac:dyDescent="0.35">
      <c r="A1847" s="2" t="s">
        <v>576</v>
      </c>
      <c r="B1847">
        <v>20</v>
      </c>
      <c r="C1847">
        <v>2005</v>
      </c>
      <c r="D1847">
        <v>2</v>
      </c>
      <c r="E1847" t="s">
        <v>50</v>
      </c>
      <c r="F1847">
        <v>44</v>
      </c>
      <c r="G1847" t="s">
        <v>72</v>
      </c>
      <c r="I1847" t="s">
        <v>73</v>
      </c>
      <c r="J1847" t="s">
        <v>52</v>
      </c>
      <c r="K1847" t="s">
        <v>52</v>
      </c>
      <c r="L1847" t="s">
        <v>52</v>
      </c>
      <c r="M1847">
        <v>7</v>
      </c>
      <c r="N1847" t="s">
        <v>86</v>
      </c>
      <c r="O1847">
        <v>2</v>
      </c>
      <c r="P1847" s="2">
        <v>3</v>
      </c>
      <c r="Q1847" t="s">
        <v>50</v>
      </c>
      <c r="R1847">
        <v>21</v>
      </c>
      <c r="S1847" s="5">
        <f t="shared" si="28"/>
        <v>0</v>
      </c>
      <c r="T1847" t="s">
        <v>58</v>
      </c>
      <c r="U1847" t="s">
        <v>52</v>
      </c>
      <c r="V1847">
        <v>1</v>
      </c>
      <c r="W1847" t="s">
        <v>52</v>
      </c>
      <c r="X1847">
        <v>2</v>
      </c>
      <c r="Y1847" t="s">
        <v>59</v>
      </c>
      <c r="AB1847" t="s">
        <v>72</v>
      </c>
      <c r="AD1847" t="s">
        <v>73</v>
      </c>
      <c r="AE1847" t="s">
        <v>52</v>
      </c>
      <c r="AF1847" t="s">
        <v>52</v>
      </c>
      <c r="AG1847" t="s">
        <v>52</v>
      </c>
      <c r="AH1847">
        <v>14</v>
      </c>
      <c r="AI1847" t="s">
        <v>138</v>
      </c>
      <c r="AJ1847" t="s">
        <v>53</v>
      </c>
    </row>
    <row r="1848" spans="1:49" x14ac:dyDescent="0.35">
      <c r="A1848" s="2" t="s">
        <v>576</v>
      </c>
      <c r="B1848">
        <v>20</v>
      </c>
      <c r="C1848">
        <v>2005</v>
      </c>
      <c r="D1848">
        <v>2</v>
      </c>
      <c r="E1848" t="s">
        <v>50</v>
      </c>
      <c r="F1848">
        <v>44</v>
      </c>
      <c r="G1848" t="s">
        <v>72</v>
      </c>
      <c r="I1848" t="s">
        <v>73</v>
      </c>
      <c r="J1848" t="s">
        <v>52</v>
      </c>
      <c r="K1848" t="s">
        <v>52</v>
      </c>
      <c r="L1848" t="s">
        <v>52</v>
      </c>
      <c r="M1848">
        <v>7</v>
      </c>
      <c r="N1848" t="s">
        <v>86</v>
      </c>
      <c r="O1848">
        <v>2</v>
      </c>
      <c r="P1848" s="6">
        <v>4</v>
      </c>
      <c r="Q1848" t="s">
        <v>50</v>
      </c>
      <c r="R1848">
        <v>16</v>
      </c>
      <c r="S1848" s="5">
        <f t="shared" si="28"/>
        <v>1</v>
      </c>
      <c r="T1848" t="s">
        <v>58</v>
      </c>
      <c r="U1848" t="s">
        <v>52</v>
      </c>
      <c r="V1848">
        <v>1</v>
      </c>
      <c r="W1848" t="s">
        <v>52</v>
      </c>
      <c r="X1848">
        <v>2</v>
      </c>
      <c r="Y1848" t="s">
        <v>59</v>
      </c>
      <c r="AB1848" t="s">
        <v>72</v>
      </c>
      <c r="AD1848" t="s">
        <v>73</v>
      </c>
      <c r="AE1848" t="s">
        <v>52</v>
      </c>
      <c r="AF1848" t="s">
        <v>52</v>
      </c>
      <c r="AG1848" t="s">
        <v>52</v>
      </c>
      <c r="AH1848">
        <v>9</v>
      </c>
      <c r="AI1848" t="s">
        <v>100</v>
      </c>
      <c r="AJ1848" t="s">
        <v>53</v>
      </c>
      <c r="AO1848" t="s">
        <v>164</v>
      </c>
    </row>
    <row r="1849" spans="1:49" x14ac:dyDescent="0.35">
      <c r="A1849" s="2" t="s">
        <v>576</v>
      </c>
      <c r="B1849">
        <v>20</v>
      </c>
      <c r="C1849">
        <v>2005</v>
      </c>
      <c r="D1849">
        <v>2</v>
      </c>
      <c r="E1849" t="s">
        <v>50</v>
      </c>
      <c r="F1849">
        <v>44</v>
      </c>
      <c r="G1849" t="s">
        <v>72</v>
      </c>
      <c r="I1849" t="s">
        <v>73</v>
      </c>
      <c r="J1849" t="s">
        <v>52</v>
      </c>
      <c r="K1849" t="s">
        <v>52</v>
      </c>
      <c r="L1849" t="s">
        <v>52</v>
      </c>
      <c r="M1849">
        <v>7</v>
      </c>
      <c r="N1849" t="s">
        <v>86</v>
      </c>
      <c r="O1849">
        <v>2</v>
      </c>
      <c r="P1849" s="6">
        <v>5</v>
      </c>
      <c r="Q1849" t="s">
        <v>50</v>
      </c>
      <c r="R1849">
        <v>13</v>
      </c>
      <c r="S1849" s="5">
        <f t="shared" si="28"/>
        <v>1</v>
      </c>
      <c r="T1849" t="s">
        <v>58</v>
      </c>
      <c r="U1849" t="s">
        <v>52</v>
      </c>
      <c r="V1849">
        <v>1</v>
      </c>
      <c r="W1849" t="s">
        <v>52</v>
      </c>
      <c r="X1849">
        <v>2</v>
      </c>
      <c r="Y1849" t="s">
        <v>59</v>
      </c>
      <c r="AB1849" t="s">
        <v>72</v>
      </c>
      <c r="AD1849" t="s">
        <v>73</v>
      </c>
      <c r="AE1849" t="s">
        <v>52</v>
      </c>
      <c r="AF1849" t="s">
        <v>52</v>
      </c>
      <c r="AG1849" t="s">
        <v>52</v>
      </c>
      <c r="AH1849">
        <v>8</v>
      </c>
      <c r="AI1849" t="s">
        <v>86</v>
      </c>
      <c r="AJ1849" t="s">
        <v>52</v>
      </c>
      <c r="AK1849" t="s">
        <v>87</v>
      </c>
      <c r="AM1849" t="s">
        <v>62</v>
      </c>
      <c r="AN1849" t="s">
        <v>53</v>
      </c>
      <c r="AP1849">
        <v>0</v>
      </c>
      <c r="AQ1849">
        <v>0</v>
      </c>
      <c r="AR1849">
        <v>18000</v>
      </c>
      <c r="AS1849">
        <v>30000</v>
      </c>
      <c r="AT1849">
        <v>416000</v>
      </c>
      <c r="AU1849">
        <v>0</v>
      </c>
      <c r="AV1849">
        <v>0</v>
      </c>
      <c r="AW1849">
        <v>464000</v>
      </c>
    </row>
    <row r="1850" spans="1:49" hidden="1" x14ac:dyDescent="0.35">
      <c r="A1850" s="2" t="s">
        <v>577</v>
      </c>
      <c r="B1850">
        <v>12</v>
      </c>
      <c r="C1850">
        <v>1204</v>
      </c>
      <c r="D1850">
        <v>1</v>
      </c>
      <c r="E1850" t="s">
        <v>56</v>
      </c>
      <c r="F1850">
        <v>54</v>
      </c>
      <c r="G1850" t="s">
        <v>72</v>
      </c>
      <c r="I1850" t="s">
        <v>73</v>
      </c>
      <c r="J1850" t="s">
        <v>53</v>
      </c>
      <c r="K1850" t="s">
        <v>53</v>
      </c>
      <c r="L1850" t="s">
        <v>53</v>
      </c>
      <c r="M1850">
        <v>0</v>
      </c>
      <c r="O1850">
        <v>2</v>
      </c>
      <c r="P1850" s="2">
        <v>1</v>
      </c>
      <c r="Q1850" t="s">
        <v>56</v>
      </c>
      <c r="R1850">
        <v>54</v>
      </c>
      <c r="S1850" s="5">
        <f t="shared" si="28"/>
        <v>0</v>
      </c>
      <c r="T1850" t="s">
        <v>54</v>
      </c>
      <c r="U1850" t="s">
        <v>53</v>
      </c>
      <c r="W1850" t="s">
        <v>52</v>
      </c>
      <c r="X1850">
        <v>6</v>
      </c>
      <c r="Y1850" t="s">
        <v>92</v>
      </c>
      <c r="AB1850" t="s">
        <v>72</v>
      </c>
      <c r="AD1850" t="s">
        <v>73</v>
      </c>
      <c r="AE1850" t="s">
        <v>53</v>
      </c>
      <c r="AF1850" t="s">
        <v>53</v>
      </c>
      <c r="AG1850" t="s">
        <v>53</v>
      </c>
    </row>
    <row r="1851" spans="1:49" hidden="1" x14ac:dyDescent="0.35">
      <c r="A1851" s="2" t="s">
        <v>577</v>
      </c>
      <c r="B1851">
        <v>12</v>
      </c>
      <c r="C1851">
        <v>1204</v>
      </c>
      <c r="D1851">
        <v>1</v>
      </c>
      <c r="E1851" t="s">
        <v>56</v>
      </c>
      <c r="F1851">
        <v>54</v>
      </c>
      <c r="G1851" t="s">
        <v>72</v>
      </c>
      <c r="I1851" t="s">
        <v>73</v>
      </c>
      <c r="J1851" t="s">
        <v>53</v>
      </c>
      <c r="K1851" t="s">
        <v>53</v>
      </c>
      <c r="L1851" t="s">
        <v>53</v>
      </c>
      <c r="M1851">
        <v>0</v>
      </c>
      <c r="O1851">
        <v>2</v>
      </c>
      <c r="P1851" s="2">
        <v>2</v>
      </c>
      <c r="Q1851" t="s">
        <v>56</v>
      </c>
      <c r="R1851">
        <v>36</v>
      </c>
      <c r="S1851" s="5">
        <f t="shared" si="28"/>
        <v>0</v>
      </c>
      <c r="T1851" t="s">
        <v>58</v>
      </c>
      <c r="U1851" t="s">
        <v>53</v>
      </c>
      <c r="W1851" t="s">
        <v>52</v>
      </c>
      <c r="X1851">
        <v>1</v>
      </c>
      <c r="Y1851" t="s">
        <v>55</v>
      </c>
      <c r="Z1851" t="s">
        <v>52</v>
      </c>
      <c r="AA1851">
        <v>3</v>
      </c>
      <c r="AB1851" t="s">
        <v>72</v>
      </c>
      <c r="AD1851" t="s">
        <v>73</v>
      </c>
      <c r="AE1851" t="s">
        <v>52</v>
      </c>
      <c r="AF1851" t="s">
        <v>52</v>
      </c>
      <c r="AG1851" t="s">
        <v>52</v>
      </c>
      <c r="AH1851">
        <v>11</v>
      </c>
      <c r="AI1851" t="s">
        <v>115</v>
      </c>
      <c r="AJ1851" t="s">
        <v>53</v>
      </c>
    </row>
    <row r="1852" spans="1:49" hidden="1" x14ac:dyDescent="0.35">
      <c r="A1852" s="2" t="s">
        <v>577</v>
      </c>
      <c r="B1852">
        <v>12</v>
      </c>
      <c r="C1852">
        <v>1204</v>
      </c>
      <c r="D1852">
        <v>1</v>
      </c>
      <c r="E1852" t="s">
        <v>56</v>
      </c>
      <c r="F1852">
        <v>54</v>
      </c>
      <c r="G1852" t="s">
        <v>72</v>
      </c>
      <c r="I1852" t="s">
        <v>73</v>
      </c>
      <c r="J1852" t="s">
        <v>53</v>
      </c>
      <c r="K1852" t="s">
        <v>53</v>
      </c>
      <c r="L1852" t="s">
        <v>53</v>
      </c>
      <c r="M1852">
        <v>0</v>
      </c>
      <c r="O1852">
        <v>2</v>
      </c>
      <c r="P1852" s="2">
        <v>3</v>
      </c>
      <c r="Q1852" t="s">
        <v>50</v>
      </c>
      <c r="R1852">
        <v>42</v>
      </c>
      <c r="S1852" s="5">
        <f t="shared" si="28"/>
        <v>0</v>
      </c>
      <c r="T1852" t="s">
        <v>99</v>
      </c>
      <c r="U1852" t="s">
        <v>53</v>
      </c>
      <c r="W1852" t="s">
        <v>53</v>
      </c>
      <c r="Y1852" t="s">
        <v>55</v>
      </c>
      <c r="Z1852" t="s">
        <v>52</v>
      </c>
      <c r="AA1852">
        <v>2</v>
      </c>
      <c r="AB1852" t="s">
        <v>72</v>
      </c>
      <c r="AD1852" t="s">
        <v>73</v>
      </c>
      <c r="AE1852" t="s">
        <v>52</v>
      </c>
      <c r="AF1852" t="s">
        <v>52</v>
      </c>
      <c r="AG1852" t="s">
        <v>52</v>
      </c>
      <c r="AH1852">
        <v>7</v>
      </c>
      <c r="AI1852" t="s">
        <v>79</v>
      </c>
      <c r="AJ1852" t="s">
        <v>53</v>
      </c>
    </row>
    <row r="1853" spans="1:49" hidden="1" x14ac:dyDescent="0.35">
      <c r="A1853" s="2" t="s">
        <v>577</v>
      </c>
      <c r="B1853">
        <v>12</v>
      </c>
      <c r="C1853">
        <v>1204</v>
      </c>
      <c r="D1853">
        <v>1</v>
      </c>
      <c r="E1853" t="s">
        <v>56</v>
      </c>
      <c r="F1853">
        <v>54</v>
      </c>
      <c r="G1853" t="s">
        <v>72</v>
      </c>
      <c r="I1853" t="s">
        <v>73</v>
      </c>
      <c r="J1853" t="s">
        <v>53</v>
      </c>
      <c r="K1853" t="s">
        <v>53</v>
      </c>
      <c r="L1853" t="s">
        <v>53</v>
      </c>
      <c r="M1853">
        <v>0</v>
      </c>
      <c r="O1853">
        <v>2</v>
      </c>
      <c r="P1853" s="2">
        <v>4</v>
      </c>
      <c r="Q1853" t="s">
        <v>56</v>
      </c>
      <c r="R1853">
        <v>15</v>
      </c>
      <c r="S1853" s="5">
        <f t="shared" si="28"/>
        <v>0</v>
      </c>
      <c r="T1853" t="s">
        <v>102</v>
      </c>
      <c r="U1853" t="s">
        <v>52</v>
      </c>
      <c r="V1853">
        <v>3</v>
      </c>
      <c r="W1853" t="s">
        <v>52</v>
      </c>
      <c r="X1853">
        <v>2</v>
      </c>
      <c r="Y1853" t="s">
        <v>59</v>
      </c>
      <c r="AB1853" t="s">
        <v>72</v>
      </c>
      <c r="AD1853" t="s">
        <v>52</v>
      </c>
      <c r="AE1853" t="s">
        <v>52</v>
      </c>
      <c r="AF1853" t="s">
        <v>52</v>
      </c>
      <c r="AG1853" t="s">
        <v>52</v>
      </c>
      <c r="AH1853">
        <v>9</v>
      </c>
      <c r="AI1853" t="s">
        <v>80</v>
      </c>
      <c r="AJ1853" t="s">
        <v>52</v>
      </c>
      <c r="AK1853" t="s">
        <v>81</v>
      </c>
      <c r="AM1853" t="s">
        <v>62</v>
      </c>
      <c r="AN1853" t="s">
        <v>52</v>
      </c>
      <c r="AP1853">
        <v>0</v>
      </c>
      <c r="AQ1853">
        <v>480000</v>
      </c>
      <c r="AR1853">
        <v>80000</v>
      </c>
      <c r="AS1853">
        <v>60000</v>
      </c>
      <c r="AT1853">
        <v>0</v>
      </c>
      <c r="AU1853">
        <v>120000</v>
      </c>
      <c r="AV1853">
        <v>0</v>
      </c>
      <c r="AW1853">
        <v>740000</v>
      </c>
    </row>
    <row r="1854" spans="1:49" hidden="1" x14ac:dyDescent="0.35">
      <c r="A1854" s="2" t="s">
        <v>577</v>
      </c>
      <c r="B1854">
        <v>12</v>
      </c>
      <c r="C1854">
        <v>1204</v>
      </c>
      <c r="D1854">
        <v>1</v>
      </c>
      <c r="E1854" t="s">
        <v>56</v>
      </c>
      <c r="F1854">
        <v>54</v>
      </c>
      <c r="G1854" t="s">
        <v>72</v>
      </c>
      <c r="I1854" t="s">
        <v>73</v>
      </c>
      <c r="J1854" t="s">
        <v>53</v>
      </c>
      <c r="K1854" t="s">
        <v>53</v>
      </c>
      <c r="L1854" t="s">
        <v>53</v>
      </c>
      <c r="M1854">
        <v>0</v>
      </c>
      <c r="O1854">
        <v>2</v>
      </c>
      <c r="P1854" s="2">
        <v>5</v>
      </c>
      <c r="Q1854" t="s">
        <v>56</v>
      </c>
      <c r="R1854">
        <v>9</v>
      </c>
      <c r="S1854" s="5">
        <f t="shared" si="28"/>
        <v>0</v>
      </c>
      <c r="T1854" t="s">
        <v>102</v>
      </c>
      <c r="U1854" t="s">
        <v>52</v>
      </c>
      <c r="V1854">
        <v>3</v>
      </c>
      <c r="W1854" t="s">
        <v>52</v>
      </c>
      <c r="X1854">
        <v>2</v>
      </c>
      <c r="AB1854" t="s">
        <v>72</v>
      </c>
      <c r="AD1854" t="s">
        <v>73</v>
      </c>
      <c r="AE1854" t="s">
        <v>52</v>
      </c>
      <c r="AF1854" t="s">
        <v>52</v>
      </c>
      <c r="AG1854" t="s">
        <v>52</v>
      </c>
      <c r="AH1854">
        <v>3</v>
      </c>
      <c r="AI1854" t="s">
        <v>83</v>
      </c>
      <c r="AJ1854" t="s">
        <v>52</v>
      </c>
      <c r="AK1854" t="s">
        <v>64</v>
      </c>
      <c r="AM1854" t="s">
        <v>62</v>
      </c>
      <c r="AN1854" t="s">
        <v>53</v>
      </c>
      <c r="AP1854">
        <v>0</v>
      </c>
      <c r="AQ1854">
        <v>0</v>
      </c>
      <c r="AR1854">
        <v>80000</v>
      </c>
      <c r="AS1854">
        <v>50000</v>
      </c>
      <c r="AT1854">
        <v>0</v>
      </c>
      <c r="AU1854">
        <v>100000</v>
      </c>
      <c r="AV1854">
        <v>0</v>
      </c>
      <c r="AW1854">
        <v>230000</v>
      </c>
    </row>
    <row r="1855" spans="1:49" hidden="1" x14ac:dyDescent="0.35">
      <c r="A1855" s="2" t="s">
        <v>577</v>
      </c>
      <c r="B1855">
        <v>12</v>
      </c>
      <c r="C1855">
        <v>1204</v>
      </c>
      <c r="D1855">
        <v>1</v>
      </c>
      <c r="E1855" t="s">
        <v>56</v>
      </c>
      <c r="F1855">
        <v>54</v>
      </c>
      <c r="G1855" t="s">
        <v>72</v>
      </c>
      <c r="I1855" t="s">
        <v>73</v>
      </c>
      <c r="J1855" t="s">
        <v>53</v>
      </c>
      <c r="K1855" t="s">
        <v>53</v>
      </c>
      <c r="L1855" t="s">
        <v>53</v>
      </c>
      <c r="M1855">
        <v>0</v>
      </c>
      <c r="O1855">
        <v>2</v>
      </c>
      <c r="P1855" s="2">
        <v>6</v>
      </c>
      <c r="Q1855" t="s">
        <v>56</v>
      </c>
      <c r="R1855">
        <v>84</v>
      </c>
      <c r="S1855" s="5">
        <f t="shared" si="28"/>
        <v>0</v>
      </c>
      <c r="T1855" t="s">
        <v>125</v>
      </c>
      <c r="U1855" t="s">
        <v>53</v>
      </c>
      <c r="W1855" t="s">
        <v>53</v>
      </c>
      <c r="Y1855" t="s">
        <v>92</v>
      </c>
      <c r="AB1855" t="s">
        <v>72</v>
      </c>
      <c r="AD1855" t="s">
        <v>73</v>
      </c>
      <c r="AE1855" t="s">
        <v>52</v>
      </c>
      <c r="AF1855" t="s">
        <v>52</v>
      </c>
      <c r="AG1855" t="s">
        <v>52</v>
      </c>
      <c r="AH1855">
        <v>4</v>
      </c>
      <c r="AI1855" t="s">
        <v>63</v>
      </c>
      <c r="AJ1855" t="s">
        <v>53</v>
      </c>
    </row>
    <row r="1856" spans="1:49" hidden="1" x14ac:dyDescent="0.35">
      <c r="A1856" s="2" t="s">
        <v>578</v>
      </c>
      <c r="B1856">
        <v>11</v>
      </c>
      <c r="C1856">
        <v>1102</v>
      </c>
      <c r="D1856">
        <v>2</v>
      </c>
      <c r="E1856" t="s">
        <v>50</v>
      </c>
      <c r="F1856">
        <v>47</v>
      </c>
      <c r="G1856" t="s">
        <v>155</v>
      </c>
      <c r="H1856" t="s">
        <v>52</v>
      </c>
      <c r="I1856" t="s">
        <v>52</v>
      </c>
      <c r="J1856" t="s">
        <v>52</v>
      </c>
      <c r="K1856" t="s">
        <v>52</v>
      </c>
      <c r="L1856" t="s">
        <v>53</v>
      </c>
      <c r="M1856">
        <v>0</v>
      </c>
      <c r="O1856">
        <v>7</v>
      </c>
      <c r="P1856" s="2">
        <v>1</v>
      </c>
      <c r="Q1856" t="s">
        <v>50</v>
      </c>
      <c r="R1856">
        <v>47</v>
      </c>
      <c r="S1856" s="5">
        <f t="shared" si="28"/>
        <v>0</v>
      </c>
      <c r="T1856" t="s">
        <v>54</v>
      </c>
      <c r="U1856" t="s">
        <v>53</v>
      </c>
      <c r="W1856" t="s">
        <v>53</v>
      </c>
      <c r="Y1856" t="s">
        <v>55</v>
      </c>
      <c r="Z1856" t="s">
        <v>52</v>
      </c>
      <c r="AA1856">
        <v>2</v>
      </c>
      <c r="AB1856" t="s">
        <v>155</v>
      </c>
      <c r="AC1856" t="s">
        <v>52</v>
      </c>
      <c r="AD1856" t="s">
        <v>52</v>
      </c>
      <c r="AE1856" t="s">
        <v>52</v>
      </c>
      <c r="AF1856" t="s">
        <v>52</v>
      </c>
      <c r="AG1856" t="s">
        <v>53</v>
      </c>
    </row>
    <row r="1857" spans="1:49" hidden="1" x14ac:dyDescent="0.35">
      <c r="A1857" s="2" t="s">
        <v>578</v>
      </c>
      <c r="B1857">
        <v>11</v>
      </c>
      <c r="C1857">
        <v>1102</v>
      </c>
      <c r="D1857">
        <v>2</v>
      </c>
      <c r="E1857" t="s">
        <v>50</v>
      </c>
      <c r="F1857">
        <v>47</v>
      </c>
      <c r="G1857" t="s">
        <v>155</v>
      </c>
      <c r="H1857" t="s">
        <v>52</v>
      </c>
      <c r="I1857" t="s">
        <v>52</v>
      </c>
      <c r="J1857" t="s">
        <v>52</v>
      </c>
      <c r="K1857" t="s">
        <v>52</v>
      </c>
      <c r="L1857" t="s">
        <v>53</v>
      </c>
      <c r="M1857">
        <v>0</v>
      </c>
      <c r="O1857">
        <v>7</v>
      </c>
      <c r="P1857" s="2">
        <v>2</v>
      </c>
      <c r="Q1857" t="s">
        <v>56</v>
      </c>
      <c r="R1857">
        <v>45</v>
      </c>
      <c r="S1857" s="5">
        <f t="shared" si="28"/>
        <v>0</v>
      </c>
      <c r="T1857" t="s">
        <v>57</v>
      </c>
      <c r="U1857" t="s">
        <v>53</v>
      </c>
      <c r="W1857" t="s">
        <v>53</v>
      </c>
      <c r="Y1857" t="s">
        <v>55</v>
      </c>
      <c r="Z1857" t="s">
        <v>52</v>
      </c>
      <c r="AA1857">
        <v>1</v>
      </c>
      <c r="AB1857" t="s">
        <v>155</v>
      </c>
      <c r="AC1857" t="s">
        <v>52</v>
      </c>
      <c r="AD1857" t="s">
        <v>52</v>
      </c>
      <c r="AE1857" t="s">
        <v>53</v>
      </c>
      <c r="AF1857" t="s">
        <v>53</v>
      </c>
      <c r="AG1857" t="s">
        <v>53</v>
      </c>
    </row>
    <row r="1858" spans="1:49" hidden="1" x14ac:dyDescent="0.35">
      <c r="A1858" s="2" t="s">
        <v>578</v>
      </c>
      <c r="B1858">
        <v>11</v>
      </c>
      <c r="C1858">
        <v>1102</v>
      </c>
      <c r="D1858">
        <v>2</v>
      </c>
      <c r="E1858" t="s">
        <v>50</v>
      </c>
      <c r="F1858">
        <v>47</v>
      </c>
      <c r="G1858" t="s">
        <v>155</v>
      </c>
      <c r="H1858" t="s">
        <v>52</v>
      </c>
      <c r="I1858" t="s">
        <v>52</v>
      </c>
      <c r="J1858" t="s">
        <v>52</v>
      </c>
      <c r="K1858" t="s">
        <v>52</v>
      </c>
      <c r="L1858" t="s">
        <v>53</v>
      </c>
      <c r="M1858">
        <v>0</v>
      </c>
      <c r="O1858">
        <v>7</v>
      </c>
      <c r="P1858" s="2">
        <v>3</v>
      </c>
      <c r="Q1858" t="s">
        <v>50</v>
      </c>
      <c r="R1858">
        <v>19</v>
      </c>
      <c r="S1858" s="5">
        <f t="shared" si="28"/>
        <v>0</v>
      </c>
      <c r="T1858" t="s">
        <v>58</v>
      </c>
      <c r="U1858" t="s">
        <v>52</v>
      </c>
      <c r="V1858">
        <v>1</v>
      </c>
      <c r="W1858" t="s">
        <v>52</v>
      </c>
      <c r="X1858">
        <v>2</v>
      </c>
      <c r="Y1858" t="s">
        <v>59</v>
      </c>
      <c r="AB1858" t="s">
        <v>155</v>
      </c>
      <c r="AC1858" t="s">
        <v>52</v>
      </c>
      <c r="AD1858" t="s">
        <v>52</v>
      </c>
      <c r="AE1858" t="s">
        <v>52</v>
      </c>
      <c r="AF1858" t="s">
        <v>52</v>
      </c>
      <c r="AG1858" t="s">
        <v>52</v>
      </c>
      <c r="AH1858">
        <v>5</v>
      </c>
      <c r="AI1858" t="s">
        <v>78</v>
      </c>
      <c r="AJ1858" t="s">
        <v>53</v>
      </c>
    </row>
    <row r="1859" spans="1:49" x14ac:dyDescent="0.35">
      <c r="A1859" s="2" t="s">
        <v>578</v>
      </c>
      <c r="B1859">
        <v>11</v>
      </c>
      <c r="C1859">
        <v>1102</v>
      </c>
      <c r="D1859">
        <v>2</v>
      </c>
      <c r="E1859" t="s">
        <v>50</v>
      </c>
      <c r="F1859">
        <v>47</v>
      </c>
      <c r="G1859" t="s">
        <v>155</v>
      </c>
      <c r="H1859" t="s">
        <v>52</v>
      </c>
      <c r="I1859" t="s">
        <v>52</v>
      </c>
      <c r="J1859" t="s">
        <v>52</v>
      </c>
      <c r="K1859" t="s">
        <v>52</v>
      </c>
      <c r="L1859" t="s">
        <v>53</v>
      </c>
      <c r="M1859">
        <v>0</v>
      </c>
      <c r="O1859">
        <v>7</v>
      </c>
      <c r="P1859" s="6">
        <v>4</v>
      </c>
      <c r="Q1859" t="s">
        <v>56</v>
      </c>
      <c r="R1859">
        <v>16</v>
      </c>
      <c r="S1859" s="5">
        <f t="shared" ref="S1859:S1922" si="29">IF(AND(R1859&gt;=6, R1859&lt;=17, T1859="Child"),1,0)</f>
        <v>1</v>
      </c>
      <c r="T1859" t="s">
        <v>58</v>
      </c>
      <c r="U1859" t="s">
        <v>52</v>
      </c>
      <c r="V1859">
        <v>1</v>
      </c>
      <c r="W1859" t="s">
        <v>52</v>
      </c>
      <c r="X1859">
        <v>2</v>
      </c>
      <c r="Y1859" t="s">
        <v>59</v>
      </c>
      <c r="AB1859" t="s">
        <v>155</v>
      </c>
      <c r="AC1859" t="s">
        <v>52</v>
      </c>
      <c r="AD1859" t="s">
        <v>52</v>
      </c>
      <c r="AE1859" t="s">
        <v>52</v>
      </c>
      <c r="AF1859" t="s">
        <v>52</v>
      </c>
      <c r="AG1859" t="s">
        <v>52</v>
      </c>
      <c r="AH1859">
        <v>4</v>
      </c>
      <c r="AI1859" t="s">
        <v>83</v>
      </c>
      <c r="AJ1859" t="s">
        <v>53</v>
      </c>
      <c r="AO1859" t="s">
        <v>190</v>
      </c>
    </row>
    <row r="1860" spans="1:49" x14ac:dyDescent="0.35">
      <c r="A1860" s="2" t="s">
        <v>578</v>
      </c>
      <c r="B1860">
        <v>11</v>
      </c>
      <c r="C1860">
        <v>1102</v>
      </c>
      <c r="D1860">
        <v>2</v>
      </c>
      <c r="E1860" t="s">
        <v>50</v>
      </c>
      <c r="F1860">
        <v>47</v>
      </c>
      <c r="G1860" t="s">
        <v>155</v>
      </c>
      <c r="H1860" t="s">
        <v>52</v>
      </c>
      <c r="I1860" t="s">
        <v>52</v>
      </c>
      <c r="J1860" t="s">
        <v>52</v>
      </c>
      <c r="K1860" t="s">
        <v>52</v>
      </c>
      <c r="L1860" t="s">
        <v>53</v>
      </c>
      <c r="M1860">
        <v>0</v>
      </c>
      <c r="O1860">
        <v>7</v>
      </c>
      <c r="P1860" s="6">
        <v>5</v>
      </c>
      <c r="Q1860" t="s">
        <v>50</v>
      </c>
      <c r="R1860">
        <v>13</v>
      </c>
      <c r="S1860" s="5">
        <f t="shared" si="29"/>
        <v>1</v>
      </c>
      <c r="T1860" t="s">
        <v>58</v>
      </c>
      <c r="U1860" t="s">
        <v>52</v>
      </c>
      <c r="V1860">
        <v>1</v>
      </c>
      <c r="W1860" t="s">
        <v>52</v>
      </c>
      <c r="X1860">
        <v>2</v>
      </c>
      <c r="Y1860" t="s">
        <v>59</v>
      </c>
      <c r="AB1860" t="s">
        <v>155</v>
      </c>
      <c r="AC1860" t="s">
        <v>52</v>
      </c>
      <c r="AD1860" t="s">
        <v>52</v>
      </c>
      <c r="AE1860" t="s">
        <v>52</v>
      </c>
      <c r="AF1860" t="s">
        <v>52</v>
      </c>
      <c r="AG1860" t="s">
        <v>52</v>
      </c>
      <c r="AH1860">
        <v>3</v>
      </c>
      <c r="AI1860" t="s">
        <v>63</v>
      </c>
      <c r="AJ1860" t="s">
        <v>52</v>
      </c>
      <c r="AK1860" t="s">
        <v>64</v>
      </c>
      <c r="AM1860" t="s">
        <v>62</v>
      </c>
      <c r="AN1860" t="s">
        <v>53</v>
      </c>
      <c r="AP1860">
        <v>0</v>
      </c>
      <c r="AQ1860">
        <v>0</v>
      </c>
      <c r="AR1860">
        <v>3000</v>
      </c>
      <c r="AS1860">
        <v>2000</v>
      </c>
      <c r="AT1860">
        <v>120000</v>
      </c>
      <c r="AU1860">
        <v>0</v>
      </c>
      <c r="AV1860">
        <v>0</v>
      </c>
      <c r="AW1860">
        <v>125000</v>
      </c>
    </row>
    <row r="1861" spans="1:49" x14ac:dyDescent="0.35">
      <c r="A1861" s="2" t="s">
        <v>578</v>
      </c>
      <c r="B1861">
        <v>11</v>
      </c>
      <c r="C1861">
        <v>1102</v>
      </c>
      <c r="D1861">
        <v>2</v>
      </c>
      <c r="E1861" t="s">
        <v>50</v>
      </c>
      <c r="F1861">
        <v>47</v>
      </c>
      <c r="G1861" t="s">
        <v>155</v>
      </c>
      <c r="H1861" t="s">
        <v>52</v>
      </c>
      <c r="I1861" t="s">
        <v>52</v>
      </c>
      <c r="J1861" t="s">
        <v>52</v>
      </c>
      <c r="K1861" t="s">
        <v>52</v>
      </c>
      <c r="L1861" t="s">
        <v>53</v>
      </c>
      <c r="M1861">
        <v>0</v>
      </c>
      <c r="O1861">
        <v>7</v>
      </c>
      <c r="P1861" s="6">
        <v>6</v>
      </c>
      <c r="Q1861" t="s">
        <v>50</v>
      </c>
      <c r="R1861">
        <v>10</v>
      </c>
      <c r="S1861" s="5">
        <f t="shared" si="29"/>
        <v>1</v>
      </c>
      <c r="T1861" t="s">
        <v>58</v>
      </c>
      <c r="U1861" t="s">
        <v>52</v>
      </c>
      <c r="V1861">
        <v>1</v>
      </c>
      <c r="W1861" t="s">
        <v>52</v>
      </c>
      <c r="X1861">
        <v>2</v>
      </c>
      <c r="AB1861" t="s">
        <v>155</v>
      </c>
      <c r="AC1861" t="s">
        <v>52</v>
      </c>
      <c r="AD1861" t="s">
        <v>52</v>
      </c>
      <c r="AE1861" t="s">
        <v>53</v>
      </c>
      <c r="AF1861" t="s">
        <v>53</v>
      </c>
      <c r="AG1861" t="s">
        <v>52</v>
      </c>
      <c r="AH1861">
        <v>2</v>
      </c>
      <c r="AI1861" t="s">
        <v>65</v>
      </c>
      <c r="AJ1861" t="s">
        <v>52</v>
      </c>
      <c r="AK1861" t="s">
        <v>74</v>
      </c>
      <c r="AM1861" t="s">
        <v>62</v>
      </c>
      <c r="AN1861" t="s">
        <v>53</v>
      </c>
      <c r="AP1861">
        <v>0</v>
      </c>
      <c r="AQ1861">
        <v>0</v>
      </c>
      <c r="AR1861">
        <v>0</v>
      </c>
      <c r="AS1861">
        <v>0</v>
      </c>
      <c r="AT1861">
        <v>50000</v>
      </c>
      <c r="AU1861">
        <v>0</v>
      </c>
      <c r="AV1861">
        <v>0</v>
      </c>
      <c r="AW1861">
        <v>50000</v>
      </c>
    </row>
    <row r="1862" spans="1:49" x14ac:dyDescent="0.35">
      <c r="A1862" s="2" t="s">
        <v>578</v>
      </c>
      <c r="B1862">
        <v>11</v>
      </c>
      <c r="C1862">
        <v>1102</v>
      </c>
      <c r="D1862">
        <v>2</v>
      </c>
      <c r="E1862" t="s">
        <v>50</v>
      </c>
      <c r="F1862">
        <v>47</v>
      </c>
      <c r="G1862" t="s">
        <v>155</v>
      </c>
      <c r="H1862" t="s">
        <v>52</v>
      </c>
      <c r="I1862" t="s">
        <v>52</v>
      </c>
      <c r="J1862" t="s">
        <v>52</v>
      </c>
      <c r="K1862" t="s">
        <v>52</v>
      </c>
      <c r="L1862" t="s">
        <v>53</v>
      </c>
      <c r="M1862">
        <v>0</v>
      </c>
      <c r="O1862">
        <v>7</v>
      </c>
      <c r="P1862" s="6">
        <v>7</v>
      </c>
      <c r="Q1862" t="s">
        <v>56</v>
      </c>
      <c r="R1862">
        <v>7</v>
      </c>
      <c r="S1862" s="5">
        <f t="shared" si="29"/>
        <v>1</v>
      </c>
      <c r="T1862" t="s">
        <v>58</v>
      </c>
      <c r="U1862" t="s">
        <v>52</v>
      </c>
      <c r="V1862">
        <v>1</v>
      </c>
      <c r="W1862" t="s">
        <v>52</v>
      </c>
      <c r="X1862">
        <v>2</v>
      </c>
      <c r="AB1862" t="s">
        <v>155</v>
      </c>
      <c r="AC1862" t="s">
        <v>52</v>
      </c>
      <c r="AD1862" t="s">
        <v>52</v>
      </c>
      <c r="AE1862" t="s">
        <v>53</v>
      </c>
      <c r="AF1862" t="s">
        <v>53</v>
      </c>
      <c r="AG1862" t="s">
        <v>52</v>
      </c>
      <c r="AH1862">
        <v>1</v>
      </c>
      <c r="AI1862" t="s">
        <v>67</v>
      </c>
      <c r="AJ1862" t="s">
        <v>52</v>
      </c>
      <c r="AK1862" t="s">
        <v>74</v>
      </c>
      <c r="AM1862" t="s">
        <v>62</v>
      </c>
      <c r="AN1862" t="s">
        <v>53</v>
      </c>
      <c r="AP1862">
        <v>0</v>
      </c>
      <c r="AQ1862">
        <v>0</v>
      </c>
      <c r="AR1862">
        <v>0</v>
      </c>
      <c r="AS1862">
        <v>0</v>
      </c>
      <c r="AT1862">
        <v>50000</v>
      </c>
      <c r="AU1862">
        <v>0</v>
      </c>
      <c r="AV1862">
        <v>0</v>
      </c>
      <c r="AW1862">
        <v>50000</v>
      </c>
    </row>
    <row r="1863" spans="1:49" x14ac:dyDescent="0.35">
      <c r="A1863" s="2" t="s">
        <v>578</v>
      </c>
      <c r="B1863">
        <v>11</v>
      </c>
      <c r="C1863">
        <v>1102</v>
      </c>
      <c r="D1863">
        <v>2</v>
      </c>
      <c r="E1863" t="s">
        <v>50</v>
      </c>
      <c r="F1863">
        <v>47</v>
      </c>
      <c r="G1863" t="s">
        <v>155</v>
      </c>
      <c r="H1863" t="s">
        <v>52</v>
      </c>
      <c r="I1863" t="s">
        <v>52</v>
      </c>
      <c r="J1863" t="s">
        <v>52</v>
      </c>
      <c r="K1863" t="s">
        <v>52</v>
      </c>
      <c r="L1863" t="s">
        <v>53</v>
      </c>
      <c r="M1863">
        <v>0</v>
      </c>
      <c r="O1863">
        <v>7</v>
      </c>
      <c r="P1863" s="6">
        <v>8</v>
      </c>
      <c r="Q1863" t="s">
        <v>56</v>
      </c>
      <c r="R1863">
        <v>6</v>
      </c>
      <c r="S1863" s="5">
        <f t="shared" si="29"/>
        <v>1</v>
      </c>
      <c r="T1863" t="s">
        <v>58</v>
      </c>
      <c r="U1863" t="s">
        <v>52</v>
      </c>
      <c r="V1863">
        <v>1</v>
      </c>
      <c r="W1863" t="s">
        <v>52</v>
      </c>
      <c r="X1863">
        <v>2</v>
      </c>
      <c r="AB1863" t="s">
        <v>155</v>
      </c>
      <c r="AC1863" t="s">
        <v>53</v>
      </c>
      <c r="AD1863" t="s">
        <v>52</v>
      </c>
      <c r="AE1863" t="s">
        <v>53</v>
      </c>
      <c r="AF1863" t="s">
        <v>53</v>
      </c>
      <c r="AG1863" t="s">
        <v>53</v>
      </c>
      <c r="AO1863" t="s">
        <v>70</v>
      </c>
    </row>
    <row r="1864" spans="1:49" hidden="1" x14ac:dyDescent="0.35">
      <c r="A1864" s="2" t="s">
        <v>578</v>
      </c>
      <c r="B1864">
        <v>11</v>
      </c>
      <c r="C1864">
        <v>1102</v>
      </c>
      <c r="D1864">
        <v>2</v>
      </c>
      <c r="E1864" t="s">
        <v>50</v>
      </c>
      <c r="F1864">
        <v>47</v>
      </c>
      <c r="G1864" t="s">
        <v>155</v>
      </c>
      <c r="H1864" t="s">
        <v>52</v>
      </c>
      <c r="I1864" t="s">
        <v>52</v>
      </c>
      <c r="J1864" t="s">
        <v>52</v>
      </c>
      <c r="K1864" t="s">
        <v>52</v>
      </c>
      <c r="L1864" t="s">
        <v>53</v>
      </c>
      <c r="M1864">
        <v>0</v>
      </c>
      <c r="O1864">
        <v>7</v>
      </c>
      <c r="P1864" s="2">
        <v>9</v>
      </c>
      <c r="Q1864" t="s">
        <v>50</v>
      </c>
      <c r="R1864">
        <v>4</v>
      </c>
      <c r="S1864" s="5">
        <f t="shared" si="29"/>
        <v>0</v>
      </c>
      <c r="T1864" t="s">
        <v>58</v>
      </c>
      <c r="U1864" t="s">
        <v>52</v>
      </c>
      <c r="V1864">
        <v>1</v>
      </c>
      <c r="W1864" t="s">
        <v>52</v>
      </c>
      <c r="X1864">
        <v>2</v>
      </c>
      <c r="AB1864" t="s">
        <v>155</v>
      </c>
      <c r="AC1864" t="s">
        <v>53</v>
      </c>
      <c r="AD1864" t="s">
        <v>52</v>
      </c>
      <c r="AE1864" t="s">
        <v>53</v>
      </c>
      <c r="AF1864" t="s">
        <v>53</v>
      </c>
      <c r="AG1864" t="s">
        <v>53</v>
      </c>
      <c r="AO1864" t="s">
        <v>70</v>
      </c>
    </row>
    <row r="1865" spans="1:49" hidden="1" x14ac:dyDescent="0.35">
      <c r="A1865" s="2" t="s">
        <v>578</v>
      </c>
      <c r="B1865">
        <v>11</v>
      </c>
      <c r="C1865">
        <v>1102</v>
      </c>
      <c r="D1865">
        <v>2</v>
      </c>
      <c r="E1865" t="s">
        <v>50</v>
      </c>
      <c r="F1865">
        <v>47</v>
      </c>
      <c r="G1865" t="s">
        <v>155</v>
      </c>
      <c r="H1865" t="s">
        <v>52</v>
      </c>
      <c r="I1865" t="s">
        <v>52</v>
      </c>
      <c r="J1865" t="s">
        <v>52</v>
      </c>
      <c r="K1865" t="s">
        <v>52</v>
      </c>
      <c r="L1865" t="s">
        <v>53</v>
      </c>
      <c r="M1865">
        <v>0</v>
      </c>
      <c r="O1865">
        <v>7</v>
      </c>
      <c r="P1865" s="2">
        <v>10</v>
      </c>
      <c r="Q1865" t="s">
        <v>50</v>
      </c>
      <c r="R1865">
        <v>2</v>
      </c>
      <c r="S1865" s="5">
        <f t="shared" si="29"/>
        <v>0</v>
      </c>
      <c r="T1865" t="s">
        <v>58</v>
      </c>
      <c r="U1865" t="s">
        <v>52</v>
      </c>
      <c r="V1865">
        <v>1</v>
      </c>
      <c r="W1865" t="s">
        <v>52</v>
      </c>
      <c r="X1865">
        <v>2</v>
      </c>
      <c r="AB1865" t="s">
        <v>155</v>
      </c>
      <c r="AC1865" t="s">
        <v>53</v>
      </c>
      <c r="AD1865" t="s">
        <v>52</v>
      </c>
    </row>
    <row r="1866" spans="1:49" hidden="1" x14ac:dyDescent="0.35">
      <c r="A1866" s="2" t="s">
        <v>578</v>
      </c>
      <c r="B1866">
        <v>11</v>
      </c>
      <c r="C1866">
        <v>1102</v>
      </c>
      <c r="D1866">
        <v>2</v>
      </c>
      <c r="E1866" t="s">
        <v>50</v>
      </c>
      <c r="F1866">
        <v>47</v>
      </c>
      <c r="G1866" t="s">
        <v>155</v>
      </c>
      <c r="H1866" t="s">
        <v>52</v>
      </c>
      <c r="I1866" t="s">
        <v>52</v>
      </c>
      <c r="J1866" t="s">
        <v>52</v>
      </c>
      <c r="K1866" t="s">
        <v>52</v>
      </c>
      <c r="L1866" t="s">
        <v>53</v>
      </c>
      <c r="M1866">
        <v>0</v>
      </c>
      <c r="O1866">
        <v>7</v>
      </c>
      <c r="P1866" s="2">
        <v>11</v>
      </c>
      <c r="Q1866" t="s">
        <v>50</v>
      </c>
      <c r="R1866">
        <v>19</v>
      </c>
      <c r="S1866" s="5">
        <f t="shared" si="29"/>
        <v>0</v>
      </c>
      <c r="T1866" t="s">
        <v>99</v>
      </c>
      <c r="U1866" t="s">
        <v>53</v>
      </c>
      <c r="W1866" t="s">
        <v>53</v>
      </c>
      <c r="Y1866" t="s">
        <v>55</v>
      </c>
      <c r="Z1866" t="s">
        <v>52</v>
      </c>
      <c r="AA1866">
        <v>4</v>
      </c>
      <c r="AB1866" t="s">
        <v>155</v>
      </c>
      <c r="AC1866" t="s">
        <v>52</v>
      </c>
      <c r="AD1866" t="s">
        <v>52</v>
      </c>
      <c r="AE1866" t="s">
        <v>53</v>
      </c>
      <c r="AF1866" t="s">
        <v>53</v>
      </c>
      <c r="AG1866" t="s">
        <v>53</v>
      </c>
    </row>
    <row r="1867" spans="1:49" hidden="1" x14ac:dyDescent="0.35">
      <c r="A1867" s="2" t="s">
        <v>579</v>
      </c>
      <c r="B1867">
        <v>8</v>
      </c>
      <c r="C1867">
        <v>811</v>
      </c>
      <c r="D1867">
        <v>1</v>
      </c>
      <c r="E1867" t="s">
        <v>50</v>
      </c>
      <c r="F1867">
        <v>40</v>
      </c>
      <c r="G1867" t="s">
        <v>72</v>
      </c>
      <c r="I1867" t="s">
        <v>73</v>
      </c>
      <c r="J1867" t="s">
        <v>52</v>
      </c>
      <c r="K1867" t="s">
        <v>52</v>
      </c>
      <c r="L1867" t="s">
        <v>52</v>
      </c>
      <c r="M1867">
        <v>5</v>
      </c>
      <c r="N1867" t="s">
        <v>78</v>
      </c>
      <c r="O1867">
        <v>3</v>
      </c>
      <c r="P1867" s="2">
        <v>1</v>
      </c>
      <c r="Q1867" t="s">
        <v>50</v>
      </c>
      <c r="R1867">
        <v>40</v>
      </c>
      <c r="S1867" s="5">
        <f t="shared" si="29"/>
        <v>0</v>
      </c>
      <c r="T1867" t="s">
        <v>54</v>
      </c>
      <c r="U1867" t="s">
        <v>53</v>
      </c>
      <c r="W1867" t="s">
        <v>53</v>
      </c>
      <c r="Y1867" t="s">
        <v>55</v>
      </c>
      <c r="Z1867" t="s">
        <v>52</v>
      </c>
      <c r="AA1867">
        <v>2</v>
      </c>
      <c r="AB1867" t="s">
        <v>72</v>
      </c>
      <c r="AD1867" t="s">
        <v>73</v>
      </c>
      <c r="AE1867" t="s">
        <v>52</v>
      </c>
      <c r="AF1867" t="s">
        <v>52</v>
      </c>
      <c r="AG1867" t="s">
        <v>52</v>
      </c>
      <c r="AH1867">
        <v>5</v>
      </c>
      <c r="AI1867" t="s">
        <v>78</v>
      </c>
      <c r="AJ1867" t="s">
        <v>53</v>
      </c>
    </row>
    <row r="1868" spans="1:49" hidden="1" x14ac:dyDescent="0.35">
      <c r="A1868" s="2" t="s">
        <v>579</v>
      </c>
      <c r="B1868">
        <v>8</v>
      </c>
      <c r="C1868">
        <v>811</v>
      </c>
      <c r="D1868">
        <v>1</v>
      </c>
      <c r="E1868" t="s">
        <v>50</v>
      </c>
      <c r="F1868">
        <v>40</v>
      </c>
      <c r="G1868" t="s">
        <v>72</v>
      </c>
      <c r="I1868" t="s">
        <v>73</v>
      </c>
      <c r="J1868" t="s">
        <v>52</v>
      </c>
      <c r="K1868" t="s">
        <v>52</v>
      </c>
      <c r="L1868" t="s">
        <v>52</v>
      </c>
      <c r="M1868">
        <v>5</v>
      </c>
      <c r="N1868" t="s">
        <v>78</v>
      </c>
      <c r="O1868">
        <v>3</v>
      </c>
      <c r="P1868" s="2">
        <v>2</v>
      </c>
      <c r="Q1868" t="s">
        <v>56</v>
      </c>
      <c r="R1868">
        <v>39</v>
      </c>
      <c r="S1868" s="5">
        <f t="shared" si="29"/>
        <v>0</v>
      </c>
      <c r="T1868" t="s">
        <v>57</v>
      </c>
      <c r="U1868" t="s">
        <v>53</v>
      </c>
      <c r="W1868" t="s">
        <v>53</v>
      </c>
      <c r="Y1868" t="s">
        <v>55</v>
      </c>
      <c r="Z1868" t="s">
        <v>52</v>
      </c>
      <c r="AA1868">
        <v>1</v>
      </c>
      <c r="AB1868" t="s">
        <v>72</v>
      </c>
      <c r="AD1868" t="s">
        <v>73</v>
      </c>
      <c r="AE1868" t="s">
        <v>52</v>
      </c>
      <c r="AF1868" t="s">
        <v>52</v>
      </c>
      <c r="AG1868" t="s">
        <v>52</v>
      </c>
      <c r="AH1868">
        <v>9</v>
      </c>
      <c r="AI1868" t="s">
        <v>100</v>
      </c>
      <c r="AJ1868" t="s">
        <v>53</v>
      </c>
    </row>
    <row r="1869" spans="1:49" x14ac:dyDescent="0.35">
      <c r="A1869" s="2" t="s">
        <v>579</v>
      </c>
      <c r="B1869">
        <v>8</v>
      </c>
      <c r="C1869">
        <v>811</v>
      </c>
      <c r="D1869">
        <v>1</v>
      </c>
      <c r="E1869" t="s">
        <v>50</v>
      </c>
      <c r="F1869">
        <v>40</v>
      </c>
      <c r="G1869" t="s">
        <v>72</v>
      </c>
      <c r="I1869" t="s">
        <v>73</v>
      </c>
      <c r="J1869" t="s">
        <v>52</v>
      </c>
      <c r="K1869" t="s">
        <v>52</v>
      </c>
      <c r="L1869" t="s">
        <v>52</v>
      </c>
      <c r="M1869">
        <v>5</v>
      </c>
      <c r="N1869" t="s">
        <v>78</v>
      </c>
      <c r="O1869">
        <v>3</v>
      </c>
      <c r="P1869" s="6">
        <v>3</v>
      </c>
      <c r="Q1869" t="s">
        <v>50</v>
      </c>
      <c r="R1869">
        <v>12</v>
      </c>
      <c r="S1869" s="5">
        <f t="shared" si="29"/>
        <v>1</v>
      </c>
      <c r="T1869" t="s">
        <v>58</v>
      </c>
      <c r="U1869" t="s">
        <v>52</v>
      </c>
      <c r="V1869">
        <v>1</v>
      </c>
      <c r="W1869" t="s">
        <v>52</v>
      </c>
      <c r="X1869">
        <v>2</v>
      </c>
      <c r="AB1869" t="s">
        <v>72</v>
      </c>
      <c r="AD1869" t="s">
        <v>73</v>
      </c>
      <c r="AE1869" t="s">
        <v>52</v>
      </c>
      <c r="AF1869" t="s">
        <v>52</v>
      </c>
      <c r="AG1869" t="s">
        <v>52</v>
      </c>
      <c r="AH1869">
        <v>9</v>
      </c>
      <c r="AI1869" t="s">
        <v>86</v>
      </c>
      <c r="AJ1869" t="s">
        <v>52</v>
      </c>
      <c r="AK1869" t="s">
        <v>87</v>
      </c>
      <c r="AM1869" t="s">
        <v>62</v>
      </c>
      <c r="AN1869" t="s">
        <v>52</v>
      </c>
      <c r="AP1869">
        <v>0</v>
      </c>
      <c r="AQ1869">
        <v>1440000</v>
      </c>
      <c r="AR1869">
        <v>135000</v>
      </c>
      <c r="AS1869">
        <v>10000</v>
      </c>
      <c r="AT1869">
        <v>0</v>
      </c>
      <c r="AU1869">
        <v>0</v>
      </c>
      <c r="AV1869">
        <v>10000</v>
      </c>
      <c r="AW1869">
        <v>1595000</v>
      </c>
    </row>
    <row r="1870" spans="1:49" x14ac:dyDescent="0.35">
      <c r="A1870" s="2" t="s">
        <v>579</v>
      </c>
      <c r="B1870">
        <v>8</v>
      </c>
      <c r="C1870">
        <v>811</v>
      </c>
      <c r="D1870">
        <v>1</v>
      </c>
      <c r="E1870" t="s">
        <v>50</v>
      </c>
      <c r="F1870">
        <v>40</v>
      </c>
      <c r="G1870" t="s">
        <v>72</v>
      </c>
      <c r="I1870" t="s">
        <v>73</v>
      </c>
      <c r="J1870" t="s">
        <v>52</v>
      </c>
      <c r="K1870" t="s">
        <v>52</v>
      </c>
      <c r="L1870" t="s">
        <v>52</v>
      </c>
      <c r="M1870">
        <v>5</v>
      </c>
      <c r="N1870" t="s">
        <v>78</v>
      </c>
      <c r="O1870">
        <v>3</v>
      </c>
      <c r="P1870" s="6">
        <v>4</v>
      </c>
      <c r="Q1870" t="s">
        <v>56</v>
      </c>
      <c r="R1870">
        <v>7</v>
      </c>
      <c r="S1870" s="5">
        <f t="shared" si="29"/>
        <v>1</v>
      </c>
      <c r="T1870" t="s">
        <v>58</v>
      </c>
      <c r="U1870" t="s">
        <v>52</v>
      </c>
      <c r="V1870">
        <v>1</v>
      </c>
      <c r="W1870" t="s">
        <v>52</v>
      </c>
      <c r="X1870">
        <v>2</v>
      </c>
      <c r="AB1870" t="s">
        <v>72</v>
      </c>
      <c r="AD1870" t="s">
        <v>73</v>
      </c>
      <c r="AE1870" t="s">
        <v>52</v>
      </c>
      <c r="AF1870" t="s">
        <v>53</v>
      </c>
      <c r="AG1870" t="s">
        <v>52</v>
      </c>
      <c r="AH1870">
        <v>3</v>
      </c>
      <c r="AI1870" t="s">
        <v>65</v>
      </c>
      <c r="AJ1870" t="s">
        <v>52</v>
      </c>
      <c r="AK1870" t="s">
        <v>66</v>
      </c>
      <c r="AM1870" t="s">
        <v>62</v>
      </c>
      <c r="AN1870" t="s">
        <v>52</v>
      </c>
      <c r="AP1870">
        <v>0</v>
      </c>
      <c r="AQ1870">
        <v>960000</v>
      </c>
      <c r="AR1870">
        <v>130000</v>
      </c>
      <c r="AS1870">
        <v>10000</v>
      </c>
      <c r="AT1870">
        <v>0</v>
      </c>
      <c r="AU1870">
        <v>0</v>
      </c>
      <c r="AV1870">
        <v>10000</v>
      </c>
      <c r="AW1870">
        <v>1110000</v>
      </c>
    </row>
    <row r="1871" spans="1:49" hidden="1" x14ac:dyDescent="0.35">
      <c r="A1871" s="2" t="s">
        <v>579</v>
      </c>
      <c r="B1871">
        <v>8</v>
      </c>
      <c r="C1871">
        <v>811</v>
      </c>
      <c r="D1871">
        <v>1</v>
      </c>
      <c r="E1871" t="s">
        <v>50</v>
      </c>
      <c r="F1871">
        <v>40</v>
      </c>
      <c r="G1871" t="s">
        <v>72</v>
      </c>
      <c r="I1871" t="s">
        <v>73</v>
      </c>
      <c r="J1871" t="s">
        <v>52</v>
      </c>
      <c r="K1871" t="s">
        <v>52</v>
      </c>
      <c r="L1871" t="s">
        <v>52</v>
      </c>
      <c r="M1871">
        <v>5</v>
      </c>
      <c r="N1871" t="s">
        <v>78</v>
      </c>
      <c r="O1871">
        <v>3</v>
      </c>
      <c r="P1871" s="2">
        <v>5</v>
      </c>
      <c r="Q1871" t="s">
        <v>56</v>
      </c>
      <c r="R1871">
        <v>5</v>
      </c>
      <c r="S1871" s="5">
        <f t="shared" si="29"/>
        <v>0</v>
      </c>
      <c r="T1871" t="s">
        <v>58</v>
      </c>
      <c r="U1871" t="s">
        <v>52</v>
      </c>
      <c r="V1871">
        <v>1</v>
      </c>
      <c r="W1871" t="s">
        <v>52</v>
      </c>
      <c r="X1871">
        <v>2</v>
      </c>
      <c r="AB1871" t="s">
        <v>72</v>
      </c>
      <c r="AD1871" t="s">
        <v>73</v>
      </c>
      <c r="AE1871" t="s">
        <v>53</v>
      </c>
      <c r="AF1871" t="s">
        <v>53</v>
      </c>
      <c r="AG1871" t="s">
        <v>52</v>
      </c>
      <c r="AH1871">
        <v>2</v>
      </c>
      <c r="AI1871" t="s">
        <v>68</v>
      </c>
      <c r="AJ1871" t="s">
        <v>52</v>
      </c>
      <c r="AK1871" t="s">
        <v>74</v>
      </c>
      <c r="AM1871" t="s">
        <v>62</v>
      </c>
      <c r="AN1871" t="s">
        <v>53</v>
      </c>
      <c r="AP1871">
        <v>0</v>
      </c>
      <c r="AQ1871">
        <v>0</v>
      </c>
      <c r="AR1871">
        <v>20000</v>
      </c>
      <c r="AS1871">
        <v>10000</v>
      </c>
      <c r="AT1871">
        <v>0</v>
      </c>
      <c r="AU1871">
        <v>0</v>
      </c>
      <c r="AV1871">
        <v>0</v>
      </c>
      <c r="AW1871">
        <v>30000</v>
      </c>
    </row>
    <row r="1872" spans="1:49" hidden="1" x14ac:dyDescent="0.35">
      <c r="A1872" s="2" t="s">
        <v>580</v>
      </c>
      <c r="B1872">
        <v>21</v>
      </c>
      <c r="C1872">
        <v>2102</v>
      </c>
      <c r="D1872">
        <v>2</v>
      </c>
      <c r="E1872" t="s">
        <v>56</v>
      </c>
      <c r="F1872">
        <v>51</v>
      </c>
      <c r="G1872" t="s">
        <v>72</v>
      </c>
      <c r="I1872" t="s">
        <v>73</v>
      </c>
      <c r="J1872" t="s">
        <v>52</v>
      </c>
      <c r="K1872" t="s">
        <v>52</v>
      </c>
      <c r="L1872" t="s">
        <v>52</v>
      </c>
      <c r="M1872">
        <v>12</v>
      </c>
      <c r="N1872" t="s">
        <v>115</v>
      </c>
      <c r="P1872" s="2">
        <v>1</v>
      </c>
      <c r="Q1872" t="s">
        <v>56</v>
      </c>
      <c r="R1872">
        <v>51</v>
      </c>
      <c r="S1872" s="5">
        <f t="shared" si="29"/>
        <v>0</v>
      </c>
      <c r="T1872" t="s">
        <v>54</v>
      </c>
      <c r="U1872" t="s">
        <v>53</v>
      </c>
      <c r="W1872" t="s">
        <v>53</v>
      </c>
      <c r="Y1872" t="s">
        <v>92</v>
      </c>
      <c r="AB1872" t="s">
        <v>72</v>
      </c>
      <c r="AD1872" t="s">
        <v>73</v>
      </c>
      <c r="AE1872" t="s">
        <v>52</v>
      </c>
      <c r="AF1872" t="s">
        <v>52</v>
      </c>
      <c r="AG1872" t="s">
        <v>52</v>
      </c>
      <c r="AH1872">
        <v>12</v>
      </c>
      <c r="AI1872" t="s">
        <v>115</v>
      </c>
      <c r="AJ1872" t="s">
        <v>53</v>
      </c>
    </row>
    <row r="1873" spans="1:49" hidden="1" x14ac:dyDescent="0.35">
      <c r="A1873" s="2" t="s">
        <v>580</v>
      </c>
      <c r="B1873">
        <v>21</v>
      </c>
      <c r="C1873">
        <v>2102</v>
      </c>
      <c r="D1873">
        <v>2</v>
      </c>
      <c r="E1873" t="s">
        <v>56</v>
      </c>
      <c r="F1873">
        <v>51</v>
      </c>
      <c r="G1873" t="s">
        <v>72</v>
      </c>
      <c r="I1873" t="s">
        <v>73</v>
      </c>
      <c r="J1873" t="s">
        <v>52</v>
      </c>
      <c r="K1873" t="s">
        <v>52</v>
      </c>
      <c r="L1873" t="s">
        <v>52</v>
      </c>
      <c r="M1873">
        <v>12</v>
      </c>
      <c r="N1873" t="s">
        <v>115</v>
      </c>
      <c r="P1873" s="2">
        <v>2</v>
      </c>
      <c r="Q1873" t="s">
        <v>56</v>
      </c>
      <c r="R1873">
        <v>27</v>
      </c>
      <c r="S1873" s="5">
        <f t="shared" si="29"/>
        <v>0</v>
      </c>
      <c r="T1873" t="s">
        <v>58</v>
      </c>
      <c r="U1873" t="s">
        <v>53</v>
      </c>
      <c r="W1873" t="s">
        <v>52</v>
      </c>
      <c r="X1873">
        <v>1</v>
      </c>
      <c r="Y1873" t="s">
        <v>122</v>
      </c>
      <c r="AB1873" t="s">
        <v>72</v>
      </c>
      <c r="AD1873" t="s">
        <v>73</v>
      </c>
      <c r="AE1873" t="s">
        <v>52</v>
      </c>
      <c r="AF1873" t="s">
        <v>52</v>
      </c>
      <c r="AG1873" t="s">
        <v>52</v>
      </c>
      <c r="AH1873">
        <v>10</v>
      </c>
      <c r="AI1873" t="s">
        <v>80</v>
      </c>
      <c r="AJ1873" t="s">
        <v>53</v>
      </c>
    </row>
    <row r="1874" spans="1:49" hidden="1" x14ac:dyDescent="0.35">
      <c r="A1874" s="2" t="s">
        <v>580</v>
      </c>
      <c r="B1874">
        <v>21</v>
      </c>
      <c r="C1874">
        <v>2102</v>
      </c>
      <c r="D1874">
        <v>2</v>
      </c>
      <c r="E1874" t="s">
        <v>56</v>
      </c>
      <c r="F1874">
        <v>51</v>
      </c>
      <c r="G1874" t="s">
        <v>72</v>
      </c>
      <c r="I1874" t="s">
        <v>73</v>
      </c>
      <c r="J1874" t="s">
        <v>52</v>
      </c>
      <c r="K1874" t="s">
        <v>52</v>
      </c>
      <c r="L1874" t="s">
        <v>52</v>
      </c>
      <c r="M1874">
        <v>12</v>
      </c>
      <c r="N1874" t="s">
        <v>115</v>
      </c>
      <c r="P1874" s="2">
        <v>3</v>
      </c>
      <c r="Q1874" t="s">
        <v>56</v>
      </c>
      <c r="R1874">
        <v>25</v>
      </c>
      <c r="S1874" s="5">
        <f t="shared" si="29"/>
        <v>0</v>
      </c>
      <c r="T1874" t="s">
        <v>58</v>
      </c>
      <c r="U1874" t="s">
        <v>53</v>
      </c>
      <c r="W1874" t="s">
        <v>52</v>
      </c>
      <c r="X1874">
        <v>1</v>
      </c>
      <c r="Y1874" t="s">
        <v>59</v>
      </c>
      <c r="AB1874" t="s">
        <v>72</v>
      </c>
      <c r="AD1874" t="s">
        <v>73</v>
      </c>
      <c r="AE1874" t="s">
        <v>52</v>
      </c>
      <c r="AF1874" t="s">
        <v>52</v>
      </c>
      <c r="AG1874" t="s">
        <v>52</v>
      </c>
      <c r="AH1874">
        <v>10</v>
      </c>
      <c r="AI1874" t="s">
        <v>80</v>
      </c>
      <c r="AJ1874" t="s">
        <v>53</v>
      </c>
    </row>
    <row r="1875" spans="1:49" hidden="1" x14ac:dyDescent="0.35">
      <c r="A1875" s="2" t="s">
        <v>580</v>
      </c>
      <c r="B1875">
        <v>21</v>
      </c>
      <c r="C1875">
        <v>2102</v>
      </c>
      <c r="D1875">
        <v>2</v>
      </c>
      <c r="E1875" t="s">
        <v>56</v>
      </c>
      <c r="F1875">
        <v>51</v>
      </c>
      <c r="G1875" t="s">
        <v>72</v>
      </c>
      <c r="I1875" t="s">
        <v>73</v>
      </c>
      <c r="J1875" t="s">
        <v>52</v>
      </c>
      <c r="K1875" t="s">
        <v>52</v>
      </c>
      <c r="L1875" t="s">
        <v>52</v>
      </c>
      <c r="M1875">
        <v>12</v>
      </c>
      <c r="N1875" t="s">
        <v>115</v>
      </c>
      <c r="P1875" s="2">
        <v>4</v>
      </c>
      <c r="Q1875" t="s">
        <v>50</v>
      </c>
      <c r="R1875">
        <v>22</v>
      </c>
      <c r="S1875" s="5">
        <f t="shared" si="29"/>
        <v>0</v>
      </c>
      <c r="T1875" t="s">
        <v>58</v>
      </c>
      <c r="U1875" t="s">
        <v>53</v>
      </c>
      <c r="W1875" t="s">
        <v>52</v>
      </c>
      <c r="X1875">
        <v>1</v>
      </c>
      <c r="Y1875" t="s">
        <v>59</v>
      </c>
      <c r="AB1875" t="s">
        <v>72</v>
      </c>
      <c r="AD1875" t="s">
        <v>73</v>
      </c>
      <c r="AE1875" t="s">
        <v>52</v>
      </c>
      <c r="AF1875" t="s">
        <v>52</v>
      </c>
      <c r="AG1875" t="s">
        <v>52</v>
      </c>
      <c r="AH1875">
        <v>10</v>
      </c>
      <c r="AI1875" t="s">
        <v>80</v>
      </c>
      <c r="AJ1875" t="s">
        <v>53</v>
      </c>
    </row>
    <row r="1876" spans="1:49" hidden="1" x14ac:dyDescent="0.35">
      <c r="A1876" s="2" t="s">
        <v>581</v>
      </c>
      <c r="B1876">
        <v>12</v>
      </c>
      <c r="C1876">
        <v>1206</v>
      </c>
      <c r="D1876">
        <v>1</v>
      </c>
      <c r="E1876" t="s">
        <v>50</v>
      </c>
      <c r="F1876">
        <v>29</v>
      </c>
      <c r="G1876" t="s">
        <v>72</v>
      </c>
      <c r="I1876" t="s">
        <v>52</v>
      </c>
      <c r="J1876" t="s">
        <v>52</v>
      </c>
      <c r="K1876" t="s">
        <v>52</v>
      </c>
      <c r="L1876" t="s">
        <v>52</v>
      </c>
      <c r="M1876">
        <v>15</v>
      </c>
      <c r="N1876" t="s">
        <v>140</v>
      </c>
      <c r="P1876" s="2">
        <v>1</v>
      </c>
      <c r="Q1876" t="s">
        <v>50</v>
      </c>
      <c r="R1876">
        <v>29</v>
      </c>
      <c r="S1876" s="5">
        <f t="shared" si="29"/>
        <v>0</v>
      </c>
      <c r="T1876" t="s">
        <v>54</v>
      </c>
      <c r="U1876" t="s">
        <v>53</v>
      </c>
      <c r="W1876" t="s">
        <v>53</v>
      </c>
      <c r="Y1876" t="s">
        <v>55</v>
      </c>
      <c r="Z1876" t="s">
        <v>52</v>
      </c>
      <c r="AA1876">
        <v>2</v>
      </c>
      <c r="AB1876" t="s">
        <v>72</v>
      </c>
      <c r="AD1876" t="s">
        <v>52</v>
      </c>
      <c r="AE1876" t="s">
        <v>52</v>
      </c>
      <c r="AF1876" t="s">
        <v>52</v>
      </c>
      <c r="AG1876" t="s">
        <v>52</v>
      </c>
      <c r="AH1876">
        <v>15</v>
      </c>
      <c r="AI1876" t="s">
        <v>140</v>
      </c>
      <c r="AJ1876" t="s">
        <v>53</v>
      </c>
    </row>
    <row r="1877" spans="1:49" hidden="1" x14ac:dyDescent="0.35">
      <c r="A1877" s="2" t="s">
        <v>581</v>
      </c>
      <c r="B1877">
        <v>12</v>
      </c>
      <c r="C1877">
        <v>1206</v>
      </c>
      <c r="D1877">
        <v>1</v>
      </c>
      <c r="E1877" t="s">
        <v>50</v>
      </c>
      <c r="F1877">
        <v>29</v>
      </c>
      <c r="G1877" t="s">
        <v>72</v>
      </c>
      <c r="I1877" t="s">
        <v>52</v>
      </c>
      <c r="J1877" t="s">
        <v>52</v>
      </c>
      <c r="K1877" t="s">
        <v>52</v>
      </c>
      <c r="L1877" t="s">
        <v>52</v>
      </c>
      <c r="M1877">
        <v>15</v>
      </c>
      <c r="N1877" t="s">
        <v>140</v>
      </c>
      <c r="P1877" s="2">
        <v>2</v>
      </c>
      <c r="Q1877" t="s">
        <v>56</v>
      </c>
      <c r="R1877">
        <v>24</v>
      </c>
      <c r="S1877" s="5">
        <f t="shared" si="29"/>
        <v>0</v>
      </c>
      <c r="T1877" t="s">
        <v>57</v>
      </c>
      <c r="U1877" t="s">
        <v>53</v>
      </c>
      <c r="W1877" t="s">
        <v>53</v>
      </c>
      <c r="Y1877" t="s">
        <v>55</v>
      </c>
      <c r="Z1877" t="s">
        <v>52</v>
      </c>
      <c r="AA1877">
        <v>1</v>
      </c>
      <c r="AB1877" t="s">
        <v>72</v>
      </c>
      <c r="AD1877" t="s">
        <v>52</v>
      </c>
      <c r="AE1877" t="s">
        <v>52</v>
      </c>
      <c r="AF1877" t="s">
        <v>52</v>
      </c>
      <c r="AG1877" t="s">
        <v>53</v>
      </c>
    </row>
    <row r="1878" spans="1:49" hidden="1" x14ac:dyDescent="0.35">
      <c r="A1878" s="2" t="s">
        <v>582</v>
      </c>
      <c r="B1878">
        <v>5</v>
      </c>
      <c r="C1878">
        <v>507</v>
      </c>
      <c r="D1878">
        <v>1</v>
      </c>
      <c r="E1878" t="s">
        <v>50</v>
      </c>
      <c r="F1878">
        <v>80</v>
      </c>
      <c r="G1878" t="s">
        <v>72</v>
      </c>
      <c r="I1878" t="s">
        <v>73</v>
      </c>
      <c r="J1878" t="s">
        <v>52</v>
      </c>
      <c r="K1878" t="s">
        <v>52</v>
      </c>
      <c r="L1878" t="s">
        <v>52</v>
      </c>
      <c r="M1878">
        <v>7</v>
      </c>
      <c r="N1878" t="s">
        <v>86</v>
      </c>
      <c r="P1878" s="2">
        <v>1</v>
      </c>
      <c r="Q1878" t="s">
        <v>50</v>
      </c>
      <c r="R1878">
        <v>80</v>
      </c>
      <c r="S1878" s="5">
        <f t="shared" si="29"/>
        <v>0</v>
      </c>
      <c r="T1878" t="s">
        <v>54</v>
      </c>
      <c r="U1878" t="s">
        <v>53</v>
      </c>
      <c r="W1878" t="s">
        <v>53</v>
      </c>
      <c r="Y1878" t="s">
        <v>92</v>
      </c>
      <c r="AB1878" t="s">
        <v>72</v>
      </c>
      <c r="AD1878" t="s">
        <v>73</v>
      </c>
      <c r="AE1878" t="s">
        <v>52</v>
      </c>
      <c r="AF1878" t="s">
        <v>52</v>
      </c>
      <c r="AG1878" t="s">
        <v>52</v>
      </c>
      <c r="AH1878">
        <v>7</v>
      </c>
      <c r="AI1878" t="s">
        <v>86</v>
      </c>
      <c r="AJ1878" t="s">
        <v>53</v>
      </c>
    </row>
    <row r="1879" spans="1:49" hidden="1" x14ac:dyDescent="0.35">
      <c r="A1879" s="2" t="s">
        <v>583</v>
      </c>
      <c r="B1879">
        <v>20</v>
      </c>
      <c r="C1879">
        <v>2007</v>
      </c>
      <c r="D1879">
        <v>2</v>
      </c>
      <c r="E1879" t="s">
        <v>50</v>
      </c>
      <c r="F1879">
        <v>39</v>
      </c>
      <c r="G1879" t="s">
        <v>72</v>
      </c>
      <c r="I1879" t="s">
        <v>73</v>
      </c>
      <c r="J1879" t="s">
        <v>52</v>
      </c>
      <c r="K1879" t="s">
        <v>52</v>
      </c>
      <c r="L1879" t="s">
        <v>52</v>
      </c>
      <c r="M1879">
        <v>9</v>
      </c>
      <c r="N1879" t="s">
        <v>100</v>
      </c>
      <c r="O1879">
        <v>2</v>
      </c>
      <c r="P1879" s="2">
        <v>1</v>
      </c>
      <c r="Q1879" t="s">
        <v>50</v>
      </c>
      <c r="R1879">
        <v>39</v>
      </c>
      <c r="S1879" s="5">
        <f t="shared" si="29"/>
        <v>0</v>
      </c>
      <c r="T1879" t="s">
        <v>54</v>
      </c>
      <c r="U1879" t="s">
        <v>53</v>
      </c>
      <c r="W1879" t="s">
        <v>53</v>
      </c>
      <c r="Y1879" t="s">
        <v>55</v>
      </c>
      <c r="Z1879" t="s">
        <v>52</v>
      </c>
      <c r="AA1879">
        <v>2</v>
      </c>
      <c r="AB1879" t="s">
        <v>72</v>
      </c>
      <c r="AD1879" t="s">
        <v>73</v>
      </c>
      <c r="AE1879" t="s">
        <v>52</v>
      </c>
      <c r="AF1879" t="s">
        <v>52</v>
      </c>
      <c r="AG1879" t="s">
        <v>52</v>
      </c>
      <c r="AH1879">
        <v>9</v>
      </c>
      <c r="AI1879" t="s">
        <v>100</v>
      </c>
      <c r="AJ1879" t="s">
        <v>53</v>
      </c>
    </row>
    <row r="1880" spans="1:49" hidden="1" x14ac:dyDescent="0.35">
      <c r="A1880" s="2" t="s">
        <v>583</v>
      </c>
      <c r="B1880">
        <v>20</v>
      </c>
      <c r="C1880">
        <v>2007</v>
      </c>
      <c r="D1880">
        <v>2</v>
      </c>
      <c r="E1880" t="s">
        <v>50</v>
      </c>
      <c r="F1880">
        <v>39</v>
      </c>
      <c r="G1880" t="s">
        <v>72</v>
      </c>
      <c r="I1880" t="s">
        <v>73</v>
      </c>
      <c r="J1880" t="s">
        <v>52</v>
      </c>
      <c r="K1880" t="s">
        <v>52</v>
      </c>
      <c r="L1880" t="s">
        <v>52</v>
      </c>
      <c r="M1880">
        <v>9</v>
      </c>
      <c r="N1880" t="s">
        <v>100</v>
      </c>
      <c r="O1880">
        <v>2</v>
      </c>
      <c r="P1880" s="2">
        <v>2</v>
      </c>
      <c r="Q1880" t="s">
        <v>56</v>
      </c>
      <c r="R1880">
        <v>33</v>
      </c>
      <c r="S1880" s="5">
        <f t="shared" si="29"/>
        <v>0</v>
      </c>
      <c r="T1880" t="s">
        <v>57</v>
      </c>
      <c r="U1880" t="s">
        <v>53</v>
      </c>
      <c r="W1880" t="s">
        <v>53</v>
      </c>
      <c r="Y1880" t="s">
        <v>55</v>
      </c>
      <c r="Z1880" t="s">
        <v>52</v>
      </c>
      <c r="AA1880">
        <v>1</v>
      </c>
      <c r="AB1880" t="s">
        <v>72</v>
      </c>
      <c r="AD1880" t="s">
        <v>73</v>
      </c>
      <c r="AE1880" t="s">
        <v>52</v>
      </c>
      <c r="AF1880" t="s">
        <v>52</v>
      </c>
      <c r="AG1880" t="s">
        <v>52</v>
      </c>
      <c r="AH1880">
        <v>12</v>
      </c>
      <c r="AI1880" t="s">
        <v>115</v>
      </c>
      <c r="AJ1880" t="s">
        <v>53</v>
      </c>
    </row>
    <row r="1881" spans="1:49" x14ac:dyDescent="0.35">
      <c r="A1881" s="2" t="s">
        <v>583</v>
      </c>
      <c r="B1881">
        <v>20</v>
      </c>
      <c r="C1881">
        <v>2007</v>
      </c>
      <c r="D1881">
        <v>2</v>
      </c>
      <c r="E1881" t="s">
        <v>50</v>
      </c>
      <c r="F1881">
        <v>39</v>
      </c>
      <c r="G1881" t="s">
        <v>72</v>
      </c>
      <c r="I1881" t="s">
        <v>73</v>
      </c>
      <c r="J1881" t="s">
        <v>52</v>
      </c>
      <c r="K1881" t="s">
        <v>52</v>
      </c>
      <c r="L1881" t="s">
        <v>52</v>
      </c>
      <c r="M1881">
        <v>9</v>
      </c>
      <c r="N1881" t="s">
        <v>100</v>
      </c>
      <c r="O1881">
        <v>2</v>
      </c>
      <c r="P1881" s="6">
        <v>3</v>
      </c>
      <c r="Q1881" t="s">
        <v>56</v>
      </c>
      <c r="R1881">
        <v>11</v>
      </c>
      <c r="S1881" s="5">
        <f t="shared" si="29"/>
        <v>1</v>
      </c>
      <c r="T1881" t="s">
        <v>58</v>
      </c>
      <c r="U1881" t="s">
        <v>52</v>
      </c>
      <c r="V1881">
        <v>1</v>
      </c>
      <c r="W1881" t="s">
        <v>52</v>
      </c>
      <c r="X1881">
        <v>2</v>
      </c>
      <c r="AB1881" t="s">
        <v>72</v>
      </c>
      <c r="AD1881" t="s">
        <v>73</v>
      </c>
      <c r="AE1881" t="s">
        <v>52</v>
      </c>
      <c r="AF1881" t="s">
        <v>52</v>
      </c>
      <c r="AG1881" t="s">
        <v>52</v>
      </c>
      <c r="AH1881">
        <v>5</v>
      </c>
      <c r="AI1881" t="s">
        <v>78</v>
      </c>
      <c r="AJ1881" t="s">
        <v>52</v>
      </c>
      <c r="AK1881" t="s">
        <v>88</v>
      </c>
      <c r="AM1881" t="s">
        <v>62</v>
      </c>
      <c r="AN1881" t="s">
        <v>52</v>
      </c>
      <c r="AP1881">
        <v>0</v>
      </c>
      <c r="AQ1881">
        <v>1248000</v>
      </c>
      <c r="AR1881">
        <v>50000</v>
      </c>
      <c r="AS1881">
        <v>20000</v>
      </c>
      <c r="AT1881">
        <v>0</v>
      </c>
      <c r="AU1881">
        <v>0</v>
      </c>
      <c r="AV1881">
        <v>0</v>
      </c>
      <c r="AW1881">
        <v>1318000</v>
      </c>
    </row>
    <row r="1882" spans="1:49" x14ac:dyDescent="0.35">
      <c r="A1882" s="2" t="s">
        <v>583</v>
      </c>
      <c r="B1882">
        <v>20</v>
      </c>
      <c r="C1882">
        <v>2007</v>
      </c>
      <c r="D1882">
        <v>2</v>
      </c>
      <c r="E1882" t="s">
        <v>50</v>
      </c>
      <c r="F1882">
        <v>39</v>
      </c>
      <c r="G1882" t="s">
        <v>72</v>
      </c>
      <c r="I1882" t="s">
        <v>73</v>
      </c>
      <c r="J1882" t="s">
        <v>52</v>
      </c>
      <c r="K1882" t="s">
        <v>52</v>
      </c>
      <c r="L1882" t="s">
        <v>52</v>
      </c>
      <c r="M1882">
        <v>9</v>
      </c>
      <c r="N1882" t="s">
        <v>100</v>
      </c>
      <c r="O1882">
        <v>2</v>
      </c>
      <c r="P1882" s="6">
        <v>4</v>
      </c>
      <c r="Q1882" t="s">
        <v>50</v>
      </c>
      <c r="R1882">
        <v>8</v>
      </c>
      <c r="S1882" s="5">
        <f t="shared" si="29"/>
        <v>1</v>
      </c>
      <c r="T1882" t="s">
        <v>58</v>
      </c>
      <c r="U1882" t="s">
        <v>52</v>
      </c>
      <c r="V1882">
        <v>1</v>
      </c>
      <c r="W1882" t="s">
        <v>52</v>
      </c>
      <c r="X1882">
        <v>2</v>
      </c>
      <c r="AB1882" t="s">
        <v>72</v>
      </c>
      <c r="AD1882" t="s">
        <v>73</v>
      </c>
      <c r="AE1882" t="s">
        <v>52</v>
      </c>
      <c r="AF1882" t="s">
        <v>52</v>
      </c>
      <c r="AG1882" t="s">
        <v>52</v>
      </c>
      <c r="AH1882">
        <v>3</v>
      </c>
      <c r="AI1882" t="s">
        <v>63</v>
      </c>
      <c r="AJ1882" t="s">
        <v>52</v>
      </c>
      <c r="AK1882" t="s">
        <v>64</v>
      </c>
      <c r="AM1882" t="s">
        <v>62</v>
      </c>
      <c r="AN1882" t="s">
        <v>52</v>
      </c>
      <c r="AP1882">
        <v>0</v>
      </c>
      <c r="AQ1882">
        <v>480000</v>
      </c>
      <c r="AR1882">
        <v>20000</v>
      </c>
      <c r="AS1882">
        <v>20000</v>
      </c>
      <c r="AT1882">
        <v>0</v>
      </c>
      <c r="AU1882">
        <v>0</v>
      </c>
      <c r="AV1882">
        <v>0</v>
      </c>
      <c r="AW1882">
        <v>520000</v>
      </c>
    </row>
    <row r="1883" spans="1:49" hidden="1" x14ac:dyDescent="0.35">
      <c r="A1883" s="2" t="s">
        <v>584</v>
      </c>
      <c r="B1883">
        <v>14</v>
      </c>
      <c r="C1883">
        <v>1409</v>
      </c>
      <c r="D1883">
        <v>2</v>
      </c>
      <c r="E1883" t="s">
        <v>50</v>
      </c>
      <c r="F1883">
        <v>61</v>
      </c>
      <c r="G1883" t="s">
        <v>72</v>
      </c>
      <c r="I1883" t="s">
        <v>73</v>
      </c>
      <c r="J1883" t="s">
        <v>52</v>
      </c>
      <c r="K1883" t="s">
        <v>52</v>
      </c>
      <c r="L1883" t="s">
        <v>52</v>
      </c>
      <c r="M1883">
        <v>10</v>
      </c>
      <c r="N1883" t="s">
        <v>107</v>
      </c>
      <c r="O1883">
        <v>2</v>
      </c>
      <c r="P1883" s="2">
        <v>1</v>
      </c>
      <c r="Q1883" t="s">
        <v>50</v>
      </c>
      <c r="R1883">
        <v>61</v>
      </c>
      <c r="S1883" s="5">
        <f t="shared" si="29"/>
        <v>0</v>
      </c>
      <c r="T1883" t="s">
        <v>54</v>
      </c>
      <c r="U1883" t="s">
        <v>53</v>
      </c>
      <c r="W1883" t="s">
        <v>53</v>
      </c>
      <c r="Y1883" t="s">
        <v>55</v>
      </c>
      <c r="Z1883" t="s">
        <v>52</v>
      </c>
      <c r="AA1883">
        <v>2</v>
      </c>
      <c r="AB1883" t="s">
        <v>72</v>
      </c>
      <c r="AD1883" t="s">
        <v>73</v>
      </c>
      <c r="AE1883" t="s">
        <v>52</v>
      </c>
      <c r="AF1883" t="s">
        <v>52</v>
      </c>
      <c r="AG1883" t="s">
        <v>52</v>
      </c>
      <c r="AH1883">
        <v>10</v>
      </c>
      <c r="AI1883" t="s">
        <v>107</v>
      </c>
      <c r="AJ1883" t="s">
        <v>53</v>
      </c>
    </row>
    <row r="1884" spans="1:49" hidden="1" x14ac:dyDescent="0.35">
      <c r="A1884" s="2" t="s">
        <v>584</v>
      </c>
      <c r="B1884">
        <v>14</v>
      </c>
      <c r="C1884">
        <v>1409</v>
      </c>
      <c r="D1884">
        <v>2</v>
      </c>
      <c r="E1884" t="s">
        <v>50</v>
      </c>
      <c r="F1884">
        <v>61</v>
      </c>
      <c r="G1884" t="s">
        <v>72</v>
      </c>
      <c r="I1884" t="s">
        <v>73</v>
      </c>
      <c r="J1884" t="s">
        <v>52</v>
      </c>
      <c r="K1884" t="s">
        <v>52</v>
      </c>
      <c r="L1884" t="s">
        <v>52</v>
      </c>
      <c r="M1884">
        <v>10</v>
      </c>
      <c r="N1884" t="s">
        <v>107</v>
      </c>
      <c r="O1884">
        <v>2</v>
      </c>
      <c r="P1884" s="2">
        <v>2</v>
      </c>
      <c r="Q1884" t="s">
        <v>56</v>
      </c>
      <c r="R1884">
        <v>60</v>
      </c>
      <c r="S1884" s="5">
        <f t="shared" si="29"/>
        <v>0</v>
      </c>
      <c r="T1884" t="s">
        <v>57</v>
      </c>
      <c r="U1884" t="s">
        <v>53</v>
      </c>
      <c r="W1884" t="s">
        <v>53</v>
      </c>
      <c r="Y1884" t="s">
        <v>55</v>
      </c>
      <c r="Z1884" t="s">
        <v>52</v>
      </c>
      <c r="AA1884">
        <v>1</v>
      </c>
      <c r="AB1884" t="s">
        <v>72</v>
      </c>
      <c r="AD1884" t="s">
        <v>73</v>
      </c>
      <c r="AE1884" t="s">
        <v>53</v>
      </c>
      <c r="AF1884" t="s">
        <v>53</v>
      </c>
      <c r="AG1884" t="s">
        <v>52</v>
      </c>
      <c r="AH1884">
        <v>2</v>
      </c>
      <c r="AI1884" t="s">
        <v>97</v>
      </c>
      <c r="AJ1884" t="s">
        <v>53</v>
      </c>
    </row>
    <row r="1885" spans="1:49" hidden="1" x14ac:dyDescent="0.35">
      <c r="A1885" s="2" t="s">
        <v>584</v>
      </c>
      <c r="B1885">
        <v>14</v>
      </c>
      <c r="C1885">
        <v>1409</v>
      </c>
      <c r="D1885">
        <v>2</v>
      </c>
      <c r="E1885" t="s">
        <v>50</v>
      </c>
      <c r="F1885">
        <v>61</v>
      </c>
      <c r="G1885" t="s">
        <v>72</v>
      </c>
      <c r="I1885" t="s">
        <v>73</v>
      </c>
      <c r="J1885" t="s">
        <v>52</v>
      </c>
      <c r="K1885" t="s">
        <v>52</v>
      </c>
      <c r="L1885" t="s">
        <v>52</v>
      </c>
      <c r="M1885">
        <v>10</v>
      </c>
      <c r="N1885" t="s">
        <v>107</v>
      </c>
      <c r="O1885">
        <v>2</v>
      </c>
      <c r="P1885" s="2">
        <v>3</v>
      </c>
      <c r="Q1885" t="s">
        <v>50</v>
      </c>
      <c r="R1885">
        <v>13</v>
      </c>
      <c r="S1885" s="5">
        <f t="shared" si="29"/>
        <v>0</v>
      </c>
      <c r="T1885" t="s">
        <v>102</v>
      </c>
      <c r="U1885" t="s">
        <v>53</v>
      </c>
      <c r="W1885" t="s">
        <v>53</v>
      </c>
      <c r="Y1885" t="s">
        <v>59</v>
      </c>
      <c r="AB1885" t="s">
        <v>72</v>
      </c>
      <c r="AD1885" t="s">
        <v>73</v>
      </c>
      <c r="AE1885" t="s">
        <v>52</v>
      </c>
      <c r="AF1885" t="s">
        <v>52</v>
      </c>
      <c r="AG1885" t="s">
        <v>52</v>
      </c>
      <c r="AH1885">
        <v>6</v>
      </c>
      <c r="AI1885" t="s">
        <v>79</v>
      </c>
      <c r="AJ1885" t="s">
        <v>52</v>
      </c>
      <c r="AK1885" t="s">
        <v>90</v>
      </c>
      <c r="AM1885" t="s">
        <v>62</v>
      </c>
      <c r="AN1885" t="s">
        <v>53</v>
      </c>
      <c r="AP1885">
        <v>0</v>
      </c>
      <c r="AQ1885">
        <v>0</v>
      </c>
      <c r="AR1885">
        <v>30000</v>
      </c>
      <c r="AS1885">
        <v>5000</v>
      </c>
      <c r="AT1885">
        <v>0</v>
      </c>
      <c r="AU1885">
        <v>0</v>
      </c>
      <c r="AV1885">
        <v>0</v>
      </c>
      <c r="AW1885">
        <v>35000</v>
      </c>
    </row>
    <row r="1886" spans="1:49" hidden="1" x14ac:dyDescent="0.35">
      <c r="A1886" s="2" t="s">
        <v>584</v>
      </c>
      <c r="B1886">
        <v>14</v>
      </c>
      <c r="C1886">
        <v>1409</v>
      </c>
      <c r="D1886">
        <v>2</v>
      </c>
      <c r="E1886" t="s">
        <v>50</v>
      </c>
      <c r="F1886">
        <v>61</v>
      </c>
      <c r="G1886" t="s">
        <v>72</v>
      </c>
      <c r="I1886" t="s">
        <v>73</v>
      </c>
      <c r="J1886" t="s">
        <v>52</v>
      </c>
      <c r="K1886" t="s">
        <v>52</v>
      </c>
      <c r="L1886" t="s">
        <v>52</v>
      </c>
      <c r="M1886">
        <v>10</v>
      </c>
      <c r="N1886" t="s">
        <v>107</v>
      </c>
      <c r="O1886">
        <v>2</v>
      </c>
      <c r="P1886" s="2">
        <v>4</v>
      </c>
      <c r="Q1886" t="s">
        <v>50</v>
      </c>
      <c r="R1886">
        <v>9</v>
      </c>
      <c r="S1886" s="5">
        <f t="shared" si="29"/>
        <v>0</v>
      </c>
      <c r="T1886" t="s">
        <v>102</v>
      </c>
      <c r="U1886" t="s">
        <v>53</v>
      </c>
      <c r="W1886" t="s">
        <v>53</v>
      </c>
      <c r="AB1886" t="s">
        <v>72</v>
      </c>
      <c r="AD1886" t="s">
        <v>73</v>
      </c>
      <c r="AE1886" t="s">
        <v>52</v>
      </c>
      <c r="AF1886" t="s">
        <v>52</v>
      </c>
      <c r="AG1886" t="s">
        <v>52</v>
      </c>
      <c r="AH1886">
        <v>2</v>
      </c>
      <c r="AI1886" t="s">
        <v>97</v>
      </c>
      <c r="AJ1886" t="s">
        <v>52</v>
      </c>
      <c r="AK1886" t="s">
        <v>98</v>
      </c>
      <c r="AM1886" t="s">
        <v>62</v>
      </c>
      <c r="AN1886" t="s">
        <v>53</v>
      </c>
      <c r="AP1886">
        <v>0</v>
      </c>
      <c r="AQ1886">
        <v>0</v>
      </c>
      <c r="AR1886">
        <v>12000</v>
      </c>
      <c r="AS1886">
        <v>5000</v>
      </c>
      <c r="AT1886">
        <v>0</v>
      </c>
      <c r="AU1886">
        <v>0</v>
      </c>
      <c r="AV1886">
        <v>0</v>
      </c>
      <c r="AW1886">
        <v>17000</v>
      </c>
    </row>
    <row r="1887" spans="1:49" hidden="1" x14ac:dyDescent="0.35">
      <c r="A1887" s="2" t="s">
        <v>585</v>
      </c>
      <c r="B1887">
        <v>24</v>
      </c>
      <c r="C1887">
        <v>2402</v>
      </c>
      <c r="D1887">
        <v>2</v>
      </c>
      <c r="E1887" t="s">
        <v>50</v>
      </c>
      <c r="F1887">
        <v>20</v>
      </c>
      <c r="G1887" t="s">
        <v>72</v>
      </c>
      <c r="I1887" t="s">
        <v>52</v>
      </c>
      <c r="J1887" t="s">
        <v>52</v>
      </c>
      <c r="K1887" t="s">
        <v>52</v>
      </c>
      <c r="L1887" t="s">
        <v>52</v>
      </c>
      <c r="M1887">
        <v>8</v>
      </c>
      <c r="N1887" t="s">
        <v>60</v>
      </c>
      <c r="O1887">
        <v>1</v>
      </c>
      <c r="P1887" s="2">
        <v>1</v>
      </c>
      <c r="Q1887" t="s">
        <v>50</v>
      </c>
      <c r="R1887">
        <v>20</v>
      </c>
      <c r="S1887" s="5">
        <f t="shared" si="29"/>
        <v>0</v>
      </c>
      <c r="T1887" t="s">
        <v>54</v>
      </c>
      <c r="U1887" t="s">
        <v>53</v>
      </c>
      <c r="W1887" t="s">
        <v>53</v>
      </c>
      <c r="Y1887" t="s">
        <v>55</v>
      </c>
      <c r="Z1887" t="s">
        <v>52</v>
      </c>
      <c r="AA1887">
        <v>2</v>
      </c>
      <c r="AB1887" t="s">
        <v>72</v>
      </c>
      <c r="AD1887" t="s">
        <v>52</v>
      </c>
      <c r="AE1887" t="s">
        <v>52</v>
      </c>
      <c r="AF1887" t="s">
        <v>52</v>
      </c>
      <c r="AG1887" t="s">
        <v>52</v>
      </c>
      <c r="AH1887">
        <v>8</v>
      </c>
      <c r="AI1887" t="s">
        <v>60</v>
      </c>
      <c r="AJ1887" t="s">
        <v>53</v>
      </c>
    </row>
    <row r="1888" spans="1:49" hidden="1" x14ac:dyDescent="0.35">
      <c r="A1888" s="2" t="s">
        <v>585</v>
      </c>
      <c r="B1888">
        <v>24</v>
      </c>
      <c r="C1888">
        <v>2402</v>
      </c>
      <c r="D1888">
        <v>2</v>
      </c>
      <c r="E1888" t="s">
        <v>50</v>
      </c>
      <c r="F1888">
        <v>20</v>
      </c>
      <c r="G1888" t="s">
        <v>72</v>
      </c>
      <c r="I1888" t="s">
        <v>52</v>
      </c>
      <c r="J1888" t="s">
        <v>52</v>
      </c>
      <c r="K1888" t="s">
        <v>52</v>
      </c>
      <c r="L1888" t="s">
        <v>52</v>
      </c>
      <c r="M1888">
        <v>8</v>
      </c>
      <c r="N1888" t="s">
        <v>60</v>
      </c>
      <c r="O1888">
        <v>1</v>
      </c>
      <c r="P1888" s="2">
        <v>2</v>
      </c>
      <c r="Q1888" t="s">
        <v>56</v>
      </c>
      <c r="R1888">
        <v>22</v>
      </c>
      <c r="S1888" s="5">
        <f t="shared" si="29"/>
        <v>0</v>
      </c>
      <c r="T1888" t="s">
        <v>57</v>
      </c>
      <c r="U1888" t="s">
        <v>53</v>
      </c>
      <c r="W1888" t="s">
        <v>53</v>
      </c>
      <c r="Y1888" t="s">
        <v>55</v>
      </c>
      <c r="Z1888" t="s">
        <v>52</v>
      </c>
      <c r="AA1888">
        <v>1</v>
      </c>
      <c r="AB1888" t="s">
        <v>72</v>
      </c>
      <c r="AD1888" t="s">
        <v>73</v>
      </c>
      <c r="AE1888" t="s">
        <v>52</v>
      </c>
      <c r="AF1888" t="s">
        <v>52</v>
      </c>
      <c r="AG1888" t="s">
        <v>52</v>
      </c>
      <c r="AH1888">
        <v>3</v>
      </c>
      <c r="AI1888" t="s">
        <v>63</v>
      </c>
      <c r="AJ1888" t="s">
        <v>53</v>
      </c>
    </row>
    <row r="1889" spans="1:49" hidden="1" x14ac:dyDescent="0.35">
      <c r="A1889" s="2" t="s">
        <v>585</v>
      </c>
      <c r="B1889">
        <v>24</v>
      </c>
      <c r="C1889">
        <v>2402</v>
      </c>
      <c r="D1889">
        <v>2</v>
      </c>
      <c r="E1889" t="s">
        <v>50</v>
      </c>
      <c r="F1889">
        <v>20</v>
      </c>
      <c r="G1889" t="s">
        <v>72</v>
      </c>
      <c r="I1889" t="s">
        <v>52</v>
      </c>
      <c r="J1889" t="s">
        <v>52</v>
      </c>
      <c r="K1889" t="s">
        <v>52</v>
      </c>
      <c r="L1889" t="s">
        <v>52</v>
      </c>
      <c r="M1889">
        <v>8</v>
      </c>
      <c r="N1889" t="s">
        <v>60</v>
      </c>
      <c r="O1889">
        <v>1</v>
      </c>
      <c r="P1889" s="2">
        <v>3</v>
      </c>
      <c r="Q1889" t="s">
        <v>50</v>
      </c>
      <c r="R1889">
        <v>1</v>
      </c>
      <c r="S1889" s="5">
        <f t="shared" si="29"/>
        <v>0</v>
      </c>
      <c r="T1889" t="s">
        <v>58</v>
      </c>
      <c r="U1889" t="s">
        <v>52</v>
      </c>
      <c r="V1889">
        <v>1</v>
      </c>
      <c r="W1889" t="s">
        <v>52</v>
      </c>
      <c r="X1889">
        <v>2</v>
      </c>
      <c r="AB1889" t="s">
        <v>72</v>
      </c>
    </row>
    <row r="1890" spans="1:49" hidden="1" x14ac:dyDescent="0.35">
      <c r="A1890" s="2" t="s">
        <v>586</v>
      </c>
      <c r="B1890">
        <v>5</v>
      </c>
      <c r="C1890">
        <v>507</v>
      </c>
      <c r="D1890">
        <v>2</v>
      </c>
      <c r="E1890" t="s">
        <v>50</v>
      </c>
      <c r="F1890">
        <v>56</v>
      </c>
      <c r="G1890" t="s">
        <v>72</v>
      </c>
      <c r="I1890" t="s">
        <v>73</v>
      </c>
      <c r="J1890" t="s">
        <v>52</v>
      </c>
      <c r="K1890" t="s">
        <v>52</v>
      </c>
      <c r="L1890" t="s">
        <v>52</v>
      </c>
      <c r="M1890">
        <v>5</v>
      </c>
      <c r="N1890" t="s">
        <v>78</v>
      </c>
      <c r="O1890">
        <v>1</v>
      </c>
      <c r="P1890" s="2">
        <v>1</v>
      </c>
      <c r="Q1890" t="s">
        <v>50</v>
      </c>
      <c r="R1890">
        <v>56</v>
      </c>
      <c r="S1890" s="5">
        <f t="shared" si="29"/>
        <v>0</v>
      </c>
      <c r="T1890" t="s">
        <v>54</v>
      </c>
      <c r="U1890" t="s">
        <v>53</v>
      </c>
      <c r="W1890" t="s">
        <v>53</v>
      </c>
      <c r="Y1890" t="s">
        <v>55</v>
      </c>
      <c r="Z1890" t="s">
        <v>52</v>
      </c>
      <c r="AA1890">
        <v>2</v>
      </c>
      <c r="AB1890" t="s">
        <v>72</v>
      </c>
      <c r="AD1890" t="s">
        <v>73</v>
      </c>
      <c r="AE1890" t="s">
        <v>52</v>
      </c>
      <c r="AF1890" t="s">
        <v>52</v>
      </c>
      <c r="AG1890" t="s">
        <v>52</v>
      </c>
      <c r="AH1890">
        <v>5</v>
      </c>
      <c r="AI1890" t="s">
        <v>78</v>
      </c>
      <c r="AJ1890" t="s">
        <v>53</v>
      </c>
    </row>
    <row r="1891" spans="1:49" hidden="1" x14ac:dyDescent="0.35">
      <c r="A1891" s="2" t="s">
        <v>586</v>
      </c>
      <c r="B1891">
        <v>5</v>
      </c>
      <c r="C1891">
        <v>507</v>
      </c>
      <c r="D1891">
        <v>2</v>
      </c>
      <c r="E1891" t="s">
        <v>50</v>
      </c>
      <c r="F1891">
        <v>56</v>
      </c>
      <c r="G1891" t="s">
        <v>72</v>
      </c>
      <c r="I1891" t="s">
        <v>73</v>
      </c>
      <c r="J1891" t="s">
        <v>52</v>
      </c>
      <c r="K1891" t="s">
        <v>52</v>
      </c>
      <c r="L1891" t="s">
        <v>52</v>
      </c>
      <c r="M1891">
        <v>5</v>
      </c>
      <c r="N1891" t="s">
        <v>78</v>
      </c>
      <c r="O1891">
        <v>1</v>
      </c>
      <c r="P1891" s="2">
        <v>2</v>
      </c>
      <c r="Q1891" t="s">
        <v>56</v>
      </c>
      <c r="R1891">
        <v>52</v>
      </c>
      <c r="S1891" s="5">
        <f t="shared" si="29"/>
        <v>0</v>
      </c>
      <c r="T1891" t="s">
        <v>57</v>
      </c>
      <c r="U1891" t="s">
        <v>53</v>
      </c>
      <c r="W1891" t="s">
        <v>53</v>
      </c>
      <c r="Y1891" t="s">
        <v>55</v>
      </c>
      <c r="Z1891" t="s">
        <v>52</v>
      </c>
      <c r="AA1891">
        <v>1</v>
      </c>
      <c r="AB1891" t="s">
        <v>72</v>
      </c>
      <c r="AD1891" t="s">
        <v>73</v>
      </c>
      <c r="AE1891" t="s">
        <v>52</v>
      </c>
      <c r="AF1891" t="s">
        <v>52</v>
      </c>
      <c r="AG1891" t="s">
        <v>52</v>
      </c>
      <c r="AH1891">
        <v>6</v>
      </c>
      <c r="AI1891" t="s">
        <v>79</v>
      </c>
      <c r="AJ1891" t="s">
        <v>53</v>
      </c>
    </row>
    <row r="1892" spans="1:49" hidden="1" x14ac:dyDescent="0.35">
      <c r="A1892" s="2" t="s">
        <v>586</v>
      </c>
      <c r="B1892">
        <v>5</v>
      </c>
      <c r="C1892">
        <v>507</v>
      </c>
      <c r="D1892">
        <v>2</v>
      </c>
      <c r="E1892" t="s">
        <v>50</v>
      </c>
      <c r="F1892">
        <v>56</v>
      </c>
      <c r="G1892" t="s">
        <v>72</v>
      </c>
      <c r="I1892" t="s">
        <v>73</v>
      </c>
      <c r="J1892" t="s">
        <v>52</v>
      </c>
      <c r="K1892" t="s">
        <v>52</v>
      </c>
      <c r="L1892" t="s">
        <v>52</v>
      </c>
      <c r="M1892">
        <v>5</v>
      </c>
      <c r="N1892" t="s">
        <v>78</v>
      </c>
      <c r="O1892">
        <v>1</v>
      </c>
      <c r="P1892" s="2">
        <v>3</v>
      </c>
      <c r="Q1892" t="s">
        <v>56</v>
      </c>
      <c r="R1892">
        <v>23</v>
      </c>
      <c r="S1892" s="5">
        <f t="shared" si="29"/>
        <v>0</v>
      </c>
      <c r="T1892" t="s">
        <v>58</v>
      </c>
      <c r="U1892" t="s">
        <v>52</v>
      </c>
      <c r="V1892">
        <v>1</v>
      </c>
      <c r="W1892" t="s">
        <v>52</v>
      </c>
      <c r="X1892">
        <v>2</v>
      </c>
      <c r="Y1892" t="s">
        <v>55</v>
      </c>
      <c r="Z1892" t="s">
        <v>52</v>
      </c>
      <c r="AA1892">
        <v>4</v>
      </c>
      <c r="AB1892" t="s">
        <v>72</v>
      </c>
      <c r="AD1892" t="s">
        <v>73</v>
      </c>
      <c r="AE1892" t="s">
        <v>52</v>
      </c>
      <c r="AF1892" t="s">
        <v>52</v>
      </c>
      <c r="AG1892" t="s">
        <v>52</v>
      </c>
      <c r="AH1892">
        <v>9</v>
      </c>
      <c r="AI1892" t="s">
        <v>80</v>
      </c>
      <c r="AJ1892" t="s">
        <v>53</v>
      </c>
    </row>
    <row r="1893" spans="1:49" hidden="1" x14ac:dyDescent="0.35">
      <c r="A1893" s="2" t="s">
        <v>586</v>
      </c>
      <c r="B1893">
        <v>5</v>
      </c>
      <c r="C1893">
        <v>507</v>
      </c>
      <c r="D1893">
        <v>2</v>
      </c>
      <c r="E1893" t="s">
        <v>50</v>
      </c>
      <c r="F1893">
        <v>56</v>
      </c>
      <c r="G1893" t="s">
        <v>72</v>
      </c>
      <c r="I1893" t="s">
        <v>73</v>
      </c>
      <c r="J1893" t="s">
        <v>52</v>
      </c>
      <c r="K1893" t="s">
        <v>52</v>
      </c>
      <c r="L1893" t="s">
        <v>52</v>
      </c>
      <c r="M1893">
        <v>5</v>
      </c>
      <c r="N1893" t="s">
        <v>78</v>
      </c>
      <c r="O1893">
        <v>1</v>
      </c>
      <c r="P1893" s="2">
        <v>4</v>
      </c>
      <c r="Q1893" t="s">
        <v>50</v>
      </c>
      <c r="R1893">
        <v>25</v>
      </c>
      <c r="S1893" s="5">
        <f t="shared" si="29"/>
        <v>0</v>
      </c>
      <c r="T1893" t="s">
        <v>99</v>
      </c>
      <c r="U1893" t="s">
        <v>53</v>
      </c>
      <c r="W1893" t="s">
        <v>53</v>
      </c>
      <c r="Y1893" t="s">
        <v>55</v>
      </c>
      <c r="Z1893" t="s">
        <v>52</v>
      </c>
      <c r="AA1893">
        <v>3</v>
      </c>
      <c r="AB1893" t="s">
        <v>72</v>
      </c>
      <c r="AD1893" t="s">
        <v>73</v>
      </c>
      <c r="AE1893" t="s">
        <v>52</v>
      </c>
      <c r="AF1893" t="s">
        <v>52</v>
      </c>
      <c r="AG1893" t="s">
        <v>52</v>
      </c>
      <c r="AH1893">
        <v>10</v>
      </c>
      <c r="AI1893" t="s">
        <v>107</v>
      </c>
      <c r="AJ1893" t="s">
        <v>53</v>
      </c>
    </row>
    <row r="1894" spans="1:49" hidden="1" x14ac:dyDescent="0.35">
      <c r="A1894" s="2" t="s">
        <v>586</v>
      </c>
      <c r="B1894">
        <v>5</v>
      </c>
      <c r="C1894">
        <v>507</v>
      </c>
      <c r="D1894">
        <v>2</v>
      </c>
      <c r="E1894" t="s">
        <v>50</v>
      </c>
      <c r="F1894">
        <v>56</v>
      </c>
      <c r="G1894" t="s">
        <v>72</v>
      </c>
      <c r="I1894" t="s">
        <v>73</v>
      </c>
      <c r="J1894" t="s">
        <v>52</v>
      </c>
      <c r="K1894" t="s">
        <v>52</v>
      </c>
      <c r="L1894" t="s">
        <v>52</v>
      </c>
      <c r="M1894">
        <v>5</v>
      </c>
      <c r="N1894" t="s">
        <v>78</v>
      </c>
      <c r="O1894">
        <v>1</v>
      </c>
      <c r="P1894" s="2">
        <v>5</v>
      </c>
      <c r="Q1894" t="s">
        <v>50</v>
      </c>
      <c r="R1894">
        <v>1</v>
      </c>
      <c r="S1894" s="5">
        <f t="shared" si="29"/>
        <v>0</v>
      </c>
      <c r="T1894" t="s">
        <v>102</v>
      </c>
      <c r="U1894" t="s">
        <v>52</v>
      </c>
      <c r="V1894">
        <v>4</v>
      </c>
      <c r="W1894" t="s">
        <v>52</v>
      </c>
      <c r="X1894">
        <v>3</v>
      </c>
      <c r="AB1894" t="s">
        <v>72</v>
      </c>
      <c r="AD1894" t="s">
        <v>73</v>
      </c>
    </row>
    <row r="1895" spans="1:49" hidden="1" x14ac:dyDescent="0.35">
      <c r="A1895" s="2" t="s">
        <v>587</v>
      </c>
      <c r="B1895">
        <v>8</v>
      </c>
      <c r="C1895">
        <v>807</v>
      </c>
      <c r="D1895">
        <v>2</v>
      </c>
      <c r="E1895" t="s">
        <v>56</v>
      </c>
      <c r="F1895">
        <v>61</v>
      </c>
      <c r="G1895" t="s">
        <v>72</v>
      </c>
      <c r="I1895" t="s">
        <v>73</v>
      </c>
      <c r="J1895" t="s">
        <v>52</v>
      </c>
      <c r="K1895" t="s">
        <v>52</v>
      </c>
      <c r="L1895" t="s">
        <v>52</v>
      </c>
      <c r="M1895">
        <v>3</v>
      </c>
      <c r="N1895" t="s">
        <v>63</v>
      </c>
      <c r="P1895" s="2">
        <v>1</v>
      </c>
      <c r="Q1895" t="s">
        <v>56</v>
      </c>
      <c r="R1895">
        <v>61</v>
      </c>
      <c r="S1895" s="5">
        <f t="shared" si="29"/>
        <v>0</v>
      </c>
      <c r="T1895" t="s">
        <v>54</v>
      </c>
      <c r="U1895" t="s">
        <v>53</v>
      </c>
      <c r="W1895" t="s">
        <v>53</v>
      </c>
      <c r="Y1895" t="s">
        <v>92</v>
      </c>
      <c r="AB1895" t="s">
        <v>72</v>
      </c>
      <c r="AD1895" t="s">
        <v>73</v>
      </c>
      <c r="AE1895" t="s">
        <v>52</v>
      </c>
      <c r="AF1895" t="s">
        <v>52</v>
      </c>
      <c r="AG1895" t="s">
        <v>52</v>
      </c>
      <c r="AH1895">
        <v>3</v>
      </c>
      <c r="AI1895" t="s">
        <v>63</v>
      </c>
      <c r="AJ1895" t="s">
        <v>53</v>
      </c>
    </row>
    <row r="1896" spans="1:49" hidden="1" x14ac:dyDescent="0.35">
      <c r="A1896" s="2" t="s">
        <v>587</v>
      </c>
      <c r="B1896">
        <v>8</v>
      </c>
      <c r="C1896">
        <v>807</v>
      </c>
      <c r="D1896">
        <v>2</v>
      </c>
      <c r="E1896" t="s">
        <v>56</v>
      </c>
      <c r="F1896">
        <v>61</v>
      </c>
      <c r="G1896" t="s">
        <v>72</v>
      </c>
      <c r="I1896" t="s">
        <v>73</v>
      </c>
      <c r="J1896" t="s">
        <v>52</v>
      </c>
      <c r="K1896" t="s">
        <v>52</v>
      </c>
      <c r="L1896" t="s">
        <v>52</v>
      </c>
      <c r="M1896">
        <v>3</v>
      </c>
      <c r="N1896" t="s">
        <v>63</v>
      </c>
      <c r="P1896" s="2">
        <v>2</v>
      </c>
      <c r="Q1896" t="s">
        <v>50</v>
      </c>
      <c r="R1896">
        <v>24</v>
      </c>
      <c r="S1896" s="5">
        <f t="shared" si="29"/>
        <v>0</v>
      </c>
      <c r="T1896" t="s">
        <v>58</v>
      </c>
      <c r="U1896" t="s">
        <v>53</v>
      </c>
      <c r="W1896" t="s">
        <v>52</v>
      </c>
      <c r="X1896">
        <v>1</v>
      </c>
      <c r="Y1896" t="s">
        <v>59</v>
      </c>
      <c r="AB1896" t="s">
        <v>72</v>
      </c>
      <c r="AD1896" t="s">
        <v>73</v>
      </c>
      <c r="AE1896" t="s">
        <v>52</v>
      </c>
      <c r="AF1896" t="s">
        <v>52</v>
      </c>
      <c r="AG1896" t="s">
        <v>52</v>
      </c>
      <c r="AH1896">
        <v>12</v>
      </c>
      <c r="AI1896" t="s">
        <v>94</v>
      </c>
      <c r="AJ1896" t="s">
        <v>53</v>
      </c>
    </row>
    <row r="1897" spans="1:49" hidden="1" x14ac:dyDescent="0.35">
      <c r="A1897" s="2" t="s">
        <v>587</v>
      </c>
      <c r="B1897">
        <v>8</v>
      </c>
      <c r="C1897">
        <v>807</v>
      </c>
      <c r="D1897">
        <v>2</v>
      </c>
      <c r="E1897" t="s">
        <v>56</v>
      </c>
      <c r="F1897">
        <v>61</v>
      </c>
      <c r="G1897" t="s">
        <v>72</v>
      </c>
      <c r="I1897" t="s">
        <v>73</v>
      </c>
      <c r="J1897" t="s">
        <v>52</v>
      </c>
      <c r="K1897" t="s">
        <v>52</v>
      </c>
      <c r="L1897" t="s">
        <v>52</v>
      </c>
      <c r="M1897">
        <v>3</v>
      </c>
      <c r="N1897" t="s">
        <v>63</v>
      </c>
      <c r="P1897" s="2">
        <v>3</v>
      </c>
      <c r="Q1897" t="s">
        <v>50</v>
      </c>
      <c r="R1897">
        <v>22</v>
      </c>
      <c r="S1897" s="5">
        <f t="shared" si="29"/>
        <v>0</v>
      </c>
      <c r="T1897" t="s">
        <v>58</v>
      </c>
      <c r="U1897" t="s">
        <v>53</v>
      </c>
      <c r="W1897" t="s">
        <v>52</v>
      </c>
      <c r="X1897">
        <v>1</v>
      </c>
      <c r="Y1897" t="s">
        <v>59</v>
      </c>
      <c r="AB1897" t="s">
        <v>72</v>
      </c>
      <c r="AD1897" t="s">
        <v>73</v>
      </c>
      <c r="AE1897" t="s">
        <v>52</v>
      </c>
      <c r="AF1897" t="s">
        <v>52</v>
      </c>
      <c r="AG1897" t="s">
        <v>52</v>
      </c>
      <c r="AH1897">
        <v>12</v>
      </c>
      <c r="AI1897" t="s">
        <v>94</v>
      </c>
      <c r="AJ1897" t="s">
        <v>53</v>
      </c>
    </row>
    <row r="1898" spans="1:49" hidden="1" x14ac:dyDescent="0.35">
      <c r="A1898" s="2" t="s">
        <v>587</v>
      </c>
      <c r="B1898">
        <v>8</v>
      </c>
      <c r="C1898">
        <v>807</v>
      </c>
      <c r="D1898">
        <v>2</v>
      </c>
      <c r="E1898" t="s">
        <v>56</v>
      </c>
      <c r="F1898">
        <v>61</v>
      </c>
      <c r="G1898" t="s">
        <v>72</v>
      </c>
      <c r="I1898" t="s">
        <v>73</v>
      </c>
      <c r="J1898" t="s">
        <v>52</v>
      </c>
      <c r="K1898" t="s">
        <v>52</v>
      </c>
      <c r="L1898" t="s">
        <v>52</v>
      </c>
      <c r="M1898">
        <v>3</v>
      </c>
      <c r="N1898" t="s">
        <v>63</v>
      </c>
      <c r="P1898" s="2">
        <v>4</v>
      </c>
      <c r="Q1898" t="s">
        <v>56</v>
      </c>
      <c r="R1898">
        <v>18</v>
      </c>
      <c r="S1898" s="5">
        <f t="shared" si="29"/>
        <v>0</v>
      </c>
      <c r="T1898" t="s">
        <v>58</v>
      </c>
      <c r="U1898" t="s">
        <v>53</v>
      </c>
      <c r="W1898" t="s">
        <v>52</v>
      </c>
      <c r="X1898">
        <v>1</v>
      </c>
      <c r="Y1898" t="s">
        <v>59</v>
      </c>
      <c r="AB1898" t="s">
        <v>72</v>
      </c>
      <c r="AD1898" t="s">
        <v>52</v>
      </c>
      <c r="AE1898" t="s">
        <v>52</v>
      </c>
      <c r="AF1898" t="s">
        <v>52</v>
      </c>
      <c r="AG1898" t="s">
        <v>52</v>
      </c>
      <c r="AH1898">
        <v>13</v>
      </c>
      <c r="AI1898" t="s">
        <v>138</v>
      </c>
      <c r="AJ1898" t="s">
        <v>52</v>
      </c>
      <c r="AK1898" t="s">
        <v>95</v>
      </c>
      <c r="AM1898" t="s">
        <v>62</v>
      </c>
      <c r="AN1898" t="s">
        <v>52</v>
      </c>
      <c r="AP1898">
        <v>0</v>
      </c>
      <c r="AQ1898">
        <v>0</v>
      </c>
      <c r="AR1898">
        <v>200000</v>
      </c>
      <c r="AS1898">
        <v>100000</v>
      </c>
      <c r="AT1898">
        <v>120000</v>
      </c>
      <c r="AU1898">
        <v>300000</v>
      </c>
      <c r="AV1898">
        <v>0</v>
      </c>
      <c r="AW1898">
        <v>720000</v>
      </c>
    </row>
    <row r="1899" spans="1:49" hidden="1" x14ac:dyDescent="0.35">
      <c r="A1899" s="2" t="s">
        <v>588</v>
      </c>
      <c r="B1899">
        <v>1</v>
      </c>
      <c r="C1899">
        <v>108</v>
      </c>
      <c r="D1899">
        <v>2</v>
      </c>
      <c r="E1899" t="s">
        <v>56</v>
      </c>
      <c r="F1899">
        <v>62</v>
      </c>
      <c r="G1899" t="s">
        <v>72</v>
      </c>
      <c r="I1899" t="s">
        <v>73</v>
      </c>
      <c r="J1899" t="s">
        <v>52</v>
      </c>
      <c r="K1899" t="s">
        <v>52</v>
      </c>
      <c r="L1899" t="s">
        <v>52</v>
      </c>
      <c r="M1899">
        <v>2</v>
      </c>
      <c r="N1899" t="s">
        <v>67</v>
      </c>
      <c r="O1899">
        <v>1</v>
      </c>
      <c r="P1899" s="2">
        <v>1</v>
      </c>
      <c r="Q1899" t="s">
        <v>56</v>
      </c>
      <c r="R1899">
        <v>62</v>
      </c>
      <c r="S1899" s="5">
        <f t="shared" si="29"/>
        <v>0</v>
      </c>
      <c r="T1899" t="s">
        <v>54</v>
      </c>
      <c r="U1899" t="s">
        <v>53</v>
      </c>
      <c r="W1899" t="s">
        <v>53</v>
      </c>
      <c r="Y1899" t="s">
        <v>92</v>
      </c>
      <c r="AB1899" t="s">
        <v>72</v>
      </c>
      <c r="AD1899" t="s">
        <v>73</v>
      </c>
      <c r="AE1899" t="s">
        <v>52</v>
      </c>
      <c r="AF1899" t="s">
        <v>52</v>
      </c>
      <c r="AG1899" t="s">
        <v>52</v>
      </c>
      <c r="AH1899">
        <v>2</v>
      </c>
      <c r="AI1899" t="s">
        <v>67</v>
      </c>
      <c r="AJ1899" t="s">
        <v>53</v>
      </c>
    </row>
    <row r="1900" spans="1:49" hidden="1" x14ac:dyDescent="0.35">
      <c r="A1900" s="2" t="s">
        <v>588</v>
      </c>
      <c r="B1900">
        <v>1</v>
      </c>
      <c r="C1900">
        <v>108</v>
      </c>
      <c r="D1900">
        <v>2</v>
      </c>
      <c r="E1900" t="s">
        <v>56</v>
      </c>
      <c r="F1900">
        <v>62</v>
      </c>
      <c r="G1900" t="s">
        <v>72</v>
      </c>
      <c r="I1900" t="s">
        <v>73</v>
      </c>
      <c r="J1900" t="s">
        <v>52</v>
      </c>
      <c r="K1900" t="s">
        <v>52</v>
      </c>
      <c r="L1900" t="s">
        <v>52</v>
      </c>
      <c r="M1900">
        <v>2</v>
      </c>
      <c r="N1900" t="s">
        <v>67</v>
      </c>
      <c r="O1900">
        <v>1</v>
      </c>
      <c r="P1900" s="2">
        <v>2</v>
      </c>
      <c r="Q1900" t="s">
        <v>50</v>
      </c>
      <c r="R1900">
        <v>11</v>
      </c>
      <c r="S1900" s="5">
        <f t="shared" si="29"/>
        <v>0</v>
      </c>
      <c r="T1900" t="s">
        <v>102</v>
      </c>
      <c r="U1900" t="s">
        <v>53</v>
      </c>
      <c r="W1900" t="s">
        <v>53</v>
      </c>
      <c r="AB1900" t="s">
        <v>72</v>
      </c>
      <c r="AD1900" t="s">
        <v>73</v>
      </c>
      <c r="AE1900" t="s">
        <v>52</v>
      </c>
      <c r="AF1900" t="s">
        <v>52</v>
      </c>
      <c r="AG1900" t="s">
        <v>52</v>
      </c>
      <c r="AH1900">
        <v>5</v>
      </c>
      <c r="AI1900" t="s">
        <v>63</v>
      </c>
      <c r="AJ1900" t="s">
        <v>52</v>
      </c>
      <c r="AK1900" t="s">
        <v>64</v>
      </c>
      <c r="AM1900" t="s">
        <v>62</v>
      </c>
      <c r="AN1900" t="s">
        <v>53</v>
      </c>
      <c r="AP1900">
        <v>0</v>
      </c>
      <c r="AQ1900">
        <v>0</v>
      </c>
      <c r="AR1900">
        <v>18000</v>
      </c>
      <c r="AS1900">
        <v>27000</v>
      </c>
      <c r="AT1900">
        <v>0</v>
      </c>
      <c r="AU1900">
        <v>0</v>
      </c>
      <c r="AV1900">
        <v>0</v>
      </c>
      <c r="AW1900">
        <v>45000</v>
      </c>
    </row>
    <row r="1901" spans="1:49" hidden="1" x14ac:dyDescent="0.35">
      <c r="A1901" s="2" t="s">
        <v>589</v>
      </c>
      <c r="B1901">
        <v>5</v>
      </c>
      <c r="C1901">
        <v>505</v>
      </c>
      <c r="D1901">
        <v>1</v>
      </c>
      <c r="E1901" t="s">
        <v>50</v>
      </c>
      <c r="F1901">
        <v>59</v>
      </c>
      <c r="G1901" t="s">
        <v>72</v>
      </c>
      <c r="I1901" t="s">
        <v>73</v>
      </c>
      <c r="J1901" t="s">
        <v>52</v>
      </c>
      <c r="K1901" t="s">
        <v>52</v>
      </c>
      <c r="L1901" t="s">
        <v>52</v>
      </c>
      <c r="M1901">
        <v>7</v>
      </c>
      <c r="N1901" t="s">
        <v>86</v>
      </c>
      <c r="P1901" s="2">
        <v>1</v>
      </c>
      <c r="Q1901" t="s">
        <v>50</v>
      </c>
      <c r="R1901">
        <v>59</v>
      </c>
      <c r="S1901" s="5">
        <f t="shared" si="29"/>
        <v>0</v>
      </c>
      <c r="T1901" t="s">
        <v>54</v>
      </c>
      <c r="U1901" t="s">
        <v>53</v>
      </c>
      <c r="W1901" t="s">
        <v>53</v>
      </c>
      <c r="Y1901" t="s">
        <v>55</v>
      </c>
      <c r="Z1901" t="s">
        <v>52</v>
      </c>
      <c r="AA1901">
        <v>2</v>
      </c>
      <c r="AB1901" t="s">
        <v>72</v>
      </c>
      <c r="AD1901" t="s">
        <v>73</v>
      </c>
      <c r="AE1901" t="s">
        <v>52</v>
      </c>
      <c r="AF1901" t="s">
        <v>52</v>
      </c>
      <c r="AG1901" t="s">
        <v>52</v>
      </c>
      <c r="AH1901">
        <v>7</v>
      </c>
      <c r="AI1901" t="s">
        <v>86</v>
      </c>
      <c r="AJ1901" t="s">
        <v>53</v>
      </c>
    </row>
    <row r="1902" spans="1:49" hidden="1" x14ac:dyDescent="0.35">
      <c r="A1902" s="2" t="s">
        <v>589</v>
      </c>
      <c r="B1902">
        <v>5</v>
      </c>
      <c r="C1902">
        <v>505</v>
      </c>
      <c r="D1902">
        <v>1</v>
      </c>
      <c r="E1902" t="s">
        <v>50</v>
      </c>
      <c r="F1902">
        <v>59</v>
      </c>
      <c r="G1902" t="s">
        <v>72</v>
      </c>
      <c r="I1902" t="s">
        <v>73</v>
      </c>
      <c r="J1902" t="s">
        <v>52</v>
      </c>
      <c r="K1902" t="s">
        <v>52</v>
      </c>
      <c r="L1902" t="s">
        <v>52</v>
      </c>
      <c r="M1902">
        <v>7</v>
      </c>
      <c r="N1902" t="s">
        <v>86</v>
      </c>
      <c r="P1902" s="2">
        <v>2</v>
      </c>
      <c r="Q1902" t="s">
        <v>56</v>
      </c>
      <c r="R1902">
        <v>53</v>
      </c>
      <c r="S1902" s="5">
        <f t="shared" si="29"/>
        <v>0</v>
      </c>
      <c r="T1902" t="s">
        <v>57</v>
      </c>
      <c r="U1902" t="s">
        <v>53</v>
      </c>
      <c r="W1902" t="s">
        <v>53</v>
      </c>
      <c r="Y1902" t="s">
        <v>55</v>
      </c>
      <c r="Z1902" t="s">
        <v>52</v>
      </c>
      <c r="AA1902">
        <v>1</v>
      </c>
      <c r="AB1902" t="s">
        <v>72</v>
      </c>
      <c r="AD1902" t="s">
        <v>73</v>
      </c>
      <c r="AE1902" t="s">
        <v>52</v>
      </c>
      <c r="AF1902" t="s">
        <v>52</v>
      </c>
      <c r="AG1902" t="s">
        <v>52</v>
      </c>
      <c r="AH1902">
        <v>7</v>
      </c>
      <c r="AI1902" t="s">
        <v>80</v>
      </c>
      <c r="AJ1902" t="s">
        <v>53</v>
      </c>
    </row>
    <row r="1903" spans="1:49" hidden="1" x14ac:dyDescent="0.35">
      <c r="A1903" s="2" t="s">
        <v>590</v>
      </c>
      <c r="B1903">
        <v>21</v>
      </c>
      <c r="C1903">
        <v>2106</v>
      </c>
      <c r="D1903">
        <v>2</v>
      </c>
      <c r="E1903" t="s">
        <v>50</v>
      </c>
      <c r="F1903">
        <v>36</v>
      </c>
      <c r="G1903" t="s">
        <v>72</v>
      </c>
      <c r="I1903" t="s">
        <v>73</v>
      </c>
      <c r="J1903" t="s">
        <v>53</v>
      </c>
      <c r="K1903" t="s">
        <v>53</v>
      </c>
      <c r="L1903" t="s">
        <v>52</v>
      </c>
      <c r="M1903">
        <v>3</v>
      </c>
      <c r="N1903" t="s">
        <v>63</v>
      </c>
      <c r="O1903">
        <v>2</v>
      </c>
      <c r="P1903" s="2">
        <v>1</v>
      </c>
      <c r="Q1903" t="s">
        <v>50</v>
      </c>
      <c r="R1903">
        <v>36</v>
      </c>
      <c r="S1903" s="5">
        <f t="shared" si="29"/>
        <v>0</v>
      </c>
      <c r="T1903" t="s">
        <v>54</v>
      </c>
      <c r="U1903" t="s">
        <v>53</v>
      </c>
      <c r="W1903" t="s">
        <v>53</v>
      </c>
      <c r="Y1903" t="s">
        <v>55</v>
      </c>
      <c r="Z1903" t="s">
        <v>52</v>
      </c>
      <c r="AA1903">
        <v>2</v>
      </c>
      <c r="AB1903" t="s">
        <v>72</v>
      </c>
      <c r="AD1903" t="s">
        <v>73</v>
      </c>
      <c r="AE1903" t="s">
        <v>53</v>
      </c>
      <c r="AF1903" t="s">
        <v>53</v>
      </c>
      <c r="AG1903" t="s">
        <v>52</v>
      </c>
      <c r="AH1903">
        <v>3</v>
      </c>
      <c r="AI1903" t="s">
        <v>63</v>
      </c>
      <c r="AJ1903" t="s">
        <v>53</v>
      </c>
    </row>
    <row r="1904" spans="1:49" hidden="1" x14ac:dyDescent="0.35">
      <c r="A1904" s="2" t="s">
        <v>590</v>
      </c>
      <c r="B1904">
        <v>21</v>
      </c>
      <c r="C1904">
        <v>2106</v>
      </c>
      <c r="D1904">
        <v>2</v>
      </c>
      <c r="E1904" t="s">
        <v>50</v>
      </c>
      <c r="F1904">
        <v>36</v>
      </c>
      <c r="G1904" t="s">
        <v>72</v>
      </c>
      <c r="I1904" t="s">
        <v>73</v>
      </c>
      <c r="J1904" t="s">
        <v>53</v>
      </c>
      <c r="K1904" t="s">
        <v>53</v>
      </c>
      <c r="L1904" t="s">
        <v>52</v>
      </c>
      <c r="M1904">
        <v>3</v>
      </c>
      <c r="N1904" t="s">
        <v>63</v>
      </c>
      <c r="O1904">
        <v>2</v>
      </c>
      <c r="P1904" s="2">
        <v>2</v>
      </c>
      <c r="Q1904" t="s">
        <v>56</v>
      </c>
      <c r="R1904">
        <v>36</v>
      </c>
      <c r="S1904" s="5">
        <f t="shared" si="29"/>
        <v>0</v>
      </c>
      <c r="T1904" t="s">
        <v>57</v>
      </c>
      <c r="U1904" t="s">
        <v>52</v>
      </c>
      <c r="V1904">
        <v>6</v>
      </c>
      <c r="W1904" t="s">
        <v>53</v>
      </c>
      <c r="Y1904" t="s">
        <v>55</v>
      </c>
      <c r="Z1904" t="s">
        <v>52</v>
      </c>
      <c r="AA1904">
        <v>1</v>
      </c>
      <c r="AB1904" t="s">
        <v>72</v>
      </c>
      <c r="AD1904" t="s">
        <v>73</v>
      </c>
      <c r="AE1904" t="s">
        <v>53</v>
      </c>
      <c r="AF1904" t="s">
        <v>53</v>
      </c>
      <c r="AG1904" t="s">
        <v>52</v>
      </c>
      <c r="AH1904">
        <v>2</v>
      </c>
      <c r="AI1904" t="s">
        <v>97</v>
      </c>
      <c r="AJ1904" t="s">
        <v>53</v>
      </c>
    </row>
    <row r="1905" spans="1:49" x14ac:dyDescent="0.35">
      <c r="A1905" s="2" t="s">
        <v>590</v>
      </c>
      <c r="B1905">
        <v>21</v>
      </c>
      <c r="C1905">
        <v>2106</v>
      </c>
      <c r="D1905">
        <v>2</v>
      </c>
      <c r="E1905" t="s">
        <v>50</v>
      </c>
      <c r="F1905">
        <v>36</v>
      </c>
      <c r="G1905" t="s">
        <v>72</v>
      </c>
      <c r="I1905" t="s">
        <v>73</v>
      </c>
      <c r="J1905" t="s">
        <v>53</v>
      </c>
      <c r="K1905" t="s">
        <v>53</v>
      </c>
      <c r="L1905" t="s">
        <v>52</v>
      </c>
      <c r="M1905">
        <v>3</v>
      </c>
      <c r="N1905" t="s">
        <v>63</v>
      </c>
      <c r="O1905">
        <v>2</v>
      </c>
      <c r="P1905" s="6">
        <v>4</v>
      </c>
      <c r="Q1905" t="s">
        <v>56</v>
      </c>
      <c r="R1905">
        <v>12</v>
      </c>
      <c r="S1905" s="5">
        <f t="shared" si="29"/>
        <v>1</v>
      </c>
      <c r="T1905" t="s">
        <v>58</v>
      </c>
      <c r="U1905" t="s">
        <v>52</v>
      </c>
      <c r="V1905">
        <v>1</v>
      </c>
      <c r="W1905" t="s">
        <v>52</v>
      </c>
      <c r="X1905">
        <v>2</v>
      </c>
      <c r="AB1905" t="s">
        <v>72</v>
      </c>
      <c r="AD1905" t="s">
        <v>73</v>
      </c>
      <c r="AE1905" t="s">
        <v>53</v>
      </c>
      <c r="AF1905" t="s">
        <v>53</v>
      </c>
      <c r="AG1905" t="s">
        <v>52</v>
      </c>
      <c r="AH1905">
        <v>4</v>
      </c>
      <c r="AI1905" t="s">
        <v>63</v>
      </c>
      <c r="AJ1905" t="s">
        <v>52</v>
      </c>
      <c r="AK1905" t="s">
        <v>64</v>
      </c>
      <c r="AM1905" t="s">
        <v>62</v>
      </c>
      <c r="AN1905" t="s">
        <v>53</v>
      </c>
      <c r="AP1905">
        <v>0</v>
      </c>
      <c r="AQ1905">
        <v>0</v>
      </c>
      <c r="AR1905">
        <v>15000</v>
      </c>
      <c r="AS1905">
        <v>5000</v>
      </c>
      <c r="AT1905">
        <v>0</v>
      </c>
      <c r="AU1905">
        <v>0</v>
      </c>
      <c r="AV1905">
        <v>0</v>
      </c>
      <c r="AW1905">
        <v>20000</v>
      </c>
    </row>
    <row r="1906" spans="1:49" x14ac:dyDescent="0.35">
      <c r="A1906" s="2" t="s">
        <v>590</v>
      </c>
      <c r="B1906">
        <v>21</v>
      </c>
      <c r="C1906">
        <v>2106</v>
      </c>
      <c r="D1906">
        <v>2</v>
      </c>
      <c r="E1906" t="s">
        <v>50</v>
      </c>
      <c r="F1906">
        <v>36</v>
      </c>
      <c r="G1906" t="s">
        <v>72</v>
      </c>
      <c r="I1906" t="s">
        <v>73</v>
      </c>
      <c r="J1906" t="s">
        <v>53</v>
      </c>
      <c r="K1906" t="s">
        <v>53</v>
      </c>
      <c r="L1906" t="s">
        <v>52</v>
      </c>
      <c r="M1906">
        <v>3</v>
      </c>
      <c r="N1906" t="s">
        <v>63</v>
      </c>
      <c r="O1906">
        <v>2</v>
      </c>
      <c r="P1906" s="6">
        <v>5</v>
      </c>
      <c r="Q1906" t="s">
        <v>50</v>
      </c>
      <c r="R1906">
        <v>10</v>
      </c>
      <c r="S1906" s="5">
        <f t="shared" si="29"/>
        <v>1</v>
      </c>
      <c r="T1906" t="s">
        <v>58</v>
      </c>
      <c r="U1906" t="s">
        <v>52</v>
      </c>
      <c r="V1906">
        <v>1</v>
      </c>
      <c r="W1906" t="s">
        <v>52</v>
      </c>
      <c r="X1906">
        <v>2</v>
      </c>
      <c r="AB1906" t="s">
        <v>72</v>
      </c>
      <c r="AD1906" t="s">
        <v>73</v>
      </c>
      <c r="AE1906" t="s">
        <v>53</v>
      </c>
      <c r="AF1906" t="s">
        <v>53</v>
      </c>
      <c r="AG1906" t="s">
        <v>52</v>
      </c>
      <c r="AH1906">
        <v>2</v>
      </c>
      <c r="AI1906" t="s">
        <v>97</v>
      </c>
      <c r="AJ1906" t="s">
        <v>52</v>
      </c>
      <c r="AK1906" t="s">
        <v>98</v>
      </c>
      <c r="AM1906" t="s">
        <v>62</v>
      </c>
      <c r="AN1906" t="s">
        <v>53</v>
      </c>
      <c r="AP1906">
        <v>0</v>
      </c>
      <c r="AQ1906">
        <v>0</v>
      </c>
      <c r="AR1906">
        <v>13000</v>
      </c>
      <c r="AS1906">
        <v>6000</v>
      </c>
      <c r="AT1906">
        <v>0</v>
      </c>
      <c r="AU1906">
        <v>0</v>
      </c>
      <c r="AV1906">
        <v>0</v>
      </c>
      <c r="AW1906">
        <v>19000</v>
      </c>
    </row>
    <row r="1907" spans="1:49" hidden="1" x14ac:dyDescent="0.35">
      <c r="A1907" s="2" t="s">
        <v>590</v>
      </c>
      <c r="B1907">
        <v>21</v>
      </c>
      <c r="C1907">
        <v>2106</v>
      </c>
      <c r="D1907">
        <v>2</v>
      </c>
      <c r="E1907" t="s">
        <v>50</v>
      </c>
      <c r="F1907">
        <v>36</v>
      </c>
      <c r="G1907" t="s">
        <v>72</v>
      </c>
      <c r="I1907" t="s">
        <v>73</v>
      </c>
      <c r="J1907" t="s">
        <v>53</v>
      </c>
      <c r="K1907" t="s">
        <v>53</v>
      </c>
      <c r="L1907" t="s">
        <v>52</v>
      </c>
      <c r="M1907">
        <v>3</v>
      </c>
      <c r="N1907" t="s">
        <v>63</v>
      </c>
      <c r="O1907">
        <v>2</v>
      </c>
      <c r="P1907" s="2">
        <v>6</v>
      </c>
      <c r="Q1907" t="s">
        <v>50</v>
      </c>
      <c r="R1907">
        <v>72</v>
      </c>
      <c r="S1907" s="5">
        <f t="shared" si="29"/>
        <v>0</v>
      </c>
      <c r="T1907" t="s">
        <v>91</v>
      </c>
      <c r="U1907" t="s">
        <v>53</v>
      </c>
      <c r="W1907" t="s">
        <v>53</v>
      </c>
      <c r="Y1907" t="s">
        <v>92</v>
      </c>
      <c r="AB1907" t="s">
        <v>72</v>
      </c>
      <c r="AD1907" t="s">
        <v>73</v>
      </c>
      <c r="AE1907" t="s">
        <v>53</v>
      </c>
      <c r="AF1907" t="s">
        <v>53</v>
      </c>
      <c r="AG1907" t="s">
        <v>52</v>
      </c>
      <c r="AH1907">
        <v>4</v>
      </c>
      <c r="AI1907" t="s">
        <v>83</v>
      </c>
      <c r="AJ1907" t="s">
        <v>53</v>
      </c>
    </row>
    <row r="1908" spans="1:49" hidden="1" x14ac:dyDescent="0.35">
      <c r="A1908" s="2" t="s">
        <v>591</v>
      </c>
      <c r="B1908">
        <v>25</v>
      </c>
      <c r="C1908">
        <v>2506</v>
      </c>
      <c r="D1908">
        <v>2</v>
      </c>
      <c r="E1908" t="s">
        <v>56</v>
      </c>
      <c r="F1908">
        <v>43</v>
      </c>
      <c r="G1908" t="s">
        <v>72</v>
      </c>
      <c r="I1908" t="s">
        <v>73</v>
      </c>
      <c r="J1908" t="s">
        <v>52</v>
      </c>
      <c r="K1908" t="s">
        <v>52</v>
      </c>
      <c r="L1908" t="s">
        <v>52</v>
      </c>
      <c r="M1908">
        <v>8</v>
      </c>
      <c r="N1908" t="s">
        <v>60</v>
      </c>
      <c r="O1908">
        <v>2</v>
      </c>
      <c r="P1908" s="2">
        <v>1</v>
      </c>
      <c r="Q1908" t="s">
        <v>56</v>
      </c>
      <c r="R1908">
        <v>43</v>
      </c>
      <c r="S1908" s="5">
        <f t="shared" si="29"/>
        <v>0</v>
      </c>
      <c r="T1908" t="s">
        <v>54</v>
      </c>
      <c r="U1908" t="s">
        <v>53</v>
      </c>
      <c r="W1908" t="s">
        <v>53</v>
      </c>
      <c r="Y1908" t="s">
        <v>55</v>
      </c>
      <c r="Z1908" t="s">
        <v>52</v>
      </c>
      <c r="AA1908">
        <v>2</v>
      </c>
      <c r="AB1908" t="s">
        <v>72</v>
      </c>
      <c r="AD1908" t="s">
        <v>73</v>
      </c>
      <c r="AE1908" t="s">
        <v>52</v>
      </c>
      <c r="AF1908" t="s">
        <v>52</v>
      </c>
      <c r="AG1908" t="s">
        <v>52</v>
      </c>
      <c r="AH1908">
        <v>8</v>
      </c>
      <c r="AI1908" t="s">
        <v>60</v>
      </c>
      <c r="AJ1908" t="s">
        <v>53</v>
      </c>
    </row>
    <row r="1909" spans="1:49" hidden="1" x14ac:dyDescent="0.35">
      <c r="A1909" s="2" t="s">
        <v>591</v>
      </c>
      <c r="B1909">
        <v>25</v>
      </c>
      <c r="C1909">
        <v>2506</v>
      </c>
      <c r="D1909">
        <v>2</v>
      </c>
      <c r="E1909" t="s">
        <v>56</v>
      </c>
      <c r="F1909">
        <v>43</v>
      </c>
      <c r="G1909" t="s">
        <v>72</v>
      </c>
      <c r="I1909" t="s">
        <v>73</v>
      </c>
      <c r="J1909" t="s">
        <v>52</v>
      </c>
      <c r="K1909" t="s">
        <v>52</v>
      </c>
      <c r="L1909" t="s">
        <v>52</v>
      </c>
      <c r="M1909">
        <v>8</v>
      </c>
      <c r="N1909" t="s">
        <v>60</v>
      </c>
      <c r="O1909">
        <v>2</v>
      </c>
      <c r="P1909" s="2">
        <v>2</v>
      </c>
      <c r="Q1909" t="s">
        <v>50</v>
      </c>
      <c r="R1909">
        <v>60</v>
      </c>
      <c r="S1909" s="5">
        <f t="shared" si="29"/>
        <v>0</v>
      </c>
      <c r="T1909" t="s">
        <v>57</v>
      </c>
      <c r="U1909" t="s">
        <v>53</v>
      </c>
      <c r="W1909" t="s">
        <v>53</v>
      </c>
      <c r="Y1909" t="s">
        <v>55</v>
      </c>
      <c r="Z1909" t="s">
        <v>52</v>
      </c>
      <c r="AA1909">
        <v>1</v>
      </c>
      <c r="AB1909" t="s">
        <v>72</v>
      </c>
      <c r="AD1909" t="s">
        <v>52</v>
      </c>
      <c r="AE1909" t="s">
        <v>52</v>
      </c>
      <c r="AF1909" t="s">
        <v>52</v>
      </c>
      <c r="AG1909" t="s">
        <v>52</v>
      </c>
      <c r="AH1909">
        <v>3</v>
      </c>
      <c r="AI1909" t="s">
        <v>63</v>
      </c>
      <c r="AJ1909" t="s">
        <v>53</v>
      </c>
    </row>
    <row r="1910" spans="1:49" x14ac:dyDescent="0.35">
      <c r="A1910" s="2" t="s">
        <v>591</v>
      </c>
      <c r="B1910">
        <v>25</v>
      </c>
      <c r="C1910">
        <v>2506</v>
      </c>
      <c r="D1910">
        <v>2</v>
      </c>
      <c r="E1910" t="s">
        <v>56</v>
      </c>
      <c r="F1910">
        <v>43</v>
      </c>
      <c r="G1910" t="s">
        <v>72</v>
      </c>
      <c r="I1910" t="s">
        <v>73</v>
      </c>
      <c r="J1910" t="s">
        <v>52</v>
      </c>
      <c r="K1910" t="s">
        <v>52</v>
      </c>
      <c r="L1910" t="s">
        <v>52</v>
      </c>
      <c r="M1910">
        <v>8</v>
      </c>
      <c r="N1910" t="s">
        <v>60</v>
      </c>
      <c r="O1910">
        <v>2</v>
      </c>
      <c r="P1910" s="6">
        <v>3</v>
      </c>
      <c r="Q1910" t="s">
        <v>56</v>
      </c>
      <c r="R1910">
        <v>8</v>
      </c>
      <c r="S1910" s="5">
        <f t="shared" si="29"/>
        <v>1</v>
      </c>
      <c r="T1910" t="s">
        <v>58</v>
      </c>
      <c r="U1910" t="s">
        <v>52</v>
      </c>
      <c r="V1910">
        <v>2</v>
      </c>
      <c r="W1910" t="s">
        <v>52</v>
      </c>
      <c r="X1910">
        <v>1</v>
      </c>
      <c r="AB1910" t="s">
        <v>72</v>
      </c>
      <c r="AD1910" t="s">
        <v>73</v>
      </c>
      <c r="AE1910" t="s">
        <v>52</v>
      </c>
      <c r="AF1910" t="s">
        <v>52</v>
      </c>
      <c r="AG1910" t="s">
        <v>52</v>
      </c>
      <c r="AH1910">
        <v>3</v>
      </c>
      <c r="AI1910" t="s">
        <v>63</v>
      </c>
      <c r="AJ1910" t="s">
        <v>52</v>
      </c>
      <c r="AK1910" t="s">
        <v>64</v>
      </c>
      <c r="AM1910" t="s">
        <v>62</v>
      </c>
      <c r="AN1910" t="s">
        <v>52</v>
      </c>
      <c r="AP1910">
        <v>0</v>
      </c>
      <c r="AQ1910">
        <v>0</v>
      </c>
      <c r="AR1910">
        <v>10500</v>
      </c>
      <c r="AS1910">
        <v>53000</v>
      </c>
      <c r="AT1910">
        <v>432000</v>
      </c>
      <c r="AU1910">
        <v>56000</v>
      </c>
      <c r="AV1910">
        <v>5000</v>
      </c>
      <c r="AW1910">
        <v>556500</v>
      </c>
    </row>
    <row r="1911" spans="1:49" hidden="1" x14ac:dyDescent="0.35">
      <c r="A1911" s="2" t="s">
        <v>591</v>
      </c>
      <c r="B1911">
        <v>25</v>
      </c>
      <c r="C1911">
        <v>2506</v>
      </c>
      <c r="D1911">
        <v>2</v>
      </c>
      <c r="E1911" t="s">
        <v>56</v>
      </c>
      <c r="F1911">
        <v>43</v>
      </c>
      <c r="G1911" t="s">
        <v>72</v>
      </c>
      <c r="I1911" t="s">
        <v>73</v>
      </c>
      <c r="J1911" t="s">
        <v>52</v>
      </c>
      <c r="K1911" t="s">
        <v>52</v>
      </c>
      <c r="L1911" t="s">
        <v>52</v>
      </c>
      <c r="M1911">
        <v>8</v>
      </c>
      <c r="N1911" t="s">
        <v>60</v>
      </c>
      <c r="O1911">
        <v>2</v>
      </c>
      <c r="P1911" s="2">
        <v>4</v>
      </c>
      <c r="Q1911" t="s">
        <v>50</v>
      </c>
      <c r="R1911">
        <v>1</v>
      </c>
      <c r="S1911" s="5">
        <f t="shared" si="29"/>
        <v>0</v>
      </c>
      <c r="T1911" t="s">
        <v>58</v>
      </c>
      <c r="U1911" t="s">
        <v>52</v>
      </c>
      <c r="V1911">
        <v>2</v>
      </c>
      <c r="W1911" t="s">
        <v>52</v>
      </c>
      <c r="X1911">
        <v>1</v>
      </c>
      <c r="AB1911" t="s">
        <v>72</v>
      </c>
    </row>
    <row r="1912" spans="1:49" hidden="1" x14ac:dyDescent="0.35">
      <c r="A1912" s="2" t="s">
        <v>592</v>
      </c>
      <c r="B1912">
        <v>12</v>
      </c>
      <c r="C1912">
        <v>1207</v>
      </c>
      <c r="D1912">
        <v>1</v>
      </c>
      <c r="E1912" t="s">
        <v>50</v>
      </c>
      <c r="F1912">
        <v>75</v>
      </c>
      <c r="G1912" t="s">
        <v>72</v>
      </c>
      <c r="I1912" t="s">
        <v>73</v>
      </c>
      <c r="J1912" t="s">
        <v>52</v>
      </c>
      <c r="K1912" t="s">
        <v>52</v>
      </c>
      <c r="L1912" t="s">
        <v>52</v>
      </c>
      <c r="M1912">
        <v>9</v>
      </c>
      <c r="N1912" t="s">
        <v>76</v>
      </c>
      <c r="O1912">
        <v>1</v>
      </c>
      <c r="P1912" s="2">
        <v>1</v>
      </c>
      <c r="Q1912" t="s">
        <v>50</v>
      </c>
      <c r="R1912">
        <v>75</v>
      </c>
      <c r="S1912" s="5">
        <f t="shared" si="29"/>
        <v>0</v>
      </c>
      <c r="T1912" t="s">
        <v>54</v>
      </c>
      <c r="U1912" t="s">
        <v>53</v>
      </c>
      <c r="W1912" t="s">
        <v>53</v>
      </c>
      <c r="Y1912" t="s">
        <v>55</v>
      </c>
      <c r="Z1912" t="s">
        <v>52</v>
      </c>
      <c r="AA1912">
        <v>2</v>
      </c>
      <c r="AB1912" t="s">
        <v>72</v>
      </c>
      <c r="AD1912" t="s">
        <v>73</v>
      </c>
      <c r="AE1912" t="s">
        <v>52</v>
      </c>
      <c r="AF1912" t="s">
        <v>52</v>
      </c>
      <c r="AG1912" t="s">
        <v>52</v>
      </c>
      <c r="AH1912">
        <v>9</v>
      </c>
      <c r="AI1912" t="s">
        <v>76</v>
      </c>
      <c r="AJ1912" t="s">
        <v>53</v>
      </c>
    </row>
    <row r="1913" spans="1:49" hidden="1" x14ac:dyDescent="0.35">
      <c r="A1913" s="2" t="s">
        <v>592</v>
      </c>
      <c r="B1913">
        <v>12</v>
      </c>
      <c r="C1913">
        <v>1207</v>
      </c>
      <c r="D1913">
        <v>1</v>
      </c>
      <c r="E1913" t="s">
        <v>50</v>
      </c>
      <c r="F1913">
        <v>75</v>
      </c>
      <c r="G1913" t="s">
        <v>72</v>
      </c>
      <c r="I1913" t="s">
        <v>73</v>
      </c>
      <c r="J1913" t="s">
        <v>52</v>
      </c>
      <c r="K1913" t="s">
        <v>52</v>
      </c>
      <c r="L1913" t="s">
        <v>52</v>
      </c>
      <c r="M1913">
        <v>9</v>
      </c>
      <c r="N1913" t="s">
        <v>76</v>
      </c>
      <c r="O1913">
        <v>1</v>
      </c>
      <c r="P1913" s="2">
        <v>2</v>
      </c>
      <c r="Q1913" t="s">
        <v>56</v>
      </c>
      <c r="R1913">
        <v>64</v>
      </c>
      <c r="S1913" s="5">
        <f t="shared" si="29"/>
        <v>0</v>
      </c>
      <c r="T1913" t="s">
        <v>57</v>
      </c>
      <c r="U1913" t="s">
        <v>53</v>
      </c>
      <c r="W1913" t="s">
        <v>53</v>
      </c>
      <c r="Y1913" t="s">
        <v>55</v>
      </c>
      <c r="Z1913" t="s">
        <v>52</v>
      </c>
      <c r="AA1913">
        <v>1</v>
      </c>
      <c r="AB1913" t="s">
        <v>72</v>
      </c>
      <c r="AD1913" t="s">
        <v>73</v>
      </c>
      <c r="AE1913" t="s">
        <v>53</v>
      </c>
      <c r="AF1913" t="s">
        <v>53</v>
      </c>
      <c r="AG1913" t="s">
        <v>53</v>
      </c>
    </row>
    <row r="1914" spans="1:49" hidden="1" x14ac:dyDescent="0.35">
      <c r="A1914" s="2" t="s">
        <v>592</v>
      </c>
      <c r="B1914">
        <v>12</v>
      </c>
      <c r="C1914">
        <v>1207</v>
      </c>
      <c r="D1914">
        <v>1</v>
      </c>
      <c r="E1914" t="s">
        <v>50</v>
      </c>
      <c r="F1914">
        <v>75</v>
      </c>
      <c r="G1914" t="s">
        <v>72</v>
      </c>
      <c r="I1914" t="s">
        <v>73</v>
      </c>
      <c r="J1914" t="s">
        <v>52</v>
      </c>
      <c r="K1914" t="s">
        <v>52</v>
      </c>
      <c r="L1914" t="s">
        <v>52</v>
      </c>
      <c r="M1914">
        <v>9</v>
      </c>
      <c r="N1914" t="s">
        <v>76</v>
      </c>
      <c r="O1914">
        <v>1</v>
      </c>
      <c r="P1914" s="2">
        <v>3</v>
      </c>
      <c r="Q1914" t="s">
        <v>56</v>
      </c>
      <c r="R1914">
        <v>19</v>
      </c>
      <c r="S1914" s="5">
        <f t="shared" si="29"/>
        <v>0</v>
      </c>
      <c r="T1914" t="s">
        <v>102</v>
      </c>
      <c r="U1914" t="s">
        <v>53</v>
      </c>
      <c r="W1914" t="s">
        <v>53</v>
      </c>
      <c r="Y1914" t="s">
        <v>59</v>
      </c>
      <c r="AB1914" t="s">
        <v>72</v>
      </c>
      <c r="AD1914" t="s">
        <v>52</v>
      </c>
      <c r="AE1914" t="s">
        <v>52</v>
      </c>
      <c r="AF1914" t="s">
        <v>52</v>
      </c>
      <c r="AG1914" t="s">
        <v>52</v>
      </c>
      <c r="AH1914">
        <v>12</v>
      </c>
      <c r="AI1914" t="s">
        <v>76</v>
      </c>
      <c r="AJ1914" t="s">
        <v>52</v>
      </c>
      <c r="AK1914" t="s">
        <v>95</v>
      </c>
      <c r="AM1914" t="s">
        <v>62</v>
      </c>
      <c r="AN1914" t="s">
        <v>53</v>
      </c>
      <c r="AP1914">
        <v>0</v>
      </c>
      <c r="AQ1914">
        <v>1440000</v>
      </c>
      <c r="AR1914">
        <v>50000</v>
      </c>
      <c r="AS1914">
        <v>60000</v>
      </c>
      <c r="AT1914">
        <v>1080000</v>
      </c>
      <c r="AU1914">
        <v>400000</v>
      </c>
      <c r="AV1914">
        <v>0</v>
      </c>
      <c r="AW1914">
        <v>3030000</v>
      </c>
    </row>
    <row r="1915" spans="1:49" hidden="1" x14ac:dyDescent="0.35">
      <c r="A1915" s="2" t="s">
        <v>592</v>
      </c>
      <c r="B1915">
        <v>12</v>
      </c>
      <c r="C1915">
        <v>1207</v>
      </c>
      <c r="D1915">
        <v>1</v>
      </c>
      <c r="E1915" t="s">
        <v>50</v>
      </c>
      <c r="F1915">
        <v>75</v>
      </c>
      <c r="G1915" t="s">
        <v>72</v>
      </c>
      <c r="I1915" t="s">
        <v>73</v>
      </c>
      <c r="J1915" t="s">
        <v>52</v>
      </c>
      <c r="K1915" t="s">
        <v>52</v>
      </c>
      <c r="L1915" t="s">
        <v>52</v>
      </c>
      <c r="M1915">
        <v>9</v>
      </c>
      <c r="N1915" t="s">
        <v>76</v>
      </c>
      <c r="O1915">
        <v>1</v>
      </c>
      <c r="P1915" s="2">
        <v>4</v>
      </c>
      <c r="Q1915" t="s">
        <v>56</v>
      </c>
      <c r="R1915">
        <v>17</v>
      </c>
      <c r="S1915" s="5">
        <f t="shared" si="29"/>
        <v>0</v>
      </c>
      <c r="T1915" t="s">
        <v>102</v>
      </c>
      <c r="U1915" t="s">
        <v>53</v>
      </c>
      <c r="W1915" t="s">
        <v>53</v>
      </c>
      <c r="Y1915" t="s">
        <v>59</v>
      </c>
      <c r="AB1915" t="s">
        <v>72</v>
      </c>
      <c r="AD1915" t="s">
        <v>52</v>
      </c>
      <c r="AE1915" t="s">
        <v>52</v>
      </c>
      <c r="AF1915" t="s">
        <v>52</v>
      </c>
      <c r="AG1915" t="s">
        <v>52</v>
      </c>
      <c r="AH1915">
        <v>11</v>
      </c>
      <c r="AI1915" t="s">
        <v>94</v>
      </c>
      <c r="AJ1915" t="s">
        <v>52</v>
      </c>
      <c r="AK1915" t="s">
        <v>108</v>
      </c>
      <c r="AM1915" t="s">
        <v>62</v>
      </c>
      <c r="AN1915" t="s">
        <v>52</v>
      </c>
      <c r="AP1915">
        <v>0</v>
      </c>
      <c r="AQ1915">
        <v>1440000</v>
      </c>
      <c r="AR1915">
        <v>40000</v>
      </c>
      <c r="AS1915">
        <v>80000</v>
      </c>
      <c r="AT1915">
        <v>1080000</v>
      </c>
      <c r="AU1915">
        <v>400000</v>
      </c>
      <c r="AV1915">
        <v>0</v>
      </c>
      <c r="AW1915">
        <v>3040000</v>
      </c>
    </row>
    <row r="1916" spans="1:49" hidden="1" x14ac:dyDescent="0.35">
      <c r="A1916" s="2" t="s">
        <v>593</v>
      </c>
      <c r="B1916">
        <v>6</v>
      </c>
      <c r="C1916">
        <v>608</v>
      </c>
      <c r="D1916">
        <v>2</v>
      </c>
      <c r="E1916" t="s">
        <v>56</v>
      </c>
      <c r="F1916">
        <v>70</v>
      </c>
      <c r="G1916" t="s">
        <v>72</v>
      </c>
      <c r="I1916" t="s">
        <v>73</v>
      </c>
      <c r="J1916" t="s">
        <v>52</v>
      </c>
      <c r="K1916" t="s">
        <v>52</v>
      </c>
      <c r="L1916" t="s">
        <v>52</v>
      </c>
      <c r="M1916">
        <v>3</v>
      </c>
      <c r="N1916" t="s">
        <v>63</v>
      </c>
      <c r="O1916">
        <v>9</v>
      </c>
      <c r="P1916" s="2">
        <v>1</v>
      </c>
      <c r="Q1916" t="s">
        <v>56</v>
      </c>
      <c r="R1916">
        <v>70</v>
      </c>
      <c r="S1916" s="5">
        <f t="shared" si="29"/>
        <v>0</v>
      </c>
      <c r="T1916" t="s">
        <v>54</v>
      </c>
      <c r="U1916" t="s">
        <v>53</v>
      </c>
      <c r="W1916" t="s">
        <v>53</v>
      </c>
      <c r="Y1916" t="s">
        <v>92</v>
      </c>
      <c r="AB1916" t="s">
        <v>72</v>
      </c>
      <c r="AD1916" t="s">
        <v>73</v>
      </c>
      <c r="AE1916" t="s">
        <v>52</v>
      </c>
      <c r="AF1916" t="s">
        <v>52</v>
      </c>
      <c r="AG1916" t="s">
        <v>52</v>
      </c>
      <c r="AH1916">
        <v>3</v>
      </c>
      <c r="AI1916" t="s">
        <v>63</v>
      </c>
      <c r="AJ1916" t="s">
        <v>53</v>
      </c>
    </row>
    <row r="1917" spans="1:49" hidden="1" x14ac:dyDescent="0.35">
      <c r="A1917" s="2" t="s">
        <v>593</v>
      </c>
      <c r="B1917">
        <v>6</v>
      </c>
      <c r="C1917">
        <v>608</v>
      </c>
      <c r="D1917">
        <v>2</v>
      </c>
      <c r="E1917" t="s">
        <v>56</v>
      </c>
      <c r="F1917">
        <v>70</v>
      </c>
      <c r="G1917" t="s">
        <v>72</v>
      </c>
      <c r="I1917" t="s">
        <v>73</v>
      </c>
      <c r="J1917" t="s">
        <v>52</v>
      </c>
      <c r="K1917" t="s">
        <v>52</v>
      </c>
      <c r="L1917" t="s">
        <v>52</v>
      </c>
      <c r="M1917">
        <v>3</v>
      </c>
      <c r="N1917" t="s">
        <v>63</v>
      </c>
      <c r="O1917">
        <v>9</v>
      </c>
      <c r="P1917" s="2">
        <v>2</v>
      </c>
      <c r="Q1917" t="s">
        <v>50</v>
      </c>
      <c r="R1917">
        <v>14</v>
      </c>
      <c r="S1917" s="5">
        <f t="shared" si="29"/>
        <v>0</v>
      </c>
      <c r="T1917" t="s">
        <v>102</v>
      </c>
      <c r="U1917" t="s">
        <v>53</v>
      </c>
      <c r="W1917" t="s">
        <v>53</v>
      </c>
      <c r="Y1917" t="s">
        <v>59</v>
      </c>
      <c r="AB1917" t="s">
        <v>72</v>
      </c>
      <c r="AD1917" t="s">
        <v>73</v>
      </c>
      <c r="AE1917" t="s">
        <v>52</v>
      </c>
      <c r="AF1917" t="s">
        <v>52</v>
      </c>
      <c r="AG1917" t="s">
        <v>52</v>
      </c>
      <c r="AH1917">
        <v>4</v>
      </c>
      <c r="AI1917" t="s">
        <v>83</v>
      </c>
      <c r="AJ1917" t="s">
        <v>52</v>
      </c>
      <c r="AK1917" t="s">
        <v>84</v>
      </c>
      <c r="AM1917" t="s">
        <v>62</v>
      </c>
      <c r="AN1917" t="s">
        <v>53</v>
      </c>
      <c r="AP1917">
        <v>0</v>
      </c>
      <c r="AQ1917">
        <v>0</v>
      </c>
      <c r="AR1917">
        <v>20000</v>
      </c>
      <c r="AS1917">
        <v>6000</v>
      </c>
      <c r="AT1917">
        <v>0</v>
      </c>
      <c r="AU1917">
        <v>0</v>
      </c>
      <c r="AV1917">
        <v>3000</v>
      </c>
      <c r="AW1917">
        <v>29000</v>
      </c>
    </row>
    <row r="1918" spans="1:49" hidden="1" x14ac:dyDescent="0.35">
      <c r="A1918" s="2" t="s">
        <v>593</v>
      </c>
      <c r="B1918">
        <v>6</v>
      </c>
      <c r="C1918">
        <v>608</v>
      </c>
      <c r="D1918">
        <v>2</v>
      </c>
      <c r="E1918" t="s">
        <v>56</v>
      </c>
      <c r="F1918">
        <v>70</v>
      </c>
      <c r="G1918" t="s">
        <v>72</v>
      </c>
      <c r="I1918" t="s">
        <v>73</v>
      </c>
      <c r="J1918" t="s">
        <v>52</v>
      </c>
      <c r="K1918" t="s">
        <v>52</v>
      </c>
      <c r="L1918" t="s">
        <v>52</v>
      </c>
      <c r="M1918">
        <v>3</v>
      </c>
      <c r="N1918" t="s">
        <v>63</v>
      </c>
      <c r="O1918">
        <v>9</v>
      </c>
      <c r="P1918" s="2">
        <v>3</v>
      </c>
      <c r="Q1918" t="s">
        <v>50</v>
      </c>
      <c r="R1918">
        <v>11</v>
      </c>
      <c r="S1918" s="5">
        <f t="shared" si="29"/>
        <v>0</v>
      </c>
      <c r="T1918" t="s">
        <v>102</v>
      </c>
      <c r="U1918" t="s">
        <v>53</v>
      </c>
      <c r="W1918" t="s">
        <v>53</v>
      </c>
      <c r="AB1918" t="s">
        <v>72</v>
      </c>
      <c r="AD1918" t="s">
        <v>73</v>
      </c>
      <c r="AE1918" t="s">
        <v>52</v>
      </c>
      <c r="AF1918" t="s">
        <v>52</v>
      </c>
      <c r="AG1918" t="s">
        <v>52</v>
      </c>
      <c r="AH1918">
        <v>7</v>
      </c>
      <c r="AI1918" t="s">
        <v>79</v>
      </c>
      <c r="AJ1918" t="s">
        <v>52</v>
      </c>
      <c r="AK1918" t="s">
        <v>90</v>
      </c>
      <c r="AM1918" t="s">
        <v>62</v>
      </c>
      <c r="AN1918" t="s">
        <v>53</v>
      </c>
      <c r="AP1918">
        <v>0</v>
      </c>
      <c r="AQ1918">
        <v>0</v>
      </c>
      <c r="AR1918">
        <v>20000</v>
      </c>
      <c r="AS1918">
        <v>10000</v>
      </c>
      <c r="AT1918">
        <v>0</v>
      </c>
      <c r="AU1918">
        <v>0</v>
      </c>
      <c r="AV1918">
        <v>4000</v>
      </c>
      <c r="AW1918">
        <v>34000</v>
      </c>
    </row>
    <row r="1919" spans="1:49" hidden="1" x14ac:dyDescent="0.35">
      <c r="A1919" s="2" t="s">
        <v>593</v>
      </c>
      <c r="B1919">
        <v>6</v>
      </c>
      <c r="C1919">
        <v>608</v>
      </c>
      <c r="D1919">
        <v>2</v>
      </c>
      <c r="E1919" t="s">
        <v>56</v>
      </c>
      <c r="F1919">
        <v>70</v>
      </c>
      <c r="G1919" t="s">
        <v>72</v>
      </c>
      <c r="I1919" t="s">
        <v>73</v>
      </c>
      <c r="J1919" t="s">
        <v>52</v>
      </c>
      <c r="K1919" t="s">
        <v>52</v>
      </c>
      <c r="L1919" t="s">
        <v>52</v>
      </c>
      <c r="M1919">
        <v>3</v>
      </c>
      <c r="N1919" t="s">
        <v>63</v>
      </c>
      <c r="O1919">
        <v>9</v>
      </c>
      <c r="P1919" s="2">
        <v>4</v>
      </c>
      <c r="Q1919" t="s">
        <v>50</v>
      </c>
      <c r="R1919">
        <v>9</v>
      </c>
      <c r="S1919" s="5">
        <f t="shared" si="29"/>
        <v>0</v>
      </c>
      <c r="T1919" t="s">
        <v>102</v>
      </c>
      <c r="U1919" t="s">
        <v>53</v>
      </c>
      <c r="W1919" t="s">
        <v>53</v>
      </c>
      <c r="AB1919" t="s">
        <v>72</v>
      </c>
      <c r="AD1919" t="s">
        <v>73</v>
      </c>
      <c r="AE1919" t="s">
        <v>53</v>
      </c>
      <c r="AF1919" t="s">
        <v>53</v>
      </c>
      <c r="AG1919" t="s">
        <v>52</v>
      </c>
      <c r="AH1919">
        <v>3</v>
      </c>
      <c r="AI1919" t="s">
        <v>97</v>
      </c>
      <c r="AJ1919" t="s">
        <v>52</v>
      </c>
      <c r="AK1919" t="s">
        <v>98</v>
      </c>
      <c r="AM1919" t="s">
        <v>62</v>
      </c>
      <c r="AN1919" t="s">
        <v>53</v>
      </c>
      <c r="AP1919">
        <v>0</v>
      </c>
      <c r="AQ1919">
        <v>0</v>
      </c>
      <c r="AR1919">
        <v>15000</v>
      </c>
      <c r="AS1919">
        <v>8000</v>
      </c>
      <c r="AT1919">
        <v>0</v>
      </c>
      <c r="AU1919">
        <v>0</v>
      </c>
      <c r="AV1919">
        <v>2000</v>
      </c>
      <c r="AW1919">
        <v>25000</v>
      </c>
    </row>
    <row r="1920" spans="1:49" hidden="1" x14ac:dyDescent="0.35">
      <c r="A1920" s="2" t="s">
        <v>593</v>
      </c>
      <c r="B1920">
        <v>6</v>
      </c>
      <c r="C1920">
        <v>608</v>
      </c>
      <c r="D1920">
        <v>2</v>
      </c>
      <c r="E1920" t="s">
        <v>56</v>
      </c>
      <c r="F1920">
        <v>70</v>
      </c>
      <c r="G1920" t="s">
        <v>72</v>
      </c>
      <c r="I1920" t="s">
        <v>73</v>
      </c>
      <c r="J1920" t="s">
        <v>52</v>
      </c>
      <c r="K1920" t="s">
        <v>52</v>
      </c>
      <c r="L1920" t="s">
        <v>52</v>
      </c>
      <c r="M1920">
        <v>3</v>
      </c>
      <c r="N1920" t="s">
        <v>63</v>
      </c>
      <c r="O1920">
        <v>9</v>
      </c>
      <c r="P1920" s="2">
        <v>5</v>
      </c>
      <c r="Q1920" t="s">
        <v>56</v>
      </c>
      <c r="R1920">
        <v>7</v>
      </c>
      <c r="S1920" s="5">
        <f t="shared" si="29"/>
        <v>0</v>
      </c>
      <c r="T1920" t="s">
        <v>102</v>
      </c>
      <c r="U1920" t="s">
        <v>53</v>
      </c>
      <c r="W1920" t="s">
        <v>53</v>
      </c>
      <c r="AB1920" t="s">
        <v>72</v>
      </c>
      <c r="AD1920" t="s">
        <v>73</v>
      </c>
      <c r="AE1920" t="s">
        <v>53</v>
      </c>
      <c r="AF1920" t="s">
        <v>53</v>
      </c>
      <c r="AG1920" t="s">
        <v>52</v>
      </c>
      <c r="AH1920">
        <v>2</v>
      </c>
      <c r="AI1920" t="s">
        <v>65</v>
      </c>
      <c r="AJ1920" t="s">
        <v>52</v>
      </c>
      <c r="AK1920" t="s">
        <v>66</v>
      </c>
      <c r="AM1920" t="s">
        <v>62</v>
      </c>
      <c r="AN1920" t="s">
        <v>53</v>
      </c>
      <c r="AP1920">
        <v>0</v>
      </c>
      <c r="AQ1920">
        <v>0</v>
      </c>
      <c r="AR1920">
        <v>12000</v>
      </c>
      <c r="AS1920">
        <v>3000</v>
      </c>
      <c r="AT1920">
        <v>0</v>
      </c>
      <c r="AU1920">
        <v>0</v>
      </c>
      <c r="AV1920">
        <v>0</v>
      </c>
      <c r="AW1920">
        <v>15000</v>
      </c>
    </row>
    <row r="1921" spans="1:49" hidden="1" x14ac:dyDescent="0.35">
      <c r="A1921" s="2" t="s">
        <v>593</v>
      </c>
      <c r="B1921">
        <v>6</v>
      </c>
      <c r="C1921">
        <v>608</v>
      </c>
      <c r="D1921">
        <v>2</v>
      </c>
      <c r="E1921" t="s">
        <v>56</v>
      </c>
      <c r="F1921">
        <v>70</v>
      </c>
      <c r="G1921" t="s">
        <v>72</v>
      </c>
      <c r="I1921" t="s">
        <v>73</v>
      </c>
      <c r="J1921" t="s">
        <v>52</v>
      </c>
      <c r="K1921" t="s">
        <v>52</v>
      </c>
      <c r="L1921" t="s">
        <v>52</v>
      </c>
      <c r="M1921">
        <v>3</v>
      </c>
      <c r="N1921" t="s">
        <v>63</v>
      </c>
      <c r="O1921">
        <v>9</v>
      </c>
      <c r="P1921" s="2">
        <v>6</v>
      </c>
      <c r="Q1921" t="s">
        <v>56</v>
      </c>
      <c r="R1921">
        <v>14</v>
      </c>
      <c r="S1921" s="5">
        <f t="shared" si="29"/>
        <v>0</v>
      </c>
      <c r="T1921" t="s">
        <v>102</v>
      </c>
      <c r="U1921" t="s">
        <v>53</v>
      </c>
      <c r="W1921" t="s">
        <v>53</v>
      </c>
      <c r="Y1921" t="s">
        <v>59</v>
      </c>
      <c r="AB1921" t="s">
        <v>72</v>
      </c>
      <c r="AD1921" t="s">
        <v>73</v>
      </c>
      <c r="AE1921" t="s">
        <v>52</v>
      </c>
      <c r="AF1921" t="s">
        <v>52</v>
      </c>
      <c r="AG1921" t="s">
        <v>52</v>
      </c>
      <c r="AH1921">
        <v>6</v>
      </c>
      <c r="AI1921" t="s">
        <v>78</v>
      </c>
      <c r="AJ1921" t="s">
        <v>52</v>
      </c>
      <c r="AK1921" t="s">
        <v>88</v>
      </c>
      <c r="AM1921" t="s">
        <v>62</v>
      </c>
      <c r="AN1921" t="s">
        <v>53</v>
      </c>
      <c r="AP1921">
        <v>0</v>
      </c>
      <c r="AQ1921">
        <v>0</v>
      </c>
      <c r="AR1921">
        <v>25000</v>
      </c>
      <c r="AS1921">
        <v>15000</v>
      </c>
      <c r="AT1921">
        <v>0</v>
      </c>
      <c r="AU1921">
        <v>0</v>
      </c>
      <c r="AV1921">
        <v>35000</v>
      </c>
      <c r="AW1921">
        <v>75000</v>
      </c>
    </row>
    <row r="1922" spans="1:49" hidden="1" x14ac:dyDescent="0.35">
      <c r="A1922" s="2" t="s">
        <v>593</v>
      </c>
      <c r="B1922">
        <v>6</v>
      </c>
      <c r="C1922">
        <v>608</v>
      </c>
      <c r="D1922">
        <v>2</v>
      </c>
      <c r="E1922" t="s">
        <v>56</v>
      </c>
      <c r="F1922">
        <v>70</v>
      </c>
      <c r="G1922" t="s">
        <v>72</v>
      </c>
      <c r="I1922" t="s">
        <v>73</v>
      </c>
      <c r="J1922" t="s">
        <v>52</v>
      </c>
      <c r="K1922" t="s">
        <v>52</v>
      </c>
      <c r="L1922" t="s">
        <v>52</v>
      </c>
      <c r="M1922">
        <v>3</v>
      </c>
      <c r="N1922" t="s">
        <v>63</v>
      </c>
      <c r="O1922">
        <v>9</v>
      </c>
      <c r="P1922" s="2">
        <v>7</v>
      </c>
      <c r="Q1922" t="s">
        <v>56</v>
      </c>
      <c r="R1922">
        <v>11</v>
      </c>
      <c r="S1922" s="5">
        <f t="shared" si="29"/>
        <v>0</v>
      </c>
      <c r="T1922" t="s">
        <v>102</v>
      </c>
      <c r="U1922" t="s">
        <v>53</v>
      </c>
      <c r="W1922" t="s">
        <v>53</v>
      </c>
      <c r="AB1922" t="s">
        <v>72</v>
      </c>
      <c r="AD1922" t="s">
        <v>73</v>
      </c>
      <c r="AE1922" t="s">
        <v>52</v>
      </c>
      <c r="AF1922" t="s">
        <v>52</v>
      </c>
      <c r="AG1922" t="s">
        <v>52</v>
      </c>
      <c r="AH1922">
        <v>6</v>
      </c>
      <c r="AI1922" t="s">
        <v>78</v>
      </c>
      <c r="AJ1922" t="s">
        <v>52</v>
      </c>
      <c r="AK1922" t="s">
        <v>88</v>
      </c>
      <c r="AM1922" t="s">
        <v>62</v>
      </c>
      <c r="AN1922" t="s">
        <v>53</v>
      </c>
      <c r="AP1922">
        <v>0</v>
      </c>
      <c r="AQ1922">
        <v>0</v>
      </c>
      <c r="AR1922">
        <v>25000</v>
      </c>
      <c r="AS1922">
        <v>15000</v>
      </c>
      <c r="AT1922">
        <v>0</v>
      </c>
      <c r="AU1922">
        <v>0</v>
      </c>
      <c r="AV1922">
        <v>4000</v>
      </c>
      <c r="AW1922">
        <v>44000</v>
      </c>
    </row>
    <row r="1923" spans="1:49" hidden="1" x14ac:dyDescent="0.35">
      <c r="A1923" s="2" t="s">
        <v>593</v>
      </c>
      <c r="B1923">
        <v>6</v>
      </c>
      <c r="C1923">
        <v>608</v>
      </c>
      <c r="D1923">
        <v>2</v>
      </c>
      <c r="E1923" t="s">
        <v>56</v>
      </c>
      <c r="F1923">
        <v>70</v>
      </c>
      <c r="G1923" t="s">
        <v>72</v>
      </c>
      <c r="I1923" t="s">
        <v>73</v>
      </c>
      <c r="J1923" t="s">
        <v>52</v>
      </c>
      <c r="K1923" t="s">
        <v>52</v>
      </c>
      <c r="L1923" t="s">
        <v>52</v>
      </c>
      <c r="M1923">
        <v>3</v>
      </c>
      <c r="N1923" t="s">
        <v>63</v>
      </c>
      <c r="O1923">
        <v>9</v>
      </c>
      <c r="P1923" s="2">
        <v>8</v>
      </c>
      <c r="Q1923" t="s">
        <v>50</v>
      </c>
      <c r="R1923">
        <v>8</v>
      </c>
      <c r="S1923" s="5">
        <f t="shared" ref="S1923:S1986" si="30">IF(AND(R1923&gt;=6, R1923&lt;=17, T1923="Child"),1,0)</f>
        <v>0</v>
      </c>
      <c r="T1923" t="s">
        <v>102</v>
      </c>
      <c r="U1923" t="s">
        <v>53</v>
      </c>
      <c r="W1923" t="s">
        <v>53</v>
      </c>
      <c r="AB1923" t="s">
        <v>72</v>
      </c>
      <c r="AD1923" t="s">
        <v>73</v>
      </c>
      <c r="AE1923" t="s">
        <v>53</v>
      </c>
      <c r="AF1923" t="s">
        <v>53</v>
      </c>
      <c r="AG1923" t="s">
        <v>52</v>
      </c>
      <c r="AH1923">
        <v>2</v>
      </c>
      <c r="AI1923" t="s">
        <v>65</v>
      </c>
      <c r="AJ1923" t="s">
        <v>52</v>
      </c>
      <c r="AK1923" t="s">
        <v>66</v>
      </c>
      <c r="AM1923" t="s">
        <v>62</v>
      </c>
      <c r="AN1923" t="s">
        <v>53</v>
      </c>
      <c r="AP1923">
        <v>0</v>
      </c>
      <c r="AQ1923">
        <v>0</v>
      </c>
      <c r="AR1923">
        <v>8000</v>
      </c>
      <c r="AS1923">
        <v>4500</v>
      </c>
      <c r="AT1923">
        <v>0</v>
      </c>
      <c r="AU1923">
        <v>0</v>
      </c>
      <c r="AV1923">
        <v>2000</v>
      </c>
      <c r="AW1923">
        <v>14500</v>
      </c>
    </row>
    <row r="1924" spans="1:49" hidden="1" x14ac:dyDescent="0.35">
      <c r="A1924" s="2" t="s">
        <v>593</v>
      </c>
      <c r="B1924">
        <v>6</v>
      </c>
      <c r="C1924">
        <v>608</v>
      </c>
      <c r="D1924">
        <v>2</v>
      </c>
      <c r="E1924" t="s">
        <v>56</v>
      </c>
      <c r="F1924">
        <v>70</v>
      </c>
      <c r="G1924" t="s">
        <v>72</v>
      </c>
      <c r="I1924" t="s">
        <v>73</v>
      </c>
      <c r="J1924" t="s">
        <v>52</v>
      </c>
      <c r="K1924" t="s">
        <v>52</v>
      </c>
      <c r="L1924" t="s">
        <v>52</v>
      </c>
      <c r="M1924">
        <v>3</v>
      </c>
      <c r="N1924" t="s">
        <v>63</v>
      </c>
      <c r="O1924">
        <v>9</v>
      </c>
      <c r="P1924" s="2">
        <v>9</v>
      </c>
      <c r="Q1924" t="s">
        <v>56</v>
      </c>
      <c r="R1924">
        <v>9</v>
      </c>
      <c r="S1924" s="5">
        <f t="shared" si="30"/>
        <v>0</v>
      </c>
      <c r="T1924" t="s">
        <v>102</v>
      </c>
      <c r="U1924" t="s">
        <v>53</v>
      </c>
      <c r="W1924" t="s">
        <v>53</v>
      </c>
      <c r="AB1924" t="s">
        <v>72</v>
      </c>
      <c r="AD1924" t="s">
        <v>73</v>
      </c>
      <c r="AE1924" t="s">
        <v>53</v>
      </c>
      <c r="AF1924" t="s">
        <v>53</v>
      </c>
      <c r="AG1924" t="s">
        <v>52</v>
      </c>
      <c r="AH1924">
        <v>3</v>
      </c>
      <c r="AI1924" t="s">
        <v>97</v>
      </c>
      <c r="AJ1924" t="s">
        <v>52</v>
      </c>
      <c r="AK1924" t="s">
        <v>98</v>
      </c>
      <c r="AM1924" t="s">
        <v>62</v>
      </c>
      <c r="AN1924" t="s">
        <v>53</v>
      </c>
      <c r="AP1924">
        <v>0</v>
      </c>
      <c r="AQ1924">
        <v>0</v>
      </c>
      <c r="AR1924">
        <v>10000</v>
      </c>
      <c r="AS1924">
        <v>3000</v>
      </c>
      <c r="AT1924">
        <v>0</v>
      </c>
      <c r="AU1924">
        <v>0</v>
      </c>
      <c r="AV1924">
        <v>2500</v>
      </c>
      <c r="AW1924">
        <v>15500</v>
      </c>
    </row>
    <row r="1925" spans="1:49" hidden="1" x14ac:dyDescent="0.35">
      <c r="A1925" s="2" t="s">
        <v>593</v>
      </c>
      <c r="B1925">
        <v>6</v>
      </c>
      <c r="C1925">
        <v>608</v>
      </c>
      <c r="D1925">
        <v>2</v>
      </c>
      <c r="E1925" t="s">
        <v>56</v>
      </c>
      <c r="F1925">
        <v>70</v>
      </c>
      <c r="G1925" t="s">
        <v>72</v>
      </c>
      <c r="I1925" t="s">
        <v>73</v>
      </c>
      <c r="J1925" t="s">
        <v>52</v>
      </c>
      <c r="K1925" t="s">
        <v>52</v>
      </c>
      <c r="L1925" t="s">
        <v>52</v>
      </c>
      <c r="M1925">
        <v>3</v>
      </c>
      <c r="N1925" t="s">
        <v>63</v>
      </c>
      <c r="O1925">
        <v>9</v>
      </c>
      <c r="P1925" s="2">
        <v>10</v>
      </c>
      <c r="Q1925" t="s">
        <v>50</v>
      </c>
      <c r="R1925">
        <v>7</v>
      </c>
      <c r="S1925" s="5">
        <f t="shared" si="30"/>
        <v>0</v>
      </c>
      <c r="T1925" t="s">
        <v>102</v>
      </c>
      <c r="U1925" t="s">
        <v>53</v>
      </c>
      <c r="W1925" t="s">
        <v>53</v>
      </c>
      <c r="AB1925" t="s">
        <v>72</v>
      </c>
      <c r="AD1925" t="s">
        <v>73</v>
      </c>
      <c r="AE1925" t="s">
        <v>53</v>
      </c>
      <c r="AF1925" t="s">
        <v>53</v>
      </c>
      <c r="AG1925" t="s">
        <v>52</v>
      </c>
      <c r="AH1925">
        <v>1</v>
      </c>
      <c r="AI1925" t="s">
        <v>68</v>
      </c>
      <c r="AJ1925" t="s">
        <v>52</v>
      </c>
      <c r="AK1925" t="s">
        <v>74</v>
      </c>
      <c r="AM1925" t="s">
        <v>62</v>
      </c>
      <c r="AN1925" t="s">
        <v>53</v>
      </c>
      <c r="AP1925">
        <v>0</v>
      </c>
      <c r="AQ1925">
        <v>0</v>
      </c>
      <c r="AR1925">
        <v>7000</v>
      </c>
      <c r="AS1925">
        <v>2000</v>
      </c>
      <c r="AT1925">
        <v>0</v>
      </c>
      <c r="AU1925">
        <v>0</v>
      </c>
      <c r="AV1925">
        <v>0</v>
      </c>
      <c r="AW1925">
        <v>9000</v>
      </c>
    </row>
    <row r="1926" spans="1:49" hidden="1" x14ac:dyDescent="0.35">
      <c r="A1926" s="2" t="s">
        <v>594</v>
      </c>
      <c r="B1926">
        <v>3</v>
      </c>
      <c r="C1926">
        <v>307</v>
      </c>
      <c r="D1926">
        <v>2</v>
      </c>
      <c r="E1926" t="s">
        <v>56</v>
      </c>
      <c r="F1926">
        <v>47</v>
      </c>
      <c r="G1926" t="s">
        <v>72</v>
      </c>
      <c r="I1926" t="s">
        <v>73</v>
      </c>
      <c r="J1926" t="s">
        <v>52</v>
      </c>
      <c r="K1926" t="s">
        <v>52</v>
      </c>
      <c r="L1926" t="s">
        <v>52</v>
      </c>
      <c r="M1926">
        <v>2</v>
      </c>
      <c r="N1926" t="s">
        <v>97</v>
      </c>
      <c r="O1926">
        <v>2</v>
      </c>
      <c r="P1926" s="2">
        <v>1</v>
      </c>
      <c r="Q1926" t="s">
        <v>56</v>
      </c>
      <c r="R1926">
        <v>47</v>
      </c>
      <c r="S1926" s="5">
        <f t="shared" si="30"/>
        <v>0</v>
      </c>
      <c r="T1926" t="s">
        <v>54</v>
      </c>
      <c r="U1926" t="s">
        <v>53</v>
      </c>
      <c r="W1926" t="s">
        <v>53</v>
      </c>
      <c r="Y1926" t="s">
        <v>55</v>
      </c>
      <c r="Z1926" t="s">
        <v>52</v>
      </c>
      <c r="AA1926">
        <v>2</v>
      </c>
      <c r="AB1926" t="s">
        <v>72</v>
      </c>
      <c r="AD1926" t="s">
        <v>73</v>
      </c>
      <c r="AE1926" t="s">
        <v>52</v>
      </c>
      <c r="AF1926" t="s">
        <v>52</v>
      </c>
      <c r="AG1926" t="s">
        <v>52</v>
      </c>
      <c r="AH1926">
        <v>2</v>
      </c>
      <c r="AI1926" t="s">
        <v>97</v>
      </c>
      <c r="AJ1926" t="s">
        <v>53</v>
      </c>
    </row>
    <row r="1927" spans="1:49" hidden="1" x14ac:dyDescent="0.35">
      <c r="A1927" s="2" t="s">
        <v>594</v>
      </c>
      <c r="B1927">
        <v>3</v>
      </c>
      <c r="C1927">
        <v>307</v>
      </c>
      <c r="D1927">
        <v>2</v>
      </c>
      <c r="E1927" t="s">
        <v>56</v>
      </c>
      <c r="F1927">
        <v>47</v>
      </c>
      <c r="G1927" t="s">
        <v>72</v>
      </c>
      <c r="I1927" t="s">
        <v>73</v>
      </c>
      <c r="J1927" t="s">
        <v>52</v>
      </c>
      <c r="K1927" t="s">
        <v>52</v>
      </c>
      <c r="L1927" t="s">
        <v>52</v>
      </c>
      <c r="M1927">
        <v>2</v>
      </c>
      <c r="N1927" t="s">
        <v>97</v>
      </c>
      <c r="O1927">
        <v>2</v>
      </c>
      <c r="P1927" s="2">
        <v>2</v>
      </c>
      <c r="Q1927" t="s">
        <v>50</v>
      </c>
      <c r="R1927">
        <v>60</v>
      </c>
      <c r="S1927" s="5">
        <f t="shared" si="30"/>
        <v>0</v>
      </c>
      <c r="T1927" t="s">
        <v>57</v>
      </c>
      <c r="U1927" t="s">
        <v>53</v>
      </c>
      <c r="W1927" t="s">
        <v>53</v>
      </c>
      <c r="Y1927" t="s">
        <v>55</v>
      </c>
      <c r="Z1927" t="s">
        <v>52</v>
      </c>
      <c r="AA1927">
        <v>1</v>
      </c>
      <c r="AB1927" t="s">
        <v>72</v>
      </c>
      <c r="AD1927" t="s">
        <v>73</v>
      </c>
      <c r="AE1927" t="s">
        <v>53</v>
      </c>
      <c r="AF1927" t="s">
        <v>53</v>
      </c>
      <c r="AG1927" t="s">
        <v>52</v>
      </c>
      <c r="AH1927">
        <v>3</v>
      </c>
      <c r="AI1927" t="s">
        <v>63</v>
      </c>
      <c r="AJ1927" t="s">
        <v>53</v>
      </c>
    </row>
    <row r="1928" spans="1:49" x14ac:dyDescent="0.35">
      <c r="A1928" s="2" t="s">
        <v>594</v>
      </c>
      <c r="B1928">
        <v>3</v>
      </c>
      <c r="C1928">
        <v>307</v>
      </c>
      <c r="D1928">
        <v>2</v>
      </c>
      <c r="E1928" t="s">
        <v>56</v>
      </c>
      <c r="F1928">
        <v>47</v>
      </c>
      <c r="G1928" t="s">
        <v>72</v>
      </c>
      <c r="I1928" t="s">
        <v>73</v>
      </c>
      <c r="J1928" t="s">
        <v>52</v>
      </c>
      <c r="K1928" t="s">
        <v>52</v>
      </c>
      <c r="L1928" t="s">
        <v>52</v>
      </c>
      <c r="M1928">
        <v>2</v>
      </c>
      <c r="N1928" t="s">
        <v>97</v>
      </c>
      <c r="O1928">
        <v>2</v>
      </c>
      <c r="P1928" s="6">
        <v>3</v>
      </c>
      <c r="Q1928" t="s">
        <v>56</v>
      </c>
      <c r="R1928">
        <v>17</v>
      </c>
      <c r="S1928" s="5">
        <f t="shared" si="30"/>
        <v>1</v>
      </c>
      <c r="T1928" t="s">
        <v>58</v>
      </c>
      <c r="U1928" t="s">
        <v>53</v>
      </c>
      <c r="W1928" t="s">
        <v>52</v>
      </c>
      <c r="X1928">
        <v>1</v>
      </c>
      <c r="Y1928" t="s">
        <v>59</v>
      </c>
      <c r="AB1928" t="s">
        <v>72</v>
      </c>
      <c r="AD1928" t="s">
        <v>73</v>
      </c>
      <c r="AE1928" t="s">
        <v>52</v>
      </c>
      <c r="AF1928" t="s">
        <v>52</v>
      </c>
      <c r="AG1928" t="s">
        <v>52</v>
      </c>
      <c r="AH1928">
        <v>7</v>
      </c>
      <c r="AI1928" t="s">
        <v>60</v>
      </c>
      <c r="AJ1928" t="s">
        <v>53</v>
      </c>
      <c r="AO1928" t="s">
        <v>190</v>
      </c>
    </row>
    <row r="1929" spans="1:49" x14ac:dyDescent="0.35">
      <c r="A1929" s="2" t="s">
        <v>594</v>
      </c>
      <c r="B1929">
        <v>3</v>
      </c>
      <c r="C1929">
        <v>307</v>
      </c>
      <c r="D1929">
        <v>2</v>
      </c>
      <c r="E1929" t="s">
        <v>56</v>
      </c>
      <c r="F1929">
        <v>47</v>
      </c>
      <c r="G1929" t="s">
        <v>72</v>
      </c>
      <c r="I1929" t="s">
        <v>73</v>
      </c>
      <c r="J1929" t="s">
        <v>52</v>
      </c>
      <c r="K1929" t="s">
        <v>52</v>
      </c>
      <c r="L1929" t="s">
        <v>52</v>
      </c>
      <c r="M1929">
        <v>2</v>
      </c>
      <c r="N1929" t="s">
        <v>97</v>
      </c>
      <c r="O1929">
        <v>2</v>
      </c>
      <c r="P1929" s="6">
        <v>4</v>
      </c>
      <c r="Q1929" t="s">
        <v>56</v>
      </c>
      <c r="R1929">
        <v>14</v>
      </c>
      <c r="S1929" s="5">
        <f t="shared" si="30"/>
        <v>1</v>
      </c>
      <c r="T1929" t="s">
        <v>58</v>
      </c>
      <c r="U1929" t="s">
        <v>53</v>
      </c>
      <c r="W1929" t="s">
        <v>52</v>
      </c>
      <c r="X1929">
        <v>1</v>
      </c>
      <c r="Y1929" t="s">
        <v>59</v>
      </c>
      <c r="AB1929" t="s">
        <v>72</v>
      </c>
      <c r="AD1929" t="s">
        <v>73</v>
      </c>
      <c r="AE1929" t="s">
        <v>52</v>
      </c>
      <c r="AF1929" t="s">
        <v>52</v>
      </c>
      <c r="AG1929" t="s">
        <v>52</v>
      </c>
      <c r="AH1929">
        <v>8</v>
      </c>
      <c r="AI1929" t="s">
        <v>60</v>
      </c>
      <c r="AJ1929" t="s">
        <v>52</v>
      </c>
      <c r="AK1929" t="s">
        <v>61</v>
      </c>
      <c r="AM1929" t="s">
        <v>62</v>
      </c>
      <c r="AN1929" t="s">
        <v>52</v>
      </c>
      <c r="AP1929">
        <v>0</v>
      </c>
      <c r="AQ1929">
        <v>629000</v>
      </c>
      <c r="AR1929">
        <v>50000</v>
      </c>
      <c r="AS1929">
        <v>150000</v>
      </c>
      <c r="AT1929">
        <v>0</v>
      </c>
      <c r="AU1929">
        <v>0</v>
      </c>
      <c r="AV1929">
        <v>10000</v>
      </c>
      <c r="AW1929">
        <v>839000</v>
      </c>
    </row>
    <row r="1930" spans="1:49" hidden="1" x14ac:dyDescent="0.35">
      <c r="A1930" s="2" t="s">
        <v>595</v>
      </c>
      <c r="B1930">
        <v>1</v>
      </c>
      <c r="C1930">
        <v>102</v>
      </c>
      <c r="D1930">
        <v>2</v>
      </c>
      <c r="E1930" t="s">
        <v>56</v>
      </c>
      <c r="F1930">
        <v>59</v>
      </c>
      <c r="G1930" t="s">
        <v>72</v>
      </c>
      <c r="I1930" t="s">
        <v>73</v>
      </c>
      <c r="J1930" t="s">
        <v>52</v>
      </c>
      <c r="K1930" t="s">
        <v>53</v>
      </c>
      <c r="L1930" t="s">
        <v>53</v>
      </c>
      <c r="M1930">
        <v>0</v>
      </c>
      <c r="P1930" s="2">
        <v>1</v>
      </c>
      <c r="Q1930" t="s">
        <v>56</v>
      </c>
      <c r="R1930">
        <v>59</v>
      </c>
      <c r="S1930" s="5">
        <f t="shared" si="30"/>
        <v>0</v>
      </c>
      <c r="T1930" t="s">
        <v>54</v>
      </c>
      <c r="U1930" t="s">
        <v>53</v>
      </c>
      <c r="W1930" t="s">
        <v>53</v>
      </c>
      <c r="Y1930" t="s">
        <v>59</v>
      </c>
      <c r="AB1930" t="s">
        <v>72</v>
      </c>
      <c r="AD1930" t="s">
        <v>73</v>
      </c>
      <c r="AE1930" t="s">
        <v>52</v>
      </c>
      <c r="AF1930" t="s">
        <v>53</v>
      </c>
      <c r="AG1930" t="s">
        <v>53</v>
      </c>
    </row>
    <row r="1931" spans="1:49" hidden="1" x14ac:dyDescent="0.35">
      <c r="A1931" s="2" t="s">
        <v>596</v>
      </c>
      <c r="B1931">
        <v>12</v>
      </c>
      <c r="C1931">
        <v>1204</v>
      </c>
      <c r="D1931">
        <v>1</v>
      </c>
      <c r="E1931" t="s">
        <v>50</v>
      </c>
      <c r="F1931">
        <v>43</v>
      </c>
      <c r="G1931" t="s">
        <v>72</v>
      </c>
      <c r="I1931" t="s">
        <v>73</v>
      </c>
      <c r="J1931" t="s">
        <v>53</v>
      </c>
      <c r="K1931" t="s">
        <v>53</v>
      </c>
      <c r="L1931" t="s">
        <v>52</v>
      </c>
      <c r="M1931">
        <v>4</v>
      </c>
      <c r="N1931" t="s">
        <v>83</v>
      </c>
      <c r="O1931">
        <v>3</v>
      </c>
      <c r="P1931" s="2">
        <v>1</v>
      </c>
      <c r="Q1931" t="s">
        <v>50</v>
      </c>
      <c r="R1931">
        <v>43</v>
      </c>
      <c r="S1931" s="5">
        <f t="shared" si="30"/>
        <v>0</v>
      </c>
      <c r="T1931" t="s">
        <v>54</v>
      </c>
      <c r="U1931" t="s">
        <v>53</v>
      </c>
      <c r="W1931" t="s">
        <v>53</v>
      </c>
      <c r="Y1931" t="s">
        <v>92</v>
      </c>
      <c r="AB1931" t="s">
        <v>72</v>
      </c>
      <c r="AD1931" t="s">
        <v>73</v>
      </c>
      <c r="AE1931" t="s">
        <v>53</v>
      </c>
      <c r="AF1931" t="s">
        <v>53</v>
      </c>
      <c r="AG1931" t="s">
        <v>52</v>
      </c>
      <c r="AH1931">
        <v>4</v>
      </c>
      <c r="AI1931" t="s">
        <v>83</v>
      </c>
      <c r="AJ1931" t="s">
        <v>53</v>
      </c>
    </row>
    <row r="1932" spans="1:49" hidden="1" x14ac:dyDescent="0.35">
      <c r="A1932" s="2" t="s">
        <v>596</v>
      </c>
      <c r="B1932">
        <v>12</v>
      </c>
      <c r="C1932">
        <v>1204</v>
      </c>
      <c r="D1932">
        <v>1</v>
      </c>
      <c r="E1932" t="s">
        <v>50</v>
      </c>
      <c r="F1932">
        <v>43</v>
      </c>
      <c r="G1932" t="s">
        <v>72</v>
      </c>
      <c r="I1932" t="s">
        <v>73</v>
      </c>
      <c r="J1932" t="s">
        <v>53</v>
      </c>
      <c r="K1932" t="s">
        <v>53</v>
      </c>
      <c r="L1932" t="s">
        <v>52</v>
      </c>
      <c r="M1932">
        <v>4</v>
      </c>
      <c r="N1932" t="s">
        <v>83</v>
      </c>
      <c r="O1932">
        <v>3</v>
      </c>
      <c r="P1932" s="2">
        <v>2</v>
      </c>
      <c r="Q1932" t="s">
        <v>50</v>
      </c>
      <c r="R1932">
        <v>20</v>
      </c>
      <c r="S1932" s="5">
        <f t="shared" si="30"/>
        <v>0</v>
      </c>
      <c r="T1932" t="s">
        <v>58</v>
      </c>
      <c r="U1932" t="s">
        <v>52</v>
      </c>
      <c r="V1932">
        <v>1</v>
      </c>
      <c r="W1932" t="s">
        <v>53</v>
      </c>
      <c r="Y1932" t="s">
        <v>59</v>
      </c>
      <c r="AB1932" t="s">
        <v>72</v>
      </c>
      <c r="AD1932" t="s">
        <v>73</v>
      </c>
      <c r="AE1932" t="s">
        <v>52</v>
      </c>
      <c r="AF1932" t="s">
        <v>53</v>
      </c>
      <c r="AG1932" t="s">
        <v>52</v>
      </c>
      <c r="AH1932">
        <v>6</v>
      </c>
      <c r="AI1932" t="s">
        <v>78</v>
      </c>
      <c r="AJ1932" t="s">
        <v>53</v>
      </c>
    </row>
    <row r="1933" spans="1:49" x14ac:dyDescent="0.35">
      <c r="A1933" s="2" t="s">
        <v>596</v>
      </c>
      <c r="B1933">
        <v>12</v>
      </c>
      <c r="C1933">
        <v>1204</v>
      </c>
      <c r="D1933">
        <v>1</v>
      </c>
      <c r="E1933" t="s">
        <v>50</v>
      </c>
      <c r="F1933">
        <v>43</v>
      </c>
      <c r="G1933" t="s">
        <v>72</v>
      </c>
      <c r="I1933" t="s">
        <v>73</v>
      </c>
      <c r="J1933" t="s">
        <v>53</v>
      </c>
      <c r="K1933" t="s">
        <v>53</v>
      </c>
      <c r="L1933" t="s">
        <v>52</v>
      </c>
      <c r="M1933">
        <v>4</v>
      </c>
      <c r="N1933" t="s">
        <v>83</v>
      </c>
      <c r="O1933">
        <v>3</v>
      </c>
      <c r="P1933" s="6">
        <v>3</v>
      </c>
      <c r="Q1933" t="s">
        <v>56</v>
      </c>
      <c r="R1933">
        <v>17</v>
      </c>
      <c r="S1933" s="5">
        <f t="shared" si="30"/>
        <v>1</v>
      </c>
      <c r="T1933" t="s">
        <v>58</v>
      </c>
      <c r="U1933" t="s">
        <v>52</v>
      </c>
      <c r="V1933">
        <v>1</v>
      </c>
      <c r="W1933" t="s">
        <v>53</v>
      </c>
      <c r="Y1933" t="s">
        <v>59</v>
      </c>
      <c r="AB1933" t="s">
        <v>72</v>
      </c>
      <c r="AD1933" t="s">
        <v>73</v>
      </c>
      <c r="AE1933" t="s">
        <v>52</v>
      </c>
      <c r="AF1933" t="s">
        <v>52</v>
      </c>
      <c r="AG1933" t="s">
        <v>52</v>
      </c>
      <c r="AH1933">
        <v>5</v>
      </c>
      <c r="AI1933" t="s">
        <v>78</v>
      </c>
      <c r="AJ1933" t="s">
        <v>53</v>
      </c>
      <c r="AO1933" t="s">
        <v>112</v>
      </c>
    </row>
    <row r="1934" spans="1:49" x14ac:dyDescent="0.35">
      <c r="A1934" s="2" t="s">
        <v>596</v>
      </c>
      <c r="B1934">
        <v>12</v>
      </c>
      <c r="C1934">
        <v>1204</v>
      </c>
      <c r="D1934">
        <v>1</v>
      </c>
      <c r="E1934" t="s">
        <v>50</v>
      </c>
      <c r="F1934">
        <v>43</v>
      </c>
      <c r="G1934" t="s">
        <v>72</v>
      </c>
      <c r="I1934" t="s">
        <v>73</v>
      </c>
      <c r="J1934" t="s">
        <v>53</v>
      </c>
      <c r="K1934" t="s">
        <v>53</v>
      </c>
      <c r="L1934" t="s">
        <v>52</v>
      </c>
      <c r="M1934">
        <v>4</v>
      </c>
      <c r="N1934" t="s">
        <v>83</v>
      </c>
      <c r="O1934">
        <v>3</v>
      </c>
      <c r="P1934" s="6">
        <v>4</v>
      </c>
      <c r="Q1934" t="s">
        <v>50</v>
      </c>
      <c r="R1934">
        <v>14</v>
      </c>
      <c r="S1934" s="5">
        <f t="shared" si="30"/>
        <v>1</v>
      </c>
      <c r="T1934" t="s">
        <v>58</v>
      </c>
      <c r="U1934" t="s">
        <v>52</v>
      </c>
      <c r="V1934">
        <v>1</v>
      </c>
      <c r="W1934" t="s">
        <v>53</v>
      </c>
      <c r="Y1934" t="s">
        <v>59</v>
      </c>
      <c r="AB1934" t="s">
        <v>72</v>
      </c>
      <c r="AD1934" t="s">
        <v>73</v>
      </c>
      <c r="AE1934" t="s">
        <v>52</v>
      </c>
      <c r="AF1934" t="s">
        <v>52</v>
      </c>
      <c r="AG1934" t="s">
        <v>52</v>
      </c>
      <c r="AH1934">
        <v>7</v>
      </c>
      <c r="AI1934" t="s">
        <v>79</v>
      </c>
      <c r="AJ1934" t="s">
        <v>53</v>
      </c>
      <c r="AO1934" t="s">
        <v>119</v>
      </c>
    </row>
    <row r="1935" spans="1:49" x14ac:dyDescent="0.35">
      <c r="A1935" s="2" t="s">
        <v>596</v>
      </c>
      <c r="B1935">
        <v>12</v>
      </c>
      <c r="C1935">
        <v>1204</v>
      </c>
      <c r="D1935">
        <v>1</v>
      </c>
      <c r="E1935" t="s">
        <v>50</v>
      </c>
      <c r="F1935">
        <v>43</v>
      </c>
      <c r="G1935" t="s">
        <v>72</v>
      </c>
      <c r="I1935" t="s">
        <v>73</v>
      </c>
      <c r="J1935" t="s">
        <v>53</v>
      </c>
      <c r="K1935" t="s">
        <v>53</v>
      </c>
      <c r="L1935" t="s">
        <v>52</v>
      </c>
      <c r="M1935">
        <v>4</v>
      </c>
      <c r="N1935" t="s">
        <v>83</v>
      </c>
      <c r="O1935">
        <v>3</v>
      </c>
      <c r="P1935" s="6">
        <v>5</v>
      </c>
      <c r="Q1935" t="s">
        <v>56</v>
      </c>
      <c r="R1935">
        <v>11</v>
      </c>
      <c r="S1935" s="5">
        <f t="shared" si="30"/>
        <v>1</v>
      </c>
      <c r="T1935" t="s">
        <v>58</v>
      </c>
      <c r="U1935" t="s">
        <v>52</v>
      </c>
      <c r="V1935">
        <v>1</v>
      </c>
      <c r="W1935" t="s">
        <v>53</v>
      </c>
      <c r="AB1935" t="s">
        <v>72</v>
      </c>
      <c r="AD1935" t="s">
        <v>73</v>
      </c>
      <c r="AE1935" t="s">
        <v>52</v>
      </c>
      <c r="AF1935" t="s">
        <v>52</v>
      </c>
      <c r="AG1935" t="s">
        <v>52</v>
      </c>
      <c r="AH1935">
        <v>3</v>
      </c>
      <c r="AI1935" t="s">
        <v>63</v>
      </c>
      <c r="AJ1935" t="s">
        <v>52</v>
      </c>
      <c r="AK1935" t="s">
        <v>64</v>
      </c>
      <c r="AM1935" t="s">
        <v>62</v>
      </c>
      <c r="AN1935" t="s">
        <v>53</v>
      </c>
      <c r="AP1935">
        <v>0</v>
      </c>
      <c r="AQ1935">
        <v>120000</v>
      </c>
      <c r="AR1935">
        <v>50000</v>
      </c>
      <c r="AS1935">
        <v>100000</v>
      </c>
      <c r="AT1935">
        <v>400000</v>
      </c>
      <c r="AU1935">
        <v>0</v>
      </c>
      <c r="AV1935">
        <v>0</v>
      </c>
      <c r="AW1935">
        <v>670000</v>
      </c>
    </row>
    <row r="1936" spans="1:49" hidden="1" x14ac:dyDescent="0.35">
      <c r="A1936" s="2" t="s">
        <v>597</v>
      </c>
      <c r="B1936">
        <v>15</v>
      </c>
      <c r="C1936">
        <v>1505</v>
      </c>
      <c r="D1936">
        <v>1</v>
      </c>
      <c r="E1936" t="s">
        <v>50</v>
      </c>
      <c r="F1936">
        <v>36</v>
      </c>
      <c r="G1936" t="s">
        <v>72</v>
      </c>
      <c r="I1936" t="s">
        <v>73</v>
      </c>
      <c r="J1936" t="s">
        <v>52</v>
      </c>
      <c r="K1936" t="s">
        <v>52</v>
      </c>
      <c r="L1936" t="s">
        <v>52</v>
      </c>
      <c r="M1936">
        <v>7</v>
      </c>
      <c r="N1936" t="s">
        <v>86</v>
      </c>
      <c r="O1936">
        <v>3</v>
      </c>
      <c r="P1936" s="2">
        <v>1</v>
      </c>
      <c r="Q1936" t="s">
        <v>50</v>
      </c>
      <c r="R1936">
        <v>36</v>
      </c>
      <c r="S1936" s="5">
        <f t="shared" si="30"/>
        <v>0</v>
      </c>
      <c r="T1936" t="s">
        <v>54</v>
      </c>
      <c r="U1936" t="s">
        <v>53</v>
      </c>
      <c r="W1936" t="s">
        <v>53</v>
      </c>
      <c r="Y1936" t="s">
        <v>55</v>
      </c>
      <c r="Z1936" t="s">
        <v>52</v>
      </c>
      <c r="AA1936">
        <v>2</v>
      </c>
      <c r="AB1936" t="s">
        <v>72</v>
      </c>
      <c r="AD1936" t="s">
        <v>73</v>
      </c>
      <c r="AE1936" t="s">
        <v>52</v>
      </c>
      <c r="AF1936" t="s">
        <v>52</v>
      </c>
      <c r="AG1936" t="s">
        <v>52</v>
      </c>
      <c r="AH1936">
        <v>7</v>
      </c>
      <c r="AI1936" t="s">
        <v>86</v>
      </c>
      <c r="AJ1936" t="s">
        <v>53</v>
      </c>
    </row>
    <row r="1937" spans="1:49" hidden="1" x14ac:dyDescent="0.35">
      <c r="A1937" s="2" t="s">
        <v>597</v>
      </c>
      <c r="B1937">
        <v>15</v>
      </c>
      <c r="C1937">
        <v>1505</v>
      </c>
      <c r="D1937">
        <v>1</v>
      </c>
      <c r="E1937" t="s">
        <v>50</v>
      </c>
      <c r="F1937">
        <v>36</v>
      </c>
      <c r="G1937" t="s">
        <v>72</v>
      </c>
      <c r="I1937" t="s">
        <v>73</v>
      </c>
      <c r="J1937" t="s">
        <v>52</v>
      </c>
      <c r="K1937" t="s">
        <v>52</v>
      </c>
      <c r="L1937" t="s">
        <v>52</v>
      </c>
      <c r="M1937">
        <v>7</v>
      </c>
      <c r="N1937" t="s">
        <v>86</v>
      </c>
      <c r="O1937">
        <v>3</v>
      </c>
      <c r="P1937" s="2">
        <v>2</v>
      </c>
      <c r="Q1937" t="s">
        <v>56</v>
      </c>
      <c r="R1937">
        <v>32</v>
      </c>
      <c r="S1937" s="5">
        <f t="shared" si="30"/>
        <v>0</v>
      </c>
      <c r="T1937" t="s">
        <v>57</v>
      </c>
      <c r="U1937" t="s">
        <v>53</v>
      </c>
      <c r="W1937" t="s">
        <v>53</v>
      </c>
      <c r="Y1937" t="s">
        <v>55</v>
      </c>
      <c r="Z1937" t="s">
        <v>52</v>
      </c>
      <c r="AA1937">
        <v>1</v>
      </c>
      <c r="AB1937" t="s">
        <v>72</v>
      </c>
      <c r="AD1937" t="s">
        <v>73</v>
      </c>
      <c r="AE1937" t="s">
        <v>52</v>
      </c>
      <c r="AF1937" t="s">
        <v>52</v>
      </c>
      <c r="AG1937" t="s">
        <v>52</v>
      </c>
      <c r="AH1937">
        <v>6</v>
      </c>
      <c r="AI1937" t="s">
        <v>79</v>
      </c>
      <c r="AJ1937" t="s">
        <v>53</v>
      </c>
    </row>
    <row r="1938" spans="1:49" hidden="1" x14ac:dyDescent="0.35">
      <c r="A1938" s="2" t="s">
        <v>597</v>
      </c>
      <c r="B1938">
        <v>15</v>
      </c>
      <c r="C1938">
        <v>1505</v>
      </c>
      <c r="D1938">
        <v>1</v>
      </c>
      <c r="E1938" t="s">
        <v>50</v>
      </c>
      <c r="F1938">
        <v>36</v>
      </c>
      <c r="G1938" t="s">
        <v>72</v>
      </c>
      <c r="I1938" t="s">
        <v>73</v>
      </c>
      <c r="J1938" t="s">
        <v>52</v>
      </c>
      <c r="K1938" t="s">
        <v>52</v>
      </c>
      <c r="L1938" t="s">
        <v>52</v>
      </c>
      <c r="M1938">
        <v>7</v>
      </c>
      <c r="N1938" t="s">
        <v>86</v>
      </c>
      <c r="O1938">
        <v>3</v>
      </c>
      <c r="P1938" s="2">
        <v>3</v>
      </c>
      <c r="Q1938" t="s">
        <v>50</v>
      </c>
      <c r="R1938">
        <v>4</v>
      </c>
      <c r="S1938" s="5">
        <f t="shared" si="30"/>
        <v>0</v>
      </c>
      <c r="T1938" t="s">
        <v>58</v>
      </c>
      <c r="U1938" t="s">
        <v>52</v>
      </c>
      <c r="V1938">
        <v>1</v>
      </c>
      <c r="W1938" t="s">
        <v>52</v>
      </c>
      <c r="X1938">
        <v>2</v>
      </c>
      <c r="AB1938" t="s">
        <v>72</v>
      </c>
      <c r="AD1938" t="s">
        <v>73</v>
      </c>
      <c r="AE1938" t="s">
        <v>53</v>
      </c>
      <c r="AF1938" t="s">
        <v>53</v>
      </c>
      <c r="AG1938" t="s">
        <v>53</v>
      </c>
      <c r="AO1938" t="s">
        <v>70</v>
      </c>
    </row>
    <row r="1939" spans="1:49" hidden="1" x14ac:dyDescent="0.35">
      <c r="A1939" s="2" t="s">
        <v>597</v>
      </c>
      <c r="B1939">
        <v>15</v>
      </c>
      <c r="C1939">
        <v>1505</v>
      </c>
      <c r="D1939">
        <v>1</v>
      </c>
      <c r="E1939" t="s">
        <v>50</v>
      </c>
      <c r="F1939">
        <v>36</v>
      </c>
      <c r="G1939" t="s">
        <v>72</v>
      </c>
      <c r="I1939" t="s">
        <v>73</v>
      </c>
      <c r="J1939" t="s">
        <v>52</v>
      </c>
      <c r="K1939" t="s">
        <v>52</v>
      </c>
      <c r="L1939" t="s">
        <v>52</v>
      </c>
      <c r="M1939">
        <v>7</v>
      </c>
      <c r="N1939" t="s">
        <v>86</v>
      </c>
      <c r="O1939">
        <v>3</v>
      </c>
      <c r="P1939" s="2">
        <v>4</v>
      </c>
      <c r="Q1939" t="s">
        <v>56</v>
      </c>
      <c r="R1939">
        <v>2</v>
      </c>
      <c r="S1939" s="5">
        <f t="shared" si="30"/>
        <v>0</v>
      </c>
      <c r="T1939" t="s">
        <v>58</v>
      </c>
      <c r="U1939" t="s">
        <v>52</v>
      </c>
      <c r="V1939">
        <v>1</v>
      </c>
      <c r="W1939" t="s">
        <v>52</v>
      </c>
      <c r="X1939">
        <v>2</v>
      </c>
      <c r="AB1939" t="s">
        <v>72</v>
      </c>
      <c r="AD1939" t="s">
        <v>73</v>
      </c>
    </row>
    <row r="1940" spans="1:49" hidden="1" x14ac:dyDescent="0.35">
      <c r="A1940" s="2" t="s">
        <v>597</v>
      </c>
      <c r="B1940">
        <v>15</v>
      </c>
      <c r="C1940">
        <v>1505</v>
      </c>
      <c r="D1940">
        <v>1</v>
      </c>
      <c r="E1940" t="s">
        <v>50</v>
      </c>
      <c r="F1940">
        <v>36</v>
      </c>
      <c r="G1940" t="s">
        <v>72</v>
      </c>
      <c r="I1940" t="s">
        <v>73</v>
      </c>
      <c r="J1940" t="s">
        <v>52</v>
      </c>
      <c r="K1940" t="s">
        <v>52</v>
      </c>
      <c r="L1940" t="s">
        <v>52</v>
      </c>
      <c r="M1940">
        <v>7</v>
      </c>
      <c r="N1940" t="s">
        <v>86</v>
      </c>
      <c r="O1940">
        <v>3</v>
      </c>
      <c r="P1940" s="2">
        <v>5</v>
      </c>
      <c r="Q1940" t="s">
        <v>56</v>
      </c>
      <c r="R1940">
        <v>0</v>
      </c>
      <c r="S1940" s="5">
        <f t="shared" si="30"/>
        <v>0</v>
      </c>
      <c r="T1940" t="s">
        <v>58</v>
      </c>
      <c r="U1940" t="s">
        <v>52</v>
      </c>
      <c r="V1940">
        <v>1</v>
      </c>
      <c r="W1940" t="s">
        <v>52</v>
      </c>
      <c r="X1940">
        <v>2</v>
      </c>
      <c r="AB1940" t="s">
        <v>72</v>
      </c>
    </row>
    <row r="1941" spans="1:49" hidden="1" x14ac:dyDescent="0.35">
      <c r="A1941" s="2" t="s">
        <v>598</v>
      </c>
      <c r="B1941">
        <v>2</v>
      </c>
      <c r="C1941">
        <v>205</v>
      </c>
      <c r="D1941">
        <v>2</v>
      </c>
      <c r="E1941" t="s">
        <v>50</v>
      </c>
      <c r="F1941">
        <v>64</v>
      </c>
      <c r="G1941" t="s">
        <v>72</v>
      </c>
      <c r="I1941" t="s">
        <v>73</v>
      </c>
      <c r="J1941" t="s">
        <v>53</v>
      </c>
      <c r="K1941" t="s">
        <v>53</v>
      </c>
      <c r="L1941" t="s">
        <v>53</v>
      </c>
      <c r="M1941">
        <v>0</v>
      </c>
      <c r="O1941">
        <v>2</v>
      </c>
      <c r="P1941" s="2">
        <v>1</v>
      </c>
      <c r="Q1941" t="s">
        <v>50</v>
      </c>
      <c r="R1941">
        <v>64</v>
      </c>
      <c r="S1941" s="5">
        <f t="shared" si="30"/>
        <v>0</v>
      </c>
      <c r="T1941" t="s">
        <v>54</v>
      </c>
      <c r="U1941" t="s">
        <v>53</v>
      </c>
      <c r="W1941" t="s">
        <v>53</v>
      </c>
      <c r="Y1941" t="s">
        <v>55</v>
      </c>
      <c r="Z1941" t="s">
        <v>52</v>
      </c>
      <c r="AA1941">
        <v>2</v>
      </c>
      <c r="AB1941" t="s">
        <v>72</v>
      </c>
      <c r="AD1941" t="s">
        <v>73</v>
      </c>
      <c r="AE1941" t="s">
        <v>53</v>
      </c>
      <c r="AF1941" t="s">
        <v>53</v>
      </c>
      <c r="AG1941" t="s">
        <v>53</v>
      </c>
    </row>
    <row r="1942" spans="1:49" hidden="1" x14ac:dyDescent="0.35">
      <c r="A1942" s="2" t="s">
        <v>598</v>
      </c>
      <c r="B1942">
        <v>2</v>
      </c>
      <c r="C1942">
        <v>205</v>
      </c>
      <c r="D1942">
        <v>2</v>
      </c>
      <c r="E1942" t="s">
        <v>50</v>
      </c>
      <c r="F1942">
        <v>64</v>
      </c>
      <c r="G1942" t="s">
        <v>72</v>
      </c>
      <c r="I1942" t="s">
        <v>73</v>
      </c>
      <c r="J1942" t="s">
        <v>53</v>
      </c>
      <c r="K1942" t="s">
        <v>53</v>
      </c>
      <c r="L1942" t="s">
        <v>53</v>
      </c>
      <c r="M1942">
        <v>0</v>
      </c>
      <c r="O1942">
        <v>2</v>
      </c>
      <c r="P1942" s="2">
        <v>2</v>
      </c>
      <c r="Q1942" t="s">
        <v>56</v>
      </c>
      <c r="R1942">
        <v>68</v>
      </c>
      <c r="S1942" s="5">
        <f t="shared" si="30"/>
        <v>0</v>
      </c>
      <c r="T1942" t="s">
        <v>57</v>
      </c>
      <c r="U1942" t="s">
        <v>53</v>
      </c>
      <c r="W1942" t="s">
        <v>53</v>
      </c>
      <c r="Y1942" t="s">
        <v>55</v>
      </c>
      <c r="Z1942" t="s">
        <v>52</v>
      </c>
      <c r="AA1942">
        <v>1</v>
      </c>
      <c r="AB1942" t="s">
        <v>72</v>
      </c>
      <c r="AD1942" t="s">
        <v>73</v>
      </c>
      <c r="AE1942" t="s">
        <v>53</v>
      </c>
      <c r="AF1942" t="s">
        <v>53</v>
      </c>
      <c r="AG1942" t="s">
        <v>53</v>
      </c>
    </row>
    <row r="1943" spans="1:49" hidden="1" x14ac:dyDescent="0.35">
      <c r="A1943" s="2" t="s">
        <v>598</v>
      </c>
      <c r="B1943">
        <v>2</v>
      </c>
      <c r="C1943">
        <v>205</v>
      </c>
      <c r="D1943">
        <v>2</v>
      </c>
      <c r="E1943" t="s">
        <v>50</v>
      </c>
      <c r="F1943">
        <v>64</v>
      </c>
      <c r="G1943" t="s">
        <v>72</v>
      </c>
      <c r="I1943" t="s">
        <v>73</v>
      </c>
      <c r="J1943" t="s">
        <v>53</v>
      </c>
      <c r="K1943" t="s">
        <v>53</v>
      </c>
      <c r="L1943" t="s">
        <v>53</v>
      </c>
      <c r="M1943">
        <v>0</v>
      </c>
      <c r="O1943">
        <v>2</v>
      </c>
      <c r="P1943" s="2">
        <v>3</v>
      </c>
      <c r="Q1943" t="s">
        <v>56</v>
      </c>
      <c r="R1943">
        <v>39</v>
      </c>
      <c r="S1943" s="5">
        <f t="shared" si="30"/>
        <v>0</v>
      </c>
      <c r="T1943" t="s">
        <v>58</v>
      </c>
      <c r="U1943" t="s">
        <v>52</v>
      </c>
      <c r="V1943">
        <v>1</v>
      </c>
      <c r="W1943" t="s">
        <v>52</v>
      </c>
      <c r="X1943">
        <v>2</v>
      </c>
      <c r="Y1943" t="s">
        <v>59</v>
      </c>
      <c r="AB1943" t="s">
        <v>72</v>
      </c>
      <c r="AD1943" t="s">
        <v>73</v>
      </c>
      <c r="AE1943" t="s">
        <v>53</v>
      </c>
      <c r="AF1943" t="s">
        <v>53</v>
      </c>
      <c r="AG1943" t="s">
        <v>53</v>
      </c>
    </row>
    <row r="1944" spans="1:49" hidden="1" x14ac:dyDescent="0.35">
      <c r="A1944" s="2" t="s">
        <v>598</v>
      </c>
      <c r="B1944">
        <v>2</v>
      </c>
      <c r="C1944">
        <v>205</v>
      </c>
      <c r="D1944">
        <v>2</v>
      </c>
      <c r="E1944" t="s">
        <v>50</v>
      </c>
      <c r="F1944">
        <v>64</v>
      </c>
      <c r="G1944" t="s">
        <v>72</v>
      </c>
      <c r="I1944" t="s">
        <v>73</v>
      </c>
      <c r="J1944" t="s">
        <v>53</v>
      </c>
      <c r="K1944" t="s">
        <v>53</v>
      </c>
      <c r="L1944" t="s">
        <v>53</v>
      </c>
      <c r="M1944">
        <v>0</v>
      </c>
      <c r="O1944">
        <v>2</v>
      </c>
      <c r="P1944" s="2">
        <v>4</v>
      </c>
      <c r="Q1944" t="s">
        <v>56</v>
      </c>
      <c r="R1944">
        <v>35</v>
      </c>
      <c r="S1944" s="5">
        <f t="shared" si="30"/>
        <v>0</v>
      </c>
      <c r="T1944" t="s">
        <v>58</v>
      </c>
      <c r="U1944" t="s">
        <v>52</v>
      </c>
      <c r="V1944">
        <v>1</v>
      </c>
      <c r="W1944" t="s">
        <v>52</v>
      </c>
      <c r="X1944">
        <v>2</v>
      </c>
      <c r="Y1944" t="s">
        <v>59</v>
      </c>
      <c r="AB1944" t="s">
        <v>72</v>
      </c>
      <c r="AD1944" t="s">
        <v>73</v>
      </c>
      <c r="AE1944" t="s">
        <v>53</v>
      </c>
      <c r="AF1944" t="s">
        <v>53</v>
      </c>
      <c r="AG1944" t="s">
        <v>53</v>
      </c>
    </row>
    <row r="1945" spans="1:49" hidden="1" x14ac:dyDescent="0.35">
      <c r="A1945" s="2" t="s">
        <v>598</v>
      </c>
      <c r="B1945">
        <v>2</v>
      </c>
      <c r="C1945">
        <v>205</v>
      </c>
      <c r="D1945">
        <v>2</v>
      </c>
      <c r="E1945" t="s">
        <v>50</v>
      </c>
      <c r="F1945">
        <v>64</v>
      </c>
      <c r="G1945" t="s">
        <v>72</v>
      </c>
      <c r="I1945" t="s">
        <v>73</v>
      </c>
      <c r="J1945" t="s">
        <v>53</v>
      </c>
      <c r="K1945" t="s">
        <v>53</v>
      </c>
      <c r="L1945" t="s">
        <v>53</v>
      </c>
      <c r="M1945">
        <v>0</v>
      </c>
      <c r="O1945">
        <v>2</v>
      </c>
      <c r="P1945" s="2">
        <v>5</v>
      </c>
      <c r="Q1945" t="s">
        <v>50</v>
      </c>
      <c r="R1945">
        <v>24</v>
      </c>
      <c r="S1945" s="5">
        <f t="shared" si="30"/>
        <v>0</v>
      </c>
      <c r="T1945" t="s">
        <v>58</v>
      </c>
      <c r="U1945" t="s">
        <v>52</v>
      </c>
      <c r="V1945">
        <v>1</v>
      </c>
      <c r="W1945" t="s">
        <v>52</v>
      </c>
      <c r="X1945">
        <v>2</v>
      </c>
      <c r="Y1945" t="s">
        <v>59</v>
      </c>
      <c r="AB1945" t="s">
        <v>72</v>
      </c>
      <c r="AD1945" t="s">
        <v>73</v>
      </c>
      <c r="AE1945" t="s">
        <v>53</v>
      </c>
      <c r="AF1945" t="s">
        <v>53</v>
      </c>
      <c r="AG1945" t="s">
        <v>53</v>
      </c>
    </row>
    <row r="1946" spans="1:49" hidden="1" x14ac:dyDescent="0.35">
      <c r="A1946" s="2" t="s">
        <v>598</v>
      </c>
      <c r="B1946">
        <v>2</v>
      </c>
      <c r="C1946">
        <v>205</v>
      </c>
      <c r="D1946">
        <v>2</v>
      </c>
      <c r="E1946" t="s">
        <v>50</v>
      </c>
      <c r="F1946">
        <v>64</v>
      </c>
      <c r="G1946" t="s">
        <v>72</v>
      </c>
      <c r="I1946" t="s">
        <v>73</v>
      </c>
      <c r="J1946" t="s">
        <v>53</v>
      </c>
      <c r="K1946" t="s">
        <v>53</v>
      </c>
      <c r="L1946" t="s">
        <v>53</v>
      </c>
      <c r="M1946">
        <v>0</v>
      </c>
      <c r="O1946">
        <v>2</v>
      </c>
      <c r="P1946" s="2">
        <v>6</v>
      </c>
      <c r="Q1946" t="s">
        <v>56</v>
      </c>
      <c r="R1946">
        <v>15</v>
      </c>
      <c r="S1946" s="5">
        <f t="shared" si="30"/>
        <v>0</v>
      </c>
      <c r="T1946" t="s">
        <v>102</v>
      </c>
      <c r="U1946" t="s">
        <v>53</v>
      </c>
      <c r="W1946" t="s">
        <v>53</v>
      </c>
      <c r="Y1946" t="s">
        <v>59</v>
      </c>
      <c r="AB1946" t="s">
        <v>72</v>
      </c>
      <c r="AD1946" t="s">
        <v>73</v>
      </c>
      <c r="AE1946" t="s">
        <v>52</v>
      </c>
      <c r="AF1946" t="s">
        <v>52</v>
      </c>
      <c r="AG1946" t="s">
        <v>52</v>
      </c>
      <c r="AH1946">
        <v>6</v>
      </c>
      <c r="AI1946" t="s">
        <v>78</v>
      </c>
      <c r="AJ1946" t="s">
        <v>52</v>
      </c>
      <c r="AK1946" t="s">
        <v>88</v>
      </c>
      <c r="AM1946" t="s">
        <v>62</v>
      </c>
      <c r="AN1946" t="s">
        <v>53</v>
      </c>
      <c r="AP1946">
        <v>0</v>
      </c>
      <c r="AQ1946">
        <v>0</v>
      </c>
      <c r="AR1946">
        <v>50000</v>
      </c>
      <c r="AS1946">
        <v>5000</v>
      </c>
      <c r="AT1946">
        <v>0</v>
      </c>
      <c r="AU1946">
        <v>80000</v>
      </c>
      <c r="AV1946">
        <v>0</v>
      </c>
      <c r="AW1946">
        <v>135000</v>
      </c>
    </row>
    <row r="1947" spans="1:49" hidden="1" x14ac:dyDescent="0.35">
      <c r="A1947" s="2" t="s">
        <v>598</v>
      </c>
      <c r="B1947">
        <v>2</v>
      </c>
      <c r="C1947">
        <v>205</v>
      </c>
      <c r="D1947">
        <v>2</v>
      </c>
      <c r="E1947" t="s">
        <v>50</v>
      </c>
      <c r="F1947">
        <v>64</v>
      </c>
      <c r="G1947" t="s">
        <v>72</v>
      </c>
      <c r="I1947" t="s">
        <v>73</v>
      </c>
      <c r="J1947" t="s">
        <v>53</v>
      </c>
      <c r="K1947" t="s">
        <v>53</v>
      </c>
      <c r="L1947" t="s">
        <v>53</v>
      </c>
      <c r="M1947">
        <v>0</v>
      </c>
      <c r="O1947">
        <v>2</v>
      </c>
      <c r="P1947" s="2">
        <v>7</v>
      </c>
      <c r="Q1947" t="s">
        <v>56</v>
      </c>
      <c r="R1947">
        <v>12</v>
      </c>
      <c r="S1947" s="5">
        <f t="shared" si="30"/>
        <v>0</v>
      </c>
      <c r="T1947" t="s">
        <v>102</v>
      </c>
      <c r="U1947" t="s">
        <v>53</v>
      </c>
      <c r="W1947" t="s">
        <v>53</v>
      </c>
      <c r="AB1947" t="s">
        <v>72</v>
      </c>
      <c r="AD1947" t="s">
        <v>73</v>
      </c>
      <c r="AE1947" t="s">
        <v>52</v>
      </c>
      <c r="AF1947" t="s">
        <v>52</v>
      </c>
      <c r="AG1947" t="s">
        <v>52</v>
      </c>
      <c r="AH1947">
        <v>4</v>
      </c>
      <c r="AI1947" t="s">
        <v>63</v>
      </c>
      <c r="AJ1947" t="s">
        <v>52</v>
      </c>
      <c r="AK1947" t="s">
        <v>64</v>
      </c>
      <c r="AM1947" t="s">
        <v>62</v>
      </c>
      <c r="AN1947" t="s">
        <v>53</v>
      </c>
      <c r="AP1947">
        <v>0</v>
      </c>
      <c r="AQ1947">
        <v>0</v>
      </c>
      <c r="AR1947">
        <v>30000</v>
      </c>
      <c r="AS1947">
        <v>4000</v>
      </c>
      <c r="AT1947">
        <v>0</v>
      </c>
      <c r="AU1947">
        <v>60000</v>
      </c>
      <c r="AV1947">
        <v>5000</v>
      </c>
      <c r="AW1947">
        <v>99000</v>
      </c>
    </row>
    <row r="1948" spans="1:49" hidden="1" x14ac:dyDescent="0.35">
      <c r="A1948" s="2" t="s">
        <v>599</v>
      </c>
      <c r="B1948">
        <v>1</v>
      </c>
      <c r="C1948">
        <v>104</v>
      </c>
      <c r="D1948">
        <v>2</v>
      </c>
      <c r="E1948" t="s">
        <v>56</v>
      </c>
      <c r="F1948">
        <v>61</v>
      </c>
      <c r="G1948" t="s">
        <v>72</v>
      </c>
      <c r="I1948" t="s">
        <v>73</v>
      </c>
      <c r="J1948" t="s">
        <v>53</v>
      </c>
      <c r="K1948" t="s">
        <v>53</v>
      </c>
      <c r="L1948" t="s">
        <v>53</v>
      </c>
      <c r="M1948">
        <v>0</v>
      </c>
      <c r="O1948">
        <v>3</v>
      </c>
      <c r="P1948" s="2">
        <v>1</v>
      </c>
      <c r="Q1948" t="s">
        <v>56</v>
      </c>
      <c r="R1948">
        <v>61</v>
      </c>
      <c r="S1948" s="5">
        <f t="shared" si="30"/>
        <v>0</v>
      </c>
      <c r="T1948" t="s">
        <v>54</v>
      </c>
      <c r="U1948" t="s">
        <v>53</v>
      </c>
      <c r="W1948" t="s">
        <v>53</v>
      </c>
      <c r="Y1948" t="s">
        <v>92</v>
      </c>
      <c r="AB1948" t="s">
        <v>72</v>
      </c>
      <c r="AD1948" t="s">
        <v>73</v>
      </c>
      <c r="AE1948" t="s">
        <v>53</v>
      </c>
      <c r="AF1948" t="s">
        <v>53</v>
      </c>
      <c r="AG1948" t="s">
        <v>53</v>
      </c>
    </row>
    <row r="1949" spans="1:49" hidden="1" x14ac:dyDescent="0.35">
      <c r="A1949" s="2" t="s">
        <v>599</v>
      </c>
      <c r="B1949">
        <v>1</v>
      </c>
      <c r="C1949">
        <v>104</v>
      </c>
      <c r="D1949">
        <v>2</v>
      </c>
      <c r="E1949" t="s">
        <v>56</v>
      </c>
      <c r="F1949">
        <v>61</v>
      </c>
      <c r="G1949" t="s">
        <v>72</v>
      </c>
      <c r="I1949" t="s">
        <v>73</v>
      </c>
      <c r="J1949" t="s">
        <v>53</v>
      </c>
      <c r="K1949" t="s">
        <v>53</v>
      </c>
      <c r="L1949" t="s">
        <v>53</v>
      </c>
      <c r="M1949">
        <v>0</v>
      </c>
      <c r="O1949">
        <v>3</v>
      </c>
      <c r="P1949" s="2">
        <v>2</v>
      </c>
      <c r="Q1949" t="s">
        <v>56</v>
      </c>
      <c r="R1949">
        <v>23</v>
      </c>
      <c r="S1949" s="5">
        <f t="shared" si="30"/>
        <v>0</v>
      </c>
      <c r="T1949" t="s">
        <v>58</v>
      </c>
      <c r="U1949" t="s">
        <v>53</v>
      </c>
      <c r="W1949" t="s">
        <v>52</v>
      </c>
      <c r="X1949">
        <v>1</v>
      </c>
      <c r="Y1949" t="s">
        <v>59</v>
      </c>
      <c r="AB1949" t="s">
        <v>72</v>
      </c>
      <c r="AD1949" t="s">
        <v>73</v>
      </c>
      <c r="AE1949" t="s">
        <v>52</v>
      </c>
      <c r="AF1949" t="s">
        <v>52</v>
      </c>
      <c r="AG1949" t="s">
        <v>52</v>
      </c>
      <c r="AH1949">
        <v>5</v>
      </c>
      <c r="AI1949" t="s">
        <v>78</v>
      </c>
      <c r="AJ1949" t="s">
        <v>53</v>
      </c>
    </row>
    <row r="1950" spans="1:49" hidden="1" x14ac:dyDescent="0.35">
      <c r="A1950" s="2" t="s">
        <v>599</v>
      </c>
      <c r="B1950">
        <v>1</v>
      </c>
      <c r="C1950">
        <v>104</v>
      </c>
      <c r="D1950">
        <v>2</v>
      </c>
      <c r="E1950" t="s">
        <v>56</v>
      </c>
      <c r="F1950">
        <v>61</v>
      </c>
      <c r="G1950" t="s">
        <v>72</v>
      </c>
      <c r="I1950" t="s">
        <v>73</v>
      </c>
      <c r="J1950" t="s">
        <v>53</v>
      </c>
      <c r="K1950" t="s">
        <v>53</v>
      </c>
      <c r="L1950" t="s">
        <v>53</v>
      </c>
      <c r="M1950">
        <v>0</v>
      </c>
      <c r="O1950">
        <v>3</v>
      </c>
      <c r="P1950" s="2">
        <v>3</v>
      </c>
      <c r="Q1950" t="s">
        <v>56</v>
      </c>
      <c r="R1950">
        <v>21</v>
      </c>
      <c r="S1950" s="5">
        <f t="shared" si="30"/>
        <v>0</v>
      </c>
      <c r="T1950" t="s">
        <v>58</v>
      </c>
      <c r="U1950" t="s">
        <v>53</v>
      </c>
      <c r="W1950" t="s">
        <v>52</v>
      </c>
      <c r="X1950">
        <v>1</v>
      </c>
      <c r="Y1950" t="s">
        <v>59</v>
      </c>
      <c r="AB1950" t="s">
        <v>72</v>
      </c>
      <c r="AD1950" t="s">
        <v>73</v>
      </c>
      <c r="AE1950" t="s">
        <v>52</v>
      </c>
      <c r="AF1950" t="s">
        <v>52</v>
      </c>
      <c r="AG1950" t="s">
        <v>52</v>
      </c>
      <c r="AH1950">
        <v>14</v>
      </c>
      <c r="AI1950" t="s">
        <v>138</v>
      </c>
      <c r="AJ1950" t="s">
        <v>52</v>
      </c>
      <c r="AK1950" t="s">
        <v>95</v>
      </c>
      <c r="AM1950" t="s">
        <v>96</v>
      </c>
      <c r="AN1950" t="s">
        <v>53</v>
      </c>
      <c r="AP1950">
        <v>1880000</v>
      </c>
      <c r="AQ1950">
        <v>0</v>
      </c>
      <c r="AR1950">
        <v>216000</v>
      </c>
      <c r="AS1950">
        <v>100000</v>
      </c>
      <c r="AT1950">
        <v>1128000</v>
      </c>
      <c r="AU1950">
        <v>0</v>
      </c>
      <c r="AV1950">
        <v>0</v>
      </c>
      <c r="AW1950">
        <v>3324000</v>
      </c>
    </row>
    <row r="1951" spans="1:49" hidden="1" x14ac:dyDescent="0.35">
      <c r="A1951" s="2" t="s">
        <v>599</v>
      </c>
      <c r="B1951">
        <v>1</v>
      </c>
      <c r="C1951">
        <v>104</v>
      </c>
      <c r="D1951">
        <v>2</v>
      </c>
      <c r="E1951" t="s">
        <v>56</v>
      </c>
      <c r="F1951">
        <v>61</v>
      </c>
      <c r="G1951" t="s">
        <v>72</v>
      </c>
      <c r="I1951" t="s">
        <v>73</v>
      </c>
      <c r="J1951" t="s">
        <v>53</v>
      </c>
      <c r="K1951" t="s">
        <v>53</v>
      </c>
      <c r="L1951" t="s">
        <v>53</v>
      </c>
      <c r="M1951">
        <v>0</v>
      </c>
      <c r="O1951">
        <v>3</v>
      </c>
      <c r="P1951" s="2">
        <v>4</v>
      </c>
      <c r="Q1951" t="s">
        <v>56</v>
      </c>
      <c r="R1951">
        <v>30</v>
      </c>
      <c r="S1951" s="5">
        <f t="shared" si="30"/>
        <v>0</v>
      </c>
      <c r="T1951" t="s">
        <v>58</v>
      </c>
      <c r="U1951" t="s">
        <v>53</v>
      </c>
      <c r="W1951" t="s">
        <v>52</v>
      </c>
      <c r="X1951">
        <v>1</v>
      </c>
      <c r="Y1951" t="s">
        <v>55</v>
      </c>
      <c r="Z1951" t="s">
        <v>52</v>
      </c>
      <c r="AA1951">
        <v>5</v>
      </c>
      <c r="AB1951" t="s">
        <v>72</v>
      </c>
      <c r="AD1951" t="s">
        <v>73</v>
      </c>
      <c r="AE1951" t="s">
        <v>52</v>
      </c>
      <c r="AF1951" t="s">
        <v>52</v>
      </c>
      <c r="AG1951" t="s">
        <v>52</v>
      </c>
      <c r="AH1951">
        <v>5</v>
      </c>
      <c r="AI1951" t="s">
        <v>78</v>
      </c>
      <c r="AJ1951" t="s">
        <v>53</v>
      </c>
    </row>
    <row r="1952" spans="1:49" hidden="1" x14ac:dyDescent="0.35">
      <c r="A1952" s="2" t="s">
        <v>599</v>
      </c>
      <c r="B1952">
        <v>1</v>
      </c>
      <c r="C1952">
        <v>104</v>
      </c>
      <c r="D1952">
        <v>2</v>
      </c>
      <c r="E1952" t="s">
        <v>56</v>
      </c>
      <c r="F1952">
        <v>61</v>
      </c>
      <c r="G1952" t="s">
        <v>72</v>
      </c>
      <c r="I1952" t="s">
        <v>73</v>
      </c>
      <c r="J1952" t="s">
        <v>53</v>
      </c>
      <c r="K1952" t="s">
        <v>53</v>
      </c>
      <c r="L1952" t="s">
        <v>53</v>
      </c>
      <c r="M1952">
        <v>0</v>
      </c>
      <c r="O1952">
        <v>3</v>
      </c>
      <c r="P1952" s="2">
        <v>5</v>
      </c>
      <c r="Q1952" t="s">
        <v>50</v>
      </c>
      <c r="R1952">
        <v>33</v>
      </c>
      <c r="S1952" s="5">
        <f t="shared" si="30"/>
        <v>0</v>
      </c>
      <c r="T1952" t="s">
        <v>99</v>
      </c>
      <c r="U1952" t="s">
        <v>53</v>
      </c>
      <c r="W1952" t="s">
        <v>53</v>
      </c>
      <c r="Y1952" t="s">
        <v>55</v>
      </c>
      <c r="Z1952" t="s">
        <v>52</v>
      </c>
      <c r="AA1952">
        <v>4</v>
      </c>
      <c r="AB1952" t="s">
        <v>72</v>
      </c>
      <c r="AD1952" t="s">
        <v>73</v>
      </c>
      <c r="AE1952" t="s">
        <v>52</v>
      </c>
      <c r="AF1952" t="s">
        <v>52</v>
      </c>
      <c r="AG1952" t="s">
        <v>52</v>
      </c>
      <c r="AH1952">
        <v>5</v>
      </c>
      <c r="AI1952" t="s">
        <v>78</v>
      </c>
      <c r="AJ1952" t="s">
        <v>53</v>
      </c>
    </row>
    <row r="1953" spans="1:49" hidden="1" x14ac:dyDescent="0.35">
      <c r="A1953" s="2" t="s">
        <v>599</v>
      </c>
      <c r="B1953">
        <v>1</v>
      </c>
      <c r="C1953">
        <v>104</v>
      </c>
      <c r="D1953">
        <v>2</v>
      </c>
      <c r="E1953" t="s">
        <v>56</v>
      </c>
      <c r="F1953">
        <v>61</v>
      </c>
      <c r="G1953" t="s">
        <v>72</v>
      </c>
      <c r="I1953" t="s">
        <v>73</v>
      </c>
      <c r="J1953" t="s">
        <v>53</v>
      </c>
      <c r="K1953" t="s">
        <v>53</v>
      </c>
      <c r="L1953" t="s">
        <v>53</v>
      </c>
      <c r="M1953">
        <v>0</v>
      </c>
      <c r="O1953">
        <v>3</v>
      </c>
      <c r="P1953" s="2">
        <v>6</v>
      </c>
      <c r="Q1953" t="s">
        <v>50</v>
      </c>
      <c r="R1953">
        <v>10</v>
      </c>
      <c r="S1953" s="5">
        <f t="shared" si="30"/>
        <v>0</v>
      </c>
      <c r="T1953" t="s">
        <v>102</v>
      </c>
      <c r="U1953" t="s">
        <v>52</v>
      </c>
      <c r="V1953">
        <v>5</v>
      </c>
      <c r="W1953" t="s">
        <v>52</v>
      </c>
      <c r="X1953">
        <v>4</v>
      </c>
      <c r="AB1953" t="s">
        <v>72</v>
      </c>
      <c r="AD1953" t="s">
        <v>73</v>
      </c>
      <c r="AE1953" t="s">
        <v>52</v>
      </c>
      <c r="AF1953" t="s">
        <v>52</v>
      </c>
      <c r="AG1953" t="s">
        <v>52</v>
      </c>
      <c r="AH1953">
        <v>4</v>
      </c>
      <c r="AI1953" t="s">
        <v>83</v>
      </c>
      <c r="AJ1953" t="s">
        <v>52</v>
      </c>
      <c r="AK1953" t="s">
        <v>84</v>
      </c>
      <c r="AM1953" t="s">
        <v>62</v>
      </c>
      <c r="AN1953" t="s">
        <v>52</v>
      </c>
      <c r="AP1953">
        <v>0</v>
      </c>
      <c r="AQ1953">
        <v>13000</v>
      </c>
      <c r="AR1953">
        <v>14000</v>
      </c>
      <c r="AS1953">
        <v>2000</v>
      </c>
      <c r="AT1953">
        <v>0</v>
      </c>
      <c r="AU1953">
        <v>0</v>
      </c>
      <c r="AV1953">
        <v>0</v>
      </c>
      <c r="AW1953">
        <v>29000</v>
      </c>
    </row>
    <row r="1954" spans="1:49" hidden="1" x14ac:dyDescent="0.35">
      <c r="A1954" s="2" t="s">
        <v>599</v>
      </c>
      <c r="B1954">
        <v>1</v>
      </c>
      <c r="C1954">
        <v>104</v>
      </c>
      <c r="D1954">
        <v>2</v>
      </c>
      <c r="E1954" t="s">
        <v>56</v>
      </c>
      <c r="F1954">
        <v>61</v>
      </c>
      <c r="G1954" t="s">
        <v>72</v>
      </c>
      <c r="I1954" t="s">
        <v>73</v>
      </c>
      <c r="J1954" t="s">
        <v>53</v>
      </c>
      <c r="K1954" t="s">
        <v>53</v>
      </c>
      <c r="L1954" t="s">
        <v>53</v>
      </c>
      <c r="M1954">
        <v>0</v>
      </c>
      <c r="O1954">
        <v>3</v>
      </c>
      <c r="P1954" s="2">
        <v>8</v>
      </c>
      <c r="Q1954" t="s">
        <v>56</v>
      </c>
      <c r="R1954">
        <v>6</v>
      </c>
      <c r="S1954" s="5">
        <f t="shared" si="30"/>
        <v>0</v>
      </c>
      <c r="T1954" t="s">
        <v>102</v>
      </c>
      <c r="U1954" t="s">
        <v>53</v>
      </c>
      <c r="W1954" t="s">
        <v>53</v>
      </c>
      <c r="AB1954" t="s">
        <v>72</v>
      </c>
      <c r="AD1954" t="s">
        <v>73</v>
      </c>
      <c r="AE1954" t="s">
        <v>52</v>
      </c>
      <c r="AF1954" t="s">
        <v>52</v>
      </c>
      <c r="AG1954" t="s">
        <v>52</v>
      </c>
      <c r="AH1954">
        <v>1</v>
      </c>
      <c r="AI1954" t="s">
        <v>68</v>
      </c>
      <c r="AJ1954" t="s">
        <v>52</v>
      </c>
      <c r="AK1954" t="s">
        <v>74</v>
      </c>
      <c r="AM1954" t="s">
        <v>62</v>
      </c>
      <c r="AN1954" t="s">
        <v>53</v>
      </c>
    </row>
    <row r="1955" spans="1:49" hidden="1" x14ac:dyDescent="0.35">
      <c r="A1955" s="2" t="s">
        <v>599</v>
      </c>
      <c r="B1955">
        <v>1</v>
      </c>
      <c r="C1955">
        <v>104</v>
      </c>
      <c r="D1955">
        <v>2</v>
      </c>
      <c r="E1955" t="s">
        <v>56</v>
      </c>
      <c r="F1955">
        <v>61</v>
      </c>
      <c r="G1955" t="s">
        <v>72</v>
      </c>
      <c r="I1955" t="s">
        <v>73</v>
      </c>
      <c r="J1955" t="s">
        <v>53</v>
      </c>
      <c r="K1955" t="s">
        <v>53</v>
      </c>
      <c r="L1955" t="s">
        <v>53</v>
      </c>
      <c r="M1955">
        <v>0</v>
      </c>
      <c r="O1955">
        <v>3</v>
      </c>
      <c r="P1955" s="2">
        <v>9</v>
      </c>
      <c r="Q1955" t="s">
        <v>56</v>
      </c>
      <c r="R1955">
        <v>2</v>
      </c>
      <c r="S1955" s="5">
        <f t="shared" si="30"/>
        <v>0</v>
      </c>
      <c r="T1955" t="s">
        <v>102</v>
      </c>
      <c r="U1955" t="s">
        <v>53</v>
      </c>
      <c r="W1955" t="s">
        <v>53</v>
      </c>
      <c r="AB1955" t="s">
        <v>72</v>
      </c>
      <c r="AD1955" t="s">
        <v>73</v>
      </c>
    </row>
    <row r="1956" spans="1:49" hidden="1" x14ac:dyDescent="0.35">
      <c r="A1956" s="2" t="s">
        <v>600</v>
      </c>
      <c r="B1956">
        <v>2</v>
      </c>
      <c r="C1956">
        <v>208</v>
      </c>
      <c r="D1956">
        <v>1</v>
      </c>
      <c r="E1956" t="s">
        <v>50</v>
      </c>
      <c r="F1956">
        <v>39</v>
      </c>
      <c r="G1956" t="s">
        <v>72</v>
      </c>
      <c r="I1956" t="s">
        <v>73</v>
      </c>
      <c r="J1956" t="s">
        <v>52</v>
      </c>
      <c r="K1956" t="s">
        <v>52</v>
      </c>
      <c r="L1956" t="s">
        <v>52</v>
      </c>
      <c r="M1956">
        <v>6</v>
      </c>
      <c r="N1956" t="s">
        <v>78</v>
      </c>
      <c r="O1956">
        <v>4</v>
      </c>
      <c r="P1956" s="2">
        <v>1</v>
      </c>
      <c r="Q1956" t="s">
        <v>50</v>
      </c>
      <c r="R1956">
        <v>39</v>
      </c>
      <c r="S1956" s="5">
        <f t="shared" si="30"/>
        <v>0</v>
      </c>
      <c r="T1956" t="s">
        <v>54</v>
      </c>
      <c r="U1956" t="s">
        <v>53</v>
      </c>
      <c r="W1956" t="s">
        <v>53</v>
      </c>
      <c r="Y1956" t="s">
        <v>55</v>
      </c>
      <c r="Z1956" t="s">
        <v>52</v>
      </c>
      <c r="AA1956">
        <v>2</v>
      </c>
      <c r="AB1956" t="s">
        <v>72</v>
      </c>
      <c r="AD1956" t="s">
        <v>73</v>
      </c>
      <c r="AE1956" t="s">
        <v>52</v>
      </c>
      <c r="AF1956" t="s">
        <v>52</v>
      </c>
      <c r="AG1956" t="s">
        <v>52</v>
      </c>
      <c r="AH1956">
        <v>6</v>
      </c>
      <c r="AI1956" t="s">
        <v>78</v>
      </c>
      <c r="AJ1956" t="s">
        <v>53</v>
      </c>
    </row>
    <row r="1957" spans="1:49" hidden="1" x14ac:dyDescent="0.35">
      <c r="A1957" s="2" t="s">
        <v>600</v>
      </c>
      <c r="B1957">
        <v>2</v>
      </c>
      <c r="C1957">
        <v>208</v>
      </c>
      <c r="D1957">
        <v>1</v>
      </c>
      <c r="E1957" t="s">
        <v>50</v>
      </c>
      <c r="F1957">
        <v>39</v>
      </c>
      <c r="G1957" t="s">
        <v>72</v>
      </c>
      <c r="I1957" t="s">
        <v>73</v>
      </c>
      <c r="J1957" t="s">
        <v>52</v>
      </c>
      <c r="K1957" t="s">
        <v>52</v>
      </c>
      <c r="L1957" t="s">
        <v>52</v>
      </c>
      <c r="M1957">
        <v>6</v>
      </c>
      <c r="N1957" t="s">
        <v>78</v>
      </c>
      <c r="O1957">
        <v>4</v>
      </c>
      <c r="P1957" s="2">
        <v>2</v>
      </c>
      <c r="Q1957" t="s">
        <v>56</v>
      </c>
      <c r="R1957">
        <v>35</v>
      </c>
      <c r="S1957" s="5">
        <f t="shared" si="30"/>
        <v>0</v>
      </c>
      <c r="T1957" t="s">
        <v>57</v>
      </c>
      <c r="U1957" t="s">
        <v>53</v>
      </c>
      <c r="W1957" t="s">
        <v>53</v>
      </c>
      <c r="Y1957" t="s">
        <v>55</v>
      </c>
      <c r="Z1957" t="s">
        <v>52</v>
      </c>
      <c r="AA1957">
        <v>1</v>
      </c>
      <c r="AB1957" t="s">
        <v>72</v>
      </c>
      <c r="AD1957" t="s">
        <v>73</v>
      </c>
      <c r="AE1957" t="s">
        <v>52</v>
      </c>
      <c r="AF1957" t="s">
        <v>52</v>
      </c>
      <c r="AG1957" t="s">
        <v>52</v>
      </c>
      <c r="AH1957">
        <v>4</v>
      </c>
      <c r="AI1957" t="s">
        <v>63</v>
      </c>
      <c r="AJ1957" t="s">
        <v>53</v>
      </c>
    </row>
    <row r="1958" spans="1:49" x14ac:dyDescent="0.35">
      <c r="A1958" s="2" t="s">
        <v>600</v>
      </c>
      <c r="B1958">
        <v>2</v>
      </c>
      <c r="C1958">
        <v>208</v>
      </c>
      <c r="D1958">
        <v>1</v>
      </c>
      <c r="E1958" t="s">
        <v>50</v>
      </c>
      <c r="F1958">
        <v>39</v>
      </c>
      <c r="G1958" t="s">
        <v>72</v>
      </c>
      <c r="I1958" t="s">
        <v>73</v>
      </c>
      <c r="J1958" t="s">
        <v>52</v>
      </c>
      <c r="K1958" t="s">
        <v>52</v>
      </c>
      <c r="L1958" t="s">
        <v>52</v>
      </c>
      <c r="M1958">
        <v>6</v>
      </c>
      <c r="N1958" t="s">
        <v>78</v>
      </c>
      <c r="O1958">
        <v>4</v>
      </c>
      <c r="P1958" s="6">
        <v>3</v>
      </c>
      <c r="Q1958" t="s">
        <v>50</v>
      </c>
      <c r="R1958">
        <v>17</v>
      </c>
      <c r="S1958" s="5">
        <f t="shared" si="30"/>
        <v>1</v>
      </c>
      <c r="T1958" t="s">
        <v>58</v>
      </c>
      <c r="U1958" t="s">
        <v>52</v>
      </c>
      <c r="V1958">
        <v>1</v>
      </c>
      <c r="W1958" t="s">
        <v>52</v>
      </c>
      <c r="X1958">
        <v>2</v>
      </c>
      <c r="Y1958" t="s">
        <v>59</v>
      </c>
      <c r="AB1958" t="s">
        <v>72</v>
      </c>
      <c r="AD1958" t="s">
        <v>73</v>
      </c>
      <c r="AE1958" t="s">
        <v>52</v>
      </c>
      <c r="AF1958" t="s">
        <v>52</v>
      </c>
      <c r="AG1958" t="s">
        <v>52</v>
      </c>
      <c r="AH1958">
        <v>10</v>
      </c>
      <c r="AI1958" t="s">
        <v>80</v>
      </c>
      <c r="AJ1958" t="s">
        <v>53</v>
      </c>
      <c r="AO1958" t="s">
        <v>190</v>
      </c>
    </row>
    <row r="1959" spans="1:49" x14ac:dyDescent="0.35">
      <c r="A1959" s="2" t="s">
        <v>600</v>
      </c>
      <c r="B1959">
        <v>2</v>
      </c>
      <c r="C1959">
        <v>208</v>
      </c>
      <c r="D1959">
        <v>1</v>
      </c>
      <c r="E1959" t="s">
        <v>50</v>
      </c>
      <c r="F1959">
        <v>39</v>
      </c>
      <c r="G1959" t="s">
        <v>72</v>
      </c>
      <c r="I1959" t="s">
        <v>73</v>
      </c>
      <c r="J1959" t="s">
        <v>52</v>
      </c>
      <c r="K1959" t="s">
        <v>52</v>
      </c>
      <c r="L1959" t="s">
        <v>52</v>
      </c>
      <c r="M1959">
        <v>6</v>
      </c>
      <c r="N1959" t="s">
        <v>78</v>
      </c>
      <c r="O1959">
        <v>4</v>
      </c>
      <c r="P1959" s="6">
        <v>4</v>
      </c>
      <c r="Q1959" t="s">
        <v>56</v>
      </c>
      <c r="R1959">
        <v>12</v>
      </c>
      <c r="S1959" s="5">
        <f t="shared" si="30"/>
        <v>1</v>
      </c>
      <c r="T1959" t="s">
        <v>58</v>
      </c>
      <c r="U1959" t="s">
        <v>52</v>
      </c>
      <c r="V1959">
        <v>1</v>
      </c>
      <c r="W1959" t="s">
        <v>52</v>
      </c>
      <c r="X1959">
        <v>2</v>
      </c>
      <c r="AB1959" t="s">
        <v>72</v>
      </c>
      <c r="AD1959" t="s">
        <v>73</v>
      </c>
      <c r="AE1959" t="s">
        <v>52</v>
      </c>
      <c r="AF1959" t="s">
        <v>52</v>
      </c>
      <c r="AG1959" t="s">
        <v>52</v>
      </c>
      <c r="AH1959">
        <v>8</v>
      </c>
      <c r="AI1959" t="s">
        <v>79</v>
      </c>
      <c r="AJ1959" t="s">
        <v>52</v>
      </c>
      <c r="AK1959" t="s">
        <v>90</v>
      </c>
      <c r="AM1959" t="s">
        <v>62</v>
      </c>
      <c r="AN1959" t="s">
        <v>52</v>
      </c>
      <c r="AP1959">
        <v>0</v>
      </c>
      <c r="AQ1959">
        <v>0</v>
      </c>
      <c r="AR1959">
        <v>15000</v>
      </c>
      <c r="AS1959">
        <v>20000</v>
      </c>
      <c r="AT1959">
        <v>0</v>
      </c>
      <c r="AU1959">
        <v>0</v>
      </c>
      <c r="AV1959">
        <v>10000</v>
      </c>
      <c r="AW1959">
        <v>45000</v>
      </c>
    </row>
    <row r="1960" spans="1:49" hidden="1" x14ac:dyDescent="0.35">
      <c r="A1960" s="2" t="s">
        <v>600</v>
      </c>
      <c r="B1960">
        <v>2</v>
      </c>
      <c r="C1960">
        <v>208</v>
      </c>
      <c r="D1960">
        <v>1</v>
      </c>
      <c r="E1960" t="s">
        <v>50</v>
      </c>
      <c r="F1960">
        <v>39</v>
      </c>
      <c r="G1960" t="s">
        <v>72</v>
      </c>
      <c r="I1960" t="s">
        <v>73</v>
      </c>
      <c r="J1960" t="s">
        <v>52</v>
      </c>
      <c r="K1960" t="s">
        <v>52</v>
      </c>
      <c r="L1960" t="s">
        <v>52</v>
      </c>
      <c r="M1960">
        <v>6</v>
      </c>
      <c r="N1960" t="s">
        <v>78</v>
      </c>
      <c r="O1960">
        <v>4</v>
      </c>
      <c r="P1960" s="2">
        <v>5</v>
      </c>
      <c r="Q1960" t="s">
        <v>56</v>
      </c>
      <c r="R1960">
        <v>5</v>
      </c>
      <c r="S1960" s="5">
        <f t="shared" si="30"/>
        <v>0</v>
      </c>
      <c r="T1960" t="s">
        <v>58</v>
      </c>
      <c r="U1960" t="s">
        <v>52</v>
      </c>
      <c r="V1960">
        <v>1</v>
      </c>
      <c r="W1960" t="s">
        <v>52</v>
      </c>
      <c r="X1960">
        <v>2</v>
      </c>
      <c r="AB1960" t="s">
        <v>72</v>
      </c>
      <c r="AD1960" t="s">
        <v>73</v>
      </c>
      <c r="AE1960" t="s">
        <v>53</v>
      </c>
      <c r="AF1960" t="s">
        <v>53</v>
      </c>
      <c r="AG1960" t="s">
        <v>53</v>
      </c>
      <c r="AO1960" t="s">
        <v>70</v>
      </c>
    </row>
    <row r="1961" spans="1:49" hidden="1" x14ac:dyDescent="0.35">
      <c r="A1961" s="2" t="s">
        <v>600</v>
      </c>
      <c r="B1961">
        <v>2</v>
      </c>
      <c r="C1961">
        <v>208</v>
      </c>
      <c r="D1961">
        <v>1</v>
      </c>
      <c r="E1961" t="s">
        <v>50</v>
      </c>
      <c r="F1961">
        <v>39</v>
      </c>
      <c r="G1961" t="s">
        <v>72</v>
      </c>
      <c r="I1961" t="s">
        <v>73</v>
      </c>
      <c r="J1961" t="s">
        <v>52</v>
      </c>
      <c r="K1961" t="s">
        <v>52</v>
      </c>
      <c r="L1961" t="s">
        <v>52</v>
      </c>
      <c r="M1961">
        <v>6</v>
      </c>
      <c r="N1961" t="s">
        <v>78</v>
      </c>
      <c r="O1961">
        <v>4</v>
      </c>
      <c r="P1961" s="2">
        <v>6</v>
      </c>
      <c r="Q1961" t="s">
        <v>56</v>
      </c>
      <c r="R1961">
        <v>3</v>
      </c>
      <c r="S1961" s="5">
        <f t="shared" si="30"/>
        <v>0</v>
      </c>
      <c r="T1961" t="s">
        <v>58</v>
      </c>
      <c r="U1961" t="s">
        <v>52</v>
      </c>
      <c r="V1961">
        <v>1</v>
      </c>
      <c r="W1961" t="s">
        <v>52</v>
      </c>
      <c r="X1961">
        <v>2</v>
      </c>
      <c r="AB1961" t="s">
        <v>72</v>
      </c>
      <c r="AD1961" t="s">
        <v>73</v>
      </c>
      <c r="AE1961" t="s">
        <v>53</v>
      </c>
      <c r="AF1961" t="s">
        <v>53</v>
      </c>
      <c r="AG1961" t="s">
        <v>53</v>
      </c>
      <c r="AO1961" t="s">
        <v>70</v>
      </c>
    </row>
    <row r="1962" spans="1:49" hidden="1" x14ac:dyDescent="0.35">
      <c r="A1962" s="2" t="s">
        <v>600</v>
      </c>
      <c r="B1962">
        <v>2</v>
      </c>
      <c r="C1962">
        <v>208</v>
      </c>
      <c r="D1962">
        <v>1</v>
      </c>
      <c r="E1962" t="s">
        <v>50</v>
      </c>
      <c r="F1962">
        <v>39</v>
      </c>
      <c r="G1962" t="s">
        <v>72</v>
      </c>
      <c r="I1962" t="s">
        <v>73</v>
      </c>
      <c r="J1962" t="s">
        <v>52</v>
      </c>
      <c r="K1962" t="s">
        <v>52</v>
      </c>
      <c r="L1962" t="s">
        <v>52</v>
      </c>
      <c r="M1962">
        <v>6</v>
      </c>
      <c r="N1962" t="s">
        <v>78</v>
      </c>
      <c r="O1962">
        <v>4</v>
      </c>
      <c r="P1962" s="2">
        <v>7</v>
      </c>
      <c r="Q1962" t="s">
        <v>50</v>
      </c>
      <c r="R1962">
        <v>82</v>
      </c>
      <c r="S1962" s="5">
        <f t="shared" si="30"/>
        <v>0</v>
      </c>
      <c r="T1962" t="s">
        <v>174</v>
      </c>
      <c r="U1962" t="s">
        <v>53</v>
      </c>
      <c r="W1962" t="s">
        <v>53</v>
      </c>
      <c r="Y1962" t="s">
        <v>55</v>
      </c>
      <c r="Z1962" t="s">
        <v>52</v>
      </c>
      <c r="AA1962">
        <v>8</v>
      </c>
      <c r="AB1962" t="s">
        <v>72</v>
      </c>
      <c r="AD1962" t="s">
        <v>73</v>
      </c>
      <c r="AE1962" t="s">
        <v>52</v>
      </c>
      <c r="AF1962" t="s">
        <v>52</v>
      </c>
      <c r="AG1962" t="s">
        <v>52</v>
      </c>
      <c r="AH1962">
        <v>2</v>
      </c>
      <c r="AI1962" t="s">
        <v>67</v>
      </c>
      <c r="AJ1962" t="s">
        <v>53</v>
      </c>
    </row>
    <row r="1963" spans="1:49" hidden="1" x14ac:dyDescent="0.35">
      <c r="A1963" s="2" t="s">
        <v>600</v>
      </c>
      <c r="B1963">
        <v>2</v>
      </c>
      <c r="C1963">
        <v>208</v>
      </c>
      <c r="D1963">
        <v>1</v>
      </c>
      <c r="E1963" t="s">
        <v>50</v>
      </c>
      <c r="F1963">
        <v>39</v>
      </c>
      <c r="G1963" t="s">
        <v>72</v>
      </c>
      <c r="I1963" t="s">
        <v>73</v>
      </c>
      <c r="J1963" t="s">
        <v>52</v>
      </c>
      <c r="K1963" t="s">
        <v>52</v>
      </c>
      <c r="L1963" t="s">
        <v>52</v>
      </c>
      <c r="M1963">
        <v>6</v>
      </c>
      <c r="N1963" t="s">
        <v>78</v>
      </c>
      <c r="O1963">
        <v>4</v>
      </c>
      <c r="P1963" s="2">
        <v>8</v>
      </c>
      <c r="Q1963" t="s">
        <v>56</v>
      </c>
      <c r="R1963">
        <v>70</v>
      </c>
      <c r="S1963" s="5">
        <f t="shared" si="30"/>
        <v>0</v>
      </c>
      <c r="T1963" t="s">
        <v>174</v>
      </c>
      <c r="U1963" t="s">
        <v>53</v>
      </c>
      <c r="W1963" t="s">
        <v>53</v>
      </c>
      <c r="Y1963" t="s">
        <v>55</v>
      </c>
      <c r="Z1963" t="s">
        <v>52</v>
      </c>
      <c r="AA1963">
        <v>7</v>
      </c>
      <c r="AB1963" t="s">
        <v>72</v>
      </c>
      <c r="AD1963" t="s">
        <v>73</v>
      </c>
      <c r="AE1963" t="s">
        <v>52</v>
      </c>
      <c r="AF1963" t="s">
        <v>52</v>
      </c>
      <c r="AG1963" t="s">
        <v>52</v>
      </c>
      <c r="AH1963">
        <v>2</v>
      </c>
      <c r="AI1963" t="s">
        <v>67</v>
      </c>
      <c r="AJ1963" t="s">
        <v>53</v>
      </c>
    </row>
    <row r="1964" spans="1:49" hidden="1" x14ac:dyDescent="0.35">
      <c r="A1964" s="2" t="s">
        <v>601</v>
      </c>
      <c r="B1964">
        <v>4</v>
      </c>
      <c r="C1964">
        <v>403</v>
      </c>
      <c r="D1964">
        <v>1</v>
      </c>
      <c r="E1964" t="s">
        <v>50</v>
      </c>
      <c r="F1964">
        <v>69</v>
      </c>
      <c r="G1964" t="s">
        <v>72</v>
      </c>
      <c r="I1964" t="s">
        <v>73</v>
      </c>
      <c r="J1964" t="s">
        <v>53</v>
      </c>
      <c r="K1964" t="s">
        <v>53</v>
      </c>
      <c r="L1964" t="s">
        <v>52</v>
      </c>
      <c r="M1964">
        <v>2</v>
      </c>
      <c r="N1964" t="s">
        <v>65</v>
      </c>
      <c r="O1964">
        <v>2</v>
      </c>
      <c r="P1964" s="2">
        <v>1</v>
      </c>
      <c r="Q1964" t="s">
        <v>50</v>
      </c>
      <c r="R1964">
        <v>69</v>
      </c>
      <c r="S1964" s="5">
        <f t="shared" si="30"/>
        <v>0</v>
      </c>
      <c r="T1964" t="s">
        <v>54</v>
      </c>
      <c r="U1964" t="s">
        <v>53</v>
      </c>
      <c r="W1964" t="s">
        <v>53</v>
      </c>
      <c r="Y1964" t="s">
        <v>55</v>
      </c>
      <c r="Z1964" t="s">
        <v>52</v>
      </c>
      <c r="AA1964">
        <v>2</v>
      </c>
      <c r="AB1964" t="s">
        <v>72</v>
      </c>
      <c r="AD1964" t="s">
        <v>73</v>
      </c>
      <c r="AE1964" t="s">
        <v>53</v>
      </c>
      <c r="AF1964" t="s">
        <v>53</v>
      </c>
      <c r="AG1964" t="s">
        <v>52</v>
      </c>
      <c r="AH1964">
        <v>2</v>
      </c>
      <c r="AI1964" t="s">
        <v>65</v>
      </c>
      <c r="AJ1964" t="s">
        <v>53</v>
      </c>
    </row>
    <row r="1965" spans="1:49" hidden="1" x14ac:dyDescent="0.35">
      <c r="A1965" s="2" t="s">
        <v>601</v>
      </c>
      <c r="B1965">
        <v>4</v>
      </c>
      <c r="C1965">
        <v>403</v>
      </c>
      <c r="D1965">
        <v>1</v>
      </c>
      <c r="E1965" t="s">
        <v>50</v>
      </c>
      <c r="F1965">
        <v>69</v>
      </c>
      <c r="G1965" t="s">
        <v>72</v>
      </c>
      <c r="I1965" t="s">
        <v>73</v>
      </c>
      <c r="J1965" t="s">
        <v>53</v>
      </c>
      <c r="K1965" t="s">
        <v>53</v>
      </c>
      <c r="L1965" t="s">
        <v>52</v>
      </c>
      <c r="M1965">
        <v>2</v>
      </c>
      <c r="N1965" t="s">
        <v>65</v>
      </c>
      <c r="O1965">
        <v>2</v>
      </c>
      <c r="P1965" s="2">
        <v>2</v>
      </c>
      <c r="Q1965" t="s">
        <v>56</v>
      </c>
      <c r="R1965">
        <v>64</v>
      </c>
      <c r="S1965" s="5">
        <f t="shared" si="30"/>
        <v>0</v>
      </c>
      <c r="T1965" t="s">
        <v>57</v>
      </c>
      <c r="U1965" t="s">
        <v>53</v>
      </c>
      <c r="W1965" t="s">
        <v>53</v>
      </c>
      <c r="Y1965" t="s">
        <v>55</v>
      </c>
      <c r="Z1965" t="s">
        <v>52</v>
      </c>
      <c r="AA1965">
        <v>1</v>
      </c>
      <c r="AB1965" t="s">
        <v>72</v>
      </c>
      <c r="AD1965" t="s">
        <v>73</v>
      </c>
      <c r="AE1965" t="s">
        <v>52</v>
      </c>
      <c r="AF1965" t="s">
        <v>52</v>
      </c>
      <c r="AG1965" t="s">
        <v>52</v>
      </c>
      <c r="AH1965">
        <v>8</v>
      </c>
      <c r="AI1965" t="s">
        <v>60</v>
      </c>
      <c r="AJ1965" t="s">
        <v>53</v>
      </c>
    </row>
    <row r="1966" spans="1:49" hidden="1" x14ac:dyDescent="0.35">
      <c r="A1966" s="2" t="s">
        <v>601</v>
      </c>
      <c r="B1966">
        <v>4</v>
      </c>
      <c r="C1966">
        <v>403</v>
      </c>
      <c r="D1966">
        <v>1</v>
      </c>
      <c r="E1966" t="s">
        <v>50</v>
      </c>
      <c r="F1966">
        <v>69</v>
      </c>
      <c r="G1966" t="s">
        <v>72</v>
      </c>
      <c r="I1966" t="s">
        <v>73</v>
      </c>
      <c r="J1966" t="s">
        <v>53</v>
      </c>
      <c r="K1966" t="s">
        <v>53</v>
      </c>
      <c r="L1966" t="s">
        <v>52</v>
      </c>
      <c r="M1966">
        <v>2</v>
      </c>
      <c r="N1966" t="s">
        <v>65</v>
      </c>
      <c r="O1966">
        <v>2</v>
      </c>
      <c r="P1966" s="2">
        <v>3</v>
      </c>
      <c r="Q1966" t="s">
        <v>56</v>
      </c>
      <c r="R1966">
        <v>31</v>
      </c>
      <c r="S1966" s="5">
        <f t="shared" si="30"/>
        <v>0</v>
      </c>
      <c r="T1966" t="s">
        <v>58</v>
      </c>
      <c r="U1966" t="s">
        <v>52</v>
      </c>
      <c r="V1966">
        <v>1</v>
      </c>
      <c r="W1966" t="s">
        <v>52</v>
      </c>
      <c r="X1966">
        <v>2</v>
      </c>
      <c r="Y1966" t="s">
        <v>122</v>
      </c>
      <c r="AB1966" t="s">
        <v>72</v>
      </c>
      <c r="AD1966" t="s">
        <v>73</v>
      </c>
      <c r="AE1966" t="s">
        <v>52</v>
      </c>
      <c r="AF1966" t="s">
        <v>52</v>
      </c>
      <c r="AG1966" t="s">
        <v>52</v>
      </c>
      <c r="AH1966">
        <v>14</v>
      </c>
      <c r="AI1966" t="s">
        <v>76</v>
      </c>
      <c r="AJ1966" t="s">
        <v>53</v>
      </c>
    </row>
    <row r="1967" spans="1:49" hidden="1" x14ac:dyDescent="0.35">
      <c r="A1967" s="2" t="s">
        <v>601</v>
      </c>
      <c r="B1967">
        <v>4</v>
      </c>
      <c r="C1967">
        <v>403</v>
      </c>
      <c r="D1967">
        <v>1</v>
      </c>
      <c r="E1967" t="s">
        <v>50</v>
      </c>
      <c r="F1967">
        <v>69</v>
      </c>
      <c r="G1967" t="s">
        <v>72</v>
      </c>
      <c r="I1967" t="s">
        <v>73</v>
      </c>
      <c r="J1967" t="s">
        <v>53</v>
      </c>
      <c r="K1967" t="s">
        <v>53</v>
      </c>
      <c r="L1967" t="s">
        <v>52</v>
      </c>
      <c r="M1967">
        <v>2</v>
      </c>
      <c r="N1967" t="s">
        <v>65</v>
      </c>
      <c r="O1967">
        <v>2</v>
      </c>
      <c r="P1967" s="2">
        <v>4</v>
      </c>
      <c r="Q1967" t="s">
        <v>50</v>
      </c>
      <c r="R1967">
        <v>4</v>
      </c>
      <c r="S1967" s="5">
        <f t="shared" si="30"/>
        <v>0</v>
      </c>
      <c r="T1967" t="s">
        <v>102</v>
      </c>
      <c r="U1967" t="s">
        <v>53</v>
      </c>
      <c r="W1967" t="s">
        <v>52</v>
      </c>
      <c r="X1967">
        <v>3</v>
      </c>
      <c r="AB1967" t="s">
        <v>72</v>
      </c>
      <c r="AD1967" t="s">
        <v>73</v>
      </c>
      <c r="AE1967" t="s">
        <v>53</v>
      </c>
      <c r="AF1967" t="s">
        <v>53</v>
      </c>
      <c r="AG1967" t="s">
        <v>53</v>
      </c>
      <c r="AO1967" t="s">
        <v>70</v>
      </c>
    </row>
    <row r="1968" spans="1:49" hidden="1" x14ac:dyDescent="0.35">
      <c r="A1968" s="2" t="s">
        <v>601</v>
      </c>
      <c r="B1968">
        <v>4</v>
      </c>
      <c r="C1968">
        <v>403</v>
      </c>
      <c r="D1968">
        <v>1</v>
      </c>
      <c r="E1968" t="s">
        <v>50</v>
      </c>
      <c r="F1968">
        <v>69</v>
      </c>
      <c r="G1968" t="s">
        <v>72</v>
      </c>
      <c r="I1968" t="s">
        <v>73</v>
      </c>
      <c r="J1968" t="s">
        <v>53</v>
      </c>
      <c r="K1968" t="s">
        <v>53</v>
      </c>
      <c r="L1968" t="s">
        <v>52</v>
      </c>
      <c r="M1968">
        <v>2</v>
      </c>
      <c r="N1968" t="s">
        <v>65</v>
      </c>
      <c r="O1968">
        <v>2</v>
      </c>
      <c r="P1968" s="2">
        <v>5</v>
      </c>
      <c r="Q1968" t="s">
        <v>50</v>
      </c>
      <c r="R1968">
        <v>3</v>
      </c>
      <c r="S1968" s="5">
        <f t="shared" si="30"/>
        <v>0</v>
      </c>
      <c r="T1968" t="s">
        <v>102</v>
      </c>
      <c r="U1968" t="s">
        <v>53</v>
      </c>
      <c r="W1968" t="s">
        <v>52</v>
      </c>
      <c r="X1968">
        <v>3</v>
      </c>
      <c r="AB1968" t="s">
        <v>72</v>
      </c>
      <c r="AD1968" t="s">
        <v>73</v>
      </c>
      <c r="AE1968" t="s">
        <v>53</v>
      </c>
      <c r="AF1968" t="s">
        <v>53</v>
      </c>
      <c r="AG1968" t="s">
        <v>53</v>
      </c>
      <c r="AO1968" t="s">
        <v>70</v>
      </c>
    </row>
    <row r="1969" spans="1:49" hidden="1" x14ac:dyDescent="0.35">
      <c r="A1969" s="2" t="s">
        <v>602</v>
      </c>
      <c r="B1969">
        <v>21</v>
      </c>
      <c r="C1969">
        <v>2109</v>
      </c>
      <c r="D1969">
        <v>2</v>
      </c>
      <c r="E1969" t="s">
        <v>56</v>
      </c>
      <c r="F1969">
        <v>59</v>
      </c>
      <c r="G1969" t="s">
        <v>72</v>
      </c>
      <c r="I1969" t="s">
        <v>73</v>
      </c>
      <c r="J1969" t="s">
        <v>53</v>
      </c>
      <c r="K1969" t="s">
        <v>53</v>
      </c>
      <c r="L1969" t="s">
        <v>52</v>
      </c>
      <c r="M1969">
        <v>1</v>
      </c>
      <c r="N1969" t="s">
        <v>67</v>
      </c>
      <c r="O1969">
        <v>1</v>
      </c>
      <c r="P1969" s="2">
        <v>1</v>
      </c>
      <c r="Q1969" t="s">
        <v>56</v>
      </c>
      <c r="R1969">
        <v>59</v>
      </c>
      <c r="S1969" s="5">
        <f t="shared" si="30"/>
        <v>0</v>
      </c>
      <c r="T1969" t="s">
        <v>54</v>
      </c>
      <c r="U1969" t="s">
        <v>53</v>
      </c>
      <c r="W1969" t="s">
        <v>53</v>
      </c>
      <c r="Y1969" t="s">
        <v>92</v>
      </c>
      <c r="AB1969" t="s">
        <v>72</v>
      </c>
      <c r="AD1969" t="s">
        <v>73</v>
      </c>
      <c r="AE1969" t="s">
        <v>53</v>
      </c>
      <c r="AF1969" t="s">
        <v>53</v>
      </c>
      <c r="AG1969" t="s">
        <v>52</v>
      </c>
      <c r="AH1969">
        <v>1</v>
      </c>
      <c r="AI1969" t="s">
        <v>67</v>
      </c>
      <c r="AJ1969" t="s">
        <v>53</v>
      </c>
    </row>
    <row r="1970" spans="1:49" hidden="1" x14ac:dyDescent="0.35">
      <c r="A1970" s="2" t="s">
        <v>602</v>
      </c>
      <c r="B1970">
        <v>21</v>
      </c>
      <c r="C1970">
        <v>2109</v>
      </c>
      <c r="D1970">
        <v>2</v>
      </c>
      <c r="E1970" t="s">
        <v>56</v>
      </c>
      <c r="F1970">
        <v>59</v>
      </c>
      <c r="G1970" t="s">
        <v>72</v>
      </c>
      <c r="I1970" t="s">
        <v>73</v>
      </c>
      <c r="J1970" t="s">
        <v>53</v>
      </c>
      <c r="K1970" t="s">
        <v>53</v>
      </c>
      <c r="L1970" t="s">
        <v>52</v>
      </c>
      <c r="M1970">
        <v>1</v>
      </c>
      <c r="N1970" t="s">
        <v>67</v>
      </c>
      <c r="O1970">
        <v>1</v>
      </c>
      <c r="P1970" s="2">
        <v>2</v>
      </c>
      <c r="Q1970" t="s">
        <v>56</v>
      </c>
      <c r="R1970">
        <v>1</v>
      </c>
      <c r="S1970" s="5">
        <f t="shared" si="30"/>
        <v>0</v>
      </c>
      <c r="T1970" t="s">
        <v>102</v>
      </c>
      <c r="U1970" t="s">
        <v>53</v>
      </c>
      <c r="W1970" t="s">
        <v>53</v>
      </c>
      <c r="AB1970" t="s">
        <v>72</v>
      </c>
    </row>
    <row r="1971" spans="1:49" hidden="1" x14ac:dyDescent="0.35">
      <c r="A1971" s="2" t="s">
        <v>603</v>
      </c>
      <c r="B1971">
        <v>2</v>
      </c>
      <c r="C1971">
        <v>211</v>
      </c>
      <c r="D1971">
        <v>2</v>
      </c>
      <c r="E1971" t="s">
        <v>50</v>
      </c>
      <c r="F1971">
        <v>32</v>
      </c>
      <c r="G1971" t="s">
        <v>72</v>
      </c>
      <c r="I1971" t="s">
        <v>73</v>
      </c>
      <c r="J1971" t="s">
        <v>53</v>
      </c>
      <c r="K1971" t="s">
        <v>53</v>
      </c>
      <c r="L1971" t="s">
        <v>53</v>
      </c>
      <c r="M1971">
        <v>0</v>
      </c>
      <c r="O1971">
        <v>3</v>
      </c>
      <c r="P1971" s="2">
        <v>1</v>
      </c>
      <c r="Q1971" t="s">
        <v>50</v>
      </c>
      <c r="R1971">
        <v>32</v>
      </c>
      <c r="S1971" s="5">
        <f t="shared" si="30"/>
        <v>0</v>
      </c>
      <c r="T1971" t="s">
        <v>54</v>
      </c>
      <c r="U1971" t="s">
        <v>53</v>
      </c>
      <c r="W1971" t="s">
        <v>53</v>
      </c>
      <c r="Y1971" t="s">
        <v>55</v>
      </c>
      <c r="Z1971" t="s">
        <v>52</v>
      </c>
      <c r="AA1971">
        <v>2</v>
      </c>
      <c r="AB1971" t="s">
        <v>72</v>
      </c>
      <c r="AD1971" t="s">
        <v>73</v>
      </c>
      <c r="AE1971" t="s">
        <v>53</v>
      </c>
      <c r="AF1971" t="s">
        <v>53</v>
      </c>
      <c r="AG1971" t="s">
        <v>53</v>
      </c>
    </row>
    <row r="1972" spans="1:49" hidden="1" x14ac:dyDescent="0.35">
      <c r="A1972" s="2" t="s">
        <v>603</v>
      </c>
      <c r="B1972">
        <v>2</v>
      </c>
      <c r="C1972">
        <v>211</v>
      </c>
      <c r="D1972">
        <v>2</v>
      </c>
      <c r="E1972" t="s">
        <v>50</v>
      </c>
      <c r="F1972">
        <v>32</v>
      </c>
      <c r="G1972" t="s">
        <v>72</v>
      </c>
      <c r="I1972" t="s">
        <v>73</v>
      </c>
      <c r="J1972" t="s">
        <v>53</v>
      </c>
      <c r="K1972" t="s">
        <v>53</v>
      </c>
      <c r="L1972" t="s">
        <v>53</v>
      </c>
      <c r="M1972">
        <v>0</v>
      </c>
      <c r="O1972">
        <v>3</v>
      </c>
      <c r="P1972" s="2">
        <v>2</v>
      </c>
      <c r="Q1972" t="s">
        <v>56</v>
      </c>
      <c r="R1972">
        <v>39</v>
      </c>
      <c r="S1972" s="5">
        <f t="shared" si="30"/>
        <v>0</v>
      </c>
      <c r="T1972" t="s">
        <v>57</v>
      </c>
      <c r="U1972" t="s">
        <v>53</v>
      </c>
      <c r="W1972" t="s">
        <v>53</v>
      </c>
      <c r="Y1972" t="s">
        <v>55</v>
      </c>
      <c r="Z1972" t="s">
        <v>52</v>
      </c>
      <c r="AA1972">
        <v>1</v>
      </c>
      <c r="AB1972" t="s">
        <v>72</v>
      </c>
      <c r="AD1972" t="s">
        <v>73</v>
      </c>
      <c r="AE1972" t="s">
        <v>52</v>
      </c>
      <c r="AF1972" t="s">
        <v>52</v>
      </c>
      <c r="AG1972" t="s">
        <v>52</v>
      </c>
      <c r="AH1972">
        <v>2</v>
      </c>
      <c r="AI1972" t="s">
        <v>65</v>
      </c>
      <c r="AJ1972" t="s">
        <v>53</v>
      </c>
    </row>
    <row r="1973" spans="1:49" hidden="1" x14ac:dyDescent="0.35">
      <c r="A1973" s="2" t="s">
        <v>603</v>
      </c>
      <c r="B1973">
        <v>2</v>
      </c>
      <c r="C1973">
        <v>211</v>
      </c>
      <c r="D1973">
        <v>2</v>
      </c>
      <c r="E1973" t="s">
        <v>50</v>
      </c>
      <c r="F1973">
        <v>32</v>
      </c>
      <c r="G1973" t="s">
        <v>72</v>
      </c>
      <c r="I1973" t="s">
        <v>73</v>
      </c>
      <c r="J1973" t="s">
        <v>53</v>
      </c>
      <c r="K1973" t="s">
        <v>53</v>
      </c>
      <c r="L1973" t="s">
        <v>53</v>
      </c>
      <c r="M1973">
        <v>0</v>
      </c>
      <c r="O1973">
        <v>3</v>
      </c>
      <c r="P1973" s="2">
        <v>3</v>
      </c>
      <c r="Q1973" t="s">
        <v>56</v>
      </c>
      <c r="R1973">
        <v>14</v>
      </c>
      <c r="S1973" s="5">
        <f t="shared" si="30"/>
        <v>0</v>
      </c>
      <c r="T1973" t="s">
        <v>409</v>
      </c>
      <c r="U1973" t="s">
        <v>53</v>
      </c>
      <c r="W1973" t="s">
        <v>52</v>
      </c>
      <c r="X1973">
        <v>2</v>
      </c>
      <c r="Y1973" t="s">
        <v>59</v>
      </c>
      <c r="AB1973" t="s">
        <v>72</v>
      </c>
      <c r="AD1973" t="s">
        <v>73</v>
      </c>
      <c r="AE1973" t="s">
        <v>52</v>
      </c>
      <c r="AF1973" t="s">
        <v>52</v>
      </c>
      <c r="AG1973" t="s">
        <v>52</v>
      </c>
      <c r="AH1973">
        <v>10</v>
      </c>
      <c r="AI1973" t="s">
        <v>60</v>
      </c>
      <c r="AJ1973" t="s">
        <v>52</v>
      </c>
      <c r="AK1973" t="s">
        <v>61</v>
      </c>
      <c r="AM1973" t="s">
        <v>62</v>
      </c>
      <c r="AN1973" t="s">
        <v>52</v>
      </c>
    </row>
    <row r="1974" spans="1:49" hidden="1" x14ac:dyDescent="0.35">
      <c r="A1974" s="2" t="s">
        <v>603</v>
      </c>
      <c r="B1974">
        <v>2</v>
      </c>
      <c r="C1974">
        <v>211</v>
      </c>
      <c r="D1974">
        <v>2</v>
      </c>
      <c r="E1974" t="s">
        <v>50</v>
      </c>
      <c r="F1974">
        <v>32</v>
      </c>
      <c r="G1974" t="s">
        <v>72</v>
      </c>
      <c r="I1974" t="s">
        <v>73</v>
      </c>
      <c r="J1974" t="s">
        <v>53</v>
      </c>
      <c r="K1974" t="s">
        <v>53</v>
      </c>
      <c r="L1974" t="s">
        <v>53</v>
      </c>
      <c r="M1974">
        <v>0</v>
      </c>
      <c r="O1974">
        <v>3</v>
      </c>
      <c r="P1974" s="2">
        <v>4</v>
      </c>
      <c r="Q1974" t="s">
        <v>56</v>
      </c>
      <c r="R1974">
        <v>13</v>
      </c>
      <c r="S1974" s="5">
        <f t="shared" si="30"/>
        <v>0</v>
      </c>
      <c r="T1974" t="s">
        <v>409</v>
      </c>
      <c r="U1974" t="s">
        <v>53</v>
      </c>
      <c r="W1974" t="s">
        <v>52</v>
      </c>
      <c r="X1974">
        <v>2</v>
      </c>
      <c r="Y1974" t="s">
        <v>59</v>
      </c>
      <c r="AB1974" t="s">
        <v>72</v>
      </c>
      <c r="AD1974" t="s">
        <v>73</v>
      </c>
      <c r="AE1974" t="s">
        <v>52</v>
      </c>
      <c r="AF1974" t="s">
        <v>52</v>
      </c>
      <c r="AG1974" t="s">
        <v>52</v>
      </c>
      <c r="AH1974">
        <v>9</v>
      </c>
      <c r="AI1974" t="s">
        <v>86</v>
      </c>
      <c r="AJ1974" t="s">
        <v>52</v>
      </c>
      <c r="AK1974" t="s">
        <v>87</v>
      </c>
      <c r="AM1974" t="s">
        <v>62</v>
      </c>
      <c r="AN1974" t="s">
        <v>52</v>
      </c>
    </row>
    <row r="1975" spans="1:49" hidden="1" x14ac:dyDescent="0.35">
      <c r="A1975" s="2" t="s">
        <v>603</v>
      </c>
      <c r="B1975">
        <v>2</v>
      </c>
      <c r="C1975">
        <v>211</v>
      </c>
      <c r="D1975">
        <v>2</v>
      </c>
      <c r="E1975" t="s">
        <v>50</v>
      </c>
      <c r="F1975">
        <v>32</v>
      </c>
      <c r="G1975" t="s">
        <v>72</v>
      </c>
      <c r="I1975" t="s">
        <v>73</v>
      </c>
      <c r="J1975" t="s">
        <v>53</v>
      </c>
      <c r="K1975" t="s">
        <v>53</v>
      </c>
      <c r="L1975" t="s">
        <v>53</v>
      </c>
      <c r="M1975">
        <v>0</v>
      </c>
      <c r="O1975">
        <v>3</v>
      </c>
      <c r="P1975" s="2">
        <v>5</v>
      </c>
      <c r="Q1975" t="s">
        <v>56</v>
      </c>
      <c r="R1975">
        <v>4</v>
      </c>
      <c r="S1975" s="5">
        <f t="shared" si="30"/>
        <v>0</v>
      </c>
      <c r="T1975" t="s">
        <v>58</v>
      </c>
      <c r="U1975" t="s">
        <v>52</v>
      </c>
      <c r="V1975">
        <v>1</v>
      </c>
      <c r="W1975" t="s">
        <v>52</v>
      </c>
      <c r="X1975">
        <v>2</v>
      </c>
      <c r="AB1975" t="s">
        <v>72</v>
      </c>
      <c r="AD1975" t="s">
        <v>73</v>
      </c>
      <c r="AE1975" t="s">
        <v>53</v>
      </c>
      <c r="AF1975" t="s">
        <v>53</v>
      </c>
      <c r="AG1975" t="s">
        <v>52</v>
      </c>
      <c r="AH1975">
        <v>1</v>
      </c>
      <c r="AI1975" t="s">
        <v>67</v>
      </c>
      <c r="AJ1975" t="s">
        <v>52</v>
      </c>
      <c r="AK1975" t="s">
        <v>68</v>
      </c>
      <c r="AL1975" t="s">
        <v>109</v>
      </c>
      <c r="AN1975" t="s">
        <v>53</v>
      </c>
    </row>
    <row r="1976" spans="1:49" hidden="1" x14ac:dyDescent="0.35">
      <c r="A1976" s="2" t="s">
        <v>604</v>
      </c>
      <c r="B1976">
        <v>25</v>
      </c>
      <c r="C1976">
        <v>2502</v>
      </c>
      <c r="D1976">
        <v>2</v>
      </c>
      <c r="E1976" t="s">
        <v>50</v>
      </c>
      <c r="F1976">
        <v>45</v>
      </c>
      <c r="G1976" t="s">
        <v>136</v>
      </c>
      <c r="H1976" t="s">
        <v>52</v>
      </c>
      <c r="I1976" t="s">
        <v>52</v>
      </c>
      <c r="J1976" t="s">
        <v>53</v>
      </c>
      <c r="K1976" t="s">
        <v>53</v>
      </c>
      <c r="L1976" t="s">
        <v>53</v>
      </c>
      <c r="M1976">
        <v>0</v>
      </c>
      <c r="O1976">
        <v>1</v>
      </c>
      <c r="P1976" s="2">
        <v>1</v>
      </c>
      <c r="Q1976" t="s">
        <v>50</v>
      </c>
      <c r="R1976">
        <v>45</v>
      </c>
      <c r="S1976" s="5">
        <f t="shared" si="30"/>
        <v>0</v>
      </c>
      <c r="T1976" t="s">
        <v>54</v>
      </c>
      <c r="U1976" t="s">
        <v>53</v>
      </c>
      <c r="W1976" t="s">
        <v>53</v>
      </c>
      <c r="Y1976" t="s">
        <v>55</v>
      </c>
      <c r="Z1976" t="s">
        <v>52</v>
      </c>
      <c r="AA1976">
        <v>2</v>
      </c>
      <c r="AB1976" t="s">
        <v>136</v>
      </c>
      <c r="AC1976" t="s">
        <v>52</v>
      </c>
      <c r="AD1976" t="s">
        <v>52</v>
      </c>
      <c r="AE1976" t="s">
        <v>53</v>
      </c>
      <c r="AF1976" t="s">
        <v>53</v>
      </c>
      <c r="AG1976" t="s">
        <v>53</v>
      </c>
    </row>
    <row r="1977" spans="1:49" hidden="1" x14ac:dyDescent="0.35">
      <c r="A1977" s="2" t="s">
        <v>604</v>
      </c>
      <c r="B1977">
        <v>25</v>
      </c>
      <c r="C1977">
        <v>2502</v>
      </c>
      <c r="D1977">
        <v>2</v>
      </c>
      <c r="E1977" t="s">
        <v>50</v>
      </c>
      <c r="F1977">
        <v>45</v>
      </c>
      <c r="G1977" t="s">
        <v>136</v>
      </c>
      <c r="H1977" t="s">
        <v>52</v>
      </c>
      <c r="I1977" t="s">
        <v>52</v>
      </c>
      <c r="J1977" t="s">
        <v>53</v>
      </c>
      <c r="K1977" t="s">
        <v>53</v>
      </c>
      <c r="L1977" t="s">
        <v>53</v>
      </c>
      <c r="M1977">
        <v>0</v>
      </c>
      <c r="O1977">
        <v>1</v>
      </c>
      <c r="P1977" s="2">
        <v>2</v>
      </c>
      <c r="Q1977" t="s">
        <v>56</v>
      </c>
      <c r="R1977">
        <v>43</v>
      </c>
      <c r="S1977" s="5">
        <f t="shared" si="30"/>
        <v>0</v>
      </c>
      <c r="T1977" t="s">
        <v>57</v>
      </c>
      <c r="U1977" t="s">
        <v>53</v>
      </c>
      <c r="W1977" t="s">
        <v>53</v>
      </c>
      <c r="Y1977" t="s">
        <v>55</v>
      </c>
      <c r="Z1977" t="s">
        <v>52</v>
      </c>
      <c r="AA1977">
        <v>1</v>
      </c>
      <c r="AB1977" t="s">
        <v>136</v>
      </c>
      <c r="AC1977" t="s">
        <v>52</v>
      </c>
      <c r="AD1977" t="s">
        <v>52</v>
      </c>
      <c r="AE1977" t="s">
        <v>53</v>
      </c>
      <c r="AF1977" t="s">
        <v>53</v>
      </c>
      <c r="AG1977" t="s">
        <v>53</v>
      </c>
    </row>
    <row r="1978" spans="1:49" hidden="1" x14ac:dyDescent="0.35">
      <c r="A1978" s="2" t="s">
        <v>604</v>
      </c>
      <c r="B1978">
        <v>25</v>
      </c>
      <c r="C1978">
        <v>2502</v>
      </c>
      <c r="D1978">
        <v>2</v>
      </c>
      <c r="E1978" t="s">
        <v>50</v>
      </c>
      <c r="F1978">
        <v>45</v>
      </c>
      <c r="G1978" t="s">
        <v>136</v>
      </c>
      <c r="H1978" t="s">
        <v>52</v>
      </c>
      <c r="I1978" t="s">
        <v>52</v>
      </c>
      <c r="J1978" t="s">
        <v>53</v>
      </c>
      <c r="K1978" t="s">
        <v>53</v>
      </c>
      <c r="L1978" t="s">
        <v>53</v>
      </c>
      <c r="M1978">
        <v>0</v>
      </c>
      <c r="O1978">
        <v>1</v>
      </c>
      <c r="P1978" s="2">
        <v>4</v>
      </c>
      <c r="Q1978" t="s">
        <v>56</v>
      </c>
      <c r="R1978">
        <v>24</v>
      </c>
      <c r="S1978" s="5">
        <f t="shared" si="30"/>
        <v>0</v>
      </c>
      <c r="T1978" t="s">
        <v>58</v>
      </c>
      <c r="U1978" t="s">
        <v>52</v>
      </c>
      <c r="V1978">
        <v>1</v>
      </c>
      <c r="W1978" t="s">
        <v>52</v>
      </c>
      <c r="X1978">
        <v>2</v>
      </c>
      <c r="Y1978" t="s">
        <v>55</v>
      </c>
      <c r="Z1978" t="s">
        <v>52</v>
      </c>
      <c r="AA1978">
        <v>5</v>
      </c>
      <c r="AB1978" t="s">
        <v>136</v>
      </c>
      <c r="AC1978" t="s">
        <v>52</v>
      </c>
      <c r="AD1978" t="s">
        <v>52</v>
      </c>
      <c r="AE1978" t="s">
        <v>52</v>
      </c>
      <c r="AF1978" t="s">
        <v>52</v>
      </c>
      <c r="AG1978" t="s">
        <v>52</v>
      </c>
      <c r="AH1978">
        <v>8</v>
      </c>
      <c r="AI1978" t="s">
        <v>60</v>
      </c>
      <c r="AJ1978" t="s">
        <v>53</v>
      </c>
    </row>
    <row r="1979" spans="1:49" hidden="1" x14ac:dyDescent="0.35">
      <c r="A1979" s="2" t="s">
        <v>604</v>
      </c>
      <c r="B1979">
        <v>25</v>
      </c>
      <c r="C1979">
        <v>2502</v>
      </c>
      <c r="D1979">
        <v>2</v>
      </c>
      <c r="E1979" t="s">
        <v>50</v>
      </c>
      <c r="F1979">
        <v>45</v>
      </c>
      <c r="G1979" t="s">
        <v>136</v>
      </c>
      <c r="H1979" t="s">
        <v>52</v>
      </c>
      <c r="I1979" t="s">
        <v>52</v>
      </c>
      <c r="J1979" t="s">
        <v>53</v>
      </c>
      <c r="K1979" t="s">
        <v>53</v>
      </c>
      <c r="L1979" t="s">
        <v>53</v>
      </c>
      <c r="M1979">
        <v>0</v>
      </c>
      <c r="O1979">
        <v>1</v>
      </c>
      <c r="P1979" s="2">
        <v>5</v>
      </c>
      <c r="Q1979" t="s">
        <v>50</v>
      </c>
      <c r="R1979">
        <v>25</v>
      </c>
      <c r="S1979" s="5">
        <f t="shared" si="30"/>
        <v>0</v>
      </c>
      <c r="T1979" t="s">
        <v>99</v>
      </c>
      <c r="U1979" t="s">
        <v>52</v>
      </c>
      <c r="V1979">
        <v>1</v>
      </c>
      <c r="W1979" t="s">
        <v>52</v>
      </c>
      <c r="X1979">
        <v>2</v>
      </c>
      <c r="Y1979" t="s">
        <v>55</v>
      </c>
      <c r="Z1979" t="s">
        <v>52</v>
      </c>
      <c r="AA1979">
        <v>4</v>
      </c>
      <c r="AB1979" t="s">
        <v>136</v>
      </c>
      <c r="AC1979" t="s">
        <v>52</v>
      </c>
      <c r="AD1979" t="s">
        <v>52</v>
      </c>
      <c r="AE1979" t="s">
        <v>52</v>
      </c>
      <c r="AF1979" t="s">
        <v>52</v>
      </c>
      <c r="AG1979" t="s">
        <v>52</v>
      </c>
      <c r="AH1979">
        <v>5</v>
      </c>
      <c r="AI1979" t="s">
        <v>83</v>
      </c>
      <c r="AJ1979" t="s">
        <v>53</v>
      </c>
    </row>
    <row r="1980" spans="1:49" hidden="1" x14ac:dyDescent="0.35">
      <c r="A1980" s="2" t="s">
        <v>604</v>
      </c>
      <c r="B1980">
        <v>25</v>
      </c>
      <c r="C1980">
        <v>2502</v>
      </c>
      <c r="D1980">
        <v>2</v>
      </c>
      <c r="E1980" t="s">
        <v>50</v>
      </c>
      <c r="F1980">
        <v>45</v>
      </c>
      <c r="G1980" t="s">
        <v>136</v>
      </c>
      <c r="H1980" t="s">
        <v>52</v>
      </c>
      <c r="I1980" t="s">
        <v>52</v>
      </c>
      <c r="J1980" t="s">
        <v>53</v>
      </c>
      <c r="K1980" t="s">
        <v>53</v>
      </c>
      <c r="L1980" t="s">
        <v>53</v>
      </c>
      <c r="M1980">
        <v>0</v>
      </c>
      <c r="O1980">
        <v>1</v>
      </c>
      <c r="P1980" s="2">
        <v>6</v>
      </c>
      <c r="Q1980" t="s">
        <v>56</v>
      </c>
      <c r="R1980">
        <v>2</v>
      </c>
      <c r="S1980" s="5">
        <f t="shared" si="30"/>
        <v>0</v>
      </c>
      <c r="T1980" t="s">
        <v>102</v>
      </c>
      <c r="U1980" t="s">
        <v>52</v>
      </c>
      <c r="V1980">
        <v>5</v>
      </c>
      <c r="W1980" t="s">
        <v>52</v>
      </c>
      <c r="X1980">
        <v>4</v>
      </c>
      <c r="AB1980" t="s">
        <v>136</v>
      </c>
      <c r="AC1980" t="s">
        <v>53</v>
      </c>
      <c r="AD1980" t="s">
        <v>52</v>
      </c>
    </row>
    <row r="1981" spans="1:49" hidden="1" x14ac:dyDescent="0.35">
      <c r="A1981" s="2" t="s">
        <v>605</v>
      </c>
      <c r="B1981">
        <v>19</v>
      </c>
      <c r="C1981">
        <v>1905</v>
      </c>
      <c r="D1981">
        <v>2</v>
      </c>
      <c r="E1981" t="s">
        <v>50</v>
      </c>
      <c r="F1981">
        <v>31</v>
      </c>
      <c r="G1981" t="s">
        <v>72</v>
      </c>
      <c r="I1981" t="s">
        <v>73</v>
      </c>
      <c r="J1981" t="s">
        <v>52</v>
      </c>
      <c r="K1981" t="s">
        <v>52</v>
      </c>
      <c r="L1981" t="s">
        <v>52</v>
      </c>
      <c r="M1981">
        <v>3</v>
      </c>
      <c r="N1981" t="s">
        <v>63</v>
      </c>
      <c r="O1981">
        <v>1</v>
      </c>
      <c r="P1981" s="2">
        <v>1</v>
      </c>
      <c r="Q1981" t="s">
        <v>50</v>
      </c>
      <c r="R1981">
        <v>31</v>
      </c>
      <c r="S1981" s="5">
        <f t="shared" si="30"/>
        <v>0</v>
      </c>
      <c r="T1981" t="s">
        <v>54</v>
      </c>
      <c r="U1981" t="s">
        <v>53</v>
      </c>
      <c r="W1981" t="s">
        <v>53</v>
      </c>
      <c r="Y1981" t="s">
        <v>92</v>
      </c>
      <c r="AB1981" t="s">
        <v>72</v>
      </c>
      <c r="AD1981" t="s">
        <v>73</v>
      </c>
      <c r="AE1981" t="s">
        <v>52</v>
      </c>
      <c r="AF1981" t="s">
        <v>52</v>
      </c>
      <c r="AG1981" t="s">
        <v>52</v>
      </c>
      <c r="AH1981">
        <v>3</v>
      </c>
      <c r="AI1981" t="s">
        <v>63</v>
      </c>
      <c r="AJ1981" t="s">
        <v>53</v>
      </c>
    </row>
    <row r="1982" spans="1:49" x14ac:dyDescent="0.35">
      <c r="A1982" s="2" t="s">
        <v>605</v>
      </c>
      <c r="B1982">
        <v>19</v>
      </c>
      <c r="C1982">
        <v>1905</v>
      </c>
      <c r="D1982">
        <v>2</v>
      </c>
      <c r="E1982" t="s">
        <v>50</v>
      </c>
      <c r="F1982">
        <v>31</v>
      </c>
      <c r="G1982" t="s">
        <v>72</v>
      </c>
      <c r="I1982" t="s">
        <v>73</v>
      </c>
      <c r="J1982" t="s">
        <v>52</v>
      </c>
      <c r="K1982" t="s">
        <v>52</v>
      </c>
      <c r="L1982" t="s">
        <v>52</v>
      </c>
      <c r="M1982">
        <v>3</v>
      </c>
      <c r="N1982" t="s">
        <v>63</v>
      </c>
      <c r="O1982">
        <v>1</v>
      </c>
      <c r="P1982" s="6">
        <v>2</v>
      </c>
      <c r="Q1982" t="s">
        <v>56</v>
      </c>
      <c r="R1982">
        <v>7</v>
      </c>
      <c r="S1982" s="5">
        <f t="shared" si="30"/>
        <v>1</v>
      </c>
      <c r="T1982" t="s">
        <v>58</v>
      </c>
      <c r="U1982" t="s">
        <v>52</v>
      </c>
      <c r="V1982">
        <v>1</v>
      </c>
      <c r="W1982" t="s">
        <v>53</v>
      </c>
      <c r="AB1982" t="s">
        <v>72</v>
      </c>
      <c r="AD1982" t="s">
        <v>73</v>
      </c>
      <c r="AE1982" t="s">
        <v>53</v>
      </c>
      <c r="AF1982" t="s">
        <v>53</v>
      </c>
      <c r="AG1982" t="s">
        <v>52</v>
      </c>
      <c r="AH1982">
        <v>1</v>
      </c>
      <c r="AI1982" t="s">
        <v>65</v>
      </c>
      <c r="AJ1982" t="s">
        <v>52</v>
      </c>
      <c r="AK1982" t="s">
        <v>66</v>
      </c>
      <c r="AM1982" t="s">
        <v>62</v>
      </c>
      <c r="AN1982" t="s">
        <v>53</v>
      </c>
      <c r="AP1982">
        <v>0</v>
      </c>
      <c r="AQ1982">
        <v>0</v>
      </c>
      <c r="AR1982">
        <v>6000</v>
      </c>
      <c r="AS1982">
        <v>30000</v>
      </c>
      <c r="AT1982">
        <v>702000</v>
      </c>
      <c r="AU1982">
        <v>0</v>
      </c>
      <c r="AV1982">
        <v>10000</v>
      </c>
      <c r="AW1982">
        <v>748000</v>
      </c>
    </row>
    <row r="1983" spans="1:49" hidden="1" x14ac:dyDescent="0.35">
      <c r="A1983" s="2" t="s">
        <v>606</v>
      </c>
      <c r="B1983">
        <v>8</v>
      </c>
      <c r="C1983">
        <v>807</v>
      </c>
      <c r="D1983">
        <v>2</v>
      </c>
      <c r="E1983" t="s">
        <v>50</v>
      </c>
      <c r="F1983">
        <v>56</v>
      </c>
      <c r="G1983" t="s">
        <v>72</v>
      </c>
      <c r="I1983" t="s">
        <v>73</v>
      </c>
      <c r="J1983" t="s">
        <v>52</v>
      </c>
      <c r="K1983" t="s">
        <v>52</v>
      </c>
      <c r="L1983" t="s">
        <v>52</v>
      </c>
      <c r="M1983">
        <v>5</v>
      </c>
      <c r="N1983" t="s">
        <v>78</v>
      </c>
      <c r="O1983">
        <v>1</v>
      </c>
      <c r="P1983" s="2">
        <v>1</v>
      </c>
      <c r="Q1983" t="s">
        <v>50</v>
      </c>
      <c r="R1983">
        <v>56</v>
      </c>
      <c r="S1983" s="5">
        <f t="shared" si="30"/>
        <v>0</v>
      </c>
      <c r="T1983" t="s">
        <v>54</v>
      </c>
      <c r="U1983" t="s">
        <v>53</v>
      </c>
      <c r="W1983" t="s">
        <v>53</v>
      </c>
      <c r="Y1983" t="s">
        <v>55</v>
      </c>
      <c r="Z1983" t="s">
        <v>52</v>
      </c>
      <c r="AA1983">
        <v>2</v>
      </c>
      <c r="AB1983" t="s">
        <v>72</v>
      </c>
      <c r="AD1983" t="s">
        <v>73</v>
      </c>
      <c r="AE1983" t="s">
        <v>52</v>
      </c>
      <c r="AF1983" t="s">
        <v>52</v>
      </c>
      <c r="AG1983" t="s">
        <v>52</v>
      </c>
      <c r="AH1983">
        <v>5</v>
      </c>
      <c r="AI1983" t="s">
        <v>78</v>
      </c>
      <c r="AJ1983" t="s">
        <v>53</v>
      </c>
    </row>
    <row r="1984" spans="1:49" hidden="1" x14ac:dyDescent="0.35">
      <c r="A1984" s="2" t="s">
        <v>606</v>
      </c>
      <c r="B1984">
        <v>8</v>
      </c>
      <c r="C1984">
        <v>807</v>
      </c>
      <c r="D1984">
        <v>2</v>
      </c>
      <c r="E1984" t="s">
        <v>50</v>
      </c>
      <c r="F1984">
        <v>56</v>
      </c>
      <c r="G1984" t="s">
        <v>72</v>
      </c>
      <c r="I1984" t="s">
        <v>73</v>
      </c>
      <c r="J1984" t="s">
        <v>52</v>
      </c>
      <c r="K1984" t="s">
        <v>52</v>
      </c>
      <c r="L1984" t="s">
        <v>52</v>
      </c>
      <c r="M1984">
        <v>5</v>
      </c>
      <c r="N1984" t="s">
        <v>78</v>
      </c>
      <c r="O1984">
        <v>1</v>
      </c>
      <c r="P1984" s="2">
        <v>2</v>
      </c>
      <c r="Q1984" t="s">
        <v>56</v>
      </c>
      <c r="R1984">
        <v>50</v>
      </c>
      <c r="S1984" s="5">
        <f t="shared" si="30"/>
        <v>0</v>
      </c>
      <c r="T1984" t="s">
        <v>57</v>
      </c>
      <c r="U1984" t="s">
        <v>53</v>
      </c>
      <c r="W1984" t="s">
        <v>53</v>
      </c>
      <c r="Y1984" t="s">
        <v>55</v>
      </c>
      <c r="Z1984" t="s">
        <v>52</v>
      </c>
      <c r="AA1984">
        <v>1</v>
      </c>
      <c r="AB1984" t="s">
        <v>72</v>
      </c>
      <c r="AD1984" t="s">
        <v>73</v>
      </c>
      <c r="AE1984" t="s">
        <v>52</v>
      </c>
      <c r="AF1984" t="s">
        <v>52</v>
      </c>
      <c r="AG1984" t="s">
        <v>52</v>
      </c>
      <c r="AH1984">
        <v>5</v>
      </c>
      <c r="AI1984" t="s">
        <v>78</v>
      </c>
      <c r="AJ1984" t="s">
        <v>53</v>
      </c>
    </row>
    <row r="1985" spans="1:49" hidden="1" x14ac:dyDescent="0.35">
      <c r="A1985" s="2" t="s">
        <v>606</v>
      </c>
      <c r="B1985">
        <v>8</v>
      </c>
      <c r="C1985">
        <v>807</v>
      </c>
      <c r="D1985">
        <v>2</v>
      </c>
      <c r="E1985" t="s">
        <v>50</v>
      </c>
      <c r="F1985">
        <v>56</v>
      </c>
      <c r="G1985" t="s">
        <v>72</v>
      </c>
      <c r="I1985" t="s">
        <v>73</v>
      </c>
      <c r="J1985" t="s">
        <v>52</v>
      </c>
      <c r="K1985" t="s">
        <v>52</v>
      </c>
      <c r="L1985" t="s">
        <v>52</v>
      </c>
      <c r="M1985">
        <v>5</v>
      </c>
      <c r="N1985" t="s">
        <v>78</v>
      </c>
      <c r="O1985">
        <v>1</v>
      </c>
      <c r="P1985" s="2">
        <v>3</v>
      </c>
      <c r="Q1985" t="s">
        <v>56</v>
      </c>
      <c r="R1985">
        <v>25</v>
      </c>
      <c r="S1985" s="5">
        <f t="shared" si="30"/>
        <v>0</v>
      </c>
      <c r="T1985" t="s">
        <v>58</v>
      </c>
      <c r="U1985" t="s">
        <v>52</v>
      </c>
      <c r="V1985">
        <v>1</v>
      </c>
      <c r="W1985" t="s">
        <v>52</v>
      </c>
      <c r="X1985">
        <v>2</v>
      </c>
      <c r="Y1985" t="s">
        <v>55</v>
      </c>
      <c r="Z1985" t="s">
        <v>52</v>
      </c>
      <c r="AA1985">
        <v>5</v>
      </c>
      <c r="AB1985" t="s">
        <v>72</v>
      </c>
      <c r="AD1985" t="s">
        <v>73</v>
      </c>
      <c r="AE1985" t="s">
        <v>52</v>
      </c>
      <c r="AF1985" t="s">
        <v>52</v>
      </c>
      <c r="AG1985" t="s">
        <v>52</v>
      </c>
      <c r="AH1985">
        <v>12</v>
      </c>
      <c r="AI1985" t="s">
        <v>76</v>
      </c>
      <c r="AJ1985" t="s">
        <v>53</v>
      </c>
    </row>
    <row r="1986" spans="1:49" hidden="1" x14ac:dyDescent="0.35">
      <c r="A1986" s="2" t="s">
        <v>606</v>
      </c>
      <c r="B1986">
        <v>8</v>
      </c>
      <c r="C1986">
        <v>807</v>
      </c>
      <c r="D1986">
        <v>2</v>
      </c>
      <c r="E1986" t="s">
        <v>50</v>
      </c>
      <c r="F1986">
        <v>56</v>
      </c>
      <c r="G1986" t="s">
        <v>72</v>
      </c>
      <c r="I1986" t="s">
        <v>73</v>
      </c>
      <c r="J1986" t="s">
        <v>52</v>
      </c>
      <c r="K1986" t="s">
        <v>52</v>
      </c>
      <c r="L1986" t="s">
        <v>52</v>
      </c>
      <c r="M1986">
        <v>5</v>
      </c>
      <c r="N1986" t="s">
        <v>78</v>
      </c>
      <c r="O1986">
        <v>1</v>
      </c>
      <c r="P1986" s="2">
        <v>4</v>
      </c>
      <c r="Q1986" t="s">
        <v>50</v>
      </c>
      <c r="R1986">
        <v>28</v>
      </c>
      <c r="S1986" s="5">
        <f t="shared" si="30"/>
        <v>0</v>
      </c>
      <c r="T1986" t="s">
        <v>58</v>
      </c>
      <c r="U1986" t="s">
        <v>52</v>
      </c>
      <c r="V1986">
        <v>1</v>
      </c>
      <c r="W1986" t="s">
        <v>52</v>
      </c>
      <c r="X1986">
        <v>2</v>
      </c>
      <c r="Y1986" t="s">
        <v>55</v>
      </c>
      <c r="Z1986" t="s">
        <v>53</v>
      </c>
      <c r="AB1986" t="s">
        <v>72</v>
      </c>
      <c r="AD1986" t="s">
        <v>52</v>
      </c>
      <c r="AE1986" t="s">
        <v>52</v>
      </c>
      <c r="AF1986" t="s">
        <v>52</v>
      </c>
      <c r="AG1986" t="s">
        <v>52</v>
      </c>
      <c r="AH1986">
        <v>16</v>
      </c>
      <c r="AI1986" t="s">
        <v>140</v>
      </c>
      <c r="AJ1986" t="s">
        <v>53</v>
      </c>
    </row>
    <row r="1987" spans="1:49" hidden="1" x14ac:dyDescent="0.35">
      <c r="A1987" s="2" t="s">
        <v>606</v>
      </c>
      <c r="B1987">
        <v>8</v>
      </c>
      <c r="C1987">
        <v>807</v>
      </c>
      <c r="D1987">
        <v>2</v>
      </c>
      <c r="E1987" t="s">
        <v>50</v>
      </c>
      <c r="F1987">
        <v>56</v>
      </c>
      <c r="G1987" t="s">
        <v>72</v>
      </c>
      <c r="I1987" t="s">
        <v>73</v>
      </c>
      <c r="J1987" t="s">
        <v>52</v>
      </c>
      <c r="K1987" t="s">
        <v>52</v>
      </c>
      <c r="L1987" t="s">
        <v>52</v>
      </c>
      <c r="M1987">
        <v>5</v>
      </c>
      <c r="N1987" t="s">
        <v>78</v>
      </c>
      <c r="O1987">
        <v>1</v>
      </c>
      <c r="P1987" s="2">
        <v>5</v>
      </c>
      <c r="Q1987" t="s">
        <v>50</v>
      </c>
      <c r="R1987">
        <v>29</v>
      </c>
      <c r="S1987" s="5">
        <f t="shared" ref="S1987:S2050" si="31">IF(AND(R1987&gt;=6, R1987&lt;=17, T1987="Child"),1,0)</f>
        <v>0</v>
      </c>
      <c r="T1987" t="s">
        <v>99</v>
      </c>
      <c r="U1987" t="s">
        <v>53</v>
      </c>
      <c r="W1987" t="s">
        <v>53</v>
      </c>
      <c r="Y1987" t="s">
        <v>55</v>
      </c>
      <c r="Z1987" t="s">
        <v>52</v>
      </c>
      <c r="AA1987">
        <v>3</v>
      </c>
      <c r="AB1987" t="s">
        <v>72</v>
      </c>
      <c r="AD1987" t="s">
        <v>73</v>
      </c>
      <c r="AE1987" t="s">
        <v>52</v>
      </c>
      <c r="AF1987" t="s">
        <v>52</v>
      </c>
      <c r="AG1987" t="s">
        <v>52</v>
      </c>
      <c r="AH1987">
        <v>5</v>
      </c>
      <c r="AI1987" t="s">
        <v>78</v>
      </c>
      <c r="AJ1987" t="s">
        <v>53</v>
      </c>
    </row>
    <row r="1988" spans="1:49" hidden="1" x14ac:dyDescent="0.35">
      <c r="A1988" s="2" t="s">
        <v>606</v>
      </c>
      <c r="B1988">
        <v>8</v>
      </c>
      <c r="C1988">
        <v>807</v>
      </c>
      <c r="D1988">
        <v>2</v>
      </c>
      <c r="E1988" t="s">
        <v>50</v>
      </c>
      <c r="F1988">
        <v>56</v>
      </c>
      <c r="G1988" t="s">
        <v>72</v>
      </c>
      <c r="I1988" t="s">
        <v>73</v>
      </c>
      <c r="J1988" t="s">
        <v>52</v>
      </c>
      <c r="K1988" t="s">
        <v>52</v>
      </c>
      <c r="L1988" t="s">
        <v>52</v>
      </c>
      <c r="M1988">
        <v>5</v>
      </c>
      <c r="N1988" t="s">
        <v>78</v>
      </c>
      <c r="O1988">
        <v>1</v>
      </c>
      <c r="P1988" s="2">
        <v>6</v>
      </c>
      <c r="Q1988" t="s">
        <v>50</v>
      </c>
      <c r="R1988">
        <v>2</v>
      </c>
      <c r="S1988" s="5">
        <f t="shared" si="31"/>
        <v>0</v>
      </c>
      <c r="T1988" t="s">
        <v>102</v>
      </c>
      <c r="U1988" t="s">
        <v>52</v>
      </c>
      <c r="V1988">
        <v>4</v>
      </c>
      <c r="W1988" t="s">
        <v>53</v>
      </c>
      <c r="AB1988" t="s">
        <v>72</v>
      </c>
      <c r="AD1988" t="s">
        <v>73</v>
      </c>
    </row>
    <row r="1989" spans="1:49" hidden="1" x14ac:dyDescent="0.35">
      <c r="A1989" s="2" t="s">
        <v>607</v>
      </c>
      <c r="B1989">
        <v>14</v>
      </c>
      <c r="C1989">
        <v>1409</v>
      </c>
      <c r="D1989">
        <v>2</v>
      </c>
      <c r="E1989" t="s">
        <v>50</v>
      </c>
      <c r="F1989">
        <v>52</v>
      </c>
      <c r="G1989" t="s">
        <v>72</v>
      </c>
      <c r="I1989" t="s">
        <v>73</v>
      </c>
      <c r="J1989" t="s">
        <v>53</v>
      </c>
      <c r="K1989" t="s">
        <v>53</v>
      </c>
      <c r="L1989" t="s">
        <v>53</v>
      </c>
      <c r="M1989">
        <v>0</v>
      </c>
      <c r="O1989">
        <v>5</v>
      </c>
      <c r="P1989" s="2">
        <v>1</v>
      </c>
      <c r="Q1989" t="s">
        <v>50</v>
      </c>
      <c r="R1989">
        <v>52</v>
      </c>
      <c r="S1989" s="5">
        <f t="shared" si="31"/>
        <v>0</v>
      </c>
      <c r="T1989" t="s">
        <v>54</v>
      </c>
      <c r="U1989" t="s">
        <v>53</v>
      </c>
      <c r="W1989" t="s">
        <v>53</v>
      </c>
      <c r="Y1989" t="s">
        <v>92</v>
      </c>
      <c r="AB1989" t="s">
        <v>72</v>
      </c>
      <c r="AD1989" t="s">
        <v>73</v>
      </c>
      <c r="AE1989" t="s">
        <v>53</v>
      </c>
      <c r="AF1989" t="s">
        <v>53</v>
      </c>
      <c r="AG1989" t="s">
        <v>53</v>
      </c>
    </row>
    <row r="1990" spans="1:49" hidden="1" x14ac:dyDescent="0.35">
      <c r="A1990" s="2" t="s">
        <v>607</v>
      </c>
      <c r="B1990">
        <v>14</v>
      </c>
      <c r="C1990">
        <v>1409</v>
      </c>
      <c r="D1990">
        <v>2</v>
      </c>
      <c r="E1990" t="s">
        <v>50</v>
      </c>
      <c r="F1990">
        <v>52</v>
      </c>
      <c r="G1990" t="s">
        <v>72</v>
      </c>
      <c r="I1990" t="s">
        <v>73</v>
      </c>
      <c r="J1990" t="s">
        <v>53</v>
      </c>
      <c r="K1990" t="s">
        <v>53</v>
      </c>
      <c r="L1990" t="s">
        <v>53</v>
      </c>
      <c r="M1990">
        <v>0</v>
      </c>
      <c r="O1990">
        <v>5</v>
      </c>
      <c r="P1990" s="2">
        <v>2</v>
      </c>
      <c r="Q1990" t="s">
        <v>56</v>
      </c>
      <c r="R1990">
        <v>14</v>
      </c>
      <c r="S1990" s="5">
        <f t="shared" si="31"/>
        <v>0</v>
      </c>
      <c r="T1990" t="s">
        <v>102</v>
      </c>
      <c r="U1990" t="s">
        <v>53</v>
      </c>
      <c r="W1990" t="s">
        <v>53</v>
      </c>
      <c r="Y1990" t="s">
        <v>59</v>
      </c>
      <c r="AB1990" t="s">
        <v>72</v>
      </c>
      <c r="AD1990" t="s">
        <v>73</v>
      </c>
      <c r="AE1990" t="s">
        <v>52</v>
      </c>
      <c r="AF1990" t="s">
        <v>52</v>
      </c>
      <c r="AG1990" t="s">
        <v>52</v>
      </c>
      <c r="AH1990">
        <v>8</v>
      </c>
      <c r="AI1990" t="s">
        <v>60</v>
      </c>
      <c r="AJ1990" t="s">
        <v>52</v>
      </c>
      <c r="AK1990" t="s">
        <v>61</v>
      </c>
      <c r="AM1990" t="s">
        <v>62</v>
      </c>
      <c r="AN1990" t="s">
        <v>53</v>
      </c>
      <c r="AP1990">
        <v>300000</v>
      </c>
      <c r="AQ1990">
        <v>0</v>
      </c>
      <c r="AR1990">
        <v>20000</v>
      </c>
      <c r="AS1990">
        <v>20000</v>
      </c>
      <c r="AT1990">
        <v>0</v>
      </c>
      <c r="AU1990">
        <v>0</v>
      </c>
      <c r="AV1990">
        <v>0</v>
      </c>
      <c r="AW1990">
        <v>340000</v>
      </c>
    </row>
    <row r="1991" spans="1:49" hidden="1" x14ac:dyDescent="0.35">
      <c r="A1991" s="2" t="s">
        <v>607</v>
      </c>
      <c r="B1991">
        <v>14</v>
      </c>
      <c r="C1991">
        <v>1409</v>
      </c>
      <c r="D1991">
        <v>2</v>
      </c>
      <c r="E1991" t="s">
        <v>50</v>
      </c>
      <c r="F1991">
        <v>52</v>
      </c>
      <c r="G1991" t="s">
        <v>72</v>
      </c>
      <c r="I1991" t="s">
        <v>73</v>
      </c>
      <c r="J1991" t="s">
        <v>53</v>
      </c>
      <c r="K1991" t="s">
        <v>53</v>
      </c>
      <c r="L1991" t="s">
        <v>53</v>
      </c>
      <c r="M1991">
        <v>0</v>
      </c>
      <c r="O1991">
        <v>5</v>
      </c>
      <c r="P1991" s="2">
        <v>3</v>
      </c>
      <c r="Q1991" t="s">
        <v>56</v>
      </c>
      <c r="R1991">
        <v>13</v>
      </c>
      <c r="S1991" s="5">
        <f t="shared" si="31"/>
        <v>0</v>
      </c>
      <c r="T1991" t="s">
        <v>102</v>
      </c>
      <c r="U1991" t="s">
        <v>53</v>
      </c>
      <c r="W1991" t="s">
        <v>53</v>
      </c>
      <c r="Y1991" t="s">
        <v>59</v>
      </c>
      <c r="AB1991" t="s">
        <v>72</v>
      </c>
      <c r="AD1991" t="s">
        <v>73</v>
      </c>
      <c r="AE1991" t="s">
        <v>52</v>
      </c>
      <c r="AF1991" t="s">
        <v>52</v>
      </c>
      <c r="AG1991" t="s">
        <v>52</v>
      </c>
      <c r="AH1991">
        <v>5</v>
      </c>
      <c r="AI1991" t="s">
        <v>78</v>
      </c>
      <c r="AJ1991" t="s">
        <v>52</v>
      </c>
      <c r="AK1991" t="s">
        <v>88</v>
      </c>
      <c r="AM1991" t="s">
        <v>62</v>
      </c>
      <c r="AN1991" t="s">
        <v>53</v>
      </c>
      <c r="AP1991">
        <v>200000</v>
      </c>
      <c r="AQ1991">
        <v>0</v>
      </c>
      <c r="AR1991">
        <v>15000</v>
      </c>
      <c r="AS1991">
        <v>20000</v>
      </c>
      <c r="AT1991">
        <v>0</v>
      </c>
      <c r="AU1991">
        <v>0</v>
      </c>
      <c r="AV1991">
        <v>0</v>
      </c>
      <c r="AW1991">
        <v>235000</v>
      </c>
    </row>
    <row r="1992" spans="1:49" hidden="1" x14ac:dyDescent="0.35">
      <c r="A1992" s="2" t="s">
        <v>607</v>
      </c>
      <c r="B1992">
        <v>14</v>
      </c>
      <c r="C1992">
        <v>1409</v>
      </c>
      <c r="D1992">
        <v>2</v>
      </c>
      <c r="E1992" t="s">
        <v>50</v>
      </c>
      <c r="F1992">
        <v>52</v>
      </c>
      <c r="G1992" t="s">
        <v>72</v>
      </c>
      <c r="I1992" t="s">
        <v>73</v>
      </c>
      <c r="J1992" t="s">
        <v>53</v>
      </c>
      <c r="K1992" t="s">
        <v>53</v>
      </c>
      <c r="L1992" t="s">
        <v>53</v>
      </c>
      <c r="M1992">
        <v>0</v>
      </c>
      <c r="O1992">
        <v>5</v>
      </c>
      <c r="P1992" s="2">
        <v>4</v>
      </c>
      <c r="Q1992" t="s">
        <v>56</v>
      </c>
      <c r="R1992">
        <v>9</v>
      </c>
      <c r="S1992" s="5">
        <f t="shared" si="31"/>
        <v>0</v>
      </c>
      <c r="T1992" t="s">
        <v>102</v>
      </c>
      <c r="U1992" t="s">
        <v>53</v>
      </c>
      <c r="W1992" t="s">
        <v>53</v>
      </c>
      <c r="AB1992" t="s">
        <v>72</v>
      </c>
      <c r="AD1992" t="s">
        <v>73</v>
      </c>
      <c r="AE1992" t="s">
        <v>53</v>
      </c>
      <c r="AF1992" t="s">
        <v>53</v>
      </c>
      <c r="AG1992" t="s">
        <v>52</v>
      </c>
      <c r="AH1992">
        <v>3</v>
      </c>
      <c r="AI1992" t="s">
        <v>63</v>
      </c>
      <c r="AJ1992" t="s">
        <v>52</v>
      </c>
      <c r="AK1992" t="s">
        <v>64</v>
      </c>
      <c r="AM1992" t="s">
        <v>62</v>
      </c>
      <c r="AN1992" t="s">
        <v>53</v>
      </c>
      <c r="AP1992">
        <v>100000</v>
      </c>
      <c r="AQ1992">
        <v>0</v>
      </c>
      <c r="AR1992">
        <v>10000</v>
      </c>
      <c r="AS1992">
        <v>20000</v>
      </c>
      <c r="AT1992">
        <v>0</v>
      </c>
      <c r="AU1992">
        <v>0</v>
      </c>
      <c r="AV1992">
        <v>0</v>
      </c>
      <c r="AW1992">
        <v>130000</v>
      </c>
    </row>
    <row r="1993" spans="1:49" hidden="1" x14ac:dyDescent="0.35">
      <c r="A1993" s="2" t="s">
        <v>607</v>
      </c>
      <c r="B1993">
        <v>14</v>
      </c>
      <c r="C1993">
        <v>1409</v>
      </c>
      <c r="D1993">
        <v>2</v>
      </c>
      <c r="E1993" t="s">
        <v>50</v>
      </c>
      <c r="F1993">
        <v>52</v>
      </c>
      <c r="G1993" t="s">
        <v>72</v>
      </c>
      <c r="I1993" t="s">
        <v>73</v>
      </c>
      <c r="J1993" t="s">
        <v>53</v>
      </c>
      <c r="K1993" t="s">
        <v>53</v>
      </c>
      <c r="L1993" t="s">
        <v>53</v>
      </c>
      <c r="M1993">
        <v>0</v>
      </c>
      <c r="O1993">
        <v>5</v>
      </c>
      <c r="P1993" s="2">
        <v>5</v>
      </c>
      <c r="Q1993" t="s">
        <v>50</v>
      </c>
      <c r="R1993">
        <v>3</v>
      </c>
      <c r="S1993" s="5">
        <f t="shared" si="31"/>
        <v>0</v>
      </c>
      <c r="T1993" t="s">
        <v>102</v>
      </c>
      <c r="U1993" t="s">
        <v>53</v>
      </c>
      <c r="W1993" t="s">
        <v>53</v>
      </c>
      <c r="AB1993" t="s">
        <v>72</v>
      </c>
      <c r="AD1993" t="s">
        <v>73</v>
      </c>
      <c r="AE1993" t="s">
        <v>53</v>
      </c>
      <c r="AF1993" t="s">
        <v>53</v>
      </c>
      <c r="AG1993" t="s">
        <v>53</v>
      </c>
      <c r="AO1993" t="s">
        <v>70</v>
      </c>
    </row>
    <row r="1994" spans="1:49" hidden="1" x14ac:dyDescent="0.35">
      <c r="A1994" s="2" t="s">
        <v>607</v>
      </c>
      <c r="B1994">
        <v>14</v>
      </c>
      <c r="C1994">
        <v>1409</v>
      </c>
      <c r="D1994">
        <v>2</v>
      </c>
      <c r="E1994" t="s">
        <v>50</v>
      </c>
      <c r="F1994">
        <v>52</v>
      </c>
      <c r="G1994" t="s">
        <v>72</v>
      </c>
      <c r="I1994" t="s">
        <v>73</v>
      </c>
      <c r="J1994" t="s">
        <v>53</v>
      </c>
      <c r="K1994" t="s">
        <v>53</v>
      </c>
      <c r="L1994" t="s">
        <v>53</v>
      </c>
      <c r="M1994">
        <v>0</v>
      </c>
      <c r="O1994">
        <v>5</v>
      </c>
      <c r="P1994" s="2">
        <v>6</v>
      </c>
      <c r="Q1994" t="s">
        <v>50</v>
      </c>
      <c r="R1994">
        <v>3</v>
      </c>
      <c r="S1994" s="5">
        <f t="shared" si="31"/>
        <v>0</v>
      </c>
      <c r="T1994" t="s">
        <v>102</v>
      </c>
      <c r="U1994" t="s">
        <v>53</v>
      </c>
      <c r="W1994" t="s">
        <v>53</v>
      </c>
      <c r="AB1994" t="s">
        <v>72</v>
      </c>
      <c r="AD1994" t="s">
        <v>73</v>
      </c>
      <c r="AE1994" t="s">
        <v>53</v>
      </c>
      <c r="AF1994" t="s">
        <v>53</v>
      </c>
      <c r="AG1994" t="s">
        <v>53</v>
      </c>
      <c r="AO1994" t="s">
        <v>70</v>
      </c>
    </row>
    <row r="1995" spans="1:49" hidden="1" x14ac:dyDescent="0.35">
      <c r="A1995" s="2" t="s">
        <v>608</v>
      </c>
      <c r="B1995">
        <v>5</v>
      </c>
      <c r="C1995">
        <v>504</v>
      </c>
      <c r="D1995">
        <v>2</v>
      </c>
      <c r="E1995" t="s">
        <v>50</v>
      </c>
      <c r="F1995">
        <v>56</v>
      </c>
      <c r="G1995" t="s">
        <v>72</v>
      </c>
      <c r="I1995" t="s">
        <v>73</v>
      </c>
      <c r="J1995" t="s">
        <v>52</v>
      </c>
      <c r="K1995" t="s">
        <v>52</v>
      </c>
      <c r="L1995" t="s">
        <v>52</v>
      </c>
      <c r="M1995">
        <v>4</v>
      </c>
      <c r="N1995" t="s">
        <v>83</v>
      </c>
      <c r="O1995">
        <v>2</v>
      </c>
      <c r="P1995" s="2">
        <v>1</v>
      </c>
      <c r="Q1995" t="s">
        <v>50</v>
      </c>
      <c r="R1995">
        <v>56</v>
      </c>
      <c r="S1995" s="5">
        <f t="shared" si="31"/>
        <v>0</v>
      </c>
      <c r="T1995" t="s">
        <v>54</v>
      </c>
      <c r="U1995" t="s">
        <v>53</v>
      </c>
      <c r="W1995" t="s">
        <v>53</v>
      </c>
      <c r="Y1995" t="s">
        <v>55</v>
      </c>
      <c r="Z1995" t="s">
        <v>52</v>
      </c>
      <c r="AA1995">
        <v>2</v>
      </c>
      <c r="AB1995" t="s">
        <v>72</v>
      </c>
      <c r="AD1995" t="s">
        <v>73</v>
      </c>
      <c r="AE1995" t="s">
        <v>52</v>
      </c>
      <c r="AF1995" t="s">
        <v>52</v>
      </c>
      <c r="AG1995" t="s">
        <v>52</v>
      </c>
      <c r="AH1995">
        <v>4</v>
      </c>
      <c r="AI1995" t="s">
        <v>83</v>
      </c>
      <c r="AJ1995" t="s">
        <v>53</v>
      </c>
    </row>
    <row r="1996" spans="1:49" hidden="1" x14ac:dyDescent="0.35">
      <c r="A1996" s="2" t="s">
        <v>608</v>
      </c>
      <c r="B1996">
        <v>5</v>
      </c>
      <c r="C1996">
        <v>504</v>
      </c>
      <c r="D1996">
        <v>2</v>
      </c>
      <c r="E1996" t="s">
        <v>50</v>
      </c>
      <c r="F1996">
        <v>56</v>
      </c>
      <c r="G1996" t="s">
        <v>72</v>
      </c>
      <c r="I1996" t="s">
        <v>73</v>
      </c>
      <c r="J1996" t="s">
        <v>52</v>
      </c>
      <c r="K1996" t="s">
        <v>52</v>
      </c>
      <c r="L1996" t="s">
        <v>52</v>
      </c>
      <c r="M1996">
        <v>4</v>
      </c>
      <c r="N1996" t="s">
        <v>83</v>
      </c>
      <c r="O1996">
        <v>2</v>
      </c>
      <c r="P1996" s="2">
        <v>2</v>
      </c>
      <c r="Q1996" t="s">
        <v>56</v>
      </c>
      <c r="R1996">
        <v>48</v>
      </c>
      <c r="S1996" s="5">
        <f t="shared" si="31"/>
        <v>0</v>
      </c>
      <c r="T1996" t="s">
        <v>57</v>
      </c>
      <c r="U1996" t="s">
        <v>53</v>
      </c>
      <c r="W1996" t="s">
        <v>53</v>
      </c>
      <c r="Y1996" t="s">
        <v>55</v>
      </c>
      <c r="Z1996" t="s">
        <v>52</v>
      </c>
      <c r="AA1996">
        <v>1</v>
      </c>
      <c r="AB1996" t="s">
        <v>72</v>
      </c>
      <c r="AD1996" t="s">
        <v>73</v>
      </c>
      <c r="AE1996" t="s">
        <v>52</v>
      </c>
      <c r="AF1996" t="s">
        <v>52</v>
      </c>
      <c r="AG1996" t="s">
        <v>52</v>
      </c>
      <c r="AH1996">
        <v>4</v>
      </c>
      <c r="AI1996" t="s">
        <v>83</v>
      </c>
      <c r="AJ1996" t="s">
        <v>53</v>
      </c>
    </row>
    <row r="1997" spans="1:49" hidden="1" x14ac:dyDescent="0.35">
      <c r="A1997" s="2" t="s">
        <v>608</v>
      </c>
      <c r="B1997">
        <v>5</v>
      </c>
      <c r="C1997">
        <v>504</v>
      </c>
      <c r="D1997">
        <v>2</v>
      </c>
      <c r="E1997" t="s">
        <v>50</v>
      </c>
      <c r="F1997">
        <v>56</v>
      </c>
      <c r="G1997" t="s">
        <v>72</v>
      </c>
      <c r="I1997" t="s">
        <v>73</v>
      </c>
      <c r="J1997" t="s">
        <v>52</v>
      </c>
      <c r="K1997" t="s">
        <v>52</v>
      </c>
      <c r="L1997" t="s">
        <v>52</v>
      </c>
      <c r="M1997">
        <v>4</v>
      </c>
      <c r="N1997" t="s">
        <v>83</v>
      </c>
      <c r="O1997">
        <v>2</v>
      </c>
      <c r="P1997" s="2">
        <v>3</v>
      </c>
      <c r="Q1997" t="s">
        <v>50</v>
      </c>
      <c r="R1997">
        <v>24</v>
      </c>
      <c r="S1997" s="5">
        <f t="shared" si="31"/>
        <v>0</v>
      </c>
      <c r="T1997" t="s">
        <v>58</v>
      </c>
      <c r="U1997" t="s">
        <v>52</v>
      </c>
      <c r="V1997">
        <v>1</v>
      </c>
      <c r="W1997" t="s">
        <v>52</v>
      </c>
      <c r="X1997">
        <v>2</v>
      </c>
      <c r="Y1997" t="s">
        <v>59</v>
      </c>
      <c r="AB1997" t="s">
        <v>72</v>
      </c>
      <c r="AD1997" t="s">
        <v>52</v>
      </c>
      <c r="AE1997" t="s">
        <v>52</v>
      </c>
      <c r="AF1997" t="s">
        <v>52</v>
      </c>
      <c r="AG1997" t="s">
        <v>52</v>
      </c>
      <c r="AH1997">
        <v>6</v>
      </c>
      <c r="AI1997" t="s">
        <v>79</v>
      </c>
      <c r="AJ1997" t="s">
        <v>53</v>
      </c>
    </row>
    <row r="1998" spans="1:49" x14ac:dyDescent="0.35">
      <c r="A1998" s="2" t="s">
        <v>608</v>
      </c>
      <c r="B1998">
        <v>5</v>
      </c>
      <c r="C1998">
        <v>504</v>
      </c>
      <c r="D1998">
        <v>2</v>
      </c>
      <c r="E1998" t="s">
        <v>50</v>
      </c>
      <c r="F1998">
        <v>56</v>
      </c>
      <c r="G1998" t="s">
        <v>72</v>
      </c>
      <c r="I1998" t="s">
        <v>73</v>
      </c>
      <c r="J1998" t="s">
        <v>52</v>
      </c>
      <c r="K1998" t="s">
        <v>52</v>
      </c>
      <c r="L1998" t="s">
        <v>52</v>
      </c>
      <c r="M1998">
        <v>4</v>
      </c>
      <c r="N1998" t="s">
        <v>83</v>
      </c>
      <c r="O1998">
        <v>2</v>
      </c>
      <c r="P1998" s="6">
        <v>5</v>
      </c>
      <c r="Q1998" t="s">
        <v>50</v>
      </c>
      <c r="R1998">
        <v>14</v>
      </c>
      <c r="S1998" s="5">
        <f t="shared" si="31"/>
        <v>1</v>
      </c>
      <c r="T1998" t="s">
        <v>58</v>
      </c>
      <c r="U1998" t="s">
        <v>52</v>
      </c>
      <c r="V1998">
        <v>1</v>
      </c>
      <c r="W1998" t="s">
        <v>52</v>
      </c>
      <c r="X1998">
        <v>2</v>
      </c>
      <c r="Y1998" t="s">
        <v>59</v>
      </c>
      <c r="AB1998" t="s">
        <v>72</v>
      </c>
      <c r="AD1998" t="s">
        <v>73</v>
      </c>
      <c r="AE1998" t="s">
        <v>52</v>
      </c>
      <c r="AF1998" t="s">
        <v>52</v>
      </c>
      <c r="AG1998" t="s">
        <v>52</v>
      </c>
      <c r="AH1998">
        <v>8</v>
      </c>
      <c r="AI1998" t="s">
        <v>86</v>
      </c>
      <c r="AJ1998" t="s">
        <v>52</v>
      </c>
      <c r="AK1998" t="s">
        <v>87</v>
      </c>
      <c r="AM1998" t="s">
        <v>62</v>
      </c>
      <c r="AN1998" t="s">
        <v>52</v>
      </c>
    </row>
    <row r="1999" spans="1:49" x14ac:dyDescent="0.35">
      <c r="A1999" s="2" t="s">
        <v>608</v>
      </c>
      <c r="B1999">
        <v>5</v>
      </c>
      <c r="C1999">
        <v>504</v>
      </c>
      <c r="D1999">
        <v>2</v>
      </c>
      <c r="E1999" t="s">
        <v>50</v>
      </c>
      <c r="F1999">
        <v>56</v>
      </c>
      <c r="G1999" t="s">
        <v>72</v>
      </c>
      <c r="I1999" t="s">
        <v>73</v>
      </c>
      <c r="J1999" t="s">
        <v>52</v>
      </c>
      <c r="K1999" t="s">
        <v>52</v>
      </c>
      <c r="L1999" t="s">
        <v>52</v>
      </c>
      <c r="M1999">
        <v>4</v>
      </c>
      <c r="N1999" t="s">
        <v>83</v>
      </c>
      <c r="O1999">
        <v>2</v>
      </c>
      <c r="P1999" s="6">
        <v>6</v>
      </c>
      <c r="Q1999" t="s">
        <v>56</v>
      </c>
      <c r="R1999">
        <v>7</v>
      </c>
      <c r="S1999" s="5">
        <f t="shared" si="31"/>
        <v>1</v>
      </c>
      <c r="T1999" t="s">
        <v>58</v>
      </c>
      <c r="U1999" t="s">
        <v>52</v>
      </c>
      <c r="V1999">
        <v>1</v>
      </c>
      <c r="W1999" t="s">
        <v>52</v>
      </c>
      <c r="X1999">
        <v>2</v>
      </c>
      <c r="AB1999" t="s">
        <v>72</v>
      </c>
      <c r="AD1999" t="s">
        <v>73</v>
      </c>
      <c r="AE1999" t="s">
        <v>53</v>
      </c>
      <c r="AF1999" t="s">
        <v>53</v>
      </c>
      <c r="AG1999" t="s">
        <v>52</v>
      </c>
      <c r="AH1999">
        <v>1</v>
      </c>
      <c r="AI1999" t="s">
        <v>65</v>
      </c>
      <c r="AJ1999" t="s">
        <v>52</v>
      </c>
      <c r="AK1999" t="s">
        <v>74</v>
      </c>
      <c r="AM1999" t="s">
        <v>62</v>
      </c>
      <c r="AN1999" t="s">
        <v>53</v>
      </c>
    </row>
    <row r="2000" spans="1:49" hidden="1" x14ac:dyDescent="0.35">
      <c r="A2000" s="2" t="s">
        <v>609</v>
      </c>
      <c r="B2000">
        <v>3</v>
      </c>
      <c r="C2000">
        <v>313</v>
      </c>
      <c r="D2000">
        <v>2</v>
      </c>
      <c r="E2000" t="s">
        <v>50</v>
      </c>
      <c r="F2000">
        <v>29</v>
      </c>
      <c r="G2000" t="s">
        <v>72</v>
      </c>
      <c r="I2000" t="s">
        <v>73</v>
      </c>
      <c r="J2000" t="s">
        <v>52</v>
      </c>
      <c r="K2000" t="s">
        <v>52</v>
      </c>
      <c r="L2000" t="s">
        <v>52</v>
      </c>
      <c r="M2000">
        <v>8</v>
      </c>
      <c r="N2000" t="s">
        <v>86</v>
      </c>
      <c r="O2000">
        <v>2</v>
      </c>
      <c r="P2000" s="2">
        <v>1</v>
      </c>
      <c r="Q2000" t="s">
        <v>50</v>
      </c>
      <c r="R2000">
        <v>29</v>
      </c>
      <c r="S2000" s="5">
        <f t="shared" si="31"/>
        <v>0</v>
      </c>
      <c r="T2000" t="s">
        <v>54</v>
      </c>
      <c r="U2000" t="s">
        <v>53</v>
      </c>
      <c r="W2000" t="s">
        <v>53</v>
      </c>
      <c r="Y2000" t="s">
        <v>55</v>
      </c>
      <c r="Z2000" t="s">
        <v>52</v>
      </c>
      <c r="AA2000">
        <v>2</v>
      </c>
      <c r="AB2000" t="s">
        <v>72</v>
      </c>
      <c r="AD2000" t="s">
        <v>73</v>
      </c>
      <c r="AE2000" t="s">
        <v>52</v>
      </c>
      <c r="AF2000" t="s">
        <v>52</v>
      </c>
      <c r="AG2000" t="s">
        <v>52</v>
      </c>
      <c r="AH2000">
        <v>8</v>
      </c>
      <c r="AI2000" t="s">
        <v>86</v>
      </c>
      <c r="AJ2000" t="s">
        <v>53</v>
      </c>
    </row>
    <row r="2001" spans="1:49" hidden="1" x14ac:dyDescent="0.35">
      <c r="A2001" s="2" t="s">
        <v>609</v>
      </c>
      <c r="B2001">
        <v>3</v>
      </c>
      <c r="C2001">
        <v>313</v>
      </c>
      <c r="D2001">
        <v>2</v>
      </c>
      <c r="E2001" t="s">
        <v>50</v>
      </c>
      <c r="F2001">
        <v>29</v>
      </c>
      <c r="G2001" t="s">
        <v>72</v>
      </c>
      <c r="I2001" t="s">
        <v>73</v>
      </c>
      <c r="J2001" t="s">
        <v>52</v>
      </c>
      <c r="K2001" t="s">
        <v>52</v>
      </c>
      <c r="L2001" t="s">
        <v>52</v>
      </c>
      <c r="M2001">
        <v>8</v>
      </c>
      <c r="N2001" t="s">
        <v>86</v>
      </c>
      <c r="O2001">
        <v>2</v>
      </c>
      <c r="P2001" s="2">
        <v>2</v>
      </c>
      <c r="Q2001" t="s">
        <v>56</v>
      </c>
      <c r="R2001">
        <v>33</v>
      </c>
      <c r="S2001" s="5">
        <f t="shared" si="31"/>
        <v>0</v>
      </c>
      <c r="T2001" t="s">
        <v>57</v>
      </c>
      <c r="U2001" t="s">
        <v>53</v>
      </c>
      <c r="W2001" t="s">
        <v>53</v>
      </c>
      <c r="Y2001" t="s">
        <v>55</v>
      </c>
      <c r="Z2001" t="s">
        <v>52</v>
      </c>
      <c r="AA2001">
        <v>1</v>
      </c>
      <c r="AB2001" t="s">
        <v>72</v>
      </c>
      <c r="AD2001" t="s">
        <v>73</v>
      </c>
      <c r="AE2001" t="s">
        <v>52</v>
      </c>
      <c r="AF2001" t="s">
        <v>52</v>
      </c>
      <c r="AG2001" t="s">
        <v>52</v>
      </c>
      <c r="AH2001">
        <v>9</v>
      </c>
      <c r="AI2001" t="s">
        <v>60</v>
      </c>
      <c r="AJ2001" t="s">
        <v>53</v>
      </c>
    </row>
    <row r="2002" spans="1:49" x14ac:dyDescent="0.35">
      <c r="A2002" s="2" t="s">
        <v>609</v>
      </c>
      <c r="B2002">
        <v>3</v>
      </c>
      <c r="C2002">
        <v>313</v>
      </c>
      <c r="D2002">
        <v>2</v>
      </c>
      <c r="E2002" t="s">
        <v>50</v>
      </c>
      <c r="F2002">
        <v>29</v>
      </c>
      <c r="G2002" t="s">
        <v>72</v>
      </c>
      <c r="I2002" t="s">
        <v>73</v>
      </c>
      <c r="J2002" t="s">
        <v>52</v>
      </c>
      <c r="K2002" t="s">
        <v>52</v>
      </c>
      <c r="L2002" t="s">
        <v>52</v>
      </c>
      <c r="M2002">
        <v>8</v>
      </c>
      <c r="N2002" t="s">
        <v>86</v>
      </c>
      <c r="O2002">
        <v>2</v>
      </c>
      <c r="P2002" s="6">
        <v>3</v>
      </c>
      <c r="Q2002" t="s">
        <v>56</v>
      </c>
      <c r="R2002">
        <v>9</v>
      </c>
      <c r="S2002" s="5">
        <f t="shared" si="31"/>
        <v>1</v>
      </c>
      <c r="T2002" t="s">
        <v>58</v>
      </c>
      <c r="U2002" t="s">
        <v>52</v>
      </c>
      <c r="V2002">
        <v>1</v>
      </c>
      <c r="W2002" t="s">
        <v>52</v>
      </c>
      <c r="X2002">
        <v>2</v>
      </c>
      <c r="AB2002" t="s">
        <v>72</v>
      </c>
      <c r="AD2002" t="s">
        <v>73</v>
      </c>
      <c r="AE2002" t="s">
        <v>52</v>
      </c>
      <c r="AF2002" t="s">
        <v>52</v>
      </c>
      <c r="AG2002" t="s">
        <v>52</v>
      </c>
      <c r="AH2002">
        <v>4</v>
      </c>
      <c r="AI2002" t="s">
        <v>63</v>
      </c>
      <c r="AJ2002" t="s">
        <v>52</v>
      </c>
      <c r="AK2002" t="s">
        <v>98</v>
      </c>
      <c r="AM2002" t="s">
        <v>62</v>
      </c>
      <c r="AN2002" t="s">
        <v>52</v>
      </c>
      <c r="AP2002">
        <v>0</v>
      </c>
      <c r="AQ2002">
        <v>264000</v>
      </c>
      <c r="AR2002">
        <v>26000</v>
      </c>
      <c r="AS2002">
        <v>40000</v>
      </c>
      <c r="AT2002">
        <v>0</v>
      </c>
      <c r="AU2002">
        <v>40000</v>
      </c>
      <c r="AV2002">
        <v>0</v>
      </c>
      <c r="AW2002">
        <v>370000</v>
      </c>
    </row>
    <row r="2003" spans="1:49" hidden="1" x14ac:dyDescent="0.35">
      <c r="A2003" s="2" t="s">
        <v>609</v>
      </c>
      <c r="B2003">
        <v>3</v>
      </c>
      <c r="C2003">
        <v>313</v>
      </c>
      <c r="D2003">
        <v>2</v>
      </c>
      <c r="E2003" t="s">
        <v>50</v>
      </c>
      <c r="F2003">
        <v>29</v>
      </c>
      <c r="G2003" t="s">
        <v>72</v>
      </c>
      <c r="I2003" t="s">
        <v>73</v>
      </c>
      <c r="J2003" t="s">
        <v>52</v>
      </c>
      <c r="K2003" t="s">
        <v>52</v>
      </c>
      <c r="L2003" t="s">
        <v>52</v>
      </c>
      <c r="M2003">
        <v>8</v>
      </c>
      <c r="N2003" t="s">
        <v>86</v>
      </c>
      <c r="O2003">
        <v>2</v>
      </c>
      <c r="P2003" s="2">
        <v>4</v>
      </c>
      <c r="Q2003" t="s">
        <v>56</v>
      </c>
      <c r="R2003">
        <v>3</v>
      </c>
      <c r="S2003" s="5">
        <f t="shared" si="31"/>
        <v>0</v>
      </c>
      <c r="T2003" t="s">
        <v>58</v>
      </c>
      <c r="U2003" t="s">
        <v>52</v>
      </c>
      <c r="V2003">
        <v>1</v>
      </c>
      <c r="W2003" t="s">
        <v>52</v>
      </c>
      <c r="X2003">
        <v>2</v>
      </c>
      <c r="AB2003" t="s">
        <v>72</v>
      </c>
      <c r="AD2003" t="s">
        <v>73</v>
      </c>
      <c r="AE2003" t="s">
        <v>53</v>
      </c>
      <c r="AF2003" t="s">
        <v>53</v>
      </c>
      <c r="AG2003" t="s">
        <v>53</v>
      </c>
      <c r="AO2003" t="s">
        <v>70</v>
      </c>
    </row>
    <row r="2004" spans="1:49" hidden="1" x14ac:dyDescent="0.35">
      <c r="A2004" s="2" t="s">
        <v>610</v>
      </c>
      <c r="B2004">
        <v>4</v>
      </c>
      <c r="C2004">
        <v>408</v>
      </c>
      <c r="D2004">
        <v>2</v>
      </c>
      <c r="E2004" t="s">
        <v>50</v>
      </c>
      <c r="F2004">
        <v>77</v>
      </c>
      <c r="G2004" t="s">
        <v>72</v>
      </c>
      <c r="I2004" t="s">
        <v>73</v>
      </c>
      <c r="J2004" t="s">
        <v>53</v>
      </c>
      <c r="K2004" t="s">
        <v>53</v>
      </c>
      <c r="L2004" t="s">
        <v>52</v>
      </c>
      <c r="M2004">
        <v>1</v>
      </c>
      <c r="N2004" t="s">
        <v>65</v>
      </c>
      <c r="O2004">
        <v>1</v>
      </c>
      <c r="P2004" s="2">
        <v>1</v>
      </c>
      <c r="Q2004" t="s">
        <v>50</v>
      </c>
      <c r="R2004">
        <v>77</v>
      </c>
      <c r="S2004" s="5">
        <f t="shared" si="31"/>
        <v>0</v>
      </c>
      <c r="T2004" t="s">
        <v>54</v>
      </c>
      <c r="U2004" t="s">
        <v>53</v>
      </c>
      <c r="W2004" t="s">
        <v>53</v>
      </c>
      <c r="Y2004" t="s">
        <v>55</v>
      </c>
      <c r="Z2004" t="s">
        <v>52</v>
      </c>
      <c r="AA2004">
        <v>2</v>
      </c>
      <c r="AB2004" t="s">
        <v>72</v>
      </c>
      <c r="AD2004" t="s">
        <v>73</v>
      </c>
      <c r="AE2004" t="s">
        <v>53</v>
      </c>
      <c r="AF2004" t="s">
        <v>53</v>
      </c>
      <c r="AG2004" t="s">
        <v>52</v>
      </c>
      <c r="AH2004">
        <v>1</v>
      </c>
      <c r="AI2004" t="s">
        <v>65</v>
      </c>
      <c r="AJ2004" t="s">
        <v>53</v>
      </c>
    </row>
    <row r="2005" spans="1:49" hidden="1" x14ac:dyDescent="0.35">
      <c r="A2005" s="2" t="s">
        <v>610</v>
      </c>
      <c r="B2005">
        <v>4</v>
      </c>
      <c r="C2005">
        <v>408</v>
      </c>
      <c r="D2005">
        <v>2</v>
      </c>
      <c r="E2005" t="s">
        <v>50</v>
      </c>
      <c r="F2005">
        <v>77</v>
      </c>
      <c r="G2005" t="s">
        <v>72</v>
      </c>
      <c r="I2005" t="s">
        <v>73</v>
      </c>
      <c r="J2005" t="s">
        <v>53</v>
      </c>
      <c r="K2005" t="s">
        <v>53</v>
      </c>
      <c r="L2005" t="s">
        <v>52</v>
      </c>
      <c r="M2005">
        <v>1</v>
      </c>
      <c r="N2005" t="s">
        <v>65</v>
      </c>
      <c r="O2005">
        <v>1</v>
      </c>
      <c r="P2005" s="2">
        <v>2</v>
      </c>
      <c r="Q2005" t="s">
        <v>56</v>
      </c>
      <c r="R2005">
        <v>56</v>
      </c>
      <c r="S2005" s="5">
        <f t="shared" si="31"/>
        <v>0</v>
      </c>
      <c r="T2005" t="s">
        <v>57</v>
      </c>
      <c r="U2005" t="s">
        <v>53</v>
      </c>
      <c r="W2005" t="s">
        <v>53</v>
      </c>
      <c r="Y2005" t="s">
        <v>55</v>
      </c>
      <c r="Z2005" t="s">
        <v>52</v>
      </c>
      <c r="AA2005">
        <v>1</v>
      </c>
      <c r="AB2005" t="s">
        <v>72</v>
      </c>
      <c r="AD2005" t="s">
        <v>73</v>
      </c>
      <c r="AE2005" t="s">
        <v>53</v>
      </c>
      <c r="AF2005" t="s">
        <v>53</v>
      </c>
      <c r="AG2005" t="s">
        <v>53</v>
      </c>
    </row>
    <row r="2006" spans="1:49" x14ac:dyDescent="0.35">
      <c r="A2006" s="2" t="s">
        <v>610</v>
      </c>
      <c r="B2006">
        <v>4</v>
      </c>
      <c r="C2006">
        <v>408</v>
      </c>
      <c r="D2006">
        <v>2</v>
      </c>
      <c r="E2006" t="s">
        <v>50</v>
      </c>
      <c r="F2006">
        <v>77</v>
      </c>
      <c r="G2006" t="s">
        <v>72</v>
      </c>
      <c r="I2006" t="s">
        <v>73</v>
      </c>
      <c r="J2006" t="s">
        <v>53</v>
      </c>
      <c r="K2006" t="s">
        <v>53</v>
      </c>
      <c r="L2006" t="s">
        <v>52</v>
      </c>
      <c r="M2006">
        <v>1</v>
      </c>
      <c r="N2006" t="s">
        <v>65</v>
      </c>
      <c r="O2006">
        <v>1</v>
      </c>
      <c r="P2006" s="6">
        <v>3</v>
      </c>
      <c r="Q2006" t="s">
        <v>50</v>
      </c>
      <c r="R2006">
        <v>16</v>
      </c>
      <c r="S2006" s="5">
        <f t="shared" si="31"/>
        <v>1</v>
      </c>
      <c r="T2006" t="s">
        <v>58</v>
      </c>
      <c r="U2006" t="s">
        <v>52</v>
      </c>
      <c r="V2006">
        <v>1</v>
      </c>
      <c r="W2006" t="s">
        <v>52</v>
      </c>
      <c r="X2006">
        <v>2</v>
      </c>
      <c r="Y2006" t="s">
        <v>59</v>
      </c>
      <c r="AB2006" t="s">
        <v>72</v>
      </c>
      <c r="AD2006" t="s">
        <v>73</v>
      </c>
      <c r="AE2006" t="s">
        <v>53</v>
      </c>
      <c r="AF2006" t="s">
        <v>53</v>
      </c>
      <c r="AG2006" t="s">
        <v>52</v>
      </c>
      <c r="AH2006">
        <v>1</v>
      </c>
      <c r="AI2006" t="s">
        <v>65</v>
      </c>
      <c r="AJ2006" t="s">
        <v>53</v>
      </c>
      <c r="AO2006" t="s">
        <v>373</v>
      </c>
    </row>
    <row r="2007" spans="1:49" hidden="1" x14ac:dyDescent="0.35">
      <c r="A2007" s="2" t="s">
        <v>611</v>
      </c>
      <c r="B2007">
        <v>3</v>
      </c>
      <c r="C2007">
        <v>307</v>
      </c>
      <c r="D2007">
        <v>2</v>
      </c>
      <c r="E2007" t="s">
        <v>50</v>
      </c>
      <c r="F2007">
        <v>44</v>
      </c>
      <c r="G2007" t="s">
        <v>72</v>
      </c>
      <c r="I2007" t="s">
        <v>73</v>
      </c>
      <c r="J2007" t="s">
        <v>52</v>
      </c>
      <c r="K2007" t="s">
        <v>52</v>
      </c>
      <c r="L2007" t="s">
        <v>52</v>
      </c>
      <c r="M2007">
        <v>8</v>
      </c>
      <c r="N2007" t="s">
        <v>86</v>
      </c>
      <c r="O2007">
        <v>2</v>
      </c>
      <c r="P2007" s="2">
        <v>1</v>
      </c>
      <c r="Q2007" t="s">
        <v>50</v>
      </c>
      <c r="R2007">
        <v>44</v>
      </c>
      <c r="S2007" s="5">
        <f t="shared" si="31"/>
        <v>0</v>
      </c>
      <c r="T2007" t="s">
        <v>54</v>
      </c>
      <c r="U2007" t="s">
        <v>53</v>
      </c>
      <c r="W2007" t="s">
        <v>53</v>
      </c>
      <c r="Y2007" t="s">
        <v>55</v>
      </c>
      <c r="Z2007" t="s">
        <v>52</v>
      </c>
      <c r="AA2007">
        <v>2</v>
      </c>
      <c r="AB2007" t="s">
        <v>72</v>
      </c>
      <c r="AD2007" t="s">
        <v>73</v>
      </c>
      <c r="AE2007" t="s">
        <v>52</v>
      </c>
      <c r="AF2007" t="s">
        <v>52</v>
      </c>
      <c r="AG2007" t="s">
        <v>52</v>
      </c>
      <c r="AH2007">
        <v>8</v>
      </c>
      <c r="AI2007" t="s">
        <v>86</v>
      </c>
      <c r="AJ2007" t="s">
        <v>53</v>
      </c>
    </row>
    <row r="2008" spans="1:49" hidden="1" x14ac:dyDescent="0.35">
      <c r="A2008" s="2" t="s">
        <v>611</v>
      </c>
      <c r="B2008">
        <v>3</v>
      </c>
      <c r="C2008">
        <v>307</v>
      </c>
      <c r="D2008">
        <v>2</v>
      </c>
      <c r="E2008" t="s">
        <v>50</v>
      </c>
      <c r="F2008">
        <v>44</v>
      </c>
      <c r="G2008" t="s">
        <v>72</v>
      </c>
      <c r="I2008" t="s">
        <v>73</v>
      </c>
      <c r="J2008" t="s">
        <v>52</v>
      </c>
      <c r="K2008" t="s">
        <v>52</v>
      </c>
      <c r="L2008" t="s">
        <v>52</v>
      </c>
      <c r="M2008">
        <v>8</v>
      </c>
      <c r="N2008" t="s">
        <v>86</v>
      </c>
      <c r="O2008">
        <v>2</v>
      </c>
      <c r="P2008" s="2">
        <v>2</v>
      </c>
      <c r="Q2008" t="s">
        <v>56</v>
      </c>
      <c r="R2008">
        <v>48</v>
      </c>
      <c r="S2008" s="5">
        <f t="shared" si="31"/>
        <v>0</v>
      </c>
      <c r="T2008" t="s">
        <v>57</v>
      </c>
      <c r="U2008" t="s">
        <v>53</v>
      </c>
      <c r="W2008" t="s">
        <v>53</v>
      </c>
      <c r="Y2008" t="s">
        <v>55</v>
      </c>
      <c r="Z2008" t="s">
        <v>52</v>
      </c>
      <c r="AA2008">
        <v>1</v>
      </c>
      <c r="AB2008" t="s">
        <v>72</v>
      </c>
      <c r="AD2008" t="s">
        <v>73</v>
      </c>
      <c r="AE2008" t="s">
        <v>53</v>
      </c>
      <c r="AF2008" t="s">
        <v>53</v>
      </c>
      <c r="AG2008" t="s">
        <v>52</v>
      </c>
      <c r="AH2008">
        <v>2</v>
      </c>
      <c r="AI2008" t="s">
        <v>97</v>
      </c>
      <c r="AJ2008" t="s">
        <v>53</v>
      </c>
    </row>
    <row r="2009" spans="1:49" x14ac:dyDescent="0.35">
      <c r="A2009" s="2" t="s">
        <v>611</v>
      </c>
      <c r="B2009">
        <v>3</v>
      </c>
      <c r="C2009">
        <v>307</v>
      </c>
      <c r="D2009">
        <v>2</v>
      </c>
      <c r="E2009" t="s">
        <v>50</v>
      </c>
      <c r="F2009">
        <v>44</v>
      </c>
      <c r="G2009" t="s">
        <v>72</v>
      </c>
      <c r="I2009" t="s">
        <v>73</v>
      </c>
      <c r="J2009" t="s">
        <v>52</v>
      </c>
      <c r="K2009" t="s">
        <v>52</v>
      </c>
      <c r="L2009" t="s">
        <v>52</v>
      </c>
      <c r="M2009">
        <v>8</v>
      </c>
      <c r="N2009" t="s">
        <v>86</v>
      </c>
      <c r="O2009">
        <v>2</v>
      </c>
      <c r="P2009" s="6">
        <v>3</v>
      </c>
      <c r="Q2009" t="s">
        <v>50</v>
      </c>
      <c r="R2009">
        <v>13</v>
      </c>
      <c r="S2009" s="5">
        <f t="shared" si="31"/>
        <v>1</v>
      </c>
      <c r="T2009" t="s">
        <v>58</v>
      </c>
      <c r="U2009" t="s">
        <v>52</v>
      </c>
      <c r="V2009">
        <v>1</v>
      </c>
      <c r="W2009" t="s">
        <v>52</v>
      </c>
      <c r="X2009">
        <v>2</v>
      </c>
      <c r="Y2009" t="s">
        <v>59</v>
      </c>
      <c r="AB2009" t="s">
        <v>72</v>
      </c>
      <c r="AD2009" t="s">
        <v>73</v>
      </c>
      <c r="AE2009" t="s">
        <v>52</v>
      </c>
      <c r="AF2009" t="s">
        <v>52</v>
      </c>
      <c r="AG2009" t="s">
        <v>52</v>
      </c>
      <c r="AH2009">
        <v>7</v>
      </c>
      <c r="AI2009" t="s">
        <v>79</v>
      </c>
      <c r="AJ2009" t="s">
        <v>52</v>
      </c>
      <c r="AK2009" t="s">
        <v>90</v>
      </c>
      <c r="AM2009" t="s">
        <v>62</v>
      </c>
      <c r="AN2009" t="s">
        <v>53</v>
      </c>
      <c r="AP2009">
        <v>0</v>
      </c>
      <c r="AQ2009">
        <v>624000</v>
      </c>
      <c r="AR2009">
        <v>9000</v>
      </c>
      <c r="AS2009">
        <v>38000</v>
      </c>
      <c r="AT2009">
        <v>0</v>
      </c>
      <c r="AU2009">
        <v>0</v>
      </c>
      <c r="AV2009">
        <v>6000</v>
      </c>
      <c r="AW2009">
        <v>677000</v>
      </c>
    </row>
    <row r="2010" spans="1:49" x14ac:dyDescent="0.35">
      <c r="A2010" s="2" t="s">
        <v>611</v>
      </c>
      <c r="B2010">
        <v>3</v>
      </c>
      <c r="C2010">
        <v>307</v>
      </c>
      <c r="D2010">
        <v>2</v>
      </c>
      <c r="E2010" t="s">
        <v>50</v>
      </c>
      <c r="F2010">
        <v>44</v>
      </c>
      <c r="G2010" t="s">
        <v>72</v>
      </c>
      <c r="I2010" t="s">
        <v>73</v>
      </c>
      <c r="J2010" t="s">
        <v>52</v>
      </c>
      <c r="K2010" t="s">
        <v>52</v>
      </c>
      <c r="L2010" t="s">
        <v>52</v>
      </c>
      <c r="M2010">
        <v>8</v>
      </c>
      <c r="N2010" t="s">
        <v>86</v>
      </c>
      <c r="O2010">
        <v>2</v>
      </c>
      <c r="P2010" s="6">
        <v>4</v>
      </c>
      <c r="Q2010" t="s">
        <v>50</v>
      </c>
      <c r="R2010">
        <v>8</v>
      </c>
      <c r="S2010" s="5">
        <f t="shared" si="31"/>
        <v>1</v>
      </c>
      <c r="T2010" t="s">
        <v>58</v>
      </c>
      <c r="U2010" t="s">
        <v>52</v>
      </c>
      <c r="V2010">
        <v>1</v>
      </c>
      <c r="W2010" t="s">
        <v>52</v>
      </c>
      <c r="X2010">
        <v>2</v>
      </c>
      <c r="AB2010" t="s">
        <v>72</v>
      </c>
      <c r="AD2010" t="s">
        <v>73</v>
      </c>
      <c r="AE2010" t="s">
        <v>52</v>
      </c>
      <c r="AF2010" t="s">
        <v>52</v>
      </c>
      <c r="AG2010" t="s">
        <v>52</v>
      </c>
      <c r="AH2010">
        <v>3</v>
      </c>
      <c r="AI2010" t="s">
        <v>97</v>
      </c>
      <c r="AJ2010" t="s">
        <v>52</v>
      </c>
      <c r="AK2010" t="s">
        <v>98</v>
      </c>
      <c r="AM2010" t="s">
        <v>62</v>
      </c>
      <c r="AN2010" t="s">
        <v>53</v>
      </c>
      <c r="AP2010">
        <v>0</v>
      </c>
      <c r="AQ2010">
        <v>0</v>
      </c>
      <c r="AR2010">
        <v>6000</v>
      </c>
      <c r="AS2010">
        <v>5000</v>
      </c>
      <c r="AT2010">
        <v>0</v>
      </c>
      <c r="AU2010">
        <v>0</v>
      </c>
      <c r="AV2010">
        <v>6000</v>
      </c>
      <c r="AW2010">
        <v>17000</v>
      </c>
    </row>
    <row r="2011" spans="1:49" hidden="1" x14ac:dyDescent="0.35">
      <c r="A2011" s="2" t="s">
        <v>612</v>
      </c>
      <c r="B2011">
        <v>4</v>
      </c>
      <c r="C2011">
        <v>408</v>
      </c>
      <c r="D2011">
        <v>2</v>
      </c>
      <c r="E2011" t="s">
        <v>50</v>
      </c>
      <c r="F2011">
        <v>27</v>
      </c>
      <c r="G2011" t="s">
        <v>72</v>
      </c>
      <c r="I2011" t="s">
        <v>73</v>
      </c>
      <c r="J2011" t="s">
        <v>52</v>
      </c>
      <c r="K2011" t="s">
        <v>52</v>
      </c>
      <c r="L2011" t="s">
        <v>52</v>
      </c>
      <c r="M2011">
        <v>8</v>
      </c>
      <c r="N2011" t="s">
        <v>60</v>
      </c>
      <c r="O2011">
        <v>2</v>
      </c>
      <c r="P2011" s="2">
        <v>1</v>
      </c>
      <c r="Q2011" t="s">
        <v>50</v>
      </c>
      <c r="R2011">
        <v>27</v>
      </c>
      <c r="S2011" s="5">
        <f t="shared" si="31"/>
        <v>0</v>
      </c>
      <c r="T2011" t="s">
        <v>54</v>
      </c>
      <c r="U2011" t="s">
        <v>53</v>
      </c>
      <c r="W2011" t="s">
        <v>53</v>
      </c>
      <c r="Y2011" t="s">
        <v>55</v>
      </c>
      <c r="Z2011" t="s">
        <v>52</v>
      </c>
      <c r="AA2011">
        <v>2</v>
      </c>
      <c r="AB2011" t="s">
        <v>72</v>
      </c>
      <c r="AD2011" t="s">
        <v>73</v>
      </c>
      <c r="AE2011" t="s">
        <v>52</v>
      </c>
      <c r="AF2011" t="s">
        <v>52</v>
      </c>
      <c r="AG2011" t="s">
        <v>52</v>
      </c>
      <c r="AH2011">
        <v>8</v>
      </c>
      <c r="AI2011" t="s">
        <v>60</v>
      </c>
      <c r="AJ2011" t="s">
        <v>53</v>
      </c>
    </row>
    <row r="2012" spans="1:49" hidden="1" x14ac:dyDescent="0.35">
      <c r="A2012" s="2" t="s">
        <v>612</v>
      </c>
      <c r="B2012">
        <v>4</v>
      </c>
      <c r="C2012">
        <v>408</v>
      </c>
      <c r="D2012">
        <v>2</v>
      </c>
      <c r="E2012" t="s">
        <v>50</v>
      </c>
      <c r="F2012">
        <v>27</v>
      </c>
      <c r="G2012" t="s">
        <v>72</v>
      </c>
      <c r="I2012" t="s">
        <v>73</v>
      </c>
      <c r="J2012" t="s">
        <v>52</v>
      </c>
      <c r="K2012" t="s">
        <v>52</v>
      </c>
      <c r="L2012" t="s">
        <v>52</v>
      </c>
      <c r="M2012">
        <v>8</v>
      </c>
      <c r="N2012" t="s">
        <v>60</v>
      </c>
      <c r="O2012">
        <v>2</v>
      </c>
      <c r="P2012" s="2">
        <v>2</v>
      </c>
      <c r="Q2012" t="s">
        <v>56</v>
      </c>
      <c r="R2012">
        <v>28</v>
      </c>
      <c r="S2012" s="5">
        <f t="shared" si="31"/>
        <v>0</v>
      </c>
      <c r="T2012" t="s">
        <v>57</v>
      </c>
      <c r="U2012" t="s">
        <v>53</v>
      </c>
      <c r="W2012" t="s">
        <v>53</v>
      </c>
      <c r="Y2012" t="s">
        <v>55</v>
      </c>
      <c r="Z2012" t="s">
        <v>52</v>
      </c>
      <c r="AA2012">
        <v>1</v>
      </c>
      <c r="AB2012" t="s">
        <v>72</v>
      </c>
      <c r="AD2012" t="s">
        <v>73</v>
      </c>
      <c r="AE2012" t="s">
        <v>52</v>
      </c>
      <c r="AF2012" t="s">
        <v>52</v>
      </c>
      <c r="AG2012" t="s">
        <v>52</v>
      </c>
      <c r="AH2012">
        <v>10</v>
      </c>
      <c r="AI2012" t="s">
        <v>107</v>
      </c>
      <c r="AJ2012" t="s">
        <v>53</v>
      </c>
    </row>
    <row r="2013" spans="1:49" x14ac:dyDescent="0.35">
      <c r="A2013" s="2" t="s">
        <v>612</v>
      </c>
      <c r="B2013">
        <v>4</v>
      </c>
      <c r="C2013">
        <v>408</v>
      </c>
      <c r="D2013">
        <v>2</v>
      </c>
      <c r="E2013" t="s">
        <v>50</v>
      </c>
      <c r="F2013">
        <v>27</v>
      </c>
      <c r="G2013" t="s">
        <v>72</v>
      </c>
      <c r="I2013" t="s">
        <v>73</v>
      </c>
      <c r="J2013" t="s">
        <v>52</v>
      </c>
      <c r="K2013" t="s">
        <v>52</v>
      </c>
      <c r="L2013" t="s">
        <v>52</v>
      </c>
      <c r="M2013">
        <v>8</v>
      </c>
      <c r="N2013" t="s">
        <v>60</v>
      </c>
      <c r="O2013">
        <v>2</v>
      </c>
      <c r="P2013" s="6">
        <v>3</v>
      </c>
      <c r="Q2013" t="s">
        <v>50</v>
      </c>
      <c r="R2013">
        <v>7</v>
      </c>
      <c r="S2013" s="5">
        <f t="shared" si="31"/>
        <v>1</v>
      </c>
      <c r="T2013" t="s">
        <v>58</v>
      </c>
      <c r="U2013" t="s">
        <v>52</v>
      </c>
      <c r="V2013">
        <v>1</v>
      </c>
      <c r="W2013" t="s">
        <v>52</v>
      </c>
      <c r="X2013">
        <v>2</v>
      </c>
      <c r="AB2013" t="s">
        <v>72</v>
      </c>
      <c r="AD2013" t="s">
        <v>73</v>
      </c>
      <c r="AE2013" t="s">
        <v>53</v>
      </c>
      <c r="AF2013" t="s">
        <v>53</v>
      </c>
      <c r="AG2013" t="s">
        <v>52</v>
      </c>
      <c r="AH2013">
        <v>1</v>
      </c>
      <c r="AI2013" t="s">
        <v>65</v>
      </c>
      <c r="AJ2013" t="s">
        <v>52</v>
      </c>
      <c r="AK2013" t="s">
        <v>66</v>
      </c>
      <c r="AM2013" t="s">
        <v>62</v>
      </c>
      <c r="AN2013" t="s">
        <v>53</v>
      </c>
      <c r="AP2013">
        <v>0</v>
      </c>
      <c r="AQ2013">
        <v>0</v>
      </c>
      <c r="AR2013">
        <v>10000</v>
      </c>
      <c r="AS2013">
        <v>100000</v>
      </c>
      <c r="AT2013">
        <v>0</v>
      </c>
      <c r="AU2013">
        <v>0</v>
      </c>
      <c r="AV2013">
        <v>0</v>
      </c>
      <c r="AW2013">
        <v>110000</v>
      </c>
    </row>
    <row r="2014" spans="1:49" hidden="1" x14ac:dyDescent="0.35">
      <c r="A2014" s="2" t="s">
        <v>612</v>
      </c>
      <c r="B2014">
        <v>4</v>
      </c>
      <c r="C2014">
        <v>408</v>
      </c>
      <c r="D2014">
        <v>2</v>
      </c>
      <c r="E2014" t="s">
        <v>50</v>
      </c>
      <c r="F2014">
        <v>27</v>
      </c>
      <c r="G2014" t="s">
        <v>72</v>
      </c>
      <c r="I2014" t="s">
        <v>73</v>
      </c>
      <c r="J2014" t="s">
        <v>52</v>
      </c>
      <c r="K2014" t="s">
        <v>52</v>
      </c>
      <c r="L2014" t="s">
        <v>52</v>
      </c>
      <c r="M2014">
        <v>8</v>
      </c>
      <c r="N2014" t="s">
        <v>60</v>
      </c>
      <c r="O2014">
        <v>2</v>
      </c>
      <c r="P2014" s="2">
        <v>4</v>
      </c>
      <c r="Q2014" t="s">
        <v>56</v>
      </c>
      <c r="R2014">
        <v>4</v>
      </c>
      <c r="S2014" s="5">
        <f t="shared" si="31"/>
        <v>0</v>
      </c>
      <c r="T2014" t="s">
        <v>58</v>
      </c>
      <c r="U2014" t="s">
        <v>52</v>
      </c>
      <c r="V2014">
        <v>1</v>
      </c>
      <c r="W2014" t="s">
        <v>52</v>
      </c>
      <c r="X2014">
        <v>2</v>
      </c>
      <c r="AB2014" t="s">
        <v>72</v>
      </c>
      <c r="AD2014" t="s">
        <v>73</v>
      </c>
      <c r="AE2014" t="s">
        <v>53</v>
      </c>
      <c r="AF2014" t="s">
        <v>53</v>
      </c>
      <c r="AG2014" t="s">
        <v>53</v>
      </c>
      <c r="AO2014" t="s">
        <v>70</v>
      </c>
    </row>
    <row r="2015" spans="1:49" hidden="1" x14ac:dyDescent="0.35">
      <c r="A2015" s="2" t="s">
        <v>613</v>
      </c>
      <c r="B2015">
        <v>21</v>
      </c>
      <c r="C2015">
        <v>2106</v>
      </c>
      <c r="D2015">
        <v>2</v>
      </c>
      <c r="E2015" t="s">
        <v>50</v>
      </c>
      <c r="F2015">
        <v>82</v>
      </c>
      <c r="G2015" t="s">
        <v>72</v>
      </c>
      <c r="I2015" t="s">
        <v>73</v>
      </c>
      <c r="J2015" t="s">
        <v>53</v>
      </c>
      <c r="K2015" t="s">
        <v>53</v>
      </c>
      <c r="L2015" t="s">
        <v>52</v>
      </c>
      <c r="M2015">
        <v>4</v>
      </c>
      <c r="N2015" t="s">
        <v>67</v>
      </c>
      <c r="P2015" s="2">
        <v>1</v>
      </c>
      <c r="Q2015" t="s">
        <v>50</v>
      </c>
      <c r="R2015">
        <v>82</v>
      </c>
      <c r="S2015" s="5">
        <f t="shared" si="31"/>
        <v>0</v>
      </c>
      <c r="T2015" t="s">
        <v>54</v>
      </c>
      <c r="U2015" t="s">
        <v>53</v>
      </c>
      <c r="W2015" t="s">
        <v>53</v>
      </c>
      <c r="Y2015" t="s">
        <v>55</v>
      </c>
      <c r="Z2015" t="s">
        <v>52</v>
      </c>
      <c r="AA2015">
        <v>2</v>
      </c>
      <c r="AB2015" t="s">
        <v>72</v>
      </c>
      <c r="AD2015" t="s">
        <v>73</v>
      </c>
      <c r="AE2015" t="s">
        <v>53</v>
      </c>
      <c r="AF2015" t="s">
        <v>53</v>
      </c>
      <c r="AG2015" t="s">
        <v>52</v>
      </c>
      <c r="AH2015">
        <v>4</v>
      </c>
      <c r="AI2015" t="s">
        <v>67</v>
      </c>
      <c r="AJ2015" t="s">
        <v>53</v>
      </c>
    </row>
    <row r="2016" spans="1:49" hidden="1" x14ac:dyDescent="0.35">
      <c r="A2016" s="2" t="s">
        <v>613</v>
      </c>
      <c r="B2016">
        <v>21</v>
      </c>
      <c r="C2016">
        <v>2106</v>
      </c>
      <c r="D2016">
        <v>2</v>
      </c>
      <c r="E2016" t="s">
        <v>50</v>
      </c>
      <c r="F2016">
        <v>82</v>
      </c>
      <c r="G2016" t="s">
        <v>72</v>
      </c>
      <c r="I2016" t="s">
        <v>73</v>
      </c>
      <c r="J2016" t="s">
        <v>53</v>
      </c>
      <c r="K2016" t="s">
        <v>53</v>
      </c>
      <c r="L2016" t="s">
        <v>52</v>
      </c>
      <c r="M2016">
        <v>4</v>
      </c>
      <c r="N2016" t="s">
        <v>67</v>
      </c>
      <c r="P2016" s="2">
        <v>2</v>
      </c>
      <c r="Q2016" t="s">
        <v>56</v>
      </c>
      <c r="R2016">
        <v>78</v>
      </c>
      <c r="S2016" s="5">
        <f t="shared" si="31"/>
        <v>0</v>
      </c>
      <c r="T2016" t="s">
        <v>57</v>
      </c>
      <c r="U2016" t="s">
        <v>53</v>
      </c>
      <c r="W2016" t="s">
        <v>53</v>
      </c>
      <c r="Y2016" t="s">
        <v>55</v>
      </c>
      <c r="Z2016" t="s">
        <v>52</v>
      </c>
      <c r="AA2016">
        <v>1</v>
      </c>
      <c r="AB2016" t="s">
        <v>72</v>
      </c>
      <c r="AD2016" t="s">
        <v>73</v>
      </c>
      <c r="AE2016" t="s">
        <v>53</v>
      </c>
      <c r="AF2016" t="s">
        <v>53</v>
      </c>
      <c r="AG2016" t="s">
        <v>53</v>
      </c>
    </row>
    <row r="2017" spans="1:49" hidden="1" x14ac:dyDescent="0.35">
      <c r="A2017" s="2" t="s">
        <v>613</v>
      </c>
      <c r="B2017">
        <v>21</v>
      </c>
      <c r="C2017">
        <v>2106</v>
      </c>
      <c r="D2017">
        <v>2</v>
      </c>
      <c r="E2017" t="s">
        <v>50</v>
      </c>
      <c r="F2017">
        <v>82</v>
      </c>
      <c r="G2017" t="s">
        <v>72</v>
      </c>
      <c r="I2017" t="s">
        <v>73</v>
      </c>
      <c r="J2017" t="s">
        <v>53</v>
      </c>
      <c r="K2017" t="s">
        <v>53</v>
      </c>
      <c r="L2017" t="s">
        <v>52</v>
      </c>
      <c r="M2017">
        <v>4</v>
      </c>
      <c r="N2017" t="s">
        <v>67</v>
      </c>
      <c r="P2017" s="2">
        <v>3</v>
      </c>
      <c r="Q2017" t="s">
        <v>56</v>
      </c>
      <c r="R2017">
        <v>53</v>
      </c>
      <c r="S2017" s="5">
        <f t="shared" si="31"/>
        <v>0</v>
      </c>
      <c r="T2017" t="s">
        <v>58</v>
      </c>
      <c r="U2017" t="s">
        <v>52</v>
      </c>
      <c r="V2017">
        <v>1</v>
      </c>
      <c r="W2017" t="s">
        <v>52</v>
      </c>
      <c r="X2017">
        <v>2</v>
      </c>
      <c r="Y2017" t="s">
        <v>59</v>
      </c>
      <c r="AB2017" t="s">
        <v>72</v>
      </c>
      <c r="AD2017" t="s">
        <v>73</v>
      </c>
      <c r="AE2017" t="s">
        <v>53</v>
      </c>
      <c r="AF2017" t="s">
        <v>53</v>
      </c>
      <c r="AG2017" t="s">
        <v>53</v>
      </c>
    </row>
    <row r="2018" spans="1:49" hidden="1" x14ac:dyDescent="0.35">
      <c r="A2018" s="2" t="s">
        <v>613</v>
      </c>
      <c r="B2018">
        <v>21</v>
      </c>
      <c r="C2018">
        <v>2106</v>
      </c>
      <c r="D2018">
        <v>2</v>
      </c>
      <c r="E2018" t="s">
        <v>50</v>
      </c>
      <c r="F2018">
        <v>82</v>
      </c>
      <c r="G2018" t="s">
        <v>72</v>
      </c>
      <c r="I2018" t="s">
        <v>73</v>
      </c>
      <c r="J2018" t="s">
        <v>53</v>
      </c>
      <c r="K2018" t="s">
        <v>53</v>
      </c>
      <c r="L2018" t="s">
        <v>52</v>
      </c>
      <c r="M2018">
        <v>4</v>
      </c>
      <c r="N2018" t="s">
        <v>67</v>
      </c>
      <c r="P2018" s="2">
        <v>4</v>
      </c>
      <c r="Q2018" t="s">
        <v>56</v>
      </c>
      <c r="R2018">
        <v>37</v>
      </c>
      <c r="S2018" s="5">
        <f t="shared" si="31"/>
        <v>0</v>
      </c>
      <c r="T2018" t="s">
        <v>58</v>
      </c>
      <c r="U2018" t="s">
        <v>52</v>
      </c>
      <c r="V2018">
        <v>1</v>
      </c>
      <c r="W2018" t="s">
        <v>52</v>
      </c>
      <c r="X2018">
        <v>2</v>
      </c>
      <c r="Y2018" t="s">
        <v>59</v>
      </c>
      <c r="AB2018" t="s">
        <v>72</v>
      </c>
      <c r="AD2018" t="s">
        <v>73</v>
      </c>
      <c r="AE2018" t="s">
        <v>53</v>
      </c>
      <c r="AF2018" t="s">
        <v>53</v>
      </c>
      <c r="AG2018" t="s">
        <v>53</v>
      </c>
    </row>
    <row r="2019" spans="1:49" hidden="1" x14ac:dyDescent="0.35">
      <c r="A2019" s="2" t="s">
        <v>614</v>
      </c>
      <c r="B2019">
        <v>16</v>
      </c>
      <c r="C2019">
        <v>1602</v>
      </c>
      <c r="D2019">
        <v>1</v>
      </c>
      <c r="E2019" t="s">
        <v>50</v>
      </c>
      <c r="F2019">
        <v>54</v>
      </c>
      <c r="G2019" t="s">
        <v>72</v>
      </c>
      <c r="I2019" t="s">
        <v>73</v>
      </c>
      <c r="J2019" t="s">
        <v>52</v>
      </c>
      <c r="K2019" t="s">
        <v>52</v>
      </c>
      <c r="L2019" t="s">
        <v>52</v>
      </c>
      <c r="M2019">
        <v>9</v>
      </c>
      <c r="N2019" t="s">
        <v>100</v>
      </c>
      <c r="P2019" s="2">
        <v>1</v>
      </c>
      <c r="Q2019" t="s">
        <v>50</v>
      </c>
      <c r="R2019">
        <v>54</v>
      </c>
      <c r="S2019" s="5">
        <f t="shared" si="31"/>
        <v>0</v>
      </c>
      <c r="T2019" t="s">
        <v>54</v>
      </c>
      <c r="U2019" t="s">
        <v>53</v>
      </c>
      <c r="W2019" t="s">
        <v>53</v>
      </c>
      <c r="Y2019" t="s">
        <v>92</v>
      </c>
      <c r="AB2019" t="s">
        <v>72</v>
      </c>
      <c r="AD2019" t="s">
        <v>73</v>
      </c>
      <c r="AE2019" t="s">
        <v>52</v>
      </c>
      <c r="AF2019" t="s">
        <v>52</v>
      </c>
      <c r="AG2019" t="s">
        <v>52</v>
      </c>
      <c r="AH2019">
        <v>9</v>
      </c>
      <c r="AI2019" t="s">
        <v>100</v>
      </c>
      <c r="AJ2019" t="s">
        <v>53</v>
      </c>
    </row>
    <row r="2020" spans="1:49" hidden="1" x14ac:dyDescent="0.35">
      <c r="A2020" s="2" t="s">
        <v>614</v>
      </c>
      <c r="B2020">
        <v>16</v>
      </c>
      <c r="C2020">
        <v>1602</v>
      </c>
      <c r="D2020">
        <v>1</v>
      </c>
      <c r="E2020" t="s">
        <v>50</v>
      </c>
      <c r="F2020">
        <v>54</v>
      </c>
      <c r="G2020" t="s">
        <v>72</v>
      </c>
      <c r="I2020" t="s">
        <v>73</v>
      </c>
      <c r="J2020" t="s">
        <v>52</v>
      </c>
      <c r="K2020" t="s">
        <v>52</v>
      </c>
      <c r="L2020" t="s">
        <v>52</v>
      </c>
      <c r="M2020">
        <v>9</v>
      </c>
      <c r="N2020" t="s">
        <v>100</v>
      </c>
      <c r="P2020" s="2">
        <v>2</v>
      </c>
      <c r="Q2020" t="s">
        <v>56</v>
      </c>
      <c r="R2020">
        <v>20</v>
      </c>
      <c r="S2020" s="5">
        <f t="shared" si="31"/>
        <v>0</v>
      </c>
      <c r="T2020" t="s">
        <v>58</v>
      </c>
      <c r="U2020" t="s">
        <v>52</v>
      </c>
      <c r="V2020">
        <v>1</v>
      </c>
      <c r="W2020" t="s">
        <v>53</v>
      </c>
      <c r="Y2020" t="s">
        <v>59</v>
      </c>
      <c r="AB2020" t="s">
        <v>72</v>
      </c>
      <c r="AD2020" t="s">
        <v>73</v>
      </c>
      <c r="AE2020" t="s">
        <v>52</v>
      </c>
      <c r="AF2020" t="s">
        <v>52</v>
      </c>
      <c r="AG2020" t="s">
        <v>52</v>
      </c>
      <c r="AH2020">
        <v>11</v>
      </c>
      <c r="AI2020" t="s">
        <v>94</v>
      </c>
      <c r="AJ2020" t="s">
        <v>53</v>
      </c>
    </row>
    <row r="2021" spans="1:49" hidden="1" x14ac:dyDescent="0.35">
      <c r="A2021" s="2" t="s">
        <v>615</v>
      </c>
      <c r="B2021">
        <v>22</v>
      </c>
      <c r="C2021">
        <v>2205</v>
      </c>
      <c r="D2021">
        <v>2</v>
      </c>
      <c r="E2021" t="s">
        <v>50</v>
      </c>
      <c r="F2021">
        <v>29</v>
      </c>
      <c r="G2021" t="s">
        <v>72</v>
      </c>
      <c r="I2021" t="s">
        <v>73</v>
      </c>
      <c r="J2021" t="s">
        <v>52</v>
      </c>
      <c r="K2021" t="s">
        <v>52</v>
      </c>
      <c r="L2021" t="s">
        <v>52</v>
      </c>
      <c r="M2021">
        <v>6</v>
      </c>
      <c r="N2021" t="s">
        <v>79</v>
      </c>
      <c r="O2021">
        <v>3</v>
      </c>
      <c r="P2021" s="2">
        <v>1</v>
      </c>
      <c r="Q2021" t="s">
        <v>50</v>
      </c>
      <c r="R2021">
        <v>29</v>
      </c>
      <c r="S2021" s="5">
        <f t="shared" si="31"/>
        <v>0</v>
      </c>
      <c r="T2021" t="s">
        <v>54</v>
      </c>
      <c r="U2021" t="s">
        <v>53</v>
      </c>
      <c r="W2021" t="s">
        <v>53</v>
      </c>
      <c r="Y2021" t="s">
        <v>55</v>
      </c>
      <c r="Z2021" t="s">
        <v>52</v>
      </c>
      <c r="AA2021">
        <v>2</v>
      </c>
      <c r="AB2021" t="s">
        <v>72</v>
      </c>
      <c r="AD2021" t="s">
        <v>73</v>
      </c>
      <c r="AE2021" t="s">
        <v>52</v>
      </c>
      <c r="AF2021" t="s">
        <v>52</v>
      </c>
      <c r="AG2021" t="s">
        <v>52</v>
      </c>
      <c r="AH2021">
        <v>6</v>
      </c>
      <c r="AI2021" t="s">
        <v>79</v>
      </c>
      <c r="AJ2021" t="s">
        <v>53</v>
      </c>
    </row>
    <row r="2022" spans="1:49" hidden="1" x14ac:dyDescent="0.35">
      <c r="A2022" s="2" t="s">
        <v>615</v>
      </c>
      <c r="B2022">
        <v>22</v>
      </c>
      <c r="C2022">
        <v>2205</v>
      </c>
      <c r="D2022">
        <v>2</v>
      </c>
      <c r="E2022" t="s">
        <v>50</v>
      </c>
      <c r="F2022">
        <v>29</v>
      </c>
      <c r="G2022" t="s">
        <v>72</v>
      </c>
      <c r="I2022" t="s">
        <v>73</v>
      </c>
      <c r="J2022" t="s">
        <v>52</v>
      </c>
      <c r="K2022" t="s">
        <v>52</v>
      </c>
      <c r="L2022" t="s">
        <v>52</v>
      </c>
      <c r="M2022">
        <v>6</v>
      </c>
      <c r="N2022" t="s">
        <v>79</v>
      </c>
      <c r="O2022">
        <v>3</v>
      </c>
      <c r="P2022" s="2">
        <v>2</v>
      </c>
      <c r="Q2022" t="s">
        <v>56</v>
      </c>
      <c r="R2022">
        <v>26</v>
      </c>
      <c r="S2022" s="5">
        <f t="shared" si="31"/>
        <v>0</v>
      </c>
      <c r="T2022" t="s">
        <v>57</v>
      </c>
      <c r="U2022" t="s">
        <v>53</v>
      </c>
      <c r="W2022" t="s">
        <v>53</v>
      </c>
      <c r="Y2022" t="s">
        <v>55</v>
      </c>
      <c r="Z2022" t="s">
        <v>52</v>
      </c>
      <c r="AA2022">
        <v>1</v>
      </c>
      <c r="AB2022" t="s">
        <v>72</v>
      </c>
      <c r="AD2022" t="s">
        <v>73</v>
      </c>
      <c r="AE2022" t="s">
        <v>52</v>
      </c>
      <c r="AF2022" t="s">
        <v>52</v>
      </c>
      <c r="AG2022" t="s">
        <v>52</v>
      </c>
      <c r="AH2022">
        <v>5</v>
      </c>
      <c r="AI2022" t="s">
        <v>78</v>
      </c>
      <c r="AJ2022" t="s">
        <v>53</v>
      </c>
    </row>
    <row r="2023" spans="1:49" x14ac:dyDescent="0.35">
      <c r="A2023" s="2" t="s">
        <v>615</v>
      </c>
      <c r="B2023">
        <v>22</v>
      </c>
      <c r="C2023">
        <v>2205</v>
      </c>
      <c r="D2023">
        <v>2</v>
      </c>
      <c r="E2023" t="s">
        <v>50</v>
      </c>
      <c r="F2023">
        <v>29</v>
      </c>
      <c r="G2023" t="s">
        <v>72</v>
      </c>
      <c r="I2023" t="s">
        <v>73</v>
      </c>
      <c r="J2023" t="s">
        <v>52</v>
      </c>
      <c r="K2023" t="s">
        <v>52</v>
      </c>
      <c r="L2023" t="s">
        <v>52</v>
      </c>
      <c r="M2023">
        <v>6</v>
      </c>
      <c r="N2023" t="s">
        <v>79</v>
      </c>
      <c r="O2023">
        <v>3</v>
      </c>
      <c r="P2023" s="6">
        <v>3</v>
      </c>
      <c r="Q2023" t="s">
        <v>56</v>
      </c>
      <c r="R2023">
        <v>7</v>
      </c>
      <c r="S2023" s="5">
        <f t="shared" si="31"/>
        <v>1</v>
      </c>
      <c r="T2023" t="s">
        <v>58</v>
      </c>
      <c r="U2023" t="s">
        <v>52</v>
      </c>
      <c r="V2023">
        <v>1</v>
      </c>
      <c r="W2023" t="s">
        <v>52</v>
      </c>
      <c r="X2023">
        <v>2</v>
      </c>
      <c r="AB2023" t="s">
        <v>72</v>
      </c>
      <c r="AD2023" t="s">
        <v>73</v>
      </c>
      <c r="AE2023" t="s">
        <v>52</v>
      </c>
      <c r="AF2023" t="s">
        <v>52</v>
      </c>
      <c r="AG2023" t="s">
        <v>52</v>
      </c>
      <c r="AH2023">
        <v>1</v>
      </c>
      <c r="AI2023" t="s">
        <v>65</v>
      </c>
      <c r="AJ2023" t="s">
        <v>52</v>
      </c>
      <c r="AK2023" t="s">
        <v>66</v>
      </c>
      <c r="AM2023" t="s">
        <v>62</v>
      </c>
      <c r="AN2023" t="s">
        <v>53</v>
      </c>
    </row>
    <row r="2024" spans="1:49" hidden="1" x14ac:dyDescent="0.35">
      <c r="A2024" s="2" t="s">
        <v>615</v>
      </c>
      <c r="B2024">
        <v>22</v>
      </c>
      <c r="C2024">
        <v>2205</v>
      </c>
      <c r="D2024">
        <v>2</v>
      </c>
      <c r="E2024" t="s">
        <v>50</v>
      </c>
      <c r="F2024">
        <v>29</v>
      </c>
      <c r="G2024" t="s">
        <v>72</v>
      </c>
      <c r="I2024" t="s">
        <v>73</v>
      </c>
      <c r="J2024" t="s">
        <v>52</v>
      </c>
      <c r="K2024" t="s">
        <v>52</v>
      </c>
      <c r="L2024" t="s">
        <v>52</v>
      </c>
      <c r="M2024">
        <v>6</v>
      </c>
      <c r="N2024" t="s">
        <v>79</v>
      </c>
      <c r="O2024">
        <v>3</v>
      </c>
      <c r="P2024" s="2">
        <v>4</v>
      </c>
      <c r="Q2024" t="s">
        <v>50</v>
      </c>
      <c r="R2024">
        <v>4</v>
      </c>
      <c r="S2024" s="5">
        <f t="shared" si="31"/>
        <v>0</v>
      </c>
      <c r="T2024" t="s">
        <v>58</v>
      </c>
      <c r="U2024" t="s">
        <v>52</v>
      </c>
      <c r="V2024">
        <v>1</v>
      </c>
      <c r="W2024" t="s">
        <v>52</v>
      </c>
      <c r="X2024">
        <v>2</v>
      </c>
      <c r="AB2024" t="s">
        <v>72</v>
      </c>
      <c r="AD2024" t="s">
        <v>73</v>
      </c>
      <c r="AE2024" t="s">
        <v>53</v>
      </c>
      <c r="AF2024" t="s">
        <v>53</v>
      </c>
      <c r="AG2024" t="s">
        <v>53</v>
      </c>
      <c r="AO2024" t="s">
        <v>70</v>
      </c>
    </row>
    <row r="2025" spans="1:49" hidden="1" x14ac:dyDescent="0.35">
      <c r="A2025" s="2" t="s">
        <v>615</v>
      </c>
      <c r="B2025">
        <v>22</v>
      </c>
      <c r="C2025">
        <v>2205</v>
      </c>
      <c r="D2025">
        <v>2</v>
      </c>
      <c r="E2025" t="s">
        <v>50</v>
      </c>
      <c r="F2025">
        <v>29</v>
      </c>
      <c r="G2025" t="s">
        <v>72</v>
      </c>
      <c r="I2025" t="s">
        <v>73</v>
      </c>
      <c r="J2025" t="s">
        <v>52</v>
      </c>
      <c r="K2025" t="s">
        <v>52</v>
      </c>
      <c r="L2025" t="s">
        <v>52</v>
      </c>
      <c r="M2025">
        <v>6</v>
      </c>
      <c r="N2025" t="s">
        <v>79</v>
      </c>
      <c r="O2025">
        <v>3</v>
      </c>
      <c r="P2025" s="2">
        <v>5</v>
      </c>
      <c r="Q2025" t="s">
        <v>50</v>
      </c>
      <c r="R2025">
        <v>2</v>
      </c>
      <c r="S2025" s="5">
        <f t="shared" si="31"/>
        <v>0</v>
      </c>
      <c r="T2025" t="s">
        <v>58</v>
      </c>
      <c r="U2025" t="s">
        <v>52</v>
      </c>
      <c r="V2025">
        <v>1</v>
      </c>
      <c r="W2025" t="s">
        <v>52</v>
      </c>
      <c r="X2025">
        <v>2</v>
      </c>
      <c r="AB2025" t="s">
        <v>72</v>
      </c>
      <c r="AD2025" t="s">
        <v>73</v>
      </c>
    </row>
    <row r="2026" spans="1:49" hidden="1" x14ac:dyDescent="0.35">
      <c r="A2026" s="2" t="s">
        <v>616</v>
      </c>
      <c r="B2026">
        <v>20</v>
      </c>
      <c r="C2026">
        <v>2008</v>
      </c>
      <c r="D2026">
        <v>1</v>
      </c>
      <c r="E2026" t="s">
        <v>50</v>
      </c>
      <c r="F2026">
        <v>50</v>
      </c>
      <c r="G2026" t="s">
        <v>72</v>
      </c>
      <c r="I2026" t="s">
        <v>73</v>
      </c>
      <c r="J2026" t="s">
        <v>52</v>
      </c>
      <c r="K2026" t="s">
        <v>52</v>
      </c>
      <c r="L2026" t="s">
        <v>52</v>
      </c>
      <c r="M2026">
        <v>3</v>
      </c>
      <c r="N2026" t="s">
        <v>97</v>
      </c>
      <c r="O2026">
        <v>4</v>
      </c>
      <c r="P2026" s="2">
        <v>1</v>
      </c>
      <c r="Q2026" t="s">
        <v>50</v>
      </c>
      <c r="R2026">
        <v>50</v>
      </c>
      <c r="S2026" s="5">
        <f t="shared" si="31"/>
        <v>0</v>
      </c>
      <c r="T2026" t="s">
        <v>54</v>
      </c>
      <c r="U2026" t="s">
        <v>53</v>
      </c>
      <c r="W2026" t="s">
        <v>53</v>
      </c>
      <c r="Y2026" t="s">
        <v>55</v>
      </c>
      <c r="Z2026" t="s">
        <v>52</v>
      </c>
      <c r="AA2026">
        <v>2</v>
      </c>
      <c r="AB2026" t="s">
        <v>72</v>
      </c>
      <c r="AD2026" t="s">
        <v>73</v>
      </c>
      <c r="AE2026" t="s">
        <v>52</v>
      </c>
      <c r="AF2026" t="s">
        <v>52</v>
      </c>
      <c r="AG2026" t="s">
        <v>52</v>
      </c>
      <c r="AH2026">
        <v>3</v>
      </c>
      <c r="AI2026" t="s">
        <v>97</v>
      </c>
      <c r="AJ2026" t="s">
        <v>53</v>
      </c>
    </row>
    <row r="2027" spans="1:49" hidden="1" x14ac:dyDescent="0.35">
      <c r="A2027" s="2" t="s">
        <v>616</v>
      </c>
      <c r="B2027">
        <v>20</v>
      </c>
      <c r="C2027">
        <v>2008</v>
      </c>
      <c r="D2027">
        <v>1</v>
      </c>
      <c r="E2027" t="s">
        <v>50</v>
      </c>
      <c r="F2027">
        <v>50</v>
      </c>
      <c r="G2027" t="s">
        <v>72</v>
      </c>
      <c r="I2027" t="s">
        <v>73</v>
      </c>
      <c r="J2027" t="s">
        <v>52</v>
      </c>
      <c r="K2027" t="s">
        <v>52</v>
      </c>
      <c r="L2027" t="s">
        <v>52</v>
      </c>
      <c r="M2027">
        <v>3</v>
      </c>
      <c r="N2027" t="s">
        <v>97</v>
      </c>
      <c r="O2027">
        <v>4</v>
      </c>
      <c r="P2027" s="2">
        <v>2</v>
      </c>
      <c r="Q2027" t="s">
        <v>56</v>
      </c>
      <c r="R2027">
        <v>44</v>
      </c>
      <c r="S2027" s="5">
        <f t="shared" si="31"/>
        <v>0</v>
      </c>
      <c r="T2027" t="s">
        <v>57</v>
      </c>
      <c r="U2027" t="s">
        <v>53</v>
      </c>
      <c r="W2027" t="s">
        <v>53</v>
      </c>
      <c r="Y2027" t="s">
        <v>55</v>
      </c>
      <c r="Z2027" t="s">
        <v>52</v>
      </c>
      <c r="AA2027">
        <v>1</v>
      </c>
      <c r="AB2027" t="s">
        <v>72</v>
      </c>
      <c r="AD2027" t="s">
        <v>73</v>
      </c>
      <c r="AE2027" t="s">
        <v>52</v>
      </c>
      <c r="AF2027" t="s">
        <v>52</v>
      </c>
      <c r="AG2027" t="s">
        <v>52</v>
      </c>
      <c r="AH2027">
        <v>1</v>
      </c>
      <c r="AI2027" t="s">
        <v>65</v>
      </c>
      <c r="AJ2027" t="s">
        <v>53</v>
      </c>
    </row>
    <row r="2028" spans="1:49" hidden="1" x14ac:dyDescent="0.35">
      <c r="A2028" s="2" t="s">
        <v>616</v>
      </c>
      <c r="B2028">
        <v>20</v>
      </c>
      <c r="C2028">
        <v>2008</v>
      </c>
      <c r="D2028">
        <v>1</v>
      </c>
      <c r="E2028" t="s">
        <v>50</v>
      </c>
      <c r="F2028">
        <v>50</v>
      </c>
      <c r="G2028" t="s">
        <v>72</v>
      </c>
      <c r="I2028" t="s">
        <v>73</v>
      </c>
      <c r="J2028" t="s">
        <v>52</v>
      </c>
      <c r="K2028" t="s">
        <v>52</v>
      </c>
      <c r="L2028" t="s">
        <v>52</v>
      </c>
      <c r="M2028">
        <v>3</v>
      </c>
      <c r="N2028" t="s">
        <v>97</v>
      </c>
      <c r="O2028">
        <v>4</v>
      </c>
      <c r="P2028" s="2">
        <v>3</v>
      </c>
      <c r="Q2028" t="s">
        <v>56</v>
      </c>
      <c r="R2028">
        <v>26</v>
      </c>
      <c r="S2028" s="5">
        <f t="shared" si="31"/>
        <v>0</v>
      </c>
      <c r="T2028" t="s">
        <v>58</v>
      </c>
      <c r="U2028" t="s">
        <v>52</v>
      </c>
      <c r="V2028">
        <v>1</v>
      </c>
      <c r="W2028" t="s">
        <v>52</v>
      </c>
      <c r="X2028">
        <v>2</v>
      </c>
      <c r="Y2028" t="s">
        <v>55</v>
      </c>
      <c r="Z2028" t="s">
        <v>52</v>
      </c>
      <c r="AA2028">
        <v>7</v>
      </c>
      <c r="AB2028" t="s">
        <v>72</v>
      </c>
      <c r="AD2028" t="s">
        <v>52</v>
      </c>
      <c r="AE2028" t="s">
        <v>52</v>
      </c>
      <c r="AF2028" t="s">
        <v>52</v>
      </c>
      <c r="AG2028" t="s">
        <v>52</v>
      </c>
      <c r="AH2028">
        <v>6</v>
      </c>
      <c r="AI2028" t="s">
        <v>79</v>
      </c>
      <c r="AJ2028" t="s">
        <v>53</v>
      </c>
    </row>
    <row r="2029" spans="1:49" hidden="1" x14ac:dyDescent="0.35">
      <c r="A2029" s="2" t="s">
        <v>616</v>
      </c>
      <c r="B2029">
        <v>20</v>
      </c>
      <c r="C2029">
        <v>2008</v>
      </c>
      <c r="D2029">
        <v>1</v>
      </c>
      <c r="E2029" t="s">
        <v>50</v>
      </c>
      <c r="F2029">
        <v>50</v>
      </c>
      <c r="G2029" t="s">
        <v>72</v>
      </c>
      <c r="I2029" t="s">
        <v>73</v>
      </c>
      <c r="J2029" t="s">
        <v>52</v>
      </c>
      <c r="K2029" t="s">
        <v>52</v>
      </c>
      <c r="L2029" t="s">
        <v>52</v>
      </c>
      <c r="M2029">
        <v>3</v>
      </c>
      <c r="N2029" t="s">
        <v>97</v>
      </c>
      <c r="O2029">
        <v>4</v>
      </c>
      <c r="P2029" s="2">
        <v>4</v>
      </c>
      <c r="Q2029" t="s">
        <v>56</v>
      </c>
      <c r="R2029">
        <v>20</v>
      </c>
      <c r="S2029" s="5">
        <f t="shared" si="31"/>
        <v>0</v>
      </c>
      <c r="T2029" t="s">
        <v>58</v>
      </c>
      <c r="U2029" t="s">
        <v>52</v>
      </c>
      <c r="V2029">
        <v>1</v>
      </c>
      <c r="W2029" t="s">
        <v>52</v>
      </c>
      <c r="X2029">
        <v>2</v>
      </c>
      <c r="Y2029" t="s">
        <v>59</v>
      </c>
      <c r="AB2029" t="s">
        <v>72</v>
      </c>
      <c r="AD2029" t="s">
        <v>73</v>
      </c>
      <c r="AE2029" t="s">
        <v>52</v>
      </c>
      <c r="AF2029" t="s">
        <v>52</v>
      </c>
      <c r="AG2029" t="s">
        <v>52</v>
      </c>
      <c r="AH2029">
        <v>6</v>
      </c>
      <c r="AI2029" t="s">
        <v>79</v>
      </c>
      <c r="AJ2029" t="s">
        <v>53</v>
      </c>
    </row>
    <row r="2030" spans="1:49" x14ac:dyDescent="0.35">
      <c r="A2030" s="2" t="s">
        <v>616</v>
      </c>
      <c r="B2030">
        <v>20</v>
      </c>
      <c r="C2030">
        <v>2008</v>
      </c>
      <c r="D2030">
        <v>1</v>
      </c>
      <c r="E2030" t="s">
        <v>50</v>
      </c>
      <c r="F2030">
        <v>50</v>
      </c>
      <c r="G2030" t="s">
        <v>72</v>
      </c>
      <c r="I2030" t="s">
        <v>73</v>
      </c>
      <c r="J2030" t="s">
        <v>52</v>
      </c>
      <c r="K2030" t="s">
        <v>52</v>
      </c>
      <c r="L2030" t="s">
        <v>52</v>
      </c>
      <c r="M2030">
        <v>3</v>
      </c>
      <c r="N2030" t="s">
        <v>97</v>
      </c>
      <c r="O2030">
        <v>4</v>
      </c>
      <c r="P2030" s="6">
        <v>6</v>
      </c>
      <c r="Q2030" t="s">
        <v>56</v>
      </c>
      <c r="R2030">
        <v>14</v>
      </c>
      <c r="S2030" s="5">
        <f t="shared" si="31"/>
        <v>1</v>
      </c>
      <c r="T2030" t="s">
        <v>58</v>
      </c>
      <c r="U2030" t="s">
        <v>52</v>
      </c>
      <c r="V2030">
        <v>1</v>
      </c>
      <c r="W2030" t="s">
        <v>52</v>
      </c>
      <c r="X2030">
        <v>2</v>
      </c>
      <c r="Y2030" t="s">
        <v>59</v>
      </c>
      <c r="AB2030" t="s">
        <v>72</v>
      </c>
      <c r="AD2030" t="s">
        <v>73</v>
      </c>
      <c r="AE2030" t="s">
        <v>52</v>
      </c>
      <c r="AF2030" t="s">
        <v>52</v>
      </c>
      <c r="AG2030" t="s">
        <v>52</v>
      </c>
      <c r="AH2030">
        <v>7</v>
      </c>
      <c r="AI2030" t="s">
        <v>86</v>
      </c>
      <c r="AJ2030" t="s">
        <v>52</v>
      </c>
      <c r="AK2030" t="s">
        <v>87</v>
      </c>
      <c r="AM2030" t="s">
        <v>62</v>
      </c>
      <c r="AN2030" t="s">
        <v>53</v>
      </c>
      <c r="AP2030">
        <v>0</v>
      </c>
      <c r="AQ2030">
        <v>234000</v>
      </c>
      <c r="AR2030">
        <v>100000</v>
      </c>
      <c r="AS2030">
        <v>45000</v>
      </c>
      <c r="AT2030">
        <v>0</v>
      </c>
      <c r="AU2030">
        <v>468000</v>
      </c>
      <c r="AV2030">
        <v>10000</v>
      </c>
      <c r="AW2030">
        <v>857000</v>
      </c>
    </row>
    <row r="2031" spans="1:49" hidden="1" x14ac:dyDescent="0.35">
      <c r="A2031" s="2" t="s">
        <v>616</v>
      </c>
      <c r="B2031">
        <v>20</v>
      </c>
      <c r="C2031">
        <v>2008</v>
      </c>
      <c r="D2031">
        <v>1</v>
      </c>
      <c r="E2031" t="s">
        <v>50</v>
      </c>
      <c r="F2031">
        <v>50</v>
      </c>
      <c r="G2031" t="s">
        <v>72</v>
      </c>
      <c r="I2031" t="s">
        <v>73</v>
      </c>
      <c r="J2031" t="s">
        <v>52</v>
      </c>
      <c r="K2031" t="s">
        <v>52</v>
      </c>
      <c r="L2031" t="s">
        <v>52</v>
      </c>
      <c r="M2031">
        <v>3</v>
      </c>
      <c r="N2031" t="s">
        <v>97</v>
      </c>
      <c r="O2031">
        <v>4</v>
      </c>
      <c r="P2031" s="2">
        <v>7</v>
      </c>
      <c r="Q2031" t="s">
        <v>50</v>
      </c>
      <c r="R2031">
        <v>27</v>
      </c>
      <c r="S2031" s="5">
        <f t="shared" si="31"/>
        <v>0</v>
      </c>
      <c r="T2031" t="s">
        <v>99</v>
      </c>
      <c r="U2031" t="s">
        <v>53</v>
      </c>
      <c r="W2031" t="s">
        <v>53</v>
      </c>
      <c r="Y2031" t="s">
        <v>55</v>
      </c>
      <c r="Z2031" t="s">
        <v>52</v>
      </c>
      <c r="AA2031">
        <v>3</v>
      </c>
      <c r="AB2031" t="s">
        <v>72</v>
      </c>
      <c r="AD2031" t="s">
        <v>52</v>
      </c>
      <c r="AE2031" t="s">
        <v>52</v>
      </c>
      <c r="AF2031" t="s">
        <v>52</v>
      </c>
      <c r="AG2031" t="s">
        <v>52</v>
      </c>
      <c r="AH2031">
        <v>3</v>
      </c>
      <c r="AI2031" t="s">
        <v>63</v>
      </c>
      <c r="AJ2031" t="s">
        <v>53</v>
      </c>
    </row>
    <row r="2032" spans="1:49" hidden="1" x14ac:dyDescent="0.35">
      <c r="A2032" s="2" t="s">
        <v>616</v>
      </c>
      <c r="B2032">
        <v>20</v>
      </c>
      <c r="C2032">
        <v>2008</v>
      </c>
      <c r="D2032">
        <v>1</v>
      </c>
      <c r="E2032" t="s">
        <v>50</v>
      </c>
      <c r="F2032">
        <v>50</v>
      </c>
      <c r="G2032" t="s">
        <v>72</v>
      </c>
      <c r="I2032" t="s">
        <v>73</v>
      </c>
      <c r="J2032" t="s">
        <v>52</v>
      </c>
      <c r="K2032" t="s">
        <v>52</v>
      </c>
      <c r="L2032" t="s">
        <v>52</v>
      </c>
      <c r="M2032">
        <v>3</v>
      </c>
      <c r="N2032" t="s">
        <v>97</v>
      </c>
      <c r="O2032">
        <v>4</v>
      </c>
      <c r="P2032" s="2">
        <v>8</v>
      </c>
      <c r="Q2032" t="s">
        <v>50</v>
      </c>
      <c r="R2032">
        <v>6</v>
      </c>
      <c r="S2032" s="5">
        <f t="shared" si="31"/>
        <v>0</v>
      </c>
      <c r="T2032" t="s">
        <v>102</v>
      </c>
      <c r="U2032" t="s">
        <v>52</v>
      </c>
      <c r="V2032">
        <v>7</v>
      </c>
      <c r="W2032" t="s">
        <v>52</v>
      </c>
      <c r="X2032">
        <v>3</v>
      </c>
      <c r="AB2032" t="s">
        <v>72</v>
      </c>
      <c r="AD2032" t="s">
        <v>73</v>
      </c>
      <c r="AE2032" t="s">
        <v>53</v>
      </c>
      <c r="AF2032" t="s">
        <v>53</v>
      </c>
      <c r="AG2032" t="s">
        <v>52</v>
      </c>
      <c r="AH2032">
        <v>1</v>
      </c>
      <c r="AI2032" t="s">
        <v>68</v>
      </c>
      <c r="AJ2032" t="s">
        <v>52</v>
      </c>
      <c r="AK2032" t="s">
        <v>68</v>
      </c>
      <c r="AL2032" t="s">
        <v>109</v>
      </c>
      <c r="AN2032" t="s">
        <v>53</v>
      </c>
      <c r="AP2032">
        <v>0</v>
      </c>
      <c r="AQ2032">
        <v>0</v>
      </c>
      <c r="AR2032">
        <v>2000</v>
      </c>
      <c r="AS2032">
        <v>20000</v>
      </c>
      <c r="AT2032">
        <v>0</v>
      </c>
      <c r="AU2032">
        <v>0</v>
      </c>
      <c r="AV2032">
        <v>0</v>
      </c>
      <c r="AW2032">
        <v>22000</v>
      </c>
    </row>
    <row r="2033" spans="1:49" hidden="1" x14ac:dyDescent="0.35">
      <c r="A2033" s="2" t="s">
        <v>616</v>
      </c>
      <c r="B2033">
        <v>20</v>
      </c>
      <c r="C2033">
        <v>2008</v>
      </c>
      <c r="D2033">
        <v>1</v>
      </c>
      <c r="E2033" t="s">
        <v>50</v>
      </c>
      <c r="F2033">
        <v>50</v>
      </c>
      <c r="G2033" t="s">
        <v>72</v>
      </c>
      <c r="I2033" t="s">
        <v>73</v>
      </c>
      <c r="J2033" t="s">
        <v>52</v>
      </c>
      <c r="K2033" t="s">
        <v>52</v>
      </c>
      <c r="L2033" t="s">
        <v>52</v>
      </c>
      <c r="M2033">
        <v>3</v>
      </c>
      <c r="N2033" t="s">
        <v>97</v>
      </c>
      <c r="O2033">
        <v>4</v>
      </c>
      <c r="P2033" s="2">
        <v>9</v>
      </c>
      <c r="Q2033" t="s">
        <v>56</v>
      </c>
      <c r="R2033">
        <v>4</v>
      </c>
      <c r="S2033" s="5">
        <f t="shared" si="31"/>
        <v>0</v>
      </c>
      <c r="T2033" t="s">
        <v>102</v>
      </c>
      <c r="U2033" t="s">
        <v>52</v>
      </c>
      <c r="V2033">
        <v>7</v>
      </c>
      <c r="W2033" t="s">
        <v>52</v>
      </c>
      <c r="X2033">
        <v>3</v>
      </c>
      <c r="AB2033" t="s">
        <v>72</v>
      </c>
      <c r="AD2033" t="s">
        <v>73</v>
      </c>
      <c r="AE2033" t="s">
        <v>53</v>
      </c>
      <c r="AF2033" t="s">
        <v>53</v>
      </c>
      <c r="AG2033" t="s">
        <v>53</v>
      </c>
      <c r="AO2033" t="s">
        <v>70</v>
      </c>
    </row>
    <row r="2034" spans="1:49" hidden="1" x14ac:dyDescent="0.35">
      <c r="A2034" s="2" t="s">
        <v>616</v>
      </c>
      <c r="B2034">
        <v>20</v>
      </c>
      <c r="C2034">
        <v>2008</v>
      </c>
      <c r="D2034">
        <v>1</v>
      </c>
      <c r="E2034" t="s">
        <v>50</v>
      </c>
      <c r="F2034">
        <v>50</v>
      </c>
      <c r="G2034" t="s">
        <v>72</v>
      </c>
      <c r="I2034" t="s">
        <v>73</v>
      </c>
      <c r="J2034" t="s">
        <v>52</v>
      </c>
      <c r="K2034" t="s">
        <v>52</v>
      </c>
      <c r="L2034" t="s">
        <v>52</v>
      </c>
      <c r="M2034">
        <v>3</v>
      </c>
      <c r="N2034" t="s">
        <v>97</v>
      </c>
      <c r="O2034">
        <v>4</v>
      </c>
      <c r="P2034" s="2">
        <v>10</v>
      </c>
      <c r="Q2034" t="s">
        <v>56</v>
      </c>
      <c r="R2034">
        <v>9</v>
      </c>
      <c r="S2034" s="5">
        <f t="shared" si="31"/>
        <v>0</v>
      </c>
      <c r="T2034" t="s">
        <v>102</v>
      </c>
      <c r="U2034" t="s">
        <v>53</v>
      </c>
      <c r="W2034" t="s">
        <v>53</v>
      </c>
      <c r="AB2034" t="s">
        <v>72</v>
      </c>
      <c r="AD2034" t="s">
        <v>73</v>
      </c>
      <c r="AE2034" t="s">
        <v>52</v>
      </c>
      <c r="AF2034" t="s">
        <v>52</v>
      </c>
      <c r="AG2034" t="s">
        <v>52</v>
      </c>
      <c r="AH2034">
        <v>1</v>
      </c>
      <c r="AI2034" t="s">
        <v>65</v>
      </c>
      <c r="AJ2034" t="s">
        <v>52</v>
      </c>
      <c r="AK2034" t="s">
        <v>74</v>
      </c>
      <c r="AM2034" t="s">
        <v>62</v>
      </c>
      <c r="AN2034" t="s">
        <v>53</v>
      </c>
      <c r="AP2034">
        <v>0</v>
      </c>
      <c r="AQ2034">
        <v>0</v>
      </c>
      <c r="AR2034">
        <v>50000</v>
      </c>
      <c r="AS2034">
        <v>20000</v>
      </c>
      <c r="AT2034">
        <v>0</v>
      </c>
      <c r="AU2034">
        <v>0</v>
      </c>
      <c r="AV2034">
        <v>0</v>
      </c>
      <c r="AW2034">
        <v>70000</v>
      </c>
    </row>
    <row r="2035" spans="1:49" hidden="1" x14ac:dyDescent="0.35">
      <c r="A2035" s="2" t="s">
        <v>617</v>
      </c>
      <c r="B2035">
        <v>21</v>
      </c>
      <c r="C2035">
        <v>2106</v>
      </c>
      <c r="D2035">
        <v>2</v>
      </c>
      <c r="E2035" t="s">
        <v>50</v>
      </c>
      <c r="F2035">
        <v>59</v>
      </c>
      <c r="G2035" t="s">
        <v>72</v>
      </c>
      <c r="I2035" t="s">
        <v>73</v>
      </c>
      <c r="J2035" t="s">
        <v>52</v>
      </c>
      <c r="K2035" t="s">
        <v>52</v>
      </c>
      <c r="L2035" t="s">
        <v>52</v>
      </c>
      <c r="M2035">
        <v>4</v>
      </c>
      <c r="N2035" t="s">
        <v>83</v>
      </c>
      <c r="P2035" s="2">
        <v>1</v>
      </c>
      <c r="Q2035" t="s">
        <v>50</v>
      </c>
      <c r="R2035">
        <v>59</v>
      </c>
      <c r="S2035" s="5">
        <f t="shared" si="31"/>
        <v>0</v>
      </c>
      <c r="T2035" t="s">
        <v>54</v>
      </c>
      <c r="U2035" t="s">
        <v>53</v>
      </c>
      <c r="W2035" t="s">
        <v>53</v>
      </c>
      <c r="Y2035" t="s">
        <v>55</v>
      </c>
      <c r="Z2035" t="s">
        <v>52</v>
      </c>
      <c r="AA2035">
        <v>2</v>
      </c>
      <c r="AB2035" t="s">
        <v>72</v>
      </c>
      <c r="AD2035" t="s">
        <v>73</v>
      </c>
      <c r="AE2035" t="s">
        <v>52</v>
      </c>
      <c r="AF2035" t="s">
        <v>52</v>
      </c>
      <c r="AG2035" t="s">
        <v>52</v>
      </c>
      <c r="AH2035">
        <v>4</v>
      </c>
      <c r="AI2035" t="s">
        <v>83</v>
      </c>
      <c r="AJ2035" t="s">
        <v>53</v>
      </c>
    </row>
    <row r="2036" spans="1:49" hidden="1" x14ac:dyDescent="0.35">
      <c r="A2036" s="2" t="s">
        <v>617</v>
      </c>
      <c r="B2036">
        <v>21</v>
      </c>
      <c r="C2036">
        <v>2106</v>
      </c>
      <c r="D2036">
        <v>2</v>
      </c>
      <c r="E2036" t="s">
        <v>50</v>
      </c>
      <c r="F2036">
        <v>59</v>
      </c>
      <c r="G2036" t="s">
        <v>72</v>
      </c>
      <c r="I2036" t="s">
        <v>73</v>
      </c>
      <c r="J2036" t="s">
        <v>52</v>
      </c>
      <c r="K2036" t="s">
        <v>52</v>
      </c>
      <c r="L2036" t="s">
        <v>52</v>
      </c>
      <c r="M2036">
        <v>4</v>
      </c>
      <c r="N2036" t="s">
        <v>83</v>
      </c>
      <c r="P2036" s="2">
        <v>2</v>
      </c>
      <c r="Q2036" t="s">
        <v>56</v>
      </c>
      <c r="R2036">
        <v>54</v>
      </c>
      <c r="S2036" s="5">
        <f t="shared" si="31"/>
        <v>0</v>
      </c>
      <c r="T2036" t="s">
        <v>57</v>
      </c>
      <c r="U2036" t="s">
        <v>53</v>
      </c>
      <c r="W2036" t="s">
        <v>52</v>
      </c>
      <c r="X2036">
        <v>5</v>
      </c>
      <c r="Y2036" t="s">
        <v>55</v>
      </c>
      <c r="Z2036" t="s">
        <v>52</v>
      </c>
      <c r="AA2036">
        <v>1</v>
      </c>
      <c r="AB2036" t="s">
        <v>72</v>
      </c>
      <c r="AD2036" t="s">
        <v>73</v>
      </c>
      <c r="AE2036" t="s">
        <v>52</v>
      </c>
      <c r="AF2036" t="s">
        <v>52</v>
      </c>
      <c r="AG2036" t="s">
        <v>52</v>
      </c>
      <c r="AH2036">
        <v>5</v>
      </c>
      <c r="AI2036" t="s">
        <v>78</v>
      </c>
      <c r="AJ2036" t="s">
        <v>53</v>
      </c>
    </row>
    <row r="2037" spans="1:49" hidden="1" x14ac:dyDescent="0.35">
      <c r="A2037" s="2" t="s">
        <v>617</v>
      </c>
      <c r="B2037">
        <v>21</v>
      </c>
      <c r="C2037">
        <v>2106</v>
      </c>
      <c r="D2037">
        <v>2</v>
      </c>
      <c r="E2037" t="s">
        <v>50</v>
      </c>
      <c r="F2037">
        <v>59</v>
      </c>
      <c r="G2037" t="s">
        <v>72</v>
      </c>
      <c r="I2037" t="s">
        <v>73</v>
      </c>
      <c r="J2037" t="s">
        <v>52</v>
      </c>
      <c r="K2037" t="s">
        <v>52</v>
      </c>
      <c r="L2037" t="s">
        <v>52</v>
      </c>
      <c r="M2037">
        <v>4</v>
      </c>
      <c r="N2037" t="s">
        <v>83</v>
      </c>
      <c r="P2037" s="2">
        <v>3</v>
      </c>
      <c r="Q2037" t="s">
        <v>50</v>
      </c>
      <c r="R2037">
        <v>24</v>
      </c>
      <c r="S2037" s="5">
        <f t="shared" si="31"/>
        <v>0</v>
      </c>
      <c r="T2037" t="s">
        <v>58</v>
      </c>
      <c r="U2037" t="s">
        <v>52</v>
      </c>
      <c r="V2037">
        <v>1</v>
      </c>
      <c r="W2037" t="s">
        <v>52</v>
      </c>
      <c r="X2037">
        <v>2</v>
      </c>
      <c r="Y2037" t="s">
        <v>59</v>
      </c>
      <c r="AB2037" t="s">
        <v>72</v>
      </c>
      <c r="AD2037" t="s">
        <v>73</v>
      </c>
      <c r="AE2037" t="s">
        <v>52</v>
      </c>
      <c r="AF2037" t="s">
        <v>52</v>
      </c>
      <c r="AG2037" t="s">
        <v>52</v>
      </c>
      <c r="AH2037">
        <v>12</v>
      </c>
      <c r="AI2037" t="s">
        <v>94</v>
      </c>
      <c r="AJ2037" t="s">
        <v>53</v>
      </c>
    </row>
    <row r="2038" spans="1:49" hidden="1" x14ac:dyDescent="0.35">
      <c r="A2038" s="2" t="s">
        <v>617</v>
      </c>
      <c r="B2038">
        <v>21</v>
      </c>
      <c r="C2038">
        <v>2106</v>
      </c>
      <c r="D2038">
        <v>2</v>
      </c>
      <c r="E2038" t="s">
        <v>50</v>
      </c>
      <c r="F2038">
        <v>59</v>
      </c>
      <c r="G2038" t="s">
        <v>72</v>
      </c>
      <c r="I2038" t="s">
        <v>73</v>
      </c>
      <c r="J2038" t="s">
        <v>52</v>
      </c>
      <c r="K2038" t="s">
        <v>52</v>
      </c>
      <c r="L2038" t="s">
        <v>52</v>
      </c>
      <c r="M2038">
        <v>4</v>
      </c>
      <c r="N2038" t="s">
        <v>83</v>
      </c>
      <c r="P2038" s="2">
        <v>4</v>
      </c>
      <c r="Q2038" t="s">
        <v>56</v>
      </c>
      <c r="R2038">
        <v>21</v>
      </c>
      <c r="S2038" s="5">
        <f t="shared" si="31"/>
        <v>0</v>
      </c>
      <c r="T2038" t="s">
        <v>58</v>
      </c>
      <c r="U2038" t="s">
        <v>52</v>
      </c>
      <c r="V2038">
        <v>1</v>
      </c>
      <c r="W2038" t="s">
        <v>52</v>
      </c>
      <c r="X2038">
        <v>2</v>
      </c>
      <c r="Y2038" t="s">
        <v>59</v>
      </c>
      <c r="AB2038" t="s">
        <v>72</v>
      </c>
      <c r="AD2038" t="s">
        <v>52</v>
      </c>
      <c r="AE2038" t="s">
        <v>52</v>
      </c>
      <c r="AF2038" t="s">
        <v>52</v>
      </c>
      <c r="AG2038" t="s">
        <v>52</v>
      </c>
      <c r="AH2038">
        <v>16</v>
      </c>
      <c r="AI2038" t="s">
        <v>140</v>
      </c>
      <c r="AJ2038" t="s">
        <v>53</v>
      </c>
    </row>
    <row r="2039" spans="1:49" hidden="1" x14ac:dyDescent="0.35">
      <c r="A2039" s="2" t="s">
        <v>617</v>
      </c>
      <c r="B2039">
        <v>21</v>
      </c>
      <c r="C2039">
        <v>2106</v>
      </c>
      <c r="D2039">
        <v>2</v>
      </c>
      <c r="E2039" t="s">
        <v>50</v>
      </c>
      <c r="F2039">
        <v>59</v>
      </c>
      <c r="G2039" t="s">
        <v>72</v>
      </c>
      <c r="I2039" t="s">
        <v>73</v>
      </c>
      <c r="J2039" t="s">
        <v>52</v>
      </c>
      <c r="K2039" t="s">
        <v>52</v>
      </c>
      <c r="L2039" t="s">
        <v>52</v>
      </c>
      <c r="M2039">
        <v>4</v>
      </c>
      <c r="N2039" t="s">
        <v>83</v>
      </c>
      <c r="P2039" s="2">
        <v>5</v>
      </c>
      <c r="Q2039" t="s">
        <v>56</v>
      </c>
      <c r="R2039">
        <v>79</v>
      </c>
      <c r="S2039" s="5">
        <f t="shared" si="31"/>
        <v>0</v>
      </c>
      <c r="T2039" t="s">
        <v>125</v>
      </c>
      <c r="U2039" t="s">
        <v>53</v>
      </c>
      <c r="W2039" t="s">
        <v>53</v>
      </c>
      <c r="Y2039" t="s">
        <v>92</v>
      </c>
      <c r="AB2039" t="s">
        <v>72</v>
      </c>
      <c r="AD2039" t="s">
        <v>73</v>
      </c>
      <c r="AE2039" t="s">
        <v>52</v>
      </c>
      <c r="AF2039" t="s">
        <v>52</v>
      </c>
      <c r="AG2039" t="s">
        <v>53</v>
      </c>
    </row>
    <row r="2040" spans="1:49" hidden="1" x14ac:dyDescent="0.35">
      <c r="A2040" s="2" t="s">
        <v>618</v>
      </c>
      <c r="B2040">
        <v>2</v>
      </c>
      <c r="C2040">
        <v>207</v>
      </c>
      <c r="D2040">
        <v>2</v>
      </c>
      <c r="E2040" t="s">
        <v>50</v>
      </c>
      <c r="F2040">
        <v>45</v>
      </c>
      <c r="G2040" t="s">
        <v>72</v>
      </c>
      <c r="I2040" t="s">
        <v>52</v>
      </c>
      <c r="J2040" t="s">
        <v>53</v>
      </c>
      <c r="K2040" t="s">
        <v>53</v>
      </c>
      <c r="L2040" t="s">
        <v>53</v>
      </c>
      <c r="M2040">
        <v>0</v>
      </c>
      <c r="O2040">
        <v>3</v>
      </c>
      <c r="P2040" s="2">
        <v>1</v>
      </c>
      <c r="Q2040" t="s">
        <v>50</v>
      </c>
      <c r="R2040">
        <v>45</v>
      </c>
      <c r="S2040" s="5">
        <f t="shared" si="31"/>
        <v>0</v>
      </c>
      <c r="T2040" t="s">
        <v>54</v>
      </c>
      <c r="U2040" t="s">
        <v>53</v>
      </c>
      <c r="W2040" t="s">
        <v>53</v>
      </c>
      <c r="Y2040" t="s">
        <v>55</v>
      </c>
      <c r="Z2040" t="s">
        <v>52</v>
      </c>
      <c r="AA2040">
        <v>2</v>
      </c>
      <c r="AB2040" t="s">
        <v>72</v>
      </c>
      <c r="AD2040" t="s">
        <v>52</v>
      </c>
      <c r="AE2040" t="s">
        <v>53</v>
      </c>
      <c r="AF2040" t="s">
        <v>53</v>
      </c>
      <c r="AG2040" t="s">
        <v>53</v>
      </c>
    </row>
    <row r="2041" spans="1:49" hidden="1" x14ac:dyDescent="0.35">
      <c r="A2041" s="2" t="s">
        <v>618</v>
      </c>
      <c r="B2041">
        <v>2</v>
      </c>
      <c r="C2041">
        <v>207</v>
      </c>
      <c r="D2041">
        <v>2</v>
      </c>
      <c r="E2041" t="s">
        <v>50</v>
      </c>
      <c r="F2041">
        <v>45</v>
      </c>
      <c r="G2041" t="s">
        <v>72</v>
      </c>
      <c r="I2041" t="s">
        <v>52</v>
      </c>
      <c r="J2041" t="s">
        <v>53</v>
      </c>
      <c r="K2041" t="s">
        <v>53</v>
      </c>
      <c r="L2041" t="s">
        <v>53</v>
      </c>
      <c r="M2041">
        <v>0</v>
      </c>
      <c r="O2041">
        <v>3</v>
      </c>
      <c r="P2041" s="2">
        <v>2</v>
      </c>
      <c r="Q2041" t="s">
        <v>56</v>
      </c>
      <c r="R2041">
        <v>39</v>
      </c>
      <c r="S2041" s="5">
        <f t="shared" si="31"/>
        <v>0</v>
      </c>
      <c r="T2041" t="s">
        <v>57</v>
      </c>
      <c r="U2041" t="s">
        <v>53</v>
      </c>
      <c r="W2041" t="s">
        <v>53</v>
      </c>
      <c r="Y2041" t="s">
        <v>55</v>
      </c>
      <c r="Z2041" t="s">
        <v>52</v>
      </c>
      <c r="AA2041">
        <v>1</v>
      </c>
      <c r="AB2041" t="s">
        <v>72</v>
      </c>
      <c r="AD2041" t="s">
        <v>52</v>
      </c>
      <c r="AE2041" t="s">
        <v>52</v>
      </c>
      <c r="AF2041" t="s">
        <v>52</v>
      </c>
      <c r="AG2041" t="s">
        <v>52</v>
      </c>
      <c r="AH2041">
        <v>5</v>
      </c>
      <c r="AI2041" t="s">
        <v>83</v>
      </c>
      <c r="AJ2041" t="s">
        <v>53</v>
      </c>
    </row>
    <row r="2042" spans="1:49" x14ac:dyDescent="0.35">
      <c r="A2042" s="2" t="s">
        <v>618</v>
      </c>
      <c r="B2042">
        <v>2</v>
      </c>
      <c r="C2042">
        <v>207</v>
      </c>
      <c r="D2042">
        <v>2</v>
      </c>
      <c r="E2042" t="s">
        <v>50</v>
      </c>
      <c r="F2042">
        <v>45</v>
      </c>
      <c r="G2042" t="s">
        <v>72</v>
      </c>
      <c r="I2042" t="s">
        <v>52</v>
      </c>
      <c r="J2042" t="s">
        <v>53</v>
      </c>
      <c r="K2042" t="s">
        <v>53</v>
      </c>
      <c r="L2042" t="s">
        <v>53</v>
      </c>
      <c r="M2042">
        <v>0</v>
      </c>
      <c r="O2042">
        <v>3</v>
      </c>
      <c r="P2042" s="6">
        <v>3</v>
      </c>
      <c r="Q2042" t="s">
        <v>50</v>
      </c>
      <c r="R2042">
        <v>14</v>
      </c>
      <c r="S2042" s="5">
        <f t="shared" si="31"/>
        <v>1</v>
      </c>
      <c r="T2042" t="s">
        <v>58</v>
      </c>
      <c r="U2042" t="s">
        <v>52</v>
      </c>
      <c r="V2042">
        <v>1</v>
      </c>
      <c r="W2042" t="s">
        <v>52</v>
      </c>
      <c r="X2042">
        <v>2</v>
      </c>
      <c r="Y2042" t="s">
        <v>59</v>
      </c>
      <c r="AB2042" t="s">
        <v>72</v>
      </c>
      <c r="AD2042" t="s">
        <v>73</v>
      </c>
      <c r="AE2042" t="s">
        <v>52</v>
      </c>
      <c r="AF2042" t="s">
        <v>52</v>
      </c>
      <c r="AG2042" t="s">
        <v>52</v>
      </c>
      <c r="AH2042">
        <v>7</v>
      </c>
      <c r="AI2042" t="s">
        <v>79</v>
      </c>
      <c r="AJ2042" t="s">
        <v>53</v>
      </c>
      <c r="AO2042" t="s">
        <v>373</v>
      </c>
    </row>
    <row r="2043" spans="1:49" hidden="1" x14ac:dyDescent="0.35">
      <c r="A2043" s="2" t="s">
        <v>618</v>
      </c>
      <c r="B2043">
        <v>2</v>
      </c>
      <c r="C2043">
        <v>207</v>
      </c>
      <c r="D2043">
        <v>2</v>
      </c>
      <c r="E2043" t="s">
        <v>50</v>
      </c>
      <c r="F2043">
        <v>45</v>
      </c>
      <c r="G2043" t="s">
        <v>72</v>
      </c>
      <c r="I2043" t="s">
        <v>52</v>
      </c>
      <c r="J2043" t="s">
        <v>53</v>
      </c>
      <c r="K2043" t="s">
        <v>53</v>
      </c>
      <c r="L2043" t="s">
        <v>53</v>
      </c>
      <c r="M2043">
        <v>0</v>
      </c>
      <c r="O2043">
        <v>3</v>
      </c>
      <c r="P2043" s="2">
        <v>4</v>
      </c>
      <c r="Q2043" t="s">
        <v>56</v>
      </c>
      <c r="R2043">
        <v>12</v>
      </c>
      <c r="S2043" s="5">
        <f t="shared" si="31"/>
        <v>0</v>
      </c>
      <c r="T2043" t="s">
        <v>619</v>
      </c>
      <c r="U2043" t="s">
        <v>52</v>
      </c>
      <c r="V2043">
        <v>1</v>
      </c>
      <c r="W2043" t="s">
        <v>52</v>
      </c>
      <c r="X2043">
        <v>2</v>
      </c>
      <c r="AB2043" t="s">
        <v>72</v>
      </c>
      <c r="AD2043" t="s">
        <v>73</v>
      </c>
      <c r="AE2043" t="s">
        <v>52</v>
      </c>
      <c r="AF2043" t="s">
        <v>52</v>
      </c>
      <c r="AG2043" t="s">
        <v>52</v>
      </c>
      <c r="AH2043">
        <v>4</v>
      </c>
      <c r="AI2043" t="s">
        <v>63</v>
      </c>
      <c r="AJ2043" t="s">
        <v>52</v>
      </c>
      <c r="AK2043" t="s">
        <v>64</v>
      </c>
      <c r="AM2043" t="s">
        <v>62</v>
      </c>
      <c r="AN2043" t="s">
        <v>53</v>
      </c>
      <c r="AP2043">
        <v>0</v>
      </c>
      <c r="AQ2043">
        <v>0</v>
      </c>
      <c r="AR2043">
        <v>0</v>
      </c>
      <c r="AS2043">
        <v>50000</v>
      </c>
      <c r="AT2043">
        <v>0</v>
      </c>
      <c r="AU2043">
        <v>0</v>
      </c>
      <c r="AV2043">
        <v>0</v>
      </c>
      <c r="AW2043">
        <v>50000</v>
      </c>
    </row>
    <row r="2044" spans="1:49" x14ac:dyDescent="0.35">
      <c r="A2044" s="2" t="s">
        <v>618</v>
      </c>
      <c r="B2044">
        <v>2</v>
      </c>
      <c r="C2044">
        <v>207</v>
      </c>
      <c r="D2044">
        <v>2</v>
      </c>
      <c r="E2044" t="s">
        <v>50</v>
      </c>
      <c r="F2044">
        <v>45</v>
      </c>
      <c r="G2044" t="s">
        <v>72</v>
      </c>
      <c r="I2044" t="s">
        <v>52</v>
      </c>
      <c r="J2044" t="s">
        <v>53</v>
      </c>
      <c r="K2044" t="s">
        <v>53</v>
      </c>
      <c r="L2044" t="s">
        <v>53</v>
      </c>
      <c r="M2044">
        <v>0</v>
      </c>
      <c r="O2044">
        <v>3</v>
      </c>
      <c r="P2044" s="6">
        <v>5</v>
      </c>
      <c r="Q2044" t="s">
        <v>56</v>
      </c>
      <c r="R2044">
        <v>10</v>
      </c>
      <c r="S2044" s="5">
        <f t="shared" si="31"/>
        <v>1</v>
      </c>
      <c r="T2044" t="s">
        <v>58</v>
      </c>
      <c r="U2044" t="s">
        <v>52</v>
      </c>
      <c r="V2044">
        <v>1</v>
      </c>
      <c r="W2044" t="s">
        <v>52</v>
      </c>
      <c r="X2044">
        <v>2</v>
      </c>
      <c r="AB2044" t="s">
        <v>72</v>
      </c>
      <c r="AD2044" t="s">
        <v>73</v>
      </c>
      <c r="AE2044" t="s">
        <v>52</v>
      </c>
      <c r="AF2044" t="s">
        <v>52</v>
      </c>
      <c r="AG2044" t="s">
        <v>52</v>
      </c>
      <c r="AH2044">
        <v>2</v>
      </c>
      <c r="AI2044" t="s">
        <v>65</v>
      </c>
      <c r="AJ2044" t="s">
        <v>52</v>
      </c>
      <c r="AK2044" t="s">
        <v>66</v>
      </c>
      <c r="AM2044" t="s">
        <v>62</v>
      </c>
      <c r="AN2044" t="s">
        <v>53</v>
      </c>
      <c r="AP2044">
        <v>0</v>
      </c>
      <c r="AQ2044">
        <v>0</v>
      </c>
      <c r="AR2044">
        <v>15000</v>
      </c>
      <c r="AS2044">
        <v>50000</v>
      </c>
      <c r="AT2044">
        <v>0</v>
      </c>
      <c r="AU2044">
        <v>0</v>
      </c>
      <c r="AV2044">
        <v>0</v>
      </c>
      <c r="AW2044">
        <v>65000</v>
      </c>
    </row>
    <row r="2045" spans="1:49" hidden="1" x14ac:dyDescent="0.35">
      <c r="A2045" s="2" t="s">
        <v>620</v>
      </c>
      <c r="B2045">
        <v>10</v>
      </c>
      <c r="C2045">
        <v>1004</v>
      </c>
      <c r="D2045">
        <v>2</v>
      </c>
      <c r="E2045" t="s">
        <v>50</v>
      </c>
      <c r="F2045">
        <v>31</v>
      </c>
      <c r="G2045" t="s">
        <v>72</v>
      </c>
      <c r="I2045" t="s">
        <v>52</v>
      </c>
      <c r="J2045" t="s">
        <v>52</v>
      </c>
      <c r="K2045" t="s">
        <v>52</v>
      </c>
      <c r="L2045" t="s">
        <v>52</v>
      </c>
      <c r="M2045">
        <v>8</v>
      </c>
      <c r="N2045" t="s">
        <v>60</v>
      </c>
      <c r="O2045">
        <v>2</v>
      </c>
      <c r="P2045" s="2">
        <v>1</v>
      </c>
      <c r="Q2045" t="s">
        <v>50</v>
      </c>
      <c r="R2045">
        <v>31</v>
      </c>
      <c r="S2045" s="5">
        <f t="shared" si="31"/>
        <v>0</v>
      </c>
      <c r="T2045" t="s">
        <v>54</v>
      </c>
      <c r="U2045" t="s">
        <v>53</v>
      </c>
      <c r="W2045" t="s">
        <v>53</v>
      </c>
      <c r="Y2045" t="s">
        <v>55</v>
      </c>
      <c r="Z2045" t="s">
        <v>52</v>
      </c>
      <c r="AA2045">
        <v>2</v>
      </c>
      <c r="AB2045" t="s">
        <v>72</v>
      </c>
      <c r="AD2045" t="s">
        <v>52</v>
      </c>
      <c r="AE2045" t="s">
        <v>52</v>
      </c>
      <c r="AF2045" t="s">
        <v>52</v>
      </c>
      <c r="AG2045" t="s">
        <v>52</v>
      </c>
      <c r="AH2045">
        <v>8</v>
      </c>
      <c r="AI2045" t="s">
        <v>60</v>
      </c>
      <c r="AJ2045" t="s">
        <v>53</v>
      </c>
    </row>
    <row r="2046" spans="1:49" hidden="1" x14ac:dyDescent="0.35">
      <c r="A2046" s="2" t="s">
        <v>620</v>
      </c>
      <c r="B2046">
        <v>10</v>
      </c>
      <c r="C2046">
        <v>1004</v>
      </c>
      <c r="D2046">
        <v>2</v>
      </c>
      <c r="E2046" t="s">
        <v>50</v>
      </c>
      <c r="F2046">
        <v>31</v>
      </c>
      <c r="G2046" t="s">
        <v>72</v>
      </c>
      <c r="I2046" t="s">
        <v>52</v>
      </c>
      <c r="J2046" t="s">
        <v>52</v>
      </c>
      <c r="K2046" t="s">
        <v>52</v>
      </c>
      <c r="L2046" t="s">
        <v>52</v>
      </c>
      <c r="M2046">
        <v>8</v>
      </c>
      <c r="N2046" t="s">
        <v>60</v>
      </c>
      <c r="O2046">
        <v>2</v>
      </c>
      <c r="P2046" s="2">
        <v>2</v>
      </c>
      <c r="Q2046" t="s">
        <v>56</v>
      </c>
      <c r="R2046">
        <v>24</v>
      </c>
      <c r="S2046" s="5">
        <f t="shared" si="31"/>
        <v>0</v>
      </c>
      <c r="T2046" t="s">
        <v>57</v>
      </c>
      <c r="U2046" t="s">
        <v>53</v>
      </c>
      <c r="W2046" t="s">
        <v>53</v>
      </c>
      <c r="Y2046" t="s">
        <v>55</v>
      </c>
      <c r="Z2046" t="s">
        <v>52</v>
      </c>
      <c r="AA2046">
        <v>1</v>
      </c>
      <c r="AB2046" t="s">
        <v>72</v>
      </c>
      <c r="AD2046" t="s">
        <v>73</v>
      </c>
      <c r="AE2046" t="s">
        <v>52</v>
      </c>
      <c r="AF2046" t="s">
        <v>52</v>
      </c>
      <c r="AG2046" t="s">
        <v>52</v>
      </c>
      <c r="AH2046">
        <v>3</v>
      </c>
      <c r="AI2046" t="s">
        <v>63</v>
      </c>
      <c r="AJ2046" t="s">
        <v>53</v>
      </c>
    </row>
    <row r="2047" spans="1:49" hidden="1" x14ac:dyDescent="0.35">
      <c r="A2047" s="2" t="s">
        <v>620</v>
      </c>
      <c r="B2047">
        <v>10</v>
      </c>
      <c r="C2047">
        <v>1004</v>
      </c>
      <c r="D2047">
        <v>2</v>
      </c>
      <c r="E2047" t="s">
        <v>50</v>
      </c>
      <c r="F2047">
        <v>31</v>
      </c>
      <c r="G2047" t="s">
        <v>72</v>
      </c>
      <c r="I2047" t="s">
        <v>52</v>
      </c>
      <c r="J2047" t="s">
        <v>52</v>
      </c>
      <c r="K2047" t="s">
        <v>52</v>
      </c>
      <c r="L2047" t="s">
        <v>52</v>
      </c>
      <c r="M2047">
        <v>8</v>
      </c>
      <c r="N2047" t="s">
        <v>60</v>
      </c>
      <c r="O2047">
        <v>2</v>
      </c>
      <c r="P2047" s="2">
        <v>3</v>
      </c>
      <c r="Q2047" t="s">
        <v>50</v>
      </c>
      <c r="R2047">
        <v>3</v>
      </c>
      <c r="S2047" s="5">
        <f t="shared" si="31"/>
        <v>0</v>
      </c>
      <c r="T2047" t="s">
        <v>58</v>
      </c>
      <c r="U2047" t="s">
        <v>52</v>
      </c>
      <c r="V2047">
        <v>1</v>
      </c>
      <c r="W2047" t="s">
        <v>52</v>
      </c>
      <c r="X2047">
        <v>2</v>
      </c>
      <c r="AB2047" t="s">
        <v>72</v>
      </c>
      <c r="AD2047" t="s">
        <v>73</v>
      </c>
    </row>
    <row r="2048" spans="1:49" hidden="1" x14ac:dyDescent="0.35">
      <c r="A2048" s="2" t="s">
        <v>620</v>
      </c>
      <c r="B2048">
        <v>10</v>
      </c>
      <c r="C2048">
        <v>1004</v>
      </c>
      <c r="D2048">
        <v>2</v>
      </c>
      <c r="E2048" t="s">
        <v>50</v>
      </c>
      <c r="F2048">
        <v>31</v>
      </c>
      <c r="G2048" t="s">
        <v>72</v>
      </c>
      <c r="I2048" t="s">
        <v>52</v>
      </c>
      <c r="J2048" t="s">
        <v>52</v>
      </c>
      <c r="K2048" t="s">
        <v>52</v>
      </c>
      <c r="L2048" t="s">
        <v>52</v>
      </c>
      <c r="M2048">
        <v>8</v>
      </c>
      <c r="N2048" t="s">
        <v>60</v>
      </c>
      <c r="O2048">
        <v>2</v>
      </c>
      <c r="P2048" s="2">
        <v>4</v>
      </c>
      <c r="Q2048" t="s">
        <v>56</v>
      </c>
      <c r="R2048">
        <v>1</v>
      </c>
      <c r="S2048" s="5">
        <f t="shared" si="31"/>
        <v>0</v>
      </c>
      <c r="T2048" t="s">
        <v>58</v>
      </c>
      <c r="U2048" t="s">
        <v>52</v>
      </c>
      <c r="V2048">
        <v>1</v>
      </c>
      <c r="W2048" t="s">
        <v>52</v>
      </c>
      <c r="X2048">
        <v>2</v>
      </c>
      <c r="AB2048" t="s">
        <v>72</v>
      </c>
      <c r="AD2048" t="s">
        <v>73</v>
      </c>
    </row>
    <row r="2049" spans="1:41" hidden="1" x14ac:dyDescent="0.35">
      <c r="A2049" s="2" t="s">
        <v>621</v>
      </c>
      <c r="B2049">
        <v>3</v>
      </c>
      <c r="C2049">
        <v>305</v>
      </c>
      <c r="D2049">
        <v>1</v>
      </c>
      <c r="E2049" t="s">
        <v>56</v>
      </c>
      <c r="F2049">
        <v>41</v>
      </c>
      <c r="G2049" t="s">
        <v>72</v>
      </c>
      <c r="I2049" t="s">
        <v>73</v>
      </c>
      <c r="J2049" t="s">
        <v>52</v>
      </c>
      <c r="K2049" t="s">
        <v>52</v>
      </c>
      <c r="L2049" t="s">
        <v>52</v>
      </c>
      <c r="M2049">
        <v>8</v>
      </c>
      <c r="N2049" t="s">
        <v>86</v>
      </c>
      <c r="P2049" s="2">
        <v>1</v>
      </c>
      <c r="Q2049" t="s">
        <v>56</v>
      </c>
      <c r="R2049">
        <v>41</v>
      </c>
      <c r="S2049" s="5">
        <f t="shared" si="31"/>
        <v>0</v>
      </c>
      <c r="T2049" t="s">
        <v>54</v>
      </c>
      <c r="U2049" t="s">
        <v>53</v>
      </c>
      <c r="W2049" t="s">
        <v>53</v>
      </c>
      <c r="Y2049" t="s">
        <v>92</v>
      </c>
      <c r="AB2049" t="s">
        <v>72</v>
      </c>
      <c r="AD2049" t="s">
        <v>73</v>
      </c>
      <c r="AE2049" t="s">
        <v>52</v>
      </c>
      <c r="AF2049" t="s">
        <v>52</v>
      </c>
      <c r="AG2049" t="s">
        <v>52</v>
      </c>
      <c r="AH2049">
        <v>8</v>
      </c>
      <c r="AI2049" t="s">
        <v>86</v>
      </c>
      <c r="AJ2049" t="s">
        <v>53</v>
      </c>
    </row>
    <row r="2050" spans="1:41" hidden="1" x14ac:dyDescent="0.35">
      <c r="A2050" s="2" t="s">
        <v>621</v>
      </c>
      <c r="B2050">
        <v>3</v>
      </c>
      <c r="C2050">
        <v>305</v>
      </c>
      <c r="D2050">
        <v>1</v>
      </c>
      <c r="E2050" t="s">
        <v>56</v>
      </c>
      <c r="F2050">
        <v>41</v>
      </c>
      <c r="G2050" t="s">
        <v>72</v>
      </c>
      <c r="I2050" t="s">
        <v>73</v>
      </c>
      <c r="J2050" t="s">
        <v>52</v>
      </c>
      <c r="K2050" t="s">
        <v>52</v>
      </c>
      <c r="L2050" t="s">
        <v>52</v>
      </c>
      <c r="M2050">
        <v>8</v>
      </c>
      <c r="N2050" t="s">
        <v>86</v>
      </c>
      <c r="P2050" s="2">
        <v>2</v>
      </c>
      <c r="Q2050" t="s">
        <v>50</v>
      </c>
      <c r="R2050">
        <v>23</v>
      </c>
      <c r="S2050" s="5">
        <f t="shared" si="31"/>
        <v>0</v>
      </c>
      <c r="T2050" t="s">
        <v>58</v>
      </c>
      <c r="U2050" t="s">
        <v>53</v>
      </c>
      <c r="W2050" t="s">
        <v>52</v>
      </c>
      <c r="X2050">
        <v>1</v>
      </c>
      <c r="Y2050" t="s">
        <v>59</v>
      </c>
      <c r="AB2050" t="s">
        <v>72</v>
      </c>
      <c r="AD2050" t="s">
        <v>52</v>
      </c>
      <c r="AE2050" t="s">
        <v>52</v>
      </c>
      <c r="AF2050" t="s">
        <v>52</v>
      </c>
      <c r="AG2050" t="s">
        <v>52</v>
      </c>
      <c r="AH2050">
        <v>16</v>
      </c>
      <c r="AI2050" t="s">
        <v>140</v>
      </c>
      <c r="AJ2050" t="s">
        <v>53</v>
      </c>
    </row>
    <row r="2051" spans="1:41" hidden="1" x14ac:dyDescent="0.35">
      <c r="A2051" s="2" t="s">
        <v>622</v>
      </c>
      <c r="B2051">
        <v>20</v>
      </c>
      <c r="C2051">
        <v>2007</v>
      </c>
      <c r="D2051">
        <v>2</v>
      </c>
      <c r="E2051" t="s">
        <v>50</v>
      </c>
      <c r="F2051">
        <v>60</v>
      </c>
      <c r="G2051" t="s">
        <v>72</v>
      </c>
      <c r="I2051" t="s">
        <v>73</v>
      </c>
      <c r="J2051" t="s">
        <v>52</v>
      </c>
      <c r="K2051" t="s">
        <v>52</v>
      </c>
      <c r="L2051" t="s">
        <v>52</v>
      </c>
      <c r="M2051">
        <v>6</v>
      </c>
      <c r="N2051" t="s">
        <v>78</v>
      </c>
      <c r="P2051" s="2">
        <v>1</v>
      </c>
      <c r="Q2051" t="s">
        <v>50</v>
      </c>
      <c r="R2051">
        <v>60</v>
      </c>
      <c r="S2051" s="5">
        <f t="shared" ref="S2051:S2114" si="32">IF(AND(R2051&gt;=6, R2051&lt;=17, T2051="Child"),1,0)</f>
        <v>0</v>
      </c>
      <c r="T2051" t="s">
        <v>54</v>
      </c>
      <c r="U2051" t="s">
        <v>53</v>
      </c>
      <c r="W2051" t="s">
        <v>53</v>
      </c>
      <c r="Y2051" t="s">
        <v>55</v>
      </c>
      <c r="Z2051" t="s">
        <v>52</v>
      </c>
      <c r="AA2051">
        <v>2</v>
      </c>
      <c r="AB2051" t="s">
        <v>72</v>
      </c>
      <c r="AD2051" t="s">
        <v>73</v>
      </c>
      <c r="AE2051" t="s">
        <v>52</v>
      </c>
      <c r="AF2051" t="s">
        <v>52</v>
      </c>
      <c r="AG2051" t="s">
        <v>52</v>
      </c>
      <c r="AH2051">
        <v>6</v>
      </c>
      <c r="AI2051" t="s">
        <v>78</v>
      </c>
      <c r="AJ2051" t="s">
        <v>53</v>
      </c>
    </row>
    <row r="2052" spans="1:41" hidden="1" x14ac:dyDescent="0.35">
      <c r="A2052" s="2" t="s">
        <v>622</v>
      </c>
      <c r="B2052">
        <v>20</v>
      </c>
      <c r="C2052">
        <v>2007</v>
      </c>
      <c r="D2052">
        <v>2</v>
      </c>
      <c r="E2052" t="s">
        <v>50</v>
      </c>
      <c r="F2052">
        <v>60</v>
      </c>
      <c r="G2052" t="s">
        <v>72</v>
      </c>
      <c r="I2052" t="s">
        <v>73</v>
      </c>
      <c r="J2052" t="s">
        <v>52</v>
      </c>
      <c r="K2052" t="s">
        <v>52</v>
      </c>
      <c r="L2052" t="s">
        <v>52</v>
      </c>
      <c r="M2052">
        <v>6</v>
      </c>
      <c r="N2052" t="s">
        <v>78</v>
      </c>
      <c r="P2052" s="2">
        <v>2</v>
      </c>
      <c r="Q2052" t="s">
        <v>56</v>
      </c>
      <c r="R2052">
        <v>64</v>
      </c>
      <c r="S2052" s="5">
        <f t="shared" si="32"/>
        <v>0</v>
      </c>
      <c r="T2052" t="s">
        <v>57</v>
      </c>
      <c r="U2052" t="s">
        <v>53</v>
      </c>
      <c r="W2052" t="s">
        <v>53</v>
      </c>
      <c r="Y2052" t="s">
        <v>55</v>
      </c>
      <c r="Z2052" t="s">
        <v>52</v>
      </c>
      <c r="AA2052">
        <v>1</v>
      </c>
      <c r="AB2052" t="s">
        <v>72</v>
      </c>
      <c r="AD2052" t="s">
        <v>73</v>
      </c>
      <c r="AE2052" t="s">
        <v>52</v>
      </c>
      <c r="AF2052" t="s">
        <v>52</v>
      </c>
      <c r="AG2052" t="s">
        <v>52</v>
      </c>
      <c r="AH2052">
        <v>4</v>
      </c>
      <c r="AI2052" t="s">
        <v>63</v>
      </c>
      <c r="AJ2052" t="s">
        <v>53</v>
      </c>
    </row>
    <row r="2053" spans="1:41" hidden="1" x14ac:dyDescent="0.35">
      <c r="A2053" s="2" t="s">
        <v>622</v>
      </c>
      <c r="B2053">
        <v>20</v>
      </c>
      <c r="C2053">
        <v>2007</v>
      </c>
      <c r="D2053">
        <v>2</v>
      </c>
      <c r="E2053" t="s">
        <v>50</v>
      </c>
      <c r="F2053">
        <v>60</v>
      </c>
      <c r="G2053" t="s">
        <v>72</v>
      </c>
      <c r="I2053" t="s">
        <v>73</v>
      </c>
      <c r="J2053" t="s">
        <v>52</v>
      </c>
      <c r="K2053" t="s">
        <v>52</v>
      </c>
      <c r="L2053" t="s">
        <v>52</v>
      </c>
      <c r="M2053">
        <v>6</v>
      </c>
      <c r="N2053" t="s">
        <v>78</v>
      </c>
      <c r="P2053" s="2">
        <v>3</v>
      </c>
      <c r="Q2053" t="s">
        <v>56</v>
      </c>
      <c r="R2053">
        <v>36</v>
      </c>
      <c r="S2053" s="5">
        <f t="shared" si="32"/>
        <v>0</v>
      </c>
      <c r="T2053" t="s">
        <v>58</v>
      </c>
      <c r="U2053" t="s">
        <v>52</v>
      </c>
      <c r="V2053">
        <v>1</v>
      </c>
      <c r="W2053" t="s">
        <v>52</v>
      </c>
      <c r="X2053">
        <v>2</v>
      </c>
      <c r="Y2053" t="s">
        <v>59</v>
      </c>
      <c r="AB2053" t="s">
        <v>72</v>
      </c>
      <c r="AD2053" t="s">
        <v>52</v>
      </c>
      <c r="AE2053" t="s">
        <v>52</v>
      </c>
      <c r="AF2053" t="s">
        <v>52</v>
      </c>
      <c r="AG2053" t="s">
        <v>52</v>
      </c>
      <c r="AH2053">
        <v>9</v>
      </c>
      <c r="AI2053" t="s">
        <v>100</v>
      </c>
      <c r="AJ2053" t="s">
        <v>53</v>
      </c>
    </row>
    <row r="2054" spans="1:41" hidden="1" x14ac:dyDescent="0.35">
      <c r="A2054" s="2" t="s">
        <v>623</v>
      </c>
      <c r="B2054">
        <v>7</v>
      </c>
      <c r="C2054">
        <v>705</v>
      </c>
      <c r="D2054">
        <v>2</v>
      </c>
      <c r="E2054" t="s">
        <v>50</v>
      </c>
      <c r="F2054">
        <v>31</v>
      </c>
      <c r="G2054" t="s">
        <v>72</v>
      </c>
      <c r="I2054" t="s">
        <v>73</v>
      </c>
      <c r="J2054" t="s">
        <v>52</v>
      </c>
      <c r="K2054" t="s">
        <v>52</v>
      </c>
      <c r="L2054" t="s">
        <v>52</v>
      </c>
      <c r="M2054">
        <v>16</v>
      </c>
      <c r="N2054" t="s">
        <v>140</v>
      </c>
      <c r="O2054">
        <v>1</v>
      </c>
      <c r="P2054" s="2">
        <v>1</v>
      </c>
      <c r="Q2054" t="s">
        <v>50</v>
      </c>
      <c r="R2054">
        <v>31</v>
      </c>
      <c r="S2054" s="5">
        <f t="shared" si="32"/>
        <v>0</v>
      </c>
      <c r="T2054" t="s">
        <v>54</v>
      </c>
      <c r="U2054" t="s">
        <v>53</v>
      </c>
      <c r="W2054" t="s">
        <v>53</v>
      </c>
      <c r="Y2054" t="s">
        <v>55</v>
      </c>
      <c r="Z2054" t="s">
        <v>52</v>
      </c>
      <c r="AA2054">
        <v>2</v>
      </c>
      <c r="AB2054" t="s">
        <v>72</v>
      </c>
      <c r="AD2054" t="s">
        <v>73</v>
      </c>
      <c r="AE2054" t="s">
        <v>52</v>
      </c>
      <c r="AF2054" t="s">
        <v>52</v>
      </c>
      <c r="AG2054" t="s">
        <v>52</v>
      </c>
      <c r="AH2054">
        <v>16</v>
      </c>
      <c r="AI2054" t="s">
        <v>140</v>
      </c>
      <c r="AJ2054" t="s">
        <v>53</v>
      </c>
    </row>
    <row r="2055" spans="1:41" hidden="1" x14ac:dyDescent="0.35">
      <c r="A2055" s="2" t="s">
        <v>623</v>
      </c>
      <c r="B2055">
        <v>7</v>
      </c>
      <c r="C2055">
        <v>705</v>
      </c>
      <c r="D2055">
        <v>2</v>
      </c>
      <c r="E2055" t="s">
        <v>50</v>
      </c>
      <c r="F2055">
        <v>31</v>
      </c>
      <c r="G2055" t="s">
        <v>72</v>
      </c>
      <c r="I2055" t="s">
        <v>73</v>
      </c>
      <c r="J2055" t="s">
        <v>52</v>
      </c>
      <c r="K2055" t="s">
        <v>52</v>
      </c>
      <c r="L2055" t="s">
        <v>52</v>
      </c>
      <c r="M2055">
        <v>16</v>
      </c>
      <c r="N2055" t="s">
        <v>140</v>
      </c>
      <c r="O2055">
        <v>1</v>
      </c>
      <c r="P2055" s="2">
        <v>2</v>
      </c>
      <c r="Q2055" t="s">
        <v>56</v>
      </c>
      <c r="R2055">
        <v>37</v>
      </c>
      <c r="S2055" s="5">
        <f t="shared" si="32"/>
        <v>0</v>
      </c>
      <c r="T2055" t="s">
        <v>57</v>
      </c>
      <c r="U2055" t="s">
        <v>53</v>
      </c>
      <c r="W2055" t="s">
        <v>52</v>
      </c>
      <c r="X2055">
        <v>3</v>
      </c>
      <c r="Y2055" t="s">
        <v>55</v>
      </c>
      <c r="Z2055" t="s">
        <v>52</v>
      </c>
      <c r="AA2055">
        <v>1</v>
      </c>
      <c r="AB2055" t="s">
        <v>72</v>
      </c>
      <c r="AD2055" t="s">
        <v>73</v>
      </c>
      <c r="AE2055" t="s">
        <v>52</v>
      </c>
      <c r="AF2055" t="s">
        <v>52</v>
      </c>
      <c r="AG2055" t="s">
        <v>52</v>
      </c>
      <c r="AH2055">
        <v>10</v>
      </c>
      <c r="AI2055" t="s">
        <v>80</v>
      </c>
      <c r="AJ2055" t="s">
        <v>53</v>
      </c>
    </row>
    <row r="2056" spans="1:41" hidden="1" x14ac:dyDescent="0.35">
      <c r="A2056" s="2" t="s">
        <v>623</v>
      </c>
      <c r="B2056">
        <v>7</v>
      </c>
      <c r="C2056">
        <v>705</v>
      </c>
      <c r="D2056">
        <v>2</v>
      </c>
      <c r="E2056" t="s">
        <v>50</v>
      </c>
      <c r="F2056">
        <v>31</v>
      </c>
      <c r="G2056" t="s">
        <v>72</v>
      </c>
      <c r="I2056" t="s">
        <v>73</v>
      </c>
      <c r="J2056" t="s">
        <v>52</v>
      </c>
      <c r="K2056" t="s">
        <v>52</v>
      </c>
      <c r="L2056" t="s">
        <v>52</v>
      </c>
      <c r="M2056">
        <v>16</v>
      </c>
      <c r="N2056" t="s">
        <v>140</v>
      </c>
      <c r="O2056">
        <v>1</v>
      </c>
      <c r="P2056" s="2">
        <v>3</v>
      </c>
      <c r="Q2056" t="s">
        <v>56</v>
      </c>
      <c r="R2056">
        <v>83</v>
      </c>
      <c r="S2056" s="5">
        <f t="shared" si="32"/>
        <v>0</v>
      </c>
      <c r="T2056" t="s">
        <v>91</v>
      </c>
      <c r="U2056" t="s">
        <v>53</v>
      </c>
      <c r="W2056" t="s">
        <v>53</v>
      </c>
      <c r="Y2056" t="s">
        <v>92</v>
      </c>
      <c r="AB2056" t="s">
        <v>72</v>
      </c>
      <c r="AD2056" t="s">
        <v>73</v>
      </c>
      <c r="AE2056" t="s">
        <v>52</v>
      </c>
      <c r="AF2056" t="s">
        <v>52</v>
      </c>
      <c r="AG2056" t="s">
        <v>52</v>
      </c>
      <c r="AH2056">
        <v>6</v>
      </c>
      <c r="AI2056" t="s">
        <v>79</v>
      </c>
      <c r="AJ2056" t="s">
        <v>53</v>
      </c>
    </row>
    <row r="2057" spans="1:41" hidden="1" x14ac:dyDescent="0.35">
      <c r="A2057" s="2" t="s">
        <v>623</v>
      </c>
      <c r="B2057">
        <v>7</v>
      </c>
      <c r="C2057">
        <v>705</v>
      </c>
      <c r="D2057">
        <v>2</v>
      </c>
      <c r="E2057" t="s">
        <v>50</v>
      </c>
      <c r="F2057">
        <v>31</v>
      </c>
      <c r="G2057" t="s">
        <v>72</v>
      </c>
      <c r="I2057" t="s">
        <v>73</v>
      </c>
      <c r="J2057" t="s">
        <v>52</v>
      </c>
      <c r="K2057" t="s">
        <v>52</v>
      </c>
      <c r="L2057" t="s">
        <v>52</v>
      </c>
      <c r="M2057">
        <v>16</v>
      </c>
      <c r="N2057" t="s">
        <v>140</v>
      </c>
      <c r="O2057">
        <v>1</v>
      </c>
      <c r="P2057" s="2">
        <v>4</v>
      </c>
      <c r="Q2057" t="s">
        <v>56</v>
      </c>
      <c r="R2057">
        <v>5</v>
      </c>
      <c r="S2057" s="5">
        <f t="shared" si="32"/>
        <v>0</v>
      </c>
      <c r="T2057" t="s">
        <v>58</v>
      </c>
      <c r="U2057" t="s">
        <v>52</v>
      </c>
      <c r="V2057">
        <v>1</v>
      </c>
      <c r="W2057" t="s">
        <v>52</v>
      </c>
      <c r="X2057">
        <v>2</v>
      </c>
      <c r="AB2057" t="s">
        <v>72</v>
      </c>
      <c r="AD2057" t="s">
        <v>73</v>
      </c>
      <c r="AE2057" t="s">
        <v>53</v>
      </c>
      <c r="AF2057" t="s">
        <v>53</v>
      </c>
      <c r="AG2057" t="s">
        <v>53</v>
      </c>
      <c r="AO2057" t="s">
        <v>70</v>
      </c>
    </row>
    <row r="2058" spans="1:41" hidden="1" x14ac:dyDescent="0.35">
      <c r="A2058" s="2" t="s">
        <v>624</v>
      </c>
      <c r="B2058">
        <v>16</v>
      </c>
      <c r="C2058">
        <v>1607</v>
      </c>
      <c r="D2058">
        <v>2</v>
      </c>
      <c r="E2058" t="s">
        <v>56</v>
      </c>
      <c r="F2058">
        <v>66</v>
      </c>
      <c r="G2058" t="s">
        <v>51</v>
      </c>
      <c r="H2058" t="s">
        <v>52</v>
      </c>
      <c r="I2058" t="s">
        <v>52</v>
      </c>
      <c r="J2058" t="s">
        <v>53</v>
      </c>
      <c r="K2058" t="s">
        <v>53</v>
      </c>
      <c r="L2058" t="s">
        <v>53</v>
      </c>
      <c r="M2058">
        <v>0</v>
      </c>
      <c r="P2058" s="2">
        <v>1</v>
      </c>
      <c r="Q2058" t="s">
        <v>56</v>
      </c>
      <c r="R2058">
        <v>66</v>
      </c>
      <c r="S2058" s="5">
        <f t="shared" si="32"/>
        <v>0</v>
      </c>
      <c r="T2058" t="s">
        <v>54</v>
      </c>
      <c r="U2058" t="s">
        <v>53</v>
      </c>
      <c r="W2058" t="s">
        <v>53</v>
      </c>
      <c r="Y2058" t="s">
        <v>92</v>
      </c>
      <c r="AB2058" t="s">
        <v>51</v>
      </c>
      <c r="AC2058" t="s">
        <v>52</v>
      </c>
      <c r="AD2058" t="s">
        <v>52</v>
      </c>
      <c r="AE2058" t="s">
        <v>53</v>
      </c>
      <c r="AF2058" t="s">
        <v>53</v>
      </c>
      <c r="AG2058" t="s">
        <v>53</v>
      </c>
    </row>
    <row r="2059" spans="1:41" hidden="1" x14ac:dyDescent="0.35">
      <c r="A2059" s="2" t="s">
        <v>624</v>
      </c>
      <c r="B2059">
        <v>16</v>
      </c>
      <c r="C2059">
        <v>1607</v>
      </c>
      <c r="D2059">
        <v>2</v>
      </c>
      <c r="E2059" t="s">
        <v>56</v>
      </c>
      <c r="F2059">
        <v>66</v>
      </c>
      <c r="G2059" t="s">
        <v>51</v>
      </c>
      <c r="H2059" t="s">
        <v>52</v>
      </c>
      <c r="I2059" t="s">
        <v>52</v>
      </c>
      <c r="J2059" t="s">
        <v>53</v>
      </c>
      <c r="K2059" t="s">
        <v>53</v>
      </c>
      <c r="L2059" t="s">
        <v>53</v>
      </c>
      <c r="M2059">
        <v>0</v>
      </c>
      <c r="P2059" s="2">
        <v>2</v>
      </c>
      <c r="Q2059" t="s">
        <v>50</v>
      </c>
      <c r="R2059">
        <v>29</v>
      </c>
      <c r="S2059" s="5">
        <f t="shared" si="32"/>
        <v>0</v>
      </c>
      <c r="T2059" t="s">
        <v>58</v>
      </c>
      <c r="U2059" t="s">
        <v>53</v>
      </c>
      <c r="W2059" t="s">
        <v>52</v>
      </c>
      <c r="X2059">
        <v>1</v>
      </c>
      <c r="Y2059" t="s">
        <v>59</v>
      </c>
      <c r="AB2059" t="s">
        <v>51</v>
      </c>
      <c r="AC2059" t="s">
        <v>52</v>
      </c>
      <c r="AD2059" t="s">
        <v>52</v>
      </c>
      <c r="AE2059" t="s">
        <v>53</v>
      </c>
      <c r="AF2059" t="s">
        <v>53</v>
      </c>
      <c r="AG2059" t="s">
        <v>52</v>
      </c>
      <c r="AH2059">
        <v>2</v>
      </c>
      <c r="AI2059" t="s">
        <v>65</v>
      </c>
      <c r="AJ2059" t="s">
        <v>53</v>
      </c>
    </row>
    <row r="2060" spans="1:41" hidden="1" x14ac:dyDescent="0.35">
      <c r="A2060" s="2" t="s">
        <v>624</v>
      </c>
      <c r="B2060">
        <v>16</v>
      </c>
      <c r="C2060">
        <v>1607</v>
      </c>
      <c r="D2060">
        <v>2</v>
      </c>
      <c r="E2060" t="s">
        <v>56</v>
      </c>
      <c r="F2060">
        <v>66</v>
      </c>
      <c r="G2060" t="s">
        <v>51</v>
      </c>
      <c r="H2060" t="s">
        <v>52</v>
      </c>
      <c r="I2060" t="s">
        <v>52</v>
      </c>
      <c r="J2060" t="s">
        <v>53</v>
      </c>
      <c r="K2060" t="s">
        <v>53</v>
      </c>
      <c r="L2060" t="s">
        <v>53</v>
      </c>
      <c r="M2060">
        <v>0</v>
      </c>
      <c r="P2060" s="2">
        <v>3</v>
      </c>
      <c r="Q2060" t="s">
        <v>50</v>
      </c>
      <c r="R2060">
        <v>26</v>
      </c>
      <c r="S2060" s="5">
        <f t="shared" si="32"/>
        <v>0</v>
      </c>
      <c r="T2060" t="s">
        <v>58</v>
      </c>
      <c r="U2060" t="s">
        <v>53</v>
      </c>
      <c r="W2060" t="s">
        <v>52</v>
      </c>
      <c r="X2060">
        <v>1</v>
      </c>
      <c r="Y2060" t="s">
        <v>59</v>
      </c>
      <c r="AB2060" t="s">
        <v>51</v>
      </c>
      <c r="AC2060" t="s">
        <v>52</v>
      </c>
      <c r="AD2060" t="s">
        <v>52</v>
      </c>
      <c r="AE2060" t="s">
        <v>52</v>
      </c>
      <c r="AF2060" t="s">
        <v>52</v>
      </c>
      <c r="AG2060" t="s">
        <v>52</v>
      </c>
      <c r="AH2060">
        <v>7</v>
      </c>
      <c r="AI2060" t="s">
        <v>79</v>
      </c>
      <c r="AJ2060" t="s">
        <v>53</v>
      </c>
    </row>
    <row r="2061" spans="1:41" hidden="1" x14ac:dyDescent="0.35">
      <c r="A2061" s="2" t="s">
        <v>625</v>
      </c>
      <c r="B2061">
        <v>12</v>
      </c>
      <c r="C2061">
        <v>1209</v>
      </c>
      <c r="D2061">
        <v>1</v>
      </c>
      <c r="E2061" t="s">
        <v>56</v>
      </c>
      <c r="F2061">
        <v>62</v>
      </c>
      <c r="G2061" t="s">
        <v>72</v>
      </c>
      <c r="I2061" t="s">
        <v>73</v>
      </c>
      <c r="J2061" t="s">
        <v>52</v>
      </c>
      <c r="K2061" t="s">
        <v>52</v>
      </c>
      <c r="L2061" t="s">
        <v>52</v>
      </c>
      <c r="M2061">
        <v>2</v>
      </c>
      <c r="N2061" t="s">
        <v>97</v>
      </c>
      <c r="O2061">
        <v>1</v>
      </c>
      <c r="P2061" s="2">
        <v>1</v>
      </c>
      <c r="Q2061" t="s">
        <v>56</v>
      </c>
      <c r="R2061">
        <v>62</v>
      </c>
      <c r="S2061" s="5">
        <f t="shared" si="32"/>
        <v>0</v>
      </c>
      <c r="T2061" t="s">
        <v>54</v>
      </c>
      <c r="U2061" t="s">
        <v>53</v>
      </c>
      <c r="W2061" t="s">
        <v>53</v>
      </c>
      <c r="Y2061" t="s">
        <v>92</v>
      </c>
      <c r="AB2061" t="s">
        <v>72</v>
      </c>
      <c r="AD2061" t="s">
        <v>73</v>
      </c>
      <c r="AE2061" t="s">
        <v>52</v>
      </c>
      <c r="AF2061" t="s">
        <v>52</v>
      </c>
      <c r="AG2061" t="s">
        <v>52</v>
      </c>
      <c r="AH2061">
        <v>2</v>
      </c>
      <c r="AI2061" t="s">
        <v>97</v>
      </c>
      <c r="AJ2061" t="s">
        <v>53</v>
      </c>
    </row>
    <row r="2062" spans="1:41" hidden="1" x14ac:dyDescent="0.35">
      <c r="A2062" s="2" t="s">
        <v>625</v>
      </c>
      <c r="B2062">
        <v>12</v>
      </c>
      <c r="C2062">
        <v>1209</v>
      </c>
      <c r="D2062">
        <v>1</v>
      </c>
      <c r="E2062" t="s">
        <v>56</v>
      </c>
      <c r="F2062">
        <v>62</v>
      </c>
      <c r="G2062" t="s">
        <v>72</v>
      </c>
      <c r="I2062" t="s">
        <v>73</v>
      </c>
      <c r="J2062" t="s">
        <v>52</v>
      </c>
      <c r="K2062" t="s">
        <v>52</v>
      </c>
      <c r="L2062" t="s">
        <v>52</v>
      </c>
      <c r="M2062">
        <v>2</v>
      </c>
      <c r="N2062" t="s">
        <v>97</v>
      </c>
      <c r="O2062">
        <v>1</v>
      </c>
      <c r="P2062" s="2">
        <v>2</v>
      </c>
      <c r="Q2062" t="s">
        <v>50</v>
      </c>
      <c r="R2062">
        <v>36</v>
      </c>
      <c r="S2062" s="5">
        <f t="shared" si="32"/>
        <v>0</v>
      </c>
      <c r="T2062" t="s">
        <v>99</v>
      </c>
      <c r="U2062" t="s">
        <v>53</v>
      </c>
      <c r="W2062" t="s">
        <v>53</v>
      </c>
      <c r="Y2062" t="s">
        <v>55</v>
      </c>
      <c r="Z2062" t="s">
        <v>52</v>
      </c>
      <c r="AA2062">
        <v>3</v>
      </c>
      <c r="AB2062" t="s">
        <v>72</v>
      </c>
      <c r="AD2062" t="s">
        <v>73</v>
      </c>
      <c r="AE2062" t="s">
        <v>52</v>
      </c>
      <c r="AF2062" t="s">
        <v>52</v>
      </c>
      <c r="AG2062" t="s">
        <v>52</v>
      </c>
      <c r="AH2062">
        <v>11</v>
      </c>
      <c r="AI2062" t="s">
        <v>107</v>
      </c>
      <c r="AJ2062" t="s">
        <v>53</v>
      </c>
    </row>
    <row r="2063" spans="1:41" hidden="1" x14ac:dyDescent="0.35">
      <c r="A2063" s="2" t="s">
        <v>625</v>
      </c>
      <c r="B2063">
        <v>12</v>
      </c>
      <c r="C2063">
        <v>1209</v>
      </c>
      <c r="D2063">
        <v>1</v>
      </c>
      <c r="E2063" t="s">
        <v>56</v>
      </c>
      <c r="F2063">
        <v>62</v>
      </c>
      <c r="G2063" t="s">
        <v>72</v>
      </c>
      <c r="I2063" t="s">
        <v>73</v>
      </c>
      <c r="J2063" t="s">
        <v>52</v>
      </c>
      <c r="K2063" t="s">
        <v>52</v>
      </c>
      <c r="L2063" t="s">
        <v>52</v>
      </c>
      <c r="M2063">
        <v>2</v>
      </c>
      <c r="N2063" t="s">
        <v>97</v>
      </c>
      <c r="O2063">
        <v>1</v>
      </c>
      <c r="P2063" s="2">
        <v>3</v>
      </c>
      <c r="Q2063" t="s">
        <v>56</v>
      </c>
      <c r="R2063">
        <v>34</v>
      </c>
      <c r="S2063" s="5">
        <f t="shared" si="32"/>
        <v>0</v>
      </c>
      <c r="T2063" t="s">
        <v>58</v>
      </c>
      <c r="U2063" t="s">
        <v>53</v>
      </c>
      <c r="W2063" t="s">
        <v>52</v>
      </c>
      <c r="X2063">
        <v>1</v>
      </c>
      <c r="Y2063" t="s">
        <v>55</v>
      </c>
      <c r="Z2063" t="s">
        <v>52</v>
      </c>
      <c r="AA2063">
        <v>2</v>
      </c>
      <c r="AB2063" t="s">
        <v>72</v>
      </c>
      <c r="AD2063" t="s">
        <v>73</v>
      </c>
      <c r="AE2063" t="s">
        <v>52</v>
      </c>
      <c r="AF2063" t="s">
        <v>52</v>
      </c>
      <c r="AG2063" t="s">
        <v>52</v>
      </c>
      <c r="AH2063">
        <v>5</v>
      </c>
      <c r="AI2063" t="s">
        <v>78</v>
      </c>
      <c r="AJ2063" t="s">
        <v>53</v>
      </c>
    </row>
    <row r="2064" spans="1:41" hidden="1" x14ac:dyDescent="0.35">
      <c r="A2064" s="2" t="s">
        <v>625</v>
      </c>
      <c r="B2064">
        <v>12</v>
      </c>
      <c r="C2064">
        <v>1209</v>
      </c>
      <c r="D2064">
        <v>1</v>
      </c>
      <c r="E2064" t="s">
        <v>56</v>
      </c>
      <c r="F2064">
        <v>62</v>
      </c>
      <c r="G2064" t="s">
        <v>72</v>
      </c>
      <c r="I2064" t="s">
        <v>73</v>
      </c>
      <c r="J2064" t="s">
        <v>52</v>
      </c>
      <c r="K2064" t="s">
        <v>52</v>
      </c>
      <c r="L2064" t="s">
        <v>52</v>
      </c>
      <c r="M2064">
        <v>2</v>
      </c>
      <c r="N2064" t="s">
        <v>97</v>
      </c>
      <c r="O2064">
        <v>1</v>
      </c>
      <c r="P2064" s="2">
        <v>4</v>
      </c>
      <c r="Q2064" t="s">
        <v>50</v>
      </c>
      <c r="R2064">
        <v>26</v>
      </c>
      <c r="S2064" s="5">
        <f t="shared" si="32"/>
        <v>0</v>
      </c>
      <c r="T2064" t="s">
        <v>58</v>
      </c>
      <c r="U2064" t="s">
        <v>53</v>
      </c>
      <c r="W2064" t="s">
        <v>52</v>
      </c>
      <c r="X2064">
        <v>1</v>
      </c>
      <c r="Y2064" t="s">
        <v>55</v>
      </c>
      <c r="Z2064" t="s">
        <v>52</v>
      </c>
      <c r="AA2064">
        <v>5</v>
      </c>
      <c r="AB2064" t="s">
        <v>72</v>
      </c>
      <c r="AD2064" t="s">
        <v>73</v>
      </c>
      <c r="AE2064" t="s">
        <v>52</v>
      </c>
      <c r="AF2064" t="s">
        <v>52</v>
      </c>
      <c r="AG2064" t="s">
        <v>52</v>
      </c>
      <c r="AH2064">
        <v>12</v>
      </c>
      <c r="AI2064" t="s">
        <v>115</v>
      </c>
      <c r="AJ2064" t="s">
        <v>53</v>
      </c>
    </row>
    <row r="2065" spans="1:49" hidden="1" x14ac:dyDescent="0.35">
      <c r="A2065" s="2" t="s">
        <v>625</v>
      </c>
      <c r="B2065">
        <v>12</v>
      </c>
      <c r="C2065">
        <v>1209</v>
      </c>
      <c r="D2065">
        <v>1</v>
      </c>
      <c r="E2065" t="s">
        <v>56</v>
      </c>
      <c r="F2065">
        <v>62</v>
      </c>
      <c r="G2065" t="s">
        <v>72</v>
      </c>
      <c r="I2065" t="s">
        <v>73</v>
      </c>
      <c r="J2065" t="s">
        <v>52</v>
      </c>
      <c r="K2065" t="s">
        <v>52</v>
      </c>
      <c r="L2065" t="s">
        <v>52</v>
      </c>
      <c r="M2065">
        <v>2</v>
      </c>
      <c r="N2065" t="s">
        <v>97</v>
      </c>
      <c r="O2065">
        <v>1</v>
      </c>
      <c r="P2065" s="2">
        <v>5</v>
      </c>
      <c r="Q2065" t="s">
        <v>56</v>
      </c>
      <c r="R2065">
        <v>28</v>
      </c>
      <c r="S2065" s="5">
        <f t="shared" si="32"/>
        <v>0</v>
      </c>
      <c r="T2065" t="s">
        <v>99</v>
      </c>
      <c r="U2065" t="s">
        <v>53</v>
      </c>
      <c r="W2065" t="s">
        <v>53</v>
      </c>
      <c r="Y2065" t="s">
        <v>55</v>
      </c>
      <c r="Z2065" t="s">
        <v>52</v>
      </c>
      <c r="AA2065">
        <v>4</v>
      </c>
      <c r="AB2065" t="s">
        <v>72</v>
      </c>
      <c r="AD2065" t="s">
        <v>73</v>
      </c>
      <c r="AE2065" t="s">
        <v>52</v>
      </c>
      <c r="AF2065" t="s">
        <v>52</v>
      </c>
      <c r="AG2065" t="s">
        <v>52</v>
      </c>
      <c r="AH2065">
        <v>10</v>
      </c>
      <c r="AI2065" t="s">
        <v>107</v>
      </c>
      <c r="AJ2065" t="s">
        <v>53</v>
      </c>
    </row>
    <row r="2066" spans="1:49" hidden="1" x14ac:dyDescent="0.35">
      <c r="A2066" s="2" t="s">
        <v>625</v>
      </c>
      <c r="B2066">
        <v>12</v>
      </c>
      <c r="C2066">
        <v>1209</v>
      </c>
      <c r="D2066">
        <v>1</v>
      </c>
      <c r="E2066" t="s">
        <v>56</v>
      </c>
      <c r="F2066">
        <v>62</v>
      </c>
      <c r="G2066" t="s">
        <v>72</v>
      </c>
      <c r="I2066" t="s">
        <v>73</v>
      </c>
      <c r="J2066" t="s">
        <v>52</v>
      </c>
      <c r="K2066" t="s">
        <v>52</v>
      </c>
      <c r="L2066" t="s">
        <v>52</v>
      </c>
      <c r="M2066">
        <v>2</v>
      </c>
      <c r="N2066" t="s">
        <v>97</v>
      </c>
      <c r="O2066">
        <v>1</v>
      </c>
      <c r="P2066" s="2">
        <v>6</v>
      </c>
      <c r="Q2066" t="s">
        <v>50</v>
      </c>
      <c r="R2066">
        <v>24</v>
      </c>
      <c r="S2066" s="5">
        <f t="shared" si="32"/>
        <v>0</v>
      </c>
      <c r="T2066" t="s">
        <v>58</v>
      </c>
      <c r="U2066" t="s">
        <v>53</v>
      </c>
      <c r="W2066" t="s">
        <v>52</v>
      </c>
      <c r="X2066">
        <v>1</v>
      </c>
      <c r="Y2066" t="s">
        <v>59</v>
      </c>
      <c r="AB2066" t="s">
        <v>72</v>
      </c>
      <c r="AD2066" t="s">
        <v>52</v>
      </c>
      <c r="AE2066" t="s">
        <v>52</v>
      </c>
      <c r="AF2066" t="s">
        <v>52</v>
      </c>
      <c r="AG2066" t="s">
        <v>52</v>
      </c>
      <c r="AH2066">
        <v>16</v>
      </c>
      <c r="AI2066" t="s">
        <v>140</v>
      </c>
      <c r="AJ2066" t="s">
        <v>53</v>
      </c>
      <c r="AP2066">
        <v>0</v>
      </c>
      <c r="AQ2066">
        <v>480000</v>
      </c>
      <c r="AR2066">
        <v>50000</v>
      </c>
      <c r="AS2066">
        <v>20000</v>
      </c>
      <c r="AT2066">
        <v>480000</v>
      </c>
      <c r="AU2066">
        <v>168000</v>
      </c>
      <c r="AV2066">
        <v>0</v>
      </c>
      <c r="AW2066">
        <v>1198000</v>
      </c>
    </row>
    <row r="2067" spans="1:49" hidden="1" x14ac:dyDescent="0.35">
      <c r="A2067" s="2" t="s">
        <v>625</v>
      </c>
      <c r="B2067">
        <v>12</v>
      </c>
      <c r="C2067">
        <v>1209</v>
      </c>
      <c r="D2067">
        <v>1</v>
      </c>
      <c r="E2067" t="s">
        <v>56</v>
      </c>
      <c r="F2067">
        <v>62</v>
      </c>
      <c r="G2067" t="s">
        <v>72</v>
      </c>
      <c r="I2067" t="s">
        <v>73</v>
      </c>
      <c r="J2067" t="s">
        <v>52</v>
      </c>
      <c r="K2067" t="s">
        <v>52</v>
      </c>
      <c r="L2067" t="s">
        <v>52</v>
      </c>
      <c r="M2067">
        <v>2</v>
      </c>
      <c r="N2067" t="s">
        <v>97</v>
      </c>
      <c r="O2067">
        <v>1</v>
      </c>
      <c r="P2067" s="2">
        <v>7</v>
      </c>
      <c r="Q2067" t="s">
        <v>56</v>
      </c>
      <c r="R2067">
        <v>2</v>
      </c>
      <c r="S2067" s="5">
        <f t="shared" si="32"/>
        <v>0</v>
      </c>
      <c r="T2067" t="s">
        <v>102</v>
      </c>
      <c r="U2067" t="s">
        <v>52</v>
      </c>
      <c r="V2067">
        <v>4</v>
      </c>
      <c r="W2067" t="s">
        <v>52</v>
      </c>
      <c r="X2067">
        <v>5</v>
      </c>
      <c r="AB2067" t="s">
        <v>72</v>
      </c>
      <c r="AD2067" t="s">
        <v>73</v>
      </c>
    </row>
    <row r="2068" spans="1:49" hidden="1" x14ac:dyDescent="0.35">
      <c r="A2068" s="2" t="s">
        <v>626</v>
      </c>
      <c r="B2068">
        <v>12</v>
      </c>
      <c r="C2068">
        <v>1203</v>
      </c>
      <c r="D2068">
        <v>1</v>
      </c>
      <c r="E2068" t="s">
        <v>56</v>
      </c>
      <c r="F2068">
        <v>49</v>
      </c>
      <c r="G2068" t="s">
        <v>72</v>
      </c>
      <c r="I2068" t="s">
        <v>73</v>
      </c>
      <c r="J2068" t="s">
        <v>52</v>
      </c>
      <c r="K2068" t="s">
        <v>52</v>
      </c>
      <c r="L2068" t="s">
        <v>52</v>
      </c>
      <c r="M2068">
        <v>18</v>
      </c>
      <c r="N2068" t="s">
        <v>140</v>
      </c>
      <c r="O2068">
        <v>3</v>
      </c>
      <c r="P2068" s="2">
        <v>1</v>
      </c>
      <c r="Q2068" t="s">
        <v>56</v>
      </c>
      <c r="R2068">
        <v>49</v>
      </c>
      <c r="S2068" s="5">
        <f t="shared" si="32"/>
        <v>0</v>
      </c>
      <c r="T2068" t="s">
        <v>54</v>
      </c>
      <c r="U2068" t="s">
        <v>53</v>
      </c>
      <c r="W2068" t="s">
        <v>52</v>
      </c>
      <c r="X2068">
        <v>11</v>
      </c>
      <c r="Y2068" t="s">
        <v>55</v>
      </c>
      <c r="Z2068" t="s">
        <v>52</v>
      </c>
      <c r="AA2068">
        <v>2</v>
      </c>
      <c r="AB2068" t="s">
        <v>72</v>
      </c>
      <c r="AD2068" t="s">
        <v>73</v>
      </c>
      <c r="AE2068" t="s">
        <v>52</v>
      </c>
      <c r="AF2068" t="s">
        <v>52</v>
      </c>
      <c r="AG2068" t="s">
        <v>52</v>
      </c>
      <c r="AH2068">
        <v>18</v>
      </c>
      <c r="AI2068" t="s">
        <v>140</v>
      </c>
      <c r="AJ2068" t="s">
        <v>52</v>
      </c>
      <c r="AK2068" t="s">
        <v>371</v>
      </c>
      <c r="AM2068" t="s">
        <v>96</v>
      </c>
      <c r="AN2068" t="s">
        <v>53</v>
      </c>
      <c r="AP2068">
        <v>3400000</v>
      </c>
      <c r="AQ2068">
        <v>0</v>
      </c>
      <c r="AR2068">
        <v>200000</v>
      </c>
      <c r="AS2068">
        <v>50000</v>
      </c>
      <c r="AT2068">
        <v>100000</v>
      </c>
      <c r="AU2068">
        <v>150000</v>
      </c>
      <c r="AV2068">
        <v>0</v>
      </c>
      <c r="AW2068">
        <v>3900000</v>
      </c>
    </row>
    <row r="2069" spans="1:49" hidden="1" x14ac:dyDescent="0.35">
      <c r="A2069" s="2" t="s">
        <v>626</v>
      </c>
      <c r="B2069">
        <v>12</v>
      </c>
      <c r="C2069">
        <v>1203</v>
      </c>
      <c r="D2069">
        <v>1</v>
      </c>
      <c r="E2069" t="s">
        <v>56</v>
      </c>
      <c r="F2069">
        <v>49</v>
      </c>
      <c r="G2069" t="s">
        <v>72</v>
      </c>
      <c r="I2069" t="s">
        <v>73</v>
      </c>
      <c r="J2069" t="s">
        <v>52</v>
      </c>
      <c r="K2069" t="s">
        <v>52</v>
      </c>
      <c r="L2069" t="s">
        <v>52</v>
      </c>
      <c r="M2069">
        <v>18</v>
      </c>
      <c r="N2069" t="s">
        <v>140</v>
      </c>
      <c r="O2069">
        <v>3</v>
      </c>
      <c r="P2069" s="2">
        <v>2</v>
      </c>
      <c r="Q2069" t="s">
        <v>50</v>
      </c>
      <c r="R2069">
        <v>52</v>
      </c>
      <c r="S2069" s="5">
        <f t="shared" si="32"/>
        <v>0</v>
      </c>
      <c r="T2069" t="s">
        <v>57</v>
      </c>
      <c r="U2069" t="s">
        <v>53</v>
      </c>
      <c r="W2069" t="s">
        <v>53</v>
      </c>
      <c r="Y2069" t="s">
        <v>55</v>
      </c>
      <c r="Z2069" t="s">
        <v>52</v>
      </c>
      <c r="AA2069">
        <v>1</v>
      </c>
      <c r="AB2069" t="s">
        <v>72</v>
      </c>
      <c r="AD2069" t="s">
        <v>52</v>
      </c>
      <c r="AE2069" t="s">
        <v>52</v>
      </c>
      <c r="AF2069" t="s">
        <v>52</v>
      </c>
      <c r="AG2069" t="s">
        <v>52</v>
      </c>
      <c r="AH2069">
        <v>16</v>
      </c>
      <c r="AI2069" t="s">
        <v>140</v>
      </c>
      <c r="AJ2069" t="s">
        <v>53</v>
      </c>
    </row>
    <row r="2070" spans="1:49" hidden="1" x14ac:dyDescent="0.35">
      <c r="A2070" s="2" t="s">
        <v>626</v>
      </c>
      <c r="B2070">
        <v>12</v>
      </c>
      <c r="C2070">
        <v>1203</v>
      </c>
      <c r="D2070">
        <v>1</v>
      </c>
      <c r="E2070" t="s">
        <v>56</v>
      </c>
      <c r="F2070">
        <v>49</v>
      </c>
      <c r="G2070" t="s">
        <v>72</v>
      </c>
      <c r="I2070" t="s">
        <v>73</v>
      </c>
      <c r="J2070" t="s">
        <v>52</v>
      </c>
      <c r="K2070" t="s">
        <v>52</v>
      </c>
      <c r="L2070" t="s">
        <v>52</v>
      </c>
      <c r="M2070">
        <v>18</v>
      </c>
      <c r="N2070" t="s">
        <v>140</v>
      </c>
      <c r="O2070">
        <v>3</v>
      </c>
      <c r="P2070" s="2">
        <v>3</v>
      </c>
      <c r="Q2070" t="s">
        <v>56</v>
      </c>
      <c r="R2070">
        <v>33</v>
      </c>
      <c r="S2070" s="5">
        <f t="shared" si="32"/>
        <v>0</v>
      </c>
      <c r="T2070" t="s">
        <v>58</v>
      </c>
      <c r="U2070" t="s">
        <v>52</v>
      </c>
      <c r="V2070">
        <v>2</v>
      </c>
      <c r="W2070" t="s">
        <v>52</v>
      </c>
      <c r="X2070">
        <v>1</v>
      </c>
      <c r="Y2070" t="s">
        <v>59</v>
      </c>
      <c r="AB2070" t="s">
        <v>72</v>
      </c>
      <c r="AD2070" t="s">
        <v>73</v>
      </c>
      <c r="AE2070" t="s">
        <v>53</v>
      </c>
      <c r="AF2070" t="s">
        <v>53</v>
      </c>
      <c r="AG2070" t="s">
        <v>52</v>
      </c>
      <c r="AH2070">
        <v>6</v>
      </c>
      <c r="AI2070" t="s">
        <v>97</v>
      </c>
      <c r="AJ2070" t="s">
        <v>53</v>
      </c>
    </row>
    <row r="2071" spans="1:49" hidden="1" x14ac:dyDescent="0.35">
      <c r="A2071" s="2" t="s">
        <v>626</v>
      </c>
      <c r="B2071">
        <v>12</v>
      </c>
      <c r="C2071">
        <v>1203</v>
      </c>
      <c r="D2071">
        <v>1</v>
      </c>
      <c r="E2071" t="s">
        <v>56</v>
      </c>
      <c r="F2071">
        <v>49</v>
      </c>
      <c r="G2071" t="s">
        <v>72</v>
      </c>
      <c r="I2071" t="s">
        <v>73</v>
      </c>
      <c r="J2071" t="s">
        <v>52</v>
      </c>
      <c r="K2071" t="s">
        <v>52</v>
      </c>
      <c r="L2071" t="s">
        <v>52</v>
      </c>
      <c r="M2071">
        <v>18</v>
      </c>
      <c r="N2071" t="s">
        <v>140</v>
      </c>
      <c r="O2071">
        <v>3</v>
      </c>
      <c r="P2071" s="2">
        <v>4</v>
      </c>
      <c r="Q2071" t="s">
        <v>50</v>
      </c>
      <c r="R2071">
        <v>29</v>
      </c>
      <c r="S2071" s="5">
        <f t="shared" si="32"/>
        <v>0</v>
      </c>
      <c r="T2071" t="s">
        <v>58</v>
      </c>
      <c r="U2071" t="s">
        <v>52</v>
      </c>
      <c r="V2071">
        <v>2</v>
      </c>
      <c r="W2071" t="s">
        <v>52</v>
      </c>
      <c r="X2071">
        <v>1</v>
      </c>
      <c r="Y2071" t="s">
        <v>55</v>
      </c>
      <c r="Z2071" t="s">
        <v>52</v>
      </c>
      <c r="AA2071">
        <v>5</v>
      </c>
      <c r="AB2071" t="s">
        <v>72</v>
      </c>
      <c r="AD2071" t="s">
        <v>52</v>
      </c>
      <c r="AE2071" t="s">
        <v>52</v>
      </c>
      <c r="AF2071" t="s">
        <v>52</v>
      </c>
      <c r="AG2071" t="s">
        <v>52</v>
      </c>
      <c r="AH2071">
        <v>16</v>
      </c>
      <c r="AI2071" t="s">
        <v>371</v>
      </c>
      <c r="AJ2071" t="s">
        <v>53</v>
      </c>
    </row>
    <row r="2072" spans="1:49" hidden="1" x14ac:dyDescent="0.35">
      <c r="A2072" s="2" t="s">
        <v>626</v>
      </c>
      <c r="B2072">
        <v>12</v>
      </c>
      <c r="C2072">
        <v>1203</v>
      </c>
      <c r="D2072">
        <v>1</v>
      </c>
      <c r="E2072" t="s">
        <v>56</v>
      </c>
      <c r="F2072">
        <v>49</v>
      </c>
      <c r="G2072" t="s">
        <v>72</v>
      </c>
      <c r="I2072" t="s">
        <v>73</v>
      </c>
      <c r="J2072" t="s">
        <v>52</v>
      </c>
      <c r="K2072" t="s">
        <v>52</v>
      </c>
      <c r="L2072" t="s">
        <v>52</v>
      </c>
      <c r="M2072">
        <v>18</v>
      </c>
      <c r="N2072" t="s">
        <v>140</v>
      </c>
      <c r="O2072">
        <v>3</v>
      </c>
      <c r="P2072" s="2">
        <v>5</v>
      </c>
      <c r="Q2072" t="s">
        <v>56</v>
      </c>
      <c r="R2072">
        <v>25</v>
      </c>
      <c r="S2072" s="5">
        <f t="shared" si="32"/>
        <v>0</v>
      </c>
      <c r="T2072" t="s">
        <v>99</v>
      </c>
      <c r="U2072" t="s">
        <v>53</v>
      </c>
      <c r="W2072" t="s">
        <v>53</v>
      </c>
      <c r="Y2072" t="s">
        <v>55</v>
      </c>
      <c r="Z2072" t="s">
        <v>52</v>
      </c>
      <c r="AA2072">
        <v>4</v>
      </c>
      <c r="AB2072" t="s">
        <v>72</v>
      </c>
      <c r="AD2072" t="s">
        <v>52</v>
      </c>
      <c r="AE2072" t="s">
        <v>52</v>
      </c>
      <c r="AF2072" t="s">
        <v>52</v>
      </c>
      <c r="AG2072" t="s">
        <v>52</v>
      </c>
      <c r="AH2072">
        <v>12</v>
      </c>
      <c r="AI2072" t="s">
        <v>76</v>
      </c>
      <c r="AJ2072" t="s">
        <v>53</v>
      </c>
    </row>
    <row r="2073" spans="1:49" hidden="1" x14ac:dyDescent="0.35">
      <c r="A2073" s="2" t="s">
        <v>626</v>
      </c>
      <c r="B2073">
        <v>12</v>
      </c>
      <c r="C2073">
        <v>1203</v>
      </c>
      <c r="D2073">
        <v>1</v>
      </c>
      <c r="E2073" t="s">
        <v>56</v>
      </c>
      <c r="F2073">
        <v>49</v>
      </c>
      <c r="G2073" t="s">
        <v>72</v>
      </c>
      <c r="I2073" t="s">
        <v>73</v>
      </c>
      <c r="J2073" t="s">
        <v>52</v>
      </c>
      <c r="K2073" t="s">
        <v>52</v>
      </c>
      <c r="L2073" t="s">
        <v>52</v>
      </c>
      <c r="M2073">
        <v>18</v>
      </c>
      <c r="N2073" t="s">
        <v>140</v>
      </c>
      <c r="O2073">
        <v>3</v>
      </c>
      <c r="P2073" s="2">
        <v>6</v>
      </c>
      <c r="Q2073" t="s">
        <v>56</v>
      </c>
      <c r="R2073">
        <v>25</v>
      </c>
      <c r="S2073" s="5">
        <f t="shared" si="32"/>
        <v>0</v>
      </c>
      <c r="T2073" t="s">
        <v>58</v>
      </c>
      <c r="U2073" t="s">
        <v>52</v>
      </c>
      <c r="V2073">
        <v>2</v>
      </c>
      <c r="W2073" t="s">
        <v>52</v>
      </c>
      <c r="X2073">
        <v>1</v>
      </c>
      <c r="Y2073" t="s">
        <v>59</v>
      </c>
      <c r="AB2073" t="s">
        <v>72</v>
      </c>
      <c r="AD2073" t="s">
        <v>52</v>
      </c>
      <c r="AE2073" t="s">
        <v>52</v>
      </c>
      <c r="AF2073" t="s">
        <v>52</v>
      </c>
      <c r="AG2073" t="s">
        <v>52</v>
      </c>
      <c r="AH2073">
        <v>16</v>
      </c>
      <c r="AI2073" t="s">
        <v>138</v>
      </c>
      <c r="AJ2073" t="s">
        <v>53</v>
      </c>
    </row>
    <row r="2074" spans="1:49" hidden="1" x14ac:dyDescent="0.35">
      <c r="A2074" s="2" t="s">
        <v>626</v>
      </c>
      <c r="B2074">
        <v>12</v>
      </c>
      <c r="C2074">
        <v>1203</v>
      </c>
      <c r="D2074">
        <v>1</v>
      </c>
      <c r="E2074" t="s">
        <v>56</v>
      </c>
      <c r="F2074">
        <v>49</v>
      </c>
      <c r="G2074" t="s">
        <v>72</v>
      </c>
      <c r="I2074" t="s">
        <v>73</v>
      </c>
      <c r="J2074" t="s">
        <v>52</v>
      </c>
      <c r="K2074" t="s">
        <v>52</v>
      </c>
      <c r="L2074" t="s">
        <v>52</v>
      </c>
      <c r="M2074">
        <v>18</v>
      </c>
      <c r="N2074" t="s">
        <v>140</v>
      </c>
      <c r="O2074">
        <v>3</v>
      </c>
      <c r="P2074" s="2">
        <v>7</v>
      </c>
      <c r="Q2074" t="s">
        <v>56</v>
      </c>
      <c r="R2074">
        <v>19</v>
      </c>
      <c r="S2074" s="5">
        <f t="shared" si="32"/>
        <v>0</v>
      </c>
      <c r="T2074" t="s">
        <v>58</v>
      </c>
      <c r="U2074" t="s">
        <v>52</v>
      </c>
      <c r="V2074">
        <v>2</v>
      </c>
      <c r="W2074" t="s">
        <v>52</v>
      </c>
      <c r="X2074">
        <v>1</v>
      </c>
      <c r="Y2074" t="s">
        <v>59</v>
      </c>
      <c r="AB2074" t="s">
        <v>72</v>
      </c>
      <c r="AD2074" t="s">
        <v>52</v>
      </c>
      <c r="AE2074" t="s">
        <v>52</v>
      </c>
      <c r="AF2074" t="s">
        <v>52</v>
      </c>
      <c r="AG2074" t="s">
        <v>52</v>
      </c>
      <c r="AH2074">
        <v>15</v>
      </c>
      <c r="AI2074" t="s">
        <v>138</v>
      </c>
      <c r="AJ2074" t="s">
        <v>52</v>
      </c>
      <c r="AK2074" t="s">
        <v>95</v>
      </c>
      <c r="AM2074" t="s">
        <v>96</v>
      </c>
      <c r="AN2074" t="s">
        <v>53</v>
      </c>
      <c r="AP2074">
        <v>2320000</v>
      </c>
      <c r="AQ2074">
        <v>0</v>
      </c>
      <c r="AR2074">
        <v>250000</v>
      </c>
      <c r="AS2074">
        <v>100000</v>
      </c>
      <c r="AT2074">
        <v>600000</v>
      </c>
      <c r="AU2074">
        <v>300000</v>
      </c>
      <c r="AV2074">
        <v>0</v>
      </c>
      <c r="AW2074">
        <v>3570000</v>
      </c>
    </row>
    <row r="2075" spans="1:49" x14ac:dyDescent="0.35">
      <c r="A2075" s="2" t="s">
        <v>626</v>
      </c>
      <c r="B2075">
        <v>12</v>
      </c>
      <c r="C2075">
        <v>1203</v>
      </c>
      <c r="D2075">
        <v>1</v>
      </c>
      <c r="E2075" t="s">
        <v>56</v>
      </c>
      <c r="F2075">
        <v>49</v>
      </c>
      <c r="G2075" t="s">
        <v>72</v>
      </c>
      <c r="I2075" t="s">
        <v>73</v>
      </c>
      <c r="J2075" t="s">
        <v>52</v>
      </c>
      <c r="K2075" t="s">
        <v>52</v>
      </c>
      <c r="L2075" t="s">
        <v>52</v>
      </c>
      <c r="M2075">
        <v>18</v>
      </c>
      <c r="N2075" t="s">
        <v>140</v>
      </c>
      <c r="O2075">
        <v>3</v>
      </c>
      <c r="P2075" s="6">
        <v>8</v>
      </c>
      <c r="Q2075" t="s">
        <v>56</v>
      </c>
      <c r="R2075">
        <v>13</v>
      </c>
      <c r="S2075" s="5">
        <f t="shared" si="32"/>
        <v>1</v>
      </c>
      <c r="T2075" t="s">
        <v>58</v>
      </c>
      <c r="U2075" t="s">
        <v>52</v>
      </c>
      <c r="V2075">
        <v>2</v>
      </c>
      <c r="W2075" t="s">
        <v>52</v>
      </c>
      <c r="X2075">
        <v>1</v>
      </c>
      <c r="Y2075" t="s">
        <v>59</v>
      </c>
      <c r="AB2075" t="s">
        <v>72</v>
      </c>
      <c r="AD2075" t="s">
        <v>52</v>
      </c>
      <c r="AE2075" t="s">
        <v>52</v>
      </c>
      <c r="AF2075" t="s">
        <v>52</v>
      </c>
      <c r="AG2075" t="s">
        <v>52</v>
      </c>
      <c r="AH2075">
        <v>2</v>
      </c>
      <c r="AI2075" t="s">
        <v>65</v>
      </c>
      <c r="AJ2075" t="s">
        <v>52</v>
      </c>
      <c r="AK2075" t="s">
        <v>66</v>
      </c>
      <c r="AM2075" t="s">
        <v>62</v>
      </c>
      <c r="AN2075" t="s">
        <v>53</v>
      </c>
      <c r="AP2075">
        <v>0</v>
      </c>
      <c r="AQ2075">
        <v>0</v>
      </c>
      <c r="AR2075">
        <v>80000</v>
      </c>
      <c r="AS2075">
        <v>50000</v>
      </c>
      <c r="AT2075">
        <v>120000</v>
      </c>
      <c r="AU2075">
        <v>100000</v>
      </c>
      <c r="AV2075">
        <v>0</v>
      </c>
      <c r="AW2075">
        <v>350000</v>
      </c>
    </row>
    <row r="2076" spans="1:49" x14ac:dyDescent="0.35">
      <c r="A2076" s="2" t="s">
        <v>626</v>
      </c>
      <c r="B2076">
        <v>12</v>
      </c>
      <c r="C2076">
        <v>1203</v>
      </c>
      <c r="D2076">
        <v>1</v>
      </c>
      <c r="E2076" t="s">
        <v>56</v>
      </c>
      <c r="F2076">
        <v>49</v>
      </c>
      <c r="G2076" t="s">
        <v>72</v>
      </c>
      <c r="I2076" t="s">
        <v>73</v>
      </c>
      <c r="J2076" t="s">
        <v>52</v>
      </c>
      <c r="K2076" t="s">
        <v>52</v>
      </c>
      <c r="L2076" t="s">
        <v>52</v>
      </c>
      <c r="M2076">
        <v>18</v>
      </c>
      <c r="N2076" t="s">
        <v>140</v>
      </c>
      <c r="O2076">
        <v>3</v>
      </c>
      <c r="P2076" s="6">
        <v>9</v>
      </c>
      <c r="Q2076" t="s">
        <v>50</v>
      </c>
      <c r="R2076">
        <v>7</v>
      </c>
      <c r="S2076" s="5">
        <f t="shared" si="32"/>
        <v>1</v>
      </c>
      <c r="T2076" t="s">
        <v>58</v>
      </c>
      <c r="U2076" t="s">
        <v>52</v>
      </c>
      <c r="V2076">
        <v>2</v>
      </c>
      <c r="W2076" t="s">
        <v>52</v>
      </c>
      <c r="X2076">
        <v>1</v>
      </c>
      <c r="AB2076" t="s">
        <v>72</v>
      </c>
      <c r="AD2076" t="s">
        <v>73</v>
      </c>
      <c r="AE2076" t="s">
        <v>53</v>
      </c>
      <c r="AF2076" t="s">
        <v>53</v>
      </c>
      <c r="AG2076" t="s">
        <v>53</v>
      </c>
      <c r="AO2076" t="s">
        <v>70</v>
      </c>
    </row>
    <row r="2077" spans="1:49" hidden="1" x14ac:dyDescent="0.35">
      <c r="A2077" s="2" t="s">
        <v>626</v>
      </c>
      <c r="B2077">
        <v>12</v>
      </c>
      <c r="C2077">
        <v>1203</v>
      </c>
      <c r="D2077">
        <v>1</v>
      </c>
      <c r="E2077" t="s">
        <v>56</v>
      </c>
      <c r="F2077">
        <v>49</v>
      </c>
      <c r="G2077" t="s">
        <v>72</v>
      </c>
      <c r="I2077" t="s">
        <v>73</v>
      </c>
      <c r="J2077" t="s">
        <v>52</v>
      </c>
      <c r="K2077" t="s">
        <v>52</v>
      </c>
      <c r="L2077" t="s">
        <v>52</v>
      </c>
      <c r="M2077">
        <v>18</v>
      </c>
      <c r="N2077" t="s">
        <v>140</v>
      </c>
      <c r="O2077">
        <v>3</v>
      </c>
      <c r="P2077" s="2">
        <v>10</v>
      </c>
      <c r="Q2077" t="s">
        <v>56</v>
      </c>
      <c r="R2077">
        <v>2</v>
      </c>
      <c r="S2077" s="5">
        <f t="shared" si="32"/>
        <v>0</v>
      </c>
      <c r="T2077" t="s">
        <v>102</v>
      </c>
      <c r="U2077" t="s">
        <v>52</v>
      </c>
      <c r="V2077">
        <v>4</v>
      </c>
      <c r="W2077" t="s">
        <v>52</v>
      </c>
      <c r="X2077">
        <v>5</v>
      </c>
      <c r="AB2077" t="s">
        <v>72</v>
      </c>
      <c r="AD2077" t="s">
        <v>73</v>
      </c>
    </row>
    <row r="2078" spans="1:49" hidden="1" x14ac:dyDescent="0.35">
      <c r="A2078" s="2" t="s">
        <v>626</v>
      </c>
      <c r="B2078">
        <v>12</v>
      </c>
      <c r="C2078">
        <v>1203</v>
      </c>
      <c r="D2078">
        <v>1</v>
      </c>
      <c r="E2078" t="s">
        <v>56</v>
      </c>
      <c r="F2078">
        <v>49</v>
      </c>
      <c r="G2078" t="s">
        <v>72</v>
      </c>
      <c r="I2078" t="s">
        <v>73</v>
      </c>
      <c r="J2078" t="s">
        <v>52</v>
      </c>
      <c r="K2078" t="s">
        <v>52</v>
      </c>
      <c r="L2078" t="s">
        <v>52</v>
      </c>
      <c r="M2078">
        <v>18</v>
      </c>
      <c r="N2078" t="s">
        <v>140</v>
      </c>
      <c r="O2078">
        <v>3</v>
      </c>
      <c r="P2078" s="2">
        <v>11</v>
      </c>
      <c r="Q2078" t="s">
        <v>56</v>
      </c>
      <c r="R2078">
        <v>81</v>
      </c>
      <c r="S2078" s="5">
        <f t="shared" si="32"/>
        <v>0</v>
      </c>
      <c r="T2078" t="s">
        <v>125</v>
      </c>
      <c r="U2078" t="s">
        <v>53</v>
      </c>
      <c r="W2078" t="s">
        <v>53</v>
      </c>
      <c r="Y2078" t="s">
        <v>92</v>
      </c>
      <c r="AB2078" t="s">
        <v>72</v>
      </c>
      <c r="AD2078" t="s">
        <v>52</v>
      </c>
      <c r="AE2078" t="s">
        <v>52</v>
      </c>
      <c r="AF2078" t="s">
        <v>52</v>
      </c>
      <c r="AG2078" t="s">
        <v>52</v>
      </c>
      <c r="AH2078">
        <v>10</v>
      </c>
      <c r="AI2078" t="s">
        <v>80</v>
      </c>
      <c r="AJ2078" t="s">
        <v>53</v>
      </c>
    </row>
    <row r="2079" spans="1:49" hidden="1" x14ac:dyDescent="0.35">
      <c r="A2079" s="2" t="s">
        <v>627</v>
      </c>
      <c r="B2079">
        <v>10</v>
      </c>
      <c r="C2079">
        <v>1005</v>
      </c>
      <c r="D2079">
        <v>2</v>
      </c>
      <c r="E2079" t="s">
        <v>50</v>
      </c>
      <c r="F2079">
        <v>28</v>
      </c>
      <c r="G2079" t="s">
        <v>72</v>
      </c>
      <c r="I2079" t="s">
        <v>73</v>
      </c>
      <c r="J2079" t="s">
        <v>52</v>
      </c>
      <c r="K2079" t="s">
        <v>52</v>
      </c>
      <c r="L2079" t="s">
        <v>52</v>
      </c>
      <c r="M2079">
        <v>5</v>
      </c>
      <c r="N2079" t="s">
        <v>78</v>
      </c>
      <c r="O2079">
        <v>2</v>
      </c>
      <c r="P2079" s="2">
        <v>1</v>
      </c>
      <c r="Q2079" t="s">
        <v>50</v>
      </c>
      <c r="R2079">
        <v>28</v>
      </c>
      <c r="S2079" s="5">
        <f t="shared" si="32"/>
        <v>0</v>
      </c>
      <c r="T2079" t="s">
        <v>54</v>
      </c>
      <c r="U2079" t="s">
        <v>53</v>
      </c>
      <c r="W2079" t="s">
        <v>53</v>
      </c>
      <c r="Y2079" t="s">
        <v>55</v>
      </c>
      <c r="Z2079" t="s">
        <v>52</v>
      </c>
      <c r="AA2079">
        <v>2</v>
      </c>
      <c r="AB2079" t="s">
        <v>72</v>
      </c>
      <c r="AD2079" t="s">
        <v>73</v>
      </c>
      <c r="AE2079" t="s">
        <v>52</v>
      </c>
      <c r="AF2079" t="s">
        <v>52</v>
      </c>
      <c r="AG2079" t="s">
        <v>52</v>
      </c>
      <c r="AH2079">
        <v>5</v>
      </c>
      <c r="AI2079" t="s">
        <v>78</v>
      </c>
      <c r="AJ2079" t="s">
        <v>53</v>
      </c>
    </row>
    <row r="2080" spans="1:49" hidden="1" x14ac:dyDescent="0.35">
      <c r="A2080" s="2" t="s">
        <v>627</v>
      </c>
      <c r="B2080">
        <v>10</v>
      </c>
      <c r="C2080">
        <v>1005</v>
      </c>
      <c r="D2080">
        <v>2</v>
      </c>
      <c r="E2080" t="s">
        <v>50</v>
      </c>
      <c r="F2080">
        <v>28</v>
      </c>
      <c r="G2080" t="s">
        <v>72</v>
      </c>
      <c r="I2080" t="s">
        <v>73</v>
      </c>
      <c r="J2080" t="s">
        <v>52</v>
      </c>
      <c r="K2080" t="s">
        <v>52</v>
      </c>
      <c r="L2080" t="s">
        <v>52</v>
      </c>
      <c r="M2080">
        <v>5</v>
      </c>
      <c r="N2080" t="s">
        <v>78</v>
      </c>
      <c r="O2080">
        <v>2</v>
      </c>
      <c r="P2080" s="2">
        <v>2</v>
      </c>
      <c r="Q2080" t="s">
        <v>56</v>
      </c>
      <c r="R2080">
        <v>28</v>
      </c>
      <c r="S2080" s="5">
        <f t="shared" si="32"/>
        <v>0</v>
      </c>
      <c r="T2080" t="s">
        <v>57</v>
      </c>
      <c r="U2080" t="s">
        <v>53</v>
      </c>
      <c r="W2080" t="s">
        <v>53</v>
      </c>
      <c r="Y2080" t="s">
        <v>55</v>
      </c>
      <c r="Z2080" t="s">
        <v>52</v>
      </c>
      <c r="AA2080">
        <v>1</v>
      </c>
      <c r="AB2080" t="s">
        <v>72</v>
      </c>
      <c r="AD2080" t="s">
        <v>73</v>
      </c>
      <c r="AE2080" t="s">
        <v>52</v>
      </c>
      <c r="AF2080" t="s">
        <v>52</v>
      </c>
      <c r="AG2080" t="s">
        <v>52</v>
      </c>
      <c r="AH2080">
        <v>6</v>
      </c>
      <c r="AI2080" t="s">
        <v>79</v>
      </c>
      <c r="AJ2080" t="s">
        <v>53</v>
      </c>
    </row>
    <row r="2081" spans="1:49" x14ac:dyDescent="0.35">
      <c r="A2081" s="2" t="s">
        <v>627</v>
      </c>
      <c r="B2081">
        <v>10</v>
      </c>
      <c r="C2081">
        <v>1005</v>
      </c>
      <c r="D2081">
        <v>2</v>
      </c>
      <c r="E2081" t="s">
        <v>50</v>
      </c>
      <c r="F2081">
        <v>28</v>
      </c>
      <c r="G2081" t="s">
        <v>72</v>
      </c>
      <c r="I2081" t="s">
        <v>73</v>
      </c>
      <c r="J2081" t="s">
        <v>52</v>
      </c>
      <c r="K2081" t="s">
        <v>52</v>
      </c>
      <c r="L2081" t="s">
        <v>52</v>
      </c>
      <c r="M2081">
        <v>5</v>
      </c>
      <c r="N2081" t="s">
        <v>78</v>
      </c>
      <c r="O2081">
        <v>2</v>
      </c>
      <c r="P2081" s="6">
        <v>3</v>
      </c>
      <c r="Q2081" t="s">
        <v>50</v>
      </c>
      <c r="R2081">
        <v>6</v>
      </c>
      <c r="S2081" s="5">
        <f t="shared" si="32"/>
        <v>1</v>
      </c>
      <c r="T2081" t="s">
        <v>58</v>
      </c>
      <c r="U2081" t="s">
        <v>52</v>
      </c>
      <c r="V2081">
        <v>1</v>
      </c>
      <c r="W2081" t="s">
        <v>52</v>
      </c>
      <c r="X2081">
        <v>2</v>
      </c>
      <c r="AB2081" t="s">
        <v>72</v>
      </c>
      <c r="AD2081" t="s">
        <v>73</v>
      </c>
      <c r="AE2081" t="s">
        <v>53</v>
      </c>
      <c r="AF2081" t="s">
        <v>53</v>
      </c>
      <c r="AG2081" t="s">
        <v>52</v>
      </c>
      <c r="AH2081">
        <v>1</v>
      </c>
      <c r="AI2081" t="s">
        <v>68</v>
      </c>
      <c r="AJ2081" t="s">
        <v>52</v>
      </c>
      <c r="AK2081" t="s">
        <v>68</v>
      </c>
      <c r="AL2081" t="s">
        <v>109</v>
      </c>
      <c r="AN2081" t="s">
        <v>53</v>
      </c>
      <c r="AP2081">
        <v>200000</v>
      </c>
      <c r="AQ2081">
        <v>0</v>
      </c>
      <c r="AR2081">
        <v>5000</v>
      </c>
      <c r="AS2081">
        <v>15000</v>
      </c>
      <c r="AT2081">
        <v>0</v>
      </c>
      <c r="AU2081">
        <v>0</v>
      </c>
      <c r="AV2081">
        <v>0</v>
      </c>
      <c r="AW2081">
        <v>220000</v>
      </c>
    </row>
    <row r="2082" spans="1:49" hidden="1" x14ac:dyDescent="0.35">
      <c r="A2082" s="2" t="s">
        <v>627</v>
      </c>
      <c r="B2082">
        <v>10</v>
      </c>
      <c r="C2082">
        <v>1005</v>
      </c>
      <c r="D2082">
        <v>2</v>
      </c>
      <c r="E2082" t="s">
        <v>50</v>
      </c>
      <c r="F2082">
        <v>28</v>
      </c>
      <c r="G2082" t="s">
        <v>72</v>
      </c>
      <c r="I2082" t="s">
        <v>73</v>
      </c>
      <c r="J2082" t="s">
        <v>52</v>
      </c>
      <c r="K2082" t="s">
        <v>52</v>
      </c>
      <c r="L2082" t="s">
        <v>52</v>
      </c>
      <c r="M2082">
        <v>5</v>
      </c>
      <c r="N2082" t="s">
        <v>78</v>
      </c>
      <c r="O2082">
        <v>2</v>
      </c>
      <c r="P2082" s="2">
        <v>4</v>
      </c>
      <c r="Q2082" t="s">
        <v>50</v>
      </c>
      <c r="R2082">
        <v>1</v>
      </c>
      <c r="S2082" s="5">
        <f t="shared" si="32"/>
        <v>0</v>
      </c>
      <c r="T2082" t="s">
        <v>58</v>
      </c>
      <c r="U2082" t="s">
        <v>52</v>
      </c>
      <c r="V2082">
        <v>1</v>
      </c>
      <c r="W2082" t="s">
        <v>52</v>
      </c>
      <c r="X2082">
        <v>2</v>
      </c>
      <c r="AB2082" t="s">
        <v>72</v>
      </c>
    </row>
    <row r="2083" spans="1:49" hidden="1" x14ac:dyDescent="0.35">
      <c r="A2083" s="2" t="s">
        <v>628</v>
      </c>
      <c r="B2083">
        <v>2</v>
      </c>
      <c r="C2083">
        <v>203</v>
      </c>
      <c r="D2083">
        <v>1</v>
      </c>
      <c r="E2083" t="s">
        <v>56</v>
      </c>
      <c r="F2083">
        <v>88</v>
      </c>
      <c r="G2083" t="s">
        <v>72</v>
      </c>
      <c r="I2083" t="s">
        <v>73</v>
      </c>
      <c r="J2083" t="s">
        <v>53</v>
      </c>
      <c r="K2083" t="s">
        <v>53</v>
      </c>
      <c r="L2083" t="s">
        <v>53</v>
      </c>
      <c r="M2083">
        <v>0</v>
      </c>
      <c r="P2083" s="2">
        <v>1</v>
      </c>
      <c r="Q2083" t="s">
        <v>56</v>
      </c>
      <c r="R2083">
        <v>88</v>
      </c>
      <c r="S2083" s="5">
        <f t="shared" si="32"/>
        <v>0</v>
      </c>
      <c r="T2083" t="s">
        <v>54</v>
      </c>
      <c r="U2083" t="s">
        <v>53</v>
      </c>
      <c r="W2083" t="s">
        <v>53</v>
      </c>
      <c r="Y2083" t="s">
        <v>92</v>
      </c>
      <c r="AB2083" t="s">
        <v>72</v>
      </c>
      <c r="AD2083" t="s">
        <v>73</v>
      </c>
      <c r="AE2083" t="s">
        <v>53</v>
      </c>
      <c r="AF2083" t="s">
        <v>53</v>
      </c>
      <c r="AG2083" t="s">
        <v>53</v>
      </c>
    </row>
    <row r="2084" spans="1:49" hidden="1" x14ac:dyDescent="0.35">
      <c r="A2084" s="2" t="s">
        <v>628</v>
      </c>
      <c r="B2084">
        <v>2</v>
      </c>
      <c r="C2084">
        <v>203</v>
      </c>
      <c r="D2084">
        <v>1</v>
      </c>
      <c r="E2084" t="s">
        <v>56</v>
      </c>
      <c r="F2084">
        <v>88</v>
      </c>
      <c r="G2084" t="s">
        <v>72</v>
      </c>
      <c r="I2084" t="s">
        <v>73</v>
      </c>
      <c r="J2084" t="s">
        <v>53</v>
      </c>
      <c r="K2084" t="s">
        <v>53</v>
      </c>
      <c r="L2084" t="s">
        <v>53</v>
      </c>
      <c r="M2084">
        <v>0</v>
      </c>
      <c r="P2084" s="2">
        <v>2</v>
      </c>
      <c r="Q2084" t="s">
        <v>56</v>
      </c>
      <c r="R2084">
        <v>66</v>
      </c>
      <c r="S2084" s="5">
        <f t="shared" si="32"/>
        <v>0</v>
      </c>
      <c r="T2084" t="s">
        <v>58</v>
      </c>
      <c r="U2084" t="s">
        <v>53</v>
      </c>
      <c r="W2084" t="s">
        <v>52</v>
      </c>
      <c r="X2084">
        <v>1</v>
      </c>
      <c r="Y2084" t="s">
        <v>92</v>
      </c>
      <c r="AB2084" t="s">
        <v>72</v>
      </c>
      <c r="AD2084" t="s">
        <v>73</v>
      </c>
      <c r="AE2084" t="s">
        <v>53</v>
      </c>
      <c r="AF2084" t="s">
        <v>53</v>
      </c>
      <c r="AG2084" t="s">
        <v>53</v>
      </c>
    </row>
    <row r="2085" spans="1:49" hidden="1" x14ac:dyDescent="0.35">
      <c r="A2085" s="2" t="s">
        <v>628</v>
      </c>
      <c r="B2085">
        <v>2</v>
      </c>
      <c r="C2085">
        <v>203</v>
      </c>
      <c r="D2085">
        <v>1</v>
      </c>
      <c r="E2085" t="s">
        <v>56</v>
      </c>
      <c r="F2085">
        <v>88</v>
      </c>
      <c r="G2085" t="s">
        <v>72</v>
      </c>
      <c r="I2085" t="s">
        <v>73</v>
      </c>
      <c r="J2085" t="s">
        <v>53</v>
      </c>
      <c r="K2085" t="s">
        <v>53</v>
      </c>
      <c r="L2085" t="s">
        <v>53</v>
      </c>
      <c r="M2085">
        <v>0</v>
      </c>
      <c r="P2085" s="2">
        <v>3</v>
      </c>
      <c r="Q2085" t="s">
        <v>56</v>
      </c>
      <c r="R2085">
        <v>45</v>
      </c>
      <c r="S2085" s="5">
        <f t="shared" si="32"/>
        <v>0</v>
      </c>
      <c r="T2085" t="s">
        <v>58</v>
      </c>
      <c r="U2085" t="s">
        <v>53</v>
      </c>
      <c r="W2085" t="s">
        <v>52</v>
      </c>
      <c r="X2085">
        <v>1</v>
      </c>
      <c r="Y2085" t="s">
        <v>92</v>
      </c>
      <c r="AB2085" t="s">
        <v>72</v>
      </c>
      <c r="AD2085" t="s">
        <v>73</v>
      </c>
      <c r="AE2085" t="s">
        <v>52</v>
      </c>
      <c r="AF2085" t="s">
        <v>52</v>
      </c>
      <c r="AG2085" t="s">
        <v>52</v>
      </c>
      <c r="AH2085">
        <v>4</v>
      </c>
      <c r="AI2085" t="s">
        <v>63</v>
      </c>
      <c r="AJ2085" t="s">
        <v>53</v>
      </c>
    </row>
    <row r="2086" spans="1:49" hidden="1" x14ac:dyDescent="0.35">
      <c r="A2086" s="2" t="s">
        <v>629</v>
      </c>
      <c r="B2086">
        <v>3</v>
      </c>
      <c r="C2086">
        <v>301</v>
      </c>
      <c r="D2086">
        <v>2</v>
      </c>
      <c r="E2086" t="s">
        <v>50</v>
      </c>
      <c r="F2086">
        <v>53</v>
      </c>
      <c r="G2086" t="s">
        <v>72</v>
      </c>
      <c r="I2086" t="s">
        <v>73</v>
      </c>
      <c r="J2086" t="s">
        <v>53</v>
      </c>
      <c r="K2086" t="s">
        <v>53</v>
      </c>
      <c r="L2086" t="s">
        <v>52</v>
      </c>
      <c r="M2086">
        <v>2</v>
      </c>
      <c r="N2086" t="s">
        <v>97</v>
      </c>
      <c r="O2086">
        <v>2</v>
      </c>
      <c r="P2086" s="2">
        <v>1</v>
      </c>
      <c r="Q2086" t="s">
        <v>50</v>
      </c>
      <c r="R2086">
        <v>53</v>
      </c>
      <c r="S2086" s="5">
        <f t="shared" si="32"/>
        <v>0</v>
      </c>
      <c r="T2086" t="s">
        <v>54</v>
      </c>
      <c r="U2086" t="s">
        <v>53</v>
      </c>
      <c r="W2086" t="s">
        <v>53</v>
      </c>
      <c r="Y2086" t="s">
        <v>55</v>
      </c>
      <c r="Z2086" t="s">
        <v>52</v>
      </c>
      <c r="AA2086">
        <v>2</v>
      </c>
      <c r="AB2086" t="s">
        <v>72</v>
      </c>
      <c r="AD2086" t="s">
        <v>73</v>
      </c>
      <c r="AE2086" t="s">
        <v>53</v>
      </c>
      <c r="AF2086" t="s">
        <v>53</v>
      </c>
      <c r="AG2086" t="s">
        <v>52</v>
      </c>
      <c r="AH2086">
        <v>2</v>
      </c>
      <c r="AI2086" t="s">
        <v>97</v>
      </c>
      <c r="AJ2086" t="s">
        <v>53</v>
      </c>
    </row>
    <row r="2087" spans="1:49" hidden="1" x14ac:dyDescent="0.35">
      <c r="A2087" s="2" t="s">
        <v>629</v>
      </c>
      <c r="B2087">
        <v>3</v>
      </c>
      <c r="C2087">
        <v>301</v>
      </c>
      <c r="D2087">
        <v>2</v>
      </c>
      <c r="E2087" t="s">
        <v>50</v>
      </c>
      <c r="F2087">
        <v>53</v>
      </c>
      <c r="G2087" t="s">
        <v>72</v>
      </c>
      <c r="I2087" t="s">
        <v>73</v>
      </c>
      <c r="J2087" t="s">
        <v>53</v>
      </c>
      <c r="K2087" t="s">
        <v>53</v>
      </c>
      <c r="L2087" t="s">
        <v>52</v>
      </c>
      <c r="M2087">
        <v>2</v>
      </c>
      <c r="N2087" t="s">
        <v>97</v>
      </c>
      <c r="O2087">
        <v>2</v>
      </c>
      <c r="P2087" s="2">
        <v>2</v>
      </c>
      <c r="Q2087" t="s">
        <v>56</v>
      </c>
      <c r="R2087">
        <v>55</v>
      </c>
      <c r="S2087" s="5">
        <f t="shared" si="32"/>
        <v>0</v>
      </c>
      <c r="T2087" t="s">
        <v>57</v>
      </c>
      <c r="U2087" t="s">
        <v>53</v>
      </c>
      <c r="W2087" t="s">
        <v>53</v>
      </c>
      <c r="Y2087" t="s">
        <v>55</v>
      </c>
      <c r="Z2087" t="s">
        <v>52</v>
      </c>
      <c r="AA2087">
        <v>1</v>
      </c>
      <c r="AB2087" t="s">
        <v>72</v>
      </c>
      <c r="AD2087" t="s">
        <v>73</v>
      </c>
      <c r="AE2087" t="s">
        <v>53</v>
      </c>
      <c r="AF2087" t="s">
        <v>53</v>
      </c>
      <c r="AG2087" t="s">
        <v>53</v>
      </c>
    </row>
    <row r="2088" spans="1:49" hidden="1" x14ac:dyDescent="0.35">
      <c r="A2088" s="2" t="s">
        <v>629</v>
      </c>
      <c r="B2088">
        <v>3</v>
      </c>
      <c r="C2088">
        <v>301</v>
      </c>
      <c r="D2088">
        <v>2</v>
      </c>
      <c r="E2088" t="s">
        <v>50</v>
      </c>
      <c r="F2088">
        <v>53</v>
      </c>
      <c r="G2088" t="s">
        <v>72</v>
      </c>
      <c r="I2088" t="s">
        <v>73</v>
      </c>
      <c r="J2088" t="s">
        <v>53</v>
      </c>
      <c r="K2088" t="s">
        <v>53</v>
      </c>
      <c r="L2088" t="s">
        <v>52</v>
      </c>
      <c r="M2088">
        <v>2</v>
      </c>
      <c r="N2088" t="s">
        <v>97</v>
      </c>
      <c r="O2088">
        <v>2</v>
      </c>
      <c r="P2088" s="2">
        <v>3</v>
      </c>
      <c r="Q2088" t="s">
        <v>50</v>
      </c>
      <c r="R2088">
        <v>33</v>
      </c>
      <c r="S2088" s="5">
        <f t="shared" si="32"/>
        <v>0</v>
      </c>
      <c r="T2088" t="s">
        <v>58</v>
      </c>
      <c r="U2088" t="s">
        <v>52</v>
      </c>
      <c r="V2088">
        <v>1</v>
      </c>
      <c r="W2088" t="s">
        <v>52</v>
      </c>
      <c r="X2088">
        <v>2</v>
      </c>
      <c r="Y2088" t="s">
        <v>59</v>
      </c>
      <c r="AB2088" t="s">
        <v>72</v>
      </c>
      <c r="AD2088" t="s">
        <v>73</v>
      </c>
      <c r="AE2088" t="s">
        <v>53</v>
      </c>
      <c r="AF2088" t="s">
        <v>53</v>
      </c>
      <c r="AG2088" t="s">
        <v>52</v>
      </c>
      <c r="AH2088">
        <v>5</v>
      </c>
      <c r="AI2088" t="s">
        <v>78</v>
      </c>
      <c r="AJ2088" t="s">
        <v>53</v>
      </c>
    </row>
    <row r="2089" spans="1:49" hidden="1" x14ac:dyDescent="0.35">
      <c r="A2089" s="2" t="s">
        <v>629</v>
      </c>
      <c r="B2089">
        <v>3</v>
      </c>
      <c r="C2089">
        <v>301</v>
      </c>
      <c r="D2089">
        <v>2</v>
      </c>
      <c r="E2089" t="s">
        <v>50</v>
      </c>
      <c r="F2089">
        <v>53</v>
      </c>
      <c r="G2089" t="s">
        <v>72</v>
      </c>
      <c r="I2089" t="s">
        <v>73</v>
      </c>
      <c r="J2089" t="s">
        <v>53</v>
      </c>
      <c r="K2089" t="s">
        <v>53</v>
      </c>
      <c r="L2089" t="s">
        <v>52</v>
      </c>
      <c r="M2089">
        <v>2</v>
      </c>
      <c r="N2089" t="s">
        <v>97</v>
      </c>
      <c r="O2089">
        <v>2</v>
      </c>
      <c r="P2089" s="2">
        <v>4</v>
      </c>
      <c r="Q2089" t="s">
        <v>56</v>
      </c>
      <c r="R2089">
        <v>27</v>
      </c>
      <c r="S2089" s="5">
        <f t="shared" si="32"/>
        <v>0</v>
      </c>
      <c r="T2089" t="s">
        <v>58</v>
      </c>
      <c r="U2089" t="s">
        <v>52</v>
      </c>
      <c r="V2089">
        <v>1</v>
      </c>
      <c r="W2089" t="s">
        <v>52</v>
      </c>
      <c r="X2089">
        <v>2</v>
      </c>
      <c r="Y2089" t="s">
        <v>55</v>
      </c>
      <c r="Z2089" t="s">
        <v>52</v>
      </c>
      <c r="AA2089">
        <v>5</v>
      </c>
      <c r="AB2089" t="s">
        <v>72</v>
      </c>
      <c r="AD2089" t="s">
        <v>73</v>
      </c>
      <c r="AE2089" t="s">
        <v>53</v>
      </c>
      <c r="AF2089" t="s">
        <v>53</v>
      </c>
      <c r="AG2089" t="s">
        <v>52</v>
      </c>
      <c r="AH2089">
        <v>5</v>
      </c>
      <c r="AI2089" t="s">
        <v>83</v>
      </c>
      <c r="AJ2089" t="s">
        <v>53</v>
      </c>
    </row>
    <row r="2090" spans="1:49" hidden="1" x14ac:dyDescent="0.35">
      <c r="A2090" s="2" t="s">
        <v>629</v>
      </c>
      <c r="B2090">
        <v>3</v>
      </c>
      <c r="C2090">
        <v>301</v>
      </c>
      <c r="D2090">
        <v>2</v>
      </c>
      <c r="E2090" t="s">
        <v>50</v>
      </c>
      <c r="F2090">
        <v>53</v>
      </c>
      <c r="G2090" t="s">
        <v>72</v>
      </c>
      <c r="I2090" t="s">
        <v>73</v>
      </c>
      <c r="J2090" t="s">
        <v>53</v>
      </c>
      <c r="K2090" t="s">
        <v>53</v>
      </c>
      <c r="L2090" t="s">
        <v>52</v>
      </c>
      <c r="M2090">
        <v>2</v>
      </c>
      <c r="N2090" t="s">
        <v>97</v>
      </c>
      <c r="O2090">
        <v>2</v>
      </c>
      <c r="P2090" s="2">
        <v>5</v>
      </c>
      <c r="Q2090" t="s">
        <v>50</v>
      </c>
      <c r="R2090">
        <v>30</v>
      </c>
      <c r="S2090" s="5">
        <f t="shared" si="32"/>
        <v>0</v>
      </c>
      <c r="T2090" t="s">
        <v>99</v>
      </c>
      <c r="U2090" t="s">
        <v>53</v>
      </c>
      <c r="W2090" t="s">
        <v>53</v>
      </c>
      <c r="Y2090" t="s">
        <v>55</v>
      </c>
      <c r="Z2090" t="s">
        <v>52</v>
      </c>
      <c r="AA2090">
        <v>4</v>
      </c>
      <c r="AB2090" t="s">
        <v>72</v>
      </c>
      <c r="AD2090" t="s">
        <v>73</v>
      </c>
      <c r="AE2090" t="s">
        <v>52</v>
      </c>
      <c r="AF2090" t="s">
        <v>52</v>
      </c>
      <c r="AG2090" t="s">
        <v>52</v>
      </c>
      <c r="AH2090">
        <v>3</v>
      </c>
      <c r="AI2090" t="s">
        <v>63</v>
      </c>
      <c r="AJ2090" t="s">
        <v>53</v>
      </c>
    </row>
    <row r="2091" spans="1:49" hidden="1" x14ac:dyDescent="0.35">
      <c r="A2091" s="2" t="s">
        <v>629</v>
      </c>
      <c r="B2091">
        <v>3</v>
      </c>
      <c r="C2091">
        <v>301</v>
      </c>
      <c r="D2091">
        <v>2</v>
      </c>
      <c r="E2091" t="s">
        <v>50</v>
      </c>
      <c r="F2091">
        <v>53</v>
      </c>
      <c r="G2091" t="s">
        <v>72</v>
      </c>
      <c r="I2091" t="s">
        <v>73</v>
      </c>
      <c r="J2091" t="s">
        <v>53</v>
      </c>
      <c r="K2091" t="s">
        <v>53</v>
      </c>
      <c r="L2091" t="s">
        <v>52</v>
      </c>
      <c r="M2091">
        <v>2</v>
      </c>
      <c r="N2091" t="s">
        <v>97</v>
      </c>
      <c r="O2091">
        <v>2</v>
      </c>
      <c r="P2091" s="2">
        <v>6</v>
      </c>
      <c r="Q2091" t="s">
        <v>56</v>
      </c>
      <c r="R2091">
        <v>5</v>
      </c>
      <c r="S2091" s="5">
        <f t="shared" si="32"/>
        <v>0</v>
      </c>
      <c r="T2091" t="s">
        <v>102</v>
      </c>
      <c r="U2091" t="s">
        <v>52</v>
      </c>
      <c r="V2091">
        <v>5</v>
      </c>
      <c r="W2091" t="s">
        <v>52</v>
      </c>
      <c r="X2091">
        <v>4</v>
      </c>
      <c r="AB2091" t="s">
        <v>72</v>
      </c>
      <c r="AD2091" t="s">
        <v>73</v>
      </c>
      <c r="AE2091" t="s">
        <v>53</v>
      </c>
      <c r="AF2091" t="s">
        <v>53</v>
      </c>
      <c r="AG2091" t="s">
        <v>52</v>
      </c>
      <c r="AH2091">
        <v>0</v>
      </c>
      <c r="AI2091" t="s">
        <v>68</v>
      </c>
      <c r="AJ2091" t="s">
        <v>52</v>
      </c>
      <c r="AK2091" t="s">
        <v>68</v>
      </c>
      <c r="AL2091" t="s">
        <v>109</v>
      </c>
      <c r="AN2091" t="s">
        <v>53</v>
      </c>
    </row>
    <row r="2092" spans="1:49" hidden="1" x14ac:dyDescent="0.35">
      <c r="A2092" s="2" t="s">
        <v>629</v>
      </c>
      <c r="B2092">
        <v>3</v>
      </c>
      <c r="C2092">
        <v>301</v>
      </c>
      <c r="D2092">
        <v>2</v>
      </c>
      <c r="E2092" t="s">
        <v>50</v>
      </c>
      <c r="F2092">
        <v>53</v>
      </c>
      <c r="G2092" t="s">
        <v>72</v>
      </c>
      <c r="I2092" t="s">
        <v>73</v>
      </c>
      <c r="J2092" t="s">
        <v>53</v>
      </c>
      <c r="K2092" t="s">
        <v>53</v>
      </c>
      <c r="L2092" t="s">
        <v>52</v>
      </c>
      <c r="M2092">
        <v>2</v>
      </c>
      <c r="N2092" t="s">
        <v>97</v>
      </c>
      <c r="O2092">
        <v>2</v>
      </c>
      <c r="P2092" s="2">
        <v>7</v>
      </c>
      <c r="Q2092" t="s">
        <v>50</v>
      </c>
      <c r="R2092">
        <v>2</v>
      </c>
      <c r="S2092" s="5">
        <f t="shared" si="32"/>
        <v>0</v>
      </c>
      <c r="T2092" t="s">
        <v>99</v>
      </c>
      <c r="U2092" t="s">
        <v>52</v>
      </c>
      <c r="V2092">
        <v>5</v>
      </c>
      <c r="W2092" t="s">
        <v>52</v>
      </c>
      <c r="X2092">
        <v>4</v>
      </c>
      <c r="AB2092" t="s">
        <v>72</v>
      </c>
      <c r="AD2092" t="s">
        <v>73</v>
      </c>
    </row>
    <row r="2093" spans="1:49" hidden="1" x14ac:dyDescent="0.35">
      <c r="A2093" s="2" t="s">
        <v>630</v>
      </c>
      <c r="B2093">
        <v>20</v>
      </c>
      <c r="C2093">
        <v>2007</v>
      </c>
      <c r="D2093">
        <v>2</v>
      </c>
      <c r="E2093" t="s">
        <v>50</v>
      </c>
      <c r="F2093">
        <v>39</v>
      </c>
      <c r="G2093" t="s">
        <v>72</v>
      </c>
      <c r="I2093" t="s">
        <v>73</v>
      </c>
      <c r="J2093" t="s">
        <v>52</v>
      </c>
      <c r="K2093" t="s">
        <v>52</v>
      </c>
      <c r="L2093" t="s">
        <v>52</v>
      </c>
      <c r="M2093">
        <v>10</v>
      </c>
      <c r="N2093" t="s">
        <v>107</v>
      </c>
      <c r="O2093">
        <v>2</v>
      </c>
      <c r="P2093" s="2">
        <v>1</v>
      </c>
      <c r="Q2093" t="s">
        <v>50</v>
      </c>
      <c r="R2093">
        <v>39</v>
      </c>
      <c r="S2093" s="5">
        <f t="shared" si="32"/>
        <v>0</v>
      </c>
      <c r="T2093" t="s">
        <v>54</v>
      </c>
      <c r="U2093" t="s">
        <v>53</v>
      </c>
      <c r="W2093" t="s">
        <v>53</v>
      </c>
      <c r="Y2093" t="s">
        <v>55</v>
      </c>
      <c r="Z2093" t="s">
        <v>52</v>
      </c>
      <c r="AA2093">
        <v>2</v>
      </c>
      <c r="AB2093" t="s">
        <v>72</v>
      </c>
      <c r="AD2093" t="s">
        <v>73</v>
      </c>
      <c r="AE2093" t="s">
        <v>52</v>
      </c>
      <c r="AF2093" t="s">
        <v>52</v>
      </c>
      <c r="AG2093" t="s">
        <v>52</v>
      </c>
      <c r="AH2093">
        <v>10</v>
      </c>
      <c r="AI2093" t="s">
        <v>107</v>
      </c>
      <c r="AJ2093" t="s">
        <v>53</v>
      </c>
    </row>
    <row r="2094" spans="1:49" hidden="1" x14ac:dyDescent="0.35">
      <c r="A2094" s="2" t="s">
        <v>630</v>
      </c>
      <c r="B2094">
        <v>20</v>
      </c>
      <c r="C2094">
        <v>2007</v>
      </c>
      <c r="D2094">
        <v>2</v>
      </c>
      <c r="E2094" t="s">
        <v>50</v>
      </c>
      <c r="F2094">
        <v>39</v>
      </c>
      <c r="G2094" t="s">
        <v>72</v>
      </c>
      <c r="I2094" t="s">
        <v>73</v>
      </c>
      <c r="J2094" t="s">
        <v>52</v>
      </c>
      <c r="K2094" t="s">
        <v>52</v>
      </c>
      <c r="L2094" t="s">
        <v>52</v>
      </c>
      <c r="M2094">
        <v>10</v>
      </c>
      <c r="N2094" t="s">
        <v>107</v>
      </c>
      <c r="O2094">
        <v>2</v>
      </c>
      <c r="P2094" s="2">
        <v>2</v>
      </c>
      <c r="Q2094" t="s">
        <v>56</v>
      </c>
      <c r="R2094">
        <v>37</v>
      </c>
      <c r="S2094" s="5">
        <f t="shared" si="32"/>
        <v>0</v>
      </c>
      <c r="T2094" t="s">
        <v>57</v>
      </c>
      <c r="U2094" t="s">
        <v>53</v>
      </c>
      <c r="W2094" t="s">
        <v>53</v>
      </c>
      <c r="Y2094" t="s">
        <v>55</v>
      </c>
      <c r="Z2094" t="s">
        <v>52</v>
      </c>
      <c r="AA2094">
        <v>1</v>
      </c>
      <c r="AB2094" t="s">
        <v>72</v>
      </c>
      <c r="AD2094" t="s">
        <v>73</v>
      </c>
      <c r="AE2094" t="s">
        <v>53</v>
      </c>
      <c r="AF2094" t="s">
        <v>53</v>
      </c>
      <c r="AG2094" t="s">
        <v>53</v>
      </c>
    </row>
    <row r="2095" spans="1:49" x14ac:dyDescent="0.35">
      <c r="A2095" s="2" t="s">
        <v>630</v>
      </c>
      <c r="B2095">
        <v>20</v>
      </c>
      <c r="C2095">
        <v>2007</v>
      </c>
      <c r="D2095">
        <v>2</v>
      </c>
      <c r="E2095" t="s">
        <v>50</v>
      </c>
      <c r="F2095">
        <v>39</v>
      </c>
      <c r="G2095" t="s">
        <v>72</v>
      </c>
      <c r="I2095" t="s">
        <v>73</v>
      </c>
      <c r="J2095" t="s">
        <v>52</v>
      </c>
      <c r="K2095" t="s">
        <v>52</v>
      </c>
      <c r="L2095" t="s">
        <v>52</v>
      </c>
      <c r="M2095">
        <v>10</v>
      </c>
      <c r="N2095" t="s">
        <v>107</v>
      </c>
      <c r="O2095">
        <v>2</v>
      </c>
      <c r="P2095" s="6">
        <v>3</v>
      </c>
      <c r="Q2095" t="s">
        <v>56</v>
      </c>
      <c r="R2095">
        <v>16</v>
      </c>
      <c r="S2095" s="5">
        <f t="shared" si="32"/>
        <v>1</v>
      </c>
      <c r="T2095" t="s">
        <v>58</v>
      </c>
      <c r="U2095" t="s">
        <v>52</v>
      </c>
      <c r="V2095">
        <v>1</v>
      </c>
      <c r="W2095" t="s">
        <v>52</v>
      </c>
      <c r="X2095">
        <v>2</v>
      </c>
      <c r="Y2095" t="s">
        <v>59</v>
      </c>
      <c r="AB2095" t="s">
        <v>72</v>
      </c>
      <c r="AD2095" t="s">
        <v>52</v>
      </c>
      <c r="AE2095" t="s">
        <v>52</v>
      </c>
      <c r="AF2095" t="s">
        <v>52</v>
      </c>
      <c r="AG2095" t="s">
        <v>52</v>
      </c>
      <c r="AH2095">
        <v>12</v>
      </c>
      <c r="AI2095" t="s">
        <v>94</v>
      </c>
      <c r="AJ2095" t="s">
        <v>52</v>
      </c>
      <c r="AK2095" t="s">
        <v>108</v>
      </c>
      <c r="AM2095" t="s">
        <v>62</v>
      </c>
      <c r="AN2095" t="s">
        <v>52</v>
      </c>
      <c r="AP2095">
        <v>0</v>
      </c>
      <c r="AQ2095">
        <v>720000</v>
      </c>
      <c r="AR2095">
        <v>36000</v>
      </c>
      <c r="AS2095">
        <v>5000</v>
      </c>
      <c r="AT2095">
        <v>0</v>
      </c>
      <c r="AU2095">
        <v>0</v>
      </c>
      <c r="AV2095">
        <v>0</v>
      </c>
      <c r="AW2095">
        <v>761000</v>
      </c>
    </row>
    <row r="2096" spans="1:49" x14ac:dyDescent="0.35">
      <c r="A2096" s="2" t="s">
        <v>630</v>
      </c>
      <c r="B2096">
        <v>20</v>
      </c>
      <c r="C2096">
        <v>2007</v>
      </c>
      <c r="D2096">
        <v>2</v>
      </c>
      <c r="E2096" t="s">
        <v>50</v>
      </c>
      <c r="F2096">
        <v>39</v>
      </c>
      <c r="G2096" t="s">
        <v>72</v>
      </c>
      <c r="I2096" t="s">
        <v>73</v>
      </c>
      <c r="J2096" t="s">
        <v>52</v>
      </c>
      <c r="K2096" t="s">
        <v>52</v>
      </c>
      <c r="L2096" t="s">
        <v>52</v>
      </c>
      <c r="M2096">
        <v>10</v>
      </c>
      <c r="N2096" t="s">
        <v>107</v>
      </c>
      <c r="O2096">
        <v>2</v>
      </c>
      <c r="P2096" s="6">
        <v>4</v>
      </c>
      <c r="Q2096" t="s">
        <v>56</v>
      </c>
      <c r="R2096">
        <v>10</v>
      </c>
      <c r="S2096" s="5">
        <f t="shared" si="32"/>
        <v>1</v>
      </c>
      <c r="T2096" t="s">
        <v>58</v>
      </c>
      <c r="U2096" t="s">
        <v>52</v>
      </c>
      <c r="V2096">
        <v>1</v>
      </c>
      <c r="W2096" t="s">
        <v>52</v>
      </c>
      <c r="X2096">
        <v>2</v>
      </c>
      <c r="AB2096" t="s">
        <v>72</v>
      </c>
      <c r="AD2096" t="s">
        <v>73</v>
      </c>
      <c r="AE2096" t="s">
        <v>52</v>
      </c>
      <c r="AF2096" t="s">
        <v>52</v>
      </c>
      <c r="AG2096" t="s">
        <v>52</v>
      </c>
      <c r="AH2096">
        <v>4</v>
      </c>
      <c r="AI2096" t="s">
        <v>63</v>
      </c>
      <c r="AJ2096" t="s">
        <v>52</v>
      </c>
      <c r="AK2096" t="s">
        <v>64</v>
      </c>
      <c r="AM2096" t="s">
        <v>62</v>
      </c>
      <c r="AN2096" t="s">
        <v>53</v>
      </c>
      <c r="AP2096">
        <v>0</v>
      </c>
      <c r="AQ2096">
        <v>0</v>
      </c>
      <c r="AR2096">
        <v>5000</v>
      </c>
      <c r="AS2096">
        <v>5000</v>
      </c>
      <c r="AT2096">
        <v>0</v>
      </c>
      <c r="AU2096">
        <v>0</v>
      </c>
      <c r="AV2096">
        <v>0</v>
      </c>
      <c r="AW2096">
        <v>10000</v>
      </c>
    </row>
    <row r="2097" spans="1:49" hidden="1" x14ac:dyDescent="0.35">
      <c r="A2097" s="2" t="s">
        <v>631</v>
      </c>
      <c r="B2097">
        <v>19</v>
      </c>
      <c r="C2097">
        <v>1905</v>
      </c>
      <c r="D2097">
        <v>2</v>
      </c>
      <c r="E2097" t="s">
        <v>50</v>
      </c>
      <c r="F2097">
        <v>27</v>
      </c>
      <c r="G2097" t="s">
        <v>72</v>
      </c>
      <c r="I2097" t="s">
        <v>52</v>
      </c>
      <c r="J2097" t="s">
        <v>52</v>
      </c>
      <c r="K2097" t="s">
        <v>52</v>
      </c>
      <c r="L2097" t="s">
        <v>52</v>
      </c>
      <c r="M2097">
        <v>9</v>
      </c>
      <c r="N2097" t="s">
        <v>100</v>
      </c>
      <c r="O2097">
        <v>1</v>
      </c>
      <c r="P2097" s="2">
        <v>1</v>
      </c>
      <c r="Q2097" t="s">
        <v>50</v>
      </c>
      <c r="R2097">
        <v>27</v>
      </c>
      <c r="S2097" s="5">
        <f t="shared" si="32"/>
        <v>0</v>
      </c>
      <c r="T2097" t="s">
        <v>54</v>
      </c>
      <c r="U2097" t="s">
        <v>53</v>
      </c>
      <c r="W2097" t="s">
        <v>53</v>
      </c>
      <c r="Y2097" t="s">
        <v>55</v>
      </c>
      <c r="Z2097" t="s">
        <v>52</v>
      </c>
      <c r="AA2097">
        <v>2</v>
      </c>
      <c r="AB2097" t="s">
        <v>72</v>
      </c>
      <c r="AD2097" t="s">
        <v>52</v>
      </c>
      <c r="AE2097" t="s">
        <v>52</v>
      </c>
      <c r="AF2097" t="s">
        <v>52</v>
      </c>
      <c r="AG2097" t="s">
        <v>52</v>
      </c>
      <c r="AH2097">
        <v>9</v>
      </c>
      <c r="AI2097" t="s">
        <v>100</v>
      </c>
      <c r="AJ2097" t="s">
        <v>53</v>
      </c>
    </row>
    <row r="2098" spans="1:49" hidden="1" x14ac:dyDescent="0.35">
      <c r="A2098" s="2" t="s">
        <v>631</v>
      </c>
      <c r="B2098">
        <v>19</v>
      </c>
      <c r="C2098">
        <v>1905</v>
      </c>
      <c r="D2098">
        <v>2</v>
      </c>
      <c r="E2098" t="s">
        <v>50</v>
      </c>
      <c r="F2098">
        <v>27</v>
      </c>
      <c r="G2098" t="s">
        <v>72</v>
      </c>
      <c r="I2098" t="s">
        <v>52</v>
      </c>
      <c r="J2098" t="s">
        <v>52</v>
      </c>
      <c r="K2098" t="s">
        <v>52</v>
      </c>
      <c r="L2098" t="s">
        <v>52</v>
      </c>
      <c r="M2098">
        <v>9</v>
      </c>
      <c r="N2098" t="s">
        <v>100</v>
      </c>
      <c r="O2098">
        <v>1</v>
      </c>
      <c r="P2098" s="2">
        <v>2</v>
      </c>
      <c r="Q2098" t="s">
        <v>56</v>
      </c>
      <c r="R2098">
        <v>34</v>
      </c>
      <c r="S2098" s="5">
        <f t="shared" si="32"/>
        <v>0</v>
      </c>
      <c r="T2098" t="s">
        <v>57</v>
      </c>
      <c r="U2098" t="s">
        <v>53</v>
      </c>
      <c r="W2098" t="s">
        <v>53</v>
      </c>
      <c r="Y2098" t="s">
        <v>55</v>
      </c>
      <c r="Z2098" t="s">
        <v>52</v>
      </c>
      <c r="AA2098">
        <v>1</v>
      </c>
      <c r="AB2098" t="s">
        <v>72</v>
      </c>
      <c r="AD2098" t="s">
        <v>73</v>
      </c>
      <c r="AE2098" t="s">
        <v>52</v>
      </c>
      <c r="AF2098" t="s">
        <v>52</v>
      </c>
      <c r="AG2098" t="s">
        <v>52</v>
      </c>
      <c r="AH2098">
        <v>3</v>
      </c>
      <c r="AI2098" t="s">
        <v>63</v>
      </c>
      <c r="AJ2098" t="s">
        <v>53</v>
      </c>
    </row>
    <row r="2099" spans="1:49" x14ac:dyDescent="0.35">
      <c r="A2099" s="2" t="s">
        <v>631</v>
      </c>
      <c r="B2099">
        <v>19</v>
      </c>
      <c r="C2099">
        <v>1905</v>
      </c>
      <c r="D2099">
        <v>2</v>
      </c>
      <c r="E2099" t="s">
        <v>50</v>
      </c>
      <c r="F2099">
        <v>27</v>
      </c>
      <c r="G2099" t="s">
        <v>72</v>
      </c>
      <c r="I2099" t="s">
        <v>52</v>
      </c>
      <c r="J2099" t="s">
        <v>52</v>
      </c>
      <c r="K2099" t="s">
        <v>52</v>
      </c>
      <c r="L2099" t="s">
        <v>52</v>
      </c>
      <c r="M2099">
        <v>9</v>
      </c>
      <c r="N2099" t="s">
        <v>100</v>
      </c>
      <c r="O2099">
        <v>1</v>
      </c>
      <c r="P2099" s="6">
        <v>3</v>
      </c>
      <c r="Q2099" t="s">
        <v>56</v>
      </c>
      <c r="R2099">
        <v>9</v>
      </c>
      <c r="S2099" s="5">
        <f t="shared" si="32"/>
        <v>1</v>
      </c>
      <c r="T2099" t="s">
        <v>58</v>
      </c>
      <c r="U2099" t="s">
        <v>52</v>
      </c>
      <c r="V2099">
        <v>1</v>
      </c>
      <c r="W2099" t="s">
        <v>52</v>
      </c>
      <c r="X2099">
        <v>2</v>
      </c>
      <c r="AB2099" t="s">
        <v>72</v>
      </c>
      <c r="AD2099" t="s">
        <v>73</v>
      </c>
      <c r="AE2099" t="s">
        <v>52</v>
      </c>
      <c r="AF2099" t="s">
        <v>52</v>
      </c>
      <c r="AG2099" t="s">
        <v>52</v>
      </c>
      <c r="AH2099">
        <v>3</v>
      </c>
      <c r="AI2099" t="s">
        <v>97</v>
      </c>
      <c r="AJ2099" t="s">
        <v>52</v>
      </c>
      <c r="AK2099" t="s">
        <v>98</v>
      </c>
      <c r="AM2099" t="s">
        <v>62</v>
      </c>
      <c r="AN2099" t="s">
        <v>53</v>
      </c>
      <c r="AP2099">
        <v>0</v>
      </c>
      <c r="AQ2099">
        <v>0</v>
      </c>
      <c r="AR2099">
        <v>8000</v>
      </c>
      <c r="AS2099">
        <v>30000</v>
      </c>
      <c r="AT2099">
        <v>234000</v>
      </c>
      <c r="AU2099">
        <v>0</v>
      </c>
      <c r="AV2099">
        <v>5000</v>
      </c>
      <c r="AW2099">
        <v>277000</v>
      </c>
    </row>
    <row r="2100" spans="1:49" hidden="1" x14ac:dyDescent="0.35">
      <c r="A2100" s="2" t="s">
        <v>632</v>
      </c>
      <c r="B2100">
        <v>24</v>
      </c>
      <c r="C2100">
        <v>2401</v>
      </c>
      <c r="D2100">
        <v>1</v>
      </c>
      <c r="E2100" t="s">
        <v>50</v>
      </c>
      <c r="F2100">
        <v>51</v>
      </c>
      <c r="G2100" t="s">
        <v>72</v>
      </c>
      <c r="I2100" t="s">
        <v>73</v>
      </c>
      <c r="J2100" t="s">
        <v>52</v>
      </c>
      <c r="K2100" t="s">
        <v>52</v>
      </c>
      <c r="L2100" t="s">
        <v>52</v>
      </c>
      <c r="M2100">
        <v>5</v>
      </c>
      <c r="N2100" t="s">
        <v>83</v>
      </c>
      <c r="O2100">
        <v>1</v>
      </c>
      <c r="P2100" s="2">
        <v>1</v>
      </c>
      <c r="Q2100" t="s">
        <v>50</v>
      </c>
      <c r="R2100">
        <v>51</v>
      </c>
      <c r="S2100" s="5">
        <f t="shared" si="32"/>
        <v>0</v>
      </c>
      <c r="T2100" t="s">
        <v>54</v>
      </c>
      <c r="U2100" t="s">
        <v>53</v>
      </c>
      <c r="W2100" t="s">
        <v>53</v>
      </c>
      <c r="Y2100" t="s">
        <v>55</v>
      </c>
      <c r="Z2100" t="s">
        <v>52</v>
      </c>
      <c r="AA2100">
        <v>2</v>
      </c>
      <c r="AB2100" t="s">
        <v>72</v>
      </c>
      <c r="AD2100" t="s">
        <v>73</v>
      </c>
      <c r="AE2100" t="s">
        <v>52</v>
      </c>
      <c r="AF2100" t="s">
        <v>52</v>
      </c>
      <c r="AG2100" t="s">
        <v>52</v>
      </c>
      <c r="AH2100">
        <v>5</v>
      </c>
      <c r="AI2100" t="s">
        <v>83</v>
      </c>
      <c r="AJ2100" t="s">
        <v>53</v>
      </c>
    </row>
    <row r="2101" spans="1:49" hidden="1" x14ac:dyDescent="0.35">
      <c r="A2101" s="2" t="s">
        <v>632</v>
      </c>
      <c r="B2101">
        <v>24</v>
      </c>
      <c r="C2101">
        <v>2401</v>
      </c>
      <c r="D2101">
        <v>1</v>
      </c>
      <c r="E2101" t="s">
        <v>50</v>
      </c>
      <c r="F2101">
        <v>51</v>
      </c>
      <c r="G2101" t="s">
        <v>72</v>
      </c>
      <c r="I2101" t="s">
        <v>73</v>
      </c>
      <c r="J2101" t="s">
        <v>52</v>
      </c>
      <c r="K2101" t="s">
        <v>52</v>
      </c>
      <c r="L2101" t="s">
        <v>52</v>
      </c>
      <c r="M2101">
        <v>5</v>
      </c>
      <c r="N2101" t="s">
        <v>83</v>
      </c>
      <c r="O2101">
        <v>1</v>
      </c>
      <c r="P2101" s="2">
        <v>2</v>
      </c>
      <c r="Q2101" t="s">
        <v>56</v>
      </c>
      <c r="R2101">
        <v>46</v>
      </c>
      <c r="S2101" s="5">
        <f t="shared" si="32"/>
        <v>0</v>
      </c>
      <c r="T2101" t="s">
        <v>57</v>
      </c>
      <c r="U2101" t="s">
        <v>53</v>
      </c>
      <c r="W2101" t="s">
        <v>53</v>
      </c>
      <c r="Y2101" t="s">
        <v>55</v>
      </c>
      <c r="Z2101" t="s">
        <v>52</v>
      </c>
      <c r="AA2101">
        <v>1</v>
      </c>
      <c r="AB2101" t="s">
        <v>72</v>
      </c>
      <c r="AD2101" t="s">
        <v>73</v>
      </c>
      <c r="AE2101" t="s">
        <v>53</v>
      </c>
      <c r="AF2101" t="s">
        <v>53</v>
      </c>
      <c r="AG2101" t="s">
        <v>52</v>
      </c>
      <c r="AH2101">
        <v>4</v>
      </c>
      <c r="AI2101" t="s">
        <v>63</v>
      </c>
      <c r="AJ2101" t="s">
        <v>53</v>
      </c>
    </row>
    <row r="2102" spans="1:49" x14ac:dyDescent="0.35">
      <c r="A2102" s="2" t="s">
        <v>632</v>
      </c>
      <c r="B2102">
        <v>24</v>
      </c>
      <c r="C2102">
        <v>2401</v>
      </c>
      <c r="D2102">
        <v>1</v>
      </c>
      <c r="E2102" t="s">
        <v>50</v>
      </c>
      <c r="F2102">
        <v>51</v>
      </c>
      <c r="G2102" t="s">
        <v>72</v>
      </c>
      <c r="I2102" t="s">
        <v>73</v>
      </c>
      <c r="J2102" t="s">
        <v>52</v>
      </c>
      <c r="K2102" t="s">
        <v>52</v>
      </c>
      <c r="L2102" t="s">
        <v>52</v>
      </c>
      <c r="M2102">
        <v>5</v>
      </c>
      <c r="N2102" t="s">
        <v>83</v>
      </c>
      <c r="O2102">
        <v>1</v>
      </c>
      <c r="P2102" s="6">
        <v>4</v>
      </c>
      <c r="Q2102" t="s">
        <v>56</v>
      </c>
      <c r="R2102">
        <v>8</v>
      </c>
      <c r="S2102" s="5">
        <f t="shared" si="32"/>
        <v>1</v>
      </c>
      <c r="T2102" t="s">
        <v>58</v>
      </c>
      <c r="U2102" t="s">
        <v>52</v>
      </c>
      <c r="V2102">
        <v>1</v>
      </c>
      <c r="W2102" t="s">
        <v>52</v>
      </c>
      <c r="X2102">
        <v>2</v>
      </c>
      <c r="AB2102" t="s">
        <v>72</v>
      </c>
      <c r="AD2102" t="s">
        <v>73</v>
      </c>
      <c r="AE2102" t="s">
        <v>52</v>
      </c>
      <c r="AF2102" t="s">
        <v>52</v>
      </c>
      <c r="AG2102" t="s">
        <v>52</v>
      </c>
      <c r="AH2102">
        <v>4</v>
      </c>
      <c r="AI2102" t="s">
        <v>97</v>
      </c>
      <c r="AJ2102" t="s">
        <v>52</v>
      </c>
      <c r="AK2102" t="s">
        <v>98</v>
      </c>
      <c r="AM2102" t="s">
        <v>62</v>
      </c>
      <c r="AN2102" t="s">
        <v>53</v>
      </c>
      <c r="AP2102">
        <v>0</v>
      </c>
      <c r="AQ2102">
        <v>0</v>
      </c>
      <c r="AR2102">
        <v>20000</v>
      </c>
      <c r="AS2102">
        <v>150000</v>
      </c>
      <c r="AT2102">
        <v>0</v>
      </c>
      <c r="AU2102">
        <v>0</v>
      </c>
      <c r="AV2102">
        <v>0</v>
      </c>
      <c r="AW2102">
        <v>170000</v>
      </c>
    </row>
    <row r="2103" spans="1:49" hidden="1" x14ac:dyDescent="0.35">
      <c r="A2103" s="2" t="s">
        <v>633</v>
      </c>
      <c r="B2103">
        <v>18</v>
      </c>
      <c r="C2103">
        <v>1802</v>
      </c>
      <c r="D2103">
        <v>2</v>
      </c>
      <c r="E2103" t="s">
        <v>50</v>
      </c>
      <c r="F2103">
        <v>31</v>
      </c>
      <c r="G2103" t="s">
        <v>72</v>
      </c>
      <c r="I2103" t="s">
        <v>73</v>
      </c>
      <c r="J2103" t="s">
        <v>52</v>
      </c>
      <c r="K2103" t="s">
        <v>52</v>
      </c>
      <c r="L2103" t="s">
        <v>52</v>
      </c>
      <c r="M2103">
        <v>4</v>
      </c>
      <c r="N2103" t="s">
        <v>83</v>
      </c>
      <c r="O2103">
        <v>2</v>
      </c>
      <c r="P2103" s="2">
        <v>1</v>
      </c>
      <c r="Q2103" t="s">
        <v>50</v>
      </c>
      <c r="R2103">
        <v>31</v>
      </c>
      <c r="S2103" s="5">
        <f t="shared" si="32"/>
        <v>0</v>
      </c>
      <c r="T2103" t="s">
        <v>54</v>
      </c>
      <c r="U2103" t="s">
        <v>53</v>
      </c>
      <c r="W2103" t="s">
        <v>53</v>
      </c>
      <c r="Y2103" t="s">
        <v>55</v>
      </c>
      <c r="Z2103" t="s">
        <v>52</v>
      </c>
      <c r="AA2103">
        <v>2</v>
      </c>
      <c r="AB2103" t="s">
        <v>72</v>
      </c>
      <c r="AD2103" t="s">
        <v>73</v>
      </c>
      <c r="AE2103" t="s">
        <v>52</v>
      </c>
      <c r="AF2103" t="s">
        <v>52</v>
      </c>
      <c r="AG2103" t="s">
        <v>52</v>
      </c>
      <c r="AH2103">
        <v>4</v>
      </c>
      <c r="AI2103" t="s">
        <v>83</v>
      </c>
      <c r="AJ2103" t="s">
        <v>53</v>
      </c>
    </row>
    <row r="2104" spans="1:49" hidden="1" x14ac:dyDescent="0.35">
      <c r="A2104" s="2" t="s">
        <v>633</v>
      </c>
      <c r="B2104">
        <v>18</v>
      </c>
      <c r="C2104">
        <v>1802</v>
      </c>
      <c r="D2104">
        <v>2</v>
      </c>
      <c r="E2104" t="s">
        <v>50</v>
      </c>
      <c r="F2104">
        <v>31</v>
      </c>
      <c r="G2104" t="s">
        <v>72</v>
      </c>
      <c r="I2104" t="s">
        <v>73</v>
      </c>
      <c r="J2104" t="s">
        <v>52</v>
      </c>
      <c r="K2104" t="s">
        <v>52</v>
      </c>
      <c r="L2104" t="s">
        <v>52</v>
      </c>
      <c r="M2104">
        <v>4</v>
      </c>
      <c r="N2104" t="s">
        <v>83</v>
      </c>
      <c r="O2104">
        <v>2</v>
      </c>
      <c r="P2104" s="2">
        <v>2</v>
      </c>
      <c r="Q2104" t="s">
        <v>56</v>
      </c>
      <c r="R2104">
        <v>26</v>
      </c>
      <c r="S2104" s="5">
        <f t="shared" si="32"/>
        <v>0</v>
      </c>
      <c r="T2104" t="s">
        <v>57</v>
      </c>
      <c r="U2104" t="s">
        <v>53</v>
      </c>
      <c r="W2104" t="s">
        <v>53</v>
      </c>
      <c r="Y2104" t="s">
        <v>55</v>
      </c>
      <c r="Z2104" t="s">
        <v>52</v>
      </c>
      <c r="AA2104">
        <v>1</v>
      </c>
      <c r="AB2104" t="s">
        <v>72</v>
      </c>
      <c r="AD2104" t="s">
        <v>73</v>
      </c>
      <c r="AE2104" t="s">
        <v>52</v>
      </c>
      <c r="AF2104" t="s">
        <v>52</v>
      </c>
      <c r="AG2104" t="s">
        <v>52</v>
      </c>
      <c r="AH2104">
        <v>9</v>
      </c>
      <c r="AI2104" t="s">
        <v>80</v>
      </c>
      <c r="AJ2104" t="s">
        <v>53</v>
      </c>
    </row>
    <row r="2105" spans="1:49" hidden="1" x14ac:dyDescent="0.35">
      <c r="A2105" s="2" t="s">
        <v>633</v>
      </c>
      <c r="B2105">
        <v>18</v>
      </c>
      <c r="C2105">
        <v>1802</v>
      </c>
      <c r="D2105">
        <v>2</v>
      </c>
      <c r="E2105" t="s">
        <v>50</v>
      </c>
      <c r="F2105">
        <v>31</v>
      </c>
      <c r="G2105" t="s">
        <v>72</v>
      </c>
      <c r="I2105" t="s">
        <v>73</v>
      </c>
      <c r="J2105" t="s">
        <v>52</v>
      </c>
      <c r="K2105" t="s">
        <v>52</v>
      </c>
      <c r="L2105" t="s">
        <v>52</v>
      </c>
      <c r="M2105">
        <v>4</v>
      </c>
      <c r="N2105" t="s">
        <v>83</v>
      </c>
      <c r="O2105">
        <v>2</v>
      </c>
      <c r="P2105" s="2">
        <v>3</v>
      </c>
      <c r="Q2105" t="s">
        <v>56</v>
      </c>
      <c r="R2105">
        <v>4</v>
      </c>
      <c r="S2105" s="5">
        <f t="shared" si="32"/>
        <v>0</v>
      </c>
      <c r="T2105" t="s">
        <v>58</v>
      </c>
      <c r="U2105" t="s">
        <v>52</v>
      </c>
      <c r="V2105">
        <v>1</v>
      </c>
      <c r="W2105" t="s">
        <v>52</v>
      </c>
      <c r="X2105">
        <v>2</v>
      </c>
      <c r="AB2105" t="s">
        <v>72</v>
      </c>
      <c r="AD2105" t="s">
        <v>73</v>
      </c>
      <c r="AE2105" t="s">
        <v>52</v>
      </c>
      <c r="AF2105" t="s">
        <v>53</v>
      </c>
      <c r="AG2105" t="s">
        <v>52</v>
      </c>
      <c r="AH2105">
        <v>1</v>
      </c>
      <c r="AI2105" t="s">
        <v>68</v>
      </c>
      <c r="AJ2105" t="s">
        <v>52</v>
      </c>
      <c r="AK2105" t="s">
        <v>74</v>
      </c>
      <c r="AM2105" t="s">
        <v>62</v>
      </c>
      <c r="AN2105" t="s">
        <v>53</v>
      </c>
      <c r="AP2105">
        <v>0</v>
      </c>
      <c r="AQ2105">
        <v>0</v>
      </c>
      <c r="AR2105">
        <v>12000</v>
      </c>
      <c r="AS2105">
        <v>35000</v>
      </c>
      <c r="AT2105">
        <v>0</v>
      </c>
      <c r="AU2105">
        <v>0</v>
      </c>
      <c r="AV2105">
        <v>0</v>
      </c>
      <c r="AW2105">
        <v>47000</v>
      </c>
    </row>
    <row r="2106" spans="1:49" hidden="1" x14ac:dyDescent="0.35">
      <c r="A2106" s="2" t="s">
        <v>633</v>
      </c>
      <c r="B2106">
        <v>18</v>
      </c>
      <c r="C2106">
        <v>1802</v>
      </c>
      <c r="D2106">
        <v>2</v>
      </c>
      <c r="E2106" t="s">
        <v>50</v>
      </c>
      <c r="F2106">
        <v>31</v>
      </c>
      <c r="G2106" t="s">
        <v>72</v>
      </c>
      <c r="I2106" t="s">
        <v>73</v>
      </c>
      <c r="J2106" t="s">
        <v>52</v>
      </c>
      <c r="K2106" t="s">
        <v>52</v>
      </c>
      <c r="L2106" t="s">
        <v>52</v>
      </c>
      <c r="M2106">
        <v>4</v>
      </c>
      <c r="N2106" t="s">
        <v>83</v>
      </c>
      <c r="O2106">
        <v>2</v>
      </c>
      <c r="P2106" s="2">
        <v>4</v>
      </c>
      <c r="Q2106" t="s">
        <v>50</v>
      </c>
      <c r="R2106">
        <v>0</v>
      </c>
      <c r="S2106" s="5">
        <f t="shared" si="32"/>
        <v>0</v>
      </c>
      <c r="T2106" t="s">
        <v>58</v>
      </c>
      <c r="U2106" t="s">
        <v>52</v>
      </c>
      <c r="V2106">
        <v>1</v>
      </c>
      <c r="W2106" t="s">
        <v>52</v>
      </c>
      <c r="X2106">
        <v>2</v>
      </c>
      <c r="AB2106" t="s">
        <v>72</v>
      </c>
    </row>
    <row r="2107" spans="1:49" hidden="1" x14ac:dyDescent="0.35">
      <c r="A2107" s="2" t="s">
        <v>634</v>
      </c>
      <c r="B2107">
        <v>20</v>
      </c>
      <c r="C2107">
        <v>2008</v>
      </c>
      <c r="D2107">
        <v>1</v>
      </c>
      <c r="E2107" t="s">
        <v>50</v>
      </c>
      <c r="F2107">
        <v>53</v>
      </c>
      <c r="G2107" t="s">
        <v>72</v>
      </c>
      <c r="I2107" t="s">
        <v>73</v>
      </c>
      <c r="J2107" t="s">
        <v>52</v>
      </c>
      <c r="K2107" t="s">
        <v>52</v>
      </c>
      <c r="L2107" t="s">
        <v>52</v>
      </c>
      <c r="M2107">
        <v>4</v>
      </c>
      <c r="N2107" t="s">
        <v>63</v>
      </c>
      <c r="O2107">
        <v>1</v>
      </c>
      <c r="P2107" s="2">
        <v>1</v>
      </c>
      <c r="Q2107" t="s">
        <v>50</v>
      </c>
      <c r="R2107">
        <v>53</v>
      </c>
      <c r="S2107" s="5">
        <f t="shared" si="32"/>
        <v>0</v>
      </c>
      <c r="T2107" t="s">
        <v>54</v>
      </c>
      <c r="U2107" t="s">
        <v>53</v>
      </c>
      <c r="W2107" t="s">
        <v>53</v>
      </c>
      <c r="Y2107" t="s">
        <v>55</v>
      </c>
      <c r="Z2107" t="s">
        <v>52</v>
      </c>
      <c r="AA2107">
        <v>2</v>
      </c>
      <c r="AB2107" t="s">
        <v>72</v>
      </c>
      <c r="AD2107" t="s">
        <v>73</v>
      </c>
      <c r="AE2107" t="s">
        <v>52</v>
      </c>
      <c r="AF2107" t="s">
        <v>52</v>
      </c>
      <c r="AG2107" t="s">
        <v>52</v>
      </c>
      <c r="AH2107">
        <v>4</v>
      </c>
      <c r="AI2107" t="s">
        <v>63</v>
      </c>
      <c r="AJ2107" t="s">
        <v>53</v>
      </c>
    </row>
    <row r="2108" spans="1:49" hidden="1" x14ac:dyDescent="0.35">
      <c r="A2108" s="2" t="s">
        <v>634</v>
      </c>
      <c r="B2108">
        <v>20</v>
      </c>
      <c r="C2108">
        <v>2008</v>
      </c>
      <c r="D2108">
        <v>1</v>
      </c>
      <c r="E2108" t="s">
        <v>50</v>
      </c>
      <c r="F2108">
        <v>53</v>
      </c>
      <c r="G2108" t="s">
        <v>72</v>
      </c>
      <c r="I2108" t="s">
        <v>73</v>
      </c>
      <c r="J2108" t="s">
        <v>52</v>
      </c>
      <c r="K2108" t="s">
        <v>52</v>
      </c>
      <c r="L2108" t="s">
        <v>52</v>
      </c>
      <c r="M2108">
        <v>4</v>
      </c>
      <c r="N2108" t="s">
        <v>63</v>
      </c>
      <c r="O2108">
        <v>1</v>
      </c>
      <c r="P2108" s="2">
        <v>2</v>
      </c>
      <c r="Q2108" t="s">
        <v>56</v>
      </c>
      <c r="R2108">
        <v>55</v>
      </c>
      <c r="S2108" s="5">
        <f t="shared" si="32"/>
        <v>0</v>
      </c>
      <c r="T2108" t="s">
        <v>57</v>
      </c>
      <c r="U2108" t="s">
        <v>53</v>
      </c>
      <c r="W2108" t="s">
        <v>53</v>
      </c>
      <c r="Y2108" t="s">
        <v>55</v>
      </c>
      <c r="Z2108" t="s">
        <v>52</v>
      </c>
      <c r="AA2108">
        <v>1</v>
      </c>
      <c r="AB2108" t="s">
        <v>72</v>
      </c>
      <c r="AD2108" t="s">
        <v>73</v>
      </c>
      <c r="AE2108" t="s">
        <v>53</v>
      </c>
      <c r="AF2108" t="s">
        <v>53</v>
      </c>
      <c r="AG2108" t="s">
        <v>53</v>
      </c>
    </row>
    <row r="2109" spans="1:49" hidden="1" x14ac:dyDescent="0.35">
      <c r="A2109" s="2" t="s">
        <v>634</v>
      </c>
      <c r="B2109">
        <v>20</v>
      </c>
      <c r="C2109">
        <v>2008</v>
      </c>
      <c r="D2109">
        <v>1</v>
      </c>
      <c r="E2109" t="s">
        <v>50</v>
      </c>
      <c r="F2109">
        <v>53</v>
      </c>
      <c r="G2109" t="s">
        <v>72</v>
      </c>
      <c r="I2109" t="s">
        <v>73</v>
      </c>
      <c r="J2109" t="s">
        <v>52</v>
      </c>
      <c r="K2109" t="s">
        <v>52</v>
      </c>
      <c r="L2109" t="s">
        <v>52</v>
      </c>
      <c r="M2109">
        <v>4</v>
      </c>
      <c r="N2109" t="s">
        <v>63</v>
      </c>
      <c r="O2109">
        <v>1</v>
      </c>
      <c r="P2109" s="2">
        <v>3</v>
      </c>
      <c r="Q2109" t="s">
        <v>50</v>
      </c>
      <c r="R2109">
        <v>21</v>
      </c>
      <c r="S2109" s="5">
        <f t="shared" si="32"/>
        <v>0</v>
      </c>
      <c r="T2109" t="s">
        <v>58</v>
      </c>
      <c r="U2109" t="s">
        <v>52</v>
      </c>
      <c r="V2109">
        <v>1</v>
      </c>
      <c r="W2109" t="s">
        <v>52</v>
      </c>
      <c r="X2109">
        <v>2</v>
      </c>
      <c r="Y2109" t="s">
        <v>59</v>
      </c>
      <c r="AB2109" t="s">
        <v>72</v>
      </c>
      <c r="AD2109" t="s">
        <v>73</v>
      </c>
      <c r="AE2109" t="s">
        <v>52</v>
      </c>
      <c r="AF2109" t="s">
        <v>52</v>
      </c>
      <c r="AG2109" t="s">
        <v>52</v>
      </c>
      <c r="AH2109">
        <v>7</v>
      </c>
      <c r="AI2109" t="s">
        <v>86</v>
      </c>
      <c r="AJ2109" t="s">
        <v>53</v>
      </c>
    </row>
    <row r="2110" spans="1:49" x14ac:dyDescent="0.35">
      <c r="A2110" s="2" t="s">
        <v>634</v>
      </c>
      <c r="B2110">
        <v>20</v>
      </c>
      <c r="C2110">
        <v>2008</v>
      </c>
      <c r="D2110">
        <v>1</v>
      </c>
      <c r="E2110" t="s">
        <v>50</v>
      </c>
      <c r="F2110">
        <v>53</v>
      </c>
      <c r="G2110" t="s">
        <v>72</v>
      </c>
      <c r="I2110" t="s">
        <v>73</v>
      </c>
      <c r="J2110" t="s">
        <v>52</v>
      </c>
      <c r="K2110" t="s">
        <v>52</v>
      </c>
      <c r="L2110" t="s">
        <v>52</v>
      </c>
      <c r="M2110">
        <v>4</v>
      </c>
      <c r="N2110" t="s">
        <v>63</v>
      </c>
      <c r="O2110">
        <v>1</v>
      </c>
      <c r="P2110" s="6">
        <v>4</v>
      </c>
      <c r="Q2110" t="s">
        <v>50</v>
      </c>
      <c r="R2110">
        <v>14</v>
      </c>
      <c r="S2110" s="5">
        <f t="shared" si="32"/>
        <v>1</v>
      </c>
      <c r="T2110" t="s">
        <v>58</v>
      </c>
      <c r="U2110" t="s">
        <v>52</v>
      </c>
      <c r="V2110">
        <v>1</v>
      </c>
      <c r="W2110" t="s">
        <v>52</v>
      </c>
      <c r="X2110">
        <v>2</v>
      </c>
      <c r="Y2110" t="s">
        <v>59</v>
      </c>
      <c r="AB2110" t="s">
        <v>72</v>
      </c>
      <c r="AD2110" t="s">
        <v>73</v>
      </c>
      <c r="AE2110" t="s">
        <v>52</v>
      </c>
      <c r="AF2110" t="s">
        <v>52</v>
      </c>
      <c r="AG2110" t="s">
        <v>52</v>
      </c>
      <c r="AH2110">
        <v>7</v>
      </c>
      <c r="AI2110" t="s">
        <v>86</v>
      </c>
      <c r="AJ2110" t="s">
        <v>52</v>
      </c>
      <c r="AK2110" t="s">
        <v>87</v>
      </c>
      <c r="AM2110" t="s">
        <v>62</v>
      </c>
      <c r="AN2110" t="s">
        <v>52</v>
      </c>
      <c r="AP2110">
        <v>0</v>
      </c>
      <c r="AQ2110">
        <v>400000</v>
      </c>
      <c r="AR2110">
        <v>45000</v>
      </c>
      <c r="AS2110">
        <v>60000</v>
      </c>
      <c r="AT2110">
        <v>0</v>
      </c>
      <c r="AU2110">
        <v>624000</v>
      </c>
      <c r="AV2110">
        <v>0</v>
      </c>
      <c r="AW2110">
        <v>1129000</v>
      </c>
    </row>
    <row r="2111" spans="1:49" hidden="1" x14ac:dyDescent="0.35">
      <c r="A2111" s="2" t="s">
        <v>635</v>
      </c>
      <c r="B2111">
        <v>17</v>
      </c>
      <c r="C2111">
        <v>1709</v>
      </c>
      <c r="D2111">
        <v>2</v>
      </c>
      <c r="E2111" t="s">
        <v>50</v>
      </c>
      <c r="F2111">
        <v>30</v>
      </c>
      <c r="G2111" t="s">
        <v>72</v>
      </c>
      <c r="I2111" t="s">
        <v>52</v>
      </c>
      <c r="J2111" t="s">
        <v>52</v>
      </c>
      <c r="K2111" t="s">
        <v>52</v>
      </c>
      <c r="L2111" t="s">
        <v>52</v>
      </c>
      <c r="M2111">
        <v>16</v>
      </c>
      <c r="N2111" t="s">
        <v>140</v>
      </c>
      <c r="O2111">
        <v>1</v>
      </c>
      <c r="P2111" s="2">
        <v>1</v>
      </c>
      <c r="Q2111" t="s">
        <v>50</v>
      </c>
      <c r="R2111">
        <v>30</v>
      </c>
      <c r="S2111" s="5">
        <f t="shared" si="32"/>
        <v>0</v>
      </c>
      <c r="T2111" t="s">
        <v>54</v>
      </c>
      <c r="U2111" t="s">
        <v>53</v>
      </c>
      <c r="W2111" t="s">
        <v>53</v>
      </c>
      <c r="Y2111" t="s">
        <v>55</v>
      </c>
      <c r="Z2111" t="s">
        <v>52</v>
      </c>
      <c r="AA2111">
        <v>2</v>
      </c>
      <c r="AB2111" t="s">
        <v>72</v>
      </c>
      <c r="AD2111" t="s">
        <v>52</v>
      </c>
      <c r="AE2111" t="s">
        <v>52</v>
      </c>
      <c r="AF2111" t="s">
        <v>52</v>
      </c>
      <c r="AG2111" t="s">
        <v>52</v>
      </c>
      <c r="AH2111">
        <v>16</v>
      </c>
      <c r="AI2111" t="s">
        <v>140</v>
      </c>
      <c r="AJ2111" t="s">
        <v>53</v>
      </c>
    </row>
    <row r="2112" spans="1:49" hidden="1" x14ac:dyDescent="0.35">
      <c r="A2112" s="2" t="s">
        <v>635</v>
      </c>
      <c r="B2112">
        <v>17</v>
      </c>
      <c r="C2112">
        <v>1709</v>
      </c>
      <c r="D2112">
        <v>2</v>
      </c>
      <c r="E2112" t="s">
        <v>50</v>
      </c>
      <c r="F2112">
        <v>30</v>
      </c>
      <c r="G2112" t="s">
        <v>72</v>
      </c>
      <c r="I2112" t="s">
        <v>52</v>
      </c>
      <c r="J2112" t="s">
        <v>52</v>
      </c>
      <c r="K2112" t="s">
        <v>52</v>
      </c>
      <c r="L2112" t="s">
        <v>52</v>
      </c>
      <c r="M2112">
        <v>16</v>
      </c>
      <c r="N2112" t="s">
        <v>140</v>
      </c>
      <c r="O2112">
        <v>1</v>
      </c>
      <c r="P2112" s="2">
        <v>2</v>
      </c>
      <c r="Q2112" t="s">
        <v>56</v>
      </c>
      <c r="R2112">
        <v>25</v>
      </c>
      <c r="S2112" s="5">
        <f t="shared" si="32"/>
        <v>0</v>
      </c>
      <c r="T2112" t="s">
        <v>57</v>
      </c>
      <c r="U2112" t="s">
        <v>53</v>
      </c>
      <c r="W2112" t="s">
        <v>53</v>
      </c>
      <c r="Y2112" t="s">
        <v>55</v>
      </c>
      <c r="Z2112" t="s">
        <v>52</v>
      </c>
      <c r="AA2112">
        <v>1</v>
      </c>
      <c r="AB2112" t="s">
        <v>72</v>
      </c>
      <c r="AD2112" t="s">
        <v>52</v>
      </c>
      <c r="AE2112" t="s">
        <v>52</v>
      </c>
      <c r="AF2112" t="s">
        <v>52</v>
      </c>
      <c r="AG2112" t="s">
        <v>52</v>
      </c>
      <c r="AH2112">
        <v>16</v>
      </c>
      <c r="AI2112" t="s">
        <v>140</v>
      </c>
      <c r="AJ2112" t="s">
        <v>53</v>
      </c>
    </row>
    <row r="2113" spans="1:49" hidden="1" x14ac:dyDescent="0.35">
      <c r="A2113" s="2" t="s">
        <v>635</v>
      </c>
      <c r="B2113">
        <v>17</v>
      </c>
      <c r="C2113">
        <v>1709</v>
      </c>
      <c r="D2113">
        <v>2</v>
      </c>
      <c r="E2113" t="s">
        <v>50</v>
      </c>
      <c r="F2113">
        <v>30</v>
      </c>
      <c r="G2113" t="s">
        <v>72</v>
      </c>
      <c r="I2113" t="s">
        <v>52</v>
      </c>
      <c r="J2113" t="s">
        <v>52</v>
      </c>
      <c r="K2113" t="s">
        <v>52</v>
      </c>
      <c r="L2113" t="s">
        <v>52</v>
      </c>
      <c r="M2113">
        <v>16</v>
      </c>
      <c r="N2113" t="s">
        <v>140</v>
      </c>
      <c r="O2113">
        <v>1</v>
      </c>
      <c r="P2113" s="2">
        <v>3</v>
      </c>
      <c r="Q2113" t="s">
        <v>50</v>
      </c>
      <c r="R2113">
        <v>1</v>
      </c>
      <c r="S2113" s="5">
        <f t="shared" si="32"/>
        <v>0</v>
      </c>
      <c r="T2113" t="s">
        <v>58</v>
      </c>
      <c r="U2113" t="s">
        <v>52</v>
      </c>
      <c r="V2113">
        <v>1</v>
      </c>
      <c r="W2113" t="s">
        <v>52</v>
      </c>
      <c r="X2113">
        <v>2</v>
      </c>
      <c r="AB2113" t="s">
        <v>72</v>
      </c>
    </row>
    <row r="2114" spans="1:49" hidden="1" x14ac:dyDescent="0.35">
      <c r="A2114" s="2" t="s">
        <v>636</v>
      </c>
      <c r="B2114">
        <v>3</v>
      </c>
      <c r="C2114">
        <v>301</v>
      </c>
      <c r="D2114">
        <v>2</v>
      </c>
      <c r="E2114" t="s">
        <v>50</v>
      </c>
      <c r="F2114">
        <v>32</v>
      </c>
      <c r="G2114" t="s">
        <v>72</v>
      </c>
      <c r="I2114" t="s">
        <v>73</v>
      </c>
      <c r="J2114" t="s">
        <v>52</v>
      </c>
      <c r="K2114" t="s">
        <v>52</v>
      </c>
      <c r="L2114" t="s">
        <v>52</v>
      </c>
      <c r="M2114">
        <v>4</v>
      </c>
      <c r="N2114" t="s">
        <v>83</v>
      </c>
      <c r="O2114">
        <v>2</v>
      </c>
      <c r="P2114" s="2">
        <v>1</v>
      </c>
      <c r="Q2114" t="s">
        <v>50</v>
      </c>
      <c r="R2114">
        <v>32</v>
      </c>
      <c r="S2114" s="5">
        <f t="shared" si="32"/>
        <v>0</v>
      </c>
      <c r="T2114" t="s">
        <v>54</v>
      </c>
      <c r="U2114" t="s">
        <v>53</v>
      </c>
      <c r="W2114" t="s">
        <v>53</v>
      </c>
      <c r="Y2114" t="s">
        <v>55</v>
      </c>
      <c r="Z2114" t="s">
        <v>52</v>
      </c>
      <c r="AA2114">
        <v>2</v>
      </c>
      <c r="AB2114" t="s">
        <v>72</v>
      </c>
      <c r="AD2114" t="s">
        <v>73</v>
      </c>
      <c r="AE2114" t="s">
        <v>52</v>
      </c>
      <c r="AF2114" t="s">
        <v>52</v>
      </c>
      <c r="AG2114" t="s">
        <v>52</v>
      </c>
      <c r="AH2114">
        <v>4</v>
      </c>
      <c r="AI2114" t="s">
        <v>83</v>
      </c>
      <c r="AJ2114" t="s">
        <v>53</v>
      </c>
    </row>
    <row r="2115" spans="1:49" hidden="1" x14ac:dyDescent="0.35">
      <c r="A2115" s="2" t="s">
        <v>636</v>
      </c>
      <c r="B2115">
        <v>3</v>
      </c>
      <c r="C2115">
        <v>301</v>
      </c>
      <c r="D2115">
        <v>2</v>
      </c>
      <c r="E2115" t="s">
        <v>50</v>
      </c>
      <c r="F2115">
        <v>32</v>
      </c>
      <c r="G2115" t="s">
        <v>72</v>
      </c>
      <c r="I2115" t="s">
        <v>73</v>
      </c>
      <c r="J2115" t="s">
        <v>52</v>
      </c>
      <c r="K2115" t="s">
        <v>52</v>
      </c>
      <c r="L2115" t="s">
        <v>52</v>
      </c>
      <c r="M2115">
        <v>4</v>
      </c>
      <c r="N2115" t="s">
        <v>83</v>
      </c>
      <c r="O2115">
        <v>2</v>
      </c>
      <c r="P2115" s="2">
        <v>2</v>
      </c>
      <c r="Q2115" t="s">
        <v>56</v>
      </c>
      <c r="R2115">
        <v>22</v>
      </c>
      <c r="S2115" s="5">
        <f t="shared" ref="S2115:S2178" si="33">IF(AND(R2115&gt;=6, R2115&lt;=17, T2115="Child"),1,0)</f>
        <v>0</v>
      </c>
      <c r="T2115" t="s">
        <v>57</v>
      </c>
      <c r="U2115" t="s">
        <v>53</v>
      </c>
      <c r="W2115" t="s">
        <v>53</v>
      </c>
      <c r="Y2115" t="s">
        <v>55</v>
      </c>
      <c r="Z2115" t="s">
        <v>52</v>
      </c>
      <c r="AA2115">
        <v>1</v>
      </c>
      <c r="AB2115" t="s">
        <v>72</v>
      </c>
      <c r="AD2115" t="s">
        <v>73</v>
      </c>
      <c r="AE2115" t="s">
        <v>52</v>
      </c>
      <c r="AF2115" t="s">
        <v>52</v>
      </c>
      <c r="AG2115" t="s">
        <v>52</v>
      </c>
      <c r="AH2115">
        <v>5</v>
      </c>
      <c r="AI2115" t="s">
        <v>78</v>
      </c>
      <c r="AJ2115" t="s">
        <v>53</v>
      </c>
    </row>
    <row r="2116" spans="1:49" x14ac:dyDescent="0.35">
      <c r="A2116" s="2" t="s">
        <v>636</v>
      </c>
      <c r="B2116">
        <v>3</v>
      </c>
      <c r="C2116">
        <v>301</v>
      </c>
      <c r="D2116">
        <v>2</v>
      </c>
      <c r="E2116" t="s">
        <v>50</v>
      </c>
      <c r="F2116">
        <v>32</v>
      </c>
      <c r="G2116" t="s">
        <v>72</v>
      </c>
      <c r="I2116" t="s">
        <v>73</v>
      </c>
      <c r="J2116" t="s">
        <v>52</v>
      </c>
      <c r="K2116" t="s">
        <v>52</v>
      </c>
      <c r="L2116" t="s">
        <v>52</v>
      </c>
      <c r="M2116">
        <v>4</v>
      </c>
      <c r="N2116" t="s">
        <v>83</v>
      </c>
      <c r="O2116">
        <v>2</v>
      </c>
      <c r="P2116" s="6">
        <v>3</v>
      </c>
      <c r="Q2116" t="s">
        <v>56</v>
      </c>
      <c r="R2116">
        <v>10</v>
      </c>
      <c r="S2116" s="5">
        <f t="shared" si="33"/>
        <v>1</v>
      </c>
      <c r="T2116" t="s">
        <v>58</v>
      </c>
      <c r="U2116" t="s">
        <v>52</v>
      </c>
      <c r="V2116">
        <v>1</v>
      </c>
      <c r="W2116" t="s">
        <v>52</v>
      </c>
      <c r="X2116">
        <v>2</v>
      </c>
      <c r="AB2116" t="s">
        <v>72</v>
      </c>
      <c r="AD2116" t="s">
        <v>73</v>
      </c>
      <c r="AE2116" t="s">
        <v>52</v>
      </c>
      <c r="AF2116" t="s">
        <v>52</v>
      </c>
      <c r="AG2116" t="s">
        <v>52</v>
      </c>
      <c r="AH2116">
        <v>4</v>
      </c>
      <c r="AI2116" t="s">
        <v>83</v>
      </c>
      <c r="AJ2116" t="s">
        <v>52</v>
      </c>
      <c r="AK2116" t="s">
        <v>84</v>
      </c>
      <c r="AM2116" t="s">
        <v>62</v>
      </c>
      <c r="AN2116" t="s">
        <v>53</v>
      </c>
      <c r="AP2116">
        <v>0</v>
      </c>
      <c r="AQ2116">
        <v>0</v>
      </c>
      <c r="AR2116">
        <v>6000</v>
      </c>
      <c r="AS2116">
        <v>30000</v>
      </c>
      <c r="AT2116">
        <v>0</v>
      </c>
      <c r="AU2116">
        <v>0</v>
      </c>
      <c r="AV2116">
        <v>5000</v>
      </c>
      <c r="AW2116">
        <v>41000</v>
      </c>
    </row>
    <row r="2117" spans="1:49" hidden="1" x14ac:dyDescent="0.35">
      <c r="A2117" s="2" t="s">
        <v>636</v>
      </c>
      <c r="B2117">
        <v>3</v>
      </c>
      <c r="C2117">
        <v>301</v>
      </c>
      <c r="D2117">
        <v>2</v>
      </c>
      <c r="E2117" t="s">
        <v>50</v>
      </c>
      <c r="F2117">
        <v>32</v>
      </c>
      <c r="G2117" t="s">
        <v>72</v>
      </c>
      <c r="I2117" t="s">
        <v>73</v>
      </c>
      <c r="J2117" t="s">
        <v>52</v>
      </c>
      <c r="K2117" t="s">
        <v>52</v>
      </c>
      <c r="L2117" t="s">
        <v>52</v>
      </c>
      <c r="M2117">
        <v>4</v>
      </c>
      <c r="N2117" t="s">
        <v>83</v>
      </c>
      <c r="O2117">
        <v>2</v>
      </c>
      <c r="P2117" s="2">
        <v>4</v>
      </c>
      <c r="Q2117" t="s">
        <v>56</v>
      </c>
      <c r="R2117">
        <v>4</v>
      </c>
      <c r="S2117" s="5">
        <f t="shared" si="33"/>
        <v>0</v>
      </c>
      <c r="T2117" t="s">
        <v>58</v>
      </c>
      <c r="U2117" t="s">
        <v>52</v>
      </c>
      <c r="V2117">
        <v>1</v>
      </c>
      <c r="W2117" t="s">
        <v>52</v>
      </c>
      <c r="X2117">
        <v>2</v>
      </c>
      <c r="AB2117" t="s">
        <v>72</v>
      </c>
      <c r="AD2117" t="s">
        <v>73</v>
      </c>
      <c r="AE2117" t="s">
        <v>53</v>
      </c>
      <c r="AF2117" t="s">
        <v>53</v>
      </c>
      <c r="AG2117" t="s">
        <v>52</v>
      </c>
      <c r="AH2117">
        <v>0</v>
      </c>
      <c r="AI2117" t="s">
        <v>68</v>
      </c>
      <c r="AJ2117" t="s">
        <v>52</v>
      </c>
      <c r="AK2117" t="s">
        <v>68</v>
      </c>
      <c r="AL2117" t="s">
        <v>109</v>
      </c>
      <c r="AN2117" t="s">
        <v>53</v>
      </c>
    </row>
    <row r="2118" spans="1:49" hidden="1" x14ac:dyDescent="0.35">
      <c r="A2118" s="2" t="s">
        <v>637</v>
      </c>
      <c r="B2118">
        <v>25</v>
      </c>
      <c r="C2118">
        <v>2502</v>
      </c>
      <c r="D2118">
        <v>2</v>
      </c>
      <c r="E2118" t="s">
        <v>56</v>
      </c>
      <c r="F2118">
        <v>41</v>
      </c>
      <c r="G2118" t="s">
        <v>136</v>
      </c>
      <c r="H2118" t="s">
        <v>52</v>
      </c>
      <c r="I2118" t="s">
        <v>52</v>
      </c>
      <c r="J2118" t="s">
        <v>53</v>
      </c>
      <c r="K2118" t="s">
        <v>53</v>
      </c>
      <c r="L2118" t="s">
        <v>53</v>
      </c>
      <c r="M2118">
        <v>0</v>
      </c>
      <c r="O2118">
        <v>4</v>
      </c>
      <c r="P2118" s="2">
        <v>1</v>
      </c>
      <c r="Q2118" t="s">
        <v>56</v>
      </c>
      <c r="R2118">
        <v>41</v>
      </c>
      <c r="S2118" s="5">
        <f t="shared" si="33"/>
        <v>0</v>
      </c>
      <c r="T2118" t="s">
        <v>54</v>
      </c>
      <c r="U2118" t="s">
        <v>53</v>
      </c>
      <c r="W2118" t="s">
        <v>53</v>
      </c>
      <c r="Y2118" t="s">
        <v>92</v>
      </c>
      <c r="AB2118" t="s">
        <v>136</v>
      </c>
      <c r="AC2118" t="s">
        <v>52</v>
      </c>
      <c r="AD2118" t="s">
        <v>52</v>
      </c>
      <c r="AE2118" t="s">
        <v>53</v>
      </c>
      <c r="AF2118" t="s">
        <v>53</v>
      </c>
      <c r="AG2118" t="s">
        <v>53</v>
      </c>
    </row>
    <row r="2119" spans="1:49" x14ac:dyDescent="0.35">
      <c r="A2119" s="2" t="s">
        <v>637</v>
      </c>
      <c r="B2119">
        <v>25</v>
      </c>
      <c r="C2119">
        <v>2502</v>
      </c>
      <c r="D2119">
        <v>2</v>
      </c>
      <c r="E2119" t="s">
        <v>56</v>
      </c>
      <c r="F2119">
        <v>41</v>
      </c>
      <c r="G2119" t="s">
        <v>136</v>
      </c>
      <c r="H2119" t="s">
        <v>52</v>
      </c>
      <c r="I2119" t="s">
        <v>52</v>
      </c>
      <c r="J2119" t="s">
        <v>53</v>
      </c>
      <c r="K2119" t="s">
        <v>53</v>
      </c>
      <c r="L2119" t="s">
        <v>53</v>
      </c>
      <c r="M2119">
        <v>0</v>
      </c>
      <c r="O2119">
        <v>4</v>
      </c>
      <c r="P2119" s="6">
        <v>2</v>
      </c>
      <c r="Q2119" t="s">
        <v>56</v>
      </c>
      <c r="R2119">
        <v>16</v>
      </c>
      <c r="S2119" s="5">
        <f t="shared" si="33"/>
        <v>1</v>
      </c>
      <c r="T2119" t="s">
        <v>58</v>
      </c>
      <c r="U2119" t="s">
        <v>53</v>
      </c>
      <c r="W2119" t="s">
        <v>52</v>
      </c>
      <c r="X2119">
        <v>1</v>
      </c>
      <c r="Y2119" t="s">
        <v>59</v>
      </c>
      <c r="AB2119" t="s">
        <v>136</v>
      </c>
      <c r="AC2119" t="s">
        <v>52</v>
      </c>
      <c r="AD2119" t="s">
        <v>52</v>
      </c>
      <c r="AE2119" t="s">
        <v>52</v>
      </c>
      <c r="AF2119" t="s">
        <v>52</v>
      </c>
      <c r="AG2119" t="s">
        <v>52</v>
      </c>
      <c r="AH2119">
        <v>7</v>
      </c>
      <c r="AI2119" t="s">
        <v>60</v>
      </c>
      <c r="AJ2119" t="s">
        <v>52</v>
      </c>
      <c r="AK2119" t="s">
        <v>87</v>
      </c>
      <c r="AM2119" t="s">
        <v>62</v>
      </c>
      <c r="AN2119" t="s">
        <v>52</v>
      </c>
      <c r="AP2119">
        <v>0</v>
      </c>
      <c r="AQ2119">
        <v>10000</v>
      </c>
      <c r="AR2119">
        <v>20000</v>
      </c>
      <c r="AS2119">
        <v>7000</v>
      </c>
      <c r="AT2119">
        <v>0</v>
      </c>
      <c r="AU2119">
        <v>0</v>
      </c>
      <c r="AV2119">
        <v>0</v>
      </c>
      <c r="AW2119">
        <v>37000</v>
      </c>
    </row>
    <row r="2120" spans="1:49" x14ac:dyDescent="0.35">
      <c r="A2120" s="2" t="s">
        <v>637</v>
      </c>
      <c r="B2120">
        <v>25</v>
      </c>
      <c r="C2120">
        <v>2502</v>
      </c>
      <c r="D2120">
        <v>2</v>
      </c>
      <c r="E2120" t="s">
        <v>56</v>
      </c>
      <c r="F2120">
        <v>41</v>
      </c>
      <c r="G2120" t="s">
        <v>136</v>
      </c>
      <c r="H2120" t="s">
        <v>52</v>
      </c>
      <c r="I2120" t="s">
        <v>52</v>
      </c>
      <c r="J2120" t="s">
        <v>53</v>
      </c>
      <c r="K2120" t="s">
        <v>53</v>
      </c>
      <c r="L2120" t="s">
        <v>53</v>
      </c>
      <c r="M2120">
        <v>0</v>
      </c>
      <c r="O2120">
        <v>4</v>
      </c>
      <c r="P2120" s="6">
        <v>3</v>
      </c>
      <c r="Q2120" t="s">
        <v>56</v>
      </c>
      <c r="R2120">
        <v>12</v>
      </c>
      <c r="S2120" s="5">
        <f t="shared" si="33"/>
        <v>1</v>
      </c>
      <c r="T2120" t="s">
        <v>58</v>
      </c>
      <c r="U2120" t="s">
        <v>53</v>
      </c>
      <c r="W2120" t="s">
        <v>52</v>
      </c>
      <c r="X2120">
        <v>1</v>
      </c>
      <c r="AB2120" t="s">
        <v>136</v>
      </c>
      <c r="AC2120" t="s">
        <v>52</v>
      </c>
      <c r="AD2120" t="s">
        <v>52</v>
      </c>
      <c r="AE2120" t="s">
        <v>52</v>
      </c>
      <c r="AF2120" t="s">
        <v>52</v>
      </c>
      <c r="AG2120" t="s">
        <v>52</v>
      </c>
      <c r="AH2120">
        <v>4</v>
      </c>
      <c r="AI2120" t="s">
        <v>83</v>
      </c>
      <c r="AJ2120" t="s">
        <v>52</v>
      </c>
      <c r="AK2120" t="s">
        <v>84</v>
      </c>
      <c r="AM2120" t="s">
        <v>62</v>
      </c>
      <c r="AN2120" t="s">
        <v>53</v>
      </c>
      <c r="AP2120">
        <v>0</v>
      </c>
      <c r="AQ2120">
        <v>0</v>
      </c>
      <c r="AR2120">
        <v>20000</v>
      </c>
      <c r="AS2120">
        <v>5000</v>
      </c>
      <c r="AT2120">
        <v>0</v>
      </c>
      <c r="AU2120">
        <v>0</v>
      </c>
      <c r="AV2120">
        <v>0</v>
      </c>
      <c r="AW2120">
        <v>25000</v>
      </c>
    </row>
    <row r="2121" spans="1:49" x14ac:dyDescent="0.35">
      <c r="A2121" s="2" t="s">
        <v>637</v>
      </c>
      <c r="B2121">
        <v>25</v>
      </c>
      <c r="C2121">
        <v>2502</v>
      </c>
      <c r="D2121">
        <v>2</v>
      </c>
      <c r="E2121" t="s">
        <v>56</v>
      </c>
      <c r="F2121">
        <v>41</v>
      </c>
      <c r="G2121" t="s">
        <v>136</v>
      </c>
      <c r="H2121" t="s">
        <v>52</v>
      </c>
      <c r="I2121" t="s">
        <v>52</v>
      </c>
      <c r="J2121" t="s">
        <v>53</v>
      </c>
      <c r="K2121" t="s">
        <v>53</v>
      </c>
      <c r="L2121" t="s">
        <v>53</v>
      </c>
      <c r="M2121">
        <v>0</v>
      </c>
      <c r="O2121">
        <v>4</v>
      </c>
      <c r="P2121" s="6">
        <v>4</v>
      </c>
      <c r="Q2121" t="s">
        <v>56</v>
      </c>
      <c r="R2121">
        <v>10</v>
      </c>
      <c r="S2121" s="5">
        <f t="shared" si="33"/>
        <v>1</v>
      </c>
      <c r="T2121" t="s">
        <v>58</v>
      </c>
      <c r="U2121" t="s">
        <v>53</v>
      </c>
      <c r="W2121" t="s">
        <v>52</v>
      </c>
      <c r="X2121">
        <v>1</v>
      </c>
      <c r="AB2121" t="s">
        <v>136</v>
      </c>
      <c r="AC2121" t="s">
        <v>53</v>
      </c>
      <c r="AD2121" t="s">
        <v>52</v>
      </c>
      <c r="AE2121" t="s">
        <v>53</v>
      </c>
      <c r="AF2121" t="s">
        <v>53</v>
      </c>
      <c r="AG2121" t="s">
        <v>52</v>
      </c>
      <c r="AH2121">
        <v>2</v>
      </c>
      <c r="AI2121" t="s">
        <v>65</v>
      </c>
      <c r="AJ2121" t="s">
        <v>52</v>
      </c>
      <c r="AK2121" t="s">
        <v>66</v>
      </c>
      <c r="AM2121" t="s">
        <v>62</v>
      </c>
      <c r="AN2121" t="s">
        <v>53</v>
      </c>
      <c r="AP2121">
        <v>0</v>
      </c>
      <c r="AQ2121">
        <v>0</v>
      </c>
      <c r="AR2121">
        <v>15000</v>
      </c>
      <c r="AS2121">
        <v>4000</v>
      </c>
      <c r="AT2121">
        <v>0</v>
      </c>
      <c r="AU2121">
        <v>0</v>
      </c>
      <c r="AV2121">
        <v>0</v>
      </c>
      <c r="AW2121">
        <v>19000</v>
      </c>
    </row>
    <row r="2122" spans="1:49" x14ac:dyDescent="0.35">
      <c r="A2122" s="2" t="s">
        <v>637</v>
      </c>
      <c r="B2122">
        <v>25</v>
      </c>
      <c r="C2122">
        <v>2502</v>
      </c>
      <c r="D2122">
        <v>2</v>
      </c>
      <c r="E2122" t="s">
        <v>56</v>
      </c>
      <c r="F2122">
        <v>41</v>
      </c>
      <c r="G2122" t="s">
        <v>136</v>
      </c>
      <c r="H2122" t="s">
        <v>52</v>
      </c>
      <c r="I2122" t="s">
        <v>52</v>
      </c>
      <c r="J2122" t="s">
        <v>53</v>
      </c>
      <c r="K2122" t="s">
        <v>53</v>
      </c>
      <c r="L2122" t="s">
        <v>53</v>
      </c>
      <c r="M2122">
        <v>0</v>
      </c>
      <c r="O2122">
        <v>4</v>
      </c>
      <c r="P2122" s="6">
        <v>5</v>
      </c>
      <c r="Q2122" t="s">
        <v>50</v>
      </c>
      <c r="R2122">
        <v>16</v>
      </c>
      <c r="S2122" s="5">
        <f t="shared" si="33"/>
        <v>1</v>
      </c>
      <c r="T2122" t="s">
        <v>58</v>
      </c>
      <c r="U2122" t="s">
        <v>53</v>
      </c>
      <c r="W2122" t="s">
        <v>52</v>
      </c>
      <c r="X2122">
        <v>1</v>
      </c>
      <c r="Y2122" t="s">
        <v>59</v>
      </c>
      <c r="AB2122" t="s">
        <v>136</v>
      </c>
      <c r="AC2122" t="s">
        <v>53</v>
      </c>
      <c r="AD2122" t="s">
        <v>52</v>
      </c>
      <c r="AE2122" t="s">
        <v>53</v>
      </c>
      <c r="AF2122" t="s">
        <v>53</v>
      </c>
      <c r="AG2122" t="s">
        <v>53</v>
      </c>
      <c r="AO2122" t="s">
        <v>70</v>
      </c>
    </row>
    <row r="2123" spans="1:49" hidden="1" x14ac:dyDescent="0.35">
      <c r="A2123" s="2" t="s">
        <v>638</v>
      </c>
      <c r="B2123">
        <v>17</v>
      </c>
      <c r="C2123">
        <v>1707</v>
      </c>
      <c r="D2123">
        <v>1</v>
      </c>
      <c r="E2123" t="s">
        <v>50</v>
      </c>
      <c r="F2123">
        <v>61</v>
      </c>
      <c r="G2123" t="s">
        <v>72</v>
      </c>
      <c r="I2123" t="s">
        <v>73</v>
      </c>
      <c r="J2123" t="s">
        <v>52</v>
      </c>
      <c r="K2123" t="s">
        <v>52</v>
      </c>
      <c r="L2123" t="s">
        <v>52</v>
      </c>
      <c r="M2123">
        <v>7</v>
      </c>
      <c r="N2123" t="s">
        <v>86</v>
      </c>
      <c r="P2123" s="2">
        <v>1</v>
      </c>
      <c r="Q2123" t="s">
        <v>50</v>
      </c>
      <c r="R2123">
        <v>61</v>
      </c>
      <c r="S2123" s="5">
        <f t="shared" si="33"/>
        <v>0</v>
      </c>
      <c r="T2123" t="s">
        <v>54</v>
      </c>
      <c r="U2123" t="s">
        <v>53</v>
      </c>
      <c r="W2123" t="s">
        <v>53</v>
      </c>
      <c r="Y2123" t="s">
        <v>55</v>
      </c>
      <c r="Z2123" t="s">
        <v>52</v>
      </c>
      <c r="AA2123">
        <v>2</v>
      </c>
      <c r="AB2123" t="s">
        <v>72</v>
      </c>
      <c r="AD2123" t="s">
        <v>73</v>
      </c>
      <c r="AE2123" t="s">
        <v>52</v>
      </c>
      <c r="AF2123" t="s">
        <v>52</v>
      </c>
      <c r="AG2123" t="s">
        <v>52</v>
      </c>
      <c r="AH2123">
        <v>7</v>
      </c>
      <c r="AI2123" t="s">
        <v>86</v>
      </c>
      <c r="AJ2123" t="s">
        <v>53</v>
      </c>
    </row>
    <row r="2124" spans="1:49" hidden="1" x14ac:dyDescent="0.35">
      <c r="A2124" s="2" t="s">
        <v>638</v>
      </c>
      <c r="B2124">
        <v>17</v>
      </c>
      <c r="C2124">
        <v>1707</v>
      </c>
      <c r="D2124">
        <v>1</v>
      </c>
      <c r="E2124" t="s">
        <v>50</v>
      </c>
      <c r="F2124">
        <v>61</v>
      </c>
      <c r="G2124" t="s">
        <v>72</v>
      </c>
      <c r="I2124" t="s">
        <v>73</v>
      </c>
      <c r="J2124" t="s">
        <v>52</v>
      </c>
      <c r="K2124" t="s">
        <v>52</v>
      </c>
      <c r="L2124" t="s">
        <v>52</v>
      </c>
      <c r="M2124">
        <v>7</v>
      </c>
      <c r="N2124" t="s">
        <v>86</v>
      </c>
      <c r="P2124" s="2">
        <v>2</v>
      </c>
      <c r="Q2124" t="s">
        <v>56</v>
      </c>
      <c r="R2124">
        <v>65</v>
      </c>
      <c r="S2124" s="5">
        <f t="shared" si="33"/>
        <v>0</v>
      </c>
      <c r="T2124" t="s">
        <v>57</v>
      </c>
      <c r="U2124" t="s">
        <v>53</v>
      </c>
      <c r="W2124" t="s">
        <v>53</v>
      </c>
      <c r="Y2124" t="s">
        <v>55</v>
      </c>
      <c r="Z2124" t="s">
        <v>52</v>
      </c>
      <c r="AA2124">
        <v>1</v>
      </c>
      <c r="AB2124" t="s">
        <v>72</v>
      </c>
      <c r="AD2124" t="s">
        <v>52</v>
      </c>
      <c r="AE2124" t="s">
        <v>52</v>
      </c>
      <c r="AF2124" t="s">
        <v>52</v>
      </c>
      <c r="AG2124" t="s">
        <v>52</v>
      </c>
      <c r="AH2124">
        <v>14</v>
      </c>
      <c r="AI2124" t="s">
        <v>323</v>
      </c>
      <c r="AJ2124" t="s">
        <v>53</v>
      </c>
    </row>
    <row r="2125" spans="1:49" hidden="1" x14ac:dyDescent="0.35">
      <c r="A2125" s="2" t="s">
        <v>639</v>
      </c>
      <c r="B2125">
        <v>8</v>
      </c>
      <c r="C2125">
        <v>810</v>
      </c>
      <c r="D2125">
        <v>1</v>
      </c>
      <c r="E2125" t="s">
        <v>50</v>
      </c>
      <c r="F2125">
        <v>49</v>
      </c>
      <c r="G2125" t="s">
        <v>72</v>
      </c>
      <c r="I2125" t="s">
        <v>52</v>
      </c>
      <c r="J2125" t="s">
        <v>52</v>
      </c>
      <c r="K2125" t="s">
        <v>52</v>
      </c>
      <c r="L2125" t="s">
        <v>52</v>
      </c>
      <c r="M2125">
        <v>12</v>
      </c>
      <c r="N2125" t="s">
        <v>76</v>
      </c>
      <c r="O2125">
        <v>1</v>
      </c>
      <c r="P2125" s="2">
        <v>1</v>
      </c>
      <c r="Q2125" t="s">
        <v>50</v>
      </c>
      <c r="R2125">
        <v>49</v>
      </c>
      <c r="S2125" s="5">
        <f t="shared" si="33"/>
        <v>0</v>
      </c>
      <c r="T2125" t="s">
        <v>54</v>
      </c>
      <c r="U2125" t="s">
        <v>53</v>
      </c>
      <c r="W2125" t="s">
        <v>53</v>
      </c>
      <c r="Y2125" t="s">
        <v>55</v>
      </c>
      <c r="Z2125" t="s">
        <v>52</v>
      </c>
      <c r="AA2125">
        <v>2</v>
      </c>
      <c r="AB2125" t="s">
        <v>72</v>
      </c>
      <c r="AD2125" t="s">
        <v>52</v>
      </c>
      <c r="AE2125" t="s">
        <v>52</v>
      </c>
      <c r="AF2125" t="s">
        <v>52</v>
      </c>
      <c r="AG2125" t="s">
        <v>52</v>
      </c>
      <c r="AH2125">
        <v>12</v>
      </c>
      <c r="AI2125" t="s">
        <v>76</v>
      </c>
      <c r="AJ2125" t="s">
        <v>53</v>
      </c>
    </row>
    <row r="2126" spans="1:49" hidden="1" x14ac:dyDescent="0.35">
      <c r="A2126" s="2" t="s">
        <v>639</v>
      </c>
      <c r="B2126">
        <v>8</v>
      </c>
      <c r="C2126">
        <v>810</v>
      </c>
      <c r="D2126">
        <v>1</v>
      </c>
      <c r="E2126" t="s">
        <v>50</v>
      </c>
      <c r="F2126">
        <v>49</v>
      </c>
      <c r="G2126" t="s">
        <v>72</v>
      </c>
      <c r="I2126" t="s">
        <v>52</v>
      </c>
      <c r="J2126" t="s">
        <v>52</v>
      </c>
      <c r="K2126" t="s">
        <v>52</v>
      </c>
      <c r="L2126" t="s">
        <v>52</v>
      </c>
      <c r="M2126">
        <v>12</v>
      </c>
      <c r="N2126" t="s">
        <v>76</v>
      </c>
      <c r="O2126">
        <v>1</v>
      </c>
      <c r="P2126" s="2">
        <v>2</v>
      </c>
      <c r="Q2126" t="s">
        <v>56</v>
      </c>
      <c r="R2126">
        <v>34</v>
      </c>
      <c r="S2126" s="5">
        <f t="shared" si="33"/>
        <v>0</v>
      </c>
      <c r="T2126" t="s">
        <v>57</v>
      </c>
      <c r="U2126" t="s">
        <v>53</v>
      </c>
      <c r="W2126" t="s">
        <v>53</v>
      </c>
      <c r="Y2126" t="s">
        <v>55</v>
      </c>
      <c r="Z2126" t="s">
        <v>52</v>
      </c>
      <c r="AA2126">
        <v>1</v>
      </c>
      <c r="AB2126" t="s">
        <v>72</v>
      </c>
      <c r="AD2126" t="s">
        <v>73</v>
      </c>
      <c r="AE2126" t="s">
        <v>52</v>
      </c>
      <c r="AF2126" t="s">
        <v>52</v>
      </c>
      <c r="AG2126" t="s">
        <v>52</v>
      </c>
      <c r="AH2126">
        <v>7</v>
      </c>
      <c r="AI2126" t="s">
        <v>86</v>
      </c>
      <c r="AJ2126" t="s">
        <v>53</v>
      </c>
    </row>
    <row r="2127" spans="1:49" x14ac:dyDescent="0.35">
      <c r="A2127" s="2" t="s">
        <v>639</v>
      </c>
      <c r="B2127">
        <v>8</v>
      </c>
      <c r="C2127">
        <v>810</v>
      </c>
      <c r="D2127">
        <v>1</v>
      </c>
      <c r="E2127" t="s">
        <v>50</v>
      </c>
      <c r="F2127">
        <v>49</v>
      </c>
      <c r="G2127" t="s">
        <v>72</v>
      </c>
      <c r="I2127" t="s">
        <v>52</v>
      </c>
      <c r="J2127" t="s">
        <v>52</v>
      </c>
      <c r="K2127" t="s">
        <v>52</v>
      </c>
      <c r="L2127" t="s">
        <v>52</v>
      </c>
      <c r="M2127">
        <v>12</v>
      </c>
      <c r="N2127" t="s">
        <v>76</v>
      </c>
      <c r="O2127">
        <v>1</v>
      </c>
      <c r="P2127" s="6">
        <v>3</v>
      </c>
      <c r="Q2127" t="s">
        <v>56</v>
      </c>
      <c r="R2127">
        <v>10</v>
      </c>
      <c r="S2127" s="5">
        <f t="shared" si="33"/>
        <v>1</v>
      </c>
      <c r="T2127" t="s">
        <v>58</v>
      </c>
      <c r="U2127" t="s">
        <v>52</v>
      </c>
      <c r="V2127">
        <v>1</v>
      </c>
      <c r="W2127" t="s">
        <v>52</v>
      </c>
      <c r="X2127">
        <v>2</v>
      </c>
      <c r="AB2127" t="s">
        <v>72</v>
      </c>
      <c r="AD2127" t="s">
        <v>73</v>
      </c>
      <c r="AE2127" t="s">
        <v>52</v>
      </c>
      <c r="AF2127" t="s">
        <v>52</v>
      </c>
      <c r="AG2127" t="s">
        <v>52</v>
      </c>
      <c r="AH2127">
        <v>4</v>
      </c>
      <c r="AI2127" t="s">
        <v>83</v>
      </c>
      <c r="AJ2127" t="s">
        <v>52</v>
      </c>
      <c r="AK2127" t="s">
        <v>84</v>
      </c>
      <c r="AM2127" t="s">
        <v>62</v>
      </c>
      <c r="AN2127" t="s">
        <v>53</v>
      </c>
      <c r="AP2127">
        <v>0</v>
      </c>
      <c r="AQ2127">
        <v>0</v>
      </c>
      <c r="AR2127">
        <v>20000</v>
      </c>
      <c r="AS2127">
        <v>5000</v>
      </c>
      <c r="AT2127">
        <v>432000</v>
      </c>
      <c r="AU2127">
        <v>0</v>
      </c>
      <c r="AV2127">
        <v>0</v>
      </c>
      <c r="AW2127">
        <v>457000</v>
      </c>
    </row>
    <row r="2128" spans="1:49" hidden="1" x14ac:dyDescent="0.35">
      <c r="A2128" s="2" t="s">
        <v>640</v>
      </c>
      <c r="B2128">
        <v>10</v>
      </c>
      <c r="C2128">
        <v>1004</v>
      </c>
      <c r="D2128">
        <v>2</v>
      </c>
      <c r="E2128" t="s">
        <v>50</v>
      </c>
      <c r="F2128">
        <v>49</v>
      </c>
      <c r="G2128" t="s">
        <v>72</v>
      </c>
      <c r="I2128" t="s">
        <v>52</v>
      </c>
      <c r="J2128" t="s">
        <v>52</v>
      </c>
      <c r="K2128" t="s">
        <v>52</v>
      </c>
      <c r="L2128" t="s">
        <v>53</v>
      </c>
      <c r="M2128">
        <v>0</v>
      </c>
      <c r="O2128">
        <v>2</v>
      </c>
      <c r="P2128" s="2">
        <v>1</v>
      </c>
      <c r="Q2128" t="s">
        <v>50</v>
      </c>
      <c r="R2128">
        <v>49</v>
      </c>
      <c r="S2128" s="5">
        <f t="shared" si="33"/>
        <v>0</v>
      </c>
      <c r="T2128" t="s">
        <v>54</v>
      </c>
      <c r="U2128" t="s">
        <v>53</v>
      </c>
      <c r="W2128" t="s">
        <v>53</v>
      </c>
      <c r="Y2128" t="s">
        <v>55</v>
      </c>
      <c r="Z2128" t="s">
        <v>52</v>
      </c>
      <c r="AA2128">
        <v>2</v>
      </c>
      <c r="AB2128" t="s">
        <v>72</v>
      </c>
      <c r="AD2128" t="s">
        <v>52</v>
      </c>
      <c r="AE2128" t="s">
        <v>52</v>
      </c>
      <c r="AF2128" t="s">
        <v>52</v>
      </c>
      <c r="AG2128" t="s">
        <v>53</v>
      </c>
    </row>
    <row r="2129" spans="1:49" hidden="1" x14ac:dyDescent="0.35">
      <c r="A2129" s="2" t="s">
        <v>640</v>
      </c>
      <c r="B2129">
        <v>10</v>
      </c>
      <c r="C2129">
        <v>1004</v>
      </c>
      <c r="D2129">
        <v>2</v>
      </c>
      <c r="E2129" t="s">
        <v>50</v>
      </c>
      <c r="F2129">
        <v>49</v>
      </c>
      <c r="G2129" t="s">
        <v>72</v>
      </c>
      <c r="I2129" t="s">
        <v>52</v>
      </c>
      <c r="J2129" t="s">
        <v>52</v>
      </c>
      <c r="K2129" t="s">
        <v>52</v>
      </c>
      <c r="L2129" t="s">
        <v>53</v>
      </c>
      <c r="M2129">
        <v>0</v>
      </c>
      <c r="O2129">
        <v>2</v>
      </c>
      <c r="P2129" s="2">
        <v>2</v>
      </c>
      <c r="Q2129" t="s">
        <v>56</v>
      </c>
      <c r="R2129">
        <v>54</v>
      </c>
      <c r="S2129" s="5">
        <f t="shared" si="33"/>
        <v>0</v>
      </c>
      <c r="T2129" t="s">
        <v>57</v>
      </c>
      <c r="U2129" t="s">
        <v>53</v>
      </c>
      <c r="W2129" t="s">
        <v>53</v>
      </c>
      <c r="Y2129" t="s">
        <v>55</v>
      </c>
      <c r="Z2129" t="s">
        <v>52</v>
      </c>
      <c r="AA2129">
        <v>1</v>
      </c>
      <c r="AB2129" t="s">
        <v>72</v>
      </c>
      <c r="AD2129" t="s">
        <v>73</v>
      </c>
      <c r="AE2129" t="s">
        <v>53</v>
      </c>
      <c r="AF2129" t="s">
        <v>53</v>
      </c>
      <c r="AG2129" t="s">
        <v>53</v>
      </c>
    </row>
    <row r="2130" spans="1:49" hidden="1" x14ac:dyDescent="0.35">
      <c r="A2130" s="2" t="s">
        <v>640</v>
      </c>
      <c r="B2130">
        <v>10</v>
      </c>
      <c r="C2130">
        <v>1004</v>
      </c>
      <c r="D2130">
        <v>2</v>
      </c>
      <c r="E2130" t="s">
        <v>50</v>
      </c>
      <c r="F2130">
        <v>49</v>
      </c>
      <c r="G2130" t="s">
        <v>72</v>
      </c>
      <c r="I2130" t="s">
        <v>52</v>
      </c>
      <c r="J2130" t="s">
        <v>52</v>
      </c>
      <c r="K2130" t="s">
        <v>52</v>
      </c>
      <c r="L2130" t="s">
        <v>53</v>
      </c>
      <c r="M2130">
        <v>0</v>
      </c>
      <c r="O2130">
        <v>2</v>
      </c>
      <c r="P2130" s="2">
        <v>3</v>
      </c>
      <c r="Q2130" t="s">
        <v>56</v>
      </c>
      <c r="R2130">
        <v>18</v>
      </c>
      <c r="S2130" s="5">
        <f t="shared" si="33"/>
        <v>0</v>
      </c>
      <c r="T2130" t="s">
        <v>58</v>
      </c>
      <c r="U2130" t="s">
        <v>52</v>
      </c>
      <c r="V2130">
        <v>1</v>
      </c>
      <c r="W2130" t="s">
        <v>52</v>
      </c>
      <c r="X2130">
        <v>2</v>
      </c>
      <c r="Y2130" t="s">
        <v>59</v>
      </c>
      <c r="AB2130" t="s">
        <v>72</v>
      </c>
      <c r="AD2130" t="s">
        <v>73</v>
      </c>
      <c r="AE2130" t="s">
        <v>53</v>
      </c>
      <c r="AF2130" t="s">
        <v>53</v>
      </c>
      <c r="AG2130" t="s">
        <v>53</v>
      </c>
    </row>
    <row r="2131" spans="1:49" x14ac:dyDescent="0.35">
      <c r="A2131" s="2" t="s">
        <v>640</v>
      </c>
      <c r="B2131">
        <v>10</v>
      </c>
      <c r="C2131">
        <v>1004</v>
      </c>
      <c r="D2131">
        <v>2</v>
      </c>
      <c r="E2131" t="s">
        <v>50</v>
      </c>
      <c r="F2131">
        <v>49</v>
      </c>
      <c r="G2131" t="s">
        <v>72</v>
      </c>
      <c r="I2131" t="s">
        <v>52</v>
      </c>
      <c r="J2131" t="s">
        <v>52</v>
      </c>
      <c r="K2131" t="s">
        <v>52</v>
      </c>
      <c r="L2131" t="s">
        <v>53</v>
      </c>
      <c r="M2131">
        <v>0</v>
      </c>
      <c r="O2131">
        <v>2</v>
      </c>
      <c r="P2131" s="6">
        <v>4</v>
      </c>
      <c r="Q2131" t="s">
        <v>56</v>
      </c>
      <c r="R2131">
        <v>15</v>
      </c>
      <c r="S2131" s="5">
        <f t="shared" si="33"/>
        <v>1</v>
      </c>
      <c r="T2131" t="s">
        <v>58</v>
      </c>
      <c r="U2131" t="s">
        <v>52</v>
      </c>
      <c r="V2131">
        <v>1</v>
      </c>
      <c r="W2131" t="s">
        <v>52</v>
      </c>
      <c r="X2131">
        <v>2</v>
      </c>
      <c r="Y2131" t="s">
        <v>59</v>
      </c>
      <c r="AB2131" t="s">
        <v>72</v>
      </c>
      <c r="AD2131" t="s">
        <v>73</v>
      </c>
      <c r="AE2131" t="s">
        <v>53</v>
      </c>
      <c r="AF2131" t="s">
        <v>53</v>
      </c>
      <c r="AG2131" t="s">
        <v>53</v>
      </c>
      <c r="AO2131" t="s">
        <v>442</v>
      </c>
    </row>
    <row r="2132" spans="1:49" x14ac:dyDescent="0.35">
      <c r="A2132" s="2" t="s">
        <v>640</v>
      </c>
      <c r="B2132">
        <v>10</v>
      </c>
      <c r="C2132">
        <v>1004</v>
      </c>
      <c r="D2132">
        <v>2</v>
      </c>
      <c r="E2132" t="s">
        <v>50</v>
      </c>
      <c r="F2132">
        <v>49</v>
      </c>
      <c r="G2132" t="s">
        <v>72</v>
      </c>
      <c r="I2132" t="s">
        <v>52</v>
      </c>
      <c r="J2132" t="s">
        <v>52</v>
      </c>
      <c r="K2132" t="s">
        <v>52</v>
      </c>
      <c r="L2132" t="s">
        <v>53</v>
      </c>
      <c r="M2132">
        <v>0</v>
      </c>
      <c r="O2132">
        <v>2</v>
      </c>
      <c r="P2132" s="6">
        <v>5</v>
      </c>
      <c r="Q2132" t="s">
        <v>50</v>
      </c>
      <c r="R2132">
        <v>12</v>
      </c>
      <c r="S2132" s="5">
        <f t="shared" si="33"/>
        <v>1</v>
      </c>
      <c r="T2132" t="s">
        <v>58</v>
      </c>
      <c r="U2132" t="s">
        <v>52</v>
      </c>
      <c r="V2132">
        <v>1</v>
      </c>
      <c r="W2132" t="s">
        <v>52</v>
      </c>
      <c r="X2132">
        <v>2</v>
      </c>
      <c r="AB2132" t="s">
        <v>72</v>
      </c>
      <c r="AD2132" t="s">
        <v>73</v>
      </c>
      <c r="AE2132" t="s">
        <v>52</v>
      </c>
      <c r="AF2132" t="s">
        <v>52</v>
      </c>
      <c r="AG2132" t="s">
        <v>52</v>
      </c>
      <c r="AH2132">
        <v>3</v>
      </c>
      <c r="AI2132" t="s">
        <v>63</v>
      </c>
      <c r="AJ2132" t="s">
        <v>52</v>
      </c>
      <c r="AK2132" t="s">
        <v>155</v>
      </c>
      <c r="AM2132" t="s">
        <v>62</v>
      </c>
      <c r="AN2132" t="s">
        <v>53</v>
      </c>
      <c r="AP2132">
        <v>0</v>
      </c>
      <c r="AQ2132">
        <v>0</v>
      </c>
      <c r="AR2132">
        <v>15000</v>
      </c>
      <c r="AS2132">
        <v>75000</v>
      </c>
      <c r="AT2132">
        <v>0</v>
      </c>
      <c r="AU2132">
        <v>0</v>
      </c>
      <c r="AV2132">
        <v>0</v>
      </c>
      <c r="AW2132">
        <v>90000</v>
      </c>
    </row>
    <row r="2133" spans="1:49" hidden="1" x14ac:dyDescent="0.35">
      <c r="A2133" s="2" t="s">
        <v>641</v>
      </c>
      <c r="B2133">
        <v>5</v>
      </c>
      <c r="C2133">
        <v>504</v>
      </c>
      <c r="D2133">
        <v>2</v>
      </c>
      <c r="O2133">
        <v>3</v>
      </c>
      <c r="P2133" s="2">
        <v>7</v>
      </c>
      <c r="Q2133" t="s">
        <v>50</v>
      </c>
      <c r="R2133">
        <v>56</v>
      </c>
      <c r="S2133" s="5">
        <f t="shared" si="33"/>
        <v>0</v>
      </c>
      <c r="T2133" t="s">
        <v>54</v>
      </c>
      <c r="U2133" t="s">
        <v>53</v>
      </c>
      <c r="W2133" t="s">
        <v>53</v>
      </c>
      <c r="Y2133" t="s">
        <v>55</v>
      </c>
      <c r="Z2133" t="s">
        <v>52</v>
      </c>
      <c r="AA2133">
        <v>8</v>
      </c>
      <c r="AB2133" t="s">
        <v>72</v>
      </c>
      <c r="AD2133" t="s">
        <v>73</v>
      </c>
      <c r="AE2133" t="s">
        <v>52</v>
      </c>
      <c r="AF2133" t="s">
        <v>52</v>
      </c>
      <c r="AG2133" t="s">
        <v>52</v>
      </c>
      <c r="AH2133">
        <v>5</v>
      </c>
      <c r="AI2133" t="s">
        <v>78</v>
      </c>
      <c r="AJ2133" t="s">
        <v>53</v>
      </c>
    </row>
    <row r="2134" spans="1:49" hidden="1" x14ac:dyDescent="0.35">
      <c r="A2134" s="2" t="s">
        <v>641</v>
      </c>
      <c r="B2134">
        <v>5</v>
      </c>
      <c r="C2134">
        <v>504</v>
      </c>
      <c r="D2134">
        <v>2</v>
      </c>
      <c r="O2134">
        <v>3</v>
      </c>
      <c r="P2134" s="2">
        <v>8</v>
      </c>
      <c r="Q2134" t="s">
        <v>56</v>
      </c>
      <c r="R2134">
        <v>54</v>
      </c>
      <c r="S2134" s="5">
        <f t="shared" si="33"/>
        <v>0</v>
      </c>
      <c r="T2134" t="s">
        <v>57</v>
      </c>
      <c r="U2134" t="s">
        <v>53</v>
      </c>
      <c r="W2134" t="s">
        <v>53</v>
      </c>
      <c r="Y2134" t="s">
        <v>55</v>
      </c>
      <c r="Z2134" t="s">
        <v>52</v>
      </c>
      <c r="AA2134">
        <v>7</v>
      </c>
      <c r="AB2134" t="s">
        <v>72</v>
      </c>
      <c r="AD2134" t="s">
        <v>73</v>
      </c>
      <c r="AE2134" t="s">
        <v>52</v>
      </c>
      <c r="AF2134" t="s">
        <v>52</v>
      </c>
      <c r="AG2134" t="s">
        <v>52</v>
      </c>
      <c r="AH2134">
        <v>3</v>
      </c>
      <c r="AI2134" t="s">
        <v>63</v>
      </c>
      <c r="AJ2134" t="s">
        <v>53</v>
      </c>
    </row>
    <row r="2135" spans="1:49" hidden="1" x14ac:dyDescent="0.35">
      <c r="A2135" s="2" t="s">
        <v>641</v>
      </c>
      <c r="B2135">
        <v>5</v>
      </c>
      <c r="C2135">
        <v>504</v>
      </c>
      <c r="D2135">
        <v>2</v>
      </c>
      <c r="O2135">
        <v>3</v>
      </c>
      <c r="P2135" s="2">
        <v>9</v>
      </c>
      <c r="Q2135" t="s">
        <v>56</v>
      </c>
      <c r="R2135">
        <v>19</v>
      </c>
      <c r="S2135" s="5">
        <f t="shared" si="33"/>
        <v>0</v>
      </c>
      <c r="T2135" t="s">
        <v>58</v>
      </c>
      <c r="U2135" t="s">
        <v>52</v>
      </c>
      <c r="V2135">
        <v>7</v>
      </c>
      <c r="W2135" t="s">
        <v>52</v>
      </c>
      <c r="X2135">
        <v>8</v>
      </c>
      <c r="Y2135" t="s">
        <v>59</v>
      </c>
      <c r="AB2135" t="s">
        <v>72</v>
      </c>
      <c r="AD2135" t="s">
        <v>73</v>
      </c>
      <c r="AE2135" t="s">
        <v>52</v>
      </c>
      <c r="AF2135" t="s">
        <v>52</v>
      </c>
      <c r="AG2135" t="s">
        <v>52</v>
      </c>
      <c r="AH2135">
        <v>9</v>
      </c>
      <c r="AI2135" t="s">
        <v>80</v>
      </c>
      <c r="AJ2135" t="s">
        <v>53</v>
      </c>
    </row>
    <row r="2136" spans="1:49" x14ac:dyDescent="0.35">
      <c r="A2136" s="2" t="s">
        <v>641</v>
      </c>
      <c r="B2136">
        <v>5</v>
      </c>
      <c r="C2136">
        <v>504</v>
      </c>
      <c r="D2136">
        <v>2</v>
      </c>
      <c r="O2136">
        <v>3</v>
      </c>
      <c r="P2136" s="6">
        <v>10</v>
      </c>
      <c r="Q2136" t="s">
        <v>56</v>
      </c>
      <c r="R2136">
        <v>17</v>
      </c>
      <c r="S2136" s="5">
        <f t="shared" si="33"/>
        <v>1</v>
      </c>
      <c r="T2136" t="s">
        <v>58</v>
      </c>
      <c r="U2136" t="s">
        <v>52</v>
      </c>
      <c r="V2136">
        <v>7</v>
      </c>
      <c r="W2136" t="s">
        <v>52</v>
      </c>
      <c r="X2136">
        <v>8</v>
      </c>
      <c r="Y2136" t="s">
        <v>59</v>
      </c>
      <c r="AB2136" t="s">
        <v>72</v>
      </c>
      <c r="AD2136" t="s">
        <v>73</v>
      </c>
      <c r="AE2136" t="s">
        <v>52</v>
      </c>
      <c r="AF2136" t="s">
        <v>52</v>
      </c>
      <c r="AG2136" t="s">
        <v>52</v>
      </c>
      <c r="AH2136">
        <v>6</v>
      </c>
      <c r="AI2136" t="s">
        <v>79</v>
      </c>
      <c r="AJ2136" t="s">
        <v>53</v>
      </c>
      <c r="AO2136" t="s">
        <v>164</v>
      </c>
    </row>
    <row r="2137" spans="1:49" x14ac:dyDescent="0.35">
      <c r="A2137" s="2" t="s">
        <v>641</v>
      </c>
      <c r="B2137">
        <v>5</v>
      </c>
      <c r="C2137">
        <v>504</v>
      </c>
      <c r="D2137">
        <v>2</v>
      </c>
      <c r="O2137">
        <v>3</v>
      </c>
      <c r="P2137" s="6">
        <v>11</v>
      </c>
      <c r="Q2137" t="s">
        <v>56</v>
      </c>
      <c r="R2137">
        <v>15</v>
      </c>
      <c r="S2137" s="5">
        <f t="shared" si="33"/>
        <v>1</v>
      </c>
      <c r="T2137" t="s">
        <v>58</v>
      </c>
      <c r="U2137" t="s">
        <v>52</v>
      </c>
      <c r="V2137">
        <v>7</v>
      </c>
      <c r="W2137" t="s">
        <v>52</v>
      </c>
      <c r="X2137">
        <v>8</v>
      </c>
      <c r="Y2137" t="s">
        <v>59</v>
      </c>
      <c r="AB2137" t="s">
        <v>72</v>
      </c>
      <c r="AD2137" t="s">
        <v>73</v>
      </c>
      <c r="AE2137" t="s">
        <v>52</v>
      </c>
      <c r="AF2137" t="s">
        <v>52</v>
      </c>
      <c r="AG2137" t="s">
        <v>52</v>
      </c>
      <c r="AH2137">
        <v>7</v>
      </c>
      <c r="AI2137" t="s">
        <v>86</v>
      </c>
      <c r="AJ2137" t="s">
        <v>52</v>
      </c>
      <c r="AK2137" t="s">
        <v>87</v>
      </c>
      <c r="AM2137" t="s">
        <v>62</v>
      </c>
      <c r="AN2137" t="s">
        <v>53</v>
      </c>
      <c r="AP2137">
        <v>0</v>
      </c>
      <c r="AQ2137">
        <v>260000</v>
      </c>
      <c r="AR2137">
        <v>60000</v>
      </c>
      <c r="AS2137">
        <v>25000</v>
      </c>
      <c r="AT2137">
        <v>560000</v>
      </c>
      <c r="AU2137">
        <v>30000</v>
      </c>
      <c r="AV2137">
        <v>5000</v>
      </c>
      <c r="AW2137">
        <v>940000</v>
      </c>
    </row>
    <row r="2138" spans="1:49" x14ac:dyDescent="0.35">
      <c r="A2138" s="2" t="s">
        <v>641</v>
      </c>
      <c r="B2138">
        <v>5</v>
      </c>
      <c r="C2138">
        <v>504</v>
      </c>
      <c r="D2138">
        <v>2</v>
      </c>
      <c r="O2138">
        <v>3</v>
      </c>
      <c r="P2138" s="6">
        <v>12</v>
      </c>
      <c r="Q2138" t="s">
        <v>50</v>
      </c>
      <c r="R2138">
        <v>11</v>
      </c>
      <c r="S2138" s="5">
        <f t="shared" si="33"/>
        <v>1</v>
      </c>
      <c r="T2138" t="s">
        <v>58</v>
      </c>
      <c r="U2138" t="s">
        <v>52</v>
      </c>
      <c r="V2138">
        <v>7</v>
      </c>
      <c r="W2138" t="s">
        <v>52</v>
      </c>
      <c r="X2138">
        <v>8</v>
      </c>
      <c r="AB2138" t="s">
        <v>72</v>
      </c>
      <c r="AD2138" t="s">
        <v>73</v>
      </c>
      <c r="AE2138" t="s">
        <v>52</v>
      </c>
      <c r="AF2138" t="s">
        <v>52</v>
      </c>
      <c r="AG2138" t="s">
        <v>52</v>
      </c>
      <c r="AH2138">
        <v>5</v>
      </c>
      <c r="AI2138" t="s">
        <v>78</v>
      </c>
      <c r="AJ2138" t="s">
        <v>52</v>
      </c>
      <c r="AK2138" t="s">
        <v>88</v>
      </c>
      <c r="AM2138" t="s">
        <v>62</v>
      </c>
      <c r="AN2138" t="s">
        <v>53</v>
      </c>
      <c r="AP2138">
        <v>0</v>
      </c>
      <c r="AQ2138">
        <v>130000</v>
      </c>
      <c r="AR2138">
        <v>35000</v>
      </c>
      <c r="AS2138">
        <v>20000</v>
      </c>
      <c r="AT2138">
        <v>0</v>
      </c>
      <c r="AU2138">
        <v>15000</v>
      </c>
      <c r="AV2138">
        <v>2000</v>
      </c>
      <c r="AW2138">
        <v>202000</v>
      </c>
    </row>
    <row r="2139" spans="1:49" hidden="1" x14ac:dyDescent="0.35">
      <c r="A2139" s="2" t="s">
        <v>642</v>
      </c>
      <c r="B2139">
        <v>9</v>
      </c>
      <c r="C2139">
        <v>905</v>
      </c>
      <c r="D2139">
        <v>2</v>
      </c>
      <c r="E2139" t="s">
        <v>50</v>
      </c>
      <c r="F2139">
        <v>38</v>
      </c>
      <c r="G2139" t="s">
        <v>72</v>
      </c>
      <c r="I2139" t="s">
        <v>73</v>
      </c>
      <c r="J2139" t="s">
        <v>52</v>
      </c>
      <c r="K2139" t="s">
        <v>52</v>
      </c>
      <c r="L2139" t="s">
        <v>52</v>
      </c>
      <c r="M2139">
        <v>5</v>
      </c>
      <c r="N2139" t="s">
        <v>78</v>
      </c>
      <c r="O2139">
        <v>3</v>
      </c>
      <c r="P2139" s="2">
        <v>1</v>
      </c>
      <c r="Q2139" t="s">
        <v>50</v>
      </c>
      <c r="R2139">
        <v>38</v>
      </c>
      <c r="S2139" s="5">
        <f t="shared" si="33"/>
        <v>0</v>
      </c>
      <c r="T2139" t="s">
        <v>54</v>
      </c>
      <c r="U2139" t="s">
        <v>53</v>
      </c>
      <c r="W2139" t="s">
        <v>53</v>
      </c>
      <c r="Y2139" t="s">
        <v>55</v>
      </c>
      <c r="Z2139" t="s">
        <v>52</v>
      </c>
      <c r="AA2139">
        <v>2</v>
      </c>
      <c r="AB2139" t="s">
        <v>72</v>
      </c>
      <c r="AD2139" t="s">
        <v>73</v>
      </c>
      <c r="AE2139" t="s">
        <v>52</v>
      </c>
      <c r="AF2139" t="s">
        <v>52</v>
      </c>
      <c r="AG2139" t="s">
        <v>52</v>
      </c>
      <c r="AH2139">
        <v>5</v>
      </c>
      <c r="AI2139" t="s">
        <v>78</v>
      </c>
      <c r="AJ2139" t="s">
        <v>53</v>
      </c>
    </row>
    <row r="2140" spans="1:49" hidden="1" x14ac:dyDescent="0.35">
      <c r="A2140" s="2" t="s">
        <v>642</v>
      </c>
      <c r="B2140">
        <v>9</v>
      </c>
      <c r="C2140">
        <v>905</v>
      </c>
      <c r="D2140">
        <v>2</v>
      </c>
      <c r="E2140" t="s">
        <v>50</v>
      </c>
      <c r="F2140">
        <v>38</v>
      </c>
      <c r="G2140" t="s">
        <v>72</v>
      </c>
      <c r="I2140" t="s">
        <v>73</v>
      </c>
      <c r="J2140" t="s">
        <v>52</v>
      </c>
      <c r="K2140" t="s">
        <v>52</v>
      </c>
      <c r="L2140" t="s">
        <v>52</v>
      </c>
      <c r="M2140">
        <v>5</v>
      </c>
      <c r="N2140" t="s">
        <v>78</v>
      </c>
      <c r="O2140">
        <v>3</v>
      </c>
      <c r="P2140" s="2">
        <v>2</v>
      </c>
      <c r="Q2140" t="s">
        <v>56</v>
      </c>
      <c r="R2140">
        <v>33</v>
      </c>
      <c r="S2140" s="5">
        <f t="shared" si="33"/>
        <v>0</v>
      </c>
      <c r="T2140" t="s">
        <v>57</v>
      </c>
      <c r="U2140" t="s">
        <v>53</v>
      </c>
      <c r="W2140" t="s">
        <v>53</v>
      </c>
      <c r="Y2140" t="s">
        <v>55</v>
      </c>
      <c r="Z2140" t="s">
        <v>52</v>
      </c>
      <c r="AA2140">
        <v>1</v>
      </c>
      <c r="AB2140" t="s">
        <v>72</v>
      </c>
      <c r="AD2140" t="s">
        <v>73</v>
      </c>
      <c r="AE2140" t="s">
        <v>53</v>
      </c>
      <c r="AF2140" t="s">
        <v>53</v>
      </c>
      <c r="AG2140" t="s">
        <v>53</v>
      </c>
    </row>
    <row r="2141" spans="1:49" x14ac:dyDescent="0.35">
      <c r="A2141" s="2" t="s">
        <v>642</v>
      </c>
      <c r="B2141">
        <v>9</v>
      </c>
      <c r="C2141">
        <v>905</v>
      </c>
      <c r="D2141">
        <v>2</v>
      </c>
      <c r="E2141" t="s">
        <v>50</v>
      </c>
      <c r="F2141">
        <v>38</v>
      </c>
      <c r="G2141" t="s">
        <v>72</v>
      </c>
      <c r="I2141" t="s">
        <v>73</v>
      </c>
      <c r="J2141" t="s">
        <v>52</v>
      </c>
      <c r="K2141" t="s">
        <v>52</v>
      </c>
      <c r="L2141" t="s">
        <v>52</v>
      </c>
      <c r="M2141">
        <v>5</v>
      </c>
      <c r="N2141" t="s">
        <v>78</v>
      </c>
      <c r="O2141">
        <v>3</v>
      </c>
      <c r="P2141" s="6">
        <v>3</v>
      </c>
      <c r="Q2141" t="s">
        <v>56</v>
      </c>
      <c r="R2141">
        <v>16</v>
      </c>
      <c r="S2141" s="5">
        <f t="shared" si="33"/>
        <v>1</v>
      </c>
      <c r="T2141" t="s">
        <v>58</v>
      </c>
      <c r="U2141" t="s">
        <v>52</v>
      </c>
      <c r="V2141">
        <v>1</v>
      </c>
      <c r="W2141" t="s">
        <v>52</v>
      </c>
      <c r="X2141">
        <v>2</v>
      </c>
      <c r="Y2141" t="s">
        <v>59</v>
      </c>
      <c r="AB2141" t="s">
        <v>72</v>
      </c>
      <c r="AD2141" t="s">
        <v>52</v>
      </c>
      <c r="AE2141" t="s">
        <v>52</v>
      </c>
      <c r="AF2141" t="s">
        <v>52</v>
      </c>
      <c r="AG2141" t="s">
        <v>52</v>
      </c>
      <c r="AH2141">
        <v>9</v>
      </c>
      <c r="AI2141" t="s">
        <v>100</v>
      </c>
      <c r="AJ2141" t="s">
        <v>52</v>
      </c>
      <c r="AK2141" t="s">
        <v>81</v>
      </c>
      <c r="AM2141" t="s">
        <v>62</v>
      </c>
      <c r="AN2141" t="s">
        <v>52</v>
      </c>
      <c r="AP2141">
        <v>0</v>
      </c>
      <c r="AQ2141">
        <v>1080000</v>
      </c>
      <c r="AR2141">
        <v>60000</v>
      </c>
      <c r="AS2141">
        <v>30000</v>
      </c>
      <c r="AT2141">
        <v>0</v>
      </c>
      <c r="AU2141">
        <v>0</v>
      </c>
      <c r="AV2141">
        <v>20000</v>
      </c>
      <c r="AW2141">
        <v>1190000</v>
      </c>
    </row>
    <row r="2142" spans="1:49" x14ac:dyDescent="0.35">
      <c r="A2142" s="2" t="s">
        <v>642</v>
      </c>
      <c r="B2142">
        <v>9</v>
      </c>
      <c r="C2142">
        <v>905</v>
      </c>
      <c r="D2142">
        <v>2</v>
      </c>
      <c r="E2142" t="s">
        <v>50</v>
      </c>
      <c r="F2142">
        <v>38</v>
      </c>
      <c r="G2142" t="s">
        <v>72</v>
      </c>
      <c r="I2142" t="s">
        <v>73</v>
      </c>
      <c r="J2142" t="s">
        <v>52</v>
      </c>
      <c r="K2142" t="s">
        <v>52</v>
      </c>
      <c r="L2142" t="s">
        <v>52</v>
      </c>
      <c r="M2142">
        <v>5</v>
      </c>
      <c r="N2142" t="s">
        <v>78</v>
      </c>
      <c r="O2142">
        <v>3</v>
      </c>
      <c r="P2142" s="6">
        <v>4</v>
      </c>
      <c r="Q2142" t="s">
        <v>50</v>
      </c>
      <c r="R2142">
        <v>13</v>
      </c>
      <c r="S2142" s="5">
        <f t="shared" si="33"/>
        <v>1</v>
      </c>
      <c r="T2142" t="s">
        <v>58</v>
      </c>
      <c r="U2142" t="s">
        <v>52</v>
      </c>
      <c r="V2142">
        <v>1</v>
      </c>
      <c r="W2142" t="s">
        <v>52</v>
      </c>
      <c r="X2142">
        <v>2</v>
      </c>
      <c r="Y2142" t="s">
        <v>92</v>
      </c>
      <c r="AB2142" t="s">
        <v>72</v>
      </c>
      <c r="AD2142" t="s">
        <v>73</v>
      </c>
      <c r="AE2142" t="s">
        <v>52</v>
      </c>
      <c r="AF2142" t="s">
        <v>52</v>
      </c>
      <c r="AG2142" t="s">
        <v>52</v>
      </c>
      <c r="AH2142">
        <v>5</v>
      </c>
      <c r="AI2142" t="s">
        <v>78</v>
      </c>
      <c r="AJ2142" t="s">
        <v>52</v>
      </c>
      <c r="AK2142" t="s">
        <v>88</v>
      </c>
      <c r="AM2142" t="s">
        <v>62</v>
      </c>
      <c r="AN2142" t="s">
        <v>52</v>
      </c>
      <c r="AP2142">
        <v>0</v>
      </c>
      <c r="AQ2142">
        <v>540000</v>
      </c>
      <c r="AR2142">
        <v>100000</v>
      </c>
      <c r="AS2142">
        <v>10000</v>
      </c>
      <c r="AT2142">
        <v>0</v>
      </c>
      <c r="AU2142">
        <v>720000</v>
      </c>
      <c r="AV2142">
        <v>0</v>
      </c>
      <c r="AW2142">
        <v>1370000</v>
      </c>
    </row>
    <row r="2143" spans="1:49" x14ac:dyDescent="0.35">
      <c r="A2143" s="2" t="s">
        <v>642</v>
      </c>
      <c r="B2143">
        <v>9</v>
      </c>
      <c r="C2143">
        <v>905</v>
      </c>
      <c r="D2143">
        <v>2</v>
      </c>
      <c r="E2143" t="s">
        <v>50</v>
      </c>
      <c r="F2143">
        <v>38</v>
      </c>
      <c r="G2143" t="s">
        <v>72</v>
      </c>
      <c r="I2143" t="s">
        <v>73</v>
      </c>
      <c r="J2143" t="s">
        <v>52</v>
      </c>
      <c r="K2143" t="s">
        <v>52</v>
      </c>
      <c r="L2143" t="s">
        <v>52</v>
      </c>
      <c r="M2143">
        <v>5</v>
      </c>
      <c r="N2143" t="s">
        <v>78</v>
      </c>
      <c r="O2143">
        <v>3</v>
      </c>
      <c r="P2143" s="6">
        <v>5</v>
      </c>
      <c r="Q2143" t="s">
        <v>50</v>
      </c>
      <c r="R2143">
        <v>8</v>
      </c>
      <c r="S2143" s="5">
        <f t="shared" si="33"/>
        <v>1</v>
      </c>
      <c r="T2143" t="s">
        <v>58</v>
      </c>
      <c r="U2143" t="s">
        <v>52</v>
      </c>
      <c r="V2143">
        <v>1</v>
      </c>
      <c r="W2143" t="s">
        <v>53</v>
      </c>
      <c r="AB2143" t="s">
        <v>72</v>
      </c>
      <c r="AD2143" t="s">
        <v>52</v>
      </c>
      <c r="AE2143" t="s">
        <v>52</v>
      </c>
      <c r="AF2143" t="s">
        <v>52</v>
      </c>
      <c r="AG2143" t="s">
        <v>52</v>
      </c>
      <c r="AH2143">
        <v>2</v>
      </c>
      <c r="AI2143" t="s">
        <v>97</v>
      </c>
      <c r="AJ2143" t="s">
        <v>52</v>
      </c>
      <c r="AK2143" t="s">
        <v>98</v>
      </c>
      <c r="AM2143" t="s">
        <v>62</v>
      </c>
      <c r="AN2143" t="s">
        <v>52</v>
      </c>
      <c r="AP2143">
        <v>0</v>
      </c>
      <c r="AQ2143">
        <v>360000</v>
      </c>
      <c r="AR2143">
        <v>30000</v>
      </c>
      <c r="AS2143">
        <v>20000</v>
      </c>
      <c r="AT2143">
        <v>0</v>
      </c>
      <c r="AU2143">
        <v>600000</v>
      </c>
      <c r="AV2143">
        <v>10000</v>
      </c>
      <c r="AW2143">
        <v>1020000</v>
      </c>
    </row>
    <row r="2144" spans="1:49" hidden="1" x14ac:dyDescent="0.35">
      <c r="A2144" s="2" t="s">
        <v>643</v>
      </c>
      <c r="B2144">
        <v>2</v>
      </c>
      <c r="C2144">
        <v>212</v>
      </c>
      <c r="D2144">
        <v>2</v>
      </c>
      <c r="E2144" t="s">
        <v>50</v>
      </c>
      <c r="F2144">
        <v>38</v>
      </c>
      <c r="G2144" t="s">
        <v>72</v>
      </c>
      <c r="I2144" t="s">
        <v>52</v>
      </c>
      <c r="J2144" t="s">
        <v>52</v>
      </c>
      <c r="K2144" t="s">
        <v>52</v>
      </c>
      <c r="L2144" t="s">
        <v>52</v>
      </c>
      <c r="M2144">
        <v>5</v>
      </c>
      <c r="N2144" t="s">
        <v>78</v>
      </c>
      <c r="O2144">
        <v>3</v>
      </c>
      <c r="P2144" s="2">
        <v>1</v>
      </c>
      <c r="Q2144" t="s">
        <v>50</v>
      </c>
      <c r="R2144">
        <v>38</v>
      </c>
      <c r="S2144" s="5">
        <f t="shared" si="33"/>
        <v>0</v>
      </c>
      <c r="T2144" t="s">
        <v>54</v>
      </c>
      <c r="U2144" t="s">
        <v>53</v>
      </c>
      <c r="W2144" t="s">
        <v>53</v>
      </c>
      <c r="Y2144" t="s">
        <v>55</v>
      </c>
      <c r="Z2144" t="s">
        <v>52</v>
      </c>
      <c r="AA2144">
        <v>2</v>
      </c>
      <c r="AB2144" t="s">
        <v>72</v>
      </c>
      <c r="AD2144" t="s">
        <v>52</v>
      </c>
      <c r="AE2144" t="s">
        <v>52</v>
      </c>
      <c r="AF2144" t="s">
        <v>52</v>
      </c>
      <c r="AG2144" t="s">
        <v>52</v>
      </c>
      <c r="AH2144">
        <v>5</v>
      </c>
      <c r="AI2144" t="s">
        <v>78</v>
      </c>
      <c r="AJ2144" t="s">
        <v>53</v>
      </c>
    </row>
    <row r="2145" spans="1:49" hidden="1" x14ac:dyDescent="0.35">
      <c r="A2145" s="2" t="s">
        <v>643</v>
      </c>
      <c r="B2145">
        <v>2</v>
      </c>
      <c r="C2145">
        <v>212</v>
      </c>
      <c r="D2145">
        <v>2</v>
      </c>
      <c r="E2145" t="s">
        <v>50</v>
      </c>
      <c r="F2145">
        <v>38</v>
      </c>
      <c r="G2145" t="s">
        <v>72</v>
      </c>
      <c r="I2145" t="s">
        <v>52</v>
      </c>
      <c r="J2145" t="s">
        <v>52</v>
      </c>
      <c r="K2145" t="s">
        <v>52</v>
      </c>
      <c r="L2145" t="s">
        <v>52</v>
      </c>
      <c r="M2145">
        <v>5</v>
      </c>
      <c r="N2145" t="s">
        <v>78</v>
      </c>
      <c r="O2145">
        <v>3</v>
      </c>
      <c r="P2145" s="2">
        <v>2</v>
      </c>
      <c r="Q2145" t="s">
        <v>56</v>
      </c>
      <c r="R2145">
        <v>40</v>
      </c>
      <c r="S2145" s="5">
        <f t="shared" si="33"/>
        <v>0</v>
      </c>
      <c r="T2145" t="s">
        <v>57</v>
      </c>
      <c r="U2145" t="s">
        <v>53</v>
      </c>
      <c r="W2145" t="s">
        <v>53</v>
      </c>
      <c r="Y2145" t="s">
        <v>55</v>
      </c>
      <c r="Z2145" t="s">
        <v>52</v>
      </c>
      <c r="AA2145">
        <v>1</v>
      </c>
      <c r="AB2145" t="s">
        <v>72</v>
      </c>
      <c r="AD2145" t="s">
        <v>52</v>
      </c>
      <c r="AE2145" t="s">
        <v>53</v>
      </c>
      <c r="AF2145" t="s">
        <v>53</v>
      </c>
      <c r="AG2145" t="s">
        <v>53</v>
      </c>
    </row>
    <row r="2146" spans="1:49" hidden="1" x14ac:dyDescent="0.35">
      <c r="A2146" s="2" t="s">
        <v>643</v>
      </c>
      <c r="B2146">
        <v>2</v>
      </c>
      <c r="C2146">
        <v>212</v>
      </c>
      <c r="D2146">
        <v>2</v>
      </c>
      <c r="E2146" t="s">
        <v>50</v>
      </c>
      <c r="F2146">
        <v>38</v>
      </c>
      <c r="G2146" t="s">
        <v>72</v>
      </c>
      <c r="I2146" t="s">
        <v>52</v>
      </c>
      <c r="J2146" t="s">
        <v>52</v>
      </c>
      <c r="K2146" t="s">
        <v>52</v>
      </c>
      <c r="L2146" t="s">
        <v>52</v>
      </c>
      <c r="M2146">
        <v>5</v>
      </c>
      <c r="N2146" t="s">
        <v>78</v>
      </c>
      <c r="O2146">
        <v>3</v>
      </c>
      <c r="P2146" s="2">
        <v>3</v>
      </c>
      <c r="Q2146" t="s">
        <v>50</v>
      </c>
      <c r="R2146">
        <v>20</v>
      </c>
      <c r="S2146" s="5">
        <f t="shared" si="33"/>
        <v>0</v>
      </c>
      <c r="T2146" t="s">
        <v>409</v>
      </c>
      <c r="U2146" t="s">
        <v>53</v>
      </c>
      <c r="W2146" t="s">
        <v>52</v>
      </c>
      <c r="X2146">
        <v>2</v>
      </c>
      <c r="Y2146" t="s">
        <v>55</v>
      </c>
      <c r="Z2146" t="s">
        <v>52</v>
      </c>
      <c r="AA2146">
        <v>4</v>
      </c>
      <c r="AB2146" t="s">
        <v>72</v>
      </c>
      <c r="AD2146" t="s">
        <v>73</v>
      </c>
      <c r="AE2146" t="s">
        <v>52</v>
      </c>
      <c r="AF2146" t="s">
        <v>52</v>
      </c>
      <c r="AG2146" t="s">
        <v>52</v>
      </c>
      <c r="AH2146">
        <v>6</v>
      </c>
      <c r="AI2146" t="s">
        <v>79</v>
      </c>
      <c r="AJ2146" t="s">
        <v>53</v>
      </c>
    </row>
    <row r="2147" spans="1:49" hidden="1" x14ac:dyDescent="0.35">
      <c r="A2147" s="2" t="s">
        <v>643</v>
      </c>
      <c r="B2147">
        <v>2</v>
      </c>
      <c r="C2147">
        <v>212</v>
      </c>
      <c r="D2147">
        <v>2</v>
      </c>
      <c r="E2147" t="s">
        <v>50</v>
      </c>
      <c r="F2147">
        <v>38</v>
      </c>
      <c r="G2147" t="s">
        <v>72</v>
      </c>
      <c r="I2147" t="s">
        <v>52</v>
      </c>
      <c r="J2147" t="s">
        <v>52</v>
      </c>
      <c r="K2147" t="s">
        <v>52</v>
      </c>
      <c r="L2147" t="s">
        <v>52</v>
      </c>
      <c r="M2147">
        <v>5</v>
      </c>
      <c r="N2147" t="s">
        <v>78</v>
      </c>
      <c r="O2147">
        <v>3</v>
      </c>
      <c r="P2147" s="2">
        <v>4</v>
      </c>
      <c r="Q2147" t="s">
        <v>56</v>
      </c>
      <c r="R2147">
        <v>20</v>
      </c>
      <c r="S2147" s="5">
        <f t="shared" si="33"/>
        <v>0</v>
      </c>
      <c r="T2147" t="s">
        <v>99</v>
      </c>
      <c r="U2147" t="s">
        <v>53</v>
      </c>
      <c r="W2147" t="s">
        <v>53</v>
      </c>
      <c r="Y2147" t="s">
        <v>55</v>
      </c>
      <c r="Z2147" t="s">
        <v>52</v>
      </c>
      <c r="AA2147">
        <v>3</v>
      </c>
      <c r="AB2147" t="s">
        <v>72</v>
      </c>
      <c r="AD2147" t="s">
        <v>73</v>
      </c>
      <c r="AE2147" t="s">
        <v>52</v>
      </c>
      <c r="AF2147" t="s">
        <v>52</v>
      </c>
      <c r="AG2147" t="s">
        <v>52</v>
      </c>
      <c r="AH2147">
        <v>6</v>
      </c>
      <c r="AI2147" t="s">
        <v>79</v>
      </c>
      <c r="AJ2147" t="s">
        <v>53</v>
      </c>
    </row>
    <row r="2148" spans="1:49" hidden="1" x14ac:dyDescent="0.35">
      <c r="A2148" s="2" t="s">
        <v>643</v>
      </c>
      <c r="B2148">
        <v>2</v>
      </c>
      <c r="C2148">
        <v>212</v>
      </c>
      <c r="D2148">
        <v>2</v>
      </c>
      <c r="E2148" t="s">
        <v>50</v>
      </c>
      <c r="F2148">
        <v>38</v>
      </c>
      <c r="G2148" t="s">
        <v>72</v>
      </c>
      <c r="I2148" t="s">
        <v>52</v>
      </c>
      <c r="J2148" t="s">
        <v>52</v>
      </c>
      <c r="K2148" t="s">
        <v>52</v>
      </c>
      <c r="L2148" t="s">
        <v>52</v>
      </c>
      <c r="M2148">
        <v>5</v>
      </c>
      <c r="N2148" t="s">
        <v>78</v>
      </c>
      <c r="O2148">
        <v>3</v>
      </c>
      <c r="P2148" s="2">
        <v>5</v>
      </c>
      <c r="Q2148" t="s">
        <v>56</v>
      </c>
      <c r="R2148">
        <v>17</v>
      </c>
      <c r="S2148" s="5">
        <f t="shared" si="33"/>
        <v>0</v>
      </c>
      <c r="T2148" t="s">
        <v>409</v>
      </c>
      <c r="U2148" t="s">
        <v>53</v>
      </c>
      <c r="W2148" t="s">
        <v>52</v>
      </c>
      <c r="X2148">
        <v>2</v>
      </c>
      <c r="Y2148" t="s">
        <v>59</v>
      </c>
      <c r="AB2148" t="s">
        <v>72</v>
      </c>
      <c r="AD2148" t="s">
        <v>73</v>
      </c>
      <c r="AE2148" t="s">
        <v>52</v>
      </c>
      <c r="AF2148" t="s">
        <v>52</v>
      </c>
      <c r="AG2148" t="s">
        <v>52</v>
      </c>
      <c r="AH2148">
        <v>6</v>
      </c>
      <c r="AI2148" t="s">
        <v>79</v>
      </c>
      <c r="AJ2148" t="s">
        <v>53</v>
      </c>
      <c r="AO2148" t="s">
        <v>119</v>
      </c>
    </row>
    <row r="2149" spans="1:49" hidden="1" x14ac:dyDescent="0.35">
      <c r="A2149" s="2" t="s">
        <v>643</v>
      </c>
      <c r="B2149">
        <v>2</v>
      </c>
      <c r="C2149">
        <v>212</v>
      </c>
      <c r="D2149">
        <v>2</v>
      </c>
      <c r="E2149" t="s">
        <v>50</v>
      </c>
      <c r="F2149">
        <v>38</v>
      </c>
      <c r="G2149" t="s">
        <v>72</v>
      </c>
      <c r="I2149" t="s">
        <v>52</v>
      </c>
      <c r="J2149" t="s">
        <v>52</v>
      </c>
      <c r="K2149" t="s">
        <v>52</v>
      </c>
      <c r="L2149" t="s">
        <v>52</v>
      </c>
      <c r="M2149">
        <v>5</v>
      </c>
      <c r="N2149" t="s">
        <v>78</v>
      </c>
      <c r="O2149">
        <v>3</v>
      </c>
      <c r="P2149" s="2">
        <v>6</v>
      </c>
      <c r="Q2149" t="s">
        <v>50</v>
      </c>
      <c r="R2149">
        <v>5</v>
      </c>
      <c r="S2149" s="5">
        <f t="shared" si="33"/>
        <v>0</v>
      </c>
      <c r="T2149" t="s">
        <v>58</v>
      </c>
      <c r="U2149" t="s">
        <v>52</v>
      </c>
      <c r="V2149">
        <v>1</v>
      </c>
      <c r="W2149" t="s">
        <v>52</v>
      </c>
      <c r="X2149">
        <v>2</v>
      </c>
      <c r="AB2149" t="s">
        <v>72</v>
      </c>
      <c r="AD2149" t="s">
        <v>73</v>
      </c>
      <c r="AE2149" t="s">
        <v>53</v>
      </c>
      <c r="AF2149" t="s">
        <v>53</v>
      </c>
      <c r="AG2149" t="s">
        <v>53</v>
      </c>
      <c r="AO2149" t="s">
        <v>119</v>
      </c>
    </row>
    <row r="2150" spans="1:49" hidden="1" x14ac:dyDescent="0.35">
      <c r="A2150" s="2" t="s">
        <v>643</v>
      </c>
      <c r="B2150">
        <v>2</v>
      </c>
      <c r="C2150">
        <v>212</v>
      </c>
      <c r="D2150">
        <v>2</v>
      </c>
      <c r="E2150" t="s">
        <v>50</v>
      </c>
      <c r="F2150">
        <v>38</v>
      </c>
      <c r="G2150" t="s">
        <v>72</v>
      </c>
      <c r="I2150" t="s">
        <v>52</v>
      </c>
      <c r="J2150" t="s">
        <v>52</v>
      </c>
      <c r="K2150" t="s">
        <v>52</v>
      </c>
      <c r="L2150" t="s">
        <v>52</v>
      </c>
      <c r="M2150">
        <v>5</v>
      </c>
      <c r="N2150" t="s">
        <v>78</v>
      </c>
      <c r="O2150">
        <v>3</v>
      </c>
      <c r="P2150" s="2">
        <v>7</v>
      </c>
      <c r="Q2150" t="s">
        <v>50</v>
      </c>
      <c r="R2150">
        <v>1</v>
      </c>
      <c r="S2150" s="5">
        <f t="shared" si="33"/>
        <v>0</v>
      </c>
      <c r="T2150" t="s">
        <v>58</v>
      </c>
      <c r="U2150" t="s">
        <v>52</v>
      </c>
      <c r="V2150">
        <v>1</v>
      </c>
      <c r="W2150" t="s">
        <v>52</v>
      </c>
      <c r="X2150">
        <v>2</v>
      </c>
      <c r="AB2150" t="s">
        <v>72</v>
      </c>
      <c r="AD2150" t="s">
        <v>73</v>
      </c>
    </row>
    <row r="2151" spans="1:49" hidden="1" x14ac:dyDescent="0.35">
      <c r="A2151" s="2" t="s">
        <v>644</v>
      </c>
      <c r="B2151">
        <v>21</v>
      </c>
      <c r="C2151">
        <v>2106</v>
      </c>
      <c r="D2151">
        <v>2</v>
      </c>
      <c r="E2151" t="s">
        <v>50</v>
      </c>
      <c r="F2151">
        <v>56</v>
      </c>
      <c r="G2151" t="s">
        <v>72</v>
      </c>
      <c r="I2151" t="s">
        <v>73</v>
      </c>
      <c r="J2151" t="s">
        <v>52</v>
      </c>
      <c r="K2151" t="s">
        <v>52</v>
      </c>
      <c r="L2151" t="s">
        <v>52</v>
      </c>
      <c r="M2151">
        <v>4</v>
      </c>
      <c r="N2151" t="s">
        <v>63</v>
      </c>
      <c r="P2151" s="2">
        <v>1</v>
      </c>
      <c r="Q2151" t="s">
        <v>50</v>
      </c>
      <c r="R2151">
        <v>56</v>
      </c>
      <c r="S2151" s="5">
        <f t="shared" si="33"/>
        <v>0</v>
      </c>
      <c r="T2151" t="s">
        <v>54</v>
      </c>
      <c r="U2151" t="s">
        <v>53</v>
      </c>
      <c r="W2151" t="s">
        <v>53</v>
      </c>
      <c r="Y2151" t="s">
        <v>55</v>
      </c>
      <c r="Z2151" t="s">
        <v>52</v>
      </c>
      <c r="AA2151">
        <v>2</v>
      </c>
      <c r="AB2151" t="s">
        <v>72</v>
      </c>
      <c r="AD2151" t="s">
        <v>73</v>
      </c>
      <c r="AE2151" t="s">
        <v>52</v>
      </c>
      <c r="AF2151" t="s">
        <v>52</v>
      </c>
      <c r="AG2151" t="s">
        <v>52</v>
      </c>
      <c r="AH2151">
        <v>4</v>
      </c>
      <c r="AI2151" t="s">
        <v>63</v>
      </c>
      <c r="AJ2151" t="s">
        <v>53</v>
      </c>
    </row>
    <row r="2152" spans="1:49" hidden="1" x14ac:dyDescent="0.35">
      <c r="A2152" s="2" t="s">
        <v>644</v>
      </c>
      <c r="B2152">
        <v>21</v>
      </c>
      <c r="C2152">
        <v>2106</v>
      </c>
      <c r="D2152">
        <v>2</v>
      </c>
      <c r="E2152" t="s">
        <v>50</v>
      </c>
      <c r="F2152">
        <v>56</v>
      </c>
      <c r="G2152" t="s">
        <v>72</v>
      </c>
      <c r="I2152" t="s">
        <v>73</v>
      </c>
      <c r="J2152" t="s">
        <v>52</v>
      </c>
      <c r="K2152" t="s">
        <v>52</v>
      </c>
      <c r="L2152" t="s">
        <v>52</v>
      </c>
      <c r="M2152">
        <v>4</v>
      </c>
      <c r="N2152" t="s">
        <v>63</v>
      </c>
      <c r="P2152" s="2">
        <v>2</v>
      </c>
      <c r="Q2152" t="s">
        <v>56</v>
      </c>
      <c r="R2152">
        <v>56</v>
      </c>
      <c r="S2152" s="5">
        <f t="shared" si="33"/>
        <v>0</v>
      </c>
      <c r="T2152" t="s">
        <v>57</v>
      </c>
      <c r="U2152" t="s">
        <v>53</v>
      </c>
      <c r="W2152" t="s">
        <v>53</v>
      </c>
      <c r="Y2152" t="s">
        <v>55</v>
      </c>
      <c r="Z2152" t="s">
        <v>52</v>
      </c>
      <c r="AA2152">
        <v>1</v>
      </c>
      <c r="AB2152" t="s">
        <v>72</v>
      </c>
      <c r="AD2152" t="s">
        <v>73</v>
      </c>
      <c r="AE2152" t="s">
        <v>52</v>
      </c>
      <c r="AF2152" t="s">
        <v>52</v>
      </c>
      <c r="AG2152" t="s">
        <v>52</v>
      </c>
      <c r="AH2152">
        <v>3</v>
      </c>
      <c r="AI2152" t="s">
        <v>63</v>
      </c>
      <c r="AJ2152" t="s">
        <v>53</v>
      </c>
    </row>
    <row r="2153" spans="1:49" hidden="1" x14ac:dyDescent="0.35">
      <c r="A2153" s="2" t="s">
        <v>645</v>
      </c>
      <c r="B2153">
        <v>15</v>
      </c>
      <c r="C2153">
        <v>1502</v>
      </c>
      <c r="D2153">
        <v>1</v>
      </c>
      <c r="E2153" t="s">
        <v>50</v>
      </c>
      <c r="F2153">
        <v>40</v>
      </c>
      <c r="G2153" t="s">
        <v>72</v>
      </c>
      <c r="I2153" t="s">
        <v>73</v>
      </c>
      <c r="J2153" t="s">
        <v>52</v>
      </c>
      <c r="K2153" t="s">
        <v>52</v>
      </c>
      <c r="L2153" t="s">
        <v>52</v>
      </c>
      <c r="M2153">
        <v>9</v>
      </c>
      <c r="N2153" t="s">
        <v>80</v>
      </c>
      <c r="O2153">
        <v>2</v>
      </c>
      <c r="P2153" s="2">
        <v>1</v>
      </c>
      <c r="Q2153" t="s">
        <v>50</v>
      </c>
      <c r="R2153">
        <v>40</v>
      </c>
      <c r="S2153" s="5">
        <f t="shared" si="33"/>
        <v>0</v>
      </c>
      <c r="T2153" t="s">
        <v>54</v>
      </c>
      <c r="U2153" t="s">
        <v>53</v>
      </c>
      <c r="W2153" t="s">
        <v>53</v>
      </c>
      <c r="Y2153" t="s">
        <v>55</v>
      </c>
      <c r="Z2153" t="s">
        <v>52</v>
      </c>
      <c r="AA2153">
        <v>2</v>
      </c>
      <c r="AB2153" t="s">
        <v>72</v>
      </c>
      <c r="AD2153" t="s">
        <v>73</v>
      </c>
      <c r="AE2153" t="s">
        <v>52</v>
      </c>
      <c r="AF2153" t="s">
        <v>52</v>
      </c>
      <c r="AG2153" t="s">
        <v>52</v>
      </c>
      <c r="AH2153">
        <v>9</v>
      </c>
      <c r="AI2153" t="s">
        <v>80</v>
      </c>
      <c r="AJ2153" t="s">
        <v>53</v>
      </c>
    </row>
    <row r="2154" spans="1:49" hidden="1" x14ac:dyDescent="0.35">
      <c r="A2154" s="2" t="s">
        <v>645</v>
      </c>
      <c r="B2154">
        <v>15</v>
      </c>
      <c r="C2154">
        <v>1502</v>
      </c>
      <c r="D2154">
        <v>1</v>
      </c>
      <c r="E2154" t="s">
        <v>50</v>
      </c>
      <c r="F2154">
        <v>40</v>
      </c>
      <c r="G2154" t="s">
        <v>72</v>
      </c>
      <c r="I2154" t="s">
        <v>73</v>
      </c>
      <c r="J2154" t="s">
        <v>52</v>
      </c>
      <c r="K2154" t="s">
        <v>52</v>
      </c>
      <c r="L2154" t="s">
        <v>52</v>
      </c>
      <c r="M2154">
        <v>9</v>
      </c>
      <c r="N2154" t="s">
        <v>80</v>
      </c>
      <c r="O2154">
        <v>2</v>
      </c>
      <c r="P2154" s="2">
        <v>2</v>
      </c>
      <c r="Q2154" t="s">
        <v>56</v>
      </c>
      <c r="R2154">
        <v>43</v>
      </c>
      <c r="S2154" s="5">
        <f t="shared" si="33"/>
        <v>0</v>
      </c>
      <c r="T2154" t="s">
        <v>57</v>
      </c>
      <c r="U2154" t="s">
        <v>53</v>
      </c>
      <c r="W2154" t="s">
        <v>52</v>
      </c>
      <c r="X2154">
        <v>6</v>
      </c>
      <c r="Y2154" t="s">
        <v>55</v>
      </c>
      <c r="Z2154" t="s">
        <v>52</v>
      </c>
      <c r="AA2154">
        <v>1</v>
      </c>
      <c r="AB2154" t="s">
        <v>72</v>
      </c>
      <c r="AD2154" t="s">
        <v>73</v>
      </c>
      <c r="AE2154" t="s">
        <v>52</v>
      </c>
      <c r="AF2154" t="s">
        <v>52</v>
      </c>
      <c r="AG2154" t="s">
        <v>52</v>
      </c>
      <c r="AH2154">
        <v>12</v>
      </c>
      <c r="AI2154" t="s">
        <v>80</v>
      </c>
      <c r="AJ2154" t="s">
        <v>53</v>
      </c>
    </row>
    <row r="2155" spans="1:49" x14ac:dyDescent="0.35">
      <c r="A2155" s="2" t="s">
        <v>645</v>
      </c>
      <c r="B2155">
        <v>15</v>
      </c>
      <c r="C2155">
        <v>1502</v>
      </c>
      <c r="D2155">
        <v>1</v>
      </c>
      <c r="E2155" t="s">
        <v>50</v>
      </c>
      <c r="F2155">
        <v>40</v>
      </c>
      <c r="G2155" t="s">
        <v>72</v>
      </c>
      <c r="I2155" t="s">
        <v>73</v>
      </c>
      <c r="J2155" t="s">
        <v>52</v>
      </c>
      <c r="K2155" t="s">
        <v>52</v>
      </c>
      <c r="L2155" t="s">
        <v>52</v>
      </c>
      <c r="M2155">
        <v>9</v>
      </c>
      <c r="N2155" t="s">
        <v>80</v>
      </c>
      <c r="O2155">
        <v>2</v>
      </c>
      <c r="P2155" s="6">
        <v>3</v>
      </c>
      <c r="Q2155" t="s">
        <v>50</v>
      </c>
      <c r="R2155">
        <v>14</v>
      </c>
      <c r="S2155" s="5">
        <f t="shared" si="33"/>
        <v>1</v>
      </c>
      <c r="T2155" t="s">
        <v>58</v>
      </c>
      <c r="U2155" t="s">
        <v>52</v>
      </c>
      <c r="V2155">
        <v>1</v>
      </c>
      <c r="W2155" t="s">
        <v>52</v>
      </c>
      <c r="X2155">
        <v>2</v>
      </c>
      <c r="Y2155" t="s">
        <v>59</v>
      </c>
      <c r="AB2155" t="s">
        <v>72</v>
      </c>
      <c r="AD2155" t="s">
        <v>73</v>
      </c>
      <c r="AE2155" t="s">
        <v>52</v>
      </c>
      <c r="AF2155" t="s">
        <v>52</v>
      </c>
      <c r="AG2155" t="s">
        <v>52</v>
      </c>
      <c r="AH2155">
        <v>9</v>
      </c>
      <c r="AI2155" t="s">
        <v>60</v>
      </c>
      <c r="AJ2155" t="s">
        <v>52</v>
      </c>
      <c r="AK2155" t="s">
        <v>61</v>
      </c>
      <c r="AM2155" t="s">
        <v>62</v>
      </c>
      <c r="AN2155" t="s">
        <v>52</v>
      </c>
      <c r="AP2155">
        <v>0</v>
      </c>
      <c r="AQ2155">
        <v>720000</v>
      </c>
      <c r="AR2155">
        <v>82000</v>
      </c>
      <c r="AS2155">
        <v>32000</v>
      </c>
      <c r="AT2155">
        <v>0</v>
      </c>
      <c r="AU2155">
        <v>0</v>
      </c>
      <c r="AV2155">
        <v>0</v>
      </c>
      <c r="AW2155">
        <v>834000</v>
      </c>
    </row>
    <row r="2156" spans="1:49" x14ac:dyDescent="0.35">
      <c r="A2156" s="2" t="s">
        <v>645</v>
      </c>
      <c r="B2156">
        <v>15</v>
      </c>
      <c r="C2156">
        <v>1502</v>
      </c>
      <c r="D2156">
        <v>1</v>
      </c>
      <c r="E2156" t="s">
        <v>50</v>
      </c>
      <c r="F2156">
        <v>40</v>
      </c>
      <c r="G2156" t="s">
        <v>72</v>
      </c>
      <c r="I2156" t="s">
        <v>73</v>
      </c>
      <c r="J2156" t="s">
        <v>52</v>
      </c>
      <c r="K2156" t="s">
        <v>52</v>
      </c>
      <c r="L2156" t="s">
        <v>52</v>
      </c>
      <c r="M2156">
        <v>9</v>
      </c>
      <c r="N2156" t="s">
        <v>80</v>
      </c>
      <c r="O2156">
        <v>2</v>
      </c>
      <c r="P2156" s="6">
        <v>4</v>
      </c>
      <c r="Q2156" t="s">
        <v>50</v>
      </c>
      <c r="R2156">
        <v>8</v>
      </c>
      <c r="S2156" s="5">
        <f t="shared" si="33"/>
        <v>1</v>
      </c>
      <c r="T2156" t="s">
        <v>58</v>
      </c>
      <c r="U2156" t="s">
        <v>52</v>
      </c>
      <c r="V2156">
        <v>1</v>
      </c>
      <c r="W2156" t="s">
        <v>52</v>
      </c>
      <c r="X2156">
        <v>2</v>
      </c>
      <c r="AB2156" t="s">
        <v>72</v>
      </c>
      <c r="AD2156" t="s">
        <v>73</v>
      </c>
      <c r="AE2156" t="s">
        <v>52</v>
      </c>
      <c r="AF2156" t="s">
        <v>52</v>
      </c>
      <c r="AG2156" t="s">
        <v>52</v>
      </c>
      <c r="AH2156">
        <v>4</v>
      </c>
      <c r="AI2156" t="s">
        <v>97</v>
      </c>
      <c r="AJ2156" t="s">
        <v>52</v>
      </c>
      <c r="AK2156" t="s">
        <v>98</v>
      </c>
      <c r="AM2156" t="s">
        <v>62</v>
      </c>
      <c r="AN2156" t="s">
        <v>52</v>
      </c>
      <c r="AP2156">
        <v>0</v>
      </c>
      <c r="AQ2156">
        <v>720000</v>
      </c>
      <c r="AR2156">
        <v>42000</v>
      </c>
      <c r="AS2156">
        <v>25000</v>
      </c>
      <c r="AT2156">
        <v>0</v>
      </c>
      <c r="AU2156">
        <v>0</v>
      </c>
      <c r="AV2156">
        <v>0</v>
      </c>
      <c r="AW2156">
        <v>787000</v>
      </c>
    </row>
    <row r="2157" spans="1:49" hidden="1" x14ac:dyDescent="0.35">
      <c r="A2157" s="2" t="s">
        <v>645</v>
      </c>
      <c r="B2157">
        <v>15</v>
      </c>
      <c r="C2157">
        <v>1502</v>
      </c>
      <c r="D2157">
        <v>1</v>
      </c>
      <c r="E2157" t="s">
        <v>50</v>
      </c>
      <c r="F2157">
        <v>40</v>
      </c>
      <c r="G2157" t="s">
        <v>72</v>
      </c>
      <c r="I2157" t="s">
        <v>73</v>
      </c>
      <c r="J2157" t="s">
        <v>52</v>
      </c>
      <c r="K2157" t="s">
        <v>52</v>
      </c>
      <c r="L2157" t="s">
        <v>52</v>
      </c>
      <c r="M2157">
        <v>9</v>
      </c>
      <c r="N2157" t="s">
        <v>80</v>
      </c>
      <c r="O2157">
        <v>2</v>
      </c>
      <c r="P2157" s="2">
        <v>5</v>
      </c>
      <c r="Q2157" t="s">
        <v>56</v>
      </c>
      <c r="R2157">
        <v>18</v>
      </c>
      <c r="S2157" s="5">
        <f t="shared" si="33"/>
        <v>0</v>
      </c>
      <c r="T2157" t="s">
        <v>619</v>
      </c>
      <c r="U2157" t="s">
        <v>53</v>
      </c>
      <c r="W2157" t="s">
        <v>53</v>
      </c>
      <c r="Y2157" t="s">
        <v>59</v>
      </c>
      <c r="AB2157" t="s">
        <v>72</v>
      </c>
      <c r="AD2157" t="s">
        <v>73</v>
      </c>
      <c r="AE2157" t="s">
        <v>53</v>
      </c>
      <c r="AF2157" t="s">
        <v>53</v>
      </c>
      <c r="AG2157" t="s">
        <v>53</v>
      </c>
    </row>
    <row r="2158" spans="1:49" hidden="1" x14ac:dyDescent="0.35">
      <c r="A2158" s="2" t="s">
        <v>645</v>
      </c>
      <c r="B2158">
        <v>15</v>
      </c>
      <c r="C2158">
        <v>1502</v>
      </c>
      <c r="D2158">
        <v>1</v>
      </c>
      <c r="E2158" t="s">
        <v>50</v>
      </c>
      <c r="F2158">
        <v>40</v>
      </c>
      <c r="G2158" t="s">
        <v>72</v>
      </c>
      <c r="I2158" t="s">
        <v>73</v>
      </c>
      <c r="J2158" t="s">
        <v>52</v>
      </c>
      <c r="K2158" t="s">
        <v>52</v>
      </c>
      <c r="L2158" t="s">
        <v>52</v>
      </c>
      <c r="M2158">
        <v>9</v>
      </c>
      <c r="N2158" t="s">
        <v>80</v>
      </c>
      <c r="O2158">
        <v>2</v>
      </c>
      <c r="P2158" s="2">
        <v>6</v>
      </c>
      <c r="Q2158" t="s">
        <v>56</v>
      </c>
      <c r="R2158">
        <v>75</v>
      </c>
      <c r="S2158" s="5">
        <f t="shared" si="33"/>
        <v>0</v>
      </c>
      <c r="T2158" t="s">
        <v>91</v>
      </c>
      <c r="U2158" t="s">
        <v>53</v>
      </c>
      <c r="W2158" t="s">
        <v>53</v>
      </c>
      <c r="Y2158" t="s">
        <v>92</v>
      </c>
      <c r="AB2158" t="s">
        <v>72</v>
      </c>
      <c r="AD2158" t="s">
        <v>73</v>
      </c>
      <c r="AE2158" t="s">
        <v>53</v>
      </c>
      <c r="AF2158" t="s">
        <v>53</v>
      </c>
      <c r="AG2158" t="s">
        <v>53</v>
      </c>
    </row>
    <row r="2159" spans="1:49" hidden="1" x14ac:dyDescent="0.35">
      <c r="A2159" s="2" t="s">
        <v>646</v>
      </c>
      <c r="B2159">
        <v>25</v>
      </c>
      <c r="C2159">
        <v>2507</v>
      </c>
      <c r="D2159">
        <v>2</v>
      </c>
      <c r="E2159" t="s">
        <v>56</v>
      </c>
      <c r="F2159">
        <v>54</v>
      </c>
      <c r="G2159" t="s">
        <v>72</v>
      </c>
      <c r="I2159" t="s">
        <v>73</v>
      </c>
      <c r="J2159" t="s">
        <v>52</v>
      </c>
      <c r="K2159" t="s">
        <v>52</v>
      </c>
      <c r="L2159" t="s">
        <v>52</v>
      </c>
      <c r="M2159">
        <v>4</v>
      </c>
      <c r="N2159" t="s">
        <v>83</v>
      </c>
      <c r="O2159">
        <v>3</v>
      </c>
      <c r="P2159" s="2">
        <v>1</v>
      </c>
      <c r="Q2159" t="s">
        <v>56</v>
      </c>
      <c r="R2159">
        <v>54</v>
      </c>
      <c r="S2159" s="5">
        <f t="shared" si="33"/>
        <v>0</v>
      </c>
      <c r="T2159" t="s">
        <v>54</v>
      </c>
      <c r="U2159" t="s">
        <v>53</v>
      </c>
      <c r="W2159" t="s">
        <v>53</v>
      </c>
      <c r="Y2159" t="s">
        <v>92</v>
      </c>
      <c r="AB2159" t="s">
        <v>72</v>
      </c>
      <c r="AD2159" t="s">
        <v>73</v>
      </c>
      <c r="AE2159" t="s">
        <v>52</v>
      </c>
      <c r="AF2159" t="s">
        <v>52</v>
      </c>
      <c r="AG2159" t="s">
        <v>52</v>
      </c>
      <c r="AH2159">
        <v>4</v>
      </c>
      <c r="AI2159" t="s">
        <v>83</v>
      </c>
      <c r="AJ2159" t="s">
        <v>53</v>
      </c>
    </row>
    <row r="2160" spans="1:49" hidden="1" x14ac:dyDescent="0.35">
      <c r="A2160" s="2" t="s">
        <v>646</v>
      </c>
      <c r="B2160">
        <v>25</v>
      </c>
      <c r="C2160">
        <v>2507</v>
      </c>
      <c r="D2160">
        <v>2</v>
      </c>
      <c r="E2160" t="s">
        <v>56</v>
      </c>
      <c r="F2160">
        <v>54</v>
      </c>
      <c r="G2160" t="s">
        <v>72</v>
      </c>
      <c r="I2160" t="s">
        <v>73</v>
      </c>
      <c r="J2160" t="s">
        <v>52</v>
      </c>
      <c r="K2160" t="s">
        <v>52</v>
      </c>
      <c r="L2160" t="s">
        <v>52</v>
      </c>
      <c r="M2160">
        <v>4</v>
      </c>
      <c r="N2160" t="s">
        <v>83</v>
      </c>
      <c r="O2160">
        <v>3</v>
      </c>
      <c r="P2160" s="2">
        <v>2</v>
      </c>
      <c r="Q2160" t="s">
        <v>50</v>
      </c>
      <c r="R2160">
        <v>30</v>
      </c>
      <c r="S2160" s="5">
        <f t="shared" si="33"/>
        <v>0</v>
      </c>
      <c r="T2160" t="s">
        <v>58</v>
      </c>
      <c r="U2160" t="s">
        <v>53</v>
      </c>
      <c r="W2160" t="s">
        <v>52</v>
      </c>
      <c r="X2160">
        <v>1</v>
      </c>
      <c r="Y2160" t="s">
        <v>55</v>
      </c>
      <c r="Z2160" t="s">
        <v>53</v>
      </c>
      <c r="AB2160" t="s">
        <v>72</v>
      </c>
      <c r="AD2160" t="s">
        <v>73</v>
      </c>
      <c r="AE2160" t="s">
        <v>53</v>
      </c>
      <c r="AF2160" t="s">
        <v>53</v>
      </c>
      <c r="AG2160" t="s">
        <v>52</v>
      </c>
      <c r="AH2160">
        <v>5</v>
      </c>
      <c r="AI2160" t="s">
        <v>78</v>
      </c>
      <c r="AJ2160" t="s">
        <v>53</v>
      </c>
    </row>
    <row r="2161" spans="1:49" hidden="1" x14ac:dyDescent="0.35">
      <c r="A2161" s="2" t="s">
        <v>646</v>
      </c>
      <c r="B2161">
        <v>25</v>
      </c>
      <c r="C2161">
        <v>2507</v>
      </c>
      <c r="D2161">
        <v>2</v>
      </c>
      <c r="E2161" t="s">
        <v>56</v>
      </c>
      <c r="F2161">
        <v>54</v>
      </c>
      <c r="G2161" t="s">
        <v>72</v>
      </c>
      <c r="I2161" t="s">
        <v>73</v>
      </c>
      <c r="J2161" t="s">
        <v>52</v>
      </c>
      <c r="K2161" t="s">
        <v>52</v>
      </c>
      <c r="L2161" t="s">
        <v>52</v>
      </c>
      <c r="M2161">
        <v>4</v>
      </c>
      <c r="N2161" t="s">
        <v>83</v>
      </c>
      <c r="O2161">
        <v>3</v>
      </c>
      <c r="P2161" s="2">
        <v>3</v>
      </c>
      <c r="Q2161" t="s">
        <v>56</v>
      </c>
      <c r="R2161">
        <v>6</v>
      </c>
      <c r="S2161" s="5">
        <f t="shared" si="33"/>
        <v>0</v>
      </c>
      <c r="T2161" t="s">
        <v>102</v>
      </c>
      <c r="U2161" t="s">
        <v>52</v>
      </c>
      <c r="V2161">
        <v>2</v>
      </c>
      <c r="W2161" t="s">
        <v>53</v>
      </c>
      <c r="AB2161" t="s">
        <v>72</v>
      </c>
      <c r="AD2161" t="s">
        <v>73</v>
      </c>
      <c r="AE2161" t="s">
        <v>53</v>
      </c>
      <c r="AF2161" t="s">
        <v>53</v>
      </c>
      <c r="AG2161" t="s">
        <v>52</v>
      </c>
      <c r="AH2161">
        <v>1</v>
      </c>
      <c r="AI2161" t="s">
        <v>67</v>
      </c>
      <c r="AJ2161" t="s">
        <v>52</v>
      </c>
      <c r="AK2161" t="s">
        <v>74</v>
      </c>
      <c r="AM2161" t="s">
        <v>62</v>
      </c>
      <c r="AN2161" t="s">
        <v>53</v>
      </c>
    </row>
    <row r="2162" spans="1:49" hidden="1" x14ac:dyDescent="0.35">
      <c r="A2162" s="2" t="s">
        <v>646</v>
      </c>
      <c r="B2162">
        <v>25</v>
      </c>
      <c r="C2162">
        <v>2507</v>
      </c>
      <c r="D2162">
        <v>2</v>
      </c>
      <c r="E2162" t="s">
        <v>56</v>
      </c>
      <c r="F2162">
        <v>54</v>
      </c>
      <c r="G2162" t="s">
        <v>72</v>
      </c>
      <c r="I2162" t="s">
        <v>73</v>
      </c>
      <c r="J2162" t="s">
        <v>52</v>
      </c>
      <c r="K2162" t="s">
        <v>52</v>
      </c>
      <c r="L2162" t="s">
        <v>52</v>
      </c>
      <c r="M2162">
        <v>4</v>
      </c>
      <c r="N2162" t="s">
        <v>83</v>
      </c>
      <c r="O2162">
        <v>3</v>
      </c>
      <c r="P2162" s="2">
        <v>4</v>
      </c>
      <c r="Q2162" t="s">
        <v>56</v>
      </c>
      <c r="R2162">
        <v>4</v>
      </c>
      <c r="S2162" s="5">
        <f t="shared" si="33"/>
        <v>0</v>
      </c>
      <c r="T2162" t="s">
        <v>102</v>
      </c>
      <c r="U2162" t="s">
        <v>52</v>
      </c>
      <c r="V2162">
        <v>2</v>
      </c>
      <c r="W2162" t="s">
        <v>53</v>
      </c>
      <c r="AB2162" t="s">
        <v>72</v>
      </c>
      <c r="AD2162" t="s">
        <v>73</v>
      </c>
      <c r="AE2162" t="s">
        <v>53</v>
      </c>
      <c r="AF2162" t="s">
        <v>53</v>
      </c>
      <c r="AG2162" t="s">
        <v>53</v>
      </c>
      <c r="AO2162" t="s">
        <v>70</v>
      </c>
    </row>
    <row r="2163" spans="1:49" hidden="1" x14ac:dyDescent="0.35">
      <c r="A2163" s="2" t="s">
        <v>646</v>
      </c>
      <c r="B2163">
        <v>25</v>
      </c>
      <c r="C2163">
        <v>2507</v>
      </c>
      <c r="D2163">
        <v>2</v>
      </c>
      <c r="E2163" t="s">
        <v>56</v>
      </c>
      <c r="F2163">
        <v>54</v>
      </c>
      <c r="G2163" t="s">
        <v>72</v>
      </c>
      <c r="I2163" t="s">
        <v>73</v>
      </c>
      <c r="J2163" t="s">
        <v>52</v>
      </c>
      <c r="K2163" t="s">
        <v>52</v>
      </c>
      <c r="L2163" t="s">
        <v>52</v>
      </c>
      <c r="M2163">
        <v>4</v>
      </c>
      <c r="N2163" t="s">
        <v>83</v>
      </c>
      <c r="O2163">
        <v>3</v>
      </c>
      <c r="P2163" s="2">
        <v>5</v>
      </c>
      <c r="Q2163" t="s">
        <v>50</v>
      </c>
      <c r="R2163">
        <v>2</v>
      </c>
      <c r="S2163" s="5">
        <f t="shared" si="33"/>
        <v>0</v>
      </c>
      <c r="T2163" t="s">
        <v>102</v>
      </c>
      <c r="U2163" t="s">
        <v>52</v>
      </c>
      <c r="V2163">
        <v>2</v>
      </c>
      <c r="W2163" t="s">
        <v>53</v>
      </c>
      <c r="AB2163" t="s">
        <v>72</v>
      </c>
      <c r="AD2163" t="s">
        <v>73</v>
      </c>
    </row>
    <row r="2164" spans="1:49" hidden="1" x14ac:dyDescent="0.35">
      <c r="A2164" s="2" t="s">
        <v>647</v>
      </c>
      <c r="B2164">
        <v>8</v>
      </c>
      <c r="C2164">
        <v>802</v>
      </c>
      <c r="D2164">
        <v>1</v>
      </c>
      <c r="E2164" t="s">
        <v>50</v>
      </c>
      <c r="F2164">
        <v>56</v>
      </c>
      <c r="G2164" t="s">
        <v>72</v>
      </c>
      <c r="I2164" t="s">
        <v>52</v>
      </c>
      <c r="J2164" t="s">
        <v>52</v>
      </c>
      <c r="K2164" t="s">
        <v>52</v>
      </c>
      <c r="L2164" t="s">
        <v>52</v>
      </c>
      <c r="M2164">
        <v>16</v>
      </c>
      <c r="N2164" t="s">
        <v>140</v>
      </c>
      <c r="P2164" s="2">
        <v>1</v>
      </c>
      <c r="Q2164" t="s">
        <v>50</v>
      </c>
      <c r="R2164">
        <v>56</v>
      </c>
      <c r="S2164" s="5">
        <f t="shared" si="33"/>
        <v>0</v>
      </c>
      <c r="T2164" t="s">
        <v>54</v>
      </c>
      <c r="U2164" t="s">
        <v>53</v>
      </c>
      <c r="W2164" t="s">
        <v>53</v>
      </c>
      <c r="Y2164" t="s">
        <v>55</v>
      </c>
      <c r="Z2164" t="s">
        <v>52</v>
      </c>
      <c r="AA2164">
        <v>2</v>
      </c>
      <c r="AB2164" t="s">
        <v>72</v>
      </c>
      <c r="AD2164" t="s">
        <v>52</v>
      </c>
      <c r="AE2164" t="s">
        <v>52</v>
      </c>
      <c r="AF2164" t="s">
        <v>52</v>
      </c>
      <c r="AG2164" t="s">
        <v>52</v>
      </c>
      <c r="AH2164">
        <v>16</v>
      </c>
      <c r="AI2164" t="s">
        <v>140</v>
      </c>
      <c r="AJ2164" t="s">
        <v>53</v>
      </c>
    </row>
    <row r="2165" spans="1:49" hidden="1" x14ac:dyDescent="0.35">
      <c r="A2165" s="2" t="s">
        <v>647</v>
      </c>
      <c r="B2165">
        <v>8</v>
      </c>
      <c r="C2165">
        <v>802</v>
      </c>
      <c r="D2165">
        <v>1</v>
      </c>
      <c r="E2165" t="s">
        <v>50</v>
      </c>
      <c r="F2165">
        <v>56</v>
      </c>
      <c r="G2165" t="s">
        <v>72</v>
      </c>
      <c r="I2165" t="s">
        <v>52</v>
      </c>
      <c r="J2165" t="s">
        <v>52</v>
      </c>
      <c r="K2165" t="s">
        <v>52</v>
      </c>
      <c r="L2165" t="s">
        <v>52</v>
      </c>
      <c r="M2165">
        <v>16</v>
      </c>
      <c r="N2165" t="s">
        <v>140</v>
      </c>
      <c r="P2165" s="2">
        <v>2</v>
      </c>
      <c r="Q2165" t="s">
        <v>56</v>
      </c>
      <c r="R2165">
        <v>54</v>
      </c>
      <c r="S2165" s="5">
        <f t="shared" si="33"/>
        <v>0</v>
      </c>
      <c r="T2165" t="s">
        <v>57</v>
      </c>
      <c r="U2165" t="s">
        <v>53</v>
      </c>
      <c r="W2165" t="s">
        <v>53</v>
      </c>
      <c r="Y2165" t="s">
        <v>55</v>
      </c>
      <c r="Z2165" t="s">
        <v>52</v>
      </c>
      <c r="AA2165">
        <v>1</v>
      </c>
      <c r="AB2165" t="s">
        <v>72</v>
      </c>
      <c r="AD2165" t="s">
        <v>73</v>
      </c>
      <c r="AE2165" t="s">
        <v>52</v>
      </c>
      <c r="AF2165" t="s">
        <v>52</v>
      </c>
      <c r="AG2165" t="s">
        <v>52</v>
      </c>
      <c r="AH2165">
        <v>9</v>
      </c>
      <c r="AI2165" t="s">
        <v>100</v>
      </c>
      <c r="AJ2165" t="s">
        <v>53</v>
      </c>
    </row>
    <row r="2166" spans="1:49" hidden="1" x14ac:dyDescent="0.35">
      <c r="A2166" s="2" t="s">
        <v>647</v>
      </c>
      <c r="B2166">
        <v>8</v>
      </c>
      <c r="C2166">
        <v>802</v>
      </c>
      <c r="D2166">
        <v>1</v>
      </c>
      <c r="E2166" t="s">
        <v>50</v>
      </c>
      <c r="F2166">
        <v>56</v>
      </c>
      <c r="G2166" t="s">
        <v>72</v>
      </c>
      <c r="I2166" t="s">
        <v>52</v>
      </c>
      <c r="J2166" t="s">
        <v>52</v>
      </c>
      <c r="K2166" t="s">
        <v>52</v>
      </c>
      <c r="L2166" t="s">
        <v>52</v>
      </c>
      <c r="M2166">
        <v>16</v>
      </c>
      <c r="N2166" t="s">
        <v>140</v>
      </c>
      <c r="P2166" s="2">
        <v>3</v>
      </c>
      <c r="Q2166" t="s">
        <v>50</v>
      </c>
      <c r="R2166">
        <v>18</v>
      </c>
      <c r="S2166" s="5">
        <f t="shared" si="33"/>
        <v>0</v>
      </c>
      <c r="T2166" t="s">
        <v>58</v>
      </c>
      <c r="U2166" t="s">
        <v>52</v>
      </c>
      <c r="V2166">
        <v>1</v>
      </c>
      <c r="W2166" t="s">
        <v>52</v>
      </c>
      <c r="X2166">
        <v>2</v>
      </c>
      <c r="Y2166" t="s">
        <v>59</v>
      </c>
      <c r="AB2166" t="s">
        <v>72</v>
      </c>
      <c r="AD2166" t="s">
        <v>52</v>
      </c>
      <c r="AE2166" t="s">
        <v>52</v>
      </c>
      <c r="AF2166" t="s">
        <v>52</v>
      </c>
      <c r="AG2166" t="s">
        <v>52</v>
      </c>
      <c r="AH2166">
        <v>12</v>
      </c>
      <c r="AI2166" t="s">
        <v>76</v>
      </c>
      <c r="AJ2166" t="s">
        <v>52</v>
      </c>
      <c r="AK2166" t="s">
        <v>95</v>
      </c>
      <c r="AM2166" t="s">
        <v>96</v>
      </c>
      <c r="AN2166" t="s">
        <v>52</v>
      </c>
      <c r="AP2166">
        <v>720000</v>
      </c>
      <c r="AQ2166">
        <v>600000</v>
      </c>
      <c r="AR2166">
        <v>75000</v>
      </c>
      <c r="AS2166">
        <v>20000</v>
      </c>
      <c r="AT2166">
        <v>1300000</v>
      </c>
      <c r="AU2166">
        <v>600000</v>
      </c>
      <c r="AV2166">
        <v>10000</v>
      </c>
      <c r="AW2166">
        <v>3325000</v>
      </c>
    </row>
    <row r="2167" spans="1:49" hidden="1" x14ac:dyDescent="0.35">
      <c r="A2167" s="2" t="s">
        <v>648</v>
      </c>
      <c r="B2167">
        <v>4</v>
      </c>
      <c r="C2167">
        <v>405</v>
      </c>
      <c r="D2167">
        <v>2</v>
      </c>
      <c r="E2167" t="s">
        <v>50</v>
      </c>
      <c r="F2167">
        <v>41</v>
      </c>
      <c r="G2167" t="s">
        <v>136</v>
      </c>
      <c r="H2167" t="s">
        <v>52</v>
      </c>
      <c r="I2167" t="s">
        <v>52</v>
      </c>
      <c r="J2167" t="s">
        <v>52</v>
      </c>
      <c r="K2167" t="s">
        <v>52</v>
      </c>
      <c r="L2167" t="s">
        <v>52</v>
      </c>
      <c r="M2167">
        <v>5</v>
      </c>
      <c r="N2167" t="s">
        <v>78</v>
      </c>
      <c r="O2167">
        <v>2</v>
      </c>
      <c r="P2167" s="2">
        <v>1</v>
      </c>
      <c r="Q2167" t="s">
        <v>50</v>
      </c>
      <c r="R2167">
        <v>41</v>
      </c>
      <c r="S2167" s="5">
        <f t="shared" si="33"/>
        <v>0</v>
      </c>
      <c r="T2167" t="s">
        <v>54</v>
      </c>
      <c r="U2167" t="s">
        <v>53</v>
      </c>
      <c r="W2167" t="s">
        <v>53</v>
      </c>
      <c r="Y2167" t="s">
        <v>55</v>
      </c>
      <c r="Z2167" t="s">
        <v>52</v>
      </c>
      <c r="AA2167">
        <v>2</v>
      </c>
      <c r="AB2167" t="s">
        <v>136</v>
      </c>
      <c r="AC2167" t="s">
        <v>52</v>
      </c>
      <c r="AD2167" t="s">
        <v>52</v>
      </c>
      <c r="AE2167" t="s">
        <v>52</v>
      </c>
      <c r="AF2167" t="s">
        <v>52</v>
      </c>
      <c r="AG2167" t="s">
        <v>52</v>
      </c>
      <c r="AH2167">
        <v>5</v>
      </c>
      <c r="AI2167" t="s">
        <v>78</v>
      </c>
      <c r="AJ2167" t="s">
        <v>53</v>
      </c>
    </row>
    <row r="2168" spans="1:49" hidden="1" x14ac:dyDescent="0.35">
      <c r="A2168" s="2" t="s">
        <v>648</v>
      </c>
      <c r="B2168">
        <v>4</v>
      </c>
      <c r="C2168">
        <v>405</v>
      </c>
      <c r="D2168">
        <v>2</v>
      </c>
      <c r="E2168" t="s">
        <v>50</v>
      </c>
      <c r="F2168">
        <v>41</v>
      </c>
      <c r="G2168" t="s">
        <v>136</v>
      </c>
      <c r="H2168" t="s">
        <v>52</v>
      </c>
      <c r="I2168" t="s">
        <v>52</v>
      </c>
      <c r="J2168" t="s">
        <v>52</v>
      </c>
      <c r="K2168" t="s">
        <v>52</v>
      </c>
      <c r="L2168" t="s">
        <v>52</v>
      </c>
      <c r="M2168">
        <v>5</v>
      </c>
      <c r="N2168" t="s">
        <v>78</v>
      </c>
      <c r="O2168">
        <v>2</v>
      </c>
      <c r="P2168" s="2">
        <v>2</v>
      </c>
      <c r="Q2168" t="s">
        <v>56</v>
      </c>
      <c r="R2168">
        <v>36</v>
      </c>
      <c r="S2168" s="5">
        <f t="shared" si="33"/>
        <v>0</v>
      </c>
      <c r="T2168" t="s">
        <v>57</v>
      </c>
      <c r="U2168" t="s">
        <v>53</v>
      </c>
      <c r="W2168" t="s">
        <v>53</v>
      </c>
      <c r="Y2168" t="s">
        <v>55</v>
      </c>
      <c r="Z2168" t="s">
        <v>52</v>
      </c>
      <c r="AA2168">
        <v>1</v>
      </c>
      <c r="AB2168" t="s">
        <v>136</v>
      </c>
      <c r="AC2168" t="s">
        <v>52</v>
      </c>
      <c r="AD2168" t="s">
        <v>52</v>
      </c>
      <c r="AE2168" t="s">
        <v>52</v>
      </c>
      <c r="AF2168" t="s">
        <v>52</v>
      </c>
      <c r="AG2168" t="s">
        <v>52</v>
      </c>
      <c r="AH2168">
        <v>6</v>
      </c>
      <c r="AI2168" t="s">
        <v>79</v>
      </c>
      <c r="AJ2168" t="s">
        <v>53</v>
      </c>
    </row>
    <row r="2169" spans="1:49" hidden="1" x14ac:dyDescent="0.35">
      <c r="A2169" s="2" t="s">
        <v>648</v>
      </c>
      <c r="B2169">
        <v>4</v>
      </c>
      <c r="C2169">
        <v>405</v>
      </c>
      <c r="D2169">
        <v>2</v>
      </c>
      <c r="E2169" t="s">
        <v>50</v>
      </c>
      <c r="F2169">
        <v>41</v>
      </c>
      <c r="G2169" t="s">
        <v>136</v>
      </c>
      <c r="H2169" t="s">
        <v>52</v>
      </c>
      <c r="I2169" t="s">
        <v>52</v>
      </c>
      <c r="J2169" t="s">
        <v>52</v>
      </c>
      <c r="K2169" t="s">
        <v>52</v>
      </c>
      <c r="L2169" t="s">
        <v>52</v>
      </c>
      <c r="M2169">
        <v>5</v>
      </c>
      <c r="N2169" t="s">
        <v>78</v>
      </c>
      <c r="O2169">
        <v>2</v>
      </c>
      <c r="P2169" s="2">
        <v>3</v>
      </c>
      <c r="Q2169" t="s">
        <v>56</v>
      </c>
      <c r="R2169">
        <v>17</v>
      </c>
      <c r="S2169" s="5">
        <f t="shared" si="33"/>
        <v>0</v>
      </c>
      <c r="T2169" t="s">
        <v>235</v>
      </c>
      <c r="U2169" t="s">
        <v>52</v>
      </c>
      <c r="V2169">
        <v>1</v>
      </c>
      <c r="W2169" t="s">
        <v>52</v>
      </c>
      <c r="X2169">
        <v>2</v>
      </c>
      <c r="Y2169" t="s">
        <v>59</v>
      </c>
      <c r="AB2169" t="s">
        <v>136</v>
      </c>
      <c r="AC2169" t="s">
        <v>52</v>
      </c>
      <c r="AD2169" t="s">
        <v>52</v>
      </c>
      <c r="AE2169" t="s">
        <v>52</v>
      </c>
      <c r="AF2169" t="s">
        <v>52</v>
      </c>
      <c r="AG2169" t="s">
        <v>52</v>
      </c>
      <c r="AH2169">
        <v>4</v>
      </c>
      <c r="AI2169" t="s">
        <v>83</v>
      </c>
      <c r="AJ2169" t="s">
        <v>53</v>
      </c>
      <c r="AO2169" t="s">
        <v>198</v>
      </c>
    </row>
    <row r="2170" spans="1:49" x14ac:dyDescent="0.35">
      <c r="A2170" s="2" t="s">
        <v>648</v>
      </c>
      <c r="B2170">
        <v>4</v>
      </c>
      <c r="C2170">
        <v>405</v>
      </c>
      <c r="D2170">
        <v>2</v>
      </c>
      <c r="E2170" t="s">
        <v>50</v>
      </c>
      <c r="F2170">
        <v>41</v>
      </c>
      <c r="G2170" t="s">
        <v>136</v>
      </c>
      <c r="H2170" t="s">
        <v>52</v>
      </c>
      <c r="I2170" t="s">
        <v>52</v>
      </c>
      <c r="J2170" t="s">
        <v>52</v>
      </c>
      <c r="K2170" t="s">
        <v>52</v>
      </c>
      <c r="L2170" t="s">
        <v>52</v>
      </c>
      <c r="M2170">
        <v>5</v>
      </c>
      <c r="N2170" t="s">
        <v>78</v>
      </c>
      <c r="O2170">
        <v>2</v>
      </c>
      <c r="P2170" s="6">
        <v>4</v>
      </c>
      <c r="Q2170" t="s">
        <v>56</v>
      </c>
      <c r="R2170">
        <v>14</v>
      </c>
      <c r="S2170" s="5">
        <f t="shared" si="33"/>
        <v>1</v>
      </c>
      <c r="T2170" t="s">
        <v>58</v>
      </c>
      <c r="U2170" t="s">
        <v>52</v>
      </c>
      <c r="V2170">
        <v>1</v>
      </c>
      <c r="W2170" t="s">
        <v>52</v>
      </c>
      <c r="X2170">
        <v>2</v>
      </c>
      <c r="Y2170" t="s">
        <v>59</v>
      </c>
      <c r="AB2170" t="s">
        <v>136</v>
      </c>
      <c r="AC2170" t="s">
        <v>52</v>
      </c>
      <c r="AD2170" t="s">
        <v>52</v>
      </c>
      <c r="AE2170" t="s">
        <v>52</v>
      </c>
      <c r="AF2170" t="s">
        <v>52</v>
      </c>
      <c r="AG2170" t="s">
        <v>52</v>
      </c>
      <c r="AH2170">
        <v>5</v>
      </c>
      <c r="AI2170" t="s">
        <v>78</v>
      </c>
      <c r="AJ2170" t="s">
        <v>53</v>
      </c>
      <c r="AO2170" t="s">
        <v>190</v>
      </c>
    </row>
    <row r="2171" spans="1:49" hidden="1" x14ac:dyDescent="0.35">
      <c r="A2171" s="2" t="s">
        <v>649</v>
      </c>
      <c r="B2171">
        <v>17</v>
      </c>
      <c r="C2171">
        <v>1707</v>
      </c>
      <c r="D2171">
        <v>1</v>
      </c>
      <c r="E2171" t="s">
        <v>50</v>
      </c>
      <c r="F2171">
        <v>38</v>
      </c>
      <c r="G2171" t="s">
        <v>72</v>
      </c>
      <c r="I2171" t="s">
        <v>73</v>
      </c>
      <c r="J2171" t="s">
        <v>53</v>
      </c>
      <c r="K2171" t="s">
        <v>53</v>
      </c>
      <c r="L2171" t="s">
        <v>53</v>
      </c>
      <c r="M2171">
        <v>0</v>
      </c>
      <c r="O2171">
        <v>3</v>
      </c>
      <c r="P2171" s="2">
        <v>1</v>
      </c>
      <c r="Q2171" t="s">
        <v>50</v>
      </c>
      <c r="R2171">
        <v>38</v>
      </c>
      <c r="S2171" s="5">
        <f t="shared" si="33"/>
        <v>0</v>
      </c>
      <c r="T2171" t="s">
        <v>54</v>
      </c>
      <c r="U2171" t="s">
        <v>53</v>
      </c>
      <c r="W2171" t="s">
        <v>53</v>
      </c>
      <c r="Y2171" t="s">
        <v>55</v>
      </c>
      <c r="Z2171" t="s">
        <v>52</v>
      </c>
      <c r="AA2171">
        <v>2</v>
      </c>
      <c r="AB2171" t="s">
        <v>72</v>
      </c>
      <c r="AD2171" t="s">
        <v>73</v>
      </c>
      <c r="AE2171" t="s">
        <v>53</v>
      </c>
      <c r="AF2171" t="s">
        <v>53</v>
      </c>
      <c r="AG2171" t="s">
        <v>53</v>
      </c>
    </row>
    <row r="2172" spans="1:49" hidden="1" x14ac:dyDescent="0.35">
      <c r="A2172" s="2" t="s">
        <v>649</v>
      </c>
      <c r="B2172">
        <v>17</v>
      </c>
      <c r="C2172">
        <v>1707</v>
      </c>
      <c r="D2172">
        <v>1</v>
      </c>
      <c r="E2172" t="s">
        <v>50</v>
      </c>
      <c r="F2172">
        <v>38</v>
      </c>
      <c r="G2172" t="s">
        <v>72</v>
      </c>
      <c r="I2172" t="s">
        <v>73</v>
      </c>
      <c r="J2172" t="s">
        <v>53</v>
      </c>
      <c r="K2172" t="s">
        <v>53</v>
      </c>
      <c r="L2172" t="s">
        <v>53</v>
      </c>
      <c r="M2172">
        <v>0</v>
      </c>
      <c r="O2172">
        <v>3</v>
      </c>
      <c r="P2172" s="2">
        <v>2</v>
      </c>
      <c r="Q2172" t="s">
        <v>56</v>
      </c>
      <c r="R2172">
        <v>37</v>
      </c>
      <c r="S2172" s="5">
        <f t="shared" si="33"/>
        <v>0</v>
      </c>
      <c r="T2172" t="s">
        <v>57</v>
      </c>
      <c r="U2172" t="s">
        <v>53</v>
      </c>
      <c r="W2172" t="s">
        <v>53</v>
      </c>
      <c r="Y2172" t="s">
        <v>55</v>
      </c>
      <c r="Z2172" t="s">
        <v>52</v>
      </c>
      <c r="AA2172">
        <v>1</v>
      </c>
      <c r="AB2172" t="s">
        <v>72</v>
      </c>
      <c r="AD2172" t="s">
        <v>73</v>
      </c>
      <c r="AE2172" t="s">
        <v>52</v>
      </c>
      <c r="AF2172" t="s">
        <v>52</v>
      </c>
      <c r="AG2172" t="s">
        <v>52</v>
      </c>
      <c r="AH2172">
        <v>7</v>
      </c>
      <c r="AI2172" t="s">
        <v>86</v>
      </c>
      <c r="AJ2172" t="s">
        <v>53</v>
      </c>
    </row>
    <row r="2173" spans="1:49" x14ac:dyDescent="0.35">
      <c r="A2173" s="2" t="s">
        <v>649</v>
      </c>
      <c r="B2173">
        <v>17</v>
      </c>
      <c r="C2173">
        <v>1707</v>
      </c>
      <c r="D2173">
        <v>1</v>
      </c>
      <c r="E2173" t="s">
        <v>50</v>
      </c>
      <c r="F2173">
        <v>38</v>
      </c>
      <c r="G2173" t="s">
        <v>72</v>
      </c>
      <c r="I2173" t="s">
        <v>73</v>
      </c>
      <c r="J2173" t="s">
        <v>53</v>
      </c>
      <c r="K2173" t="s">
        <v>53</v>
      </c>
      <c r="L2173" t="s">
        <v>53</v>
      </c>
      <c r="M2173">
        <v>0</v>
      </c>
      <c r="O2173">
        <v>3</v>
      </c>
      <c r="P2173" s="6">
        <v>3</v>
      </c>
      <c r="Q2173" t="s">
        <v>50</v>
      </c>
      <c r="R2173">
        <v>14</v>
      </c>
      <c r="S2173" s="5">
        <f t="shared" si="33"/>
        <v>1</v>
      </c>
      <c r="T2173" t="s">
        <v>58</v>
      </c>
      <c r="U2173" t="s">
        <v>52</v>
      </c>
      <c r="V2173">
        <v>1</v>
      </c>
      <c r="W2173" t="s">
        <v>52</v>
      </c>
      <c r="X2173">
        <v>2</v>
      </c>
      <c r="Y2173" t="s">
        <v>59</v>
      </c>
      <c r="AB2173" t="s">
        <v>72</v>
      </c>
      <c r="AD2173" t="s">
        <v>73</v>
      </c>
      <c r="AE2173" t="s">
        <v>52</v>
      </c>
      <c r="AF2173" t="s">
        <v>52</v>
      </c>
      <c r="AG2173" t="s">
        <v>52</v>
      </c>
      <c r="AH2173">
        <v>6</v>
      </c>
      <c r="AI2173" t="s">
        <v>79</v>
      </c>
      <c r="AJ2173" t="s">
        <v>52</v>
      </c>
      <c r="AK2173" t="s">
        <v>90</v>
      </c>
      <c r="AM2173" t="s">
        <v>62</v>
      </c>
      <c r="AN2173" t="s">
        <v>53</v>
      </c>
      <c r="AP2173">
        <v>0</v>
      </c>
      <c r="AQ2173">
        <v>300000</v>
      </c>
      <c r="AR2173">
        <v>26000</v>
      </c>
      <c r="AS2173">
        <v>15000</v>
      </c>
      <c r="AT2173">
        <v>0</v>
      </c>
      <c r="AU2173">
        <v>0</v>
      </c>
      <c r="AV2173">
        <v>15000</v>
      </c>
      <c r="AW2173">
        <v>356000</v>
      </c>
    </row>
    <row r="2174" spans="1:49" x14ac:dyDescent="0.35">
      <c r="A2174" s="2" t="s">
        <v>649</v>
      </c>
      <c r="B2174">
        <v>17</v>
      </c>
      <c r="C2174">
        <v>1707</v>
      </c>
      <c r="D2174">
        <v>1</v>
      </c>
      <c r="E2174" t="s">
        <v>50</v>
      </c>
      <c r="F2174">
        <v>38</v>
      </c>
      <c r="G2174" t="s">
        <v>72</v>
      </c>
      <c r="I2174" t="s">
        <v>73</v>
      </c>
      <c r="J2174" t="s">
        <v>53</v>
      </c>
      <c r="K2174" t="s">
        <v>53</v>
      </c>
      <c r="L2174" t="s">
        <v>53</v>
      </c>
      <c r="M2174">
        <v>0</v>
      </c>
      <c r="O2174">
        <v>3</v>
      </c>
      <c r="P2174" s="6">
        <v>4</v>
      </c>
      <c r="Q2174" t="s">
        <v>56</v>
      </c>
      <c r="R2174">
        <v>12</v>
      </c>
      <c r="S2174" s="5">
        <f t="shared" si="33"/>
        <v>1</v>
      </c>
      <c r="T2174" t="s">
        <v>58</v>
      </c>
      <c r="U2174" t="s">
        <v>52</v>
      </c>
      <c r="V2174">
        <v>1</v>
      </c>
      <c r="W2174" t="s">
        <v>52</v>
      </c>
      <c r="X2174">
        <v>2</v>
      </c>
      <c r="AB2174" t="s">
        <v>72</v>
      </c>
      <c r="AD2174" t="s">
        <v>73</v>
      </c>
      <c r="AE2174" t="s">
        <v>52</v>
      </c>
      <c r="AF2174" t="s">
        <v>52</v>
      </c>
      <c r="AG2174" t="s">
        <v>52</v>
      </c>
      <c r="AH2174">
        <v>6</v>
      </c>
      <c r="AI2174" t="s">
        <v>79</v>
      </c>
      <c r="AJ2174" t="s">
        <v>52</v>
      </c>
      <c r="AK2174" t="s">
        <v>90</v>
      </c>
      <c r="AM2174" t="s">
        <v>62</v>
      </c>
      <c r="AN2174" t="s">
        <v>53</v>
      </c>
      <c r="AP2174">
        <v>0</v>
      </c>
      <c r="AQ2174">
        <v>300000</v>
      </c>
      <c r="AR2174">
        <v>26000</v>
      </c>
      <c r="AS2174">
        <v>15000</v>
      </c>
      <c r="AT2174">
        <v>0</v>
      </c>
      <c r="AU2174">
        <v>0</v>
      </c>
      <c r="AV2174">
        <v>0</v>
      </c>
      <c r="AW2174">
        <v>341000</v>
      </c>
    </row>
    <row r="2175" spans="1:49" x14ac:dyDescent="0.35">
      <c r="A2175" s="2" t="s">
        <v>649</v>
      </c>
      <c r="B2175">
        <v>17</v>
      </c>
      <c r="C2175">
        <v>1707</v>
      </c>
      <c r="D2175">
        <v>1</v>
      </c>
      <c r="E2175" t="s">
        <v>50</v>
      </c>
      <c r="F2175">
        <v>38</v>
      </c>
      <c r="G2175" t="s">
        <v>72</v>
      </c>
      <c r="I2175" t="s">
        <v>73</v>
      </c>
      <c r="J2175" t="s">
        <v>53</v>
      </c>
      <c r="K2175" t="s">
        <v>53</v>
      </c>
      <c r="L2175" t="s">
        <v>53</v>
      </c>
      <c r="M2175">
        <v>0</v>
      </c>
      <c r="O2175">
        <v>3</v>
      </c>
      <c r="P2175" s="6">
        <v>5</v>
      </c>
      <c r="Q2175" t="s">
        <v>50</v>
      </c>
      <c r="R2175">
        <v>8</v>
      </c>
      <c r="S2175" s="5">
        <f t="shared" si="33"/>
        <v>1</v>
      </c>
      <c r="T2175" t="s">
        <v>58</v>
      </c>
      <c r="U2175" t="s">
        <v>52</v>
      </c>
      <c r="V2175">
        <v>1</v>
      </c>
      <c r="W2175" t="s">
        <v>52</v>
      </c>
      <c r="X2175">
        <v>2</v>
      </c>
      <c r="AB2175" t="s">
        <v>72</v>
      </c>
      <c r="AD2175" t="s">
        <v>73</v>
      </c>
      <c r="AE2175" t="s">
        <v>52</v>
      </c>
      <c r="AF2175" t="s">
        <v>52</v>
      </c>
      <c r="AG2175" t="s">
        <v>52</v>
      </c>
      <c r="AH2175">
        <v>2</v>
      </c>
      <c r="AI2175" t="s">
        <v>97</v>
      </c>
      <c r="AJ2175" t="s">
        <v>52</v>
      </c>
      <c r="AK2175" t="s">
        <v>98</v>
      </c>
      <c r="AM2175" t="s">
        <v>62</v>
      </c>
      <c r="AN2175" t="s">
        <v>52</v>
      </c>
      <c r="AP2175">
        <v>0</v>
      </c>
      <c r="AQ2175">
        <v>240000</v>
      </c>
      <c r="AR2175">
        <v>17000</v>
      </c>
      <c r="AS2175">
        <v>15000</v>
      </c>
      <c r="AT2175">
        <v>0</v>
      </c>
      <c r="AU2175">
        <v>0</v>
      </c>
      <c r="AV2175">
        <v>20000</v>
      </c>
      <c r="AW2175">
        <v>292000</v>
      </c>
    </row>
    <row r="2176" spans="1:49" hidden="1" x14ac:dyDescent="0.35">
      <c r="A2176" s="2" t="s">
        <v>650</v>
      </c>
      <c r="B2176">
        <v>22</v>
      </c>
      <c r="C2176">
        <v>2204</v>
      </c>
      <c r="D2176">
        <v>1</v>
      </c>
      <c r="E2176" t="s">
        <v>50</v>
      </c>
      <c r="F2176">
        <v>38</v>
      </c>
      <c r="G2176" t="s">
        <v>72</v>
      </c>
      <c r="I2176" t="s">
        <v>73</v>
      </c>
      <c r="J2176" t="s">
        <v>52</v>
      </c>
      <c r="K2176" t="s">
        <v>52</v>
      </c>
      <c r="L2176" t="s">
        <v>52</v>
      </c>
      <c r="M2176">
        <v>4</v>
      </c>
      <c r="N2176" t="s">
        <v>83</v>
      </c>
      <c r="O2176">
        <v>3</v>
      </c>
      <c r="P2176" s="2">
        <v>1</v>
      </c>
      <c r="Q2176" t="s">
        <v>50</v>
      </c>
      <c r="R2176">
        <v>38</v>
      </c>
      <c r="S2176" s="5">
        <f t="shared" si="33"/>
        <v>0</v>
      </c>
      <c r="T2176" t="s">
        <v>54</v>
      </c>
      <c r="U2176" t="s">
        <v>53</v>
      </c>
      <c r="W2176" t="s">
        <v>53</v>
      </c>
      <c r="Y2176" t="s">
        <v>55</v>
      </c>
      <c r="Z2176" t="s">
        <v>52</v>
      </c>
      <c r="AA2176">
        <v>2</v>
      </c>
      <c r="AB2176" t="s">
        <v>72</v>
      </c>
      <c r="AD2176" t="s">
        <v>73</v>
      </c>
      <c r="AE2176" t="s">
        <v>52</v>
      </c>
      <c r="AF2176" t="s">
        <v>52</v>
      </c>
      <c r="AG2176" t="s">
        <v>52</v>
      </c>
      <c r="AH2176">
        <v>4</v>
      </c>
      <c r="AI2176" t="s">
        <v>83</v>
      </c>
      <c r="AJ2176" t="s">
        <v>53</v>
      </c>
    </row>
    <row r="2177" spans="1:49" hidden="1" x14ac:dyDescent="0.35">
      <c r="A2177" s="2" t="s">
        <v>650</v>
      </c>
      <c r="B2177">
        <v>22</v>
      </c>
      <c r="C2177">
        <v>2204</v>
      </c>
      <c r="D2177">
        <v>1</v>
      </c>
      <c r="E2177" t="s">
        <v>50</v>
      </c>
      <c r="F2177">
        <v>38</v>
      </c>
      <c r="G2177" t="s">
        <v>72</v>
      </c>
      <c r="I2177" t="s">
        <v>73</v>
      </c>
      <c r="J2177" t="s">
        <v>52</v>
      </c>
      <c r="K2177" t="s">
        <v>52</v>
      </c>
      <c r="L2177" t="s">
        <v>52</v>
      </c>
      <c r="M2177">
        <v>4</v>
      </c>
      <c r="N2177" t="s">
        <v>83</v>
      </c>
      <c r="O2177">
        <v>3</v>
      </c>
      <c r="P2177" s="2">
        <v>2</v>
      </c>
      <c r="Q2177" t="s">
        <v>56</v>
      </c>
      <c r="R2177">
        <v>37</v>
      </c>
      <c r="S2177" s="5">
        <f t="shared" si="33"/>
        <v>0</v>
      </c>
      <c r="T2177" t="s">
        <v>57</v>
      </c>
      <c r="U2177" t="s">
        <v>53</v>
      </c>
      <c r="W2177" t="s">
        <v>53</v>
      </c>
      <c r="Y2177" t="s">
        <v>55</v>
      </c>
      <c r="Z2177" t="s">
        <v>52</v>
      </c>
      <c r="AA2177">
        <v>1</v>
      </c>
      <c r="AB2177" t="s">
        <v>72</v>
      </c>
      <c r="AD2177" t="s">
        <v>73</v>
      </c>
      <c r="AE2177" t="s">
        <v>52</v>
      </c>
      <c r="AF2177" t="s">
        <v>52</v>
      </c>
      <c r="AG2177" t="s">
        <v>52</v>
      </c>
      <c r="AH2177">
        <v>4</v>
      </c>
      <c r="AI2177" t="s">
        <v>83</v>
      </c>
      <c r="AJ2177" t="s">
        <v>53</v>
      </c>
    </row>
    <row r="2178" spans="1:49" x14ac:dyDescent="0.35">
      <c r="A2178" s="2" t="s">
        <v>650</v>
      </c>
      <c r="B2178">
        <v>22</v>
      </c>
      <c r="C2178">
        <v>2204</v>
      </c>
      <c r="D2178">
        <v>1</v>
      </c>
      <c r="E2178" t="s">
        <v>50</v>
      </c>
      <c r="F2178">
        <v>38</v>
      </c>
      <c r="G2178" t="s">
        <v>72</v>
      </c>
      <c r="I2178" t="s">
        <v>73</v>
      </c>
      <c r="J2178" t="s">
        <v>52</v>
      </c>
      <c r="K2178" t="s">
        <v>52</v>
      </c>
      <c r="L2178" t="s">
        <v>52</v>
      </c>
      <c r="M2178">
        <v>4</v>
      </c>
      <c r="N2178" t="s">
        <v>83</v>
      </c>
      <c r="O2178">
        <v>3</v>
      </c>
      <c r="P2178" s="6">
        <v>4</v>
      </c>
      <c r="Q2178" t="s">
        <v>50</v>
      </c>
      <c r="R2178">
        <v>15</v>
      </c>
      <c r="S2178" s="5">
        <f t="shared" si="33"/>
        <v>1</v>
      </c>
      <c r="T2178" t="s">
        <v>58</v>
      </c>
      <c r="U2178" t="s">
        <v>52</v>
      </c>
      <c r="V2178">
        <v>1</v>
      </c>
      <c r="W2178" t="s">
        <v>52</v>
      </c>
      <c r="X2178">
        <v>2</v>
      </c>
      <c r="Y2178" t="s">
        <v>59</v>
      </c>
      <c r="AB2178" t="s">
        <v>72</v>
      </c>
      <c r="AD2178" t="s">
        <v>52</v>
      </c>
      <c r="AE2178" t="s">
        <v>52</v>
      </c>
      <c r="AF2178" t="s">
        <v>52</v>
      </c>
      <c r="AG2178" t="s">
        <v>52</v>
      </c>
      <c r="AH2178">
        <v>7</v>
      </c>
      <c r="AI2178" t="s">
        <v>86</v>
      </c>
      <c r="AJ2178" t="s">
        <v>53</v>
      </c>
      <c r="AO2178" t="s">
        <v>164</v>
      </c>
    </row>
    <row r="2179" spans="1:49" x14ac:dyDescent="0.35">
      <c r="A2179" s="2" t="s">
        <v>650</v>
      </c>
      <c r="B2179">
        <v>22</v>
      </c>
      <c r="C2179">
        <v>2204</v>
      </c>
      <c r="D2179">
        <v>1</v>
      </c>
      <c r="E2179" t="s">
        <v>50</v>
      </c>
      <c r="F2179">
        <v>38</v>
      </c>
      <c r="G2179" t="s">
        <v>72</v>
      </c>
      <c r="I2179" t="s">
        <v>73</v>
      </c>
      <c r="J2179" t="s">
        <v>52</v>
      </c>
      <c r="K2179" t="s">
        <v>52</v>
      </c>
      <c r="L2179" t="s">
        <v>52</v>
      </c>
      <c r="M2179">
        <v>4</v>
      </c>
      <c r="N2179" t="s">
        <v>83</v>
      </c>
      <c r="O2179">
        <v>3</v>
      </c>
      <c r="P2179" s="6">
        <v>5</v>
      </c>
      <c r="Q2179" t="s">
        <v>50</v>
      </c>
      <c r="R2179">
        <v>13</v>
      </c>
      <c r="S2179" s="5">
        <f t="shared" ref="S2179:S2242" si="34">IF(AND(R2179&gt;=6, R2179&lt;=17, T2179="Child"),1,0)</f>
        <v>1</v>
      </c>
      <c r="T2179" t="s">
        <v>58</v>
      </c>
      <c r="U2179" t="s">
        <v>52</v>
      </c>
      <c r="V2179">
        <v>1</v>
      </c>
      <c r="W2179" t="s">
        <v>52</v>
      </c>
      <c r="X2179">
        <v>2</v>
      </c>
      <c r="Y2179" t="s">
        <v>59</v>
      </c>
      <c r="AB2179" t="s">
        <v>72</v>
      </c>
      <c r="AD2179" t="s">
        <v>73</v>
      </c>
      <c r="AE2179" t="s">
        <v>52</v>
      </c>
      <c r="AF2179" t="s">
        <v>52</v>
      </c>
      <c r="AG2179" t="s">
        <v>52</v>
      </c>
      <c r="AH2179">
        <v>4</v>
      </c>
      <c r="AI2179" t="s">
        <v>83</v>
      </c>
      <c r="AJ2179" t="s">
        <v>52</v>
      </c>
      <c r="AK2179" t="s">
        <v>64</v>
      </c>
      <c r="AM2179" t="s">
        <v>62</v>
      </c>
      <c r="AN2179" t="s">
        <v>53</v>
      </c>
      <c r="AP2179">
        <v>0</v>
      </c>
      <c r="AQ2179">
        <v>60000</v>
      </c>
      <c r="AR2179">
        <v>40000</v>
      </c>
      <c r="AS2179">
        <v>0</v>
      </c>
      <c r="AT2179">
        <v>40000</v>
      </c>
      <c r="AU2179">
        <v>0</v>
      </c>
      <c r="AV2179">
        <v>0</v>
      </c>
      <c r="AW2179">
        <v>140000</v>
      </c>
    </row>
    <row r="2180" spans="1:49" x14ac:dyDescent="0.35">
      <c r="A2180" s="2" t="s">
        <v>650</v>
      </c>
      <c r="B2180">
        <v>22</v>
      </c>
      <c r="C2180">
        <v>2204</v>
      </c>
      <c r="D2180">
        <v>1</v>
      </c>
      <c r="E2180" t="s">
        <v>50</v>
      </c>
      <c r="F2180">
        <v>38</v>
      </c>
      <c r="G2180" t="s">
        <v>72</v>
      </c>
      <c r="I2180" t="s">
        <v>73</v>
      </c>
      <c r="J2180" t="s">
        <v>52</v>
      </c>
      <c r="K2180" t="s">
        <v>52</v>
      </c>
      <c r="L2180" t="s">
        <v>52</v>
      </c>
      <c r="M2180">
        <v>4</v>
      </c>
      <c r="N2180" t="s">
        <v>83</v>
      </c>
      <c r="O2180">
        <v>3</v>
      </c>
      <c r="P2180" s="6">
        <v>6</v>
      </c>
      <c r="Q2180" t="s">
        <v>56</v>
      </c>
      <c r="R2180">
        <v>11</v>
      </c>
      <c r="S2180" s="5">
        <f t="shared" si="34"/>
        <v>1</v>
      </c>
      <c r="T2180" t="s">
        <v>58</v>
      </c>
      <c r="U2180" t="s">
        <v>52</v>
      </c>
      <c r="V2180">
        <v>1</v>
      </c>
      <c r="W2180" t="s">
        <v>52</v>
      </c>
      <c r="X2180">
        <v>2</v>
      </c>
      <c r="AB2180" t="s">
        <v>72</v>
      </c>
      <c r="AD2180" t="s">
        <v>73</v>
      </c>
      <c r="AE2180" t="s">
        <v>52</v>
      </c>
      <c r="AF2180" t="s">
        <v>52</v>
      </c>
      <c r="AG2180" t="s">
        <v>52</v>
      </c>
      <c r="AH2180">
        <v>3</v>
      </c>
      <c r="AI2180" t="s">
        <v>63</v>
      </c>
      <c r="AJ2180" t="s">
        <v>52</v>
      </c>
      <c r="AK2180" t="s">
        <v>64</v>
      </c>
      <c r="AM2180" t="s">
        <v>62</v>
      </c>
      <c r="AN2180" t="s">
        <v>53</v>
      </c>
      <c r="AP2180">
        <v>0</v>
      </c>
      <c r="AQ2180">
        <v>0</v>
      </c>
      <c r="AR2180">
        <v>30000</v>
      </c>
      <c r="AS2180">
        <v>60000</v>
      </c>
      <c r="AT2180">
        <v>20000</v>
      </c>
      <c r="AU2180">
        <v>0</v>
      </c>
      <c r="AV2180">
        <v>0</v>
      </c>
      <c r="AW2180">
        <v>110000</v>
      </c>
    </row>
    <row r="2181" spans="1:49" hidden="1" x14ac:dyDescent="0.35">
      <c r="A2181" s="2" t="s">
        <v>651</v>
      </c>
      <c r="B2181">
        <v>24</v>
      </c>
      <c r="C2181">
        <v>2401</v>
      </c>
      <c r="D2181">
        <v>1</v>
      </c>
      <c r="E2181" t="s">
        <v>50</v>
      </c>
      <c r="F2181">
        <v>51</v>
      </c>
      <c r="G2181" t="s">
        <v>72</v>
      </c>
      <c r="I2181" t="s">
        <v>73</v>
      </c>
      <c r="J2181" t="s">
        <v>53</v>
      </c>
      <c r="K2181" t="s">
        <v>53</v>
      </c>
      <c r="L2181" t="s">
        <v>52</v>
      </c>
      <c r="M2181">
        <v>3</v>
      </c>
      <c r="N2181" t="s">
        <v>97</v>
      </c>
      <c r="O2181">
        <v>1</v>
      </c>
      <c r="P2181" s="2">
        <v>1</v>
      </c>
      <c r="Q2181" t="s">
        <v>50</v>
      </c>
      <c r="R2181">
        <v>51</v>
      </c>
      <c r="S2181" s="5">
        <f t="shared" si="34"/>
        <v>0</v>
      </c>
      <c r="T2181" t="s">
        <v>54</v>
      </c>
      <c r="U2181" t="s">
        <v>53</v>
      </c>
      <c r="W2181" t="s">
        <v>53</v>
      </c>
      <c r="Y2181" t="s">
        <v>55</v>
      </c>
      <c r="Z2181" t="s">
        <v>52</v>
      </c>
      <c r="AA2181">
        <v>2</v>
      </c>
      <c r="AB2181" t="s">
        <v>72</v>
      </c>
      <c r="AD2181" t="s">
        <v>73</v>
      </c>
      <c r="AE2181" t="s">
        <v>53</v>
      </c>
      <c r="AF2181" t="s">
        <v>53</v>
      </c>
      <c r="AG2181" t="s">
        <v>52</v>
      </c>
      <c r="AH2181">
        <v>3</v>
      </c>
      <c r="AI2181" t="s">
        <v>97</v>
      </c>
      <c r="AJ2181" t="s">
        <v>53</v>
      </c>
    </row>
    <row r="2182" spans="1:49" hidden="1" x14ac:dyDescent="0.35">
      <c r="A2182" s="2" t="s">
        <v>651</v>
      </c>
      <c r="B2182">
        <v>24</v>
      </c>
      <c r="C2182">
        <v>2401</v>
      </c>
      <c r="D2182">
        <v>1</v>
      </c>
      <c r="E2182" t="s">
        <v>50</v>
      </c>
      <c r="F2182">
        <v>51</v>
      </c>
      <c r="G2182" t="s">
        <v>72</v>
      </c>
      <c r="I2182" t="s">
        <v>73</v>
      </c>
      <c r="J2182" t="s">
        <v>53</v>
      </c>
      <c r="K2182" t="s">
        <v>53</v>
      </c>
      <c r="L2182" t="s">
        <v>52</v>
      </c>
      <c r="M2182">
        <v>3</v>
      </c>
      <c r="N2182" t="s">
        <v>97</v>
      </c>
      <c r="O2182">
        <v>1</v>
      </c>
      <c r="P2182" s="2">
        <v>2</v>
      </c>
      <c r="Q2182" t="s">
        <v>56</v>
      </c>
      <c r="R2182">
        <v>46</v>
      </c>
      <c r="S2182" s="5">
        <f t="shared" si="34"/>
        <v>0</v>
      </c>
      <c r="T2182" t="s">
        <v>57</v>
      </c>
      <c r="U2182" t="s">
        <v>53</v>
      </c>
      <c r="W2182" t="s">
        <v>53</v>
      </c>
      <c r="Y2182" t="s">
        <v>55</v>
      </c>
      <c r="Z2182" t="s">
        <v>52</v>
      </c>
      <c r="AA2182">
        <v>1</v>
      </c>
      <c r="AB2182" t="s">
        <v>72</v>
      </c>
      <c r="AD2182" t="s">
        <v>73</v>
      </c>
      <c r="AE2182" t="s">
        <v>52</v>
      </c>
      <c r="AF2182" t="s">
        <v>52</v>
      </c>
      <c r="AG2182" t="s">
        <v>52</v>
      </c>
      <c r="AH2182">
        <v>4</v>
      </c>
      <c r="AI2182" t="s">
        <v>63</v>
      </c>
      <c r="AJ2182" t="s">
        <v>53</v>
      </c>
    </row>
    <row r="2183" spans="1:49" hidden="1" x14ac:dyDescent="0.35">
      <c r="A2183" s="2" t="s">
        <v>651</v>
      </c>
      <c r="B2183">
        <v>24</v>
      </c>
      <c r="C2183">
        <v>2401</v>
      </c>
      <c r="D2183">
        <v>1</v>
      </c>
      <c r="E2183" t="s">
        <v>50</v>
      </c>
      <c r="F2183">
        <v>51</v>
      </c>
      <c r="G2183" t="s">
        <v>72</v>
      </c>
      <c r="I2183" t="s">
        <v>73</v>
      </c>
      <c r="J2183" t="s">
        <v>53</v>
      </c>
      <c r="K2183" t="s">
        <v>53</v>
      </c>
      <c r="L2183" t="s">
        <v>52</v>
      </c>
      <c r="M2183">
        <v>3</v>
      </c>
      <c r="N2183" t="s">
        <v>97</v>
      </c>
      <c r="O2183">
        <v>1</v>
      </c>
      <c r="P2183" s="2">
        <v>3</v>
      </c>
      <c r="Q2183" t="s">
        <v>56</v>
      </c>
      <c r="R2183">
        <v>25</v>
      </c>
      <c r="S2183" s="5">
        <f t="shared" si="34"/>
        <v>0</v>
      </c>
      <c r="T2183" t="s">
        <v>58</v>
      </c>
      <c r="U2183" t="s">
        <v>52</v>
      </c>
      <c r="V2183">
        <v>1</v>
      </c>
      <c r="W2183" t="s">
        <v>52</v>
      </c>
      <c r="X2183">
        <v>2</v>
      </c>
      <c r="Y2183" t="s">
        <v>59</v>
      </c>
      <c r="AB2183" t="s">
        <v>72</v>
      </c>
      <c r="AD2183" t="s">
        <v>52</v>
      </c>
      <c r="AE2183" t="s">
        <v>52</v>
      </c>
      <c r="AF2183" t="s">
        <v>52</v>
      </c>
      <c r="AG2183" t="s">
        <v>52</v>
      </c>
      <c r="AH2183">
        <v>8</v>
      </c>
      <c r="AI2183" t="s">
        <v>86</v>
      </c>
      <c r="AJ2183" t="s">
        <v>53</v>
      </c>
    </row>
    <row r="2184" spans="1:49" hidden="1" x14ac:dyDescent="0.35">
      <c r="A2184" s="2" t="s">
        <v>651</v>
      </c>
      <c r="B2184">
        <v>24</v>
      </c>
      <c r="C2184">
        <v>2401</v>
      </c>
      <c r="D2184">
        <v>1</v>
      </c>
      <c r="E2184" t="s">
        <v>50</v>
      </c>
      <c r="F2184">
        <v>51</v>
      </c>
      <c r="G2184" t="s">
        <v>72</v>
      </c>
      <c r="I2184" t="s">
        <v>73</v>
      </c>
      <c r="J2184" t="s">
        <v>53</v>
      </c>
      <c r="K2184" t="s">
        <v>53</v>
      </c>
      <c r="L2184" t="s">
        <v>52</v>
      </c>
      <c r="M2184">
        <v>3</v>
      </c>
      <c r="N2184" t="s">
        <v>97</v>
      </c>
      <c r="O2184">
        <v>1</v>
      </c>
      <c r="P2184" s="2">
        <v>4</v>
      </c>
      <c r="Q2184" t="s">
        <v>56</v>
      </c>
      <c r="R2184">
        <v>22</v>
      </c>
      <c r="S2184" s="5">
        <f t="shared" si="34"/>
        <v>0</v>
      </c>
      <c r="T2184" t="s">
        <v>58</v>
      </c>
      <c r="U2184" t="s">
        <v>52</v>
      </c>
      <c r="V2184">
        <v>1</v>
      </c>
      <c r="W2184" t="s">
        <v>52</v>
      </c>
      <c r="X2184">
        <v>2</v>
      </c>
      <c r="Y2184" t="s">
        <v>59</v>
      </c>
      <c r="AB2184" t="s">
        <v>72</v>
      </c>
      <c r="AD2184" t="s">
        <v>73</v>
      </c>
      <c r="AE2184" t="s">
        <v>53</v>
      </c>
      <c r="AF2184" t="s">
        <v>53</v>
      </c>
      <c r="AG2184" t="s">
        <v>53</v>
      </c>
    </row>
    <row r="2185" spans="1:49" x14ac:dyDescent="0.35">
      <c r="A2185" s="2" t="s">
        <v>651</v>
      </c>
      <c r="B2185">
        <v>24</v>
      </c>
      <c r="C2185">
        <v>2401</v>
      </c>
      <c r="D2185">
        <v>1</v>
      </c>
      <c r="E2185" t="s">
        <v>50</v>
      </c>
      <c r="F2185">
        <v>51</v>
      </c>
      <c r="G2185" t="s">
        <v>72</v>
      </c>
      <c r="I2185" t="s">
        <v>73</v>
      </c>
      <c r="J2185" t="s">
        <v>53</v>
      </c>
      <c r="K2185" t="s">
        <v>53</v>
      </c>
      <c r="L2185" t="s">
        <v>52</v>
      </c>
      <c r="M2185">
        <v>3</v>
      </c>
      <c r="N2185" t="s">
        <v>97</v>
      </c>
      <c r="O2185">
        <v>1</v>
      </c>
      <c r="P2185" s="6">
        <v>5</v>
      </c>
      <c r="Q2185" t="s">
        <v>56</v>
      </c>
      <c r="R2185">
        <v>14</v>
      </c>
      <c r="S2185" s="5">
        <f t="shared" si="34"/>
        <v>1</v>
      </c>
      <c r="T2185" t="s">
        <v>58</v>
      </c>
      <c r="U2185" t="s">
        <v>52</v>
      </c>
      <c r="V2185">
        <v>1</v>
      </c>
      <c r="W2185" t="s">
        <v>52</v>
      </c>
      <c r="X2185">
        <v>2</v>
      </c>
      <c r="Y2185" t="s">
        <v>59</v>
      </c>
      <c r="AB2185" t="s">
        <v>72</v>
      </c>
      <c r="AD2185" t="s">
        <v>52</v>
      </c>
      <c r="AE2185" t="s">
        <v>52</v>
      </c>
      <c r="AF2185" t="s">
        <v>52</v>
      </c>
      <c r="AG2185" t="s">
        <v>52</v>
      </c>
      <c r="AH2185">
        <v>10</v>
      </c>
      <c r="AI2185" t="s">
        <v>100</v>
      </c>
      <c r="AJ2185" t="s">
        <v>52</v>
      </c>
      <c r="AK2185" t="s">
        <v>61</v>
      </c>
      <c r="AM2185" t="s">
        <v>62</v>
      </c>
      <c r="AN2185" t="s">
        <v>52</v>
      </c>
      <c r="AP2185">
        <v>0</v>
      </c>
      <c r="AQ2185">
        <v>700000</v>
      </c>
      <c r="AR2185">
        <v>30000</v>
      </c>
      <c r="AS2185">
        <v>100000</v>
      </c>
      <c r="AT2185">
        <v>0</v>
      </c>
      <c r="AU2185">
        <v>0</v>
      </c>
      <c r="AV2185">
        <v>5000</v>
      </c>
      <c r="AW2185">
        <v>835000</v>
      </c>
    </row>
    <row r="2186" spans="1:49" hidden="1" x14ac:dyDescent="0.35">
      <c r="A2186" s="2" t="s">
        <v>652</v>
      </c>
      <c r="B2186">
        <v>8</v>
      </c>
      <c r="C2186">
        <v>805</v>
      </c>
      <c r="D2186">
        <v>2</v>
      </c>
      <c r="E2186" t="s">
        <v>50</v>
      </c>
      <c r="F2186">
        <v>34</v>
      </c>
      <c r="G2186" t="s">
        <v>72</v>
      </c>
      <c r="I2186" t="s">
        <v>52</v>
      </c>
      <c r="J2186" t="s">
        <v>52</v>
      </c>
      <c r="K2186" t="s">
        <v>52</v>
      </c>
      <c r="L2186" t="s">
        <v>52</v>
      </c>
      <c r="M2186">
        <v>9</v>
      </c>
      <c r="N2186" t="s">
        <v>100</v>
      </c>
      <c r="O2186">
        <v>2</v>
      </c>
      <c r="P2186" s="2">
        <v>1</v>
      </c>
      <c r="Q2186" t="s">
        <v>50</v>
      </c>
      <c r="R2186">
        <v>34</v>
      </c>
      <c r="S2186" s="5">
        <f t="shared" si="34"/>
        <v>0</v>
      </c>
      <c r="T2186" t="s">
        <v>54</v>
      </c>
      <c r="U2186" t="s">
        <v>53</v>
      </c>
      <c r="W2186" t="s">
        <v>53</v>
      </c>
      <c r="Y2186" t="s">
        <v>55</v>
      </c>
      <c r="Z2186" t="s">
        <v>52</v>
      </c>
      <c r="AA2186">
        <v>2</v>
      </c>
      <c r="AB2186" t="s">
        <v>72</v>
      </c>
      <c r="AD2186" t="s">
        <v>52</v>
      </c>
      <c r="AE2186" t="s">
        <v>52</v>
      </c>
      <c r="AF2186" t="s">
        <v>52</v>
      </c>
      <c r="AG2186" t="s">
        <v>52</v>
      </c>
      <c r="AH2186">
        <v>9</v>
      </c>
      <c r="AI2186" t="s">
        <v>100</v>
      </c>
      <c r="AJ2186" t="s">
        <v>53</v>
      </c>
    </row>
    <row r="2187" spans="1:49" hidden="1" x14ac:dyDescent="0.35">
      <c r="A2187" s="2" t="s">
        <v>652</v>
      </c>
      <c r="B2187">
        <v>8</v>
      </c>
      <c r="C2187">
        <v>805</v>
      </c>
      <c r="D2187">
        <v>2</v>
      </c>
      <c r="E2187" t="s">
        <v>50</v>
      </c>
      <c r="F2187">
        <v>34</v>
      </c>
      <c r="G2187" t="s">
        <v>72</v>
      </c>
      <c r="I2187" t="s">
        <v>52</v>
      </c>
      <c r="J2187" t="s">
        <v>52</v>
      </c>
      <c r="K2187" t="s">
        <v>52</v>
      </c>
      <c r="L2187" t="s">
        <v>52</v>
      </c>
      <c r="M2187">
        <v>9</v>
      </c>
      <c r="N2187" t="s">
        <v>100</v>
      </c>
      <c r="O2187">
        <v>2</v>
      </c>
      <c r="P2187" s="2">
        <v>2</v>
      </c>
      <c r="Q2187" t="s">
        <v>56</v>
      </c>
      <c r="R2187">
        <v>32</v>
      </c>
      <c r="S2187" s="5">
        <f t="shared" si="34"/>
        <v>0</v>
      </c>
      <c r="T2187" t="s">
        <v>57</v>
      </c>
      <c r="U2187" t="s">
        <v>53</v>
      </c>
      <c r="W2187" t="s">
        <v>53</v>
      </c>
      <c r="Y2187" t="s">
        <v>55</v>
      </c>
      <c r="Z2187" t="s">
        <v>52</v>
      </c>
      <c r="AA2187">
        <v>1</v>
      </c>
      <c r="AB2187" t="s">
        <v>267</v>
      </c>
      <c r="AC2187" t="s">
        <v>52</v>
      </c>
      <c r="AD2187" t="s">
        <v>52</v>
      </c>
      <c r="AE2187" t="s">
        <v>52</v>
      </c>
      <c r="AF2187" t="s">
        <v>52</v>
      </c>
      <c r="AG2187" t="s">
        <v>52</v>
      </c>
      <c r="AH2187">
        <v>6</v>
      </c>
      <c r="AI2187" t="s">
        <v>79</v>
      </c>
      <c r="AJ2187" t="s">
        <v>53</v>
      </c>
    </row>
    <row r="2188" spans="1:49" x14ac:dyDescent="0.35">
      <c r="A2188" s="2" t="s">
        <v>652</v>
      </c>
      <c r="B2188">
        <v>8</v>
      </c>
      <c r="C2188">
        <v>805</v>
      </c>
      <c r="D2188">
        <v>2</v>
      </c>
      <c r="E2188" t="s">
        <v>50</v>
      </c>
      <c r="F2188">
        <v>34</v>
      </c>
      <c r="G2188" t="s">
        <v>72</v>
      </c>
      <c r="I2188" t="s">
        <v>52</v>
      </c>
      <c r="J2188" t="s">
        <v>52</v>
      </c>
      <c r="K2188" t="s">
        <v>52</v>
      </c>
      <c r="L2188" t="s">
        <v>52</v>
      </c>
      <c r="M2188">
        <v>9</v>
      </c>
      <c r="N2188" t="s">
        <v>100</v>
      </c>
      <c r="O2188">
        <v>2</v>
      </c>
      <c r="P2188" s="6">
        <v>3</v>
      </c>
      <c r="Q2188" t="s">
        <v>56</v>
      </c>
      <c r="R2188">
        <v>7</v>
      </c>
      <c r="S2188" s="5">
        <f t="shared" si="34"/>
        <v>1</v>
      </c>
      <c r="T2188" t="s">
        <v>58</v>
      </c>
      <c r="U2188" t="s">
        <v>52</v>
      </c>
      <c r="V2188">
        <v>1</v>
      </c>
      <c r="W2188" t="s">
        <v>52</v>
      </c>
      <c r="X2188">
        <v>2</v>
      </c>
      <c r="AB2188" t="s">
        <v>72</v>
      </c>
      <c r="AD2188" t="s">
        <v>73</v>
      </c>
      <c r="AE2188" t="s">
        <v>52</v>
      </c>
      <c r="AF2188" t="s">
        <v>52</v>
      </c>
      <c r="AG2188" t="s">
        <v>52</v>
      </c>
      <c r="AH2188">
        <v>2</v>
      </c>
      <c r="AI2188" t="s">
        <v>97</v>
      </c>
      <c r="AJ2188" t="s">
        <v>52</v>
      </c>
      <c r="AK2188" t="s">
        <v>98</v>
      </c>
      <c r="AM2188" t="s">
        <v>62</v>
      </c>
      <c r="AN2188" t="s">
        <v>52</v>
      </c>
      <c r="AP2188">
        <v>336000</v>
      </c>
      <c r="AQ2188">
        <v>0</v>
      </c>
      <c r="AR2188">
        <v>50000</v>
      </c>
      <c r="AS2188">
        <v>30000</v>
      </c>
      <c r="AT2188">
        <v>1680000</v>
      </c>
      <c r="AU2188">
        <v>0</v>
      </c>
      <c r="AV2188">
        <v>0</v>
      </c>
      <c r="AW2188">
        <v>2096000</v>
      </c>
    </row>
    <row r="2189" spans="1:49" hidden="1" x14ac:dyDescent="0.35">
      <c r="A2189" s="2" t="s">
        <v>652</v>
      </c>
      <c r="B2189">
        <v>8</v>
      </c>
      <c r="C2189">
        <v>805</v>
      </c>
      <c r="D2189">
        <v>2</v>
      </c>
      <c r="E2189" t="s">
        <v>50</v>
      </c>
      <c r="F2189">
        <v>34</v>
      </c>
      <c r="G2189" t="s">
        <v>72</v>
      </c>
      <c r="I2189" t="s">
        <v>52</v>
      </c>
      <c r="J2189" t="s">
        <v>52</v>
      </c>
      <c r="K2189" t="s">
        <v>52</v>
      </c>
      <c r="L2189" t="s">
        <v>52</v>
      </c>
      <c r="M2189">
        <v>9</v>
      </c>
      <c r="N2189" t="s">
        <v>100</v>
      </c>
      <c r="O2189">
        <v>2</v>
      </c>
      <c r="P2189" s="2">
        <v>4</v>
      </c>
      <c r="Q2189" t="s">
        <v>56</v>
      </c>
      <c r="R2189">
        <v>4</v>
      </c>
      <c r="S2189" s="5">
        <f t="shared" si="34"/>
        <v>0</v>
      </c>
      <c r="T2189" t="s">
        <v>58</v>
      </c>
      <c r="U2189" t="s">
        <v>52</v>
      </c>
      <c r="V2189">
        <v>1</v>
      </c>
      <c r="W2189" t="s">
        <v>52</v>
      </c>
      <c r="X2189">
        <v>2</v>
      </c>
      <c r="AB2189" t="s">
        <v>72</v>
      </c>
      <c r="AD2189" t="s">
        <v>73</v>
      </c>
      <c r="AE2189" t="s">
        <v>53</v>
      </c>
      <c r="AF2189" t="s">
        <v>53</v>
      </c>
      <c r="AG2189" t="s">
        <v>53</v>
      </c>
      <c r="AO2189" t="s">
        <v>70</v>
      </c>
    </row>
    <row r="2190" spans="1:49" hidden="1" x14ac:dyDescent="0.35">
      <c r="A2190" s="2" t="s">
        <v>653</v>
      </c>
      <c r="B2190">
        <v>10</v>
      </c>
      <c r="C2190">
        <v>1005</v>
      </c>
      <c r="D2190">
        <v>2</v>
      </c>
      <c r="E2190" t="s">
        <v>50</v>
      </c>
      <c r="F2190">
        <v>30</v>
      </c>
      <c r="G2190" t="s">
        <v>72</v>
      </c>
      <c r="I2190" t="s">
        <v>73</v>
      </c>
      <c r="J2190" t="s">
        <v>53</v>
      </c>
      <c r="K2190" t="s">
        <v>53</v>
      </c>
      <c r="L2190" t="s">
        <v>52</v>
      </c>
      <c r="M2190">
        <v>3</v>
      </c>
      <c r="N2190" t="s">
        <v>97</v>
      </c>
      <c r="O2190">
        <v>2</v>
      </c>
      <c r="P2190" s="2">
        <v>1</v>
      </c>
      <c r="Q2190" t="s">
        <v>50</v>
      </c>
      <c r="R2190">
        <v>30</v>
      </c>
      <c r="S2190" s="5">
        <f t="shared" si="34"/>
        <v>0</v>
      </c>
      <c r="T2190" t="s">
        <v>54</v>
      </c>
      <c r="U2190" t="s">
        <v>53</v>
      </c>
      <c r="W2190" t="s">
        <v>53</v>
      </c>
      <c r="Y2190" t="s">
        <v>55</v>
      </c>
      <c r="Z2190" t="s">
        <v>52</v>
      </c>
      <c r="AA2190">
        <v>2</v>
      </c>
      <c r="AB2190" t="s">
        <v>72</v>
      </c>
      <c r="AD2190" t="s">
        <v>73</v>
      </c>
      <c r="AE2190" t="s">
        <v>53</v>
      </c>
      <c r="AF2190" t="s">
        <v>53</v>
      </c>
      <c r="AG2190" t="s">
        <v>52</v>
      </c>
      <c r="AH2190">
        <v>3</v>
      </c>
      <c r="AI2190" t="s">
        <v>97</v>
      </c>
      <c r="AJ2190" t="s">
        <v>53</v>
      </c>
    </row>
    <row r="2191" spans="1:49" hidden="1" x14ac:dyDescent="0.35">
      <c r="A2191" s="2" t="s">
        <v>653</v>
      </c>
      <c r="B2191">
        <v>10</v>
      </c>
      <c r="C2191">
        <v>1005</v>
      </c>
      <c r="D2191">
        <v>2</v>
      </c>
      <c r="E2191" t="s">
        <v>50</v>
      </c>
      <c r="F2191">
        <v>30</v>
      </c>
      <c r="G2191" t="s">
        <v>72</v>
      </c>
      <c r="I2191" t="s">
        <v>73</v>
      </c>
      <c r="J2191" t="s">
        <v>53</v>
      </c>
      <c r="K2191" t="s">
        <v>53</v>
      </c>
      <c r="L2191" t="s">
        <v>52</v>
      </c>
      <c r="M2191">
        <v>3</v>
      </c>
      <c r="N2191" t="s">
        <v>97</v>
      </c>
      <c r="O2191">
        <v>2</v>
      </c>
      <c r="P2191" s="2">
        <v>2</v>
      </c>
      <c r="Q2191" t="s">
        <v>56</v>
      </c>
      <c r="R2191">
        <v>27</v>
      </c>
      <c r="S2191" s="5">
        <f t="shared" si="34"/>
        <v>0</v>
      </c>
      <c r="T2191" t="s">
        <v>57</v>
      </c>
      <c r="U2191" t="s">
        <v>53</v>
      </c>
      <c r="W2191" t="s">
        <v>53</v>
      </c>
      <c r="Y2191" t="s">
        <v>55</v>
      </c>
      <c r="Z2191" t="s">
        <v>52</v>
      </c>
      <c r="AA2191">
        <v>1</v>
      </c>
      <c r="AB2191" t="s">
        <v>72</v>
      </c>
      <c r="AD2191" t="s">
        <v>52</v>
      </c>
      <c r="AE2191" t="s">
        <v>53</v>
      </c>
      <c r="AF2191" t="s">
        <v>53</v>
      </c>
      <c r="AG2191" t="s">
        <v>52</v>
      </c>
      <c r="AH2191">
        <v>2</v>
      </c>
      <c r="AI2191" t="s">
        <v>65</v>
      </c>
      <c r="AJ2191" t="s">
        <v>53</v>
      </c>
    </row>
    <row r="2192" spans="1:49" hidden="1" x14ac:dyDescent="0.35">
      <c r="A2192" s="2" t="s">
        <v>653</v>
      </c>
      <c r="B2192">
        <v>10</v>
      </c>
      <c r="C2192">
        <v>1005</v>
      </c>
      <c r="D2192">
        <v>2</v>
      </c>
      <c r="E2192" t="s">
        <v>50</v>
      </c>
      <c r="F2192">
        <v>30</v>
      </c>
      <c r="G2192" t="s">
        <v>72</v>
      </c>
      <c r="I2192" t="s">
        <v>73</v>
      </c>
      <c r="J2192" t="s">
        <v>53</v>
      </c>
      <c r="K2192" t="s">
        <v>53</v>
      </c>
      <c r="L2192" t="s">
        <v>52</v>
      </c>
      <c r="M2192">
        <v>3</v>
      </c>
      <c r="N2192" t="s">
        <v>97</v>
      </c>
      <c r="O2192">
        <v>2</v>
      </c>
      <c r="P2192" s="2">
        <v>3</v>
      </c>
      <c r="Q2192" t="s">
        <v>50</v>
      </c>
      <c r="R2192">
        <v>5</v>
      </c>
      <c r="S2192" s="5">
        <f t="shared" si="34"/>
        <v>0</v>
      </c>
      <c r="T2192" t="s">
        <v>58</v>
      </c>
      <c r="U2192" t="s">
        <v>52</v>
      </c>
      <c r="V2192">
        <v>1</v>
      </c>
      <c r="W2192" t="s">
        <v>52</v>
      </c>
      <c r="X2192">
        <v>2</v>
      </c>
      <c r="AB2192" t="s">
        <v>72</v>
      </c>
      <c r="AD2192" t="s">
        <v>73</v>
      </c>
      <c r="AE2192" t="s">
        <v>53</v>
      </c>
      <c r="AF2192" t="s">
        <v>53</v>
      </c>
      <c r="AG2192" t="s">
        <v>53</v>
      </c>
      <c r="AO2192" t="s">
        <v>70</v>
      </c>
    </row>
    <row r="2193" spans="1:49" hidden="1" x14ac:dyDescent="0.35">
      <c r="A2193" s="2" t="s">
        <v>653</v>
      </c>
      <c r="B2193">
        <v>10</v>
      </c>
      <c r="C2193">
        <v>1005</v>
      </c>
      <c r="D2193">
        <v>2</v>
      </c>
      <c r="E2193" t="s">
        <v>50</v>
      </c>
      <c r="F2193">
        <v>30</v>
      </c>
      <c r="G2193" t="s">
        <v>72</v>
      </c>
      <c r="I2193" t="s">
        <v>73</v>
      </c>
      <c r="J2193" t="s">
        <v>53</v>
      </c>
      <c r="K2193" t="s">
        <v>53</v>
      </c>
      <c r="L2193" t="s">
        <v>52</v>
      </c>
      <c r="M2193">
        <v>3</v>
      </c>
      <c r="N2193" t="s">
        <v>97</v>
      </c>
      <c r="O2193">
        <v>2</v>
      </c>
      <c r="P2193" s="2">
        <v>4</v>
      </c>
      <c r="Q2193" t="s">
        <v>56</v>
      </c>
      <c r="R2193">
        <v>1</v>
      </c>
      <c r="S2193" s="5">
        <f t="shared" si="34"/>
        <v>0</v>
      </c>
      <c r="T2193" t="s">
        <v>58</v>
      </c>
      <c r="U2193" t="s">
        <v>52</v>
      </c>
      <c r="V2193">
        <v>1</v>
      </c>
      <c r="W2193" t="s">
        <v>52</v>
      </c>
      <c r="X2193">
        <v>2</v>
      </c>
      <c r="AB2193" t="s">
        <v>72</v>
      </c>
    </row>
    <row r="2194" spans="1:49" hidden="1" x14ac:dyDescent="0.35">
      <c r="A2194" s="2" t="s">
        <v>654</v>
      </c>
      <c r="B2194">
        <v>8</v>
      </c>
      <c r="C2194">
        <v>806</v>
      </c>
      <c r="D2194">
        <v>2</v>
      </c>
      <c r="E2194" t="s">
        <v>50</v>
      </c>
      <c r="F2194">
        <v>63</v>
      </c>
      <c r="G2194" t="s">
        <v>72</v>
      </c>
      <c r="I2194" t="s">
        <v>73</v>
      </c>
      <c r="J2194" t="s">
        <v>52</v>
      </c>
      <c r="K2194" t="s">
        <v>52</v>
      </c>
      <c r="L2194" t="s">
        <v>52</v>
      </c>
      <c r="M2194">
        <v>4</v>
      </c>
      <c r="N2194" t="s">
        <v>83</v>
      </c>
      <c r="P2194" s="2">
        <v>1</v>
      </c>
      <c r="Q2194" t="s">
        <v>50</v>
      </c>
      <c r="R2194">
        <v>63</v>
      </c>
      <c r="S2194" s="5">
        <f t="shared" si="34"/>
        <v>0</v>
      </c>
      <c r="T2194" t="s">
        <v>54</v>
      </c>
      <c r="U2194" t="s">
        <v>53</v>
      </c>
      <c r="W2194" t="s">
        <v>53</v>
      </c>
      <c r="Y2194" t="s">
        <v>55</v>
      </c>
      <c r="Z2194" t="s">
        <v>52</v>
      </c>
      <c r="AA2194">
        <v>2</v>
      </c>
      <c r="AB2194" t="s">
        <v>72</v>
      </c>
      <c r="AD2194" t="s">
        <v>73</v>
      </c>
      <c r="AE2194" t="s">
        <v>52</v>
      </c>
      <c r="AF2194" t="s">
        <v>52</v>
      </c>
      <c r="AG2194" t="s">
        <v>52</v>
      </c>
      <c r="AH2194">
        <v>4</v>
      </c>
      <c r="AI2194" t="s">
        <v>83</v>
      </c>
      <c r="AJ2194" t="s">
        <v>53</v>
      </c>
    </row>
    <row r="2195" spans="1:49" hidden="1" x14ac:dyDescent="0.35">
      <c r="A2195" s="2" t="s">
        <v>654</v>
      </c>
      <c r="B2195">
        <v>8</v>
      </c>
      <c r="C2195">
        <v>806</v>
      </c>
      <c r="D2195">
        <v>2</v>
      </c>
      <c r="E2195" t="s">
        <v>50</v>
      </c>
      <c r="F2195">
        <v>63</v>
      </c>
      <c r="G2195" t="s">
        <v>72</v>
      </c>
      <c r="I2195" t="s">
        <v>73</v>
      </c>
      <c r="J2195" t="s">
        <v>52</v>
      </c>
      <c r="K2195" t="s">
        <v>52</v>
      </c>
      <c r="L2195" t="s">
        <v>52</v>
      </c>
      <c r="M2195">
        <v>4</v>
      </c>
      <c r="N2195" t="s">
        <v>83</v>
      </c>
      <c r="P2195" s="2">
        <v>2</v>
      </c>
      <c r="Q2195" t="s">
        <v>56</v>
      </c>
      <c r="R2195">
        <v>46</v>
      </c>
      <c r="S2195" s="5">
        <f t="shared" si="34"/>
        <v>0</v>
      </c>
      <c r="T2195" t="s">
        <v>57</v>
      </c>
      <c r="U2195" t="s">
        <v>53</v>
      </c>
      <c r="W2195" t="s">
        <v>53</v>
      </c>
      <c r="Y2195" t="s">
        <v>55</v>
      </c>
      <c r="Z2195" t="s">
        <v>52</v>
      </c>
      <c r="AA2195">
        <v>1</v>
      </c>
      <c r="AB2195" t="s">
        <v>72</v>
      </c>
      <c r="AD2195" t="s">
        <v>73</v>
      </c>
      <c r="AE2195" t="s">
        <v>53</v>
      </c>
      <c r="AF2195" t="s">
        <v>53</v>
      </c>
      <c r="AG2195" t="s">
        <v>52</v>
      </c>
      <c r="AH2195">
        <v>1</v>
      </c>
      <c r="AI2195" t="s">
        <v>65</v>
      </c>
      <c r="AJ2195" t="s">
        <v>53</v>
      </c>
    </row>
    <row r="2196" spans="1:49" hidden="1" x14ac:dyDescent="0.35">
      <c r="A2196" s="2" t="s">
        <v>654</v>
      </c>
      <c r="B2196">
        <v>8</v>
      </c>
      <c r="C2196">
        <v>806</v>
      </c>
      <c r="D2196">
        <v>2</v>
      </c>
      <c r="E2196" t="s">
        <v>50</v>
      </c>
      <c r="F2196">
        <v>63</v>
      </c>
      <c r="G2196" t="s">
        <v>72</v>
      </c>
      <c r="I2196" t="s">
        <v>73</v>
      </c>
      <c r="J2196" t="s">
        <v>52</v>
      </c>
      <c r="K2196" t="s">
        <v>52</v>
      </c>
      <c r="L2196" t="s">
        <v>52</v>
      </c>
      <c r="M2196">
        <v>4</v>
      </c>
      <c r="N2196" t="s">
        <v>83</v>
      </c>
      <c r="P2196" s="2">
        <v>3</v>
      </c>
      <c r="Q2196" t="s">
        <v>56</v>
      </c>
      <c r="R2196">
        <v>22</v>
      </c>
      <c r="S2196" s="5">
        <f t="shared" si="34"/>
        <v>0</v>
      </c>
      <c r="T2196" t="s">
        <v>58</v>
      </c>
      <c r="U2196" t="s">
        <v>52</v>
      </c>
      <c r="V2196">
        <v>1</v>
      </c>
      <c r="W2196" t="s">
        <v>52</v>
      </c>
      <c r="X2196">
        <v>2</v>
      </c>
      <c r="Y2196" t="s">
        <v>59</v>
      </c>
      <c r="AB2196" t="s">
        <v>72</v>
      </c>
      <c r="AD2196" t="s">
        <v>73</v>
      </c>
      <c r="AE2196" t="s">
        <v>52</v>
      </c>
      <c r="AF2196" t="s">
        <v>52</v>
      </c>
      <c r="AG2196" t="s">
        <v>52</v>
      </c>
      <c r="AH2196">
        <v>8</v>
      </c>
      <c r="AI2196" t="s">
        <v>60</v>
      </c>
      <c r="AJ2196" t="s">
        <v>53</v>
      </c>
    </row>
    <row r="2197" spans="1:49" hidden="1" x14ac:dyDescent="0.35">
      <c r="A2197" s="2" t="s">
        <v>655</v>
      </c>
      <c r="B2197">
        <v>25</v>
      </c>
      <c r="C2197">
        <v>2503</v>
      </c>
      <c r="D2197">
        <v>2</v>
      </c>
      <c r="E2197" t="s">
        <v>50</v>
      </c>
      <c r="F2197">
        <v>41</v>
      </c>
      <c r="G2197" t="s">
        <v>72</v>
      </c>
      <c r="I2197" t="s">
        <v>73</v>
      </c>
      <c r="J2197" t="s">
        <v>52</v>
      </c>
      <c r="K2197" t="s">
        <v>52</v>
      </c>
      <c r="L2197" t="s">
        <v>52</v>
      </c>
      <c r="M2197">
        <v>5</v>
      </c>
      <c r="N2197" t="s">
        <v>78</v>
      </c>
      <c r="P2197" s="2">
        <v>1</v>
      </c>
      <c r="Q2197" t="s">
        <v>50</v>
      </c>
      <c r="R2197">
        <v>41</v>
      </c>
      <c r="S2197" s="5">
        <f t="shared" si="34"/>
        <v>0</v>
      </c>
      <c r="T2197" t="s">
        <v>54</v>
      </c>
      <c r="U2197" t="s">
        <v>53</v>
      </c>
      <c r="W2197" t="s">
        <v>53</v>
      </c>
      <c r="Y2197" t="s">
        <v>55</v>
      </c>
      <c r="Z2197" t="s">
        <v>52</v>
      </c>
      <c r="AA2197">
        <v>2</v>
      </c>
      <c r="AB2197" t="s">
        <v>72</v>
      </c>
      <c r="AD2197" t="s">
        <v>73</v>
      </c>
      <c r="AE2197" t="s">
        <v>52</v>
      </c>
      <c r="AF2197" t="s">
        <v>52</v>
      </c>
      <c r="AG2197" t="s">
        <v>52</v>
      </c>
      <c r="AH2197">
        <v>5</v>
      </c>
      <c r="AI2197" t="s">
        <v>78</v>
      </c>
      <c r="AJ2197" t="s">
        <v>53</v>
      </c>
    </row>
    <row r="2198" spans="1:49" hidden="1" x14ac:dyDescent="0.35">
      <c r="A2198" s="2" t="s">
        <v>655</v>
      </c>
      <c r="B2198">
        <v>25</v>
      </c>
      <c r="C2198">
        <v>2503</v>
      </c>
      <c r="D2198">
        <v>2</v>
      </c>
      <c r="E2198" t="s">
        <v>50</v>
      </c>
      <c r="F2198">
        <v>41</v>
      </c>
      <c r="G2198" t="s">
        <v>72</v>
      </c>
      <c r="I2198" t="s">
        <v>73</v>
      </c>
      <c r="J2198" t="s">
        <v>52</v>
      </c>
      <c r="K2198" t="s">
        <v>52</v>
      </c>
      <c r="L2198" t="s">
        <v>52</v>
      </c>
      <c r="M2198">
        <v>5</v>
      </c>
      <c r="N2198" t="s">
        <v>78</v>
      </c>
      <c r="P2198" s="2">
        <v>2</v>
      </c>
      <c r="Q2198" t="s">
        <v>56</v>
      </c>
      <c r="R2198">
        <v>41</v>
      </c>
      <c r="S2198" s="5">
        <f t="shared" si="34"/>
        <v>0</v>
      </c>
      <c r="T2198" t="s">
        <v>57</v>
      </c>
      <c r="U2198" t="s">
        <v>53</v>
      </c>
      <c r="W2198" t="s">
        <v>53</v>
      </c>
      <c r="Y2198" t="s">
        <v>55</v>
      </c>
      <c r="Z2198" t="s">
        <v>52</v>
      </c>
      <c r="AA2198">
        <v>1</v>
      </c>
      <c r="AB2198" t="s">
        <v>72</v>
      </c>
      <c r="AD2198" t="s">
        <v>73</v>
      </c>
      <c r="AE2198" t="s">
        <v>52</v>
      </c>
      <c r="AF2198" t="s">
        <v>52</v>
      </c>
      <c r="AG2198" t="s">
        <v>52</v>
      </c>
      <c r="AH2198">
        <v>3</v>
      </c>
      <c r="AI2198" t="s">
        <v>63</v>
      </c>
      <c r="AJ2198" t="s">
        <v>53</v>
      </c>
    </row>
    <row r="2199" spans="1:49" hidden="1" x14ac:dyDescent="0.35">
      <c r="A2199" s="2" t="s">
        <v>655</v>
      </c>
      <c r="B2199">
        <v>25</v>
      </c>
      <c r="C2199">
        <v>2503</v>
      </c>
      <c r="D2199">
        <v>2</v>
      </c>
      <c r="E2199" t="s">
        <v>50</v>
      </c>
      <c r="F2199">
        <v>41</v>
      </c>
      <c r="G2199" t="s">
        <v>72</v>
      </c>
      <c r="I2199" t="s">
        <v>73</v>
      </c>
      <c r="J2199" t="s">
        <v>52</v>
      </c>
      <c r="K2199" t="s">
        <v>52</v>
      </c>
      <c r="L2199" t="s">
        <v>52</v>
      </c>
      <c r="M2199">
        <v>5</v>
      </c>
      <c r="N2199" t="s">
        <v>78</v>
      </c>
      <c r="P2199" s="2">
        <v>3</v>
      </c>
      <c r="Q2199" t="s">
        <v>56</v>
      </c>
      <c r="R2199">
        <v>20</v>
      </c>
      <c r="S2199" s="5">
        <f t="shared" si="34"/>
        <v>0</v>
      </c>
      <c r="T2199" t="s">
        <v>58</v>
      </c>
      <c r="U2199" t="s">
        <v>52</v>
      </c>
      <c r="V2199">
        <v>1</v>
      </c>
      <c r="W2199" t="s">
        <v>52</v>
      </c>
      <c r="X2199">
        <v>2</v>
      </c>
      <c r="Y2199" t="s">
        <v>59</v>
      </c>
      <c r="AB2199" t="s">
        <v>72</v>
      </c>
      <c r="AD2199" t="s">
        <v>52</v>
      </c>
      <c r="AE2199" t="s">
        <v>52</v>
      </c>
      <c r="AF2199" t="s">
        <v>52</v>
      </c>
      <c r="AG2199" t="s">
        <v>52</v>
      </c>
      <c r="AH2199">
        <v>12</v>
      </c>
      <c r="AI2199" t="s">
        <v>138</v>
      </c>
      <c r="AJ2199" t="s">
        <v>52</v>
      </c>
      <c r="AK2199" t="s">
        <v>95</v>
      </c>
      <c r="AM2199" t="s">
        <v>96</v>
      </c>
      <c r="AN2199" t="s">
        <v>53</v>
      </c>
      <c r="AP2199">
        <v>1800000</v>
      </c>
      <c r="AQ2199">
        <v>0</v>
      </c>
      <c r="AR2199">
        <v>800000</v>
      </c>
      <c r="AS2199">
        <v>0</v>
      </c>
      <c r="AT2199">
        <v>0</v>
      </c>
      <c r="AU2199">
        <v>0</v>
      </c>
      <c r="AV2199">
        <v>0</v>
      </c>
      <c r="AW2199">
        <v>2600000</v>
      </c>
    </row>
    <row r="2200" spans="1:49" hidden="1" x14ac:dyDescent="0.35">
      <c r="A2200" s="2" t="s">
        <v>655</v>
      </c>
      <c r="B2200">
        <v>25</v>
      </c>
      <c r="C2200">
        <v>2503</v>
      </c>
      <c r="D2200">
        <v>2</v>
      </c>
      <c r="E2200" t="s">
        <v>50</v>
      </c>
      <c r="F2200">
        <v>41</v>
      </c>
      <c r="G2200" t="s">
        <v>72</v>
      </c>
      <c r="I2200" t="s">
        <v>73</v>
      </c>
      <c r="J2200" t="s">
        <v>52</v>
      </c>
      <c r="K2200" t="s">
        <v>52</v>
      </c>
      <c r="L2200" t="s">
        <v>52</v>
      </c>
      <c r="M2200">
        <v>5</v>
      </c>
      <c r="N2200" t="s">
        <v>78</v>
      </c>
      <c r="P2200" s="2">
        <v>4</v>
      </c>
      <c r="Q2200" t="s">
        <v>50</v>
      </c>
      <c r="R2200">
        <v>18</v>
      </c>
      <c r="S2200" s="5">
        <f t="shared" si="34"/>
        <v>0</v>
      </c>
      <c r="T2200" t="s">
        <v>58</v>
      </c>
      <c r="U2200" t="s">
        <v>52</v>
      </c>
      <c r="V2200">
        <v>1</v>
      </c>
      <c r="W2200" t="s">
        <v>52</v>
      </c>
      <c r="X2200">
        <v>2</v>
      </c>
      <c r="Y2200" t="s">
        <v>59</v>
      </c>
      <c r="AB2200" t="s">
        <v>72</v>
      </c>
      <c r="AD2200" t="s">
        <v>52</v>
      </c>
      <c r="AE2200" t="s">
        <v>52</v>
      </c>
      <c r="AF2200" t="s">
        <v>52</v>
      </c>
      <c r="AG2200" t="s">
        <v>52</v>
      </c>
      <c r="AH2200">
        <v>12</v>
      </c>
      <c r="AI2200" t="s">
        <v>138</v>
      </c>
      <c r="AJ2200" t="s">
        <v>52</v>
      </c>
      <c r="AK2200" t="s">
        <v>95</v>
      </c>
      <c r="AM2200" t="s">
        <v>96</v>
      </c>
      <c r="AN2200" t="s">
        <v>52</v>
      </c>
      <c r="AP2200">
        <v>2000000</v>
      </c>
      <c r="AQ2200">
        <v>2400000</v>
      </c>
      <c r="AR2200">
        <v>400000</v>
      </c>
      <c r="AS2200">
        <v>0</v>
      </c>
      <c r="AT2200">
        <v>0</v>
      </c>
      <c r="AU2200">
        <v>0</v>
      </c>
      <c r="AV2200">
        <v>0</v>
      </c>
      <c r="AW2200">
        <v>4800000</v>
      </c>
    </row>
    <row r="2201" spans="1:49" hidden="1" x14ac:dyDescent="0.35">
      <c r="A2201" s="2" t="s">
        <v>656</v>
      </c>
      <c r="B2201">
        <v>24</v>
      </c>
      <c r="C2201">
        <v>2402</v>
      </c>
      <c r="D2201">
        <v>2</v>
      </c>
      <c r="E2201" t="s">
        <v>50</v>
      </c>
      <c r="F2201">
        <v>37</v>
      </c>
      <c r="G2201" t="s">
        <v>72</v>
      </c>
      <c r="I2201" t="s">
        <v>73</v>
      </c>
      <c r="J2201" t="s">
        <v>52</v>
      </c>
      <c r="K2201" t="s">
        <v>52</v>
      </c>
      <c r="L2201" t="s">
        <v>52</v>
      </c>
      <c r="M2201">
        <v>4</v>
      </c>
      <c r="N2201" t="s">
        <v>83</v>
      </c>
      <c r="O2201">
        <v>1</v>
      </c>
      <c r="P2201" s="2">
        <v>1</v>
      </c>
      <c r="Q2201" t="s">
        <v>50</v>
      </c>
      <c r="R2201">
        <v>37</v>
      </c>
      <c r="S2201" s="5">
        <f t="shared" si="34"/>
        <v>0</v>
      </c>
      <c r="T2201" t="s">
        <v>54</v>
      </c>
      <c r="U2201" t="s">
        <v>53</v>
      </c>
      <c r="W2201" t="s">
        <v>53</v>
      </c>
      <c r="Y2201" t="s">
        <v>122</v>
      </c>
      <c r="AB2201" t="s">
        <v>72</v>
      </c>
      <c r="AD2201" t="s">
        <v>73</v>
      </c>
      <c r="AE2201" t="s">
        <v>52</v>
      </c>
      <c r="AF2201" t="s">
        <v>52</v>
      </c>
      <c r="AG2201" t="s">
        <v>52</v>
      </c>
      <c r="AH2201">
        <v>4</v>
      </c>
      <c r="AI2201" t="s">
        <v>83</v>
      </c>
      <c r="AJ2201" t="s">
        <v>53</v>
      </c>
    </row>
    <row r="2202" spans="1:49" x14ac:dyDescent="0.35">
      <c r="A2202" s="2" t="s">
        <v>656</v>
      </c>
      <c r="B2202">
        <v>24</v>
      </c>
      <c r="C2202">
        <v>2402</v>
      </c>
      <c r="D2202">
        <v>2</v>
      </c>
      <c r="E2202" t="s">
        <v>50</v>
      </c>
      <c r="F2202">
        <v>37</v>
      </c>
      <c r="G2202" t="s">
        <v>72</v>
      </c>
      <c r="I2202" t="s">
        <v>73</v>
      </c>
      <c r="J2202" t="s">
        <v>52</v>
      </c>
      <c r="K2202" t="s">
        <v>52</v>
      </c>
      <c r="L2202" t="s">
        <v>52</v>
      </c>
      <c r="M2202">
        <v>4</v>
      </c>
      <c r="N2202" t="s">
        <v>83</v>
      </c>
      <c r="O2202">
        <v>1</v>
      </c>
      <c r="P2202" s="6">
        <v>2</v>
      </c>
      <c r="Q2202" t="s">
        <v>56</v>
      </c>
      <c r="R2202">
        <v>9</v>
      </c>
      <c r="S2202" s="5">
        <f t="shared" si="34"/>
        <v>1</v>
      </c>
      <c r="T2202" t="s">
        <v>58</v>
      </c>
      <c r="U2202" t="s">
        <v>52</v>
      </c>
      <c r="V2202">
        <v>1</v>
      </c>
      <c r="W2202" t="s">
        <v>53</v>
      </c>
      <c r="AB2202" t="s">
        <v>72</v>
      </c>
      <c r="AD2202" t="s">
        <v>73</v>
      </c>
      <c r="AE2202" t="s">
        <v>52</v>
      </c>
      <c r="AF2202" t="s">
        <v>52</v>
      </c>
      <c r="AG2202" t="s">
        <v>52</v>
      </c>
      <c r="AH2202">
        <v>2</v>
      </c>
      <c r="AI2202" t="s">
        <v>97</v>
      </c>
      <c r="AJ2202" t="s">
        <v>52</v>
      </c>
      <c r="AK2202" t="s">
        <v>98</v>
      </c>
      <c r="AM2202" t="s">
        <v>62</v>
      </c>
      <c r="AN2202" t="s">
        <v>53</v>
      </c>
      <c r="AP2202">
        <v>0</v>
      </c>
      <c r="AQ2202">
        <v>0</v>
      </c>
      <c r="AR2202">
        <v>7000</v>
      </c>
      <c r="AS2202">
        <v>25000</v>
      </c>
      <c r="AT2202">
        <v>0</v>
      </c>
      <c r="AU2202">
        <v>360000</v>
      </c>
      <c r="AV2202">
        <v>0</v>
      </c>
      <c r="AW2202">
        <v>392000</v>
      </c>
    </row>
    <row r="2203" spans="1:49" hidden="1" x14ac:dyDescent="0.35">
      <c r="A2203" s="2" t="s">
        <v>657</v>
      </c>
      <c r="B2203">
        <v>7</v>
      </c>
      <c r="C2203">
        <v>706</v>
      </c>
      <c r="D2203">
        <v>2</v>
      </c>
      <c r="E2203" t="s">
        <v>56</v>
      </c>
      <c r="F2203">
        <v>53</v>
      </c>
      <c r="G2203" t="s">
        <v>72</v>
      </c>
      <c r="I2203" t="s">
        <v>73</v>
      </c>
      <c r="J2203" t="s">
        <v>53</v>
      </c>
      <c r="K2203" t="s">
        <v>53</v>
      </c>
      <c r="L2203" t="s">
        <v>53</v>
      </c>
      <c r="M2203">
        <v>0</v>
      </c>
      <c r="O2203">
        <v>1</v>
      </c>
      <c r="P2203" s="2">
        <v>1</v>
      </c>
      <c r="Q2203" t="s">
        <v>56</v>
      </c>
      <c r="R2203">
        <v>53</v>
      </c>
      <c r="S2203" s="5">
        <f t="shared" si="34"/>
        <v>0</v>
      </c>
      <c r="T2203" t="s">
        <v>54</v>
      </c>
      <c r="U2203" t="s">
        <v>53</v>
      </c>
      <c r="W2203" t="s">
        <v>53</v>
      </c>
      <c r="Y2203" t="s">
        <v>92</v>
      </c>
      <c r="AB2203" t="s">
        <v>72</v>
      </c>
      <c r="AD2203" t="s">
        <v>73</v>
      </c>
      <c r="AE2203" t="s">
        <v>53</v>
      </c>
      <c r="AF2203" t="s">
        <v>53</v>
      </c>
      <c r="AG2203" t="s">
        <v>53</v>
      </c>
    </row>
    <row r="2204" spans="1:49" hidden="1" x14ac:dyDescent="0.35">
      <c r="A2204" s="2" t="s">
        <v>657</v>
      </c>
      <c r="B2204">
        <v>7</v>
      </c>
      <c r="C2204">
        <v>706</v>
      </c>
      <c r="D2204">
        <v>2</v>
      </c>
      <c r="E2204" t="s">
        <v>56</v>
      </c>
      <c r="F2204">
        <v>53</v>
      </c>
      <c r="G2204" t="s">
        <v>72</v>
      </c>
      <c r="I2204" t="s">
        <v>73</v>
      </c>
      <c r="J2204" t="s">
        <v>53</v>
      </c>
      <c r="K2204" t="s">
        <v>53</v>
      </c>
      <c r="L2204" t="s">
        <v>53</v>
      </c>
      <c r="M2204">
        <v>0</v>
      </c>
      <c r="O2204">
        <v>1</v>
      </c>
      <c r="P2204" s="2">
        <v>2</v>
      </c>
      <c r="Q2204" t="s">
        <v>50</v>
      </c>
      <c r="R2204">
        <v>37</v>
      </c>
      <c r="S2204" s="5">
        <f t="shared" si="34"/>
        <v>0</v>
      </c>
      <c r="T2204" t="s">
        <v>58</v>
      </c>
      <c r="U2204" t="s">
        <v>53</v>
      </c>
      <c r="W2204" t="s">
        <v>52</v>
      </c>
      <c r="X2204">
        <v>1</v>
      </c>
      <c r="Y2204" t="s">
        <v>55</v>
      </c>
      <c r="Z2204" t="s">
        <v>52</v>
      </c>
      <c r="AA2204">
        <v>3</v>
      </c>
      <c r="AB2204" t="s">
        <v>72</v>
      </c>
      <c r="AD2204" t="s">
        <v>73</v>
      </c>
      <c r="AE2204" t="s">
        <v>53</v>
      </c>
      <c r="AF2204" t="s">
        <v>53</v>
      </c>
      <c r="AG2204" t="s">
        <v>52</v>
      </c>
      <c r="AH2204">
        <v>2</v>
      </c>
      <c r="AI2204" t="s">
        <v>97</v>
      </c>
      <c r="AJ2204" t="s">
        <v>53</v>
      </c>
    </row>
    <row r="2205" spans="1:49" hidden="1" x14ac:dyDescent="0.35">
      <c r="A2205" s="2" t="s">
        <v>657</v>
      </c>
      <c r="B2205">
        <v>7</v>
      </c>
      <c r="C2205">
        <v>706</v>
      </c>
      <c r="D2205">
        <v>2</v>
      </c>
      <c r="E2205" t="s">
        <v>56</v>
      </c>
      <c r="F2205">
        <v>53</v>
      </c>
      <c r="G2205" t="s">
        <v>72</v>
      </c>
      <c r="I2205" t="s">
        <v>73</v>
      </c>
      <c r="J2205" t="s">
        <v>53</v>
      </c>
      <c r="K2205" t="s">
        <v>53</v>
      </c>
      <c r="L2205" t="s">
        <v>53</v>
      </c>
      <c r="M2205">
        <v>0</v>
      </c>
      <c r="O2205">
        <v>1</v>
      </c>
      <c r="P2205" s="2">
        <v>3</v>
      </c>
      <c r="Q2205" t="s">
        <v>56</v>
      </c>
      <c r="R2205">
        <v>32</v>
      </c>
      <c r="S2205" s="5">
        <f t="shared" si="34"/>
        <v>0</v>
      </c>
      <c r="T2205" t="s">
        <v>99</v>
      </c>
      <c r="U2205" t="s">
        <v>53</v>
      </c>
      <c r="W2205" t="s">
        <v>53</v>
      </c>
      <c r="Y2205" t="s">
        <v>55</v>
      </c>
      <c r="Z2205" t="s">
        <v>52</v>
      </c>
      <c r="AA2205">
        <v>2</v>
      </c>
      <c r="AB2205" t="s">
        <v>72</v>
      </c>
      <c r="AD2205" t="s">
        <v>73</v>
      </c>
      <c r="AE2205" t="s">
        <v>53</v>
      </c>
      <c r="AF2205" t="s">
        <v>53</v>
      </c>
      <c r="AG2205" t="s">
        <v>53</v>
      </c>
    </row>
    <row r="2206" spans="1:49" hidden="1" x14ac:dyDescent="0.35">
      <c r="A2206" s="2" t="s">
        <v>657</v>
      </c>
      <c r="B2206">
        <v>7</v>
      </c>
      <c r="C2206">
        <v>706</v>
      </c>
      <c r="D2206">
        <v>2</v>
      </c>
      <c r="E2206" t="s">
        <v>56</v>
      </c>
      <c r="F2206">
        <v>53</v>
      </c>
      <c r="G2206" t="s">
        <v>72</v>
      </c>
      <c r="I2206" t="s">
        <v>73</v>
      </c>
      <c r="J2206" t="s">
        <v>53</v>
      </c>
      <c r="K2206" t="s">
        <v>53</v>
      </c>
      <c r="L2206" t="s">
        <v>53</v>
      </c>
      <c r="M2206">
        <v>0</v>
      </c>
      <c r="O2206">
        <v>1</v>
      </c>
      <c r="P2206" s="2">
        <v>5</v>
      </c>
      <c r="Q2206" t="s">
        <v>50</v>
      </c>
      <c r="R2206">
        <v>3</v>
      </c>
      <c r="S2206" s="5">
        <f t="shared" si="34"/>
        <v>0</v>
      </c>
      <c r="T2206" t="s">
        <v>102</v>
      </c>
      <c r="U2206" t="s">
        <v>52</v>
      </c>
      <c r="V2206">
        <v>2</v>
      </c>
      <c r="W2206" t="s">
        <v>52</v>
      </c>
      <c r="X2206">
        <v>3</v>
      </c>
      <c r="AB2206" t="s">
        <v>72</v>
      </c>
      <c r="AD2206" t="s">
        <v>73</v>
      </c>
      <c r="AE2206" t="s">
        <v>53</v>
      </c>
      <c r="AF2206" t="s">
        <v>53</v>
      </c>
      <c r="AG2206" t="s">
        <v>53</v>
      </c>
      <c r="AO2206" t="s">
        <v>70</v>
      </c>
    </row>
    <row r="2207" spans="1:49" hidden="1" x14ac:dyDescent="0.35">
      <c r="A2207" s="2" t="s">
        <v>658</v>
      </c>
      <c r="B2207">
        <v>12</v>
      </c>
      <c r="C2207">
        <v>1211</v>
      </c>
      <c r="D2207">
        <v>1</v>
      </c>
      <c r="E2207" t="s">
        <v>50</v>
      </c>
      <c r="F2207">
        <v>54</v>
      </c>
      <c r="G2207" t="s">
        <v>72</v>
      </c>
      <c r="I2207" t="s">
        <v>73</v>
      </c>
      <c r="J2207" t="s">
        <v>52</v>
      </c>
      <c r="K2207" t="s">
        <v>52</v>
      </c>
      <c r="L2207" t="s">
        <v>52</v>
      </c>
      <c r="M2207">
        <v>12</v>
      </c>
      <c r="N2207" t="s">
        <v>80</v>
      </c>
      <c r="O2207">
        <v>1</v>
      </c>
      <c r="P2207" s="2">
        <v>1</v>
      </c>
      <c r="Q2207" t="s">
        <v>50</v>
      </c>
      <c r="R2207">
        <v>54</v>
      </c>
      <c r="S2207" s="5">
        <f t="shared" si="34"/>
        <v>0</v>
      </c>
      <c r="T2207" t="s">
        <v>54</v>
      </c>
      <c r="U2207" t="s">
        <v>53</v>
      </c>
      <c r="W2207" t="s">
        <v>53</v>
      </c>
      <c r="Y2207" t="s">
        <v>55</v>
      </c>
      <c r="Z2207" t="s">
        <v>52</v>
      </c>
      <c r="AA2207">
        <v>2</v>
      </c>
      <c r="AB2207" t="s">
        <v>72</v>
      </c>
      <c r="AD2207" t="s">
        <v>73</v>
      </c>
      <c r="AE2207" t="s">
        <v>52</v>
      </c>
      <c r="AF2207" t="s">
        <v>52</v>
      </c>
      <c r="AG2207" t="s">
        <v>52</v>
      </c>
      <c r="AH2207">
        <v>12</v>
      </c>
      <c r="AI2207" t="s">
        <v>80</v>
      </c>
      <c r="AJ2207" t="s">
        <v>53</v>
      </c>
    </row>
    <row r="2208" spans="1:49" hidden="1" x14ac:dyDescent="0.35">
      <c r="A2208" s="2" t="s">
        <v>658</v>
      </c>
      <c r="B2208">
        <v>12</v>
      </c>
      <c r="C2208">
        <v>1211</v>
      </c>
      <c r="D2208">
        <v>1</v>
      </c>
      <c r="E2208" t="s">
        <v>50</v>
      </c>
      <c r="F2208">
        <v>54</v>
      </c>
      <c r="G2208" t="s">
        <v>72</v>
      </c>
      <c r="I2208" t="s">
        <v>73</v>
      </c>
      <c r="J2208" t="s">
        <v>52</v>
      </c>
      <c r="K2208" t="s">
        <v>52</v>
      </c>
      <c r="L2208" t="s">
        <v>52</v>
      </c>
      <c r="M2208">
        <v>12</v>
      </c>
      <c r="N2208" t="s">
        <v>80</v>
      </c>
      <c r="O2208">
        <v>1</v>
      </c>
      <c r="P2208" s="2">
        <v>2</v>
      </c>
      <c r="Q2208" t="s">
        <v>56</v>
      </c>
      <c r="R2208">
        <v>41</v>
      </c>
      <c r="S2208" s="5">
        <f t="shared" si="34"/>
        <v>0</v>
      </c>
      <c r="T2208" t="s">
        <v>57</v>
      </c>
      <c r="U2208" t="s">
        <v>53</v>
      </c>
      <c r="W2208" t="s">
        <v>53</v>
      </c>
      <c r="Y2208" t="s">
        <v>55</v>
      </c>
      <c r="Z2208" t="s">
        <v>52</v>
      </c>
      <c r="AA2208">
        <v>1</v>
      </c>
      <c r="AB2208" t="s">
        <v>72</v>
      </c>
      <c r="AD2208" t="s">
        <v>73</v>
      </c>
      <c r="AE2208" t="s">
        <v>52</v>
      </c>
      <c r="AF2208" t="s">
        <v>52</v>
      </c>
      <c r="AG2208" t="s">
        <v>52</v>
      </c>
      <c r="AH2208">
        <v>12</v>
      </c>
      <c r="AI2208" t="s">
        <v>115</v>
      </c>
      <c r="AJ2208" t="s">
        <v>53</v>
      </c>
    </row>
    <row r="2209" spans="1:49" hidden="1" x14ac:dyDescent="0.35">
      <c r="A2209" s="2" t="s">
        <v>658</v>
      </c>
      <c r="B2209">
        <v>12</v>
      </c>
      <c r="C2209">
        <v>1211</v>
      </c>
      <c r="D2209">
        <v>1</v>
      </c>
      <c r="E2209" t="s">
        <v>50</v>
      </c>
      <c r="F2209">
        <v>54</v>
      </c>
      <c r="G2209" t="s">
        <v>72</v>
      </c>
      <c r="I2209" t="s">
        <v>73</v>
      </c>
      <c r="J2209" t="s">
        <v>52</v>
      </c>
      <c r="K2209" t="s">
        <v>52</v>
      </c>
      <c r="L2209" t="s">
        <v>52</v>
      </c>
      <c r="M2209">
        <v>12</v>
      </c>
      <c r="N2209" t="s">
        <v>80</v>
      </c>
      <c r="O2209">
        <v>1</v>
      </c>
      <c r="P2209" s="2">
        <v>3</v>
      </c>
      <c r="Q2209" t="s">
        <v>50</v>
      </c>
      <c r="R2209">
        <v>19</v>
      </c>
      <c r="S2209" s="5">
        <f t="shared" si="34"/>
        <v>0</v>
      </c>
      <c r="T2209" t="s">
        <v>58</v>
      </c>
      <c r="U2209" t="s">
        <v>52</v>
      </c>
      <c r="V2209">
        <v>1</v>
      </c>
      <c r="W2209" t="s">
        <v>52</v>
      </c>
      <c r="X2209">
        <v>2</v>
      </c>
      <c r="Y2209" t="s">
        <v>59</v>
      </c>
      <c r="AB2209" t="s">
        <v>72</v>
      </c>
      <c r="AD2209" t="s">
        <v>52</v>
      </c>
      <c r="AE2209" t="s">
        <v>52</v>
      </c>
      <c r="AF2209" t="s">
        <v>52</v>
      </c>
      <c r="AG2209" t="s">
        <v>52</v>
      </c>
      <c r="AH2209">
        <v>13</v>
      </c>
      <c r="AI2209" t="s">
        <v>76</v>
      </c>
      <c r="AJ2209" t="s">
        <v>52</v>
      </c>
      <c r="AK2209" t="s">
        <v>95</v>
      </c>
      <c r="AM2209" t="s">
        <v>96</v>
      </c>
      <c r="AN2209" t="s">
        <v>53</v>
      </c>
      <c r="AP2209">
        <v>0</v>
      </c>
      <c r="AQ2209">
        <v>0</v>
      </c>
      <c r="AR2209">
        <v>120000</v>
      </c>
      <c r="AS2209">
        <v>60000</v>
      </c>
      <c r="AT2209">
        <v>2700000</v>
      </c>
      <c r="AU2209">
        <v>450000</v>
      </c>
      <c r="AV2209">
        <v>0</v>
      </c>
      <c r="AW2209">
        <v>3330000</v>
      </c>
    </row>
    <row r="2210" spans="1:49" x14ac:dyDescent="0.35">
      <c r="A2210" s="2" t="s">
        <v>658</v>
      </c>
      <c r="B2210">
        <v>12</v>
      </c>
      <c r="C2210">
        <v>1211</v>
      </c>
      <c r="D2210">
        <v>1</v>
      </c>
      <c r="E2210" t="s">
        <v>50</v>
      </c>
      <c r="F2210">
        <v>54</v>
      </c>
      <c r="G2210" t="s">
        <v>72</v>
      </c>
      <c r="I2210" t="s">
        <v>73</v>
      </c>
      <c r="J2210" t="s">
        <v>52</v>
      </c>
      <c r="K2210" t="s">
        <v>52</v>
      </c>
      <c r="L2210" t="s">
        <v>52</v>
      </c>
      <c r="M2210">
        <v>12</v>
      </c>
      <c r="N2210" t="s">
        <v>80</v>
      </c>
      <c r="O2210">
        <v>1</v>
      </c>
      <c r="P2210" s="6">
        <v>4</v>
      </c>
      <c r="Q2210" t="s">
        <v>56</v>
      </c>
      <c r="R2210">
        <v>14</v>
      </c>
      <c r="S2210" s="5">
        <f t="shared" si="34"/>
        <v>1</v>
      </c>
      <c r="T2210" t="s">
        <v>58</v>
      </c>
      <c r="U2210" t="s">
        <v>52</v>
      </c>
      <c r="V2210">
        <v>1</v>
      </c>
      <c r="W2210" t="s">
        <v>52</v>
      </c>
      <c r="X2210">
        <v>2</v>
      </c>
      <c r="Y2210" t="s">
        <v>59</v>
      </c>
      <c r="AB2210" t="s">
        <v>72</v>
      </c>
      <c r="AD2210" t="s">
        <v>52</v>
      </c>
      <c r="AE2210" t="s">
        <v>52</v>
      </c>
      <c r="AF2210" t="s">
        <v>52</v>
      </c>
      <c r="AG2210" t="s">
        <v>52</v>
      </c>
      <c r="AH2210">
        <v>9</v>
      </c>
      <c r="AI2210" t="s">
        <v>60</v>
      </c>
      <c r="AJ2210" t="s">
        <v>52</v>
      </c>
      <c r="AK2210" t="s">
        <v>61</v>
      </c>
      <c r="AM2210" t="s">
        <v>62</v>
      </c>
      <c r="AN2210" t="s">
        <v>52</v>
      </c>
      <c r="AP2210">
        <v>1600000</v>
      </c>
      <c r="AQ2210">
        <v>200000</v>
      </c>
      <c r="AR2210">
        <v>200000</v>
      </c>
      <c r="AS2210">
        <v>100000</v>
      </c>
      <c r="AT2210">
        <v>2520000</v>
      </c>
      <c r="AU2210">
        <v>0</v>
      </c>
      <c r="AV2210">
        <v>0</v>
      </c>
      <c r="AW2210">
        <v>4620000</v>
      </c>
    </row>
    <row r="2211" spans="1:49" hidden="1" x14ac:dyDescent="0.35">
      <c r="A2211" s="2" t="s">
        <v>659</v>
      </c>
      <c r="B2211">
        <v>12</v>
      </c>
      <c r="C2211">
        <v>1211</v>
      </c>
      <c r="D2211">
        <v>1</v>
      </c>
      <c r="E2211" t="s">
        <v>50</v>
      </c>
      <c r="F2211">
        <v>37</v>
      </c>
      <c r="G2211" t="s">
        <v>72</v>
      </c>
      <c r="I2211" t="s">
        <v>73</v>
      </c>
      <c r="J2211" t="s">
        <v>52</v>
      </c>
      <c r="K2211" t="s">
        <v>52</v>
      </c>
      <c r="L2211" t="s">
        <v>52</v>
      </c>
      <c r="M2211">
        <v>6</v>
      </c>
      <c r="N2211" t="s">
        <v>83</v>
      </c>
      <c r="O2211">
        <v>3</v>
      </c>
      <c r="P2211" s="2">
        <v>1</v>
      </c>
      <c r="Q2211" t="s">
        <v>50</v>
      </c>
      <c r="R2211">
        <v>37</v>
      </c>
      <c r="S2211" s="5">
        <f t="shared" si="34"/>
        <v>0</v>
      </c>
      <c r="T2211" t="s">
        <v>54</v>
      </c>
      <c r="U2211" t="s">
        <v>53</v>
      </c>
      <c r="W2211" t="s">
        <v>53</v>
      </c>
      <c r="Y2211" t="s">
        <v>55</v>
      </c>
      <c r="Z2211" t="s">
        <v>52</v>
      </c>
      <c r="AA2211">
        <v>2</v>
      </c>
      <c r="AB2211" t="s">
        <v>72</v>
      </c>
      <c r="AD2211" t="s">
        <v>73</v>
      </c>
      <c r="AE2211" t="s">
        <v>52</v>
      </c>
      <c r="AF2211" t="s">
        <v>52</v>
      </c>
      <c r="AG2211" t="s">
        <v>52</v>
      </c>
      <c r="AH2211">
        <v>6</v>
      </c>
      <c r="AI2211" t="s">
        <v>83</v>
      </c>
      <c r="AJ2211" t="s">
        <v>53</v>
      </c>
    </row>
    <row r="2212" spans="1:49" hidden="1" x14ac:dyDescent="0.35">
      <c r="A2212" s="2" t="s">
        <v>659</v>
      </c>
      <c r="B2212">
        <v>12</v>
      </c>
      <c r="C2212">
        <v>1211</v>
      </c>
      <c r="D2212">
        <v>1</v>
      </c>
      <c r="E2212" t="s">
        <v>50</v>
      </c>
      <c r="F2212">
        <v>37</v>
      </c>
      <c r="G2212" t="s">
        <v>72</v>
      </c>
      <c r="I2212" t="s">
        <v>73</v>
      </c>
      <c r="J2212" t="s">
        <v>52</v>
      </c>
      <c r="K2212" t="s">
        <v>52</v>
      </c>
      <c r="L2212" t="s">
        <v>52</v>
      </c>
      <c r="M2212">
        <v>6</v>
      </c>
      <c r="N2212" t="s">
        <v>83</v>
      </c>
      <c r="O2212">
        <v>3</v>
      </c>
      <c r="P2212" s="2">
        <v>2</v>
      </c>
      <c r="Q2212" t="s">
        <v>56</v>
      </c>
      <c r="R2212">
        <v>41</v>
      </c>
      <c r="S2212" s="5">
        <f t="shared" si="34"/>
        <v>0</v>
      </c>
      <c r="T2212" t="s">
        <v>57</v>
      </c>
      <c r="U2212" t="s">
        <v>53</v>
      </c>
      <c r="W2212" t="s">
        <v>53</v>
      </c>
      <c r="Y2212" t="s">
        <v>55</v>
      </c>
      <c r="Z2212" t="s">
        <v>52</v>
      </c>
      <c r="AA2212">
        <v>1</v>
      </c>
      <c r="AB2212" t="s">
        <v>72</v>
      </c>
      <c r="AD2212" t="s">
        <v>73</v>
      </c>
      <c r="AE2212" t="s">
        <v>52</v>
      </c>
      <c r="AF2212" t="s">
        <v>53</v>
      </c>
      <c r="AG2212" t="s">
        <v>52</v>
      </c>
      <c r="AH2212">
        <v>4</v>
      </c>
      <c r="AI2212" t="s">
        <v>83</v>
      </c>
      <c r="AJ2212" t="s">
        <v>53</v>
      </c>
    </row>
    <row r="2213" spans="1:49" x14ac:dyDescent="0.35">
      <c r="A2213" s="2" t="s">
        <v>659</v>
      </c>
      <c r="B2213">
        <v>12</v>
      </c>
      <c r="C2213">
        <v>1211</v>
      </c>
      <c r="D2213">
        <v>1</v>
      </c>
      <c r="E2213" t="s">
        <v>50</v>
      </c>
      <c r="F2213">
        <v>37</v>
      </c>
      <c r="G2213" t="s">
        <v>72</v>
      </c>
      <c r="I2213" t="s">
        <v>73</v>
      </c>
      <c r="J2213" t="s">
        <v>52</v>
      </c>
      <c r="K2213" t="s">
        <v>52</v>
      </c>
      <c r="L2213" t="s">
        <v>52</v>
      </c>
      <c r="M2213">
        <v>6</v>
      </c>
      <c r="N2213" t="s">
        <v>83</v>
      </c>
      <c r="O2213">
        <v>3</v>
      </c>
      <c r="P2213" s="6">
        <v>3</v>
      </c>
      <c r="Q2213" t="s">
        <v>56</v>
      </c>
      <c r="R2213">
        <v>17</v>
      </c>
      <c r="S2213" s="5">
        <f t="shared" si="34"/>
        <v>1</v>
      </c>
      <c r="T2213" t="s">
        <v>58</v>
      </c>
      <c r="U2213" t="s">
        <v>52</v>
      </c>
      <c r="V2213">
        <v>1</v>
      </c>
      <c r="W2213" t="s">
        <v>52</v>
      </c>
      <c r="X2213">
        <v>2</v>
      </c>
      <c r="Y2213" t="s">
        <v>55</v>
      </c>
      <c r="Z2213" t="s">
        <v>52</v>
      </c>
      <c r="AA2213">
        <v>6</v>
      </c>
      <c r="AB2213" t="s">
        <v>72</v>
      </c>
      <c r="AD2213" t="s">
        <v>73</v>
      </c>
      <c r="AE2213" t="s">
        <v>52</v>
      </c>
      <c r="AF2213" t="s">
        <v>52</v>
      </c>
      <c r="AG2213" t="s">
        <v>52</v>
      </c>
      <c r="AH2213">
        <v>9</v>
      </c>
      <c r="AI2213" t="s">
        <v>100</v>
      </c>
      <c r="AJ2213" t="s">
        <v>53</v>
      </c>
      <c r="AO2213" t="s">
        <v>164</v>
      </c>
    </row>
    <row r="2214" spans="1:49" x14ac:dyDescent="0.35">
      <c r="A2214" s="2" t="s">
        <v>659</v>
      </c>
      <c r="B2214">
        <v>12</v>
      </c>
      <c r="C2214">
        <v>1211</v>
      </c>
      <c r="D2214">
        <v>1</v>
      </c>
      <c r="E2214" t="s">
        <v>50</v>
      </c>
      <c r="F2214">
        <v>37</v>
      </c>
      <c r="G2214" t="s">
        <v>72</v>
      </c>
      <c r="I2214" t="s">
        <v>73</v>
      </c>
      <c r="J2214" t="s">
        <v>52</v>
      </c>
      <c r="K2214" t="s">
        <v>52</v>
      </c>
      <c r="L2214" t="s">
        <v>52</v>
      </c>
      <c r="M2214">
        <v>6</v>
      </c>
      <c r="N2214" t="s">
        <v>83</v>
      </c>
      <c r="O2214">
        <v>3</v>
      </c>
      <c r="P2214" s="6">
        <v>4</v>
      </c>
      <c r="Q2214" t="s">
        <v>50</v>
      </c>
      <c r="R2214">
        <v>15</v>
      </c>
      <c r="S2214" s="5">
        <f t="shared" si="34"/>
        <v>1</v>
      </c>
      <c r="T2214" t="s">
        <v>58</v>
      </c>
      <c r="U2214" t="s">
        <v>52</v>
      </c>
      <c r="V2214">
        <v>1</v>
      </c>
      <c r="W2214" t="s">
        <v>52</v>
      </c>
      <c r="X2214">
        <v>2</v>
      </c>
      <c r="Y2214" t="s">
        <v>59</v>
      </c>
      <c r="AB2214" t="s">
        <v>72</v>
      </c>
      <c r="AD2214" t="s">
        <v>73</v>
      </c>
      <c r="AE2214" t="s">
        <v>52</v>
      </c>
      <c r="AF2214" t="s">
        <v>52</v>
      </c>
      <c r="AG2214" t="s">
        <v>52</v>
      </c>
      <c r="AH2214">
        <v>8</v>
      </c>
      <c r="AI2214" t="s">
        <v>60</v>
      </c>
      <c r="AJ2214" t="s">
        <v>52</v>
      </c>
      <c r="AK2214" t="s">
        <v>61</v>
      </c>
      <c r="AM2214" t="s">
        <v>62</v>
      </c>
      <c r="AN2214" t="s">
        <v>52</v>
      </c>
      <c r="AP2214">
        <v>0</v>
      </c>
      <c r="AQ2214">
        <v>1620000</v>
      </c>
      <c r="AR2214">
        <v>50000</v>
      </c>
      <c r="AS2214">
        <v>50000</v>
      </c>
      <c r="AT2214">
        <v>1350000</v>
      </c>
      <c r="AU2214">
        <v>200000</v>
      </c>
      <c r="AV2214">
        <v>0</v>
      </c>
      <c r="AW2214">
        <v>3270000</v>
      </c>
    </row>
    <row r="2215" spans="1:49" x14ac:dyDescent="0.35">
      <c r="A2215" s="2" t="s">
        <v>659</v>
      </c>
      <c r="B2215">
        <v>12</v>
      </c>
      <c r="C2215">
        <v>1211</v>
      </c>
      <c r="D2215">
        <v>1</v>
      </c>
      <c r="E2215" t="s">
        <v>50</v>
      </c>
      <c r="F2215">
        <v>37</v>
      </c>
      <c r="G2215" t="s">
        <v>72</v>
      </c>
      <c r="I2215" t="s">
        <v>73</v>
      </c>
      <c r="J2215" t="s">
        <v>52</v>
      </c>
      <c r="K2215" t="s">
        <v>52</v>
      </c>
      <c r="L2215" t="s">
        <v>52</v>
      </c>
      <c r="M2215">
        <v>6</v>
      </c>
      <c r="N2215" t="s">
        <v>83</v>
      </c>
      <c r="O2215">
        <v>3</v>
      </c>
      <c r="P2215" s="6">
        <v>5</v>
      </c>
      <c r="Q2215" t="s">
        <v>50</v>
      </c>
      <c r="R2215">
        <v>14</v>
      </c>
      <c r="S2215" s="5">
        <f t="shared" si="34"/>
        <v>1</v>
      </c>
      <c r="T2215" t="s">
        <v>58</v>
      </c>
      <c r="U2215" t="s">
        <v>52</v>
      </c>
      <c r="V2215">
        <v>1</v>
      </c>
      <c r="W2215" t="s">
        <v>52</v>
      </c>
      <c r="X2215">
        <v>2</v>
      </c>
      <c r="Y2215" t="s">
        <v>59</v>
      </c>
      <c r="AB2215" t="s">
        <v>72</v>
      </c>
      <c r="AD2215" t="s">
        <v>73</v>
      </c>
      <c r="AE2215" t="s">
        <v>52</v>
      </c>
      <c r="AF2215" t="s">
        <v>52</v>
      </c>
      <c r="AG2215" t="s">
        <v>52</v>
      </c>
      <c r="AH2215">
        <v>6</v>
      </c>
      <c r="AI2215" t="s">
        <v>79</v>
      </c>
      <c r="AJ2215" t="s">
        <v>52</v>
      </c>
      <c r="AK2215" t="s">
        <v>90</v>
      </c>
      <c r="AM2215" t="s">
        <v>62</v>
      </c>
      <c r="AN2215" t="s">
        <v>53</v>
      </c>
      <c r="AP2215">
        <v>0</v>
      </c>
      <c r="AQ2215">
        <v>0</v>
      </c>
      <c r="AR2215">
        <v>40000</v>
      </c>
      <c r="AS2215">
        <v>20000</v>
      </c>
      <c r="AT2215">
        <v>810000</v>
      </c>
      <c r="AU2215">
        <v>0</v>
      </c>
      <c r="AV2215">
        <v>0</v>
      </c>
      <c r="AW2215">
        <v>870000</v>
      </c>
    </row>
    <row r="2216" spans="1:49" hidden="1" x14ac:dyDescent="0.35">
      <c r="A2216" s="2" t="s">
        <v>659</v>
      </c>
      <c r="B2216">
        <v>12</v>
      </c>
      <c r="C2216">
        <v>1211</v>
      </c>
      <c r="D2216">
        <v>1</v>
      </c>
      <c r="E2216" t="s">
        <v>50</v>
      </c>
      <c r="F2216">
        <v>37</v>
      </c>
      <c r="G2216" t="s">
        <v>72</v>
      </c>
      <c r="I2216" t="s">
        <v>73</v>
      </c>
      <c r="J2216" t="s">
        <v>52</v>
      </c>
      <c r="K2216" t="s">
        <v>52</v>
      </c>
      <c r="L2216" t="s">
        <v>52</v>
      </c>
      <c r="M2216">
        <v>6</v>
      </c>
      <c r="N2216" t="s">
        <v>83</v>
      </c>
      <c r="O2216">
        <v>3</v>
      </c>
      <c r="P2216" s="2">
        <v>6</v>
      </c>
      <c r="Q2216" t="s">
        <v>50</v>
      </c>
      <c r="R2216">
        <v>22</v>
      </c>
      <c r="S2216" s="5">
        <f t="shared" si="34"/>
        <v>0</v>
      </c>
      <c r="T2216" t="s">
        <v>99</v>
      </c>
      <c r="U2216" t="s">
        <v>53</v>
      </c>
      <c r="W2216" t="s">
        <v>53</v>
      </c>
      <c r="Y2216" t="s">
        <v>55</v>
      </c>
      <c r="Z2216" t="s">
        <v>52</v>
      </c>
      <c r="AA2216">
        <v>3</v>
      </c>
      <c r="AB2216" t="s">
        <v>72</v>
      </c>
      <c r="AD2216" t="s">
        <v>73</v>
      </c>
      <c r="AE2216" t="s">
        <v>52</v>
      </c>
      <c r="AF2216" t="s">
        <v>52</v>
      </c>
      <c r="AG2216" t="s">
        <v>52</v>
      </c>
      <c r="AH2216">
        <v>10</v>
      </c>
      <c r="AI2216" t="s">
        <v>100</v>
      </c>
      <c r="AJ2216" t="s">
        <v>53</v>
      </c>
    </row>
    <row r="2217" spans="1:49" hidden="1" x14ac:dyDescent="0.35">
      <c r="A2217" s="2" t="s">
        <v>660</v>
      </c>
      <c r="B2217">
        <v>6</v>
      </c>
      <c r="C2217">
        <v>605</v>
      </c>
      <c r="D2217">
        <v>2</v>
      </c>
      <c r="E2217" t="s">
        <v>50</v>
      </c>
      <c r="F2217">
        <v>47</v>
      </c>
      <c r="G2217" t="s">
        <v>155</v>
      </c>
      <c r="H2217" t="s">
        <v>52</v>
      </c>
      <c r="I2217" t="s">
        <v>52</v>
      </c>
      <c r="J2217" t="s">
        <v>53</v>
      </c>
      <c r="K2217" t="s">
        <v>53</v>
      </c>
      <c r="L2217" t="s">
        <v>53</v>
      </c>
      <c r="M2217">
        <v>0</v>
      </c>
      <c r="P2217" s="2">
        <v>1</v>
      </c>
      <c r="Q2217" t="s">
        <v>50</v>
      </c>
      <c r="R2217">
        <v>47</v>
      </c>
      <c r="S2217" s="5">
        <f t="shared" si="34"/>
        <v>0</v>
      </c>
      <c r="T2217" t="s">
        <v>54</v>
      </c>
      <c r="U2217" t="s">
        <v>53</v>
      </c>
      <c r="W2217" t="s">
        <v>53</v>
      </c>
      <c r="Y2217" t="s">
        <v>55</v>
      </c>
      <c r="Z2217" t="s">
        <v>52</v>
      </c>
      <c r="AA2217">
        <v>2</v>
      </c>
      <c r="AB2217" t="s">
        <v>155</v>
      </c>
      <c r="AC2217" t="s">
        <v>52</v>
      </c>
      <c r="AD2217" t="s">
        <v>52</v>
      </c>
      <c r="AE2217" t="s">
        <v>53</v>
      </c>
      <c r="AF2217" t="s">
        <v>53</v>
      </c>
      <c r="AG2217" t="s">
        <v>53</v>
      </c>
    </row>
    <row r="2218" spans="1:49" hidden="1" x14ac:dyDescent="0.35">
      <c r="A2218" s="2" t="s">
        <v>660</v>
      </c>
      <c r="B2218">
        <v>6</v>
      </c>
      <c r="C2218">
        <v>605</v>
      </c>
      <c r="D2218">
        <v>2</v>
      </c>
      <c r="E2218" t="s">
        <v>50</v>
      </c>
      <c r="F2218">
        <v>47</v>
      </c>
      <c r="G2218" t="s">
        <v>155</v>
      </c>
      <c r="H2218" t="s">
        <v>52</v>
      </c>
      <c r="I2218" t="s">
        <v>52</v>
      </c>
      <c r="J2218" t="s">
        <v>53</v>
      </c>
      <c r="K2218" t="s">
        <v>53</v>
      </c>
      <c r="L2218" t="s">
        <v>53</v>
      </c>
      <c r="M2218">
        <v>0</v>
      </c>
      <c r="P2218" s="2">
        <v>2</v>
      </c>
      <c r="Q2218" t="s">
        <v>56</v>
      </c>
      <c r="R2218">
        <v>46</v>
      </c>
      <c r="S2218" s="5">
        <f t="shared" si="34"/>
        <v>0</v>
      </c>
      <c r="T2218" t="s">
        <v>57</v>
      </c>
      <c r="U2218" t="s">
        <v>53</v>
      </c>
      <c r="W2218" t="s">
        <v>53</v>
      </c>
      <c r="Y2218" t="s">
        <v>55</v>
      </c>
      <c r="Z2218" t="s">
        <v>52</v>
      </c>
      <c r="AA2218">
        <v>1</v>
      </c>
      <c r="AB2218" t="s">
        <v>155</v>
      </c>
      <c r="AC2218" t="s">
        <v>52</v>
      </c>
      <c r="AD2218" t="s">
        <v>52</v>
      </c>
      <c r="AE2218" t="s">
        <v>52</v>
      </c>
      <c r="AF2218" t="s">
        <v>52</v>
      </c>
      <c r="AG2218" t="s">
        <v>53</v>
      </c>
    </row>
    <row r="2219" spans="1:49" hidden="1" x14ac:dyDescent="0.35">
      <c r="A2219" s="2" t="s">
        <v>660</v>
      </c>
      <c r="B2219">
        <v>6</v>
      </c>
      <c r="C2219">
        <v>605</v>
      </c>
      <c r="D2219">
        <v>2</v>
      </c>
      <c r="E2219" t="s">
        <v>50</v>
      </c>
      <c r="F2219">
        <v>47</v>
      </c>
      <c r="G2219" t="s">
        <v>155</v>
      </c>
      <c r="H2219" t="s">
        <v>52</v>
      </c>
      <c r="I2219" t="s">
        <v>52</v>
      </c>
      <c r="J2219" t="s">
        <v>53</v>
      </c>
      <c r="K2219" t="s">
        <v>53</v>
      </c>
      <c r="L2219" t="s">
        <v>53</v>
      </c>
      <c r="M2219">
        <v>0</v>
      </c>
      <c r="P2219" s="2">
        <v>3</v>
      </c>
      <c r="Q2219" t="s">
        <v>56</v>
      </c>
      <c r="R2219">
        <v>19</v>
      </c>
      <c r="S2219" s="5">
        <f t="shared" si="34"/>
        <v>0</v>
      </c>
      <c r="T2219" t="s">
        <v>58</v>
      </c>
      <c r="U2219" t="s">
        <v>52</v>
      </c>
      <c r="V2219">
        <v>1</v>
      </c>
      <c r="W2219" t="s">
        <v>52</v>
      </c>
      <c r="X2219">
        <v>2</v>
      </c>
      <c r="Y2219" t="s">
        <v>59</v>
      </c>
      <c r="AB2219" t="s">
        <v>155</v>
      </c>
      <c r="AC2219" t="s">
        <v>52</v>
      </c>
      <c r="AD2219" t="s">
        <v>52</v>
      </c>
      <c r="AE2219" t="s">
        <v>52</v>
      </c>
      <c r="AF2219" t="s">
        <v>52</v>
      </c>
      <c r="AG2219" t="s">
        <v>52</v>
      </c>
      <c r="AH2219">
        <v>9</v>
      </c>
      <c r="AI2219" t="s">
        <v>100</v>
      </c>
      <c r="AJ2219" t="s">
        <v>53</v>
      </c>
    </row>
    <row r="2220" spans="1:49" hidden="1" x14ac:dyDescent="0.35">
      <c r="A2220" s="2" t="s">
        <v>661</v>
      </c>
      <c r="B2220">
        <v>1</v>
      </c>
      <c r="C2220">
        <v>104</v>
      </c>
      <c r="D2220">
        <v>2</v>
      </c>
      <c r="E2220" t="s">
        <v>50</v>
      </c>
      <c r="F2220">
        <v>43</v>
      </c>
      <c r="G2220" t="s">
        <v>72</v>
      </c>
      <c r="I2220" t="s">
        <v>73</v>
      </c>
      <c r="J2220" t="s">
        <v>52</v>
      </c>
      <c r="K2220" t="s">
        <v>52</v>
      </c>
      <c r="L2220" t="s">
        <v>52</v>
      </c>
      <c r="M2220">
        <v>5</v>
      </c>
      <c r="N2220" t="s">
        <v>78</v>
      </c>
      <c r="O2220">
        <v>1</v>
      </c>
      <c r="P2220" s="2">
        <v>1</v>
      </c>
      <c r="Q2220" t="s">
        <v>50</v>
      </c>
      <c r="R2220">
        <v>43</v>
      </c>
      <c r="S2220" s="5">
        <f t="shared" si="34"/>
        <v>0</v>
      </c>
      <c r="T2220" t="s">
        <v>54</v>
      </c>
      <c r="U2220" t="s">
        <v>53</v>
      </c>
      <c r="W2220" t="s">
        <v>53</v>
      </c>
      <c r="Y2220" t="s">
        <v>55</v>
      </c>
      <c r="Z2220" t="s">
        <v>52</v>
      </c>
      <c r="AA2220">
        <v>2</v>
      </c>
      <c r="AB2220" t="s">
        <v>72</v>
      </c>
      <c r="AD2220" t="s">
        <v>73</v>
      </c>
      <c r="AE2220" t="s">
        <v>52</v>
      </c>
      <c r="AF2220" t="s">
        <v>52</v>
      </c>
      <c r="AG2220" t="s">
        <v>52</v>
      </c>
      <c r="AH2220">
        <v>5</v>
      </c>
      <c r="AI2220" t="s">
        <v>78</v>
      </c>
      <c r="AJ2220" t="s">
        <v>53</v>
      </c>
    </row>
    <row r="2221" spans="1:49" hidden="1" x14ac:dyDescent="0.35">
      <c r="A2221" s="2" t="s">
        <v>661</v>
      </c>
      <c r="B2221">
        <v>1</v>
      </c>
      <c r="C2221">
        <v>104</v>
      </c>
      <c r="D2221">
        <v>2</v>
      </c>
      <c r="E2221" t="s">
        <v>50</v>
      </c>
      <c r="F2221">
        <v>43</v>
      </c>
      <c r="G2221" t="s">
        <v>72</v>
      </c>
      <c r="I2221" t="s">
        <v>73</v>
      </c>
      <c r="J2221" t="s">
        <v>52</v>
      </c>
      <c r="K2221" t="s">
        <v>52</v>
      </c>
      <c r="L2221" t="s">
        <v>52</v>
      </c>
      <c r="M2221">
        <v>5</v>
      </c>
      <c r="N2221" t="s">
        <v>78</v>
      </c>
      <c r="O2221">
        <v>1</v>
      </c>
      <c r="P2221" s="2">
        <v>2</v>
      </c>
      <c r="Q2221" t="s">
        <v>56</v>
      </c>
      <c r="R2221">
        <v>42</v>
      </c>
      <c r="S2221" s="5">
        <f t="shared" si="34"/>
        <v>0</v>
      </c>
      <c r="T2221" t="s">
        <v>57</v>
      </c>
      <c r="U2221" t="s">
        <v>53</v>
      </c>
      <c r="W2221" t="s">
        <v>53</v>
      </c>
      <c r="Y2221" t="s">
        <v>55</v>
      </c>
      <c r="Z2221" t="s">
        <v>52</v>
      </c>
      <c r="AA2221">
        <v>1</v>
      </c>
      <c r="AB2221" t="s">
        <v>72</v>
      </c>
      <c r="AD2221" t="s">
        <v>73</v>
      </c>
      <c r="AE2221" t="s">
        <v>53</v>
      </c>
      <c r="AF2221" t="s">
        <v>53</v>
      </c>
      <c r="AG2221" t="s">
        <v>52</v>
      </c>
      <c r="AH2221">
        <v>2</v>
      </c>
      <c r="AI2221" t="s">
        <v>65</v>
      </c>
      <c r="AJ2221" t="s">
        <v>53</v>
      </c>
    </row>
    <row r="2222" spans="1:49" hidden="1" x14ac:dyDescent="0.35">
      <c r="A2222" s="2" t="s">
        <v>661</v>
      </c>
      <c r="B2222">
        <v>1</v>
      </c>
      <c r="C2222">
        <v>104</v>
      </c>
      <c r="D2222">
        <v>2</v>
      </c>
      <c r="E2222" t="s">
        <v>50</v>
      </c>
      <c r="F2222">
        <v>43</v>
      </c>
      <c r="G2222" t="s">
        <v>72</v>
      </c>
      <c r="I2222" t="s">
        <v>73</v>
      </c>
      <c r="J2222" t="s">
        <v>52</v>
      </c>
      <c r="K2222" t="s">
        <v>52</v>
      </c>
      <c r="L2222" t="s">
        <v>52</v>
      </c>
      <c r="M2222">
        <v>5</v>
      </c>
      <c r="N2222" t="s">
        <v>78</v>
      </c>
      <c r="O2222">
        <v>1</v>
      </c>
      <c r="P2222" s="2">
        <v>3</v>
      </c>
      <c r="Q2222" t="s">
        <v>50</v>
      </c>
      <c r="R2222">
        <v>21</v>
      </c>
      <c r="S2222" s="5">
        <f t="shared" si="34"/>
        <v>0</v>
      </c>
      <c r="T2222" t="s">
        <v>58</v>
      </c>
      <c r="U2222" t="s">
        <v>52</v>
      </c>
      <c r="V2222">
        <v>1</v>
      </c>
      <c r="W2222" t="s">
        <v>52</v>
      </c>
      <c r="X2222">
        <v>2</v>
      </c>
      <c r="Y2222" t="s">
        <v>59</v>
      </c>
      <c r="AB2222" t="s">
        <v>72</v>
      </c>
      <c r="AD2222" t="s">
        <v>52</v>
      </c>
      <c r="AE2222" t="s">
        <v>52</v>
      </c>
      <c r="AF2222" t="s">
        <v>52</v>
      </c>
      <c r="AG2222" t="s">
        <v>52</v>
      </c>
      <c r="AH2222">
        <v>7</v>
      </c>
      <c r="AI2222" t="s">
        <v>79</v>
      </c>
      <c r="AJ2222" t="s">
        <v>53</v>
      </c>
    </row>
    <row r="2223" spans="1:49" hidden="1" x14ac:dyDescent="0.35">
      <c r="A2223" s="2" t="s">
        <v>661</v>
      </c>
      <c r="B2223">
        <v>1</v>
      </c>
      <c r="C2223">
        <v>104</v>
      </c>
      <c r="D2223">
        <v>2</v>
      </c>
      <c r="E2223" t="s">
        <v>50</v>
      </c>
      <c r="F2223">
        <v>43</v>
      </c>
      <c r="G2223" t="s">
        <v>72</v>
      </c>
      <c r="I2223" t="s">
        <v>73</v>
      </c>
      <c r="J2223" t="s">
        <v>52</v>
      </c>
      <c r="K2223" t="s">
        <v>52</v>
      </c>
      <c r="L2223" t="s">
        <v>52</v>
      </c>
      <c r="M2223">
        <v>5</v>
      </c>
      <c r="N2223" t="s">
        <v>78</v>
      </c>
      <c r="O2223">
        <v>1</v>
      </c>
      <c r="P2223" s="2">
        <v>4</v>
      </c>
      <c r="Q2223" t="s">
        <v>56</v>
      </c>
      <c r="R2223">
        <v>18</v>
      </c>
      <c r="S2223" s="5">
        <f t="shared" si="34"/>
        <v>0</v>
      </c>
      <c r="T2223" t="s">
        <v>58</v>
      </c>
      <c r="U2223" t="s">
        <v>52</v>
      </c>
      <c r="V2223">
        <v>1</v>
      </c>
      <c r="W2223" t="s">
        <v>52</v>
      </c>
      <c r="X2223">
        <v>2</v>
      </c>
      <c r="Y2223" t="s">
        <v>59</v>
      </c>
      <c r="AB2223" t="s">
        <v>72</v>
      </c>
      <c r="AD2223" t="s">
        <v>52</v>
      </c>
      <c r="AE2223" t="s">
        <v>52</v>
      </c>
      <c r="AF2223" t="s">
        <v>52</v>
      </c>
      <c r="AG2223" t="s">
        <v>52</v>
      </c>
      <c r="AH2223">
        <v>13</v>
      </c>
      <c r="AI2223" t="s">
        <v>94</v>
      </c>
      <c r="AJ2223" t="s">
        <v>52</v>
      </c>
      <c r="AK2223" t="s">
        <v>108</v>
      </c>
      <c r="AM2223" t="s">
        <v>62</v>
      </c>
      <c r="AN2223" t="s">
        <v>52</v>
      </c>
      <c r="AP2223">
        <v>0</v>
      </c>
      <c r="AQ2223">
        <v>240000</v>
      </c>
      <c r="AR2223">
        <v>49500</v>
      </c>
      <c r="AS2223">
        <v>20000</v>
      </c>
      <c r="AT2223">
        <v>0</v>
      </c>
      <c r="AU2223">
        <v>0</v>
      </c>
      <c r="AV2223">
        <v>20000</v>
      </c>
      <c r="AW2223">
        <v>329500</v>
      </c>
    </row>
    <row r="2224" spans="1:49" x14ac:dyDescent="0.35">
      <c r="A2224" s="2" t="s">
        <v>661</v>
      </c>
      <c r="B2224">
        <v>1</v>
      </c>
      <c r="C2224">
        <v>104</v>
      </c>
      <c r="D2224">
        <v>2</v>
      </c>
      <c r="E2224" t="s">
        <v>50</v>
      </c>
      <c r="F2224">
        <v>43</v>
      </c>
      <c r="G2224" t="s">
        <v>72</v>
      </c>
      <c r="I2224" t="s">
        <v>73</v>
      </c>
      <c r="J2224" t="s">
        <v>52</v>
      </c>
      <c r="K2224" t="s">
        <v>52</v>
      </c>
      <c r="L2224" t="s">
        <v>52</v>
      </c>
      <c r="M2224">
        <v>5</v>
      </c>
      <c r="N2224" t="s">
        <v>78</v>
      </c>
      <c r="O2224">
        <v>1</v>
      </c>
      <c r="P2224" s="6">
        <v>5</v>
      </c>
      <c r="Q2224" t="s">
        <v>50</v>
      </c>
      <c r="R2224">
        <v>14</v>
      </c>
      <c r="S2224" s="5">
        <f t="shared" si="34"/>
        <v>1</v>
      </c>
      <c r="T2224" t="s">
        <v>58</v>
      </c>
      <c r="U2224" t="s">
        <v>52</v>
      </c>
      <c r="V2224">
        <v>1</v>
      </c>
      <c r="W2224" t="s">
        <v>52</v>
      </c>
      <c r="X2224">
        <v>2</v>
      </c>
      <c r="Y2224" t="s">
        <v>59</v>
      </c>
      <c r="AB2224" t="s">
        <v>72</v>
      </c>
      <c r="AD2224" t="s">
        <v>73</v>
      </c>
      <c r="AE2224" t="s">
        <v>52</v>
      </c>
      <c r="AF2224" t="s">
        <v>52</v>
      </c>
      <c r="AG2224" t="s">
        <v>52</v>
      </c>
      <c r="AH2224">
        <v>7</v>
      </c>
      <c r="AI2224" t="s">
        <v>79</v>
      </c>
      <c r="AJ2224" t="s">
        <v>53</v>
      </c>
      <c r="AO2224" t="s">
        <v>190</v>
      </c>
    </row>
    <row r="2225" spans="1:49" hidden="1" x14ac:dyDescent="0.35">
      <c r="A2225" s="2" t="s">
        <v>662</v>
      </c>
      <c r="B2225">
        <v>5</v>
      </c>
      <c r="C2225">
        <v>503</v>
      </c>
      <c r="D2225">
        <v>2</v>
      </c>
      <c r="E2225" t="s">
        <v>50</v>
      </c>
      <c r="F2225">
        <v>61</v>
      </c>
      <c r="G2225" t="s">
        <v>72</v>
      </c>
      <c r="I2225" t="s">
        <v>52</v>
      </c>
      <c r="J2225" t="s">
        <v>52</v>
      </c>
      <c r="K2225" t="s">
        <v>52</v>
      </c>
      <c r="L2225" t="s">
        <v>52</v>
      </c>
      <c r="M2225">
        <v>5</v>
      </c>
      <c r="N2225" t="s">
        <v>78</v>
      </c>
      <c r="O2225">
        <v>3</v>
      </c>
      <c r="P2225" s="2">
        <v>1</v>
      </c>
      <c r="Q2225" t="s">
        <v>50</v>
      </c>
      <c r="R2225">
        <v>61</v>
      </c>
      <c r="S2225" s="5">
        <f t="shared" si="34"/>
        <v>0</v>
      </c>
      <c r="T2225" t="s">
        <v>54</v>
      </c>
      <c r="U2225" t="s">
        <v>53</v>
      </c>
      <c r="W2225" t="s">
        <v>53</v>
      </c>
      <c r="Y2225" t="s">
        <v>55</v>
      </c>
      <c r="Z2225" t="s">
        <v>52</v>
      </c>
      <c r="AA2225">
        <v>2</v>
      </c>
      <c r="AB2225" t="s">
        <v>72</v>
      </c>
      <c r="AD2225" t="s">
        <v>52</v>
      </c>
      <c r="AE2225" t="s">
        <v>52</v>
      </c>
      <c r="AF2225" t="s">
        <v>52</v>
      </c>
      <c r="AG2225" t="s">
        <v>52</v>
      </c>
      <c r="AH2225">
        <v>5</v>
      </c>
      <c r="AI2225" t="s">
        <v>78</v>
      </c>
      <c r="AJ2225" t="s">
        <v>53</v>
      </c>
    </row>
    <row r="2226" spans="1:49" hidden="1" x14ac:dyDescent="0.35">
      <c r="A2226" s="2" t="s">
        <v>662</v>
      </c>
      <c r="B2226">
        <v>5</v>
      </c>
      <c r="C2226">
        <v>503</v>
      </c>
      <c r="D2226">
        <v>2</v>
      </c>
      <c r="E2226" t="s">
        <v>50</v>
      </c>
      <c r="F2226">
        <v>61</v>
      </c>
      <c r="G2226" t="s">
        <v>72</v>
      </c>
      <c r="I2226" t="s">
        <v>52</v>
      </c>
      <c r="J2226" t="s">
        <v>52</v>
      </c>
      <c r="K2226" t="s">
        <v>52</v>
      </c>
      <c r="L2226" t="s">
        <v>52</v>
      </c>
      <c r="M2226">
        <v>5</v>
      </c>
      <c r="N2226" t="s">
        <v>78</v>
      </c>
      <c r="O2226">
        <v>3</v>
      </c>
      <c r="P2226" s="2">
        <v>2</v>
      </c>
      <c r="Q2226" t="s">
        <v>56</v>
      </c>
      <c r="R2226">
        <v>66</v>
      </c>
      <c r="S2226" s="5">
        <f t="shared" si="34"/>
        <v>0</v>
      </c>
      <c r="T2226" t="s">
        <v>57</v>
      </c>
      <c r="U2226" t="s">
        <v>53</v>
      </c>
      <c r="W2226" t="s">
        <v>53</v>
      </c>
      <c r="Y2226" t="s">
        <v>55</v>
      </c>
      <c r="Z2226" t="s">
        <v>52</v>
      </c>
      <c r="AA2226">
        <v>1</v>
      </c>
      <c r="AB2226" t="s">
        <v>72</v>
      </c>
      <c r="AD2226" t="s">
        <v>73</v>
      </c>
      <c r="AE2226" t="s">
        <v>53</v>
      </c>
      <c r="AF2226" t="s">
        <v>53</v>
      </c>
      <c r="AG2226" t="s">
        <v>53</v>
      </c>
    </row>
    <row r="2227" spans="1:49" hidden="1" x14ac:dyDescent="0.35">
      <c r="A2227" s="2" t="s">
        <v>662</v>
      </c>
      <c r="B2227">
        <v>5</v>
      </c>
      <c r="C2227">
        <v>503</v>
      </c>
      <c r="D2227">
        <v>2</v>
      </c>
      <c r="E2227" t="s">
        <v>50</v>
      </c>
      <c r="F2227">
        <v>61</v>
      </c>
      <c r="G2227" t="s">
        <v>72</v>
      </c>
      <c r="I2227" t="s">
        <v>52</v>
      </c>
      <c r="J2227" t="s">
        <v>52</v>
      </c>
      <c r="K2227" t="s">
        <v>52</v>
      </c>
      <c r="L2227" t="s">
        <v>52</v>
      </c>
      <c r="M2227">
        <v>5</v>
      </c>
      <c r="N2227" t="s">
        <v>78</v>
      </c>
      <c r="O2227">
        <v>3</v>
      </c>
      <c r="P2227" s="2">
        <v>3</v>
      </c>
      <c r="Q2227" t="s">
        <v>56</v>
      </c>
      <c r="R2227">
        <v>33</v>
      </c>
      <c r="S2227" s="5">
        <f t="shared" si="34"/>
        <v>0</v>
      </c>
      <c r="T2227" t="s">
        <v>58</v>
      </c>
      <c r="U2227" t="s">
        <v>52</v>
      </c>
      <c r="V2227">
        <v>1</v>
      </c>
      <c r="W2227" t="s">
        <v>52</v>
      </c>
      <c r="X2227">
        <v>2</v>
      </c>
      <c r="Y2227" t="s">
        <v>92</v>
      </c>
      <c r="AB2227" t="s">
        <v>72</v>
      </c>
      <c r="AD2227" t="s">
        <v>73</v>
      </c>
      <c r="AE2227" t="s">
        <v>52</v>
      </c>
      <c r="AF2227" t="s">
        <v>52</v>
      </c>
      <c r="AG2227" t="s">
        <v>52</v>
      </c>
      <c r="AH2227">
        <v>10</v>
      </c>
      <c r="AI2227" t="s">
        <v>107</v>
      </c>
      <c r="AJ2227" t="s">
        <v>53</v>
      </c>
    </row>
    <row r="2228" spans="1:49" hidden="1" x14ac:dyDescent="0.35">
      <c r="A2228" s="2" t="s">
        <v>662</v>
      </c>
      <c r="B2228">
        <v>5</v>
      </c>
      <c r="C2228">
        <v>503</v>
      </c>
      <c r="D2228">
        <v>2</v>
      </c>
      <c r="E2228" t="s">
        <v>50</v>
      </c>
      <c r="F2228">
        <v>61</v>
      </c>
      <c r="G2228" t="s">
        <v>72</v>
      </c>
      <c r="I2228" t="s">
        <v>52</v>
      </c>
      <c r="J2228" t="s">
        <v>52</v>
      </c>
      <c r="K2228" t="s">
        <v>52</v>
      </c>
      <c r="L2228" t="s">
        <v>52</v>
      </c>
      <c r="M2228">
        <v>5</v>
      </c>
      <c r="N2228" t="s">
        <v>78</v>
      </c>
      <c r="O2228">
        <v>3</v>
      </c>
      <c r="P2228" s="2">
        <v>5</v>
      </c>
      <c r="Q2228" t="s">
        <v>50</v>
      </c>
      <c r="R2228">
        <v>10</v>
      </c>
      <c r="S2228" s="5">
        <f t="shared" si="34"/>
        <v>0</v>
      </c>
      <c r="T2228" t="s">
        <v>102</v>
      </c>
      <c r="U2228" t="s">
        <v>53</v>
      </c>
      <c r="W2228" t="s">
        <v>52</v>
      </c>
      <c r="X2228">
        <v>3</v>
      </c>
      <c r="AB2228" t="s">
        <v>72</v>
      </c>
      <c r="AD2228" t="s">
        <v>73</v>
      </c>
      <c r="AE2228" t="s">
        <v>53</v>
      </c>
      <c r="AF2228" t="s">
        <v>53</v>
      </c>
      <c r="AG2228" t="s">
        <v>52</v>
      </c>
      <c r="AH2228">
        <v>1</v>
      </c>
      <c r="AI2228" t="s">
        <v>65</v>
      </c>
      <c r="AJ2228" t="s">
        <v>52</v>
      </c>
      <c r="AK2228" t="s">
        <v>66</v>
      </c>
      <c r="AM2228" t="s">
        <v>62</v>
      </c>
      <c r="AN2228" t="s">
        <v>53</v>
      </c>
      <c r="AP2228">
        <v>0</v>
      </c>
      <c r="AQ2228">
        <v>0</v>
      </c>
      <c r="AR2228">
        <v>8000</v>
      </c>
      <c r="AS2228">
        <v>5000</v>
      </c>
      <c r="AT2228">
        <v>260000</v>
      </c>
      <c r="AU2228">
        <v>0</v>
      </c>
      <c r="AV2228">
        <v>0</v>
      </c>
      <c r="AW2228">
        <v>273000</v>
      </c>
    </row>
    <row r="2229" spans="1:49" hidden="1" x14ac:dyDescent="0.35">
      <c r="A2229" s="2" t="s">
        <v>662</v>
      </c>
      <c r="B2229">
        <v>5</v>
      </c>
      <c r="C2229">
        <v>503</v>
      </c>
      <c r="D2229">
        <v>2</v>
      </c>
      <c r="E2229" t="s">
        <v>50</v>
      </c>
      <c r="F2229">
        <v>61</v>
      </c>
      <c r="G2229" t="s">
        <v>72</v>
      </c>
      <c r="I2229" t="s">
        <v>52</v>
      </c>
      <c r="J2229" t="s">
        <v>52</v>
      </c>
      <c r="K2229" t="s">
        <v>52</v>
      </c>
      <c r="L2229" t="s">
        <v>52</v>
      </c>
      <c r="M2229">
        <v>5</v>
      </c>
      <c r="N2229" t="s">
        <v>78</v>
      </c>
      <c r="O2229">
        <v>3</v>
      </c>
      <c r="P2229" s="2">
        <v>6</v>
      </c>
      <c r="Q2229" t="s">
        <v>56</v>
      </c>
      <c r="R2229">
        <v>6</v>
      </c>
      <c r="S2229" s="5">
        <f t="shared" si="34"/>
        <v>0</v>
      </c>
      <c r="T2229" t="s">
        <v>102</v>
      </c>
      <c r="U2229" t="s">
        <v>53</v>
      </c>
      <c r="W2229" t="s">
        <v>52</v>
      </c>
      <c r="X2229">
        <v>3</v>
      </c>
      <c r="AB2229" t="s">
        <v>72</v>
      </c>
      <c r="AD2229" t="s">
        <v>73</v>
      </c>
      <c r="AE2229" t="s">
        <v>53</v>
      </c>
      <c r="AF2229" t="s">
        <v>53</v>
      </c>
      <c r="AG2229" t="s">
        <v>53</v>
      </c>
      <c r="AO2229" t="s">
        <v>70</v>
      </c>
    </row>
    <row r="2230" spans="1:49" hidden="1" x14ac:dyDescent="0.35">
      <c r="A2230" s="2" t="s">
        <v>662</v>
      </c>
      <c r="B2230">
        <v>5</v>
      </c>
      <c r="C2230">
        <v>503</v>
      </c>
      <c r="D2230">
        <v>2</v>
      </c>
      <c r="E2230" t="s">
        <v>50</v>
      </c>
      <c r="F2230">
        <v>61</v>
      </c>
      <c r="G2230" t="s">
        <v>72</v>
      </c>
      <c r="I2230" t="s">
        <v>52</v>
      </c>
      <c r="J2230" t="s">
        <v>52</v>
      </c>
      <c r="K2230" t="s">
        <v>52</v>
      </c>
      <c r="L2230" t="s">
        <v>52</v>
      </c>
      <c r="M2230">
        <v>5</v>
      </c>
      <c r="N2230" t="s">
        <v>78</v>
      </c>
      <c r="O2230">
        <v>3</v>
      </c>
      <c r="P2230" s="2">
        <v>7</v>
      </c>
      <c r="Q2230" t="s">
        <v>56</v>
      </c>
      <c r="R2230">
        <v>1</v>
      </c>
      <c r="S2230" s="5">
        <f t="shared" si="34"/>
        <v>0</v>
      </c>
      <c r="T2230" t="s">
        <v>102</v>
      </c>
      <c r="U2230" t="s">
        <v>53</v>
      </c>
      <c r="W2230" t="s">
        <v>52</v>
      </c>
      <c r="X2230">
        <v>3</v>
      </c>
      <c r="AB2230" t="s">
        <v>72</v>
      </c>
      <c r="AD2230" t="s">
        <v>73</v>
      </c>
    </row>
    <row r="2231" spans="1:49" hidden="1" x14ac:dyDescent="0.35">
      <c r="A2231" s="2" t="s">
        <v>663</v>
      </c>
      <c r="B2231">
        <v>18</v>
      </c>
      <c r="C2231">
        <v>1802</v>
      </c>
      <c r="D2231">
        <v>2</v>
      </c>
      <c r="E2231" t="s">
        <v>50</v>
      </c>
      <c r="F2231">
        <v>67</v>
      </c>
      <c r="G2231" t="s">
        <v>72</v>
      </c>
      <c r="I2231" t="s">
        <v>73</v>
      </c>
      <c r="J2231" t="s">
        <v>53</v>
      </c>
      <c r="K2231" t="s">
        <v>53</v>
      </c>
      <c r="L2231" t="s">
        <v>53</v>
      </c>
      <c r="M2231">
        <v>0</v>
      </c>
      <c r="P2231" s="2">
        <v>1</v>
      </c>
      <c r="Q2231" t="s">
        <v>50</v>
      </c>
      <c r="R2231">
        <v>67</v>
      </c>
      <c r="S2231" s="5">
        <f t="shared" si="34"/>
        <v>0</v>
      </c>
      <c r="T2231" t="s">
        <v>54</v>
      </c>
      <c r="U2231" t="s">
        <v>53</v>
      </c>
      <c r="W2231" t="s">
        <v>53</v>
      </c>
      <c r="Y2231" t="s">
        <v>55</v>
      </c>
      <c r="Z2231" t="s">
        <v>52</v>
      </c>
      <c r="AA2231">
        <v>2</v>
      </c>
      <c r="AB2231" t="s">
        <v>72</v>
      </c>
      <c r="AD2231" t="s">
        <v>73</v>
      </c>
      <c r="AE2231" t="s">
        <v>53</v>
      </c>
      <c r="AF2231" t="s">
        <v>53</v>
      </c>
      <c r="AG2231" t="s">
        <v>53</v>
      </c>
    </row>
    <row r="2232" spans="1:49" hidden="1" x14ac:dyDescent="0.35">
      <c r="A2232" s="2" t="s">
        <v>663</v>
      </c>
      <c r="B2232">
        <v>18</v>
      </c>
      <c r="C2232">
        <v>1802</v>
      </c>
      <c r="D2232">
        <v>2</v>
      </c>
      <c r="E2232" t="s">
        <v>50</v>
      </c>
      <c r="F2232">
        <v>67</v>
      </c>
      <c r="G2232" t="s">
        <v>72</v>
      </c>
      <c r="I2232" t="s">
        <v>73</v>
      </c>
      <c r="J2232" t="s">
        <v>53</v>
      </c>
      <c r="K2232" t="s">
        <v>53</v>
      </c>
      <c r="L2232" t="s">
        <v>53</v>
      </c>
      <c r="M2232">
        <v>0</v>
      </c>
      <c r="P2232" s="2">
        <v>2</v>
      </c>
      <c r="Q2232" t="s">
        <v>56</v>
      </c>
      <c r="R2232">
        <v>57</v>
      </c>
      <c r="S2232" s="5">
        <f t="shared" si="34"/>
        <v>0</v>
      </c>
      <c r="T2232" t="s">
        <v>57</v>
      </c>
      <c r="U2232" t="s">
        <v>53</v>
      </c>
      <c r="W2232" t="s">
        <v>53</v>
      </c>
      <c r="Y2232" t="s">
        <v>55</v>
      </c>
      <c r="Z2232" t="s">
        <v>52</v>
      </c>
      <c r="AA2232">
        <v>1</v>
      </c>
      <c r="AB2232" t="s">
        <v>72</v>
      </c>
      <c r="AD2232" t="s">
        <v>73</v>
      </c>
      <c r="AE2232" t="s">
        <v>53</v>
      </c>
      <c r="AF2232" t="s">
        <v>53</v>
      </c>
      <c r="AG2232" t="s">
        <v>53</v>
      </c>
    </row>
    <row r="2233" spans="1:49" hidden="1" x14ac:dyDescent="0.35">
      <c r="A2233" s="2" t="s">
        <v>664</v>
      </c>
      <c r="B2233">
        <v>16</v>
      </c>
      <c r="C2233">
        <v>1602</v>
      </c>
      <c r="D2233">
        <v>1</v>
      </c>
      <c r="E2233" t="s">
        <v>50</v>
      </c>
      <c r="F2233">
        <v>40</v>
      </c>
      <c r="G2233" t="s">
        <v>72</v>
      </c>
      <c r="I2233" t="s">
        <v>73</v>
      </c>
      <c r="J2233" t="s">
        <v>52</v>
      </c>
      <c r="K2233" t="s">
        <v>52</v>
      </c>
      <c r="L2233" t="s">
        <v>52</v>
      </c>
      <c r="M2233">
        <v>5</v>
      </c>
      <c r="N2233" t="s">
        <v>78</v>
      </c>
      <c r="O2233">
        <v>3</v>
      </c>
      <c r="P2233" s="2">
        <v>1</v>
      </c>
      <c r="Q2233" t="s">
        <v>50</v>
      </c>
      <c r="R2233">
        <v>40</v>
      </c>
      <c r="S2233" s="5">
        <f t="shared" si="34"/>
        <v>0</v>
      </c>
      <c r="T2233" t="s">
        <v>54</v>
      </c>
      <c r="U2233" t="s">
        <v>53</v>
      </c>
      <c r="W2233" t="s">
        <v>53</v>
      </c>
      <c r="Y2233" t="s">
        <v>55</v>
      </c>
      <c r="Z2233" t="s">
        <v>52</v>
      </c>
      <c r="AA2233">
        <v>2</v>
      </c>
      <c r="AB2233" t="s">
        <v>72</v>
      </c>
      <c r="AD2233" t="s">
        <v>73</v>
      </c>
      <c r="AE2233" t="s">
        <v>52</v>
      </c>
      <c r="AF2233" t="s">
        <v>52</v>
      </c>
      <c r="AG2233" t="s">
        <v>52</v>
      </c>
      <c r="AH2233">
        <v>5</v>
      </c>
      <c r="AI2233" t="s">
        <v>78</v>
      </c>
      <c r="AJ2233" t="s">
        <v>53</v>
      </c>
    </row>
    <row r="2234" spans="1:49" hidden="1" x14ac:dyDescent="0.35">
      <c r="A2234" s="2" t="s">
        <v>664</v>
      </c>
      <c r="B2234">
        <v>16</v>
      </c>
      <c r="C2234">
        <v>1602</v>
      </c>
      <c r="D2234">
        <v>1</v>
      </c>
      <c r="E2234" t="s">
        <v>50</v>
      </c>
      <c r="F2234">
        <v>40</v>
      </c>
      <c r="G2234" t="s">
        <v>72</v>
      </c>
      <c r="I2234" t="s">
        <v>73</v>
      </c>
      <c r="J2234" t="s">
        <v>52</v>
      </c>
      <c r="K2234" t="s">
        <v>52</v>
      </c>
      <c r="L2234" t="s">
        <v>52</v>
      </c>
      <c r="M2234">
        <v>5</v>
      </c>
      <c r="N2234" t="s">
        <v>78</v>
      </c>
      <c r="O2234">
        <v>3</v>
      </c>
      <c r="P2234" s="2">
        <v>2</v>
      </c>
      <c r="Q2234" t="s">
        <v>56</v>
      </c>
      <c r="R2234">
        <v>37</v>
      </c>
      <c r="S2234" s="5">
        <f t="shared" si="34"/>
        <v>0</v>
      </c>
      <c r="T2234" t="s">
        <v>57</v>
      </c>
      <c r="U2234" t="s">
        <v>53</v>
      </c>
      <c r="W2234" t="s">
        <v>53</v>
      </c>
      <c r="Y2234" t="s">
        <v>55</v>
      </c>
      <c r="Z2234" t="s">
        <v>52</v>
      </c>
      <c r="AA2234">
        <v>1</v>
      </c>
      <c r="AB2234" t="s">
        <v>72</v>
      </c>
      <c r="AD2234" t="s">
        <v>73</v>
      </c>
      <c r="AE2234" t="s">
        <v>52</v>
      </c>
      <c r="AF2234" t="s">
        <v>52</v>
      </c>
      <c r="AG2234" t="s">
        <v>52</v>
      </c>
      <c r="AH2234">
        <v>6</v>
      </c>
      <c r="AI2234" t="s">
        <v>78</v>
      </c>
      <c r="AJ2234" t="s">
        <v>53</v>
      </c>
    </row>
    <row r="2235" spans="1:49" x14ac:dyDescent="0.35">
      <c r="A2235" s="2" t="s">
        <v>664</v>
      </c>
      <c r="B2235">
        <v>16</v>
      </c>
      <c r="C2235">
        <v>1602</v>
      </c>
      <c r="D2235">
        <v>1</v>
      </c>
      <c r="E2235" t="s">
        <v>50</v>
      </c>
      <c r="F2235">
        <v>40</v>
      </c>
      <c r="G2235" t="s">
        <v>72</v>
      </c>
      <c r="I2235" t="s">
        <v>73</v>
      </c>
      <c r="J2235" t="s">
        <v>52</v>
      </c>
      <c r="K2235" t="s">
        <v>52</v>
      </c>
      <c r="L2235" t="s">
        <v>52</v>
      </c>
      <c r="M2235">
        <v>5</v>
      </c>
      <c r="N2235" t="s">
        <v>78</v>
      </c>
      <c r="O2235">
        <v>3</v>
      </c>
      <c r="P2235" s="6">
        <v>3</v>
      </c>
      <c r="Q2235" t="s">
        <v>56</v>
      </c>
      <c r="R2235">
        <v>16</v>
      </c>
      <c r="S2235" s="5">
        <f t="shared" si="34"/>
        <v>1</v>
      </c>
      <c r="T2235" t="s">
        <v>58</v>
      </c>
      <c r="U2235" t="s">
        <v>52</v>
      </c>
      <c r="V2235">
        <v>1</v>
      </c>
      <c r="W2235" t="s">
        <v>52</v>
      </c>
      <c r="X2235">
        <v>2</v>
      </c>
      <c r="Y2235" t="s">
        <v>59</v>
      </c>
      <c r="AB2235" t="s">
        <v>72</v>
      </c>
      <c r="AD2235" t="s">
        <v>73</v>
      </c>
      <c r="AE2235" t="s">
        <v>52</v>
      </c>
      <c r="AF2235" t="s">
        <v>52</v>
      </c>
      <c r="AG2235" t="s">
        <v>52</v>
      </c>
      <c r="AH2235">
        <v>9</v>
      </c>
      <c r="AI2235" t="s">
        <v>60</v>
      </c>
      <c r="AJ2235" t="s">
        <v>52</v>
      </c>
      <c r="AK2235" t="s">
        <v>61</v>
      </c>
      <c r="AM2235" t="s">
        <v>62</v>
      </c>
      <c r="AN2235" t="s">
        <v>53</v>
      </c>
      <c r="AP2235">
        <v>0</v>
      </c>
      <c r="AQ2235">
        <v>0</v>
      </c>
      <c r="AR2235">
        <v>20000</v>
      </c>
      <c r="AS2235">
        <v>30000</v>
      </c>
      <c r="AT2235">
        <v>216000</v>
      </c>
      <c r="AU2235">
        <v>0</v>
      </c>
      <c r="AV2235">
        <v>0</v>
      </c>
      <c r="AW2235">
        <v>266000</v>
      </c>
    </row>
    <row r="2236" spans="1:49" x14ac:dyDescent="0.35">
      <c r="A2236" s="2" t="s">
        <v>664</v>
      </c>
      <c r="B2236">
        <v>16</v>
      </c>
      <c r="C2236">
        <v>1602</v>
      </c>
      <c r="D2236">
        <v>1</v>
      </c>
      <c r="E2236" t="s">
        <v>50</v>
      </c>
      <c r="F2236">
        <v>40</v>
      </c>
      <c r="G2236" t="s">
        <v>72</v>
      </c>
      <c r="I2236" t="s">
        <v>73</v>
      </c>
      <c r="J2236" t="s">
        <v>52</v>
      </c>
      <c r="K2236" t="s">
        <v>52</v>
      </c>
      <c r="L2236" t="s">
        <v>52</v>
      </c>
      <c r="M2236">
        <v>5</v>
      </c>
      <c r="N2236" t="s">
        <v>78</v>
      </c>
      <c r="O2236">
        <v>3</v>
      </c>
      <c r="P2236" s="6">
        <v>4</v>
      </c>
      <c r="Q2236" t="s">
        <v>50</v>
      </c>
      <c r="R2236">
        <v>13</v>
      </c>
      <c r="S2236" s="5">
        <f t="shared" si="34"/>
        <v>1</v>
      </c>
      <c r="T2236" t="s">
        <v>58</v>
      </c>
      <c r="U2236" t="s">
        <v>52</v>
      </c>
      <c r="V2236">
        <v>1</v>
      </c>
      <c r="W2236" t="s">
        <v>52</v>
      </c>
      <c r="X2236">
        <v>2</v>
      </c>
      <c r="Y2236" t="s">
        <v>59</v>
      </c>
      <c r="AB2236" t="s">
        <v>72</v>
      </c>
      <c r="AD2236" t="s">
        <v>73</v>
      </c>
      <c r="AE2236" t="s">
        <v>52</v>
      </c>
      <c r="AF2236" t="s">
        <v>52</v>
      </c>
      <c r="AG2236" t="s">
        <v>52</v>
      </c>
      <c r="AH2236">
        <v>6</v>
      </c>
      <c r="AI2236" t="s">
        <v>78</v>
      </c>
      <c r="AJ2236" t="s">
        <v>52</v>
      </c>
      <c r="AK2236" t="s">
        <v>88</v>
      </c>
      <c r="AM2236" t="s">
        <v>62</v>
      </c>
      <c r="AN2236" t="s">
        <v>53</v>
      </c>
      <c r="AP2236">
        <v>0</v>
      </c>
      <c r="AQ2236">
        <v>0</v>
      </c>
      <c r="AR2236">
        <v>15000</v>
      </c>
      <c r="AS2236">
        <v>30000</v>
      </c>
      <c r="AT2236">
        <v>216000</v>
      </c>
      <c r="AU2236">
        <v>0</v>
      </c>
      <c r="AV2236">
        <v>0</v>
      </c>
      <c r="AW2236">
        <v>261000</v>
      </c>
    </row>
    <row r="2237" spans="1:49" x14ac:dyDescent="0.35">
      <c r="A2237" s="2" t="s">
        <v>664</v>
      </c>
      <c r="B2237">
        <v>16</v>
      </c>
      <c r="C2237">
        <v>1602</v>
      </c>
      <c r="D2237">
        <v>1</v>
      </c>
      <c r="E2237" t="s">
        <v>50</v>
      </c>
      <c r="F2237">
        <v>40</v>
      </c>
      <c r="G2237" t="s">
        <v>72</v>
      </c>
      <c r="I2237" t="s">
        <v>73</v>
      </c>
      <c r="J2237" t="s">
        <v>52</v>
      </c>
      <c r="K2237" t="s">
        <v>52</v>
      </c>
      <c r="L2237" t="s">
        <v>52</v>
      </c>
      <c r="M2237">
        <v>5</v>
      </c>
      <c r="N2237" t="s">
        <v>78</v>
      </c>
      <c r="O2237">
        <v>3</v>
      </c>
      <c r="P2237" s="6">
        <v>5</v>
      </c>
      <c r="Q2237" t="s">
        <v>50</v>
      </c>
      <c r="R2237">
        <v>11</v>
      </c>
      <c r="S2237" s="5">
        <f t="shared" si="34"/>
        <v>1</v>
      </c>
      <c r="T2237" t="s">
        <v>58</v>
      </c>
      <c r="U2237" t="s">
        <v>52</v>
      </c>
      <c r="V2237">
        <v>1</v>
      </c>
      <c r="W2237" t="s">
        <v>52</v>
      </c>
      <c r="X2237">
        <v>2</v>
      </c>
      <c r="AB2237" t="s">
        <v>72</v>
      </c>
      <c r="AD2237" t="s">
        <v>73</v>
      </c>
      <c r="AE2237" t="s">
        <v>52</v>
      </c>
      <c r="AF2237" t="s">
        <v>52</v>
      </c>
      <c r="AG2237" t="s">
        <v>52</v>
      </c>
      <c r="AH2237">
        <v>6</v>
      </c>
      <c r="AI2237" t="s">
        <v>78</v>
      </c>
      <c r="AJ2237" t="s">
        <v>52</v>
      </c>
      <c r="AK2237" t="s">
        <v>88</v>
      </c>
      <c r="AM2237" t="s">
        <v>62</v>
      </c>
      <c r="AN2237" t="s">
        <v>53</v>
      </c>
      <c r="AP2237">
        <v>0</v>
      </c>
      <c r="AQ2237">
        <v>0</v>
      </c>
      <c r="AR2237">
        <v>15000</v>
      </c>
      <c r="AS2237">
        <v>30000</v>
      </c>
      <c r="AT2237">
        <v>216000</v>
      </c>
      <c r="AU2237">
        <v>0</v>
      </c>
      <c r="AV2237">
        <v>1000</v>
      </c>
      <c r="AW2237">
        <v>262000</v>
      </c>
    </row>
    <row r="2238" spans="1:49" hidden="1" x14ac:dyDescent="0.35">
      <c r="A2238" s="2" t="s">
        <v>665</v>
      </c>
      <c r="B2238">
        <v>25</v>
      </c>
      <c r="C2238">
        <v>2502</v>
      </c>
      <c r="D2238">
        <v>2</v>
      </c>
      <c r="E2238" t="s">
        <v>50</v>
      </c>
      <c r="F2238">
        <v>68</v>
      </c>
      <c r="G2238" t="s">
        <v>72</v>
      </c>
      <c r="I2238" t="s">
        <v>73</v>
      </c>
      <c r="J2238" t="s">
        <v>52</v>
      </c>
      <c r="K2238" t="s">
        <v>52</v>
      </c>
      <c r="L2238" t="s">
        <v>52</v>
      </c>
      <c r="M2238">
        <v>3</v>
      </c>
      <c r="N2238" t="s">
        <v>63</v>
      </c>
      <c r="P2238" s="2">
        <v>1</v>
      </c>
      <c r="Q2238" t="s">
        <v>50</v>
      </c>
      <c r="R2238">
        <v>68</v>
      </c>
      <c r="S2238" s="5">
        <f t="shared" si="34"/>
        <v>0</v>
      </c>
      <c r="T2238" t="s">
        <v>54</v>
      </c>
      <c r="U2238" t="s">
        <v>53</v>
      </c>
      <c r="W2238" t="s">
        <v>53</v>
      </c>
      <c r="Y2238" t="s">
        <v>55</v>
      </c>
      <c r="Z2238" t="s">
        <v>52</v>
      </c>
      <c r="AA2238">
        <v>2</v>
      </c>
      <c r="AB2238" t="s">
        <v>72</v>
      </c>
      <c r="AD2238" t="s">
        <v>73</v>
      </c>
      <c r="AE2238" t="s">
        <v>52</v>
      </c>
      <c r="AF2238" t="s">
        <v>52</v>
      </c>
      <c r="AG2238" t="s">
        <v>52</v>
      </c>
      <c r="AH2238">
        <v>3</v>
      </c>
      <c r="AI2238" t="s">
        <v>63</v>
      </c>
      <c r="AJ2238" t="s">
        <v>53</v>
      </c>
    </row>
    <row r="2239" spans="1:49" hidden="1" x14ac:dyDescent="0.35">
      <c r="A2239" s="2" t="s">
        <v>665</v>
      </c>
      <c r="B2239">
        <v>25</v>
      </c>
      <c r="C2239">
        <v>2502</v>
      </c>
      <c r="D2239">
        <v>2</v>
      </c>
      <c r="E2239" t="s">
        <v>50</v>
      </c>
      <c r="F2239">
        <v>68</v>
      </c>
      <c r="G2239" t="s">
        <v>72</v>
      </c>
      <c r="I2239" t="s">
        <v>73</v>
      </c>
      <c r="J2239" t="s">
        <v>52</v>
      </c>
      <c r="K2239" t="s">
        <v>52</v>
      </c>
      <c r="L2239" t="s">
        <v>52</v>
      </c>
      <c r="M2239">
        <v>3</v>
      </c>
      <c r="N2239" t="s">
        <v>63</v>
      </c>
      <c r="P2239" s="2">
        <v>2</v>
      </c>
      <c r="Q2239" t="s">
        <v>56</v>
      </c>
      <c r="R2239">
        <v>67</v>
      </c>
      <c r="S2239" s="5">
        <f t="shared" si="34"/>
        <v>0</v>
      </c>
      <c r="T2239" t="s">
        <v>57</v>
      </c>
      <c r="U2239" t="s">
        <v>53</v>
      </c>
      <c r="W2239" t="s">
        <v>53</v>
      </c>
      <c r="Y2239" t="s">
        <v>55</v>
      </c>
      <c r="Z2239" t="s">
        <v>52</v>
      </c>
      <c r="AA2239">
        <v>1</v>
      </c>
      <c r="AB2239" t="s">
        <v>72</v>
      </c>
      <c r="AD2239" t="s">
        <v>73</v>
      </c>
      <c r="AE2239" t="s">
        <v>52</v>
      </c>
      <c r="AF2239" t="s">
        <v>53</v>
      </c>
      <c r="AG2239" t="s">
        <v>53</v>
      </c>
    </row>
    <row r="2240" spans="1:49" hidden="1" x14ac:dyDescent="0.35">
      <c r="A2240" s="2" t="s">
        <v>665</v>
      </c>
      <c r="B2240">
        <v>25</v>
      </c>
      <c r="C2240">
        <v>2502</v>
      </c>
      <c r="D2240">
        <v>2</v>
      </c>
      <c r="E2240" t="s">
        <v>50</v>
      </c>
      <c r="F2240">
        <v>68</v>
      </c>
      <c r="G2240" t="s">
        <v>72</v>
      </c>
      <c r="I2240" t="s">
        <v>73</v>
      </c>
      <c r="J2240" t="s">
        <v>52</v>
      </c>
      <c r="K2240" t="s">
        <v>52</v>
      </c>
      <c r="L2240" t="s">
        <v>52</v>
      </c>
      <c r="M2240">
        <v>3</v>
      </c>
      <c r="N2240" t="s">
        <v>63</v>
      </c>
      <c r="P2240" s="2">
        <v>3</v>
      </c>
      <c r="Q2240" t="s">
        <v>50</v>
      </c>
      <c r="R2240">
        <v>43</v>
      </c>
      <c r="S2240" s="5">
        <f t="shared" si="34"/>
        <v>0</v>
      </c>
      <c r="T2240" t="s">
        <v>58</v>
      </c>
      <c r="U2240" t="s">
        <v>52</v>
      </c>
      <c r="V2240">
        <v>1</v>
      </c>
      <c r="W2240" t="s">
        <v>52</v>
      </c>
      <c r="X2240">
        <v>2</v>
      </c>
      <c r="Y2240" t="s">
        <v>122</v>
      </c>
      <c r="AB2240" t="s">
        <v>72</v>
      </c>
      <c r="AD2240" t="s">
        <v>73</v>
      </c>
      <c r="AE2240" t="s">
        <v>52</v>
      </c>
      <c r="AF2240" t="s">
        <v>52</v>
      </c>
      <c r="AG2240" t="s">
        <v>52</v>
      </c>
      <c r="AH2240">
        <v>8</v>
      </c>
      <c r="AI2240" t="s">
        <v>60</v>
      </c>
      <c r="AJ2240" t="s">
        <v>53</v>
      </c>
    </row>
    <row r="2241" spans="1:49" hidden="1" x14ac:dyDescent="0.35">
      <c r="A2241" s="2" t="s">
        <v>666</v>
      </c>
      <c r="B2241">
        <v>21</v>
      </c>
      <c r="C2241">
        <v>2110</v>
      </c>
      <c r="D2241">
        <v>2</v>
      </c>
      <c r="E2241" t="s">
        <v>50</v>
      </c>
      <c r="F2241">
        <v>36</v>
      </c>
      <c r="G2241" t="s">
        <v>72</v>
      </c>
      <c r="I2241" t="s">
        <v>73</v>
      </c>
      <c r="J2241" t="s">
        <v>53</v>
      </c>
      <c r="K2241" t="s">
        <v>53</v>
      </c>
      <c r="L2241" t="s">
        <v>53</v>
      </c>
      <c r="M2241">
        <v>0</v>
      </c>
      <c r="O2241">
        <v>3</v>
      </c>
      <c r="P2241" s="2">
        <v>1</v>
      </c>
      <c r="Q2241" t="s">
        <v>50</v>
      </c>
      <c r="R2241">
        <v>36</v>
      </c>
      <c r="S2241" s="5">
        <f t="shared" si="34"/>
        <v>0</v>
      </c>
      <c r="T2241" t="s">
        <v>54</v>
      </c>
      <c r="U2241" t="s">
        <v>53</v>
      </c>
      <c r="W2241" t="s">
        <v>53</v>
      </c>
      <c r="Y2241" t="s">
        <v>55</v>
      </c>
      <c r="Z2241" t="s">
        <v>52</v>
      </c>
      <c r="AA2241">
        <v>2</v>
      </c>
      <c r="AB2241" t="s">
        <v>72</v>
      </c>
      <c r="AD2241" t="s">
        <v>73</v>
      </c>
      <c r="AE2241" t="s">
        <v>53</v>
      </c>
      <c r="AF2241" t="s">
        <v>53</v>
      </c>
      <c r="AG2241" t="s">
        <v>53</v>
      </c>
    </row>
    <row r="2242" spans="1:49" hidden="1" x14ac:dyDescent="0.35">
      <c r="A2242" s="2" t="s">
        <v>666</v>
      </c>
      <c r="B2242">
        <v>21</v>
      </c>
      <c r="C2242">
        <v>2110</v>
      </c>
      <c r="D2242">
        <v>2</v>
      </c>
      <c r="E2242" t="s">
        <v>50</v>
      </c>
      <c r="F2242">
        <v>36</v>
      </c>
      <c r="G2242" t="s">
        <v>72</v>
      </c>
      <c r="I2242" t="s">
        <v>73</v>
      </c>
      <c r="J2242" t="s">
        <v>53</v>
      </c>
      <c r="K2242" t="s">
        <v>53</v>
      </c>
      <c r="L2242" t="s">
        <v>53</v>
      </c>
      <c r="M2242">
        <v>0</v>
      </c>
      <c r="O2242">
        <v>3</v>
      </c>
      <c r="P2242" s="2">
        <v>2</v>
      </c>
      <c r="Q2242" t="s">
        <v>56</v>
      </c>
      <c r="R2242">
        <v>34</v>
      </c>
      <c r="S2242" s="5">
        <f t="shared" si="34"/>
        <v>0</v>
      </c>
      <c r="T2242" t="s">
        <v>57</v>
      </c>
      <c r="U2242" t="s">
        <v>53</v>
      </c>
      <c r="W2242" t="s">
        <v>53</v>
      </c>
      <c r="Y2242" t="s">
        <v>55</v>
      </c>
      <c r="Z2242" t="s">
        <v>52</v>
      </c>
      <c r="AA2242">
        <v>1</v>
      </c>
      <c r="AB2242" t="s">
        <v>72</v>
      </c>
      <c r="AD2242" t="s">
        <v>73</v>
      </c>
      <c r="AE2242" t="s">
        <v>53</v>
      </c>
      <c r="AF2242" t="s">
        <v>53</v>
      </c>
      <c r="AG2242" t="s">
        <v>53</v>
      </c>
    </row>
    <row r="2243" spans="1:49" x14ac:dyDescent="0.35">
      <c r="A2243" s="2" t="s">
        <v>666</v>
      </c>
      <c r="B2243">
        <v>21</v>
      </c>
      <c r="C2243">
        <v>2110</v>
      </c>
      <c r="D2243">
        <v>2</v>
      </c>
      <c r="E2243" t="s">
        <v>50</v>
      </c>
      <c r="F2243">
        <v>36</v>
      </c>
      <c r="G2243" t="s">
        <v>72</v>
      </c>
      <c r="I2243" t="s">
        <v>73</v>
      </c>
      <c r="J2243" t="s">
        <v>53</v>
      </c>
      <c r="K2243" t="s">
        <v>53</v>
      </c>
      <c r="L2243" t="s">
        <v>53</v>
      </c>
      <c r="M2243">
        <v>0</v>
      </c>
      <c r="O2243">
        <v>3</v>
      </c>
      <c r="P2243" s="6">
        <v>3</v>
      </c>
      <c r="Q2243" t="s">
        <v>56</v>
      </c>
      <c r="R2243">
        <v>9</v>
      </c>
      <c r="S2243" s="5">
        <f t="shared" ref="S2243:S2306" si="35">IF(AND(R2243&gt;=6, R2243&lt;=17, T2243="Child"),1,0)</f>
        <v>1</v>
      </c>
      <c r="T2243" t="s">
        <v>58</v>
      </c>
      <c r="U2243" t="s">
        <v>52</v>
      </c>
      <c r="V2243">
        <v>1</v>
      </c>
      <c r="W2243" t="s">
        <v>52</v>
      </c>
      <c r="X2243">
        <v>2</v>
      </c>
      <c r="AB2243" t="s">
        <v>72</v>
      </c>
      <c r="AD2243" t="s">
        <v>73</v>
      </c>
      <c r="AE2243" t="s">
        <v>52</v>
      </c>
      <c r="AF2243" t="s">
        <v>52</v>
      </c>
      <c r="AG2243" t="s">
        <v>52</v>
      </c>
      <c r="AH2243">
        <v>4</v>
      </c>
      <c r="AI2243" t="s">
        <v>63</v>
      </c>
      <c r="AJ2243" t="s">
        <v>52</v>
      </c>
      <c r="AK2243" t="s">
        <v>64</v>
      </c>
      <c r="AM2243" t="s">
        <v>62</v>
      </c>
      <c r="AN2243" t="s">
        <v>53</v>
      </c>
      <c r="AP2243">
        <v>216000</v>
      </c>
      <c r="AQ2243">
        <v>0</v>
      </c>
      <c r="AR2243">
        <v>10000</v>
      </c>
      <c r="AS2243">
        <v>30000</v>
      </c>
      <c r="AT2243">
        <v>0</v>
      </c>
      <c r="AU2243">
        <v>0</v>
      </c>
      <c r="AV2243">
        <v>0</v>
      </c>
      <c r="AW2243">
        <v>256000</v>
      </c>
    </row>
    <row r="2244" spans="1:49" x14ac:dyDescent="0.35">
      <c r="A2244" s="2" t="s">
        <v>666</v>
      </c>
      <c r="B2244">
        <v>21</v>
      </c>
      <c r="C2244">
        <v>2110</v>
      </c>
      <c r="D2244">
        <v>2</v>
      </c>
      <c r="E2244" t="s">
        <v>50</v>
      </c>
      <c r="F2244">
        <v>36</v>
      </c>
      <c r="G2244" t="s">
        <v>72</v>
      </c>
      <c r="I2244" t="s">
        <v>73</v>
      </c>
      <c r="J2244" t="s">
        <v>53</v>
      </c>
      <c r="K2244" t="s">
        <v>53</v>
      </c>
      <c r="L2244" t="s">
        <v>53</v>
      </c>
      <c r="M2244">
        <v>0</v>
      </c>
      <c r="O2244">
        <v>3</v>
      </c>
      <c r="P2244" s="6">
        <v>4</v>
      </c>
      <c r="Q2244" t="s">
        <v>50</v>
      </c>
      <c r="R2244">
        <v>8</v>
      </c>
      <c r="S2244" s="5">
        <f t="shared" si="35"/>
        <v>1</v>
      </c>
      <c r="T2244" t="s">
        <v>58</v>
      </c>
      <c r="U2244" t="s">
        <v>52</v>
      </c>
      <c r="V2244">
        <v>1</v>
      </c>
      <c r="W2244" t="s">
        <v>52</v>
      </c>
      <c r="X2244">
        <v>2</v>
      </c>
      <c r="AB2244" t="s">
        <v>72</v>
      </c>
      <c r="AD2244" t="s">
        <v>73</v>
      </c>
      <c r="AE2244" t="s">
        <v>53</v>
      </c>
      <c r="AF2244" t="s">
        <v>53</v>
      </c>
      <c r="AG2244" t="s">
        <v>52</v>
      </c>
      <c r="AH2244">
        <v>3</v>
      </c>
      <c r="AI2244" t="s">
        <v>63</v>
      </c>
      <c r="AJ2244" t="s">
        <v>52</v>
      </c>
      <c r="AK2244" t="s">
        <v>98</v>
      </c>
      <c r="AM2244" t="s">
        <v>62</v>
      </c>
      <c r="AN2244" t="s">
        <v>53</v>
      </c>
      <c r="AP2244">
        <v>216000</v>
      </c>
      <c r="AQ2244">
        <v>0</v>
      </c>
      <c r="AR2244">
        <v>5000</v>
      </c>
      <c r="AS2244">
        <v>25000</v>
      </c>
      <c r="AT2244">
        <v>0</v>
      </c>
      <c r="AU2244">
        <v>0</v>
      </c>
      <c r="AV2244">
        <v>0</v>
      </c>
      <c r="AW2244">
        <v>246000</v>
      </c>
    </row>
    <row r="2245" spans="1:49" hidden="1" x14ac:dyDescent="0.35">
      <c r="A2245" s="2" t="s">
        <v>666</v>
      </c>
      <c r="B2245">
        <v>21</v>
      </c>
      <c r="C2245">
        <v>2110</v>
      </c>
      <c r="D2245">
        <v>2</v>
      </c>
      <c r="E2245" t="s">
        <v>50</v>
      </c>
      <c r="F2245">
        <v>36</v>
      </c>
      <c r="G2245" t="s">
        <v>72</v>
      </c>
      <c r="I2245" t="s">
        <v>73</v>
      </c>
      <c r="J2245" t="s">
        <v>53</v>
      </c>
      <c r="K2245" t="s">
        <v>53</v>
      </c>
      <c r="L2245" t="s">
        <v>53</v>
      </c>
      <c r="M2245">
        <v>0</v>
      </c>
      <c r="O2245">
        <v>3</v>
      </c>
      <c r="P2245" s="2">
        <v>5</v>
      </c>
      <c r="Q2245" t="s">
        <v>56</v>
      </c>
      <c r="R2245">
        <v>3</v>
      </c>
      <c r="S2245" s="5">
        <f t="shared" si="35"/>
        <v>0</v>
      </c>
      <c r="T2245" t="s">
        <v>58</v>
      </c>
      <c r="U2245" t="s">
        <v>52</v>
      </c>
      <c r="V2245">
        <v>1</v>
      </c>
      <c r="W2245" t="s">
        <v>52</v>
      </c>
      <c r="X2245">
        <v>2</v>
      </c>
      <c r="AB2245" t="s">
        <v>72</v>
      </c>
      <c r="AD2245" t="s">
        <v>73</v>
      </c>
      <c r="AE2245" t="s">
        <v>53</v>
      </c>
      <c r="AF2245" t="s">
        <v>53</v>
      </c>
      <c r="AG2245" t="s">
        <v>53</v>
      </c>
      <c r="AO2245" t="s">
        <v>70</v>
      </c>
    </row>
    <row r="2246" spans="1:49" hidden="1" x14ac:dyDescent="0.35">
      <c r="A2246" s="2" t="s">
        <v>667</v>
      </c>
      <c r="B2246">
        <v>25</v>
      </c>
      <c r="C2246">
        <v>2507</v>
      </c>
      <c r="D2246">
        <v>2</v>
      </c>
      <c r="E2246" t="s">
        <v>50</v>
      </c>
      <c r="F2246">
        <v>60</v>
      </c>
      <c r="G2246" t="s">
        <v>72</v>
      </c>
      <c r="I2246" t="s">
        <v>73</v>
      </c>
      <c r="J2246" t="s">
        <v>52</v>
      </c>
      <c r="K2246" t="s">
        <v>53</v>
      </c>
      <c r="L2246" t="s">
        <v>53</v>
      </c>
      <c r="M2246">
        <v>0</v>
      </c>
      <c r="O2246">
        <v>1</v>
      </c>
      <c r="P2246" s="2">
        <v>1</v>
      </c>
      <c r="Q2246" t="s">
        <v>50</v>
      </c>
      <c r="R2246">
        <v>60</v>
      </c>
      <c r="S2246" s="5">
        <f t="shared" si="35"/>
        <v>0</v>
      </c>
      <c r="T2246" t="s">
        <v>54</v>
      </c>
      <c r="U2246" t="s">
        <v>53</v>
      </c>
      <c r="W2246" t="s">
        <v>53</v>
      </c>
      <c r="Y2246" t="s">
        <v>55</v>
      </c>
      <c r="Z2246" t="s">
        <v>52</v>
      </c>
      <c r="AA2246">
        <v>2</v>
      </c>
      <c r="AB2246" t="s">
        <v>72</v>
      </c>
      <c r="AD2246" t="s">
        <v>73</v>
      </c>
      <c r="AE2246" t="s">
        <v>52</v>
      </c>
      <c r="AF2246" t="s">
        <v>53</v>
      </c>
      <c r="AG2246" t="s">
        <v>53</v>
      </c>
    </row>
    <row r="2247" spans="1:49" hidden="1" x14ac:dyDescent="0.35">
      <c r="A2247" s="2" t="s">
        <v>667</v>
      </c>
      <c r="B2247">
        <v>25</v>
      </c>
      <c r="C2247">
        <v>2507</v>
      </c>
      <c r="D2247">
        <v>2</v>
      </c>
      <c r="E2247" t="s">
        <v>50</v>
      </c>
      <c r="F2247">
        <v>60</v>
      </c>
      <c r="G2247" t="s">
        <v>72</v>
      </c>
      <c r="I2247" t="s">
        <v>73</v>
      </c>
      <c r="J2247" t="s">
        <v>52</v>
      </c>
      <c r="K2247" t="s">
        <v>53</v>
      </c>
      <c r="L2247" t="s">
        <v>53</v>
      </c>
      <c r="M2247">
        <v>0</v>
      </c>
      <c r="O2247">
        <v>1</v>
      </c>
      <c r="P2247" s="2">
        <v>2</v>
      </c>
      <c r="Q2247" t="s">
        <v>56</v>
      </c>
      <c r="R2247">
        <v>54</v>
      </c>
      <c r="S2247" s="5">
        <f t="shared" si="35"/>
        <v>0</v>
      </c>
      <c r="T2247" t="s">
        <v>57</v>
      </c>
      <c r="U2247" t="s">
        <v>53</v>
      </c>
      <c r="W2247" t="s">
        <v>53</v>
      </c>
      <c r="Y2247" t="s">
        <v>55</v>
      </c>
      <c r="Z2247" t="s">
        <v>52</v>
      </c>
      <c r="AA2247">
        <v>1</v>
      </c>
      <c r="AB2247" t="s">
        <v>72</v>
      </c>
      <c r="AD2247" t="s">
        <v>73</v>
      </c>
      <c r="AE2247" t="s">
        <v>53</v>
      </c>
      <c r="AF2247" t="s">
        <v>53</v>
      </c>
      <c r="AG2247" t="s">
        <v>53</v>
      </c>
    </row>
    <row r="2248" spans="1:49" hidden="1" x14ac:dyDescent="0.35">
      <c r="A2248" s="2" t="s">
        <v>667</v>
      </c>
      <c r="B2248">
        <v>25</v>
      </c>
      <c r="C2248">
        <v>2507</v>
      </c>
      <c r="D2248">
        <v>2</v>
      </c>
      <c r="E2248" t="s">
        <v>50</v>
      </c>
      <c r="F2248">
        <v>60</v>
      </c>
      <c r="G2248" t="s">
        <v>72</v>
      </c>
      <c r="I2248" t="s">
        <v>73</v>
      </c>
      <c r="J2248" t="s">
        <v>52</v>
      </c>
      <c r="K2248" t="s">
        <v>53</v>
      </c>
      <c r="L2248" t="s">
        <v>53</v>
      </c>
      <c r="M2248">
        <v>0</v>
      </c>
      <c r="O2248">
        <v>1</v>
      </c>
      <c r="P2248" s="2">
        <v>3</v>
      </c>
      <c r="Q2248" t="s">
        <v>56</v>
      </c>
      <c r="R2248">
        <v>20</v>
      </c>
      <c r="S2248" s="5">
        <f t="shared" si="35"/>
        <v>0</v>
      </c>
      <c r="T2248" t="s">
        <v>58</v>
      </c>
      <c r="U2248" t="s">
        <v>52</v>
      </c>
      <c r="V2248">
        <v>1</v>
      </c>
      <c r="W2248" t="s">
        <v>52</v>
      </c>
      <c r="X2248">
        <v>2</v>
      </c>
      <c r="Y2248" t="s">
        <v>59</v>
      </c>
      <c r="AB2248" t="s">
        <v>72</v>
      </c>
      <c r="AD2248" t="s">
        <v>52</v>
      </c>
      <c r="AE2248" t="s">
        <v>52</v>
      </c>
      <c r="AF2248" t="s">
        <v>52</v>
      </c>
      <c r="AG2248" t="s">
        <v>52</v>
      </c>
      <c r="AH2248">
        <v>12</v>
      </c>
      <c r="AI2248" t="s">
        <v>76</v>
      </c>
      <c r="AJ2248" t="s">
        <v>52</v>
      </c>
      <c r="AK2248" t="s">
        <v>95</v>
      </c>
      <c r="AM2248" t="s">
        <v>96</v>
      </c>
      <c r="AN2248" t="s">
        <v>53</v>
      </c>
      <c r="AP2248">
        <v>1400000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1400000</v>
      </c>
    </row>
    <row r="2249" spans="1:49" hidden="1" x14ac:dyDescent="0.35">
      <c r="A2249" s="2" t="s">
        <v>667</v>
      </c>
      <c r="B2249">
        <v>25</v>
      </c>
      <c r="C2249">
        <v>2507</v>
      </c>
      <c r="D2249">
        <v>2</v>
      </c>
      <c r="E2249" t="s">
        <v>50</v>
      </c>
      <c r="F2249">
        <v>60</v>
      </c>
      <c r="G2249" t="s">
        <v>72</v>
      </c>
      <c r="I2249" t="s">
        <v>73</v>
      </c>
      <c r="J2249" t="s">
        <v>52</v>
      </c>
      <c r="K2249" t="s">
        <v>53</v>
      </c>
      <c r="L2249" t="s">
        <v>53</v>
      </c>
      <c r="M2249">
        <v>0</v>
      </c>
      <c r="O2249">
        <v>1</v>
      </c>
      <c r="P2249" s="2">
        <v>4</v>
      </c>
      <c r="Q2249" t="s">
        <v>50</v>
      </c>
      <c r="R2249">
        <v>18</v>
      </c>
      <c r="S2249" s="5">
        <f t="shared" si="35"/>
        <v>0</v>
      </c>
      <c r="T2249" t="s">
        <v>58</v>
      </c>
      <c r="U2249" t="s">
        <v>52</v>
      </c>
      <c r="V2249">
        <v>1</v>
      </c>
      <c r="W2249" t="s">
        <v>52</v>
      </c>
      <c r="X2249">
        <v>2</v>
      </c>
      <c r="Y2249" t="s">
        <v>59</v>
      </c>
      <c r="AB2249" t="s">
        <v>72</v>
      </c>
      <c r="AD2249" t="s">
        <v>52</v>
      </c>
      <c r="AE2249" t="s">
        <v>52</v>
      </c>
      <c r="AF2249" t="s">
        <v>52</v>
      </c>
      <c r="AG2249" t="s">
        <v>52</v>
      </c>
      <c r="AH2249">
        <v>12</v>
      </c>
      <c r="AI2249" t="s">
        <v>76</v>
      </c>
      <c r="AJ2249" t="s">
        <v>52</v>
      </c>
      <c r="AK2249" t="s">
        <v>95</v>
      </c>
      <c r="AM2249" t="s">
        <v>96</v>
      </c>
      <c r="AN2249" t="s">
        <v>53</v>
      </c>
      <c r="AP2249">
        <v>1400000</v>
      </c>
      <c r="AQ2249">
        <v>0</v>
      </c>
      <c r="AR2249">
        <v>0</v>
      </c>
      <c r="AS2249">
        <v>0</v>
      </c>
      <c r="AT2249">
        <v>200000</v>
      </c>
      <c r="AU2249">
        <v>0</v>
      </c>
      <c r="AV2249">
        <v>0</v>
      </c>
      <c r="AW2249">
        <v>1600000</v>
      </c>
    </row>
    <row r="2250" spans="1:49" x14ac:dyDescent="0.35">
      <c r="A2250" s="2" t="s">
        <v>667</v>
      </c>
      <c r="B2250">
        <v>25</v>
      </c>
      <c r="C2250">
        <v>2507</v>
      </c>
      <c r="D2250">
        <v>2</v>
      </c>
      <c r="E2250" t="s">
        <v>50</v>
      </c>
      <c r="F2250">
        <v>60</v>
      </c>
      <c r="G2250" t="s">
        <v>72</v>
      </c>
      <c r="I2250" t="s">
        <v>73</v>
      </c>
      <c r="J2250" t="s">
        <v>52</v>
      </c>
      <c r="K2250" t="s">
        <v>53</v>
      </c>
      <c r="L2250" t="s">
        <v>53</v>
      </c>
      <c r="M2250">
        <v>0</v>
      </c>
      <c r="O2250">
        <v>1</v>
      </c>
      <c r="P2250" s="6">
        <v>5</v>
      </c>
      <c r="Q2250" t="s">
        <v>56</v>
      </c>
      <c r="R2250">
        <v>16</v>
      </c>
      <c r="S2250" s="5">
        <f t="shared" si="35"/>
        <v>1</v>
      </c>
      <c r="T2250" t="s">
        <v>58</v>
      </c>
      <c r="U2250" t="s">
        <v>52</v>
      </c>
      <c r="V2250">
        <v>1</v>
      </c>
      <c r="W2250" t="s">
        <v>52</v>
      </c>
      <c r="X2250">
        <v>2</v>
      </c>
      <c r="Y2250" t="s">
        <v>59</v>
      </c>
      <c r="AB2250" t="s">
        <v>72</v>
      </c>
      <c r="AD2250" t="s">
        <v>52</v>
      </c>
      <c r="AE2250" t="s">
        <v>52</v>
      </c>
      <c r="AF2250" t="s">
        <v>52</v>
      </c>
      <c r="AG2250" t="s">
        <v>52</v>
      </c>
      <c r="AH2250">
        <v>10</v>
      </c>
      <c r="AI2250" t="s">
        <v>107</v>
      </c>
      <c r="AJ2250" t="s">
        <v>52</v>
      </c>
      <c r="AK2250" t="s">
        <v>123</v>
      </c>
      <c r="AM2250" t="s">
        <v>62</v>
      </c>
      <c r="AN2250" t="s">
        <v>52</v>
      </c>
      <c r="AP2250">
        <v>0</v>
      </c>
      <c r="AQ2250">
        <v>0</v>
      </c>
      <c r="AR2250">
        <v>30000</v>
      </c>
      <c r="AS2250">
        <v>100000</v>
      </c>
      <c r="AT2250">
        <v>0</v>
      </c>
      <c r="AU2250">
        <v>0</v>
      </c>
      <c r="AV2250">
        <v>0</v>
      </c>
      <c r="AW2250">
        <v>130000</v>
      </c>
    </row>
    <row r="2251" spans="1:49" hidden="1" x14ac:dyDescent="0.35">
      <c r="A2251" s="2" t="s">
        <v>668</v>
      </c>
      <c r="B2251">
        <v>7</v>
      </c>
      <c r="C2251">
        <v>705</v>
      </c>
      <c r="D2251">
        <v>2</v>
      </c>
      <c r="E2251" t="s">
        <v>50</v>
      </c>
      <c r="F2251">
        <v>50</v>
      </c>
      <c r="G2251" t="s">
        <v>72</v>
      </c>
      <c r="I2251" t="s">
        <v>73</v>
      </c>
      <c r="J2251" t="s">
        <v>52</v>
      </c>
      <c r="K2251" t="s">
        <v>52</v>
      </c>
      <c r="L2251" t="s">
        <v>52</v>
      </c>
      <c r="M2251">
        <v>10</v>
      </c>
      <c r="N2251" t="s">
        <v>107</v>
      </c>
      <c r="O2251">
        <v>1</v>
      </c>
      <c r="P2251" s="2">
        <v>1</v>
      </c>
      <c r="Q2251" t="s">
        <v>50</v>
      </c>
      <c r="R2251">
        <v>50</v>
      </c>
      <c r="S2251" s="5">
        <f t="shared" si="35"/>
        <v>0</v>
      </c>
      <c r="T2251" t="s">
        <v>54</v>
      </c>
      <c r="U2251" t="s">
        <v>53</v>
      </c>
      <c r="W2251" t="s">
        <v>53</v>
      </c>
      <c r="Y2251" t="s">
        <v>55</v>
      </c>
      <c r="Z2251" t="s">
        <v>52</v>
      </c>
      <c r="AA2251">
        <v>2</v>
      </c>
      <c r="AB2251" t="s">
        <v>72</v>
      </c>
      <c r="AD2251" t="s">
        <v>73</v>
      </c>
      <c r="AE2251" t="s">
        <v>52</v>
      </c>
      <c r="AF2251" t="s">
        <v>52</v>
      </c>
      <c r="AG2251" t="s">
        <v>52</v>
      </c>
      <c r="AH2251">
        <v>10</v>
      </c>
      <c r="AI2251" t="s">
        <v>107</v>
      </c>
      <c r="AJ2251" t="s">
        <v>53</v>
      </c>
    </row>
    <row r="2252" spans="1:49" hidden="1" x14ac:dyDescent="0.35">
      <c r="A2252" s="2" t="s">
        <v>668</v>
      </c>
      <c r="B2252">
        <v>7</v>
      </c>
      <c r="C2252">
        <v>705</v>
      </c>
      <c r="D2252">
        <v>2</v>
      </c>
      <c r="E2252" t="s">
        <v>50</v>
      </c>
      <c r="F2252">
        <v>50</v>
      </c>
      <c r="G2252" t="s">
        <v>72</v>
      </c>
      <c r="I2252" t="s">
        <v>73</v>
      </c>
      <c r="J2252" t="s">
        <v>52</v>
      </c>
      <c r="K2252" t="s">
        <v>52</v>
      </c>
      <c r="L2252" t="s">
        <v>52</v>
      </c>
      <c r="M2252">
        <v>10</v>
      </c>
      <c r="N2252" t="s">
        <v>107</v>
      </c>
      <c r="O2252">
        <v>1</v>
      </c>
      <c r="P2252" s="2">
        <v>2</v>
      </c>
      <c r="Q2252" t="s">
        <v>56</v>
      </c>
      <c r="R2252">
        <v>48</v>
      </c>
      <c r="S2252" s="5">
        <f t="shared" si="35"/>
        <v>0</v>
      </c>
      <c r="T2252" t="s">
        <v>57</v>
      </c>
      <c r="U2252" t="s">
        <v>53</v>
      </c>
      <c r="W2252" t="s">
        <v>53</v>
      </c>
      <c r="Y2252" t="s">
        <v>55</v>
      </c>
      <c r="Z2252" t="s">
        <v>52</v>
      </c>
      <c r="AA2252">
        <v>1</v>
      </c>
      <c r="AB2252" t="s">
        <v>72</v>
      </c>
      <c r="AD2252" t="s">
        <v>73</v>
      </c>
      <c r="AE2252" t="s">
        <v>52</v>
      </c>
      <c r="AF2252" t="s">
        <v>52</v>
      </c>
      <c r="AG2252" t="s">
        <v>52</v>
      </c>
      <c r="AH2252">
        <v>7</v>
      </c>
      <c r="AI2252" t="s">
        <v>86</v>
      </c>
      <c r="AJ2252" t="s">
        <v>53</v>
      </c>
    </row>
    <row r="2253" spans="1:49" hidden="1" x14ac:dyDescent="0.35">
      <c r="A2253" s="2" t="s">
        <v>668</v>
      </c>
      <c r="B2253">
        <v>7</v>
      </c>
      <c r="C2253">
        <v>705</v>
      </c>
      <c r="D2253">
        <v>2</v>
      </c>
      <c r="E2253" t="s">
        <v>50</v>
      </c>
      <c r="F2253">
        <v>50</v>
      </c>
      <c r="G2253" t="s">
        <v>72</v>
      </c>
      <c r="I2253" t="s">
        <v>73</v>
      </c>
      <c r="J2253" t="s">
        <v>52</v>
      </c>
      <c r="K2253" t="s">
        <v>52</v>
      </c>
      <c r="L2253" t="s">
        <v>52</v>
      </c>
      <c r="M2253">
        <v>10</v>
      </c>
      <c r="N2253" t="s">
        <v>107</v>
      </c>
      <c r="O2253">
        <v>1</v>
      </c>
      <c r="P2253" s="2">
        <v>3</v>
      </c>
      <c r="Q2253" t="s">
        <v>50</v>
      </c>
      <c r="R2253">
        <v>19</v>
      </c>
      <c r="S2253" s="5">
        <f t="shared" si="35"/>
        <v>0</v>
      </c>
      <c r="T2253" t="s">
        <v>58</v>
      </c>
      <c r="U2253" t="s">
        <v>52</v>
      </c>
      <c r="V2253">
        <v>1</v>
      </c>
      <c r="W2253" t="s">
        <v>52</v>
      </c>
      <c r="X2253">
        <v>2</v>
      </c>
      <c r="Y2253" t="s">
        <v>59</v>
      </c>
      <c r="AB2253" t="s">
        <v>72</v>
      </c>
      <c r="AD2253" t="s">
        <v>73</v>
      </c>
      <c r="AE2253" t="s">
        <v>52</v>
      </c>
      <c r="AF2253" t="s">
        <v>52</v>
      </c>
      <c r="AG2253" t="s">
        <v>52</v>
      </c>
      <c r="AH2253">
        <v>9</v>
      </c>
      <c r="AI2253" t="s">
        <v>76</v>
      </c>
      <c r="AJ2253" t="s">
        <v>53</v>
      </c>
    </row>
    <row r="2254" spans="1:49" x14ac:dyDescent="0.35">
      <c r="A2254" s="2" t="s">
        <v>668</v>
      </c>
      <c r="B2254">
        <v>7</v>
      </c>
      <c r="C2254">
        <v>705</v>
      </c>
      <c r="D2254">
        <v>2</v>
      </c>
      <c r="E2254" t="s">
        <v>50</v>
      </c>
      <c r="F2254">
        <v>50</v>
      </c>
      <c r="G2254" t="s">
        <v>72</v>
      </c>
      <c r="I2254" t="s">
        <v>73</v>
      </c>
      <c r="J2254" t="s">
        <v>52</v>
      </c>
      <c r="K2254" t="s">
        <v>52</v>
      </c>
      <c r="L2254" t="s">
        <v>52</v>
      </c>
      <c r="M2254">
        <v>10</v>
      </c>
      <c r="N2254" t="s">
        <v>107</v>
      </c>
      <c r="O2254">
        <v>1</v>
      </c>
      <c r="P2254" s="6">
        <v>4</v>
      </c>
      <c r="Q2254" t="s">
        <v>50</v>
      </c>
      <c r="R2254">
        <v>14</v>
      </c>
      <c r="S2254" s="5">
        <f t="shared" si="35"/>
        <v>1</v>
      </c>
      <c r="T2254" t="s">
        <v>58</v>
      </c>
      <c r="U2254" t="s">
        <v>52</v>
      </c>
      <c r="V2254">
        <v>1</v>
      </c>
      <c r="W2254" t="s">
        <v>52</v>
      </c>
      <c r="X2254">
        <v>2</v>
      </c>
      <c r="Y2254" t="s">
        <v>59</v>
      </c>
      <c r="AB2254" t="s">
        <v>72</v>
      </c>
      <c r="AD2254" t="s">
        <v>73</v>
      </c>
      <c r="AE2254" t="s">
        <v>52</v>
      </c>
      <c r="AF2254" t="s">
        <v>52</v>
      </c>
      <c r="AG2254" t="s">
        <v>52</v>
      </c>
      <c r="AH2254">
        <v>7</v>
      </c>
      <c r="AI2254" t="s">
        <v>86</v>
      </c>
      <c r="AJ2254" t="s">
        <v>52</v>
      </c>
      <c r="AK2254" t="s">
        <v>87</v>
      </c>
      <c r="AM2254" t="s">
        <v>62</v>
      </c>
      <c r="AN2254" t="s">
        <v>52</v>
      </c>
      <c r="AP2254">
        <v>280000</v>
      </c>
      <c r="AQ2254">
        <v>50000</v>
      </c>
      <c r="AR2254">
        <v>150000</v>
      </c>
      <c r="AS2254">
        <v>26000</v>
      </c>
      <c r="AT2254">
        <v>0</v>
      </c>
      <c r="AU2254">
        <v>150000</v>
      </c>
      <c r="AV2254">
        <v>10000</v>
      </c>
      <c r="AW2254">
        <v>666000</v>
      </c>
    </row>
    <row r="2255" spans="1:49" hidden="1" x14ac:dyDescent="0.35">
      <c r="A2255" s="2" t="s">
        <v>669</v>
      </c>
      <c r="B2255">
        <v>25</v>
      </c>
      <c r="C2255">
        <v>2507</v>
      </c>
      <c r="D2255">
        <v>1</v>
      </c>
      <c r="E2255" t="s">
        <v>50</v>
      </c>
      <c r="F2255">
        <v>42</v>
      </c>
      <c r="G2255" t="s">
        <v>72</v>
      </c>
      <c r="I2255" t="s">
        <v>73</v>
      </c>
      <c r="J2255" t="s">
        <v>53</v>
      </c>
      <c r="K2255" t="s">
        <v>53</v>
      </c>
      <c r="L2255" t="s">
        <v>53</v>
      </c>
      <c r="M2255">
        <v>0</v>
      </c>
      <c r="O2255">
        <v>3</v>
      </c>
      <c r="P2255" s="2">
        <v>1</v>
      </c>
      <c r="Q2255" t="s">
        <v>50</v>
      </c>
      <c r="R2255">
        <v>42</v>
      </c>
      <c r="S2255" s="5">
        <f t="shared" si="35"/>
        <v>0</v>
      </c>
      <c r="T2255" t="s">
        <v>54</v>
      </c>
      <c r="U2255" t="s">
        <v>53</v>
      </c>
      <c r="W2255" t="s">
        <v>53</v>
      </c>
      <c r="Y2255" t="s">
        <v>55</v>
      </c>
      <c r="Z2255" t="s">
        <v>52</v>
      </c>
      <c r="AA2255">
        <v>2</v>
      </c>
      <c r="AB2255" t="s">
        <v>72</v>
      </c>
      <c r="AD2255" t="s">
        <v>73</v>
      </c>
      <c r="AE2255" t="s">
        <v>53</v>
      </c>
      <c r="AF2255" t="s">
        <v>53</v>
      </c>
      <c r="AG2255" t="s">
        <v>53</v>
      </c>
    </row>
    <row r="2256" spans="1:49" hidden="1" x14ac:dyDescent="0.35">
      <c r="A2256" s="2" t="s">
        <v>669</v>
      </c>
      <c r="B2256">
        <v>25</v>
      </c>
      <c r="C2256">
        <v>2507</v>
      </c>
      <c r="D2256">
        <v>1</v>
      </c>
      <c r="E2256" t="s">
        <v>50</v>
      </c>
      <c r="F2256">
        <v>42</v>
      </c>
      <c r="G2256" t="s">
        <v>72</v>
      </c>
      <c r="I2256" t="s">
        <v>73</v>
      </c>
      <c r="J2256" t="s">
        <v>53</v>
      </c>
      <c r="K2256" t="s">
        <v>53</v>
      </c>
      <c r="L2256" t="s">
        <v>53</v>
      </c>
      <c r="M2256">
        <v>0</v>
      </c>
      <c r="O2256">
        <v>3</v>
      </c>
      <c r="P2256" s="2">
        <v>2</v>
      </c>
      <c r="Q2256" t="s">
        <v>56</v>
      </c>
      <c r="R2256">
        <v>43</v>
      </c>
      <c r="S2256" s="5">
        <f t="shared" si="35"/>
        <v>0</v>
      </c>
      <c r="T2256" t="s">
        <v>57</v>
      </c>
      <c r="U2256" t="s">
        <v>53</v>
      </c>
      <c r="W2256" t="s">
        <v>53</v>
      </c>
      <c r="Y2256" t="s">
        <v>55</v>
      </c>
      <c r="Z2256" t="s">
        <v>52</v>
      </c>
      <c r="AA2256">
        <v>1</v>
      </c>
      <c r="AB2256" t="s">
        <v>72</v>
      </c>
      <c r="AD2256" t="s">
        <v>73</v>
      </c>
      <c r="AE2256" t="s">
        <v>53</v>
      </c>
      <c r="AF2256" t="s">
        <v>53</v>
      </c>
      <c r="AG2256" t="s">
        <v>52</v>
      </c>
      <c r="AH2256">
        <v>2</v>
      </c>
      <c r="AI2256" t="s">
        <v>97</v>
      </c>
      <c r="AJ2256" t="s">
        <v>53</v>
      </c>
    </row>
    <row r="2257" spans="1:49" hidden="1" x14ac:dyDescent="0.35">
      <c r="A2257" s="2" t="s">
        <v>669</v>
      </c>
      <c r="B2257">
        <v>25</v>
      </c>
      <c r="C2257">
        <v>2507</v>
      </c>
      <c r="D2257">
        <v>1</v>
      </c>
      <c r="E2257" t="s">
        <v>50</v>
      </c>
      <c r="F2257">
        <v>42</v>
      </c>
      <c r="G2257" t="s">
        <v>72</v>
      </c>
      <c r="I2257" t="s">
        <v>73</v>
      </c>
      <c r="J2257" t="s">
        <v>53</v>
      </c>
      <c r="K2257" t="s">
        <v>53</v>
      </c>
      <c r="L2257" t="s">
        <v>53</v>
      </c>
      <c r="M2257">
        <v>0</v>
      </c>
      <c r="O2257">
        <v>3</v>
      </c>
      <c r="P2257" s="2">
        <v>3</v>
      </c>
      <c r="Q2257" t="s">
        <v>50</v>
      </c>
      <c r="R2257">
        <v>19</v>
      </c>
      <c r="S2257" s="5">
        <f t="shared" si="35"/>
        <v>0</v>
      </c>
      <c r="T2257" t="s">
        <v>58</v>
      </c>
      <c r="U2257" t="s">
        <v>52</v>
      </c>
      <c r="V2257">
        <v>1</v>
      </c>
      <c r="W2257" t="s">
        <v>52</v>
      </c>
      <c r="X2257">
        <v>2</v>
      </c>
      <c r="Y2257" t="s">
        <v>59</v>
      </c>
      <c r="AB2257" t="s">
        <v>72</v>
      </c>
      <c r="AD2257" t="s">
        <v>73</v>
      </c>
      <c r="AE2257" t="s">
        <v>52</v>
      </c>
      <c r="AF2257" t="s">
        <v>52</v>
      </c>
      <c r="AG2257" t="s">
        <v>52</v>
      </c>
      <c r="AH2257">
        <v>6</v>
      </c>
      <c r="AI2257" t="s">
        <v>79</v>
      </c>
      <c r="AJ2257" t="s">
        <v>53</v>
      </c>
    </row>
    <row r="2258" spans="1:49" x14ac:dyDescent="0.35">
      <c r="A2258" s="2" t="s">
        <v>669</v>
      </c>
      <c r="B2258">
        <v>25</v>
      </c>
      <c r="C2258">
        <v>2507</v>
      </c>
      <c r="D2258">
        <v>1</v>
      </c>
      <c r="E2258" t="s">
        <v>50</v>
      </c>
      <c r="F2258">
        <v>42</v>
      </c>
      <c r="G2258" t="s">
        <v>72</v>
      </c>
      <c r="I2258" t="s">
        <v>73</v>
      </c>
      <c r="J2258" t="s">
        <v>53</v>
      </c>
      <c r="K2258" t="s">
        <v>53</v>
      </c>
      <c r="L2258" t="s">
        <v>53</v>
      </c>
      <c r="M2258">
        <v>0</v>
      </c>
      <c r="O2258">
        <v>3</v>
      </c>
      <c r="P2258" s="6">
        <v>4</v>
      </c>
      <c r="Q2258" t="s">
        <v>56</v>
      </c>
      <c r="R2258">
        <v>13</v>
      </c>
      <c r="S2258" s="5">
        <f t="shared" si="35"/>
        <v>1</v>
      </c>
      <c r="T2258" t="s">
        <v>58</v>
      </c>
      <c r="U2258" t="s">
        <v>52</v>
      </c>
      <c r="V2258">
        <v>1</v>
      </c>
      <c r="W2258" t="s">
        <v>52</v>
      </c>
      <c r="X2258">
        <v>2</v>
      </c>
      <c r="Y2258" t="s">
        <v>59</v>
      </c>
      <c r="AB2258" t="s">
        <v>72</v>
      </c>
      <c r="AD2258" t="s">
        <v>73</v>
      </c>
      <c r="AE2258" t="s">
        <v>52</v>
      </c>
      <c r="AF2258" t="s">
        <v>52</v>
      </c>
      <c r="AG2258" t="s">
        <v>52</v>
      </c>
      <c r="AH2258">
        <v>5</v>
      </c>
      <c r="AI2258" t="s">
        <v>78</v>
      </c>
      <c r="AJ2258" t="s">
        <v>52</v>
      </c>
      <c r="AK2258" t="s">
        <v>88</v>
      </c>
      <c r="AM2258" t="s">
        <v>62</v>
      </c>
      <c r="AN2258" t="s">
        <v>53</v>
      </c>
      <c r="AP2258">
        <v>0</v>
      </c>
      <c r="AQ2258">
        <v>0</v>
      </c>
      <c r="AR2258">
        <v>15000</v>
      </c>
      <c r="AS2258">
        <v>50000</v>
      </c>
      <c r="AT2258">
        <v>0</v>
      </c>
      <c r="AU2258">
        <v>0</v>
      </c>
      <c r="AV2258">
        <v>0</v>
      </c>
      <c r="AW2258">
        <v>65000</v>
      </c>
    </row>
    <row r="2259" spans="1:49" x14ac:dyDescent="0.35">
      <c r="A2259" s="2" t="s">
        <v>669</v>
      </c>
      <c r="B2259">
        <v>25</v>
      </c>
      <c r="C2259">
        <v>2507</v>
      </c>
      <c r="D2259">
        <v>1</v>
      </c>
      <c r="E2259" t="s">
        <v>50</v>
      </c>
      <c r="F2259">
        <v>42</v>
      </c>
      <c r="G2259" t="s">
        <v>72</v>
      </c>
      <c r="I2259" t="s">
        <v>73</v>
      </c>
      <c r="J2259" t="s">
        <v>53</v>
      </c>
      <c r="K2259" t="s">
        <v>53</v>
      </c>
      <c r="L2259" t="s">
        <v>53</v>
      </c>
      <c r="M2259">
        <v>0</v>
      </c>
      <c r="O2259">
        <v>3</v>
      </c>
      <c r="P2259" s="6">
        <v>5</v>
      </c>
      <c r="Q2259" t="s">
        <v>56</v>
      </c>
      <c r="R2259">
        <v>12</v>
      </c>
      <c r="S2259" s="5">
        <f t="shared" si="35"/>
        <v>1</v>
      </c>
      <c r="T2259" t="s">
        <v>58</v>
      </c>
      <c r="U2259" t="s">
        <v>52</v>
      </c>
      <c r="V2259">
        <v>1</v>
      </c>
      <c r="W2259" t="s">
        <v>52</v>
      </c>
      <c r="X2259">
        <v>2</v>
      </c>
      <c r="AB2259" t="s">
        <v>72</v>
      </c>
      <c r="AD2259" t="s">
        <v>73</v>
      </c>
      <c r="AE2259" t="s">
        <v>52</v>
      </c>
      <c r="AF2259" t="s">
        <v>52</v>
      </c>
      <c r="AG2259" t="s">
        <v>52</v>
      </c>
      <c r="AH2259">
        <v>4</v>
      </c>
      <c r="AI2259" t="s">
        <v>83</v>
      </c>
      <c r="AJ2259" t="s">
        <v>52</v>
      </c>
      <c r="AK2259" t="s">
        <v>84</v>
      </c>
      <c r="AM2259" t="s">
        <v>62</v>
      </c>
      <c r="AN2259" t="s">
        <v>53</v>
      </c>
      <c r="AP2259">
        <v>0</v>
      </c>
      <c r="AQ2259">
        <v>0</v>
      </c>
      <c r="AR2259">
        <v>15000</v>
      </c>
      <c r="AS2259">
        <v>50000</v>
      </c>
      <c r="AT2259">
        <v>0</v>
      </c>
      <c r="AU2259">
        <v>0</v>
      </c>
      <c r="AV2259">
        <v>0</v>
      </c>
      <c r="AW2259">
        <v>65000</v>
      </c>
    </row>
    <row r="2260" spans="1:49" x14ac:dyDescent="0.35">
      <c r="A2260" s="2" t="s">
        <v>669</v>
      </c>
      <c r="B2260">
        <v>25</v>
      </c>
      <c r="C2260">
        <v>2507</v>
      </c>
      <c r="D2260">
        <v>1</v>
      </c>
      <c r="E2260" t="s">
        <v>50</v>
      </c>
      <c r="F2260">
        <v>42</v>
      </c>
      <c r="G2260" t="s">
        <v>72</v>
      </c>
      <c r="I2260" t="s">
        <v>73</v>
      </c>
      <c r="J2260" t="s">
        <v>53</v>
      </c>
      <c r="K2260" t="s">
        <v>53</v>
      </c>
      <c r="L2260" t="s">
        <v>53</v>
      </c>
      <c r="M2260">
        <v>0</v>
      </c>
      <c r="O2260">
        <v>3</v>
      </c>
      <c r="P2260" s="6">
        <v>6</v>
      </c>
      <c r="Q2260" t="s">
        <v>50</v>
      </c>
      <c r="R2260">
        <v>9</v>
      </c>
      <c r="S2260" s="5">
        <f t="shared" si="35"/>
        <v>1</v>
      </c>
      <c r="T2260" t="s">
        <v>58</v>
      </c>
      <c r="U2260" t="s">
        <v>52</v>
      </c>
      <c r="V2260">
        <v>1</v>
      </c>
      <c r="W2260" t="s">
        <v>52</v>
      </c>
      <c r="X2260">
        <v>2</v>
      </c>
      <c r="AB2260" t="s">
        <v>72</v>
      </c>
      <c r="AD2260" t="s">
        <v>73</v>
      </c>
      <c r="AE2260" t="s">
        <v>52</v>
      </c>
      <c r="AF2260" t="s">
        <v>53</v>
      </c>
      <c r="AG2260" t="s">
        <v>52</v>
      </c>
      <c r="AH2260">
        <v>2</v>
      </c>
      <c r="AI2260" t="s">
        <v>97</v>
      </c>
      <c r="AJ2260" t="s">
        <v>52</v>
      </c>
      <c r="AK2260" t="s">
        <v>98</v>
      </c>
      <c r="AM2260" t="s">
        <v>62</v>
      </c>
      <c r="AN2260" t="s">
        <v>53</v>
      </c>
      <c r="AP2260">
        <v>0</v>
      </c>
      <c r="AQ2260">
        <v>0</v>
      </c>
      <c r="AR2260">
        <v>4000</v>
      </c>
      <c r="AS2260">
        <v>40000</v>
      </c>
      <c r="AT2260">
        <v>0</v>
      </c>
      <c r="AU2260">
        <v>0</v>
      </c>
      <c r="AV2260">
        <v>0</v>
      </c>
      <c r="AW2260">
        <v>44000</v>
      </c>
    </row>
    <row r="2261" spans="1:49" hidden="1" x14ac:dyDescent="0.35">
      <c r="A2261" s="2" t="s">
        <v>670</v>
      </c>
      <c r="B2261">
        <v>1</v>
      </c>
      <c r="C2261">
        <v>108</v>
      </c>
      <c r="D2261">
        <v>2</v>
      </c>
      <c r="E2261" t="s">
        <v>50</v>
      </c>
      <c r="F2261">
        <v>73</v>
      </c>
      <c r="G2261" t="s">
        <v>72</v>
      </c>
      <c r="I2261" t="s">
        <v>52</v>
      </c>
      <c r="J2261" t="s">
        <v>52</v>
      </c>
      <c r="K2261" t="s">
        <v>52</v>
      </c>
      <c r="L2261" t="s">
        <v>53</v>
      </c>
      <c r="M2261">
        <v>0</v>
      </c>
      <c r="O2261">
        <v>4</v>
      </c>
      <c r="P2261" s="2">
        <v>1</v>
      </c>
      <c r="Q2261" t="s">
        <v>50</v>
      </c>
      <c r="R2261">
        <v>73</v>
      </c>
      <c r="S2261" s="5">
        <f t="shared" si="35"/>
        <v>0</v>
      </c>
      <c r="T2261" t="s">
        <v>54</v>
      </c>
      <c r="U2261" t="s">
        <v>53</v>
      </c>
      <c r="W2261" t="s">
        <v>53</v>
      </c>
      <c r="Y2261" t="s">
        <v>55</v>
      </c>
      <c r="Z2261" t="s">
        <v>52</v>
      </c>
      <c r="AA2261">
        <v>2</v>
      </c>
      <c r="AB2261" t="s">
        <v>72</v>
      </c>
      <c r="AD2261" t="s">
        <v>52</v>
      </c>
      <c r="AE2261" t="s">
        <v>52</v>
      </c>
      <c r="AF2261" t="s">
        <v>52</v>
      </c>
      <c r="AG2261" t="s">
        <v>53</v>
      </c>
    </row>
    <row r="2262" spans="1:49" hidden="1" x14ac:dyDescent="0.35">
      <c r="A2262" s="2" t="s">
        <v>670</v>
      </c>
      <c r="B2262">
        <v>1</v>
      </c>
      <c r="C2262">
        <v>108</v>
      </c>
      <c r="D2262">
        <v>2</v>
      </c>
      <c r="E2262" t="s">
        <v>50</v>
      </c>
      <c r="F2262">
        <v>73</v>
      </c>
      <c r="G2262" t="s">
        <v>72</v>
      </c>
      <c r="I2262" t="s">
        <v>52</v>
      </c>
      <c r="J2262" t="s">
        <v>52</v>
      </c>
      <c r="K2262" t="s">
        <v>52</v>
      </c>
      <c r="L2262" t="s">
        <v>53</v>
      </c>
      <c r="M2262">
        <v>0</v>
      </c>
      <c r="O2262">
        <v>4</v>
      </c>
      <c r="P2262" s="2">
        <v>2</v>
      </c>
      <c r="Q2262" t="s">
        <v>56</v>
      </c>
      <c r="R2262">
        <v>67</v>
      </c>
      <c r="S2262" s="5">
        <f t="shared" si="35"/>
        <v>0</v>
      </c>
      <c r="T2262" t="s">
        <v>57</v>
      </c>
      <c r="U2262" t="s">
        <v>53</v>
      </c>
      <c r="W2262" t="s">
        <v>53</v>
      </c>
      <c r="Y2262" t="s">
        <v>55</v>
      </c>
      <c r="Z2262" t="s">
        <v>52</v>
      </c>
      <c r="AA2262">
        <v>1</v>
      </c>
      <c r="AB2262" t="s">
        <v>72</v>
      </c>
      <c r="AD2262" t="s">
        <v>52</v>
      </c>
      <c r="AE2262" t="s">
        <v>52</v>
      </c>
      <c r="AF2262" t="s">
        <v>52</v>
      </c>
      <c r="AG2262" t="s">
        <v>52</v>
      </c>
      <c r="AH2262">
        <v>3</v>
      </c>
      <c r="AI2262" t="s">
        <v>63</v>
      </c>
      <c r="AJ2262" t="s">
        <v>53</v>
      </c>
    </row>
    <row r="2263" spans="1:49" hidden="1" x14ac:dyDescent="0.35">
      <c r="A2263" s="2" t="s">
        <v>670</v>
      </c>
      <c r="B2263">
        <v>1</v>
      </c>
      <c r="C2263">
        <v>108</v>
      </c>
      <c r="D2263">
        <v>2</v>
      </c>
      <c r="E2263" t="s">
        <v>50</v>
      </c>
      <c r="F2263">
        <v>73</v>
      </c>
      <c r="G2263" t="s">
        <v>72</v>
      </c>
      <c r="I2263" t="s">
        <v>52</v>
      </c>
      <c r="J2263" t="s">
        <v>52</v>
      </c>
      <c r="K2263" t="s">
        <v>52</v>
      </c>
      <c r="L2263" t="s">
        <v>53</v>
      </c>
      <c r="M2263">
        <v>0</v>
      </c>
      <c r="O2263">
        <v>4</v>
      </c>
      <c r="P2263" s="2">
        <v>3</v>
      </c>
      <c r="Q2263" t="s">
        <v>50</v>
      </c>
      <c r="R2263">
        <v>17</v>
      </c>
      <c r="S2263" s="5">
        <f t="shared" si="35"/>
        <v>0</v>
      </c>
      <c r="T2263" t="s">
        <v>102</v>
      </c>
      <c r="U2263" t="s">
        <v>53</v>
      </c>
      <c r="W2263" t="s">
        <v>53</v>
      </c>
      <c r="Y2263" t="s">
        <v>59</v>
      </c>
      <c r="AB2263" t="s">
        <v>72</v>
      </c>
      <c r="AD2263" t="s">
        <v>73</v>
      </c>
      <c r="AE2263" t="s">
        <v>52</v>
      </c>
      <c r="AF2263" t="s">
        <v>52</v>
      </c>
      <c r="AG2263" t="s">
        <v>52</v>
      </c>
      <c r="AH2263">
        <v>6</v>
      </c>
      <c r="AI2263" t="s">
        <v>79</v>
      </c>
      <c r="AJ2263" t="s">
        <v>53</v>
      </c>
      <c r="AO2263" t="s">
        <v>119</v>
      </c>
    </row>
    <row r="2264" spans="1:49" hidden="1" x14ac:dyDescent="0.35">
      <c r="A2264" s="2" t="s">
        <v>670</v>
      </c>
      <c r="B2264">
        <v>1</v>
      </c>
      <c r="C2264">
        <v>108</v>
      </c>
      <c r="D2264">
        <v>2</v>
      </c>
      <c r="E2264" t="s">
        <v>50</v>
      </c>
      <c r="F2264">
        <v>73</v>
      </c>
      <c r="G2264" t="s">
        <v>72</v>
      </c>
      <c r="I2264" t="s">
        <v>52</v>
      </c>
      <c r="J2264" t="s">
        <v>52</v>
      </c>
      <c r="K2264" t="s">
        <v>52</v>
      </c>
      <c r="L2264" t="s">
        <v>53</v>
      </c>
      <c r="M2264">
        <v>0</v>
      </c>
      <c r="O2264">
        <v>4</v>
      </c>
      <c r="P2264" s="2">
        <v>4</v>
      </c>
      <c r="Q2264" t="s">
        <v>56</v>
      </c>
      <c r="R2264">
        <v>16</v>
      </c>
      <c r="S2264" s="5">
        <f t="shared" si="35"/>
        <v>0</v>
      </c>
      <c r="T2264" t="s">
        <v>102</v>
      </c>
      <c r="U2264" t="s">
        <v>53</v>
      </c>
      <c r="W2264" t="s">
        <v>53</v>
      </c>
      <c r="Y2264" t="s">
        <v>59</v>
      </c>
      <c r="AB2264" t="s">
        <v>72</v>
      </c>
      <c r="AD2264" t="s">
        <v>73</v>
      </c>
      <c r="AE2264" t="s">
        <v>53</v>
      </c>
      <c r="AF2264" t="s">
        <v>53</v>
      </c>
      <c r="AG2264" t="s">
        <v>53</v>
      </c>
      <c r="AO2264" t="s">
        <v>119</v>
      </c>
    </row>
    <row r="2265" spans="1:49" hidden="1" x14ac:dyDescent="0.35">
      <c r="A2265" s="2" t="s">
        <v>670</v>
      </c>
      <c r="B2265">
        <v>1</v>
      </c>
      <c r="C2265">
        <v>108</v>
      </c>
      <c r="D2265">
        <v>2</v>
      </c>
      <c r="E2265" t="s">
        <v>50</v>
      </c>
      <c r="F2265">
        <v>73</v>
      </c>
      <c r="G2265" t="s">
        <v>72</v>
      </c>
      <c r="I2265" t="s">
        <v>52</v>
      </c>
      <c r="J2265" t="s">
        <v>52</v>
      </c>
      <c r="K2265" t="s">
        <v>52</v>
      </c>
      <c r="L2265" t="s">
        <v>53</v>
      </c>
      <c r="M2265">
        <v>0</v>
      </c>
      <c r="O2265">
        <v>4</v>
      </c>
      <c r="P2265" s="2">
        <v>5</v>
      </c>
      <c r="Q2265" t="s">
        <v>50</v>
      </c>
      <c r="R2265">
        <v>9</v>
      </c>
      <c r="S2265" s="5">
        <f t="shared" si="35"/>
        <v>0</v>
      </c>
      <c r="T2265" t="s">
        <v>102</v>
      </c>
      <c r="U2265" t="s">
        <v>53</v>
      </c>
      <c r="W2265" t="s">
        <v>53</v>
      </c>
      <c r="AB2265" t="s">
        <v>72</v>
      </c>
      <c r="AD2265" t="s">
        <v>73</v>
      </c>
      <c r="AE2265" t="s">
        <v>53</v>
      </c>
      <c r="AF2265" t="s">
        <v>53</v>
      </c>
      <c r="AG2265" t="s">
        <v>52</v>
      </c>
      <c r="AH2265">
        <v>0</v>
      </c>
      <c r="AI2265" t="s">
        <v>67</v>
      </c>
      <c r="AJ2265" t="s">
        <v>52</v>
      </c>
      <c r="AK2265" t="s">
        <v>68</v>
      </c>
      <c r="AL2265" t="s">
        <v>109</v>
      </c>
      <c r="AN2265" t="s">
        <v>53</v>
      </c>
      <c r="AP2265">
        <v>0</v>
      </c>
      <c r="AQ2265">
        <v>0</v>
      </c>
      <c r="AR2265">
        <v>0</v>
      </c>
      <c r="AS2265">
        <v>25000</v>
      </c>
      <c r="AT2265">
        <v>0</v>
      </c>
      <c r="AU2265">
        <v>0</v>
      </c>
      <c r="AV2265">
        <v>20000</v>
      </c>
      <c r="AW2265">
        <v>45000</v>
      </c>
    </row>
    <row r="2266" spans="1:49" hidden="1" x14ac:dyDescent="0.35">
      <c r="A2266" s="2" t="s">
        <v>670</v>
      </c>
      <c r="B2266">
        <v>1</v>
      </c>
      <c r="C2266">
        <v>108</v>
      </c>
      <c r="D2266">
        <v>2</v>
      </c>
      <c r="E2266" t="s">
        <v>50</v>
      </c>
      <c r="F2266">
        <v>73</v>
      </c>
      <c r="G2266" t="s">
        <v>72</v>
      </c>
      <c r="I2266" t="s">
        <v>52</v>
      </c>
      <c r="J2266" t="s">
        <v>52</v>
      </c>
      <c r="K2266" t="s">
        <v>52</v>
      </c>
      <c r="L2266" t="s">
        <v>53</v>
      </c>
      <c r="M2266">
        <v>0</v>
      </c>
      <c r="O2266">
        <v>4</v>
      </c>
      <c r="P2266" s="2">
        <v>6</v>
      </c>
      <c r="Q2266" t="s">
        <v>56</v>
      </c>
      <c r="R2266">
        <v>7</v>
      </c>
      <c r="S2266" s="5">
        <f t="shared" si="35"/>
        <v>0</v>
      </c>
      <c r="T2266" t="s">
        <v>102</v>
      </c>
      <c r="U2266" t="s">
        <v>53</v>
      </c>
      <c r="W2266" t="s">
        <v>53</v>
      </c>
      <c r="AB2266" t="s">
        <v>72</v>
      </c>
      <c r="AD2266" t="s">
        <v>73</v>
      </c>
      <c r="AE2266" t="s">
        <v>52</v>
      </c>
      <c r="AF2266" t="s">
        <v>52</v>
      </c>
      <c r="AG2266" t="s">
        <v>52</v>
      </c>
      <c r="AH2266">
        <v>0</v>
      </c>
      <c r="AI2266" t="s">
        <v>68</v>
      </c>
      <c r="AJ2266" t="s">
        <v>52</v>
      </c>
      <c r="AK2266" t="s">
        <v>68</v>
      </c>
      <c r="AL2266" t="s">
        <v>109</v>
      </c>
      <c r="AN2266" t="s">
        <v>53</v>
      </c>
    </row>
    <row r="2267" spans="1:49" hidden="1" x14ac:dyDescent="0.35">
      <c r="A2267" s="2" t="s">
        <v>671</v>
      </c>
      <c r="B2267">
        <v>11</v>
      </c>
      <c r="C2267">
        <v>1104</v>
      </c>
      <c r="D2267">
        <v>2</v>
      </c>
      <c r="E2267" t="s">
        <v>50</v>
      </c>
      <c r="F2267">
        <v>33</v>
      </c>
      <c r="G2267" t="s">
        <v>155</v>
      </c>
      <c r="H2267" t="s">
        <v>52</v>
      </c>
      <c r="I2267" t="s">
        <v>52</v>
      </c>
      <c r="J2267" t="s">
        <v>52</v>
      </c>
      <c r="K2267" t="s">
        <v>52</v>
      </c>
      <c r="L2267" t="s">
        <v>52</v>
      </c>
      <c r="M2267">
        <v>3</v>
      </c>
      <c r="N2267" t="s">
        <v>63</v>
      </c>
      <c r="O2267">
        <v>4</v>
      </c>
      <c r="P2267" s="2">
        <v>1</v>
      </c>
      <c r="Q2267" t="s">
        <v>50</v>
      </c>
      <c r="R2267">
        <v>33</v>
      </c>
      <c r="S2267" s="5">
        <f t="shared" si="35"/>
        <v>0</v>
      </c>
      <c r="T2267" t="s">
        <v>54</v>
      </c>
      <c r="U2267" t="s">
        <v>53</v>
      </c>
      <c r="W2267" t="s">
        <v>53</v>
      </c>
      <c r="Y2267" t="s">
        <v>55</v>
      </c>
      <c r="Z2267" t="s">
        <v>52</v>
      </c>
      <c r="AA2267">
        <v>2</v>
      </c>
      <c r="AB2267" t="s">
        <v>155</v>
      </c>
      <c r="AC2267" t="s">
        <v>52</v>
      </c>
      <c r="AD2267" t="s">
        <v>52</v>
      </c>
      <c r="AE2267" t="s">
        <v>52</v>
      </c>
      <c r="AF2267" t="s">
        <v>52</v>
      </c>
      <c r="AG2267" t="s">
        <v>52</v>
      </c>
      <c r="AH2267">
        <v>3</v>
      </c>
      <c r="AI2267" t="s">
        <v>63</v>
      </c>
      <c r="AJ2267" t="s">
        <v>53</v>
      </c>
    </row>
    <row r="2268" spans="1:49" hidden="1" x14ac:dyDescent="0.35">
      <c r="A2268" s="2" t="s">
        <v>671</v>
      </c>
      <c r="B2268">
        <v>11</v>
      </c>
      <c r="C2268">
        <v>1104</v>
      </c>
      <c r="D2268">
        <v>2</v>
      </c>
      <c r="E2268" t="s">
        <v>50</v>
      </c>
      <c r="F2268">
        <v>33</v>
      </c>
      <c r="G2268" t="s">
        <v>155</v>
      </c>
      <c r="H2268" t="s">
        <v>52</v>
      </c>
      <c r="I2268" t="s">
        <v>52</v>
      </c>
      <c r="J2268" t="s">
        <v>52</v>
      </c>
      <c r="K2268" t="s">
        <v>52</v>
      </c>
      <c r="L2268" t="s">
        <v>52</v>
      </c>
      <c r="M2268">
        <v>3</v>
      </c>
      <c r="N2268" t="s">
        <v>63</v>
      </c>
      <c r="O2268">
        <v>4</v>
      </c>
      <c r="P2268" s="2">
        <v>2</v>
      </c>
      <c r="Q2268" t="s">
        <v>56</v>
      </c>
      <c r="R2268">
        <v>29</v>
      </c>
      <c r="S2268" s="5">
        <f t="shared" si="35"/>
        <v>0</v>
      </c>
      <c r="T2268" t="s">
        <v>57</v>
      </c>
      <c r="U2268" t="s">
        <v>53</v>
      </c>
      <c r="W2268" t="s">
        <v>53</v>
      </c>
      <c r="Y2268" t="s">
        <v>55</v>
      </c>
      <c r="Z2268" t="s">
        <v>52</v>
      </c>
      <c r="AA2268">
        <v>1</v>
      </c>
      <c r="AB2268" t="s">
        <v>155</v>
      </c>
      <c r="AC2268" t="s">
        <v>52</v>
      </c>
      <c r="AD2268" t="s">
        <v>52</v>
      </c>
      <c r="AE2268" t="s">
        <v>53</v>
      </c>
      <c r="AF2268" t="s">
        <v>53</v>
      </c>
      <c r="AG2268" t="s">
        <v>53</v>
      </c>
    </row>
    <row r="2269" spans="1:49" x14ac:dyDescent="0.35">
      <c r="A2269" s="2" t="s">
        <v>671</v>
      </c>
      <c r="B2269">
        <v>11</v>
      </c>
      <c r="C2269">
        <v>1104</v>
      </c>
      <c r="D2269">
        <v>2</v>
      </c>
      <c r="E2269" t="s">
        <v>50</v>
      </c>
      <c r="F2269">
        <v>33</v>
      </c>
      <c r="G2269" t="s">
        <v>155</v>
      </c>
      <c r="H2269" t="s">
        <v>52</v>
      </c>
      <c r="I2269" t="s">
        <v>52</v>
      </c>
      <c r="J2269" t="s">
        <v>52</v>
      </c>
      <c r="K2269" t="s">
        <v>52</v>
      </c>
      <c r="L2269" t="s">
        <v>52</v>
      </c>
      <c r="M2269">
        <v>3</v>
      </c>
      <c r="N2269" t="s">
        <v>63</v>
      </c>
      <c r="O2269">
        <v>4</v>
      </c>
      <c r="P2269" s="6">
        <v>3</v>
      </c>
      <c r="Q2269" t="s">
        <v>50</v>
      </c>
      <c r="R2269">
        <v>8</v>
      </c>
      <c r="S2269" s="5">
        <f t="shared" si="35"/>
        <v>1</v>
      </c>
      <c r="T2269" t="s">
        <v>58</v>
      </c>
      <c r="U2269" t="s">
        <v>52</v>
      </c>
      <c r="V2269">
        <v>1</v>
      </c>
      <c r="W2269" t="s">
        <v>52</v>
      </c>
      <c r="X2269">
        <v>2</v>
      </c>
      <c r="AB2269" t="s">
        <v>155</v>
      </c>
      <c r="AC2269" t="s">
        <v>52</v>
      </c>
      <c r="AD2269" t="s">
        <v>52</v>
      </c>
      <c r="AE2269" t="s">
        <v>52</v>
      </c>
      <c r="AF2269" t="s">
        <v>52</v>
      </c>
      <c r="AG2269" t="s">
        <v>52</v>
      </c>
      <c r="AH2269">
        <v>3</v>
      </c>
      <c r="AI2269" t="s">
        <v>97</v>
      </c>
      <c r="AJ2269" t="s">
        <v>52</v>
      </c>
      <c r="AK2269" t="s">
        <v>66</v>
      </c>
      <c r="AM2269" t="s">
        <v>62</v>
      </c>
      <c r="AN2269" t="s">
        <v>53</v>
      </c>
      <c r="AP2269">
        <v>0</v>
      </c>
      <c r="AQ2269">
        <v>0</v>
      </c>
      <c r="AR2269">
        <v>15000</v>
      </c>
      <c r="AS2269">
        <v>35000</v>
      </c>
      <c r="AT2269">
        <v>150000</v>
      </c>
      <c r="AU2269">
        <v>0</v>
      </c>
      <c r="AV2269">
        <v>0</v>
      </c>
      <c r="AW2269">
        <v>200000</v>
      </c>
    </row>
    <row r="2270" spans="1:49" x14ac:dyDescent="0.35">
      <c r="A2270" s="2" t="s">
        <v>671</v>
      </c>
      <c r="B2270">
        <v>11</v>
      </c>
      <c r="C2270">
        <v>1104</v>
      </c>
      <c r="D2270">
        <v>2</v>
      </c>
      <c r="E2270" t="s">
        <v>50</v>
      </c>
      <c r="F2270">
        <v>33</v>
      </c>
      <c r="G2270" t="s">
        <v>155</v>
      </c>
      <c r="H2270" t="s">
        <v>52</v>
      </c>
      <c r="I2270" t="s">
        <v>52</v>
      </c>
      <c r="J2270" t="s">
        <v>52</v>
      </c>
      <c r="K2270" t="s">
        <v>52</v>
      </c>
      <c r="L2270" t="s">
        <v>52</v>
      </c>
      <c r="M2270">
        <v>3</v>
      </c>
      <c r="N2270" t="s">
        <v>63</v>
      </c>
      <c r="O2270">
        <v>4</v>
      </c>
      <c r="P2270" s="6">
        <v>4</v>
      </c>
      <c r="Q2270" t="s">
        <v>56</v>
      </c>
      <c r="R2270">
        <v>6</v>
      </c>
      <c r="S2270" s="5">
        <f t="shared" si="35"/>
        <v>1</v>
      </c>
      <c r="T2270" t="s">
        <v>58</v>
      </c>
      <c r="U2270" t="s">
        <v>52</v>
      </c>
      <c r="V2270">
        <v>1</v>
      </c>
      <c r="W2270" t="s">
        <v>52</v>
      </c>
      <c r="X2270">
        <v>2</v>
      </c>
      <c r="AB2270" t="s">
        <v>155</v>
      </c>
      <c r="AC2270" t="s">
        <v>52</v>
      </c>
      <c r="AD2270" t="s">
        <v>52</v>
      </c>
      <c r="AE2270" t="s">
        <v>53</v>
      </c>
      <c r="AF2270" t="s">
        <v>53</v>
      </c>
      <c r="AG2270" t="s">
        <v>52</v>
      </c>
      <c r="AH2270">
        <v>1</v>
      </c>
      <c r="AI2270" t="s">
        <v>65</v>
      </c>
      <c r="AJ2270" t="s">
        <v>52</v>
      </c>
      <c r="AK2270" t="s">
        <v>66</v>
      </c>
      <c r="AM2270" t="s">
        <v>62</v>
      </c>
      <c r="AN2270" t="s">
        <v>53</v>
      </c>
      <c r="AP2270">
        <v>0</v>
      </c>
      <c r="AQ2270">
        <v>0</v>
      </c>
      <c r="AR2270">
        <v>15000</v>
      </c>
      <c r="AS2270">
        <v>35000</v>
      </c>
      <c r="AT2270">
        <v>150000</v>
      </c>
      <c r="AU2270">
        <v>0</v>
      </c>
      <c r="AV2270">
        <v>0</v>
      </c>
      <c r="AW2270">
        <v>200000</v>
      </c>
    </row>
    <row r="2271" spans="1:49" hidden="1" x14ac:dyDescent="0.35">
      <c r="A2271" s="2" t="s">
        <v>671</v>
      </c>
      <c r="B2271">
        <v>11</v>
      </c>
      <c r="C2271">
        <v>1104</v>
      </c>
      <c r="D2271">
        <v>2</v>
      </c>
      <c r="E2271" t="s">
        <v>50</v>
      </c>
      <c r="F2271">
        <v>33</v>
      </c>
      <c r="G2271" t="s">
        <v>155</v>
      </c>
      <c r="H2271" t="s">
        <v>52</v>
      </c>
      <c r="I2271" t="s">
        <v>52</v>
      </c>
      <c r="J2271" t="s">
        <v>52</v>
      </c>
      <c r="K2271" t="s">
        <v>52</v>
      </c>
      <c r="L2271" t="s">
        <v>52</v>
      </c>
      <c r="M2271">
        <v>3</v>
      </c>
      <c r="N2271" t="s">
        <v>63</v>
      </c>
      <c r="O2271">
        <v>4</v>
      </c>
      <c r="P2271" s="2">
        <v>5</v>
      </c>
      <c r="Q2271" t="s">
        <v>50</v>
      </c>
      <c r="R2271">
        <v>5</v>
      </c>
      <c r="S2271" s="5">
        <f t="shared" si="35"/>
        <v>0</v>
      </c>
      <c r="T2271" t="s">
        <v>58</v>
      </c>
      <c r="U2271" t="s">
        <v>52</v>
      </c>
      <c r="V2271">
        <v>1</v>
      </c>
      <c r="W2271" t="s">
        <v>52</v>
      </c>
      <c r="X2271">
        <v>2</v>
      </c>
      <c r="AB2271" t="s">
        <v>155</v>
      </c>
      <c r="AC2271" t="s">
        <v>52</v>
      </c>
      <c r="AD2271" t="s">
        <v>52</v>
      </c>
      <c r="AE2271" t="s">
        <v>53</v>
      </c>
      <c r="AF2271" t="s">
        <v>53</v>
      </c>
      <c r="AG2271" t="s">
        <v>53</v>
      </c>
      <c r="AO2271" t="s">
        <v>190</v>
      </c>
    </row>
    <row r="2272" spans="1:49" hidden="1" x14ac:dyDescent="0.35">
      <c r="A2272" s="2" t="s">
        <v>671</v>
      </c>
      <c r="B2272">
        <v>11</v>
      </c>
      <c r="C2272">
        <v>1104</v>
      </c>
      <c r="D2272">
        <v>2</v>
      </c>
      <c r="E2272" t="s">
        <v>50</v>
      </c>
      <c r="F2272">
        <v>33</v>
      </c>
      <c r="G2272" t="s">
        <v>155</v>
      </c>
      <c r="H2272" t="s">
        <v>52</v>
      </c>
      <c r="I2272" t="s">
        <v>52</v>
      </c>
      <c r="J2272" t="s">
        <v>52</v>
      </c>
      <c r="K2272" t="s">
        <v>52</v>
      </c>
      <c r="L2272" t="s">
        <v>52</v>
      </c>
      <c r="M2272">
        <v>3</v>
      </c>
      <c r="N2272" t="s">
        <v>63</v>
      </c>
      <c r="O2272">
        <v>4</v>
      </c>
      <c r="P2272" s="2">
        <v>6</v>
      </c>
      <c r="Q2272" t="s">
        <v>50</v>
      </c>
      <c r="R2272">
        <v>1</v>
      </c>
      <c r="S2272" s="5">
        <f t="shared" si="35"/>
        <v>0</v>
      </c>
      <c r="T2272" t="s">
        <v>58</v>
      </c>
      <c r="U2272" t="s">
        <v>52</v>
      </c>
      <c r="V2272">
        <v>1</v>
      </c>
      <c r="W2272" t="s">
        <v>52</v>
      </c>
      <c r="X2272">
        <v>2</v>
      </c>
      <c r="AB2272" t="s">
        <v>155</v>
      </c>
      <c r="AC2272" t="s">
        <v>53</v>
      </c>
    </row>
    <row r="2273" spans="1:49" hidden="1" x14ac:dyDescent="0.35">
      <c r="A2273" s="2" t="s">
        <v>672</v>
      </c>
      <c r="B2273">
        <v>21</v>
      </c>
      <c r="C2273">
        <v>2107</v>
      </c>
      <c r="D2273">
        <v>2</v>
      </c>
      <c r="E2273" t="s">
        <v>50</v>
      </c>
      <c r="F2273">
        <v>29</v>
      </c>
      <c r="G2273" t="s">
        <v>72</v>
      </c>
      <c r="I2273" t="s">
        <v>73</v>
      </c>
      <c r="J2273" t="s">
        <v>52</v>
      </c>
      <c r="K2273" t="s">
        <v>52</v>
      </c>
      <c r="L2273" t="s">
        <v>52</v>
      </c>
      <c r="M2273">
        <v>9</v>
      </c>
      <c r="N2273" t="s">
        <v>60</v>
      </c>
      <c r="O2273">
        <v>2</v>
      </c>
      <c r="P2273" s="2">
        <v>1</v>
      </c>
      <c r="Q2273" t="s">
        <v>50</v>
      </c>
      <c r="R2273">
        <v>29</v>
      </c>
      <c r="S2273" s="5">
        <f t="shared" si="35"/>
        <v>0</v>
      </c>
      <c r="T2273" t="s">
        <v>54</v>
      </c>
      <c r="U2273" t="s">
        <v>53</v>
      </c>
      <c r="W2273" t="s">
        <v>53</v>
      </c>
      <c r="Y2273" t="s">
        <v>55</v>
      </c>
      <c r="Z2273" t="s">
        <v>52</v>
      </c>
      <c r="AA2273">
        <v>2</v>
      </c>
      <c r="AB2273" t="s">
        <v>72</v>
      </c>
      <c r="AD2273" t="s">
        <v>73</v>
      </c>
      <c r="AE2273" t="s">
        <v>52</v>
      </c>
      <c r="AF2273" t="s">
        <v>52</v>
      </c>
      <c r="AG2273" t="s">
        <v>52</v>
      </c>
      <c r="AH2273">
        <v>9</v>
      </c>
      <c r="AI2273" t="s">
        <v>60</v>
      </c>
      <c r="AJ2273" t="s">
        <v>53</v>
      </c>
    </row>
    <row r="2274" spans="1:49" hidden="1" x14ac:dyDescent="0.35">
      <c r="A2274" s="2" t="s">
        <v>672</v>
      </c>
      <c r="B2274">
        <v>21</v>
      </c>
      <c r="C2274">
        <v>2107</v>
      </c>
      <c r="D2274">
        <v>2</v>
      </c>
      <c r="E2274" t="s">
        <v>50</v>
      </c>
      <c r="F2274">
        <v>29</v>
      </c>
      <c r="G2274" t="s">
        <v>72</v>
      </c>
      <c r="I2274" t="s">
        <v>73</v>
      </c>
      <c r="J2274" t="s">
        <v>52</v>
      </c>
      <c r="K2274" t="s">
        <v>52</v>
      </c>
      <c r="L2274" t="s">
        <v>52</v>
      </c>
      <c r="M2274">
        <v>9</v>
      </c>
      <c r="N2274" t="s">
        <v>60</v>
      </c>
      <c r="O2274">
        <v>2</v>
      </c>
      <c r="P2274" s="2">
        <v>2</v>
      </c>
      <c r="Q2274" t="s">
        <v>56</v>
      </c>
      <c r="R2274">
        <v>22</v>
      </c>
      <c r="S2274" s="5">
        <f t="shared" si="35"/>
        <v>0</v>
      </c>
      <c r="T2274" t="s">
        <v>57</v>
      </c>
      <c r="U2274" t="s">
        <v>53</v>
      </c>
      <c r="W2274" t="s">
        <v>53</v>
      </c>
      <c r="Y2274" t="s">
        <v>55</v>
      </c>
      <c r="Z2274" t="s">
        <v>52</v>
      </c>
      <c r="AA2274">
        <v>1</v>
      </c>
      <c r="AB2274" t="s">
        <v>72</v>
      </c>
      <c r="AD2274" t="s">
        <v>73</v>
      </c>
      <c r="AE2274" t="s">
        <v>52</v>
      </c>
      <c r="AF2274" t="s">
        <v>52</v>
      </c>
      <c r="AG2274" t="s">
        <v>52</v>
      </c>
      <c r="AH2274">
        <v>11</v>
      </c>
      <c r="AI2274" t="s">
        <v>279</v>
      </c>
      <c r="AJ2274" t="s">
        <v>53</v>
      </c>
    </row>
    <row r="2275" spans="1:49" hidden="1" x14ac:dyDescent="0.35">
      <c r="A2275" s="2" t="s">
        <v>672</v>
      </c>
      <c r="B2275">
        <v>21</v>
      </c>
      <c r="C2275">
        <v>2107</v>
      </c>
      <c r="D2275">
        <v>2</v>
      </c>
      <c r="E2275" t="s">
        <v>50</v>
      </c>
      <c r="F2275">
        <v>29</v>
      </c>
      <c r="G2275" t="s">
        <v>72</v>
      </c>
      <c r="I2275" t="s">
        <v>73</v>
      </c>
      <c r="J2275" t="s">
        <v>52</v>
      </c>
      <c r="K2275" t="s">
        <v>52</v>
      </c>
      <c r="L2275" t="s">
        <v>52</v>
      </c>
      <c r="M2275">
        <v>9</v>
      </c>
      <c r="N2275" t="s">
        <v>60</v>
      </c>
      <c r="O2275">
        <v>2</v>
      </c>
      <c r="P2275" s="2">
        <v>3</v>
      </c>
      <c r="Q2275" t="s">
        <v>50</v>
      </c>
      <c r="R2275">
        <v>4</v>
      </c>
      <c r="S2275" s="5">
        <f t="shared" si="35"/>
        <v>0</v>
      </c>
      <c r="T2275" t="s">
        <v>58</v>
      </c>
      <c r="U2275" t="s">
        <v>52</v>
      </c>
      <c r="V2275">
        <v>1</v>
      </c>
      <c r="W2275" t="s">
        <v>52</v>
      </c>
      <c r="X2275">
        <v>2</v>
      </c>
      <c r="AB2275" t="s">
        <v>72</v>
      </c>
      <c r="AD2275" t="s">
        <v>73</v>
      </c>
      <c r="AE2275" t="s">
        <v>53</v>
      </c>
      <c r="AF2275" t="s">
        <v>53</v>
      </c>
      <c r="AG2275" t="s">
        <v>52</v>
      </c>
      <c r="AH2275">
        <v>1</v>
      </c>
      <c r="AI2275" t="s">
        <v>67</v>
      </c>
      <c r="AJ2275" t="s">
        <v>52</v>
      </c>
      <c r="AK2275" t="s">
        <v>68</v>
      </c>
      <c r="AL2275" t="s">
        <v>305</v>
      </c>
      <c r="AN2275" t="s">
        <v>53</v>
      </c>
      <c r="AP2275">
        <v>192000</v>
      </c>
      <c r="AQ2275">
        <v>0</v>
      </c>
      <c r="AR2275">
        <v>5000</v>
      </c>
      <c r="AS2275">
        <v>30000</v>
      </c>
      <c r="AT2275">
        <v>0</v>
      </c>
      <c r="AU2275">
        <v>96000</v>
      </c>
      <c r="AV2275">
        <v>0</v>
      </c>
      <c r="AW2275">
        <v>323000</v>
      </c>
    </row>
    <row r="2276" spans="1:49" hidden="1" x14ac:dyDescent="0.35">
      <c r="A2276" s="2" t="s">
        <v>672</v>
      </c>
      <c r="B2276">
        <v>21</v>
      </c>
      <c r="C2276">
        <v>2107</v>
      </c>
      <c r="D2276">
        <v>2</v>
      </c>
      <c r="E2276" t="s">
        <v>50</v>
      </c>
      <c r="F2276">
        <v>29</v>
      </c>
      <c r="G2276" t="s">
        <v>72</v>
      </c>
      <c r="I2276" t="s">
        <v>73</v>
      </c>
      <c r="J2276" t="s">
        <v>52</v>
      </c>
      <c r="K2276" t="s">
        <v>52</v>
      </c>
      <c r="L2276" t="s">
        <v>52</v>
      </c>
      <c r="M2276">
        <v>9</v>
      </c>
      <c r="N2276" t="s">
        <v>60</v>
      </c>
      <c r="O2276">
        <v>2</v>
      </c>
      <c r="P2276" s="2">
        <v>4</v>
      </c>
      <c r="Q2276" t="s">
        <v>56</v>
      </c>
      <c r="R2276">
        <v>1</v>
      </c>
      <c r="S2276" s="5">
        <f t="shared" si="35"/>
        <v>0</v>
      </c>
      <c r="T2276" t="s">
        <v>58</v>
      </c>
      <c r="U2276" t="s">
        <v>52</v>
      </c>
      <c r="V2276">
        <v>1</v>
      </c>
      <c r="W2276" t="s">
        <v>52</v>
      </c>
      <c r="X2276">
        <v>2</v>
      </c>
      <c r="AB2276" t="s">
        <v>72</v>
      </c>
    </row>
    <row r="2277" spans="1:49" hidden="1" x14ac:dyDescent="0.35">
      <c r="A2277" s="2" t="s">
        <v>673</v>
      </c>
      <c r="B2277">
        <v>12</v>
      </c>
      <c r="C2277">
        <v>1212</v>
      </c>
      <c r="D2277">
        <v>1</v>
      </c>
      <c r="E2277" t="s">
        <v>50</v>
      </c>
      <c r="F2277">
        <v>57</v>
      </c>
      <c r="G2277" t="s">
        <v>72</v>
      </c>
      <c r="I2277" t="s">
        <v>52</v>
      </c>
      <c r="J2277" t="s">
        <v>52</v>
      </c>
      <c r="K2277" t="s">
        <v>52</v>
      </c>
      <c r="L2277" t="s">
        <v>52</v>
      </c>
      <c r="M2277">
        <v>10</v>
      </c>
      <c r="N2277" t="s">
        <v>323</v>
      </c>
      <c r="O2277">
        <v>1</v>
      </c>
      <c r="P2277" s="2">
        <v>1</v>
      </c>
      <c r="Q2277" t="s">
        <v>50</v>
      </c>
      <c r="R2277">
        <v>57</v>
      </c>
      <c r="S2277" s="5">
        <f t="shared" si="35"/>
        <v>0</v>
      </c>
      <c r="T2277" t="s">
        <v>54</v>
      </c>
      <c r="U2277" t="s">
        <v>53</v>
      </c>
      <c r="W2277" t="s">
        <v>53</v>
      </c>
      <c r="Y2277" t="s">
        <v>55</v>
      </c>
      <c r="Z2277" t="s">
        <v>52</v>
      </c>
      <c r="AA2277">
        <v>2</v>
      </c>
      <c r="AB2277" t="s">
        <v>72</v>
      </c>
      <c r="AD2277" t="s">
        <v>52</v>
      </c>
      <c r="AE2277" t="s">
        <v>52</v>
      </c>
      <c r="AF2277" t="s">
        <v>52</v>
      </c>
      <c r="AG2277" t="s">
        <v>52</v>
      </c>
      <c r="AH2277">
        <v>10</v>
      </c>
      <c r="AI2277" t="s">
        <v>323</v>
      </c>
      <c r="AJ2277" t="s">
        <v>53</v>
      </c>
    </row>
    <row r="2278" spans="1:49" hidden="1" x14ac:dyDescent="0.35">
      <c r="A2278" s="2" t="s">
        <v>673</v>
      </c>
      <c r="B2278">
        <v>12</v>
      </c>
      <c r="C2278">
        <v>1212</v>
      </c>
      <c r="D2278">
        <v>1</v>
      </c>
      <c r="E2278" t="s">
        <v>50</v>
      </c>
      <c r="F2278">
        <v>57</v>
      </c>
      <c r="G2278" t="s">
        <v>72</v>
      </c>
      <c r="I2278" t="s">
        <v>52</v>
      </c>
      <c r="J2278" t="s">
        <v>52</v>
      </c>
      <c r="K2278" t="s">
        <v>52</v>
      </c>
      <c r="L2278" t="s">
        <v>52</v>
      </c>
      <c r="M2278">
        <v>10</v>
      </c>
      <c r="N2278" t="s">
        <v>323</v>
      </c>
      <c r="O2278">
        <v>1</v>
      </c>
      <c r="P2278" s="2">
        <v>2</v>
      </c>
      <c r="Q2278" t="s">
        <v>56</v>
      </c>
      <c r="R2278">
        <v>54</v>
      </c>
      <c r="S2278" s="5">
        <f t="shared" si="35"/>
        <v>0</v>
      </c>
      <c r="T2278" t="s">
        <v>57</v>
      </c>
      <c r="U2278" t="s">
        <v>53</v>
      </c>
      <c r="W2278" t="s">
        <v>53</v>
      </c>
      <c r="Y2278" t="s">
        <v>55</v>
      </c>
      <c r="Z2278" t="s">
        <v>52</v>
      </c>
      <c r="AA2278">
        <v>1</v>
      </c>
      <c r="AB2278" t="s">
        <v>72</v>
      </c>
      <c r="AD2278" t="s">
        <v>73</v>
      </c>
      <c r="AE2278" t="s">
        <v>52</v>
      </c>
      <c r="AF2278" t="s">
        <v>52</v>
      </c>
      <c r="AG2278" t="s">
        <v>52</v>
      </c>
      <c r="AH2278">
        <v>9</v>
      </c>
      <c r="AI2278" t="s">
        <v>100</v>
      </c>
      <c r="AJ2278" t="s">
        <v>53</v>
      </c>
    </row>
    <row r="2279" spans="1:49" hidden="1" x14ac:dyDescent="0.35">
      <c r="A2279" s="2" t="s">
        <v>673</v>
      </c>
      <c r="B2279">
        <v>12</v>
      </c>
      <c r="C2279">
        <v>1212</v>
      </c>
      <c r="D2279">
        <v>1</v>
      </c>
      <c r="E2279" t="s">
        <v>50</v>
      </c>
      <c r="F2279">
        <v>57</v>
      </c>
      <c r="G2279" t="s">
        <v>72</v>
      </c>
      <c r="I2279" t="s">
        <v>52</v>
      </c>
      <c r="J2279" t="s">
        <v>52</v>
      </c>
      <c r="K2279" t="s">
        <v>52</v>
      </c>
      <c r="L2279" t="s">
        <v>52</v>
      </c>
      <c r="M2279">
        <v>10</v>
      </c>
      <c r="N2279" t="s">
        <v>323</v>
      </c>
      <c r="O2279">
        <v>1</v>
      </c>
      <c r="P2279" s="2">
        <v>3</v>
      </c>
      <c r="Q2279" t="s">
        <v>56</v>
      </c>
      <c r="R2279">
        <v>21</v>
      </c>
      <c r="S2279" s="5">
        <f t="shared" si="35"/>
        <v>0</v>
      </c>
      <c r="T2279" t="s">
        <v>58</v>
      </c>
      <c r="U2279" t="s">
        <v>52</v>
      </c>
      <c r="V2279">
        <v>1</v>
      </c>
      <c r="W2279" t="s">
        <v>52</v>
      </c>
      <c r="X2279">
        <v>2</v>
      </c>
      <c r="Y2279" t="s">
        <v>55</v>
      </c>
      <c r="Z2279" t="s">
        <v>52</v>
      </c>
      <c r="AA2279">
        <v>4</v>
      </c>
      <c r="AB2279" t="s">
        <v>72</v>
      </c>
      <c r="AD2279" t="s">
        <v>52</v>
      </c>
      <c r="AE2279" t="s">
        <v>52</v>
      </c>
      <c r="AF2279" t="s">
        <v>52</v>
      </c>
      <c r="AG2279" t="s">
        <v>52</v>
      </c>
      <c r="AH2279">
        <v>12</v>
      </c>
      <c r="AI2279" t="s">
        <v>115</v>
      </c>
      <c r="AJ2279" t="s">
        <v>53</v>
      </c>
    </row>
    <row r="2280" spans="1:49" hidden="1" x14ac:dyDescent="0.35">
      <c r="A2280" s="2" t="s">
        <v>673</v>
      </c>
      <c r="B2280">
        <v>12</v>
      </c>
      <c r="C2280">
        <v>1212</v>
      </c>
      <c r="D2280">
        <v>1</v>
      </c>
      <c r="E2280" t="s">
        <v>50</v>
      </c>
      <c r="F2280">
        <v>57</v>
      </c>
      <c r="G2280" t="s">
        <v>72</v>
      </c>
      <c r="I2280" t="s">
        <v>52</v>
      </c>
      <c r="J2280" t="s">
        <v>52</v>
      </c>
      <c r="K2280" t="s">
        <v>52</v>
      </c>
      <c r="L2280" t="s">
        <v>52</v>
      </c>
      <c r="M2280">
        <v>10</v>
      </c>
      <c r="N2280" t="s">
        <v>323</v>
      </c>
      <c r="O2280">
        <v>1</v>
      </c>
      <c r="P2280" s="2">
        <v>4</v>
      </c>
      <c r="Q2280" t="s">
        <v>50</v>
      </c>
      <c r="R2280">
        <v>31</v>
      </c>
      <c r="S2280" s="5">
        <f t="shared" si="35"/>
        <v>0</v>
      </c>
      <c r="T2280" t="s">
        <v>99</v>
      </c>
      <c r="U2280" t="s">
        <v>53</v>
      </c>
      <c r="W2280" t="s">
        <v>53</v>
      </c>
      <c r="Y2280" t="s">
        <v>55</v>
      </c>
      <c r="Z2280" t="s">
        <v>52</v>
      </c>
      <c r="AA2280">
        <v>3</v>
      </c>
      <c r="AB2280" t="s">
        <v>72</v>
      </c>
      <c r="AD2280" t="s">
        <v>52</v>
      </c>
      <c r="AE2280" t="s">
        <v>52</v>
      </c>
      <c r="AF2280" t="s">
        <v>52</v>
      </c>
      <c r="AG2280" t="s">
        <v>52</v>
      </c>
      <c r="AH2280">
        <v>14</v>
      </c>
      <c r="AI2280" t="s">
        <v>76</v>
      </c>
      <c r="AJ2280" t="s">
        <v>53</v>
      </c>
    </row>
    <row r="2281" spans="1:49" hidden="1" x14ac:dyDescent="0.35">
      <c r="A2281" s="2" t="s">
        <v>673</v>
      </c>
      <c r="B2281">
        <v>12</v>
      </c>
      <c r="C2281">
        <v>1212</v>
      </c>
      <c r="D2281">
        <v>1</v>
      </c>
      <c r="E2281" t="s">
        <v>50</v>
      </c>
      <c r="F2281">
        <v>57</v>
      </c>
      <c r="G2281" t="s">
        <v>72</v>
      </c>
      <c r="I2281" t="s">
        <v>52</v>
      </c>
      <c r="J2281" t="s">
        <v>52</v>
      </c>
      <c r="K2281" t="s">
        <v>52</v>
      </c>
      <c r="L2281" t="s">
        <v>52</v>
      </c>
      <c r="M2281">
        <v>10</v>
      </c>
      <c r="N2281" t="s">
        <v>323</v>
      </c>
      <c r="O2281">
        <v>1</v>
      </c>
      <c r="P2281" s="2">
        <v>5</v>
      </c>
      <c r="Q2281" t="s">
        <v>50</v>
      </c>
      <c r="R2281">
        <v>1</v>
      </c>
      <c r="S2281" s="5">
        <f t="shared" si="35"/>
        <v>0</v>
      </c>
      <c r="T2281" t="s">
        <v>102</v>
      </c>
      <c r="U2281" t="s">
        <v>52</v>
      </c>
      <c r="V2281">
        <v>4</v>
      </c>
      <c r="W2281" t="s">
        <v>52</v>
      </c>
      <c r="X2281">
        <v>3</v>
      </c>
      <c r="AB2281" t="s">
        <v>72</v>
      </c>
    </row>
    <row r="2282" spans="1:49" hidden="1" x14ac:dyDescent="0.35">
      <c r="A2282" s="2" t="s">
        <v>674</v>
      </c>
      <c r="B2282">
        <v>15</v>
      </c>
      <c r="C2282">
        <v>1501</v>
      </c>
      <c r="D2282">
        <v>2</v>
      </c>
      <c r="E2282" t="s">
        <v>56</v>
      </c>
      <c r="F2282">
        <v>34</v>
      </c>
      <c r="G2282" t="s">
        <v>72</v>
      </c>
      <c r="I2282" t="s">
        <v>73</v>
      </c>
      <c r="J2282" t="s">
        <v>52</v>
      </c>
      <c r="K2282" t="s">
        <v>52</v>
      </c>
      <c r="L2282" t="s">
        <v>52</v>
      </c>
      <c r="M2282">
        <v>4</v>
      </c>
      <c r="N2282" t="s">
        <v>83</v>
      </c>
      <c r="O2282">
        <v>2</v>
      </c>
      <c r="P2282" s="2">
        <v>1</v>
      </c>
      <c r="Q2282" t="s">
        <v>56</v>
      </c>
      <c r="R2282">
        <v>34</v>
      </c>
      <c r="S2282" s="5">
        <f t="shared" si="35"/>
        <v>0</v>
      </c>
      <c r="T2282" t="s">
        <v>54</v>
      </c>
      <c r="U2282" t="s">
        <v>53</v>
      </c>
      <c r="W2282" t="s">
        <v>53</v>
      </c>
      <c r="Y2282" t="s">
        <v>55</v>
      </c>
      <c r="Z2282" t="s">
        <v>52</v>
      </c>
      <c r="AA2282">
        <v>2</v>
      </c>
      <c r="AB2282" t="s">
        <v>72</v>
      </c>
      <c r="AD2282" t="s">
        <v>73</v>
      </c>
      <c r="AE2282" t="s">
        <v>52</v>
      </c>
      <c r="AF2282" t="s">
        <v>52</v>
      </c>
      <c r="AG2282" t="s">
        <v>52</v>
      </c>
      <c r="AH2282">
        <v>4</v>
      </c>
      <c r="AI2282" t="s">
        <v>83</v>
      </c>
      <c r="AJ2282" t="s">
        <v>53</v>
      </c>
    </row>
    <row r="2283" spans="1:49" hidden="1" x14ac:dyDescent="0.35">
      <c r="A2283" s="2" t="s">
        <v>674</v>
      </c>
      <c r="B2283">
        <v>15</v>
      </c>
      <c r="C2283">
        <v>1501</v>
      </c>
      <c r="D2283">
        <v>2</v>
      </c>
      <c r="E2283" t="s">
        <v>56</v>
      </c>
      <c r="F2283">
        <v>34</v>
      </c>
      <c r="G2283" t="s">
        <v>72</v>
      </c>
      <c r="I2283" t="s">
        <v>73</v>
      </c>
      <c r="J2283" t="s">
        <v>52</v>
      </c>
      <c r="K2283" t="s">
        <v>52</v>
      </c>
      <c r="L2283" t="s">
        <v>52</v>
      </c>
      <c r="M2283">
        <v>4</v>
      </c>
      <c r="N2283" t="s">
        <v>83</v>
      </c>
      <c r="O2283">
        <v>2</v>
      </c>
      <c r="P2283" s="2">
        <v>2</v>
      </c>
      <c r="Q2283" t="s">
        <v>50</v>
      </c>
      <c r="R2283">
        <v>39</v>
      </c>
      <c r="S2283" s="5">
        <f t="shared" si="35"/>
        <v>0</v>
      </c>
      <c r="T2283" t="s">
        <v>57</v>
      </c>
      <c r="U2283" t="s">
        <v>53</v>
      </c>
      <c r="W2283" t="s">
        <v>53</v>
      </c>
      <c r="Y2283" t="s">
        <v>55</v>
      </c>
      <c r="Z2283" t="s">
        <v>52</v>
      </c>
      <c r="AA2283">
        <v>1</v>
      </c>
      <c r="AB2283" t="s">
        <v>72</v>
      </c>
      <c r="AD2283" t="s">
        <v>73</v>
      </c>
      <c r="AE2283" t="s">
        <v>52</v>
      </c>
      <c r="AF2283" t="s">
        <v>52</v>
      </c>
      <c r="AG2283" t="s">
        <v>52</v>
      </c>
      <c r="AH2283">
        <v>8</v>
      </c>
      <c r="AI2283" t="s">
        <v>60</v>
      </c>
      <c r="AJ2283" t="s">
        <v>53</v>
      </c>
    </row>
    <row r="2284" spans="1:49" x14ac:dyDescent="0.35">
      <c r="A2284" s="2" t="s">
        <v>674</v>
      </c>
      <c r="B2284">
        <v>15</v>
      </c>
      <c r="C2284">
        <v>1501</v>
      </c>
      <c r="D2284">
        <v>2</v>
      </c>
      <c r="E2284" t="s">
        <v>56</v>
      </c>
      <c r="F2284">
        <v>34</v>
      </c>
      <c r="G2284" t="s">
        <v>72</v>
      </c>
      <c r="I2284" t="s">
        <v>73</v>
      </c>
      <c r="J2284" t="s">
        <v>52</v>
      </c>
      <c r="K2284" t="s">
        <v>52</v>
      </c>
      <c r="L2284" t="s">
        <v>52</v>
      </c>
      <c r="M2284">
        <v>4</v>
      </c>
      <c r="N2284" t="s">
        <v>83</v>
      </c>
      <c r="O2284">
        <v>2</v>
      </c>
      <c r="P2284" s="6">
        <v>3</v>
      </c>
      <c r="Q2284" t="s">
        <v>50</v>
      </c>
      <c r="R2284">
        <v>13</v>
      </c>
      <c r="S2284" s="5">
        <f t="shared" si="35"/>
        <v>1</v>
      </c>
      <c r="T2284" t="s">
        <v>58</v>
      </c>
      <c r="U2284" t="s">
        <v>52</v>
      </c>
      <c r="V2284">
        <v>2</v>
      </c>
      <c r="W2284" t="s">
        <v>52</v>
      </c>
      <c r="X2284">
        <v>1</v>
      </c>
      <c r="AB2284" t="s">
        <v>72</v>
      </c>
      <c r="AD2284" t="s">
        <v>73</v>
      </c>
      <c r="AE2284" t="s">
        <v>52</v>
      </c>
      <c r="AF2284" t="s">
        <v>52</v>
      </c>
      <c r="AG2284" t="s">
        <v>52</v>
      </c>
      <c r="AH2284">
        <v>6</v>
      </c>
      <c r="AI2284" t="s">
        <v>79</v>
      </c>
      <c r="AJ2284" t="s">
        <v>52</v>
      </c>
      <c r="AK2284" t="s">
        <v>90</v>
      </c>
      <c r="AM2284" t="s">
        <v>62</v>
      </c>
      <c r="AN2284" t="s">
        <v>53</v>
      </c>
      <c r="AP2284">
        <v>0</v>
      </c>
      <c r="AQ2284">
        <v>0</v>
      </c>
      <c r="AR2284">
        <v>20000</v>
      </c>
      <c r="AS2284">
        <v>85000</v>
      </c>
      <c r="AT2284">
        <v>0</v>
      </c>
      <c r="AU2284">
        <v>0</v>
      </c>
      <c r="AV2284">
        <v>0</v>
      </c>
      <c r="AW2284">
        <v>105000</v>
      </c>
    </row>
    <row r="2285" spans="1:49" x14ac:dyDescent="0.35">
      <c r="A2285" s="2" t="s">
        <v>674</v>
      </c>
      <c r="B2285">
        <v>15</v>
      </c>
      <c r="C2285">
        <v>1501</v>
      </c>
      <c r="D2285">
        <v>2</v>
      </c>
      <c r="E2285" t="s">
        <v>56</v>
      </c>
      <c r="F2285">
        <v>34</v>
      </c>
      <c r="G2285" t="s">
        <v>72</v>
      </c>
      <c r="I2285" t="s">
        <v>73</v>
      </c>
      <c r="J2285" t="s">
        <v>52</v>
      </c>
      <c r="K2285" t="s">
        <v>52</v>
      </c>
      <c r="L2285" t="s">
        <v>52</v>
      </c>
      <c r="M2285">
        <v>4</v>
      </c>
      <c r="N2285" t="s">
        <v>83</v>
      </c>
      <c r="O2285">
        <v>2</v>
      </c>
      <c r="P2285" s="6">
        <v>4</v>
      </c>
      <c r="Q2285" t="s">
        <v>56</v>
      </c>
      <c r="R2285">
        <v>8</v>
      </c>
      <c r="S2285" s="5">
        <f t="shared" si="35"/>
        <v>1</v>
      </c>
      <c r="T2285" t="s">
        <v>58</v>
      </c>
      <c r="U2285" t="s">
        <v>52</v>
      </c>
      <c r="V2285">
        <v>2</v>
      </c>
      <c r="W2285" t="s">
        <v>52</v>
      </c>
      <c r="X2285">
        <v>1</v>
      </c>
      <c r="AB2285" t="s">
        <v>72</v>
      </c>
      <c r="AD2285" t="s">
        <v>73</v>
      </c>
      <c r="AE2285" t="s">
        <v>52</v>
      </c>
      <c r="AF2285" t="s">
        <v>52</v>
      </c>
      <c r="AG2285" t="s">
        <v>52</v>
      </c>
      <c r="AH2285">
        <v>2</v>
      </c>
      <c r="AI2285" t="s">
        <v>97</v>
      </c>
      <c r="AJ2285" t="s">
        <v>52</v>
      </c>
      <c r="AK2285" t="s">
        <v>98</v>
      </c>
      <c r="AM2285" t="s">
        <v>62</v>
      </c>
      <c r="AN2285" t="s">
        <v>53</v>
      </c>
      <c r="AP2285">
        <v>0</v>
      </c>
      <c r="AQ2285">
        <v>0</v>
      </c>
      <c r="AR2285">
        <v>6500</v>
      </c>
      <c r="AS2285">
        <v>42000</v>
      </c>
      <c r="AT2285">
        <v>0</v>
      </c>
      <c r="AU2285">
        <v>0</v>
      </c>
      <c r="AV2285">
        <v>0</v>
      </c>
      <c r="AW2285">
        <v>48500</v>
      </c>
    </row>
    <row r="2286" spans="1:49" hidden="1" x14ac:dyDescent="0.35">
      <c r="A2286" s="2" t="s">
        <v>675</v>
      </c>
      <c r="B2286">
        <v>7</v>
      </c>
      <c r="C2286">
        <v>706</v>
      </c>
      <c r="D2286">
        <v>1</v>
      </c>
      <c r="E2286" t="s">
        <v>56</v>
      </c>
      <c r="F2286">
        <v>51</v>
      </c>
      <c r="G2286" t="s">
        <v>72</v>
      </c>
      <c r="I2286" t="s">
        <v>73</v>
      </c>
      <c r="J2286" t="s">
        <v>53</v>
      </c>
      <c r="K2286" t="s">
        <v>53</v>
      </c>
      <c r="L2286" t="s">
        <v>53</v>
      </c>
      <c r="M2286">
        <v>0</v>
      </c>
      <c r="P2286" s="2">
        <v>1</v>
      </c>
      <c r="Q2286" t="s">
        <v>56</v>
      </c>
      <c r="R2286">
        <v>51</v>
      </c>
      <c r="S2286" s="5">
        <f t="shared" si="35"/>
        <v>0</v>
      </c>
      <c r="T2286" t="s">
        <v>54</v>
      </c>
      <c r="U2286" t="s">
        <v>53</v>
      </c>
      <c r="W2286" t="s">
        <v>53</v>
      </c>
      <c r="Y2286" t="s">
        <v>92</v>
      </c>
      <c r="AB2286" t="s">
        <v>72</v>
      </c>
      <c r="AD2286" t="s">
        <v>73</v>
      </c>
      <c r="AE2286" t="s">
        <v>53</v>
      </c>
      <c r="AF2286" t="s">
        <v>53</v>
      </c>
      <c r="AG2286" t="s">
        <v>53</v>
      </c>
    </row>
    <row r="2287" spans="1:49" hidden="1" x14ac:dyDescent="0.35">
      <c r="A2287" s="2" t="s">
        <v>675</v>
      </c>
      <c r="B2287">
        <v>7</v>
      </c>
      <c r="C2287">
        <v>706</v>
      </c>
      <c r="D2287">
        <v>1</v>
      </c>
      <c r="E2287" t="s">
        <v>56</v>
      </c>
      <c r="F2287">
        <v>51</v>
      </c>
      <c r="G2287" t="s">
        <v>72</v>
      </c>
      <c r="I2287" t="s">
        <v>73</v>
      </c>
      <c r="J2287" t="s">
        <v>53</v>
      </c>
      <c r="K2287" t="s">
        <v>53</v>
      </c>
      <c r="L2287" t="s">
        <v>53</v>
      </c>
      <c r="M2287">
        <v>0</v>
      </c>
      <c r="P2287" s="2">
        <v>2</v>
      </c>
      <c r="Q2287" t="s">
        <v>50</v>
      </c>
      <c r="R2287">
        <v>21</v>
      </c>
      <c r="S2287" s="5">
        <f t="shared" si="35"/>
        <v>0</v>
      </c>
      <c r="T2287" t="s">
        <v>58</v>
      </c>
      <c r="U2287" t="s">
        <v>53</v>
      </c>
      <c r="W2287" t="s">
        <v>52</v>
      </c>
      <c r="X2287">
        <v>1</v>
      </c>
      <c r="Y2287" t="s">
        <v>59</v>
      </c>
      <c r="AB2287" t="s">
        <v>72</v>
      </c>
      <c r="AD2287" t="s">
        <v>73</v>
      </c>
      <c r="AE2287" t="s">
        <v>53</v>
      </c>
      <c r="AF2287" t="s">
        <v>53</v>
      </c>
      <c r="AG2287" t="s">
        <v>52</v>
      </c>
      <c r="AH2287">
        <v>7</v>
      </c>
      <c r="AI2287" t="s">
        <v>79</v>
      </c>
      <c r="AJ2287" t="s">
        <v>53</v>
      </c>
    </row>
    <row r="2288" spans="1:49" hidden="1" x14ac:dyDescent="0.35">
      <c r="A2288" s="2" t="s">
        <v>676</v>
      </c>
      <c r="B2288">
        <v>5</v>
      </c>
      <c r="C2288">
        <v>508</v>
      </c>
      <c r="D2288">
        <v>2</v>
      </c>
      <c r="E2288" t="s">
        <v>50</v>
      </c>
      <c r="F2288">
        <v>39</v>
      </c>
      <c r="G2288" t="s">
        <v>72</v>
      </c>
      <c r="I2288" t="s">
        <v>73</v>
      </c>
      <c r="J2288" t="s">
        <v>53</v>
      </c>
      <c r="K2288" t="s">
        <v>53</v>
      </c>
      <c r="L2288" t="s">
        <v>53</v>
      </c>
      <c r="M2288">
        <v>0</v>
      </c>
      <c r="O2288">
        <v>3</v>
      </c>
      <c r="P2288" s="2">
        <v>1</v>
      </c>
      <c r="Q2288" t="s">
        <v>50</v>
      </c>
      <c r="R2288">
        <v>39</v>
      </c>
      <c r="S2288" s="5">
        <f t="shared" si="35"/>
        <v>0</v>
      </c>
      <c r="T2288" t="s">
        <v>54</v>
      </c>
      <c r="U2288" t="s">
        <v>53</v>
      </c>
      <c r="W2288" t="s">
        <v>53</v>
      </c>
      <c r="Y2288" t="s">
        <v>55</v>
      </c>
      <c r="Z2288" t="s">
        <v>52</v>
      </c>
      <c r="AA2288">
        <v>2</v>
      </c>
      <c r="AB2288" t="s">
        <v>72</v>
      </c>
      <c r="AD2288" t="s">
        <v>73</v>
      </c>
      <c r="AE2288" t="s">
        <v>53</v>
      </c>
      <c r="AF2288" t="s">
        <v>53</v>
      </c>
      <c r="AG2288" t="s">
        <v>53</v>
      </c>
    </row>
    <row r="2289" spans="1:49" hidden="1" x14ac:dyDescent="0.35">
      <c r="A2289" s="2" t="s">
        <v>676</v>
      </c>
      <c r="B2289">
        <v>5</v>
      </c>
      <c r="C2289">
        <v>508</v>
      </c>
      <c r="D2289">
        <v>2</v>
      </c>
      <c r="E2289" t="s">
        <v>50</v>
      </c>
      <c r="F2289">
        <v>39</v>
      </c>
      <c r="G2289" t="s">
        <v>72</v>
      </c>
      <c r="I2289" t="s">
        <v>73</v>
      </c>
      <c r="J2289" t="s">
        <v>53</v>
      </c>
      <c r="K2289" t="s">
        <v>53</v>
      </c>
      <c r="L2289" t="s">
        <v>53</v>
      </c>
      <c r="M2289">
        <v>0</v>
      </c>
      <c r="O2289">
        <v>3</v>
      </c>
      <c r="P2289" s="2">
        <v>2</v>
      </c>
      <c r="Q2289" t="s">
        <v>56</v>
      </c>
      <c r="R2289">
        <v>34</v>
      </c>
      <c r="S2289" s="5">
        <f t="shared" si="35"/>
        <v>0</v>
      </c>
      <c r="T2289" t="s">
        <v>57</v>
      </c>
      <c r="U2289" t="s">
        <v>53</v>
      </c>
      <c r="W2289" t="s">
        <v>52</v>
      </c>
      <c r="X2289">
        <v>6</v>
      </c>
      <c r="Y2289" t="s">
        <v>55</v>
      </c>
      <c r="Z2289" t="s">
        <v>52</v>
      </c>
      <c r="AA2289">
        <v>1</v>
      </c>
      <c r="AB2289" t="s">
        <v>72</v>
      </c>
      <c r="AD2289" t="s">
        <v>73</v>
      </c>
      <c r="AE2289" t="s">
        <v>52</v>
      </c>
      <c r="AF2289" t="s">
        <v>52</v>
      </c>
      <c r="AG2289" t="s">
        <v>52</v>
      </c>
      <c r="AH2289">
        <v>4</v>
      </c>
      <c r="AI2289" t="s">
        <v>83</v>
      </c>
      <c r="AJ2289" t="s">
        <v>53</v>
      </c>
    </row>
    <row r="2290" spans="1:49" x14ac:dyDescent="0.35">
      <c r="A2290" s="2" t="s">
        <v>676</v>
      </c>
      <c r="B2290">
        <v>5</v>
      </c>
      <c r="C2290">
        <v>508</v>
      </c>
      <c r="D2290">
        <v>2</v>
      </c>
      <c r="E2290" t="s">
        <v>50</v>
      </c>
      <c r="F2290">
        <v>39</v>
      </c>
      <c r="G2290" t="s">
        <v>72</v>
      </c>
      <c r="I2290" t="s">
        <v>73</v>
      </c>
      <c r="J2290" t="s">
        <v>53</v>
      </c>
      <c r="K2290" t="s">
        <v>53</v>
      </c>
      <c r="L2290" t="s">
        <v>53</v>
      </c>
      <c r="M2290">
        <v>0</v>
      </c>
      <c r="O2290">
        <v>3</v>
      </c>
      <c r="P2290" s="6">
        <v>3</v>
      </c>
      <c r="Q2290" t="s">
        <v>50</v>
      </c>
      <c r="R2290">
        <v>13</v>
      </c>
      <c r="S2290" s="5">
        <f t="shared" si="35"/>
        <v>1</v>
      </c>
      <c r="T2290" t="s">
        <v>58</v>
      </c>
      <c r="U2290" t="s">
        <v>52</v>
      </c>
      <c r="V2290">
        <v>1</v>
      </c>
      <c r="W2290" t="s">
        <v>52</v>
      </c>
      <c r="X2290">
        <v>2</v>
      </c>
      <c r="Y2290" t="s">
        <v>59</v>
      </c>
      <c r="AB2290" t="s">
        <v>72</v>
      </c>
      <c r="AD2290" t="s">
        <v>73</v>
      </c>
      <c r="AE2290" t="s">
        <v>52</v>
      </c>
      <c r="AF2290" t="s">
        <v>52</v>
      </c>
      <c r="AG2290" t="s">
        <v>52</v>
      </c>
      <c r="AH2290">
        <v>4</v>
      </c>
      <c r="AI2290" t="s">
        <v>63</v>
      </c>
      <c r="AJ2290" t="s">
        <v>52</v>
      </c>
      <c r="AK2290" t="s">
        <v>64</v>
      </c>
      <c r="AM2290" t="s">
        <v>62</v>
      </c>
      <c r="AN2290" t="s">
        <v>53</v>
      </c>
      <c r="AP2290">
        <v>0</v>
      </c>
      <c r="AQ2290">
        <v>0</v>
      </c>
      <c r="AR2290">
        <v>30000</v>
      </c>
      <c r="AS2290">
        <v>40000</v>
      </c>
      <c r="AT2290">
        <v>0</v>
      </c>
      <c r="AU2290">
        <v>0</v>
      </c>
      <c r="AV2290">
        <v>0</v>
      </c>
      <c r="AW2290">
        <v>70000</v>
      </c>
    </row>
    <row r="2291" spans="1:49" x14ac:dyDescent="0.35">
      <c r="A2291" s="2" t="s">
        <v>676</v>
      </c>
      <c r="B2291">
        <v>5</v>
      </c>
      <c r="C2291">
        <v>508</v>
      </c>
      <c r="D2291">
        <v>2</v>
      </c>
      <c r="E2291" t="s">
        <v>50</v>
      </c>
      <c r="F2291">
        <v>39</v>
      </c>
      <c r="G2291" t="s">
        <v>72</v>
      </c>
      <c r="I2291" t="s">
        <v>73</v>
      </c>
      <c r="J2291" t="s">
        <v>53</v>
      </c>
      <c r="K2291" t="s">
        <v>53</v>
      </c>
      <c r="L2291" t="s">
        <v>53</v>
      </c>
      <c r="M2291">
        <v>0</v>
      </c>
      <c r="O2291">
        <v>3</v>
      </c>
      <c r="P2291" s="6">
        <v>4</v>
      </c>
      <c r="Q2291" t="s">
        <v>50</v>
      </c>
      <c r="R2291">
        <v>12</v>
      </c>
      <c r="S2291" s="5">
        <f t="shared" si="35"/>
        <v>1</v>
      </c>
      <c r="T2291" t="s">
        <v>58</v>
      </c>
      <c r="U2291" t="s">
        <v>52</v>
      </c>
      <c r="V2291">
        <v>1</v>
      </c>
      <c r="W2291" t="s">
        <v>52</v>
      </c>
      <c r="X2291">
        <v>2</v>
      </c>
      <c r="AB2291" t="s">
        <v>72</v>
      </c>
      <c r="AD2291" t="s">
        <v>73</v>
      </c>
      <c r="AE2291" t="s">
        <v>52</v>
      </c>
      <c r="AF2291" t="s">
        <v>52</v>
      </c>
      <c r="AG2291" t="s">
        <v>52</v>
      </c>
      <c r="AH2291">
        <v>4</v>
      </c>
      <c r="AI2291" t="s">
        <v>63</v>
      </c>
      <c r="AJ2291" t="s">
        <v>52</v>
      </c>
      <c r="AK2291" t="s">
        <v>64</v>
      </c>
      <c r="AM2291" t="s">
        <v>62</v>
      </c>
      <c r="AN2291" t="s">
        <v>53</v>
      </c>
      <c r="AP2291">
        <v>0</v>
      </c>
      <c r="AQ2291">
        <v>0</v>
      </c>
      <c r="AR2291">
        <v>30000</v>
      </c>
      <c r="AS2291">
        <v>40000</v>
      </c>
      <c r="AT2291">
        <v>0</v>
      </c>
      <c r="AU2291">
        <v>0</v>
      </c>
      <c r="AV2291">
        <v>0</v>
      </c>
      <c r="AW2291">
        <v>70000</v>
      </c>
    </row>
    <row r="2292" spans="1:49" x14ac:dyDescent="0.35">
      <c r="A2292" s="2" t="s">
        <v>676</v>
      </c>
      <c r="B2292">
        <v>5</v>
      </c>
      <c r="C2292">
        <v>508</v>
      </c>
      <c r="D2292">
        <v>2</v>
      </c>
      <c r="E2292" t="s">
        <v>50</v>
      </c>
      <c r="F2292">
        <v>39</v>
      </c>
      <c r="G2292" t="s">
        <v>72</v>
      </c>
      <c r="I2292" t="s">
        <v>73</v>
      </c>
      <c r="J2292" t="s">
        <v>53</v>
      </c>
      <c r="K2292" t="s">
        <v>53</v>
      </c>
      <c r="L2292" t="s">
        <v>53</v>
      </c>
      <c r="M2292">
        <v>0</v>
      </c>
      <c r="O2292">
        <v>3</v>
      </c>
      <c r="P2292" s="6">
        <v>5</v>
      </c>
      <c r="Q2292" t="s">
        <v>56</v>
      </c>
      <c r="R2292">
        <v>7</v>
      </c>
      <c r="S2292" s="5">
        <f t="shared" si="35"/>
        <v>1</v>
      </c>
      <c r="T2292" t="s">
        <v>58</v>
      </c>
      <c r="U2292" t="s">
        <v>52</v>
      </c>
      <c r="V2292">
        <v>1</v>
      </c>
      <c r="W2292" t="s">
        <v>52</v>
      </c>
      <c r="X2292">
        <v>2</v>
      </c>
      <c r="AB2292" t="s">
        <v>72</v>
      </c>
      <c r="AD2292" t="s">
        <v>73</v>
      </c>
      <c r="AE2292" t="s">
        <v>53</v>
      </c>
      <c r="AF2292" t="s">
        <v>52</v>
      </c>
      <c r="AG2292" t="s">
        <v>52</v>
      </c>
      <c r="AH2292">
        <v>2</v>
      </c>
      <c r="AI2292" t="s">
        <v>68</v>
      </c>
      <c r="AJ2292" t="s">
        <v>52</v>
      </c>
      <c r="AK2292" t="s">
        <v>74</v>
      </c>
      <c r="AM2292" t="s">
        <v>62</v>
      </c>
      <c r="AN2292" t="s">
        <v>53</v>
      </c>
      <c r="AP2292">
        <v>0</v>
      </c>
      <c r="AQ2292">
        <v>0</v>
      </c>
      <c r="AR2292">
        <v>20000</v>
      </c>
      <c r="AS2292">
        <v>40000</v>
      </c>
      <c r="AT2292">
        <v>0</v>
      </c>
      <c r="AU2292">
        <v>0</v>
      </c>
      <c r="AV2292">
        <v>0</v>
      </c>
      <c r="AW2292">
        <v>60000</v>
      </c>
    </row>
    <row r="2293" spans="1:49" hidden="1" x14ac:dyDescent="0.35">
      <c r="A2293" s="2" t="s">
        <v>676</v>
      </c>
      <c r="B2293">
        <v>5</v>
      </c>
      <c r="C2293">
        <v>508</v>
      </c>
      <c r="D2293">
        <v>2</v>
      </c>
      <c r="E2293" t="s">
        <v>50</v>
      </c>
      <c r="F2293">
        <v>39</v>
      </c>
      <c r="G2293" t="s">
        <v>72</v>
      </c>
      <c r="I2293" t="s">
        <v>73</v>
      </c>
      <c r="J2293" t="s">
        <v>53</v>
      </c>
      <c r="K2293" t="s">
        <v>53</v>
      </c>
      <c r="L2293" t="s">
        <v>53</v>
      </c>
      <c r="M2293">
        <v>0</v>
      </c>
      <c r="O2293">
        <v>3</v>
      </c>
      <c r="P2293" s="2">
        <v>6</v>
      </c>
      <c r="Q2293" t="s">
        <v>56</v>
      </c>
      <c r="R2293">
        <v>66</v>
      </c>
      <c r="S2293" s="5">
        <f t="shared" si="35"/>
        <v>0</v>
      </c>
      <c r="T2293" t="s">
        <v>91</v>
      </c>
      <c r="U2293" t="s">
        <v>53</v>
      </c>
      <c r="W2293" t="s">
        <v>53</v>
      </c>
      <c r="Y2293" t="s">
        <v>92</v>
      </c>
      <c r="AB2293" t="s">
        <v>72</v>
      </c>
      <c r="AD2293" t="s">
        <v>73</v>
      </c>
      <c r="AE2293" t="s">
        <v>53</v>
      </c>
      <c r="AF2293" t="s">
        <v>53</v>
      </c>
      <c r="AG2293" t="s">
        <v>53</v>
      </c>
    </row>
    <row r="2294" spans="1:49" hidden="1" x14ac:dyDescent="0.35">
      <c r="A2294" s="2" t="s">
        <v>677</v>
      </c>
      <c r="B2294">
        <v>19</v>
      </c>
      <c r="C2294">
        <v>1905</v>
      </c>
      <c r="D2294">
        <v>2</v>
      </c>
      <c r="E2294" t="s">
        <v>50</v>
      </c>
      <c r="F2294">
        <v>32</v>
      </c>
      <c r="G2294" t="s">
        <v>72</v>
      </c>
      <c r="I2294" t="s">
        <v>73</v>
      </c>
      <c r="J2294" t="s">
        <v>52</v>
      </c>
      <c r="K2294" t="s">
        <v>52</v>
      </c>
      <c r="L2294" t="s">
        <v>52</v>
      </c>
      <c r="M2294">
        <v>12</v>
      </c>
      <c r="N2294" t="s">
        <v>76</v>
      </c>
      <c r="O2294">
        <v>1</v>
      </c>
      <c r="P2294" s="2">
        <v>1</v>
      </c>
      <c r="Q2294" t="s">
        <v>50</v>
      </c>
      <c r="R2294">
        <v>32</v>
      </c>
      <c r="S2294" s="5">
        <f t="shared" si="35"/>
        <v>0</v>
      </c>
      <c r="T2294" t="s">
        <v>54</v>
      </c>
      <c r="U2294" t="s">
        <v>53</v>
      </c>
      <c r="W2294" t="s">
        <v>53</v>
      </c>
      <c r="Y2294" t="s">
        <v>55</v>
      </c>
      <c r="Z2294" t="s">
        <v>52</v>
      </c>
      <c r="AA2294">
        <v>2</v>
      </c>
      <c r="AB2294" t="s">
        <v>72</v>
      </c>
      <c r="AD2294" t="s">
        <v>73</v>
      </c>
      <c r="AE2294" t="s">
        <v>52</v>
      </c>
      <c r="AF2294" t="s">
        <v>52</v>
      </c>
      <c r="AG2294" t="s">
        <v>52</v>
      </c>
      <c r="AH2294">
        <v>12</v>
      </c>
      <c r="AI2294" t="s">
        <v>76</v>
      </c>
      <c r="AJ2294" t="s">
        <v>53</v>
      </c>
    </row>
    <row r="2295" spans="1:49" hidden="1" x14ac:dyDescent="0.35">
      <c r="A2295" s="2" t="s">
        <v>677</v>
      </c>
      <c r="B2295">
        <v>19</v>
      </c>
      <c r="C2295">
        <v>1905</v>
      </c>
      <c r="D2295">
        <v>2</v>
      </c>
      <c r="E2295" t="s">
        <v>50</v>
      </c>
      <c r="F2295">
        <v>32</v>
      </c>
      <c r="G2295" t="s">
        <v>72</v>
      </c>
      <c r="I2295" t="s">
        <v>73</v>
      </c>
      <c r="J2295" t="s">
        <v>52</v>
      </c>
      <c r="K2295" t="s">
        <v>52</v>
      </c>
      <c r="L2295" t="s">
        <v>52</v>
      </c>
      <c r="M2295">
        <v>12</v>
      </c>
      <c r="N2295" t="s">
        <v>76</v>
      </c>
      <c r="O2295">
        <v>1</v>
      </c>
      <c r="P2295" s="2">
        <v>2</v>
      </c>
      <c r="Q2295" t="s">
        <v>56</v>
      </c>
      <c r="R2295">
        <v>31</v>
      </c>
      <c r="S2295" s="5">
        <f t="shared" si="35"/>
        <v>0</v>
      </c>
      <c r="T2295" t="s">
        <v>57</v>
      </c>
      <c r="U2295" t="s">
        <v>53</v>
      </c>
      <c r="W2295" t="s">
        <v>53</v>
      </c>
      <c r="Y2295" t="s">
        <v>55</v>
      </c>
      <c r="Z2295" t="s">
        <v>52</v>
      </c>
      <c r="AA2295">
        <v>1</v>
      </c>
      <c r="AB2295" t="s">
        <v>72</v>
      </c>
      <c r="AD2295" t="s">
        <v>73</v>
      </c>
      <c r="AE2295" t="s">
        <v>52</v>
      </c>
      <c r="AF2295" t="s">
        <v>52</v>
      </c>
      <c r="AG2295" t="s">
        <v>52</v>
      </c>
      <c r="AH2295">
        <v>12</v>
      </c>
      <c r="AI2295" t="s">
        <v>76</v>
      </c>
      <c r="AJ2295" t="s">
        <v>53</v>
      </c>
    </row>
    <row r="2296" spans="1:49" hidden="1" x14ac:dyDescent="0.35">
      <c r="A2296" s="2" t="s">
        <v>677</v>
      </c>
      <c r="B2296">
        <v>19</v>
      </c>
      <c r="C2296">
        <v>1905</v>
      </c>
      <c r="D2296">
        <v>2</v>
      </c>
      <c r="E2296" t="s">
        <v>50</v>
      </c>
      <c r="F2296">
        <v>32</v>
      </c>
      <c r="G2296" t="s">
        <v>72</v>
      </c>
      <c r="I2296" t="s">
        <v>73</v>
      </c>
      <c r="J2296" t="s">
        <v>52</v>
      </c>
      <c r="K2296" t="s">
        <v>52</v>
      </c>
      <c r="L2296" t="s">
        <v>52</v>
      </c>
      <c r="M2296">
        <v>12</v>
      </c>
      <c r="N2296" t="s">
        <v>76</v>
      </c>
      <c r="O2296">
        <v>1</v>
      </c>
      <c r="P2296" s="2">
        <v>3</v>
      </c>
      <c r="Q2296" t="s">
        <v>50</v>
      </c>
      <c r="R2296">
        <v>3</v>
      </c>
      <c r="S2296" s="5">
        <f t="shared" si="35"/>
        <v>0</v>
      </c>
      <c r="T2296" t="s">
        <v>58</v>
      </c>
      <c r="U2296" t="s">
        <v>52</v>
      </c>
      <c r="V2296">
        <v>1</v>
      </c>
      <c r="W2296" t="s">
        <v>52</v>
      </c>
      <c r="X2296">
        <v>2</v>
      </c>
      <c r="AB2296" t="s">
        <v>72</v>
      </c>
      <c r="AD2296" t="s">
        <v>73</v>
      </c>
    </row>
    <row r="2297" spans="1:49" hidden="1" x14ac:dyDescent="0.35">
      <c r="A2297" s="2" t="s">
        <v>678</v>
      </c>
      <c r="B2297">
        <v>21</v>
      </c>
      <c r="C2297">
        <v>2110</v>
      </c>
      <c r="D2297">
        <v>2</v>
      </c>
      <c r="E2297" t="s">
        <v>50</v>
      </c>
      <c r="F2297">
        <v>51</v>
      </c>
      <c r="G2297" t="s">
        <v>72</v>
      </c>
      <c r="I2297" t="s">
        <v>73</v>
      </c>
      <c r="J2297" t="s">
        <v>52</v>
      </c>
      <c r="K2297" t="s">
        <v>52</v>
      </c>
      <c r="L2297" t="s">
        <v>52</v>
      </c>
      <c r="M2297">
        <v>5</v>
      </c>
      <c r="N2297" t="s">
        <v>78</v>
      </c>
      <c r="P2297" s="2">
        <v>1</v>
      </c>
      <c r="Q2297" t="s">
        <v>50</v>
      </c>
      <c r="R2297">
        <v>51</v>
      </c>
      <c r="S2297" s="5">
        <f t="shared" si="35"/>
        <v>0</v>
      </c>
      <c r="T2297" t="s">
        <v>54</v>
      </c>
      <c r="U2297" t="s">
        <v>53</v>
      </c>
      <c r="W2297" t="s">
        <v>53</v>
      </c>
      <c r="Y2297" t="s">
        <v>55</v>
      </c>
      <c r="Z2297" t="s">
        <v>52</v>
      </c>
      <c r="AA2297">
        <v>2</v>
      </c>
      <c r="AB2297" t="s">
        <v>72</v>
      </c>
      <c r="AD2297" t="s">
        <v>73</v>
      </c>
      <c r="AE2297" t="s">
        <v>52</v>
      </c>
      <c r="AF2297" t="s">
        <v>52</v>
      </c>
      <c r="AG2297" t="s">
        <v>52</v>
      </c>
      <c r="AH2297">
        <v>5</v>
      </c>
      <c r="AI2297" t="s">
        <v>78</v>
      </c>
      <c r="AJ2297" t="s">
        <v>53</v>
      </c>
    </row>
    <row r="2298" spans="1:49" hidden="1" x14ac:dyDescent="0.35">
      <c r="A2298" s="2" t="s">
        <v>678</v>
      </c>
      <c r="B2298">
        <v>21</v>
      </c>
      <c r="C2298">
        <v>2110</v>
      </c>
      <c r="D2298">
        <v>2</v>
      </c>
      <c r="E2298" t="s">
        <v>50</v>
      </c>
      <c r="F2298">
        <v>51</v>
      </c>
      <c r="G2298" t="s">
        <v>72</v>
      </c>
      <c r="I2298" t="s">
        <v>73</v>
      </c>
      <c r="J2298" t="s">
        <v>52</v>
      </c>
      <c r="K2298" t="s">
        <v>52</v>
      </c>
      <c r="L2298" t="s">
        <v>52</v>
      </c>
      <c r="M2298">
        <v>5</v>
      </c>
      <c r="N2298" t="s">
        <v>78</v>
      </c>
      <c r="P2298" s="2">
        <v>2</v>
      </c>
      <c r="Q2298" t="s">
        <v>56</v>
      </c>
      <c r="R2298">
        <v>51</v>
      </c>
      <c r="S2298" s="5">
        <f t="shared" si="35"/>
        <v>0</v>
      </c>
      <c r="T2298" t="s">
        <v>57</v>
      </c>
      <c r="U2298" t="s">
        <v>53</v>
      </c>
      <c r="W2298" t="s">
        <v>53</v>
      </c>
      <c r="Y2298" t="s">
        <v>55</v>
      </c>
      <c r="Z2298" t="s">
        <v>52</v>
      </c>
      <c r="AA2298">
        <v>1</v>
      </c>
      <c r="AB2298" t="s">
        <v>72</v>
      </c>
      <c r="AD2298" t="s">
        <v>73</v>
      </c>
      <c r="AE2298" t="s">
        <v>52</v>
      </c>
      <c r="AF2298" t="s">
        <v>52</v>
      </c>
      <c r="AG2298" t="s">
        <v>52</v>
      </c>
      <c r="AH2298">
        <v>4</v>
      </c>
      <c r="AI2298" t="s">
        <v>83</v>
      </c>
      <c r="AJ2298" t="s">
        <v>53</v>
      </c>
    </row>
    <row r="2299" spans="1:49" hidden="1" x14ac:dyDescent="0.35">
      <c r="A2299" s="2" t="s">
        <v>679</v>
      </c>
      <c r="B2299">
        <v>12</v>
      </c>
      <c r="C2299">
        <v>1206</v>
      </c>
      <c r="D2299">
        <v>1</v>
      </c>
      <c r="E2299" t="s">
        <v>50</v>
      </c>
      <c r="F2299">
        <v>61</v>
      </c>
      <c r="G2299" t="s">
        <v>72</v>
      </c>
      <c r="I2299" t="s">
        <v>52</v>
      </c>
      <c r="J2299" t="s">
        <v>52</v>
      </c>
      <c r="K2299" t="s">
        <v>52</v>
      </c>
      <c r="L2299" t="s">
        <v>52</v>
      </c>
      <c r="M2299">
        <v>10</v>
      </c>
      <c r="N2299" t="s">
        <v>107</v>
      </c>
      <c r="P2299" s="2">
        <v>1</v>
      </c>
      <c r="Q2299" t="s">
        <v>50</v>
      </c>
      <c r="R2299">
        <v>61</v>
      </c>
      <c r="S2299" s="5">
        <f t="shared" si="35"/>
        <v>0</v>
      </c>
      <c r="T2299" t="s">
        <v>54</v>
      </c>
      <c r="U2299" t="s">
        <v>53</v>
      </c>
      <c r="W2299" t="s">
        <v>53</v>
      </c>
      <c r="Y2299" t="s">
        <v>55</v>
      </c>
      <c r="Z2299" t="s">
        <v>52</v>
      </c>
      <c r="AA2299">
        <v>2</v>
      </c>
      <c r="AB2299" t="s">
        <v>72</v>
      </c>
      <c r="AD2299" t="s">
        <v>52</v>
      </c>
      <c r="AE2299" t="s">
        <v>52</v>
      </c>
      <c r="AF2299" t="s">
        <v>52</v>
      </c>
      <c r="AG2299" t="s">
        <v>52</v>
      </c>
      <c r="AH2299">
        <v>10</v>
      </c>
      <c r="AI2299" t="s">
        <v>107</v>
      </c>
      <c r="AJ2299" t="s">
        <v>53</v>
      </c>
    </row>
    <row r="2300" spans="1:49" hidden="1" x14ac:dyDescent="0.35">
      <c r="A2300" s="2" t="s">
        <v>679</v>
      </c>
      <c r="B2300">
        <v>12</v>
      </c>
      <c r="C2300">
        <v>1206</v>
      </c>
      <c r="D2300">
        <v>1</v>
      </c>
      <c r="E2300" t="s">
        <v>50</v>
      </c>
      <c r="F2300">
        <v>61</v>
      </c>
      <c r="G2300" t="s">
        <v>72</v>
      </c>
      <c r="I2300" t="s">
        <v>52</v>
      </c>
      <c r="J2300" t="s">
        <v>52</v>
      </c>
      <c r="K2300" t="s">
        <v>52</v>
      </c>
      <c r="L2300" t="s">
        <v>52</v>
      </c>
      <c r="M2300">
        <v>10</v>
      </c>
      <c r="N2300" t="s">
        <v>107</v>
      </c>
      <c r="P2300" s="2">
        <v>2</v>
      </c>
      <c r="Q2300" t="s">
        <v>56</v>
      </c>
      <c r="R2300">
        <v>59</v>
      </c>
      <c r="S2300" s="5">
        <f t="shared" si="35"/>
        <v>0</v>
      </c>
      <c r="T2300" t="s">
        <v>57</v>
      </c>
      <c r="U2300" t="s">
        <v>53</v>
      </c>
      <c r="W2300" t="s">
        <v>53</v>
      </c>
      <c r="Y2300" t="s">
        <v>55</v>
      </c>
      <c r="Z2300" t="s">
        <v>52</v>
      </c>
      <c r="AA2300">
        <v>1</v>
      </c>
      <c r="AB2300" t="s">
        <v>72</v>
      </c>
      <c r="AD2300" t="s">
        <v>73</v>
      </c>
      <c r="AE2300" t="s">
        <v>52</v>
      </c>
      <c r="AF2300" t="s">
        <v>52</v>
      </c>
      <c r="AG2300" t="s">
        <v>52</v>
      </c>
      <c r="AH2300">
        <v>8</v>
      </c>
      <c r="AI2300" t="s">
        <v>60</v>
      </c>
      <c r="AJ2300" t="s">
        <v>53</v>
      </c>
    </row>
    <row r="2301" spans="1:49" hidden="1" x14ac:dyDescent="0.35">
      <c r="A2301" s="2" t="s">
        <v>679</v>
      </c>
      <c r="B2301">
        <v>12</v>
      </c>
      <c r="C2301">
        <v>1206</v>
      </c>
      <c r="D2301">
        <v>1</v>
      </c>
      <c r="E2301" t="s">
        <v>50</v>
      </c>
      <c r="F2301">
        <v>61</v>
      </c>
      <c r="G2301" t="s">
        <v>72</v>
      </c>
      <c r="I2301" t="s">
        <v>52</v>
      </c>
      <c r="J2301" t="s">
        <v>52</v>
      </c>
      <c r="K2301" t="s">
        <v>52</v>
      </c>
      <c r="L2301" t="s">
        <v>52</v>
      </c>
      <c r="M2301">
        <v>10</v>
      </c>
      <c r="N2301" t="s">
        <v>107</v>
      </c>
      <c r="P2301" s="2">
        <v>3</v>
      </c>
      <c r="Q2301" t="s">
        <v>50</v>
      </c>
      <c r="R2301">
        <v>35</v>
      </c>
      <c r="S2301" s="5">
        <f t="shared" si="35"/>
        <v>0</v>
      </c>
      <c r="T2301" t="s">
        <v>58</v>
      </c>
      <c r="U2301" t="s">
        <v>52</v>
      </c>
      <c r="V2301">
        <v>1</v>
      </c>
      <c r="W2301" t="s">
        <v>52</v>
      </c>
      <c r="X2301">
        <v>2</v>
      </c>
      <c r="Y2301" t="s">
        <v>59</v>
      </c>
      <c r="AB2301" t="s">
        <v>72</v>
      </c>
      <c r="AD2301" t="s">
        <v>52</v>
      </c>
      <c r="AE2301" t="s">
        <v>52</v>
      </c>
      <c r="AF2301" t="s">
        <v>52</v>
      </c>
      <c r="AG2301" t="s">
        <v>52</v>
      </c>
      <c r="AH2301">
        <v>16</v>
      </c>
      <c r="AI2301" t="s">
        <v>140</v>
      </c>
      <c r="AJ2301" t="s">
        <v>53</v>
      </c>
    </row>
    <row r="2302" spans="1:49" hidden="1" x14ac:dyDescent="0.35">
      <c r="A2302" s="2" t="s">
        <v>679</v>
      </c>
      <c r="B2302">
        <v>12</v>
      </c>
      <c r="C2302">
        <v>1206</v>
      </c>
      <c r="D2302">
        <v>1</v>
      </c>
      <c r="E2302" t="s">
        <v>50</v>
      </c>
      <c r="F2302">
        <v>61</v>
      </c>
      <c r="G2302" t="s">
        <v>72</v>
      </c>
      <c r="I2302" t="s">
        <v>52</v>
      </c>
      <c r="J2302" t="s">
        <v>52</v>
      </c>
      <c r="K2302" t="s">
        <v>52</v>
      </c>
      <c r="L2302" t="s">
        <v>52</v>
      </c>
      <c r="M2302">
        <v>10</v>
      </c>
      <c r="N2302" t="s">
        <v>107</v>
      </c>
      <c r="P2302" s="2">
        <v>4</v>
      </c>
      <c r="Q2302" t="s">
        <v>56</v>
      </c>
      <c r="R2302">
        <v>28</v>
      </c>
      <c r="S2302" s="5">
        <f t="shared" si="35"/>
        <v>0</v>
      </c>
      <c r="T2302" t="s">
        <v>58</v>
      </c>
      <c r="U2302" t="s">
        <v>52</v>
      </c>
      <c r="V2302">
        <v>1</v>
      </c>
      <c r="W2302" t="s">
        <v>52</v>
      </c>
      <c r="X2302">
        <v>2</v>
      </c>
      <c r="Y2302" t="s">
        <v>55</v>
      </c>
      <c r="Z2302" t="s">
        <v>52</v>
      </c>
      <c r="AA2302">
        <v>5</v>
      </c>
      <c r="AB2302" t="s">
        <v>72</v>
      </c>
      <c r="AD2302" t="s">
        <v>52</v>
      </c>
      <c r="AE2302" t="s">
        <v>52</v>
      </c>
      <c r="AF2302" t="s">
        <v>52</v>
      </c>
      <c r="AG2302" t="s">
        <v>52</v>
      </c>
      <c r="AH2302">
        <v>16</v>
      </c>
      <c r="AI2302" t="s">
        <v>140</v>
      </c>
      <c r="AJ2302" t="s">
        <v>53</v>
      </c>
    </row>
    <row r="2303" spans="1:49" hidden="1" x14ac:dyDescent="0.35">
      <c r="A2303" s="2" t="s">
        <v>679</v>
      </c>
      <c r="B2303">
        <v>12</v>
      </c>
      <c r="C2303">
        <v>1206</v>
      </c>
      <c r="D2303">
        <v>1</v>
      </c>
      <c r="E2303" t="s">
        <v>50</v>
      </c>
      <c r="F2303">
        <v>61</v>
      </c>
      <c r="G2303" t="s">
        <v>72</v>
      </c>
      <c r="I2303" t="s">
        <v>52</v>
      </c>
      <c r="J2303" t="s">
        <v>52</v>
      </c>
      <c r="K2303" t="s">
        <v>52</v>
      </c>
      <c r="L2303" t="s">
        <v>52</v>
      </c>
      <c r="M2303">
        <v>10</v>
      </c>
      <c r="N2303" t="s">
        <v>107</v>
      </c>
      <c r="P2303" s="2">
        <v>5</v>
      </c>
      <c r="Q2303" t="s">
        <v>50</v>
      </c>
      <c r="R2303">
        <v>28</v>
      </c>
      <c r="S2303" s="5">
        <f t="shared" si="35"/>
        <v>0</v>
      </c>
      <c r="T2303" t="s">
        <v>99</v>
      </c>
      <c r="U2303" t="s">
        <v>53</v>
      </c>
      <c r="W2303" t="s">
        <v>53</v>
      </c>
      <c r="Y2303" t="s">
        <v>55</v>
      </c>
      <c r="Z2303" t="s">
        <v>52</v>
      </c>
      <c r="AA2303">
        <v>4</v>
      </c>
      <c r="AB2303" t="s">
        <v>72</v>
      </c>
      <c r="AD2303" t="s">
        <v>52</v>
      </c>
      <c r="AE2303" t="s">
        <v>52</v>
      </c>
      <c r="AF2303" t="s">
        <v>52</v>
      </c>
      <c r="AG2303" t="s">
        <v>52</v>
      </c>
      <c r="AH2303">
        <v>16</v>
      </c>
      <c r="AI2303" t="s">
        <v>140</v>
      </c>
      <c r="AJ2303" t="s">
        <v>53</v>
      </c>
    </row>
    <row r="2304" spans="1:49" hidden="1" x14ac:dyDescent="0.35">
      <c r="A2304" s="2" t="s">
        <v>680</v>
      </c>
      <c r="B2304">
        <v>4</v>
      </c>
      <c r="C2304">
        <v>403</v>
      </c>
      <c r="D2304">
        <v>1</v>
      </c>
      <c r="E2304" t="s">
        <v>50</v>
      </c>
      <c r="F2304">
        <v>72</v>
      </c>
      <c r="G2304" t="s">
        <v>72</v>
      </c>
      <c r="I2304" t="s">
        <v>73</v>
      </c>
      <c r="J2304" t="s">
        <v>52</v>
      </c>
      <c r="K2304" t="s">
        <v>52</v>
      </c>
      <c r="L2304" t="s">
        <v>52</v>
      </c>
      <c r="M2304">
        <v>3</v>
      </c>
      <c r="N2304" t="s">
        <v>63</v>
      </c>
      <c r="O2304">
        <v>1</v>
      </c>
      <c r="P2304" s="2">
        <v>1</v>
      </c>
      <c r="Q2304" t="s">
        <v>50</v>
      </c>
      <c r="R2304">
        <v>72</v>
      </c>
      <c r="S2304" s="5">
        <f t="shared" si="35"/>
        <v>0</v>
      </c>
      <c r="T2304" t="s">
        <v>54</v>
      </c>
      <c r="U2304" t="s">
        <v>53</v>
      </c>
      <c r="W2304" t="s">
        <v>53</v>
      </c>
      <c r="Y2304" t="s">
        <v>55</v>
      </c>
      <c r="Z2304" t="s">
        <v>52</v>
      </c>
      <c r="AA2304">
        <v>2</v>
      </c>
      <c r="AB2304" t="s">
        <v>72</v>
      </c>
      <c r="AD2304" t="s">
        <v>73</v>
      </c>
      <c r="AE2304" t="s">
        <v>52</v>
      </c>
      <c r="AF2304" t="s">
        <v>52</v>
      </c>
      <c r="AG2304" t="s">
        <v>52</v>
      </c>
      <c r="AH2304">
        <v>3</v>
      </c>
      <c r="AI2304" t="s">
        <v>63</v>
      </c>
      <c r="AJ2304" t="s">
        <v>53</v>
      </c>
    </row>
    <row r="2305" spans="1:49" hidden="1" x14ac:dyDescent="0.35">
      <c r="A2305" s="2" t="s">
        <v>680</v>
      </c>
      <c r="B2305">
        <v>4</v>
      </c>
      <c r="C2305">
        <v>403</v>
      </c>
      <c r="D2305">
        <v>1</v>
      </c>
      <c r="E2305" t="s">
        <v>50</v>
      </c>
      <c r="F2305">
        <v>72</v>
      </c>
      <c r="G2305" t="s">
        <v>72</v>
      </c>
      <c r="I2305" t="s">
        <v>73</v>
      </c>
      <c r="J2305" t="s">
        <v>52</v>
      </c>
      <c r="K2305" t="s">
        <v>52</v>
      </c>
      <c r="L2305" t="s">
        <v>52</v>
      </c>
      <c r="M2305">
        <v>3</v>
      </c>
      <c r="N2305" t="s">
        <v>63</v>
      </c>
      <c r="O2305">
        <v>1</v>
      </c>
      <c r="P2305" s="2">
        <v>2</v>
      </c>
      <c r="Q2305" t="s">
        <v>56</v>
      </c>
      <c r="R2305">
        <v>68</v>
      </c>
      <c r="S2305" s="5">
        <f t="shared" si="35"/>
        <v>0</v>
      </c>
      <c r="T2305" t="s">
        <v>57</v>
      </c>
      <c r="U2305" t="s">
        <v>53</v>
      </c>
      <c r="W2305" t="s">
        <v>53</v>
      </c>
      <c r="Y2305" t="s">
        <v>55</v>
      </c>
      <c r="Z2305" t="s">
        <v>52</v>
      </c>
      <c r="AA2305">
        <v>1</v>
      </c>
      <c r="AB2305" t="s">
        <v>72</v>
      </c>
      <c r="AD2305" t="s">
        <v>73</v>
      </c>
      <c r="AE2305" t="s">
        <v>53</v>
      </c>
      <c r="AF2305" t="s">
        <v>53</v>
      </c>
      <c r="AG2305" t="s">
        <v>53</v>
      </c>
    </row>
    <row r="2306" spans="1:49" hidden="1" x14ac:dyDescent="0.35">
      <c r="A2306" s="2" t="s">
        <v>680</v>
      </c>
      <c r="B2306">
        <v>4</v>
      </c>
      <c r="C2306">
        <v>403</v>
      </c>
      <c r="D2306">
        <v>1</v>
      </c>
      <c r="E2306" t="s">
        <v>50</v>
      </c>
      <c r="F2306">
        <v>72</v>
      </c>
      <c r="G2306" t="s">
        <v>72</v>
      </c>
      <c r="I2306" t="s">
        <v>73</v>
      </c>
      <c r="J2306" t="s">
        <v>52</v>
      </c>
      <c r="K2306" t="s">
        <v>52</v>
      </c>
      <c r="L2306" t="s">
        <v>52</v>
      </c>
      <c r="M2306">
        <v>3</v>
      </c>
      <c r="N2306" t="s">
        <v>63</v>
      </c>
      <c r="O2306">
        <v>1</v>
      </c>
      <c r="P2306" s="2">
        <v>3</v>
      </c>
      <c r="Q2306" t="s">
        <v>56</v>
      </c>
      <c r="R2306">
        <v>30</v>
      </c>
      <c r="S2306" s="5">
        <f t="shared" si="35"/>
        <v>0</v>
      </c>
      <c r="T2306" t="s">
        <v>58</v>
      </c>
      <c r="U2306" t="s">
        <v>52</v>
      </c>
      <c r="V2306">
        <v>1</v>
      </c>
      <c r="W2306" t="s">
        <v>52</v>
      </c>
      <c r="X2306">
        <v>2</v>
      </c>
      <c r="Y2306" t="s">
        <v>92</v>
      </c>
      <c r="AB2306" t="s">
        <v>72</v>
      </c>
      <c r="AD2306" t="s">
        <v>73</v>
      </c>
      <c r="AE2306" t="s">
        <v>52</v>
      </c>
      <c r="AF2306" t="s">
        <v>52</v>
      </c>
      <c r="AG2306" t="s">
        <v>52</v>
      </c>
      <c r="AH2306">
        <v>12</v>
      </c>
      <c r="AI2306" t="s">
        <v>76</v>
      </c>
      <c r="AJ2306" t="s">
        <v>53</v>
      </c>
    </row>
    <row r="2307" spans="1:49" hidden="1" x14ac:dyDescent="0.35">
      <c r="A2307" s="2" t="s">
        <v>680</v>
      </c>
      <c r="B2307">
        <v>4</v>
      </c>
      <c r="C2307">
        <v>403</v>
      </c>
      <c r="D2307">
        <v>1</v>
      </c>
      <c r="E2307" t="s">
        <v>50</v>
      </c>
      <c r="F2307">
        <v>72</v>
      </c>
      <c r="G2307" t="s">
        <v>72</v>
      </c>
      <c r="I2307" t="s">
        <v>73</v>
      </c>
      <c r="J2307" t="s">
        <v>52</v>
      </c>
      <c r="K2307" t="s">
        <v>52</v>
      </c>
      <c r="L2307" t="s">
        <v>52</v>
      </c>
      <c r="M2307">
        <v>3</v>
      </c>
      <c r="N2307" t="s">
        <v>63</v>
      </c>
      <c r="O2307">
        <v>1</v>
      </c>
      <c r="P2307" s="2">
        <v>4</v>
      </c>
      <c r="Q2307" t="s">
        <v>50</v>
      </c>
      <c r="R2307">
        <v>6</v>
      </c>
      <c r="S2307" s="5">
        <f t="shared" ref="S2307:S2370" si="36">IF(AND(R2307&gt;=6, R2307&lt;=17, T2307="Child"),1,0)</f>
        <v>0</v>
      </c>
      <c r="T2307" t="s">
        <v>102</v>
      </c>
      <c r="U2307" t="s">
        <v>53</v>
      </c>
      <c r="W2307" t="s">
        <v>52</v>
      </c>
      <c r="X2307">
        <v>3</v>
      </c>
      <c r="AB2307" t="s">
        <v>72</v>
      </c>
      <c r="AD2307" t="s">
        <v>73</v>
      </c>
      <c r="AE2307" t="s">
        <v>53</v>
      </c>
      <c r="AF2307" t="s">
        <v>53</v>
      </c>
      <c r="AG2307" t="s">
        <v>53</v>
      </c>
      <c r="AO2307" t="s">
        <v>70</v>
      </c>
    </row>
    <row r="2308" spans="1:49" hidden="1" x14ac:dyDescent="0.35">
      <c r="A2308" s="2" t="s">
        <v>681</v>
      </c>
      <c r="B2308">
        <v>21</v>
      </c>
      <c r="C2308">
        <v>2106</v>
      </c>
      <c r="D2308">
        <v>2</v>
      </c>
      <c r="E2308" t="s">
        <v>50</v>
      </c>
      <c r="F2308">
        <v>71</v>
      </c>
      <c r="G2308" t="s">
        <v>72</v>
      </c>
      <c r="I2308" t="s">
        <v>73</v>
      </c>
      <c r="J2308" t="s">
        <v>52</v>
      </c>
      <c r="K2308" t="s">
        <v>52</v>
      </c>
      <c r="L2308" t="s">
        <v>52</v>
      </c>
      <c r="M2308">
        <v>7</v>
      </c>
      <c r="N2308" t="s">
        <v>79</v>
      </c>
      <c r="P2308" s="2">
        <v>1</v>
      </c>
      <c r="Q2308" t="s">
        <v>50</v>
      </c>
      <c r="R2308">
        <v>71</v>
      </c>
      <c r="S2308" s="5">
        <f t="shared" si="36"/>
        <v>0</v>
      </c>
      <c r="T2308" t="s">
        <v>54</v>
      </c>
      <c r="U2308" t="s">
        <v>53</v>
      </c>
      <c r="W2308" t="s">
        <v>53</v>
      </c>
      <c r="Y2308" t="s">
        <v>55</v>
      </c>
      <c r="Z2308" t="s">
        <v>52</v>
      </c>
      <c r="AA2308">
        <v>2</v>
      </c>
      <c r="AB2308" t="s">
        <v>72</v>
      </c>
      <c r="AD2308" t="s">
        <v>73</v>
      </c>
      <c r="AE2308" t="s">
        <v>52</v>
      </c>
      <c r="AF2308" t="s">
        <v>52</v>
      </c>
      <c r="AG2308" t="s">
        <v>52</v>
      </c>
      <c r="AH2308">
        <v>7</v>
      </c>
      <c r="AI2308" t="s">
        <v>79</v>
      </c>
      <c r="AJ2308" t="s">
        <v>53</v>
      </c>
    </row>
    <row r="2309" spans="1:49" hidden="1" x14ac:dyDescent="0.35">
      <c r="A2309" s="2" t="s">
        <v>681</v>
      </c>
      <c r="B2309">
        <v>21</v>
      </c>
      <c r="C2309">
        <v>2106</v>
      </c>
      <c r="D2309">
        <v>2</v>
      </c>
      <c r="E2309" t="s">
        <v>50</v>
      </c>
      <c r="F2309">
        <v>71</v>
      </c>
      <c r="G2309" t="s">
        <v>72</v>
      </c>
      <c r="I2309" t="s">
        <v>73</v>
      </c>
      <c r="J2309" t="s">
        <v>52</v>
      </c>
      <c r="K2309" t="s">
        <v>52</v>
      </c>
      <c r="L2309" t="s">
        <v>52</v>
      </c>
      <c r="M2309">
        <v>7</v>
      </c>
      <c r="N2309" t="s">
        <v>79</v>
      </c>
      <c r="P2309" s="2">
        <v>2</v>
      </c>
      <c r="Q2309" t="s">
        <v>56</v>
      </c>
      <c r="R2309">
        <v>68</v>
      </c>
      <c r="S2309" s="5">
        <f t="shared" si="36"/>
        <v>0</v>
      </c>
      <c r="T2309" t="s">
        <v>57</v>
      </c>
      <c r="U2309" t="s">
        <v>53</v>
      </c>
      <c r="W2309" t="s">
        <v>53</v>
      </c>
      <c r="Y2309" t="s">
        <v>55</v>
      </c>
      <c r="Z2309" t="s">
        <v>52</v>
      </c>
      <c r="AA2309">
        <v>1</v>
      </c>
      <c r="AB2309" t="s">
        <v>72</v>
      </c>
      <c r="AD2309" t="s">
        <v>73</v>
      </c>
      <c r="AE2309" t="s">
        <v>53</v>
      </c>
      <c r="AF2309" t="s">
        <v>53</v>
      </c>
      <c r="AG2309" t="s">
        <v>52</v>
      </c>
      <c r="AH2309">
        <v>3</v>
      </c>
      <c r="AI2309" t="s">
        <v>97</v>
      </c>
      <c r="AJ2309" t="s">
        <v>53</v>
      </c>
    </row>
    <row r="2310" spans="1:49" hidden="1" x14ac:dyDescent="0.35">
      <c r="A2310" s="2" t="s">
        <v>682</v>
      </c>
      <c r="B2310">
        <v>12</v>
      </c>
      <c r="C2310">
        <v>1203</v>
      </c>
      <c r="D2310">
        <v>1</v>
      </c>
      <c r="E2310" t="s">
        <v>50</v>
      </c>
      <c r="F2310">
        <v>61</v>
      </c>
      <c r="G2310" t="s">
        <v>72</v>
      </c>
      <c r="I2310" t="s">
        <v>73</v>
      </c>
      <c r="J2310" t="s">
        <v>52</v>
      </c>
      <c r="K2310" t="s">
        <v>52</v>
      </c>
      <c r="L2310" t="s">
        <v>52</v>
      </c>
      <c r="M2310">
        <v>5</v>
      </c>
      <c r="N2310" t="s">
        <v>79</v>
      </c>
      <c r="O2310">
        <v>2</v>
      </c>
      <c r="P2310" s="2">
        <v>1</v>
      </c>
      <c r="Q2310" t="s">
        <v>50</v>
      </c>
      <c r="R2310">
        <v>61</v>
      </c>
      <c r="S2310" s="5">
        <f t="shared" si="36"/>
        <v>0</v>
      </c>
      <c r="T2310" t="s">
        <v>54</v>
      </c>
      <c r="U2310" t="s">
        <v>53</v>
      </c>
      <c r="W2310" t="s">
        <v>53</v>
      </c>
      <c r="Y2310" t="s">
        <v>55</v>
      </c>
      <c r="Z2310" t="s">
        <v>52</v>
      </c>
      <c r="AA2310">
        <v>2</v>
      </c>
      <c r="AB2310" t="s">
        <v>72</v>
      </c>
      <c r="AD2310" t="s">
        <v>73</v>
      </c>
      <c r="AE2310" t="s">
        <v>52</v>
      </c>
      <c r="AF2310" t="s">
        <v>52</v>
      </c>
      <c r="AG2310" t="s">
        <v>52</v>
      </c>
      <c r="AH2310">
        <v>5</v>
      </c>
      <c r="AI2310" t="s">
        <v>79</v>
      </c>
      <c r="AJ2310" t="s">
        <v>53</v>
      </c>
    </row>
    <row r="2311" spans="1:49" hidden="1" x14ac:dyDescent="0.35">
      <c r="A2311" s="2" t="s">
        <v>682</v>
      </c>
      <c r="B2311">
        <v>12</v>
      </c>
      <c r="C2311">
        <v>1203</v>
      </c>
      <c r="D2311">
        <v>1</v>
      </c>
      <c r="E2311" t="s">
        <v>50</v>
      </c>
      <c r="F2311">
        <v>61</v>
      </c>
      <c r="G2311" t="s">
        <v>72</v>
      </c>
      <c r="I2311" t="s">
        <v>73</v>
      </c>
      <c r="J2311" t="s">
        <v>52</v>
      </c>
      <c r="K2311" t="s">
        <v>52</v>
      </c>
      <c r="L2311" t="s">
        <v>52</v>
      </c>
      <c r="M2311">
        <v>5</v>
      </c>
      <c r="N2311" t="s">
        <v>79</v>
      </c>
      <c r="O2311">
        <v>2</v>
      </c>
      <c r="P2311" s="2">
        <v>2</v>
      </c>
      <c r="Q2311" t="s">
        <v>56</v>
      </c>
      <c r="R2311">
        <v>48</v>
      </c>
      <c r="S2311" s="5">
        <f t="shared" si="36"/>
        <v>0</v>
      </c>
      <c r="T2311" t="s">
        <v>57</v>
      </c>
      <c r="U2311" t="s">
        <v>53</v>
      </c>
      <c r="W2311" t="s">
        <v>53</v>
      </c>
      <c r="Y2311" t="s">
        <v>55</v>
      </c>
      <c r="Z2311" t="s">
        <v>52</v>
      </c>
      <c r="AA2311">
        <v>1</v>
      </c>
      <c r="AB2311" t="s">
        <v>72</v>
      </c>
      <c r="AD2311" t="s">
        <v>73</v>
      </c>
      <c r="AE2311" t="s">
        <v>52</v>
      </c>
      <c r="AF2311" t="s">
        <v>52</v>
      </c>
      <c r="AG2311" t="s">
        <v>52</v>
      </c>
      <c r="AH2311">
        <v>12</v>
      </c>
      <c r="AI2311" t="s">
        <v>115</v>
      </c>
      <c r="AJ2311" t="s">
        <v>53</v>
      </c>
    </row>
    <row r="2312" spans="1:49" x14ac:dyDescent="0.35">
      <c r="A2312" s="2" t="s">
        <v>682</v>
      </c>
      <c r="B2312">
        <v>12</v>
      </c>
      <c r="C2312">
        <v>1203</v>
      </c>
      <c r="D2312">
        <v>1</v>
      </c>
      <c r="E2312" t="s">
        <v>50</v>
      </c>
      <c r="F2312">
        <v>61</v>
      </c>
      <c r="G2312" t="s">
        <v>72</v>
      </c>
      <c r="I2312" t="s">
        <v>73</v>
      </c>
      <c r="J2312" t="s">
        <v>52</v>
      </c>
      <c r="K2312" t="s">
        <v>52</v>
      </c>
      <c r="L2312" t="s">
        <v>52</v>
      </c>
      <c r="M2312">
        <v>5</v>
      </c>
      <c r="N2312" t="s">
        <v>79</v>
      </c>
      <c r="O2312">
        <v>2</v>
      </c>
      <c r="P2312" s="6">
        <v>6</v>
      </c>
      <c r="Q2312" t="s">
        <v>50</v>
      </c>
      <c r="R2312">
        <v>15</v>
      </c>
      <c r="S2312" s="5">
        <f t="shared" si="36"/>
        <v>1</v>
      </c>
      <c r="T2312" t="s">
        <v>58</v>
      </c>
      <c r="U2312" t="s">
        <v>52</v>
      </c>
      <c r="V2312">
        <v>1</v>
      </c>
      <c r="W2312" t="s">
        <v>52</v>
      </c>
      <c r="X2312">
        <v>2</v>
      </c>
      <c r="Y2312" t="s">
        <v>59</v>
      </c>
      <c r="AB2312" t="s">
        <v>72</v>
      </c>
      <c r="AD2312" t="s">
        <v>52</v>
      </c>
      <c r="AE2312" t="s">
        <v>52</v>
      </c>
      <c r="AF2312" t="s">
        <v>52</v>
      </c>
      <c r="AG2312" t="s">
        <v>52</v>
      </c>
      <c r="AH2312">
        <v>9</v>
      </c>
      <c r="AI2312" t="s">
        <v>80</v>
      </c>
      <c r="AJ2312" t="s">
        <v>52</v>
      </c>
      <c r="AK2312" t="s">
        <v>81</v>
      </c>
      <c r="AM2312" t="s">
        <v>62</v>
      </c>
      <c r="AN2312" t="s">
        <v>52</v>
      </c>
      <c r="AP2312">
        <v>0</v>
      </c>
      <c r="AQ2312">
        <v>40000</v>
      </c>
      <c r="AR2312">
        <v>150000</v>
      </c>
      <c r="AS2312">
        <v>200000</v>
      </c>
      <c r="AT2312">
        <v>750000</v>
      </c>
      <c r="AU2312">
        <v>200000</v>
      </c>
      <c r="AV2312">
        <v>5000</v>
      </c>
      <c r="AW2312">
        <v>1345000</v>
      </c>
    </row>
    <row r="2313" spans="1:49" x14ac:dyDescent="0.35">
      <c r="A2313" s="2" t="s">
        <v>682</v>
      </c>
      <c r="B2313">
        <v>12</v>
      </c>
      <c r="C2313">
        <v>1203</v>
      </c>
      <c r="D2313">
        <v>1</v>
      </c>
      <c r="E2313" t="s">
        <v>50</v>
      </c>
      <c r="F2313">
        <v>61</v>
      </c>
      <c r="G2313" t="s">
        <v>72</v>
      </c>
      <c r="I2313" t="s">
        <v>73</v>
      </c>
      <c r="J2313" t="s">
        <v>52</v>
      </c>
      <c r="K2313" t="s">
        <v>52</v>
      </c>
      <c r="L2313" t="s">
        <v>52</v>
      </c>
      <c r="M2313">
        <v>5</v>
      </c>
      <c r="N2313" t="s">
        <v>79</v>
      </c>
      <c r="O2313">
        <v>2</v>
      </c>
      <c r="P2313" s="6">
        <v>7</v>
      </c>
      <c r="Q2313" t="s">
        <v>50</v>
      </c>
      <c r="R2313">
        <v>12</v>
      </c>
      <c r="S2313" s="5">
        <f t="shared" si="36"/>
        <v>1</v>
      </c>
      <c r="T2313" t="s">
        <v>58</v>
      </c>
      <c r="U2313" t="s">
        <v>52</v>
      </c>
      <c r="V2313">
        <v>1</v>
      </c>
      <c r="W2313" t="s">
        <v>52</v>
      </c>
      <c r="X2313">
        <v>2</v>
      </c>
      <c r="AB2313" t="s">
        <v>72</v>
      </c>
      <c r="AD2313" t="s">
        <v>52</v>
      </c>
      <c r="AE2313" t="s">
        <v>53</v>
      </c>
      <c r="AF2313" t="s">
        <v>52</v>
      </c>
      <c r="AG2313" t="s">
        <v>52</v>
      </c>
      <c r="AH2313">
        <v>5</v>
      </c>
      <c r="AI2313" t="s">
        <v>78</v>
      </c>
      <c r="AJ2313" t="s">
        <v>52</v>
      </c>
      <c r="AK2313" t="s">
        <v>88</v>
      </c>
      <c r="AM2313" t="s">
        <v>62</v>
      </c>
      <c r="AN2313" t="s">
        <v>52</v>
      </c>
      <c r="AP2313">
        <v>0</v>
      </c>
      <c r="AQ2313">
        <v>100000</v>
      </c>
      <c r="AR2313">
        <v>80000</v>
      </c>
      <c r="AS2313">
        <v>150000</v>
      </c>
      <c r="AT2313">
        <v>150000</v>
      </c>
      <c r="AU2313">
        <v>0</v>
      </c>
      <c r="AV2313">
        <v>4000</v>
      </c>
      <c r="AW2313">
        <v>484000</v>
      </c>
    </row>
    <row r="2314" spans="1:49" hidden="1" x14ac:dyDescent="0.35">
      <c r="A2314" s="2" t="s">
        <v>683</v>
      </c>
      <c r="B2314">
        <v>5</v>
      </c>
      <c r="C2314">
        <v>507</v>
      </c>
      <c r="D2314">
        <v>1</v>
      </c>
      <c r="E2314" t="s">
        <v>50</v>
      </c>
      <c r="F2314">
        <v>36</v>
      </c>
      <c r="G2314" t="s">
        <v>72</v>
      </c>
      <c r="I2314" t="s">
        <v>73</v>
      </c>
      <c r="J2314" t="s">
        <v>52</v>
      </c>
      <c r="K2314" t="s">
        <v>52</v>
      </c>
      <c r="L2314" t="s">
        <v>52</v>
      </c>
      <c r="M2314">
        <v>12</v>
      </c>
      <c r="N2314" t="s">
        <v>76</v>
      </c>
      <c r="O2314">
        <v>3</v>
      </c>
      <c r="P2314" s="2">
        <v>1</v>
      </c>
      <c r="Q2314" t="s">
        <v>50</v>
      </c>
      <c r="R2314">
        <v>36</v>
      </c>
      <c r="S2314" s="5">
        <f t="shared" si="36"/>
        <v>0</v>
      </c>
      <c r="T2314" t="s">
        <v>54</v>
      </c>
      <c r="U2314" t="s">
        <v>53</v>
      </c>
      <c r="W2314" t="s">
        <v>53</v>
      </c>
      <c r="Y2314" t="s">
        <v>55</v>
      </c>
      <c r="Z2314" t="s">
        <v>52</v>
      </c>
      <c r="AA2314">
        <v>2</v>
      </c>
      <c r="AB2314" t="s">
        <v>72</v>
      </c>
      <c r="AD2314" t="s">
        <v>73</v>
      </c>
      <c r="AE2314" t="s">
        <v>52</v>
      </c>
      <c r="AF2314" t="s">
        <v>52</v>
      </c>
      <c r="AG2314" t="s">
        <v>52</v>
      </c>
      <c r="AH2314">
        <v>12</v>
      </c>
      <c r="AI2314" t="s">
        <v>76</v>
      </c>
      <c r="AJ2314" t="s">
        <v>53</v>
      </c>
    </row>
    <row r="2315" spans="1:49" hidden="1" x14ac:dyDescent="0.35">
      <c r="A2315" s="2" t="s">
        <v>683</v>
      </c>
      <c r="B2315">
        <v>5</v>
      </c>
      <c r="C2315">
        <v>507</v>
      </c>
      <c r="D2315">
        <v>1</v>
      </c>
      <c r="E2315" t="s">
        <v>50</v>
      </c>
      <c r="F2315">
        <v>36</v>
      </c>
      <c r="G2315" t="s">
        <v>72</v>
      </c>
      <c r="I2315" t="s">
        <v>73</v>
      </c>
      <c r="J2315" t="s">
        <v>52</v>
      </c>
      <c r="K2315" t="s">
        <v>52</v>
      </c>
      <c r="L2315" t="s">
        <v>52</v>
      </c>
      <c r="M2315">
        <v>12</v>
      </c>
      <c r="N2315" t="s">
        <v>76</v>
      </c>
      <c r="O2315">
        <v>3</v>
      </c>
      <c r="P2315" s="2">
        <v>2</v>
      </c>
      <c r="Q2315" t="s">
        <v>56</v>
      </c>
      <c r="R2315">
        <v>37</v>
      </c>
      <c r="S2315" s="5">
        <f t="shared" si="36"/>
        <v>0</v>
      </c>
      <c r="T2315" t="s">
        <v>57</v>
      </c>
      <c r="U2315" t="s">
        <v>53</v>
      </c>
      <c r="W2315" t="s">
        <v>53</v>
      </c>
      <c r="Y2315" t="s">
        <v>55</v>
      </c>
      <c r="Z2315" t="s">
        <v>52</v>
      </c>
      <c r="AA2315">
        <v>1</v>
      </c>
      <c r="AB2315" t="s">
        <v>72</v>
      </c>
      <c r="AD2315" t="s">
        <v>73</v>
      </c>
      <c r="AE2315" t="s">
        <v>52</v>
      </c>
      <c r="AF2315" t="s">
        <v>52</v>
      </c>
      <c r="AG2315" t="s">
        <v>52</v>
      </c>
      <c r="AH2315">
        <v>8</v>
      </c>
      <c r="AI2315" t="s">
        <v>60</v>
      </c>
      <c r="AJ2315" t="s">
        <v>53</v>
      </c>
    </row>
    <row r="2316" spans="1:49" hidden="1" x14ac:dyDescent="0.35">
      <c r="A2316" s="2" t="s">
        <v>683</v>
      </c>
      <c r="B2316">
        <v>5</v>
      </c>
      <c r="C2316">
        <v>507</v>
      </c>
      <c r="D2316">
        <v>1</v>
      </c>
      <c r="E2316" t="s">
        <v>50</v>
      </c>
      <c r="F2316">
        <v>36</v>
      </c>
      <c r="G2316" t="s">
        <v>72</v>
      </c>
      <c r="I2316" t="s">
        <v>73</v>
      </c>
      <c r="J2316" t="s">
        <v>52</v>
      </c>
      <c r="K2316" t="s">
        <v>52</v>
      </c>
      <c r="L2316" t="s">
        <v>52</v>
      </c>
      <c r="M2316">
        <v>12</v>
      </c>
      <c r="N2316" t="s">
        <v>76</v>
      </c>
      <c r="O2316">
        <v>3</v>
      </c>
      <c r="P2316" s="2">
        <v>3</v>
      </c>
      <c r="Q2316" t="s">
        <v>56</v>
      </c>
      <c r="R2316">
        <v>15</v>
      </c>
      <c r="S2316" s="5">
        <f t="shared" si="36"/>
        <v>0</v>
      </c>
      <c r="T2316" t="s">
        <v>91</v>
      </c>
      <c r="U2316" t="s">
        <v>52</v>
      </c>
      <c r="V2316">
        <v>1</v>
      </c>
      <c r="W2316" t="s">
        <v>52</v>
      </c>
      <c r="X2316">
        <v>2</v>
      </c>
      <c r="Y2316" t="s">
        <v>59</v>
      </c>
      <c r="AB2316" t="s">
        <v>72</v>
      </c>
      <c r="AD2316" t="s">
        <v>52</v>
      </c>
      <c r="AE2316" t="s">
        <v>52</v>
      </c>
      <c r="AF2316" t="s">
        <v>52</v>
      </c>
      <c r="AG2316" t="s">
        <v>52</v>
      </c>
      <c r="AH2316">
        <v>9</v>
      </c>
      <c r="AI2316" t="s">
        <v>80</v>
      </c>
      <c r="AJ2316" t="s">
        <v>52</v>
      </c>
      <c r="AK2316" t="s">
        <v>81</v>
      </c>
      <c r="AM2316" t="s">
        <v>62</v>
      </c>
      <c r="AN2316" t="s">
        <v>52</v>
      </c>
      <c r="AP2316">
        <v>192000</v>
      </c>
      <c r="AQ2316">
        <v>600000</v>
      </c>
      <c r="AR2316">
        <v>25000</v>
      </c>
      <c r="AS2316">
        <v>10000</v>
      </c>
      <c r="AT2316">
        <v>2600000</v>
      </c>
      <c r="AU2316">
        <v>520000</v>
      </c>
      <c r="AV2316">
        <v>10000</v>
      </c>
      <c r="AW2316">
        <v>3957000</v>
      </c>
    </row>
    <row r="2317" spans="1:49" x14ac:dyDescent="0.35">
      <c r="A2317" s="2" t="s">
        <v>683</v>
      </c>
      <c r="B2317">
        <v>5</v>
      </c>
      <c r="C2317">
        <v>507</v>
      </c>
      <c r="D2317">
        <v>1</v>
      </c>
      <c r="E2317" t="s">
        <v>50</v>
      </c>
      <c r="F2317">
        <v>36</v>
      </c>
      <c r="G2317" t="s">
        <v>72</v>
      </c>
      <c r="I2317" t="s">
        <v>73</v>
      </c>
      <c r="J2317" t="s">
        <v>52</v>
      </c>
      <c r="K2317" t="s">
        <v>52</v>
      </c>
      <c r="L2317" t="s">
        <v>52</v>
      </c>
      <c r="M2317">
        <v>12</v>
      </c>
      <c r="N2317" t="s">
        <v>76</v>
      </c>
      <c r="O2317">
        <v>3</v>
      </c>
      <c r="P2317" s="6">
        <v>4</v>
      </c>
      <c r="Q2317" t="s">
        <v>50</v>
      </c>
      <c r="R2317">
        <v>8</v>
      </c>
      <c r="S2317" s="5">
        <f t="shared" si="36"/>
        <v>1</v>
      </c>
      <c r="T2317" t="s">
        <v>58</v>
      </c>
      <c r="U2317" t="s">
        <v>52</v>
      </c>
      <c r="V2317">
        <v>1</v>
      </c>
      <c r="W2317" t="s">
        <v>52</v>
      </c>
      <c r="X2317">
        <v>2</v>
      </c>
      <c r="AB2317" t="s">
        <v>72</v>
      </c>
      <c r="AD2317" t="s">
        <v>73</v>
      </c>
      <c r="AE2317" t="s">
        <v>52</v>
      </c>
      <c r="AF2317" t="s">
        <v>52</v>
      </c>
      <c r="AG2317" t="s">
        <v>52</v>
      </c>
      <c r="AH2317">
        <v>2</v>
      </c>
      <c r="AI2317" t="s">
        <v>97</v>
      </c>
      <c r="AJ2317" t="s">
        <v>52</v>
      </c>
      <c r="AK2317" t="s">
        <v>98</v>
      </c>
      <c r="AM2317" t="s">
        <v>62</v>
      </c>
      <c r="AN2317" t="s">
        <v>52</v>
      </c>
      <c r="AP2317">
        <v>192000</v>
      </c>
      <c r="AQ2317">
        <v>0</v>
      </c>
      <c r="AR2317">
        <v>12000</v>
      </c>
      <c r="AS2317">
        <v>10000</v>
      </c>
      <c r="AT2317">
        <v>2600000</v>
      </c>
      <c r="AU2317">
        <v>0</v>
      </c>
      <c r="AV2317">
        <v>5000</v>
      </c>
      <c r="AW2317">
        <v>2819000</v>
      </c>
    </row>
    <row r="2318" spans="1:49" hidden="1" x14ac:dyDescent="0.35">
      <c r="A2318" s="2" t="s">
        <v>683</v>
      </c>
      <c r="B2318">
        <v>5</v>
      </c>
      <c r="C2318">
        <v>507</v>
      </c>
      <c r="D2318">
        <v>1</v>
      </c>
      <c r="E2318" t="s">
        <v>50</v>
      </c>
      <c r="F2318">
        <v>36</v>
      </c>
      <c r="G2318" t="s">
        <v>72</v>
      </c>
      <c r="I2318" t="s">
        <v>73</v>
      </c>
      <c r="J2318" t="s">
        <v>52</v>
      </c>
      <c r="K2318" t="s">
        <v>52</v>
      </c>
      <c r="L2318" t="s">
        <v>52</v>
      </c>
      <c r="M2318">
        <v>12</v>
      </c>
      <c r="N2318" t="s">
        <v>76</v>
      </c>
      <c r="O2318">
        <v>3</v>
      </c>
      <c r="P2318" s="2">
        <v>5</v>
      </c>
      <c r="Q2318" t="s">
        <v>56</v>
      </c>
      <c r="R2318">
        <v>1</v>
      </c>
      <c r="S2318" s="5">
        <f t="shared" si="36"/>
        <v>0</v>
      </c>
      <c r="T2318" t="s">
        <v>58</v>
      </c>
      <c r="U2318" t="s">
        <v>52</v>
      </c>
      <c r="V2318">
        <v>1</v>
      </c>
      <c r="W2318" t="s">
        <v>52</v>
      </c>
      <c r="X2318">
        <v>2</v>
      </c>
      <c r="AB2318" t="s">
        <v>72</v>
      </c>
    </row>
    <row r="2319" spans="1:49" hidden="1" x14ac:dyDescent="0.35">
      <c r="A2319" s="2" t="s">
        <v>684</v>
      </c>
      <c r="B2319">
        <v>21</v>
      </c>
      <c r="C2319">
        <v>2102</v>
      </c>
      <c r="D2319">
        <v>2</v>
      </c>
      <c r="E2319" t="s">
        <v>50</v>
      </c>
      <c r="F2319">
        <v>54</v>
      </c>
      <c r="G2319" t="s">
        <v>72</v>
      </c>
      <c r="I2319" t="s">
        <v>73</v>
      </c>
      <c r="J2319" t="s">
        <v>52</v>
      </c>
      <c r="K2319" t="s">
        <v>52</v>
      </c>
      <c r="L2319" t="s">
        <v>52</v>
      </c>
      <c r="M2319">
        <v>12</v>
      </c>
      <c r="N2319" t="s">
        <v>115</v>
      </c>
      <c r="O2319">
        <v>4</v>
      </c>
      <c r="P2319" s="2">
        <v>1</v>
      </c>
      <c r="Q2319" t="s">
        <v>50</v>
      </c>
      <c r="R2319">
        <v>54</v>
      </c>
      <c r="S2319" s="5">
        <f t="shared" si="36"/>
        <v>0</v>
      </c>
      <c r="T2319" t="s">
        <v>54</v>
      </c>
      <c r="U2319" t="s">
        <v>53</v>
      </c>
      <c r="W2319" t="s">
        <v>53</v>
      </c>
      <c r="Y2319" t="s">
        <v>55</v>
      </c>
      <c r="Z2319" t="s">
        <v>52</v>
      </c>
      <c r="AA2319">
        <v>2</v>
      </c>
      <c r="AB2319" t="s">
        <v>72</v>
      </c>
      <c r="AD2319" t="s">
        <v>73</v>
      </c>
      <c r="AE2319" t="s">
        <v>52</v>
      </c>
      <c r="AF2319" t="s">
        <v>52</v>
      </c>
      <c r="AG2319" t="s">
        <v>52</v>
      </c>
      <c r="AH2319">
        <v>12</v>
      </c>
      <c r="AI2319" t="s">
        <v>115</v>
      </c>
      <c r="AJ2319" t="s">
        <v>53</v>
      </c>
    </row>
    <row r="2320" spans="1:49" hidden="1" x14ac:dyDescent="0.35">
      <c r="A2320" s="2" t="s">
        <v>684</v>
      </c>
      <c r="B2320">
        <v>21</v>
      </c>
      <c r="C2320">
        <v>2102</v>
      </c>
      <c r="D2320">
        <v>2</v>
      </c>
      <c r="E2320" t="s">
        <v>50</v>
      </c>
      <c r="F2320">
        <v>54</v>
      </c>
      <c r="G2320" t="s">
        <v>72</v>
      </c>
      <c r="I2320" t="s">
        <v>73</v>
      </c>
      <c r="J2320" t="s">
        <v>52</v>
      </c>
      <c r="K2320" t="s">
        <v>52</v>
      </c>
      <c r="L2320" t="s">
        <v>52</v>
      </c>
      <c r="M2320">
        <v>12</v>
      </c>
      <c r="N2320" t="s">
        <v>115</v>
      </c>
      <c r="O2320">
        <v>4</v>
      </c>
      <c r="P2320" s="2">
        <v>2</v>
      </c>
      <c r="Q2320" t="s">
        <v>56</v>
      </c>
      <c r="R2320">
        <v>49</v>
      </c>
      <c r="S2320" s="5">
        <f t="shared" si="36"/>
        <v>0</v>
      </c>
      <c r="T2320" t="s">
        <v>57</v>
      </c>
      <c r="U2320" t="s">
        <v>53</v>
      </c>
      <c r="W2320" t="s">
        <v>53</v>
      </c>
      <c r="Y2320" t="s">
        <v>55</v>
      </c>
      <c r="Z2320" t="s">
        <v>52</v>
      </c>
      <c r="AA2320">
        <v>1</v>
      </c>
      <c r="AB2320" t="s">
        <v>72</v>
      </c>
      <c r="AD2320" t="s">
        <v>73</v>
      </c>
      <c r="AE2320" t="s">
        <v>53</v>
      </c>
      <c r="AF2320" t="s">
        <v>53</v>
      </c>
      <c r="AG2320" t="s">
        <v>53</v>
      </c>
    </row>
    <row r="2321" spans="1:49" hidden="1" x14ac:dyDescent="0.35">
      <c r="A2321" s="2" t="s">
        <v>684</v>
      </c>
      <c r="B2321">
        <v>21</v>
      </c>
      <c r="C2321">
        <v>2102</v>
      </c>
      <c r="D2321">
        <v>2</v>
      </c>
      <c r="E2321" t="s">
        <v>50</v>
      </c>
      <c r="F2321">
        <v>54</v>
      </c>
      <c r="G2321" t="s">
        <v>72</v>
      </c>
      <c r="I2321" t="s">
        <v>73</v>
      </c>
      <c r="J2321" t="s">
        <v>52</v>
      </c>
      <c r="K2321" t="s">
        <v>52</v>
      </c>
      <c r="L2321" t="s">
        <v>52</v>
      </c>
      <c r="M2321">
        <v>12</v>
      </c>
      <c r="N2321" t="s">
        <v>115</v>
      </c>
      <c r="O2321">
        <v>4</v>
      </c>
      <c r="P2321" s="2">
        <v>3</v>
      </c>
      <c r="Q2321" t="s">
        <v>50</v>
      </c>
      <c r="R2321">
        <v>6</v>
      </c>
      <c r="S2321" s="5">
        <f t="shared" si="36"/>
        <v>0</v>
      </c>
      <c r="T2321" t="s">
        <v>102</v>
      </c>
      <c r="U2321" t="s">
        <v>53</v>
      </c>
      <c r="W2321" t="s">
        <v>53</v>
      </c>
      <c r="AB2321" t="s">
        <v>72</v>
      </c>
      <c r="AD2321" t="s">
        <v>73</v>
      </c>
      <c r="AE2321" t="s">
        <v>53</v>
      </c>
      <c r="AF2321" t="s">
        <v>53</v>
      </c>
      <c r="AG2321" t="s">
        <v>52</v>
      </c>
      <c r="AH2321">
        <v>0</v>
      </c>
      <c r="AI2321" t="s">
        <v>67</v>
      </c>
      <c r="AJ2321" t="s">
        <v>52</v>
      </c>
      <c r="AK2321" t="s">
        <v>74</v>
      </c>
      <c r="AM2321" t="s">
        <v>62</v>
      </c>
      <c r="AN2321" t="s">
        <v>53</v>
      </c>
    </row>
    <row r="2322" spans="1:49" hidden="1" x14ac:dyDescent="0.35">
      <c r="A2322" s="2" t="s">
        <v>684</v>
      </c>
      <c r="B2322">
        <v>21</v>
      </c>
      <c r="C2322">
        <v>2102</v>
      </c>
      <c r="D2322">
        <v>2</v>
      </c>
      <c r="E2322" t="s">
        <v>50</v>
      </c>
      <c r="F2322">
        <v>54</v>
      </c>
      <c r="G2322" t="s">
        <v>72</v>
      </c>
      <c r="I2322" t="s">
        <v>73</v>
      </c>
      <c r="J2322" t="s">
        <v>52</v>
      </c>
      <c r="K2322" t="s">
        <v>52</v>
      </c>
      <c r="L2322" t="s">
        <v>52</v>
      </c>
      <c r="M2322">
        <v>12</v>
      </c>
      <c r="N2322" t="s">
        <v>115</v>
      </c>
      <c r="O2322">
        <v>4</v>
      </c>
      <c r="P2322" s="2">
        <v>4</v>
      </c>
      <c r="Q2322" t="s">
        <v>56</v>
      </c>
      <c r="R2322">
        <v>3</v>
      </c>
      <c r="S2322" s="5">
        <f t="shared" si="36"/>
        <v>0</v>
      </c>
      <c r="T2322" t="s">
        <v>102</v>
      </c>
      <c r="U2322" t="s">
        <v>53</v>
      </c>
      <c r="W2322" t="s">
        <v>53</v>
      </c>
      <c r="AB2322" t="s">
        <v>72</v>
      </c>
      <c r="AD2322" t="s">
        <v>73</v>
      </c>
      <c r="AE2322" t="s">
        <v>53</v>
      </c>
      <c r="AF2322" t="s">
        <v>53</v>
      </c>
      <c r="AG2322" t="s">
        <v>53</v>
      </c>
      <c r="AO2322" t="s">
        <v>190</v>
      </c>
    </row>
    <row r="2323" spans="1:49" hidden="1" x14ac:dyDescent="0.35">
      <c r="A2323" s="2" t="s">
        <v>684</v>
      </c>
      <c r="B2323">
        <v>21</v>
      </c>
      <c r="C2323">
        <v>2102</v>
      </c>
      <c r="D2323">
        <v>2</v>
      </c>
      <c r="E2323" t="s">
        <v>50</v>
      </c>
      <c r="F2323">
        <v>54</v>
      </c>
      <c r="G2323" t="s">
        <v>72</v>
      </c>
      <c r="I2323" t="s">
        <v>73</v>
      </c>
      <c r="J2323" t="s">
        <v>52</v>
      </c>
      <c r="K2323" t="s">
        <v>52</v>
      </c>
      <c r="L2323" t="s">
        <v>52</v>
      </c>
      <c r="M2323">
        <v>12</v>
      </c>
      <c r="N2323" t="s">
        <v>115</v>
      </c>
      <c r="O2323">
        <v>4</v>
      </c>
      <c r="P2323" s="2">
        <v>5</v>
      </c>
      <c r="Q2323" t="s">
        <v>56</v>
      </c>
      <c r="R2323">
        <v>3</v>
      </c>
      <c r="S2323" s="5">
        <f t="shared" si="36"/>
        <v>0</v>
      </c>
      <c r="T2323" t="s">
        <v>102</v>
      </c>
      <c r="U2323" t="s">
        <v>53</v>
      </c>
      <c r="W2323" t="s">
        <v>53</v>
      </c>
      <c r="AB2323" t="s">
        <v>72</v>
      </c>
      <c r="AD2323" t="s">
        <v>73</v>
      </c>
      <c r="AE2323" t="s">
        <v>53</v>
      </c>
      <c r="AF2323" t="s">
        <v>53</v>
      </c>
      <c r="AG2323" t="s">
        <v>53</v>
      </c>
      <c r="AO2323" t="s">
        <v>70</v>
      </c>
    </row>
    <row r="2324" spans="1:49" hidden="1" x14ac:dyDescent="0.35">
      <c r="A2324" s="2" t="s">
        <v>684</v>
      </c>
      <c r="B2324">
        <v>21</v>
      </c>
      <c r="C2324">
        <v>2102</v>
      </c>
      <c r="D2324">
        <v>2</v>
      </c>
      <c r="E2324" t="s">
        <v>50</v>
      </c>
      <c r="F2324">
        <v>54</v>
      </c>
      <c r="G2324" t="s">
        <v>72</v>
      </c>
      <c r="I2324" t="s">
        <v>73</v>
      </c>
      <c r="J2324" t="s">
        <v>52</v>
      </c>
      <c r="K2324" t="s">
        <v>52</v>
      </c>
      <c r="L2324" t="s">
        <v>52</v>
      </c>
      <c r="M2324">
        <v>12</v>
      </c>
      <c r="N2324" t="s">
        <v>115</v>
      </c>
      <c r="O2324">
        <v>4</v>
      </c>
      <c r="P2324" s="2">
        <v>6</v>
      </c>
      <c r="Q2324" t="s">
        <v>50</v>
      </c>
      <c r="R2324">
        <v>3</v>
      </c>
      <c r="S2324" s="5">
        <f t="shared" si="36"/>
        <v>0</v>
      </c>
      <c r="T2324" t="s">
        <v>102</v>
      </c>
      <c r="U2324" t="s">
        <v>53</v>
      </c>
      <c r="W2324" t="s">
        <v>53</v>
      </c>
      <c r="AB2324" t="s">
        <v>72</v>
      </c>
      <c r="AD2324" t="s">
        <v>73</v>
      </c>
      <c r="AE2324" t="s">
        <v>53</v>
      </c>
      <c r="AF2324" t="s">
        <v>53</v>
      </c>
      <c r="AG2324" t="s">
        <v>53</v>
      </c>
      <c r="AO2324" t="s">
        <v>70</v>
      </c>
    </row>
    <row r="2325" spans="1:49" hidden="1" x14ac:dyDescent="0.35">
      <c r="A2325" s="2" t="s">
        <v>685</v>
      </c>
      <c r="B2325">
        <v>12</v>
      </c>
      <c r="C2325">
        <v>1204</v>
      </c>
      <c r="D2325">
        <v>1</v>
      </c>
      <c r="E2325" t="s">
        <v>50</v>
      </c>
      <c r="F2325">
        <v>35</v>
      </c>
      <c r="G2325" t="s">
        <v>72</v>
      </c>
      <c r="I2325" t="s">
        <v>52</v>
      </c>
      <c r="J2325" t="s">
        <v>52</v>
      </c>
      <c r="K2325" t="s">
        <v>52</v>
      </c>
      <c r="L2325" t="s">
        <v>52</v>
      </c>
      <c r="M2325">
        <v>16</v>
      </c>
      <c r="N2325" t="s">
        <v>140</v>
      </c>
      <c r="P2325" s="2">
        <v>1</v>
      </c>
      <c r="Q2325" t="s">
        <v>50</v>
      </c>
      <c r="R2325">
        <v>35</v>
      </c>
      <c r="S2325" s="5">
        <f t="shared" si="36"/>
        <v>0</v>
      </c>
      <c r="T2325" t="s">
        <v>54</v>
      </c>
      <c r="U2325" t="s">
        <v>53</v>
      </c>
      <c r="W2325" t="s">
        <v>53</v>
      </c>
      <c r="Y2325" t="s">
        <v>55</v>
      </c>
      <c r="Z2325" t="s">
        <v>52</v>
      </c>
      <c r="AA2325">
        <v>2</v>
      </c>
      <c r="AB2325" t="s">
        <v>72</v>
      </c>
      <c r="AD2325" t="s">
        <v>52</v>
      </c>
      <c r="AE2325" t="s">
        <v>52</v>
      </c>
      <c r="AF2325" t="s">
        <v>52</v>
      </c>
      <c r="AG2325" t="s">
        <v>52</v>
      </c>
      <c r="AH2325">
        <v>16</v>
      </c>
      <c r="AI2325" t="s">
        <v>140</v>
      </c>
      <c r="AJ2325" t="s">
        <v>53</v>
      </c>
    </row>
    <row r="2326" spans="1:49" hidden="1" x14ac:dyDescent="0.35">
      <c r="A2326" s="2" t="s">
        <v>685</v>
      </c>
      <c r="B2326">
        <v>12</v>
      </c>
      <c r="C2326">
        <v>1204</v>
      </c>
      <c r="D2326">
        <v>1</v>
      </c>
      <c r="E2326" t="s">
        <v>50</v>
      </c>
      <c r="F2326">
        <v>35</v>
      </c>
      <c r="G2326" t="s">
        <v>72</v>
      </c>
      <c r="I2326" t="s">
        <v>52</v>
      </c>
      <c r="J2326" t="s">
        <v>52</v>
      </c>
      <c r="K2326" t="s">
        <v>52</v>
      </c>
      <c r="L2326" t="s">
        <v>52</v>
      </c>
      <c r="M2326">
        <v>16</v>
      </c>
      <c r="N2326" t="s">
        <v>140</v>
      </c>
      <c r="P2326" s="2">
        <v>2</v>
      </c>
      <c r="Q2326" t="s">
        <v>56</v>
      </c>
      <c r="R2326">
        <v>35</v>
      </c>
      <c r="S2326" s="5">
        <f t="shared" si="36"/>
        <v>0</v>
      </c>
      <c r="T2326" t="s">
        <v>57</v>
      </c>
      <c r="U2326" t="s">
        <v>53</v>
      </c>
      <c r="W2326" t="s">
        <v>53</v>
      </c>
      <c r="Y2326" t="s">
        <v>55</v>
      </c>
      <c r="Z2326" t="s">
        <v>52</v>
      </c>
      <c r="AA2326">
        <v>1</v>
      </c>
      <c r="AB2326" t="s">
        <v>72</v>
      </c>
      <c r="AD2326" t="s">
        <v>52</v>
      </c>
      <c r="AE2326" t="s">
        <v>52</v>
      </c>
      <c r="AF2326" t="s">
        <v>52</v>
      </c>
      <c r="AG2326" t="s">
        <v>52</v>
      </c>
      <c r="AH2326">
        <v>22</v>
      </c>
      <c r="AI2326" t="s">
        <v>279</v>
      </c>
      <c r="AJ2326" t="s">
        <v>53</v>
      </c>
    </row>
    <row r="2327" spans="1:49" hidden="1" x14ac:dyDescent="0.35">
      <c r="A2327" s="2" t="s">
        <v>686</v>
      </c>
      <c r="B2327">
        <v>1</v>
      </c>
      <c r="C2327">
        <v>107</v>
      </c>
      <c r="D2327">
        <v>2</v>
      </c>
      <c r="E2327" t="s">
        <v>50</v>
      </c>
      <c r="F2327">
        <v>52</v>
      </c>
      <c r="G2327" t="s">
        <v>72</v>
      </c>
      <c r="I2327" t="s">
        <v>73</v>
      </c>
      <c r="J2327" t="s">
        <v>52</v>
      </c>
      <c r="K2327" t="s">
        <v>52</v>
      </c>
      <c r="L2327" t="s">
        <v>52</v>
      </c>
      <c r="M2327">
        <v>16</v>
      </c>
      <c r="N2327" t="s">
        <v>140</v>
      </c>
      <c r="O2327">
        <v>2</v>
      </c>
      <c r="P2327" s="2">
        <v>1</v>
      </c>
      <c r="Q2327" t="s">
        <v>50</v>
      </c>
      <c r="R2327">
        <v>52</v>
      </c>
      <c r="S2327" s="5">
        <f t="shared" si="36"/>
        <v>0</v>
      </c>
      <c r="T2327" t="s">
        <v>54</v>
      </c>
      <c r="U2327" t="s">
        <v>53</v>
      </c>
      <c r="W2327" t="s">
        <v>53</v>
      </c>
      <c r="Y2327" t="s">
        <v>55</v>
      </c>
      <c r="Z2327" t="s">
        <v>52</v>
      </c>
      <c r="AA2327">
        <v>2</v>
      </c>
      <c r="AB2327" t="s">
        <v>72</v>
      </c>
      <c r="AD2327" t="s">
        <v>73</v>
      </c>
      <c r="AE2327" t="s">
        <v>52</v>
      </c>
      <c r="AF2327" t="s">
        <v>52</v>
      </c>
      <c r="AG2327" t="s">
        <v>52</v>
      </c>
      <c r="AH2327">
        <v>16</v>
      </c>
      <c r="AI2327" t="s">
        <v>140</v>
      </c>
      <c r="AJ2327" t="s">
        <v>53</v>
      </c>
    </row>
    <row r="2328" spans="1:49" hidden="1" x14ac:dyDescent="0.35">
      <c r="A2328" s="2" t="s">
        <v>686</v>
      </c>
      <c r="B2328">
        <v>1</v>
      </c>
      <c r="C2328">
        <v>107</v>
      </c>
      <c r="D2328">
        <v>2</v>
      </c>
      <c r="E2328" t="s">
        <v>50</v>
      </c>
      <c r="F2328">
        <v>52</v>
      </c>
      <c r="G2328" t="s">
        <v>72</v>
      </c>
      <c r="I2328" t="s">
        <v>73</v>
      </c>
      <c r="J2328" t="s">
        <v>52</v>
      </c>
      <c r="K2328" t="s">
        <v>52</v>
      </c>
      <c r="L2328" t="s">
        <v>52</v>
      </c>
      <c r="M2328">
        <v>16</v>
      </c>
      <c r="N2328" t="s">
        <v>140</v>
      </c>
      <c r="O2328">
        <v>2</v>
      </c>
      <c r="P2328" s="2">
        <v>2</v>
      </c>
      <c r="Q2328" t="s">
        <v>56</v>
      </c>
      <c r="R2328">
        <v>48</v>
      </c>
      <c r="S2328" s="5">
        <f t="shared" si="36"/>
        <v>0</v>
      </c>
      <c r="T2328" t="s">
        <v>57</v>
      </c>
      <c r="U2328" t="s">
        <v>53</v>
      </c>
      <c r="W2328" t="s">
        <v>53</v>
      </c>
      <c r="Y2328" t="s">
        <v>55</v>
      </c>
      <c r="Z2328" t="s">
        <v>52</v>
      </c>
      <c r="AA2328">
        <v>1</v>
      </c>
      <c r="AB2328" t="s">
        <v>72</v>
      </c>
      <c r="AD2328" t="s">
        <v>73</v>
      </c>
      <c r="AE2328" t="s">
        <v>53</v>
      </c>
      <c r="AF2328" t="s">
        <v>53</v>
      </c>
      <c r="AG2328" t="s">
        <v>52</v>
      </c>
      <c r="AH2328">
        <v>2</v>
      </c>
      <c r="AI2328" t="s">
        <v>65</v>
      </c>
      <c r="AJ2328" t="s">
        <v>53</v>
      </c>
    </row>
    <row r="2329" spans="1:49" hidden="1" x14ac:dyDescent="0.35">
      <c r="A2329" s="2" t="s">
        <v>686</v>
      </c>
      <c r="B2329">
        <v>1</v>
      </c>
      <c r="C2329">
        <v>107</v>
      </c>
      <c r="D2329">
        <v>2</v>
      </c>
      <c r="E2329" t="s">
        <v>50</v>
      </c>
      <c r="F2329">
        <v>52</v>
      </c>
      <c r="G2329" t="s">
        <v>72</v>
      </c>
      <c r="I2329" t="s">
        <v>73</v>
      </c>
      <c r="J2329" t="s">
        <v>52</v>
      </c>
      <c r="K2329" t="s">
        <v>52</v>
      </c>
      <c r="L2329" t="s">
        <v>52</v>
      </c>
      <c r="M2329">
        <v>16</v>
      </c>
      <c r="N2329" t="s">
        <v>140</v>
      </c>
      <c r="O2329">
        <v>2</v>
      </c>
      <c r="P2329" s="2">
        <v>3</v>
      </c>
      <c r="Q2329" t="s">
        <v>56</v>
      </c>
      <c r="R2329">
        <v>24</v>
      </c>
      <c r="S2329" s="5">
        <f t="shared" si="36"/>
        <v>0</v>
      </c>
      <c r="T2329" t="s">
        <v>58</v>
      </c>
      <c r="U2329" t="s">
        <v>52</v>
      </c>
      <c r="V2329">
        <v>1</v>
      </c>
      <c r="W2329" t="s">
        <v>52</v>
      </c>
      <c r="X2329">
        <v>2</v>
      </c>
      <c r="Y2329" t="s">
        <v>55</v>
      </c>
      <c r="Z2329" t="s">
        <v>52</v>
      </c>
      <c r="AA2329">
        <v>5</v>
      </c>
      <c r="AB2329" t="s">
        <v>72</v>
      </c>
      <c r="AD2329" t="s">
        <v>73</v>
      </c>
      <c r="AE2329" t="s">
        <v>52</v>
      </c>
      <c r="AF2329" t="s">
        <v>52</v>
      </c>
      <c r="AG2329" t="s">
        <v>52</v>
      </c>
      <c r="AH2329">
        <v>10</v>
      </c>
      <c r="AI2329" t="s">
        <v>80</v>
      </c>
      <c r="AJ2329" t="s">
        <v>53</v>
      </c>
    </row>
    <row r="2330" spans="1:49" x14ac:dyDescent="0.35">
      <c r="A2330" s="2" t="s">
        <v>686</v>
      </c>
      <c r="B2330">
        <v>1</v>
      </c>
      <c r="C2330">
        <v>107</v>
      </c>
      <c r="D2330">
        <v>2</v>
      </c>
      <c r="E2330" t="s">
        <v>50</v>
      </c>
      <c r="F2330">
        <v>52</v>
      </c>
      <c r="G2330" t="s">
        <v>72</v>
      </c>
      <c r="I2330" t="s">
        <v>73</v>
      </c>
      <c r="J2330" t="s">
        <v>52</v>
      </c>
      <c r="K2330" t="s">
        <v>52</v>
      </c>
      <c r="L2330" t="s">
        <v>52</v>
      </c>
      <c r="M2330">
        <v>16</v>
      </c>
      <c r="N2330" t="s">
        <v>140</v>
      </c>
      <c r="O2330">
        <v>2</v>
      </c>
      <c r="P2330" s="6">
        <v>4</v>
      </c>
      <c r="Q2330" t="s">
        <v>56</v>
      </c>
      <c r="R2330">
        <v>16</v>
      </c>
      <c r="S2330" s="5">
        <f t="shared" si="36"/>
        <v>1</v>
      </c>
      <c r="T2330" t="s">
        <v>58</v>
      </c>
      <c r="U2330" t="s">
        <v>52</v>
      </c>
      <c r="V2330">
        <v>1</v>
      </c>
      <c r="W2330" t="s">
        <v>52</v>
      </c>
      <c r="X2330">
        <v>2</v>
      </c>
      <c r="Y2330" t="s">
        <v>122</v>
      </c>
      <c r="AB2330" t="s">
        <v>72</v>
      </c>
      <c r="AD2330" t="s">
        <v>73</v>
      </c>
      <c r="AE2330" t="s">
        <v>52</v>
      </c>
      <c r="AF2330" t="s">
        <v>52</v>
      </c>
      <c r="AG2330" t="s">
        <v>52</v>
      </c>
      <c r="AH2330">
        <v>11</v>
      </c>
      <c r="AI2330" t="s">
        <v>107</v>
      </c>
      <c r="AJ2330" t="s">
        <v>52</v>
      </c>
      <c r="AK2330" t="s">
        <v>123</v>
      </c>
      <c r="AM2330" t="s">
        <v>62</v>
      </c>
      <c r="AN2330" t="s">
        <v>52</v>
      </c>
      <c r="AP2330">
        <v>0</v>
      </c>
      <c r="AQ2330">
        <v>360000</v>
      </c>
      <c r="AR2330">
        <v>35000</v>
      </c>
      <c r="AS2330">
        <v>60000</v>
      </c>
      <c r="AT2330">
        <v>1080000</v>
      </c>
      <c r="AU2330">
        <v>378000</v>
      </c>
      <c r="AV2330">
        <v>0</v>
      </c>
      <c r="AW2330">
        <v>1913000</v>
      </c>
    </row>
    <row r="2331" spans="1:49" hidden="1" x14ac:dyDescent="0.35">
      <c r="A2331" s="2" t="s">
        <v>686</v>
      </c>
      <c r="B2331">
        <v>1</v>
      </c>
      <c r="C2331">
        <v>107</v>
      </c>
      <c r="D2331">
        <v>2</v>
      </c>
      <c r="E2331" t="s">
        <v>50</v>
      </c>
      <c r="F2331">
        <v>52</v>
      </c>
      <c r="G2331" t="s">
        <v>72</v>
      </c>
      <c r="I2331" t="s">
        <v>73</v>
      </c>
      <c r="J2331" t="s">
        <v>52</v>
      </c>
      <c r="K2331" t="s">
        <v>52</v>
      </c>
      <c r="L2331" t="s">
        <v>52</v>
      </c>
      <c r="M2331">
        <v>16</v>
      </c>
      <c r="N2331" t="s">
        <v>140</v>
      </c>
      <c r="O2331">
        <v>2</v>
      </c>
      <c r="P2331" s="2">
        <v>5</v>
      </c>
      <c r="Q2331" t="s">
        <v>50</v>
      </c>
      <c r="R2331">
        <v>25</v>
      </c>
      <c r="S2331" s="5">
        <f t="shared" si="36"/>
        <v>0</v>
      </c>
      <c r="T2331" t="s">
        <v>99</v>
      </c>
      <c r="U2331" t="s">
        <v>53</v>
      </c>
      <c r="W2331" t="s">
        <v>53</v>
      </c>
      <c r="Y2331" t="s">
        <v>55</v>
      </c>
      <c r="Z2331" t="s">
        <v>52</v>
      </c>
      <c r="AA2331">
        <v>3</v>
      </c>
      <c r="AB2331" t="s">
        <v>72</v>
      </c>
      <c r="AD2331" t="s">
        <v>52</v>
      </c>
      <c r="AE2331" t="s">
        <v>52</v>
      </c>
      <c r="AF2331" t="s">
        <v>52</v>
      </c>
      <c r="AG2331" t="s">
        <v>52</v>
      </c>
      <c r="AH2331">
        <v>13</v>
      </c>
      <c r="AI2331" t="s">
        <v>76</v>
      </c>
      <c r="AJ2331" t="s">
        <v>53</v>
      </c>
    </row>
    <row r="2332" spans="1:49" hidden="1" x14ac:dyDescent="0.35">
      <c r="A2332" s="2" t="s">
        <v>686</v>
      </c>
      <c r="B2332">
        <v>1</v>
      </c>
      <c r="C2332">
        <v>107</v>
      </c>
      <c r="D2332">
        <v>2</v>
      </c>
      <c r="E2332" t="s">
        <v>50</v>
      </c>
      <c r="F2332">
        <v>52</v>
      </c>
      <c r="G2332" t="s">
        <v>72</v>
      </c>
      <c r="I2332" t="s">
        <v>73</v>
      </c>
      <c r="J2332" t="s">
        <v>52</v>
      </c>
      <c r="K2332" t="s">
        <v>52</v>
      </c>
      <c r="L2332" t="s">
        <v>52</v>
      </c>
      <c r="M2332">
        <v>16</v>
      </c>
      <c r="N2332" t="s">
        <v>140</v>
      </c>
      <c r="O2332">
        <v>2</v>
      </c>
      <c r="P2332" s="2">
        <v>6</v>
      </c>
      <c r="Q2332" t="s">
        <v>56</v>
      </c>
      <c r="R2332">
        <v>5</v>
      </c>
      <c r="S2332" s="5">
        <f t="shared" si="36"/>
        <v>0</v>
      </c>
      <c r="T2332" t="s">
        <v>102</v>
      </c>
      <c r="U2332" t="s">
        <v>52</v>
      </c>
      <c r="V2332">
        <v>5</v>
      </c>
      <c r="W2332" t="s">
        <v>52</v>
      </c>
      <c r="X2332">
        <v>3</v>
      </c>
      <c r="AB2332" t="s">
        <v>72</v>
      </c>
      <c r="AD2332" t="s">
        <v>73</v>
      </c>
      <c r="AE2332" t="s">
        <v>53</v>
      </c>
      <c r="AF2332" t="s">
        <v>53</v>
      </c>
      <c r="AG2332" t="s">
        <v>52</v>
      </c>
      <c r="AH2332">
        <v>1</v>
      </c>
      <c r="AI2332" t="s">
        <v>67</v>
      </c>
      <c r="AJ2332" t="s">
        <v>52</v>
      </c>
      <c r="AK2332" t="s">
        <v>68</v>
      </c>
      <c r="AL2332" t="s">
        <v>109</v>
      </c>
      <c r="AN2332" t="s">
        <v>53</v>
      </c>
      <c r="AP2332">
        <v>0</v>
      </c>
      <c r="AQ2332">
        <v>0</v>
      </c>
      <c r="AR2332">
        <v>8000</v>
      </c>
      <c r="AS2332">
        <v>20000</v>
      </c>
      <c r="AT2332">
        <v>320000</v>
      </c>
      <c r="AU2332">
        <v>0</v>
      </c>
      <c r="AV2332">
        <v>0</v>
      </c>
      <c r="AW2332">
        <v>348000</v>
      </c>
    </row>
    <row r="2333" spans="1:49" hidden="1" x14ac:dyDescent="0.35">
      <c r="A2333" s="2" t="s">
        <v>687</v>
      </c>
      <c r="B2333">
        <v>14</v>
      </c>
      <c r="C2333">
        <v>1403</v>
      </c>
      <c r="D2333">
        <v>2</v>
      </c>
      <c r="E2333" t="s">
        <v>50</v>
      </c>
      <c r="F2333">
        <v>55</v>
      </c>
      <c r="G2333" t="s">
        <v>72</v>
      </c>
      <c r="I2333" t="s">
        <v>73</v>
      </c>
      <c r="J2333" t="s">
        <v>52</v>
      </c>
      <c r="K2333" t="s">
        <v>52</v>
      </c>
      <c r="L2333" t="s">
        <v>52</v>
      </c>
      <c r="M2333">
        <v>4</v>
      </c>
      <c r="N2333" t="s">
        <v>67</v>
      </c>
      <c r="P2333" s="2">
        <v>1</v>
      </c>
      <c r="Q2333" t="s">
        <v>50</v>
      </c>
      <c r="R2333">
        <v>55</v>
      </c>
      <c r="S2333" s="5">
        <f t="shared" si="36"/>
        <v>0</v>
      </c>
      <c r="T2333" t="s">
        <v>54</v>
      </c>
      <c r="U2333" t="s">
        <v>53</v>
      </c>
      <c r="W2333" t="s">
        <v>53</v>
      </c>
      <c r="Y2333" t="s">
        <v>55</v>
      </c>
      <c r="Z2333" t="s">
        <v>52</v>
      </c>
      <c r="AA2333">
        <v>2</v>
      </c>
      <c r="AB2333" t="s">
        <v>72</v>
      </c>
      <c r="AD2333" t="s">
        <v>73</v>
      </c>
      <c r="AE2333" t="s">
        <v>52</v>
      </c>
      <c r="AF2333" t="s">
        <v>52</v>
      </c>
      <c r="AG2333" t="s">
        <v>52</v>
      </c>
      <c r="AH2333">
        <v>4</v>
      </c>
      <c r="AI2333" t="s">
        <v>67</v>
      </c>
      <c r="AJ2333" t="s">
        <v>53</v>
      </c>
    </row>
    <row r="2334" spans="1:49" hidden="1" x14ac:dyDescent="0.35">
      <c r="A2334" s="2" t="s">
        <v>687</v>
      </c>
      <c r="B2334">
        <v>14</v>
      </c>
      <c r="C2334">
        <v>1403</v>
      </c>
      <c r="D2334">
        <v>2</v>
      </c>
      <c r="E2334" t="s">
        <v>50</v>
      </c>
      <c r="F2334">
        <v>55</v>
      </c>
      <c r="G2334" t="s">
        <v>72</v>
      </c>
      <c r="I2334" t="s">
        <v>73</v>
      </c>
      <c r="J2334" t="s">
        <v>52</v>
      </c>
      <c r="K2334" t="s">
        <v>52</v>
      </c>
      <c r="L2334" t="s">
        <v>52</v>
      </c>
      <c r="M2334">
        <v>4</v>
      </c>
      <c r="N2334" t="s">
        <v>67</v>
      </c>
      <c r="P2334" s="2">
        <v>2</v>
      </c>
      <c r="Q2334" t="s">
        <v>56</v>
      </c>
      <c r="R2334">
        <v>57</v>
      </c>
      <c r="S2334" s="5">
        <f t="shared" si="36"/>
        <v>0</v>
      </c>
      <c r="T2334" t="s">
        <v>57</v>
      </c>
      <c r="U2334" t="s">
        <v>53</v>
      </c>
      <c r="W2334" t="s">
        <v>53</v>
      </c>
      <c r="Y2334" t="s">
        <v>55</v>
      </c>
      <c r="Z2334" t="s">
        <v>52</v>
      </c>
      <c r="AA2334">
        <v>1</v>
      </c>
      <c r="AB2334" t="s">
        <v>72</v>
      </c>
      <c r="AD2334" t="s">
        <v>73</v>
      </c>
      <c r="AE2334" t="s">
        <v>53</v>
      </c>
      <c r="AF2334" t="s">
        <v>53</v>
      </c>
      <c r="AG2334" t="s">
        <v>52</v>
      </c>
      <c r="AH2334">
        <v>4</v>
      </c>
      <c r="AI2334" t="s">
        <v>67</v>
      </c>
      <c r="AJ2334" t="s">
        <v>53</v>
      </c>
    </row>
    <row r="2335" spans="1:49" hidden="1" x14ac:dyDescent="0.35">
      <c r="A2335" s="2" t="s">
        <v>688</v>
      </c>
      <c r="B2335">
        <v>17</v>
      </c>
      <c r="C2335">
        <v>1701</v>
      </c>
      <c r="D2335">
        <v>2</v>
      </c>
      <c r="E2335" t="s">
        <v>50</v>
      </c>
      <c r="F2335">
        <v>30</v>
      </c>
      <c r="G2335" t="s">
        <v>72</v>
      </c>
      <c r="I2335" t="s">
        <v>52</v>
      </c>
      <c r="J2335" t="s">
        <v>52</v>
      </c>
      <c r="K2335" t="s">
        <v>52</v>
      </c>
      <c r="L2335" t="s">
        <v>52</v>
      </c>
      <c r="M2335">
        <v>12</v>
      </c>
      <c r="N2335" t="s">
        <v>76</v>
      </c>
      <c r="O2335">
        <v>2</v>
      </c>
      <c r="P2335" s="2">
        <v>1</v>
      </c>
      <c r="Q2335" t="s">
        <v>50</v>
      </c>
      <c r="R2335">
        <v>30</v>
      </c>
      <c r="S2335" s="5">
        <f t="shared" si="36"/>
        <v>0</v>
      </c>
      <c r="T2335" t="s">
        <v>54</v>
      </c>
      <c r="U2335" t="s">
        <v>53</v>
      </c>
      <c r="W2335" t="s">
        <v>53</v>
      </c>
      <c r="Y2335" t="s">
        <v>55</v>
      </c>
      <c r="Z2335" t="s">
        <v>52</v>
      </c>
      <c r="AA2335">
        <v>2</v>
      </c>
      <c r="AB2335" t="s">
        <v>72</v>
      </c>
      <c r="AD2335" t="s">
        <v>52</v>
      </c>
      <c r="AE2335" t="s">
        <v>52</v>
      </c>
      <c r="AF2335" t="s">
        <v>52</v>
      </c>
      <c r="AG2335" t="s">
        <v>52</v>
      </c>
      <c r="AH2335">
        <v>12</v>
      </c>
      <c r="AI2335" t="s">
        <v>76</v>
      </c>
      <c r="AJ2335" t="s">
        <v>53</v>
      </c>
    </row>
    <row r="2336" spans="1:49" hidden="1" x14ac:dyDescent="0.35">
      <c r="A2336" s="2" t="s">
        <v>688</v>
      </c>
      <c r="B2336">
        <v>17</v>
      </c>
      <c r="C2336">
        <v>1701</v>
      </c>
      <c r="D2336">
        <v>2</v>
      </c>
      <c r="E2336" t="s">
        <v>50</v>
      </c>
      <c r="F2336">
        <v>30</v>
      </c>
      <c r="G2336" t="s">
        <v>72</v>
      </c>
      <c r="I2336" t="s">
        <v>52</v>
      </c>
      <c r="J2336" t="s">
        <v>52</v>
      </c>
      <c r="K2336" t="s">
        <v>52</v>
      </c>
      <c r="L2336" t="s">
        <v>52</v>
      </c>
      <c r="M2336">
        <v>12</v>
      </c>
      <c r="N2336" t="s">
        <v>76</v>
      </c>
      <c r="O2336">
        <v>2</v>
      </c>
      <c r="P2336" s="2">
        <v>2</v>
      </c>
      <c r="Q2336" t="s">
        <v>56</v>
      </c>
      <c r="R2336">
        <v>29</v>
      </c>
      <c r="S2336" s="5">
        <f t="shared" si="36"/>
        <v>0</v>
      </c>
      <c r="T2336" t="s">
        <v>57</v>
      </c>
      <c r="U2336" t="s">
        <v>53</v>
      </c>
      <c r="W2336" t="s">
        <v>53</v>
      </c>
      <c r="Y2336" t="s">
        <v>55</v>
      </c>
      <c r="Z2336" t="s">
        <v>52</v>
      </c>
      <c r="AA2336">
        <v>1</v>
      </c>
      <c r="AB2336" t="s">
        <v>72</v>
      </c>
      <c r="AD2336" t="s">
        <v>73</v>
      </c>
      <c r="AE2336" t="s">
        <v>52</v>
      </c>
      <c r="AF2336" t="s">
        <v>52</v>
      </c>
      <c r="AG2336" t="s">
        <v>52</v>
      </c>
      <c r="AH2336">
        <v>9</v>
      </c>
      <c r="AI2336" t="s">
        <v>100</v>
      </c>
      <c r="AJ2336" t="s">
        <v>53</v>
      </c>
    </row>
    <row r="2337" spans="1:49" hidden="1" x14ac:dyDescent="0.35">
      <c r="A2337" s="2" t="s">
        <v>688</v>
      </c>
      <c r="B2337">
        <v>17</v>
      </c>
      <c r="C2337">
        <v>1701</v>
      </c>
      <c r="D2337">
        <v>2</v>
      </c>
      <c r="E2337" t="s">
        <v>50</v>
      </c>
      <c r="F2337">
        <v>30</v>
      </c>
      <c r="G2337" t="s">
        <v>72</v>
      </c>
      <c r="I2337" t="s">
        <v>52</v>
      </c>
      <c r="J2337" t="s">
        <v>52</v>
      </c>
      <c r="K2337" t="s">
        <v>52</v>
      </c>
      <c r="L2337" t="s">
        <v>52</v>
      </c>
      <c r="M2337">
        <v>12</v>
      </c>
      <c r="N2337" t="s">
        <v>76</v>
      </c>
      <c r="O2337">
        <v>2</v>
      </c>
      <c r="P2337" s="2">
        <v>3</v>
      </c>
      <c r="Q2337" t="s">
        <v>56</v>
      </c>
      <c r="R2337">
        <v>5</v>
      </c>
      <c r="S2337" s="5">
        <f t="shared" si="36"/>
        <v>0</v>
      </c>
      <c r="T2337" t="s">
        <v>58</v>
      </c>
      <c r="U2337" t="s">
        <v>52</v>
      </c>
      <c r="V2337">
        <v>1</v>
      </c>
      <c r="W2337" t="s">
        <v>52</v>
      </c>
      <c r="X2337">
        <v>2</v>
      </c>
      <c r="AB2337" t="s">
        <v>72</v>
      </c>
      <c r="AD2337" t="s">
        <v>73</v>
      </c>
      <c r="AE2337" t="s">
        <v>53</v>
      </c>
      <c r="AF2337" t="s">
        <v>53</v>
      </c>
      <c r="AG2337" t="s">
        <v>52</v>
      </c>
      <c r="AH2337">
        <v>1</v>
      </c>
      <c r="AI2337" t="s">
        <v>68</v>
      </c>
      <c r="AJ2337" t="s">
        <v>52</v>
      </c>
      <c r="AK2337" t="s">
        <v>68</v>
      </c>
      <c r="AL2337" t="s">
        <v>109</v>
      </c>
      <c r="AN2337" t="s">
        <v>53</v>
      </c>
      <c r="AP2337">
        <v>100000</v>
      </c>
      <c r="AQ2337">
        <v>0</v>
      </c>
      <c r="AR2337">
        <v>5000</v>
      </c>
      <c r="AS2337">
        <v>20000</v>
      </c>
      <c r="AT2337">
        <v>0</v>
      </c>
      <c r="AU2337">
        <v>0</v>
      </c>
      <c r="AV2337">
        <v>0</v>
      </c>
      <c r="AW2337">
        <v>125000</v>
      </c>
    </row>
    <row r="2338" spans="1:49" hidden="1" x14ac:dyDescent="0.35">
      <c r="A2338" s="2" t="s">
        <v>688</v>
      </c>
      <c r="B2338">
        <v>17</v>
      </c>
      <c r="C2338">
        <v>1701</v>
      </c>
      <c r="D2338">
        <v>2</v>
      </c>
      <c r="E2338" t="s">
        <v>50</v>
      </c>
      <c r="F2338">
        <v>30</v>
      </c>
      <c r="G2338" t="s">
        <v>72</v>
      </c>
      <c r="I2338" t="s">
        <v>52</v>
      </c>
      <c r="J2338" t="s">
        <v>52</v>
      </c>
      <c r="K2338" t="s">
        <v>52</v>
      </c>
      <c r="L2338" t="s">
        <v>52</v>
      </c>
      <c r="M2338">
        <v>12</v>
      </c>
      <c r="N2338" t="s">
        <v>76</v>
      </c>
      <c r="O2338">
        <v>2</v>
      </c>
      <c r="P2338" s="2">
        <v>4</v>
      </c>
      <c r="Q2338" t="s">
        <v>56</v>
      </c>
      <c r="R2338">
        <v>1</v>
      </c>
      <c r="S2338" s="5">
        <f t="shared" si="36"/>
        <v>0</v>
      </c>
      <c r="T2338" t="s">
        <v>58</v>
      </c>
      <c r="U2338" t="s">
        <v>52</v>
      </c>
      <c r="V2338">
        <v>1</v>
      </c>
      <c r="W2338" t="s">
        <v>52</v>
      </c>
      <c r="X2338">
        <v>2</v>
      </c>
      <c r="AB2338" t="s">
        <v>72</v>
      </c>
    </row>
    <row r="2339" spans="1:49" hidden="1" x14ac:dyDescent="0.35">
      <c r="A2339" s="2" t="s">
        <v>689</v>
      </c>
      <c r="B2339">
        <v>25</v>
      </c>
      <c r="C2339">
        <v>2502</v>
      </c>
      <c r="D2339">
        <v>2</v>
      </c>
      <c r="E2339" t="s">
        <v>50</v>
      </c>
      <c r="F2339">
        <v>41</v>
      </c>
      <c r="G2339" t="s">
        <v>72</v>
      </c>
      <c r="I2339" t="s">
        <v>73</v>
      </c>
      <c r="J2339" t="s">
        <v>53</v>
      </c>
      <c r="K2339" t="s">
        <v>53</v>
      </c>
      <c r="L2339" t="s">
        <v>52</v>
      </c>
      <c r="M2339">
        <v>2</v>
      </c>
      <c r="N2339" t="s">
        <v>97</v>
      </c>
      <c r="O2339">
        <v>2</v>
      </c>
      <c r="P2339" s="2">
        <v>1</v>
      </c>
      <c r="Q2339" t="s">
        <v>50</v>
      </c>
      <c r="R2339">
        <v>41</v>
      </c>
      <c r="S2339" s="5">
        <f t="shared" si="36"/>
        <v>0</v>
      </c>
      <c r="T2339" t="s">
        <v>54</v>
      </c>
      <c r="U2339" t="s">
        <v>53</v>
      </c>
      <c r="W2339" t="s">
        <v>53</v>
      </c>
      <c r="Y2339" t="s">
        <v>55</v>
      </c>
      <c r="Z2339" t="s">
        <v>52</v>
      </c>
      <c r="AA2339">
        <v>2</v>
      </c>
      <c r="AB2339" t="s">
        <v>72</v>
      </c>
      <c r="AD2339" t="s">
        <v>73</v>
      </c>
      <c r="AE2339" t="s">
        <v>53</v>
      </c>
      <c r="AF2339" t="s">
        <v>53</v>
      </c>
      <c r="AG2339" t="s">
        <v>52</v>
      </c>
      <c r="AH2339">
        <v>2</v>
      </c>
      <c r="AI2339" t="s">
        <v>97</v>
      </c>
      <c r="AJ2339" t="s">
        <v>53</v>
      </c>
    </row>
    <row r="2340" spans="1:49" hidden="1" x14ac:dyDescent="0.35">
      <c r="A2340" s="2" t="s">
        <v>689</v>
      </c>
      <c r="B2340">
        <v>25</v>
      </c>
      <c r="C2340">
        <v>2502</v>
      </c>
      <c r="D2340">
        <v>2</v>
      </c>
      <c r="E2340" t="s">
        <v>50</v>
      </c>
      <c r="F2340">
        <v>41</v>
      </c>
      <c r="G2340" t="s">
        <v>72</v>
      </c>
      <c r="I2340" t="s">
        <v>73</v>
      </c>
      <c r="J2340" t="s">
        <v>53</v>
      </c>
      <c r="K2340" t="s">
        <v>53</v>
      </c>
      <c r="L2340" t="s">
        <v>52</v>
      </c>
      <c r="M2340">
        <v>2</v>
      </c>
      <c r="N2340" t="s">
        <v>97</v>
      </c>
      <c r="O2340">
        <v>2</v>
      </c>
      <c r="P2340" s="2">
        <v>2</v>
      </c>
      <c r="Q2340" t="s">
        <v>56</v>
      </c>
      <c r="R2340">
        <v>38</v>
      </c>
      <c r="S2340" s="5">
        <f t="shared" si="36"/>
        <v>0</v>
      </c>
      <c r="T2340" t="s">
        <v>57</v>
      </c>
      <c r="U2340" t="s">
        <v>53</v>
      </c>
      <c r="W2340" t="s">
        <v>53</v>
      </c>
      <c r="Y2340" t="s">
        <v>55</v>
      </c>
      <c r="Z2340" t="s">
        <v>52</v>
      </c>
      <c r="AA2340">
        <v>1</v>
      </c>
      <c r="AB2340" t="s">
        <v>72</v>
      </c>
      <c r="AD2340" t="s">
        <v>73</v>
      </c>
      <c r="AE2340" t="s">
        <v>52</v>
      </c>
      <c r="AF2340" t="s">
        <v>52</v>
      </c>
      <c r="AG2340" t="s">
        <v>52</v>
      </c>
      <c r="AH2340">
        <v>3</v>
      </c>
      <c r="AI2340" t="s">
        <v>63</v>
      </c>
      <c r="AJ2340" t="s">
        <v>53</v>
      </c>
    </row>
    <row r="2341" spans="1:49" x14ac:dyDescent="0.35">
      <c r="A2341" s="2" t="s">
        <v>689</v>
      </c>
      <c r="B2341">
        <v>25</v>
      </c>
      <c r="C2341">
        <v>2502</v>
      </c>
      <c r="D2341">
        <v>2</v>
      </c>
      <c r="E2341" t="s">
        <v>50</v>
      </c>
      <c r="F2341">
        <v>41</v>
      </c>
      <c r="G2341" t="s">
        <v>72</v>
      </c>
      <c r="I2341" t="s">
        <v>73</v>
      </c>
      <c r="J2341" t="s">
        <v>53</v>
      </c>
      <c r="K2341" t="s">
        <v>53</v>
      </c>
      <c r="L2341" t="s">
        <v>52</v>
      </c>
      <c r="M2341">
        <v>2</v>
      </c>
      <c r="N2341" t="s">
        <v>97</v>
      </c>
      <c r="O2341">
        <v>2</v>
      </c>
      <c r="P2341" s="6">
        <v>4</v>
      </c>
      <c r="Q2341" t="s">
        <v>50</v>
      </c>
      <c r="R2341">
        <v>13</v>
      </c>
      <c r="S2341" s="5">
        <f t="shared" si="36"/>
        <v>1</v>
      </c>
      <c r="T2341" t="s">
        <v>58</v>
      </c>
      <c r="U2341" t="s">
        <v>52</v>
      </c>
      <c r="V2341">
        <v>1</v>
      </c>
      <c r="W2341" t="s">
        <v>52</v>
      </c>
      <c r="X2341">
        <v>2</v>
      </c>
      <c r="Y2341" t="s">
        <v>59</v>
      </c>
      <c r="AB2341" t="s">
        <v>72</v>
      </c>
      <c r="AD2341" t="s">
        <v>73</v>
      </c>
      <c r="AE2341" t="s">
        <v>52</v>
      </c>
      <c r="AF2341" t="s">
        <v>52</v>
      </c>
      <c r="AG2341" t="s">
        <v>52</v>
      </c>
      <c r="AH2341">
        <v>4</v>
      </c>
      <c r="AI2341" t="s">
        <v>83</v>
      </c>
      <c r="AJ2341" t="s">
        <v>52</v>
      </c>
      <c r="AK2341" t="s">
        <v>84</v>
      </c>
      <c r="AM2341" t="s">
        <v>62</v>
      </c>
      <c r="AN2341" t="s">
        <v>53</v>
      </c>
      <c r="AP2341">
        <v>0</v>
      </c>
      <c r="AQ2341">
        <v>0</v>
      </c>
      <c r="AR2341">
        <v>25000</v>
      </c>
      <c r="AS2341">
        <v>5000</v>
      </c>
      <c r="AT2341">
        <v>360000</v>
      </c>
      <c r="AU2341">
        <v>0</v>
      </c>
      <c r="AV2341">
        <v>4000</v>
      </c>
      <c r="AW2341">
        <v>394000</v>
      </c>
    </row>
    <row r="2342" spans="1:49" hidden="1" x14ac:dyDescent="0.35">
      <c r="A2342" s="2" t="s">
        <v>689</v>
      </c>
      <c r="B2342">
        <v>25</v>
      </c>
      <c r="C2342">
        <v>2502</v>
      </c>
      <c r="D2342">
        <v>2</v>
      </c>
      <c r="E2342" t="s">
        <v>50</v>
      </c>
      <c r="F2342">
        <v>41</v>
      </c>
      <c r="G2342" t="s">
        <v>72</v>
      </c>
      <c r="I2342" t="s">
        <v>73</v>
      </c>
      <c r="J2342" t="s">
        <v>53</v>
      </c>
      <c r="K2342" t="s">
        <v>53</v>
      </c>
      <c r="L2342" t="s">
        <v>52</v>
      </c>
      <c r="M2342">
        <v>2</v>
      </c>
      <c r="N2342" t="s">
        <v>97</v>
      </c>
      <c r="O2342">
        <v>2</v>
      </c>
      <c r="P2342" s="2">
        <v>5</v>
      </c>
      <c r="Q2342" t="s">
        <v>50</v>
      </c>
      <c r="R2342">
        <v>4</v>
      </c>
      <c r="S2342" s="5">
        <f t="shared" si="36"/>
        <v>0</v>
      </c>
      <c r="T2342" t="s">
        <v>58</v>
      </c>
      <c r="U2342" t="s">
        <v>52</v>
      </c>
      <c r="V2342">
        <v>1</v>
      </c>
      <c r="W2342" t="s">
        <v>52</v>
      </c>
      <c r="X2342">
        <v>2</v>
      </c>
      <c r="AB2342" t="s">
        <v>72</v>
      </c>
      <c r="AD2342" t="s">
        <v>73</v>
      </c>
      <c r="AE2342" t="s">
        <v>53</v>
      </c>
      <c r="AF2342" t="s">
        <v>53</v>
      </c>
      <c r="AG2342" t="s">
        <v>52</v>
      </c>
      <c r="AH2342">
        <v>0</v>
      </c>
      <c r="AI2342" t="s">
        <v>67</v>
      </c>
      <c r="AJ2342" t="s">
        <v>52</v>
      </c>
      <c r="AK2342" t="s">
        <v>68</v>
      </c>
      <c r="AL2342" t="s">
        <v>109</v>
      </c>
      <c r="AN2342" t="s">
        <v>53</v>
      </c>
    </row>
    <row r="2343" spans="1:49" hidden="1" x14ac:dyDescent="0.35">
      <c r="A2343" s="2" t="s">
        <v>690</v>
      </c>
      <c r="B2343">
        <v>17</v>
      </c>
      <c r="C2343">
        <v>1702</v>
      </c>
      <c r="D2343">
        <v>2</v>
      </c>
      <c r="E2343" t="s">
        <v>50</v>
      </c>
      <c r="F2343">
        <v>30</v>
      </c>
      <c r="G2343" t="s">
        <v>72</v>
      </c>
      <c r="I2343" t="s">
        <v>73</v>
      </c>
      <c r="J2343" t="s">
        <v>53</v>
      </c>
      <c r="K2343" t="s">
        <v>53</v>
      </c>
      <c r="L2343" t="s">
        <v>52</v>
      </c>
      <c r="M2343">
        <v>2</v>
      </c>
      <c r="N2343" t="s">
        <v>97</v>
      </c>
      <c r="O2343">
        <v>2</v>
      </c>
      <c r="P2343" s="2">
        <v>1</v>
      </c>
      <c r="Q2343" t="s">
        <v>50</v>
      </c>
      <c r="R2343">
        <v>30</v>
      </c>
      <c r="S2343" s="5">
        <f t="shared" si="36"/>
        <v>0</v>
      </c>
      <c r="T2343" t="s">
        <v>54</v>
      </c>
      <c r="U2343" t="s">
        <v>53</v>
      </c>
      <c r="W2343" t="s">
        <v>53</v>
      </c>
      <c r="Y2343" t="s">
        <v>55</v>
      </c>
      <c r="Z2343" t="s">
        <v>52</v>
      </c>
      <c r="AA2343">
        <v>2</v>
      </c>
      <c r="AB2343" t="s">
        <v>72</v>
      </c>
      <c r="AD2343" t="s">
        <v>73</v>
      </c>
      <c r="AE2343" t="s">
        <v>53</v>
      </c>
      <c r="AF2343" t="s">
        <v>53</v>
      </c>
      <c r="AG2343" t="s">
        <v>52</v>
      </c>
      <c r="AH2343">
        <v>2</v>
      </c>
      <c r="AI2343" t="s">
        <v>97</v>
      </c>
      <c r="AJ2343" t="s">
        <v>53</v>
      </c>
    </row>
    <row r="2344" spans="1:49" hidden="1" x14ac:dyDescent="0.35">
      <c r="A2344" s="2" t="s">
        <v>690</v>
      </c>
      <c r="B2344">
        <v>17</v>
      </c>
      <c r="C2344">
        <v>1702</v>
      </c>
      <c r="D2344">
        <v>2</v>
      </c>
      <c r="E2344" t="s">
        <v>50</v>
      </c>
      <c r="F2344">
        <v>30</v>
      </c>
      <c r="G2344" t="s">
        <v>72</v>
      </c>
      <c r="I2344" t="s">
        <v>73</v>
      </c>
      <c r="J2344" t="s">
        <v>53</v>
      </c>
      <c r="K2344" t="s">
        <v>53</v>
      </c>
      <c r="L2344" t="s">
        <v>52</v>
      </c>
      <c r="M2344">
        <v>2</v>
      </c>
      <c r="N2344" t="s">
        <v>97</v>
      </c>
      <c r="O2344">
        <v>2</v>
      </c>
      <c r="P2344" s="2">
        <v>2</v>
      </c>
      <c r="Q2344" t="s">
        <v>56</v>
      </c>
      <c r="R2344">
        <v>28</v>
      </c>
      <c r="S2344" s="5">
        <f t="shared" si="36"/>
        <v>0</v>
      </c>
      <c r="T2344" t="s">
        <v>57</v>
      </c>
      <c r="U2344" t="s">
        <v>53</v>
      </c>
      <c r="W2344" t="s">
        <v>53</v>
      </c>
      <c r="Y2344" t="s">
        <v>55</v>
      </c>
      <c r="Z2344" t="s">
        <v>52</v>
      </c>
      <c r="AA2344">
        <v>1</v>
      </c>
      <c r="AB2344" t="s">
        <v>72</v>
      </c>
      <c r="AD2344" t="s">
        <v>73</v>
      </c>
      <c r="AE2344" t="s">
        <v>53</v>
      </c>
      <c r="AF2344" t="s">
        <v>53</v>
      </c>
      <c r="AG2344" t="s">
        <v>52</v>
      </c>
      <c r="AH2344">
        <v>3</v>
      </c>
      <c r="AI2344" t="s">
        <v>97</v>
      </c>
      <c r="AJ2344" t="s">
        <v>53</v>
      </c>
    </row>
    <row r="2345" spans="1:49" hidden="1" x14ac:dyDescent="0.35">
      <c r="A2345" s="2" t="s">
        <v>690</v>
      </c>
      <c r="B2345">
        <v>17</v>
      </c>
      <c r="C2345">
        <v>1702</v>
      </c>
      <c r="D2345">
        <v>2</v>
      </c>
      <c r="E2345" t="s">
        <v>50</v>
      </c>
      <c r="F2345">
        <v>30</v>
      </c>
      <c r="G2345" t="s">
        <v>72</v>
      </c>
      <c r="I2345" t="s">
        <v>73</v>
      </c>
      <c r="J2345" t="s">
        <v>53</v>
      </c>
      <c r="K2345" t="s">
        <v>53</v>
      </c>
      <c r="L2345" t="s">
        <v>52</v>
      </c>
      <c r="M2345">
        <v>2</v>
      </c>
      <c r="N2345" t="s">
        <v>97</v>
      </c>
      <c r="O2345">
        <v>2</v>
      </c>
      <c r="P2345" s="2">
        <v>3</v>
      </c>
      <c r="Q2345" t="s">
        <v>56</v>
      </c>
      <c r="R2345">
        <v>5</v>
      </c>
      <c r="S2345" s="5">
        <f t="shared" si="36"/>
        <v>0</v>
      </c>
      <c r="T2345" t="s">
        <v>58</v>
      </c>
      <c r="U2345" t="s">
        <v>52</v>
      </c>
      <c r="V2345">
        <v>1</v>
      </c>
      <c r="W2345" t="s">
        <v>52</v>
      </c>
      <c r="X2345">
        <v>2</v>
      </c>
      <c r="AB2345" t="s">
        <v>72</v>
      </c>
      <c r="AD2345" t="s">
        <v>73</v>
      </c>
      <c r="AE2345" t="s">
        <v>53</v>
      </c>
      <c r="AF2345" t="s">
        <v>53</v>
      </c>
      <c r="AG2345" t="s">
        <v>52</v>
      </c>
      <c r="AH2345">
        <v>1</v>
      </c>
      <c r="AI2345" t="s">
        <v>67</v>
      </c>
      <c r="AJ2345" t="s">
        <v>52</v>
      </c>
      <c r="AK2345" t="s">
        <v>68</v>
      </c>
      <c r="AL2345" t="s">
        <v>109</v>
      </c>
      <c r="AN2345" t="s">
        <v>53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40000</v>
      </c>
      <c r="AW2345">
        <v>40000</v>
      </c>
    </row>
    <row r="2346" spans="1:49" hidden="1" x14ac:dyDescent="0.35">
      <c r="A2346" s="2" t="s">
        <v>690</v>
      </c>
      <c r="B2346">
        <v>17</v>
      </c>
      <c r="C2346">
        <v>1702</v>
      </c>
      <c r="D2346">
        <v>2</v>
      </c>
      <c r="E2346" t="s">
        <v>50</v>
      </c>
      <c r="F2346">
        <v>30</v>
      </c>
      <c r="G2346" t="s">
        <v>72</v>
      </c>
      <c r="I2346" t="s">
        <v>73</v>
      </c>
      <c r="J2346" t="s">
        <v>53</v>
      </c>
      <c r="K2346" t="s">
        <v>53</v>
      </c>
      <c r="L2346" t="s">
        <v>52</v>
      </c>
      <c r="M2346">
        <v>2</v>
      </c>
      <c r="N2346" t="s">
        <v>97</v>
      </c>
      <c r="O2346">
        <v>2</v>
      </c>
      <c r="P2346" s="2">
        <v>4</v>
      </c>
      <c r="Q2346" t="s">
        <v>56</v>
      </c>
      <c r="R2346">
        <v>1</v>
      </c>
      <c r="S2346" s="5">
        <f t="shared" si="36"/>
        <v>0</v>
      </c>
      <c r="T2346" t="s">
        <v>58</v>
      </c>
      <c r="U2346" t="s">
        <v>52</v>
      </c>
      <c r="V2346">
        <v>1</v>
      </c>
      <c r="W2346" t="s">
        <v>52</v>
      </c>
      <c r="X2346">
        <v>2</v>
      </c>
      <c r="AB2346" t="s">
        <v>72</v>
      </c>
    </row>
    <row r="2347" spans="1:49" hidden="1" x14ac:dyDescent="0.35">
      <c r="A2347" s="2" t="s">
        <v>691</v>
      </c>
      <c r="B2347">
        <v>5</v>
      </c>
      <c r="C2347">
        <v>507</v>
      </c>
      <c r="D2347">
        <v>2</v>
      </c>
      <c r="E2347" t="s">
        <v>50</v>
      </c>
      <c r="F2347">
        <v>40</v>
      </c>
      <c r="G2347" t="s">
        <v>72</v>
      </c>
      <c r="I2347" t="s">
        <v>73</v>
      </c>
      <c r="J2347" t="s">
        <v>52</v>
      </c>
      <c r="K2347" t="s">
        <v>52</v>
      </c>
      <c r="L2347" t="s">
        <v>52</v>
      </c>
      <c r="M2347">
        <v>7</v>
      </c>
      <c r="N2347" t="s">
        <v>86</v>
      </c>
      <c r="O2347">
        <v>1</v>
      </c>
      <c r="P2347" s="2">
        <v>1</v>
      </c>
      <c r="Q2347" t="s">
        <v>50</v>
      </c>
      <c r="R2347">
        <v>40</v>
      </c>
      <c r="S2347" s="5">
        <f t="shared" si="36"/>
        <v>0</v>
      </c>
      <c r="T2347" t="s">
        <v>54</v>
      </c>
      <c r="U2347" t="s">
        <v>53</v>
      </c>
      <c r="W2347" t="s">
        <v>53</v>
      </c>
      <c r="Y2347" t="s">
        <v>55</v>
      </c>
      <c r="Z2347" t="s">
        <v>52</v>
      </c>
      <c r="AA2347">
        <v>2</v>
      </c>
      <c r="AB2347" t="s">
        <v>72</v>
      </c>
      <c r="AD2347" t="s">
        <v>73</v>
      </c>
      <c r="AE2347" t="s">
        <v>52</v>
      </c>
      <c r="AF2347" t="s">
        <v>52</v>
      </c>
      <c r="AG2347" t="s">
        <v>52</v>
      </c>
      <c r="AH2347">
        <v>7</v>
      </c>
      <c r="AI2347" t="s">
        <v>86</v>
      </c>
      <c r="AJ2347" t="s">
        <v>53</v>
      </c>
    </row>
    <row r="2348" spans="1:49" hidden="1" x14ac:dyDescent="0.35">
      <c r="A2348" s="2" t="s">
        <v>691</v>
      </c>
      <c r="B2348">
        <v>5</v>
      </c>
      <c r="C2348">
        <v>507</v>
      </c>
      <c r="D2348">
        <v>2</v>
      </c>
      <c r="E2348" t="s">
        <v>50</v>
      </c>
      <c r="F2348">
        <v>40</v>
      </c>
      <c r="G2348" t="s">
        <v>72</v>
      </c>
      <c r="I2348" t="s">
        <v>73</v>
      </c>
      <c r="J2348" t="s">
        <v>52</v>
      </c>
      <c r="K2348" t="s">
        <v>52</v>
      </c>
      <c r="L2348" t="s">
        <v>52</v>
      </c>
      <c r="M2348">
        <v>7</v>
      </c>
      <c r="N2348" t="s">
        <v>86</v>
      </c>
      <c r="O2348">
        <v>1</v>
      </c>
      <c r="P2348" s="2">
        <v>2</v>
      </c>
      <c r="Q2348" t="s">
        <v>56</v>
      </c>
      <c r="R2348">
        <v>39</v>
      </c>
      <c r="S2348" s="5">
        <f t="shared" si="36"/>
        <v>0</v>
      </c>
      <c r="T2348" t="s">
        <v>57</v>
      </c>
      <c r="U2348" t="s">
        <v>53</v>
      </c>
      <c r="W2348" t="s">
        <v>53</v>
      </c>
      <c r="Y2348" t="s">
        <v>55</v>
      </c>
      <c r="Z2348" t="s">
        <v>52</v>
      </c>
      <c r="AA2348">
        <v>1</v>
      </c>
      <c r="AB2348" t="s">
        <v>72</v>
      </c>
      <c r="AD2348" t="s">
        <v>73</v>
      </c>
      <c r="AE2348" t="s">
        <v>52</v>
      </c>
      <c r="AF2348" t="s">
        <v>52</v>
      </c>
      <c r="AG2348" t="s">
        <v>52</v>
      </c>
      <c r="AH2348">
        <v>6</v>
      </c>
      <c r="AI2348" t="s">
        <v>79</v>
      </c>
      <c r="AJ2348" t="s">
        <v>53</v>
      </c>
    </row>
    <row r="2349" spans="1:49" x14ac:dyDescent="0.35">
      <c r="A2349" s="2" t="s">
        <v>691</v>
      </c>
      <c r="B2349">
        <v>5</v>
      </c>
      <c r="C2349">
        <v>507</v>
      </c>
      <c r="D2349">
        <v>2</v>
      </c>
      <c r="E2349" t="s">
        <v>50</v>
      </c>
      <c r="F2349">
        <v>40</v>
      </c>
      <c r="G2349" t="s">
        <v>72</v>
      </c>
      <c r="I2349" t="s">
        <v>73</v>
      </c>
      <c r="J2349" t="s">
        <v>52</v>
      </c>
      <c r="K2349" t="s">
        <v>52</v>
      </c>
      <c r="L2349" t="s">
        <v>52</v>
      </c>
      <c r="M2349">
        <v>7</v>
      </c>
      <c r="N2349" t="s">
        <v>86</v>
      </c>
      <c r="O2349">
        <v>1</v>
      </c>
      <c r="P2349" s="6">
        <v>3</v>
      </c>
      <c r="Q2349" t="s">
        <v>56</v>
      </c>
      <c r="R2349">
        <v>14</v>
      </c>
      <c r="S2349" s="5">
        <f t="shared" si="36"/>
        <v>1</v>
      </c>
      <c r="T2349" t="s">
        <v>58</v>
      </c>
      <c r="U2349" t="s">
        <v>52</v>
      </c>
      <c r="V2349">
        <v>1</v>
      </c>
      <c r="W2349" t="s">
        <v>52</v>
      </c>
      <c r="X2349">
        <v>2</v>
      </c>
      <c r="Y2349" t="s">
        <v>59</v>
      </c>
      <c r="AB2349" t="s">
        <v>72</v>
      </c>
      <c r="AD2349" t="s">
        <v>73</v>
      </c>
      <c r="AE2349" t="s">
        <v>52</v>
      </c>
      <c r="AF2349" t="s">
        <v>52</v>
      </c>
      <c r="AG2349" t="s">
        <v>52</v>
      </c>
      <c r="AH2349">
        <v>9</v>
      </c>
      <c r="AI2349" t="s">
        <v>80</v>
      </c>
      <c r="AJ2349" t="s">
        <v>52</v>
      </c>
      <c r="AK2349" t="s">
        <v>81</v>
      </c>
      <c r="AM2349" t="s">
        <v>62</v>
      </c>
      <c r="AN2349" t="s">
        <v>52</v>
      </c>
      <c r="AP2349">
        <v>0</v>
      </c>
      <c r="AQ2349">
        <v>312000</v>
      </c>
      <c r="AR2349">
        <v>35000</v>
      </c>
      <c r="AS2349">
        <v>15000</v>
      </c>
      <c r="AT2349">
        <v>800000</v>
      </c>
      <c r="AU2349">
        <v>0</v>
      </c>
      <c r="AV2349">
        <v>5000</v>
      </c>
      <c r="AW2349">
        <v>1167000</v>
      </c>
    </row>
    <row r="2350" spans="1:49" hidden="1" x14ac:dyDescent="0.35">
      <c r="A2350" s="2" t="s">
        <v>692</v>
      </c>
      <c r="B2350">
        <v>2</v>
      </c>
      <c r="C2350">
        <v>212</v>
      </c>
      <c r="D2350">
        <v>2</v>
      </c>
      <c r="E2350" t="s">
        <v>50</v>
      </c>
      <c r="F2350">
        <v>62</v>
      </c>
      <c r="G2350" t="s">
        <v>72</v>
      </c>
      <c r="I2350" t="s">
        <v>52</v>
      </c>
      <c r="J2350" t="s">
        <v>52</v>
      </c>
      <c r="K2350" t="s">
        <v>52</v>
      </c>
      <c r="L2350" t="s">
        <v>52</v>
      </c>
      <c r="M2350">
        <v>6</v>
      </c>
      <c r="N2350" t="s">
        <v>83</v>
      </c>
      <c r="P2350" s="2">
        <v>1</v>
      </c>
      <c r="Q2350" t="s">
        <v>50</v>
      </c>
      <c r="R2350">
        <v>62</v>
      </c>
      <c r="S2350" s="5">
        <f t="shared" si="36"/>
        <v>0</v>
      </c>
      <c r="T2350" t="s">
        <v>54</v>
      </c>
      <c r="U2350" t="s">
        <v>53</v>
      </c>
      <c r="W2350" t="s">
        <v>53</v>
      </c>
      <c r="Y2350" t="s">
        <v>55</v>
      </c>
      <c r="Z2350" t="s">
        <v>52</v>
      </c>
      <c r="AA2350">
        <v>2</v>
      </c>
      <c r="AB2350" t="s">
        <v>72</v>
      </c>
      <c r="AD2350" t="s">
        <v>52</v>
      </c>
      <c r="AE2350" t="s">
        <v>52</v>
      </c>
      <c r="AF2350" t="s">
        <v>52</v>
      </c>
      <c r="AG2350" t="s">
        <v>52</v>
      </c>
      <c r="AH2350">
        <v>6</v>
      </c>
      <c r="AI2350" t="s">
        <v>83</v>
      </c>
      <c r="AJ2350" t="s">
        <v>53</v>
      </c>
    </row>
    <row r="2351" spans="1:49" hidden="1" x14ac:dyDescent="0.35">
      <c r="A2351" s="2" t="s">
        <v>692</v>
      </c>
      <c r="B2351">
        <v>2</v>
      </c>
      <c r="C2351">
        <v>212</v>
      </c>
      <c r="D2351">
        <v>2</v>
      </c>
      <c r="E2351" t="s">
        <v>50</v>
      </c>
      <c r="F2351">
        <v>62</v>
      </c>
      <c r="G2351" t="s">
        <v>72</v>
      </c>
      <c r="I2351" t="s">
        <v>52</v>
      </c>
      <c r="J2351" t="s">
        <v>52</v>
      </c>
      <c r="K2351" t="s">
        <v>52</v>
      </c>
      <c r="L2351" t="s">
        <v>52</v>
      </c>
      <c r="M2351">
        <v>6</v>
      </c>
      <c r="N2351" t="s">
        <v>83</v>
      </c>
      <c r="P2351" s="2">
        <v>2</v>
      </c>
      <c r="Q2351" t="s">
        <v>56</v>
      </c>
      <c r="R2351">
        <v>65</v>
      </c>
      <c r="S2351" s="5">
        <f t="shared" si="36"/>
        <v>0</v>
      </c>
      <c r="T2351" t="s">
        <v>57</v>
      </c>
      <c r="U2351" t="s">
        <v>53</v>
      </c>
      <c r="W2351" t="s">
        <v>53</v>
      </c>
      <c r="Y2351" t="s">
        <v>55</v>
      </c>
      <c r="Z2351" t="s">
        <v>52</v>
      </c>
      <c r="AA2351">
        <v>1</v>
      </c>
      <c r="AB2351" t="s">
        <v>72</v>
      </c>
      <c r="AD2351" t="s">
        <v>73</v>
      </c>
      <c r="AE2351" t="s">
        <v>52</v>
      </c>
      <c r="AF2351" t="s">
        <v>52</v>
      </c>
      <c r="AG2351" t="s">
        <v>52</v>
      </c>
      <c r="AH2351">
        <v>8</v>
      </c>
      <c r="AI2351" t="s">
        <v>86</v>
      </c>
      <c r="AJ2351" t="s">
        <v>53</v>
      </c>
    </row>
    <row r="2352" spans="1:49" hidden="1" x14ac:dyDescent="0.35">
      <c r="A2352" s="2" t="s">
        <v>692</v>
      </c>
      <c r="B2352">
        <v>2</v>
      </c>
      <c r="C2352">
        <v>212</v>
      </c>
      <c r="D2352">
        <v>2</v>
      </c>
      <c r="E2352" t="s">
        <v>50</v>
      </c>
      <c r="F2352">
        <v>62</v>
      </c>
      <c r="G2352" t="s">
        <v>72</v>
      </c>
      <c r="I2352" t="s">
        <v>52</v>
      </c>
      <c r="J2352" t="s">
        <v>52</v>
      </c>
      <c r="K2352" t="s">
        <v>52</v>
      </c>
      <c r="L2352" t="s">
        <v>52</v>
      </c>
      <c r="M2352">
        <v>6</v>
      </c>
      <c r="N2352" t="s">
        <v>83</v>
      </c>
      <c r="P2352" s="2">
        <v>3</v>
      </c>
      <c r="Q2352" t="s">
        <v>50</v>
      </c>
      <c r="R2352">
        <v>37</v>
      </c>
      <c r="S2352" s="5">
        <f t="shared" si="36"/>
        <v>0</v>
      </c>
      <c r="T2352" t="s">
        <v>58</v>
      </c>
      <c r="U2352" t="s">
        <v>52</v>
      </c>
      <c r="V2352">
        <v>1</v>
      </c>
      <c r="W2352" t="s">
        <v>52</v>
      </c>
      <c r="X2352">
        <v>2</v>
      </c>
      <c r="Y2352" t="s">
        <v>59</v>
      </c>
      <c r="AB2352" t="s">
        <v>72</v>
      </c>
      <c r="AD2352" t="s">
        <v>52</v>
      </c>
      <c r="AE2352" t="s">
        <v>52</v>
      </c>
      <c r="AF2352" t="s">
        <v>52</v>
      </c>
      <c r="AG2352" t="s">
        <v>52</v>
      </c>
      <c r="AH2352">
        <v>9</v>
      </c>
      <c r="AI2352" t="s">
        <v>60</v>
      </c>
      <c r="AJ2352" t="s">
        <v>53</v>
      </c>
    </row>
    <row r="2353" spans="1:49" hidden="1" x14ac:dyDescent="0.35">
      <c r="A2353" s="2" t="s">
        <v>693</v>
      </c>
      <c r="B2353">
        <v>25</v>
      </c>
      <c r="C2353">
        <v>2507</v>
      </c>
      <c r="D2353">
        <v>1</v>
      </c>
      <c r="E2353" t="s">
        <v>50</v>
      </c>
      <c r="F2353">
        <v>42</v>
      </c>
      <c r="G2353" t="s">
        <v>72</v>
      </c>
      <c r="I2353" t="s">
        <v>73</v>
      </c>
      <c r="J2353" t="s">
        <v>53</v>
      </c>
      <c r="K2353" t="s">
        <v>53</v>
      </c>
      <c r="L2353" t="s">
        <v>53</v>
      </c>
      <c r="M2353">
        <v>0</v>
      </c>
      <c r="O2353">
        <v>4</v>
      </c>
      <c r="P2353" s="2">
        <v>1</v>
      </c>
      <c r="Q2353" t="s">
        <v>50</v>
      </c>
      <c r="R2353">
        <v>42</v>
      </c>
      <c r="S2353" s="5">
        <f t="shared" si="36"/>
        <v>0</v>
      </c>
      <c r="T2353" t="s">
        <v>54</v>
      </c>
      <c r="U2353" t="s">
        <v>53</v>
      </c>
      <c r="W2353" t="s">
        <v>53</v>
      </c>
      <c r="Y2353" t="s">
        <v>55</v>
      </c>
      <c r="Z2353" t="s">
        <v>52</v>
      </c>
      <c r="AA2353">
        <v>2</v>
      </c>
      <c r="AB2353" t="s">
        <v>72</v>
      </c>
      <c r="AD2353" t="s">
        <v>73</v>
      </c>
      <c r="AE2353" t="s">
        <v>53</v>
      </c>
      <c r="AF2353" t="s">
        <v>53</v>
      </c>
      <c r="AG2353" t="s">
        <v>53</v>
      </c>
    </row>
    <row r="2354" spans="1:49" hidden="1" x14ac:dyDescent="0.35">
      <c r="A2354" s="2" t="s">
        <v>693</v>
      </c>
      <c r="B2354">
        <v>25</v>
      </c>
      <c r="C2354">
        <v>2507</v>
      </c>
      <c r="D2354">
        <v>1</v>
      </c>
      <c r="E2354" t="s">
        <v>50</v>
      </c>
      <c r="F2354">
        <v>42</v>
      </c>
      <c r="G2354" t="s">
        <v>72</v>
      </c>
      <c r="I2354" t="s">
        <v>73</v>
      </c>
      <c r="J2354" t="s">
        <v>53</v>
      </c>
      <c r="K2354" t="s">
        <v>53</v>
      </c>
      <c r="L2354" t="s">
        <v>53</v>
      </c>
      <c r="M2354">
        <v>0</v>
      </c>
      <c r="O2354">
        <v>4</v>
      </c>
      <c r="P2354" s="2">
        <v>2</v>
      </c>
      <c r="Q2354" t="s">
        <v>56</v>
      </c>
      <c r="R2354">
        <v>39</v>
      </c>
      <c r="S2354" s="5">
        <f t="shared" si="36"/>
        <v>0</v>
      </c>
      <c r="T2354" t="s">
        <v>57</v>
      </c>
      <c r="U2354" t="s">
        <v>53</v>
      </c>
      <c r="W2354" t="s">
        <v>53</v>
      </c>
      <c r="Y2354" t="s">
        <v>55</v>
      </c>
      <c r="Z2354" t="s">
        <v>52</v>
      </c>
      <c r="AA2354">
        <v>1</v>
      </c>
      <c r="AB2354" t="s">
        <v>72</v>
      </c>
      <c r="AD2354" t="s">
        <v>73</v>
      </c>
      <c r="AE2354" t="s">
        <v>53</v>
      </c>
      <c r="AF2354" t="s">
        <v>53</v>
      </c>
      <c r="AG2354" t="s">
        <v>53</v>
      </c>
    </row>
    <row r="2355" spans="1:49" hidden="1" x14ac:dyDescent="0.35">
      <c r="A2355" s="2" t="s">
        <v>693</v>
      </c>
      <c r="B2355">
        <v>25</v>
      </c>
      <c r="C2355">
        <v>2507</v>
      </c>
      <c r="D2355">
        <v>1</v>
      </c>
      <c r="E2355" t="s">
        <v>50</v>
      </c>
      <c r="F2355">
        <v>42</v>
      </c>
      <c r="G2355" t="s">
        <v>72</v>
      </c>
      <c r="I2355" t="s">
        <v>73</v>
      </c>
      <c r="J2355" t="s">
        <v>53</v>
      </c>
      <c r="K2355" t="s">
        <v>53</v>
      </c>
      <c r="L2355" t="s">
        <v>53</v>
      </c>
      <c r="M2355">
        <v>0</v>
      </c>
      <c r="O2355">
        <v>4</v>
      </c>
      <c r="P2355" s="2">
        <v>3</v>
      </c>
      <c r="Q2355" t="s">
        <v>56</v>
      </c>
      <c r="R2355">
        <v>21</v>
      </c>
      <c r="S2355" s="5">
        <f t="shared" si="36"/>
        <v>0</v>
      </c>
      <c r="T2355" t="s">
        <v>58</v>
      </c>
      <c r="U2355" t="s">
        <v>52</v>
      </c>
      <c r="V2355">
        <v>1</v>
      </c>
      <c r="W2355" t="s">
        <v>52</v>
      </c>
      <c r="X2355">
        <v>2</v>
      </c>
      <c r="Y2355" t="s">
        <v>55</v>
      </c>
      <c r="Z2355" t="s">
        <v>52</v>
      </c>
      <c r="AA2355">
        <v>9</v>
      </c>
      <c r="AB2355" t="s">
        <v>72</v>
      </c>
      <c r="AD2355" t="s">
        <v>73</v>
      </c>
      <c r="AE2355" t="s">
        <v>52</v>
      </c>
      <c r="AF2355" t="s">
        <v>52</v>
      </c>
      <c r="AG2355" t="s">
        <v>52</v>
      </c>
      <c r="AH2355">
        <v>6</v>
      </c>
      <c r="AI2355" t="s">
        <v>79</v>
      </c>
      <c r="AJ2355" t="s">
        <v>53</v>
      </c>
    </row>
    <row r="2356" spans="1:49" x14ac:dyDescent="0.35">
      <c r="A2356" s="2" t="s">
        <v>693</v>
      </c>
      <c r="B2356">
        <v>25</v>
      </c>
      <c r="C2356">
        <v>2507</v>
      </c>
      <c r="D2356">
        <v>1</v>
      </c>
      <c r="E2356" t="s">
        <v>50</v>
      </c>
      <c r="F2356">
        <v>42</v>
      </c>
      <c r="G2356" t="s">
        <v>72</v>
      </c>
      <c r="I2356" t="s">
        <v>73</v>
      </c>
      <c r="J2356" t="s">
        <v>53</v>
      </c>
      <c r="K2356" t="s">
        <v>53</v>
      </c>
      <c r="L2356" t="s">
        <v>53</v>
      </c>
      <c r="M2356">
        <v>0</v>
      </c>
      <c r="O2356">
        <v>4</v>
      </c>
      <c r="P2356" s="6">
        <v>5</v>
      </c>
      <c r="Q2356" t="s">
        <v>56</v>
      </c>
      <c r="R2356">
        <v>16</v>
      </c>
      <c r="S2356" s="5">
        <f t="shared" si="36"/>
        <v>1</v>
      </c>
      <c r="T2356" t="s">
        <v>58</v>
      </c>
      <c r="U2356" t="s">
        <v>52</v>
      </c>
      <c r="V2356">
        <v>1</v>
      </c>
      <c r="W2356" t="s">
        <v>52</v>
      </c>
      <c r="X2356">
        <v>2</v>
      </c>
      <c r="Y2356" t="s">
        <v>59</v>
      </c>
      <c r="AB2356" t="s">
        <v>72</v>
      </c>
      <c r="AD2356" t="s">
        <v>73</v>
      </c>
      <c r="AE2356" t="s">
        <v>52</v>
      </c>
      <c r="AF2356" t="s">
        <v>52</v>
      </c>
      <c r="AG2356" t="s">
        <v>52</v>
      </c>
      <c r="AH2356">
        <v>9</v>
      </c>
      <c r="AI2356" t="s">
        <v>100</v>
      </c>
      <c r="AJ2356" t="s">
        <v>52</v>
      </c>
      <c r="AK2356" t="s">
        <v>81</v>
      </c>
      <c r="AM2356" t="s">
        <v>62</v>
      </c>
      <c r="AN2356" t="s">
        <v>52</v>
      </c>
      <c r="AP2356">
        <v>0</v>
      </c>
      <c r="AQ2356">
        <v>640000</v>
      </c>
      <c r="AR2356">
        <v>65000</v>
      </c>
      <c r="AS2356">
        <v>360000</v>
      </c>
      <c r="AT2356">
        <v>0</v>
      </c>
      <c r="AU2356">
        <v>0</v>
      </c>
      <c r="AV2356">
        <v>0</v>
      </c>
      <c r="AW2356">
        <v>1065000</v>
      </c>
    </row>
    <row r="2357" spans="1:49" x14ac:dyDescent="0.35">
      <c r="A2357" s="2" t="s">
        <v>693</v>
      </c>
      <c r="B2357">
        <v>25</v>
      </c>
      <c r="C2357">
        <v>2507</v>
      </c>
      <c r="D2357">
        <v>1</v>
      </c>
      <c r="E2357" t="s">
        <v>50</v>
      </c>
      <c r="F2357">
        <v>42</v>
      </c>
      <c r="G2357" t="s">
        <v>72</v>
      </c>
      <c r="I2357" t="s">
        <v>73</v>
      </c>
      <c r="J2357" t="s">
        <v>53</v>
      </c>
      <c r="K2357" t="s">
        <v>53</v>
      </c>
      <c r="L2357" t="s">
        <v>53</v>
      </c>
      <c r="M2357">
        <v>0</v>
      </c>
      <c r="O2357">
        <v>4</v>
      </c>
      <c r="P2357" s="6">
        <v>6</v>
      </c>
      <c r="Q2357" t="s">
        <v>50</v>
      </c>
      <c r="R2357">
        <v>13</v>
      </c>
      <c r="S2357" s="5">
        <f t="shared" si="36"/>
        <v>1</v>
      </c>
      <c r="T2357" t="s">
        <v>58</v>
      </c>
      <c r="U2357" t="s">
        <v>52</v>
      </c>
      <c r="V2357">
        <v>1</v>
      </c>
      <c r="W2357" t="s">
        <v>52</v>
      </c>
      <c r="X2357">
        <v>2</v>
      </c>
      <c r="Y2357" t="s">
        <v>59</v>
      </c>
      <c r="AB2357" t="s">
        <v>72</v>
      </c>
      <c r="AD2357" t="s">
        <v>73</v>
      </c>
      <c r="AE2357" t="s">
        <v>52</v>
      </c>
      <c r="AF2357" t="s">
        <v>52</v>
      </c>
      <c r="AG2357" t="s">
        <v>52</v>
      </c>
      <c r="AH2357">
        <v>6</v>
      </c>
      <c r="AI2357" t="s">
        <v>79</v>
      </c>
      <c r="AJ2357" t="s">
        <v>52</v>
      </c>
      <c r="AK2357" t="s">
        <v>90</v>
      </c>
      <c r="AM2357" t="s">
        <v>62</v>
      </c>
      <c r="AN2357" t="s">
        <v>53</v>
      </c>
      <c r="AP2357">
        <v>0</v>
      </c>
      <c r="AQ2357">
        <v>0</v>
      </c>
      <c r="AR2357">
        <v>15000</v>
      </c>
      <c r="AS2357">
        <v>22000</v>
      </c>
      <c r="AT2357">
        <v>324000</v>
      </c>
      <c r="AU2357">
        <v>0</v>
      </c>
      <c r="AV2357">
        <v>0</v>
      </c>
      <c r="AW2357">
        <v>361000</v>
      </c>
    </row>
    <row r="2358" spans="1:49" x14ac:dyDescent="0.35">
      <c r="A2358" s="2" t="s">
        <v>693</v>
      </c>
      <c r="B2358">
        <v>25</v>
      </c>
      <c r="C2358">
        <v>2507</v>
      </c>
      <c r="D2358">
        <v>1</v>
      </c>
      <c r="E2358" t="s">
        <v>50</v>
      </c>
      <c r="F2358">
        <v>42</v>
      </c>
      <c r="G2358" t="s">
        <v>72</v>
      </c>
      <c r="I2358" t="s">
        <v>73</v>
      </c>
      <c r="J2358" t="s">
        <v>53</v>
      </c>
      <c r="K2358" t="s">
        <v>53</v>
      </c>
      <c r="L2358" t="s">
        <v>53</v>
      </c>
      <c r="M2358">
        <v>0</v>
      </c>
      <c r="O2358">
        <v>4</v>
      </c>
      <c r="P2358" s="6">
        <v>7</v>
      </c>
      <c r="Q2358" t="s">
        <v>56</v>
      </c>
      <c r="R2358">
        <v>10</v>
      </c>
      <c r="S2358" s="5">
        <f t="shared" si="36"/>
        <v>1</v>
      </c>
      <c r="T2358" t="s">
        <v>58</v>
      </c>
      <c r="U2358" t="s">
        <v>52</v>
      </c>
      <c r="V2358">
        <v>1</v>
      </c>
      <c r="W2358" t="s">
        <v>52</v>
      </c>
      <c r="X2358">
        <v>2</v>
      </c>
      <c r="AB2358" t="s">
        <v>72</v>
      </c>
      <c r="AD2358" t="s">
        <v>73</v>
      </c>
      <c r="AE2358" t="s">
        <v>52</v>
      </c>
      <c r="AF2358" t="s">
        <v>52</v>
      </c>
      <c r="AG2358" t="s">
        <v>52</v>
      </c>
      <c r="AH2358">
        <v>3</v>
      </c>
      <c r="AI2358" t="s">
        <v>63</v>
      </c>
      <c r="AJ2358" t="s">
        <v>52</v>
      </c>
      <c r="AK2358" t="s">
        <v>84</v>
      </c>
      <c r="AM2358" t="s">
        <v>62</v>
      </c>
      <c r="AN2358" t="s">
        <v>53</v>
      </c>
      <c r="AP2358">
        <v>0</v>
      </c>
      <c r="AQ2358">
        <v>0</v>
      </c>
      <c r="AR2358">
        <v>12000</v>
      </c>
      <c r="AS2358">
        <v>15000</v>
      </c>
      <c r="AT2358">
        <v>216000</v>
      </c>
      <c r="AU2358">
        <v>0</v>
      </c>
      <c r="AV2358">
        <v>0</v>
      </c>
      <c r="AW2358">
        <v>243000</v>
      </c>
    </row>
    <row r="2359" spans="1:49" x14ac:dyDescent="0.35">
      <c r="A2359" s="2" t="s">
        <v>693</v>
      </c>
      <c r="B2359">
        <v>25</v>
      </c>
      <c r="C2359">
        <v>2507</v>
      </c>
      <c r="D2359">
        <v>1</v>
      </c>
      <c r="E2359" t="s">
        <v>50</v>
      </c>
      <c r="F2359">
        <v>42</v>
      </c>
      <c r="G2359" t="s">
        <v>72</v>
      </c>
      <c r="I2359" t="s">
        <v>73</v>
      </c>
      <c r="J2359" t="s">
        <v>53</v>
      </c>
      <c r="K2359" t="s">
        <v>53</v>
      </c>
      <c r="L2359" t="s">
        <v>53</v>
      </c>
      <c r="M2359">
        <v>0</v>
      </c>
      <c r="O2359">
        <v>4</v>
      </c>
      <c r="P2359" s="6">
        <v>8</v>
      </c>
      <c r="Q2359" t="s">
        <v>56</v>
      </c>
      <c r="R2359">
        <v>6</v>
      </c>
      <c r="S2359" s="5">
        <f t="shared" si="36"/>
        <v>1</v>
      </c>
      <c r="T2359" t="s">
        <v>58</v>
      </c>
      <c r="U2359" t="s">
        <v>52</v>
      </c>
      <c r="V2359">
        <v>1</v>
      </c>
      <c r="W2359" t="s">
        <v>52</v>
      </c>
      <c r="X2359">
        <v>2</v>
      </c>
      <c r="AB2359" t="s">
        <v>72</v>
      </c>
      <c r="AD2359" t="s">
        <v>73</v>
      </c>
      <c r="AE2359" t="s">
        <v>53</v>
      </c>
      <c r="AF2359" t="s">
        <v>53</v>
      </c>
      <c r="AG2359" t="s">
        <v>52</v>
      </c>
      <c r="AH2359">
        <v>1</v>
      </c>
      <c r="AI2359" t="s">
        <v>67</v>
      </c>
      <c r="AJ2359" t="s">
        <v>52</v>
      </c>
      <c r="AK2359" t="s">
        <v>74</v>
      </c>
      <c r="AM2359" t="s">
        <v>62</v>
      </c>
      <c r="AN2359" t="s">
        <v>53</v>
      </c>
    </row>
    <row r="2360" spans="1:49" hidden="1" x14ac:dyDescent="0.35">
      <c r="A2360" s="2" t="s">
        <v>693</v>
      </c>
      <c r="B2360">
        <v>25</v>
      </c>
      <c r="C2360">
        <v>2507</v>
      </c>
      <c r="D2360">
        <v>1</v>
      </c>
      <c r="E2360" t="s">
        <v>50</v>
      </c>
      <c r="F2360">
        <v>42</v>
      </c>
      <c r="G2360" t="s">
        <v>72</v>
      </c>
      <c r="I2360" t="s">
        <v>73</v>
      </c>
      <c r="J2360" t="s">
        <v>53</v>
      </c>
      <c r="K2360" t="s">
        <v>53</v>
      </c>
      <c r="L2360" t="s">
        <v>53</v>
      </c>
      <c r="M2360">
        <v>0</v>
      </c>
      <c r="O2360">
        <v>4</v>
      </c>
      <c r="P2360" s="2">
        <v>9</v>
      </c>
      <c r="Q2360" t="s">
        <v>50</v>
      </c>
      <c r="R2360">
        <v>21</v>
      </c>
      <c r="S2360" s="5">
        <f t="shared" si="36"/>
        <v>0</v>
      </c>
      <c r="T2360" t="s">
        <v>99</v>
      </c>
      <c r="U2360" t="s">
        <v>53</v>
      </c>
      <c r="W2360" t="s">
        <v>53</v>
      </c>
      <c r="Y2360" t="s">
        <v>55</v>
      </c>
      <c r="Z2360" t="s">
        <v>52</v>
      </c>
      <c r="AA2360">
        <v>3</v>
      </c>
      <c r="AB2360" t="s">
        <v>72</v>
      </c>
      <c r="AD2360" t="s">
        <v>73</v>
      </c>
      <c r="AE2360" t="s">
        <v>52</v>
      </c>
      <c r="AF2360" t="s">
        <v>52</v>
      </c>
      <c r="AG2360" t="s">
        <v>52</v>
      </c>
      <c r="AH2360">
        <v>9</v>
      </c>
      <c r="AI2360" t="s">
        <v>100</v>
      </c>
      <c r="AJ2360" t="s">
        <v>53</v>
      </c>
    </row>
    <row r="2361" spans="1:49" hidden="1" x14ac:dyDescent="0.35">
      <c r="A2361" s="2" t="s">
        <v>694</v>
      </c>
      <c r="B2361">
        <v>12</v>
      </c>
      <c r="C2361">
        <v>1203</v>
      </c>
      <c r="D2361">
        <v>1</v>
      </c>
      <c r="E2361" t="s">
        <v>56</v>
      </c>
      <c r="F2361">
        <v>33</v>
      </c>
      <c r="G2361" t="s">
        <v>72</v>
      </c>
      <c r="I2361" t="s">
        <v>73</v>
      </c>
      <c r="J2361" t="s">
        <v>52</v>
      </c>
      <c r="K2361" t="s">
        <v>52</v>
      </c>
      <c r="L2361" t="s">
        <v>52</v>
      </c>
      <c r="M2361">
        <v>9</v>
      </c>
      <c r="N2361" t="s">
        <v>100</v>
      </c>
      <c r="O2361">
        <v>1</v>
      </c>
      <c r="P2361" s="2">
        <v>1</v>
      </c>
      <c r="Q2361" t="s">
        <v>56</v>
      </c>
      <c r="R2361">
        <v>33</v>
      </c>
      <c r="S2361" s="5">
        <f t="shared" si="36"/>
        <v>0</v>
      </c>
      <c r="T2361" t="s">
        <v>54</v>
      </c>
      <c r="U2361" t="s">
        <v>53</v>
      </c>
      <c r="W2361" t="s">
        <v>53</v>
      </c>
      <c r="Y2361" t="s">
        <v>122</v>
      </c>
      <c r="AB2361" t="s">
        <v>72</v>
      </c>
      <c r="AD2361" t="s">
        <v>73</v>
      </c>
      <c r="AE2361" t="s">
        <v>52</v>
      </c>
      <c r="AF2361" t="s">
        <v>52</v>
      </c>
      <c r="AG2361" t="s">
        <v>52</v>
      </c>
      <c r="AH2361">
        <v>9</v>
      </c>
      <c r="AI2361" t="s">
        <v>100</v>
      </c>
      <c r="AJ2361" t="s">
        <v>53</v>
      </c>
    </row>
    <row r="2362" spans="1:49" x14ac:dyDescent="0.35">
      <c r="A2362" s="2" t="s">
        <v>694</v>
      </c>
      <c r="B2362">
        <v>12</v>
      </c>
      <c r="C2362">
        <v>1203</v>
      </c>
      <c r="D2362">
        <v>1</v>
      </c>
      <c r="E2362" t="s">
        <v>56</v>
      </c>
      <c r="F2362">
        <v>33</v>
      </c>
      <c r="G2362" t="s">
        <v>72</v>
      </c>
      <c r="I2362" t="s">
        <v>73</v>
      </c>
      <c r="J2362" t="s">
        <v>52</v>
      </c>
      <c r="K2362" t="s">
        <v>52</v>
      </c>
      <c r="L2362" t="s">
        <v>52</v>
      </c>
      <c r="M2362">
        <v>9</v>
      </c>
      <c r="N2362" t="s">
        <v>100</v>
      </c>
      <c r="O2362">
        <v>1</v>
      </c>
      <c r="P2362" s="6">
        <v>2</v>
      </c>
      <c r="Q2362" t="s">
        <v>50</v>
      </c>
      <c r="R2362">
        <v>13</v>
      </c>
      <c r="S2362" s="5">
        <f t="shared" si="36"/>
        <v>1</v>
      </c>
      <c r="T2362" t="s">
        <v>58</v>
      </c>
      <c r="U2362" t="s">
        <v>53</v>
      </c>
      <c r="W2362" t="s">
        <v>52</v>
      </c>
      <c r="X2362">
        <v>1</v>
      </c>
      <c r="Y2362" t="s">
        <v>59</v>
      </c>
      <c r="AB2362" t="s">
        <v>72</v>
      </c>
      <c r="AD2362" t="s">
        <v>52</v>
      </c>
      <c r="AE2362" t="s">
        <v>52</v>
      </c>
      <c r="AF2362" t="s">
        <v>52</v>
      </c>
      <c r="AG2362" t="s">
        <v>52</v>
      </c>
      <c r="AH2362">
        <v>7</v>
      </c>
      <c r="AI2362" t="s">
        <v>86</v>
      </c>
      <c r="AJ2362" t="s">
        <v>52</v>
      </c>
      <c r="AK2362" t="s">
        <v>87</v>
      </c>
      <c r="AM2362" t="s">
        <v>96</v>
      </c>
      <c r="AN2362" t="s">
        <v>53</v>
      </c>
      <c r="AP2362">
        <v>0</v>
      </c>
      <c r="AQ2362">
        <v>0</v>
      </c>
      <c r="AR2362">
        <v>0</v>
      </c>
      <c r="AS2362">
        <v>0</v>
      </c>
      <c r="AT2362">
        <v>4000000</v>
      </c>
      <c r="AU2362">
        <v>0</v>
      </c>
      <c r="AV2362">
        <v>0</v>
      </c>
      <c r="AW2362">
        <v>4000000</v>
      </c>
    </row>
    <row r="2363" spans="1:49" hidden="1" x14ac:dyDescent="0.35">
      <c r="A2363" s="2" t="s">
        <v>695</v>
      </c>
      <c r="B2363">
        <v>20</v>
      </c>
      <c r="C2363">
        <v>2005</v>
      </c>
      <c r="D2363">
        <v>2</v>
      </c>
      <c r="E2363" t="s">
        <v>50</v>
      </c>
      <c r="F2363">
        <v>95</v>
      </c>
      <c r="G2363" t="s">
        <v>72</v>
      </c>
      <c r="I2363" t="s">
        <v>73</v>
      </c>
      <c r="J2363" t="s">
        <v>53</v>
      </c>
      <c r="K2363" t="s">
        <v>53</v>
      </c>
      <c r="L2363" t="s">
        <v>52</v>
      </c>
      <c r="M2363">
        <v>2</v>
      </c>
      <c r="N2363" t="s">
        <v>97</v>
      </c>
      <c r="O2363">
        <v>2</v>
      </c>
      <c r="P2363" s="2">
        <v>1</v>
      </c>
      <c r="Q2363" t="s">
        <v>50</v>
      </c>
      <c r="R2363">
        <v>95</v>
      </c>
      <c r="S2363" s="5">
        <f t="shared" si="36"/>
        <v>0</v>
      </c>
      <c r="T2363" t="s">
        <v>54</v>
      </c>
      <c r="U2363" t="s">
        <v>53</v>
      </c>
      <c r="W2363" t="s">
        <v>53</v>
      </c>
      <c r="Y2363" t="s">
        <v>55</v>
      </c>
      <c r="Z2363" t="s">
        <v>52</v>
      </c>
      <c r="AA2363">
        <v>2</v>
      </c>
      <c r="AB2363" t="s">
        <v>72</v>
      </c>
      <c r="AD2363" t="s">
        <v>73</v>
      </c>
      <c r="AE2363" t="s">
        <v>53</v>
      </c>
      <c r="AF2363" t="s">
        <v>53</v>
      </c>
      <c r="AG2363" t="s">
        <v>52</v>
      </c>
      <c r="AH2363">
        <v>2</v>
      </c>
      <c r="AI2363" t="s">
        <v>97</v>
      </c>
      <c r="AJ2363" t="s">
        <v>53</v>
      </c>
    </row>
    <row r="2364" spans="1:49" hidden="1" x14ac:dyDescent="0.35">
      <c r="A2364" s="2" t="s">
        <v>695</v>
      </c>
      <c r="B2364">
        <v>20</v>
      </c>
      <c r="C2364">
        <v>2005</v>
      </c>
      <c r="D2364">
        <v>2</v>
      </c>
      <c r="E2364" t="s">
        <v>50</v>
      </c>
      <c r="F2364">
        <v>95</v>
      </c>
      <c r="G2364" t="s">
        <v>72</v>
      </c>
      <c r="I2364" t="s">
        <v>73</v>
      </c>
      <c r="J2364" t="s">
        <v>53</v>
      </c>
      <c r="K2364" t="s">
        <v>53</v>
      </c>
      <c r="L2364" t="s">
        <v>52</v>
      </c>
      <c r="M2364">
        <v>2</v>
      </c>
      <c r="N2364" t="s">
        <v>97</v>
      </c>
      <c r="O2364">
        <v>2</v>
      </c>
      <c r="P2364" s="2">
        <v>2</v>
      </c>
      <c r="Q2364" t="s">
        <v>56</v>
      </c>
      <c r="R2364">
        <v>62</v>
      </c>
      <c r="S2364" s="5">
        <f t="shared" si="36"/>
        <v>0</v>
      </c>
      <c r="T2364" t="s">
        <v>57</v>
      </c>
      <c r="U2364" t="s">
        <v>53</v>
      </c>
      <c r="W2364" t="s">
        <v>53</v>
      </c>
      <c r="Y2364" t="s">
        <v>55</v>
      </c>
      <c r="Z2364" t="s">
        <v>52</v>
      </c>
      <c r="AA2364">
        <v>1</v>
      </c>
      <c r="AB2364" t="s">
        <v>72</v>
      </c>
      <c r="AD2364" t="s">
        <v>73</v>
      </c>
      <c r="AE2364" t="s">
        <v>53</v>
      </c>
      <c r="AF2364" t="s">
        <v>53</v>
      </c>
      <c r="AG2364" t="s">
        <v>52</v>
      </c>
      <c r="AH2364">
        <v>3</v>
      </c>
      <c r="AI2364" t="s">
        <v>63</v>
      </c>
      <c r="AJ2364" t="s">
        <v>53</v>
      </c>
    </row>
    <row r="2365" spans="1:49" hidden="1" x14ac:dyDescent="0.35">
      <c r="A2365" s="2" t="s">
        <v>695</v>
      </c>
      <c r="B2365">
        <v>20</v>
      </c>
      <c r="C2365">
        <v>2005</v>
      </c>
      <c r="D2365">
        <v>2</v>
      </c>
      <c r="E2365" t="s">
        <v>50</v>
      </c>
      <c r="F2365">
        <v>95</v>
      </c>
      <c r="G2365" t="s">
        <v>72</v>
      </c>
      <c r="I2365" t="s">
        <v>73</v>
      </c>
      <c r="J2365" t="s">
        <v>53</v>
      </c>
      <c r="K2365" t="s">
        <v>53</v>
      </c>
      <c r="L2365" t="s">
        <v>52</v>
      </c>
      <c r="M2365">
        <v>2</v>
      </c>
      <c r="N2365" t="s">
        <v>97</v>
      </c>
      <c r="O2365">
        <v>2</v>
      </c>
      <c r="P2365" s="2">
        <v>3</v>
      </c>
      <c r="Q2365" t="s">
        <v>56</v>
      </c>
      <c r="R2365">
        <v>26</v>
      </c>
      <c r="S2365" s="5">
        <f t="shared" si="36"/>
        <v>0</v>
      </c>
      <c r="T2365" t="s">
        <v>58</v>
      </c>
      <c r="U2365" t="s">
        <v>52</v>
      </c>
      <c r="V2365">
        <v>1</v>
      </c>
      <c r="W2365" t="s">
        <v>52</v>
      </c>
      <c r="X2365">
        <v>2</v>
      </c>
      <c r="Y2365" t="s">
        <v>55</v>
      </c>
      <c r="Z2365" t="s">
        <v>52</v>
      </c>
      <c r="AA2365">
        <v>6</v>
      </c>
      <c r="AB2365" t="s">
        <v>72</v>
      </c>
      <c r="AD2365" t="s">
        <v>73</v>
      </c>
      <c r="AE2365" t="s">
        <v>52</v>
      </c>
      <c r="AF2365" t="s">
        <v>52</v>
      </c>
      <c r="AG2365" t="s">
        <v>52</v>
      </c>
      <c r="AH2365">
        <v>5</v>
      </c>
      <c r="AI2365" t="s">
        <v>78</v>
      </c>
      <c r="AJ2365" t="s">
        <v>53</v>
      </c>
    </row>
    <row r="2366" spans="1:49" hidden="1" x14ac:dyDescent="0.35">
      <c r="A2366" s="2" t="s">
        <v>695</v>
      </c>
      <c r="B2366">
        <v>20</v>
      </c>
      <c r="C2366">
        <v>2005</v>
      </c>
      <c r="D2366">
        <v>2</v>
      </c>
      <c r="E2366" t="s">
        <v>50</v>
      </c>
      <c r="F2366">
        <v>95</v>
      </c>
      <c r="G2366" t="s">
        <v>72</v>
      </c>
      <c r="I2366" t="s">
        <v>73</v>
      </c>
      <c r="J2366" t="s">
        <v>53</v>
      </c>
      <c r="K2366" t="s">
        <v>53</v>
      </c>
      <c r="L2366" t="s">
        <v>52</v>
      </c>
      <c r="M2366">
        <v>2</v>
      </c>
      <c r="N2366" t="s">
        <v>97</v>
      </c>
      <c r="O2366">
        <v>2</v>
      </c>
      <c r="P2366" s="2">
        <v>4</v>
      </c>
      <c r="Q2366" t="s">
        <v>56</v>
      </c>
      <c r="R2366">
        <v>3</v>
      </c>
      <c r="S2366" s="5">
        <f t="shared" si="36"/>
        <v>0</v>
      </c>
      <c r="T2366" t="s">
        <v>102</v>
      </c>
      <c r="U2366" t="s">
        <v>52</v>
      </c>
      <c r="V2366">
        <v>6</v>
      </c>
      <c r="W2366" t="s">
        <v>52</v>
      </c>
      <c r="X2366">
        <v>3</v>
      </c>
      <c r="AB2366" t="s">
        <v>72</v>
      </c>
      <c r="AD2366" t="s">
        <v>73</v>
      </c>
      <c r="AE2366" t="s">
        <v>53</v>
      </c>
      <c r="AF2366" t="s">
        <v>53</v>
      </c>
      <c r="AG2366" t="s">
        <v>53</v>
      </c>
      <c r="AO2366" t="s">
        <v>70</v>
      </c>
    </row>
    <row r="2367" spans="1:49" hidden="1" x14ac:dyDescent="0.35">
      <c r="A2367" s="2" t="s">
        <v>695</v>
      </c>
      <c r="B2367">
        <v>20</v>
      </c>
      <c r="C2367">
        <v>2005</v>
      </c>
      <c r="D2367">
        <v>2</v>
      </c>
      <c r="E2367" t="s">
        <v>50</v>
      </c>
      <c r="F2367">
        <v>95</v>
      </c>
      <c r="G2367" t="s">
        <v>72</v>
      </c>
      <c r="I2367" t="s">
        <v>73</v>
      </c>
      <c r="J2367" t="s">
        <v>53</v>
      </c>
      <c r="K2367" t="s">
        <v>53</v>
      </c>
      <c r="L2367" t="s">
        <v>52</v>
      </c>
      <c r="M2367">
        <v>2</v>
      </c>
      <c r="N2367" t="s">
        <v>97</v>
      </c>
      <c r="O2367">
        <v>2</v>
      </c>
      <c r="P2367" s="2">
        <v>5</v>
      </c>
      <c r="Q2367" t="s">
        <v>56</v>
      </c>
      <c r="R2367">
        <v>0</v>
      </c>
      <c r="S2367" s="5">
        <f t="shared" si="36"/>
        <v>0</v>
      </c>
      <c r="T2367" t="s">
        <v>102</v>
      </c>
      <c r="U2367" t="s">
        <v>52</v>
      </c>
      <c r="V2367">
        <v>6</v>
      </c>
      <c r="W2367" t="s">
        <v>52</v>
      </c>
      <c r="X2367">
        <v>3</v>
      </c>
      <c r="AB2367" t="s">
        <v>72</v>
      </c>
    </row>
    <row r="2368" spans="1:49" hidden="1" x14ac:dyDescent="0.35">
      <c r="A2368" s="2" t="s">
        <v>695</v>
      </c>
      <c r="B2368">
        <v>20</v>
      </c>
      <c r="C2368">
        <v>2005</v>
      </c>
      <c r="D2368">
        <v>2</v>
      </c>
      <c r="E2368" t="s">
        <v>50</v>
      </c>
      <c r="F2368">
        <v>95</v>
      </c>
      <c r="G2368" t="s">
        <v>72</v>
      </c>
      <c r="I2368" t="s">
        <v>73</v>
      </c>
      <c r="J2368" t="s">
        <v>53</v>
      </c>
      <c r="K2368" t="s">
        <v>53</v>
      </c>
      <c r="L2368" t="s">
        <v>52</v>
      </c>
      <c r="M2368">
        <v>2</v>
      </c>
      <c r="N2368" t="s">
        <v>97</v>
      </c>
      <c r="O2368">
        <v>2</v>
      </c>
      <c r="P2368" s="2">
        <v>6</v>
      </c>
      <c r="Q2368" t="s">
        <v>50</v>
      </c>
      <c r="R2368">
        <v>34</v>
      </c>
      <c r="S2368" s="5">
        <f t="shared" si="36"/>
        <v>0</v>
      </c>
      <c r="T2368" t="s">
        <v>99</v>
      </c>
      <c r="U2368" t="s">
        <v>53</v>
      </c>
      <c r="W2368" t="s">
        <v>53</v>
      </c>
      <c r="Y2368" t="s">
        <v>55</v>
      </c>
      <c r="Z2368" t="s">
        <v>53</v>
      </c>
      <c r="AB2368" t="s">
        <v>72</v>
      </c>
      <c r="AD2368" t="s">
        <v>73</v>
      </c>
      <c r="AE2368" t="s">
        <v>52</v>
      </c>
      <c r="AF2368" t="s">
        <v>52</v>
      </c>
      <c r="AG2368" t="s">
        <v>52</v>
      </c>
      <c r="AH2368">
        <v>5</v>
      </c>
      <c r="AI2368" t="s">
        <v>83</v>
      </c>
      <c r="AJ2368" t="s">
        <v>53</v>
      </c>
    </row>
    <row r="2369" spans="1:49" hidden="1" x14ac:dyDescent="0.35">
      <c r="A2369" s="2" t="s">
        <v>696</v>
      </c>
      <c r="B2369">
        <v>3</v>
      </c>
      <c r="C2369">
        <v>307</v>
      </c>
      <c r="D2369">
        <v>2</v>
      </c>
      <c r="E2369" t="s">
        <v>50</v>
      </c>
      <c r="F2369">
        <v>40</v>
      </c>
      <c r="G2369" t="s">
        <v>72</v>
      </c>
      <c r="I2369" t="s">
        <v>73</v>
      </c>
      <c r="J2369" t="s">
        <v>53</v>
      </c>
      <c r="K2369" t="s">
        <v>53</v>
      </c>
      <c r="L2369" t="s">
        <v>52</v>
      </c>
      <c r="M2369">
        <v>2</v>
      </c>
      <c r="N2369" t="s">
        <v>97</v>
      </c>
      <c r="O2369">
        <v>3</v>
      </c>
      <c r="P2369" s="2">
        <v>1</v>
      </c>
      <c r="Q2369" t="s">
        <v>50</v>
      </c>
      <c r="R2369">
        <v>40</v>
      </c>
      <c r="S2369" s="5">
        <f t="shared" si="36"/>
        <v>0</v>
      </c>
      <c r="T2369" t="s">
        <v>54</v>
      </c>
      <c r="U2369" t="s">
        <v>53</v>
      </c>
      <c r="W2369" t="s">
        <v>53</v>
      </c>
      <c r="Y2369" t="s">
        <v>55</v>
      </c>
      <c r="Z2369" t="s">
        <v>52</v>
      </c>
      <c r="AA2369">
        <v>2</v>
      </c>
      <c r="AB2369" t="s">
        <v>72</v>
      </c>
      <c r="AD2369" t="s">
        <v>73</v>
      </c>
      <c r="AE2369" t="s">
        <v>53</v>
      </c>
      <c r="AF2369" t="s">
        <v>53</v>
      </c>
      <c r="AG2369" t="s">
        <v>52</v>
      </c>
      <c r="AH2369">
        <v>2</v>
      </c>
      <c r="AI2369" t="s">
        <v>97</v>
      </c>
      <c r="AJ2369" t="s">
        <v>53</v>
      </c>
    </row>
    <row r="2370" spans="1:49" hidden="1" x14ac:dyDescent="0.35">
      <c r="A2370" s="2" t="s">
        <v>696</v>
      </c>
      <c r="B2370">
        <v>3</v>
      </c>
      <c r="C2370">
        <v>307</v>
      </c>
      <c r="D2370">
        <v>2</v>
      </c>
      <c r="E2370" t="s">
        <v>50</v>
      </c>
      <c r="F2370">
        <v>40</v>
      </c>
      <c r="G2370" t="s">
        <v>72</v>
      </c>
      <c r="I2370" t="s">
        <v>73</v>
      </c>
      <c r="J2370" t="s">
        <v>53</v>
      </c>
      <c r="K2370" t="s">
        <v>53</v>
      </c>
      <c r="L2370" t="s">
        <v>52</v>
      </c>
      <c r="M2370">
        <v>2</v>
      </c>
      <c r="N2370" t="s">
        <v>97</v>
      </c>
      <c r="O2370">
        <v>3</v>
      </c>
      <c r="P2370" s="2">
        <v>2</v>
      </c>
      <c r="Q2370" t="s">
        <v>56</v>
      </c>
      <c r="R2370">
        <v>38</v>
      </c>
      <c r="S2370" s="5">
        <f t="shared" si="36"/>
        <v>0</v>
      </c>
      <c r="T2370" t="s">
        <v>57</v>
      </c>
      <c r="U2370" t="s">
        <v>53</v>
      </c>
      <c r="W2370" t="s">
        <v>53</v>
      </c>
      <c r="Y2370" t="s">
        <v>55</v>
      </c>
      <c r="Z2370" t="s">
        <v>52</v>
      </c>
      <c r="AA2370">
        <v>1</v>
      </c>
      <c r="AB2370" t="s">
        <v>72</v>
      </c>
      <c r="AD2370" t="s">
        <v>73</v>
      </c>
      <c r="AE2370" t="s">
        <v>53</v>
      </c>
      <c r="AF2370" t="s">
        <v>53</v>
      </c>
      <c r="AG2370" t="s">
        <v>52</v>
      </c>
      <c r="AH2370">
        <v>2</v>
      </c>
      <c r="AI2370" t="s">
        <v>97</v>
      </c>
      <c r="AJ2370" t="s">
        <v>53</v>
      </c>
    </row>
    <row r="2371" spans="1:49" x14ac:dyDescent="0.35">
      <c r="A2371" s="2" t="s">
        <v>696</v>
      </c>
      <c r="B2371">
        <v>3</v>
      </c>
      <c r="C2371">
        <v>307</v>
      </c>
      <c r="D2371">
        <v>2</v>
      </c>
      <c r="E2371" t="s">
        <v>50</v>
      </c>
      <c r="F2371">
        <v>40</v>
      </c>
      <c r="G2371" t="s">
        <v>72</v>
      </c>
      <c r="I2371" t="s">
        <v>73</v>
      </c>
      <c r="J2371" t="s">
        <v>53</v>
      </c>
      <c r="K2371" t="s">
        <v>53</v>
      </c>
      <c r="L2371" t="s">
        <v>52</v>
      </c>
      <c r="M2371">
        <v>2</v>
      </c>
      <c r="N2371" t="s">
        <v>97</v>
      </c>
      <c r="O2371">
        <v>3</v>
      </c>
      <c r="P2371" s="6">
        <v>3</v>
      </c>
      <c r="Q2371" t="s">
        <v>50</v>
      </c>
      <c r="R2371">
        <v>14</v>
      </c>
      <c r="S2371" s="5">
        <f t="shared" ref="S2371:S2434" si="37">IF(AND(R2371&gt;=6, R2371&lt;=17, T2371="Child"),1,0)</f>
        <v>1</v>
      </c>
      <c r="T2371" t="s">
        <v>58</v>
      </c>
      <c r="U2371" t="s">
        <v>52</v>
      </c>
      <c r="V2371">
        <v>1</v>
      </c>
      <c r="W2371" t="s">
        <v>52</v>
      </c>
      <c r="X2371">
        <v>2</v>
      </c>
      <c r="Y2371" t="s">
        <v>59</v>
      </c>
      <c r="AB2371" t="s">
        <v>72</v>
      </c>
      <c r="AD2371" t="s">
        <v>73</v>
      </c>
      <c r="AE2371" t="s">
        <v>52</v>
      </c>
      <c r="AF2371" t="s">
        <v>52</v>
      </c>
      <c r="AG2371" t="s">
        <v>52</v>
      </c>
      <c r="AH2371">
        <v>8</v>
      </c>
      <c r="AI2371" t="s">
        <v>60</v>
      </c>
      <c r="AJ2371" t="s">
        <v>53</v>
      </c>
      <c r="AO2371" t="s">
        <v>190</v>
      </c>
    </row>
    <row r="2372" spans="1:49" x14ac:dyDescent="0.35">
      <c r="A2372" s="2" t="s">
        <v>696</v>
      </c>
      <c r="B2372">
        <v>3</v>
      </c>
      <c r="C2372">
        <v>307</v>
      </c>
      <c r="D2372">
        <v>2</v>
      </c>
      <c r="E2372" t="s">
        <v>50</v>
      </c>
      <c r="F2372">
        <v>40</v>
      </c>
      <c r="G2372" t="s">
        <v>72</v>
      </c>
      <c r="I2372" t="s">
        <v>73</v>
      </c>
      <c r="J2372" t="s">
        <v>53</v>
      </c>
      <c r="K2372" t="s">
        <v>53</v>
      </c>
      <c r="L2372" t="s">
        <v>52</v>
      </c>
      <c r="M2372">
        <v>2</v>
      </c>
      <c r="N2372" t="s">
        <v>97</v>
      </c>
      <c r="O2372">
        <v>3</v>
      </c>
      <c r="P2372" s="6">
        <v>4</v>
      </c>
      <c r="Q2372" t="s">
        <v>50</v>
      </c>
      <c r="R2372">
        <v>11</v>
      </c>
      <c r="S2372" s="5">
        <f t="shared" si="37"/>
        <v>1</v>
      </c>
      <c r="T2372" t="s">
        <v>58</v>
      </c>
      <c r="U2372" t="s">
        <v>52</v>
      </c>
      <c r="V2372">
        <v>1</v>
      </c>
      <c r="W2372" t="s">
        <v>52</v>
      </c>
      <c r="X2372">
        <v>2</v>
      </c>
      <c r="AB2372" t="s">
        <v>72</v>
      </c>
      <c r="AD2372" t="s">
        <v>73</v>
      </c>
      <c r="AE2372" t="s">
        <v>52</v>
      </c>
      <c r="AF2372" t="s">
        <v>52</v>
      </c>
      <c r="AG2372" t="s">
        <v>52</v>
      </c>
      <c r="AH2372">
        <v>6</v>
      </c>
      <c r="AI2372" t="s">
        <v>78</v>
      </c>
      <c r="AJ2372" t="s">
        <v>52</v>
      </c>
      <c r="AK2372" t="s">
        <v>88</v>
      </c>
      <c r="AM2372" t="s">
        <v>62</v>
      </c>
      <c r="AN2372" t="s">
        <v>53</v>
      </c>
      <c r="AP2372">
        <v>0</v>
      </c>
      <c r="AQ2372">
        <v>0</v>
      </c>
      <c r="AR2372">
        <v>20000</v>
      </c>
      <c r="AS2372">
        <v>80000</v>
      </c>
      <c r="AT2372">
        <v>0</v>
      </c>
      <c r="AU2372">
        <v>0</v>
      </c>
      <c r="AV2372">
        <v>5000</v>
      </c>
      <c r="AW2372">
        <v>105000</v>
      </c>
    </row>
    <row r="2373" spans="1:49" x14ac:dyDescent="0.35">
      <c r="A2373" s="2" t="s">
        <v>696</v>
      </c>
      <c r="B2373">
        <v>3</v>
      </c>
      <c r="C2373">
        <v>307</v>
      </c>
      <c r="D2373">
        <v>2</v>
      </c>
      <c r="E2373" t="s">
        <v>50</v>
      </c>
      <c r="F2373">
        <v>40</v>
      </c>
      <c r="G2373" t="s">
        <v>72</v>
      </c>
      <c r="I2373" t="s">
        <v>73</v>
      </c>
      <c r="J2373" t="s">
        <v>53</v>
      </c>
      <c r="K2373" t="s">
        <v>53</v>
      </c>
      <c r="L2373" t="s">
        <v>52</v>
      </c>
      <c r="M2373">
        <v>2</v>
      </c>
      <c r="N2373" t="s">
        <v>97</v>
      </c>
      <c r="O2373">
        <v>3</v>
      </c>
      <c r="P2373" s="6">
        <v>5</v>
      </c>
      <c r="Q2373" t="s">
        <v>56</v>
      </c>
      <c r="R2373">
        <v>7</v>
      </c>
      <c r="S2373" s="5">
        <f t="shared" si="37"/>
        <v>1</v>
      </c>
      <c r="T2373" t="s">
        <v>58</v>
      </c>
      <c r="U2373" t="s">
        <v>52</v>
      </c>
      <c r="V2373">
        <v>1</v>
      </c>
      <c r="W2373" t="s">
        <v>52</v>
      </c>
      <c r="X2373">
        <v>2</v>
      </c>
      <c r="AB2373" t="s">
        <v>72</v>
      </c>
      <c r="AD2373" t="s">
        <v>73</v>
      </c>
      <c r="AE2373" t="s">
        <v>53</v>
      </c>
      <c r="AF2373" t="s">
        <v>53</v>
      </c>
      <c r="AG2373" t="s">
        <v>52</v>
      </c>
      <c r="AH2373">
        <v>1</v>
      </c>
      <c r="AI2373" t="s">
        <v>65</v>
      </c>
      <c r="AJ2373" t="s">
        <v>52</v>
      </c>
      <c r="AK2373" t="s">
        <v>66</v>
      </c>
      <c r="AM2373" t="s">
        <v>62</v>
      </c>
      <c r="AN2373" t="s">
        <v>53</v>
      </c>
    </row>
    <row r="2374" spans="1:49" hidden="1" x14ac:dyDescent="0.35">
      <c r="A2374" s="2" t="s">
        <v>697</v>
      </c>
      <c r="B2374">
        <v>3</v>
      </c>
      <c r="C2374">
        <v>307</v>
      </c>
      <c r="D2374">
        <v>2</v>
      </c>
      <c r="E2374" t="s">
        <v>50</v>
      </c>
      <c r="F2374">
        <v>34</v>
      </c>
      <c r="G2374" t="s">
        <v>72</v>
      </c>
      <c r="I2374" t="s">
        <v>73</v>
      </c>
      <c r="J2374" t="s">
        <v>52</v>
      </c>
      <c r="K2374" t="s">
        <v>52</v>
      </c>
      <c r="L2374" t="s">
        <v>52</v>
      </c>
      <c r="M2374">
        <v>7</v>
      </c>
      <c r="N2374" t="s">
        <v>79</v>
      </c>
      <c r="O2374">
        <v>3</v>
      </c>
      <c r="P2374" s="2">
        <v>1</v>
      </c>
      <c r="Q2374" t="s">
        <v>50</v>
      </c>
      <c r="R2374">
        <v>34</v>
      </c>
      <c r="S2374" s="5">
        <f t="shared" si="37"/>
        <v>0</v>
      </c>
      <c r="T2374" t="s">
        <v>54</v>
      </c>
      <c r="U2374" t="s">
        <v>52</v>
      </c>
      <c r="V2374">
        <v>6</v>
      </c>
      <c r="W2374" t="s">
        <v>52</v>
      </c>
      <c r="X2374">
        <v>7</v>
      </c>
      <c r="Y2374" t="s">
        <v>55</v>
      </c>
      <c r="Z2374" t="s">
        <v>52</v>
      </c>
      <c r="AA2374">
        <v>2</v>
      </c>
      <c r="AB2374" t="s">
        <v>72</v>
      </c>
      <c r="AD2374" t="s">
        <v>73</v>
      </c>
      <c r="AE2374" t="s">
        <v>52</v>
      </c>
      <c r="AF2374" t="s">
        <v>52</v>
      </c>
      <c r="AG2374" t="s">
        <v>52</v>
      </c>
      <c r="AH2374">
        <v>7</v>
      </c>
      <c r="AI2374" t="s">
        <v>79</v>
      </c>
      <c r="AJ2374" t="s">
        <v>53</v>
      </c>
    </row>
    <row r="2375" spans="1:49" hidden="1" x14ac:dyDescent="0.35">
      <c r="A2375" s="2" t="s">
        <v>697</v>
      </c>
      <c r="B2375">
        <v>3</v>
      </c>
      <c r="C2375">
        <v>307</v>
      </c>
      <c r="D2375">
        <v>2</v>
      </c>
      <c r="E2375" t="s">
        <v>50</v>
      </c>
      <c r="F2375">
        <v>34</v>
      </c>
      <c r="G2375" t="s">
        <v>72</v>
      </c>
      <c r="I2375" t="s">
        <v>73</v>
      </c>
      <c r="J2375" t="s">
        <v>52</v>
      </c>
      <c r="K2375" t="s">
        <v>52</v>
      </c>
      <c r="L2375" t="s">
        <v>52</v>
      </c>
      <c r="M2375">
        <v>7</v>
      </c>
      <c r="N2375" t="s">
        <v>79</v>
      </c>
      <c r="O2375">
        <v>3</v>
      </c>
      <c r="P2375" s="2">
        <v>2</v>
      </c>
      <c r="Q2375" t="s">
        <v>56</v>
      </c>
      <c r="R2375">
        <v>31</v>
      </c>
      <c r="S2375" s="5">
        <f t="shared" si="37"/>
        <v>0</v>
      </c>
      <c r="T2375" t="s">
        <v>57</v>
      </c>
      <c r="U2375" t="s">
        <v>53</v>
      </c>
      <c r="W2375" t="s">
        <v>53</v>
      </c>
      <c r="Y2375" t="s">
        <v>55</v>
      </c>
      <c r="Z2375" t="s">
        <v>52</v>
      </c>
      <c r="AA2375">
        <v>1</v>
      </c>
      <c r="AB2375" t="s">
        <v>72</v>
      </c>
      <c r="AD2375" t="s">
        <v>73</v>
      </c>
      <c r="AE2375" t="s">
        <v>52</v>
      </c>
      <c r="AF2375" t="s">
        <v>52</v>
      </c>
      <c r="AG2375" t="s">
        <v>52</v>
      </c>
      <c r="AH2375">
        <v>9</v>
      </c>
      <c r="AI2375" t="s">
        <v>60</v>
      </c>
      <c r="AJ2375" t="s">
        <v>53</v>
      </c>
    </row>
    <row r="2376" spans="1:49" x14ac:dyDescent="0.35">
      <c r="A2376" s="2" t="s">
        <v>697</v>
      </c>
      <c r="B2376">
        <v>3</v>
      </c>
      <c r="C2376">
        <v>307</v>
      </c>
      <c r="D2376">
        <v>2</v>
      </c>
      <c r="E2376" t="s">
        <v>50</v>
      </c>
      <c r="F2376">
        <v>34</v>
      </c>
      <c r="G2376" t="s">
        <v>72</v>
      </c>
      <c r="I2376" t="s">
        <v>73</v>
      </c>
      <c r="J2376" t="s">
        <v>52</v>
      </c>
      <c r="K2376" t="s">
        <v>52</v>
      </c>
      <c r="L2376" t="s">
        <v>52</v>
      </c>
      <c r="M2376">
        <v>7</v>
      </c>
      <c r="N2376" t="s">
        <v>79</v>
      </c>
      <c r="O2376">
        <v>3</v>
      </c>
      <c r="P2376" s="6">
        <v>3</v>
      </c>
      <c r="Q2376" t="s">
        <v>50</v>
      </c>
      <c r="R2376">
        <v>9</v>
      </c>
      <c r="S2376" s="5">
        <f t="shared" si="37"/>
        <v>1</v>
      </c>
      <c r="T2376" t="s">
        <v>58</v>
      </c>
      <c r="U2376" t="s">
        <v>52</v>
      </c>
      <c r="V2376">
        <v>1</v>
      </c>
      <c r="W2376" t="s">
        <v>52</v>
      </c>
      <c r="X2376">
        <v>2</v>
      </c>
      <c r="AB2376" t="s">
        <v>72</v>
      </c>
      <c r="AD2376" t="s">
        <v>73</v>
      </c>
      <c r="AE2376" t="s">
        <v>52</v>
      </c>
      <c r="AF2376" t="s">
        <v>52</v>
      </c>
      <c r="AG2376" t="s">
        <v>52</v>
      </c>
      <c r="AH2376">
        <v>4</v>
      </c>
      <c r="AI2376" t="s">
        <v>63</v>
      </c>
      <c r="AJ2376" t="s">
        <v>52</v>
      </c>
      <c r="AK2376" t="s">
        <v>64</v>
      </c>
      <c r="AM2376" t="s">
        <v>62</v>
      </c>
      <c r="AN2376" t="s">
        <v>52</v>
      </c>
      <c r="AP2376">
        <v>0</v>
      </c>
      <c r="AQ2376">
        <v>0</v>
      </c>
      <c r="AR2376">
        <v>20000</v>
      </c>
      <c r="AS2376">
        <v>30000</v>
      </c>
      <c r="AT2376">
        <v>0</v>
      </c>
      <c r="AU2376">
        <v>0</v>
      </c>
      <c r="AV2376">
        <v>20000</v>
      </c>
      <c r="AW2376">
        <v>70000</v>
      </c>
    </row>
    <row r="2377" spans="1:49" x14ac:dyDescent="0.35">
      <c r="A2377" s="2" t="s">
        <v>697</v>
      </c>
      <c r="B2377">
        <v>3</v>
      </c>
      <c r="C2377">
        <v>307</v>
      </c>
      <c r="D2377">
        <v>2</v>
      </c>
      <c r="E2377" t="s">
        <v>50</v>
      </c>
      <c r="F2377">
        <v>34</v>
      </c>
      <c r="G2377" t="s">
        <v>72</v>
      </c>
      <c r="I2377" t="s">
        <v>73</v>
      </c>
      <c r="J2377" t="s">
        <v>52</v>
      </c>
      <c r="K2377" t="s">
        <v>52</v>
      </c>
      <c r="L2377" t="s">
        <v>52</v>
      </c>
      <c r="M2377">
        <v>7</v>
      </c>
      <c r="N2377" t="s">
        <v>79</v>
      </c>
      <c r="O2377">
        <v>3</v>
      </c>
      <c r="P2377" s="6">
        <v>4</v>
      </c>
      <c r="Q2377" t="s">
        <v>50</v>
      </c>
      <c r="R2377">
        <v>6</v>
      </c>
      <c r="S2377" s="5">
        <f t="shared" si="37"/>
        <v>1</v>
      </c>
      <c r="T2377" t="s">
        <v>58</v>
      </c>
      <c r="U2377" t="s">
        <v>52</v>
      </c>
      <c r="V2377">
        <v>1</v>
      </c>
      <c r="W2377" t="s">
        <v>52</v>
      </c>
      <c r="X2377">
        <v>2</v>
      </c>
      <c r="AB2377" t="s">
        <v>72</v>
      </c>
      <c r="AD2377" t="s">
        <v>73</v>
      </c>
      <c r="AE2377" t="s">
        <v>53</v>
      </c>
      <c r="AF2377" t="s">
        <v>53</v>
      </c>
      <c r="AG2377" t="s">
        <v>52</v>
      </c>
      <c r="AH2377">
        <v>1</v>
      </c>
      <c r="AI2377" t="s">
        <v>68</v>
      </c>
      <c r="AJ2377" t="s">
        <v>52</v>
      </c>
      <c r="AK2377" t="s">
        <v>74</v>
      </c>
      <c r="AM2377" t="s">
        <v>62</v>
      </c>
      <c r="AN2377" t="s">
        <v>53</v>
      </c>
      <c r="AP2377">
        <v>0</v>
      </c>
      <c r="AQ2377">
        <v>0</v>
      </c>
      <c r="AR2377">
        <v>0</v>
      </c>
      <c r="AS2377">
        <v>12000</v>
      </c>
      <c r="AT2377">
        <v>0</v>
      </c>
      <c r="AU2377">
        <v>0</v>
      </c>
      <c r="AV2377">
        <v>20000</v>
      </c>
      <c r="AW2377">
        <v>32000</v>
      </c>
    </row>
    <row r="2378" spans="1:49" hidden="1" x14ac:dyDescent="0.35">
      <c r="A2378" s="2" t="s">
        <v>697</v>
      </c>
      <c r="B2378">
        <v>3</v>
      </c>
      <c r="C2378">
        <v>307</v>
      </c>
      <c r="D2378">
        <v>2</v>
      </c>
      <c r="E2378" t="s">
        <v>50</v>
      </c>
      <c r="F2378">
        <v>34</v>
      </c>
      <c r="G2378" t="s">
        <v>72</v>
      </c>
      <c r="I2378" t="s">
        <v>73</v>
      </c>
      <c r="J2378" t="s">
        <v>52</v>
      </c>
      <c r="K2378" t="s">
        <v>52</v>
      </c>
      <c r="L2378" t="s">
        <v>52</v>
      </c>
      <c r="M2378">
        <v>7</v>
      </c>
      <c r="N2378" t="s">
        <v>79</v>
      </c>
      <c r="O2378">
        <v>3</v>
      </c>
      <c r="P2378" s="2">
        <v>5</v>
      </c>
      <c r="Q2378" t="s">
        <v>56</v>
      </c>
      <c r="R2378">
        <v>0</v>
      </c>
      <c r="S2378" s="5">
        <f t="shared" si="37"/>
        <v>0</v>
      </c>
      <c r="T2378" t="s">
        <v>58</v>
      </c>
      <c r="U2378" t="s">
        <v>52</v>
      </c>
      <c r="V2378">
        <v>1</v>
      </c>
      <c r="W2378" t="s">
        <v>52</v>
      </c>
      <c r="X2378">
        <v>2</v>
      </c>
      <c r="AB2378" t="s">
        <v>72</v>
      </c>
    </row>
    <row r="2379" spans="1:49" hidden="1" x14ac:dyDescent="0.35">
      <c r="A2379" s="2" t="s">
        <v>697</v>
      </c>
      <c r="B2379">
        <v>3</v>
      </c>
      <c r="C2379">
        <v>307</v>
      </c>
      <c r="D2379">
        <v>2</v>
      </c>
      <c r="E2379" t="s">
        <v>50</v>
      </c>
      <c r="F2379">
        <v>34</v>
      </c>
      <c r="G2379" t="s">
        <v>72</v>
      </c>
      <c r="I2379" t="s">
        <v>73</v>
      </c>
      <c r="J2379" t="s">
        <v>52</v>
      </c>
      <c r="K2379" t="s">
        <v>52</v>
      </c>
      <c r="L2379" t="s">
        <v>52</v>
      </c>
      <c r="M2379">
        <v>7</v>
      </c>
      <c r="N2379" t="s">
        <v>79</v>
      </c>
      <c r="O2379">
        <v>3</v>
      </c>
      <c r="P2379" s="2">
        <v>6</v>
      </c>
      <c r="Q2379" t="s">
        <v>50</v>
      </c>
      <c r="R2379">
        <v>78</v>
      </c>
      <c r="S2379" s="5">
        <f t="shared" si="37"/>
        <v>0</v>
      </c>
      <c r="T2379" t="s">
        <v>125</v>
      </c>
      <c r="U2379" t="s">
        <v>53</v>
      </c>
      <c r="W2379" t="s">
        <v>53</v>
      </c>
      <c r="Y2379" t="s">
        <v>55</v>
      </c>
      <c r="Z2379" t="s">
        <v>52</v>
      </c>
      <c r="AA2379">
        <v>7</v>
      </c>
      <c r="AB2379" t="s">
        <v>72</v>
      </c>
      <c r="AD2379" t="s">
        <v>73</v>
      </c>
      <c r="AE2379" t="s">
        <v>52</v>
      </c>
      <c r="AF2379" t="s">
        <v>52</v>
      </c>
      <c r="AG2379" t="s">
        <v>52</v>
      </c>
      <c r="AH2379">
        <v>3</v>
      </c>
      <c r="AI2379" t="s">
        <v>63</v>
      </c>
      <c r="AJ2379" t="s">
        <v>53</v>
      </c>
    </row>
    <row r="2380" spans="1:49" hidden="1" x14ac:dyDescent="0.35">
      <c r="A2380" s="2" t="s">
        <v>697</v>
      </c>
      <c r="B2380">
        <v>3</v>
      </c>
      <c r="C2380">
        <v>307</v>
      </c>
      <c r="D2380">
        <v>2</v>
      </c>
      <c r="E2380" t="s">
        <v>50</v>
      </c>
      <c r="F2380">
        <v>34</v>
      </c>
      <c r="G2380" t="s">
        <v>72</v>
      </c>
      <c r="I2380" t="s">
        <v>73</v>
      </c>
      <c r="J2380" t="s">
        <v>52</v>
      </c>
      <c r="K2380" t="s">
        <v>52</v>
      </c>
      <c r="L2380" t="s">
        <v>52</v>
      </c>
      <c r="M2380">
        <v>7</v>
      </c>
      <c r="N2380" t="s">
        <v>79</v>
      </c>
      <c r="O2380">
        <v>3</v>
      </c>
      <c r="P2380" s="2">
        <v>7</v>
      </c>
      <c r="Q2380" t="s">
        <v>56</v>
      </c>
      <c r="R2380">
        <v>79</v>
      </c>
      <c r="S2380" s="5">
        <f t="shared" si="37"/>
        <v>0</v>
      </c>
      <c r="T2380" t="s">
        <v>125</v>
      </c>
      <c r="U2380" t="s">
        <v>53</v>
      </c>
      <c r="W2380" t="s">
        <v>53</v>
      </c>
      <c r="Y2380" t="s">
        <v>55</v>
      </c>
      <c r="Z2380" t="s">
        <v>52</v>
      </c>
      <c r="AA2380">
        <v>6</v>
      </c>
      <c r="AB2380" t="s">
        <v>72</v>
      </c>
      <c r="AD2380" t="s">
        <v>73</v>
      </c>
      <c r="AE2380" t="s">
        <v>53</v>
      </c>
      <c r="AF2380" t="s">
        <v>53</v>
      </c>
      <c r="AG2380" t="s">
        <v>53</v>
      </c>
    </row>
    <row r="2381" spans="1:49" hidden="1" x14ac:dyDescent="0.35">
      <c r="A2381" s="2" t="s">
        <v>698</v>
      </c>
      <c r="B2381">
        <v>3</v>
      </c>
      <c r="C2381">
        <v>314</v>
      </c>
      <c r="D2381">
        <v>2</v>
      </c>
      <c r="E2381" t="s">
        <v>50</v>
      </c>
      <c r="F2381">
        <v>45</v>
      </c>
      <c r="G2381" t="s">
        <v>72</v>
      </c>
      <c r="I2381" t="s">
        <v>73</v>
      </c>
      <c r="J2381" t="s">
        <v>52</v>
      </c>
      <c r="K2381" t="s">
        <v>52</v>
      </c>
      <c r="L2381" t="s">
        <v>52</v>
      </c>
      <c r="M2381">
        <v>5</v>
      </c>
      <c r="N2381" t="s">
        <v>78</v>
      </c>
      <c r="O2381">
        <v>3</v>
      </c>
      <c r="P2381" s="2">
        <v>1</v>
      </c>
      <c r="Q2381" t="s">
        <v>50</v>
      </c>
      <c r="R2381">
        <v>45</v>
      </c>
      <c r="S2381" s="5">
        <f t="shared" si="37"/>
        <v>0</v>
      </c>
      <c r="T2381" t="s">
        <v>54</v>
      </c>
      <c r="U2381" t="s">
        <v>53</v>
      </c>
      <c r="W2381" t="s">
        <v>52</v>
      </c>
      <c r="X2381">
        <v>6</v>
      </c>
      <c r="Y2381" t="s">
        <v>55</v>
      </c>
      <c r="Z2381" t="s">
        <v>52</v>
      </c>
      <c r="AA2381">
        <v>2</v>
      </c>
      <c r="AB2381" t="s">
        <v>72</v>
      </c>
      <c r="AD2381" t="s">
        <v>73</v>
      </c>
      <c r="AE2381" t="s">
        <v>52</v>
      </c>
      <c r="AF2381" t="s">
        <v>52</v>
      </c>
      <c r="AG2381" t="s">
        <v>52</v>
      </c>
      <c r="AH2381">
        <v>5</v>
      </c>
      <c r="AI2381" t="s">
        <v>78</v>
      </c>
      <c r="AJ2381" t="s">
        <v>53</v>
      </c>
    </row>
    <row r="2382" spans="1:49" hidden="1" x14ac:dyDescent="0.35">
      <c r="A2382" s="2" t="s">
        <v>698</v>
      </c>
      <c r="B2382">
        <v>3</v>
      </c>
      <c r="C2382">
        <v>314</v>
      </c>
      <c r="D2382">
        <v>2</v>
      </c>
      <c r="E2382" t="s">
        <v>50</v>
      </c>
      <c r="F2382">
        <v>45</v>
      </c>
      <c r="G2382" t="s">
        <v>72</v>
      </c>
      <c r="I2382" t="s">
        <v>73</v>
      </c>
      <c r="J2382" t="s">
        <v>52</v>
      </c>
      <c r="K2382" t="s">
        <v>52</v>
      </c>
      <c r="L2382" t="s">
        <v>52</v>
      </c>
      <c r="M2382">
        <v>5</v>
      </c>
      <c r="N2382" t="s">
        <v>78</v>
      </c>
      <c r="O2382">
        <v>3</v>
      </c>
      <c r="P2382" s="2">
        <v>2</v>
      </c>
      <c r="Q2382" t="s">
        <v>56</v>
      </c>
      <c r="R2382">
        <v>37</v>
      </c>
      <c r="S2382" s="5">
        <f t="shared" si="37"/>
        <v>0</v>
      </c>
      <c r="T2382" t="s">
        <v>57</v>
      </c>
      <c r="U2382" t="s">
        <v>53</v>
      </c>
      <c r="W2382" t="s">
        <v>53</v>
      </c>
      <c r="Y2382" t="s">
        <v>55</v>
      </c>
      <c r="Z2382" t="s">
        <v>52</v>
      </c>
      <c r="AA2382">
        <v>1</v>
      </c>
      <c r="AB2382" t="s">
        <v>72</v>
      </c>
      <c r="AD2382" t="s">
        <v>73</v>
      </c>
      <c r="AE2382" t="s">
        <v>53</v>
      </c>
      <c r="AF2382" t="s">
        <v>53</v>
      </c>
      <c r="AG2382" t="s">
        <v>53</v>
      </c>
    </row>
    <row r="2383" spans="1:49" x14ac:dyDescent="0.35">
      <c r="A2383" s="2" t="s">
        <v>698</v>
      </c>
      <c r="B2383">
        <v>3</v>
      </c>
      <c r="C2383">
        <v>314</v>
      </c>
      <c r="D2383">
        <v>2</v>
      </c>
      <c r="E2383" t="s">
        <v>50</v>
      </c>
      <c r="F2383">
        <v>45</v>
      </c>
      <c r="G2383" t="s">
        <v>72</v>
      </c>
      <c r="I2383" t="s">
        <v>73</v>
      </c>
      <c r="J2383" t="s">
        <v>52</v>
      </c>
      <c r="K2383" t="s">
        <v>52</v>
      </c>
      <c r="L2383" t="s">
        <v>52</v>
      </c>
      <c r="M2383">
        <v>5</v>
      </c>
      <c r="N2383" t="s">
        <v>78</v>
      </c>
      <c r="O2383">
        <v>3</v>
      </c>
      <c r="P2383" s="6">
        <v>3</v>
      </c>
      <c r="Q2383" t="s">
        <v>50</v>
      </c>
      <c r="R2383">
        <v>17</v>
      </c>
      <c r="S2383" s="5">
        <f t="shared" si="37"/>
        <v>1</v>
      </c>
      <c r="T2383" t="s">
        <v>58</v>
      </c>
      <c r="U2383" t="s">
        <v>52</v>
      </c>
      <c r="V2383">
        <v>1</v>
      </c>
      <c r="W2383" t="s">
        <v>52</v>
      </c>
      <c r="X2383">
        <v>2</v>
      </c>
      <c r="Y2383" t="s">
        <v>59</v>
      </c>
      <c r="AB2383" t="s">
        <v>72</v>
      </c>
      <c r="AD2383" t="s">
        <v>73</v>
      </c>
      <c r="AE2383" t="s">
        <v>52</v>
      </c>
      <c r="AF2383" t="s">
        <v>52</v>
      </c>
      <c r="AG2383" t="s">
        <v>52</v>
      </c>
      <c r="AH2383">
        <v>9</v>
      </c>
      <c r="AI2383" t="s">
        <v>100</v>
      </c>
      <c r="AJ2383" t="s">
        <v>52</v>
      </c>
      <c r="AK2383" t="s">
        <v>81</v>
      </c>
      <c r="AM2383" t="s">
        <v>62</v>
      </c>
      <c r="AN2383" t="s">
        <v>52</v>
      </c>
      <c r="AP2383">
        <v>0</v>
      </c>
      <c r="AQ2383">
        <v>312000</v>
      </c>
      <c r="AR2383">
        <v>18000</v>
      </c>
      <c r="AS2383">
        <v>50000</v>
      </c>
      <c r="AT2383">
        <v>1560000</v>
      </c>
      <c r="AU2383">
        <v>0</v>
      </c>
      <c r="AV2383">
        <v>10000</v>
      </c>
      <c r="AW2383">
        <v>1950000</v>
      </c>
    </row>
    <row r="2384" spans="1:49" x14ac:dyDescent="0.35">
      <c r="A2384" s="2" t="s">
        <v>698</v>
      </c>
      <c r="B2384">
        <v>3</v>
      </c>
      <c r="C2384">
        <v>314</v>
      </c>
      <c r="D2384">
        <v>2</v>
      </c>
      <c r="E2384" t="s">
        <v>50</v>
      </c>
      <c r="F2384">
        <v>45</v>
      </c>
      <c r="G2384" t="s">
        <v>72</v>
      </c>
      <c r="I2384" t="s">
        <v>73</v>
      </c>
      <c r="J2384" t="s">
        <v>52</v>
      </c>
      <c r="K2384" t="s">
        <v>52</v>
      </c>
      <c r="L2384" t="s">
        <v>52</v>
      </c>
      <c r="M2384">
        <v>5</v>
      </c>
      <c r="N2384" t="s">
        <v>78</v>
      </c>
      <c r="O2384">
        <v>3</v>
      </c>
      <c r="P2384" s="6">
        <v>4</v>
      </c>
      <c r="Q2384" t="s">
        <v>56</v>
      </c>
      <c r="R2384">
        <v>12</v>
      </c>
      <c r="S2384" s="5">
        <f t="shared" si="37"/>
        <v>1</v>
      </c>
      <c r="T2384" t="s">
        <v>58</v>
      </c>
      <c r="U2384" t="s">
        <v>52</v>
      </c>
      <c r="V2384">
        <v>1</v>
      </c>
      <c r="W2384" t="s">
        <v>52</v>
      </c>
      <c r="X2384">
        <v>2</v>
      </c>
      <c r="AB2384" t="s">
        <v>72</v>
      </c>
      <c r="AD2384" t="s">
        <v>73</v>
      </c>
      <c r="AE2384" t="s">
        <v>52</v>
      </c>
      <c r="AF2384" t="s">
        <v>52</v>
      </c>
      <c r="AG2384" t="s">
        <v>52</v>
      </c>
      <c r="AH2384">
        <v>6</v>
      </c>
      <c r="AI2384" t="s">
        <v>79</v>
      </c>
      <c r="AJ2384" t="s">
        <v>52</v>
      </c>
      <c r="AK2384" t="s">
        <v>90</v>
      </c>
      <c r="AM2384" t="s">
        <v>62</v>
      </c>
      <c r="AN2384" t="s">
        <v>52</v>
      </c>
      <c r="AP2384">
        <v>0</v>
      </c>
      <c r="AQ2384">
        <v>234000</v>
      </c>
      <c r="AR2384">
        <v>18000</v>
      </c>
      <c r="AS2384">
        <v>40000</v>
      </c>
      <c r="AT2384">
        <v>702000</v>
      </c>
      <c r="AU2384">
        <v>0</v>
      </c>
      <c r="AV2384">
        <v>5000</v>
      </c>
      <c r="AW2384">
        <v>999000</v>
      </c>
    </row>
    <row r="2385" spans="1:49" x14ac:dyDescent="0.35">
      <c r="A2385" s="2" t="s">
        <v>698</v>
      </c>
      <c r="B2385">
        <v>3</v>
      </c>
      <c r="C2385">
        <v>314</v>
      </c>
      <c r="D2385">
        <v>2</v>
      </c>
      <c r="E2385" t="s">
        <v>50</v>
      </c>
      <c r="F2385">
        <v>45</v>
      </c>
      <c r="G2385" t="s">
        <v>72</v>
      </c>
      <c r="I2385" t="s">
        <v>73</v>
      </c>
      <c r="J2385" t="s">
        <v>52</v>
      </c>
      <c r="K2385" t="s">
        <v>52</v>
      </c>
      <c r="L2385" t="s">
        <v>52</v>
      </c>
      <c r="M2385">
        <v>5</v>
      </c>
      <c r="N2385" t="s">
        <v>78</v>
      </c>
      <c r="O2385">
        <v>3</v>
      </c>
      <c r="P2385" s="6">
        <v>5</v>
      </c>
      <c r="Q2385" t="s">
        <v>50</v>
      </c>
      <c r="R2385">
        <v>9</v>
      </c>
      <c r="S2385" s="5">
        <f t="shared" si="37"/>
        <v>1</v>
      </c>
      <c r="T2385" t="s">
        <v>58</v>
      </c>
      <c r="U2385" t="s">
        <v>52</v>
      </c>
      <c r="V2385">
        <v>1</v>
      </c>
      <c r="W2385" t="s">
        <v>52</v>
      </c>
      <c r="X2385">
        <v>2</v>
      </c>
      <c r="AB2385" t="s">
        <v>72</v>
      </c>
      <c r="AD2385" t="s">
        <v>73</v>
      </c>
      <c r="AE2385" t="s">
        <v>52</v>
      </c>
      <c r="AF2385" t="s">
        <v>52</v>
      </c>
      <c r="AG2385" t="s">
        <v>52</v>
      </c>
      <c r="AH2385">
        <v>3</v>
      </c>
      <c r="AI2385" t="s">
        <v>63</v>
      </c>
      <c r="AJ2385" t="s">
        <v>52</v>
      </c>
      <c r="AK2385" t="s">
        <v>64</v>
      </c>
      <c r="AM2385" t="s">
        <v>62</v>
      </c>
      <c r="AN2385" t="s">
        <v>53</v>
      </c>
      <c r="AP2385">
        <v>0</v>
      </c>
      <c r="AQ2385">
        <v>0</v>
      </c>
      <c r="AR2385">
        <v>4900</v>
      </c>
      <c r="AS2385">
        <v>5000</v>
      </c>
      <c r="AT2385">
        <v>351000</v>
      </c>
      <c r="AU2385">
        <v>0</v>
      </c>
      <c r="AV2385">
        <v>5000</v>
      </c>
      <c r="AW2385">
        <v>365900</v>
      </c>
    </row>
    <row r="2386" spans="1:49" hidden="1" x14ac:dyDescent="0.35">
      <c r="A2386" s="2" t="s">
        <v>698</v>
      </c>
      <c r="B2386">
        <v>3</v>
      </c>
      <c r="C2386">
        <v>314</v>
      </c>
      <c r="D2386">
        <v>2</v>
      </c>
      <c r="E2386" t="s">
        <v>50</v>
      </c>
      <c r="F2386">
        <v>45</v>
      </c>
      <c r="G2386" t="s">
        <v>72</v>
      </c>
      <c r="I2386" t="s">
        <v>73</v>
      </c>
      <c r="J2386" t="s">
        <v>52</v>
      </c>
      <c r="K2386" t="s">
        <v>52</v>
      </c>
      <c r="L2386" t="s">
        <v>52</v>
      </c>
      <c r="M2386">
        <v>5</v>
      </c>
      <c r="N2386" t="s">
        <v>78</v>
      </c>
      <c r="O2386">
        <v>3</v>
      </c>
      <c r="P2386" s="2">
        <v>6</v>
      </c>
      <c r="Q2386" t="s">
        <v>56</v>
      </c>
      <c r="R2386">
        <v>86</v>
      </c>
      <c r="S2386" s="5">
        <f t="shared" si="37"/>
        <v>0</v>
      </c>
      <c r="T2386" t="s">
        <v>125</v>
      </c>
      <c r="U2386" t="s">
        <v>53</v>
      </c>
      <c r="W2386" t="s">
        <v>53</v>
      </c>
      <c r="Y2386" t="s">
        <v>92</v>
      </c>
      <c r="AB2386" t="s">
        <v>72</v>
      </c>
      <c r="AD2386" t="s">
        <v>73</v>
      </c>
      <c r="AE2386" t="s">
        <v>53</v>
      </c>
      <c r="AF2386" t="s">
        <v>53</v>
      </c>
      <c r="AG2386" t="s">
        <v>53</v>
      </c>
    </row>
    <row r="2387" spans="1:49" hidden="1" x14ac:dyDescent="0.35">
      <c r="A2387" s="2" t="s">
        <v>699</v>
      </c>
      <c r="B2387">
        <v>8</v>
      </c>
      <c r="C2387">
        <v>807</v>
      </c>
      <c r="D2387">
        <v>2</v>
      </c>
      <c r="E2387" t="s">
        <v>56</v>
      </c>
      <c r="F2387">
        <v>38</v>
      </c>
      <c r="G2387" t="s">
        <v>72</v>
      </c>
      <c r="I2387" t="s">
        <v>73</v>
      </c>
      <c r="J2387" t="s">
        <v>52</v>
      </c>
      <c r="K2387" t="s">
        <v>52</v>
      </c>
      <c r="L2387" t="s">
        <v>52</v>
      </c>
      <c r="M2387">
        <v>4</v>
      </c>
      <c r="N2387" t="s">
        <v>83</v>
      </c>
      <c r="O2387">
        <v>2</v>
      </c>
      <c r="P2387" s="2">
        <v>1</v>
      </c>
      <c r="Q2387" t="s">
        <v>56</v>
      </c>
      <c r="R2387">
        <v>38</v>
      </c>
      <c r="S2387" s="5">
        <f t="shared" si="37"/>
        <v>0</v>
      </c>
      <c r="T2387" t="s">
        <v>54</v>
      </c>
      <c r="U2387" t="s">
        <v>53</v>
      </c>
      <c r="W2387" t="s">
        <v>53</v>
      </c>
      <c r="Y2387" t="s">
        <v>92</v>
      </c>
      <c r="AB2387" t="s">
        <v>72</v>
      </c>
      <c r="AD2387" t="s">
        <v>73</v>
      </c>
      <c r="AE2387" t="s">
        <v>52</v>
      </c>
      <c r="AF2387" t="s">
        <v>52</v>
      </c>
      <c r="AG2387" t="s">
        <v>52</v>
      </c>
      <c r="AH2387">
        <v>4</v>
      </c>
      <c r="AI2387" t="s">
        <v>83</v>
      </c>
      <c r="AJ2387" t="s">
        <v>53</v>
      </c>
    </row>
    <row r="2388" spans="1:49" x14ac:dyDescent="0.35">
      <c r="A2388" s="2" t="s">
        <v>699</v>
      </c>
      <c r="B2388">
        <v>8</v>
      </c>
      <c r="C2388">
        <v>807</v>
      </c>
      <c r="D2388">
        <v>2</v>
      </c>
      <c r="E2388" t="s">
        <v>56</v>
      </c>
      <c r="F2388">
        <v>38</v>
      </c>
      <c r="G2388" t="s">
        <v>72</v>
      </c>
      <c r="I2388" t="s">
        <v>73</v>
      </c>
      <c r="J2388" t="s">
        <v>52</v>
      </c>
      <c r="K2388" t="s">
        <v>52</v>
      </c>
      <c r="L2388" t="s">
        <v>52</v>
      </c>
      <c r="M2388">
        <v>4</v>
      </c>
      <c r="N2388" t="s">
        <v>83</v>
      </c>
      <c r="O2388">
        <v>2</v>
      </c>
      <c r="P2388" s="6">
        <v>2</v>
      </c>
      <c r="Q2388" t="s">
        <v>50</v>
      </c>
      <c r="R2388">
        <v>14</v>
      </c>
      <c r="S2388" s="5">
        <f t="shared" si="37"/>
        <v>1</v>
      </c>
      <c r="T2388" t="s">
        <v>58</v>
      </c>
      <c r="U2388" t="s">
        <v>53</v>
      </c>
      <c r="W2388" t="s">
        <v>52</v>
      </c>
      <c r="X2388">
        <v>1</v>
      </c>
      <c r="Y2388" t="s">
        <v>59</v>
      </c>
      <c r="AB2388" t="s">
        <v>72</v>
      </c>
      <c r="AD2388" t="s">
        <v>73</v>
      </c>
      <c r="AE2388" t="s">
        <v>52</v>
      </c>
      <c r="AF2388" t="s">
        <v>52</v>
      </c>
      <c r="AG2388" t="s">
        <v>52</v>
      </c>
      <c r="AH2388">
        <v>7</v>
      </c>
      <c r="AI2388" t="s">
        <v>79</v>
      </c>
      <c r="AJ2388" t="s">
        <v>52</v>
      </c>
      <c r="AK2388" t="s">
        <v>90</v>
      </c>
      <c r="AM2388" t="s">
        <v>62</v>
      </c>
      <c r="AN2388" t="s">
        <v>52</v>
      </c>
      <c r="AP2388">
        <v>400000</v>
      </c>
      <c r="AQ2388">
        <v>760000</v>
      </c>
      <c r="AR2388">
        <v>50000</v>
      </c>
      <c r="AS2388">
        <v>60000</v>
      </c>
      <c r="AT2388">
        <v>2240000</v>
      </c>
      <c r="AU2388">
        <v>0</v>
      </c>
      <c r="AV2388">
        <v>0</v>
      </c>
      <c r="AW2388">
        <v>3510000</v>
      </c>
    </row>
    <row r="2389" spans="1:49" x14ac:dyDescent="0.35">
      <c r="A2389" s="2" t="s">
        <v>699</v>
      </c>
      <c r="B2389">
        <v>8</v>
      </c>
      <c r="C2389">
        <v>807</v>
      </c>
      <c r="D2389">
        <v>2</v>
      </c>
      <c r="E2389" t="s">
        <v>56</v>
      </c>
      <c r="F2389">
        <v>38</v>
      </c>
      <c r="G2389" t="s">
        <v>72</v>
      </c>
      <c r="I2389" t="s">
        <v>73</v>
      </c>
      <c r="J2389" t="s">
        <v>52</v>
      </c>
      <c r="K2389" t="s">
        <v>52</v>
      </c>
      <c r="L2389" t="s">
        <v>52</v>
      </c>
      <c r="M2389">
        <v>4</v>
      </c>
      <c r="N2389" t="s">
        <v>83</v>
      </c>
      <c r="O2389">
        <v>2</v>
      </c>
      <c r="P2389" s="6">
        <v>3</v>
      </c>
      <c r="Q2389" t="s">
        <v>56</v>
      </c>
      <c r="R2389">
        <v>9</v>
      </c>
      <c r="S2389" s="5">
        <f t="shared" si="37"/>
        <v>1</v>
      </c>
      <c r="T2389" t="s">
        <v>58</v>
      </c>
      <c r="U2389" t="s">
        <v>53</v>
      </c>
      <c r="W2389" t="s">
        <v>52</v>
      </c>
      <c r="X2389">
        <v>1</v>
      </c>
      <c r="AB2389" t="s">
        <v>72</v>
      </c>
      <c r="AD2389" t="s">
        <v>73</v>
      </c>
      <c r="AE2389" t="s">
        <v>52</v>
      </c>
      <c r="AF2389" t="s">
        <v>52</v>
      </c>
      <c r="AG2389" t="s">
        <v>52</v>
      </c>
      <c r="AH2389">
        <v>4</v>
      </c>
      <c r="AI2389" t="s">
        <v>63</v>
      </c>
      <c r="AJ2389" t="s">
        <v>52</v>
      </c>
      <c r="AK2389" t="s">
        <v>64</v>
      </c>
      <c r="AM2389" t="s">
        <v>62</v>
      </c>
      <c r="AN2389" t="s">
        <v>53</v>
      </c>
      <c r="AP2389">
        <v>400000</v>
      </c>
      <c r="AQ2389">
        <v>240000</v>
      </c>
      <c r="AR2389">
        <v>50000</v>
      </c>
      <c r="AS2389">
        <v>50000</v>
      </c>
      <c r="AT2389">
        <v>1400000</v>
      </c>
      <c r="AU2389">
        <v>0</v>
      </c>
      <c r="AV2389">
        <v>0</v>
      </c>
      <c r="AW2389">
        <v>2140000</v>
      </c>
    </row>
    <row r="2390" spans="1:49" hidden="1" x14ac:dyDescent="0.35">
      <c r="A2390" s="2" t="s">
        <v>700</v>
      </c>
      <c r="B2390">
        <v>6</v>
      </c>
      <c r="C2390">
        <v>603</v>
      </c>
      <c r="D2390">
        <v>1</v>
      </c>
      <c r="E2390" t="s">
        <v>50</v>
      </c>
      <c r="F2390">
        <v>62</v>
      </c>
      <c r="G2390" t="s">
        <v>72</v>
      </c>
      <c r="I2390" t="s">
        <v>73</v>
      </c>
      <c r="J2390" t="s">
        <v>52</v>
      </c>
      <c r="K2390" t="s">
        <v>53</v>
      </c>
      <c r="L2390" t="s">
        <v>52</v>
      </c>
      <c r="M2390">
        <v>5</v>
      </c>
      <c r="N2390" t="s">
        <v>78</v>
      </c>
      <c r="P2390" s="2">
        <v>1</v>
      </c>
      <c r="Q2390" t="s">
        <v>50</v>
      </c>
      <c r="R2390">
        <v>62</v>
      </c>
      <c r="S2390" s="5">
        <f t="shared" si="37"/>
        <v>0</v>
      </c>
      <c r="T2390" t="s">
        <v>54</v>
      </c>
      <c r="U2390" t="s">
        <v>53</v>
      </c>
      <c r="W2390" t="s">
        <v>53</v>
      </c>
      <c r="Y2390" t="s">
        <v>55</v>
      </c>
      <c r="Z2390" t="s">
        <v>52</v>
      </c>
      <c r="AA2390">
        <v>2</v>
      </c>
      <c r="AB2390" t="s">
        <v>72</v>
      </c>
      <c r="AD2390" t="s">
        <v>73</v>
      </c>
      <c r="AE2390" t="s">
        <v>52</v>
      </c>
      <c r="AF2390" t="s">
        <v>53</v>
      </c>
      <c r="AG2390" t="s">
        <v>52</v>
      </c>
      <c r="AH2390">
        <v>5</v>
      </c>
      <c r="AI2390" t="s">
        <v>78</v>
      </c>
      <c r="AJ2390" t="s">
        <v>53</v>
      </c>
    </row>
    <row r="2391" spans="1:49" hidden="1" x14ac:dyDescent="0.35">
      <c r="A2391" s="2" t="s">
        <v>700</v>
      </c>
      <c r="B2391">
        <v>6</v>
      </c>
      <c r="C2391">
        <v>603</v>
      </c>
      <c r="D2391">
        <v>1</v>
      </c>
      <c r="E2391" t="s">
        <v>50</v>
      </c>
      <c r="F2391">
        <v>62</v>
      </c>
      <c r="G2391" t="s">
        <v>72</v>
      </c>
      <c r="I2391" t="s">
        <v>73</v>
      </c>
      <c r="J2391" t="s">
        <v>52</v>
      </c>
      <c r="K2391" t="s">
        <v>53</v>
      </c>
      <c r="L2391" t="s">
        <v>52</v>
      </c>
      <c r="M2391">
        <v>5</v>
      </c>
      <c r="N2391" t="s">
        <v>78</v>
      </c>
      <c r="P2391" s="2">
        <v>2</v>
      </c>
      <c r="Q2391" t="s">
        <v>56</v>
      </c>
      <c r="R2391">
        <v>59</v>
      </c>
      <c r="S2391" s="5">
        <f t="shared" si="37"/>
        <v>0</v>
      </c>
      <c r="T2391" t="s">
        <v>57</v>
      </c>
      <c r="U2391" t="s">
        <v>53</v>
      </c>
      <c r="W2391" t="s">
        <v>53</v>
      </c>
      <c r="Y2391" t="s">
        <v>55</v>
      </c>
      <c r="Z2391" t="s">
        <v>52</v>
      </c>
      <c r="AA2391">
        <v>1</v>
      </c>
      <c r="AB2391" t="s">
        <v>72</v>
      </c>
      <c r="AD2391" t="s">
        <v>73</v>
      </c>
      <c r="AE2391" t="s">
        <v>52</v>
      </c>
      <c r="AF2391" t="s">
        <v>53</v>
      </c>
      <c r="AG2391" t="s">
        <v>52</v>
      </c>
      <c r="AH2391">
        <v>12</v>
      </c>
      <c r="AI2391" t="s">
        <v>76</v>
      </c>
      <c r="AJ2391" t="s">
        <v>53</v>
      </c>
    </row>
    <row r="2392" spans="1:49" hidden="1" x14ac:dyDescent="0.35">
      <c r="A2392" s="2" t="s">
        <v>700</v>
      </c>
      <c r="B2392">
        <v>6</v>
      </c>
      <c r="C2392">
        <v>603</v>
      </c>
      <c r="D2392">
        <v>1</v>
      </c>
      <c r="E2392" t="s">
        <v>50</v>
      </c>
      <c r="F2392">
        <v>62</v>
      </c>
      <c r="G2392" t="s">
        <v>72</v>
      </c>
      <c r="I2392" t="s">
        <v>73</v>
      </c>
      <c r="J2392" t="s">
        <v>52</v>
      </c>
      <c r="K2392" t="s">
        <v>53</v>
      </c>
      <c r="L2392" t="s">
        <v>52</v>
      </c>
      <c r="M2392">
        <v>5</v>
      </c>
      <c r="N2392" t="s">
        <v>78</v>
      </c>
      <c r="P2392" s="2">
        <v>4</v>
      </c>
      <c r="Q2392" t="s">
        <v>56</v>
      </c>
      <c r="R2392">
        <v>21</v>
      </c>
      <c r="S2392" s="5">
        <f t="shared" si="37"/>
        <v>0</v>
      </c>
      <c r="T2392" t="s">
        <v>58</v>
      </c>
      <c r="U2392" t="s">
        <v>52</v>
      </c>
      <c r="V2392">
        <v>1</v>
      </c>
      <c r="W2392" t="s">
        <v>52</v>
      </c>
      <c r="X2392">
        <v>2</v>
      </c>
      <c r="Y2392" t="s">
        <v>59</v>
      </c>
      <c r="AB2392" t="s">
        <v>72</v>
      </c>
      <c r="AD2392" t="s">
        <v>52</v>
      </c>
      <c r="AE2392" t="s">
        <v>52</v>
      </c>
      <c r="AF2392" t="s">
        <v>52</v>
      </c>
      <c r="AG2392" t="s">
        <v>52</v>
      </c>
      <c r="AH2392">
        <v>15</v>
      </c>
      <c r="AI2392" t="s">
        <v>138</v>
      </c>
      <c r="AJ2392" t="s">
        <v>52</v>
      </c>
      <c r="AK2392" t="s">
        <v>95</v>
      </c>
      <c r="AM2392" t="s">
        <v>96</v>
      </c>
      <c r="AN2392" t="s">
        <v>52</v>
      </c>
      <c r="AP2392">
        <v>0</v>
      </c>
      <c r="AQ2392">
        <v>360000</v>
      </c>
      <c r="AR2392">
        <v>180000</v>
      </c>
      <c r="AS2392">
        <v>40000</v>
      </c>
      <c r="AT2392">
        <v>0</v>
      </c>
      <c r="AU2392">
        <v>330000</v>
      </c>
      <c r="AV2392">
        <v>0</v>
      </c>
      <c r="AW2392">
        <v>910000</v>
      </c>
    </row>
    <row r="2393" spans="1:49" hidden="1" x14ac:dyDescent="0.35">
      <c r="A2393" s="2" t="s">
        <v>701</v>
      </c>
      <c r="B2393">
        <v>14</v>
      </c>
      <c r="C2393">
        <v>1409</v>
      </c>
      <c r="D2393">
        <v>2</v>
      </c>
      <c r="E2393" t="s">
        <v>56</v>
      </c>
      <c r="F2393">
        <v>54</v>
      </c>
      <c r="G2393" t="s">
        <v>72</v>
      </c>
      <c r="I2393" t="s">
        <v>73</v>
      </c>
      <c r="J2393" t="s">
        <v>53</v>
      </c>
      <c r="K2393" t="s">
        <v>53</v>
      </c>
      <c r="L2393" t="s">
        <v>53</v>
      </c>
      <c r="M2393">
        <v>0</v>
      </c>
      <c r="O2393">
        <v>4</v>
      </c>
      <c r="P2393" s="2">
        <v>1</v>
      </c>
      <c r="Q2393" t="s">
        <v>56</v>
      </c>
      <c r="R2393">
        <v>54</v>
      </c>
      <c r="S2393" s="5">
        <f t="shared" si="37"/>
        <v>0</v>
      </c>
      <c r="T2393" t="s">
        <v>54</v>
      </c>
      <c r="U2393" t="s">
        <v>53</v>
      </c>
      <c r="W2393" t="s">
        <v>53</v>
      </c>
      <c r="Y2393" t="s">
        <v>55</v>
      </c>
      <c r="Z2393" t="s">
        <v>52</v>
      </c>
      <c r="AA2393">
        <v>2</v>
      </c>
      <c r="AB2393" t="s">
        <v>72</v>
      </c>
      <c r="AD2393" t="s">
        <v>73</v>
      </c>
      <c r="AE2393" t="s">
        <v>53</v>
      </c>
      <c r="AF2393" t="s">
        <v>53</v>
      </c>
      <c r="AG2393" t="s">
        <v>53</v>
      </c>
    </row>
    <row r="2394" spans="1:49" hidden="1" x14ac:dyDescent="0.35">
      <c r="A2394" s="2" t="s">
        <v>701</v>
      </c>
      <c r="B2394">
        <v>14</v>
      </c>
      <c r="C2394">
        <v>1409</v>
      </c>
      <c r="D2394">
        <v>2</v>
      </c>
      <c r="E2394" t="s">
        <v>56</v>
      </c>
      <c r="F2394">
        <v>54</v>
      </c>
      <c r="G2394" t="s">
        <v>72</v>
      </c>
      <c r="I2394" t="s">
        <v>73</v>
      </c>
      <c r="J2394" t="s">
        <v>53</v>
      </c>
      <c r="K2394" t="s">
        <v>53</v>
      </c>
      <c r="L2394" t="s">
        <v>53</v>
      </c>
      <c r="M2394">
        <v>0</v>
      </c>
      <c r="O2394">
        <v>4</v>
      </c>
      <c r="P2394" s="2">
        <v>2</v>
      </c>
      <c r="Q2394" t="s">
        <v>50</v>
      </c>
      <c r="R2394">
        <v>57</v>
      </c>
      <c r="S2394" s="5">
        <f t="shared" si="37"/>
        <v>0</v>
      </c>
      <c r="T2394" t="s">
        <v>57</v>
      </c>
      <c r="U2394" t="s">
        <v>53</v>
      </c>
      <c r="W2394" t="s">
        <v>53</v>
      </c>
      <c r="Y2394" t="s">
        <v>55</v>
      </c>
      <c r="Z2394" t="s">
        <v>52</v>
      </c>
      <c r="AA2394">
        <v>1</v>
      </c>
      <c r="AB2394" t="s">
        <v>72</v>
      </c>
      <c r="AD2394" t="s">
        <v>73</v>
      </c>
      <c r="AE2394" t="s">
        <v>52</v>
      </c>
      <c r="AF2394" t="s">
        <v>52</v>
      </c>
      <c r="AG2394" t="s">
        <v>52</v>
      </c>
      <c r="AH2394">
        <v>3</v>
      </c>
      <c r="AI2394" t="s">
        <v>63</v>
      </c>
      <c r="AJ2394" t="s">
        <v>53</v>
      </c>
    </row>
    <row r="2395" spans="1:49" hidden="1" x14ac:dyDescent="0.35">
      <c r="A2395" s="2" t="s">
        <v>701</v>
      </c>
      <c r="B2395">
        <v>14</v>
      </c>
      <c r="C2395">
        <v>1409</v>
      </c>
      <c r="D2395">
        <v>2</v>
      </c>
      <c r="E2395" t="s">
        <v>56</v>
      </c>
      <c r="F2395">
        <v>54</v>
      </c>
      <c r="G2395" t="s">
        <v>72</v>
      </c>
      <c r="I2395" t="s">
        <v>73</v>
      </c>
      <c r="J2395" t="s">
        <v>53</v>
      </c>
      <c r="K2395" t="s">
        <v>53</v>
      </c>
      <c r="L2395" t="s">
        <v>53</v>
      </c>
      <c r="M2395">
        <v>0</v>
      </c>
      <c r="O2395">
        <v>4</v>
      </c>
      <c r="P2395" s="2">
        <v>3</v>
      </c>
      <c r="Q2395" t="s">
        <v>50</v>
      </c>
      <c r="R2395">
        <v>17</v>
      </c>
      <c r="S2395" s="5">
        <f t="shared" si="37"/>
        <v>0</v>
      </c>
      <c r="T2395" t="s">
        <v>409</v>
      </c>
      <c r="U2395" t="s">
        <v>52</v>
      </c>
      <c r="V2395">
        <v>2</v>
      </c>
      <c r="W2395" t="s">
        <v>52</v>
      </c>
      <c r="X2395">
        <v>1</v>
      </c>
      <c r="Y2395" t="s">
        <v>59</v>
      </c>
      <c r="AB2395" t="s">
        <v>72</v>
      </c>
      <c r="AD2395" t="s">
        <v>73</v>
      </c>
      <c r="AE2395" t="s">
        <v>52</v>
      </c>
      <c r="AF2395" t="s">
        <v>52</v>
      </c>
      <c r="AG2395" t="s">
        <v>52</v>
      </c>
      <c r="AH2395">
        <v>11</v>
      </c>
      <c r="AI2395" t="s">
        <v>107</v>
      </c>
      <c r="AJ2395" t="s">
        <v>52</v>
      </c>
      <c r="AK2395" t="s">
        <v>123</v>
      </c>
      <c r="AM2395" t="s">
        <v>62</v>
      </c>
      <c r="AN2395" t="s">
        <v>52</v>
      </c>
      <c r="AP2395">
        <v>1000000</v>
      </c>
      <c r="AQ2395">
        <v>200000</v>
      </c>
      <c r="AR2395">
        <v>26000</v>
      </c>
      <c r="AS2395">
        <v>40000</v>
      </c>
      <c r="AT2395">
        <v>0</v>
      </c>
      <c r="AU2395">
        <v>500000</v>
      </c>
      <c r="AV2395">
        <v>0</v>
      </c>
      <c r="AW2395">
        <v>1766000</v>
      </c>
    </row>
    <row r="2396" spans="1:49" hidden="1" x14ac:dyDescent="0.35">
      <c r="A2396" s="2" t="s">
        <v>701</v>
      </c>
      <c r="B2396">
        <v>14</v>
      </c>
      <c r="C2396">
        <v>1409</v>
      </c>
      <c r="D2396">
        <v>2</v>
      </c>
      <c r="E2396" t="s">
        <v>56</v>
      </c>
      <c r="F2396">
        <v>54</v>
      </c>
      <c r="G2396" t="s">
        <v>72</v>
      </c>
      <c r="I2396" t="s">
        <v>73</v>
      </c>
      <c r="J2396" t="s">
        <v>53</v>
      </c>
      <c r="K2396" t="s">
        <v>53</v>
      </c>
      <c r="L2396" t="s">
        <v>53</v>
      </c>
      <c r="M2396">
        <v>0</v>
      </c>
      <c r="O2396">
        <v>4</v>
      </c>
      <c r="P2396" s="2">
        <v>4</v>
      </c>
      <c r="Q2396" t="s">
        <v>56</v>
      </c>
      <c r="R2396">
        <v>9</v>
      </c>
      <c r="S2396" s="5">
        <f t="shared" si="37"/>
        <v>0</v>
      </c>
      <c r="T2396" t="s">
        <v>102</v>
      </c>
      <c r="U2396" t="s">
        <v>53</v>
      </c>
      <c r="W2396" t="s">
        <v>53</v>
      </c>
      <c r="AB2396" t="s">
        <v>72</v>
      </c>
      <c r="AD2396" t="s">
        <v>73</v>
      </c>
      <c r="AE2396" t="s">
        <v>53</v>
      </c>
      <c r="AF2396" t="s">
        <v>53</v>
      </c>
      <c r="AG2396" t="s">
        <v>52</v>
      </c>
      <c r="AH2396">
        <v>2</v>
      </c>
      <c r="AI2396" t="s">
        <v>97</v>
      </c>
      <c r="AJ2396" t="s">
        <v>52</v>
      </c>
      <c r="AK2396" t="s">
        <v>98</v>
      </c>
      <c r="AM2396" t="s">
        <v>62</v>
      </c>
      <c r="AN2396" t="s">
        <v>53</v>
      </c>
      <c r="AP2396">
        <v>100000</v>
      </c>
      <c r="AQ2396">
        <v>0</v>
      </c>
      <c r="AR2396">
        <v>13000</v>
      </c>
      <c r="AS2396">
        <v>20000</v>
      </c>
      <c r="AT2396">
        <v>0</v>
      </c>
      <c r="AU2396">
        <v>0</v>
      </c>
      <c r="AV2396">
        <v>0</v>
      </c>
      <c r="AW2396">
        <v>133000</v>
      </c>
    </row>
    <row r="2397" spans="1:49" hidden="1" x14ac:dyDescent="0.35">
      <c r="A2397" s="2" t="s">
        <v>701</v>
      </c>
      <c r="B2397">
        <v>14</v>
      </c>
      <c r="C2397">
        <v>1409</v>
      </c>
      <c r="D2397">
        <v>2</v>
      </c>
      <c r="E2397" t="s">
        <v>56</v>
      </c>
      <c r="F2397">
        <v>54</v>
      </c>
      <c r="G2397" t="s">
        <v>72</v>
      </c>
      <c r="I2397" t="s">
        <v>73</v>
      </c>
      <c r="J2397" t="s">
        <v>53</v>
      </c>
      <c r="K2397" t="s">
        <v>53</v>
      </c>
      <c r="L2397" t="s">
        <v>53</v>
      </c>
      <c r="M2397">
        <v>0</v>
      </c>
      <c r="O2397">
        <v>4</v>
      </c>
      <c r="P2397" s="2">
        <v>5</v>
      </c>
      <c r="Q2397" t="s">
        <v>50</v>
      </c>
      <c r="R2397">
        <v>7</v>
      </c>
      <c r="S2397" s="5">
        <f t="shared" si="37"/>
        <v>0</v>
      </c>
      <c r="T2397" t="s">
        <v>102</v>
      </c>
      <c r="U2397" t="s">
        <v>53</v>
      </c>
      <c r="W2397" t="s">
        <v>53</v>
      </c>
      <c r="AB2397" t="s">
        <v>72</v>
      </c>
      <c r="AD2397" t="s">
        <v>73</v>
      </c>
      <c r="AE2397" t="s">
        <v>53</v>
      </c>
      <c r="AF2397" t="s">
        <v>53</v>
      </c>
      <c r="AG2397" t="s">
        <v>52</v>
      </c>
      <c r="AH2397">
        <v>1</v>
      </c>
      <c r="AI2397" t="s">
        <v>68</v>
      </c>
      <c r="AJ2397" t="s">
        <v>52</v>
      </c>
      <c r="AK2397" t="s">
        <v>68</v>
      </c>
      <c r="AL2397" t="s">
        <v>109</v>
      </c>
      <c r="AN2397" t="s">
        <v>53</v>
      </c>
    </row>
    <row r="2398" spans="1:49" hidden="1" x14ac:dyDescent="0.35">
      <c r="A2398" s="2" t="s">
        <v>701</v>
      </c>
      <c r="B2398">
        <v>14</v>
      </c>
      <c r="C2398">
        <v>1409</v>
      </c>
      <c r="D2398">
        <v>2</v>
      </c>
      <c r="E2398" t="s">
        <v>56</v>
      </c>
      <c r="F2398">
        <v>54</v>
      </c>
      <c r="G2398" t="s">
        <v>72</v>
      </c>
      <c r="I2398" t="s">
        <v>73</v>
      </c>
      <c r="J2398" t="s">
        <v>53</v>
      </c>
      <c r="K2398" t="s">
        <v>53</v>
      </c>
      <c r="L2398" t="s">
        <v>53</v>
      </c>
      <c r="M2398">
        <v>0</v>
      </c>
      <c r="O2398">
        <v>4</v>
      </c>
      <c r="P2398" s="2">
        <v>6</v>
      </c>
      <c r="Q2398" t="s">
        <v>56</v>
      </c>
      <c r="R2398">
        <v>10</v>
      </c>
      <c r="S2398" s="5">
        <f t="shared" si="37"/>
        <v>0</v>
      </c>
      <c r="T2398" t="s">
        <v>102</v>
      </c>
      <c r="U2398" t="s">
        <v>53</v>
      </c>
      <c r="W2398" t="s">
        <v>53</v>
      </c>
      <c r="AB2398" t="s">
        <v>72</v>
      </c>
      <c r="AD2398" t="s">
        <v>73</v>
      </c>
      <c r="AE2398" t="s">
        <v>52</v>
      </c>
      <c r="AF2398" t="s">
        <v>52</v>
      </c>
      <c r="AG2398" t="s">
        <v>52</v>
      </c>
      <c r="AH2398">
        <v>3</v>
      </c>
      <c r="AI2398" t="s">
        <v>63</v>
      </c>
      <c r="AJ2398" t="s">
        <v>52</v>
      </c>
      <c r="AK2398" t="s">
        <v>64</v>
      </c>
      <c r="AM2398" t="s">
        <v>62</v>
      </c>
      <c r="AN2398" t="s">
        <v>53</v>
      </c>
      <c r="AP2398">
        <v>150000</v>
      </c>
      <c r="AQ2398">
        <v>0</v>
      </c>
      <c r="AR2398">
        <v>26000</v>
      </c>
      <c r="AS2398">
        <v>20000</v>
      </c>
      <c r="AT2398">
        <v>0</v>
      </c>
      <c r="AU2398">
        <v>0</v>
      </c>
      <c r="AV2398">
        <v>0</v>
      </c>
      <c r="AW2398">
        <v>196000</v>
      </c>
    </row>
    <row r="2399" spans="1:49" hidden="1" x14ac:dyDescent="0.35">
      <c r="A2399" s="2" t="s">
        <v>702</v>
      </c>
      <c r="B2399">
        <v>20</v>
      </c>
      <c r="C2399">
        <v>2005</v>
      </c>
      <c r="D2399">
        <v>2</v>
      </c>
      <c r="E2399" t="s">
        <v>50</v>
      </c>
      <c r="F2399">
        <v>58</v>
      </c>
      <c r="G2399" t="s">
        <v>72</v>
      </c>
      <c r="I2399" t="s">
        <v>73</v>
      </c>
      <c r="J2399" t="s">
        <v>52</v>
      </c>
      <c r="K2399" t="s">
        <v>52</v>
      </c>
      <c r="L2399" t="s">
        <v>52</v>
      </c>
      <c r="M2399">
        <v>5</v>
      </c>
      <c r="N2399" t="s">
        <v>78</v>
      </c>
      <c r="O2399">
        <v>1</v>
      </c>
      <c r="P2399" s="2">
        <v>1</v>
      </c>
      <c r="Q2399" t="s">
        <v>50</v>
      </c>
      <c r="R2399">
        <v>58</v>
      </c>
      <c r="S2399" s="5">
        <f t="shared" si="37"/>
        <v>0</v>
      </c>
      <c r="T2399" t="s">
        <v>54</v>
      </c>
      <c r="U2399" t="s">
        <v>53</v>
      </c>
      <c r="W2399" t="s">
        <v>53</v>
      </c>
      <c r="Y2399" t="s">
        <v>55</v>
      </c>
      <c r="Z2399" t="s">
        <v>52</v>
      </c>
      <c r="AA2399">
        <v>2</v>
      </c>
      <c r="AB2399" t="s">
        <v>72</v>
      </c>
      <c r="AD2399" t="s">
        <v>73</v>
      </c>
      <c r="AE2399" t="s">
        <v>52</v>
      </c>
      <c r="AF2399" t="s">
        <v>52</v>
      </c>
      <c r="AG2399" t="s">
        <v>52</v>
      </c>
      <c r="AH2399">
        <v>5</v>
      </c>
      <c r="AI2399" t="s">
        <v>78</v>
      </c>
      <c r="AJ2399" t="s">
        <v>53</v>
      </c>
    </row>
    <row r="2400" spans="1:49" hidden="1" x14ac:dyDescent="0.35">
      <c r="A2400" s="2" t="s">
        <v>702</v>
      </c>
      <c r="B2400">
        <v>20</v>
      </c>
      <c r="C2400">
        <v>2005</v>
      </c>
      <c r="D2400">
        <v>2</v>
      </c>
      <c r="E2400" t="s">
        <v>50</v>
      </c>
      <c r="F2400">
        <v>58</v>
      </c>
      <c r="G2400" t="s">
        <v>72</v>
      </c>
      <c r="I2400" t="s">
        <v>73</v>
      </c>
      <c r="J2400" t="s">
        <v>52</v>
      </c>
      <c r="K2400" t="s">
        <v>52</v>
      </c>
      <c r="L2400" t="s">
        <v>52</v>
      </c>
      <c r="M2400">
        <v>5</v>
      </c>
      <c r="N2400" t="s">
        <v>78</v>
      </c>
      <c r="O2400">
        <v>1</v>
      </c>
      <c r="P2400" s="2">
        <v>2</v>
      </c>
      <c r="Q2400" t="s">
        <v>56</v>
      </c>
      <c r="R2400">
        <v>57</v>
      </c>
      <c r="S2400" s="5">
        <f t="shared" si="37"/>
        <v>0</v>
      </c>
      <c r="T2400" t="s">
        <v>57</v>
      </c>
      <c r="U2400" t="s">
        <v>53</v>
      </c>
      <c r="W2400" t="s">
        <v>53</v>
      </c>
      <c r="Y2400" t="s">
        <v>55</v>
      </c>
      <c r="Z2400" t="s">
        <v>52</v>
      </c>
      <c r="AA2400">
        <v>1</v>
      </c>
      <c r="AB2400" t="s">
        <v>72</v>
      </c>
      <c r="AD2400" t="s">
        <v>73</v>
      </c>
      <c r="AE2400" t="s">
        <v>52</v>
      </c>
      <c r="AF2400" t="s">
        <v>52</v>
      </c>
      <c r="AG2400" t="s">
        <v>52</v>
      </c>
      <c r="AH2400">
        <v>6</v>
      </c>
      <c r="AI2400" t="s">
        <v>79</v>
      </c>
      <c r="AJ2400" t="s">
        <v>53</v>
      </c>
    </row>
    <row r="2401" spans="1:49" hidden="1" x14ac:dyDescent="0.35">
      <c r="A2401" s="2" t="s">
        <v>702</v>
      </c>
      <c r="B2401">
        <v>20</v>
      </c>
      <c r="C2401">
        <v>2005</v>
      </c>
      <c r="D2401">
        <v>2</v>
      </c>
      <c r="E2401" t="s">
        <v>50</v>
      </c>
      <c r="F2401">
        <v>58</v>
      </c>
      <c r="G2401" t="s">
        <v>72</v>
      </c>
      <c r="I2401" t="s">
        <v>73</v>
      </c>
      <c r="J2401" t="s">
        <v>52</v>
      </c>
      <c r="K2401" t="s">
        <v>52</v>
      </c>
      <c r="L2401" t="s">
        <v>52</v>
      </c>
      <c r="M2401">
        <v>5</v>
      </c>
      <c r="N2401" t="s">
        <v>78</v>
      </c>
      <c r="O2401">
        <v>1</v>
      </c>
      <c r="P2401" s="2">
        <v>3</v>
      </c>
      <c r="Q2401" t="s">
        <v>50</v>
      </c>
      <c r="R2401">
        <v>9</v>
      </c>
      <c r="S2401" s="5">
        <f t="shared" si="37"/>
        <v>0</v>
      </c>
      <c r="T2401" t="s">
        <v>102</v>
      </c>
      <c r="U2401" t="s">
        <v>53</v>
      </c>
      <c r="W2401" t="s">
        <v>53</v>
      </c>
      <c r="AB2401" t="s">
        <v>72</v>
      </c>
      <c r="AD2401" t="s">
        <v>73</v>
      </c>
      <c r="AE2401" t="s">
        <v>52</v>
      </c>
      <c r="AF2401" t="s">
        <v>52</v>
      </c>
      <c r="AG2401" t="s">
        <v>52</v>
      </c>
      <c r="AH2401">
        <v>4</v>
      </c>
      <c r="AI2401" t="s">
        <v>63</v>
      </c>
      <c r="AJ2401" t="s">
        <v>52</v>
      </c>
      <c r="AK2401" t="s">
        <v>64</v>
      </c>
      <c r="AM2401" t="s">
        <v>62</v>
      </c>
      <c r="AN2401" t="s">
        <v>53</v>
      </c>
      <c r="AP2401">
        <v>0</v>
      </c>
      <c r="AQ2401">
        <v>0</v>
      </c>
      <c r="AR2401">
        <v>6000</v>
      </c>
      <c r="AS2401">
        <v>13000</v>
      </c>
      <c r="AT2401">
        <v>0</v>
      </c>
      <c r="AU2401">
        <v>0</v>
      </c>
      <c r="AV2401">
        <v>0</v>
      </c>
      <c r="AW2401">
        <v>19000</v>
      </c>
    </row>
    <row r="2402" spans="1:49" hidden="1" x14ac:dyDescent="0.35">
      <c r="A2402" s="2" t="s">
        <v>703</v>
      </c>
      <c r="B2402">
        <v>16</v>
      </c>
      <c r="C2402">
        <v>1609</v>
      </c>
      <c r="D2402">
        <v>2</v>
      </c>
      <c r="E2402" t="s">
        <v>50</v>
      </c>
      <c r="F2402">
        <v>29</v>
      </c>
      <c r="G2402" t="s">
        <v>51</v>
      </c>
      <c r="H2402" t="s">
        <v>52</v>
      </c>
      <c r="I2402" t="s">
        <v>52</v>
      </c>
      <c r="J2402" t="s">
        <v>53</v>
      </c>
      <c r="K2402" t="s">
        <v>53</v>
      </c>
      <c r="L2402" t="s">
        <v>53</v>
      </c>
      <c r="M2402">
        <v>0</v>
      </c>
      <c r="O2402">
        <v>3</v>
      </c>
      <c r="P2402" s="2">
        <v>1</v>
      </c>
      <c r="Q2402" t="s">
        <v>50</v>
      </c>
      <c r="R2402">
        <v>29</v>
      </c>
      <c r="S2402" s="5">
        <f t="shared" si="37"/>
        <v>0</v>
      </c>
      <c r="T2402" t="s">
        <v>54</v>
      </c>
      <c r="U2402" t="s">
        <v>53</v>
      </c>
      <c r="W2402" t="s">
        <v>53</v>
      </c>
      <c r="Y2402" t="s">
        <v>55</v>
      </c>
      <c r="Z2402" t="s">
        <v>52</v>
      </c>
      <c r="AA2402">
        <v>2</v>
      </c>
      <c r="AB2402" t="s">
        <v>51</v>
      </c>
      <c r="AC2402" t="s">
        <v>52</v>
      </c>
      <c r="AD2402" t="s">
        <v>52</v>
      </c>
      <c r="AE2402" t="s">
        <v>53</v>
      </c>
      <c r="AF2402" t="s">
        <v>53</v>
      </c>
      <c r="AG2402" t="s">
        <v>53</v>
      </c>
    </row>
    <row r="2403" spans="1:49" hidden="1" x14ac:dyDescent="0.35">
      <c r="A2403" s="2" t="s">
        <v>703</v>
      </c>
      <c r="B2403">
        <v>16</v>
      </c>
      <c r="C2403">
        <v>1609</v>
      </c>
      <c r="D2403">
        <v>2</v>
      </c>
      <c r="E2403" t="s">
        <v>50</v>
      </c>
      <c r="F2403">
        <v>29</v>
      </c>
      <c r="G2403" t="s">
        <v>51</v>
      </c>
      <c r="H2403" t="s">
        <v>52</v>
      </c>
      <c r="I2403" t="s">
        <v>52</v>
      </c>
      <c r="J2403" t="s">
        <v>53</v>
      </c>
      <c r="K2403" t="s">
        <v>53</v>
      </c>
      <c r="L2403" t="s">
        <v>53</v>
      </c>
      <c r="M2403">
        <v>0</v>
      </c>
      <c r="O2403">
        <v>3</v>
      </c>
      <c r="P2403" s="2">
        <v>2</v>
      </c>
      <c r="Q2403" t="s">
        <v>56</v>
      </c>
      <c r="R2403">
        <v>30</v>
      </c>
      <c r="S2403" s="5">
        <f t="shared" si="37"/>
        <v>0</v>
      </c>
      <c r="T2403" t="s">
        <v>57</v>
      </c>
      <c r="U2403" t="s">
        <v>53</v>
      </c>
      <c r="W2403" t="s">
        <v>53</v>
      </c>
      <c r="Y2403" t="s">
        <v>55</v>
      </c>
      <c r="Z2403" t="s">
        <v>52</v>
      </c>
      <c r="AA2403">
        <v>1</v>
      </c>
      <c r="AB2403" t="s">
        <v>51</v>
      </c>
      <c r="AC2403" t="s">
        <v>52</v>
      </c>
      <c r="AD2403" t="s">
        <v>52</v>
      </c>
      <c r="AE2403" t="s">
        <v>53</v>
      </c>
      <c r="AF2403" t="s">
        <v>53</v>
      </c>
      <c r="AG2403" t="s">
        <v>53</v>
      </c>
    </row>
    <row r="2404" spans="1:49" x14ac:dyDescent="0.35">
      <c r="A2404" s="2" t="s">
        <v>703</v>
      </c>
      <c r="B2404">
        <v>16</v>
      </c>
      <c r="C2404">
        <v>1609</v>
      </c>
      <c r="D2404">
        <v>2</v>
      </c>
      <c r="E2404" t="s">
        <v>50</v>
      </c>
      <c r="F2404">
        <v>29</v>
      </c>
      <c r="G2404" t="s">
        <v>51</v>
      </c>
      <c r="H2404" t="s">
        <v>52</v>
      </c>
      <c r="I2404" t="s">
        <v>52</v>
      </c>
      <c r="J2404" t="s">
        <v>53</v>
      </c>
      <c r="K2404" t="s">
        <v>53</v>
      </c>
      <c r="L2404" t="s">
        <v>53</v>
      </c>
      <c r="M2404">
        <v>0</v>
      </c>
      <c r="O2404">
        <v>3</v>
      </c>
      <c r="P2404" s="6">
        <v>3</v>
      </c>
      <c r="Q2404" t="s">
        <v>56</v>
      </c>
      <c r="R2404">
        <v>13</v>
      </c>
      <c r="S2404" s="5">
        <f t="shared" si="37"/>
        <v>1</v>
      </c>
      <c r="T2404" t="s">
        <v>58</v>
      </c>
      <c r="U2404" t="s">
        <v>52</v>
      </c>
      <c r="V2404">
        <v>1</v>
      </c>
      <c r="W2404" t="s">
        <v>52</v>
      </c>
      <c r="X2404">
        <v>2</v>
      </c>
      <c r="Y2404" t="s">
        <v>59</v>
      </c>
      <c r="AB2404" t="s">
        <v>51</v>
      </c>
      <c r="AC2404" t="s">
        <v>52</v>
      </c>
      <c r="AD2404" t="s">
        <v>52</v>
      </c>
      <c r="AE2404" t="s">
        <v>52</v>
      </c>
      <c r="AF2404" t="s">
        <v>52</v>
      </c>
      <c r="AG2404" t="s">
        <v>52</v>
      </c>
      <c r="AH2404">
        <v>3</v>
      </c>
      <c r="AI2404" t="s">
        <v>97</v>
      </c>
      <c r="AJ2404" t="s">
        <v>52</v>
      </c>
      <c r="AK2404" t="s">
        <v>98</v>
      </c>
      <c r="AM2404" t="s">
        <v>62</v>
      </c>
      <c r="AN2404" t="s">
        <v>53</v>
      </c>
      <c r="AP2404">
        <v>1000000</v>
      </c>
      <c r="AQ2404">
        <v>0</v>
      </c>
      <c r="AR2404">
        <v>30000</v>
      </c>
      <c r="AS2404">
        <v>40000</v>
      </c>
      <c r="AT2404">
        <v>0</v>
      </c>
      <c r="AU2404">
        <v>0</v>
      </c>
      <c r="AV2404">
        <v>0</v>
      </c>
      <c r="AW2404">
        <v>1070000</v>
      </c>
    </row>
    <row r="2405" spans="1:49" x14ac:dyDescent="0.35">
      <c r="A2405" s="2" t="s">
        <v>703</v>
      </c>
      <c r="B2405">
        <v>16</v>
      </c>
      <c r="C2405">
        <v>1609</v>
      </c>
      <c r="D2405">
        <v>2</v>
      </c>
      <c r="E2405" t="s">
        <v>50</v>
      </c>
      <c r="F2405">
        <v>29</v>
      </c>
      <c r="G2405" t="s">
        <v>51</v>
      </c>
      <c r="H2405" t="s">
        <v>52</v>
      </c>
      <c r="I2405" t="s">
        <v>52</v>
      </c>
      <c r="J2405" t="s">
        <v>53</v>
      </c>
      <c r="K2405" t="s">
        <v>53</v>
      </c>
      <c r="L2405" t="s">
        <v>53</v>
      </c>
      <c r="M2405">
        <v>0</v>
      </c>
      <c r="O2405">
        <v>3</v>
      </c>
      <c r="P2405" s="6">
        <v>4</v>
      </c>
      <c r="Q2405" t="s">
        <v>56</v>
      </c>
      <c r="R2405">
        <v>10</v>
      </c>
      <c r="S2405" s="5">
        <f t="shared" si="37"/>
        <v>1</v>
      </c>
      <c r="T2405" t="s">
        <v>58</v>
      </c>
      <c r="U2405" t="s">
        <v>52</v>
      </c>
      <c r="V2405">
        <v>1</v>
      </c>
      <c r="W2405" t="s">
        <v>52</v>
      </c>
      <c r="X2405">
        <v>2</v>
      </c>
      <c r="AB2405" t="s">
        <v>51</v>
      </c>
      <c r="AC2405" t="s">
        <v>52</v>
      </c>
      <c r="AD2405" t="s">
        <v>52</v>
      </c>
      <c r="AE2405" t="s">
        <v>52</v>
      </c>
      <c r="AF2405" t="s">
        <v>52</v>
      </c>
      <c r="AG2405" t="s">
        <v>52</v>
      </c>
      <c r="AH2405">
        <v>2</v>
      </c>
      <c r="AI2405" t="s">
        <v>65</v>
      </c>
      <c r="AJ2405" t="s">
        <v>52</v>
      </c>
      <c r="AK2405" t="s">
        <v>66</v>
      </c>
      <c r="AM2405" t="s">
        <v>62</v>
      </c>
      <c r="AN2405" t="s">
        <v>53</v>
      </c>
      <c r="AP2405">
        <v>500000</v>
      </c>
      <c r="AQ2405">
        <v>0</v>
      </c>
      <c r="AR2405">
        <v>10000</v>
      </c>
      <c r="AS2405">
        <v>20000</v>
      </c>
      <c r="AT2405">
        <v>0</v>
      </c>
      <c r="AU2405">
        <v>0</v>
      </c>
      <c r="AV2405">
        <v>0</v>
      </c>
      <c r="AW2405">
        <v>530000</v>
      </c>
    </row>
    <row r="2406" spans="1:49" hidden="1" x14ac:dyDescent="0.35">
      <c r="A2406" s="2" t="s">
        <v>703</v>
      </c>
      <c r="B2406">
        <v>16</v>
      </c>
      <c r="C2406">
        <v>1609</v>
      </c>
      <c r="D2406">
        <v>2</v>
      </c>
      <c r="E2406" t="s">
        <v>50</v>
      </c>
      <c r="F2406">
        <v>29</v>
      </c>
      <c r="G2406" t="s">
        <v>51</v>
      </c>
      <c r="H2406" t="s">
        <v>52</v>
      </c>
      <c r="I2406" t="s">
        <v>52</v>
      </c>
      <c r="J2406" t="s">
        <v>53</v>
      </c>
      <c r="K2406" t="s">
        <v>53</v>
      </c>
      <c r="L2406" t="s">
        <v>53</v>
      </c>
      <c r="M2406">
        <v>0</v>
      </c>
      <c r="O2406">
        <v>3</v>
      </c>
      <c r="P2406" s="2">
        <v>5</v>
      </c>
      <c r="Q2406" t="s">
        <v>50</v>
      </c>
      <c r="R2406">
        <v>3</v>
      </c>
      <c r="S2406" s="5">
        <f t="shared" si="37"/>
        <v>0</v>
      </c>
      <c r="T2406" t="s">
        <v>58</v>
      </c>
      <c r="U2406" t="s">
        <v>52</v>
      </c>
      <c r="V2406">
        <v>1</v>
      </c>
      <c r="W2406" t="s">
        <v>52</v>
      </c>
      <c r="X2406">
        <v>2</v>
      </c>
      <c r="AB2406" t="s">
        <v>51</v>
      </c>
      <c r="AC2406" t="s">
        <v>53</v>
      </c>
      <c r="AD2406" t="s">
        <v>52</v>
      </c>
      <c r="AE2406" t="s">
        <v>53</v>
      </c>
      <c r="AF2406" t="s">
        <v>53</v>
      </c>
      <c r="AG2406" t="s">
        <v>53</v>
      </c>
      <c r="AO2406" t="s">
        <v>70</v>
      </c>
    </row>
    <row r="2407" spans="1:49" hidden="1" x14ac:dyDescent="0.35">
      <c r="A2407" s="2" t="s">
        <v>704</v>
      </c>
      <c r="B2407">
        <v>3</v>
      </c>
      <c r="C2407">
        <v>301</v>
      </c>
      <c r="D2407">
        <v>2</v>
      </c>
      <c r="E2407" t="s">
        <v>50</v>
      </c>
      <c r="F2407">
        <v>48</v>
      </c>
      <c r="G2407" t="s">
        <v>72</v>
      </c>
      <c r="I2407" t="s">
        <v>73</v>
      </c>
      <c r="J2407" t="s">
        <v>52</v>
      </c>
      <c r="K2407" t="s">
        <v>52</v>
      </c>
      <c r="L2407" t="s">
        <v>52</v>
      </c>
      <c r="M2407">
        <v>3</v>
      </c>
      <c r="N2407" t="s">
        <v>63</v>
      </c>
      <c r="O2407">
        <v>2</v>
      </c>
      <c r="P2407" s="2">
        <v>1</v>
      </c>
      <c r="Q2407" t="s">
        <v>50</v>
      </c>
      <c r="R2407">
        <v>48</v>
      </c>
      <c r="S2407" s="5">
        <f t="shared" si="37"/>
        <v>0</v>
      </c>
      <c r="T2407" t="s">
        <v>54</v>
      </c>
      <c r="U2407" t="s">
        <v>53</v>
      </c>
      <c r="W2407" t="s">
        <v>53</v>
      </c>
      <c r="Y2407" t="s">
        <v>55</v>
      </c>
      <c r="Z2407" t="s">
        <v>52</v>
      </c>
      <c r="AA2407">
        <v>2</v>
      </c>
      <c r="AB2407" t="s">
        <v>72</v>
      </c>
      <c r="AD2407" t="s">
        <v>73</v>
      </c>
      <c r="AE2407" t="s">
        <v>52</v>
      </c>
      <c r="AF2407" t="s">
        <v>52</v>
      </c>
      <c r="AG2407" t="s">
        <v>52</v>
      </c>
      <c r="AH2407">
        <v>3</v>
      </c>
      <c r="AI2407" t="s">
        <v>63</v>
      </c>
      <c r="AJ2407" t="s">
        <v>53</v>
      </c>
    </row>
    <row r="2408" spans="1:49" hidden="1" x14ac:dyDescent="0.35">
      <c r="A2408" s="2" t="s">
        <v>704</v>
      </c>
      <c r="B2408">
        <v>3</v>
      </c>
      <c r="C2408">
        <v>301</v>
      </c>
      <c r="D2408">
        <v>2</v>
      </c>
      <c r="E2408" t="s">
        <v>50</v>
      </c>
      <c r="F2408">
        <v>48</v>
      </c>
      <c r="G2408" t="s">
        <v>72</v>
      </c>
      <c r="I2408" t="s">
        <v>73</v>
      </c>
      <c r="J2408" t="s">
        <v>52</v>
      </c>
      <c r="K2408" t="s">
        <v>52</v>
      </c>
      <c r="L2408" t="s">
        <v>52</v>
      </c>
      <c r="M2408">
        <v>3</v>
      </c>
      <c r="N2408" t="s">
        <v>63</v>
      </c>
      <c r="O2408">
        <v>2</v>
      </c>
      <c r="P2408" s="2">
        <v>2</v>
      </c>
      <c r="Q2408" t="s">
        <v>56</v>
      </c>
      <c r="R2408">
        <v>44</v>
      </c>
      <c r="S2408" s="5">
        <f t="shared" si="37"/>
        <v>0</v>
      </c>
      <c r="T2408" t="s">
        <v>57</v>
      </c>
      <c r="U2408" t="s">
        <v>53</v>
      </c>
      <c r="W2408" t="s">
        <v>53</v>
      </c>
      <c r="Y2408" t="s">
        <v>55</v>
      </c>
      <c r="Z2408" t="s">
        <v>52</v>
      </c>
      <c r="AA2408">
        <v>1</v>
      </c>
      <c r="AB2408" t="s">
        <v>72</v>
      </c>
      <c r="AD2408" t="s">
        <v>73</v>
      </c>
      <c r="AE2408" t="s">
        <v>53</v>
      </c>
      <c r="AF2408" t="s">
        <v>53</v>
      </c>
      <c r="AG2408" t="s">
        <v>53</v>
      </c>
    </row>
    <row r="2409" spans="1:49" x14ac:dyDescent="0.35">
      <c r="A2409" s="2" t="s">
        <v>704</v>
      </c>
      <c r="B2409">
        <v>3</v>
      </c>
      <c r="C2409">
        <v>301</v>
      </c>
      <c r="D2409">
        <v>2</v>
      </c>
      <c r="E2409" t="s">
        <v>50</v>
      </c>
      <c r="F2409">
        <v>48</v>
      </c>
      <c r="G2409" t="s">
        <v>72</v>
      </c>
      <c r="I2409" t="s">
        <v>73</v>
      </c>
      <c r="J2409" t="s">
        <v>52</v>
      </c>
      <c r="K2409" t="s">
        <v>52</v>
      </c>
      <c r="L2409" t="s">
        <v>52</v>
      </c>
      <c r="M2409">
        <v>3</v>
      </c>
      <c r="N2409" t="s">
        <v>63</v>
      </c>
      <c r="O2409">
        <v>2</v>
      </c>
      <c r="P2409" s="6">
        <v>3</v>
      </c>
      <c r="Q2409" t="s">
        <v>56</v>
      </c>
      <c r="R2409">
        <v>17</v>
      </c>
      <c r="S2409" s="5">
        <f t="shared" si="37"/>
        <v>1</v>
      </c>
      <c r="T2409" t="s">
        <v>58</v>
      </c>
      <c r="U2409" t="s">
        <v>52</v>
      </c>
      <c r="V2409">
        <v>1</v>
      </c>
      <c r="W2409" t="s">
        <v>52</v>
      </c>
      <c r="X2409">
        <v>2</v>
      </c>
      <c r="Y2409" t="s">
        <v>59</v>
      </c>
      <c r="AB2409" t="s">
        <v>72</v>
      </c>
      <c r="AD2409" t="s">
        <v>73</v>
      </c>
      <c r="AE2409" t="s">
        <v>52</v>
      </c>
      <c r="AF2409" t="s">
        <v>52</v>
      </c>
      <c r="AG2409" t="s">
        <v>52</v>
      </c>
      <c r="AH2409">
        <v>10</v>
      </c>
      <c r="AI2409" t="s">
        <v>100</v>
      </c>
      <c r="AJ2409" t="s">
        <v>52</v>
      </c>
      <c r="AK2409" t="s">
        <v>81</v>
      </c>
      <c r="AM2409" t="s">
        <v>62</v>
      </c>
      <c r="AN2409" t="s">
        <v>52</v>
      </c>
      <c r="AP2409">
        <v>0</v>
      </c>
      <c r="AQ2409">
        <v>576000</v>
      </c>
      <c r="AR2409">
        <v>35000</v>
      </c>
      <c r="AS2409">
        <v>15000</v>
      </c>
      <c r="AT2409">
        <v>0</v>
      </c>
      <c r="AU2409">
        <v>0</v>
      </c>
      <c r="AV2409">
        <v>0</v>
      </c>
      <c r="AW2409">
        <v>626000</v>
      </c>
    </row>
    <row r="2410" spans="1:49" hidden="1" x14ac:dyDescent="0.35">
      <c r="A2410" s="2" t="s">
        <v>704</v>
      </c>
      <c r="B2410">
        <v>3</v>
      </c>
      <c r="C2410">
        <v>301</v>
      </c>
      <c r="D2410">
        <v>2</v>
      </c>
      <c r="E2410" t="s">
        <v>50</v>
      </c>
      <c r="F2410">
        <v>48</v>
      </c>
      <c r="G2410" t="s">
        <v>72</v>
      </c>
      <c r="I2410" t="s">
        <v>73</v>
      </c>
      <c r="J2410" t="s">
        <v>52</v>
      </c>
      <c r="K2410" t="s">
        <v>52</v>
      </c>
      <c r="L2410" t="s">
        <v>52</v>
      </c>
      <c r="M2410">
        <v>3</v>
      </c>
      <c r="N2410" t="s">
        <v>63</v>
      </c>
      <c r="O2410">
        <v>2</v>
      </c>
      <c r="P2410" s="2">
        <v>4</v>
      </c>
      <c r="Q2410" t="s">
        <v>50</v>
      </c>
      <c r="R2410">
        <v>5</v>
      </c>
      <c r="S2410" s="5">
        <f t="shared" si="37"/>
        <v>0</v>
      </c>
      <c r="T2410" t="s">
        <v>58</v>
      </c>
      <c r="U2410" t="s">
        <v>52</v>
      </c>
      <c r="V2410">
        <v>1</v>
      </c>
      <c r="W2410" t="s">
        <v>52</v>
      </c>
      <c r="X2410">
        <v>2</v>
      </c>
      <c r="AB2410" t="s">
        <v>72</v>
      </c>
      <c r="AD2410" t="s">
        <v>73</v>
      </c>
      <c r="AE2410" t="s">
        <v>53</v>
      </c>
      <c r="AF2410" t="s">
        <v>53</v>
      </c>
      <c r="AG2410" t="s">
        <v>52</v>
      </c>
      <c r="AH2410">
        <v>1</v>
      </c>
      <c r="AI2410" t="s">
        <v>67</v>
      </c>
      <c r="AJ2410" t="s">
        <v>52</v>
      </c>
      <c r="AK2410" t="s">
        <v>68</v>
      </c>
      <c r="AL2410" t="s">
        <v>109</v>
      </c>
      <c r="AN2410" t="s">
        <v>53</v>
      </c>
    </row>
    <row r="2411" spans="1:49" hidden="1" x14ac:dyDescent="0.35">
      <c r="A2411" s="2" t="s">
        <v>704</v>
      </c>
      <c r="B2411">
        <v>3</v>
      </c>
      <c r="C2411">
        <v>301</v>
      </c>
      <c r="D2411">
        <v>2</v>
      </c>
      <c r="E2411" t="s">
        <v>50</v>
      </c>
      <c r="F2411">
        <v>48</v>
      </c>
      <c r="G2411" t="s">
        <v>72</v>
      </c>
      <c r="I2411" t="s">
        <v>73</v>
      </c>
      <c r="J2411" t="s">
        <v>52</v>
      </c>
      <c r="K2411" t="s">
        <v>52</v>
      </c>
      <c r="L2411" t="s">
        <v>52</v>
      </c>
      <c r="M2411">
        <v>3</v>
      </c>
      <c r="N2411" t="s">
        <v>63</v>
      </c>
      <c r="O2411">
        <v>2</v>
      </c>
      <c r="P2411" s="2">
        <v>5</v>
      </c>
      <c r="Q2411" t="s">
        <v>56</v>
      </c>
      <c r="R2411">
        <v>71</v>
      </c>
      <c r="S2411" s="5">
        <f t="shared" si="37"/>
        <v>0</v>
      </c>
      <c r="T2411" t="s">
        <v>174</v>
      </c>
      <c r="U2411" t="s">
        <v>53</v>
      </c>
      <c r="W2411" t="s">
        <v>53</v>
      </c>
      <c r="Y2411" t="s">
        <v>59</v>
      </c>
      <c r="AB2411" t="s">
        <v>72</v>
      </c>
      <c r="AD2411" t="s">
        <v>73</v>
      </c>
      <c r="AE2411" t="s">
        <v>52</v>
      </c>
      <c r="AF2411" t="s">
        <v>52</v>
      </c>
      <c r="AG2411" t="s">
        <v>53</v>
      </c>
    </row>
    <row r="2412" spans="1:49" hidden="1" x14ac:dyDescent="0.35">
      <c r="A2412" s="2" t="s">
        <v>704</v>
      </c>
      <c r="B2412">
        <v>3</v>
      </c>
      <c r="C2412">
        <v>301</v>
      </c>
      <c r="D2412">
        <v>2</v>
      </c>
      <c r="E2412" t="s">
        <v>50</v>
      </c>
      <c r="F2412">
        <v>48</v>
      </c>
      <c r="G2412" t="s">
        <v>72</v>
      </c>
      <c r="I2412" t="s">
        <v>73</v>
      </c>
      <c r="J2412" t="s">
        <v>52</v>
      </c>
      <c r="K2412" t="s">
        <v>52</v>
      </c>
      <c r="L2412" t="s">
        <v>52</v>
      </c>
      <c r="M2412">
        <v>3</v>
      </c>
      <c r="N2412" t="s">
        <v>63</v>
      </c>
      <c r="O2412">
        <v>2</v>
      </c>
      <c r="P2412" s="2">
        <v>6</v>
      </c>
      <c r="Q2412" t="s">
        <v>50</v>
      </c>
      <c r="R2412">
        <v>66</v>
      </c>
      <c r="S2412" s="5">
        <f t="shared" si="37"/>
        <v>0</v>
      </c>
      <c r="T2412" t="s">
        <v>174</v>
      </c>
      <c r="U2412" t="s">
        <v>53</v>
      </c>
      <c r="W2412" t="s">
        <v>53</v>
      </c>
      <c r="Y2412" t="s">
        <v>92</v>
      </c>
      <c r="AB2412" t="s">
        <v>72</v>
      </c>
      <c r="AD2412" t="s">
        <v>73</v>
      </c>
      <c r="AE2412" t="s">
        <v>53</v>
      </c>
      <c r="AF2412" t="s">
        <v>53</v>
      </c>
      <c r="AG2412" t="s">
        <v>53</v>
      </c>
    </row>
    <row r="2413" spans="1:49" hidden="1" x14ac:dyDescent="0.35">
      <c r="A2413" s="2" t="s">
        <v>705</v>
      </c>
      <c r="B2413">
        <v>24</v>
      </c>
      <c r="C2413">
        <v>2401</v>
      </c>
      <c r="D2413">
        <v>1</v>
      </c>
      <c r="E2413" t="s">
        <v>50</v>
      </c>
      <c r="F2413">
        <v>36</v>
      </c>
      <c r="G2413" t="s">
        <v>72</v>
      </c>
      <c r="I2413" t="s">
        <v>73</v>
      </c>
      <c r="J2413" t="s">
        <v>53</v>
      </c>
      <c r="K2413" t="s">
        <v>53</v>
      </c>
      <c r="L2413" t="s">
        <v>53</v>
      </c>
      <c r="M2413">
        <v>0</v>
      </c>
      <c r="O2413">
        <v>1</v>
      </c>
      <c r="P2413" s="2">
        <v>1</v>
      </c>
      <c r="Q2413" t="s">
        <v>50</v>
      </c>
      <c r="R2413">
        <v>36</v>
      </c>
      <c r="S2413" s="5">
        <f t="shared" si="37"/>
        <v>0</v>
      </c>
      <c r="T2413" t="s">
        <v>54</v>
      </c>
      <c r="U2413" t="s">
        <v>53</v>
      </c>
      <c r="W2413" t="s">
        <v>53</v>
      </c>
      <c r="Y2413" t="s">
        <v>55</v>
      </c>
      <c r="Z2413" t="s">
        <v>52</v>
      </c>
      <c r="AA2413">
        <v>2</v>
      </c>
      <c r="AB2413" t="s">
        <v>72</v>
      </c>
      <c r="AD2413" t="s">
        <v>73</v>
      </c>
      <c r="AE2413" t="s">
        <v>53</v>
      </c>
      <c r="AF2413" t="s">
        <v>53</v>
      </c>
      <c r="AG2413" t="s">
        <v>53</v>
      </c>
    </row>
    <row r="2414" spans="1:49" hidden="1" x14ac:dyDescent="0.35">
      <c r="A2414" s="2" t="s">
        <v>705</v>
      </c>
      <c r="B2414">
        <v>24</v>
      </c>
      <c r="C2414">
        <v>2401</v>
      </c>
      <c r="D2414">
        <v>1</v>
      </c>
      <c r="E2414" t="s">
        <v>50</v>
      </c>
      <c r="F2414">
        <v>36</v>
      </c>
      <c r="G2414" t="s">
        <v>72</v>
      </c>
      <c r="I2414" t="s">
        <v>73</v>
      </c>
      <c r="J2414" t="s">
        <v>53</v>
      </c>
      <c r="K2414" t="s">
        <v>53</v>
      </c>
      <c r="L2414" t="s">
        <v>53</v>
      </c>
      <c r="M2414">
        <v>0</v>
      </c>
      <c r="O2414">
        <v>1</v>
      </c>
      <c r="P2414" s="2">
        <v>2</v>
      </c>
      <c r="Q2414" t="s">
        <v>56</v>
      </c>
      <c r="R2414">
        <v>35</v>
      </c>
      <c r="S2414" s="5">
        <f t="shared" si="37"/>
        <v>0</v>
      </c>
      <c r="T2414" t="s">
        <v>57</v>
      </c>
      <c r="U2414" t="s">
        <v>53</v>
      </c>
      <c r="W2414" t="s">
        <v>53</v>
      </c>
      <c r="Y2414" t="s">
        <v>55</v>
      </c>
      <c r="Z2414" t="s">
        <v>52</v>
      </c>
      <c r="AA2414">
        <v>1</v>
      </c>
      <c r="AB2414" t="s">
        <v>72</v>
      </c>
      <c r="AD2414" t="s">
        <v>73</v>
      </c>
      <c r="AE2414" t="s">
        <v>53</v>
      </c>
      <c r="AF2414" t="s">
        <v>53</v>
      </c>
      <c r="AG2414" t="s">
        <v>52</v>
      </c>
      <c r="AH2414">
        <v>3</v>
      </c>
      <c r="AI2414" t="s">
        <v>97</v>
      </c>
      <c r="AJ2414" t="s">
        <v>53</v>
      </c>
    </row>
    <row r="2415" spans="1:49" x14ac:dyDescent="0.35">
      <c r="A2415" s="2" t="s">
        <v>705</v>
      </c>
      <c r="B2415">
        <v>24</v>
      </c>
      <c r="C2415">
        <v>2401</v>
      </c>
      <c r="D2415">
        <v>1</v>
      </c>
      <c r="E2415" t="s">
        <v>50</v>
      </c>
      <c r="F2415">
        <v>36</v>
      </c>
      <c r="G2415" t="s">
        <v>72</v>
      </c>
      <c r="I2415" t="s">
        <v>73</v>
      </c>
      <c r="J2415" t="s">
        <v>53</v>
      </c>
      <c r="K2415" t="s">
        <v>53</v>
      </c>
      <c r="L2415" t="s">
        <v>53</v>
      </c>
      <c r="M2415">
        <v>0</v>
      </c>
      <c r="O2415">
        <v>1</v>
      </c>
      <c r="P2415" s="6">
        <v>3</v>
      </c>
      <c r="Q2415" t="s">
        <v>50</v>
      </c>
      <c r="R2415">
        <v>11</v>
      </c>
      <c r="S2415" s="5">
        <f t="shared" si="37"/>
        <v>1</v>
      </c>
      <c r="T2415" t="s">
        <v>58</v>
      </c>
      <c r="U2415" t="s">
        <v>52</v>
      </c>
      <c r="V2415">
        <v>1</v>
      </c>
      <c r="W2415" t="s">
        <v>52</v>
      </c>
      <c r="X2415">
        <v>2</v>
      </c>
      <c r="AB2415" t="s">
        <v>72</v>
      </c>
      <c r="AD2415" t="s">
        <v>73</v>
      </c>
      <c r="AE2415" t="s">
        <v>52</v>
      </c>
      <c r="AF2415" t="s">
        <v>52</v>
      </c>
      <c r="AG2415" t="s">
        <v>52</v>
      </c>
      <c r="AH2415">
        <v>8</v>
      </c>
      <c r="AI2415" t="s">
        <v>79</v>
      </c>
      <c r="AJ2415" t="s">
        <v>52</v>
      </c>
      <c r="AK2415" t="s">
        <v>90</v>
      </c>
      <c r="AM2415" t="s">
        <v>62</v>
      </c>
      <c r="AN2415" t="s">
        <v>53</v>
      </c>
      <c r="AP2415">
        <v>0</v>
      </c>
      <c r="AQ2415">
        <v>0</v>
      </c>
      <c r="AR2415">
        <v>80000</v>
      </c>
      <c r="AS2415">
        <v>20000</v>
      </c>
      <c r="AT2415">
        <v>0</v>
      </c>
      <c r="AU2415">
        <v>200000</v>
      </c>
      <c r="AV2415">
        <v>0</v>
      </c>
      <c r="AW2415">
        <v>300000</v>
      </c>
    </row>
    <row r="2416" spans="1:49" hidden="1" x14ac:dyDescent="0.35">
      <c r="A2416" s="2" t="s">
        <v>706</v>
      </c>
      <c r="B2416">
        <v>12</v>
      </c>
      <c r="C2416">
        <v>1207</v>
      </c>
      <c r="D2416">
        <v>1</v>
      </c>
      <c r="E2416" t="s">
        <v>50</v>
      </c>
      <c r="F2416">
        <v>39</v>
      </c>
      <c r="G2416" t="s">
        <v>72</v>
      </c>
      <c r="I2416" t="s">
        <v>52</v>
      </c>
      <c r="J2416" t="s">
        <v>52</v>
      </c>
      <c r="K2416" t="s">
        <v>52</v>
      </c>
      <c r="L2416" t="s">
        <v>52</v>
      </c>
      <c r="M2416">
        <v>10</v>
      </c>
      <c r="N2416" t="s">
        <v>107</v>
      </c>
      <c r="O2416">
        <v>3</v>
      </c>
      <c r="P2416" s="2">
        <v>1</v>
      </c>
      <c r="Q2416" t="s">
        <v>50</v>
      </c>
      <c r="R2416">
        <v>39</v>
      </c>
      <c r="S2416" s="5">
        <f t="shared" si="37"/>
        <v>0</v>
      </c>
      <c r="T2416" t="s">
        <v>54</v>
      </c>
      <c r="U2416" t="s">
        <v>53</v>
      </c>
      <c r="W2416" t="s">
        <v>53</v>
      </c>
      <c r="Y2416" t="s">
        <v>55</v>
      </c>
      <c r="Z2416" t="s">
        <v>52</v>
      </c>
      <c r="AA2416">
        <v>2</v>
      </c>
      <c r="AB2416" t="s">
        <v>72</v>
      </c>
      <c r="AD2416" t="s">
        <v>52</v>
      </c>
      <c r="AE2416" t="s">
        <v>52</v>
      </c>
      <c r="AF2416" t="s">
        <v>52</v>
      </c>
      <c r="AG2416" t="s">
        <v>52</v>
      </c>
      <c r="AH2416">
        <v>10</v>
      </c>
      <c r="AI2416" t="s">
        <v>107</v>
      </c>
      <c r="AJ2416" t="s">
        <v>53</v>
      </c>
    </row>
    <row r="2417" spans="1:49" hidden="1" x14ac:dyDescent="0.35">
      <c r="A2417" s="2" t="s">
        <v>706</v>
      </c>
      <c r="B2417">
        <v>12</v>
      </c>
      <c r="C2417">
        <v>1207</v>
      </c>
      <c r="D2417">
        <v>1</v>
      </c>
      <c r="E2417" t="s">
        <v>50</v>
      </c>
      <c r="F2417">
        <v>39</v>
      </c>
      <c r="G2417" t="s">
        <v>72</v>
      </c>
      <c r="I2417" t="s">
        <v>52</v>
      </c>
      <c r="J2417" t="s">
        <v>52</v>
      </c>
      <c r="K2417" t="s">
        <v>52</v>
      </c>
      <c r="L2417" t="s">
        <v>52</v>
      </c>
      <c r="M2417">
        <v>10</v>
      </c>
      <c r="N2417" t="s">
        <v>107</v>
      </c>
      <c r="O2417">
        <v>3</v>
      </c>
      <c r="P2417" s="2">
        <v>2</v>
      </c>
      <c r="Q2417" t="s">
        <v>56</v>
      </c>
      <c r="R2417">
        <v>35</v>
      </c>
      <c r="S2417" s="5">
        <f t="shared" si="37"/>
        <v>0</v>
      </c>
      <c r="T2417" t="s">
        <v>57</v>
      </c>
      <c r="U2417" t="s">
        <v>53</v>
      </c>
      <c r="W2417" t="s">
        <v>53</v>
      </c>
      <c r="Y2417" t="s">
        <v>55</v>
      </c>
      <c r="Z2417" t="s">
        <v>52</v>
      </c>
      <c r="AA2417">
        <v>1</v>
      </c>
      <c r="AB2417" t="s">
        <v>72</v>
      </c>
      <c r="AD2417" t="s">
        <v>73</v>
      </c>
      <c r="AE2417" t="s">
        <v>52</v>
      </c>
      <c r="AF2417" t="s">
        <v>52</v>
      </c>
      <c r="AG2417" t="s">
        <v>52</v>
      </c>
      <c r="AH2417">
        <v>5</v>
      </c>
      <c r="AI2417" t="s">
        <v>83</v>
      </c>
      <c r="AJ2417" t="s">
        <v>53</v>
      </c>
    </row>
    <row r="2418" spans="1:49" x14ac:dyDescent="0.35">
      <c r="A2418" s="2" t="s">
        <v>706</v>
      </c>
      <c r="B2418">
        <v>12</v>
      </c>
      <c r="C2418">
        <v>1207</v>
      </c>
      <c r="D2418">
        <v>1</v>
      </c>
      <c r="E2418" t="s">
        <v>50</v>
      </c>
      <c r="F2418">
        <v>39</v>
      </c>
      <c r="G2418" t="s">
        <v>72</v>
      </c>
      <c r="I2418" t="s">
        <v>52</v>
      </c>
      <c r="J2418" t="s">
        <v>52</v>
      </c>
      <c r="K2418" t="s">
        <v>52</v>
      </c>
      <c r="L2418" t="s">
        <v>52</v>
      </c>
      <c r="M2418">
        <v>10</v>
      </c>
      <c r="N2418" t="s">
        <v>107</v>
      </c>
      <c r="O2418">
        <v>3</v>
      </c>
      <c r="P2418" s="6">
        <v>3</v>
      </c>
      <c r="Q2418" t="s">
        <v>50</v>
      </c>
      <c r="R2418">
        <v>14</v>
      </c>
      <c r="S2418" s="5">
        <f t="shared" si="37"/>
        <v>1</v>
      </c>
      <c r="T2418" t="s">
        <v>58</v>
      </c>
      <c r="U2418" t="s">
        <v>52</v>
      </c>
      <c r="V2418">
        <v>1</v>
      </c>
      <c r="W2418" t="s">
        <v>52</v>
      </c>
      <c r="X2418">
        <v>2</v>
      </c>
      <c r="Y2418" t="s">
        <v>59</v>
      </c>
      <c r="AB2418" t="s">
        <v>72</v>
      </c>
      <c r="AD2418" t="s">
        <v>73</v>
      </c>
      <c r="AE2418" t="s">
        <v>52</v>
      </c>
      <c r="AF2418" t="s">
        <v>52</v>
      </c>
      <c r="AG2418" t="s">
        <v>52</v>
      </c>
      <c r="AH2418">
        <v>8</v>
      </c>
      <c r="AI2418" t="s">
        <v>86</v>
      </c>
      <c r="AJ2418" t="s">
        <v>52</v>
      </c>
      <c r="AK2418" t="s">
        <v>87</v>
      </c>
      <c r="AM2418" t="s">
        <v>62</v>
      </c>
      <c r="AN2418" t="s">
        <v>52</v>
      </c>
      <c r="AP2418">
        <v>0</v>
      </c>
      <c r="AQ2418">
        <v>800000</v>
      </c>
      <c r="AR2418">
        <v>100000</v>
      </c>
      <c r="AS2418">
        <v>200000</v>
      </c>
      <c r="AT2418">
        <v>1500000</v>
      </c>
      <c r="AU2418">
        <v>0</v>
      </c>
      <c r="AV2418">
        <v>8000</v>
      </c>
      <c r="AW2418">
        <v>2608000</v>
      </c>
    </row>
    <row r="2419" spans="1:49" x14ac:dyDescent="0.35">
      <c r="A2419" s="2" t="s">
        <v>706</v>
      </c>
      <c r="B2419">
        <v>12</v>
      </c>
      <c r="C2419">
        <v>1207</v>
      </c>
      <c r="D2419">
        <v>1</v>
      </c>
      <c r="E2419" t="s">
        <v>50</v>
      </c>
      <c r="F2419">
        <v>39</v>
      </c>
      <c r="G2419" t="s">
        <v>72</v>
      </c>
      <c r="I2419" t="s">
        <v>52</v>
      </c>
      <c r="J2419" t="s">
        <v>52</v>
      </c>
      <c r="K2419" t="s">
        <v>52</v>
      </c>
      <c r="L2419" t="s">
        <v>52</v>
      </c>
      <c r="M2419">
        <v>10</v>
      </c>
      <c r="N2419" t="s">
        <v>107</v>
      </c>
      <c r="O2419">
        <v>3</v>
      </c>
      <c r="P2419" s="6">
        <v>4</v>
      </c>
      <c r="Q2419" t="s">
        <v>56</v>
      </c>
      <c r="R2419">
        <v>7</v>
      </c>
      <c r="S2419" s="5">
        <f t="shared" si="37"/>
        <v>1</v>
      </c>
      <c r="T2419" t="s">
        <v>58</v>
      </c>
      <c r="U2419" t="s">
        <v>52</v>
      </c>
      <c r="V2419">
        <v>1</v>
      </c>
      <c r="W2419" t="s">
        <v>52</v>
      </c>
      <c r="X2419">
        <v>2</v>
      </c>
      <c r="AB2419" t="s">
        <v>72</v>
      </c>
      <c r="AD2419" t="s">
        <v>73</v>
      </c>
      <c r="AE2419" t="s">
        <v>52</v>
      </c>
      <c r="AF2419" t="s">
        <v>52</v>
      </c>
      <c r="AG2419" t="s">
        <v>52</v>
      </c>
      <c r="AH2419">
        <v>2</v>
      </c>
      <c r="AI2419" t="s">
        <v>65</v>
      </c>
      <c r="AJ2419" t="s">
        <v>52</v>
      </c>
      <c r="AK2419" t="s">
        <v>66</v>
      </c>
      <c r="AM2419" t="s">
        <v>62</v>
      </c>
      <c r="AN2419" t="s">
        <v>53</v>
      </c>
      <c r="AP2419">
        <v>0</v>
      </c>
      <c r="AQ2419">
        <v>200000</v>
      </c>
      <c r="AR2419">
        <v>40000</v>
      </c>
      <c r="AS2419">
        <v>60000</v>
      </c>
      <c r="AT2419">
        <v>600000</v>
      </c>
      <c r="AU2419">
        <v>0</v>
      </c>
      <c r="AV2419">
        <v>5000</v>
      </c>
      <c r="AW2419">
        <v>905000</v>
      </c>
    </row>
    <row r="2420" spans="1:49" hidden="1" x14ac:dyDescent="0.35">
      <c r="A2420" s="2" t="s">
        <v>706</v>
      </c>
      <c r="B2420">
        <v>12</v>
      </c>
      <c r="C2420">
        <v>1207</v>
      </c>
      <c r="D2420">
        <v>1</v>
      </c>
      <c r="E2420" t="s">
        <v>50</v>
      </c>
      <c r="F2420">
        <v>39</v>
      </c>
      <c r="G2420" t="s">
        <v>72</v>
      </c>
      <c r="I2420" t="s">
        <v>52</v>
      </c>
      <c r="J2420" t="s">
        <v>52</v>
      </c>
      <c r="K2420" t="s">
        <v>52</v>
      </c>
      <c r="L2420" t="s">
        <v>52</v>
      </c>
      <c r="M2420">
        <v>10</v>
      </c>
      <c r="N2420" t="s">
        <v>107</v>
      </c>
      <c r="O2420">
        <v>3</v>
      </c>
      <c r="P2420" s="2">
        <v>5</v>
      </c>
      <c r="Q2420" t="s">
        <v>56</v>
      </c>
      <c r="R2420">
        <v>16</v>
      </c>
      <c r="S2420" s="5">
        <f t="shared" si="37"/>
        <v>0</v>
      </c>
      <c r="T2420" t="s">
        <v>169</v>
      </c>
      <c r="U2420" t="s">
        <v>53</v>
      </c>
      <c r="W2420" t="s">
        <v>53</v>
      </c>
      <c r="Y2420" t="s">
        <v>59</v>
      </c>
      <c r="AB2420" t="s">
        <v>72</v>
      </c>
      <c r="AD2420" t="s">
        <v>73</v>
      </c>
      <c r="AE2420" t="s">
        <v>52</v>
      </c>
      <c r="AF2420" t="s">
        <v>52</v>
      </c>
      <c r="AG2420" t="s">
        <v>52</v>
      </c>
      <c r="AH2420">
        <v>7</v>
      </c>
      <c r="AI2420" t="s">
        <v>79</v>
      </c>
      <c r="AJ2420" t="s">
        <v>53</v>
      </c>
      <c r="AO2420" t="s">
        <v>198</v>
      </c>
    </row>
    <row r="2421" spans="1:49" hidden="1" x14ac:dyDescent="0.35">
      <c r="A2421" s="2" t="s">
        <v>707</v>
      </c>
      <c r="B2421">
        <v>11</v>
      </c>
      <c r="C2421">
        <v>1102</v>
      </c>
      <c r="D2421">
        <v>2</v>
      </c>
      <c r="E2421" t="s">
        <v>50</v>
      </c>
      <c r="F2421">
        <v>59</v>
      </c>
      <c r="G2421" t="s">
        <v>155</v>
      </c>
      <c r="H2421" t="s">
        <v>52</v>
      </c>
      <c r="I2421" t="s">
        <v>52</v>
      </c>
      <c r="J2421" t="s">
        <v>52</v>
      </c>
      <c r="K2421" t="s">
        <v>52</v>
      </c>
      <c r="L2421" t="s">
        <v>52</v>
      </c>
      <c r="M2421">
        <v>2</v>
      </c>
      <c r="N2421" t="s">
        <v>97</v>
      </c>
      <c r="O2421">
        <v>2</v>
      </c>
      <c r="P2421" s="2">
        <v>1</v>
      </c>
      <c r="Q2421" t="s">
        <v>50</v>
      </c>
      <c r="R2421">
        <v>59</v>
      </c>
      <c r="S2421" s="5">
        <f t="shared" si="37"/>
        <v>0</v>
      </c>
      <c r="T2421" t="s">
        <v>54</v>
      </c>
      <c r="U2421" t="s">
        <v>53</v>
      </c>
      <c r="W2421" t="s">
        <v>53</v>
      </c>
      <c r="Y2421" t="s">
        <v>55</v>
      </c>
      <c r="Z2421" t="s">
        <v>52</v>
      </c>
      <c r="AA2421">
        <v>2</v>
      </c>
      <c r="AB2421" t="s">
        <v>155</v>
      </c>
      <c r="AC2421" t="s">
        <v>52</v>
      </c>
      <c r="AD2421" t="s">
        <v>52</v>
      </c>
      <c r="AE2421" t="s">
        <v>52</v>
      </c>
      <c r="AF2421" t="s">
        <v>52</v>
      </c>
      <c r="AG2421" t="s">
        <v>52</v>
      </c>
      <c r="AH2421">
        <v>2</v>
      </c>
      <c r="AI2421" t="s">
        <v>97</v>
      </c>
      <c r="AJ2421" t="s">
        <v>53</v>
      </c>
    </row>
    <row r="2422" spans="1:49" hidden="1" x14ac:dyDescent="0.35">
      <c r="A2422" s="2" t="s">
        <v>707</v>
      </c>
      <c r="B2422">
        <v>11</v>
      </c>
      <c r="C2422">
        <v>1102</v>
      </c>
      <c r="D2422">
        <v>2</v>
      </c>
      <c r="E2422" t="s">
        <v>50</v>
      </c>
      <c r="F2422">
        <v>59</v>
      </c>
      <c r="G2422" t="s">
        <v>155</v>
      </c>
      <c r="H2422" t="s">
        <v>52</v>
      </c>
      <c r="I2422" t="s">
        <v>52</v>
      </c>
      <c r="J2422" t="s">
        <v>52</v>
      </c>
      <c r="K2422" t="s">
        <v>52</v>
      </c>
      <c r="L2422" t="s">
        <v>52</v>
      </c>
      <c r="M2422">
        <v>2</v>
      </c>
      <c r="N2422" t="s">
        <v>97</v>
      </c>
      <c r="O2422">
        <v>2</v>
      </c>
      <c r="P2422" s="2">
        <v>2</v>
      </c>
      <c r="Q2422" t="s">
        <v>56</v>
      </c>
      <c r="R2422">
        <v>54</v>
      </c>
      <c r="S2422" s="5">
        <f t="shared" si="37"/>
        <v>0</v>
      </c>
      <c r="T2422" t="s">
        <v>57</v>
      </c>
      <c r="U2422" t="s">
        <v>53</v>
      </c>
      <c r="W2422" t="s">
        <v>53</v>
      </c>
      <c r="Y2422" t="s">
        <v>55</v>
      </c>
      <c r="Z2422" t="s">
        <v>52</v>
      </c>
      <c r="AA2422">
        <v>1</v>
      </c>
      <c r="AB2422" t="s">
        <v>155</v>
      </c>
      <c r="AC2422" t="s">
        <v>52</v>
      </c>
      <c r="AD2422" t="s">
        <v>52</v>
      </c>
      <c r="AE2422" t="s">
        <v>53</v>
      </c>
      <c r="AF2422" t="s">
        <v>53</v>
      </c>
      <c r="AG2422" t="s">
        <v>53</v>
      </c>
    </row>
    <row r="2423" spans="1:49" hidden="1" x14ac:dyDescent="0.35">
      <c r="A2423" s="2" t="s">
        <v>707</v>
      </c>
      <c r="B2423">
        <v>11</v>
      </c>
      <c r="C2423">
        <v>1102</v>
      </c>
      <c r="D2423">
        <v>2</v>
      </c>
      <c r="E2423" t="s">
        <v>50</v>
      </c>
      <c r="F2423">
        <v>59</v>
      </c>
      <c r="G2423" t="s">
        <v>155</v>
      </c>
      <c r="H2423" t="s">
        <v>52</v>
      </c>
      <c r="I2423" t="s">
        <v>52</v>
      </c>
      <c r="J2423" t="s">
        <v>52</v>
      </c>
      <c r="K2423" t="s">
        <v>52</v>
      </c>
      <c r="L2423" t="s">
        <v>52</v>
      </c>
      <c r="M2423">
        <v>2</v>
      </c>
      <c r="N2423" t="s">
        <v>97</v>
      </c>
      <c r="O2423">
        <v>2</v>
      </c>
      <c r="P2423" s="2">
        <v>3</v>
      </c>
      <c r="Q2423" t="s">
        <v>56</v>
      </c>
      <c r="R2423">
        <v>25</v>
      </c>
      <c r="S2423" s="5">
        <f t="shared" si="37"/>
        <v>0</v>
      </c>
      <c r="T2423" t="s">
        <v>58</v>
      </c>
      <c r="U2423" t="s">
        <v>52</v>
      </c>
      <c r="V2423">
        <v>1</v>
      </c>
      <c r="W2423" t="s">
        <v>52</v>
      </c>
      <c r="X2423">
        <v>2</v>
      </c>
      <c r="Y2423" t="s">
        <v>59</v>
      </c>
      <c r="AB2423" t="s">
        <v>155</v>
      </c>
      <c r="AC2423" t="s">
        <v>52</v>
      </c>
      <c r="AD2423" t="s">
        <v>52</v>
      </c>
      <c r="AE2423" t="s">
        <v>53</v>
      </c>
      <c r="AF2423" t="s">
        <v>53</v>
      </c>
      <c r="AG2423" t="s">
        <v>52</v>
      </c>
      <c r="AH2423">
        <v>4</v>
      </c>
      <c r="AI2423" t="s">
        <v>83</v>
      </c>
      <c r="AJ2423" t="s">
        <v>53</v>
      </c>
    </row>
    <row r="2424" spans="1:49" hidden="1" x14ac:dyDescent="0.35">
      <c r="A2424" s="2" t="s">
        <v>707</v>
      </c>
      <c r="B2424">
        <v>11</v>
      </c>
      <c r="C2424">
        <v>1102</v>
      </c>
      <c r="D2424">
        <v>2</v>
      </c>
      <c r="E2424" t="s">
        <v>50</v>
      </c>
      <c r="F2424">
        <v>59</v>
      </c>
      <c r="G2424" t="s">
        <v>155</v>
      </c>
      <c r="H2424" t="s">
        <v>52</v>
      </c>
      <c r="I2424" t="s">
        <v>52</v>
      </c>
      <c r="J2424" t="s">
        <v>52</v>
      </c>
      <c r="K2424" t="s">
        <v>52</v>
      </c>
      <c r="L2424" t="s">
        <v>52</v>
      </c>
      <c r="M2424">
        <v>2</v>
      </c>
      <c r="N2424" t="s">
        <v>97</v>
      </c>
      <c r="O2424">
        <v>2</v>
      </c>
      <c r="P2424" s="2">
        <v>4</v>
      </c>
      <c r="Q2424" t="s">
        <v>50</v>
      </c>
      <c r="R2424">
        <v>21</v>
      </c>
      <c r="S2424" s="5">
        <f t="shared" si="37"/>
        <v>0</v>
      </c>
      <c r="T2424" t="s">
        <v>58</v>
      </c>
      <c r="U2424" t="s">
        <v>52</v>
      </c>
      <c r="V2424">
        <v>1</v>
      </c>
      <c r="W2424" t="s">
        <v>52</v>
      </c>
      <c r="X2424">
        <v>2</v>
      </c>
      <c r="Y2424" t="s">
        <v>59</v>
      </c>
      <c r="AB2424" t="s">
        <v>155</v>
      </c>
      <c r="AC2424" t="s">
        <v>52</v>
      </c>
      <c r="AD2424" t="s">
        <v>52</v>
      </c>
      <c r="AE2424" t="s">
        <v>52</v>
      </c>
      <c r="AF2424" t="s">
        <v>52</v>
      </c>
      <c r="AG2424" t="s">
        <v>52</v>
      </c>
      <c r="AH2424">
        <v>12</v>
      </c>
      <c r="AI2424" t="s">
        <v>76</v>
      </c>
      <c r="AJ2424" t="s">
        <v>52</v>
      </c>
      <c r="AK2424" t="s">
        <v>95</v>
      </c>
      <c r="AM2424" t="s">
        <v>96</v>
      </c>
      <c r="AN2424" t="s">
        <v>52</v>
      </c>
      <c r="AP2424">
        <v>1800000</v>
      </c>
      <c r="AQ2424">
        <v>0</v>
      </c>
      <c r="AR2424">
        <v>200000</v>
      </c>
      <c r="AS2424">
        <v>400000</v>
      </c>
      <c r="AT2424">
        <v>0</v>
      </c>
      <c r="AU2424">
        <v>0</v>
      </c>
      <c r="AV2424">
        <v>0</v>
      </c>
      <c r="AW2424">
        <v>2400000</v>
      </c>
    </row>
    <row r="2425" spans="1:49" x14ac:dyDescent="0.35">
      <c r="A2425" s="2" t="s">
        <v>707</v>
      </c>
      <c r="B2425">
        <v>11</v>
      </c>
      <c r="C2425">
        <v>1102</v>
      </c>
      <c r="D2425">
        <v>2</v>
      </c>
      <c r="E2425" t="s">
        <v>50</v>
      </c>
      <c r="F2425">
        <v>59</v>
      </c>
      <c r="G2425" t="s">
        <v>155</v>
      </c>
      <c r="H2425" t="s">
        <v>52</v>
      </c>
      <c r="I2425" t="s">
        <v>52</v>
      </c>
      <c r="J2425" t="s">
        <v>52</v>
      </c>
      <c r="K2425" t="s">
        <v>52</v>
      </c>
      <c r="L2425" t="s">
        <v>52</v>
      </c>
      <c r="M2425">
        <v>2</v>
      </c>
      <c r="N2425" t="s">
        <v>97</v>
      </c>
      <c r="O2425">
        <v>2</v>
      </c>
      <c r="P2425" s="6">
        <v>5</v>
      </c>
      <c r="Q2425" t="s">
        <v>50</v>
      </c>
      <c r="R2425">
        <v>17</v>
      </c>
      <c r="S2425" s="5">
        <f t="shared" si="37"/>
        <v>1</v>
      </c>
      <c r="T2425" t="s">
        <v>58</v>
      </c>
      <c r="U2425" t="s">
        <v>52</v>
      </c>
      <c r="V2425">
        <v>1</v>
      </c>
      <c r="W2425" t="s">
        <v>52</v>
      </c>
      <c r="X2425">
        <v>2</v>
      </c>
      <c r="Y2425" t="s">
        <v>59</v>
      </c>
      <c r="AB2425" t="s">
        <v>155</v>
      </c>
      <c r="AC2425" t="s">
        <v>52</v>
      </c>
      <c r="AD2425" t="s">
        <v>52</v>
      </c>
      <c r="AE2425" t="s">
        <v>52</v>
      </c>
      <c r="AF2425" t="s">
        <v>52</v>
      </c>
      <c r="AG2425" t="s">
        <v>52</v>
      </c>
      <c r="AH2425">
        <v>3</v>
      </c>
      <c r="AI2425" t="s">
        <v>63</v>
      </c>
      <c r="AJ2425" t="s">
        <v>53</v>
      </c>
      <c r="AO2425" t="s">
        <v>190</v>
      </c>
    </row>
    <row r="2426" spans="1:49" x14ac:dyDescent="0.35">
      <c r="A2426" s="2" t="s">
        <v>707</v>
      </c>
      <c r="B2426">
        <v>11</v>
      </c>
      <c r="C2426">
        <v>1102</v>
      </c>
      <c r="D2426">
        <v>2</v>
      </c>
      <c r="E2426" t="s">
        <v>50</v>
      </c>
      <c r="F2426">
        <v>59</v>
      </c>
      <c r="G2426" t="s">
        <v>155</v>
      </c>
      <c r="H2426" t="s">
        <v>52</v>
      </c>
      <c r="I2426" t="s">
        <v>52</v>
      </c>
      <c r="J2426" t="s">
        <v>52</v>
      </c>
      <c r="K2426" t="s">
        <v>52</v>
      </c>
      <c r="L2426" t="s">
        <v>52</v>
      </c>
      <c r="M2426">
        <v>2</v>
      </c>
      <c r="N2426" t="s">
        <v>97</v>
      </c>
      <c r="O2426">
        <v>2</v>
      </c>
      <c r="P2426" s="6">
        <v>6</v>
      </c>
      <c r="Q2426" t="s">
        <v>50</v>
      </c>
      <c r="R2426">
        <v>13</v>
      </c>
      <c r="S2426" s="5">
        <f t="shared" si="37"/>
        <v>1</v>
      </c>
      <c r="T2426" t="s">
        <v>58</v>
      </c>
      <c r="U2426" t="s">
        <v>52</v>
      </c>
      <c r="V2426">
        <v>1</v>
      </c>
      <c r="W2426" t="s">
        <v>52</v>
      </c>
      <c r="X2426">
        <v>2</v>
      </c>
      <c r="Y2426" t="s">
        <v>59</v>
      </c>
      <c r="AB2426" t="s">
        <v>155</v>
      </c>
      <c r="AC2426" t="s">
        <v>52</v>
      </c>
      <c r="AD2426" t="s">
        <v>52</v>
      </c>
      <c r="AE2426" t="s">
        <v>53</v>
      </c>
      <c r="AF2426" t="s">
        <v>53</v>
      </c>
      <c r="AG2426" t="s">
        <v>52</v>
      </c>
      <c r="AH2426">
        <v>2</v>
      </c>
      <c r="AI2426" t="s">
        <v>97</v>
      </c>
      <c r="AJ2426" t="s">
        <v>53</v>
      </c>
      <c r="AO2426" t="s">
        <v>190</v>
      </c>
    </row>
    <row r="2427" spans="1:49" hidden="1" x14ac:dyDescent="0.35">
      <c r="A2427" s="2" t="s">
        <v>708</v>
      </c>
      <c r="B2427">
        <v>24</v>
      </c>
      <c r="C2427">
        <v>2401</v>
      </c>
      <c r="D2427">
        <v>1</v>
      </c>
      <c r="E2427" t="s">
        <v>50</v>
      </c>
      <c r="F2427">
        <v>63</v>
      </c>
      <c r="G2427" t="s">
        <v>72</v>
      </c>
      <c r="I2427" t="s">
        <v>52</v>
      </c>
      <c r="J2427" t="s">
        <v>53</v>
      </c>
      <c r="K2427" t="s">
        <v>52</v>
      </c>
      <c r="L2427" t="s">
        <v>52</v>
      </c>
      <c r="M2427">
        <v>6</v>
      </c>
      <c r="N2427" t="s">
        <v>79</v>
      </c>
      <c r="O2427">
        <v>1</v>
      </c>
      <c r="P2427" s="2">
        <v>1</v>
      </c>
      <c r="Q2427" t="s">
        <v>50</v>
      </c>
      <c r="R2427">
        <v>63</v>
      </c>
      <c r="S2427" s="5">
        <f t="shared" si="37"/>
        <v>0</v>
      </c>
      <c r="T2427" t="s">
        <v>54</v>
      </c>
      <c r="U2427" t="s">
        <v>53</v>
      </c>
      <c r="W2427" t="s">
        <v>53</v>
      </c>
      <c r="Y2427" t="s">
        <v>55</v>
      </c>
      <c r="Z2427" t="s">
        <v>52</v>
      </c>
      <c r="AA2427">
        <v>2</v>
      </c>
      <c r="AB2427" t="s">
        <v>72</v>
      </c>
      <c r="AD2427" t="s">
        <v>52</v>
      </c>
      <c r="AE2427" t="s">
        <v>53</v>
      </c>
      <c r="AF2427" t="s">
        <v>52</v>
      </c>
      <c r="AG2427" t="s">
        <v>52</v>
      </c>
      <c r="AH2427">
        <v>6</v>
      </c>
      <c r="AI2427" t="s">
        <v>79</v>
      </c>
      <c r="AJ2427" t="s">
        <v>53</v>
      </c>
    </row>
    <row r="2428" spans="1:49" hidden="1" x14ac:dyDescent="0.35">
      <c r="A2428" s="2" t="s">
        <v>708</v>
      </c>
      <c r="B2428">
        <v>24</v>
      </c>
      <c r="C2428">
        <v>2401</v>
      </c>
      <c r="D2428">
        <v>1</v>
      </c>
      <c r="E2428" t="s">
        <v>50</v>
      </c>
      <c r="F2428">
        <v>63</v>
      </c>
      <c r="G2428" t="s">
        <v>72</v>
      </c>
      <c r="I2428" t="s">
        <v>52</v>
      </c>
      <c r="J2428" t="s">
        <v>53</v>
      </c>
      <c r="K2428" t="s">
        <v>52</v>
      </c>
      <c r="L2428" t="s">
        <v>52</v>
      </c>
      <c r="M2428">
        <v>6</v>
      </c>
      <c r="N2428" t="s">
        <v>79</v>
      </c>
      <c r="O2428">
        <v>1</v>
      </c>
      <c r="P2428" s="2">
        <v>2</v>
      </c>
      <c r="Q2428" t="s">
        <v>56</v>
      </c>
      <c r="R2428">
        <v>52</v>
      </c>
      <c r="S2428" s="5">
        <f t="shared" si="37"/>
        <v>0</v>
      </c>
      <c r="T2428" t="s">
        <v>57</v>
      </c>
      <c r="U2428" t="s">
        <v>53</v>
      </c>
      <c r="W2428" t="s">
        <v>53</v>
      </c>
      <c r="Y2428" t="s">
        <v>55</v>
      </c>
      <c r="Z2428" t="s">
        <v>52</v>
      </c>
      <c r="AA2428">
        <v>1</v>
      </c>
      <c r="AB2428" t="s">
        <v>72</v>
      </c>
      <c r="AD2428" t="s">
        <v>73</v>
      </c>
      <c r="AE2428" t="s">
        <v>53</v>
      </c>
      <c r="AF2428" t="s">
        <v>53</v>
      </c>
      <c r="AG2428" t="s">
        <v>53</v>
      </c>
    </row>
    <row r="2429" spans="1:49" hidden="1" x14ac:dyDescent="0.35">
      <c r="A2429" s="2" t="s">
        <v>708</v>
      </c>
      <c r="B2429">
        <v>24</v>
      </c>
      <c r="C2429">
        <v>2401</v>
      </c>
      <c r="D2429">
        <v>1</v>
      </c>
      <c r="E2429" t="s">
        <v>50</v>
      </c>
      <c r="F2429">
        <v>63</v>
      </c>
      <c r="G2429" t="s">
        <v>72</v>
      </c>
      <c r="I2429" t="s">
        <v>52</v>
      </c>
      <c r="J2429" t="s">
        <v>53</v>
      </c>
      <c r="K2429" t="s">
        <v>52</v>
      </c>
      <c r="L2429" t="s">
        <v>52</v>
      </c>
      <c r="M2429">
        <v>6</v>
      </c>
      <c r="N2429" t="s">
        <v>79</v>
      </c>
      <c r="O2429">
        <v>1</v>
      </c>
      <c r="P2429" s="2">
        <v>3</v>
      </c>
      <c r="Q2429" t="s">
        <v>50</v>
      </c>
      <c r="R2429">
        <v>22</v>
      </c>
      <c r="S2429" s="5">
        <f t="shared" si="37"/>
        <v>0</v>
      </c>
      <c r="T2429" t="s">
        <v>58</v>
      </c>
      <c r="U2429" t="s">
        <v>52</v>
      </c>
      <c r="V2429">
        <v>1</v>
      </c>
      <c r="W2429" t="s">
        <v>52</v>
      </c>
      <c r="X2429">
        <v>2</v>
      </c>
      <c r="Y2429" t="s">
        <v>59</v>
      </c>
      <c r="AB2429" t="s">
        <v>72</v>
      </c>
      <c r="AD2429" t="s">
        <v>73</v>
      </c>
      <c r="AE2429" t="s">
        <v>52</v>
      </c>
      <c r="AF2429" t="s">
        <v>52</v>
      </c>
      <c r="AG2429" t="s">
        <v>52</v>
      </c>
      <c r="AH2429">
        <v>12</v>
      </c>
      <c r="AI2429" t="s">
        <v>115</v>
      </c>
      <c r="AJ2429" t="s">
        <v>53</v>
      </c>
    </row>
    <row r="2430" spans="1:49" x14ac:dyDescent="0.35">
      <c r="A2430" s="2" t="s">
        <v>708</v>
      </c>
      <c r="B2430">
        <v>24</v>
      </c>
      <c r="C2430">
        <v>2401</v>
      </c>
      <c r="D2430">
        <v>1</v>
      </c>
      <c r="E2430" t="s">
        <v>50</v>
      </c>
      <c r="F2430">
        <v>63</v>
      </c>
      <c r="G2430" t="s">
        <v>72</v>
      </c>
      <c r="I2430" t="s">
        <v>52</v>
      </c>
      <c r="J2430" t="s">
        <v>53</v>
      </c>
      <c r="K2430" t="s">
        <v>52</v>
      </c>
      <c r="L2430" t="s">
        <v>52</v>
      </c>
      <c r="M2430">
        <v>6</v>
      </c>
      <c r="N2430" t="s">
        <v>79</v>
      </c>
      <c r="O2430">
        <v>1</v>
      </c>
      <c r="P2430" s="6">
        <v>4</v>
      </c>
      <c r="Q2430" t="s">
        <v>56</v>
      </c>
      <c r="R2430">
        <v>12</v>
      </c>
      <c r="S2430" s="5">
        <f t="shared" si="37"/>
        <v>1</v>
      </c>
      <c r="T2430" t="s">
        <v>58</v>
      </c>
      <c r="U2430" t="s">
        <v>52</v>
      </c>
      <c r="V2430">
        <v>1</v>
      </c>
      <c r="W2430" t="s">
        <v>52</v>
      </c>
      <c r="X2430">
        <v>2</v>
      </c>
      <c r="AB2430" t="s">
        <v>72</v>
      </c>
      <c r="AD2430" t="s">
        <v>52</v>
      </c>
      <c r="AE2430" t="s">
        <v>52</v>
      </c>
      <c r="AF2430" t="s">
        <v>52</v>
      </c>
      <c r="AG2430" t="s">
        <v>52</v>
      </c>
      <c r="AH2430">
        <v>7</v>
      </c>
      <c r="AI2430" t="s">
        <v>79</v>
      </c>
      <c r="AJ2430" t="s">
        <v>52</v>
      </c>
      <c r="AK2430" t="s">
        <v>90</v>
      </c>
      <c r="AM2430" t="s">
        <v>62</v>
      </c>
      <c r="AN2430" t="s">
        <v>53</v>
      </c>
      <c r="AP2430">
        <v>1200000</v>
      </c>
      <c r="AQ2430">
        <v>360000</v>
      </c>
      <c r="AR2430">
        <v>100000</v>
      </c>
      <c r="AS2430">
        <v>85000</v>
      </c>
      <c r="AT2430">
        <v>0</v>
      </c>
      <c r="AU2430">
        <v>111000</v>
      </c>
      <c r="AV2430">
        <v>5000</v>
      </c>
      <c r="AW2430">
        <v>1861000</v>
      </c>
    </row>
    <row r="2431" spans="1:49" hidden="1" x14ac:dyDescent="0.35">
      <c r="A2431" s="2" t="s">
        <v>709</v>
      </c>
      <c r="B2431">
        <v>19</v>
      </c>
      <c r="C2431">
        <v>1904</v>
      </c>
      <c r="D2431">
        <v>1</v>
      </c>
      <c r="E2431" t="s">
        <v>56</v>
      </c>
      <c r="F2431">
        <v>51</v>
      </c>
      <c r="G2431" t="s">
        <v>710</v>
      </c>
      <c r="H2431" t="s">
        <v>52</v>
      </c>
      <c r="I2431" t="s">
        <v>52</v>
      </c>
      <c r="J2431" t="s">
        <v>52</v>
      </c>
      <c r="K2431" t="s">
        <v>52</v>
      </c>
      <c r="L2431" t="s">
        <v>52</v>
      </c>
      <c r="M2431">
        <v>8</v>
      </c>
      <c r="N2431" t="s">
        <v>60</v>
      </c>
      <c r="P2431" s="2">
        <v>1</v>
      </c>
      <c r="Q2431" t="s">
        <v>56</v>
      </c>
      <c r="R2431">
        <v>51</v>
      </c>
      <c r="S2431" s="5">
        <f t="shared" si="37"/>
        <v>0</v>
      </c>
      <c r="T2431" t="s">
        <v>54</v>
      </c>
      <c r="U2431" t="s">
        <v>53</v>
      </c>
      <c r="W2431" t="s">
        <v>53</v>
      </c>
      <c r="Y2431" t="s">
        <v>122</v>
      </c>
      <c r="AB2431" t="s">
        <v>710</v>
      </c>
      <c r="AC2431" t="s">
        <v>52</v>
      </c>
      <c r="AD2431" t="s">
        <v>52</v>
      </c>
      <c r="AE2431" t="s">
        <v>52</v>
      </c>
      <c r="AF2431" t="s">
        <v>52</v>
      </c>
      <c r="AG2431" t="s">
        <v>52</v>
      </c>
      <c r="AH2431">
        <v>8</v>
      </c>
      <c r="AI2431" t="s">
        <v>60</v>
      </c>
      <c r="AJ2431" t="s">
        <v>53</v>
      </c>
    </row>
    <row r="2432" spans="1:49" hidden="1" x14ac:dyDescent="0.35">
      <c r="A2432" s="2" t="s">
        <v>711</v>
      </c>
      <c r="B2432">
        <v>15</v>
      </c>
      <c r="C2432">
        <v>1501</v>
      </c>
      <c r="D2432">
        <v>2</v>
      </c>
      <c r="E2432" t="s">
        <v>50</v>
      </c>
      <c r="F2432">
        <v>62</v>
      </c>
      <c r="G2432" t="s">
        <v>72</v>
      </c>
      <c r="I2432" t="s">
        <v>73</v>
      </c>
      <c r="J2432" t="s">
        <v>53</v>
      </c>
      <c r="K2432" t="s">
        <v>53</v>
      </c>
      <c r="L2432" t="s">
        <v>53</v>
      </c>
      <c r="M2432">
        <v>0</v>
      </c>
      <c r="P2432" s="2">
        <v>1</v>
      </c>
      <c r="Q2432" t="s">
        <v>50</v>
      </c>
      <c r="R2432">
        <v>62</v>
      </c>
      <c r="S2432" s="5">
        <f t="shared" si="37"/>
        <v>0</v>
      </c>
      <c r="T2432" t="s">
        <v>54</v>
      </c>
      <c r="U2432" t="s">
        <v>53</v>
      </c>
      <c r="W2432" t="s">
        <v>53</v>
      </c>
      <c r="Y2432" t="s">
        <v>55</v>
      </c>
      <c r="Z2432" t="s">
        <v>52</v>
      </c>
      <c r="AA2432">
        <v>2</v>
      </c>
      <c r="AB2432" t="s">
        <v>72</v>
      </c>
      <c r="AD2432" t="s">
        <v>73</v>
      </c>
      <c r="AE2432" t="s">
        <v>53</v>
      </c>
      <c r="AF2432" t="s">
        <v>53</v>
      </c>
      <c r="AG2432" t="s">
        <v>53</v>
      </c>
    </row>
    <row r="2433" spans="1:49" hidden="1" x14ac:dyDescent="0.35">
      <c r="A2433" s="2" t="s">
        <v>711</v>
      </c>
      <c r="B2433">
        <v>15</v>
      </c>
      <c r="C2433">
        <v>1501</v>
      </c>
      <c r="D2433">
        <v>2</v>
      </c>
      <c r="E2433" t="s">
        <v>50</v>
      </c>
      <c r="F2433">
        <v>62</v>
      </c>
      <c r="G2433" t="s">
        <v>72</v>
      </c>
      <c r="I2433" t="s">
        <v>73</v>
      </c>
      <c r="J2433" t="s">
        <v>53</v>
      </c>
      <c r="K2433" t="s">
        <v>53</v>
      </c>
      <c r="L2433" t="s">
        <v>53</v>
      </c>
      <c r="M2433">
        <v>0</v>
      </c>
      <c r="P2433" s="2">
        <v>2</v>
      </c>
      <c r="Q2433" t="s">
        <v>56</v>
      </c>
      <c r="R2433">
        <v>59</v>
      </c>
      <c r="S2433" s="5">
        <f t="shared" si="37"/>
        <v>0</v>
      </c>
      <c r="T2433" t="s">
        <v>57</v>
      </c>
      <c r="U2433" t="s">
        <v>53</v>
      </c>
      <c r="W2433" t="s">
        <v>53</v>
      </c>
      <c r="Y2433" t="s">
        <v>55</v>
      </c>
      <c r="Z2433" t="s">
        <v>52</v>
      </c>
      <c r="AA2433">
        <v>1</v>
      </c>
      <c r="AB2433" t="s">
        <v>72</v>
      </c>
      <c r="AD2433" t="s">
        <v>73</v>
      </c>
      <c r="AE2433" t="s">
        <v>52</v>
      </c>
      <c r="AF2433" t="s">
        <v>52</v>
      </c>
      <c r="AG2433" t="s">
        <v>52</v>
      </c>
      <c r="AH2433">
        <v>2</v>
      </c>
      <c r="AI2433" t="s">
        <v>97</v>
      </c>
      <c r="AJ2433" t="s">
        <v>53</v>
      </c>
    </row>
    <row r="2434" spans="1:49" hidden="1" x14ac:dyDescent="0.35">
      <c r="A2434" s="2" t="s">
        <v>712</v>
      </c>
      <c r="B2434">
        <v>1</v>
      </c>
      <c r="C2434">
        <v>103</v>
      </c>
      <c r="D2434">
        <v>2</v>
      </c>
      <c r="E2434" t="s">
        <v>50</v>
      </c>
      <c r="F2434">
        <v>59</v>
      </c>
      <c r="G2434" t="s">
        <v>72</v>
      </c>
      <c r="I2434" t="s">
        <v>73</v>
      </c>
      <c r="J2434" t="s">
        <v>53</v>
      </c>
      <c r="K2434" t="s">
        <v>53</v>
      </c>
      <c r="L2434" t="s">
        <v>52</v>
      </c>
      <c r="M2434">
        <v>1</v>
      </c>
      <c r="N2434" t="s">
        <v>67</v>
      </c>
      <c r="P2434" s="2">
        <v>1</v>
      </c>
      <c r="Q2434" t="s">
        <v>50</v>
      </c>
      <c r="R2434">
        <v>59</v>
      </c>
      <c r="S2434" s="5">
        <f t="shared" si="37"/>
        <v>0</v>
      </c>
      <c r="T2434" t="s">
        <v>54</v>
      </c>
      <c r="U2434" t="s">
        <v>53</v>
      </c>
      <c r="W2434" t="s">
        <v>53</v>
      </c>
      <c r="Y2434" t="s">
        <v>55</v>
      </c>
      <c r="Z2434" t="s">
        <v>52</v>
      </c>
      <c r="AA2434">
        <v>2</v>
      </c>
      <c r="AB2434" t="s">
        <v>72</v>
      </c>
      <c r="AD2434" t="s">
        <v>73</v>
      </c>
      <c r="AE2434" t="s">
        <v>53</v>
      </c>
      <c r="AF2434" t="s">
        <v>53</v>
      </c>
      <c r="AG2434" t="s">
        <v>52</v>
      </c>
      <c r="AH2434">
        <v>1</v>
      </c>
      <c r="AI2434" t="s">
        <v>67</v>
      </c>
      <c r="AJ2434" t="s">
        <v>53</v>
      </c>
    </row>
    <row r="2435" spans="1:49" hidden="1" x14ac:dyDescent="0.35">
      <c r="A2435" s="2" t="s">
        <v>712</v>
      </c>
      <c r="B2435">
        <v>1</v>
      </c>
      <c r="C2435">
        <v>103</v>
      </c>
      <c r="D2435">
        <v>2</v>
      </c>
      <c r="E2435" t="s">
        <v>50</v>
      </c>
      <c r="F2435">
        <v>59</v>
      </c>
      <c r="G2435" t="s">
        <v>72</v>
      </c>
      <c r="I2435" t="s">
        <v>73</v>
      </c>
      <c r="J2435" t="s">
        <v>53</v>
      </c>
      <c r="K2435" t="s">
        <v>53</v>
      </c>
      <c r="L2435" t="s">
        <v>52</v>
      </c>
      <c r="M2435">
        <v>1</v>
      </c>
      <c r="N2435" t="s">
        <v>67</v>
      </c>
      <c r="P2435" s="2">
        <v>2</v>
      </c>
      <c r="Q2435" t="s">
        <v>56</v>
      </c>
      <c r="R2435">
        <v>59</v>
      </c>
      <c r="S2435" s="5">
        <f t="shared" ref="S2435:S2498" si="38">IF(AND(R2435&gt;=6, R2435&lt;=17, T2435="Child"),1,0)</f>
        <v>0</v>
      </c>
      <c r="T2435" t="s">
        <v>57</v>
      </c>
      <c r="U2435" t="s">
        <v>53</v>
      </c>
      <c r="W2435" t="s">
        <v>53</v>
      </c>
      <c r="Y2435" t="s">
        <v>55</v>
      </c>
      <c r="Z2435" t="s">
        <v>52</v>
      </c>
      <c r="AA2435">
        <v>1</v>
      </c>
      <c r="AB2435" t="s">
        <v>72</v>
      </c>
      <c r="AD2435" t="s">
        <v>73</v>
      </c>
      <c r="AE2435" t="s">
        <v>52</v>
      </c>
      <c r="AF2435" t="s">
        <v>52</v>
      </c>
      <c r="AG2435" t="s">
        <v>52</v>
      </c>
      <c r="AH2435">
        <v>1</v>
      </c>
      <c r="AI2435" t="s">
        <v>67</v>
      </c>
      <c r="AJ2435" t="s">
        <v>53</v>
      </c>
    </row>
    <row r="2436" spans="1:49" hidden="1" x14ac:dyDescent="0.35">
      <c r="A2436" s="2" t="s">
        <v>713</v>
      </c>
      <c r="B2436">
        <v>2</v>
      </c>
      <c r="C2436">
        <v>205</v>
      </c>
      <c r="D2436">
        <v>2</v>
      </c>
      <c r="E2436" t="s">
        <v>50</v>
      </c>
      <c r="F2436">
        <v>67</v>
      </c>
      <c r="G2436" t="s">
        <v>72</v>
      </c>
      <c r="I2436" t="s">
        <v>73</v>
      </c>
      <c r="J2436" t="s">
        <v>52</v>
      </c>
      <c r="K2436" t="s">
        <v>52</v>
      </c>
      <c r="L2436" t="s">
        <v>52</v>
      </c>
      <c r="M2436">
        <v>6</v>
      </c>
      <c r="N2436" t="s">
        <v>79</v>
      </c>
      <c r="P2436" s="2">
        <v>1</v>
      </c>
      <c r="Q2436" t="s">
        <v>50</v>
      </c>
      <c r="R2436">
        <v>67</v>
      </c>
      <c r="S2436" s="5">
        <f t="shared" si="38"/>
        <v>0</v>
      </c>
      <c r="T2436" t="s">
        <v>54</v>
      </c>
      <c r="U2436" t="s">
        <v>53</v>
      </c>
      <c r="W2436" t="s">
        <v>53</v>
      </c>
      <c r="Y2436" t="s">
        <v>55</v>
      </c>
      <c r="Z2436" t="s">
        <v>53</v>
      </c>
      <c r="AB2436" t="s">
        <v>72</v>
      </c>
      <c r="AD2436" t="s">
        <v>73</v>
      </c>
      <c r="AE2436" t="s">
        <v>52</v>
      </c>
      <c r="AF2436" t="s">
        <v>52</v>
      </c>
      <c r="AG2436" t="s">
        <v>52</v>
      </c>
      <c r="AH2436">
        <v>6</v>
      </c>
      <c r="AI2436" t="s">
        <v>79</v>
      </c>
      <c r="AJ2436" t="s">
        <v>53</v>
      </c>
    </row>
    <row r="2437" spans="1:49" hidden="1" x14ac:dyDescent="0.35">
      <c r="A2437" s="2" t="s">
        <v>714</v>
      </c>
      <c r="B2437">
        <v>17</v>
      </c>
      <c r="C2437">
        <v>1707</v>
      </c>
      <c r="D2437">
        <v>2</v>
      </c>
      <c r="E2437" t="s">
        <v>50</v>
      </c>
      <c r="F2437">
        <v>39</v>
      </c>
      <c r="G2437" t="s">
        <v>72</v>
      </c>
      <c r="I2437" t="s">
        <v>73</v>
      </c>
      <c r="J2437" t="s">
        <v>52</v>
      </c>
      <c r="K2437" t="s">
        <v>52</v>
      </c>
      <c r="L2437" t="s">
        <v>52</v>
      </c>
      <c r="M2437">
        <v>3</v>
      </c>
      <c r="N2437" t="s">
        <v>63</v>
      </c>
      <c r="O2437">
        <v>3</v>
      </c>
      <c r="P2437" s="2">
        <v>1</v>
      </c>
      <c r="Q2437" t="s">
        <v>50</v>
      </c>
      <c r="R2437">
        <v>39</v>
      </c>
      <c r="S2437" s="5">
        <f t="shared" si="38"/>
        <v>0</v>
      </c>
      <c r="T2437" t="s">
        <v>54</v>
      </c>
      <c r="U2437" t="s">
        <v>53</v>
      </c>
      <c r="W2437" t="s">
        <v>53</v>
      </c>
      <c r="Y2437" t="s">
        <v>55</v>
      </c>
      <c r="Z2437" t="s">
        <v>52</v>
      </c>
      <c r="AA2437">
        <v>2</v>
      </c>
      <c r="AB2437" t="s">
        <v>72</v>
      </c>
      <c r="AD2437" t="s">
        <v>73</v>
      </c>
      <c r="AE2437" t="s">
        <v>52</v>
      </c>
      <c r="AF2437" t="s">
        <v>52</v>
      </c>
      <c r="AG2437" t="s">
        <v>52</v>
      </c>
      <c r="AH2437">
        <v>3</v>
      </c>
      <c r="AI2437" t="s">
        <v>63</v>
      </c>
      <c r="AJ2437" t="s">
        <v>53</v>
      </c>
    </row>
    <row r="2438" spans="1:49" hidden="1" x14ac:dyDescent="0.35">
      <c r="A2438" s="2" t="s">
        <v>714</v>
      </c>
      <c r="B2438">
        <v>17</v>
      </c>
      <c r="C2438">
        <v>1707</v>
      </c>
      <c r="D2438">
        <v>2</v>
      </c>
      <c r="E2438" t="s">
        <v>50</v>
      </c>
      <c r="F2438">
        <v>39</v>
      </c>
      <c r="G2438" t="s">
        <v>72</v>
      </c>
      <c r="I2438" t="s">
        <v>73</v>
      </c>
      <c r="J2438" t="s">
        <v>52</v>
      </c>
      <c r="K2438" t="s">
        <v>52</v>
      </c>
      <c r="L2438" t="s">
        <v>52</v>
      </c>
      <c r="M2438">
        <v>3</v>
      </c>
      <c r="N2438" t="s">
        <v>63</v>
      </c>
      <c r="O2438">
        <v>3</v>
      </c>
      <c r="P2438" s="2">
        <v>2</v>
      </c>
      <c r="Q2438" t="s">
        <v>56</v>
      </c>
      <c r="R2438">
        <v>36</v>
      </c>
      <c r="S2438" s="5">
        <f t="shared" si="38"/>
        <v>0</v>
      </c>
      <c r="T2438" t="s">
        <v>57</v>
      </c>
      <c r="U2438" t="s">
        <v>53</v>
      </c>
      <c r="W2438" t="s">
        <v>53</v>
      </c>
      <c r="Y2438" t="s">
        <v>55</v>
      </c>
      <c r="Z2438" t="s">
        <v>52</v>
      </c>
      <c r="AA2438">
        <v>1</v>
      </c>
      <c r="AB2438" t="s">
        <v>72</v>
      </c>
      <c r="AD2438" t="s">
        <v>73</v>
      </c>
      <c r="AE2438" t="s">
        <v>52</v>
      </c>
      <c r="AF2438" t="s">
        <v>52</v>
      </c>
      <c r="AG2438" t="s">
        <v>52</v>
      </c>
      <c r="AH2438">
        <v>8</v>
      </c>
      <c r="AI2438" t="s">
        <v>60</v>
      </c>
      <c r="AJ2438" t="s">
        <v>53</v>
      </c>
    </row>
    <row r="2439" spans="1:49" x14ac:dyDescent="0.35">
      <c r="A2439" s="2" t="s">
        <v>714</v>
      </c>
      <c r="B2439">
        <v>17</v>
      </c>
      <c r="C2439">
        <v>1707</v>
      </c>
      <c r="D2439">
        <v>2</v>
      </c>
      <c r="E2439" t="s">
        <v>50</v>
      </c>
      <c r="F2439">
        <v>39</v>
      </c>
      <c r="G2439" t="s">
        <v>72</v>
      </c>
      <c r="I2439" t="s">
        <v>73</v>
      </c>
      <c r="J2439" t="s">
        <v>52</v>
      </c>
      <c r="K2439" t="s">
        <v>52</v>
      </c>
      <c r="L2439" t="s">
        <v>52</v>
      </c>
      <c r="M2439">
        <v>3</v>
      </c>
      <c r="N2439" t="s">
        <v>63</v>
      </c>
      <c r="O2439">
        <v>3</v>
      </c>
      <c r="P2439" s="6">
        <v>3</v>
      </c>
      <c r="Q2439" t="s">
        <v>56</v>
      </c>
      <c r="R2439">
        <v>12</v>
      </c>
      <c r="S2439" s="5">
        <f t="shared" si="38"/>
        <v>1</v>
      </c>
      <c r="T2439" t="s">
        <v>58</v>
      </c>
      <c r="U2439" t="s">
        <v>52</v>
      </c>
      <c r="V2439">
        <v>1</v>
      </c>
      <c r="W2439" t="s">
        <v>52</v>
      </c>
      <c r="X2439">
        <v>2</v>
      </c>
      <c r="AB2439" t="s">
        <v>72</v>
      </c>
      <c r="AD2439" t="s">
        <v>73</v>
      </c>
      <c r="AE2439" t="s">
        <v>52</v>
      </c>
      <c r="AF2439" t="s">
        <v>52</v>
      </c>
      <c r="AG2439" t="s">
        <v>52</v>
      </c>
      <c r="AH2439">
        <v>6</v>
      </c>
      <c r="AI2439" t="s">
        <v>79</v>
      </c>
      <c r="AJ2439" t="s">
        <v>52</v>
      </c>
      <c r="AK2439" t="s">
        <v>90</v>
      </c>
      <c r="AM2439" t="s">
        <v>62</v>
      </c>
      <c r="AN2439" t="s">
        <v>52</v>
      </c>
      <c r="AP2439">
        <v>0</v>
      </c>
      <c r="AQ2439">
        <v>180000</v>
      </c>
      <c r="AR2439">
        <v>25000</v>
      </c>
      <c r="AS2439">
        <v>50000</v>
      </c>
      <c r="AT2439">
        <v>0</v>
      </c>
      <c r="AU2439">
        <v>0</v>
      </c>
      <c r="AV2439">
        <v>30000</v>
      </c>
      <c r="AW2439">
        <v>285000</v>
      </c>
    </row>
    <row r="2440" spans="1:49" x14ac:dyDescent="0.35">
      <c r="A2440" s="2" t="s">
        <v>714</v>
      </c>
      <c r="B2440">
        <v>17</v>
      </c>
      <c r="C2440">
        <v>1707</v>
      </c>
      <c r="D2440">
        <v>2</v>
      </c>
      <c r="E2440" t="s">
        <v>50</v>
      </c>
      <c r="F2440">
        <v>39</v>
      </c>
      <c r="G2440" t="s">
        <v>72</v>
      </c>
      <c r="I2440" t="s">
        <v>73</v>
      </c>
      <c r="J2440" t="s">
        <v>52</v>
      </c>
      <c r="K2440" t="s">
        <v>52</v>
      </c>
      <c r="L2440" t="s">
        <v>52</v>
      </c>
      <c r="M2440">
        <v>3</v>
      </c>
      <c r="N2440" t="s">
        <v>63</v>
      </c>
      <c r="O2440">
        <v>3</v>
      </c>
      <c r="P2440" s="6">
        <v>4</v>
      </c>
      <c r="Q2440" t="s">
        <v>50</v>
      </c>
      <c r="R2440">
        <v>8</v>
      </c>
      <c r="S2440" s="5">
        <f t="shared" si="38"/>
        <v>1</v>
      </c>
      <c r="T2440" t="s">
        <v>58</v>
      </c>
      <c r="U2440" t="s">
        <v>52</v>
      </c>
      <c r="V2440">
        <v>1</v>
      </c>
      <c r="W2440" t="s">
        <v>52</v>
      </c>
      <c r="X2440">
        <v>2</v>
      </c>
      <c r="AB2440" t="s">
        <v>72</v>
      </c>
      <c r="AD2440" t="s">
        <v>73</v>
      </c>
      <c r="AE2440" t="s">
        <v>53</v>
      </c>
      <c r="AF2440" t="s">
        <v>53</v>
      </c>
      <c r="AG2440" t="s">
        <v>52</v>
      </c>
      <c r="AH2440">
        <v>2</v>
      </c>
      <c r="AI2440" t="s">
        <v>97</v>
      </c>
      <c r="AJ2440" t="s">
        <v>52</v>
      </c>
      <c r="AK2440" t="s">
        <v>98</v>
      </c>
      <c r="AM2440" t="s">
        <v>62</v>
      </c>
      <c r="AN2440" t="s">
        <v>52</v>
      </c>
      <c r="AP2440">
        <v>0</v>
      </c>
      <c r="AQ2440">
        <v>90000</v>
      </c>
      <c r="AR2440">
        <v>12000</v>
      </c>
      <c r="AS2440">
        <v>50000</v>
      </c>
      <c r="AT2440">
        <v>0</v>
      </c>
      <c r="AU2440">
        <v>0</v>
      </c>
      <c r="AV2440">
        <v>18000</v>
      </c>
      <c r="AW2440">
        <v>170000</v>
      </c>
    </row>
    <row r="2441" spans="1:49" hidden="1" x14ac:dyDescent="0.35">
      <c r="A2441" s="2" t="s">
        <v>714</v>
      </c>
      <c r="B2441">
        <v>17</v>
      </c>
      <c r="C2441">
        <v>1707</v>
      </c>
      <c r="D2441">
        <v>2</v>
      </c>
      <c r="E2441" t="s">
        <v>50</v>
      </c>
      <c r="F2441">
        <v>39</v>
      </c>
      <c r="G2441" t="s">
        <v>72</v>
      </c>
      <c r="I2441" t="s">
        <v>73</v>
      </c>
      <c r="J2441" t="s">
        <v>52</v>
      </c>
      <c r="K2441" t="s">
        <v>52</v>
      </c>
      <c r="L2441" t="s">
        <v>52</v>
      </c>
      <c r="M2441">
        <v>3</v>
      </c>
      <c r="N2441" t="s">
        <v>63</v>
      </c>
      <c r="O2441">
        <v>3</v>
      </c>
      <c r="P2441" s="2">
        <v>5</v>
      </c>
      <c r="Q2441" t="s">
        <v>50</v>
      </c>
      <c r="R2441">
        <v>3</v>
      </c>
      <c r="S2441" s="5">
        <f t="shared" si="38"/>
        <v>0</v>
      </c>
      <c r="T2441" t="s">
        <v>58</v>
      </c>
      <c r="U2441" t="s">
        <v>52</v>
      </c>
      <c r="V2441">
        <v>1</v>
      </c>
      <c r="W2441" t="s">
        <v>52</v>
      </c>
      <c r="X2441">
        <v>2</v>
      </c>
      <c r="AB2441" t="s">
        <v>72</v>
      </c>
      <c r="AD2441" t="s">
        <v>73</v>
      </c>
      <c r="AE2441" t="s">
        <v>53</v>
      </c>
      <c r="AF2441" t="s">
        <v>53</v>
      </c>
      <c r="AG2441" t="s">
        <v>53</v>
      </c>
      <c r="AO2441" t="s">
        <v>70</v>
      </c>
    </row>
    <row r="2442" spans="1:49" hidden="1" x14ac:dyDescent="0.35">
      <c r="A2442" s="2" t="s">
        <v>715</v>
      </c>
      <c r="B2442">
        <v>24</v>
      </c>
      <c r="C2442">
        <v>2402</v>
      </c>
      <c r="D2442">
        <v>2</v>
      </c>
      <c r="E2442" t="s">
        <v>50</v>
      </c>
      <c r="F2442">
        <v>46</v>
      </c>
      <c r="G2442" t="s">
        <v>72</v>
      </c>
      <c r="I2442" t="s">
        <v>73</v>
      </c>
      <c r="J2442" t="s">
        <v>52</v>
      </c>
      <c r="K2442" t="s">
        <v>52</v>
      </c>
      <c r="L2442" t="s">
        <v>52</v>
      </c>
      <c r="M2442">
        <v>3</v>
      </c>
      <c r="N2442" t="s">
        <v>97</v>
      </c>
      <c r="O2442">
        <v>1</v>
      </c>
      <c r="P2442" s="2">
        <v>1</v>
      </c>
      <c r="Q2442" t="s">
        <v>50</v>
      </c>
      <c r="R2442">
        <v>46</v>
      </c>
      <c r="S2442" s="5">
        <f t="shared" si="38"/>
        <v>0</v>
      </c>
      <c r="T2442" t="s">
        <v>54</v>
      </c>
      <c r="U2442" t="s">
        <v>53</v>
      </c>
      <c r="W2442" t="s">
        <v>53</v>
      </c>
      <c r="Y2442" t="s">
        <v>55</v>
      </c>
      <c r="Z2442" t="s">
        <v>52</v>
      </c>
      <c r="AA2442">
        <v>2</v>
      </c>
      <c r="AB2442" t="s">
        <v>72</v>
      </c>
      <c r="AD2442" t="s">
        <v>73</v>
      </c>
      <c r="AE2442" t="s">
        <v>52</v>
      </c>
      <c r="AF2442" t="s">
        <v>52</v>
      </c>
      <c r="AG2442" t="s">
        <v>52</v>
      </c>
      <c r="AH2442">
        <v>3</v>
      </c>
      <c r="AI2442" t="s">
        <v>97</v>
      </c>
      <c r="AJ2442" t="s">
        <v>53</v>
      </c>
    </row>
    <row r="2443" spans="1:49" hidden="1" x14ac:dyDescent="0.35">
      <c r="A2443" s="2" t="s">
        <v>715</v>
      </c>
      <c r="B2443">
        <v>24</v>
      </c>
      <c r="C2443">
        <v>2402</v>
      </c>
      <c r="D2443">
        <v>2</v>
      </c>
      <c r="E2443" t="s">
        <v>50</v>
      </c>
      <c r="F2443">
        <v>46</v>
      </c>
      <c r="G2443" t="s">
        <v>72</v>
      </c>
      <c r="I2443" t="s">
        <v>73</v>
      </c>
      <c r="J2443" t="s">
        <v>52</v>
      </c>
      <c r="K2443" t="s">
        <v>52</v>
      </c>
      <c r="L2443" t="s">
        <v>52</v>
      </c>
      <c r="M2443">
        <v>3</v>
      </c>
      <c r="N2443" t="s">
        <v>97</v>
      </c>
      <c r="O2443">
        <v>1</v>
      </c>
      <c r="P2443" s="2">
        <v>2</v>
      </c>
      <c r="Q2443" t="s">
        <v>56</v>
      </c>
      <c r="R2443">
        <v>43</v>
      </c>
      <c r="S2443" s="5">
        <f t="shared" si="38"/>
        <v>0</v>
      </c>
      <c r="T2443" t="s">
        <v>57</v>
      </c>
      <c r="U2443" t="s">
        <v>53</v>
      </c>
      <c r="W2443" t="s">
        <v>53</v>
      </c>
      <c r="Y2443" t="s">
        <v>55</v>
      </c>
      <c r="Z2443" t="s">
        <v>52</v>
      </c>
      <c r="AA2443">
        <v>1</v>
      </c>
      <c r="AB2443" t="s">
        <v>72</v>
      </c>
      <c r="AD2443" t="s">
        <v>73</v>
      </c>
      <c r="AE2443" t="s">
        <v>53</v>
      </c>
      <c r="AF2443" t="s">
        <v>53</v>
      </c>
      <c r="AG2443" t="s">
        <v>52</v>
      </c>
      <c r="AH2443">
        <v>2</v>
      </c>
      <c r="AI2443" t="s">
        <v>65</v>
      </c>
      <c r="AJ2443" t="s">
        <v>53</v>
      </c>
    </row>
    <row r="2444" spans="1:49" hidden="1" x14ac:dyDescent="0.35">
      <c r="A2444" s="2" t="s">
        <v>715</v>
      </c>
      <c r="B2444">
        <v>24</v>
      </c>
      <c r="C2444">
        <v>2402</v>
      </c>
      <c r="D2444">
        <v>2</v>
      </c>
      <c r="E2444" t="s">
        <v>50</v>
      </c>
      <c r="F2444">
        <v>46</v>
      </c>
      <c r="G2444" t="s">
        <v>72</v>
      </c>
      <c r="I2444" t="s">
        <v>73</v>
      </c>
      <c r="J2444" t="s">
        <v>52</v>
      </c>
      <c r="K2444" t="s">
        <v>52</v>
      </c>
      <c r="L2444" t="s">
        <v>52</v>
      </c>
      <c r="M2444">
        <v>3</v>
      </c>
      <c r="N2444" t="s">
        <v>97</v>
      </c>
      <c r="O2444">
        <v>1</v>
      </c>
      <c r="P2444" s="2">
        <v>3</v>
      </c>
      <c r="Q2444" t="s">
        <v>56</v>
      </c>
      <c r="R2444">
        <v>5</v>
      </c>
      <c r="S2444" s="5">
        <f t="shared" si="38"/>
        <v>0</v>
      </c>
      <c r="T2444" t="s">
        <v>58</v>
      </c>
      <c r="U2444" t="s">
        <v>52</v>
      </c>
      <c r="V2444">
        <v>1</v>
      </c>
      <c r="W2444" t="s">
        <v>52</v>
      </c>
      <c r="X2444">
        <v>2</v>
      </c>
      <c r="AB2444" t="s">
        <v>72</v>
      </c>
      <c r="AD2444" t="s">
        <v>73</v>
      </c>
      <c r="AE2444" t="s">
        <v>53</v>
      </c>
      <c r="AF2444" t="s">
        <v>53</v>
      </c>
      <c r="AG2444" t="s">
        <v>52</v>
      </c>
      <c r="AH2444">
        <v>1</v>
      </c>
      <c r="AI2444" t="s">
        <v>67</v>
      </c>
      <c r="AJ2444" t="s">
        <v>52</v>
      </c>
      <c r="AK2444" t="s">
        <v>68</v>
      </c>
      <c r="AL2444" t="s">
        <v>305</v>
      </c>
      <c r="AN2444" t="s">
        <v>53</v>
      </c>
    </row>
    <row r="2445" spans="1:49" hidden="1" x14ac:dyDescent="0.35">
      <c r="A2445" s="2" t="s">
        <v>716</v>
      </c>
      <c r="B2445">
        <v>2</v>
      </c>
      <c r="C2445">
        <v>214</v>
      </c>
      <c r="D2445">
        <v>2</v>
      </c>
      <c r="E2445" t="s">
        <v>50</v>
      </c>
      <c r="F2445">
        <v>35</v>
      </c>
      <c r="G2445" t="s">
        <v>72</v>
      </c>
      <c r="I2445" t="s">
        <v>73</v>
      </c>
      <c r="J2445" t="s">
        <v>52</v>
      </c>
      <c r="K2445" t="s">
        <v>52</v>
      </c>
      <c r="L2445" t="s">
        <v>52</v>
      </c>
      <c r="M2445">
        <v>5</v>
      </c>
      <c r="N2445" t="s">
        <v>78</v>
      </c>
      <c r="O2445">
        <v>3</v>
      </c>
      <c r="P2445" s="2">
        <v>1</v>
      </c>
      <c r="Q2445" t="s">
        <v>50</v>
      </c>
      <c r="R2445">
        <v>35</v>
      </c>
      <c r="S2445" s="5">
        <f t="shared" si="38"/>
        <v>0</v>
      </c>
      <c r="T2445" t="s">
        <v>54</v>
      </c>
      <c r="U2445" t="s">
        <v>53</v>
      </c>
      <c r="W2445" t="s">
        <v>53</v>
      </c>
      <c r="Y2445" t="s">
        <v>55</v>
      </c>
      <c r="Z2445" t="s">
        <v>52</v>
      </c>
      <c r="AA2445">
        <v>2</v>
      </c>
      <c r="AB2445" t="s">
        <v>72</v>
      </c>
      <c r="AD2445" t="s">
        <v>73</v>
      </c>
      <c r="AE2445" t="s">
        <v>52</v>
      </c>
      <c r="AF2445" t="s">
        <v>52</v>
      </c>
      <c r="AG2445" t="s">
        <v>52</v>
      </c>
      <c r="AH2445">
        <v>5</v>
      </c>
      <c r="AI2445" t="s">
        <v>78</v>
      </c>
      <c r="AJ2445" t="s">
        <v>53</v>
      </c>
    </row>
    <row r="2446" spans="1:49" hidden="1" x14ac:dyDescent="0.35">
      <c r="A2446" s="2" t="s">
        <v>716</v>
      </c>
      <c r="B2446">
        <v>2</v>
      </c>
      <c r="C2446">
        <v>214</v>
      </c>
      <c r="D2446">
        <v>2</v>
      </c>
      <c r="E2446" t="s">
        <v>50</v>
      </c>
      <c r="F2446">
        <v>35</v>
      </c>
      <c r="G2446" t="s">
        <v>72</v>
      </c>
      <c r="I2446" t="s">
        <v>73</v>
      </c>
      <c r="J2446" t="s">
        <v>52</v>
      </c>
      <c r="K2446" t="s">
        <v>52</v>
      </c>
      <c r="L2446" t="s">
        <v>52</v>
      </c>
      <c r="M2446">
        <v>5</v>
      </c>
      <c r="N2446" t="s">
        <v>78</v>
      </c>
      <c r="O2446">
        <v>3</v>
      </c>
      <c r="P2446" s="2">
        <v>2</v>
      </c>
      <c r="Q2446" t="s">
        <v>56</v>
      </c>
      <c r="R2446">
        <v>34</v>
      </c>
      <c r="S2446" s="5">
        <f t="shared" si="38"/>
        <v>0</v>
      </c>
      <c r="T2446" t="s">
        <v>57</v>
      </c>
      <c r="U2446" t="s">
        <v>53</v>
      </c>
      <c r="W2446" t="s">
        <v>53</v>
      </c>
      <c r="Y2446" t="s">
        <v>55</v>
      </c>
      <c r="Z2446" t="s">
        <v>52</v>
      </c>
      <c r="AA2446">
        <v>1</v>
      </c>
      <c r="AB2446" t="s">
        <v>72</v>
      </c>
      <c r="AD2446" t="s">
        <v>73</v>
      </c>
      <c r="AE2446" t="s">
        <v>52</v>
      </c>
      <c r="AF2446" t="s">
        <v>52</v>
      </c>
      <c r="AG2446" t="s">
        <v>52</v>
      </c>
      <c r="AH2446">
        <v>5</v>
      </c>
      <c r="AI2446" t="s">
        <v>78</v>
      </c>
      <c r="AJ2446" t="s">
        <v>53</v>
      </c>
    </row>
    <row r="2447" spans="1:49" x14ac:dyDescent="0.35">
      <c r="A2447" s="2" t="s">
        <v>716</v>
      </c>
      <c r="B2447">
        <v>2</v>
      </c>
      <c r="C2447">
        <v>214</v>
      </c>
      <c r="D2447">
        <v>2</v>
      </c>
      <c r="E2447" t="s">
        <v>50</v>
      </c>
      <c r="F2447">
        <v>35</v>
      </c>
      <c r="G2447" t="s">
        <v>72</v>
      </c>
      <c r="I2447" t="s">
        <v>73</v>
      </c>
      <c r="J2447" t="s">
        <v>52</v>
      </c>
      <c r="K2447" t="s">
        <v>52</v>
      </c>
      <c r="L2447" t="s">
        <v>52</v>
      </c>
      <c r="M2447">
        <v>5</v>
      </c>
      <c r="N2447" t="s">
        <v>78</v>
      </c>
      <c r="O2447">
        <v>3</v>
      </c>
      <c r="P2447" s="6">
        <v>3</v>
      </c>
      <c r="Q2447" t="s">
        <v>56</v>
      </c>
      <c r="R2447">
        <v>12</v>
      </c>
      <c r="S2447" s="5">
        <f t="shared" si="38"/>
        <v>1</v>
      </c>
      <c r="T2447" t="s">
        <v>58</v>
      </c>
      <c r="U2447" t="s">
        <v>52</v>
      </c>
      <c r="V2447">
        <v>1</v>
      </c>
      <c r="W2447" t="s">
        <v>52</v>
      </c>
      <c r="X2447">
        <v>2</v>
      </c>
      <c r="AB2447" t="s">
        <v>72</v>
      </c>
      <c r="AD2447" t="s">
        <v>73</v>
      </c>
      <c r="AE2447" t="s">
        <v>52</v>
      </c>
      <c r="AF2447" t="s">
        <v>52</v>
      </c>
      <c r="AG2447" t="s">
        <v>52</v>
      </c>
      <c r="AH2447">
        <v>7</v>
      </c>
      <c r="AI2447" t="s">
        <v>86</v>
      </c>
      <c r="AJ2447" t="s">
        <v>53</v>
      </c>
      <c r="AO2447" t="s">
        <v>373</v>
      </c>
    </row>
    <row r="2448" spans="1:49" x14ac:dyDescent="0.35">
      <c r="A2448" s="2" t="s">
        <v>716</v>
      </c>
      <c r="B2448">
        <v>2</v>
      </c>
      <c r="C2448">
        <v>214</v>
      </c>
      <c r="D2448">
        <v>2</v>
      </c>
      <c r="E2448" t="s">
        <v>50</v>
      </c>
      <c r="F2448">
        <v>35</v>
      </c>
      <c r="G2448" t="s">
        <v>72</v>
      </c>
      <c r="I2448" t="s">
        <v>73</v>
      </c>
      <c r="J2448" t="s">
        <v>52</v>
      </c>
      <c r="K2448" t="s">
        <v>52</v>
      </c>
      <c r="L2448" t="s">
        <v>52</v>
      </c>
      <c r="M2448">
        <v>5</v>
      </c>
      <c r="N2448" t="s">
        <v>78</v>
      </c>
      <c r="O2448">
        <v>3</v>
      </c>
      <c r="P2448" s="6">
        <v>4</v>
      </c>
      <c r="Q2448" t="s">
        <v>50</v>
      </c>
      <c r="R2448">
        <v>11</v>
      </c>
      <c r="S2448" s="5">
        <f t="shared" si="38"/>
        <v>1</v>
      </c>
      <c r="T2448" t="s">
        <v>58</v>
      </c>
      <c r="U2448" t="s">
        <v>52</v>
      </c>
      <c r="V2448">
        <v>1</v>
      </c>
      <c r="W2448" t="s">
        <v>52</v>
      </c>
      <c r="X2448">
        <v>2</v>
      </c>
      <c r="AB2448" t="s">
        <v>72</v>
      </c>
      <c r="AD2448" t="s">
        <v>73</v>
      </c>
      <c r="AE2448" t="s">
        <v>52</v>
      </c>
      <c r="AF2448" t="s">
        <v>52</v>
      </c>
      <c r="AG2448" t="s">
        <v>52</v>
      </c>
      <c r="AH2448">
        <v>6</v>
      </c>
      <c r="AI2448" t="s">
        <v>78</v>
      </c>
      <c r="AJ2448" t="s">
        <v>52</v>
      </c>
      <c r="AK2448" t="s">
        <v>88</v>
      </c>
      <c r="AM2448" t="s">
        <v>62</v>
      </c>
      <c r="AN2448" t="s">
        <v>53</v>
      </c>
      <c r="AP2448">
        <v>0</v>
      </c>
      <c r="AQ2448">
        <v>0</v>
      </c>
      <c r="AR2448">
        <v>8000</v>
      </c>
      <c r="AS2448">
        <v>20000</v>
      </c>
      <c r="AT2448">
        <v>0</v>
      </c>
      <c r="AU2448">
        <v>0</v>
      </c>
      <c r="AV2448">
        <v>0</v>
      </c>
      <c r="AW2448">
        <v>28000</v>
      </c>
    </row>
    <row r="2449" spans="1:49" hidden="1" x14ac:dyDescent="0.35">
      <c r="A2449" s="2" t="s">
        <v>716</v>
      </c>
      <c r="B2449">
        <v>2</v>
      </c>
      <c r="C2449">
        <v>214</v>
      </c>
      <c r="D2449">
        <v>2</v>
      </c>
      <c r="E2449" t="s">
        <v>50</v>
      </c>
      <c r="F2449">
        <v>35</v>
      </c>
      <c r="G2449" t="s">
        <v>72</v>
      </c>
      <c r="I2449" t="s">
        <v>73</v>
      </c>
      <c r="J2449" t="s">
        <v>52</v>
      </c>
      <c r="K2449" t="s">
        <v>52</v>
      </c>
      <c r="L2449" t="s">
        <v>52</v>
      </c>
      <c r="M2449">
        <v>5</v>
      </c>
      <c r="N2449" t="s">
        <v>78</v>
      </c>
      <c r="O2449">
        <v>3</v>
      </c>
      <c r="P2449" s="2">
        <v>5</v>
      </c>
      <c r="Q2449" t="s">
        <v>56</v>
      </c>
      <c r="R2449">
        <v>4</v>
      </c>
      <c r="S2449" s="5">
        <f t="shared" si="38"/>
        <v>0</v>
      </c>
      <c r="T2449" t="s">
        <v>58</v>
      </c>
      <c r="U2449" t="s">
        <v>52</v>
      </c>
      <c r="V2449">
        <v>1</v>
      </c>
      <c r="W2449" t="s">
        <v>52</v>
      </c>
      <c r="X2449">
        <v>2</v>
      </c>
      <c r="AB2449" t="s">
        <v>72</v>
      </c>
      <c r="AD2449" t="s">
        <v>73</v>
      </c>
      <c r="AE2449" t="s">
        <v>53</v>
      </c>
      <c r="AF2449" t="s">
        <v>53</v>
      </c>
      <c r="AG2449" t="s">
        <v>53</v>
      </c>
      <c r="AO2449" t="s">
        <v>70</v>
      </c>
    </row>
    <row r="2450" spans="1:49" hidden="1" x14ac:dyDescent="0.35">
      <c r="A2450" s="2" t="s">
        <v>717</v>
      </c>
      <c r="B2450">
        <v>20</v>
      </c>
      <c r="C2450">
        <v>2005</v>
      </c>
      <c r="D2450">
        <v>2</v>
      </c>
      <c r="E2450" t="s">
        <v>50</v>
      </c>
      <c r="F2450">
        <v>62</v>
      </c>
      <c r="G2450" t="s">
        <v>72</v>
      </c>
      <c r="I2450" t="s">
        <v>73</v>
      </c>
      <c r="J2450" t="s">
        <v>52</v>
      </c>
      <c r="K2450" t="s">
        <v>52</v>
      </c>
      <c r="L2450" t="s">
        <v>52</v>
      </c>
      <c r="M2450">
        <v>5</v>
      </c>
      <c r="N2450" t="s">
        <v>78</v>
      </c>
      <c r="O2450">
        <v>3</v>
      </c>
      <c r="P2450" s="2">
        <v>1</v>
      </c>
      <c r="Q2450" t="s">
        <v>50</v>
      </c>
      <c r="R2450">
        <v>62</v>
      </c>
      <c r="S2450" s="5">
        <f t="shared" si="38"/>
        <v>0</v>
      </c>
      <c r="T2450" t="s">
        <v>54</v>
      </c>
      <c r="U2450" t="s">
        <v>53</v>
      </c>
      <c r="W2450" t="s">
        <v>53</v>
      </c>
      <c r="Y2450" t="s">
        <v>55</v>
      </c>
      <c r="Z2450" t="s">
        <v>52</v>
      </c>
      <c r="AA2450">
        <v>2</v>
      </c>
      <c r="AB2450" t="s">
        <v>72</v>
      </c>
      <c r="AD2450" t="s">
        <v>73</v>
      </c>
      <c r="AE2450" t="s">
        <v>52</v>
      </c>
      <c r="AF2450" t="s">
        <v>52</v>
      </c>
      <c r="AG2450" t="s">
        <v>52</v>
      </c>
      <c r="AH2450">
        <v>5</v>
      </c>
      <c r="AI2450" t="s">
        <v>78</v>
      </c>
      <c r="AJ2450" t="s">
        <v>53</v>
      </c>
    </row>
    <row r="2451" spans="1:49" hidden="1" x14ac:dyDescent="0.35">
      <c r="A2451" s="2" t="s">
        <v>717</v>
      </c>
      <c r="B2451">
        <v>20</v>
      </c>
      <c r="C2451">
        <v>2005</v>
      </c>
      <c r="D2451">
        <v>2</v>
      </c>
      <c r="E2451" t="s">
        <v>50</v>
      </c>
      <c r="F2451">
        <v>62</v>
      </c>
      <c r="G2451" t="s">
        <v>72</v>
      </c>
      <c r="I2451" t="s">
        <v>73</v>
      </c>
      <c r="J2451" t="s">
        <v>52</v>
      </c>
      <c r="K2451" t="s">
        <v>52</v>
      </c>
      <c r="L2451" t="s">
        <v>52</v>
      </c>
      <c r="M2451">
        <v>5</v>
      </c>
      <c r="N2451" t="s">
        <v>78</v>
      </c>
      <c r="O2451">
        <v>3</v>
      </c>
      <c r="P2451" s="2">
        <v>2</v>
      </c>
      <c r="Q2451" t="s">
        <v>56</v>
      </c>
      <c r="R2451">
        <v>59</v>
      </c>
      <c r="S2451" s="5">
        <f t="shared" si="38"/>
        <v>0</v>
      </c>
      <c r="T2451" t="s">
        <v>57</v>
      </c>
      <c r="U2451" t="s">
        <v>53</v>
      </c>
      <c r="W2451" t="s">
        <v>53</v>
      </c>
      <c r="Y2451" t="s">
        <v>55</v>
      </c>
      <c r="Z2451" t="s">
        <v>52</v>
      </c>
      <c r="AA2451">
        <v>1</v>
      </c>
      <c r="AB2451" t="s">
        <v>72</v>
      </c>
      <c r="AD2451" t="s">
        <v>73</v>
      </c>
      <c r="AE2451" t="s">
        <v>52</v>
      </c>
      <c r="AF2451" t="s">
        <v>52</v>
      </c>
      <c r="AG2451" t="s">
        <v>52</v>
      </c>
      <c r="AH2451">
        <v>9</v>
      </c>
      <c r="AI2451" t="s">
        <v>100</v>
      </c>
      <c r="AJ2451" t="s">
        <v>53</v>
      </c>
    </row>
    <row r="2452" spans="1:49" hidden="1" x14ac:dyDescent="0.35">
      <c r="A2452" s="2" t="s">
        <v>717</v>
      </c>
      <c r="B2452">
        <v>20</v>
      </c>
      <c r="C2452">
        <v>2005</v>
      </c>
      <c r="D2452">
        <v>2</v>
      </c>
      <c r="E2452" t="s">
        <v>50</v>
      </c>
      <c r="F2452">
        <v>62</v>
      </c>
      <c r="G2452" t="s">
        <v>72</v>
      </c>
      <c r="I2452" t="s">
        <v>73</v>
      </c>
      <c r="J2452" t="s">
        <v>52</v>
      </c>
      <c r="K2452" t="s">
        <v>52</v>
      </c>
      <c r="L2452" t="s">
        <v>52</v>
      </c>
      <c r="M2452">
        <v>5</v>
      </c>
      <c r="N2452" t="s">
        <v>78</v>
      </c>
      <c r="O2452">
        <v>3</v>
      </c>
      <c r="P2452" s="2">
        <v>3</v>
      </c>
      <c r="Q2452" t="s">
        <v>56</v>
      </c>
      <c r="R2452">
        <v>32</v>
      </c>
      <c r="S2452" s="5">
        <f t="shared" si="38"/>
        <v>0</v>
      </c>
      <c r="T2452" t="s">
        <v>58</v>
      </c>
      <c r="U2452" t="s">
        <v>52</v>
      </c>
      <c r="V2452">
        <v>1</v>
      </c>
      <c r="W2452" t="s">
        <v>52</v>
      </c>
      <c r="X2452">
        <v>2</v>
      </c>
      <c r="Y2452" t="s">
        <v>122</v>
      </c>
      <c r="AB2452" t="s">
        <v>72</v>
      </c>
      <c r="AD2452" t="s">
        <v>73</v>
      </c>
      <c r="AE2452" t="s">
        <v>52</v>
      </c>
      <c r="AF2452" t="s">
        <v>52</v>
      </c>
      <c r="AG2452" t="s">
        <v>52</v>
      </c>
      <c r="AH2452">
        <v>8</v>
      </c>
      <c r="AI2452" t="s">
        <v>60</v>
      </c>
      <c r="AJ2452" t="s">
        <v>53</v>
      </c>
    </row>
    <row r="2453" spans="1:49" hidden="1" x14ac:dyDescent="0.35">
      <c r="A2453" s="2" t="s">
        <v>717</v>
      </c>
      <c r="B2453">
        <v>20</v>
      </c>
      <c r="C2453">
        <v>2005</v>
      </c>
      <c r="D2453">
        <v>2</v>
      </c>
      <c r="E2453" t="s">
        <v>50</v>
      </c>
      <c r="F2453">
        <v>62</v>
      </c>
      <c r="G2453" t="s">
        <v>72</v>
      </c>
      <c r="I2453" t="s">
        <v>73</v>
      </c>
      <c r="J2453" t="s">
        <v>52</v>
      </c>
      <c r="K2453" t="s">
        <v>52</v>
      </c>
      <c r="L2453" t="s">
        <v>52</v>
      </c>
      <c r="M2453">
        <v>5</v>
      </c>
      <c r="N2453" t="s">
        <v>78</v>
      </c>
      <c r="O2453">
        <v>3</v>
      </c>
      <c r="P2453" s="2">
        <v>4</v>
      </c>
      <c r="Q2453" t="s">
        <v>56</v>
      </c>
      <c r="R2453">
        <v>30</v>
      </c>
      <c r="S2453" s="5">
        <f t="shared" si="38"/>
        <v>0</v>
      </c>
      <c r="T2453" t="s">
        <v>58</v>
      </c>
      <c r="U2453" t="s">
        <v>52</v>
      </c>
      <c r="V2453">
        <v>1</v>
      </c>
      <c r="W2453" t="s">
        <v>52</v>
      </c>
      <c r="X2453">
        <v>2</v>
      </c>
      <c r="Y2453" t="s">
        <v>122</v>
      </c>
      <c r="AB2453" t="s">
        <v>72</v>
      </c>
      <c r="AD2453" t="s">
        <v>52</v>
      </c>
      <c r="AE2453" t="s">
        <v>52</v>
      </c>
      <c r="AF2453" t="s">
        <v>52</v>
      </c>
      <c r="AG2453" t="s">
        <v>52</v>
      </c>
      <c r="AH2453">
        <v>7</v>
      </c>
      <c r="AI2453" t="s">
        <v>86</v>
      </c>
      <c r="AJ2453" t="s">
        <v>53</v>
      </c>
    </row>
    <row r="2454" spans="1:49" hidden="1" x14ac:dyDescent="0.35">
      <c r="A2454" s="2" t="s">
        <v>717</v>
      </c>
      <c r="B2454">
        <v>20</v>
      </c>
      <c r="C2454">
        <v>2005</v>
      </c>
      <c r="D2454">
        <v>2</v>
      </c>
      <c r="E2454" t="s">
        <v>50</v>
      </c>
      <c r="F2454">
        <v>62</v>
      </c>
      <c r="G2454" t="s">
        <v>72</v>
      </c>
      <c r="I2454" t="s">
        <v>73</v>
      </c>
      <c r="J2454" t="s">
        <v>52</v>
      </c>
      <c r="K2454" t="s">
        <v>52</v>
      </c>
      <c r="L2454" t="s">
        <v>52</v>
      </c>
      <c r="M2454">
        <v>5</v>
      </c>
      <c r="N2454" t="s">
        <v>78</v>
      </c>
      <c r="O2454">
        <v>3</v>
      </c>
      <c r="P2454" s="2">
        <v>5</v>
      </c>
      <c r="Q2454" t="s">
        <v>50</v>
      </c>
      <c r="R2454">
        <v>24</v>
      </c>
      <c r="S2454" s="5">
        <f t="shared" si="38"/>
        <v>0</v>
      </c>
      <c r="T2454" t="s">
        <v>58</v>
      </c>
      <c r="U2454" t="s">
        <v>52</v>
      </c>
      <c r="V2454">
        <v>1</v>
      </c>
      <c r="W2454" t="s">
        <v>52</v>
      </c>
      <c r="X2454">
        <v>2</v>
      </c>
      <c r="Y2454" t="s">
        <v>59</v>
      </c>
      <c r="AB2454" t="s">
        <v>72</v>
      </c>
      <c r="AD2454" t="s">
        <v>73</v>
      </c>
      <c r="AE2454" t="s">
        <v>52</v>
      </c>
      <c r="AF2454" t="s">
        <v>52</v>
      </c>
      <c r="AG2454" t="s">
        <v>52</v>
      </c>
      <c r="AH2454">
        <v>9</v>
      </c>
      <c r="AI2454" t="s">
        <v>60</v>
      </c>
      <c r="AJ2454" t="s">
        <v>53</v>
      </c>
    </row>
    <row r="2455" spans="1:49" hidden="1" x14ac:dyDescent="0.35">
      <c r="A2455" s="2" t="s">
        <v>717</v>
      </c>
      <c r="B2455">
        <v>20</v>
      </c>
      <c r="C2455">
        <v>2005</v>
      </c>
      <c r="D2455">
        <v>2</v>
      </c>
      <c r="E2455" t="s">
        <v>50</v>
      </c>
      <c r="F2455">
        <v>62</v>
      </c>
      <c r="G2455" t="s">
        <v>72</v>
      </c>
      <c r="I2455" t="s">
        <v>73</v>
      </c>
      <c r="J2455" t="s">
        <v>52</v>
      </c>
      <c r="K2455" t="s">
        <v>52</v>
      </c>
      <c r="L2455" t="s">
        <v>52</v>
      </c>
      <c r="M2455">
        <v>5</v>
      </c>
      <c r="N2455" t="s">
        <v>78</v>
      </c>
      <c r="O2455">
        <v>3</v>
      </c>
      <c r="P2455" s="2">
        <v>6</v>
      </c>
      <c r="Q2455" t="s">
        <v>56</v>
      </c>
      <c r="R2455">
        <v>10</v>
      </c>
      <c r="S2455" s="5">
        <f t="shared" si="38"/>
        <v>0</v>
      </c>
      <c r="T2455" t="s">
        <v>102</v>
      </c>
      <c r="U2455" t="s">
        <v>53</v>
      </c>
      <c r="W2455" t="s">
        <v>52</v>
      </c>
      <c r="X2455">
        <v>4</v>
      </c>
      <c r="AB2455" t="s">
        <v>72</v>
      </c>
      <c r="AD2455" t="s">
        <v>73</v>
      </c>
      <c r="AE2455" t="s">
        <v>52</v>
      </c>
      <c r="AF2455" t="s">
        <v>52</v>
      </c>
      <c r="AG2455" t="s">
        <v>52</v>
      </c>
      <c r="AH2455">
        <v>5</v>
      </c>
      <c r="AI2455" t="s">
        <v>83</v>
      </c>
      <c r="AJ2455" t="s">
        <v>52</v>
      </c>
      <c r="AK2455" t="s">
        <v>84</v>
      </c>
      <c r="AM2455" t="s">
        <v>62</v>
      </c>
      <c r="AN2455" t="s">
        <v>52</v>
      </c>
      <c r="AP2455">
        <v>0</v>
      </c>
      <c r="AQ2455">
        <v>100000</v>
      </c>
      <c r="AR2455">
        <v>12000</v>
      </c>
      <c r="AS2455">
        <v>35000</v>
      </c>
      <c r="AT2455">
        <v>0</v>
      </c>
      <c r="AU2455">
        <v>0</v>
      </c>
      <c r="AV2455">
        <v>0</v>
      </c>
      <c r="AW2455">
        <v>147000</v>
      </c>
    </row>
    <row r="2456" spans="1:49" hidden="1" x14ac:dyDescent="0.35">
      <c r="A2456" s="2" t="s">
        <v>717</v>
      </c>
      <c r="B2456">
        <v>20</v>
      </c>
      <c r="C2456">
        <v>2005</v>
      </c>
      <c r="D2456">
        <v>2</v>
      </c>
      <c r="E2456" t="s">
        <v>50</v>
      </c>
      <c r="F2456">
        <v>62</v>
      </c>
      <c r="G2456" t="s">
        <v>72</v>
      </c>
      <c r="I2456" t="s">
        <v>73</v>
      </c>
      <c r="J2456" t="s">
        <v>52</v>
      </c>
      <c r="K2456" t="s">
        <v>52</v>
      </c>
      <c r="L2456" t="s">
        <v>52</v>
      </c>
      <c r="M2456">
        <v>5</v>
      </c>
      <c r="N2456" t="s">
        <v>78</v>
      </c>
      <c r="O2456">
        <v>3</v>
      </c>
      <c r="P2456" s="2">
        <v>8</v>
      </c>
      <c r="Q2456" t="s">
        <v>50</v>
      </c>
      <c r="R2456">
        <v>6</v>
      </c>
      <c r="S2456" s="5">
        <f t="shared" si="38"/>
        <v>0</v>
      </c>
      <c r="T2456" t="s">
        <v>102</v>
      </c>
      <c r="U2456" t="s">
        <v>53</v>
      </c>
      <c r="W2456" t="s">
        <v>52</v>
      </c>
      <c r="X2456">
        <v>3</v>
      </c>
      <c r="AB2456" t="s">
        <v>72</v>
      </c>
      <c r="AD2456" t="s">
        <v>73</v>
      </c>
      <c r="AE2456" t="s">
        <v>52</v>
      </c>
      <c r="AF2456" t="s">
        <v>52</v>
      </c>
      <c r="AG2456" t="s">
        <v>52</v>
      </c>
      <c r="AH2456">
        <v>2</v>
      </c>
      <c r="AI2456" t="s">
        <v>65</v>
      </c>
      <c r="AJ2456" t="s">
        <v>52</v>
      </c>
      <c r="AK2456" t="s">
        <v>66</v>
      </c>
      <c r="AM2456" t="s">
        <v>62</v>
      </c>
      <c r="AN2456" t="s">
        <v>53</v>
      </c>
      <c r="AP2456">
        <v>0</v>
      </c>
      <c r="AQ2456">
        <v>0</v>
      </c>
      <c r="AR2456">
        <v>3000</v>
      </c>
      <c r="AS2456">
        <v>22000</v>
      </c>
      <c r="AT2456">
        <v>0</v>
      </c>
      <c r="AU2456">
        <v>0</v>
      </c>
      <c r="AV2456">
        <v>0</v>
      </c>
      <c r="AW2456">
        <v>25000</v>
      </c>
    </row>
    <row r="2457" spans="1:49" hidden="1" x14ac:dyDescent="0.35">
      <c r="A2457" s="2" t="s">
        <v>717</v>
      </c>
      <c r="B2457">
        <v>20</v>
      </c>
      <c r="C2457">
        <v>2005</v>
      </c>
      <c r="D2457">
        <v>2</v>
      </c>
      <c r="E2457" t="s">
        <v>50</v>
      </c>
      <c r="F2457">
        <v>62</v>
      </c>
      <c r="G2457" t="s">
        <v>72</v>
      </c>
      <c r="I2457" t="s">
        <v>73</v>
      </c>
      <c r="J2457" t="s">
        <v>52</v>
      </c>
      <c r="K2457" t="s">
        <v>52</v>
      </c>
      <c r="L2457" t="s">
        <v>52</v>
      </c>
      <c r="M2457">
        <v>5</v>
      </c>
      <c r="N2457" t="s">
        <v>78</v>
      </c>
      <c r="O2457">
        <v>3</v>
      </c>
      <c r="P2457" s="2">
        <v>9</v>
      </c>
      <c r="Q2457" t="s">
        <v>56</v>
      </c>
      <c r="R2457">
        <v>5</v>
      </c>
      <c r="S2457" s="5">
        <f t="shared" si="38"/>
        <v>0</v>
      </c>
      <c r="T2457" t="s">
        <v>102</v>
      </c>
      <c r="U2457" t="s">
        <v>53</v>
      </c>
      <c r="W2457" t="s">
        <v>53</v>
      </c>
      <c r="AB2457" t="s">
        <v>72</v>
      </c>
      <c r="AD2457" t="s">
        <v>73</v>
      </c>
      <c r="AE2457" t="s">
        <v>52</v>
      </c>
      <c r="AF2457" t="s">
        <v>53</v>
      </c>
      <c r="AG2457" t="s">
        <v>52</v>
      </c>
      <c r="AH2457">
        <v>1</v>
      </c>
      <c r="AI2457" t="s">
        <v>68</v>
      </c>
      <c r="AJ2457" t="s">
        <v>52</v>
      </c>
      <c r="AK2457" t="s">
        <v>74</v>
      </c>
      <c r="AM2457" t="s">
        <v>62</v>
      </c>
      <c r="AN2457" t="s">
        <v>53</v>
      </c>
    </row>
    <row r="2458" spans="1:49" hidden="1" x14ac:dyDescent="0.35">
      <c r="A2458" s="2" t="s">
        <v>718</v>
      </c>
      <c r="B2458">
        <v>24</v>
      </c>
      <c r="C2458">
        <v>2401</v>
      </c>
      <c r="D2458">
        <v>1</v>
      </c>
      <c r="E2458" t="s">
        <v>50</v>
      </c>
      <c r="F2458">
        <v>68</v>
      </c>
      <c r="G2458" t="s">
        <v>72</v>
      </c>
      <c r="I2458" t="s">
        <v>73</v>
      </c>
      <c r="J2458" t="s">
        <v>52</v>
      </c>
      <c r="K2458" t="s">
        <v>52</v>
      </c>
      <c r="L2458" t="s">
        <v>52</v>
      </c>
      <c r="M2458">
        <v>6</v>
      </c>
      <c r="N2458" t="s">
        <v>78</v>
      </c>
      <c r="P2458" s="2">
        <v>1</v>
      </c>
      <c r="Q2458" t="s">
        <v>50</v>
      </c>
      <c r="R2458">
        <v>68</v>
      </c>
      <c r="S2458" s="5">
        <f t="shared" si="38"/>
        <v>0</v>
      </c>
      <c r="T2458" t="s">
        <v>54</v>
      </c>
      <c r="U2458" t="s">
        <v>53</v>
      </c>
      <c r="W2458" t="s">
        <v>53</v>
      </c>
      <c r="Y2458" t="s">
        <v>55</v>
      </c>
      <c r="Z2458" t="s">
        <v>52</v>
      </c>
      <c r="AA2458">
        <v>2</v>
      </c>
      <c r="AB2458" t="s">
        <v>72</v>
      </c>
      <c r="AD2458" t="s">
        <v>73</v>
      </c>
      <c r="AE2458" t="s">
        <v>52</v>
      </c>
      <c r="AF2458" t="s">
        <v>52</v>
      </c>
      <c r="AG2458" t="s">
        <v>52</v>
      </c>
      <c r="AH2458">
        <v>6</v>
      </c>
      <c r="AI2458" t="s">
        <v>78</v>
      </c>
      <c r="AJ2458" t="s">
        <v>53</v>
      </c>
    </row>
    <row r="2459" spans="1:49" hidden="1" x14ac:dyDescent="0.35">
      <c r="A2459" s="2" t="s">
        <v>718</v>
      </c>
      <c r="B2459">
        <v>24</v>
      </c>
      <c r="C2459">
        <v>2401</v>
      </c>
      <c r="D2459">
        <v>1</v>
      </c>
      <c r="E2459" t="s">
        <v>50</v>
      </c>
      <c r="F2459">
        <v>68</v>
      </c>
      <c r="G2459" t="s">
        <v>72</v>
      </c>
      <c r="I2459" t="s">
        <v>73</v>
      </c>
      <c r="J2459" t="s">
        <v>52</v>
      </c>
      <c r="K2459" t="s">
        <v>52</v>
      </c>
      <c r="L2459" t="s">
        <v>52</v>
      </c>
      <c r="M2459">
        <v>6</v>
      </c>
      <c r="N2459" t="s">
        <v>78</v>
      </c>
      <c r="P2459" s="2">
        <v>2</v>
      </c>
      <c r="Q2459" t="s">
        <v>56</v>
      </c>
      <c r="R2459">
        <v>66</v>
      </c>
      <c r="S2459" s="5">
        <f t="shared" si="38"/>
        <v>0</v>
      </c>
      <c r="T2459" t="s">
        <v>57</v>
      </c>
      <c r="U2459" t="s">
        <v>53</v>
      </c>
      <c r="W2459" t="s">
        <v>53</v>
      </c>
      <c r="Y2459" t="s">
        <v>55</v>
      </c>
      <c r="Z2459" t="s">
        <v>52</v>
      </c>
      <c r="AA2459">
        <v>1</v>
      </c>
      <c r="AB2459" t="s">
        <v>72</v>
      </c>
      <c r="AD2459" t="s">
        <v>73</v>
      </c>
      <c r="AE2459" t="s">
        <v>52</v>
      </c>
      <c r="AF2459" t="s">
        <v>52</v>
      </c>
      <c r="AG2459" t="s">
        <v>52</v>
      </c>
      <c r="AH2459">
        <v>3</v>
      </c>
      <c r="AI2459" t="s">
        <v>97</v>
      </c>
      <c r="AJ2459" t="s">
        <v>53</v>
      </c>
    </row>
    <row r="2460" spans="1:49" hidden="1" x14ac:dyDescent="0.35">
      <c r="A2460" s="2" t="s">
        <v>718</v>
      </c>
      <c r="B2460">
        <v>24</v>
      </c>
      <c r="C2460">
        <v>2401</v>
      </c>
      <c r="D2460">
        <v>1</v>
      </c>
      <c r="E2460" t="s">
        <v>50</v>
      </c>
      <c r="F2460">
        <v>68</v>
      </c>
      <c r="G2460" t="s">
        <v>72</v>
      </c>
      <c r="I2460" t="s">
        <v>73</v>
      </c>
      <c r="J2460" t="s">
        <v>52</v>
      </c>
      <c r="K2460" t="s">
        <v>52</v>
      </c>
      <c r="L2460" t="s">
        <v>52</v>
      </c>
      <c r="M2460">
        <v>6</v>
      </c>
      <c r="N2460" t="s">
        <v>78</v>
      </c>
      <c r="P2460" s="2">
        <v>3</v>
      </c>
      <c r="Q2460" t="s">
        <v>50</v>
      </c>
      <c r="R2460">
        <v>29</v>
      </c>
      <c r="S2460" s="5">
        <f t="shared" si="38"/>
        <v>0</v>
      </c>
      <c r="T2460" t="s">
        <v>58</v>
      </c>
      <c r="U2460" t="s">
        <v>52</v>
      </c>
      <c r="V2460">
        <v>1</v>
      </c>
      <c r="W2460" t="s">
        <v>52</v>
      </c>
      <c r="X2460">
        <v>2</v>
      </c>
      <c r="Y2460" t="s">
        <v>59</v>
      </c>
      <c r="AB2460" t="s">
        <v>72</v>
      </c>
      <c r="AD2460" t="s">
        <v>73</v>
      </c>
      <c r="AE2460" t="s">
        <v>53</v>
      </c>
      <c r="AF2460" t="s">
        <v>53</v>
      </c>
      <c r="AG2460" t="s">
        <v>53</v>
      </c>
    </row>
    <row r="2461" spans="1:49" hidden="1" x14ac:dyDescent="0.35">
      <c r="A2461" s="2" t="s">
        <v>719</v>
      </c>
      <c r="B2461">
        <v>7</v>
      </c>
      <c r="C2461">
        <v>705</v>
      </c>
      <c r="D2461">
        <v>2</v>
      </c>
      <c r="E2461" t="s">
        <v>50</v>
      </c>
      <c r="F2461">
        <v>67</v>
      </c>
      <c r="G2461" t="s">
        <v>72</v>
      </c>
      <c r="I2461" t="s">
        <v>73</v>
      </c>
      <c r="J2461" t="s">
        <v>52</v>
      </c>
      <c r="K2461" t="s">
        <v>52</v>
      </c>
      <c r="L2461" t="s">
        <v>52</v>
      </c>
      <c r="M2461">
        <v>9</v>
      </c>
      <c r="N2461" t="s">
        <v>60</v>
      </c>
      <c r="P2461" s="2">
        <v>1</v>
      </c>
      <c r="Q2461" t="s">
        <v>50</v>
      </c>
      <c r="R2461">
        <v>67</v>
      </c>
      <c r="S2461" s="5">
        <f t="shared" si="38"/>
        <v>0</v>
      </c>
      <c r="T2461" t="s">
        <v>54</v>
      </c>
      <c r="U2461" t="s">
        <v>53</v>
      </c>
      <c r="W2461" t="s">
        <v>53</v>
      </c>
      <c r="Y2461" t="s">
        <v>55</v>
      </c>
      <c r="Z2461" t="s">
        <v>52</v>
      </c>
      <c r="AA2461">
        <v>2</v>
      </c>
      <c r="AB2461" t="s">
        <v>72</v>
      </c>
      <c r="AD2461" t="s">
        <v>73</v>
      </c>
      <c r="AE2461" t="s">
        <v>52</v>
      </c>
      <c r="AF2461" t="s">
        <v>52</v>
      </c>
      <c r="AG2461" t="s">
        <v>52</v>
      </c>
      <c r="AH2461">
        <v>9</v>
      </c>
      <c r="AI2461" t="s">
        <v>60</v>
      </c>
      <c r="AJ2461" t="s">
        <v>53</v>
      </c>
    </row>
    <row r="2462" spans="1:49" hidden="1" x14ac:dyDescent="0.35">
      <c r="A2462" s="2" t="s">
        <v>719</v>
      </c>
      <c r="B2462">
        <v>7</v>
      </c>
      <c r="C2462">
        <v>705</v>
      </c>
      <c r="D2462">
        <v>2</v>
      </c>
      <c r="E2462" t="s">
        <v>50</v>
      </c>
      <c r="F2462">
        <v>67</v>
      </c>
      <c r="G2462" t="s">
        <v>72</v>
      </c>
      <c r="I2462" t="s">
        <v>73</v>
      </c>
      <c r="J2462" t="s">
        <v>52</v>
      </c>
      <c r="K2462" t="s">
        <v>52</v>
      </c>
      <c r="L2462" t="s">
        <v>52</v>
      </c>
      <c r="M2462">
        <v>9</v>
      </c>
      <c r="N2462" t="s">
        <v>60</v>
      </c>
      <c r="P2462" s="2">
        <v>2</v>
      </c>
      <c r="Q2462" t="s">
        <v>56</v>
      </c>
      <c r="R2462">
        <v>61</v>
      </c>
      <c r="S2462" s="5">
        <f t="shared" si="38"/>
        <v>0</v>
      </c>
      <c r="T2462" t="s">
        <v>57</v>
      </c>
      <c r="U2462" t="s">
        <v>53</v>
      </c>
      <c r="W2462" t="s">
        <v>53</v>
      </c>
      <c r="Y2462" t="s">
        <v>55</v>
      </c>
      <c r="Z2462" t="s">
        <v>52</v>
      </c>
      <c r="AA2462">
        <v>1</v>
      </c>
      <c r="AB2462" t="s">
        <v>72</v>
      </c>
      <c r="AD2462" t="s">
        <v>73</v>
      </c>
      <c r="AE2462" t="s">
        <v>53</v>
      </c>
      <c r="AF2462" t="s">
        <v>53</v>
      </c>
      <c r="AG2462" t="s">
        <v>53</v>
      </c>
    </row>
    <row r="2463" spans="1:49" hidden="1" x14ac:dyDescent="0.35">
      <c r="A2463" s="2" t="s">
        <v>720</v>
      </c>
      <c r="B2463">
        <v>8</v>
      </c>
      <c r="C2463">
        <v>802</v>
      </c>
      <c r="D2463">
        <v>1</v>
      </c>
      <c r="E2463" t="s">
        <v>56</v>
      </c>
      <c r="F2463">
        <v>55</v>
      </c>
      <c r="G2463" t="s">
        <v>72</v>
      </c>
      <c r="I2463" t="s">
        <v>73</v>
      </c>
      <c r="J2463" t="s">
        <v>52</v>
      </c>
      <c r="K2463" t="s">
        <v>52</v>
      </c>
      <c r="L2463" t="s">
        <v>52</v>
      </c>
      <c r="M2463">
        <v>4</v>
      </c>
      <c r="N2463" t="s">
        <v>83</v>
      </c>
      <c r="O2463">
        <v>1</v>
      </c>
      <c r="P2463" s="2">
        <v>1</v>
      </c>
      <c r="Q2463" t="s">
        <v>56</v>
      </c>
      <c r="R2463">
        <v>55</v>
      </c>
      <c r="S2463" s="5">
        <f t="shared" si="38"/>
        <v>0</v>
      </c>
      <c r="T2463" t="s">
        <v>54</v>
      </c>
      <c r="U2463" t="s">
        <v>53</v>
      </c>
      <c r="W2463" t="s">
        <v>53</v>
      </c>
      <c r="Y2463" t="s">
        <v>122</v>
      </c>
      <c r="AB2463" t="s">
        <v>72</v>
      </c>
      <c r="AD2463" t="s">
        <v>73</v>
      </c>
      <c r="AE2463" t="s">
        <v>52</v>
      </c>
      <c r="AF2463" t="s">
        <v>52</v>
      </c>
      <c r="AG2463" t="s">
        <v>52</v>
      </c>
      <c r="AH2463">
        <v>4</v>
      </c>
      <c r="AI2463" t="s">
        <v>83</v>
      </c>
      <c r="AJ2463" t="s">
        <v>53</v>
      </c>
    </row>
    <row r="2464" spans="1:49" hidden="1" x14ac:dyDescent="0.35">
      <c r="A2464" s="2" t="s">
        <v>720</v>
      </c>
      <c r="B2464">
        <v>8</v>
      </c>
      <c r="C2464">
        <v>802</v>
      </c>
      <c r="D2464">
        <v>1</v>
      </c>
      <c r="E2464" t="s">
        <v>56</v>
      </c>
      <c r="F2464">
        <v>55</v>
      </c>
      <c r="G2464" t="s">
        <v>72</v>
      </c>
      <c r="I2464" t="s">
        <v>73</v>
      </c>
      <c r="J2464" t="s">
        <v>52</v>
      </c>
      <c r="K2464" t="s">
        <v>52</v>
      </c>
      <c r="L2464" t="s">
        <v>52</v>
      </c>
      <c r="M2464">
        <v>4</v>
      </c>
      <c r="N2464" t="s">
        <v>83</v>
      </c>
      <c r="O2464">
        <v>1</v>
      </c>
      <c r="P2464" s="2">
        <v>2</v>
      </c>
      <c r="Q2464" t="s">
        <v>50</v>
      </c>
      <c r="R2464">
        <v>27</v>
      </c>
      <c r="S2464" s="5">
        <f t="shared" si="38"/>
        <v>0</v>
      </c>
      <c r="T2464" t="s">
        <v>58</v>
      </c>
      <c r="U2464" t="s">
        <v>53</v>
      </c>
      <c r="W2464" t="s">
        <v>52</v>
      </c>
      <c r="X2464">
        <v>1</v>
      </c>
      <c r="Y2464" t="s">
        <v>55</v>
      </c>
      <c r="Z2464" t="s">
        <v>52</v>
      </c>
      <c r="AA2464">
        <v>3</v>
      </c>
      <c r="AB2464" t="s">
        <v>72</v>
      </c>
      <c r="AD2464" t="s">
        <v>52</v>
      </c>
      <c r="AE2464" t="s">
        <v>52</v>
      </c>
      <c r="AF2464" t="s">
        <v>52</v>
      </c>
      <c r="AG2464" t="s">
        <v>52</v>
      </c>
      <c r="AH2464">
        <v>8</v>
      </c>
      <c r="AI2464" t="s">
        <v>60</v>
      </c>
      <c r="AJ2464" t="s">
        <v>53</v>
      </c>
    </row>
    <row r="2465" spans="1:49" hidden="1" x14ac:dyDescent="0.35">
      <c r="A2465" s="2" t="s">
        <v>720</v>
      </c>
      <c r="B2465">
        <v>8</v>
      </c>
      <c r="C2465">
        <v>802</v>
      </c>
      <c r="D2465">
        <v>1</v>
      </c>
      <c r="E2465" t="s">
        <v>56</v>
      </c>
      <c r="F2465">
        <v>55</v>
      </c>
      <c r="G2465" t="s">
        <v>72</v>
      </c>
      <c r="I2465" t="s">
        <v>73</v>
      </c>
      <c r="J2465" t="s">
        <v>52</v>
      </c>
      <c r="K2465" t="s">
        <v>52</v>
      </c>
      <c r="L2465" t="s">
        <v>52</v>
      </c>
      <c r="M2465">
        <v>4</v>
      </c>
      <c r="N2465" t="s">
        <v>83</v>
      </c>
      <c r="O2465">
        <v>1</v>
      </c>
      <c r="P2465" s="2">
        <v>3</v>
      </c>
      <c r="Q2465" t="s">
        <v>56</v>
      </c>
      <c r="R2465">
        <v>26</v>
      </c>
      <c r="S2465" s="5">
        <f t="shared" si="38"/>
        <v>0</v>
      </c>
      <c r="T2465" t="s">
        <v>99</v>
      </c>
      <c r="U2465" t="s">
        <v>53</v>
      </c>
      <c r="W2465" t="s">
        <v>53</v>
      </c>
      <c r="Y2465" t="s">
        <v>55</v>
      </c>
      <c r="Z2465" t="s">
        <v>52</v>
      </c>
      <c r="AA2465">
        <v>2</v>
      </c>
      <c r="AB2465" t="s">
        <v>72</v>
      </c>
      <c r="AD2465" t="s">
        <v>73</v>
      </c>
      <c r="AE2465" t="s">
        <v>52</v>
      </c>
      <c r="AF2465" t="s">
        <v>52</v>
      </c>
      <c r="AG2465" t="s">
        <v>52</v>
      </c>
      <c r="AH2465">
        <v>9</v>
      </c>
      <c r="AI2465" t="s">
        <v>100</v>
      </c>
      <c r="AJ2465" t="s">
        <v>53</v>
      </c>
    </row>
    <row r="2466" spans="1:49" hidden="1" x14ac:dyDescent="0.35">
      <c r="A2466" s="2" t="s">
        <v>720</v>
      </c>
      <c r="B2466">
        <v>8</v>
      </c>
      <c r="C2466">
        <v>802</v>
      </c>
      <c r="D2466">
        <v>1</v>
      </c>
      <c r="E2466" t="s">
        <v>56</v>
      </c>
      <c r="F2466">
        <v>55</v>
      </c>
      <c r="G2466" t="s">
        <v>72</v>
      </c>
      <c r="I2466" t="s">
        <v>73</v>
      </c>
      <c r="J2466" t="s">
        <v>52</v>
      </c>
      <c r="K2466" t="s">
        <v>52</v>
      </c>
      <c r="L2466" t="s">
        <v>52</v>
      </c>
      <c r="M2466">
        <v>4</v>
      </c>
      <c r="N2466" t="s">
        <v>83</v>
      </c>
      <c r="O2466">
        <v>1</v>
      </c>
      <c r="P2466" s="2">
        <v>4</v>
      </c>
      <c r="Q2466" t="s">
        <v>50</v>
      </c>
      <c r="R2466">
        <v>1</v>
      </c>
      <c r="S2466" s="5">
        <f t="shared" si="38"/>
        <v>0</v>
      </c>
      <c r="T2466" t="s">
        <v>102</v>
      </c>
      <c r="U2466" t="s">
        <v>52</v>
      </c>
      <c r="V2466">
        <v>2</v>
      </c>
      <c r="W2466" t="s">
        <v>52</v>
      </c>
      <c r="X2466">
        <v>3</v>
      </c>
      <c r="AB2466" t="s">
        <v>72</v>
      </c>
    </row>
    <row r="2467" spans="1:49" hidden="1" x14ac:dyDescent="0.35">
      <c r="A2467" s="2" t="s">
        <v>721</v>
      </c>
      <c r="B2467">
        <v>18</v>
      </c>
      <c r="C2467">
        <v>1802</v>
      </c>
      <c r="D2467">
        <v>2</v>
      </c>
      <c r="E2467" t="s">
        <v>50</v>
      </c>
      <c r="F2467">
        <v>60</v>
      </c>
      <c r="G2467" t="s">
        <v>72</v>
      </c>
      <c r="I2467" t="s">
        <v>73</v>
      </c>
      <c r="J2467" t="s">
        <v>52</v>
      </c>
      <c r="K2467" t="s">
        <v>52</v>
      </c>
      <c r="L2467" t="s">
        <v>52</v>
      </c>
      <c r="M2467">
        <v>5</v>
      </c>
      <c r="N2467" t="s">
        <v>83</v>
      </c>
      <c r="O2467">
        <v>2</v>
      </c>
      <c r="P2467" s="2">
        <v>1</v>
      </c>
      <c r="Q2467" t="s">
        <v>50</v>
      </c>
      <c r="R2467">
        <v>60</v>
      </c>
      <c r="S2467" s="5">
        <f t="shared" si="38"/>
        <v>0</v>
      </c>
      <c r="T2467" t="s">
        <v>54</v>
      </c>
      <c r="U2467" t="s">
        <v>53</v>
      </c>
      <c r="W2467" t="s">
        <v>53</v>
      </c>
      <c r="Y2467" t="s">
        <v>55</v>
      </c>
      <c r="Z2467" t="s">
        <v>52</v>
      </c>
      <c r="AA2467">
        <v>2</v>
      </c>
      <c r="AB2467" t="s">
        <v>72</v>
      </c>
      <c r="AD2467" t="s">
        <v>73</v>
      </c>
      <c r="AE2467" t="s">
        <v>52</v>
      </c>
      <c r="AF2467" t="s">
        <v>52</v>
      </c>
      <c r="AG2467" t="s">
        <v>52</v>
      </c>
      <c r="AH2467">
        <v>5</v>
      </c>
      <c r="AI2467" t="s">
        <v>83</v>
      </c>
      <c r="AJ2467" t="s">
        <v>53</v>
      </c>
    </row>
    <row r="2468" spans="1:49" hidden="1" x14ac:dyDescent="0.35">
      <c r="A2468" s="2" t="s">
        <v>721</v>
      </c>
      <c r="B2468">
        <v>18</v>
      </c>
      <c r="C2468">
        <v>1802</v>
      </c>
      <c r="D2468">
        <v>2</v>
      </c>
      <c r="E2468" t="s">
        <v>50</v>
      </c>
      <c r="F2468">
        <v>60</v>
      </c>
      <c r="G2468" t="s">
        <v>72</v>
      </c>
      <c r="I2468" t="s">
        <v>73</v>
      </c>
      <c r="J2468" t="s">
        <v>52</v>
      </c>
      <c r="K2468" t="s">
        <v>52</v>
      </c>
      <c r="L2468" t="s">
        <v>52</v>
      </c>
      <c r="M2468">
        <v>5</v>
      </c>
      <c r="N2468" t="s">
        <v>83</v>
      </c>
      <c r="O2468">
        <v>2</v>
      </c>
      <c r="P2468" s="2">
        <v>2</v>
      </c>
      <c r="Q2468" t="s">
        <v>56</v>
      </c>
      <c r="R2468">
        <v>53</v>
      </c>
      <c r="S2468" s="5">
        <f t="shared" si="38"/>
        <v>0</v>
      </c>
      <c r="T2468" t="s">
        <v>57</v>
      </c>
      <c r="U2468" t="s">
        <v>53</v>
      </c>
      <c r="W2468" t="s">
        <v>53</v>
      </c>
      <c r="Y2468" t="s">
        <v>55</v>
      </c>
      <c r="Z2468" t="s">
        <v>52</v>
      </c>
      <c r="AA2468">
        <v>1</v>
      </c>
      <c r="AB2468" t="s">
        <v>72</v>
      </c>
      <c r="AD2468" t="s">
        <v>73</v>
      </c>
      <c r="AE2468" t="s">
        <v>52</v>
      </c>
      <c r="AF2468" t="s">
        <v>52</v>
      </c>
      <c r="AG2468" t="s">
        <v>52</v>
      </c>
      <c r="AH2468">
        <v>5</v>
      </c>
      <c r="AI2468" t="s">
        <v>78</v>
      </c>
      <c r="AJ2468" t="s">
        <v>53</v>
      </c>
    </row>
    <row r="2469" spans="1:49" hidden="1" x14ac:dyDescent="0.35">
      <c r="A2469" s="2" t="s">
        <v>721</v>
      </c>
      <c r="B2469">
        <v>18</v>
      </c>
      <c r="C2469">
        <v>1802</v>
      </c>
      <c r="D2469">
        <v>2</v>
      </c>
      <c r="E2469" t="s">
        <v>50</v>
      </c>
      <c r="F2469">
        <v>60</v>
      </c>
      <c r="G2469" t="s">
        <v>72</v>
      </c>
      <c r="I2469" t="s">
        <v>73</v>
      </c>
      <c r="J2469" t="s">
        <v>52</v>
      </c>
      <c r="K2469" t="s">
        <v>52</v>
      </c>
      <c r="L2469" t="s">
        <v>52</v>
      </c>
      <c r="M2469">
        <v>5</v>
      </c>
      <c r="N2469" t="s">
        <v>83</v>
      </c>
      <c r="O2469">
        <v>2</v>
      </c>
      <c r="P2469" s="2">
        <v>3</v>
      </c>
      <c r="Q2469" t="s">
        <v>56</v>
      </c>
      <c r="R2469">
        <v>23</v>
      </c>
      <c r="S2469" s="5">
        <f t="shared" si="38"/>
        <v>0</v>
      </c>
      <c r="T2469" t="s">
        <v>58</v>
      </c>
      <c r="U2469" t="s">
        <v>52</v>
      </c>
      <c r="V2469">
        <v>1</v>
      </c>
      <c r="W2469" t="s">
        <v>52</v>
      </c>
      <c r="X2469">
        <v>2</v>
      </c>
      <c r="Y2469" t="s">
        <v>59</v>
      </c>
      <c r="AB2469" t="s">
        <v>72</v>
      </c>
      <c r="AD2469" t="s">
        <v>73</v>
      </c>
      <c r="AE2469" t="s">
        <v>52</v>
      </c>
      <c r="AF2469" t="s">
        <v>52</v>
      </c>
      <c r="AG2469" t="s">
        <v>52</v>
      </c>
      <c r="AH2469">
        <v>8</v>
      </c>
      <c r="AI2469" t="s">
        <v>86</v>
      </c>
      <c r="AJ2469" t="s">
        <v>53</v>
      </c>
    </row>
    <row r="2470" spans="1:49" x14ac:dyDescent="0.35">
      <c r="A2470" s="2" t="s">
        <v>721</v>
      </c>
      <c r="B2470">
        <v>18</v>
      </c>
      <c r="C2470">
        <v>1802</v>
      </c>
      <c r="D2470">
        <v>2</v>
      </c>
      <c r="E2470" t="s">
        <v>50</v>
      </c>
      <c r="F2470">
        <v>60</v>
      </c>
      <c r="G2470" t="s">
        <v>72</v>
      </c>
      <c r="I2470" t="s">
        <v>73</v>
      </c>
      <c r="J2470" t="s">
        <v>52</v>
      </c>
      <c r="K2470" t="s">
        <v>52</v>
      </c>
      <c r="L2470" t="s">
        <v>52</v>
      </c>
      <c r="M2470">
        <v>5</v>
      </c>
      <c r="N2470" t="s">
        <v>83</v>
      </c>
      <c r="O2470">
        <v>2</v>
      </c>
      <c r="P2470" s="6">
        <v>4</v>
      </c>
      <c r="Q2470" t="s">
        <v>50</v>
      </c>
      <c r="R2470">
        <v>14</v>
      </c>
      <c r="S2470" s="5">
        <f t="shared" si="38"/>
        <v>1</v>
      </c>
      <c r="T2470" t="s">
        <v>58</v>
      </c>
      <c r="U2470" t="s">
        <v>52</v>
      </c>
      <c r="V2470">
        <v>1</v>
      </c>
      <c r="W2470" t="s">
        <v>52</v>
      </c>
      <c r="X2470">
        <v>2</v>
      </c>
      <c r="Y2470" t="s">
        <v>59</v>
      </c>
      <c r="AB2470" t="s">
        <v>72</v>
      </c>
      <c r="AD2470" t="s">
        <v>52</v>
      </c>
      <c r="AE2470" t="s">
        <v>52</v>
      </c>
      <c r="AF2470" t="s">
        <v>52</v>
      </c>
      <c r="AG2470" t="s">
        <v>52</v>
      </c>
      <c r="AH2470">
        <v>10</v>
      </c>
      <c r="AI2470" t="s">
        <v>80</v>
      </c>
      <c r="AJ2470" t="s">
        <v>52</v>
      </c>
      <c r="AK2470" t="s">
        <v>81</v>
      </c>
      <c r="AM2470" t="s">
        <v>62</v>
      </c>
      <c r="AN2470" t="s">
        <v>52</v>
      </c>
      <c r="AP2470">
        <v>0</v>
      </c>
      <c r="AQ2470">
        <v>0</v>
      </c>
      <c r="AR2470">
        <v>20000</v>
      </c>
      <c r="AS2470">
        <v>40000</v>
      </c>
      <c r="AT2470">
        <v>0</v>
      </c>
      <c r="AU2470">
        <v>0</v>
      </c>
      <c r="AV2470">
        <v>0</v>
      </c>
      <c r="AW2470">
        <v>60000</v>
      </c>
    </row>
    <row r="2471" spans="1:49" x14ac:dyDescent="0.35">
      <c r="A2471" s="2" t="s">
        <v>721</v>
      </c>
      <c r="B2471">
        <v>18</v>
      </c>
      <c r="C2471">
        <v>1802</v>
      </c>
      <c r="D2471">
        <v>2</v>
      </c>
      <c r="E2471" t="s">
        <v>50</v>
      </c>
      <c r="F2471">
        <v>60</v>
      </c>
      <c r="G2471" t="s">
        <v>72</v>
      </c>
      <c r="I2471" t="s">
        <v>73</v>
      </c>
      <c r="J2471" t="s">
        <v>52</v>
      </c>
      <c r="K2471" t="s">
        <v>52</v>
      </c>
      <c r="L2471" t="s">
        <v>52</v>
      </c>
      <c r="M2471">
        <v>5</v>
      </c>
      <c r="N2471" t="s">
        <v>83</v>
      </c>
      <c r="O2471">
        <v>2</v>
      </c>
      <c r="P2471" s="6">
        <v>5</v>
      </c>
      <c r="Q2471" t="s">
        <v>56</v>
      </c>
      <c r="R2471">
        <v>10</v>
      </c>
      <c r="S2471" s="5">
        <f t="shared" si="38"/>
        <v>1</v>
      </c>
      <c r="T2471" t="s">
        <v>58</v>
      </c>
      <c r="U2471" t="s">
        <v>52</v>
      </c>
      <c r="V2471">
        <v>1</v>
      </c>
      <c r="W2471" t="s">
        <v>52</v>
      </c>
      <c r="X2471">
        <v>2</v>
      </c>
      <c r="AB2471" t="s">
        <v>72</v>
      </c>
      <c r="AD2471" t="s">
        <v>73</v>
      </c>
      <c r="AE2471" t="s">
        <v>52</v>
      </c>
      <c r="AF2471" t="s">
        <v>52</v>
      </c>
      <c r="AG2471" t="s">
        <v>52</v>
      </c>
      <c r="AH2471">
        <v>3</v>
      </c>
      <c r="AI2471" t="s">
        <v>63</v>
      </c>
      <c r="AJ2471" t="s">
        <v>52</v>
      </c>
      <c r="AK2471" t="s">
        <v>64</v>
      </c>
      <c r="AM2471" t="s">
        <v>62</v>
      </c>
      <c r="AN2471" t="s">
        <v>53</v>
      </c>
      <c r="AP2471">
        <v>0</v>
      </c>
      <c r="AQ2471">
        <v>0</v>
      </c>
      <c r="AR2471">
        <v>16000</v>
      </c>
      <c r="AS2471">
        <v>2000</v>
      </c>
      <c r="AT2471">
        <v>0</v>
      </c>
      <c r="AU2471">
        <v>0</v>
      </c>
      <c r="AV2471">
        <v>0</v>
      </c>
      <c r="AW2471">
        <v>18000</v>
      </c>
    </row>
    <row r="2472" spans="1:49" hidden="1" x14ac:dyDescent="0.35">
      <c r="A2472" s="2" t="s">
        <v>722</v>
      </c>
      <c r="B2472">
        <v>12</v>
      </c>
      <c r="C2472">
        <v>1207</v>
      </c>
      <c r="D2472">
        <v>1</v>
      </c>
      <c r="E2472" t="s">
        <v>50</v>
      </c>
      <c r="F2472">
        <v>46</v>
      </c>
      <c r="G2472" t="s">
        <v>72</v>
      </c>
      <c r="I2472" t="s">
        <v>73</v>
      </c>
      <c r="J2472" t="s">
        <v>52</v>
      </c>
      <c r="K2472" t="s">
        <v>52</v>
      </c>
      <c r="L2472" t="s">
        <v>52</v>
      </c>
      <c r="M2472">
        <v>8</v>
      </c>
      <c r="N2472" t="s">
        <v>60</v>
      </c>
      <c r="O2472">
        <v>2</v>
      </c>
      <c r="P2472" s="2">
        <v>1</v>
      </c>
      <c r="Q2472" t="s">
        <v>50</v>
      </c>
      <c r="R2472">
        <v>46</v>
      </c>
      <c r="S2472" s="5">
        <f t="shared" si="38"/>
        <v>0</v>
      </c>
      <c r="T2472" t="s">
        <v>54</v>
      </c>
      <c r="U2472" t="s">
        <v>53</v>
      </c>
      <c r="W2472" t="s">
        <v>53</v>
      </c>
      <c r="Y2472" t="s">
        <v>55</v>
      </c>
      <c r="Z2472" t="s">
        <v>52</v>
      </c>
      <c r="AA2472">
        <v>2</v>
      </c>
      <c r="AB2472" t="s">
        <v>72</v>
      </c>
      <c r="AD2472" t="s">
        <v>73</v>
      </c>
      <c r="AE2472" t="s">
        <v>52</v>
      </c>
      <c r="AF2472" t="s">
        <v>52</v>
      </c>
      <c r="AG2472" t="s">
        <v>52</v>
      </c>
      <c r="AH2472">
        <v>8</v>
      </c>
      <c r="AI2472" t="s">
        <v>60</v>
      </c>
      <c r="AJ2472" t="s">
        <v>53</v>
      </c>
    </row>
    <row r="2473" spans="1:49" hidden="1" x14ac:dyDescent="0.35">
      <c r="A2473" s="2" t="s">
        <v>722</v>
      </c>
      <c r="B2473">
        <v>12</v>
      </c>
      <c r="C2473">
        <v>1207</v>
      </c>
      <c r="D2473">
        <v>1</v>
      </c>
      <c r="E2473" t="s">
        <v>50</v>
      </c>
      <c r="F2473">
        <v>46</v>
      </c>
      <c r="G2473" t="s">
        <v>72</v>
      </c>
      <c r="I2473" t="s">
        <v>73</v>
      </c>
      <c r="J2473" t="s">
        <v>52</v>
      </c>
      <c r="K2473" t="s">
        <v>52</v>
      </c>
      <c r="L2473" t="s">
        <v>52</v>
      </c>
      <c r="M2473">
        <v>8</v>
      </c>
      <c r="N2473" t="s">
        <v>60</v>
      </c>
      <c r="O2473">
        <v>2</v>
      </c>
      <c r="P2473" s="2">
        <v>2</v>
      </c>
      <c r="Q2473" t="s">
        <v>56</v>
      </c>
      <c r="R2473">
        <v>41</v>
      </c>
      <c r="S2473" s="5">
        <f t="shared" si="38"/>
        <v>0</v>
      </c>
      <c r="T2473" t="s">
        <v>57</v>
      </c>
      <c r="U2473" t="s">
        <v>53</v>
      </c>
      <c r="W2473" t="s">
        <v>53</v>
      </c>
      <c r="Y2473" t="s">
        <v>55</v>
      </c>
      <c r="Z2473" t="s">
        <v>52</v>
      </c>
      <c r="AA2473">
        <v>1</v>
      </c>
      <c r="AB2473" t="s">
        <v>72</v>
      </c>
      <c r="AD2473" t="s">
        <v>52</v>
      </c>
      <c r="AE2473" t="s">
        <v>52</v>
      </c>
      <c r="AF2473" t="s">
        <v>52</v>
      </c>
      <c r="AG2473" t="s">
        <v>52</v>
      </c>
      <c r="AH2473">
        <v>8</v>
      </c>
      <c r="AI2473" t="s">
        <v>60</v>
      </c>
      <c r="AJ2473" t="s">
        <v>53</v>
      </c>
    </row>
    <row r="2474" spans="1:49" x14ac:dyDescent="0.35">
      <c r="A2474" s="2" t="s">
        <v>722</v>
      </c>
      <c r="B2474">
        <v>12</v>
      </c>
      <c r="C2474">
        <v>1207</v>
      </c>
      <c r="D2474">
        <v>1</v>
      </c>
      <c r="E2474" t="s">
        <v>50</v>
      </c>
      <c r="F2474">
        <v>46</v>
      </c>
      <c r="G2474" t="s">
        <v>72</v>
      </c>
      <c r="I2474" t="s">
        <v>73</v>
      </c>
      <c r="J2474" t="s">
        <v>52</v>
      </c>
      <c r="K2474" t="s">
        <v>52</v>
      </c>
      <c r="L2474" t="s">
        <v>52</v>
      </c>
      <c r="M2474">
        <v>8</v>
      </c>
      <c r="N2474" t="s">
        <v>60</v>
      </c>
      <c r="O2474">
        <v>2</v>
      </c>
      <c r="P2474" s="6">
        <v>3</v>
      </c>
      <c r="Q2474" t="s">
        <v>50</v>
      </c>
      <c r="R2474">
        <v>9</v>
      </c>
      <c r="S2474" s="5">
        <f t="shared" si="38"/>
        <v>1</v>
      </c>
      <c r="T2474" t="s">
        <v>58</v>
      </c>
      <c r="U2474" t="s">
        <v>52</v>
      </c>
      <c r="V2474">
        <v>1</v>
      </c>
      <c r="W2474" t="s">
        <v>52</v>
      </c>
      <c r="X2474">
        <v>2</v>
      </c>
      <c r="AB2474" t="s">
        <v>72</v>
      </c>
      <c r="AD2474" t="s">
        <v>52</v>
      </c>
      <c r="AE2474" t="s">
        <v>53</v>
      </c>
      <c r="AF2474" t="s">
        <v>53</v>
      </c>
      <c r="AG2474" t="s">
        <v>52</v>
      </c>
      <c r="AH2474">
        <v>6</v>
      </c>
      <c r="AI2474" t="s">
        <v>97</v>
      </c>
      <c r="AJ2474" t="s">
        <v>52</v>
      </c>
      <c r="AK2474" t="s">
        <v>98</v>
      </c>
      <c r="AM2474" t="s">
        <v>62</v>
      </c>
      <c r="AN2474" t="s">
        <v>52</v>
      </c>
      <c r="AP2474">
        <v>0</v>
      </c>
      <c r="AQ2474">
        <v>400000</v>
      </c>
      <c r="AR2474">
        <v>50000</v>
      </c>
      <c r="AS2474">
        <v>20000</v>
      </c>
      <c r="AT2474">
        <v>200000</v>
      </c>
      <c r="AU2474">
        <v>600000</v>
      </c>
      <c r="AV2474">
        <v>20000</v>
      </c>
      <c r="AW2474">
        <v>1290000</v>
      </c>
    </row>
    <row r="2475" spans="1:49" hidden="1" x14ac:dyDescent="0.35">
      <c r="A2475" s="2" t="s">
        <v>722</v>
      </c>
      <c r="B2475">
        <v>12</v>
      </c>
      <c r="C2475">
        <v>1207</v>
      </c>
      <c r="D2475">
        <v>1</v>
      </c>
      <c r="E2475" t="s">
        <v>50</v>
      </c>
      <c r="F2475">
        <v>46</v>
      </c>
      <c r="G2475" t="s">
        <v>72</v>
      </c>
      <c r="I2475" t="s">
        <v>73</v>
      </c>
      <c r="J2475" t="s">
        <v>52</v>
      </c>
      <c r="K2475" t="s">
        <v>52</v>
      </c>
      <c r="L2475" t="s">
        <v>52</v>
      </c>
      <c r="M2475">
        <v>8</v>
      </c>
      <c r="N2475" t="s">
        <v>60</v>
      </c>
      <c r="O2475">
        <v>2</v>
      </c>
      <c r="P2475" s="2">
        <v>4</v>
      </c>
      <c r="Q2475" t="s">
        <v>56</v>
      </c>
      <c r="R2475">
        <v>27</v>
      </c>
      <c r="S2475" s="5">
        <f t="shared" si="38"/>
        <v>0</v>
      </c>
      <c r="T2475" t="s">
        <v>169</v>
      </c>
      <c r="U2475" t="s">
        <v>53</v>
      </c>
      <c r="W2475" t="s">
        <v>53</v>
      </c>
      <c r="Y2475" t="s">
        <v>59</v>
      </c>
      <c r="AB2475" t="s">
        <v>72</v>
      </c>
      <c r="AD2475" t="s">
        <v>73</v>
      </c>
      <c r="AE2475" t="s">
        <v>52</v>
      </c>
      <c r="AF2475" t="s">
        <v>52</v>
      </c>
      <c r="AG2475" t="s">
        <v>52</v>
      </c>
      <c r="AH2475">
        <v>4</v>
      </c>
      <c r="AI2475" t="s">
        <v>83</v>
      </c>
      <c r="AJ2475" t="s">
        <v>53</v>
      </c>
    </row>
    <row r="2476" spans="1:49" hidden="1" x14ac:dyDescent="0.35">
      <c r="A2476" s="2" t="s">
        <v>722</v>
      </c>
      <c r="B2476">
        <v>12</v>
      </c>
      <c r="C2476">
        <v>1207</v>
      </c>
      <c r="D2476">
        <v>1</v>
      </c>
      <c r="E2476" t="s">
        <v>50</v>
      </c>
      <c r="F2476">
        <v>46</v>
      </c>
      <c r="G2476" t="s">
        <v>72</v>
      </c>
      <c r="I2476" t="s">
        <v>73</v>
      </c>
      <c r="J2476" t="s">
        <v>52</v>
      </c>
      <c r="K2476" t="s">
        <v>52</v>
      </c>
      <c r="L2476" t="s">
        <v>52</v>
      </c>
      <c r="M2476">
        <v>8</v>
      </c>
      <c r="N2476" t="s">
        <v>60</v>
      </c>
      <c r="O2476">
        <v>2</v>
      </c>
      <c r="P2476" s="2">
        <v>5</v>
      </c>
      <c r="Q2476" t="s">
        <v>50</v>
      </c>
      <c r="R2476">
        <v>19</v>
      </c>
      <c r="S2476" s="5">
        <f t="shared" si="38"/>
        <v>0</v>
      </c>
      <c r="T2476" t="s">
        <v>169</v>
      </c>
      <c r="U2476" t="s">
        <v>53</v>
      </c>
      <c r="W2476" t="s">
        <v>53</v>
      </c>
      <c r="Y2476" t="s">
        <v>59</v>
      </c>
      <c r="AB2476" t="s">
        <v>72</v>
      </c>
      <c r="AD2476" t="s">
        <v>73</v>
      </c>
      <c r="AE2476" t="s">
        <v>52</v>
      </c>
      <c r="AF2476" t="s">
        <v>52</v>
      </c>
      <c r="AG2476" t="s">
        <v>52</v>
      </c>
      <c r="AH2476">
        <v>12</v>
      </c>
      <c r="AI2476" t="s">
        <v>76</v>
      </c>
      <c r="AJ2476" t="s">
        <v>53</v>
      </c>
      <c r="AP2476">
        <v>1920000</v>
      </c>
      <c r="AQ2476">
        <v>0</v>
      </c>
      <c r="AR2476">
        <v>100000</v>
      </c>
      <c r="AS2476">
        <v>15000</v>
      </c>
      <c r="AT2476">
        <v>430000</v>
      </c>
      <c r="AU2476">
        <v>288000</v>
      </c>
      <c r="AV2476">
        <v>0</v>
      </c>
      <c r="AW2476">
        <v>2753000</v>
      </c>
    </row>
    <row r="2477" spans="1:49" hidden="1" x14ac:dyDescent="0.35">
      <c r="A2477" s="2" t="s">
        <v>722</v>
      </c>
      <c r="B2477">
        <v>12</v>
      </c>
      <c r="C2477">
        <v>1207</v>
      </c>
      <c r="D2477">
        <v>1</v>
      </c>
      <c r="E2477" t="s">
        <v>50</v>
      </c>
      <c r="F2477">
        <v>46</v>
      </c>
      <c r="G2477" t="s">
        <v>72</v>
      </c>
      <c r="I2477" t="s">
        <v>73</v>
      </c>
      <c r="J2477" t="s">
        <v>52</v>
      </c>
      <c r="K2477" t="s">
        <v>52</v>
      </c>
      <c r="L2477" t="s">
        <v>52</v>
      </c>
      <c r="M2477">
        <v>8</v>
      </c>
      <c r="N2477" t="s">
        <v>60</v>
      </c>
      <c r="O2477">
        <v>2</v>
      </c>
      <c r="P2477" s="2">
        <v>6</v>
      </c>
      <c r="Q2477" t="s">
        <v>56</v>
      </c>
      <c r="R2477">
        <v>15</v>
      </c>
      <c r="S2477" s="5">
        <f t="shared" si="38"/>
        <v>0</v>
      </c>
      <c r="T2477" t="s">
        <v>169</v>
      </c>
      <c r="U2477" t="s">
        <v>53</v>
      </c>
      <c r="W2477" t="s">
        <v>53</v>
      </c>
      <c r="Y2477" t="s">
        <v>59</v>
      </c>
      <c r="AB2477" t="s">
        <v>72</v>
      </c>
      <c r="AD2477" t="s">
        <v>52</v>
      </c>
      <c r="AE2477" t="s">
        <v>52</v>
      </c>
      <c r="AF2477" t="s">
        <v>52</v>
      </c>
      <c r="AG2477" t="s">
        <v>52</v>
      </c>
      <c r="AH2477">
        <v>10</v>
      </c>
      <c r="AI2477" t="s">
        <v>80</v>
      </c>
      <c r="AJ2477" t="s">
        <v>52</v>
      </c>
      <c r="AK2477" t="s">
        <v>81</v>
      </c>
      <c r="AM2477" t="s">
        <v>62</v>
      </c>
      <c r="AN2477" t="s">
        <v>52</v>
      </c>
      <c r="AP2477">
        <v>0</v>
      </c>
      <c r="AQ2477">
        <v>600000</v>
      </c>
      <c r="AR2477">
        <v>30000</v>
      </c>
      <c r="AS2477">
        <v>20000</v>
      </c>
      <c r="AT2477">
        <v>70000</v>
      </c>
      <c r="AU2477">
        <v>0</v>
      </c>
      <c r="AV2477">
        <v>0</v>
      </c>
      <c r="AW2477">
        <v>720000</v>
      </c>
    </row>
    <row r="2478" spans="1:49" hidden="1" x14ac:dyDescent="0.35">
      <c r="A2478" s="2" t="s">
        <v>723</v>
      </c>
      <c r="B2478">
        <v>24</v>
      </c>
      <c r="C2478">
        <v>2401</v>
      </c>
      <c r="D2478">
        <v>1</v>
      </c>
      <c r="E2478" t="s">
        <v>56</v>
      </c>
      <c r="F2478">
        <v>57</v>
      </c>
      <c r="G2478" t="s">
        <v>72</v>
      </c>
      <c r="I2478" t="s">
        <v>73</v>
      </c>
      <c r="J2478" t="s">
        <v>53</v>
      </c>
      <c r="K2478" t="s">
        <v>53</v>
      </c>
      <c r="L2478" t="s">
        <v>53</v>
      </c>
      <c r="M2478">
        <v>0</v>
      </c>
      <c r="O2478">
        <v>1</v>
      </c>
      <c r="P2478" s="2">
        <v>1</v>
      </c>
      <c r="Q2478" t="s">
        <v>56</v>
      </c>
      <c r="R2478">
        <v>57</v>
      </c>
      <c r="S2478" s="5">
        <f t="shared" si="38"/>
        <v>0</v>
      </c>
      <c r="T2478" t="s">
        <v>54</v>
      </c>
      <c r="U2478" t="s">
        <v>53</v>
      </c>
      <c r="W2478" t="s">
        <v>53</v>
      </c>
      <c r="Y2478" t="s">
        <v>92</v>
      </c>
      <c r="AB2478" t="s">
        <v>72</v>
      </c>
      <c r="AD2478" t="s">
        <v>73</v>
      </c>
      <c r="AE2478" t="s">
        <v>53</v>
      </c>
      <c r="AF2478" t="s">
        <v>53</v>
      </c>
      <c r="AG2478" t="s">
        <v>53</v>
      </c>
    </row>
    <row r="2479" spans="1:49" hidden="1" x14ac:dyDescent="0.35">
      <c r="A2479" s="2" t="s">
        <v>723</v>
      </c>
      <c r="B2479">
        <v>24</v>
      </c>
      <c r="C2479">
        <v>2401</v>
      </c>
      <c r="D2479">
        <v>1</v>
      </c>
      <c r="E2479" t="s">
        <v>56</v>
      </c>
      <c r="F2479">
        <v>57</v>
      </c>
      <c r="G2479" t="s">
        <v>72</v>
      </c>
      <c r="I2479" t="s">
        <v>73</v>
      </c>
      <c r="J2479" t="s">
        <v>53</v>
      </c>
      <c r="K2479" t="s">
        <v>53</v>
      </c>
      <c r="L2479" t="s">
        <v>53</v>
      </c>
      <c r="M2479">
        <v>0</v>
      </c>
      <c r="O2479">
        <v>1</v>
      </c>
      <c r="P2479" s="2">
        <v>2</v>
      </c>
      <c r="Q2479" t="s">
        <v>56</v>
      </c>
      <c r="R2479">
        <v>32</v>
      </c>
      <c r="S2479" s="5">
        <f t="shared" si="38"/>
        <v>0</v>
      </c>
      <c r="T2479" t="s">
        <v>58</v>
      </c>
      <c r="U2479" t="s">
        <v>53</v>
      </c>
      <c r="W2479" t="s">
        <v>52</v>
      </c>
      <c r="X2479">
        <v>1</v>
      </c>
      <c r="Y2479" t="s">
        <v>122</v>
      </c>
      <c r="AB2479" t="s">
        <v>72</v>
      </c>
      <c r="AD2479" t="s">
        <v>52</v>
      </c>
      <c r="AE2479" t="s">
        <v>52</v>
      </c>
      <c r="AF2479" t="s">
        <v>52</v>
      </c>
      <c r="AG2479" t="s">
        <v>52</v>
      </c>
      <c r="AH2479">
        <v>14</v>
      </c>
      <c r="AI2479" t="s">
        <v>140</v>
      </c>
      <c r="AJ2479" t="s">
        <v>52</v>
      </c>
      <c r="AK2479" t="s">
        <v>95</v>
      </c>
      <c r="AM2479" t="s">
        <v>96</v>
      </c>
      <c r="AN2479" t="s">
        <v>53</v>
      </c>
      <c r="AP2479">
        <v>1320000</v>
      </c>
      <c r="AQ2479">
        <v>0</v>
      </c>
      <c r="AR2479">
        <v>100000</v>
      </c>
      <c r="AS2479">
        <v>120000</v>
      </c>
      <c r="AT2479">
        <v>400000</v>
      </c>
      <c r="AU2479">
        <v>400000</v>
      </c>
      <c r="AV2479">
        <v>0</v>
      </c>
      <c r="AW2479">
        <v>2340000</v>
      </c>
    </row>
    <row r="2480" spans="1:49" hidden="1" x14ac:dyDescent="0.35">
      <c r="A2480" s="2" t="s">
        <v>723</v>
      </c>
      <c r="B2480">
        <v>24</v>
      </c>
      <c r="C2480">
        <v>2401</v>
      </c>
      <c r="D2480">
        <v>1</v>
      </c>
      <c r="E2480" t="s">
        <v>56</v>
      </c>
      <c r="F2480">
        <v>57</v>
      </c>
      <c r="G2480" t="s">
        <v>72</v>
      </c>
      <c r="I2480" t="s">
        <v>73</v>
      </c>
      <c r="J2480" t="s">
        <v>53</v>
      </c>
      <c r="K2480" t="s">
        <v>53</v>
      </c>
      <c r="L2480" t="s">
        <v>53</v>
      </c>
      <c r="M2480">
        <v>0</v>
      </c>
      <c r="O2480">
        <v>1</v>
      </c>
      <c r="P2480" s="2">
        <v>3</v>
      </c>
      <c r="Q2480" t="s">
        <v>50</v>
      </c>
      <c r="R2480">
        <v>21</v>
      </c>
      <c r="S2480" s="5">
        <f t="shared" si="38"/>
        <v>0</v>
      </c>
      <c r="T2480" t="s">
        <v>58</v>
      </c>
      <c r="U2480" t="s">
        <v>53</v>
      </c>
      <c r="W2480" t="s">
        <v>52</v>
      </c>
      <c r="X2480">
        <v>1</v>
      </c>
      <c r="Y2480" t="s">
        <v>59</v>
      </c>
      <c r="AB2480" t="s">
        <v>72</v>
      </c>
      <c r="AD2480" t="s">
        <v>73</v>
      </c>
      <c r="AE2480" t="s">
        <v>52</v>
      </c>
      <c r="AF2480" t="s">
        <v>52</v>
      </c>
      <c r="AG2480" t="s">
        <v>52</v>
      </c>
      <c r="AH2480">
        <v>8</v>
      </c>
      <c r="AI2480" t="s">
        <v>60</v>
      </c>
      <c r="AJ2480" t="s">
        <v>53</v>
      </c>
    </row>
    <row r="2481" spans="1:49" hidden="1" x14ac:dyDescent="0.35">
      <c r="A2481" s="2" t="s">
        <v>723</v>
      </c>
      <c r="B2481">
        <v>24</v>
      </c>
      <c r="C2481">
        <v>2401</v>
      </c>
      <c r="D2481">
        <v>1</v>
      </c>
      <c r="E2481" t="s">
        <v>56</v>
      </c>
      <c r="F2481">
        <v>57</v>
      </c>
      <c r="G2481" t="s">
        <v>72</v>
      </c>
      <c r="I2481" t="s">
        <v>73</v>
      </c>
      <c r="J2481" t="s">
        <v>53</v>
      </c>
      <c r="K2481" t="s">
        <v>53</v>
      </c>
      <c r="L2481" t="s">
        <v>53</v>
      </c>
      <c r="M2481">
        <v>0</v>
      </c>
      <c r="O2481">
        <v>1</v>
      </c>
      <c r="P2481" s="2">
        <v>4</v>
      </c>
      <c r="Q2481" t="s">
        <v>56</v>
      </c>
      <c r="R2481">
        <v>6</v>
      </c>
      <c r="S2481" s="5">
        <f t="shared" si="38"/>
        <v>0</v>
      </c>
      <c r="T2481" t="s">
        <v>102</v>
      </c>
      <c r="U2481" t="s">
        <v>53</v>
      </c>
      <c r="W2481" t="s">
        <v>52</v>
      </c>
      <c r="X2481">
        <v>2</v>
      </c>
      <c r="AB2481" t="s">
        <v>72</v>
      </c>
      <c r="AD2481" t="s">
        <v>73</v>
      </c>
      <c r="AE2481" t="s">
        <v>52</v>
      </c>
      <c r="AF2481" t="s">
        <v>52</v>
      </c>
      <c r="AG2481" t="s">
        <v>52</v>
      </c>
      <c r="AH2481">
        <v>1</v>
      </c>
      <c r="AI2481" t="s">
        <v>68</v>
      </c>
      <c r="AJ2481" t="s">
        <v>52</v>
      </c>
      <c r="AK2481" t="s">
        <v>74</v>
      </c>
      <c r="AM2481" t="s">
        <v>62</v>
      </c>
      <c r="AN2481" t="s">
        <v>53</v>
      </c>
    </row>
    <row r="2482" spans="1:49" hidden="1" x14ac:dyDescent="0.35">
      <c r="A2482" s="2" t="s">
        <v>724</v>
      </c>
      <c r="B2482">
        <v>2</v>
      </c>
      <c r="C2482">
        <v>214</v>
      </c>
      <c r="D2482">
        <v>2</v>
      </c>
      <c r="E2482" t="s">
        <v>50</v>
      </c>
      <c r="F2482">
        <v>38</v>
      </c>
      <c r="G2482" t="s">
        <v>72</v>
      </c>
      <c r="I2482" t="s">
        <v>73</v>
      </c>
      <c r="J2482" t="s">
        <v>52</v>
      </c>
      <c r="K2482" t="s">
        <v>52</v>
      </c>
      <c r="L2482" t="s">
        <v>52</v>
      </c>
      <c r="M2482">
        <v>3</v>
      </c>
      <c r="N2482" t="s">
        <v>97</v>
      </c>
      <c r="O2482">
        <v>2</v>
      </c>
      <c r="P2482" s="2">
        <v>1</v>
      </c>
      <c r="Q2482" t="s">
        <v>50</v>
      </c>
      <c r="R2482">
        <v>38</v>
      </c>
      <c r="S2482" s="5">
        <f t="shared" si="38"/>
        <v>0</v>
      </c>
      <c r="T2482" t="s">
        <v>54</v>
      </c>
      <c r="U2482" t="s">
        <v>53</v>
      </c>
      <c r="W2482" t="s">
        <v>53</v>
      </c>
      <c r="Y2482" t="s">
        <v>55</v>
      </c>
      <c r="Z2482" t="s">
        <v>52</v>
      </c>
      <c r="AA2482">
        <v>2</v>
      </c>
      <c r="AB2482" t="s">
        <v>72</v>
      </c>
      <c r="AD2482" t="s">
        <v>73</v>
      </c>
      <c r="AE2482" t="s">
        <v>52</v>
      </c>
      <c r="AF2482" t="s">
        <v>52</v>
      </c>
      <c r="AG2482" t="s">
        <v>52</v>
      </c>
      <c r="AH2482">
        <v>3</v>
      </c>
      <c r="AI2482" t="s">
        <v>97</v>
      </c>
      <c r="AJ2482" t="s">
        <v>53</v>
      </c>
    </row>
    <row r="2483" spans="1:49" hidden="1" x14ac:dyDescent="0.35">
      <c r="A2483" s="2" t="s">
        <v>724</v>
      </c>
      <c r="B2483">
        <v>2</v>
      </c>
      <c r="C2483">
        <v>214</v>
      </c>
      <c r="D2483">
        <v>2</v>
      </c>
      <c r="E2483" t="s">
        <v>50</v>
      </c>
      <c r="F2483">
        <v>38</v>
      </c>
      <c r="G2483" t="s">
        <v>72</v>
      </c>
      <c r="I2483" t="s">
        <v>73</v>
      </c>
      <c r="J2483" t="s">
        <v>52</v>
      </c>
      <c r="K2483" t="s">
        <v>52</v>
      </c>
      <c r="L2483" t="s">
        <v>52</v>
      </c>
      <c r="M2483">
        <v>3</v>
      </c>
      <c r="N2483" t="s">
        <v>97</v>
      </c>
      <c r="O2483">
        <v>2</v>
      </c>
      <c r="P2483" s="2">
        <v>2</v>
      </c>
      <c r="Q2483" t="s">
        <v>56</v>
      </c>
      <c r="R2483">
        <v>38</v>
      </c>
      <c r="S2483" s="5">
        <f t="shared" si="38"/>
        <v>0</v>
      </c>
      <c r="T2483" t="s">
        <v>57</v>
      </c>
      <c r="U2483" t="s">
        <v>53</v>
      </c>
      <c r="W2483" t="s">
        <v>53</v>
      </c>
      <c r="Y2483" t="s">
        <v>55</v>
      </c>
      <c r="Z2483" t="s">
        <v>52</v>
      </c>
      <c r="AA2483">
        <v>1</v>
      </c>
      <c r="AB2483" t="s">
        <v>72</v>
      </c>
      <c r="AD2483" t="s">
        <v>73</v>
      </c>
      <c r="AE2483" t="s">
        <v>52</v>
      </c>
      <c r="AF2483" t="s">
        <v>52</v>
      </c>
      <c r="AG2483" t="s">
        <v>52</v>
      </c>
      <c r="AH2483">
        <v>2</v>
      </c>
      <c r="AI2483" t="s">
        <v>97</v>
      </c>
      <c r="AJ2483" t="s">
        <v>53</v>
      </c>
    </row>
    <row r="2484" spans="1:49" x14ac:dyDescent="0.35">
      <c r="A2484" s="2" t="s">
        <v>724</v>
      </c>
      <c r="B2484">
        <v>2</v>
      </c>
      <c r="C2484">
        <v>214</v>
      </c>
      <c r="D2484">
        <v>2</v>
      </c>
      <c r="E2484" t="s">
        <v>50</v>
      </c>
      <c r="F2484">
        <v>38</v>
      </c>
      <c r="G2484" t="s">
        <v>72</v>
      </c>
      <c r="I2484" t="s">
        <v>73</v>
      </c>
      <c r="J2484" t="s">
        <v>52</v>
      </c>
      <c r="K2484" t="s">
        <v>52</v>
      </c>
      <c r="L2484" t="s">
        <v>52</v>
      </c>
      <c r="M2484">
        <v>3</v>
      </c>
      <c r="N2484" t="s">
        <v>97</v>
      </c>
      <c r="O2484">
        <v>2</v>
      </c>
      <c r="P2484" s="6">
        <v>3</v>
      </c>
      <c r="Q2484" t="s">
        <v>56</v>
      </c>
      <c r="R2484">
        <v>17</v>
      </c>
      <c r="S2484" s="5">
        <f t="shared" si="38"/>
        <v>1</v>
      </c>
      <c r="T2484" t="s">
        <v>58</v>
      </c>
      <c r="U2484" t="s">
        <v>52</v>
      </c>
      <c r="V2484">
        <v>1</v>
      </c>
      <c r="W2484" t="s">
        <v>52</v>
      </c>
      <c r="X2484">
        <v>2</v>
      </c>
      <c r="Y2484" t="s">
        <v>55</v>
      </c>
      <c r="Z2484" t="s">
        <v>53</v>
      </c>
      <c r="AB2484" t="s">
        <v>72</v>
      </c>
      <c r="AD2484" t="s">
        <v>73</v>
      </c>
      <c r="AE2484" t="s">
        <v>52</v>
      </c>
      <c r="AF2484" t="s">
        <v>52</v>
      </c>
      <c r="AG2484" t="s">
        <v>52</v>
      </c>
      <c r="AH2484">
        <v>7</v>
      </c>
      <c r="AI2484" t="s">
        <v>86</v>
      </c>
      <c r="AJ2484" t="s">
        <v>53</v>
      </c>
      <c r="AO2484" t="s">
        <v>119</v>
      </c>
    </row>
    <row r="2485" spans="1:49" x14ac:dyDescent="0.35">
      <c r="A2485" s="2" t="s">
        <v>724</v>
      </c>
      <c r="B2485">
        <v>2</v>
      </c>
      <c r="C2485">
        <v>214</v>
      </c>
      <c r="D2485">
        <v>2</v>
      </c>
      <c r="E2485" t="s">
        <v>50</v>
      </c>
      <c r="F2485">
        <v>38</v>
      </c>
      <c r="G2485" t="s">
        <v>72</v>
      </c>
      <c r="I2485" t="s">
        <v>73</v>
      </c>
      <c r="J2485" t="s">
        <v>52</v>
      </c>
      <c r="K2485" t="s">
        <v>52</v>
      </c>
      <c r="L2485" t="s">
        <v>52</v>
      </c>
      <c r="M2485">
        <v>3</v>
      </c>
      <c r="N2485" t="s">
        <v>97</v>
      </c>
      <c r="O2485">
        <v>2</v>
      </c>
      <c r="P2485" s="6">
        <v>4</v>
      </c>
      <c r="Q2485" t="s">
        <v>50</v>
      </c>
      <c r="R2485">
        <v>9</v>
      </c>
      <c r="S2485" s="5">
        <f t="shared" si="38"/>
        <v>1</v>
      </c>
      <c r="T2485" t="s">
        <v>58</v>
      </c>
      <c r="U2485" t="s">
        <v>52</v>
      </c>
      <c r="V2485">
        <v>1</v>
      </c>
      <c r="W2485" t="s">
        <v>52</v>
      </c>
      <c r="X2485">
        <v>2</v>
      </c>
      <c r="AB2485" t="s">
        <v>72</v>
      </c>
      <c r="AD2485" t="s">
        <v>73</v>
      </c>
      <c r="AE2485" t="s">
        <v>52</v>
      </c>
      <c r="AF2485" t="s">
        <v>52</v>
      </c>
      <c r="AG2485" t="s">
        <v>52</v>
      </c>
      <c r="AH2485">
        <v>5</v>
      </c>
      <c r="AI2485" t="s">
        <v>63</v>
      </c>
      <c r="AJ2485" t="s">
        <v>52</v>
      </c>
      <c r="AK2485" t="s">
        <v>98</v>
      </c>
      <c r="AM2485" t="s">
        <v>62</v>
      </c>
      <c r="AN2485" t="s">
        <v>52</v>
      </c>
      <c r="AP2485">
        <v>0</v>
      </c>
      <c r="AQ2485">
        <v>0</v>
      </c>
      <c r="AR2485">
        <v>10000</v>
      </c>
      <c r="AS2485">
        <v>1500</v>
      </c>
      <c r="AT2485">
        <v>0</v>
      </c>
      <c r="AU2485">
        <v>0</v>
      </c>
      <c r="AV2485">
        <v>0</v>
      </c>
      <c r="AW2485">
        <v>11500</v>
      </c>
    </row>
    <row r="2486" spans="1:49" hidden="1" x14ac:dyDescent="0.35">
      <c r="A2486" s="2" t="s">
        <v>725</v>
      </c>
      <c r="B2486">
        <v>11</v>
      </c>
      <c r="C2486">
        <v>1104</v>
      </c>
      <c r="D2486">
        <v>2</v>
      </c>
      <c r="E2486" t="s">
        <v>50</v>
      </c>
      <c r="F2486">
        <v>44</v>
      </c>
      <c r="G2486" t="s">
        <v>72</v>
      </c>
      <c r="I2486" t="s">
        <v>73</v>
      </c>
      <c r="J2486" t="s">
        <v>52</v>
      </c>
      <c r="K2486" t="s">
        <v>52</v>
      </c>
      <c r="L2486" t="s">
        <v>52</v>
      </c>
      <c r="M2486">
        <v>5</v>
      </c>
      <c r="N2486" t="s">
        <v>83</v>
      </c>
      <c r="O2486">
        <v>1</v>
      </c>
      <c r="P2486" s="2">
        <v>1</v>
      </c>
      <c r="Q2486" t="s">
        <v>50</v>
      </c>
      <c r="R2486">
        <v>44</v>
      </c>
      <c r="S2486" s="5">
        <f t="shared" si="38"/>
        <v>0</v>
      </c>
      <c r="T2486" t="s">
        <v>54</v>
      </c>
      <c r="U2486" t="s">
        <v>53</v>
      </c>
      <c r="W2486" t="s">
        <v>53</v>
      </c>
      <c r="Y2486" t="s">
        <v>55</v>
      </c>
      <c r="Z2486" t="s">
        <v>52</v>
      </c>
      <c r="AA2486">
        <v>2</v>
      </c>
      <c r="AB2486" t="s">
        <v>72</v>
      </c>
      <c r="AD2486" t="s">
        <v>73</v>
      </c>
      <c r="AE2486" t="s">
        <v>52</v>
      </c>
      <c r="AF2486" t="s">
        <v>52</v>
      </c>
      <c r="AG2486" t="s">
        <v>52</v>
      </c>
      <c r="AH2486">
        <v>5</v>
      </c>
      <c r="AI2486" t="s">
        <v>83</v>
      </c>
      <c r="AJ2486" t="s">
        <v>53</v>
      </c>
    </row>
    <row r="2487" spans="1:49" hidden="1" x14ac:dyDescent="0.35">
      <c r="A2487" s="2" t="s">
        <v>725</v>
      </c>
      <c r="B2487">
        <v>11</v>
      </c>
      <c r="C2487">
        <v>1104</v>
      </c>
      <c r="D2487">
        <v>2</v>
      </c>
      <c r="E2487" t="s">
        <v>50</v>
      </c>
      <c r="F2487">
        <v>44</v>
      </c>
      <c r="G2487" t="s">
        <v>72</v>
      </c>
      <c r="I2487" t="s">
        <v>73</v>
      </c>
      <c r="J2487" t="s">
        <v>52</v>
      </c>
      <c r="K2487" t="s">
        <v>52</v>
      </c>
      <c r="L2487" t="s">
        <v>52</v>
      </c>
      <c r="M2487">
        <v>5</v>
      </c>
      <c r="N2487" t="s">
        <v>83</v>
      </c>
      <c r="O2487">
        <v>1</v>
      </c>
      <c r="P2487" s="2">
        <v>2</v>
      </c>
      <c r="Q2487" t="s">
        <v>56</v>
      </c>
      <c r="R2487">
        <v>39</v>
      </c>
      <c r="S2487" s="5">
        <f t="shared" si="38"/>
        <v>0</v>
      </c>
      <c r="T2487" t="s">
        <v>57</v>
      </c>
      <c r="U2487" t="s">
        <v>53</v>
      </c>
      <c r="W2487" t="s">
        <v>53</v>
      </c>
      <c r="Y2487" t="s">
        <v>55</v>
      </c>
      <c r="Z2487" t="s">
        <v>52</v>
      </c>
      <c r="AA2487">
        <v>1</v>
      </c>
      <c r="AB2487" t="s">
        <v>72</v>
      </c>
      <c r="AD2487" t="s">
        <v>73</v>
      </c>
      <c r="AE2487" t="s">
        <v>53</v>
      </c>
      <c r="AF2487" t="s">
        <v>53</v>
      </c>
      <c r="AG2487" t="s">
        <v>52</v>
      </c>
      <c r="AH2487">
        <v>2</v>
      </c>
      <c r="AI2487" t="s">
        <v>65</v>
      </c>
      <c r="AJ2487" t="s">
        <v>53</v>
      </c>
    </row>
    <row r="2488" spans="1:49" hidden="1" x14ac:dyDescent="0.35">
      <c r="A2488" s="2" t="s">
        <v>725</v>
      </c>
      <c r="B2488">
        <v>11</v>
      </c>
      <c r="C2488">
        <v>1104</v>
      </c>
      <c r="D2488">
        <v>2</v>
      </c>
      <c r="E2488" t="s">
        <v>50</v>
      </c>
      <c r="F2488">
        <v>44</v>
      </c>
      <c r="G2488" t="s">
        <v>72</v>
      </c>
      <c r="I2488" t="s">
        <v>73</v>
      </c>
      <c r="J2488" t="s">
        <v>52</v>
      </c>
      <c r="K2488" t="s">
        <v>52</v>
      </c>
      <c r="L2488" t="s">
        <v>52</v>
      </c>
      <c r="M2488">
        <v>5</v>
      </c>
      <c r="N2488" t="s">
        <v>83</v>
      </c>
      <c r="O2488">
        <v>1</v>
      </c>
      <c r="P2488" s="2">
        <v>3</v>
      </c>
      <c r="Q2488" t="s">
        <v>50</v>
      </c>
      <c r="R2488">
        <v>20</v>
      </c>
      <c r="S2488" s="5">
        <f t="shared" si="38"/>
        <v>0</v>
      </c>
      <c r="T2488" t="s">
        <v>58</v>
      </c>
      <c r="U2488" t="s">
        <v>52</v>
      </c>
      <c r="V2488">
        <v>1</v>
      </c>
      <c r="W2488" t="s">
        <v>52</v>
      </c>
      <c r="X2488">
        <v>2</v>
      </c>
      <c r="Y2488" t="s">
        <v>59</v>
      </c>
      <c r="AB2488" t="s">
        <v>72</v>
      </c>
      <c r="AD2488" t="s">
        <v>73</v>
      </c>
      <c r="AE2488" t="s">
        <v>52</v>
      </c>
      <c r="AF2488" t="s">
        <v>52</v>
      </c>
      <c r="AG2488" t="s">
        <v>52</v>
      </c>
      <c r="AH2488">
        <v>6</v>
      </c>
      <c r="AI2488" t="s">
        <v>78</v>
      </c>
      <c r="AJ2488" t="s">
        <v>53</v>
      </c>
    </row>
    <row r="2489" spans="1:49" x14ac:dyDescent="0.35">
      <c r="A2489" s="2" t="s">
        <v>725</v>
      </c>
      <c r="B2489">
        <v>11</v>
      </c>
      <c r="C2489">
        <v>1104</v>
      </c>
      <c r="D2489">
        <v>2</v>
      </c>
      <c r="E2489" t="s">
        <v>50</v>
      </c>
      <c r="F2489">
        <v>44</v>
      </c>
      <c r="G2489" t="s">
        <v>72</v>
      </c>
      <c r="I2489" t="s">
        <v>73</v>
      </c>
      <c r="J2489" t="s">
        <v>52</v>
      </c>
      <c r="K2489" t="s">
        <v>52</v>
      </c>
      <c r="L2489" t="s">
        <v>52</v>
      </c>
      <c r="M2489">
        <v>5</v>
      </c>
      <c r="N2489" t="s">
        <v>83</v>
      </c>
      <c r="O2489">
        <v>1</v>
      </c>
      <c r="P2489" s="6">
        <v>4</v>
      </c>
      <c r="Q2489" t="s">
        <v>50</v>
      </c>
      <c r="R2489">
        <v>17</v>
      </c>
      <c r="S2489" s="5">
        <f t="shared" si="38"/>
        <v>1</v>
      </c>
      <c r="T2489" t="s">
        <v>58</v>
      </c>
      <c r="U2489" t="s">
        <v>52</v>
      </c>
      <c r="V2489">
        <v>1</v>
      </c>
      <c r="W2489" t="s">
        <v>52</v>
      </c>
      <c r="X2489">
        <v>2</v>
      </c>
      <c r="Y2489" t="s">
        <v>59</v>
      </c>
      <c r="AB2489" t="s">
        <v>72</v>
      </c>
      <c r="AD2489" t="s">
        <v>73</v>
      </c>
      <c r="AE2489" t="s">
        <v>52</v>
      </c>
      <c r="AF2489" t="s">
        <v>52</v>
      </c>
      <c r="AG2489" t="s">
        <v>52</v>
      </c>
      <c r="AH2489">
        <v>5</v>
      </c>
      <c r="AI2489" t="s">
        <v>83</v>
      </c>
      <c r="AJ2489" t="s">
        <v>53</v>
      </c>
      <c r="AO2489" t="s">
        <v>373</v>
      </c>
    </row>
    <row r="2490" spans="1:49" hidden="1" x14ac:dyDescent="0.35">
      <c r="A2490" s="2" t="s">
        <v>726</v>
      </c>
      <c r="B2490">
        <v>12</v>
      </c>
      <c r="C2490">
        <v>1209</v>
      </c>
      <c r="D2490">
        <v>1</v>
      </c>
      <c r="E2490" t="s">
        <v>50</v>
      </c>
      <c r="F2490">
        <v>51</v>
      </c>
      <c r="G2490" t="s">
        <v>72</v>
      </c>
      <c r="I2490" t="s">
        <v>52</v>
      </c>
      <c r="J2490" t="s">
        <v>52</v>
      </c>
      <c r="K2490" t="s">
        <v>52</v>
      </c>
      <c r="L2490" t="s">
        <v>52</v>
      </c>
      <c r="M2490">
        <v>16</v>
      </c>
      <c r="N2490" t="s">
        <v>80</v>
      </c>
      <c r="O2490">
        <v>4</v>
      </c>
      <c r="P2490" s="2">
        <v>1</v>
      </c>
      <c r="Q2490" t="s">
        <v>50</v>
      </c>
      <c r="R2490">
        <v>51</v>
      </c>
      <c r="S2490" s="5">
        <f t="shared" si="38"/>
        <v>0</v>
      </c>
      <c r="T2490" t="s">
        <v>54</v>
      </c>
      <c r="U2490" t="s">
        <v>53</v>
      </c>
      <c r="W2490" t="s">
        <v>53</v>
      </c>
      <c r="Y2490" t="s">
        <v>55</v>
      </c>
      <c r="Z2490" t="s">
        <v>52</v>
      </c>
      <c r="AA2490">
        <v>2</v>
      </c>
      <c r="AB2490" t="s">
        <v>72</v>
      </c>
      <c r="AD2490" t="s">
        <v>52</v>
      </c>
      <c r="AE2490" t="s">
        <v>52</v>
      </c>
      <c r="AF2490" t="s">
        <v>52</v>
      </c>
      <c r="AG2490" t="s">
        <v>52</v>
      </c>
      <c r="AH2490">
        <v>16</v>
      </c>
      <c r="AI2490" t="s">
        <v>80</v>
      </c>
      <c r="AJ2490" t="s">
        <v>53</v>
      </c>
    </row>
    <row r="2491" spans="1:49" hidden="1" x14ac:dyDescent="0.35">
      <c r="A2491" s="2" t="s">
        <v>726</v>
      </c>
      <c r="B2491">
        <v>12</v>
      </c>
      <c r="C2491">
        <v>1209</v>
      </c>
      <c r="D2491">
        <v>1</v>
      </c>
      <c r="E2491" t="s">
        <v>50</v>
      </c>
      <c r="F2491">
        <v>51</v>
      </c>
      <c r="G2491" t="s">
        <v>72</v>
      </c>
      <c r="I2491" t="s">
        <v>52</v>
      </c>
      <c r="J2491" t="s">
        <v>52</v>
      </c>
      <c r="K2491" t="s">
        <v>52</v>
      </c>
      <c r="L2491" t="s">
        <v>52</v>
      </c>
      <c r="M2491">
        <v>16</v>
      </c>
      <c r="N2491" t="s">
        <v>80</v>
      </c>
      <c r="O2491">
        <v>4</v>
      </c>
      <c r="P2491" s="2">
        <v>2</v>
      </c>
      <c r="Q2491" t="s">
        <v>56</v>
      </c>
      <c r="R2491">
        <v>39</v>
      </c>
      <c r="S2491" s="5">
        <f t="shared" si="38"/>
        <v>0</v>
      </c>
      <c r="T2491" t="s">
        <v>57</v>
      </c>
      <c r="U2491" t="s">
        <v>53</v>
      </c>
      <c r="W2491" t="s">
        <v>53</v>
      </c>
      <c r="Y2491" t="s">
        <v>55</v>
      </c>
      <c r="Z2491" t="s">
        <v>52</v>
      </c>
      <c r="AA2491">
        <v>1</v>
      </c>
      <c r="AB2491" t="s">
        <v>72</v>
      </c>
      <c r="AD2491" t="s">
        <v>73</v>
      </c>
      <c r="AE2491" t="s">
        <v>52</v>
      </c>
      <c r="AF2491" t="s">
        <v>52</v>
      </c>
      <c r="AG2491" t="s">
        <v>52</v>
      </c>
      <c r="AH2491">
        <v>8</v>
      </c>
      <c r="AI2491" t="s">
        <v>60</v>
      </c>
      <c r="AJ2491" t="s">
        <v>53</v>
      </c>
    </row>
    <row r="2492" spans="1:49" hidden="1" x14ac:dyDescent="0.35">
      <c r="A2492" s="2" t="s">
        <v>726</v>
      </c>
      <c r="B2492">
        <v>12</v>
      </c>
      <c r="C2492">
        <v>1209</v>
      </c>
      <c r="D2492">
        <v>1</v>
      </c>
      <c r="E2492" t="s">
        <v>50</v>
      </c>
      <c r="F2492">
        <v>51</v>
      </c>
      <c r="G2492" t="s">
        <v>72</v>
      </c>
      <c r="I2492" t="s">
        <v>52</v>
      </c>
      <c r="J2492" t="s">
        <v>52</v>
      </c>
      <c r="K2492" t="s">
        <v>52</v>
      </c>
      <c r="L2492" t="s">
        <v>52</v>
      </c>
      <c r="M2492">
        <v>16</v>
      </c>
      <c r="N2492" t="s">
        <v>80</v>
      </c>
      <c r="O2492">
        <v>4</v>
      </c>
      <c r="P2492" s="2">
        <v>3</v>
      </c>
      <c r="Q2492" t="s">
        <v>56</v>
      </c>
      <c r="R2492">
        <v>21</v>
      </c>
      <c r="S2492" s="5">
        <f t="shared" si="38"/>
        <v>0</v>
      </c>
      <c r="T2492" t="s">
        <v>58</v>
      </c>
      <c r="U2492" t="s">
        <v>52</v>
      </c>
      <c r="V2492">
        <v>1</v>
      </c>
      <c r="W2492" t="s">
        <v>52</v>
      </c>
      <c r="X2492">
        <v>2</v>
      </c>
      <c r="Y2492" t="s">
        <v>59</v>
      </c>
      <c r="AB2492" t="s">
        <v>72</v>
      </c>
      <c r="AD2492" t="s">
        <v>52</v>
      </c>
      <c r="AE2492" t="s">
        <v>52</v>
      </c>
      <c r="AF2492" t="s">
        <v>52</v>
      </c>
      <c r="AG2492" t="s">
        <v>52</v>
      </c>
      <c r="AH2492">
        <v>16</v>
      </c>
      <c r="AI2492" t="s">
        <v>140</v>
      </c>
      <c r="AJ2492" t="s">
        <v>53</v>
      </c>
    </row>
    <row r="2493" spans="1:49" x14ac:dyDescent="0.35">
      <c r="A2493" s="2" t="s">
        <v>726</v>
      </c>
      <c r="B2493">
        <v>12</v>
      </c>
      <c r="C2493">
        <v>1209</v>
      </c>
      <c r="D2493">
        <v>1</v>
      </c>
      <c r="E2493" t="s">
        <v>50</v>
      </c>
      <c r="F2493">
        <v>51</v>
      </c>
      <c r="G2493" t="s">
        <v>72</v>
      </c>
      <c r="I2493" t="s">
        <v>52</v>
      </c>
      <c r="J2493" t="s">
        <v>52</v>
      </c>
      <c r="K2493" t="s">
        <v>52</v>
      </c>
      <c r="L2493" t="s">
        <v>52</v>
      </c>
      <c r="M2493">
        <v>16</v>
      </c>
      <c r="N2493" t="s">
        <v>80</v>
      </c>
      <c r="O2493">
        <v>4</v>
      </c>
      <c r="P2493" s="6">
        <v>4</v>
      </c>
      <c r="Q2493" t="s">
        <v>56</v>
      </c>
      <c r="R2493">
        <v>16</v>
      </c>
      <c r="S2493" s="5">
        <f t="shared" si="38"/>
        <v>1</v>
      </c>
      <c r="T2493" t="s">
        <v>58</v>
      </c>
      <c r="U2493" t="s">
        <v>52</v>
      </c>
      <c r="V2493">
        <v>1</v>
      </c>
      <c r="W2493" t="s">
        <v>52</v>
      </c>
      <c r="X2493">
        <v>2</v>
      </c>
      <c r="Y2493" t="s">
        <v>59</v>
      </c>
      <c r="AB2493" t="s">
        <v>72</v>
      </c>
      <c r="AD2493" t="s">
        <v>52</v>
      </c>
      <c r="AE2493" t="s">
        <v>52</v>
      </c>
      <c r="AF2493" t="s">
        <v>52</v>
      </c>
      <c r="AG2493" t="s">
        <v>52</v>
      </c>
      <c r="AH2493">
        <v>11</v>
      </c>
      <c r="AI2493" t="s">
        <v>107</v>
      </c>
      <c r="AJ2493" t="s">
        <v>52</v>
      </c>
      <c r="AK2493" t="s">
        <v>123</v>
      </c>
      <c r="AM2493" t="s">
        <v>62</v>
      </c>
      <c r="AN2493" t="s">
        <v>52</v>
      </c>
      <c r="AP2493">
        <v>3840000</v>
      </c>
      <c r="AQ2493">
        <v>0</v>
      </c>
      <c r="AR2493">
        <v>35000</v>
      </c>
      <c r="AS2493">
        <v>25000</v>
      </c>
      <c r="AT2493">
        <v>1440000</v>
      </c>
      <c r="AU2493">
        <v>500000</v>
      </c>
      <c r="AV2493">
        <v>20000</v>
      </c>
      <c r="AW2493">
        <v>5860000</v>
      </c>
    </row>
    <row r="2494" spans="1:49" x14ac:dyDescent="0.35">
      <c r="A2494" s="2" t="s">
        <v>726</v>
      </c>
      <c r="B2494">
        <v>12</v>
      </c>
      <c r="C2494">
        <v>1209</v>
      </c>
      <c r="D2494">
        <v>1</v>
      </c>
      <c r="E2494" t="s">
        <v>50</v>
      </c>
      <c r="F2494">
        <v>51</v>
      </c>
      <c r="G2494" t="s">
        <v>72</v>
      </c>
      <c r="I2494" t="s">
        <v>52</v>
      </c>
      <c r="J2494" t="s">
        <v>52</v>
      </c>
      <c r="K2494" t="s">
        <v>52</v>
      </c>
      <c r="L2494" t="s">
        <v>52</v>
      </c>
      <c r="M2494">
        <v>16</v>
      </c>
      <c r="N2494" t="s">
        <v>80</v>
      </c>
      <c r="O2494">
        <v>4</v>
      </c>
      <c r="P2494" s="6">
        <v>5</v>
      </c>
      <c r="Q2494" t="s">
        <v>56</v>
      </c>
      <c r="R2494">
        <v>13</v>
      </c>
      <c r="S2494" s="5">
        <f t="shared" si="38"/>
        <v>1</v>
      </c>
      <c r="T2494" t="s">
        <v>58</v>
      </c>
      <c r="U2494" t="s">
        <v>52</v>
      </c>
      <c r="V2494">
        <v>1</v>
      </c>
      <c r="W2494" t="s">
        <v>52</v>
      </c>
      <c r="X2494">
        <v>2</v>
      </c>
      <c r="Y2494" t="s">
        <v>59</v>
      </c>
      <c r="AB2494" t="s">
        <v>72</v>
      </c>
      <c r="AD2494" t="s">
        <v>73</v>
      </c>
      <c r="AE2494" t="s">
        <v>52</v>
      </c>
      <c r="AF2494" t="s">
        <v>52</v>
      </c>
      <c r="AG2494" t="s">
        <v>52</v>
      </c>
      <c r="AH2494">
        <v>8</v>
      </c>
      <c r="AI2494" t="s">
        <v>86</v>
      </c>
      <c r="AJ2494" t="s">
        <v>52</v>
      </c>
      <c r="AK2494" t="s">
        <v>87</v>
      </c>
      <c r="AM2494" t="s">
        <v>62</v>
      </c>
      <c r="AN2494" t="s">
        <v>52</v>
      </c>
      <c r="AP2494">
        <v>0</v>
      </c>
      <c r="AQ2494">
        <v>1920000</v>
      </c>
      <c r="AR2494">
        <v>30000</v>
      </c>
      <c r="AS2494">
        <v>20000</v>
      </c>
      <c r="AT2494">
        <v>1440000</v>
      </c>
      <c r="AU2494">
        <v>500000</v>
      </c>
      <c r="AV2494">
        <v>20000</v>
      </c>
      <c r="AW2494">
        <v>3930000</v>
      </c>
    </row>
    <row r="2495" spans="1:49" x14ac:dyDescent="0.35">
      <c r="A2495" s="2" t="s">
        <v>726</v>
      </c>
      <c r="B2495">
        <v>12</v>
      </c>
      <c r="C2495">
        <v>1209</v>
      </c>
      <c r="D2495">
        <v>1</v>
      </c>
      <c r="E2495" t="s">
        <v>50</v>
      </c>
      <c r="F2495">
        <v>51</v>
      </c>
      <c r="G2495" t="s">
        <v>72</v>
      </c>
      <c r="I2495" t="s">
        <v>52</v>
      </c>
      <c r="J2495" t="s">
        <v>52</v>
      </c>
      <c r="K2495" t="s">
        <v>52</v>
      </c>
      <c r="L2495" t="s">
        <v>52</v>
      </c>
      <c r="M2495">
        <v>16</v>
      </c>
      <c r="N2495" t="s">
        <v>80</v>
      </c>
      <c r="O2495">
        <v>4</v>
      </c>
      <c r="P2495" s="6">
        <v>6</v>
      </c>
      <c r="Q2495" t="s">
        <v>56</v>
      </c>
      <c r="R2495">
        <v>7</v>
      </c>
      <c r="S2495" s="5">
        <f t="shared" si="38"/>
        <v>1</v>
      </c>
      <c r="T2495" t="s">
        <v>58</v>
      </c>
      <c r="U2495" t="s">
        <v>52</v>
      </c>
      <c r="V2495">
        <v>1</v>
      </c>
      <c r="W2495" t="s">
        <v>52</v>
      </c>
      <c r="X2495">
        <v>2</v>
      </c>
      <c r="AB2495" t="s">
        <v>72</v>
      </c>
      <c r="AD2495" t="s">
        <v>73</v>
      </c>
      <c r="AE2495" t="s">
        <v>53</v>
      </c>
      <c r="AF2495" t="s">
        <v>53</v>
      </c>
      <c r="AG2495" t="s">
        <v>52</v>
      </c>
      <c r="AH2495">
        <v>3</v>
      </c>
      <c r="AI2495" t="s">
        <v>97</v>
      </c>
      <c r="AJ2495" t="s">
        <v>52</v>
      </c>
      <c r="AK2495" t="s">
        <v>98</v>
      </c>
      <c r="AM2495" t="s">
        <v>62</v>
      </c>
      <c r="AN2495" t="s">
        <v>53</v>
      </c>
      <c r="AP2495">
        <v>0</v>
      </c>
      <c r="AQ2495">
        <v>0</v>
      </c>
      <c r="AR2495">
        <v>20000</v>
      </c>
      <c r="AS2495">
        <v>15000</v>
      </c>
      <c r="AT2495">
        <v>1440000</v>
      </c>
      <c r="AU2495">
        <v>400000</v>
      </c>
      <c r="AV2495">
        <v>0</v>
      </c>
      <c r="AW2495">
        <v>1875000</v>
      </c>
    </row>
    <row r="2496" spans="1:49" hidden="1" x14ac:dyDescent="0.35">
      <c r="A2496" s="2" t="s">
        <v>726</v>
      </c>
      <c r="B2496">
        <v>12</v>
      </c>
      <c r="C2496">
        <v>1209</v>
      </c>
      <c r="D2496">
        <v>1</v>
      </c>
      <c r="E2496" t="s">
        <v>50</v>
      </c>
      <c r="F2496">
        <v>51</v>
      </c>
      <c r="G2496" t="s">
        <v>72</v>
      </c>
      <c r="I2496" t="s">
        <v>52</v>
      </c>
      <c r="J2496" t="s">
        <v>52</v>
      </c>
      <c r="K2496" t="s">
        <v>52</v>
      </c>
      <c r="L2496" t="s">
        <v>52</v>
      </c>
      <c r="M2496">
        <v>16</v>
      </c>
      <c r="N2496" t="s">
        <v>80</v>
      </c>
      <c r="O2496">
        <v>4</v>
      </c>
      <c r="P2496" s="2">
        <v>7</v>
      </c>
      <c r="Q2496" t="s">
        <v>50</v>
      </c>
      <c r="R2496">
        <v>2</v>
      </c>
      <c r="S2496" s="5">
        <f t="shared" si="38"/>
        <v>0</v>
      </c>
      <c r="T2496" t="s">
        <v>58</v>
      </c>
      <c r="U2496" t="s">
        <v>52</v>
      </c>
      <c r="V2496">
        <v>1</v>
      </c>
      <c r="W2496" t="s">
        <v>52</v>
      </c>
      <c r="X2496">
        <v>2</v>
      </c>
      <c r="AB2496" t="s">
        <v>72</v>
      </c>
      <c r="AD2496" t="s">
        <v>73</v>
      </c>
    </row>
    <row r="2497" spans="1:49" hidden="1" x14ac:dyDescent="0.35">
      <c r="A2497" s="2" t="s">
        <v>727</v>
      </c>
      <c r="B2497">
        <v>7</v>
      </c>
      <c r="C2497">
        <v>701</v>
      </c>
      <c r="D2497">
        <v>2</v>
      </c>
      <c r="E2497" t="s">
        <v>50</v>
      </c>
      <c r="F2497">
        <v>37</v>
      </c>
      <c r="G2497" t="s">
        <v>72</v>
      </c>
      <c r="I2497" t="s">
        <v>73</v>
      </c>
      <c r="J2497" t="s">
        <v>52</v>
      </c>
      <c r="K2497" t="s">
        <v>52</v>
      </c>
      <c r="L2497" t="s">
        <v>52</v>
      </c>
      <c r="M2497">
        <v>6</v>
      </c>
      <c r="N2497" t="s">
        <v>79</v>
      </c>
      <c r="O2497">
        <v>2</v>
      </c>
      <c r="P2497" s="2">
        <v>1</v>
      </c>
      <c r="Q2497" t="s">
        <v>50</v>
      </c>
      <c r="R2497">
        <v>37</v>
      </c>
      <c r="S2497" s="5">
        <f t="shared" si="38"/>
        <v>0</v>
      </c>
      <c r="T2497" t="s">
        <v>54</v>
      </c>
      <c r="U2497" t="s">
        <v>53</v>
      </c>
      <c r="W2497" t="s">
        <v>53</v>
      </c>
      <c r="Y2497" t="s">
        <v>55</v>
      </c>
      <c r="Z2497" t="s">
        <v>52</v>
      </c>
      <c r="AA2497">
        <v>2</v>
      </c>
      <c r="AB2497" t="s">
        <v>72</v>
      </c>
      <c r="AD2497" t="s">
        <v>73</v>
      </c>
      <c r="AE2497" t="s">
        <v>52</v>
      </c>
      <c r="AF2497" t="s">
        <v>52</v>
      </c>
      <c r="AG2497" t="s">
        <v>52</v>
      </c>
      <c r="AH2497">
        <v>6</v>
      </c>
      <c r="AI2497" t="s">
        <v>79</v>
      </c>
      <c r="AJ2497" t="s">
        <v>53</v>
      </c>
    </row>
    <row r="2498" spans="1:49" hidden="1" x14ac:dyDescent="0.35">
      <c r="A2498" s="2" t="s">
        <v>727</v>
      </c>
      <c r="B2498">
        <v>7</v>
      </c>
      <c r="C2498">
        <v>701</v>
      </c>
      <c r="D2498">
        <v>2</v>
      </c>
      <c r="E2498" t="s">
        <v>50</v>
      </c>
      <c r="F2498">
        <v>37</v>
      </c>
      <c r="G2498" t="s">
        <v>72</v>
      </c>
      <c r="I2498" t="s">
        <v>73</v>
      </c>
      <c r="J2498" t="s">
        <v>52</v>
      </c>
      <c r="K2498" t="s">
        <v>52</v>
      </c>
      <c r="L2498" t="s">
        <v>52</v>
      </c>
      <c r="M2498">
        <v>6</v>
      </c>
      <c r="N2498" t="s">
        <v>79</v>
      </c>
      <c r="O2498">
        <v>2</v>
      </c>
      <c r="P2498" s="2">
        <v>2</v>
      </c>
      <c r="Q2498" t="s">
        <v>56</v>
      </c>
      <c r="R2498">
        <v>35</v>
      </c>
      <c r="S2498" s="5">
        <f t="shared" si="38"/>
        <v>0</v>
      </c>
      <c r="T2498" t="s">
        <v>57</v>
      </c>
      <c r="U2498" t="s">
        <v>53</v>
      </c>
      <c r="W2498" t="s">
        <v>53</v>
      </c>
      <c r="Y2498" t="s">
        <v>55</v>
      </c>
      <c r="Z2498" t="s">
        <v>52</v>
      </c>
      <c r="AA2498">
        <v>1</v>
      </c>
      <c r="AB2498" t="s">
        <v>72</v>
      </c>
      <c r="AD2498" t="s">
        <v>73</v>
      </c>
      <c r="AE2498" t="s">
        <v>52</v>
      </c>
      <c r="AF2498" t="s">
        <v>52</v>
      </c>
      <c r="AG2498" t="s">
        <v>52</v>
      </c>
      <c r="AH2498">
        <v>6</v>
      </c>
      <c r="AI2498" t="s">
        <v>79</v>
      </c>
      <c r="AJ2498" t="s">
        <v>53</v>
      </c>
    </row>
    <row r="2499" spans="1:49" x14ac:dyDescent="0.35">
      <c r="A2499" s="2" t="s">
        <v>727</v>
      </c>
      <c r="B2499">
        <v>7</v>
      </c>
      <c r="C2499">
        <v>701</v>
      </c>
      <c r="D2499">
        <v>2</v>
      </c>
      <c r="E2499" t="s">
        <v>50</v>
      </c>
      <c r="F2499">
        <v>37</v>
      </c>
      <c r="G2499" t="s">
        <v>72</v>
      </c>
      <c r="I2499" t="s">
        <v>73</v>
      </c>
      <c r="J2499" t="s">
        <v>52</v>
      </c>
      <c r="K2499" t="s">
        <v>52</v>
      </c>
      <c r="L2499" t="s">
        <v>52</v>
      </c>
      <c r="M2499">
        <v>6</v>
      </c>
      <c r="N2499" t="s">
        <v>79</v>
      </c>
      <c r="O2499">
        <v>2</v>
      </c>
      <c r="P2499" s="6">
        <v>3</v>
      </c>
      <c r="Q2499" t="s">
        <v>56</v>
      </c>
      <c r="R2499">
        <v>11</v>
      </c>
      <c r="S2499" s="5">
        <f t="shared" ref="S2499:S2562" si="39">IF(AND(R2499&gt;=6, R2499&lt;=17, T2499="Child"),1,0)</f>
        <v>1</v>
      </c>
      <c r="T2499" t="s">
        <v>58</v>
      </c>
      <c r="U2499" t="s">
        <v>52</v>
      </c>
      <c r="V2499">
        <v>1</v>
      </c>
      <c r="W2499" t="s">
        <v>52</v>
      </c>
      <c r="X2499">
        <v>2</v>
      </c>
      <c r="AB2499" t="s">
        <v>72</v>
      </c>
      <c r="AD2499" t="s">
        <v>73</v>
      </c>
      <c r="AE2499" t="s">
        <v>52</v>
      </c>
      <c r="AF2499" t="s">
        <v>52</v>
      </c>
      <c r="AG2499" t="s">
        <v>52</v>
      </c>
      <c r="AH2499">
        <v>6</v>
      </c>
      <c r="AI2499" t="s">
        <v>78</v>
      </c>
      <c r="AJ2499" t="s">
        <v>52</v>
      </c>
      <c r="AK2499" t="s">
        <v>88</v>
      </c>
      <c r="AM2499" t="s">
        <v>62</v>
      </c>
      <c r="AN2499" t="s">
        <v>52</v>
      </c>
      <c r="AP2499">
        <v>0</v>
      </c>
      <c r="AQ2499">
        <v>648000</v>
      </c>
      <c r="AR2499">
        <v>18000</v>
      </c>
      <c r="AS2499">
        <v>116000</v>
      </c>
      <c r="AT2499">
        <v>540000</v>
      </c>
      <c r="AU2499">
        <v>864000</v>
      </c>
      <c r="AV2499">
        <v>10000</v>
      </c>
      <c r="AW2499">
        <v>2196000</v>
      </c>
    </row>
    <row r="2500" spans="1:49" hidden="1" x14ac:dyDescent="0.35">
      <c r="A2500" s="2" t="s">
        <v>727</v>
      </c>
      <c r="B2500">
        <v>7</v>
      </c>
      <c r="C2500">
        <v>701</v>
      </c>
      <c r="D2500">
        <v>2</v>
      </c>
      <c r="E2500" t="s">
        <v>50</v>
      </c>
      <c r="F2500">
        <v>37</v>
      </c>
      <c r="G2500" t="s">
        <v>72</v>
      </c>
      <c r="I2500" t="s">
        <v>73</v>
      </c>
      <c r="J2500" t="s">
        <v>52</v>
      </c>
      <c r="K2500" t="s">
        <v>52</v>
      </c>
      <c r="L2500" t="s">
        <v>52</v>
      </c>
      <c r="M2500">
        <v>6</v>
      </c>
      <c r="N2500" t="s">
        <v>79</v>
      </c>
      <c r="O2500">
        <v>2</v>
      </c>
      <c r="P2500" s="2">
        <v>4</v>
      </c>
      <c r="Q2500" t="s">
        <v>50</v>
      </c>
      <c r="R2500">
        <v>2</v>
      </c>
      <c r="S2500" s="5">
        <f t="shared" si="39"/>
        <v>0</v>
      </c>
      <c r="T2500" t="s">
        <v>58</v>
      </c>
      <c r="U2500" t="s">
        <v>52</v>
      </c>
      <c r="V2500">
        <v>1</v>
      </c>
      <c r="W2500" t="s">
        <v>52</v>
      </c>
      <c r="X2500">
        <v>2</v>
      </c>
      <c r="AB2500" t="s">
        <v>72</v>
      </c>
      <c r="AD2500" t="s">
        <v>73</v>
      </c>
    </row>
    <row r="2501" spans="1:49" hidden="1" x14ac:dyDescent="0.35">
      <c r="A2501" s="2" t="s">
        <v>728</v>
      </c>
      <c r="B2501">
        <v>14</v>
      </c>
      <c r="C2501">
        <v>1410</v>
      </c>
      <c r="D2501">
        <v>1</v>
      </c>
      <c r="E2501" t="s">
        <v>50</v>
      </c>
      <c r="F2501">
        <v>52</v>
      </c>
      <c r="G2501" t="s">
        <v>72</v>
      </c>
      <c r="I2501" t="s">
        <v>73</v>
      </c>
      <c r="J2501" t="s">
        <v>52</v>
      </c>
      <c r="K2501" t="s">
        <v>52</v>
      </c>
      <c r="L2501" t="s">
        <v>52</v>
      </c>
      <c r="M2501">
        <v>9</v>
      </c>
      <c r="N2501" t="s">
        <v>80</v>
      </c>
      <c r="O2501">
        <v>2</v>
      </c>
      <c r="P2501" s="2">
        <v>1</v>
      </c>
      <c r="Q2501" t="s">
        <v>50</v>
      </c>
      <c r="R2501">
        <v>52</v>
      </c>
      <c r="S2501" s="5">
        <f t="shared" si="39"/>
        <v>0</v>
      </c>
      <c r="T2501" t="s">
        <v>54</v>
      </c>
      <c r="U2501" t="s">
        <v>53</v>
      </c>
      <c r="W2501" t="s">
        <v>53</v>
      </c>
      <c r="Y2501" t="s">
        <v>55</v>
      </c>
      <c r="Z2501" t="s">
        <v>52</v>
      </c>
      <c r="AA2501">
        <v>2</v>
      </c>
      <c r="AB2501" t="s">
        <v>72</v>
      </c>
      <c r="AD2501" t="s">
        <v>73</v>
      </c>
      <c r="AE2501" t="s">
        <v>52</v>
      </c>
      <c r="AF2501" t="s">
        <v>52</v>
      </c>
      <c r="AG2501" t="s">
        <v>52</v>
      </c>
      <c r="AH2501">
        <v>9</v>
      </c>
      <c r="AI2501" t="s">
        <v>80</v>
      </c>
      <c r="AJ2501" t="s">
        <v>53</v>
      </c>
    </row>
    <row r="2502" spans="1:49" hidden="1" x14ac:dyDescent="0.35">
      <c r="A2502" s="2" t="s">
        <v>728</v>
      </c>
      <c r="B2502">
        <v>14</v>
      </c>
      <c r="C2502">
        <v>1410</v>
      </c>
      <c r="D2502">
        <v>1</v>
      </c>
      <c r="E2502" t="s">
        <v>50</v>
      </c>
      <c r="F2502">
        <v>52</v>
      </c>
      <c r="G2502" t="s">
        <v>72</v>
      </c>
      <c r="I2502" t="s">
        <v>73</v>
      </c>
      <c r="J2502" t="s">
        <v>52</v>
      </c>
      <c r="K2502" t="s">
        <v>52</v>
      </c>
      <c r="L2502" t="s">
        <v>52</v>
      </c>
      <c r="M2502">
        <v>9</v>
      </c>
      <c r="N2502" t="s">
        <v>80</v>
      </c>
      <c r="O2502">
        <v>2</v>
      </c>
      <c r="P2502" s="2">
        <v>2</v>
      </c>
      <c r="Q2502" t="s">
        <v>56</v>
      </c>
      <c r="R2502">
        <v>54</v>
      </c>
      <c r="S2502" s="5">
        <f t="shared" si="39"/>
        <v>0</v>
      </c>
      <c r="T2502" t="s">
        <v>57</v>
      </c>
      <c r="U2502" t="s">
        <v>53</v>
      </c>
      <c r="W2502" t="s">
        <v>53</v>
      </c>
      <c r="Y2502" t="s">
        <v>55</v>
      </c>
      <c r="Z2502" t="s">
        <v>52</v>
      </c>
      <c r="AA2502">
        <v>1</v>
      </c>
      <c r="AB2502" t="s">
        <v>72</v>
      </c>
      <c r="AD2502" t="s">
        <v>73</v>
      </c>
      <c r="AE2502" t="s">
        <v>52</v>
      </c>
      <c r="AF2502" t="s">
        <v>52</v>
      </c>
      <c r="AG2502" t="s">
        <v>52</v>
      </c>
      <c r="AH2502">
        <v>12</v>
      </c>
      <c r="AI2502" t="s">
        <v>76</v>
      </c>
      <c r="AJ2502" t="s">
        <v>53</v>
      </c>
    </row>
    <row r="2503" spans="1:49" hidden="1" x14ac:dyDescent="0.35">
      <c r="A2503" s="2" t="s">
        <v>728</v>
      </c>
      <c r="B2503">
        <v>14</v>
      </c>
      <c r="C2503">
        <v>1410</v>
      </c>
      <c r="D2503">
        <v>1</v>
      </c>
      <c r="E2503" t="s">
        <v>50</v>
      </c>
      <c r="F2503">
        <v>52</v>
      </c>
      <c r="G2503" t="s">
        <v>72</v>
      </c>
      <c r="I2503" t="s">
        <v>73</v>
      </c>
      <c r="J2503" t="s">
        <v>52</v>
      </c>
      <c r="K2503" t="s">
        <v>52</v>
      </c>
      <c r="L2503" t="s">
        <v>52</v>
      </c>
      <c r="M2503">
        <v>9</v>
      </c>
      <c r="N2503" t="s">
        <v>80</v>
      </c>
      <c r="O2503">
        <v>2</v>
      </c>
      <c r="P2503" s="2">
        <v>3</v>
      </c>
      <c r="Q2503" t="s">
        <v>50</v>
      </c>
      <c r="R2503">
        <v>36</v>
      </c>
      <c r="S2503" s="5">
        <f t="shared" si="39"/>
        <v>0</v>
      </c>
      <c r="T2503" t="s">
        <v>99</v>
      </c>
      <c r="U2503" t="s">
        <v>53</v>
      </c>
      <c r="W2503" t="s">
        <v>53</v>
      </c>
      <c r="Y2503" t="s">
        <v>55</v>
      </c>
      <c r="Z2503" t="s">
        <v>52</v>
      </c>
      <c r="AA2503">
        <v>4</v>
      </c>
      <c r="AB2503" t="s">
        <v>72</v>
      </c>
      <c r="AD2503" t="s">
        <v>73</v>
      </c>
      <c r="AE2503" t="s">
        <v>52</v>
      </c>
      <c r="AF2503" t="s">
        <v>52</v>
      </c>
      <c r="AG2503" t="s">
        <v>52</v>
      </c>
      <c r="AH2503">
        <v>9</v>
      </c>
      <c r="AI2503" t="s">
        <v>80</v>
      </c>
      <c r="AJ2503" t="s">
        <v>53</v>
      </c>
    </row>
    <row r="2504" spans="1:49" hidden="1" x14ac:dyDescent="0.35">
      <c r="A2504" s="2" t="s">
        <v>728</v>
      </c>
      <c r="B2504">
        <v>14</v>
      </c>
      <c r="C2504">
        <v>1410</v>
      </c>
      <c r="D2504">
        <v>1</v>
      </c>
      <c r="E2504" t="s">
        <v>50</v>
      </c>
      <c r="F2504">
        <v>52</v>
      </c>
      <c r="G2504" t="s">
        <v>72</v>
      </c>
      <c r="I2504" t="s">
        <v>73</v>
      </c>
      <c r="J2504" t="s">
        <v>52</v>
      </c>
      <c r="K2504" t="s">
        <v>52</v>
      </c>
      <c r="L2504" t="s">
        <v>52</v>
      </c>
      <c r="M2504">
        <v>9</v>
      </c>
      <c r="N2504" t="s">
        <v>80</v>
      </c>
      <c r="O2504">
        <v>2</v>
      </c>
      <c r="P2504" s="2">
        <v>4</v>
      </c>
      <c r="Q2504" t="s">
        <v>56</v>
      </c>
      <c r="R2504">
        <v>29</v>
      </c>
      <c r="S2504" s="5">
        <f t="shared" si="39"/>
        <v>0</v>
      </c>
      <c r="T2504" t="s">
        <v>58</v>
      </c>
      <c r="U2504" t="s">
        <v>52</v>
      </c>
      <c r="V2504">
        <v>1</v>
      </c>
      <c r="W2504" t="s">
        <v>52</v>
      </c>
      <c r="X2504">
        <v>2</v>
      </c>
      <c r="Y2504" t="s">
        <v>55</v>
      </c>
      <c r="Z2504" t="s">
        <v>52</v>
      </c>
      <c r="AA2504">
        <v>3</v>
      </c>
      <c r="AB2504" t="s">
        <v>72</v>
      </c>
      <c r="AD2504" t="s">
        <v>73</v>
      </c>
      <c r="AE2504" t="s">
        <v>52</v>
      </c>
      <c r="AF2504" t="s">
        <v>52</v>
      </c>
      <c r="AG2504" t="s">
        <v>52</v>
      </c>
      <c r="AH2504">
        <v>11</v>
      </c>
      <c r="AI2504" t="s">
        <v>94</v>
      </c>
      <c r="AJ2504" t="s">
        <v>53</v>
      </c>
    </row>
    <row r="2505" spans="1:49" hidden="1" x14ac:dyDescent="0.35">
      <c r="A2505" s="2" t="s">
        <v>728</v>
      </c>
      <c r="B2505">
        <v>14</v>
      </c>
      <c r="C2505">
        <v>1410</v>
      </c>
      <c r="D2505">
        <v>1</v>
      </c>
      <c r="E2505" t="s">
        <v>50</v>
      </c>
      <c r="F2505">
        <v>52</v>
      </c>
      <c r="G2505" t="s">
        <v>72</v>
      </c>
      <c r="I2505" t="s">
        <v>73</v>
      </c>
      <c r="J2505" t="s">
        <v>52</v>
      </c>
      <c r="K2505" t="s">
        <v>52</v>
      </c>
      <c r="L2505" t="s">
        <v>52</v>
      </c>
      <c r="M2505">
        <v>9</v>
      </c>
      <c r="N2505" t="s">
        <v>80</v>
      </c>
      <c r="O2505">
        <v>2</v>
      </c>
      <c r="P2505" s="2">
        <v>5</v>
      </c>
      <c r="Q2505" t="s">
        <v>56</v>
      </c>
      <c r="R2505">
        <v>22</v>
      </c>
      <c r="S2505" s="5">
        <f t="shared" si="39"/>
        <v>0</v>
      </c>
      <c r="T2505" t="s">
        <v>58</v>
      </c>
      <c r="U2505" t="s">
        <v>52</v>
      </c>
      <c r="V2505">
        <v>1</v>
      </c>
      <c r="W2505" t="s">
        <v>52</v>
      </c>
      <c r="X2505">
        <v>2</v>
      </c>
      <c r="Y2505" t="s">
        <v>59</v>
      </c>
      <c r="AB2505" t="s">
        <v>72</v>
      </c>
      <c r="AD2505" t="s">
        <v>73</v>
      </c>
      <c r="AE2505" t="s">
        <v>52</v>
      </c>
      <c r="AF2505" t="s">
        <v>52</v>
      </c>
      <c r="AG2505" t="s">
        <v>52</v>
      </c>
      <c r="AH2505">
        <v>12</v>
      </c>
      <c r="AI2505" t="s">
        <v>115</v>
      </c>
      <c r="AJ2505" t="s">
        <v>53</v>
      </c>
    </row>
    <row r="2506" spans="1:49" hidden="1" x14ac:dyDescent="0.35">
      <c r="A2506" s="2" t="s">
        <v>728</v>
      </c>
      <c r="B2506">
        <v>14</v>
      </c>
      <c r="C2506">
        <v>1410</v>
      </c>
      <c r="D2506">
        <v>1</v>
      </c>
      <c r="E2506" t="s">
        <v>50</v>
      </c>
      <c r="F2506">
        <v>52</v>
      </c>
      <c r="G2506" t="s">
        <v>72</v>
      </c>
      <c r="I2506" t="s">
        <v>73</v>
      </c>
      <c r="J2506" t="s">
        <v>52</v>
      </c>
      <c r="K2506" t="s">
        <v>52</v>
      </c>
      <c r="L2506" t="s">
        <v>52</v>
      </c>
      <c r="M2506">
        <v>9</v>
      </c>
      <c r="N2506" t="s">
        <v>80</v>
      </c>
      <c r="O2506">
        <v>2</v>
      </c>
      <c r="P2506" s="2">
        <v>6</v>
      </c>
      <c r="Q2506" t="s">
        <v>56</v>
      </c>
      <c r="R2506">
        <v>7</v>
      </c>
      <c r="S2506" s="5">
        <f t="shared" si="39"/>
        <v>0</v>
      </c>
      <c r="T2506" t="s">
        <v>102</v>
      </c>
      <c r="U2506" t="s">
        <v>52</v>
      </c>
      <c r="V2506">
        <v>3</v>
      </c>
      <c r="W2506" t="s">
        <v>52</v>
      </c>
      <c r="X2506">
        <v>4</v>
      </c>
      <c r="AB2506" t="s">
        <v>72</v>
      </c>
      <c r="AD2506" t="s">
        <v>73</v>
      </c>
      <c r="AE2506" t="s">
        <v>52</v>
      </c>
      <c r="AF2506" t="s">
        <v>52</v>
      </c>
      <c r="AG2506" t="s">
        <v>52</v>
      </c>
      <c r="AH2506">
        <v>2</v>
      </c>
      <c r="AI2506" t="s">
        <v>97</v>
      </c>
      <c r="AJ2506" t="s">
        <v>52</v>
      </c>
      <c r="AK2506" t="s">
        <v>98</v>
      </c>
      <c r="AM2506" t="s">
        <v>62</v>
      </c>
      <c r="AN2506" t="s">
        <v>53</v>
      </c>
      <c r="AP2506">
        <v>0</v>
      </c>
      <c r="AQ2506">
        <v>0</v>
      </c>
      <c r="AR2506">
        <v>50000</v>
      </c>
      <c r="AS2506">
        <v>5000</v>
      </c>
      <c r="AT2506">
        <v>0</v>
      </c>
      <c r="AU2506">
        <v>0</v>
      </c>
      <c r="AV2506">
        <v>0</v>
      </c>
      <c r="AW2506">
        <v>55000</v>
      </c>
    </row>
    <row r="2507" spans="1:49" hidden="1" x14ac:dyDescent="0.35">
      <c r="A2507" s="2" t="s">
        <v>728</v>
      </c>
      <c r="B2507">
        <v>14</v>
      </c>
      <c r="C2507">
        <v>1410</v>
      </c>
      <c r="D2507">
        <v>1</v>
      </c>
      <c r="E2507" t="s">
        <v>50</v>
      </c>
      <c r="F2507">
        <v>52</v>
      </c>
      <c r="G2507" t="s">
        <v>72</v>
      </c>
      <c r="I2507" t="s">
        <v>73</v>
      </c>
      <c r="J2507" t="s">
        <v>52</v>
      </c>
      <c r="K2507" t="s">
        <v>52</v>
      </c>
      <c r="L2507" t="s">
        <v>52</v>
      </c>
      <c r="M2507">
        <v>9</v>
      </c>
      <c r="N2507" t="s">
        <v>80</v>
      </c>
      <c r="O2507">
        <v>2</v>
      </c>
      <c r="P2507" s="2">
        <v>7</v>
      </c>
      <c r="Q2507" t="s">
        <v>56</v>
      </c>
      <c r="R2507">
        <v>3</v>
      </c>
      <c r="S2507" s="5">
        <f t="shared" si="39"/>
        <v>0</v>
      </c>
      <c r="T2507" t="s">
        <v>102</v>
      </c>
      <c r="U2507" t="s">
        <v>52</v>
      </c>
      <c r="V2507">
        <v>3</v>
      </c>
      <c r="W2507" t="s">
        <v>52</v>
      </c>
      <c r="X2507">
        <v>4</v>
      </c>
      <c r="AB2507" t="s">
        <v>72</v>
      </c>
      <c r="AD2507" t="s">
        <v>73</v>
      </c>
      <c r="AE2507" t="s">
        <v>53</v>
      </c>
      <c r="AF2507" t="s">
        <v>53</v>
      </c>
      <c r="AG2507" t="s">
        <v>53</v>
      </c>
      <c r="AO2507" t="s">
        <v>70</v>
      </c>
    </row>
    <row r="2508" spans="1:49" hidden="1" x14ac:dyDescent="0.35">
      <c r="A2508" s="2" t="s">
        <v>729</v>
      </c>
      <c r="B2508">
        <v>25</v>
      </c>
      <c r="C2508">
        <v>2507</v>
      </c>
      <c r="D2508">
        <v>2</v>
      </c>
      <c r="E2508" t="s">
        <v>50</v>
      </c>
      <c r="F2508">
        <v>54</v>
      </c>
      <c r="G2508" t="s">
        <v>72</v>
      </c>
      <c r="I2508" t="s">
        <v>73</v>
      </c>
      <c r="J2508" t="s">
        <v>53</v>
      </c>
      <c r="K2508" t="s">
        <v>53</v>
      </c>
      <c r="L2508" t="s">
        <v>52</v>
      </c>
      <c r="M2508">
        <v>2</v>
      </c>
      <c r="N2508" t="s">
        <v>97</v>
      </c>
      <c r="O2508">
        <v>1</v>
      </c>
      <c r="P2508" s="2">
        <v>1</v>
      </c>
      <c r="Q2508" t="s">
        <v>50</v>
      </c>
      <c r="R2508">
        <v>54</v>
      </c>
      <c r="S2508" s="5">
        <f t="shared" si="39"/>
        <v>0</v>
      </c>
      <c r="T2508" t="s">
        <v>54</v>
      </c>
      <c r="U2508" t="s">
        <v>53</v>
      </c>
      <c r="W2508" t="s">
        <v>53</v>
      </c>
      <c r="Y2508" t="s">
        <v>55</v>
      </c>
      <c r="Z2508" t="s">
        <v>52</v>
      </c>
      <c r="AA2508">
        <v>2</v>
      </c>
      <c r="AB2508" t="s">
        <v>72</v>
      </c>
      <c r="AD2508" t="s">
        <v>73</v>
      </c>
      <c r="AE2508" t="s">
        <v>53</v>
      </c>
      <c r="AF2508" t="s">
        <v>53</v>
      </c>
      <c r="AG2508" t="s">
        <v>52</v>
      </c>
      <c r="AH2508">
        <v>2</v>
      </c>
      <c r="AI2508" t="s">
        <v>97</v>
      </c>
      <c r="AJ2508" t="s">
        <v>53</v>
      </c>
    </row>
    <row r="2509" spans="1:49" hidden="1" x14ac:dyDescent="0.35">
      <c r="A2509" s="2" t="s">
        <v>729</v>
      </c>
      <c r="B2509">
        <v>25</v>
      </c>
      <c r="C2509">
        <v>2507</v>
      </c>
      <c r="D2509">
        <v>2</v>
      </c>
      <c r="E2509" t="s">
        <v>50</v>
      </c>
      <c r="F2509">
        <v>54</v>
      </c>
      <c r="G2509" t="s">
        <v>72</v>
      </c>
      <c r="I2509" t="s">
        <v>73</v>
      </c>
      <c r="J2509" t="s">
        <v>53</v>
      </c>
      <c r="K2509" t="s">
        <v>53</v>
      </c>
      <c r="L2509" t="s">
        <v>52</v>
      </c>
      <c r="M2509">
        <v>2</v>
      </c>
      <c r="N2509" t="s">
        <v>97</v>
      </c>
      <c r="O2509">
        <v>1</v>
      </c>
      <c r="P2509" s="2">
        <v>2</v>
      </c>
      <c r="Q2509" t="s">
        <v>56</v>
      </c>
      <c r="R2509">
        <v>50</v>
      </c>
      <c r="S2509" s="5">
        <f t="shared" si="39"/>
        <v>0</v>
      </c>
      <c r="T2509" t="s">
        <v>57</v>
      </c>
      <c r="U2509" t="s">
        <v>53</v>
      </c>
      <c r="W2509" t="s">
        <v>53</v>
      </c>
      <c r="Y2509" t="s">
        <v>55</v>
      </c>
      <c r="Z2509" t="s">
        <v>52</v>
      </c>
      <c r="AA2509">
        <v>1</v>
      </c>
      <c r="AB2509" t="s">
        <v>72</v>
      </c>
      <c r="AD2509" t="s">
        <v>73</v>
      </c>
      <c r="AE2509" t="s">
        <v>53</v>
      </c>
      <c r="AF2509" t="s">
        <v>53</v>
      </c>
      <c r="AG2509" t="s">
        <v>52</v>
      </c>
      <c r="AH2509">
        <v>1</v>
      </c>
      <c r="AI2509" t="s">
        <v>65</v>
      </c>
      <c r="AJ2509" t="s">
        <v>53</v>
      </c>
    </row>
    <row r="2510" spans="1:49" hidden="1" x14ac:dyDescent="0.35">
      <c r="A2510" s="2" t="s">
        <v>729</v>
      </c>
      <c r="B2510">
        <v>25</v>
      </c>
      <c r="C2510">
        <v>2507</v>
      </c>
      <c r="D2510">
        <v>2</v>
      </c>
      <c r="E2510" t="s">
        <v>50</v>
      </c>
      <c r="F2510">
        <v>54</v>
      </c>
      <c r="G2510" t="s">
        <v>72</v>
      </c>
      <c r="I2510" t="s">
        <v>73</v>
      </c>
      <c r="J2510" t="s">
        <v>53</v>
      </c>
      <c r="K2510" t="s">
        <v>53</v>
      </c>
      <c r="L2510" t="s">
        <v>52</v>
      </c>
      <c r="M2510">
        <v>2</v>
      </c>
      <c r="N2510" t="s">
        <v>97</v>
      </c>
      <c r="O2510">
        <v>1</v>
      </c>
      <c r="P2510" s="2">
        <v>4</v>
      </c>
      <c r="Q2510" t="s">
        <v>50</v>
      </c>
      <c r="R2510">
        <v>18</v>
      </c>
      <c r="S2510" s="5">
        <f t="shared" si="39"/>
        <v>0</v>
      </c>
      <c r="T2510" t="s">
        <v>58</v>
      </c>
      <c r="U2510" t="s">
        <v>52</v>
      </c>
      <c r="V2510">
        <v>1</v>
      </c>
      <c r="W2510" t="s">
        <v>52</v>
      </c>
      <c r="X2510">
        <v>2</v>
      </c>
      <c r="Y2510" t="s">
        <v>59</v>
      </c>
      <c r="AB2510" t="s">
        <v>72</v>
      </c>
      <c r="AD2510" t="s">
        <v>73</v>
      </c>
      <c r="AE2510" t="s">
        <v>52</v>
      </c>
      <c r="AF2510" t="s">
        <v>52</v>
      </c>
      <c r="AG2510" t="s">
        <v>52</v>
      </c>
      <c r="AH2510">
        <v>7</v>
      </c>
      <c r="AI2510" t="s">
        <v>86</v>
      </c>
      <c r="AJ2510" t="s">
        <v>52</v>
      </c>
      <c r="AK2510" t="s">
        <v>87</v>
      </c>
      <c r="AM2510" t="s">
        <v>62</v>
      </c>
      <c r="AN2510" t="s">
        <v>53</v>
      </c>
      <c r="AP2510">
        <v>0</v>
      </c>
      <c r="AQ2510">
        <v>0</v>
      </c>
      <c r="AR2510">
        <v>20000</v>
      </c>
      <c r="AS2510">
        <v>35000</v>
      </c>
      <c r="AT2510">
        <v>468000</v>
      </c>
      <c r="AU2510">
        <v>0</v>
      </c>
      <c r="AV2510">
        <v>8000</v>
      </c>
      <c r="AW2510">
        <v>531000</v>
      </c>
    </row>
    <row r="2511" spans="1:49" x14ac:dyDescent="0.35">
      <c r="A2511" s="2" t="s">
        <v>729</v>
      </c>
      <c r="B2511">
        <v>25</v>
      </c>
      <c r="C2511">
        <v>2507</v>
      </c>
      <c r="D2511">
        <v>2</v>
      </c>
      <c r="E2511" t="s">
        <v>50</v>
      </c>
      <c r="F2511">
        <v>54</v>
      </c>
      <c r="G2511" t="s">
        <v>72</v>
      </c>
      <c r="I2511" t="s">
        <v>73</v>
      </c>
      <c r="J2511" t="s">
        <v>53</v>
      </c>
      <c r="K2511" t="s">
        <v>53</v>
      </c>
      <c r="L2511" t="s">
        <v>52</v>
      </c>
      <c r="M2511">
        <v>2</v>
      </c>
      <c r="N2511" t="s">
        <v>97</v>
      </c>
      <c r="O2511">
        <v>1</v>
      </c>
      <c r="P2511" s="6">
        <v>5</v>
      </c>
      <c r="Q2511" t="s">
        <v>50</v>
      </c>
      <c r="R2511">
        <v>14</v>
      </c>
      <c r="S2511" s="5">
        <f t="shared" si="39"/>
        <v>1</v>
      </c>
      <c r="T2511" t="s">
        <v>58</v>
      </c>
      <c r="U2511" t="s">
        <v>52</v>
      </c>
      <c r="V2511">
        <v>1</v>
      </c>
      <c r="W2511" t="s">
        <v>52</v>
      </c>
      <c r="X2511">
        <v>2</v>
      </c>
      <c r="Y2511" t="s">
        <v>59</v>
      </c>
      <c r="AB2511" t="s">
        <v>72</v>
      </c>
      <c r="AD2511" t="s">
        <v>73</v>
      </c>
      <c r="AE2511" t="s">
        <v>52</v>
      </c>
      <c r="AF2511" t="s">
        <v>52</v>
      </c>
      <c r="AG2511" t="s">
        <v>52</v>
      </c>
      <c r="AH2511">
        <v>6</v>
      </c>
      <c r="AI2511" t="s">
        <v>79</v>
      </c>
      <c r="AJ2511" t="s">
        <v>52</v>
      </c>
      <c r="AK2511" t="s">
        <v>90</v>
      </c>
      <c r="AM2511" t="s">
        <v>62</v>
      </c>
      <c r="AN2511" t="s">
        <v>53</v>
      </c>
      <c r="AP2511">
        <v>0</v>
      </c>
      <c r="AQ2511">
        <v>0</v>
      </c>
      <c r="AR2511">
        <v>12000</v>
      </c>
      <c r="AS2511">
        <v>18000</v>
      </c>
      <c r="AT2511">
        <v>234000</v>
      </c>
      <c r="AU2511">
        <v>0</v>
      </c>
      <c r="AV2511">
        <v>5000</v>
      </c>
      <c r="AW2511">
        <v>269000</v>
      </c>
    </row>
    <row r="2512" spans="1:49" hidden="1" x14ac:dyDescent="0.35">
      <c r="A2512" s="2" t="s">
        <v>730</v>
      </c>
      <c r="B2512">
        <v>2</v>
      </c>
      <c r="C2512">
        <v>206</v>
      </c>
      <c r="D2512">
        <v>2</v>
      </c>
      <c r="E2512" t="s">
        <v>50</v>
      </c>
      <c r="F2512">
        <v>51</v>
      </c>
      <c r="G2512" t="s">
        <v>72</v>
      </c>
      <c r="I2512" t="s">
        <v>73</v>
      </c>
      <c r="J2512" t="s">
        <v>52</v>
      </c>
      <c r="K2512" t="s">
        <v>52</v>
      </c>
      <c r="L2512" t="s">
        <v>53</v>
      </c>
      <c r="M2512">
        <v>0</v>
      </c>
      <c r="O2512">
        <v>1</v>
      </c>
      <c r="P2512" s="2">
        <v>1</v>
      </c>
      <c r="Q2512" t="s">
        <v>50</v>
      </c>
      <c r="R2512">
        <v>51</v>
      </c>
      <c r="S2512" s="5">
        <f t="shared" si="39"/>
        <v>0</v>
      </c>
      <c r="T2512" t="s">
        <v>54</v>
      </c>
      <c r="U2512" t="s">
        <v>53</v>
      </c>
      <c r="W2512" t="s">
        <v>53</v>
      </c>
      <c r="Y2512" t="s">
        <v>55</v>
      </c>
      <c r="Z2512" t="s">
        <v>52</v>
      </c>
      <c r="AA2512">
        <v>2</v>
      </c>
      <c r="AB2512" t="s">
        <v>72</v>
      </c>
      <c r="AD2512" t="s">
        <v>73</v>
      </c>
      <c r="AE2512" t="s">
        <v>52</v>
      </c>
      <c r="AF2512" t="s">
        <v>52</v>
      </c>
      <c r="AG2512" t="s">
        <v>53</v>
      </c>
    </row>
    <row r="2513" spans="1:49" hidden="1" x14ac:dyDescent="0.35">
      <c r="A2513" s="2" t="s">
        <v>730</v>
      </c>
      <c r="B2513">
        <v>2</v>
      </c>
      <c r="C2513">
        <v>206</v>
      </c>
      <c r="D2513">
        <v>2</v>
      </c>
      <c r="E2513" t="s">
        <v>50</v>
      </c>
      <c r="F2513">
        <v>51</v>
      </c>
      <c r="G2513" t="s">
        <v>72</v>
      </c>
      <c r="I2513" t="s">
        <v>73</v>
      </c>
      <c r="J2513" t="s">
        <v>52</v>
      </c>
      <c r="K2513" t="s">
        <v>52</v>
      </c>
      <c r="L2513" t="s">
        <v>53</v>
      </c>
      <c r="M2513">
        <v>0</v>
      </c>
      <c r="O2513">
        <v>1</v>
      </c>
      <c r="P2513" s="2">
        <v>2</v>
      </c>
      <c r="Q2513" t="s">
        <v>56</v>
      </c>
      <c r="R2513">
        <v>52</v>
      </c>
      <c r="S2513" s="5">
        <f t="shared" si="39"/>
        <v>0</v>
      </c>
      <c r="T2513" t="s">
        <v>57</v>
      </c>
      <c r="U2513" t="s">
        <v>53</v>
      </c>
      <c r="W2513" t="s">
        <v>53</v>
      </c>
      <c r="Y2513" t="s">
        <v>55</v>
      </c>
      <c r="Z2513" t="s">
        <v>52</v>
      </c>
      <c r="AA2513">
        <v>1</v>
      </c>
      <c r="AB2513" t="s">
        <v>72</v>
      </c>
      <c r="AD2513" t="s">
        <v>73</v>
      </c>
      <c r="AE2513" t="s">
        <v>53</v>
      </c>
      <c r="AF2513" t="s">
        <v>53</v>
      </c>
      <c r="AG2513" t="s">
        <v>52</v>
      </c>
      <c r="AH2513">
        <v>2</v>
      </c>
      <c r="AI2513" t="s">
        <v>97</v>
      </c>
      <c r="AJ2513" t="s">
        <v>53</v>
      </c>
    </row>
    <row r="2514" spans="1:49" hidden="1" x14ac:dyDescent="0.35">
      <c r="A2514" s="2" t="s">
        <v>730</v>
      </c>
      <c r="B2514">
        <v>2</v>
      </c>
      <c r="C2514">
        <v>206</v>
      </c>
      <c r="D2514">
        <v>2</v>
      </c>
      <c r="E2514" t="s">
        <v>50</v>
      </c>
      <c r="F2514">
        <v>51</v>
      </c>
      <c r="G2514" t="s">
        <v>72</v>
      </c>
      <c r="I2514" t="s">
        <v>73</v>
      </c>
      <c r="J2514" t="s">
        <v>52</v>
      </c>
      <c r="K2514" t="s">
        <v>52</v>
      </c>
      <c r="L2514" t="s">
        <v>53</v>
      </c>
      <c r="M2514">
        <v>0</v>
      </c>
      <c r="O2514">
        <v>1</v>
      </c>
      <c r="P2514" s="2">
        <v>3</v>
      </c>
      <c r="Q2514" t="s">
        <v>56</v>
      </c>
      <c r="R2514">
        <v>11</v>
      </c>
      <c r="S2514" s="5">
        <f t="shared" si="39"/>
        <v>0</v>
      </c>
      <c r="T2514" t="s">
        <v>102</v>
      </c>
      <c r="U2514" t="s">
        <v>53</v>
      </c>
      <c r="W2514" t="s">
        <v>53</v>
      </c>
      <c r="AB2514" t="s">
        <v>72</v>
      </c>
      <c r="AD2514" t="s">
        <v>52</v>
      </c>
      <c r="AE2514" t="s">
        <v>52</v>
      </c>
      <c r="AF2514" t="s">
        <v>52</v>
      </c>
      <c r="AG2514" t="s">
        <v>52</v>
      </c>
      <c r="AH2514">
        <v>6</v>
      </c>
      <c r="AI2514" t="s">
        <v>78</v>
      </c>
      <c r="AJ2514" t="s">
        <v>52</v>
      </c>
      <c r="AK2514" t="s">
        <v>88</v>
      </c>
      <c r="AM2514" t="s">
        <v>62</v>
      </c>
      <c r="AN2514" t="s">
        <v>53</v>
      </c>
      <c r="AP2514">
        <v>240000</v>
      </c>
      <c r="AQ2514">
        <v>0</v>
      </c>
      <c r="AR2514">
        <v>80000</v>
      </c>
      <c r="AS2514">
        <v>15000</v>
      </c>
      <c r="AT2514">
        <v>0</v>
      </c>
      <c r="AU2514">
        <v>0</v>
      </c>
      <c r="AV2514">
        <v>3500</v>
      </c>
      <c r="AW2514">
        <v>338500</v>
      </c>
    </row>
    <row r="2515" spans="1:49" hidden="1" x14ac:dyDescent="0.35">
      <c r="A2515" s="2" t="s">
        <v>731</v>
      </c>
      <c r="B2515">
        <v>1</v>
      </c>
      <c r="C2515">
        <v>108</v>
      </c>
      <c r="D2515">
        <v>2</v>
      </c>
      <c r="E2515" t="s">
        <v>50</v>
      </c>
      <c r="F2515">
        <v>39</v>
      </c>
      <c r="G2515" t="s">
        <v>72</v>
      </c>
      <c r="I2515" t="s">
        <v>73</v>
      </c>
      <c r="J2515" t="s">
        <v>53</v>
      </c>
      <c r="K2515" t="s">
        <v>53</v>
      </c>
      <c r="L2515" t="s">
        <v>53</v>
      </c>
      <c r="M2515">
        <v>0</v>
      </c>
      <c r="O2515">
        <v>2</v>
      </c>
      <c r="P2515" s="2">
        <v>1</v>
      </c>
      <c r="Q2515" t="s">
        <v>50</v>
      </c>
      <c r="R2515">
        <v>39</v>
      </c>
      <c r="S2515" s="5">
        <f t="shared" si="39"/>
        <v>0</v>
      </c>
      <c r="T2515" t="s">
        <v>54</v>
      </c>
      <c r="U2515" t="s">
        <v>53</v>
      </c>
      <c r="W2515" t="s">
        <v>53</v>
      </c>
      <c r="Y2515" t="s">
        <v>55</v>
      </c>
      <c r="Z2515" t="s">
        <v>52</v>
      </c>
      <c r="AA2515">
        <v>2</v>
      </c>
      <c r="AB2515" t="s">
        <v>72</v>
      </c>
      <c r="AD2515" t="s">
        <v>73</v>
      </c>
      <c r="AE2515" t="s">
        <v>53</v>
      </c>
      <c r="AF2515" t="s">
        <v>53</v>
      </c>
      <c r="AG2515" t="s">
        <v>53</v>
      </c>
    </row>
    <row r="2516" spans="1:49" hidden="1" x14ac:dyDescent="0.35">
      <c r="A2516" s="2" t="s">
        <v>731</v>
      </c>
      <c r="B2516">
        <v>1</v>
      </c>
      <c r="C2516">
        <v>108</v>
      </c>
      <c r="D2516">
        <v>2</v>
      </c>
      <c r="E2516" t="s">
        <v>50</v>
      </c>
      <c r="F2516">
        <v>39</v>
      </c>
      <c r="G2516" t="s">
        <v>72</v>
      </c>
      <c r="I2516" t="s">
        <v>73</v>
      </c>
      <c r="J2516" t="s">
        <v>53</v>
      </c>
      <c r="K2516" t="s">
        <v>53</v>
      </c>
      <c r="L2516" t="s">
        <v>53</v>
      </c>
      <c r="M2516">
        <v>0</v>
      </c>
      <c r="O2516">
        <v>2</v>
      </c>
      <c r="P2516" s="2">
        <v>2</v>
      </c>
      <c r="Q2516" t="s">
        <v>56</v>
      </c>
      <c r="R2516">
        <v>39</v>
      </c>
      <c r="S2516" s="5">
        <f t="shared" si="39"/>
        <v>0</v>
      </c>
      <c r="T2516" t="s">
        <v>57</v>
      </c>
      <c r="U2516" t="s">
        <v>53</v>
      </c>
      <c r="W2516" t="s">
        <v>53</v>
      </c>
      <c r="Y2516" t="s">
        <v>55</v>
      </c>
      <c r="Z2516" t="s">
        <v>52</v>
      </c>
      <c r="AA2516">
        <v>1</v>
      </c>
      <c r="AB2516" t="s">
        <v>72</v>
      </c>
      <c r="AD2516" t="s">
        <v>73</v>
      </c>
      <c r="AE2516" t="s">
        <v>53</v>
      </c>
      <c r="AF2516" t="s">
        <v>53</v>
      </c>
      <c r="AG2516" t="s">
        <v>53</v>
      </c>
    </row>
    <row r="2517" spans="1:49" x14ac:dyDescent="0.35">
      <c r="A2517" s="2" t="s">
        <v>731</v>
      </c>
      <c r="B2517">
        <v>1</v>
      </c>
      <c r="C2517">
        <v>108</v>
      </c>
      <c r="D2517">
        <v>2</v>
      </c>
      <c r="E2517" t="s">
        <v>50</v>
      </c>
      <c r="F2517">
        <v>39</v>
      </c>
      <c r="G2517" t="s">
        <v>72</v>
      </c>
      <c r="I2517" t="s">
        <v>73</v>
      </c>
      <c r="J2517" t="s">
        <v>53</v>
      </c>
      <c r="K2517" t="s">
        <v>53</v>
      </c>
      <c r="L2517" t="s">
        <v>53</v>
      </c>
      <c r="M2517">
        <v>0</v>
      </c>
      <c r="O2517">
        <v>2</v>
      </c>
      <c r="P2517" s="6">
        <v>3</v>
      </c>
      <c r="Q2517" t="s">
        <v>50</v>
      </c>
      <c r="R2517">
        <v>16</v>
      </c>
      <c r="S2517" s="5">
        <f t="shared" si="39"/>
        <v>1</v>
      </c>
      <c r="T2517" t="s">
        <v>58</v>
      </c>
      <c r="U2517" t="s">
        <v>52</v>
      </c>
      <c r="V2517">
        <v>1</v>
      </c>
      <c r="W2517" t="s">
        <v>52</v>
      </c>
      <c r="X2517">
        <v>2</v>
      </c>
      <c r="Y2517" t="s">
        <v>55</v>
      </c>
      <c r="Z2517" t="s">
        <v>53</v>
      </c>
      <c r="AB2517" t="s">
        <v>72</v>
      </c>
      <c r="AD2517" t="s">
        <v>73</v>
      </c>
      <c r="AE2517" t="s">
        <v>52</v>
      </c>
      <c r="AF2517" t="s">
        <v>52</v>
      </c>
      <c r="AG2517" t="s">
        <v>52</v>
      </c>
      <c r="AH2517">
        <v>12</v>
      </c>
      <c r="AI2517" t="s">
        <v>115</v>
      </c>
      <c r="AJ2517" t="s">
        <v>53</v>
      </c>
      <c r="AO2517" t="s">
        <v>119</v>
      </c>
    </row>
    <row r="2518" spans="1:49" x14ac:dyDescent="0.35">
      <c r="A2518" s="2" t="s">
        <v>731</v>
      </c>
      <c r="B2518">
        <v>1</v>
      </c>
      <c r="C2518">
        <v>108</v>
      </c>
      <c r="D2518">
        <v>2</v>
      </c>
      <c r="E2518" t="s">
        <v>50</v>
      </c>
      <c r="F2518">
        <v>39</v>
      </c>
      <c r="G2518" t="s">
        <v>72</v>
      </c>
      <c r="I2518" t="s">
        <v>73</v>
      </c>
      <c r="J2518" t="s">
        <v>53</v>
      </c>
      <c r="K2518" t="s">
        <v>53</v>
      </c>
      <c r="L2518" t="s">
        <v>53</v>
      </c>
      <c r="M2518">
        <v>0</v>
      </c>
      <c r="O2518">
        <v>2</v>
      </c>
      <c r="P2518" s="6">
        <v>4</v>
      </c>
      <c r="Q2518" t="s">
        <v>56</v>
      </c>
      <c r="R2518">
        <v>11</v>
      </c>
      <c r="S2518" s="5">
        <f t="shared" si="39"/>
        <v>1</v>
      </c>
      <c r="T2518" t="s">
        <v>58</v>
      </c>
      <c r="U2518" t="s">
        <v>52</v>
      </c>
      <c r="V2518">
        <v>1</v>
      </c>
      <c r="W2518" t="s">
        <v>52</v>
      </c>
      <c r="X2518">
        <v>2</v>
      </c>
      <c r="AB2518" t="s">
        <v>72</v>
      </c>
      <c r="AD2518" t="s">
        <v>73</v>
      </c>
      <c r="AE2518" t="s">
        <v>52</v>
      </c>
      <c r="AF2518" t="s">
        <v>52</v>
      </c>
      <c r="AG2518" t="s">
        <v>52</v>
      </c>
      <c r="AH2518">
        <v>7</v>
      </c>
      <c r="AI2518" t="s">
        <v>79</v>
      </c>
      <c r="AJ2518" t="s">
        <v>52</v>
      </c>
      <c r="AK2518" t="s">
        <v>90</v>
      </c>
      <c r="AM2518" t="s">
        <v>62</v>
      </c>
      <c r="AN2518" t="s">
        <v>53</v>
      </c>
      <c r="AP2518">
        <v>0</v>
      </c>
      <c r="AQ2518">
        <v>0</v>
      </c>
      <c r="AR2518">
        <v>16000</v>
      </c>
      <c r="AS2518">
        <v>15000</v>
      </c>
      <c r="AT2518">
        <v>0</v>
      </c>
      <c r="AU2518">
        <v>0</v>
      </c>
      <c r="AV2518">
        <v>0</v>
      </c>
      <c r="AW2518">
        <v>31000</v>
      </c>
    </row>
    <row r="2519" spans="1:49" hidden="1" x14ac:dyDescent="0.35">
      <c r="A2519" s="2" t="s">
        <v>732</v>
      </c>
      <c r="B2519">
        <v>15</v>
      </c>
      <c r="C2519">
        <v>1502</v>
      </c>
      <c r="D2519">
        <v>1</v>
      </c>
      <c r="E2519" t="s">
        <v>56</v>
      </c>
      <c r="F2519">
        <v>47</v>
      </c>
      <c r="G2519" t="s">
        <v>72</v>
      </c>
      <c r="I2519" t="s">
        <v>73</v>
      </c>
      <c r="J2519" t="s">
        <v>52</v>
      </c>
      <c r="K2519" t="s">
        <v>53</v>
      </c>
      <c r="L2519" t="s">
        <v>52</v>
      </c>
      <c r="M2519">
        <v>2</v>
      </c>
      <c r="N2519" t="s">
        <v>97</v>
      </c>
      <c r="P2519" s="2">
        <v>1</v>
      </c>
      <c r="Q2519" t="s">
        <v>56</v>
      </c>
      <c r="R2519">
        <v>47</v>
      </c>
      <c r="S2519" s="5">
        <f t="shared" si="39"/>
        <v>0</v>
      </c>
      <c r="T2519" t="s">
        <v>54</v>
      </c>
      <c r="U2519" t="s">
        <v>53</v>
      </c>
      <c r="W2519" t="s">
        <v>53</v>
      </c>
      <c r="Y2519" t="s">
        <v>92</v>
      </c>
      <c r="AB2519" t="s">
        <v>72</v>
      </c>
      <c r="AD2519" t="s">
        <v>73</v>
      </c>
      <c r="AE2519" t="s">
        <v>52</v>
      </c>
      <c r="AF2519" t="s">
        <v>53</v>
      </c>
      <c r="AG2519" t="s">
        <v>52</v>
      </c>
      <c r="AH2519">
        <v>2</v>
      </c>
      <c r="AI2519" t="s">
        <v>97</v>
      </c>
      <c r="AJ2519" t="s">
        <v>53</v>
      </c>
    </row>
    <row r="2520" spans="1:49" hidden="1" x14ac:dyDescent="0.35">
      <c r="A2520" s="2" t="s">
        <v>733</v>
      </c>
      <c r="B2520">
        <v>5</v>
      </c>
      <c r="C2520">
        <v>508</v>
      </c>
      <c r="D2520">
        <v>2</v>
      </c>
      <c r="E2520" t="s">
        <v>50</v>
      </c>
      <c r="F2520">
        <v>54</v>
      </c>
      <c r="G2520" t="s">
        <v>72</v>
      </c>
      <c r="I2520" t="s">
        <v>73</v>
      </c>
      <c r="J2520" t="s">
        <v>52</v>
      </c>
      <c r="K2520" t="s">
        <v>52</v>
      </c>
      <c r="L2520" t="s">
        <v>52</v>
      </c>
      <c r="M2520">
        <v>4</v>
      </c>
      <c r="N2520" t="s">
        <v>83</v>
      </c>
      <c r="P2520" s="2">
        <v>1</v>
      </c>
      <c r="Q2520" t="s">
        <v>50</v>
      </c>
      <c r="R2520">
        <v>54</v>
      </c>
      <c r="S2520" s="5">
        <f t="shared" si="39"/>
        <v>0</v>
      </c>
      <c r="T2520" t="s">
        <v>54</v>
      </c>
      <c r="U2520" t="s">
        <v>53</v>
      </c>
      <c r="W2520" t="s">
        <v>53</v>
      </c>
      <c r="Y2520" t="s">
        <v>55</v>
      </c>
      <c r="Z2520" t="s">
        <v>52</v>
      </c>
      <c r="AA2520">
        <v>2</v>
      </c>
      <c r="AB2520" t="s">
        <v>72</v>
      </c>
      <c r="AD2520" t="s">
        <v>73</v>
      </c>
      <c r="AE2520" t="s">
        <v>52</v>
      </c>
      <c r="AF2520" t="s">
        <v>52</v>
      </c>
      <c r="AG2520" t="s">
        <v>52</v>
      </c>
      <c r="AH2520">
        <v>4</v>
      </c>
      <c r="AI2520" t="s">
        <v>83</v>
      </c>
      <c r="AJ2520" t="s">
        <v>53</v>
      </c>
    </row>
    <row r="2521" spans="1:49" hidden="1" x14ac:dyDescent="0.35">
      <c r="A2521" s="2" t="s">
        <v>733</v>
      </c>
      <c r="B2521">
        <v>5</v>
      </c>
      <c r="C2521">
        <v>508</v>
      </c>
      <c r="D2521">
        <v>2</v>
      </c>
      <c r="E2521" t="s">
        <v>50</v>
      </c>
      <c r="F2521">
        <v>54</v>
      </c>
      <c r="G2521" t="s">
        <v>72</v>
      </c>
      <c r="I2521" t="s">
        <v>73</v>
      </c>
      <c r="J2521" t="s">
        <v>52</v>
      </c>
      <c r="K2521" t="s">
        <v>52</v>
      </c>
      <c r="L2521" t="s">
        <v>52</v>
      </c>
      <c r="M2521">
        <v>4</v>
      </c>
      <c r="N2521" t="s">
        <v>83</v>
      </c>
      <c r="P2521" s="2">
        <v>2</v>
      </c>
      <c r="Q2521" t="s">
        <v>56</v>
      </c>
      <c r="R2521">
        <v>52</v>
      </c>
      <c r="S2521" s="5">
        <f t="shared" si="39"/>
        <v>0</v>
      </c>
      <c r="T2521" t="s">
        <v>57</v>
      </c>
      <c r="U2521" t="s">
        <v>53</v>
      </c>
      <c r="W2521" t="s">
        <v>53</v>
      </c>
      <c r="Y2521" t="s">
        <v>55</v>
      </c>
      <c r="Z2521" t="s">
        <v>52</v>
      </c>
      <c r="AA2521">
        <v>1</v>
      </c>
      <c r="AB2521" t="s">
        <v>72</v>
      </c>
      <c r="AD2521" t="s">
        <v>73</v>
      </c>
      <c r="AE2521" t="s">
        <v>52</v>
      </c>
      <c r="AF2521" t="s">
        <v>52</v>
      </c>
      <c r="AG2521" t="s">
        <v>52</v>
      </c>
      <c r="AH2521">
        <v>3</v>
      </c>
      <c r="AI2521" t="s">
        <v>63</v>
      </c>
      <c r="AJ2521" t="s">
        <v>53</v>
      </c>
    </row>
    <row r="2522" spans="1:49" hidden="1" x14ac:dyDescent="0.35">
      <c r="A2522" s="2" t="s">
        <v>734</v>
      </c>
      <c r="B2522">
        <v>12</v>
      </c>
      <c r="C2522">
        <v>1203</v>
      </c>
      <c r="D2522">
        <v>1</v>
      </c>
      <c r="O2522">
        <v>1</v>
      </c>
      <c r="P2522" s="2">
        <v>2</v>
      </c>
      <c r="Q2522" t="s">
        <v>56</v>
      </c>
      <c r="R2522">
        <v>63</v>
      </c>
      <c r="S2522" s="5">
        <f t="shared" si="39"/>
        <v>0</v>
      </c>
      <c r="T2522" t="s">
        <v>54</v>
      </c>
      <c r="U2522" t="s">
        <v>53</v>
      </c>
      <c r="W2522" t="s">
        <v>53</v>
      </c>
      <c r="Y2522" t="s">
        <v>122</v>
      </c>
      <c r="AB2522" t="s">
        <v>72</v>
      </c>
      <c r="AD2522" t="s">
        <v>73</v>
      </c>
      <c r="AE2522" t="s">
        <v>52</v>
      </c>
      <c r="AF2522" t="s">
        <v>52</v>
      </c>
      <c r="AG2522" t="s">
        <v>52</v>
      </c>
      <c r="AH2522">
        <v>4</v>
      </c>
      <c r="AI2522" t="s">
        <v>83</v>
      </c>
      <c r="AJ2522" t="s">
        <v>53</v>
      </c>
    </row>
    <row r="2523" spans="1:49" hidden="1" x14ac:dyDescent="0.35">
      <c r="A2523" s="2" t="s">
        <v>734</v>
      </c>
      <c r="B2523">
        <v>12</v>
      </c>
      <c r="C2523">
        <v>1203</v>
      </c>
      <c r="D2523">
        <v>1</v>
      </c>
      <c r="O2523">
        <v>1</v>
      </c>
      <c r="P2523" s="2">
        <v>4</v>
      </c>
      <c r="Q2523" t="s">
        <v>50</v>
      </c>
      <c r="R2523">
        <v>44</v>
      </c>
      <c r="S2523" s="5">
        <f t="shared" si="39"/>
        <v>0</v>
      </c>
      <c r="T2523" t="s">
        <v>58</v>
      </c>
      <c r="U2523" t="s">
        <v>53</v>
      </c>
      <c r="W2523" t="s">
        <v>52</v>
      </c>
      <c r="X2523">
        <v>2</v>
      </c>
      <c r="Y2523" t="s">
        <v>92</v>
      </c>
      <c r="AB2523" t="s">
        <v>72</v>
      </c>
      <c r="AD2523" t="s">
        <v>52</v>
      </c>
      <c r="AE2523" t="s">
        <v>52</v>
      </c>
      <c r="AF2523" t="s">
        <v>52</v>
      </c>
      <c r="AG2523" t="s">
        <v>52</v>
      </c>
      <c r="AH2523">
        <v>16</v>
      </c>
      <c r="AI2523" t="s">
        <v>76</v>
      </c>
      <c r="AJ2523" t="s">
        <v>53</v>
      </c>
    </row>
    <row r="2524" spans="1:49" hidden="1" x14ac:dyDescent="0.35">
      <c r="A2524" s="2" t="s">
        <v>734</v>
      </c>
      <c r="B2524">
        <v>12</v>
      </c>
      <c r="C2524">
        <v>1203</v>
      </c>
      <c r="D2524">
        <v>1</v>
      </c>
      <c r="O2524">
        <v>1</v>
      </c>
      <c r="P2524" s="2">
        <v>5</v>
      </c>
      <c r="Q2524" t="s">
        <v>50</v>
      </c>
      <c r="R2524">
        <v>31</v>
      </c>
      <c r="S2524" s="5">
        <f t="shared" si="39"/>
        <v>0</v>
      </c>
      <c r="T2524" t="s">
        <v>58</v>
      </c>
      <c r="U2524" t="s">
        <v>53</v>
      </c>
      <c r="W2524" t="s">
        <v>52</v>
      </c>
      <c r="X2524">
        <v>2</v>
      </c>
      <c r="Y2524" t="s">
        <v>55</v>
      </c>
      <c r="Z2524" t="s">
        <v>52</v>
      </c>
      <c r="AA2524">
        <v>6</v>
      </c>
      <c r="AB2524" t="s">
        <v>72</v>
      </c>
      <c r="AD2524" t="s">
        <v>73</v>
      </c>
      <c r="AE2524" t="s">
        <v>52</v>
      </c>
      <c r="AF2524" t="s">
        <v>52</v>
      </c>
      <c r="AG2524" t="s">
        <v>52</v>
      </c>
      <c r="AH2524">
        <v>8</v>
      </c>
      <c r="AI2524" t="s">
        <v>60</v>
      </c>
      <c r="AJ2524" t="s">
        <v>53</v>
      </c>
    </row>
    <row r="2525" spans="1:49" hidden="1" x14ac:dyDescent="0.35">
      <c r="A2525" s="2" t="s">
        <v>734</v>
      </c>
      <c r="B2525">
        <v>12</v>
      </c>
      <c r="C2525">
        <v>1203</v>
      </c>
      <c r="D2525">
        <v>1</v>
      </c>
      <c r="O2525">
        <v>1</v>
      </c>
      <c r="P2525" s="2">
        <v>6</v>
      </c>
      <c r="Q2525" t="s">
        <v>56</v>
      </c>
      <c r="R2525">
        <v>25</v>
      </c>
      <c r="S2525" s="5">
        <f t="shared" si="39"/>
        <v>0</v>
      </c>
      <c r="T2525" t="s">
        <v>99</v>
      </c>
      <c r="U2525" t="s">
        <v>53</v>
      </c>
      <c r="W2525" t="s">
        <v>53</v>
      </c>
      <c r="Y2525" t="s">
        <v>55</v>
      </c>
      <c r="Z2525" t="s">
        <v>52</v>
      </c>
      <c r="AA2525">
        <v>4</v>
      </c>
      <c r="AB2525" t="s">
        <v>72</v>
      </c>
      <c r="AD2525" t="s">
        <v>52</v>
      </c>
      <c r="AE2525" t="s">
        <v>52</v>
      </c>
      <c r="AF2525" t="s">
        <v>52</v>
      </c>
      <c r="AG2525" t="s">
        <v>52</v>
      </c>
      <c r="AH2525">
        <v>6</v>
      </c>
      <c r="AI2525" t="s">
        <v>79</v>
      </c>
      <c r="AJ2525" t="s">
        <v>53</v>
      </c>
    </row>
    <row r="2526" spans="1:49" hidden="1" x14ac:dyDescent="0.35">
      <c r="A2526" s="2" t="s">
        <v>734</v>
      </c>
      <c r="B2526">
        <v>12</v>
      </c>
      <c r="C2526">
        <v>1203</v>
      </c>
      <c r="D2526">
        <v>1</v>
      </c>
      <c r="O2526">
        <v>1</v>
      </c>
      <c r="P2526" s="2">
        <v>7</v>
      </c>
      <c r="Q2526" t="s">
        <v>50</v>
      </c>
      <c r="R2526">
        <v>4</v>
      </c>
      <c r="S2526" s="5">
        <f t="shared" si="39"/>
        <v>0</v>
      </c>
      <c r="T2526" t="s">
        <v>102</v>
      </c>
      <c r="U2526" t="s">
        <v>52</v>
      </c>
      <c r="V2526">
        <v>5</v>
      </c>
      <c r="W2526" t="s">
        <v>52</v>
      </c>
      <c r="X2526">
        <v>6</v>
      </c>
      <c r="AB2526" t="s">
        <v>72</v>
      </c>
      <c r="AD2526" t="s">
        <v>73</v>
      </c>
      <c r="AE2526" t="s">
        <v>53</v>
      </c>
      <c r="AF2526" t="s">
        <v>53</v>
      </c>
      <c r="AG2526" t="s">
        <v>53</v>
      </c>
      <c r="AO2526" t="s">
        <v>70</v>
      </c>
    </row>
    <row r="2527" spans="1:49" hidden="1" x14ac:dyDescent="0.35">
      <c r="A2527" s="2" t="s">
        <v>735</v>
      </c>
      <c r="B2527">
        <v>18</v>
      </c>
      <c r="C2527">
        <v>1802</v>
      </c>
      <c r="D2527">
        <v>1</v>
      </c>
      <c r="E2527" t="s">
        <v>56</v>
      </c>
      <c r="F2527">
        <v>39</v>
      </c>
      <c r="G2527" t="s">
        <v>72</v>
      </c>
      <c r="I2527" t="s">
        <v>73</v>
      </c>
      <c r="J2527" t="s">
        <v>52</v>
      </c>
      <c r="K2527" t="s">
        <v>52</v>
      </c>
      <c r="L2527" t="s">
        <v>52</v>
      </c>
      <c r="M2527">
        <v>5</v>
      </c>
      <c r="N2527" t="s">
        <v>78</v>
      </c>
      <c r="P2527" s="2">
        <v>1</v>
      </c>
      <c r="Q2527" t="s">
        <v>56</v>
      </c>
      <c r="R2527">
        <v>39</v>
      </c>
      <c r="S2527" s="5">
        <f t="shared" si="39"/>
        <v>0</v>
      </c>
      <c r="T2527" t="s">
        <v>54</v>
      </c>
      <c r="U2527" t="s">
        <v>53</v>
      </c>
      <c r="W2527" t="s">
        <v>53</v>
      </c>
      <c r="Y2527" t="s">
        <v>55</v>
      </c>
      <c r="Z2527" t="s">
        <v>52</v>
      </c>
      <c r="AA2527">
        <v>2</v>
      </c>
      <c r="AB2527" t="s">
        <v>72</v>
      </c>
      <c r="AD2527" t="s">
        <v>73</v>
      </c>
      <c r="AE2527" t="s">
        <v>52</v>
      </c>
      <c r="AF2527" t="s">
        <v>52</v>
      </c>
      <c r="AG2527" t="s">
        <v>52</v>
      </c>
      <c r="AH2527">
        <v>5</v>
      </c>
      <c r="AI2527" t="s">
        <v>78</v>
      </c>
      <c r="AJ2527" t="s">
        <v>53</v>
      </c>
    </row>
    <row r="2528" spans="1:49" hidden="1" x14ac:dyDescent="0.35">
      <c r="A2528" s="2" t="s">
        <v>735</v>
      </c>
      <c r="B2528">
        <v>18</v>
      </c>
      <c r="C2528">
        <v>1802</v>
      </c>
      <c r="D2528">
        <v>1</v>
      </c>
      <c r="E2528" t="s">
        <v>56</v>
      </c>
      <c r="F2528">
        <v>39</v>
      </c>
      <c r="G2528" t="s">
        <v>72</v>
      </c>
      <c r="I2528" t="s">
        <v>73</v>
      </c>
      <c r="J2528" t="s">
        <v>52</v>
      </c>
      <c r="K2528" t="s">
        <v>52</v>
      </c>
      <c r="L2528" t="s">
        <v>52</v>
      </c>
      <c r="M2528">
        <v>5</v>
      </c>
      <c r="N2528" t="s">
        <v>78</v>
      </c>
      <c r="P2528" s="2">
        <v>2</v>
      </c>
      <c r="Q2528" t="s">
        <v>50</v>
      </c>
      <c r="R2528">
        <v>39</v>
      </c>
      <c r="S2528" s="5">
        <f t="shared" si="39"/>
        <v>0</v>
      </c>
      <c r="T2528" t="s">
        <v>57</v>
      </c>
      <c r="U2528" t="s">
        <v>53</v>
      </c>
      <c r="W2528" t="s">
        <v>52</v>
      </c>
      <c r="X2528">
        <v>4</v>
      </c>
      <c r="Y2528" t="s">
        <v>55</v>
      </c>
      <c r="Z2528" t="s">
        <v>52</v>
      </c>
      <c r="AA2528">
        <v>1</v>
      </c>
      <c r="AB2528" t="s">
        <v>72</v>
      </c>
      <c r="AD2528" t="s">
        <v>73</v>
      </c>
      <c r="AE2528" t="s">
        <v>52</v>
      </c>
      <c r="AF2528" t="s">
        <v>52</v>
      </c>
      <c r="AG2528" t="s">
        <v>52</v>
      </c>
      <c r="AH2528">
        <v>11</v>
      </c>
      <c r="AI2528" t="s">
        <v>94</v>
      </c>
      <c r="AJ2528" t="s">
        <v>53</v>
      </c>
    </row>
    <row r="2529" spans="1:49" hidden="1" x14ac:dyDescent="0.35">
      <c r="A2529" s="2" t="s">
        <v>735</v>
      </c>
      <c r="B2529">
        <v>18</v>
      </c>
      <c r="C2529">
        <v>1802</v>
      </c>
      <c r="D2529">
        <v>1</v>
      </c>
      <c r="E2529" t="s">
        <v>56</v>
      </c>
      <c r="F2529">
        <v>39</v>
      </c>
      <c r="G2529" t="s">
        <v>72</v>
      </c>
      <c r="I2529" t="s">
        <v>73</v>
      </c>
      <c r="J2529" t="s">
        <v>52</v>
      </c>
      <c r="K2529" t="s">
        <v>52</v>
      </c>
      <c r="L2529" t="s">
        <v>52</v>
      </c>
      <c r="M2529">
        <v>5</v>
      </c>
      <c r="N2529" t="s">
        <v>78</v>
      </c>
      <c r="P2529" s="2">
        <v>3</v>
      </c>
      <c r="Q2529" t="s">
        <v>50</v>
      </c>
      <c r="R2529">
        <v>18</v>
      </c>
      <c r="S2529" s="5">
        <f t="shared" si="39"/>
        <v>0</v>
      </c>
      <c r="T2529" t="s">
        <v>58</v>
      </c>
      <c r="U2529" t="s">
        <v>52</v>
      </c>
      <c r="V2529">
        <v>2</v>
      </c>
      <c r="W2529" t="s">
        <v>52</v>
      </c>
      <c r="X2529">
        <v>1</v>
      </c>
      <c r="Y2529" t="s">
        <v>59</v>
      </c>
      <c r="AB2529" t="s">
        <v>72</v>
      </c>
      <c r="AD2529" t="s">
        <v>73</v>
      </c>
      <c r="AE2529" t="s">
        <v>52</v>
      </c>
      <c r="AF2529" t="s">
        <v>52</v>
      </c>
      <c r="AG2529" t="s">
        <v>52</v>
      </c>
      <c r="AH2529">
        <v>11</v>
      </c>
      <c r="AI2529" t="s">
        <v>107</v>
      </c>
      <c r="AJ2529" t="s">
        <v>52</v>
      </c>
      <c r="AK2529" t="s">
        <v>123</v>
      </c>
      <c r="AM2529" t="s">
        <v>62</v>
      </c>
      <c r="AN2529" t="s">
        <v>52</v>
      </c>
      <c r="AP2529">
        <v>0</v>
      </c>
      <c r="AQ2529">
        <v>1236000</v>
      </c>
      <c r="AR2529">
        <v>22500</v>
      </c>
      <c r="AS2529">
        <v>5000</v>
      </c>
      <c r="AT2529">
        <v>0</v>
      </c>
      <c r="AU2529">
        <v>468000</v>
      </c>
      <c r="AV2529">
        <v>0</v>
      </c>
      <c r="AW2529">
        <v>1731500</v>
      </c>
    </row>
    <row r="2530" spans="1:49" hidden="1" x14ac:dyDescent="0.35">
      <c r="A2530" s="2" t="s">
        <v>735</v>
      </c>
      <c r="B2530">
        <v>18</v>
      </c>
      <c r="C2530">
        <v>1802</v>
      </c>
      <c r="D2530">
        <v>1</v>
      </c>
      <c r="E2530" t="s">
        <v>56</v>
      </c>
      <c r="F2530">
        <v>39</v>
      </c>
      <c r="G2530" t="s">
        <v>72</v>
      </c>
      <c r="I2530" t="s">
        <v>73</v>
      </c>
      <c r="J2530" t="s">
        <v>52</v>
      </c>
      <c r="K2530" t="s">
        <v>52</v>
      </c>
      <c r="L2530" t="s">
        <v>52</v>
      </c>
      <c r="M2530">
        <v>5</v>
      </c>
      <c r="N2530" t="s">
        <v>78</v>
      </c>
      <c r="P2530" s="2">
        <v>4</v>
      </c>
      <c r="Q2530" t="s">
        <v>56</v>
      </c>
      <c r="R2530">
        <v>59</v>
      </c>
      <c r="S2530" s="5">
        <f t="shared" si="39"/>
        <v>0</v>
      </c>
      <c r="T2530" t="s">
        <v>125</v>
      </c>
      <c r="U2530" t="s">
        <v>53</v>
      </c>
      <c r="W2530" t="s">
        <v>53</v>
      </c>
      <c r="Y2530" t="s">
        <v>92</v>
      </c>
      <c r="AB2530" t="s">
        <v>72</v>
      </c>
      <c r="AD2530" t="s">
        <v>73</v>
      </c>
      <c r="AE2530" t="s">
        <v>53</v>
      </c>
      <c r="AF2530" t="s">
        <v>53</v>
      </c>
      <c r="AG2530" t="s">
        <v>53</v>
      </c>
    </row>
    <row r="2531" spans="1:49" hidden="1" x14ac:dyDescent="0.35">
      <c r="A2531" s="2" t="s">
        <v>736</v>
      </c>
      <c r="B2531">
        <v>15</v>
      </c>
      <c r="C2531">
        <v>1501</v>
      </c>
      <c r="D2531">
        <v>2</v>
      </c>
      <c r="E2531" t="s">
        <v>50</v>
      </c>
      <c r="F2531">
        <v>41</v>
      </c>
      <c r="G2531" t="s">
        <v>72</v>
      </c>
      <c r="I2531" t="s">
        <v>73</v>
      </c>
      <c r="J2531" t="s">
        <v>52</v>
      </c>
      <c r="K2531" t="s">
        <v>52</v>
      </c>
      <c r="L2531" t="s">
        <v>52</v>
      </c>
      <c r="M2531">
        <v>7</v>
      </c>
      <c r="N2531" t="s">
        <v>86</v>
      </c>
      <c r="O2531">
        <v>1</v>
      </c>
      <c r="P2531" s="2">
        <v>1</v>
      </c>
      <c r="Q2531" t="s">
        <v>50</v>
      </c>
      <c r="R2531">
        <v>41</v>
      </c>
      <c r="S2531" s="5">
        <f t="shared" si="39"/>
        <v>0</v>
      </c>
      <c r="T2531" t="s">
        <v>54</v>
      </c>
      <c r="U2531" t="s">
        <v>53</v>
      </c>
      <c r="W2531" t="s">
        <v>53</v>
      </c>
      <c r="Y2531" t="s">
        <v>55</v>
      </c>
      <c r="Z2531" t="s">
        <v>52</v>
      </c>
      <c r="AA2531">
        <v>2</v>
      </c>
      <c r="AB2531" t="s">
        <v>72</v>
      </c>
      <c r="AD2531" t="s">
        <v>73</v>
      </c>
      <c r="AE2531" t="s">
        <v>52</v>
      </c>
      <c r="AF2531" t="s">
        <v>52</v>
      </c>
      <c r="AG2531" t="s">
        <v>52</v>
      </c>
      <c r="AH2531">
        <v>7</v>
      </c>
      <c r="AI2531" t="s">
        <v>86</v>
      </c>
      <c r="AJ2531" t="s">
        <v>53</v>
      </c>
    </row>
    <row r="2532" spans="1:49" hidden="1" x14ac:dyDescent="0.35">
      <c r="A2532" s="2" t="s">
        <v>736</v>
      </c>
      <c r="B2532">
        <v>15</v>
      </c>
      <c r="C2532">
        <v>1501</v>
      </c>
      <c r="D2532">
        <v>2</v>
      </c>
      <c r="E2532" t="s">
        <v>50</v>
      </c>
      <c r="F2532">
        <v>41</v>
      </c>
      <c r="G2532" t="s">
        <v>72</v>
      </c>
      <c r="I2532" t="s">
        <v>73</v>
      </c>
      <c r="J2532" t="s">
        <v>52</v>
      </c>
      <c r="K2532" t="s">
        <v>52</v>
      </c>
      <c r="L2532" t="s">
        <v>52</v>
      </c>
      <c r="M2532">
        <v>7</v>
      </c>
      <c r="N2532" t="s">
        <v>86</v>
      </c>
      <c r="O2532">
        <v>1</v>
      </c>
      <c r="P2532" s="2">
        <v>2</v>
      </c>
      <c r="Q2532" t="s">
        <v>56</v>
      </c>
      <c r="R2532">
        <v>41</v>
      </c>
      <c r="S2532" s="5">
        <f t="shared" si="39"/>
        <v>0</v>
      </c>
      <c r="T2532" t="s">
        <v>57</v>
      </c>
      <c r="U2532" t="s">
        <v>53</v>
      </c>
      <c r="W2532" t="s">
        <v>53</v>
      </c>
      <c r="Y2532" t="s">
        <v>55</v>
      </c>
      <c r="Z2532" t="s">
        <v>52</v>
      </c>
      <c r="AA2532">
        <v>1</v>
      </c>
      <c r="AB2532" t="s">
        <v>72</v>
      </c>
      <c r="AD2532" t="s">
        <v>73</v>
      </c>
      <c r="AE2532" t="s">
        <v>52</v>
      </c>
      <c r="AF2532" t="s">
        <v>52</v>
      </c>
      <c r="AG2532" t="s">
        <v>52</v>
      </c>
      <c r="AH2532">
        <v>6</v>
      </c>
      <c r="AI2532" t="s">
        <v>79</v>
      </c>
      <c r="AJ2532" t="s">
        <v>53</v>
      </c>
    </row>
    <row r="2533" spans="1:49" hidden="1" x14ac:dyDescent="0.35">
      <c r="A2533" s="2" t="s">
        <v>736</v>
      </c>
      <c r="B2533">
        <v>15</v>
      </c>
      <c r="C2533">
        <v>1501</v>
      </c>
      <c r="D2533">
        <v>2</v>
      </c>
      <c r="E2533" t="s">
        <v>50</v>
      </c>
      <c r="F2533">
        <v>41</v>
      </c>
      <c r="G2533" t="s">
        <v>72</v>
      </c>
      <c r="I2533" t="s">
        <v>73</v>
      </c>
      <c r="J2533" t="s">
        <v>52</v>
      </c>
      <c r="K2533" t="s">
        <v>52</v>
      </c>
      <c r="L2533" t="s">
        <v>52</v>
      </c>
      <c r="M2533">
        <v>7</v>
      </c>
      <c r="N2533" t="s">
        <v>86</v>
      </c>
      <c r="O2533">
        <v>1</v>
      </c>
      <c r="P2533" s="2">
        <v>3</v>
      </c>
      <c r="Q2533" t="s">
        <v>50</v>
      </c>
      <c r="R2533">
        <v>22</v>
      </c>
      <c r="S2533" s="5">
        <f t="shared" si="39"/>
        <v>0</v>
      </c>
      <c r="T2533" t="s">
        <v>58</v>
      </c>
      <c r="U2533" t="s">
        <v>52</v>
      </c>
      <c r="V2533">
        <v>1</v>
      </c>
      <c r="W2533" t="s">
        <v>52</v>
      </c>
      <c r="X2533">
        <v>2</v>
      </c>
      <c r="Y2533" t="s">
        <v>59</v>
      </c>
      <c r="AB2533" t="s">
        <v>72</v>
      </c>
      <c r="AD2533" t="s">
        <v>73</v>
      </c>
      <c r="AE2533" t="s">
        <v>52</v>
      </c>
      <c r="AF2533" t="s">
        <v>52</v>
      </c>
      <c r="AG2533" t="s">
        <v>52</v>
      </c>
      <c r="AH2533">
        <v>8</v>
      </c>
      <c r="AI2533" t="s">
        <v>60</v>
      </c>
      <c r="AJ2533" t="s">
        <v>53</v>
      </c>
    </row>
    <row r="2534" spans="1:49" x14ac:dyDescent="0.35">
      <c r="A2534" s="2" t="s">
        <v>736</v>
      </c>
      <c r="B2534">
        <v>15</v>
      </c>
      <c r="C2534">
        <v>1501</v>
      </c>
      <c r="D2534">
        <v>2</v>
      </c>
      <c r="E2534" t="s">
        <v>50</v>
      </c>
      <c r="F2534">
        <v>41</v>
      </c>
      <c r="G2534" t="s">
        <v>72</v>
      </c>
      <c r="I2534" t="s">
        <v>73</v>
      </c>
      <c r="J2534" t="s">
        <v>52</v>
      </c>
      <c r="K2534" t="s">
        <v>52</v>
      </c>
      <c r="L2534" t="s">
        <v>52</v>
      </c>
      <c r="M2534">
        <v>7</v>
      </c>
      <c r="N2534" t="s">
        <v>86</v>
      </c>
      <c r="O2534">
        <v>1</v>
      </c>
      <c r="P2534" s="6">
        <v>5</v>
      </c>
      <c r="Q2534" t="s">
        <v>56</v>
      </c>
      <c r="R2534">
        <v>7</v>
      </c>
      <c r="S2534" s="5">
        <f t="shared" si="39"/>
        <v>1</v>
      </c>
      <c r="T2534" t="s">
        <v>58</v>
      </c>
      <c r="U2534" t="s">
        <v>52</v>
      </c>
      <c r="V2534">
        <v>1</v>
      </c>
      <c r="W2534" t="s">
        <v>52</v>
      </c>
      <c r="X2534">
        <v>2</v>
      </c>
      <c r="AB2534" t="s">
        <v>72</v>
      </c>
      <c r="AD2534" t="s">
        <v>73</v>
      </c>
      <c r="AE2534" t="s">
        <v>52</v>
      </c>
      <c r="AF2534" t="s">
        <v>52</v>
      </c>
      <c r="AG2534" t="s">
        <v>52</v>
      </c>
      <c r="AH2534">
        <v>1</v>
      </c>
      <c r="AI2534" t="s">
        <v>68</v>
      </c>
      <c r="AJ2534" t="s">
        <v>52</v>
      </c>
      <c r="AK2534" t="s">
        <v>74</v>
      </c>
      <c r="AM2534" t="s">
        <v>62</v>
      </c>
      <c r="AN2534" t="s">
        <v>53</v>
      </c>
      <c r="AP2534">
        <v>0</v>
      </c>
      <c r="AQ2534">
        <v>0</v>
      </c>
      <c r="AR2534">
        <v>2500</v>
      </c>
      <c r="AS2534">
        <v>15000</v>
      </c>
      <c r="AT2534">
        <v>0</v>
      </c>
      <c r="AU2534">
        <v>0</v>
      </c>
      <c r="AV2534">
        <v>0</v>
      </c>
      <c r="AW2534">
        <v>17500</v>
      </c>
    </row>
    <row r="2535" spans="1:49" hidden="1" x14ac:dyDescent="0.35">
      <c r="A2535" s="2" t="s">
        <v>737</v>
      </c>
      <c r="B2535">
        <v>20</v>
      </c>
      <c r="C2535">
        <v>2008</v>
      </c>
      <c r="D2535">
        <v>1</v>
      </c>
      <c r="E2535" t="s">
        <v>56</v>
      </c>
      <c r="F2535">
        <v>79</v>
      </c>
      <c r="G2535" t="s">
        <v>72</v>
      </c>
      <c r="I2535" t="s">
        <v>73</v>
      </c>
      <c r="J2535" t="s">
        <v>53</v>
      </c>
      <c r="K2535" t="s">
        <v>53</v>
      </c>
      <c r="L2535" t="s">
        <v>53</v>
      </c>
      <c r="M2535">
        <v>0</v>
      </c>
      <c r="O2535">
        <v>1</v>
      </c>
      <c r="P2535" s="2">
        <v>1</v>
      </c>
      <c r="Q2535" t="s">
        <v>56</v>
      </c>
      <c r="R2535">
        <v>79</v>
      </c>
      <c r="S2535" s="5">
        <f t="shared" si="39"/>
        <v>0</v>
      </c>
      <c r="T2535" t="s">
        <v>54</v>
      </c>
      <c r="U2535" t="s">
        <v>53</v>
      </c>
      <c r="W2535" t="s">
        <v>53</v>
      </c>
      <c r="Y2535" t="s">
        <v>92</v>
      </c>
      <c r="AB2535" t="s">
        <v>72</v>
      </c>
      <c r="AD2535" t="s">
        <v>73</v>
      </c>
      <c r="AE2535" t="s">
        <v>53</v>
      </c>
      <c r="AF2535" t="s">
        <v>53</v>
      </c>
      <c r="AG2535" t="s">
        <v>53</v>
      </c>
    </row>
    <row r="2536" spans="1:49" hidden="1" x14ac:dyDescent="0.35">
      <c r="A2536" s="2" t="s">
        <v>737</v>
      </c>
      <c r="B2536">
        <v>20</v>
      </c>
      <c r="C2536">
        <v>2008</v>
      </c>
      <c r="D2536">
        <v>1</v>
      </c>
      <c r="E2536" t="s">
        <v>56</v>
      </c>
      <c r="F2536">
        <v>79</v>
      </c>
      <c r="G2536" t="s">
        <v>72</v>
      </c>
      <c r="I2536" t="s">
        <v>73</v>
      </c>
      <c r="J2536" t="s">
        <v>53</v>
      </c>
      <c r="K2536" t="s">
        <v>53</v>
      </c>
      <c r="L2536" t="s">
        <v>53</v>
      </c>
      <c r="M2536">
        <v>0</v>
      </c>
      <c r="O2536">
        <v>1</v>
      </c>
      <c r="P2536" s="2">
        <v>2</v>
      </c>
      <c r="Q2536" t="s">
        <v>50</v>
      </c>
      <c r="R2536">
        <v>31</v>
      </c>
      <c r="S2536" s="5">
        <f t="shared" si="39"/>
        <v>0</v>
      </c>
      <c r="T2536" t="s">
        <v>99</v>
      </c>
      <c r="U2536" t="s">
        <v>53</v>
      </c>
      <c r="W2536" t="s">
        <v>53</v>
      </c>
      <c r="Y2536" t="s">
        <v>55</v>
      </c>
      <c r="Z2536" t="s">
        <v>52</v>
      </c>
      <c r="AA2536">
        <v>3</v>
      </c>
      <c r="AB2536" t="s">
        <v>72</v>
      </c>
      <c r="AD2536" t="s">
        <v>73</v>
      </c>
      <c r="AE2536" t="s">
        <v>52</v>
      </c>
      <c r="AF2536" t="s">
        <v>52</v>
      </c>
      <c r="AG2536" t="s">
        <v>52</v>
      </c>
      <c r="AH2536">
        <v>13</v>
      </c>
      <c r="AI2536" t="s">
        <v>76</v>
      </c>
      <c r="AJ2536" t="s">
        <v>53</v>
      </c>
    </row>
    <row r="2537" spans="1:49" hidden="1" x14ac:dyDescent="0.35">
      <c r="A2537" s="2" t="s">
        <v>737</v>
      </c>
      <c r="B2537">
        <v>20</v>
      </c>
      <c r="C2537">
        <v>2008</v>
      </c>
      <c r="D2537">
        <v>1</v>
      </c>
      <c r="E2537" t="s">
        <v>56</v>
      </c>
      <c r="F2537">
        <v>79</v>
      </c>
      <c r="G2537" t="s">
        <v>72</v>
      </c>
      <c r="I2537" t="s">
        <v>73</v>
      </c>
      <c r="J2537" t="s">
        <v>53</v>
      </c>
      <c r="K2537" t="s">
        <v>53</v>
      </c>
      <c r="L2537" t="s">
        <v>53</v>
      </c>
      <c r="M2537">
        <v>0</v>
      </c>
      <c r="O2537">
        <v>1</v>
      </c>
      <c r="P2537" s="2">
        <v>3</v>
      </c>
      <c r="Q2537" t="s">
        <v>56</v>
      </c>
      <c r="R2537">
        <v>31</v>
      </c>
      <c r="S2537" s="5">
        <f t="shared" si="39"/>
        <v>0</v>
      </c>
      <c r="T2537" t="s">
        <v>58</v>
      </c>
      <c r="U2537" t="s">
        <v>53</v>
      </c>
      <c r="W2537" t="s">
        <v>52</v>
      </c>
      <c r="X2537">
        <v>1</v>
      </c>
      <c r="Y2537" t="s">
        <v>55</v>
      </c>
      <c r="Z2537" t="s">
        <v>52</v>
      </c>
      <c r="AA2537">
        <v>2</v>
      </c>
      <c r="AB2537" t="s">
        <v>72</v>
      </c>
      <c r="AD2537" t="s">
        <v>73</v>
      </c>
      <c r="AE2537" t="s">
        <v>52</v>
      </c>
      <c r="AF2537" t="s">
        <v>52</v>
      </c>
      <c r="AG2537" t="s">
        <v>52</v>
      </c>
      <c r="AH2537">
        <v>4</v>
      </c>
      <c r="AI2537" t="s">
        <v>83</v>
      </c>
      <c r="AJ2537" t="s">
        <v>53</v>
      </c>
    </row>
    <row r="2538" spans="1:49" hidden="1" x14ac:dyDescent="0.35">
      <c r="A2538" s="2" t="s">
        <v>737</v>
      </c>
      <c r="B2538">
        <v>20</v>
      </c>
      <c r="C2538">
        <v>2008</v>
      </c>
      <c r="D2538">
        <v>1</v>
      </c>
      <c r="E2538" t="s">
        <v>56</v>
      </c>
      <c r="F2538">
        <v>79</v>
      </c>
      <c r="G2538" t="s">
        <v>72</v>
      </c>
      <c r="I2538" t="s">
        <v>73</v>
      </c>
      <c r="J2538" t="s">
        <v>53</v>
      </c>
      <c r="K2538" t="s">
        <v>53</v>
      </c>
      <c r="L2538" t="s">
        <v>53</v>
      </c>
      <c r="M2538">
        <v>0</v>
      </c>
      <c r="O2538">
        <v>1</v>
      </c>
      <c r="P2538" s="2">
        <v>4</v>
      </c>
      <c r="Q2538" t="s">
        <v>56</v>
      </c>
      <c r="R2538">
        <v>7</v>
      </c>
      <c r="S2538" s="5">
        <f t="shared" si="39"/>
        <v>0</v>
      </c>
      <c r="T2538" t="s">
        <v>102</v>
      </c>
      <c r="U2538" t="s">
        <v>52</v>
      </c>
      <c r="V2538">
        <v>2</v>
      </c>
      <c r="W2538" t="s">
        <v>52</v>
      </c>
      <c r="X2538">
        <v>3</v>
      </c>
      <c r="AB2538" t="s">
        <v>72</v>
      </c>
      <c r="AD2538" t="s">
        <v>73</v>
      </c>
      <c r="AE2538" t="s">
        <v>52</v>
      </c>
      <c r="AF2538" t="s">
        <v>52</v>
      </c>
      <c r="AG2538" t="s">
        <v>52</v>
      </c>
      <c r="AH2538">
        <v>1</v>
      </c>
      <c r="AI2538" t="s">
        <v>65</v>
      </c>
      <c r="AJ2538" t="s">
        <v>52</v>
      </c>
      <c r="AK2538" t="s">
        <v>66</v>
      </c>
      <c r="AM2538" t="s">
        <v>62</v>
      </c>
      <c r="AN2538" t="s">
        <v>53</v>
      </c>
      <c r="AP2538">
        <v>0</v>
      </c>
      <c r="AQ2538">
        <v>0</v>
      </c>
      <c r="AR2538">
        <v>5000</v>
      </c>
      <c r="AS2538">
        <v>20000</v>
      </c>
      <c r="AT2538">
        <v>0</v>
      </c>
      <c r="AU2538">
        <v>0</v>
      </c>
      <c r="AV2538">
        <v>15000</v>
      </c>
      <c r="AW2538">
        <v>40000</v>
      </c>
    </row>
    <row r="2539" spans="1:49" hidden="1" x14ac:dyDescent="0.35">
      <c r="A2539" s="2" t="s">
        <v>738</v>
      </c>
      <c r="B2539">
        <v>1</v>
      </c>
      <c r="C2539">
        <v>104</v>
      </c>
      <c r="D2539">
        <v>2</v>
      </c>
      <c r="E2539" t="s">
        <v>50</v>
      </c>
      <c r="F2539">
        <v>36</v>
      </c>
      <c r="G2539" t="s">
        <v>72</v>
      </c>
      <c r="I2539" t="s">
        <v>73</v>
      </c>
      <c r="J2539" t="s">
        <v>52</v>
      </c>
      <c r="K2539" t="s">
        <v>52</v>
      </c>
      <c r="L2539" t="s">
        <v>52</v>
      </c>
      <c r="M2539">
        <v>2</v>
      </c>
      <c r="N2539" t="s">
        <v>97</v>
      </c>
      <c r="O2539">
        <v>2</v>
      </c>
      <c r="P2539" s="2">
        <v>1</v>
      </c>
      <c r="Q2539" t="s">
        <v>50</v>
      </c>
      <c r="R2539">
        <v>36</v>
      </c>
      <c r="S2539" s="5">
        <f t="shared" si="39"/>
        <v>0</v>
      </c>
      <c r="T2539" t="s">
        <v>54</v>
      </c>
      <c r="U2539" t="s">
        <v>53</v>
      </c>
      <c r="W2539" t="s">
        <v>53</v>
      </c>
      <c r="Y2539" t="s">
        <v>55</v>
      </c>
      <c r="Z2539" t="s">
        <v>52</v>
      </c>
      <c r="AA2539">
        <v>2</v>
      </c>
      <c r="AB2539" t="s">
        <v>72</v>
      </c>
      <c r="AD2539" t="s">
        <v>73</v>
      </c>
      <c r="AE2539" t="s">
        <v>52</v>
      </c>
      <c r="AF2539" t="s">
        <v>52</v>
      </c>
      <c r="AG2539" t="s">
        <v>52</v>
      </c>
      <c r="AH2539">
        <v>2</v>
      </c>
      <c r="AI2539" t="s">
        <v>97</v>
      </c>
      <c r="AJ2539" t="s">
        <v>53</v>
      </c>
    </row>
    <row r="2540" spans="1:49" hidden="1" x14ac:dyDescent="0.35">
      <c r="A2540" s="2" t="s">
        <v>738</v>
      </c>
      <c r="B2540">
        <v>1</v>
      </c>
      <c r="C2540">
        <v>104</v>
      </c>
      <c r="D2540">
        <v>2</v>
      </c>
      <c r="E2540" t="s">
        <v>50</v>
      </c>
      <c r="F2540">
        <v>36</v>
      </c>
      <c r="G2540" t="s">
        <v>72</v>
      </c>
      <c r="I2540" t="s">
        <v>73</v>
      </c>
      <c r="J2540" t="s">
        <v>52</v>
      </c>
      <c r="K2540" t="s">
        <v>52</v>
      </c>
      <c r="L2540" t="s">
        <v>52</v>
      </c>
      <c r="M2540">
        <v>2</v>
      </c>
      <c r="N2540" t="s">
        <v>97</v>
      </c>
      <c r="O2540">
        <v>2</v>
      </c>
      <c r="P2540" s="2">
        <v>2</v>
      </c>
      <c r="Q2540" t="s">
        <v>56</v>
      </c>
      <c r="R2540">
        <v>36</v>
      </c>
      <c r="S2540" s="5">
        <f t="shared" si="39"/>
        <v>0</v>
      </c>
      <c r="T2540" t="s">
        <v>57</v>
      </c>
      <c r="U2540" t="s">
        <v>53</v>
      </c>
      <c r="W2540" t="s">
        <v>53</v>
      </c>
      <c r="Y2540" t="s">
        <v>55</v>
      </c>
      <c r="Z2540" t="s">
        <v>52</v>
      </c>
      <c r="AA2540">
        <v>1</v>
      </c>
      <c r="AB2540" t="s">
        <v>72</v>
      </c>
      <c r="AD2540" t="s">
        <v>73</v>
      </c>
      <c r="AE2540" t="s">
        <v>52</v>
      </c>
      <c r="AF2540" t="s">
        <v>52</v>
      </c>
      <c r="AG2540" t="s">
        <v>52</v>
      </c>
      <c r="AH2540">
        <v>10</v>
      </c>
      <c r="AI2540" t="s">
        <v>60</v>
      </c>
      <c r="AJ2540" t="s">
        <v>53</v>
      </c>
    </row>
    <row r="2541" spans="1:49" x14ac:dyDescent="0.35">
      <c r="A2541" s="2" t="s">
        <v>738</v>
      </c>
      <c r="B2541">
        <v>1</v>
      </c>
      <c r="C2541">
        <v>104</v>
      </c>
      <c r="D2541">
        <v>2</v>
      </c>
      <c r="E2541" t="s">
        <v>50</v>
      </c>
      <c r="F2541">
        <v>36</v>
      </c>
      <c r="G2541" t="s">
        <v>72</v>
      </c>
      <c r="I2541" t="s">
        <v>73</v>
      </c>
      <c r="J2541" t="s">
        <v>52</v>
      </c>
      <c r="K2541" t="s">
        <v>52</v>
      </c>
      <c r="L2541" t="s">
        <v>52</v>
      </c>
      <c r="M2541">
        <v>2</v>
      </c>
      <c r="N2541" t="s">
        <v>97</v>
      </c>
      <c r="O2541">
        <v>2</v>
      </c>
      <c r="P2541" s="6">
        <v>3</v>
      </c>
      <c r="Q2541" t="s">
        <v>56</v>
      </c>
      <c r="R2541">
        <v>8</v>
      </c>
      <c r="S2541" s="5">
        <f t="shared" si="39"/>
        <v>1</v>
      </c>
      <c r="T2541" t="s">
        <v>58</v>
      </c>
      <c r="U2541" t="s">
        <v>52</v>
      </c>
      <c r="V2541">
        <v>1</v>
      </c>
      <c r="W2541" t="s">
        <v>52</v>
      </c>
      <c r="X2541">
        <v>2</v>
      </c>
      <c r="AB2541" t="s">
        <v>72</v>
      </c>
      <c r="AD2541" t="s">
        <v>73</v>
      </c>
      <c r="AE2541" t="s">
        <v>52</v>
      </c>
      <c r="AF2541" t="s">
        <v>52</v>
      </c>
      <c r="AG2541" t="s">
        <v>52</v>
      </c>
      <c r="AH2541">
        <v>4</v>
      </c>
      <c r="AI2541" t="s">
        <v>97</v>
      </c>
      <c r="AJ2541" t="s">
        <v>52</v>
      </c>
      <c r="AK2541" t="s">
        <v>98</v>
      </c>
      <c r="AM2541" t="s">
        <v>62</v>
      </c>
      <c r="AN2541" t="s">
        <v>53</v>
      </c>
      <c r="AP2541">
        <v>0</v>
      </c>
      <c r="AQ2541">
        <v>0</v>
      </c>
      <c r="AR2541">
        <v>15000</v>
      </c>
      <c r="AS2541">
        <v>42000</v>
      </c>
      <c r="AT2541">
        <v>648000</v>
      </c>
      <c r="AU2541">
        <v>0</v>
      </c>
      <c r="AV2541">
        <v>20000</v>
      </c>
      <c r="AW2541">
        <v>725000</v>
      </c>
    </row>
    <row r="2542" spans="1:49" hidden="1" x14ac:dyDescent="0.35">
      <c r="A2542" s="2" t="s">
        <v>738</v>
      </c>
      <c r="B2542">
        <v>1</v>
      </c>
      <c r="C2542">
        <v>104</v>
      </c>
      <c r="D2542">
        <v>2</v>
      </c>
      <c r="E2542" t="s">
        <v>50</v>
      </c>
      <c r="F2542">
        <v>36</v>
      </c>
      <c r="G2542" t="s">
        <v>72</v>
      </c>
      <c r="I2542" t="s">
        <v>73</v>
      </c>
      <c r="J2542" t="s">
        <v>52</v>
      </c>
      <c r="K2542" t="s">
        <v>52</v>
      </c>
      <c r="L2542" t="s">
        <v>52</v>
      </c>
      <c r="M2542">
        <v>2</v>
      </c>
      <c r="N2542" t="s">
        <v>97</v>
      </c>
      <c r="O2542">
        <v>2</v>
      </c>
      <c r="P2542" s="2">
        <v>4</v>
      </c>
      <c r="Q2542" t="s">
        <v>50</v>
      </c>
      <c r="R2542">
        <v>3</v>
      </c>
      <c r="S2542" s="5">
        <f t="shared" si="39"/>
        <v>0</v>
      </c>
      <c r="T2542" t="s">
        <v>58</v>
      </c>
      <c r="U2542" t="s">
        <v>52</v>
      </c>
      <c r="V2542">
        <v>1</v>
      </c>
      <c r="W2542" t="s">
        <v>52</v>
      </c>
      <c r="X2542">
        <v>2</v>
      </c>
      <c r="AB2542" t="s">
        <v>72</v>
      </c>
      <c r="AD2542" t="s">
        <v>73</v>
      </c>
      <c r="AE2542" t="s">
        <v>53</v>
      </c>
      <c r="AF2542" t="s">
        <v>53</v>
      </c>
      <c r="AG2542" t="s">
        <v>53</v>
      </c>
      <c r="AO2542" t="s">
        <v>70</v>
      </c>
    </row>
    <row r="2543" spans="1:49" hidden="1" x14ac:dyDescent="0.35">
      <c r="A2543" s="2" t="s">
        <v>739</v>
      </c>
      <c r="B2543">
        <v>2</v>
      </c>
      <c r="C2543">
        <v>202</v>
      </c>
      <c r="D2543">
        <v>1</v>
      </c>
      <c r="E2543" t="s">
        <v>50</v>
      </c>
      <c r="F2543">
        <v>49</v>
      </c>
      <c r="G2543" t="s">
        <v>72</v>
      </c>
      <c r="I2543" t="s">
        <v>73</v>
      </c>
      <c r="J2543" t="s">
        <v>52</v>
      </c>
      <c r="K2543" t="s">
        <v>52</v>
      </c>
      <c r="L2543" t="s">
        <v>52</v>
      </c>
      <c r="M2543">
        <v>6</v>
      </c>
      <c r="N2543" t="s">
        <v>78</v>
      </c>
      <c r="O2543">
        <v>3</v>
      </c>
      <c r="P2543" s="2">
        <v>1</v>
      </c>
      <c r="Q2543" t="s">
        <v>50</v>
      </c>
      <c r="R2543">
        <v>49</v>
      </c>
      <c r="S2543" s="5">
        <f t="shared" si="39"/>
        <v>0</v>
      </c>
      <c r="T2543" t="s">
        <v>54</v>
      </c>
      <c r="U2543" t="s">
        <v>53</v>
      </c>
      <c r="W2543" t="s">
        <v>53</v>
      </c>
      <c r="Y2543" t="s">
        <v>55</v>
      </c>
      <c r="Z2543" t="s">
        <v>52</v>
      </c>
      <c r="AA2543">
        <v>2</v>
      </c>
      <c r="AB2543" t="s">
        <v>72</v>
      </c>
      <c r="AD2543" t="s">
        <v>73</v>
      </c>
      <c r="AE2543" t="s">
        <v>52</v>
      </c>
      <c r="AF2543" t="s">
        <v>52</v>
      </c>
      <c r="AG2543" t="s">
        <v>52</v>
      </c>
      <c r="AH2543">
        <v>6</v>
      </c>
      <c r="AI2543" t="s">
        <v>78</v>
      </c>
      <c r="AJ2543" t="s">
        <v>53</v>
      </c>
    </row>
    <row r="2544" spans="1:49" hidden="1" x14ac:dyDescent="0.35">
      <c r="A2544" s="2" t="s">
        <v>739</v>
      </c>
      <c r="B2544">
        <v>2</v>
      </c>
      <c r="C2544">
        <v>202</v>
      </c>
      <c r="D2544">
        <v>1</v>
      </c>
      <c r="E2544" t="s">
        <v>50</v>
      </c>
      <c r="F2544">
        <v>49</v>
      </c>
      <c r="G2544" t="s">
        <v>72</v>
      </c>
      <c r="I2544" t="s">
        <v>73</v>
      </c>
      <c r="J2544" t="s">
        <v>52</v>
      </c>
      <c r="K2544" t="s">
        <v>52</v>
      </c>
      <c r="L2544" t="s">
        <v>52</v>
      </c>
      <c r="M2544">
        <v>6</v>
      </c>
      <c r="N2544" t="s">
        <v>78</v>
      </c>
      <c r="O2544">
        <v>3</v>
      </c>
      <c r="P2544" s="2">
        <v>2</v>
      </c>
      <c r="Q2544" t="s">
        <v>56</v>
      </c>
      <c r="R2544">
        <v>46</v>
      </c>
      <c r="S2544" s="5">
        <f t="shared" si="39"/>
        <v>0</v>
      </c>
      <c r="T2544" t="s">
        <v>57</v>
      </c>
      <c r="U2544" t="s">
        <v>53</v>
      </c>
      <c r="W2544" t="s">
        <v>53</v>
      </c>
      <c r="Y2544" t="s">
        <v>55</v>
      </c>
      <c r="Z2544" t="s">
        <v>52</v>
      </c>
      <c r="AA2544">
        <v>1</v>
      </c>
      <c r="AB2544" t="s">
        <v>72</v>
      </c>
      <c r="AD2544" t="s">
        <v>73</v>
      </c>
      <c r="AE2544" t="s">
        <v>53</v>
      </c>
      <c r="AF2544" t="s">
        <v>53</v>
      </c>
      <c r="AG2544" t="s">
        <v>53</v>
      </c>
    </row>
    <row r="2545" spans="1:41" hidden="1" x14ac:dyDescent="0.35">
      <c r="A2545" s="2" t="s">
        <v>739</v>
      </c>
      <c r="B2545">
        <v>2</v>
      </c>
      <c r="C2545">
        <v>202</v>
      </c>
      <c r="D2545">
        <v>1</v>
      </c>
      <c r="E2545" t="s">
        <v>50</v>
      </c>
      <c r="F2545">
        <v>49</v>
      </c>
      <c r="G2545" t="s">
        <v>72</v>
      </c>
      <c r="I2545" t="s">
        <v>73</v>
      </c>
      <c r="J2545" t="s">
        <v>52</v>
      </c>
      <c r="K2545" t="s">
        <v>52</v>
      </c>
      <c r="L2545" t="s">
        <v>52</v>
      </c>
      <c r="M2545">
        <v>6</v>
      </c>
      <c r="N2545" t="s">
        <v>78</v>
      </c>
      <c r="O2545">
        <v>3</v>
      </c>
      <c r="P2545" s="2">
        <v>3</v>
      </c>
      <c r="Q2545" t="s">
        <v>56</v>
      </c>
      <c r="R2545">
        <v>20</v>
      </c>
      <c r="S2545" s="5">
        <f t="shared" si="39"/>
        <v>0</v>
      </c>
      <c r="T2545" t="s">
        <v>58</v>
      </c>
      <c r="U2545" t="s">
        <v>52</v>
      </c>
      <c r="V2545">
        <v>1</v>
      </c>
      <c r="W2545" t="s">
        <v>52</v>
      </c>
      <c r="X2545">
        <v>2</v>
      </c>
      <c r="Y2545" t="s">
        <v>55</v>
      </c>
      <c r="Z2545" t="s">
        <v>53</v>
      </c>
      <c r="AB2545" t="s">
        <v>72</v>
      </c>
      <c r="AD2545" t="s">
        <v>73</v>
      </c>
      <c r="AE2545" t="s">
        <v>53</v>
      </c>
      <c r="AF2545" t="s">
        <v>53</v>
      </c>
      <c r="AG2545" t="s">
        <v>53</v>
      </c>
    </row>
    <row r="2546" spans="1:41" x14ac:dyDescent="0.35">
      <c r="A2546" s="2" t="s">
        <v>739</v>
      </c>
      <c r="B2546">
        <v>2</v>
      </c>
      <c r="C2546">
        <v>202</v>
      </c>
      <c r="D2546">
        <v>1</v>
      </c>
      <c r="E2546" t="s">
        <v>50</v>
      </c>
      <c r="F2546">
        <v>49</v>
      </c>
      <c r="G2546" t="s">
        <v>72</v>
      </c>
      <c r="I2546" t="s">
        <v>73</v>
      </c>
      <c r="J2546" t="s">
        <v>52</v>
      </c>
      <c r="K2546" t="s">
        <v>52</v>
      </c>
      <c r="L2546" t="s">
        <v>52</v>
      </c>
      <c r="M2546">
        <v>6</v>
      </c>
      <c r="N2546" t="s">
        <v>78</v>
      </c>
      <c r="O2546">
        <v>3</v>
      </c>
      <c r="P2546" s="6">
        <v>4</v>
      </c>
      <c r="Q2546" t="s">
        <v>56</v>
      </c>
      <c r="R2546">
        <v>16</v>
      </c>
      <c r="S2546" s="5">
        <f t="shared" si="39"/>
        <v>1</v>
      </c>
      <c r="T2546" t="s">
        <v>58</v>
      </c>
      <c r="U2546" t="s">
        <v>52</v>
      </c>
      <c r="V2546">
        <v>1</v>
      </c>
      <c r="W2546" t="s">
        <v>52</v>
      </c>
      <c r="X2546">
        <v>2</v>
      </c>
      <c r="Y2546" t="s">
        <v>59</v>
      </c>
      <c r="AB2546" t="s">
        <v>72</v>
      </c>
      <c r="AD2546" t="s">
        <v>73</v>
      </c>
      <c r="AE2546" t="s">
        <v>53</v>
      </c>
      <c r="AF2546" t="s">
        <v>53</v>
      </c>
      <c r="AG2546" t="s">
        <v>52</v>
      </c>
      <c r="AH2546">
        <v>2</v>
      </c>
      <c r="AI2546" t="s">
        <v>65</v>
      </c>
      <c r="AJ2546" t="s">
        <v>53</v>
      </c>
      <c r="AO2546" t="s">
        <v>119</v>
      </c>
    </row>
    <row r="2547" spans="1:41" x14ac:dyDescent="0.35">
      <c r="A2547" s="2" t="s">
        <v>739</v>
      </c>
      <c r="B2547">
        <v>2</v>
      </c>
      <c r="C2547">
        <v>202</v>
      </c>
      <c r="D2547">
        <v>1</v>
      </c>
      <c r="E2547" t="s">
        <v>50</v>
      </c>
      <c r="F2547">
        <v>49</v>
      </c>
      <c r="G2547" t="s">
        <v>72</v>
      </c>
      <c r="I2547" t="s">
        <v>73</v>
      </c>
      <c r="J2547" t="s">
        <v>52</v>
      </c>
      <c r="K2547" t="s">
        <v>52</v>
      </c>
      <c r="L2547" t="s">
        <v>52</v>
      </c>
      <c r="M2547">
        <v>6</v>
      </c>
      <c r="N2547" t="s">
        <v>78</v>
      </c>
      <c r="O2547">
        <v>3</v>
      </c>
      <c r="P2547" s="6">
        <v>5</v>
      </c>
      <c r="Q2547" t="s">
        <v>50</v>
      </c>
      <c r="R2547">
        <v>12</v>
      </c>
      <c r="S2547" s="5">
        <f t="shared" si="39"/>
        <v>1</v>
      </c>
      <c r="T2547" t="s">
        <v>58</v>
      </c>
      <c r="U2547" t="s">
        <v>52</v>
      </c>
      <c r="V2547">
        <v>1</v>
      </c>
      <c r="W2547" t="s">
        <v>52</v>
      </c>
      <c r="X2547">
        <v>2</v>
      </c>
      <c r="AB2547" t="s">
        <v>72</v>
      </c>
      <c r="AD2547" t="s">
        <v>73</v>
      </c>
      <c r="AE2547" t="s">
        <v>53</v>
      </c>
      <c r="AF2547" t="s">
        <v>53</v>
      </c>
      <c r="AG2547" t="s">
        <v>53</v>
      </c>
      <c r="AO2547" t="s">
        <v>164</v>
      </c>
    </row>
    <row r="2548" spans="1:41" hidden="1" x14ac:dyDescent="0.35">
      <c r="A2548" s="2" t="s">
        <v>739</v>
      </c>
      <c r="B2548">
        <v>2</v>
      </c>
      <c r="C2548">
        <v>202</v>
      </c>
      <c r="D2548">
        <v>1</v>
      </c>
      <c r="E2548" t="s">
        <v>50</v>
      </c>
      <c r="F2548">
        <v>49</v>
      </c>
      <c r="G2548" t="s">
        <v>72</v>
      </c>
      <c r="I2548" t="s">
        <v>73</v>
      </c>
      <c r="J2548" t="s">
        <v>52</v>
      </c>
      <c r="K2548" t="s">
        <v>52</v>
      </c>
      <c r="L2548" t="s">
        <v>52</v>
      </c>
      <c r="M2548">
        <v>6</v>
      </c>
      <c r="N2548" t="s">
        <v>78</v>
      </c>
      <c r="O2548">
        <v>3</v>
      </c>
      <c r="P2548" s="2">
        <v>6</v>
      </c>
      <c r="Q2548" t="s">
        <v>56</v>
      </c>
      <c r="R2548">
        <v>3</v>
      </c>
      <c r="S2548" s="5">
        <f t="shared" si="39"/>
        <v>0</v>
      </c>
      <c r="T2548" t="s">
        <v>58</v>
      </c>
      <c r="U2548" t="s">
        <v>52</v>
      </c>
      <c r="V2548">
        <v>1</v>
      </c>
      <c r="W2548" t="s">
        <v>52</v>
      </c>
      <c r="X2548">
        <v>2</v>
      </c>
      <c r="AB2548" t="s">
        <v>72</v>
      </c>
      <c r="AD2548" t="s">
        <v>73</v>
      </c>
      <c r="AE2548" t="s">
        <v>53</v>
      </c>
      <c r="AF2548" t="s">
        <v>53</v>
      </c>
      <c r="AG2548" t="s">
        <v>53</v>
      </c>
      <c r="AO2548" t="s">
        <v>442</v>
      </c>
    </row>
    <row r="2549" spans="1:41" hidden="1" x14ac:dyDescent="0.35">
      <c r="A2549" s="2" t="s">
        <v>740</v>
      </c>
      <c r="B2549">
        <v>12</v>
      </c>
      <c r="C2549">
        <v>1207</v>
      </c>
      <c r="D2549">
        <v>1</v>
      </c>
      <c r="E2549" t="s">
        <v>50</v>
      </c>
      <c r="F2549">
        <v>69</v>
      </c>
      <c r="G2549" t="s">
        <v>72</v>
      </c>
      <c r="I2549" t="s">
        <v>73</v>
      </c>
      <c r="J2549" t="s">
        <v>52</v>
      </c>
      <c r="K2549" t="s">
        <v>52</v>
      </c>
      <c r="L2549" t="s">
        <v>52</v>
      </c>
      <c r="M2549">
        <v>7</v>
      </c>
      <c r="N2549" t="s">
        <v>79</v>
      </c>
      <c r="O2549">
        <v>3</v>
      </c>
      <c r="P2549" s="2">
        <v>1</v>
      </c>
      <c r="Q2549" t="s">
        <v>50</v>
      </c>
      <c r="R2549">
        <v>69</v>
      </c>
      <c r="S2549" s="5">
        <f t="shared" si="39"/>
        <v>0</v>
      </c>
      <c r="T2549" t="s">
        <v>54</v>
      </c>
      <c r="U2549" t="s">
        <v>53</v>
      </c>
      <c r="W2549" t="s">
        <v>53</v>
      </c>
      <c r="Y2549" t="s">
        <v>55</v>
      </c>
      <c r="Z2549" t="s">
        <v>52</v>
      </c>
      <c r="AA2549">
        <v>2</v>
      </c>
      <c r="AB2549" t="s">
        <v>72</v>
      </c>
      <c r="AD2549" t="s">
        <v>73</v>
      </c>
      <c r="AE2549" t="s">
        <v>52</v>
      </c>
      <c r="AF2549" t="s">
        <v>52</v>
      </c>
      <c r="AG2549" t="s">
        <v>52</v>
      </c>
      <c r="AH2549">
        <v>7</v>
      </c>
      <c r="AI2549" t="s">
        <v>79</v>
      </c>
      <c r="AJ2549" t="s">
        <v>53</v>
      </c>
    </row>
    <row r="2550" spans="1:41" hidden="1" x14ac:dyDescent="0.35">
      <c r="A2550" s="2" t="s">
        <v>740</v>
      </c>
      <c r="B2550">
        <v>12</v>
      </c>
      <c r="C2550">
        <v>1207</v>
      </c>
      <c r="D2550">
        <v>1</v>
      </c>
      <c r="E2550" t="s">
        <v>50</v>
      </c>
      <c r="F2550">
        <v>69</v>
      </c>
      <c r="G2550" t="s">
        <v>72</v>
      </c>
      <c r="I2550" t="s">
        <v>73</v>
      </c>
      <c r="J2550" t="s">
        <v>52</v>
      </c>
      <c r="K2550" t="s">
        <v>52</v>
      </c>
      <c r="L2550" t="s">
        <v>52</v>
      </c>
      <c r="M2550">
        <v>7</v>
      </c>
      <c r="N2550" t="s">
        <v>79</v>
      </c>
      <c r="O2550">
        <v>3</v>
      </c>
      <c r="P2550" s="2">
        <v>2</v>
      </c>
      <c r="Q2550" t="s">
        <v>56</v>
      </c>
      <c r="R2550">
        <v>64</v>
      </c>
      <c r="S2550" s="5">
        <f t="shared" si="39"/>
        <v>0</v>
      </c>
      <c r="T2550" t="s">
        <v>57</v>
      </c>
      <c r="U2550" t="s">
        <v>53</v>
      </c>
      <c r="W2550" t="s">
        <v>53</v>
      </c>
      <c r="Y2550" t="s">
        <v>55</v>
      </c>
      <c r="Z2550" t="s">
        <v>52</v>
      </c>
      <c r="AA2550">
        <v>1</v>
      </c>
      <c r="AB2550" t="s">
        <v>72</v>
      </c>
      <c r="AD2550" t="s">
        <v>73</v>
      </c>
      <c r="AE2550" t="s">
        <v>53</v>
      </c>
      <c r="AF2550" t="s">
        <v>53</v>
      </c>
      <c r="AG2550" t="s">
        <v>53</v>
      </c>
    </row>
    <row r="2551" spans="1:41" hidden="1" x14ac:dyDescent="0.35">
      <c r="A2551" s="2" t="s">
        <v>740</v>
      </c>
      <c r="B2551">
        <v>12</v>
      </c>
      <c r="C2551">
        <v>1207</v>
      </c>
      <c r="D2551">
        <v>1</v>
      </c>
      <c r="E2551" t="s">
        <v>50</v>
      </c>
      <c r="F2551">
        <v>69</v>
      </c>
      <c r="G2551" t="s">
        <v>72</v>
      </c>
      <c r="I2551" t="s">
        <v>73</v>
      </c>
      <c r="J2551" t="s">
        <v>52</v>
      </c>
      <c r="K2551" t="s">
        <v>52</v>
      </c>
      <c r="L2551" t="s">
        <v>52</v>
      </c>
      <c r="M2551">
        <v>7</v>
      </c>
      <c r="N2551" t="s">
        <v>79</v>
      </c>
      <c r="O2551">
        <v>3</v>
      </c>
      <c r="P2551" s="2">
        <v>3</v>
      </c>
      <c r="Q2551" t="s">
        <v>56</v>
      </c>
      <c r="R2551">
        <v>36</v>
      </c>
      <c r="S2551" s="5">
        <f t="shared" si="39"/>
        <v>0</v>
      </c>
      <c r="T2551" t="s">
        <v>58</v>
      </c>
      <c r="U2551" t="s">
        <v>52</v>
      </c>
      <c r="V2551">
        <v>1</v>
      </c>
      <c r="W2551" t="s">
        <v>52</v>
      </c>
      <c r="X2551">
        <v>2</v>
      </c>
      <c r="Y2551" t="s">
        <v>122</v>
      </c>
      <c r="AB2551" t="s">
        <v>72</v>
      </c>
      <c r="AD2551" t="s">
        <v>73</v>
      </c>
      <c r="AE2551" t="s">
        <v>53</v>
      </c>
      <c r="AF2551" t="s">
        <v>53</v>
      </c>
      <c r="AG2551" t="s">
        <v>53</v>
      </c>
    </row>
    <row r="2552" spans="1:41" hidden="1" x14ac:dyDescent="0.35">
      <c r="A2552" s="2" t="s">
        <v>740</v>
      </c>
      <c r="B2552">
        <v>12</v>
      </c>
      <c r="C2552">
        <v>1207</v>
      </c>
      <c r="D2552">
        <v>1</v>
      </c>
      <c r="E2552" t="s">
        <v>50</v>
      </c>
      <c r="F2552">
        <v>69</v>
      </c>
      <c r="G2552" t="s">
        <v>72</v>
      </c>
      <c r="I2552" t="s">
        <v>73</v>
      </c>
      <c r="J2552" t="s">
        <v>52</v>
      </c>
      <c r="K2552" t="s">
        <v>52</v>
      </c>
      <c r="L2552" t="s">
        <v>52</v>
      </c>
      <c r="M2552">
        <v>7</v>
      </c>
      <c r="N2552" t="s">
        <v>79</v>
      </c>
      <c r="O2552">
        <v>3</v>
      </c>
      <c r="P2552" s="2">
        <v>4</v>
      </c>
      <c r="Q2552" t="s">
        <v>56</v>
      </c>
      <c r="R2552">
        <v>31</v>
      </c>
      <c r="S2552" s="5">
        <f t="shared" si="39"/>
        <v>0</v>
      </c>
      <c r="T2552" t="s">
        <v>58</v>
      </c>
      <c r="U2552" t="s">
        <v>52</v>
      </c>
      <c r="V2552">
        <v>1</v>
      </c>
      <c r="W2552" t="s">
        <v>52</v>
      </c>
      <c r="X2552">
        <v>2</v>
      </c>
      <c r="Y2552" t="s">
        <v>59</v>
      </c>
      <c r="AB2552" t="s">
        <v>72</v>
      </c>
      <c r="AD2552" t="s">
        <v>73</v>
      </c>
      <c r="AE2552" t="s">
        <v>53</v>
      </c>
      <c r="AF2552" t="s">
        <v>53</v>
      </c>
      <c r="AG2552" t="s">
        <v>53</v>
      </c>
    </row>
    <row r="2553" spans="1:41" hidden="1" x14ac:dyDescent="0.35">
      <c r="A2553" s="2" t="s">
        <v>740</v>
      </c>
      <c r="B2553">
        <v>12</v>
      </c>
      <c r="C2553">
        <v>1207</v>
      </c>
      <c r="D2553">
        <v>1</v>
      </c>
      <c r="E2553" t="s">
        <v>50</v>
      </c>
      <c r="F2553">
        <v>69</v>
      </c>
      <c r="G2553" t="s">
        <v>72</v>
      </c>
      <c r="I2553" t="s">
        <v>73</v>
      </c>
      <c r="J2553" t="s">
        <v>52</v>
      </c>
      <c r="K2553" t="s">
        <v>52</v>
      </c>
      <c r="L2553" t="s">
        <v>52</v>
      </c>
      <c r="M2553">
        <v>7</v>
      </c>
      <c r="N2553" t="s">
        <v>79</v>
      </c>
      <c r="O2553">
        <v>3</v>
      </c>
      <c r="P2553" s="2">
        <v>5</v>
      </c>
      <c r="Q2553" t="s">
        <v>50</v>
      </c>
      <c r="R2553">
        <v>17</v>
      </c>
      <c r="S2553" s="5">
        <f t="shared" si="39"/>
        <v>0</v>
      </c>
      <c r="T2553" t="s">
        <v>102</v>
      </c>
      <c r="U2553" t="s">
        <v>53</v>
      </c>
      <c r="W2553" t="s">
        <v>53</v>
      </c>
      <c r="Y2553" t="s">
        <v>59</v>
      </c>
      <c r="AB2553" t="s">
        <v>72</v>
      </c>
      <c r="AD2553" t="s">
        <v>73</v>
      </c>
      <c r="AE2553" t="s">
        <v>52</v>
      </c>
      <c r="AF2553" t="s">
        <v>53</v>
      </c>
      <c r="AG2553" t="s">
        <v>52</v>
      </c>
      <c r="AH2553">
        <v>4</v>
      </c>
      <c r="AI2553" t="s">
        <v>63</v>
      </c>
      <c r="AJ2553" t="s">
        <v>53</v>
      </c>
      <c r="AO2553" t="s">
        <v>198</v>
      </c>
    </row>
    <row r="2554" spans="1:41" hidden="1" x14ac:dyDescent="0.35">
      <c r="A2554" s="2" t="s">
        <v>740</v>
      </c>
      <c r="B2554">
        <v>12</v>
      </c>
      <c r="C2554">
        <v>1207</v>
      </c>
      <c r="D2554">
        <v>1</v>
      </c>
      <c r="E2554" t="s">
        <v>50</v>
      </c>
      <c r="F2554">
        <v>69</v>
      </c>
      <c r="G2554" t="s">
        <v>72</v>
      </c>
      <c r="I2554" t="s">
        <v>73</v>
      </c>
      <c r="J2554" t="s">
        <v>52</v>
      </c>
      <c r="K2554" t="s">
        <v>52</v>
      </c>
      <c r="L2554" t="s">
        <v>52</v>
      </c>
      <c r="M2554">
        <v>7</v>
      </c>
      <c r="N2554" t="s">
        <v>79</v>
      </c>
      <c r="O2554">
        <v>3</v>
      </c>
      <c r="P2554" s="2">
        <v>6</v>
      </c>
      <c r="Q2554" t="s">
        <v>50</v>
      </c>
      <c r="R2554">
        <v>13</v>
      </c>
      <c r="S2554" s="5">
        <f t="shared" si="39"/>
        <v>0</v>
      </c>
      <c r="T2554" t="s">
        <v>102</v>
      </c>
      <c r="U2554" t="s">
        <v>53</v>
      </c>
      <c r="W2554" t="s">
        <v>52</v>
      </c>
      <c r="X2554">
        <v>3</v>
      </c>
      <c r="Y2554" t="s">
        <v>59</v>
      </c>
      <c r="AB2554" t="s">
        <v>72</v>
      </c>
      <c r="AD2554" t="s">
        <v>73</v>
      </c>
      <c r="AE2554" t="s">
        <v>52</v>
      </c>
      <c r="AF2554" t="s">
        <v>52</v>
      </c>
      <c r="AG2554" t="s">
        <v>52</v>
      </c>
      <c r="AH2554">
        <v>7</v>
      </c>
      <c r="AI2554" t="s">
        <v>86</v>
      </c>
      <c r="AJ2554" t="s">
        <v>53</v>
      </c>
      <c r="AO2554" t="s">
        <v>119</v>
      </c>
    </row>
    <row r="2555" spans="1:41" hidden="1" x14ac:dyDescent="0.35">
      <c r="A2555" s="2" t="s">
        <v>740</v>
      </c>
      <c r="B2555">
        <v>12</v>
      </c>
      <c r="C2555">
        <v>1207</v>
      </c>
      <c r="D2555">
        <v>1</v>
      </c>
      <c r="E2555" t="s">
        <v>50</v>
      </c>
      <c r="F2555">
        <v>69</v>
      </c>
      <c r="G2555" t="s">
        <v>72</v>
      </c>
      <c r="I2555" t="s">
        <v>73</v>
      </c>
      <c r="J2555" t="s">
        <v>52</v>
      </c>
      <c r="K2555" t="s">
        <v>52</v>
      </c>
      <c r="L2555" t="s">
        <v>52</v>
      </c>
      <c r="M2555">
        <v>7</v>
      </c>
      <c r="N2555" t="s">
        <v>79</v>
      </c>
      <c r="O2555">
        <v>3</v>
      </c>
      <c r="P2555" s="2">
        <v>7</v>
      </c>
      <c r="Q2555" t="s">
        <v>50</v>
      </c>
      <c r="R2555">
        <v>11</v>
      </c>
      <c r="S2555" s="5">
        <f t="shared" si="39"/>
        <v>0</v>
      </c>
      <c r="T2555" t="s">
        <v>102</v>
      </c>
      <c r="U2555" t="s">
        <v>53</v>
      </c>
      <c r="W2555" t="s">
        <v>52</v>
      </c>
      <c r="X2555">
        <v>3</v>
      </c>
      <c r="AB2555" t="s">
        <v>72</v>
      </c>
      <c r="AD2555" t="s">
        <v>73</v>
      </c>
      <c r="AE2555" t="s">
        <v>53</v>
      </c>
      <c r="AF2555" t="s">
        <v>53</v>
      </c>
      <c r="AG2555" t="s">
        <v>53</v>
      </c>
      <c r="AO2555" t="s">
        <v>119</v>
      </c>
    </row>
    <row r="2556" spans="1:41" hidden="1" x14ac:dyDescent="0.35">
      <c r="A2556" s="2" t="s">
        <v>741</v>
      </c>
      <c r="B2556">
        <v>2</v>
      </c>
      <c r="C2556">
        <v>205</v>
      </c>
      <c r="D2556">
        <v>2</v>
      </c>
      <c r="E2556" t="s">
        <v>50</v>
      </c>
      <c r="F2556">
        <v>64</v>
      </c>
      <c r="G2556" t="s">
        <v>72</v>
      </c>
      <c r="I2556" t="s">
        <v>73</v>
      </c>
      <c r="J2556" t="s">
        <v>52</v>
      </c>
      <c r="K2556" t="s">
        <v>52</v>
      </c>
      <c r="L2556" t="s">
        <v>52</v>
      </c>
      <c r="M2556">
        <v>5</v>
      </c>
      <c r="N2556" t="s">
        <v>78</v>
      </c>
      <c r="P2556" s="2">
        <v>1</v>
      </c>
      <c r="Q2556" t="s">
        <v>50</v>
      </c>
      <c r="R2556">
        <v>64</v>
      </c>
      <c r="S2556" s="5">
        <f t="shared" si="39"/>
        <v>0</v>
      </c>
      <c r="T2556" t="s">
        <v>54</v>
      </c>
      <c r="U2556" t="s">
        <v>53</v>
      </c>
      <c r="W2556" t="s">
        <v>53</v>
      </c>
      <c r="Y2556" t="s">
        <v>55</v>
      </c>
      <c r="Z2556" t="s">
        <v>52</v>
      </c>
      <c r="AA2556">
        <v>2</v>
      </c>
      <c r="AB2556" t="s">
        <v>72</v>
      </c>
      <c r="AD2556" t="s">
        <v>73</v>
      </c>
      <c r="AE2556" t="s">
        <v>52</v>
      </c>
      <c r="AF2556" t="s">
        <v>52</v>
      </c>
      <c r="AG2556" t="s">
        <v>52</v>
      </c>
      <c r="AH2556">
        <v>5</v>
      </c>
      <c r="AI2556" t="s">
        <v>78</v>
      </c>
      <c r="AJ2556" t="s">
        <v>53</v>
      </c>
    </row>
    <row r="2557" spans="1:41" hidden="1" x14ac:dyDescent="0.35">
      <c r="A2557" s="2" t="s">
        <v>741</v>
      </c>
      <c r="B2557">
        <v>2</v>
      </c>
      <c r="C2557">
        <v>205</v>
      </c>
      <c r="D2557">
        <v>2</v>
      </c>
      <c r="E2557" t="s">
        <v>50</v>
      </c>
      <c r="F2557">
        <v>64</v>
      </c>
      <c r="G2557" t="s">
        <v>72</v>
      </c>
      <c r="I2557" t="s">
        <v>73</v>
      </c>
      <c r="J2557" t="s">
        <v>52</v>
      </c>
      <c r="K2557" t="s">
        <v>52</v>
      </c>
      <c r="L2557" t="s">
        <v>52</v>
      </c>
      <c r="M2557">
        <v>5</v>
      </c>
      <c r="N2557" t="s">
        <v>78</v>
      </c>
      <c r="P2557" s="2">
        <v>2</v>
      </c>
      <c r="Q2557" t="s">
        <v>56</v>
      </c>
      <c r="R2557">
        <v>61</v>
      </c>
      <c r="S2557" s="5">
        <f t="shared" si="39"/>
        <v>0</v>
      </c>
      <c r="T2557" t="s">
        <v>57</v>
      </c>
      <c r="U2557" t="s">
        <v>53</v>
      </c>
      <c r="W2557" t="s">
        <v>53</v>
      </c>
      <c r="Y2557" t="s">
        <v>55</v>
      </c>
      <c r="Z2557" t="s">
        <v>52</v>
      </c>
      <c r="AA2557">
        <v>1</v>
      </c>
      <c r="AB2557" t="s">
        <v>72</v>
      </c>
      <c r="AD2557" t="s">
        <v>73</v>
      </c>
      <c r="AE2557" t="s">
        <v>53</v>
      </c>
      <c r="AF2557" t="s">
        <v>53</v>
      </c>
      <c r="AG2557" t="s">
        <v>53</v>
      </c>
    </row>
    <row r="2558" spans="1:41" hidden="1" x14ac:dyDescent="0.35">
      <c r="A2558" s="2" t="s">
        <v>741</v>
      </c>
      <c r="B2558">
        <v>2</v>
      </c>
      <c r="C2558">
        <v>205</v>
      </c>
      <c r="D2558">
        <v>2</v>
      </c>
      <c r="E2558" t="s">
        <v>50</v>
      </c>
      <c r="F2558">
        <v>64</v>
      </c>
      <c r="G2558" t="s">
        <v>72</v>
      </c>
      <c r="I2558" t="s">
        <v>73</v>
      </c>
      <c r="J2558" t="s">
        <v>52</v>
      </c>
      <c r="K2558" t="s">
        <v>52</v>
      </c>
      <c r="L2558" t="s">
        <v>52</v>
      </c>
      <c r="M2558">
        <v>5</v>
      </c>
      <c r="N2558" t="s">
        <v>78</v>
      </c>
      <c r="P2558" s="2">
        <v>3</v>
      </c>
      <c r="Q2558" t="s">
        <v>56</v>
      </c>
      <c r="R2558">
        <v>29</v>
      </c>
      <c r="S2558" s="5">
        <f t="shared" si="39"/>
        <v>0</v>
      </c>
      <c r="T2558" t="s">
        <v>58</v>
      </c>
      <c r="U2558" t="s">
        <v>52</v>
      </c>
      <c r="V2558">
        <v>1</v>
      </c>
      <c r="W2558" t="s">
        <v>52</v>
      </c>
      <c r="X2558">
        <v>2</v>
      </c>
      <c r="Y2558" t="s">
        <v>59</v>
      </c>
      <c r="AB2558" t="s">
        <v>72</v>
      </c>
      <c r="AD2558" t="s">
        <v>73</v>
      </c>
      <c r="AE2558" t="s">
        <v>52</v>
      </c>
      <c r="AF2558" t="s">
        <v>52</v>
      </c>
      <c r="AG2558" t="s">
        <v>52</v>
      </c>
      <c r="AH2558">
        <v>6</v>
      </c>
      <c r="AI2558" t="s">
        <v>79</v>
      </c>
      <c r="AJ2558" t="s">
        <v>53</v>
      </c>
    </row>
    <row r="2559" spans="1:41" hidden="1" x14ac:dyDescent="0.35">
      <c r="A2559" s="2" t="s">
        <v>741</v>
      </c>
      <c r="B2559">
        <v>2</v>
      </c>
      <c r="C2559">
        <v>205</v>
      </c>
      <c r="D2559">
        <v>2</v>
      </c>
      <c r="E2559" t="s">
        <v>50</v>
      </c>
      <c r="F2559">
        <v>64</v>
      </c>
      <c r="G2559" t="s">
        <v>72</v>
      </c>
      <c r="I2559" t="s">
        <v>73</v>
      </c>
      <c r="J2559" t="s">
        <v>52</v>
      </c>
      <c r="K2559" t="s">
        <v>52</v>
      </c>
      <c r="L2559" t="s">
        <v>52</v>
      </c>
      <c r="M2559">
        <v>5</v>
      </c>
      <c r="N2559" t="s">
        <v>78</v>
      </c>
      <c r="P2559" s="2">
        <v>4</v>
      </c>
      <c r="Q2559" t="s">
        <v>56</v>
      </c>
      <c r="R2559">
        <v>27</v>
      </c>
      <c r="S2559" s="5">
        <f t="shared" si="39"/>
        <v>0</v>
      </c>
      <c r="T2559" t="s">
        <v>58</v>
      </c>
      <c r="U2559" t="s">
        <v>52</v>
      </c>
      <c r="V2559">
        <v>1</v>
      </c>
      <c r="W2559" t="s">
        <v>52</v>
      </c>
      <c r="X2559">
        <v>2</v>
      </c>
      <c r="Y2559" t="s">
        <v>59</v>
      </c>
      <c r="AB2559" t="s">
        <v>72</v>
      </c>
      <c r="AD2559" t="s">
        <v>73</v>
      </c>
      <c r="AE2559" t="s">
        <v>52</v>
      </c>
      <c r="AF2559" t="s">
        <v>52</v>
      </c>
      <c r="AG2559" t="s">
        <v>52</v>
      </c>
      <c r="AH2559">
        <v>5</v>
      </c>
      <c r="AI2559" t="s">
        <v>79</v>
      </c>
      <c r="AJ2559" t="s">
        <v>53</v>
      </c>
    </row>
    <row r="2560" spans="1:41" hidden="1" x14ac:dyDescent="0.35">
      <c r="A2560" s="2" t="s">
        <v>741</v>
      </c>
      <c r="B2560">
        <v>2</v>
      </c>
      <c r="C2560">
        <v>205</v>
      </c>
      <c r="D2560">
        <v>2</v>
      </c>
      <c r="E2560" t="s">
        <v>50</v>
      </c>
      <c r="F2560">
        <v>64</v>
      </c>
      <c r="G2560" t="s">
        <v>72</v>
      </c>
      <c r="I2560" t="s">
        <v>73</v>
      </c>
      <c r="J2560" t="s">
        <v>52</v>
      </c>
      <c r="K2560" t="s">
        <v>52</v>
      </c>
      <c r="L2560" t="s">
        <v>52</v>
      </c>
      <c r="M2560">
        <v>5</v>
      </c>
      <c r="N2560" t="s">
        <v>78</v>
      </c>
      <c r="P2560" s="2">
        <v>6</v>
      </c>
      <c r="Q2560" t="s">
        <v>50</v>
      </c>
      <c r="R2560">
        <v>23</v>
      </c>
      <c r="S2560" s="5">
        <f t="shared" si="39"/>
        <v>0</v>
      </c>
      <c r="T2560" t="s">
        <v>58</v>
      </c>
      <c r="U2560" t="s">
        <v>52</v>
      </c>
      <c r="V2560">
        <v>1</v>
      </c>
      <c r="W2560" t="s">
        <v>52</v>
      </c>
      <c r="X2560">
        <v>2</v>
      </c>
      <c r="Y2560" t="s">
        <v>59</v>
      </c>
      <c r="AB2560" t="s">
        <v>72</v>
      </c>
      <c r="AD2560" t="s">
        <v>73</v>
      </c>
      <c r="AE2560" t="s">
        <v>52</v>
      </c>
      <c r="AF2560" t="s">
        <v>52</v>
      </c>
      <c r="AG2560" t="s">
        <v>52</v>
      </c>
      <c r="AH2560">
        <v>5</v>
      </c>
      <c r="AI2560" t="s">
        <v>78</v>
      </c>
      <c r="AJ2560" t="s">
        <v>53</v>
      </c>
    </row>
    <row r="2561" spans="1:41" hidden="1" x14ac:dyDescent="0.35">
      <c r="A2561" s="2" t="s">
        <v>742</v>
      </c>
      <c r="B2561">
        <v>12</v>
      </c>
      <c r="C2561">
        <v>1209</v>
      </c>
      <c r="D2561">
        <v>1</v>
      </c>
      <c r="E2561" t="s">
        <v>50</v>
      </c>
      <c r="F2561">
        <v>56</v>
      </c>
      <c r="G2561" t="s">
        <v>72</v>
      </c>
      <c r="I2561" t="s">
        <v>73</v>
      </c>
      <c r="J2561" t="s">
        <v>52</v>
      </c>
      <c r="K2561" t="s">
        <v>52</v>
      </c>
      <c r="L2561" t="s">
        <v>52</v>
      </c>
      <c r="M2561">
        <v>6</v>
      </c>
      <c r="N2561" t="s">
        <v>79</v>
      </c>
      <c r="O2561">
        <v>1</v>
      </c>
      <c r="P2561" s="2">
        <v>1</v>
      </c>
      <c r="Q2561" t="s">
        <v>50</v>
      </c>
      <c r="R2561">
        <v>56</v>
      </c>
      <c r="S2561" s="5">
        <f t="shared" si="39"/>
        <v>0</v>
      </c>
      <c r="T2561" t="s">
        <v>54</v>
      </c>
      <c r="U2561" t="s">
        <v>53</v>
      </c>
      <c r="W2561" t="s">
        <v>53</v>
      </c>
      <c r="Y2561" t="s">
        <v>55</v>
      </c>
      <c r="Z2561" t="s">
        <v>52</v>
      </c>
      <c r="AA2561">
        <v>2</v>
      </c>
      <c r="AB2561" t="s">
        <v>72</v>
      </c>
      <c r="AD2561" t="s">
        <v>73</v>
      </c>
      <c r="AE2561" t="s">
        <v>52</v>
      </c>
      <c r="AF2561" t="s">
        <v>52</v>
      </c>
      <c r="AG2561" t="s">
        <v>52</v>
      </c>
      <c r="AH2561">
        <v>6</v>
      </c>
      <c r="AI2561" t="s">
        <v>79</v>
      </c>
      <c r="AJ2561" t="s">
        <v>53</v>
      </c>
    </row>
    <row r="2562" spans="1:41" hidden="1" x14ac:dyDescent="0.35">
      <c r="A2562" s="2" t="s">
        <v>742</v>
      </c>
      <c r="B2562">
        <v>12</v>
      </c>
      <c r="C2562">
        <v>1209</v>
      </c>
      <c r="D2562">
        <v>1</v>
      </c>
      <c r="E2562" t="s">
        <v>50</v>
      </c>
      <c r="F2562">
        <v>56</v>
      </c>
      <c r="G2562" t="s">
        <v>72</v>
      </c>
      <c r="I2562" t="s">
        <v>73</v>
      </c>
      <c r="J2562" t="s">
        <v>52</v>
      </c>
      <c r="K2562" t="s">
        <v>52</v>
      </c>
      <c r="L2562" t="s">
        <v>52</v>
      </c>
      <c r="M2562">
        <v>6</v>
      </c>
      <c r="N2562" t="s">
        <v>79</v>
      </c>
      <c r="O2562">
        <v>1</v>
      </c>
      <c r="P2562" s="2">
        <v>2</v>
      </c>
      <c r="Q2562" t="s">
        <v>56</v>
      </c>
      <c r="R2562">
        <v>49</v>
      </c>
      <c r="S2562" s="5">
        <f t="shared" si="39"/>
        <v>0</v>
      </c>
      <c r="T2562" t="s">
        <v>57</v>
      </c>
      <c r="U2562" t="s">
        <v>53</v>
      </c>
      <c r="W2562" t="s">
        <v>53</v>
      </c>
      <c r="Y2562" t="s">
        <v>55</v>
      </c>
      <c r="Z2562" t="s">
        <v>52</v>
      </c>
      <c r="AA2562">
        <v>1</v>
      </c>
      <c r="AB2562" t="s">
        <v>72</v>
      </c>
      <c r="AD2562" t="s">
        <v>73</v>
      </c>
      <c r="AE2562" t="s">
        <v>52</v>
      </c>
      <c r="AF2562" t="s">
        <v>52</v>
      </c>
      <c r="AG2562" t="s">
        <v>52</v>
      </c>
      <c r="AH2562">
        <v>12</v>
      </c>
      <c r="AI2562" t="s">
        <v>76</v>
      </c>
      <c r="AJ2562" t="s">
        <v>53</v>
      </c>
    </row>
    <row r="2563" spans="1:41" x14ac:dyDescent="0.35">
      <c r="A2563" s="2" t="s">
        <v>742</v>
      </c>
      <c r="B2563">
        <v>12</v>
      </c>
      <c r="C2563">
        <v>1209</v>
      </c>
      <c r="D2563">
        <v>1</v>
      </c>
      <c r="E2563" t="s">
        <v>50</v>
      </c>
      <c r="F2563">
        <v>56</v>
      </c>
      <c r="G2563" t="s">
        <v>72</v>
      </c>
      <c r="I2563" t="s">
        <v>73</v>
      </c>
      <c r="J2563" t="s">
        <v>52</v>
      </c>
      <c r="K2563" t="s">
        <v>52</v>
      </c>
      <c r="L2563" t="s">
        <v>52</v>
      </c>
      <c r="M2563">
        <v>6</v>
      </c>
      <c r="N2563" t="s">
        <v>79</v>
      </c>
      <c r="O2563">
        <v>1</v>
      </c>
      <c r="P2563" s="6">
        <v>3</v>
      </c>
      <c r="Q2563" t="s">
        <v>50</v>
      </c>
      <c r="R2563">
        <v>16</v>
      </c>
      <c r="S2563" s="5">
        <f t="shared" ref="S2563:S2626" si="40">IF(AND(R2563&gt;=6, R2563&lt;=17, T2563="Child"),1,0)</f>
        <v>1</v>
      </c>
      <c r="T2563" t="s">
        <v>58</v>
      </c>
      <c r="U2563" t="s">
        <v>52</v>
      </c>
      <c r="V2563">
        <v>1</v>
      </c>
      <c r="W2563" t="s">
        <v>52</v>
      </c>
      <c r="X2563">
        <v>2</v>
      </c>
      <c r="Y2563" t="s">
        <v>55</v>
      </c>
      <c r="Z2563" t="s">
        <v>53</v>
      </c>
      <c r="AB2563" t="s">
        <v>72</v>
      </c>
      <c r="AD2563" t="s">
        <v>73</v>
      </c>
      <c r="AE2563" t="s">
        <v>52</v>
      </c>
      <c r="AF2563" t="s">
        <v>52</v>
      </c>
      <c r="AG2563" t="s">
        <v>52</v>
      </c>
      <c r="AH2563">
        <v>11</v>
      </c>
      <c r="AI2563" t="s">
        <v>94</v>
      </c>
      <c r="AJ2563" t="s">
        <v>53</v>
      </c>
      <c r="AO2563" t="s">
        <v>164</v>
      </c>
    </row>
    <row r="2564" spans="1:41" hidden="1" x14ac:dyDescent="0.35">
      <c r="A2564" s="2" t="s">
        <v>743</v>
      </c>
      <c r="B2564">
        <v>19</v>
      </c>
      <c r="C2564">
        <v>1905</v>
      </c>
      <c r="D2564">
        <v>2</v>
      </c>
      <c r="E2564" t="s">
        <v>50</v>
      </c>
      <c r="F2564">
        <v>22</v>
      </c>
      <c r="G2564" t="s">
        <v>72</v>
      </c>
      <c r="I2564" t="s">
        <v>73</v>
      </c>
      <c r="J2564" t="s">
        <v>53</v>
      </c>
      <c r="K2564" t="s">
        <v>53</v>
      </c>
      <c r="L2564" t="s">
        <v>52</v>
      </c>
      <c r="M2564">
        <v>3</v>
      </c>
      <c r="N2564" t="s">
        <v>63</v>
      </c>
      <c r="O2564">
        <v>3</v>
      </c>
      <c r="P2564" s="2">
        <v>1</v>
      </c>
      <c r="Q2564" t="s">
        <v>50</v>
      </c>
      <c r="R2564">
        <v>22</v>
      </c>
      <c r="S2564" s="5">
        <f t="shared" si="40"/>
        <v>0</v>
      </c>
      <c r="T2564" t="s">
        <v>54</v>
      </c>
      <c r="U2564" t="s">
        <v>53</v>
      </c>
      <c r="W2564" t="s">
        <v>53</v>
      </c>
      <c r="Y2564" t="s">
        <v>55</v>
      </c>
      <c r="Z2564" t="s">
        <v>52</v>
      </c>
      <c r="AA2564">
        <v>2</v>
      </c>
      <c r="AB2564" t="s">
        <v>72</v>
      </c>
      <c r="AD2564" t="s">
        <v>73</v>
      </c>
      <c r="AE2564" t="s">
        <v>53</v>
      </c>
      <c r="AF2564" t="s">
        <v>53</v>
      </c>
      <c r="AG2564" t="s">
        <v>52</v>
      </c>
      <c r="AH2564">
        <v>3</v>
      </c>
      <c r="AI2564" t="s">
        <v>63</v>
      </c>
      <c r="AJ2564" t="s">
        <v>53</v>
      </c>
    </row>
    <row r="2565" spans="1:41" hidden="1" x14ac:dyDescent="0.35">
      <c r="A2565" s="2" t="s">
        <v>743</v>
      </c>
      <c r="B2565">
        <v>19</v>
      </c>
      <c r="C2565">
        <v>1905</v>
      </c>
      <c r="D2565">
        <v>2</v>
      </c>
      <c r="E2565" t="s">
        <v>50</v>
      </c>
      <c r="F2565">
        <v>22</v>
      </c>
      <c r="G2565" t="s">
        <v>72</v>
      </c>
      <c r="I2565" t="s">
        <v>73</v>
      </c>
      <c r="J2565" t="s">
        <v>53</v>
      </c>
      <c r="K2565" t="s">
        <v>53</v>
      </c>
      <c r="L2565" t="s">
        <v>52</v>
      </c>
      <c r="M2565">
        <v>3</v>
      </c>
      <c r="N2565" t="s">
        <v>63</v>
      </c>
      <c r="O2565">
        <v>3</v>
      </c>
      <c r="P2565" s="2">
        <v>2</v>
      </c>
      <c r="Q2565" t="s">
        <v>56</v>
      </c>
      <c r="R2565">
        <v>18</v>
      </c>
      <c r="S2565" s="5">
        <f t="shared" si="40"/>
        <v>0</v>
      </c>
      <c r="T2565" t="s">
        <v>57</v>
      </c>
      <c r="U2565" t="s">
        <v>52</v>
      </c>
      <c r="V2565">
        <v>5</v>
      </c>
      <c r="W2565" t="s">
        <v>52</v>
      </c>
      <c r="X2565">
        <v>6</v>
      </c>
      <c r="Y2565" t="s">
        <v>55</v>
      </c>
      <c r="Z2565" t="s">
        <v>52</v>
      </c>
      <c r="AA2565">
        <v>1</v>
      </c>
      <c r="AB2565" t="s">
        <v>72</v>
      </c>
      <c r="AD2565" t="s">
        <v>73</v>
      </c>
      <c r="AE2565" t="s">
        <v>53</v>
      </c>
      <c r="AF2565" t="s">
        <v>53</v>
      </c>
      <c r="AG2565" t="s">
        <v>52</v>
      </c>
      <c r="AH2565">
        <v>3</v>
      </c>
      <c r="AI2565" t="s">
        <v>63</v>
      </c>
      <c r="AJ2565" t="s">
        <v>53</v>
      </c>
    </row>
    <row r="2566" spans="1:41" hidden="1" x14ac:dyDescent="0.35">
      <c r="A2566" s="2" t="s">
        <v>743</v>
      </c>
      <c r="B2566">
        <v>19</v>
      </c>
      <c r="C2566">
        <v>1905</v>
      </c>
      <c r="D2566">
        <v>2</v>
      </c>
      <c r="E2566" t="s">
        <v>50</v>
      </c>
      <c r="F2566">
        <v>22</v>
      </c>
      <c r="G2566" t="s">
        <v>72</v>
      </c>
      <c r="I2566" t="s">
        <v>73</v>
      </c>
      <c r="J2566" t="s">
        <v>53</v>
      </c>
      <c r="K2566" t="s">
        <v>53</v>
      </c>
      <c r="L2566" t="s">
        <v>52</v>
      </c>
      <c r="M2566">
        <v>3</v>
      </c>
      <c r="N2566" t="s">
        <v>63</v>
      </c>
      <c r="O2566">
        <v>3</v>
      </c>
      <c r="P2566" s="2">
        <v>3</v>
      </c>
      <c r="Q2566" t="s">
        <v>50</v>
      </c>
      <c r="R2566">
        <v>2</v>
      </c>
      <c r="S2566" s="5">
        <f t="shared" si="40"/>
        <v>0</v>
      </c>
      <c r="T2566" t="s">
        <v>58</v>
      </c>
      <c r="U2566" t="s">
        <v>52</v>
      </c>
      <c r="V2566">
        <v>1</v>
      </c>
      <c r="W2566" t="s">
        <v>52</v>
      </c>
      <c r="X2566">
        <v>2</v>
      </c>
      <c r="AB2566" t="s">
        <v>72</v>
      </c>
      <c r="AD2566" t="s">
        <v>73</v>
      </c>
    </row>
    <row r="2567" spans="1:41" hidden="1" x14ac:dyDescent="0.35">
      <c r="A2567" s="2" t="s">
        <v>743</v>
      </c>
      <c r="B2567">
        <v>19</v>
      </c>
      <c r="C2567">
        <v>1905</v>
      </c>
      <c r="D2567">
        <v>2</v>
      </c>
      <c r="E2567" t="s">
        <v>50</v>
      </c>
      <c r="F2567">
        <v>22</v>
      </c>
      <c r="G2567" t="s">
        <v>72</v>
      </c>
      <c r="I2567" t="s">
        <v>73</v>
      </c>
      <c r="J2567" t="s">
        <v>53</v>
      </c>
      <c r="K2567" t="s">
        <v>53</v>
      </c>
      <c r="L2567" t="s">
        <v>52</v>
      </c>
      <c r="M2567">
        <v>3</v>
      </c>
      <c r="N2567" t="s">
        <v>63</v>
      </c>
      <c r="O2567">
        <v>3</v>
      </c>
      <c r="P2567" s="2">
        <v>4</v>
      </c>
      <c r="Q2567" t="s">
        <v>56</v>
      </c>
      <c r="R2567">
        <v>4</v>
      </c>
      <c r="S2567" s="5">
        <f t="shared" si="40"/>
        <v>0</v>
      </c>
      <c r="T2567" t="s">
        <v>58</v>
      </c>
      <c r="U2567" t="s">
        <v>52</v>
      </c>
      <c r="V2567">
        <v>1</v>
      </c>
      <c r="W2567" t="s">
        <v>52</v>
      </c>
      <c r="X2567">
        <v>2</v>
      </c>
      <c r="AB2567" t="s">
        <v>72</v>
      </c>
      <c r="AD2567" t="s">
        <v>73</v>
      </c>
      <c r="AE2567" t="s">
        <v>53</v>
      </c>
      <c r="AF2567" t="s">
        <v>53</v>
      </c>
      <c r="AG2567" t="s">
        <v>53</v>
      </c>
      <c r="AO2567" t="s">
        <v>70</v>
      </c>
    </row>
    <row r="2568" spans="1:41" hidden="1" x14ac:dyDescent="0.35">
      <c r="A2568" s="2" t="s">
        <v>743</v>
      </c>
      <c r="B2568">
        <v>19</v>
      </c>
      <c r="C2568">
        <v>1905</v>
      </c>
      <c r="D2568">
        <v>2</v>
      </c>
      <c r="E2568" t="s">
        <v>50</v>
      </c>
      <c r="F2568">
        <v>22</v>
      </c>
      <c r="G2568" t="s">
        <v>72</v>
      </c>
      <c r="I2568" t="s">
        <v>73</v>
      </c>
      <c r="J2568" t="s">
        <v>53</v>
      </c>
      <c r="K2568" t="s">
        <v>53</v>
      </c>
      <c r="L2568" t="s">
        <v>52</v>
      </c>
      <c r="M2568">
        <v>3</v>
      </c>
      <c r="N2568" t="s">
        <v>63</v>
      </c>
      <c r="O2568">
        <v>3</v>
      </c>
      <c r="P2568" s="2">
        <v>5</v>
      </c>
      <c r="Q2568" t="s">
        <v>50</v>
      </c>
      <c r="R2568">
        <v>50</v>
      </c>
      <c r="S2568" s="5">
        <f t="shared" si="40"/>
        <v>0</v>
      </c>
      <c r="T2568" t="s">
        <v>91</v>
      </c>
      <c r="U2568" t="s">
        <v>53</v>
      </c>
      <c r="W2568" t="s">
        <v>53</v>
      </c>
      <c r="Y2568" t="s">
        <v>55</v>
      </c>
      <c r="Z2568" t="s">
        <v>52</v>
      </c>
      <c r="AA2568">
        <v>6</v>
      </c>
      <c r="AB2568" t="s">
        <v>72</v>
      </c>
      <c r="AD2568" t="s">
        <v>73</v>
      </c>
      <c r="AE2568" t="s">
        <v>53</v>
      </c>
      <c r="AF2568" t="s">
        <v>53</v>
      </c>
      <c r="AG2568" t="s">
        <v>53</v>
      </c>
    </row>
    <row r="2569" spans="1:41" hidden="1" x14ac:dyDescent="0.35">
      <c r="A2569" s="2" t="s">
        <v>743</v>
      </c>
      <c r="B2569">
        <v>19</v>
      </c>
      <c r="C2569">
        <v>1905</v>
      </c>
      <c r="D2569">
        <v>2</v>
      </c>
      <c r="E2569" t="s">
        <v>50</v>
      </c>
      <c r="F2569">
        <v>22</v>
      </c>
      <c r="G2569" t="s">
        <v>72</v>
      </c>
      <c r="I2569" t="s">
        <v>73</v>
      </c>
      <c r="J2569" t="s">
        <v>53</v>
      </c>
      <c r="K2569" t="s">
        <v>53</v>
      </c>
      <c r="L2569" t="s">
        <v>52</v>
      </c>
      <c r="M2569">
        <v>3</v>
      </c>
      <c r="N2569" t="s">
        <v>63</v>
      </c>
      <c r="O2569">
        <v>3</v>
      </c>
      <c r="P2569" s="2">
        <v>6</v>
      </c>
      <c r="Q2569" t="s">
        <v>56</v>
      </c>
      <c r="R2569">
        <v>45</v>
      </c>
      <c r="S2569" s="5">
        <f t="shared" si="40"/>
        <v>0</v>
      </c>
      <c r="T2569" t="s">
        <v>91</v>
      </c>
      <c r="U2569" t="s">
        <v>53</v>
      </c>
      <c r="W2569" t="s">
        <v>53</v>
      </c>
      <c r="Y2569" t="s">
        <v>55</v>
      </c>
      <c r="Z2569" t="s">
        <v>52</v>
      </c>
      <c r="AA2569">
        <v>5</v>
      </c>
      <c r="AB2569" t="s">
        <v>72</v>
      </c>
      <c r="AD2569" t="s">
        <v>73</v>
      </c>
      <c r="AE2569" t="s">
        <v>53</v>
      </c>
      <c r="AF2569" t="s">
        <v>53</v>
      </c>
      <c r="AG2569" t="s">
        <v>53</v>
      </c>
    </row>
    <row r="2570" spans="1:41" hidden="1" x14ac:dyDescent="0.35">
      <c r="A2570" s="2" t="s">
        <v>743</v>
      </c>
      <c r="B2570">
        <v>19</v>
      </c>
      <c r="C2570">
        <v>1905</v>
      </c>
      <c r="D2570">
        <v>2</v>
      </c>
      <c r="E2570" t="s">
        <v>50</v>
      </c>
      <c r="F2570">
        <v>22</v>
      </c>
      <c r="G2570" t="s">
        <v>72</v>
      </c>
      <c r="I2570" t="s">
        <v>73</v>
      </c>
      <c r="J2570" t="s">
        <v>53</v>
      </c>
      <c r="K2570" t="s">
        <v>53</v>
      </c>
      <c r="L2570" t="s">
        <v>52</v>
      </c>
      <c r="M2570">
        <v>3</v>
      </c>
      <c r="N2570" t="s">
        <v>63</v>
      </c>
      <c r="O2570">
        <v>3</v>
      </c>
      <c r="P2570" s="2">
        <v>7</v>
      </c>
      <c r="Q2570" t="s">
        <v>56</v>
      </c>
      <c r="R2570">
        <v>12</v>
      </c>
      <c r="S2570" s="5">
        <f t="shared" si="40"/>
        <v>0</v>
      </c>
      <c r="T2570" t="s">
        <v>174</v>
      </c>
      <c r="U2570" t="s">
        <v>52</v>
      </c>
      <c r="V2570">
        <v>5</v>
      </c>
      <c r="W2570" t="s">
        <v>52</v>
      </c>
      <c r="X2570">
        <v>6</v>
      </c>
      <c r="AB2570" t="s">
        <v>72</v>
      </c>
      <c r="AD2570" t="s">
        <v>73</v>
      </c>
      <c r="AE2570" t="s">
        <v>53</v>
      </c>
      <c r="AF2570" t="s">
        <v>53</v>
      </c>
      <c r="AG2570" t="s">
        <v>53</v>
      </c>
      <c r="AO2570" t="s">
        <v>160</v>
      </c>
    </row>
    <row r="2571" spans="1:41" hidden="1" x14ac:dyDescent="0.35">
      <c r="A2571" s="2" t="s">
        <v>744</v>
      </c>
      <c r="B2571">
        <v>8</v>
      </c>
      <c r="C2571">
        <v>810</v>
      </c>
      <c r="D2571">
        <v>2</v>
      </c>
      <c r="E2571" t="s">
        <v>50</v>
      </c>
      <c r="F2571">
        <v>72</v>
      </c>
      <c r="G2571" t="s">
        <v>72</v>
      </c>
      <c r="I2571" t="s">
        <v>73</v>
      </c>
      <c r="J2571" t="s">
        <v>52</v>
      </c>
      <c r="K2571" t="s">
        <v>52</v>
      </c>
      <c r="L2571" t="s">
        <v>52</v>
      </c>
      <c r="M2571">
        <v>5</v>
      </c>
      <c r="N2571" t="s">
        <v>78</v>
      </c>
      <c r="P2571" s="2">
        <v>1</v>
      </c>
      <c r="Q2571" t="s">
        <v>50</v>
      </c>
      <c r="R2571">
        <v>72</v>
      </c>
      <c r="S2571" s="5">
        <f t="shared" si="40"/>
        <v>0</v>
      </c>
      <c r="T2571" t="s">
        <v>54</v>
      </c>
      <c r="U2571" t="s">
        <v>53</v>
      </c>
      <c r="W2571" t="s">
        <v>53</v>
      </c>
      <c r="Y2571" t="s">
        <v>55</v>
      </c>
      <c r="Z2571" t="s">
        <v>52</v>
      </c>
      <c r="AA2571">
        <v>2</v>
      </c>
      <c r="AB2571" t="s">
        <v>72</v>
      </c>
      <c r="AD2571" t="s">
        <v>73</v>
      </c>
      <c r="AE2571" t="s">
        <v>52</v>
      </c>
      <c r="AF2571" t="s">
        <v>52</v>
      </c>
      <c r="AG2571" t="s">
        <v>52</v>
      </c>
      <c r="AH2571">
        <v>5</v>
      </c>
      <c r="AI2571" t="s">
        <v>78</v>
      </c>
      <c r="AJ2571" t="s">
        <v>53</v>
      </c>
    </row>
    <row r="2572" spans="1:41" hidden="1" x14ac:dyDescent="0.35">
      <c r="A2572" s="2" t="s">
        <v>744</v>
      </c>
      <c r="B2572">
        <v>8</v>
      </c>
      <c r="C2572">
        <v>810</v>
      </c>
      <c r="D2572">
        <v>2</v>
      </c>
      <c r="E2572" t="s">
        <v>50</v>
      </c>
      <c r="F2572">
        <v>72</v>
      </c>
      <c r="G2572" t="s">
        <v>72</v>
      </c>
      <c r="I2572" t="s">
        <v>73</v>
      </c>
      <c r="J2572" t="s">
        <v>52</v>
      </c>
      <c r="K2572" t="s">
        <v>52</v>
      </c>
      <c r="L2572" t="s">
        <v>52</v>
      </c>
      <c r="M2572">
        <v>5</v>
      </c>
      <c r="N2572" t="s">
        <v>78</v>
      </c>
      <c r="P2572" s="2">
        <v>2</v>
      </c>
      <c r="Q2572" t="s">
        <v>56</v>
      </c>
      <c r="R2572">
        <v>61</v>
      </c>
      <c r="S2572" s="5">
        <f t="shared" si="40"/>
        <v>0</v>
      </c>
      <c r="T2572" t="s">
        <v>57</v>
      </c>
      <c r="U2572" t="s">
        <v>53</v>
      </c>
      <c r="W2572" t="s">
        <v>53</v>
      </c>
      <c r="Y2572" t="s">
        <v>55</v>
      </c>
      <c r="Z2572" t="s">
        <v>52</v>
      </c>
      <c r="AA2572">
        <v>1</v>
      </c>
      <c r="AB2572" t="s">
        <v>72</v>
      </c>
      <c r="AD2572" t="s">
        <v>73</v>
      </c>
      <c r="AE2572" t="s">
        <v>53</v>
      </c>
      <c r="AF2572" t="s">
        <v>53</v>
      </c>
      <c r="AG2572" t="s">
        <v>53</v>
      </c>
    </row>
    <row r="2573" spans="1:41" hidden="1" x14ac:dyDescent="0.35">
      <c r="A2573" s="2" t="s">
        <v>744</v>
      </c>
      <c r="B2573">
        <v>8</v>
      </c>
      <c r="C2573">
        <v>810</v>
      </c>
      <c r="D2573">
        <v>2</v>
      </c>
      <c r="E2573" t="s">
        <v>50</v>
      </c>
      <c r="F2573">
        <v>72</v>
      </c>
      <c r="G2573" t="s">
        <v>72</v>
      </c>
      <c r="I2573" t="s">
        <v>73</v>
      </c>
      <c r="J2573" t="s">
        <v>52</v>
      </c>
      <c r="K2573" t="s">
        <v>52</v>
      </c>
      <c r="L2573" t="s">
        <v>52</v>
      </c>
      <c r="M2573">
        <v>5</v>
      </c>
      <c r="N2573" t="s">
        <v>78</v>
      </c>
      <c r="P2573" s="2">
        <v>3</v>
      </c>
      <c r="Q2573" t="s">
        <v>56</v>
      </c>
      <c r="R2573">
        <v>46</v>
      </c>
      <c r="S2573" s="5">
        <f t="shared" si="40"/>
        <v>0</v>
      </c>
      <c r="T2573" t="s">
        <v>58</v>
      </c>
      <c r="U2573" t="s">
        <v>52</v>
      </c>
      <c r="V2573">
        <v>1</v>
      </c>
      <c r="W2573" t="s">
        <v>52</v>
      </c>
      <c r="X2573">
        <v>2</v>
      </c>
      <c r="Y2573" t="s">
        <v>59</v>
      </c>
      <c r="AB2573" t="s">
        <v>72</v>
      </c>
      <c r="AD2573" t="s">
        <v>73</v>
      </c>
      <c r="AE2573" t="s">
        <v>52</v>
      </c>
      <c r="AF2573" t="s">
        <v>52</v>
      </c>
      <c r="AG2573" t="s">
        <v>53</v>
      </c>
    </row>
    <row r="2574" spans="1:41" hidden="1" x14ac:dyDescent="0.35">
      <c r="A2574" s="2" t="s">
        <v>744</v>
      </c>
      <c r="B2574">
        <v>8</v>
      </c>
      <c r="C2574">
        <v>810</v>
      </c>
      <c r="D2574">
        <v>2</v>
      </c>
      <c r="E2574" t="s">
        <v>50</v>
      </c>
      <c r="F2574">
        <v>72</v>
      </c>
      <c r="G2574" t="s">
        <v>72</v>
      </c>
      <c r="I2574" t="s">
        <v>73</v>
      </c>
      <c r="J2574" t="s">
        <v>52</v>
      </c>
      <c r="K2574" t="s">
        <v>52</v>
      </c>
      <c r="L2574" t="s">
        <v>52</v>
      </c>
      <c r="M2574">
        <v>5</v>
      </c>
      <c r="N2574" t="s">
        <v>78</v>
      </c>
      <c r="P2574" s="2">
        <v>7</v>
      </c>
      <c r="Q2574" t="s">
        <v>56</v>
      </c>
      <c r="R2574">
        <v>55</v>
      </c>
      <c r="S2574" s="5">
        <f t="shared" si="40"/>
        <v>0</v>
      </c>
      <c r="T2574" t="s">
        <v>220</v>
      </c>
      <c r="U2574" t="s">
        <v>53</v>
      </c>
      <c r="W2574" t="s">
        <v>53</v>
      </c>
      <c r="Y2574" t="s">
        <v>59</v>
      </c>
      <c r="AB2574" t="s">
        <v>72</v>
      </c>
      <c r="AD2574" t="s">
        <v>73</v>
      </c>
      <c r="AE2574" t="s">
        <v>53</v>
      </c>
      <c r="AF2574" t="s">
        <v>53</v>
      </c>
      <c r="AG2574" t="s">
        <v>53</v>
      </c>
    </row>
    <row r="2575" spans="1:41" hidden="1" x14ac:dyDescent="0.35">
      <c r="A2575" s="2" t="s">
        <v>745</v>
      </c>
      <c r="B2575">
        <v>12</v>
      </c>
      <c r="C2575">
        <v>1211</v>
      </c>
      <c r="D2575">
        <v>1</v>
      </c>
      <c r="E2575" t="s">
        <v>50</v>
      </c>
      <c r="F2575">
        <v>34</v>
      </c>
      <c r="G2575" t="s">
        <v>72</v>
      </c>
      <c r="I2575" t="s">
        <v>52</v>
      </c>
      <c r="J2575" t="s">
        <v>52</v>
      </c>
      <c r="K2575" t="s">
        <v>52</v>
      </c>
      <c r="L2575" t="s">
        <v>52</v>
      </c>
      <c r="M2575">
        <v>12</v>
      </c>
      <c r="N2575" t="s">
        <v>76</v>
      </c>
      <c r="O2575">
        <v>4</v>
      </c>
      <c r="P2575" s="2">
        <v>1</v>
      </c>
      <c r="Q2575" t="s">
        <v>50</v>
      </c>
      <c r="R2575">
        <v>34</v>
      </c>
      <c r="S2575" s="5">
        <f t="shared" si="40"/>
        <v>0</v>
      </c>
      <c r="T2575" t="s">
        <v>54</v>
      </c>
      <c r="U2575" t="s">
        <v>53</v>
      </c>
      <c r="W2575" t="s">
        <v>53</v>
      </c>
      <c r="Y2575" t="s">
        <v>55</v>
      </c>
      <c r="Z2575" t="s">
        <v>52</v>
      </c>
      <c r="AA2575">
        <v>2</v>
      </c>
      <c r="AB2575" t="s">
        <v>72</v>
      </c>
      <c r="AD2575" t="s">
        <v>52</v>
      </c>
      <c r="AE2575" t="s">
        <v>52</v>
      </c>
      <c r="AF2575" t="s">
        <v>52</v>
      </c>
      <c r="AG2575" t="s">
        <v>52</v>
      </c>
      <c r="AH2575">
        <v>12</v>
      </c>
      <c r="AI2575" t="s">
        <v>76</v>
      </c>
      <c r="AJ2575" t="s">
        <v>53</v>
      </c>
    </row>
    <row r="2576" spans="1:41" hidden="1" x14ac:dyDescent="0.35">
      <c r="A2576" s="2" t="s">
        <v>745</v>
      </c>
      <c r="B2576">
        <v>12</v>
      </c>
      <c r="C2576">
        <v>1211</v>
      </c>
      <c r="D2576">
        <v>1</v>
      </c>
      <c r="E2576" t="s">
        <v>50</v>
      </c>
      <c r="F2576">
        <v>34</v>
      </c>
      <c r="G2576" t="s">
        <v>72</v>
      </c>
      <c r="I2576" t="s">
        <v>52</v>
      </c>
      <c r="J2576" t="s">
        <v>52</v>
      </c>
      <c r="K2576" t="s">
        <v>52</v>
      </c>
      <c r="L2576" t="s">
        <v>52</v>
      </c>
      <c r="M2576">
        <v>12</v>
      </c>
      <c r="N2576" t="s">
        <v>76</v>
      </c>
      <c r="O2576">
        <v>4</v>
      </c>
      <c r="P2576" s="2">
        <v>2</v>
      </c>
      <c r="Q2576" t="s">
        <v>56</v>
      </c>
      <c r="R2576">
        <v>38</v>
      </c>
      <c r="S2576" s="5">
        <f t="shared" si="40"/>
        <v>0</v>
      </c>
      <c r="T2576" t="s">
        <v>57</v>
      </c>
      <c r="U2576" t="s">
        <v>53</v>
      </c>
      <c r="W2576" t="s">
        <v>53</v>
      </c>
      <c r="Y2576" t="s">
        <v>55</v>
      </c>
      <c r="Z2576" t="s">
        <v>52</v>
      </c>
      <c r="AA2576">
        <v>1</v>
      </c>
      <c r="AB2576" t="s">
        <v>72</v>
      </c>
      <c r="AD2576" t="s">
        <v>73</v>
      </c>
      <c r="AE2576" t="s">
        <v>52</v>
      </c>
      <c r="AF2576" t="s">
        <v>52</v>
      </c>
      <c r="AG2576" t="s">
        <v>52</v>
      </c>
      <c r="AH2576">
        <v>12</v>
      </c>
      <c r="AI2576" t="s">
        <v>76</v>
      </c>
      <c r="AJ2576" t="s">
        <v>53</v>
      </c>
    </row>
    <row r="2577" spans="1:49" x14ac:dyDescent="0.35">
      <c r="A2577" s="2" t="s">
        <v>745</v>
      </c>
      <c r="B2577">
        <v>12</v>
      </c>
      <c r="C2577">
        <v>1211</v>
      </c>
      <c r="D2577">
        <v>1</v>
      </c>
      <c r="E2577" t="s">
        <v>50</v>
      </c>
      <c r="F2577">
        <v>34</v>
      </c>
      <c r="G2577" t="s">
        <v>72</v>
      </c>
      <c r="I2577" t="s">
        <v>52</v>
      </c>
      <c r="J2577" t="s">
        <v>52</v>
      </c>
      <c r="K2577" t="s">
        <v>52</v>
      </c>
      <c r="L2577" t="s">
        <v>52</v>
      </c>
      <c r="M2577">
        <v>12</v>
      </c>
      <c r="N2577" t="s">
        <v>76</v>
      </c>
      <c r="O2577">
        <v>4</v>
      </c>
      <c r="P2577" s="6">
        <v>3</v>
      </c>
      <c r="Q2577" t="s">
        <v>50</v>
      </c>
      <c r="R2577">
        <v>13</v>
      </c>
      <c r="S2577" s="5">
        <f t="shared" si="40"/>
        <v>1</v>
      </c>
      <c r="T2577" t="s">
        <v>58</v>
      </c>
      <c r="U2577" t="s">
        <v>52</v>
      </c>
      <c r="V2577">
        <v>1</v>
      </c>
      <c r="W2577" t="s">
        <v>52</v>
      </c>
      <c r="X2577">
        <v>2</v>
      </c>
      <c r="Y2577" t="s">
        <v>59</v>
      </c>
      <c r="AB2577" t="s">
        <v>72</v>
      </c>
      <c r="AD2577" t="s">
        <v>73</v>
      </c>
      <c r="AE2577" t="s">
        <v>52</v>
      </c>
      <c r="AF2577" t="s">
        <v>52</v>
      </c>
      <c r="AG2577" t="s">
        <v>52</v>
      </c>
      <c r="AH2577">
        <v>8</v>
      </c>
      <c r="AI2577" t="s">
        <v>79</v>
      </c>
      <c r="AJ2577" t="s">
        <v>52</v>
      </c>
      <c r="AK2577" t="s">
        <v>90</v>
      </c>
      <c r="AM2577" t="s">
        <v>62</v>
      </c>
      <c r="AN2577" t="s">
        <v>52</v>
      </c>
      <c r="AP2577">
        <v>0</v>
      </c>
      <c r="AQ2577">
        <v>576000</v>
      </c>
      <c r="AR2577">
        <v>30000</v>
      </c>
      <c r="AS2577">
        <v>10000</v>
      </c>
      <c r="AT2577">
        <v>500000</v>
      </c>
      <c r="AU2577">
        <v>0</v>
      </c>
      <c r="AV2577">
        <v>20000</v>
      </c>
      <c r="AW2577">
        <v>1136000</v>
      </c>
    </row>
    <row r="2578" spans="1:49" hidden="1" x14ac:dyDescent="0.35">
      <c r="A2578" s="2" t="s">
        <v>745</v>
      </c>
      <c r="B2578">
        <v>12</v>
      </c>
      <c r="C2578">
        <v>1211</v>
      </c>
      <c r="D2578">
        <v>1</v>
      </c>
      <c r="E2578" t="s">
        <v>50</v>
      </c>
      <c r="F2578">
        <v>34</v>
      </c>
      <c r="G2578" t="s">
        <v>72</v>
      </c>
      <c r="I2578" t="s">
        <v>52</v>
      </c>
      <c r="J2578" t="s">
        <v>52</v>
      </c>
      <c r="K2578" t="s">
        <v>52</v>
      </c>
      <c r="L2578" t="s">
        <v>52</v>
      </c>
      <c r="M2578">
        <v>12</v>
      </c>
      <c r="N2578" t="s">
        <v>76</v>
      </c>
      <c r="O2578">
        <v>4</v>
      </c>
      <c r="P2578" s="2">
        <v>4</v>
      </c>
      <c r="Q2578" t="s">
        <v>50</v>
      </c>
      <c r="R2578">
        <v>5</v>
      </c>
      <c r="S2578" s="5">
        <f t="shared" si="40"/>
        <v>0</v>
      </c>
      <c r="T2578" t="s">
        <v>58</v>
      </c>
      <c r="U2578" t="s">
        <v>52</v>
      </c>
      <c r="V2578">
        <v>1</v>
      </c>
      <c r="W2578" t="s">
        <v>52</v>
      </c>
      <c r="X2578">
        <v>2</v>
      </c>
      <c r="AB2578" t="s">
        <v>72</v>
      </c>
      <c r="AD2578" t="s">
        <v>73</v>
      </c>
      <c r="AE2578" t="s">
        <v>53</v>
      </c>
      <c r="AF2578" t="s">
        <v>53</v>
      </c>
      <c r="AG2578" t="s">
        <v>53</v>
      </c>
      <c r="AO2578" t="s">
        <v>70</v>
      </c>
    </row>
    <row r="2579" spans="1:49" hidden="1" x14ac:dyDescent="0.35">
      <c r="A2579" s="2" t="s">
        <v>745</v>
      </c>
      <c r="B2579">
        <v>12</v>
      </c>
      <c r="C2579">
        <v>1211</v>
      </c>
      <c r="D2579">
        <v>1</v>
      </c>
      <c r="E2579" t="s">
        <v>50</v>
      </c>
      <c r="F2579">
        <v>34</v>
      </c>
      <c r="G2579" t="s">
        <v>72</v>
      </c>
      <c r="I2579" t="s">
        <v>52</v>
      </c>
      <c r="J2579" t="s">
        <v>52</v>
      </c>
      <c r="K2579" t="s">
        <v>52</v>
      </c>
      <c r="L2579" t="s">
        <v>52</v>
      </c>
      <c r="M2579">
        <v>12</v>
      </c>
      <c r="N2579" t="s">
        <v>76</v>
      </c>
      <c r="O2579">
        <v>4</v>
      </c>
      <c r="P2579" s="2">
        <v>5</v>
      </c>
      <c r="Q2579" t="s">
        <v>50</v>
      </c>
      <c r="R2579">
        <v>4</v>
      </c>
      <c r="S2579" s="5">
        <f t="shared" si="40"/>
        <v>0</v>
      </c>
      <c r="T2579" t="s">
        <v>58</v>
      </c>
      <c r="U2579" t="s">
        <v>52</v>
      </c>
      <c r="V2579">
        <v>1</v>
      </c>
      <c r="W2579" t="s">
        <v>52</v>
      </c>
      <c r="X2579">
        <v>2</v>
      </c>
      <c r="AB2579" t="s">
        <v>72</v>
      </c>
      <c r="AD2579" t="s">
        <v>73</v>
      </c>
      <c r="AE2579" t="s">
        <v>53</v>
      </c>
      <c r="AF2579" t="s">
        <v>53</v>
      </c>
      <c r="AG2579" t="s">
        <v>53</v>
      </c>
      <c r="AO2579" t="s">
        <v>70</v>
      </c>
    </row>
    <row r="2580" spans="1:49" hidden="1" x14ac:dyDescent="0.35">
      <c r="A2580" s="2" t="s">
        <v>745</v>
      </c>
      <c r="B2580">
        <v>12</v>
      </c>
      <c r="C2580">
        <v>1211</v>
      </c>
      <c r="D2580">
        <v>1</v>
      </c>
      <c r="E2580" t="s">
        <v>50</v>
      </c>
      <c r="F2580">
        <v>34</v>
      </c>
      <c r="G2580" t="s">
        <v>72</v>
      </c>
      <c r="I2580" t="s">
        <v>52</v>
      </c>
      <c r="J2580" t="s">
        <v>52</v>
      </c>
      <c r="K2580" t="s">
        <v>52</v>
      </c>
      <c r="L2580" t="s">
        <v>52</v>
      </c>
      <c r="M2580">
        <v>12</v>
      </c>
      <c r="N2580" t="s">
        <v>76</v>
      </c>
      <c r="O2580">
        <v>4</v>
      </c>
      <c r="P2580" s="2">
        <v>6</v>
      </c>
      <c r="Q2580" t="s">
        <v>50</v>
      </c>
      <c r="R2580">
        <v>1</v>
      </c>
      <c r="S2580" s="5">
        <f t="shared" si="40"/>
        <v>0</v>
      </c>
      <c r="T2580" t="s">
        <v>58</v>
      </c>
      <c r="U2580" t="s">
        <v>52</v>
      </c>
      <c r="V2580">
        <v>1</v>
      </c>
      <c r="W2580" t="s">
        <v>52</v>
      </c>
      <c r="X2580">
        <v>2</v>
      </c>
      <c r="AB2580" t="s">
        <v>72</v>
      </c>
    </row>
    <row r="2581" spans="1:49" hidden="1" x14ac:dyDescent="0.35">
      <c r="A2581" s="2" t="s">
        <v>746</v>
      </c>
      <c r="B2581">
        <v>2</v>
      </c>
      <c r="C2581">
        <v>202</v>
      </c>
      <c r="D2581">
        <v>1</v>
      </c>
      <c r="E2581" t="s">
        <v>50</v>
      </c>
      <c r="F2581">
        <v>54</v>
      </c>
      <c r="G2581" t="s">
        <v>72</v>
      </c>
      <c r="I2581" t="s">
        <v>73</v>
      </c>
      <c r="J2581" t="s">
        <v>52</v>
      </c>
      <c r="K2581" t="s">
        <v>52</v>
      </c>
      <c r="L2581" t="s">
        <v>52</v>
      </c>
      <c r="M2581">
        <v>5</v>
      </c>
      <c r="N2581" t="s">
        <v>83</v>
      </c>
      <c r="P2581" s="2">
        <v>1</v>
      </c>
      <c r="Q2581" t="s">
        <v>50</v>
      </c>
      <c r="R2581">
        <v>54</v>
      </c>
      <c r="S2581" s="5">
        <f t="shared" si="40"/>
        <v>0</v>
      </c>
      <c r="T2581" t="s">
        <v>54</v>
      </c>
      <c r="U2581" t="s">
        <v>53</v>
      </c>
      <c r="W2581" t="s">
        <v>53</v>
      </c>
      <c r="Y2581" t="s">
        <v>55</v>
      </c>
      <c r="Z2581" t="s">
        <v>52</v>
      </c>
      <c r="AA2581">
        <v>2</v>
      </c>
      <c r="AB2581" t="s">
        <v>72</v>
      </c>
      <c r="AD2581" t="s">
        <v>73</v>
      </c>
      <c r="AE2581" t="s">
        <v>52</v>
      </c>
      <c r="AF2581" t="s">
        <v>52</v>
      </c>
      <c r="AG2581" t="s">
        <v>52</v>
      </c>
      <c r="AH2581">
        <v>5</v>
      </c>
      <c r="AI2581" t="s">
        <v>83</v>
      </c>
      <c r="AJ2581" t="s">
        <v>53</v>
      </c>
    </row>
    <row r="2582" spans="1:49" hidden="1" x14ac:dyDescent="0.35">
      <c r="A2582" s="2" t="s">
        <v>746</v>
      </c>
      <c r="B2582">
        <v>2</v>
      </c>
      <c r="C2582">
        <v>202</v>
      </c>
      <c r="D2582">
        <v>1</v>
      </c>
      <c r="E2582" t="s">
        <v>50</v>
      </c>
      <c r="F2582">
        <v>54</v>
      </c>
      <c r="G2582" t="s">
        <v>72</v>
      </c>
      <c r="I2582" t="s">
        <v>73</v>
      </c>
      <c r="J2582" t="s">
        <v>52</v>
      </c>
      <c r="K2582" t="s">
        <v>52</v>
      </c>
      <c r="L2582" t="s">
        <v>52</v>
      </c>
      <c r="M2582">
        <v>5</v>
      </c>
      <c r="N2582" t="s">
        <v>83</v>
      </c>
      <c r="P2582" s="2">
        <v>2</v>
      </c>
      <c r="Q2582" t="s">
        <v>56</v>
      </c>
      <c r="R2582">
        <v>58</v>
      </c>
      <c r="S2582" s="5">
        <f t="shared" si="40"/>
        <v>0</v>
      </c>
      <c r="T2582" t="s">
        <v>57</v>
      </c>
      <c r="U2582" t="s">
        <v>53</v>
      </c>
      <c r="W2582" t="s">
        <v>53</v>
      </c>
      <c r="Y2582" t="s">
        <v>55</v>
      </c>
      <c r="Z2582" t="s">
        <v>52</v>
      </c>
      <c r="AA2582">
        <v>1</v>
      </c>
      <c r="AB2582" t="s">
        <v>72</v>
      </c>
      <c r="AD2582" t="s">
        <v>73</v>
      </c>
      <c r="AE2582" t="s">
        <v>53</v>
      </c>
      <c r="AF2582" t="s">
        <v>53</v>
      </c>
      <c r="AG2582" t="s">
        <v>53</v>
      </c>
    </row>
    <row r="2583" spans="1:49" hidden="1" x14ac:dyDescent="0.35">
      <c r="A2583" s="2" t="s">
        <v>746</v>
      </c>
      <c r="B2583">
        <v>2</v>
      </c>
      <c r="C2583">
        <v>202</v>
      </c>
      <c r="D2583">
        <v>1</v>
      </c>
      <c r="E2583" t="s">
        <v>50</v>
      </c>
      <c r="F2583">
        <v>54</v>
      </c>
      <c r="G2583" t="s">
        <v>72</v>
      </c>
      <c r="I2583" t="s">
        <v>73</v>
      </c>
      <c r="J2583" t="s">
        <v>52</v>
      </c>
      <c r="K2583" t="s">
        <v>52</v>
      </c>
      <c r="L2583" t="s">
        <v>52</v>
      </c>
      <c r="M2583">
        <v>5</v>
      </c>
      <c r="N2583" t="s">
        <v>83</v>
      </c>
      <c r="P2583" s="2">
        <v>3</v>
      </c>
      <c r="Q2583" t="s">
        <v>50</v>
      </c>
      <c r="R2583">
        <v>27</v>
      </c>
      <c r="S2583" s="5">
        <f t="shared" si="40"/>
        <v>0</v>
      </c>
      <c r="T2583" t="s">
        <v>58</v>
      </c>
      <c r="U2583" t="s">
        <v>52</v>
      </c>
      <c r="V2583">
        <v>1</v>
      </c>
      <c r="W2583" t="s">
        <v>52</v>
      </c>
      <c r="X2583">
        <v>2</v>
      </c>
      <c r="Y2583" t="s">
        <v>122</v>
      </c>
      <c r="AB2583" t="s">
        <v>72</v>
      </c>
      <c r="AD2583" t="s">
        <v>73</v>
      </c>
      <c r="AE2583" t="s">
        <v>53</v>
      </c>
      <c r="AF2583" t="s">
        <v>53</v>
      </c>
      <c r="AG2583" t="s">
        <v>53</v>
      </c>
    </row>
    <row r="2584" spans="1:49" hidden="1" x14ac:dyDescent="0.35">
      <c r="A2584" s="2" t="s">
        <v>746</v>
      </c>
      <c r="B2584">
        <v>2</v>
      </c>
      <c r="C2584">
        <v>202</v>
      </c>
      <c r="D2584">
        <v>1</v>
      </c>
      <c r="E2584" t="s">
        <v>50</v>
      </c>
      <c r="F2584">
        <v>54</v>
      </c>
      <c r="G2584" t="s">
        <v>72</v>
      </c>
      <c r="I2584" t="s">
        <v>73</v>
      </c>
      <c r="J2584" t="s">
        <v>52</v>
      </c>
      <c r="K2584" t="s">
        <v>52</v>
      </c>
      <c r="L2584" t="s">
        <v>52</v>
      </c>
      <c r="M2584">
        <v>5</v>
      </c>
      <c r="N2584" t="s">
        <v>83</v>
      </c>
      <c r="P2584" s="2">
        <v>4</v>
      </c>
      <c r="Q2584" t="s">
        <v>50</v>
      </c>
      <c r="R2584">
        <v>24</v>
      </c>
      <c r="S2584" s="5">
        <f t="shared" si="40"/>
        <v>0</v>
      </c>
      <c r="T2584" t="s">
        <v>58</v>
      </c>
      <c r="U2584" t="s">
        <v>52</v>
      </c>
      <c r="V2584">
        <v>1</v>
      </c>
      <c r="W2584" t="s">
        <v>52</v>
      </c>
      <c r="X2584">
        <v>2</v>
      </c>
      <c r="Y2584" t="s">
        <v>59</v>
      </c>
      <c r="AB2584" t="s">
        <v>72</v>
      </c>
      <c r="AD2584" t="s">
        <v>73</v>
      </c>
      <c r="AE2584" t="s">
        <v>53</v>
      </c>
      <c r="AF2584" t="s">
        <v>53</v>
      </c>
      <c r="AG2584" t="s">
        <v>53</v>
      </c>
    </row>
    <row r="2585" spans="1:49" hidden="1" x14ac:dyDescent="0.35">
      <c r="A2585" s="2" t="s">
        <v>747</v>
      </c>
      <c r="B2585">
        <v>12</v>
      </c>
      <c r="C2585">
        <v>1204</v>
      </c>
      <c r="D2585">
        <v>1</v>
      </c>
      <c r="E2585" t="s">
        <v>56</v>
      </c>
      <c r="F2585">
        <v>80</v>
      </c>
      <c r="G2585" t="s">
        <v>72</v>
      </c>
      <c r="I2585" t="s">
        <v>73</v>
      </c>
      <c r="J2585" t="s">
        <v>53</v>
      </c>
      <c r="K2585" t="s">
        <v>53</v>
      </c>
      <c r="L2585" t="s">
        <v>53</v>
      </c>
      <c r="M2585">
        <v>0</v>
      </c>
      <c r="P2585" s="2">
        <v>1</v>
      </c>
      <c r="Q2585" t="s">
        <v>56</v>
      </c>
      <c r="R2585">
        <v>80</v>
      </c>
      <c r="S2585" s="5">
        <f t="shared" si="40"/>
        <v>0</v>
      </c>
      <c r="T2585" t="s">
        <v>54</v>
      </c>
      <c r="U2585" t="s">
        <v>53</v>
      </c>
      <c r="W2585" t="s">
        <v>53</v>
      </c>
      <c r="Y2585" t="s">
        <v>92</v>
      </c>
      <c r="AB2585" t="s">
        <v>72</v>
      </c>
      <c r="AD2585" t="s">
        <v>73</v>
      </c>
      <c r="AE2585" t="s">
        <v>53</v>
      </c>
      <c r="AF2585" t="s">
        <v>53</v>
      </c>
      <c r="AG2585" t="s">
        <v>53</v>
      </c>
    </row>
    <row r="2586" spans="1:49" hidden="1" x14ac:dyDescent="0.35">
      <c r="A2586" s="2" t="s">
        <v>747</v>
      </c>
      <c r="B2586">
        <v>12</v>
      </c>
      <c r="C2586">
        <v>1204</v>
      </c>
      <c r="D2586">
        <v>1</v>
      </c>
      <c r="E2586" t="s">
        <v>56</v>
      </c>
      <c r="F2586">
        <v>80</v>
      </c>
      <c r="G2586" t="s">
        <v>72</v>
      </c>
      <c r="I2586" t="s">
        <v>73</v>
      </c>
      <c r="J2586" t="s">
        <v>53</v>
      </c>
      <c r="K2586" t="s">
        <v>53</v>
      </c>
      <c r="L2586" t="s">
        <v>53</v>
      </c>
      <c r="M2586">
        <v>0</v>
      </c>
      <c r="P2586" s="2">
        <v>2</v>
      </c>
      <c r="Q2586" t="s">
        <v>56</v>
      </c>
      <c r="R2586">
        <v>40</v>
      </c>
      <c r="S2586" s="5">
        <f t="shared" si="40"/>
        <v>0</v>
      </c>
      <c r="T2586" t="s">
        <v>58</v>
      </c>
      <c r="U2586" t="s">
        <v>53</v>
      </c>
      <c r="W2586" t="s">
        <v>52</v>
      </c>
      <c r="X2586">
        <v>1</v>
      </c>
      <c r="Y2586" t="s">
        <v>59</v>
      </c>
      <c r="AB2586" t="s">
        <v>72</v>
      </c>
      <c r="AD2586" t="s">
        <v>52</v>
      </c>
      <c r="AE2586" t="s">
        <v>52</v>
      </c>
      <c r="AF2586" t="s">
        <v>52</v>
      </c>
      <c r="AG2586" t="s">
        <v>52</v>
      </c>
      <c r="AH2586">
        <v>18</v>
      </c>
      <c r="AI2586" t="s">
        <v>371</v>
      </c>
      <c r="AJ2586" t="s">
        <v>53</v>
      </c>
    </row>
    <row r="2587" spans="1:49" hidden="1" x14ac:dyDescent="0.35">
      <c r="A2587" s="2" t="s">
        <v>747</v>
      </c>
      <c r="B2587">
        <v>12</v>
      </c>
      <c r="C2587">
        <v>1204</v>
      </c>
      <c r="D2587">
        <v>1</v>
      </c>
      <c r="E2587" t="s">
        <v>56</v>
      </c>
      <c r="F2587">
        <v>80</v>
      </c>
      <c r="G2587" t="s">
        <v>72</v>
      </c>
      <c r="I2587" t="s">
        <v>73</v>
      </c>
      <c r="J2587" t="s">
        <v>53</v>
      </c>
      <c r="K2587" t="s">
        <v>53</v>
      </c>
      <c r="L2587" t="s">
        <v>53</v>
      </c>
      <c r="M2587">
        <v>0</v>
      </c>
      <c r="P2587" s="2">
        <v>3</v>
      </c>
      <c r="Q2587" t="s">
        <v>50</v>
      </c>
      <c r="R2587">
        <v>36</v>
      </c>
      <c r="S2587" s="5">
        <f t="shared" si="40"/>
        <v>0</v>
      </c>
      <c r="T2587" t="s">
        <v>58</v>
      </c>
      <c r="U2587" t="s">
        <v>53</v>
      </c>
      <c r="W2587" t="s">
        <v>52</v>
      </c>
      <c r="X2587">
        <v>1</v>
      </c>
      <c r="Y2587" t="s">
        <v>59</v>
      </c>
      <c r="AB2587" t="s">
        <v>72</v>
      </c>
      <c r="AD2587" t="s">
        <v>52</v>
      </c>
      <c r="AE2587" t="s">
        <v>52</v>
      </c>
      <c r="AF2587" t="s">
        <v>52</v>
      </c>
      <c r="AG2587" t="s">
        <v>52</v>
      </c>
      <c r="AH2587">
        <v>20</v>
      </c>
      <c r="AI2587" t="s">
        <v>371</v>
      </c>
      <c r="AJ2587" t="s">
        <v>53</v>
      </c>
    </row>
    <row r="2588" spans="1:49" hidden="1" x14ac:dyDescent="0.35">
      <c r="A2588" s="2" t="s">
        <v>748</v>
      </c>
      <c r="B2588">
        <v>16</v>
      </c>
      <c r="C2588">
        <v>1607</v>
      </c>
      <c r="D2588">
        <v>2</v>
      </c>
      <c r="E2588" t="s">
        <v>50</v>
      </c>
      <c r="F2588">
        <v>34</v>
      </c>
      <c r="G2588" t="s">
        <v>72</v>
      </c>
      <c r="I2588" t="s">
        <v>52</v>
      </c>
      <c r="J2588" t="s">
        <v>52</v>
      </c>
      <c r="K2588" t="s">
        <v>52</v>
      </c>
      <c r="L2588" t="s">
        <v>52</v>
      </c>
      <c r="M2588">
        <v>7</v>
      </c>
      <c r="N2588" t="s">
        <v>86</v>
      </c>
      <c r="O2588">
        <v>2</v>
      </c>
      <c r="P2588" s="2">
        <v>1</v>
      </c>
      <c r="Q2588" t="s">
        <v>50</v>
      </c>
      <c r="R2588">
        <v>34</v>
      </c>
      <c r="S2588" s="5">
        <f t="shared" si="40"/>
        <v>0</v>
      </c>
      <c r="T2588" t="s">
        <v>54</v>
      </c>
      <c r="U2588" t="s">
        <v>53</v>
      </c>
      <c r="W2588" t="s">
        <v>53</v>
      </c>
      <c r="Y2588" t="s">
        <v>55</v>
      </c>
      <c r="Z2588" t="s">
        <v>52</v>
      </c>
      <c r="AA2588">
        <v>2</v>
      </c>
      <c r="AB2588" t="s">
        <v>72</v>
      </c>
      <c r="AD2588" t="s">
        <v>52</v>
      </c>
      <c r="AE2588" t="s">
        <v>52</v>
      </c>
      <c r="AF2588" t="s">
        <v>52</v>
      </c>
      <c r="AG2588" t="s">
        <v>52</v>
      </c>
      <c r="AH2588">
        <v>7</v>
      </c>
      <c r="AI2588" t="s">
        <v>86</v>
      </c>
      <c r="AJ2588" t="s">
        <v>53</v>
      </c>
    </row>
    <row r="2589" spans="1:49" hidden="1" x14ac:dyDescent="0.35">
      <c r="A2589" s="2" t="s">
        <v>748</v>
      </c>
      <c r="B2589">
        <v>16</v>
      </c>
      <c r="C2589">
        <v>1607</v>
      </c>
      <c r="D2589">
        <v>2</v>
      </c>
      <c r="E2589" t="s">
        <v>50</v>
      </c>
      <c r="F2589">
        <v>34</v>
      </c>
      <c r="G2589" t="s">
        <v>72</v>
      </c>
      <c r="I2589" t="s">
        <v>52</v>
      </c>
      <c r="J2589" t="s">
        <v>52</v>
      </c>
      <c r="K2589" t="s">
        <v>52</v>
      </c>
      <c r="L2589" t="s">
        <v>52</v>
      </c>
      <c r="M2589">
        <v>7</v>
      </c>
      <c r="N2589" t="s">
        <v>86</v>
      </c>
      <c r="O2589">
        <v>2</v>
      </c>
      <c r="P2589" s="2">
        <v>2</v>
      </c>
      <c r="Q2589" t="s">
        <v>56</v>
      </c>
      <c r="R2589">
        <v>28</v>
      </c>
      <c r="S2589" s="5">
        <f t="shared" si="40"/>
        <v>0</v>
      </c>
      <c r="T2589" t="s">
        <v>57</v>
      </c>
      <c r="U2589" t="s">
        <v>53</v>
      </c>
      <c r="W2589" t="s">
        <v>53</v>
      </c>
      <c r="Y2589" t="s">
        <v>55</v>
      </c>
      <c r="Z2589" t="s">
        <v>52</v>
      </c>
      <c r="AA2589">
        <v>1</v>
      </c>
      <c r="AB2589" t="s">
        <v>51</v>
      </c>
      <c r="AC2589" t="s">
        <v>52</v>
      </c>
      <c r="AD2589" t="s">
        <v>52</v>
      </c>
      <c r="AE2589" t="s">
        <v>52</v>
      </c>
      <c r="AF2589" t="s">
        <v>52</v>
      </c>
      <c r="AG2589" t="s">
        <v>52</v>
      </c>
      <c r="AH2589">
        <v>5</v>
      </c>
      <c r="AI2589" t="s">
        <v>78</v>
      </c>
      <c r="AJ2589" t="s">
        <v>53</v>
      </c>
    </row>
    <row r="2590" spans="1:49" hidden="1" x14ac:dyDescent="0.35">
      <c r="A2590" s="2" t="s">
        <v>748</v>
      </c>
      <c r="B2590">
        <v>16</v>
      </c>
      <c r="C2590">
        <v>1607</v>
      </c>
      <c r="D2590">
        <v>2</v>
      </c>
      <c r="E2590" t="s">
        <v>50</v>
      </c>
      <c r="F2590">
        <v>34</v>
      </c>
      <c r="G2590" t="s">
        <v>72</v>
      </c>
      <c r="I2590" t="s">
        <v>52</v>
      </c>
      <c r="J2590" t="s">
        <v>52</v>
      </c>
      <c r="K2590" t="s">
        <v>52</v>
      </c>
      <c r="L2590" t="s">
        <v>52</v>
      </c>
      <c r="M2590">
        <v>7</v>
      </c>
      <c r="N2590" t="s">
        <v>86</v>
      </c>
      <c r="O2590">
        <v>2</v>
      </c>
      <c r="P2590" s="2">
        <v>3</v>
      </c>
      <c r="Q2590" t="s">
        <v>50</v>
      </c>
      <c r="R2590">
        <v>5</v>
      </c>
      <c r="S2590" s="5">
        <f t="shared" si="40"/>
        <v>0</v>
      </c>
      <c r="T2590" t="s">
        <v>58</v>
      </c>
      <c r="U2590" t="s">
        <v>52</v>
      </c>
      <c r="V2590">
        <v>1</v>
      </c>
      <c r="W2590" t="s">
        <v>52</v>
      </c>
      <c r="X2590">
        <v>2</v>
      </c>
      <c r="AB2590" t="s">
        <v>51</v>
      </c>
      <c r="AC2590" t="s">
        <v>53</v>
      </c>
      <c r="AD2590" t="s">
        <v>73</v>
      </c>
      <c r="AE2590" t="s">
        <v>53</v>
      </c>
      <c r="AF2590" t="s">
        <v>53</v>
      </c>
      <c r="AG2590" t="s">
        <v>53</v>
      </c>
      <c r="AO2590" t="s">
        <v>70</v>
      </c>
    </row>
    <row r="2591" spans="1:49" hidden="1" x14ac:dyDescent="0.35">
      <c r="A2591" s="2" t="s">
        <v>748</v>
      </c>
      <c r="B2591">
        <v>16</v>
      </c>
      <c r="C2591">
        <v>1607</v>
      </c>
      <c r="D2591">
        <v>2</v>
      </c>
      <c r="E2591" t="s">
        <v>50</v>
      </c>
      <c r="F2591">
        <v>34</v>
      </c>
      <c r="G2591" t="s">
        <v>72</v>
      </c>
      <c r="I2591" t="s">
        <v>52</v>
      </c>
      <c r="J2591" t="s">
        <v>52</v>
      </c>
      <c r="K2591" t="s">
        <v>52</v>
      </c>
      <c r="L2591" t="s">
        <v>52</v>
      </c>
      <c r="M2591">
        <v>7</v>
      </c>
      <c r="N2591" t="s">
        <v>86</v>
      </c>
      <c r="O2591">
        <v>2</v>
      </c>
      <c r="P2591" s="2">
        <v>4</v>
      </c>
      <c r="Q2591" t="s">
        <v>50</v>
      </c>
      <c r="R2591">
        <v>2</v>
      </c>
      <c r="S2591" s="5">
        <f t="shared" si="40"/>
        <v>0</v>
      </c>
      <c r="T2591" t="s">
        <v>58</v>
      </c>
      <c r="U2591" t="s">
        <v>52</v>
      </c>
      <c r="V2591">
        <v>1</v>
      </c>
      <c r="W2591" t="s">
        <v>52</v>
      </c>
      <c r="X2591">
        <v>2</v>
      </c>
      <c r="AB2591" t="s">
        <v>51</v>
      </c>
      <c r="AC2591" t="s">
        <v>53</v>
      </c>
    </row>
    <row r="2592" spans="1:49" hidden="1" x14ac:dyDescent="0.35">
      <c r="A2592" s="2" t="s">
        <v>749</v>
      </c>
      <c r="B2592">
        <v>14</v>
      </c>
      <c r="C2592">
        <v>1409</v>
      </c>
      <c r="D2592">
        <v>2</v>
      </c>
      <c r="E2592" t="s">
        <v>50</v>
      </c>
      <c r="F2592">
        <v>33</v>
      </c>
      <c r="G2592" t="s">
        <v>72</v>
      </c>
      <c r="I2592" t="s">
        <v>73</v>
      </c>
      <c r="J2592" t="s">
        <v>52</v>
      </c>
      <c r="K2592" t="s">
        <v>52</v>
      </c>
      <c r="L2592" t="s">
        <v>52</v>
      </c>
      <c r="M2592">
        <v>9</v>
      </c>
      <c r="N2592" t="s">
        <v>100</v>
      </c>
      <c r="O2592">
        <v>2</v>
      </c>
      <c r="P2592" s="2">
        <v>1</v>
      </c>
      <c r="Q2592" t="s">
        <v>50</v>
      </c>
      <c r="R2592">
        <v>33</v>
      </c>
      <c r="S2592" s="5">
        <f t="shared" si="40"/>
        <v>0</v>
      </c>
      <c r="T2592" t="s">
        <v>54</v>
      </c>
      <c r="U2592" t="s">
        <v>53</v>
      </c>
      <c r="W2592" t="s">
        <v>53</v>
      </c>
      <c r="Y2592" t="s">
        <v>55</v>
      </c>
      <c r="Z2592" t="s">
        <v>52</v>
      </c>
      <c r="AA2592">
        <v>2</v>
      </c>
      <c r="AB2592" t="s">
        <v>72</v>
      </c>
      <c r="AD2592" t="s">
        <v>73</v>
      </c>
      <c r="AE2592" t="s">
        <v>52</v>
      </c>
      <c r="AF2592" t="s">
        <v>52</v>
      </c>
      <c r="AG2592" t="s">
        <v>52</v>
      </c>
      <c r="AH2592">
        <v>9</v>
      </c>
      <c r="AI2592" t="s">
        <v>100</v>
      </c>
      <c r="AJ2592" t="s">
        <v>53</v>
      </c>
    </row>
    <row r="2593" spans="1:49" hidden="1" x14ac:dyDescent="0.35">
      <c r="A2593" s="2" t="s">
        <v>749</v>
      </c>
      <c r="B2593">
        <v>14</v>
      </c>
      <c r="C2593">
        <v>1409</v>
      </c>
      <c r="D2593">
        <v>2</v>
      </c>
      <c r="E2593" t="s">
        <v>50</v>
      </c>
      <c r="F2593">
        <v>33</v>
      </c>
      <c r="G2593" t="s">
        <v>72</v>
      </c>
      <c r="I2593" t="s">
        <v>73</v>
      </c>
      <c r="J2593" t="s">
        <v>52</v>
      </c>
      <c r="K2593" t="s">
        <v>52</v>
      </c>
      <c r="L2593" t="s">
        <v>52</v>
      </c>
      <c r="M2593">
        <v>9</v>
      </c>
      <c r="N2593" t="s">
        <v>100</v>
      </c>
      <c r="O2593">
        <v>2</v>
      </c>
      <c r="P2593" s="2">
        <v>2</v>
      </c>
      <c r="Q2593" t="s">
        <v>56</v>
      </c>
      <c r="R2593">
        <v>22</v>
      </c>
      <c r="S2593" s="5">
        <f t="shared" si="40"/>
        <v>0</v>
      </c>
      <c r="T2593" t="s">
        <v>57</v>
      </c>
      <c r="U2593" t="s">
        <v>53</v>
      </c>
      <c r="W2593" t="s">
        <v>53</v>
      </c>
      <c r="Y2593" t="s">
        <v>55</v>
      </c>
      <c r="Z2593" t="s">
        <v>52</v>
      </c>
      <c r="AA2593">
        <v>1</v>
      </c>
      <c r="AB2593" t="s">
        <v>72</v>
      </c>
      <c r="AD2593" t="s">
        <v>73</v>
      </c>
      <c r="AE2593" t="s">
        <v>52</v>
      </c>
      <c r="AF2593" t="s">
        <v>52</v>
      </c>
      <c r="AG2593" t="s">
        <v>52</v>
      </c>
      <c r="AH2593">
        <v>7</v>
      </c>
      <c r="AI2593" t="s">
        <v>86</v>
      </c>
      <c r="AJ2593" t="s">
        <v>53</v>
      </c>
    </row>
    <row r="2594" spans="1:49" x14ac:dyDescent="0.35">
      <c r="A2594" s="2" t="s">
        <v>749</v>
      </c>
      <c r="B2594">
        <v>14</v>
      </c>
      <c r="C2594">
        <v>1409</v>
      </c>
      <c r="D2594">
        <v>2</v>
      </c>
      <c r="E2594" t="s">
        <v>50</v>
      </c>
      <c r="F2594">
        <v>33</v>
      </c>
      <c r="G2594" t="s">
        <v>72</v>
      </c>
      <c r="I2594" t="s">
        <v>73</v>
      </c>
      <c r="J2594" t="s">
        <v>52</v>
      </c>
      <c r="K2594" t="s">
        <v>52</v>
      </c>
      <c r="L2594" t="s">
        <v>52</v>
      </c>
      <c r="M2594">
        <v>9</v>
      </c>
      <c r="N2594" t="s">
        <v>100</v>
      </c>
      <c r="O2594">
        <v>2</v>
      </c>
      <c r="P2594" s="6">
        <v>3</v>
      </c>
      <c r="Q2594" t="s">
        <v>50</v>
      </c>
      <c r="R2594">
        <v>6</v>
      </c>
      <c r="S2594" s="5">
        <f t="shared" si="40"/>
        <v>1</v>
      </c>
      <c r="T2594" t="s">
        <v>58</v>
      </c>
      <c r="U2594" t="s">
        <v>52</v>
      </c>
      <c r="V2594">
        <v>1</v>
      </c>
      <c r="W2594" t="s">
        <v>52</v>
      </c>
      <c r="X2594">
        <v>2</v>
      </c>
      <c r="AB2594" t="s">
        <v>72</v>
      </c>
      <c r="AD2594" t="s">
        <v>73</v>
      </c>
      <c r="AE2594" t="s">
        <v>53</v>
      </c>
      <c r="AF2594" t="s">
        <v>53</v>
      </c>
      <c r="AG2594" t="s">
        <v>52</v>
      </c>
      <c r="AH2594">
        <v>1</v>
      </c>
      <c r="AI2594" t="s">
        <v>68</v>
      </c>
      <c r="AJ2594" t="s">
        <v>52</v>
      </c>
      <c r="AK2594" t="s">
        <v>74</v>
      </c>
      <c r="AM2594" t="s">
        <v>62</v>
      </c>
      <c r="AN2594" t="s">
        <v>53</v>
      </c>
      <c r="AP2594">
        <v>300000</v>
      </c>
      <c r="AQ2594">
        <v>0</v>
      </c>
      <c r="AR2594">
        <v>5000</v>
      </c>
      <c r="AS2594">
        <v>15000</v>
      </c>
      <c r="AT2594">
        <v>0</v>
      </c>
      <c r="AU2594">
        <v>0</v>
      </c>
      <c r="AV2594">
        <v>0</v>
      </c>
      <c r="AW2594">
        <v>320000</v>
      </c>
    </row>
    <row r="2595" spans="1:49" hidden="1" x14ac:dyDescent="0.35">
      <c r="A2595" s="2" t="s">
        <v>749</v>
      </c>
      <c r="B2595">
        <v>14</v>
      </c>
      <c r="C2595">
        <v>1409</v>
      </c>
      <c r="D2595">
        <v>2</v>
      </c>
      <c r="E2595" t="s">
        <v>50</v>
      </c>
      <c r="F2595">
        <v>33</v>
      </c>
      <c r="G2595" t="s">
        <v>72</v>
      </c>
      <c r="I2595" t="s">
        <v>73</v>
      </c>
      <c r="J2595" t="s">
        <v>52</v>
      </c>
      <c r="K2595" t="s">
        <v>52</v>
      </c>
      <c r="L2595" t="s">
        <v>52</v>
      </c>
      <c r="M2595">
        <v>9</v>
      </c>
      <c r="N2595" t="s">
        <v>100</v>
      </c>
      <c r="O2595">
        <v>2</v>
      </c>
      <c r="P2595" s="2">
        <v>4</v>
      </c>
      <c r="Q2595" t="s">
        <v>56</v>
      </c>
      <c r="R2595">
        <v>2</v>
      </c>
      <c r="S2595" s="5">
        <f t="shared" si="40"/>
        <v>0</v>
      </c>
      <c r="T2595" t="s">
        <v>58</v>
      </c>
      <c r="U2595" t="s">
        <v>52</v>
      </c>
      <c r="V2595">
        <v>1</v>
      </c>
      <c r="W2595" t="s">
        <v>52</v>
      </c>
      <c r="X2595">
        <v>2</v>
      </c>
      <c r="AB2595" t="s">
        <v>72</v>
      </c>
      <c r="AD2595" t="s">
        <v>73</v>
      </c>
    </row>
    <row r="2596" spans="1:49" hidden="1" x14ac:dyDescent="0.35">
      <c r="A2596" s="2" t="s">
        <v>750</v>
      </c>
      <c r="B2596">
        <v>5</v>
      </c>
      <c r="C2596">
        <v>505</v>
      </c>
      <c r="D2596">
        <v>2</v>
      </c>
      <c r="E2596" t="s">
        <v>50</v>
      </c>
      <c r="F2596">
        <v>26</v>
      </c>
      <c r="G2596" t="s">
        <v>72</v>
      </c>
      <c r="I2596" t="s">
        <v>73</v>
      </c>
      <c r="J2596" t="s">
        <v>52</v>
      </c>
      <c r="K2596" t="s">
        <v>52</v>
      </c>
      <c r="L2596" t="s">
        <v>52</v>
      </c>
      <c r="M2596">
        <v>5</v>
      </c>
      <c r="N2596" t="s">
        <v>78</v>
      </c>
      <c r="O2596">
        <v>1</v>
      </c>
      <c r="P2596" s="2">
        <v>1</v>
      </c>
      <c r="Q2596" t="s">
        <v>50</v>
      </c>
      <c r="R2596">
        <v>26</v>
      </c>
      <c r="S2596" s="5">
        <f t="shared" si="40"/>
        <v>0</v>
      </c>
      <c r="T2596" t="s">
        <v>54</v>
      </c>
      <c r="U2596" t="s">
        <v>53</v>
      </c>
      <c r="W2596" t="s">
        <v>53</v>
      </c>
      <c r="Y2596" t="s">
        <v>55</v>
      </c>
      <c r="Z2596" t="s">
        <v>52</v>
      </c>
      <c r="AA2596">
        <v>2</v>
      </c>
      <c r="AB2596" t="s">
        <v>72</v>
      </c>
      <c r="AD2596" t="s">
        <v>73</v>
      </c>
      <c r="AE2596" t="s">
        <v>52</v>
      </c>
      <c r="AF2596" t="s">
        <v>52</v>
      </c>
      <c r="AG2596" t="s">
        <v>52</v>
      </c>
      <c r="AH2596">
        <v>5</v>
      </c>
      <c r="AI2596" t="s">
        <v>78</v>
      </c>
      <c r="AJ2596" t="s">
        <v>53</v>
      </c>
    </row>
    <row r="2597" spans="1:49" hidden="1" x14ac:dyDescent="0.35">
      <c r="A2597" s="2" t="s">
        <v>750</v>
      </c>
      <c r="B2597">
        <v>5</v>
      </c>
      <c r="C2597">
        <v>505</v>
      </c>
      <c r="D2597">
        <v>2</v>
      </c>
      <c r="E2597" t="s">
        <v>50</v>
      </c>
      <c r="F2597">
        <v>26</v>
      </c>
      <c r="G2597" t="s">
        <v>72</v>
      </c>
      <c r="I2597" t="s">
        <v>73</v>
      </c>
      <c r="J2597" t="s">
        <v>52</v>
      </c>
      <c r="K2597" t="s">
        <v>52</v>
      </c>
      <c r="L2597" t="s">
        <v>52</v>
      </c>
      <c r="M2597">
        <v>5</v>
      </c>
      <c r="N2597" t="s">
        <v>78</v>
      </c>
      <c r="O2597">
        <v>1</v>
      </c>
      <c r="P2597" s="2">
        <v>2</v>
      </c>
      <c r="Q2597" t="s">
        <v>56</v>
      </c>
      <c r="R2597">
        <v>22</v>
      </c>
      <c r="S2597" s="5">
        <f t="shared" si="40"/>
        <v>0</v>
      </c>
      <c r="T2597" t="s">
        <v>57</v>
      </c>
      <c r="U2597" t="s">
        <v>53</v>
      </c>
      <c r="W2597" t="s">
        <v>53</v>
      </c>
      <c r="Y2597" t="s">
        <v>55</v>
      </c>
      <c r="Z2597" t="s">
        <v>52</v>
      </c>
      <c r="AA2597">
        <v>1</v>
      </c>
      <c r="AB2597" t="s">
        <v>72</v>
      </c>
      <c r="AD2597" t="s">
        <v>73</v>
      </c>
      <c r="AE2597" t="s">
        <v>52</v>
      </c>
      <c r="AF2597" t="s">
        <v>52</v>
      </c>
      <c r="AG2597" t="s">
        <v>52</v>
      </c>
      <c r="AH2597">
        <v>6</v>
      </c>
      <c r="AI2597" t="s">
        <v>78</v>
      </c>
      <c r="AJ2597" t="s">
        <v>53</v>
      </c>
    </row>
    <row r="2598" spans="1:49" hidden="1" x14ac:dyDescent="0.35">
      <c r="A2598" s="2" t="s">
        <v>750</v>
      </c>
      <c r="B2598">
        <v>5</v>
      </c>
      <c r="C2598">
        <v>505</v>
      </c>
      <c r="D2598">
        <v>2</v>
      </c>
      <c r="E2598" t="s">
        <v>50</v>
      </c>
      <c r="F2598">
        <v>26</v>
      </c>
      <c r="G2598" t="s">
        <v>72</v>
      </c>
      <c r="I2598" t="s">
        <v>73</v>
      </c>
      <c r="J2598" t="s">
        <v>52</v>
      </c>
      <c r="K2598" t="s">
        <v>52</v>
      </c>
      <c r="L2598" t="s">
        <v>52</v>
      </c>
      <c r="M2598">
        <v>5</v>
      </c>
      <c r="N2598" t="s">
        <v>78</v>
      </c>
      <c r="O2598">
        <v>1</v>
      </c>
      <c r="P2598" s="2">
        <v>3</v>
      </c>
      <c r="Q2598" t="s">
        <v>56</v>
      </c>
      <c r="R2598">
        <v>2</v>
      </c>
      <c r="S2598" s="5">
        <f t="shared" si="40"/>
        <v>0</v>
      </c>
      <c r="T2598" t="s">
        <v>58</v>
      </c>
      <c r="U2598" t="s">
        <v>52</v>
      </c>
      <c r="V2598">
        <v>1</v>
      </c>
      <c r="W2598" t="s">
        <v>52</v>
      </c>
      <c r="X2598">
        <v>2</v>
      </c>
      <c r="AB2598" t="s">
        <v>72</v>
      </c>
      <c r="AD2598" t="s">
        <v>73</v>
      </c>
    </row>
    <row r="2599" spans="1:49" hidden="1" x14ac:dyDescent="0.35">
      <c r="A2599" s="2" t="s">
        <v>751</v>
      </c>
      <c r="B2599">
        <v>14</v>
      </c>
      <c r="C2599">
        <v>1410</v>
      </c>
      <c r="D2599">
        <v>1</v>
      </c>
      <c r="E2599" t="s">
        <v>56</v>
      </c>
      <c r="F2599">
        <v>43</v>
      </c>
      <c r="G2599" t="s">
        <v>72</v>
      </c>
      <c r="I2599" t="s">
        <v>73</v>
      </c>
      <c r="J2599" t="s">
        <v>52</v>
      </c>
      <c r="K2599" t="s">
        <v>52</v>
      </c>
      <c r="L2599" t="s">
        <v>52</v>
      </c>
      <c r="M2599">
        <v>9</v>
      </c>
      <c r="N2599" t="s">
        <v>100</v>
      </c>
      <c r="P2599" s="2">
        <v>1</v>
      </c>
      <c r="Q2599" t="s">
        <v>56</v>
      </c>
      <c r="R2599">
        <v>43</v>
      </c>
      <c r="S2599" s="5">
        <f t="shared" si="40"/>
        <v>0</v>
      </c>
      <c r="T2599" t="s">
        <v>54</v>
      </c>
      <c r="U2599" t="s">
        <v>53</v>
      </c>
      <c r="W2599" t="s">
        <v>53</v>
      </c>
      <c r="Y2599" t="s">
        <v>122</v>
      </c>
      <c r="AB2599" t="s">
        <v>72</v>
      </c>
      <c r="AD2599" t="s">
        <v>73</v>
      </c>
      <c r="AE2599" t="s">
        <v>52</v>
      </c>
      <c r="AF2599" t="s">
        <v>52</v>
      </c>
      <c r="AG2599" t="s">
        <v>52</v>
      </c>
      <c r="AH2599">
        <v>9</v>
      </c>
      <c r="AI2599" t="s">
        <v>100</v>
      </c>
      <c r="AJ2599" t="s">
        <v>53</v>
      </c>
    </row>
    <row r="2600" spans="1:49" hidden="1" x14ac:dyDescent="0.35">
      <c r="A2600" s="2" t="s">
        <v>751</v>
      </c>
      <c r="B2600">
        <v>14</v>
      </c>
      <c r="C2600">
        <v>1410</v>
      </c>
      <c r="D2600">
        <v>1</v>
      </c>
      <c r="E2600" t="s">
        <v>56</v>
      </c>
      <c r="F2600">
        <v>43</v>
      </c>
      <c r="G2600" t="s">
        <v>72</v>
      </c>
      <c r="I2600" t="s">
        <v>73</v>
      </c>
      <c r="J2600" t="s">
        <v>52</v>
      </c>
      <c r="K2600" t="s">
        <v>52</v>
      </c>
      <c r="L2600" t="s">
        <v>52</v>
      </c>
      <c r="M2600">
        <v>9</v>
      </c>
      <c r="N2600" t="s">
        <v>100</v>
      </c>
      <c r="P2600" s="2">
        <v>2</v>
      </c>
      <c r="Q2600" t="s">
        <v>50</v>
      </c>
      <c r="R2600">
        <v>25</v>
      </c>
      <c r="S2600" s="5">
        <f t="shared" si="40"/>
        <v>0</v>
      </c>
      <c r="T2600" t="s">
        <v>99</v>
      </c>
      <c r="U2600" t="s">
        <v>53</v>
      </c>
      <c r="W2600" t="s">
        <v>53</v>
      </c>
      <c r="Y2600" t="s">
        <v>55</v>
      </c>
      <c r="Z2600" t="s">
        <v>52</v>
      </c>
      <c r="AA2600">
        <v>3</v>
      </c>
      <c r="AB2600" t="s">
        <v>72</v>
      </c>
      <c r="AD2600" t="s">
        <v>73</v>
      </c>
      <c r="AE2600" t="s">
        <v>52</v>
      </c>
      <c r="AF2600" t="s">
        <v>52</v>
      </c>
      <c r="AG2600" t="s">
        <v>52</v>
      </c>
      <c r="AH2600">
        <v>7</v>
      </c>
      <c r="AI2600" t="s">
        <v>86</v>
      </c>
      <c r="AJ2600" t="s">
        <v>53</v>
      </c>
    </row>
    <row r="2601" spans="1:49" hidden="1" x14ac:dyDescent="0.35">
      <c r="A2601" s="2" t="s">
        <v>751</v>
      </c>
      <c r="B2601">
        <v>14</v>
      </c>
      <c r="C2601">
        <v>1410</v>
      </c>
      <c r="D2601">
        <v>1</v>
      </c>
      <c r="E2601" t="s">
        <v>56</v>
      </c>
      <c r="F2601">
        <v>43</v>
      </c>
      <c r="G2601" t="s">
        <v>72</v>
      </c>
      <c r="I2601" t="s">
        <v>73</v>
      </c>
      <c r="J2601" t="s">
        <v>52</v>
      </c>
      <c r="K2601" t="s">
        <v>52</v>
      </c>
      <c r="L2601" t="s">
        <v>52</v>
      </c>
      <c r="M2601">
        <v>9</v>
      </c>
      <c r="N2601" t="s">
        <v>100</v>
      </c>
      <c r="P2601" s="2">
        <v>3</v>
      </c>
      <c r="Q2601" t="s">
        <v>56</v>
      </c>
      <c r="R2601">
        <v>23</v>
      </c>
      <c r="S2601" s="5">
        <f t="shared" si="40"/>
        <v>0</v>
      </c>
      <c r="T2601" t="s">
        <v>58</v>
      </c>
      <c r="U2601" t="s">
        <v>53</v>
      </c>
      <c r="W2601" t="s">
        <v>52</v>
      </c>
      <c r="X2601">
        <v>1</v>
      </c>
      <c r="Y2601" t="s">
        <v>55</v>
      </c>
      <c r="Z2601" t="s">
        <v>52</v>
      </c>
      <c r="AA2601">
        <v>2</v>
      </c>
      <c r="AB2601" t="s">
        <v>72</v>
      </c>
      <c r="AD2601" t="s">
        <v>73</v>
      </c>
      <c r="AE2601" t="s">
        <v>52</v>
      </c>
      <c r="AF2601" t="s">
        <v>52</v>
      </c>
      <c r="AG2601" t="s">
        <v>52</v>
      </c>
      <c r="AH2601">
        <v>12</v>
      </c>
      <c r="AI2601" t="s">
        <v>115</v>
      </c>
      <c r="AJ2601" t="s">
        <v>53</v>
      </c>
    </row>
    <row r="2602" spans="1:49" hidden="1" x14ac:dyDescent="0.35">
      <c r="A2602" s="2" t="s">
        <v>752</v>
      </c>
      <c r="B2602">
        <v>17</v>
      </c>
      <c r="C2602">
        <v>1703</v>
      </c>
      <c r="D2602">
        <v>2</v>
      </c>
      <c r="E2602" t="s">
        <v>50</v>
      </c>
      <c r="F2602">
        <v>48</v>
      </c>
      <c r="G2602" t="s">
        <v>72</v>
      </c>
      <c r="I2602" t="s">
        <v>73</v>
      </c>
      <c r="J2602" t="s">
        <v>52</v>
      </c>
      <c r="K2602" t="s">
        <v>52</v>
      </c>
      <c r="L2602" t="s">
        <v>52</v>
      </c>
      <c r="M2602">
        <v>4</v>
      </c>
      <c r="N2602" t="s">
        <v>83</v>
      </c>
      <c r="O2602">
        <v>5</v>
      </c>
      <c r="P2602" s="2">
        <v>1</v>
      </c>
      <c r="Q2602" t="s">
        <v>50</v>
      </c>
      <c r="R2602">
        <v>48</v>
      </c>
      <c r="S2602" s="5">
        <f t="shared" si="40"/>
        <v>0</v>
      </c>
      <c r="T2602" t="s">
        <v>54</v>
      </c>
      <c r="U2602" t="s">
        <v>53</v>
      </c>
      <c r="W2602" t="s">
        <v>53</v>
      </c>
      <c r="Y2602" t="s">
        <v>55</v>
      </c>
      <c r="Z2602" t="s">
        <v>52</v>
      </c>
      <c r="AA2602">
        <v>2</v>
      </c>
      <c r="AB2602" t="s">
        <v>72</v>
      </c>
      <c r="AD2602" t="s">
        <v>73</v>
      </c>
      <c r="AE2602" t="s">
        <v>52</v>
      </c>
      <c r="AF2602" t="s">
        <v>52</v>
      </c>
      <c r="AG2602" t="s">
        <v>52</v>
      </c>
      <c r="AH2602">
        <v>4</v>
      </c>
      <c r="AI2602" t="s">
        <v>83</v>
      </c>
      <c r="AJ2602" t="s">
        <v>53</v>
      </c>
    </row>
    <row r="2603" spans="1:49" hidden="1" x14ac:dyDescent="0.35">
      <c r="A2603" s="2" t="s">
        <v>752</v>
      </c>
      <c r="B2603">
        <v>17</v>
      </c>
      <c r="C2603">
        <v>1703</v>
      </c>
      <c r="D2603">
        <v>2</v>
      </c>
      <c r="E2603" t="s">
        <v>50</v>
      </c>
      <c r="F2603">
        <v>48</v>
      </c>
      <c r="G2603" t="s">
        <v>72</v>
      </c>
      <c r="I2603" t="s">
        <v>73</v>
      </c>
      <c r="J2603" t="s">
        <v>52</v>
      </c>
      <c r="K2603" t="s">
        <v>52</v>
      </c>
      <c r="L2603" t="s">
        <v>52</v>
      </c>
      <c r="M2603">
        <v>4</v>
      </c>
      <c r="N2603" t="s">
        <v>83</v>
      </c>
      <c r="O2603">
        <v>5</v>
      </c>
      <c r="P2603" s="2">
        <v>2</v>
      </c>
      <c r="Q2603" t="s">
        <v>56</v>
      </c>
      <c r="R2603">
        <v>40</v>
      </c>
      <c r="S2603" s="5">
        <f t="shared" si="40"/>
        <v>0</v>
      </c>
      <c r="T2603" t="s">
        <v>57</v>
      </c>
      <c r="U2603" t="s">
        <v>53</v>
      </c>
      <c r="W2603" t="s">
        <v>53</v>
      </c>
      <c r="Y2603" t="s">
        <v>55</v>
      </c>
      <c r="Z2603" t="s">
        <v>52</v>
      </c>
      <c r="AA2603">
        <v>1</v>
      </c>
      <c r="AB2603" t="s">
        <v>72</v>
      </c>
      <c r="AD2603" t="s">
        <v>73</v>
      </c>
      <c r="AE2603" t="s">
        <v>52</v>
      </c>
      <c r="AF2603" t="s">
        <v>53</v>
      </c>
      <c r="AG2603" t="s">
        <v>52</v>
      </c>
      <c r="AH2603">
        <v>2</v>
      </c>
      <c r="AI2603" t="s">
        <v>97</v>
      </c>
      <c r="AJ2603" t="s">
        <v>53</v>
      </c>
    </row>
    <row r="2604" spans="1:49" hidden="1" x14ac:dyDescent="0.35">
      <c r="A2604" s="2" t="s">
        <v>752</v>
      </c>
      <c r="B2604">
        <v>17</v>
      </c>
      <c r="C2604">
        <v>1703</v>
      </c>
      <c r="D2604">
        <v>2</v>
      </c>
      <c r="E2604" t="s">
        <v>50</v>
      </c>
      <c r="F2604">
        <v>48</v>
      </c>
      <c r="G2604" t="s">
        <v>72</v>
      </c>
      <c r="I2604" t="s">
        <v>73</v>
      </c>
      <c r="J2604" t="s">
        <v>52</v>
      </c>
      <c r="K2604" t="s">
        <v>52</v>
      </c>
      <c r="L2604" t="s">
        <v>52</v>
      </c>
      <c r="M2604">
        <v>4</v>
      </c>
      <c r="N2604" t="s">
        <v>83</v>
      </c>
      <c r="O2604">
        <v>5</v>
      </c>
      <c r="P2604" s="2">
        <v>3</v>
      </c>
      <c r="Q2604" t="s">
        <v>50</v>
      </c>
      <c r="R2604">
        <v>23</v>
      </c>
      <c r="S2604" s="5">
        <f t="shared" si="40"/>
        <v>0</v>
      </c>
      <c r="T2604" t="s">
        <v>58</v>
      </c>
      <c r="U2604" t="s">
        <v>52</v>
      </c>
      <c r="V2604">
        <v>1</v>
      </c>
      <c r="W2604" t="s">
        <v>52</v>
      </c>
      <c r="X2604">
        <v>2</v>
      </c>
      <c r="Y2604" t="s">
        <v>55</v>
      </c>
      <c r="Z2604" t="s">
        <v>52</v>
      </c>
      <c r="AA2604">
        <v>12</v>
      </c>
      <c r="AB2604" t="s">
        <v>72</v>
      </c>
      <c r="AD2604" t="s">
        <v>73</v>
      </c>
      <c r="AE2604" t="s">
        <v>52</v>
      </c>
      <c r="AF2604" t="s">
        <v>52</v>
      </c>
      <c r="AG2604" t="s">
        <v>52</v>
      </c>
      <c r="AH2604">
        <v>8</v>
      </c>
      <c r="AI2604" t="s">
        <v>60</v>
      </c>
      <c r="AJ2604" t="s">
        <v>53</v>
      </c>
    </row>
    <row r="2605" spans="1:49" hidden="1" x14ac:dyDescent="0.35">
      <c r="A2605" s="2" t="s">
        <v>752</v>
      </c>
      <c r="B2605">
        <v>17</v>
      </c>
      <c r="C2605">
        <v>1703</v>
      </c>
      <c r="D2605">
        <v>2</v>
      </c>
      <c r="E2605" t="s">
        <v>50</v>
      </c>
      <c r="F2605">
        <v>48</v>
      </c>
      <c r="G2605" t="s">
        <v>72</v>
      </c>
      <c r="I2605" t="s">
        <v>73</v>
      </c>
      <c r="J2605" t="s">
        <v>52</v>
      </c>
      <c r="K2605" t="s">
        <v>52</v>
      </c>
      <c r="L2605" t="s">
        <v>52</v>
      </c>
      <c r="M2605">
        <v>4</v>
      </c>
      <c r="N2605" t="s">
        <v>83</v>
      </c>
      <c r="O2605">
        <v>5</v>
      </c>
      <c r="P2605" s="2">
        <v>5</v>
      </c>
      <c r="Q2605" t="s">
        <v>50</v>
      </c>
      <c r="R2605">
        <v>21</v>
      </c>
      <c r="S2605" s="5">
        <f t="shared" si="40"/>
        <v>0</v>
      </c>
      <c r="T2605" t="s">
        <v>58</v>
      </c>
      <c r="U2605" t="s">
        <v>52</v>
      </c>
      <c r="V2605">
        <v>1</v>
      </c>
      <c r="W2605" t="s">
        <v>52</v>
      </c>
      <c r="X2605">
        <v>2</v>
      </c>
      <c r="Y2605" t="s">
        <v>59</v>
      </c>
      <c r="AB2605" t="s">
        <v>72</v>
      </c>
      <c r="AD2605" t="s">
        <v>73</v>
      </c>
      <c r="AE2605" t="s">
        <v>52</v>
      </c>
      <c r="AF2605" t="s">
        <v>52</v>
      </c>
      <c r="AG2605" t="s">
        <v>52</v>
      </c>
      <c r="AH2605">
        <v>6</v>
      </c>
      <c r="AI2605" t="s">
        <v>79</v>
      </c>
      <c r="AJ2605" t="s">
        <v>53</v>
      </c>
    </row>
    <row r="2606" spans="1:49" hidden="1" x14ac:dyDescent="0.35">
      <c r="A2606" s="2" t="s">
        <v>752</v>
      </c>
      <c r="B2606">
        <v>17</v>
      </c>
      <c r="C2606">
        <v>1703</v>
      </c>
      <c r="D2606">
        <v>2</v>
      </c>
      <c r="E2606" t="s">
        <v>50</v>
      </c>
      <c r="F2606">
        <v>48</v>
      </c>
      <c r="G2606" t="s">
        <v>72</v>
      </c>
      <c r="I2606" t="s">
        <v>73</v>
      </c>
      <c r="J2606" t="s">
        <v>52</v>
      </c>
      <c r="K2606" t="s">
        <v>52</v>
      </c>
      <c r="L2606" t="s">
        <v>52</v>
      </c>
      <c r="M2606">
        <v>4</v>
      </c>
      <c r="N2606" t="s">
        <v>83</v>
      </c>
      <c r="O2606">
        <v>5</v>
      </c>
      <c r="P2606" s="2">
        <v>6</v>
      </c>
      <c r="Q2606" t="s">
        <v>50</v>
      </c>
      <c r="R2606">
        <v>19</v>
      </c>
      <c r="S2606" s="5">
        <f t="shared" si="40"/>
        <v>0</v>
      </c>
      <c r="T2606" t="s">
        <v>58</v>
      </c>
      <c r="U2606" t="s">
        <v>52</v>
      </c>
      <c r="V2606">
        <v>1</v>
      </c>
      <c r="W2606" t="s">
        <v>52</v>
      </c>
      <c r="X2606">
        <v>2</v>
      </c>
      <c r="Y2606" t="s">
        <v>55</v>
      </c>
      <c r="Z2606" t="s">
        <v>52</v>
      </c>
      <c r="AA2606">
        <v>13</v>
      </c>
      <c r="AB2606" t="s">
        <v>72</v>
      </c>
      <c r="AD2606" t="s">
        <v>73</v>
      </c>
      <c r="AE2606" t="s">
        <v>52</v>
      </c>
      <c r="AF2606" t="s">
        <v>52</v>
      </c>
      <c r="AG2606" t="s">
        <v>52</v>
      </c>
      <c r="AH2606">
        <v>6</v>
      </c>
      <c r="AI2606" t="s">
        <v>79</v>
      </c>
      <c r="AJ2606" t="s">
        <v>53</v>
      </c>
    </row>
    <row r="2607" spans="1:49" x14ac:dyDescent="0.35">
      <c r="A2607" s="2" t="s">
        <v>752</v>
      </c>
      <c r="B2607">
        <v>17</v>
      </c>
      <c r="C2607">
        <v>1703</v>
      </c>
      <c r="D2607">
        <v>2</v>
      </c>
      <c r="E2607" t="s">
        <v>50</v>
      </c>
      <c r="F2607">
        <v>48</v>
      </c>
      <c r="G2607" t="s">
        <v>72</v>
      </c>
      <c r="I2607" t="s">
        <v>73</v>
      </c>
      <c r="J2607" t="s">
        <v>52</v>
      </c>
      <c r="K2607" t="s">
        <v>52</v>
      </c>
      <c r="L2607" t="s">
        <v>52</v>
      </c>
      <c r="M2607">
        <v>4</v>
      </c>
      <c r="N2607" t="s">
        <v>83</v>
      </c>
      <c r="O2607">
        <v>5</v>
      </c>
      <c r="P2607" s="6">
        <v>7</v>
      </c>
      <c r="Q2607" t="s">
        <v>50</v>
      </c>
      <c r="R2607">
        <v>16</v>
      </c>
      <c r="S2607" s="5">
        <f t="shared" si="40"/>
        <v>1</v>
      </c>
      <c r="T2607" t="s">
        <v>58</v>
      </c>
      <c r="U2607" t="s">
        <v>52</v>
      </c>
      <c r="V2607">
        <v>1</v>
      </c>
      <c r="W2607" t="s">
        <v>52</v>
      </c>
      <c r="X2607">
        <v>2</v>
      </c>
      <c r="Y2607" t="s">
        <v>59</v>
      </c>
      <c r="AB2607" t="s">
        <v>72</v>
      </c>
      <c r="AD2607" t="s">
        <v>73</v>
      </c>
      <c r="AE2607" t="s">
        <v>52</v>
      </c>
      <c r="AF2607" t="s">
        <v>52</v>
      </c>
      <c r="AG2607" t="s">
        <v>52</v>
      </c>
      <c r="AH2607">
        <v>5</v>
      </c>
      <c r="AI2607" t="s">
        <v>78</v>
      </c>
      <c r="AJ2607" t="s">
        <v>53</v>
      </c>
      <c r="AO2607" t="s">
        <v>442</v>
      </c>
    </row>
    <row r="2608" spans="1:49" x14ac:dyDescent="0.35">
      <c r="A2608" s="2" t="s">
        <v>752</v>
      </c>
      <c r="B2608">
        <v>17</v>
      </c>
      <c r="C2608">
        <v>1703</v>
      </c>
      <c r="D2608">
        <v>2</v>
      </c>
      <c r="E2608" t="s">
        <v>50</v>
      </c>
      <c r="F2608">
        <v>48</v>
      </c>
      <c r="G2608" t="s">
        <v>72</v>
      </c>
      <c r="I2608" t="s">
        <v>73</v>
      </c>
      <c r="J2608" t="s">
        <v>52</v>
      </c>
      <c r="K2608" t="s">
        <v>52</v>
      </c>
      <c r="L2608" t="s">
        <v>52</v>
      </c>
      <c r="M2608">
        <v>4</v>
      </c>
      <c r="N2608" t="s">
        <v>83</v>
      </c>
      <c r="O2608">
        <v>5</v>
      </c>
      <c r="P2608" s="6">
        <v>8</v>
      </c>
      <c r="Q2608" t="s">
        <v>50</v>
      </c>
      <c r="R2608">
        <v>14</v>
      </c>
      <c r="S2608" s="5">
        <f t="shared" si="40"/>
        <v>1</v>
      </c>
      <c r="T2608" t="s">
        <v>58</v>
      </c>
      <c r="U2608" t="s">
        <v>52</v>
      </c>
      <c r="V2608">
        <v>1</v>
      </c>
      <c r="W2608" t="s">
        <v>52</v>
      </c>
      <c r="X2608">
        <v>2</v>
      </c>
      <c r="Y2608" t="s">
        <v>59</v>
      </c>
      <c r="AB2608" t="s">
        <v>72</v>
      </c>
      <c r="AD2608" t="s">
        <v>73</v>
      </c>
      <c r="AE2608" t="s">
        <v>52</v>
      </c>
      <c r="AF2608" t="s">
        <v>52</v>
      </c>
      <c r="AG2608" t="s">
        <v>52</v>
      </c>
      <c r="AH2608">
        <v>5</v>
      </c>
      <c r="AI2608" t="s">
        <v>78</v>
      </c>
      <c r="AJ2608" t="s">
        <v>53</v>
      </c>
      <c r="AO2608" t="s">
        <v>190</v>
      </c>
    </row>
    <row r="2609" spans="1:49" x14ac:dyDescent="0.35">
      <c r="A2609" s="2" t="s">
        <v>752</v>
      </c>
      <c r="B2609">
        <v>17</v>
      </c>
      <c r="C2609">
        <v>1703</v>
      </c>
      <c r="D2609">
        <v>2</v>
      </c>
      <c r="E2609" t="s">
        <v>50</v>
      </c>
      <c r="F2609">
        <v>48</v>
      </c>
      <c r="G2609" t="s">
        <v>72</v>
      </c>
      <c r="I2609" t="s">
        <v>73</v>
      </c>
      <c r="J2609" t="s">
        <v>52</v>
      </c>
      <c r="K2609" t="s">
        <v>52</v>
      </c>
      <c r="L2609" t="s">
        <v>52</v>
      </c>
      <c r="M2609">
        <v>4</v>
      </c>
      <c r="N2609" t="s">
        <v>83</v>
      </c>
      <c r="O2609">
        <v>5</v>
      </c>
      <c r="P2609" s="6">
        <v>9</v>
      </c>
      <c r="Q2609" t="s">
        <v>56</v>
      </c>
      <c r="R2609">
        <v>9</v>
      </c>
      <c r="S2609" s="5">
        <f t="shared" si="40"/>
        <v>1</v>
      </c>
      <c r="T2609" t="s">
        <v>58</v>
      </c>
      <c r="U2609" t="s">
        <v>52</v>
      </c>
      <c r="V2609">
        <v>1</v>
      </c>
      <c r="W2609" t="s">
        <v>52</v>
      </c>
      <c r="X2609">
        <v>2</v>
      </c>
      <c r="AB2609" t="s">
        <v>72</v>
      </c>
      <c r="AD2609" t="s">
        <v>73</v>
      </c>
      <c r="AE2609" t="s">
        <v>52</v>
      </c>
      <c r="AF2609" t="s">
        <v>52</v>
      </c>
      <c r="AG2609" t="s">
        <v>52</v>
      </c>
      <c r="AH2609">
        <v>3</v>
      </c>
      <c r="AI2609" t="s">
        <v>97</v>
      </c>
      <c r="AJ2609" t="s">
        <v>52</v>
      </c>
      <c r="AK2609" t="s">
        <v>98</v>
      </c>
      <c r="AM2609" t="s">
        <v>62</v>
      </c>
      <c r="AN2609" t="s">
        <v>53</v>
      </c>
      <c r="AP2609">
        <v>0</v>
      </c>
      <c r="AQ2609">
        <v>0</v>
      </c>
      <c r="AR2609">
        <v>30000</v>
      </c>
      <c r="AS2609">
        <v>10000</v>
      </c>
      <c r="AT2609">
        <v>0</v>
      </c>
      <c r="AU2609">
        <v>0</v>
      </c>
      <c r="AV2609">
        <v>0</v>
      </c>
      <c r="AW2609">
        <v>40000</v>
      </c>
    </row>
    <row r="2610" spans="1:49" x14ac:dyDescent="0.35">
      <c r="A2610" s="2" t="s">
        <v>752</v>
      </c>
      <c r="B2610">
        <v>17</v>
      </c>
      <c r="C2610">
        <v>1703</v>
      </c>
      <c r="D2610">
        <v>2</v>
      </c>
      <c r="E2610" t="s">
        <v>50</v>
      </c>
      <c r="F2610">
        <v>48</v>
      </c>
      <c r="G2610" t="s">
        <v>72</v>
      </c>
      <c r="I2610" t="s">
        <v>73</v>
      </c>
      <c r="J2610" t="s">
        <v>52</v>
      </c>
      <c r="K2610" t="s">
        <v>52</v>
      </c>
      <c r="L2610" t="s">
        <v>52</v>
      </c>
      <c r="M2610">
        <v>4</v>
      </c>
      <c r="N2610" t="s">
        <v>83</v>
      </c>
      <c r="O2610">
        <v>5</v>
      </c>
      <c r="P2610" s="6">
        <v>10</v>
      </c>
      <c r="Q2610" t="s">
        <v>56</v>
      </c>
      <c r="R2610">
        <v>6</v>
      </c>
      <c r="S2610" s="5">
        <f t="shared" si="40"/>
        <v>1</v>
      </c>
      <c r="T2610" t="s">
        <v>58</v>
      </c>
      <c r="U2610" t="s">
        <v>52</v>
      </c>
      <c r="V2610">
        <v>1</v>
      </c>
      <c r="W2610" t="s">
        <v>52</v>
      </c>
      <c r="X2610">
        <v>2</v>
      </c>
      <c r="AB2610" t="s">
        <v>72</v>
      </c>
      <c r="AD2610" t="s">
        <v>73</v>
      </c>
      <c r="AE2610" t="s">
        <v>53</v>
      </c>
      <c r="AF2610" t="s">
        <v>53</v>
      </c>
      <c r="AG2610" t="s">
        <v>52</v>
      </c>
      <c r="AH2610">
        <v>1</v>
      </c>
      <c r="AI2610" t="s">
        <v>68</v>
      </c>
      <c r="AJ2610" t="s">
        <v>52</v>
      </c>
      <c r="AK2610" t="s">
        <v>74</v>
      </c>
      <c r="AM2610" t="s">
        <v>62</v>
      </c>
      <c r="AN2610" t="s">
        <v>53</v>
      </c>
      <c r="AP2610">
        <v>0</v>
      </c>
      <c r="AQ2610">
        <v>0</v>
      </c>
      <c r="AR2610">
        <v>5000</v>
      </c>
      <c r="AS2610">
        <v>20000</v>
      </c>
      <c r="AT2610">
        <v>0</v>
      </c>
      <c r="AU2610">
        <v>0</v>
      </c>
      <c r="AV2610">
        <v>0</v>
      </c>
      <c r="AW2610">
        <v>25000</v>
      </c>
    </row>
    <row r="2611" spans="1:49" hidden="1" x14ac:dyDescent="0.35">
      <c r="A2611" s="2" t="s">
        <v>752</v>
      </c>
      <c r="B2611">
        <v>17</v>
      </c>
      <c r="C2611">
        <v>1703</v>
      </c>
      <c r="D2611">
        <v>2</v>
      </c>
      <c r="E2611" t="s">
        <v>50</v>
      </c>
      <c r="F2611">
        <v>48</v>
      </c>
      <c r="G2611" t="s">
        <v>72</v>
      </c>
      <c r="I2611" t="s">
        <v>73</v>
      </c>
      <c r="J2611" t="s">
        <v>52</v>
      </c>
      <c r="K2611" t="s">
        <v>52</v>
      </c>
      <c r="L2611" t="s">
        <v>52</v>
      </c>
      <c r="M2611">
        <v>4</v>
      </c>
      <c r="N2611" t="s">
        <v>83</v>
      </c>
      <c r="O2611">
        <v>5</v>
      </c>
      <c r="P2611" s="2">
        <v>11</v>
      </c>
      <c r="Q2611" t="s">
        <v>56</v>
      </c>
      <c r="R2611">
        <v>2</v>
      </c>
      <c r="S2611" s="5">
        <f t="shared" si="40"/>
        <v>0</v>
      </c>
      <c r="T2611" t="s">
        <v>58</v>
      </c>
      <c r="U2611" t="s">
        <v>52</v>
      </c>
      <c r="V2611">
        <v>1</v>
      </c>
      <c r="W2611" t="s">
        <v>52</v>
      </c>
      <c r="X2611">
        <v>2</v>
      </c>
      <c r="AB2611" t="s">
        <v>72</v>
      </c>
      <c r="AD2611" t="s">
        <v>73</v>
      </c>
    </row>
    <row r="2612" spans="1:49" hidden="1" x14ac:dyDescent="0.35">
      <c r="A2612" s="2" t="s">
        <v>752</v>
      </c>
      <c r="B2612">
        <v>17</v>
      </c>
      <c r="C2612">
        <v>1703</v>
      </c>
      <c r="D2612">
        <v>2</v>
      </c>
      <c r="E2612" t="s">
        <v>50</v>
      </c>
      <c r="F2612">
        <v>48</v>
      </c>
      <c r="G2612" t="s">
        <v>72</v>
      </c>
      <c r="I2612" t="s">
        <v>73</v>
      </c>
      <c r="J2612" t="s">
        <v>52</v>
      </c>
      <c r="K2612" t="s">
        <v>52</v>
      </c>
      <c r="L2612" t="s">
        <v>52</v>
      </c>
      <c r="M2612">
        <v>4</v>
      </c>
      <c r="N2612" t="s">
        <v>83</v>
      </c>
      <c r="O2612">
        <v>5</v>
      </c>
      <c r="P2612" s="2">
        <v>12</v>
      </c>
      <c r="Q2612" t="s">
        <v>56</v>
      </c>
      <c r="R2612">
        <v>19</v>
      </c>
      <c r="S2612" s="5">
        <f t="shared" si="40"/>
        <v>0</v>
      </c>
      <c r="T2612" t="s">
        <v>99</v>
      </c>
      <c r="U2612" t="s">
        <v>53</v>
      </c>
      <c r="W2612" t="s">
        <v>53</v>
      </c>
      <c r="Y2612" t="s">
        <v>55</v>
      </c>
      <c r="Z2612" t="s">
        <v>52</v>
      </c>
      <c r="AA2612">
        <v>3</v>
      </c>
      <c r="AB2612" t="s">
        <v>72</v>
      </c>
      <c r="AD2612" t="s">
        <v>73</v>
      </c>
      <c r="AE2612" t="s">
        <v>52</v>
      </c>
      <c r="AF2612" t="s">
        <v>52</v>
      </c>
      <c r="AG2612" t="s">
        <v>52</v>
      </c>
      <c r="AH2612">
        <v>7</v>
      </c>
      <c r="AI2612" t="s">
        <v>86</v>
      </c>
      <c r="AJ2612" t="s">
        <v>53</v>
      </c>
    </row>
    <row r="2613" spans="1:49" hidden="1" x14ac:dyDescent="0.35">
      <c r="A2613" s="2" t="s">
        <v>752</v>
      </c>
      <c r="B2613">
        <v>17</v>
      </c>
      <c r="C2613">
        <v>1703</v>
      </c>
      <c r="D2613">
        <v>2</v>
      </c>
      <c r="E2613" t="s">
        <v>50</v>
      </c>
      <c r="F2613">
        <v>48</v>
      </c>
      <c r="G2613" t="s">
        <v>72</v>
      </c>
      <c r="I2613" t="s">
        <v>73</v>
      </c>
      <c r="J2613" t="s">
        <v>52</v>
      </c>
      <c r="K2613" t="s">
        <v>52</v>
      </c>
      <c r="L2613" t="s">
        <v>52</v>
      </c>
      <c r="M2613">
        <v>4</v>
      </c>
      <c r="N2613" t="s">
        <v>83</v>
      </c>
      <c r="O2613">
        <v>5</v>
      </c>
      <c r="P2613" s="2">
        <v>13</v>
      </c>
      <c r="Q2613" t="s">
        <v>56</v>
      </c>
      <c r="R2613">
        <v>21</v>
      </c>
      <c r="S2613" s="5">
        <f t="shared" si="40"/>
        <v>0</v>
      </c>
      <c r="T2613" t="s">
        <v>99</v>
      </c>
      <c r="U2613" t="s">
        <v>53</v>
      </c>
      <c r="W2613" t="s">
        <v>53</v>
      </c>
      <c r="Y2613" t="s">
        <v>55</v>
      </c>
      <c r="Z2613" t="s">
        <v>52</v>
      </c>
      <c r="AA2613">
        <v>6</v>
      </c>
      <c r="AB2613" t="s">
        <v>72</v>
      </c>
      <c r="AD2613" t="s">
        <v>73</v>
      </c>
      <c r="AE2613" t="s">
        <v>52</v>
      </c>
      <c r="AF2613" t="s">
        <v>52</v>
      </c>
      <c r="AG2613" t="s">
        <v>52</v>
      </c>
      <c r="AH2613">
        <v>7</v>
      </c>
      <c r="AI2613" t="s">
        <v>86</v>
      </c>
      <c r="AJ2613" t="s">
        <v>53</v>
      </c>
    </row>
    <row r="2614" spans="1:49" hidden="1" x14ac:dyDescent="0.35">
      <c r="A2614" s="2" t="s">
        <v>753</v>
      </c>
      <c r="B2614">
        <v>6</v>
      </c>
      <c r="C2614">
        <v>601</v>
      </c>
      <c r="D2614">
        <v>2</v>
      </c>
      <c r="E2614" t="s">
        <v>50</v>
      </c>
      <c r="F2614">
        <v>25</v>
      </c>
      <c r="G2614" t="s">
        <v>72</v>
      </c>
      <c r="I2614" t="s">
        <v>73</v>
      </c>
      <c r="J2614" t="s">
        <v>52</v>
      </c>
      <c r="K2614" t="s">
        <v>52</v>
      </c>
      <c r="L2614" t="s">
        <v>52</v>
      </c>
      <c r="M2614">
        <v>9</v>
      </c>
      <c r="N2614" t="s">
        <v>80</v>
      </c>
      <c r="O2614">
        <v>2</v>
      </c>
      <c r="P2614" s="2">
        <v>1</v>
      </c>
      <c r="Q2614" t="s">
        <v>50</v>
      </c>
      <c r="R2614">
        <v>25</v>
      </c>
      <c r="S2614" s="5">
        <f t="shared" si="40"/>
        <v>0</v>
      </c>
      <c r="T2614" t="s">
        <v>54</v>
      </c>
      <c r="U2614" t="s">
        <v>53</v>
      </c>
      <c r="W2614" t="s">
        <v>53</v>
      </c>
      <c r="Y2614" t="s">
        <v>55</v>
      </c>
      <c r="Z2614" t="s">
        <v>52</v>
      </c>
      <c r="AA2614">
        <v>2</v>
      </c>
      <c r="AB2614" t="s">
        <v>72</v>
      </c>
      <c r="AD2614" t="s">
        <v>73</v>
      </c>
      <c r="AE2614" t="s">
        <v>52</v>
      </c>
      <c r="AF2614" t="s">
        <v>52</v>
      </c>
      <c r="AG2614" t="s">
        <v>52</v>
      </c>
      <c r="AH2614">
        <v>9</v>
      </c>
      <c r="AI2614" t="s">
        <v>80</v>
      </c>
      <c r="AJ2614" t="s">
        <v>53</v>
      </c>
    </row>
    <row r="2615" spans="1:49" hidden="1" x14ac:dyDescent="0.35">
      <c r="A2615" s="2" t="s">
        <v>753</v>
      </c>
      <c r="B2615">
        <v>6</v>
      </c>
      <c r="C2615">
        <v>601</v>
      </c>
      <c r="D2615">
        <v>2</v>
      </c>
      <c r="E2615" t="s">
        <v>50</v>
      </c>
      <c r="F2615">
        <v>25</v>
      </c>
      <c r="G2615" t="s">
        <v>72</v>
      </c>
      <c r="I2615" t="s">
        <v>73</v>
      </c>
      <c r="J2615" t="s">
        <v>52</v>
      </c>
      <c r="K2615" t="s">
        <v>52</v>
      </c>
      <c r="L2615" t="s">
        <v>52</v>
      </c>
      <c r="M2615">
        <v>9</v>
      </c>
      <c r="N2615" t="s">
        <v>80</v>
      </c>
      <c r="O2615">
        <v>2</v>
      </c>
      <c r="P2615" s="2">
        <v>2</v>
      </c>
      <c r="Q2615" t="s">
        <v>56</v>
      </c>
      <c r="R2615">
        <v>25</v>
      </c>
      <c r="S2615" s="5">
        <f t="shared" si="40"/>
        <v>0</v>
      </c>
      <c r="T2615" t="s">
        <v>57</v>
      </c>
      <c r="U2615" t="s">
        <v>53</v>
      </c>
      <c r="W2615" t="s">
        <v>53</v>
      </c>
      <c r="Y2615" t="s">
        <v>55</v>
      </c>
      <c r="Z2615" t="s">
        <v>52</v>
      </c>
      <c r="AA2615">
        <v>1</v>
      </c>
      <c r="AB2615" t="s">
        <v>72</v>
      </c>
      <c r="AD2615" t="s">
        <v>73</v>
      </c>
      <c r="AE2615" t="s">
        <v>52</v>
      </c>
      <c r="AF2615" t="s">
        <v>52</v>
      </c>
      <c r="AG2615" t="s">
        <v>52</v>
      </c>
      <c r="AH2615">
        <v>9</v>
      </c>
      <c r="AI2615" t="s">
        <v>80</v>
      </c>
      <c r="AJ2615" t="s">
        <v>53</v>
      </c>
    </row>
    <row r="2616" spans="1:49" hidden="1" x14ac:dyDescent="0.35">
      <c r="A2616" s="2" t="s">
        <v>753</v>
      </c>
      <c r="B2616">
        <v>6</v>
      </c>
      <c r="C2616">
        <v>601</v>
      </c>
      <c r="D2616">
        <v>2</v>
      </c>
      <c r="E2616" t="s">
        <v>50</v>
      </c>
      <c r="F2616">
        <v>25</v>
      </c>
      <c r="G2616" t="s">
        <v>72</v>
      </c>
      <c r="I2616" t="s">
        <v>73</v>
      </c>
      <c r="J2616" t="s">
        <v>52</v>
      </c>
      <c r="K2616" t="s">
        <v>52</v>
      </c>
      <c r="L2616" t="s">
        <v>52</v>
      </c>
      <c r="M2616">
        <v>9</v>
      </c>
      <c r="N2616" t="s">
        <v>80</v>
      </c>
      <c r="O2616">
        <v>2</v>
      </c>
      <c r="P2616" s="2">
        <v>3</v>
      </c>
      <c r="Q2616" t="s">
        <v>56</v>
      </c>
      <c r="R2616">
        <v>4</v>
      </c>
      <c r="S2616" s="5">
        <f t="shared" si="40"/>
        <v>0</v>
      </c>
      <c r="T2616" t="s">
        <v>58</v>
      </c>
      <c r="U2616" t="s">
        <v>52</v>
      </c>
      <c r="V2616">
        <v>1</v>
      </c>
      <c r="W2616" t="s">
        <v>52</v>
      </c>
      <c r="X2616">
        <v>2</v>
      </c>
      <c r="AB2616" t="s">
        <v>72</v>
      </c>
      <c r="AD2616" t="s">
        <v>73</v>
      </c>
      <c r="AE2616" t="s">
        <v>53</v>
      </c>
      <c r="AF2616" t="s">
        <v>53</v>
      </c>
      <c r="AG2616" t="s">
        <v>53</v>
      </c>
      <c r="AO2616" t="s">
        <v>70</v>
      </c>
    </row>
    <row r="2617" spans="1:49" hidden="1" x14ac:dyDescent="0.35">
      <c r="A2617" s="2" t="s">
        <v>753</v>
      </c>
      <c r="B2617">
        <v>6</v>
      </c>
      <c r="C2617">
        <v>601</v>
      </c>
      <c r="D2617">
        <v>2</v>
      </c>
      <c r="E2617" t="s">
        <v>50</v>
      </c>
      <c r="F2617">
        <v>25</v>
      </c>
      <c r="G2617" t="s">
        <v>72</v>
      </c>
      <c r="I2617" t="s">
        <v>73</v>
      </c>
      <c r="J2617" t="s">
        <v>52</v>
      </c>
      <c r="K2617" t="s">
        <v>52</v>
      </c>
      <c r="L2617" t="s">
        <v>52</v>
      </c>
      <c r="M2617">
        <v>9</v>
      </c>
      <c r="N2617" t="s">
        <v>80</v>
      </c>
      <c r="O2617">
        <v>2</v>
      </c>
      <c r="P2617" s="2">
        <v>4</v>
      </c>
      <c r="Q2617" t="s">
        <v>56</v>
      </c>
      <c r="R2617">
        <v>1</v>
      </c>
      <c r="S2617" s="5">
        <f t="shared" si="40"/>
        <v>0</v>
      </c>
      <c r="T2617" t="s">
        <v>58</v>
      </c>
      <c r="U2617" t="s">
        <v>52</v>
      </c>
      <c r="V2617">
        <v>1</v>
      </c>
      <c r="W2617" t="s">
        <v>52</v>
      </c>
      <c r="X2617">
        <v>2</v>
      </c>
      <c r="AB2617" t="s">
        <v>72</v>
      </c>
    </row>
    <row r="2618" spans="1:49" hidden="1" x14ac:dyDescent="0.35">
      <c r="A2618" s="2" t="s">
        <v>754</v>
      </c>
      <c r="B2618">
        <v>16</v>
      </c>
      <c r="C2618">
        <v>1607</v>
      </c>
      <c r="D2618">
        <v>2</v>
      </c>
      <c r="E2618" t="s">
        <v>50</v>
      </c>
      <c r="F2618">
        <v>57</v>
      </c>
      <c r="G2618" t="s">
        <v>51</v>
      </c>
      <c r="H2618" t="s">
        <v>52</v>
      </c>
      <c r="I2618" t="s">
        <v>52</v>
      </c>
      <c r="J2618" t="s">
        <v>52</v>
      </c>
      <c r="K2618" t="s">
        <v>52</v>
      </c>
      <c r="L2618" t="s">
        <v>52</v>
      </c>
      <c r="M2618">
        <v>5</v>
      </c>
      <c r="N2618" t="s">
        <v>83</v>
      </c>
      <c r="P2618" s="2">
        <v>1</v>
      </c>
      <c r="Q2618" t="s">
        <v>50</v>
      </c>
      <c r="R2618">
        <v>57</v>
      </c>
      <c r="S2618" s="5">
        <f t="shared" si="40"/>
        <v>0</v>
      </c>
      <c r="T2618" t="s">
        <v>54</v>
      </c>
      <c r="U2618" t="s">
        <v>53</v>
      </c>
      <c r="W2618" t="s">
        <v>53</v>
      </c>
      <c r="Y2618" t="s">
        <v>55</v>
      </c>
      <c r="Z2618" t="s">
        <v>52</v>
      </c>
      <c r="AA2618">
        <v>2</v>
      </c>
      <c r="AB2618" t="s">
        <v>51</v>
      </c>
      <c r="AC2618" t="s">
        <v>52</v>
      </c>
      <c r="AD2618" t="s">
        <v>52</v>
      </c>
      <c r="AE2618" t="s">
        <v>52</v>
      </c>
      <c r="AF2618" t="s">
        <v>52</v>
      </c>
      <c r="AG2618" t="s">
        <v>52</v>
      </c>
      <c r="AH2618">
        <v>5</v>
      </c>
      <c r="AI2618" t="s">
        <v>83</v>
      </c>
      <c r="AJ2618" t="s">
        <v>53</v>
      </c>
    </row>
    <row r="2619" spans="1:49" hidden="1" x14ac:dyDescent="0.35">
      <c r="A2619" s="2" t="s">
        <v>754</v>
      </c>
      <c r="B2619">
        <v>16</v>
      </c>
      <c r="C2619">
        <v>1607</v>
      </c>
      <c r="D2619">
        <v>2</v>
      </c>
      <c r="E2619" t="s">
        <v>50</v>
      </c>
      <c r="F2619">
        <v>57</v>
      </c>
      <c r="G2619" t="s">
        <v>51</v>
      </c>
      <c r="H2619" t="s">
        <v>52</v>
      </c>
      <c r="I2619" t="s">
        <v>52</v>
      </c>
      <c r="J2619" t="s">
        <v>52</v>
      </c>
      <c r="K2619" t="s">
        <v>52</v>
      </c>
      <c r="L2619" t="s">
        <v>52</v>
      </c>
      <c r="M2619">
        <v>5</v>
      </c>
      <c r="N2619" t="s">
        <v>83</v>
      </c>
      <c r="P2619" s="2">
        <v>2</v>
      </c>
      <c r="Q2619" t="s">
        <v>56</v>
      </c>
      <c r="R2619">
        <v>55</v>
      </c>
      <c r="S2619" s="5">
        <f t="shared" si="40"/>
        <v>0</v>
      </c>
      <c r="T2619" t="s">
        <v>57</v>
      </c>
      <c r="U2619" t="s">
        <v>53</v>
      </c>
      <c r="W2619" t="s">
        <v>53</v>
      </c>
      <c r="Y2619" t="s">
        <v>55</v>
      </c>
      <c r="Z2619" t="s">
        <v>52</v>
      </c>
      <c r="AA2619">
        <v>1</v>
      </c>
      <c r="AB2619" t="s">
        <v>51</v>
      </c>
      <c r="AC2619" t="s">
        <v>53</v>
      </c>
      <c r="AD2619" t="s">
        <v>52</v>
      </c>
      <c r="AE2619" t="s">
        <v>53</v>
      </c>
      <c r="AF2619" t="s">
        <v>53</v>
      </c>
      <c r="AG2619" t="s">
        <v>53</v>
      </c>
    </row>
    <row r="2620" spans="1:49" hidden="1" x14ac:dyDescent="0.35">
      <c r="A2620" s="2" t="s">
        <v>755</v>
      </c>
      <c r="B2620">
        <v>15</v>
      </c>
      <c r="C2620">
        <v>1501</v>
      </c>
      <c r="D2620">
        <v>2</v>
      </c>
      <c r="E2620" t="s">
        <v>56</v>
      </c>
      <c r="F2620">
        <v>59</v>
      </c>
      <c r="G2620" t="s">
        <v>72</v>
      </c>
      <c r="I2620" t="s">
        <v>73</v>
      </c>
      <c r="J2620" t="s">
        <v>53</v>
      </c>
      <c r="K2620" t="s">
        <v>53</v>
      </c>
      <c r="L2620" t="s">
        <v>53</v>
      </c>
      <c r="M2620">
        <v>0</v>
      </c>
      <c r="P2620" s="2">
        <v>1</v>
      </c>
      <c r="Q2620" t="s">
        <v>56</v>
      </c>
      <c r="R2620">
        <v>59</v>
      </c>
      <c r="S2620" s="5">
        <f t="shared" si="40"/>
        <v>0</v>
      </c>
      <c r="T2620" t="s">
        <v>54</v>
      </c>
      <c r="U2620" t="s">
        <v>53</v>
      </c>
      <c r="W2620" t="s">
        <v>53</v>
      </c>
      <c r="Y2620" t="s">
        <v>92</v>
      </c>
      <c r="AB2620" t="s">
        <v>72</v>
      </c>
      <c r="AD2620" t="s">
        <v>73</v>
      </c>
      <c r="AE2620" t="s">
        <v>53</v>
      </c>
      <c r="AF2620" t="s">
        <v>53</v>
      </c>
      <c r="AG2620" t="s">
        <v>53</v>
      </c>
    </row>
    <row r="2621" spans="1:49" hidden="1" x14ac:dyDescent="0.35">
      <c r="A2621" s="2" t="s">
        <v>755</v>
      </c>
      <c r="B2621">
        <v>15</v>
      </c>
      <c r="C2621">
        <v>1501</v>
      </c>
      <c r="D2621">
        <v>2</v>
      </c>
      <c r="E2621" t="s">
        <v>56</v>
      </c>
      <c r="F2621">
        <v>59</v>
      </c>
      <c r="G2621" t="s">
        <v>72</v>
      </c>
      <c r="I2621" t="s">
        <v>73</v>
      </c>
      <c r="J2621" t="s">
        <v>53</v>
      </c>
      <c r="K2621" t="s">
        <v>53</v>
      </c>
      <c r="L2621" t="s">
        <v>53</v>
      </c>
      <c r="M2621">
        <v>0</v>
      </c>
      <c r="P2621" s="2">
        <v>2</v>
      </c>
      <c r="Q2621" t="s">
        <v>50</v>
      </c>
      <c r="R2621">
        <v>23</v>
      </c>
      <c r="S2621" s="5">
        <f t="shared" si="40"/>
        <v>0</v>
      </c>
      <c r="T2621" t="s">
        <v>58</v>
      </c>
      <c r="U2621" t="s">
        <v>53</v>
      </c>
      <c r="W2621" t="s">
        <v>52</v>
      </c>
      <c r="X2621">
        <v>1</v>
      </c>
      <c r="Y2621" t="s">
        <v>59</v>
      </c>
      <c r="AB2621" t="s">
        <v>72</v>
      </c>
      <c r="AD2621" t="s">
        <v>73</v>
      </c>
      <c r="AE2621" t="s">
        <v>52</v>
      </c>
      <c r="AF2621" t="s">
        <v>52</v>
      </c>
      <c r="AG2621" t="s">
        <v>52</v>
      </c>
      <c r="AH2621">
        <v>7</v>
      </c>
      <c r="AI2621" t="s">
        <v>86</v>
      </c>
      <c r="AJ2621" t="s">
        <v>53</v>
      </c>
    </row>
    <row r="2622" spans="1:49" hidden="1" x14ac:dyDescent="0.35">
      <c r="A2622" s="2" t="s">
        <v>755</v>
      </c>
      <c r="B2622">
        <v>15</v>
      </c>
      <c r="C2622">
        <v>1501</v>
      </c>
      <c r="D2622">
        <v>2</v>
      </c>
      <c r="E2622" t="s">
        <v>56</v>
      </c>
      <c r="F2622">
        <v>59</v>
      </c>
      <c r="G2622" t="s">
        <v>72</v>
      </c>
      <c r="I2622" t="s">
        <v>73</v>
      </c>
      <c r="J2622" t="s">
        <v>53</v>
      </c>
      <c r="K2622" t="s">
        <v>53</v>
      </c>
      <c r="L2622" t="s">
        <v>53</v>
      </c>
      <c r="M2622">
        <v>0</v>
      </c>
      <c r="P2622" s="2">
        <v>3</v>
      </c>
      <c r="Q2622" t="s">
        <v>50</v>
      </c>
      <c r="R2622">
        <v>19</v>
      </c>
      <c r="S2622" s="5">
        <f t="shared" si="40"/>
        <v>0</v>
      </c>
      <c r="T2622" t="s">
        <v>58</v>
      </c>
      <c r="U2622" t="s">
        <v>53</v>
      </c>
      <c r="W2622" t="s">
        <v>52</v>
      </c>
      <c r="X2622">
        <v>1</v>
      </c>
      <c r="Y2622" t="s">
        <v>59</v>
      </c>
      <c r="AB2622" t="s">
        <v>72</v>
      </c>
      <c r="AD2622" t="s">
        <v>73</v>
      </c>
      <c r="AE2622" t="s">
        <v>52</v>
      </c>
      <c r="AF2622" t="s">
        <v>52</v>
      </c>
      <c r="AG2622" t="s">
        <v>52</v>
      </c>
      <c r="AH2622">
        <v>7</v>
      </c>
      <c r="AI2622" t="s">
        <v>86</v>
      </c>
      <c r="AJ2622" t="s">
        <v>53</v>
      </c>
    </row>
    <row r="2623" spans="1:49" hidden="1" x14ac:dyDescent="0.35">
      <c r="A2623" s="2" t="s">
        <v>756</v>
      </c>
      <c r="B2623">
        <v>1</v>
      </c>
      <c r="C2623">
        <v>102</v>
      </c>
      <c r="D2623">
        <v>2</v>
      </c>
      <c r="E2623" t="s">
        <v>56</v>
      </c>
      <c r="F2623">
        <v>47</v>
      </c>
      <c r="G2623" t="s">
        <v>72</v>
      </c>
      <c r="I2623" t="s">
        <v>73</v>
      </c>
      <c r="J2623" t="s">
        <v>52</v>
      </c>
      <c r="K2623" t="s">
        <v>52</v>
      </c>
      <c r="L2623" t="s">
        <v>52</v>
      </c>
      <c r="M2623">
        <v>5</v>
      </c>
      <c r="N2623" t="s">
        <v>83</v>
      </c>
      <c r="O2623">
        <v>3</v>
      </c>
      <c r="P2623" s="2">
        <v>1</v>
      </c>
      <c r="Q2623" t="s">
        <v>56</v>
      </c>
      <c r="R2623">
        <v>47</v>
      </c>
      <c r="S2623" s="5">
        <f t="shared" si="40"/>
        <v>0</v>
      </c>
      <c r="T2623" t="s">
        <v>54</v>
      </c>
      <c r="U2623" t="s">
        <v>53</v>
      </c>
      <c r="W2623" t="s">
        <v>53</v>
      </c>
      <c r="Y2623" t="s">
        <v>122</v>
      </c>
      <c r="AB2623" t="s">
        <v>72</v>
      </c>
      <c r="AD2623" t="s">
        <v>73</v>
      </c>
      <c r="AE2623" t="s">
        <v>52</v>
      </c>
      <c r="AF2623" t="s">
        <v>52</v>
      </c>
      <c r="AG2623" t="s">
        <v>52</v>
      </c>
      <c r="AH2623">
        <v>5</v>
      </c>
      <c r="AI2623" t="s">
        <v>83</v>
      </c>
      <c r="AJ2623" t="s">
        <v>53</v>
      </c>
    </row>
    <row r="2624" spans="1:49" hidden="1" x14ac:dyDescent="0.35">
      <c r="A2624" s="2" t="s">
        <v>756</v>
      </c>
      <c r="B2624">
        <v>1</v>
      </c>
      <c r="C2624">
        <v>102</v>
      </c>
      <c r="D2624">
        <v>2</v>
      </c>
      <c r="E2624" t="s">
        <v>56</v>
      </c>
      <c r="F2624">
        <v>47</v>
      </c>
      <c r="G2624" t="s">
        <v>72</v>
      </c>
      <c r="I2624" t="s">
        <v>73</v>
      </c>
      <c r="J2624" t="s">
        <v>52</v>
      </c>
      <c r="K2624" t="s">
        <v>52</v>
      </c>
      <c r="L2624" t="s">
        <v>52</v>
      </c>
      <c r="M2624">
        <v>5</v>
      </c>
      <c r="N2624" t="s">
        <v>83</v>
      </c>
      <c r="O2624">
        <v>3</v>
      </c>
      <c r="P2624" s="2">
        <v>2</v>
      </c>
      <c r="Q2624" t="s">
        <v>56</v>
      </c>
      <c r="R2624">
        <v>7</v>
      </c>
      <c r="S2624" s="5">
        <f t="shared" si="40"/>
        <v>0</v>
      </c>
      <c r="T2624" t="s">
        <v>102</v>
      </c>
      <c r="U2624" t="s">
        <v>53</v>
      </c>
      <c r="W2624" t="s">
        <v>53</v>
      </c>
      <c r="AB2624" t="s">
        <v>72</v>
      </c>
      <c r="AD2624" t="s">
        <v>73</v>
      </c>
      <c r="AE2624" t="s">
        <v>53</v>
      </c>
      <c r="AF2624" t="s">
        <v>53</v>
      </c>
      <c r="AG2624" t="s">
        <v>52</v>
      </c>
      <c r="AH2624">
        <v>2</v>
      </c>
      <c r="AI2624" t="s">
        <v>65</v>
      </c>
      <c r="AJ2624" t="s">
        <v>52</v>
      </c>
      <c r="AK2624" t="s">
        <v>66</v>
      </c>
      <c r="AM2624" t="s">
        <v>62</v>
      </c>
      <c r="AN2624" t="s">
        <v>53</v>
      </c>
      <c r="AP2624">
        <v>0</v>
      </c>
      <c r="AQ2624">
        <v>0</v>
      </c>
      <c r="AR2624">
        <v>6000</v>
      </c>
      <c r="AS2624">
        <v>10000</v>
      </c>
      <c r="AT2624">
        <v>468000</v>
      </c>
      <c r="AU2624">
        <v>0</v>
      </c>
      <c r="AV2624">
        <v>0</v>
      </c>
      <c r="AW2624">
        <v>484000</v>
      </c>
    </row>
    <row r="2625" spans="1:49" hidden="1" x14ac:dyDescent="0.35">
      <c r="A2625" s="2" t="s">
        <v>756</v>
      </c>
      <c r="B2625">
        <v>1</v>
      </c>
      <c r="C2625">
        <v>102</v>
      </c>
      <c r="D2625">
        <v>2</v>
      </c>
      <c r="E2625" t="s">
        <v>56</v>
      </c>
      <c r="F2625">
        <v>47</v>
      </c>
      <c r="G2625" t="s">
        <v>72</v>
      </c>
      <c r="I2625" t="s">
        <v>73</v>
      </c>
      <c r="J2625" t="s">
        <v>52</v>
      </c>
      <c r="K2625" t="s">
        <v>52</v>
      </c>
      <c r="L2625" t="s">
        <v>52</v>
      </c>
      <c r="M2625">
        <v>5</v>
      </c>
      <c r="N2625" t="s">
        <v>83</v>
      </c>
      <c r="O2625">
        <v>3</v>
      </c>
      <c r="P2625" s="2">
        <v>3</v>
      </c>
      <c r="Q2625" t="s">
        <v>56</v>
      </c>
      <c r="R2625">
        <v>11</v>
      </c>
      <c r="S2625" s="5">
        <f t="shared" si="40"/>
        <v>0</v>
      </c>
      <c r="T2625" t="s">
        <v>169</v>
      </c>
      <c r="U2625" t="s">
        <v>53</v>
      </c>
      <c r="W2625" t="s">
        <v>53</v>
      </c>
      <c r="AB2625" t="s">
        <v>72</v>
      </c>
      <c r="AD2625" t="s">
        <v>73</v>
      </c>
      <c r="AE2625" t="s">
        <v>52</v>
      </c>
      <c r="AF2625" t="s">
        <v>52</v>
      </c>
      <c r="AG2625" t="s">
        <v>52</v>
      </c>
      <c r="AH2625">
        <v>5</v>
      </c>
      <c r="AI2625" t="s">
        <v>78</v>
      </c>
      <c r="AJ2625" t="s">
        <v>52</v>
      </c>
      <c r="AK2625" t="s">
        <v>88</v>
      </c>
      <c r="AM2625" t="s">
        <v>62</v>
      </c>
      <c r="AN2625" t="s">
        <v>53</v>
      </c>
      <c r="AP2625">
        <v>0</v>
      </c>
      <c r="AQ2625">
        <v>0</v>
      </c>
      <c r="AR2625">
        <v>12000</v>
      </c>
      <c r="AS2625">
        <v>37000</v>
      </c>
      <c r="AT2625">
        <v>468000</v>
      </c>
      <c r="AU2625">
        <v>0</v>
      </c>
      <c r="AV2625">
        <v>0</v>
      </c>
      <c r="AW2625">
        <v>517000</v>
      </c>
    </row>
    <row r="2626" spans="1:49" hidden="1" x14ac:dyDescent="0.35">
      <c r="A2626" s="2" t="s">
        <v>756</v>
      </c>
      <c r="B2626">
        <v>1</v>
      </c>
      <c r="C2626">
        <v>102</v>
      </c>
      <c r="D2626">
        <v>2</v>
      </c>
      <c r="E2626" t="s">
        <v>56</v>
      </c>
      <c r="F2626">
        <v>47</v>
      </c>
      <c r="G2626" t="s">
        <v>72</v>
      </c>
      <c r="I2626" t="s">
        <v>73</v>
      </c>
      <c r="J2626" t="s">
        <v>52</v>
      </c>
      <c r="K2626" t="s">
        <v>52</v>
      </c>
      <c r="L2626" t="s">
        <v>52</v>
      </c>
      <c r="M2626">
        <v>5</v>
      </c>
      <c r="N2626" t="s">
        <v>83</v>
      </c>
      <c r="O2626">
        <v>3</v>
      </c>
      <c r="P2626" s="2">
        <v>4</v>
      </c>
      <c r="Q2626" t="s">
        <v>50</v>
      </c>
      <c r="R2626">
        <v>9</v>
      </c>
      <c r="S2626" s="5">
        <f t="shared" si="40"/>
        <v>0</v>
      </c>
      <c r="T2626" t="s">
        <v>169</v>
      </c>
      <c r="U2626" t="s">
        <v>53</v>
      </c>
      <c r="W2626" t="s">
        <v>53</v>
      </c>
      <c r="AB2626" t="s">
        <v>72</v>
      </c>
      <c r="AD2626" t="s">
        <v>73</v>
      </c>
      <c r="AE2626" t="s">
        <v>52</v>
      </c>
      <c r="AF2626" t="s">
        <v>52</v>
      </c>
      <c r="AG2626" t="s">
        <v>52</v>
      </c>
      <c r="AH2626">
        <v>3</v>
      </c>
      <c r="AI2626" t="s">
        <v>63</v>
      </c>
      <c r="AJ2626" t="s">
        <v>52</v>
      </c>
      <c r="AK2626" t="s">
        <v>64</v>
      </c>
      <c r="AM2626" t="s">
        <v>62</v>
      </c>
      <c r="AN2626" t="s">
        <v>53</v>
      </c>
      <c r="AP2626">
        <v>0</v>
      </c>
      <c r="AQ2626">
        <v>0</v>
      </c>
      <c r="AR2626">
        <v>12000</v>
      </c>
      <c r="AS2626">
        <v>37000</v>
      </c>
      <c r="AT2626">
        <v>468000</v>
      </c>
      <c r="AU2626">
        <v>0</v>
      </c>
      <c r="AV2626">
        <v>0</v>
      </c>
      <c r="AW2626">
        <v>517000</v>
      </c>
    </row>
    <row r="2627" spans="1:49" hidden="1" x14ac:dyDescent="0.35">
      <c r="A2627" s="2" t="s">
        <v>757</v>
      </c>
      <c r="B2627">
        <v>2</v>
      </c>
      <c r="C2627">
        <v>203</v>
      </c>
      <c r="D2627">
        <v>1</v>
      </c>
      <c r="E2627" t="s">
        <v>50</v>
      </c>
      <c r="F2627">
        <v>61</v>
      </c>
      <c r="G2627" t="s">
        <v>72</v>
      </c>
      <c r="I2627" t="s">
        <v>52</v>
      </c>
      <c r="J2627" t="s">
        <v>52</v>
      </c>
      <c r="K2627" t="s">
        <v>52</v>
      </c>
      <c r="L2627" t="s">
        <v>52</v>
      </c>
      <c r="M2627">
        <v>12</v>
      </c>
      <c r="N2627" t="s">
        <v>76</v>
      </c>
      <c r="P2627" s="2">
        <v>1</v>
      </c>
      <c r="Q2627" t="s">
        <v>50</v>
      </c>
      <c r="R2627">
        <v>61</v>
      </c>
      <c r="S2627" s="5">
        <f t="shared" ref="S2627:S2690" si="41">IF(AND(R2627&gt;=6, R2627&lt;=17, T2627="Child"),1,0)</f>
        <v>0</v>
      </c>
      <c r="T2627" t="s">
        <v>54</v>
      </c>
      <c r="U2627" t="s">
        <v>53</v>
      </c>
      <c r="W2627" t="s">
        <v>53</v>
      </c>
      <c r="Y2627" t="s">
        <v>55</v>
      </c>
      <c r="Z2627" t="s">
        <v>52</v>
      </c>
      <c r="AA2627">
        <v>2</v>
      </c>
      <c r="AB2627" t="s">
        <v>72</v>
      </c>
      <c r="AD2627" t="s">
        <v>52</v>
      </c>
      <c r="AE2627" t="s">
        <v>52</v>
      </c>
      <c r="AF2627" t="s">
        <v>52</v>
      </c>
      <c r="AG2627" t="s">
        <v>52</v>
      </c>
      <c r="AH2627">
        <v>12</v>
      </c>
      <c r="AI2627" t="s">
        <v>76</v>
      </c>
      <c r="AJ2627" t="s">
        <v>53</v>
      </c>
    </row>
    <row r="2628" spans="1:49" hidden="1" x14ac:dyDescent="0.35">
      <c r="A2628" s="2" t="s">
        <v>757</v>
      </c>
      <c r="B2628">
        <v>2</v>
      </c>
      <c r="C2628">
        <v>203</v>
      </c>
      <c r="D2628">
        <v>1</v>
      </c>
      <c r="E2628" t="s">
        <v>50</v>
      </c>
      <c r="F2628">
        <v>61</v>
      </c>
      <c r="G2628" t="s">
        <v>72</v>
      </c>
      <c r="I2628" t="s">
        <v>52</v>
      </c>
      <c r="J2628" t="s">
        <v>52</v>
      </c>
      <c r="K2628" t="s">
        <v>52</v>
      </c>
      <c r="L2628" t="s">
        <v>52</v>
      </c>
      <c r="M2628">
        <v>12</v>
      </c>
      <c r="N2628" t="s">
        <v>76</v>
      </c>
      <c r="P2628" s="2">
        <v>2</v>
      </c>
      <c r="Q2628" t="s">
        <v>56</v>
      </c>
      <c r="R2628">
        <v>51</v>
      </c>
      <c r="S2628" s="5">
        <f t="shared" si="41"/>
        <v>0</v>
      </c>
      <c r="T2628" t="s">
        <v>57</v>
      </c>
      <c r="U2628" t="s">
        <v>53</v>
      </c>
      <c r="W2628" t="s">
        <v>53</v>
      </c>
      <c r="Y2628" t="s">
        <v>55</v>
      </c>
      <c r="Z2628" t="s">
        <v>52</v>
      </c>
      <c r="AA2628">
        <v>1</v>
      </c>
      <c r="AB2628" t="s">
        <v>136</v>
      </c>
      <c r="AC2628" t="s">
        <v>52</v>
      </c>
      <c r="AD2628" t="s">
        <v>52</v>
      </c>
      <c r="AE2628" t="s">
        <v>52</v>
      </c>
      <c r="AF2628" t="s">
        <v>52</v>
      </c>
      <c r="AG2628" t="s">
        <v>52</v>
      </c>
      <c r="AH2628">
        <v>3</v>
      </c>
      <c r="AI2628" t="s">
        <v>63</v>
      </c>
      <c r="AJ2628" t="s">
        <v>53</v>
      </c>
    </row>
    <row r="2629" spans="1:49" hidden="1" x14ac:dyDescent="0.35">
      <c r="A2629" s="2" t="s">
        <v>758</v>
      </c>
      <c r="B2629">
        <v>21</v>
      </c>
      <c r="C2629">
        <v>2102</v>
      </c>
      <c r="D2629">
        <v>2</v>
      </c>
      <c r="E2629" t="s">
        <v>56</v>
      </c>
      <c r="F2629">
        <v>40</v>
      </c>
      <c r="G2629" t="s">
        <v>72</v>
      </c>
      <c r="I2629" t="s">
        <v>73</v>
      </c>
      <c r="J2629" t="s">
        <v>52</v>
      </c>
      <c r="K2629" t="s">
        <v>52</v>
      </c>
      <c r="L2629" t="s">
        <v>52</v>
      </c>
      <c r="M2629">
        <v>8</v>
      </c>
      <c r="N2629" t="s">
        <v>60</v>
      </c>
      <c r="O2629">
        <v>1</v>
      </c>
      <c r="P2629" s="2">
        <v>1</v>
      </c>
      <c r="Q2629" t="s">
        <v>56</v>
      </c>
      <c r="R2629">
        <v>40</v>
      </c>
      <c r="S2629" s="5">
        <f t="shared" si="41"/>
        <v>0</v>
      </c>
      <c r="T2629" t="s">
        <v>54</v>
      </c>
      <c r="U2629" t="s">
        <v>53</v>
      </c>
      <c r="W2629" t="s">
        <v>53</v>
      </c>
      <c r="Y2629" t="s">
        <v>92</v>
      </c>
      <c r="AB2629" t="s">
        <v>72</v>
      </c>
      <c r="AD2629" t="s">
        <v>73</v>
      </c>
      <c r="AE2629" t="s">
        <v>52</v>
      </c>
      <c r="AF2629" t="s">
        <v>52</v>
      </c>
      <c r="AG2629" t="s">
        <v>52</v>
      </c>
      <c r="AH2629">
        <v>8</v>
      </c>
      <c r="AI2629" t="s">
        <v>60</v>
      </c>
      <c r="AJ2629" t="s">
        <v>53</v>
      </c>
    </row>
    <row r="2630" spans="1:49" hidden="1" x14ac:dyDescent="0.35">
      <c r="A2630" s="2" t="s">
        <v>758</v>
      </c>
      <c r="B2630">
        <v>21</v>
      </c>
      <c r="C2630">
        <v>2102</v>
      </c>
      <c r="D2630">
        <v>2</v>
      </c>
      <c r="E2630" t="s">
        <v>56</v>
      </c>
      <c r="F2630">
        <v>40</v>
      </c>
      <c r="G2630" t="s">
        <v>72</v>
      </c>
      <c r="I2630" t="s">
        <v>73</v>
      </c>
      <c r="J2630" t="s">
        <v>52</v>
      </c>
      <c r="K2630" t="s">
        <v>52</v>
      </c>
      <c r="L2630" t="s">
        <v>52</v>
      </c>
      <c r="M2630">
        <v>8</v>
      </c>
      <c r="N2630" t="s">
        <v>60</v>
      </c>
      <c r="O2630">
        <v>1</v>
      </c>
      <c r="P2630" s="2">
        <v>2</v>
      </c>
      <c r="Q2630" t="s">
        <v>56</v>
      </c>
      <c r="R2630">
        <v>16</v>
      </c>
      <c r="S2630" s="5">
        <f t="shared" si="41"/>
        <v>0</v>
      </c>
      <c r="T2630" t="s">
        <v>169</v>
      </c>
      <c r="U2630" t="s">
        <v>53</v>
      </c>
      <c r="W2630" t="s">
        <v>52</v>
      </c>
      <c r="X2630">
        <v>1</v>
      </c>
      <c r="Y2630" t="s">
        <v>59</v>
      </c>
      <c r="AB2630" t="s">
        <v>72</v>
      </c>
      <c r="AD2630" t="s">
        <v>52</v>
      </c>
      <c r="AE2630" t="s">
        <v>52</v>
      </c>
      <c r="AF2630" t="s">
        <v>52</v>
      </c>
      <c r="AG2630" t="s">
        <v>52</v>
      </c>
      <c r="AH2630">
        <v>11</v>
      </c>
      <c r="AI2630" t="s">
        <v>107</v>
      </c>
      <c r="AJ2630" t="s">
        <v>52</v>
      </c>
      <c r="AK2630" t="s">
        <v>123</v>
      </c>
      <c r="AM2630" t="s">
        <v>62</v>
      </c>
      <c r="AN2630" t="s">
        <v>52</v>
      </c>
      <c r="AP2630">
        <v>200000</v>
      </c>
      <c r="AQ2630">
        <v>720000</v>
      </c>
      <c r="AR2630">
        <v>30000</v>
      </c>
      <c r="AS2630">
        <v>10000</v>
      </c>
      <c r="AT2630">
        <v>0</v>
      </c>
      <c r="AU2630">
        <v>0</v>
      </c>
      <c r="AV2630">
        <v>0</v>
      </c>
      <c r="AW2630">
        <v>960000</v>
      </c>
    </row>
    <row r="2631" spans="1:49" hidden="1" x14ac:dyDescent="0.35">
      <c r="A2631" s="2" t="s">
        <v>759</v>
      </c>
      <c r="B2631">
        <v>17</v>
      </c>
      <c r="C2631">
        <v>1709</v>
      </c>
      <c r="D2631">
        <v>2</v>
      </c>
      <c r="E2631" t="s">
        <v>50</v>
      </c>
      <c r="F2631">
        <v>37</v>
      </c>
      <c r="G2631" t="s">
        <v>72</v>
      </c>
      <c r="I2631" t="s">
        <v>73</v>
      </c>
      <c r="J2631" t="s">
        <v>52</v>
      </c>
      <c r="K2631" t="s">
        <v>52</v>
      </c>
      <c r="L2631" t="s">
        <v>52</v>
      </c>
      <c r="M2631">
        <v>3</v>
      </c>
      <c r="N2631" t="s">
        <v>97</v>
      </c>
      <c r="O2631">
        <v>3</v>
      </c>
      <c r="P2631" s="2">
        <v>1</v>
      </c>
      <c r="Q2631" t="s">
        <v>50</v>
      </c>
      <c r="R2631">
        <v>37</v>
      </c>
      <c r="S2631" s="5">
        <f t="shared" si="41"/>
        <v>0</v>
      </c>
      <c r="T2631" t="s">
        <v>54</v>
      </c>
      <c r="U2631" t="s">
        <v>53</v>
      </c>
      <c r="W2631" t="s">
        <v>53</v>
      </c>
      <c r="Y2631" t="s">
        <v>55</v>
      </c>
      <c r="Z2631" t="s">
        <v>52</v>
      </c>
      <c r="AA2631">
        <v>2</v>
      </c>
      <c r="AB2631" t="s">
        <v>72</v>
      </c>
      <c r="AD2631" t="s">
        <v>73</v>
      </c>
      <c r="AE2631" t="s">
        <v>52</v>
      </c>
      <c r="AF2631" t="s">
        <v>52</v>
      </c>
      <c r="AG2631" t="s">
        <v>52</v>
      </c>
      <c r="AH2631">
        <v>3</v>
      </c>
      <c r="AI2631" t="s">
        <v>97</v>
      </c>
      <c r="AJ2631" t="s">
        <v>53</v>
      </c>
    </row>
    <row r="2632" spans="1:49" hidden="1" x14ac:dyDescent="0.35">
      <c r="A2632" s="2" t="s">
        <v>759</v>
      </c>
      <c r="B2632">
        <v>17</v>
      </c>
      <c r="C2632">
        <v>1709</v>
      </c>
      <c r="D2632">
        <v>2</v>
      </c>
      <c r="E2632" t="s">
        <v>50</v>
      </c>
      <c r="F2632">
        <v>37</v>
      </c>
      <c r="G2632" t="s">
        <v>72</v>
      </c>
      <c r="I2632" t="s">
        <v>73</v>
      </c>
      <c r="J2632" t="s">
        <v>52</v>
      </c>
      <c r="K2632" t="s">
        <v>52</v>
      </c>
      <c r="L2632" t="s">
        <v>52</v>
      </c>
      <c r="M2632">
        <v>3</v>
      </c>
      <c r="N2632" t="s">
        <v>97</v>
      </c>
      <c r="O2632">
        <v>3</v>
      </c>
      <c r="P2632" s="2">
        <v>2</v>
      </c>
      <c r="Q2632" t="s">
        <v>56</v>
      </c>
      <c r="R2632">
        <v>30</v>
      </c>
      <c r="S2632" s="5">
        <f t="shared" si="41"/>
        <v>0</v>
      </c>
      <c r="T2632" t="s">
        <v>57</v>
      </c>
      <c r="U2632" t="s">
        <v>53</v>
      </c>
      <c r="W2632" t="s">
        <v>53</v>
      </c>
      <c r="Y2632" t="s">
        <v>55</v>
      </c>
      <c r="Z2632" t="s">
        <v>52</v>
      </c>
      <c r="AA2632">
        <v>1</v>
      </c>
      <c r="AB2632" t="s">
        <v>72</v>
      </c>
      <c r="AD2632" t="s">
        <v>73</v>
      </c>
      <c r="AE2632" t="s">
        <v>52</v>
      </c>
      <c r="AF2632" t="s">
        <v>52</v>
      </c>
      <c r="AG2632" t="s">
        <v>52</v>
      </c>
      <c r="AH2632">
        <v>5</v>
      </c>
      <c r="AI2632" t="s">
        <v>78</v>
      </c>
      <c r="AJ2632" t="s">
        <v>53</v>
      </c>
    </row>
    <row r="2633" spans="1:49" x14ac:dyDescent="0.35">
      <c r="A2633" s="2" t="s">
        <v>759</v>
      </c>
      <c r="B2633">
        <v>17</v>
      </c>
      <c r="C2633">
        <v>1709</v>
      </c>
      <c r="D2633">
        <v>2</v>
      </c>
      <c r="E2633" t="s">
        <v>50</v>
      </c>
      <c r="F2633">
        <v>37</v>
      </c>
      <c r="G2633" t="s">
        <v>72</v>
      </c>
      <c r="I2633" t="s">
        <v>73</v>
      </c>
      <c r="J2633" t="s">
        <v>52</v>
      </c>
      <c r="K2633" t="s">
        <v>52</v>
      </c>
      <c r="L2633" t="s">
        <v>52</v>
      </c>
      <c r="M2633">
        <v>3</v>
      </c>
      <c r="N2633" t="s">
        <v>97</v>
      </c>
      <c r="O2633">
        <v>3</v>
      </c>
      <c r="P2633" s="6">
        <v>3</v>
      </c>
      <c r="Q2633" t="s">
        <v>50</v>
      </c>
      <c r="R2633">
        <v>12</v>
      </c>
      <c r="S2633" s="5">
        <f t="shared" si="41"/>
        <v>1</v>
      </c>
      <c r="T2633" t="s">
        <v>58</v>
      </c>
      <c r="U2633" t="s">
        <v>52</v>
      </c>
      <c r="V2633">
        <v>1</v>
      </c>
      <c r="W2633" t="s">
        <v>52</v>
      </c>
      <c r="X2633">
        <v>2</v>
      </c>
      <c r="AB2633" t="s">
        <v>72</v>
      </c>
      <c r="AD2633" t="s">
        <v>73</v>
      </c>
      <c r="AE2633" t="s">
        <v>52</v>
      </c>
      <c r="AF2633" t="s">
        <v>52</v>
      </c>
      <c r="AG2633" t="s">
        <v>52</v>
      </c>
      <c r="AH2633">
        <v>7</v>
      </c>
      <c r="AI2633" t="s">
        <v>86</v>
      </c>
      <c r="AJ2633" t="s">
        <v>52</v>
      </c>
      <c r="AK2633" t="s">
        <v>87</v>
      </c>
      <c r="AM2633" t="s">
        <v>62</v>
      </c>
      <c r="AN2633" t="s">
        <v>52</v>
      </c>
      <c r="AP2633">
        <v>0</v>
      </c>
      <c r="AQ2633">
        <v>300000</v>
      </c>
      <c r="AR2633">
        <v>30000</v>
      </c>
      <c r="AS2633">
        <v>10000</v>
      </c>
      <c r="AT2633">
        <v>0</v>
      </c>
      <c r="AU2633">
        <v>0</v>
      </c>
      <c r="AV2633">
        <v>0</v>
      </c>
      <c r="AW2633">
        <v>340000</v>
      </c>
    </row>
    <row r="2634" spans="1:49" x14ac:dyDescent="0.35">
      <c r="A2634" s="2" t="s">
        <v>759</v>
      </c>
      <c r="B2634">
        <v>17</v>
      </c>
      <c r="C2634">
        <v>1709</v>
      </c>
      <c r="D2634">
        <v>2</v>
      </c>
      <c r="E2634" t="s">
        <v>50</v>
      </c>
      <c r="F2634">
        <v>37</v>
      </c>
      <c r="G2634" t="s">
        <v>72</v>
      </c>
      <c r="I2634" t="s">
        <v>73</v>
      </c>
      <c r="J2634" t="s">
        <v>52</v>
      </c>
      <c r="K2634" t="s">
        <v>52</v>
      </c>
      <c r="L2634" t="s">
        <v>52</v>
      </c>
      <c r="M2634">
        <v>3</v>
      </c>
      <c r="N2634" t="s">
        <v>97</v>
      </c>
      <c r="O2634">
        <v>3</v>
      </c>
      <c r="P2634" s="6">
        <v>4</v>
      </c>
      <c r="Q2634" t="s">
        <v>56</v>
      </c>
      <c r="R2634">
        <v>8</v>
      </c>
      <c r="S2634" s="5">
        <f t="shared" si="41"/>
        <v>1</v>
      </c>
      <c r="T2634" t="s">
        <v>58</v>
      </c>
      <c r="U2634" t="s">
        <v>52</v>
      </c>
      <c r="V2634">
        <v>1</v>
      </c>
      <c r="W2634" t="s">
        <v>52</v>
      </c>
      <c r="X2634">
        <v>2</v>
      </c>
      <c r="AB2634" t="s">
        <v>72</v>
      </c>
      <c r="AD2634" t="s">
        <v>73</v>
      </c>
      <c r="AE2634" t="s">
        <v>52</v>
      </c>
      <c r="AF2634" t="s">
        <v>52</v>
      </c>
      <c r="AG2634" t="s">
        <v>52</v>
      </c>
      <c r="AH2634">
        <v>2</v>
      </c>
      <c r="AI2634" t="s">
        <v>97</v>
      </c>
      <c r="AJ2634" t="s">
        <v>52</v>
      </c>
      <c r="AK2634" t="s">
        <v>98</v>
      </c>
      <c r="AM2634" t="s">
        <v>62</v>
      </c>
      <c r="AN2634" t="s">
        <v>53</v>
      </c>
      <c r="AP2634">
        <v>0</v>
      </c>
      <c r="AQ2634">
        <v>0</v>
      </c>
      <c r="AR2634">
        <v>30000</v>
      </c>
      <c r="AS2634">
        <v>10000</v>
      </c>
      <c r="AT2634">
        <v>0</v>
      </c>
      <c r="AU2634">
        <v>0</v>
      </c>
      <c r="AV2634">
        <v>0</v>
      </c>
      <c r="AW2634">
        <v>40000</v>
      </c>
    </row>
    <row r="2635" spans="1:49" hidden="1" x14ac:dyDescent="0.35">
      <c r="A2635" s="2" t="s">
        <v>759</v>
      </c>
      <c r="B2635">
        <v>17</v>
      </c>
      <c r="C2635">
        <v>1709</v>
      </c>
      <c r="D2635">
        <v>2</v>
      </c>
      <c r="E2635" t="s">
        <v>50</v>
      </c>
      <c r="F2635">
        <v>37</v>
      </c>
      <c r="G2635" t="s">
        <v>72</v>
      </c>
      <c r="I2635" t="s">
        <v>73</v>
      </c>
      <c r="J2635" t="s">
        <v>52</v>
      </c>
      <c r="K2635" t="s">
        <v>52</v>
      </c>
      <c r="L2635" t="s">
        <v>52</v>
      </c>
      <c r="M2635">
        <v>3</v>
      </c>
      <c r="N2635" t="s">
        <v>97</v>
      </c>
      <c r="O2635">
        <v>3</v>
      </c>
      <c r="P2635" s="2">
        <v>5</v>
      </c>
      <c r="Q2635" t="s">
        <v>56</v>
      </c>
      <c r="R2635">
        <v>3</v>
      </c>
      <c r="S2635" s="5">
        <f t="shared" si="41"/>
        <v>0</v>
      </c>
      <c r="T2635" t="s">
        <v>58</v>
      </c>
      <c r="U2635" t="s">
        <v>52</v>
      </c>
      <c r="V2635">
        <v>1</v>
      </c>
      <c r="W2635" t="s">
        <v>52</v>
      </c>
      <c r="X2635">
        <v>2</v>
      </c>
      <c r="AB2635" t="s">
        <v>72</v>
      </c>
      <c r="AD2635" t="s">
        <v>73</v>
      </c>
      <c r="AE2635" t="s">
        <v>53</v>
      </c>
      <c r="AF2635" t="s">
        <v>53</v>
      </c>
      <c r="AG2635" t="s">
        <v>53</v>
      </c>
      <c r="AO2635" t="s">
        <v>70</v>
      </c>
    </row>
    <row r="2636" spans="1:49" hidden="1" x14ac:dyDescent="0.35">
      <c r="A2636" s="2" t="s">
        <v>760</v>
      </c>
      <c r="B2636">
        <v>4</v>
      </c>
      <c r="C2636">
        <v>405</v>
      </c>
      <c r="D2636">
        <v>2</v>
      </c>
      <c r="E2636" t="s">
        <v>56</v>
      </c>
      <c r="F2636">
        <v>58</v>
      </c>
      <c r="G2636" t="s">
        <v>72</v>
      </c>
      <c r="I2636" t="s">
        <v>73</v>
      </c>
      <c r="J2636" t="s">
        <v>53</v>
      </c>
      <c r="K2636" t="s">
        <v>53</v>
      </c>
      <c r="L2636" t="s">
        <v>53</v>
      </c>
      <c r="M2636">
        <v>0</v>
      </c>
      <c r="O2636">
        <v>2</v>
      </c>
      <c r="P2636" s="2">
        <v>1</v>
      </c>
      <c r="Q2636" t="s">
        <v>56</v>
      </c>
      <c r="R2636">
        <v>58</v>
      </c>
      <c r="S2636" s="5">
        <f t="shared" si="41"/>
        <v>0</v>
      </c>
      <c r="T2636" t="s">
        <v>54</v>
      </c>
      <c r="U2636" t="s">
        <v>53</v>
      </c>
      <c r="W2636" t="s">
        <v>53</v>
      </c>
      <c r="Y2636" t="s">
        <v>122</v>
      </c>
      <c r="AB2636" t="s">
        <v>72</v>
      </c>
      <c r="AD2636" t="s">
        <v>73</v>
      </c>
      <c r="AE2636" t="s">
        <v>53</v>
      </c>
      <c r="AF2636" t="s">
        <v>53</v>
      </c>
      <c r="AG2636" t="s">
        <v>53</v>
      </c>
    </row>
    <row r="2637" spans="1:49" hidden="1" x14ac:dyDescent="0.35">
      <c r="A2637" s="2" t="s">
        <v>760</v>
      </c>
      <c r="B2637">
        <v>4</v>
      </c>
      <c r="C2637">
        <v>405</v>
      </c>
      <c r="D2637">
        <v>2</v>
      </c>
      <c r="E2637" t="s">
        <v>56</v>
      </c>
      <c r="F2637">
        <v>58</v>
      </c>
      <c r="G2637" t="s">
        <v>72</v>
      </c>
      <c r="I2637" t="s">
        <v>73</v>
      </c>
      <c r="J2637" t="s">
        <v>53</v>
      </c>
      <c r="K2637" t="s">
        <v>53</v>
      </c>
      <c r="L2637" t="s">
        <v>53</v>
      </c>
      <c r="M2637">
        <v>0</v>
      </c>
      <c r="O2637">
        <v>2</v>
      </c>
      <c r="P2637" s="2">
        <v>2</v>
      </c>
      <c r="Q2637" t="s">
        <v>50</v>
      </c>
      <c r="R2637">
        <v>23</v>
      </c>
      <c r="S2637" s="5">
        <f t="shared" si="41"/>
        <v>0</v>
      </c>
      <c r="T2637" t="s">
        <v>58</v>
      </c>
      <c r="U2637" t="s">
        <v>53</v>
      </c>
      <c r="W2637" t="s">
        <v>52</v>
      </c>
      <c r="X2637">
        <v>1</v>
      </c>
      <c r="Y2637" t="s">
        <v>59</v>
      </c>
      <c r="AB2637" t="s">
        <v>72</v>
      </c>
      <c r="AD2637" t="s">
        <v>73</v>
      </c>
      <c r="AE2637" t="s">
        <v>53</v>
      </c>
      <c r="AF2637" t="s">
        <v>53</v>
      </c>
      <c r="AG2637" t="s">
        <v>53</v>
      </c>
    </row>
    <row r="2638" spans="1:49" hidden="1" x14ac:dyDescent="0.35">
      <c r="A2638" s="2" t="s">
        <v>760</v>
      </c>
      <c r="B2638">
        <v>4</v>
      </c>
      <c r="C2638">
        <v>405</v>
      </c>
      <c r="D2638">
        <v>2</v>
      </c>
      <c r="E2638" t="s">
        <v>56</v>
      </c>
      <c r="F2638">
        <v>58</v>
      </c>
      <c r="G2638" t="s">
        <v>72</v>
      </c>
      <c r="I2638" t="s">
        <v>73</v>
      </c>
      <c r="J2638" t="s">
        <v>53</v>
      </c>
      <c r="K2638" t="s">
        <v>53</v>
      </c>
      <c r="L2638" t="s">
        <v>53</v>
      </c>
      <c r="M2638">
        <v>0</v>
      </c>
      <c r="O2638">
        <v>2</v>
      </c>
      <c r="P2638" s="2">
        <v>3</v>
      </c>
      <c r="Q2638" t="s">
        <v>50</v>
      </c>
      <c r="R2638">
        <v>20</v>
      </c>
      <c r="S2638" s="5">
        <f t="shared" si="41"/>
        <v>0</v>
      </c>
      <c r="T2638" t="s">
        <v>58</v>
      </c>
      <c r="U2638" t="s">
        <v>53</v>
      </c>
      <c r="W2638" t="s">
        <v>52</v>
      </c>
      <c r="X2638">
        <v>1</v>
      </c>
      <c r="Y2638" t="s">
        <v>59</v>
      </c>
      <c r="AB2638" t="s">
        <v>72</v>
      </c>
      <c r="AD2638" t="s">
        <v>73</v>
      </c>
      <c r="AE2638" t="s">
        <v>53</v>
      </c>
      <c r="AF2638" t="s">
        <v>53</v>
      </c>
      <c r="AG2638" t="s">
        <v>53</v>
      </c>
    </row>
    <row r="2639" spans="1:49" hidden="1" x14ac:dyDescent="0.35">
      <c r="A2639" s="2" t="s">
        <v>760</v>
      </c>
      <c r="B2639">
        <v>4</v>
      </c>
      <c r="C2639">
        <v>405</v>
      </c>
      <c r="D2639">
        <v>2</v>
      </c>
      <c r="E2639" t="s">
        <v>56</v>
      </c>
      <c r="F2639">
        <v>58</v>
      </c>
      <c r="G2639" t="s">
        <v>72</v>
      </c>
      <c r="I2639" t="s">
        <v>73</v>
      </c>
      <c r="J2639" t="s">
        <v>53</v>
      </c>
      <c r="K2639" t="s">
        <v>53</v>
      </c>
      <c r="L2639" t="s">
        <v>53</v>
      </c>
      <c r="M2639">
        <v>0</v>
      </c>
      <c r="O2639">
        <v>2</v>
      </c>
      <c r="P2639" s="2">
        <v>4</v>
      </c>
      <c r="Q2639" t="s">
        <v>50</v>
      </c>
      <c r="R2639">
        <v>18</v>
      </c>
      <c r="S2639" s="5">
        <f t="shared" si="41"/>
        <v>0</v>
      </c>
      <c r="T2639" t="s">
        <v>58</v>
      </c>
      <c r="U2639" t="s">
        <v>53</v>
      </c>
      <c r="W2639" t="s">
        <v>52</v>
      </c>
      <c r="X2639">
        <v>1</v>
      </c>
      <c r="Y2639" t="s">
        <v>59</v>
      </c>
      <c r="AB2639" t="s">
        <v>72</v>
      </c>
      <c r="AD2639" t="s">
        <v>73</v>
      </c>
      <c r="AE2639" t="s">
        <v>53</v>
      </c>
      <c r="AF2639" t="s">
        <v>53</v>
      </c>
      <c r="AG2639" t="s">
        <v>53</v>
      </c>
    </row>
    <row r="2640" spans="1:49" x14ac:dyDescent="0.35">
      <c r="A2640" s="2" t="s">
        <v>760</v>
      </c>
      <c r="B2640">
        <v>4</v>
      </c>
      <c r="C2640">
        <v>405</v>
      </c>
      <c r="D2640">
        <v>2</v>
      </c>
      <c r="E2640" t="s">
        <v>56</v>
      </c>
      <c r="F2640">
        <v>58</v>
      </c>
      <c r="G2640" t="s">
        <v>72</v>
      </c>
      <c r="I2640" t="s">
        <v>73</v>
      </c>
      <c r="J2640" t="s">
        <v>53</v>
      </c>
      <c r="K2640" t="s">
        <v>53</v>
      </c>
      <c r="L2640" t="s">
        <v>53</v>
      </c>
      <c r="M2640">
        <v>0</v>
      </c>
      <c r="O2640">
        <v>2</v>
      </c>
      <c r="P2640" s="6">
        <v>5</v>
      </c>
      <c r="Q2640" t="s">
        <v>56</v>
      </c>
      <c r="R2640">
        <v>15</v>
      </c>
      <c r="S2640" s="5">
        <f t="shared" si="41"/>
        <v>1</v>
      </c>
      <c r="T2640" t="s">
        <v>58</v>
      </c>
      <c r="U2640" t="s">
        <v>53</v>
      </c>
      <c r="W2640" t="s">
        <v>52</v>
      </c>
      <c r="X2640">
        <v>1</v>
      </c>
      <c r="Y2640" t="s">
        <v>59</v>
      </c>
      <c r="AB2640" t="s">
        <v>72</v>
      </c>
      <c r="AD2640" t="s">
        <v>73</v>
      </c>
      <c r="AE2640" t="s">
        <v>52</v>
      </c>
      <c r="AF2640" t="s">
        <v>52</v>
      </c>
      <c r="AG2640" t="s">
        <v>52</v>
      </c>
      <c r="AH2640">
        <v>8</v>
      </c>
      <c r="AI2640" t="s">
        <v>86</v>
      </c>
      <c r="AJ2640" t="s">
        <v>52</v>
      </c>
      <c r="AK2640" t="s">
        <v>87</v>
      </c>
      <c r="AM2640" t="s">
        <v>62</v>
      </c>
      <c r="AN2640" t="s">
        <v>52</v>
      </c>
      <c r="AP2640">
        <v>0</v>
      </c>
      <c r="AQ2640">
        <v>180000</v>
      </c>
      <c r="AR2640">
        <v>50000</v>
      </c>
      <c r="AS2640">
        <v>25000</v>
      </c>
      <c r="AT2640">
        <v>624000</v>
      </c>
      <c r="AU2640">
        <v>50000</v>
      </c>
      <c r="AV2640">
        <v>20000</v>
      </c>
      <c r="AW2640">
        <v>949000</v>
      </c>
    </row>
    <row r="2641" spans="1:49" x14ac:dyDescent="0.35">
      <c r="A2641" s="2" t="s">
        <v>760</v>
      </c>
      <c r="B2641">
        <v>4</v>
      </c>
      <c r="C2641">
        <v>405</v>
      </c>
      <c r="D2641">
        <v>2</v>
      </c>
      <c r="E2641" t="s">
        <v>56</v>
      </c>
      <c r="F2641">
        <v>58</v>
      </c>
      <c r="G2641" t="s">
        <v>72</v>
      </c>
      <c r="I2641" t="s">
        <v>73</v>
      </c>
      <c r="J2641" t="s">
        <v>53</v>
      </c>
      <c r="K2641" t="s">
        <v>53</v>
      </c>
      <c r="L2641" t="s">
        <v>53</v>
      </c>
      <c r="M2641">
        <v>0</v>
      </c>
      <c r="O2641">
        <v>2</v>
      </c>
      <c r="P2641" s="6">
        <v>6</v>
      </c>
      <c r="Q2641" t="s">
        <v>56</v>
      </c>
      <c r="R2641">
        <v>13</v>
      </c>
      <c r="S2641" s="5">
        <f t="shared" si="41"/>
        <v>1</v>
      </c>
      <c r="T2641" t="s">
        <v>58</v>
      </c>
      <c r="U2641" t="s">
        <v>53</v>
      </c>
      <c r="W2641" t="s">
        <v>52</v>
      </c>
      <c r="X2641">
        <v>1</v>
      </c>
      <c r="AB2641" t="s">
        <v>72</v>
      </c>
      <c r="AD2641" t="s">
        <v>73</v>
      </c>
      <c r="AE2641" t="s">
        <v>52</v>
      </c>
      <c r="AF2641" t="s">
        <v>52</v>
      </c>
      <c r="AG2641" t="s">
        <v>52</v>
      </c>
      <c r="AH2641">
        <v>5</v>
      </c>
      <c r="AI2641" t="s">
        <v>83</v>
      </c>
      <c r="AJ2641" t="s">
        <v>52</v>
      </c>
      <c r="AK2641" t="s">
        <v>84</v>
      </c>
      <c r="AM2641" t="s">
        <v>62</v>
      </c>
      <c r="AN2641" t="s">
        <v>53</v>
      </c>
      <c r="AP2641">
        <v>0</v>
      </c>
      <c r="AQ2641">
        <v>60000</v>
      </c>
      <c r="AR2641">
        <v>30000</v>
      </c>
      <c r="AS2641">
        <v>15000</v>
      </c>
      <c r="AT2641">
        <v>268000</v>
      </c>
      <c r="AU2641">
        <v>20000</v>
      </c>
      <c r="AV2641">
        <v>20000</v>
      </c>
      <c r="AW2641">
        <v>413000</v>
      </c>
    </row>
    <row r="2642" spans="1:49" hidden="1" x14ac:dyDescent="0.35">
      <c r="A2642" s="2" t="s">
        <v>761</v>
      </c>
      <c r="B2642">
        <v>4</v>
      </c>
      <c r="C2642">
        <v>405</v>
      </c>
      <c r="D2642">
        <v>2</v>
      </c>
      <c r="E2642" t="s">
        <v>50</v>
      </c>
      <c r="F2642">
        <v>50</v>
      </c>
      <c r="G2642" t="s">
        <v>136</v>
      </c>
      <c r="H2642" t="s">
        <v>52</v>
      </c>
      <c r="I2642" t="s">
        <v>52</v>
      </c>
      <c r="J2642" t="s">
        <v>52</v>
      </c>
      <c r="K2642" t="s">
        <v>52</v>
      </c>
      <c r="L2642" t="s">
        <v>52</v>
      </c>
      <c r="M2642">
        <v>9</v>
      </c>
      <c r="N2642" t="s">
        <v>100</v>
      </c>
      <c r="O2642">
        <v>1</v>
      </c>
      <c r="P2642" s="2">
        <v>1</v>
      </c>
      <c r="Q2642" t="s">
        <v>50</v>
      </c>
      <c r="R2642">
        <v>50</v>
      </c>
      <c r="S2642" s="5">
        <f t="shared" si="41"/>
        <v>0</v>
      </c>
      <c r="T2642" t="s">
        <v>54</v>
      </c>
      <c r="U2642" t="s">
        <v>53</v>
      </c>
      <c r="W2642" t="s">
        <v>53</v>
      </c>
      <c r="Y2642" t="s">
        <v>55</v>
      </c>
      <c r="Z2642" t="s">
        <v>52</v>
      </c>
      <c r="AA2642">
        <v>2</v>
      </c>
      <c r="AB2642" t="s">
        <v>136</v>
      </c>
      <c r="AC2642" t="s">
        <v>52</v>
      </c>
      <c r="AD2642" t="s">
        <v>52</v>
      </c>
      <c r="AE2642" t="s">
        <v>52</v>
      </c>
      <c r="AF2642" t="s">
        <v>52</v>
      </c>
      <c r="AG2642" t="s">
        <v>52</v>
      </c>
      <c r="AH2642">
        <v>9</v>
      </c>
      <c r="AI2642" t="s">
        <v>100</v>
      </c>
      <c r="AJ2642" t="s">
        <v>53</v>
      </c>
    </row>
    <row r="2643" spans="1:49" hidden="1" x14ac:dyDescent="0.35">
      <c r="A2643" s="2" t="s">
        <v>761</v>
      </c>
      <c r="B2643">
        <v>4</v>
      </c>
      <c r="C2643">
        <v>405</v>
      </c>
      <c r="D2643">
        <v>2</v>
      </c>
      <c r="E2643" t="s">
        <v>50</v>
      </c>
      <c r="F2643">
        <v>50</v>
      </c>
      <c r="G2643" t="s">
        <v>136</v>
      </c>
      <c r="H2643" t="s">
        <v>52</v>
      </c>
      <c r="I2643" t="s">
        <v>52</v>
      </c>
      <c r="J2643" t="s">
        <v>52</v>
      </c>
      <c r="K2643" t="s">
        <v>52</v>
      </c>
      <c r="L2643" t="s">
        <v>52</v>
      </c>
      <c r="M2643">
        <v>9</v>
      </c>
      <c r="N2643" t="s">
        <v>100</v>
      </c>
      <c r="O2643">
        <v>1</v>
      </c>
      <c r="P2643" s="2">
        <v>2</v>
      </c>
      <c r="Q2643" t="s">
        <v>56</v>
      </c>
      <c r="R2643">
        <v>51</v>
      </c>
      <c r="S2643" s="5">
        <f t="shared" si="41"/>
        <v>0</v>
      </c>
      <c r="T2643" t="s">
        <v>57</v>
      </c>
      <c r="U2643" t="s">
        <v>53</v>
      </c>
      <c r="W2643" t="s">
        <v>53</v>
      </c>
      <c r="Y2643" t="s">
        <v>55</v>
      </c>
      <c r="Z2643" t="s">
        <v>52</v>
      </c>
      <c r="AA2643">
        <v>1</v>
      </c>
      <c r="AB2643" t="s">
        <v>136</v>
      </c>
      <c r="AC2643" t="s">
        <v>52</v>
      </c>
      <c r="AD2643" t="s">
        <v>52</v>
      </c>
      <c r="AE2643" t="s">
        <v>52</v>
      </c>
      <c r="AF2643" t="s">
        <v>52</v>
      </c>
      <c r="AG2643" t="s">
        <v>52</v>
      </c>
      <c r="AH2643">
        <v>8</v>
      </c>
      <c r="AI2643" t="s">
        <v>60</v>
      </c>
      <c r="AJ2643" t="s">
        <v>53</v>
      </c>
    </row>
    <row r="2644" spans="1:49" x14ac:dyDescent="0.35">
      <c r="A2644" s="2" t="s">
        <v>761</v>
      </c>
      <c r="B2644">
        <v>4</v>
      </c>
      <c r="C2644">
        <v>405</v>
      </c>
      <c r="D2644">
        <v>2</v>
      </c>
      <c r="E2644" t="s">
        <v>50</v>
      </c>
      <c r="F2644">
        <v>50</v>
      </c>
      <c r="G2644" t="s">
        <v>136</v>
      </c>
      <c r="H2644" t="s">
        <v>52</v>
      </c>
      <c r="I2644" t="s">
        <v>52</v>
      </c>
      <c r="J2644" t="s">
        <v>52</v>
      </c>
      <c r="K2644" t="s">
        <v>52</v>
      </c>
      <c r="L2644" t="s">
        <v>52</v>
      </c>
      <c r="M2644">
        <v>9</v>
      </c>
      <c r="N2644" t="s">
        <v>100</v>
      </c>
      <c r="O2644">
        <v>1</v>
      </c>
      <c r="P2644" s="6">
        <v>3</v>
      </c>
      <c r="Q2644" t="s">
        <v>50</v>
      </c>
      <c r="R2644">
        <v>15</v>
      </c>
      <c r="S2644" s="5">
        <f t="shared" si="41"/>
        <v>1</v>
      </c>
      <c r="T2644" t="s">
        <v>58</v>
      </c>
      <c r="U2644" t="s">
        <v>52</v>
      </c>
      <c r="V2644">
        <v>1</v>
      </c>
      <c r="W2644" t="s">
        <v>52</v>
      </c>
      <c r="X2644">
        <v>2</v>
      </c>
      <c r="Y2644" t="s">
        <v>59</v>
      </c>
      <c r="AB2644" t="s">
        <v>136</v>
      </c>
      <c r="AC2644" t="s">
        <v>52</v>
      </c>
      <c r="AD2644" t="s">
        <v>52</v>
      </c>
      <c r="AE2644" t="s">
        <v>52</v>
      </c>
      <c r="AF2644" t="s">
        <v>52</v>
      </c>
      <c r="AG2644" t="s">
        <v>52</v>
      </c>
      <c r="AH2644">
        <v>7</v>
      </c>
      <c r="AI2644" t="s">
        <v>79</v>
      </c>
      <c r="AJ2644" t="s">
        <v>52</v>
      </c>
      <c r="AK2644" t="s">
        <v>90</v>
      </c>
      <c r="AM2644" t="s">
        <v>62</v>
      </c>
      <c r="AN2644" t="s">
        <v>53</v>
      </c>
      <c r="AP2644">
        <v>1300000</v>
      </c>
      <c r="AQ2644">
        <v>600000</v>
      </c>
      <c r="AR2644">
        <v>50000</v>
      </c>
      <c r="AS2644">
        <v>20000</v>
      </c>
      <c r="AT2644">
        <v>100000</v>
      </c>
      <c r="AU2644">
        <v>50000</v>
      </c>
      <c r="AV2644">
        <v>20000</v>
      </c>
      <c r="AW2644">
        <v>2140000</v>
      </c>
    </row>
    <row r="2645" spans="1:49" hidden="1" x14ac:dyDescent="0.35">
      <c r="A2645" s="2" t="s">
        <v>762</v>
      </c>
      <c r="B2645">
        <v>18</v>
      </c>
      <c r="C2645">
        <v>1802</v>
      </c>
      <c r="D2645">
        <v>2</v>
      </c>
      <c r="E2645" t="s">
        <v>50</v>
      </c>
      <c r="F2645">
        <v>38</v>
      </c>
      <c r="G2645" t="s">
        <v>72</v>
      </c>
      <c r="I2645" t="s">
        <v>73</v>
      </c>
      <c r="J2645" t="s">
        <v>52</v>
      </c>
      <c r="K2645" t="s">
        <v>52</v>
      </c>
      <c r="L2645" t="s">
        <v>52</v>
      </c>
      <c r="M2645">
        <v>6</v>
      </c>
      <c r="N2645" t="s">
        <v>78</v>
      </c>
      <c r="O2645">
        <v>4</v>
      </c>
      <c r="P2645" s="2">
        <v>1</v>
      </c>
      <c r="Q2645" t="s">
        <v>50</v>
      </c>
      <c r="R2645">
        <v>38</v>
      </c>
      <c r="S2645" s="5">
        <f t="shared" si="41"/>
        <v>0</v>
      </c>
      <c r="T2645" t="s">
        <v>54</v>
      </c>
      <c r="U2645" t="s">
        <v>53</v>
      </c>
      <c r="W2645" t="s">
        <v>53</v>
      </c>
      <c r="Y2645" t="s">
        <v>55</v>
      </c>
      <c r="Z2645" t="s">
        <v>52</v>
      </c>
      <c r="AA2645">
        <v>2</v>
      </c>
      <c r="AB2645" t="s">
        <v>72</v>
      </c>
      <c r="AD2645" t="s">
        <v>73</v>
      </c>
      <c r="AE2645" t="s">
        <v>52</v>
      </c>
      <c r="AF2645" t="s">
        <v>52</v>
      </c>
      <c r="AG2645" t="s">
        <v>52</v>
      </c>
      <c r="AH2645">
        <v>6</v>
      </c>
      <c r="AI2645" t="s">
        <v>78</v>
      </c>
      <c r="AJ2645" t="s">
        <v>53</v>
      </c>
    </row>
    <row r="2646" spans="1:49" hidden="1" x14ac:dyDescent="0.35">
      <c r="A2646" s="2" t="s">
        <v>762</v>
      </c>
      <c r="B2646">
        <v>18</v>
      </c>
      <c r="C2646">
        <v>1802</v>
      </c>
      <c r="D2646">
        <v>2</v>
      </c>
      <c r="E2646" t="s">
        <v>50</v>
      </c>
      <c r="F2646">
        <v>38</v>
      </c>
      <c r="G2646" t="s">
        <v>72</v>
      </c>
      <c r="I2646" t="s">
        <v>73</v>
      </c>
      <c r="J2646" t="s">
        <v>52</v>
      </c>
      <c r="K2646" t="s">
        <v>52</v>
      </c>
      <c r="L2646" t="s">
        <v>52</v>
      </c>
      <c r="M2646">
        <v>6</v>
      </c>
      <c r="N2646" t="s">
        <v>78</v>
      </c>
      <c r="O2646">
        <v>4</v>
      </c>
      <c r="P2646" s="2">
        <v>2</v>
      </c>
      <c r="Q2646" t="s">
        <v>56</v>
      </c>
      <c r="R2646">
        <v>37</v>
      </c>
      <c r="S2646" s="5">
        <f t="shared" si="41"/>
        <v>0</v>
      </c>
      <c r="T2646" t="s">
        <v>57</v>
      </c>
      <c r="U2646" t="s">
        <v>53</v>
      </c>
      <c r="W2646" t="s">
        <v>53</v>
      </c>
      <c r="Y2646" t="s">
        <v>55</v>
      </c>
      <c r="Z2646" t="s">
        <v>52</v>
      </c>
      <c r="AA2646">
        <v>1</v>
      </c>
      <c r="AB2646" t="s">
        <v>72</v>
      </c>
      <c r="AD2646" t="s">
        <v>73</v>
      </c>
      <c r="AE2646" t="s">
        <v>52</v>
      </c>
      <c r="AF2646" t="s">
        <v>52</v>
      </c>
      <c r="AG2646" t="s">
        <v>52</v>
      </c>
      <c r="AH2646">
        <v>5</v>
      </c>
      <c r="AI2646" t="s">
        <v>83</v>
      </c>
      <c r="AJ2646" t="s">
        <v>53</v>
      </c>
    </row>
    <row r="2647" spans="1:49" x14ac:dyDescent="0.35">
      <c r="A2647" s="2" t="s">
        <v>762</v>
      </c>
      <c r="B2647">
        <v>18</v>
      </c>
      <c r="C2647">
        <v>1802</v>
      </c>
      <c r="D2647">
        <v>2</v>
      </c>
      <c r="E2647" t="s">
        <v>50</v>
      </c>
      <c r="F2647">
        <v>38</v>
      </c>
      <c r="G2647" t="s">
        <v>72</v>
      </c>
      <c r="I2647" t="s">
        <v>73</v>
      </c>
      <c r="J2647" t="s">
        <v>52</v>
      </c>
      <c r="K2647" t="s">
        <v>52</v>
      </c>
      <c r="L2647" t="s">
        <v>52</v>
      </c>
      <c r="M2647">
        <v>6</v>
      </c>
      <c r="N2647" t="s">
        <v>78</v>
      </c>
      <c r="O2647">
        <v>4</v>
      </c>
      <c r="P2647" s="6">
        <v>3</v>
      </c>
      <c r="Q2647" t="s">
        <v>56</v>
      </c>
      <c r="R2647">
        <v>17</v>
      </c>
      <c r="S2647" s="5">
        <f t="shared" si="41"/>
        <v>1</v>
      </c>
      <c r="T2647" t="s">
        <v>58</v>
      </c>
      <c r="U2647" t="s">
        <v>52</v>
      </c>
      <c r="V2647">
        <v>1</v>
      </c>
      <c r="W2647" t="s">
        <v>52</v>
      </c>
      <c r="X2647">
        <v>2</v>
      </c>
      <c r="Y2647" t="s">
        <v>59</v>
      </c>
      <c r="AB2647" t="s">
        <v>72</v>
      </c>
      <c r="AD2647" t="s">
        <v>73</v>
      </c>
      <c r="AE2647" t="s">
        <v>53</v>
      </c>
      <c r="AF2647" t="s">
        <v>53</v>
      </c>
      <c r="AG2647" t="s">
        <v>53</v>
      </c>
      <c r="AO2647" t="s">
        <v>112</v>
      </c>
    </row>
    <row r="2648" spans="1:49" x14ac:dyDescent="0.35">
      <c r="A2648" s="2" t="s">
        <v>762</v>
      </c>
      <c r="B2648">
        <v>18</v>
      </c>
      <c r="C2648">
        <v>1802</v>
      </c>
      <c r="D2648">
        <v>2</v>
      </c>
      <c r="E2648" t="s">
        <v>50</v>
      </c>
      <c r="F2648">
        <v>38</v>
      </c>
      <c r="G2648" t="s">
        <v>72</v>
      </c>
      <c r="I2648" t="s">
        <v>73</v>
      </c>
      <c r="J2648" t="s">
        <v>52</v>
      </c>
      <c r="K2648" t="s">
        <v>52</v>
      </c>
      <c r="L2648" t="s">
        <v>52</v>
      </c>
      <c r="M2648">
        <v>6</v>
      </c>
      <c r="N2648" t="s">
        <v>78</v>
      </c>
      <c r="O2648">
        <v>4</v>
      </c>
      <c r="P2648" s="6">
        <v>4</v>
      </c>
      <c r="Q2648" t="s">
        <v>50</v>
      </c>
      <c r="R2648">
        <v>14</v>
      </c>
      <c r="S2648" s="5">
        <f t="shared" si="41"/>
        <v>1</v>
      </c>
      <c r="T2648" t="s">
        <v>58</v>
      </c>
      <c r="U2648" t="s">
        <v>52</v>
      </c>
      <c r="V2648">
        <v>1</v>
      </c>
      <c r="W2648" t="s">
        <v>52</v>
      </c>
      <c r="X2648">
        <v>2</v>
      </c>
      <c r="Y2648" t="s">
        <v>59</v>
      </c>
      <c r="AB2648" t="s">
        <v>72</v>
      </c>
      <c r="AD2648" t="s">
        <v>73</v>
      </c>
      <c r="AE2648" t="s">
        <v>52</v>
      </c>
      <c r="AF2648" t="s">
        <v>52</v>
      </c>
      <c r="AG2648" t="s">
        <v>52</v>
      </c>
      <c r="AH2648">
        <v>7</v>
      </c>
      <c r="AI2648" t="s">
        <v>79</v>
      </c>
      <c r="AJ2648" t="s">
        <v>53</v>
      </c>
      <c r="AO2648" t="s">
        <v>164</v>
      </c>
    </row>
    <row r="2649" spans="1:49" x14ac:dyDescent="0.35">
      <c r="A2649" s="2" t="s">
        <v>762</v>
      </c>
      <c r="B2649">
        <v>18</v>
      </c>
      <c r="C2649">
        <v>1802</v>
      </c>
      <c r="D2649">
        <v>2</v>
      </c>
      <c r="E2649" t="s">
        <v>50</v>
      </c>
      <c r="F2649">
        <v>38</v>
      </c>
      <c r="G2649" t="s">
        <v>72</v>
      </c>
      <c r="I2649" t="s">
        <v>73</v>
      </c>
      <c r="J2649" t="s">
        <v>52</v>
      </c>
      <c r="K2649" t="s">
        <v>52</v>
      </c>
      <c r="L2649" t="s">
        <v>52</v>
      </c>
      <c r="M2649">
        <v>6</v>
      </c>
      <c r="N2649" t="s">
        <v>78</v>
      </c>
      <c r="O2649">
        <v>4</v>
      </c>
      <c r="P2649" s="6">
        <v>5</v>
      </c>
      <c r="Q2649" t="s">
        <v>50</v>
      </c>
      <c r="R2649">
        <v>12</v>
      </c>
      <c r="S2649" s="5">
        <f t="shared" si="41"/>
        <v>1</v>
      </c>
      <c r="T2649" t="s">
        <v>58</v>
      </c>
      <c r="U2649" t="s">
        <v>52</v>
      </c>
      <c r="V2649">
        <v>1</v>
      </c>
      <c r="W2649" t="s">
        <v>52</v>
      </c>
      <c r="X2649">
        <v>2</v>
      </c>
      <c r="AB2649" t="s">
        <v>72</v>
      </c>
      <c r="AD2649" t="s">
        <v>73</v>
      </c>
      <c r="AE2649" t="s">
        <v>52</v>
      </c>
      <c r="AF2649" t="s">
        <v>52</v>
      </c>
      <c r="AG2649" t="s">
        <v>52</v>
      </c>
      <c r="AH2649">
        <v>5</v>
      </c>
      <c r="AI2649" t="s">
        <v>83</v>
      </c>
      <c r="AJ2649" t="s">
        <v>52</v>
      </c>
      <c r="AK2649" t="s">
        <v>84</v>
      </c>
      <c r="AM2649" t="s">
        <v>62</v>
      </c>
      <c r="AN2649" t="s">
        <v>53</v>
      </c>
      <c r="AP2649">
        <v>0</v>
      </c>
      <c r="AQ2649">
        <v>0</v>
      </c>
      <c r="AR2649">
        <v>10000</v>
      </c>
      <c r="AS2649">
        <v>5000</v>
      </c>
      <c r="AT2649">
        <v>0</v>
      </c>
      <c r="AU2649">
        <v>0</v>
      </c>
      <c r="AV2649">
        <v>0</v>
      </c>
      <c r="AW2649">
        <v>15000</v>
      </c>
    </row>
    <row r="2650" spans="1:49" x14ac:dyDescent="0.35">
      <c r="A2650" s="2" t="s">
        <v>762</v>
      </c>
      <c r="B2650">
        <v>18</v>
      </c>
      <c r="C2650">
        <v>1802</v>
      </c>
      <c r="D2650">
        <v>2</v>
      </c>
      <c r="E2650" t="s">
        <v>50</v>
      </c>
      <c r="F2650">
        <v>38</v>
      </c>
      <c r="G2650" t="s">
        <v>72</v>
      </c>
      <c r="I2650" t="s">
        <v>73</v>
      </c>
      <c r="J2650" t="s">
        <v>52</v>
      </c>
      <c r="K2650" t="s">
        <v>52</v>
      </c>
      <c r="L2650" t="s">
        <v>52</v>
      </c>
      <c r="M2650">
        <v>6</v>
      </c>
      <c r="N2650" t="s">
        <v>78</v>
      </c>
      <c r="O2650">
        <v>4</v>
      </c>
      <c r="P2650" s="6">
        <v>6</v>
      </c>
      <c r="Q2650" t="s">
        <v>50</v>
      </c>
      <c r="R2650">
        <v>8</v>
      </c>
      <c r="S2650" s="5">
        <f t="shared" si="41"/>
        <v>1</v>
      </c>
      <c r="T2650" t="s">
        <v>58</v>
      </c>
      <c r="U2650" t="s">
        <v>52</v>
      </c>
      <c r="V2650">
        <v>1</v>
      </c>
      <c r="W2650" t="s">
        <v>52</v>
      </c>
      <c r="X2650">
        <v>2</v>
      </c>
      <c r="AB2650" t="s">
        <v>72</v>
      </c>
      <c r="AD2650" t="s">
        <v>73</v>
      </c>
      <c r="AE2650" t="s">
        <v>52</v>
      </c>
      <c r="AF2650" t="s">
        <v>52</v>
      </c>
      <c r="AG2650" t="s">
        <v>52</v>
      </c>
      <c r="AH2650">
        <v>3</v>
      </c>
      <c r="AI2650" t="s">
        <v>97</v>
      </c>
      <c r="AJ2650" t="s">
        <v>52</v>
      </c>
      <c r="AK2650" t="s">
        <v>98</v>
      </c>
      <c r="AM2650" t="s">
        <v>62</v>
      </c>
      <c r="AN2650" t="s">
        <v>53</v>
      </c>
      <c r="AP2650">
        <v>0</v>
      </c>
      <c r="AQ2650">
        <v>0</v>
      </c>
      <c r="AR2650">
        <v>8000</v>
      </c>
      <c r="AS2650">
        <v>2000</v>
      </c>
      <c r="AT2650">
        <v>0</v>
      </c>
      <c r="AU2650">
        <v>0</v>
      </c>
      <c r="AV2650">
        <v>0</v>
      </c>
      <c r="AW2650">
        <v>10000</v>
      </c>
    </row>
    <row r="2651" spans="1:49" hidden="1" x14ac:dyDescent="0.35">
      <c r="A2651" s="2" t="s">
        <v>763</v>
      </c>
      <c r="B2651">
        <v>19</v>
      </c>
      <c r="C2651">
        <v>1905</v>
      </c>
      <c r="D2651">
        <v>2</v>
      </c>
      <c r="E2651" t="s">
        <v>50</v>
      </c>
      <c r="F2651">
        <v>38</v>
      </c>
      <c r="G2651" t="s">
        <v>72</v>
      </c>
      <c r="I2651" t="s">
        <v>52</v>
      </c>
      <c r="J2651" t="s">
        <v>52</v>
      </c>
      <c r="K2651" t="s">
        <v>52</v>
      </c>
      <c r="L2651" t="s">
        <v>52</v>
      </c>
      <c r="M2651">
        <v>5</v>
      </c>
      <c r="N2651" t="s">
        <v>78</v>
      </c>
      <c r="O2651">
        <v>1</v>
      </c>
      <c r="P2651" s="2">
        <v>1</v>
      </c>
      <c r="Q2651" t="s">
        <v>50</v>
      </c>
      <c r="R2651">
        <v>38</v>
      </c>
      <c r="S2651" s="5">
        <f t="shared" si="41"/>
        <v>0</v>
      </c>
      <c r="T2651" t="s">
        <v>54</v>
      </c>
      <c r="U2651" t="s">
        <v>53</v>
      </c>
      <c r="W2651" t="s">
        <v>53</v>
      </c>
      <c r="Y2651" t="s">
        <v>55</v>
      </c>
      <c r="Z2651" t="s">
        <v>52</v>
      </c>
      <c r="AA2651">
        <v>2</v>
      </c>
      <c r="AB2651" t="s">
        <v>72</v>
      </c>
      <c r="AD2651" t="s">
        <v>52</v>
      </c>
      <c r="AE2651" t="s">
        <v>52</v>
      </c>
      <c r="AF2651" t="s">
        <v>52</v>
      </c>
      <c r="AG2651" t="s">
        <v>52</v>
      </c>
      <c r="AH2651">
        <v>5</v>
      </c>
      <c r="AI2651" t="s">
        <v>78</v>
      </c>
      <c r="AJ2651" t="s">
        <v>53</v>
      </c>
    </row>
    <row r="2652" spans="1:49" hidden="1" x14ac:dyDescent="0.35">
      <c r="A2652" s="2" t="s">
        <v>763</v>
      </c>
      <c r="B2652">
        <v>19</v>
      </c>
      <c r="C2652">
        <v>1905</v>
      </c>
      <c r="D2652">
        <v>2</v>
      </c>
      <c r="E2652" t="s">
        <v>50</v>
      </c>
      <c r="F2652">
        <v>38</v>
      </c>
      <c r="G2652" t="s">
        <v>72</v>
      </c>
      <c r="I2652" t="s">
        <v>52</v>
      </c>
      <c r="J2652" t="s">
        <v>52</v>
      </c>
      <c r="K2652" t="s">
        <v>52</v>
      </c>
      <c r="L2652" t="s">
        <v>52</v>
      </c>
      <c r="M2652">
        <v>5</v>
      </c>
      <c r="N2652" t="s">
        <v>78</v>
      </c>
      <c r="O2652">
        <v>1</v>
      </c>
      <c r="P2652" s="2">
        <v>2</v>
      </c>
      <c r="Q2652" t="s">
        <v>56</v>
      </c>
      <c r="R2652">
        <v>37</v>
      </c>
      <c r="S2652" s="5">
        <f t="shared" si="41"/>
        <v>0</v>
      </c>
      <c r="T2652" t="s">
        <v>57</v>
      </c>
      <c r="U2652" t="s">
        <v>53</v>
      </c>
      <c r="W2652" t="s">
        <v>53</v>
      </c>
      <c r="Y2652" t="s">
        <v>55</v>
      </c>
      <c r="Z2652" t="s">
        <v>52</v>
      </c>
      <c r="AA2652">
        <v>1</v>
      </c>
      <c r="AB2652" t="s">
        <v>72</v>
      </c>
      <c r="AD2652" t="s">
        <v>73</v>
      </c>
      <c r="AE2652" t="s">
        <v>52</v>
      </c>
      <c r="AF2652" t="s">
        <v>52</v>
      </c>
      <c r="AG2652" t="s">
        <v>52</v>
      </c>
      <c r="AH2652">
        <v>5</v>
      </c>
      <c r="AI2652" t="s">
        <v>78</v>
      </c>
      <c r="AJ2652" t="s">
        <v>53</v>
      </c>
    </row>
    <row r="2653" spans="1:49" x14ac:dyDescent="0.35">
      <c r="A2653" s="2" t="s">
        <v>763</v>
      </c>
      <c r="B2653">
        <v>19</v>
      </c>
      <c r="C2653">
        <v>1905</v>
      </c>
      <c r="D2653">
        <v>2</v>
      </c>
      <c r="E2653" t="s">
        <v>50</v>
      </c>
      <c r="F2653">
        <v>38</v>
      </c>
      <c r="G2653" t="s">
        <v>72</v>
      </c>
      <c r="I2653" t="s">
        <v>52</v>
      </c>
      <c r="J2653" t="s">
        <v>52</v>
      </c>
      <c r="K2653" t="s">
        <v>52</v>
      </c>
      <c r="L2653" t="s">
        <v>52</v>
      </c>
      <c r="M2653">
        <v>5</v>
      </c>
      <c r="N2653" t="s">
        <v>78</v>
      </c>
      <c r="O2653">
        <v>1</v>
      </c>
      <c r="P2653" s="6">
        <v>3</v>
      </c>
      <c r="Q2653" t="s">
        <v>50</v>
      </c>
      <c r="R2653">
        <v>8</v>
      </c>
      <c r="S2653" s="5">
        <f t="shared" si="41"/>
        <v>1</v>
      </c>
      <c r="T2653" t="s">
        <v>58</v>
      </c>
      <c r="U2653" t="s">
        <v>52</v>
      </c>
      <c r="V2653">
        <v>1</v>
      </c>
      <c r="W2653" t="s">
        <v>52</v>
      </c>
      <c r="X2653">
        <v>2</v>
      </c>
      <c r="AB2653" t="s">
        <v>72</v>
      </c>
      <c r="AD2653" t="s">
        <v>73</v>
      </c>
      <c r="AE2653" t="s">
        <v>53</v>
      </c>
      <c r="AF2653" t="s">
        <v>53</v>
      </c>
      <c r="AG2653" t="s">
        <v>52</v>
      </c>
      <c r="AH2653">
        <v>3</v>
      </c>
      <c r="AI2653" t="s">
        <v>63</v>
      </c>
      <c r="AJ2653" t="s">
        <v>52</v>
      </c>
      <c r="AK2653" t="s">
        <v>64</v>
      </c>
      <c r="AM2653" t="s">
        <v>62</v>
      </c>
      <c r="AN2653" t="s">
        <v>53</v>
      </c>
      <c r="AP2653">
        <v>0</v>
      </c>
      <c r="AQ2653">
        <v>0</v>
      </c>
      <c r="AR2653">
        <v>15000</v>
      </c>
      <c r="AS2653">
        <v>30000</v>
      </c>
      <c r="AT2653">
        <v>234000</v>
      </c>
      <c r="AU2653">
        <v>0</v>
      </c>
      <c r="AV2653">
        <v>5000</v>
      </c>
      <c r="AW2653">
        <v>284000</v>
      </c>
    </row>
    <row r="2654" spans="1:49" hidden="1" x14ac:dyDescent="0.35">
      <c r="A2654" s="2" t="s">
        <v>764</v>
      </c>
      <c r="B2654">
        <v>12</v>
      </c>
      <c r="C2654">
        <v>1207</v>
      </c>
      <c r="D2654">
        <v>1</v>
      </c>
      <c r="E2654" t="s">
        <v>50</v>
      </c>
      <c r="F2654">
        <v>34</v>
      </c>
      <c r="G2654" t="s">
        <v>72</v>
      </c>
      <c r="I2654" t="s">
        <v>73</v>
      </c>
      <c r="J2654" t="s">
        <v>52</v>
      </c>
      <c r="K2654" t="s">
        <v>52</v>
      </c>
      <c r="L2654" t="s">
        <v>52</v>
      </c>
      <c r="M2654">
        <v>6</v>
      </c>
      <c r="N2654" t="s">
        <v>79</v>
      </c>
      <c r="O2654">
        <v>2</v>
      </c>
      <c r="P2654" s="2">
        <v>1</v>
      </c>
      <c r="Q2654" t="s">
        <v>50</v>
      </c>
      <c r="R2654">
        <v>34</v>
      </c>
      <c r="S2654" s="5">
        <f t="shared" si="41"/>
        <v>0</v>
      </c>
      <c r="T2654" t="s">
        <v>54</v>
      </c>
      <c r="U2654" t="s">
        <v>53</v>
      </c>
      <c r="W2654" t="s">
        <v>53</v>
      </c>
      <c r="Y2654" t="s">
        <v>55</v>
      </c>
      <c r="Z2654" t="s">
        <v>52</v>
      </c>
      <c r="AA2654">
        <v>2</v>
      </c>
      <c r="AB2654" t="s">
        <v>72</v>
      </c>
      <c r="AD2654" t="s">
        <v>73</v>
      </c>
      <c r="AE2654" t="s">
        <v>52</v>
      </c>
      <c r="AF2654" t="s">
        <v>52</v>
      </c>
      <c r="AG2654" t="s">
        <v>52</v>
      </c>
      <c r="AH2654">
        <v>6</v>
      </c>
      <c r="AI2654" t="s">
        <v>79</v>
      </c>
      <c r="AJ2654" t="s">
        <v>53</v>
      </c>
    </row>
    <row r="2655" spans="1:49" hidden="1" x14ac:dyDescent="0.35">
      <c r="A2655" s="2" t="s">
        <v>764</v>
      </c>
      <c r="B2655">
        <v>12</v>
      </c>
      <c r="C2655">
        <v>1207</v>
      </c>
      <c r="D2655">
        <v>1</v>
      </c>
      <c r="E2655" t="s">
        <v>50</v>
      </c>
      <c r="F2655">
        <v>34</v>
      </c>
      <c r="G2655" t="s">
        <v>72</v>
      </c>
      <c r="I2655" t="s">
        <v>73</v>
      </c>
      <c r="J2655" t="s">
        <v>52</v>
      </c>
      <c r="K2655" t="s">
        <v>52</v>
      </c>
      <c r="L2655" t="s">
        <v>52</v>
      </c>
      <c r="M2655">
        <v>6</v>
      </c>
      <c r="N2655" t="s">
        <v>79</v>
      </c>
      <c r="O2655">
        <v>2</v>
      </c>
      <c r="P2655" s="2">
        <v>2</v>
      </c>
      <c r="Q2655" t="s">
        <v>56</v>
      </c>
      <c r="R2655">
        <v>33</v>
      </c>
      <c r="S2655" s="5">
        <f t="shared" si="41"/>
        <v>0</v>
      </c>
      <c r="T2655" t="s">
        <v>57</v>
      </c>
      <c r="U2655" t="s">
        <v>53</v>
      </c>
      <c r="W2655" t="s">
        <v>53</v>
      </c>
      <c r="Y2655" t="s">
        <v>55</v>
      </c>
      <c r="Z2655" t="s">
        <v>52</v>
      </c>
      <c r="AA2655">
        <v>1</v>
      </c>
      <c r="AB2655" t="s">
        <v>72</v>
      </c>
      <c r="AD2655" t="s">
        <v>73</v>
      </c>
      <c r="AE2655" t="s">
        <v>52</v>
      </c>
      <c r="AF2655" t="s">
        <v>52</v>
      </c>
      <c r="AG2655" t="s">
        <v>52</v>
      </c>
      <c r="AH2655">
        <v>5</v>
      </c>
      <c r="AI2655" t="s">
        <v>83</v>
      </c>
      <c r="AJ2655" t="s">
        <v>53</v>
      </c>
    </row>
    <row r="2656" spans="1:49" x14ac:dyDescent="0.35">
      <c r="A2656" s="2" t="s">
        <v>764</v>
      </c>
      <c r="B2656">
        <v>12</v>
      </c>
      <c r="C2656">
        <v>1207</v>
      </c>
      <c r="D2656">
        <v>1</v>
      </c>
      <c r="E2656" t="s">
        <v>50</v>
      </c>
      <c r="F2656">
        <v>34</v>
      </c>
      <c r="G2656" t="s">
        <v>72</v>
      </c>
      <c r="I2656" t="s">
        <v>73</v>
      </c>
      <c r="J2656" t="s">
        <v>52</v>
      </c>
      <c r="K2656" t="s">
        <v>52</v>
      </c>
      <c r="L2656" t="s">
        <v>52</v>
      </c>
      <c r="M2656">
        <v>6</v>
      </c>
      <c r="N2656" t="s">
        <v>79</v>
      </c>
      <c r="O2656">
        <v>2</v>
      </c>
      <c r="P2656" s="6">
        <v>3</v>
      </c>
      <c r="Q2656" t="s">
        <v>56</v>
      </c>
      <c r="R2656">
        <v>12</v>
      </c>
      <c r="S2656" s="5">
        <f t="shared" si="41"/>
        <v>1</v>
      </c>
      <c r="T2656" t="s">
        <v>58</v>
      </c>
      <c r="U2656" t="s">
        <v>52</v>
      </c>
      <c r="V2656">
        <v>1</v>
      </c>
      <c r="W2656" t="s">
        <v>52</v>
      </c>
      <c r="X2656">
        <v>2</v>
      </c>
      <c r="AB2656" t="s">
        <v>72</v>
      </c>
      <c r="AD2656" t="s">
        <v>73</v>
      </c>
      <c r="AE2656" t="s">
        <v>52</v>
      </c>
      <c r="AF2656" t="s">
        <v>52</v>
      </c>
      <c r="AG2656" t="s">
        <v>52</v>
      </c>
      <c r="AH2656">
        <v>6</v>
      </c>
      <c r="AI2656" t="s">
        <v>78</v>
      </c>
      <c r="AJ2656" t="s">
        <v>52</v>
      </c>
      <c r="AK2656" t="s">
        <v>88</v>
      </c>
      <c r="AM2656" t="s">
        <v>62</v>
      </c>
      <c r="AN2656" t="s">
        <v>52</v>
      </c>
      <c r="AP2656">
        <v>0</v>
      </c>
      <c r="AQ2656">
        <v>900000</v>
      </c>
      <c r="AR2656">
        <v>70000</v>
      </c>
      <c r="AS2656">
        <v>120000</v>
      </c>
      <c r="AT2656">
        <v>1600000</v>
      </c>
      <c r="AU2656">
        <v>0</v>
      </c>
      <c r="AV2656">
        <v>5000</v>
      </c>
      <c r="AW2656">
        <v>2695000</v>
      </c>
    </row>
    <row r="2657" spans="1:49" x14ac:dyDescent="0.35">
      <c r="A2657" s="2" t="s">
        <v>764</v>
      </c>
      <c r="B2657">
        <v>12</v>
      </c>
      <c r="C2657">
        <v>1207</v>
      </c>
      <c r="D2657">
        <v>1</v>
      </c>
      <c r="E2657" t="s">
        <v>50</v>
      </c>
      <c r="F2657">
        <v>34</v>
      </c>
      <c r="G2657" t="s">
        <v>72</v>
      </c>
      <c r="I2657" t="s">
        <v>73</v>
      </c>
      <c r="J2657" t="s">
        <v>52</v>
      </c>
      <c r="K2657" t="s">
        <v>52</v>
      </c>
      <c r="L2657" t="s">
        <v>52</v>
      </c>
      <c r="M2657">
        <v>6</v>
      </c>
      <c r="N2657" t="s">
        <v>79</v>
      </c>
      <c r="O2657">
        <v>2</v>
      </c>
      <c r="P2657" s="6">
        <v>4</v>
      </c>
      <c r="Q2657" t="s">
        <v>56</v>
      </c>
      <c r="R2657">
        <v>9</v>
      </c>
      <c r="S2657" s="5">
        <f t="shared" si="41"/>
        <v>1</v>
      </c>
      <c r="T2657" t="s">
        <v>58</v>
      </c>
      <c r="U2657" t="s">
        <v>52</v>
      </c>
      <c r="V2657">
        <v>1</v>
      </c>
      <c r="W2657" t="s">
        <v>52</v>
      </c>
      <c r="X2657">
        <v>2</v>
      </c>
      <c r="AB2657" t="s">
        <v>72</v>
      </c>
      <c r="AD2657" t="s">
        <v>73</v>
      </c>
      <c r="AE2657" t="s">
        <v>52</v>
      </c>
      <c r="AF2657" t="s">
        <v>52</v>
      </c>
      <c r="AG2657" t="s">
        <v>52</v>
      </c>
      <c r="AH2657">
        <v>4</v>
      </c>
      <c r="AI2657" t="s">
        <v>63</v>
      </c>
      <c r="AJ2657" t="s">
        <v>52</v>
      </c>
      <c r="AK2657" t="s">
        <v>64</v>
      </c>
      <c r="AM2657" t="s">
        <v>62</v>
      </c>
      <c r="AN2657" t="s">
        <v>53</v>
      </c>
      <c r="AP2657">
        <v>0</v>
      </c>
      <c r="AQ2657">
        <v>300000</v>
      </c>
      <c r="AR2657">
        <v>60000</v>
      </c>
      <c r="AS2657">
        <v>150000</v>
      </c>
      <c r="AT2657">
        <v>900000</v>
      </c>
      <c r="AU2657">
        <v>0</v>
      </c>
      <c r="AV2657">
        <v>4000</v>
      </c>
      <c r="AW2657">
        <v>1414000</v>
      </c>
    </row>
    <row r="2658" spans="1:49" hidden="1" x14ac:dyDescent="0.35">
      <c r="A2658" s="2" t="s">
        <v>765</v>
      </c>
      <c r="B2658">
        <v>18</v>
      </c>
      <c r="C2658">
        <v>1802</v>
      </c>
      <c r="D2658">
        <v>1</v>
      </c>
      <c r="E2658" t="s">
        <v>56</v>
      </c>
      <c r="F2658">
        <v>38</v>
      </c>
      <c r="G2658" t="s">
        <v>72</v>
      </c>
      <c r="I2658" t="s">
        <v>73</v>
      </c>
      <c r="J2658" t="s">
        <v>52</v>
      </c>
      <c r="K2658" t="s">
        <v>52</v>
      </c>
      <c r="L2658" t="s">
        <v>52</v>
      </c>
      <c r="M2658">
        <v>8</v>
      </c>
      <c r="N2658" t="s">
        <v>60</v>
      </c>
      <c r="O2658">
        <v>2</v>
      </c>
      <c r="P2658" s="2">
        <v>1</v>
      </c>
      <c r="Q2658" t="s">
        <v>56</v>
      </c>
      <c r="R2658">
        <v>38</v>
      </c>
      <c r="S2658" s="5">
        <f t="shared" si="41"/>
        <v>0</v>
      </c>
      <c r="T2658" t="s">
        <v>54</v>
      </c>
      <c r="U2658" t="s">
        <v>53</v>
      </c>
      <c r="W2658" t="s">
        <v>53</v>
      </c>
      <c r="Y2658" t="s">
        <v>122</v>
      </c>
      <c r="AB2658" t="s">
        <v>72</v>
      </c>
      <c r="AD2658" t="s">
        <v>73</v>
      </c>
      <c r="AE2658" t="s">
        <v>52</v>
      </c>
      <c r="AF2658" t="s">
        <v>52</v>
      </c>
      <c r="AG2658" t="s">
        <v>52</v>
      </c>
      <c r="AH2658">
        <v>8</v>
      </c>
      <c r="AI2658" t="s">
        <v>60</v>
      </c>
      <c r="AJ2658" t="s">
        <v>53</v>
      </c>
    </row>
    <row r="2659" spans="1:49" x14ac:dyDescent="0.35">
      <c r="A2659" s="2" t="s">
        <v>765</v>
      </c>
      <c r="B2659">
        <v>18</v>
      </c>
      <c r="C2659">
        <v>1802</v>
      </c>
      <c r="D2659">
        <v>1</v>
      </c>
      <c r="E2659" t="s">
        <v>56</v>
      </c>
      <c r="F2659">
        <v>38</v>
      </c>
      <c r="G2659" t="s">
        <v>72</v>
      </c>
      <c r="I2659" t="s">
        <v>73</v>
      </c>
      <c r="J2659" t="s">
        <v>52</v>
      </c>
      <c r="K2659" t="s">
        <v>52</v>
      </c>
      <c r="L2659" t="s">
        <v>52</v>
      </c>
      <c r="M2659">
        <v>8</v>
      </c>
      <c r="N2659" t="s">
        <v>60</v>
      </c>
      <c r="O2659">
        <v>2</v>
      </c>
      <c r="P2659" s="6">
        <v>2</v>
      </c>
      <c r="Q2659" t="s">
        <v>50</v>
      </c>
      <c r="R2659">
        <v>14</v>
      </c>
      <c r="S2659" s="5">
        <f t="shared" si="41"/>
        <v>1</v>
      </c>
      <c r="T2659" t="s">
        <v>58</v>
      </c>
      <c r="U2659" t="s">
        <v>53</v>
      </c>
      <c r="W2659" t="s">
        <v>52</v>
      </c>
      <c r="X2659">
        <v>1</v>
      </c>
      <c r="Y2659" t="s">
        <v>59</v>
      </c>
      <c r="AB2659" t="s">
        <v>72</v>
      </c>
      <c r="AD2659" t="s">
        <v>73</v>
      </c>
      <c r="AE2659" t="s">
        <v>52</v>
      </c>
      <c r="AF2659" t="s">
        <v>52</v>
      </c>
      <c r="AG2659" t="s">
        <v>52</v>
      </c>
      <c r="AH2659">
        <v>9</v>
      </c>
      <c r="AI2659" t="s">
        <v>60</v>
      </c>
      <c r="AJ2659" t="s">
        <v>52</v>
      </c>
      <c r="AK2659" t="s">
        <v>61</v>
      </c>
      <c r="AM2659" t="s">
        <v>62</v>
      </c>
      <c r="AN2659" t="s">
        <v>53</v>
      </c>
      <c r="AP2659">
        <v>0</v>
      </c>
      <c r="AQ2659">
        <v>0</v>
      </c>
      <c r="AR2659">
        <v>25000</v>
      </c>
      <c r="AS2659">
        <v>3500</v>
      </c>
      <c r="AT2659">
        <v>0</v>
      </c>
      <c r="AU2659">
        <v>0</v>
      </c>
      <c r="AV2659">
        <v>0</v>
      </c>
      <c r="AW2659">
        <v>28500</v>
      </c>
    </row>
    <row r="2660" spans="1:49" x14ac:dyDescent="0.35">
      <c r="A2660" s="2" t="s">
        <v>765</v>
      </c>
      <c r="B2660">
        <v>18</v>
      </c>
      <c r="C2660">
        <v>1802</v>
      </c>
      <c r="D2660">
        <v>1</v>
      </c>
      <c r="E2660" t="s">
        <v>56</v>
      </c>
      <c r="F2660">
        <v>38</v>
      </c>
      <c r="G2660" t="s">
        <v>72</v>
      </c>
      <c r="I2660" t="s">
        <v>73</v>
      </c>
      <c r="J2660" t="s">
        <v>52</v>
      </c>
      <c r="K2660" t="s">
        <v>52</v>
      </c>
      <c r="L2660" t="s">
        <v>52</v>
      </c>
      <c r="M2660">
        <v>8</v>
      </c>
      <c r="N2660" t="s">
        <v>60</v>
      </c>
      <c r="O2660">
        <v>2</v>
      </c>
      <c r="P2660" s="6">
        <v>3</v>
      </c>
      <c r="Q2660" t="s">
        <v>50</v>
      </c>
      <c r="R2660">
        <v>10</v>
      </c>
      <c r="S2660" s="5">
        <f t="shared" si="41"/>
        <v>1</v>
      </c>
      <c r="T2660" t="s">
        <v>58</v>
      </c>
      <c r="U2660" t="s">
        <v>53</v>
      </c>
      <c r="W2660" t="s">
        <v>52</v>
      </c>
      <c r="X2660">
        <v>1</v>
      </c>
      <c r="AB2660" t="s">
        <v>72</v>
      </c>
      <c r="AD2660" t="s">
        <v>73</v>
      </c>
      <c r="AE2660" t="s">
        <v>52</v>
      </c>
      <c r="AF2660" t="s">
        <v>52</v>
      </c>
      <c r="AG2660" t="s">
        <v>52</v>
      </c>
      <c r="AH2660">
        <v>5</v>
      </c>
      <c r="AI2660" t="s">
        <v>83</v>
      </c>
      <c r="AJ2660" t="s">
        <v>52</v>
      </c>
      <c r="AK2660" t="s">
        <v>64</v>
      </c>
      <c r="AM2660" t="s">
        <v>62</v>
      </c>
      <c r="AN2660" t="s">
        <v>53</v>
      </c>
      <c r="AP2660">
        <v>0</v>
      </c>
      <c r="AQ2660">
        <v>0</v>
      </c>
      <c r="AR2660">
        <v>15000</v>
      </c>
      <c r="AS2660">
        <v>2500</v>
      </c>
      <c r="AT2660">
        <v>0</v>
      </c>
      <c r="AU2660">
        <v>0</v>
      </c>
      <c r="AV2660">
        <v>0</v>
      </c>
      <c r="AW2660">
        <v>17500</v>
      </c>
    </row>
    <row r="2661" spans="1:49" hidden="1" x14ac:dyDescent="0.35">
      <c r="A2661" s="2" t="s">
        <v>766</v>
      </c>
      <c r="B2661">
        <v>19</v>
      </c>
      <c r="C2661">
        <v>1905</v>
      </c>
      <c r="D2661">
        <v>2</v>
      </c>
      <c r="E2661" t="s">
        <v>50</v>
      </c>
      <c r="F2661">
        <v>51</v>
      </c>
      <c r="G2661" t="s">
        <v>72</v>
      </c>
      <c r="I2661" t="s">
        <v>73</v>
      </c>
      <c r="J2661" t="s">
        <v>52</v>
      </c>
      <c r="K2661" t="s">
        <v>52</v>
      </c>
      <c r="L2661" t="s">
        <v>52</v>
      </c>
      <c r="M2661">
        <v>10</v>
      </c>
      <c r="N2661" t="s">
        <v>60</v>
      </c>
      <c r="P2661" s="2">
        <v>1</v>
      </c>
      <c r="Q2661" t="s">
        <v>50</v>
      </c>
      <c r="R2661">
        <v>51</v>
      </c>
      <c r="S2661" s="5">
        <f t="shared" si="41"/>
        <v>0</v>
      </c>
      <c r="T2661" t="s">
        <v>54</v>
      </c>
      <c r="U2661" t="s">
        <v>53</v>
      </c>
      <c r="W2661" t="s">
        <v>53</v>
      </c>
      <c r="Y2661" t="s">
        <v>55</v>
      </c>
      <c r="Z2661" t="s">
        <v>52</v>
      </c>
      <c r="AA2661">
        <v>2</v>
      </c>
      <c r="AB2661" t="s">
        <v>72</v>
      </c>
      <c r="AD2661" t="s">
        <v>73</v>
      </c>
      <c r="AE2661" t="s">
        <v>52</v>
      </c>
      <c r="AF2661" t="s">
        <v>52</v>
      </c>
      <c r="AG2661" t="s">
        <v>52</v>
      </c>
      <c r="AH2661">
        <v>10</v>
      </c>
      <c r="AI2661" t="s">
        <v>60</v>
      </c>
      <c r="AJ2661" t="s">
        <v>53</v>
      </c>
    </row>
    <row r="2662" spans="1:49" hidden="1" x14ac:dyDescent="0.35">
      <c r="A2662" s="2" t="s">
        <v>766</v>
      </c>
      <c r="B2662">
        <v>19</v>
      </c>
      <c r="C2662">
        <v>1905</v>
      </c>
      <c r="D2662">
        <v>2</v>
      </c>
      <c r="E2662" t="s">
        <v>50</v>
      </c>
      <c r="F2662">
        <v>51</v>
      </c>
      <c r="G2662" t="s">
        <v>72</v>
      </c>
      <c r="I2662" t="s">
        <v>73</v>
      </c>
      <c r="J2662" t="s">
        <v>52</v>
      </c>
      <c r="K2662" t="s">
        <v>52</v>
      </c>
      <c r="L2662" t="s">
        <v>52</v>
      </c>
      <c r="M2662">
        <v>10</v>
      </c>
      <c r="N2662" t="s">
        <v>60</v>
      </c>
      <c r="P2662" s="2">
        <v>2</v>
      </c>
      <c r="Q2662" t="s">
        <v>56</v>
      </c>
      <c r="R2662">
        <v>42</v>
      </c>
      <c r="S2662" s="5">
        <f t="shared" si="41"/>
        <v>0</v>
      </c>
      <c r="T2662" t="s">
        <v>57</v>
      </c>
      <c r="U2662" t="s">
        <v>53</v>
      </c>
      <c r="W2662" t="s">
        <v>53</v>
      </c>
      <c r="Y2662" t="s">
        <v>55</v>
      </c>
      <c r="Z2662" t="s">
        <v>52</v>
      </c>
      <c r="AA2662">
        <v>1</v>
      </c>
      <c r="AB2662" t="s">
        <v>72</v>
      </c>
      <c r="AD2662" t="s">
        <v>73</v>
      </c>
      <c r="AE2662" t="s">
        <v>52</v>
      </c>
      <c r="AF2662" t="s">
        <v>52</v>
      </c>
      <c r="AG2662" t="s">
        <v>52</v>
      </c>
      <c r="AH2662">
        <v>6</v>
      </c>
      <c r="AI2662" t="s">
        <v>78</v>
      </c>
      <c r="AJ2662" t="s">
        <v>53</v>
      </c>
    </row>
    <row r="2663" spans="1:49" hidden="1" x14ac:dyDescent="0.35">
      <c r="A2663" s="2" t="s">
        <v>766</v>
      </c>
      <c r="B2663">
        <v>19</v>
      </c>
      <c r="C2663">
        <v>1905</v>
      </c>
      <c r="D2663">
        <v>2</v>
      </c>
      <c r="E2663" t="s">
        <v>50</v>
      </c>
      <c r="F2663">
        <v>51</v>
      </c>
      <c r="G2663" t="s">
        <v>72</v>
      </c>
      <c r="I2663" t="s">
        <v>73</v>
      </c>
      <c r="J2663" t="s">
        <v>52</v>
      </c>
      <c r="K2663" t="s">
        <v>52</v>
      </c>
      <c r="L2663" t="s">
        <v>52</v>
      </c>
      <c r="M2663">
        <v>10</v>
      </c>
      <c r="N2663" t="s">
        <v>60</v>
      </c>
      <c r="P2663" s="2">
        <v>3</v>
      </c>
      <c r="Q2663" t="s">
        <v>50</v>
      </c>
      <c r="R2663">
        <v>19</v>
      </c>
      <c r="S2663" s="5">
        <f t="shared" si="41"/>
        <v>0</v>
      </c>
      <c r="T2663" t="s">
        <v>58</v>
      </c>
      <c r="U2663" t="s">
        <v>52</v>
      </c>
      <c r="V2663">
        <v>1</v>
      </c>
      <c r="W2663" t="s">
        <v>52</v>
      </c>
      <c r="X2663">
        <v>2</v>
      </c>
      <c r="Y2663" t="s">
        <v>59</v>
      </c>
      <c r="AB2663" t="s">
        <v>72</v>
      </c>
      <c r="AD2663" t="s">
        <v>73</v>
      </c>
      <c r="AE2663" t="s">
        <v>52</v>
      </c>
      <c r="AF2663" t="s">
        <v>52</v>
      </c>
      <c r="AG2663" t="s">
        <v>52</v>
      </c>
      <c r="AH2663">
        <v>10</v>
      </c>
      <c r="AI2663" t="s">
        <v>107</v>
      </c>
      <c r="AJ2663" t="s">
        <v>53</v>
      </c>
    </row>
    <row r="2664" spans="1:49" hidden="1" x14ac:dyDescent="0.35">
      <c r="A2664" s="2" t="s">
        <v>767</v>
      </c>
      <c r="B2664">
        <v>21</v>
      </c>
      <c r="C2664">
        <v>2101</v>
      </c>
      <c r="D2664">
        <v>2</v>
      </c>
      <c r="E2664" t="s">
        <v>56</v>
      </c>
      <c r="F2664">
        <v>38</v>
      </c>
      <c r="G2664" t="s">
        <v>72</v>
      </c>
      <c r="I2664" t="s">
        <v>73</v>
      </c>
      <c r="J2664" t="s">
        <v>53</v>
      </c>
      <c r="K2664" t="s">
        <v>53</v>
      </c>
      <c r="L2664" t="s">
        <v>52</v>
      </c>
      <c r="M2664">
        <v>4</v>
      </c>
      <c r="N2664" t="s">
        <v>63</v>
      </c>
      <c r="O2664">
        <v>2</v>
      </c>
      <c r="P2664" s="2">
        <v>1</v>
      </c>
      <c r="Q2664" t="s">
        <v>56</v>
      </c>
      <c r="R2664">
        <v>38</v>
      </c>
      <c r="S2664" s="5">
        <f t="shared" si="41"/>
        <v>0</v>
      </c>
      <c r="T2664" t="s">
        <v>54</v>
      </c>
      <c r="U2664" t="s">
        <v>53</v>
      </c>
      <c r="W2664" t="s">
        <v>53</v>
      </c>
      <c r="Y2664" t="s">
        <v>92</v>
      </c>
      <c r="AB2664" t="s">
        <v>72</v>
      </c>
      <c r="AD2664" t="s">
        <v>73</v>
      </c>
      <c r="AE2664" t="s">
        <v>53</v>
      </c>
      <c r="AF2664" t="s">
        <v>53</v>
      </c>
      <c r="AG2664" t="s">
        <v>52</v>
      </c>
      <c r="AH2664">
        <v>4</v>
      </c>
      <c r="AI2664" t="s">
        <v>63</v>
      </c>
      <c r="AJ2664" t="s">
        <v>53</v>
      </c>
    </row>
    <row r="2665" spans="1:49" hidden="1" x14ac:dyDescent="0.35">
      <c r="A2665" s="2" t="s">
        <v>767</v>
      </c>
      <c r="B2665">
        <v>21</v>
      </c>
      <c r="C2665">
        <v>2101</v>
      </c>
      <c r="D2665">
        <v>2</v>
      </c>
      <c r="E2665" t="s">
        <v>56</v>
      </c>
      <c r="F2665">
        <v>38</v>
      </c>
      <c r="G2665" t="s">
        <v>72</v>
      </c>
      <c r="I2665" t="s">
        <v>73</v>
      </c>
      <c r="J2665" t="s">
        <v>53</v>
      </c>
      <c r="K2665" t="s">
        <v>53</v>
      </c>
      <c r="L2665" t="s">
        <v>52</v>
      </c>
      <c r="M2665">
        <v>4</v>
      </c>
      <c r="N2665" t="s">
        <v>63</v>
      </c>
      <c r="O2665">
        <v>2</v>
      </c>
      <c r="P2665" s="2">
        <v>2</v>
      </c>
      <c r="Q2665" t="s">
        <v>56</v>
      </c>
      <c r="R2665">
        <v>20</v>
      </c>
      <c r="S2665" s="5">
        <f t="shared" si="41"/>
        <v>0</v>
      </c>
      <c r="T2665" t="s">
        <v>58</v>
      </c>
      <c r="U2665" t="s">
        <v>53</v>
      </c>
      <c r="W2665" t="s">
        <v>52</v>
      </c>
      <c r="X2665">
        <v>1</v>
      </c>
      <c r="Y2665" t="s">
        <v>59</v>
      </c>
      <c r="AB2665" t="s">
        <v>72</v>
      </c>
      <c r="AD2665" t="s">
        <v>73</v>
      </c>
      <c r="AE2665" t="s">
        <v>52</v>
      </c>
      <c r="AF2665" t="s">
        <v>52</v>
      </c>
      <c r="AG2665" t="s">
        <v>52</v>
      </c>
      <c r="AH2665">
        <v>13</v>
      </c>
      <c r="AI2665" t="s">
        <v>115</v>
      </c>
      <c r="AJ2665" t="s">
        <v>52</v>
      </c>
      <c r="AK2665" t="s">
        <v>155</v>
      </c>
      <c r="AM2665" t="s">
        <v>96</v>
      </c>
      <c r="AN2665" t="s">
        <v>52</v>
      </c>
      <c r="AP2665">
        <v>0</v>
      </c>
      <c r="AQ2665">
        <v>480000</v>
      </c>
      <c r="AR2665">
        <v>90000</v>
      </c>
      <c r="AS2665">
        <v>20000</v>
      </c>
      <c r="AT2665">
        <v>0</v>
      </c>
      <c r="AU2665">
        <v>15000</v>
      </c>
      <c r="AV2665">
        <v>0</v>
      </c>
      <c r="AW2665">
        <v>605000</v>
      </c>
    </row>
    <row r="2666" spans="1:49" x14ac:dyDescent="0.35">
      <c r="A2666" s="2" t="s">
        <v>767</v>
      </c>
      <c r="B2666">
        <v>21</v>
      </c>
      <c r="C2666">
        <v>2101</v>
      </c>
      <c r="D2666">
        <v>2</v>
      </c>
      <c r="E2666" t="s">
        <v>56</v>
      </c>
      <c r="F2666">
        <v>38</v>
      </c>
      <c r="G2666" t="s">
        <v>72</v>
      </c>
      <c r="I2666" t="s">
        <v>73</v>
      </c>
      <c r="J2666" t="s">
        <v>53</v>
      </c>
      <c r="K2666" t="s">
        <v>53</v>
      </c>
      <c r="L2666" t="s">
        <v>52</v>
      </c>
      <c r="M2666">
        <v>4</v>
      </c>
      <c r="N2666" t="s">
        <v>63</v>
      </c>
      <c r="O2666">
        <v>2</v>
      </c>
      <c r="P2666" s="6">
        <v>3</v>
      </c>
      <c r="Q2666" t="s">
        <v>50</v>
      </c>
      <c r="R2666">
        <v>17</v>
      </c>
      <c r="S2666" s="5">
        <f t="shared" si="41"/>
        <v>1</v>
      </c>
      <c r="T2666" t="s">
        <v>58</v>
      </c>
      <c r="U2666" t="s">
        <v>53</v>
      </c>
      <c r="W2666" t="s">
        <v>52</v>
      </c>
      <c r="X2666">
        <v>1</v>
      </c>
      <c r="Y2666" t="s">
        <v>59</v>
      </c>
      <c r="AB2666" t="s">
        <v>72</v>
      </c>
      <c r="AD2666" t="s">
        <v>73</v>
      </c>
      <c r="AE2666" t="s">
        <v>52</v>
      </c>
      <c r="AF2666" t="s">
        <v>52</v>
      </c>
      <c r="AG2666" t="s">
        <v>52</v>
      </c>
      <c r="AH2666">
        <v>11</v>
      </c>
      <c r="AI2666" t="s">
        <v>107</v>
      </c>
      <c r="AJ2666" t="s">
        <v>52</v>
      </c>
      <c r="AK2666" t="s">
        <v>123</v>
      </c>
      <c r="AM2666" t="s">
        <v>62</v>
      </c>
      <c r="AN2666" t="s">
        <v>52</v>
      </c>
      <c r="AP2666">
        <v>0</v>
      </c>
      <c r="AQ2666">
        <v>990000</v>
      </c>
      <c r="AR2666">
        <v>50000</v>
      </c>
      <c r="AS2666">
        <v>80000</v>
      </c>
      <c r="AT2666">
        <v>0</v>
      </c>
      <c r="AU2666">
        <v>40000</v>
      </c>
      <c r="AV2666">
        <v>0</v>
      </c>
      <c r="AW2666">
        <v>1160000</v>
      </c>
    </row>
    <row r="2667" spans="1:49" x14ac:dyDescent="0.35">
      <c r="A2667" s="2" t="s">
        <v>767</v>
      </c>
      <c r="B2667">
        <v>21</v>
      </c>
      <c r="C2667">
        <v>2101</v>
      </c>
      <c r="D2667">
        <v>2</v>
      </c>
      <c r="E2667" t="s">
        <v>56</v>
      </c>
      <c r="F2667">
        <v>38</v>
      </c>
      <c r="G2667" t="s">
        <v>72</v>
      </c>
      <c r="I2667" t="s">
        <v>73</v>
      </c>
      <c r="J2667" t="s">
        <v>53</v>
      </c>
      <c r="K2667" t="s">
        <v>53</v>
      </c>
      <c r="L2667" t="s">
        <v>52</v>
      </c>
      <c r="M2667">
        <v>4</v>
      </c>
      <c r="N2667" t="s">
        <v>63</v>
      </c>
      <c r="O2667">
        <v>2</v>
      </c>
      <c r="P2667" s="6">
        <v>4</v>
      </c>
      <c r="Q2667" t="s">
        <v>56</v>
      </c>
      <c r="R2667">
        <v>13</v>
      </c>
      <c r="S2667" s="5">
        <f t="shared" si="41"/>
        <v>1</v>
      </c>
      <c r="T2667" t="s">
        <v>58</v>
      </c>
      <c r="U2667" t="s">
        <v>53</v>
      </c>
      <c r="W2667" t="s">
        <v>52</v>
      </c>
      <c r="X2667">
        <v>1</v>
      </c>
      <c r="Y2667" t="s">
        <v>59</v>
      </c>
      <c r="AB2667" t="s">
        <v>72</v>
      </c>
      <c r="AD2667" t="s">
        <v>73</v>
      </c>
      <c r="AE2667" t="s">
        <v>52</v>
      </c>
      <c r="AF2667" t="s">
        <v>52</v>
      </c>
      <c r="AG2667" t="s">
        <v>52</v>
      </c>
      <c r="AH2667">
        <v>9</v>
      </c>
      <c r="AI2667" t="s">
        <v>60</v>
      </c>
      <c r="AJ2667" t="s">
        <v>52</v>
      </c>
      <c r="AK2667" t="s">
        <v>61</v>
      </c>
      <c r="AM2667" t="s">
        <v>62</v>
      </c>
      <c r="AN2667" t="s">
        <v>52</v>
      </c>
      <c r="AP2667">
        <v>0</v>
      </c>
      <c r="AQ2667">
        <v>324000</v>
      </c>
      <c r="AR2667">
        <v>40000</v>
      </c>
      <c r="AS2667">
        <v>20000</v>
      </c>
      <c r="AT2667">
        <v>0</v>
      </c>
      <c r="AU2667">
        <v>30000</v>
      </c>
      <c r="AV2667">
        <v>0</v>
      </c>
      <c r="AW2667">
        <v>414000</v>
      </c>
    </row>
    <row r="2668" spans="1:49" hidden="1" x14ac:dyDescent="0.35">
      <c r="A2668" s="2" t="s">
        <v>768</v>
      </c>
      <c r="B2668">
        <v>8</v>
      </c>
      <c r="C2668">
        <v>811</v>
      </c>
      <c r="D2668">
        <v>1</v>
      </c>
      <c r="E2668" t="s">
        <v>56</v>
      </c>
      <c r="F2668">
        <v>75</v>
      </c>
      <c r="G2668" t="s">
        <v>72</v>
      </c>
      <c r="I2668" t="s">
        <v>73</v>
      </c>
      <c r="J2668" t="s">
        <v>52</v>
      </c>
      <c r="K2668" t="s">
        <v>52</v>
      </c>
      <c r="L2668" t="s">
        <v>52</v>
      </c>
      <c r="M2668">
        <v>4</v>
      </c>
      <c r="N2668" t="s">
        <v>83</v>
      </c>
      <c r="O2668">
        <v>2</v>
      </c>
      <c r="P2668" s="2">
        <v>1</v>
      </c>
      <c r="Q2668" t="s">
        <v>56</v>
      </c>
      <c r="R2668">
        <v>75</v>
      </c>
      <c r="S2668" s="5">
        <f t="shared" si="41"/>
        <v>0</v>
      </c>
      <c r="T2668" t="s">
        <v>54</v>
      </c>
      <c r="U2668" t="s">
        <v>53</v>
      </c>
      <c r="W2668" t="s">
        <v>53</v>
      </c>
      <c r="Y2668" t="s">
        <v>92</v>
      </c>
      <c r="AB2668" t="s">
        <v>72</v>
      </c>
      <c r="AD2668" t="s">
        <v>73</v>
      </c>
      <c r="AE2668" t="s">
        <v>52</v>
      </c>
      <c r="AF2668" t="s">
        <v>52</v>
      </c>
      <c r="AG2668" t="s">
        <v>52</v>
      </c>
      <c r="AH2668">
        <v>4</v>
      </c>
      <c r="AI2668" t="s">
        <v>83</v>
      </c>
      <c r="AJ2668" t="s">
        <v>53</v>
      </c>
    </row>
    <row r="2669" spans="1:49" hidden="1" x14ac:dyDescent="0.35">
      <c r="A2669" s="2" t="s">
        <v>768</v>
      </c>
      <c r="B2669">
        <v>8</v>
      </c>
      <c r="C2669">
        <v>811</v>
      </c>
      <c r="D2669">
        <v>1</v>
      </c>
      <c r="E2669" t="s">
        <v>56</v>
      </c>
      <c r="F2669">
        <v>75</v>
      </c>
      <c r="G2669" t="s">
        <v>72</v>
      </c>
      <c r="I2669" t="s">
        <v>73</v>
      </c>
      <c r="J2669" t="s">
        <v>52</v>
      </c>
      <c r="K2669" t="s">
        <v>52</v>
      </c>
      <c r="L2669" t="s">
        <v>52</v>
      </c>
      <c r="M2669">
        <v>4</v>
      </c>
      <c r="N2669" t="s">
        <v>83</v>
      </c>
      <c r="O2669">
        <v>2</v>
      </c>
      <c r="P2669" s="2">
        <v>2</v>
      </c>
      <c r="Q2669" t="s">
        <v>56</v>
      </c>
      <c r="R2669">
        <v>29</v>
      </c>
      <c r="S2669" s="5">
        <f t="shared" si="41"/>
        <v>0</v>
      </c>
      <c r="T2669" t="s">
        <v>145</v>
      </c>
      <c r="U2669" t="s">
        <v>53</v>
      </c>
      <c r="W2669" t="s">
        <v>52</v>
      </c>
      <c r="X2669">
        <v>1</v>
      </c>
      <c r="Y2669" t="s">
        <v>55</v>
      </c>
      <c r="Z2669" t="s">
        <v>52</v>
      </c>
      <c r="AA2669">
        <v>3</v>
      </c>
      <c r="AB2669" t="s">
        <v>72</v>
      </c>
      <c r="AD2669" t="s">
        <v>73</v>
      </c>
      <c r="AE2669" t="s">
        <v>52</v>
      </c>
      <c r="AF2669" t="s">
        <v>52</v>
      </c>
      <c r="AG2669" t="s">
        <v>52</v>
      </c>
      <c r="AH2669">
        <v>12</v>
      </c>
      <c r="AI2669" t="s">
        <v>76</v>
      </c>
      <c r="AJ2669" t="s">
        <v>53</v>
      </c>
    </row>
    <row r="2670" spans="1:49" hidden="1" x14ac:dyDescent="0.35">
      <c r="A2670" s="2" t="s">
        <v>768</v>
      </c>
      <c r="B2670">
        <v>8</v>
      </c>
      <c r="C2670">
        <v>811</v>
      </c>
      <c r="D2670">
        <v>1</v>
      </c>
      <c r="E2670" t="s">
        <v>56</v>
      </c>
      <c r="F2670">
        <v>75</v>
      </c>
      <c r="G2670" t="s">
        <v>72</v>
      </c>
      <c r="I2670" t="s">
        <v>73</v>
      </c>
      <c r="J2670" t="s">
        <v>52</v>
      </c>
      <c r="K2670" t="s">
        <v>52</v>
      </c>
      <c r="L2670" t="s">
        <v>52</v>
      </c>
      <c r="M2670">
        <v>4</v>
      </c>
      <c r="N2670" t="s">
        <v>83</v>
      </c>
      <c r="O2670">
        <v>2</v>
      </c>
      <c r="P2670" s="2">
        <v>3</v>
      </c>
      <c r="Q2670" t="s">
        <v>50</v>
      </c>
      <c r="R2670">
        <v>32</v>
      </c>
      <c r="S2670" s="5">
        <f t="shared" si="41"/>
        <v>0</v>
      </c>
      <c r="T2670" t="s">
        <v>99</v>
      </c>
      <c r="U2670" t="s">
        <v>53</v>
      </c>
      <c r="W2670" t="s">
        <v>53</v>
      </c>
      <c r="Y2670" t="s">
        <v>55</v>
      </c>
      <c r="Z2670" t="s">
        <v>52</v>
      </c>
      <c r="AA2670">
        <v>2</v>
      </c>
      <c r="AB2670" t="s">
        <v>72</v>
      </c>
      <c r="AD2670" t="s">
        <v>73</v>
      </c>
      <c r="AE2670" t="s">
        <v>52</v>
      </c>
      <c r="AF2670" t="s">
        <v>52</v>
      </c>
      <c r="AG2670" t="s">
        <v>52</v>
      </c>
      <c r="AH2670">
        <v>5</v>
      </c>
      <c r="AI2670" t="s">
        <v>78</v>
      </c>
      <c r="AJ2670" t="s">
        <v>53</v>
      </c>
    </row>
    <row r="2671" spans="1:49" hidden="1" x14ac:dyDescent="0.35">
      <c r="A2671" s="2" t="s">
        <v>768</v>
      </c>
      <c r="B2671">
        <v>8</v>
      </c>
      <c r="C2671">
        <v>811</v>
      </c>
      <c r="D2671">
        <v>1</v>
      </c>
      <c r="E2671" t="s">
        <v>56</v>
      </c>
      <c r="F2671">
        <v>75</v>
      </c>
      <c r="G2671" t="s">
        <v>72</v>
      </c>
      <c r="I2671" t="s">
        <v>73</v>
      </c>
      <c r="J2671" t="s">
        <v>52</v>
      </c>
      <c r="K2671" t="s">
        <v>52</v>
      </c>
      <c r="L2671" t="s">
        <v>52</v>
      </c>
      <c r="M2671">
        <v>4</v>
      </c>
      <c r="N2671" t="s">
        <v>83</v>
      </c>
      <c r="O2671">
        <v>2</v>
      </c>
      <c r="P2671" s="2">
        <v>4</v>
      </c>
      <c r="Q2671" t="s">
        <v>56</v>
      </c>
      <c r="R2671">
        <v>9</v>
      </c>
      <c r="S2671" s="5">
        <f t="shared" si="41"/>
        <v>0</v>
      </c>
      <c r="T2671" t="s">
        <v>102</v>
      </c>
      <c r="U2671" t="s">
        <v>52</v>
      </c>
      <c r="V2671">
        <v>3</v>
      </c>
      <c r="W2671" t="s">
        <v>52</v>
      </c>
      <c r="X2671">
        <v>2</v>
      </c>
      <c r="AB2671" t="s">
        <v>72</v>
      </c>
      <c r="AD2671" t="s">
        <v>73</v>
      </c>
      <c r="AE2671" t="s">
        <v>52</v>
      </c>
      <c r="AF2671" t="s">
        <v>52</v>
      </c>
      <c r="AG2671" t="s">
        <v>52</v>
      </c>
      <c r="AH2671">
        <v>4</v>
      </c>
      <c r="AI2671" t="s">
        <v>63</v>
      </c>
      <c r="AJ2671" t="s">
        <v>52</v>
      </c>
      <c r="AK2671" t="s">
        <v>64</v>
      </c>
      <c r="AM2671" t="s">
        <v>62</v>
      </c>
      <c r="AN2671" t="s">
        <v>52</v>
      </c>
      <c r="AP2671">
        <v>624000</v>
      </c>
      <c r="AQ2671">
        <v>200000</v>
      </c>
      <c r="AR2671">
        <v>24000</v>
      </c>
      <c r="AS2671">
        <v>36000</v>
      </c>
      <c r="AT2671">
        <v>2240000</v>
      </c>
      <c r="AU2671">
        <v>0</v>
      </c>
      <c r="AV2671">
        <v>0</v>
      </c>
      <c r="AW2671">
        <v>3124000</v>
      </c>
    </row>
    <row r="2672" spans="1:49" hidden="1" x14ac:dyDescent="0.35">
      <c r="A2672" s="2" t="s">
        <v>768</v>
      </c>
      <c r="B2672">
        <v>8</v>
      </c>
      <c r="C2672">
        <v>811</v>
      </c>
      <c r="D2672">
        <v>1</v>
      </c>
      <c r="E2672" t="s">
        <v>56</v>
      </c>
      <c r="F2672">
        <v>75</v>
      </c>
      <c r="G2672" t="s">
        <v>72</v>
      </c>
      <c r="I2672" t="s">
        <v>73</v>
      </c>
      <c r="J2672" t="s">
        <v>52</v>
      </c>
      <c r="K2672" t="s">
        <v>52</v>
      </c>
      <c r="L2672" t="s">
        <v>52</v>
      </c>
      <c r="M2672">
        <v>4</v>
      </c>
      <c r="N2672" t="s">
        <v>83</v>
      </c>
      <c r="O2672">
        <v>2</v>
      </c>
      <c r="P2672" s="2">
        <v>5</v>
      </c>
      <c r="Q2672" t="s">
        <v>50</v>
      </c>
      <c r="R2672">
        <v>0</v>
      </c>
      <c r="S2672" s="5">
        <f t="shared" si="41"/>
        <v>0</v>
      </c>
      <c r="T2672" t="s">
        <v>102</v>
      </c>
      <c r="U2672" t="s">
        <v>52</v>
      </c>
      <c r="V2672">
        <v>3</v>
      </c>
      <c r="W2672" t="s">
        <v>52</v>
      </c>
      <c r="X2672">
        <v>2</v>
      </c>
      <c r="AB2672" t="s">
        <v>72</v>
      </c>
    </row>
    <row r="2673" spans="1:49" hidden="1" x14ac:dyDescent="0.35">
      <c r="A2673" s="2" t="s">
        <v>769</v>
      </c>
      <c r="B2673">
        <v>12</v>
      </c>
      <c r="C2673">
        <v>1206</v>
      </c>
      <c r="D2673">
        <v>1</v>
      </c>
      <c r="E2673" t="s">
        <v>50</v>
      </c>
      <c r="F2673">
        <v>40</v>
      </c>
      <c r="G2673" t="s">
        <v>72</v>
      </c>
      <c r="I2673" t="s">
        <v>73</v>
      </c>
      <c r="J2673" t="s">
        <v>52</v>
      </c>
      <c r="K2673" t="s">
        <v>52</v>
      </c>
      <c r="L2673" t="s">
        <v>52</v>
      </c>
      <c r="M2673">
        <v>10</v>
      </c>
      <c r="N2673" t="s">
        <v>107</v>
      </c>
      <c r="P2673" s="2">
        <v>1</v>
      </c>
      <c r="Q2673" t="s">
        <v>50</v>
      </c>
      <c r="R2673">
        <v>40</v>
      </c>
      <c r="S2673" s="5">
        <f t="shared" si="41"/>
        <v>0</v>
      </c>
      <c r="T2673" t="s">
        <v>54</v>
      </c>
      <c r="U2673" t="s">
        <v>53</v>
      </c>
      <c r="W2673" t="s">
        <v>53</v>
      </c>
      <c r="Y2673" t="s">
        <v>55</v>
      </c>
      <c r="Z2673" t="s">
        <v>52</v>
      </c>
      <c r="AA2673">
        <v>2</v>
      </c>
      <c r="AB2673" t="s">
        <v>72</v>
      </c>
      <c r="AD2673" t="s">
        <v>73</v>
      </c>
      <c r="AE2673" t="s">
        <v>52</v>
      </c>
      <c r="AF2673" t="s">
        <v>52</v>
      </c>
      <c r="AG2673" t="s">
        <v>52</v>
      </c>
      <c r="AH2673">
        <v>10</v>
      </c>
      <c r="AI2673" t="s">
        <v>107</v>
      </c>
      <c r="AJ2673" t="s">
        <v>53</v>
      </c>
    </row>
    <row r="2674" spans="1:49" hidden="1" x14ac:dyDescent="0.35">
      <c r="A2674" s="2" t="s">
        <v>769</v>
      </c>
      <c r="B2674">
        <v>12</v>
      </c>
      <c r="C2674">
        <v>1206</v>
      </c>
      <c r="D2674">
        <v>1</v>
      </c>
      <c r="E2674" t="s">
        <v>50</v>
      </c>
      <c r="F2674">
        <v>40</v>
      </c>
      <c r="G2674" t="s">
        <v>72</v>
      </c>
      <c r="I2674" t="s">
        <v>73</v>
      </c>
      <c r="J2674" t="s">
        <v>52</v>
      </c>
      <c r="K2674" t="s">
        <v>52</v>
      </c>
      <c r="L2674" t="s">
        <v>52</v>
      </c>
      <c r="M2674">
        <v>10</v>
      </c>
      <c r="N2674" t="s">
        <v>107</v>
      </c>
      <c r="P2674" s="2">
        <v>2</v>
      </c>
      <c r="Q2674" t="s">
        <v>56</v>
      </c>
      <c r="R2674">
        <v>39</v>
      </c>
      <c r="S2674" s="5">
        <f t="shared" si="41"/>
        <v>0</v>
      </c>
      <c r="T2674" t="s">
        <v>57</v>
      </c>
      <c r="U2674" t="s">
        <v>53</v>
      </c>
      <c r="W2674" t="s">
        <v>53</v>
      </c>
      <c r="Y2674" t="s">
        <v>55</v>
      </c>
      <c r="Z2674" t="s">
        <v>52</v>
      </c>
      <c r="AA2674">
        <v>1</v>
      </c>
      <c r="AB2674" t="s">
        <v>72</v>
      </c>
      <c r="AD2674" t="s">
        <v>73</v>
      </c>
      <c r="AE2674" t="s">
        <v>53</v>
      </c>
      <c r="AF2674" t="s">
        <v>53</v>
      </c>
      <c r="AG2674" t="s">
        <v>52</v>
      </c>
      <c r="AH2674">
        <v>5</v>
      </c>
      <c r="AI2674" t="s">
        <v>78</v>
      </c>
      <c r="AJ2674" t="s">
        <v>53</v>
      </c>
    </row>
    <row r="2675" spans="1:49" hidden="1" x14ac:dyDescent="0.35">
      <c r="A2675" s="2" t="s">
        <v>769</v>
      </c>
      <c r="B2675">
        <v>12</v>
      </c>
      <c r="C2675">
        <v>1206</v>
      </c>
      <c r="D2675">
        <v>1</v>
      </c>
      <c r="E2675" t="s">
        <v>50</v>
      </c>
      <c r="F2675">
        <v>40</v>
      </c>
      <c r="G2675" t="s">
        <v>72</v>
      </c>
      <c r="I2675" t="s">
        <v>73</v>
      </c>
      <c r="J2675" t="s">
        <v>52</v>
      </c>
      <c r="K2675" t="s">
        <v>52</v>
      </c>
      <c r="L2675" t="s">
        <v>52</v>
      </c>
      <c r="M2675">
        <v>10</v>
      </c>
      <c r="N2675" t="s">
        <v>107</v>
      </c>
      <c r="P2675" s="2">
        <v>3</v>
      </c>
      <c r="Q2675" t="s">
        <v>56</v>
      </c>
      <c r="R2675">
        <v>30</v>
      </c>
      <c r="S2675" s="5">
        <f t="shared" si="41"/>
        <v>0</v>
      </c>
      <c r="T2675" t="s">
        <v>220</v>
      </c>
      <c r="U2675" t="s">
        <v>53</v>
      </c>
      <c r="W2675" t="s">
        <v>53</v>
      </c>
      <c r="Y2675" t="s">
        <v>122</v>
      </c>
      <c r="AB2675" t="s">
        <v>72</v>
      </c>
      <c r="AD2675" t="s">
        <v>73</v>
      </c>
      <c r="AE2675" t="s">
        <v>53</v>
      </c>
      <c r="AF2675" t="s">
        <v>53</v>
      </c>
      <c r="AG2675" t="s">
        <v>52</v>
      </c>
      <c r="AH2675">
        <v>6</v>
      </c>
      <c r="AI2675" t="s">
        <v>79</v>
      </c>
      <c r="AJ2675" t="s">
        <v>53</v>
      </c>
    </row>
    <row r="2676" spans="1:49" hidden="1" x14ac:dyDescent="0.35">
      <c r="A2676" s="2" t="s">
        <v>770</v>
      </c>
      <c r="B2676">
        <v>15</v>
      </c>
      <c r="C2676">
        <v>1502</v>
      </c>
      <c r="D2676">
        <v>2</v>
      </c>
      <c r="E2676" t="s">
        <v>56</v>
      </c>
      <c r="F2676">
        <v>51</v>
      </c>
      <c r="G2676" t="s">
        <v>72</v>
      </c>
      <c r="I2676" t="s">
        <v>73</v>
      </c>
      <c r="J2676" t="s">
        <v>52</v>
      </c>
      <c r="K2676" t="s">
        <v>52</v>
      </c>
      <c r="L2676" t="s">
        <v>52</v>
      </c>
      <c r="M2676">
        <v>3</v>
      </c>
      <c r="N2676" t="s">
        <v>63</v>
      </c>
      <c r="P2676" s="2">
        <v>1</v>
      </c>
      <c r="Q2676" t="s">
        <v>56</v>
      </c>
      <c r="R2676">
        <v>51</v>
      </c>
      <c r="S2676" s="5">
        <f t="shared" si="41"/>
        <v>0</v>
      </c>
      <c r="T2676" t="s">
        <v>54</v>
      </c>
      <c r="U2676" t="s">
        <v>53</v>
      </c>
      <c r="W2676" t="s">
        <v>53</v>
      </c>
      <c r="Y2676" t="s">
        <v>55</v>
      </c>
      <c r="Z2676" t="s">
        <v>52</v>
      </c>
      <c r="AA2676">
        <v>2</v>
      </c>
      <c r="AB2676" t="s">
        <v>72</v>
      </c>
      <c r="AD2676" t="s">
        <v>73</v>
      </c>
      <c r="AE2676" t="s">
        <v>52</v>
      </c>
      <c r="AF2676" t="s">
        <v>52</v>
      </c>
      <c r="AG2676" t="s">
        <v>52</v>
      </c>
      <c r="AH2676">
        <v>3</v>
      </c>
      <c r="AI2676" t="s">
        <v>63</v>
      </c>
      <c r="AJ2676" t="s">
        <v>53</v>
      </c>
    </row>
    <row r="2677" spans="1:49" hidden="1" x14ac:dyDescent="0.35">
      <c r="A2677" s="2" t="s">
        <v>770</v>
      </c>
      <c r="B2677">
        <v>15</v>
      </c>
      <c r="C2677">
        <v>1502</v>
      </c>
      <c r="D2677">
        <v>2</v>
      </c>
      <c r="E2677" t="s">
        <v>56</v>
      </c>
      <c r="F2677">
        <v>51</v>
      </c>
      <c r="G2677" t="s">
        <v>72</v>
      </c>
      <c r="I2677" t="s">
        <v>73</v>
      </c>
      <c r="J2677" t="s">
        <v>52</v>
      </c>
      <c r="K2677" t="s">
        <v>52</v>
      </c>
      <c r="L2677" t="s">
        <v>52</v>
      </c>
      <c r="M2677">
        <v>3</v>
      </c>
      <c r="N2677" t="s">
        <v>63</v>
      </c>
      <c r="P2677" s="2">
        <v>2</v>
      </c>
      <c r="Q2677" t="s">
        <v>50</v>
      </c>
      <c r="R2677">
        <v>48</v>
      </c>
      <c r="S2677" s="5">
        <f t="shared" si="41"/>
        <v>0</v>
      </c>
      <c r="T2677" t="s">
        <v>57</v>
      </c>
      <c r="U2677" t="s">
        <v>53</v>
      </c>
      <c r="W2677" t="s">
        <v>53</v>
      </c>
      <c r="Y2677" t="s">
        <v>55</v>
      </c>
      <c r="Z2677" t="s">
        <v>52</v>
      </c>
      <c r="AA2677">
        <v>1</v>
      </c>
      <c r="AB2677" t="s">
        <v>72</v>
      </c>
      <c r="AD2677" t="s">
        <v>73</v>
      </c>
      <c r="AE2677" t="s">
        <v>52</v>
      </c>
      <c r="AF2677" t="s">
        <v>52</v>
      </c>
      <c r="AG2677" t="s">
        <v>52</v>
      </c>
      <c r="AH2677">
        <v>5</v>
      </c>
      <c r="AI2677" t="s">
        <v>78</v>
      </c>
      <c r="AJ2677" t="s">
        <v>53</v>
      </c>
    </row>
    <row r="2678" spans="1:49" hidden="1" x14ac:dyDescent="0.35">
      <c r="A2678" s="2" t="s">
        <v>770</v>
      </c>
      <c r="B2678">
        <v>15</v>
      </c>
      <c r="C2678">
        <v>1502</v>
      </c>
      <c r="D2678">
        <v>2</v>
      </c>
      <c r="E2678" t="s">
        <v>56</v>
      </c>
      <c r="F2678">
        <v>51</v>
      </c>
      <c r="G2678" t="s">
        <v>72</v>
      </c>
      <c r="I2678" t="s">
        <v>73</v>
      </c>
      <c r="J2678" t="s">
        <v>52</v>
      </c>
      <c r="K2678" t="s">
        <v>52</v>
      </c>
      <c r="L2678" t="s">
        <v>52</v>
      </c>
      <c r="M2678">
        <v>3</v>
      </c>
      <c r="N2678" t="s">
        <v>63</v>
      </c>
      <c r="P2678" s="2">
        <v>3</v>
      </c>
      <c r="Q2678" t="s">
        <v>50</v>
      </c>
      <c r="R2678">
        <v>24</v>
      </c>
      <c r="S2678" s="5">
        <f t="shared" si="41"/>
        <v>0</v>
      </c>
      <c r="T2678" t="s">
        <v>58</v>
      </c>
      <c r="U2678" t="s">
        <v>52</v>
      </c>
      <c r="V2678">
        <v>2</v>
      </c>
      <c r="W2678" t="s">
        <v>52</v>
      </c>
      <c r="X2678">
        <v>1</v>
      </c>
      <c r="Y2678" t="s">
        <v>59</v>
      </c>
      <c r="AB2678" t="s">
        <v>72</v>
      </c>
      <c r="AD2678" t="s">
        <v>52</v>
      </c>
      <c r="AE2678" t="s">
        <v>52</v>
      </c>
      <c r="AF2678" t="s">
        <v>52</v>
      </c>
      <c r="AG2678" t="s">
        <v>52</v>
      </c>
      <c r="AH2678">
        <v>18</v>
      </c>
      <c r="AI2678" t="s">
        <v>371</v>
      </c>
      <c r="AJ2678" t="s">
        <v>53</v>
      </c>
    </row>
    <row r="2679" spans="1:49" hidden="1" x14ac:dyDescent="0.35">
      <c r="A2679" s="2" t="s">
        <v>771</v>
      </c>
      <c r="B2679">
        <v>14</v>
      </c>
      <c r="C2679">
        <v>1405</v>
      </c>
      <c r="D2679">
        <v>2</v>
      </c>
      <c r="E2679" t="s">
        <v>50</v>
      </c>
      <c r="F2679">
        <v>32</v>
      </c>
      <c r="G2679" t="s">
        <v>72</v>
      </c>
      <c r="I2679" t="s">
        <v>73</v>
      </c>
      <c r="J2679" t="s">
        <v>52</v>
      </c>
      <c r="K2679" t="s">
        <v>52</v>
      </c>
      <c r="L2679" t="s">
        <v>52</v>
      </c>
      <c r="M2679">
        <v>1</v>
      </c>
      <c r="N2679" t="s">
        <v>65</v>
      </c>
      <c r="O2679">
        <v>2</v>
      </c>
      <c r="P2679" s="2">
        <v>1</v>
      </c>
      <c r="Q2679" t="s">
        <v>50</v>
      </c>
      <c r="R2679">
        <v>32</v>
      </c>
      <c r="S2679" s="5">
        <f t="shared" si="41"/>
        <v>0</v>
      </c>
      <c r="T2679" t="s">
        <v>54</v>
      </c>
      <c r="U2679" t="s">
        <v>53</v>
      </c>
      <c r="W2679" t="s">
        <v>53</v>
      </c>
      <c r="Y2679" t="s">
        <v>55</v>
      </c>
      <c r="Z2679" t="s">
        <v>52</v>
      </c>
      <c r="AA2679">
        <v>2</v>
      </c>
      <c r="AB2679" t="s">
        <v>72</v>
      </c>
      <c r="AD2679" t="s">
        <v>73</v>
      </c>
      <c r="AE2679" t="s">
        <v>52</v>
      </c>
      <c r="AF2679" t="s">
        <v>52</v>
      </c>
      <c r="AG2679" t="s">
        <v>52</v>
      </c>
      <c r="AH2679">
        <v>1</v>
      </c>
      <c r="AI2679" t="s">
        <v>65</v>
      </c>
      <c r="AJ2679" t="s">
        <v>53</v>
      </c>
    </row>
    <row r="2680" spans="1:49" hidden="1" x14ac:dyDescent="0.35">
      <c r="A2680" s="2" t="s">
        <v>771</v>
      </c>
      <c r="B2680">
        <v>14</v>
      </c>
      <c r="C2680">
        <v>1405</v>
      </c>
      <c r="D2680">
        <v>2</v>
      </c>
      <c r="E2680" t="s">
        <v>50</v>
      </c>
      <c r="F2680">
        <v>32</v>
      </c>
      <c r="G2680" t="s">
        <v>72</v>
      </c>
      <c r="I2680" t="s">
        <v>73</v>
      </c>
      <c r="J2680" t="s">
        <v>52</v>
      </c>
      <c r="K2680" t="s">
        <v>52</v>
      </c>
      <c r="L2680" t="s">
        <v>52</v>
      </c>
      <c r="M2680">
        <v>1</v>
      </c>
      <c r="N2680" t="s">
        <v>65</v>
      </c>
      <c r="O2680">
        <v>2</v>
      </c>
      <c r="P2680" s="2">
        <v>2</v>
      </c>
      <c r="Q2680" t="s">
        <v>56</v>
      </c>
      <c r="R2680">
        <v>31</v>
      </c>
      <c r="S2680" s="5">
        <f t="shared" si="41"/>
        <v>0</v>
      </c>
      <c r="T2680" t="s">
        <v>57</v>
      </c>
      <c r="U2680" t="s">
        <v>53</v>
      </c>
      <c r="W2680" t="s">
        <v>52</v>
      </c>
      <c r="X2680">
        <v>3</v>
      </c>
      <c r="Y2680" t="s">
        <v>55</v>
      </c>
      <c r="Z2680" t="s">
        <v>52</v>
      </c>
      <c r="AA2680">
        <v>1</v>
      </c>
      <c r="AB2680" t="s">
        <v>72</v>
      </c>
      <c r="AD2680" t="s">
        <v>73</v>
      </c>
      <c r="AE2680" t="s">
        <v>52</v>
      </c>
      <c r="AF2680" t="s">
        <v>52</v>
      </c>
      <c r="AG2680" t="s">
        <v>52</v>
      </c>
      <c r="AH2680">
        <v>2</v>
      </c>
      <c r="AI2680" t="s">
        <v>97</v>
      </c>
      <c r="AJ2680" t="s">
        <v>53</v>
      </c>
    </row>
    <row r="2681" spans="1:49" hidden="1" x14ac:dyDescent="0.35">
      <c r="A2681" s="2" t="s">
        <v>771</v>
      </c>
      <c r="B2681">
        <v>14</v>
      </c>
      <c r="C2681">
        <v>1405</v>
      </c>
      <c r="D2681">
        <v>2</v>
      </c>
      <c r="E2681" t="s">
        <v>50</v>
      </c>
      <c r="F2681">
        <v>32</v>
      </c>
      <c r="G2681" t="s">
        <v>72</v>
      </c>
      <c r="I2681" t="s">
        <v>73</v>
      </c>
      <c r="J2681" t="s">
        <v>52</v>
      </c>
      <c r="K2681" t="s">
        <v>52</v>
      </c>
      <c r="L2681" t="s">
        <v>52</v>
      </c>
      <c r="M2681">
        <v>1</v>
      </c>
      <c r="N2681" t="s">
        <v>65</v>
      </c>
      <c r="O2681">
        <v>2</v>
      </c>
      <c r="P2681" s="2">
        <v>3</v>
      </c>
      <c r="Q2681" t="s">
        <v>56</v>
      </c>
      <c r="R2681">
        <v>53</v>
      </c>
      <c r="S2681" s="5">
        <f t="shared" si="41"/>
        <v>0</v>
      </c>
      <c r="T2681" t="s">
        <v>91</v>
      </c>
      <c r="U2681" t="s">
        <v>53</v>
      </c>
      <c r="W2681" t="s">
        <v>53</v>
      </c>
      <c r="Y2681" t="s">
        <v>122</v>
      </c>
      <c r="AB2681" t="s">
        <v>72</v>
      </c>
      <c r="AD2681" t="s">
        <v>73</v>
      </c>
      <c r="AE2681" t="s">
        <v>53</v>
      </c>
      <c r="AF2681" t="s">
        <v>53</v>
      </c>
      <c r="AG2681" t="s">
        <v>52</v>
      </c>
      <c r="AH2681">
        <v>1</v>
      </c>
      <c r="AI2681" t="s">
        <v>65</v>
      </c>
      <c r="AJ2681" t="s">
        <v>53</v>
      </c>
    </row>
    <row r="2682" spans="1:49" x14ac:dyDescent="0.35">
      <c r="A2682" s="2" t="s">
        <v>771</v>
      </c>
      <c r="B2682">
        <v>14</v>
      </c>
      <c r="C2682">
        <v>1405</v>
      </c>
      <c r="D2682">
        <v>2</v>
      </c>
      <c r="E2682" t="s">
        <v>50</v>
      </c>
      <c r="F2682">
        <v>32</v>
      </c>
      <c r="G2682" t="s">
        <v>72</v>
      </c>
      <c r="I2682" t="s">
        <v>73</v>
      </c>
      <c r="J2682" t="s">
        <v>52</v>
      </c>
      <c r="K2682" t="s">
        <v>52</v>
      </c>
      <c r="L2682" t="s">
        <v>52</v>
      </c>
      <c r="M2682">
        <v>1</v>
      </c>
      <c r="N2682" t="s">
        <v>65</v>
      </c>
      <c r="O2682">
        <v>2</v>
      </c>
      <c r="P2682" s="6">
        <v>4</v>
      </c>
      <c r="Q2682" t="s">
        <v>50</v>
      </c>
      <c r="R2682">
        <v>7</v>
      </c>
      <c r="S2682" s="5">
        <f t="shared" si="41"/>
        <v>1</v>
      </c>
      <c r="T2682" t="s">
        <v>58</v>
      </c>
      <c r="U2682" t="s">
        <v>52</v>
      </c>
      <c r="V2682">
        <v>1</v>
      </c>
      <c r="W2682" t="s">
        <v>52</v>
      </c>
      <c r="X2682">
        <v>2</v>
      </c>
      <c r="AB2682" t="s">
        <v>72</v>
      </c>
      <c r="AD2682" t="s">
        <v>73</v>
      </c>
      <c r="AE2682" t="s">
        <v>53</v>
      </c>
      <c r="AF2682" t="s">
        <v>53</v>
      </c>
      <c r="AG2682" t="s">
        <v>52</v>
      </c>
      <c r="AH2682">
        <v>1</v>
      </c>
      <c r="AI2682" t="s">
        <v>65</v>
      </c>
      <c r="AJ2682" t="s">
        <v>52</v>
      </c>
      <c r="AK2682" t="s">
        <v>74</v>
      </c>
      <c r="AM2682" t="s">
        <v>62</v>
      </c>
      <c r="AN2682" t="s">
        <v>53</v>
      </c>
    </row>
    <row r="2683" spans="1:49" hidden="1" x14ac:dyDescent="0.35">
      <c r="A2683" s="2" t="s">
        <v>771</v>
      </c>
      <c r="B2683">
        <v>14</v>
      </c>
      <c r="C2683">
        <v>1405</v>
      </c>
      <c r="D2683">
        <v>2</v>
      </c>
      <c r="E2683" t="s">
        <v>50</v>
      </c>
      <c r="F2683">
        <v>32</v>
      </c>
      <c r="G2683" t="s">
        <v>72</v>
      </c>
      <c r="I2683" t="s">
        <v>73</v>
      </c>
      <c r="J2683" t="s">
        <v>52</v>
      </c>
      <c r="K2683" t="s">
        <v>52</v>
      </c>
      <c r="L2683" t="s">
        <v>52</v>
      </c>
      <c r="M2683">
        <v>1</v>
      </c>
      <c r="N2683" t="s">
        <v>65</v>
      </c>
      <c r="O2683">
        <v>2</v>
      </c>
      <c r="P2683" s="2">
        <v>5</v>
      </c>
      <c r="Q2683" t="s">
        <v>56</v>
      </c>
      <c r="R2683">
        <v>2</v>
      </c>
      <c r="S2683" s="5">
        <f t="shared" si="41"/>
        <v>0</v>
      </c>
      <c r="T2683" t="s">
        <v>58</v>
      </c>
      <c r="U2683" t="s">
        <v>52</v>
      </c>
      <c r="V2683">
        <v>1</v>
      </c>
      <c r="W2683" t="s">
        <v>52</v>
      </c>
      <c r="X2683">
        <v>2</v>
      </c>
      <c r="AB2683" t="s">
        <v>72</v>
      </c>
      <c r="AD2683" t="s">
        <v>73</v>
      </c>
    </row>
    <row r="2684" spans="1:49" hidden="1" x14ac:dyDescent="0.35">
      <c r="A2684" s="2" t="s">
        <v>772</v>
      </c>
      <c r="B2684">
        <v>12</v>
      </c>
      <c r="C2684">
        <v>1207</v>
      </c>
      <c r="D2684">
        <v>1</v>
      </c>
      <c r="E2684" t="s">
        <v>50</v>
      </c>
      <c r="F2684">
        <v>52</v>
      </c>
      <c r="G2684" t="s">
        <v>72</v>
      </c>
      <c r="I2684" t="s">
        <v>73</v>
      </c>
      <c r="J2684" t="s">
        <v>52</v>
      </c>
      <c r="K2684" t="s">
        <v>52</v>
      </c>
      <c r="L2684" t="s">
        <v>52</v>
      </c>
      <c r="M2684">
        <v>12</v>
      </c>
      <c r="N2684" t="s">
        <v>76</v>
      </c>
      <c r="O2684">
        <v>2</v>
      </c>
      <c r="P2684" s="2">
        <v>1</v>
      </c>
      <c r="Q2684" t="s">
        <v>50</v>
      </c>
      <c r="R2684">
        <v>52</v>
      </c>
      <c r="S2684" s="5">
        <f t="shared" si="41"/>
        <v>0</v>
      </c>
      <c r="T2684" t="s">
        <v>54</v>
      </c>
      <c r="U2684" t="s">
        <v>53</v>
      </c>
      <c r="W2684" t="s">
        <v>53</v>
      </c>
      <c r="Y2684" t="s">
        <v>55</v>
      </c>
      <c r="Z2684" t="s">
        <v>52</v>
      </c>
      <c r="AA2684">
        <v>2</v>
      </c>
      <c r="AB2684" t="s">
        <v>72</v>
      </c>
      <c r="AD2684" t="s">
        <v>73</v>
      </c>
      <c r="AE2684" t="s">
        <v>52</v>
      </c>
      <c r="AF2684" t="s">
        <v>52</v>
      </c>
      <c r="AG2684" t="s">
        <v>52</v>
      </c>
      <c r="AH2684">
        <v>12</v>
      </c>
      <c r="AI2684" t="s">
        <v>76</v>
      </c>
      <c r="AJ2684" t="s">
        <v>53</v>
      </c>
    </row>
    <row r="2685" spans="1:49" hidden="1" x14ac:dyDescent="0.35">
      <c r="A2685" s="2" t="s">
        <v>772</v>
      </c>
      <c r="B2685">
        <v>12</v>
      </c>
      <c r="C2685">
        <v>1207</v>
      </c>
      <c r="D2685">
        <v>1</v>
      </c>
      <c r="E2685" t="s">
        <v>50</v>
      </c>
      <c r="F2685">
        <v>52</v>
      </c>
      <c r="G2685" t="s">
        <v>72</v>
      </c>
      <c r="I2685" t="s">
        <v>73</v>
      </c>
      <c r="J2685" t="s">
        <v>52</v>
      </c>
      <c r="K2685" t="s">
        <v>52</v>
      </c>
      <c r="L2685" t="s">
        <v>52</v>
      </c>
      <c r="M2685">
        <v>12</v>
      </c>
      <c r="N2685" t="s">
        <v>76</v>
      </c>
      <c r="O2685">
        <v>2</v>
      </c>
      <c r="P2685" s="2">
        <v>2</v>
      </c>
      <c r="Q2685" t="s">
        <v>56</v>
      </c>
      <c r="R2685">
        <v>47</v>
      </c>
      <c r="S2685" s="5">
        <f t="shared" si="41"/>
        <v>0</v>
      </c>
      <c r="T2685" t="s">
        <v>57</v>
      </c>
      <c r="U2685" t="s">
        <v>53</v>
      </c>
      <c r="W2685" t="s">
        <v>53</v>
      </c>
      <c r="Y2685" t="s">
        <v>55</v>
      </c>
      <c r="Z2685" t="s">
        <v>52</v>
      </c>
      <c r="AA2685">
        <v>1</v>
      </c>
      <c r="AB2685" t="s">
        <v>72</v>
      </c>
      <c r="AD2685" t="s">
        <v>73</v>
      </c>
      <c r="AE2685" t="s">
        <v>52</v>
      </c>
      <c r="AF2685" t="s">
        <v>52</v>
      </c>
      <c r="AG2685" t="s">
        <v>52</v>
      </c>
      <c r="AH2685">
        <v>12</v>
      </c>
      <c r="AI2685" t="s">
        <v>76</v>
      </c>
      <c r="AJ2685" t="s">
        <v>53</v>
      </c>
    </row>
    <row r="2686" spans="1:49" hidden="1" x14ac:dyDescent="0.35">
      <c r="A2686" s="2" t="s">
        <v>772</v>
      </c>
      <c r="B2686">
        <v>12</v>
      </c>
      <c r="C2686">
        <v>1207</v>
      </c>
      <c r="D2686">
        <v>1</v>
      </c>
      <c r="E2686" t="s">
        <v>50</v>
      </c>
      <c r="F2686">
        <v>52</v>
      </c>
      <c r="G2686" t="s">
        <v>72</v>
      </c>
      <c r="I2686" t="s">
        <v>73</v>
      </c>
      <c r="J2686" t="s">
        <v>52</v>
      </c>
      <c r="K2686" t="s">
        <v>52</v>
      </c>
      <c r="L2686" t="s">
        <v>52</v>
      </c>
      <c r="M2686">
        <v>12</v>
      </c>
      <c r="N2686" t="s">
        <v>76</v>
      </c>
      <c r="O2686">
        <v>2</v>
      </c>
      <c r="P2686" s="2">
        <v>3</v>
      </c>
      <c r="Q2686" t="s">
        <v>50</v>
      </c>
      <c r="R2686">
        <v>19</v>
      </c>
      <c r="S2686" s="5">
        <f t="shared" si="41"/>
        <v>0</v>
      </c>
      <c r="T2686" t="s">
        <v>58</v>
      </c>
      <c r="U2686" t="s">
        <v>52</v>
      </c>
      <c r="V2686">
        <v>1</v>
      </c>
      <c r="W2686" t="s">
        <v>52</v>
      </c>
      <c r="X2686">
        <v>2</v>
      </c>
      <c r="Y2686" t="s">
        <v>59</v>
      </c>
      <c r="AB2686" t="s">
        <v>72</v>
      </c>
      <c r="AD2686" t="s">
        <v>52</v>
      </c>
      <c r="AE2686" t="s">
        <v>52</v>
      </c>
      <c r="AF2686" t="s">
        <v>52</v>
      </c>
      <c r="AG2686" t="s">
        <v>52</v>
      </c>
      <c r="AH2686">
        <v>12</v>
      </c>
      <c r="AI2686" t="s">
        <v>76</v>
      </c>
      <c r="AJ2686" t="s">
        <v>52</v>
      </c>
      <c r="AK2686" t="s">
        <v>95</v>
      </c>
      <c r="AM2686" t="s">
        <v>96</v>
      </c>
      <c r="AN2686" t="s">
        <v>53</v>
      </c>
      <c r="AP2686">
        <v>2400000</v>
      </c>
      <c r="AQ2686">
        <v>1800000</v>
      </c>
      <c r="AR2686">
        <v>50000</v>
      </c>
      <c r="AS2686">
        <v>80000</v>
      </c>
      <c r="AT2686">
        <v>1728000</v>
      </c>
      <c r="AU2686">
        <v>500000</v>
      </c>
      <c r="AV2686">
        <v>0</v>
      </c>
      <c r="AW2686">
        <v>6558000</v>
      </c>
    </row>
    <row r="2687" spans="1:49" x14ac:dyDescent="0.35">
      <c r="A2687" s="2" t="s">
        <v>772</v>
      </c>
      <c r="B2687">
        <v>12</v>
      </c>
      <c r="C2687">
        <v>1207</v>
      </c>
      <c r="D2687">
        <v>1</v>
      </c>
      <c r="E2687" t="s">
        <v>50</v>
      </c>
      <c r="F2687">
        <v>52</v>
      </c>
      <c r="G2687" t="s">
        <v>72</v>
      </c>
      <c r="I2687" t="s">
        <v>73</v>
      </c>
      <c r="J2687" t="s">
        <v>52</v>
      </c>
      <c r="K2687" t="s">
        <v>52</v>
      </c>
      <c r="L2687" t="s">
        <v>52</v>
      </c>
      <c r="M2687">
        <v>12</v>
      </c>
      <c r="N2687" t="s">
        <v>76</v>
      </c>
      <c r="O2687">
        <v>2</v>
      </c>
      <c r="P2687" s="6">
        <v>4</v>
      </c>
      <c r="Q2687" t="s">
        <v>56</v>
      </c>
      <c r="R2687">
        <v>15</v>
      </c>
      <c r="S2687" s="5">
        <f t="shared" si="41"/>
        <v>1</v>
      </c>
      <c r="T2687" t="s">
        <v>58</v>
      </c>
      <c r="U2687" t="s">
        <v>52</v>
      </c>
      <c r="V2687">
        <v>1</v>
      </c>
      <c r="W2687" t="s">
        <v>52</v>
      </c>
      <c r="X2687">
        <v>2</v>
      </c>
      <c r="Y2687" t="s">
        <v>59</v>
      </c>
      <c r="AB2687" t="s">
        <v>72</v>
      </c>
      <c r="AD2687" t="s">
        <v>52</v>
      </c>
      <c r="AE2687" t="s">
        <v>52</v>
      </c>
      <c r="AF2687" t="s">
        <v>52</v>
      </c>
      <c r="AG2687" t="s">
        <v>52</v>
      </c>
      <c r="AH2687">
        <v>10</v>
      </c>
      <c r="AI2687" t="s">
        <v>107</v>
      </c>
      <c r="AJ2687" t="s">
        <v>52</v>
      </c>
      <c r="AK2687" t="s">
        <v>123</v>
      </c>
      <c r="AM2687" t="s">
        <v>62</v>
      </c>
      <c r="AN2687" t="s">
        <v>52</v>
      </c>
      <c r="AP2687">
        <v>2400000</v>
      </c>
      <c r="AQ2687">
        <v>1440000</v>
      </c>
      <c r="AR2687">
        <v>40000</v>
      </c>
      <c r="AS2687">
        <v>100000</v>
      </c>
      <c r="AT2687">
        <v>1728000</v>
      </c>
      <c r="AU2687">
        <v>0</v>
      </c>
      <c r="AV2687">
        <v>0</v>
      </c>
      <c r="AW2687">
        <v>5708000</v>
      </c>
    </row>
    <row r="2688" spans="1:49" x14ac:dyDescent="0.35">
      <c r="A2688" s="2" t="s">
        <v>772</v>
      </c>
      <c r="B2688">
        <v>12</v>
      </c>
      <c r="C2688">
        <v>1207</v>
      </c>
      <c r="D2688">
        <v>1</v>
      </c>
      <c r="E2688" t="s">
        <v>50</v>
      </c>
      <c r="F2688">
        <v>52</v>
      </c>
      <c r="G2688" t="s">
        <v>72</v>
      </c>
      <c r="I2688" t="s">
        <v>73</v>
      </c>
      <c r="J2688" t="s">
        <v>52</v>
      </c>
      <c r="K2688" t="s">
        <v>52</v>
      </c>
      <c r="L2688" t="s">
        <v>52</v>
      </c>
      <c r="M2688">
        <v>12</v>
      </c>
      <c r="N2688" t="s">
        <v>76</v>
      </c>
      <c r="O2688">
        <v>2</v>
      </c>
      <c r="P2688" s="6">
        <v>5</v>
      </c>
      <c r="Q2688" t="s">
        <v>50</v>
      </c>
      <c r="R2688">
        <v>11</v>
      </c>
      <c r="S2688" s="5">
        <f t="shared" si="41"/>
        <v>1</v>
      </c>
      <c r="T2688" t="s">
        <v>58</v>
      </c>
      <c r="U2688" t="s">
        <v>52</v>
      </c>
      <c r="V2688">
        <v>1</v>
      </c>
      <c r="W2688" t="s">
        <v>52</v>
      </c>
      <c r="X2688">
        <v>2</v>
      </c>
      <c r="AB2688" t="s">
        <v>72</v>
      </c>
      <c r="AD2688" t="s">
        <v>73</v>
      </c>
      <c r="AE2688" t="s">
        <v>53</v>
      </c>
      <c r="AF2688" t="s">
        <v>53</v>
      </c>
      <c r="AG2688" t="s">
        <v>52</v>
      </c>
      <c r="AH2688">
        <v>3</v>
      </c>
      <c r="AI2688" t="s">
        <v>97</v>
      </c>
      <c r="AJ2688" t="s">
        <v>52</v>
      </c>
      <c r="AK2688" t="s">
        <v>98</v>
      </c>
      <c r="AM2688" t="s">
        <v>62</v>
      </c>
      <c r="AN2688" t="s">
        <v>53</v>
      </c>
      <c r="AP2688">
        <v>0</v>
      </c>
      <c r="AQ2688">
        <v>0</v>
      </c>
      <c r="AR2688">
        <v>20000</v>
      </c>
      <c r="AS2688">
        <v>50000</v>
      </c>
      <c r="AT2688">
        <v>864000</v>
      </c>
      <c r="AU2688">
        <v>0</v>
      </c>
      <c r="AV2688">
        <v>0</v>
      </c>
      <c r="AW2688">
        <v>934000</v>
      </c>
    </row>
    <row r="2689" spans="1:49" hidden="1" x14ac:dyDescent="0.35">
      <c r="A2689" s="2" t="s">
        <v>773</v>
      </c>
      <c r="B2689">
        <v>21</v>
      </c>
      <c r="C2689">
        <v>2109</v>
      </c>
      <c r="D2689">
        <v>2</v>
      </c>
      <c r="E2689" t="s">
        <v>56</v>
      </c>
      <c r="F2689">
        <v>43</v>
      </c>
      <c r="G2689" t="s">
        <v>72</v>
      </c>
      <c r="I2689" t="s">
        <v>73</v>
      </c>
      <c r="J2689" t="s">
        <v>52</v>
      </c>
      <c r="K2689" t="s">
        <v>52</v>
      </c>
      <c r="L2689" t="s">
        <v>52</v>
      </c>
      <c r="M2689">
        <v>1</v>
      </c>
      <c r="N2689" t="s">
        <v>65</v>
      </c>
      <c r="O2689">
        <v>3</v>
      </c>
      <c r="P2689" s="2">
        <v>1</v>
      </c>
      <c r="Q2689" t="s">
        <v>56</v>
      </c>
      <c r="R2689">
        <v>43</v>
      </c>
      <c r="S2689" s="5">
        <f t="shared" si="41"/>
        <v>0</v>
      </c>
      <c r="T2689" t="s">
        <v>54</v>
      </c>
      <c r="U2689" t="s">
        <v>53</v>
      </c>
      <c r="W2689" t="s">
        <v>53</v>
      </c>
      <c r="Y2689" t="s">
        <v>55</v>
      </c>
      <c r="Z2689" t="s">
        <v>52</v>
      </c>
      <c r="AA2689">
        <v>2</v>
      </c>
      <c r="AB2689" t="s">
        <v>72</v>
      </c>
      <c r="AD2689" t="s">
        <v>73</v>
      </c>
      <c r="AE2689" t="s">
        <v>52</v>
      </c>
      <c r="AF2689" t="s">
        <v>52</v>
      </c>
      <c r="AG2689" t="s">
        <v>52</v>
      </c>
      <c r="AH2689">
        <v>1</v>
      </c>
      <c r="AI2689" t="s">
        <v>65</v>
      </c>
      <c r="AJ2689" t="s">
        <v>53</v>
      </c>
    </row>
    <row r="2690" spans="1:49" hidden="1" x14ac:dyDescent="0.35">
      <c r="A2690" s="2" t="s">
        <v>773</v>
      </c>
      <c r="B2690">
        <v>21</v>
      </c>
      <c r="C2690">
        <v>2109</v>
      </c>
      <c r="D2690">
        <v>2</v>
      </c>
      <c r="E2690" t="s">
        <v>56</v>
      </c>
      <c r="F2690">
        <v>43</v>
      </c>
      <c r="G2690" t="s">
        <v>72</v>
      </c>
      <c r="I2690" t="s">
        <v>73</v>
      </c>
      <c r="J2690" t="s">
        <v>52</v>
      </c>
      <c r="K2690" t="s">
        <v>52</v>
      </c>
      <c r="L2690" t="s">
        <v>52</v>
      </c>
      <c r="M2690">
        <v>1</v>
      </c>
      <c r="N2690" t="s">
        <v>65</v>
      </c>
      <c r="O2690">
        <v>3</v>
      </c>
      <c r="P2690" s="2">
        <v>2</v>
      </c>
      <c r="Q2690" t="s">
        <v>50</v>
      </c>
      <c r="R2690">
        <v>51</v>
      </c>
      <c r="S2690" s="5">
        <f t="shared" si="41"/>
        <v>0</v>
      </c>
      <c r="T2690" t="s">
        <v>57</v>
      </c>
      <c r="U2690" t="s">
        <v>53</v>
      </c>
      <c r="W2690" t="s">
        <v>53</v>
      </c>
      <c r="Y2690" t="s">
        <v>55</v>
      </c>
      <c r="Z2690" t="s">
        <v>52</v>
      </c>
      <c r="AA2690">
        <v>1</v>
      </c>
      <c r="AB2690" t="s">
        <v>72</v>
      </c>
      <c r="AD2690" t="s">
        <v>73</v>
      </c>
      <c r="AE2690" t="s">
        <v>52</v>
      </c>
      <c r="AF2690" t="s">
        <v>52</v>
      </c>
      <c r="AG2690" t="s">
        <v>52</v>
      </c>
      <c r="AH2690">
        <v>6</v>
      </c>
      <c r="AI2690" t="s">
        <v>79</v>
      </c>
      <c r="AJ2690" t="s">
        <v>53</v>
      </c>
    </row>
    <row r="2691" spans="1:49" x14ac:dyDescent="0.35">
      <c r="A2691" s="2" t="s">
        <v>773</v>
      </c>
      <c r="B2691">
        <v>21</v>
      </c>
      <c r="C2691">
        <v>2109</v>
      </c>
      <c r="D2691">
        <v>2</v>
      </c>
      <c r="E2691" t="s">
        <v>56</v>
      </c>
      <c r="F2691">
        <v>43</v>
      </c>
      <c r="G2691" t="s">
        <v>72</v>
      </c>
      <c r="I2691" t="s">
        <v>73</v>
      </c>
      <c r="J2691" t="s">
        <v>52</v>
      </c>
      <c r="K2691" t="s">
        <v>52</v>
      </c>
      <c r="L2691" t="s">
        <v>52</v>
      </c>
      <c r="M2691">
        <v>1</v>
      </c>
      <c r="N2691" t="s">
        <v>65</v>
      </c>
      <c r="O2691">
        <v>3</v>
      </c>
      <c r="P2691" s="6">
        <v>5</v>
      </c>
      <c r="Q2691" t="s">
        <v>50</v>
      </c>
      <c r="R2691">
        <v>13</v>
      </c>
      <c r="S2691" s="5">
        <f t="shared" ref="S2691:S2754" si="42">IF(AND(R2691&gt;=6, R2691&lt;=17, T2691="Child"),1,0)</f>
        <v>1</v>
      </c>
      <c r="T2691" t="s">
        <v>58</v>
      </c>
      <c r="U2691" t="s">
        <v>52</v>
      </c>
      <c r="V2691">
        <v>2</v>
      </c>
      <c r="W2691" t="s">
        <v>52</v>
      </c>
      <c r="X2691">
        <v>1</v>
      </c>
      <c r="Y2691" t="s">
        <v>59</v>
      </c>
      <c r="AB2691" t="s">
        <v>72</v>
      </c>
      <c r="AD2691" t="s">
        <v>73</v>
      </c>
      <c r="AE2691" t="s">
        <v>52</v>
      </c>
      <c r="AF2691" t="s">
        <v>52</v>
      </c>
      <c r="AG2691" t="s">
        <v>52</v>
      </c>
      <c r="AH2691">
        <v>2</v>
      </c>
      <c r="AI2691" t="s">
        <v>97</v>
      </c>
      <c r="AJ2691" t="s">
        <v>53</v>
      </c>
      <c r="AO2691" t="s">
        <v>119</v>
      </c>
    </row>
    <row r="2692" spans="1:49" x14ac:dyDescent="0.35">
      <c r="A2692" s="2" t="s">
        <v>773</v>
      </c>
      <c r="B2692">
        <v>21</v>
      </c>
      <c r="C2692">
        <v>2109</v>
      </c>
      <c r="D2692">
        <v>2</v>
      </c>
      <c r="E2692" t="s">
        <v>56</v>
      </c>
      <c r="F2692">
        <v>43</v>
      </c>
      <c r="G2692" t="s">
        <v>72</v>
      </c>
      <c r="I2692" t="s">
        <v>73</v>
      </c>
      <c r="J2692" t="s">
        <v>52</v>
      </c>
      <c r="K2692" t="s">
        <v>52</v>
      </c>
      <c r="L2692" t="s">
        <v>52</v>
      </c>
      <c r="M2692">
        <v>1</v>
      </c>
      <c r="N2692" t="s">
        <v>65</v>
      </c>
      <c r="O2692">
        <v>3</v>
      </c>
      <c r="P2692" s="6">
        <v>6</v>
      </c>
      <c r="Q2692" t="s">
        <v>50</v>
      </c>
      <c r="R2692">
        <v>8</v>
      </c>
      <c r="S2692" s="5">
        <f t="shared" si="42"/>
        <v>1</v>
      </c>
      <c r="T2692" t="s">
        <v>58</v>
      </c>
      <c r="U2692" t="s">
        <v>52</v>
      </c>
      <c r="V2692">
        <v>2</v>
      </c>
      <c r="W2692" t="s">
        <v>52</v>
      </c>
      <c r="X2692">
        <v>1</v>
      </c>
      <c r="AB2692" t="s">
        <v>72</v>
      </c>
      <c r="AD2692" t="s">
        <v>73</v>
      </c>
      <c r="AE2692" t="s">
        <v>52</v>
      </c>
      <c r="AF2692" t="s">
        <v>52</v>
      </c>
      <c r="AG2692" t="s">
        <v>52</v>
      </c>
      <c r="AH2692">
        <v>2</v>
      </c>
      <c r="AI2692" t="s">
        <v>65</v>
      </c>
      <c r="AJ2692" t="s">
        <v>52</v>
      </c>
      <c r="AK2692" t="s">
        <v>66</v>
      </c>
      <c r="AM2692" t="s">
        <v>62</v>
      </c>
      <c r="AN2692" t="s">
        <v>53</v>
      </c>
      <c r="AP2692">
        <v>0</v>
      </c>
      <c r="AQ2692">
        <v>0</v>
      </c>
      <c r="AR2692">
        <v>25000</v>
      </c>
      <c r="AS2692">
        <v>60000</v>
      </c>
      <c r="AT2692">
        <v>0</v>
      </c>
      <c r="AU2692">
        <v>100000</v>
      </c>
      <c r="AV2692">
        <v>15000</v>
      </c>
      <c r="AW2692">
        <v>200000</v>
      </c>
    </row>
    <row r="2693" spans="1:49" hidden="1" x14ac:dyDescent="0.35">
      <c r="A2693" s="2" t="s">
        <v>773</v>
      </c>
      <c r="B2693">
        <v>21</v>
      </c>
      <c r="C2693">
        <v>2109</v>
      </c>
      <c r="D2693">
        <v>2</v>
      </c>
      <c r="E2693" t="s">
        <v>56</v>
      </c>
      <c r="F2693">
        <v>43</v>
      </c>
      <c r="G2693" t="s">
        <v>72</v>
      </c>
      <c r="I2693" t="s">
        <v>73</v>
      </c>
      <c r="J2693" t="s">
        <v>52</v>
      </c>
      <c r="K2693" t="s">
        <v>52</v>
      </c>
      <c r="L2693" t="s">
        <v>52</v>
      </c>
      <c r="M2693">
        <v>1</v>
      </c>
      <c r="N2693" t="s">
        <v>65</v>
      </c>
      <c r="O2693">
        <v>3</v>
      </c>
      <c r="P2693" s="2">
        <v>7</v>
      </c>
      <c r="Q2693" t="s">
        <v>50</v>
      </c>
      <c r="R2693">
        <v>5</v>
      </c>
      <c r="S2693" s="5">
        <f t="shared" si="42"/>
        <v>0</v>
      </c>
      <c r="T2693" t="s">
        <v>58</v>
      </c>
      <c r="U2693" t="s">
        <v>52</v>
      </c>
      <c r="V2693">
        <v>2</v>
      </c>
      <c r="W2693" t="s">
        <v>52</v>
      </c>
      <c r="X2693">
        <v>1</v>
      </c>
      <c r="AB2693" t="s">
        <v>72</v>
      </c>
      <c r="AD2693" t="s">
        <v>73</v>
      </c>
      <c r="AE2693" t="s">
        <v>53</v>
      </c>
      <c r="AF2693" t="s">
        <v>53</v>
      </c>
      <c r="AG2693" t="s">
        <v>53</v>
      </c>
      <c r="AO2693" t="s">
        <v>70</v>
      </c>
    </row>
    <row r="2694" spans="1:49" hidden="1" x14ac:dyDescent="0.35">
      <c r="A2694" s="2" t="s">
        <v>774</v>
      </c>
      <c r="B2694">
        <v>21</v>
      </c>
      <c r="C2694">
        <v>2107</v>
      </c>
      <c r="D2694">
        <v>2</v>
      </c>
      <c r="E2694" t="s">
        <v>50</v>
      </c>
      <c r="F2694">
        <v>55</v>
      </c>
      <c r="G2694" t="s">
        <v>72</v>
      </c>
      <c r="I2694" t="s">
        <v>73</v>
      </c>
      <c r="J2694" t="s">
        <v>52</v>
      </c>
      <c r="K2694" t="s">
        <v>52</v>
      </c>
      <c r="L2694" t="s">
        <v>52</v>
      </c>
      <c r="M2694">
        <v>9</v>
      </c>
      <c r="N2694" t="s">
        <v>100</v>
      </c>
      <c r="O2694">
        <v>1</v>
      </c>
      <c r="P2694" s="2">
        <v>1</v>
      </c>
      <c r="Q2694" t="s">
        <v>50</v>
      </c>
      <c r="R2694">
        <v>55</v>
      </c>
      <c r="S2694" s="5">
        <f t="shared" si="42"/>
        <v>0</v>
      </c>
      <c r="T2694" t="s">
        <v>54</v>
      </c>
      <c r="U2694" t="s">
        <v>53</v>
      </c>
      <c r="W2694" t="s">
        <v>53</v>
      </c>
      <c r="Y2694" t="s">
        <v>55</v>
      </c>
      <c r="Z2694" t="s">
        <v>52</v>
      </c>
      <c r="AA2694">
        <v>2</v>
      </c>
      <c r="AB2694" t="s">
        <v>72</v>
      </c>
      <c r="AD2694" t="s">
        <v>73</v>
      </c>
      <c r="AE2694" t="s">
        <v>52</v>
      </c>
      <c r="AF2694" t="s">
        <v>52</v>
      </c>
      <c r="AG2694" t="s">
        <v>52</v>
      </c>
      <c r="AH2694">
        <v>9</v>
      </c>
      <c r="AI2694" t="s">
        <v>100</v>
      </c>
      <c r="AJ2694" t="s">
        <v>53</v>
      </c>
    </row>
    <row r="2695" spans="1:49" hidden="1" x14ac:dyDescent="0.35">
      <c r="A2695" s="2" t="s">
        <v>774</v>
      </c>
      <c r="B2695">
        <v>21</v>
      </c>
      <c r="C2695">
        <v>2107</v>
      </c>
      <c r="D2695">
        <v>2</v>
      </c>
      <c r="E2695" t="s">
        <v>50</v>
      </c>
      <c r="F2695">
        <v>55</v>
      </c>
      <c r="G2695" t="s">
        <v>72</v>
      </c>
      <c r="I2695" t="s">
        <v>73</v>
      </c>
      <c r="J2695" t="s">
        <v>52</v>
      </c>
      <c r="K2695" t="s">
        <v>52</v>
      </c>
      <c r="L2695" t="s">
        <v>52</v>
      </c>
      <c r="M2695">
        <v>9</v>
      </c>
      <c r="N2695" t="s">
        <v>100</v>
      </c>
      <c r="O2695">
        <v>1</v>
      </c>
      <c r="P2695" s="2">
        <v>2</v>
      </c>
      <c r="Q2695" t="s">
        <v>56</v>
      </c>
      <c r="R2695">
        <v>53</v>
      </c>
      <c r="S2695" s="5">
        <f t="shared" si="42"/>
        <v>0</v>
      </c>
      <c r="T2695" t="s">
        <v>57</v>
      </c>
      <c r="U2695" t="s">
        <v>53</v>
      </c>
      <c r="W2695" t="s">
        <v>53</v>
      </c>
      <c r="Y2695" t="s">
        <v>55</v>
      </c>
      <c r="Z2695" t="s">
        <v>52</v>
      </c>
      <c r="AA2695">
        <v>1</v>
      </c>
      <c r="AB2695" t="s">
        <v>72</v>
      </c>
      <c r="AD2695" t="s">
        <v>73</v>
      </c>
      <c r="AE2695" t="s">
        <v>52</v>
      </c>
      <c r="AF2695" t="s">
        <v>52</v>
      </c>
      <c r="AG2695" t="s">
        <v>52</v>
      </c>
      <c r="AH2695">
        <v>9</v>
      </c>
      <c r="AI2695" t="s">
        <v>100</v>
      </c>
      <c r="AJ2695" t="s">
        <v>53</v>
      </c>
    </row>
    <row r="2696" spans="1:49" hidden="1" x14ac:dyDescent="0.35">
      <c r="A2696" s="2" t="s">
        <v>774</v>
      </c>
      <c r="B2696">
        <v>21</v>
      </c>
      <c r="C2696">
        <v>2107</v>
      </c>
      <c r="D2696">
        <v>2</v>
      </c>
      <c r="E2696" t="s">
        <v>50</v>
      </c>
      <c r="F2696">
        <v>55</v>
      </c>
      <c r="G2696" t="s">
        <v>72</v>
      </c>
      <c r="I2696" t="s">
        <v>73</v>
      </c>
      <c r="J2696" t="s">
        <v>52</v>
      </c>
      <c r="K2696" t="s">
        <v>52</v>
      </c>
      <c r="L2696" t="s">
        <v>52</v>
      </c>
      <c r="M2696">
        <v>9</v>
      </c>
      <c r="N2696" t="s">
        <v>100</v>
      </c>
      <c r="O2696">
        <v>1</v>
      </c>
      <c r="P2696" s="2">
        <v>3</v>
      </c>
      <c r="Q2696" t="s">
        <v>56</v>
      </c>
      <c r="R2696">
        <v>23</v>
      </c>
      <c r="S2696" s="5">
        <f t="shared" si="42"/>
        <v>0</v>
      </c>
      <c r="T2696" t="s">
        <v>58</v>
      </c>
      <c r="U2696" t="s">
        <v>52</v>
      </c>
      <c r="V2696">
        <v>1</v>
      </c>
      <c r="W2696" t="s">
        <v>52</v>
      </c>
      <c r="X2696">
        <v>2</v>
      </c>
      <c r="Y2696" t="s">
        <v>55</v>
      </c>
      <c r="Z2696" t="s">
        <v>53</v>
      </c>
      <c r="AB2696" t="s">
        <v>72</v>
      </c>
      <c r="AD2696" t="s">
        <v>52</v>
      </c>
      <c r="AE2696" t="s">
        <v>52</v>
      </c>
      <c r="AF2696" t="s">
        <v>52</v>
      </c>
      <c r="AG2696" t="s">
        <v>52</v>
      </c>
      <c r="AH2696">
        <v>11</v>
      </c>
      <c r="AI2696" t="s">
        <v>94</v>
      </c>
      <c r="AJ2696" t="s">
        <v>53</v>
      </c>
    </row>
    <row r="2697" spans="1:49" hidden="1" x14ac:dyDescent="0.35">
      <c r="A2697" s="2" t="s">
        <v>774</v>
      </c>
      <c r="B2697">
        <v>21</v>
      </c>
      <c r="C2697">
        <v>2107</v>
      </c>
      <c r="D2697">
        <v>2</v>
      </c>
      <c r="E2697" t="s">
        <v>50</v>
      </c>
      <c r="F2697">
        <v>55</v>
      </c>
      <c r="G2697" t="s">
        <v>72</v>
      </c>
      <c r="I2697" t="s">
        <v>73</v>
      </c>
      <c r="J2697" t="s">
        <v>52</v>
      </c>
      <c r="K2697" t="s">
        <v>52</v>
      </c>
      <c r="L2697" t="s">
        <v>52</v>
      </c>
      <c r="M2697">
        <v>9</v>
      </c>
      <c r="N2697" t="s">
        <v>100</v>
      </c>
      <c r="O2697">
        <v>1</v>
      </c>
      <c r="P2697" s="2">
        <v>4</v>
      </c>
      <c r="Q2697" t="s">
        <v>56</v>
      </c>
      <c r="R2697">
        <v>1</v>
      </c>
      <c r="S2697" s="5">
        <f t="shared" si="42"/>
        <v>0</v>
      </c>
      <c r="T2697" t="s">
        <v>102</v>
      </c>
      <c r="U2697" t="s">
        <v>53</v>
      </c>
      <c r="W2697" t="s">
        <v>52</v>
      </c>
      <c r="X2697">
        <v>3</v>
      </c>
      <c r="AB2697" t="s">
        <v>72</v>
      </c>
    </row>
    <row r="2698" spans="1:49" hidden="1" x14ac:dyDescent="0.35">
      <c r="A2698" s="2" t="s">
        <v>775</v>
      </c>
      <c r="B2698">
        <v>20</v>
      </c>
      <c r="C2698">
        <v>2007</v>
      </c>
      <c r="D2698">
        <v>2</v>
      </c>
      <c r="E2698" t="s">
        <v>50</v>
      </c>
      <c r="F2698">
        <v>56</v>
      </c>
      <c r="G2698" t="s">
        <v>72</v>
      </c>
      <c r="I2698" t="s">
        <v>52</v>
      </c>
      <c r="J2698" t="s">
        <v>52</v>
      </c>
      <c r="K2698" t="s">
        <v>52</v>
      </c>
      <c r="L2698" t="s">
        <v>52</v>
      </c>
      <c r="M2698">
        <v>9</v>
      </c>
      <c r="N2698" t="s">
        <v>100</v>
      </c>
      <c r="O2698">
        <v>2</v>
      </c>
      <c r="P2698" s="2">
        <v>1</v>
      </c>
      <c r="Q2698" t="s">
        <v>50</v>
      </c>
      <c r="R2698">
        <v>56</v>
      </c>
      <c r="S2698" s="5">
        <f t="shared" si="42"/>
        <v>0</v>
      </c>
      <c r="T2698" t="s">
        <v>54</v>
      </c>
      <c r="U2698" t="s">
        <v>53</v>
      </c>
      <c r="W2698" t="s">
        <v>53</v>
      </c>
      <c r="Y2698" t="s">
        <v>55</v>
      </c>
      <c r="Z2698" t="s">
        <v>52</v>
      </c>
      <c r="AA2698">
        <v>2</v>
      </c>
      <c r="AB2698" t="s">
        <v>72</v>
      </c>
      <c r="AD2698" t="s">
        <v>52</v>
      </c>
      <c r="AE2698" t="s">
        <v>52</v>
      </c>
      <c r="AF2698" t="s">
        <v>52</v>
      </c>
      <c r="AG2698" t="s">
        <v>52</v>
      </c>
      <c r="AH2698">
        <v>9</v>
      </c>
      <c r="AI2698" t="s">
        <v>100</v>
      </c>
      <c r="AJ2698" t="s">
        <v>53</v>
      </c>
    </row>
    <row r="2699" spans="1:49" hidden="1" x14ac:dyDescent="0.35">
      <c r="A2699" s="2" t="s">
        <v>775</v>
      </c>
      <c r="B2699">
        <v>20</v>
      </c>
      <c r="C2699">
        <v>2007</v>
      </c>
      <c r="D2699">
        <v>2</v>
      </c>
      <c r="E2699" t="s">
        <v>50</v>
      </c>
      <c r="F2699">
        <v>56</v>
      </c>
      <c r="G2699" t="s">
        <v>72</v>
      </c>
      <c r="I2699" t="s">
        <v>52</v>
      </c>
      <c r="J2699" t="s">
        <v>52</v>
      </c>
      <c r="K2699" t="s">
        <v>52</v>
      </c>
      <c r="L2699" t="s">
        <v>52</v>
      </c>
      <c r="M2699">
        <v>9</v>
      </c>
      <c r="N2699" t="s">
        <v>100</v>
      </c>
      <c r="O2699">
        <v>2</v>
      </c>
      <c r="P2699" s="2">
        <v>2</v>
      </c>
      <c r="Q2699" t="s">
        <v>56</v>
      </c>
      <c r="R2699">
        <v>28</v>
      </c>
      <c r="S2699" s="5">
        <f t="shared" si="42"/>
        <v>0</v>
      </c>
      <c r="T2699" t="s">
        <v>57</v>
      </c>
      <c r="U2699" t="s">
        <v>53</v>
      </c>
      <c r="W2699" t="s">
        <v>53</v>
      </c>
      <c r="Y2699" t="s">
        <v>55</v>
      </c>
      <c r="Z2699" t="s">
        <v>52</v>
      </c>
      <c r="AA2699">
        <v>1</v>
      </c>
      <c r="AB2699" t="s">
        <v>72</v>
      </c>
      <c r="AD2699" t="s">
        <v>73</v>
      </c>
      <c r="AE2699" t="s">
        <v>52</v>
      </c>
      <c r="AF2699" t="s">
        <v>52</v>
      </c>
      <c r="AG2699" t="s">
        <v>52</v>
      </c>
      <c r="AH2699">
        <v>5</v>
      </c>
      <c r="AI2699" t="s">
        <v>78</v>
      </c>
      <c r="AJ2699" t="s">
        <v>53</v>
      </c>
    </row>
    <row r="2700" spans="1:49" hidden="1" x14ac:dyDescent="0.35">
      <c r="A2700" s="2" t="s">
        <v>775</v>
      </c>
      <c r="B2700">
        <v>20</v>
      </c>
      <c r="C2700">
        <v>2007</v>
      </c>
      <c r="D2700">
        <v>2</v>
      </c>
      <c r="E2700" t="s">
        <v>50</v>
      </c>
      <c r="F2700">
        <v>56</v>
      </c>
      <c r="G2700" t="s">
        <v>72</v>
      </c>
      <c r="I2700" t="s">
        <v>52</v>
      </c>
      <c r="J2700" t="s">
        <v>52</v>
      </c>
      <c r="K2700" t="s">
        <v>52</v>
      </c>
      <c r="L2700" t="s">
        <v>52</v>
      </c>
      <c r="M2700">
        <v>9</v>
      </c>
      <c r="N2700" t="s">
        <v>100</v>
      </c>
      <c r="O2700">
        <v>2</v>
      </c>
      <c r="P2700" s="2">
        <v>3</v>
      </c>
      <c r="Q2700" t="s">
        <v>56</v>
      </c>
      <c r="R2700">
        <v>4</v>
      </c>
      <c r="S2700" s="5">
        <f t="shared" si="42"/>
        <v>0</v>
      </c>
      <c r="T2700" t="s">
        <v>58</v>
      </c>
      <c r="U2700" t="s">
        <v>52</v>
      </c>
      <c r="V2700">
        <v>1</v>
      </c>
      <c r="W2700" t="s">
        <v>52</v>
      </c>
      <c r="X2700">
        <v>2</v>
      </c>
      <c r="AB2700" t="s">
        <v>72</v>
      </c>
      <c r="AD2700" t="s">
        <v>73</v>
      </c>
      <c r="AE2700" t="s">
        <v>53</v>
      </c>
      <c r="AF2700" t="s">
        <v>53</v>
      </c>
      <c r="AG2700" t="s">
        <v>52</v>
      </c>
      <c r="AH2700">
        <v>1</v>
      </c>
      <c r="AI2700" t="s">
        <v>67</v>
      </c>
      <c r="AJ2700" t="s">
        <v>52</v>
      </c>
      <c r="AK2700" t="s">
        <v>68</v>
      </c>
      <c r="AL2700" t="s">
        <v>109</v>
      </c>
      <c r="AN2700" t="s">
        <v>53</v>
      </c>
    </row>
    <row r="2701" spans="1:49" hidden="1" x14ac:dyDescent="0.35">
      <c r="A2701" s="2" t="s">
        <v>775</v>
      </c>
      <c r="B2701">
        <v>20</v>
      </c>
      <c r="C2701">
        <v>2007</v>
      </c>
      <c r="D2701">
        <v>2</v>
      </c>
      <c r="E2701" t="s">
        <v>50</v>
      </c>
      <c r="F2701">
        <v>56</v>
      </c>
      <c r="G2701" t="s">
        <v>72</v>
      </c>
      <c r="I2701" t="s">
        <v>52</v>
      </c>
      <c r="J2701" t="s">
        <v>52</v>
      </c>
      <c r="K2701" t="s">
        <v>52</v>
      </c>
      <c r="L2701" t="s">
        <v>52</v>
      </c>
      <c r="M2701">
        <v>9</v>
      </c>
      <c r="N2701" t="s">
        <v>100</v>
      </c>
      <c r="O2701">
        <v>2</v>
      </c>
      <c r="P2701" s="2">
        <v>4</v>
      </c>
      <c r="Q2701" t="s">
        <v>56</v>
      </c>
      <c r="R2701">
        <v>16</v>
      </c>
      <c r="S2701" s="5">
        <f t="shared" si="42"/>
        <v>0</v>
      </c>
      <c r="T2701" t="s">
        <v>111</v>
      </c>
      <c r="U2701" t="s">
        <v>53</v>
      </c>
      <c r="W2701" t="s">
        <v>53</v>
      </c>
      <c r="Y2701" t="s">
        <v>59</v>
      </c>
      <c r="AB2701" t="s">
        <v>72</v>
      </c>
      <c r="AD2701" t="s">
        <v>52</v>
      </c>
      <c r="AE2701" t="s">
        <v>52</v>
      </c>
      <c r="AF2701" t="s">
        <v>52</v>
      </c>
      <c r="AG2701" t="s">
        <v>52</v>
      </c>
      <c r="AH2701">
        <v>10</v>
      </c>
      <c r="AI2701" t="s">
        <v>86</v>
      </c>
      <c r="AJ2701" t="s">
        <v>52</v>
      </c>
      <c r="AK2701" t="s">
        <v>87</v>
      </c>
      <c r="AM2701" t="s">
        <v>62</v>
      </c>
      <c r="AN2701" t="s">
        <v>53</v>
      </c>
      <c r="AP2701">
        <v>0</v>
      </c>
      <c r="AQ2701">
        <v>0</v>
      </c>
      <c r="AR2701">
        <v>20000</v>
      </c>
      <c r="AS2701">
        <v>45000</v>
      </c>
      <c r="AT2701">
        <v>1000000</v>
      </c>
      <c r="AU2701">
        <v>0</v>
      </c>
      <c r="AV2701">
        <v>0</v>
      </c>
      <c r="AW2701">
        <v>1065000</v>
      </c>
    </row>
    <row r="2702" spans="1:49" hidden="1" x14ac:dyDescent="0.35">
      <c r="A2702" s="2" t="s">
        <v>776</v>
      </c>
      <c r="B2702">
        <v>11</v>
      </c>
      <c r="C2702">
        <v>1104</v>
      </c>
      <c r="D2702">
        <v>2</v>
      </c>
      <c r="E2702" t="s">
        <v>50</v>
      </c>
      <c r="F2702">
        <v>32</v>
      </c>
      <c r="G2702" t="s">
        <v>72</v>
      </c>
      <c r="I2702" t="s">
        <v>73</v>
      </c>
      <c r="J2702" t="s">
        <v>52</v>
      </c>
      <c r="K2702" t="s">
        <v>52</v>
      </c>
      <c r="L2702" t="s">
        <v>52</v>
      </c>
      <c r="M2702">
        <v>8</v>
      </c>
      <c r="N2702" t="s">
        <v>79</v>
      </c>
      <c r="O2702">
        <v>2</v>
      </c>
      <c r="P2702" s="2">
        <v>1</v>
      </c>
      <c r="Q2702" t="s">
        <v>50</v>
      </c>
      <c r="R2702">
        <v>32</v>
      </c>
      <c r="S2702" s="5">
        <f t="shared" si="42"/>
        <v>0</v>
      </c>
      <c r="T2702" t="s">
        <v>54</v>
      </c>
      <c r="U2702" t="s">
        <v>53</v>
      </c>
      <c r="W2702" t="s">
        <v>53</v>
      </c>
      <c r="Y2702" t="s">
        <v>55</v>
      </c>
      <c r="Z2702" t="s">
        <v>52</v>
      </c>
      <c r="AA2702">
        <v>2</v>
      </c>
      <c r="AB2702" t="s">
        <v>72</v>
      </c>
      <c r="AD2702" t="s">
        <v>73</v>
      </c>
      <c r="AE2702" t="s">
        <v>52</v>
      </c>
      <c r="AF2702" t="s">
        <v>52</v>
      </c>
      <c r="AG2702" t="s">
        <v>52</v>
      </c>
      <c r="AH2702">
        <v>8</v>
      </c>
      <c r="AI2702" t="s">
        <v>79</v>
      </c>
      <c r="AJ2702" t="s">
        <v>53</v>
      </c>
    </row>
    <row r="2703" spans="1:49" hidden="1" x14ac:dyDescent="0.35">
      <c r="A2703" s="2" t="s">
        <v>776</v>
      </c>
      <c r="B2703">
        <v>11</v>
      </c>
      <c r="C2703">
        <v>1104</v>
      </c>
      <c r="D2703">
        <v>2</v>
      </c>
      <c r="E2703" t="s">
        <v>50</v>
      </c>
      <c r="F2703">
        <v>32</v>
      </c>
      <c r="G2703" t="s">
        <v>72</v>
      </c>
      <c r="I2703" t="s">
        <v>73</v>
      </c>
      <c r="J2703" t="s">
        <v>52</v>
      </c>
      <c r="K2703" t="s">
        <v>52</v>
      </c>
      <c r="L2703" t="s">
        <v>52</v>
      </c>
      <c r="M2703">
        <v>8</v>
      </c>
      <c r="N2703" t="s">
        <v>79</v>
      </c>
      <c r="O2703">
        <v>2</v>
      </c>
      <c r="P2703" s="2">
        <v>2</v>
      </c>
      <c r="Q2703" t="s">
        <v>56</v>
      </c>
      <c r="R2703">
        <v>27</v>
      </c>
      <c r="S2703" s="5">
        <f t="shared" si="42"/>
        <v>0</v>
      </c>
      <c r="T2703" t="s">
        <v>57</v>
      </c>
      <c r="U2703" t="s">
        <v>53</v>
      </c>
      <c r="W2703" t="s">
        <v>53</v>
      </c>
      <c r="Y2703" t="s">
        <v>55</v>
      </c>
      <c r="Z2703" t="s">
        <v>52</v>
      </c>
      <c r="AA2703">
        <v>1</v>
      </c>
      <c r="AB2703" t="s">
        <v>72</v>
      </c>
      <c r="AD2703" t="s">
        <v>73</v>
      </c>
      <c r="AE2703" t="s">
        <v>53</v>
      </c>
      <c r="AF2703" t="s">
        <v>53</v>
      </c>
      <c r="AG2703" t="s">
        <v>52</v>
      </c>
      <c r="AH2703">
        <v>2</v>
      </c>
      <c r="AI2703" t="s">
        <v>97</v>
      </c>
      <c r="AJ2703" t="s">
        <v>53</v>
      </c>
    </row>
    <row r="2704" spans="1:49" x14ac:dyDescent="0.35">
      <c r="A2704" s="2" t="s">
        <v>776</v>
      </c>
      <c r="B2704">
        <v>11</v>
      </c>
      <c r="C2704">
        <v>1104</v>
      </c>
      <c r="D2704">
        <v>2</v>
      </c>
      <c r="E2704" t="s">
        <v>50</v>
      </c>
      <c r="F2704">
        <v>32</v>
      </c>
      <c r="G2704" t="s">
        <v>72</v>
      </c>
      <c r="I2704" t="s">
        <v>73</v>
      </c>
      <c r="J2704" t="s">
        <v>52</v>
      </c>
      <c r="K2704" t="s">
        <v>52</v>
      </c>
      <c r="L2704" t="s">
        <v>52</v>
      </c>
      <c r="M2704">
        <v>8</v>
      </c>
      <c r="N2704" t="s">
        <v>79</v>
      </c>
      <c r="O2704">
        <v>2</v>
      </c>
      <c r="P2704" s="6">
        <v>3</v>
      </c>
      <c r="Q2704" t="s">
        <v>56</v>
      </c>
      <c r="R2704">
        <v>8</v>
      </c>
      <c r="S2704" s="5">
        <f t="shared" si="42"/>
        <v>1</v>
      </c>
      <c r="T2704" t="s">
        <v>58</v>
      </c>
      <c r="U2704" t="s">
        <v>52</v>
      </c>
      <c r="V2704">
        <v>1</v>
      </c>
      <c r="W2704" t="s">
        <v>52</v>
      </c>
      <c r="X2704">
        <v>2</v>
      </c>
      <c r="AB2704" t="s">
        <v>72</v>
      </c>
      <c r="AD2704" t="s">
        <v>73</v>
      </c>
      <c r="AE2704" t="s">
        <v>52</v>
      </c>
      <c r="AF2704" t="s">
        <v>52</v>
      </c>
      <c r="AG2704" t="s">
        <v>52</v>
      </c>
      <c r="AH2704">
        <v>3</v>
      </c>
      <c r="AI2704" t="s">
        <v>97</v>
      </c>
      <c r="AJ2704" t="s">
        <v>52</v>
      </c>
      <c r="AK2704" t="s">
        <v>66</v>
      </c>
      <c r="AM2704" t="s">
        <v>62</v>
      </c>
      <c r="AN2704" t="s">
        <v>53</v>
      </c>
      <c r="AP2704">
        <v>0</v>
      </c>
      <c r="AQ2704">
        <v>0</v>
      </c>
      <c r="AR2704">
        <v>20000</v>
      </c>
      <c r="AS2704">
        <v>0</v>
      </c>
      <c r="AT2704">
        <v>0</v>
      </c>
      <c r="AU2704">
        <v>0</v>
      </c>
      <c r="AV2704">
        <v>0</v>
      </c>
      <c r="AW2704">
        <v>20000</v>
      </c>
    </row>
    <row r="2705" spans="1:49" hidden="1" x14ac:dyDescent="0.35">
      <c r="A2705" s="2" t="s">
        <v>776</v>
      </c>
      <c r="B2705">
        <v>11</v>
      </c>
      <c r="C2705">
        <v>1104</v>
      </c>
      <c r="D2705">
        <v>2</v>
      </c>
      <c r="E2705" t="s">
        <v>50</v>
      </c>
      <c r="F2705">
        <v>32</v>
      </c>
      <c r="G2705" t="s">
        <v>72</v>
      </c>
      <c r="I2705" t="s">
        <v>73</v>
      </c>
      <c r="J2705" t="s">
        <v>52</v>
      </c>
      <c r="K2705" t="s">
        <v>52</v>
      </c>
      <c r="L2705" t="s">
        <v>52</v>
      </c>
      <c r="M2705">
        <v>8</v>
      </c>
      <c r="N2705" t="s">
        <v>79</v>
      </c>
      <c r="O2705">
        <v>2</v>
      </c>
      <c r="P2705" s="2">
        <v>4</v>
      </c>
      <c r="Q2705" t="s">
        <v>56</v>
      </c>
      <c r="R2705">
        <v>3</v>
      </c>
      <c r="S2705" s="5">
        <f t="shared" si="42"/>
        <v>0</v>
      </c>
      <c r="T2705" t="s">
        <v>58</v>
      </c>
      <c r="U2705" t="s">
        <v>52</v>
      </c>
      <c r="V2705">
        <v>1</v>
      </c>
      <c r="W2705" t="s">
        <v>52</v>
      </c>
      <c r="X2705">
        <v>2</v>
      </c>
      <c r="AB2705" t="s">
        <v>72</v>
      </c>
      <c r="AD2705" t="s">
        <v>73</v>
      </c>
      <c r="AE2705" t="s">
        <v>53</v>
      </c>
      <c r="AF2705" t="s">
        <v>53</v>
      </c>
      <c r="AG2705" t="s">
        <v>53</v>
      </c>
      <c r="AO2705" t="s">
        <v>70</v>
      </c>
    </row>
    <row r="2706" spans="1:49" hidden="1" x14ac:dyDescent="0.35">
      <c r="A2706" s="2" t="s">
        <v>777</v>
      </c>
      <c r="B2706">
        <v>21</v>
      </c>
      <c r="C2706">
        <v>2109</v>
      </c>
      <c r="D2706">
        <v>2</v>
      </c>
      <c r="E2706" t="s">
        <v>50</v>
      </c>
      <c r="F2706">
        <v>37</v>
      </c>
      <c r="G2706" t="s">
        <v>72</v>
      </c>
      <c r="I2706" t="s">
        <v>52</v>
      </c>
      <c r="J2706" t="s">
        <v>52</v>
      </c>
      <c r="K2706" t="s">
        <v>52</v>
      </c>
      <c r="L2706" t="s">
        <v>52</v>
      </c>
      <c r="M2706">
        <v>5</v>
      </c>
      <c r="N2706" t="s">
        <v>78</v>
      </c>
      <c r="O2706">
        <v>3</v>
      </c>
      <c r="P2706" s="2">
        <v>1</v>
      </c>
      <c r="Q2706" t="s">
        <v>50</v>
      </c>
      <c r="R2706">
        <v>37</v>
      </c>
      <c r="S2706" s="5">
        <f t="shared" si="42"/>
        <v>0</v>
      </c>
      <c r="T2706" t="s">
        <v>54</v>
      </c>
      <c r="U2706" t="s">
        <v>53</v>
      </c>
      <c r="W2706" t="s">
        <v>53</v>
      </c>
      <c r="Y2706" t="s">
        <v>55</v>
      </c>
      <c r="Z2706" t="s">
        <v>52</v>
      </c>
      <c r="AA2706">
        <v>2</v>
      </c>
      <c r="AB2706" t="s">
        <v>72</v>
      </c>
      <c r="AD2706" t="s">
        <v>52</v>
      </c>
      <c r="AE2706" t="s">
        <v>52</v>
      </c>
      <c r="AF2706" t="s">
        <v>52</v>
      </c>
      <c r="AG2706" t="s">
        <v>52</v>
      </c>
      <c r="AH2706">
        <v>5</v>
      </c>
      <c r="AI2706" t="s">
        <v>78</v>
      </c>
      <c r="AJ2706" t="s">
        <v>53</v>
      </c>
    </row>
    <row r="2707" spans="1:49" hidden="1" x14ac:dyDescent="0.35">
      <c r="A2707" s="2" t="s">
        <v>777</v>
      </c>
      <c r="B2707">
        <v>21</v>
      </c>
      <c r="C2707">
        <v>2109</v>
      </c>
      <c r="D2707">
        <v>2</v>
      </c>
      <c r="E2707" t="s">
        <v>50</v>
      </c>
      <c r="F2707">
        <v>37</v>
      </c>
      <c r="G2707" t="s">
        <v>72</v>
      </c>
      <c r="I2707" t="s">
        <v>52</v>
      </c>
      <c r="J2707" t="s">
        <v>52</v>
      </c>
      <c r="K2707" t="s">
        <v>52</v>
      </c>
      <c r="L2707" t="s">
        <v>52</v>
      </c>
      <c r="M2707">
        <v>5</v>
      </c>
      <c r="N2707" t="s">
        <v>78</v>
      </c>
      <c r="O2707">
        <v>3</v>
      </c>
      <c r="P2707" s="2">
        <v>2</v>
      </c>
      <c r="Q2707" t="s">
        <v>56</v>
      </c>
      <c r="R2707">
        <v>36</v>
      </c>
      <c r="S2707" s="5">
        <f t="shared" si="42"/>
        <v>0</v>
      </c>
      <c r="T2707" t="s">
        <v>57</v>
      </c>
      <c r="U2707" t="s">
        <v>53</v>
      </c>
      <c r="W2707" t="s">
        <v>53</v>
      </c>
      <c r="Y2707" t="s">
        <v>55</v>
      </c>
      <c r="Z2707" t="s">
        <v>52</v>
      </c>
      <c r="AA2707">
        <v>1</v>
      </c>
      <c r="AB2707" t="s">
        <v>72</v>
      </c>
      <c r="AD2707" t="s">
        <v>73</v>
      </c>
      <c r="AE2707" t="s">
        <v>52</v>
      </c>
      <c r="AF2707" t="s">
        <v>53</v>
      </c>
      <c r="AG2707" t="s">
        <v>52</v>
      </c>
      <c r="AH2707">
        <v>3</v>
      </c>
      <c r="AI2707" t="s">
        <v>63</v>
      </c>
      <c r="AJ2707" t="s">
        <v>53</v>
      </c>
    </row>
    <row r="2708" spans="1:49" x14ac:dyDescent="0.35">
      <c r="A2708" s="2" t="s">
        <v>777</v>
      </c>
      <c r="B2708">
        <v>21</v>
      </c>
      <c r="C2708">
        <v>2109</v>
      </c>
      <c r="D2708">
        <v>2</v>
      </c>
      <c r="E2708" t="s">
        <v>50</v>
      </c>
      <c r="F2708">
        <v>37</v>
      </c>
      <c r="G2708" t="s">
        <v>72</v>
      </c>
      <c r="I2708" t="s">
        <v>52</v>
      </c>
      <c r="J2708" t="s">
        <v>52</v>
      </c>
      <c r="K2708" t="s">
        <v>52</v>
      </c>
      <c r="L2708" t="s">
        <v>52</v>
      </c>
      <c r="M2708">
        <v>5</v>
      </c>
      <c r="N2708" t="s">
        <v>78</v>
      </c>
      <c r="O2708">
        <v>3</v>
      </c>
      <c r="P2708" s="6">
        <v>3</v>
      </c>
      <c r="Q2708" t="s">
        <v>50</v>
      </c>
      <c r="R2708">
        <v>7</v>
      </c>
      <c r="S2708" s="5">
        <f t="shared" si="42"/>
        <v>1</v>
      </c>
      <c r="T2708" t="s">
        <v>58</v>
      </c>
      <c r="U2708" t="s">
        <v>52</v>
      </c>
      <c r="V2708">
        <v>1</v>
      </c>
      <c r="W2708" t="s">
        <v>52</v>
      </c>
      <c r="X2708">
        <v>2</v>
      </c>
      <c r="AB2708" t="s">
        <v>72</v>
      </c>
      <c r="AD2708" t="s">
        <v>73</v>
      </c>
      <c r="AE2708" t="s">
        <v>53</v>
      </c>
      <c r="AF2708" t="s">
        <v>53</v>
      </c>
      <c r="AG2708" t="s">
        <v>52</v>
      </c>
      <c r="AH2708">
        <v>0</v>
      </c>
      <c r="AI2708" t="s">
        <v>67</v>
      </c>
      <c r="AJ2708" t="s">
        <v>52</v>
      </c>
      <c r="AK2708" t="s">
        <v>74</v>
      </c>
      <c r="AM2708" t="s">
        <v>62</v>
      </c>
      <c r="AN2708" t="s">
        <v>53</v>
      </c>
    </row>
    <row r="2709" spans="1:49" hidden="1" x14ac:dyDescent="0.35">
      <c r="A2709" s="2" t="s">
        <v>777</v>
      </c>
      <c r="B2709">
        <v>21</v>
      </c>
      <c r="C2709">
        <v>2109</v>
      </c>
      <c r="D2709">
        <v>2</v>
      </c>
      <c r="E2709" t="s">
        <v>50</v>
      </c>
      <c r="F2709">
        <v>37</v>
      </c>
      <c r="G2709" t="s">
        <v>72</v>
      </c>
      <c r="I2709" t="s">
        <v>52</v>
      </c>
      <c r="J2709" t="s">
        <v>52</v>
      </c>
      <c r="K2709" t="s">
        <v>52</v>
      </c>
      <c r="L2709" t="s">
        <v>52</v>
      </c>
      <c r="M2709">
        <v>5</v>
      </c>
      <c r="N2709" t="s">
        <v>78</v>
      </c>
      <c r="O2709">
        <v>3</v>
      </c>
      <c r="P2709" s="2">
        <v>4</v>
      </c>
      <c r="Q2709" t="s">
        <v>50</v>
      </c>
      <c r="R2709">
        <v>5</v>
      </c>
      <c r="S2709" s="5">
        <f t="shared" si="42"/>
        <v>0</v>
      </c>
      <c r="T2709" t="s">
        <v>58</v>
      </c>
      <c r="U2709" t="s">
        <v>52</v>
      </c>
      <c r="V2709">
        <v>1</v>
      </c>
      <c r="W2709" t="s">
        <v>52</v>
      </c>
      <c r="X2709">
        <v>2</v>
      </c>
      <c r="AB2709" t="s">
        <v>72</v>
      </c>
      <c r="AD2709" t="s">
        <v>73</v>
      </c>
      <c r="AE2709" t="s">
        <v>53</v>
      </c>
      <c r="AF2709" t="s">
        <v>53</v>
      </c>
      <c r="AG2709" t="s">
        <v>52</v>
      </c>
      <c r="AH2709">
        <v>0</v>
      </c>
      <c r="AI2709" t="s">
        <v>68</v>
      </c>
      <c r="AJ2709" t="s">
        <v>52</v>
      </c>
      <c r="AK2709" t="s">
        <v>68</v>
      </c>
      <c r="AL2709" t="s">
        <v>109</v>
      </c>
      <c r="AN2709" t="s">
        <v>53</v>
      </c>
    </row>
    <row r="2710" spans="1:49" hidden="1" x14ac:dyDescent="0.35">
      <c r="A2710" s="2" t="s">
        <v>777</v>
      </c>
      <c r="B2710">
        <v>21</v>
      </c>
      <c r="C2710">
        <v>2109</v>
      </c>
      <c r="D2710">
        <v>2</v>
      </c>
      <c r="E2710" t="s">
        <v>50</v>
      </c>
      <c r="F2710">
        <v>37</v>
      </c>
      <c r="G2710" t="s">
        <v>72</v>
      </c>
      <c r="I2710" t="s">
        <v>52</v>
      </c>
      <c r="J2710" t="s">
        <v>52</v>
      </c>
      <c r="K2710" t="s">
        <v>52</v>
      </c>
      <c r="L2710" t="s">
        <v>52</v>
      </c>
      <c r="M2710">
        <v>5</v>
      </c>
      <c r="N2710" t="s">
        <v>78</v>
      </c>
      <c r="O2710">
        <v>3</v>
      </c>
      <c r="P2710" s="2">
        <v>5</v>
      </c>
      <c r="Q2710" t="s">
        <v>50</v>
      </c>
      <c r="R2710">
        <v>2</v>
      </c>
      <c r="S2710" s="5">
        <f t="shared" si="42"/>
        <v>0</v>
      </c>
      <c r="T2710" t="s">
        <v>58</v>
      </c>
      <c r="U2710" t="s">
        <v>52</v>
      </c>
      <c r="V2710">
        <v>1</v>
      </c>
      <c r="W2710" t="s">
        <v>52</v>
      </c>
      <c r="X2710">
        <v>2</v>
      </c>
      <c r="AB2710" t="s">
        <v>72</v>
      </c>
      <c r="AD2710" t="s">
        <v>73</v>
      </c>
    </row>
    <row r="2711" spans="1:49" hidden="1" x14ac:dyDescent="0.35">
      <c r="A2711" s="2" t="s">
        <v>778</v>
      </c>
      <c r="B2711">
        <v>14</v>
      </c>
      <c r="C2711">
        <v>1404</v>
      </c>
      <c r="D2711">
        <v>2</v>
      </c>
      <c r="E2711" t="s">
        <v>56</v>
      </c>
      <c r="F2711">
        <v>60</v>
      </c>
      <c r="G2711" t="s">
        <v>72</v>
      </c>
      <c r="I2711" t="s">
        <v>73</v>
      </c>
      <c r="J2711" t="s">
        <v>52</v>
      </c>
      <c r="K2711" t="s">
        <v>53</v>
      </c>
      <c r="L2711" t="s">
        <v>52</v>
      </c>
      <c r="M2711">
        <v>4</v>
      </c>
      <c r="N2711" t="s">
        <v>155</v>
      </c>
      <c r="O2711">
        <v>4</v>
      </c>
      <c r="P2711" s="2">
        <v>1</v>
      </c>
      <c r="Q2711" t="s">
        <v>56</v>
      </c>
      <c r="R2711">
        <v>60</v>
      </c>
      <c r="S2711" s="5">
        <f t="shared" si="42"/>
        <v>0</v>
      </c>
      <c r="T2711" t="s">
        <v>54</v>
      </c>
      <c r="U2711" t="s">
        <v>53</v>
      </c>
      <c r="W2711" t="s">
        <v>53</v>
      </c>
      <c r="Y2711" t="s">
        <v>92</v>
      </c>
      <c r="AB2711" t="s">
        <v>72</v>
      </c>
      <c r="AD2711" t="s">
        <v>73</v>
      </c>
      <c r="AE2711" t="s">
        <v>52</v>
      </c>
      <c r="AF2711" t="s">
        <v>53</v>
      </c>
      <c r="AG2711" t="s">
        <v>52</v>
      </c>
      <c r="AH2711">
        <v>4</v>
      </c>
      <c r="AI2711" t="s">
        <v>155</v>
      </c>
      <c r="AJ2711" t="s">
        <v>53</v>
      </c>
    </row>
    <row r="2712" spans="1:49" hidden="1" x14ac:dyDescent="0.35">
      <c r="A2712" s="2" t="s">
        <v>778</v>
      </c>
      <c r="B2712">
        <v>14</v>
      </c>
      <c r="C2712">
        <v>1404</v>
      </c>
      <c r="D2712">
        <v>2</v>
      </c>
      <c r="E2712" t="s">
        <v>56</v>
      </c>
      <c r="F2712">
        <v>60</v>
      </c>
      <c r="G2712" t="s">
        <v>72</v>
      </c>
      <c r="I2712" t="s">
        <v>73</v>
      </c>
      <c r="J2712" t="s">
        <v>52</v>
      </c>
      <c r="K2712" t="s">
        <v>53</v>
      </c>
      <c r="L2712" t="s">
        <v>52</v>
      </c>
      <c r="M2712">
        <v>4</v>
      </c>
      <c r="N2712" t="s">
        <v>155</v>
      </c>
      <c r="O2712">
        <v>4</v>
      </c>
      <c r="P2712" s="2">
        <v>2</v>
      </c>
      <c r="Q2712" t="s">
        <v>56</v>
      </c>
      <c r="R2712">
        <v>33</v>
      </c>
      <c r="S2712" s="5">
        <f t="shared" si="42"/>
        <v>0</v>
      </c>
      <c r="T2712" t="s">
        <v>58</v>
      </c>
      <c r="U2712" t="s">
        <v>53</v>
      </c>
      <c r="W2712" t="s">
        <v>52</v>
      </c>
      <c r="X2712">
        <v>1</v>
      </c>
      <c r="Y2712" t="s">
        <v>55</v>
      </c>
      <c r="Z2712" t="s">
        <v>52</v>
      </c>
      <c r="AA2712">
        <v>6</v>
      </c>
      <c r="AB2712" t="s">
        <v>72</v>
      </c>
      <c r="AD2712" t="s">
        <v>52</v>
      </c>
      <c r="AE2712" t="s">
        <v>52</v>
      </c>
      <c r="AF2712" t="s">
        <v>52</v>
      </c>
      <c r="AG2712" t="s">
        <v>52</v>
      </c>
      <c r="AH2712">
        <v>2</v>
      </c>
      <c r="AI2712" t="s">
        <v>97</v>
      </c>
      <c r="AJ2712" t="s">
        <v>53</v>
      </c>
    </row>
    <row r="2713" spans="1:49" hidden="1" x14ac:dyDescent="0.35">
      <c r="A2713" s="2" t="s">
        <v>778</v>
      </c>
      <c r="B2713">
        <v>14</v>
      </c>
      <c r="C2713">
        <v>1404</v>
      </c>
      <c r="D2713">
        <v>2</v>
      </c>
      <c r="E2713" t="s">
        <v>56</v>
      </c>
      <c r="F2713">
        <v>60</v>
      </c>
      <c r="G2713" t="s">
        <v>72</v>
      </c>
      <c r="I2713" t="s">
        <v>73</v>
      </c>
      <c r="J2713" t="s">
        <v>52</v>
      </c>
      <c r="K2713" t="s">
        <v>53</v>
      </c>
      <c r="L2713" t="s">
        <v>52</v>
      </c>
      <c r="M2713">
        <v>4</v>
      </c>
      <c r="N2713" t="s">
        <v>155</v>
      </c>
      <c r="O2713">
        <v>4</v>
      </c>
      <c r="P2713" s="2">
        <v>3</v>
      </c>
      <c r="Q2713" t="s">
        <v>56</v>
      </c>
      <c r="R2713">
        <v>34</v>
      </c>
      <c r="S2713" s="5">
        <f t="shared" si="42"/>
        <v>0</v>
      </c>
      <c r="T2713" t="s">
        <v>58</v>
      </c>
      <c r="U2713" t="s">
        <v>53</v>
      </c>
      <c r="W2713" t="s">
        <v>52</v>
      </c>
      <c r="X2713">
        <v>1</v>
      </c>
      <c r="Y2713" t="s">
        <v>122</v>
      </c>
      <c r="AB2713" t="s">
        <v>72</v>
      </c>
      <c r="AD2713" t="s">
        <v>52</v>
      </c>
      <c r="AE2713" t="s">
        <v>52</v>
      </c>
      <c r="AF2713" t="s">
        <v>52</v>
      </c>
      <c r="AG2713" t="s">
        <v>52</v>
      </c>
      <c r="AH2713">
        <v>4</v>
      </c>
      <c r="AI2713" t="s">
        <v>83</v>
      </c>
      <c r="AJ2713" t="s">
        <v>53</v>
      </c>
    </row>
    <row r="2714" spans="1:49" hidden="1" x14ac:dyDescent="0.35">
      <c r="A2714" s="2" t="s">
        <v>778</v>
      </c>
      <c r="B2714">
        <v>14</v>
      </c>
      <c r="C2714">
        <v>1404</v>
      </c>
      <c r="D2714">
        <v>2</v>
      </c>
      <c r="E2714" t="s">
        <v>56</v>
      </c>
      <c r="F2714">
        <v>60</v>
      </c>
      <c r="G2714" t="s">
        <v>72</v>
      </c>
      <c r="I2714" t="s">
        <v>73</v>
      </c>
      <c r="J2714" t="s">
        <v>52</v>
      </c>
      <c r="K2714" t="s">
        <v>53</v>
      </c>
      <c r="L2714" t="s">
        <v>52</v>
      </c>
      <c r="M2714">
        <v>4</v>
      </c>
      <c r="N2714" t="s">
        <v>155</v>
      </c>
      <c r="O2714">
        <v>4</v>
      </c>
      <c r="P2714" s="2">
        <v>4</v>
      </c>
      <c r="Q2714" t="s">
        <v>50</v>
      </c>
      <c r="R2714">
        <v>31</v>
      </c>
      <c r="S2714" s="5">
        <f t="shared" si="42"/>
        <v>0</v>
      </c>
      <c r="T2714" t="s">
        <v>58</v>
      </c>
      <c r="U2714" t="s">
        <v>53</v>
      </c>
      <c r="W2714" t="s">
        <v>52</v>
      </c>
      <c r="X2714">
        <v>1</v>
      </c>
      <c r="Y2714" t="s">
        <v>55</v>
      </c>
      <c r="Z2714" t="s">
        <v>52</v>
      </c>
      <c r="AA2714">
        <v>7</v>
      </c>
      <c r="AB2714" t="s">
        <v>72</v>
      </c>
      <c r="AD2714" t="s">
        <v>52</v>
      </c>
      <c r="AE2714" t="s">
        <v>52</v>
      </c>
      <c r="AF2714" t="s">
        <v>52</v>
      </c>
      <c r="AG2714" t="s">
        <v>52</v>
      </c>
      <c r="AH2714">
        <v>3</v>
      </c>
      <c r="AI2714" t="s">
        <v>63</v>
      </c>
      <c r="AJ2714" t="s">
        <v>53</v>
      </c>
    </row>
    <row r="2715" spans="1:49" hidden="1" x14ac:dyDescent="0.35">
      <c r="A2715" s="2" t="s">
        <v>778</v>
      </c>
      <c r="B2715">
        <v>14</v>
      </c>
      <c r="C2715">
        <v>1404</v>
      </c>
      <c r="D2715">
        <v>2</v>
      </c>
      <c r="E2715" t="s">
        <v>56</v>
      </c>
      <c r="F2715">
        <v>60</v>
      </c>
      <c r="G2715" t="s">
        <v>72</v>
      </c>
      <c r="I2715" t="s">
        <v>73</v>
      </c>
      <c r="J2715" t="s">
        <v>52</v>
      </c>
      <c r="K2715" t="s">
        <v>53</v>
      </c>
      <c r="L2715" t="s">
        <v>52</v>
      </c>
      <c r="M2715">
        <v>4</v>
      </c>
      <c r="N2715" t="s">
        <v>155</v>
      </c>
      <c r="O2715">
        <v>4</v>
      </c>
      <c r="P2715" s="2">
        <v>5</v>
      </c>
      <c r="Q2715" t="s">
        <v>50</v>
      </c>
      <c r="R2715">
        <v>22</v>
      </c>
      <c r="S2715" s="5">
        <f t="shared" si="42"/>
        <v>0</v>
      </c>
      <c r="T2715" t="s">
        <v>58</v>
      </c>
      <c r="U2715" t="s">
        <v>53</v>
      </c>
      <c r="W2715" t="s">
        <v>52</v>
      </c>
      <c r="X2715">
        <v>1</v>
      </c>
      <c r="Y2715" t="s">
        <v>59</v>
      </c>
      <c r="AB2715" t="s">
        <v>72</v>
      </c>
      <c r="AD2715" t="s">
        <v>52</v>
      </c>
      <c r="AE2715" t="s">
        <v>52</v>
      </c>
      <c r="AF2715" t="s">
        <v>52</v>
      </c>
      <c r="AG2715" t="s">
        <v>52</v>
      </c>
      <c r="AH2715">
        <v>4</v>
      </c>
      <c r="AI2715" t="s">
        <v>83</v>
      </c>
      <c r="AJ2715" t="s">
        <v>53</v>
      </c>
    </row>
    <row r="2716" spans="1:49" hidden="1" x14ac:dyDescent="0.35">
      <c r="A2716" s="2" t="s">
        <v>778</v>
      </c>
      <c r="B2716">
        <v>14</v>
      </c>
      <c r="C2716">
        <v>1404</v>
      </c>
      <c r="D2716">
        <v>2</v>
      </c>
      <c r="E2716" t="s">
        <v>56</v>
      </c>
      <c r="F2716">
        <v>60</v>
      </c>
      <c r="G2716" t="s">
        <v>72</v>
      </c>
      <c r="I2716" t="s">
        <v>73</v>
      </c>
      <c r="J2716" t="s">
        <v>52</v>
      </c>
      <c r="K2716" t="s">
        <v>53</v>
      </c>
      <c r="L2716" t="s">
        <v>52</v>
      </c>
      <c r="M2716">
        <v>4</v>
      </c>
      <c r="N2716" t="s">
        <v>155</v>
      </c>
      <c r="O2716">
        <v>4</v>
      </c>
      <c r="P2716" s="2">
        <v>6</v>
      </c>
      <c r="Q2716" t="s">
        <v>50</v>
      </c>
      <c r="R2716">
        <v>27</v>
      </c>
      <c r="S2716" s="5">
        <f t="shared" si="42"/>
        <v>0</v>
      </c>
      <c r="T2716" t="s">
        <v>99</v>
      </c>
      <c r="U2716" t="s">
        <v>53</v>
      </c>
      <c r="W2716" t="s">
        <v>53</v>
      </c>
      <c r="Y2716" t="s">
        <v>55</v>
      </c>
      <c r="Z2716" t="s">
        <v>52</v>
      </c>
      <c r="AA2716">
        <v>2</v>
      </c>
      <c r="AB2716" t="s">
        <v>72</v>
      </c>
      <c r="AD2716" t="s">
        <v>52</v>
      </c>
      <c r="AE2716" t="s">
        <v>52</v>
      </c>
      <c r="AF2716" t="s">
        <v>52</v>
      </c>
      <c r="AG2716" t="s">
        <v>52</v>
      </c>
      <c r="AH2716">
        <v>4</v>
      </c>
      <c r="AI2716" t="s">
        <v>83</v>
      </c>
      <c r="AJ2716" t="s">
        <v>53</v>
      </c>
    </row>
    <row r="2717" spans="1:49" hidden="1" x14ac:dyDescent="0.35">
      <c r="A2717" s="2" t="s">
        <v>778</v>
      </c>
      <c r="B2717">
        <v>14</v>
      </c>
      <c r="C2717">
        <v>1404</v>
      </c>
      <c r="D2717">
        <v>2</v>
      </c>
      <c r="E2717" t="s">
        <v>56</v>
      </c>
      <c r="F2717">
        <v>60</v>
      </c>
      <c r="G2717" t="s">
        <v>72</v>
      </c>
      <c r="I2717" t="s">
        <v>73</v>
      </c>
      <c r="J2717" t="s">
        <v>52</v>
      </c>
      <c r="K2717" t="s">
        <v>53</v>
      </c>
      <c r="L2717" t="s">
        <v>52</v>
      </c>
      <c r="M2717">
        <v>4</v>
      </c>
      <c r="N2717" t="s">
        <v>155</v>
      </c>
      <c r="O2717">
        <v>4</v>
      </c>
      <c r="P2717" s="2">
        <v>7</v>
      </c>
      <c r="Q2717" t="s">
        <v>56</v>
      </c>
      <c r="R2717">
        <v>32</v>
      </c>
      <c r="S2717" s="5">
        <f t="shared" si="42"/>
        <v>0</v>
      </c>
      <c r="T2717" t="s">
        <v>99</v>
      </c>
      <c r="U2717" t="s">
        <v>53</v>
      </c>
      <c r="W2717" t="s">
        <v>53</v>
      </c>
      <c r="Y2717" t="s">
        <v>55</v>
      </c>
      <c r="Z2717" t="s">
        <v>52</v>
      </c>
      <c r="AA2717">
        <v>4</v>
      </c>
      <c r="AB2717" t="s">
        <v>72</v>
      </c>
      <c r="AD2717" t="s">
        <v>73</v>
      </c>
      <c r="AE2717" t="s">
        <v>52</v>
      </c>
      <c r="AF2717" t="s">
        <v>52</v>
      </c>
      <c r="AG2717" t="s">
        <v>52</v>
      </c>
      <c r="AH2717">
        <v>6</v>
      </c>
      <c r="AI2717" t="s">
        <v>79</v>
      </c>
      <c r="AJ2717" t="s">
        <v>53</v>
      </c>
    </row>
    <row r="2718" spans="1:49" hidden="1" x14ac:dyDescent="0.35">
      <c r="A2718" s="2" t="s">
        <v>778</v>
      </c>
      <c r="B2718">
        <v>14</v>
      </c>
      <c r="C2718">
        <v>1404</v>
      </c>
      <c r="D2718">
        <v>2</v>
      </c>
      <c r="E2718" t="s">
        <v>56</v>
      </c>
      <c r="F2718">
        <v>60</v>
      </c>
      <c r="G2718" t="s">
        <v>72</v>
      </c>
      <c r="I2718" t="s">
        <v>73</v>
      </c>
      <c r="J2718" t="s">
        <v>52</v>
      </c>
      <c r="K2718" t="s">
        <v>53</v>
      </c>
      <c r="L2718" t="s">
        <v>52</v>
      </c>
      <c r="M2718">
        <v>4</v>
      </c>
      <c r="N2718" t="s">
        <v>155</v>
      </c>
      <c r="O2718">
        <v>4</v>
      </c>
      <c r="P2718" s="2">
        <v>8</v>
      </c>
      <c r="Q2718" t="s">
        <v>56</v>
      </c>
      <c r="R2718">
        <v>10</v>
      </c>
      <c r="S2718" s="5">
        <f t="shared" si="42"/>
        <v>0</v>
      </c>
      <c r="T2718" t="s">
        <v>102</v>
      </c>
      <c r="U2718" t="s">
        <v>52</v>
      </c>
      <c r="V2718">
        <v>6</v>
      </c>
      <c r="W2718" t="s">
        <v>52</v>
      </c>
      <c r="X2718">
        <v>2</v>
      </c>
      <c r="AB2718" t="s">
        <v>72</v>
      </c>
      <c r="AD2718" t="s">
        <v>73</v>
      </c>
      <c r="AE2718" t="s">
        <v>52</v>
      </c>
      <c r="AF2718" t="s">
        <v>52</v>
      </c>
      <c r="AG2718" t="s">
        <v>52</v>
      </c>
      <c r="AH2718">
        <v>3</v>
      </c>
      <c r="AI2718" t="s">
        <v>63</v>
      </c>
      <c r="AJ2718" t="s">
        <v>52</v>
      </c>
      <c r="AK2718" t="s">
        <v>64</v>
      </c>
      <c r="AM2718" t="s">
        <v>62</v>
      </c>
      <c r="AN2718" t="s">
        <v>53</v>
      </c>
      <c r="AP2718">
        <v>0</v>
      </c>
      <c r="AQ2718">
        <v>0</v>
      </c>
      <c r="AR2718">
        <v>15000</v>
      </c>
      <c r="AS2718">
        <v>5000</v>
      </c>
      <c r="AT2718">
        <v>0</v>
      </c>
      <c r="AU2718">
        <v>0</v>
      </c>
      <c r="AV2718">
        <v>0</v>
      </c>
      <c r="AW2718">
        <v>20000</v>
      </c>
    </row>
    <row r="2719" spans="1:49" hidden="1" x14ac:dyDescent="0.35">
      <c r="A2719" s="2" t="s">
        <v>778</v>
      </c>
      <c r="B2719">
        <v>14</v>
      </c>
      <c r="C2719">
        <v>1404</v>
      </c>
      <c r="D2719">
        <v>2</v>
      </c>
      <c r="E2719" t="s">
        <v>56</v>
      </c>
      <c r="F2719">
        <v>60</v>
      </c>
      <c r="G2719" t="s">
        <v>72</v>
      </c>
      <c r="I2719" t="s">
        <v>73</v>
      </c>
      <c r="J2719" t="s">
        <v>52</v>
      </c>
      <c r="K2719" t="s">
        <v>53</v>
      </c>
      <c r="L2719" t="s">
        <v>52</v>
      </c>
      <c r="M2719">
        <v>4</v>
      </c>
      <c r="N2719" t="s">
        <v>155</v>
      </c>
      <c r="O2719">
        <v>4</v>
      </c>
      <c r="P2719" s="2">
        <v>9</v>
      </c>
      <c r="Q2719" t="s">
        <v>56</v>
      </c>
      <c r="R2719">
        <v>0</v>
      </c>
      <c r="S2719" s="5">
        <f t="shared" si="42"/>
        <v>0</v>
      </c>
      <c r="T2719" t="s">
        <v>102</v>
      </c>
      <c r="U2719" t="s">
        <v>52</v>
      </c>
      <c r="V2719">
        <v>6</v>
      </c>
      <c r="W2719" t="s">
        <v>52</v>
      </c>
      <c r="X2719">
        <v>2</v>
      </c>
      <c r="AB2719" t="s">
        <v>72</v>
      </c>
    </row>
    <row r="2720" spans="1:49" hidden="1" x14ac:dyDescent="0.35">
      <c r="A2720" s="2" t="s">
        <v>778</v>
      </c>
      <c r="B2720">
        <v>14</v>
      </c>
      <c r="C2720">
        <v>1404</v>
      </c>
      <c r="D2720">
        <v>2</v>
      </c>
      <c r="E2720" t="s">
        <v>56</v>
      </c>
      <c r="F2720">
        <v>60</v>
      </c>
      <c r="G2720" t="s">
        <v>72</v>
      </c>
      <c r="I2720" t="s">
        <v>73</v>
      </c>
      <c r="J2720" t="s">
        <v>52</v>
      </c>
      <c r="K2720" t="s">
        <v>53</v>
      </c>
      <c r="L2720" t="s">
        <v>52</v>
      </c>
      <c r="M2720">
        <v>4</v>
      </c>
      <c r="N2720" t="s">
        <v>155</v>
      </c>
      <c r="O2720">
        <v>4</v>
      </c>
      <c r="P2720" s="2">
        <v>10</v>
      </c>
      <c r="Q2720" t="s">
        <v>56</v>
      </c>
      <c r="R2720">
        <v>15</v>
      </c>
      <c r="S2720" s="5">
        <f t="shared" si="42"/>
        <v>0</v>
      </c>
      <c r="T2720" t="s">
        <v>102</v>
      </c>
      <c r="U2720" t="s">
        <v>53</v>
      </c>
      <c r="W2720" t="s">
        <v>52</v>
      </c>
      <c r="X2720">
        <v>3</v>
      </c>
      <c r="Y2720" t="s">
        <v>59</v>
      </c>
      <c r="AB2720" t="s">
        <v>72</v>
      </c>
      <c r="AD2720" t="s">
        <v>73</v>
      </c>
      <c r="AE2720" t="s">
        <v>52</v>
      </c>
      <c r="AF2720" t="s">
        <v>52</v>
      </c>
      <c r="AG2720" t="s">
        <v>52</v>
      </c>
      <c r="AH2720">
        <v>7</v>
      </c>
      <c r="AI2720" t="s">
        <v>86</v>
      </c>
      <c r="AJ2720" t="s">
        <v>52</v>
      </c>
      <c r="AK2720" t="s">
        <v>87</v>
      </c>
      <c r="AM2720" t="s">
        <v>62</v>
      </c>
      <c r="AN2720" t="s">
        <v>52</v>
      </c>
      <c r="AP2720">
        <v>0</v>
      </c>
      <c r="AQ2720">
        <v>20000</v>
      </c>
      <c r="AR2720">
        <v>30000</v>
      </c>
      <c r="AS2720">
        <v>100000</v>
      </c>
      <c r="AT2720">
        <v>0</v>
      </c>
      <c r="AU2720">
        <v>0</v>
      </c>
      <c r="AV2720">
        <v>0</v>
      </c>
      <c r="AW2720">
        <v>150000</v>
      </c>
    </row>
    <row r="2721" spans="1:49" hidden="1" x14ac:dyDescent="0.35">
      <c r="A2721" s="2" t="s">
        <v>778</v>
      </c>
      <c r="B2721">
        <v>14</v>
      </c>
      <c r="C2721">
        <v>1404</v>
      </c>
      <c r="D2721">
        <v>2</v>
      </c>
      <c r="E2721" t="s">
        <v>56</v>
      </c>
      <c r="F2721">
        <v>60</v>
      </c>
      <c r="G2721" t="s">
        <v>72</v>
      </c>
      <c r="I2721" t="s">
        <v>73</v>
      </c>
      <c r="J2721" t="s">
        <v>52</v>
      </c>
      <c r="K2721" t="s">
        <v>53</v>
      </c>
      <c r="L2721" t="s">
        <v>52</v>
      </c>
      <c r="M2721">
        <v>4</v>
      </c>
      <c r="N2721" t="s">
        <v>155</v>
      </c>
      <c r="O2721">
        <v>4</v>
      </c>
      <c r="P2721" s="2">
        <v>11</v>
      </c>
      <c r="Q2721" t="s">
        <v>50</v>
      </c>
      <c r="R2721">
        <v>12</v>
      </c>
      <c r="S2721" s="5">
        <f t="shared" si="42"/>
        <v>0</v>
      </c>
      <c r="T2721" t="s">
        <v>102</v>
      </c>
      <c r="U2721" t="s">
        <v>53</v>
      </c>
      <c r="W2721" t="s">
        <v>52</v>
      </c>
      <c r="X2721">
        <v>3</v>
      </c>
      <c r="AB2721" t="s">
        <v>72</v>
      </c>
      <c r="AD2721" t="s">
        <v>73</v>
      </c>
      <c r="AE2721" t="s">
        <v>52</v>
      </c>
      <c r="AF2721" t="s">
        <v>52</v>
      </c>
      <c r="AG2721" t="s">
        <v>52</v>
      </c>
      <c r="AH2721">
        <v>5</v>
      </c>
      <c r="AI2721" t="s">
        <v>79</v>
      </c>
      <c r="AJ2721" t="s">
        <v>52</v>
      </c>
      <c r="AK2721" t="s">
        <v>88</v>
      </c>
      <c r="AM2721" t="s">
        <v>62</v>
      </c>
      <c r="AN2721" t="s">
        <v>52</v>
      </c>
      <c r="AP2721">
        <v>0</v>
      </c>
      <c r="AQ2721">
        <v>30000</v>
      </c>
      <c r="AR2721">
        <v>30000</v>
      </c>
      <c r="AS2721">
        <v>20000</v>
      </c>
      <c r="AT2721">
        <v>0</v>
      </c>
      <c r="AU2721">
        <v>0</v>
      </c>
      <c r="AV2721">
        <v>0</v>
      </c>
      <c r="AW2721">
        <v>80000</v>
      </c>
    </row>
    <row r="2722" spans="1:49" hidden="1" x14ac:dyDescent="0.35">
      <c r="A2722" s="2" t="s">
        <v>779</v>
      </c>
      <c r="B2722">
        <v>4</v>
      </c>
      <c r="C2722">
        <v>407</v>
      </c>
      <c r="D2722">
        <v>2</v>
      </c>
      <c r="E2722" t="s">
        <v>50</v>
      </c>
      <c r="F2722">
        <v>26</v>
      </c>
      <c r="G2722" t="s">
        <v>72</v>
      </c>
      <c r="I2722" t="s">
        <v>73</v>
      </c>
      <c r="J2722" t="s">
        <v>52</v>
      </c>
      <c r="K2722" t="s">
        <v>52</v>
      </c>
      <c r="L2722" t="s">
        <v>52</v>
      </c>
      <c r="M2722">
        <v>3</v>
      </c>
      <c r="N2722" t="s">
        <v>63</v>
      </c>
      <c r="P2722" s="2">
        <v>1</v>
      </c>
      <c r="Q2722" t="s">
        <v>50</v>
      </c>
      <c r="R2722">
        <v>26</v>
      </c>
      <c r="S2722" s="5">
        <f t="shared" si="42"/>
        <v>0</v>
      </c>
      <c r="T2722" t="s">
        <v>54</v>
      </c>
      <c r="U2722" t="s">
        <v>53</v>
      </c>
      <c r="W2722" t="s">
        <v>53</v>
      </c>
      <c r="Y2722" t="s">
        <v>55</v>
      </c>
      <c r="Z2722" t="s">
        <v>52</v>
      </c>
      <c r="AA2722">
        <v>2</v>
      </c>
      <c r="AB2722" t="s">
        <v>72</v>
      </c>
      <c r="AD2722" t="s">
        <v>73</v>
      </c>
      <c r="AE2722" t="s">
        <v>52</v>
      </c>
      <c r="AF2722" t="s">
        <v>52</v>
      </c>
      <c r="AG2722" t="s">
        <v>52</v>
      </c>
      <c r="AH2722">
        <v>3</v>
      </c>
      <c r="AI2722" t="s">
        <v>63</v>
      </c>
      <c r="AJ2722" t="s">
        <v>53</v>
      </c>
    </row>
    <row r="2723" spans="1:49" hidden="1" x14ac:dyDescent="0.35">
      <c r="A2723" s="2" t="s">
        <v>779</v>
      </c>
      <c r="B2723">
        <v>4</v>
      </c>
      <c r="C2723">
        <v>407</v>
      </c>
      <c r="D2723">
        <v>2</v>
      </c>
      <c r="E2723" t="s">
        <v>50</v>
      </c>
      <c r="F2723">
        <v>26</v>
      </c>
      <c r="G2723" t="s">
        <v>72</v>
      </c>
      <c r="I2723" t="s">
        <v>73</v>
      </c>
      <c r="J2723" t="s">
        <v>52</v>
      </c>
      <c r="K2723" t="s">
        <v>52</v>
      </c>
      <c r="L2723" t="s">
        <v>52</v>
      </c>
      <c r="M2723">
        <v>3</v>
      </c>
      <c r="N2723" t="s">
        <v>63</v>
      </c>
      <c r="P2723" s="2">
        <v>2</v>
      </c>
      <c r="Q2723" t="s">
        <v>56</v>
      </c>
      <c r="R2723">
        <v>25</v>
      </c>
      <c r="S2723" s="5">
        <f t="shared" si="42"/>
        <v>0</v>
      </c>
      <c r="T2723" t="s">
        <v>57</v>
      </c>
      <c r="U2723" t="s">
        <v>53</v>
      </c>
      <c r="W2723" t="s">
        <v>53</v>
      </c>
      <c r="Y2723" t="s">
        <v>55</v>
      </c>
      <c r="Z2723" t="s">
        <v>52</v>
      </c>
      <c r="AA2723">
        <v>1</v>
      </c>
      <c r="AB2723" t="s">
        <v>72</v>
      </c>
      <c r="AD2723" t="s">
        <v>73</v>
      </c>
      <c r="AE2723" t="s">
        <v>52</v>
      </c>
      <c r="AF2723" t="s">
        <v>52</v>
      </c>
      <c r="AG2723" t="s">
        <v>52</v>
      </c>
      <c r="AH2723">
        <v>7</v>
      </c>
      <c r="AI2723" t="s">
        <v>86</v>
      </c>
      <c r="AJ2723" t="s">
        <v>53</v>
      </c>
    </row>
    <row r="2724" spans="1:49" hidden="1" x14ac:dyDescent="0.35">
      <c r="A2724" s="2" t="s">
        <v>780</v>
      </c>
      <c r="B2724">
        <v>24</v>
      </c>
      <c r="C2724">
        <v>2401</v>
      </c>
      <c r="D2724">
        <v>1</v>
      </c>
      <c r="E2724" t="s">
        <v>56</v>
      </c>
      <c r="F2724">
        <v>46</v>
      </c>
      <c r="G2724" t="s">
        <v>72</v>
      </c>
      <c r="I2724" t="s">
        <v>73</v>
      </c>
      <c r="J2724" t="s">
        <v>53</v>
      </c>
      <c r="K2724" t="s">
        <v>53</v>
      </c>
      <c r="L2724" t="s">
        <v>53</v>
      </c>
      <c r="M2724">
        <v>0</v>
      </c>
      <c r="O2724">
        <v>2</v>
      </c>
      <c r="P2724" s="2">
        <v>1</v>
      </c>
      <c r="Q2724" t="s">
        <v>56</v>
      </c>
      <c r="R2724">
        <v>46</v>
      </c>
      <c r="S2724" s="5">
        <f t="shared" si="42"/>
        <v>0</v>
      </c>
      <c r="T2724" t="s">
        <v>54</v>
      </c>
      <c r="U2724" t="s">
        <v>53</v>
      </c>
      <c r="W2724" t="s">
        <v>53</v>
      </c>
      <c r="Y2724" t="s">
        <v>55</v>
      </c>
      <c r="Z2724" t="s">
        <v>52</v>
      </c>
      <c r="AA2724">
        <v>2</v>
      </c>
      <c r="AB2724" t="s">
        <v>72</v>
      </c>
      <c r="AD2724" t="s">
        <v>73</v>
      </c>
      <c r="AE2724" t="s">
        <v>53</v>
      </c>
      <c r="AF2724" t="s">
        <v>53</v>
      </c>
      <c r="AG2724" t="s">
        <v>53</v>
      </c>
    </row>
    <row r="2725" spans="1:49" hidden="1" x14ac:dyDescent="0.35">
      <c r="A2725" s="2" t="s">
        <v>780</v>
      </c>
      <c r="B2725">
        <v>24</v>
      </c>
      <c r="C2725">
        <v>2401</v>
      </c>
      <c r="D2725">
        <v>1</v>
      </c>
      <c r="E2725" t="s">
        <v>56</v>
      </c>
      <c r="F2725">
        <v>46</v>
      </c>
      <c r="G2725" t="s">
        <v>72</v>
      </c>
      <c r="I2725" t="s">
        <v>73</v>
      </c>
      <c r="J2725" t="s">
        <v>53</v>
      </c>
      <c r="K2725" t="s">
        <v>53</v>
      </c>
      <c r="L2725" t="s">
        <v>53</v>
      </c>
      <c r="M2725">
        <v>0</v>
      </c>
      <c r="O2725">
        <v>2</v>
      </c>
      <c r="P2725" s="2">
        <v>2</v>
      </c>
      <c r="Q2725" t="s">
        <v>50</v>
      </c>
      <c r="R2725">
        <v>46</v>
      </c>
      <c r="S2725" s="5">
        <f t="shared" si="42"/>
        <v>0</v>
      </c>
      <c r="T2725" t="s">
        <v>57</v>
      </c>
      <c r="U2725" t="s">
        <v>53</v>
      </c>
      <c r="W2725" t="s">
        <v>53</v>
      </c>
      <c r="Y2725" t="s">
        <v>55</v>
      </c>
      <c r="Z2725" t="s">
        <v>52</v>
      </c>
      <c r="AA2725">
        <v>1</v>
      </c>
      <c r="AB2725" t="s">
        <v>72</v>
      </c>
      <c r="AD2725" t="s">
        <v>73</v>
      </c>
      <c r="AE2725" t="s">
        <v>52</v>
      </c>
      <c r="AF2725" t="s">
        <v>52</v>
      </c>
      <c r="AG2725" t="s">
        <v>52</v>
      </c>
      <c r="AH2725">
        <v>8</v>
      </c>
      <c r="AI2725" t="s">
        <v>60</v>
      </c>
      <c r="AJ2725" t="s">
        <v>53</v>
      </c>
    </row>
    <row r="2726" spans="1:49" x14ac:dyDescent="0.35">
      <c r="A2726" s="2" t="s">
        <v>780</v>
      </c>
      <c r="B2726">
        <v>24</v>
      </c>
      <c r="C2726">
        <v>2401</v>
      </c>
      <c r="D2726">
        <v>1</v>
      </c>
      <c r="E2726" t="s">
        <v>56</v>
      </c>
      <c r="F2726">
        <v>46</v>
      </c>
      <c r="G2726" t="s">
        <v>72</v>
      </c>
      <c r="I2726" t="s">
        <v>73</v>
      </c>
      <c r="J2726" t="s">
        <v>53</v>
      </c>
      <c r="K2726" t="s">
        <v>53</v>
      </c>
      <c r="L2726" t="s">
        <v>53</v>
      </c>
      <c r="M2726">
        <v>0</v>
      </c>
      <c r="O2726">
        <v>2</v>
      </c>
      <c r="P2726" s="6">
        <v>3</v>
      </c>
      <c r="Q2726" t="s">
        <v>50</v>
      </c>
      <c r="R2726">
        <v>16</v>
      </c>
      <c r="S2726" s="5">
        <f t="shared" si="42"/>
        <v>1</v>
      </c>
      <c r="T2726" t="s">
        <v>58</v>
      </c>
      <c r="U2726" t="s">
        <v>53</v>
      </c>
      <c r="W2726" t="s">
        <v>52</v>
      </c>
      <c r="X2726">
        <v>1</v>
      </c>
      <c r="Y2726" t="s">
        <v>59</v>
      </c>
      <c r="AB2726" t="s">
        <v>72</v>
      </c>
      <c r="AD2726" t="s">
        <v>73</v>
      </c>
      <c r="AE2726" t="s">
        <v>52</v>
      </c>
      <c r="AF2726" t="s">
        <v>52</v>
      </c>
      <c r="AG2726" t="s">
        <v>52</v>
      </c>
      <c r="AH2726">
        <v>9</v>
      </c>
      <c r="AI2726" t="s">
        <v>80</v>
      </c>
      <c r="AJ2726" t="s">
        <v>52</v>
      </c>
      <c r="AK2726" t="s">
        <v>81</v>
      </c>
      <c r="AM2726" t="s">
        <v>62</v>
      </c>
      <c r="AN2726" t="s">
        <v>53</v>
      </c>
      <c r="AP2726">
        <v>0</v>
      </c>
      <c r="AQ2726">
        <v>400000</v>
      </c>
      <c r="AR2726">
        <v>18000</v>
      </c>
      <c r="AS2726">
        <v>25000</v>
      </c>
      <c r="AT2726">
        <v>0</v>
      </c>
      <c r="AU2726">
        <v>0</v>
      </c>
      <c r="AV2726">
        <v>0</v>
      </c>
      <c r="AW2726">
        <v>443000</v>
      </c>
    </row>
    <row r="2727" spans="1:49" x14ac:dyDescent="0.35">
      <c r="A2727" s="2" t="s">
        <v>780</v>
      </c>
      <c r="B2727">
        <v>24</v>
      </c>
      <c r="C2727">
        <v>2401</v>
      </c>
      <c r="D2727">
        <v>1</v>
      </c>
      <c r="E2727" t="s">
        <v>56</v>
      </c>
      <c r="F2727">
        <v>46</v>
      </c>
      <c r="G2727" t="s">
        <v>72</v>
      </c>
      <c r="I2727" t="s">
        <v>73</v>
      </c>
      <c r="J2727" t="s">
        <v>53</v>
      </c>
      <c r="K2727" t="s">
        <v>53</v>
      </c>
      <c r="L2727" t="s">
        <v>53</v>
      </c>
      <c r="M2727">
        <v>0</v>
      </c>
      <c r="O2727">
        <v>2</v>
      </c>
      <c r="P2727" s="6">
        <v>4</v>
      </c>
      <c r="Q2727" t="s">
        <v>56</v>
      </c>
      <c r="R2727">
        <v>12</v>
      </c>
      <c r="S2727" s="5">
        <f t="shared" si="42"/>
        <v>1</v>
      </c>
      <c r="T2727" t="s">
        <v>58</v>
      </c>
      <c r="U2727" t="s">
        <v>53</v>
      </c>
      <c r="W2727" t="s">
        <v>52</v>
      </c>
      <c r="X2727">
        <v>1</v>
      </c>
      <c r="AB2727" t="s">
        <v>72</v>
      </c>
      <c r="AD2727" t="s">
        <v>73</v>
      </c>
      <c r="AE2727" t="s">
        <v>52</v>
      </c>
      <c r="AF2727" t="s">
        <v>52</v>
      </c>
      <c r="AG2727" t="s">
        <v>52</v>
      </c>
      <c r="AH2727">
        <v>7</v>
      </c>
      <c r="AI2727" t="s">
        <v>79</v>
      </c>
      <c r="AJ2727" t="s">
        <v>52</v>
      </c>
      <c r="AK2727" t="s">
        <v>90</v>
      </c>
      <c r="AM2727" t="s">
        <v>62</v>
      </c>
      <c r="AN2727" t="s">
        <v>53</v>
      </c>
      <c r="AP2727">
        <v>0</v>
      </c>
      <c r="AQ2727">
        <v>200000</v>
      </c>
      <c r="AR2727">
        <v>18000</v>
      </c>
      <c r="AS2727">
        <v>25000</v>
      </c>
      <c r="AT2727">
        <v>0</v>
      </c>
      <c r="AU2727">
        <v>0</v>
      </c>
      <c r="AV2727">
        <v>0</v>
      </c>
      <c r="AW2727">
        <v>243000</v>
      </c>
    </row>
    <row r="2728" spans="1:49" hidden="1" x14ac:dyDescent="0.35">
      <c r="A2728" s="2" t="s">
        <v>781</v>
      </c>
      <c r="B2728">
        <v>14</v>
      </c>
      <c r="C2728">
        <v>1405</v>
      </c>
      <c r="D2728">
        <v>2</v>
      </c>
      <c r="E2728" t="s">
        <v>50</v>
      </c>
      <c r="F2728">
        <v>55</v>
      </c>
      <c r="G2728" t="s">
        <v>72</v>
      </c>
      <c r="I2728" t="s">
        <v>73</v>
      </c>
      <c r="J2728" t="s">
        <v>52</v>
      </c>
      <c r="K2728" t="s">
        <v>52</v>
      </c>
      <c r="L2728" t="s">
        <v>52</v>
      </c>
      <c r="M2728">
        <v>7</v>
      </c>
      <c r="N2728" t="s">
        <v>86</v>
      </c>
      <c r="O2728">
        <v>2</v>
      </c>
      <c r="P2728" s="2">
        <v>1</v>
      </c>
      <c r="Q2728" t="s">
        <v>50</v>
      </c>
      <c r="R2728">
        <v>55</v>
      </c>
      <c r="S2728" s="5">
        <f t="shared" si="42"/>
        <v>0</v>
      </c>
      <c r="T2728" t="s">
        <v>54</v>
      </c>
      <c r="U2728" t="s">
        <v>53</v>
      </c>
      <c r="W2728" t="s">
        <v>53</v>
      </c>
      <c r="Y2728" t="s">
        <v>55</v>
      </c>
      <c r="Z2728" t="s">
        <v>52</v>
      </c>
      <c r="AA2728">
        <v>2</v>
      </c>
      <c r="AB2728" t="s">
        <v>72</v>
      </c>
      <c r="AD2728" t="s">
        <v>73</v>
      </c>
      <c r="AE2728" t="s">
        <v>52</v>
      </c>
      <c r="AF2728" t="s">
        <v>52</v>
      </c>
      <c r="AG2728" t="s">
        <v>52</v>
      </c>
      <c r="AH2728">
        <v>7</v>
      </c>
      <c r="AI2728" t="s">
        <v>86</v>
      </c>
      <c r="AJ2728" t="s">
        <v>53</v>
      </c>
    </row>
    <row r="2729" spans="1:49" hidden="1" x14ac:dyDescent="0.35">
      <c r="A2729" s="2" t="s">
        <v>781</v>
      </c>
      <c r="B2729">
        <v>14</v>
      </c>
      <c r="C2729">
        <v>1405</v>
      </c>
      <c r="D2729">
        <v>2</v>
      </c>
      <c r="E2729" t="s">
        <v>50</v>
      </c>
      <c r="F2729">
        <v>55</v>
      </c>
      <c r="G2729" t="s">
        <v>72</v>
      </c>
      <c r="I2729" t="s">
        <v>73</v>
      </c>
      <c r="J2729" t="s">
        <v>52</v>
      </c>
      <c r="K2729" t="s">
        <v>52</v>
      </c>
      <c r="L2729" t="s">
        <v>52</v>
      </c>
      <c r="M2729">
        <v>7</v>
      </c>
      <c r="N2729" t="s">
        <v>86</v>
      </c>
      <c r="O2729">
        <v>2</v>
      </c>
      <c r="P2729" s="2">
        <v>2</v>
      </c>
      <c r="Q2729" t="s">
        <v>56</v>
      </c>
      <c r="R2729">
        <v>57</v>
      </c>
      <c r="S2729" s="5">
        <f t="shared" si="42"/>
        <v>0</v>
      </c>
      <c r="T2729" t="s">
        <v>57</v>
      </c>
      <c r="U2729" t="s">
        <v>53</v>
      </c>
      <c r="W2729" t="s">
        <v>53</v>
      </c>
      <c r="Y2729" t="s">
        <v>55</v>
      </c>
      <c r="Z2729" t="s">
        <v>52</v>
      </c>
      <c r="AA2729">
        <v>1</v>
      </c>
      <c r="AB2729" t="s">
        <v>72</v>
      </c>
      <c r="AD2729" t="s">
        <v>73</v>
      </c>
      <c r="AE2729" t="s">
        <v>53</v>
      </c>
      <c r="AF2729" t="s">
        <v>53</v>
      </c>
      <c r="AG2729" t="s">
        <v>53</v>
      </c>
    </row>
    <row r="2730" spans="1:49" hidden="1" x14ac:dyDescent="0.35">
      <c r="A2730" s="2" t="s">
        <v>781</v>
      </c>
      <c r="B2730">
        <v>14</v>
      </c>
      <c r="C2730">
        <v>1405</v>
      </c>
      <c r="D2730">
        <v>2</v>
      </c>
      <c r="E2730" t="s">
        <v>50</v>
      </c>
      <c r="F2730">
        <v>55</v>
      </c>
      <c r="G2730" t="s">
        <v>72</v>
      </c>
      <c r="I2730" t="s">
        <v>73</v>
      </c>
      <c r="J2730" t="s">
        <v>52</v>
      </c>
      <c r="K2730" t="s">
        <v>52</v>
      </c>
      <c r="L2730" t="s">
        <v>52</v>
      </c>
      <c r="M2730">
        <v>7</v>
      </c>
      <c r="N2730" t="s">
        <v>86</v>
      </c>
      <c r="O2730">
        <v>2</v>
      </c>
      <c r="P2730" s="2">
        <v>3</v>
      </c>
      <c r="Q2730" t="s">
        <v>56</v>
      </c>
      <c r="R2730">
        <v>22</v>
      </c>
      <c r="S2730" s="5">
        <f t="shared" si="42"/>
        <v>0</v>
      </c>
      <c r="T2730" t="s">
        <v>99</v>
      </c>
      <c r="U2730" t="s">
        <v>53</v>
      </c>
      <c r="W2730" t="s">
        <v>53</v>
      </c>
      <c r="Y2730" t="s">
        <v>55</v>
      </c>
      <c r="Z2730" t="s">
        <v>52</v>
      </c>
      <c r="AA2730">
        <v>4</v>
      </c>
      <c r="AB2730" t="s">
        <v>72</v>
      </c>
      <c r="AD2730" t="s">
        <v>73</v>
      </c>
      <c r="AE2730" t="s">
        <v>52</v>
      </c>
      <c r="AF2730" t="s">
        <v>52</v>
      </c>
      <c r="AG2730" t="s">
        <v>52</v>
      </c>
      <c r="AH2730">
        <v>12</v>
      </c>
      <c r="AI2730" t="s">
        <v>76</v>
      </c>
      <c r="AJ2730" t="s">
        <v>53</v>
      </c>
    </row>
    <row r="2731" spans="1:49" hidden="1" x14ac:dyDescent="0.35">
      <c r="A2731" s="2" t="s">
        <v>781</v>
      </c>
      <c r="B2731">
        <v>14</v>
      </c>
      <c r="C2731">
        <v>1405</v>
      </c>
      <c r="D2731">
        <v>2</v>
      </c>
      <c r="E2731" t="s">
        <v>50</v>
      </c>
      <c r="F2731">
        <v>55</v>
      </c>
      <c r="G2731" t="s">
        <v>72</v>
      </c>
      <c r="I2731" t="s">
        <v>73</v>
      </c>
      <c r="J2731" t="s">
        <v>52</v>
      </c>
      <c r="K2731" t="s">
        <v>52</v>
      </c>
      <c r="L2731" t="s">
        <v>52</v>
      </c>
      <c r="M2731">
        <v>7</v>
      </c>
      <c r="N2731" t="s">
        <v>86</v>
      </c>
      <c r="O2731">
        <v>2</v>
      </c>
      <c r="P2731" s="2">
        <v>4</v>
      </c>
      <c r="Q2731" t="s">
        <v>50</v>
      </c>
      <c r="R2731">
        <v>20</v>
      </c>
      <c r="S2731" s="5">
        <f t="shared" si="42"/>
        <v>0</v>
      </c>
      <c r="T2731" t="s">
        <v>58</v>
      </c>
      <c r="U2731" t="s">
        <v>52</v>
      </c>
      <c r="V2731">
        <v>1</v>
      </c>
      <c r="W2731" t="s">
        <v>52</v>
      </c>
      <c r="X2731">
        <v>2</v>
      </c>
      <c r="Y2731" t="s">
        <v>55</v>
      </c>
      <c r="Z2731" t="s">
        <v>52</v>
      </c>
      <c r="AA2731">
        <v>3</v>
      </c>
      <c r="AB2731" t="s">
        <v>72</v>
      </c>
      <c r="AD2731" t="s">
        <v>73</v>
      </c>
      <c r="AE2731" t="s">
        <v>52</v>
      </c>
      <c r="AF2731" t="s">
        <v>52</v>
      </c>
      <c r="AG2731" t="s">
        <v>52</v>
      </c>
      <c r="AH2731">
        <v>10</v>
      </c>
      <c r="AI2731" t="s">
        <v>107</v>
      </c>
      <c r="AJ2731" t="s">
        <v>53</v>
      </c>
    </row>
    <row r="2732" spans="1:49" hidden="1" x14ac:dyDescent="0.35">
      <c r="A2732" s="2" t="s">
        <v>781</v>
      </c>
      <c r="B2732">
        <v>14</v>
      </c>
      <c r="C2732">
        <v>1405</v>
      </c>
      <c r="D2732">
        <v>2</v>
      </c>
      <c r="E2732" t="s">
        <v>50</v>
      </c>
      <c r="F2732">
        <v>55</v>
      </c>
      <c r="G2732" t="s">
        <v>72</v>
      </c>
      <c r="I2732" t="s">
        <v>73</v>
      </c>
      <c r="J2732" t="s">
        <v>52</v>
      </c>
      <c r="K2732" t="s">
        <v>52</v>
      </c>
      <c r="L2732" t="s">
        <v>52</v>
      </c>
      <c r="M2732">
        <v>7</v>
      </c>
      <c r="N2732" t="s">
        <v>86</v>
      </c>
      <c r="O2732">
        <v>2</v>
      </c>
      <c r="P2732" s="2">
        <v>5</v>
      </c>
      <c r="Q2732" t="s">
        <v>56</v>
      </c>
      <c r="R2732">
        <v>5</v>
      </c>
      <c r="S2732" s="5">
        <f t="shared" si="42"/>
        <v>0</v>
      </c>
      <c r="T2732" t="s">
        <v>102</v>
      </c>
      <c r="U2732" t="s">
        <v>53</v>
      </c>
      <c r="W2732" t="s">
        <v>53</v>
      </c>
      <c r="AB2732" t="s">
        <v>72</v>
      </c>
      <c r="AD2732" t="s">
        <v>73</v>
      </c>
      <c r="AE2732" t="s">
        <v>53</v>
      </c>
      <c r="AF2732" t="s">
        <v>53</v>
      </c>
      <c r="AG2732" t="s">
        <v>53</v>
      </c>
      <c r="AO2732" t="s">
        <v>70</v>
      </c>
    </row>
    <row r="2733" spans="1:49" hidden="1" x14ac:dyDescent="0.35">
      <c r="A2733" s="2" t="s">
        <v>781</v>
      </c>
      <c r="B2733">
        <v>14</v>
      </c>
      <c r="C2733">
        <v>1405</v>
      </c>
      <c r="D2733">
        <v>2</v>
      </c>
      <c r="E2733" t="s">
        <v>50</v>
      </c>
      <c r="F2733">
        <v>55</v>
      </c>
      <c r="G2733" t="s">
        <v>72</v>
      </c>
      <c r="I2733" t="s">
        <v>73</v>
      </c>
      <c r="J2733" t="s">
        <v>52</v>
      </c>
      <c r="K2733" t="s">
        <v>52</v>
      </c>
      <c r="L2733" t="s">
        <v>52</v>
      </c>
      <c r="M2733">
        <v>7</v>
      </c>
      <c r="N2733" t="s">
        <v>86</v>
      </c>
      <c r="O2733">
        <v>2</v>
      </c>
      <c r="P2733" s="2">
        <v>6</v>
      </c>
      <c r="Q2733" t="s">
        <v>50</v>
      </c>
      <c r="R2733">
        <v>1</v>
      </c>
      <c r="S2733" s="5">
        <f t="shared" si="42"/>
        <v>0</v>
      </c>
      <c r="T2733" t="s">
        <v>102</v>
      </c>
      <c r="U2733" t="s">
        <v>52</v>
      </c>
      <c r="V2733">
        <v>4</v>
      </c>
      <c r="W2733" t="s">
        <v>52</v>
      </c>
      <c r="X2733">
        <v>3</v>
      </c>
      <c r="AB2733" t="s">
        <v>72</v>
      </c>
    </row>
    <row r="2734" spans="1:49" hidden="1" x14ac:dyDescent="0.35">
      <c r="A2734" s="2" t="s">
        <v>782</v>
      </c>
      <c r="B2734">
        <v>18</v>
      </c>
      <c r="C2734">
        <v>1802</v>
      </c>
      <c r="D2734">
        <v>1</v>
      </c>
      <c r="E2734" t="s">
        <v>50</v>
      </c>
      <c r="F2734">
        <v>48</v>
      </c>
      <c r="G2734" t="s">
        <v>72</v>
      </c>
      <c r="I2734" t="s">
        <v>73</v>
      </c>
      <c r="J2734" t="s">
        <v>52</v>
      </c>
      <c r="K2734" t="s">
        <v>52</v>
      </c>
      <c r="L2734" t="s">
        <v>52</v>
      </c>
      <c r="M2734">
        <v>9</v>
      </c>
      <c r="N2734" t="s">
        <v>100</v>
      </c>
      <c r="O2734">
        <v>3</v>
      </c>
      <c r="P2734" s="2">
        <v>1</v>
      </c>
      <c r="Q2734" t="s">
        <v>50</v>
      </c>
      <c r="R2734">
        <v>48</v>
      </c>
      <c r="S2734" s="5">
        <f t="shared" si="42"/>
        <v>0</v>
      </c>
      <c r="T2734" t="s">
        <v>54</v>
      </c>
      <c r="U2734" t="s">
        <v>53</v>
      </c>
      <c r="W2734" t="s">
        <v>53</v>
      </c>
      <c r="Y2734" t="s">
        <v>55</v>
      </c>
      <c r="Z2734" t="s">
        <v>52</v>
      </c>
      <c r="AA2734">
        <v>2</v>
      </c>
      <c r="AB2734" t="s">
        <v>72</v>
      </c>
      <c r="AD2734" t="s">
        <v>73</v>
      </c>
      <c r="AE2734" t="s">
        <v>52</v>
      </c>
      <c r="AF2734" t="s">
        <v>52</v>
      </c>
      <c r="AG2734" t="s">
        <v>52</v>
      </c>
      <c r="AH2734">
        <v>9</v>
      </c>
      <c r="AI2734" t="s">
        <v>100</v>
      </c>
      <c r="AJ2734" t="s">
        <v>53</v>
      </c>
    </row>
    <row r="2735" spans="1:49" hidden="1" x14ac:dyDescent="0.35">
      <c r="A2735" s="2" t="s">
        <v>782</v>
      </c>
      <c r="B2735">
        <v>18</v>
      </c>
      <c r="C2735">
        <v>1802</v>
      </c>
      <c r="D2735">
        <v>1</v>
      </c>
      <c r="E2735" t="s">
        <v>50</v>
      </c>
      <c r="F2735">
        <v>48</v>
      </c>
      <c r="G2735" t="s">
        <v>72</v>
      </c>
      <c r="I2735" t="s">
        <v>73</v>
      </c>
      <c r="J2735" t="s">
        <v>52</v>
      </c>
      <c r="K2735" t="s">
        <v>52</v>
      </c>
      <c r="L2735" t="s">
        <v>52</v>
      </c>
      <c r="M2735">
        <v>9</v>
      </c>
      <c r="N2735" t="s">
        <v>100</v>
      </c>
      <c r="O2735">
        <v>3</v>
      </c>
      <c r="P2735" s="2">
        <v>2</v>
      </c>
      <c r="Q2735" t="s">
        <v>56</v>
      </c>
      <c r="R2735">
        <v>35</v>
      </c>
      <c r="S2735" s="5">
        <f t="shared" si="42"/>
        <v>0</v>
      </c>
      <c r="T2735" t="s">
        <v>57</v>
      </c>
      <c r="U2735" t="s">
        <v>53</v>
      </c>
      <c r="W2735" t="s">
        <v>53</v>
      </c>
      <c r="Y2735" t="s">
        <v>55</v>
      </c>
      <c r="Z2735" t="s">
        <v>52</v>
      </c>
      <c r="AA2735">
        <v>1</v>
      </c>
      <c r="AB2735" t="s">
        <v>72</v>
      </c>
      <c r="AD2735" t="s">
        <v>73</v>
      </c>
      <c r="AE2735" t="s">
        <v>52</v>
      </c>
      <c r="AF2735" t="s">
        <v>52</v>
      </c>
      <c r="AG2735" t="s">
        <v>52</v>
      </c>
      <c r="AH2735">
        <v>9</v>
      </c>
      <c r="AI2735" t="s">
        <v>100</v>
      </c>
      <c r="AJ2735" t="s">
        <v>53</v>
      </c>
    </row>
    <row r="2736" spans="1:49" x14ac:dyDescent="0.35">
      <c r="A2736" s="2" t="s">
        <v>782</v>
      </c>
      <c r="B2736">
        <v>18</v>
      </c>
      <c r="C2736">
        <v>1802</v>
      </c>
      <c r="D2736">
        <v>1</v>
      </c>
      <c r="E2736" t="s">
        <v>50</v>
      </c>
      <c r="F2736">
        <v>48</v>
      </c>
      <c r="G2736" t="s">
        <v>72</v>
      </c>
      <c r="I2736" t="s">
        <v>73</v>
      </c>
      <c r="J2736" t="s">
        <v>52</v>
      </c>
      <c r="K2736" t="s">
        <v>52</v>
      </c>
      <c r="L2736" t="s">
        <v>52</v>
      </c>
      <c r="M2736">
        <v>9</v>
      </c>
      <c r="N2736" t="s">
        <v>100</v>
      </c>
      <c r="O2736">
        <v>3</v>
      </c>
      <c r="P2736" s="6">
        <v>3</v>
      </c>
      <c r="Q2736" t="s">
        <v>56</v>
      </c>
      <c r="R2736">
        <v>14</v>
      </c>
      <c r="S2736" s="5">
        <f t="shared" si="42"/>
        <v>1</v>
      </c>
      <c r="T2736" t="s">
        <v>58</v>
      </c>
      <c r="U2736" t="s">
        <v>52</v>
      </c>
      <c r="V2736">
        <v>1</v>
      </c>
      <c r="W2736" t="s">
        <v>52</v>
      </c>
      <c r="X2736">
        <v>2</v>
      </c>
      <c r="Y2736" t="s">
        <v>59</v>
      </c>
      <c r="AB2736" t="s">
        <v>72</v>
      </c>
      <c r="AD2736" t="s">
        <v>52</v>
      </c>
      <c r="AE2736" t="s">
        <v>52</v>
      </c>
      <c r="AF2736" t="s">
        <v>52</v>
      </c>
      <c r="AG2736" t="s">
        <v>52</v>
      </c>
      <c r="AH2736">
        <v>10</v>
      </c>
      <c r="AI2736" t="s">
        <v>100</v>
      </c>
      <c r="AJ2736" t="s">
        <v>52</v>
      </c>
      <c r="AK2736" t="s">
        <v>81</v>
      </c>
      <c r="AM2736" t="s">
        <v>62</v>
      </c>
      <c r="AN2736" t="s">
        <v>52</v>
      </c>
      <c r="AP2736">
        <v>0</v>
      </c>
      <c r="AQ2736">
        <v>200000</v>
      </c>
      <c r="AR2736">
        <v>40000</v>
      </c>
      <c r="AS2736">
        <v>30000</v>
      </c>
      <c r="AT2736">
        <v>0</v>
      </c>
      <c r="AU2736">
        <v>30000</v>
      </c>
      <c r="AV2736">
        <v>0</v>
      </c>
      <c r="AW2736">
        <v>300000</v>
      </c>
    </row>
    <row r="2737" spans="1:49" x14ac:dyDescent="0.35">
      <c r="A2737" s="2" t="s">
        <v>782</v>
      </c>
      <c r="B2737">
        <v>18</v>
      </c>
      <c r="C2737">
        <v>1802</v>
      </c>
      <c r="D2737">
        <v>1</v>
      </c>
      <c r="E2737" t="s">
        <v>50</v>
      </c>
      <c r="F2737">
        <v>48</v>
      </c>
      <c r="G2737" t="s">
        <v>72</v>
      </c>
      <c r="I2737" t="s">
        <v>73</v>
      </c>
      <c r="J2737" t="s">
        <v>52</v>
      </c>
      <c r="K2737" t="s">
        <v>52</v>
      </c>
      <c r="L2737" t="s">
        <v>52</v>
      </c>
      <c r="M2737">
        <v>9</v>
      </c>
      <c r="N2737" t="s">
        <v>100</v>
      </c>
      <c r="O2737">
        <v>3</v>
      </c>
      <c r="P2737" s="6">
        <v>4</v>
      </c>
      <c r="Q2737" t="s">
        <v>56</v>
      </c>
      <c r="R2737">
        <v>12</v>
      </c>
      <c r="S2737" s="5">
        <f t="shared" si="42"/>
        <v>1</v>
      </c>
      <c r="T2737" t="s">
        <v>58</v>
      </c>
      <c r="U2737" t="s">
        <v>52</v>
      </c>
      <c r="V2737">
        <v>1</v>
      </c>
      <c r="W2737" t="s">
        <v>52</v>
      </c>
      <c r="X2737">
        <v>2</v>
      </c>
      <c r="AB2737" t="s">
        <v>72</v>
      </c>
      <c r="AD2737" t="s">
        <v>73</v>
      </c>
      <c r="AE2737" t="s">
        <v>52</v>
      </c>
      <c r="AF2737" t="s">
        <v>52</v>
      </c>
      <c r="AG2737" t="s">
        <v>52</v>
      </c>
      <c r="AH2737">
        <v>7</v>
      </c>
      <c r="AI2737" t="s">
        <v>86</v>
      </c>
      <c r="AJ2737" t="s">
        <v>52</v>
      </c>
      <c r="AK2737" t="s">
        <v>90</v>
      </c>
      <c r="AM2737" t="s">
        <v>62</v>
      </c>
      <c r="AN2737" t="s">
        <v>52</v>
      </c>
      <c r="AP2737">
        <v>0</v>
      </c>
      <c r="AQ2737">
        <v>250000</v>
      </c>
      <c r="AR2737">
        <v>25000</v>
      </c>
      <c r="AS2737">
        <v>10000</v>
      </c>
      <c r="AT2737">
        <v>0</v>
      </c>
      <c r="AU2737">
        <v>20000</v>
      </c>
      <c r="AV2737">
        <v>5000</v>
      </c>
      <c r="AW2737">
        <v>310000</v>
      </c>
    </row>
    <row r="2738" spans="1:49" hidden="1" x14ac:dyDescent="0.35">
      <c r="A2738" s="2" t="s">
        <v>782</v>
      </c>
      <c r="B2738">
        <v>18</v>
      </c>
      <c r="C2738">
        <v>1802</v>
      </c>
      <c r="D2738">
        <v>1</v>
      </c>
      <c r="E2738" t="s">
        <v>50</v>
      </c>
      <c r="F2738">
        <v>48</v>
      </c>
      <c r="G2738" t="s">
        <v>72</v>
      </c>
      <c r="I2738" t="s">
        <v>73</v>
      </c>
      <c r="J2738" t="s">
        <v>52</v>
      </c>
      <c r="K2738" t="s">
        <v>52</v>
      </c>
      <c r="L2738" t="s">
        <v>52</v>
      </c>
      <c r="M2738">
        <v>9</v>
      </c>
      <c r="N2738" t="s">
        <v>100</v>
      </c>
      <c r="O2738">
        <v>3</v>
      </c>
      <c r="P2738" s="2">
        <v>5</v>
      </c>
      <c r="Q2738" t="s">
        <v>50</v>
      </c>
      <c r="R2738">
        <v>5</v>
      </c>
      <c r="S2738" s="5">
        <f t="shared" si="42"/>
        <v>0</v>
      </c>
      <c r="T2738" t="s">
        <v>58</v>
      </c>
      <c r="U2738" t="s">
        <v>52</v>
      </c>
      <c r="V2738">
        <v>1</v>
      </c>
      <c r="W2738" t="s">
        <v>52</v>
      </c>
      <c r="X2738">
        <v>2</v>
      </c>
      <c r="AB2738" t="s">
        <v>72</v>
      </c>
      <c r="AD2738" t="s">
        <v>73</v>
      </c>
      <c r="AE2738" t="s">
        <v>52</v>
      </c>
      <c r="AF2738" t="s">
        <v>52</v>
      </c>
      <c r="AG2738" t="s">
        <v>52</v>
      </c>
      <c r="AH2738">
        <v>3</v>
      </c>
      <c r="AI2738" t="s">
        <v>97</v>
      </c>
      <c r="AJ2738" t="s">
        <v>52</v>
      </c>
      <c r="AK2738" t="s">
        <v>98</v>
      </c>
      <c r="AM2738" t="s">
        <v>62</v>
      </c>
      <c r="AN2738" t="s">
        <v>53</v>
      </c>
      <c r="AP2738">
        <v>0</v>
      </c>
      <c r="AQ2738">
        <v>60000</v>
      </c>
      <c r="AR2738">
        <v>10000</v>
      </c>
      <c r="AS2738">
        <v>5000</v>
      </c>
      <c r="AT2738">
        <v>0</v>
      </c>
      <c r="AU2738">
        <v>20000</v>
      </c>
      <c r="AV2738">
        <v>0</v>
      </c>
      <c r="AW2738">
        <v>95000</v>
      </c>
    </row>
    <row r="2739" spans="1:49" hidden="1" x14ac:dyDescent="0.35">
      <c r="A2739" s="2" t="s">
        <v>783</v>
      </c>
      <c r="B2739">
        <v>12</v>
      </c>
      <c r="C2739">
        <v>1206</v>
      </c>
      <c r="D2739">
        <v>1</v>
      </c>
      <c r="E2739" t="s">
        <v>56</v>
      </c>
      <c r="F2739">
        <v>62</v>
      </c>
      <c r="G2739" t="s">
        <v>72</v>
      </c>
      <c r="I2739" t="s">
        <v>73</v>
      </c>
      <c r="J2739" t="s">
        <v>52</v>
      </c>
      <c r="K2739" t="s">
        <v>52</v>
      </c>
      <c r="L2739" t="s">
        <v>52</v>
      </c>
      <c r="M2739">
        <v>7</v>
      </c>
      <c r="N2739" t="s">
        <v>79</v>
      </c>
      <c r="P2739" s="2">
        <v>1</v>
      </c>
      <c r="Q2739" t="s">
        <v>56</v>
      </c>
      <c r="R2739">
        <v>62</v>
      </c>
      <c r="S2739" s="5">
        <f t="shared" si="42"/>
        <v>0</v>
      </c>
      <c r="T2739" t="s">
        <v>54</v>
      </c>
      <c r="U2739" t="s">
        <v>53</v>
      </c>
      <c r="W2739" t="s">
        <v>53</v>
      </c>
      <c r="Y2739" t="s">
        <v>122</v>
      </c>
      <c r="AB2739" t="s">
        <v>72</v>
      </c>
      <c r="AD2739" t="s">
        <v>73</v>
      </c>
      <c r="AE2739" t="s">
        <v>52</v>
      </c>
      <c r="AF2739" t="s">
        <v>52</v>
      </c>
      <c r="AG2739" t="s">
        <v>52</v>
      </c>
      <c r="AH2739">
        <v>7</v>
      </c>
      <c r="AI2739" t="s">
        <v>79</v>
      </c>
      <c r="AJ2739" t="s">
        <v>53</v>
      </c>
    </row>
    <row r="2740" spans="1:49" hidden="1" x14ac:dyDescent="0.35">
      <c r="A2740" s="2" t="s">
        <v>783</v>
      </c>
      <c r="B2740">
        <v>12</v>
      </c>
      <c r="C2740">
        <v>1206</v>
      </c>
      <c r="D2740">
        <v>1</v>
      </c>
      <c r="E2740" t="s">
        <v>56</v>
      </c>
      <c r="F2740">
        <v>62</v>
      </c>
      <c r="G2740" t="s">
        <v>72</v>
      </c>
      <c r="I2740" t="s">
        <v>73</v>
      </c>
      <c r="J2740" t="s">
        <v>52</v>
      </c>
      <c r="K2740" t="s">
        <v>52</v>
      </c>
      <c r="L2740" t="s">
        <v>52</v>
      </c>
      <c r="M2740">
        <v>7</v>
      </c>
      <c r="N2740" t="s">
        <v>79</v>
      </c>
      <c r="P2740" s="2">
        <v>2</v>
      </c>
      <c r="Q2740" t="s">
        <v>50</v>
      </c>
      <c r="R2740">
        <v>34</v>
      </c>
      <c r="S2740" s="5">
        <f t="shared" si="42"/>
        <v>0</v>
      </c>
      <c r="T2740" t="s">
        <v>58</v>
      </c>
      <c r="U2740" t="s">
        <v>53</v>
      </c>
      <c r="W2740" t="s">
        <v>52</v>
      </c>
      <c r="X2740">
        <v>1</v>
      </c>
      <c r="Y2740" t="s">
        <v>59</v>
      </c>
      <c r="AB2740" t="s">
        <v>72</v>
      </c>
      <c r="AD2740" t="s">
        <v>52</v>
      </c>
      <c r="AE2740" t="s">
        <v>52</v>
      </c>
      <c r="AF2740" t="s">
        <v>52</v>
      </c>
      <c r="AG2740" t="s">
        <v>52</v>
      </c>
      <c r="AH2740">
        <v>12</v>
      </c>
      <c r="AI2740" t="s">
        <v>76</v>
      </c>
      <c r="AJ2740" t="s">
        <v>53</v>
      </c>
    </row>
    <row r="2741" spans="1:49" hidden="1" x14ac:dyDescent="0.35">
      <c r="A2741" s="2" t="s">
        <v>783</v>
      </c>
      <c r="B2741">
        <v>12</v>
      </c>
      <c r="C2741">
        <v>1206</v>
      </c>
      <c r="D2741">
        <v>1</v>
      </c>
      <c r="E2741" t="s">
        <v>56</v>
      </c>
      <c r="F2741">
        <v>62</v>
      </c>
      <c r="G2741" t="s">
        <v>72</v>
      </c>
      <c r="I2741" t="s">
        <v>73</v>
      </c>
      <c r="J2741" t="s">
        <v>52</v>
      </c>
      <c r="K2741" t="s">
        <v>52</v>
      </c>
      <c r="L2741" t="s">
        <v>52</v>
      </c>
      <c r="M2741">
        <v>7</v>
      </c>
      <c r="N2741" t="s">
        <v>79</v>
      </c>
      <c r="P2741" s="2">
        <v>3</v>
      </c>
      <c r="Q2741" t="s">
        <v>50</v>
      </c>
      <c r="R2741">
        <v>59</v>
      </c>
      <c r="S2741" s="5">
        <f t="shared" si="42"/>
        <v>0</v>
      </c>
      <c r="T2741" t="s">
        <v>220</v>
      </c>
      <c r="U2741" t="s">
        <v>53</v>
      </c>
      <c r="W2741" t="s">
        <v>53</v>
      </c>
      <c r="Y2741" t="s">
        <v>59</v>
      </c>
      <c r="AB2741" t="s">
        <v>72</v>
      </c>
      <c r="AD2741" t="s">
        <v>73</v>
      </c>
      <c r="AE2741" t="s">
        <v>52</v>
      </c>
      <c r="AF2741" t="s">
        <v>52</v>
      </c>
      <c r="AG2741" t="s">
        <v>52</v>
      </c>
      <c r="AH2741">
        <v>5</v>
      </c>
      <c r="AI2741" t="s">
        <v>83</v>
      </c>
      <c r="AJ2741" t="s">
        <v>53</v>
      </c>
    </row>
    <row r="2742" spans="1:49" hidden="1" x14ac:dyDescent="0.35">
      <c r="A2742" s="2" t="s">
        <v>784</v>
      </c>
      <c r="B2742">
        <v>13</v>
      </c>
      <c r="C2742">
        <v>1307</v>
      </c>
      <c r="D2742">
        <v>2</v>
      </c>
      <c r="E2742" t="s">
        <v>56</v>
      </c>
      <c r="F2742">
        <v>55</v>
      </c>
      <c r="G2742" t="s">
        <v>72</v>
      </c>
      <c r="I2742" t="s">
        <v>73</v>
      </c>
      <c r="J2742" t="s">
        <v>52</v>
      </c>
      <c r="K2742" t="s">
        <v>52</v>
      </c>
      <c r="L2742" t="s">
        <v>52</v>
      </c>
      <c r="M2742">
        <v>2</v>
      </c>
      <c r="N2742" t="s">
        <v>67</v>
      </c>
      <c r="P2742" s="2">
        <v>1</v>
      </c>
      <c r="Q2742" t="s">
        <v>56</v>
      </c>
      <c r="R2742">
        <v>55</v>
      </c>
      <c r="S2742" s="5">
        <f t="shared" si="42"/>
        <v>0</v>
      </c>
      <c r="T2742" t="s">
        <v>54</v>
      </c>
      <c r="U2742" t="s">
        <v>53</v>
      </c>
      <c r="W2742" t="s">
        <v>53</v>
      </c>
      <c r="Y2742" t="s">
        <v>122</v>
      </c>
      <c r="AB2742" t="s">
        <v>72</v>
      </c>
      <c r="AD2742" t="s">
        <v>73</v>
      </c>
      <c r="AE2742" t="s">
        <v>52</v>
      </c>
      <c r="AF2742" t="s">
        <v>52</v>
      </c>
      <c r="AG2742" t="s">
        <v>52</v>
      </c>
      <c r="AH2742">
        <v>2</v>
      </c>
      <c r="AI2742" t="s">
        <v>67</v>
      </c>
      <c r="AJ2742" t="s">
        <v>53</v>
      </c>
    </row>
    <row r="2743" spans="1:49" hidden="1" x14ac:dyDescent="0.35">
      <c r="A2743" s="2" t="s">
        <v>785</v>
      </c>
      <c r="B2743">
        <v>10</v>
      </c>
      <c r="C2743">
        <v>1005</v>
      </c>
      <c r="D2743">
        <v>2</v>
      </c>
      <c r="E2743" t="s">
        <v>50</v>
      </c>
      <c r="F2743">
        <v>49</v>
      </c>
      <c r="G2743" t="s">
        <v>72</v>
      </c>
      <c r="I2743" t="s">
        <v>73</v>
      </c>
      <c r="J2743" t="s">
        <v>53</v>
      </c>
      <c r="K2743" t="s">
        <v>53</v>
      </c>
      <c r="L2743" t="s">
        <v>52</v>
      </c>
      <c r="M2743">
        <v>2</v>
      </c>
      <c r="N2743" t="s">
        <v>65</v>
      </c>
      <c r="O2743">
        <v>3</v>
      </c>
      <c r="P2743" s="2">
        <v>1</v>
      </c>
      <c r="Q2743" t="s">
        <v>50</v>
      </c>
      <c r="R2743">
        <v>49</v>
      </c>
      <c r="S2743" s="5">
        <f t="shared" si="42"/>
        <v>0</v>
      </c>
      <c r="T2743" t="s">
        <v>54</v>
      </c>
      <c r="U2743" t="s">
        <v>53</v>
      </c>
      <c r="W2743" t="s">
        <v>53</v>
      </c>
      <c r="Y2743" t="s">
        <v>55</v>
      </c>
      <c r="Z2743" t="s">
        <v>52</v>
      </c>
      <c r="AA2743">
        <v>2</v>
      </c>
      <c r="AB2743" t="s">
        <v>72</v>
      </c>
      <c r="AD2743" t="s">
        <v>73</v>
      </c>
      <c r="AE2743" t="s">
        <v>53</v>
      </c>
      <c r="AF2743" t="s">
        <v>53</v>
      </c>
      <c r="AG2743" t="s">
        <v>52</v>
      </c>
      <c r="AH2743">
        <v>2</v>
      </c>
      <c r="AI2743" t="s">
        <v>65</v>
      </c>
      <c r="AJ2743" t="s">
        <v>53</v>
      </c>
    </row>
    <row r="2744" spans="1:49" hidden="1" x14ac:dyDescent="0.35">
      <c r="A2744" s="2" t="s">
        <v>785</v>
      </c>
      <c r="B2744">
        <v>10</v>
      </c>
      <c r="C2744">
        <v>1005</v>
      </c>
      <c r="D2744">
        <v>2</v>
      </c>
      <c r="E2744" t="s">
        <v>50</v>
      </c>
      <c r="F2744">
        <v>49</v>
      </c>
      <c r="G2744" t="s">
        <v>72</v>
      </c>
      <c r="I2744" t="s">
        <v>73</v>
      </c>
      <c r="J2744" t="s">
        <v>53</v>
      </c>
      <c r="K2744" t="s">
        <v>53</v>
      </c>
      <c r="L2744" t="s">
        <v>52</v>
      </c>
      <c r="M2744">
        <v>2</v>
      </c>
      <c r="N2744" t="s">
        <v>65</v>
      </c>
      <c r="O2744">
        <v>3</v>
      </c>
      <c r="P2744" s="2">
        <v>2</v>
      </c>
      <c r="Q2744" t="s">
        <v>56</v>
      </c>
      <c r="R2744">
        <v>39</v>
      </c>
      <c r="S2744" s="5">
        <f t="shared" si="42"/>
        <v>0</v>
      </c>
      <c r="T2744" t="s">
        <v>57</v>
      </c>
      <c r="U2744" t="s">
        <v>53</v>
      </c>
      <c r="W2744" t="s">
        <v>52</v>
      </c>
      <c r="X2744">
        <v>6</v>
      </c>
      <c r="Y2744" t="s">
        <v>55</v>
      </c>
      <c r="Z2744" t="s">
        <v>52</v>
      </c>
      <c r="AA2744">
        <v>1</v>
      </c>
      <c r="AB2744" t="s">
        <v>72</v>
      </c>
      <c r="AD2744" t="s">
        <v>73</v>
      </c>
      <c r="AE2744" t="s">
        <v>53</v>
      </c>
      <c r="AF2744" t="s">
        <v>53</v>
      </c>
      <c r="AG2744" t="s">
        <v>52</v>
      </c>
      <c r="AH2744">
        <v>2</v>
      </c>
      <c r="AI2744" t="s">
        <v>65</v>
      </c>
      <c r="AJ2744" t="s">
        <v>53</v>
      </c>
    </row>
    <row r="2745" spans="1:49" x14ac:dyDescent="0.35">
      <c r="A2745" s="2" t="s">
        <v>785</v>
      </c>
      <c r="B2745">
        <v>10</v>
      </c>
      <c r="C2745">
        <v>1005</v>
      </c>
      <c r="D2745">
        <v>2</v>
      </c>
      <c r="E2745" t="s">
        <v>50</v>
      </c>
      <c r="F2745">
        <v>49</v>
      </c>
      <c r="G2745" t="s">
        <v>72</v>
      </c>
      <c r="I2745" t="s">
        <v>73</v>
      </c>
      <c r="J2745" t="s">
        <v>53</v>
      </c>
      <c r="K2745" t="s">
        <v>53</v>
      </c>
      <c r="L2745" t="s">
        <v>52</v>
      </c>
      <c r="M2745">
        <v>2</v>
      </c>
      <c r="N2745" t="s">
        <v>65</v>
      </c>
      <c r="O2745">
        <v>3</v>
      </c>
      <c r="P2745" s="6">
        <v>3</v>
      </c>
      <c r="Q2745" t="s">
        <v>56</v>
      </c>
      <c r="R2745">
        <v>14</v>
      </c>
      <c r="S2745" s="5">
        <f t="shared" si="42"/>
        <v>1</v>
      </c>
      <c r="T2745" t="s">
        <v>58</v>
      </c>
      <c r="U2745" t="s">
        <v>52</v>
      </c>
      <c r="V2745">
        <v>1</v>
      </c>
      <c r="W2745" t="s">
        <v>52</v>
      </c>
      <c r="X2745">
        <v>2</v>
      </c>
      <c r="Y2745" t="s">
        <v>59</v>
      </c>
      <c r="AB2745" t="s">
        <v>72</v>
      </c>
      <c r="AD2745" t="s">
        <v>73</v>
      </c>
      <c r="AE2745" t="s">
        <v>52</v>
      </c>
      <c r="AF2745" t="s">
        <v>52</v>
      </c>
      <c r="AG2745" t="s">
        <v>52</v>
      </c>
      <c r="AH2745">
        <v>5</v>
      </c>
      <c r="AI2745" t="s">
        <v>78</v>
      </c>
      <c r="AJ2745" t="s">
        <v>53</v>
      </c>
      <c r="AO2745" t="s">
        <v>373</v>
      </c>
    </row>
    <row r="2746" spans="1:49" x14ac:dyDescent="0.35">
      <c r="A2746" s="2" t="s">
        <v>785</v>
      </c>
      <c r="B2746">
        <v>10</v>
      </c>
      <c r="C2746">
        <v>1005</v>
      </c>
      <c r="D2746">
        <v>2</v>
      </c>
      <c r="E2746" t="s">
        <v>50</v>
      </c>
      <c r="F2746">
        <v>49</v>
      </c>
      <c r="G2746" t="s">
        <v>72</v>
      </c>
      <c r="I2746" t="s">
        <v>73</v>
      </c>
      <c r="J2746" t="s">
        <v>53</v>
      </c>
      <c r="K2746" t="s">
        <v>53</v>
      </c>
      <c r="L2746" t="s">
        <v>52</v>
      </c>
      <c r="M2746">
        <v>2</v>
      </c>
      <c r="N2746" t="s">
        <v>65</v>
      </c>
      <c r="O2746">
        <v>3</v>
      </c>
      <c r="P2746" s="6">
        <v>4</v>
      </c>
      <c r="Q2746" t="s">
        <v>56</v>
      </c>
      <c r="R2746">
        <v>12</v>
      </c>
      <c r="S2746" s="5">
        <f t="shared" si="42"/>
        <v>1</v>
      </c>
      <c r="T2746" t="s">
        <v>58</v>
      </c>
      <c r="U2746" t="s">
        <v>52</v>
      </c>
      <c r="V2746">
        <v>1</v>
      </c>
      <c r="W2746" t="s">
        <v>52</v>
      </c>
      <c r="X2746">
        <v>2</v>
      </c>
      <c r="AB2746" t="s">
        <v>72</v>
      </c>
      <c r="AD2746" t="s">
        <v>73</v>
      </c>
      <c r="AE2746" t="s">
        <v>53</v>
      </c>
      <c r="AF2746" t="s">
        <v>53</v>
      </c>
      <c r="AG2746" t="s">
        <v>52</v>
      </c>
      <c r="AH2746">
        <v>2</v>
      </c>
      <c r="AI2746" t="s">
        <v>97</v>
      </c>
      <c r="AJ2746" t="s">
        <v>52</v>
      </c>
      <c r="AK2746" t="s">
        <v>98</v>
      </c>
      <c r="AM2746" t="s">
        <v>62</v>
      </c>
      <c r="AN2746" t="s">
        <v>53</v>
      </c>
      <c r="AP2746">
        <v>0</v>
      </c>
      <c r="AQ2746">
        <v>0</v>
      </c>
      <c r="AR2746">
        <v>6000</v>
      </c>
      <c r="AS2746">
        <v>20000</v>
      </c>
      <c r="AT2746">
        <v>0</v>
      </c>
      <c r="AU2746">
        <v>0</v>
      </c>
      <c r="AV2746">
        <v>0</v>
      </c>
      <c r="AW2746">
        <v>26000</v>
      </c>
    </row>
    <row r="2747" spans="1:49" hidden="1" x14ac:dyDescent="0.35">
      <c r="A2747" s="2" t="s">
        <v>785</v>
      </c>
      <c r="B2747">
        <v>10</v>
      </c>
      <c r="C2747">
        <v>1005</v>
      </c>
      <c r="D2747">
        <v>2</v>
      </c>
      <c r="E2747" t="s">
        <v>50</v>
      </c>
      <c r="F2747">
        <v>49</v>
      </c>
      <c r="G2747" t="s">
        <v>72</v>
      </c>
      <c r="I2747" t="s">
        <v>73</v>
      </c>
      <c r="J2747" t="s">
        <v>53</v>
      </c>
      <c r="K2747" t="s">
        <v>53</v>
      </c>
      <c r="L2747" t="s">
        <v>52</v>
      </c>
      <c r="M2747">
        <v>2</v>
      </c>
      <c r="N2747" t="s">
        <v>65</v>
      </c>
      <c r="O2747">
        <v>3</v>
      </c>
      <c r="P2747" s="2">
        <v>5</v>
      </c>
      <c r="Q2747" t="s">
        <v>50</v>
      </c>
      <c r="R2747">
        <v>4</v>
      </c>
      <c r="S2747" s="5">
        <f t="shared" si="42"/>
        <v>0</v>
      </c>
      <c r="T2747" t="s">
        <v>58</v>
      </c>
      <c r="U2747" t="s">
        <v>52</v>
      </c>
      <c r="V2747">
        <v>1</v>
      </c>
      <c r="W2747" t="s">
        <v>52</v>
      </c>
      <c r="X2747">
        <v>2</v>
      </c>
      <c r="AB2747" t="s">
        <v>72</v>
      </c>
      <c r="AD2747" t="s">
        <v>73</v>
      </c>
      <c r="AE2747" t="s">
        <v>53</v>
      </c>
      <c r="AF2747" t="s">
        <v>53</v>
      </c>
      <c r="AG2747" t="s">
        <v>53</v>
      </c>
      <c r="AO2747" t="s">
        <v>70</v>
      </c>
    </row>
    <row r="2748" spans="1:49" hidden="1" x14ac:dyDescent="0.35">
      <c r="A2748" s="2" t="s">
        <v>785</v>
      </c>
      <c r="B2748">
        <v>10</v>
      </c>
      <c r="C2748">
        <v>1005</v>
      </c>
      <c r="D2748">
        <v>2</v>
      </c>
      <c r="E2748" t="s">
        <v>50</v>
      </c>
      <c r="F2748">
        <v>49</v>
      </c>
      <c r="G2748" t="s">
        <v>72</v>
      </c>
      <c r="I2748" t="s">
        <v>73</v>
      </c>
      <c r="J2748" t="s">
        <v>53</v>
      </c>
      <c r="K2748" t="s">
        <v>53</v>
      </c>
      <c r="L2748" t="s">
        <v>52</v>
      </c>
      <c r="M2748">
        <v>2</v>
      </c>
      <c r="N2748" t="s">
        <v>65</v>
      </c>
      <c r="O2748">
        <v>3</v>
      </c>
      <c r="P2748" s="2">
        <v>6</v>
      </c>
      <c r="Q2748" t="s">
        <v>56</v>
      </c>
      <c r="R2748">
        <v>60</v>
      </c>
      <c r="S2748" s="5">
        <f t="shared" si="42"/>
        <v>0</v>
      </c>
      <c r="T2748" t="s">
        <v>91</v>
      </c>
      <c r="U2748" t="s">
        <v>53</v>
      </c>
      <c r="W2748" t="s">
        <v>53</v>
      </c>
      <c r="Y2748" t="s">
        <v>92</v>
      </c>
      <c r="AB2748" t="s">
        <v>72</v>
      </c>
      <c r="AD2748" t="s">
        <v>73</v>
      </c>
      <c r="AE2748" t="s">
        <v>52</v>
      </c>
      <c r="AF2748" t="s">
        <v>52</v>
      </c>
      <c r="AG2748" t="s">
        <v>52</v>
      </c>
      <c r="AH2748">
        <v>3</v>
      </c>
      <c r="AI2748" t="s">
        <v>63</v>
      </c>
      <c r="AJ2748" t="s">
        <v>53</v>
      </c>
    </row>
    <row r="2749" spans="1:49" hidden="1" x14ac:dyDescent="0.35">
      <c r="A2749" s="2" t="s">
        <v>786</v>
      </c>
      <c r="B2749">
        <v>7</v>
      </c>
      <c r="C2749">
        <v>701</v>
      </c>
      <c r="D2749">
        <v>2</v>
      </c>
      <c r="E2749" t="s">
        <v>50</v>
      </c>
      <c r="F2749">
        <v>36</v>
      </c>
      <c r="G2749" t="s">
        <v>72</v>
      </c>
      <c r="I2749" t="s">
        <v>73</v>
      </c>
      <c r="J2749" t="s">
        <v>52</v>
      </c>
      <c r="K2749" t="s">
        <v>52</v>
      </c>
      <c r="L2749" t="s">
        <v>52</v>
      </c>
      <c r="M2749">
        <v>8</v>
      </c>
      <c r="N2749" t="s">
        <v>60</v>
      </c>
      <c r="O2749">
        <v>3</v>
      </c>
      <c r="P2749" s="2">
        <v>1</v>
      </c>
      <c r="Q2749" t="s">
        <v>50</v>
      </c>
      <c r="R2749">
        <v>36</v>
      </c>
      <c r="S2749" s="5">
        <f t="shared" si="42"/>
        <v>0</v>
      </c>
      <c r="T2749" t="s">
        <v>54</v>
      </c>
      <c r="U2749" t="s">
        <v>53</v>
      </c>
      <c r="W2749" t="s">
        <v>53</v>
      </c>
      <c r="Y2749" t="s">
        <v>55</v>
      </c>
      <c r="Z2749" t="s">
        <v>52</v>
      </c>
      <c r="AA2749">
        <v>2</v>
      </c>
      <c r="AB2749" t="s">
        <v>72</v>
      </c>
      <c r="AD2749" t="s">
        <v>73</v>
      </c>
      <c r="AE2749" t="s">
        <v>52</v>
      </c>
      <c r="AF2749" t="s">
        <v>52</v>
      </c>
      <c r="AG2749" t="s">
        <v>52</v>
      </c>
      <c r="AH2749">
        <v>8</v>
      </c>
      <c r="AI2749" t="s">
        <v>60</v>
      </c>
      <c r="AJ2749" t="s">
        <v>53</v>
      </c>
    </row>
    <row r="2750" spans="1:49" hidden="1" x14ac:dyDescent="0.35">
      <c r="A2750" s="2" t="s">
        <v>786</v>
      </c>
      <c r="B2750">
        <v>7</v>
      </c>
      <c r="C2750">
        <v>701</v>
      </c>
      <c r="D2750">
        <v>2</v>
      </c>
      <c r="E2750" t="s">
        <v>50</v>
      </c>
      <c r="F2750">
        <v>36</v>
      </c>
      <c r="G2750" t="s">
        <v>72</v>
      </c>
      <c r="I2750" t="s">
        <v>73</v>
      </c>
      <c r="J2750" t="s">
        <v>52</v>
      </c>
      <c r="K2750" t="s">
        <v>52</v>
      </c>
      <c r="L2750" t="s">
        <v>52</v>
      </c>
      <c r="M2750">
        <v>8</v>
      </c>
      <c r="N2750" t="s">
        <v>60</v>
      </c>
      <c r="O2750">
        <v>3</v>
      </c>
      <c r="P2750" s="2">
        <v>2</v>
      </c>
      <c r="Q2750" t="s">
        <v>56</v>
      </c>
      <c r="R2750">
        <v>36</v>
      </c>
      <c r="S2750" s="5">
        <f t="shared" si="42"/>
        <v>0</v>
      </c>
      <c r="T2750" t="s">
        <v>57</v>
      </c>
      <c r="U2750" t="s">
        <v>53</v>
      </c>
      <c r="W2750" t="s">
        <v>53</v>
      </c>
      <c r="Y2750" t="s">
        <v>55</v>
      </c>
      <c r="Z2750" t="s">
        <v>52</v>
      </c>
      <c r="AA2750">
        <v>1</v>
      </c>
      <c r="AB2750" t="s">
        <v>72</v>
      </c>
      <c r="AD2750" t="s">
        <v>73</v>
      </c>
      <c r="AE2750" t="s">
        <v>52</v>
      </c>
      <c r="AF2750" t="s">
        <v>52</v>
      </c>
      <c r="AG2750" t="s">
        <v>52</v>
      </c>
      <c r="AH2750">
        <v>8</v>
      </c>
      <c r="AI2750" t="s">
        <v>60</v>
      </c>
      <c r="AJ2750" t="s">
        <v>53</v>
      </c>
    </row>
    <row r="2751" spans="1:49" x14ac:dyDescent="0.35">
      <c r="A2751" s="2" t="s">
        <v>786</v>
      </c>
      <c r="B2751">
        <v>7</v>
      </c>
      <c r="C2751">
        <v>701</v>
      </c>
      <c r="D2751">
        <v>2</v>
      </c>
      <c r="E2751" t="s">
        <v>50</v>
      </c>
      <c r="F2751">
        <v>36</v>
      </c>
      <c r="G2751" t="s">
        <v>72</v>
      </c>
      <c r="I2751" t="s">
        <v>73</v>
      </c>
      <c r="J2751" t="s">
        <v>52</v>
      </c>
      <c r="K2751" t="s">
        <v>52</v>
      </c>
      <c r="L2751" t="s">
        <v>52</v>
      </c>
      <c r="M2751">
        <v>8</v>
      </c>
      <c r="N2751" t="s">
        <v>60</v>
      </c>
      <c r="O2751">
        <v>3</v>
      </c>
      <c r="P2751" s="6">
        <v>3</v>
      </c>
      <c r="Q2751" t="s">
        <v>56</v>
      </c>
      <c r="R2751">
        <v>11</v>
      </c>
      <c r="S2751" s="5">
        <f t="shared" si="42"/>
        <v>1</v>
      </c>
      <c r="T2751" t="s">
        <v>58</v>
      </c>
      <c r="U2751" t="s">
        <v>52</v>
      </c>
      <c r="V2751">
        <v>1</v>
      </c>
      <c r="W2751" t="s">
        <v>52</v>
      </c>
      <c r="X2751">
        <v>2</v>
      </c>
      <c r="AB2751" t="s">
        <v>72</v>
      </c>
      <c r="AD2751" t="s">
        <v>73</v>
      </c>
      <c r="AE2751" t="s">
        <v>52</v>
      </c>
      <c r="AF2751" t="s">
        <v>52</v>
      </c>
      <c r="AG2751" t="s">
        <v>52</v>
      </c>
      <c r="AH2751">
        <v>5</v>
      </c>
      <c r="AI2751" t="s">
        <v>78</v>
      </c>
      <c r="AJ2751" t="s">
        <v>52</v>
      </c>
      <c r="AK2751" t="s">
        <v>88</v>
      </c>
      <c r="AM2751" t="s">
        <v>62</v>
      </c>
      <c r="AN2751" t="s">
        <v>52</v>
      </c>
      <c r="AP2751">
        <v>0</v>
      </c>
      <c r="AQ2751">
        <v>432000</v>
      </c>
      <c r="AR2751">
        <v>36000</v>
      </c>
      <c r="AS2751">
        <v>10000</v>
      </c>
      <c r="AT2751">
        <v>648000</v>
      </c>
      <c r="AU2751">
        <v>0</v>
      </c>
      <c r="AV2751">
        <v>0</v>
      </c>
      <c r="AW2751">
        <v>1126000</v>
      </c>
    </row>
    <row r="2752" spans="1:49" x14ac:dyDescent="0.35">
      <c r="A2752" s="2" t="s">
        <v>786</v>
      </c>
      <c r="B2752">
        <v>7</v>
      </c>
      <c r="C2752">
        <v>701</v>
      </c>
      <c r="D2752">
        <v>2</v>
      </c>
      <c r="E2752" t="s">
        <v>50</v>
      </c>
      <c r="F2752">
        <v>36</v>
      </c>
      <c r="G2752" t="s">
        <v>72</v>
      </c>
      <c r="I2752" t="s">
        <v>73</v>
      </c>
      <c r="J2752" t="s">
        <v>52</v>
      </c>
      <c r="K2752" t="s">
        <v>52</v>
      </c>
      <c r="L2752" t="s">
        <v>52</v>
      </c>
      <c r="M2752">
        <v>8</v>
      </c>
      <c r="N2752" t="s">
        <v>60</v>
      </c>
      <c r="O2752">
        <v>3</v>
      </c>
      <c r="P2752" s="6">
        <v>4</v>
      </c>
      <c r="Q2752" t="s">
        <v>56</v>
      </c>
      <c r="R2752">
        <v>9</v>
      </c>
      <c r="S2752" s="5">
        <f t="shared" si="42"/>
        <v>1</v>
      </c>
      <c r="T2752" t="s">
        <v>58</v>
      </c>
      <c r="U2752" t="s">
        <v>52</v>
      </c>
      <c r="V2752">
        <v>1</v>
      </c>
      <c r="W2752" t="s">
        <v>52</v>
      </c>
      <c r="X2752">
        <v>2</v>
      </c>
      <c r="AB2752" t="s">
        <v>72</v>
      </c>
      <c r="AD2752" t="s">
        <v>73</v>
      </c>
      <c r="AE2752" t="s">
        <v>52</v>
      </c>
      <c r="AF2752" t="s">
        <v>52</v>
      </c>
      <c r="AG2752" t="s">
        <v>52</v>
      </c>
      <c r="AH2752">
        <v>3</v>
      </c>
      <c r="AI2752" t="s">
        <v>63</v>
      </c>
      <c r="AJ2752" t="s">
        <v>52</v>
      </c>
      <c r="AK2752" t="s">
        <v>64</v>
      </c>
      <c r="AM2752" t="s">
        <v>62</v>
      </c>
      <c r="AN2752" t="s">
        <v>53</v>
      </c>
      <c r="AP2752">
        <v>0</v>
      </c>
      <c r="AQ2752">
        <v>0</v>
      </c>
      <c r="AR2752">
        <v>18000</v>
      </c>
      <c r="AS2752">
        <v>6000</v>
      </c>
      <c r="AT2752">
        <v>648000</v>
      </c>
      <c r="AU2752">
        <v>0</v>
      </c>
      <c r="AV2752">
        <v>0</v>
      </c>
      <c r="AW2752">
        <v>672000</v>
      </c>
    </row>
    <row r="2753" spans="1:49" hidden="1" x14ac:dyDescent="0.35">
      <c r="A2753" s="2" t="s">
        <v>786</v>
      </c>
      <c r="B2753">
        <v>7</v>
      </c>
      <c r="C2753">
        <v>701</v>
      </c>
      <c r="D2753">
        <v>2</v>
      </c>
      <c r="E2753" t="s">
        <v>50</v>
      </c>
      <c r="F2753">
        <v>36</v>
      </c>
      <c r="G2753" t="s">
        <v>72</v>
      </c>
      <c r="I2753" t="s">
        <v>73</v>
      </c>
      <c r="J2753" t="s">
        <v>52</v>
      </c>
      <c r="K2753" t="s">
        <v>52</v>
      </c>
      <c r="L2753" t="s">
        <v>52</v>
      </c>
      <c r="M2753">
        <v>8</v>
      </c>
      <c r="N2753" t="s">
        <v>60</v>
      </c>
      <c r="O2753">
        <v>3</v>
      </c>
      <c r="P2753" s="2">
        <v>5</v>
      </c>
      <c r="Q2753" t="s">
        <v>56</v>
      </c>
      <c r="R2753">
        <v>4</v>
      </c>
      <c r="S2753" s="5">
        <f t="shared" si="42"/>
        <v>0</v>
      </c>
      <c r="T2753" t="s">
        <v>58</v>
      </c>
      <c r="U2753" t="s">
        <v>52</v>
      </c>
      <c r="V2753">
        <v>1</v>
      </c>
      <c r="W2753" t="s">
        <v>52</v>
      </c>
      <c r="X2753">
        <v>2</v>
      </c>
      <c r="AB2753" t="s">
        <v>72</v>
      </c>
      <c r="AD2753" t="s">
        <v>73</v>
      </c>
      <c r="AE2753" t="s">
        <v>53</v>
      </c>
      <c r="AF2753" t="s">
        <v>53</v>
      </c>
      <c r="AG2753" t="s">
        <v>53</v>
      </c>
      <c r="AO2753" t="s">
        <v>70</v>
      </c>
    </row>
    <row r="2754" spans="1:49" hidden="1" x14ac:dyDescent="0.35">
      <c r="A2754" s="2" t="s">
        <v>787</v>
      </c>
      <c r="B2754">
        <v>3</v>
      </c>
      <c r="C2754">
        <v>301</v>
      </c>
      <c r="D2754">
        <v>2</v>
      </c>
      <c r="E2754" t="s">
        <v>56</v>
      </c>
      <c r="F2754">
        <v>39</v>
      </c>
      <c r="G2754" t="s">
        <v>72</v>
      </c>
      <c r="I2754" t="s">
        <v>73</v>
      </c>
      <c r="J2754" t="s">
        <v>53</v>
      </c>
      <c r="K2754" t="s">
        <v>53</v>
      </c>
      <c r="L2754" t="s">
        <v>52</v>
      </c>
      <c r="M2754">
        <v>1</v>
      </c>
      <c r="N2754" t="s">
        <v>65</v>
      </c>
      <c r="O2754">
        <v>1</v>
      </c>
      <c r="P2754" s="2">
        <v>1</v>
      </c>
      <c r="Q2754" t="s">
        <v>56</v>
      </c>
      <c r="R2754">
        <v>39</v>
      </c>
      <c r="S2754" s="5">
        <f t="shared" si="42"/>
        <v>0</v>
      </c>
      <c r="T2754" t="s">
        <v>54</v>
      </c>
      <c r="U2754" t="s">
        <v>53</v>
      </c>
      <c r="W2754" t="s">
        <v>53</v>
      </c>
      <c r="Y2754" t="s">
        <v>55</v>
      </c>
      <c r="Z2754" t="s">
        <v>52</v>
      </c>
      <c r="AA2754">
        <v>2</v>
      </c>
      <c r="AB2754" t="s">
        <v>72</v>
      </c>
      <c r="AD2754" t="s">
        <v>73</v>
      </c>
      <c r="AE2754" t="s">
        <v>53</v>
      </c>
      <c r="AF2754" t="s">
        <v>53</v>
      </c>
      <c r="AG2754" t="s">
        <v>52</v>
      </c>
      <c r="AH2754">
        <v>1</v>
      </c>
      <c r="AI2754" t="s">
        <v>65</v>
      </c>
      <c r="AJ2754" t="s">
        <v>53</v>
      </c>
    </row>
    <row r="2755" spans="1:49" hidden="1" x14ac:dyDescent="0.35">
      <c r="A2755" s="2" t="s">
        <v>787</v>
      </c>
      <c r="B2755">
        <v>3</v>
      </c>
      <c r="C2755">
        <v>301</v>
      </c>
      <c r="D2755">
        <v>2</v>
      </c>
      <c r="E2755" t="s">
        <v>56</v>
      </c>
      <c r="F2755">
        <v>39</v>
      </c>
      <c r="G2755" t="s">
        <v>72</v>
      </c>
      <c r="I2755" t="s">
        <v>73</v>
      </c>
      <c r="J2755" t="s">
        <v>53</v>
      </c>
      <c r="K2755" t="s">
        <v>53</v>
      </c>
      <c r="L2755" t="s">
        <v>52</v>
      </c>
      <c r="M2755">
        <v>1</v>
      </c>
      <c r="N2755" t="s">
        <v>65</v>
      </c>
      <c r="O2755">
        <v>1</v>
      </c>
      <c r="P2755" s="2">
        <v>2</v>
      </c>
      <c r="Q2755" t="s">
        <v>50</v>
      </c>
      <c r="R2755">
        <v>56</v>
      </c>
      <c r="S2755" s="5">
        <f t="shared" ref="S2755:S2818" si="43">IF(AND(R2755&gt;=6, R2755&lt;=17, T2755="Child"),1,0)</f>
        <v>0</v>
      </c>
      <c r="T2755" t="s">
        <v>57</v>
      </c>
      <c r="U2755" t="s">
        <v>53</v>
      </c>
      <c r="W2755" t="s">
        <v>53</v>
      </c>
      <c r="Y2755" t="s">
        <v>55</v>
      </c>
      <c r="Z2755" t="s">
        <v>52</v>
      </c>
      <c r="AA2755">
        <v>1</v>
      </c>
      <c r="AB2755" t="s">
        <v>72</v>
      </c>
      <c r="AD2755" t="s">
        <v>73</v>
      </c>
      <c r="AE2755" t="s">
        <v>52</v>
      </c>
      <c r="AF2755" t="s">
        <v>52</v>
      </c>
      <c r="AG2755" t="s">
        <v>52</v>
      </c>
      <c r="AH2755">
        <v>7</v>
      </c>
      <c r="AI2755" t="s">
        <v>79</v>
      </c>
      <c r="AJ2755" t="s">
        <v>53</v>
      </c>
    </row>
    <row r="2756" spans="1:49" x14ac:dyDescent="0.35">
      <c r="A2756" s="2" t="s">
        <v>787</v>
      </c>
      <c r="B2756">
        <v>3</v>
      </c>
      <c r="C2756">
        <v>301</v>
      </c>
      <c r="D2756">
        <v>2</v>
      </c>
      <c r="E2756" t="s">
        <v>56</v>
      </c>
      <c r="F2756">
        <v>39</v>
      </c>
      <c r="G2756" t="s">
        <v>72</v>
      </c>
      <c r="I2756" t="s">
        <v>73</v>
      </c>
      <c r="J2756" t="s">
        <v>53</v>
      </c>
      <c r="K2756" t="s">
        <v>53</v>
      </c>
      <c r="L2756" t="s">
        <v>52</v>
      </c>
      <c r="M2756">
        <v>1</v>
      </c>
      <c r="N2756" t="s">
        <v>65</v>
      </c>
      <c r="O2756">
        <v>1</v>
      </c>
      <c r="P2756" s="6">
        <v>3</v>
      </c>
      <c r="Q2756" t="s">
        <v>50</v>
      </c>
      <c r="R2756">
        <v>8</v>
      </c>
      <c r="S2756" s="5">
        <f t="shared" si="43"/>
        <v>1</v>
      </c>
      <c r="T2756" t="s">
        <v>58</v>
      </c>
      <c r="U2756" t="s">
        <v>52</v>
      </c>
      <c r="V2756">
        <v>2</v>
      </c>
      <c r="W2756" t="s">
        <v>52</v>
      </c>
      <c r="X2756">
        <v>1</v>
      </c>
      <c r="AB2756" t="s">
        <v>72</v>
      </c>
      <c r="AD2756" t="s">
        <v>73</v>
      </c>
      <c r="AE2756" t="s">
        <v>53</v>
      </c>
      <c r="AF2756" t="s">
        <v>53</v>
      </c>
      <c r="AG2756" t="s">
        <v>52</v>
      </c>
      <c r="AH2756">
        <v>3</v>
      </c>
      <c r="AI2756" t="s">
        <v>63</v>
      </c>
      <c r="AJ2756" t="s">
        <v>52</v>
      </c>
      <c r="AK2756" t="s">
        <v>64</v>
      </c>
      <c r="AM2756" t="s">
        <v>62</v>
      </c>
      <c r="AN2756" t="s">
        <v>53</v>
      </c>
    </row>
    <row r="2757" spans="1:49" hidden="1" x14ac:dyDescent="0.35">
      <c r="A2757" s="2" t="s">
        <v>788</v>
      </c>
      <c r="B2757">
        <v>2</v>
      </c>
      <c r="C2757">
        <v>205</v>
      </c>
      <c r="D2757">
        <v>2</v>
      </c>
      <c r="E2757" t="s">
        <v>50</v>
      </c>
      <c r="F2757">
        <v>39</v>
      </c>
      <c r="G2757" t="s">
        <v>72</v>
      </c>
      <c r="I2757" t="s">
        <v>73</v>
      </c>
      <c r="J2757" t="s">
        <v>52</v>
      </c>
      <c r="K2757" t="s">
        <v>52</v>
      </c>
      <c r="L2757" t="s">
        <v>52</v>
      </c>
      <c r="M2757">
        <v>8</v>
      </c>
      <c r="N2757" t="s">
        <v>86</v>
      </c>
      <c r="O2757">
        <v>4</v>
      </c>
      <c r="P2757" s="2">
        <v>1</v>
      </c>
      <c r="Q2757" t="s">
        <v>50</v>
      </c>
      <c r="R2757">
        <v>39</v>
      </c>
      <c r="S2757" s="5">
        <f t="shared" si="43"/>
        <v>0</v>
      </c>
      <c r="T2757" t="s">
        <v>54</v>
      </c>
      <c r="U2757" t="s">
        <v>53</v>
      </c>
      <c r="W2757" t="s">
        <v>53</v>
      </c>
      <c r="Y2757" t="s">
        <v>55</v>
      </c>
      <c r="Z2757" t="s">
        <v>52</v>
      </c>
      <c r="AA2757">
        <v>2</v>
      </c>
      <c r="AB2757" t="s">
        <v>72</v>
      </c>
      <c r="AD2757" t="s">
        <v>73</v>
      </c>
      <c r="AE2757" t="s">
        <v>52</v>
      </c>
      <c r="AF2757" t="s">
        <v>52</v>
      </c>
      <c r="AG2757" t="s">
        <v>52</v>
      </c>
      <c r="AH2757">
        <v>8</v>
      </c>
      <c r="AI2757" t="s">
        <v>86</v>
      </c>
      <c r="AJ2757" t="s">
        <v>53</v>
      </c>
    </row>
    <row r="2758" spans="1:49" hidden="1" x14ac:dyDescent="0.35">
      <c r="A2758" s="2" t="s">
        <v>788</v>
      </c>
      <c r="B2758">
        <v>2</v>
      </c>
      <c r="C2758">
        <v>205</v>
      </c>
      <c r="D2758">
        <v>2</v>
      </c>
      <c r="E2758" t="s">
        <v>50</v>
      </c>
      <c r="F2758">
        <v>39</v>
      </c>
      <c r="G2758" t="s">
        <v>72</v>
      </c>
      <c r="I2758" t="s">
        <v>73</v>
      </c>
      <c r="J2758" t="s">
        <v>52</v>
      </c>
      <c r="K2758" t="s">
        <v>52</v>
      </c>
      <c r="L2758" t="s">
        <v>52</v>
      </c>
      <c r="M2758">
        <v>8</v>
      </c>
      <c r="N2758" t="s">
        <v>86</v>
      </c>
      <c r="O2758">
        <v>4</v>
      </c>
      <c r="P2758" s="2">
        <v>2</v>
      </c>
      <c r="Q2758" t="s">
        <v>56</v>
      </c>
      <c r="R2758">
        <v>33</v>
      </c>
      <c r="S2758" s="5">
        <f t="shared" si="43"/>
        <v>0</v>
      </c>
      <c r="T2758" t="s">
        <v>57</v>
      </c>
      <c r="U2758" t="s">
        <v>53</v>
      </c>
      <c r="W2758" t="s">
        <v>53</v>
      </c>
      <c r="Y2758" t="s">
        <v>55</v>
      </c>
      <c r="Z2758" t="s">
        <v>52</v>
      </c>
      <c r="AA2758">
        <v>1</v>
      </c>
      <c r="AB2758" t="s">
        <v>72</v>
      </c>
      <c r="AD2758" t="s">
        <v>73</v>
      </c>
      <c r="AE2758" t="s">
        <v>53</v>
      </c>
      <c r="AF2758" t="s">
        <v>53</v>
      </c>
      <c r="AG2758" t="s">
        <v>53</v>
      </c>
    </row>
    <row r="2759" spans="1:49" x14ac:dyDescent="0.35">
      <c r="A2759" s="2" t="s">
        <v>788</v>
      </c>
      <c r="B2759">
        <v>2</v>
      </c>
      <c r="C2759">
        <v>205</v>
      </c>
      <c r="D2759">
        <v>2</v>
      </c>
      <c r="E2759" t="s">
        <v>50</v>
      </c>
      <c r="F2759">
        <v>39</v>
      </c>
      <c r="G2759" t="s">
        <v>72</v>
      </c>
      <c r="I2759" t="s">
        <v>73</v>
      </c>
      <c r="J2759" t="s">
        <v>52</v>
      </c>
      <c r="K2759" t="s">
        <v>52</v>
      </c>
      <c r="L2759" t="s">
        <v>52</v>
      </c>
      <c r="M2759">
        <v>8</v>
      </c>
      <c r="N2759" t="s">
        <v>86</v>
      </c>
      <c r="O2759">
        <v>4</v>
      </c>
      <c r="P2759" s="6">
        <v>3</v>
      </c>
      <c r="Q2759" t="s">
        <v>50</v>
      </c>
      <c r="R2759">
        <v>14</v>
      </c>
      <c r="S2759" s="5">
        <f t="shared" si="43"/>
        <v>1</v>
      </c>
      <c r="T2759" t="s">
        <v>58</v>
      </c>
      <c r="U2759" t="s">
        <v>52</v>
      </c>
      <c r="V2759">
        <v>1</v>
      </c>
      <c r="W2759" t="s">
        <v>52</v>
      </c>
      <c r="X2759">
        <v>2</v>
      </c>
      <c r="Y2759" t="s">
        <v>59</v>
      </c>
      <c r="AB2759" t="s">
        <v>72</v>
      </c>
      <c r="AD2759" t="s">
        <v>73</v>
      </c>
      <c r="AE2759" t="s">
        <v>53</v>
      </c>
      <c r="AF2759" t="s">
        <v>53</v>
      </c>
      <c r="AG2759" t="s">
        <v>52</v>
      </c>
      <c r="AH2759">
        <v>2</v>
      </c>
      <c r="AI2759" t="s">
        <v>65</v>
      </c>
      <c r="AJ2759" t="s">
        <v>53</v>
      </c>
      <c r="AO2759" t="s">
        <v>190</v>
      </c>
    </row>
    <row r="2760" spans="1:49" x14ac:dyDescent="0.35">
      <c r="A2760" s="2" t="s">
        <v>788</v>
      </c>
      <c r="B2760">
        <v>2</v>
      </c>
      <c r="C2760">
        <v>205</v>
      </c>
      <c r="D2760">
        <v>2</v>
      </c>
      <c r="E2760" t="s">
        <v>50</v>
      </c>
      <c r="F2760">
        <v>39</v>
      </c>
      <c r="G2760" t="s">
        <v>72</v>
      </c>
      <c r="I2760" t="s">
        <v>73</v>
      </c>
      <c r="J2760" t="s">
        <v>52</v>
      </c>
      <c r="K2760" t="s">
        <v>52</v>
      </c>
      <c r="L2760" t="s">
        <v>52</v>
      </c>
      <c r="M2760">
        <v>8</v>
      </c>
      <c r="N2760" t="s">
        <v>86</v>
      </c>
      <c r="O2760">
        <v>4</v>
      </c>
      <c r="P2760" s="6">
        <v>4</v>
      </c>
      <c r="Q2760" t="s">
        <v>56</v>
      </c>
      <c r="R2760">
        <v>10</v>
      </c>
      <c r="S2760" s="5">
        <f t="shared" si="43"/>
        <v>1</v>
      </c>
      <c r="T2760" t="s">
        <v>58</v>
      </c>
      <c r="U2760" t="s">
        <v>52</v>
      </c>
      <c r="V2760">
        <v>1</v>
      </c>
      <c r="W2760" t="s">
        <v>52</v>
      </c>
      <c r="X2760">
        <v>2</v>
      </c>
      <c r="AB2760" t="s">
        <v>72</v>
      </c>
      <c r="AD2760" t="s">
        <v>73</v>
      </c>
      <c r="AE2760" t="s">
        <v>52</v>
      </c>
      <c r="AF2760" t="s">
        <v>52</v>
      </c>
      <c r="AG2760" t="s">
        <v>52</v>
      </c>
      <c r="AH2760">
        <v>4</v>
      </c>
      <c r="AI2760" t="s">
        <v>63</v>
      </c>
      <c r="AJ2760" t="s">
        <v>52</v>
      </c>
      <c r="AK2760" t="s">
        <v>64</v>
      </c>
      <c r="AM2760" t="s">
        <v>62</v>
      </c>
      <c r="AN2760" t="s">
        <v>53</v>
      </c>
      <c r="AP2760">
        <v>0</v>
      </c>
      <c r="AQ2760">
        <v>0</v>
      </c>
      <c r="AR2760">
        <v>18000</v>
      </c>
      <c r="AS2760">
        <v>15000</v>
      </c>
      <c r="AT2760">
        <v>0</v>
      </c>
      <c r="AU2760">
        <v>0</v>
      </c>
      <c r="AV2760">
        <v>3000</v>
      </c>
      <c r="AW2760">
        <v>36000</v>
      </c>
    </row>
    <row r="2761" spans="1:49" x14ac:dyDescent="0.35">
      <c r="A2761" s="2" t="s">
        <v>788</v>
      </c>
      <c r="B2761">
        <v>2</v>
      </c>
      <c r="C2761">
        <v>205</v>
      </c>
      <c r="D2761">
        <v>2</v>
      </c>
      <c r="E2761" t="s">
        <v>50</v>
      </c>
      <c r="F2761">
        <v>39</v>
      </c>
      <c r="G2761" t="s">
        <v>72</v>
      </c>
      <c r="I2761" t="s">
        <v>73</v>
      </c>
      <c r="J2761" t="s">
        <v>52</v>
      </c>
      <c r="K2761" t="s">
        <v>52</v>
      </c>
      <c r="L2761" t="s">
        <v>52</v>
      </c>
      <c r="M2761">
        <v>8</v>
      </c>
      <c r="N2761" t="s">
        <v>86</v>
      </c>
      <c r="O2761">
        <v>4</v>
      </c>
      <c r="P2761" s="6">
        <v>5</v>
      </c>
      <c r="Q2761" t="s">
        <v>56</v>
      </c>
      <c r="R2761">
        <v>8</v>
      </c>
      <c r="S2761" s="5">
        <f t="shared" si="43"/>
        <v>1</v>
      </c>
      <c r="T2761" t="s">
        <v>58</v>
      </c>
      <c r="U2761" t="s">
        <v>52</v>
      </c>
      <c r="V2761">
        <v>1</v>
      </c>
      <c r="W2761" t="s">
        <v>52</v>
      </c>
      <c r="X2761">
        <v>2</v>
      </c>
      <c r="AB2761" t="s">
        <v>72</v>
      </c>
      <c r="AD2761" t="s">
        <v>73</v>
      </c>
      <c r="AE2761" t="s">
        <v>52</v>
      </c>
      <c r="AF2761" t="s">
        <v>52</v>
      </c>
      <c r="AG2761" t="s">
        <v>52</v>
      </c>
      <c r="AH2761">
        <v>2</v>
      </c>
      <c r="AI2761" t="s">
        <v>65</v>
      </c>
      <c r="AJ2761" t="s">
        <v>52</v>
      </c>
      <c r="AK2761" t="s">
        <v>66</v>
      </c>
      <c r="AM2761" t="s">
        <v>62</v>
      </c>
      <c r="AN2761" t="s">
        <v>53</v>
      </c>
      <c r="AP2761">
        <v>0</v>
      </c>
      <c r="AQ2761">
        <v>0</v>
      </c>
      <c r="AR2761">
        <v>10000</v>
      </c>
      <c r="AS2761">
        <v>2000</v>
      </c>
      <c r="AT2761">
        <v>0</v>
      </c>
      <c r="AU2761">
        <v>0</v>
      </c>
      <c r="AV2761">
        <v>5000</v>
      </c>
      <c r="AW2761">
        <v>17000</v>
      </c>
    </row>
    <row r="2762" spans="1:49" hidden="1" x14ac:dyDescent="0.35">
      <c r="A2762" s="2" t="s">
        <v>788</v>
      </c>
      <c r="B2762">
        <v>2</v>
      </c>
      <c r="C2762">
        <v>205</v>
      </c>
      <c r="D2762">
        <v>2</v>
      </c>
      <c r="E2762" t="s">
        <v>50</v>
      </c>
      <c r="F2762">
        <v>39</v>
      </c>
      <c r="G2762" t="s">
        <v>72</v>
      </c>
      <c r="I2762" t="s">
        <v>73</v>
      </c>
      <c r="J2762" t="s">
        <v>52</v>
      </c>
      <c r="K2762" t="s">
        <v>52</v>
      </c>
      <c r="L2762" t="s">
        <v>52</v>
      </c>
      <c r="M2762">
        <v>8</v>
      </c>
      <c r="N2762" t="s">
        <v>86</v>
      </c>
      <c r="O2762">
        <v>4</v>
      </c>
      <c r="P2762" s="2">
        <v>6</v>
      </c>
      <c r="Q2762" t="s">
        <v>56</v>
      </c>
      <c r="R2762">
        <v>4</v>
      </c>
      <c r="S2762" s="5">
        <f t="shared" si="43"/>
        <v>0</v>
      </c>
      <c r="T2762" t="s">
        <v>58</v>
      </c>
      <c r="U2762" t="s">
        <v>52</v>
      </c>
      <c r="V2762">
        <v>1</v>
      </c>
      <c r="W2762" t="s">
        <v>52</v>
      </c>
      <c r="X2762">
        <v>2</v>
      </c>
      <c r="AB2762" t="s">
        <v>72</v>
      </c>
      <c r="AD2762" t="s">
        <v>73</v>
      </c>
      <c r="AE2762" t="s">
        <v>53</v>
      </c>
      <c r="AF2762" t="s">
        <v>53</v>
      </c>
      <c r="AG2762" t="s">
        <v>53</v>
      </c>
      <c r="AO2762" t="s">
        <v>70</v>
      </c>
    </row>
    <row r="2763" spans="1:49" hidden="1" x14ac:dyDescent="0.35">
      <c r="A2763" s="2" t="s">
        <v>789</v>
      </c>
      <c r="B2763">
        <v>6</v>
      </c>
      <c r="C2763">
        <v>608</v>
      </c>
      <c r="D2763">
        <v>2</v>
      </c>
      <c r="E2763" t="s">
        <v>50</v>
      </c>
      <c r="F2763">
        <v>36</v>
      </c>
      <c r="G2763" t="s">
        <v>72</v>
      </c>
      <c r="I2763" t="s">
        <v>73</v>
      </c>
      <c r="J2763" t="s">
        <v>53</v>
      </c>
      <c r="K2763" t="s">
        <v>53</v>
      </c>
      <c r="L2763" t="s">
        <v>52</v>
      </c>
      <c r="M2763">
        <v>3</v>
      </c>
      <c r="N2763" t="s">
        <v>63</v>
      </c>
      <c r="O2763">
        <v>3</v>
      </c>
      <c r="P2763" s="2">
        <v>1</v>
      </c>
      <c r="Q2763" t="s">
        <v>50</v>
      </c>
      <c r="R2763">
        <v>36</v>
      </c>
      <c r="S2763" s="5">
        <f t="shared" si="43"/>
        <v>0</v>
      </c>
      <c r="T2763" t="s">
        <v>54</v>
      </c>
      <c r="U2763" t="s">
        <v>53</v>
      </c>
      <c r="W2763" t="s">
        <v>53</v>
      </c>
      <c r="Y2763" t="s">
        <v>55</v>
      </c>
      <c r="Z2763" t="s">
        <v>52</v>
      </c>
      <c r="AA2763">
        <v>2</v>
      </c>
      <c r="AB2763" t="s">
        <v>72</v>
      </c>
      <c r="AD2763" t="s">
        <v>73</v>
      </c>
      <c r="AE2763" t="s">
        <v>53</v>
      </c>
      <c r="AF2763" t="s">
        <v>53</v>
      </c>
      <c r="AG2763" t="s">
        <v>52</v>
      </c>
      <c r="AH2763">
        <v>3</v>
      </c>
      <c r="AI2763" t="s">
        <v>63</v>
      </c>
      <c r="AJ2763" t="s">
        <v>53</v>
      </c>
    </row>
    <row r="2764" spans="1:49" hidden="1" x14ac:dyDescent="0.35">
      <c r="A2764" s="2" t="s">
        <v>789</v>
      </c>
      <c r="B2764">
        <v>6</v>
      </c>
      <c r="C2764">
        <v>608</v>
      </c>
      <c r="D2764">
        <v>2</v>
      </c>
      <c r="E2764" t="s">
        <v>50</v>
      </c>
      <c r="F2764">
        <v>36</v>
      </c>
      <c r="G2764" t="s">
        <v>72</v>
      </c>
      <c r="I2764" t="s">
        <v>73</v>
      </c>
      <c r="J2764" t="s">
        <v>53</v>
      </c>
      <c r="K2764" t="s">
        <v>53</v>
      </c>
      <c r="L2764" t="s">
        <v>52</v>
      </c>
      <c r="M2764">
        <v>3</v>
      </c>
      <c r="N2764" t="s">
        <v>63</v>
      </c>
      <c r="O2764">
        <v>3</v>
      </c>
      <c r="P2764" s="2">
        <v>2</v>
      </c>
      <c r="Q2764" t="s">
        <v>56</v>
      </c>
      <c r="R2764">
        <v>40</v>
      </c>
      <c r="S2764" s="5">
        <f t="shared" si="43"/>
        <v>0</v>
      </c>
      <c r="T2764" t="s">
        <v>57</v>
      </c>
      <c r="U2764" t="s">
        <v>53</v>
      </c>
      <c r="W2764" t="s">
        <v>53</v>
      </c>
      <c r="Y2764" t="s">
        <v>55</v>
      </c>
      <c r="Z2764" t="s">
        <v>52</v>
      </c>
      <c r="AA2764">
        <v>1</v>
      </c>
      <c r="AB2764" t="s">
        <v>72</v>
      </c>
      <c r="AD2764" t="s">
        <v>73</v>
      </c>
      <c r="AE2764" t="s">
        <v>53</v>
      </c>
      <c r="AF2764" t="s">
        <v>53</v>
      </c>
      <c r="AG2764" t="s">
        <v>52</v>
      </c>
      <c r="AH2764">
        <v>2</v>
      </c>
      <c r="AI2764" t="s">
        <v>97</v>
      </c>
      <c r="AJ2764" t="s">
        <v>53</v>
      </c>
    </row>
    <row r="2765" spans="1:49" x14ac:dyDescent="0.35">
      <c r="A2765" s="2" t="s">
        <v>789</v>
      </c>
      <c r="B2765">
        <v>6</v>
      </c>
      <c r="C2765">
        <v>608</v>
      </c>
      <c r="D2765">
        <v>2</v>
      </c>
      <c r="E2765" t="s">
        <v>50</v>
      </c>
      <c r="F2765">
        <v>36</v>
      </c>
      <c r="G2765" t="s">
        <v>72</v>
      </c>
      <c r="I2765" t="s">
        <v>73</v>
      </c>
      <c r="J2765" t="s">
        <v>53</v>
      </c>
      <c r="K2765" t="s">
        <v>53</v>
      </c>
      <c r="L2765" t="s">
        <v>52</v>
      </c>
      <c r="M2765">
        <v>3</v>
      </c>
      <c r="N2765" t="s">
        <v>63</v>
      </c>
      <c r="O2765">
        <v>3</v>
      </c>
      <c r="P2765" s="6">
        <v>3</v>
      </c>
      <c r="Q2765" t="s">
        <v>50</v>
      </c>
      <c r="R2765">
        <v>17</v>
      </c>
      <c r="S2765" s="5">
        <f t="shared" si="43"/>
        <v>1</v>
      </c>
      <c r="T2765" t="s">
        <v>58</v>
      </c>
      <c r="U2765" t="s">
        <v>52</v>
      </c>
      <c r="V2765">
        <v>1</v>
      </c>
      <c r="W2765" t="s">
        <v>52</v>
      </c>
      <c r="X2765">
        <v>2</v>
      </c>
      <c r="Y2765" t="s">
        <v>59</v>
      </c>
      <c r="AB2765" t="s">
        <v>72</v>
      </c>
      <c r="AD2765" t="s">
        <v>73</v>
      </c>
      <c r="AE2765" t="s">
        <v>53</v>
      </c>
      <c r="AF2765" t="s">
        <v>53</v>
      </c>
      <c r="AG2765" t="s">
        <v>52</v>
      </c>
      <c r="AH2765">
        <v>3</v>
      </c>
      <c r="AI2765" t="s">
        <v>63</v>
      </c>
      <c r="AJ2765" t="s">
        <v>53</v>
      </c>
      <c r="AO2765" t="s">
        <v>164</v>
      </c>
    </row>
    <row r="2766" spans="1:49" hidden="1" x14ac:dyDescent="0.35">
      <c r="A2766" s="2" t="s">
        <v>789</v>
      </c>
      <c r="B2766">
        <v>6</v>
      </c>
      <c r="C2766">
        <v>608</v>
      </c>
      <c r="D2766">
        <v>2</v>
      </c>
      <c r="E2766" t="s">
        <v>50</v>
      </c>
      <c r="F2766">
        <v>36</v>
      </c>
      <c r="G2766" t="s">
        <v>72</v>
      </c>
      <c r="I2766" t="s">
        <v>73</v>
      </c>
      <c r="J2766" t="s">
        <v>53</v>
      </c>
      <c r="K2766" t="s">
        <v>53</v>
      </c>
      <c r="L2766" t="s">
        <v>52</v>
      </c>
      <c r="M2766">
        <v>3</v>
      </c>
      <c r="N2766" t="s">
        <v>63</v>
      </c>
      <c r="O2766">
        <v>3</v>
      </c>
      <c r="P2766" s="2">
        <v>4</v>
      </c>
      <c r="Q2766" t="s">
        <v>50</v>
      </c>
      <c r="R2766">
        <v>2</v>
      </c>
      <c r="S2766" s="5">
        <f t="shared" si="43"/>
        <v>0</v>
      </c>
      <c r="T2766" t="s">
        <v>58</v>
      </c>
      <c r="U2766" t="s">
        <v>52</v>
      </c>
      <c r="V2766">
        <v>1</v>
      </c>
      <c r="W2766" t="s">
        <v>52</v>
      </c>
      <c r="X2766">
        <v>2</v>
      </c>
      <c r="AB2766" t="s">
        <v>72</v>
      </c>
    </row>
    <row r="2767" spans="1:49" hidden="1" x14ac:dyDescent="0.35">
      <c r="A2767" s="2" t="s">
        <v>789</v>
      </c>
      <c r="B2767">
        <v>6</v>
      </c>
      <c r="C2767">
        <v>608</v>
      </c>
      <c r="D2767">
        <v>2</v>
      </c>
      <c r="E2767" t="s">
        <v>50</v>
      </c>
      <c r="F2767">
        <v>36</v>
      </c>
      <c r="G2767" t="s">
        <v>72</v>
      </c>
      <c r="I2767" t="s">
        <v>73</v>
      </c>
      <c r="J2767" t="s">
        <v>53</v>
      </c>
      <c r="K2767" t="s">
        <v>53</v>
      </c>
      <c r="L2767" t="s">
        <v>52</v>
      </c>
      <c r="M2767">
        <v>3</v>
      </c>
      <c r="N2767" t="s">
        <v>63</v>
      </c>
      <c r="O2767">
        <v>3</v>
      </c>
      <c r="P2767" s="2">
        <v>5</v>
      </c>
      <c r="Q2767" t="s">
        <v>50</v>
      </c>
      <c r="R2767">
        <v>0</v>
      </c>
      <c r="S2767" s="5">
        <f t="shared" si="43"/>
        <v>0</v>
      </c>
      <c r="T2767" t="s">
        <v>58</v>
      </c>
      <c r="U2767" t="s">
        <v>52</v>
      </c>
      <c r="V2767">
        <v>1</v>
      </c>
      <c r="W2767" t="s">
        <v>52</v>
      </c>
      <c r="X2767">
        <v>2</v>
      </c>
      <c r="AB2767" t="s">
        <v>72</v>
      </c>
    </row>
    <row r="2768" spans="1:49" hidden="1" x14ac:dyDescent="0.35">
      <c r="A2768" s="2" t="s">
        <v>790</v>
      </c>
      <c r="B2768">
        <v>14</v>
      </c>
      <c r="C2768">
        <v>1405</v>
      </c>
      <c r="D2768">
        <v>2</v>
      </c>
      <c r="E2768" t="s">
        <v>50</v>
      </c>
      <c r="F2768">
        <v>62</v>
      </c>
      <c r="G2768" t="s">
        <v>72</v>
      </c>
      <c r="I2768" t="s">
        <v>73</v>
      </c>
      <c r="J2768" t="s">
        <v>52</v>
      </c>
      <c r="K2768" t="s">
        <v>52</v>
      </c>
      <c r="L2768" t="s">
        <v>52</v>
      </c>
      <c r="M2768">
        <v>4</v>
      </c>
      <c r="N2768" t="s">
        <v>83</v>
      </c>
      <c r="O2768">
        <v>3</v>
      </c>
      <c r="P2768" s="2">
        <v>1</v>
      </c>
      <c r="Q2768" t="s">
        <v>50</v>
      </c>
      <c r="R2768">
        <v>62</v>
      </c>
      <c r="S2768" s="5">
        <f t="shared" si="43"/>
        <v>0</v>
      </c>
      <c r="T2768" t="s">
        <v>54</v>
      </c>
      <c r="U2768" t="s">
        <v>53</v>
      </c>
      <c r="W2768" t="s">
        <v>53</v>
      </c>
      <c r="Y2768" t="s">
        <v>55</v>
      </c>
      <c r="Z2768" t="s">
        <v>52</v>
      </c>
      <c r="AA2768">
        <v>2</v>
      </c>
      <c r="AB2768" t="s">
        <v>72</v>
      </c>
      <c r="AD2768" t="s">
        <v>73</v>
      </c>
      <c r="AE2768" t="s">
        <v>52</v>
      </c>
      <c r="AF2768" t="s">
        <v>52</v>
      </c>
      <c r="AG2768" t="s">
        <v>52</v>
      </c>
      <c r="AH2768">
        <v>4</v>
      </c>
      <c r="AI2768" t="s">
        <v>83</v>
      </c>
      <c r="AJ2768" t="s">
        <v>53</v>
      </c>
    </row>
    <row r="2769" spans="1:49" hidden="1" x14ac:dyDescent="0.35">
      <c r="A2769" s="2" t="s">
        <v>790</v>
      </c>
      <c r="B2769">
        <v>14</v>
      </c>
      <c r="C2769">
        <v>1405</v>
      </c>
      <c r="D2769">
        <v>2</v>
      </c>
      <c r="E2769" t="s">
        <v>50</v>
      </c>
      <c r="F2769">
        <v>62</v>
      </c>
      <c r="G2769" t="s">
        <v>72</v>
      </c>
      <c r="I2769" t="s">
        <v>73</v>
      </c>
      <c r="J2769" t="s">
        <v>52</v>
      </c>
      <c r="K2769" t="s">
        <v>52</v>
      </c>
      <c r="L2769" t="s">
        <v>52</v>
      </c>
      <c r="M2769">
        <v>4</v>
      </c>
      <c r="N2769" t="s">
        <v>83</v>
      </c>
      <c r="O2769">
        <v>3</v>
      </c>
      <c r="P2769" s="2">
        <v>2</v>
      </c>
      <c r="Q2769" t="s">
        <v>56</v>
      </c>
      <c r="R2769">
        <v>54</v>
      </c>
      <c r="S2769" s="5">
        <f t="shared" si="43"/>
        <v>0</v>
      </c>
      <c r="T2769" t="s">
        <v>57</v>
      </c>
      <c r="U2769" t="s">
        <v>53</v>
      </c>
      <c r="W2769" t="s">
        <v>53</v>
      </c>
      <c r="Y2769" t="s">
        <v>55</v>
      </c>
      <c r="Z2769" t="s">
        <v>52</v>
      </c>
      <c r="AA2769">
        <v>1</v>
      </c>
      <c r="AB2769" t="s">
        <v>72</v>
      </c>
      <c r="AD2769" t="s">
        <v>73</v>
      </c>
      <c r="AE2769" t="s">
        <v>53</v>
      </c>
      <c r="AF2769" t="s">
        <v>53</v>
      </c>
      <c r="AG2769" t="s">
        <v>53</v>
      </c>
    </row>
    <row r="2770" spans="1:49" hidden="1" x14ac:dyDescent="0.35">
      <c r="A2770" s="2" t="s">
        <v>790</v>
      </c>
      <c r="B2770">
        <v>14</v>
      </c>
      <c r="C2770">
        <v>1405</v>
      </c>
      <c r="D2770">
        <v>2</v>
      </c>
      <c r="E2770" t="s">
        <v>50</v>
      </c>
      <c r="F2770">
        <v>62</v>
      </c>
      <c r="G2770" t="s">
        <v>72</v>
      </c>
      <c r="I2770" t="s">
        <v>73</v>
      </c>
      <c r="J2770" t="s">
        <v>52</v>
      </c>
      <c r="K2770" t="s">
        <v>52</v>
      </c>
      <c r="L2770" t="s">
        <v>52</v>
      </c>
      <c r="M2770">
        <v>4</v>
      </c>
      <c r="N2770" t="s">
        <v>83</v>
      </c>
      <c r="O2770">
        <v>3</v>
      </c>
      <c r="P2770" s="2">
        <v>3</v>
      </c>
      <c r="Q2770" t="s">
        <v>56</v>
      </c>
      <c r="R2770">
        <v>39</v>
      </c>
      <c r="S2770" s="5">
        <f t="shared" si="43"/>
        <v>0</v>
      </c>
      <c r="T2770" t="s">
        <v>58</v>
      </c>
      <c r="U2770" t="s">
        <v>52</v>
      </c>
      <c r="V2770">
        <v>1</v>
      </c>
      <c r="W2770" t="s">
        <v>52</v>
      </c>
      <c r="X2770">
        <v>2</v>
      </c>
      <c r="Y2770" t="s">
        <v>122</v>
      </c>
      <c r="AB2770" t="s">
        <v>72</v>
      </c>
      <c r="AD2770" t="s">
        <v>73</v>
      </c>
      <c r="AE2770" t="s">
        <v>53</v>
      </c>
      <c r="AF2770" t="s">
        <v>53</v>
      </c>
      <c r="AG2770" t="s">
        <v>52</v>
      </c>
      <c r="AH2770">
        <v>1</v>
      </c>
      <c r="AI2770" t="s">
        <v>67</v>
      </c>
      <c r="AJ2770" t="s">
        <v>53</v>
      </c>
    </row>
    <row r="2771" spans="1:49" hidden="1" x14ac:dyDescent="0.35">
      <c r="A2771" s="2" t="s">
        <v>790</v>
      </c>
      <c r="B2771">
        <v>14</v>
      </c>
      <c r="C2771">
        <v>1405</v>
      </c>
      <c r="D2771">
        <v>2</v>
      </c>
      <c r="E2771" t="s">
        <v>50</v>
      </c>
      <c r="F2771">
        <v>62</v>
      </c>
      <c r="G2771" t="s">
        <v>72</v>
      </c>
      <c r="I2771" t="s">
        <v>73</v>
      </c>
      <c r="J2771" t="s">
        <v>52</v>
      </c>
      <c r="K2771" t="s">
        <v>52</v>
      </c>
      <c r="L2771" t="s">
        <v>52</v>
      </c>
      <c r="M2771">
        <v>4</v>
      </c>
      <c r="N2771" t="s">
        <v>83</v>
      </c>
      <c r="O2771">
        <v>3</v>
      </c>
      <c r="P2771" s="2">
        <v>4</v>
      </c>
      <c r="Q2771" t="s">
        <v>56</v>
      </c>
      <c r="R2771">
        <v>23</v>
      </c>
      <c r="S2771" s="5">
        <f t="shared" si="43"/>
        <v>0</v>
      </c>
      <c r="T2771" t="s">
        <v>58</v>
      </c>
      <c r="U2771" t="s">
        <v>52</v>
      </c>
      <c r="V2771">
        <v>1</v>
      </c>
      <c r="W2771" t="s">
        <v>52</v>
      </c>
      <c r="X2771">
        <v>2</v>
      </c>
      <c r="Y2771" t="s">
        <v>55</v>
      </c>
      <c r="Z2771" t="s">
        <v>52</v>
      </c>
      <c r="AA2771">
        <v>5</v>
      </c>
      <c r="AB2771" t="s">
        <v>72</v>
      </c>
      <c r="AD2771" t="s">
        <v>73</v>
      </c>
      <c r="AE2771" t="s">
        <v>52</v>
      </c>
      <c r="AF2771" t="s">
        <v>52</v>
      </c>
      <c r="AG2771" t="s">
        <v>52</v>
      </c>
      <c r="AH2771">
        <v>3</v>
      </c>
      <c r="AI2771" t="s">
        <v>63</v>
      </c>
      <c r="AJ2771" t="s">
        <v>53</v>
      </c>
    </row>
    <row r="2772" spans="1:49" hidden="1" x14ac:dyDescent="0.35">
      <c r="A2772" s="2" t="s">
        <v>790</v>
      </c>
      <c r="B2772">
        <v>14</v>
      </c>
      <c r="C2772">
        <v>1405</v>
      </c>
      <c r="D2772">
        <v>2</v>
      </c>
      <c r="E2772" t="s">
        <v>50</v>
      </c>
      <c r="F2772">
        <v>62</v>
      </c>
      <c r="G2772" t="s">
        <v>72</v>
      </c>
      <c r="I2772" t="s">
        <v>73</v>
      </c>
      <c r="J2772" t="s">
        <v>52</v>
      </c>
      <c r="K2772" t="s">
        <v>52</v>
      </c>
      <c r="L2772" t="s">
        <v>52</v>
      </c>
      <c r="M2772">
        <v>4</v>
      </c>
      <c r="N2772" t="s">
        <v>83</v>
      </c>
      <c r="O2772">
        <v>3</v>
      </c>
      <c r="P2772" s="2">
        <v>5</v>
      </c>
      <c r="Q2772" t="s">
        <v>50</v>
      </c>
      <c r="R2772">
        <v>24</v>
      </c>
      <c r="S2772" s="5">
        <f t="shared" si="43"/>
        <v>0</v>
      </c>
      <c r="T2772" t="s">
        <v>99</v>
      </c>
      <c r="U2772" t="s">
        <v>53</v>
      </c>
      <c r="W2772" t="s">
        <v>53</v>
      </c>
      <c r="Y2772" t="s">
        <v>55</v>
      </c>
      <c r="Z2772" t="s">
        <v>52</v>
      </c>
      <c r="AA2772">
        <v>4</v>
      </c>
      <c r="AB2772" t="s">
        <v>72</v>
      </c>
      <c r="AD2772" t="s">
        <v>73</v>
      </c>
      <c r="AE2772" t="s">
        <v>52</v>
      </c>
      <c r="AF2772" t="s">
        <v>52</v>
      </c>
      <c r="AG2772" t="s">
        <v>52</v>
      </c>
      <c r="AH2772">
        <v>2</v>
      </c>
      <c r="AI2772" t="s">
        <v>97</v>
      </c>
      <c r="AJ2772" t="s">
        <v>53</v>
      </c>
    </row>
    <row r="2773" spans="1:49" hidden="1" x14ac:dyDescent="0.35">
      <c r="A2773" s="2" t="s">
        <v>790</v>
      </c>
      <c r="B2773">
        <v>14</v>
      </c>
      <c r="C2773">
        <v>1405</v>
      </c>
      <c r="D2773">
        <v>2</v>
      </c>
      <c r="E2773" t="s">
        <v>50</v>
      </c>
      <c r="F2773">
        <v>62</v>
      </c>
      <c r="G2773" t="s">
        <v>72</v>
      </c>
      <c r="I2773" t="s">
        <v>73</v>
      </c>
      <c r="J2773" t="s">
        <v>52</v>
      </c>
      <c r="K2773" t="s">
        <v>52</v>
      </c>
      <c r="L2773" t="s">
        <v>52</v>
      </c>
      <c r="M2773">
        <v>4</v>
      </c>
      <c r="N2773" t="s">
        <v>83</v>
      </c>
      <c r="O2773">
        <v>3</v>
      </c>
      <c r="P2773" s="2">
        <v>6</v>
      </c>
      <c r="Q2773" t="s">
        <v>50</v>
      </c>
      <c r="R2773">
        <v>11</v>
      </c>
      <c r="S2773" s="5">
        <f t="shared" si="43"/>
        <v>0</v>
      </c>
      <c r="T2773" t="s">
        <v>102</v>
      </c>
      <c r="U2773" t="s">
        <v>53</v>
      </c>
      <c r="W2773" t="s">
        <v>52</v>
      </c>
      <c r="X2773">
        <v>3</v>
      </c>
      <c r="AB2773" t="s">
        <v>72</v>
      </c>
      <c r="AD2773" t="s">
        <v>73</v>
      </c>
      <c r="AE2773" t="s">
        <v>52</v>
      </c>
      <c r="AF2773" t="s">
        <v>52</v>
      </c>
      <c r="AG2773" t="s">
        <v>52</v>
      </c>
      <c r="AH2773">
        <v>5</v>
      </c>
      <c r="AI2773" t="s">
        <v>83</v>
      </c>
      <c r="AJ2773" t="s">
        <v>52</v>
      </c>
      <c r="AK2773" t="s">
        <v>84</v>
      </c>
      <c r="AM2773" t="s">
        <v>62</v>
      </c>
      <c r="AN2773" t="s">
        <v>53</v>
      </c>
      <c r="AP2773">
        <v>0</v>
      </c>
      <c r="AQ2773">
        <v>0</v>
      </c>
      <c r="AR2773">
        <v>25000</v>
      </c>
      <c r="AS2773">
        <v>20000</v>
      </c>
      <c r="AT2773">
        <v>300000</v>
      </c>
      <c r="AU2773">
        <v>0</v>
      </c>
      <c r="AV2773">
        <v>0</v>
      </c>
      <c r="AW2773">
        <v>345000</v>
      </c>
    </row>
    <row r="2774" spans="1:49" hidden="1" x14ac:dyDescent="0.35">
      <c r="A2774" s="2" t="s">
        <v>790</v>
      </c>
      <c r="B2774">
        <v>14</v>
      </c>
      <c r="C2774">
        <v>1405</v>
      </c>
      <c r="D2774">
        <v>2</v>
      </c>
      <c r="E2774" t="s">
        <v>50</v>
      </c>
      <c r="F2774">
        <v>62</v>
      </c>
      <c r="G2774" t="s">
        <v>72</v>
      </c>
      <c r="I2774" t="s">
        <v>73</v>
      </c>
      <c r="J2774" t="s">
        <v>52</v>
      </c>
      <c r="K2774" t="s">
        <v>52</v>
      </c>
      <c r="L2774" t="s">
        <v>52</v>
      </c>
      <c r="M2774">
        <v>4</v>
      </c>
      <c r="N2774" t="s">
        <v>83</v>
      </c>
      <c r="O2774">
        <v>3</v>
      </c>
      <c r="P2774" s="2">
        <v>7</v>
      </c>
      <c r="Q2774" t="s">
        <v>50</v>
      </c>
      <c r="R2774">
        <v>7</v>
      </c>
      <c r="S2774" s="5">
        <f t="shared" si="43"/>
        <v>0</v>
      </c>
      <c r="T2774" t="s">
        <v>102</v>
      </c>
      <c r="U2774" t="s">
        <v>53</v>
      </c>
      <c r="W2774" t="s">
        <v>52</v>
      </c>
      <c r="X2774">
        <v>3</v>
      </c>
      <c r="AB2774" t="s">
        <v>72</v>
      </c>
      <c r="AD2774" t="s">
        <v>73</v>
      </c>
      <c r="AE2774" t="s">
        <v>53</v>
      </c>
      <c r="AF2774" t="s">
        <v>53</v>
      </c>
      <c r="AG2774" t="s">
        <v>52</v>
      </c>
      <c r="AH2774">
        <v>1</v>
      </c>
      <c r="AI2774" t="s">
        <v>65</v>
      </c>
      <c r="AJ2774" t="s">
        <v>52</v>
      </c>
      <c r="AK2774" t="s">
        <v>66</v>
      </c>
      <c r="AM2774" t="s">
        <v>62</v>
      </c>
      <c r="AN2774" t="s">
        <v>53</v>
      </c>
      <c r="AP2774">
        <v>0</v>
      </c>
      <c r="AQ2774">
        <v>0</v>
      </c>
      <c r="AR2774">
        <v>10000</v>
      </c>
      <c r="AS2774">
        <v>15000</v>
      </c>
      <c r="AT2774">
        <v>200000</v>
      </c>
      <c r="AU2774">
        <v>0</v>
      </c>
      <c r="AV2774">
        <v>0</v>
      </c>
      <c r="AW2774">
        <v>225000</v>
      </c>
    </row>
    <row r="2775" spans="1:49" hidden="1" x14ac:dyDescent="0.35">
      <c r="A2775" s="2" t="s">
        <v>790</v>
      </c>
      <c r="B2775">
        <v>14</v>
      </c>
      <c r="C2775">
        <v>1405</v>
      </c>
      <c r="D2775">
        <v>2</v>
      </c>
      <c r="E2775" t="s">
        <v>50</v>
      </c>
      <c r="F2775">
        <v>62</v>
      </c>
      <c r="G2775" t="s">
        <v>72</v>
      </c>
      <c r="I2775" t="s">
        <v>73</v>
      </c>
      <c r="J2775" t="s">
        <v>52</v>
      </c>
      <c r="K2775" t="s">
        <v>52</v>
      </c>
      <c r="L2775" t="s">
        <v>52</v>
      </c>
      <c r="M2775">
        <v>4</v>
      </c>
      <c r="N2775" t="s">
        <v>83</v>
      </c>
      <c r="O2775">
        <v>3</v>
      </c>
      <c r="P2775" s="2">
        <v>8</v>
      </c>
      <c r="Q2775" t="s">
        <v>50</v>
      </c>
      <c r="R2775">
        <v>1</v>
      </c>
      <c r="S2775" s="5">
        <f t="shared" si="43"/>
        <v>0</v>
      </c>
      <c r="T2775" t="s">
        <v>102</v>
      </c>
      <c r="U2775" t="s">
        <v>52</v>
      </c>
      <c r="V2775">
        <v>5</v>
      </c>
      <c r="W2775" t="s">
        <v>52</v>
      </c>
      <c r="X2775">
        <v>4</v>
      </c>
      <c r="AB2775" t="s">
        <v>72</v>
      </c>
    </row>
    <row r="2776" spans="1:49" hidden="1" x14ac:dyDescent="0.35">
      <c r="A2776" s="2" t="s">
        <v>791</v>
      </c>
      <c r="B2776">
        <v>24</v>
      </c>
      <c r="C2776">
        <v>2401</v>
      </c>
      <c r="D2776">
        <v>1</v>
      </c>
      <c r="E2776" t="s">
        <v>50</v>
      </c>
      <c r="F2776">
        <v>32</v>
      </c>
      <c r="G2776" t="s">
        <v>72</v>
      </c>
      <c r="I2776" t="s">
        <v>73</v>
      </c>
      <c r="J2776" t="s">
        <v>52</v>
      </c>
      <c r="K2776" t="s">
        <v>52</v>
      </c>
      <c r="L2776" t="s">
        <v>52</v>
      </c>
      <c r="M2776">
        <v>13</v>
      </c>
      <c r="N2776" t="s">
        <v>76</v>
      </c>
      <c r="O2776">
        <v>1</v>
      </c>
      <c r="P2776" s="2">
        <v>1</v>
      </c>
      <c r="Q2776" t="s">
        <v>50</v>
      </c>
      <c r="R2776">
        <v>32</v>
      </c>
      <c r="S2776" s="5">
        <f t="shared" si="43"/>
        <v>0</v>
      </c>
      <c r="T2776" t="s">
        <v>54</v>
      </c>
      <c r="U2776" t="s">
        <v>53</v>
      </c>
      <c r="W2776" t="s">
        <v>53</v>
      </c>
      <c r="Y2776" t="s">
        <v>55</v>
      </c>
      <c r="Z2776" t="s">
        <v>52</v>
      </c>
      <c r="AA2776">
        <v>2</v>
      </c>
      <c r="AB2776" t="s">
        <v>72</v>
      </c>
      <c r="AD2776" t="s">
        <v>73</v>
      </c>
      <c r="AE2776" t="s">
        <v>52</v>
      </c>
      <c r="AF2776" t="s">
        <v>52</v>
      </c>
      <c r="AG2776" t="s">
        <v>52</v>
      </c>
      <c r="AH2776">
        <v>13</v>
      </c>
      <c r="AI2776" t="s">
        <v>76</v>
      </c>
      <c r="AJ2776" t="s">
        <v>53</v>
      </c>
    </row>
    <row r="2777" spans="1:49" hidden="1" x14ac:dyDescent="0.35">
      <c r="A2777" s="2" t="s">
        <v>791</v>
      </c>
      <c r="B2777">
        <v>24</v>
      </c>
      <c r="C2777">
        <v>2401</v>
      </c>
      <c r="D2777">
        <v>1</v>
      </c>
      <c r="E2777" t="s">
        <v>50</v>
      </c>
      <c r="F2777">
        <v>32</v>
      </c>
      <c r="G2777" t="s">
        <v>72</v>
      </c>
      <c r="I2777" t="s">
        <v>73</v>
      </c>
      <c r="J2777" t="s">
        <v>52</v>
      </c>
      <c r="K2777" t="s">
        <v>52</v>
      </c>
      <c r="L2777" t="s">
        <v>52</v>
      </c>
      <c r="M2777">
        <v>13</v>
      </c>
      <c r="N2777" t="s">
        <v>76</v>
      </c>
      <c r="O2777">
        <v>1</v>
      </c>
      <c r="P2777" s="2">
        <v>2</v>
      </c>
      <c r="Q2777" t="s">
        <v>56</v>
      </c>
      <c r="R2777">
        <v>32</v>
      </c>
      <c r="S2777" s="5">
        <f t="shared" si="43"/>
        <v>0</v>
      </c>
      <c r="T2777" t="s">
        <v>57</v>
      </c>
      <c r="U2777" t="s">
        <v>53</v>
      </c>
      <c r="W2777" t="s">
        <v>53</v>
      </c>
      <c r="Y2777" t="s">
        <v>55</v>
      </c>
      <c r="Z2777" t="s">
        <v>52</v>
      </c>
      <c r="AA2777">
        <v>1</v>
      </c>
      <c r="AB2777" t="s">
        <v>72</v>
      </c>
      <c r="AD2777" t="s">
        <v>73</v>
      </c>
      <c r="AE2777" t="s">
        <v>52</v>
      </c>
      <c r="AF2777" t="s">
        <v>52</v>
      </c>
      <c r="AG2777" t="s">
        <v>52</v>
      </c>
      <c r="AH2777">
        <v>13</v>
      </c>
      <c r="AI2777" t="s">
        <v>76</v>
      </c>
      <c r="AJ2777" t="s">
        <v>53</v>
      </c>
    </row>
    <row r="2778" spans="1:49" hidden="1" x14ac:dyDescent="0.35">
      <c r="A2778" s="2" t="s">
        <v>791</v>
      </c>
      <c r="B2778">
        <v>24</v>
      </c>
      <c r="C2778">
        <v>2401</v>
      </c>
      <c r="D2778">
        <v>1</v>
      </c>
      <c r="E2778" t="s">
        <v>50</v>
      </c>
      <c r="F2778">
        <v>32</v>
      </c>
      <c r="G2778" t="s">
        <v>72</v>
      </c>
      <c r="I2778" t="s">
        <v>73</v>
      </c>
      <c r="J2778" t="s">
        <v>52</v>
      </c>
      <c r="K2778" t="s">
        <v>52</v>
      </c>
      <c r="L2778" t="s">
        <v>52</v>
      </c>
      <c r="M2778">
        <v>13</v>
      </c>
      <c r="N2778" t="s">
        <v>76</v>
      </c>
      <c r="O2778">
        <v>1</v>
      </c>
      <c r="P2778" s="2">
        <v>3</v>
      </c>
      <c r="Q2778" t="s">
        <v>50</v>
      </c>
      <c r="R2778">
        <v>0</v>
      </c>
      <c r="S2778" s="5">
        <f t="shared" si="43"/>
        <v>0</v>
      </c>
      <c r="T2778" t="s">
        <v>58</v>
      </c>
      <c r="U2778" t="s">
        <v>52</v>
      </c>
      <c r="V2778">
        <v>1</v>
      </c>
      <c r="W2778" t="s">
        <v>52</v>
      </c>
      <c r="X2778">
        <v>2</v>
      </c>
      <c r="AB2778" t="s">
        <v>72</v>
      </c>
    </row>
    <row r="2779" spans="1:49" hidden="1" x14ac:dyDescent="0.35">
      <c r="A2779" s="2" t="s">
        <v>792</v>
      </c>
      <c r="B2779">
        <v>12</v>
      </c>
      <c r="C2779">
        <v>1204</v>
      </c>
      <c r="D2779">
        <v>1</v>
      </c>
      <c r="E2779" t="s">
        <v>56</v>
      </c>
      <c r="F2779">
        <v>72</v>
      </c>
      <c r="G2779" t="s">
        <v>72</v>
      </c>
      <c r="I2779" t="s">
        <v>73</v>
      </c>
      <c r="J2779" t="s">
        <v>53</v>
      </c>
      <c r="K2779" t="s">
        <v>53</v>
      </c>
      <c r="L2779" t="s">
        <v>53</v>
      </c>
      <c r="M2779">
        <v>0</v>
      </c>
      <c r="O2779">
        <v>1</v>
      </c>
      <c r="P2779" s="2">
        <v>1</v>
      </c>
      <c r="Q2779" t="s">
        <v>56</v>
      </c>
      <c r="R2779">
        <v>72</v>
      </c>
      <c r="S2779" s="5">
        <f t="shared" si="43"/>
        <v>0</v>
      </c>
      <c r="T2779" t="s">
        <v>54</v>
      </c>
      <c r="U2779" t="s">
        <v>53</v>
      </c>
      <c r="W2779" t="s">
        <v>53</v>
      </c>
      <c r="Y2779" t="s">
        <v>92</v>
      </c>
      <c r="AB2779" t="s">
        <v>72</v>
      </c>
      <c r="AD2779" t="s">
        <v>73</v>
      </c>
      <c r="AE2779" t="s">
        <v>53</v>
      </c>
      <c r="AF2779" t="s">
        <v>53</v>
      </c>
      <c r="AG2779" t="s">
        <v>53</v>
      </c>
    </row>
    <row r="2780" spans="1:49" hidden="1" x14ac:dyDescent="0.35">
      <c r="A2780" s="2" t="s">
        <v>792</v>
      </c>
      <c r="B2780">
        <v>12</v>
      </c>
      <c r="C2780">
        <v>1204</v>
      </c>
      <c r="D2780">
        <v>1</v>
      </c>
      <c r="E2780" t="s">
        <v>56</v>
      </c>
      <c r="F2780">
        <v>72</v>
      </c>
      <c r="G2780" t="s">
        <v>72</v>
      </c>
      <c r="I2780" t="s">
        <v>73</v>
      </c>
      <c r="J2780" t="s">
        <v>53</v>
      </c>
      <c r="K2780" t="s">
        <v>53</v>
      </c>
      <c r="L2780" t="s">
        <v>53</v>
      </c>
      <c r="M2780">
        <v>0</v>
      </c>
      <c r="O2780">
        <v>1</v>
      </c>
      <c r="P2780" s="2">
        <v>2</v>
      </c>
      <c r="Q2780" t="s">
        <v>50</v>
      </c>
      <c r="R2780">
        <v>7</v>
      </c>
      <c r="S2780" s="5">
        <f t="shared" si="43"/>
        <v>0</v>
      </c>
      <c r="T2780" t="s">
        <v>102</v>
      </c>
      <c r="U2780" t="s">
        <v>53</v>
      </c>
      <c r="W2780" t="s">
        <v>53</v>
      </c>
      <c r="AB2780" t="s">
        <v>72</v>
      </c>
      <c r="AD2780" t="s">
        <v>73</v>
      </c>
      <c r="AE2780" t="s">
        <v>52</v>
      </c>
      <c r="AF2780" t="s">
        <v>52</v>
      </c>
      <c r="AG2780" t="s">
        <v>52</v>
      </c>
      <c r="AH2780">
        <v>2</v>
      </c>
      <c r="AI2780" t="s">
        <v>65</v>
      </c>
      <c r="AJ2780" t="s">
        <v>52</v>
      </c>
      <c r="AK2780" t="s">
        <v>66</v>
      </c>
      <c r="AM2780" t="s">
        <v>96</v>
      </c>
      <c r="AN2780" t="s">
        <v>53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</row>
    <row r="2781" spans="1:49" hidden="1" x14ac:dyDescent="0.35">
      <c r="A2781" s="2" t="s">
        <v>793</v>
      </c>
      <c r="B2781">
        <v>24</v>
      </c>
      <c r="C2781">
        <v>2402</v>
      </c>
      <c r="D2781">
        <v>2</v>
      </c>
      <c r="E2781" t="s">
        <v>50</v>
      </c>
      <c r="F2781">
        <v>32</v>
      </c>
      <c r="G2781" t="s">
        <v>72</v>
      </c>
      <c r="I2781" t="s">
        <v>73</v>
      </c>
      <c r="J2781" t="s">
        <v>52</v>
      </c>
      <c r="K2781" t="s">
        <v>52</v>
      </c>
      <c r="L2781" t="s">
        <v>52</v>
      </c>
      <c r="M2781">
        <v>8</v>
      </c>
      <c r="N2781" t="s">
        <v>86</v>
      </c>
      <c r="O2781">
        <v>2</v>
      </c>
      <c r="P2781" s="2">
        <v>1</v>
      </c>
      <c r="Q2781" t="s">
        <v>50</v>
      </c>
      <c r="R2781">
        <v>32</v>
      </c>
      <c r="S2781" s="5">
        <f t="shared" si="43"/>
        <v>0</v>
      </c>
      <c r="T2781" t="s">
        <v>54</v>
      </c>
      <c r="U2781" t="s">
        <v>53</v>
      </c>
      <c r="W2781" t="s">
        <v>53</v>
      </c>
      <c r="Y2781" t="s">
        <v>55</v>
      </c>
      <c r="Z2781" t="s">
        <v>52</v>
      </c>
      <c r="AA2781">
        <v>2</v>
      </c>
      <c r="AB2781" t="s">
        <v>72</v>
      </c>
      <c r="AD2781" t="s">
        <v>73</v>
      </c>
      <c r="AE2781" t="s">
        <v>52</v>
      </c>
      <c r="AF2781" t="s">
        <v>52</v>
      </c>
      <c r="AG2781" t="s">
        <v>52</v>
      </c>
      <c r="AH2781">
        <v>8</v>
      </c>
      <c r="AI2781" t="s">
        <v>86</v>
      </c>
      <c r="AJ2781" t="s">
        <v>53</v>
      </c>
    </row>
    <row r="2782" spans="1:49" hidden="1" x14ac:dyDescent="0.35">
      <c r="A2782" s="2" t="s">
        <v>793</v>
      </c>
      <c r="B2782">
        <v>24</v>
      </c>
      <c r="C2782">
        <v>2402</v>
      </c>
      <c r="D2782">
        <v>2</v>
      </c>
      <c r="E2782" t="s">
        <v>50</v>
      </c>
      <c r="F2782">
        <v>32</v>
      </c>
      <c r="G2782" t="s">
        <v>72</v>
      </c>
      <c r="I2782" t="s">
        <v>73</v>
      </c>
      <c r="J2782" t="s">
        <v>52</v>
      </c>
      <c r="K2782" t="s">
        <v>52</v>
      </c>
      <c r="L2782" t="s">
        <v>52</v>
      </c>
      <c r="M2782">
        <v>8</v>
      </c>
      <c r="N2782" t="s">
        <v>86</v>
      </c>
      <c r="O2782">
        <v>2</v>
      </c>
      <c r="P2782" s="2">
        <v>2</v>
      </c>
      <c r="Q2782" t="s">
        <v>56</v>
      </c>
      <c r="R2782">
        <v>32</v>
      </c>
      <c r="S2782" s="5">
        <f t="shared" si="43"/>
        <v>0</v>
      </c>
      <c r="T2782" t="s">
        <v>57</v>
      </c>
      <c r="U2782" t="s">
        <v>53</v>
      </c>
      <c r="W2782" t="s">
        <v>53</v>
      </c>
      <c r="Y2782" t="s">
        <v>55</v>
      </c>
      <c r="Z2782" t="s">
        <v>52</v>
      </c>
      <c r="AA2782">
        <v>1</v>
      </c>
      <c r="AB2782" t="s">
        <v>72</v>
      </c>
      <c r="AD2782" t="s">
        <v>73</v>
      </c>
      <c r="AE2782" t="s">
        <v>52</v>
      </c>
      <c r="AF2782" t="s">
        <v>52</v>
      </c>
      <c r="AG2782" t="s">
        <v>52</v>
      </c>
      <c r="AH2782">
        <v>6</v>
      </c>
      <c r="AI2782" t="s">
        <v>79</v>
      </c>
      <c r="AJ2782" t="s">
        <v>53</v>
      </c>
    </row>
    <row r="2783" spans="1:49" x14ac:dyDescent="0.35">
      <c r="A2783" s="2" t="s">
        <v>793</v>
      </c>
      <c r="B2783">
        <v>24</v>
      </c>
      <c r="C2783">
        <v>2402</v>
      </c>
      <c r="D2783">
        <v>2</v>
      </c>
      <c r="E2783" t="s">
        <v>50</v>
      </c>
      <c r="F2783">
        <v>32</v>
      </c>
      <c r="G2783" t="s">
        <v>72</v>
      </c>
      <c r="I2783" t="s">
        <v>73</v>
      </c>
      <c r="J2783" t="s">
        <v>52</v>
      </c>
      <c r="K2783" t="s">
        <v>52</v>
      </c>
      <c r="L2783" t="s">
        <v>52</v>
      </c>
      <c r="M2783">
        <v>8</v>
      </c>
      <c r="N2783" t="s">
        <v>86</v>
      </c>
      <c r="O2783">
        <v>2</v>
      </c>
      <c r="P2783" s="6">
        <v>3</v>
      </c>
      <c r="Q2783" t="s">
        <v>56</v>
      </c>
      <c r="R2783">
        <v>6</v>
      </c>
      <c r="S2783" s="5">
        <f t="shared" si="43"/>
        <v>1</v>
      </c>
      <c r="T2783" t="s">
        <v>58</v>
      </c>
      <c r="U2783" t="s">
        <v>52</v>
      </c>
      <c r="V2783">
        <v>1</v>
      </c>
      <c r="W2783" t="s">
        <v>52</v>
      </c>
      <c r="X2783">
        <v>2</v>
      </c>
      <c r="AB2783" t="s">
        <v>72</v>
      </c>
      <c r="AD2783" t="s">
        <v>73</v>
      </c>
      <c r="AE2783" t="s">
        <v>52</v>
      </c>
      <c r="AF2783" t="s">
        <v>52</v>
      </c>
      <c r="AG2783" t="s">
        <v>52</v>
      </c>
      <c r="AH2783">
        <v>2</v>
      </c>
      <c r="AI2783" t="s">
        <v>65</v>
      </c>
      <c r="AJ2783" t="s">
        <v>52</v>
      </c>
      <c r="AK2783" t="s">
        <v>66</v>
      </c>
      <c r="AM2783" t="s">
        <v>62</v>
      </c>
      <c r="AN2783" t="s">
        <v>53</v>
      </c>
      <c r="AP2783">
        <v>0</v>
      </c>
      <c r="AQ2783">
        <v>0</v>
      </c>
      <c r="AR2783">
        <v>5000</v>
      </c>
      <c r="AS2783">
        <v>15000</v>
      </c>
      <c r="AT2783">
        <v>0</v>
      </c>
      <c r="AU2783">
        <v>0</v>
      </c>
      <c r="AV2783">
        <v>5000</v>
      </c>
      <c r="AW2783">
        <v>25000</v>
      </c>
    </row>
    <row r="2784" spans="1:49" hidden="1" x14ac:dyDescent="0.35">
      <c r="A2784" s="2" t="s">
        <v>793</v>
      </c>
      <c r="B2784">
        <v>24</v>
      </c>
      <c r="C2784">
        <v>2402</v>
      </c>
      <c r="D2784">
        <v>2</v>
      </c>
      <c r="E2784" t="s">
        <v>50</v>
      </c>
      <c r="F2784">
        <v>32</v>
      </c>
      <c r="G2784" t="s">
        <v>72</v>
      </c>
      <c r="I2784" t="s">
        <v>73</v>
      </c>
      <c r="J2784" t="s">
        <v>52</v>
      </c>
      <c r="K2784" t="s">
        <v>52</v>
      </c>
      <c r="L2784" t="s">
        <v>52</v>
      </c>
      <c r="M2784">
        <v>8</v>
      </c>
      <c r="N2784" t="s">
        <v>86</v>
      </c>
      <c r="O2784">
        <v>2</v>
      </c>
      <c r="P2784" s="2">
        <v>4</v>
      </c>
      <c r="Q2784" t="s">
        <v>56</v>
      </c>
      <c r="R2784">
        <v>4</v>
      </c>
      <c r="S2784" s="5">
        <f t="shared" si="43"/>
        <v>0</v>
      </c>
      <c r="T2784" t="s">
        <v>58</v>
      </c>
      <c r="U2784" t="s">
        <v>52</v>
      </c>
      <c r="V2784">
        <v>1</v>
      </c>
      <c r="W2784" t="s">
        <v>52</v>
      </c>
      <c r="X2784">
        <v>2</v>
      </c>
      <c r="AB2784" t="s">
        <v>72</v>
      </c>
      <c r="AD2784" t="s">
        <v>73</v>
      </c>
      <c r="AE2784" t="s">
        <v>53</v>
      </c>
      <c r="AF2784" t="s">
        <v>53</v>
      </c>
      <c r="AG2784" t="s">
        <v>52</v>
      </c>
      <c r="AH2784">
        <v>1</v>
      </c>
      <c r="AI2784" t="s">
        <v>67</v>
      </c>
      <c r="AJ2784" t="s">
        <v>52</v>
      </c>
      <c r="AK2784" t="s">
        <v>68</v>
      </c>
      <c r="AL2784" t="s">
        <v>109</v>
      </c>
      <c r="AN2784" t="s">
        <v>53</v>
      </c>
    </row>
    <row r="2785" spans="1:49" hidden="1" x14ac:dyDescent="0.35">
      <c r="A2785" s="2" t="s">
        <v>794</v>
      </c>
      <c r="B2785">
        <v>2</v>
      </c>
      <c r="C2785">
        <v>206</v>
      </c>
      <c r="D2785">
        <v>2</v>
      </c>
      <c r="E2785" t="s">
        <v>56</v>
      </c>
      <c r="F2785">
        <v>74</v>
      </c>
      <c r="G2785" t="s">
        <v>72</v>
      </c>
      <c r="I2785" t="s">
        <v>73</v>
      </c>
      <c r="J2785" t="s">
        <v>53</v>
      </c>
      <c r="K2785" t="s">
        <v>53</v>
      </c>
      <c r="L2785" t="s">
        <v>53</v>
      </c>
      <c r="M2785">
        <v>0</v>
      </c>
      <c r="O2785">
        <v>2</v>
      </c>
      <c r="P2785" s="2">
        <v>1</v>
      </c>
      <c r="Q2785" t="s">
        <v>56</v>
      </c>
      <c r="R2785">
        <v>74</v>
      </c>
      <c r="S2785" s="5">
        <f t="shared" si="43"/>
        <v>0</v>
      </c>
      <c r="T2785" t="s">
        <v>54</v>
      </c>
      <c r="U2785" t="s">
        <v>53</v>
      </c>
      <c r="W2785" t="s">
        <v>53</v>
      </c>
      <c r="Y2785" t="s">
        <v>92</v>
      </c>
      <c r="AB2785" t="s">
        <v>72</v>
      </c>
      <c r="AD2785" t="s">
        <v>73</v>
      </c>
      <c r="AE2785" t="s">
        <v>53</v>
      </c>
      <c r="AF2785" t="s">
        <v>53</v>
      </c>
      <c r="AG2785" t="s">
        <v>53</v>
      </c>
    </row>
    <row r="2786" spans="1:49" hidden="1" x14ac:dyDescent="0.35">
      <c r="A2786" s="2" t="s">
        <v>794</v>
      </c>
      <c r="B2786">
        <v>2</v>
      </c>
      <c r="C2786">
        <v>206</v>
      </c>
      <c r="D2786">
        <v>2</v>
      </c>
      <c r="E2786" t="s">
        <v>56</v>
      </c>
      <c r="F2786">
        <v>74</v>
      </c>
      <c r="G2786" t="s">
        <v>72</v>
      </c>
      <c r="I2786" t="s">
        <v>73</v>
      </c>
      <c r="J2786" t="s">
        <v>53</v>
      </c>
      <c r="K2786" t="s">
        <v>53</v>
      </c>
      <c r="L2786" t="s">
        <v>53</v>
      </c>
      <c r="M2786">
        <v>0</v>
      </c>
      <c r="O2786">
        <v>2</v>
      </c>
      <c r="P2786" s="2">
        <v>2</v>
      </c>
      <c r="Q2786" t="s">
        <v>50</v>
      </c>
      <c r="R2786">
        <v>8</v>
      </c>
      <c r="S2786" s="5">
        <f t="shared" si="43"/>
        <v>0</v>
      </c>
      <c r="T2786" t="s">
        <v>102</v>
      </c>
      <c r="U2786" t="s">
        <v>53</v>
      </c>
      <c r="W2786" t="s">
        <v>53</v>
      </c>
      <c r="AB2786" t="s">
        <v>72</v>
      </c>
      <c r="AD2786" t="s">
        <v>73</v>
      </c>
      <c r="AE2786" t="s">
        <v>52</v>
      </c>
      <c r="AF2786" t="s">
        <v>52</v>
      </c>
      <c r="AG2786" t="s">
        <v>52</v>
      </c>
      <c r="AH2786">
        <v>4</v>
      </c>
      <c r="AI2786" t="s">
        <v>63</v>
      </c>
      <c r="AJ2786" t="s">
        <v>52</v>
      </c>
      <c r="AK2786" t="s">
        <v>64</v>
      </c>
      <c r="AM2786" t="s">
        <v>62</v>
      </c>
      <c r="AN2786" t="s">
        <v>53</v>
      </c>
      <c r="AP2786">
        <v>0</v>
      </c>
      <c r="AQ2786">
        <v>0</v>
      </c>
      <c r="AR2786">
        <v>20000</v>
      </c>
      <c r="AS2786">
        <v>50000</v>
      </c>
      <c r="AT2786">
        <v>0</v>
      </c>
      <c r="AU2786">
        <v>0</v>
      </c>
      <c r="AV2786">
        <v>0</v>
      </c>
      <c r="AW2786">
        <v>70000</v>
      </c>
    </row>
    <row r="2787" spans="1:49" hidden="1" x14ac:dyDescent="0.35">
      <c r="A2787" s="2" t="s">
        <v>794</v>
      </c>
      <c r="B2787">
        <v>2</v>
      </c>
      <c r="C2787">
        <v>206</v>
      </c>
      <c r="D2787">
        <v>2</v>
      </c>
      <c r="E2787" t="s">
        <v>56</v>
      </c>
      <c r="F2787">
        <v>74</v>
      </c>
      <c r="G2787" t="s">
        <v>72</v>
      </c>
      <c r="I2787" t="s">
        <v>73</v>
      </c>
      <c r="J2787" t="s">
        <v>53</v>
      </c>
      <c r="K2787" t="s">
        <v>53</v>
      </c>
      <c r="L2787" t="s">
        <v>53</v>
      </c>
      <c r="M2787">
        <v>0</v>
      </c>
      <c r="O2787">
        <v>2</v>
      </c>
      <c r="P2787" s="2">
        <v>3</v>
      </c>
      <c r="Q2787" t="s">
        <v>50</v>
      </c>
      <c r="R2787">
        <v>2</v>
      </c>
      <c r="S2787" s="5">
        <f t="shared" si="43"/>
        <v>0</v>
      </c>
      <c r="T2787" t="s">
        <v>102</v>
      </c>
      <c r="U2787" t="s">
        <v>53</v>
      </c>
      <c r="W2787" t="s">
        <v>53</v>
      </c>
      <c r="AB2787" t="s">
        <v>72</v>
      </c>
      <c r="AD2787" t="s">
        <v>73</v>
      </c>
    </row>
    <row r="2788" spans="1:49" hidden="1" x14ac:dyDescent="0.35">
      <c r="A2788" s="2" t="s">
        <v>795</v>
      </c>
      <c r="B2788">
        <v>22</v>
      </c>
      <c r="C2788">
        <v>2205</v>
      </c>
      <c r="D2788">
        <v>2</v>
      </c>
      <c r="E2788" t="s">
        <v>56</v>
      </c>
      <c r="F2788">
        <v>64</v>
      </c>
      <c r="G2788" t="s">
        <v>72</v>
      </c>
      <c r="I2788" t="s">
        <v>73</v>
      </c>
      <c r="J2788" t="s">
        <v>52</v>
      </c>
      <c r="K2788" t="s">
        <v>53</v>
      </c>
      <c r="L2788" t="s">
        <v>52</v>
      </c>
      <c r="M2788">
        <v>4</v>
      </c>
      <c r="N2788" t="s">
        <v>63</v>
      </c>
      <c r="P2788" s="2">
        <v>1</v>
      </c>
      <c r="Q2788" t="s">
        <v>56</v>
      </c>
      <c r="R2788">
        <v>64</v>
      </c>
      <c r="S2788" s="5">
        <f t="shared" si="43"/>
        <v>0</v>
      </c>
      <c r="T2788" t="s">
        <v>54</v>
      </c>
      <c r="U2788" t="s">
        <v>53</v>
      </c>
      <c r="W2788" t="s">
        <v>53</v>
      </c>
      <c r="Y2788" t="s">
        <v>92</v>
      </c>
      <c r="AB2788" t="s">
        <v>72</v>
      </c>
      <c r="AD2788" t="s">
        <v>73</v>
      </c>
      <c r="AE2788" t="s">
        <v>52</v>
      </c>
      <c r="AF2788" t="s">
        <v>53</v>
      </c>
      <c r="AG2788" t="s">
        <v>52</v>
      </c>
      <c r="AH2788">
        <v>4</v>
      </c>
      <c r="AI2788" t="s">
        <v>63</v>
      </c>
      <c r="AJ2788" t="s">
        <v>53</v>
      </c>
    </row>
    <row r="2789" spans="1:49" hidden="1" x14ac:dyDescent="0.35">
      <c r="A2789" s="2" t="s">
        <v>796</v>
      </c>
      <c r="B2789">
        <v>17</v>
      </c>
      <c r="C2789">
        <v>1711</v>
      </c>
      <c r="D2789">
        <v>2</v>
      </c>
      <c r="E2789" t="s">
        <v>56</v>
      </c>
      <c r="F2789">
        <v>49</v>
      </c>
      <c r="G2789" t="s">
        <v>72</v>
      </c>
      <c r="I2789" t="s">
        <v>73</v>
      </c>
      <c r="J2789" t="s">
        <v>53</v>
      </c>
      <c r="K2789" t="s">
        <v>53</v>
      </c>
      <c r="L2789" t="s">
        <v>53</v>
      </c>
      <c r="M2789">
        <v>0</v>
      </c>
      <c r="O2789">
        <v>1</v>
      </c>
      <c r="P2789" s="2">
        <v>1</v>
      </c>
      <c r="Q2789" t="s">
        <v>56</v>
      </c>
      <c r="R2789">
        <v>49</v>
      </c>
      <c r="S2789" s="5">
        <f t="shared" si="43"/>
        <v>0</v>
      </c>
      <c r="T2789" t="s">
        <v>54</v>
      </c>
      <c r="U2789" t="s">
        <v>53</v>
      </c>
      <c r="W2789" t="s">
        <v>53</v>
      </c>
      <c r="Y2789" t="s">
        <v>92</v>
      </c>
      <c r="AB2789" t="s">
        <v>72</v>
      </c>
      <c r="AD2789" t="s">
        <v>73</v>
      </c>
      <c r="AE2789" t="s">
        <v>53</v>
      </c>
      <c r="AF2789" t="s">
        <v>53</v>
      </c>
      <c r="AG2789" t="s">
        <v>53</v>
      </c>
    </row>
    <row r="2790" spans="1:49" x14ac:dyDescent="0.35">
      <c r="A2790" s="2" t="s">
        <v>796</v>
      </c>
      <c r="B2790">
        <v>17</v>
      </c>
      <c r="C2790">
        <v>1711</v>
      </c>
      <c r="D2790">
        <v>2</v>
      </c>
      <c r="E2790" t="s">
        <v>56</v>
      </c>
      <c r="F2790">
        <v>49</v>
      </c>
      <c r="G2790" t="s">
        <v>72</v>
      </c>
      <c r="I2790" t="s">
        <v>73</v>
      </c>
      <c r="J2790" t="s">
        <v>53</v>
      </c>
      <c r="K2790" t="s">
        <v>53</v>
      </c>
      <c r="L2790" t="s">
        <v>53</v>
      </c>
      <c r="M2790">
        <v>0</v>
      </c>
      <c r="O2790">
        <v>1</v>
      </c>
      <c r="P2790" s="6">
        <v>2</v>
      </c>
      <c r="Q2790" t="s">
        <v>50</v>
      </c>
      <c r="R2790">
        <v>12</v>
      </c>
      <c r="S2790" s="5">
        <f t="shared" si="43"/>
        <v>1</v>
      </c>
      <c r="T2790" t="s">
        <v>58</v>
      </c>
      <c r="U2790" t="s">
        <v>53</v>
      </c>
      <c r="W2790" t="s">
        <v>52</v>
      </c>
      <c r="X2790">
        <v>1</v>
      </c>
      <c r="AB2790" t="s">
        <v>72</v>
      </c>
      <c r="AD2790" t="s">
        <v>73</v>
      </c>
      <c r="AE2790" t="s">
        <v>52</v>
      </c>
      <c r="AF2790" t="s">
        <v>52</v>
      </c>
      <c r="AG2790" t="s">
        <v>52</v>
      </c>
      <c r="AH2790">
        <v>5</v>
      </c>
      <c r="AI2790" t="s">
        <v>83</v>
      </c>
      <c r="AJ2790" t="s">
        <v>52</v>
      </c>
      <c r="AK2790" t="s">
        <v>84</v>
      </c>
      <c r="AM2790" t="s">
        <v>62</v>
      </c>
      <c r="AN2790" t="s">
        <v>53</v>
      </c>
      <c r="AP2790">
        <v>0</v>
      </c>
      <c r="AQ2790">
        <v>0</v>
      </c>
      <c r="AR2790">
        <v>15000</v>
      </c>
      <c r="AS2790">
        <v>7000</v>
      </c>
      <c r="AT2790">
        <v>180000</v>
      </c>
      <c r="AU2790">
        <v>0</v>
      </c>
      <c r="AV2790">
        <v>0</v>
      </c>
      <c r="AW2790">
        <v>202000</v>
      </c>
    </row>
    <row r="2791" spans="1:49" hidden="1" x14ac:dyDescent="0.35">
      <c r="A2791" s="2" t="s">
        <v>797</v>
      </c>
      <c r="B2791">
        <v>3</v>
      </c>
      <c r="C2791">
        <v>307</v>
      </c>
      <c r="D2791">
        <v>2</v>
      </c>
      <c r="E2791" t="s">
        <v>50</v>
      </c>
      <c r="F2791">
        <v>64</v>
      </c>
      <c r="G2791" t="s">
        <v>72</v>
      </c>
      <c r="I2791" t="s">
        <v>52</v>
      </c>
      <c r="J2791" t="s">
        <v>52</v>
      </c>
      <c r="K2791" t="s">
        <v>52</v>
      </c>
      <c r="L2791" t="s">
        <v>52</v>
      </c>
      <c r="M2791">
        <v>12</v>
      </c>
      <c r="N2791" t="s">
        <v>76</v>
      </c>
      <c r="O2791">
        <v>3</v>
      </c>
      <c r="P2791" s="2">
        <v>1</v>
      </c>
      <c r="Q2791" t="s">
        <v>50</v>
      </c>
      <c r="R2791">
        <v>64</v>
      </c>
      <c r="S2791" s="5">
        <f t="shared" si="43"/>
        <v>0</v>
      </c>
      <c r="T2791" t="s">
        <v>54</v>
      </c>
      <c r="U2791" t="s">
        <v>53</v>
      </c>
      <c r="W2791" t="s">
        <v>53</v>
      </c>
      <c r="Y2791" t="s">
        <v>55</v>
      </c>
      <c r="Z2791" t="s">
        <v>52</v>
      </c>
      <c r="AA2791">
        <v>2</v>
      </c>
      <c r="AB2791" t="s">
        <v>72</v>
      </c>
      <c r="AD2791" t="s">
        <v>52</v>
      </c>
      <c r="AE2791" t="s">
        <v>52</v>
      </c>
      <c r="AF2791" t="s">
        <v>52</v>
      </c>
      <c r="AG2791" t="s">
        <v>52</v>
      </c>
      <c r="AH2791">
        <v>12</v>
      </c>
      <c r="AI2791" t="s">
        <v>76</v>
      </c>
      <c r="AJ2791" t="s">
        <v>53</v>
      </c>
    </row>
    <row r="2792" spans="1:49" hidden="1" x14ac:dyDescent="0.35">
      <c r="A2792" s="2" t="s">
        <v>797</v>
      </c>
      <c r="B2792">
        <v>3</v>
      </c>
      <c r="C2792">
        <v>307</v>
      </c>
      <c r="D2792">
        <v>2</v>
      </c>
      <c r="E2792" t="s">
        <v>50</v>
      </c>
      <c r="F2792">
        <v>64</v>
      </c>
      <c r="G2792" t="s">
        <v>72</v>
      </c>
      <c r="I2792" t="s">
        <v>52</v>
      </c>
      <c r="J2792" t="s">
        <v>52</v>
      </c>
      <c r="K2792" t="s">
        <v>52</v>
      </c>
      <c r="L2792" t="s">
        <v>52</v>
      </c>
      <c r="M2792">
        <v>12</v>
      </c>
      <c r="N2792" t="s">
        <v>76</v>
      </c>
      <c r="O2792">
        <v>3</v>
      </c>
      <c r="P2792" s="2">
        <v>2</v>
      </c>
      <c r="Q2792" t="s">
        <v>56</v>
      </c>
      <c r="R2792">
        <v>63</v>
      </c>
      <c r="S2792" s="5">
        <f t="shared" si="43"/>
        <v>0</v>
      </c>
      <c r="T2792" t="s">
        <v>57</v>
      </c>
      <c r="U2792" t="s">
        <v>53</v>
      </c>
      <c r="W2792" t="s">
        <v>53</v>
      </c>
      <c r="Y2792" t="s">
        <v>55</v>
      </c>
      <c r="Z2792" t="s">
        <v>52</v>
      </c>
      <c r="AA2792">
        <v>1</v>
      </c>
      <c r="AB2792" t="s">
        <v>72</v>
      </c>
      <c r="AD2792" t="s">
        <v>73</v>
      </c>
      <c r="AE2792" t="s">
        <v>52</v>
      </c>
      <c r="AF2792" t="s">
        <v>52</v>
      </c>
      <c r="AG2792" t="s">
        <v>52</v>
      </c>
      <c r="AH2792">
        <v>7</v>
      </c>
      <c r="AI2792" t="s">
        <v>86</v>
      </c>
      <c r="AJ2792" t="s">
        <v>53</v>
      </c>
    </row>
    <row r="2793" spans="1:49" hidden="1" x14ac:dyDescent="0.35">
      <c r="A2793" s="2" t="s">
        <v>797</v>
      </c>
      <c r="B2793">
        <v>3</v>
      </c>
      <c r="C2793">
        <v>307</v>
      </c>
      <c r="D2793">
        <v>2</v>
      </c>
      <c r="E2793" t="s">
        <v>50</v>
      </c>
      <c r="F2793">
        <v>64</v>
      </c>
      <c r="G2793" t="s">
        <v>72</v>
      </c>
      <c r="I2793" t="s">
        <v>52</v>
      </c>
      <c r="J2793" t="s">
        <v>52</v>
      </c>
      <c r="K2793" t="s">
        <v>52</v>
      </c>
      <c r="L2793" t="s">
        <v>52</v>
      </c>
      <c r="M2793">
        <v>12</v>
      </c>
      <c r="N2793" t="s">
        <v>76</v>
      </c>
      <c r="O2793">
        <v>3</v>
      </c>
      <c r="P2793" s="2">
        <v>3</v>
      </c>
      <c r="Q2793" t="s">
        <v>56</v>
      </c>
      <c r="R2793">
        <v>36</v>
      </c>
      <c r="S2793" s="5">
        <f t="shared" si="43"/>
        <v>0</v>
      </c>
      <c r="T2793" t="s">
        <v>58</v>
      </c>
      <c r="U2793" t="s">
        <v>52</v>
      </c>
      <c r="V2793">
        <v>1</v>
      </c>
      <c r="W2793" t="s">
        <v>52</v>
      </c>
      <c r="X2793">
        <v>2</v>
      </c>
      <c r="Y2793" t="s">
        <v>55</v>
      </c>
      <c r="Z2793" t="s">
        <v>52</v>
      </c>
      <c r="AA2793">
        <v>4</v>
      </c>
      <c r="AB2793" t="s">
        <v>72</v>
      </c>
      <c r="AD2793" t="s">
        <v>73</v>
      </c>
      <c r="AE2793" t="s">
        <v>52</v>
      </c>
      <c r="AF2793" t="s">
        <v>52</v>
      </c>
      <c r="AG2793" t="s">
        <v>52</v>
      </c>
      <c r="AH2793">
        <v>7</v>
      </c>
      <c r="AI2793" t="s">
        <v>86</v>
      </c>
      <c r="AJ2793" t="s">
        <v>53</v>
      </c>
    </row>
    <row r="2794" spans="1:49" hidden="1" x14ac:dyDescent="0.35">
      <c r="A2794" s="2" t="s">
        <v>797</v>
      </c>
      <c r="B2794">
        <v>3</v>
      </c>
      <c r="C2794">
        <v>307</v>
      </c>
      <c r="D2794">
        <v>2</v>
      </c>
      <c r="E2794" t="s">
        <v>50</v>
      </c>
      <c r="F2794">
        <v>64</v>
      </c>
      <c r="G2794" t="s">
        <v>72</v>
      </c>
      <c r="I2794" t="s">
        <v>52</v>
      </c>
      <c r="J2794" t="s">
        <v>52</v>
      </c>
      <c r="K2794" t="s">
        <v>52</v>
      </c>
      <c r="L2794" t="s">
        <v>52</v>
      </c>
      <c r="M2794">
        <v>12</v>
      </c>
      <c r="N2794" t="s">
        <v>76</v>
      </c>
      <c r="O2794">
        <v>3</v>
      </c>
      <c r="P2794" s="2">
        <v>4</v>
      </c>
      <c r="Q2794" t="s">
        <v>50</v>
      </c>
      <c r="R2794">
        <v>43</v>
      </c>
      <c r="S2794" s="5">
        <f t="shared" si="43"/>
        <v>0</v>
      </c>
      <c r="T2794" t="s">
        <v>99</v>
      </c>
      <c r="U2794" t="s">
        <v>53</v>
      </c>
      <c r="W2794" t="s">
        <v>53</v>
      </c>
      <c r="Y2794" t="s">
        <v>55</v>
      </c>
      <c r="Z2794" t="s">
        <v>52</v>
      </c>
      <c r="AA2794">
        <v>3</v>
      </c>
      <c r="AB2794" t="s">
        <v>72</v>
      </c>
      <c r="AD2794" t="s">
        <v>73</v>
      </c>
      <c r="AE2794" t="s">
        <v>52</v>
      </c>
      <c r="AF2794" t="s">
        <v>52</v>
      </c>
      <c r="AG2794" t="s">
        <v>52</v>
      </c>
      <c r="AH2794">
        <v>5</v>
      </c>
      <c r="AI2794" t="s">
        <v>78</v>
      </c>
      <c r="AJ2794" t="s">
        <v>53</v>
      </c>
    </row>
    <row r="2795" spans="1:49" hidden="1" x14ac:dyDescent="0.35">
      <c r="A2795" s="2" t="s">
        <v>797</v>
      </c>
      <c r="B2795">
        <v>3</v>
      </c>
      <c r="C2795">
        <v>307</v>
      </c>
      <c r="D2795">
        <v>2</v>
      </c>
      <c r="E2795" t="s">
        <v>50</v>
      </c>
      <c r="F2795">
        <v>64</v>
      </c>
      <c r="G2795" t="s">
        <v>72</v>
      </c>
      <c r="I2795" t="s">
        <v>52</v>
      </c>
      <c r="J2795" t="s">
        <v>52</v>
      </c>
      <c r="K2795" t="s">
        <v>52</v>
      </c>
      <c r="L2795" t="s">
        <v>52</v>
      </c>
      <c r="M2795">
        <v>12</v>
      </c>
      <c r="N2795" t="s">
        <v>76</v>
      </c>
      <c r="O2795">
        <v>3</v>
      </c>
      <c r="P2795" s="2">
        <v>5</v>
      </c>
      <c r="Q2795" t="s">
        <v>56</v>
      </c>
      <c r="R2795">
        <v>2</v>
      </c>
      <c r="S2795" s="5">
        <f t="shared" si="43"/>
        <v>0</v>
      </c>
      <c r="T2795" t="s">
        <v>102</v>
      </c>
      <c r="U2795" t="s">
        <v>52</v>
      </c>
      <c r="V2795">
        <v>4</v>
      </c>
      <c r="W2795" t="s">
        <v>52</v>
      </c>
      <c r="X2795">
        <v>3</v>
      </c>
      <c r="AB2795" t="s">
        <v>72</v>
      </c>
    </row>
    <row r="2796" spans="1:49" hidden="1" x14ac:dyDescent="0.35">
      <c r="A2796" s="2" t="s">
        <v>797</v>
      </c>
      <c r="B2796">
        <v>3</v>
      </c>
      <c r="C2796">
        <v>307</v>
      </c>
      <c r="D2796">
        <v>2</v>
      </c>
      <c r="E2796" t="s">
        <v>50</v>
      </c>
      <c r="F2796">
        <v>64</v>
      </c>
      <c r="G2796" t="s">
        <v>72</v>
      </c>
      <c r="I2796" t="s">
        <v>52</v>
      </c>
      <c r="J2796" t="s">
        <v>52</v>
      </c>
      <c r="K2796" t="s">
        <v>52</v>
      </c>
      <c r="L2796" t="s">
        <v>52</v>
      </c>
      <c r="M2796">
        <v>12</v>
      </c>
      <c r="N2796" t="s">
        <v>76</v>
      </c>
      <c r="O2796">
        <v>3</v>
      </c>
      <c r="P2796" s="2">
        <v>6</v>
      </c>
      <c r="Q2796" t="s">
        <v>50</v>
      </c>
      <c r="R2796">
        <v>2</v>
      </c>
      <c r="S2796" s="5">
        <f t="shared" si="43"/>
        <v>0</v>
      </c>
      <c r="T2796" t="s">
        <v>102</v>
      </c>
      <c r="U2796" t="s">
        <v>53</v>
      </c>
      <c r="W2796" t="s">
        <v>53</v>
      </c>
      <c r="AB2796" t="s">
        <v>72</v>
      </c>
      <c r="AD2796" t="s">
        <v>73</v>
      </c>
    </row>
    <row r="2797" spans="1:49" hidden="1" x14ac:dyDescent="0.35">
      <c r="A2797" s="2" t="s">
        <v>797</v>
      </c>
      <c r="B2797">
        <v>3</v>
      </c>
      <c r="C2797">
        <v>307</v>
      </c>
      <c r="D2797">
        <v>2</v>
      </c>
      <c r="E2797" t="s">
        <v>50</v>
      </c>
      <c r="F2797">
        <v>64</v>
      </c>
      <c r="G2797" t="s">
        <v>72</v>
      </c>
      <c r="I2797" t="s">
        <v>52</v>
      </c>
      <c r="J2797" t="s">
        <v>52</v>
      </c>
      <c r="K2797" t="s">
        <v>52</v>
      </c>
      <c r="L2797" t="s">
        <v>52</v>
      </c>
      <c r="M2797">
        <v>12</v>
      </c>
      <c r="N2797" t="s">
        <v>76</v>
      </c>
      <c r="O2797">
        <v>3</v>
      </c>
      <c r="P2797" s="2">
        <v>7</v>
      </c>
      <c r="Q2797" t="s">
        <v>50</v>
      </c>
      <c r="R2797">
        <v>0</v>
      </c>
      <c r="S2797" s="5">
        <f t="shared" si="43"/>
        <v>0</v>
      </c>
      <c r="T2797" t="s">
        <v>102</v>
      </c>
      <c r="U2797" t="s">
        <v>53</v>
      </c>
      <c r="W2797" t="s">
        <v>53</v>
      </c>
      <c r="AB2797" t="s">
        <v>72</v>
      </c>
    </row>
    <row r="2798" spans="1:49" hidden="1" x14ac:dyDescent="0.35">
      <c r="A2798" s="2" t="s">
        <v>798</v>
      </c>
      <c r="B2798">
        <v>7</v>
      </c>
      <c r="C2798">
        <v>704</v>
      </c>
      <c r="D2798">
        <v>2</v>
      </c>
      <c r="E2798" t="s">
        <v>50</v>
      </c>
      <c r="F2798">
        <v>35</v>
      </c>
      <c r="G2798" t="s">
        <v>72</v>
      </c>
      <c r="I2798" t="s">
        <v>52</v>
      </c>
      <c r="J2798" t="s">
        <v>52</v>
      </c>
      <c r="K2798" t="s">
        <v>52</v>
      </c>
      <c r="L2798" t="s">
        <v>52</v>
      </c>
      <c r="M2798">
        <v>12</v>
      </c>
      <c r="N2798" t="s">
        <v>76</v>
      </c>
      <c r="O2798">
        <v>2</v>
      </c>
      <c r="P2798" s="2">
        <v>1</v>
      </c>
      <c r="Q2798" t="s">
        <v>50</v>
      </c>
      <c r="R2798">
        <v>35</v>
      </c>
      <c r="S2798" s="5">
        <f t="shared" si="43"/>
        <v>0</v>
      </c>
      <c r="T2798" t="s">
        <v>54</v>
      </c>
      <c r="U2798" t="s">
        <v>53</v>
      </c>
      <c r="W2798" t="s">
        <v>53</v>
      </c>
      <c r="Y2798" t="s">
        <v>55</v>
      </c>
      <c r="Z2798" t="s">
        <v>52</v>
      </c>
      <c r="AA2798">
        <v>2</v>
      </c>
      <c r="AB2798" t="s">
        <v>72</v>
      </c>
      <c r="AD2798" t="s">
        <v>52</v>
      </c>
      <c r="AE2798" t="s">
        <v>52</v>
      </c>
      <c r="AF2798" t="s">
        <v>52</v>
      </c>
      <c r="AG2798" t="s">
        <v>52</v>
      </c>
      <c r="AH2798">
        <v>12</v>
      </c>
      <c r="AI2798" t="s">
        <v>76</v>
      </c>
      <c r="AJ2798" t="s">
        <v>53</v>
      </c>
    </row>
    <row r="2799" spans="1:49" hidden="1" x14ac:dyDescent="0.35">
      <c r="A2799" s="2" t="s">
        <v>798</v>
      </c>
      <c r="B2799">
        <v>7</v>
      </c>
      <c r="C2799">
        <v>704</v>
      </c>
      <c r="D2799">
        <v>2</v>
      </c>
      <c r="E2799" t="s">
        <v>50</v>
      </c>
      <c r="F2799">
        <v>35</v>
      </c>
      <c r="G2799" t="s">
        <v>72</v>
      </c>
      <c r="I2799" t="s">
        <v>52</v>
      </c>
      <c r="J2799" t="s">
        <v>52</v>
      </c>
      <c r="K2799" t="s">
        <v>52</v>
      </c>
      <c r="L2799" t="s">
        <v>52</v>
      </c>
      <c r="M2799">
        <v>12</v>
      </c>
      <c r="N2799" t="s">
        <v>76</v>
      </c>
      <c r="O2799">
        <v>2</v>
      </c>
      <c r="P2799" s="2">
        <v>2</v>
      </c>
      <c r="Q2799" t="s">
        <v>56</v>
      </c>
      <c r="R2799">
        <v>26</v>
      </c>
      <c r="S2799" s="5">
        <f t="shared" si="43"/>
        <v>0</v>
      </c>
      <c r="T2799" t="s">
        <v>57</v>
      </c>
      <c r="U2799" t="s">
        <v>53</v>
      </c>
      <c r="W2799" t="s">
        <v>53</v>
      </c>
      <c r="Y2799" t="s">
        <v>55</v>
      </c>
      <c r="Z2799" t="s">
        <v>52</v>
      </c>
      <c r="AA2799">
        <v>1</v>
      </c>
      <c r="AB2799" t="s">
        <v>72</v>
      </c>
      <c r="AD2799" t="s">
        <v>73</v>
      </c>
      <c r="AE2799" t="s">
        <v>52</v>
      </c>
      <c r="AF2799" t="s">
        <v>52</v>
      </c>
      <c r="AG2799" t="s">
        <v>52</v>
      </c>
      <c r="AH2799">
        <v>10</v>
      </c>
      <c r="AI2799" t="s">
        <v>107</v>
      </c>
      <c r="AJ2799" t="s">
        <v>53</v>
      </c>
    </row>
    <row r="2800" spans="1:49" hidden="1" x14ac:dyDescent="0.35">
      <c r="A2800" s="2" t="s">
        <v>798</v>
      </c>
      <c r="B2800">
        <v>7</v>
      </c>
      <c r="C2800">
        <v>704</v>
      </c>
      <c r="D2800">
        <v>2</v>
      </c>
      <c r="E2800" t="s">
        <v>50</v>
      </c>
      <c r="F2800">
        <v>35</v>
      </c>
      <c r="G2800" t="s">
        <v>72</v>
      </c>
      <c r="I2800" t="s">
        <v>52</v>
      </c>
      <c r="J2800" t="s">
        <v>52</v>
      </c>
      <c r="K2800" t="s">
        <v>52</v>
      </c>
      <c r="L2800" t="s">
        <v>52</v>
      </c>
      <c r="M2800">
        <v>12</v>
      </c>
      <c r="N2800" t="s">
        <v>76</v>
      </c>
      <c r="O2800">
        <v>2</v>
      </c>
      <c r="P2800" s="2">
        <v>3</v>
      </c>
      <c r="Q2800" t="s">
        <v>50</v>
      </c>
      <c r="R2800">
        <v>5</v>
      </c>
      <c r="S2800" s="5">
        <f t="shared" si="43"/>
        <v>0</v>
      </c>
      <c r="T2800" t="s">
        <v>58</v>
      </c>
      <c r="U2800" t="s">
        <v>52</v>
      </c>
      <c r="V2800">
        <v>1</v>
      </c>
      <c r="W2800" t="s">
        <v>52</v>
      </c>
      <c r="X2800">
        <v>2</v>
      </c>
      <c r="AB2800" t="s">
        <v>72</v>
      </c>
      <c r="AD2800" t="s">
        <v>73</v>
      </c>
      <c r="AE2800" t="s">
        <v>53</v>
      </c>
      <c r="AF2800" t="s">
        <v>53</v>
      </c>
      <c r="AG2800" t="s">
        <v>52</v>
      </c>
      <c r="AH2800">
        <v>1</v>
      </c>
      <c r="AI2800" t="s">
        <v>67</v>
      </c>
      <c r="AJ2800" t="s">
        <v>52</v>
      </c>
      <c r="AK2800" t="s">
        <v>68</v>
      </c>
      <c r="AL2800" t="s">
        <v>305</v>
      </c>
      <c r="AN2800" t="s">
        <v>53</v>
      </c>
    </row>
    <row r="2801" spans="1:49" hidden="1" x14ac:dyDescent="0.35">
      <c r="A2801" s="2" t="s">
        <v>798</v>
      </c>
      <c r="B2801">
        <v>7</v>
      </c>
      <c r="C2801">
        <v>704</v>
      </c>
      <c r="D2801">
        <v>2</v>
      </c>
      <c r="E2801" t="s">
        <v>50</v>
      </c>
      <c r="F2801">
        <v>35</v>
      </c>
      <c r="G2801" t="s">
        <v>72</v>
      </c>
      <c r="I2801" t="s">
        <v>52</v>
      </c>
      <c r="J2801" t="s">
        <v>52</v>
      </c>
      <c r="K2801" t="s">
        <v>52</v>
      </c>
      <c r="L2801" t="s">
        <v>52</v>
      </c>
      <c r="M2801">
        <v>12</v>
      </c>
      <c r="N2801" t="s">
        <v>76</v>
      </c>
      <c r="O2801">
        <v>2</v>
      </c>
      <c r="P2801" s="2">
        <v>4</v>
      </c>
      <c r="Q2801" t="s">
        <v>56</v>
      </c>
      <c r="R2801">
        <v>2</v>
      </c>
      <c r="S2801" s="5">
        <f t="shared" si="43"/>
        <v>0</v>
      </c>
      <c r="T2801" t="s">
        <v>58</v>
      </c>
      <c r="U2801" t="s">
        <v>52</v>
      </c>
      <c r="V2801">
        <v>1</v>
      </c>
      <c r="W2801" t="s">
        <v>52</v>
      </c>
      <c r="X2801">
        <v>2</v>
      </c>
      <c r="AB2801" t="s">
        <v>72</v>
      </c>
      <c r="AD2801" t="s">
        <v>73</v>
      </c>
    </row>
    <row r="2802" spans="1:49" hidden="1" x14ac:dyDescent="0.35">
      <c r="A2802" s="2" t="s">
        <v>799</v>
      </c>
      <c r="B2802">
        <v>25</v>
      </c>
      <c r="C2802">
        <v>2503</v>
      </c>
      <c r="D2802">
        <v>2</v>
      </c>
      <c r="E2802" t="s">
        <v>56</v>
      </c>
      <c r="F2802">
        <v>46</v>
      </c>
      <c r="G2802" t="s">
        <v>72</v>
      </c>
      <c r="I2802" t="s">
        <v>73</v>
      </c>
      <c r="J2802" t="s">
        <v>52</v>
      </c>
      <c r="K2802" t="s">
        <v>52</v>
      </c>
      <c r="L2802" t="s">
        <v>52</v>
      </c>
      <c r="M2802">
        <v>2</v>
      </c>
      <c r="N2802" t="s">
        <v>97</v>
      </c>
      <c r="P2802" s="2">
        <v>1</v>
      </c>
      <c r="Q2802" t="s">
        <v>56</v>
      </c>
      <c r="R2802">
        <v>46</v>
      </c>
      <c r="S2802" s="5">
        <f t="shared" si="43"/>
        <v>0</v>
      </c>
      <c r="T2802" t="s">
        <v>54</v>
      </c>
      <c r="U2802" t="s">
        <v>52</v>
      </c>
      <c r="V2802">
        <v>4</v>
      </c>
      <c r="W2802" t="s">
        <v>53</v>
      </c>
      <c r="Y2802" t="s">
        <v>92</v>
      </c>
      <c r="AB2802" t="s">
        <v>72</v>
      </c>
      <c r="AD2802" t="s">
        <v>73</v>
      </c>
      <c r="AE2802" t="s">
        <v>52</v>
      </c>
      <c r="AF2802" t="s">
        <v>52</v>
      </c>
      <c r="AG2802" t="s">
        <v>52</v>
      </c>
      <c r="AH2802">
        <v>2</v>
      </c>
      <c r="AI2802" t="s">
        <v>97</v>
      </c>
      <c r="AJ2802" t="s">
        <v>53</v>
      </c>
    </row>
    <row r="2803" spans="1:49" hidden="1" x14ac:dyDescent="0.35">
      <c r="A2803" s="2" t="s">
        <v>799</v>
      </c>
      <c r="B2803">
        <v>25</v>
      </c>
      <c r="C2803">
        <v>2503</v>
      </c>
      <c r="D2803">
        <v>2</v>
      </c>
      <c r="E2803" t="s">
        <v>56</v>
      </c>
      <c r="F2803">
        <v>46</v>
      </c>
      <c r="G2803" t="s">
        <v>72</v>
      </c>
      <c r="I2803" t="s">
        <v>73</v>
      </c>
      <c r="J2803" t="s">
        <v>52</v>
      </c>
      <c r="K2803" t="s">
        <v>52</v>
      </c>
      <c r="L2803" t="s">
        <v>52</v>
      </c>
      <c r="M2803">
        <v>2</v>
      </c>
      <c r="N2803" t="s">
        <v>97</v>
      </c>
      <c r="P2803" s="2">
        <v>2</v>
      </c>
      <c r="Q2803" t="s">
        <v>56</v>
      </c>
      <c r="R2803">
        <v>24</v>
      </c>
      <c r="S2803" s="5">
        <f t="shared" si="43"/>
        <v>0</v>
      </c>
      <c r="T2803" t="s">
        <v>58</v>
      </c>
      <c r="U2803" t="s">
        <v>53</v>
      </c>
      <c r="W2803" t="s">
        <v>52</v>
      </c>
      <c r="X2803">
        <v>1</v>
      </c>
      <c r="Y2803" t="s">
        <v>59</v>
      </c>
      <c r="AB2803" t="s">
        <v>72</v>
      </c>
      <c r="AD2803" t="s">
        <v>73</v>
      </c>
      <c r="AE2803" t="s">
        <v>52</v>
      </c>
      <c r="AF2803" t="s">
        <v>52</v>
      </c>
      <c r="AG2803" t="s">
        <v>52</v>
      </c>
      <c r="AH2803">
        <v>6</v>
      </c>
      <c r="AI2803" t="s">
        <v>79</v>
      </c>
      <c r="AJ2803" t="s">
        <v>53</v>
      </c>
    </row>
    <row r="2804" spans="1:49" hidden="1" x14ac:dyDescent="0.35">
      <c r="A2804" s="2" t="s">
        <v>799</v>
      </c>
      <c r="B2804">
        <v>25</v>
      </c>
      <c r="C2804">
        <v>2503</v>
      </c>
      <c r="D2804">
        <v>2</v>
      </c>
      <c r="E2804" t="s">
        <v>56</v>
      </c>
      <c r="F2804">
        <v>46</v>
      </c>
      <c r="G2804" t="s">
        <v>72</v>
      </c>
      <c r="I2804" t="s">
        <v>73</v>
      </c>
      <c r="J2804" t="s">
        <v>52</v>
      </c>
      <c r="K2804" t="s">
        <v>52</v>
      </c>
      <c r="L2804" t="s">
        <v>52</v>
      </c>
      <c r="M2804">
        <v>2</v>
      </c>
      <c r="N2804" t="s">
        <v>97</v>
      </c>
      <c r="P2804" s="2">
        <v>3</v>
      </c>
      <c r="Q2804" t="s">
        <v>50</v>
      </c>
      <c r="R2804">
        <v>19</v>
      </c>
      <c r="S2804" s="5">
        <f t="shared" si="43"/>
        <v>0</v>
      </c>
      <c r="T2804" t="s">
        <v>58</v>
      </c>
      <c r="U2804" t="s">
        <v>53</v>
      </c>
      <c r="W2804" t="s">
        <v>52</v>
      </c>
      <c r="X2804">
        <v>1</v>
      </c>
      <c r="Y2804" t="s">
        <v>59</v>
      </c>
      <c r="AB2804" t="s">
        <v>72</v>
      </c>
      <c r="AD2804" t="s">
        <v>73</v>
      </c>
      <c r="AE2804" t="s">
        <v>52</v>
      </c>
      <c r="AF2804" t="s">
        <v>52</v>
      </c>
      <c r="AG2804" t="s">
        <v>52</v>
      </c>
      <c r="AH2804">
        <v>2</v>
      </c>
      <c r="AI2804" t="s">
        <v>97</v>
      </c>
      <c r="AJ2804" t="s">
        <v>53</v>
      </c>
      <c r="AP2804">
        <v>2200000</v>
      </c>
      <c r="AQ2804">
        <v>0</v>
      </c>
      <c r="AR2804">
        <v>0</v>
      </c>
      <c r="AS2804">
        <v>0</v>
      </c>
      <c r="AT2804">
        <v>2400000</v>
      </c>
      <c r="AU2804">
        <v>0</v>
      </c>
      <c r="AV2804">
        <v>0</v>
      </c>
      <c r="AW2804">
        <v>4600000</v>
      </c>
    </row>
    <row r="2805" spans="1:49" hidden="1" x14ac:dyDescent="0.35">
      <c r="A2805" s="2" t="s">
        <v>799</v>
      </c>
      <c r="B2805">
        <v>25</v>
      </c>
      <c r="C2805">
        <v>2503</v>
      </c>
      <c r="D2805">
        <v>2</v>
      </c>
      <c r="E2805" t="s">
        <v>56</v>
      </c>
      <c r="F2805">
        <v>46</v>
      </c>
      <c r="G2805" t="s">
        <v>72</v>
      </c>
      <c r="I2805" t="s">
        <v>73</v>
      </c>
      <c r="J2805" t="s">
        <v>52</v>
      </c>
      <c r="K2805" t="s">
        <v>52</v>
      </c>
      <c r="L2805" t="s">
        <v>52</v>
      </c>
      <c r="M2805">
        <v>2</v>
      </c>
      <c r="N2805" t="s">
        <v>97</v>
      </c>
      <c r="P2805" s="2">
        <v>4</v>
      </c>
      <c r="Q2805" t="s">
        <v>50</v>
      </c>
      <c r="R2805">
        <v>85</v>
      </c>
      <c r="S2805" s="5">
        <f t="shared" si="43"/>
        <v>0</v>
      </c>
      <c r="T2805" t="s">
        <v>125</v>
      </c>
      <c r="U2805" t="s">
        <v>53</v>
      </c>
      <c r="W2805" t="s">
        <v>53</v>
      </c>
      <c r="Y2805" t="s">
        <v>92</v>
      </c>
      <c r="AB2805" t="s">
        <v>72</v>
      </c>
      <c r="AD2805" t="s">
        <v>73</v>
      </c>
      <c r="AE2805" t="s">
        <v>52</v>
      </c>
      <c r="AF2805" t="s">
        <v>52</v>
      </c>
      <c r="AG2805" t="s">
        <v>52</v>
      </c>
      <c r="AH2805">
        <v>3</v>
      </c>
      <c r="AI2805" t="s">
        <v>63</v>
      </c>
      <c r="AJ2805" t="s">
        <v>53</v>
      </c>
    </row>
    <row r="2806" spans="1:49" hidden="1" x14ac:dyDescent="0.35">
      <c r="A2806" s="2" t="s">
        <v>800</v>
      </c>
      <c r="B2806">
        <v>18</v>
      </c>
      <c r="C2806">
        <v>1802</v>
      </c>
      <c r="D2806">
        <v>1</v>
      </c>
      <c r="E2806" t="s">
        <v>50</v>
      </c>
      <c r="F2806">
        <v>45</v>
      </c>
      <c r="G2806" t="s">
        <v>72</v>
      </c>
      <c r="I2806" t="s">
        <v>73</v>
      </c>
      <c r="J2806" t="s">
        <v>52</v>
      </c>
      <c r="K2806" t="s">
        <v>52</v>
      </c>
      <c r="L2806" t="s">
        <v>52</v>
      </c>
      <c r="M2806">
        <v>11</v>
      </c>
      <c r="N2806" t="s">
        <v>94</v>
      </c>
      <c r="O2806">
        <v>1</v>
      </c>
      <c r="P2806" s="2">
        <v>1</v>
      </c>
      <c r="Q2806" t="s">
        <v>50</v>
      </c>
      <c r="R2806">
        <v>45</v>
      </c>
      <c r="S2806" s="5">
        <f t="shared" si="43"/>
        <v>0</v>
      </c>
      <c r="T2806" t="s">
        <v>54</v>
      </c>
      <c r="U2806" t="s">
        <v>53</v>
      </c>
      <c r="W2806" t="s">
        <v>53</v>
      </c>
      <c r="Y2806" t="s">
        <v>55</v>
      </c>
      <c r="Z2806" t="s">
        <v>52</v>
      </c>
      <c r="AA2806">
        <v>2</v>
      </c>
      <c r="AB2806" t="s">
        <v>72</v>
      </c>
      <c r="AD2806" t="s">
        <v>73</v>
      </c>
      <c r="AE2806" t="s">
        <v>52</v>
      </c>
      <c r="AF2806" t="s">
        <v>52</v>
      </c>
      <c r="AG2806" t="s">
        <v>52</v>
      </c>
      <c r="AH2806">
        <v>11</v>
      </c>
      <c r="AI2806" t="s">
        <v>94</v>
      </c>
      <c r="AJ2806" t="s">
        <v>53</v>
      </c>
    </row>
    <row r="2807" spans="1:49" hidden="1" x14ac:dyDescent="0.35">
      <c r="A2807" s="2" t="s">
        <v>800</v>
      </c>
      <c r="B2807">
        <v>18</v>
      </c>
      <c r="C2807">
        <v>1802</v>
      </c>
      <c r="D2807">
        <v>1</v>
      </c>
      <c r="E2807" t="s">
        <v>50</v>
      </c>
      <c r="F2807">
        <v>45</v>
      </c>
      <c r="G2807" t="s">
        <v>72</v>
      </c>
      <c r="I2807" t="s">
        <v>73</v>
      </c>
      <c r="J2807" t="s">
        <v>52</v>
      </c>
      <c r="K2807" t="s">
        <v>52</v>
      </c>
      <c r="L2807" t="s">
        <v>52</v>
      </c>
      <c r="M2807">
        <v>11</v>
      </c>
      <c r="N2807" t="s">
        <v>94</v>
      </c>
      <c r="O2807">
        <v>1</v>
      </c>
      <c r="P2807" s="2">
        <v>2</v>
      </c>
      <c r="Q2807" t="s">
        <v>56</v>
      </c>
      <c r="R2807">
        <v>38</v>
      </c>
      <c r="S2807" s="5">
        <f t="shared" si="43"/>
        <v>0</v>
      </c>
      <c r="T2807" t="s">
        <v>57</v>
      </c>
      <c r="U2807" t="s">
        <v>53</v>
      </c>
      <c r="W2807" t="s">
        <v>53</v>
      </c>
      <c r="Y2807" t="s">
        <v>55</v>
      </c>
      <c r="Z2807" t="s">
        <v>52</v>
      </c>
      <c r="AA2807">
        <v>1</v>
      </c>
      <c r="AB2807" t="s">
        <v>72</v>
      </c>
      <c r="AD2807" t="s">
        <v>52</v>
      </c>
      <c r="AE2807" t="s">
        <v>52</v>
      </c>
      <c r="AF2807" t="s">
        <v>52</v>
      </c>
      <c r="AG2807" t="s">
        <v>52</v>
      </c>
      <c r="AH2807">
        <v>7</v>
      </c>
      <c r="AI2807" t="s">
        <v>86</v>
      </c>
      <c r="AJ2807" t="s">
        <v>53</v>
      </c>
    </row>
    <row r="2808" spans="1:49" x14ac:dyDescent="0.35">
      <c r="A2808" s="2" t="s">
        <v>800</v>
      </c>
      <c r="B2808">
        <v>18</v>
      </c>
      <c r="C2808">
        <v>1802</v>
      </c>
      <c r="D2808">
        <v>1</v>
      </c>
      <c r="E2808" t="s">
        <v>50</v>
      </c>
      <c r="F2808">
        <v>45</v>
      </c>
      <c r="G2808" t="s">
        <v>72</v>
      </c>
      <c r="I2808" t="s">
        <v>73</v>
      </c>
      <c r="J2808" t="s">
        <v>52</v>
      </c>
      <c r="K2808" t="s">
        <v>52</v>
      </c>
      <c r="L2808" t="s">
        <v>52</v>
      </c>
      <c r="M2808">
        <v>11</v>
      </c>
      <c r="N2808" t="s">
        <v>94</v>
      </c>
      <c r="O2808">
        <v>1</v>
      </c>
      <c r="P2808" s="6">
        <v>3</v>
      </c>
      <c r="Q2808" t="s">
        <v>50</v>
      </c>
      <c r="R2808">
        <v>17</v>
      </c>
      <c r="S2808" s="5">
        <f t="shared" si="43"/>
        <v>1</v>
      </c>
      <c r="T2808" t="s">
        <v>58</v>
      </c>
      <c r="U2808" t="s">
        <v>52</v>
      </c>
      <c r="V2808">
        <v>1</v>
      </c>
      <c r="W2808" t="s">
        <v>52</v>
      </c>
      <c r="X2808">
        <v>2</v>
      </c>
      <c r="Y2808" t="s">
        <v>59</v>
      </c>
      <c r="AB2808" t="s">
        <v>72</v>
      </c>
      <c r="AD2808" t="s">
        <v>52</v>
      </c>
      <c r="AE2808" t="s">
        <v>52</v>
      </c>
      <c r="AF2808" t="s">
        <v>52</v>
      </c>
      <c r="AG2808" t="s">
        <v>52</v>
      </c>
      <c r="AH2808">
        <v>11</v>
      </c>
      <c r="AI2808" t="s">
        <v>94</v>
      </c>
      <c r="AJ2808" t="s">
        <v>53</v>
      </c>
      <c r="AO2808" t="s">
        <v>198</v>
      </c>
    </row>
    <row r="2809" spans="1:49" hidden="1" x14ac:dyDescent="0.35">
      <c r="A2809" s="2" t="s">
        <v>801</v>
      </c>
      <c r="B2809">
        <v>3</v>
      </c>
      <c r="C2809">
        <v>305</v>
      </c>
      <c r="D2809">
        <v>1</v>
      </c>
      <c r="E2809" t="s">
        <v>50</v>
      </c>
      <c r="F2809">
        <v>50</v>
      </c>
      <c r="G2809" t="s">
        <v>72</v>
      </c>
      <c r="I2809" t="s">
        <v>52</v>
      </c>
      <c r="J2809" t="s">
        <v>52</v>
      </c>
      <c r="K2809" t="s">
        <v>52</v>
      </c>
      <c r="L2809" t="s">
        <v>52</v>
      </c>
      <c r="M2809">
        <v>16</v>
      </c>
      <c r="N2809" t="s">
        <v>140</v>
      </c>
      <c r="O2809">
        <v>1</v>
      </c>
      <c r="P2809" s="2">
        <v>1</v>
      </c>
      <c r="Q2809" t="s">
        <v>50</v>
      </c>
      <c r="R2809">
        <v>50</v>
      </c>
      <c r="S2809" s="5">
        <f t="shared" si="43"/>
        <v>0</v>
      </c>
      <c r="T2809" t="s">
        <v>54</v>
      </c>
      <c r="U2809" t="s">
        <v>53</v>
      </c>
      <c r="W2809" t="s">
        <v>53</v>
      </c>
      <c r="Y2809" t="s">
        <v>55</v>
      </c>
      <c r="Z2809" t="s">
        <v>52</v>
      </c>
      <c r="AA2809">
        <v>2</v>
      </c>
      <c r="AB2809" t="s">
        <v>72</v>
      </c>
      <c r="AD2809" t="s">
        <v>52</v>
      </c>
      <c r="AE2809" t="s">
        <v>52</v>
      </c>
      <c r="AF2809" t="s">
        <v>52</v>
      </c>
      <c r="AG2809" t="s">
        <v>52</v>
      </c>
      <c r="AH2809">
        <v>16</v>
      </c>
      <c r="AI2809" t="s">
        <v>140</v>
      </c>
      <c r="AJ2809" t="s">
        <v>53</v>
      </c>
    </row>
    <row r="2810" spans="1:49" hidden="1" x14ac:dyDescent="0.35">
      <c r="A2810" s="2" t="s">
        <v>801</v>
      </c>
      <c r="B2810">
        <v>3</v>
      </c>
      <c r="C2810">
        <v>305</v>
      </c>
      <c r="D2810">
        <v>1</v>
      </c>
      <c r="E2810" t="s">
        <v>50</v>
      </c>
      <c r="F2810">
        <v>50</v>
      </c>
      <c r="G2810" t="s">
        <v>72</v>
      </c>
      <c r="I2810" t="s">
        <v>52</v>
      </c>
      <c r="J2810" t="s">
        <v>52</v>
      </c>
      <c r="K2810" t="s">
        <v>52</v>
      </c>
      <c r="L2810" t="s">
        <v>52</v>
      </c>
      <c r="M2810">
        <v>16</v>
      </c>
      <c r="N2810" t="s">
        <v>140</v>
      </c>
      <c r="O2810">
        <v>1</v>
      </c>
      <c r="P2810" s="2">
        <v>2</v>
      </c>
      <c r="Q2810" t="s">
        <v>56</v>
      </c>
      <c r="R2810">
        <v>51</v>
      </c>
      <c r="S2810" s="5">
        <f t="shared" si="43"/>
        <v>0</v>
      </c>
      <c r="T2810" t="s">
        <v>57</v>
      </c>
      <c r="U2810" t="s">
        <v>53</v>
      </c>
      <c r="W2810" t="s">
        <v>53</v>
      </c>
      <c r="Y2810" t="s">
        <v>55</v>
      </c>
      <c r="Z2810" t="s">
        <v>52</v>
      </c>
      <c r="AA2810">
        <v>1</v>
      </c>
      <c r="AB2810" t="s">
        <v>72</v>
      </c>
      <c r="AD2810" t="s">
        <v>73</v>
      </c>
      <c r="AE2810" t="s">
        <v>52</v>
      </c>
      <c r="AF2810" t="s">
        <v>52</v>
      </c>
      <c r="AG2810" t="s">
        <v>52</v>
      </c>
      <c r="AH2810">
        <v>9</v>
      </c>
      <c r="AI2810" t="s">
        <v>100</v>
      </c>
      <c r="AJ2810" t="s">
        <v>53</v>
      </c>
    </row>
    <row r="2811" spans="1:49" hidden="1" x14ac:dyDescent="0.35">
      <c r="A2811" s="2" t="s">
        <v>801</v>
      </c>
      <c r="B2811">
        <v>3</v>
      </c>
      <c r="C2811">
        <v>305</v>
      </c>
      <c r="D2811">
        <v>1</v>
      </c>
      <c r="E2811" t="s">
        <v>50</v>
      </c>
      <c r="F2811">
        <v>50</v>
      </c>
      <c r="G2811" t="s">
        <v>72</v>
      </c>
      <c r="I2811" t="s">
        <v>52</v>
      </c>
      <c r="J2811" t="s">
        <v>52</v>
      </c>
      <c r="K2811" t="s">
        <v>52</v>
      </c>
      <c r="L2811" t="s">
        <v>52</v>
      </c>
      <c r="M2811">
        <v>16</v>
      </c>
      <c r="N2811" t="s">
        <v>140</v>
      </c>
      <c r="O2811">
        <v>1</v>
      </c>
      <c r="P2811" s="2">
        <v>3</v>
      </c>
      <c r="Q2811" t="s">
        <v>56</v>
      </c>
      <c r="R2811">
        <v>28</v>
      </c>
      <c r="S2811" s="5">
        <f t="shared" si="43"/>
        <v>0</v>
      </c>
      <c r="T2811" t="s">
        <v>58</v>
      </c>
      <c r="U2811" t="s">
        <v>52</v>
      </c>
      <c r="V2811">
        <v>1</v>
      </c>
      <c r="W2811" t="s">
        <v>52</v>
      </c>
      <c r="X2811">
        <v>2</v>
      </c>
      <c r="Y2811" t="s">
        <v>55</v>
      </c>
      <c r="Z2811" t="s">
        <v>52</v>
      </c>
      <c r="AA2811">
        <v>5</v>
      </c>
      <c r="AB2811" t="s">
        <v>72</v>
      </c>
      <c r="AD2811" t="s">
        <v>52</v>
      </c>
      <c r="AE2811" t="s">
        <v>52</v>
      </c>
      <c r="AF2811" t="s">
        <v>52</v>
      </c>
      <c r="AG2811" t="s">
        <v>52</v>
      </c>
      <c r="AH2811">
        <v>16</v>
      </c>
      <c r="AI2811" t="s">
        <v>140</v>
      </c>
      <c r="AJ2811" t="s">
        <v>53</v>
      </c>
    </row>
    <row r="2812" spans="1:49" x14ac:dyDescent="0.35">
      <c r="A2812" s="2" t="s">
        <v>801</v>
      </c>
      <c r="B2812">
        <v>3</v>
      </c>
      <c r="C2812">
        <v>305</v>
      </c>
      <c r="D2812">
        <v>1</v>
      </c>
      <c r="E2812" t="s">
        <v>50</v>
      </c>
      <c r="F2812">
        <v>50</v>
      </c>
      <c r="G2812" t="s">
        <v>72</v>
      </c>
      <c r="I2812" t="s">
        <v>52</v>
      </c>
      <c r="J2812" t="s">
        <v>52</v>
      </c>
      <c r="K2812" t="s">
        <v>52</v>
      </c>
      <c r="L2812" t="s">
        <v>52</v>
      </c>
      <c r="M2812">
        <v>16</v>
      </c>
      <c r="N2812" t="s">
        <v>140</v>
      </c>
      <c r="O2812">
        <v>1</v>
      </c>
      <c r="P2812" s="6">
        <v>4</v>
      </c>
      <c r="Q2812" t="s">
        <v>56</v>
      </c>
      <c r="R2812">
        <v>16</v>
      </c>
      <c r="S2812" s="5">
        <f t="shared" si="43"/>
        <v>1</v>
      </c>
      <c r="T2812" t="s">
        <v>58</v>
      </c>
      <c r="U2812" t="s">
        <v>52</v>
      </c>
      <c r="V2812">
        <v>1</v>
      </c>
      <c r="W2812" t="s">
        <v>52</v>
      </c>
      <c r="X2812">
        <v>2</v>
      </c>
      <c r="Y2812" t="s">
        <v>59</v>
      </c>
      <c r="AB2812" t="s">
        <v>72</v>
      </c>
      <c r="AD2812" t="s">
        <v>52</v>
      </c>
      <c r="AE2812" t="s">
        <v>52</v>
      </c>
      <c r="AF2812" t="s">
        <v>52</v>
      </c>
      <c r="AG2812" t="s">
        <v>52</v>
      </c>
      <c r="AH2812">
        <v>9</v>
      </c>
      <c r="AI2812" t="s">
        <v>107</v>
      </c>
      <c r="AJ2812" t="s">
        <v>52</v>
      </c>
      <c r="AK2812" t="s">
        <v>123</v>
      </c>
      <c r="AM2812" t="s">
        <v>62</v>
      </c>
      <c r="AN2812" t="s">
        <v>52</v>
      </c>
      <c r="AP2812">
        <v>3000000</v>
      </c>
      <c r="AQ2812">
        <v>900000</v>
      </c>
      <c r="AR2812">
        <v>200000</v>
      </c>
      <c r="AS2812">
        <v>130000</v>
      </c>
      <c r="AT2812">
        <v>0</v>
      </c>
      <c r="AU2812">
        <v>200000</v>
      </c>
      <c r="AV2812">
        <v>30000</v>
      </c>
      <c r="AW2812">
        <v>4460000</v>
      </c>
    </row>
    <row r="2813" spans="1:49" hidden="1" x14ac:dyDescent="0.35">
      <c r="A2813" s="2" t="s">
        <v>801</v>
      </c>
      <c r="B2813">
        <v>3</v>
      </c>
      <c r="C2813">
        <v>305</v>
      </c>
      <c r="D2813">
        <v>1</v>
      </c>
      <c r="E2813" t="s">
        <v>50</v>
      </c>
      <c r="F2813">
        <v>50</v>
      </c>
      <c r="G2813" t="s">
        <v>72</v>
      </c>
      <c r="I2813" t="s">
        <v>52</v>
      </c>
      <c r="J2813" t="s">
        <v>52</v>
      </c>
      <c r="K2813" t="s">
        <v>52</v>
      </c>
      <c r="L2813" t="s">
        <v>52</v>
      </c>
      <c r="M2813">
        <v>16</v>
      </c>
      <c r="N2813" t="s">
        <v>140</v>
      </c>
      <c r="O2813">
        <v>1</v>
      </c>
      <c r="P2813" s="2">
        <v>5</v>
      </c>
      <c r="Q2813" t="s">
        <v>50</v>
      </c>
      <c r="R2813">
        <v>30</v>
      </c>
      <c r="S2813" s="5">
        <f t="shared" si="43"/>
        <v>0</v>
      </c>
      <c r="T2813" t="s">
        <v>99</v>
      </c>
      <c r="U2813" t="s">
        <v>53</v>
      </c>
      <c r="W2813" t="s">
        <v>53</v>
      </c>
      <c r="Y2813" t="s">
        <v>55</v>
      </c>
      <c r="Z2813" t="s">
        <v>52</v>
      </c>
      <c r="AA2813">
        <v>3</v>
      </c>
      <c r="AB2813" t="s">
        <v>72</v>
      </c>
      <c r="AD2813" t="s">
        <v>73</v>
      </c>
      <c r="AE2813" t="s">
        <v>52</v>
      </c>
      <c r="AF2813" t="s">
        <v>52</v>
      </c>
      <c r="AG2813" t="s">
        <v>52</v>
      </c>
      <c r="AH2813">
        <v>9</v>
      </c>
      <c r="AI2813" t="s">
        <v>100</v>
      </c>
      <c r="AJ2813" t="s">
        <v>53</v>
      </c>
    </row>
    <row r="2814" spans="1:49" hidden="1" x14ac:dyDescent="0.35">
      <c r="A2814" s="2" t="s">
        <v>802</v>
      </c>
      <c r="B2814">
        <v>8</v>
      </c>
      <c r="C2814">
        <v>806</v>
      </c>
      <c r="D2814">
        <v>2</v>
      </c>
      <c r="E2814" t="s">
        <v>50</v>
      </c>
      <c r="F2814">
        <v>40</v>
      </c>
      <c r="G2814" t="s">
        <v>72</v>
      </c>
      <c r="I2814" t="s">
        <v>73</v>
      </c>
      <c r="J2814" t="s">
        <v>53</v>
      </c>
      <c r="K2814" t="s">
        <v>53</v>
      </c>
      <c r="L2814" t="s">
        <v>52</v>
      </c>
      <c r="M2814">
        <v>2</v>
      </c>
      <c r="N2814" t="s">
        <v>97</v>
      </c>
      <c r="O2814">
        <v>1</v>
      </c>
      <c r="P2814" s="2">
        <v>1</v>
      </c>
      <c r="Q2814" t="s">
        <v>50</v>
      </c>
      <c r="R2814">
        <v>40</v>
      </c>
      <c r="S2814" s="5">
        <f t="shared" si="43"/>
        <v>0</v>
      </c>
      <c r="T2814" t="s">
        <v>54</v>
      </c>
      <c r="U2814" t="s">
        <v>53</v>
      </c>
      <c r="W2814" t="s">
        <v>53</v>
      </c>
      <c r="Y2814" t="s">
        <v>55</v>
      </c>
      <c r="Z2814" t="s">
        <v>52</v>
      </c>
      <c r="AA2814">
        <v>2</v>
      </c>
      <c r="AB2814" t="s">
        <v>72</v>
      </c>
      <c r="AD2814" t="s">
        <v>73</v>
      </c>
      <c r="AE2814" t="s">
        <v>53</v>
      </c>
      <c r="AF2814" t="s">
        <v>53</v>
      </c>
      <c r="AG2814" t="s">
        <v>52</v>
      </c>
      <c r="AH2814">
        <v>2</v>
      </c>
      <c r="AI2814" t="s">
        <v>97</v>
      </c>
      <c r="AJ2814" t="s">
        <v>53</v>
      </c>
    </row>
    <row r="2815" spans="1:49" hidden="1" x14ac:dyDescent="0.35">
      <c r="A2815" s="2" t="s">
        <v>802</v>
      </c>
      <c r="B2815">
        <v>8</v>
      </c>
      <c r="C2815">
        <v>806</v>
      </c>
      <c r="D2815">
        <v>2</v>
      </c>
      <c r="E2815" t="s">
        <v>50</v>
      </c>
      <c r="F2815">
        <v>40</v>
      </c>
      <c r="G2815" t="s">
        <v>72</v>
      </c>
      <c r="I2815" t="s">
        <v>73</v>
      </c>
      <c r="J2815" t="s">
        <v>53</v>
      </c>
      <c r="K2815" t="s">
        <v>53</v>
      </c>
      <c r="L2815" t="s">
        <v>52</v>
      </c>
      <c r="M2815">
        <v>2</v>
      </c>
      <c r="N2815" t="s">
        <v>97</v>
      </c>
      <c r="O2815">
        <v>1</v>
      </c>
      <c r="P2815" s="2">
        <v>2</v>
      </c>
      <c r="Q2815" t="s">
        <v>56</v>
      </c>
      <c r="R2815">
        <v>44</v>
      </c>
      <c r="S2815" s="5">
        <f t="shared" si="43"/>
        <v>0</v>
      </c>
      <c r="T2815" t="s">
        <v>57</v>
      </c>
      <c r="U2815" t="s">
        <v>53</v>
      </c>
      <c r="W2815" t="s">
        <v>53</v>
      </c>
      <c r="Y2815" t="s">
        <v>55</v>
      </c>
      <c r="Z2815" t="s">
        <v>52</v>
      </c>
      <c r="AA2815">
        <v>1</v>
      </c>
      <c r="AB2815" t="s">
        <v>72</v>
      </c>
      <c r="AD2815" t="s">
        <v>73</v>
      </c>
      <c r="AE2815" t="s">
        <v>52</v>
      </c>
      <c r="AF2815" t="s">
        <v>52</v>
      </c>
      <c r="AG2815" t="s">
        <v>52</v>
      </c>
      <c r="AH2815">
        <v>5</v>
      </c>
      <c r="AI2815" t="s">
        <v>78</v>
      </c>
      <c r="AJ2815" t="s">
        <v>53</v>
      </c>
    </row>
    <row r="2816" spans="1:49" x14ac:dyDescent="0.35">
      <c r="A2816" s="2" t="s">
        <v>802</v>
      </c>
      <c r="B2816">
        <v>8</v>
      </c>
      <c r="C2816">
        <v>806</v>
      </c>
      <c r="D2816">
        <v>2</v>
      </c>
      <c r="E2816" t="s">
        <v>50</v>
      </c>
      <c r="F2816">
        <v>40</v>
      </c>
      <c r="G2816" t="s">
        <v>72</v>
      </c>
      <c r="I2816" t="s">
        <v>73</v>
      </c>
      <c r="J2816" t="s">
        <v>53</v>
      </c>
      <c r="K2816" t="s">
        <v>53</v>
      </c>
      <c r="L2816" t="s">
        <v>52</v>
      </c>
      <c r="M2816">
        <v>2</v>
      </c>
      <c r="N2816" t="s">
        <v>97</v>
      </c>
      <c r="O2816">
        <v>1</v>
      </c>
      <c r="P2816" s="6">
        <v>3</v>
      </c>
      <c r="Q2816" t="s">
        <v>50</v>
      </c>
      <c r="R2816">
        <v>9</v>
      </c>
      <c r="S2816" s="5">
        <f t="shared" si="43"/>
        <v>1</v>
      </c>
      <c r="T2816" t="s">
        <v>58</v>
      </c>
      <c r="U2816" t="s">
        <v>52</v>
      </c>
      <c r="V2816">
        <v>1</v>
      </c>
      <c r="W2816" t="s">
        <v>52</v>
      </c>
      <c r="X2816">
        <v>2</v>
      </c>
      <c r="AB2816" t="s">
        <v>72</v>
      </c>
      <c r="AD2816" t="s">
        <v>73</v>
      </c>
      <c r="AE2816" t="s">
        <v>52</v>
      </c>
      <c r="AF2816" t="s">
        <v>52</v>
      </c>
      <c r="AG2816" t="s">
        <v>52</v>
      </c>
      <c r="AH2816">
        <v>2</v>
      </c>
      <c r="AI2816" t="s">
        <v>97</v>
      </c>
      <c r="AJ2816" t="s">
        <v>52</v>
      </c>
      <c r="AK2816" t="s">
        <v>98</v>
      </c>
      <c r="AM2816" t="s">
        <v>62</v>
      </c>
      <c r="AN2816" t="s">
        <v>52</v>
      </c>
      <c r="AP2816">
        <v>108000</v>
      </c>
      <c r="AQ2816">
        <v>0</v>
      </c>
      <c r="AR2816">
        <v>20000</v>
      </c>
      <c r="AS2816">
        <v>8000</v>
      </c>
      <c r="AT2816">
        <v>0</v>
      </c>
      <c r="AU2816">
        <v>0</v>
      </c>
      <c r="AV2816">
        <v>0</v>
      </c>
      <c r="AW2816">
        <v>136000</v>
      </c>
    </row>
    <row r="2817" spans="1:49" hidden="1" x14ac:dyDescent="0.35">
      <c r="A2817" s="2" t="s">
        <v>803</v>
      </c>
      <c r="B2817">
        <v>25</v>
      </c>
      <c r="C2817">
        <v>2502</v>
      </c>
      <c r="D2817">
        <v>2</v>
      </c>
      <c r="E2817" t="s">
        <v>50</v>
      </c>
      <c r="F2817">
        <v>37</v>
      </c>
      <c r="G2817" t="s">
        <v>136</v>
      </c>
      <c r="H2817" t="s">
        <v>52</v>
      </c>
      <c r="I2817" t="s">
        <v>52</v>
      </c>
      <c r="J2817" t="s">
        <v>53</v>
      </c>
      <c r="K2817" t="s">
        <v>53</v>
      </c>
      <c r="L2817" t="s">
        <v>53</v>
      </c>
      <c r="M2817">
        <v>0</v>
      </c>
      <c r="O2817">
        <v>3</v>
      </c>
      <c r="P2817" s="2">
        <v>1</v>
      </c>
      <c r="Q2817" t="s">
        <v>50</v>
      </c>
      <c r="R2817">
        <v>37</v>
      </c>
      <c r="S2817" s="5">
        <f t="shared" si="43"/>
        <v>0</v>
      </c>
      <c r="T2817" t="s">
        <v>54</v>
      </c>
      <c r="U2817" t="s">
        <v>53</v>
      </c>
      <c r="W2817" t="s">
        <v>53</v>
      </c>
      <c r="Y2817" t="s">
        <v>55</v>
      </c>
      <c r="Z2817" t="s">
        <v>52</v>
      </c>
      <c r="AA2817">
        <v>2</v>
      </c>
      <c r="AB2817" t="s">
        <v>136</v>
      </c>
      <c r="AC2817" t="s">
        <v>52</v>
      </c>
      <c r="AD2817" t="s">
        <v>52</v>
      </c>
      <c r="AE2817" t="s">
        <v>53</v>
      </c>
      <c r="AF2817" t="s">
        <v>53</v>
      </c>
      <c r="AG2817" t="s">
        <v>53</v>
      </c>
    </row>
    <row r="2818" spans="1:49" hidden="1" x14ac:dyDescent="0.35">
      <c r="A2818" s="2" t="s">
        <v>803</v>
      </c>
      <c r="B2818">
        <v>25</v>
      </c>
      <c r="C2818">
        <v>2502</v>
      </c>
      <c r="D2818">
        <v>2</v>
      </c>
      <c r="E2818" t="s">
        <v>50</v>
      </c>
      <c r="F2818">
        <v>37</v>
      </c>
      <c r="G2818" t="s">
        <v>136</v>
      </c>
      <c r="H2818" t="s">
        <v>52</v>
      </c>
      <c r="I2818" t="s">
        <v>52</v>
      </c>
      <c r="J2818" t="s">
        <v>53</v>
      </c>
      <c r="K2818" t="s">
        <v>53</v>
      </c>
      <c r="L2818" t="s">
        <v>53</v>
      </c>
      <c r="M2818">
        <v>0</v>
      </c>
      <c r="O2818">
        <v>3</v>
      </c>
      <c r="P2818" s="2">
        <v>2</v>
      </c>
      <c r="Q2818" t="s">
        <v>56</v>
      </c>
      <c r="R2818">
        <v>36</v>
      </c>
      <c r="S2818" s="5">
        <f t="shared" si="43"/>
        <v>0</v>
      </c>
      <c r="T2818" t="s">
        <v>57</v>
      </c>
      <c r="U2818" t="s">
        <v>53</v>
      </c>
      <c r="W2818" t="s">
        <v>53</v>
      </c>
      <c r="Y2818" t="s">
        <v>55</v>
      </c>
      <c r="Z2818" t="s">
        <v>52</v>
      </c>
      <c r="AA2818">
        <v>1</v>
      </c>
      <c r="AB2818" t="s">
        <v>136</v>
      </c>
      <c r="AC2818" t="s">
        <v>52</v>
      </c>
      <c r="AD2818" t="s">
        <v>52</v>
      </c>
      <c r="AE2818" t="s">
        <v>52</v>
      </c>
      <c r="AF2818" t="s">
        <v>52</v>
      </c>
      <c r="AG2818" t="s">
        <v>52</v>
      </c>
      <c r="AH2818">
        <v>2</v>
      </c>
      <c r="AI2818" t="s">
        <v>65</v>
      </c>
      <c r="AJ2818" t="s">
        <v>53</v>
      </c>
    </row>
    <row r="2819" spans="1:49" x14ac:dyDescent="0.35">
      <c r="A2819" s="2" t="s">
        <v>803</v>
      </c>
      <c r="B2819">
        <v>25</v>
      </c>
      <c r="C2819">
        <v>2502</v>
      </c>
      <c r="D2819">
        <v>2</v>
      </c>
      <c r="E2819" t="s">
        <v>50</v>
      </c>
      <c r="F2819">
        <v>37</v>
      </c>
      <c r="G2819" t="s">
        <v>136</v>
      </c>
      <c r="H2819" t="s">
        <v>52</v>
      </c>
      <c r="I2819" t="s">
        <v>52</v>
      </c>
      <c r="J2819" t="s">
        <v>53</v>
      </c>
      <c r="K2819" t="s">
        <v>53</v>
      </c>
      <c r="L2819" t="s">
        <v>53</v>
      </c>
      <c r="M2819">
        <v>0</v>
      </c>
      <c r="O2819">
        <v>3</v>
      </c>
      <c r="P2819" s="6">
        <v>3</v>
      </c>
      <c r="Q2819" t="s">
        <v>50</v>
      </c>
      <c r="R2819">
        <v>8</v>
      </c>
      <c r="S2819" s="5">
        <f t="shared" ref="S2819:S2882" si="44">IF(AND(R2819&gt;=6, R2819&lt;=17, T2819="Child"),1,0)</f>
        <v>1</v>
      </c>
      <c r="T2819" t="s">
        <v>58</v>
      </c>
      <c r="U2819" t="s">
        <v>52</v>
      </c>
      <c r="V2819">
        <v>1</v>
      </c>
      <c r="W2819" t="s">
        <v>52</v>
      </c>
      <c r="X2819">
        <v>2</v>
      </c>
      <c r="AB2819" t="s">
        <v>136</v>
      </c>
      <c r="AC2819" t="s">
        <v>52</v>
      </c>
      <c r="AD2819" t="s">
        <v>52</v>
      </c>
      <c r="AE2819" t="s">
        <v>52</v>
      </c>
      <c r="AF2819" t="s">
        <v>52</v>
      </c>
      <c r="AG2819" t="s">
        <v>52</v>
      </c>
      <c r="AH2819">
        <v>3</v>
      </c>
      <c r="AI2819" t="s">
        <v>97</v>
      </c>
      <c r="AJ2819" t="s">
        <v>52</v>
      </c>
      <c r="AK2819" t="s">
        <v>98</v>
      </c>
      <c r="AM2819" t="s">
        <v>62</v>
      </c>
      <c r="AN2819" t="s">
        <v>53</v>
      </c>
      <c r="AP2819">
        <v>0</v>
      </c>
      <c r="AQ2819">
        <v>0</v>
      </c>
      <c r="AR2819">
        <v>15000</v>
      </c>
      <c r="AS2819">
        <v>3000</v>
      </c>
      <c r="AT2819">
        <v>0</v>
      </c>
      <c r="AU2819">
        <v>0</v>
      </c>
      <c r="AV2819">
        <v>0</v>
      </c>
      <c r="AW2819">
        <v>18000</v>
      </c>
    </row>
    <row r="2820" spans="1:49" hidden="1" x14ac:dyDescent="0.35">
      <c r="A2820" s="2" t="s">
        <v>803</v>
      </c>
      <c r="B2820">
        <v>25</v>
      </c>
      <c r="C2820">
        <v>2502</v>
      </c>
      <c r="D2820">
        <v>2</v>
      </c>
      <c r="E2820" t="s">
        <v>50</v>
      </c>
      <c r="F2820">
        <v>37</v>
      </c>
      <c r="G2820" t="s">
        <v>136</v>
      </c>
      <c r="H2820" t="s">
        <v>52</v>
      </c>
      <c r="I2820" t="s">
        <v>52</v>
      </c>
      <c r="J2820" t="s">
        <v>53</v>
      </c>
      <c r="K2820" t="s">
        <v>53</v>
      </c>
      <c r="L2820" t="s">
        <v>53</v>
      </c>
      <c r="M2820">
        <v>0</v>
      </c>
      <c r="O2820">
        <v>3</v>
      </c>
      <c r="P2820" s="2">
        <v>4</v>
      </c>
      <c r="Q2820" t="s">
        <v>56</v>
      </c>
      <c r="R2820">
        <v>4</v>
      </c>
      <c r="S2820" s="5">
        <f t="shared" si="44"/>
        <v>0</v>
      </c>
      <c r="T2820" t="s">
        <v>58</v>
      </c>
      <c r="U2820" t="s">
        <v>52</v>
      </c>
      <c r="V2820">
        <v>1</v>
      </c>
      <c r="W2820" t="s">
        <v>52</v>
      </c>
      <c r="X2820">
        <v>2</v>
      </c>
      <c r="AB2820" t="s">
        <v>136</v>
      </c>
      <c r="AC2820" t="s">
        <v>52</v>
      </c>
      <c r="AD2820" t="s">
        <v>52</v>
      </c>
      <c r="AE2820" t="s">
        <v>53</v>
      </c>
      <c r="AF2820" t="s">
        <v>53</v>
      </c>
      <c r="AG2820" t="s">
        <v>53</v>
      </c>
      <c r="AO2820" t="s">
        <v>70</v>
      </c>
    </row>
    <row r="2821" spans="1:49" hidden="1" x14ac:dyDescent="0.35">
      <c r="A2821" s="2" t="s">
        <v>803</v>
      </c>
      <c r="B2821">
        <v>25</v>
      </c>
      <c r="C2821">
        <v>2502</v>
      </c>
      <c r="D2821">
        <v>2</v>
      </c>
      <c r="E2821" t="s">
        <v>50</v>
      </c>
      <c r="F2821">
        <v>37</v>
      </c>
      <c r="G2821" t="s">
        <v>136</v>
      </c>
      <c r="H2821" t="s">
        <v>52</v>
      </c>
      <c r="I2821" t="s">
        <v>52</v>
      </c>
      <c r="J2821" t="s">
        <v>53</v>
      </c>
      <c r="K2821" t="s">
        <v>53</v>
      </c>
      <c r="L2821" t="s">
        <v>53</v>
      </c>
      <c r="M2821">
        <v>0</v>
      </c>
      <c r="O2821">
        <v>3</v>
      </c>
      <c r="P2821" s="2">
        <v>5</v>
      </c>
      <c r="Q2821" t="s">
        <v>56</v>
      </c>
      <c r="R2821">
        <v>2</v>
      </c>
      <c r="S2821" s="5">
        <f t="shared" si="44"/>
        <v>0</v>
      </c>
      <c r="T2821" t="s">
        <v>58</v>
      </c>
      <c r="U2821" t="s">
        <v>52</v>
      </c>
      <c r="V2821">
        <v>1</v>
      </c>
      <c r="W2821" t="s">
        <v>52</v>
      </c>
      <c r="X2821">
        <v>2</v>
      </c>
      <c r="AB2821" t="s">
        <v>136</v>
      </c>
      <c r="AC2821" t="s">
        <v>52</v>
      </c>
    </row>
    <row r="2822" spans="1:49" hidden="1" x14ac:dyDescent="0.35">
      <c r="A2822" s="2" t="s">
        <v>804</v>
      </c>
      <c r="B2822">
        <v>25</v>
      </c>
      <c r="C2822">
        <v>2502</v>
      </c>
      <c r="D2822">
        <v>2</v>
      </c>
      <c r="E2822" t="s">
        <v>50</v>
      </c>
      <c r="F2822">
        <v>56</v>
      </c>
      <c r="G2822" t="s">
        <v>72</v>
      </c>
      <c r="I2822" t="s">
        <v>73</v>
      </c>
      <c r="J2822" t="s">
        <v>52</v>
      </c>
      <c r="K2822" t="s">
        <v>52</v>
      </c>
      <c r="L2822" t="s">
        <v>52</v>
      </c>
      <c r="M2822">
        <v>3</v>
      </c>
      <c r="N2822" t="s">
        <v>63</v>
      </c>
      <c r="O2822">
        <v>3</v>
      </c>
      <c r="P2822" s="2">
        <v>1</v>
      </c>
      <c r="Q2822" t="s">
        <v>50</v>
      </c>
      <c r="R2822">
        <v>56</v>
      </c>
      <c r="S2822" s="5">
        <f t="shared" si="44"/>
        <v>0</v>
      </c>
      <c r="T2822" t="s">
        <v>54</v>
      </c>
      <c r="U2822" t="s">
        <v>53</v>
      </c>
      <c r="W2822" t="s">
        <v>53</v>
      </c>
      <c r="Y2822" t="s">
        <v>55</v>
      </c>
      <c r="Z2822" t="s">
        <v>52</v>
      </c>
      <c r="AA2822">
        <v>2</v>
      </c>
      <c r="AB2822" t="s">
        <v>72</v>
      </c>
      <c r="AD2822" t="s">
        <v>73</v>
      </c>
      <c r="AE2822" t="s">
        <v>52</v>
      </c>
      <c r="AF2822" t="s">
        <v>52</v>
      </c>
      <c r="AG2822" t="s">
        <v>52</v>
      </c>
      <c r="AH2822">
        <v>3</v>
      </c>
      <c r="AI2822" t="s">
        <v>63</v>
      </c>
      <c r="AJ2822" t="s">
        <v>53</v>
      </c>
    </row>
    <row r="2823" spans="1:49" hidden="1" x14ac:dyDescent="0.35">
      <c r="A2823" s="2" t="s">
        <v>804</v>
      </c>
      <c r="B2823">
        <v>25</v>
      </c>
      <c r="C2823">
        <v>2502</v>
      </c>
      <c r="D2823">
        <v>2</v>
      </c>
      <c r="E2823" t="s">
        <v>50</v>
      </c>
      <c r="F2823">
        <v>56</v>
      </c>
      <c r="G2823" t="s">
        <v>72</v>
      </c>
      <c r="I2823" t="s">
        <v>73</v>
      </c>
      <c r="J2823" t="s">
        <v>52</v>
      </c>
      <c r="K2823" t="s">
        <v>52</v>
      </c>
      <c r="L2823" t="s">
        <v>52</v>
      </c>
      <c r="M2823">
        <v>3</v>
      </c>
      <c r="N2823" t="s">
        <v>63</v>
      </c>
      <c r="O2823">
        <v>3</v>
      </c>
      <c r="P2823" s="2">
        <v>2</v>
      </c>
      <c r="Q2823" t="s">
        <v>56</v>
      </c>
      <c r="R2823">
        <v>54</v>
      </c>
      <c r="S2823" s="5">
        <f t="shared" si="44"/>
        <v>0</v>
      </c>
      <c r="T2823" t="s">
        <v>57</v>
      </c>
      <c r="U2823" t="s">
        <v>53</v>
      </c>
      <c r="W2823" t="s">
        <v>53</v>
      </c>
      <c r="Y2823" t="s">
        <v>55</v>
      </c>
      <c r="Z2823" t="s">
        <v>52</v>
      </c>
      <c r="AA2823">
        <v>1</v>
      </c>
      <c r="AB2823" t="s">
        <v>72</v>
      </c>
      <c r="AD2823" t="s">
        <v>73</v>
      </c>
      <c r="AE2823" t="s">
        <v>52</v>
      </c>
      <c r="AF2823" t="s">
        <v>52</v>
      </c>
      <c r="AG2823" t="s">
        <v>52</v>
      </c>
      <c r="AH2823">
        <v>6</v>
      </c>
      <c r="AI2823" t="s">
        <v>79</v>
      </c>
      <c r="AJ2823" t="s">
        <v>53</v>
      </c>
    </row>
    <row r="2824" spans="1:49" hidden="1" x14ac:dyDescent="0.35">
      <c r="A2824" s="2" t="s">
        <v>804</v>
      </c>
      <c r="B2824">
        <v>25</v>
      </c>
      <c r="C2824">
        <v>2502</v>
      </c>
      <c r="D2824">
        <v>2</v>
      </c>
      <c r="E2824" t="s">
        <v>50</v>
      </c>
      <c r="F2824">
        <v>56</v>
      </c>
      <c r="G2824" t="s">
        <v>72</v>
      </c>
      <c r="I2824" t="s">
        <v>73</v>
      </c>
      <c r="J2824" t="s">
        <v>52</v>
      </c>
      <c r="K2824" t="s">
        <v>52</v>
      </c>
      <c r="L2824" t="s">
        <v>52</v>
      </c>
      <c r="M2824">
        <v>3</v>
      </c>
      <c r="N2824" t="s">
        <v>63</v>
      </c>
      <c r="O2824">
        <v>3</v>
      </c>
      <c r="P2824" s="2">
        <v>3</v>
      </c>
      <c r="Q2824" t="s">
        <v>56</v>
      </c>
      <c r="R2824">
        <v>21</v>
      </c>
      <c r="S2824" s="5">
        <f t="shared" si="44"/>
        <v>0</v>
      </c>
      <c r="T2824" t="s">
        <v>58</v>
      </c>
      <c r="U2824" t="s">
        <v>52</v>
      </c>
      <c r="V2824">
        <v>1</v>
      </c>
      <c r="W2824" t="s">
        <v>52</v>
      </c>
      <c r="X2824">
        <v>2</v>
      </c>
      <c r="Y2824" t="s">
        <v>59</v>
      </c>
      <c r="AB2824" t="s">
        <v>72</v>
      </c>
      <c r="AD2824" t="s">
        <v>52</v>
      </c>
      <c r="AE2824" t="s">
        <v>52</v>
      </c>
      <c r="AF2824" t="s">
        <v>52</v>
      </c>
      <c r="AG2824" t="s">
        <v>52</v>
      </c>
      <c r="AH2824">
        <v>12</v>
      </c>
      <c r="AI2824" t="s">
        <v>76</v>
      </c>
      <c r="AJ2824" t="s">
        <v>53</v>
      </c>
    </row>
    <row r="2825" spans="1:49" x14ac:dyDescent="0.35">
      <c r="A2825" s="2" t="s">
        <v>804</v>
      </c>
      <c r="B2825">
        <v>25</v>
      </c>
      <c r="C2825">
        <v>2502</v>
      </c>
      <c r="D2825">
        <v>2</v>
      </c>
      <c r="E2825" t="s">
        <v>50</v>
      </c>
      <c r="F2825">
        <v>56</v>
      </c>
      <c r="G2825" t="s">
        <v>72</v>
      </c>
      <c r="I2825" t="s">
        <v>73</v>
      </c>
      <c r="J2825" t="s">
        <v>52</v>
      </c>
      <c r="K2825" t="s">
        <v>52</v>
      </c>
      <c r="L2825" t="s">
        <v>52</v>
      </c>
      <c r="M2825">
        <v>3</v>
      </c>
      <c r="N2825" t="s">
        <v>63</v>
      </c>
      <c r="O2825">
        <v>3</v>
      </c>
      <c r="P2825" s="6">
        <v>4</v>
      </c>
      <c r="Q2825" t="s">
        <v>50</v>
      </c>
      <c r="R2825">
        <v>14</v>
      </c>
      <c r="S2825" s="5">
        <f t="shared" si="44"/>
        <v>1</v>
      </c>
      <c r="T2825" t="s">
        <v>58</v>
      </c>
      <c r="U2825" t="s">
        <v>52</v>
      </c>
      <c r="V2825">
        <v>1</v>
      </c>
      <c r="W2825" t="s">
        <v>52</v>
      </c>
      <c r="X2825">
        <v>2</v>
      </c>
      <c r="Y2825" t="s">
        <v>59</v>
      </c>
      <c r="AB2825" t="s">
        <v>72</v>
      </c>
      <c r="AD2825" t="s">
        <v>73</v>
      </c>
      <c r="AE2825" t="s">
        <v>52</v>
      </c>
      <c r="AF2825" t="s">
        <v>52</v>
      </c>
      <c r="AG2825" t="s">
        <v>52</v>
      </c>
      <c r="AH2825">
        <v>7</v>
      </c>
      <c r="AI2825" t="s">
        <v>86</v>
      </c>
      <c r="AJ2825" t="s">
        <v>53</v>
      </c>
      <c r="AO2825" t="s">
        <v>190</v>
      </c>
    </row>
    <row r="2826" spans="1:49" hidden="1" x14ac:dyDescent="0.35">
      <c r="A2826" s="2" t="s">
        <v>804</v>
      </c>
      <c r="B2826">
        <v>25</v>
      </c>
      <c r="C2826">
        <v>2502</v>
      </c>
      <c r="D2826">
        <v>2</v>
      </c>
      <c r="E2826" t="s">
        <v>50</v>
      </c>
      <c r="F2826">
        <v>56</v>
      </c>
      <c r="G2826" t="s">
        <v>72</v>
      </c>
      <c r="I2826" t="s">
        <v>73</v>
      </c>
      <c r="J2826" t="s">
        <v>52</v>
      </c>
      <c r="K2826" t="s">
        <v>52</v>
      </c>
      <c r="L2826" t="s">
        <v>52</v>
      </c>
      <c r="M2826">
        <v>3</v>
      </c>
      <c r="N2826" t="s">
        <v>63</v>
      </c>
      <c r="O2826">
        <v>3</v>
      </c>
      <c r="P2826" s="2">
        <v>5</v>
      </c>
      <c r="Q2826" t="s">
        <v>50</v>
      </c>
      <c r="R2826">
        <v>5</v>
      </c>
      <c r="S2826" s="5">
        <f t="shared" si="44"/>
        <v>0</v>
      </c>
      <c r="T2826" t="s">
        <v>102</v>
      </c>
      <c r="U2826" t="s">
        <v>52</v>
      </c>
      <c r="V2826">
        <v>1</v>
      </c>
      <c r="W2826" t="s">
        <v>52</v>
      </c>
      <c r="X2826">
        <v>2</v>
      </c>
      <c r="AB2826" t="s">
        <v>72</v>
      </c>
      <c r="AD2826" t="s">
        <v>73</v>
      </c>
      <c r="AE2826" t="s">
        <v>53</v>
      </c>
      <c r="AF2826" t="s">
        <v>53</v>
      </c>
      <c r="AG2826" t="s">
        <v>52</v>
      </c>
      <c r="AH2826">
        <v>1</v>
      </c>
      <c r="AI2826" t="s">
        <v>68</v>
      </c>
      <c r="AJ2826" t="s">
        <v>52</v>
      </c>
      <c r="AK2826" t="s">
        <v>68</v>
      </c>
      <c r="AL2826" t="s">
        <v>109</v>
      </c>
      <c r="AN2826" t="s">
        <v>53</v>
      </c>
    </row>
    <row r="2827" spans="1:49" hidden="1" x14ac:dyDescent="0.35">
      <c r="A2827" s="2" t="s">
        <v>804</v>
      </c>
      <c r="B2827">
        <v>25</v>
      </c>
      <c r="C2827">
        <v>2502</v>
      </c>
      <c r="D2827">
        <v>2</v>
      </c>
      <c r="E2827" t="s">
        <v>50</v>
      </c>
      <c r="F2827">
        <v>56</v>
      </c>
      <c r="G2827" t="s">
        <v>72</v>
      </c>
      <c r="I2827" t="s">
        <v>73</v>
      </c>
      <c r="J2827" t="s">
        <v>52</v>
      </c>
      <c r="K2827" t="s">
        <v>52</v>
      </c>
      <c r="L2827" t="s">
        <v>52</v>
      </c>
      <c r="M2827">
        <v>3</v>
      </c>
      <c r="N2827" t="s">
        <v>63</v>
      </c>
      <c r="O2827">
        <v>3</v>
      </c>
      <c r="P2827" s="2">
        <v>6</v>
      </c>
      <c r="Q2827" t="s">
        <v>50</v>
      </c>
      <c r="R2827">
        <v>3</v>
      </c>
      <c r="S2827" s="5">
        <f t="shared" si="44"/>
        <v>0</v>
      </c>
      <c r="T2827" t="s">
        <v>102</v>
      </c>
      <c r="U2827" t="s">
        <v>53</v>
      </c>
      <c r="W2827" t="s">
        <v>53</v>
      </c>
      <c r="AB2827" t="s">
        <v>72</v>
      </c>
      <c r="AD2827" t="s">
        <v>73</v>
      </c>
      <c r="AE2827" t="s">
        <v>53</v>
      </c>
      <c r="AF2827" t="s">
        <v>53</v>
      </c>
      <c r="AG2827" t="s">
        <v>53</v>
      </c>
      <c r="AO2827" t="s">
        <v>70</v>
      </c>
    </row>
    <row r="2828" spans="1:49" hidden="1" x14ac:dyDescent="0.35">
      <c r="A2828" s="2" t="s">
        <v>805</v>
      </c>
      <c r="B2828">
        <v>15</v>
      </c>
      <c r="C2828">
        <v>1505</v>
      </c>
      <c r="D2828">
        <v>1</v>
      </c>
      <c r="E2828" t="s">
        <v>50</v>
      </c>
      <c r="F2828">
        <v>59</v>
      </c>
      <c r="G2828" t="s">
        <v>72</v>
      </c>
      <c r="I2828" t="s">
        <v>52</v>
      </c>
      <c r="J2828" t="s">
        <v>52</v>
      </c>
      <c r="K2828" t="s">
        <v>52</v>
      </c>
      <c r="L2828" t="s">
        <v>52</v>
      </c>
      <c r="M2828">
        <v>10</v>
      </c>
      <c r="N2828" t="s">
        <v>80</v>
      </c>
      <c r="P2828" s="2">
        <v>1</v>
      </c>
      <c r="Q2828" t="s">
        <v>50</v>
      </c>
      <c r="R2828">
        <v>59</v>
      </c>
      <c r="S2828" s="5">
        <f t="shared" si="44"/>
        <v>0</v>
      </c>
      <c r="T2828" t="s">
        <v>54</v>
      </c>
      <c r="U2828" t="s">
        <v>53</v>
      </c>
      <c r="W2828" t="s">
        <v>53</v>
      </c>
      <c r="Y2828" t="s">
        <v>55</v>
      </c>
      <c r="Z2828" t="s">
        <v>52</v>
      </c>
      <c r="AA2828">
        <v>2</v>
      </c>
      <c r="AB2828" t="s">
        <v>72</v>
      </c>
      <c r="AD2828" t="s">
        <v>52</v>
      </c>
      <c r="AE2828" t="s">
        <v>52</v>
      </c>
      <c r="AF2828" t="s">
        <v>52</v>
      </c>
      <c r="AG2828" t="s">
        <v>52</v>
      </c>
      <c r="AH2828">
        <v>10</v>
      </c>
      <c r="AI2828" t="s">
        <v>80</v>
      </c>
      <c r="AJ2828" t="s">
        <v>53</v>
      </c>
    </row>
    <row r="2829" spans="1:49" hidden="1" x14ac:dyDescent="0.35">
      <c r="A2829" s="2" t="s">
        <v>805</v>
      </c>
      <c r="B2829">
        <v>15</v>
      </c>
      <c r="C2829">
        <v>1505</v>
      </c>
      <c r="D2829">
        <v>1</v>
      </c>
      <c r="E2829" t="s">
        <v>50</v>
      </c>
      <c r="F2829">
        <v>59</v>
      </c>
      <c r="G2829" t="s">
        <v>72</v>
      </c>
      <c r="I2829" t="s">
        <v>52</v>
      </c>
      <c r="J2829" t="s">
        <v>52</v>
      </c>
      <c r="K2829" t="s">
        <v>52</v>
      </c>
      <c r="L2829" t="s">
        <v>52</v>
      </c>
      <c r="M2829">
        <v>10</v>
      </c>
      <c r="N2829" t="s">
        <v>80</v>
      </c>
      <c r="P2829" s="2">
        <v>2</v>
      </c>
      <c r="Q2829" t="s">
        <v>56</v>
      </c>
      <c r="R2829">
        <v>62</v>
      </c>
      <c r="S2829" s="5">
        <f t="shared" si="44"/>
        <v>0</v>
      </c>
      <c r="T2829" t="s">
        <v>57</v>
      </c>
      <c r="U2829" t="s">
        <v>53</v>
      </c>
      <c r="W2829" t="s">
        <v>53</v>
      </c>
      <c r="Y2829" t="s">
        <v>55</v>
      </c>
      <c r="Z2829" t="s">
        <v>52</v>
      </c>
      <c r="AA2829">
        <v>1</v>
      </c>
      <c r="AB2829" t="s">
        <v>72</v>
      </c>
      <c r="AD2829" t="s">
        <v>73</v>
      </c>
      <c r="AE2829" t="s">
        <v>52</v>
      </c>
      <c r="AF2829" t="s">
        <v>52</v>
      </c>
      <c r="AG2829" t="s">
        <v>52</v>
      </c>
      <c r="AH2829">
        <v>4</v>
      </c>
      <c r="AI2829" t="s">
        <v>83</v>
      </c>
      <c r="AJ2829" t="s">
        <v>53</v>
      </c>
    </row>
    <row r="2830" spans="1:49" hidden="1" x14ac:dyDescent="0.35">
      <c r="A2830" s="2" t="s">
        <v>805</v>
      </c>
      <c r="B2830">
        <v>15</v>
      </c>
      <c r="C2830">
        <v>1505</v>
      </c>
      <c r="D2830">
        <v>1</v>
      </c>
      <c r="E2830" t="s">
        <v>50</v>
      </c>
      <c r="F2830">
        <v>59</v>
      </c>
      <c r="G2830" t="s">
        <v>72</v>
      </c>
      <c r="I2830" t="s">
        <v>52</v>
      </c>
      <c r="J2830" t="s">
        <v>52</v>
      </c>
      <c r="K2830" t="s">
        <v>52</v>
      </c>
      <c r="L2830" t="s">
        <v>52</v>
      </c>
      <c r="M2830">
        <v>10</v>
      </c>
      <c r="N2830" t="s">
        <v>80</v>
      </c>
      <c r="P2830" s="2">
        <v>3</v>
      </c>
      <c r="Q2830" t="s">
        <v>50</v>
      </c>
      <c r="R2830">
        <v>31</v>
      </c>
      <c r="S2830" s="5">
        <f t="shared" si="44"/>
        <v>0</v>
      </c>
      <c r="T2830" t="s">
        <v>58</v>
      </c>
      <c r="U2830" t="s">
        <v>52</v>
      </c>
      <c r="V2830">
        <v>1</v>
      </c>
      <c r="W2830" t="s">
        <v>52</v>
      </c>
      <c r="X2830">
        <v>2</v>
      </c>
      <c r="Y2830" t="s">
        <v>59</v>
      </c>
      <c r="AB2830" t="s">
        <v>72</v>
      </c>
      <c r="AD2830" t="s">
        <v>52</v>
      </c>
      <c r="AE2830" t="s">
        <v>52</v>
      </c>
      <c r="AF2830" t="s">
        <v>52</v>
      </c>
      <c r="AG2830" t="s">
        <v>52</v>
      </c>
      <c r="AH2830">
        <v>16</v>
      </c>
      <c r="AI2830" t="s">
        <v>140</v>
      </c>
      <c r="AJ2830" t="s">
        <v>53</v>
      </c>
    </row>
    <row r="2831" spans="1:49" hidden="1" x14ac:dyDescent="0.35">
      <c r="A2831" s="2" t="s">
        <v>805</v>
      </c>
      <c r="B2831">
        <v>15</v>
      </c>
      <c r="C2831">
        <v>1505</v>
      </c>
      <c r="D2831">
        <v>1</v>
      </c>
      <c r="E2831" t="s">
        <v>50</v>
      </c>
      <c r="F2831">
        <v>59</v>
      </c>
      <c r="G2831" t="s">
        <v>72</v>
      </c>
      <c r="I2831" t="s">
        <v>52</v>
      </c>
      <c r="J2831" t="s">
        <v>52</v>
      </c>
      <c r="K2831" t="s">
        <v>52</v>
      </c>
      <c r="L2831" t="s">
        <v>52</v>
      </c>
      <c r="M2831">
        <v>10</v>
      </c>
      <c r="N2831" t="s">
        <v>80</v>
      </c>
      <c r="P2831" s="2">
        <v>4</v>
      </c>
      <c r="Q2831" t="s">
        <v>56</v>
      </c>
      <c r="R2831">
        <v>28</v>
      </c>
      <c r="S2831" s="5">
        <f t="shared" si="44"/>
        <v>0</v>
      </c>
      <c r="T2831" t="s">
        <v>58</v>
      </c>
      <c r="U2831" t="s">
        <v>52</v>
      </c>
      <c r="V2831">
        <v>1</v>
      </c>
      <c r="W2831" t="s">
        <v>52</v>
      </c>
      <c r="X2831">
        <v>2</v>
      </c>
      <c r="Y2831" t="s">
        <v>59</v>
      </c>
      <c r="AB2831" t="s">
        <v>72</v>
      </c>
      <c r="AD2831" t="s">
        <v>52</v>
      </c>
      <c r="AE2831" t="s">
        <v>52</v>
      </c>
      <c r="AF2831" t="s">
        <v>52</v>
      </c>
      <c r="AG2831" t="s">
        <v>52</v>
      </c>
      <c r="AH2831">
        <v>16</v>
      </c>
      <c r="AI2831" t="s">
        <v>140</v>
      </c>
      <c r="AJ2831" t="s">
        <v>53</v>
      </c>
    </row>
    <row r="2832" spans="1:49" hidden="1" x14ac:dyDescent="0.35">
      <c r="A2832" s="2" t="s">
        <v>806</v>
      </c>
      <c r="B2832">
        <v>2</v>
      </c>
      <c r="C2832">
        <v>206</v>
      </c>
      <c r="D2832">
        <v>2</v>
      </c>
      <c r="E2832" t="s">
        <v>50</v>
      </c>
      <c r="F2832">
        <v>32</v>
      </c>
      <c r="G2832" t="s">
        <v>72</v>
      </c>
      <c r="I2832" t="s">
        <v>73</v>
      </c>
      <c r="J2832" t="s">
        <v>52</v>
      </c>
      <c r="K2832" t="s">
        <v>52</v>
      </c>
      <c r="L2832" t="s">
        <v>52</v>
      </c>
      <c r="M2832">
        <v>6</v>
      </c>
      <c r="N2832" t="s">
        <v>79</v>
      </c>
      <c r="O2832">
        <v>2</v>
      </c>
      <c r="P2832" s="2">
        <v>1</v>
      </c>
      <c r="Q2832" t="s">
        <v>50</v>
      </c>
      <c r="R2832">
        <v>32</v>
      </c>
      <c r="S2832" s="5">
        <f t="shared" si="44"/>
        <v>0</v>
      </c>
      <c r="T2832" t="s">
        <v>54</v>
      </c>
      <c r="U2832" t="s">
        <v>53</v>
      </c>
      <c r="W2832" t="s">
        <v>53</v>
      </c>
      <c r="Y2832" t="s">
        <v>55</v>
      </c>
      <c r="Z2832" t="s">
        <v>52</v>
      </c>
      <c r="AA2832">
        <v>2</v>
      </c>
      <c r="AB2832" t="s">
        <v>72</v>
      </c>
      <c r="AD2832" t="s">
        <v>73</v>
      </c>
      <c r="AE2832" t="s">
        <v>52</v>
      </c>
      <c r="AF2832" t="s">
        <v>52</v>
      </c>
      <c r="AG2832" t="s">
        <v>52</v>
      </c>
      <c r="AH2832">
        <v>6</v>
      </c>
      <c r="AI2832" t="s">
        <v>79</v>
      </c>
      <c r="AJ2832" t="s">
        <v>53</v>
      </c>
    </row>
    <row r="2833" spans="1:49" hidden="1" x14ac:dyDescent="0.35">
      <c r="A2833" s="2" t="s">
        <v>806</v>
      </c>
      <c r="B2833">
        <v>2</v>
      </c>
      <c r="C2833">
        <v>206</v>
      </c>
      <c r="D2833">
        <v>2</v>
      </c>
      <c r="E2833" t="s">
        <v>50</v>
      </c>
      <c r="F2833">
        <v>32</v>
      </c>
      <c r="G2833" t="s">
        <v>72</v>
      </c>
      <c r="I2833" t="s">
        <v>73</v>
      </c>
      <c r="J2833" t="s">
        <v>52</v>
      </c>
      <c r="K2833" t="s">
        <v>52</v>
      </c>
      <c r="L2833" t="s">
        <v>52</v>
      </c>
      <c r="M2833">
        <v>6</v>
      </c>
      <c r="N2833" t="s">
        <v>79</v>
      </c>
      <c r="O2833">
        <v>2</v>
      </c>
      <c r="P2833" s="2">
        <v>2</v>
      </c>
      <c r="Q2833" t="s">
        <v>56</v>
      </c>
      <c r="R2833">
        <v>31</v>
      </c>
      <c r="S2833" s="5">
        <f t="shared" si="44"/>
        <v>0</v>
      </c>
      <c r="T2833" t="s">
        <v>57</v>
      </c>
      <c r="U2833" t="s">
        <v>53</v>
      </c>
      <c r="W2833" t="s">
        <v>53</v>
      </c>
      <c r="Y2833" t="s">
        <v>55</v>
      </c>
      <c r="Z2833" t="s">
        <v>52</v>
      </c>
      <c r="AA2833">
        <v>1</v>
      </c>
      <c r="AB2833" t="s">
        <v>72</v>
      </c>
      <c r="AD2833" t="s">
        <v>73</v>
      </c>
      <c r="AE2833" t="s">
        <v>52</v>
      </c>
      <c r="AF2833" t="s">
        <v>52</v>
      </c>
      <c r="AG2833" t="s">
        <v>52</v>
      </c>
      <c r="AH2833">
        <v>7</v>
      </c>
      <c r="AI2833" t="s">
        <v>86</v>
      </c>
      <c r="AJ2833" t="s">
        <v>53</v>
      </c>
    </row>
    <row r="2834" spans="1:49" x14ac:dyDescent="0.35">
      <c r="A2834" s="2" t="s">
        <v>806</v>
      </c>
      <c r="B2834">
        <v>2</v>
      </c>
      <c r="C2834">
        <v>206</v>
      </c>
      <c r="D2834">
        <v>2</v>
      </c>
      <c r="E2834" t="s">
        <v>50</v>
      </c>
      <c r="F2834">
        <v>32</v>
      </c>
      <c r="G2834" t="s">
        <v>72</v>
      </c>
      <c r="I2834" t="s">
        <v>73</v>
      </c>
      <c r="J2834" t="s">
        <v>52</v>
      </c>
      <c r="K2834" t="s">
        <v>52</v>
      </c>
      <c r="L2834" t="s">
        <v>52</v>
      </c>
      <c r="M2834">
        <v>6</v>
      </c>
      <c r="N2834" t="s">
        <v>79</v>
      </c>
      <c r="O2834">
        <v>2</v>
      </c>
      <c r="P2834" s="6">
        <v>3</v>
      </c>
      <c r="Q2834" t="s">
        <v>50</v>
      </c>
      <c r="R2834">
        <v>10</v>
      </c>
      <c r="S2834" s="5">
        <f t="shared" si="44"/>
        <v>1</v>
      </c>
      <c r="T2834" t="s">
        <v>58</v>
      </c>
      <c r="U2834" t="s">
        <v>52</v>
      </c>
      <c r="V2834">
        <v>1</v>
      </c>
      <c r="W2834" t="s">
        <v>52</v>
      </c>
      <c r="X2834">
        <v>2</v>
      </c>
      <c r="AB2834" t="s">
        <v>72</v>
      </c>
      <c r="AD2834" t="s">
        <v>73</v>
      </c>
      <c r="AE2834" t="s">
        <v>52</v>
      </c>
      <c r="AF2834" t="s">
        <v>52</v>
      </c>
      <c r="AG2834" t="s">
        <v>52</v>
      </c>
      <c r="AH2834">
        <v>6</v>
      </c>
      <c r="AI2834" t="s">
        <v>83</v>
      </c>
      <c r="AJ2834" t="s">
        <v>52</v>
      </c>
      <c r="AK2834" t="s">
        <v>84</v>
      </c>
      <c r="AM2834" t="s">
        <v>62</v>
      </c>
      <c r="AN2834" t="s">
        <v>53</v>
      </c>
      <c r="AP2834">
        <v>0</v>
      </c>
      <c r="AQ2834">
        <v>0</v>
      </c>
      <c r="AR2834">
        <v>20000</v>
      </c>
      <c r="AS2834">
        <v>60000</v>
      </c>
      <c r="AT2834">
        <v>0</v>
      </c>
      <c r="AU2834">
        <v>0</v>
      </c>
      <c r="AV2834">
        <v>0</v>
      </c>
      <c r="AW2834">
        <v>80000</v>
      </c>
    </row>
    <row r="2835" spans="1:49" x14ac:dyDescent="0.35">
      <c r="A2835" s="2" t="s">
        <v>806</v>
      </c>
      <c r="B2835">
        <v>2</v>
      </c>
      <c r="C2835">
        <v>206</v>
      </c>
      <c r="D2835">
        <v>2</v>
      </c>
      <c r="E2835" t="s">
        <v>50</v>
      </c>
      <c r="F2835">
        <v>32</v>
      </c>
      <c r="G2835" t="s">
        <v>72</v>
      </c>
      <c r="I2835" t="s">
        <v>73</v>
      </c>
      <c r="J2835" t="s">
        <v>52</v>
      </c>
      <c r="K2835" t="s">
        <v>52</v>
      </c>
      <c r="L2835" t="s">
        <v>52</v>
      </c>
      <c r="M2835">
        <v>6</v>
      </c>
      <c r="N2835" t="s">
        <v>79</v>
      </c>
      <c r="O2835">
        <v>2</v>
      </c>
      <c r="P2835" s="6">
        <v>4</v>
      </c>
      <c r="Q2835" t="s">
        <v>56</v>
      </c>
      <c r="R2835">
        <v>7</v>
      </c>
      <c r="S2835" s="5">
        <f t="shared" si="44"/>
        <v>1</v>
      </c>
      <c r="T2835" t="s">
        <v>58</v>
      </c>
      <c r="U2835" t="s">
        <v>52</v>
      </c>
      <c r="V2835">
        <v>1</v>
      </c>
      <c r="W2835" t="s">
        <v>52</v>
      </c>
      <c r="X2835">
        <v>2</v>
      </c>
      <c r="AB2835" t="s">
        <v>72</v>
      </c>
      <c r="AD2835" t="s">
        <v>73</v>
      </c>
      <c r="AE2835" t="s">
        <v>52</v>
      </c>
      <c r="AF2835" t="s">
        <v>52</v>
      </c>
      <c r="AG2835" t="s">
        <v>52</v>
      </c>
      <c r="AH2835">
        <v>3</v>
      </c>
      <c r="AI2835" t="s">
        <v>97</v>
      </c>
      <c r="AJ2835" t="s">
        <v>52</v>
      </c>
      <c r="AK2835" t="s">
        <v>98</v>
      </c>
      <c r="AM2835" t="s">
        <v>62</v>
      </c>
      <c r="AN2835" t="s">
        <v>53</v>
      </c>
      <c r="AP2835">
        <v>0</v>
      </c>
      <c r="AQ2835">
        <v>0</v>
      </c>
      <c r="AR2835">
        <v>20000</v>
      </c>
      <c r="AS2835">
        <v>50000</v>
      </c>
      <c r="AT2835">
        <v>0</v>
      </c>
      <c r="AU2835">
        <v>0</v>
      </c>
      <c r="AV2835">
        <v>0</v>
      </c>
      <c r="AW2835">
        <v>70000</v>
      </c>
    </row>
    <row r="2836" spans="1:49" hidden="1" x14ac:dyDescent="0.35">
      <c r="A2836" s="2" t="s">
        <v>807</v>
      </c>
      <c r="B2836">
        <v>25</v>
      </c>
      <c r="C2836">
        <v>2507</v>
      </c>
      <c r="D2836">
        <v>2</v>
      </c>
      <c r="E2836" t="s">
        <v>50</v>
      </c>
      <c r="F2836">
        <v>79</v>
      </c>
      <c r="G2836" t="s">
        <v>72</v>
      </c>
      <c r="I2836" t="s">
        <v>73</v>
      </c>
      <c r="J2836" t="s">
        <v>52</v>
      </c>
      <c r="K2836" t="s">
        <v>52</v>
      </c>
      <c r="L2836" t="s">
        <v>52</v>
      </c>
      <c r="M2836">
        <v>2</v>
      </c>
      <c r="N2836" t="s">
        <v>97</v>
      </c>
      <c r="P2836" s="2">
        <v>1</v>
      </c>
      <c r="Q2836" t="s">
        <v>50</v>
      </c>
      <c r="R2836">
        <v>79</v>
      </c>
      <c r="S2836" s="5">
        <f t="shared" si="44"/>
        <v>0</v>
      </c>
      <c r="T2836" t="s">
        <v>54</v>
      </c>
      <c r="U2836" t="s">
        <v>53</v>
      </c>
      <c r="W2836" t="s">
        <v>53</v>
      </c>
      <c r="Y2836" t="s">
        <v>55</v>
      </c>
      <c r="Z2836" t="s">
        <v>52</v>
      </c>
      <c r="AA2836">
        <v>2</v>
      </c>
      <c r="AB2836" t="s">
        <v>72</v>
      </c>
      <c r="AD2836" t="s">
        <v>73</v>
      </c>
      <c r="AE2836" t="s">
        <v>52</v>
      </c>
      <c r="AF2836" t="s">
        <v>52</v>
      </c>
      <c r="AG2836" t="s">
        <v>52</v>
      </c>
      <c r="AH2836">
        <v>2</v>
      </c>
      <c r="AI2836" t="s">
        <v>97</v>
      </c>
      <c r="AJ2836" t="s">
        <v>53</v>
      </c>
    </row>
    <row r="2837" spans="1:49" hidden="1" x14ac:dyDescent="0.35">
      <c r="A2837" s="2" t="s">
        <v>807</v>
      </c>
      <c r="B2837">
        <v>25</v>
      </c>
      <c r="C2837">
        <v>2507</v>
      </c>
      <c r="D2837">
        <v>2</v>
      </c>
      <c r="E2837" t="s">
        <v>50</v>
      </c>
      <c r="F2837">
        <v>79</v>
      </c>
      <c r="G2837" t="s">
        <v>72</v>
      </c>
      <c r="I2837" t="s">
        <v>73</v>
      </c>
      <c r="J2837" t="s">
        <v>52</v>
      </c>
      <c r="K2837" t="s">
        <v>52</v>
      </c>
      <c r="L2837" t="s">
        <v>52</v>
      </c>
      <c r="M2837">
        <v>2</v>
      </c>
      <c r="N2837" t="s">
        <v>97</v>
      </c>
      <c r="P2837" s="2">
        <v>2</v>
      </c>
      <c r="Q2837" t="s">
        <v>56</v>
      </c>
      <c r="R2837">
        <v>75</v>
      </c>
      <c r="S2837" s="5">
        <f t="shared" si="44"/>
        <v>0</v>
      </c>
      <c r="T2837" t="s">
        <v>57</v>
      </c>
      <c r="U2837" t="s">
        <v>53</v>
      </c>
      <c r="W2837" t="s">
        <v>53</v>
      </c>
      <c r="Y2837" t="s">
        <v>55</v>
      </c>
      <c r="Z2837" t="s">
        <v>52</v>
      </c>
      <c r="AA2837">
        <v>1</v>
      </c>
      <c r="AB2837" t="s">
        <v>72</v>
      </c>
      <c r="AD2837" t="s">
        <v>73</v>
      </c>
      <c r="AE2837" t="s">
        <v>53</v>
      </c>
      <c r="AF2837" t="s">
        <v>53</v>
      </c>
      <c r="AG2837" t="s">
        <v>53</v>
      </c>
    </row>
    <row r="2838" spans="1:49" hidden="1" x14ac:dyDescent="0.35">
      <c r="A2838" s="2" t="s">
        <v>808</v>
      </c>
      <c r="B2838">
        <v>17</v>
      </c>
      <c r="C2838">
        <v>1710</v>
      </c>
      <c r="D2838">
        <v>1</v>
      </c>
      <c r="O2838">
        <v>1</v>
      </c>
      <c r="P2838" s="2">
        <v>2</v>
      </c>
      <c r="Q2838" t="s">
        <v>50</v>
      </c>
      <c r="R2838">
        <v>44</v>
      </c>
      <c r="S2838" s="5">
        <f t="shared" si="44"/>
        <v>0</v>
      </c>
      <c r="T2838" t="s">
        <v>54</v>
      </c>
      <c r="U2838" t="s">
        <v>53</v>
      </c>
      <c r="W2838" t="s">
        <v>53</v>
      </c>
      <c r="Y2838" t="s">
        <v>55</v>
      </c>
      <c r="Z2838" t="s">
        <v>52</v>
      </c>
      <c r="AA2838">
        <v>3</v>
      </c>
      <c r="AB2838" t="s">
        <v>72</v>
      </c>
      <c r="AD2838" t="s">
        <v>52</v>
      </c>
      <c r="AE2838" t="s">
        <v>52</v>
      </c>
      <c r="AF2838" t="s">
        <v>52</v>
      </c>
      <c r="AG2838" t="s">
        <v>52</v>
      </c>
      <c r="AH2838">
        <v>14</v>
      </c>
      <c r="AI2838" t="s">
        <v>138</v>
      </c>
      <c r="AJ2838" t="s">
        <v>53</v>
      </c>
    </row>
    <row r="2839" spans="1:49" hidden="1" x14ac:dyDescent="0.35">
      <c r="A2839" s="2" t="s">
        <v>808</v>
      </c>
      <c r="B2839">
        <v>17</v>
      </c>
      <c r="C2839">
        <v>1710</v>
      </c>
      <c r="D2839">
        <v>1</v>
      </c>
      <c r="O2839">
        <v>1</v>
      </c>
      <c r="P2839" s="2">
        <v>3</v>
      </c>
      <c r="Q2839" t="s">
        <v>56</v>
      </c>
      <c r="R2839">
        <v>32</v>
      </c>
      <c r="S2839" s="5">
        <f t="shared" si="44"/>
        <v>0</v>
      </c>
      <c r="T2839" t="s">
        <v>57</v>
      </c>
      <c r="U2839" t="s">
        <v>53</v>
      </c>
      <c r="W2839" t="s">
        <v>53</v>
      </c>
      <c r="Y2839" t="s">
        <v>55</v>
      </c>
      <c r="Z2839" t="s">
        <v>52</v>
      </c>
      <c r="AA2839">
        <v>2</v>
      </c>
      <c r="AB2839" t="s">
        <v>72</v>
      </c>
      <c r="AD2839" t="s">
        <v>52</v>
      </c>
      <c r="AE2839" t="s">
        <v>52</v>
      </c>
      <c r="AF2839" t="s">
        <v>52</v>
      </c>
      <c r="AG2839" t="s">
        <v>52</v>
      </c>
      <c r="AH2839">
        <v>9</v>
      </c>
      <c r="AI2839" t="s">
        <v>80</v>
      </c>
      <c r="AJ2839" t="s">
        <v>53</v>
      </c>
    </row>
    <row r="2840" spans="1:49" x14ac:dyDescent="0.35">
      <c r="A2840" s="2" t="s">
        <v>808</v>
      </c>
      <c r="B2840">
        <v>17</v>
      </c>
      <c r="C2840">
        <v>1710</v>
      </c>
      <c r="D2840">
        <v>1</v>
      </c>
      <c r="O2840">
        <v>1</v>
      </c>
      <c r="P2840" s="6">
        <v>4</v>
      </c>
      <c r="Q2840" t="s">
        <v>56</v>
      </c>
      <c r="R2840">
        <v>6</v>
      </c>
      <c r="S2840" s="5">
        <f t="shared" si="44"/>
        <v>1</v>
      </c>
      <c r="T2840" t="s">
        <v>58</v>
      </c>
      <c r="U2840" t="s">
        <v>52</v>
      </c>
      <c r="V2840">
        <v>2</v>
      </c>
      <c r="W2840" t="s">
        <v>52</v>
      </c>
      <c r="X2840">
        <v>3</v>
      </c>
      <c r="AB2840" t="s">
        <v>72</v>
      </c>
      <c r="AD2840" t="s">
        <v>73</v>
      </c>
      <c r="AE2840" t="s">
        <v>53</v>
      </c>
      <c r="AF2840" t="s">
        <v>53</v>
      </c>
      <c r="AG2840" t="s">
        <v>52</v>
      </c>
      <c r="AH2840">
        <v>1</v>
      </c>
      <c r="AI2840" t="s">
        <v>68</v>
      </c>
      <c r="AJ2840" t="s">
        <v>52</v>
      </c>
      <c r="AK2840" t="s">
        <v>74</v>
      </c>
      <c r="AM2840" t="s">
        <v>62</v>
      </c>
      <c r="AN2840" t="s">
        <v>53</v>
      </c>
    </row>
    <row r="2841" spans="1:49" hidden="1" x14ac:dyDescent="0.35">
      <c r="A2841" s="2" t="s">
        <v>809</v>
      </c>
      <c r="B2841">
        <v>15</v>
      </c>
      <c r="C2841">
        <v>1501</v>
      </c>
      <c r="D2841">
        <v>2</v>
      </c>
      <c r="E2841" t="s">
        <v>50</v>
      </c>
      <c r="F2841">
        <v>71</v>
      </c>
      <c r="G2841" t="s">
        <v>72</v>
      </c>
      <c r="I2841" t="s">
        <v>73</v>
      </c>
      <c r="J2841" t="s">
        <v>53</v>
      </c>
      <c r="K2841" t="s">
        <v>53</v>
      </c>
      <c r="L2841" t="s">
        <v>53</v>
      </c>
      <c r="M2841">
        <v>0</v>
      </c>
      <c r="O2841">
        <v>1</v>
      </c>
      <c r="P2841" s="2">
        <v>1</v>
      </c>
      <c r="Q2841" t="s">
        <v>50</v>
      </c>
      <c r="R2841">
        <v>71</v>
      </c>
      <c r="S2841" s="5">
        <f t="shared" si="44"/>
        <v>0</v>
      </c>
      <c r="T2841" t="s">
        <v>54</v>
      </c>
      <c r="U2841" t="s">
        <v>53</v>
      </c>
      <c r="W2841" t="s">
        <v>53</v>
      </c>
      <c r="Y2841" t="s">
        <v>55</v>
      </c>
      <c r="Z2841" t="s">
        <v>52</v>
      </c>
      <c r="AA2841">
        <v>2</v>
      </c>
      <c r="AB2841" t="s">
        <v>72</v>
      </c>
      <c r="AD2841" t="s">
        <v>73</v>
      </c>
      <c r="AE2841" t="s">
        <v>53</v>
      </c>
      <c r="AF2841" t="s">
        <v>53</v>
      </c>
      <c r="AG2841" t="s">
        <v>53</v>
      </c>
    </row>
    <row r="2842" spans="1:49" hidden="1" x14ac:dyDescent="0.35">
      <c r="A2842" s="2" t="s">
        <v>809</v>
      </c>
      <c r="B2842">
        <v>15</v>
      </c>
      <c r="C2842">
        <v>1501</v>
      </c>
      <c r="D2842">
        <v>2</v>
      </c>
      <c r="E2842" t="s">
        <v>50</v>
      </c>
      <c r="F2842">
        <v>71</v>
      </c>
      <c r="G2842" t="s">
        <v>72</v>
      </c>
      <c r="I2842" t="s">
        <v>73</v>
      </c>
      <c r="J2842" t="s">
        <v>53</v>
      </c>
      <c r="K2842" t="s">
        <v>53</v>
      </c>
      <c r="L2842" t="s">
        <v>53</v>
      </c>
      <c r="M2842">
        <v>0</v>
      </c>
      <c r="O2842">
        <v>1</v>
      </c>
      <c r="P2842" s="2">
        <v>2</v>
      </c>
      <c r="Q2842" t="s">
        <v>56</v>
      </c>
      <c r="R2842">
        <v>72</v>
      </c>
      <c r="S2842" s="5">
        <f t="shared" si="44"/>
        <v>0</v>
      </c>
      <c r="T2842" t="s">
        <v>57</v>
      </c>
      <c r="U2842" t="s">
        <v>53</v>
      </c>
      <c r="W2842" t="s">
        <v>53</v>
      </c>
      <c r="Y2842" t="s">
        <v>55</v>
      </c>
      <c r="Z2842" t="s">
        <v>52</v>
      </c>
      <c r="AA2842">
        <v>1</v>
      </c>
      <c r="AB2842" t="s">
        <v>72</v>
      </c>
      <c r="AD2842" t="s">
        <v>73</v>
      </c>
      <c r="AE2842" t="s">
        <v>52</v>
      </c>
      <c r="AF2842" t="s">
        <v>52</v>
      </c>
      <c r="AG2842" t="s">
        <v>52</v>
      </c>
      <c r="AH2842">
        <v>2</v>
      </c>
      <c r="AI2842" t="s">
        <v>97</v>
      </c>
      <c r="AJ2842" t="s">
        <v>53</v>
      </c>
    </row>
    <row r="2843" spans="1:49" hidden="1" x14ac:dyDescent="0.35">
      <c r="A2843" s="2" t="s">
        <v>809</v>
      </c>
      <c r="B2843">
        <v>15</v>
      </c>
      <c r="C2843">
        <v>1501</v>
      </c>
      <c r="D2843">
        <v>2</v>
      </c>
      <c r="E2843" t="s">
        <v>50</v>
      </c>
      <c r="F2843">
        <v>71</v>
      </c>
      <c r="G2843" t="s">
        <v>72</v>
      </c>
      <c r="I2843" t="s">
        <v>73</v>
      </c>
      <c r="J2843" t="s">
        <v>53</v>
      </c>
      <c r="K2843" t="s">
        <v>53</v>
      </c>
      <c r="L2843" t="s">
        <v>53</v>
      </c>
      <c r="M2843">
        <v>0</v>
      </c>
      <c r="O2843">
        <v>1</v>
      </c>
      <c r="P2843" s="2">
        <v>3</v>
      </c>
      <c r="Q2843" t="s">
        <v>56</v>
      </c>
      <c r="R2843">
        <v>32</v>
      </c>
      <c r="S2843" s="5">
        <f t="shared" si="44"/>
        <v>0</v>
      </c>
      <c r="T2843" t="s">
        <v>58</v>
      </c>
      <c r="U2843" t="s">
        <v>52</v>
      </c>
      <c r="V2843">
        <v>1</v>
      </c>
      <c r="W2843" t="s">
        <v>52</v>
      </c>
      <c r="X2843">
        <v>2</v>
      </c>
      <c r="Y2843" t="s">
        <v>55</v>
      </c>
      <c r="Z2843" t="s">
        <v>53</v>
      </c>
      <c r="AB2843" t="s">
        <v>72</v>
      </c>
      <c r="AD2843" t="s">
        <v>73</v>
      </c>
      <c r="AE2843" t="s">
        <v>52</v>
      </c>
      <c r="AF2843" t="s">
        <v>52</v>
      </c>
      <c r="AG2843" t="s">
        <v>52</v>
      </c>
      <c r="AH2843">
        <v>5</v>
      </c>
      <c r="AI2843" t="s">
        <v>78</v>
      </c>
      <c r="AJ2843" t="s">
        <v>53</v>
      </c>
    </row>
    <row r="2844" spans="1:49" hidden="1" x14ac:dyDescent="0.35">
      <c r="A2844" s="2" t="s">
        <v>809</v>
      </c>
      <c r="B2844">
        <v>15</v>
      </c>
      <c r="C2844">
        <v>1501</v>
      </c>
      <c r="D2844">
        <v>2</v>
      </c>
      <c r="E2844" t="s">
        <v>50</v>
      </c>
      <c r="F2844">
        <v>71</v>
      </c>
      <c r="G2844" t="s">
        <v>72</v>
      </c>
      <c r="I2844" t="s">
        <v>73</v>
      </c>
      <c r="J2844" t="s">
        <v>53</v>
      </c>
      <c r="K2844" t="s">
        <v>53</v>
      </c>
      <c r="L2844" t="s">
        <v>53</v>
      </c>
      <c r="M2844">
        <v>0</v>
      </c>
      <c r="O2844">
        <v>1</v>
      </c>
      <c r="P2844" s="2">
        <v>4</v>
      </c>
      <c r="Q2844" t="s">
        <v>50</v>
      </c>
      <c r="R2844">
        <v>5</v>
      </c>
      <c r="S2844" s="5">
        <f t="shared" si="44"/>
        <v>0</v>
      </c>
      <c r="T2844" t="s">
        <v>102</v>
      </c>
      <c r="U2844" t="s">
        <v>53</v>
      </c>
      <c r="W2844" t="s">
        <v>53</v>
      </c>
      <c r="AB2844" t="s">
        <v>72</v>
      </c>
      <c r="AD2844" t="s">
        <v>73</v>
      </c>
      <c r="AE2844" t="s">
        <v>53</v>
      </c>
      <c r="AF2844" t="s">
        <v>53</v>
      </c>
      <c r="AG2844" t="s">
        <v>52</v>
      </c>
      <c r="AH2844">
        <v>1</v>
      </c>
      <c r="AI2844" t="s">
        <v>67</v>
      </c>
      <c r="AJ2844" t="s">
        <v>52</v>
      </c>
      <c r="AK2844" t="s">
        <v>68</v>
      </c>
      <c r="AL2844" t="s">
        <v>109</v>
      </c>
      <c r="AN2844" t="s">
        <v>52</v>
      </c>
    </row>
    <row r="2845" spans="1:49" hidden="1" x14ac:dyDescent="0.35">
      <c r="A2845" s="2" t="s">
        <v>810</v>
      </c>
      <c r="B2845">
        <v>21</v>
      </c>
      <c r="C2845">
        <v>2110</v>
      </c>
      <c r="D2845">
        <v>2</v>
      </c>
      <c r="E2845" t="s">
        <v>50</v>
      </c>
      <c r="F2845">
        <v>36</v>
      </c>
      <c r="G2845" t="s">
        <v>72</v>
      </c>
      <c r="I2845" t="s">
        <v>73</v>
      </c>
      <c r="J2845" t="s">
        <v>52</v>
      </c>
      <c r="K2845" t="s">
        <v>52</v>
      </c>
      <c r="L2845" t="s">
        <v>52</v>
      </c>
      <c r="M2845">
        <v>12</v>
      </c>
      <c r="N2845" t="s">
        <v>76</v>
      </c>
      <c r="O2845">
        <v>2</v>
      </c>
      <c r="P2845" s="2">
        <v>1</v>
      </c>
      <c r="Q2845" t="s">
        <v>50</v>
      </c>
      <c r="R2845">
        <v>36</v>
      </c>
      <c r="S2845" s="5">
        <f t="shared" si="44"/>
        <v>0</v>
      </c>
      <c r="T2845" t="s">
        <v>54</v>
      </c>
      <c r="U2845" t="s">
        <v>53</v>
      </c>
      <c r="W2845" t="s">
        <v>53</v>
      </c>
      <c r="Y2845" t="s">
        <v>55</v>
      </c>
      <c r="Z2845" t="s">
        <v>52</v>
      </c>
      <c r="AA2845">
        <v>2</v>
      </c>
      <c r="AB2845" t="s">
        <v>72</v>
      </c>
      <c r="AD2845" t="s">
        <v>73</v>
      </c>
      <c r="AE2845" t="s">
        <v>52</v>
      </c>
      <c r="AF2845" t="s">
        <v>52</v>
      </c>
      <c r="AG2845" t="s">
        <v>52</v>
      </c>
      <c r="AH2845">
        <v>12</v>
      </c>
      <c r="AI2845" t="s">
        <v>76</v>
      </c>
      <c r="AJ2845" t="s">
        <v>53</v>
      </c>
    </row>
    <row r="2846" spans="1:49" hidden="1" x14ac:dyDescent="0.35">
      <c r="A2846" s="2" t="s">
        <v>810</v>
      </c>
      <c r="B2846">
        <v>21</v>
      </c>
      <c r="C2846">
        <v>2110</v>
      </c>
      <c r="D2846">
        <v>2</v>
      </c>
      <c r="E2846" t="s">
        <v>50</v>
      </c>
      <c r="F2846">
        <v>36</v>
      </c>
      <c r="G2846" t="s">
        <v>72</v>
      </c>
      <c r="I2846" t="s">
        <v>73</v>
      </c>
      <c r="J2846" t="s">
        <v>52</v>
      </c>
      <c r="K2846" t="s">
        <v>52</v>
      </c>
      <c r="L2846" t="s">
        <v>52</v>
      </c>
      <c r="M2846">
        <v>12</v>
      </c>
      <c r="N2846" t="s">
        <v>76</v>
      </c>
      <c r="O2846">
        <v>2</v>
      </c>
      <c r="P2846" s="2">
        <v>2</v>
      </c>
      <c r="Q2846" t="s">
        <v>56</v>
      </c>
      <c r="R2846">
        <v>38</v>
      </c>
      <c r="S2846" s="5">
        <f t="shared" si="44"/>
        <v>0</v>
      </c>
      <c r="T2846" t="s">
        <v>57</v>
      </c>
      <c r="U2846" t="s">
        <v>53</v>
      </c>
      <c r="W2846" t="s">
        <v>53</v>
      </c>
      <c r="Y2846" t="s">
        <v>55</v>
      </c>
      <c r="Z2846" t="s">
        <v>52</v>
      </c>
      <c r="AA2846">
        <v>1</v>
      </c>
      <c r="AB2846" t="s">
        <v>72</v>
      </c>
      <c r="AD2846" t="s">
        <v>73</v>
      </c>
      <c r="AE2846" t="s">
        <v>52</v>
      </c>
      <c r="AF2846" t="s">
        <v>52</v>
      </c>
      <c r="AG2846" t="s">
        <v>52</v>
      </c>
      <c r="AH2846">
        <v>6</v>
      </c>
      <c r="AI2846" t="s">
        <v>79</v>
      </c>
      <c r="AJ2846" t="s">
        <v>53</v>
      </c>
    </row>
    <row r="2847" spans="1:49" x14ac:dyDescent="0.35">
      <c r="A2847" s="2" t="s">
        <v>810</v>
      </c>
      <c r="B2847">
        <v>21</v>
      </c>
      <c r="C2847">
        <v>2110</v>
      </c>
      <c r="D2847">
        <v>2</v>
      </c>
      <c r="E2847" t="s">
        <v>50</v>
      </c>
      <c r="F2847">
        <v>36</v>
      </c>
      <c r="G2847" t="s">
        <v>72</v>
      </c>
      <c r="I2847" t="s">
        <v>73</v>
      </c>
      <c r="J2847" t="s">
        <v>52</v>
      </c>
      <c r="K2847" t="s">
        <v>52</v>
      </c>
      <c r="L2847" t="s">
        <v>52</v>
      </c>
      <c r="M2847">
        <v>12</v>
      </c>
      <c r="N2847" t="s">
        <v>76</v>
      </c>
      <c r="O2847">
        <v>2</v>
      </c>
      <c r="P2847" s="6">
        <v>3</v>
      </c>
      <c r="Q2847" t="s">
        <v>56</v>
      </c>
      <c r="R2847">
        <v>9</v>
      </c>
      <c r="S2847" s="5">
        <f t="shared" si="44"/>
        <v>1</v>
      </c>
      <c r="T2847" t="s">
        <v>58</v>
      </c>
      <c r="U2847" t="s">
        <v>52</v>
      </c>
      <c r="V2847">
        <v>1</v>
      </c>
      <c r="W2847" t="s">
        <v>52</v>
      </c>
      <c r="X2847">
        <v>2</v>
      </c>
      <c r="AB2847" t="s">
        <v>72</v>
      </c>
      <c r="AD2847" t="s">
        <v>73</v>
      </c>
      <c r="AE2847" t="s">
        <v>52</v>
      </c>
      <c r="AF2847" t="s">
        <v>52</v>
      </c>
      <c r="AG2847" t="s">
        <v>52</v>
      </c>
      <c r="AH2847">
        <v>4</v>
      </c>
      <c r="AI2847" t="s">
        <v>63</v>
      </c>
      <c r="AJ2847" t="s">
        <v>52</v>
      </c>
      <c r="AK2847" t="s">
        <v>64</v>
      </c>
      <c r="AM2847" t="s">
        <v>62</v>
      </c>
      <c r="AN2847" t="s">
        <v>52</v>
      </c>
      <c r="AP2847">
        <v>1512000</v>
      </c>
      <c r="AQ2847">
        <v>0</v>
      </c>
      <c r="AR2847">
        <v>0</v>
      </c>
      <c r="AS2847">
        <v>80000</v>
      </c>
      <c r="AT2847">
        <v>0</v>
      </c>
      <c r="AU2847">
        <v>0</v>
      </c>
      <c r="AV2847">
        <v>0</v>
      </c>
      <c r="AW2847">
        <v>1592000</v>
      </c>
    </row>
    <row r="2848" spans="1:49" hidden="1" x14ac:dyDescent="0.35">
      <c r="A2848" s="2" t="s">
        <v>810</v>
      </c>
      <c r="B2848">
        <v>21</v>
      </c>
      <c r="C2848">
        <v>2110</v>
      </c>
      <c r="D2848">
        <v>2</v>
      </c>
      <c r="E2848" t="s">
        <v>50</v>
      </c>
      <c r="F2848">
        <v>36</v>
      </c>
      <c r="G2848" t="s">
        <v>72</v>
      </c>
      <c r="I2848" t="s">
        <v>73</v>
      </c>
      <c r="J2848" t="s">
        <v>52</v>
      </c>
      <c r="K2848" t="s">
        <v>52</v>
      </c>
      <c r="L2848" t="s">
        <v>52</v>
      </c>
      <c r="M2848">
        <v>12</v>
      </c>
      <c r="N2848" t="s">
        <v>76</v>
      </c>
      <c r="O2848">
        <v>2</v>
      </c>
      <c r="P2848" s="2">
        <v>4</v>
      </c>
      <c r="Q2848" t="s">
        <v>50</v>
      </c>
      <c r="R2848">
        <v>5</v>
      </c>
      <c r="S2848" s="5">
        <f t="shared" si="44"/>
        <v>0</v>
      </c>
      <c r="T2848" t="s">
        <v>58</v>
      </c>
      <c r="U2848" t="s">
        <v>52</v>
      </c>
      <c r="V2848">
        <v>1</v>
      </c>
      <c r="W2848" t="s">
        <v>52</v>
      </c>
      <c r="X2848">
        <v>2</v>
      </c>
      <c r="AB2848" t="s">
        <v>72</v>
      </c>
      <c r="AD2848" t="s">
        <v>73</v>
      </c>
      <c r="AE2848" t="s">
        <v>53</v>
      </c>
      <c r="AF2848" t="s">
        <v>53</v>
      </c>
      <c r="AG2848" t="s">
        <v>53</v>
      </c>
      <c r="AO2848" t="s">
        <v>70</v>
      </c>
    </row>
    <row r="2849" spans="1:49" hidden="1" x14ac:dyDescent="0.35">
      <c r="A2849" s="2" t="s">
        <v>811</v>
      </c>
      <c r="B2849">
        <v>12</v>
      </c>
      <c r="C2849">
        <v>1206</v>
      </c>
      <c r="D2849">
        <v>1</v>
      </c>
      <c r="E2849" t="s">
        <v>50</v>
      </c>
      <c r="F2849">
        <v>63</v>
      </c>
      <c r="G2849" t="s">
        <v>267</v>
      </c>
      <c r="H2849" t="s">
        <v>52</v>
      </c>
      <c r="I2849" t="s">
        <v>52</v>
      </c>
      <c r="J2849" t="s">
        <v>52</v>
      </c>
      <c r="K2849" t="s">
        <v>52</v>
      </c>
      <c r="L2849" t="s">
        <v>52</v>
      </c>
      <c r="M2849">
        <v>2</v>
      </c>
      <c r="N2849" t="s">
        <v>97</v>
      </c>
      <c r="O2849">
        <v>6</v>
      </c>
      <c r="P2849" s="2">
        <v>1</v>
      </c>
      <c r="Q2849" t="s">
        <v>50</v>
      </c>
      <c r="R2849">
        <v>63</v>
      </c>
      <c r="S2849" s="5">
        <f t="shared" si="44"/>
        <v>0</v>
      </c>
      <c r="T2849" t="s">
        <v>54</v>
      </c>
      <c r="U2849" t="s">
        <v>53</v>
      </c>
      <c r="W2849" t="s">
        <v>53</v>
      </c>
      <c r="Y2849" t="s">
        <v>55</v>
      </c>
      <c r="Z2849" t="s">
        <v>52</v>
      </c>
      <c r="AA2849">
        <v>2</v>
      </c>
      <c r="AB2849" t="s">
        <v>267</v>
      </c>
      <c r="AC2849" t="s">
        <v>52</v>
      </c>
      <c r="AD2849" t="s">
        <v>52</v>
      </c>
      <c r="AE2849" t="s">
        <v>52</v>
      </c>
      <c r="AF2849" t="s">
        <v>52</v>
      </c>
      <c r="AG2849" t="s">
        <v>52</v>
      </c>
      <c r="AH2849">
        <v>2</v>
      </c>
      <c r="AI2849" t="s">
        <v>97</v>
      </c>
      <c r="AJ2849" t="s">
        <v>53</v>
      </c>
    </row>
    <row r="2850" spans="1:49" hidden="1" x14ac:dyDescent="0.35">
      <c r="A2850" s="2" t="s">
        <v>811</v>
      </c>
      <c r="B2850">
        <v>12</v>
      </c>
      <c r="C2850">
        <v>1206</v>
      </c>
      <c r="D2850">
        <v>1</v>
      </c>
      <c r="E2850" t="s">
        <v>50</v>
      </c>
      <c r="F2850">
        <v>63</v>
      </c>
      <c r="G2850" t="s">
        <v>267</v>
      </c>
      <c r="H2850" t="s">
        <v>52</v>
      </c>
      <c r="I2850" t="s">
        <v>52</v>
      </c>
      <c r="J2850" t="s">
        <v>52</v>
      </c>
      <c r="K2850" t="s">
        <v>52</v>
      </c>
      <c r="L2850" t="s">
        <v>52</v>
      </c>
      <c r="M2850">
        <v>2</v>
      </c>
      <c r="N2850" t="s">
        <v>97</v>
      </c>
      <c r="O2850">
        <v>6</v>
      </c>
      <c r="P2850" s="2">
        <v>2</v>
      </c>
      <c r="Q2850" t="s">
        <v>56</v>
      </c>
      <c r="R2850">
        <v>63</v>
      </c>
      <c r="S2850" s="5">
        <f t="shared" si="44"/>
        <v>0</v>
      </c>
      <c r="T2850" t="s">
        <v>57</v>
      </c>
      <c r="U2850" t="s">
        <v>53</v>
      </c>
      <c r="W2850" t="s">
        <v>53</v>
      </c>
      <c r="Y2850" t="s">
        <v>55</v>
      </c>
      <c r="Z2850" t="s">
        <v>52</v>
      </c>
      <c r="AA2850">
        <v>1</v>
      </c>
      <c r="AB2850" t="s">
        <v>267</v>
      </c>
      <c r="AC2850" t="s">
        <v>52</v>
      </c>
      <c r="AD2850" t="s">
        <v>52</v>
      </c>
      <c r="AE2850" t="s">
        <v>52</v>
      </c>
      <c r="AF2850" t="s">
        <v>52</v>
      </c>
      <c r="AG2850" t="s">
        <v>52</v>
      </c>
      <c r="AH2850">
        <v>3</v>
      </c>
      <c r="AI2850" t="s">
        <v>63</v>
      </c>
      <c r="AJ2850" t="s">
        <v>53</v>
      </c>
    </row>
    <row r="2851" spans="1:49" hidden="1" x14ac:dyDescent="0.35">
      <c r="A2851" s="2" t="s">
        <v>811</v>
      </c>
      <c r="B2851">
        <v>12</v>
      </c>
      <c r="C2851">
        <v>1206</v>
      </c>
      <c r="D2851">
        <v>1</v>
      </c>
      <c r="E2851" t="s">
        <v>50</v>
      </c>
      <c r="F2851">
        <v>63</v>
      </c>
      <c r="G2851" t="s">
        <v>267</v>
      </c>
      <c r="H2851" t="s">
        <v>52</v>
      </c>
      <c r="I2851" t="s">
        <v>52</v>
      </c>
      <c r="J2851" t="s">
        <v>52</v>
      </c>
      <c r="K2851" t="s">
        <v>52</v>
      </c>
      <c r="L2851" t="s">
        <v>52</v>
      </c>
      <c r="M2851">
        <v>2</v>
      </c>
      <c r="N2851" t="s">
        <v>97</v>
      </c>
      <c r="O2851">
        <v>6</v>
      </c>
      <c r="P2851" s="2">
        <v>3</v>
      </c>
      <c r="Q2851" t="s">
        <v>50</v>
      </c>
      <c r="R2851">
        <v>33</v>
      </c>
      <c r="S2851" s="5">
        <f t="shared" si="44"/>
        <v>0</v>
      </c>
      <c r="T2851" t="s">
        <v>58</v>
      </c>
      <c r="U2851" t="s">
        <v>52</v>
      </c>
      <c r="V2851">
        <v>1</v>
      </c>
      <c r="W2851" t="s">
        <v>52</v>
      </c>
      <c r="X2851">
        <v>2</v>
      </c>
      <c r="Y2851" t="s">
        <v>55</v>
      </c>
      <c r="Z2851" t="s">
        <v>52</v>
      </c>
      <c r="AA2851">
        <v>7</v>
      </c>
      <c r="AB2851" t="s">
        <v>267</v>
      </c>
      <c r="AC2851" t="s">
        <v>52</v>
      </c>
      <c r="AD2851" t="s">
        <v>52</v>
      </c>
      <c r="AE2851" t="s">
        <v>52</v>
      </c>
      <c r="AF2851" t="s">
        <v>52</v>
      </c>
      <c r="AG2851" t="s">
        <v>52</v>
      </c>
      <c r="AH2851">
        <v>3</v>
      </c>
      <c r="AI2851" t="s">
        <v>63</v>
      </c>
      <c r="AJ2851" t="s">
        <v>53</v>
      </c>
    </row>
    <row r="2852" spans="1:49" hidden="1" x14ac:dyDescent="0.35">
      <c r="A2852" s="2" t="s">
        <v>811</v>
      </c>
      <c r="B2852">
        <v>12</v>
      </c>
      <c r="C2852">
        <v>1206</v>
      </c>
      <c r="D2852">
        <v>1</v>
      </c>
      <c r="E2852" t="s">
        <v>50</v>
      </c>
      <c r="F2852">
        <v>63</v>
      </c>
      <c r="G2852" t="s">
        <v>267</v>
      </c>
      <c r="H2852" t="s">
        <v>52</v>
      </c>
      <c r="I2852" t="s">
        <v>52</v>
      </c>
      <c r="J2852" t="s">
        <v>52</v>
      </c>
      <c r="K2852" t="s">
        <v>52</v>
      </c>
      <c r="L2852" t="s">
        <v>52</v>
      </c>
      <c r="M2852">
        <v>2</v>
      </c>
      <c r="N2852" t="s">
        <v>97</v>
      </c>
      <c r="O2852">
        <v>6</v>
      </c>
      <c r="P2852" s="2">
        <v>5</v>
      </c>
      <c r="Q2852" t="s">
        <v>50</v>
      </c>
      <c r="R2852">
        <v>29</v>
      </c>
      <c r="S2852" s="5">
        <f t="shared" si="44"/>
        <v>0</v>
      </c>
      <c r="T2852" t="s">
        <v>58</v>
      </c>
      <c r="U2852" t="s">
        <v>52</v>
      </c>
      <c r="V2852">
        <v>1</v>
      </c>
      <c r="W2852" t="s">
        <v>52</v>
      </c>
      <c r="X2852">
        <v>2</v>
      </c>
      <c r="Y2852" t="s">
        <v>55</v>
      </c>
      <c r="Z2852" t="s">
        <v>52</v>
      </c>
      <c r="AA2852">
        <v>7</v>
      </c>
      <c r="AB2852" t="s">
        <v>267</v>
      </c>
      <c r="AC2852" t="s">
        <v>52</v>
      </c>
      <c r="AD2852" t="s">
        <v>52</v>
      </c>
      <c r="AE2852" t="s">
        <v>52</v>
      </c>
      <c r="AF2852" t="s">
        <v>52</v>
      </c>
      <c r="AG2852" t="s">
        <v>52</v>
      </c>
      <c r="AH2852">
        <v>3</v>
      </c>
      <c r="AI2852" t="s">
        <v>63</v>
      </c>
      <c r="AJ2852" t="s">
        <v>53</v>
      </c>
    </row>
    <row r="2853" spans="1:49" hidden="1" x14ac:dyDescent="0.35">
      <c r="A2853" s="2" t="s">
        <v>811</v>
      </c>
      <c r="B2853">
        <v>12</v>
      </c>
      <c r="C2853">
        <v>1206</v>
      </c>
      <c r="D2853">
        <v>1</v>
      </c>
      <c r="E2853" t="s">
        <v>50</v>
      </c>
      <c r="F2853">
        <v>63</v>
      </c>
      <c r="G2853" t="s">
        <v>267</v>
      </c>
      <c r="H2853" t="s">
        <v>52</v>
      </c>
      <c r="I2853" t="s">
        <v>52</v>
      </c>
      <c r="J2853" t="s">
        <v>52</v>
      </c>
      <c r="K2853" t="s">
        <v>52</v>
      </c>
      <c r="L2853" t="s">
        <v>52</v>
      </c>
      <c r="M2853">
        <v>2</v>
      </c>
      <c r="N2853" t="s">
        <v>97</v>
      </c>
      <c r="O2853">
        <v>6</v>
      </c>
      <c r="P2853" s="2">
        <v>6</v>
      </c>
      <c r="Q2853" t="s">
        <v>50</v>
      </c>
      <c r="R2853">
        <v>22</v>
      </c>
      <c r="S2853" s="5">
        <f t="shared" si="44"/>
        <v>0</v>
      </c>
      <c r="T2853" t="s">
        <v>58</v>
      </c>
      <c r="U2853" t="s">
        <v>52</v>
      </c>
      <c r="V2853">
        <v>1</v>
      </c>
      <c r="W2853" t="s">
        <v>52</v>
      </c>
      <c r="X2853">
        <v>2</v>
      </c>
      <c r="Y2853" t="s">
        <v>55</v>
      </c>
      <c r="Z2853" t="s">
        <v>52</v>
      </c>
      <c r="AA2853">
        <v>8</v>
      </c>
      <c r="AB2853" t="s">
        <v>267</v>
      </c>
      <c r="AC2853" t="s">
        <v>52</v>
      </c>
      <c r="AD2853" t="s">
        <v>52</v>
      </c>
      <c r="AE2853" t="s">
        <v>52</v>
      </c>
      <c r="AF2853" t="s">
        <v>52</v>
      </c>
      <c r="AG2853" t="s">
        <v>52</v>
      </c>
      <c r="AH2853">
        <v>5</v>
      </c>
      <c r="AI2853" t="s">
        <v>78</v>
      </c>
      <c r="AJ2853" t="s">
        <v>53</v>
      </c>
    </row>
    <row r="2854" spans="1:49" hidden="1" x14ac:dyDescent="0.35">
      <c r="A2854" s="2" t="s">
        <v>811</v>
      </c>
      <c r="B2854">
        <v>12</v>
      </c>
      <c r="C2854">
        <v>1206</v>
      </c>
      <c r="D2854">
        <v>1</v>
      </c>
      <c r="E2854" t="s">
        <v>50</v>
      </c>
      <c r="F2854">
        <v>63</v>
      </c>
      <c r="G2854" t="s">
        <v>267</v>
      </c>
      <c r="H2854" t="s">
        <v>52</v>
      </c>
      <c r="I2854" t="s">
        <v>52</v>
      </c>
      <c r="J2854" t="s">
        <v>52</v>
      </c>
      <c r="K2854" t="s">
        <v>52</v>
      </c>
      <c r="L2854" t="s">
        <v>52</v>
      </c>
      <c r="M2854">
        <v>2</v>
      </c>
      <c r="N2854" t="s">
        <v>97</v>
      </c>
      <c r="O2854">
        <v>6</v>
      </c>
      <c r="P2854" s="2">
        <v>7</v>
      </c>
      <c r="Q2854" t="s">
        <v>56</v>
      </c>
      <c r="R2854">
        <v>32</v>
      </c>
      <c r="S2854" s="5">
        <f t="shared" si="44"/>
        <v>0</v>
      </c>
      <c r="T2854" t="s">
        <v>99</v>
      </c>
      <c r="U2854" t="s">
        <v>53</v>
      </c>
      <c r="W2854" t="s">
        <v>53</v>
      </c>
      <c r="Y2854" t="s">
        <v>55</v>
      </c>
      <c r="Z2854" t="s">
        <v>52</v>
      </c>
      <c r="AA2854">
        <v>3</v>
      </c>
      <c r="AB2854" t="s">
        <v>267</v>
      </c>
      <c r="AC2854" t="s">
        <v>52</v>
      </c>
      <c r="AD2854" t="s">
        <v>52</v>
      </c>
      <c r="AE2854" t="s">
        <v>52</v>
      </c>
      <c r="AF2854" t="s">
        <v>52</v>
      </c>
      <c r="AG2854" t="s">
        <v>52</v>
      </c>
      <c r="AH2854">
        <v>3</v>
      </c>
      <c r="AI2854" t="s">
        <v>63</v>
      </c>
      <c r="AJ2854" t="s">
        <v>53</v>
      </c>
    </row>
    <row r="2855" spans="1:49" hidden="1" x14ac:dyDescent="0.35">
      <c r="A2855" s="2" t="s">
        <v>811</v>
      </c>
      <c r="B2855">
        <v>12</v>
      </c>
      <c r="C2855">
        <v>1206</v>
      </c>
      <c r="D2855">
        <v>1</v>
      </c>
      <c r="E2855" t="s">
        <v>50</v>
      </c>
      <c r="F2855">
        <v>63</v>
      </c>
      <c r="G2855" t="s">
        <v>267</v>
      </c>
      <c r="H2855" t="s">
        <v>52</v>
      </c>
      <c r="I2855" t="s">
        <v>52</v>
      </c>
      <c r="J2855" t="s">
        <v>52</v>
      </c>
      <c r="K2855" t="s">
        <v>52</v>
      </c>
      <c r="L2855" t="s">
        <v>52</v>
      </c>
      <c r="M2855">
        <v>2</v>
      </c>
      <c r="N2855" t="s">
        <v>97</v>
      </c>
      <c r="O2855">
        <v>6</v>
      </c>
      <c r="P2855" s="2">
        <v>8</v>
      </c>
      <c r="Q2855" t="s">
        <v>56</v>
      </c>
      <c r="R2855">
        <v>19</v>
      </c>
      <c r="S2855" s="5">
        <f t="shared" si="44"/>
        <v>0</v>
      </c>
      <c r="T2855" t="s">
        <v>99</v>
      </c>
      <c r="U2855" t="s">
        <v>53</v>
      </c>
      <c r="W2855" t="s">
        <v>53</v>
      </c>
      <c r="Y2855" t="s">
        <v>55</v>
      </c>
      <c r="Z2855" t="s">
        <v>52</v>
      </c>
      <c r="AA2855">
        <v>6</v>
      </c>
      <c r="AB2855" t="s">
        <v>267</v>
      </c>
      <c r="AC2855" t="s">
        <v>52</v>
      </c>
      <c r="AD2855" t="s">
        <v>52</v>
      </c>
      <c r="AE2855" t="s">
        <v>52</v>
      </c>
      <c r="AF2855" t="s">
        <v>52</v>
      </c>
      <c r="AG2855" t="s">
        <v>52</v>
      </c>
      <c r="AH2855">
        <v>3</v>
      </c>
      <c r="AI2855" t="s">
        <v>63</v>
      </c>
      <c r="AJ2855" t="s">
        <v>53</v>
      </c>
    </row>
    <row r="2856" spans="1:49" hidden="1" x14ac:dyDescent="0.35">
      <c r="A2856" s="2" t="s">
        <v>811</v>
      </c>
      <c r="B2856">
        <v>12</v>
      </c>
      <c r="C2856">
        <v>1206</v>
      </c>
      <c r="D2856">
        <v>1</v>
      </c>
      <c r="E2856" t="s">
        <v>50</v>
      </c>
      <c r="F2856">
        <v>63</v>
      </c>
      <c r="G2856" t="s">
        <v>267</v>
      </c>
      <c r="H2856" t="s">
        <v>52</v>
      </c>
      <c r="I2856" t="s">
        <v>52</v>
      </c>
      <c r="J2856" t="s">
        <v>52</v>
      </c>
      <c r="K2856" t="s">
        <v>52</v>
      </c>
      <c r="L2856" t="s">
        <v>52</v>
      </c>
      <c r="M2856">
        <v>2</v>
      </c>
      <c r="N2856" t="s">
        <v>97</v>
      </c>
      <c r="O2856">
        <v>6</v>
      </c>
      <c r="P2856" s="2">
        <v>9</v>
      </c>
      <c r="Q2856" t="s">
        <v>56</v>
      </c>
      <c r="R2856">
        <v>24</v>
      </c>
      <c r="S2856" s="5">
        <f t="shared" si="44"/>
        <v>0</v>
      </c>
      <c r="T2856" t="s">
        <v>99</v>
      </c>
      <c r="U2856" t="s">
        <v>53</v>
      </c>
      <c r="W2856" t="s">
        <v>53</v>
      </c>
      <c r="Y2856" t="s">
        <v>55</v>
      </c>
      <c r="Z2856" t="s">
        <v>52</v>
      </c>
      <c r="AA2856">
        <v>5</v>
      </c>
      <c r="AB2856" t="s">
        <v>267</v>
      </c>
      <c r="AC2856" t="s">
        <v>52</v>
      </c>
      <c r="AD2856" t="s">
        <v>52</v>
      </c>
      <c r="AE2856" t="s">
        <v>52</v>
      </c>
      <c r="AF2856" t="s">
        <v>52</v>
      </c>
      <c r="AG2856" t="s">
        <v>52</v>
      </c>
      <c r="AH2856">
        <v>5</v>
      </c>
      <c r="AI2856" t="s">
        <v>78</v>
      </c>
      <c r="AJ2856" t="s">
        <v>53</v>
      </c>
    </row>
    <row r="2857" spans="1:49" hidden="1" x14ac:dyDescent="0.35">
      <c r="A2857" s="2" t="s">
        <v>811</v>
      </c>
      <c r="B2857">
        <v>12</v>
      </c>
      <c r="C2857">
        <v>1206</v>
      </c>
      <c r="D2857">
        <v>1</v>
      </c>
      <c r="E2857" t="s">
        <v>50</v>
      </c>
      <c r="F2857">
        <v>63</v>
      </c>
      <c r="G2857" t="s">
        <v>267</v>
      </c>
      <c r="H2857" t="s">
        <v>52</v>
      </c>
      <c r="I2857" t="s">
        <v>52</v>
      </c>
      <c r="J2857" t="s">
        <v>52</v>
      </c>
      <c r="K2857" t="s">
        <v>52</v>
      </c>
      <c r="L2857" t="s">
        <v>52</v>
      </c>
      <c r="M2857">
        <v>2</v>
      </c>
      <c r="N2857" t="s">
        <v>97</v>
      </c>
      <c r="O2857">
        <v>6</v>
      </c>
      <c r="P2857" s="2">
        <v>10</v>
      </c>
      <c r="Q2857" t="s">
        <v>56</v>
      </c>
      <c r="R2857">
        <v>10</v>
      </c>
      <c r="S2857" s="5">
        <f t="shared" si="44"/>
        <v>0</v>
      </c>
      <c r="T2857" t="s">
        <v>102</v>
      </c>
      <c r="U2857" t="s">
        <v>52</v>
      </c>
      <c r="V2857">
        <v>3</v>
      </c>
      <c r="W2857" t="s">
        <v>52</v>
      </c>
      <c r="X2857">
        <v>7</v>
      </c>
      <c r="AB2857" t="s">
        <v>267</v>
      </c>
      <c r="AC2857" t="s">
        <v>52</v>
      </c>
      <c r="AD2857" t="s">
        <v>52</v>
      </c>
      <c r="AE2857" t="s">
        <v>52</v>
      </c>
      <c r="AF2857" t="s">
        <v>52</v>
      </c>
      <c r="AG2857" t="s">
        <v>52</v>
      </c>
      <c r="AH2857">
        <v>3</v>
      </c>
      <c r="AI2857" t="s">
        <v>97</v>
      </c>
      <c r="AJ2857" t="s">
        <v>52</v>
      </c>
      <c r="AK2857" t="s">
        <v>98</v>
      </c>
      <c r="AM2857" t="s">
        <v>62</v>
      </c>
      <c r="AN2857" t="s">
        <v>53</v>
      </c>
      <c r="AP2857">
        <v>0</v>
      </c>
      <c r="AQ2857">
        <v>1000000</v>
      </c>
      <c r="AR2857">
        <v>40000</v>
      </c>
      <c r="AS2857">
        <v>50000</v>
      </c>
      <c r="AT2857">
        <v>440000</v>
      </c>
      <c r="AU2857">
        <v>0</v>
      </c>
      <c r="AV2857">
        <v>0</v>
      </c>
      <c r="AW2857">
        <v>1530000</v>
      </c>
    </row>
    <row r="2858" spans="1:49" hidden="1" x14ac:dyDescent="0.35">
      <c r="A2858" s="2" t="s">
        <v>811</v>
      </c>
      <c r="B2858">
        <v>12</v>
      </c>
      <c r="C2858">
        <v>1206</v>
      </c>
      <c r="D2858">
        <v>1</v>
      </c>
      <c r="E2858" t="s">
        <v>50</v>
      </c>
      <c r="F2858">
        <v>63</v>
      </c>
      <c r="G2858" t="s">
        <v>267</v>
      </c>
      <c r="H2858" t="s">
        <v>52</v>
      </c>
      <c r="I2858" t="s">
        <v>52</v>
      </c>
      <c r="J2858" t="s">
        <v>52</v>
      </c>
      <c r="K2858" t="s">
        <v>52</v>
      </c>
      <c r="L2858" t="s">
        <v>52</v>
      </c>
      <c r="M2858">
        <v>2</v>
      </c>
      <c r="N2858" t="s">
        <v>97</v>
      </c>
      <c r="O2858">
        <v>6</v>
      </c>
      <c r="P2858" s="2">
        <v>11</v>
      </c>
      <c r="Q2858" t="s">
        <v>56</v>
      </c>
      <c r="R2858">
        <v>6</v>
      </c>
      <c r="S2858" s="5">
        <f t="shared" si="44"/>
        <v>0</v>
      </c>
      <c r="T2858" t="s">
        <v>102</v>
      </c>
      <c r="U2858" t="s">
        <v>52</v>
      </c>
      <c r="V2858">
        <v>3</v>
      </c>
      <c r="W2858" t="s">
        <v>52</v>
      </c>
      <c r="X2858">
        <v>7</v>
      </c>
      <c r="AB2858" t="s">
        <v>267</v>
      </c>
      <c r="AC2858" t="s">
        <v>52</v>
      </c>
      <c r="AD2858" t="s">
        <v>52</v>
      </c>
      <c r="AE2858" t="s">
        <v>53</v>
      </c>
      <c r="AF2858" t="s">
        <v>53</v>
      </c>
      <c r="AG2858" t="s">
        <v>52</v>
      </c>
      <c r="AH2858">
        <v>1</v>
      </c>
      <c r="AI2858" t="s">
        <v>65</v>
      </c>
      <c r="AJ2858" t="s">
        <v>52</v>
      </c>
      <c r="AK2858" t="s">
        <v>74</v>
      </c>
      <c r="AM2858" t="s">
        <v>62</v>
      </c>
      <c r="AN2858" t="s">
        <v>53</v>
      </c>
    </row>
    <row r="2859" spans="1:49" hidden="1" x14ac:dyDescent="0.35">
      <c r="A2859" s="2" t="s">
        <v>811</v>
      </c>
      <c r="B2859">
        <v>12</v>
      </c>
      <c r="C2859">
        <v>1206</v>
      </c>
      <c r="D2859">
        <v>1</v>
      </c>
      <c r="E2859" t="s">
        <v>50</v>
      </c>
      <c r="F2859">
        <v>63</v>
      </c>
      <c r="G2859" t="s">
        <v>267</v>
      </c>
      <c r="H2859" t="s">
        <v>52</v>
      </c>
      <c r="I2859" t="s">
        <v>52</v>
      </c>
      <c r="J2859" t="s">
        <v>52</v>
      </c>
      <c r="K2859" t="s">
        <v>52</v>
      </c>
      <c r="L2859" t="s">
        <v>52</v>
      </c>
      <c r="M2859">
        <v>2</v>
      </c>
      <c r="N2859" t="s">
        <v>97</v>
      </c>
      <c r="O2859">
        <v>6</v>
      </c>
      <c r="P2859" s="2">
        <v>12</v>
      </c>
      <c r="Q2859" t="s">
        <v>56</v>
      </c>
      <c r="R2859">
        <v>5</v>
      </c>
      <c r="S2859" s="5">
        <f t="shared" si="44"/>
        <v>0</v>
      </c>
      <c r="T2859" t="s">
        <v>102</v>
      </c>
      <c r="U2859" t="s">
        <v>52</v>
      </c>
      <c r="V2859">
        <v>3</v>
      </c>
      <c r="W2859" t="s">
        <v>52</v>
      </c>
      <c r="X2859">
        <v>7</v>
      </c>
      <c r="AB2859" t="s">
        <v>267</v>
      </c>
      <c r="AC2859" t="s">
        <v>52</v>
      </c>
      <c r="AD2859" t="s">
        <v>52</v>
      </c>
      <c r="AE2859" t="s">
        <v>53</v>
      </c>
      <c r="AF2859" t="s">
        <v>53</v>
      </c>
      <c r="AG2859" t="s">
        <v>52</v>
      </c>
      <c r="AH2859">
        <v>1</v>
      </c>
      <c r="AI2859" t="s">
        <v>68</v>
      </c>
      <c r="AJ2859" t="s">
        <v>52</v>
      </c>
      <c r="AK2859" t="s">
        <v>68</v>
      </c>
      <c r="AL2859" t="s">
        <v>109</v>
      </c>
      <c r="AN2859" t="s">
        <v>53</v>
      </c>
      <c r="AP2859">
        <v>0</v>
      </c>
      <c r="AQ2859">
        <v>0</v>
      </c>
      <c r="AR2859">
        <v>0</v>
      </c>
      <c r="AS2859">
        <v>0</v>
      </c>
      <c r="AT2859">
        <v>220000</v>
      </c>
      <c r="AU2859">
        <v>0</v>
      </c>
      <c r="AV2859">
        <v>0</v>
      </c>
      <c r="AW2859">
        <v>220000</v>
      </c>
    </row>
    <row r="2860" spans="1:49" hidden="1" x14ac:dyDescent="0.35">
      <c r="A2860" s="2" t="s">
        <v>811</v>
      </c>
      <c r="B2860">
        <v>12</v>
      </c>
      <c r="C2860">
        <v>1206</v>
      </c>
      <c r="D2860">
        <v>1</v>
      </c>
      <c r="E2860" t="s">
        <v>50</v>
      </c>
      <c r="F2860">
        <v>63</v>
      </c>
      <c r="G2860" t="s">
        <v>267</v>
      </c>
      <c r="H2860" t="s">
        <v>52</v>
      </c>
      <c r="I2860" t="s">
        <v>52</v>
      </c>
      <c r="J2860" t="s">
        <v>52</v>
      </c>
      <c r="K2860" t="s">
        <v>52</v>
      </c>
      <c r="L2860" t="s">
        <v>52</v>
      </c>
      <c r="M2860">
        <v>2</v>
      </c>
      <c r="N2860" t="s">
        <v>97</v>
      </c>
      <c r="O2860">
        <v>6</v>
      </c>
      <c r="P2860" s="2">
        <v>13</v>
      </c>
      <c r="Q2860" t="s">
        <v>56</v>
      </c>
      <c r="R2860">
        <v>4</v>
      </c>
      <c r="S2860" s="5">
        <f t="shared" si="44"/>
        <v>0</v>
      </c>
      <c r="T2860" t="s">
        <v>102</v>
      </c>
      <c r="U2860" t="s">
        <v>52</v>
      </c>
      <c r="V2860">
        <v>5</v>
      </c>
      <c r="W2860" t="s">
        <v>52</v>
      </c>
      <c r="X2860">
        <v>9</v>
      </c>
      <c r="AB2860" t="s">
        <v>267</v>
      </c>
      <c r="AC2860" t="s">
        <v>52</v>
      </c>
      <c r="AD2860" t="s">
        <v>52</v>
      </c>
      <c r="AE2860" t="s">
        <v>53</v>
      </c>
      <c r="AF2860" t="s">
        <v>53</v>
      </c>
      <c r="AG2860" t="s">
        <v>52</v>
      </c>
      <c r="AH2860">
        <v>1</v>
      </c>
      <c r="AI2860" t="s">
        <v>68</v>
      </c>
      <c r="AJ2860" t="s">
        <v>52</v>
      </c>
      <c r="AK2860" t="s">
        <v>68</v>
      </c>
      <c r="AL2860" t="s">
        <v>109</v>
      </c>
      <c r="AN2860" t="s">
        <v>53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</row>
    <row r="2861" spans="1:49" hidden="1" x14ac:dyDescent="0.35">
      <c r="A2861" s="2" t="s">
        <v>811</v>
      </c>
      <c r="B2861">
        <v>12</v>
      </c>
      <c r="C2861">
        <v>1206</v>
      </c>
      <c r="D2861">
        <v>1</v>
      </c>
      <c r="E2861" t="s">
        <v>50</v>
      </c>
      <c r="F2861">
        <v>63</v>
      </c>
      <c r="G2861" t="s">
        <v>267</v>
      </c>
      <c r="H2861" t="s">
        <v>52</v>
      </c>
      <c r="I2861" t="s">
        <v>52</v>
      </c>
      <c r="J2861" t="s">
        <v>52</v>
      </c>
      <c r="K2861" t="s">
        <v>52</v>
      </c>
      <c r="L2861" t="s">
        <v>52</v>
      </c>
      <c r="M2861">
        <v>2</v>
      </c>
      <c r="N2861" t="s">
        <v>97</v>
      </c>
      <c r="O2861">
        <v>6</v>
      </c>
      <c r="P2861" s="2">
        <v>14</v>
      </c>
      <c r="Q2861" t="s">
        <v>50</v>
      </c>
      <c r="R2861">
        <v>0</v>
      </c>
      <c r="S2861" s="5">
        <f t="shared" si="44"/>
        <v>0</v>
      </c>
      <c r="T2861" t="s">
        <v>102</v>
      </c>
      <c r="U2861" t="s">
        <v>52</v>
      </c>
      <c r="V2861">
        <v>5</v>
      </c>
      <c r="W2861" t="s">
        <v>52</v>
      </c>
      <c r="X2861">
        <v>9</v>
      </c>
      <c r="AB2861" t="s">
        <v>267</v>
      </c>
      <c r="AC2861" t="s">
        <v>52</v>
      </c>
    </row>
    <row r="2862" spans="1:49" hidden="1" x14ac:dyDescent="0.35">
      <c r="A2862" s="2" t="s">
        <v>811</v>
      </c>
      <c r="B2862">
        <v>12</v>
      </c>
      <c r="C2862">
        <v>1206</v>
      </c>
      <c r="D2862">
        <v>1</v>
      </c>
      <c r="E2862" t="s">
        <v>50</v>
      </c>
      <c r="F2862">
        <v>63</v>
      </c>
      <c r="G2862" t="s">
        <v>267</v>
      </c>
      <c r="H2862" t="s">
        <v>52</v>
      </c>
      <c r="I2862" t="s">
        <v>52</v>
      </c>
      <c r="J2862" t="s">
        <v>52</v>
      </c>
      <c r="K2862" t="s">
        <v>52</v>
      </c>
      <c r="L2862" t="s">
        <v>52</v>
      </c>
      <c r="M2862">
        <v>2</v>
      </c>
      <c r="N2862" t="s">
        <v>97</v>
      </c>
      <c r="O2862">
        <v>6</v>
      </c>
      <c r="P2862" s="2">
        <v>15</v>
      </c>
      <c r="Q2862" t="s">
        <v>50</v>
      </c>
      <c r="R2862">
        <v>0</v>
      </c>
      <c r="S2862" s="5">
        <f t="shared" si="44"/>
        <v>0</v>
      </c>
      <c r="T2862" t="s">
        <v>102</v>
      </c>
      <c r="U2862" t="s">
        <v>52</v>
      </c>
      <c r="V2862">
        <v>6</v>
      </c>
      <c r="W2862" t="s">
        <v>52</v>
      </c>
      <c r="X2862">
        <v>8</v>
      </c>
      <c r="AB2862" t="s">
        <v>267</v>
      </c>
      <c r="AC2862" t="s">
        <v>52</v>
      </c>
    </row>
    <row r="2863" spans="1:49" hidden="1" x14ac:dyDescent="0.35">
      <c r="A2863" s="2" t="s">
        <v>812</v>
      </c>
      <c r="B2863">
        <v>17</v>
      </c>
      <c r="C2863">
        <v>1707</v>
      </c>
      <c r="D2863">
        <v>2</v>
      </c>
      <c r="E2863" t="s">
        <v>50</v>
      </c>
      <c r="F2863">
        <v>42</v>
      </c>
      <c r="G2863" t="s">
        <v>72</v>
      </c>
      <c r="I2863" t="s">
        <v>52</v>
      </c>
      <c r="J2863" t="s">
        <v>52</v>
      </c>
      <c r="K2863" t="s">
        <v>52</v>
      </c>
      <c r="L2863" t="s">
        <v>52</v>
      </c>
      <c r="M2863">
        <v>8</v>
      </c>
      <c r="N2863" t="s">
        <v>60</v>
      </c>
      <c r="O2863">
        <v>2</v>
      </c>
      <c r="P2863" s="2">
        <v>1</v>
      </c>
      <c r="Q2863" t="s">
        <v>50</v>
      </c>
      <c r="R2863">
        <v>42</v>
      </c>
      <c r="S2863" s="5">
        <f t="shared" si="44"/>
        <v>0</v>
      </c>
      <c r="T2863" t="s">
        <v>54</v>
      </c>
      <c r="U2863" t="s">
        <v>53</v>
      </c>
      <c r="W2863" t="s">
        <v>53</v>
      </c>
      <c r="Y2863" t="s">
        <v>55</v>
      </c>
      <c r="Z2863" t="s">
        <v>52</v>
      </c>
      <c r="AA2863">
        <v>2</v>
      </c>
      <c r="AB2863" t="s">
        <v>72</v>
      </c>
      <c r="AD2863" t="s">
        <v>52</v>
      </c>
      <c r="AE2863" t="s">
        <v>52</v>
      </c>
      <c r="AF2863" t="s">
        <v>52</v>
      </c>
      <c r="AG2863" t="s">
        <v>52</v>
      </c>
      <c r="AH2863">
        <v>8</v>
      </c>
      <c r="AI2863" t="s">
        <v>60</v>
      </c>
      <c r="AJ2863" t="s">
        <v>53</v>
      </c>
    </row>
    <row r="2864" spans="1:49" hidden="1" x14ac:dyDescent="0.35">
      <c r="A2864" s="2" t="s">
        <v>812</v>
      </c>
      <c r="B2864">
        <v>17</v>
      </c>
      <c r="C2864">
        <v>1707</v>
      </c>
      <c r="D2864">
        <v>2</v>
      </c>
      <c r="E2864" t="s">
        <v>50</v>
      </c>
      <c r="F2864">
        <v>42</v>
      </c>
      <c r="G2864" t="s">
        <v>72</v>
      </c>
      <c r="I2864" t="s">
        <v>52</v>
      </c>
      <c r="J2864" t="s">
        <v>52</v>
      </c>
      <c r="K2864" t="s">
        <v>52</v>
      </c>
      <c r="L2864" t="s">
        <v>52</v>
      </c>
      <c r="M2864">
        <v>8</v>
      </c>
      <c r="N2864" t="s">
        <v>60</v>
      </c>
      <c r="O2864">
        <v>2</v>
      </c>
      <c r="P2864" s="2">
        <v>2</v>
      </c>
      <c r="Q2864" t="s">
        <v>56</v>
      </c>
      <c r="R2864">
        <v>36</v>
      </c>
      <c r="S2864" s="5">
        <f t="shared" si="44"/>
        <v>0</v>
      </c>
      <c r="T2864" t="s">
        <v>57</v>
      </c>
      <c r="U2864" t="s">
        <v>53</v>
      </c>
      <c r="W2864" t="s">
        <v>53</v>
      </c>
      <c r="Y2864" t="s">
        <v>55</v>
      </c>
      <c r="Z2864" t="s">
        <v>52</v>
      </c>
      <c r="AA2864">
        <v>1</v>
      </c>
      <c r="AB2864" t="s">
        <v>72</v>
      </c>
      <c r="AD2864" t="s">
        <v>73</v>
      </c>
      <c r="AE2864" t="s">
        <v>52</v>
      </c>
      <c r="AF2864" t="s">
        <v>52</v>
      </c>
      <c r="AG2864" t="s">
        <v>52</v>
      </c>
      <c r="AH2864">
        <v>7</v>
      </c>
      <c r="AI2864" t="s">
        <v>86</v>
      </c>
      <c r="AJ2864" t="s">
        <v>53</v>
      </c>
    </row>
    <row r="2865" spans="1:49" x14ac:dyDescent="0.35">
      <c r="A2865" s="2" t="s">
        <v>812</v>
      </c>
      <c r="B2865">
        <v>17</v>
      </c>
      <c r="C2865">
        <v>1707</v>
      </c>
      <c r="D2865">
        <v>2</v>
      </c>
      <c r="E2865" t="s">
        <v>50</v>
      </c>
      <c r="F2865">
        <v>42</v>
      </c>
      <c r="G2865" t="s">
        <v>72</v>
      </c>
      <c r="I2865" t="s">
        <v>52</v>
      </c>
      <c r="J2865" t="s">
        <v>52</v>
      </c>
      <c r="K2865" t="s">
        <v>52</v>
      </c>
      <c r="L2865" t="s">
        <v>52</v>
      </c>
      <c r="M2865">
        <v>8</v>
      </c>
      <c r="N2865" t="s">
        <v>60</v>
      </c>
      <c r="O2865">
        <v>2</v>
      </c>
      <c r="P2865" s="6">
        <v>3</v>
      </c>
      <c r="Q2865" t="s">
        <v>56</v>
      </c>
      <c r="R2865">
        <v>13</v>
      </c>
      <c r="S2865" s="5">
        <f t="shared" si="44"/>
        <v>1</v>
      </c>
      <c r="T2865" t="s">
        <v>58</v>
      </c>
      <c r="U2865" t="s">
        <v>52</v>
      </c>
      <c r="V2865">
        <v>1</v>
      </c>
      <c r="W2865" t="s">
        <v>52</v>
      </c>
      <c r="X2865">
        <v>2</v>
      </c>
      <c r="Y2865" t="s">
        <v>59</v>
      </c>
      <c r="AB2865" t="s">
        <v>72</v>
      </c>
      <c r="AD2865" t="s">
        <v>73</v>
      </c>
      <c r="AE2865" t="s">
        <v>52</v>
      </c>
      <c r="AF2865" t="s">
        <v>52</v>
      </c>
      <c r="AG2865" t="s">
        <v>52</v>
      </c>
      <c r="AH2865">
        <v>9</v>
      </c>
      <c r="AI2865" t="s">
        <v>80</v>
      </c>
      <c r="AJ2865" t="s">
        <v>52</v>
      </c>
      <c r="AK2865" t="s">
        <v>81</v>
      </c>
      <c r="AM2865" t="s">
        <v>62</v>
      </c>
      <c r="AN2865" t="s">
        <v>52</v>
      </c>
      <c r="AP2865">
        <v>144000</v>
      </c>
      <c r="AQ2865">
        <v>360000</v>
      </c>
      <c r="AR2865">
        <v>20000</v>
      </c>
      <c r="AS2865">
        <v>60000</v>
      </c>
      <c r="AT2865">
        <v>0</v>
      </c>
      <c r="AU2865">
        <v>0</v>
      </c>
      <c r="AV2865">
        <v>0</v>
      </c>
      <c r="AW2865">
        <v>584000</v>
      </c>
    </row>
    <row r="2866" spans="1:49" x14ac:dyDescent="0.35">
      <c r="A2866" s="2" t="s">
        <v>812</v>
      </c>
      <c r="B2866">
        <v>17</v>
      </c>
      <c r="C2866">
        <v>1707</v>
      </c>
      <c r="D2866">
        <v>2</v>
      </c>
      <c r="E2866" t="s">
        <v>50</v>
      </c>
      <c r="F2866">
        <v>42</v>
      </c>
      <c r="G2866" t="s">
        <v>72</v>
      </c>
      <c r="I2866" t="s">
        <v>52</v>
      </c>
      <c r="J2866" t="s">
        <v>52</v>
      </c>
      <c r="K2866" t="s">
        <v>52</v>
      </c>
      <c r="L2866" t="s">
        <v>52</v>
      </c>
      <c r="M2866">
        <v>8</v>
      </c>
      <c r="N2866" t="s">
        <v>60</v>
      </c>
      <c r="O2866">
        <v>2</v>
      </c>
      <c r="P2866" s="6">
        <v>4</v>
      </c>
      <c r="Q2866" t="s">
        <v>50</v>
      </c>
      <c r="R2866">
        <v>8</v>
      </c>
      <c r="S2866" s="5">
        <f t="shared" si="44"/>
        <v>1</v>
      </c>
      <c r="T2866" t="s">
        <v>58</v>
      </c>
      <c r="U2866" t="s">
        <v>52</v>
      </c>
      <c r="V2866">
        <v>1</v>
      </c>
      <c r="W2866" t="s">
        <v>52</v>
      </c>
      <c r="X2866">
        <v>2</v>
      </c>
      <c r="AB2866" t="s">
        <v>72</v>
      </c>
      <c r="AD2866" t="s">
        <v>73</v>
      </c>
      <c r="AE2866" t="s">
        <v>53</v>
      </c>
      <c r="AF2866" t="s">
        <v>53</v>
      </c>
      <c r="AG2866" t="s">
        <v>52</v>
      </c>
      <c r="AH2866">
        <v>3</v>
      </c>
      <c r="AI2866" t="s">
        <v>63</v>
      </c>
      <c r="AJ2866" t="s">
        <v>52</v>
      </c>
      <c r="AK2866" t="s">
        <v>64</v>
      </c>
      <c r="AM2866" t="s">
        <v>62</v>
      </c>
      <c r="AN2866" t="s">
        <v>52</v>
      </c>
      <c r="AP2866">
        <v>0</v>
      </c>
      <c r="AQ2866">
        <v>0</v>
      </c>
      <c r="AR2866">
        <v>15000</v>
      </c>
      <c r="AS2866">
        <v>10000</v>
      </c>
      <c r="AT2866">
        <v>0</v>
      </c>
      <c r="AU2866">
        <v>0</v>
      </c>
      <c r="AV2866">
        <v>0</v>
      </c>
      <c r="AW2866">
        <v>25000</v>
      </c>
    </row>
    <row r="2867" spans="1:49" hidden="1" x14ac:dyDescent="0.35">
      <c r="A2867" s="2" t="s">
        <v>813</v>
      </c>
      <c r="B2867">
        <v>21</v>
      </c>
      <c r="C2867">
        <v>2102</v>
      </c>
      <c r="D2867">
        <v>2</v>
      </c>
      <c r="E2867" t="s">
        <v>50</v>
      </c>
      <c r="F2867">
        <v>40</v>
      </c>
      <c r="G2867" t="s">
        <v>72</v>
      </c>
      <c r="I2867" t="s">
        <v>73</v>
      </c>
      <c r="J2867" t="s">
        <v>52</v>
      </c>
      <c r="K2867" t="s">
        <v>52</v>
      </c>
      <c r="L2867" t="s">
        <v>52</v>
      </c>
      <c r="M2867">
        <v>4</v>
      </c>
      <c r="N2867" t="s">
        <v>63</v>
      </c>
      <c r="O2867">
        <v>4</v>
      </c>
      <c r="P2867" s="2">
        <v>1</v>
      </c>
      <c r="Q2867" t="s">
        <v>50</v>
      </c>
      <c r="R2867">
        <v>40</v>
      </c>
      <c r="S2867" s="5">
        <f t="shared" si="44"/>
        <v>0</v>
      </c>
      <c r="T2867" t="s">
        <v>54</v>
      </c>
      <c r="U2867" t="s">
        <v>53</v>
      </c>
      <c r="W2867" t="s">
        <v>53</v>
      </c>
      <c r="Y2867" t="s">
        <v>55</v>
      </c>
      <c r="Z2867" t="s">
        <v>52</v>
      </c>
      <c r="AA2867">
        <v>2</v>
      </c>
      <c r="AB2867" t="s">
        <v>72</v>
      </c>
      <c r="AD2867" t="s">
        <v>73</v>
      </c>
      <c r="AE2867" t="s">
        <v>52</v>
      </c>
      <c r="AF2867" t="s">
        <v>52</v>
      </c>
      <c r="AG2867" t="s">
        <v>52</v>
      </c>
      <c r="AH2867">
        <v>4</v>
      </c>
      <c r="AI2867" t="s">
        <v>63</v>
      </c>
      <c r="AJ2867" t="s">
        <v>53</v>
      </c>
    </row>
    <row r="2868" spans="1:49" hidden="1" x14ac:dyDescent="0.35">
      <c r="A2868" s="2" t="s">
        <v>813</v>
      </c>
      <c r="B2868">
        <v>21</v>
      </c>
      <c r="C2868">
        <v>2102</v>
      </c>
      <c r="D2868">
        <v>2</v>
      </c>
      <c r="E2868" t="s">
        <v>50</v>
      </c>
      <c r="F2868">
        <v>40</v>
      </c>
      <c r="G2868" t="s">
        <v>72</v>
      </c>
      <c r="I2868" t="s">
        <v>73</v>
      </c>
      <c r="J2868" t="s">
        <v>52</v>
      </c>
      <c r="K2868" t="s">
        <v>52</v>
      </c>
      <c r="L2868" t="s">
        <v>52</v>
      </c>
      <c r="M2868">
        <v>4</v>
      </c>
      <c r="N2868" t="s">
        <v>63</v>
      </c>
      <c r="O2868">
        <v>4</v>
      </c>
      <c r="P2868" s="2">
        <v>2</v>
      </c>
      <c r="Q2868" t="s">
        <v>56</v>
      </c>
      <c r="R2868">
        <v>37</v>
      </c>
      <c r="S2868" s="5">
        <f t="shared" si="44"/>
        <v>0</v>
      </c>
      <c r="T2868" t="s">
        <v>57</v>
      </c>
      <c r="U2868" t="s">
        <v>53</v>
      </c>
      <c r="W2868" t="s">
        <v>53</v>
      </c>
      <c r="Y2868" t="s">
        <v>55</v>
      </c>
      <c r="Z2868" t="s">
        <v>52</v>
      </c>
      <c r="AA2868">
        <v>1</v>
      </c>
      <c r="AB2868" t="s">
        <v>72</v>
      </c>
      <c r="AD2868" t="s">
        <v>73</v>
      </c>
      <c r="AE2868" t="s">
        <v>52</v>
      </c>
      <c r="AF2868" t="s">
        <v>52</v>
      </c>
      <c r="AG2868" t="s">
        <v>52</v>
      </c>
      <c r="AH2868">
        <v>6</v>
      </c>
      <c r="AI2868" t="s">
        <v>78</v>
      </c>
      <c r="AJ2868" t="s">
        <v>53</v>
      </c>
    </row>
    <row r="2869" spans="1:49" x14ac:dyDescent="0.35">
      <c r="A2869" s="2" t="s">
        <v>813</v>
      </c>
      <c r="B2869">
        <v>21</v>
      </c>
      <c r="C2869">
        <v>2102</v>
      </c>
      <c r="D2869">
        <v>2</v>
      </c>
      <c r="E2869" t="s">
        <v>50</v>
      </c>
      <c r="F2869">
        <v>40</v>
      </c>
      <c r="G2869" t="s">
        <v>72</v>
      </c>
      <c r="I2869" t="s">
        <v>73</v>
      </c>
      <c r="J2869" t="s">
        <v>52</v>
      </c>
      <c r="K2869" t="s">
        <v>52</v>
      </c>
      <c r="L2869" t="s">
        <v>52</v>
      </c>
      <c r="M2869">
        <v>4</v>
      </c>
      <c r="N2869" t="s">
        <v>63</v>
      </c>
      <c r="O2869">
        <v>4</v>
      </c>
      <c r="P2869" s="6">
        <v>3</v>
      </c>
      <c r="Q2869" t="s">
        <v>50</v>
      </c>
      <c r="R2869">
        <v>16</v>
      </c>
      <c r="S2869" s="5">
        <f t="shared" si="44"/>
        <v>1</v>
      </c>
      <c r="T2869" t="s">
        <v>58</v>
      </c>
      <c r="U2869" t="s">
        <v>52</v>
      </c>
      <c r="V2869">
        <v>1</v>
      </c>
      <c r="W2869" t="s">
        <v>52</v>
      </c>
      <c r="X2869">
        <v>2</v>
      </c>
      <c r="Y2869" t="s">
        <v>59</v>
      </c>
      <c r="AB2869" t="s">
        <v>72</v>
      </c>
      <c r="AD2869" t="s">
        <v>73</v>
      </c>
      <c r="AE2869" t="s">
        <v>52</v>
      </c>
      <c r="AF2869" t="s">
        <v>52</v>
      </c>
      <c r="AG2869" t="s">
        <v>52</v>
      </c>
      <c r="AH2869">
        <v>10</v>
      </c>
      <c r="AI2869" t="s">
        <v>80</v>
      </c>
      <c r="AJ2869" t="s">
        <v>52</v>
      </c>
      <c r="AK2869" t="s">
        <v>81</v>
      </c>
      <c r="AM2869" t="s">
        <v>62</v>
      </c>
      <c r="AN2869" t="s">
        <v>52</v>
      </c>
      <c r="AP2869">
        <v>0</v>
      </c>
      <c r="AQ2869">
        <v>360000</v>
      </c>
      <c r="AR2869">
        <v>20000</v>
      </c>
      <c r="AS2869">
        <v>100000</v>
      </c>
      <c r="AT2869">
        <v>0</v>
      </c>
      <c r="AU2869">
        <v>273600</v>
      </c>
      <c r="AV2869">
        <v>0</v>
      </c>
      <c r="AW2869">
        <v>753600</v>
      </c>
    </row>
    <row r="2870" spans="1:49" x14ac:dyDescent="0.35">
      <c r="A2870" s="2" t="s">
        <v>813</v>
      </c>
      <c r="B2870">
        <v>21</v>
      </c>
      <c r="C2870">
        <v>2102</v>
      </c>
      <c r="D2870">
        <v>2</v>
      </c>
      <c r="E2870" t="s">
        <v>50</v>
      </c>
      <c r="F2870">
        <v>40</v>
      </c>
      <c r="G2870" t="s">
        <v>72</v>
      </c>
      <c r="I2870" t="s">
        <v>73</v>
      </c>
      <c r="J2870" t="s">
        <v>52</v>
      </c>
      <c r="K2870" t="s">
        <v>52</v>
      </c>
      <c r="L2870" t="s">
        <v>52</v>
      </c>
      <c r="M2870">
        <v>4</v>
      </c>
      <c r="N2870" t="s">
        <v>63</v>
      </c>
      <c r="O2870">
        <v>4</v>
      </c>
      <c r="P2870" s="6">
        <v>4</v>
      </c>
      <c r="Q2870" t="s">
        <v>50</v>
      </c>
      <c r="R2870">
        <v>12</v>
      </c>
      <c r="S2870" s="5">
        <f t="shared" si="44"/>
        <v>1</v>
      </c>
      <c r="T2870" t="s">
        <v>58</v>
      </c>
      <c r="U2870" t="s">
        <v>52</v>
      </c>
      <c r="V2870">
        <v>1</v>
      </c>
      <c r="W2870" t="s">
        <v>52</v>
      </c>
      <c r="X2870">
        <v>2</v>
      </c>
      <c r="AB2870" t="s">
        <v>72</v>
      </c>
      <c r="AD2870" t="s">
        <v>73</v>
      </c>
      <c r="AE2870" t="s">
        <v>52</v>
      </c>
      <c r="AF2870" t="s">
        <v>52</v>
      </c>
      <c r="AG2870" t="s">
        <v>52</v>
      </c>
      <c r="AH2870">
        <v>7</v>
      </c>
      <c r="AI2870" t="s">
        <v>79</v>
      </c>
      <c r="AJ2870" t="s">
        <v>52</v>
      </c>
      <c r="AK2870" t="s">
        <v>90</v>
      </c>
      <c r="AM2870" t="s">
        <v>62</v>
      </c>
      <c r="AN2870" t="s">
        <v>52</v>
      </c>
      <c r="AP2870">
        <v>0</v>
      </c>
      <c r="AQ2870">
        <v>324000</v>
      </c>
      <c r="AR2870">
        <v>20000</v>
      </c>
      <c r="AS2870">
        <v>100000</v>
      </c>
      <c r="AT2870">
        <v>0</v>
      </c>
      <c r="AU2870">
        <v>0</v>
      </c>
      <c r="AV2870">
        <v>0</v>
      </c>
      <c r="AW2870">
        <v>444000</v>
      </c>
    </row>
    <row r="2871" spans="1:49" x14ac:dyDescent="0.35">
      <c r="A2871" s="2" t="s">
        <v>813</v>
      </c>
      <c r="B2871">
        <v>21</v>
      </c>
      <c r="C2871">
        <v>2102</v>
      </c>
      <c r="D2871">
        <v>2</v>
      </c>
      <c r="E2871" t="s">
        <v>50</v>
      </c>
      <c r="F2871">
        <v>40</v>
      </c>
      <c r="G2871" t="s">
        <v>72</v>
      </c>
      <c r="I2871" t="s">
        <v>73</v>
      </c>
      <c r="J2871" t="s">
        <v>52</v>
      </c>
      <c r="K2871" t="s">
        <v>52</v>
      </c>
      <c r="L2871" t="s">
        <v>52</v>
      </c>
      <c r="M2871">
        <v>4</v>
      </c>
      <c r="N2871" t="s">
        <v>63</v>
      </c>
      <c r="O2871">
        <v>4</v>
      </c>
      <c r="P2871" s="6">
        <v>5</v>
      </c>
      <c r="Q2871" t="s">
        <v>50</v>
      </c>
      <c r="R2871">
        <v>8</v>
      </c>
      <c r="S2871" s="5">
        <f t="shared" si="44"/>
        <v>1</v>
      </c>
      <c r="T2871" t="s">
        <v>58</v>
      </c>
      <c r="U2871" t="s">
        <v>52</v>
      </c>
      <c r="V2871">
        <v>1</v>
      </c>
      <c r="W2871" t="s">
        <v>52</v>
      </c>
      <c r="X2871">
        <v>2</v>
      </c>
      <c r="AB2871" t="s">
        <v>72</v>
      </c>
      <c r="AD2871" t="s">
        <v>73</v>
      </c>
      <c r="AE2871" t="s">
        <v>53</v>
      </c>
      <c r="AF2871" t="s">
        <v>53</v>
      </c>
      <c r="AG2871" t="s">
        <v>52</v>
      </c>
      <c r="AH2871">
        <v>3</v>
      </c>
      <c r="AI2871" t="s">
        <v>65</v>
      </c>
      <c r="AJ2871" t="s">
        <v>52</v>
      </c>
      <c r="AK2871" t="s">
        <v>66</v>
      </c>
      <c r="AM2871" t="s">
        <v>62</v>
      </c>
      <c r="AN2871" t="s">
        <v>53</v>
      </c>
      <c r="AP2871">
        <v>0</v>
      </c>
      <c r="AQ2871">
        <v>0</v>
      </c>
      <c r="AR2871">
        <v>7000</v>
      </c>
      <c r="AS2871">
        <v>40000</v>
      </c>
      <c r="AT2871">
        <v>0</v>
      </c>
      <c r="AU2871">
        <v>0</v>
      </c>
      <c r="AV2871">
        <v>0</v>
      </c>
      <c r="AW2871">
        <v>47000</v>
      </c>
    </row>
    <row r="2872" spans="1:49" hidden="1" x14ac:dyDescent="0.35">
      <c r="A2872" s="2" t="s">
        <v>813</v>
      </c>
      <c r="B2872">
        <v>21</v>
      </c>
      <c r="C2872">
        <v>2102</v>
      </c>
      <c r="D2872">
        <v>2</v>
      </c>
      <c r="E2872" t="s">
        <v>50</v>
      </c>
      <c r="F2872">
        <v>40</v>
      </c>
      <c r="G2872" t="s">
        <v>72</v>
      </c>
      <c r="I2872" t="s">
        <v>73</v>
      </c>
      <c r="J2872" t="s">
        <v>52</v>
      </c>
      <c r="K2872" t="s">
        <v>52</v>
      </c>
      <c r="L2872" t="s">
        <v>52</v>
      </c>
      <c r="M2872">
        <v>4</v>
      </c>
      <c r="N2872" t="s">
        <v>63</v>
      </c>
      <c r="O2872">
        <v>4</v>
      </c>
      <c r="P2872" s="2">
        <v>6</v>
      </c>
      <c r="Q2872" t="s">
        <v>50</v>
      </c>
      <c r="R2872">
        <v>2</v>
      </c>
      <c r="S2872" s="5">
        <f t="shared" si="44"/>
        <v>0</v>
      </c>
      <c r="T2872" t="s">
        <v>58</v>
      </c>
      <c r="U2872" t="s">
        <v>52</v>
      </c>
      <c r="V2872">
        <v>1</v>
      </c>
      <c r="W2872" t="s">
        <v>52</v>
      </c>
      <c r="X2872">
        <v>2</v>
      </c>
      <c r="AB2872" t="s">
        <v>72</v>
      </c>
      <c r="AD2872" t="s">
        <v>73</v>
      </c>
    </row>
    <row r="2873" spans="1:49" hidden="1" x14ac:dyDescent="0.35">
      <c r="A2873" s="2" t="s">
        <v>814</v>
      </c>
      <c r="B2873">
        <v>13</v>
      </c>
      <c r="C2873">
        <v>1307</v>
      </c>
      <c r="D2873">
        <v>2</v>
      </c>
      <c r="E2873" t="s">
        <v>50</v>
      </c>
      <c r="F2873">
        <v>18</v>
      </c>
      <c r="G2873" t="s">
        <v>72</v>
      </c>
      <c r="I2873" t="s">
        <v>73</v>
      </c>
      <c r="J2873" t="s">
        <v>53</v>
      </c>
      <c r="K2873" t="s">
        <v>53</v>
      </c>
      <c r="L2873" t="s">
        <v>52</v>
      </c>
      <c r="M2873">
        <v>4</v>
      </c>
      <c r="N2873" t="s">
        <v>63</v>
      </c>
      <c r="P2873" s="2">
        <v>1</v>
      </c>
      <c r="Q2873" t="s">
        <v>50</v>
      </c>
      <c r="R2873">
        <v>18</v>
      </c>
      <c r="S2873" s="5">
        <f t="shared" si="44"/>
        <v>0</v>
      </c>
      <c r="T2873" t="s">
        <v>54</v>
      </c>
      <c r="U2873" t="s">
        <v>53</v>
      </c>
      <c r="W2873" t="s">
        <v>53</v>
      </c>
      <c r="Y2873" t="s">
        <v>59</v>
      </c>
      <c r="AB2873" t="s">
        <v>72</v>
      </c>
      <c r="AD2873" t="s">
        <v>73</v>
      </c>
      <c r="AE2873" t="s">
        <v>53</v>
      </c>
      <c r="AF2873" t="s">
        <v>53</v>
      </c>
      <c r="AG2873" t="s">
        <v>52</v>
      </c>
      <c r="AH2873">
        <v>4</v>
      </c>
      <c r="AI2873" t="s">
        <v>63</v>
      </c>
      <c r="AJ2873" t="s">
        <v>53</v>
      </c>
    </row>
    <row r="2874" spans="1:49" hidden="1" x14ac:dyDescent="0.35">
      <c r="A2874" s="2" t="s">
        <v>815</v>
      </c>
      <c r="B2874">
        <v>17</v>
      </c>
      <c r="C2874">
        <v>1709</v>
      </c>
      <c r="D2874">
        <v>2</v>
      </c>
      <c r="E2874" t="s">
        <v>50</v>
      </c>
      <c r="F2874">
        <v>69</v>
      </c>
      <c r="G2874" t="s">
        <v>72</v>
      </c>
      <c r="I2874" t="s">
        <v>73</v>
      </c>
      <c r="J2874" t="s">
        <v>53</v>
      </c>
      <c r="K2874" t="s">
        <v>53</v>
      </c>
      <c r="L2874" t="s">
        <v>52</v>
      </c>
      <c r="M2874">
        <v>3</v>
      </c>
      <c r="N2874" t="s">
        <v>63</v>
      </c>
      <c r="O2874">
        <v>2</v>
      </c>
      <c r="P2874" s="2">
        <v>1</v>
      </c>
      <c r="Q2874" t="s">
        <v>50</v>
      </c>
      <c r="R2874">
        <v>69</v>
      </c>
      <c r="S2874" s="5">
        <f t="shared" si="44"/>
        <v>0</v>
      </c>
      <c r="T2874" t="s">
        <v>54</v>
      </c>
      <c r="U2874" t="s">
        <v>53</v>
      </c>
      <c r="W2874" t="s">
        <v>53</v>
      </c>
      <c r="Y2874" t="s">
        <v>55</v>
      </c>
      <c r="Z2874" t="s">
        <v>52</v>
      </c>
      <c r="AA2874">
        <v>2</v>
      </c>
      <c r="AB2874" t="s">
        <v>72</v>
      </c>
      <c r="AD2874" t="s">
        <v>73</v>
      </c>
      <c r="AE2874" t="s">
        <v>53</v>
      </c>
      <c r="AF2874" t="s">
        <v>53</v>
      </c>
      <c r="AG2874" t="s">
        <v>52</v>
      </c>
      <c r="AH2874">
        <v>3</v>
      </c>
      <c r="AI2874" t="s">
        <v>63</v>
      </c>
      <c r="AJ2874" t="s">
        <v>53</v>
      </c>
    </row>
    <row r="2875" spans="1:49" hidden="1" x14ac:dyDescent="0.35">
      <c r="A2875" s="2" t="s">
        <v>815</v>
      </c>
      <c r="B2875">
        <v>17</v>
      </c>
      <c r="C2875">
        <v>1709</v>
      </c>
      <c r="D2875">
        <v>2</v>
      </c>
      <c r="E2875" t="s">
        <v>50</v>
      </c>
      <c r="F2875">
        <v>69</v>
      </c>
      <c r="G2875" t="s">
        <v>72</v>
      </c>
      <c r="I2875" t="s">
        <v>73</v>
      </c>
      <c r="J2875" t="s">
        <v>53</v>
      </c>
      <c r="K2875" t="s">
        <v>53</v>
      </c>
      <c r="L2875" t="s">
        <v>52</v>
      </c>
      <c r="M2875">
        <v>3</v>
      </c>
      <c r="N2875" t="s">
        <v>63</v>
      </c>
      <c r="O2875">
        <v>2</v>
      </c>
      <c r="P2875" s="2">
        <v>2</v>
      </c>
      <c r="Q2875" t="s">
        <v>56</v>
      </c>
      <c r="R2875">
        <v>40</v>
      </c>
      <c r="S2875" s="5">
        <f t="shared" si="44"/>
        <v>0</v>
      </c>
      <c r="T2875" t="s">
        <v>57</v>
      </c>
      <c r="U2875" t="s">
        <v>53</v>
      </c>
      <c r="W2875" t="s">
        <v>53</v>
      </c>
      <c r="Y2875" t="s">
        <v>55</v>
      </c>
      <c r="Z2875" t="s">
        <v>52</v>
      </c>
      <c r="AA2875">
        <v>1</v>
      </c>
      <c r="AB2875" t="s">
        <v>72</v>
      </c>
      <c r="AD2875" t="s">
        <v>73</v>
      </c>
      <c r="AE2875" t="s">
        <v>53</v>
      </c>
      <c r="AF2875" t="s">
        <v>53</v>
      </c>
      <c r="AG2875" t="s">
        <v>53</v>
      </c>
    </row>
    <row r="2876" spans="1:49" x14ac:dyDescent="0.35">
      <c r="A2876" s="2" t="s">
        <v>815</v>
      </c>
      <c r="B2876">
        <v>17</v>
      </c>
      <c r="C2876">
        <v>1709</v>
      </c>
      <c r="D2876">
        <v>2</v>
      </c>
      <c r="E2876" t="s">
        <v>50</v>
      </c>
      <c r="F2876">
        <v>69</v>
      </c>
      <c r="G2876" t="s">
        <v>72</v>
      </c>
      <c r="I2876" t="s">
        <v>73</v>
      </c>
      <c r="J2876" t="s">
        <v>53</v>
      </c>
      <c r="K2876" t="s">
        <v>53</v>
      </c>
      <c r="L2876" t="s">
        <v>52</v>
      </c>
      <c r="M2876">
        <v>3</v>
      </c>
      <c r="N2876" t="s">
        <v>63</v>
      </c>
      <c r="O2876">
        <v>2</v>
      </c>
      <c r="P2876" s="6">
        <v>3</v>
      </c>
      <c r="Q2876" t="s">
        <v>50</v>
      </c>
      <c r="R2876">
        <v>12</v>
      </c>
      <c r="S2876" s="5">
        <f t="shared" si="44"/>
        <v>1</v>
      </c>
      <c r="T2876" t="s">
        <v>58</v>
      </c>
      <c r="U2876" t="s">
        <v>52</v>
      </c>
      <c r="V2876">
        <v>1</v>
      </c>
      <c r="W2876" t="s">
        <v>52</v>
      </c>
      <c r="X2876">
        <v>2</v>
      </c>
      <c r="AB2876" t="s">
        <v>72</v>
      </c>
      <c r="AD2876" t="s">
        <v>73</v>
      </c>
      <c r="AE2876" t="s">
        <v>52</v>
      </c>
      <c r="AF2876" t="s">
        <v>53</v>
      </c>
      <c r="AG2876" t="s">
        <v>52</v>
      </c>
      <c r="AH2876">
        <v>6</v>
      </c>
      <c r="AI2876" t="s">
        <v>78</v>
      </c>
      <c r="AJ2876" t="s">
        <v>52</v>
      </c>
      <c r="AK2876" t="s">
        <v>88</v>
      </c>
      <c r="AM2876" t="s">
        <v>62</v>
      </c>
      <c r="AN2876" t="s">
        <v>52</v>
      </c>
      <c r="AP2876">
        <v>0</v>
      </c>
      <c r="AQ2876">
        <v>0</v>
      </c>
      <c r="AR2876">
        <v>50000</v>
      </c>
      <c r="AS2876">
        <v>12000</v>
      </c>
      <c r="AT2876">
        <v>120000</v>
      </c>
      <c r="AU2876">
        <v>0</v>
      </c>
      <c r="AV2876">
        <v>20000</v>
      </c>
      <c r="AW2876">
        <v>202000</v>
      </c>
    </row>
    <row r="2877" spans="1:49" x14ac:dyDescent="0.35">
      <c r="A2877" s="2" t="s">
        <v>815</v>
      </c>
      <c r="B2877">
        <v>17</v>
      </c>
      <c r="C2877">
        <v>1709</v>
      </c>
      <c r="D2877">
        <v>2</v>
      </c>
      <c r="E2877" t="s">
        <v>50</v>
      </c>
      <c r="F2877">
        <v>69</v>
      </c>
      <c r="G2877" t="s">
        <v>72</v>
      </c>
      <c r="I2877" t="s">
        <v>73</v>
      </c>
      <c r="J2877" t="s">
        <v>53</v>
      </c>
      <c r="K2877" t="s">
        <v>53</v>
      </c>
      <c r="L2877" t="s">
        <v>52</v>
      </c>
      <c r="M2877">
        <v>3</v>
      </c>
      <c r="N2877" t="s">
        <v>63</v>
      </c>
      <c r="O2877">
        <v>2</v>
      </c>
      <c r="P2877" s="6">
        <v>4</v>
      </c>
      <c r="Q2877" t="s">
        <v>56</v>
      </c>
      <c r="R2877">
        <v>11</v>
      </c>
      <c r="S2877" s="5">
        <f t="shared" si="44"/>
        <v>1</v>
      </c>
      <c r="T2877" t="s">
        <v>58</v>
      </c>
      <c r="U2877" t="s">
        <v>52</v>
      </c>
      <c r="V2877">
        <v>1</v>
      </c>
      <c r="W2877" t="s">
        <v>52</v>
      </c>
      <c r="X2877">
        <v>2</v>
      </c>
      <c r="AB2877" t="s">
        <v>72</v>
      </c>
      <c r="AD2877" t="s">
        <v>73</v>
      </c>
      <c r="AE2877" t="s">
        <v>52</v>
      </c>
      <c r="AF2877" t="s">
        <v>53</v>
      </c>
      <c r="AG2877" t="s">
        <v>52</v>
      </c>
      <c r="AH2877">
        <v>4</v>
      </c>
      <c r="AI2877" t="s">
        <v>63</v>
      </c>
      <c r="AJ2877" t="s">
        <v>52</v>
      </c>
      <c r="AK2877" t="s">
        <v>64</v>
      </c>
      <c r="AM2877" t="s">
        <v>62</v>
      </c>
      <c r="AN2877" t="s">
        <v>52</v>
      </c>
      <c r="AP2877">
        <v>0</v>
      </c>
      <c r="AQ2877">
        <v>0</v>
      </c>
      <c r="AR2877">
        <v>25000</v>
      </c>
      <c r="AS2877">
        <v>12000</v>
      </c>
      <c r="AT2877">
        <v>120000</v>
      </c>
      <c r="AU2877">
        <v>0</v>
      </c>
      <c r="AV2877">
        <v>10000</v>
      </c>
      <c r="AW2877">
        <v>167000</v>
      </c>
    </row>
    <row r="2878" spans="1:49" hidden="1" x14ac:dyDescent="0.35">
      <c r="A2878" s="2" t="s">
        <v>816</v>
      </c>
      <c r="B2878">
        <v>17</v>
      </c>
      <c r="C2878">
        <v>1701</v>
      </c>
      <c r="D2878">
        <v>2</v>
      </c>
      <c r="E2878" t="s">
        <v>50</v>
      </c>
      <c r="F2878">
        <v>42</v>
      </c>
      <c r="G2878" t="s">
        <v>72</v>
      </c>
      <c r="I2878" t="s">
        <v>73</v>
      </c>
      <c r="J2878" t="s">
        <v>52</v>
      </c>
      <c r="K2878" t="s">
        <v>52</v>
      </c>
      <c r="L2878" t="s">
        <v>52</v>
      </c>
      <c r="M2878">
        <v>7</v>
      </c>
      <c r="N2878" t="s">
        <v>86</v>
      </c>
      <c r="O2878">
        <v>1</v>
      </c>
      <c r="P2878" s="2">
        <v>1</v>
      </c>
      <c r="Q2878" t="s">
        <v>50</v>
      </c>
      <c r="R2878">
        <v>42</v>
      </c>
      <c r="S2878" s="5">
        <f t="shared" si="44"/>
        <v>0</v>
      </c>
      <c r="T2878" t="s">
        <v>54</v>
      </c>
      <c r="U2878" t="s">
        <v>53</v>
      </c>
      <c r="W2878" t="s">
        <v>53</v>
      </c>
      <c r="Y2878" t="s">
        <v>55</v>
      </c>
      <c r="Z2878" t="s">
        <v>52</v>
      </c>
      <c r="AA2878">
        <v>2</v>
      </c>
      <c r="AB2878" t="s">
        <v>72</v>
      </c>
      <c r="AD2878" t="s">
        <v>73</v>
      </c>
      <c r="AE2878" t="s">
        <v>52</v>
      </c>
      <c r="AF2878" t="s">
        <v>52</v>
      </c>
      <c r="AG2878" t="s">
        <v>52</v>
      </c>
      <c r="AH2878">
        <v>7</v>
      </c>
      <c r="AI2878" t="s">
        <v>86</v>
      </c>
      <c r="AJ2878" t="s">
        <v>53</v>
      </c>
    </row>
    <row r="2879" spans="1:49" hidden="1" x14ac:dyDescent="0.35">
      <c r="A2879" s="2" t="s">
        <v>816</v>
      </c>
      <c r="B2879">
        <v>17</v>
      </c>
      <c r="C2879">
        <v>1701</v>
      </c>
      <c r="D2879">
        <v>2</v>
      </c>
      <c r="E2879" t="s">
        <v>50</v>
      </c>
      <c r="F2879">
        <v>42</v>
      </c>
      <c r="G2879" t="s">
        <v>72</v>
      </c>
      <c r="I2879" t="s">
        <v>73</v>
      </c>
      <c r="J2879" t="s">
        <v>52</v>
      </c>
      <c r="K2879" t="s">
        <v>52</v>
      </c>
      <c r="L2879" t="s">
        <v>52</v>
      </c>
      <c r="M2879">
        <v>7</v>
      </c>
      <c r="N2879" t="s">
        <v>86</v>
      </c>
      <c r="O2879">
        <v>1</v>
      </c>
      <c r="P2879" s="2">
        <v>2</v>
      </c>
      <c r="Q2879" t="s">
        <v>56</v>
      </c>
      <c r="R2879">
        <v>36</v>
      </c>
      <c r="S2879" s="5">
        <f t="shared" si="44"/>
        <v>0</v>
      </c>
      <c r="T2879" t="s">
        <v>57</v>
      </c>
      <c r="U2879" t="s">
        <v>53</v>
      </c>
      <c r="W2879" t="s">
        <v>53</v>
      </c>
      <c r="Y2879" t="s">
        <v>55</v>
      </c>
      <c r="Z2879" t="s">
        <v>52</v>
      </c>
      <c r="AA2879">
        <v>1</v>
      </c>
      <c r="AB2879" t="s">
        <v>72</v>
      </c>
      <c r="AD2879" t="s">
        <v>73</v>
      </c>
      <c r="AE2879" t="s">
        <v>52</v>
      </c>
      <c r="AF2879" t="s">
        <v>52</v>
      </c>
      <c r="AG2879" t="s">
        <v>52</v>
      </c>
      <c r="AH2879">
        <v>5</v>
      </c>
      <c r="AI2879" t="s">
        <v>78</v>
      </c>
      <c r="AJ2879" t="s">
        <v>53</v>
      </c>
    </row>
    <row r="2880" spans="1:49" hidden="1" x14ac:dyDescent="0.35">
      <c r="A2880" s="2" t="s">
        <v>816</v>
      </c>
      <c r="B2880">
        <v>17</v>
      </c>
      <c r="C2880">
        <v>1701</v>
      </c>
      <c r="D2880">
        <v>2</v>
      </c>
      <c r="E2880" t="s">
        <v>50</v>
      </c>
      <c r="F2880">
        <v>42</v>
      </c>
      <c r="G2880" t="s">
        <v>72</v>
      </c>
      <c r="I2880" t="s">
        <v>73</v>
      </c>
      <c r="J2880" t="s">
        <v>52</v>
      </c>
      <c r="K2880" t="s">
        <v>52</v>
      </c>
      <c r="L2880" t="s">
        <v>52</v>
      </c>
      <c r="M2880">
        <v>7</v>
      </c>
      <c r="N2880" t="s">
        <v>86</v>
      </c>
      <c r="O2880">
        <v>1</v>
      </c>
      <c r="P2880" s="2">
        <v>3</v>
      </c>
      <c r="Q2880" t="s">
        <v>56</v>
      </c>
      <c r="R2880">
        <v>19</v>
      </c>
      <c r="S2880" s="5">
        <f t="shared" si="44"/>
        <v>0</v>
      </c>
      <c r="T2880" t="s">
        <v>58</v>
      </c>
      <c r="U2880" t="s">
        <v>52</v>
      </c>
      <c r="V2880">
        <v>1</v>
      </c>
      <c r="W2880" t="s">
        <v>52</v>
      </c>
      <c r="X2880">
        <v>2</v>
      </c>
      <c r="Y2880" t="s">
        <v>59</v>
      </c>
      <c r="AB2880" t="s">
        <v>72</v>
      </c>
      <c r="AD2880" t="s">
        <v>73</v>
      </c>
      <c r="AE2880" t="s">
        <v>52</v>
      </c>
      <c r="AF2880" t="s">
        <v>52</v>
      </c>
      <c r="AG2880" t="s">
        <v>52</v>
      </c>
      <c r="AH2880">
        <v>8</v>
      </c>
      <c r="AI2880" t="s">
        <v>60</v>
      </c>
      <c r="AJ2880" t="s">
        <v>53</v>
      </c>
    </row>
    <row r="2881" spans="1:49" x14ac:dyDescent="0.35">
      <c r="A2881" s="2" t="s">
        <v>816</v>
      </c>
      <c r="B2881">
        <v>17</v>
      </c>
      <c r="C2881">
        <v>1701</v>
      </c>
      <c r="D2881">
        <v>2</v>
      </c>
      <c r="E2881" t="s">
        <v>50</v>
      </c>
      <c r="F2881">
        <v>42</v>
      </c>
      <c r="G2881" t="s">
        <v>72</v>
      </c>
      <c r="I2881" t="s">
        <v>73</v>
      </c>
      <c r="J2881" t="s">
        <v>52</v>
      </c>
      <c r="K2881" t="s">
        <v>52</v>
      </c>
      <c r="L2881" t="s">
        <v>52</v>
      </c>
      <c r="M2881">
        <v>7</v>
      </c>
      <c r="N2881" t="s">
        <v>86</v>
      </c>
      <c r="O2881">
        <v>1</v>
      </c>
      <c r="P2881" s="6">
        <v>4</v>
      </c>
      <c r="Q2881" t="s">
        <v>50</v>
      </c>
      <c r="R2881">
        <v>14</v>
      </c>
      <c r="S2881" s="5">
        <f t="shared" si="44"/>
        <v>1</v>
      </c>
      <c r="T2881" t="s">
        <v>58</v>
      </c>
      <c r="U2881" t="s">
        <v>52</v>
      </c>
      <c r="V2881">
        <v>1</v>
      </c>
      <c r="W2881" t="s">
        <v>52</v>
      </c>
      <c r="X2881">
        <v>2</v>
      </c>
      <c r="Y2881" t="s">
        <v>59</v>
      </c>
      <c r="AB2881" t="s">
        <v>72</v>
      </c>
      <c r="AD2881" t="s">
        <v>73</v>
      </c>
      <c r="AE2881" t="s">
        <v>52</v>
      </c>
      <c r="AF2881" t="s">
        <v>52</v>
      </c>
      <c r="AG2881" t="s">
        <v>52</v>
      </c>
      <c r="AH2881">
        <v>5</v>
      </c>
      <c r="AI2881" t="s">
        <v>78</v>
      </c>
      <c r="AJ2881" t="s">
        <v>52</v>
      </c>
      <c r="AK2881" t="s">
        <v>88</v>
      </c>
      <c r="AM2881" t="s">
        <v>62</v>
      </c>
      <c r="AN2881" t="s">
        <v>52</v>
      </c>
      <c r="AP2881">
        <v>0</v>
      </c>
      <c r="AQ2881">
        <v>100000</v>
      </c>
      <c r="AR2881">
        <v>25000</v>
      </c>
      <c r="AS2881">
        <v>45000</v>
      </c>
      <c r="AT2881">
        <v>1000000</v>
      </c>
      <c r="AU2881">
        <v>0</v>
      </c>
      <c r="AV2881">
        <v>5000</v>
      </c>
      <c r="AW2881">
        <v>1175000</v>
      </c>
    </row>
    <row r="2882" spans="1:49" hidden="1" x14ac:dyDescent="0.35">
      <c r="A2882" s="2" t="s">
        <v>817</v>
      </c>
      <c r="B2882">
        <v>25</v>
      </c>
      <c r="C2882">
        <v>2506</v>
      </c>
      <c r="D2882">
        <v>2</v>
      </c>
      <c r="E2882" t="s">
        <v>50</v>
      </c>
      <c r="F2882">
        <v>55</v>
      </c>
      <c r="G2882" t="s">
        <v>136</v>
      </c>
      <c r="H2882" t="s">
        <v>52</v>
      </c>
      <c r="I2882" t="s">
        <v>52</v>
      </c>
      <c r="J2882" t="s">
        <v>53</v>
      </c>
      <c r="K2882" t="s">
        <v>53</v>
      </c>
      <c r="L2882" t="s">
        <v>53</v>
      </c>
      <c r="M2882">
        <v>0</v>
      </c>
      <c r="O2882">
        <v>2</v>
      </c>
      <c r="P2882" s="2">
        <v>1</v>
      </c>
      <c r="Q2882" t="s">
        <v>50</v>
      </c>
      <c r="R2882">
        <v>55</v>
      </c>
      <c r="S2882" s="5">
        <f t="shared" si="44"/>
        <v>0</v>
      </c>
      <c r="T2882" t="s">
        <v>54</v>
      </c>
      <c r="U2882" t="s">
        <v>53</v>
      </c>
      <c r="W2882" t="s">
        <v>53</v>
      </c>
      <c r="Y2882" t="s">
        <v>92</v>
      </c>
      <c r="AB2882" t="s">
        <v>136</v>
      </c>
      <c r="AC2882" t="s">
        <v>52</v>
      </c>
      <c r="AD2882" t="s">
        <v>52</v>
      </c>
      <c r="AE2882" t="s">
        <v>53</v>
      </c>
      <c r="AF2882" t="s">
        <v>53</v>
      </c>
      <c r="AG2882" t="s">
        <v>53</v>
      </c>
    </row>
    <row r="2883" spans="1:49" hidden="1" x14ac:dyDescent="0.35">
      <c r="A2883" s="2" t="s">
        <v>817</v>
      </c>
      <c r="B2883">
        <v>25</v>
      </c>
      <c r="C2883">
        <v>2506</v>
      </c>
      <c r="D2883">
        <v>2</v>
      </c>
      <c r="E2883" t="s">
        <v>50</v>
      </c>
      <c r="F2883">
        <v>55</v>
      </c>
      <c r="G2883" t="s">
        <v>136</v>
      </c>
      <c r="H2883" t="s">
        <v>52</v>
      </c>
      <c r="I2883" t="s">
        <v>52</v>
      </c>
      <c r="J2883" t="s">
        <v>53</v>
      </c>
      <c r="K2883" t="s">
        <v>53</v>
      </c>
      <c r="L2883" t="s">
        <v>53</v>
      </c>
      <c r="M2883">
        <v>0</v>
      </c>
      <c r="O2883">
        <v>2</v>
      </c>
      <c r="P2883" s="2">
        <v>2</v>
      </c>
      <c r="Q2883" t="s">
        <v>56</v>
      </c>
      <c r="R2883">
        <v>23</v>
      </c>
      <c r="S2883" s="5">
        <f t="shared" ref="S2883:S2946" si="45">IF(AND(R2883&gt;=6, R2883&lt;=17, T2883="Child"),1,0)</f>
        <v>0</v>
      </c>
      <c r="T2883" t="s">
        <v>58</v>
      </c>
      <c r="U2883" t="s">
        <v>52</v>
      </c>
      <c r="V2883">
        <v>1</v>
      </c>
      <c r="W2883" t="s">
        <v>53</v>
      </c>
      <c r="Y2883" t="s">
        <v>55</v>
      </c>
      <c r="Z2883" t="s">
        <v>52</v>
      </c>
      <c r="AA2883">
        <v>5</v>
      </c>
      <c r="AB2883" t="s">
        <v>136</v>
      </c>
      <c r="AC2883" t="s">
        <v>52</v>
      </c>
      <c r="AD2883" t="s">
        <v>52</v>
      </c>
      <c r="AE2883" t="s">
        <v>52</v>
      </c>
      <c r="AF2883" t="s">
        <v>52</v>
      </c>
      <c r="AG2883" t="s">
        <v>52</v>
      </c>
      <c r="AH2883">
        <v>3</v>
      </c>
      <c r="AI2883" t="s">
        <v>63</v>
      </c>
      <c r="AJ2883" t="s">
        <v>53</v>
      </c>
    </row>
    <row r="2884" spans="1:49" hidden="1" x14ac:dyDescent="0.35">
      <c r="A2884" s="2" t="s">
        <v>817</v>
      </c>
      <c r="B2884">
        <v>25</v>
      </c>
      <c r="C2884">
        <v>2506</v>
      </c>
      <c r="D2884">
        <v>2</v>
      </c>
      <c r="E2884" t="s">
        <v>50</v>
      </c>
      <c r="F2884">
        <v>55</v>
      </c>
      <c r="G2884" t="s">
        <v>136</v>
      </c>
      <c r="H2884" t="s">
        <v>52</v>
      </c>
      <c r="I2884" t="s">
        <v>52</v>
      </c>
      <c r="J2884" t="s">
        <v>53</v>
      </c>
      <c r="K2884" t="s">
        <v>53</v>
      </c>
      <c r="L2884" t="s">
        <v>53</v>
      </c>
      <c r="M2884">
        <v>0</v>
      </c>
      <c r="O2884">
        <v>2</v>
      </c>
      <c r="P2884" s="2">
        <v>3</v>
      </c>
      <c r="Q2884" t="s">
        <v>50</v>
      </c>
      <c r="R2884">
        <v>22</v>
      </c>
      <c r="S2884" s="5">
        <f t="shared" si="45"/>
        <v>0</v>
      </c>
      <c r="T2884" t="s">
        <v>58</v>
      </c>
      <c r="U2884" t="s">
        <v>52</v>
      </c>
      <c r="V2884">
        <v>1</v>
      </c>
      <c r="W2884" t="s">
        <v>53</v>
      </c>
      <c r="Y2884" t="s">
        <v>59</v>
      </c>
      <c r="AB2884" t="s">
        <v>136</v>
      </c>
      <c r="AC2884" t="s">
        <v>52</v>
      </c>
      <c r="AD2884" t="s">
        <v>52</v>
      </c>
      <c r="AE2884" t="s">
        <v>52</v>
      </c>
      <c r="AF2884" t="s">
        <v>52</v>
      </c>
      <c r="AG2884" t="s">
        <v>52</v>
      </c>
      <c r="AH2884">
        <v>6</v>
      </c>
      <c r="AI2884" t="s">
        <v>79</v>
      </c>
      <c r="AJ2884" t="s">
        <v>53</v>
      </c>
    </row>
    <row r="2885" spans="1:49" x14ac:dyDescent="0.35">
      <c r="A2885" s="2" t="s">
        <v>817</v>
      </c>
      <c r="B2885">
        <v>25</v>
      </c>
      <c r="C2885">
        <v>2506</v>
      </c>
      <c r="D2885">
        <v>2</v>
      </c>
      <c r="E2885" t="s">
        <v>50</v>
      </c>
      <c r="F2885">
        <v>55</v>
      </c>
      <c r="G2885" t="s">
        <v>136</v>
      </c>
      <c r="H2885" t="s">
        <v>52</v>
      </c>
      <c r="I2885" t="s">
        <v>52</v>
      </c>
      <c r="J2885" t="s">
        <v>53</v>
      </c>
      <c r="K2885" t="s">
        <v>53</v>
      </c>
      <c r="L2885" t="s">
        <v>53</v>
      </c>
      <c r="M2885">
        <v>0</v>
      </c>
      <c r="O2885">
        <v>2</v>
      </c>
      <c r="P2885" s="6">
        <v>4</v>
      </c>
      <c r="Q2885" t="s">
        <v>50</v>
      </c>
      <c r="R2885">
        <v>16</v>
      </c>
      <c r="S2885" s="5">
        <f t="shared" si="45"/>
        <v>1</v>
      </c>
      <c r="T2885" t="s">
        <v>58</v>
      </c>
      <c r="U2885" t="s">
        <v>52</v>
      </c>
      <c r="V2885">
        <v>1</v>
      </c>
      <c r="W2885" t="s">
        <v>53</v>
      </c>
      <c r="Y2885" t="s">
        <v>59</v>
      </c>
      <c r="AB2885" t="s">
        <v>136</v>
      </c>
      <c r="AC2885" t="s">
        <v>52</v>
      </c>
      <c r="AD2885" t="s">
        <v>52</v>
      </c>
      <c r="AE2885" t="s">
        <v>52</v>
      </c>
      <c r="AF2885" t="s">
        <v>52</v>
      </c>
      <c r="AG2885" t="s">
        <v>52</v>
      </c>
      <c r="AH2885">
        <v>8</v>
      </c>
      <c r="AI2885" t="s">
        <v>86</v>
      </c>
      <c r="AJ2885" t="s">
        <v>52</v>
      </c>
      <c r="AK2885" t="s">
        <v>87</v>
      </c>
      <c r="AM2885" t="s">
        <v>62</v>
      </c>
      <c r="AN2885" t="s">
        <v>53</v>
      </c>
      <c r="AP2885">
        <v>0</v>
      </c>
      <c r="AQ2885">
        <v>0</v>
      </c>
      <c r="AR2885">
        <v>22000</v>
      </c>
      <c r="AS2885">
        <v>15000</v>
      </c>
      <c r="AT2885">
        <v>864000</v>
      </c>
      <c r="AU2885">
        <v>453600</v>
      </c>
      <c r="AV2885">
        <v>10000</v>
      </c>
      <c r="AW2885">
        <v>1364600</v>
      </c>
    </row>
    <row r="2886" spans="1:49" hidden="1" x14ac:dyDescent="0.35">
      <c r="A2886" s="2" t="s">
        <v>817</v>
      </c>
      <c r="B2886">
        <v>25</v>
      </c>
      <c r="C2886">
        <v>2506</v>
      </c>
      <c r="D2886">
        <v>2</v>
      </c>
      <c r="E2886" t="s">
        <v>50</v>
      </c>
      <c r="F2886">
        <v>55</v>
      </c>
      <c r="G2886" t="s">
        <v>136</v>
      </c>
      <c r="H2886" t="s">
        <v>52</v>
      </c>
      <c r="I2886" t="s">
        <v>52</v>
      </c>
      <c r="J2886" t="s">
        <v>53</v>
      </c>
      <c r="K2886" t="s">
        <v>53</v>
      </c>
      <c r="L2886" t="s">
        <v>53</v>
      </c>
      <c r="M2886">
        <v>0</v>
      </c>
      <c r="O2886">
        <v>2</v>
      </c>
      <c r="P2886" s="2">
        <v>5</v>
      </c>
      <c r="Q2886" t="s">
        <v>50</v>
      </c>
      <c r="R2886">
        <v>25</v>
      </c>
      <c r="S2886" s="5">
        <f t="shared" si="45"/>
        <v>0</v>
      </c>
      <c r="T2886" t="s">
        <v>99</v>
      </c>
      <c r="U2886" t="s">
        <v>53</v>
      </c>
      <c r="W2886" t="s">
        <v>53</v>
      </c>
      <c r="Y2886" t="s">
        <v>55</v>
      </c>
      <c r="Z2886" t="s">
        <v>52</v>
      </c>
      <c r="AA2886">
        <v>2</v>
      </c>
      <c r="AB2886" t="s">
        <v>136</v>
      </c>
      <c r="AC2886" t="s">
        <v>52</v>
      </c>
      <c r="AD2886" t="s">
        <v>52</v>
      </c>
      <c r="AE2886" t="s">
        <v>52</v>
      </c>
      <c r="AF2886" t="s">
        <v>52</v>
      </c>
      <c r="AG2886" t="s">
        <v>52</v>
      </c>
      <c r="AH2886">
        <v>2</v>
      </c>
      <c r="AI2886" t="s">
        <v>65</v>
      </c>
      <c r="AJ2886" t="s">
        <v>53</v>
      </c>
    </row>
    <row r="2887" spans="1:49" hidden="1" x14ac:dyDescent="0.35">
      <c r="A2887" s="2" t="s">
        <v>817</v>
      </c>
      <c r="B2887">
        <v>25</v>
      </c>
      <c r="C2887">
        <v>2506</v>
      </c>
      <c r="D2887">
        <v>2</v>
      </c>
      <c r="E2887" t="s">
        <v>50</v>
      </c>
      <c r="F2887">
        <v>55</v>
      </c>
      <c r="G2887" t="s">
        <v>136</v>
      </c>
      <c r="H2887" t="s">
        <v>52</v>
      </c>
      <c r="I2887" t="s">
        <v>52</v>
      </c>
      <c r="J2887" t="s">
        <v>53</v>
      </c>
      <c r="K2887" t="s">
        <v>53</v>
      </c>
      <c r="L2887" t="s">
        <v>53</v>
      </c>
      <c r="M2887">
        <v>0</v>
      </c>
      <c r="O2887">
        <v>2</v>
      </c>
      <c r="P2887" s="2">
        <v>6</v>
      </c>
      <c r="Q2887" t="s">
        <v>50</v>
      </c>
      <c r="R2887">
        <v>3</v>
      </c>
      <c r="S2887" s="5">
        <f t="shared" si="45"/>
        <v>0</v>
      </c>
      <c r="T2887" t="s">
        <v>102</v>
      </c>
      <c r="U2887" t="s">
        <v>52</v>
      </c>
      <c r="V2887">
        <v>5</v>
      </c>
      <c r="W2887" t="s">
        <v>52</v>
      </c>
      <c r="X2887">
        <v>2</v>
      </c>
      <c r="AB2887" t="s">
        <v>136</v>
      </c>
      <c r="AC2887" t="s">
        <v>53</v>
      </c>
      <c r="AD2887" t="s">
        <v>52</v>
      </c>
      <c r="AE2887" t="s">
        <v>53</v>
      </c>
      <c r="AF2887" t="s">
        <v>53</v>
      </c>
      <c r="AG2887" t="s">
        <v>53</v>
      </c>
      <c r="AO2887" t="s">
        <v>70</v>
      </c>
    </row>
    <row r="2888" spans="1:49" hidden="1" x14ac:dyDescent="0.35">
      <c r="A2888" s="2" t="s">
        <v>818</v>
      </c>
      <c r="B2888">
        <v>3</v>
      </c>
      <c r="C2888">
        <v>313</v>
      </c>
      <c r="D2888">
        <v>2</v>
      </c>
      <c r="E2888" t="s">
        <v>50</v>
      </c>
      <c r="F2888">
        <v>64</v>
      </c>
      <c r="G2888" t="s">
        <v>72</v>
      </c>
      <c r="I2888" t="s">
        <v>73</v>
      </c>
      <c r="J2888" t="s">
        <v>52</v>
      </c>
      <c r="K2888" t="s">
        <v>52</v>
      </c>
      <c r="L2888" t="s">
        <v>52</v>
      </c>
      <c r="M2888">
        <v>7</v>
      </c>
      <c r="N2888" t="s">
        <v>86</v>
      </c>
      <c r="O2888">
        <v>2</v>
      </c>
      <c r="P2888" s="2">
        <v>1</v>
      </c>
      <c r="Q2888" t="s">
        <v>50</v>
      </c>
      <c r="R2888">
        <v>64</v>
      </c>
      <c r="S2888" s="5">
        <f t="shared" si="45"/>
        <v>0</v>
      </c>
      <c r="T2888" t="s">
        <v>54</v>
      </c>
      <c r="U2888" t="s">
        <v>53</v>
      </c>
      <c r="W2888" t="s">
        <v>53</v>
      </c>
      <c r="Y2888" t="s">
        <v>55</v>
      </c>
      <c r="Z2888" t="s">
        <v>52</v>
      </c>
      <c r="AA2888">
        <v>2</v>
      </c>
      <c r="AB2888" t="s">
        <v>72</v>
      </c>
      <c r="AD2888" t="s">
        <v>73</v>
      </c>
      <c r="AE2888" t="s">
        <v>52</v>
      </c>
      <c r="AF2888" t="s">
        <v>52</v>
      </c>
      <c r="AG2888" t="s">
        <v>52</v>
      </c>
      <c r="AH2888">
        <v>7</v>
      </c>
      <c r="AI2888" t="s">
        <v>86</v>
      </c>
      <c r="AJ2888" t="s">
        <v>53</v>
      </c>
    </row>
    <row r="2889" spans="1:49" hidden="1" x14ac:dyDescent="0.35">
      <c r="A2889" s="2" t="s">
        <v>818</v>
      </c>
      <c r="B2889">
        <v>3</v>
      </c>
      <c r="C2889">
        <v>313</v>
      </c>
      <c r="D2889">
        <v>2</v>
      </c>
      <c r="E2889" t="s">
        <v>50</v>
      </c>
      <c r="F2889">
        <v>64</v>
      </c>
      <c r="G2889" t="s">
        <v>72</v>
      </c>
      <c r="I2889" t="s">
        <v>73</v>
      </c>
      <c r="J2889" t="s">
        <v>52</v>
      </c>
      <c r="K2889" t="s">
        <v>52</v>
      </c>
      <c r="L2889" t="s">
        <v>52</v>
      </c>
      <c r="M2889">
        <v>7</v>
      </c>
      <c r="N2889" t="s">
        <v>86</v>
      </c>
      <c r="O2889">
        <v>2</v>
      </c>
      <c r="P2889" s="2">
        <v>2</v>
      </c>
      <c r="Q2889" t="s">
        <v>56</v>
      </c>
      <c r="R2889">
        <v>61</v>
      </c>
      <c r="S2889" s="5">
        <f t="shared" si="45"/>
        <v>0</v>
      </c>
      <c r="T2889" t="s">
        <v>57</v>
      </c>
      <c r="U2889" t="s">
        <v>52</v>
      </c>
      <c r="V2889">
        <v>7</v>
      </c>
      <c r="W2889" t="s">
        <v>53</v>
      </c>
      <c r="Y2889" t="s">
        <v>55</v>
      </c>
      <c r="Z2889" t="s">
        <v>52</v>
      </c>
      <c r="AA2889">
        <v>1</v>
      </c>
      <c r="AB2889" t="s">
        <v>72</v>
      </c>
      <c r="AD2889" t="s">
        <v>73</v>
      </c>
      <c r="AE2889" t="s">
        <v>52</v>
      </c>
      <c r="AF2889" t="s">
        <v>52</v>
      </c>
      <c r="AG2889" t="s">
        <v>52</v>
      </c>
      <c r="AH2889">
        <v>5</v>
      </c>
      <c r="AI2889" t="s">
        <v>78</v>
      </c>
      <c r="AJ2889" t="s">
        <v>53</v>
      </c>
    </row>
    <row r="2890" spans="1:49" hidden="1" x14ac:dyDescent="0.35">
      <c r="A2890" s="2" t="s">
        <v>818</v>
      </c>
      <c r="B2890">
        <v>3</v>
      </c>
      <c r="C2890">
        <v>313</v>
      </c>
      <c r="D2890">
        <v>2</v>
      </c>
      <c r="E2890" t="s">
        <v>50</v>
      </c>
      <c r="F2890">
        <v>64</v>
      </c>
      <c r="G2890" t="s">
        <v>72</v>
      </c>
      <c r="I2890" t="s">
        <v>73</v>
      </c>
      <c r="J2890" t="s">
        <v>52</v>
      </c>
      <c r="K2890" t="s">
        <v>52</v>
      </c>
      <c r="L2890" t="s">
        <v>52</v>
      </c>
      <c r="M2890">
        <v>7</v>
      </c>
      <c r="N2890" t="s">
        <v>86</v>
      </c>
      <c r="O2890">
        <v>2</v>
      </c>
      <c r="P2890" s="2">
        <v>3</v>
      </c>
      <c r="Q2890" t="s">
        <v>56</v>
      </c>
      <c r="R2890">
        <v>29</v>
      </c>
      <c r="S2890" s="5">
        <f t="shared" si="45"/>
        <v>0</v>
      </c>
      <c r="T2890" t="s">
        <v>58</v>
      </c>
      <c r="U2890" t="s">
        <v>52</v>
      </c>
      <c r="V2890">
        <v>1</v>
      </c>
      <c r="W2890" t="s">
        <v>52</v>
      </c>
      <c r="X2890">
        <v>2</v>
      </c>
      <c r="Y2890" t="s">
        <v>55</v>
      </c>
      <c r="Z2890" t="s">
        <v>52</v>
      </c>
      <c r="AA2890">
        <v>4</v>
      </c>
      <c r="AB2890" t="s">
        <v>72</v>
      </c>
      <c r="AD2890" t="s">
        <v>73</v>
      </c>
      <c r="AE2890" t="s">
        <v>52</v>
      </c>
      <c r="AF2890" t="s">
        <v>52</v>
      </c>
      <c r="AG2890" t="s">
        <v>52</v>
      </c>
      <c r="AH2890">
        <v>9</v>
      </c>
      <c r="AI2890" t="s">
        <v>100</v>
      </c>
      <c r="AJ2890" t="s">
        <v>53</v>
      </c>
    </row>
    <row r="2891" spans="1:49" hidden="1" x14ac:dyDescent="0.35">
      <c r="A2891" s="2" t="s">
        <v>818</v>
      </c>
      <c r="B2891">
        <v>3</v>
      </c>
      <c r="C2891">
        <v>313</v>
      </c>
      <c r="D2891">
        <v>2</v>
      </c>
      <c r="E2891" t="s">
        <v>50</v>
      </c>
      <c r="F2891">
        <v>64</v>
      </c>
      <c r="G2891" t="s">
        <v>72</v>
      </c>
      <c r="I2891" t="s">
        <v>73</v>
      </c>
      <c r="J2891" t="s">
        <v>52</v>
      </c>
      <c r="K2891" t="s">
        <v>52</v>
      </c>
      <c r="L2891" t="s">
        <v>52</v>
      </c>
      <c r="M2891">
        <v>7</v>
      </c>
      <c r="N2891" t="s">
        <v>86</v>
      </c>
      <c r="O2891">
        <v>2</v>
      </c>
      <c r="P2891" s="2">
        <v>4</v>
      </c>
      <c r="Q2891" t="s">
        <v>50</v>
      </c>
      <c r="R2891">
        <v>37</v>
      </c>
      <c r="S2891" s="5">
        <f t="shared" si="45"/>
        <v>0</v>
      </c>
      <c r="T2891" t="s">
        <v>99</v>
      </c>
      <c r="U2891" t="s">
        <v>53</v>
      </c>
      <c r="W2891" t="s">
        <v>53</v>
      </c>
      <c r="Y2891" t="s">
        <v>55</v>
      </c>
      <c r="Z2891" t="s">
        <v>52</v>
      </c>
      <c r="AA2891">
        <v>3</v>
      </c>
      <c r="AB2891" t="s">
        <v>72</v>
      </c>
      <c r="AD2891" t="s">
        <v>73</v>
      </c>
      <c r="AE2891" t="s">
        <v>52</v>
      </c>
      <c r="AF2891" t="s">
        <v>52</v>
      </c>
      <c r="AG2891" t="s">
        <v>52</v>
      </c>
      <c r="AH2891">
        <v>12</v>
      </c>
      <c r="AI2891" t="s">
        <v>115</v>
      </c>
      <c r="AJ2891" t="s">
        <v>53</v>
      </c>
    </row>
    <row r="2892" spans="1:49" hidden="1" x14ac:dyDescent="0.35">
      <c r="A2892" s="2" t="s">
        <v>818</v>
      </c>
      <c r="B2892">
        <v>3</v>
      </c>
      <c r="C2892">
        <v>313</v>
      </c>
      <c r="D2892">
        <v>2</v>
      </c>
      <c r="E2892" t="s">
        <v>50</v>
      </c>
      <c r="F2892">
        <v>64</v>
      </c>
      <c r="G2892" t="s">
        <v>72</v>
      </c>
      <c r="I2892" t="s">
        <v>73</v>
      </c>
      <c r="J2892" t="s">
        <v>52</v>
      </c>
      <c r="K2892" t="s">
        <v>52</v>
      </c>
      <c r="L2892" t="s">
        <v>52</v>
      </c>
      <c r="M2892">
        <v>7</v>
      </c>
      <c r="N2892" t="s">
        <v>86</v>
      </c>
      <c r="O2892">
        <v>2</v>
      </c>
      <c r="P2892" s="2">
        <v>5</v>
      </c>
      <c r="Q2892" t="s">
        <v>50</v>
      </c>
      <c r="R2892">
        <v>4</v>
      </c>
      <c r="S2892" s="5">
        <f t="shared" si="45"/>
        <v>0</v>
      </c>
      <c r="T2892" t="s">
        <v>102</v>
      </c>
      <c r="U2892" t="s">
        <v>52</v>
      </c>
      <c r="V2892">
        <v>4</v>
      </c>
      <c r="W2892" t="s">
        <v>52</v>
      </c>
      <c r="X2892">
        <v>3</v>
      </c>
      <c r="AB2892" t="s">
        <v>72</v>
      </c>
      <c r="AD2892" t="s">
        <v>73</v>
      </c>
      <c r="AE2892" t="s">
        <v>53</v>
      </c>
      <c r="AF2892" t="s">
        <v>53</v>
      </c>
      <c r="AG2892" t="s">
        <v>53</v>
      </c>
      <c r="AO2892" t="s">
        <v>70</v>
      </c>
    </row>
    <row r="2893" spans="1:49" hidden="1" x14ac:dyDescent="0.35">
      <c r="A2893" s="2" t="s">
        <v>818</v>
      </c>
      <c r="B2893">
        <v>3</v>
      </c>
      <c r="C2893">
        <v>313</v>
      </c>
      <c r="D2893">
        <v>2</v>
      </c>
      <c r="E2893" t="s">
        <v>50</v>
      </c>
      <c r="F2893">
        <v>64</v>
      </c>
      <c r="G2893" t="s">
        <v>72</v>
      </c>
      <c r="I2893" t="s">
        <v>73</v>
      </c>
      <c r="J2893" t="s">
        <v>52</v>
      </c>
      <c r="K2893" t="s">
        <v>52</v>
      </c>
      <c r="L2893" t="s">
        <v>52</v>
      </c>
      <c r="M2893">
        <v>7</v>
      </c>
      <c r="N2893" t="s">
        <v>86</v>
      </c>
      <c r="O2893">
        <v>2</v>
      </c>
      <c r="P2893" s="2">
        <v>6</v>
      </c>
      <c r="Q2893" t="s">
        <v>50</v>
      </c>
      <c r="R2893">
        <v>0</v>
      </c>
      <c r="S2893" s="5">
        <f t="shared" si="45"/>
        <v>0</v>
      </c>
      <c r="T2893" t="s">
        <v>102</v>
      </c>
      <c r="U2893" t="s">
        <v>52</v>
      </c>
      <c r="V2893">
        <v>4</v>
      </c>
      <c r="W2893" t="s">
        <v>52</v>
      </c>
      <c r="X2893">
        <v>3</v>
      </c>
      <c r="AB2893" t="s">
        <v>72</v>
      </c>
    </row>
    <row r="2894" spans="1:49" hidden="1" x14ac:dyDescent="0.35">
      <c r="A2894" s="2" t="s">
        <v>818</v>
      </c>
      <c r="B2894">
        <v>3</v>
      </c>
      <c r="C2894">
        <v>313</v>
      </c>
      <c r="D2894">
        <v>2</v>
      </c>
      <c r="E2894" t="s">
        <v>50</v>
      </c>
      <c r="F2894">
        <v>64</v>
      </c>
      <c r="G2894" t="s">
        <v>72</v>
      </c>
      <c r="I2894" t="s">
        <v>73</v>
      </c>
      <c r="J2894" t="s">
        <v>52</v>
      </c>
      <c r="K2894" t="s">
        <v>52</v>
      </c>
      <c r="L2894" t="s">
        <v>52</v>
      </c>
      <c r="M2894">
        <v>7</v>
      </c>
      <c r="N2894" t="s">
        <v>86</v>
      </c>
      <c r="O2894">
        <v>2</v>
      </c>
      <c r="P2894" s="2">
        <v>7</v>
      </c>
      <c r="Q2894" t="s">
        <v>50</v>
      </c>
      <c r="R2894">
        <v>86</v>
      </c>
      <c r="S2894" s="5">
        <f t="shared" si="45"/>
        <v>0</v>
      </c>
      <c r="T2894" t="s">
        <v>91</v>
      </c>
      <c r="U2894" t="s">
        <v>53</v>
      </c>
      <c r="W2894" t="s">
        <v>53</v>
      </c>
      <c r="Y2894" t="s">
        <v>92</v>
      </c>
      <c r="AB2894" t="s">
        <v>72</v>
      </c>
      <c r="AD2894" t="s">
        <v>73</v>
      </c>
      <c r="AE2894" t="s">
        <v>52</v>
      </c>
      <c r="AF2894" t="s">
        <v>52</v>
      </c>
      <c r="AG2894" t="s">
        <v>52</v>
      </c>
      <c r="AH2894">
        <v>4</v>
      </c>
      <c r="AI2894" t="s">
        <v>83</v>
      </c>
      <c r="AJ2894" t="s">
        <v>53</v>
      </c>
    </row>
    <row r="2895" spans="1:49" hidden="1" x14ac:dyDescent="0.35">
      <c r="A2895" s="2" t="s">
        <v>819</v>
      </c>
      <c r="B2895">
        <v>20</v>
      </c>
      <c r="C2895">
        <v>2004</v>
      </c>
      <c r="D2895">
        <v>2</v>
      </c>
      <c r="E2895" t="s">
        <v>50</v>
      </c>
      <c r="F2895">
        <v>40</v>
      </c>
      <c r="G2895" t="s">
        <v>72</v>
      </c>
      <c r="I2895" t="s">
        <v>73</v>
      </c>
      <c r="J2895" t="s">
        <v>52</v>
      </c>
      <c r="K2895" t="s">
        <v>52</v>
      </c>
      <c r="L2895" t="s">
        <v>52</v>
      </c>
      <c r="M2895">
        <v>7</v>
      </c>
      <c r="N2895" t="s">
        <v>78</v>
      </c>
      <c r="O2895">
        <v>1</v>
      </c>
      <c r="P2895" s="2">
        <v>1</v>
      </c>
      <c r="Q2895" t="s">
        <v>50</v>
      </c>
      <c r="R2895">
        <v>40</v>
      </c>
      <c r="S2895" s="5">
        <f t="shared" si="45"/>
        <v>0</v>
      </c>
      <c r="T2895" t="s">
        <v>54</v>
      </c>
      <c r="U2895" t="s">
        <v>53</v>
      </c>
      <c r="W2895" t="s">
        <v>53</v>
      </c>
      <c r="Y2895" t="s">
        <v>55</v>
      </c>
      <c r="Z2895" t="s">
        <v>52</v>
      </c>
      <c r="AA2895">
        <v>2</v>
      </c>
      <c r="AB2895" t="s">
        <v>72</v>
      </c>
      <c r="AD2895" t="s">
        <v>73</v>
      </c>
      <c r="AE2895" t="s">
        <v>52</v>
      </c>
      <c r="AF2895" t="s">
        <v>52</v>
      </c>
      <c r="AG2895" t="s">
        <v>52</v>
      </c>
      <c r="AH2895">
        <v>7</v>
      </c>
      <c r="AI2895" t="s">
        <v>78</v>
      </c>
      <c r="AJ2895" t="s">
        <v>53</v>
      </c>
    </row>
    <row r="2896" spans="1:49" hidden="1" x14ac:dyDescent="0.35">
      <c r="A2896" s="2" t="s">
        <v>819</v>
      </c>
      <c r="B2896">
        <v>20</v>
      </c>
      <c r="C2896">
        <v>2004</v>
      </c>
      <c r="D2896">
        <v>2</v>
      </c>
      <c r="E2896" t="s">
        <v>50</v>
      </c>
      <c r="F2896">
        <v>40</v>
      </c>
      <c r="G2896" t="s">
        <v>72</v>
      </c>
      <c r="I2896" t="s">
        <v>73</v>
      </c>
      <c r="J2896" t="s">
        <v>52</v>
      </c>
      <c r="K2896" t="s">
        <v>52</v>
      </c>
      <c r="L2896" t="s">
        <v>52</v>
      </c>
      <c r="M2896">
        <v>7</v>
      </c>
      <c r="N2896" t="s">
        <v>78</v>
      </c>
      <c r="O2896">
        <v>1</v>
      </c>
      <c r="P2896" s="2">
        <v>2</v>
      </c>
      <c r="Q2896" t="s">
        <v>56</v>
      </c>
      <c r="R2896">
        <v>39</v>
      </c>
      <c r="S2896" s="5">
        <f t="shared" si="45"/>
        <v>0</v>
      </c>
      <c r="T2896" t="s">
        <v>57</v>
      </c>
      <c r="U2896" t="s">
        <v>53</v>
      </c>
      <c r="W2896" t="s">
        <v>53</v>
      </c>
      <c r="Y2896" t="s">
        <v>55</v>
      </c>
      <c r="Z2896" t="s">
        <v>52</v>
      </c>
      <c r="AA2896">
        <v>1</v>
      </c>
      <c r="AB2896" t="s">
        <v>72</v>
      </c>
      <c r="AD2896" t="s">
        <v>73</v>
      </c>
      <c r="AE2896" t="s">
        <v>53</v>
      </c>
      <c r="AF2896" t="s">
        <v>53</v>
      </c>
      <c r="AG2896" t="s">
        <v>52</v>
      </c>
      <c r="AH2896">
        <v>2</v>
      </c>
      <c r="AI2896" t="s">
        <v>97</v>
      </c>
      <c r="AJ2896" t="s">
        <v>53</v>
      </c>
    </row>
    <row r="2897" spans="1:49" hidden="1" x14ac:dyDescent="0.35">
      <c r="A2897" s="2" t="s">
        <v>819</v>
      </c>
      <c r="B2897">
        <v>20</v>
      </c>
      <c r="C2897">
        <v>2004</v>
      </c>
      <c r="D2897">
        <v>2</v>
      </c>
      <c r="E2897" t="s">
        <v>50</v>
      </c>
      <c r="F2897">
        <v>40</v>
      </c>
      <c r="G2897" t="s">
        <v>72</v>
      </c>
      <c r="I2897" t="s">
        <v>73</v>
      </c>
      <c r="J2897" t="s">
        <v>52</v>
      </c>
      <c r="K2897" t="s">
        <v>52</v>
      </c>
      <c r="L2897" t="s">
        <v>52</v>
      </c>
      <c r="M2897">
        <v>7</v>
      </c>
      <c r="N2897" t="s">
        <v>78</v>
      </c>
      <c r="O2897">
        <v>1</v>
      </c>
      <c r="P2897" s="2">
        <v>3</v>
      </c>
      <c r="Q2897" t="s">
        <v>50</v>
      </c>
      <c r="R2897">
        <v>21</v>
      </c>
      <c r="S2897" s="5">
        <f t="shared" si="45"/>
        <v>0</v>
      </c>
      <c r="T2897" t="s">
        <v>58</v>
      </c>
      <c r="U2897" t="s">
        <v>52</v>
      </c>
      <c r="V2897">
        <v>1</v>
      </c>
      <c r="W2897" t="s">
        <v>52</v>
      </c>
      <c r="X2897">
        <v>2</v>
      </c>
      <c r="Y2897" t="s">
        <v>59</v>
      </c>
      <c r="AB2897" t="s">
        <v>72</v>
      </c>
      <c r="AD2897" t="s">
        <v>52</v>
      </c>
      <c r="AE2897" t="s">
        <v>52</v>
      </c>
      <c r="AF2897" t="s">
        <v>52</v>
      </c>
      <c r="AG2897" t="s">
        <v>52</v>
      </c>
      <c r="AH2897">
        <v>10</v>
      </c>
      <c r="AI2897" t="s">
        <v>107</v>
      </c>
      <c r="AJ2897" t="s">
        <v>53</v>
      </c>
    </row>
    <row r="2898" spans="1:49" x14ac:dyDescent="0.35">
      <c r="A2898" s="2" t="s">
        <v>819</v>
      </c>
      <c r="B2898">
        <v>20</v>
      </c>
      <c r="C2898">
        <v>2004</v>
      </c>
      <c r="D2898">
        <v>2</v>
      </c>
      <c r="E2898" t="s">
        <v>50</v>
      </c>
      <c r="F2898">
        <v>40</v>
      </c>
      <c r="G2898" t="s">
        <v>72</v>
      </c>
      <c r="I2898" t="s">
        <v>73</v>
      </c>
      <c r="J2898" t="s">
        <v>52</v>
      </c>
      <c r="K2898" t="s">
        <v>52</v>
      </c>
      <c r="L2898" t="s">
        <v>52</v>
      </c>
      <c r="M2898">
        <v>7</v>
      </c>
      <c r="N2898" t="s">
        <v>78</v>
      </c>
      <c r="O2898">
        <v>1</v>
      </c>
      <c r="P2898" s="6">
        <v>4</v>
      </c>
      <c r="Q2898" t="s">
        <v>56</v>
      </c>
      <c r="R2898">
        <v>14</v>
      </c>
      <c r="S2898" s="5">
        <f t="shared" si="45"/>
        <v>1</v>
      </c>
      <c r="T2898" t="s">
        <v>58</v>
      </c>
      <c r="U2898" t="s">
        <v>52</v>
      </c>
      <c r="V2898">
        <v>1</v>
      </c>
      <c r="W2898" t="s">
        <v>52</v>
      </c>
      <c r="X2898">
        <v>2</v>
      </c>
      <c r="Y2898" t="s">
        <v>59</v>
      </c>
      <c r="AB2898" t="s">
        <v>72</v>
      </c>
      <c r="AD2898" t="s">
        <v>52</v>
      </c>
      <c r="AE2898" t="s">
        <v>52</v>
      </c>
      <c r="AF2898" t="s">
        <v>52</v>
      </c>
      <c r="AG2898" t="s">
        <v>52</v>
      </c>
      <c r="AH2898">
        <v>9</v>
      </c>
      <c r="AI2898" t="s">
        <v>80</v>
      </c>
      <c r="AJ2898" t="s">
        <v>52</v>
      </c>
      <c r="AK2898" t="s">
        <v>81</v>
      </c>
      <c r="AM2898" t="s">
        <v>62</v>
      </c>
      <c r="AN2898" t="s">
        <v>52</v>
      </c>
      <c r="AP2898">
        <v>0</v>
      </c>
      <c r="AQ2898">
        <v>240000</v>
      </c>
      <c r="AR2898">
        <v>360000</v>
      </c>
      <c r="AS2898">
        <v>0</v>
      </c>
      <c r="AT2898">
        <v>0</v>
      </c>
      <c r="AU2898">
        <v>300000</v>
      </c>
      <c r="AV2898">
        <v>0</v>
      </c>
      <c r="AW2898">
        <v>900000</v>
      </c>
    </row>
    <row r="2899" spans="1:49" hidden="1" x14ac:dyDescent="0.35">
      <c r="A2899" s="2" t="s">
        <v>820</v>
      </c>
      <c r="B2899">
        <v>7</v>
      </c>
      <c r="C2899">
        <v>701</v>
      </c>
      <c r="D2899">
        <v>2</v>
      </c>
      <c r="E2899" t="s">
        <v>50</v>
      </c>
      <c r="F2899">
        <v>67</v>
      </c>
      <c r="G2899" t="s">
        <v>72</v>
      </c>
      <c r="I2899" t="s">
        <v>73</v>
      </c>
      <c r="J2899" t="s">
        <v>53</v>
      </c>
      <c r="K2899" t="s">
        <v>53</v>
      </c>
      <c r="L2899" t="s">
        <v>52</v>
      </c>
      <c r="M2899">
        <v>3</v>
      </c>
      <c r="N2899" t="s">
        <v>97</v>
      </c>
      <c r="P2899" s="2">
        <v>1</v>
      </c>
      <c r="Q2899" t="s">
        <v>50</v>
      </c>
      <c r="R2899">
        <v>67</v>
      </c>
      <c r="S2899" s="5">
        <f t="shared" si="45"/>
        <v>0</v>
      </c>
      <c r="T2899" t="s">
        <v>54</v>
      </c>
      <c r="U2899" t="s">
        <v>53</v>
      </c>
      <c r="W2899" t="s">
        <v>53</v>
      </c>
      <c r="Y2899" t="s">
        <v>55</v>
      </c>
      <c r="Z2899" t="s">
        <v>52</v>
      </c>
      <c r="AA2899">
        <v>2</v>
      </c>
      <c r="AB2899" t="s">
        <v>72</v>
      </c>
      <c r="AD2899" t="s">
        <v>73</v>
      </c>
      <c r="AE2899" t="s">
        <v>53</v>
      </c>
      <c r="AF2899" t="s">
        <v>53</v>
      </c>
      <c r="AG2899" t="s">
        <v>52</v>
      </c>
      <c r="AH2899">
        <v>3</v>
      </c>
      <c r="AI2899" t="s">
        <v>97</v>
      </c>
      <c r="AJ2899" t="s">
        <v>53</v>
      </c>
    </row>
    <row r="2900" spans="1:49" hidden="1" x14ac:dyDescent="0.35">
      <c r="A2900" s="2" t="s">
        <v>820</v>
      </c>
      <c r="B2900">
        <v>7</v>
      </c>
      <c r="C2900">
        <v>701</v>
      </c>
      <c r="D2900">
        <v>2</v>
      </c>
      <c r="E2900" t="s">
        <v>50</v>
      </c>
      <c r="F2900">
        <v>67</v>
      </c>
      <c r="G2900" t="s">
        <v>72</v>
      </c>
      <c r="I2900" t="s">
        <v>73</v>
      </c>
      <c r="J2900" t="s">
        <v>53</v>
      </c>
      <c r="K2900" t="s">
        <v>53</v>
      </c>
      <c r="L2900" t="s">
        <v>52</v>
      </c>
      <c r="M2900">
        <v>3</v>
      </c>
      <c r="N2900" t="s">
        <v>97</v>
      </c>
      <c r="P2900" s="2">
        <v>2</v>
      </c>
      <c r="Q2900" t="s">
        <v>56</v>
      </c>
      <c r="R2900">
        <v>60</v>
      </c>
      <c r="S2900" s="5">
        <f t="shared" si="45"/>
        <v>0</v>
      </c>
      <c r="T2900" t="s">
        <v>57</v>
      </c>
      <c r="U2900" t="s">
        <v>53</v>
      </c>
      <c r="W2900" t="s">
        <v>53</v>
      </c>
      <c r="Y2900" t="s">
        <v>55</v>
      </c>
      <c r="Z2900" t="s">
        <v>52</v>
      </c>
      <c r="AA2900">
        <v>1</v>
      </c>
      <c r="AB2900" t="s">
        <v>72</v>
      </c>
      <c r="AD2900" t="s">
        <v>73</v>
      </c>
      <c r="AE2900" t="s">
        <v>52</v>
      </c>
      <c r="AF2900" t="s">
        <v>52</v>
      </c>
      <c r="AG2900" t="s">
        <v>53</v>
      </c>
    </row>
    <row r="2901" spans="1:49" hidden="1" x14ac:dyDescent="0.35">
      <c r="A2901" s="2" t="s">
        <v>821</v>
      </c>
      <c r="B2901">
        <v>12</v>
      </c>
      <c r="C2901">
        <v>1204</v>
      </c>
      <c r="D2901">
        <v>1</v>
      </c>
      <c r="E2901" t="s">
        <v>50</v>
      </c>
      <c r="F2901">
        <v>49</v>
      </c>
      <c r="G2901" t="s">
        <v>72</v>
      </c>
      <c r="I2901" t="s">
        <v>73</v>
      </c>
      <c r="J2901" t="s">
        <v>52</v>
      </c>
      <c r="K2901" t="s">
        <v>52</v>
      </c>
      <c r="L2901" t="s">
        <v>52</v>
      </c>
      <c r="M2901">
        <v>9</v>
      </c>
      <c r="N2901" t="s">
        <v>100</v>
      </c>
      <c r="O2901">
        <v>1</v>
      </c>
      <c r="P2901" s="2">
        <v>1</v>
      </c>
      <c r="Q2901" t="s">
        <v>50</v>
      </c>
      <c r="R2901">
        <v>49</v>
      </c>
      <c r="S2901" s="5">
        <f t="shared" si="45"/>
        <v>0</v>
      </c>
      <c r="T2901" t="s">
        <v>54</v>
      </c>
      <c r="U2901" t="s">
        <v>53</v>
      </c>
      <c r="W2901" t="s">
        <v>53</v>
      </c>
      <c r="Y2901" t="s">
        <v>55</v>
      </c>
      <c r="Z2901" t="s">
        <v>52</v>
      </c>
      <c r="AA2901">
        <v>2</v>
      </c>
      <c r="AB2901" t="s">
        <v>72</v>
      </c>
      <c r="AD2901" t="s">
        <v>73</v>
      </c>
      <c r="AE2901" t="s">
        <v>52</v>
      </c>
      <c r="AF2901" t="s">
        <v>52</v>
      </c>
      <c r="AG2901" t="s">
        <v>52</v>
      </c>
      <c r="AH2901">
        <v>9</v>
      </c>
      <c r="AI2901" t="s">
        <v>100</v>
      </c>
      <c r="AJ2901" t="s">
        <v>53</v>
      </c>
    </row>
    <row r="2902" spans="1:49" hidden="1" x14ac:dyDescent="0.35">
      <c r="A2902" s="2" t="s">
        <v>821</v>
      </c>
      <c r="B2902">
        <v>12</v>
      </c>
      <c r="C2902">
        <v>1204</v>
      </c>
      <c r="D2902">
        <v>1</v>
      </c>
      <c r="E2902" t="s">
        <v>50</v>
      </c>
      <c r="F2902">
        <v>49</v>
      </c>
      <c r="G2902" t="s">
        <v>72</v>
      </c>
      <c r="I2902" t="s">
        <v>73</v>
      </c>
      <c r="J2902" t="s">
        <v>52</v>
      </c>
      <c r="K2902" t="s">
        <v>52</v>
      </c>
      <c r="L2902" t="s">
        <v>52</v>
      </c>
      <c r="M2902">
        <v>9</v>
      </c>
      <c r="N2902" t="s">
        <v>100</v>
      </c>
      <c r="O2902">
        <v>1</v>
      </c>
      <c r="P2902" s="2">
        <v>2</v>
      </c>
      <c r="Q2902" t="s">
        <v>56</v>
      </c>
      <c r="R2902">
        <v>44</v>
      </c>
      <c r="S2902" s="5">
        <f t="shared" si="45"/>
        <v>0</v>
      </c>
      <c r="T2902" t="s">
        <v>57</v>
      </c>
      <c r="U2902" t="s">
        <v>53</v>
      </c>
      <c r="W2902" t="s">
        <v>53</v>
      </c>
      <c r="Y2902" t="s">
        <v>55</v>
      </c>
      <c r="Z2902" t="s">
        <v>52</v>
      </c>
      <c r="AA2902">
        <v>1</v>
      </c>
      <c r="AB2902" t="s">
        <v>72</v>
      </c>
      <c r="AD2902" t="s">
        <v>73</v>
      </c>
      <c r="AE2902" t="s">
        <v>52</v>
      </c>
      <c r="AF2902" t="s">
        <v>52</v>
      </c>
      <c r="AG2902" t="s">
        <v>52</v>
      </c>
      <c r="AH2902">
        <v>7</v>
      </c>
      <c r="AI2902" t="s">
        <v>86</v>
      </c>
      <c r="AJ2902" t="s">
        <v>53</v>
      </c>
    </row>
    <row r="2903" spans="1:49" hidden="1" x14ac:dyDescent="0.35">
      <c r="A2903" s="2" t="s">
        <v>821</v>
      </c>
      <c r="B2903">
        <v>12</v>
      </c>
      <c r="C2903">
        <v>1204</v>
      </c>
      <c r="D2903">
        <v>1</v>
      </c>
      <c r="E2903" t="s">
        <v>50</v>
      </c>
      <c r="F2903">
        <v>49</v>
      </c>
      <c r="G2903" t="s">
        <v>72</v>
      </c>
      <c r="I2903" t="s">
        <v>73</v>
      </c>
      <c r="J2903" t="s">
        <v>52</v>
      </c>
      <c r="K2903" t="s">
        <v>52</v>
      </c>
      <c r="L2903" t="s">
        <v>52</v>
      </c>
      <c r="M2903">
        <v>9</v>
      </c>
      <c r="N2903" t="s">
        <v>100</v>
      </c>
      <c r="O2903">
        <v>1</v>
      </c>
      <c r="P2903" s="2">
        <v>3</v>
      </c>
      <c r="Q2903" t="s">
        <v>56</v>
      </c>
      <c r="R2903">
        <v>18</v>
      </c>
      <c r="S2903" s="5">
        <f t="shared" si="45"/>
        <v>0</v>
      </c>
      <c r="T2903" t="s">
        <v>58</v>
      </c>
      <c r="U2903" t="s">
        <v>52</v>
      </c>
      <c r="V2903">
        <v>1</v>
      </c>
      <c r="W2903" t="s">
        <v>52</v>
      </c>
      <c r="X2903">
        <v>2</v>
      </c>
      <c r="Y2903" t="s">
        <v>59</v>
      </c>
      <c r="AB2903" t="s">
        <v>72</v>
      </c>
      <c r="AD2903" t="s">
        <v>52</v>
      </c>
      <c r="AE2903" t="s">
        <v>52</v>
      </c>
      <c r="AF2903" t="s">
        <v>52</v>
      </c>
      <c r="AG2903" t="s">
        <v>52</v>
      </c>
      <c r="AH2903">
        <v>13</v>
      </c>
      <c r="AI2903" t="s">
        <v>76</v>
      </c>
      <c r="AJ2903" t="s">
        <v>52</v>
      </c>
      <c r="AK2903" t="s">
        <v>95</v>
      </c>
      <c r="AM2903" t="s">
        <v>62</v>
      </c>
      <c r="AN2903" t="s">
        <v>53</v>
      </c>
      <c r="AP2903">
        <v>1400000</v>
      </c>
      <c r="AQ2903">
        <v>0</v>
      </c>
      <c r="AR2903">
        <v>150000</v>
      </c>
      <c r="AS2903">
        <v>60000</v>
      </c>
      <c r="AT2903">
        <v>2640000</v>
      </c>
      <c r="AU2903">
        <v>576000</v>
      </c>
      <c r="AV2903">
        <v>0</v>
      </c>
      <c r="AW2903">
        <v>4826000</v>
      </c>
    </row>
    <row r="2904" spans="1:49" x14ac:dyDescent="0.35">
      <c r="A2904" s="2" t="s">
        <v>821</v>
      </c>
      <c r="B2904">
        <v>12</v>
      </c>
      <c r="C2904">
        <v>1204</v>
      </c>
      <c r="D2904">
        <v>1</v>
      </c>
      <c r="E2904" t="s">
        <v>50</v>
      </c>
      <c r="F2904">
        <v>49</v>
      </c>
      <c r="G2904" t="s">
        <v>72</v>
      </c>
      <c r="I2904" t="s">
        <v>73</v>
      </c>
      <c r="J2904" t="s">
        <v>52</v>
      </c>
      <c r="K2904" t="s">
        <v>52</v>
      </c>
      <c r="L2904" t="s">
        <v>52</v>
      </c>
      <c r="M2904">
        <v>9</v>
      </c>
      <c r="N2904" t="s">
        <v>100</v>
      </c>
      <c r="O2904">
        <v>1</v>
      </c>
      <c r="P2904" s="6">
        <v>4</v>
      </c>
      <c r="Q2904" t="s">
        <v>50</v>
      </c>
      <c r="R2904">
        <v>15</v>
      </c>
      <c r="S2904" s="5">
        <f t="shared" si="45"/>
        <v>1</v>
      </c>
      <c r="T2904" t="s">
        <v>58</v>
      </c>
      <c r="U2904" t="s">
        <v>52</v>
      </c>
      <c r="V2904">
        <v>1</v>
      </c>
      <c r="W2904" t="s">
        <v>52</v>
      </c>
      <c r="X2904">
        <v>2</v>
      </c>
      <c r="Y2904" t="s">
        <v>59</v>
      </c>
      <c r="AB2904" t="s">
        <v>72</v>
      </c>
      <c r="AD2904" t="s">
        <v>52</v>
      </c>
      <c r="AE2904" t="s">
        <v>52</v>
      </c>
      <c r="AF2904" t="s">
        <v>52</v>
      </c>
      <c r="AG2904" t="s">
        <v>52</v>
      </c>
      <c r="AH2904">
        <v>11</v>
      </c>
      <c r="AI2904" t="s">
        <v>100</v>
      </c>
      <c r="AJ2904" t="s">
        <v>52</v>
      </c>
      <c r="AK2904" t="s">
        <v>81</v>
      </c>
      <c r="AM2904" t="s">
        <v>96</v>
      </c>
      <c r="AN2904" t="s">
        <v>52</v>
      </c>
      <c r="AP2904">
        <v>2800000</v>
      </c>
      <c r="AQ2904">
        <v>0</v>
      </c>
      <c r="AR2904">
        <v>100000</v>
      </c>
      <c r="AS2904">
        <v>40000</v>
      </c>
      <c r="AT2904">
        <v>2200000</v>
      </c>
      <c r="AU2904">
        <v>384000</v>
      </c>
      <c r="AV2904">
        <v>0</v>
      </c>
      <c r="AW2904">
        <v>5524000</v>
      </c>
    </row>
    <row r="2905" spans="1:49" hidden="1" x14ac:dyDescent="0.35">
      <c r="A2905" s="2" t="s">
        <v>822</v>
      </c>
      <c r="B2905">
        <v>9</v>
      </c>
      <c r="C2905">
        <v>907</v>
      </c>
      <c r="D2905">
        <v>2</v>
      </c>
      <c r="E2905" t="s">
        <v>50</v>
      </c>
      <c r="F2905">
        <v>39</v>
      </c>
      <c r="G2905" t="s">
        <v>72</v>
      </c>
      <c r="I2905" t="s">
        <v>73</v>
      </c>
      <c r="J2905" t="s">
        <v>52</v>
      </c>
      <c r="K2905" t="s">
        <v>52</v>
      </c>
      <c r="L2905" t="s">
        <v>52</v>
      </c>
      <c r="M2905">
        <v>13</v>
      </c>
      <c r="N2905" t="s">
        <v>115</v>
      </c>
      <c r="O2905">
        <v>3</v>
      </c>
      <c r="P2905" s="2">
        <v>1</v>
      </c>
      <c r="Q2905" t="s">
        <v>50</v>
      </c>
      <c r="R2905">
        <v>39</v>
      </c>
      <c r="S2905" s="5">
        <f t="shared" si="45"/>
        <v>0</v>
      </c>
      <c r="T2905" t="s">
        <v>54</v>
      </c>
      <c r="U2905" t="s">
        <v>53</v>
      </c>
      <c r="W2905" t="s">
        <v>53</v>
      </c>
      <c r="Y2905" t="s">
        <v>55</v>
      </c>
      <c r="Z2905" t="s">
        <v>52</v>
      </c>
      <c r="AA2905">
        <v>2</v>
      </c>
      <c r="AB2905" t="s">
        <v>72</v>
      </c>
      <c r="AD2905" t="s">
        <v>73</v>
      </c>
      <c r="AE2905" t="s">
        <v>52</v>
      </c>
      <c r="AF2905" t="s">
        <v>52</v>
      </c>
      <c r="AG2905" t="s">
        <v>52</v>
      </c>
      <c r="AH2905">
        <v>13</v>
      </c>
      <c r="AI2905" t="s">
        <v>115</v>
      </c>
      <c r="AJ2905" t="s">
        <v>53</v>
      </c>
    </row>
    <row r="2906" spans="1:49" hidden="1" x14ac:dyDescent="0.35">
      <c r="A2906" s="2" t="s">
        <v>822</v>
      </c>
      <c r="B2906">
        <v>9</v>
      </c>
      <c r="C2906">
        <v>907</v>
      </c>
      <c r="D2906">
        <v>2</v>
      </c>
      <c r="E2906" t="s">
        <v>50</v>
      </c>
      <c r="F2906">
        <v>39</v>
      </c>
      <c r="G2906" t="s">
        <v>72</v>
      </c>
      <c r="I2906" t="s">
        <v>73</v>
      </c>
      <c r="J2906" t="s">
        <v>52</v>
      </c>
      <c r="K2906" t="s">
        <v>52</v>
      </c>
      <c r="L2906" t="s">
        <v>52</v>
      </c>
      <c r="M2906">
        <v>13</v>
      </c>
      <c r="N2906" t="s">
        <v>115</v>
      </c>
      <c r="O2906">
        <v>3</v>
      </c>
      <c r="P2906" s="2">
        <v>2</v>
      </c>
      <c r="Q2906" t="s">
        <v>56</v>
      </c>
      <c r="R2906">
        <v>27</v>
      </c>
      <c r="S2906" s="5">
        <f t="shared" si="45"/>
        <v>0</v>
      </c>
      <c r="T2906" t="s">
        <v>57</v>
      </c>
      <c r="U2906" t="s">
        <v>53</v>
      </c>
      <c r="W2906" t="s">
        <v>53</v>
      </c>
      <c r="Y2906" t="s">
        <v>55</v>
      </c>
      <c r="Z2906" t="s">
        <v>52</v>
      </c>
      <c r="AA2906">
        <v>1</v>
      </c>
      <c r="AB2906" t="s">
        <v>72</v>
      </c>
      <c r="AD2906" t="s">
        <v>73</v>
      </c>
      <c r="AE2906" t="s">
        <v>52</v>
      </c>
      <c r="AF2906" t="s">
        <v>52</v>
      </c>
      <c r="AG2906" t="s">
        <v>52</v>
      </c>
      <c r="AH2906">
        <v>9</v>
      </c>
      <c r="AI2906" t="s">
        <v>60</v>
      </c>
      <c r="AJ2906" t="s">
        <v>53</v>
      </c>
    </row>
    <row r="2907" spans="1:49" x14ac:dyDescent="0.35">
      <c r="A2907" s="2" t="s">
        <v>822</v>
      </c>
      <c r="B2907">
        <v>9</v>
      </c>
      <c r="C2907">
        <v>907</v>
      </c>
      <c r="D2907">
        <v>2</v>
      </c>
      <c r="E2907" t="s">
        <v>50</v>
      </c>
      <c r="F2907">
        <v>39</v>
      </c>
      <c r="G2907" t="s">
        <v>72</v>
      </c>
      <c r="I2907" t="s">
        <v>73</v>
      </c>
      <c r="J2907" t="s">
        <v>52</v>
      </c>
      <c r="K2907" t="s">
        <v>52</v>
      </c>
      <c r="L2907" t="s">
        <v>52</v>
      </c>
      <c r="M2907">
        <v>13</v>
      </c>
      <c r="N2907" t="s">
        <v>115</v>
      </c>
      <c r="O2907">
        <v>3</v>
      </c>
      <c r="P2907" s="6">
        <v>3</v>
      </c>
      <c r="Q2907" t="s">
        <v>56</v>
      </c>
      <c r="R2907">
        <v>8</v>
      </c>
      <c r="S2907" s="5">
        <f t="shared" si="45"/>
        <v>1</v>
      </c>
      <c r="T2907" t="s">
        <v>58</v>
      </c>
      <c r="U2907" t="s">
        <v>52</v>
      </c>
      <c r="V2907">
        <v>1</v>
      </c>
      <c r="W2907" t="s">
        <v>52</v>
      </c>
      <c r="X2907">
        <v>2</v>
      </c>
      <c r="AB2907" t="s">
        <v>72</v>
      </c>
      <c r="AD2907" t="s">
        <v>73</v>
      </c>
      <c r="AE2907" t="s">
        <v>52</v>
      </c>
      <c r="AF2907" t="s">
        <v>52</v>
      </c>
      <c r="AG2907" t="s">
        <v>52</v>
      </c>
      <c r="AH2907">
        <v>3</v>
      </c>
      <c r="AI2907" t="s">
        <v>97</v>
      </c>
      <c r="AJ2907" t="s">
        <v>52</v>
      </c>
      <c r="AK2907" t="s">
        <v>98</v>
      </c>
      <c r="AM2907" t="s">
        <v>62</v>
      </c>
      <c r="AN2907" t="s">
        <v>53</v>
      </c>
      <c r="AP2907">
        <v>0</v>
      </c>
      <c r="AQ2907">
        <v>0</v>
      </c>
      <c r="AR2907">
        <v>8000</v>
      </c>
      <c r="AS2907">
        <v>2000</v>
      </c>
      <c r="AT2907">
        <v>0</v>
      </c>
      <c r="AU2907">
        <v>0</v>
      </c>
      <c r="AV2907">
        <v>0</v>
      </c>
      <c r="AW2907">
        <v>10000</v>
      </c>
    </row>
    <row r="2908" spans="1:49" hidden="1" x14ac:dyDescent="0.35">
      <c r="A2908" s="2" t="s">
        <v>822</v>
      </c>
      <c r="B2908">
        <v>9</v>
      </c>
      <c r="C2908">
        <v>907</v>
      </c>
      <c r="D2908">
        <v>2</v>
      </c>
      <c r="E2908" t="s">
        <v>50</v>
      </c>
      <c r="F2908">
        <v>39</v>
      </c>
      <c r="G2908" t="s">
        <v>72</v>
      </c>
      <c r="I2908" t="s">
        <v>73</v>
      </c>
      <c r="J2908" t="s">
        <v>52</v>
      </c>
      <c r="K2908" t="s">
        <v>52</v>
      </c>
      <c r="L2908" t="s">
        <v>52</v>
      </c>
      <c r="M2908">
        <v>13</v>
      </c>
      <c r="N2908" t="s">
        <v>115</v>
      </c>
      <c r="O2908">
        <v>3</v>
      </c>
      <c r="P2908" s="2">
        <v>4</v>
      </c>
      <c r="Q2908" t="s">
        <v>56</v>
      </c>
      <c r="R2908">
        <v>5</v>
      </c>
      <c r="S2908" s="5">
        <f t="shared" si="45"/>
        <v>0</v>
      </c>
      <c r="T2908" t="s">
        <v>58</v>
      </c>
      <c r="U2908" t="s">
        <v>52</v>
      </c>
      <c r="V2908">
        <v>1</v>
      </c>
      <c r="W2908" t="s">
        <v>52</v>
      </c>
      <c r="X2908">
        <v>2</v>
      </c>
      <c r="AB2908" t="s">
        <v>72</v>
      </c>
      <c r="AD2908" t="s">
        <v>73</v>
      </c>
      <c r="AE2908" t="s">
        <v>52</v>
      </c>
      <c r="AF2908" t="s">
        <v>52</v>
      </c>
      <c r="AG2908" t="s">
        <v>52</v>
      </c>
      <c r="AH2908">
        <v>1</v>
      </c>
      <c r="AI2908" t="s">
        <v>68</v>
      </c>
      <c r="AJ2908" t="s">
        <v>52</v>
      </c>
      <c r="AK2908" t="s">
        <v>74</v>
      </c>
      <c r="AM2908" t="s">
        <v>62</v>
      </c>
      <c r="AN2908" t="s">
        <v>53</v>
      </c>
      <c r="AP2908">
        <v>0</v>
      </c>
      <c r="AQ2908">
        <v>0</v>
      </c>
      <c r="AR2908">
        <v>4000</v>
      </c>
      <c r="AS2908">
        <v>1500</v>
      </c>
      <c r="AT2908">
        <v>0</v>
      </c>
      <c r="AU2908">
        <v>0</v>
      </c>
      <c r="AV2908">
        <v>0</v>
      </c>
      <c r="AW2908">
        <v>5500</v>
      </c>
    </row>
    <row r="2909" spans="1:49" hidden="1" x14ac:dyDescent="0.35">
      <c r="A2909" s="2" t="s">
        <v>822</v>
      </c>
      <c r="B2909">
        <v>9</v>
      </c>
      <c r="C2909">
        <v>907</v>
      </c>
      <c r="D2909">
        <v>2</v>
      </c>
      <c r="E2909" t="s">
        <v>50</v>
      </c>
      <c r="F2909">
        <v>39</v>
      </c>
      <c r="G2909" t="s">
        <v>72</v>
      </c>
      <c r="I2909" t="s">
        <v>73</v>
      </c>
      <c r="J2909" t="s">
        <v>52</v>
      </c>
      <c r="K2909" t="s">
        <v>52</v>
      </c>
      <c r="L2909" t="s">
        <v>52</v>
      </c>
      <c r="M2909">
        <v>13</v>
      </c>
      <c r="N2909" t="s">
        <v>115</v>
      </c>
      <c r="O2909">
        <v>3</v>
      </c>
      <c r="P2909" s="2">
        <v>5</v>
      </c>
      <c r="Q2909" t="s">
        <v>56</v>
      </c>
      <c r="R2909">
        <v>1</v>
      </c>
      <c r="S2909" s="5">
        <f t="shared" si="45"/>
        <v>0</v>
      </c>
      <c r="T2909" t="s">
        <v>58</v>
      </c>
      <c r="U2909" t="s">
        <v>52</v>
      </c>
      <c r="V2909">
        <v>1</v>
      </c>
      <c r="W2909" t="s">
        <v>52</v>
      </c>
      <c r="X2909">
        <v>2</v>
      </c>
      <c r="AB2909" t="s">
        <v>72</v>
      </c>
    </row>
    <row r="2910" spans="1:49" hidden="1" x14ac:dyDescent="0.35">
      <c r="A2910" s="2" t="s">
        <v>823</v>
      </c>
      <c r="B2910">
        <v>9</v>
      </c>
      <c r="C2910">
        <v>905</v>
      </c>
      <c r="D2910">
        <v>2</v>
      </c>
      <c r="E2910" t="s">
        <v>50</v>
      </c>
      <c r="F2910">
        <v>64</v>
      </c>
      <c r="G2910" t="s">
        <v>72</v>
      </c>
      <c r="I2910" t="s">
        <v>52</v>
      </c>
      <c r="J2910" t="s">
        <v>52</v>
      </c>
      <c r="K2910" t="s">
        <v>52</v>
      </c>
      <c r="L2910" t="s">
        <v>52</v>
      </c>
      <c r="M2910">
        <v>5</v>
      </c>
      <c r="N2910" t="s">
        <v>78</v>
      </c>
      <c r="P2910" s="2">
        <v>1</v>
      </c>
      <c r="Q2910" t="s">
        <v>50</v>
      </c>
      <c r="R2910">
        <v>64</v>
      </c>
      <c r="S2910" s="5">
        <f t="shared" si="45"/>
        <v>0</v>
      </c>
      <c r="T2910" t="s">
        <v>54</v>
      </c>
      <c r="U2910" t="s">
        <v>53</v>
      </c>
      <c r="W2910" t="s">
        <v>53</v>
      </c>
      <c r="Y2910" t="s">
        <v>55</v>
      </c>
      <c r="Z2910" t="s">
        <v>52</v>
      </c>
      <c r="AA2910">
        <v>2</v>
      </c>
      <c r="AB2910" t="s">
        <v>72</v>
      </c>
      <c r="AD2910" t="s">
        <v>52</v>
      </c>
      <c r="AE2910" t="s">
        <v>52</v>
      </c>
      <c r="AF2910" t="s">
        <v>52</v>
      </c>
      <c r="AG2910" t="s">
        <v>52</v>
      </c>
      <c r="AH2910">
        <v>5</v>
      </c>
      <c r="AI2910" t="s">
        <v>78</v>
      </c>
      <c r="AJ2910" t="s">
        <v>53</v>
      </c>
    </row>
    <row r="2911" spans="1:49" hidden="1" x14ac:dyDescent="0.35">
      <c r="A2911" s="2" t="s">
        <v>823</v>
      </c>
      <c r="B2911">
        <v>9</v>
      </c>
      <c r="C2911">
        <v>905</v>
      </c>
      <c r="D2911">
        <v>2</v>
      </c>
      <c r="E2911" t="s">
        <v>50</v>
      </c>
      <c r="F2911">
        <v>64</v>
      </c>
      <c r="G2911" t="s">
        <v>72</v>
      </c>
      <c r="I2911" t="s">
        <v>52</v>
      </c>
      <c r="J2911" t="s">
        <v>52</v>
      </c>
      <c r="K2911" t="s">
        <v>52</v>
      </c>
      <c r="L2911" t="s">
        <v>52</v>
      </c>
      <c r="M2911">
        <v>5</v>
      </c>
      <c r="N2911" t="s">
        <v>78</v>
      </c>
      <c r="P2911" s="2">
        <v>2</v>
      </c>
      <c r="Q2911" t="s">
        <v>56</v>
      </c>
      <c r="R2911">
        <v>63</v>
      </c>
      <c r="S2911" s="5">
        <f t="shared" si="45"/>
        <v>0</v>
      </c>
      <c r="T2911" t="s">
        <v>57</v>
      </c>
      <c r="U2911" t="s">
        <v>53</v>
      </c>
      <c r="W2911" t="s">
        <v>53</v>
      </c>
      <c r="Y2911" t="s">
        <v>55</v>
      </c>
      <c r="Z2911" t="s">
        <v>52</v>
      </c>
      <c r="AA2911">
        <v>1</v>
      </c>
      <c r="AB2911" t="s">
        <v>72</v>
      </c>
      <c r="AD2911" t="s">
        <v>52</v>
      </c>
      <c r="AE2911" t="s">
        <v>52</v>
      </c>
      <c r="AF2911" t="s">
        <v>52</v>
      </c>
      <c r="AG2911" t="s">
        <v>52</v>
      </c>
      <c r="AH2911">
        <v>7</v>
      </c>
      <c r="AI2911" t="s">
        <v>86</v>
      </c>
      <c r="AJ2911" t="s">
        <v>53</v>
      </c>
    </row>
    <row r="2912" spans="1:49" hidden="1" x14ac:dyDescent="0.35">
      <c r="A2912" s="2" t="s">
        <v>824</v>
      </c>
      <c r="B2912">
        <v>12</v>
      </c>
      <c r="C2912">
        <v>1209</v>
      </c>
      <c r="D2912">
        <v>1</v>
      </c>
      <c r="E2912" t="s">
        <v>50</v>
      </c>
      <c r="F2912">
        <v>37</v>
      </c>
      <c r="G2912" t="s">
        <v>72</v>
      </c>
      <c r="I2912" t="s">
        <v>73</v>
      </c>
      <c r="J2912" t="s">
        <v>52</v>
      </c>
      <c r="K2912" t="s">
        <v>52</v>
      </c>
      <c r="L2912" t="s">
        <v>52</v>
      </c>
      <c r="M2912">
        <v>6</v>
      </c>
      <c r="N2912" t="s">
        <v>78</v>
      </c>
      <c r="O2912">
        <v>2</v>
      </c>
      <c r="P2912" s="2">
        <v>1</v>
      </c>
      <c r="Q2912" t="s">
        <v>50</v>
      </c>
      <c r="R2912">
        <v>37</v>
      </c>
      <c r="S2912" s="5">
        <f t="shared" si="45"/>
        <v>0</v>
      </c>
      <c r="T2912" t="s">
        <v>54</v>
      </c>
      <c r="U2912" t="s">
        <v>53</v>
      </c>
      <c r="W2912" t="s">
        <v>53</v>
      </c>
      <c r="Y2912" t="s">
        <v>55</v>
      </c>
      <c r="Z2912" t="s">
        <v>52</v>
      </c>
      <c r="AA2912">
        <v>2</v>
      </c>
      <c r="AB2912" t="s">
        <v>72</v>
      </c>
      <c r="AD2912" t="s">
        <v>73</v>
      </c>
      <c r="AE2912" t="s">
        <v>52</v>
      </c>
      <c r="AF2912" t="s">
        <v>52</v>
      </c>
      <c r="AG2912" t="s">
        <v>52</v>
      </c>
      <c r="AH2912">
        <v>6</v>
      </c>
      <c r="AI2912" t="s">
        <v>78</v>
      </c>
      <c r="AJ2912" t="s">
        <v>53</v>
      </c>
    </row>
    <row r="2913" spans="1:49" hidden="1" x14ac:dyDescent="0.35">
      <c r="A2913" s="2" t="s">
        <v>824</v>
      </c>
      <c r="B2913">
        <v>12</v>
      </c>
      <c r="C2913">
        <v>1209</v>
      </c>
      <c r="D2913">
        <v>1</v>
      </c>
      <c r="E2913" t="s">
        <v>50</v>
      </c>
      <c r="F2913">
        <v>37</v>
      </c>
      <c r="G2913" t="s">
        <v>72</v>
      </c>
      <c r="I2913" t="s">
        <v>73</v>
      </c>
      <c r="J2913" t="s">
        <v>52</v>
      </c>
      <c r="K2913" t="s">
        <v>52</v>
      </c>
      <c r="L2913" t="s">
        <v>52</v>
      </c>
      <c r="M2913">
        <v>6</v>
      </c>
      <c r="N2913" t="s">
        <v>78</v>
      </c>
      <c r="O2913">
        <v>2</v>
      </c>
      <c r="P2913" s="2">
        <v>2</v>
      </c>
      <c r="Q2913" t="s">
        <v>56</v>
      </c>
      <c r="R2913">
        <v>25</v>
      </c>
      <c r="S2913" s="5">
        <f t="shared" si="45"/>
        <v>0</v>
      </c>
      <c r="T2913" t="s">
        <v>57</v>
      </c>
      <c r="U2913" t="s">
        <v>53</v>
      </c>
      <c r="W2913" t="s">
        <v>53</v>
      </c>
      <c r="Y2913" t="s">
        <v>55</v>
      </c>
      <c r="Z2913" t="s">
        <v>52</v>
      </c>
      <c r="AA2913">
        <v>1</v>
      </c>
      <c r="AB2913" t="s">
        <v>72</v>
      </c>
      <c r="AD2913" t="s">
        <v>73</v>
      </c>
      <c r="AE2913" t="s">
        <v>52</v>
      </c>
      <c r="AF2913" t="s">
        <v>52</v>
      </c>
      <c r="AG2913" t="s">
        <v>52</v>
      </c>
      <c r="AH2913">
        <v>8</v>
      </c>
      <c r="AI2913" t="s">
        <v>60</v>
      </c>
      <c r="AJ2913" t="s">
        <v>53</v>
      </c>
    </row>
    <row r="2914" spans="1:49" x14ac:dyDescent="0.35">
      <c r="A2914" s="2" t="s">
        <v>824</v>
      </c>
      <c r="B2914">
        <v>12</v>
      </c>
      <c r="C2914">
        <v>1209</v>
      </c>
      <c r="D2914">
        <v>1</v>
      </c>
      <c r="E2914" t="s">
        <v>50</v>
      </c>
      <c r="F2914">
        <v>37</v>
      </c>
      <c r="G2914" t="s">
        <v>72</v>
      </c>
      <c r="I2914" t="s">
        <v>73</v>
      </c>
      <c r="J2914" t="s">
        <v>52</v>
      </c>
      <c r="K2914" t="s">
        <v>52</v>
      </c>
      <c r="L2914" t="s">
        <v>52</v>
      </c>
      <c r="M2914">
        <v>6</v>
      </c>
      <c r="N2914" t="s">
        <v>78</v>
      </c>
      <c r="O2914">
        <v>2</v>
      </c>
      <c r="P2914" s="6">
        <v>3</v>
      </c>
      <c r="Q2914" t="s">
        <v>56</v>
      </c>
      <c r="R2914">
        <v>6</v>
      </c>
      <c r="S2914" s="5">
        <f t="shared" si="45"/>
        <v>1</v>
      </c>
      <c r="T2914" t="s">
        <v>58</v>
      </c>
      <c r="U2914" t="s">
        <v>52</v>
      </c>
      <c r="V2914">
        <v>1</v>
      </c>
      <c r="W2914" t="s">
        <v>52</v>
      </c>
      <c r="X2914">
        <v>2</v>
      </c>
      <c r="AB2914" t="s">
        <v>72</v>
      </c>
      <c r="AD2914" t="s">
        <v>73</v>
      </c>
      <c r="AE2914" t="s">
        <v>53</v>
      </c>
      <c r="AF2914" t="s">
        <v>53</v>
      </c>
      <c r="AG2914" t="s">
        <v>52</v>
      </c>
      <c r="AH2914">
        <v>2</v>
      </c>
      <c r="AI2914" t="s">
        <v>68</v>
      </c>
      <c r="AJ2914" t="s">
        <v>52</v>
      </c>
      <c r="AK2914" t="s">
        <v>74</v>
      </c>
      <c r="AM2914" t="s">
        <v>96</v>
      </c>
      <c r="AN2914" t="s">
        <v>53</v>
      </c>
      <c r="AP2914">
        <v>2500000</v>
      </c>
      <c r="AQ2914">
        <v>0</v>
      </c>
      <c r="AR2914">
        <v>100000</v>
      </c>
      <c r="AS2914">
        <v>200000</v>
      </c>
      <c r="AT2914">
        <v>1000000</v>
      </c>
      <c r="AU2914">
        <v>0</v>
      </c>
      <c r="AV2914">
        <v>0</v>
      </c>
      <c r="AW2914">
        <v>3800000</v>
      </c>
    </row>
    <row r="2915" spans="1:49" hidden="1" x14ac:dyDescent="0.35">
      <c r="A2915" s="2" t="s">
        <v>824</v>
      </c>
      <c r="B2915">
        <v>12</v>
      </c>
      <c r="C2915">
        <v>1209</v>
      </c>
      <c r="D2915">
        <v>1</v>
      </c>
      <c r="E2915" t="s">
        <v>50</v>
      </c>
      <c r="F2915">
        <v>37</v>
      </c>
      <c r="G2915" t="s">
        <v>72</v>
      </c>
      <c r="I2915" t="s">
        <v>73</v>
      </c>
      <c r="J2915" t="s">
        <v>52</v>
      </c>
      <c r="K2915" t="s">
        <v>52</v>
      </c>
      <c r="L2915" t="s">
        <v>52</v>
      </c>
      <c r="M2915">
        <v>6</v>
      </c>
      <c r="N2915" t="s">
        <v>78</v>
      </c>
      <c r="O2915">
        <v>2</v>
      </c>
      <c r="P2915" s="2">
        <v>4</v>
      </c>
      <c r="Q2915" t="s">
        <v>50</v>
      </c>
      <c r="R2915">
        <v>0</v>
      </c>
      <c r="S2915" s="5">
        <f t="shared" si="45"/>
        <v>0</v>
      </c>
      <c r="T2915" t="s">
        <v>58</v>
      </c>
      <c r="U2915" t="s">
        <v>52</v>
      </c>
      <c r="V2915">
        <v>1</v>
      </c>
      <c r="W2915" t="s">
        <v>52</v>
      </c>
      <c r="X2915">
        <v>2</v>
      </c>
      <c r="AB2915" t="s">
        <v>72</v>
      </c>
    </row>
    <row r="2916" spans="1:49" hidden="1" x14ac:dyDescent="0.35">
      <c r="A2916" s="2" t="s">
        <v>825</v>
      </c>
      <c r="B2916">
        <v>24</v>
      </c>
      <c r="C2916">
        <v>2402</v>
      </c>
      <c r="D2916">
        <v>2</v>
      </c>
      <c r="E2916" t="s">
        <v>50</v>
      </c>
      <c r="F2916">
        <v>42</v>
      </c>
      <c r="G2916" t="s">
        <v>72</v>
      </c>
      <c r="I2916" t="s">
        <v>73</v>
      </c>
      <c r="J2916" t="s">
        <v>52</v>
      </c>
      <c r="K2916" t="s">
        <v>52</v>
      </c>
      <c r="L2916" t="s">
        <v>52</v>
      </c>
      <c r="M2916">
        <v>2</v>
      </c>
      <c r="N2916" t="s">
        <v>97</v>
      </c>
      <c r="P2916" s="2">
        <v>1</v>
      </c>
      <c r="Q2916" t="s">
        <v>50</v>
      </c>
      <c r="R2916">
        <v>42</v>
      </c>
      <c r="S2916" s="5">
        <f t="shared" si="45"/>
        <v>0</v>
      </c>
      <c r="T2916" t="s">
        <v>54</v>
      </c>
      <c r="U2916" t="s">
        <v>53</v>
      </c>
      <c r="W2916" t="s">
        <v>53</v>
      </c>
      <c r="Y2916" t="s">
        <v>55</v>
      </c>
      <c r="Z2916" t="s">
        <v>52</v>
      </c>
      <c r="AA2916">
        <v>2</v>
      </c>
      <c r="AB2916" t="s">
        <v>72</v>
      </c>
      <c r="AD2916" t="s">
        <v>73</v>
      </c>
      <c r="AE2916" t="s">
        <v>52</v>
      </c>
      <c r="AF2916" t="s">
        <v>52</v>
      </c>
      <c r="AG2916" t="s">
        <v>52</v>
      </c>
      <c r="AH2916">
        <v>2</v>
      </c>
      <c r="AI2916" t="s">
        <v>97</v>
      </c>
      <c r="AJ2916" t="s">
        <v>53</v>
      </c>
    </row>
    <row r="2917" spans="1:49" hidden="1" x14ac:dyDescent="0.35">
      <c r="A2917" s="2" t="s">
        <v>825</v>
      </c>
      <c r="B2917">
        <v>24</v>
      </c>
      <c r="C2917">
        <v>2402</v>
      </c>
      <c r="D2917">
        <v>2</v>
      </c>
      <c r="E2917" t="s">
        <v>50</v>
      </c>
      <c r="F2917">
        <v>42</v>
      </c>
      <c r="G2917" t="s">
        <v>72</v>
      </c>
      <c r="I2917" t="s">
        <v>73</v>
      </c>
      <c r="J2917" t="s">
        <v>52</v>
      </c>
      <c r="K2917" t="s">
        <v>52</v>
      </c>
      <c r="L2917" t="s">
        <v>52</v>
      </c>
      <c r="M2917">
        <v>2</v>
      </c>
      <c r="N2917" t="s">
        <v>97</v>
      </c>
      <c r="P2917" s="2">
        <v>2</v>
      </c>
      <c r="Q2917" t="s">
        <v>56</v>
      </c>
      <c r="R2917">
        <v>30</v>
      </c>
      <c r="S2917" s="5">
        <f t="shared" si="45"/>
        <v>0</v>
      </c>
      <c r="T2917" t="s">
        <v>57</v>
      </c>
      <c r="U2917" t="s">
        <v>53</v>
      </c>
      <c r="W2917" t="s">
        <v>53</v>
      </c>
      <c r="Y2917" t="s">
        <v>55</v>
      </c>
      <c r="Z2917" t="s">
        <v>52</v>
      </c>
      <c r="AA2917">
        <v>1</v>
      </c>
      <c r="AB2917" t="s">
        <v>72</v>
      </c>
      <c r="AD2917" t="s">
        <v>73</v>
      </c>
      <c r="AE2917" t="s">
        <v>52</v>
      </c>
      <c r="AF2917" t="s">
        <v>52</v>
      </c>
      <c r="AG2917" t="s">
        <v>52</v>
      </c>
      <c r="AH2917">
        <v>4</v>
      </c>
      <c r="AI2917" t="s">
        <v>83</v>
      </c>
      <c r="AJ2917" t="s">
        <v>53</v>
      </c>
    </row>
    <row r="2918" spans="1:49" hidden="1" x14ac:dyDescent="0.35">
      <c r="A2918" s="2" t="s">
        <v>826</v>
      </c>
      <c r="B2918">
        <v>12</v>
      </c>
      <c r="C2918">
        <v>1207</v>
      </c>
      <c r="D2918">
        <v>1</v>
      </c>
      <c r="E2918" t="s">
        <v>50</v>
      </c>
      <c r="F2918">
        <v>36</v>
      </c>
      <c r="G2918" t="s">
        <v>72</v>
      </c>
      <c r="I2918" t="s">
        <v>73</v>
      </c>
      <c r="J2918" t="s">
        <v>52</v>
      </c>
      <c r="K2918" t="s">
        <v>52</v>
      </c>
      <c r="L2918" t="s">
        <v>52</v>
      </c>
      <c r="M2918">
        <v>16</v>
      </c>
      <c r="N2918" t="s">
        <v>140</v>
      </c>
      <c r="O2918">
        <v>2</v>
      </c>
      <c r="P2918" s="2">
        <v>1</v>
      </c>
      <c r="Q2918" t="s">
        <v>50</v>
      </c>
      <c r="R2918">
        <v>36</v>
      </c>
      <c r="S2918" s="5">
        <f t="shared" si="45"/>
        <v>0</v>
      </c>
      <c r="T2918" t="s">
        <v>54</v>
      </c>
      <c r="U2918" t="s">
        <v>53</v>
      </c>
      <c r="W2918" t="s">
        <v>53</v>
      </c>
      <c r="Y2918" t="s">
        <v>55</v>
      </c>
      <c r="Z2918" t="s">
        <v>52</v>
      </c>
      <c r="AA2918">
        <v>2</v>
      </c>
      <c r="AB2918" t="s">
        <v>72</v>
      </c>
      <c r="AD2918" t="s">
        <v>73</v>
      </c>
      <c r="AE2918" t="s">
        <v>52</v>
      </c>
      <c r="AF2918" t="s">
        <v>52</v>
      </c>
      <c r="AG2918" t="s">
        <v>52</v>
      </c>
      <c r="AH2918">
        <v>16</v>
      </c>
      <c r="AI2918" t="s">
        <v>140</v>
      </c>
      <c r="AJ2918" t="s">
        <v>53</v>
      </c>
    </row>
    <row r="2919" spans="1:49" hidden="1" x14ac:dyDescent="0.35">
      <c r="A2919" s="2" t="s">
        <v>826</v>
      </c>
      <c r="B2919">
        <v>12</v>
      </c>
      <c r="C2919">
        <v>1207</v>
      </c>
      <c r="D2919">
        <v>1</v>
      </c>
      <c r="E2919" t="s">
        <v>50</v>
      </c>
      <c r="F2919">
        <v>36</v>
      </c>
      <c r="G2919" t="s">
        <v>72</v>
      </c>
      <c r="I2919" t="s">
        <v>73</v>
      </c>
      <c r="J2919" t="s">
        <v>52</v>
      </c>
      <c r="K2919" t="s">
        <v>52</v>
      </c>
      <c r="L2919" t="s">
        <v>52</v>
      </c>
      <c r="M2919">
        <v>16</v>
      </c>
      <c r="N2919" t="s">
        <v>140</v>
      </c>
      <c r="O2919">
        <v>2</v>
      </c>
      <c r="P2919" s="2">
        <v>2</v>
      </c>
      <c r="Q2919" t="s">
        <v>56</v>
      </c>
      <c r="R2919">
        <v>33</v>
      </c>
      <c r="S2919" s="5">
        <f t="shared" si="45"/>
        <v>0</v>
      </c>
      <c r="T2919" t="s">
        <v>57</v>
      </c>
      <c r="U2919" t="s">
        <v>53</v>
      </c>
      <c r="W2919" t="s">
        <v>53</v>
      </c>
      <c r="Y2919" t="s">
        <v>55</v>
      </c>
      <c r="Z2919" t="s">
        <v>52</v>
      </c>
      <c r="AA2919">
        <v>1</v>
      </c>
      <c r="AB2919" t="s">
        <v>72</v>
      </c>
      <c r="AD2919" t="s">
        <v>73</v>
      </c>
      <c r="AE2919" t="s">
        <v>52</v>
      </c>
      <c r="AF2919" t="s">
        <v>52</v>
      </c>
      <c r="AG2919" t="s">
        <v>52</v>
      </c>
      <c r="AH2919">
        <v>6</v>
      </c>
      <c r="AI2919" t="s">
        <v>79</v>
      </c>
      <c r="AJ2919" t="s">
        <v>53</v>
      </c>
    </row>
    <row r="2920" spans="1:49" x14ac:dyDescent="0.35">
      <c r="A2920" s="2" t="s">
        <v>826</v>
      </c>
      <c r="B2920">
        <v>12</v>
      </c>
      <c r="C2920">
        <v>1207</v>
      </c>
      <c r="D2920">
        <v>1</v>
      </c>
      <c r="E2920" t="s">
        <v>50</v>
      </c>
      <c r="F2920">
        <v>36</v>
      </c>
      <c r="G2920" t="s">
        <v>72</v>
      </c>
      <c r="I2920" t="s">
        <v>73</v>
      </c>
      <c r="J2920" t="s">
        <v>52</v>
      </c>
      <c r="K2920" t="s">
        <v>52</v>
      </c>
      <c r="L2920" t="s">
        <v>52</v>
      </c>
      <c r="M2920">
        <v>16</v>
      </c>
      <c r="N2920" t="s">
        <v>140</v>
      </c>
      <c r="O2920">
        <v>2</v>
      </c>
      <c r="P2920" s="6">
        <v>3</v>
      </c>
      <c r="Q2920" t="s">
        <v>50</v>
      </c>
      <c r="R2920">
        <v>7</v>
      </c>
      <c r="S2920" s="5">
        <f t="shared" si="45"/>
        <v>1</v>
      </c>
      <c r="T2920" t="s">
        <v>58</v>
      </c>
      <c r="U2920" t="s">
        <v>52</v>
      </c>
      <c r="V2920">
        <v>1</v>
      </c>
      <c r="W2920" t="s">
        <v>52</v>
      </c>
      <c r="X2920">
        <v>2</v>
      </c>
      <c r="AB2920" t="s">
        <v>72</v>
      </c>
      <c r="AD2920" t="s">
        <v>73</v>
      </c>
      <c r="AE2920" t="s">
        <v>53</v>
      </c>
      <c r="AF2920" t="s">
        <v>53</v>
      </c>
      <c r="AG2920" t="s">
        <v>52</v>
      </c>
      <c r="AH2920">
        <v>0</v>
      </c>
      <c r="AI2920" t="s">
        <v>67</v>
      </c>
      <c r="AJ2920" t="s">
        <v>52</v>
      </c>
      <c r="AK2920" t="s">
        <v>74</v>
      </c>
      <c r="AM2920" t="s">
        <v>62</v>
      </c>
      <c r="AN2920" t="s">
        <v>52</v>
      </c>
    </row>
    <row r="2921" spans="1:49" hidden="1" x14ac:dyDescent="0.35">
      <c r="A2921" s="2" t="s">
        <v>826</v>
      </c>
      <c r="B2921">
        <v>12</v>
      </c>
      <c r="C2921">
        <v>1207</v>
      </c>
      <c r="D2921">
        <v>1</v>
      </c>
      <c r="E2921" t="s">
        <v>50</v>
      </c>
      <c r="F2921">
        <v>36</v>
      </c>
      <c r="G2921" t="s">
        <v>72</v>
      </c>
      <c r="I2921" t="s">
        <v>73</v>
      </c>
      <c r="J2921" t="s">
        <v>52</v>
      </c>
      <c r="K2921" t="s">
        <v>52</v>
      </c>
      <c r="L2921" t="s">
        <v>52</v>
      </c>
      <c r="M2921">
        <v>16</v>
      </c>
      <c r="N2921" t="s">
        <v>140</v>
      </c>
      <c r="O2921">
        <v>2</v>
      </c>
      <c r="P2921" s="2">
        <v>4</v>
      </c>
      <c r="Q2921" t="s">
        <v>50</v>
      </c>
      <c r="R2921">
        <v>2</v>
      </c>
      <c r="S2921" s="5">
        <f t="shared" si="45"/>
        <v>0</v>
      </c>
      <c r="T2921" t="s">
        <v>58</v>
      </c>
      <c r="U2921" t="s">
        <v>52</v>
      </c>
      <c r="V2921">
        <v>1</v>
      </c>
      <c r="W2921" t="s">
        <v>52</v>
      </c>
      <c r="X2921">
        <v>2</v>
      </c>
      <c r="AB2921" t="s">
        <v>72</v>
      </c>
      <c r="AD2921" t="s">
        <v>73</v>
      </c>
    </row>
    <row r="2922" spans="1:49" hidden="1" x14ac:dyDescent="0.35">
      <c r="A2922" s="2" t="s">
        <v>827</v>
      </c>
      <c r="B2922">
        <v>8</v>
      </c>
      <c r="C2922">
        <v>801</v>
      </c>
      <c r="D2922">
        <v>2</v>
      </c>
      <c r="E2922" t="s">
        <v>50</v>
      </c>
      <c r="F2922">
        <v>35</v>
      </c>
      <c r="G2922" t="s">
        <v>72</v>
      </c>
      <c r="I2922" t="s">
        <v>73</v>
      </c>
      <c r="J2922" t="s">
        <v>52</v>
      </c>
      <c r="K2922" t="s">
        <v>52</v>
      </c>
      <c r="L2922" t="s">
        <v>52</v>
      </c>
      <c r="M2922">
        <v>12</v>
      </c>
      <c r="N2922" t="s">
        <v>115</v>
      </c>
      <c r="O2922">
        <v>3</v>
      </c>
      <c r="P2922" s="2">
        <v>1</v>
      </c>
      <c r="Q2922" t="s">
        <v>50</v>
      </c>
      <c r="R2922">
        <v>35</v>
      </c>
      <c r="S2922" s="5">
        <f t="shared" si="45"/>
        <v>0</v>
      </c>
      <c r="T2922" t="s">
        <v>54</v>
      </c>
      <c r="U2922" t="s">
        <v>53</v>
      </c>
      <c r="W2922" t="s">
        <v>53</v>
      </c>
      <c r="Y2922" t="s">
        <v>55</v>
      </c>
      <c r="Z2922" t="s">
        <v>52</v>
      </c>
      <c r="AA2922">
        <v>2</v>
      </c>
      <c r="AB2922" t="s">
        <v>72</v>
      </c>
      <c r="AD2922" t="s">
        <v>73</v>
      </c>
      <c r="AE2922" t="s">
        <v>52</v>
      </c>
      <c r="AF2922" t="s">
        <v>52</v>
      </c>
      <c r="AG2922" t="s">
        <v>52</v>
      </c>
      <c r="AH2922">
        <v>12</v>
      </c>
      <c r="AI2922" t="s">
        <v>115</v>
      </c>
      <c r="AJ2922" t="s">
        <v>53</v>
      </c>
    </row>
    <row r="2923" spans="1:49" hidden="1" x14ac:dyDescent="0.35">
      <c r="A2923" s="2" t="s">
        <v>827</v>
      </c>
      <c r="B2923">
        <v>8</v>
      </c>
      <c r="C2923">
        <v>801</v>
      </c>
      <c r="D2923">
        <v>2</v>
      </c>
      <c r="E2923" t="s">
        <v>50</v>
      </c>
      <c r="F2923">
        <v>35</v>
      </c>
      <c r="G2923" t="s">
        <v>72</v>
      </c>
      <c r="I2923" t="s">
        <v>73</v>
      </c>
      <c r="J2923" t="s">
        <v>52</v>
      </c>
      <c r="K2923" t="s">
        <v>52</v>
      </c>
      <c r="L2923" t="s">
        <v>52</v>
      </c>
      <c r="M2923">
        <v>12</v>
      </c>
      <c r="N2923" t="s">
        <v>115</v>
      </c>
      <c r="O2923">
        <v>3</v>
      </c>
      <c r="P2923" s="2">
        <v>2</v>
      </c>
      <c r="Q2923" t="s">
        <v>56</v>
      </c>
      <c r="R2923">
        <v>31</v>
      </c>
      <c r="S2923" s="5">
        <f t="shared" si="45"/>
        <v>0</v>
      </c>
      <c r="T2923" t="s">
        <v>57</v>
      </c>
      <c r="U2923" t="s">
        <v>53</v>
      </c>
      <c r="W2923" t="s">
        <v>53</v>
      </c>
      <c r="Y2923" t="s">
        <v>55</v>
      </c>
      <c r="Z2923" t="s">
        <v>52</v>
      </c>
      <c r="AA2923">
        <v>1</v>
      </c>
      <c r="AB2923" t="s">
        <v>72</v>
      </c>
      <c r="AD2923" t="s">
        <v>73</v>
      </c>
      <c r="AE2923" t="s">
        <v>52</v>
      </c>
      <c r="AF2923" t="s">
        <v>52</v>
      </c>
      <c r="AG2923" t="s">
        <v>52</v>
      </c>
      <c r="AH2923">
        <v>3</v>
      </c>
      <c r="AI2923" t="s">
        <v>63</v>
      </c>
      <c r="AJ2923" t="s">
        <v>53</v>
      </c>
    </row>
    <row r="2924" spans="1:49" x14ac:dyDescent="0.35">
      <c r="A2924" s="2" t="s">
        <v>827</v>
      </c>
      <c r="B2924">
        <v>8</v>
      </c>
      <c r="C2924">
        <v>801</v>
      </c>
      <c r="D2924">
        <v>2</v>
      </c>
      <c r="E2924" t="s">
        <v>50</v>
      </c>
      <c r="F2924">
        <v>35</v>
      </c>
      <c r="G2924" t="s">
        <v>72</v>
      </c>
      <c r="I2924" t="s">
        <v>73</v>
      </c>
      <c r="J2924" t="s">
        <v>52</v>
      </c>
      <c r="K2924" t="s">
        <v>52</v>
      </c>
      <c r="L2924" t="s">
        <v>52</v>
      </c>
      <c r="M2924">
        <v>12</v>
      </c>
      <c r="N2924" t="s">
        <v>115</v>
      </c>
      <c r="O2924">
        <v>3</v>
      </c>
      <c r="P2924" s="6">
        <v>3</v>
      </c>
      <c r="Q2924" t="s">
        <v>56</v>
      </c>
      <c r="R2924">
        <v>11</v>
      </c>
      <c r="S2924" s="5">
        <f t="shared" si="45"/>
        <v>1</v>
      </c>
      <c r="T2924" t="s">
        <v>58</v>
      </c>
      <c r="U2924" t="s">
        <v>52</v>
      </c>
      <c r="V2924">
        <v>1</v>
      </c>
      <c r="W2924" t="s">
        <v>52</v>
      </c>
      <c r="X2924">
        <v>2</v>
      </c>
      <c r="AB2924" t="s">
        <v>72</v>
      </c>
      <c r="AD2924" t="s">
        <v>73</v>
      </c>
      <c r="AE2924" t="s">
        <v>52</v>
      </c>
      <c r="AF2924" t="s">
        <v>52</v>
      </c>
      <c r="AG2924" t="s">
        <v>52</v>
      </c>
      <c r="AH2924">
        <v>4</v>
      </c>
      <c r="AI2924" t="s">
        <v>83</v>
      </c>
      <c r="AJ2924" t="s">
        <v>52</v>
      </c>
      <c r="AK2924" t="s">
        <v>84</v>
      </c>
      <c r="AM2924" t="s">
        <v>62</v>
      </c>
      <c r="AN2924" t="s">
        <v>53</v>
      </c>
      <c r="AP2924">
        <v>0</v>
      </c>
      <c r="AQ2924">
        <v>0</v>
      </c>
      <c r="AR2924">
        <v>15000</v>
      </c>
      <c r="AS2924">
        <v>6000</v>
      </c>
      <c r="AT2924">
        <v>432000</v>
      </c>
      <c r="AU2924">
        <v>0</v>
      </c>
      <c r="AV2924">
        <v>0</v>
      </c>
      <c r="AW2924">
        <v>453000</v>
      </c>
    </row>
    <row r="2925" spans="1:49" hidden="1" x14ac:dyDescent="0.35">
      <c r="A2925" s="2" t="s">
        <v>827</v>
      </c>
      <c r="B2925">
        <v>8</v>
      </c>
      <c r="C2925">
        <v>801</v>
      </c>
      <c r="D2925">
        <v>2</v>
      </c>
      <c r="E2925" t="s">
        <v>50</v>
      </c>
      <c r="F2925">
        <v>35</v>
      </c>
      <c r="G2925" t="s">
        <v>72</v>
      </c>
      <c r="I2925" t="s">
        <v>73</v>
      </c>
      <c r="J2925" t="s">
        <v>52</v>
      </c>
      <c r="K2925" t="s">
        <v>52</v>
      </c>
      <c r="L2925" t="s">
        <v>52</v>
      </c>
      <c r="M2925">
        <v>12</v>
      </c>
      <c r="N2925" t="s">
        <v>115</v>
      </c>
      <c r="O2925">
        <v>3</v>
      </c>
      <c r="P2925" s="2">
        <v>4</v>
      </c>
      <c r="Q2925" t="s">
        <v>56</v>
      </c>
      <c r="R2925">
        <v>5</v>
      </c>
      <c r="S2925" s="5">
        <f t="shared" si="45"/>
        <v>0</v>
      </c>
      <c r="T2925" t="s">
        <v>58</v>
      </c>
      <c r="U2925" t="s">
        <v>52</v>
      </c>
      <c r="V2925">
        <v>1</v>
      </c>
      <c r="W2925" t="s">
        <v>52</v>
      </c>
      <c r="X2925">
        <v>2</v>
      </c>
      <c r="AB2925" t="s">
        <v>72</v>
      </c>
      <c r="AD2925" t="s">
        <v>73</v>
      </c>
      <c r="AE2925" t="s">
        <v>53</v>
      </c>
      <c r="AF2925" t="s">
        <v>52</v>
      </c>
      <c r="AG2925" t="s">
        <v>53</v>
      </c>
      <c r="AO2925" t="s">
        <v>70</v>
      </c>
    </row>
    <row r="2926" spans="1:49" hidden="1" x14ac:dyDescent="0.35">
      <c r="A2926" s="2" t="s">
        <v>827</v>
      </c>
      <c r="B2926">
        <v>8</v>
      </c>
      <c r="C2926">
        <v>801</v>
      </c>
      <c r="D2926">
        <v>2</v>
      </c>
      <c r="E2926" t="s">
        <v>50</v>
      </c>
      <c r="F2926">
        <v>35</v>
      </c>
      <c r="G2926" t="s">
        <v>72</v>
      </c>
      <c r="I2926" t="s">
        <v>73</v>
      </c>
      <c r="J2926" t="s">
        <v>52</v>
      </c>
      <c r="K2926" t="s">
        <v>52</v>
      </c>
      <c r="L2926" t="s">
        <v>52</v>
      </c>
      <c r="M2926">
        <v>12</v>
      </c>
      <c r="N2926" t="s">
        <v>115</v>
      </c>
      <c r="O2926">
        <v>3</v>
      </c>
      <c r="P2926" s="2">
        <v>5</v>
      </c>
      <c r="Q2926" t="s">
        <v>56</v>
      </c>
      <c r="R2926">
        <v>1</v>
      </c>
      <c r="S2926" s="5">
        <f t="shared" si="45"/>
        <v>0</v>
      </c>
      <c r="T2926" t="s">
        <v>58</v>
      </c>
      <c r="U2926" t="s">
        <v>52</v>
      </c>
      <c r="V2926">
        <v>1</v>
      </c>
      <c r="W2926" t="s">
        <v>52</v>
      </c>
      <c r="X2926">
        <v>2</v>
      </c>
      <c r="AB2926" t="s">
        <v>72</v>
      </c>
    </row>
    <row r="2927" spans="1:49" hidden="1" x14ac:dyDescent="0.35">
      <c r="A2927" s="2" t="s">
        <v>828</v>
      </c>
      <c r="B2927">
        <v>25</v>
      </c>
      <c r="C2927">
        <v>2503</v>
      </c>
      <c r="D2927">
        <v>2</v>
      </c>
      <c r="E2927" t="s">
        <v>50</v>
      </c>
      <c r="F2927">
        <v>61</v>
      </c>
      <c r="G2927" t="s">
        <v>72</v>
      </c>
      <c r="I2927" t="s">
        <v>73</v>
      </c>
      <c r="J2927" t="s">
        <v>52</v>
      </c>
      <c r="K2927" t="s">
        <v>53</v>
      </c>
      <c r="L2927" t="s">
        <v>52</v>
      </c>
      <c r="M2927">
        <v>2</v>
      </c>
      <c r="N2927" t="s">
        <v>97</v>
      </c>
      <c r="O2927">
        <v>1</v>
      </c>
      <c r="P2927" s="2">
        <v>1</v>
      </c>
      <c r="Q2927" t="s">
        <v>50</v>
      </c>
      <c r="R2927">
        <v>61</v>
      </c>
      <c r="S2927" s="5">
        <f t="shared" si="45"/>
        <v>0</v>
      </c>
      <c r="T2927" t="s">
        <v>54</v>
      </c>
      <c r="U2927" t="s">
        <v>53</v>
      </c>
      <c r="W2927" t="s">
        <v>53</v>
      </c>
      <c r="Y2927" t="s">
        <v>55</v>
      </c>
      <c r="Z2927" t="s">
        <v>52</v>
      </c>
      <c r="AA2927">
        <v>2</v>
      </c>
      <c r="AB2927" t="s">
        <v>72</v>
      </c>
      <c r="AD2927" t="s">
        <v>73</v>
      </c>
      <c r="AE2927" t="s">
        <v>52</v>
      </c>
      <c r="AF2927" t="s">
        <v>53</v>
      </c>
      <c r="AG2927" t="s">
        <v>52</v>
      </c>
      <c r="AH2927">
        <v>2</v>
      </c>
      <c r="AI2927" t="s">
        <v>97</v>
      </c>
      <c r="AJ2927" t="s">
        <v>53</v>
      </c>
    </row>
    <row r="2928" spans="1:49" hidden="1" x14ac:dyDescent="0.35">
      <c r="A2928" s="2" t="s">
        <v>828</v>
      </c>
      <c r="B2928">
        <v>25</v>
      </c>
      <c r="C2928">
        <v>2503</v>
      </c>
      <c r="D2928">
        <v>2</v>
      </c>
      <c r="E2928" t="s">
        <v>50</v>
      </c>
      <c r="F2928">
        <v>61</v>
      </c>
      <c r="G2928" t="s">
        <v>72</v>
      </c>
      <c r="I2928" t="s">
        <v>73</v>
      </c>
      <c r="J2928" t="s">
        <v>52</v>
      </c>
      <c r="K2928" t="s">
        <v>53</v>
      </c>
      <c r="L2928" t="s">
        <v>52</v>
      </c>
      <c r="M2928">
        <v>2</v>
      </c>
      <c r="N2928" t="s">
        <v>97</v>
      </c>
      <c r="O2928">
        <v>1</v>
      </c>
      <c r="P2928" s="2">
        <v>2</v>
      </c>
      <c r="Q2928" t="s">
        <v>56</v>
      </c>
      <c r="R2928">
        <v>59</v>
      </c>
      <c r="S2928" s="5">
        <f t="shared" si="45"/>
        <v>0</v>
      </c>
      <c r="T2928" t="s">
        <v>57</v>
      </c>
      <c r="U2928" t="s">
        <v>53</v>
      </c>
      <c r="W2928" t="s">
        <v>53</v>
      </c>
      <c r="Y2928" t="s">
        <v>55</v>
      </c>
      <c r="Z2928" t="s">
        <v>52</v>
      </c>
      <c r="AA2928">
        <v>1</v>
      </c>
      <c r="AB2928" t="s">
        <v>72</v>
      </c>
      <c r="AD2928" t="s">
        <v>73</v>
      </c>
      <c r="AE2928" t="s">
        <v>52</v>
      </c>
      <c r="AF2928" t="s">
        <v>52</v>
      </c>
      <c r="AG2928" t="s">
        <v>52</v>
      </c>
      <c r="AH2928">
        <v>3</v>
      </c>
      <c r="AI2928" t="s">
        <v>63</v>
      </c>
      <c r="AJ2928" t="s">
        <v>53</v>
      </c>
    </row>
    <row r="2929" spans="1:49" hidden="1" x14ac:dyDescent="0.35">
      <c r="A2929" s="2" t="s">
        <v>828</v>
      </c>
      <c r="B2929">
        <v>25</v>
      </c>
      <c r="C2929">
        <v>2503</v>
      </c>
      <c r="D2929">
        <v>2</v>
      </c>
      <c r="E2929" t="s">
        <v>50</v>
      </c>
      <c r="F2929">
        <v>61</v>
      </c>
      <c r="G2929" t="s">
        <v>72</v>
      </c>
      <c r="I2929" t="s">
        <v>73</v>
      </c>
      <c r="J2929" t="s">
        <v>52</v>
      </c>
      <c r="K2929" t="s">
        <v>53</v>
      </c>
      <c r="L2929" t="s">
        <v>52</v>
      </c>
      <c r="M2929">
        <v>2</v>
      </c>
      <c r="N2929" t="s">
        <v>97</v>
      </c>
      <c r="O2929">
        <v>1</v>
      </c>
      <c r="P2929" s="2">
        <v>3</v>
      </c>
      <c r="Q2929" t="s">
        <v>56</v>
      </c>
      <c r="R2929">
        <v>6</v>
      </c>
      <c r="S2929" s="5">
        <f t="shared" si="45"/>
        <v>0</v>
      </c>
      <c r="T2929" t="s">
        <v>102</v>
      </c>
      <c r="U2929" t="s">
        <v>53</v>
      </c>
      <c r="W2929" t="s">
        <v>53</v>
      </c>
      <c r="AB2929" t="s">
        <v>72</v>
      </c>
      <c r="AD2929" t="s">
        <v>73</v>
      </c>
      <c r="AE2929" t="s">
        <v>52</v>
      </c>
      <c r="AF2929" t="s">
        <v>52</v>
      </c>
      <c r="AG2929" t="s">
        <v>52</v>
      </c>
      <c r="AH2929">
        <v>1</v>
      </c>
      <c r="AI2929" t="s">
        <v>65</v>
      </c>
      <c r="AJ2929" t="s">
        <v>52</v>
      </c>
      <c r="AK2929" t="s">
        <v>66</v>
      </c>
      <c r="AM2929" t="s">
        <v>62</v>
      </c>
      <c r="AN2929" t="s">
        <v>53</v>
      </c>
      <c r="AP2929">
        <v>0</v>
      </c>
      <c r="AQ2929">
        <v>0</v>
      </c>
      <c r="AR2929">
        <v>2000</v>
      </c>
      <c r="AS2929">
        <v>16000</v>
      </c>
      <c r="AT2929">
        <v>216000</v>
      </c>
      <c r="AU2929">
        <v>0</v>
      </c>
      <c r="AV2929">
        <v>0</v>
      </c>
      <c r="AW2929">
        <v>234000</v>
      </c>
    </row>
    <row r="2930" spans="1:49" hidden="1" x14ac:dyDescent="0.35">
      <c r="A2930" s="2" t="s">
        <v>829</v>
      </c>
      <c r="B2930">
        <v>18</v>
      </c>
      <c r="C2930">
        <v>1802</v>
      </c>
      <c r="D2930">
        <v>2</v>
      </c>
      <c r="E2930" t="s">
        <v>50</v>
      </c>
      <c r="F2930">
        <v>37</v>
      </c>
      <c r="G2930" t="s">
        <v>72</v>
      </c>
      <c r="I2930" t="s">
        <v>52</v>
      </c>
      <c r="J2930" t="s">
        <v>52</v>
      </c>
      <c r="K2930" t="s">
        <v>52</v>
      </c>
      <c r="L2930" t="s">
        <v>52</v>
      </c>
      <c r="M2930">
        <v>14</v>
      </c>
      <c r="N2930" t="s">
        <v>76</v>
      </c>
      <c r="O2930">
        <v>3</v>
      </c>
      <c r="P2930" s="2">
        <v>1</v>
      </c>
      <c r="Q2930" t="s">
        <v>50</v>
      </c>
      <c r="R2930">
        <v>37</v>
      </c>
      <c r="S2930" s="5">
        <f t="shared" si="45"/>
        <v>0</v>
      </c>
      <c r="T2930" t="s">
        <v>54</v>
      </c>
      <c r="U2930" t="s">
        <v>53</v>
      </c>
      <c r="W2930" t="s">
        <v>53</v>
      </c>
      <c r="Y2930" t="s">
        <v>55</v>
      </c>
      <c r="Z2930" t="s">
        <v>52</v>
      </c>
      <c r="AA2930">
        <v>2</v>
      </c>
      <c r="AB2930" t="s">
        <v>72</v>
      </c>
      <c r="AD2930" t="s">
        <v>52</v>
      </c>
      <c r="AE2930" t="s">
        <v>52</v>
      </c>
      <c r="AF2930" t="s">
        <v>52</v>
      </c>
      <c r="AG2930" t="s">
        <v>52</v>
      </c>
      <c r="AH2930">
        <v>14</v>
      </c>
      <c r="AI2930" t="s">
        <v>76</v>
      </c>
      <c r="AJ2930" t="s">
        <v>53</v>
      </c>
    </row>
    <row r="2931" spans="1:49" hidden="1" x14ac:dyDescent="0.35">
      <c r="A2931" s="2" t="s">
        <v>829</v>
      </c>
      <c r="B2931">
        <v>18</v>
      </c>
      <c r="C2931">
        <v>1802</v>
      </c>
      <c r="D2931">
        <v>2</v>
      </c>
      <c r="E2931" t="s">
        <v>50</v>
      </c>
      <c r="F2931">
        <v>37</v>
      </c>
      <c r="G2931" t="s">
        <v>72</v>
      </c>
      <c r="I2931" t="s">
        <v>52</v>
      </c>
      <c r="J2931" t="s">
        <v>52</v>
      </c>
      <c r="K2931" t="s">
        <v>52</v>
      </c>
      <c r="L2931" t="s">
        <v>52</v>
      </c>
      <c r="M2931">
        <v>14</v>
      </c>
      <c r="N2931" t="s">
        <v>76</v>
      </c>
      <c r="O2931">
        <v>3</v>
      </c>
      <c r="P2931" s="2">
        <v>2</v>
      </c>
      <c r="Q2931" t="s">
        <v>56</v>
      </c>
      <c r="R2931">
        <v>36</v>
      </c>
      <c r="S2931" s="5">
        <f t="shared" si="45"/>
        <v>0</v>
      </c>
      <c r="T2931" t="s">
        <v>57</v>
      </c>
      <c r="U2931" t="s">
        <v>53</v>
      </c>
      <c r="W2931" t="s">
        <v>53</v>
      </c>
      <c r="Y2931" t="s">
        <v>55</v>
      </c>
      <c r="Z2931" t="s">
        <v>52</v>
      </c>
      <c r="AA2931">
        <v>1</v>
      </c>
      <c r="AB2931" t="s">
        <v>72</v>
      </c>
      <c r="AD2931" t="s">
        <v>73</v>
      </c>
      <c r="AE2931" t="s">
        <v>52</v>
      </c>
      <c r="AF2931" t="s">
        <v>52</v>
      </c>
      <c r="AG2931" t="s">
        <v>52</v>
      </c>
      <c r="AH2931">
        <v>6</v>
      </c>
      <c r="AI2931" t="s">
        <v>79</v>
      </c>
      <c r="AJ2931" t="s">
        <v>53</v>
      </c>
    </row>
    <row r="2932" spans="1:49" x14ac:dyDescent="0.35">
      <c r="A2932" s="2" t="s">
        <v>829</v>
      </c>
      <c r="B2932">
        <v>18</v>
      </c>
      <c r="C2932">
        <v>1802</v>
      </c>
      <c r="D2932">
        <v>2</v>
      </c>
      <c r="E2932" t="s">
        <v>50</v>
      </c>
      <c r="F2932">
        <v>37</v>
      </c>
      <c r="G2932" t="s">
        <v>72</v>
      </c>
      <c r="I2932" t="s">
        <v>52</v>
      </c>
      <c r="J2932" t="s">
        <v>52</v>
      </c>
      <c r="K2932" t="s">
        <v>52</v>
      </c>
      <c r="L2932" t="s">
        <v>52</v>
      </c>
      <c r="M2932">
        <v>14</v>
      </c>
      <c r="N2932" t="s">
        <v>76</v>
      </c>
      <c r="O2932">
        <v>3</v>
      </c>
      <c r="P2932" s="6">
        <v>3</v>
      </c>
      <c r="Q2932" t="s">
        <v>56</v>
      </c>
      <c r="R2932">
        <v>13</v>
      </c>
      <c r="S2932" s="5">
        <f t="shared" si="45"/>
        <v>1</v>
      </c>
      <c r="T2932" t="s">
        <v>58</v>
      </c>
      <c r="U2932" t="s">
        <v>52</v>
      </c>
      <c r="V2932">
        <v>1</v>
      </c>
      <c r="W2932" t="s">
        <v>52</v>
      </c>
      <c r="X2932">
        <v>2</v>
      </c>
      <c r="Y2932" t="s">
        <v>59</v>
      </c>
      <c r="AB2932" t="s">
        <v>72</v>
      </c>
      <c r="AD2932" t="s">
        <v>73</v>
      </c>
      <c r="AE2932" t="s">
        <v>52</v>
      </c>
      <c r="AF2932" t="s">
        <v>52</v>
      </c>
      <c r="AG2932" t="s">
        <v>52</v>
      </c>
      <c r="AH2932">
        <v>9</v>
      </c>
      <c r="AI2932" t="s">
        <v>60</v>
      </c>
      <c r="AJ2932" t="s">
        <v>52</v>
      </c>
      <c r="AK2932" t="s">
        <v>61</v>
      </c>
      <c r="AM2932" t="s">
        <v>62</v>
      </c>
      <c r="AN2932" t="s">
        <v>52</v>
      </c>
      <c r="AP2932">
        <v>0</v>
      </c>
      <c r="AQ2932">
        <v>400000</v>
      </c>
      <c r="AR2932">
        <v>25000</v>
      </c>
      <c r="AS2932">
        <v>35000</v>
      </c>
      <c r="AT2932">
        <v>0</v>
      </c>
      <c r="AU2932">
        <v>0</v>
      </c>
      <c r="AV2932">
        <v>0</v>
      </c>
      <c r="AW2932">
        <v>460000</v>
      </c>
    </row>
    <row r="2933" spans="1:49" x14ac:dyDescent="0.35">
      <c r="A2933" s="2" t="s">
        <v>829</v>
      </c>
      <c r="B2933">
        <v>18</v>
      </c>
      <c r="C2933">
        <v>1802</v>
      </c>
      <c r="D2933">
        <v>2</v>
      </c>
      <c r="E2933" t="s">
        <v>50</v>
      </c>
      <c r="F2933">
        <v>37</v>
      </c>
      <c r="G2933" t="s">
        <v>72</v>
      </c>
      <c r="I2933" t="s">
        <v>52</v>
      </c>
      <c r="J2933" t="s">
        <v>52</v>
      </c>
      <c r="K2933" t="s">
        <v>52</v>
      </c>
      <c r="L2933" t="s">
        <v>52</v>
      </c>
      <c r="M2933">
        <v>14</v>
      </c>
      <c r="N2933" t="s">
        <v>76</v>
      </c>
      <c r="O2933">
        <v>3</v>
      </c>
      <c r="P2933" s="6">
        <v>4</v>
      </c>
      <c r="Q2933" t="s">
        <v>50</v>
      </c>
      <c r="R2933">
        <v>9</v>
      </c>
      <c r="S2933" s="5">
        <f t="shared" si="45"/>
        <v>1</v>
      </c>
      <c r="T2933" t="s">
        <v>58</v>
      </c>
      <c r="U2933" t="s">
        <v>52</v>
      </c>
      <c r="V2933">
        <v>1</v>
      </c>
      <c r="W2933" t="s">
        <v>52</v>
      </c>
      <c r="X2933">
        <v>2</v>
      </c>
      <c r="AB2933" t="s">
        <v>72</v>
      </c>
      <c r="AD2933" t="s">
        <v>73</v>
      </c>
      <c r="AE2933" t="s">
        <v>52</v>
      </c>
      <c r="AF2933" t="s">
        <v>52</v>
      </c>
      <c r="AG2933" t="s">
        <v>52</v>
      </c>
      <c r="AH2933">
        <v>4</v>
      </c>
      <c r="AI2933" t="s">
        <v>63</v>
      </c>
      <c r="AJ2933" t="s">
        <v>52</v>
      </c>
      <c r="AK2933" t="s">
        <v>64</v>
      </c>
      <c r="AM2933" t="s">
        <v>62</v>
      </c>
      <c r="AN2933" t="s">
        <v>53</v>
      </c>
      <c r="AP2933">
        <v>0</v>
      </c>
      <c r="AQ2933">
        <v>0</v>
      </c>
      <c r="AR2933">
        <v>17000</v>
      </c>
      <c r="AS2933">
        <v>24000</v>
      </c>
      <c r="AT2933">
        <v>0</v>
      </c>
      <c r="AU2933">
        <v>0</v>
      </c>
      <c r="AV2933">
        <v>0</v>
      </c>
      <c r="AW2933">
        <v>41000</v>
      </c>
    </row>
    <row r="2934" spans="1:49" hidden="1" x14ac:dyDescent="0.35">
      <c r="A2934" s="2" t="s">
        <v>829</v>
      </c>
      <c r="B2934">
        <v>18</v>
      </c>
      <c r="C2934">
        <v>1802</v>
      </c>
      <c r="D2934">
        <v>2</v>
      </c>
      <c r="E2934" t="s">
        <v>50</v>
      </c>
      <c r="F2934">
        <v>37</v>
      </c>
      <c r="G2934" t="s">
        <v>72</v>
      </c>
      <c r="I2934" t="s">
        <v>52</v>
      </c>
      <c r="J2934" t="s">
        <v>52</v>
      </c>
      <c r="K2934" t="s">
        <v>52</v>
      </c>
      <c r="L2934" t="s">
        <v>52</v>
      </c>
      <c r="M2934">
        <v>14</v>
      </c>
      <c r="N2934" t="s">
        <v>76</v>
      </c>
      <c r="O2934">
        <v>3</v>
      </c>
      <c r="P2934" s="2">
        <v>5</v>
      </c>
      <c r="Q2934" t="s">
        <v>56</v>
      </c>
      <c r="R2934">
        <v>5</v>
      </c>
      <c r="S2934" s="5">
        <f t="shared" si="45"/>
        <v>0</v>
      </c>
      <c r="T2934" t="s">
        <v>58</v>
      </c>
      <c r="U2934" t="s">
        <v>52</v>
      </c>
      <c r="V2934">
        <v>1</v>
      </c>
      <c r="W2934" t="s">
        <v>52</v>
      </c>
      <c r="X2934">
        <v>2</v>
      </c>
      <c r="AB2934" t="s">
        <v>72</v>
      </c>
      <c r="AD2934" t="s">
        <v>73</v>
      </c>
      <c r="AE2934" t="s">
        <v>53</v>
      </c>
      <c r="AF2934" t="s">
        <v>53</v>
      </c>
      <c r="AG2934" t="s">
        <v>52</v>
      </c>
      <c r="AH2934">
        <v>1</v>
      </c>
      <c r="AI2934" t="s">
        <v>68</v>
      </c>
      <c r="AJ2934" t="s">
        <v>52</v>
      </c>
      <c r="AK2934" t="s">
        <v>74</v>
      </c>
      <c r="AM2934" t="s">
        <v>62</v>
      </c>
      <c r="AN2934" t="s">
        <v>53</v>
      </c>
    </row>
    <row r="2935" spans="1:49" hidden="1" x14ac:dyDescent="0.35">
      <c r="A2935" s="2" t="s">
        <v>830</v>
      </c>
      <c r="B2935">
        <v>1</v>
      </c>
      <c r="C2935">
        <v>107</v>
      </c>
      <c r="D2935">
        <v>2</v>
      </c>
      <c r="E2935" t="s">
        <v>50</v>
      </c>
      <c r="F2935">
        <v>38</v>
      </c>
      <c r="G2935" t="s">
        <v>72</v>
      </c>
      <c r="I2935" t="s">
        <v>73</v>
      </c>
      <c r="J2935" t="s">
        <v>52</v>
      </c>
      <c r="K2935" t="s">
        <v>52</v>
      </c>
      <c r="L2935" t="s">
        <v>52</v>
      </c>
      <c r="M2935">
        <v>5</v>
      </c>
      <c r="N2935" t="s">
        <v>78</v>
      </c>
      <c r="O2935">
        <v>3</v>
      </c>
      <c r="P2935" s="2">
        <v>1</v>
      </c>
      <c r="Q2935" t="s">
        <v>50</v>
      </c>
      <c r="R2935">
        <v>38</v>
      </c>
      <c r="S2935" s="5">
        <f t="shared" si="45"/>
        <v>0</v>
      </c>
      <c r="T2935" t="s">
        <v>54</v>
      </c>
      <c r="U2935" t="s">
        <v>53</v>
      </c>
      <c r="W2935" t="s">
        <v>53</v>
      </c>
      <c r="Y2935" t="s">
        <v>55</v>
      </c>
      <c r="Z2935" t="s">
        <v>52</v>
      </c>
      <c r="AA2935">
        <v>2</v>
      </c>
      <c r="AB2935" t="s">
        <v>72</v>
      </c>
      <c r="AD2935" t="s">
        <v>73</v>
      </c>
      <c r="AE2935" t="s">
        <v>52</v>
      </c>
      <c r="AF2935" t="s">
        <v>52</v>
      </c>
      <c r="AG2935" t="s">
        <v>52</v>
      </c>
      <c r="AH2935">
        <v>5</v>
      </c>
      <c r="AI2935" t="s">
        <v>78</v>
      </c>
      <c r="AJ2935" t="s">
        <v>53</v>
      </c>
    </row>
    <row r="2936" spans="1:49" hidden="1" x14ac:dyDescent="0.35">
      <c r="A2936" s="2" t="s">
        <v>830</v>
      </c>
      <c r="B2936">
        <v>1</v>
      </c>
      <c r="C2936">
        <v>107</v>
      </c>
      <c r="D2936">
        <v>2</v>
      </c>
      <c r="E2936" t="s">
        <v>50</v>
      </c>
      <c r="F2936">
        <v>38</v>
      </c>
      <c r="G2936" t="s">
        <v>72</v>
      </c>
      <c r="I2936" t="s">
        <v>73</v>
      </c>
      <c r="J2936" t="s">
        <v>52</v>
      </c>
      <c r="K2936" t="s">
        <v>52</v>
      </c>
      <c r="L2936" t="s">
        <v>52</v>
      </c>
      <c r="M2936">
        <v>5</v>
      </c>
      <c r="N2936" t="s">
        <v>78</v>
      </c>
      <c r="O2936">
        <v>3</v>
      </c>
      <c r="P2936" s="2">
        <v>2</v>
      </c>
      <c r="Q2936" t="s">
        <v>56</v>
      </c>
      <c r="R2936">
        <v>36</v>
      </c>
      <c r="S2936" s="5">
        <f t="shared" si="45"/>
        <v>0</v>
      </c>
      <c r="T2936" t="s">
        <v>57</v>
      </c>
      <c r="U2936" t="s">
        <v>53</v>
      </c>
      <c r="W2936" t="s">
        <v>53</v>
      </c>
      <c r="Y2936" t="s">
        <v>55</v>
      </c>
      <c r="Z2936" t="s">
        <v>52</v>
      </c>
      <c r="AA2936">
        <v>1</v>
      </c>
      <c r="AB2936" t="s">
        <v>72</v>
      </c>
      <c r="AD2936" t="s">
        <v>73</v>
      </c>
      <c r="AE2936" t="s">
        <v>52</v>
      </c>
      <c r="AF2936" t="s">
        <v>52</v>
      </c>
      <c r="AG2936" t="s">
        <v>52</v>
      </c>
      <c r="AH2936">
        <v>7</v>
      </c>
      <c r="AI2936" t="s">
        <v>86</v>
      </c>
      <c r="AJ2936" t="s">
        <v>53</v>
      </c>
    </row>
    <row r="2937" spans="1:49" x14ac:dyDescent="0.35">
      <c r="A2937" s="2" t="s">
        <v>830</v>
      </c>
      <c r="B2937">
        <v>1</v>
      </c>
      <c r="C2937">
        <v>107</v>
      </c>
      <c r="D2937">
        <v>2</v>
      </c>
      <c r="E2937" t="s">
        <v>50</v>
      </c>
      <c r="F2937">
        <v>38</v>
      </c>
      <c r="G2937" t="s">
        <v>72</v>
      </c>
      <c r="I2937" t="s">
        <v>73</v>
      </c>
      <c r="J2937" t="s">
        <v>52</v>
      </c>
      <c r="K2937" t="s">
        <v>52</v>
      </c>
      <c r="L2937" t="s">
        <v>52</v>
      </c>
      <c r="M2937">
        <v>5</v>
      </c>
      <c r="N2937" t="s">
        <v>78</v>
      </c>
      <c r="O2937">
        <v>3</v>
      </c>
      <c r="P2937" s="6">
        <v>3</v>
      </c>
      <c r="Q2937" t="s">
        <v>50</v>
      </c>
      <c r="R2937">
        <v>13</v>
      </c>
      <c r="S2937" s="5">
        <f t="shared" si="45"/>
        <v>1</v>
      </c>
      <c r="T2937" t="s">
        <v>58</v>
      </c>
      <c r="U2937" t="s">
        <v>52</v>
      </c>
      <c r="V2937">
        <v>1</v>
      </c>
      <c r="W2937" t="s">
        <v>52</v>
      </c>
      <c r="X2937">
        <v>2</v>
      </c>
      <c r="Y2937" t="s">
        <v>59</v>
      </c>
      <c r="AB2937" t="s">
        <v>72</v>
      </c>
      <c r="AD2937" t="s">
        <v>73</v>
      </c>
      <c r="AE2937" t="s">
        <v>52</v>
      </c>
      <c r="AF2937" t="s">
        <v>52</v>
      </c>
      <c r="AG2937" t="s">
        <v>52</v>
      </c>
      <c r="AH2937">
        <v>7</v>
      </c>
      <c r="AI2937" t="s">
        <v>86</v>
      </c>
      <c r="AJ2937" t="s">
        <v>52</v>
      </c>
      <c r="AK2937" t="s">
        <v>87</v>
      </c>
      <c r="AM2937" t="s">
        <v>62</v>
      </c>
      <c r="AN2937" t="s">
        <v>53</v>
      </c>
      <c r="AP2937">
        <v>0</v>
      </c>
      <c r="AQ2937">
        <v>0</v>
      </c>
      <c r="AR2937">
        <v>20000</v>
      </c>
      <c r="AS2937">
        <v>25000</v>
      </c>
      <c r="AT2937">
        <v>234000</v>
      </c>
      <c r="AU2937">
        <v>0</v>
      </c>
      <c r="AV2937">
        <v>0</v>
      </c>
      <c r="AW2937">
        <v>279000</v>
      </c>
    </row>
    <row r="2938" spans="1:49" x14ac:dyDescent="0.35">
      <c r="A2938" s="2" t="s">
        <v>830</v>
      </c>
      <c r="B2938">
        <v>1</v>
      </c>
      <c r="C2938">
        <v>107</v>
      </c>
      <c r="D2938">
        <v>2</v>
      </c>
      <c r="E2938" t="s">
        <v>50</v>
      </c>
      <c r="F2938">
        <v>38</v>
      </c>
      <c r="G2938" t="s">
        <v>72</v>
      </c>
      <c r="I2938" t="s">
        <v>73</v>
      </c>
      <c r="J2938" t="s">
        <v>52</v>
      </c>
      <c r="K2938" t="s">
        <v>52</v>
      </c>
      <c r="L2938" t="s">
        <v>52</v>
      </c>
      <c r="M2938">
        <v>5</v>
      </c>
      <c r="N2938" t="s">
        <v>78</v>
      </c>
      <c r="O2938">
        <v>3</v>
      </c>
      <c r="P2938" s="6">
        <v>4</v>
      </c>
      <c r="Q2938" t="s">
        <v>50</v>
      </c>
      <c r="R2938">
        <v>11</v>
      </c>
      <c r="S2938" s="5">
        <f t="shared" si="45"/>
        <v>1</v>
      </c>
      <c r="T2938" t="s">
        <v>58</v>
      </c>
      <c r="U2938" t="s">
        <v>52</v>
      </c>
      <c r="V2938">
        <v>1</v>
      </c>
      <c r="W2938" t="s">
        <v>52</v>
      </c>
      <c r="X2938">
        <v>2</v>
      </c>
      <c r="AB2938" t="s">
        <v>72</v>
      </c>
      <c r="AD2938" t="s">
        <v>73</v>
      </c>
      <c r="AE2938" t="s">
        <v>52</v>
      </c>
      <c r="AF2938" t="s">
        <v>52</v>
      </c>
      <c r="AG2938" t="s">
        <v>52</v>
      </c>
      <c r="AH2938">
        <v>6</v>
      </c>
      <c r="AI2938" t="s">
        <v>79</v>
      </c>
      <c r="AJ2938" t="s">
        <v>52</v>
      </c>
      <c r="AK2938" t="s">
        <v>90</v>
      </c>
      <c r="AM2938" t="s">
        <v>62</v>
      </c>
      <c r="AN2938" t="s">
        <v>53</v>
      </c>
      <c r="AP2938">
        <v>0</v>
      </c>
      <c r="AQ2938">
        <v>0</v>
      </c>
      <c r="AR2938">
        <v>15000</v>
      </c>
      <c r="AS2938">
        <v>25000</v>
      </c>
      <c r="AT2938">
        <v>234000</v>
      </c>
      <c r="AU2938">
        <v>0</v>
      </c>
      <c r="AV2938">
        <v>0</v>
      </c>
      <c r="AW2938">
        <v>274000</v>
      </c>
    </row>
    <row r="2939" spans="1:49" x14ac:dyDescent="0.35">
      <c r="A2939" s="2" t="s">
        <v>830</v>
      </c>
      <c r="B2939">
        <v>1</v>
      </c>
      <c r="C2939">
        <v>107</v>
      </c>
      <c r="D2939">
        <v>2</v>
      </c>
      <c r="E2939" t="s">
        <v>50</v>
      </c>
      <c r="F2939">
        <v>38</v>
      </c>
      <c r="G2939" t="s">
        <v>72</v>
      </c>
      <c r="I2939" t="s">
        <v>73</v>
      </c>
      <c r="J2939" t="s">
        <v>52</v>
      </c>
      <c r="K2939" t="s">
        <v>52</v>
      </c>
      <c r="L2939" t="s">
        <v>52</v>
      </c>
      <c r="M2939">
        <v>5</v>
      </c>
      <c r="N2939" t="s">
        <v>78</v>
      </c>
      <c r="O2939">
        <v>3</v>
      </c>
      <c r="P2939" s="6">
        <v>5</v>
      </c>
      <c r="Q2939" t="s">
        <v>50</v>
      </c>
      <c r="R2939">
        <v>7</v>
      </c>
      <c r="S2939" s="5">
        <f t="shared" si="45"/>
        <v>1</v>
      </c>
      <c r="T2939" t="s">
        <v>58</v>
      </c>
      <c r="U2939" t="s">
        <v>52</v>
      </c>
      <c r="V2939">
        <v>1</v>
      </c>
      <c r="W2939" t="s">
        <v>52</v>
      </c>
      <c r="X2939">
        <v>2</v>
      </c>
      <c r="AB2939" t="s">
        <v>72</v>
      </c>
      <c r="AD2939" t="s">
        <v>73</v>
      </c>
      <c r="AE2939" t="s">
        <v>53</v>
      </c>
      <c r="AF2939" t="s">
        <v>53</v>
      </c>
      <c r="AG2939" t="s">
        <v>52</v>
      </c>
      <c r="AH2939">
        <v>1</v>
      </c>
      <c r="AI2939" t="s">
        <v>65</v>
      </c>
      <c r="AJ2939" t="s">
        <v>52</v>
      </c>
      <c r="AK2939" t="s">
        <v>66</v>
      </c>
      <c r="AM2939" t="s">
        <v>62</v>
      </c>
      <c r="AN2939" t="s">
        <v>53</v>
      </c>
      <c r="AP2939">
        <v>0</v>
      </c>
      <c r="AQ2939">
        <v>0</v>
      </c>
      <c r="AR2939">
        <v>15000</v>
      </c>
      <c r="AS2939">
        <v>25000</v>
      </c>
      <c r="AT2939">
        <v>234000</v>
      </c>
      <c r="AU2939">
        <v>0</v>
      </c>
      <c r="AV2939">
        <v>0</v>
      </c>
      <c r="AW2939">
        <v>274000</v>
      </c>
    </row>
    <row r="2940" spans="1:49" hidden="1" x14ac:dyDescent="0.35">
      <c r="A2940" s="2" t="s">
        <v>831</v>
      </c>
      <c r="B2940">
        <v>25</v>
      </c>
      <c r="C2940">
        <v>2503</v>
      </c>
      <c r="D2940">
        <v>2</v>
      </c>
      <c r="E2940" t="s">
        <v>50</v>
      </c>
      <c r="F2940">
        <v>59</v>
      </c>
      <c r="G2940" t="s">
        <v>72</v>
      </c>
      <c r="I2940" t="s">
        <v>73</v>
      </c>
      <c r="J2940" t="s">
        <v>52</v>
      </c>
      <c r="K2940" t="s">
        <v>52</v>
      </c>
      <c r="L2940" t="s">
        <v>52</v>
      </c>
      <c r="M2940">
        <v>6</v>
      </c>
      <c r="N2940" t="s">
        <v>79</v>
      </c>
      <c r="O2940">
        <v>1</v>
      </c>
      <c r="P2940" s="2">
        <v>1</v>
      </c>
      <c r="Q2940" t="s">
        <v>50</v>
      </c>
      <c r="R2940">
        <v>59</v>
      </c>
      <c r="S2940" s="5">
        <f t="shared" si="45"/>
        <v>0</v>
      </c>
      <c r="T2940" t="s">
        <v>54</v>
      </c>
      <c r="U2940" t="s">
        <v>53</v>
      </c>
      <c r="W2940" t="s">
        <v>53</v>
      </c>
      <c r="Y2940" t="s">
        <v>55</v>
      </c>
      <c r="Z2940" t="s">
        <v>52</v>
      </c>
      <c r="AA2940">
        <v>2</v>
      </c>
      <c r="AB2940" t="s">
        <v>72</v>
      </c>
      <c r="AD2940" t="s">
        <v>73</v>
      </c>
      <c r="AE2940" t="s">
        <v>52</v>
      </c>
      <c r="AF2940" t="s">
        <v>52</v>
      </c>
      <c r="AG2940" t="s">
        <v>52</v>
      </c>
      <c r="AH2940">
        <v>6</v>
      </c>
      <c r="AI2940" t="s">
        <v>79</v>
      </c>
      <c r="AJ2940" t="s">
        <v>53</v>
      </c>
    </row>
    <row r="2941" spans="1:49" hidden="1" x14ac:dyDescent="0.35">
      <c r="A2941" s="2" t="s">
        <v>831</v>
      </c>
      <c r="B2941">
        <v>25</v>
      </c>
      <c r="C2941">
        <v>2503</v>
      </c>
      <c r="D2941">
        <v>2</v>
      </c>
      <c r="E2941" t="s">
        <v>50</v>
      </c>
      <c r="F2941">
        <v>59</v>
      </c>
      <c r="G2941" t="s">
        <v>72</v>
      </c>
      <c r="I2941" t="s">
        <v>73</v>
      </c>
      <c r="J2941" t="s">
        <v>52</v>
      </c>
      <c r="K2941" t="s">
        <v>52</v>
      </c>
      <c r="L2941" t="s">
        <v>52</v>
      </c>
      <c r="M2941">
        <v>6</v>
      </c>
      <c r="N2941" t="s">
        <v>79</v>
      </c>
      <c r="O2941">
        <v>1</v>
      </c>
      <c r="P2941" s="2">
        <v>2</v>
      </c>
      <c r="Q2941" t="s">
        <v>56</v>
      </c>
      <c r="R2941">
        <v>53</v>
      </c>
      <c r="S2941" s="5">
        <f t="shared" si="45"/>
        <v>0</v>
      </c>
      <c r="T2941" t="s">
        <v>57</v>
      </c>
      <c r="U2941" t="s">
        <v>53</v>
      </c>
      <c r="W2941" t="s">
        <v>53</v>
      </c>
      <c r="Y2941" t="s">
        <v>55</v>
      </c>
      <c r="Z2941" t="s">
        <v>52</v>
      </c>
      <c r="AA2941">
        <v>1</v>
      </c>
      <c r="AB2941" t="s">
        <v>72</v>
      </c>
      <c r="AD2941" t="s">
        <v>73</v>
      </c>
      <c r="AE2941" t="s">
        <v>52</v>
      </c>
      <c r="AF2941" t="s">
        <v>52</v>
      </c>
      <c r="AG2941" t="s">
        <v>52</v>
      </c>
      <c r="AH2941">
        <v>6</v>
      </c>
      <c r="AI2941" t="s">
        <v>79</v>
      </c>
      <c r="AJ2941" t="s">
        <v>53</v>
      </c>
    </row>
    <row r="2942" spans="1:49" hidden="1" x14ac:dyDescent="0.35">
      <c r="A2942" s="2" t="s">
        <v>831</v>
      </c>
      <c r="B2942">
        <v>25</v>
      </c>
      <c r="C2942">
        <v>2503</v>
      </c>
      <c r="D2942">
        <v>2</v>
      </c>
      <c r="E2942" t="s">
        <v>50</v>
      </c>
      <c r="F2942">
        <v>59</v>
      </c>
      <c r="G2942" t="s">
        <v>72</v>
      </c>
      <c r="I2942" t="s">
        <v>73</v>
      </c>
      <c r="J2942" t="s">
        <v>52</v>
      </c>
      <c r="K2942" t="s">
        <v>52</v>
      </c>
      <c r="L2942" t="s">
        <v>52</v>
      </c>
      <c r="M2942">
        <v>6</v>
      </c>
      <c r="N2942" t="s">
        <v>79</v>
      </c>
      <c r="O2942">
        <v>1</v>
      </c>
      <c r="P2942" s="2">
        <v>3</v>
      </c>
      <c r="Q2942" t="s">
        <v>50</v>
      </c>
      <c r="R2942">
        <v>15</v>
      </c>
      <c r="S2942" s="5">
        <f t="shared" si="45"/>
        <v>0</v>
      </c>
      <c r="T2942" t="s">
        <v>174</v>
      </c>
      <c r="U2942" t="s">
        <v>53</v>
      </c>
      <c r="W2942" t="s">
        <v>52</v>
      </c>
      <c r="X2942">
        <v>2</v>
      </c>
      <c r="Y2942" t="s">
        <v>59</v>
      </c>
      <c r="AB2942" t="s">
        <v>72</v>
      </c>
      <c r="AD2942" t="s">
        <v>73</v>
      </c>
      <c r="AE2942" t="s">
        <v>52</v>
      </c>
      <c r="AF2942" t="s">
        <v>52</v>
      </c>
      <c r="AG2942" t="s">
        <v>52</v>
      </c>
      <c r="AH2942">
        <v>5</v>
      </c>
      <c r="AI2942" t="s">
        <v>78</v>
      </c>
      <c r="AJ2942" t="s">
        <v>53</v>
      </c>
      <c r="AO2942" t="s">
        <v>164</v>
      </c>
    </row>
    <row r="2943" spans="1:49" hidden="1" x14ac:dyDescent="0.35">
      <c r="A2943" s="2" t="s">
        <v>832</v>
      </c>
      <c r="B2943">
        <v>4</v>
      </c>
      <c r="C2943">
        <v>408</v>
      </c>
      <c r="D2943">
        <v>2</v>
      </c>
      <c r="E2943" t="s">
        <v>50</v>
      </c>
      <c r="F2943">
        <v>56</v>
      </c>
      <c r="G2943" t="s">
        <v>72</v>
      </c>
      <c r="I2943" t="s">
        <v>73</v>
      </c>
      <c r="J2943" t="s">
        <v>52</v>
      </c>
      <c r="K2943" t="s">
        <v>52</v>
      </c>
      <c r="L2943" t="s">
        <v>52</v>
      </c>
      <c r="M2943">
        <v>7</v>
      </c>
      <c r="N2943" t="s">
        <v>86</v>
      </c>
      <c r="P2943" s="2">
        <v>1</v>
      </c>
      <c r="Q2943" t="s">
        <v>50</v>
      </c>
      <c r="R2943">
        <v>56</v>
      </c>
      <c r="S2943" s="5">
        <f t="shared" si="45"/>
        <v>0</v>
      </c>
      <c r="T2943" t="s">
        <v>54</v>
      </c>
      <c r="U2943" t="s">
        <v>53</v>
      </c>
      <c r="W2943" t="s">
        <v>53</v>
      </c>
      <c r="Y2943" t="s">
        <v>55</v>
      </c>
      <c r="Z2943" t="s">
        <v>52</v>
      </c>
      <c r="AA2943">
        <v>2</v>
      </c>
      <c r="AB2943" t="s">
        <v>72</v>
      </c>
      <c r="AD2943" t="s">
        <v>73</v>
      </c>
      <c r="AE2943" t="s">
        <v>52</v>
      </c>
      <c r="AF2943" t="s">
        <v>52</v>
      </c>
      <c r="AG2943" t="s">
        <v>52</v>
      </c>
      <c r="AH2943">
        <v>7</v>
      </c>
      <c r="AI2943" t="s">
        <v>86</v>
      </c>
      <c r="AJ2943" t="s">
        <v>53</v>
      </c>
    </row>
    <row r="2944" spans="1:49" hidden="1" x14ac:dyDescent="0.35">
      <c r="A2944" s="2" t="s">
        <v>832</v>
      </c>
      <c r="B2944">
        <v>4</v>
      </c>
      <c r="C2944">
        <v>408</v>
      </c>
      <c r="D2944">
        <v>2</v>
      </c>
      <c r="E2944" t="s">
        <v>50</v>
      </c>
      <c r="F2944">
        <v>56</v>
      </c>
      <c r="G2944" t="s">
        <v>72</v>
      </c>
      <c r="I2944" t="s">
        <v>73</v>
      </c>
      <c r="J2944" t="s">
        <v>52</v>
      </c>
      <c r="K2944" t="s">
        <v>52</v>
      </c>
      <c r="L2944" t="s">
        <v>52</v>
      </c>
      <c r="M2944">
        <v>7</v>
      </c>
      <c r="N2944" t="s">
        <v>86</v>
      </c>
      <c r="P2944" s="2">
        <v>2</v>
      </c>
      <c r="Q2944" t="s">
        <v>56</v>
      </c>
      <c r="R2944">
        <v>49</v>
      </c>
      <c r="S2944" s="5">
        <f t="shared" si="45"/>
        <v>0</v>
      </c>
      <c r="T2944" t="s">
        <v>57</v>
      </c>
      <c r="U2944" t="s">
        <v>53</v>
      </c>
      <c r="W2944" t="s">
        <v>53</v>
      </c>
      <c r="Y2944" t="s">
        <v>55</v>
      </c>
      <c r="Z2944" t="s">
        <v>52</v>
      </c>
      <c r="AA2944">
        <v>1</v>
      </c>
      <c r="AB2944" t="s">
        <v>72</v>
      </c>
      <c r="AD2944" t="s">
        <v>73</v>
      </c>
      <c r="AE2944" t="s">
        <v>52</v>
      </c>
      <c r="AF2944" t="s">
        <v>52</v>
      </c>
      <c r="AG2944" t="s">
        <v>52</v>
      </c>
      <c r="AH2944">
        <v>5</v>
      </c>
      <c r="AI2944" t="s">
        <v>78</v>
      </c>
      <c r="AJ2944" t="s">
        <v>53</v>
      </c>
    </row>
    <row r="2945" spans="1:49" hidden="1" x14ac:dyDescent="0.35">
      <c r="A2945" s="2" t="s">
        <v>832</v>
      </c>
      <c r="B2945">
        <v>4</v>
      </c>
      <c r="C2945">
        <v>408</v>
      </c>
      <c r="D2945">
        <v>2</v>
      </c>
      <c r="E2945" t="s">
        <v>50</v>
      </c>
      <c r="F2945">
        <v>56</v>
      </c>
      <c r="G2945" t="s">
        <v>72</v>
      </c>
      <c r="I2945" t="s">
        <v>73</v>
      </c>
      <c r="J2945" t="s">
        <v>52</v>
      </c>
      <c r="K2945" t="s">
        <v>52</v>
      </c>
      <c r="L2945" t="s">
        <v>52</v>
      </c>
      <c r="M2945">
        <v>7</v>
      </c>
      <c r="N2945" t="s">
        <v>86</v>
      </c>
      <c r="P2945" s="2">
        <v>3</v>
      </c>
      <c r="Q2945" t="s">
        <v>56</v>
      </c>
      <c r="R2945">
        <v>19</v>
      </c>
      <c r="S2945" s="5">
        <f t="shared" si="45"/>
        <v>0</v>
      </c>
      <c r="T2945" t="s">
        <v>58</v>
      </c>
      <c r="U2945" t="s">
        <v>52</v>
      </c>
      <c r="V2945">
        <v>1</v>
      </c>
      <c r="W2945" t="s">
        <v>52</v>
      </c>
      <c r="X2945">
        <v>2</v>
      </c>
      <c r="Y2945" t="s">
        <v>59</v>
      </c>
      <c r="AB2945" t="s">
        <v>72</v>
      </c>
      <c r="AD2945" t="s">
        <v>73</v>
      </c>
      <c r="AE2945" t="s">
        <v>52</v>
      </c>
      <c r="AF2945" t="s">
        <v>52</v>
      </c>
      <c r="AG2945" t="s">
        <v>52</v>
      </c>
      <c r="AH2945">
        <v>9</v>
      </c>
      <c r="AI2945" t="s">
        <v>100</v>
      </c>
      <c r="AJ2945" t="s">
        <v>53</v>
      </c>
    </row>
    <row r="2946" spans="1:49" hidden="1" x14ac:dyDescent="0.35">
      <c r="A2946" s="2" t="s">
        <v>833</v>
      </c>
      <c r="B2946">
        <v>17</v>
      </c>
      <c r="C2946">
        <v>1709</v>
      </c>
      <c r="D2946">
        <v>2</v>
      </c>
      <c r="E2946" t="s">
        <v>50</v>
      </c>
      <c r="F2946">
        <v>69</v>
      </c>
      <c r="G2946" t="s">
        <v>72</v>
      </c>
      <c r="I2946" t="s">
        <v>73</v>
      </c>
      <c r="J2946" t="s">
        <v>53</v>
      </c>
      <c r="K2946" t="s">
        <v>53</v>
      </c>
      <c r="L2946" t="s">
        <v>52</v>
      </c>
      <c r="M2946">
        <v>2</v>
      </c>
      <c r="N2946" t="s">
        <v>65</v>
      </c>
      <c r="O2946">
        <v>1</v>
      </c>
      <c r="P2946" s="2">
        <v>1</v>
      </c>
      <c r="Q2946" t="s">
        <v>50</v>
      </c>
      <c r="R2946">
        <v>69</v>
      </c>
      <c r="S2946" s="5">
        <f t="shared" si="45"/>
        <v>0</v>
      </c>
      <c r="T2946" t="s">
        <v>54</v>
      </c>
      <c r="U2946" t="s">
        <v>53</v>
      </c>
      <c r="W2946" t="s">
        <v>53</v>
      </c>
      <c r="Y2946" t="s">
        <v>55</v>
      </c>
      <c r="Z2946" t="s">
        <v>52</v>
      </c>
      <c r="AA2946">
        <v>2</v>
      </c>
      <c r="AB2946" t="s">
        <v>72</v>
      </c>
      <c r="AD2946" t="s">
        <v>73</v>
      </c>
      <c r="AE2946" t="s">
        <v>53</v>
      </c>
      <c r="AF2946" t="s">
        <v>53</v>
      </c>
      <c r="AG2946" t="s">
        <v>52</v>
      </c>
      <c r="AH2946">
        <v>2</v>
      </c>
      <c r="AI2946" t="s">
        <v>65</v>
      </c>
      <c r="AJ2946" t="s">
        <v>53</v>
      </c>
    </row>
    <row r="2947" spans="1:49" hidden="1" x14ac:dyDescent="0.35">
      <c r="A2947" s="2" t="s">
        <v>833</v>
      </c>
      <c r="B2947">
        <v>17</v>
      </c>
      <c r="C2947">
        <v>1709</v>
      </c>
      <c r="D2947">
        <v>2</v>
      </c>
      <c r="E2947" t="s">
        <v>50</v>
      </c>
      <c r="F2947">
        <v>69</v>
      </c>
      <c r="G2947" t="s">
        <v>72</v>
      </c>
      <c r="I2947" t="s">
        <v>73</v>
      </c>
      <c r="J2947" t="s">
        <v>53</v>
      </c>
      <c r="K2947" t="s">
        <v>53</v>
      </c>
      <c r="L2947" t="s">
        <v>52</v>
      </c>
      <c r="M2947">
        <v>2</v>
      </c>
      <c r="N2947" t="s">
        <v>65</v>
      </c>
      <c r="O2947">
        <v>1</v>
      </c>
      <c r="P2947" s="2">
        <v>2</v>
      </c>
      <c r="Q2947" t="s">
        <v>56</v>
      </c>
      <c r="R2947">
        <v>44</v>
      </c>
      <c r="S2947" s="5">
        <f t="shared" ref="S2947:S3010" si="46">IF(AND(R2947&gt;=6, R2947&lt;=17, T2947="Child"),1,0)</f>
        <v>0</v>
      </c>
      <c r="T2947" t="s">
        <v>57</v>
      </c>
      <c r="U2947" t="s">
        <v>53</v>
      </c>
      <c r="W2947" t="s">
        <v>53</v>
      </c>
      <c r="Y2947" t="s">
        <v>55</v>
      </c>
      <c r="Z2947" t="s">
        <v>52</v>
      </c>
      <c r="AA2947">
        <v>1</v>
      </c>
      <c r="AB2947" t="s">
        <v>72</v>
      </c>
      <c r="AD2947" t="s">
        <v>73</v>
      </c>
      <c r="AE2947" t="s">
        <v>53</v>
      </c>
      <c r="AF2947" t="s">
        <v>53</v>
      </c>
      <c r="AG2947" t="s">
        <v>53</v>
      </c>
    </row>
    <row r="2948" spans="1:49" x14ac:dyDescent="0.35">
      <c r="A2948" s="2" t="s">
        <v>833</v>
      </c>
      <c r="B2948">
        <v>17</v>
      </c>
      <c r="C2948">
        <v>1709</v>
      </c>
      <c r="D2948">
        <v>2</v>
      </c>
      <c r="E2948" t="s">
        <v>50</v>
      </c>
      <c r="F2948">
        <v>69</v>
      </c>
      <c r="G2948" t="s">
        <v>72</v>
      </c>
      <c r="I2948" t="s">
        <v>73</v>
      </c>
      <c r="J2948" t="s">
        <v>53</v>
      </c>
      <c r="K2948" t="s">
        <v>53</v>
      </c>
      <c r="L2948" t="s">
        <v>52</v>
      </c>
      <c r="M2948">
        <v>2</v>
      </c>
      <c r="N2948" t="s">
        <v>65</v>
      </c>
      <c r="O2948">
        <v>1</v>
      </c>
      <c r="P2948" s="6">
        <v>3</v>
      </c>
      <c r="Q2948" t="s">
        <v>50</v>
      </c>
      <c r="R2948">
        <v>10</v>
      </c>
      <c r="S2948" s="5">
        <f t="shared" si="46"/>
        <v>1</v>
      </c>
      <c r="T2948" t="s">
        <v>58</v>
      </c>
      <c r="U2948" t="s">
        <v>52</v>
      </c>
      <c r="V2948">
        <v>1</v>
      </c>
      <c r="W2948" t="s">
        <v>53</v>
      </c>
      <c r="AB2948" t="s">
        <v>72</v>
      </c>
      <c r="AD2948" t="s">
        <v>73</v>
      </c>
      <c r="AE2948" t="s">
        <v>52</v>
      </c>
      <c r="AF2948" t="s">
        <v>52</v>
      </c>
      <c r="AG2948" t="s">
        <v>52</v>
      </c>
      <c r="AH2948">
        <v>5</v>
      </c>
      <c r="AI2948" t="s">
        <v>63</v>
      </c>
      <c r="AJ2948" t="s">
        <v>52</v>
      </c>
      <c r="AK2948" t="s">
        <v>64</v>
      </c>
      <c r="AM2948" t="s">
        <v>62</v>
      </c>
      <c r="AN2948" t="s">
        <v>52</v>
      </c>
      <c r="AP2948">
        <v>0</v>
      </c>
      <c r="AQ2948">
        <v>0</v>
      </c>
      <c r="AR2948">
        <v>25000</v>
      </c>
      <c r="AS2948">
        <v>12000</v>
      </c>
      <c r="AT2948">
        <v>208000</v>
      </c>
      <c r="AU2948">
        <v>0</v>
      </c>
      <c r="AV2948">
        <v>10000</v>
      </c>
      <c r="AW2948">
        <v>255000</v>
      </c>
    </row>
    <row r="2949" spans="1:49" hidden="1" x14ac:dyDescent="0.35">
      <c r="A2949" s="2" t="s">
        <v>834</v>
      </c>
      <c r="B2949">
        <v>17</v>
      </c>
      <c r="C2949">
        <v>1711</v>
      </c>
      <c r="D2949">
        <v>1</v>
      </c>
      <c r="E2949" t="s">
        <v>50</v>
      </c>
      <c r="F2949">
        <v>42</v>
      </c>
      <c r="G2949" t="s">
        <v>72</v>
      </c>
      <c r="I2949" t="s">
        <v>73</v>
      </c>
      <c r="J2949" t="s">
        <v>53</v>
      </c>
      <c r="K2949" t="s">
        <v>53</v>
      </c>
      <c r="L2949" t="s">
        <v>52</v>
      </c>
      <c r="M2949">
        <v>2</v>
      </c>
      <c r="N2949" t="s">
        <v>97</v>
      </c>
      <c r="O2949">
        <v>2</v>
      </c>
      <c r="P2949" s="2">
        <v>1</v>
      </c>
      <c r="Q2949" t="s">
        <v>50</v>
      </c>
      <c r="R2949">
        <v>42</v>
      </c>
      <c r="S2949" s="5">
        <f t="shared" si="46"/>
        <v>0</v>
      </c>
      <c r="T2949" t="s">
        <v>54</v>
      </c>
      <c r="U2949" t="s">
        <v>53</v>
      </c>
      <c r="W2949" t="s">
        <v>53</v>
      </c>
      <c r="Y2949" t="s">
        <v>55</v>
      </c>
      <c r="Z2949" t="s">
        <v>52</v>
      </c>
      <c r="AA2949">
        <v>2</v>
      </c>
      <c r="AB2949" t="s">
        <v>72</v>
      </c>
      <c r="AD2949" t="s">
        <v>73</v>
      </c>
      <c r="AE2949" t="s">
        <v>53</v>
      </c>
      <c r="AF2949" t="s">
        <v>53</v>
      </c>
      <c r="AG2949" t="s">
        <v>52</v>
      </c>
      <c r="AH2949">
        <v>2</v>
      </c>
      <c r="AI2949" t="s">
        <v>97</v>
      </c>
      <c r="AJ2949" t="s">
        <v>53</v>
      </c>
    </row>
    <row r="2950" spans="1:49" hidden="1" x14ac:dyDescent="0.35">
      <c r="A2950" s="2" t="s">
        <v>834</v>
      </c>
      <c r="B2950">
        <v>17</v>
      </c>
      <c r="C2950">
        <v>1711</v>
      </c>
      <c r="D2950">
        <v>1</v>
      </c>
      <c r="E2950" t="s">
        <v>50</v>
      </c>
      <c r="F2950">
        <v>42</v>
      </c>
      <c r="G2950" t="s">
        <v>72</v>
      </c>
      <c r="I2950" t="s">
        <v>73</v>
      </c>
      <c r="J2950" t="s">
        <v>53</v>
      </c>
      <c r="K2950" t="s">
        <v>53</v>
      </c>
      <c r="L2950" t="s">
        <v>52</v>
      </c>
      <c r="M2950">
        <v>2</v>
      </c>
      <c r="N2950" t="s">
        <v>97</v>
      </c>
      <c r="O2950">
        <v>2</v>
      </c>
      <c r="P2950" s="2">
        <v>2</v>
      </c>
      <c r="Q2950" t="s">
        <v>56</v>
      </c>
      <c r="R2950">
        <v>44</v>
      </c>
      <c r="S2950" s="5">
        <f t="shared" si="46"/>
        <v>0</v>
      </c>
      <c r="T2950" t="s">
        <v>57</v>
      </c>
      <c r="U2950" t="s">
        <v>53</v>
      </c>
      <c r="W2950" t="s">
        <v>53</v>
      </c>
      <c r="Y2950" t="s">
        <v>55</v>
      </c>
      <c r="Z2950" t="s">
        <v>52</v>
      </c>
      <c r="AA2950">
        <v>1</v>
      </c>
      <c r="AB2950" t="s">
        <v>72</v>
      </c>
      <c r="AD2950" t="s">
        <v>73</v>
      </c>
      <c r="AE2950" t="s">
        <v>53</v>
      </c>
      <c r="AF2950" t="s">
        <v>53</v>
      </c>
      <c r="AG2950" t="s">
        <v>52</v>
      </c>
      <c r="AH2950">
        <v>2</v>
      </c>
      <c r="AI2950" t="s">
        <v>65</v>
      </c>
      <c r="AJ2950" t="s">
        <v>53</v>
      </c>
    </row>
    <row r="2951" spans="1:49" hidden="1" x14ac:dyDescent="0.35">
      <c r="A2951" s="2" t="s">
        <v>834</v>
      </c>
      <c r="B2951">
        <v>17</v>
      </c>
      <c r="C2951">
        <v>1711</v>
      </c>
      <c r="D2951">
        <v>1</v>
      </c>
      <c r="E2951" t="s">
        <v>50</v>
      </c>
      <c r="F2951">
        <v>42</v>
      </c>
      <c r="G2951" t="s">
        <v>72</v>
      </c>
      <c r="I2951" t="s">
        <v>73</v>
      </c>
      <c r="J2951" t="s">
        <v>53</v>
      </c>
      <c r="K2951" t="s">
        <v>53</v>
      </c>
      <c r="L2951" t="s">
        <v>52</v>
      </c>
      <c r="M2951">
        <v>2</v>
      </c>
      <c r="N2951" t="s">
        <v>97</v>
      </c>
      <c r="O2951">
        <v>2</v>
      </c>
      <c r="P2951" s="2">
        <v>3</v>
      </c>
      <c r="Q2951" t="s">
        <v>56</v>
      </c>
      <c r="R2951">
        <v>24</v>
      </c>
      <c r="S2951" s="5">
        <f t="shared" si="46"/>
        <v>0</v>
      </c>
      <c r="T2951" t="s">
        <v>58</v>
      </c>
      <c r="U2951" t="s">
        <v>52</v>
      </c>
      <c r="V2951">
        <v>1</v>
      </c>
      <c r="W2951" t="s">
        <v>52</v>
      </c>
      <c r="X2951">
        <v>2</v>
      </c>
      <c r="Y2951" t="s">
        <v>59</v>
      </c>
      <c r="AB2951" t="s">
        <v>72</v>
      </c>
      <c r="AD2951" t="s">
        <v>73</v>
      </c>
      <c r="AE2951" t="s">
        <v>52</v>
      </c>
      <c r="AF2951" t="s">
        <v>52</v>
      </c>
      <c r="AG2951" t="s">
        <v>52</v>
      </c>
      <c r="AH2951">
        <v>8</v>
      </c>
      <c r="AI2951" t="s">
        <v>60</v>
      </c>
      <c r="AJ2951" t="s">
        <v>53</v>
      </c>
    </row>
    <row r="2952" spans="1:49" x14ac:dyDescent="0.35">
      <c r="A2952" s="2" t="s">
        <v>834</v>
      </c>
      <c r="B2952">
        <v>17</v>
      </c>
      <c r="C2952">
        <v>1711</v>
      </c>
      <c r="D2952">
        <v>1</v>
      </c>
      <c r="E2952" t="s">
        <v>50</v>
      </c>
      <c r="F2952">
        <v>42</v>
      </c>
      <c r="G2952" t="s">
        <v>72</v>
      </c>
      <c r="I2952" t="s">
        <v>73</v>
      </c>
      <c r="J2952" t="s">
        <v>53</v>
      </c>
      <c r="K2952" t="s">
        <v>53</v>
      </c>
      <c r="L2952" t="s">
        <v>52</v>
      </c>
      <c r="M2952">
        <v>2</v>
      </c>
      <c r="N2952" t="s">
        <v>97</v>
      </c>
      <c r="O2952">
        <v>2</v>
      </c>
      <c r="P2952" s="6">
        <v>4</v>
      </c>
      <c r="Q2952" t="s">
        <v>56</v>
      </c>
      <c r="R2952">
        <v>16</v>
      </c>
      <c r="S2952" s="5">
        <f t="shared" si="46"/>
        <v>1</v>
      </c>
      <c r="T2952" t="s">
        <v>58</v>
      </c>
      <c r="U2952" t="s">
        <v>52</v>
      </c>
      <c r="V2952">
        <v>1</v>
      </c>
      <c r="W2952" t="s">
        <v>52</v>
      </c>
      <c r="X2952">
        <v>2</v>
      </c>
      <c r="Y2952" t="s">
        <v>59</v>
      </c>
      <c r="AB2952" t="s">
        <v>72</v>
      </c>
      <c r="AD2952" t="s">
        <v>73</v>
      </c>
      <c r="AE2952" t="s">
        <v>52</v>
      </c>
      <c r="AF2952" t="s">
        <v>52</v>
      </c>
      <c r="AG2952" t="s">
        <v>52</v>
      </c>
      <c r="AH2952">
        <v>10</v>
      </c>
      <c r="AI2952" t="s">
        <v>107</v>
      </c>
      <c r="AJ2952" t="s">
        <v>52</v>
      </c>
      <c r="AK2952" t="s">
        <v>123</v>
      </c>
      <c r="AM2952" t="s">
        <v>62</v>
      </c>
      <c r="AN2952" t="s">
        <v>53</v>
      </c>
      <c r="AP2952">
        <v>0</v>
      </c>
      <c r="AQ2952">
        <v>360000</v>
      </c>
      <c r="AR2952">
        <v>18000</v>
      </c>
      <c r="AS2952">
        <v>45000</v>
      </c>
      <c r="AT2952">
        <v>0</v>
      </c>
      <c r="AU2952">
        <v>540000</v>
      </c>
      <c r="AV2952">
        <v>0</v>
      </c>
      <c r="AW2952">
        <v>963000</v>
      </c>
    </row>
    <row r="2953" spans="1:49" x14ac:dyDescent="0.35">
      <c r="A2953" s="2" t="s">
        <v>834</v>
      </c>
      <c r="B2953">
        <v>17</v>
      </c>
      <c r="C2953">
        <v>1711</v>
      </c>
      <c r="D2953">
        <v>1</v>
      </c>
      <c r="E2953" t="s">
        <v>50</v>
      </c>
      <c r="F2953">
        <v>42</v>
      </c>
      <c r="G2953" t="s">
        <v>72</v>
      </c>
      <c r="I2953" t="s">
        <v>73</v>
      </c>
      <c r="J2953" t="s">
        <v>53</v>
      </c>
      <c r="K2953" t="s">
        <v>53</v>
      </c>
      <c r="L2953" t="s">
        <v>52</v>
      </c>
      <c r="M2953">
        <v>2</v>
      </c>
      <c r="N2953" t="s">
        <v>97</v>
      </c>
      <c r="O2953">
        <v>2</v>
      </c>
      <c r="P2953" s="6">
        <v>5</v>
      </c>
      <c r="Q2953" t="s">
        <v>50</v>
      </c>
      <c r="R2953">
        <v>12</v>
      </c>
      <c r="S2953" s="5">
        <f t="shared" si="46"/>
        <v>1</v>
      </c>
      <c r="T2953" t="s">
        <v>58</v>
      </c>
      <c r="U2953" t="s">
        <v>52</v>
      </c>
      <c r="V2953">
        <v>1</v>
      </c>
      <c r="W2953" t="s">
        <v>52</v>
      </c>
      <c r="X2953">
        <v>2</v>
      </c>
      <c r="AB2953" t="s">
        <v>72</v>
      </c>
      <c r="AD2953" t="s">
        <v>73</v>
      </c>
      <c r="AE2953" t="s">
        <v>52</v>
      </c>
      <c r="AF2953" t="s">
        <v>52</v>
      </c>
      <c r="AG2953" t="s">
        <v>52</v>
      </c>
      <c r="AH2953">
        <v>6</v>
      </c>
      <c r="AI2953" t="s">
        <v>78</v>
      </c>
      <c r="AJ2953" t="s">
        <v>52</v>
      </c>
      <c r="AK2953" t="s">
        <v>88</v>
      </c>
      <c r="AM2953" t="s">
        <v>62</v>
      </c>
      <c r="AN2953" t="s">
        <v>53</v>
      </c>
      <c r="AP2953">
        <v>0</v>
      </c>
      <c r="AQ2953">
        <v>0</v>
      </c>
      <c r="AR2953">
        <v>12000</v>
      </c>
      <c r="AS2953">
        <v>25000</v>
      </c>
      <c r="AT2953">
        <v>0</v>
      </c>
      <c r="AU2953">
        <v>0</v>
      </c>
      <c r="AV2953">
        <v>0</v>
      </c>
      <c r="AW2953">
        <v>37000</v>
      </c>
    </row>
    <row r="2954" spans="1:49" hidden="1" x14ac:dyDescent="0.35">
      <c r="A2954" s="2" t="s">
        <v>835</v>
      </c>
      <c r="B2954">
        <v>1</v>
      </c>
      <c r="C2954">
        <v>103</v>
      </c>
      <c r="D2954">
        <v>2</v>
      </c>
      <c r="E2954" t="s">
        <v>50</v>
      </c>
      <c r="F2954">
        <v>69</v>
      </c>
      <c r="G2954" t="s">
        <v>72</v>
      </c>
      <c r="I2954" t="s">
        <v>73</v>
      </c>
      <c r="J2954" t="s">
        <v>53</v>
      </c>
      <c r="K2954" t="s">
        <v>53</v>
      </c>
      <c r="L2954" t="s">
        <v>53</v>
      </c>
      <c r="M2954">
        <v>0</v>
      </c>
      <c r="P2954" s="2">
        <v>1</v>
      </c>
      <c r="Q2954" t="s">
        <v>50</v>
      </c>
      <c r="R2954">
        <v>69</v>
      </c>
      <c r="S2954" s="5">
        <f t="shared" si="46"/>
        <v>0</v>
      </c>
      <c r="T2954" t="s">
        <v>54</v>
      </c>
      <c r="U2954" t="s">
        <v>53</v>
      </c>
      <c r="W2954" t="s">
        <v>53</v>
      </c>
      <c r="Y2954" t="s">
        <v>55</v>
      </c>
      <c r="Z2954" t="s">
        <v>53</v>
      </c>
      <c r="AB2954" t="s">
        <v>72</v>
      </c>
      <c r="AD2954" t="s">
        <v>73</v>
      </c>
      <c r="AE2954" t="s">
        <v>53</v>
      </c>
      <c r="AF2954" t="s">
        <v>53</v>
      </c>
      <c r="AG2954" t="s">
        <v>53</v>
      </c>
    </row>
    <row r="2955" spans="1:49" hidden="1" x14ac:dyDescent="0.35">
      <c r="A2955" s="2" t="s">
        <v>836</v>
      </c>
      <c r="B2955">
        <v>5</v>
      </c>
      <c r="C2955">
        <v>501</v>
      </c>
      <c r="D2955">
        <v>2</v>
      </c>
      <c r="E2955" t="s">
        <v>50</v>
      </c>
      <c r="F2955">
        <v>58</v>
      </c>
      <c r="G2955" t="s">
        <v>72</v>
      </c>
      <c r="I2955" t="s">
        <v>73</v>
      </c>
      <c r="J2955" t="s">
        <v>52</v>
      </c>
      <c r="K2955" t="s">
        <v>52</v>
      </c>
      <c r="L2955" t="s">
        <v>52</v>
      </c>
      <c r="M2955">
        <v>4</v>
      </c>
      <c r="N2955" t="s">
        <v>83</v>
      </c>
      <c r="O2955">
        <v>1</v>
      </c>
      <c r="P2955" s="2">
        <v>1</v>
      </c>
      <c r="Q2955" t="s">
        <v>50</v>
      </c>
      <c r="R2955">
        <v>58</v>
      </c>
      <c r="S2955" s="5">
        <f t="shared" si="46"/>
        <v>0</v>
      </c>
      <c r="T2955" t="s">
        <v>54</v>
      </c>
      <c r="U2955" t="s">
        <v>53</v>
      </c>
      <c r="W2955" t="s">
        <v>53</v>
      </c>
      <c r="Y2955" t="s">
        <v>55</v>
      </c>
      <c r="Z2955" t="s">
        <v>52</v>
      </c>
      <c r="AA2955">
        <v>2</v>
      </c>
      <c r="AB2955" t="s">
        <v>72</v>
      </c>
      <c r="AD2955" t="s">
        <v>73</v>
      </c>
      <c r="AE2955" t="s">
        <v>52</v>
      </c>
      <c r="AF2955" t="s">
        <v>52</v>
      </c>
      <c r="AG2955" t="s">
        <v>52</v>
      </c>
      <c r="AH2955">
        <v>4</v>
      </c>
      <c r="AI2955" t="s">
        <v>83</v>
      </c>
      <c r="AJ2955" t="s">
        <v>53</v>
      </c>
    </row>
    <row r="2956" spans="1:49" hidden="1" x14ac:dyDescent="0.35">
      <c r="A2956" s="2" t="s">
        <v>836</v>
      </c>
      <c r="B2956">
        <v>5</v>
      </c>
      <c r="C2956">
        <v>501</v>
      </c>
      <c r="D2956">
        <v>2</v>
      </c>
      <c r="E2956" t="s">
        <v>50</v>
      </c>
      <c r="F2956">
        <v>58</v>
      </c>
      <c r="G2956" t="s">
        <v>72</v>
      </c>
      <c r="I2956" t="s">
        <v>73</v>
      </c>
      <c r="J2956" t="s">
        <v>52</v>
      </c>
      <c r="K2956" t="s">
        <v>52</v>
      </c>
      <c r="L2956" t="s">
        <v>52</v>
      </c>
      <c r="M2956">
        <v>4</v>
      </c>
      <c r="N2956" t="s">
        <v>83</v>
      </c>
      <c r="O2956">
        <v>1</v>
      </c>
      <c r="P2956" s="2">
        <v>2</v>
      </c>
      <c r="Q2956" t="s">
        <v>56</v>
      </c>
      <c r="R2956">
        <v>50</v>
      </c>
      <c r="S2956" s="5">
        <f t="shared" si="46"/>
        <v>0</v>
      </c>
      <c r="T2956" t="s">
        <v>57</v>
      </c>
      <c r="U2956" t="s">
        <v>53</v>
      </c>
      <c r="W2956" t="s">
        <v>53</v>
      </c>
      <c r="Y2956" t="s">
        <v>55</v>
      </c>
      <c r="Z2956" t="s">
        <v>52</v>
      </c>
      <c r="AA2956">
        <v>1</v>
      </c>
      <c r="AB2956" t="s">
        <v>72</v>
      </c>
      <c r="AD2956" t="s">
        <v>73</v>
      </c>
      <c r="AE2956" t="s">
        <v>52</v>
      </c>
      <c r="AF2956" t="s">
        <v>52</v>
      </c>
      <c r="AG2956" t="s">
        <v>52</v>
      </c>
      <c r="AH2956">
        <v>2</v>
      </c>
      <c r="AI2956" t="s">
        <v>78</v>
      </c>
      <c r="AJ2956" t="s">
        <v>53</v>
      </c>
    </row>
    <row r="2957" spans="1:49" hidden="1" x14ac:dyDescent="0.35">
      <c r="A2957" s="2" t="s">
        <v>836</v>
      </c>
      <c r="B2957">
        <v>5</v>
      </c>
      <c r="C2957">
        <v>501</v>
      </c>
      <c r="D2957">
        <v>2</v>
      </c>
      <c r="E2957" t="s">
        <v>50</v>
      </c>
      <c r="F2957">
        <v>58</v>
      </c>
      <c r="G2957" t="s">
        <v>72</v>
      </c>
      <c r="I2957" t="s">
        <v>73</v>
      </c>
      <c r="J2957" t="s">
        <v>52</v>
      </c>
      <c r="K2957" t="s">
        <v>52</v>
      </c>
      <c r="L2957" t="s">
        <v>52</v>
      </c>
      <c r="M2957">
        <v>4</v>
      </c>
      <c r="N2957" t="s">
        <v>83</v>
      </c>
      <c r="O2957">
        <v>1</v>
      </c>
      <c r="P2957" s="2">
        <v>4</v>
      </c>
      <c r="Q2957" t="s">
        <v>50</v>
      </c>
      <c r="R2957">
        <v>23</v>
      </c>
      <c r="S2957" s="5">
        <f t="shared" si="46"/>
        <v>0</v>
      </c>
      <c r="T2957" t="s">
        <v>58</v>
      </c>
      <c r="U2957" t="s">
        <v>52</v>
      </c>
      <c r="V2957">
        <v>1</v>
      </c>
      <c r="W2957" t="s">
        <v>52</v>
      </c>
      <c r="X2957">
        <v>2</v>
      </c>
      <c r="Y2957" t="s">
        <v>59</v>
      </c>
      <c r="AB2957" t="s">
        <v>72</v>
      </c>
      <c r="AD2957" t="s">
        <v>73</v>
      </c>
      <c r="AE2957" t="s">
        <v>52</v>
      </c>
      <c r="AF2957" t="s">
        <v>52</v>
      </c>
      <c r="AG2957" t="s">
        <v>52</v>
      </c>
      <c r="AH2957">
        <v>5</v>
      </c>
      <c r="AI2957" t="s">
        <v>78</v>
      </c>
      <c r="AJ2957" t="s">
        <v>53</v>
      </c>
    </row>
    <row r="2958" spans="1:49" hidden="1" x14ac:dyDescent="0.35">
      <c r="A2958" s="2" t="s">
        <v>836</v>
      </c>
      <c r="B2958">
        <v>5</v>
      </c>
      <c r="C2958">
        <v>501</v>
      </c>
      <c r="D2958">
        <v>2</v>
      </c>
      <c r="E2958" t="s">
        <v>50</v>
      </c>
      <c r="F2958">
        <v>58</v>
      </c>
      <c r="G2958" t="s">
        <v>72</v>
      </c>
      <c r="I2958" t="s">
        <v>73</v>
      </c>
      <c r="J2958" t="s">
        <v>52</v>
      </c>
      <c r="K2958" t="s">
        <v>52</v>
      </c>
      <c r="L2958" t="s">
        <v>52</v>
      </c>
      <c r="M2958">
        <v>4</v>
      </c>
      <c r="N2958" t="s">
        <v>83</v>
      </c>
      <c r="O2958">
        <v>1</v>
      </c>
      <c r="P2958" s="2">
        <v>5</v>
      </c>
      <c r="Q2958" t="s">
        <v>50</v>
      </c>
      <c r="R2958">
        <v>21</v>
      </c>
      <c r="S2958" s="5">
        <f t="shared" si="46"/>
        <v>0</v>
      </c>
      <c r="T2958" t="s">
        <v>58</v>
      </c>
      <c r="U2958" t="s">
        <v>52</v>
      </c>
      <c r="V2958">
        <v>1</v>
      </c>
      <c r="W2958" t="s">
        <v>52</v>
      </c>
      <c r="X2958">
        <v>2</v>
      </c>
      <c r="Y2958" t="s">
        <v>59</v>
      </c>
      <c r="AB2958" t="s">
        <v>72</v>
      </c>
      <c r="AD2958" t="s">
        <v>73</v>
      </c>
      <c r="AE2958" t="s">
        <v>52</v>
      </c>
      <c r="AF2958" t="s">
        <v>52</v>
      </c>
      <c r="AG2958" t="s">
        <v>52</v>
      </c>
      <c r="AH2958">
        <v>6</v>
      </c>
      <c r="AI2958" t="s">
        <v>79</v>
      </c>
      <c r="AJ2958" t="s">
        <v>53</v>
      </c>
    </row>
    <row r="2959" spans="1:49" x14ac:dyDescent="0.35">
      <c r="A2959" s="2" t="s">
        <v>836</v>
      </c>
      <c r="B2959">
        <v>5</v>
      </c>
      <c r="C2959">
        <v>501</v>
      </c>
      <c r="D2959">
        <v>2</v>
      </c>
      <c r="E2959" t="s">
        <v>50</v>
      </c>
      <c r="F2959">
        <v>58</v>
      </c>
      <c r="G2959" t="s">
        <v>72</v>
      </c>
      <c r="I2959" t="s">
        <v>73</v>
      </c>
      <c r="J2959" t="s">
        <v>52</v>
      </c>
      <c r="K2959" t="s">
        <v>52</v>
      </c>
      <c r="L2959" t="s">
        <v>52</v>
      </c>
      <c r="M2959">
        <v>4</v>
      </c>
      <c r="N2959" t="s">
        <v>83</v>
      </c>
      <c r="O2959">
        <v>1</v>
      </c>
      <c r="P2959" s="6">
        <v>6</v>
      </c>
      <c r="Q2959" t="s">
        <v>56</v>
      </c>
      <c r="R2959">
        <v>17</v>
      </c>
      <c r="S2959" s="5">
        <f t="shared" si="46"/>
        <v>1</v>
      </c>
      <c r="T2959" t="s">
        <v>58</v>
      </c>
      <c r="U2959" t="s">
        <v>52</v>
      </c>
      <c r="V2959">
        <v>1</v>
      </c>
      <c r="W2959" t="s">
        <v>52</v>
      </c>
      <c r="X2959">
        <v>2</v>
      </c>
      <c r="Y2959" t="s">
        <v>59</v>
      </c>
      <c r="AB2959" t="s">
        <v>72</v>
      </c>
      <c r="AD2959" t="s">
        <v>73</v>
      </c>
      <c r="AE2959" t="s">
        <v>52</v>
      </c>
      <c r="AF2959" t="s">
        <v>52</v>
      </c>
      <c r="AG2959" t="s">
        <v>52</v>
      </c>
      <c r="AH2959">
        <v>11</v>
      </c>
      <c r="AI2959" t="s">
        <v>94</v>
      </c>
      <c r="AJ2959" t="s">
        <v>52</v>
      </c>
      <c r="AK2959" t="s">
        <v>108</v>
      </c>
      <c r="AM2959" t="s">
        <v>62</v>
      </c>
      <c r="AN2959" t="s">
        <v>53</v>
      </c>
      <c r="AP2959">
        <v>0</v>
      </c>
      <c r="AQ2959">
        <v>0</v>
      </c>
      <c r="AR2959">
        <v>45000</v>
      </c>
      <c r="AS2959">
        <v>12000</v>
      </c>
      <c r="AT2959">
        <v>0</v>
      </c>
      <c r="AU2959">
        <v>384000</v>
      </c>
      <c r="AV2959">
        <v>10000</v>
      </c>
      <c r="AW2959">
        <v>451000</v>
      </c>
    </row>
    <row r="2960" spans="1:49" hidden="1" x14ac:dyDescent="0.35">
      <c r="A2960" s="2" t="s">
        <v>837</v>
      </c>
      <c r="B2960">
        <v>12</v>
      </c>
      <c r="C2960">
        <v>1209</v>
      </c>
      <c r="D2960">
        <v>1</v>
      </c>
      <c r="E2960" t="s">
        <v>50</v>
      </c>
      <c r="F2960">
        <v>67</v>
      </c>
      <c r="G2960" t="s">
        <v>72</v>
      </c>
      <c r="I2960" t="s">
        <v>73</v>
      </c>
      <c r="J2960" t="s">
        <v>52</v>
      </c>
      <c r="K2960" t="s">
        <v>52</v>
      </c>
      <c r="L2960" t="s">
        <v>52</v>
      </c>
      <c r="M2960">
        <v>4</v>
      </c>
      <c r="N2960" t="s">
        <v>83</v>
      </c>
      <c r="O2960">
        <v>1</v>
      </c>
      <c r="P2960" s="2">
        <v>1</v>
      </c>
      <c r="Q2960" t="s">
        <v>50</v>
      </c>
      <c r="R2960">
        <v>67</v>
      </c>
      <c r="S2960" s="5">
        <f t="shared" si="46"/>
        <v>0</v>
      </c>
      <c r="T2960" t="s">
        <v>54</v>
      </c>
      <c r="U2960" t="s">
        <v>53</v>
      </c>
      <c r="W2960" t="s">
        <v>53</v>
      </c>
      <c r="Y2960" t="s">
        <v>55</v>
      </c>
      <c r="Z2960" t="s">
        <v>52</v>
      </c>
      <c r="AA2960">
        <v>2</v>
      </c>
      <c r="AB2960" t="s">
        <v>72</v>
      </c>
      <c r="AD2960" t="s">
        <v>73</v>
      </c>
      <c r="AE2960" t="s">
        <v>52</v>
      </c>
      <c r="AF2960" t="s">
        <v>52</v>
      </c>
      <c r="AG2960" t="s">
        <v>52</v>
      </c>
      <c r="AH2960">
        <v>4</v>
      </c>
      <c r="AI2960" t="s">
        <v>83</v>
      </c>
      <c r="AJ2960" t="s">
        <v>53</v>
      </c>
    </row>
    <row r="2961" spans="1:49" hidden="1" x14ac:dyDescent="0.35">
      <c r="A2961" s="2" t="s">
        <v>837</v>
      </c>
      <c r="B2961">
        <v>12</v>
      </c>
      <c r="C2961">
        <v>1209</v>
      </c>
      <c r="D2961">
        <v>1</v>
      </c>
      <c r="E2961" t="s">
        <v>50</v>
      </c>
      <c r="F2961">
        <v>67</v>
      </c>
      <c r="G2961" t="s">
        <v>72</v>
      </c>
      <c r="I2961" t="s">
        <v>73</v>
      </c>
      <c r="J2961" t="s">
        <v>52</v>
      </c>
      <c r="K2961" t="s">
        <v>52</v>
      </c>
      <c r="L2961" t="s">
        <v>52</v>
      </c>
      <c r="M2961">
        <v>4</v>
      </c>
      <c r="N2961" t="s">
        <v>83</v>
      </c>
      <c r="O2961">
        <v>1</v>
      </c>
      <c r="P2961" s="2">
        <v>2</v>
      </c>
      <c r="Q2961" t="s">
        <v>56</v>
      </c>
      <c r="R2961">
        <v>59</v>
      </c>
      <c r="S2961" s="5">
        <f t="shared" si="46"/>
        <v>0</v>
      </c>
      <c r="T2961" t="s">
        <v>57</v>
      </c>
      <c r="U2961" t="s">
        <v>53</v>
      </c>
      <c r="W2961" t="s">
        <v>53</v>
      </c>
      <c r="Y2961" t="s">
        <v>55</v>
      </c>
      <c r="Z2961" t="s">
        <v>52</v>
      </c>
      <c r="AA2961">
        <v>1</v>
      </c>
      <c r="AB2961" t="s">
        <v>72</v>
      </c>
      <c r="AD2961" t="s">
        <v>73</v>
      </c>
      <c r="AE2961" t="s">
        <v>52</v>
      </c>
      <c r="AF2961" t="s">
        <v>52</v>
      </c>
      <c r="AG2961" t="s">
        <v>52</v>
      </c>
      <c r="AH2961">
        <v>5</v>
      </c>
      <c r="AI2961" t="s">
        <v>83</v>
      </c>
      <c r="AJ2961" t="s">
        <v>53</v>
      </c>
    </row>
    <row r="2962" spans="1:49" x14ac:dyDescent="0.35">
      <c r="A2962" s="2" t="s">
        <v>837</v>
      </c>
      <c r="B2962">
        <v>12</v>
      </c>
      <c r="C2962">
        <v>1209</v>
      </c>
      <c r="D2962">
        <v>1</v>
      </c>
      <c r="E2962" t="s">
        <v>50</v>
      </c>
      <c r="F2962">
        <v>67</v>
      </c>
      <c r="G2962" t="s">
        <v>72</v>
      </c>
      <c r="I2962" t="s">
        <v>73</v>
      </c>
      <c r="J2962" t="s">
        <v>52</v>
      </c>
      <c r="K2962" t="s">
        <v>52</v>
      </c>
      <c r="L2962" t="s">
        <v>52</v>
      </c>
      <c r="M2962">
        <v>4</v>
      </c>
      <c r="N2962" t="s">
        <v>83</v>
      </c>
      <c r="O2962">
        <v>1</v>
      </c>
      <c r="P2962" s="6">
        <v>3</v>
      </c>
      <c r="Q2962" t="s">
        <v>50</v>
      </c>
      <c r="R2962">
        <v>16</v>
      </c>
      <c r="S2962" s="5">
        <f t="shared" si="46"/>
        <v>1</v>
      </c>
      <c r="T2962" t="s">
        <v>58</v>
      </c>
      <c r="U2962" t="s">
        <v>52</v>
      </c>
      <c r="V2962">
        <v>1</v>
      </c>
      <c r="W2962" t="s">
        <v>52</v>
      </c>
      <c r="X2962">
        <v>2</v>
      </c>
      <c r="Y2962" t="s">
        <v>59</v>
      </c>
      <c r="AB2962" t="s">
        <v>72</v>
      </c>
      <c r="AD2962" t="s">
        <v>52</v>
      </c>
      <c r="AE2962" t="s">
        <v>52</v>
      </c>
      <c r="AF2962" t="s">
        <v>52</v>
      </c>
      <c r="AG2962" t="s">
        <v>52</v>
      </c>
      <c r="AH2962">
        <v>10</v>
      </c>
      <c r="AI2962" t="s">
        <v>80</v>
      </c>
      <c r="AJ2962" t="s">
        <v>52</v>
      </c>
      <c r="AK2962" t="s">
        <v>81</v>
      </c>
      <c r="AM2962" t="s">
        <v>96</v>
      </c>
      <c r="AN2962" t="s">
        <v>52</v>
      </c>
      <c r="AP2962">
        <v>6000000</v>
      </c>
      <c r="AQ2962">
        <v>0</v>
      </c>
      <c r="AR2962">
        <v>600000</v>
      </c>
      <c r="AS2962">
        <v>400000</v>
      </c>
      <c r="AT2962">
        <v>2000000</v>
      </c>
      <c r="AU2962">
        <v>0</v>
      </c>
      <c r="AV2962">
        <v>0</v>
      </c>
      <c r="AW2962">
        <v>9000000</v>
      </c>
    </row>
    <row r="2963" spans="1:49" hidden="1" x14ac:dyDescent="0.35">
      <c r="A2963" s="2" t="s">
        <v>838</v>
      </c>
      <c r="B2963">
        <v>7</v>
      </c>
      <c r="C2963">
        <v>706</v>
      </c>
      <c r="D2963">
        <v>1</v>
      </c>
      <c r="E2963" t="s">
        <v>50</v>
      </c>
      <c r="F2963">
        <v>54</v>
      </c>
      <c r="G2963" t="s">
        <v>72</v>
      </c>
      <c r="I2963" t="s">
        <v>73</v>
      </c>
      <c r="J2963" t="s">
        <v>52</v>
      </c>
      <c r="K2963" t="s">
        <v>52</v>
      </c>
      <c r="L2963" t="s">
        <v>52</v>
      </c>
      <c r="M2963">
        <v>9</v>
      </c>
      <c r="N2963" t="s">
        <v>100</v>
      </c>
      <c r="O2963">
        <v>3</v>
      </c>
      <c r="P2963" s="2">
        <v>1</v>
      </c>
      <c r="Q2963" t="s">
        <v>50</v>
      </c>
      <c r="R2963">
        <v>54</v>
      </c>
      <c r="S2963" s="5">
        <f t="shared" si="46"/>
        <v>0</v>
      </c>
      <c r="T2963" t="s">
        <v>54</v>
      </c>
      <c r="U2963" t="s">
        <v>53</v>
      </c>
      <c r="W2963" t="s">
        <v>53</v>
      </c>
      <c r="Y2963" t="s">
        <v>55</v>
      </c>
      <c r="Z2963" t="s">
        <v>52</v>
      </c>
      <c r="AA2963">
        <v>2</v>
      </c>
      <c r="AB2963" t="s">
        <v>72</v>
      </c>
      <c r="AD2963" t="s">
        <v>73</v>
      </c>
      <c r="AE2963" t="s">
        <v>52</v>
      </c>
      <c r="AF2963" t="s">
        <v>52</v>
      </c>
      <c r="AG2963" t="s">
        <v>52</v>
      </c>
      <c r="AH2963">
        <v>9</v>
      </c>
      <c r="AI2963" t="s">
        <v>100</v>
      </c>
      <c r="AJ2963" t="s">
        <v>53</v>
      </c>
    </row>
    <row r="2964" spans="1:49" hidden="1" x14ac:dyDescent="0.35">
      <c r="A2964" s="2" t="s">
        <v>838</v>
      </c>
      <c r="B2964">
        <v>7</v>
      </c>
      <c r="C2964">
        <v>706</v>
      </c>
      <c r="D2964">
        <v>1</v>
      </c>
      <c r="E2964" t="s">
        <v>50</v>
      </c>
      <c r="F2964">
        <v>54</v>
      </c>
      <c r="G2964" t="s">
        <v>72</v>
      </c>
      <c r="I2964" t="s">
        <v>73</v>
      </c>
      <c r="J2964" t="s">
        <v>52</v>
      </c>
      <c r="K2964" t="s">
        <v>52</v>
      </c>
      <c r="L2964" t="s">
        <v>52</v>
      </c>
      <c r="M2964">
        <v>9</v>
      </c>
      <c r="N2964" t="s">
        <v>100</v>
      </c>
      <c r="O2964">
        <v>3</v>
      </c>
      <c r="P2964" s="2">
        <v>2</v>
      </c>
      <c r="Q2964" t="s">
        <v>56</v>
      </c>
      <c r="R2964">
        <v>32</v>
      </c>
      <c r="S2964" s="5">
        <f t="shared" si="46"/>
        <v>0</v>
      </c>
      <c r="T2964" t="s">
        <v>57</v>
      </c>
      <c r="U2964" t="s">
        <v>53</v>
      </c>
      <c r="W2964" t="s">
        <v>53</v>
      </c>
      <c r="Y2964" t="s">
        <v>55</v>
      </c>
      <c r="Z2964" t="s">
        <v>52</v>
      </c>
      <c r="AA2964">
        <v>1</v>
      </c>
      <c r="AB2964" t="s">
        <v>72</v>
      </c>
      <c r="AD2964" t="s">
        <v>73</v>
      </c>
      <c r="AE2964" t="s">
        <v>52</v>
      </c>
      <c r="AF2964" t="s">
        <v>52</v>
      </c>
      <c r="AG2964" t="s">
        <v>52</v>
      </c>
      <c r="AH2964">
        <v>12</v>
      </c>
      <c r="AI2964" t="s">
        <v>94</v>
      </c>
      <c r="AJ2964" t="s">
        <v>53</v>
      </c>
    </row>
    <row r="2965" spans="1:49" x14ac:dyDescent="0.35">
      <c r="A2965" s="2" t="s">
        <v>838</v>
      </c>
      <c r="B2965">
        <v>7</v>
      </c>
      <c r="C2965">
        <v>706</v>
      </c>
      <c r="D2965">
        <v>1</v>
      </c>
      <c r="E2965" t="s">
        <v>50</v>
      </c>
      <c r="F2965">
        <v>54</v>
      </c>
      <c r="G2965" t="s">
        <v>72</v>
      </c>
      <c r="I2965" t="s">
        <v>73</v>
      </c>
      <c r="J2965" t="s">
        <v>52</v>
      </c>
      <c r="K2965" t="s">
        <v>52</v>
      </c>
      <c r="L2965" t="s">
        <v>52</v>
      </c>
      <c r="M2965">
        <v>9</v>
      </c>
      <c r="N2965" t="s">
        <v>100</v>
      </c>
      <c r="O2965">
        <v>3</v>
      </c>
      <c r="P2965" s="6">
        <v>3</v>
      </c>
      <c r="Q2965" t="s">
        <v>50</v>
      </c>
      <c r="R2965">
        <v>12</v>
      </c>
      <c r="S2965" s="5">
        <f t="shared" si="46"/>
        <v>1</v>
      </c>
      <c r="T2965" t="s">
        <v>58</v>
      </c>
      <c r="U2965" t="s">
        <v>52</v>
      </c>
      <c r="V2965">
        <v>1</v>
      </c>
      <c r="W2965" t="s">
        <v>52</v>
      </c>
      <c r="X2965">
        <v>2</v>
      </c>
      <c r="AB2965" t="s">
        <v>72</v>
      </c>
      <c r="AD2965" t="s">
        <v>73</v>
      </c>
      <c r="AE2965" t="s">
        <v>52</v>
      </c>
      <c r="AF2965" t="s">
        <v>52</v>
      </c>
      <c r="AG2965" t="s">
        <v>52</v>
      </c>
      <c r="AH2965">
        <v>4</v>
      </c>
      <c r="AI2965" t="s">
        <v>63</v>
      </c>
      <c r="AJ2965" t="s">
        <v>52</v>
      </c>
      <c r="AK2965" t="s">
        <v>64</v>
      </c>
      <c r="AM2965" t="s">
        <v>62</v>
      </c>
      <c r="AN2965" t="s">
        <v>53</v>
      </c>
      <c r="AP2965">
        <v>540000</v>
      </c>
      <c r="AQ2965">
        <v>0</v>
      </c>
      <c r="AR2965">
        <v>80000</v>
      </c>
      <c r="AS2965">
        <v>0</v>
      </c>
      <c r="AT2965">
        <v>0</v>
      </c>
      <c r="AU2965">
        <v>0</v>
      </c>
      <c r="AV2965">
        <v>0</v>
      </c>
      <c r="AW2965">
        <v>620000</v>
      </c>
    </row>
    <row r="2966" spans="1:49" x14ac:dyDescent="0.35">
      <c r="A2966" s="2" t="s">
        <v>838</v>
      </c>
      <c r="B2966">
        <v>7</v>
      </c>
      <c r="C2966">
        <v>706</v>
      </c>
      <c r="D2966">
        <v>1</v>
      </c>
      <c r="E2966" t="s">
        <v>50</v>
      </c>
      <c r="F2966">
        <v>54</v>
      </c>
      <c r="G2966" t="s">
        <v>72</v>
      </c>
      <c r="I2966" t="s">
        <v>73</v>
      </c>
      <c r="J2966" t="s">
        <v>52</v>
      </c>
      <c r="K2966" t="s">
        <v>52</v>
      </c>
      <c r="L2966" t="s">
        <v>52</v>
      </c>
      <c r="M2966">
        <v>9</v>
      </c>
      <c r="N2966" t="s">
        <v>100</v>
      </c>
      <c r="O2966">
        <v>3</v>
      </c>
      <c r="P2966" s="6">
        <v>4</v>
      </c>
      <c r="Q2966" t="s">
        <v>56</v>
      </c>
      <c r="R2966">
        <v>6</v>
      </c>
      <c r="S2966" s="5">
        <f t="shared" si="46"/>
        <v>1</v>
      </c>
      <c r="T2966" t="s">
        <v>58</v>
      </c>
      <c r="U2966" t="s">
        <v>52</v>
      </c>
      <c r="V2966">
        <v>1</v>
      </c>
      <c r="W2966" t="s">
        <v>52</v>
      </c>
      <c r="X2966">
        <v>2</v>
      </c>
      <c r="AB2966" t="s">
        <v>72</v>
      </c>
      <c r="AD2966" t="s">
        <v>73</v>
      </c>
      <c r="AE2966" t="s">
        <v>53</v>
      </c>
      <c r="AF2966" t="s">
        <v>53</v>
      </c>
      <c r="AG2966" t="s">
        <v>52</v>
      </c>
      <c r="AH2966">
        <v>1</v>
      </c>
      <c r="AI2966" t="s">
        <v>67</v>
      </c>
      <c r="AJ2966" t="s">
        <v>52</v>
      </c>
      <c r="AK2966" t="s">
        <v>74</v>
      </c>
      <c r="AM2966" t="s">
        <v>62</v>
      </c>
      <c r="AN2966" t="s">
        <v>53</v>
      </c>
    </row>
    <row r="2967" spans="1:49" hidden="1" x14ac:dyDescent="0.35">
      <c r="A2967" s="2" t="s">
        <v>838</v>
      </c>
      <c r="B2967">
        <v>7</v>
      </c>
      <c r="C2967">
        <v>706</v>
      </c>
      <c r="D2967">
        <v>1</v>
      </c>
      <c r="E2967" t="s">
        <v>50</v>
      </c>
      <c r="F2967">
        <v>54</v>
      </c>
      <c r="G2967" t="s">
        <v>72</v>
      </c>
      <c r="I2967" t="s">
        <v>73</v>
      </c>
      <c r="J2967" t="s">
        <v>52</v>
      </c>
      <c r="K2967" t="s">
        <v>52</v>
      </c>
      <c r="L2967" t="s">
        <v>52</v>
      </c>
      <c r="M2967">
        <v>9</v>
      </c>
      <c r="N2967" t="s">
        <v>100</v>
      </c>
      <c r="O2967">
        <v>3</v>
      </c>
      <c r="P2967" s="2">
        <v>5</v>
      </c>
      <c r="Q2967" t="s">
        <v>56</v>
      </c>
      <c r="R2967">
        <v>5</v>
      </c>
      <c r="S2967" s="5">
        <f t="shared" si="46"/>
        <v>0</v>
      </c>
      <c r="T2967" t="s">
        <v>58</v>
      </c>
      <c r="U2967" t="s">
        <v>52</v>
      </c>
      <c r="V2967">
        <v>1</v>
      </c>
      <c r="W2967" t="s">
        <v>52</v>
      </c>
      <c r="X2967">
        <v>2</v>
      </c>
      <c r="AB2967" t="s">
        <v>72</v>
      </c>
      <c r="AD2967" t="s">
        <v>73</v>
      </c>
      <c r="AE2967" t="s">
        <v>53</v>
      </c>
      <c r="AF2967" t="s">
        <v>53</v>
      </c>
      <c r="AG2967" t="s">
        <v>53</v>
      </c>
      <c r="AO2967" t="s">
        <v>70</v>
      </c>
    </row>
    <row r="2968" spans="1:49" hidden="1" x14ac:dyDescent="0.35">
      <c r="A2968" s="2" t="s">
        <v>839</v>
      </c>
      <c r="B2968">
        <v>8</v>
      </c>
      <c r="C2968">
        <v>810</v>
      </c>
      <c r="D2968">
        <v>1</v>
      </c>
      <c r="E2968" t="s">
        <v>50</v>
      </c>
      <c r="F2968">
        <v>68</v>
      </c>
      <c r="G2968" t="s">
        <v>72</v>
      </c>
      <c r="I2968" t="s">
        <v>73</v>
      </c>
      <c r="J2968" t="s">
        <v>52</v>
      </c>
      <c r="K2968" t="s">
        <v>52</v>
      </c>
      <c r="L2968" t="s">
        <v>52</v>
      </c>
      <c r="M2968">
        <v>10</v>
      </c>
      <c r="N2968" t="s">
        <v>107</v>
      </c>
      <c r="O2968">
        <v>1</v>
      </c>
      <c r="P2968" s="2">
        <v>1</v>
      </c>
      <c r="Q2968" t="s">
        <v>50</v>
      </c>
      <c r="R2968">
        <v>68</v>
      </c>
      <c r="S2968" s="5">
        <f t="shared" si="46"/>
        <v>0</v>
      </c>
      <c r="T2968" t="s">
        <v>54</v>
      </c>
      <c r="U2968" t="s">
        <v>53</v>
      </c>
      <c r="W2968" t="s">
        <v>53</v>
      </c>
      <c r="Y2968" t="s">
        <v>55</v>
      </c>
      <c r="Z2968" t="s">
        <v>52</v>
      </c>
      <c r="AA2968">
        <v>2</v>
      </c>
      <c r="AB2968" t="s">
        <v>72</v>
      </c>
      <c r="AD2968" t="s">
        <v>73</v>
      </c>
      <c r="AE2968" t="s">
        <v>52</v>
      </c>
      <c r="AF2968" t="s">
        <v>52</v>
      </c>
      <c r="AG2968" t="s">
        <v>52</v>
      </c>
      <c r="AH2968">
        <v>10</v>
      </c>
      <c r="AI2968" t="s">
        <v>107</v>
      </c>
      <c r="AJ2968" t="s">
        <v>53</v>
      </c>
    </row>
    <row r="2969" spans="1:49" hidden="1" x14ac:dyDescent="0.35">
      <c r="A2969" s="2" t="s">
        <v>839</v>
      </c>
      <c r="B2969">
        <v>8</v>
      </c>
      <c r="C2969">
        <v>810</v>
      </c>
      <c r="D2969">
        <v>1</v>
      </c>
      <c r="E2969" t="s">
        <v>50</v>
      </c>
      <c r="F2969">
        <v>68</v>
      </c>
      <c r="G2969" t="s">
        <v>72</v>
      </c>
      <c r="I2969" t="s">
        <v>73</v>
      </c>
      <c r="J2969" t="s">
        <v>52</v>
      </c>
      <c r="K2969" t="s">
        <v>52</v>
      </c>
      <c r="L2969" t="s">
        <v>52</v>
      </c>
      <c r="M2969">
        <v>10</v>
      </c>
      <c r="N2969" t="s">
        <v>107</v>
      </c>
      <c r="O2969">
        <v>1</v>
      </c>
      <c r="P2969" s="2">
        <v>2</v>
      </c>
      <c r="Q2969" t="s">
        <v>56</v>
      </c>
      <c r="R2969">
        <v>65</v>
      </c>
      <c r="S2969" s="5">
        <f t="shared" si="46"/>
        <v>0</v>
      </c>
      <c r="T2969" t="s">
        <v>57</v>
      </c>
      <c r="U2969" t="s">
        <v>53</v>
      </c>
      <c r="W2969" t="s">
        <v>53</v>
      </c>
      <c r="Y2969" t="s">
        <v>55</v>
      </c>
      <c r="Z2969" t="s">
        <v>52</v>
      </c>
      <c r="AA2969">
        <v>1</v>
      </c>
      <c r="AB2969" t="s">
        <v>72</v>
      </c>
      <c r="AD2969" t="s">
        <v>73</v>
      </c>
      <c r="AE2969" t="s">
        <v>52</v>
      </c>
      <c r="AF2969" t="s">
        <v>52</v>
      </c>
      <c r="AG2969" t="s">
        <v>52</v>
      </c>
      <c r="AH2969">
        <v>7</v>
      </c>
      <c r="AI2969" t="s">
        <v>86</v>
      </c>
      <c r="AJ2969" t="s">
        <v>53</v>
      </c>
    </row>
    <row r="2970" spans="1:49" hidden="1" x14ac:dyDescent="0.35">
      <c r="A2970" s="2" t="s">
        <v>839</v>
      </c>
      <c r="B2970">
        <v>8</v>
      </c>
      <c r="C2970">
        <v>810</v>
      </c>
      <c r="D2970">
        <v>1</v>
      </c>
      <c r="E2970" t="s">
        <v>50</v>
      </c>
      <c r="F2970">
        <v>68</v>
      </c>
      <c r="G2970" t="s">
        <v>72</v>
      </c>
      <c r="I2970" t="s">
        <v>73</v>
      </c>
      <c r="J2970" t="s">
        <v>52</v>
      </c>
      <c r="K2970" t="s">
        <v>52</v>
      </c>
      <c r="L2970" t="s">
        <v>52</v>
      </c>
      <c r="M2970">
        <v>10</v>
      </c>
      <c r="N2970" t="s">
        <v>107</v>
      </c>
      <c r="O2970">
        <v>1</v>
      </c>
      <c r="P2970" s="2">
        <v>3</v>
      </c>
      <c r="Q2970" t="s">
        <v>56</v>
      </c>
      <c r="R2970">
        <v>24</v>
      </c>
      <c r="S2970" s="5">
        <f t="shared" si="46"/>
        <v>0</v>
      </c>
      <c r="T2970" t="s">
        <v>58</v>
      </c>
      <c r="U2970" t="s">
        <v>52</v>
      </c>
      <c r="V2970">
        <v>1</v>
      </c>
      <c r="W2970" t="s">
        <v>52</v>
      </c>
      <c r="X2970">
        <v>2</v>
      </c>
      <c r="Y2970" t="s">
        <v>122</v>
      </c>
      <c r="AB2970" t="s">
        <v>72</v>
      </c>
      <c r="AD2970" t="s">
        <v>73</v>
      </c>
      <c r="AE2970" t="s">
        <v>52</v>
      </c>
      <c r="AF2970" t="s">
        <v>52</v>
      </c>
      <c r="AG2970" t="s">
        <v>52</v>
      </c>
      <c r="AH2970">
        <v>10</v>
      </c>
      <c r="AI2970" t="s">
        <v>107</v>
      </c>
      <c r="AJ2970" t="s">
        <v>53</v>
      </c>
    </row>
    <row r="2971" spans="1:49" hidden="1" x14ac:dyDescent="0.35">
      <c r="A2971" s="2" t="s">
        <v>839</v>
      </c>
      <c r="B2971">
        <v>8</v>
      </c>
      <c r="C2971">
        <v>810</v>
      </c>
      <c r="D2971">
        <v>1</v>
      </c>
      <c r="E2971" t="s">
        <v>50</v>
      </c>
      <c r="F2971">
        <v>68</v>
      </c>
      <c r="G2971" t="s">
        <v>72</v>
      </c>
      <c r="I2971" t="s">
        <v>73</v>
      </c>
      <c r="J2971" t="s">
        <v>52</v>
      </c>
      <c r="K2971" t="s">
        <v>52</v>
      </c>
      <c r="L2971" t="s">
        <v>52</v>
      </c>
      <c r="M2971">
        <v>10</v>
      </c>
      <c r="N2971" t="s">
        <v>107</v>
      </c>
      <c r="O2971">
        <v>1</v>
      </c>
      <c r="P2971" s="2">
        <v>4</v>
      </c>
      <c r="Q2971" t="s">
        <v>56</v>
      </c>
      <c r="R2971">
        <v>7</v>
      </c>
      <c r="S2971" s="5">
        <f t="shared" si="46"/>
        <v>0</v>
      </c>
      <c r="T2971" t="s">
        <v>102</v>
      </c>
      <c r="U2971" t="s">
        <v>53</v>
      </c>
      <c r="W2971" t="s">
        <v>52</v>
      </c>
      <c r="X2971">
        <v>3</v>
      </c>
      <c r="AB2971" t="s">
        <v>72</v>
      </c>
      <c r="AD2971" t="s">
        <v>73</v>
      </c>
      <c r="AE2971" t="s">
        <v>53</v>
      </c>
      <c r="AF2971" t="s">
        <v>53</v>
      </c>
      <c r="AG2971" t="s">
        <v>52</v>
      </c>
      <c r="AH2971">
        <v>2</v>
      </c>
      <c r="AI2971" t="s">
        <v>68</v>
      </c>
      <c r="AJ2971" t="s">
        <v>52</v>
      </c>
      <c r="AK2971" t="s">
        <v>74</v>
      </c>
      <c r="AM2971" t="s">
        <v>62</v>
      </c>
      <c r="AN2971" t="s">
        <v>53</v>
      </c>
      <c r="AP2971">
        <v>0</v>
      </c>
      <c r="AQ2971">
        <v>0</v>
      </c>
      <c r="AR2971">
        <v>10000</v>
      </c>
      <c r="AS2971">
        <v>40000</v>
      </c>
      <c r="AT2971">
        <v>280000</v>
      </c>
      <c r="AU2971">
        <v>0</v>
      </c>
      <c r="AV2971">
        <v>0</v>
      </c>
      <c r="AW2971">
        <v>330000</v>
      </c>
    </row>
    <row r="2972" spans="1:49" hidden="1" x14ac:dyDescent="0.35">
      <c r="A2972" s="2" t="s">
        <v>840</v>
      </c>
      <c r="B2972">
        <v>8</v>
      </c>
      <c r="C2972">
        <v>811</v>
      </c>
      <c r="D2972">
        <v>1</v>
      </c>
      <c r="E2972" t="s">
        <v>56</v>
      </c>
      <c r="F2972">
        <v>51</v>
      </c>
      <c r="G2972" t="s">
        <v>72</v>
      </c>
      <c r="I2972" t="s">
        <v>73</v>
      </c>
      <c r="J2972" t="s">
        <v>52</v>
      </c>
      <c r="K2972" t="s">
        <v>52</v>
      </c>
      <c r="L2972" t="s">
        <v>52</v>
      </c>
      <c r="M2972">
        <v>7</v>
      </c>
      <c r="N2972" t="s">
        <v>86</v>
      </c>
      <c r="O2972">
        <v>1</v>
      </c>
      <c r="P2972" s="2">
        <v>1</v>
      </c>
      <c r="Q2972" t="s">
        <v>56</v>
      </c>
      <c r="R2972">
        <v>51</v>
      </c>
      <c r="S2972" s="5">
        <f t="shared" si="46"/>
        <v>0</v>
      </c>
      <c r="T2972" t="s">
        <v>54</v>
      </c>
      <c r="U2972" t="s">
        <v>53</v>
      </c>
      <c r="W2972" t="s">
        <v>53</v>
      </c>
      <c r="Y2972" t="s">
        <v>55</v>
      </c>
      <c r="Z2972" t="s">
        <v>52</v>
      </c>
      <c r="AA2972">
        <v>2</v>
      </c>
      <c r="AB2972" t="s">
        <v>72</v>
      </c>
      <c r="AD2972" t="s">
        <v>73</v>
      </c>
      <c r="AE2972" t="s">
        <v>52</v>
      </c>
      <c r="AF2972" t="s">
        <v>52</v>
      </c>
      <c r="AG2972" t="s">
        <v>52</v>
      </c>
      <c r="AH2972">
        <v>7</v>
      </c>
      <c r="AI2972" t="s">
        <v>86</v>
      </c>
      <c r="AJ2972" t="s">
        <v>53</v>
      </c>
    </row>
    <row r="2973" spans="1:49" hidden="1" x14ac:dyDescent="0.35">
      <c r="A2973" s="2" t="s">
        <v>840</v>
      </c>
      <c r="B2973">
        <v>8</v>
      </c>
      <c r="C2973">
        <v>811</v>
      </c>
      <c r="D2973">
        <v>1</v>
      </c>
      <c r="E2973" t="s">
        <v>56</v>
      </c>
      <c r="F2973">
        <v>51</v>
      </c>
      <c r="G2973" t="s">
        <v>72</v>
      </c>
      <c r="I2973" t="s">
        <v>73</v>
      </c>
      <c r="J2973" t="s">
        <v>52</v>
      </c>
      <c r="K2973" t="s">
        <v>52</v>
      </c>
      <c r="L2973" t="s">
        <v>52</v>
      </c>
      <c r="M2973">
        <v>7</v>
      </c>
      <c r="N2973" t="s">
        <v>86</v>
      </c>
      <c r="O2973">
        <v>1</v>
      </c>
      <c r="P2973" s="2">
        <v>2</v>
      </c>
      <c r="Q2973" t="s">
        <v>50</v>
      </c>
      <c r="R2973">
        <v>57</v>
      </c>
      <c r="S2973" s="5">
        <f t="shared" si="46"/>
        <v>0</v>
      </c>
      <c r="T2973" t="s">
        <v>57</v>
      </c>
      <c r="U2973" t="s">
        <v>53</v>
      </c>
      <c r="W2973" t="s">
        <v>53</v>
      </c>
      <c r="Y2973" t="s">
        <v>55</v>
      </c>
      <c r="Z2973" t="s">
        <v>52</v>
      </c>
      <c r="AA2973">
        <v>1</v>
      </c>
      <c r="AB2973" t="s">
        <v>72</v>
      </c>
      <c r="AD2973" t="s">
        <v>73</v>
      </c>
      <c r="AE2973" t="s">
        <v>52</v>
      </c>
      <c r="AF2973" t="s">
        <v>52</v>
      </c>
      <c r="AG2973" t="s">
        <v>52</v>
      </c>
      <c r="AH2973">
        <v>6</v>
      </c>
      <c r="AI2973" t="s">
        <v>79</v>
      </c>
      <c r="AJ2973" t="s">
        <v>53</v>
      </c>
    </row>
    <row r="2974" spans="1:49" hidden="1" x14ac:dyDescent="0.35">
      <c r="A2974" s="2" t="s">
        <v>840</v>
      </c>
      <c r="B2974">
        <v>8</v>
      </c>
      <c r="C2974">
        <v>811</v>
      </c>
      <c r="D2974">
        <v>1</v>
      </c>
      <c r="E2974" t="s">
        <v>56</v>
      </c>
      <c r="F2974">
        <v>51</v>
      </c>
      <c r="G2974" t="s">
        <v>72</v>
      </c>
      <c r="I2974" t="s">
        <v>73</v>
      </c>
      <c r="J2974" t="s">
        <v>52</v>
      </c>
      <c r="K2974" t="s">
        <v>52</v>
      </c>
      <c r="L2974" t="s">
        <v>52</v>
      </c>
      <c r="M2974">
        <v>7</v>
      </c>
      <c r="N2974" t="s">
        <v>86</v>
      </c>
      <c r="O2974">
        <v>1</v>
      </c>
      <c r="P2974" s="2">
        <v>3</v>
      </c>
      <c r="Q2974" t="s">
        <v>56</v>
      </c>
      <c r="R2974">
        <v>24</v>
      </c>
      <c r="S2974" s="5">
        <f t="shared" si="46"/>
        <v>0</v>
      </c>
      <c r="T2974" t="s">
        <v>58</v>
      </c>
      <c r="U2974" t="s">
        <v>53</v>
      </c>
      <c r="W2974" t="s">
        <v>52</v>
      </c>
      <c r="X2974">
        <v>1</v>
      </c>
      <c r="Y2974" t="s">
        <v>92</v>
      </c>
      <c r="AB2974" t="s">
        <v>72</v>
      </c>
      <c r="AD2974" t="s">
        <v>52</v>
      </c>
      <c r="AE2974" t="s">
        <v>52</v>
      </c>
      <c r="AF2974" t="s">
        <v>52</v>
      </c>
      <c r="AG2974" t="s">
        <v>52</v>
      </c>
      <c r="AH2974">
        <v>16</v>
      </c>
      <c r="AI2974" t="s">
        <v>140</v>
      </c>
      <c r="AJ2974" t="s">
        <v>53</v>
      </c>
    </row>
    <row r="2975" spans="1:49" hidden="1" x14ac:dyDescent="0.35">
      <c r="A2975" s="2" t="s">
        <v>840</v>
      </c>
      <c r="B2975">
        <v>8</v>
      </c>
      <c r="C2975">
        <v>811</v>
      </c>
      <c r="D2975">
        <v>1</v>
      </c>
      <c r="E2975" t="s">
        <v>56</v>
      </c>
      <c r="F2975">
        <v>51</v>
      </c>
      <c r="G2975" t="s">
        <v>72</v>
      </c>
      <c r="I2975" t="s">
        <v>73</v>
      </c>
      <c r="J2975" t="s">
        <v>52</v>
      </c>
      <c r="K2975" t="s">
        <v>52</v>
      </c>
      <c r="L2975" t="s">
        <v>52</v>
      </c>
      <c r="M2975">
        <v>7</v>
      </c>
      <c r="N2975" t="s">
        <v>86</v>
      </c>
      <c r="O2975">
        <v>1</v>
      </c>
      <c r="P2975" s="2">
        <v>4</v>
      </c>
      <c r="Q2975" t="s">
        <v>56</v>
      </c>
      <c r="R2975">
        <v>0</v>
      </c>
      <c r="S2975" s="5">
        <f t="shared" si="46"/>
        <v>0</v>
      </c>
      <c r="T2975" t="s">
        <v>102</v>
      </c>
      <c r="U2975" t="s">
        <v>53</v>
      </c>
      <c r="W2975" t="s">
        <v>52</v>
      </c>
      <c r="X2975">
        <v>3</v>
      </c>
      <c r="AB2975" t="s">
        <v>72</v>
      </c>
    </row>
    <row r="2976" spans="1:49" hidden="1" x14ac:dyDescent="0.35">
      <c r="A2976" s="2" t="s">
        <v>841</v>
      </c>
      <c r="B2976">
        <v>10</v>
      </c>
      <c r="C2976">
        <v>1005</v>
      </c>
      <c r="D2976">
        <v>2</v>
      </c>
      <c r="E2976" t="s">
        <v>50</v>
      </c>
      <c r="F2976">
        <v>53</v>
      </c>
      <c r="G2976" t="s">
        <v>72</v>
      </c>
      <c r="I2976" t="s">
        <v>73</v>
      </c>
      <c r="J2976" t="s">
        <v>52</v>
      </c>
      <c r="K2976" t="s">
        <v>52</v>
      </c>
      <c r="L2976" t="s">
        <v>52</v>
      </c>
      <c r="M2976">
        <v>5</v>
      </c>
      <c r="N2976" t="s">
        <v>78</v>
      </c>
      <c r="O2976">
        <v>1</v>
      </c>
      <c r="P2976" s="2">
        <v>1</v>
      </c>
      <c r="Q2976" t="s">
        <v>50</v>
      </c>
      <c r="R2976">
        <v>53</v>
      </c>
      <c r="S2976" s="5">
        <f t="shared" si="46"/>
        <v>0</v>
      </c>
      <c r="T2976" t="s">
        <v>54</v>
      </c>
      <c r="U2976" t="s">
        <v>53</v>
      </c>
      <c r="W2976" t="s">
        <v>53</v>
      </c>
      <c r="Y2976" t="s">
        <v>55</v>
      </c>
      <c r="Z2976" t="s">
        <v>52</v>
      </c>
      <c r="AA2976">
        <v>2</v>
      </c>
      <c r="AB2976" t="s">
        <v>72</v>
      </c>
      <c r="AD2976" t="s">
        <v>73</v>
      </c>
      <c r="AE2976" t="s">
        <v>52</v>
      </c>
      <c r="AF2976" t="s">
        <v>52</v>
      </c>
      <c r="AG2976" t="s">
        <v>52</v>
      </c>
      <c r="AH2976">
        <v>5</v>
      </c>
      <c r="AI2976" t="s">
        <v>78</v>
      </c>
      <c r="AJ2976" t="s">
        <v>53</v>
      </c>
    </row>
    <row r="2977" spans="1:49" hidden="1" x14ac:dyDescent="0.35">
      <c r="A2977" s="2" t="s">
        <v>841</v>
      </c>
      <c r="B2977">
        <v>10</v>
      </c>
      <c r="C2977">
        <v>1005</v>
      </c>
      <c r="D2977">
        <v>2</v>
      </c>
      <c r="E2977" t="s">
        <v>50</v>
      </c>
      <c r="F2977">
        <v>53</v>
      </c>
      <c r="G2977" t="s">
        <v>72</v>
      </c>
      <c r="I2977" t="s">
        <v>73</v>
      </c>
      <c r="J2977" t="s">
        <v>52</v>
      </c>
      <c r="K2977" t="s">
        <v>52</v>
      </c>
      <c r="L2977" t="s">
        <v>52</v>
      </c>
      <c r="M2977">
        <v>5</v>
      </c>
      <c r="N2977" t="s">
        <v>78</v>
      </c>
      <c r="O2977">
        <v>1</v>
      </c>
      <c r="P2977" s="2">
        <v>2</v>
      </c>
      <c r="Q2977" t="s">
        <v>56</v>
      </c>
      <c r="R2977">
        <v>54</v>
      </c>
      <c r="S2977" s="5">
        <f t="shared" si="46"/>
        <v>0</v>
      </c>
      <c r="T2977" t="s">
        <v>57</v>
      </c>
      <c r="U2977" t="s">
        <v>53</v>
      </c>
      <c r="W2977" t="s">
        <v>53</v>
      </c>
      <c r="Y2977" t="s">
        <v>55</v>
      </c>
      <c r="Z2977" t="s">
        <v>52</v>
      </c>
      <c r="AA2977">
        <v>1</v>
      </c>
      <c r="AB2977" t="s">
        <v>72</v>
      </c>
      <c r="AD2977" t="s">
        <v>73</v>
      </c>
      <c r="AE2977" t="s">
        <v>52</v>
      </c>
      <c r="AF2977" t="s">
        <v>52</v>
      </c>
      <c r="AG2977" t="s">
        <v>52</v>
      </c>
      <c r="AH2977">
        <v>5</v>
      </c>
      <c r="AI2977" t="s">
        <v>78</v>
      </c>
      <c r="AJ2977" t="s">
        <v>53</v>
      </c>
    </row>
    <row r="2978" spans="1:49" hidden="1" x14ac:dyDescent="0.35">
      <c r="A2978" s="2" t="s">
        <v>841</v>
      </c>
      <c r="B2978">
        <v>10</v>
      </c>
      <c r="C2978">
        <v>1005</v>
      </c>
      <c r="D2978">
        <v>2</v>
      </c>
      <c r="E2978" t="s">
        <v>50</v>
      </c>
      <c r="F2978">
        <v>53</v>
      </c>
      <c r="G2978" t="s">
        <v>72</v>
      </c>
      <c r="I2978" t="s">
        <v>73</v>
      </c>
      <c r="J2978" t="s">
        <v>52</v>
      </c>
      <c r="K2978" t="s">
        <v>52</v>
      </c>
      <c r="L2978" t="s">
        <v>52</v>
      </c>
      <c r="M2978">
        <v>5</v>
      </c>
      <c r="N2978" t="s">
        <v>78</v>
      </c>
      <c r="O2978">
        <v>1</v>
      </c>
      <c r="P2978" s="2">
        <v>3</v>
      </c>
      <c r="Q2978" t="s">
        <v>50</v>
      </c>
      <c r="R2978">
        <v>20</v>
      </c>
      <c r="S2978" s="5">
        <f t="shared" si="46"/>
        <v>0</v>
      </c>
      <c r="T2978" t="s">
        <v>58</v>
      </c>
      <c r="U2978" t="s">
        <v>52</v>
      </c>
      <c r="V2978">
        <v>1</v>
      </c>
      <c r="W2978" t="s">
        <v>52</v>
      </c>
      <c r="X2978">
        <v>2</v>
      </c>
      <c r="Y2978" t="s">
        <v>59</v>
      </c>
      <c r="AB2978" t="s">
        <v>72</v>
      </c>
      <c r="AD2978" t="s">
        <v>73</v>
      </c>
      <c r="AE2978" t="s">
        <v>52</v>
      </c>
      <c r="AF2978" t="s">
        <v>52</v>
      </c>
      <c r="AG2978" t="s">
        <v>52</v>
      </c>
      <c r="AH2978">
        <v>7</v>
      </c>
      <c r="AI2978" t="s">
        <v>86</v>
      </c>
      <c r="AJ2978" t="s">
        <v>53</v>
      </c>
    </row>
    <row r="2979" spans="1:49" x14ac:dyDescent="0.35">
      <c r="A2979" s="2" t="s">
        <v>841</v>
      </c>
      <c r="B2979">
        <v>10</v>
      </c>
      <c r="C2979">
        <v>1005</v>
      </c>
      <c r="D2979">
        <v>2</v>
      </c>
      <c r="E2979" t="s">
        <v>50</v>
      </c>
      <c r="F2979">
        <v>53</v>
      </c>
      <c r="G2979" t="s">
        <v>72</v>
      </c>
      <c r="I2979" t="s">
        <v>73</v>
      </c>
      <c r="J2979" t="s">
        <v>52</v>
      </c>
      <c r="K2979" t="s">
        <v>52</v>
      </c>
      <c r="L2979" t="s">
        <v>52</v>
      </c>
      <c r="M2979">
        <v>5</v>
      </c>
      <c r="N2979" t="s">
        <v>78</v>
      </c>
      <c r="O2979">
        <v>1</v>
      </c>
      <c r="P2979" s="6">
        <v>4</v>
      </c>
      <c r="Q2979" t="s">
        <v>50</v>
      </c>
      <c r="R2979">
        <v>14</v>
      </c>
      <c r="S2979" s="5">
        <f t="shared" si="46"/>
        <v>1</v>
      </c>
      <c r="T2979" t="s">
        <v>58</v>
      </c>
      <c r="U2979" t="s">
        <v>52</v>
      </c>
      <c r="V2979">
        <v>1</v>
      </c>
      <c r="W2979" t="s">
        <v>52</v>
      </c>
      <c r="X2979">
        <v>2</v>
      </c>
      <c r="Y2979" t="s">
        <v>59</v>
      </c>
      <c r="AB2979" t="s">
        <v>72</v>
      </c>
      <c r="AD2979" t="s">
        <v>73</v>
      </c>
      <c r="AE2979" t="s">
        <v>52</v>
      </c>
      <c r="AF2979" t="s">
        <v>52</v>
      </c>
      <c r="AG2979" t="s">
        <v>52</v>
      </c>
      <c r="AH2979">
        <v>5</v>
      </c>
      <c r="AI2979" t="s">
        <v>78</v>
      </c>
      <c r="AJ2979" t="s">
        <v>52</v>
      </c>
      <c r="AK2979" t="s">
        <v>88</v>
      </c>
      <c r="AM2979" t="s">
        <v>62</v>
      </c>
      <c r="AN2979" t="s">
        <v>53</v>
      </c>
      <c r="AP2979">
        <v>0</v>
      </c>
      <c r="AQ2979">
        <v>150000</v>
      </c>
      <c r="AR2979">
        <v>25000</v>
      </c>
      <c r="AS2979">
        <v>50000</v>
      </c>
      <c r="AT2979">
        <v>840000</v>
      </c>
      <c r="AU2979">
        <v>0</v>
      </c>
      <c r="AV2979">
        <v>5000</v>
      </c>
      <c r="AW2979">
        <v>1070000</v>
      </c>
    </row>
    <row r="2980" spans="1:49" hidden="1" x14ac:dyDescent="0.35">
      <c r="A2980" s="2" t="s">
        <v>842</v>
      </c>
      <c r="B2980">
        <v>2</v>
      </c>
      <c r="C2980">
        <v>214</v>
      </c>
      <c r="D2980">
        <v>2</v>
      </c>
      <c r="E2980" t="s">
        <v>50</v>
      </c>
      <c r="F2980">
        <v>37</v>
      </c>
      <c r="G2980" t="s">
        <v>72</v>
      </c>
      <c r="I2980" t="s">
        <v>73</v>
      </c>
      <c r="J2980" t="s">
        <v>53</v>
      </c>
      <c r="K2980" t="s">
        <v>53</v>
      </c>
      <c r="L2980" t="s">
        <v>53</v>
      </c>
      <c r="M2980">
        <v>0</v>
      </c>
      <c r="O2980">
        <v>4</v>
      </c>
      <c r="P2980" s="2">
        <v>1</v>
      </c>
      <c r="Q2980" t="s">
        <v>50</v>
      </c>
      <c r="R2980">
        <v>37</v>
      </c>
      <c r="S2980" s="5">
        <f t="shared" si="46"/>
        <v>0</v>
      </c>
      <c r="T2980" t="s">
        <v>54</v>
      </c>
      <c r="U2980" t="s">
        <v>53</v>
      </c>
      <c r="W2980" t="s">
        <v>53</v>
      </c>
      <c r="Y2980" t="s">
        <v>55</v>
      </c>
      <c r="Z2980" t="s">
        <v>52</v>
      </c>
      <c r="AA2980">
        <v>2</v>
      </c>
      <c r="AB2980" t="s">
        <v>72</v>
      </c>
      <c r="AD2980" t="s">
        <v>73</v>
      </c>
      <c r="AE2980" t="s">
        <v>53</v>
      </c>
      <c r="AF2980" t="s">
        <v>53</v>
      </c>
      <c r="AG2980" t="s">
        <v>53</v>
      </c>
    </row>
    <row r="2981" spans="1:49" hidden="1" x14ac:dyDescent="0.35">
      <c r="A2981" s="2" t="s">
        <v>842</v>
      </c>
      <c r="B2981">
        <v>2</v>
      </c>
      <c r="C2981">
        <v>214</v>
      </c>
      <c r="D2981">
        <v>2</v>
      </c>
      <c r="E2981" t="s">
        <v>50</v>
      </c>
      <c r="F2981">
        <v>37</v>
      </c>
      <c r="G2981" t="s">
        <v>72</v>
      </c>
      <c r="I2981" t="s">
        <v>73</v>
      </c>
      <c r="J2981" t="s">
        <v>53</v>
      </c>
      <c r="K2981" t="s">
        <v>53</v>
      </c>
      <c r="L2981" t="s">
        <v>53</v>
      </c>
      <c r="M2981">
        <v>0</v>
      </c>
      <c r="O2981">
        <v>4</v>
      </c>
      <c r="P2981" s="2">
        <v>2</v>
      </c>
      <c r="Q2981" t="s">
        <v>56</v>
      </c>
      <c r="R2981">
        <v>31</v>
      </c>
      <c r="S2981" s="5">
        <f t="shared" si="46"/>
        <v>0</v>
      </c>
      <c r="T2981" t="s">
        <v>57</v>
      </c>
      <c r="U2981" t="s">
        <v>53</v>
      </c>
      <c r="W2981" t="s">
        <v>53</v>
      </c>
      <c r="Y2981" t="s">
        <v>55</v>
      </c>
      <c r="Z2981" t="s">
        <v>52</v>
      </c>
      <c r="AA2981">
        <v>1</v>
      </c>
      <c r="AB2981" t="s">
        <v>72</v>
      </c>
      <c r="AD2981" t="s">
        <v>73</v>
      </c>
      <c r="AE2981" t="s">
        <v>52</v>
      </c>
      <c r="AF2981" t="s">
        <v>52</v>
      </c>
      <c r="AG2981" t="s">
        <v>52</v>
      </c>
      <c r="AH2981">
        <v>7</v>
      </c>
      <c r="AI2981" t="s">
        <v>86</v>
      </c>
      <c r="AJ2981" t="s">
        <v>53</v>
      </c>
    </row>
    <row r="2982" spans="1:49" x14ac:dyDescent="0.35">
      <c r="A2982" s="2" t="s">
        <v>842</v>
      </c>
      <c r="B2982">
        <v>2</v>
      </c>
      <c r="C2982">
        <v>214</v>
      </c>
      <c r="D2982">
        <v>2</v>
      </c>
      <c r="E2982" t="s">
        <v>50</v>
      </c>
      <c r="F2982">
        <v>37</v>
      </c>
      <c r="G2982" t="s">
        <v>72</v>
      </c>
      <c r="I2982" t="s">
        <v>73</v>
      </c>
      <c r="J2982" t="s">
        <v>53</v>
      </c>
      <c r="K2982" t="s">
        <v>53</v>
      </c>
      <c r="L2982" t="s">
        <v>53</v>
      </c>
      <c r="M2982">
        <v>0</v>
      </c>
      <c r="O2982">
        <v>4</v>
      </c>
      <c r="P2982" s="6">
        <v>3</v>
      </c>
      <c r="Q2982" t="s">
        <v>56</v>
      </c>
      <c r="R2982">
        <v>10</v>
      </c>
      <c r="S2982" s="5">
        <f t="shared" si="46"/>
        <v>1</v>
      </c>
      <c r="T2982" t="s">
        <v>58</v>
      </c>
      <c r="U2982" t="s">
        <v>52</v>
      </c>
      <c r="V2982">
        <v>1</v>
      </c>
      <c r="W2982" t="s">
        <v>52</v>
      </c>
      <c r="X2982">
        <v>2</v>
      </c>
      <c r="AB2982" t="s">
        <v>72</v>
      </c>
      <c r="AD2982" t="s">
        <v>73</v>
      </c>
      <c r="AE2982" t="s">
        <v>52</v>
      </c>
      <c r="AF2982" t="s">
        <v>52</v>
      </c>
      <c r="AG2982" t="s">
        <v>52</v>
      </c>
      <c r="AH2982">
        <v>4</v>
      </c>
      <c r="AI2982" t="s">
        <v>63</v>
      </c>
      <c r="AJ2982" t="s">
        <v>52</v>
      </c>
      <c r="AK2982" t="s">
        <v>64</v>
      </c>
      <c r="AM2982" t="s">
        <v>62</v>
      </c>
      <c r="AN2982" t="s">
        <v>53</v>
      </c>
      <c r="AP2982">
        <v>0</v>
      </c>
      <c r="AQ2982">
        <v>0</v>
      </c>
      <c r="AR2982">
        <v>8000</v>
      </c>
      <c r="AS2982">
        <v>5000</v>
      </c>
      <c r="AT2982">
        <v>0</v>
      </c>
      <c r="AU2982">
        <v>0</v>
      </c>
      <c r="AV2982">
        <v>0</v>
      </c>
      <c r="AW2982">
        <v>13000</v>
      </c>
    </row>
    <row r="2983" spans="1:49" x14ac:dyDescent="0.35">
      <c r="A2983" s="2" t="s">
        <v>842</v>
      </c>
      <c r="B2983">
        <v>2</v>
      </c>
      <c r="C2983">
        <v>214</v>
      </c>
      <c r="D2983">
        <v>2</v>
      </c>
      <c r="E2983" t="s">
        <v>50</v>
      </c>
      <c r="F2983">
        <v>37</v>
      </c>
      <c r="G2983" t="s">
        <v>72</v>
      </c>
      <c r="I2983" t="s">
        <v>73</v>
      </c>
      <c r="J2983" t="s">
        <v>53</v>
      </c>
      <c r="K2983" t="s">
        <v>53</v>
      </c>
      <c r="L2983" t="s">
        <v>53</v>
      </c>
      <c r="M2983">
        <v>0</v>
      </c>
      <c r="O2983">
        <v>4</v>
      </c>
      <c r="P2983" s="6">
        <v>4</v>
      </c>
      <c r="Q2983" t="s">
        <v>50</v>
      </c>
      <c r="R2983">
        <v>8</v>
      </c>
      <c r="S2983" s="5">
        <f t="shared" si="46"/>
        <v>1</v>
      </c>
      <c r="T2983" t="s">
        <v>58</v>
      </c>
      <c r="U2983" t="s">
        <v>52</v>
      </c>
      <c r="V2983">
        <v>1</v>
      </c>
      <c r="W2983" t="s">
        <v>52</v>
      </c>
      <c r="X2983">
        <v>2</v>
      </c>
      <c r="AB2983" t="s">
        <v>72</v>
      </c>
      <c r="AD2983" t="s">
        <v>73</v>
      </c>
      <c r="AE2983" t="s">
        <v>52</v>
      </c>
      <c r="AF2983" t="s">
        <v>52</v>
      </c>
      <c r="AG2983" t="s">
        <v>52</v>
      </c>
      <c r="AH2983">
        <v>3</v>
      </c>
      <c r="AI2983" t="s">
        <v>97</v>
      </c>
      <c r="AJ2983" t="s">
        <v>52</v>
      </c>
      <c r="AK2983" t="s">
        <v>98</v>
      </c>
      <c r="AM2983" t="s">
        <v>62</v>
      </c>
      <c r="AN2983" t="s">
        <v>53</v>
      </c>
      <c r="AP2983">
        <v>0</v>
      </c>
      <c r="AQ2983">
        <v>0</v>
      </c>
      <c r="AR2983">
        <v>6000</v>
      </c>
      <c r="AS2983">
        <v>45000</v>
      </c>
      <c r="AT2983">
        <v>0</v>
      </c>
      <c r="AU2983">
        <v>0</v>
      </c>
      <c r="AV2983">
        <v>0</v>
      </c>
      <c r="AW2983">
        <v>51000</v>
      </c>
    </row>
    <row r="2984" spans="1:49" hidden="1" x14ac:dyDescent="0.35">
      <c r="A2984" s="2" t="s">
        <v>842</v>
      </c>
      <c r="B2984">
        <v>2</v>
      </c>
      <c r="C2984">
        <v>214</v>
      </c>
      <c r="D2984">
        <v>2</v>
      </c>
      <c r="E2984" t="s">
        <v>50</v>
      </c>
      <c r="F2984">
        <v>37</v>
      </c>
      <c r="G2984" t="s">
        <v>72</v>
      </c>
      <c r="I2984" t="s">
        <v>73</v>
      </c>
      <c r="J2984" t="s">
        <v>53</v>
      </c>
      <c r="K2984" t="s">
        <v>53</v>
      </c>
      <c r="L2984" t="s">
        <v>53</v>
      </c>
      <c r="M2984">
        <v>0</v>
      </c>
      <c r="O2984">
        <v>4</v>
      </c>
      <c r="P2984" s="2">
        <v>5</v>
      </c>
      <c r="Q2984" t="s">
        <v>56</v>
      </c>
      <c r="R2984">
        <v>3</v>
      </c>
      <c r="S2984" s="5">
        <f t="shared" si="46"/>
        <v>0</v>
      </c>
      <c r="T2984" t="s">
        <v>58</v>
      </c>
      <c r="U2984" t="s">
        <v>52</v>
      </c>
      <c r="V2984">
        <v>1</v>
      </c>
      <c r="W2984" t="s">
        <v>52</v>
      </c>
      <c r="X2984">
        <v>2</v>
      </c>
      <c r="AB2984" t="s">
        <v>72</v>
      </c>
      <c r="AD2984" t="s">
        <v>73</v>
      </c>
      <c r="AE2984" t="s">
        <v>53</v>
      </c>
      <c r="AF2984" t="s">
        <v>53</v>
      </c>
      <c r="AG2984" t="s">
        <v>53</v>
      </c>
      <c r="AO2984" t="s">
        <v>70</v>
      </c>
    </row>
    <row r="2985" spans="1:49" hidden="1" x14ac:dyDescent="0.35">
      <c r="A2985" s="2" t="s">
        <v>842</v>
      </c>
      <c r="B2985">
        <v>2</v>
      </c>
      <c r="C2985">
        <v>214</v>
      </c>
      <c r="D2985">
        <v>2</v>
      </c>
      <c r="E2985" t="s">
        <v>50</v>
      </c>
      <c r="F2985">
        <v>37</v>
      </c>
      <c r="G2985" t="s">
        <v>72</v>
      </c>
      <c r="I2985" t="s">
        <v>73</v>
      </c>
      <c r="J2985" t="s">
        <v>53</v>
      </c>
      <c r="K2985" t="s">
        <v>53</v>
      </c>
      <c r="L2985" t="s">
        <v>53</v>
      </c>
      <c r="M2985">
        <v>0</v>
      </c>
      <c r="O2985">
        <v>4</v>
      </c>
      <c r="P2985" s="2">
        <v>6</v>
      </c>
      <c r="Q2985" t="s">
        <v>50</v>
      </c>
      <c r="R2985">
        <v>0</v>
      </c>
      <c r="S2985" s="5">
        <f t="shared" si="46"/>
        <v>0</v>
      </c>
      <c r="T2985" t="s">
        <v>58</v>
      </c>
      <c r="U2985" t="s">
        <v>52</v>
      </c>
      <c r="V2985">
        <v>1</v>
      </c>
      <c r="W2985" t="s">
        <v>52</v>
      </c>
      <c r="X2985">
        <v>2</v>
      </c>
      <c r="AB2985" t="s">
        <v>72</v>
      </c>
    </row>
    <row r="2986" spans="1:49" hidden="1" x14ac:dyDescent="0.35">
      <c r="A2986" s="2" t="s">
        <v>843</v>
      </c>
      <c r="B2986">
        <v>2</v>
      </c>
      <c r="C2986">
        <v>202</v>
      </c>
      <c r="D2986">
        <v>2</v>
      </c>
      <c r="E2986" t="s">
        <v>50</v>
      </c>
      <c r="F2986">
        <v>46</v>
      </c>
      <c r="G2986" t="s">
        <v>72</v>
      </c>
      <c r="I2986" t="s">
        <v>52</v>
      </c>
      <c r="J2986" t="s">
        <v>52</v>
      </c>
      <c r="K2986" t="s">
        <v>52</v>
      </c>
      <c r="L2986" t="s">
        <v>52</v>
      </c>
      <c r="M2986">
        <v>8</v>
      </c>
      <c r="N2986" t="s">
        <v>60</v>
      </c>
      <c r="O2986">
        <v>2</v>
      </c>
      <c r="P2986" s="2">
        <v>1</v>
      </c>
      <c r="Q2986" t="s">
        <v>50</v>
      </c>
      <c r="R2986">
        <v>46</v>
      </c>
      <c r="S2986" s="5">
        <f t="shared" si="46"/>
        <v>0</v>
      </c>
      <c r="T2986" t="s">
        <v>54</v>
      </c>
      <c r="U2986" t="s">
        <v>53</v>
      </c>
      <c r="W2986" t="s">
        <v>53</v>
      </c>
      <c r="Y2986" t="s">
        <v>55</v>
      </c>
      <c r="Z2986" t="s">
        <v>52</v>
      </c>
      <c r="AA2986">
        <v>2</v>
      </c>
      <c r="AB2986" t="s">
        <v>72</v>
      </c>
      <c r="AD2986" t="s">
        <v>52</v>
      </c>
      <c r="AE2986" t="s">
        <v>52</v>
      </c>
      <c r="AF2986" t="s">
        <v>52</v>
      </c>
      <c r="AG2986" t="s">
        <v>52</v>
      </c>
      <c r="AH2986">
        <v>8</v>
      </c>
      <c r="AI2986" t="s">
        <v>60</v>
      </c>
      <c r="AJ2986" t="s">
        <v>53</v>
      </c>
    </row>
    <row r="2987" spans="1:49" hidden="1" x14ac:dyDescent="0.35">
      <c r="A2987" s="2" t="s">
        <v>843</v>
      </c>
      <c r="B2987">
        <v>2</v>
      </c>
      <c r="C2987">
        <v>202</v>
      </c>
      <c r="D2987">
        <v>2</v>
      </c>
      <c r="E2987" t="s">
        <v>50</v>
      </c>
      <c r="F2987">
        <v>46</v>
      </c>
      <c r="G2987" t="s">
        <v>72</v>
      </c>
      <c r="I2987" t="s">
        <v>52</v>
      </c>
      <c r="J2987" t="s">
        <v>52</v>
      </c>
      <c r="K2987" t="s">
        <v>52</v>
      </c>
      <c r="L2987" t="s">
        <v>52</v>
      </c>
      <c r="M2987">
        <v>8</v>
      </c>
      <c r="N2987" t="s">
        <v>60</v>
      </c>
      <c r="O2987">
        <v>2</v>
      </c>
      <c r="P2987" s="2">
        <v>2</v>
      </c>
      <c r="Q2987" t="s">
        <v>56</v>
      </c>
      <c r="R2987">
        <v>32</v>
      </c>
      <c r="S2987" s="5">
        <f t="shared" si="46"/>
        <v>0</v>
      </c>
      <c r="T2987" t="s">
        <v>57</v>
      </c>
      <c r="U2987" t="s">
        <v>53</v>
      </c>
      <c r="W2987" t="s">
        <v>53</v>
      </c>
      <c r="Y2987" t="s">
        <v>55</v>
      </c>
      <c r="Z2987" t="s">
        <v>52</v>
      </c>
      <c r="AA2987">
        <v>1</v>
      </c>
      <c r="AB2987" t="s">
        <v>72</v>
      </c>
      <c r="AD2987" t="s">
        <v>73</v>
      </c>
      <c r="AE2987" t="s">
        <v>52</v>
      </c>
      <c r="AF2987" t="s">
        <v>52</v>
      </c>
      <c r="AG2987" t="s">
        <v>52</v>
      </c>
      <c r="AH2987">
        <v>4</v>
      </c>
      <c r="AI2987" t="s">
        <v>83</v>
      </c>
      <c r="AJ2987" t="s">
        <v>53</v>
      </c>
    </row>
    <row r="2988" spans="1:49" x14ac:dyDescent="0.35">
      <c r="A2988" s="2" t="s">
        <v>843</v>
      </c>
      <c r="B2988">
        <v>2</v>
      </c>
      <c r="C2988">
        <v>202</v>
      </c>
      <c r="D2988">
        <v>2</v>
      </c>
      <c r="E2988" t="s">
        <v>50</v>
      </c>
      <c r="F2988">
        <v>46</v>
      </c>
      <c r="G2988" t="s">
        <v>72</v>
      </c>
      <c r="I2988" t="s">
        <v>52</v>
      </c>
      <c r="J2988" t="s">
        <v>52</v>
      </c>
      <c r="K2988" t="s">
        <v>52</v>
      </c>
      <c r="L2988" t="s">
        <v>52</v>
      </c>
      <c r="M2988">
        <v>8</v>
      </c>
      <c r="N2988" t="s">
        <v>60</v>
      </c>
      <c r="O2988">
        <v>2</v>
      </c>
      <c r="P2988" s="6">
        <v>3</v>
      </c>
      <c r="Q2988" t="s">
        <v>50</v>
      </c>
      <c r="R2988">
        <v>13</v>
      </c>
      <c r="S2988" s="5">
        <f t="shared" si="46"/>
        <v>1</v>
      </c>
      <c r="T2988" t="s">
        <v>58</v>
      </c>
      <c r="U2988" t="s">
        <v>52</v>
      </c>
      <c r="V2988">
        <v>1</v>
      </c>
      <c r="W2988" t="s">
        <v>52</v>
      </c>
      <c r="X2988">
        <v>2</v>
      </c>
      <c r="Y2988" t="s">
        <v>59</v>
      </c>
      <c r="AB2988" t="s">
        <v>72</v>
      </c>
      <c r="AD2988" t="s">
        <v>73</v>
      </c>
      <c r="AE2988" t="s">
        <v>52</v>
      </c>
      <c r="AF2988" t="s">
        <v>52</v>
      </c>
      <c r="AG2988" t="s">
        <v>52</v>
      </c>
      <c r="AH2988">
        <v>7</v>
      </c>
      <c r="AI2988" t="s">
        <v>79</v>
      </c>
      <c r="AJ2988" t="s">
        <v>52</v>
      </c>
      <c r="AK2988" t="s">
        <v>90</v>
      </c>
      <c r="AM2988" t="s">
        <v>62</v>
      </c>
      <c r="AN2988" t="s">
        <v>52</v>
      </c>
      <c r="AP2988">
        <v>0</v>
      </c>
      <c r="AQ2988">
        <v>180000</v>
      </c>
      <c r="AR2988">
        <v>25000</v>
      </c>
      <c r="AS2988">
        <v>5000</v>
      </c>
      <c r="AT2988">
        <v>0</v>
      </c>
      <c r="AU2988">
        <v>480000</v>
      </c>
      <c r="AV2988">
        <v>0</v>
      </c>
      <c r="AW2988">
        <v>690000</v>
      </c>
    </row>
    <row r="2989" spans="1:49" x14ac:dyDescent="0.35">
      <c r="A2989" s="2" t="s">
        <v>843</v>
      </c>
      <c r="B2989">
        <v>2</v>
      </c>
      <c r="C2989">
        <v>202</v>
      </c>
      <c r="D2989">
        <v>2</v>
      </c>
      <c r="E2989" t="s">
        <v>50</v>
      </c>
      <c r="F2989">
        <v>46</v>
      </c>
      <c r="G2989" t="s">
        <v>72</v>
      </c>
      <c r="I2989" t="s">
        <v>52</v>
      </c>
      <c r="J2989" t="s">
        <v>52</v>
      </c>
      <c r="K2989" t="s">
        <v>52</v>
      </c>
      <c r="L2989" t="s">
        <v>52</v>
      </c>
      <c r="M2989">
        <v>8</v>
      </c>
      <c r="N2989" t="s">
        <v>60</v>
      </c>
      <c r="O2989">
        <v>2</v>
      </c>
      <c r="P2989" s="6">
        <v>4</v>
      </c>
      <c r="Q2989" t="s">
        <v>50</v>
      </c>
      <c r="R2989">
        <v>7</v>
      </c>
      <c r="S2989" s="5">
        <f t="shared" si="46"/>
        <v>1</v>
      </c>
      <c r="T2989" t="s">
        <v>58</v>
      </c>
      <c r="U2989" t="s">
        <v>52</v>
      </c>
      <c r="V2989">
        <v>1</v>
      </c>
      <c r="W2989" t="s">
        <v>52</v>
      </c>
      <c r="X2989">
        <v>2</v>
      </c>
      <c r="AB2989" t="s">
        <v>72</v>
      </c>
      <c r="AD2989" t="s">
        <v>73</v>
      </c>
      <c r="AE2989" t="s">
        <v>52</v>
      </c>
      <c r="AF2989" t="s">
        <v>52</v>
      </c>
      <c r="AG2989" t="s">
        <v>52</v>
      </c>
      <c r="AH2989">
        <v>1</v>
      </c>
      <c r="AI2989" t="s">
        <v>65</v>
      </c>
      <c r="AJ2989" t="s">
        <v>52</v>
      </c>
      <c r="AK2989" t="s">
        <v>66</v>
      </c>
      <c r="AM2989" t="s">
        <v>62</v>
      </c>
      <c r="AN2989" t="s">
        <v>53</v>
      </c>
      <c r="AP2989">
        <v>0</v>
      </c>
      <c r="AQ2989">
        <v>0</v>
      </c>
      <c r="AR2989">
        <v>8000</v>
      </c>
      <c r="AS2989">
        <v>3000</v>
      </c>
      <c r="AT2989">
        <v>0</v>
      </c>
      <c r="AU2989">
        <v>0</v>
      </c>
      <c r="AV2989">
        <v>0</v>
      </c>
      <c r="AW2989">
        <v>11000</v>
      </c>
    </row>
    <row r="2990" spans="1:49" hidden="1" x14ac:dyDescent="0.35">
      <c r="A2990" s="2" t="s">
        <v>844</v>
      </c>
      <c r="B2990">
        <v>22</v>
      </c>
      <c r="C2990">
        <v>2204</v>
      </c>
      <c r="D2990">
        <v>1</v>
      </c>
      <c r="E2990" t="s">
        <v>50</v>
      </c>
      <c r="F2990">
        <v>48</v>
      </c>
      <c r="G2990" t="s">
        <v>72</v>
      </c>
      <c r="I2990" t="s">
        <v>52</v>
      </c>
      <c r="J2990" t="s">
        <v>52</v>
      </c>
      <c r="K2990" t="s">
        <v>52</v>
      </c>
      <c r="L2990" t="s">
        <v>52</v>
      </c>
      <c r="M2990">
        <v>6</v>
      </c>
      <c r="N2990" t="s">
        <v>79</v>
      </c>
      <c r="O2990">
        <v>2</v>
      </c>
      <c r="P2990" s="2">
        <v>1</v>
      </c>
      <c r="Q2990" t="s">
        <v>50</v>
      </c>
      <c r="R2990">
        <v>48</v>
      </c>
      <c r="S2990" s="5">
        <f t="shared" si="46"/>
        <v>0</v>
      </c>
      <c r="T2990" t="s">
        <v>54</v>
      </c>
      <c r="U2990" t="s">
        <v>53</v>
      </c>
      <c r="W2990" t="s">
        <v>53</v>
      </c>
      <c r="Y2990" t="s">
        <v>55</v>
      </c>
      <c r="Z2990" t="s">
        <v>52</v>
      </c>
      <c r="AA2990">
        <v>2</v>
      </c>
      <c r="AB2990" t="s">
        <v>72</v>
      </c>
      <c r="AD2990" t="s">
        <v>52</v>
      </c>
      <c r="AE2990" t="s">
        <v>52</v>
      </c>
      <c r="AF2990" t="s">
        <v>52</v>
      </c>
      <c r="AG2990" t="s">
        <v>52</v>
      </c>
      <c r="AH2990">
        <v>6</v>
      </c>
      <c r="AI2990" t="s">
        <v>79</v>
      </c>
      <c r="AJ2990" t="s">
        <v>53</v>
      </c>
    </row>
    <row r="2991" spans="1:49" hidden="1" x14ac:dyDescent="0.35">
      <c r="A2991" s="2" t="s">
        <v>844</v>
      </c>
      <c r="B2991">
        <v>22</v>
      </c>
      <c r="C2991">
        <v>2204</v>
      </c>
      <c r="D2991">
        <v>1</v>
      </c>
      <c r="E2991" t="s">
        <v>50</v>
      </c>
      <c r="F2991">
        <v>48</v>
      </c>
      <c r="G2991" t="s">
        <v>72</v>
      </c>
      <c r="I2991" t="s">
        <v>52</v>
      </c>
      <c r="J2991" t="s">
        <v>52</v>
      </c>
      <c r="K2991" t="s">
        <v>52</v>
      </c>
      <c r="L2991" t="s">
        <v>52</v>
      </c>
      <c r="M2991">
        <v>6</v>
      </c>
      <c r="N2991" t="s">
        <v>79</v>
      </c>
      <c r="O2991">
        <v>2</v>
      </c>
      <c r="P2991" s="2">
        <v>2</v>
      </c>
      <c r="Q2991" t="s">
        <v>56</v>
      </c>
      <c r="R2991">
        <v>48</v>
      </c>
      <c r="S2991" s="5">
        <f t="shared" si="46"/>
        <v>0</v>
      </c>
      <c r="T2991" t="s">
        <v>57</v>
      </c>
      <c r="U2991" t="s">
        <v>53</v>
      </c>
      <c r="W2991" t="s">
        <v>53</v>
      </c>
      <c r="Y2991" t="s">
        <v>55</v>
      </c>
      <c r="Z2991" t="s">
        <v>52</v>
      </c>
      <c r="AA2991">
        <v>1</v>
      </c>
      <c r="AB2991" t="s">
        <v>72</v>
      </c>
      <c r="AD2991" t="s">
        <v>73</v>
      </c>
      <c r="AE2991" t="s">
        <v>52</v>
      </c>
      <c r="AF2991" t="s">
        <v>52</v>
      </c>
      <c r="AG2991" t="s">
        <v>52</v>
      </c>
      <c r="AH2991">
        <v>5</v>
      </c>
      <c r="AI2991" t="s">
        <v>78</v>
      </c>
      <c r="AJ2991" t="s">
        <v>53</v>
      </c>
    </row>
    <row r="2992" spans="1:49" hidden="1" x14ac:dyDescent="0.35">
      <c r="A2992" s="2" t="s">
        <v>844</v>
      </c>
      <c r="B2992">
        <v>22</v>
      </c>
      <c r="C2992">
        <v>2204</v>
      </c>
      <c r="D2992">
        <v>1</v>
      </c>
      <c r="E2992" t="s">
        <v>50</v>
      </c>
      <c r="F2992">
        <v>48</v>
      </c>
      <c r="G2992" t="s">
        <v>72</v>
      </c>
      <c r="I2992" t="s">
        <v>52</v>
      </c>
      <c r="J2992" t="s">
        <v>52</v>
      </c>
      <c r="K2992" t="s">
        <v>52</v>
      </c>
      <c r="L2992" t="s">
        <v>52</v>
      </c>
      <c r="M2992">
        <v>6</v>
      </c>
      <c r="N2992" t="s">
        <v>79</v>
      </c>
      <c r="O2992">
        <v>2</v>
      </c>
      <c r="P2992" s="2">
        <v>3</v>
      </c>
      <c r="Q2992" t="s">
        <v>50</v>
      </c>
      <c r="R2992">
        <v>20</v>
      </c>
      <c r="S2992" s="5">
        <f t="shared" si="46"/>
        <v>0</v>
      </c>
      <c r="T2992" t="s">
        <v>58</v>
      </c>
      <c r="U2992" t="s">
        <v>52</v>
      </c>
      <c r="V2992">
        <v>1</v>
      </c>
      <c r="W2992" t="s">
        <v>52</v>
      </c>
      <c r="X2992">
        <v>2</v>
      </c>
      <c r="Y2992" t="s">
        <v>59</v>
      </c>
      <c r="AB2992" t="s">
        <v>72</v>
      </c>
      <c r="AD2992" t="s">
        <v>73</v>
      </c>
      <c r="AE2992" t="s">
        <v>52</v>
      </c>
      <c r="AF2992" t="s">
        <v>52</v>
      </c>
      <c r="AG2992" t="s">
        <v>52</v>
      </c>
      <c r="AH2992">
        <v>12</v>
      </c>
      <c r="AI2992" t="s">
        <v>76</v>
      </c>
      <c r="AJ2992" t="s">
        <v>53</v>
      </c>
    </row>
    <row r="2993" spans="1:49" x14ac:dyDescent="0.35">
      <c r="A2993" s="2" t="s">
        <v>844</v>
      </c>
      <c r="B2993">
        <v>22</v>
      </c>
      <c r="C2993">
        <v>2204</v>
      </c>
      <c r="D2993">
        <v>1</v>
      </c>
      <c r="E2993" t="s">
        <v>50</v>
      </c>
      <c r="F2993">
        <v>48</v>
      </c>
      <c r="G2993" t="s">
        <v>72</v>
      </c>
      <c r="I2993" t="s">
        <v>52</v>
      </c>
      <c r="J2993" t="s">
        <v>52</v>
      </c>
      <c r="K2993" t="s">
        <v>52</v>
      </c>
      <c r="L2993" t="s">
        <v>52</v>
      </c>
      <c r="M2993">
        <v>6</v>
      </c>
      <c r="N2993" t="s">
        <v>79</v>
      </c>
      <c r="O2993">
        <v>2</v>
      </c>
      <c r="P2993" s="6">
        <v>4</v>
      </c>
      <c r="Q2993" t="s">
        <v>56</v>
      </c>
      <c r="R2993">
        <v>15</v>
      </c>
      <c r="S2993" s="5">
        <f t="shared" si="46"/>
        <v>1</v>
      </c>
      <c r="T2993" t="s">
        <v>58</v>
      </c>
      <c r="U2993" t="s">
        <v>52</v>
      </c>
      <c r="V2993">
        <v>1</v>
      </c>
      <c r="W2993" t="s">
        <v>52</v>
      </c>
      <c r="X2993">
        <v>2</v>
      </c>
      <c r="Y2993" t="s">
        <v>59</v>
      </c>
      <c r="AB2993" t="s">
        <v>72</v>
      </c>
      <c r="AD2993" t="s">
        <v>73</v>
      </c>
      <c r="AE2993" t="s">
        <v>52</v>
      </c>
      <c r="AF2993" t="s">
        <v>52</v>
      </c>
      <c r="AG2993" t="s">
        <v>52</v>
      </c>
      <c r="AH2993">
        <v>7</v>
      </c>
      <c r="AI2993" t="s">
        <v>86</v>
      </c>
      <c r="AJ2993" t="s">
        <v>52</v>
      </c>
      <c r="AK2993" t="s">
        <v>87</v>
      </c>
      <c r="AM2993" t="s">
        <v>62</v>
      </c>
      <c r="AN2993" t="s">
        <v>53</v>
      </c>
      <c r="AP2993">
        <v>0</v>
      </c>
      <c r="AQ2993">
        <v>0</v>
      </c>
      <c r="AR2993">
        <v>24000</v>
      </c>
      <c r="AS2993">
        <v>32000</v>
      </c>
      <c r="AT2993">
        <v>0</v>
      </c>
      <c r="AU2993">
        <v>0</v>
      </c>
      <c r="AV2993">
        <v>5000</v>
      </c>
      <c r="AW2993">
        <v>61000</v>
      </c>
    </row>
    <row r="2994" spans="1:49" hidden="1" x14ac:dyDescent="0.35">
      <c r="A2994" s="2" t="s">
        <v>844</v>
      </c>
      <c r="B2994">
        <v>22</v>
      </c>
      <c r="C2994">
        <v>2204</v>
      </c>
      <c r="D2994">
        <v>1</v>
      </c>
      <c r="E2994" t="s">
        <v>50</v>
      </c>
      <c r="F2994">
        <v>48</v>
      </c>
      <c r="G2994" t="s">
        <v>72</v>
      </c>
      <c r="I2994" t="s">
        <v>52</v>
      </c>
      <c r="J2994" t="s">
        <v>52</v>
      </c>
      <c r="K2994" t="s">
        <v>52</v>
      </c>
      <c r="L2994" t="s">
        <v>52</v>
      </c>
      <c r="M2994">
        <v>6</v>
      </c>
      <c r="N2994" t="s">
        <v>79</v>
      </c>
      <c r="O2994">
        <v>2</v>
      </c>
      <c r="P2994" s="2">
        <v>5</v>
      </c>
      <c r="Q2994" t="s">
        <v>50</v>
      </c>
      <c r="R2994">
        <v>8</v>
      </c>
      <c r="S2994" s="5">
        <f t="shared" si="46"/>
        <v>0</v>
      </c>
      <c r="T2994" t="s">
        <v>102</v>
      </c>
      <c r="U2994" t="s">
        <v>52</v>
      </c>
      <c r="V2994">
        <v>1</v>
      </c>
      <c r="W2994" t="s">
        <v>53</v>
      </c>
      <c r="AB2994" t="s">
        <v>72</v>
      </c>
      <c r="AD2994" t="s">
        <v>73</v>
      </c>
      <c r="AE2994" t="s">
        <v>53</v>
      </c>
      <c r="AF2994" t="s">
        <v>53</v>
      </c>
      <c r="AG2994" t="s">
        <v>52</v>
      </c>
      <c r="AH2994">
        <v>1</v>
      </c>
      <c r="AI2994" t="s">
        <v>65</v>
      </c>
      <c r="AJ2994" t="s">
        <v>52</v>
      </c>
      <c r="AK2994" t="s">
        <v>66</v>
      </c>
      <c r="AM2994" t="s">
        <v>62</v>
      </c>
      <c r="AN2994" t="s">
        <v>53</v>
      </c>
      <c r="AP2994">
        <v>0</v>
      </c>
      <c r="AQ2994">
        <v>0</v>
      </c>
      <c r="AR2994">
        <v>12000</v>
      </c>
      <c r="AS2994">
        <v>18500</v>
      </c>
      <c r="AT2994">
        <v>0</v>
      </c>
      <c r="AU2994">
        <v>0</v>
      </c>
      <c r="AV2994">
        <v>0</v>
      </c>
      <c r="AW2994">
        <v>30500</v>
      </c>
    </row>
    <row r="2995" spans="1:49" hidden="1" x14ac:dyDescent="0.35">
      <c r="A2995" s="2" t="s">
        <v>845</v>
      </c>
      <c r="B2995">
        <v>24</v>
      </c>
      <c r="C2995">
        <v>2401</v>
      </c>
      <c r="D2995">
        <v>1</v>
      </c>
      <c r="E2995" t="s">
        <v>50</v>
      </c>
      <c r="F2995">
        <v>46</v>
      </c>
      <c r="G2995" t="s">
        <v>72</v>
      </c>
      <c r="I2995" t="s">
        <v>73</v>
      </c>
      <c r="J2995" t="s">
        <v>53</v>
      </c>
      <c r="K2995" t="s">
        <v>53</v>
      </c>
      <c r="L2995" t="s">
        <v>53</v>
      </c>
      <c r="M2995">
        <v>0</v>
      </c>
      <c r="O2995">
        <v>5</v>
      </c>
      <c r="P2995" s="2">
        <v>1</v>
      </c>
      <c r="Q2995" t="s">
        <v>50</v>
      </c>
      <c r="R2995">
        <v>46</v>
      </c>
      <c r="S2995" s="5">
        <f t="shared" si="46"/>
        <v>0</v>
      </c>
      <c r="T2995" t="s">
        <v>54</v>
      </c>
      <c r="U2995" t="s">
        <v>53</v>
      </c>
      <c r="W2995" t="s">
        <v>53</v>
      </c>
      <c r="Y2995" t="s">
        <v>55</v>
      </c>
      <c r="Z2995" t="s">
        <v>52</v>
      </c>
      <c r="AA2995">
        <v>2</v>
      </c>
      <c r="AB2995" t="s">
        <v>72</v>
      </c>
      <c r="AD2995" t="s">
        <v>73</v>
      </c>
      <c r="AE2995" t="s">
        <v>53</v>
      </c>
      <c r="AF2995" t="s">
        <v>53</v>
      </c>
      <c r="AG2995" t="s">
        <v>53</v>
      </c>
    </row>
    <row r="2996" spans="1:49" hidden="1" x14ac:dyDescent="0.35">
      <c r="A2996" s="2" t="s">
        <v>845</v>
      </c>
      <c r="B2996">
        <v>24</v>
      </c>
      <c r="C2996">
        <v>2401</v>
      </c>
      <c r="D2996">
        <v>1</v>
      </c>
      <c r="E2996" t="s">
        <v>50</v>
      </c>
      <c r="F2996">
        <v>46</v>
      </c>
      <c r="G2996" t="s">
        <v>72</v>
      </c>
      <c r="I2996" t="s">
        <v>73</v>
      </c>
      <c r="J2996" t="s">
        <v>53</v>
      </c>
      <c r="K2996" t="s">
        <v>53</v>
      </c>
      <c r="L2996" t="s">
        <v>53</v>
      </c>
      <c r="M2996">
        <v>0</v>
      </c>
      <c r="O2996">
        <v>5</v>
      </c>
      <c r="P2996" s="2">
        <v>2</v>
      </c>
      <c r="Q2996" t="s">
        <v>56</v>
      </c>
      <c r="R2996">
        <v>45</v>
      </c>
      <c r="S2996" s="5">
        <f t="shared" si="46"/>
        <v>0</v>
      </c>
      <c r="T2996" t="s">
        <v>57</v>
      </c>
      <c r="U2996" t="s">
        <v>53</v>
      </c>
      <c r="W2996" t="s">
        <v>53</v>
      </c>
      <c r="Y2996" t="s">
        <v>55</v>
      </c>
      <c r="Z2996" t="s">
        <v>52</v>
      </c>
      <c r="AA2996">
        <v>1</v>
      </c>
      <c r="AB2996" t="s">
        <v>72</v>
      </c>
      <c r="AD2996" t="s">
        <v>73</v>
      </c>
      <c r="AE2996" t="s">
        <v>53</v>
      </c>
      <c r="AF2996" t="s">
        <v>53</v>
      </c>
      <c r="AG2996" t="s">
        <v>53</v>
      </c>
    </row>
    <row r="2997" spans="1:49" x14ac:dyDescent="0.35">
      <c r="A2997" s="2" t="s">
        <v>845</v>
      </c>
      <c r="B2997">
        <v>24</v>
      </c>
      <c r="C2997">
        <v>2401</v>
      </c>
      <c r="D2997">
        <v>1</v>
      </c>
      <c r="E2997" t="s">
        <v>50</v>
      </c>
      <c r="F2997">
        <v>46</v>
      </c>
      <c r="G2997" t="s">
        <v>72</v>
      </c>
      <c r="I2997" t="s">
        <v>73</v>
      </c>
      <c r="J2997" t="s">
        <v>53</v>
      </c>
      <c r="K2997" t="s">
        <v>53</v>
      </c>
      <c r="L2997" t="s">
        <v>53</v>
      </c>
      <c r="M2997">
        <v>0</v>
      </c>
      <c r="O2997">
        <v>5</v>
      </c>
      <c r="P2997" s="6">
        <v>3</v>
      </c>
      <c r="Q2997" t="s">
        <v>50</v>
      </c>
      <c r="R2997">
        <v>17</v>
      </c>
      <c r="S2997" s="5">
        <f t="shared" si="46"/>
        <v>1</v>
      </c>
      <c r="T2997" t="s">
        <v>58</v>
      </c>
      <c r="U2997" t="s">
        <v>52</v>
      </c>
      <c r="V2997">
        <v>1</v>
      </c>
      <c r="W2997" t="s">
        <v>52</v>
      </c>
      <c r="X2997">
        <v>2</v>
      </c>
      <c r="Y2997" t="s">
        <v>59</v>
      </c>
      <c r="AB2997" t="s">
        <v>72</v>
      </c>
      <c r="AD2997" t="s">
        <v>73</v>
      </c>
      <c r="AE2997" t="s">
        <v>52</v>
      </c>
      <c r="AF2997" t="s">
        <v>52</v>
      </c>
      <c r="AG2997" t="s">
        <v>52</v>
      </c>
      <c r="AH2997">
        <v>3</v>
      </c>
      <c r="AI2997" t="s">
        <v>97</v>
      </c>
      <c r="AJ2997" t="s">
        <v>53</v>
      </c>
      <c r="AO2997" t="s">
        <v>119</v>
      </c>
    </row>
    <row r="2998" spans="1:49" x14ac:dyDescent="0.35">
      <c r="A2998" s="2" t="s">
        <v>845</v>
      </c>
      <c r="B2998">
        <v>24</v>
      </c>
      <c r="C2998">
        <v>2401</v>
      </c>
      <c r="D2998">
        <v>1</v>
      </c>
      <c r="E2998" t="s">
        <v>50</v>
      </c>
      <c r="F2998">
        <v>46</v>
      </c>
      <c r="G2998" t="s">
        <v>72</v>
      </c>
      <c r="I2998" t="s">
        <v>73</v>
      </c>
      <c r="J2998" t="s">
        <v>53</v>
      </c>
      <c r="K2998" t="s">
        <v>53</v>
      </c>
      <c r="L2998" t="s">
        <v>53</v>
      </c>
      <c r="M2998">
        <v>0</v>
      </c>
      <c r="O2998">
        <v>5</v>
      </c>
      <c r="P2998" s="6">
        <v>4</v>
      </c>
      <c r="Q2998" t="s">
        <v>50</v>
      </c>
      <c r="R2998">
        <v>15</v>
      </c>
      <c r="S2998" s="5">
        <f t="shared" si="46"/>
        <v>1</v>
      </c>
      <c r="T2998" t="s">
        <v>58</v>
      </c>
      <c r="U2998" t="s">
        <v>52</v>
      </c>
      <c r="V2998">
        <v>1</v>
      </c>
      <c r="W2998" t="s">
        <v>52</v>
      </c>
      <c r="X2998">
        <v>2</v>
      </c>
      <c r="Y2998" t="s">
        <v>59</v>
      </c>
      <c r="AB2998" t="s">
        <v>72</v>
      </c>
      <c r="AD2998" t="s">
        <v>73</v>
      </c>
      <c r="AE2998" t="s">
        <v>52</v>
      </c>
      <c r="AF2998" t="s">
        <v>52</v>
      </c>
      <c r="AG2998" t="s">
        <v>52</v>
      </c>
      <c r="AH2998">
        <v>3</v>
      </c>
      <c r="AI2998" t="s">
        <v>63</v>
      </c>
      <c r="AJ2998" t="s">
        <v>53</v>
      </c>
      <c r="AO2998" t="s">
        <v>119</v>
      </c>
    </row>
    <row r="2999" spans="1:49" x14ac:dyDescent="0.35">
      <c r="A2999" s="2" t="s">
        <v>845</v>
      </c>
      <c r="B2999">
        <v>24</v>
      </c>
      <c r="C2999">
        <v>2401</v>
      </c>
      <c r="D2999">
        <v>1</v>
      </c>
      <c r="E2999" t="s">
        <v>50</v>
      </c>
      <c r="F2999">
        <v>46</v>
      </c>
      <c r="G2999" t="s">
        <v>72</v>
      </c>
      <c r="I2999" t="s">
        <v>73</v>
      </c>
      <c r="J2999" t="s">
        <v>53</v>
      </c>
      <c r="K2999" t="s">
        <v>53</v>
      </c>
      <c r="L2999" t="s">
        <v>53</v>
      </c>
      <c r="M2999">
        <v>0</v>
      </c>
      <c r="O2999">
        <v>5</v>
      </c>
      <c r="P2999" s="6">
        <v>5</v>
      </c>
      <c r="Q2999" t="s">
        <v>50</v>
      </c>
      <c r="R2999">
        <v>12</v>
      </c>
      <c r="S2999" s="5">
        <f t="shared" si="46"/>
        <v>1</v>
      </c>
      <c r="T2999" t="s">
        <v>58</v>
      </c>
      <c r="U2999" t="s">
        <v>52</v>
      </c>
      <c r="V2999">
        <v>1</v>
      </c>
      <c r="W2999" t="s">
        <v>52</v>
      </c>
      <c r="X2999">
        <v>2</v>
      </c>
      <c r="AB2999" t="s">
        <v>72</v>
      </c>
      <c r="AD2999" t="s">
        <v>73</v>
      </c>
      <c r="AE2999" t="s">
        <v>52</v>
      </c>
      <c r="AF2999" t="s">
        <v>52</v>
      </c>
      <c r="AG2999" t="s">
        <v>52</v>
      </c>
      <c r="AH2999">
        <v>4</v>
      </c>
      <c r="AI2999" t="s">
        <v>83</v>
      </c>
      <c r="AJ2999" t="s">
        <v>53</v>
      </c>
      <c r="AO2999" t="s">
        <v>119</v>
      </c>
    </row>
    <row r="3000" spans="1:49" x14ac:dyDescent="0.35">
      <c r="A3000" s="2" t="s">
        <v>845</v>
      </c>
      <c r="B3000">
        <v>24</v>
      </c>
      <c r="C3000">
        <v>2401</v>
      </c>
      <c r="D3000">
        <v>1</v>
      </c>
      <c r="E3000" t="s">
        <v>50</v>
      </c>
      <c r="F3000">
        <v>46</v>
      </c>
      <c r="G3000" t="s">
        <v>72</v>
      </c>
      <c r="I3000" t="s">
        <v>73</v>
      </c>
      <c r="J3000" t="s">
        <v>53</v>
      </c>
      <c r="K3000" t="s">
        <v>53</v>
      </c>
      <c r="L3000" t="s">
        <v>53</v>
      </c>
      <c r="M3000">
        <v>0</v>
      </c>
      <c r="O3000">
        <v>5</v>
      </c>
      <c r="P3000" s="6">
        <v>6</v>
      </c>
      <c r="Q3000" t="s">
        <v>50</v>
      </c>
      <c r="R3000">
        <v>9</v>
      </c>
      <c r="S3000" s="5">
        <f t="shared" si="46"/>
        <v>1</v>
      </c>
      <c r="T3000" t="s">
        <v>58</v>
      </c>
      <c r="U3000" t="s">
        <v>52</v>
      </c>
      <c r="V3000">
        <v>1</v>
      </c>
      <c r="W3000" t="s">
        <v>52</v>
      </c>
      <c r="X3000">
        <v>2</v>
      </c>
      <c r="AB3000" t="s">
        <v>72</v>
      </c>
      <c r="AD3000" t="s">
        <v>73</v>
      </c>
      <c r="AE3000" t="s">
        <v>52</v>
      </c>
      <c r="AF3000" t="s">
        <v>52</v>
      </c>
      <c r="AG3000" t="s">
        <v>52</v>
      </c>
      <c r="AH3000">
        <v>1</v>
      </c>
      <c r="AI3000" t="s">
        <v>65</v>
      </c>
      <c r="AJ3000" t="s">
        <v>53</v>
      </c>
      <c r="AO3000" t="s">
        <v>119</v>
      </c>
    </row>
    <row r="3001" spans="1:49" x14ac:dyDescent="0.35">
      <c r="A3001" s="2" t="s">
        <v>845</v>
      </c>
      <c r="B3001">
        <v>24</v>
      </c>
      <c r="C3001">
        <v>2401</v>
      </c>
      <c r="D3001">
        <v>1</v>
      </c>
      <c r="E3001" t="s">
        <v>50</v>
      </c>
      <c r="F3001">
        <v>46</v>
      </c>
      <c r="G3001" t="s">
        <v>72</v>
      </c>
      <c r="I3001" t="s">
        <v>73</v>
      </c>
      <c r="J3001" t="s">
        <v>53</v>
      </c>
      <c r="K3001" t="s">
        <v>53</v>
      </c>
      <c r="L3001" t="s">
        <v>53</v>
      </c>
      <c r="M3001">
        <v>0</v>
      </c>
      <c r="O3001">
        <v>5</v>
      </c>
      <c r="P3001" s="6">
        <v>7</v>
      </c>
      <c r="Q3001" t="s">
        <v>56</v>
      </c>
      <c r="R3001">
        <v>8</v>
      </c>
      <c r="S3001" s="5">
        <f t="shared" si="46"/>
        <v>1</v>
      </c>
      <c r="T3001" t="s">
        <v>58</v>
      </c>
      <c r="U3001" t="s">
        <v>52</v>
      </c>
      <c r="V3001">
        <v>1</v>
      </c>
      <c r="W3001" t="s">
        <v>52</v>
      </c>
      <c r="X3001">
        <v>2</v>
      </c>
      <c r="AB3001" t="s">
        <v>72</v>
      </c>
      <c r="AD3001" t="s">
        <v>73</v>
      </c>
      <c r="AE3001" t="s">
        <v>53</v>
      </c>
      <c r="AF3001" t="s">
        <v>53</v>
      </c>
      <c r="AG3001" t="s">
        <v>53</v>
      </c>
      <c r="AO3001" t="s">
        <v>119</v>
      </c>
    </row>
    <row r="3002" spans="1:49" hidden="1" x14ac:dyDescent="0.35">
      <c r="A3002" s="2" t="s">
        <v>846</v>
      </c>
      <c r="B3002">
        <v>17</v>
      </c>
      <c r="C3002">
        <v>1711</v>
      </c>
      <c r="D3002">
        <v>1</v>
      </c>
      <c r="E3002" t="s">
        <v>56</v>
      </c>
      <c r="F3002">
        <v>56</v>
      </c>
      <c r="G3002" t="s">
        <v>72</v>
      </c>
      <c r="I3002" t="s">
        <v>73</v>
      </c>
      <c r="J3002" t="s">
        <v>52</v>
      </c>
      <c r="K3002" t="s">
        <v>52</v>
      </c>
      <c r="L3002" t="s">
        <v>52</v>
      </c>
      <c r="M3002">
        <v>3</v>
      </c>
      <c r="N3002" t="s">
        <v>63</v>
      </c>
      <c r="P3002" s="2">
        <v>1</v>
      </c>
      <c r="Q3002" t="s">
        <v>56</v>
      </c>
      <c r="R3002">
        <v>56</v>
      </c>
      <c r="S3002" s="5">
        <f t="shared" si="46"/>
        <v>0</v>
      </c>
      <c r="T3002" t="s">
        <v>54</v>
      </c>
      <c r="U3002" t="s">
        <v>53</v>
      </c>
      <c r="W3002" t="s">
        <v>53</v>
      </c>
      <c r="Y3002" t="s">
        <v>92</v>
      </c>
      <c r="AB3002" t="s">
        <v>72</v>
      </c>
      <c r="AD3002" t="s">
        <v>73</v>
      </c>
      <c r="AE3002" t="s">
        <v>52</v>
      </c>
      <c r="AF3002" t="s">
        <v>52</v>
      </c>
      <c r="AG3002" t="s">
        <v>52</v>
      </c>
      <c r="AH3002">
        <v>3</v>
      </c>
      <c r="AI3002" t="s">
        <v>63</v>
      </c>
      <c r="AJ3002" t="s">
        <v>53</v>
      </c>
    </row>
    <row r="3003" spans="1:49" hidden="1" x14ac:dyDescent="0.35">
      <c r="A3003" s="2" t="s">
        <v>846</v>
      </c>
      <c r="B3003">
        <v>17</v>
      </c>
      <c r="C3003">
        <v>1711</v>
      </c>
      <c r="D3003">
        <v>1</v>
      </c>
      <c r="E3003" t="s">
        <v>56</v>
      </c>
      <c r="F3003">
        <v>56</v>
      </c>
      <c r="G3003" t="s">
        <v>72</v>
      </c>
      <c r="I3003" t="s">
        <v>73</v>
      </c>
      <c r="J3003" t="s">
        <v>52</v>
      </c>
      <c r="K3003" t="s">
        <v>52</v>
      </c>
      <c r="L3003" t="s">
        <v>52</v>
      </c>
      <c r="M3003">
        <v>3</v>
      </c>
      <c r="N3003" t="s">
        <v>63</v>
      </c>
      <c r="P3003" s="2">
        <v>2</v>
      </c>
      <c r="Q3003" t="s">
        <v>50</v>
      </c>
      <c r="R3003">
        <v>29</v>
      </c>
      <c r="S3003" s="5">
        <f t="shared" si="46"/>
        <v>0</v>
      </c>
      <c r="T3003" t="s">
        <v>58</v>
      </c>
      <c r="U3003" t="s">
        <v>53</v>
      </c>
      <c r="W3003" t="s">
        <v>52</v>
      </c>
      <c r="X3003">
        <v>1</v>
      </c>
      <c r="Y3003" t="s">
        <v>59</v>
      </c>
      <c r="AB3003" t="s">
        <v>72</v>
      </c>
      <c r="AD3003" t="s">
        <v>52</v>
      </c>
      <c r="AE3003" t="s">
        <v>52</v>
      </c>
      <c r="AF3003" t="s">
        <v>52</v>
      </c>
      <c r="AG3003" t="s">
        <v>52</v>
      </c>
      <c r="AH3003">
        <v>16</v>
      </c>
      <c r="AI3003" t="s">
        <v>140</v>
      </c>
      <c r="AJ3003" t="s">
        <v>53</v>
      </c>
    </row>
    <row r="3004" spans="1:49" hidden="1" x14ac:dyDescent="0.35">
      <c r="A3004" s="2" t="s">
        <v>847</v>
      </c>
      <c r="B3004">
        <v>13</v>
      </c>
      <c r="C3004">
        <v>1308</v>
      </c>
      <c r="D3004">
        <v>1</v>
      </c>
      <c r="E3004" t="s">
        <v>56</v>
      </c>
      <c r="F3004">
        <v>52</v>
      </c>
      <c r="G3004" t="s">
        <v>72</v>
      </c>
      <c r="I3004" t="s">
        <v>73</v>
      </c>
      <c r="J3004" t="s">
        <v>53</v>
      </c>
      <c r="K3004" t="s">
        <v>53</v>
      </c>
      <c r="L3004" t="s">
        <v>53</v>
      </c>
      <c r="M3004">
        <v>0</v>
      </c>
      <c r="O3004">
        <v>2</v>
      </c>
      <c r="P3004" s="2">
        <v>1</v>
      </c>
      <c r="Q3004" t="s">
        <v>56</v>
      </c>
      <c r="R3004">
        <v>52</v>
      </c>
      <c r="S3004" s="5">
        <f t="shared" si="46"/>
        <v>0</v>
      </c>
      <c r="T3004" t="s">
        <v>54</v>
      </c>
      <c r="U3004" t="s">
        <v>53</v>
      </c>
      <c r="W3004" t="s">
        <v>52</v>
      </c>
      <c r="X3004">
        <v>5</v>
      </c>
      <c r="Y3004" t="s">
        <v>92</v>
      </c>
      <c r="AB3004" t="s">
        <v>72</v>
      </c>
      <c r="AD3004" t="s">
        <v>73</v>
      </c>
      <c r="AE3004" t="s">
        <v>53</v>
      </c>
      <c r="AF3004" t="s">
        <v>53</v>
      </c>
      <c r="AG3004" t="s">
        <v>53</v>
      </c>
    </row>
    <row r="3005" spans="1:49" hidden="1" x14ac:dyDescent="0.35">
      <c r="A3005" s="2" t="s">
        <v>847</v>
      </c>
      <c r="B3005">
        <v>13</v>
      </c>
      <c r="C3005">
        <v>1308</v>
      </c>
      <c r="D3005">
        <v>1</v>
      </c>
      <c r="E3005" t="s">
        <v>56</v>
      </c>
      <c r="F3005">
        <v>52</v>
      </c>
      <c r="G3005" t="s">
        <v>72</v>
      </c>
      <c r="I3005" t="s">
        <v>73</v>
      </c>
      <c r="J3005" t="s">
        <v>53</v>
      </c>
      <c r="K3005" t="s">
        <v>53</v>
      </c>
      <c r="L3005" t="s">
        <v>53</v>
      </c>
      <c r="M3005">
        <v>0</v>
      </c>
      <c r="O3005">
        <v>2</v>
      </c>
      <c r="P3005" s="2">
        <v>3</v>
      </c>
      <c r="Q3005" t="s">
        <v>50</v>
      </c>
      <c r="R3005">
        <v>14</v>
      </c>
      <c r="S3005" s="5">
        <f t="shared" si="46"/>
        <v>0</v>
      </c>
      <c r="T3005" t="s">
        <v>102</v>
      </c>
      <c r="U3005" t="s">
        <v>53</v>
      </c>
      <c r="W3005" t="s">
        <v>52</v>
      </c>
      <c r="X3005">
        <v>1</v>
      </c>
      <c r="Y3005" t="s">
        <v>59</v>
      </c>
      <c r="AB3005" t="s">
        <v>72</v>
      </c>
      <c r="AD3005" t="s">
        <v>73</v>
      </c>
      <c r="AE3005" t="s">
        <v>52</v>
      </c>
      <c r="AF3005" t="s">
        <v>52</v>
      </c>
      <c r="AG3005" t="s">
        <v>52</v>
      </c>
      <c r="AH3005">
        <v>10</v>
      </c>
      <c r="AI3005" t="s">
        <v>80</v>
      </c>
      <c r="AJ3005" t="s">
        <v>52</v>
      </c>
      <c r="AK3005" t="s">
        <v>81</v>
      </c>
      <c r="AM3005" t="s">
        <v>62</v>
      </c>
      <c r="AN3005" t="s">
        <v>52</v>
      </c>
      <c r="AP3005">
        <v>0</v>
      </c>
      <c r="AQ3005">
        <v>300000</v>
      </c>
      <c r="AR3005">
        <v>30000</v>
      </c>
      <c r="AS3005">
        <v>50000</v>
      </c>
      <c r="AT3005">
        <v>0</v>
      </c>
      <c r="AU3005">
        <v>0</v>
      </c>
      <c r="AV3005">
        <v>0</v>
      </c>
      <c r="AW3005">
        <v>380000</v>
      </c>
    </row>
    <row r="3006" spans="1:49" hidden="1" x14ac:dyDescent="0.35">
      <c r="A3006" s="2" t="s">
        <v>847</v>
      </c>
      <c r="B3006">
        <v>13</v>
      </c>
      <c r="C3006">
        <v>1308</v>
      </c>
      <c r="D3006">
        <v>1</v>
      </c>
      <c r="E3006" t="s">
        <v>56</v>
      </c>
      <c r="F3006">
        <v>52</v>
      </c>
      <c r="G3006" t="s">
        <v>72</v>
      </c>
      <c r="I3006" t="s">
        <v>73</v>
      </c>
      <c r="J3006" t="s">
        <v>53</v>
      </c>
      <c r="K3006" t="s">
        <v>53</v>
      </c>
      <c r="L3006" t="s">
        <v>53</v>
      </c>
      <c r="M3006">
        <v>0</v>
      </c>
      <c r="O3006">
        <v>2</v>
      </c>
      <c r="P3006" s="2">
        <v>4</v>
      </c>
      <c r="Q3006" t="s">
        <v>56</v>
      </c>
      <c r="R3006">
        <v>9</v>
      </c>
      <c r="S3006" s="5">
        <f t="shared" si="46"/>
        <v>0</v>
      </c>
      <c r="T3006" t="s">
        <v>102</v>
      </c>
      <c r="U3006" t="s">
        <v>53</v>
      </c>
      <c r="W3006" t="s">
        <v>52</v>
      </c>
      <c r="X3006">
        <v>1</v>
      </c>
      <c r="AB3006" t="s">
        <v>72</v>
      </c>
      <c r="AD3006" t="s">
        <v>73</v>
      </c>
      <c r="AE3006" t="s">
        <v>52</v>
      </c>
      <c r="AF3006" t="s">
        <v>52</v>
      </c>
      <c r="AG3006" t="s">
        <v>52</v>
      </c>
      <c r="AH3006">
        <v>4</v>
      </c>
      <c r="AI3006" t="s">
        <v>63</v>
      </c>
      <c r="AJ3006" t="s">
        <v>52</v>
      </c>
      <c r="AK3006" t="s">
        <v>64</v>
      </c>
      <c r="AM3006" t="s">
        <v>62</v>
      </c>
      <c r="AN3006" t="s">
        <v>53</v>
      </c>
    </row>
    <row r="3007" spans="1:49" hidden="1" x14ac:dyDescent="0.35">
      <c r="A3007" s="2" t="s">
        <v>847</v>
      </c>
      <c r="B3007">
        <v>13</v>
      </c>
      <c r="C3007">
        <v>1308</v>
      </c>
      <c r="D3007">
        <v>1</v>
      </c>
      <c r="E3007" t="s">
        <v>56</v>
      </c>
      <c r="F3007">
        <v>52</v>
      </c>
      <c r="G3007" t="s">
        <v>72</v>
      </c>
      <c r="I3007" t="s">
        <v>73</v>
      </c>
      <c r="J3007" t="s">
        <v>53</v>
      </c>
      <c r="K3007" t="s">
        <v>53</v>
      </c>
      <c r="L3007" t="s">
        <v>53</v>
      </c>
      <c r="M3007">
        <v>0</v>
      </c>
      <c r="O3007">
        <v>2</v>
      </c>
      <c r="P3007" s="2">
        <v>5</v>
      </c>
      <c r="Q3007" t="s">
        <v>56</v>
      </c>
      <c r="R3007">
        <v>73</v>
      </c>
      <c r="S3007" s="5">
        <f t="shared" si="46"/>
        <v>0</v>
      </c>
      <c r="T3007" t="s">
        <v>125</v>
      </c>
      <c r="U3007" t="s">
        <v>53</v>
      </c>
      <c r="W3007" t="s">
        <v>53</v>
      </c>
      <c r="Y3007" t="s">
        <v>92</v>
      </c>
      <c r="AB3007" t="s">
        <v>72</v>
      </c>
      <c r="AD3007" t="s">
        <v>73</v>
      </c>
      <c r="AE3007" t="s">
        <v>53</v>
      </c>
      <c r="AF3007" t="s">
        <v>53</v>
      </c>
      <c r="AG3007" t="s">
        <v>53</v>
      </c>
    </row>
    <row r="3008" spans="1:49" hidden="1" x14ac:dyDescent="0.35">
      <c r="A3008" s="2" t="s">
        <v>848</v>
      </c>
      <c r="B3008">
        <v>14</v>
      </c>
      <c r="C3008">
        <v>1403</v>
      </c>
      <c r="D3008">
        <v>2</v>
      </c>
      <c r="E3008" t="s">
        <v>56</v>
      </c>
      <c r="F3008">
        <v>67</v>
      </c>
      <c r="G3008" t="s">
        <v>72</v>
      </c>
      <c r="I3008" t="s">
        <v>73</v>
      </c>
      <c r="J3008" t="s">
        <v>52</v>
      </c>
      <c r="K3008" t="s">
        <v>52</v>
      </c>
      <c r="L3008" t="s">
        <v>52</v>
      </c>
      <c r="M3008">
        <v>3</v>
      </c>
      <c r="N3008" t="s">
        <v>63</v>
      </c>
      <c r="O3008">
        <v>1</v>
      </c>
      <c r="P3008" s="2">
        <v>1</v>
      </c>
      <c r="Q3008" t="s">
        <v>56</v>
      </c>
      <c r="R3008">
        <v>67</v>
      </c>
      <c r="S3008" s="5">
        <f t="shared" si="46"/>
        <v>0</v>
      </c>
      <c r="T3008" t="s">
        <v>54</v>
      </c>
      <c r="U3008" t="s">
        <v>53</v>
      </c>
      <c r="W3008" t="s">
        <v>53</v>
      </c>
      <c r="Y3008" t="s">
        <v>55</v>
      </c>
      <c r="Z3008" t="s">
        <v>52</v>
      </c>
      <c r="AA3008">
        <v>2</v>
      </c>
      <c r="AB3008" t="s">
        <v>72</v>
      </c>
      <c r="AD3008" t="s">
        <v>73</v>
      </c>
      <c r="AE3008" t="s">
        <v>52</v>
      </c>
      <c r="AF3008" t="s">
        <v>52</v>
      </c>
      <c r="AG3008" t="s">
        <v>52</v>
      </c>
      <c r="AH3008">
        <v>3</v>
      </c>
      <c r="AI3008" t="s">
        <v>63</v>
      </c>
      <c r="AJ3008" t="s">
        <v>53</v>
      </c>
    </row>
    <row r="3009" spans="1:49" hidden="1" x14ac:dyDescent="0.35">
      <c r="A3009" s="2" t="s">
        <v>848</v>
      </c>
      <c r="B3009">
        <v>14</v>
      </c>
      <c r="C3009">
        <v>1403</v>
      </c>
      <c r="D3009">
        <v>2</v>
      </c>
      <c r="E3009" t="s">
        <v>56</v>
      </c>
      <c r="F3009">
        <v>67</v>
      </c>
      <c r="G3009" t="s">
        <v>72</v>
      </c>
      <c r="I3009" t="s">
        <v>73</v>
      </c>
      <c r="J3009" t="s">
        <v>52</v>
      </c>
      <c r="K3009" t="s">
        <v>52</v>
      </c>
      <c r="L3009" t="s">
        <v>52</v>
      </c>
      <c r="M3009">
        <v>3</v>
      </c>
      <c r="N3009" t="s">
        <v>63</v>
      </c>
      <c r="O3009">
        <v>1</v>
      </c>
      <c r="P3009" s="2">
        <v>2</v>
      </c>
      <c r="Q3009" t="s">
        <v>50</v>
      </c>
      <c r="R3009">
        <v>53</v>
      </c>
      <c r="S3009" s="5">
        <f t="shared" si="46"/>
        <v>0</v>
      </c>
      <c r="T3009" t="s">
        <v>57</v>
      </c>
      <c r="U3009" t="s">
        <v>53</v>
      </c>
      <c r="W3009" t="s">
        <v>53</v>
      </c>
      <c r="Y3009" t="s">
        <v>55</v>
      </c>
      <c r="Z3009" t="s">
        <v>52</v>
      </c>
      <c r="AA3009">
        <v>1</v>
      </c>
      <c r="AB3009" t="s">
        <v>72</v>
      </c>
      <c r="AD3009" t="s">
        <v>73</v>
      </c>
      <c r="AE3009" t="s">
        <v>52</v>
      </c>
      <c r="AF3009" t="s">
        <v>52</v>
      </c>
      <c r="AG3009" t="s">
        <v>52</v>
      </c>
      <c r="AH3009">
        <v>5</v>
      </c>
      <c r="AI3009" t="s">
        <v>78</v>
      </c>
      <c r="AJ3009" t="s">
        <v>53</v>
      </c>
    </row>
    <row r="3010" spans="1:49" hidden="1" x14ac:dyDescent="0.35">
      <c r="A3010" s="2" t="s">
        <v>848</v>
      </c>
      <c r="B3010">
        <v>14</v>
      </c>
      <c r="C3010">
        <v>1403</v>
      </c>
      <c r="D3010">
        <v>2</v>
      </c>
      <c r="E3010" t="s">
        <v>56</v>
      </c>
      <c r="F3010">
        <v>67</v>
      </c>
      <c r="G3010" t="s">
        <v>72</v>
      </c>
      <c r="I3010" t="s">
        <v>73</v>
      </c>
      <c r="J3010" t="s">
        <v>52</v>
      </c>
      <c r="K3010" t="s">
        <v>52</v>
      </c>
      <c r="L3010" t="s">
        <v>52</v>
      </c>
      <c r="M3010">
        <v>3</v>
      </c>
      <c r="N3010" t="s">
        <v>63</v>
      </c>
      <c r="O3010">
        <v>1</v>
      </c>
      <c r="P3010" s="2">
        <v>3</v>
      </c>
      <c r="Q3010" t="s">
        <v>50</v>
      </c>
      <c r="R3010">
        <v>5</v>
      </c>
      <c r="S3010" s="5">
        <f t="shared" si="46"/>
        <v>0</v>
      </c>
      <c r="T3010" t="s">
        <v>102</v>
      </c>
      <c r="U3010" t="s">
        <v>53</v>
      </c>
      <c r="W3010" t="s">
        <v>53</v>
      </c>
      <c r="AB3010" t="s">
        <v>72</v>
      </c>
      <c r="AD3010" t="s">
        <v>73</v>
      </c>
      <c r="AE3010" t="s">
        <v>53</v>
      </c>
      <c r="AF3010" t="s">
        <v>53</v>
      </c>
      <c r="AG3010" t="s">
        <v>52</v>
      </c>
      <c r="AH3010">
        <v>1</v>
      </c>
      <c r="AI3010" t="s">
        <v>68</v>
      </c>
      <c r="AJ3010" t="s">
        <v>52</v>
      </c>
      <c r="AK3010" t="s">
        <v>68</v>
      </c>
      <c r="AL3010" t="s">
        <v>109</v>
      </c>
      <c r="AN3010" t="s">
        <v>53</v>
      </c>
      <c r="AP3010">
        <v>300000</v>
      </c>
      <c r="AQ3010">
        <v>0</v>
      </c>
      <c r="AR3010">
        <v>5000</v>
      </c>
      <c r="AS3010">
        <v>20000</v>
      </c>
      <c r="AT3010">
        <v>0</v>
      </c>
      <c r="AU3010">
        <v>0</v>
      </c>
      <c r="AV3010">
        <v>0</v>
      </c>
      <c r="AW3010">
        <v>325000</v>
      </c>
    </row>
    <row r="3011" spans="1:49" hidden="1" x14ac:dyDescent="0.35">
      <c r="A3011" s="2" t="s">
        <v>849</v>
      </c>
      <c r="B3011">
        <v>11</v>
      </c>
      <c r="C3011">
        <v>1103</v>
      </c>
      <c r="D3011">
        <v>2</v>
      </c>
      <c r="E3011" t="s">
        <v>50</v>
      </c>
      <c r="F3011">
        <v>40</v>
      </c>
      <c r="G3011" t="s">
        <v>72</v>
      </c>
      <c r="I3011" t="s">
        <v>52</v>
      </c>
      <c r="J3011" t="s">
        <v>53</v>
      </c>
      <c r="K3011" t="s">
        <v>53</v>
      </c>
      <c r="L3011" t="s">
        <v>53</v>
      </c>
      <c r="M3011">
        <v>0</v>
      </c>
      <c r="O3011">
        <v>3</v>
      </c>
      <c r="P3011" s="2">
        <v>1</v>
      </c>
      <c r="Q3011" t="s">
        <v>50</v>
      </c>
      <c r="R3011">
        <v>40</v>
      </c>
      <c r="S3011" s="5">
        <f t="shared" ref="S3011:S3074" si="47">IF(AND(R3011&gt;=6, R3011&lt;=17, T3011="Child"),1,0)</f>
        <v>0</v>
      </c>
      <c r="T3011" t="s">
        <v>54</v>
      </c>
      <c r="U3011" t="s">
        <v>53</v>
      </c>
      <c r="W3011" t="s">
        <v>53</v>
      </c>
      <c r="Y3011" t="s">
        <v>55</v>
      </c>
      <c r="Z3011" t="s">
        <v>52</v>
      </c>
      <c r="AA3011">
        <v>2</v>
      </c>
      <c r="AB3011" t="s">
        <v>72</v>
      </c>
      <c r="AD3011" t="s">
        <v>52</v>
      </c>
      <c r="AE3011" t="s">
        <v>53</v>
      </c>
      <c r="AF3011" t="s">
        <v>53</v>
      </c>
      <c r="AG3011" t="s">
        <v>53</v>
      </c>
    </row>
    <row r="3012" spans="1:49" hidden="1" x14ac:dyDescent="0.35">
      <c r="A3012" s="2" t="s">
        <v>849</v>
      </c>
      <c r="B3012">
        <v>11</v>
      </c>
      <c r="C3012">
        <v>1103</v>
      </c>
      <c r="D3012">
        <v>2</v>
      </c>
      <c r="E3012" t="s">
        <v>50</v>
      </c>
      <c r="F3012">
        <v>40</v>
      </c>
      <c r="G3012" t="s">
        <v>72</v>
      </c>
      <c r="I3012" t="s">
        <v>52</v>
      </c>
      <c r="J3012" t="s">
        <v>53</v>
      </c>
      <c r="K3012" t="s">
        <v>53</v>
      </c>
      <c r="L3012" t="s">
        <v>53</v>
      </c>
      <c r="M3012">
        <v>0</v>
      </c>
      <c r="O3012">
        <v>3</v>
      </c>
      <c r="P3012" s="2">
        <v>2</v>
      </c>
      <c r="Q3012" t="s">
        <v>56</v>
      </c>
      <c r="R3012">
        <v>39</v>
      </c>
      <c r="S3012" s="5">
        <f t="shared" si="47"/>
        <v>0</v>
      </c>
      <c r="T3012" t="s">
        <v>57</v>
      </c>
      <c r="U3012" t="s">
        <v>53</v>
      </c>
      <c r="W3012" t="s">
        <v>53</v>
      </c>
      <c r="Y3012" t="s">
        <v>55</v>
      </c>
      <c r="Z3012" t="s">
        <v>52</v>
      </c>
      <c r="AA3012">
        <v>1</v>
      </c>
      <c r="AB3012" t="s">
        <v>72</v>
      </c>
      <c r="AD3012" t="s">
        <v>52</v>
      </c>
      <c r="AE3012" t="s">
        <v>53</v>
      </c>
      <c r="AF3012" t="s">
        <v>53</v>
      </c>
      <c r="AG3012" t="s">
        <v>53</v>
      </c>
    </row>
    <row r="3013" spans="1:49" x14ac:dyDescent="0.35">
      <c r="A3013" s="2" t="s">
        <v>849</v>
      </c>
      <c r="B3013">
        <v>11</v>
      </c>
      <c r="C3013">
        <v>1103</v>
      </c>
      <c r="D3013">
        <v>2</v>
      </c>
      <c r="E3013" t="s">
        <v>50</v>
      </c>
      <c r="F3013">
        <v>40</v>
      </c>
      <c r="G3013" t="s">
        <v>72</v>
      </c>
      <c r="I3013" t="s">
        <v>52</v>
      </c>
      <c r="J3013" t="s">
        <v>53</v>
      </c>
      <c r="K3013" t="s">
        <v>53</v>
      </c>
      <c r="L3013" t="s">
        <v>53</v>
      </c>
      <c r="M3013">
        <v>0</v>
      </c>
      <c r="O3013">
        <v>3</v>
      </c>
      <c r="P3013" s="6">
        <v>3</v>
      </c>
      <c r="Q3013" t="s">
        <v>56</v>
      </c>
      <c r="R3013">
        <v>17</v>
      </c>
      <c r="S3013" s="5">
        <f t="shared" si="47"/>
        <v>1</v>
      </c>
      <c r="T3013" t="s">
        <v>58</v>
      </c>
      <c r="U3013" t="s">
        <v>52</v>
      </c>
      <c r="V3013">
        <v>1</v>
      </c>
      <c r="W3013" t="s">
        <v>52</v>
      </c>
      <c r="X3013">
        <v>2</v>
      </c>
      <c r="Y3013" t="s">
        <v>59</v>
      </c>
      <c r="AB3013" t="s">
        <v>72</v>
      </c>
      <c r="AD3013" t="s">
        <v>52</v>
      </c>
      <c r="AE3013" t="s">
        <v>52</v>
      </c>
      <c r="AF3013" t="s">
        <v>52</v>
      </c>
      <c r="AG3013" t="s">
        <v>52</v>
      </c>
      <c r="AH3013">
        <v>4</v>
      </c>
      <c r="AI3013" t="s">
        <v>63</v>
      </c>
      <c r="AJ3013" t="s">
        <v>53</v>
      </c>
      <c r="AO3013" t="s">
        <v>190</v>
      </c>
    </row>
    <row r="3014" spans="1:49" x14ac:dyDescent="0.35">
      <c r="A3014" s="2" t="s">
        <v>849</v>
      </c>
      <c r="B3014">
        <v>11</v>
      </c>
      <c r="C3014">
        <v>1103</v>
      </c>
      <c r="D3014">
        <v>2</v>
      </c>
      <c r="E3014" t="s">
        <v>50</v>
      </c>
      <c r="F3014">
        <v>40</v>
      </c>
      <c r="G3014" t="s">
        <v>72</v>
      </c>
      <c r="I3014" t="s">
        <v>52</v>
      </c>
      <c r="J3014" t="s">
        <v>53</v>
      </c>
      <c r="K3014" t="s">
        <v>53</v>
      </c>
      <c r="L3014" t="s">
        <v>53</v>
      </c>
      <c r="M3014">
        <v>0</v>
      </c>
      <c r="O3014">
        <v>3</v>
      </c>
      <c r="P3014" s="6">
        <v>4</v>
      </c>
      <c r="Q3014" t="s">
        <v>50</v>
      </c>
      <c r="R3014">
        <v>14</v>
      </c>
      <c r="S3014" s="5">
        <f t="shared" si="47"/>
        <v>1</v>
      </c>
      <c r="T3014" t="s">
        <v>58</v>
      </c>
      <c r="U3014" t="s">
        <v>52</v>
      </c>
      <c r="V3014">
        <v>1</v>
      </c>
      <c r="W3014" t="s">
        <v>52</v>
      </c>
      <c r="X3014">
        <v>2</v>
      </c>
      <c r="Y3014" t="s">
        <v>59</v>
      </c>
      <c r="AB3014" t="s">
        <v>72</v>
      </c>
      <c r="AD3014" t="s">
        <v>52</v>
      </c>
      <c r="AE3014" t="s">
        <v>52</v>
      </c>
      <c r="AF3014" t="s">
        <v>52</v>
      </c>
      <c r="AG3014" t="s">
        <v>52</v>
      </c>
      <c r="AH3014">
        <v>5</v>
      </c>
      <c r="AI3014" t="s">
        <v>83</v>
      </c>
      <c r="AJ3014" t="s">
        <v>53</v>
      </c>
      <c r="AO3014" t="s">
        <v>190</v>
      </c>
    </row>
    <row r="3015" spans="1:49" x14ac:dyDescent="0.35">
      <c r="A3015" s="2" t="s">
        <v>849</v>
      </c>
      <c r="B3015">
        <v>11</v>
      </c>
      <c r="C3015">
        <v>1103</v>
      </c>
      <c r="D3015">
        <v>2</v>
      </c>
      <c r="E3015" t="s">
        <v>50</v>
      </c>
      <c r="F3015">
        <v>40</v>
      </c>
      <c r="G3015" t="s">
        <v>72</v>
      </c>
      <c r="I3015" t="s">
        <v>52</v>
      </c>
      <c r="J3015" t="s">
        <v>53</v>
      </c>
      <c r="K3015" t="s">
        <v>53</v>
      </c>
      <c r="L3015" t="s">
        <v>53</v>
      </c>
      <c r="M3015">
        <v>0</v>
      </c>
      <c r="O3015">
        <v>3</v>
      </c>
      <c r="P3015" s="6">
        <v>5</v>
      </c>
      <c r="Q3015" t="s">
        <v>56</v>
      </c>
      <c r="R3015">
        <v>13</v>
      </c>
      <c r="S3015" s="5">
        <f t="shared" si="47"/>
        <v>1</v>
      </c>
      <c r="T3015" t="s">
        <v>58</v>
      </c>
      <c r="U3015" t="s">
        <v>52</v>
      </c>
      <c r="V3015">
        <v>1</v>
      </c>
      <c r="W3015" t="s">
        <v>52</v>
      </c>
      <c r="X3015">
        <v>2</v>
      </c>
      <c r="Y3015" t="s">
        <v>59</v>
      </c>
      <c r="AB3015" t="s">
        <v>72</v>
      </c>
      <c r="AD3015" t="s">
        <v>52</v>
      </c>
      <c r="AE3015" t="s">
        <v>52</v>
      </c>
      <c r="AF3015" t="s">
        <v>52</v>
      </c>
      <c r="AG3015" t="s">
        <v>52</v>
      </c>
      <c r="AH3015">
        <v>6</v>
      </c>
      <c r="AI3015" t="s">
        <v>78</v>
      </c>
      <c r="AJ3015" t="s">
        <v>52</v>
      </c>
      <c r="AK3015" t="s">
        <v>88</v>
      </c>
      <c r="AM3015" t="s">
        <v>62</v>
      </c>
      <c r="AN3015" t="s">
        <v>53</v>
      </c>
      <c r="AP3015">
        <v>0</v>
      </c>
      <c r="AQ3015">
        <v>0</v>
      </c>
      <c r="AR3015">
        <v>5000</v>
      </c>
      <c r="AS3015">
        <v>5000</v>
      </c>
      <c r="AT3015">
        <v>0</v>
      </c>
      <c r="AU3015">
        <v>50000</v>
      </c>
      <c r="AV3015">
        <v>0</v>
      </c>
      <c r="AW3015">
        <v>60000</v>
      </c>
    </row>
    <row r="3016" spans="1:49" hidden="1" x14ac:dyDescent="0.35">
      <c r="A3016" s="2" t="s">
        <v>850</v>
      </c>
      <c r="B3016">
        <v>12</v>
      </c>
      <c r="C3016">
        <v>1209</v>
      </c>
      <c r="D3016">
        <v>1</v>
      </c>
      <c r="E3016" t="s">
        <v>50</v>
      </c>
      <c r="F3016">
        <v>28</v>
      </c>
      <c r="G3016" t="s">
        <v>72</v>
      </c>
      <c r="I3016" t="s">
        <v>73</v>
      </c>
      <c r="J3016" t="s">
        <v>53</v>
      </c>
      <c r="K3016" t="s">
        <v>53</v>
      </c>
      <c r="L3016" t="s">
        <v>52</v>
      </c>
      <c r="M3016">
        <v>2</v>
      </c>
      <c r="N3016" t="s">
        <v>97</v>
      </c>
      <c r="O3016">
        <v>2</v>
      </c>
      <c r="P3016" s="2">
        <v>1</v>
      </c>
      <c r="Q3016" t="s">
        <v>50</v>
      </c>
      <c r="R3016">
        <v>28</v>
      </c>
      <c r="S3016" s="5">
        <f t="shared" si="47"/>
        <v>0</v>
      </c>
      <c r="T3016" t="s">
        <v>54</v>
      </c>
      <c r="U3016" t="s">
        <v>53</v>
      </c>
      <c r="W3016" t="s">
        <v>53</v>
      </c>
      <c r="Y3016" t="s">
        <v>55</v>
      </c>
      <c r="Z3016" t="s">
        <v>52</v>
      </c>
      <c r="AA3016">
        <v>2</v>
      </c>
      <c r="AB3016" t="s">
        <v>72</v>
      </c>
      <c r="AD3016" t="s">
        <v>73</v>
      </c>
      <c r="AE3016" t="s">
        <v>53</v>
      </c>
      <c r="AF3016" t="s">
        <v>53</v>
      </c>
      <c r="AG3016" t="s">
        <v>52</v>
      </c>
      <c r="AH3016">
        <v>2</v>
      </c>
      <c r="AI3016" t="s">
        <v>97</v>
      </c>
      <c r="AJ3016" t="s">
        <v>53</v>
      </c>
    </row>
    <row r="3017" spans="1:49" hidden="1" x14ac:dyDescent="0.35">
      <c r="A3017" s="2" t="s">
        <v>850</v>
      </c>
      <c r="B3017">
        <v>12</v>
      </c>
      <c r="C3017">
        <v>1209</v>
      </c>
      <c r="D3017">
        <v>1</v>
      </c>
      <c r="E3017" t="s">
        <v>50</v>
      </c>
      <c r="F3017">
        <v>28</v>
      </c>
      <c r="G3017" t="s">
        <v>72</v>
      </c>
      <c r="I3017" t="s">
        <v>73</v>
      </c>
      <c r="J3017" t="s">
        <v>53</v>
      </c>
      <c r="K3017" t="s">
        <v>53</v>
      </c>
      <c r="L3017" t="s">
        <v>52</v>
      </c>
      <c r="M3017">
        <v>2</v>
      </c>
      <c r="N3017" t="s">
        <v>97</v>
      </c>
      <c r="O3017">
        <v>2</v>
      </c>
      <c r="P3017" s="2">
        <v>2</v>
      </c>
      <c r="Q3017" t="s">
        <v>56</v>
      </c>
      <c r="R3017">
        <v>27</v>
      </c>
      <c r="S3017" s="5">
        <f t="shared" si="47"/>
        <v>0</v>
      </c>
      <c r="T3017" t="s">
        <v>57</v>
      </c>
      <c r="U3017" t="s">
        <v>53</v>
      </c>
      <c r="W3017" t="s">
        <v>53</v>
      </c>
      <c r="Y3017" t="s">
        <v>55</v>
      </c>
      <c r="Z3017" t="s">
        <v>52</v>
      </c>
      <c r="AA3017">
        <v>1</v>
      </c>
      <c r="AB3017" t="s">
        <v>72</v>
      </c>
      <c r="AD3017" t="s">
        <v>73</v>
      </c>
      <c r="AE3017" t="s">
        <v>53</v>
      </c>
      <c r="AF3017" t="s">
        <v>53</v>
      </c>
      <c r="AG3017" t="s">
        <v>52</v>
      </c>
      <c r="AH3017">
        <v>2</v>
      </c>
      <c r="AI3017" t="s">
        <v>97</v>
      </c>
      <c r="AJ3017" t="s">
        <v>53</v>
      </c>
    </row>
    <row r="3018" spans="1:49" x14ac:dyDescent="0.35">
      <c r="A3018" s="2" t="s">
        <v>850</v>
      </c>
      <c r="B3018">
        <v>12</v>
      </c>
      <c r="C3018">
        <v>1209</v>
      </c>
      <c r="D3018">
        <v>1</v>
      </c>
      <c r="E3018" t="s">
        <v>50</v>
      </c>
      <c r="F3018">
        <v>28</v>
      </c>
      <c r="G3018" t="s">
        <v>72</v>
      </c>
      <c r="I3018" t="s">
        <v>73</v>
      </c>
      <c r="J3018" t="s">
        <v>53</v>
      </c>
      <c r="K3018" t="s">
        <v>53</v>
      </c>
      <c r="L3018" t="s">
        <v>52</v>
      </c>
      <c r="M3018">
        <v>2</v>
      </c>
      <c r="N3018" t="s">
        <v>97</v>
      </c>
      <c r="O3018">
        <v>2</v>
      </c>
      <c r="P3018" s="6">
        <v>3</v>
      </c>
      <c r="Q3018" t="s">
        <v>56</v>
      </c>
      <c r="R3018">
        <v>8</v>
      </c>
      <c r="S3018" s="5">
        <f t="shared" si="47"/>
        <v>1</v>
      </c>
      <c r="T3018" t="s">
        <v>58</v>
      </c>
      <c r="U3018" t="s">
        <v>52</v>
      </c>
      <c r="V3018">
        <v>1</v>
      </c>
      <c r="W3018" t="s">
        <v>52</v>
      </c>
      <c r="X3018">
        <v>2</v>
      </c>
      <c r="AB3018" t="s">
        <v>72</v>
      </c>
      <c r="AD3018" t="s">
        <v>73</v>
      </c>
      <c r="AE3018" t="s">
        <v>53</v>
      </c>
      <c r="AF3018" t="s">
        <v>53</v>
      </c>
      <c r="AG3018" t="s">
        <v>52</v>
      </c>
      <c r="AH3018">
        <v>2</v>
      </c>
      <c r="AI3018" t="s">
        <v>65</v>
      </c>
      <c r="AJ3018" t="s">
        <v>52</v>
      </c>
      <c r="AK3018" t="s">
        <v>66</v>
      </c>
      <c r="AM3018" t="s">
        <v>62</v>
      </c>
      <c r="AN3018" t="s">
        <v>53</v>
      </c>
      <c r="AP3018">
        <v>0</v>
      </c>
      <c r="AQ3018">
        <v>0</v>
      </c>
      <c r="AR3018">
        <v>15000</v>
      </c>
      <c r="AS3018">
        <v>10000</v>
      </c>
      <c r="AT3018">
        <v>720000</v>
      </c>
      <c r="AU3018">
        <v>300000</v>
      </c>
      <c r="AV3018">
        <v>50000</v>
      </c>
      <c r="AW3018">
        <v>1095000</v>
      </c>
    </row>
    <row r="3019" spans="1:49" x14ac:dyDescent="0.35">
      <c r="A3019" s="2" t="s">
        <v>850</v>
      </c>
      <c r="B3019">
        <v>12</v>
      </c>
      <c r="C3019">
        <v>1209</v>
      </c>
      <c r="D3019">
        <v>1</v>
      </c>
      <c r="E3019" t="s">
        <v>50</v>
      </c>
      <c r="F3019">
        <v>28</v>
      </c>
      <c r="G3019" t="s">
        <v>72</v>
      </c>
      <c r="I3019" t="s">
        <v>73</v>
      </c>
      <c r="J3019" t="s">
        <v>53</v>
      </c>
      <c r="K3019" t="s">
        <v>53</v>
      </c>
      <c r="L3019" t="s">
        <v>52</v>
      </c>
      <c r="M3019">
        <v>2</v>
      </c>
      <c r="N3019" t="s">
        <v>97</v>
      </c>
      <c r="O3019">
        <v>2</v>
      </c>
      <c r="P3019" s="6">
        <v>4</v>
      </c>
      <c r="Q3019" t="s">
        <v>56</v>
      </c>
      <c r="R3019">
        <v>7</v>
      </c>
      <c r="S3019" s="5">
        <f t="shared" si="47"/>
        <v>1</v>
      </c>
      <c r="T3019" t="s">
        <v>58</v>
      </c>
      <c r="U3019" t="s">
        <v>52</v>
      </c>
      <c r="V3019">
        <v>1</v>
      </c>
      <c r="W3019" t="s">
        <v>52</v>
      </c>
      <c r="X3019">
        <v>2</v>
      </c>
      <c r="AB3019" t="s">
        <v>72</v>
      </c>
      <c r="AD3019" t="s">
        <v>73</v>
      </c>
      <c r="AE3019" t="s">
        <v>53</v>
      </c>
      <c r="AF3019" t="s">
        <v>53</v>
      </c>
      <c r="AG3019" t="s">
        <v>52</v>
      </c>
      <c r="AH3019">
        <v>2</v>
      </c>
      <c r="AI3019" t="s">
        <v>68</v>
      </c>
      <c r="AJ3019" t="s">
        <v>52</v>
      </c>
      <c r="AK3019" t="s">
        <v>74</v>
      </c>
      <c r="AM3019" t="s">
        <v>62</v>
      </c>
      <c r="AN3019" t="s">
        <v>53</v>
      </c>
      <c r="AP3019">
        <v>0</v>
      </c>
      <c r="AQ3019">
        <v>0</v>
      </c>
      <c r="AR3019">
        <v>15000</v>
      </c>
      <c r="AS3019">
        <v>10000</v>
      </c>
      <c r="AT3019">
        <v>720000</v>
      </c>
      <c r="AU3019">
        <v>300000</v>
      </c>
      <c r="AV3019">
        <v>50000</v>
      </c>
      <c r="AW3019">
        <v>1095000</v>
      </c>
    </row>
    <row r="3020" spans="1:49" hidden="1" x14ac:dyDescent="0.35">
      <c r="A3020" s="2" t="s">
        <v>851</v>
      </c>
      <c r="B3020">
        <v>22</v>
      </c>
      <c r="C3020">
        <v>2205</v>
      </c>
      <c r="D3020">
        <v>2</v>
      </c>
      <c r="E3020" t="s">
        <v>56</v>
      </c>
      <c r="F3020">
        <v>58</v>
      </c>
      <c r="G3020" t="s">
        <v>72</v>
      </c>
      <c r="I3020" t="s">
        <v>73</v>
      </c>
      <c r="J3020" t="s">
        <v>53</v>
      </c>
      <c r="K3020" t="s">
        <v>53</v>
      </c>
      <c r="L3020" t="s">
        <v>53</v>
      </c>
      <c r="M3020">
        <v>0</v>
      </c>
      <c r="P3020" s="2">
        <v>1</v>
      </c>
      <c r="Q3020" t="s">
        <v>56</v>
      </c>
      <c r="R3020">
        <v>58</v>
      </c>
      <c r="S3020" s="5">
        <f t="shared" si="47"/>
        <v>0</v>
      </c>
      <c r="T3020" t="s">
        <v>54</v>
      </c>
      <c r="U3020" t="s">
        <v>53</v>
      </c>
      <c r="W3020" t="s">
        <v>53</v>
      </c>
      <c r="Y3020" t="s">
        <v>92</v>
      </c>
      <c r="AB3020" t="s">
        <v>72</v>
      </c>
      <c r="AD3020" t="s">
        <v>73</v>
      </c>
      <c r="AE3020" t="s">
        <v>53</v>
      </c>
      <c r="AF3020" t="s">
        <v>53</v>
      </c>
      <c r="AG3020" t="s">
        <v>53</v>
      </c>
    </row>
    <row r="3021" spans="1:49" hidden="1" x14ac:dyDescent="0.35">
      <c r="A3021" s="2" t="s">
        <v>852</v>
      </c>
      <c r="B3021">
        <v>20</v>
      </c>
      <c r="C3021">
        <v>2005</v>
      </c>
      <c r="D3021">
        <v>2</v>
      </c>
      <c r="E3021" t="s">
        <v>50</v>
      </c>
      <c r="F3021">
        <v>57</v>
      </c>
      <c r="G3021" t="s">
        <v>72</v>
      </c>
      <c r="I3021" t="s">
        <v>73</v>
      </c>
      <c r="J3021" t="s">
        <v>52</v>
      </c>
      <c r="K3021" t="s">
        <v>52</v>
      </c>
      <c r="L3021" t="s">
        <v>52</v>
      </c>
      <c r="M3021">
        <v>8</v>
      </c>
      <c r="N3021" t="s">
        <v>60</v>
      </c>
      <c r="O3021">
        <v>1</v>
      </c>
      <c r="P3021" s="2">
        <v>1</v>
      </c>
      <c r="Q3021" t="s">
        <v>50</v>
      </c>
      <c r="R3021">
        <v>57</v>
      </c>
      <c r="S3021" s="5">
        <f t="shared" si="47"/>
        <v>0</v>
      </c>
      <c r="T3021" t="s">
        <v>54</v>
      </c>
      <c r="U3021" t="s">
        <v>53</v>
      </c>
      <c r="W3021" t="s">
        <v>53</v>
      </c>
      <c r="Y3021" t="s">
        <v>55</v>
      </c>
      <c r="Z3021" t="s">
        <v>52</v>
      </c>
      <c r="AA3021">
        <v>2</v>
      </c>
      <c r="AB3021" t="s">
        <v>72</v>
      </c>
      <c r="AD3021" t="s">
        <v>73</v>
      </c>
      <c r="AE3021" t="s">
        <v>52</v>
      </c>
      <c r="AF3021" t="s">
        <v>52</v>
      </c>
      <c r="AG3021" t="s">
        <v>52</v>
      </c>
      <c r="AH3021">
        <v>8</v>
      </c>
      <c r="AI3021" t="s">
        <v>60</v>
      </c>
      <c r="AJ3021" t="s">
        <v>53</v>
      </c>
    </row>
    <row r="3022" spans="1:49" hidden="1" x14ac:dyDescent="0.35">
      <c r="A3022" s="2" t="s">
        <v>852</v>
      </c>
      <c r="B3022">
        <v>20</v>
      </c>
      <c r="C3022">
        <v>2005</v>
      </c>
      <c r="D3022">
        <v>2</v>
      </c>
      <c r="E3022" t="s">
        <v>50</v>
      </c>
      <c r="F3022">
        <v>57</v>
      </c>
      <c r="G3022" t="s">
        <v>72</v>
      </c>
      <c r="I3022" t="s">
        <v>73</v>
      </c>
      <c r="J3022" t="s">
        <v>52</v>
      </c>
      <c r="K3022" t="s">
        <v>52</v>
      </c>
      <c r="L3022" t="s">
        <v>52</v>
      </c>
      <c r="M3022">
        <v>8</v>
      </c>
      <c r="N3022" t="s">
        <v>60</v>
      </c>
      <c r="O3022">
        <v>1</v>
      </c>
      <c r="P3022" s="2">
        <v>2</v>
      </c>
      <c r="Q3022" t="s">
        <v>56</v>
      </c>
      <c r="R3022">
        <v>55</v>
      </c>
      <c r="S3022" s="5">
        <f t="shared" si="47"/>
        <v>0</v>
      </c>
      <c r="T3022" t="s">
        <v>57</v>
      </c>
      <c r="U3022" t="s">
        <v>53</v>
      </c>
      <c r="W3022" t="s">
        <v>53</v>
      </c>
      <c r="Y3022" t="s">
        <v>55</v>
      </c>
      <c r="Z3022" t="s">
        <v>52</v>
      </c>
      <c r="AA3022">
        <v>1</v>
      </c>
      <c r="AB3022" t="s">
        <v>72</v>
      </c>
      <c r="AD3022" t="s">
        <v>73</v>
      </c>
      <c r="AE3022" t="s">
        <v>52</v>
      </c>
      <c r="AF3022" t="s">
        <v>52</v>
      </c>
      <c r="AG3022" t="s">
        <v>52</v>
      </c>
      <c r="AH3022">
        <v>2</v>
      </c>
      <c r="AI3022" t="s">
        <v>97</v>
      </c>
      <c r="AJ3022" t="s">
        <v>53</v>
      </c>
    </row>
    <row r="3023" spans="1:49" hidden="1" x14ac:dyDescent="0.35">
      <c r="A3023" s="2" t="s">
        <v>852</v>
      </c>
      <c r="B3023">
        <v>20</v>
      </c>
      <c r="C3023">
        <v>2005</v>
      </c>
      <c r="D3023">
        <v>2</v>
      </c>
      <c r="E3023" t="s">
        <v>50</v>
      </c>
      <c r="F3023">
        <v>57</v>
      </c>
      <c r="G3023" t="s">
        <v>72</v>
      </c>
      <c r="I3023" t="s">
        <v>73</v>
      </c>
      <c r="J3023" t="s">
        <v>52</v>
      </c>
      <c r="K3023" t="s">
        <v>52</v>
      </c>
      <c r="L3023" t="s">
        <v>52</v>
      </c>
      <c r="M3023">
        <v>8</v>
      </c>
      <c r="N3023" t="s">
        <v>60</v>
      </c>
      <c r="O3023">
        <v>1</v>
      </c>
      <c r="P3023" s="2">
        <v>3</v>
      </c>
      <c r="Q3023" t="s">
        <v>50</v>
      </c>
      <c r="R3023">
        <v>28</v>
      </c>
      <c r="S3023" s="5">
        <f t="shared" si="47"/>
        <v>0</v>
      </c>
      <c r="T3023" t="s">
        <v>58</v>
      </c>
      <c r="U3023" t="s">
        <v>52</v>
      </c>
      <c r="V3023">
        <v>1</v>
      </c>
      <c r="W3023" t="s">
        <v>52</v>
      </c>
      <c r="X3023">
        <v>2</v>
      </c>
      <c r="Y3023" t="s">
        <v>55</v>
      </c>
      <c r="Z3023" t="s">
        <v>53</v>
      </c>
      <c r="AB3023" t="s">
        <v>72</v>
      </c>
      <c r="AD3023" t="s">
        <v>73</v>
      </c>
      <c r="AE3023" t="s">
        <v>52</v>
      </c>
      <c r="AF3023" t="s">
        <v>52</v>
      </c>
      <c r="AG3023" t="s">
        <v>52</v>
      </c>
      <c r="AH3023">
        <v>12</v>
      </c>
      <c r="AI3023" t="s">
        <v>76</v>
      </c>
      <c r="AJ3023" t="s">
        <v>53</v>
      </c>
    </row>
    <row r="3024" spans="1:49" hidden="1" x14ac:dyDescent="0.35">
      <c r="A3024" s="2" t="s">
        <v>852</v>
      </c>
      <c r="B3024">
        <v>20</v>
      </c>
      <c r="C3024">
        <v>2005</v>
      </c>
      <c r="D3024">
        <v>2</v>
      </c>
      <c r="E3024" t="s">
        <v>50</v>
      </c>
      <c r="F3024">
        <v>57</v>
      </c>
      <c r="G3024" t="s">
        <v>72</v>
      </c>
      <c r="I3024" t="s">
        <v>73</v>
      </c>
      <c r="J3024" t="s">
        <v>52</v>
      </c>
      <c r="K3024" t="s">
        <v>52</v>
      </c>
      <c r="L3024" t="s">
        <v>52</v>
      </c>
      <c r="M3024">
        <v>8</v>
      </c>
      <c r="N3024" t="s">
        <v>60</v>
      </c>
      <c r="O3024">
        <v>1</v>
      </c>
      <c r="P3024" s="2">
        <v>4</v>
      </c>
      <c r="Q3024" t="s">
        <v>56</v>
      </c>
      <c r="R3024">
        <v>27</v>
      </c>
      <c r="S3024" s="5">
        <f t="shared" si="47"/>
        <v>0</v>
      </c>
      <c r="T3024" t="s">
        <v>58</v>
      </c>
      <c r="U3024" t="s">
        <v>52</v>
      </c>
      <c r="V3024">
        <v>1</v>
      </c>
      <c r="W3024" t="s">
        <v>52</v>
      </c>
      <c r="X3024">
        <v>2</v>
      </c>
      <c r="Y3024" t="s">
        <v>59</v>
      </c>
      <c r="AB3024" t="s">
        <v>72</v>
      </c>
      <c r="AD3024" t="s">
        <v>73</v>
      </c>
      <c r="AE3024" t="s">
        <v>52</v>
      </c>
      <c r="AF3024" t="s">
        <v>52</v>
      </c>
      <c r="AG3024" t="s">
        <v>52</v>
      </c>
      <c r="AH3024">
        <v>9</v>
      </c>
      <c r="AI3024" t="s">
        <v>100</v>
      </c>
      <c r="AJ3024" t="s">
        <v>53</v>
      </c>
    </row>
    <row r="3025" spans="1:49" hidden="1" x14ac:dyDescent="0.35">
      <c r="A3025" s="2" t="s">
        <v>852</v>
      </c>
      <c r="B3025">
        <v>20</v>
      </c>
      <c r="C3025">
        <v>2005</v>
      </c>
      <c r="D3025">
        <v>2</v>
      </c>
      <c r="E3025" t="s">
        <v>50</v>
      </c>
      <c r="F3025">
        <v>57</v>
      </c>
      <c r="G3025" t="s">
        <v>72</v>
      </c>
      <c r="I3025" t="s">
        <v>73</v>
      </c>
      <c r="J3025" t="s">
        <v>52</v>
      </c>
      <c r="K3025" t="s">
        <v>52</v>
      </c>
      <c r="L3025" t="s">
        <v>52</v>
      </c>
      <c r="M3025">
        <v>8</v>
      </c>
      <c r="N3025" t="s">
        <v>60</v>
      </c>
      <c r="O3025">
        <v>1</v>
      </c>
      <c r="P3025" s="2">
        <v>5</v>
      </c>
      <c r="Q3025" t="s">
        <v>56</v>
      </c>
      <c r="R3025">
        <v>2</v>
      </c>
      <c r="S3025" s="5">
        <f t="shared" si="47"/>
        <v>0</v>
      </c>
      <c r="T3025" t="s">
        <v>102</v>
      </c>
      <c r="U3025" t="s">
        <v>53</v>
      </c>
      <c r="W3025" t="s">
        <v>53</v>
      </c>
      <c r="AB3025" t="s">
        <v>72</v>
      </c>
      <c r="AD3025" t="s">
        <v>73</v>
      </c>
    </row>
    <row r="3026" spans="1:49" hidden="1" x14ac:dyDescent="0.35">
      <c r="A3026" s="2" t="s">
        <v>853</v>
      </c>
      <c r="B3026">
        <v>8</v>
      </c>
      <c r="C3026">
        <v>805</v>
      </c>
      <c r="D3026">
        <v>2</v>
      </c>
      <c r="E3026" t="s">
        <v>50</v>
      </c>
      <c r="F3026">
        <v>55</v>
      </c>
      <c r="G3026" t="s">
        <v>72</v>
      </c>
      <c r="I3026" t="s">
        <v>73</v>
      </c>
      <c r="J3026" t="s">
        <v>52</v>
      </c>
      <c r="K3026" t="s">
        <v>52</v>
      </c>
      <c r="L3026" t="s">
        <v>52</v>
      </c>
      <c r="M3026">
        <v>7</v>
      </c>
      <c r="N3026" t="s">
        <v>79</v>
      </c>
      <c r="O3026">
        <v>2</v>
      </c>
      <c r="P3026" s="2">
        <v>1</v>
      </c>
      <c r="Q3026" t="s">
        <v>50</v>
      </c>
      <c r="R3026">
        <v>55</v>
      </c>
      <c r="S3026" s="5">
        <f t="shared" si="47"/>
        <v>0</v>
      </c>
      <c r="T3026" t="s">
        <v>54</v>
      </c>
      <c r="U3026" t="s">
        <v>53</v>
      </c>
      <c r="W3026" t="s">
        <v>53</v>
      </c>
      <c r="Y3026" t="s">
        <v>55</v>
      </c>
      <c r="Z3026" t="s">
        <v>52</v>
      </c>
      <c r="AA3026">
        <v>2</v>
      </c>
      <c r="AB3026" t="s">
        <v>72</v>
      </c>
      <c r="AD3026" t="s">
        <v>73</v>
      </c>
      <c r="AE3026" t="s">
        <v>52</v>
      </c>
      <c r="AF3026" t="s">
        <v>52</v>
      </c>
      <c r="AG3026" t="s">
        <v>52</v>
      </c>
      <c r="AH3026">
        <v>7</v>
      </c>
      <c r="AI3026" t="s">
        <v>79</v>
      </c>
      <c r="AJ3026" t="s">
        <v>53</v>
      </c>
    </row>
    <row r="3027" spans="1:49" hidden="1" x14ac:dyDescent="0.35">
      <c r="A3027" s="2" t="s">
        <v>853</v>
      </c>
      <c r="B3027">
        <v>8</v>
      </c>
      <c r="C3027">
        <v>805</v>
      </c>
      <c r="D3027">
        <v>2</v>
      </c>
      <c r="E3027" t="s">
        <v>50</v>
      </c>
      <c r="F3027">
        <v>55</v>
      </c>
      <c r="G3027" t="s">
        <v>72</v>
      </c>
      <c r="I3027" t="s">
        <v>73</v>
      </c>
      <c r="J3027" t="s">
        <v>52</v>
      </c>
      <c r="K3027" t="s">
        <v>52</v>
      </c>
      <c r="L3027" t="s">
        <v>52</v>
      </c>
      <c r="M3027">
        <v>7</v>
      </c>
      <c r="N3027" t="s">
        <v>79</v>
      </c>
      <c r="O3027">
        <v>2</v>
      </c>
      <c r="P3027" s="2">
        <v>2</v>
      </c>
      <c r="Q3027" t="s">
        <v>56</v>
      </c>
      <c r="R3027">
        <v>37</v>
      </c>
      <c r="S3027" s="5">
        <f t="shared" si="47"/>
        <v>0</v>
      </c>
      <c r="T3027" t="s">
        <v>57</v>
      </c>
      <c r="U3027" t="s">
        <v>53</v>
      </c>
      <c r="W3027" t="s">
        <v>53</v>
      </c>
      <c r="Y3027" t="s">
        <v>55</v>
      </c>
      <c r="Z3027" t="s">
        <v>52</v>
      </c>
      <c r="AA3027">
        <v>1</v>
      </c>
      <c r="AB3027" t="s">
        <v>72</v>
      </c>
      <c r="AD3027" t="s">
        <v>73</v>
      </c>
      <c r="AE3027" t="s">
        <v>52</v>
      </c>
      <c r="AF3027" t="s">
        <v>52</v>
      </c>
      <c r="AG3027" t="s">
        <v>52</v>
      </c>
      <c r="AH3027">
        <v>7</v>
      </c>
      <c r="AI3027" t="s">
        <v>86</v>
      </c>
      <c r="AJ3027" t="s">
        <v>53</v>
      </c>
    </row>
    <row r="3028" spans="1:49" x14ac:dyDescent="0.35">
      <c r="A3028" s="2" t="s">
        <v>853</v>
      </c>
      <c r="B3028">
        <v>8</v>
      </c>
      <c r="C3028">
        <v>805</v>
      </c>
      <c r="D3028">
        <v>2</v>
      </c>
      <c r="E3028" t="s">
        <v>50</v>
      </c>
      <c r="F3028">
        <v>55</v>
      </c>
      <c r="G3028" t="s">
        <v>72</v>
      </c>
      <c r="I3028" t="s">
        <v>73</v>
      </c>
      <c r="J3028" t="s">
        <v>52</v>
      </c>
      <c r="K3028" t="s">
        <v>52</v>
      </c>
      <c r="L3028" t="s">
        <v>52</v>
      </c>
      <c r="M3028">
        <v>7</v>
      </c>
      <c r="N3028" t="s">
        <v>79</v>
      </c>
      <c r="O3028">
        <v>2</v>
      </c>
      <c r="P3028" s="6">
        <v>3</v>
      </c>
      <c r="Q3028" t="s">
        <v>56</v>
      </c>
      <c r="R3028">
        <v>14</v>
      </c>
      <c r="S3028" s="5">
        <f t="shared" si="47"/>
        <v>1</v>
      </c>
      <c r="T3028" t="s">
        <v>58</v>
      </c>
      <c r="U3028" t="s">
        <v>52</v>
      </c>
      <c r="V3028">
        <v>1</v>
      </c>
      <c r="W3028" t="s">
        <v>52</v>
      </c>
      <c r="X3028">
        <v>2</v>
      </c>
      <c r="Y3028" t="s">
        <v>59</v>
      </c>
      <c r="AB3028" t="s">
        <v>72</v>
      </c>
      <c r="AD3028" t="s">
        <v>73</v>
      </c>
      <c r="AE3028" t="s">
        <v>52</v>
      </c>
      <c r="AF3028" t="s">
        <v>52</v>
      </c>
      <c r="AG3028" t="s">
        <v>52</v>
      </c>
      <c r="AH3028">
        <v>7</v>
      </c>
      <c r="AI3028" t="s">
        <v>86</v>
      </c>
      <c r="AJ3028" t="s">
        <v>52</v>
      </c>
      <c r="AK3028" t="s">
        <v>87</v>
      </c>
      <c r="AM3028" t="s">
        <v>62</v>
      </c>
      <c r="AN3028" t="s">
        <v>53</v>
      </c>
      <c r="AP3028">
        <v>0</v>
      </c>
      <c r="AQ3028">
        <v>400000</v>
      </c>
      <c r="AR3028">
        <v>50000</v>
      </c>
      <c r="AS3028">
        <v>60000</v>
      </c>
      <c r="AT3028">
        <v>0</v>
      </c>
      <c r="AU3028">
        <v>0</v>
      </c>
      <c r="AV3028">
        <v>0</v>
      </c>
      <c r="AW3028">
        <v>510000</v>
      </c>
    </row>
    <row r="3029" spans="1:49" x14ac:dyDescent="0.35">
      <c r="A3029" s="2" t="s">
        <v>853</v>
      </c>
      <c r="B3029">
        <v>8</v>
      </c>
      <c r="C3029">
        <v>805</v>
      </c>
      <c r="D3029">
        <v>2</v>
      </c>
      <c r="E3029" t="s">
        <v>50</v>
      </c>
      <c r="F3029">
        <v>55</v>
      </c>
      <c r="G3029" t="s">
        <v>72</v>
      </c>
      <c r="I3029" t="s">
        <v>73</v>
      </c>
      <c r="J3029" t="s">
        <v>52</v>
      </c>
      <c r="K3029" t="s">
        <v>52</v>
      </c>
      <c r="L3029" t="s">
        <v>52</v>
      </c>
      <c r="M3029">
        <v>7</v>
      </c>
      <c r="N3029" t="s">
        <v>79</v>
      </c>
      <c r="O3029">
        <v>2</v>
      </c>
      <c r="P3029" s="6">
        <v>4</v>
      </c>
      <c r="Q3029" t="s">
        <v>50</v>
      </c>
      <c r="R3029">
        <v>8</v>
      </c>
      <c r="S3029" s="5">
        <f t="shared" si="47"/>
        <v>1</v>
      </c>
      <c r="T3029" t="s">
        <v>58</v>
      </c>
      <c r="U3029" t="s">
        <v>52</v>
      </c>
      <c r="V3029">
        <v>1</v>
      </c>
      <c r="W3029" t="s">
        <v>52</v>
      </c>
      <c r="X3029">
        <v>2</v>
      </c>
      <c r="AB3029" t="s">
        <v>72</v>
      </c>
      <c r="AD3029" t="s">
        <v>73</v>
      </c>
      <c r="AE3029" t="s">
        <v>52</v>
      </c>
      <c r="AF3029" t="s">
        <v>52</v>
      </c>
      <c r="AG3029" t="s">
        <v>52</v>
      </c>
      <c r="AH3029">
        <v>3</v>
      </c>
      <c r="AI3029" t="s">
        <v>97</v>
      </c>
      <c r="AJ3029" t="s">
        <v>52</v>
      </c>
      <c r="AK3029" t="s">
        <v>98</v>
      </c>
      <c r="AM3029" t="s">
        <v>62</v>
      </c>
      <c r="AN3029" t="s">
        <v>53</v>
      </c>
      <c r="AP3029">
        <v>0</v>
      </c>
      <c r="AQ3029">
        <v>0</v>
      </c>
      <c r="AR3029">
        <v>20000</v>
      </c>
      <c r="AS3029">
        <v>40000</v>
      </c>
      <c r="AT3029">
        <v>0</v>
      </c>
      <c r="AU3029">
        <v>0</v>
      </c>
      <c r="AV3029">
        <v>0</v>
      </c>
      <c r="AW3029">
        <v>60000</v>
      </c>
    </row>
    <row r="3030" spans="1:49" hidden="1" x14ac:dyDescent="0.35">
      <c r="A3030" s="2" t="s">
        <v>854</v>
      </c>
      <c r="B3030">
        <v>3</v>
      </c>
      <c r="C3030">
        <v>306</v>
      </c>
      <c r="D3030">
        <v>2</v>
      </c>
      <c r="E3030" t="s">
        <v>56</v>
      </c>
      <c r="F3030">
        <v>75</v>
      </c>
      <c r="G3030" t="s">
        <v>72</v>
      </c>
      <c r="I3030" t="s">
        <v>73</v>
      </c>
      <c r="J3030" t="s">
        <v>53</v>
      </c>
      <c r="K3030" t="s">
        <v>53</v>
      </c>
      <c r="L3030" t="s">
        <v>53</v>
      </c>
      <c r="M3030">
        <v>0</v>
      </c>
      <c r="P3030" s="2">
        <v>1</v>
      </c>
      <c r="Q3030" t="s">
        <v>56</v>
      </c>
      <c r="R3030">
        <v>75</v>
      </c>
      <c r="S3030" s="5">
        <f t="shared" si="47"/>
        <v>0</v>
      </c>
      <c r="T3030" t="s">
        <v>54</v>
      </c>
      <c r="U3030" t="s">
        <v>53</v>
      </c>
      <c r="W3030" t="s">
        <v>53</v>
      </c>
      <c r="Y3030" t="s">
        <v>59</v>
      </c>
      <c r="AB3030" t="s">
        <v>72</v>
      </c>
      <c r="AD3030" t="s">
        <v>73</v>
      </c>
      <c r="AE3030" t="s">
        <v>53</v>
      </c>
      <c r="AF3030" t="s">
        <v>53</v>
      </c>
      <c r="AG3030" t="s">
        <v>53</v>
      </c>
    </row>
    <row r="3031" spans="1:49" hidden="1" x14ac:dyDescent="0.35">
      <c r="A3031" s="2" t="s">
        <v>855</v>
      </c>
      <c r="B3031">
        <v>2</v>
      </c>
      <c r="C3031">
        <v>212</v>
      </c>
      <c r="D3031">
        <v>2</v>
      </c>
      <c r="E3031" t="s">
        <v>56</v>
      </c>
      <c r="F3031">
        <v>56</v>
      </c>
      <c r="G3031" t="s">
        <v>72</v>
      </c>
      <c r="I3031" t="s">
        <v>73</v>
      </c>
      <c r="J3031" t="s">
        <v>52</v>
      </c>
      <c r="K3031" t="s">
        <v>52</v>
      </c>
      <c r="L3031" t="s">
        <v>52</v>
      </c>
      <c r="M3031">
        <v>2</v>
      </c>
      <c r="N3031" t="s">
        <v>97</v>
      </c>
      <c r="O3031">
        <v>1</v>
      </c>
      <c r="P3031" s="2">
        <v>1</v>
      </c>
      <c r="Q3031" t="s">
        <v>56</v>
      </c>
      <c r="R3031">
        <v>56</v>
      </c>
      <c r="S3031" s="5">
        <f t="shared" si="47"/>
        <v>0</v>
      </c>
      <c r="T3031" t="s">
        <v>54</v>
      </c>
      <c r="U3031" t="s">
        <v>53</v>
      </c>
      <c r="W3031" t="s">
        <v>53</v>
      </c>
      <c r="Y3031" t="s">
        <v>55</v>
      </c>
      <c r="Z3031" t="s">
        <v>53</v>
      </c>
      <c r="AB3031" t="s">
        <v>72</v>
      </c>
      <c r="AD3031" t="s">
        <v>73</v>
      </c>
      <c r="AE3031" t="s">
        <v>52</v>
      </c>
      <c r="AF3031" t="s">
        <v>52</v>
      </c>
      <c r="AG3031" t="s">
        <v>52</v>
      </c>
      <c r="AH3031">
        <v>2</v>
      </c>
      <c r="AI3031" t="s">
        <v>97</v>
      </c>
      <c r="AJ3031" t="s">
        <v>53</v>
      </c>
    </row>
    <row r="3032" spans="1:49" x14ac:dyDescent="0.35">
      <c r="A3032" s="2" t="s">
        <v>855</v>
      </c>
      <c r="B3032">
        <v>2</v>
      </c>
      <c r="C3032">
        <v>212</v>
      </c>
      <c r="D3032">
        <v>2</v>
      </c>
      <c r="E3032" t="s">
        <v>56</v>
      </c>
      <c r="F3032">
        <v>56</v>
      </c>
      <c r="G3032" t="s">
        <v>72</v>
      </c>
      <c r="I3032" t="s">
        <v>73</v>
      </c>
      <c r="J3032" t="s">
        <v>52</v>
      </c>
      <c r="K3032" t="s">
        <v>52</v>
      </c>
      <c r="L3032" t="s">
        <v>52</v>
      </c>
      <c r="M3032">
        <v>2</v>
      </c>
      <c r="N3032" t="s">
        <v>97</v>
      </c>
      <c r="O3032">
        <v>1</v>
      </c>
      <c r="P3032" s="6">
        <v>2</v>
      </c>
      <c r="Q3032" t="s">
        <v>56</v>
      </c>
      <c r="R3032">
        <v>17</v>
      </c>
      <c r="S3032" s="5">
        <f t="shared" si="47"/>
        <v>1</v>
      </c>
      <c r="T3032" t="s">
        <v>58</v>
      </c>
      <c r="U3032" t="s">
        <v>53</v>
      </c>
      <c r="W3032" t="s">
        <v>52</v>
      </c>
      <c r="X3032">
        <v>1</v>
      </c>
      <c r="Y3032" t="s">
        <v>59</v>
      </c>
      <c r="AB3032" t="s">
        <v>72</v>
      </c>
      <c r="AD3032" t="s">
        <v>73</v>
      </c>
      <c r="AE3032" t="s">
        <v>53</v>
      </c>
      <c r="AF3032" t="s">
        <v>53</v>
      </c>
      <c r="AG3032" t="s">
        <v>53</v>
      </c>
      <c r="AO3032" t="s">
        <v>442</v>
      </c>
    </row>
    <row r="3033" spans="1:49" hidden="1" x14ac:dyDescent="0.35">
      <c r="A3033" s="2" t="s">
        <v>856</v>
      </c>
      <c r="B3033">
        <v>6</v>
      </c>
      <c r="C3033">
        <v>603</v>
      </c>
      <c r="D3033">
        <v>1</v>
      </c>
      <c r="E3033" t="s">
        <v>50</v>
      </c>
      <c r="F3033">
        <v>52</v>
      </c>
      <c r="G3033" t="s">
        <v>72</v>
      </c>
      <c r="I3033" t="s">
        <v>73</v>
      </c>
      <c r="J3033" t="s">
        <v>52</v>
      </c>
      <c r="K3033" t="s">
        <v>52</v>
      </c>
      <c r="L3033" t="s">
        <v>52</v>
      </c>
      <c r="M3033">
        <v>6</v>
      </c>
      <c r="N3033" t="s">
        <v>79</v>
      </c>
      <c r="P3033" s="2">
        <v>1</v>
      </c>
      <c r="Q3033" t="s">
        <v>50</v>
      </c>
      <c r="R3033">
        <v>52</v>
      </c>
      <c r="S3033" s="5">
        <f t="shared" si="47"/>
        <v>0</v>
      </c>
      <c r="T3033" t="s">
        <v>54</v>
      </c>
      <c r="U3033" t="s">
        <v>53</v>
      </c>
      <c r="W3033" t="s">
        <v>53</v>
      </c>
      <c r="Y3033" t="s">
        <v>55</v>
      </c>
      <c r="Z3033" t="s">
        <v>52</v>
      </c>
      <c r="AA3033">
        <v>2</v>
      </c>
      <c r="AB3033" t="s">
        <v>72</v>
      </c>
      <c r="AD3033" t="s">
        <v>73</v>
      </c>
      <c r="AE3033" t="s">
        <v>52</v>
      </c>
      <c r="AF3033" t="s">
        <v>52</v>
      </c>
      <c r="AG3033" t="s">
        <v>52</v>
      </c>
      <c r="AH3033">
        <v>6</v>
      </c>
      <c r="AI3033" t="s">
        <v>79</v>
      </c>
      <c r="AJ3033" t="s">
        <v>53</v>
      </c>
    </row>
    <row r="3034" spans="1:49" hidden="1" x14ac:dyDescent="0.35">
      <c r="A3034" s="2" t="s">
        <v>856</v>
      </c>
      <c r="B3034">
        <v>6</v>
      </c>
      <c r="C3034">
        <v>603</v>
      </c>
      <c r="D3034">
        <v>1</v>
      </c>
      <c r="E3034" t="s">
        <v>50</v>
      </c>
      <c r="F3034">
        <v>52</v>
      </c>
      <c r="G3034" t="s">
        <v>72</v>
      </c>
      <c r="I3034" t="s">
        <v>73</v>
      </c>
      <c r="J3034" t="s">
        <v>52</v>
      </c>
      <c r="K3034" t="s">
        <v>52</v>
      </c>
      <c r="L3034" t="s">
        <v>52</v>
      </c>
      <c r="M3034">
        <v>6</v>
      </c>
      <c r="N3034" t="s">
        <v>79</v>
      </c>
      <c r="P3034" s="2">
        <v>2</v>
      </c>
      <c r="Q3034" t="s">
        <v>56</v>
      </c>
      <c r="R3034">
        <v>50</v>
      </c>
      <c r="S3034" s="5">
        <f t="shared" si="47"/>
        <v>0</v>
      </c>
      <c r="T3034" t="s">
        <v>57</v>
      </c>
      <c r="U3034" t="s">
        <v>53</v>
      </c>
      <c r="W3034" t="s">
        <v>53</v>
      </c>
      <c r="Y3034" t="s">
        <v>55</v>
      </c>
      <c r="Z3034" t="s">
        <v>52</v>
      </c>
      <c r="AA3034">
        <v>1</v>
      </c>
      <c r="AB3034" t="s">
        <v>72</v>
      </c>
      <c r="AD3034" t="s">
        <v>73</v>
      </c>
      <c r="AE3034" t="s">
        <v>53</v>
      </c>
      <c r="AF3034" t="s">
        <v>53</v>
      </c>
      <c r="AG3034" t="s">
        <v>53</v>
      </c>
    </row>
    <row r="3035" spans="1:49" hidden="1" x14ac:dyDescent="0.35">
      <c r="A3035" s="2" t="s">
        <v>856</v>
      </c>
      <c r="B3035">
        <v>6</v>
      </c>
      <c r="C3035">
        <v>603</v>
      </c>
      <c r="D3035">
        <v>1</v>
      </c>
      <c r="E3035" t="s">
        <v>50</v>
      </c>
      <c r="F3035">
        <v>52</v>
      </c>
      <c r="G3035" t="s">
        <v>72</v>
      </c>
      <c r="I3035" t="s">
        <v>73</v>
      </c>
      <c r="J3035" t="s">
        <v>52</v>
      </c>
      <c r="K3035" t="s">
        <v>52</v>
      </c>
      <c r="L3035" t="s">
        <v>52</v>
      </c>
      <c r="M3035">
        <v>6</v>
      </c>
      <c r="N3035" t="s">
        <v>79</v>
      </c>
      <c r="P3035" s="2">
        <v>3</v>
      </c>
      <c r="Q3035" t="s">
        <v>50</v>
      </c>
      <c r="R3035">
        <v>28</v>
      </c>
      <c r="S3035" s="5">
        <f t="shared" si="47"/>
        <v>0</v>
      </c>
      <c r="T3035" t="s">
        <v>58</v>
      </c>
      <c r="U3035" t="s">
        <v>52</v>
      </c>
      <c r="V3035">
        <v>1</v>
      </c>
      <c r="W3035" t="s">
        <v>52</v>
      </c>
      <c r="X3035">
        <v>2</v>
      </c>
      <c r="Y3035" t="s">
        <v>59</v>
      </c>
      <c r="AB3035" t="s">
        <v>72</v>
      </c>
      <c r="AD3035" t="s">
        <v>73</v>
      </c>
      <c r="AE3035" t="s">
        <v>52</v>
      </c>
      <c r="AF3035" t="s">
        <v>52</v>
      </c>
      <c r="AG3035" t="s">
        <v>52</v>
      </c>
      <c r="AH3035">
        <v>12</v>
      </c>
      <c r="AI3035" t="s">
        <v>115</v>
      </c>
      <c r="AJ3035" t="s">
        <v>53</v>
      </c>
    </row>
    <row r="3036" spans="1:49" hidden="1" x14ac:dyDescent="0.35">
      <c r="A3036" s="2" t="s">
        <v>856</v>
      </c>
      <c r="B3036">
        <v>6</v>
      </c>
      <c r="C3036">
        <v>603</v>
      </c>
      <c r="D3036">
        <v>1</v>
      </c>
      <c r="E3036" t="s">
        <v>50</v>
      </c>
      <c r="F3036">
        <v>52</v>
      </c>
      <c r="G3036" t="s">
        <v>72</v>
      </c>
      <c r="I3036" t="s">
        <v>73</v>
      </c>
      <c r="J3036" t="s">
        <v>52</v>
      </c>
      <c r="K3036" t="s">
        <v>52</v>
      </c>
      <c r="L3036" t="s">
        <v>52</v>
      </c>
      <c r="M3036">
        <v>6</v>
      </c>
      <c r="N3036" t="s">
        <v>79</v>
      </c>
      <c r="P3036" s="2">
        <v>4</v>
      </c>
      <c r="Q3036" t="s">
        <v>56</v>
      </c>
      <c r="R3036">
        <v>25</v>
      </c>
      <c r="S3036" s="5">
        <f t="shared" si="47"/>
        <v>0</v>
      </c>
      <c r="T3036" t="s">
        <v>58</v>
      </c>
      <c r="U3036" t="s">
        <v>52</v>
      </c>
      <c r="V3036">
        <v>1</v>
      </c>
      <c r="W3036" t="s">
        <v>52</v>
      </c>
      <c r="X3036">
        <v>2</v>
      </c>
      <c r="Y3036" t="s">
        <v>59</v>
      </c>
      <c r="AB3036" t="s">
        <v>72</v>
      </c>
      <c r="AD3036" t="s">
        <v>73</v>
      </c>
      <c r="AE3036" t="s">
        <v>52</v>
      </c>
      <c r="AF3036" t="s">
        <v>52</v>
      </c>
      <c r="AG3036" t="s">
        <v>52</v>
      </c>
      <c r="AH3036">
        <v>12</v>
      </c>
      <c r="AI3036" t="s">
        <v>115</v>
      </c>
      <c r="AJ3036" t="s">
        <v>53</v>
      </c>
    </row>
    <row r="3037" spans="1:49" hidden="1" x14ac:dyDescent="0.35">
      <c r="A3037" s="2" t="s">
        <v>856</v>
      </c>
      <c r="B3037">
        <v>6</v>
      </c>
      <c r="C3037">
        <v>603</v>
      </c>
      <c r="D3037">
        <v>1</v>
      </c>
      <c r="E3037" t="s">
        <v>50</v>
      </c>
      <c r="F3037">
        <v>52</v>
      </c>
      <c r="G3037" t="s">
        <v>72</v>
      </c>
      <c r="I3037" t="s">
        <v>73</v>
      </c>
      <c r="J3037" t="s">
        <v>52</v>
      </c>
      <c r="K3037" t="s">
        <v>52</v>
      </c>
      <c r="L3037" t="s">
        <v>52</v>
      </c>
      <c r="M3037">
        <v>6</v>
      </c>
      <c r="N3037" t="s">
        <v>79</v>
      </c>
      <c r="P3037" s="2">
        <v>5</v>
      </c>
      <c r="Q3037" t="s">
        <v>50</v>
      </c>
      <c r="R3037">
        <v>21</v>
      </c>
      <c r="S3037" s="5">
        <f t="shared" si="47"/>
        <v>0</v>
      </c>
      <c r="T3037" t="s">
        <v>58</v>
      </c>
      <c r="U3037" t="s">
        <v>52</v>
      </c>
      <c r="V3037">
        <v>1</v>
      </c>
      <c r="W3037" t="s">
        <v>52</v>
      </c>
      <c r="X3037">
        <v>2</v>
      </c>
      <c r="Y3037" t="s">
        <v>59</v>
      </c>
      <c r="AB3037" t="s">
        <v>72</v>
      </c>
      <c r="AD3037" t="s">
        <v>73</v>
      </c>
      <c r="AE3037" t="s">
        <v>52</v>
      </c>
      <c r="AF3037" t="s">
        <v>52</v>
      </c>
      <c r="AG3037" t="s">
        <v>52</v>
      </c>
      <c r="AH3037">
        <v>7</v>
      </c>
      <c r="AI3037" t="s">
        <v>86</v>
      </c>
      <c r="AJ3037" t="s">
        <v>53</v>
      </c>
    </row>
    <row r="3038" spans="1:49" hidden="1" x14ac:dyDescent="0.35">
      <c r="A3038" s="2" t="s">
        <v>856</v>
      </c>
      <c r="B3038">
        <v>6</v>
      </c>
      <c r="C3038">
        <v>603</v>
      </c>
      <c r="D3038">
        <v>1</v>
      </c>
      <c r="E3038" t="s">
        <v>50</v>
      </c>
      <c r="F3038">
        <v>52</v>
      </c>
      <c r="G3038" t="s">
        <v>72</v>
      </c>
      <c r="I3038" t="s">
        <v>73</v>
      </c>
      <c r="J3038" t="s">
        <v>52</v>
      </c>
      <c r="K3038" t="s">
        <v>52</v>
      </c>
      <c r="L3038" t="s">
        <v>52</v>
      </c>
      <c r="M3038">
        <v>6</v>
      </c>
      <c r="N3038" t="s">
        <v>79</v>
      </c>
      <c r="P3038" s="2">
        <v>6</v>
      </c>
      <c r="Q3038" t="s">
        <v>56</v>
      </c>
      <c r="R3038">
        <v>18</v>
      </c>
      <c r="S3038" s="5">
        <f t="shared" si="47"/>
        <v>0</v>
      </c>
      <c r="T3038" t="s">
        <v>58</v>
      </c>
      <c r="U3038" t="s">
        <v>52</v>
      </c>
      <c r="V3038">
        <v>1</v>
      </c>
      <c r="W3038" t="s">
        <v>52</v>
      </c>
      <c r="X3038">
        <v>2</v>
      </c>
      <c r="Y3038" t="s">
        <v>55</v>
      </c>
      <c r="Z3038" t="s">
        <v>52</v>
      </c>
      <c r="AA3038">
        <v>8</v>
      </c>
      <c r="AB3038" t="s">
        <v>72</v>
      </c>
      <c r="AD3038" t="s">
        <v>73</v>
      </c>
      <c r="AE3038" t="s">
        <v>52</v>
      </c>
      <c r="AF3038" t="s">
        <v>52</v>
      </c>
      <c r="AG3038" t="s">
        <v>52</v>
      </c>
      <c r="AH3038">
        <v>10</v>
      </c>
      <c r="AI3038" t="s">
        <v>100</v>
      </c>
      <c r="AJ3038" t="s">
        <v>53</v>
      </c>
    </row>
    <row r="3039" spans="1:49" hidden="1" x14ac:dyDescent="0.35">
      <c r="A3039" s="2" t="s">
        <v>856</v>
      </c>
      <c r="B3039">
        <v>6</v>
      </c>
      <c r="C3039">
        <v>603</v>
      </c>
      <c r="D3039">
        <v>1</v>
      </c>
      <c r="E3039" t="s">
        <v>50</v>
      </c>
      <c r="F3039">
        <v>52</v>
      </c>
      <c r="G3039" t="s">
        <v>72</v>
      </c>
      <c r="I3039" t="s">
        <v>73</v>
      </c>
      <c r="J3039" t="s">
        <v>52</v>
      </c>
      <c r="K3039" t="s">
        <v>52</v>
      </c>
      <c r="L3039" t="s">
        <v>52</v>
      </c>
      <c r="M3039">
        <v>6</v>
      </c>
      <c r="N3039" t="s">
        <v>79</v>
      </c>
      <c r="P3039" s="2">
        <v>7</v>
      </c>
      <c r="Q3039" t="s">
        <v>50</v>
      </c>
      <c r="R3039">
        <v>21</v>
      </c>
      <c r="S3039" s="5">
        <f t="shared" si="47"/>
        <v>0</v>
      </c>
      <c r="T3039" t="s">
        <v>58</v>
      </c>
      <c r="U3039" t="s">
        <v>52</v>
      </c>
      <c r="V3039">
        <v>1</v>
      </c>
      <c r="W3039" t="s">
        <v>52</v>
      </c>
      <c r="X3039">
        <v>2</v>
      </c>
      <c r="Y3039" t="s">
        <v>59</v>
      </c>
      <c r="AB3039" t="s">
        <v>72</v>
      </c>
      <c r="AD3039" t="s">
        <v>73</v>
      </c>
      <c r="AE3039" t="s">
        <v>53</v>
      </c>
      <c r="AF3039" t="s">
        <v>53</v>
      </c>
      <c r="AG3039" t="s">
        <v>52</v>
      </c>
      <c r="AH3039">
        <v>3</v>
      </c>
      <c r="AI3039" t="s">
        <v>63</v>
      </c>
      <c r="AJ3039" t="s">
        <v>53</v>
      </c>
    </row>
    <row r="3040" spans="1:49" hidden="1" x14ac:dyDescent="0.35">
      <c r="A3040" s="2" t="s">
        <v>856</v>
      </c>
      <c r="B3040">
        <v>6</v>
      </c>
      <c r="C3040">
        <v>603</v>
      </c>
      <c r="D3040">
        <v>1</v>
      </c>
      <c r="E3040" t="s">
        <v>50</v>
      </c>
      <c r="F3040">
        <v>52</v>
      </c>
      <c r="G3040" t="s">
        <v>72</v>
      </c>
      <c r="I3040" t="s">
        <v>73</v>
      </c>
      <c r="J3040" t="s">
        <v>52</v>
      </c>
      <c r="K3040" t="s">
        <v>52</v>
      </c>
      <c r="L3040" t="s">
        <v>52</v>
      </c>
      <c r="M3040">
        <v>6</v>
      </c>
      <c r="N3040" t="s">
        <v>79</v>
      </c>
      <c r="P3040" s="2">
        <v>8</v>
      </c>
      <c r="Q3040" t="s">
        <v>50</v>
      </c>
      <c r="R3040">
        <v>24</v>
      </c>
      <c r="S3040" s="5">
        <f t="shared" si="47"/>
        <v>0</v>
      </c>
      <c r="T3040" t="s">
        <v>99</v>
      </c>
      <c r="U3040" t="s">
        <v>53</v>
      </c>
      <c r="W3040" t="s">
        <v>53</v>
      </c>
      <c r="Y3040" t="s">
        <v>55</v>
      </c>
      <c r="Z3040" t="s">
        <v>52</v>
      </c>
      <c r="AA3040">
        <v>6</v>
      </c>
      <c r="AB3040" t="s">
        <v>72</v>
      </c>
      <c r="AD3040" t="s">
        <v>73</v>
      </c>
      <c r="AE3040" t="s">
        <v>52</v>
      </c>
      <c r="AF3040" t="s">
        <v>52</v>
      </c>
      <c r="AG3040" t="s">
        <v>52</v>
      </c>
      <c r="AH3040">
        <v>12</v>
      </c>
      <c r="AI3040" t="s">
        <v>115</v>
      </c>
      <c r="AJ3040" t="s">
        <v>53</v>
      </c>
      <c r="AP3040">
        <v>1600000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1600000</v>
      </c>
    </row>
    <row r="3041" spans="1:49" hidden="1" x14ac:dyDescent="0.35">
      <c r="A3041" s="2" t="s">
        <v>857</v>
      </c>
      <c r="B3041">
        <v>12</v>
      </c>
      <c r="C3041">
        <v>1208</v>
      </c>
      <c r="D3041">
        <v>1</v>
      </c>
      <c r="E3041" t="s">
        <v>50</v>
      </c>
      <c r="F3041">
        <v>35</v>
      </c>
      <c r="G3041" t="s">
        <v>72</v>
      </c>
      <c r="I3041" t="s">
        <v>73</v>
      </c>
      <c r="J3041" t="s">
        <v>52</v>
      </c>
      <c r="K3041" t="s">
        <v>52</v>
      </c>
      <c r="L3041" t="s">
        <v>52</v>
      </c>
      <c r="M3041">
        <v>7</v>
      </c>
      <c r="N3041" t="s">
        <v>79</v>
      </c>
      <c r="P3041" s="2">
        <v>1</v>
      </c>
      <c r="Q3041" t="s">
        <v>50</v>
      </c>
      <c r="R3041">
        <v>35</v>
      </c>
      <c r="S3041" s="5">
        <f t="shared" si="47"/>
        <v>0</v>
      </c>
      <c r="T3041" t="s">
        <v>54</v>
      </c>
      <c r="U3041" t="s">
        <v>53</v>
      </c>
      <c r="W3041" t="s">
        <v>53</v>
      </c>
      <c r="Y3041" t="s">
        <v>55</v>
      </c>
      <c r="Z3041" t="s">
        <v>52</v>
      </c>
      <c r="AA3041">
        <v>2</v>
      </c>
      <c r="AB3041" t="s">
        <v>72</v>
      </c>
      <c r="AD3041" t="s">
        <v>73</v>
      </c>
      <c r="AE3041" t="s">
        <v>52</v>
      </c>
      <c r="AF3041" t="s">
        <v>52</v>
      </c>
      <c r="AG3041" t="s">
        <v>52</v>
      </c>
      <c r="AH3041">
        <v>7</v>
      </c>
      <c r="AI3041" t="s">
        <v>79</v>
      </c>
      <c r="AJ3041" t="s">
        <v>53</v>
      </c>
    </row>
    <row r="3042" spans="1:49" hidden="1" x14ac:dyDescent="0.35">
      <c r="A3042" s="2" t="s">
        <v>857</v>
      </c>
      <c r="B3042">
        <v>12</v>
      </c>
      <c r="C3042">
        <v>1208</v>
      </c>
      <c r="D3042">
        <v>1</v>
      </c>
      <c r="E3042" t="s">
        <v>50</v>
      </c>
      <c r="F3042">
        <v>35</v>
      </c>
      <c r="G3042" t="s">
        <v>72</v>
      </c>
      <c r="I3042" t="s">
        <v>73</v>
      </c>
      <c r="J3042" t="s">
        <v>52</v>
      </c>
      <c r="K3042" t="s">
        <v>52</v>
      </c>
      <c r="L3042" t="s">
        <v>52</v>
      </c>
      <c r="M3042">
        <v>7</v>
      </c>
      <c r="N3042" t="s">
        <v>79</v>
      </c>
      <c r="P3042" s="2">
        <v>2</v>
      </c>
      <c r="Q3042" t="s">
        <v>56</v>
      </c>
      <c r="R3042">
        <v>34</v>
      </c>
      <c r="S3042" s="5">
        <f t="shared" si="47"/>
        <v>0</v>
      </c>
      <c r="T3042" t="s">
        <v>57</v>
      </c>
      <c r="U3042" t="s">
        <v>53</v>
      </c>
      <c r="W3042" t="s">
        <v>53</v>
      </c>
      <c r="Y3042" t="s">
        <v>55</v>
      </c>
      <c r="Z3042" t="s">
        <v>52</v>
      </c>
      <c r="AA3042">
        <v>1</v>
      </c>
      <c r="AB3042" t="s">
        <v>72</v>
      </c>
      <c r="AD3042" t="s">
        <v>73</v>
      </c>
      <c r="AE3042" t="s">
        <v>52</v>
      </c>
      <c r="AF3042" t="s">
        <v>52</v>
      </c>
      <c r="AG3042" t="s">
        <v>52</v>
      </c>
      <c r="AH3042">
        <v>7</v>
      </c>
      <c r="AI3042" t="s">
        <v>86</v>
      </c>
      <c r="AJ3042" t="s">
        <v>53</v>
      </c>
    </row>
    <row r="3043" spans="1:49" hidden="1" x14ac:dyDescent="0.35">
      <c r="A3043" s="2" t="s">
        <v>858</v>
      </c>
      <c r="B3043">
        <v>3</v>
      </c>
      <c r="C3043">
        <v>305</v>
      </c>
      <c r="D3043">
        <v>1</v>
      </c>
      <c r="E3043" t="s">
        <v>50</v>
      </c>
      <c r="F3043">
        <v>87</v>
      </c>
      <c r="G3043" t="s">
        <v>72</v>
      </c>
      <c r="I3043" t="s">
        <v>73</v>
      </c>
      <c r="J3043" t="s">
        <v>52</v>
      </c>
      <c r="K3043" t="s">
        <v>52</v>
      </c>
      <c r="L3043" t="s">
        <v>52</v>
      </c>
      <c r="M3043">
        <v>4</v>
      </c>
      <c r="N3043" t="s">
        <v>63</v>
      </c>
      <c r="P3043" s="2">
        <v>1</v>
      </c>
      <c r="Q3043" t="s">
        <v>50</v>
      </c>
      <c r="R3043">
        <v>87</v>
      </c>
      <c r="S3043" s="5">
        <f t="shared" si="47"/>
        <v>0</v>
      </c>
      <c r="T3043" t="s">
        <v>54</v>
      </c>
      <c r="U3043" t="s">
        <v>53</v>
      </c>
      <c r="W3043" t="s">
        <v>53</v>
      </c>
      <c r="Y3043" t="s">
        <v>55</v>
      </c>
      <c r="Z3043" t="s">
        <v>52</v>
      </c>
      <c r="AA3043">
        <v>2</v>
      </c>
      <c r="AB3043" t="s">
        <v>72</v>
      </c>
      <c r="AD3043" t="s">
        <v>73</v>
      </c>
      <c r="AE3043" t="s">
        <v>52</v>
      </c>
      <c r="AF3043" t="s">
        <v>52</v>
      </c>
      <c r="AG3043" t="s">
        <v>52</v>
      </c>
      <c r="AH3043">
        <v>4</v>
      </c>
      <c r="AI3043" t="s">
        <v>63</v>
      </c>
      <c r="AJ3043" t="s">
        <v>53</v>
      </c>
    </row>
    <row r="3044" spans="1:49" hidden="1" x14ac:dyDescent="0.35">
      <c r="A3044" s="2" t="s">
        <v>858</v>
      </c>
      <c r="B3044">
        <v>3</v>
      </c>
      <c r="C3044">
        <v>305</v>
      </c>
      <c r="D3044">
        <v>1</v>
      </c>
      <c r="E3044" t="s">
        <v>50</v>
      </c>
      <c r="F3044">
        <v>87</v>
      </c>
      <c r="G3044" t="s">
        <v>72</v>
      </c>
      <c r="I3044" t="s">
        <v>73</v>
      </c>
      <c r="J3044" t="s">
        <v>52</v>
      </c>
      <c r="K3044" t="s">
        <v>52</v>
      </c>
      <c r="L3044" t="s">
        <v>52</v>
      </c>
      <c r="M3044">
        <v>4</v>
      </c>
      <c r="N3044" t="s">
        <v>63</v>
      </c>
      <c r="P3044" s="2">
        <v>2</v>
      </c>
      <c r="Q3044" t="s">
        <v>56</v>
      </c>
      <c r="R3044">
        <v>80</v>
      </c>
      <c r="S3044" s="5">
        <f t="shared" si="47"/>
        <v>0</v>
      </c>
      <c r="T3044" t="s">
        <v>57</v>
      </c>
      <c r="U3044" t="s">
        <v>53</v>
      </c>
      <c r="W3044" t="s">
        <v>53</v>
      </c>
      <c r="Y3044" t="s">
        <v>55</v>
      </c>
      <c r="Z3044" t="s">
        <v>52</v>
      </c>
      <c r="AA3044">
        <v>1</v>
      </c>
      <c r="AB3044" t="s">
        <v>72</v>
      </c>
      <c r="AD3044" t="s">
        <v>73</v>
      </c>
      <c r="AE3044" t="s">
        <v>53</v>
      </c>
      <c r="AF3044" t="s">
        <v>53</v>
      </c>
      <c r="AG3044" t="s">
        <v>53</v>
      </c>
    </row>
    <row r="3045" spans="1:49" hidden="1" x14ac:dyDescent="0.35">
      <c r="A3045" s="2" t="s">
        <v>858</v>
      </c>
      <c r="B3045">
        <v>3</v>
      </c>
      <c r="C3045">
        <v>305</v>
      </c>
      <c r="D3045">
        <v>1</v>
      </c>
      <c r="E3045" t="s">
        <v>50</v>
      </c>
      <c r="F3045">
        <v>87</v>
      </c>
      <c r="G3045" t="s">
        <v>72</v>
      </c>
      <c r="I3045" t="s">
        <v>73</v>
      </c>
      <c r="J3045" t="s">
        <v>52</v>
      </c>
      <c r="K3045" t="s">
        <v>52</v>
      </c>
      <c r="L3045" t="s">
        <v>52</v>
      </c>
      <c r="M3045">
        <v>4</v>
      </c>
      <c r="N3045" t="s">
        <v>63</v>
      </c>
      <c r="P3045" s="2">
        <v>3</v>
      </c>
      <c r="Q3045" t="s">
        <v>50</v>
      </c>
      <c r="R3045">
        <v>54</v>
      </c>
      <c r="S3045" s="5">
        <f t="shared" si="47"/>
        <v>0</v>
      </c>
      <c r="T3045" t="s">
        <v>58</v>
      </c>
      <c r="U3045" t="s">
        <v>52</v>
      </c>
      <c r="V3045">
        <v>1</v>
      </c>
      <c r="W3045" t="s">
        <v>52</v>
      </c>
      <c r="X3045">
        <v>2</v>
      </c>
      <c r="Y3045" t="s">
        <v>59</v>
      </c>
      <c r="AB3045" t="s">
        <v>72</v>
      </c>
      <c r="AD3045" t="s">
        <v>73</v>
      </c>
      <c r="AE3045" t="s">
        <v>53</v>
      </c>
      <c r="AF3045" t="s">
        <v>53</v>
      </c>
      <c r="AG3045" t="s">
        <v>52</v>
      </c>
      <c r="AH3045">
        <v>9</v>
      </c>
      <c r="AI3045" t="s">
        <v>60</v>
      </c>
      <c r="AJ3045" t="s">
        <v>53</v>
      </c>
    </row>
    <row r="3046" spans="1:49" hidden="1" x14ac:dyDescent="0.35">
      <c r="A3046" s="2" t="s">
        <v>859</v>
      </c>
      <c r="B3046">
        <v>21</v>
      </c>
      <c r="C3046">
        <v>2110</v>
      </c>
      <c r="D3046">
        <v>2</v>
      </c>
      <c r="E3046" t="s">
        <v>50</v>
      </c>
      <c r="F3046">
        <v>33</v>
      </c>
      <c r="G3046" t="s">
        <v>72</v>
      </c>
      <c r="I3046" t="s">
        <v>73</v>
      </c>
      <c r="J3046" t="s">
        <v>52</v>
      </c>
      <c r="K3046" t="s">
        <v>52</v>
      </c>
      <c r="L3046" t="s">
        <v>52</v>
      </c>
      <c r="M3046">
        <v>3</v>
      </c>
      <c r="N3046" t="s">
        <v>63</v>
      </c>
      <c r="O3046">
        <v>5</v>
      </c>
      <c r="P3046" s="2">
        <v>1</v>
      </c>
      <c r="Q3046" t="s">
        <v>50</v>
      </c>
      <c r="R3046">
        <v>33</v>
      </c>
      <c r="S3046" s="5">
        <f t="shared" si="47"/>
        <v>0</v>
      </c>
      <c r="T3046" t="s">
        <v>54</v>
      </c>
      <c r="U3046" t="s">
        <v>53</v>
      </c>
      <c r="W3046" t="s">
        <v>53</v>
      </c>
      <c r="Y3046" t="s">
        <v>55</v>
      </c>
      <c r="Z3046" t="s">
        <v>52</v>
      </c>
      <c r="AA3046">
        <v>2</v>
      </c>
      <c r="AB3046" t="s">
        <v>72</v>
      </c>
      <c r="AD3046" t="s">
        <v>73</v>
      </c>
      <c r="AE3046" t="s">
        <v>52</v>
      </c>
      <c r="AF3046" t="s">
        <v>52</v>
      </c>
      <c r="AG3046" t="s">
        <v>52</v>
      </c>
      <c r="AH3046">
        <v>3</v>
      </c>
      <c r="AI3046" t="s">
        <v>63</v>
      </c>
      <c r="AJ3046" t="s">
        <v>53</v>
      </c>
    </row>
    <row r="3047" spans="1:49" hidden="1" x14ac:dyDescent="0.35">
      <c r="A3047" s="2" t="s">
        <v>859</v>
      </c>
      <c r="B3047">
        <v>21</v>
      </c>
      <c r="C3047">
        <v>2110</v>
      </c>
      <c r="D3047">
        <v>2</v>
      </c>
      <c r="E3047" t="s">
        <v>50</v>
      </c>
      <c r="F3047">
        <v>33</v>
      </c>
      <c r="G3047" t="s">
        <v>72</v>
      </c>
      <c r="I3047" t="s">
        <v>73</v>
      </c>
      <c r="J3047" t="s">
        <v>52</v>
      </c>
      <c r="K3047" t="s">
        <v>52</v>
      </c>
      <c r="L3047" t="s">
        <v>52</v>
      </c>
      <c r="M3047">
        <v>3</v>
      </c>
      <c r="N3047" t="s">
        <v>63</v>
      </c>
      <c r="O3047">
        <v>5</v>
      </c>
      <c r="P3047" s="2">
        <v>2</v>
      </c>
      <c r="Q3047" t="s">
        <v>56</v>
      </c>
      <c r="R3047">
        <v>38</v>
      </c>
      <c r="S3047" s="5">
        <f t="shared" si="47"/>
        <v>0</v>
      </c>
      <c r="T3047" t="s">
        <v>57</v>
      </c>
      <c r="U3047" t="s">
        <v>53</v>
      </c>
      <c r="W3047" t="s">
        <v>53</v>
      </c>
      <c r="Y3047" t="s">
        <v>55</v>
      </c>
      <c r="Z3047" t="s">
        <v>52</v>
      </c>
      <c r="AA3047">
        <v>1</v>
      </c>
      <c r="AB3047" t="s">
        <v>72</v>
      </c>
      <c r="AD3047" t="s">
        <v>73</v>
      </c>
      <c r="AE3047" t="s">
        <v>52</v>
      </c>
      <c r="AF3047" t="s">
        <v>52</v>
      </c>
      <c r="AG3047" t="s">
        <v>52</v>
      </c>
      <c r="AH3047">
        <v>2</v>
      </c>
      <c r="AI3047" t="s">
        <v>97</v>
      </c>
      <c r="AJ3047" t="s">
        <v>53</v>
      </c>
    </row>
    <row r="3048" spans="1:49" x14ac:dyDescent="0.35">
      <c r="A3048" s="2" t="s">
        <v>859</v>
      </c>
      <c r="B3048">
        <v>21</v>
      </c>
      <c r="C3048">
        <v>2110</v>
      </c>
      <c r="D3048">
        <v>2</v>
      </c>
      <c r="E3048" t="s">
        <v>50</v>
      </c>
      <c r="F3048">
        <v>33</v>
      </c>
      <c r="G3048" t="s">
        <v>72</v>
      </c>
      <c r="I3048" t="s">
        <v>73</v>
      </c>
      <c r="J3048" t="s">
        <v>52</v>
      </c>
      <c r="K3048" t="s">
        <v>52</v>
      </c>
      <c r="L3048" t="s">
        <v>52</v>
      </c>
      <c r="M3048">
        <v>3</v>
      </c>
      <c r="N3048" t="s">
        <v>63</v>
      </c>
      <c r="O3048">
        <v>5</v>
      </c>
      <c r="P3048" s="6">
        <v>3</v>
      </c>
      <c r="Q3048" t="s">
        <v>50</v>
      </c>
      <c r="R3048">
        <v>13</v>
      </c>
      <c r="S3048" s="5">
        <f t="shared" si="47"/>
        <v>1</v>
      </c>
      <c r="T3048" t="s">
        <v>58</v>
      </c>
      <c r="U3048" t="s">
        <v>52</v>
      </c>
      <c r="V3048">
        <v>1</v>
      </c>
      <c r="W3048" t="s">
        <v>52</v>
      </c>
      <c r="X3048">
        <v>2</v>
      </c>
      <c r="Y3048" t="s">
        <v>59</v>
      </c>
      <c r="AB3048" t="s">
        <v>72</v>
      </c>
      <c r="AD3048" t="s">
        <v>73</v>
      </c>
      <c r="AE3048" t="s">
        <v>52</v>
      </c>
      <c r="AF3048" t="s">
        <v>52</v>
      </c>
      <c r="AG3048" t="s">
        <v>52</v>
      </c>
      <c r="AH3048">
        <v>5</v>
      </c>
      <c r="AI3048" t="s">
        <v>78</v>
      </c>
      <c r="AJ3048" t="s">
        <v>52</v>
      </c>
      <c r="AK3048" t="s">
        <v>88</v>
      </c>
      <c r="AM3048" t="s">
        <v>62</v>
      </c>
      <c r="AN3048" t="s">
        <v>53</v>
      </c>
      <c r="AP3048">
        <v>0</v>
      </c>
      <c r="AQ3048">
        <v>0</v>
      </c>
      <c r="AR3048">
        <v>14000</v>
      </c>
      <c r="AS3048">
        <v>70000</v>
      </c>
      <c r="AT3048">
        <v>432000</v>
      </c>
      <c r="AU3048">
        <v>0</v>
      </c>
      <c r="AV3048">
        <v>8000</v>
      </c>
      <c r="AW3048">
        <v>524000</v>
      </c>
    </row>
    <row r="3049" spans="1:49" x14ac:dyDescent="0.35">
      <c r="A3049" s="2" t="s">
        <v>859</v>
      </c>
      <c r="B3049">
        <v>21</v>
      </c>
      <c r="C3049">
        <v>2110</v>
      </c>
      <c r="D3049">
        <v>2</v>
      </c>
      <c r="E3049" t="s">
        <v>50</v>
      </c>
      <c r="F3049">
        <v>33</v>
      </c>
      <c r="G3049" t="s">
        <v>72</v>
      </c>
      <c r="I3049" t="s">
        <v>73</v>
      </c>
      <c r="J3049" t="s">
        <v>52</v>
      </c>
      <c r="K3049" t="s">
        <v>52</v>
      </c>
      <c r="L3049" t="s">
        <v>52</v>
      </c>
      <c r="M3049">
        <v>3</v>
      </c>
      <c r="N3049" t="s">
        <v>63</v>
      </c>
      <c r="O3049">
        <v>5</v>
      </c>
      <c r="P3049" s="6">
        <v>4</v>
      </c>
      <c r="Q3049" t="s">
        <v>56</v>
      </c>
      <c r="R3049">
        <v>12</v>
      </c>
      <c r="S3049" s="5">
        <f t="shared" si="47"/>
        <v>1</v>
      </c>
      <c r="T3049" t="s">
        <v>58</v>
      </c>
      <c r="U3049" t="s">
        <v>52</v>
      </c>
      <c r="V3049">
        <v>1</v>
      </c>
      <c r="W3049" t="s">
        <v>52</v>
      </c>
      <c r="X3049">
        <v>2</v>
      </c>
      <c r="AB3049" t="s">
        <v>72</v>
      </c>
      <c r="AD3049" t="s">
        <v>73</v>
      </c>
      <c r="AE3049" t="s">
        <v>53</v>
      </c>
      <c r="AF3049" t="s">
        <v>53</v>
      </c>
      <c r="AG3049" t="s">
        <v>52</v>
      </c>
      <c r="AH3049">
        <v>4</v>
      </c>
      <c r="AI3049" t="s">
        <v>83</v>
      </c>
      <c r="AJ3049" t="s">
        <v>52</v>
      </c>
      <c r="AK3049" t="s">
        <v>84</v>
      </c>
      <c r="AM3049" t="s">
        <v>62</v>
      </c>
      <c r="AN3049" t="s">
        <v>53</v>
      </c>
      <c r="AP3049">
        <v>0</v>
      </c>
      <c r="AQ3049">
        <v>0</v>
      </c>
      <c r="AR3049">
        <v>14000</v>
      </c>
      <c r="AS3049">
        <v>35000</v>
      </c>
      <c r="AT3049">
        <v>324000</v>
      </c>
      <c r="AU3049">
        <v>0</v>
      </c>
      <c r="AV3049">
        <v>5000</v>
      </c>
      <c r="AW3049">
        <v>378000</v>
      </c>
    </row>
    <row r="3050" spans="1:49" x14ac:dyDescent="0.35">
      <c r="A3050" s="2" t="s">
        <v>859</v>
      </c>
      <c r="B3050">
        <v>21</v>
      </c>
      <c r="C3050">
        <v>2110</v>
      </c>
      <c r="D3050">
        <v>2</v>
      </c>
      <c r="E3050" t="s">
        <v>50</v>
      </c>
      <c r="F3050">
        <v>33</v>
      </c>
      <c r="G3050" t="s">
        <v>72</v>
      </c>
      <c r="I3050" t="s">
        <v>73</v>
      </c>
      <c r="J3050" t="s">
        <v>52</v>
      </c>
      <c r="K3050" t="s">
        <v>52</v>
      </c>
      <c r="L3050" t="s">
        <v>52</v>
      </c>
      <c r="M3050">
        <v>3</v>
      </c>
      <c r="N3050" t="s">
        <v>63</v>
      </c>
      <c r="O3050">
        <v>5</v>
      </c>
      <c r="P3050" s="6">
        <v>5</v>
      </c>
      <c r="Q3050" t="s">
        <v>50</v>
      </c>
      <c r="R3050">
        <v>8</v>
      </c>
      <c r="S3050" s="5">
        <f t="shared" si="47"/>
        <v>1</v>
      </c>
      <c r="T3050" t="s">
        <v>58</v>
      </c>
      <c r="U3050" t="s">
        <v>52</v>
      </c>
      <c r="V3050">
        <v>1</v>
      </c>
      <c r="W3050" t="s">
        <v>52</v>
      </c>
      <c r="X3050">
        <v>2</v>
      </c>
      <c r="AB3050" t="s">
        <v>72</v>
      </c>
      <c r="AD3050" t="s">
        <v>73</v>
      </c>
      <c r="AE3050" t="s">
        <v>53</v>
      </c>
      <c r="AF3050" t="s">
        <v>53</v>
      </c>
      <c r="AG3050" t="s">
        <v>52</v>
      </c>
      <c r="AH3050">
        <v>1</v>
      </c>
      <c r="AI3050" t="s">
        <v>68</v>
      </c>
      <c r="AJ3050" t="s">
        <v>52</v>
      </c>
      <c r="AK3050" t="s">
        <v>74</v>
      </c>
      <c r="AM3050" t="s">
        <v>62</v>
      </c>
      <c r="AN3050" t="s">
        <v>53</v>
      </c>
      <c r="AP3050">
        <v>0</v>
      </c>
      <c r="AQ3050">
        <v>0</v>
      </c>
      <c r="AR3050">
        <v>6000</v>
      </c>
      <c r="AS3050">
        <v>35000</v>
      </c>
      <c r="AT3050">
        <v>324000</v>
      </c>
      <c r="AU3050">
        <v>0</v>
      </c>
      <c r="AV3050">
        <v>0</v>
      </c>
      <c r="AW3050">
        <v>365000</v>
      </c>
    </row>
    <row r="3051" spans="1:49" x14ac:dyDescent="0.35">
      <c r="A3051" s="2" t="s">
        <v>859</v>
      </c>
      <c r="B3051">
        <v>21</v>
      </c>
      <c r="C3051">
        <v>2110</v>
      </c>
      <c r="D3051">
        <v>2</v>
      </c>
      <c r="E3051" t="s">
        <v>50</v>
      </c>
      <c r="F3051">
        <v>33</v>
      </c>
      <c r="G3051" t="s">
        <v>72</v>
      </c>
      <c r="I3051" t="s">
        <v>73</v>
      </c>
      <c r="J3051" t="s">
        <v>52</v>
      </c>
      <c r="K3051" t="s">
        <v>52</v>
      </c>
      <c r="L3051" t="s">
        <v>52</v>
      </c>
      <c r="M3051">
        <v>3</v>
      </c>
      <c r="N3051" t="s">
        <v>63</v>
      </c>
      <c r="O3051">
        <v>5</v>
      </c>
      <c r="P3051" s="6">
        <v>6</v>
      </c>
      <c r="Q3051" t="s">
        <v>56</v>
      </c>
      <c r="R3051">
        <v>6</v>
      </c>
      <c r="S3051" s="5">
        <f t="shared" si="47"/>
        <v>1</v>
      </c>
      <c r="T3051" t="s">
        <v>58</v>
      </c>
      <c r="U3051" t="s">
        <v>52</v>
      </c>
      <c r="V3051">
        <v>1</v>
      </c>
      <c r="W3051" t="s">
        <v>52</v>
      </c>
      <c r="X3051">
        <v>2</v>
      </c>
      <c r="AB3051" t="s">
        <v>72</v>
      </c>
      <c r="AD3051" t="s">
        <v>73</v>
      </c>
      <c r="AE3051" t="s">
        <v>53</v>
      </c>
      <c r="AF3051" t="s">
        <v>53</v>
      </c>
      <c r="AG3051" t="s">
        <v>53</v>
      </c>
      <c r="AO3051" t="s">
        <v>70</v>
      </c>
    </row>
    <row r="3052" spans="1:49" hidden="1" x14ac:dyDescent="0.35">
      <c r="A3052" s="2" t="s">
        <v>859</v>
      </c>
      <c r="B3052">
        <v>21</v>
      </c>
      <c r="C3052">
        <v>2110</v>
      </c>
      <c r="D3052">
        <v>2</v>
      </c>
      <c r="E3052" t="s">
        <v>50</v>
      </c>
      <c r="F3052">
        <v>33</v>
      </c>
      <c r="G3052" t="s">
        <v>72</v>
      </c>
      <c r="I3052" t="s">
        <v>73</v>
      </c>
      <c r="J3052" t="s">
        <v>52</v>
      </c>
      <c r="K3052" t="s">
        <v>52</v>
      </c>
      <c r="L3052" t="s">
        <v>52</v>
      </c>
      <c r="M3052">
        <v>3</v>
      </c>
      <c r="N3052" t="s">
        <v>63</v>
      </c>
      <c r="O3052">
        <v>5</v>
      </c>
      <c r="P3052" s="2">
        <v>7</v>
      </c>
      <c r="Q3052" t="s">
        <v>50</v>
      </c>
      <c r="R3052">
        <v>0</v>
      </c>
      <c r="S3052" s="5">
        <f t="shared" si="47"/>
        <v>0</v>
      </c>
      <c r="T3052" t="s">
        <v>58</v>
      </c>
      <c r="U3052" t="s">
        <v>52</v>
      </c>
      <c r="V3052">
        <v>1</v>
      </c>
      <c r="W3052" t="s">
        <v>52</v>
      </c>
      <c r="X3052">
        <v>2</v>
      </c>
      <c r="AB3052" t="s">
        <v>72</v>
      </c>
    </row>
    <row r="3053" spans="1:49" hidden="1" x14ac:dyDescent="0.35">
      <c r="A3053" s="2" t="s">
        <v>860</v>
      </c>
      <c r="B3053">
        <v>2</v>
      </c>
      <c r="C3053">
        <v>212</v>
      </c>
      <c r="D3053">
        <v>2</v>
      </c>
      <c r="E3053" t="s">
        <v>50</v>
      </c>
      <c r="F3053">
        <v>61</v>
      </c>
      <c r="G3053" t="s">
        <v>72</v>
      </c>
      <c r="I3053" t="s">
        <v>73</v>
      </c>
      <c r="J3053" t="s">
        <v>52</v>
      </c>
      <c r="K3053" t="s">
        <v>52</v>
      </c>
      <c r="L3053" t="s">
        <v>52</v>
      </c>
      <c r="M3053">
        <v>7</v>
      </c>
      <c r="N3053" t="s">
        <v>78</v>
      </c>
      <c r="O3053">
        <v>2</v>
      </c>
      <c r="P3053" s="2">
        <v>1</v>
      </c>
      <c r="Q3053" t="s">
        <v>50</v>
      </c>
      <c r="R3053">
        <v>61</v>
      </c>
      <c r="S3053" s="5">
        <f t="shared" si="47"/>
        <v>0</v>
      </c>
      <c r="T3053" t="s">
        <v>54</v>
      </c>
      <c r="U3053" t="s">
        <v>53</v>
      </c>
      <c r="W3053" t="s">
        <v>53</v>
      </c>
      <c r="Y3053" t="s">
        <v>55</v>
      </c>
      <c r="Z3053" t="s">
        <v>52</v>
      </c>
      <c r="AA3053">
        <v>2</v>
      </c>
      <c r="AB3053" t="s">
        <v>72</v>
      </c>
      <c r="AD3053" t="s">
        <v>73</v>
      </c>
      <c r="AE3053" t="s">
        <v>52</v>
      </c>
      <c r="AF3053" t="s">
        <v>52</v>
      </c>
      <c r="AG3053" t="s">
        <v>52</v>
      </c>
      <c r="AH3053">
        <v>7</v>
      </c>
      <c r="AI3053" t="s">
        <v>78</v>
      </c>
      <c r="AJ3053" t="s">
        <v>53</v>
      </c>
    </row>
    <row r="3054" spans="1:49" hidden="1" x14ac:dyDescent="0.35">
      <c r="A3054" s="2" t="s">
        <v>860</v>
      </c>
      <c r="B3054">
        <v>2</v>
      </c>
      <c r="C3054">
        <v>212</v>
      </c>
      <c r="D3054">
        <v>2</v>
      </c>
      <c r="E3054" t="s">
        <v>50</v>
      </c>
      <c r="F3054">
        <v>61</v>
      </c>
      <c r="G3054" t="s">
        <v>72</v>
      </c>
      <c r="I3054" t="s">
        <v>73</v>
      </c>
      <c r="J3054" t="s">
        <v>52</v>
      </c>
      <c r="K3054" t="s">
        <v>52</v>
      </c>
      <c r="L3054" t="s">
        <v>52</v>
      </c>
      <c r="M3054">
        <v>7</v>
      </c>
      <c r="N3054" t="s">
        <v>78</v>
      </c>
      <c r="O3054">
        <v>2</v>
      </c>
      <c r="P3054" s="2">
        <v>2</v>
      </c>
      <c r="Q3054" t="s">
        <v>56</v>
      </c>
      <c r="R3054">
        <v>58</v>
      </c>
      <c r="S3054" s="5">
        <f t="shared" si="47"/>
        <v>0</v>
      </c>
      <c r="T3054" t="s">
        <v>57</v>
      </c>
      <c r="U3054" t="s">
        <v>53</v>
      </c>
      <c r="W3054" t="s">
        <v>53</v>
      </c>
      <c r="Y3054" t="s">
        <v>55</v>
      </c>
      <c r="Z3054" t="s">
        <v>52</v>
      </c>
      <c r="AA3054">
        <v>1</v>
      </c>
      <c r="AB3054" t="s">
        <v>72</v>
      </c>
      <c r="AD3054" t="s">
        <v>73</v>
      </c>
      <c r="AE3054" t="s">
        <v>52</v>
      </c>
      <c r="AF3054" t="s">
        <v>52</v>
      </c>
      <c r="AG3054" t="s">
        <v>52</v>
      </c>
      <c r="AH3054">
        <v>1</v>
      </c>
      <c r="AI3054" t="s">
        <v>67</v>
      </c>
      <c r="AJ3054" t="s">
        <v>53</v>
      </c>
    </row>
    <row r="3055" spans="1:49" hidden="1" x14ac:dyDescent="0.35">
      <c r="A3055" s="2" t="s">
        <v>860</v>
      </c>
      <c r="B3055">
        <v>2</v>
      </c>
      <c r="C3055">
        <v>212</v>
      </c>
      <c r="D3055">
        <v>2</v>
      </c>
      <c r="E3055" t="s">
        <v>50</v>
      </c>
      <c r="F3055">
        <v>61</v>
      </c>
      <c r="G3055" t="s">
        <v>72</v>
      </c>
      <c r="I3055" t="s">
        <v>73</v>
      </c>
      <c r="J3055" t="s">
        <v>52</v>
      </c>
      <c r="K3055" t="s">
        <v>52</v>
      </c>
      <c r="L3055" t="s">
        <v>52</v>
      </c>
      <c r="M3055">
        <v>7</v>
      </c>
      <c r="N3055" t="s">
        <v>78</v>
      </c>
      <c r="O3055">
        <v>2</v>
      </c>
      <c r="P3055" s="2">
        <v>3</v>
      </c>
      <c r="Q3055" t="s">
        <v>50</v>
      </c>
      <c r="R3055">
        <v>10</v>
      </c>
      <c r="S3055" s="5">
        <f t="shared" si="47"/>
        <v>0</v>
      </c>
      <c r="T3055" t="s">
        <v>102</v>
      </c>
      <c r="U3055" t="s">
        <v>53</v>
      </c>
      <c r="W3055" t="s">
        <v>53</v>
      </c>
      <c r="AB3055" t="s">
        <v>72</v>
      </c>
      <c r="AD3055" t="s">
        <v>73</v>
      </c>
      <c r="AE3055" t="s">
        <v>52</v>
      </c>
      <c r="AF3055" t="s">
        <v>52</v>
      </c>
      <c r="AG3055" t="s">
        <v>52</v>
      </c>
      <c r="AH3055">
        <v>5</v>
      </c>
      <c r="AI3055" t="s">
        <v>83</v>
      </c>
      <c r="AJ3055" t="s">
        <v>52</v>
      </c>
      <c r="AK3055" t="s">
        <v>84</v>
      </c>
      <c r="AM3055" t="s">
        <v>62</v>
      </c>
      <c r="AN3055" t="s">
        <v>52</v>
      </c>
      <c r="AP3055">
        <v>0</v>
      </c>
      <c r="AQ3055">
        <v>0</v>
      </c>
      <c r="AR3055">
        <v>10000</v>
      </c>
      <c r="AS3055">
        <v>30000</v>
      </c>
      <c r="AT3055">
        <v>0</v>
      </c>
      <c r="AU3055">
        <v>0</v>
      </c>
      <c r="AV3055">
        <v>0</v>
      </c>
      <c r="AW3055">
        <v>40000</v>
      </c>
    </row>
    <row r="3056" spans="1:49" hidden="1" x14ac:dyDescent="0.35">
      <c r="A3056" s="2" t="s">
        <v>860</v>
      </c>
      <c r="B3056">
        <v>2</v>
      </c>
      <c r="C3056">
        <v>212</v>
      </c>
      <c r="D3056">
        <v>2</v>
      </c>
      <c r="E3056" t="s">
        <v>50</v>
      </c>
      <c r="F3056">
        <v>61</v>
      </c>
      <c r="G3056" t="s">
        <v>72</v>
      </c>
      <c r="I3056" t="s">
        <v>73</v>
      </c>
      <c r="J3056" t="s">
        <v>52</v>
      </c>
      <c r="K3056" t="s">
        <v>52</v>
      </c>
      <c r="L3056" t="s">
        <v>52</v>
      </c>
      <c r="M3056">
        <v>7</v>
      </c>
      <c r="N3056" t="s">
        <v>78</v>
      </c>
      <c r="O3056">
        <v>2</v>
      </c>
      <c r="P3056" s="2">
        <v>4</v>
      </c>
      <c r="Q3056" t="s">
        <v>50</v>
      </c>
      <c r="R3056">
        <v>6</v>
      </c>
      <c r="S3056" s="5">
        <f t="shared" si="47"/>
        <v>0</v>
      </c>
      <c r="T3056" t="s">
        <v>102</v>
      </c>
      <c r="U3056" t="s">
        <v>53</v>
      </c>
      <c r="W3056" t="s">
        <v>53</v>
      </c>
      <c r="AB3056" t="s">
        <v>72</v>
      </c>
      <c r="AD3056" t="s">
        <v>73</v>
      </c>
      <c r="AE3056" t="s">
        <v>53</v>
      </c>
      <c r="AF3056" t="s">
        <v>53</v>
      </c>
      <c r="AG3056" t="s">
        <v>52</v>
      </c>
      <c r="AH3056">
        <v>2</v>
      </c>
      <c r="AI3056" t="s">
        <v>68</v>
      </c>
      <c r="AJ3056" t="s">
        <v>52</v>
      </c>
      <c r="AK3056" t="s">
        <v>74</v>
      </c>
      <c r="AM3056" t="s">
        <v>62</v>
      </c>
      <c r="AN3056" t="s">
        <v>53</v>
      </c>
      <c r="AP3056">
        <v>0</v>
      </c>
      <c r="AQ3056">
        <v>0</v>
      </c>
      <c r="AR3056">
        <v>18000</v>
      </c>
      <c r="AS3056">
        <v>45000</v>
      </c>
      <c r="AT3056">
        <v>0</v>
      </c>
      <c r="AU3056">
        <v>0</v>
      </c>
      <c r="AV3056">
        <v>20000</v>
      </c>
      <c r="AW3056">
        <v>83000</v>
      </c>
    </row>
    <row r="3057" spans="1:49" hidden="1" x14ac:dyDescent="0.35">
      <c r="A3057" s="2" t="s">
        <v>861</v>
      </c>
      <c r="B3057">
        <v>5</v>
      </c>
      <c r="C3057">
        <v>507</v>
      </c>
      <c r="D3057">
        <v>2</v>
      </c>
      <c r="O3057">
        <v>4</v>
      </c>
      <c r="P3057" s="2">
        <v>4</v>
      </c>
      <c r="Q3057" t="s">
        <v>56</v>
      </c>
      <c r="R3057">
        <v>61</v>
      </c>
      <c r="S3057" s="5">
        <f t="shared" si="47"/>
        <v>0</v>
      </c>
      <c r="T3057" t="s">
        <v>54</v>
      </c>
      <c r="U3057" t="s">
        <v>53</v>
      </c>
      <c r="W3057" t="s">
        <v>53</v>
      </c>
      <c r="Y3057" t="s">
        <v>92</v>
      </c>
      <c r="AB3057" t="s">
        <v>72</v>
      </c>
      <c r="AD3057" t="s">
        <v>73</v>
      </c>
      <c r="AE3057" t="s">
        <v>52</v>
      </c>
      <c r="AF3057" t="s">
        <v>52</v>
      </c>
      <c r="AG3057" t="s">
        <v>52</v>
      </c>
      <c r="AH3057">
        <v>2</v>
      </c>
      <c r="AI3057" t="s">
        <v>97</v>
      </c>
      <c r="AJ3057" t="s">
        <v>53</v>
      </c>
    </row>
    <row r="3058" spans="1:49" hidden="1" x14ac:dyDescent="0.35">
      <c r="A3058" s="2" t="s">
        <v>861</v>
      </c>
      <c r="B3058">
        <v>5</v>
      </c>
      <c r="C3058">
        <v>507</v>
      </c>
      <c r="D3058">
        <v>2</v>
      </c>
      <c r="O3058">
        <v>4</v>
      </c>
      <c r="P3058" s="2">
        <v>5</v>
      </c>
      <c r="Q3058" t="s">
        <v>50</v>
      </c>
      <c r="R3058">
        <v>12</v>
      </c>
      <c r="S3058" s="5">
        <f t="shared" si="47"/>
        <v>0</v>
      </c>
      <c r="T3058" t="s">
        <v>102</v>
      </c>
      <c r="U3058" t="s">
        <v>53</v>
      </c>
      <c r="W3058" t="s">
        <v>53</v>
      </c>
      <c r="AB3058" t="s">
        <v>72</v>
      </c>
      <c r="AD3058" t="s">
        <v>73</v>
      </c>
      <c r="AE3058" t="s">
        <v>52</v>
      </c>
      <c r="AF3058" t="s">
        <v>52</v>
      </c>
      <c r="AG3058" t="s">
        <v>52</v>
      </c>
      <c r="AH3058">
        <v>6</v>
      </c>
      <c r="AI3058" t="s">
        <v>79</v>
      </c>
      <c r="AJ3058" t="s">
        <v>52</v>
      </c>
      <c r="AK3058" t="s">
        <v>90</v>
      </c>
      <c r="AM3058" t="s">
        <v>62</v>
      </c>
      <c r="AN3058" t="s">
        <v>53</v>
      </c>
      <c r="AP3058">
        <v>0</v>
      </c>
      <c r="AQ3058">
        <v>60000</v>
      </c>
      <c r="AR3058">
        <v>50000</v>
      </c>
      <c r="AS3058">
        <v>60000</v>
      </c>
      <c r="AT3058">
        <v>100000</v>
      </c>
      <c r="AU3058">
        <v>0</v>
      </c>
      <c r="AV3058">
        <v>0</v>
      </c>
      <c r="AW3058">
        <v>270000</v>
      </c>
    </row>
    <row r="3059" spans="1:49" hidden="1" x14ac:dyDescent="0.35">
      <c r="A3059" s="2" t="s">
        <v>861</v>
      </c>
      <c r="B3059">
        <v>5</v>
      </c>
      <c r="C3059">
        <v>507</v>
      </c>
      <c r="D3059">
        <v>2</v>
      </c>
      <c r="O3059">
        <v>4</v>
      </c>
      <c r="P3059" s="2">
        <v>6</v>
      </c>
      <c r="Q3059" t="s">
        <v>50</v>
      </c>
      <c r="R3059">
        <v>9</v>
      </c>
      <c r="S3059" s="5">
        <f t="shared" si="47"/>
        <v>0</v>
      </c>
      <c r="T3059" t="s">
        <v>102</v>
      </c>
      <c r="U3059" t="s">
        <v>53</v>
      </c>
      <c r="W3059" t="s">
        <v>53</v>
      </c>
      <c r="AB3059" t="s">
        <v>72</v>
      </c>
      <c r="AD3059" t="s">
        <v>73</v>
      </c>
      <c r="AE3059" t="s">
        <v>52</v>
      </c>
      <c r="AF3059" t="s">
        <v>52</v>
      </c>
      <c r="AG3059" t="s">
        <v>52</v>
      </c>
      <c r="AH3059">
        <v>3</v>
      </c>
      <c r="AI3059" t="s">
        <v>63</v>
      </c>
      <c r="AJ3059" t="s">
        <v>52</v>
      </c>
      <c r="AK3059" t="s">
        <v>64</v>
      </c>
      <c r="AM3059" t="s">
        <v>62</v>
      </c>
      <c r="AN3059" t="s">
        <v>53</v>
      </c>
      <c r="AP3059">
        <v>0</v>
      </c>
      <c r="AQ3059">
        <v>0</v>
      </c>
      <c r="AR3059">
        <v>50000</v>
      </c>
      <c r="AS3059">
        <v>60000</v>
      </c>
      <c r="AT3059">
        <v>100000</v>
      </c>
      <c r="AU3059">
        <v>0</v>
      </c>
      <c r="AV3059">
        <v>0</v>
      </c>
      <c r="AW3059">
        <v>210000</v>
      </c>
    </row>
    <row r="3060" spans="1:49" hidden="1" x14ac:dyDescent="0.35">
      <c r="A3060" s="2" t="s">
        <v>861</v>
      </c>
      <c r="B3060">
        <v>5</v>
      </c>
      <c r="C3060">
        <v>507</v>
      </c>
      <c r="D3060">
        <v>2</v>
      </c>
      <c r="O3060">
        <v>4</v>
      </c>
      <c r="P3060" s="2">
        <v>7</v>
      </c>
      <c r="Q3060" t="s">
        <v>56</v>
      </c>
      <c r="R3060">
        <v>10</v>
      </c>
      <c r="S3060" s="5">
        <f t="shared" si="47"/>
        <v>0</v>
      </c>
      <c r="T3060" t="s">
        <v>102</v>
      </c>
      <c r="U3060" t="s">
        <v>53</v>
      </c>
      <c r="W3060" t="s">
        <v>52</v>
      </c>
      <c r="X3060">
        <v>4</v>
      </c>
      <c r="AB3060" t="s">
        <v>72</v>
      </c>
      <c r="AD3060" t="s">
        <v>73</v>
      </c>
      <c r="AE3060" t="s">
        <v>52</v>
      </c>
      <c r="AF3060" t="s">
        <v>52</v>
      </c>
      <c r="AG3060" t="s">
        <v>52</v>
      </c>
      <c r="AH3060">
        <v>4</v>
      </c>
      <c r="AI3060" t="s">
        <v>83</v>
      </c>
      <c r="AJ3060" t="s">
        <v>52</v>
      </c>
      <c r="AK3060" t="s">
        <v>84</v>
      </c>
      <c r="AM3060" t="s">
        <v>62</v>
      </c>
      <c r="AN3060" t="s">
        <v>52</v>
      </c>
      <c r="AP3060">
        <v>400000</v>
      </c>
      <c r="AQ3060">
        <v>0</v>
      </c>
      <c r="AR3060">
        <v>40000</v>
      </c>
      <c r="AS3060">
        <v>50000</v>
      </c>
      <c r="AT3060">
        <v>500000</v>
      </c>
      <c r="AU3060">
        <v>300000</v>
      </c>
      <c r="AV3060">
        <v>0</v>
      </c>
      <c r="AW3060">
        <v>1290000</v>
      </c>
    </row>
    <row r="3061" spans="1:49" hidden="1" x14ac:dyDescent="0.35">
      <c r="A3061" s="2" t="s">
        <v>861</v>
      </c>
      <c r="B3061">
        <v>5</v>
      </c>
      <c r="C3061">
        <v>507</v>
      </c>
      <c r="D3061">
        <v>2</v>
      </c>
      <c r="O3061">
        <v>4</v>
      </c>
      <c r="P3061" s="2">
        <v>8</v>
      </c>
      <c r="Q3061" t="s">
        <v>56</v>
      </c>
      <c r="R3061">
        <v>6</v>
      </c>
      <c r="S3061" s="5">
        <f t="shared" si="47"/>
        <v>0</v>
      </c>
      <c r="T3061" t="s">
        <v>102</v>
      </c>
      <c r="U3061" t="s">
        <v>53</v>
      </c>
      <c r="W3061" t="s">
        <v>53</v>
      </c>
      <c r="AB3061" t="s">
        <v>72</v>
      </c>
      <c r="AD3061" t="s">
        <v>73</v>
      </c>
      <c r="AE3061" t="s">
        <v>53</v>
      </c>
      <c r="AF3061" t="s">
        <v>53</v>
      </c>
      <c r="AG3061" t="s">
        <v>52</v>
      </c>
      <c r="AH3061">
        <v>2</v>
      </c>
      <c r="AI3061" t="s">
        <v>65</v>
      </c>
      <c r="AJ3061" t="s">
        <v>52</v>
      </c>
      <c r="AK3061" t="s">
        <v>66</v>
      </c>
      <c r="AM3061" t="s">
        <v>62</v>
      </c>
      <c r="AN3061" t="s">
        <v>53</v>
      </c>
      <c r="AP3061">
        <v>0</v>
      </c>
      <c r="AQ3061">
        <v>0</v>
      </c>
      <c r="AR3061">
        <v>30000</v>
      </c>
      <c r="AS3061">
        <v>40000</v>
      </c>
      <c r="AT3061">
        <v>100000</v>
      </c>
      <c r="AU3061">
        <v>0</v>
      </c>
      <c r="AV3061">
        <v>0</v>
      </c>
      <c r="AW3061">
        <v>170000</v>
      </c>
    </row>
    <row r="3062" spans="1:49" hidden="1" x14ac:dyDescent="0.35">
      <c r="A3062" s="2" t="s">
        <v>862</v>
      </c>
      <c r="B3062">
        <v>5</v>
      </c>
      <c r="C3062">
        <v>508</v>
      </c>
      <c r="D3062">
        <v>2</v>
      </c>
      <c r="E3062" t="s">
        <v>50</v>
      </c>
      <c r="F3062">
        <v>34</v>
      </c>
      <c r="G3062" t="s">
        <v>72</v>
      </c>
      <c r="I3062" t="s">
        <v>73</v>
      </c>
      <c r="J3062" t="s">
        <v>52</v>
      </c>
      <c r="K3062" t="s">
        <v>52</v>
      </c>
      <c r="L3062" t="s">
        <v>52</v>
      </c>
      <c r="M3062">
        <v>3</v>
      </c>
      <c r="N3062" t="s">
        <v>63</v>
      </c>
      <c r="O3062">
        <v>3</v>
      </c>
      <c r="P3062" s="2">
        <v>1</v>
      </c>
      <c r="Q3062" t="s">
        <v>50</v>
      </c>
      <c r="R3062">
        <v>34</v>
      </c>
      <c r="S3062" s="5">
        <f t="shared" si="47"/>
        <v>0</v>
      </c>
      <c r="T3062" t="s">
        <v>54</v>
      </c>
      <c r="U3062" t="s">
        <v>53</v>
      </c>
      <c r="W3062" t="s">
        <v>53</v>
      </c>
      <c r="Y3062" t="s">
        <v>55</v>
      </c>
      <c r="Z3062" t="s">
        <v>52</v>
      </c>
      <c r="AA3062">
        <v>2</v>
      </c>
      <c r="AB3062" t="s">
        <v>72</v>
      </c>
      <c r="AD3062" t="s">
        <v>73</v>
      </c>
      <c r="AE3062" t="s">
        <v>52</v>
      </c>
      <c r="AF3062" t="s">
        <v>52</v>
      </c>
      <c r="AG3062" t="s">
        <v>52</v>
      </c>
      <c r="AH3062">
        <v>3</v>
      </c>
      <c r="AI3062" t="s">
        <v>63</v>
      </c>
      <c r="AJ3062" t="s">
        <v>53</v>
      </c>
    </row>
    <row r="3063" spans="1:49" hidden="1" x14ac:dyDescent="0.35">
      <c r="A3063" s="2" t="s">
        <v>862</v>
      </c>
      <c r="B3063">
        <v>5</v>
      </c>
      <c r="C3063">
        <v>508</v>
      </c>
      <c r="D3063">
        <v>2</v>
      </c>
      <c r="E3063" t="s">
        <v>50</v>
      </c>
      <c r="F3063">
        <v>34</v>
      </c>
      <c r="G3063" t="s">
        <v>72</v>
      </c>
      <c r="I3063" t="s">
        <v>73</v>
      </c>
      <c r="J3063" t="s">
        <v>52</v>
      </c>
      <c r="K3063" t="s">
        <v>52</v>
      </c>
      <c r="L3063" t="s">
        <v>52</v>
      </c>
      <c r="M3063">
        <v>3</v>
      </c>
      <c r="N3063" t="s">
        <v>63</v>
      </c>
      <c r="O3063">
        <v>3</v>
      </c>
      <c r="P3063" s="2">
        <v>2</v>
      </c>
      <c r="Q3063" t="s">
        <v>56</v>
      </c>
      <c r="R3063">
        <v>31</v>
      </c>
      <c r="S3063" s="5">
        <f t="shared" si="47"/>
        <v>0</v>
      </c>
      <c r="T3063" t="s">
        <v>57</v>
      </c>
      <c r="U3063" t="s">
        <v>53</v>
      </c>
      <c r="W3063" t="s">
        <v>53</v>
      </c>
      <c r="Y3063" t="s">
        <v>55</v>
      </c>
      <c r="Z3063" t="s">
        <v>52</v>
      </c>
      <c r="AA3063">
        <v>1</v>
      </c>
      <c r="AB3063" t="s">
        <v>72</v>
      </c>
      <c r="AD3063" t="s">
        <v>73</v>
      </c>
      <c r="AE3063" t="s">
        <v>52</v>
      </c>
      <c r="AF3063" t="s">
        <v>52</v>
      </c>
      <c r="AG3063" t="s">
        <v>52</v>
      </c>
      <c r="AH3063">
        <v>9</v>
      </c>
      <c r="AI3063" t="s">
        <v>60</v>
      </c>
      <c r="AJ3063" t="s">
        <v>53</v>
      </c>
    </row>
    <row r="3064" spans="1:49" x14ac:dyDescent="0.35">
      <c r="A3064" s="2" t="s">
        <v>862</v>
      </c>
      <c r="B3064">
        <v>5</v>
      </c>
      <c r="C3064">
        <v>508</v>
      </c>
      <c r="D3064">
        <v>2</v>
      </c>
      <c r="E3064" t="s">
        <v>50</v>
      </c>
      <c r="F3064">
        <v>34</v>
      </c>
      <c r="G3064" t="s">
        <v>72</v>
      </c>
      <c r="I3064" t="s">
        <v>73</v>
      </c>
      <c r="J3064" t="s">
        <v>52</v>
      </c>
      <c r="K3064" t="s">
        <v>52</v>
      </c>
      <c r="L3064" t="s">
        <v>52</v>
      </c>
      <c r="M3064">
        <v>3</v>
      </c>
      <c r="N3064" t="s">
        <v>63</v>
      </c>
      <c r="O3064">
        <v>3</v>
      </c>
      <c r="P3064" s="6">
        <v>3</v>
      </c>
      <c r="Q3064" t="s">
        <v>56</v>
      </c>
      <c r="R3064">
        <v>13</v>
      </c>
      <c r="S3064" s="5">
        <f t="shared" si="47"/>
        <v>1</v>
      </c>
      <c r="T3064" t="s">
        <v>58</v>
      </c>
      <c r="U3064" t="s">
        <v>52</v>
      </c>
      <c r="V3064">
        <v>1</v>
      </c>
      <c r="W3064" t="s">
        <v>52</v>
      </c>
      <c r="X3064">
        <v>2</v>
      </c>
      <c r="Y3064" t="s">
        <v>59</v>
      </c>
      <c r="AB3064" t="s">
        <v>72</v>
      </c>
      <c r="AD3064" t="s">
        <v>73</v>
      </c>
      <c r="AE3064" t="s">
        <v>52</v>
      </c>
      <c r="AF3064" t="s">
        <v>52</v>
      </c>
      <c r="AG3064" t="s">
        <v>52</v>
      </c>
      <c r="AH3064">
        <v>6</v>
      </c>
      <c r="AI3064" t="s">
        <v>79</v>
      </c>
      <c r="AJ3064" t="s">
        <v>52</v>
      </c>
      <c r="AK3064" t="s">
        <v>88</v>
      </c>
      <c r="AM3064" t="s">
        <v>62</v>
      </c>
      <c r="AN3064" t="s">
        <v>53</v>
      </c>
      <c r="AP3064">
        <v>0</v>
      </c>
      <c r="AQ3064">
        <v>0</v>
      </c>
      <c r="AR3064">
        <v>15000</v>
      </c>
      <c r="AS3064">
        <v>30000</v>
      </c>
      <c r="AT3064">
        <v>560000</v>
      </c>
      <c r="AU3064">
        <v>0</v>
      </c>
      <c r="AV3064">
        <v>0</v>
      </c>
      <c r="AW3064">
        <v>605000</v>
      </c>
    </row>
    <row r="3065" spans="1:49" x14ac:dyDescent="0.35">
      <c r="A3065" s="2" t="s">
        <v>862</v>
      </c>
      <c r="B3065">
        <v>5</v>
      </c>
      <c r="C3065">
        <v>508</v>
      </c>
      <c r="D3065">
        <v>2</v>
      </c>
      <c r="E3065" t="s">
        <v>50</v>
      </c>
      <c r="F3065">
        <v>34</v>
      </c>
      <c r="G3065" t="s">
        <v>72</v>
      </c>
      <c r="I3065" t="s">
        <v>73</v>
      </c>
      <c r="J3065" t="s">
        <v>52</v>
      </c>
      <c r="K3065" t="s">
        <v>52</v>
      </c>
      <c r="L3065" t="s">
        <v>52</v>
      </c>
      <c r="M3065">
        <v>3</v>
      </c>
      <c r="N3065" t="s">
        <v>63</v>
      </c>
      <c r="O3065">
        <v>3</v>
      </c>
      <c r="P3065" s="6">
        <v>4</v>
      </c>
      <c r="Q3065" t="s">
        <v>56</v>
      </c>
      <c r="R3065">
        <v>11</v>
      </c>
      <c r="S3065" s="5">
        <f t="shared" si="47"/>
        <v>1</v>
      </c>
      <c r="T3065" t="s">
        <v>58</v>
      </c>
      <c r="U3065" t="s">
        <v>52</v>
      </c>
      <c r="V3065">
        <v>1</v>
      </c>
      <c r="W3065" t="s">
        <v>52</v>
      </c>
      <c r="X3065">
        <v>2</v>
      </c>
      <c r="AB3065" t="s">
        <v>72</v>
      </c>
      <c r="AD3065" t="s">
        <v>73</v>
      </c>
      <c r="AE3065" t="s">
        <v>52</v>
      </c>
      <c r="AF3065" t="s">
        <v>52</v>
      </c>
      <c r="AG3065" t="s">
        <v>52</v>
      </c>
      <c r="AH3065">
        <v>3</v>
      </c>
      <c r="AI3065" t="s">
        <v>97</v>
      </c>
      <c r="AJ3065" t="s">
        <v>52</v>
      </c>
      <c r="AK3065" t="s">
        <v>98</v>
      </c>
      <c r="AM3065" t="s">
        <v>62</v>
      </c>
      <c r="AN3065" t="s">
        <v>53</v>
      </c>
      <c r="AP3065">
        <v>0</v>
      </c>
      <c r="AQ3065">
        <v>0</v>
      </c>
      <c r="AR3065">
        <v>15000</v>
      </c>
      <c r="AS3065">
        <v>25000</v>
      </c>
      <c r="AT3065">
        <v>420000</v>
      </c>
      <c r="AU3065">
        <v>0</v>
      </c>
      <c r="AV3065">
        <v>0</v>
      </c>
      <c r="AW3065">
        <v>460000</v>
      </c>
    </row>
    <row r="3066" spans="1:49" x14ac:dyDescent="0.35">
      <c r="A3066" s="2" t="s">
        <v>862</v>
      </c>
      <c r="B3066">
        <v>5</v>
      </c>
      <c r="C3066">
        <v>508</v>
      </c>
      <c r="D3066">
        <v>2</v>
      </c>
      <c r="E3066" t="s">
        <v>50</v>
      </c>
      <c r="F3066">
        <v>34</v>
      </c>
      <c r="G3066" t="s">
        <v>72</v>
      </c>
      <c r="I3066" t="s">
        <v>73</v>
      </c>
      <c r="J3066" t="s">
        <v>52</v>
      </c>
      <c r="K3066" t="s">
        <v>52</v>
      </c>
      <c r="L3066" t="s">
        <v>52</v>
      </c>
      <c r="M3066">
        <v>3</v>
      </c>
      <c r="N3066" t="s">
        <v>63</v>
      </c>
      <c r="O3066">
        <v>3</v>
      </c>
      <c r="P3066" s="6">
        <v>5</v>
      </c>
      <c r="Q3066" t="s">
        <v>50</v>
      </c>
      <c r="R3066">
        <v>8</v>
      </c>
      <c r="S3066" s="5">
        <f t="shared" si="47"/>
        <v>1</v>
      </c>
      <c r="T3066" t="s">
        <v>58</v>
      </c>
      <c r="U3066" t="s">
        <v>52</v>
      </c>
      <c r="V3066">
        <v>1</v>
      </c>
      <c r="W3066" t="s">
        <v>52</v>
      </c>
      <c r="X3066">
        <v>2</v>
      </c>
      <c r="AB3066" t="s">
        <v>72</v>
      </c>
      <c r="AD3066" t="s">
        <v>73</v>
      </c>
      <c r="AE3066" t="s">
        <v>53</v>
      </c>
      <c r="AF3066" t="s">
        <v>53</v>
      </c>
      <c r="AG3066" t="s">
        <v>52</v>
      </c>
      <c r="AH3066">
        <v>1</v>
      </c>
      <c r="AI3066" t="s">
        <v>65</v>
      </c>
      <c r="AJ3066" t="s">
        <v>52</v>
      </c>
      <c r="AK3066" t="s">
        <v>74</v>
      </c>
      <c r="AM3066" t="s">
        <v>62</v>
      </c>
      <c r="AN3066" t="s">
        <v>53</v>
      </c>
      <c r="AP3066">
        <v>0</v>
      </c>
      <c r="AQ3066">
        <v>0</v>
      </c>
      <c r="AR3066">
        <v>6000</v>
      </c>
      <c r="AS3066">
        <v>12000</v>
      </c>
      <c r="AT3066">
        <v>280000</v>
      </c>
      <c r="AU3066">
        <v>0</v>
      </c>
      <c r="AV3066">
        <v>0</v>
      </c>
      <c r="AW3066">
        <v>298000</v>
      </c>
    </row>
    <row r="3067" spans="1:49" hidden="1" x14ac:dyDescent="0.35">
      <c r="A3067" s="2" t="s">
        <v>863</v>
      </c>
      <c r="B3067">
        <v>25</v>
      </c>
      <c r="C3067">
        <v>2502</v>
      </c>
      <c r="D3067">
        <v>2</v>
      </c>
      <c r="E3067" t="s">
        <v>56</v>
      </c>
      <c r="F3067">
        <v>70</v>
      </c>
      <c r="G3067" t="s">
        <v>136</v>
      </c>
      <c r="H3067" t="s">
        <v>52</v>
      </c>
      <c r="I3067" t="s">
        <v>52</v>
      </c>
      <c r="J3067" t="s">
        <v>53</v>
      </c>
      <c r="K3067" t="s">
        <v>53</v>
      </c>
      <c r="L3067" t="s">
        <v>53</v>
      </c>
      <c r="M3067">
        <v>0</v>
      </c>
      <c r="P3067" s="2">
        <v>1</v>
      </c>
      <c r="Q3067" t="s">
        <v>56</v>
      </c>
      <c r="R3067">
        <v>70</v>
      </c>
      <c r="S3067" s="5">
        <f t="shared" si="47"/>
        <v>0</v>
      </c>
      <c r="T3067" t="s">
        <v>54</v>
      </c>
      <c r="U3067" t="s">
        <v>53</v>
      </c>
      <c r="W3067" t="s">
        <v>53</v>
      </c>
      <c r="Y3067" t="s">
        <v>92</v>
      </c>
      <c r="AB3067" t="s">
        <v>136</v>
      </c>
      <c r="AC3067" t="s">
        <v>52</v>
      </c>
      <c r="AD3067" t="s">
        <v>52</v>
      </c>
      <c r="AE3067" t="s">
        <v>53</v>
      </c>
      <c r="AF3067" t="s">
        <v>53</v>
      </c>
      <c r="AG3067" t="s">
        <v>53</v>
      </c>
    </row>
    <row r="3068" spans="1:49" hidden="1" x14ac:dyDescent="0.35">
      <c r="A3068" s="2" t="s">
        <v>864</v>
      </c>
      <c r="B3068">
        <v>6</v>
      </c>
      <c r="C3068">
        <v>604</v>
      </c>
      <c r="D3068">
        <v>2</v>
      </c>
      <c r="E3068" t="s">
        <v>50</v>
      </c>
      <c r="F3068">
        <v>55</v>
      </c>
      <c r="G3068" t="s">
        <v>72</v>
      </c>
      <c r="I3068" t="s">
        <v>73</v>
      </c>
      <c r="J3068" t="s">
        <v>52</v>
      </c>
      <c r="K3068" t="s">
        <v>52</v>
      </c>
      <c r="L3068" t="s">
        <v>52</v>
      </c>
      <c r="M3068">
        <v>6</v>
      </c>
      <c r="N3068" t="s">
        <v>79</v>
      </c>
      <c r="O3068">
        <v>1</v>
      </c>
      <c r="P3068" s="2">
        <v>1</v>
      </c>
      <c r="Q3068" t="s">
        <v>50</v>
      </c>
      <c r="R3068">
        <v>55</v>
      </c>
      <c r="S3068" s="5">
        <f t="shared" si="47"/>
        <v>0</v>
      </c>
      <c r="T3068" t="s">
        <v>54</v>
      </c>
      <c r="U3068" t="s">
        <v>53</v>
      </c>
      <c r="W3068" t="s">
        <v>53</v>
      </c>
      <c r="Y3068" t="s">
        <v>55</v>
      </c>
      <c r="Z3068" t="s">
        <v>52</v>
      </c>
      <c r="AA3068">
        <v>2</v>
      </c>
      <c r="AB3068" t="s">
        <v>72</v>
      </c>
      <c r="AD3068" t="s">
        <v>73</v>
      </c>
      <c r="AE3068" t="s">
        <v>52</v>
      </c>
      <c r="AF3068" t="s">
        <v>52</v>
      </c>
      <c r="AG3068" t="s">
        <v>52</v>
      </c>
      <c r="AH3068">
        <v>6</v>
      </c>
      <c r="AI3068" t="s">
        <v>79</v>
      </c>
      <c r="AJ3068" t="s">
        <v>53</v>
      </c>
    </row>
    <row r="3069" spans="1:49" hidden="1" x14ac:dyDescent="0.35">
      <c r="A3069" s="2" t="s">
        <v>864</v>
      </c>
      <c r="B3069">
        <v>6</v>
      </c>
      <c r="C3069">
        <v>604</v>
      </c>
      <c r="D3069">
        <v>2</v>
      </c>
      <c r="E3069" t="s">
        <v>50</v>
      </c>
      <c r="F3069">
        <v>55</v>
      </c>
      <c r="G3069" t="s">
        <v>72</v>
      </c>
      <c r="I3069" t="s">
        <v>73</v>
      </c>
      <c r="J3069" t="s">
        <v>52</v>
      </c>
      <c r="K3069" t="s">
        <v>52</v>
      </c>
      <c r="L3069" t="s">
        <v>52</v>
      </c>
      <c r="M3069">
        <v>6</v>
      </c>
      <c r="N3069" t="s">
        <v>79</v>
      </c>
      <c r="O3069">
        <v>1</v>
      </c>
      <c r="P3069" s="2">
        <v>2</v>
      </c>
      <c r="Q3069" t="s">
        <v>56</v>
      </c>
      <c r="R3069">
        <v>42</v>
      </c>
      <c r="S3069" s="5">
        <f t="shared" si="47"/>
        <v>0</v>
      </c>
      <c r="T3069" t="s">
        <v>57</v>
      </c>
      <c r="U3069" t="s">
        <v>53</v>
      </c>
      <c r="W3069" t="s">
        <v>53</v>
      </c>
      <c r="Y3069" t="s">
        <v>55</v>
      </c>
      <c r="Z3069" t="s">
        <v>52</v>
      </c>
      <c r="AA3069">
        <v>1</v>
      </c>
      <c r="AB3069" t="s">
        <v>72</v>
      </c>
      <c r="AD3069" t="s">
        <v>73</v>
      </c>
      <c r="AE3069" t="s">
        <v>52</v>
      </c>
      <c r="AF3069" t="s">
        <v>52</v>
      </c>
      <c r="AG3069" t="s">
        <v>52</v>
      </c>
      <c r="AH3069">
        <v>3</v>
      </c>
      <c r="AI3069" t="s">
        <v>63</v>
      </c>
      <c r="AJ3069" t="s">
        <v>53</v>
      </c>
    </row>
    <row r="3070" spans="1:49" x14ac:dyDescent="0.35">
      <c r="A3070" s="2" t="s">
        <v>864</v>
      </c>
      <c r="B3070">
        <v>6</v>
      </c>
      <c r="C3070">
        <v>604</v>
      </c>
      <c r="D3070">
        <v>2</v>
      </c>
      <c r="E3070" t="s">
        <v>50</v>
      </c>
      <c r="F3070">
        <v>55</v>
      </c>
      <c r="G3070" t="s">
        <v>72</v>
      </c>
      <c r="I3070" t="s">
        <v>73</v>
      </c>
      <c r="J3070" t="s">
        <v>52</v>
      </c>
      <c r="K3070" t="s">
        <v>52</v>
      </c>
      <c r="L3070" t="s">
        <v>52</v>
      </c>
      <c r="M3070">
        <v>6</v>
      </c>
      <c r="N3070" t="s">
        <v>79</v>
      </c>
      <c r="O3070">
        <v>1</v>
      </c>
      <c r="P3070" s="6">
        <v>3</v>
      </c>
      <c r="Q3070" t="s">
        <v>50</v>
      </c>
      <c r="R3070">
        <v>7</v>
      </c>
      <c r="S3070" s="5">
        <f t="shared" si="47"/>
        <v>1</v>
      </c>
      <c r="T3070" t="s">
        <v>58</v>
      </c>
      <c r="U3070" t="s">
        <v>52</v>
      </c>
      <c r="V3070">
        <v>1</v>
      </c>
      <c r="W3070" t="s">
        <v>52</v>
      </c>
      <c r="X3070">
        <v>2</v>
      </c>
      <c r="AB3070" t="s">
        <v>72</v>
      </c>
      <c r="AD3070" t="s">
        <v>73</v>
      </c>
      <c r="AE3070" t="s">
        <v>53</v>
      </c>
      <c r="AF3070" t="s">
        <v>53</v>
      </c>
      <c r="AG3070" t="s">
        <v>52</v>
      </c>
      <c r="AH3070">
        <v>1</v>
      </c>
      <c r="AI3070" t="s">
        <v>68</v>
      </c>
      <c r="AJ3070" t="s">
        <v>52</v>
      </c>
      <c r="AK3070" t="s">
        <v>74</v>
      </c>
      <c r="AM3070" t="s">
        <v>62</v>
      </c>
      <c r="AN3070" t="s">
        <v>52</v>
      </c>
      <c r="AP3070">
        <v>400000</v>
      </c>
      <c r="AQ3070">
        <v>0</v>
      </c>
      <c r="AR3070">
        <v>30000</v>
      </c>
      <c r="AS3070">
        <v>40000</v>
      </c>
      <c r="AT3070">
        <v>0</v>
      </c>
      <c r="AU3070">
        <v>0</v>
      </c>
      <c r="AV3070">
        <v>0</v>
      </c>
      <c r="AW3070">
        <v>470000</v>
      </c>
    </row>
    <row r="3071" spans="1:49" hidden="1" x14ac:dyDescent="0.35">
      <c r="A3071" s="2" t="s">
        <v>865</v>
      </c>
      <c r="B3071">
        <v>22</v>
      </c>
      <c r="C3071">
        <v>2205</v>
      </c>
      <c r="D3071">
        <v>2</v>
      </c>
      <c r="E3071" t="s">
        <v>56</v>
      </c>
      <c r="F3071">
        <v>22</v>
      </c>
      <c r="G3071" t="s">
        <v>72</v>
      </c>
      <c r="I3071" t="s">
        <v>73</v>
      </c>
      <c r="J3071" t="s">
        <v>52</v>
      </c>
      <c r="K3071" t="s">
        <v>52</v>
      </c>
      <c r="L3071" t="s">
        <v>52</v>
      </c>
      <c r="M3071">
        <v>9</v>
      </c>
      <c r="N3071" t="s">
        <v>100</v>
      </c>
      <c r="O3071">
        <v>1</v>
      </c>
      <c r="P3071" s="2">
        <v>1</v>
      </c>
      <c r="Q3071" t="s">
        <v>56</v>
      </c>
      <c r="R3071">
        <v>22</v>
      </c>
      <c r="S3071" s="5">
        <f t="shared" si="47"/>
        <v>0</v>
      </c>
      <c r="T3071" t="s">
        <v>54</v>
      </c>
      <c r="U3071" t="s">
        <v>53</v>
      </c>
      <c r="W3071" t="s">
        <v>53</v>
      </c>
      <c r="Y3071" t="s">
        <v>122</v>
      </c>
      <c r="AB3071" t="s">
        <v>72</v>
      </c>
      <c r="AD3071" t="s">
        <v>73</v>
      </c>
      <c r="AE3071" t="s">
        <v>52</v>
      </c>
      <c r="AF3071" t="s">
        <v>52</v>
      </c>
      <c r="AG3071" t="s">
        <v>52</v>
      </c>
      <c r="AH3071">
        <v>9</v>
      </c>
      <c r="AI3071" t="s">
        <v>100</v>
      </c>
      <c r="AJ3071" t="s">
        <v>53</v>
      </c>
    </row>
    <row r="3072" spans="1:49" hidden="1" x14ac:dyDescent="0.35">
      <c r="A3072" s="2" t="s">
        <v>865</v>
      </c>
      <c r="B3072">
        <v>22</v>
      </c>
      <c r="C3072">
        <v>2205</v>
      </c>
      <c r="D3072">
        <v>2</v>
      </c>
      <c r="E3072" t="s">
        <v>56</v>
      </c>
      <c r="F3072">
        <v>22</v>
      </c>
      <c r="G3072" t="s">
        <v>72</v>
      </c>
      <c r="I3072" t="s">
        <v>73</v>
      </c>
      <c r="J3072" t="s">
        <v>52</v>
      </c>
      <c r="K3072" t="s">
        <v>52</v>
      </c>
      <c r="L3072" t="s">
        <v>52</v>
      </c>
      <c r="M3072">
        <v>9</v>
      </c>
      <c r="N3072" t="s">
        <v>100</v>
      </c>
      <c r="O3072">
        <v>1</v>
      </c>
      <c r="P3072" s="2">
        <v>2</v>
      </c>
      <c r="Q3072" t="s">
        <v>56</v>
      </c>
      <c r="R3072">
        <v>2</v>
      </c>
      <c r="S3072" s="5">
        <f t="shared" si="47"/>
        <v>0</v>
      </c>
      <c r="T3072" t="s">
        <v>58</v>
      </c>
      <c r="U3072" t="s">
        <v>53</v>
      </c>
      <c r="W3072" t="s">
        <v>52</v>
      </c>
      <c r="X3072">
        <v>1</v>
      </c>
      <c r="AB3072" t="s">
        <v>72</v>
      </c>
      <c r="AD3072" t="s">
        <v>73</v>
      </c>
    </row>
    <row r="3073" spans="1:49" hidden="1" x14ac:dyDescent="0.35">
      <c r="A3073" s="2" t="s">
        <v>866</v>
      </c>
      <c r="B3073">
        <v>6</v>
      </c>
      <c r="C3073">
        <v>608</v>
      </c>
      <c r="D3073">
        <v>2</v>
      </c>
      <c r="E3073" t="s">
        <v>50</v>
      </c>
      <c r="F3073">
        <v>52</v>
      </c>
      <c r="G3073" t="s">
        <v>72</v>
      </c>
      <c r="I3073" t="s">
        <v>73</v>
      </c>
      <c r="J3073" t="s">
        <v>52</v>
      </c>
      <c r="K3073" t="s">
        <v>52</v>
      </c>
      <c r="L3073" t="s">
        <v>52</v>
      </c>
      <c r="M3073">
        <v>6</v>
      </c>
      <c r="N3073" t="s">
        <v>79</v>
      </c>
      <c r="P3073" s="2">
        <v>1</v>
      </c>
      <c r="Q3073" t="s">
        <v>50</v>
      </c>
      <c r="R3073">
        <v>52</v>
      </c>
      <c r="S3073" s="5">
        <f t="shared" si="47"/>
        <v>0</v>
      </c>
      <c r="T3073" t="s">
        <v>54</v>
      </c>
      <c r="U3073" t="s">
        <v>53</v>
      </c>
      <c r="W3073" t="s">
        <v>53</v>
      </c>
      <c r="Y3073" t="s">
        <v>55</v>
      </c>
      <c r="Z3073" t="s">
        <v>52</v>
      </c>
      <c r="AA3073">
        <v>2</v>
      </c>
      <c r="AB3073" t="s">
        <v>72</v>
      </c>
      <c r="AD3073" t="s">
        <v>73</v>
      </c>
      <c r="AE3073" t="s">
        <v>52</v>
      </c>
      <c r="AF3073" t="s">
        <v>52</v>
      </c>
      <c r="AG3073" t="s">
        <v>52</v>
      </c>
      <c r="AH3073">
        <v>6</v>
      </c>
      <c r="AI3073" t="s">
        <v>79</v>
      </c>
      <c r="AJ3073" t="s">
        <v>53</v>
      </c>
    </row>
    <row r="3074" spans="1:49" hidden="1" x14ac:dyDescent="0.35">
      <c r="A3074" s="2" t="s">
        <v>866</v>
      </c>
      <c r="B3074">
        <v>6</v>
      </c>
      <c r="C3074">
        <v>608</v>
      </c>
      <c r="D3074">
        <v>2</v>
      </c>
      <c r="E3074" t="s">
        <v>50</v>
      </c>
      <c r="F3074">
        <v>52</v>
      </c>
      <c r="G3074" t="s">
        <v>72</v>
      </c>
      <c r="I3074" t="s">
        <v>73</v>
      </c>
      <c r="J3074" t="s">
        <v>52</v>
      </c>
      <c r="K3074" t="s">
        <v>52</v>
      </c>
      <c r="L3074" t="s">
        <v>52</v>
      </c>
      <c r="M3074">
        <v>6</v>
      </c>
      <c r="N3074" t="s">
        <v>79</v>
      </c>
      <c r="P3074" s="2">
        <v>2</v>
      </c>
      <c r="Q3074" t="s">
        <v>56</v>
      </c>
      <c r="R3074">
        <v>58</v>
      </c>
      <c r="S3074" s="5">
        <f t="shared" si="47"/>
        <v>0</v>
      </c>
      <c r="T3074" t="s">
        <v>57</v>
      </c>
      <c r="U3074" t="s">
        <v>53</v>
      </c>
      <c r="W3074" t="s">
        <v>53</v>
      </c>
      <c r="Y3074" t="s">
        <v>55</v>
      </c>
      <c r="Z3074" t="s">
        <v>52</v>
      </c>
      <c r="AA3074">
        <v>1</v>
      </c>
      <c r="AB3074" t="s">
        <v>72</v>
      </c>
      <c r="AD3074" t="s">
        <v>73</v>
      </c>
      <c r="AE3074" t="s">
        <v>53</v>
      </c>
      <c r="AF3074" t="s">
        <v>53</v>
      </c>
      <c r="AG3074" t="s">
        <v>53</v>
      </c>
    </row>
    <row r="3075" spans="1:49" hidden="1" x14ac:dyDescent="0.35">
      <c r="A3075" s="2" t="s">
        <v>866</v>
      </c>
      <c r="B3075">
        <v>6</v>
      </c>
      <c r="C3075">
        <v>608</v>
      </c>
      <c r="D3075">
        <v>2</v>
      </c>
      <c r="E3075" t="s">
        <v>50</v>
      </c>
      <c r="F3075">
        <v>52</v>
      </c>
      <c r="G3075" t="s">
        <v>72</v>
      </c>
      <c r="I3075" t="s">
        <v>73</v>
      </c>
      <c r="J3075" t="s">
        <v>52</v>
      </c>
      <c r="K3075" t="s">
        <v>52</v>
      </c>
      <c r="L3075" t="s">
        <v>52</v>
      </c>
      <c r="M3075">
        <v>6</v>
      </c>
      <c r="N3075" t="s">
        <v>79</v>
      </c>
      <c r="P3075" s="2">
        <v>3</v>
      </c>
      <c r="Q3075" t="s">
        <v>56</v>
      </c>
      <c r="R3075">
        <v>29</v>
      </c>
      <c r="S3075" s="5">
        <f t="shared" ref="S3075:S3138" si="48">IF(AND(R3075&gt;=6, R3075&lt;=17, T3075="Child"),1,0)</f>
        <v>0</v>
      </c>
      <c r="T3075" t="s">
        <v>58</v>
      </c>
      <c r="U3075" t="s">
        <v>52</v>
      </c>
      <c r="V3075">
        <v>1</v>
      </c>
      <c r="W3075" t="s">
        <v>52</v>
      </c>
      <c r="X3075">
        <v>2</v>
      </c>
      <c r="Y3075" t="s">
        <v>59</v>
      </c>
      <c r="AB3075" t="s">
        <v>72</v>
      </c>
      <c r="AD3075" t="s">
        <v>73</v>
      </c>
      <c r="AE3075" t="s">
        <v>52</v>
      </c>
      <c r="AF3075" t="s">
        <v>52</v>
      </c>
      <c r="AG3075" t="s">
        <v>52</v>
      </c>
      <c r="AH3075">
        <v>4</v>
      </c>
      <c r="AI3075" t="s">
        <v>83</v>
      </c>
      <c r="AJ3075" t="s">
        <v>53</v>
      </c>
    </row>
    <row r="3076" spans="1:49" hidden="1" x14ac:dyDescent="0.35">
      <c r="A3076" s="2" t="s">
        <v>866</v>
      </c>
      <c r="B3076">
        <v>6</v>
      </c>
      <c r="C3076">
        <v>608</v>
      </c>
      <c r="D3076">
        <v>2</v>
      </c>
      <c r="E3076" t="s">
        <v>50</v>
      </c>
      <c r="F3076">
        <v>52</v>
      </c>
      <c r="G3076" t="s">
        <v>72</v>
      </c>
      <c r="I3076" t="s">
        <v>73</v>
      </c>
      <c r="J3076" t="s">
        <v>52</v>
      </c>
      <c r="K3076" t="s">
        <v>52</v>
      </c>
      <c r="L3076" t="s">
        <v>52</v>
      </c>
      <c r="M3076">
        <v>6</v>
      </c>
      <c r="N3076" t="s">
        <v>79</v>
      </c>
      <c r="P3076" s="2">
        <v>4</v>
      </c>
      <c r="Q3076" t="s">
        <v>50</v>
      </c>
      <c r="R3076">
        <v>27</v>
      </c>
      <c r="S3076" s="5">
        <f t="shared" si="48"/>
        <v>0</v>
      </c>
      <c r="T3076" t="s">
        <v>58</v>
      </c>
      <c r="U3076" t="s">
        <v>52</v>
      </c>
      <c r="V3076">
        <v>1</v>
      </c>
      <c r="W3076" t="s">
        <v>52</v>
      </c>
      <c r="X3076">
        <v>2</v>
      </c>
      <c r="Y3076" t="s">
        <v>59</v>
      </c>
      <c r="AB3076" t="s">
        <v>72</v>
      </c>
      <c r="AD3076" t="s">
        <v>73</v>
      </c>
      <c r="AE3076" t="s">
        <v>52</v>
      </c>
      <c r="AF3076" t="s">
        <v>52</v>
      </c>
      <c r="AG3076" t="s">
        <v>52</v>
      </c>
      <c r="AH3076">
        <v>5</v>
      </c>
      <c r="AI3076" t="s">
        <v>78</v>
      </c>
      <c r="AJ3076" t="s">
        <v>53</v>
      </c>
    </row>
    <row r="3077" spans="1:49" hidden="1" x14ac:dyDescent="0.35">
      <c r="A3077" s="2" t="s">
        <v>867</v>
      </c>
      <c r="B3077">
        <v>17</v>
      </c>
      <c r="C3077">
        <v>1707</v>
      </c>
      <c r="D3077">
        <v>1</v>
      </c>
      <c r="E3077" t="s">
        <v>56</v>
      </c>
      <c r="F3077">
        <v>53</v>
      </c>
      <c r="G3077" t="s">
        <v>72</v>
      </c>
      <c r="I3077" t="s">
        <v>73</v>
      </c>
      <c r="J3077" t="s">
        <v>52</v>
      </c>
      <c r="K3077" t="s">
        <v>52</v>
      </c>
      <c r="L3077" t="s">
        <v>52</v>
      </c>
      <c r="M3077">
        <v>3</v>
      </c>
      <c r="N3077" t="s">
        <v>63</v>
      </c>
      <c r="O3077">
        <v>2</v>
      </c>
      <c r="P3077" s="2">
        <v>1</v>
      </c>
      <c r="Q3077" t="s">
        <v>56</v>
      </c>
      <c r="R3077">
        <v>53</v>
      </c>
      <c r="S3077" s="5">
        <f t="shared" si="48"/>
        <v>0</v>
      </c>
      <c r="T3077" t="s">
        <v>54</v>
      </c>
      <c r="U3077" t="s">
        <v>53</v>
      </c>
      <c r="W3077" t="s">
        <v>53</v>
      </c>
      <c r="Y3077" t="s">
        <v>92</v>
      </c>
      <c r="AB3077" t="s">
        <v>72</v>
      </c>
      <c r="AD3077" t="s">
        <v>73</v>
      </c>
      <c r="AE3077" t="s">
        <v>52</v>
      </c>
      <c r="AF3077" t="s">
        <v>52</v>
      </c>
      <c r="AG3077" t="s">
        <v>52</v>
      </c>
      <c r="AH3077">
        <v>3</v>
      </c>
      <c r="AI3077" t="s">
        <v>63</v>
      </c>
      <c r="AJ3077" t="s">
        <v>53</v>
      </c>
    </row>
    <row r="3078" spans="1:49" hidden="1" x14ac:dyDescent="0.35">
      <c r="A3078" s="2" t="s">
        <v>867</v>
      </c>
      <c r="B3078">
        <v>17</v>
      </c>
      <c r="C3078">
        <v>1707</v>
      </c>
      <c r="D3078">
        <v>1</v>
      </c>
      <c r="E3078" t="s">
        <v>56</v>
      </c>
      <c r="F3078">
        <v>53</v>
      </c>
      <c r="G3078" t="s">
        <v>72</v>
      </c>
      <c r="I3078" t="s">
        <v>73</v>
      </c>
      <c r="J3078" t="s">
        <v>52</v>
      </c>
      <c r="K3078" t="s">
        <v>52</v>
      </c>
      <c r="L3078" t="s">
        <v>52</v>
      </c>
      <c r="M3078">
        <v>3</v>
      </c>
      <c r="N3078" t="s">
        <v>63</v>
      </c>
      <c r="O3078">
        <v>2</v>
      </c>
      <c r="P3078" s="2">
        <v>2</v>
      </c>
      <c r="Q3078" t="s">
        <v>50</v>
      </c>
      <c r="R3078">
        <v>20</v>
      </c>
      <c r="S3078" s="5">
        <f t="shared" si="48"/>
        <v>0</v>
      </c>
      <c r="T3078" t="s">
        <v>58</v>
      </c>
      <c r="U3078" t="s">
        <v>53</v>
      </c>
      <c r="W3078" t="s">
        <v>52</v>
      </c>
      <c r="X3078">
        <v>1</v>
      </c>
      <c r="Y3078" t="s">
        <v>59</v>
      </c>
      <c r="AB3078" t="s">
        <v>72</v>
      </c>
      <c r="AD3078" t="s">
        <v>52</v>
      </c>
      <c r="AE3078" t="s">
        <v>52</v>
      </c>
      <c r="AF3078" t="s">
        <v>52</v>
      </c>
      <c r="AG3078" t="s">
        <v>52</v>
      </c>
      <c r="AH3078">
        <v>15</v>
      </c>
      <c r="AI3078" t="s">
        <v>140</v>
      </c>
      <c r="AJ3078" t="s">
        <v>52</v>
      </c>
      <c r="AK3078" t="s">
        <v>95</v>
      </c>
      <c r="AM3078" t="s">
        <v>96</v>
      </c>
      <c r="AN3078" t="s">
        <v>53</v>
      </c>
      <c r="AP3078">
        <v>1000000</v>
      </c>
      <c r="AQ3078">
        <v>0</v>
      </c>
      <c r="AR3078">
        <v>120000</v>
      </c>
      <c r="AS3078">
        <v>100000</v>
      </c>
      <c r="AT3078">
        <v>0</v>
      </c>
      <c r="AU3078">
        <v>480000</v>
      </c>
      <c r="AV3078">
        <v>4000</v>
      </c>
      <c r="AW3078">
        <v>1704000</v>
      </c>
    </row>
    <row r="3079" spans="1:49" hidden="1" x14ac:dyDescent="0.35">
      <c r="A3079" s="2" t="s">
        <v>867</v>
      </c>
      <c r="B3079">
        <v>17</v>
      </c>
      <c r="C3079">
        <v>1707</v>
      </c>
      <c r="D3079">
        <v>1</v>
      </c>
      <c r="E3079" t="s">
        <v>56</v>
      </c>
      <c r="F3079">
        <v>53</v>
      </c>
      <c r="G3079" t="s">
        <v>72</v>
      </c>
      <c r="I3079" t="s">
        <v>73</v>
      </c>
      <c r="J3079" t="s">
        <v>52</v>
      </c>
      <c r="K3079" t="s">
        <v>52</v>
      </c>
      <c r="L3079" t="s">
        <v>52</v>
      </c>
      <c r="M3079">
        <v>3</v>
      </c>
      <c r="N3079" t="s">
        <v>63</v>
      </c>
      <c r="O3079">
        <v>2</v>
      </c>
      <c r="P3079" s="2">
        <v>3</v>
      </c>
      <c r="Q3079" t="s">
        <v>56</v>
      </c>
      <c r="R3079">
        <v>19</v>
      </c>
      <c r="S3079" s="5">
        <f t="shared" si="48"/>
        <v>0</v>
      </c>
      <c r="T3079" t="s">
        <v>58</v>
      </c>
      <c r="U3079" t="s">
        <v>53</v>
      </c>
      <c r="W3079" t="s">
        <v>52</v>
      </c>
      <c r="X3079">
        <v>1</v>
      </c>
      <c r="Y3079" t="s">
        <v>59</v>
      </c>
      <c r="AB3079" t="s">
        <v>72</v>
      </c>
      <c r="AD3079" t="s">
        <v>73</v>
      </c>
      <c r="AE3079" t="s">
        <v>52</v>
      </c>
      <c r="AF3079" t="s">
        <v>52</v>
      </c>
      <c r="AG3079" t="s">
        <v>52</v>
      </c>
      <c r="AH3079">
        <v>12</v>
      </c>
      <c r="AI3079" t="s">
        <v>76</v>
      </c>
      <c r="AJ3079" t="s">
        <v>52</v>
      </c>
      <c r="AK3079" t="s">
        <v>95</v>
      </c>
      <c r="AM3079" t="s">
        <v>96</v>
      </c>
      <c r="AN3079" t="s">
        <v>53</v>
      </c>
      <c r="AP3079">
        <v>1920000</v>
      </c>
      <c r="AQ3079">
        <v>0</v>
      </c>
      <c r="AR3079">
        <v>240000</v>
      </c>
      <c r="AS3079">
        <v>240000</v>
      </c>
      <c r="AT3079">
        <v>0</v>
      </c>
      <c r="AU3079">
        <v>0</v>
      </c>
      <c r="AV3079">
        <v>0</v>
      </c>
      <c r="AW3079">
        <v>2400000</v>
      </c>
    </row>
    <row r="3080" spans="1:49" x14ac:dyDescent="0.35">
      <c r="A3080" s="2" t="s">
        <v>867</v>
      </c>
      <c r="B3080">
        <v>17</v>
      </c>
      <c r="C3080">
        <v>1707</v>
      </c>
      <c r="D3080">
        <v>1</v>
      </c>
      <c r="E3080" t="s">
        <v>56</v>
      </c>
      <c r="F3080">
        <v>53</v>
      </c>
      <c r="G3080" t="s">
        <v>72</v>
      </c>
      <c r="I3080" t="s">
        <v>73</v>
      </c>
      <c r="J3080" t="s">
        <v>52</v>
      </c>
      <c r="K3080" t="s">
        <v>52</v>
      </c>
      <c r="L3080" t="s">
        <v>52</v>
      </c>
      <c r="M3080">
        <v>3</v>
      </c>
      <c r="N3080" t="s">
        <v>63</v>
      </c>
      <c r="O3080">
        <v>2</v>
      </c>
      <c r="P3080" s="6">
        <v>4</v>
      </c>
      <c r="Q3080" t="s">
        <v>50</v>
      </c>
      <c r="R3080">
        <v>16</v>
      </c>
      <c r="S3080" s="5">
        <f t="shared" si="48"/>
        <v>1</v>
      </c>
      <c r="T3080" t="s">
        <v>58</v>
      </c>
      <c r="U3080" t="s">
        <v>53</v>
      </c>
      <c r="W3080" t="s">
        <v>52</v>
      </c>
      <c r="X3080">
        <v>1</v>
      </c>
      <c r="Y3080" t="s">
        <v>59</v>
      </c>
      <c r="AB3080" t="s">
        <v>72</v>
      </c>
      <c r="AD3080" t="s">
        <v>73</v>
      </c>
      <c r="AE3080" t="s">
        <v>52</v>
      </c>
      <c r="AF3080" t="s">
        <v>52</v>
      </c>
      <c r="AG3080" t="s">
        <v>52</v>
      </c>
      <c r="AH3080">
        <v>9</v>
      </c>
      <c r="AI3080" t="s">
        <v>80</v>
      </c>
      <c r="AJ3080" t="s">
        <v>52</v>
      </c>
      <c r="AK3080" t="s">
        <v>81</v>
      </c>
      <c r="AM3080" t="s">
        <v>62</v>
      </c>
      <c r="AN3080" t="s">
        <v>53</v>
      </c>
      <c r="AP3080">
        <v>0</v>
      </c>
      <c r="AQ3080">
        <v>0</v>
      </c>
      <c r="AR3080">
        <v>42500</v>
      </c>
      <c r="AS3080">
        <v>42000</v>
      </c>
      <c r="AT3080">
        <v>0</v>
      </c>
      <c r="AU3080">
        <v>0</v>
      </c>
      <c r="AV3080">
        <v>10000</v>
      </c>
      <c r="AW3080">
        <v>94500</v>
      </c>
    </row>
    <row r="3081" spans="1:49" x14ac:dyDescent="0.35">
      <c r="A3081" s="2" t="s">
        <v>867</v>
      </c>
      <c r="B3081">
        <v>17</v>
      </c>
      <c r="C3081">
        <v>1707</v>
      </c>
      <c r="D3081">
        <v>1</v>
      </c>
      <c r="E3081" t="s">
        <v>56</v>
      </c>
      <c r="F3081">
        <v>53</v>
      </c>
      <c r="G3081" t="s">
        <v>72</v>
      </c>
      <c r="I3081" t="s">
        <v>73</v>
      </c>
      <c r="J3081" t="s">
        <v>52</v>
      </c>
      <c r="K3081" t="s">
        <v>52</v>
      </c>
      <c r="L3081" t="s">
        <v>52</v>
      </c>
      <c r="M3081">
        <v>3</v>
      </c>
      <c r="N3081" t="s">
        <v>63</v>
      </c>
      <c r="O3081">
        <v>2</v>
      </c>
      <c r="P3081" s="6">
        <v>5</v>
      </c>
      <c r="Q3081" t="s">
        <v>50</v>
      </c>
      <c r="R3081">
        <v>14</v>
      </c>
      <c r="S3081" s="5">
        <f t="shared" si="48"/>
        <v>1</v>
      </c>
      <c r="T3081" t="s">
        <v>58</v>
      </c>
      <c r="U3081" t="s">
        <v>53</v>
      </c>
      <c r="W3081" t="s">
        <v>52</v>
      </c>
      <c r="X3081">
        <v>1</v>
      </c>
      <c r="Y3081" t="s">
        <v>59</v>
      </c>
      <c r="AB3081" t="s">
        <v>72</v>
      </c>
      <c r="AD3081" t="s">
        <v>73</v>
      </c>
      <c r="AE3081" t="s">
        <v>52</v>
      </c>
      <c r="AF3081" t="s">
        <v>52</v>
      </c>
      <c r="AG3081" t="s">
        <v>52</v>
      </c>
      <c r="AH3081">
        <v>8</v>
      </c>
      <c r="AI3081" t="s">
        <v>60</v>
      </c>
      <c r="AJ3081" t="s">
        <v>52</v>
      </c>
      <c r="AK3081" t="s">
        <v>87</v>
      </c>
      <c r="AM3081" t="s">
        <v>62</v>
      </c>
      <c r="AN3081" t="s">
        <v>52</v>
      </c>
      <c r="AP3081">
        <v>0</v>
      </c>
      <c r="AQ3081">
        <v>180000</v>
      </c>
      <c r="AR3081">
        <v>51000</v>
      </c>
      <c r="AS3081">
        <v>45000</v>
      </c>
      <c r="AT3081">
        <v>0</v>
      </c>
      <c r="AU3081">
        <v>0</v>
      </c>
      <c r="AV3081">
        <v>0</v>
      </c>
      <c r="AW3081">
        <v>276000</v>
      </c>
    </row>
    <row r="3082" spans="1:49" hidden="1" x14ac:dyDescent="0.35">
      <c r="A3082" s="2" t="s">
        <v>868</v>
      </c>
      <c r="B3082">
        <v>14</v>
      </c>
      <c r="C3082">
        <v>1403</v>
      </c>
      <c r="D3082">
        <v>2</v>
      </c>
      <c r="E3082" t="s">
        <v>50</v>
      </c>
      <c r="F3082">
        <v>57</v>
      </c>
      <c r="G3082" t="s">
        <v>72</v>
      </c>
      <c r="I3082" t="s">
        <v>73</v>
      </c>
      <c r="J3082" t="s">
        <v>53</v>
      </c>
      <c r="K3082" t="s">
        <v>53</v>
      </c>
      <c r="L3082" t="s">
        <v>52</v>
      </c>
      <c r="M3082">
        <v>4</v>
      </c>
      <c r="N3082" t="s">
        <v>67</v>
      </c>
      <c r="O3082">
        <v>1</v>
      </c>
      <c r="P3082" s="2">
        <v>1</v>
      </c>
      <c r="Q3082" t="s">
        <v>50</v>
      </c>
      <c r="R3082">
        <v>57</v>
      </c>
      <c r="S3082" s="5">
        <f t="shared" si="48"/>
        <v>0</v>
      </c>
      <c r="T3082" t="s">
        <v>54</v>
      </c>
      <c r="U3082" t="s">
        <v>53</v>
      </c>
      <c r="W3082" t="s">
        <v>53</v>
      </c>
      <c r="Y3082" t="s">
        <v>55</v>
      </c>
      <c r="Z3082" t="s">
        <v>52</v>
      </c>
      <c r="AA3082">
        <v>2</v>
      </c>
      <c r="AB3082" t="s">
        <v>72</v>
      </c>
      <c r="AD3082" t="s">
        <v>73</v>
      </c>
      <c r="AE3082" t="s">
        <v>53</v>
      </c>
      <c r="AF3082" t="s">
        <v>53</v>
      </c>
      <c r="AG3082" t="s">
        <v>52</v>
      </c>
      <c r="AH3082">
        <v>4</v>
      </c>
      <c r="AI3082" t="s">
        <v>67</v>
      </c>
      <c r="AJ3082" t="s">
        <v>53</v>
      </c>
    </row>
    <row r="3083" spans="1:49" hidden="1" x14ac:dyDescent="0.35">
      <c r="A3083" s="2" t="s">
        <v>868</v>
      </c>
      <c r="B3083">
        <v>14</v>
      </c>
      <c r="C3083">
        <v>1403</v>
      </c>
      <c r="D3083">
        <v>2</v>
      </c>
      <c r="E3083" t="s">
        <v>50</v>
      </c>
      <c r="F3083">
        <v>57</v>
      </c>
      <c r="G3083" t="s">
        <v>72</v>
      </c>
      <c r="I3083" t="s">
        <v>73</v>
      </c>
      <c r="J3083" t="s">
        <v>53</v>
      </c>
      <c r="K3083" t="s">
        <v>53</v>
      </c>
      <c r="L3083" t="s">
        <v>52</v>
      </c>
      <c r="M3083">
        <v>4</v>
      </c>
      <c r="N3083" t="s">
        <v>67</v>
      </c>
      <c r="O3083">
        <v>1</v>
      </c>
      <c r="P3083" s="2">
        <v>2</v>
      </c>
      <c r="Q3083" t="s">
        <v>56</v>
      </c>
      <c r="R3083">
        <v>54</v>
      </c>
      <c r="S3083" s="5">
        <f t="shared" si="48"/>
        <v>0</v>
      </c>
      <c r="T3083" t="s">
        <v>57</v>
      </c>
      <c r="U3083" t="s">
        <v>53</v>
      </c>
      <c r="W3083" t="s">
        <v>53</v>
      </c>
      <c r="Y3083" t="s">
        <v>55</v>
      </c>
      <c r="Z3083" t="s">
        <v>52</v>
      </c>
      <c r="AA3083">
        <v>1</v>
      </c>
      <c r="AB3083" t="s">
        <v>72</v>
      </c>
      <c r="AD3083" t="s">
        <v>73</v>
      </c>
      <c r="AE3083" t="s">
        <v>52</v>
      </c>
      <c r="AF3083" t="s">
        <v>52</v>
      </c>
      <c r="AG3083" t="s">
        <v>52</v>
      </c>
      <c r="AH3083">
        <v>4</v>
      </c>
      <c r="AI3083" t="s">
        <v>83</v>
      </c>
      <c r="AJ3083" t="s">
        <v>53</v>
      </c>
    </row>
    <row r="3084" spans="1:49" hidden="1" x14ac:dyDescent="0.35">
      <c r="A3084" s="2" t="s">
        <v>868</v>
      </c>
      <c r="B3084">
        <v>14</v>
      </c>
      <c r="C3084">
        <v>1403</v>
      </c>
      <c r="D3084">
        <v>2</v>
      </c>
      <c r="E3084" t="s">
        <v>50</v>
      </c>
      <c r="F3084">
        <v>57</v>
      </c>
      <c r="G3084" t="s">
        <v>72</v>
      </c>
      <c r="I3084" t="s">
        <v>73</v>
      </c>
      <c r="J3084" t="s">
        <v>53</v>
      </c>
      <c r="K3084" t="s">
        <v>53</v>
      </c>
      <c r="L3084" t="s">
        <v>52</v>
      </c>
      <c r="M3084">
        <v>4</v>
      </c>
      <c r="N3084" t="s">
        <v>67</v>
      </c>
      <c r="O3084">
        <v>1</v>
      </c>
      <c r="P3084" s="2">
        <v>4</v>
      </c>
      <c r="Q3084" t="s">
        <v>50</v>
      </c>
      <c r="R3084">
        <v>18</v>
      </c>
      <c r="S3084" s="5">
        <f t="shared" si="48"/>
        <v>0</v>
      </c>
      <c r="T3084" t="s">
        <v>58</v>
      </c>
      <c r="U3084" t="s">
        <v>52</v>
      </c>
      <c r="V3084">
        <v>1</v>
      </c>
      <c r="W3084" t="s">
        <v>52</v>
      </c>
      <c r="X3084">
        <v>2</v>
      </c>
      <c r="Y3084" t="s">
        <v>59</v>
      </c>
      <c r="AB3084" t="s">
        <v>72</v>
      </c>
      <c r="AD3084" t="s">
        <v>73</v>
      </c>
      <c r="AE3084" t="s">
        <v>52</v>
      </c>
      <c r="AF3084" t="s">
        <v>52</v>
      </c>
      <c r="AG3084" t="s">
        <v>52</v>
      </c>
      <c r="AH3084">
        <v>6</v>
      </c>
      <c r="AI3084" t="s">
        <v>79</v>
      </c>
      <c r="AJ3084" t="s">
        <v>53</v>
      </c>
    </row>
    <row r="3085" spans="1:49" hidden="1" x14ac:dyDescent="0.35">
      <c r="A3085" s="2" t="s">
        <v>868</v>
      </c>
      <c r="B3085">
        <v>14</v>
      </c>
      <c r="C3085">
        <v>1403</v>
      </c>
      <c r="D3085">
        <v>2</v>
      </c>
      <c r="E3085" t="s">
        <v>50</v>
      </c>
      <c r="F3085">
        <v>57</v>
      </c>
      <c r="G3085" t="s">
        <v>72</v>
      </c>
      <c r="I3085" t="s">
        <v>73</v>
      </c>
      <c r="J3085" t="s">
        <v>53</v>
      </c>
      <c r="K3085" t="s">
        <v>53</v>
      </c>
      <c r="L3085" t="s">
        <v>52</v>
      </c>
      <c r="M3085">
        <v>4</v>
      </c>
      <c r="N3085" t="s">
        <v>67</v>
      </c>
      <c r="O3085">
        <v>1</v>
      </c>
      <c r="P3085" s="2">
        <v>5</v>
      </c>
      <c r="Q3085" t="s">
        <v>56</v>
      </c>
      <c r="R3085">
        <v>3</v>
      </c>
      <c r="S3085" s="5">
        <f t="shared" si="48"/>
        <v>0</v>
      </c>
      <c r="T3085" t="s">
        <v>102</v>
      </c>
      <c r="U3085" t="s">
        <v>53</v>
      </c>
      <c r="W3085" t="s">
        <v>53</v>
      </c>
      <c r="AB3085" t="s">
        <v>72</v>
      </c>
      <c r="AD3085" t="s">
        <v>73</v>
      </c>
      <c r="AE3085" t="s">
        <v>53</v>
      </c>
      <c r="AF3085" t="s">
        <v>53</v>
      </c>
      <c r="AG3085" t="s">
        <v>53</v>
      </c>
      <c r="AO3085" t="s">
        <v>70</v>
      </c>
    </row>
    <row r="3086" spans="1:49" hidden="1" x14ac:dyDescent="0.35">
      <c r="A3086" s="2" t="s">
        <v>868</v>
      </c>
      <c r="B3086">
        <v>14</v>
      </c>
      <c r="C3086">
        <v>1403</v>
      </c>
      <c r="D3086">
        <v>2</v>
      </c>
      <c r="E3086" t="s">
        <v>50</v>
      </c>
      <c r="F3086">
        <v>57</v>
      </c>
      <c r="G3086" t="s">
        <v>72</v>
      </c>
      <c r="I3086" t="s">
        <v>73</v>
      </c>
      <c r="J3086" t="s">
        <v>53</v>
      </c>
      <c r="K3086" t="s">
        <v>53</v>
      </c>
      <c r="L3086" t="s">
        <v>52</v>
      </c>
      <c r="M3086">
        <v>4</v>
      </c>
      <c r="N3086" t="s">
        <v>67</v>
      </c>
      <c r="O3086">
        <v>1</v>
      </c>
      <c r="P3086" s="2">
        <v>6</v>
      </c>
      <c r="Q3086" t="s">
        <v>56</v>
      </c>
      <c r="R3086">
        <v>21</v>
      </c>
      <c r="S3086" s="5">
        <f t="shared" si="48"/>
        <v>0</v>
      </c>
      <c r="T3086" t="s">
        <v>58</v>
      </c>
      <c r="U3086" t="s">
        <v>52</v>
      </c>
      <c r="V3086">
        <v>1</v>
      </c>
      <c r="W3086" t="s">
        <v>52</v>
      </c>
      <c r="X3086">
        <v>2</v>
      </c>
      <c r="Y3086" t="s">
        <v>59</v>
      </c>
      <c r="AB3086" t="s">
        <v>72</v>
      </c>
      <c r="AD3086" t="s">
        <v>73</v>
      </c>
      <c r="AE3086" t="s">
        <v>52</v>
      </c>
      <c r="AF3086" t="s">
        <v>52</v>
      </c>
      <c r="AG3086" t="s">
        <v>52</v>
      </c>
      <c r="AH3086">
        <v>6</v>
      </c>
      <c r="AI3086" t="s">
        <v>79</v>
      </c>
      <c r="AJ3086" t="s">
        <v>53</v>
      </c>
    </row>
    <row r="3087" spans="1:49" hidden="1" x14ac:dyDescent="0.35">
      <c r="A3087" s="2" t="s">
        <v>869</v>
      </c>
      <c r="B3087">
        <v>3</v>
      </c>
      <c r="C3087">
        <v>307</v>
      </c>
      <c r="D3087">
        <v>2</v>
      </c>
      <c r="E3087" t="s">
        <v>56</v>
      </c>
      <c r="F3087">
        <v>30</v>
      </c>
      <c r="G3087" t="s">
        <v>72</v>
      </c>
      <c r="I3087" t="s">
        <v>73</v>
      </c>
      <c r="J3087" t="s">
        <v>52</v>
      </c>
      <c r="K3087" t="s">
        <v>52</v>
      </c>
      <c r="L3087" t="s">
        <v>52</v>
      </c>
      <c r="M3087">
        <v>7</v>
      </c>
      <c r="N3087" t="s">
        <v>86</v>
      </c>
      <c r="O3087">
        <v>1</v>
      </c>
      <c r="P3087" s="2">
        <v>1</v>
      </c>
      <c r="Q3087" t="s">
        <v>56</v>
      </c>
      <c r="R3087">
        <v>30</v>
      </c>
      <c r="S3087" s="5">
        <f t="shared" si="48"/>
        <v>0</v>
      </c>
      <c r="T3087" t="s">
        <v>54</v>
      </c>
      <c r="U3087" t="s">
        <v>53</v>
      </c>
      <c r="W3087" t="s">
        <v>53</v>
      </c>
      <c r="Y3087" t="s">
        <v>122</v>
      </c>
      <c r="AB3087" t="s">
        <v>72</v>
      </c>
      <c r="AD3087" t="s">
        <v>73</v>
      </c>
      <c r="AE3087" t="s">
        <v>52</v>
      </c>
      <c r="AF3087" t="s">
        <v>52</v>
      </c>
      <c r="AG3087" t="s">
        <v>52</v>
      </c>
      <c r="AH3087">
        <v>7</v>
      </c>
      <c r="AI3087" t="s">
        <v>86</v>
      </c>
      <c r="AJ3087" t="s">
        <v>53</v>
      </c>
    </row>
    <row r="3088" spans="1:49" x14ac:dyDescent="0.35">
      <c r="A3088" s="2" t="s">
        <v>869</v>
      </c>
      <c r="B3088">
        <v>3</v>
      </c>
      <c r="C3088">
        <v>307</v>
      </c>
      <c r="D3088">
        <v>2</v>
      </c>
      <c r="E3088" t="s">
        <v>56</v>
      </c>
      <c r="F3088">
        <v>30</v>
      </c>
      <c r="G3088" t="s">
        <v>72</v>
      </c>
      <c r="I3088" t="s">
        <v>73</v>
      </c>
      <c r="J3088" t="s">
        <v>52</v>
      </c>
      <c r="K3088" t="s">
        <v>52</v>
      </c>
      <c r="L3088" t="s">
        <v>52</v>
      </c>
      <c r="M3088">
        <v>7</v>
      </c>
      <c r="N3088" t="s">
        <v>86</v>
      </c>
      <c r="O3088">
        <v>1</v>
      </c>
      <c r="P3088" s="6">
        <v>2</v>
      </c>
      <c r="Q3088" t="s">
        <v>56</v>
      </c>
      <c r="R3088">
        <v>9</v>
      </c>
      <c r="S3088" s="5">
        <f t="shared" si="48"/>
        <v>1</v>
      </c>
      <c r="T3088" t="s">
        <v>58</v>
      </c>
      <c r="U3088" t="s">
        <v>53</v>
      </c>
      <c r="W3088" t="s">
        <v>52</v>
      </c>
      <c r="X3088">
        <v>1</v>
      </c>
      <c r="AB3088" t="s">
        <v>72</v>
      </c>
      <c r="AD3088" t="s">
        <v>73</v>
      </c>
      <c r="AE3088" t="s">
        <v>52</v>
      </c>
      <c r="AF3088" t="s">
        <v>52</v>
      </c>
      <c r="AG3088" t="s">
        <v>52</v>
      </c>
      <c r="AH3088">
        <v>3</v>
      </c>
      <c r="AI3088" t="s">
        <v>63</v>
      </c>
      <c r="AJ3088" t="s">
        <v>52</v>
      </c>
      <c r="AK3088" t="s">
        <v>64</v>
      </c>
      <c r="AM3088" t="s">
        <v>62</v>
      </c>
      <c r="AN3088" t="s">
        <v>52</v>
      </c>
      <c r="AP3088">
        <v>0</v>
      </c>
      <c r="AQ3088">
        <v>12500</v>
      </c>
      <c r="AR3088">
        <v>15000</v>
      </c>
      <c r="AS3088">
        <v>85000</v>
      </c>
      <c r="AT3088">
        <v>0</v>
      </c>
      <c r="AU3088">
        <v>0</v>
      </c>
      <c r="AV3088">
        <v>0</v>
      </c>
      <c r="AW3088">
        <v>112500</v>
      </c>
    </row>
    <row r="3089" spans="1:49" hidden="1" x14ac:dyDescent="0.35">
      <c r="A3089" s="2" t="s">
        <v>870</v>
      </c>
      <c r="B3089">
        <v>12</v>
      </c>
      <c r="C3089">
        <v>1212</v>
      </c>
      <c r="D3089">
        <v>1</v>
      </c>
      <c r="E3089" t="s">
        <v>56</v>
      </c>
      <c r="F3089">
        <v>35</v>
      </c>
      <c r="G3089" t="s">
        <v>72</v>
      </c>
      <c r="I3089" t="s">
        <v>73</v>
      </c>
      <c r="J3089" t="s">
        <v>52</v>
      </c>
      <c r="K3089" t="s">
        <v>52</v>
      </c>
      <c r="L3089" t="s">
        <v>52</v>
      </c>
      <c r="M3089">
        <v>8</v>
      </c>
      <c r="N3089" t="s">
        <v>60</v>
      </c>
      <c r="P3089" s="2">
        <v>1</v>
      </c>
      <c r="Q3089" t="s">
        <v>56</v>
      </c>
      <c r="R3089">
        <v>35</v>
      </c>
      <c r="S3089" s="5">
        <f t="shared" si="48"/>
        <v>0</v>
      </c>
      <c r="T3089" t="s">
        <v>54</v>
      </c>
      <c r="U3089" t="s">
        <v>53</v>
      </c>
      <c r="W3089" t="s">
        <v>53</v>
      </c>
      <c r="Y3089" t="s">
        <v>55</v>
      </c>
      <c r="Z3089" t="s">
        <v>52</v>
      </c>
      <c r="AA3089">
        <v>2</v>
      </c>
      <c r="AB3089" t="s">
        <v>72</v>
      </c>
      <c r="AD3089" t="s">
        <v>73</v>
      </c>
      <c r="AE3089" t="s">
        <v>52</v>
      </c>
      <c r="AF3089" t="s">
        <v>52</v>
      </c>
      <c r="AG3089" t="s">
        <v>52</v>
      </c>
      <c r="AH3089">
        <v>8</v>
      </c>
      <c r="AI3089" t="s">
        <v>60</v>
      </c>
      <c r="AJ3089" t="s">
        <v>53</v>
      </c>
    </row>
    <row r="3090" spans="1:49" hidden="1" x14ac:dyDescent="0.35">
      <c r="A3090" s="2" t="s">
        <v>870</v>
      </c>
      <c r="B3090">
        <v>12</v>
      </c>
      <c r="C3090">
        <v>1212</v>
      </c>
      <c r="D3090">
        <v>1</v>
      </c>
      <c r="E3090" t="s">
        <v>56</v>
      </c>
      <c r="F3090">
        <v>35</v>
      </c>
      <c r="G3090" t="s">
        <v>72</v>
      </c>
      <c r="I3090" t="s">
        <v>73</v>
      </c>
      <c r="J3090" t="s">
        <v>52</v>
      </c>
      <c r="K3090" t="s">
        <v>52</v>
      </c>
      <c r="L3090" t="s">
        <v>52</v>
      </c>
      <c r="M3090">
        <v>8</v>
      </c>
      <c r="N3090" t="s">
        <v>60</v>
      </c>
      <c r="P3090" s="2">
        <v>2</v>
      </c>
      <c r="Q3090" t="s">
        <v>50</v>
      </c>
      <c r="R3090">
        <v>31</v>
      </c>
      <c r="S3090" s="5">
        <f t="shared" si="48"/>
        <v>0</v>
      </c>
      <c r="T3090" t="s">
        <v>57</v>
      </c>
      <c r="U3090" t="s">
        <v>53</v>
      </c>
      <c r="W3090" t="s">
        <v>53</v>
      </c>
      <c r="Y3090" t="s">
        <v>55</v>
      </c>
      <c r="Z3090" t="s">
        <v>52</v>
      </c>
      <c r="AA3090">
        <v>1</v>
      </c>
      <c r="AB3090" t="s">
        <v>72</v>
      </c>
      <c r="AD3090" t="s">
        <v>73</v>
      </c>
      <c r="AE3090" t="s">
        <v>52</v>
      </c>
      <c r="AF3090" t="s">
        <v>52</v>
      </c>
      <c r="AG3090" t="s">
        <v>52</v>
      </c>
      <c r="AH3090">
        <v>7</v>
      </c>
      <c r="AI3090" t="s">
        <v>79</v>
      </c>
      <c r="AJ3090" t="s">
        <v>53</v>
      </c>
    </row>
    <row r="3091" spans="1:49" hidden="1" x14ac:dyDescent="0.35">
      <c r="A3091" s="2" t="s">
        <v>871</v>
      </c>
      <c r="B3091">
        <v>8</v>
      </c>
      <c r="C3091">
        <v>801</v>
      </c>
      <c r="D3091">
        <v>2</v>
      </c>
      <c r="E3091" t="s">
        <v>50</v>
      </c>
      <c r="F3091">
        <v>41</v>
      </c>
      <c r="G3091" t="s">
        <v>72</v>
      </c>
      <c r="I3091" t="s">
        <v>73</v>
      </c>
      <c r="J3091" t="s">
        <v>52</v>
      </c>
      <c r="K3091" t="s">
        <v>52</v>
      </c>
      <c r="L3091" t="s">
        <v>52</v>
      </c>
      <c r="M3091">
        <v>7</v>
      </c>
      <c r="N3091" t="s">
        <v>86</v>
      </c>
      <c r="O3091">
        <v>2</v>
      </c>
      <c r="P3091" s="2">
        <v>1</v>
      </c>
      <c r="Q3091" t="s">
        <v>50</v>
      </c>
      <c r="R3091">
        <v>41</v>
      </c>
      <c r="S3091" s="5">
        <f t="shared" si="48"/>
        <v>0</v>
      </c>
      <c r="T3091" t="s">
        <v>54</v>
      </c>
      <c r="U3091" t="s">
        <v>53</v>
      </c>
      <c r="W3091" t="s">
        <v>53</v>
      </c>
      <c r="Y3091" t="s">
        <v>55</v>
      </c>
      <c r="Z3091" t="s">
        <v>52</v>
      </c>
      <c r="AA3091">
        <v>2</v>
      </c>
      <c r="AB3091" t="s">
        <v>72</v>
      </c>
      <c r="AD3091" t="s">
        <v>73</v>
      </c>
      <c r="AE3091" t="s">
        <v>52</v>
      </c>
      <c r="AF3091" t="s">
        <v>52</v>
      </c>
      <c r="AG3091" t="s">
        <v>52</v>
      </c>
      <c r="AH3091">
        <v>7</v>
      </c>
      <c r="AI3091" t="s">
        <v>86</v>
      </c>
      <c r="AJ3091" t="s">
        <v>53</v>
      </c>
    </row>
    <row r="3092" spans="1:49" hidden="1" x14ac:dyDescent="0.35">
      <c r="A3092" s="2" t="s">
        <v>871</v>
      </c>
      <c r="B3092">
        <v>8</v>
      </c>
      <c r="C3092">
        <v>801</v>
      </c>
      <c r="D3092">
        <v>2</v>
      </c>
      <c r="E3092" t="s">
        <v>50</v>
      </c>
      <c r="F3092">
        <v>41</v>
      </c>
      <c r="G3092" t="s">
        <v>72</v>
      </c>
      <c r="I3092" t="s">
        <v>73</v>
      </c>
      <c r="J3092" t="s">
        <v>52</v>
      </c>
      <c r="K3092" t="s">
        <v>52</v>
      </c>
      <c r="L3092" t="s">
        <v>52</v>
      </c>
      <c r="M3092">
        <v>7</v>
      </c>
      <c r="N3092" t="s">
        <v>86</v>
      </c>
      <c r="O3092">
        <v>2</v>
      </c>
      <c r="P3092" s="2">
        <v>2</v>
      </c>
      <c r="Q3092" t="s">
        <v>56</v>
      </c>
      <c r="R3092">
        <v>42</v>
      </c>
      <c r="S3092" s="5">
        <f t="shared" si="48"/>
        <v>0</v>
      </c>
      <c r="T3092" t="s">
        <v>57</v>
      </c>
      <c r="U3092" t="s">
        <v>53</v>
      </c>
      <c r="W3092" t="s">
        <v>53</v>
      </c>
      <c r="Y3092" t="s">
        <v>55</v>
      </c>
      <c r="Z3092" t="s">
        <v>52</v>
      </c>
      <c r="AA3092">
        <v>1</v>
      </c>
      <c r="AB3092" t="s">
        <v>72</v>
      </c>
      <c r="AD3092" t="s">
        <v>73</v>
      </c>
      <c r="AE3092" t="s">
        <v>52</v>
      </c>
      <c r="AF3092" t="s">
        <v>52</v>
      </c>
      <c r="AG3092" t="s">
        <v>52</v>
      </c>
      <c r="AH3092">
        <v>8</v>
      </c>
      <c r="AI3092" t="s">
        <v>60</v>
      </c>
      <c r="AJ3092" t="s">
        <v>53</v>
      </c>
    </row>
    <row r="3093" spans="1:49" hidden="1" x14ac:dyDescent="0.35">
      <c r="A3093" s="2" t="s">
        <v>871</v>
      </c>
      <c r="B3093">
        <v>8</v>
      </c>
      <c r="C3093">
        <v>801</v>
      </c>
      <c r="D3093">
        <v>2</v>
      </c>
      <c r="E3093" t="s">
        <v>50</v>
      </c>
      <c r="F3093">
        <v>41</v>
      </c>
      <c r="G3093" t="s">
        <v>72</v>
      </c>
      <c r="I3093" t="s">
        <v>73</v>
      </c>
      <c r="J3093" t="s">
        <v>52</v>
      </c>
      <c r="K3093" t="s">
        <v>52</v>
      </c>
      <c r="L3093" t="s">
        <v>52</v>
      </c>
      <c r="M3093">
        <v>7</v>
      </c>
      <c r="N3093" t="s">
        <v>86</v>
      </c>
      <c r="O3093">
        <v>2</v>
      </c>
      <c r="P3093" s="2">
        <v>3</v>
      </c>
      <c r="Q3093" t="s">
        <v>50</v>
      </c>
      <c r="R3093">
        <v>19</v>
      </c>
      <c r="S3093" s="5">
        <f t="shared" si="48"/>
        <v>0</v>
      </c>
      <c r="T3093" t="s">
        <v>58</v>
      </c>
      <c r="U3093" t="s">
        <v>52</v>
      </c>
      <c r="V3093">
        <v>1</v>
      </c>
      <c r="W3093" t="s">
        <v>52</v>
      </c>
      <c r="X3093">
        <v>2</v>
      </c>
      <c r="Y3093" t="s">
        <v>59</v>
      </c>
      <c r="AB3093" t="s">
        <v>72</v>
      </c>
      <c r="AD3093" t="s">
        <v>73</v>
      </c>
      <c r="AE3093" t="s">
        <v>52</v>
      </c>
      <c r="AF3093" t="s">
        <v>52</v>
      </c>
      <c r="AG3093" t="s">
        <v>52</v>
      </c>
      <c r="AH3093">
        <v>9</v>
      </c>
      <c r="AI3093" t="s">
        <v>100</v>
      </c>
      <c r="AJ3093" t="s">
        <v>53</v>
      </c>
    </row>
    <row r="3094" spans="1:49" x14ac:dyDescent="0.35">
      <c r="A3094" s="2" t="s">
        <v>871</v>
      </c>
      <c r="B3094">
        <v>8</v>
      </c>
      <c r="C3094">
        <v>801</v>
      </c>
      <c r="D3094">
        <v>2</v>
      </c>
      <c r="E3094" t="s">
        <v>50</v>
      </c>
      <c r="F3094">
        <v>41</v>
      </c>
      <c r="G3094" t="s">
        <v>72</v>
      </c>
      <c r="I3094" t="s">
        <v>73</v>
      </c>
      <c r="J3094" t="s">
        <v>52</v>
      </c>
      <c r="K3094" t="s">
        <v>52</v>
      </c>
      <c r="L3094" t="s">
        <v>52</v>
      </c>
      <c r="M3094">
        <v>7</v>
      </c>
      <c r="N3094" t="s">
        <v>86</v>
      </c>
      <c r="O3094">
        <v>2</v>
      </c>
      <c r="P3094" s="6">
        <v>4</v>
      </c>
      <c r="Q3094" t="s">
        <v>56</v>
      </c>
      <c r="R3094">
        <v>16</v>
      </c>
      <c r="S3094" s="5">
        <f t="shared" si="48"/>
        <v>1</v>
      </c>
      <c r="T3094" t="s">
        <v>58</v>
      </c>
      <c r="U3094" t="s">
        <v>52</v>
      </c>
      <c r="V3094">
        <v>1</v>
      </c>
      <c r="W3094" t="s">
        <v>52</v>
      </c>
      <c r="X3094">
        <v>2</v>
      </c>
      <c r="Y3094" t="s">
        <v>59</v>
      </c>
      <c r="AB3094" t="s">
        <v>72</v>
      </c>
      <c r="AD3094" t="s">
        <v>73</v>
      </c>
      <c r="AE3094" t="s">
        <v>52</v>
      </c>
      <c r="AF3094" t="s">
        <v>52</v>
      </c>
      <c r="AG3094" t="s">
        <v>52</v>
      </c>
      <c r="AH3094">
        <v>11</v>
      </c>
      <c r="AI3094" t="s">
        <v>107</v>
      </c>
      <c r="AJ3094" t="s">
        <v>52</v>
      </c>
      <c r="AK3094" t="s">
        <v>123</v>
      </c>
      <c r="AM3094" t="s">
        <v>62</v>
      </c>
      <c r="AN3094" t="s">
        <v>53</v>
      </c>
      <c r="AP3094">
        <v>0</v>
      </c>
      <c r="AQ3094">
        <v>270000</v>
      </c>
      <c r="AR3094">
        <v>30000</v>
      </c>
      <c r="AS3094">
        <v>80000</v>
      </c>
      <c r="AT3094">
        <v>0</v>
      </c>
      <c r="AU3094">
        <v>648000</v>
      </c>
      <c r="AV3094">
        <v>0</v>
      </c>
      <c r="AW3094">
        <v>1028000</v>
      </c>
    </row>
    <row r="3095" spans="1:49" x14ac:dyDescent="0.35">
      <c r="A3095" s="2" t="s">
        <v>871</v>
      </c>
      <c r="B3095">
        <v>8</v>
      </c>
      <c r="C3095">
        <v>801</v>
      </c>
      <c r="D3095">
        <v>2</v>
      </c>
      <c r="E3095" t="s">
        <v>50</v>
      </c>
      <c r="F3095">
        <v>41</v>
      </c>
      <c r="G3095" t="s">
        <v>72</v>
      </c>
      <c r="I3095" t="s">
        <v>73</v>
      </c>
      <c r="J3095" t="s">
        <v>52</v>
      </c>
      <c r="K3095" t="s">
        <v>52</v>
      </c>
      <c r="L3095" t="s">
        <v>52</v>
      </c>
      <c r="M3095">
        <v>7</v>
      </c>
      <c r="N3095" t="s">
        <v>86</v>
      </c>
      <c r="O3095">
        <v>2</v>
      </c>
      <c r="P3095" s="6">
        <v>5</v>
      </c>
      <c r="Q3095" t="s">
        <v>50</v>
      </c>
      <c r="R3095">
        <v>15</v>
      </c>
      <c r="S3095" s="5">
        <f t="shared" si="48"/>
        <v>1</v>
      </c>
      <c r="T3095" t="s">
        <v>58</v>
      </c>
      <c r="U3095" t="s">
        <v>52</v>
      </c>
      <c r="V3095">
        <v>1</v>
      </c>
      <c r="W3095" t="s">
        <v>52</v>
      </c>
      <c r="X3095">
        <v>2</v>
      </c>
      <c r="Y3095" t="s">
        <v>59</v>
      </c>
      <c r="AB3095" t="s">
        <v>72</v>
      </c>
      <c r="AD3095" t="s">
        <v>73</v>
      </c>
      <c r="AE3095" t="s">
        <v>52</v>
      </c>
      <c r="AF3095" t="s">
        <v>52</v>
      </c>
      <c r="AG3095" t="s">
        <v>52</v>
      </c>
      <c r="AH3095">
        <v>8</v>
      </c>
      <c r="AI3095" t="s">
        <v>60</v>
      </c>
      <c r="AJ3095" t="s">
        <v>53</v>
      </c>
      <c r="AO3095" t="s">
        <v>198</v>
      </c>
    </row>
    <row r="3096" spans="1:49" hidden="1" x14ac:dyDescent="0.35">
      <c r="A3096" s="2" t="s">
        <v>872</v>
      </c>
      <c r="B3096">
        <v>11</v>
      </c>
      <c r="C3096">
        <v>1105</v>
      </c>
      <c r="D3096">
        <v>1</v>
      </c>
      <c r="E3096" t="s">
        <v>50</v>
      </c>
      <c r="F3096">
        <v>27</v>
      </c>
      <c r="G3096" t="s">
        <v>72</v>
      </c>
      <c r="I3096" t="s">
        <v>73</v>
      </c>
      <c r="J3096" t="s">
        <v>52</v>
      </c>
      <c r="K3096" t="s">
        <v>52</v>
      </c>
      <c r="L3096" t="s">
        <v>52</v>
      </c>
      <c r="M3096">
        <v>10</v>
      </c>
      <c r="N3096" t="s">
        <v>107</v>
      </c>
      <c r="O3096">
        <v>2</v>
      </c>
      <c r="P3096" s="2">
        <v>1</v>
      </c>
      <c r="Q3096" t="s">
        <v>50</v>
      </c>
      <c r="R3096">
        <v>27</v>
      </c>
      <c r="S3096" s="5">
        <f t="shared" si="48"/>
        <v>0</v>
      </c>
      <c r="T3096" t="s">
        <v>54</v>
      </c>
      <c r="U3096" t="s">
        <v>53</v>
      </c>
      <c r="W3096" t="s">
        <v>53</v>
      </c>
      <c r="Y3096" t="s">
        <v>55</v>
      </c>
      <c r="Z3096" t="s">
        <v>52</v>
      </c>
      <c r="AA3096">
        <v>2</v>
      </c>
      <c r="AB3096" t="s">
        <v>72</v>
      </c>
      <c r="AD3096" t="s">
        <v>73</v>
      </c>
      <c r="AE3096" t="s">
        <v>52</v>
      </c>
      <c r="AF3096" t="s">
        <v>52</v>
      </c>
      <c r="AG3096" t="s">
        <v>52</v>
      </c>
      <c r="AH3096">
        <v>10</v>
      </c>
      <c r="AI3096" t="s">
        <v>107</v>
      </c>
      <c r="AJ3096" t="s">
        <v>53</v>
      </c>
    </row>
    <row r="3097" spans="1:49" hidden="1" x14ac:dyDescent="0.35">
      <c r="A3097" s="2" t="s">
        <v>872</v>
      </c>
      <c r="B3097">
        <v>11</v>
      </c>
      <c r="C3097">
        <v>1105</v>
      </c>
      <c r="D3097">
        <v>1</v>
      </c>
      <c r="E3097" t="s">
        <v>50</v>
      </c>
      <c r="F3097">
        <v>27</v>
      </c>
      <c r="G3097" t="s">
        <v>72</v>
      </c>
      <c r="I3097" t="s">
        <v>73</v>
      </c>
      <c r="J3097" t="s">
        <v>52</v>
      </c>
      <c r="K3097" t="s">
        <v>52</v>
      </c>
      <c r="L3097" t="s">
        <v>52</v>
      </c>
      <c r="M3097">
        <v>10</v>
      </c>
      <c r="N3097" t="s">
        <v>107</v>
      </c>
      <c r="O3097">
        <v>2</v>
      </c>
      <c r="P3097" s="2">
        <v>2</v>
      </c>
      <c r="Q3097" t="s">
        <v>56</v>
      </c>
      <c r="R3097">
        <v>25</v>
      </c>
      <c r="S3097" s="5">
        <f t="shared" si="48"/>
        <v>0</v>
      </c>
      <c r="T3097" t="s">
        <v>57</v>
      </c>
      <c r="U3097" t="s">
        <v>53</v>
      </c>
      <c r="W3097" t="s">
        <v>53</v>
      </c>
      <c r="Y3097" t="s">
        <v>55</v>
      </c>
      <c r="Z3097" t="s">
        <v>52</v>
      </c>
      <c r="AA3097">
        <v>1</v>
      </c>
      <c r="AB3097" t="s">
        <v>72</v>
      </c>
      <c r="AD3097" t="s">
        <v>73</v>
      </c>
      <c r="AE3097" t="s">
        <v>52</v>
      </c>
      <c r="AF3097" t="s">
        <v>52</v>
      </c>
      <c r="AG3097" t="s">
        <v>52</v>
      </c>
      <c r="AH3097">
        <v>9</v>
      </c>
      <c r="AI3097" t="s">
        <v>100</v>
      </c>
      <c r="AJ3097" t="s">
        <v>53</v>
      </c>
    </row>
    <row r="3098" spans="1:49" hidden="1" x14ac:dyDescent="0.35">
      <c r="A3098" s="2" t="s">
        <v>872</v>
      </c>
      <c r="B3098">
        <v>11</v>
      </c>
      <c r="C3098">
        <v>1105</v>
      </c>
      <c r="D3098">
        <v>1</v>
      </c>
      <c r="E3098" t="s">
        <v>50</v>
      </c>
      <c r="F3098">
        <v>27</v>
      </c>
      <c r="G3098" t="s">
        <v>72</v>
      </c>
      <c r="I3098" t="s">
        <v>73</v>
      </c>
      <c r="J3098" t="s">
        <v>52</v>
      </c>
      <c r="K3098" t="s">
        <v>52</v>
      </c>
      <c r="L3098" t="s">
        <v>52</v>
      </c>
      <c r="M3098">
        <v>10</v>
      </c>
      <c r="N3098" t="s">
        <v>107</v>
      </c>
      <c r="O3098">
        <v>2</v>
      </c>
      <c r="P3098" s="2">
        <v>3</v>
      </c>
      <c r="Q3098" t="s">
        <v>50</v>
      </c>
      <c r="R3098">
        <v>2</v>
      </c>
      <c r="S3098" s="5">
        <f t="shared" si="48"/>
        <v>0</v>
      </c>
      <c r="T3098" t="s">
        <v>58</v>
      </c>
      <c r="U3098" t="s">
        <v>52</v>
      </c>
      <c r="V3098">
        <v>1</v>
      </c>
      <c r="W3098" t="s">
        <v>52</v>
      </c>
      <c r="X3098">
        <v>2</v>
      </c>
      <c r="AB3098" t="s">
        <v>72</v>
      </c>
      <c r="AD3098" t="s">
        <v>73</v>
      </c>
    </row>
    <row r="3099" spans="1:49" hidden="1" x14ac:dyDescent="0.35">
      <c r="A3099" s="2" t="s">
        <v>872</v>
      </c>
      <c r="B3099">
        <v>11</v>
      </c>
      <c r="C3099">
        <v>1105</v>
      </c>
      <c r="D3099">
        <v>1</v>
      </c>
      <c r="E3099" t="s">
        <v>50</v>
      </c>
      <c r="F3099">
        <v>27</v>
      </c>
      <c r="G3099" t="s">
        <v>72</v>
      </c>
      <c r="I3099" t="s">
        <v>73</v>
      </c>
      <c r="J3099" t="s">
        <v>52</v>
      </c>
      <c r="K3099" t="s">
        <v>52</v>
      </c>
      <c r="L3099" t="s">
        <v>52</v>
      </c>
      <c r="M3099">
        <v>10</v>
      </c>
      <c r="N3099" t="s">
        <v>107</v>
      </c>
      <c r="O3099">
        <v>2</v>
      </c>
      <c r="P3099" s="2">
        <v>4</v>
      </c>
      <c r="Q3099" t="s">
        <v>56</v>
      </c>
      <c r="R3099">
        <v>0</v>
      </c>
      <c r="S3099" s="5">
        <f t="shared" si="48"/>
        <v>0</v>
      </c>
      <c r="T3099" t="s">
        <v>58</v>
      </c>
      <c r="U3099" t="s">
        <v>52</v>
      </c>
      <c r="V3099">
        <v>1</v>
      </c>
      <c r="W3099" t="s">
        <v>52</v>
      </c>
      <c r="X3099">
        <v>2</v>
      </c>
      <c r="AB3099" t="s">
        <v>72</v>
      </c>
    </row>
    <row r="3100" spans="1:49" hidden="1" x14ac:dyDescent="0.35">
      <c r="A3100" s="2" t="s">
        <v>873</v>
      </c>
      <c r="B3100">
        <v>8</v>
      </c>
      <c r="C3100">
        <v>807</v>
      </c>
      <c r="D3100">
        <v>2</v>
      </c>
      <c r="E3100" t="s">
        <v>50</v>
      </c>
      <c r="F3100">
        <v>39</v>
      </c>
      <c r="G3100" t="s">
        <v>72</v>
      </c>
      <c r="I3100" t="s">
        <v>73</v>
      </c>
      <c r="J3100" t="s">
        <v>52</v>
      </c>
      <c r="K3100" t="s">
        <v>52</v>
      </c>
      <c r="L3100" t="s">
        <v>52</v>
      </c>
      <c r="M3100">
        <v>12</v>
      </c>
      <c r="N3100" t="s">
        <v>76</v>
      </c>
      <c r="O3100">
        <v>1</v>
      </c>
      <c r="P3100" s="2">
        <v>1</v>
      </c>
      <c r="Q3100" t="s">
        <v>50</v>
      </c>
      <c r="R3100">
        <v>39</v>
      </c>
      <c r="S3100" s="5">
        <f t="shared" si="48"/>
        <v>0</v>
      </c>
      <c r="T3100" t="s">
        <v>54</v>
      </c>
      <c r="U3100" t="s">
        <v>53</v>
      </c>
      <c r="W3100" t="s">
        <v>53</v>
      </c>
      <c r="Y3100" t="s">
        <v>55</v>
      </c>
      <c r="Z3100" t="s">
        <v>52</v>
      </c>
      <c r="AA3100">
        <v>2</v>
      </c>
      <c r="AB3100" t="s">
        <v>72</v>
      </c>
      <c r="AD3100" t="s">
        <v>73</v>
      </c>
      <c r="AE3100" t="s">
        <v>52</v>
      </c>
      <c r="AF3100" t="s">
        <v>52</v>
      </c>
      <c r="AG3100" t="s">
        <v>52</v>
      </c>
      <c r="AH3100">
        <v>12</v>
      </c>
      <c r="AI3100" t="s">
        <v>76</v>
      </c>
      <c r="AJ3100" t="s">
        <v>53</v>
      </c>
    </row>
    <row r="3101" spans="1:49" hidden="1" x14ac:dyDescent="0.35">
      <c r="A3101" s="2" t="s">
        <v>873</v>
      </c>
      <c r="B3101">
        <v>8</v>
      </c>
      <c r="C3101">
        <v>807</v>
      </c>
      <c r="D3101">
        <v>2</v>
      </c>
      <c r="E3101" t="s">
        <v>50</v>
      </c>
      <c r="F3101">
        <v>39</v>
      </c>
      <c r="G3101" t="s">
        <v>72</v>
      </c>
      <c r="I3101" t="s">
        <v>73</v>
      </c>
      <c r="J3101" t="s">
        <v>52</v>
      </c>
      <c r="K3101" t="s">
        <v>52</v>
      </c>
      <c r="L3101" t="s">
        <v>52</v>
      </c>
      <c r="M3101">
        <v>12</v>
      </c>
      <c r="N3101" t="s">
        <v>76</v>
      </c>
      <c r="O3101">
        <v>1</v>
      </c>
      <c r="P3101" s="2">
        <v>2</v>
      </c>
      <c r="Q3101" t="s">
        <v>56</v>
      </c>
      <c r="R3101">
        <v>49</v>
      </c>
      <c r="S3101" s="5">
        <f t="shared" si="48"/>
        <v>0</v>
      </c>
      <c r="T3101" t="s">
        <v>57</v>
      </c>
      <c r="U3101" t="s">
        <v>53</v>
      </c>
      <c r="W3101" t="s">
        <v>53</v>
      </c>
      <c r="Y3101" t="s">
        <v>55</v>
      </c>
      <c r="Z3101" t="s">
        <v>52</v>
      </c>
      <c r="AA3101">
        <v>1</v>
      </c>
      <c r="AB3101" t="s">
        <v>72</v>
      </c>
      <c r="AD3101" t="s">
        <v>73</v>
      </c>
      <c r="AE3101" t="s">
        <v>52</v>
      </c>
      <c r="AF3101" t="s">
        <v>52</v>
      </c>
      <c r="AG3101" t="s">
        <v>52</v>
      </c>
      <c r="AH3101">
        <v>12</v>
      </c>
      <c r="AI3101" t="s">
        <v>76</v>
      </c>
      <c r="AJ3101" t="s">
        <v>53</v>
      </c>
    </row>
    <row r="3102" spans="1:49" x14ac:dyDescent="0.35">
      <c r="A3102" s="2" t="s">
        <v>873</v>
      </c>
      <c r="B3102">
        <v>8</v>
      </c>
      <c r="C3102">
        <v>807</v>
      </c>
      <c r="D3102">
        <v>2</v>
      </c>
      <c r="E3102" t="s">
        <v>50</v>
      </c>
      <c r="F3102">
        <v>39</v>
      </c>
      <c r="G3102" t="s">
        <v>72</v>
      </c>
      <c r="I3102" t="s">
        <v>73</v>
      </c>
      <c r="J3102" t="s">
        <v>52</v>
      </c>
      <c r="K3102" t="s">
        <v>52</v>
      </c>
      <c r="L3102" t="s">
        <v>52</v>
      </c>
      <c r="M3102">
        <v>12</v>
      </c>
      <c r="N3102" t="s">
        <v>76</v>
      </c>
      <c r="O3102">
        <v>1</v>
      </c>
      <c r="P3102" s="6">
        <v>3</v>
      </c>
      <c r="Q3102" t="s">
        <v>56</v>
      </c>
      <c r="R3102">
        <v>17</v>
      </c>
      <c r="S3102" s="5">
        <f t="shared" si="48"/>
        <v>1</v>
      </c>
      <c r="T3102" t="s">
        <v>58</v>
      </c>
      <c r="U3102" t="s">
        <v>52</v>
      </c>
      <c r="V3102">
        <v>1</v>
      </c>
      <c r="W3102" t="s">
        <v>52</v>
      </c>
      <c r="X3102">
        <v>2</v>
      </c>
      <c r="Y3102" t="s">
        <v>59</v>
      </c>
      <c r="AB3102" t="s">
        <v>72</v>
      </c>
      <c r="AD3102" t="s">
        <v>52</v>
      </c>
      <c r="AE3102" t="s">
        <v>52</v>
      </c>
      <c r="AF3102" t="s">
        <v>52</v>
      </c>
      <c r="AG3102" t="s">
        <v>52</v>
      </c>
      <c r="AH3102">
        <v>12</v>
      </c>
      <c r="AI3102" t="s">
        <v>94</v>
      </c>
      <c r="AJ3102" t="s">
        <v>52</v>
      </c>
      <c r="AK3102" t="s">
        <v>108</v>
      </c>
      <c r="AM3102" t="s">
        <v>62</v>
      </c>
      <c r="AN3102" t="s">
        <v>52</v>
      </c>
      <c r="AP3102">
        <v>1200000</v>
      </c>
      <c r="AQ3102">
        <v>1600000</v>
      </c>
      <c r="AR3102">
        <v>48000</v>
      </c>
      <c r="AS3102">
        <v>70000</v>
      </c>
      <c r="AT3102">
        <v>2800000</v>
      </c>
      <c r="AU3102">
        <v>367500</v>
      </c>
      <c r="AV3102">
        <v>0</v>
      </c>
      <c r="AW3102">
        <v>6085500</v>
      </c>
    </row>
    <row r="3103" spans="1:49" hidden="1" x14ac:dyDescent="0.35">
      <c r="A3103" s="2" t="s">
        <v>874</v>
      </c>
      <c r="B3103">
        <v>14</v>
      </c>
      <c r="C3103">
        <v>1411</v>
      </c>
      <c r="D3103">
        <v>2</v>
      </c>
      <c r="E3103" t="s">
        <v>50</v>
      </c>
      <c r="F3103">
        <v>61</v>
      </c>
      <c r="G3103" t="s">
        <v>72</v>
      </c>
      <c r="I3103" t="s">
        <v>73</v>
      </c>
      <c r="J3103" t="s">
        <v>52</v>
      </c>
      <c r="K3103" t="s">
        <v>52</v>
      </c>
      <c r="L3103" t="s">
        <v>52</v>
      </c>
      <c r="M3103">
        <v>3</v>
      </c>
      <c r="N3103" t="s">
        <v>63</v>
      </c>
      <c r="P3103" s="2">
        <v>1</v>
      </c>
      <c r="Q3103" t="s">
        <v>50</v>
      </c>
      <c r="R3103">
        <v>61</v>
      </c>
      <c r="S3103" s="5">
        <f t="shared" si="48"/>
        <v>0</v>
      </c>
      <c r="T3103" t="s">
        <v>54</v>
      </c>
      <c r="U3103" t="s">
        <v>53</v>
      </c>
      <c r="W3103" t="s">
        <v>53</v>
      </c>
      <c r="Y3103" t="s">
        <v>55</v>
      </c>
      <c r="Z3103" t="s">
        <v>52</v>
      </c>
      <c r="AA3103">
        <v>2</v>
      </c>
      <c r="AB3103" t="s">
        <v>72</v>
      </c>
      <c r="AD3103" t="s">
        <v>73</v>
      </c>
      <c r="AE3103" t="s">
        <v>52</v>
      </c>
      <c r="AF3103" t="s">
        <v>52</v>
      </c>
      <c r="AG3103" t="s">
        <v>52</v>
      </c>
      <c r="AH3103">
        <v>3</v>
      </c>
      <c r="AI3103" t="s">
        <v>63</v>
      </c>
      <c r="AJ3103" t="s">
        <v>53</v>
      </c>
    </row>
    <row r="3104" spans="1:49" hidden="1" x14ac:dyDescent="0.35">
      <c r="A3104" s="2" t="s">
        <v>874</v>
      </c>
      <c r="B3104">
        <v>14</v>
      </c>
      <c r="C3104">
        <v>1411</v>
      </c>
      <c r="D3104">
        <v>2</v>
      </c>
      <c r="E3104" t="s">
        <v>50</v>
      </c>
      <c r="F3104">
        <v>61</v>
      </c>
      <c r="G3104" t="s">
        <v>72</v>
      </c>
      <c r="I3104" t="s">
        <v>73</v>
      </c>
      <c r="J3104" t="s">
        <v>52</v>
      </c>
      <c r="K3104" t="s">
        <v>52</v>
      </c>
      <c r="L3104" t="s">
        <v>52</v>
      </c>
      <c r="M3104">
        <v>3</v>
      </c>
      <c r="N3104" t="s">
        <v>63</v>
      </c>
      <c r="P3104" s="2">
        <v>2</v>
      </c>
      <c r="Q3104" t="s">
        <v>56</v>
      </c>
      <c r="R3104">
        <v>58</v>
      </c>
      <c r="S3104" s="5">
        <f t="shared" si="48"/>
        <v>0</v>
      </c>
      <c r="T3104" t="s">
        <v>57</v>
      </c>
      <c r="U3104" t="s">
        <v>53</v>
      </c>
      <c r="W3104" t="s">
        <v>53</v>
      </c>
      <c r="Y3104" t="s">
        <v>55</v>
      </c>
      <c r="Z3104" t="s">
        <v>52</v>
      </c>
      <c r="AA3104">
        <v>1</v>
      </c>
      <c r="AB3104" t="s">
        <v>72</v>
      </c>
      <c r="AD3104" t="s">
        <v>73</v>
      </c>
      <c r="AE3104" t="s">
        <v>52</v>
      </c>
      <c r="AF3104" t="s">
        <v>52</v>
      </c>
      <c r="AG3104" t="s">
        <v>52</v>
      </c>
      <c r="AH3104">
        <v>3</v>
      </c>
      <c r="AI3104" t="s">
        <v>63</v>
      </c>
      <c r="AJ3104" t="s">
        <v>53</v>
      </c>
    </row>
    <row r="3105" spans="1:49" hidden="1" x14ac:dyDescent="0.35">
      <c r="A3105" s="2" t="s">
        <v>875</v>
      </c>
      <c r="B3105">
        <v>2</v>
      </c>
      <c r="C3105">
        <v>212</v>
      </c>
      <c r="D3105">
        <v>2</v>
      </c>
      <c r="E3105" t="s">
        <v>50</v>
      </c>
      <c r="F3105">
        <v>57</v>
      </c>
      <c r="G3105" t="s">
        <v>72</v>
      </c>
      <c r="I3105" t="s">
        <v>73</v>
      </c>
      <c r="J3105" t="s">
        <v>52</v>
      </c>
      <c r="K3105" t="s">
        <v>52</v>
      </c>
      <c r="L3105" t="s">
        <v>52</v>
      </c>
      <c r="M3105">
        <v>3</v>
      </c>
      <c r="N3105" t="s">
        <v>63</v>
      </c>
      <c r="P3105" s="2">
        <v>1</v>
      </c>
      <c r="Q3105" t="s">
        <v>50</v>
      </c>
      <c r="R3105">
        <v>57</v>
      </c>
      <c r="S3105" s="5">
        <f t="shared" si="48"/>
        <v>0</v>
      </c>
      <c r="T3105" t="s">
        <v>54</v>
      </c>
      <c r="U3105" t="s">
        <v>53</v>
      </c>
      <c r="W3105" t="s">
        <v>53</v>
      </c>
      <c r="Y3105" t="s">
        <v>55</v>
      </c>
      <c r="Z3105" t="s">
        <v>52</v>
      </c>
      <c r="AA3105">
        <v>2</v>
      </c>
      <c r="AB3105" t="s">
        <v>72</v>
      </c>
      <c r="AD3105" t="s">
        <v>73</v>
      </c>
      <c r="AE3105" t="s">
        <v>52</v>
      </c>
      <c r="AF3105" t="s">
        <v>52</v>
      </c>
      <c r="AG3105" t="s">
        <v>52</v>
      </c>
      <c r="AH3105">
        <v>3</v>
      </c>
      <c r="AI3105" t="s">
        <v>63</v>
      </c>
      <c r="AJ3105" t="s">
        <v>53</v>
      </c>
    </row>
    <row r="3106" spans="1:49" hidden="1" x14ac:dyDescent="0.35">
      <c r="A3106" s="2" t="s">
        <v>875</v>
      </c>
      <c r="B3106">
        <v>2</v>
      </c>
      <c r="C3106">
        <v>212</v>
      </c>
      <c r="D3106">
        <v>2</v>
      </c>
      <c r="E3106" t="s">
        <v>50</v>
      </c>
      <c r="F3106">
        <v>57</v>
      </c>
      <c r="G3106" t="s">
        <v>72</v>
      </c>
      <c r="I3106" t="s">
        <v>73</v>
      </c>
      <c r="J3106" t="s">
        <v>52</v>
      </c>
      <c r="K3106" t="s">
        <v>52</v>
      </c>
      <c r="L3106" t="s">
        <v>52</v>
      </c>
      <c r="M3106">
        <v>3</v>
      </c>
      <c r="N3106" t="s">
        <v>63</v>
      </c>
      <c r="P3106" s="2">
        <v>2</v>
      </c>
      <c r="Q3106" t="s">
        <v>56</v>
      </c>
      <c r="R3106">
        <v>58</v>
      </c>
      <c r="S3106" s="5">
        <f t="shared" si="48"/>
        <v>0</v>
      </c>
      <c r="T3106" t="s">
        <v>57</v>
      </c>
      <c r="U3106" t="s">
        <v>53</v>
      </c>
      <c r="W3106" t="s">
        <v>53</v>
      </c>
      <c r="Y3106" t="s">
        <v>55</v>
      </c>
      <c r="Z3106" t="s">
        <v>52</v>
      </c>
      <c r="AA3106">
        <v>1</v>
      </c>
      <c r="AB3106" t="s">
        <v>72</v>
      </c>
      <c r="AD3106" t="s">
        <v>73</v>
      </c>
      <c r="AE3106" t="s">
        <v>52</v>
      </c>
      <c r="AF3106" t="s">
        <v>52</v>
      </c>
      <c r="AG3106" t="s">
        <v>52</v>
      </c>
      <c r="AH3106">
        <v>10</v>
      </c>
      <c r="AI3106" t="s">
        <v>107</v>
      </c>
      <c r="AJ3106" t="s">
        <v>53</v>
      </c>
    </row>
    <row r="3107" spans="1:49" hidden="1" x14ac:dyDescent="0.35">
      <c r="A3107" s="2" t="s">
        <v>875</v>
      </c>
      <c r="B3107">
        <v>2</v>
      </c>
      <c r="C3107">
        <v>212</v>
      </c>
      <c r="D3107">
        <v>2</v>
      </c>
      <c r="E3107" t="s">
        <v>50</v>
      </c>
      <c r="F3107">
        <v>57</v>
      </c>
      <c r="G3107" t="s">
        <v>72</v>
      </c>
      <c r="I3107" t="s">
        <v>73</v>
      </c>
      <c r="J3107" t="s">
        <v>52</v>
      </c>
      <c r="K3107" t="s">
        <v>52</v>
      </c>
      <c r="L3107" t="s">
        <v>52</v>
      </c>
      <c r="M3107">
        <v>3</v>
      </c>
      <c r="N3107" t="s">
        <v>63</v>
      </c>
      <c r="P3107" s="2">
        <v>3</v>
      </c>
      <c r="Q3107" t="s">
        <v>50</v>
      </c>
      <c r="R3107">
        <v>26</v>
      </c>
      <c r="S3107" s="5">
        <f t="shared" si="48"/>
        <v>0</v>
      </c>
      <c r="T3107" t="s">
        <v>58</v>
      </c>
      <c r="U3107" t="s">
        <v>52</v>
      </c>
      <c r="V3107">
        <v>1</v>
      </c>
      <c r="W3107" t="s">
        <v>52</v>
      </c>
      <c r="X3107">
        <v>2</v>
      </c>
      <c r="Y3107" t="s">
        <v>59</v>
      </c>
      <c r="AB3107" t="s">
        <v>72</v>
      </c>
      <c r="AD3107" t="s">
        <v>73</v>
      </c>
      <c r="AE3107" t="s">
        <v>52</v>
      </c>
      <c r="AF3107" t="s">
        <v>52</v>
      </c>
      <c r="AG3107" t="s">
        <v>52</v>
      </c>
      <c r="AH3107">
        <v>11</v>
      </c>
      <c r="AI3107" t="s">
        <v>94</v>
      </c>
      <c r="AJ3107" t="s">
        <v>53</v>
      </c>
    </row>
    <row r="3108" spans="1:49" hidden="1" x14ac:dyDescent="0.35">
      <c r="A3108" s="2" t="s">
        <v>876</v>
      </c>
      <c r="B3108">
        <v>22</v>
      </c>
      <c r="C3108">
        <v>2204</v>
      </c>
      <c r="D3108">
        <v>1</v>
      </c>
      <c r="E3108" t="s">
        <v>50</v>
      </c>
      <c r="F3108">
        <v>56</v>
      </c>
      <c r="G3108" t="s">
        <v>72</v>
      </c>
      <c r="I3108" t="s">
        <v>73</v>
      </c>
      <c r="J3108" t="s">
        <v>52</v>
      </c>
      <c r="K3108" t="s">
        <v>52</v>
      </c>
      <c r="L3108" t="s">
        <v>52</v>
      </c>
      <c r="M3108">
        <v>7</v>
      </c>
      <c r="N3108" t="s">
        <v>86</v>
      </c>
      <c r="O3108">
        <v>2</v>
      </c>
      <c r="P3108" s="2">
        <v>1</v>
      </c>
      <c r="Q3108" t="s">
        <v>50</v>
      </c>
      <c r="R3108">
        <v>56</v>
      </c>
      <c r="S3108" s="5">
        <f t="shared" si="48"/>
        <v>0</v>
      </c>
      <c r="T3108" t="s">
        <v>54</v>
      </c>
      <c r="U3108" t="s">
        <v>53</v>
      </c>
      <c r="W3108" t="s">
        <v>53</v>
      </c>
      <c r="Y3108" t="s">
        <v>55</v>
      </c>
      <c r="Z3108" t="s">
        <v>52</v>
      </c>
      <c r="AA3108">
        <v>2</v>
      </c>
      <c r="AB3108" t="s">
        <v>72</v>
      </c>
      <c r="AD3108" t="s">
        <v>73</v>
      </c>
      <c r="AE3108" t="s">
        <v>52</v>
      </c>
      <c r="AF3108" t="s">
        <v>52</v>
      </c>
      <c r="AG3108" t="s">
        <v>52</v>
      </c>
      <c r="AH3108">
        <v>7</v>
      </c>
      <c r="AI3108" t="s">
        <v>86</v>
      </c>
      <c r="AJ3108" t="s">
        <v>53</v>
      </c>
    </row>
    <row r="3109" spans="1:49" hidden="1" x14ac:dyDescent="0.35">
      <c r="A3109" s="2" t="s">
        <v>876</v>
      </c>
      <c r="B3109">
        <v>22</v>
      </c>
      <c r="C3109">
        <v>2204</v>
      </c>
      <c r="D3109">
        <v>1</v>
      </c>
      <c r="E3109" t="s">
        <v>50</v>
      </c>
      <c r="F3109">
        <v>56</v>
      </c>
      <c r="G3109" t="s">
        <v>72</v>
      </c>
      <c r="I3109" t="s">
        <v>73</v>
      </c>
      <c r="J3109" t="s">
        <v>52</v>
      </c>
      <c r="K3109" t="s">
        <v>52</v>
      </c>
      <c r="L3109" t="s">
        <v>52</v>
      </c>
      <c r="M3109">
        <v>7</v>
      </c>
      <c r="N3109" t="s">
        <v>86</v>
      </c>
      <c r="O3109">
        <v>2</v>
      </c>
      <c r="P3109" s="2">
        <v>2</v>
      </c>
      <c r="Q3109" t="s">
        <v>56</v>
      </c>
      <c r="R3109">
        <v>52</v>
      </c>
      <c r="S3109" s="5">
        <f t="shared" si="48"/>
        <v>0</v>
      </c>
      <c r="T3109" t="s">
        <v>57</v>
      </c>
      <c r="U3109" t="s">
        <v>53</v>
      </c>
      <c r="W3109" t="s">
        <v>53</v>
      </c>
      <c r="Y3109" t="s">
        <v>55</v>
      </c>
      <c r="Z3109" t="s">
        <v>52</v>
      </c>
      <c r="AA3109">
        <v>1</v>
      </c>
      <c r="AB3109" t="s">
        <v>72</v>
      </c>
      <c r="AD3109" t="s">
        <v>73</v>
      </c>
      <c r="AE3109" t="s">
        <v>52</v>
      </c>
      <c r="AF3109" t="s">
        <v>52</v>
      </c>
      <c r="AG3109" t="s">
        <v>52</v>
      </c>
      <c r="AH3109">
        <v>7</v>
      </c>
      <c r="AI3109" t="s">
        <v>86</v>
      </c>
      <c r="AJ3109" t="s">
        <v>53</v>
      </c>
    </row>
    <row r="3110" spans="1:49" hidden="1" x14ac:dyDescent="0.35">
      <c r="A3110" s="2" t="s">
        <v>876</v>
      </c>
      <c r="B3110">
        <v>22</v>
      </c>
      <c r="C3110">
        <v>2204</v>
      </c>
      <c r="D3110">
        <v>1</v>
      </c>
      <c r="E3110" t="s">
        <v>50</v>
      </c>
      <c r="F3110">
        <v>56</v>
      </c>
      <c r="G3110" t="s">
        <v>72</v>
      </c>
      <c r="I3110" t="s">
        <v>73</v>
      </c>
      <c r="J3110" t="s">
        <v>52</v>
      </c>
      <c r="K3110" t="s">
        <v>52</v>
      </c>
      <c r="L3110" t="s">
        <v>52</v>
      </c>
      <c r="M3110">
        <v>7</v>
      </c>
      <c r="N3110" t="s">
        <v>86</v>
      </c>
      <c r="O3110">
        <v>2</v>
      </c>
      <c r="P3110" s="2">
        <v>5</v>
      </c>
      <c r="Q3110" t="s">
        <v>56</v>
      </c>
      <c r="R3110">
        <v>22</v>
      </c>
      <c r="S3110" s="5">
        <f t="shared" si="48"/>
        <v>0</v>
      </c>
      <c r="T3110" t="s">
        <v>58</v>
      </c>
      <c r="U3110" t="s">
        <v>52</v>
      </c>
      <c r="V3110">
        <v>1</v>
      </c>
      <c r="W3110" t="s">
        <v>52</v>
      </c>
      <c r="X3110">
        <v>2</v>
      </c>
      <c r="Y3110" t="s">
        <v>55</v>
      </c>
      <c r="Z3110" t="s">
        <v>52</v>
      </c>
      <c r="AA3110">
        <v>6</v>
      </c>
      <c r="AB3110" t="s">
        <v>72</v>
      </c>
      <c r="AD3110" t="s">
        <v>73</v>
      </c>
      <c r="AE3110" t="s">
        <v>52</v>
      </c>
      <c r="AF3110" t="s">
        <v>52</v>
      </c>
      <c r="AG3110" t="s">
        <v>52</v>
      </c>
      <c r="AH3110">
        <v>9</v>
      </c>
      <c r="AI3110" t="s">
        <v>80</v>
      </c>
      <c r="AJ3110" t="s">
        <v>53</v>
      </c>
    </row>
    <row r="3111" spans="1:49" hidden="1" x14ac:dyDescent="0.35">
      <c r="A3111" s="2" t="s">
        <v>876</v>
      </c>
      <c r="B3111">
        <v>22</v>
      </c>
      <c r="C3111">
        <v>2204</v>
      </c>
      <c r="D3111">
        <v>1</v>
      </c>
      <c r="E3111" t="s">
        <v>50</v>
      </c>
      <c r="F3111">
        <v>56</v>
      </c>
      <c r="G3111" t="s">
        <v>72</v>
      </c>
      <c r="I3111" t="s">
        <v>73</v>
      </c>
      <c r="J3111" t="s">
        <v>52</v>
      </c>
      <c r="K3111" t="s">
        <v>52</v>
      </c>
      <c r="L3111" t="s">
        <v>52</v>
      </c>
      <c r="M3111">
        <v>7</v>
      </c>
      <c r="N3111" t="s">
        <v>86</v>
      </c>
      <c r="O3111">
        <v>2</v>
      </c>
      <c r="P3111" s="2">
        <v>6</v>
      </c>
      <c r="Q3111" t="s">
        <v>50</v>
      </c>
      <c r="R3111">
        <v>29</v>
      </c>
      <c r="S3111" s="5">
        <f t="shared" si="48"/>
        <v>0</v>
      </c>
      <c r="T3111" t="s">
        <v>99</v>
      </c>
      <c r="U3111" t="s">
        <v>52</v>
      </c>
      <c r="V3111">
        <v>1</v>
      </c>
      <c r="W3111" t="s">
        <v>52</v>
      </c>
      <c r="X3111">
        <v>2</v>
      </c>
      <c r="Y3111" t="s">
        <v>55</v>
      </c>
      <c r="Z3111" t="s">
        <v>52</v>
      </c>
      <c r="AA3111">
        <v>5</v>
      </c>
      <c r="AB3111" t="s">
        <v>72</v>
      </c>
      <c r="AD3111" t="s">
        <v>73</v>
      </c>
      <c r="AE3111" t="s">
        <v>52</v>
      </c>
      <c r="AF3111" t="s">
        <v>52</v>
      </c>
      <c r="AG3111" t="s">
        <v>52</v>
      </c>
      <c r="AH3111">
        <v>9</v>
      </c>
      <c r="AI3111" t="s">
        <v>80</v>
      </c>
      <c r="AJ3111" t="s">
        <v>53</v>
      </c>
    </row>
    <row r="3112" spans="1:49" hidden="1" x14ac:dyDescent="0.35">
      <c r="A3112" s="2" t="s">
        <v>876</v>
      </c>
      <c r="B3112">
        <v>22</v>
      </c>
      <c r="C3112">
        <v>2204</v>
      </c>
      <c r="D3112">
        <v>1</v>
      </c>
      <c r="E3112" t="s">
        <v>50</v>
      </c>
      <c r="F3112">
        <v>56</v>
      </c>
      <c r="G3112" t="s">
        <v>72</v>
      </c>
      <c r="I3112" t="s">
        <v>73</v>
      </c>
      <c r="J3112" t="s">
        <v>52</v>
      </c>
      <c r="K3112" t="s">
        <v>52</v>
      </c>
      <c r="L3112" t="s">
        <v>52</v>
      </c>
      <c r="M3112">
        <v>7</v>
      </c>
      <c r="N3112" t="s">
        <v>86</v>
      </c>
      <c r="O3112">
        <v>2</v>
      </c>
      <c r="P3112" s="2">
        <v>7</v>
      </c>
      <c r="Q3112" t="s">
        <v>50</v>
      </c>
      <c r="R3112">
        <v>2</v>
      </c>
      <c r="S3112" s="5">
        <f t="shared" si="48"/>
        <v>0</v>
      </c>
      <c r="T3112" t="s">
        <v>102</v>
      </c>
      <c r="U3112" t="s">
        <v>52</v>
      </c>
      <c r="V3112">
        <v>6</v>
      </c>
      <c r="W3112" t="s">
        <v>52</v>
      </c>
      <c r="X3112">
        <v>5</v>
      </c>
      <c r="AB3112" t="s">
        <v>72</v>
      </c>
      <c r="AD3112" t="s">
        <v>73</v>
      </c>
    </row>
    <row r="3113" spans="1:49" hidden="1" x14ac:dyDescent="0.35">
      <c r="A3113" s="2" t="s">
        <v>876</v>
      </c>
      <c r="B3113">
        <v>22</v>
      </c>
      <c r="C3113">
        <v>2204</v>
      </c>
      <c r="D3113">
        <v>1</v>
      </c>
      <c r="E3113" t="s">
        <v>50</v>
      </c>
      <c r="F3113">
        <v>56</v>
      </c>
      <c r="G3113" t="s">
        <v>72</v>
      </c>
      <c r="I3113" t="s">
        <v>73</v>
      </c>
      <c r="J3113" t="s">
        <v>52</v>
      </c>
      <c r="K3113" t="s">
        <v>52</v>
      </c>
      <c r="L3113" t="s">
        <v>52</v>
      </c>
      <c r="M3113">
        <v>7</v>
      </c>
      <c r="N3113" t="s">
        <v>86</v>
      </c>
      <c r="O3113">
        <v>2</v>
      </c>
      <c r="P3113" s="2">
        <v>8</v>
      </c>
      <c r="Q3113" t="s">
        <v>50</v>
      </c>
      <c r="R3113">
        <v>2</v>
      </c>
      <c r="S3113" s="5">
        <f t="shared" si="48"/>
        <v>0</v>
      </c>
      <c r="T3113" t="s">
        <v>102</v>
      </c>
      <c r="U3113" t="s">
        <v>52</v>
      </c>
      <c r="V3113">
        <v>6</v>
      </c>
      <c r="W3113" t="s">
        <v>52</v>
      </c>
      <c r="X3113">
        <v>5</v>
      </c>
      <c r="AB3113" t="s">
        <v>72</v>
      </c>
      <c r="AD3113" t="s">
        <v>73</v>
      </c>
    </row>
    <row r="3114" spans="1:49" hidden="1" x14ac:dyDescent="0.35">
      <c r="A3114" s="2" t="s">
        <v>877</v>
      </c>
      <c r="B3114">
        <v>14</v>
      </c>
      <c r="C3114">
        <v>1411</v>
      </c>
      <c r="D3114">
        <v>2</v>
      </c>
      <c r="E3114" t="s">
        <v>56</v>
      </c>
      <c r="F3114">
        <v>69</v>
      </c>
      <c r="G3114" t="s">
        <v>72</v>
      </c>
      <c r="I3114" t="s">
        <v>73</v>
      </c>
      <c r="J3114" t="s">
        <v>52</v>
      </c>
      <c r="K3114" t="s">
        <v>53</v>
      </c>
      <c r="L3114" t="s">
        <v>52</v>
      </c>
      <c r="M3114">
        <v>3</v>
      </c>
      <c r="N3114" t="s">
        <v>97</v>
      </c>
      <c r="O3114">
        <v>2</v>
      </c>
      <c r="P3114" s="2">
        <v>1</v>
      </c>
      <c r="Q3114" t="s">
        <v>56</v>
      </c>
      <c r="R3114">
        <v>69</v>
      </c>
      <c r="S3114" s="5">
        <f t="shared" si="48"/>
        <v>0</v>
      </c>
      <c r="T3114" t="s">
        <v>54</v>
      </c>
      <c r="U3114" t="s">
        <v>53</v>
      </c>
      <c r="W3114" t="s">
        <v>53</v>
      </c>
      <c r="Y3114" t="s">
        <v>92</v>
      </c>
      <c r="AB3114" t="s">
        <v>72</v>
      </c>
      <c r="AD3114" t="s">
        <v>73</v>
      </c>
      <c r="AE3114" t="s">
        <v>52</v>
      </c>
      <c r="AF3114" t="s">
        <v>53</v>
      </c>
      <c r="AG3114" t="s">
        <v>52</v>
      </c>
      <c r="AH3114">
        <v>3</v>
      </c>
      <c r="AI3114" t="s">
        <v>97</v>
      </c>
      <c r="AJ3114" t="s">
        <v>53</v>
      </c>
    </row>
    <row r="3115" spans="1:49" hidden="1" x14ac:dyDescent="0.35">
      <c r="A3115" s="2" t="s">
        <v>877</v>
      </c>
      <c r="B3115">
        <v>14</v>
      </c>
      <c r="C3115">
        <v>1411</v>
      </c>
      <c r="D3115">
        <v>2</v>
      </c>
      <c r="E3115" t="s">
        <v>56</v>
      </c>
      <c r="F3115">
        <v>69</v>
      </c>
      <c r="G3115" t="s">
        <v>72</v>
      </c>
      <c r="I3115" t="s">
        <v>73</v>
      </c>
      <c r="J3115" t="s">
        <v>52</v>
      </c>
      <c r="K3115" t="s">
        <v>53</v>
      </c>
      <c r="L3115" t="s">
        <v>52</v>
      </c>
      <c r="M3115">
        <v>3</v>
      </c>
      <c r="N3115" t="s">
        <v>97</v>
      </c>
      <c r="O3115">
        <v>2</v>
      </c>
      <c r="P3115" s="2">
        <v>2</v>
      </c>
      <c r="Q3115" t="s">
        <v>50</v>
      </c>
      <c r="R3115">
        <v>14</v>
      </c>
      <c r="S3115" s="5">
        <f t="shared" si="48"/>
        <v>0</v>
      </c>
      <c r="T3115" t="s">
        <v>102</v>
      </c>
      <c r="U3115" t="s">
        <v>53</v>
      </c>
      <c r="W3115" t="s">
        <v>53</v>
      </c>
      <c r="Y3115" t="s">
        <v>59</v>
      </c>
      <c r="AB3115" t="s">
        <v>72</v>
      </c>
      <c r="AD3115" t="s">
        <v>73</v>
      </c>
      <c r="AE3115" t="s">
        <v>52</v>
      </c>
      <c r="AF3115" t="s">
        <v>52</v>
      </c>
      <c r="AG3115" t="s">
        <v>52</v>
      </c>
      <c r="AH3115">
        <v>4</v>
      </c>
      <c r="AI3115" t="s">
        <v>63</v>
      </c>
      <c r="AJ3115" t="s">
        <v>53</v>
      </c>
      <c r="AO3115" t="s">
        <v>198</v>
      </c>
      <c r="AP3115">
        <v>0</v>
      </c>
      <c r="AQ3115">
        <v>0</v>
      </c>
      <c r="AR3115">
        <v>15000</v>
      </c>
      <c r="AS3115">
        <v>35000</v>
      </c>
      <c r="AT3115">
        <v>0</v>
      </c>
      <c r="AU3115">
        <v>0</v>
      </c>
      <c r="AV3115">
        <v>0</v>
      </c>
      <c r="AW3115">
        <v>50000</v>
      </c>
    </row>
    <row r="3116" spans="1:49" hidden="1" x14ac:dyDescent="0.35">
      <c r="A3116" s="2" t="s">
        <v>877</v>
      </c>
      <c r="B3116">
        <v>14</v>
      </c>
      <c r="C3116">
        <v>1411</v>
      </c>
      <c r="D3116">
        <v>2</v>
      </c>
      <c r="E3116" t="s">
        <v>56</v>
      </c>
      <c r="F3116">
        <v>69</v>
      </c>
      <c r="G3116" t="s">
        <v>72</v>
      </c>
      <c r="I3116" t="s">
        <v>73</v>
      </c>
      <c r="J3116" t="s">
        <v>52</v>
      </c>
      <c r="K3116" t="s">
        <v>53</v>
      </c>
      <c r="L3116" t="s">
        <v>52</v>
      </c>
      <c r="M3116">
        <v>3</v>
      </c>
      <c r="N3116" t="s">
        <v>97</v>
      </c>
      <c r="O3116">
        <v>2</v>
      </c>
      <c r="P3116" s="2">
        <v>3</v>
      </c>
      <c r="Q3116" t="s">
        <v>50</v>
      </c>
      <c r="R3116">
        <v>12</v>
      </c>
      <c r="S3116" s="5">
        <f t="shared" si="48"/>
        <v>0</v>
      </c>
      <c r="T3116" t="s">
        <v>102</v>
      </c>
      <c r="U3116" t="s">
        <v>53</v>
      </c>
      <c r="W3116" t="s">
        <v>53</v>
      </c>
      <c r="AB3116" t="s">
        <v>72</v>
      </c>
      <c r="AD3116" t="s">
        <v>73</v>
      </c>
      <c r="AE3116" t="s">
        <v>52</v>
      </c>
      <c r="AF3116" t="s">
        <v>53</v>
      </c>
      <c r="AG3116" t="s">
        <v>52</v>
      </c>
      <c r="AH3116">
        <v>3</v>
      </c>
      <c r="AI3116" t="s">
        <v>63</v>
      </c>
      <c r="AJ3116" t="s">
        <v>52</v>
      </c>
      <c r="AK3116" t="s">
        <v>64</v>
      </c>
      <c r="AM3116" t="s">
        <v>62</v>
      </c>
      <c r="AN3116" t="s">
        <v>53</v>
      </c>
      <c r="AP3116">
        <v>0</v>
      </c>
      <c r="AQ3116">
        <v>0</v>
      </c>
      <c r="AR3116">
        <v>20000</v>
      </c>
      <c r="AS3116">
        <v>15000</v>
      </c>
      <c r="AT3116">
        <v>0</v>
      </c>
      <c r="AU3116">
        <v>0</v>
      </c>
      <c r="AV3116">
        <v>0</v>
      </c>
      <c r="AW3116">
        <v>35000</v>
      </c>
    </row>
    <row r="3117" spans="1:49" hidden="1" x14ac:dyDescent="0.35">
      <c r="A3117" s="2" t="s">
        <v>878</v>
      </c>
      <c r="B3117">
        <v>4</v>
      </c>
      <c r="C3117">
        <v>403</v>
      </c>
      <c r="D3117">
        <v>1</v>
      </c>
      <c r="E3117" t="s">
        <v>50</v>
      </c>
      <c r="F3117">
        <v>60</v>
      </c>
      <c r="G3117" t="s">
        <v>72</v>
      </c>
      <c r="I3117" t="s">
        <v>73</v>
      </c>
      <c r="J3117" t="s">
        <v>52</v>
      </c>
      <c r="K3117" t="s">
        <v>52</v>
      </c>
      <c r="L3117" t="s">
        <v>52</v>
      </c>
      <c r="M3117">
        <v>5</v>
      </c>
      <c r="N3117" t="s">
        <v>78</v>
      </c>
      <c r="P3117" s="2">
        <v>1</v>
      </c>
      <c r="Q3117" t="s">
        <v>50</v>
      </c>
      <c r="R3117">
        <v>60</v>
      </c>
      <c r="S3117" s="5">
        <f t="shared" si="48"/>
        <v>0</v>
      </c>
      <c r="T3117" t="s">
        <v>54</v>
      </c>
      <c r="U3117" t="s">
        <v>53</v>
      </c>
      <c r="W3117" t="s">
        <v>53</v>
      </c>
      <c r="Y3117" t="s">
        <v>55</v>
      </c>
      <c r="Z3117" t="s">
        <v>52</v>
      </c>
      <c r="AA3117">
        <v>2</v>
      </c>
      <c r="AB3117" t="s">
        <v>72</v>
      </c>
      <c r="AD3117" t="s">
        <v>73</v>
      </c>
      <c r="AE3117" t="s">
        <v>52</v>
      </c>
      <c r="AF3117" t="s">
        <v>52</v>
      </c>
      <c r="AG3117" t="s">
        <v>52</v>
      </c>
      <c r="AH3117">
        <v>5</v>
      </c>
      <c r="AI3117" t="s">
        <v>78</v>
      </c>
      <c r="AJ3117" t="s">
        <v>53</v>
      </c>
    </row>
    <row r="3118" spans="1:49" hidden="1" x14ac:dyDescent="0.35">
      <c r="A3118" s="2" t="s">
        <v>878</v>
      </c>
      <c r="B3118">
        <v>4</v>
      </c>
      <c r="C3118">
        <v>403</v>
      </c>
      <c r="D3118">
        <v>1</v>
      </c>
      <c r="E3118" t="s">
        <v>50</v>
      </c>
      <c r="F3118">
        <v>60</v>
      </c>
      <c r="G3118" t="s">
        <v>72</v>
      </c>
      <c r="I3118" t="s">
        <v>73</v>
      </c>
      <c r="J3118" t="s">
        <v>52</v>
      </c>
      <c r="K3118" t="s">
        <v>52</v>
      </c>
      <c r="L3118" t="s">
        <v>52</v>
      </c>
      <c r="M3118">
        <v>5</v>
      </c>
      <c r="N3118" t="s">
        <v>78</v>
      </c>
      <c r="P3118" s="2">
        <v>2</v>
      </c>
      <c r="Q3118" t="s">
        <v>56</v>
      </c>
      <c r="R3118">
        <v>61</v>
      </c>
      <c r="S3118" s="5">
        <f t="shared" si="48"/>
        <v>0</v>
      </c>
      <c r="T3118" t="s">
        <v>57</v>
      </c>
      <c r="U3118" t="s">
        <v>53</v>
      </c>
      <c r="W3118" t="s">
        <v>53</v>
      </c>
      <c r="Y3118" t="s">
        <v>55</v>
      </c>
      <c r="Z3118" t="s">
        <v>52</v>
      </c>
      <c r="AA3118">
        <v>1</v>
      </c>
      <c r="AB3118" t="s">
        <v>72</v>
      </c>
      <c r="AD3118" t="s">
        <v>73</v>
      </c>
      <c r="AE3118" t="s">
        <v>53</v>
      </c>
      <c r="AF3118" t="s">
        <v>53</v>
      </c>
      <c r="AG3118" t="s">
        <v>53</v>
      </c>
    </row>
    <row r="3119" spans="1:49" hidden="1" x14ac:dyDescent="0.35">
      <c r="A3119" s="2" t="s">
        <v>878</v>
      </c>
      <c r="B3119">
        <v>4</v>
      </c>
      <c r="C3119">
        <v>403</v>
      </c>
      <c r="D3119">
        <v>1</v>
      </c>
      <c r="E3119" t="s">
        <v>50</v>
      </c>
      <c r="F3119">
        <v>60</v>
      </c>
      <c r="G3119" t="s">
        <v>72</v>
      </c>
      <c r="I3119" t="s">
        <v>73</v>
      </c>
      <c r="J3119" t="s">
        <v>52</v>
      </c>
      <c r="K3119" t="s">
        <v>52</v>
      </c>
      <c r="L3119" t="s">
        <v>52</v>
      </c>
      <c r="M3119">
        <v>5</v>
      </c>
      <c r="N3119" t="s">
        <v>78</v>
      </c>
      <c r="P3119" s="2">
        <v>3</v>
      </c>
      <c r="Q3119" t="s">
        <v>50</v>
      </c>
      <c r="R3119">
        <v>31</v>
      </c>
      <c r="S3119" s="5">
        <f t="shared" si="48"/>
        <v>0</v>
      </c>
      <c r="T3119" t="s">
        <v>58</v>
      </c>
      <c r="U3119" t="s">
        <v>52</v>
      </c>
      <c r="V3119">
        <v>1</v>
      </c>
      <c r="W3119" t="s">
        <v>52</v>
      </c>
      <c r="X3119">
        <v>2</v>
      </c>
      <c r="Y3119" t="s">
        <v>59</v>
      </c>
      <c r="AB3119" t="s">
        <v>72</v>
      </c>
      <c r="AD3119" t="s">
        <v>73</v>
      </c>
      <c r="AE3119" t="s">
        <v>52</v>
      </c>
      <c r="AF3119" t="s">
        <v>52</v>
      </c>
      <c r="AG3119" t="s">
        <v>52</v>
      </c>
      <c r="AH3119">
        <v>7</v>
      </c>
      <c r="AI3119" t="s">
        <v>86</v>
      </c>
      <c r="AJ3119" t="s">
        <v>53</v>
      </c>
    </row>
    <row r="3120" spans="1:49" hidden="1" x14ac:dyDescent="0.35">
      <c r="A3120" s="2" t="s">
        <v>878</v>
      </c>
      <c r="B3120">
        <v>4</v>
      </c>
      <c r="C3120">
        <v>403</v>
      </c>
      <c r="D3120">
        <v>1</v>
      </c>
      <c r="E3120" t="s">
        <v>50</v>
      </c>
      <c r="F3120">
        <v>60</v>
      </c>
      <c r="G3120" t="s">
        <v>72</v>
      </c>
      <c r="I3120" t="s">
        <v>73</v>
      </c>
      <c r="J3120" t="s">
        <v>52</v>
      </c>
      <c r="K3120" t="s">
        <v>52</v>
      </c>
      <c r="L3120" t="s">
        <v>52</v>
      </c>
      <c r="M3120">
        <v>5</v>
      </c>
      <c r="N3120" t="s">
        <v>78</v>
      </c>
      <c r="P3120" s="2">
        <v>4</v>
      </c>
      <c r="Q3120" t="s">
        <v>50</v>
      </c>
      <c r="R3120">
        <v>27</v>
      </c>
      <c r="S3120" s="5">
        <f t="shared" si="48"/>
        <v>0</v>
      </c>
      <c r="T3120" t="s">
        <v>58</v>
      </c>
      <c r="U3120" t="s">
        <v>52</v>
      </c>
      <c r="V3120">
        <v>1</v>
      </c>
      <c r="W3120" t="s">
        <v>52</v>
      </c>
      <c r="X3120">
        <v>2</v>
      </c>
      <c r="Y3120" t="s">
        <v>59</v>
      </c>
      <c r="AB3120" t="s">
        <v>72</v>
      </c>
      <c r="AD3120" t="s">
        <v>73</v>
      </c>
      <c r="AE3120" t="s">
        <v>52</v>
      </c>
      <c r="AF3120" t="s">
        <v>52</v>
      </c>
      <c r="AG3120" t="s">
        <v>52</v>
      </c>
      <c r="AH3120">
        <v>8</v>
      </c>
      <c r="AI3120" t="s">
        <v>60</v>
      </c>
      <c r="AJ3120" t="s">
        <v>53</v>
      </c>
    </row>
    <row r="3121" spans="1:49" hidden="1" x14ac:dyDescent="0.35">
      <c r="A3121" s="2" t="s">
        <v>879</v>
      </c>
      <c r="B3121">
        <v>22</v>
      </c>
      <c r="C3121">
        <v>2204</v>
      </c>
      <c r="D3121">
        <v>1</v>
      </c>
      <c r="E3121" t="s">
        <v>50</v>
      </c>
      <c r="F3121">
        <v>66</v>
      </c>
      <c r="G3121" t="s">
        <v>72</v>
      </c>
      <c r="I3121" t="s">
        <v>73</v>
      </c>
      <c r="J3121" t="s">
        <v>52</v>
      </c>
      <c r="K3121" t="s">
        <v>52</v>
      </c>
      <c r="L3121" t="s">
        <v>52</v>
      </c>
      <c r="M3121">
        <v>2</v>
      </c>
      <c r="N3121" t="s">
        <v>97</v>
      </c>
      <c r="O3121">
        <v>1</v>
      </c>
      <c r="P3121" s="2">
        <v>1</v>
      </c>
      <c r="Q3121" t="s">
        <v>50</v>
      </c>
      <c r="R3121">
        <v>66</v>
      </c>
      <c r="S3121" s="5">
        <f t="shared" si="48"/>
        <v>0</v>
      </c>
      <c r="T3121" t="s">
        <v>54</v>
      </c>
      <c r="U3121" t="s">
        <v>53</v>
      </c>
      <c r="W3121" t="s">
        <v>53</v>
      </c>
      <c r="Y3121" t="s">
        <v>55</v>
      </c>
      <c r="Z3121" t="s">
        <v>52</v>
      </c>
      <c r="AA3121">
        <v>2</v>
      </c>
      <c r="AB3121" t="s">
        <v>72</v>
      </c>
      <c r="AD3121" t="s">
        <v>73</v>
      </c>
      <c r="AE3121" t="s">
        <v>52</v>
      </c>
      <c r="AF3121" t="s">
        <v>52</v>
      </c>
      <c r="AG3121" t="s">
        <v>52</v>
      </c>
      <c r="AH3121">
        <v>2</v>
      </c>
      <c r="AI3121" t="s">
        <v>97</v>
      </c>
      <c r="AJ3121" t="s">
        <v>53</v>
      </c>
    </row>
    <row r="3122" spans="1:49" hidden="1" x14ac:dyDescent="0.35">
      <c r="A3122" s="2" t="s">
        <v>879</v>
      </c>
      <c r="B3122">
        <v>22</v>
      </c>
      <c r="C3122">
        <v>2204</v>
      </c>
      <c r="D3122">
        <v>1</v>
      </c>
      <c r="E3122" t="s">
        <v>50</v>
      </c>
      <c r="F3122">
        <v>66</v>
      </c>
      <c r="G3122" t="s">
        <v>72</v>
      </c>
      <c r="I3122" t="s">
        <v>73</v>
      </c>
      <c r="J3122" t="s">
        <v>52</v>
      </c>
      <c r="K3122" t="s">
        <v>52</v>
      </c>
      <c r="L3122" t="s">
        <v>52</v>
      </c>
      <c r="M3122">
        <v>2</v>
      </c>
      <c r="N3122" t="s">
        <v>97</v>
      </c>
      <c r="O3122">
        <v>1</v>
      </c>
      <c r="P3122" s="2">
        <v>2</v>
      </c>
      <c r="Q3122" t="s">
        <v>56</v>
      </c>
      <c r="R3122">
        <v>59</v>
      </c>
      <c r="S3122" s="5">
        <f t="shared" si="48"/>
        <v>0</v>
      </c>
      <c r="T3122" t="s">
        <v>57</v>
      </c>
      <c r="U3122" t="s">
        <v>53</v>
      </c>
      <c r="W3122" t="s">
        <v>53</v>
      </c>
      <c r="Y3122" t="s">
        <v>55</v>
      </c>
      <c r="Z3122" t="s">
        <v>52</v>
      </c>
      <c r="AA3122">
        <v>1</v>
      </c>
      <c r="AB3122" t="s">
        <v>72</v>
      </c>
      <c r="AD3122" t="s">
        <v>73</v>
      </c>
      <c r="AE3122" t="s">
        <v>53</v>
      </c>
      <c r="AF3122" t="s">
        <v>53</v>
      </c>
      <c r="AG3122" t="s">
        <v>53</v>
      </c>
    </row>
    <row r="3123" spans="1:49" hidden="1" x14ac:dyDescent="0.35">
      <c r="A3123" s="2" t="s">
        <v>879</v>
      </c>
      <c r="B3123">
        <v>22</v>
      </c>
      <c r="C3123">
        <v>2204</v>
      </c>
      <c r="D3123">
        <v>1</v>
      </c>
      <c r="E3123" t="s">
        <v>50</v>
      </c>
      <c r="F3123">
        <v>66</v>
      </c>
      <c r="G3123" t="s">
        <v>72</v>
      </c>
      <c r="I3123" t="s">
        <v>73</v>
      </c>
      <c r="J3123" t="s">
        <v>52</v>
      </c>
      <c r="K3123" t="s">
        <v>52</v>
      </c>
      <c r="L3123" t="s">
        <v>52</v>
      </c>
      <c r="M3123">
        <v>2</v>
      </c>
      <c r="N3123" t="s">
        <v>97</v>
      </c>
      <c r="O3123">
        <v>1</v>
      </c>
      <c r="P3123" s="2">
        <v>4</v>
      </c>
      <c r="Q3123" t="s">
        <v>50</v>
      </c>
      <c r="R3123">
        <v>19</v>
      </c>
      <c r="S3123" s="5">
        <f t="shared" si="48"/>
        <v>0</v>
      </c>
      <c r="T3123" t="s">
        <v>58</v>
      </c>
      <c r="U3123" t="s">
        <v>52</v>
      </c>
      <c r="V3123">
        <v>1</v>
      </c>
      <c r="W3123" t="s">
        <v>52</v>
      </c>
      <c r="X3123">
        <v>2</v>
      </c>
      <c r="Y3123" t="s">
        <v>59</v>
      </c>
      <c r="AB3123" t="s">
        <v>72</v>
      </c>
      <c r="AD3123" t="s">
        <v>52</v>
      </c>
      <c r="AE3123" t="s">
        <v>53</v>
      </c>
      <c r="AF3123" t="s">
        <v>53</v>
      </c>
      <c r="AG3123" t="s">
        <v>53</v>
      </c>
    </row>
    <row r="3124" spans="1:49" x14ac:dyDescent="0.35">
      <c r="A3124" s="2" t="s">
        <v>879</v>
      </c>
      <c r="B3124">
        <v>22</v>
      </c>
      <c r="C3124">
        <v>2204</v>
      </c>
      <c r="D3124">
        <v>1</v>
      </c>
      <c r="E3124" t="s">
        <v>50</v>
      </c>
      <c r="F3124">
        <v>66</v>
      </c>
      <c r="G3124" t="s">
        <v>72</v>
      </c>
      <c r="I3124" t="s">
        <v>73</v>
      </c>
      <c r="J3124" t="s">
        <v>52</v>
      </c>
      <c r="K3124" t="s">
        <v>52</v>
      </c>
      <c r="L3124" t="s">
        <v>52</v>
      </c>
      <c r="M3124">
        <v>2</v>
      </c>
      <c r="N3124" t="s">
        <v>97</v>
      </c>
      <c r="O3124">
        <v>1</v>
      </c>
      <c r="P3124" s="6">
        <v>5</v>
      </c>
      <c r="Q3124" t="s">
        <v>50</v>
      </c>
      <c r="R3124">
        <v>17</v>
      </c>
      <c r="S3124" s="5">
        <f t="shared" si="48"/>
        <v>1</v>
      </c>
      <c r="T3124" t="s">
        <v>58</v>
      </c>
      <c r="U3124" t="s">
        <v>52</v>
      </c>
      <c r="V3124">
        <v>1</v>
      </c>
      <c r="W3124" t="s">
        <v>52</v>
      </c>
      <c r="X3124">
        <v>2</v>
      </c>
      <c r="Y3124" t="s">
        <v>59</v>
      </c>
      <c r="AB3124" t="s">
        <v>72</v>
      </c>
      <c r="AD3124" t="s">
        <v>73</v>
      </c>
      <c r="AE3124" t="s">
        <v>53</v>
      </c>
      <c r="AF3124" t="s">
        <v>53</v>
      </c>
      <c r="AG3124" t="s">
        <v>53</v>
      </c>
      <c r="AO3124" t="s">
        <v>119</v>
      </c>
    </row>
    <row r="3125" spans="1:49" hidden="1" x14ac:dyDescent="0.35">
      <c r="A3125" s="2" t="s">
        <v>880</v>
      </c>
      <c r="B3125">
        <v>21</v>
      </c>
      <c r="C3125">
        <v>2109</v>
      </c>
      <c r="D3125">
        <v>2</v>
      </c>
      <c r="E3125" t="s">
        <v>56</v>
      </c>
      <c r="F3125">
        <v>50</v>
      </c>
      <c r="G3125" t="s">
        <v>72</v>
      </c>
      <c r="I3125" t="s">
        <v>73</v>
      </c>
      <c r="J3125" t="s">
        <v>52</v>
      </c>
      <c r="K3125" t="s">
        <v>52</v>
      </c>
      <c r="L3125" t="s">
        <v>52</v>
      </c>
      <c r="M3125">
        <v>5</v>
      </c>
      <c r="N3125" t="s">
        <v>78</v>
      </c>
      <c r="O3125">
        <v>1</v>
      </c>
      <c r="P3125" s="2">
        <v>1</v>
      </c>
      <c r="Q3125" t="s">
        <v>56</v>
      </c>
      <c r="R3125">
        <v>50</v>
      </c>
      <c r="S3125" s="5">
        <f t="shared" si="48"/>
        <v>0</v>
      </c>
      <c r="T3125" t="s">
        <v>54</v>
      </c>
      <c r="U3125" t="s">
        <v>53</v>
      </c>
      <c r="W3125" t="s">
        <v>53</v>
      </c>
      <c r="Y3125" t="s">
        <v>92</v>
      </c>
      <c r="AB3125" t="s">
        <v>72</v>
      </c>
      <c r="AD3125" t="s">
        <v>73</v>
      </c>
      <c r="AE3125" t="s">
        <v>52</v>
      </c>
      <c r="AF3125" t="s">
        <v>52</v>
      </c>
      <c r="AG3125" t="s">
        <v>52</v>
      </c>
      <c r="AH3125">
        <v>5</v>
      </c>
      <c r="AI3125" t="s">
        <v>78</v>
      </c>
      <c r="AJ3125" t="s">
        <v>53</v>
      </c>
    </row>
    <row r="3126" spans="1:49" hidden="1" x14ac:dyDescent="0.35">
      <c r="A3126" s="2" t="s">
        <v>880</v>
      </c>
      <c r="B3126">
        <v>21</v>
      </c>
      <c r="C3126">
        <v>2109</v>
      </c>
      <c r="D3126">
        <v>2</v>
      </c>
      <c r="E3126" t="s">
        <v>56</v>
      </c>
      <c r="F3126">
        <v>50</v>
      </c>
      <c r="G3126" t="s">
        <v>72</v>
      </c>
      <c r="I3126" t="s">
        <v>73</v>
      </c>
      <c r="J3126" t="s">
        <v>52</v>
      </c>
      <c r="K3126" t="s">
        <v>52</v>
      </c>
      <c r="L3126" t="s">
        <v>52</v>
      </c>
      <c r="M3126">
        <v>5</v>
      </c>
      <c r="N3126" t="s">
        <v>78</v>
      </c>
      <c r="O3126">
        <v>1</v>
      </c>
      <c r="P3126" s="2">
        <v>2</v>
      </c>
      <c r="Q3126" t="s">
        <v>56</v>
      </c>
      <c r="R3126">
        <v>20</v>
      </c>
      <c r="S3126" s="5">
        <f t="shared" si="48"/>
        <v>0</v>
      </c>
      <c r="T3126" t="s">
        <v>58</v>
      </c>
      <c r="U3126" t="s">
        <v>53</v>
      </c>
      <c r="W3126" t="s">
        <v>52</v>
      </c>
      <c r="X3126">
        <v>1</v>
      </c>
      <c r="Y3126" t="s">
        <v>59</v>
      </c>
      <c r="AB3126" t="s">
        <v>72</v>
      </c>
      <c r="AD3126" t="s">
        <v>73</v>
      </c>
      <c r="AE3126" t="s">
        <v>52</v>
      </c>
      <c r="AF3126" t="s">
        <v>52</v>
      </c>
      <c r="AG3126" t="s">
        <v>52</v>
      </c>
      <c r="AH3126">
        <v>7</v>
      </c>
      <c r="AI3126" t="s">
        <v>86</v>
      </c>
      <c r="AJ3126" t="s">
        <v>53</v>
      </c>
    </row>
    <row r="3127" spans="1:49" x14ac:dyDescent="0.35">
      <c r="A3127" s="2" t="s">
        <v>880</v>
      </c>
      <c r="B3127">
        <v>21</v>
      </c>
      <c r="C3127">
        <v>2109</v>
      </c>
      <c r="D3127">
        <v>2</v>
      </c>
      <c r="E3127" t="s">
        <v>56</v>
      </c>
      <c r="F3127">
        <v>50</v>
      </c>
      <c r="G3127" t="s">
        <v>72</v>
      </c>
      <c r="I3127" t="s">
        <v>73</v>
      </c>
      <c r="J3127" t="s">
        <v>52</v>
      </c>
      <c r="K3127" t="s">
        <v>52</v>
      </c>
      <c r="L3127" t="s">
        <v>52</v>
      </c>
      <c r="M3127">
        <v>5</v>
      </c>
      <c r="N3127" t="s">
        <v>78</v>
      </c>
      <c r="O3127">
        <v>1</v>
      </c>
      <c r="P3127" s="6">
        <v>3</v>
      </c>
      <c r="Q3127" t="s">
        <v>50</v>
      </c>
      <c r="R3127">
        <v>13</v>
      </c>
      <c r="S3127" s="5">
        <f t="shared" si="48"/>
        <v>1</v>
      </c>
      <c r="T3127" t="s">
        <v>58</v>
      </c>
      <c r="U3127" t="s">
        <v>53</v>
      </c>
      <c r="W3127" t="s">
        <v>52</v>
      </c>
      <c r="X3127">
        <v>1</v>
      </c>
      <c r="Y3127" t="s">
        <v>59</v>
      </c>
      <c r="AB3127" t="s">
        <v>72</v>
      </c>
      <c r="AD3127" t="s">
        <v>73</v>
      </c>
      <c r="AE3127" t="s">
        <v>52</v>
      </c>
      <c r="AF3127" t="s">
        <v>52</v>
      </c>
      <c r="AG3127" t="s">
        <v>52</v>
      </c>
      <c r="AH3127">
        <v>7</v>
      </c>
      <c r="AI3127" t="s">
        <v>79</v>
      </c>
      <c r="AJ3127" t="s">
        <v>52</v>
      </c>
      <c r="AK3127" t="s">
        <v>90</v>
      </c>
      <c r="AM3127" t="s">
        <v>62</v>
      </c>
      <c r="AN3127" t="s">
        <v>53</v>
      </c>
      <c r="AP3127">
        <v>0</v>
      </c>
      <c r="AQ3127">
        <v>0</v>
      </c>
      <c r="AR3127">
        <v>28000</v>
      </c>
      <c r="AS3127">
        <v>52000</v>
      </c>
      <c r="AT3127">
        <v>0</v>
      </c>
      <c r="AU3127">
        <v>0</v>
      </c>
      <c r="AV3127">
        <v>0</v>
      </c>
      <c r="AW3127">
        <v>80000</v>
      </c>
    </row>
    <row r="3128" spans="1:49" hidden="1" x14ac:dyDescent="0.35">
      <c r="A3128" s="2" t="s">
        <v>881</v>
      </c>
      <c r="B3128">
        <v>6</v>
      </c>
      <c r="C3128">
        <v>604</v>
      </c>
      <c r="D3128">
        <v>2</v>
      </c>
      <c r="E3128" t="s">
        <v>56</v>
      </c>
      <c r="F3128">
        <v>70</v>
      </c>
      <c r="G3128" t="s">
        <v>72</v>
      </c>
      <c r="I3128" t="s">
        <v>73</v>
      </c>
      <c r="J3128" t="s">
        <v>53</v>
      </c>
      <c r="K3128" t="s">
        <v>53</v>
      </c>
      <c r="L3128" t="s">
        <v>52</v>
      </c>
      <c r="M3128">
        <v>4</v>
      </c>
      <c r="N3128" t="s">
        <v>67</v>
      </c>
      <c r="O3128">
        <v>1</v>
      </c>
      <c r="P3128" s="2">
        <v>1</v>
      </c>
      <c r="Q3128" t="s">
        <v>56</v>
      </c>
      <c r="R3128">
        <v>70</v>
      </c>
      <c r="S3128" s="5">
        <f t="shared" si="48"/>
        <v>0</v>
      </c>
      <c r="T3128" t="s">
        <v>54</v>
      </c>
      <c r="U3128" t="s">
        <v>53</v>
      </c>
      <c r="W3128" t="s">
        <v>53</v>
      </c>
      <c r="Y3128" t="s">
        <v>92</v>
      </c>
      <c r="AB3128" t="s">
        <v>72</v>
      </c>
      <c r="AD3128" t="s">
        <v>73</v>
      </c>
      <c r="AE3128" t="s">
        <v>53</v>
      </c>
      <c r="AF3128" t="s">
        <v>53</v>
      </c>
      <c r="AG3128" t="s">
        <v>52</v>
      </c>
      <c r="AH3128">
        <v>4</v>
      </c>
      <c r="AI3128" t="s">
        <v>67</v>
      </c>
      <c r="AJ3128" t="s">
        <v>53</v>
      </c>
    </row>
    <row r="3129" spans="1:49" hidden="1" x14ac:dyDescent="0.35">
      <c r="A3129" s="2" t="s">
        <v>881</v>
      </c>
      <c r="B3129">
        <v>6</v>
      </c>
      <c r="C3129">
        <v>604</v>
      </c>
      <c r="D3129">
        <v>2</v>
      </c>
      <c r="E3129" t="s">
        <v>56</v>
      </c>
      <c r="F3129">
        <v>70</v>
      </c>
      <c r="G3129" t="s">
        <v>72</v>
      </c>
      <c r="I3129" t="s">
        <v>73</v>
      </c>
      <c r="J3129" t="s">
        <v>53</v>
      </c>
      <c r="K3129" t="s">
        <v>53</v>
      </c>
      <c r="L3129" t="s">
        <v>52</v>
      </c>
      <c r="M3129">
        <v>4</v>
      </c>
      <c r="N3129" t="s">
        <v>67</v>
      </c>
      <c r="O3129">
        <v>1</v>
      </c>
      <c r="P3129" s="2">
        <v>2</v>
      </c>
      <c r="Q3129" t="s">
        <v>50</v>
      </c>
      <c r="R3129">
        <v>8</v>
      </c>
      <c r="S3129" s="5">
        <f t="shared" si="48"/>
        <v>0</v>
      </c>
      <c r="T3129" t="s">
        <v>102</v>
      </c>
      <c r="U3129" t="s">
        <v>53</v>
      </c>
      <c r="W3129" t="s">
        <v>53</v>
      </c>
      <c r="AB3129" t="s">
        <v>72</v>
      </c>
      <c r="AD3129" t="s">
        <v>73</v>
      </c>
      <c r="AE3129" t="s">
        <v>52</v>
      </c>
      <c r="AF3129" t="s">
        <v>52</v>
      </c>
      <c r="AG3129" t="s">
        <v>52</v>
      </c>
      <c r="AH3129">
        <v>2</v>
      </c>
      <c r="AI3129" t="s">
        <v>97</v>
      </c>
      <c r="AJ3129" t="s">
        <v>52</v>
      </c>
      <c r="AK3129" t="s">
        <v>66</v>
      </c>
      <c r="AM3129" t="s">
        <v>62</v>
      </c>
      <c r="AN3129" t="s">
        <v>53</v>
      </c>
      <c r="AP3129">
        <v>0</v>
      </c>
      <c r="AQ3129">
        <v>0</v>
      </c>
      <c r="AR3129">
        <v>10000</v>
      </c>
      <c r="AS3129">
        <v>25000</v>
      </c>
      <c r="AT3129">
        <v>240000</v>
      </c>
      <c r="AU3129">
        <v>0</v>
      </c>
      <c r="AV3129">
        <v>0</v>
      </c>
      <c r="AW3129">
        <v>275000</v>
      </c>
    </row>
    <row r="3130" spans="1:49" hidden="1" x14ac:dyDescent="0.35">
      <c r="A3130" s="2" t="s">
        <v>882</v>
      </c>
      <c r="B3130">
        <v>14</v>
      </c>
      <c r="C3130">
        <v>1403</v>
      </c>
      <c r="D3130">
        <v>2</v>
      </c>
      <c r="O3130">
        <v>3</v>
      </c>
      <c r="P3130" s="2">
        <v>2</v>
      </c>
      <c r="Q3130" t="s">
        <v>50</v>
      </c>
      <c r="R3130">
        <v>63</v>
      </c>
      <c r="S3130" s="5">
        <f t="shared" si="48"/>
        <v>0</v>
      </c>
      <c r="T3130" t="s">
        <v>54</v>
      </c>
      <c r="U3130" t="s">
        <v>53</v>
      </c>
      <c r="W3130" t="s">
        <v>53</v>
      </c>
      <c r="Y3130" t="s">
        <v>55</v>
      </c>
      <c r="Z3130" t="s">
        <v>52</v>
      </c>
      <c r="AA3130">
        <v>3</v>
      </c>
      <c r="AB3130" t="s">
        <v>72</v>
      </c>
      <c r="AD3130" t="s">
        <v>73</v>
      </c>
      <c r="AE3130" t="s">
        <v>52</v>
      </c>
      <c r="AF3130" t="s">
        <v>52</v>
      </c>
      <c r="AG3130" t="s">
        <v>52</v>
      </c>
      <c r="AH3130">
        <v>5</v>
      </c>
      <c r="AI3130" t="s">
        <v>67</v>
      </c>
      <c r="AJ3130" t="s">
        <v>53</v>
      </c>
    </row>
    <row r="3131" spans="1:49" hidden="1" x14ac:dyDescent="0.35">
      <c r="A3131" s="2" t="s">
        <v>882</v>
      </c>
      <c r="B3131">
        <v>14</v>
      </c>
      <c r="C3131">
        <v>1403</v>
      </c>
      <c r="D3131">
        <v>2</v>
      </c>
      <c r="O3131">
        <v>3</v>
      </c>
      <c r="P3131" s="2">
        <v>3</v>
      </c>
      <c r="Q3131" t="s">
        <v>56</v>
      </c>
      <c r="R3131">
        <v>63</v>
      </c>
      <c r="S3131" s="5">
        <f t="shared" si="48"/>
        <v>0</v>
      </c>
      <c r="T3131" t="s">
        <v>57</v>
      </c>
      <c r="U3131" t="s">
        <v>53</v>
      </c>
      <c r="W3131" t="s">
        <v>53</v>
      </c>
      <c r="Y3131" t="s">
        <v>55</v>
      </c>
      <c r="Z3131" t="s">
        <v>52</v>
      </c>
      <c r="AA3131">
        <v>2</v>
      </c>
      <c r="AB3131" t="s">
        <v>72</v>
      </c>
      <c r="AD3131" t="s">
        <v>73</v>
      </c>
      <c r="AE3131" t="s">
        <v>52</v>
      </c>
      <c r="AF3131" t="s">
        <v>52</v>
      </c>
      <c r="AG3131" t="s">
        <v>52</v>
      </c>
      <c r="AH3131">
        <v>4</v>
      </c>
      <c r="AI3131" t="s">
        <v>83</v>
      </c>
      <c r="AJ3131" t="s">
        <v>53</v>
      </c>
    </row>
    <row r="3132" spans="1:49" hidden="1" x14ac:dyDescent="0.35">
      <c r="A3132" s="2" t="s">
        <v>882</v>
      </c>
      <c r="B3132">
        <v>14</v>
      </c>
      <c r="C3132">
        <v>1403</v>
      </c>
      <c r="D3132">
        <v>2</v>
      </c>
      <c r="O3132">
        <v>3</v>
      </c>
      <c r="P3132" s="2">
        <v>4</v>
      </c>
      <c r="Q3132" t="s">
        <v>56</v>
      </c>
      <c r="R3132">
        <v>33</v>
      </c>
      <c r="S3132" s="5">
        <f t="shared" si="48"/>
        <v>0</v>
      </c>
      <c r="T3132" t="s">
        <v>58</v>
      </c>
      <c r="U3132" t="s">
        <v>52</v>
      </c>
      <c r="V3132">
        <v>2</v>
      </c>
      <c r="W3132" t="s">
        <v>52</v>
      </c>
      <c r="X3132">
        <v>3</v>
      </c>
      <c r="Y3132" t="s">
        <v>92</v>
      </c>
      <c r="AB3132" t="s">
        <v>72</v>
      </c>
      <c r="AD3132" t="s">
        <v>73</v>
      </c>
      <c r="AE3132" t="s">
        <v>52</v>
      </c>
      <c r="AF3132" t="s">
        <v>52</v>
      </c>
      <c r="AG3132" t="s">
        <v>52</v>
      </c>
      <c r="AH3132">
        <v>4</v>
      </c>
      <c r="AI3132" t="s">
        <v>83</v>
      </c>
      <c r="AJ3132" t="s">
        <v>53</v>
      </c>
    </row>
    <row r="3133" spans="1:49" hidden="1" x14ac:dyDescent="0.35">
      <c r="A3133" s="2" t="s">
        <v>882</v>
      </c>
      <c r="B3133">
        <v>14</v>
      </c>
      <c r="C3133">
        <v>1403</v>
      </c>
      <c r="D3133">
        <v>2</v>
      </c>
      <c r="O3133">
        <v>3</v>
      </c>
      <c r="P3133" s="2">
        <v>5</v>
      </c>
      <c r="Q3133" t="s">
        <v>56</v>
      </c>
      <c r="R3133">
        <v>11</v>
      </c>
      <c r="S3133" s="5">
        <f t="shared" si="48"/>
        <v>0</v>
      </c>
      <c r="T3133" t="s">
        <v>102</v>
      </c>
      <c r="U3133" t="s">
        <v>53</v>
      </c>
      <c r="W3133" t="s">
        <v>52</v>
      </c>
      <c r="X3133">
        <v>4</v>
      </c>
      <c r="AB3133" t="s">
        <v>72</v>
      </c>
      <c r="AD3133" t="s">
        <v>73</v>
      </c>
      <c r="AE3133" t="s">
        <v>52</v>
      </c>
      <c r="AF3133" t="s">
        <v>52</v>
      </c>
      <c r="AG3133" t="s">
        <v>52</v>
      </c>
      <c r="AH3133">
        <v>2</v>
      </c>
      <c r="AI3133" t="s">
        <v>97</v>
      </c>
      <c r="AJ3133" t="s">
        <v>52</v>
      </c>
      <c r="AK3133" t="s">
        <v>98</v>
      </c>
      <c r="AM3133" t="s">
        <v>62</v>
      </c>
      <c r="AN3133" t="s">
        <v>52</v>
      </c>
      <c r="AP3133">
        <v>100000</v>
      </c>
      <c r="AQ3133">
        <v>120000</v>
      </c>
      <c r="AR3133">
        <v>25000</v>
      </c>
      <c r="AS3133">
        <v>45000</v>
      </c>
      <c r="AT3133">
        <v>520000</v>
      </c>
      <c r="AU3133">
        <v>520000</v>
      </c>
      <c r="AV3133">
        <v>5000</v>
      </c>
      <c r="AW3133">
        <v>1335000</v>
      </c>
    </row>
    <row r="3134" spans="1:49" hidden="1" x14ac:dyDescent="0.35">
      <c r="A3134" s="2" t="s">
        <v>882</v>
      </c>
      <c r="B3134">
        <v>14</v>
      </c>
      <c r="C3134">
        <v>1403</v>
      </c>
      <c r="D3134">
        <v>2</v>
      </c>
      <c r="O3134">
        <v>3</v>
      </c>
      <c r="P3134" s="2">
        <v>6</v>
      </c>
      <c r="Q3134" t="s">
        <v>56</v>
      </c>
      <c r="R3134">
        <v>6</v>
      </c>
      <c r="S3134" s="5">
        <f t="shared" si="48"/>
        <v>0</v>
      </c>
      <c r="T3134" t="s">
        <v>102</v>
      </c>
      <c r="U3134" t="s">
        <v>53</v>
      </c>
      <c r="W3134" t="s">
        <v>52</v>
      </c>
      <c r="X3134">
        <v>4</v>
      </c>
      <c r="AB3134" t="s">
        <v>72</v>
      </c>
      <c r="AD3134" t="s">
        <v>73</v>
      </c>
      <c r="AE3134" t="s">
        <v>53</v>
      </c>
      <c r="AF3134" t="s">
        <v>53</v>
      </c>
      <c r="AG3134" t="s">
        <v>53</v>
      </c>
      <c r="AO3134" t="s">
        <v>70</v>
      </c>
    </row>
    <row r="3135" spans="1:49" hidden="1" x14ac:dyDescent="0.35">
      <c r="A3135" s="2" t="s">
        <v>882</v>
      </c>
      <c r="B3135">
        <v>14</v>
      </c>
      <c r="C3135">
        <v>1403</v>
      </c>
      <c r="D3135">
        <v>2</v>
      </c>
      <c r="O3135">
        <v>3</v>
      </c>
      <c r="P3135" s="2">
        <v>7</v>
      </c>
      <c r="Q3135" t="s">
        <v>50</v>
      </c>
      <c r="R3135">
        <v>2</v>
      </c>
      <c r="S3135" s="5">
        <f t="shared" si="48"/>
        <v>0</v>
      </c>
      <c r="T3135" t="s">
        <v>102</v>
      </c>
      <c r="U3135" t="s">
        <v>53</v>
      </c>
      <c r="W3135" t="s">
        <v>53</v>
      </c>
      <c r="AB3135" t="s">
        <v>72</v>
      </c>
      <c r="AD3135" t="s">
        <v>73</v>
      </c>
    </row>
    <row r="3136" spans="1:49" hidden="1" x14ac:dyDescent="0.35">
      <c r="A3136" s="2" t="s">
        <v>883</v>
      </c>
      <c r="B3136">
        <v>9</v>
      </c>
      <c r="C3136">
        <v>907</v>
      </c>
      <c r="D3136">
        <v>2</v>
      </c>
      <c r="E3136" t="s">
        <v>50</v>
      </c>
      <c r="F3136">
        <v>66</v>
      </c>
      <c r="G3136" t="s">
        <v>72</v>
      </c>
      <c r="I3136" t="s">
        <v>73</v>
      </c>
      <c r="J3136" t="s">
        <v>52</v>
      </c>
      <c r="K3136" t="s">
        <v>52</v>
      </c>
      <c r="L3136" t="s">
        <v>52</v>
      </c>
      <c r="M3136">
        <v>5</v>
      </c>
      <c r="N3136" t="s">
        <v>78</v>
      </c>
      <c r="O3136">
        <v>2</v>
      </c>
      <c r="P3136" s="2">
        <v>1</v>
      </c>
      <c r="Q3136" t="s">
        <v>50</v>
      </c>
      <c r="R3136">
        <v>66</v>
      </c>
      <c r="S3136" s="5">
        <f t="shared" si="48"/>
        <v>0</v>
      </c>
      <c r="T3136" t="s">
        <v>54</v>
      </c>
      <c r="U3136" t="s">
        <v>53</v>
      </c>
      <c r="W3136" t="s">
        <v>53</v>
      </c>
      <c r="Y3136" t="s">
        <v>55</v>
      </c>
      <c r="Z3136" t="s">
        <v>52</v>
      </c>
      <c r="AA3136">
        <v>2</v>
      </c>
      <c r="AB3136" t="s">
        <v>72</v>
      </c>
      <c r="AD3136" t="s">
        <v>73</v>
      </c>
      <c r="AE3136" t="s">
        <v>52</v>
      </c>
      <c r="AF3136" t="s">
        <v>52</v>
      </c>
      <c r="AG3136" t="s">
        <v>52</v>
      </c>
      <c r="AH3136">
        <v>5</v>
      </c>
      <c r="AI3136" t="s">
        <v>78</v>
      </c>
      <c r="AJ3136" t="s">
        <v>53</v>
      </c>
    </row>
    <row r="3137" spans="1:49" hidden="1" x14ac:dyDescent="0.35">
      <c r="A3137" s="2" t="s">
        <v>883</v>
      </c>
      <c r="B3137">
        <v>9</v>
      </c>
      <c r="C3137">
        <v>907</v>
      </c>
      <c r="D3137">
        <v>2</v>
      </c>
      <c r="E3137" t="s">
        <v>50</v>
      </c>
      <c r="F3137">
        <v>66</v>
      </c>
      <c r="G3137" t="s">
        <v>72</v>
      </c>
      <c r="I3137" t="s">
        <v>73</v>
      </c>
      <c r="J3137" t="s">
        <v>52</v>
      </c>
      <c r="K3137" t="s">
        <v>52</v>
      </c>
      <c r="L3137" t="s">
        <v>52</v>
      </c>
      <c r="M3137">
        <v>5</v>
      </c>
      <c r="N3137" t="s">
        <v>78</v>
      </c>
      <c r="O3137">
        <v>2</v>
      </c>
      <c r="P3137" s="2">
        <v>2</v>
      </c>
      <c r="Q3137" t="s">
        <v>56</v>
      </c>
      <c r="R3137">
        <v>54</v>
      </c>
      <c r="S3137" s="5">
        <f t="shared" si="48"/>
        <v>0</v>
      </c>
      <c r="T3137" t="s">
        <v>57</v>
      </c>
      <c r="U3137" t="s">
        <v>53</v>
      </c>
      <c r="W3137" t="s">
        <v>53</v>
      </c>
      <c r="Y3137" t="s">
        <v>55</v>
      </c>
      <c r="Z3137" t="s">
        <v>52</v>
      </c>
      <c r="AA3137">
        <v>1</v>
      </c>
      <c r="AB3137" t="s">
        <v>72</v>
      </c>
      <c r="AD3137" t="s">
        <v>73</v>
      </c>
      <c r="AE3137" t="s">
        <v>52</v>
      </c>
      <c r="AF3137" t="s">
        <v>52</v>
      </c>
      <c r="AG3137" t="s">
        <v>52</v>
      </c>
      <c r="AH3137">
        <v>4</v>
      </c>
      <c r="AI3137" t="s">
        <v>83</v>
      </c>
      <c r="AJ3137" t="s">
        <v>53</v>
      </c>
    </row>
    <row r="3138" spans="1:49" x14ac:dyDescent="0.35">
      <c r="A3138" s="2" t="s">
        <v>883</v>
      </c>
      <c r="B3138">
        <v>9</v>
      </c>
      <c r="C3138">
        <v>907</v>
      </c>
      <c r="D3138">
        <v>2</v>
      </c>
      <c r="E3138" t="s">
        <v>50</v>
      </c>
      <c r="F3138">
        <v>66</v>
      </c>
      <c r="G3138" t="s">
        <v>72</v>
      </c>
      <c r="I3138" t="s">
        <v>73</v>
      </c>
      <c r="J3138" t="s">
        <v>52</v>
      </c>
      <c r="K3138" t="s">
        <v>52</v>
      </c>
      <c r="L3138" t="s">
        <v>52</v>
      </c>
      <c r="M3138">
        <v>5</v>
      </c>
      <c r="N3138" t="s">
        <v>78</v>
      </c>
      <c r="O3138">
        <v>2</v>
      </c>
      <c r="P3138" s="6">
        <v>4</v>
      </c>
      <c r="Q3138" t="s">
        <v>50</v>
      </c>
      <c r="R3138">
        <v>12</v>
      </c>
      <c r="S3138" s="5">
        <f t="shared" si="48"/>
        <v>1</v>
      </c>
      <c r="T3138" t="s">
        <v>58</v>
      </c>
      <c r="U3138" t="s">
        <v>52</v>
      </c>
      <c r="V3138">
        <v>1</v>
      </c>
      <c r="W3138" t="s">
        <v>52</v>
      </c>
      <c r="X3138">
        <v>2</v>
      </c>
      <c r="AB3138" t="s">
        <v>72</v>
      </c>
      <c r="AD3138" t="s">
        <v>73</v>
      </c>
      <c r="AE3138" t="s">
        <v>52</v>
      </c>
      <c r="AF3138" t="s">
        <v>52</v>
      </c>
      <c r="AG3138" t="s">
        <v>52</v>
      </c>
      <c r="AH3138">
        <v>8</v>
      </c>
      <c r="AI3138" t="s">
        <v>86</v>
      </c>
      <c r="AJ3138" t="s">
        <v>52</v>
      </c>
      <c r="AK3138" t="s">
        <v>87</v>
      </c>
      <c r="AM3138" t="s">
        <v>62</v>
      </c>
      <c r="AN3138" t="s">
        <v>52</v>
      </c>
      <c r="AP3138">
        <v>0</v>
      </c>
      <c r="AQ3138">
        <v>0</v>
      </c>
      <c r="AR3138">
        <v>24000</v>
      </c>
      <c r="AS3138">
        <v>5000</v>
      </c>
      <c r="AT3138">
        <v>0</v>
      </c>
      <c r="AU3138">
        <v>0</v>
      </c>
      <c r="AV3138">
        <v>0</v>
      </c>
      <c r="AW3138">
        <v>29000</v>
      </c>
    </row>
    <row r="3139" spans="1:49" x14ac:dyDescent="0.35">
      <c r="A3139" s="2" t="s">
        <v>883</v>
      </c>
      <c r="B3139">
        <v>9</v>
      </c>
      <c r="C3139">
        <v>907</v>
      </c>
      <c r="D3139">
        <v>2</v>
      </c>
      <c r="E3139" t="s">
        <v>50</v>
      </c>
      <c r="F3139">
        <v>66</v>
      </c>
      <c r="G3139" t="s">
        <v>72</v>
      </c>
      <c r="I3139" t="s">
        <v>73</v>
      </c>
      <c r="J3139" t="s">
        <v>52</v>
      </c>
      <c r="K3139" t="s">
        <v>52</v>
      </c>
      <c r="L3139" t="s">
        <v>52</v>
      </c>
      <c r="M3139">
        <v>5</v>
      </c>
      <c r="N3139" t="s">
        <v>78</v>
      </c>
      <c r="O3139">
        <v>2</v>
      </c>
      <c r="P3139" s="6">
        <v>5</v>
      </c>
      <c r="Q3139" t="s">
        <v>50</v>
      </c>
      <c r="R3139">
        <v>10</v>
      </c>
      <c r="S3139" s="5">
        <f t="shared" ref="S3139:S3202" si="49">IF(AND(R3139&gt;=6, R3139&lt;=17, T3139="Child"),1,0)</f>
        <v>1</v>
      </c>
      <c r="T3139" t="s">
        <v>58</v>
      </c>
      <c r="U3139" t="s">
        <v>52</v>
      </c>
      <c r="V3139">
        <v>1</v>
      </c>
      <c r="W3139" t="s">
        <v>52</v>
      </c>
      <c r="X3139">
        <v>2</v>
      </c>
      <c r="AB3139" t="s">
        <v>72</v>
      </c>
      <c r="AD3139" t="s">
        <v>73</v>
      </c>
      <c r="AE3139" t="s">
        <v>52</v>
      </c>
      <c r="AF3139" t="s">
        <v>52</v>
      </c>
      <c r="AG3139" t="s">
        <v>52</v>
      </c>
      <c r="AH3139">
        <v>5</v>
      </c>
      <c r="AI3139" t="s">
        <v>83</v>
      </c>
      <c r="AJ3139" t="s">
        <v>52</v>
      </c>
      <c r="AK3139" t="s">
        <v>64</v>
      </c>
      <c r="AM3139" t="s">
        <v>62</v>
      </c>
      <c r="AN3139" t="s">
        <v>53</v>
      </c>
      <c r="AP3139">
        <v>0</v>
      </c>
      <c r="AQ3139">
        <v>0</v>
      </c>
      <c r="AR3139">
        <v>7500</v>
      </c>
      <c r="AS3139">
        <v>2000</v>
      </c>
      <c r="AT3139">
        <v>0</v>
      </c>
      <c r="AU3139">
        <v>0</v>
      </c>
      <c r="AV3139">
        <v>0</v>
      </c>
      <c r="AW3139">
        <v>9500</v>
      </c>
    </row>
    <row r="3140" spans="1:49" hidden="1" x14ac:dyDescent="0.35">
      <c r="A3140" s="2" t="s">
        <v>884</v>
      </c>
      <c r="B3140">
        <v>6</v>
      </c>
      <c r="C3140">
        <v>603</v>
      </c>
      <c r="D3140">
        <v>1</v>
      </c>
      <c r="E3140" t="s">
        <v>50</v>
      </c>
      <c r="F3140">
        <v>58</v>
      </c>
      <c r="G3140" t="s">
        <v>72</v>
      </c>
      <c r="I3140" t="s">
        <v>73</v>
      </c>
      <c r="J3140" t="s">
        <v>53</v>
      </c>
      <c r="K3140" t="s">
        <v>53</v>
      </c>
      <c r="L3140" t="s">
        <v>53</v>
      </c>
      <c r="M3140">
        <v>0</v>
      </c>
      <c r="P3140" s="2">
        <v>1</v>
      </c>
      <c r="Q3140" t="s">
        <v>50</v>
      </c>
      <c r="R3140">
        <v>58</v>
      </c>
      <c r="S3140" s="5">
        <f t="shared" si="49"/>
        <v>0</v>
      </c>
      <c r="T3140" t="s">
        <v>54</v>
      </c>
      <c r="U3140" t="s">
        <v>53</v>
      </c>
      <c r="W3140" t="s">
        <v>53</v>
      </c>
      <c r="Y3140" t="s">
        <v>55</v>
      </c>
      <c r="Z3140" t="s">
        <v>52</v>
      </c>
      <c r="AA3140">
        <v>2</v>
      </c>
      <c r="AB3140" t="s">
        <v>72</v>
      </c>
      <c r="AD3140" t="s">
        <v>73</v>
      </c>
      <c r="AE3140" t="s">
        <v>53</v>
      </c>
      <c r="AF3140" t="s">
        <v>53</v>
      </c>
      <c r="AG3140" t="s">
        <v>53</v>
      </c>
    </row>
    <row r="3141" spans="1:49" hidden="1" x14ac:dyDescent="0.35">
      <c r="A3141" s="2" t="s">
        <v>884</v>
      </c>
      <c r="B3141">
        <v>6</v>
      </c>
      <c r="C3141">
        <v>603</v>
      </c>
      <c r="D3141">
        <v>1</v>
      </c>
      <c r="E3141" t="s">
        <v>50</v>
      </c>
      <c r="F3141">
        <v>58</v>
      </c>
      <c r="G3141" t="s">
        <v>72</v>
      </c>
      <c r="I3141" t="s">
        <v>73</v>
      </c>
      <c r="J3141" t="s">
        <v>53</v>
      </c>
      <c r="K3141" t="s">
        <v>53</v>
      </c>
      <c r="L3141" t="s">
        <v>53</v>
      </c>
      <c r="M3141">
        <v>0</v>
      </c>
      <c r="P3141" s="2">
        <v>2</v>
      </c>
      <c r="Q3141" t="s">
        <v>56</v>
      </c>
      <c r="R3141">
        <v>57</v>
      </c>
      <c r="S3141" s="5">
        <f t="shared" si="49"/>
        <v>0</v>
      </c>
      <c r="T3141" t="s">
        <v>57</v>
      </c>
      <c r="U3141" t="s">
        <v>53</v>
      </c>
      <c r="W3141" t="s">
        <v>53</v>
      </c>
      <c r="Y3141" t="s">
        <v>55</v>
      </c>
      <c r="Z3141" t="s">
        <v>52</v>
      </c>
      <c r="AA3141">
        <v>1</v>
      </c>
      <c r="AB3141" t="s">
        <v>72</v>
      </c>
      <c r="AD3141" t="s">
        <v>73</v>
      </c>
      <c r="AE3141" t="s">
        <v>52</v>
      </c>
      <c r="AF3141" t="s">
        <v>52</v>
      </c>
      <c r="AG3141" t="s">
        <v>52</v>
      </c>
      <c r="AH3141">
        <v>3</v>
      </c>
      <c r="AI3141" t="s">
        <v>97</v>
      </c>
      <c r="AJ3141" t="s">
        <v>53</v>
      </c>
    </row>
    <row r="3142" spans="1:49" hidden="1" x14ac:dyDescent="0.35">
      <c r="A3142" s="2" t="s">
        <v>885</v>
      </c>
      <c r="B3142">
        <v>15</v>
      </c>
      <c r="C3142">
        <v>1501</v>
      </c>
      <c r="D3142">
        <v>2</v>
      </c>
      <c r="E3142" t="s">
        <v>50</v>
      </c>
      <c r="F3142">
        <v>27</v>
      </c>
      <c r="G3142" t="s">
        <v>72</v>
      </c>
      <c r="I3142" t="s">
        <v>73</v>
      </c>
      <c r="J3142" t="s">
        <v>52</v>
      </c>
      <c r="K3142" t="s">
        <v>52</v>
      </c>
      <c r="L3142" t="s">
        <v>52</v>
      </c>
      <c r="M3142">
        <v>12</v>
      </c>
      <c r="N3142" t="s">
        <v>76</v>
      </c>
      <c r="O3142">
        <v>1</v>
      </c>
      <c r="P3142" s="2">
        <v>1</v>
      </c>
      <c r="Q3142" t="s">
        <v>50</v>
      </c>
      <c r="R3142">
        <v>27</v>
      </c>
      <c r="S3142" s="5">
        <f t="shared" si="49"/>
        <v>0</v>
      </c>
      <c r="T3142" t="s">
        <v>54</v>
      </c>
      <c r="U3142" t="s">
        <v>53</v>
      </c>
      <c r="W3142" t="s">
        <v>53</v>
      </c>
      <c r="Y3142" t="s">
        <v>55</v>
      </c>
      <c r="Z3142" t="s">
        <v>52</v>
      </c>
      <c r="AA3142">
        <v>2</v>
      </c>
      <c r="AB3142" t="s">
        <v>72</v>
      </c>
      <c r="AD3142" t="s">
        <v>73</v>
      </c>
      <c r="AE3142" t="s">
        <v>52</v>
      </c>
      <c r="AF3142" t="s">
        <v>52</v>
      </c>
      <c r="AG3142" t="s">
        <v>52</v>
      </c>
      <c r="AH3142">
        <v>12</v>
      </c>
      <c r="AI3142" t="s">
        <v>76</v>
      </c>
      <c r="AJ3142" t="s">
        <v>53</v>
      </c>
    </row>
    <row r="3143" spans="1:49" hidden="1" x14ac:dyDescent="0.35">
      <c r="A3143" s="2" t="s">
        <v>885</v>
      </c>
      <c r="B3143">
        <v>15</v>
      </c>
      <c r="C3143">
        <v>1501</v>
      </c>
      <c r="D3143">
        <v>2</v>
      </c>
      <c r="E3143" t="s">
        <v>50</v>
      </c>
      <c r="F3143">
        <v>27</v>
      </c>
      <c r="G3143" t="s">
        <v>72</v>
      </c>
      <c r="I3143" t="s">
        <v>73</v>
      </c>
      <c r="J3143" t="s">
        <v>52</v>
      </c>
      <c r="K3143" t="s">
        <v>52</v>
      </c>
      <c r="L3143" t="s">
        <v>52</v>
      </c>
      <c r="M3143">
        <v>12</v>
      </c>
      <c r="N3143" t="s">
        <v>76</v>
      </c>
      <c r="O3143">
        <v>1</v>
      </c>
      <c r="P3143" s="2">
        <v>2</v>
      </c>
      <c r="Q3143" t="s">
        <v>56</v>
      </c>
      <c r="R3143">
        <v>26</v>
      </c>
      <c r="S3143" s="5">
        <f t="shared" si="49"/>
        <v>0</v>
      </c>
      <c r="T3143" t="s">
        <v>57</v>
      </c>
      <c r="U3143" t="s">
        <v>53</v>
      </c>
      <c r="W3143" t="s">
        <v>53</v>
      </c>
      <c r="Y3143" t="s">
        <v>55</v>
      </c>
      <c r="Z3143" t="s">
        <v>52</v>
      </c>
      <c r="AA3143">
        <v>1</v>
      </c>
      <c r="AB3143" t="s">
        <v>72</v>
      </c>
      <c r="AD3143" t="s">
        <v>73</v>
      </c>
      <c r="AE3143" t="s">
        <v>52</v>
      </c>
      <c r="AF3143" t="s">
        <v>52</v>
      </c>
      <c r="AG3143" t="s">
        <v>52</v>
      </c>
      <c r="AH3143">
        <v>9</v>
      </c>
      <c r="AI3143" t="s">
        <v>80</v>
      </c>
      <c r="AJ3143" t="s">
        <v>53</v>
      </c>
    </row>
    <row r="3144" spans="1:49" hidden="1" x14ac:dyDescent="0.35">
      <c r="A3144" s="2" t="s">
        <v>885</v>
      </c>
      <c r="B3144">
        <v>15</v>
      </c>
      <c r="C3144">
        <v>1501</v>
      </c>
      <c r="D3144">
        <v>2</v>
      </c>
      <c r="E3144" t="s">
        <v>50</v>
      </c>
      <c r="F3144">
        <v>27</v>
      </c>
      <c r="G3144" t="s">
        <v>72</v>
      </c>
      <c r="I3144" t="s">
        <v>73</v>
      </c>
      <c r="J3144" t="s">
        <v>52</v>
      </c>
      <c r="K3144" t="s">
        <v>52</v>
      </c>
      <c r="L3144" t="s">
        <v>52</v>
      </c>
      <c r="M3144">
        <v>12</v>
      </c>
      <c r="N3144" t="s">
        <v>76</v>
      </c>
      <c r="O3144">
        <v>1</v>
      </c>
      <c r="P3144" s="2">
        <v>3</v>
      </c>
      <c r="Q3144" t="s">
        <v>50</v>
      </c>
      <c r="R3144">
        <v>0</v>
      </c>
      <c r="S3144" s="5">
        <f t="shared" si="49"/>
        <v>0</v>
      </c>
      <c r="T3144" t="s">
        <v>58</v>
      </c>
      <c r="U3144" t="s">
        <v>52</v>
      </c>
      <c r="V3144">
        <v>1</v>
      </c>
      <c r="W3144" t="s">
        <v>52</v>
      </c>
      <c r="X3144">
        <v>2</v>
      </c>
      <c r="AB3144" t="s">
        <v>72</v>
      </c>
    </row>
    <row r="3145" spans="1:49" hidden="1" x14ac:dyDescent="0.35">
      <c r="A3145" s="2" t="s">
        <v>886</v>
      </c>
      <c r="B3145">
        <v>17</v>
      </c>
      <c r="C3145">
        <v>1707</v>
      </c>
      <c r="D3145">
        <v>2</v>
      </c>
      <c r="E3145" t="s">
        <v>50</v>
      </c>
      <c r="F3145">
        <v>39</v>
      </c>
      <c r="G3145" t="s">
        <v>72</v>
      </c>
      <c r="I3145" t="s">
        <v>73</v>
      </c>
      <c r="J3145" t="s">
        <v>53</v>
      </c>
      <c r="K3145" t="s">
        <v>53</v>
      </c>
      <c r="L3145" t="s">
        <v>53</v>
      </c>
      <c r="M3145">
        <v>0</v>
      </c>
      <c r="O3145">
        <v>2</v>
      </c>
      <c r="P3145" s="2">
        <v>1</v>
      </c>
      <c r="Q3145" t="s">
        <v>50</v>
      </c>
      <c r="R3145">
        <v>39</v>
      </c>
      <c r="S3145" s="5">
        <f t="shared" si="49"/>
        <v>0</v>
      </c>
      <c r="T3145" t="s">
        <v>54</v>
      </c>
      <c r="U3145" t="s">
        <v>53</v>
      </c>
      <c r="W3145" t="s">
        <v>53</v>
      </c>
      <c r="Y3145" t="s">
        <v>55</v>
      </c>
      <c r="Z3145" t="s">
        <v>52</v>
      </c>
      <c r="AA3145">
        <v>2</v>
      </c>
      <c r="AB3145" t="s">
        <v>72</v>
      </c>
      <c r="AD3145" t="s">
        <v>73</v>
      </c>
      <c r="AE3145" t="s">
        <v>53</v>
      </c>
      <c r="AF3145" t="s">
        <v>53</v>
      </c>
      <c r="AG3145" t="s">
        <v>53</v>
      </c>
    </row>
    <row r="3146" spans="1:49" hidden="1" x14ac:dyDescent="0.35">
      <c r="A3146" s="2" t="s">
        <v>886</v>
      </c>
      <c r="B3146">
        <v>17</v>
      </c>
      <c r="C3146">
        <v>1707</v>
      </c>
      <c r="D3146">
        <v>2</v>
      </c>
      <c r="E3146" t="s">
        <v>50</v>
      </c>
      <c r="F3146">
        <v>39</v>
      </c>
      <c r="G3146" t="s">
        <v>72</v>
      </c>
      <c r="I3146" t="s">
        <v>73</v>
      </c>
      <c r="J3146" t="s">
        <v>53</v>
      </c>
      <c r="K3146" t="s">
        <v>53</v>
      </c>
      <c r="L3146" t="s">
        <v>53</v>
      </c>
      <c r="M3146">
        <v>0</v>
      </c>
      <c r="O3146">
        <v>2</v>
      </c>
      <c r="P3146" s="2">
        <v>2</v>
      </c>
      <c r="Q3146" t="s">
        <v>56</v>
      </c>
      <c r="R3146">
        <v>38</v>
      </c>
      <c r="S3146" s="5">
        <f t="shared" si="49"/>
        <v>0</v>
      </c>
      <c r="T3146" t="s">
        <v>57</v>
      </c>
      <c r="U3146" t="s">
        <v>53</v>
      </c>
      <c r="W3146" t="s">
        <v>53</v>
      </c>
      <c r="Y3146" t="s">
        <v>55</v>
      </c>
      <c r="Z3146" t="s">
        <v>52</v>
      </c>
      <c r="AA3146">
        <v>1</v>
      </c>
      <c r="AB3146" t="s">
        <v>72</v>
      </c>
      <c r="AD3146" t="s">
        <v>73</v>
      </c>
      <c r="AE3146" t="s">
        <v>53</v>
      </c>
      <c r="AF3146" t="s">
        <v>53</v>
      </c>
      <c r="AG3146" t="s">
        <v>53</v>
      </c>
    </row>
    <row r="3147" spans="1:49" x14ac:dyDescent="0.35">
      <c r="A3147" s="2" t="s">
        <v>886</v>
      </c>
      <c r="B3147">
        <v>17</v>
      </c>
      <c r="C3147">
        <v>1707</v>
      </c>
      <c r="D3147">
        <v>2</v>
      </c>
      <c r="E3147" t="s">
        <v>50</v>
      </c>
      <c r="F3147">
        <v>39</v>
      </c>
      <c r="G3147" t="s">
        <v>72</v>
      </c>
      <c r="I3147" t="s">
        <v>73</v>
      </c>
      <c r="J3147" t="s">
        <v>53</v>
      </c>
      <c r="K3147" t="s">
        <v>53</v>
      </c>
      <c r="L3147" t="s">
        <v>53</v>
      </c>
      <c r="M3147">
        <v>0</v>
      </c>
      <c r="O3147">
        <v>2</v>
      </c>
      <c r="P3147" s="6">
        <v>3</v>
      </c>
      <c r="Q3147" t="s">
        <v>56</v>
      </c>
      <c r="R3147">
        <v>12</v>
      </c>
      <c r="S3147" s="5">
        <f t="shared" si="49"/>
        <v>1</v>
      </c>
      <c r="T3147" t="s">
        <v>58</v>
      </c>
      <c r="U3147" t="s">
        <v>52</v>
      </c>
      <c r="V3147">
        <v>1</v>
      </c>
      <c r="W3147" t="s">
        <v>52</v>
      </c>
      <c r="X3147">
        <v>2</v>
      </c>
      <c r="AB3147" t="s">
        <v>72</v>
      </c>
      <c r="AD3147" t="s">
        <v>73</v>
      </c>
      <c r="AE3147" t="s">
        <v>52</v>
      </c>
      <c r="AF3147" t="s">
        <v>52</v>
      </c>
      <c r="AG3147" t="s">
        <v>52</v>
      </c>
      <c r="AH3147">
        <v>5</v>
      </c>
      <c r="AI3147" t="s">
        <v>78</v>
      </c>
      <c r="AJ3147" t="s">
        <v>52</v>
      </c>
      <c r="AK3147" t="s">
        <v>88</v>
      </c>
      <c r="AM3147" t="s">
        <v>62</v>
      </c>
      <c r="AN3147" t="s">
        <v>52</v>
      </c>
      <c r="AP3147">
        <v>0</v>
      </c>
      <c r="AQ3147">
        <v>0</v>
      </c>
      <c r="AR3147">
        <v>30000</v>
      </c>
      <c r="AS3147">
        <v>10000</v>
      </c>
      <c r="AT3147">
        <v>0</v>
      </c>
      <c r="AU3147">
        <v>0</v>
      </c>
      <c r="AV3147">
        <v>0</v>
      </c>
      <c r="AW3147">
        <v>40000</v>
      </c>
    </row>
    <row r="3148" spans="1:49" x14ac:dyDescent="0.35">
      <c r="A3148" s="2" t="s">
        <v>886</v>
      </c>
      <c r="B3148">
        <v>17</v>
      </c>
      <c r="C3148">
        <v>1707</v>
      </c>
      <c r="D3148">
        <v>2</v>
      </c>
      <c r="E3148" t="s">
        <v>50</v>
      </c>
      <c r="F3148">
        <v>39</v>
      </c>
      <c r="G3148" t="s">
        <v>72</v>
      </c>
      <c r="I3148" t="s">
        <v>73</v>
      </c>
      <c r="J3148" t="s">
        <v>53</v>
      </c>
      <c r="K3148" t="s">
        <v>53</v>
      </c>
      <c r="L3148" t="s">
        <v>53</v>
      </c>
      <c r="M3148">
        <v>0</v>
      </c>
      <c r="O3148">
        <v>2</v>
      </c>
      <c r="P3148" s="6">
        <v>4</v>
      </c>
      <c r="Q3148" t="s">
        <v>50</v>
      </c>
      <c r="R3148">
        <v>7</v>
      </c>
      <c r="S3148" s="5">
        <f t="shared" si="49"/>
        <v>1</v>
      </c>
      <c r="T3148" t="s">
        <v>58</v>
      </c>
      <c r="U3148" t="s">
        <v>52</v>
      </c>
      <c r="V3148">
        <v>1</v>
      </c>
      <c r="W3148" t="s">
        <v>52</v>
      </c>
      <c r="X3148">
        <v>2</v>
      </c>
      <c r="AB3148" t="s">
        <v>72</v>
      </c>
      <c r="AD3148" t="s">
        <v>73</v>
      </c>
      <c r="AE3148" t="s">
        <v>53</v>
      </c>
      <c r="AF3148" t="s">
        <v>53</v>
      </c>
      <c r="AG3148" t="s">
        <v>52</v>
      </c>
      <c r="AH3148">
        <v>1</v>
      </c>
      <c r="AI3148" t="s">
        <v>68</v>
      </c>
      <c r="AJ3148" t="s">
        <v>52</v>
      </c>
      <c r="AK3148" t="s">
        <v>74</v>
      </c>
      <c r="AM3148" t="s">
        <v>62</v>
      </c>
      <c r="AN3148" t="s">
        <v>53</v>
      </c>
      <c r="AP3148">
        <v>0</v>
      </c>
      <c r="AQ3148">
        <v>0</v>
      </c>
      <c r="AR3148">
        <v>18000</v>
      </c>
      <c r="AS3148">
        <v>7000</v>
      </c>
      <c r="AT3148">
        <v>0</v>
      </c>
      <c r="AU3148">
        <v>0</v>
      </c>
      <c r="AV3148">
        <v>0</v>
      </c>
      <c r="AW3148">
        <v>25000</v>
      </c>
    </row>
    <row r="3149" spans="1:49" hidden="1" x14ac:dyDescent="0.35">
      <c r="A3149" s="2" t="s">
        <v>887</v>
      </c>
      <c r="B3149">
        <v>19</v>
      </c>
      <c r="C3149">
        <v>1904</v>
      </c>
      <c r="D3149">
        <v>1</v>
      </c>
      <c r="E3149" t="s">
        <v>50</v>
      </c>
      <c r="F3149">
        <v>53</v>
      </c>
      <c r="G3149" t="s">
        <v>72</v>
      </c>
      <c r="I3149" t="s">
        <v>73</v>
      </c>
      <c r="J3149" t="s">
        <v>52</v>
      </c>
      <c r="K3149" t="s">
        <v>52</v>
      </c>
      <c r="L3149" t="s">
        <v>52</v>
      </c>
      <c r="M3149">
        <v>5</v>
      </c>
      <c r="N3149" t="s">
        <v>83</v>
      </c>
      <c r="O3149">
        <v>2</v>
      </c>
      <c r="P3149" s="2">
        <v>1</v>
      </c>
      <c r="Q3149" t="s">
        <v>50</v>
      </c>
      <c r="R3149">
        <v>53</v>
      </c>
      <c r="S3149" s="5">
        <f t="shared" si="49"/>
        <v>0</v>
      </c>
      <c r="T3149" t="s">
        <v>54</v>
      </c>
      <c r="U3149" t="s">
        <v>53</v>
      </c>
      <c r="W3149" t="s">
        <v>53</v>
      </c>
      <c r="Y3149" t="s">
        <v>55</v>
      </c>
      <c r="Z3149" t="s">
        <v>52</v>
      </c>
      <c r="AA3149">
        <v>2</v>
      </c>
      <c r="AB3149" t="s">
        <v>72</v>
      </c>
      <c r="AD3149" t="s">
        <v>73</v>
      </c>
      <c r="AE3149" t="s">
        <v>52</v>
      </c>
      <c r="AF3149" t="s">
        <v>52</v>
      </c>
      <c r="AG3149" t="s">
        <v>52</v>
      </c>
      <c r="AH3149">
        <v>5</v>
      </c>
      <c r="AI3149" t="s">
        <v>83</v>
      </c>
      <c r="AJ3149" t="s">
        <v>53</v>
      </c>
    </row>
    <row r="3150" spans="1:49" hidden="1" x14ac:dyDescent="0.35">
      <c r="A3150" s="2" t="s">
        <v>887</v>
      </c>
      <c r="B3150">
        <v>19</v>
      </c>
      <c r="C3150">
        <v>1904</v>
      </c>
      <c r="D3150">
        <v>1</v>
      </c>
      <c r="E3150" t="s">
        <v>50</v>
      </c>
      <c r="F3150">
        <v>53</v>
      </c>
      <c r="G3150" t="s">
        <v>72</v>
      </c>
      <c r="I3150" t="s">
        <v>73</v>
      </c>
      <c r="J3150" t="s">
        <v>52</v>
      </c>
      <c r="K3150" t="s">
        <v>52</v>
      </c>
      <c r="L3150" t="s">
        <v>52</v>
      </c>
      <c r="M3150">
        <v>5</v>
      </c>
      <c r="N3150" t="s">
        <v>83</v>
      </c>
      <c r="O3150">
        <v>2</v>
      </c>
      <c r="P3150" s="2">
        <v>2</v>
      </c>
      <c r="Q3150" t="s">
        <v>56</v>
      </c>
      <c r="R3150">
        <v>55</v>
      </c>
      <c r="S3150" s="5">
        <f t="shared" si="49"/>
        <v>0</v>
      </c>
      <c r="T3150" t="s">
        <v>57</v>
      </c>
      <c r="U3150" t="s">
        <v>53</v>
      </c>
      <c r="W3150" t="s">
        <v>53</v>
      </c>
      <c r="Y3150" t="s">
        <v>55</v>
      </c>
      <c r="Z3150" t="s">
        <v>52</v>
      </c>
      <c r="AA3150">
        <v>1</v>
      </c>
      <c r="AB3150" t="s">
        <v>72</v>
      </c>
      <c r="AD3150" t="s">
        <v>73</v>
      </c>
      <c r="AE3150" t="s">
        <v>53</v>
      </c>
      <c r="AF3150" t="s">
        <v>53</v>
      </c>
      <c r="AG3150" t="s">
        <v>52</v>
      </c>
      <c r="AH3150">
        <v>1</v>
      </c>
      <c r="AI3150" t="s">
        <v>67</v>
      </c>
      <c r="AJ3150" t="s">
        <v>53</v>
      </c>
    </row>
    <row r="3151" spans="1:49" x14ac:dyDescent="0.35">
      <c r="A3151" s="2" t="s">
        <v>887</v>
      </c>
      <c r="B3151">
        <v>19</v>
      </c>
      <c r="C3151">
        <v>1904</v>
      </c>
      <c r="D3151">
        <v>1</v>
      </c>
      <c r="E3151" t="s">
        <v>50</v>
      </c>
      <c r="F3151">
        <v>53</v>
      </c>
      <c r="G3151" t="s">
        <v>72</v>
      </c>
      <c r="I3151" t="s">
        <v>73</v>
      </c>
      <c r="J3151" t="s">
        <v>52</v>
      </c>
      <c r="K3151" t="s">
        <v>52</v>
      </c>
      <c r="L3151" t="s">
        <v>52</v>
      </c>
      <c r="M3151">
        <v>5</v>
      </c>
      <c r="N3151" t="s">
        <v>83</v>
      </c>
      <c r="O3151">
        <v>2</v>
      </c>
      <c r="P3151" s="6">
        <v>3</v>
      </c>
      <c r="Q3151" t="s">
        <v>56</v>
      </c>
      <c r="R3151">
        <v>16</v>
      </c>
      <c r="S3151" s="5">
        <f t="shared" si="49"/>
        <v>1</v>
      </c>
      <c r="T3151" t="s">
        <v>58</v>
      </c>
      <c r="U3151" t="s">
        <v>52</v>
      </c>
      <c r="V3151">
        <v>1</v>
      </c>
      <c r="W3151" t="s">
        <v>52</v>
      </c>
      <c r="X3151">
        <v>2</v>
      </c>
      <c r="Y3151" t="s">
        <v>59</v>
      </c>
      <c r="AB3151" t="s">
        <v>72</v>
      </c>
      <c r="AD3151" t="s">
        <v>73</v>
      </c>
      <c r="AE3151" t="s">
        <v>52</v>
      </c>
      <c r="AF3151" t="s">
        <v>52</v>
      </c>
      <c r="AG3151" t="s">
        <v>52</v>
      </c>
      <c r="AH3151">
        <v>8</v>
      </c>
      <c r="AI3151" t="s">
        <v>60</v>
      </c>
      <c r="AJ3151" t="s">
        <v>53</v>
      </c>
      <c r="AO3151" t="s">
        <v>198</v>
      </c>
      <c r="AP3151">
        <v>150000</v>
      </c>
      <c r="AQ3151">
        <v>0</v>
      </c>
      <c r="AR3151">
        <v>0</v>
      </c>
      <c r="AS3151">
        <v>0</v>
      </c>
      <c r="AT3151">
        <v>0</v>
      </c>
      <c r="AU3151">
        <v>98000</v>
      </c>
      <c r="AV3151">
        <v>0</v>
      </c>
      <c r="AW3151">
        <v>248000</v>
      </c>
    </row>
    <row r="3152" spans="1:49" x14ac:dyDescent="0.35">
      <c r="A3152" s="2" t="s">
        <v>887</v>
      </c>
      <c r="B3152">
        <v>19</v>
      </c>
      <c r="C3152">
        <v>1904</v>
      </c>
      <c r="D3152">
        <v>1</v>
      </c>
      <c r="E3152" t="s">
        <v>50</v>
      </c>
      <c r="F3152">
        <v>53</v>
      </c>
      <c r="G3152" t="s">
        <v>72</v>
      </c>
      <c r="I3152" t="s">
        <v>73</v>
      </c>
      <c r="J3152" t="s">
        <v>52</v>
      </c>
      <c r="K3152" t="s">
        <v>52</v>
      </c>
      <c r="L3152" t="s">
        <v>52</v>
      </c>
      <c r="M3152">
        <v>5</v>
      </c>
      <c r="N3152" t="s">
        <v>83</v>
      </c>
      <c r="O3152">
        <v>2</v>
      </c>
      <c r="P3152" s="6">
        <v>4</v>
      </c>
      <c r="Q3152" t="s">
        <v>50</v>
      </c>
      <c r="R3152">
        <v>13</v>
      </c>
      <c r="S3152" s="5">
        <f t="shared" si="49"/>
        <v>1</v>
      </c>
      <c r="T3152" t="s">
        <v>58</v>
      </c>
      <c r="U3152" t="s">
        <v>52</v>
      </c>
      <c r="V3152">
        <v>1</v>
      </c>
      <c r="W3152" t="s">
        <v>52</v>
      </c>
      <c r="X3152">
        <v>2</v>
      </c>
      <c r="Y3152" t="s">
        <v>59</v>
      </c>
      <c r="AB3152" t="s">
        <v>72</v>
      </c>
      <c r="AD3152" t="s">
        <v>73</v>
      </c>
      <c r="AE3152" t="s">
        <v>52</v>
      </c>
      <c r="AF3152" t="s">
        <v>52</v>
      </c>
      <c r="AG3152" t="s">
        <v>52</v>
      </c>
      <c r="AH3152">
        <v>6</v>
      </c>
      <c r="AI3152" t="s">
        <v>79</v>
      </c>
      <c r="AJ3152" t="s">
        <v>52</v>
      </c>
      <c r="AK3152" t="s">
        <v>88</v>
      </c>
      <c r="AM3152" t="s">
        <v>62</v>
      </c>
      <c r="AN3152" t="s">
        <v>52</v>
      </c>
      <c r="AP3152">
        <v>0</v>
      </c>
      <c r="AQ3152">
        <v>0</v>
      </c>
      <c r="AR3152">
        <v>15000</v>
      </c>
      <c r="AS3152">
        <v>60000</v>
      </c>
      <c r="AT3152">
        <v>702000</v>
      </c>
      <c r="AU3152">
        <v>0</v>
      </c>
      <c r="AV3152">
        <v>0</v>
      </c>
      <c r="AW3152">
        <v>777000</v>
      </c>
    </row>
    <row r="3153" spans="1:49" hidden="1" x14ac:dyDescent="0.35">
      <c r="A3153" s="2" t="s">
        <v>888</v>
      </c>
      <c r="B3153">
        <v>7</v>
      </c>
      <c r="C3153">
        <v>701</v>
      </c>
      <c r="D3153">
        <v>2</v>
      </c>
      <c r="E3153" t="s">
        <v>50</v>
      </c>
      <c r="F3153">
        <v>53</v>
      </c>
      <c r="G3153" t="s">
        <v>72</v>
      </c>
      <c r="I3153" t="s">
        <v>73</v>
      </c>
      <c r="J3153" t="s">
        <v>52</v>
      </c>
      <c r="K3153" t="s">
        <v>52</v>
      </c>
      <c r="L3153" t="s">
        <v>52</v>
      </c>
      <c r="M3153">
        <v>4</v>
      </c>
      <c r="N3153" t="s">
        <v>83</v>
      </c>
      <c r="O3153">
        <v>1</v>
      </c>
      <c r="P3153" s="2">
        <v>1</v>
      </c>
      <c r="Q3153" t="s">
        <v>50</v>
      </c>
      <c r="R3153">
        <v>53</v>
      </c>
      <c r="S3153" s="5">
        <f t="shared" si="49"/>
        <v>0</v>
      </c>
      <c r="T3153" t="s">
        <v>54</v>
      </c>
      <c r="U3153" t="s">
        <v>53</v>
      </c>
      <c r="W3153" t="s">
        <v>53</v>
      </c>
      <c r="Y3153" t="s">
        <v>55</v>
      </c>
      <c r="Z3153" t="s">
        <v>52</v>
      </c>
      <c r="AA3153">
        <v>2</v>
      </c>
      <c r="AB3153" t="s">
        <v>72</v>
      </c>
      <c r="AD3153" t="s">
        <v>73</v>
      </c>
      <c r="AE3153" t="s">
        <v>52</v>
      </c>
      <c r="AF3153" t="s">
        <v>52</v>
      </c>
      <c r="AG3153" t="s">
        <v>52</v>
      </c>
      <c r="AH3153">
        <v>4</v>
      </c>
      <c r="AI3153" t="s">
        <v>83</v>
      </c>
      <c r="AJ3153" t="s">
        <v>53</v>
      </c>
    </row>
    <row r="3154" spans="1:49" hidden="1" x14ac:dyDescent="0.35">
      <c r="A3154" s="2" t="s">
        <v>888</v>
      </c>
      <c r="B3154">
        <v>7</v>
      </c>
      <c r="C3154">
        <v>701</v>
      </c>
      <c r="D3154">
        <v>2</v>
      </c>
      <c r="E3154" t="s">
        <v>50</v>
      </c>
      <c r="F3154">
        <v>53</v>
      </c>
      <c r="G3154" t="s">
        <v>72</v>
      </c>
      <c r="I3154" t="s">
        <v>73</v>
      </c>
      <c r="J3154" t="s">
        <v>52</v>
      </c>
      <c r="K3154" t="s">
        <v>52</v>
      </c>
      <c r="L3154" t="s">
        <v>52</v>
      </c>
      <c r="M3154">
        <v>4</v>
      </c>
      <c r="N3154" t="s">
        <v>83</v>
      </c>
      <c r="O3154">
        <v>1</v>
      </c>
      <c r="P3154" s="2">
        <v>2</v>
      </c>
      <c r="Q3154" t="s">
        <v>56</v>
      </c>
      <c r="R3154">
        <v>49</v>
      </c>
      <c r="S3154" s="5">
        <f t="shared" si="49"/>
        <v>0</v>
      </c>
      <c r="T3154" t="s">
        <v>57</v>
      </c>
      <c r="U3154" t="s">
        <v>53</v>
      </c>
      <c r="W3154" t="s">
        <v>53</v>
      </c>
      <c r="Y3154" t="s">
        <v>55</v>
      </c>
      <c r="Z3154" t="s">
        <v>52</v>
      </c>
      <c r="AA3154">
        <v>1</v>
      </c>
      <c r="AB3154" t="s">
        <v>72</v>
      </c>
      <c r="AD3154" t="s">
        <v>73</v>
      </c>
      <c r="AE3154" t="s">
        <v>52</v>
      </c>
      <c r="AF3154" t="s">
        <v>52</v>
      </c>
      <c r="AG3154" t="s">
        <v>52</v>
      </c>
      <c r="AH3154">
        <v>7</v>
      </c>
      <c r="AI3154" t="s">
        <v>86</v>
      </c>
      <c r="AJ3154" t="s">
        <v>53</v>
      </c>
    </row>
    <row r="3155" spans="1:49" hidden="1" x14ac:dyDescent="0.35">
      <c r="A3155" s="2" t="s">
        <v>888</v>
      </c>
      <c r="B3155">
        <v>7</v>
      </c>
      <c r="C3155">
        <v>701</v>
      </c>
      <c r="D3155">
        <v>2</v>
      </c>
      <c r="E3155" t="s">
        <v>50</v>
      </c>
      <c r="F3155">
        <v>53</v>
      </c>
      <c r="G3155" t="s">
        <v>72</v>
      </c>
      <c r="I3155" t="s">
        <v>73</v>
      </c>
      <c r="J3155" t="s">
        <v>52</v>
      </c>
      <c r="K3155" t="s">
        <v>52</v>
      </c>
      <c r="L3155" t="s">
        <v>52</v>
      </c>
      <c r="M3155">
        <v>4</v>
      </c>
      <c r="N3155" t="s">
        <v>83</v>
      </c>
      <c r="O3155">
        <v>1</v>
      </c>
      <c r="P3155" s="2">
        <v>3</v>
      </c>
      <c r="Q3155" t="s">
        <v>56</v>
      </c>
      <c r="R3155">
        <v>22</v>
      </c>
      <c r="S3155" s="5">
        <f t="shared" si="49"/>
        <v>0</v>
      </c>
      <c r="T3155" t="s">
        <v>58</v>
      </c>
      <c r="U3155" t="s">
        <v>52</v>
      </c>
      <c r="V3155">
        <v>1</v>
      </c>
      <c r="W3155" t="s">
        <v>52</v>
      </c>
      <c r="X3155">
        <v>2</v>
      </c>
      <c r="Y3155" t="s">
        <v>55</v>
      </c>
      <c r="Z3155" t="s">
        <v>53</v>
      </c>
      <c r="AB3155" t="s">
        <v>72</v>
      </c>
      <c r="AD3155" t="s">
        <v>73</v>
      </c>
      <c r="AE3155" t="s">
        <v>52</v>
      </c>
      <c r="AF3155" t="s">
        <v>52</v>
      </c>
      <c r="AG3155" t="s">
        <v>52</v>
      </c>
      <c r="AH3155">
        <v>8</v>
      </c>
      <c r="AI3155" t="s">
        <v>60</v>
      </c>
      <c r="AJ3155" t="s">
        <v>53</v>
      </c>
    </row>
    <row r="3156" spans="1:49" hidden="1" x14ac:dyDescent="0.35">
      <c r="A3156" s="2" t="s">
        <v>888</v>
      </c>
      <c r="B3156">
        <v>7</v>
      </c>
      <c r="C3156">
        <v>701</v>
      </c>
      <c r="D3156">
        <v>2</v>
      </c>
      <c r="E3156" t="s">
        <v>50</v>
      </c>
      <c r="F3156">
        <v>53</v>
      </c>
      <c r="G3156" t="s">
        <v>72</v>
      </c>
      <c r="I3156" t="s">
        <v>73</v>
      </c>
      <c r="J3156" t="s">
        <v>52</v>
      </c>
      <c r="K3156" t="s">
        <v>52</v>
      </c>
      <c r="L3156" t="s">
        <v>52</v>
      </c>
      <c r="M3156">
        <v>4</v>
      </c>
      <c r="N3156" t="s">
        <v>83</v>
      </c>
      <c r="O3156">
        <v>1</v>
      </c>
      <c r="P3156" s="2">
        <v>4</v>
      </c>
      <c r="Q3156" t="s">
        <v>50</v>
      </c>
      <c r="R3156">
        <v>1</v>
      </c>
      <c r="S3156" s="5">
        <f t="shared" si="49"/>
        <v>0</v>
      </c>
      <c r="T3156" t="s">
        <v>102</v>
      </c>
      <c r="U3156" t="s">
        <v>53</v>
      </c>
      <c r="W3156" t="s">
        <v>52</v>
      </c>
      <c r="X3156">
        <v>3</v>
      </c>
      <c r="AB3156" t="s">
        <v>72</v>
      </c>
    </row>
    <row r="3157" spans="1:49" hidden="1" x14ac:dyDescent="0.35">
      <c r="A3157" s="2" t="s">
        <v>889</v>
      </c>
      <c r="B3157">
        <v>1</v>
      </c>
      <c r="C3157">
        <v>102</v>
      </c>
      <c r="D3157">
        <v>2</v>
      </c>
      <c r="E3157" t="s">
        <v>50</v>
      </c>
      <c r="F3157">
        <v>68</v>
      </c>
      <c r="G3157" t="s">
        <v>72</v>
      </c>
      <c r="I3157" t="s">
        <v>73</v>
      </c>
      <c r="J3157" t="s">
        <v>52</v>
      </c>
      <c r="K3157" t="s">
        <v>52</v>
      </c>
      <c r="L3157" t="s">
        <v>52</v>
      </c>
      <c r="M3157">
        <v>4</v>
      </c>
      <c r="N3157" t="s">
        <v>83</v>
      </c>
      <c r="O3157">
        <v>3</v>
      </c>
      <c r="P3157" s="2">
        <v>1</v>
      </c>
      <c r="Q3157" t="s">
        <v>50</v>
      </c>
      <c r="R3157">
        <v>68</v>
      </c>
      <c r="S3157" s="5">
        <f t="shared" si="49"/>
        <v>0</v>
      </c>
      <c r="T3157" t="s">
        <v>54</v>
      </c>
      <c r="U3157" t="s">
        <v>53</v>
      </c>
      <c r="W3157" t="s">
        <v>53</v>
      </c>
      <c r="Y3157" t="s">
        <v>55</v>
      </c>
      <c r="Z3157" t="s">
        <v>52</v>
      </c>
      <c r="AA3157">
        <v>2</v>
      </c>
      <c r="AB3157" t="s">
        <v>72</v>
      </c>
      <c r="AD3157" t="s">
        <v>73</v>
      </c>
      <c r="AE3157" t="s">
        <v>52</v>
      </c>
      <c r="AF3157" t="s">
        <v>52</v>
      </c>
      <c r="AG3157" t="s">
        <v>52</v>
      </c>
      <c r="AH3157">
        <v>4</v>
      </c>
      <c r="AI3157" t="s">
        <v>83</v>
      </c>
      <c r="AJ3157" t="s">
        <v>53</v>
      </c>
    </row>
    <row r="3158" spans="1:49" hidden="1" x14ac:dyDescent="0.35">
      <c r="A3158" s="2" t="s">
        <v>889</v>
      </c>
      <c r="B3158">
        <v>1</v>
      </c>
      <c r="C3158">
        <v>102</v>
      </c>
      <c r="D3158">
        <v>2</v>
      </c>
      <c r="E3158" t="s">
        <v>50</v>
      </c>
      <c r="F3158">
        <v>68</v>
      </c>
      <c r="G3158" t="s">
        <v>72</v>
      </c>
      <c r="I3158" t="s">
        <v>73</v>
      </c>
      <c r="J3158" t="s">
        <v>52</v>
      </c>
      <c r="K3158" t="s">
        <v>52</v>
      </c>
      <c r="L3158" t="s">
        <v>52</v>
      </c>
      <c r="M3158">
        <v>4</v>
      </c>
      <c r="N3158" t="s">
        <v>83</v>
      </c>
      <c r="O3158">
        <v>3</v>
      </c>
      <c r="P3158" s="2">
        <v>2</v>
      </c>
      <c r="Q3158" t="s">
        <v>56</v>
      </c>
      <c r="R3158">
        <v>67</v>
      </c>
      <c r="S3158" s="5">
        <f t="shared" si="49"/>
        <v>0</v>
      </c>
      <c r="T3158" t="s">
        <v>57</v>
      </c>
      <c r="U3158" t="s">
        <v>53</v>
      </c>
      <c r="W3158" t="s">
        <v>53</v>
      </c>
      <c r="Y3158" t="s">
        <v>55</v>
      </c>
      <c r="Z3158" t="s">
        <v>52</v>
      </c>
      <c r="AA3158">
        <v>1</v>
      </c>
      <c r="AB3158" t="s">
        <v>72</v>
      </c>
      <c r="AD3158" t="s">
        <v>73</v>
      </c>
      <c r="AE3158" t="s">
        <v>53</v>
      </c>
      <c r="AF3158" t="s">
        <v>53</v>
      </c>
      <c r="AG3158" t="s">
        <v>53</v>
      </c>
    </row>
    <row r="3159" spans="1:49" hidden="1" x14ac:dyDescent="0.35">
      <c r="A3159" s="2" t="s">
        <v>889</v>
      </c>
      <c r="B3159">
        <v>1</v>
      </c>
      <c r="C3159">
        <v>102</v>
      </c>
      <c r="D3159">
        <v>2</v>
      </c>
      <c r="E3159" t="s">
        <v>50</v>
      </c>
      <c r="F3159">
        <v>68</v>
      </c>
      <c r="G3159" t="s">
        <v>72</v>
      </c>
      <c r="I3159" t="s">
        <v>73</v>
      </c>
      <c r="J3159" t="s">
        <v>52</v>
      </c>
      <c r="K3159" t="s">
        <v>52</v>
      </c>
      <c r="L3159" t="s">
        <v>52</v>
      </c>
      <c r="M3159">
        <v>4</v>
      </c>
      <c r="N3159" t="s">
        <v>83</v>
      </c>
      <c r="O3159">
        <v>3</v>
      </c>
      <c r="P3159" s="2">
        <v>3</v>
      </c>
      <c r="Q3159" t="s">
        <v>50</v>
      </c>
      <c r="R3159">
        <v>14</v>
      </c>
      <c r="S3159" s="5">
        <f t="shared" si="49"/>
        <v>0</v>
      </c>
      <c r="T3159" t="s">
        <v>102</v>
      </c>
      <c r="U3159" t="s">
        <v>53</v>
      </c>
      <c r="W3159" t="s">
        <v>53</v>
      </c>
      <c r="Y3159" t="s">
        <v>59</v>
      </c>
      <c r="AB3159" t="s">
        <v>72</v>
      </c>
      <c r="AD3159" t="s">
        <v>73</v>
      </c>
      <c r="AE3159" t="s">
        <v>52</v>
      </c>
      <c r="AF3159" t="s">
        <v>52</v>
      </c>
      <c r="AG3159" t="s">
        <v>52</v>
      </c>
      <c r="AH3159">
        <v>3</v>
      </c>
      <c r="AI3159" t="s">
        <v>63</v>
      </c>
      <c r="AJ3159" t="s">
        <v>52</v>
      </c>
      <c r="AK3159" t="s">
        <v>64</v>
      </c>
      <c r="AM3159" t="s">
        <v>62</v>
      </c>
      <c r="AN3159" t="s">
        <v>52</v>
      </c>
      <c r="AP3159">
        <v>0</v>
      </c>
      <c r="AQ3159">
        <v>108000</v>
      </c>
      <c r="AR3159">
        <v>13000</v>
      </c>
      <c r="AS3159">
        <v>0</v>
      </c>
      <c r="AT3159">
        <v>468000</v>
      </c>
      <c r="AU3159">
        <v>0</v>
      </c>
      <c r="AV3159">
        <v>0</v>
      </c>
      <c r="AW3159">
        <v>589000</v>
      </c>
    </row>
    <row r="3160" spans="1:49" hidden="1" x14ac:dyDescent="0.35">
      <c r="A3160" s="2" t="s">
        <v>889</v>
      </c>
      <c r="B3160">
        <v>1</v>
      </c>
      <c r="C3160">
        <v>102</v>
      </c>
      <c r="D3160">
        <v>2</v>
      </c>
      <c r="E3160" t="s">
        <v>50</v>
      </c>
      <c r="F3160">
        <v>68</v>
      </c>
      <c r="G3160" t="s">
        <v>72</v>
      </c>
      <c r="I3160" t="s">
        <v>73</v>
      </c>
      <c r="J3160" t="s">
        <v>52</v>
      </c>
      <c r="K3160" t="s">
        <v>52</v>
      </c>
      <c r="L3160" t="s">
        <v>52</v>
      </c>
      <c r="M3160">
        <v>4</v>
      </c>
      <c r="N3160" t="s">
        <v>83</v>
      </c>
      <c r="O3160">
        <v>3</v>
      </c>
      <c r="P3160" s="2">
        <v>4</v>
      </c>
      <c r="Q3160" t="s">
        <v>50</v>
      </c>
      <c r="R3160">
        <v>8</v>
      </c>
      <c r="S3160" s="5">
        <f t="shared" si="49"/>
        <v>0</v>
      </c>
      <c r="T3160" t="s">
        <v>102</v>
      </c>
      <c r="U3160" t="s">
        <v>53</v>
      </c>
      <c r="W3160" t="s">
        <v>53</v>
      </c>
      <c r="AB3160" t="s">
        <v>72</v>
      </c>
      <c r="AD3160" t="s">
        <v>73</v>
      </c>
      <c r="AE3160" t="s">
        <v>52</v>
      </c>
      <c r="AF3160" t="s">
        <v>52</v>
      </c>
      <c r="AG3160" t="s">
        <v>52</v>
      </c>
      <c r="AH3160">
        <v>1</v>
      </c>
      <c r="AI3160" t="s">
        <v>65</v>
      </c>
      <c r="AJ3160" t="s">
        <v>52</v>
      </c>
      <c r="AK3160" t="s">
        <v>66</v>
      </c>
      <c r="AM3160" t="s">
        <v>62</v>
      </c>
      <c r="AN3160" t="s">
        <v>53</v>
      </c>
      <c r="AP3160">
        <v>0</v>
      </c>
      <c r="AQ3160">
        <v>0</v>
      </c>
      <c r="AR3160">
        <v>17000</v>
      </c>
      <c r="AS3160">
        <v>4000</v>
      </c>
      <c r="AT3160">
        <v>468000</v>
      </c>
      <c r="AU3160">
        <v>0</v>
      </c>
      <c r="AV3160">
        <v>0</v>
      </c>
      <c r="AW3160">
        <v>489000</v>
      </c>
    </row>
    <row r="3161" spans="1:49" hidden="1" x14ac:dyDescent="0.35">
      <c r="A3161" s="2" t="s">
        <v>889</v>
      </c>
      <c r="B3161">
        <v>1</v>
      </c>
      <c r="C3161">
        <v>102</v>
      </c>
      <c r="D3161">
        <v>2</v>
      </c>
      <c r="E3161" t="s">
        <v>50</v>
      </c>
      <c r="F3161">
        <v>68</v>
      </c>
      <c r="G3161" t="s">
        <v>72</v>
      </c>
      <c r="I3161" t="s">
        <v>73</v>
      </c>
      <c r="J3161" t="s">
        <v>52</v>
      </c>
      <c r="K3161" t="s">
        <v>52</v>
      </c>
      <c r="L3161" t="s">
        <v>52</v>
      </c>
      <c r="M3161">
        <v>4</v>
      </c>
      <c r="N3161" t="s">
        <v>83</v>
      </c>
      <c r="O3161">
        <v>3</v>
      </c>
      <c r="P3161" s="2">
        <v>5</v>
      </c>
      <c r="Q3161" t="s">
        <v>50</v>
      </c>
      <c r="R3161">
        <v>3</v>
      </c>
      <c r="S3161" s="5">
        <f t="shared" si="49"/>
        <v>0</v>
      </c>
      <c r="T3161" t="s">
        <v>102</v>
      </c>
      <c r="U3161" t="s">
        <v>53</v>
      </c>
      <c r="W3161" t="s">
        <v>53</v>
      </c>
      <c r="AB3161" t="s">
        <v>72</v>
      </c>
      <c r="AD3161" t="s">
        <v>73</v>
      </c>
      <c r="AE3161" t="s">
        <v>53</v>
      </c>
      <c r="AF3161" t="s">
        <v>53</v>
      </c>
      <c r="AG3161" t="s">
        <v>53</v>
      </c>
      <c r="AO3161" t="s">
        <v>70</v>
      </c>
    </row>
    <row r="3162" spans="1:49" hidden="1" x14ac:dyDescent="0.35">
      <c r="A3162" s="2" t="s">
        <v>890</v>
      </c>
      <c r="B3162">
        <v>7</v>
      </c>
      <c r="C3162">
        <v>705</v>
      </c>
      <c r="D3162">
        <v>2</v>
      </c>
      <c r="E3162" t="s">
        <v>50</v>
      </c>
      <c r="F3162">
        <v>32</v>
      </c>
      <c r="G3162" t="s">
        <v>72</v>
      </c>
      <c r="I3162" t="s">
        <v>73</v>
      </c>
      <c r="J3162" t="s">
        <v>52</v>
      </c>
      <c r="K3162" t="s">
        <v>52</v>
      </c>
      <c r="L3162" t="s">
        <v>52</v>
      </c>
      <c r="M3162">
        <v>4</v>
      </c>
      <c r="N3162" t="s">
        <v>83</v>
      </c>
      <c r="O3162">
        <v>3</v>
      </c>
      <c r="P3162" s="2">
        <v>1</v>
      </c>
      <c r="Q3162" t="s">
        <v>50</v>
      </c>
      <c r="R3162">
        <v>32</v>
      </c>
      <c r="S3162" s="5">
        <f t="shared" si="49"/>
        <v>0</v>
      </c>
      <c r="T3162" t="s">
        <v>54</v>
      </c>
      <c r="U3162" t="s">
        <v>53</v>
      </c>
      <c r="W3162" t="s">
        <v>52</v>
      </c>
      <c r="X3162">
        <v>3</v>
      </c>
      <c r="Y3162" t="s">
        <v>55</v>
      </c>
      <c r="Z3162" t="s">
        <v>52</v>
      </c>
      <c r="AA3162">
        <v>2</v>
      </c>
      <c r="AB3162" t="s">
        <v>72</v>
      </c>
      <c r="AD3162" t="s">
        <v>73</v>
      </c>
      <c r="AE3162" t="s">
        <v>52</v>
      </c>
      <c r="AF3162" t="s">
        <v>52</v>
      </c>
      <c r="AG3162" t="s">
        <v>52</v>
      </c>
      <c r="AH3162">
        <v>4</v>
      </c>
      <c r="AI3162" t="s">
        <v>83</v>
      </c>
      <c r="AJ3162" t="s">
        <v>53</v>
      </c>
    </row>
    <row r="3163" spans="1:49" hidden="1" x14ac:dyDescent="0.35">
      <c r="A3163" s="2" t="s">
        <v>890</v>
      </c>
      <c r="B3163">
        <v>7</v>
      </c>
      <c r="C3163">
        <v>705</v>
      </c>
      <c r="D3163">
        <v>2</v>
      </c>
      <c r="E3163" t="s">
        <v>50</v>
      </c>
      <c r="F3163">
        <v>32</v>
      </c>
      <c r="G3163" t="s">
        <v>72</v>
      </c>
      <c r="I3163" t="s">
        <v>73</v>
      </c>
      <c r="J3163" t="s">
        <v>52</v>
      </c>
      <c r="K3163" t="s">
        <v>52</v>
      </c>
      <c r="L3163" t="s">
        <v>52</v>
      </c>
      <c r="M3163">
        <v>4</v>
      </c>
      <c r="N3163" t="s">
        <v>83</v>
      </c>
      <c r="O3163">
        <v>3</v>
      </c>
      <c r="P3163" s="2">
        <v>2</v>
      </c>
      <c r="Q3163" t="s">
        <v>56</v>
      </c>
      <c r="R3163">
        <v>30</v>
      </c>
      <c r="S3163" s="5">
        <f t="shared" si="49"/>
        <v>0</v>
      </c>
      <c r="T3163" t="s">
        <v>57</v>
      </c>
      <c r="U3163" t="s">
        <v>53</v>
      </c>
      <c r="W3163" t="s">
        <v>53</v>
      </c>
      <c r="Y3163" t="s">
        <v>55</v>
      </c>
      <c r="Z3163" t="s">
        <v>52</v>
      </c>
      <c r="AA3163">
        <v>1</v>
      </c>
      <c r="AB3163" t="s">
        <v>72</v>
      </c>
      <c r="AD3163" t="s">
        <v>73</v>
      </c>
      <c r="AE3163" t="s">
        <v>52</v>
      </c>
      <c r="AF3163" t="s">
        <v>52</v>
      </c>
      <c r="AG3163" t="s">
        <v>52</v>
      </c>
      <c r="AH3163">
        <v>4</v>
      </c>
      <c r="AI3163" t="s">
        <v>83</v>
      </c>
      <c r="AJ3163" t="s">
        <v>53</v>
      </c>
    </row>
    <row r="3164" spans="1:49" hidden="1" x14ac:dyDescent="0.35">
      <c r="A3164" s="2" t="s">
        <v>890</v>
      </c>
      <c r="B3164">
        <v>7</v>
      </c>
      <c r="C3164">
        <v>705</v>
      </c>
      <c r="D3164">
        <v>2</v>
      </c>
      <c r="E3164" t="s">
        <v>50</v>
      </c>
      <c r="F3164">
        <v>32</v>
      </c>
      <c r="G3164" t="s">
        <v>72</v>
      </c>
      <c r="I3164" t="s">
        <v>73</v>
      </c>
      <c r="J3164" t="s">
        <v>52</v>
      </c>
      <c r="K3164" t="s">
        <v>52</v>
      </c>
      <c r="L3164" t="s">
        <v>52</v>
      </c>
      <c r="M3164">
        <v>4</v>
      </c>
      <c r="N3164" t="s">
        <v>83</v>
      </c>
      <c r="O3164">
        <v>3</v>
      </c>
      <c r="P3164" s="2">
        <v>3</v>
      </c>
      <c r="Q3164" t="s">
        <v>56</v>
      </c>
      <c r="R3164">
        <v>53</v>
      </c>
      <c r="S3164" s="5">
        <f t="shared" si="49"/>
        <v>0</v>
      </c>
      <c r="T3164" t="s">
        <v>125</v>
      </c>
      <c r="U3164" t="s">
        <v>53</v>
      </c>
      <c r="W3164" t="s">
        <v>53</v>
      </c>
      <c r="Y3164" t="s">
        <v>92</v>
      </c>
      <c r="AB3164" t="s">
        <v>72</v>
      </c>
      <c r="AD3164" t="s">
        <v>73</v>
      </c>
      <c r="AE3164" t="s">
        <v>53</v>
      </c>
      <c r="AF3164" t="s">
        <v>53</v>
      </c>
      <c r="AG3164" t="s">
        <v>53</v>
      </c>
    </row>
    <row r="3165" spans="1:49" x14ac:dyDescent="0.35">
      <c r="A3165" s="2" t="s">
        <v>890</v>
      </c>
      <c r="B3165">
        <v>7</v>
      </c>
      <c r="C3165">
        <v>705</v>
      </c>
      <c r="D3165">
        <v>2</v>
      </c>
      <c r="E3165" t="s">
        <v>50</v>
      </c>
      <c r="F3165">
        <v>32</v>
      </c>
      <c r="G3165" t="s">
        <v>72</v>
      </c>
      <c r="I3165" t="s">
        <v>73</v>
      </c>
      <c r="J3165" t="s">
        <v>52</v>
      </c>
      <c r="K3165" t="s">
        <v>52</v>
      </c>
      <c r="L3165" t="s">
        <v>52</v>
      </c>
      <c r="M3165">
        <v>4</v>
      </c>
      <c r="N3165" t="s">
        <v>83</v>
      </c>
      <c r="O3165">
        <v>3</v>
      </c>
      <c r="P3165" s="6">
        <v>4</v>
      </c>
      <c r="Q3165" t="s">
        <v>50</v>
      </c>
      <c r="R3165">
        <v>11</v>
      </c>
      <c r="S3165" s="5">
        <f t="shared" si="49"/>
        <v>1</v>
      </c>
      <c r="T3165" t="s">
        <v>58</v>
      </c>
      <c r="U3165" t="s">
        <v>52</v>
      </c>
      <c r="V3165">
        <v>1</v>
      </c>
      <c r="W3165" t="s">
        <v>52</v>
      </c>
      <c r="X3165">
        <v>2</v>
      </c>
      <c r="AB3165" t="s">
        <v>72</v>
      </c>
      <c r="AD3165" t="s">
        <v>73</v>
      </c>
      <c r="AE3165" t="s">
        <v>52</v>
      </c>
      <c r="AF3165" t="s">
        <v>52</v>
      </c>
      <c r="AG3165" t="s">
        <v>52</v>
      </c>
      <c r="AH3165">
        <v>4</v>
      </c>
      <c r="AI3165" t="s">
        <v>83</v>
      </c>
      <c r="AJ3165" t="s">
        <v>52</v>
      </c>
      <c r="AK3165" t="s">
        <v>64</v>
      </c>
      <c r="AM3165" t="s">
        <v>62</v>
      </c>
      <c r="AN3165" t="s">
        <v>52</v>
      </c>
      <c r="AP3165">
        <v>280000</v>
      </c>
      <c r="AQ3165">
        <v>0</v>
      </c>
      <c r="AR3165">
        <v>20000</v>
      </c>
      <c r="AS3165">
        <v>21000</v>
      </c>
      <c r="AT3165">
        <v>0</v>
      </c>
      <c r="AU3165">
        <v>0</v>
      </c>
      <c r="AV3165">
        <v>2000</v>
      </c>
      <c r="AW3165">
        <v>323000</v>
      </c>
    </row>
    <row r="3166" spans="1:49" x14ac:dyDescent="0.35">
      <c r="A3166" s="2" t="s">
        <v>890</v>
      </c>
      <c r="B3166">
        <v>7</v>
      </c>
      <c r="C3166">
        <v>705</v>
      </c>
      <c r="D3166">
        <v>2</v>
      </c>
      <c r="E3166" t="s">
        <v>50</v>
      </c>
      <c r="F3166">
        <v>32</v>
      </c>
      <c r="G3166" t="s">
        <v>72</v>
      </c>
      <c r="I3166" t="s">
        <v>73</v>
      </c>
      <c r="J3166" t="s">
        <v>52</v>
      </c>
      <c r="K3166" t="s">
        <v>52</v>
      </c>
      <c r="L3166" t="s">
        <v>52</v>
      </c>
      <c r="M3166">
        <v>4</v>
      </c>
      <c r="N3166" t="s">
        <v>83</v>
      </c>
      <c r="O3166">
        <v>3</v>
      </c>
      <c r="P3166" s="6">
        <v>5</v>
      </c>
      <c r="Q3166" t="s">
        <v>56</v>
      </c>
      <c r="R3166">
        <v>7</v>
      </c>
      <c r="S3166" s="5">
        <f t="shared" si="49"/>
        <v>1</v>
      </c>
      <c r="T3166" t="s">
        <v>58</v>
      </c>
      <c r="U3166" t="s">
        <v>52</v>
      </c>
      <c r="V3166">
        <v>1</v>
      </c>
      <c r="W3166" t="s">
        <v>53</v>
      </c>
      <c r="AB3166" t="s">
        <v>72</v>
      </c>
      <c r="AD3166" t="s">
        <v>73</v>
      </c>
      <c r="AE3166" t="s">
        <v>53</v>
      </c>
      <c r="AF3166" t="s">
        <v>53</v>
      </c>
      <c r="AG3166" t="s">
        <v>52</v>
      </c>
      <c r="AH3166">
        <v>1</v>
      </c>
      <c r="AI3166" t="s">
        <v>68</v>
      </c>
      <c r="AJ3166" t="s">
        <v>52</v>
      </c>
      <c r="AK3166" t="s">
        <v>74</v>
      </c>
      <c r="AM3166" t="s">
        <v>62</v>
      </c>
      <c r="AN3166" t="s">
        <v>53</v>
      </c>
      <c r="AP3166">
        <v>0</v>
      </c>
      <c r="AQ3166">
        <v>0</v>
      </c>
      <c r="AR3166">
        <v>10000</v>
      </c>
      <c r="AS3166">
        <v>8000</v>
      </c>
      <c r="AT3166">
        <v>0</v>
      </c>
      <c r="AU3166">
        <v>0</v>
      </c>
      <c r="AV3166">
        <v>0</v>
      </c>
      <c r="AW3166">
        <v>18000</v>
      </c>
    </row>
    <row r="3167" spans="1:49" hidden="1" x14ac:dyDescent="0.35">
      <c r="A3167" s="2" t="s">
        <v>890</v>
      </c>
      <c r="B3167">
        <v>7</v>
      </c>
      <c r="C3167">
        <v>705</v>
      </c>
      <c r="D3167">
        <v>2</v>
      </c>
      <c r="E3167" t="s">
        <v>50</v>
      </c>
      <c r="F3167">
        <v>32</v>
      </c>
      <c r="G3167" t="s">
        <v>72</v>
      </c>
      <c r="I3167" t="s">
        <v>73</v>
      </c>
      <c r="J3167" t="s">
        <v>52</v>
      </c>
      <c r="K3167" t="s">
        <v>52</v>
      </c>
      <c r="L3167" t="s">
        <v>52</v>
      </c>
      <c r="M3167">
        <v>4</v>
      </c>
      <c r="N3167" t="s">
        <v>83</v>
      </c>
      <c r="O3167">
        <v>3</v>
      </c>
      <c r="P3167" s="2">
        <v>6</v>
      </c>
      <c r="Q3167" t="s">
        <v>56</v>
      </c>
      <c r="R3167">
        <v>3</v>
      </c>
      <c r="S3167" s="5">
        <f t="shared" si="49"/>
        <v>0</v>
      </c>
      <c r="T3167" t="s">
        <v>58</v>
      </c>
      <c r="U3167" t="s">
        <v>52</v>
      </c>
      <c r="V3167">
        <v>1</v>
      </c>
      <c r="W3167" t="s">
        <v>52</v>
      </c>
      <c r="X3167">
        <v>2</v>
      </c>
      <c r="AB3167" t="s">
        <v>72</v>
      </c>
      <c r="AD3167" t="s">
        <v>73</v>
      </c>
      <c r="AE3167" t="s">
        <v>53</v>
      </c>
      <c r="AF3167" t="s">
        <v>53</v>
      </c>
      <c r="AG3167" t="s">
        <v>53</v>
      </c>
      <c r="AO3167" t="s">
        <v>70</v>
      </c>
    </row>
    <row r="3168" spans="1:49" hidden="1" x14ac:dyDescent="0.35">
      <c r="A3168" s="2" t="s">
        <v>891</v>
      </c>
      <c r="B3168">
        <v>8</v>
      </c>
      <c r="C3168">
        <v>801</v>
      </c>
      <c r="D3168">
        <v>2</v>
      </c>
      <c r="E3168" t="s">
        <v>50</v>
      </c>
      <c r="F3168">
        <v>53</v>
      </c>
      <c r="G3168" t="s">
        <v>72</v>
      </c>
      <c r="I3168" t="s">
        <v>73</v>
      </c>
      <c r="J3168" t="s">
        <v>52</v>
      </c>
      <c r="K3168" t="s">
        <v>52</v>
      </c>
      <c r="L3168" t="s">
        <v>52</v>
      </c>
      <c r="M3168">
        <v>12</v>
      </c>
      <c r="N3168" t="s">
        <v>76</v>
      </c>
      <c r="O3168">
        <v>2</v>
      </c>
      <c r="P3168" s="2">
        <v>1</v>
      </c>
      <c r="Q3168" t="s">
        <v>50</v>
      </c>
      <c r="R3168">
        <v>53</v>
      </c>
      <c r="S3168" s="5">
        <f t="shared" si="49"/>
        <v>0</v>
      </c>
      <c r="T3168" t="s">
        <v>54</v>
      </c>
      <c r="U3168" t="s">
        <v>53</v>
      </c>
      <c r="W3168" t="s">
        <v>53</v>
      </c>
      <c r="Y3168" t="s">
        <v>55</v>
      </c>
      <c r="Z3168" t="s">
        <v>52</v>
      </c>
      <c r="AA3168">
        <v>2</v>
      </c>
      <c r="AB3168" t="s">
        <v>72</v>
      </c>
      <c r="AD3168" t="s">
        <v>73</v>
      </c>
      <c r="AE3168" t="s">
        <v>52</v>
      </c>
      <c r="AF3168" t="s">
        <v>52</v>
      </c>
      <c r="AG3168" t="s">
        <v>52</v>
      </c>
      <c r="AH3168">
        <v>12</v>
      </c>
      <c r="AI3168" t="s">
        <v>76</v>
      </c>
      <c r="AJ3168" t="s">
        <v>53</v>
      </c>
    </row>
    <row r="3169" spans="1:49" hidden="1" x14ac:dyDescent="0.35">
      <c r="A3169" s="2" t="s">
        <v>891</v>
      </c>
      <c r="B3169">
        <v>8</v>
      </c>
      <c r="C3169">
        <v>801</v>
      </c>
      <c r="D3169">
        <v>2</v>
      </c>
      <c r="E3169" t="s">
        <v>50</v>
      </c>
      <c r="F3169">
        <v>53</v>
      </c>
      <c r="G3169" t="s">
        <v>72</v>
      </c>
      <c r="I3169" t="s">
        <v>73</v>
      </c>
      <c r="J3169" t="s">
        <v>52</v>
      </c>
      <c r="K3169" t="s">
        <v>52</v>
      </c>
      <c r="L3169" t="s">
        <v>52</v>
      </c>
      <c r="M3169">
        <v>12</v>
      </c>
      <c r="N3169" t="s">
        <v>76</v>
      </c>
      <c r="O3169">
        <v>2</v>
      </c>
      <c r="P3169" s="2">
        <v>2</v>
      </c>
      <c r="Q3169" t="s">
        <v>56</v>
      </c>
      <c r="R3169">
        <v>50</v>
      </c>
      <c r="S3169" s="5">
        <f t="shared" si="49"/>
        <v>0</v>
      </c>
      <c r="T3169" t="s">
        <v>57</v>
      </c>
      <c r="U3169" t="s">
        <v>53</v>
      </c>
      <c r="W3169" t="s">
        <v>53</v>
      </c>
      <c r="Y3169" t="s">
        <v>55</v>
      </c>
      <c r="Z3169" t="s">
        <v>52</v>
      </c>
      <c r="AA3169">
        <v>1</v>
      </c>
      <c r="AB3169" t="s">
        <v>72</v>
      </c>
      <c r="AD3169" t="s">
        <v>73</v>
      </c>
      <c r="AE3169" t="s">
        <v>52</v>
      </c>
      <c r="AF3169" t="s">
        <v>52</v>
      </c>
      <c r="AG3169" t="s">
        <v>52</v>
      </c>
      <c r="AH3169">
        <v>9</v>
      </c>
      <c r="AI3169" t="s">
        <v>80</v>
      </c>
      <c r="AJ3169" t="s">
        <v>53</v>
      </c>
    </row>
    <row r="3170" spans="1:49" hidden="1" x14ac:dyDescent="0.35">
      <c r="A3170" s="2" t="s">
        <v>891</v>
      </c>
      <c r="B3170">
        <v>8</v>
      </c>
      <c r="C3170">
        <v>801</v>
      </c>
      <c r="D3170">
        <v>2</v>
      </c>
      <c r="E3170" t="s">
        <v>50</v>
      </c>
      <c r="F3170">
        <v>53</v>
      </c>
      <c r="G3170" t="s">
        <v>72</v>
      </c>
      <c r="I3170" t="s">
        <v>73</v>
      </c>
      <c r="J3170" t="s">
        <v>52</v>
      </c>
      <c r="K3170" t="s">
        <v>52</v>
      </c>
      <c r="L3170" t="s">
        <v>52</v>
      </c>
      <c r="M3170">
        <v>12</v>
      </c>
      <c r="N3170" t="s">
        <v>76</v>
      </c>
      <c r="O3170">
        <v>2</v>
      </c>
      <c r="P3170" s="2">
        <v>3</v>
      </c>
      <c r="Q3170" t="s">
        <v>56</v>
      </c>
      <c r="R3170">
        <v>23</v>
      </c>
      <c r="S3170" s="5">
        <f t="shared" si="49"/>
        <v>0</v>
      </c>
      <c r="T3170" t="s">
        <v>58</v>
      </c>
      <c r="U3170" t="s">
        <v>52</v>
      </c>
      <c r="V3170">
        <v>1</v>
      </c>
      <c r="W3170" t="s">
        <v>52</v>
      </c>
      <c r="X3170">
        <v>2</v>
      </c>
      <c r="Y3170" t="s">
        <v>59</v>
      </c>
      <c r="AB3170" t="s">
        <v>72</v>
      </c>
      <c r="AD3170" t="s">
        <v>73</v>
      </c>
      <c r="AE3170" t="s">
        <v>52</v>
      </c>
      <c r="AF3170" t="s">
        <v>52</v>
      </c>
      <c r="AG3170" t="s">
        <v>52</v>
      </c>
      <c r="AH3170">
        <v>10</v>
      </c>
      <c r="AI3170" t="s">
        <v>107</v>
      </c>
      <c r="AJ3170" t="s">
        <v>53</v>
      </c>
    </row>
    <row r="3171" spans="1:49" hidden="1" x14ac:dyDescent="0.35">
      <c r="A3171" s="2" t="s">
        <v>891</v>
      </c>
      <c r="B3171">
        <v>8</v>
      </c>
      <c r="C3171">
        <v>801</v>
      </c>
      <c r="D3171">
        <v>2</v>
      </c>
      <c r="E3171" t="s">
        <v>50</v>
      </c>
      <c r="F3171">
        <v>53</v>
      </c>
      <c r="G3171" t="s">
        <v>72</v>
      </c>
      <c r="I3171" t="s">
        <v>73</v>
      </c>
      <c r="J3171" t="s">
        <v>52</v>
      </c>
      <c r="K3171" t="s">
        <v>52</v>
      </c>
      <c r="L3171" t="s">
        <v>52</v>
      </c>
      <c r="M3171">
        <v>12</v>
      </c>
      <c r="N3171" t="s">
        <v>76</v>
      </c>
      <c r="O3171">
        <v>2</v>
      </c>
      <c r="P3171" s="2">
        <v>4</v>
      </c>
      <c r="Q3171" t="s">
        <v>56</v>
      </c>
      <c r="R3171">
        <v>21</v>
      </c>
      <c r="S3171" s="5">
        <f t="shared" si="49"/>
        <v>0</v>
      </c>
      <c r="T3171" t="s">
        <v>58</v>
      </c>
      <c r="U3171" t="s">
        <v>52</v>
      </c>
      <c r="V3171">
        <v>1</v>
      </c>
      <c r="W3171" t="s">
        <v>52</v>
      </c>
      <c r="X3171">
        <v>2</v>
      </c>
      <c r="Y3171" t="s">
        <v>59</v>
      </c>
      <c r="AB3171" t="s">
        <v>72</v>
      </c>
      <c r="AD3171" t="s">
        <v>73</v>
      </c>
      <c r="AE3171" t="s">
        <v>52</v>
      </c>
      <c r="AF3171" t="s">
        <v>52</v>
      </c>
      <c r="AG3171" t="s">
        <v>52</v>
      </c>
      <c r="AH3171">
        <v>12</v>
      </c>
      <c r="AI3171" t="s">
        <v>76</v>
      </c>
      <c r="AJ3171" t="s">
        <v>53</v>
      </c>
    </row>
    <row r="3172" spans="1:49" x14ac:dyDescent="0.35">
      <c r="A3172" s="2" t="s">
        <v>891</v>
      </c>
      <c r="B3172">
        <v>8</v>
      </c>
      <c r="C3172">
        <v>801</v>
      </c>
      <c r="D3172">
        <v>2</v>
      </c>
      <c r="E3172" t="s">
        <v>50</v>
      </c>
      <c r="F3172">
        <v>53</v>
      </c>
      <c r="G3172" t="s">
        <v>72</v>
      </c>
      <c r="I3172" t="s">
        <v>73</v>
      </c>
      <c r="J3172" t="s">
        <v>52</v>
      </c>
      <c r="K3172" t="s">
        <v>52</v>
      </c>
      <c r="L3172" t="s">
        <v>52</v>
      </c>
      <c r="M3172">
        <v>12</v>
      </c>
      <c r="N3172" t="s">
        <v>76</v>
      </c>
      <c r="O3172">
        <v>2</v>
      </c>
      <c r="P3172" s="6">
        <v>5</v>
      </c>
      <c r="Q3172" t="s">
        <v>56</v>
      </c>
      <c r="R3172">
        <v>13</v>
      </c>
      <c r="S3172" s="5">
        <f t="shared" si="49"/>
        <v>1</v>
      </c>
      <c r="T3172" t="s">
        <v>58</v>
      </c>
      <c r="U3172" t="s">
        <v>52</v>
      </c>
      <c r="V3172">
        <v>1</v>
      </c>
      <c r="W3172" t="s">
        <v>52</v>
      </c>
      <c r="X3172">
        <v>2</v>
      </c>
      <c r="Y3172" t="s">
        <v>59</v>
      </c>
      <c r="AB3172" t="s">
        <v>72</v>
      </c>
      <c r="AD3172" t="s">
        <v>73</v>
      </c>
      <c r="AE3172" t="s">
        <v>52</v>
      </c>
      <c r="AF3172" t="s">
        <v>53</v>
      </c>
      <c r="AG3172" t="s">
        <v>52</v>
      </c>
      <c r="AH3172">
        <v>8</v>
      </c>
      <c r="AI3172" t="s">
        <v>86</v>
      </c>
      <c r="AJ3172" t="s">
        <v>52</v>
      </c>
      <c r="AK3172" t="s">
        <v>87</v>
      </c>
      <c r="AM3172" t="s">
        <v>62</v>
      </c>
      <c r="AN3172" t="s">
        <v>53</v>
      </c>
      <c r="AP3172">
        <v>540000</v>
      </c>
      <c r="AQ3172">
        <v>0</v>
      </c>
      <c r="AR3172">
        <v>30000</v>
      </c>
      <c r="AS3172">
        <v>80000</v>
      </c>
      <c r="AT3172">
        <v>0</v>
      </c>
      <c r="AU3172">
        <v>0</v>
      </c>
      <c r="AV3172">
        <v>0</v>
      </c>
      <c r="AW3172">
        <v>650000</v>
      </c>
    </row>
    <row r="3173" spans="1:49" x14ac:dyDescent="0.35">
      <c r="A3173" s="2" t="s">
        <v>891</v>
      </c>
      <c r="B3173">
        <v>8</v>
      </c>
      <c r="C3173">
        <v>801</v>
      </c>
      <c r="D3173">
        <v>2</v>
      </c>
      <c r="E3173" t="s">
        <v>50</v>
      </c>
      <c r="F3173">
        <v>53</v>
      </c>
      <c r="G3173" t="s">
        <v>72</v>
      </c>
      <c r="I3173" t="s">
        <v>73</v>
      </c>
      <c r="J3173" t="s">
        <v>52</v>
      </c>
      <c r="K3173" t="s">
        <v>52</v>
      </c>
      <c r="L3173" t="s">
        <v>52</v>
      </c>
      <c r="M3173">
        <v>12</v>
      </c>
      <c r="N3173" t="s">
        <v>76</v>
      </c>
      <c r="O3173">
        <v>2</v>
      </c>
      <c r="P3173" s="6">
        <v>6</v>
      </c>
      <c r="Q3173" t="s">
        <v>50</v>
      </c>
      <c r="R3173">
        <v>9</v>
      </c>
      <c r="S3173" s="5">
        <f t="shared" si="49"/>
        <v>1</v>
      </c>
      <c r="T3173" t="s">
        <v>58</v>
      </c>
      <c r="U3173" t="s">
        <v>52</v>
      </c>
      <c r="V3173">
        <v>1</v>
      </c>
      <c r="W3173" t="s">
        <v>52</v>
      </c>
      <c r="X3173">
        <v>2</v>
      </c>
      <c r="AB3173" t="s">
        <v>72</v>
      </c>
      <c r="AD3173" t="s">
        <v>73</v>
      </c>
      <c r="AE3173" t="s">
        <v>52</v>
      </c>
      <c r="AF3173" t="s">
        <v>53</v>
      </c>
      <c r="AG3173" t="s">
        <v>52</v>
      </c>
      <c r="AH3173">
        <v>4</v>
      </c>
      <c r="AI3173" t="s">
        <v>63</v>
      </c>
      <c r="AJ3173" t="s">
        <v>52</v>
      </c>
      <c r="AK3173" t="s">
        <v>64</v>
      </c>
      <c r="AM3173" t="s">
        <v>62</v>
      </c>
      <c r="AN3173" t="s">
        <v>53</v>
      </c>
      <c r="AP3173">
        <v>540000</v>
      </c>
      <c r="AQ3173">
        <v>0</v>
      </c>
      <c r="AR3173">
        <v>15000</v>
      </c>
      <c r="AS3173">
        <v>40000</v>
      </c>
      <c r="AT3173">
        <v>0</v>
      </c>
      <c r="AU3173">
        <v>0</v>
      </c>
      <c r="AV3173">
        <v>0</v>
      </c>
      <c r="AW3173">
        <v>595000</v>
      </c>
    </row>
    <row r="3174" spans="1:49" hidden="1" x14ac:dyDescent="0.35">
      <c r="A3174" s="2" t="s">
        <v>892</v>
      </c>
      <c r="B3174">
        <v>12</v>
      </c>
      <c r="C3174">
        <v>1204</v>
      </c>
      <c r="D3174">
        <v>1</v>
      </c>
      <c r="E3174" t="s">
        <v>56</v>
      </c>
      <c r="F3174">
        <v>44</v>
      </c>
      <c r="G3174" t="s">
        <v>72</v>
      </c>
      <c r="I3174" t="s">
        <v>73</v>
      </c>
      <c r="J3174" t="s">
        <v>53</v>
      </c>
      <c r="K3174" t="s">
        <v>53</v>
      </c>
      <c r="L3174" t="s">
        <v>53</v>
      </c>
      <c r="M3174">
        <v>0</v>
      </c>
      <c r="O3174">
        <v>1</v>
      </c>
      <c r="P3174" s="2">
        <v>1</v>
      </c>
      <c r="Q3174" t="s">
        <v>56</v>
      </c>
      <c r="R3174">
        <v>44</v>
      </c>
      <c r="S3174" s="5">
        <f t="shared" si="49"/>
        <v>0</v>
      </c>
      <c r="T3174" t="s">
        <v>54</v>
      </c>
      <c r="U3174" t="s">
        <v>53</v>
      </c>
      <c r="W3174" t="s">
        <v>53</v>
      </c>
      <c r="Y3174" t="s">
        <v>55</v>
      </c>
      <c r="Z3174" t="s">
        <v>52</v>
      </c>
      <c r="AA3174">
        <v>2</v>
      </c>
      <c r="AB3174" t="s">
        <v>72</v>
      </c>
      <c r="AD3174" t="s">
        <v>73</v>
      </c>
      <c r="AE3174" t="s">
        <v>53</v>
      </c>
      <c r="AF3174" t="s">
        <v>53</v>
      </c>
      <c r="AG3174" t="s">
        <v>53</v>
      </c>
    </row>
    <row r="3175" spans="1:49" hidden="1" x14ac:dyDescent="0.35">
      <c r="A3175" s="2" t="s">
        <v>892</v>
      </c>
      <c r="B3175">
        <v>12</v>
      </c>
      <c r="C3175">
        <v>1204</v>
      </c>
      <c r="D3175">
        <v>1</v>
      </c>
      <c r="E3175" t="s">
        <v>56</v>
      </c>
      <c r="F3175">
        <v>44</v>
      </c>
      <c r="G3175" t="s">
        <v>72</v>
      </c>
      <c r="I3175" t="s">
        <v>73</v>
      </c>
      <c r="J3175" t="s">
        <v>53</v>
      </c>
      <c r="K3175" t="s">
        <v>53</v>
      </c>
      <c r="L3175" t="s">
        <v>53</v>
      </c>
      <c r="M3175">
        <v>0</v>
      </c>
      <c r="O3175">
        <v>1</v>
      </c>
      <c r="P3175" s="2">
        <v>2</v>
      </c>
      <c r="Q3175" t="s">
        <v>50</v>
      </c>
      <c r="R3175">
        <v>45</v>
      </c>
      <c r="S3175" s="5">
        <f t="shared" si="49"/>
        <v>0</v>
      </c>
      <c r="T3175" t="s">
        <v>57</v>
      </c>
      <c r="U3175" t="s">
        <v>53</v>
      </c>
      <c r="W3175" t="s">
        <v>53</v>
      </c>
      <c r="Y3175" t="s">
        <v>55</v>
      </c>
      <c r="Z3175" t="s">
        <v>52</v>
      </c>
      <c r="AA3175">
        <v>1</v>
      </c>
      <c r="AB3175" t="s">
        <v>72</v>
      </c>
      <c r="AD3175" t="s">
        <v>73</v>
      </c>
      <c r="AE3175" t="s">
        <v>53</v>
      </c>
      <c r="AF3175" t="s">
        <v>53</v>
      </c>
      <c r="AG3175" t="s">
        <v>53</v>
      </c>
    </row>
    <row r="3176" spans="1:49" hidden="1" x14ac:dyDescent="0.35">
      <c r="A3176" s="2" t="s">
        <v>892</v>
      </c>
      <c r="B3176">
        <v>12</v>
      </c>
      <c r="C3176">
        <v>1204</v>
      </c>
      <c r="D3176">
        <v>1</v>
      </c>
      <c r="E3176" t="s">
        <v>56</v>
      </c>
      <c r="F3176">
        <v>44</v>
      </c>
      <c r="G3176" t="s">
        <v>72</v>
      </c>
      <c r="I3176" t="s">
        <v>73</v>
      </c>
      <c r="J3176" t="s">
        <v>53</v>
      </c>
      <c r="K3176" t="s">
        <v>53</v>
      </c>
      <c r="L3176" t="s">
        <v>53</v>
      </c>
      <c r="M3176">
        <v>0</v>
      </c>
      <c r="O3176">
        <v>1</v>
      </c>
      <c r="P3176" s="2">
        <v>3</v>
      </c>
      <c r="Q3176" t="s">
        <v>56</v>
      </c>
      <c r="R3176">
        <v>22</v>
      </c>
      <c r="S3176" s="5">
        <f t="shared" si="49"/>
        <v>0</v>
      </c>
      <c r="T3176" t="s">
        <v>58</v>
      </c>
      <c r="U3176" t="s">
        <v>52</v>
      </c>
      <c r="V3176">
        <v>2</v>
      </c>
      <c r="W3176" t="s">
        <v>52</v>
      </c>
      <c r="X3176">
        <v>1</v>
      </c>
      <c r="Y3176" t="s">
        <v>122</v>
      </c>
      <c r="AB3176" t="s">
        <v>72</v>
      </c>
      <c r="AD3176" t="s">
        <v>52</v>
      </c>
      <c r="AE3176" t="s">
        <v>52</v>
      </c>
      <c r="AF3176" t="s">
        <v>52</v>
      </c>
      <c r="AG3176" t="s">
        <v>52</v>
      </c>
      <c r="AH3176">
        <v>5</v>
      </c>
      <c r="AI3176" t="s">
        <v>78</v>
      </c>
      <c r="AJ3176" t="s">
        <v>53</v>
      </c>
    </row>
    <row r="3177" spans="1:49" hidden="1" x14ac:dyDescent="0.35">
      <c r="A3177" s="2" t="s">
        <v>892</v>
      </c>
      <c r="B3177">
        <v>12</v>
      </c>
      <c r="C3177">
        <v>1204</v>
      </c>
      <c r="D3177">
        <v>1</v>
      </c>
      <c r="E3177" t="s">
        <v>56</v>
      </c>
      <c r="F3177">
        <v>44</v>
      </c>
      <c r="G3177" t="s">
        <v>72</v>
      </c>
      <c r="I3177" t="s">
        <v>73</v>
      </c>
      <c r="J3177" t="s">
        <v>53</v>
      </c>
      <c r="K3177" t="s">
        <v>53</v>
      </c>
      <c r="L3177" t="s">
        <v>53</v>
      </c>
      <c r="M3177">
        <v>0</v>
      </c>
      <c r="O3177">
        <v>1</v>
      </c>
      <c r="P3177" s="2">
        <v>4</v>
      </c>
      <c r="Q3177" t="s">
        <v>50</v>
      </c>
      <c r="R3177">
        <v>20</v>
      </c>
      <c r="S3177" s="5">
        <f t="shared" si="49"/>
        <v>0</v>
      </c>
      <c r="T3177" t="s">
        <v>58</v>
      </c>
      <c r="U3177" t="s">
        <v>52</v>
      </c>
      <c r="V3177">
        <v>2</v>
      </c>
      <c r="W3177" t="s">
        <v>52</v>
      </c>
      <c r="X3177">
        <v>1</v>
      </c>
      <c r="Y3177" t="s">
        <v>59</v>
      </c>
      <c r="AB3177" t="s">
        <v>72</v>
      </c>
      <c r="AD3177" t="s">
        <v>73</v>
      </c>
      <c r="AE3177" t="s">
        <v>52</v>
      </c>
      <c r="AF3177" t="s">
        <v>52</v>
      </c>
      <c r="AG3177" t="s">
        <v>52</v>
      </c>
      <c r="AH3177">
        <v>7</v>
      </c>
      <c r="AI3177" t="s">
        <v>86</v>
      </c>
      <c r="AJ3177" t="s">
        <v>53</v>
      </c>
    </row>
    <row r="3178" spans="1:49" hidden="1" x14ac:dyDescent="0.35">
      <c r="A3178" s="2" t="s">
        <v>892</v>
      </c>
      <c r="B3178">
        <v>12</v>
      </c>
      <c r="C3178">
        <v>1204</v>
      </c>
      <c r="D3178">
        <v>1</v>
      </c>
      <c r="E3178" t="s">
        <v>56</v>
      </c>
      <c r="F3178">
        <v>44</v>
      </c>
      <c r="G3178" t="s">
        <v>72</v>
      </c>
      <c r="I3178" t="s">
        <v>73</v>
      </c>
      <c r="J3178" t="s">
        <v>53</v>
      </c>
      <c r="K3178" t="s">
        <v>53</v>
      </c>
      <c r="L3178" t="s">
        <v>53</v>
      </c>
      <c r="M3178">
        <v>0</v>
      </c>
      <c r="O3178">
        <v>1</v>
      </c>
      <c r="P3178" s="2">
        <v>5</v>
      </c>
      <c r="Q3178" t="s">
        <v>50</v>
      </c>
      <c r="R3178">
        <v>4</v>
      </c>
      <c r="S3178" s="5">
        <f t="shared" si="49"/>
        <v>0</v>
      </c>
      <c r="T3178" t="s">
        <v>102</v>
      </c>
      <c r="U3178" t="s">
        <v>53</v>
      </c>
      <c r="W3178" t="s">
        <v>52</v>
      </c>
      <c r="X3178">
        <v>3</v>
      </c>
      <c r="AB3178" t="s">
        <v>72</v>
      </c>
      <c r="AD3178" t="s">
        <v>73</v>
      </c>
      <c r="AE3178" t="s">
        <v>53</v>
      </c>
      <c r="AF3178" t="s">
        <v>53</v>
      </c>
      <c r="AG3178" t="s">
        <v>53</v>
      </c>
      <c r="AO3178" t="s">
        <v>70</v>
      </c>
    </row>
    <row r="3179" spans="1:49" hidden="1" x14ac:dyDescent="0.35">
      <c r="A3179" s="2" t="s">
        <v>893</v>
      </c>
      <c r="B3179">
        <v>12</v>
      </c>
      <c r="C3179">
        <v>1204</v>
      </c>
      <c r="D3179">
        <v>1</v>
      </c>
      <c r="E3179" t="s">
        <v>50</v>
      </c>
      <c r="F3179">
        <v>41</v>
      </c>
      <c r="G3179" t="s">
        <v>72</v>
      </c>
      <c r="I3179" t="s">
        <v>73</v>
      </c>
      <c r="J3179" t="s">
        <v>52</v>
      </c>
      <c r="K3179" t="s">
        <v>52</v>
      </c>
      <c r="L3179" t="s">
        <v>52</v>
      </c>
      <c r="M3179">
        <v>10</v>
      </c>
      <c r="N3179" t="s">
        <v>107</v>
      </c>
      <c r="O3179">
        <v>1</v>
      </c>
      <c r="P3179" s="2">
        <v>1</v>
      </c>
      <c r="Q3179" t="s">
        <v>50</v>
      </c>
      <c r="R3179">
        <v>41</v>
      </c>
      <c r="S3179" s="5">
        <f t="shared" si="49"/>
        <v>0</v>
      </c>
      <c r="T3179" t="s">
        <v>54</v>
      </c>
      <c r="U3179" t="s">
        <v>53</v>
      </c>
      <c r="W3179" t="s">
        <v>53</v>
      </c>
      <c r="Y3179" t="s">
        <v>55</v>
      </c>
      <c r="Z3179" t="s">
        <v>52</v>
      </c>
      <c r="AA3179">
        <v>2</v>
      </c>
      <c r="AB3179" t="s">
        <v>72</v>
      </c>
      <c r="AD3179" t="s">
        <v>73</v>
      </c>
      <c r="AE3179" t="s">
        <v>52</v>
      </c>
      <c r="AF3179" t="s">
        <v>52</v>
      </c>
      <c r="AG3179" t="s">
        <v>52</v>
      </c>
      <c r="AH3179">
        <v>10</v>
      </c>
      <c r="AI3179" t="s">
        <v>107</v>
      </c>
      <c r="AJ3179" t="s">
        <v>53</v>
      </c>
    </row>
    <row r="3180" spans="1:49" hidden="1" x14ac:dyDescent="0.35">
      <c r="A3180" s="2" t="s">
        <v>893</v>
      </c>
      <c r="B3180">
        <v>12</v>
      </c>
      <c r="C3180">
        <v>1204</v>
      </c>
      <c r="D3180">
        <v>1</v>
      </c>
      <c r="E3180" t="s">
        <v>50</v>
      </c>
      <c r="F3180">
        <v>41</v>
      </c>
      <c r="G3180" t="s">
        <v>72</v>
      </c>
      <c r="I3180" t="s">
        <v>73</v>
      </c>
      <c r="J3180" t="s">
        <v>52</v>
      </c>
      <c r="K3180" t="s">
        <v>52</v>
      </c>
      <c r="L3180" t="s">
        <v>52</v>
      </c>
      <c r="M3180">
        <v>10</v>
      </c>
      <c r="N3180" t="s">
        <v>107</v>
      </c>
      <c r="O3180">
        <v>1</v>
      </c>
      <c r="P3180" s="2">
        <v>2</v>
      </c>
      <c r="Q3180" t="s">
        <v>56</v>
      </c>
      <c r="R3180">
        <v>39</v>
      </c>
      <c r="S3180" s="5">
        <f t="shared" si="49"/>
        <v>0</v>
      </c>
      <c r="T3180" t="s">
        <v>57</v>
      </c>
      <c r="U3180" t="s">
        <v>53</v>
      </c>
      <c r="W3180" t="s">
        <v>53</v>
      </c>
      <c r="Y3180" t="s">
        <v>55</v>
      </c>
      <c r="Z3180" t="s">
        <v>52</v>
      </c>
      <c r="AA3180">
        <v>1</v>
      </c>
      <c r="AB3180" t="s">
        <v>72</v>
      </c>
      <c r="AD3180" t="s">
        <v>73</v>
      </c>
      <c r="AE3180" t="s">
        <v>52</v>
      </c>
      <c r="AF3180" t="s">
        <v>52</v>
      </c>
      <c r="AG3180" t="s">
        <v>52</v>
      </c>
      <c r="AH3180">
        <v>12</v>
      </c>
      <c r="AI3180" t="s">
        <v>115</v>
      </c>
      <c r="AJ3180" t="s">
        <v>53</v>
      </c>
    </row>
    <row r="3181" spans="1:49" x14ac:dyDescent="0.35">
      <c r="A3181" s="2" t="s">
        <v>893</v>
      </c>
      <c r="B3181">
        <v>12</v>
      </c>
      <c r="C3181">
        <v>1204</v>
      </c>
      <c r="D3181">
        <v>1</v>
      </c>
      <c r="E3181" t="s">
        <v>50</v>
      </c>
      <c r="F3181">
        <v>41</v>
      </c>
      <c r="G3181" t="s">
        <v>72</v>
      </c>
      <c r="I3181" t="s">
        <v>73</v>
      </c>
      <c r="J3181" t="s">
        <v>52</v>
      </c>
      <c r="K3181" t="s">
        <v>52</v>
      </c>
      <c r="L3181" t="s">
        <v>52</v>
      </c>
      <c r="M3181">
        <v>10</v>
      </c>
      <c r="N3181" t="s">
        <v>107</v>
      </c>
      <c r="O3181">
        <v>1</v>
      </c>
      <c r="P3181" s="6">
        <v>3</v>
      </c>
      <c r="Q3181" t="s">
        <v>50</v>
      </c>
      <c r="R3181">
        <v>8</v>
      </c>
      <c r="S3181" s="5">
        <f t="shared" si="49"/>
        <v>1</v>
      </c>
      <c r="T3181" t="s">
        <v>58</v>
      </c>
      <c r="U3181" t="s">
        <v>52</v>
      </c>
      <c r="V3181">
        <v>1</v>
      </c>
      <c r="W3181" t="s">
        <v>52</v>
      </c>
      <c r="X3181">
        <v>2</v>
      </c>
      <c r="AB3181" t="s">
        <v>72</v>
      </c>
      <c r="AD3181" t="s">
        <v>52</v>
      </c>
      <c r="AE3181" t="s">
        <v>52</v>
      </c>
      <c r="AF3181" t="s">
        <v>52</v>
      </c>
      <c r="AG3181" t="s">
        <v>52</v>
      </c>
      <c r="AH3181">
        <v>3</v>
      </c>
      <c r="AI3181" t="s">
        <v>97</v>
      </c>
      <c r="AJ3181" t="s">
        <v>52</v>
      </c>
      <c r="AK3181" t="s">
        <v>98</v>
      </c>
      <c r="AM3181" t="s">
        <v>62</v>
      </c>
      <c r="AN3181" t="s">
        <v>52</v>
      </c>
      <c r="AP3181">
        <v>0</v>
      </c>
      <c r="AQ3181">
        <v>0</v>
      </c>
      <c r="AR3181">
        <v>55000</v>
      </c>
      <c r="AS3181">
        <v>10000</v>
      </c>
      <c r="AT3181">
        <v>0</v>
      </c>
      <c r="AU3181">
        <v>0</v>
      </c>
      <c r="AV3181">
        <v>10000</v>
      </c>
      <c r="AW3181">
        <v>75000</v>
      </c>
    </row>
    <row r="3182" spans="1:49" hidden="1" x14ac:dyDescent="0.35">
      <c r="A3182" s="2" t="s">
        <v>894</v>
      </c>
      <c r="B3182">
        <v>11</v>
      </c>
      <c r="C3182">
        <v>1105</v>
      </c>
      <c r="D3182">
        <v>1</v>
      </c>
      <c r="E3182" t="s">
        <v>50</v>
      </c>
      <c r="F3182">
        <v>30</v>
      </c>
      <c r="G3182" t="s">
        <v>51</v>
      </c>
      <c r="H3182" t="s">
        <v>52</v>
      </c>
      <c r="I3182" t="s">
        <v>52</v>
      </c>
      <c r="J3182" t="s">
        <v>52</v>
      </c>
      <c r="K3182" t="s">
        <v>52</v>
      </c>
      <c r="L3182" t="s">
        <v>52</v>
      </c>
      <c r="M3182">
        <v>6</v>
      </c>
      <c r="N3182" t="s">
        <v>79</v>
      </c>
      <c r="O3182">
        <v>4</v>
      </c>
      <c r="P3182" s="2">
        <v>1</v>
      </c>
      <c r="Q3182" t="s">
        <v>50</v>
      </c>
      <c r="R3182">
        <v>30</v>
      </c>
      <c r="S3182" s="5">
        <f t="shared" si="49"/>
        <v>0</v>
      </c>
      <c r="T3182" t="s">
        <v>54</v>
      </c>
      <c r="U3182" t="s">
        <v>53</v>
      </c>
      <c r="W3182" t="s">
        <v>53</v>
      </c>
      <c r="Y3182" t="s">
        <v>55</v>
      </c>
      <c r="Z3182" t="s">
        <v>52</v>
      </c>
      <c r="AA3182">
        <v>2</v>
      </c>
      <c r="AB3182" t="s">
        <v>51</v>
      </c>
      <c r="AC3182" t="s">
        <v>52</v>
      </c>
      <c r="AD3182" t="s">
        <v>52</v>
      </c>
      <c r="AE3182" t="s">
        <v>52</v>
      </c>
      <c r="AF3182" t="s">
        <v>52</v>
      </c>
      <c r="AG3182" t="s">
        <v>52</v>
      </c>
      <c r="AH3182">
        <v>6</v>
      </c>
      <c r="AI3182" t="s">
        <v>79</v>
      </c>
      <c r="AJ3182" t="s">
        <v>53</v>
      </c>
    </row>
    <row r="3183" spans="1:49" hidden="1" x14ac:dyDescent="0.35">
      <c r="A3183" s="2" t="s">
        <v>894</v>
      </c>
      <c r="B3183">
        <v>11</v>
      </c>
      <c r="C3183">
        <v>1105</v>
      </c>
      <c r="D3183">
        <v>1</v>
      </c>
      <c r="E3183" t="s">
        <v>50</v>
      </c>
      <c r="F3183">
        <v>30</v>
      </c>
      <c r="G3183" t="s">
        <v>51</v>
      </c>
      <c r="H3183" t="s">
        <v>52</v>
      </c>
      <c r="I3183" t="s">
        <v>52</v>
      </c>
      <c r="J3183" t="s">
        <v>52</v>
      </c>
      <c r="K3183" t="s">
        <v>52</v>
      </c>
      <c r="L3183" t="s">
        <v>52</v>
      </c>
      <c r="M3183">
        <v>6</v>
      </c>
      <c r="N3183" t="s">
        <v>79</v>
      </c>
      <c r="O3183">
        <v>4</v>
      </c>
      <c r="P3183" s="2">
        <v>2</v>
      </c>
      <c r="Q3183" t="s">
        <v>56</v>
      </c>
      <c r="R3183">
        <v>29</v>
      </c>
      <c r="S3183" s="5">
        <f t="shared" si="49"/>
        <v>0</v>
      </c>
      <c r="T3183" t="s">
        <v>57</v>
      </c>
      <c r="U3183" t="s">
        <v>53</v>
      </c>
      <c r="W3183" t="s">
        <v>53</v>
      </c>
      <c r="Y3183" t="s">
        <v>55</v>
      </c>
      <c r="Z3183" t="s">
        <v>52</v>
      </c>
      <c r="AA3183">
        <v>1</v>
      </c>
      <c r="AB3183" t="s">
        <v>51</v>
      </c>
      <c r="AC3183" t="s">
        <v>52</v>
      </c>
      <c r="AD3183" t="s">
        <v>52</v>
      </c>
      <c r="AE3183" t="s">
        <v>53</v>
      </c>
      <c r="AF3183" t="s">
        <v>53</v>
      </c>
      <c r="AG3183" t="s">
        <v>53</v>
      </c>
    </row>
    <row r="3184" spans="1:49" x14ac:dyDescent="0.35">
      <c r="A3184" s="2" t="s">
        <v>894</v>
      </c>
      <c r="B3184">
        <v>11</v>
      </c>
      <c r="C3184">
        <v>1105</v>
      </c>
      <c r="D3184">
        <v>1</v>
      </c>
      <c r="E3184" t="s">
        <v>50</v>
      </c>
      <c r="F3184">
        <v>30</v>
      </c>
      <c r="G3184" t="s">
        <v>51</v>
      </c>
      <c r="H3184" t="s">
        <v>52</v>
      </c>
      <c r="I3184" t="s">
        <v>52</v>
      </c>
      <c r="J3184" t="s">
        <v>52</v>
      </c>
      <c r="K3184" t="s">
        <v>52</v>
      </c>
      <c r="L3184" t="s">
        <v>52</v>
      </c>
      <c r="M3184">
        <v>6</v>
      </c>
      <c r="N3184" t="s">
        <v>79</v>
      </c>
      <c r="O3184">
        <v>4</v>
      </c>
      <c r="P3184" s="6">
        <v>3</v>
      </c>
      <c r="Q3184" t="s">
        <v>56</v>
      </c>
      <c r="R3184">
        <v>11</v>
      </c>
      <c r="S3184" s="5">
        <f t="shared" si="49"/>
        <v>1</v>
      </c>
      <c r="T3184" t="s">
        <v>58</v>
      </c>
      <c r="U3184" t="s">
        <v>52</v>
      </c>
      <c r="V3184">
        <v>1</v>
      </c>
      <c r="W3184" t="s">
        <v>52</v>
      </c>
      <c r="X3184">
        <v>2</v>
      </c>
      <c r="AB3184" t="s">
        <v>51</v>
      </c>
      <c r="AC3184" t="s">
        <v>52</v>
      </c>
      <c r="AD3184" t="s">
        <v>52</v>
      </c>
      <c r="AE3184" t="s">
        <v>52</v>
      </c>
      <c r="AF3184" t="s">
        <v>52</v>
      </c>
      <c r="AG3184" t="s">
        <v>52</v>
      </c>
      <c r="AH3184">
        <v>5</v>
      </c>
      <c r="AI3184" t="s">
        <v>83</v>
      </c>
      <c r="AJ3184" t="s">
        <v>52</v>
      </c>
      <c r="AK3184" t="s">
        <v>84</v>
      </c>
      <c r="AM3184" t="s">
        <v>62</v>
      </c>
      <c r="AN3184" t="s">
        <v>53</v>
      </c>
      <c r="AP3184">
        <v>1000000</v>
      </c>
      <c r="AQ3184">
        <v>300000</v>
      </c>
      <c r="AR3184">
        <v>25000</v>
      </c>
      <c r="AS3184">
        <v>30000</v>
      </c>
      <c r="AT3184">
        <v>0</v>
      </c>
      <c r="AU3184">
        <v>0</v>
      </c>
      <c r="AV3184">
        <v>0</v>
      </c>
      <c r="AW3184">
        <v>1355000</v>
      </c>
    </row>
    <row r="3185" spans="1:49" x14ac:dyDescent="0.35">
      <c r="A3185" s="2" t="s">
        <v>894</v>
      </c>
      <c r="B3185">
        <v>11</v>
      </c>
      <c r="C3185">
        <v>1105</v>
      </c>
      <c r="D3185">
        <v>1</v>
      </c>
      <c r="E3185" t="s">
        <v>50</v>
      </c>
      <c r="F3185">
        <v>30</v>
      </c>
      <c r="G3185" t="s">
        <v>51</v>
      </c>
      <c r="H3185" t="s">
        <v>52</v>
      </c>
      <c r="I3185" t="s">
        <v>52</v>
      </c>
      <c r="J3185" t="s">
        <v>52</v>
      </c>
      <c r="K3185" t="s">
        <v>52</v>
      </c>
      <c r="L3185" t="s">
        <v>52</v>
      </c>
      <c r="M3185">
        <v>6</v>
      </c>
      <c r="N3185" t="s">
        <v>79</v>
      </c>
      <c r="O3185">
        <v>4</v>
      </c>
      <c r="P3185" s="6">
        <v>4</v>
      </c>
      <c r="Q3185" t="s">
        <v>50</v>
      </c>
      <c r="R3185">
        <v>8</v>
      </c>
      <c r="S3185" s="5">
        <f t="shared" si="49"/>
        <v>1</v>
      </c>
      <c r="T3185" t="s">
        <v>58</v>
      </c>
      <c r="U3185" t="s">
        <v>52</v>
      </c>
      <c r="V3185">
        <v>1</v>
      </c>
      <c r="W3185" t="s">
        <v>52</v>
      </c>
      <c r="X3185">
        <v>2</v>
      </c>
      <c r="AB3185" t="s">
        <v>51</v>
      </c>
      <c r="AC3185" t="s">
        <v>52</v>
      </c>
      <c r="AD3185" t="s">
        <v>52</v>
      </c>
      <c r="AE3185" t="s">
        <v>53</v>
      </c>
      <c r="AF3185" t="s">
        <v>53</v>
      </c>
      <c r="AG3185" t="s">
        <v>52</v>
      </c>
      <c r="AH3185">
        <v>2</v>
      </c>
      <c r="AI3185" t="s">
        <v>65</v>
      </c>
      <c r="AJ3185" t="s">
        <v>52</v>
      </c>
      <c r="AK3185" t="s">
        <v>66</v>
      </c>
      <c r="AM3185" t="s">
        <v>62</v>
      </c>
      <c r="AN3185" t="s">
        <v>53</v>
      </c>
      <c r="AP3185">
        <v>600000</v>
      </c>
      <c r="AQ3185">
        <v>0</v>
      </c>
      <c r="AR3185">
        <v>10000</v>
      </c>
      <c r="AS3185">
        <v>20000</v>
      </c>
      <c r="AT3185">
        <v>0</v>
      </c>
      <c r="AU3185">
        <v>0</v>
      </c>
      <c r="AV3185">
        <v>0</v>
      </c>
      <c r="AW3185">
        <v>630000</v>
      </c>
    </row>
    <row r="3186" spans="1:49" hidden="1" x14ac:dyDescent="0.35">
      <c r="A3186" s="2" t="s">
        <v>894</v>
      </c>
      <c r="B3186">
        <v>11</v>
      </c>
      <c r="C3186">
        <v>1105</v>
      </c>
      <c r="D3186">
        <v>1</v>
      </c>
      <c r="E3186" t="s">
        <v>50</v>
      </c>
      <c r="F3186">
        <v>30</v>
      </c>
      <c r="G3186" t="s">
        <v>51</v>
      </c>
      <c r="H3186" t="s">
        <v>52</v>
      </c>
      <c r="I3186" t="s">
        <v>52</v>
      </c>
      <c r="J3186" t="s">
        <v>52</v>
      </c>
      <c r="K3186" t="s">
        <v>52</v>
      </c>
      <c r="L3186" t="s">
        <v>52</v>
      </c>
      <c r="M3186">
        <v>6</v>
      </c>
      <c r="N3186" t="s">
        <v>79</v>
      </c>
      <c r="O3186">
        <v>4</v>
      </c>
      <c r="P3186" s="2">
        <v>5</v>
      </c>
      <c r="Q3186" t="s">
        <v>50</v>
      </c>
      <c r="R3186">
        <v>5</v>
      </c>
      <c r="S3186" s="5">
        <f t="shared" si="49"/>
        <v>0</v>
      </c>
      <c r="T3186" t="s">
        <v>58</v>
      </c>
      <c r="U3186" t="s">
        <v>52</v>
      </c>
      <c r="V3186">
        <v>1</v>
      </c>
      <c r="W3186" t="s">
        <v>52</v>
      </c>
      <c r="X3186">
        <v>2</v>
      </c>
      <c r="AB3186" t="s">
        <v>51</v>
      </c>
      <c r="AC3186" t="s">
        <v>52</v>
      </c>
      <c r="AD3186" t="s">
        <v>52</v>
      </c>
      <c r="AE3186" t="s">
        <v>53</v>
      </c>
      <c r="AF3186" t="s">
        <v>53</v>
      </c>
      <c r="AG3186" t="s">
        <v>53</v>
      </c>
      <c r="AO3186" t="s">
        <v>70</v>
      </c>
    </row>
    <row r="3187" spans="1:49" hidden="1" x14ac:dyDescent="0.35">
      <c r="A3187" s="2" t="s">
        <v>894</v>
      </c>
      <c r="B3187">
        <v>11</v>
      </c>
      <c r="C3187">
        <v>1105</v>
      </c>
      <c r="D3187">
        <v>1</v>
      </c>
      <c r="E3187" t="s">
        <v>50</v>
      </c>
      <c r="F3187">
        <v>30</v>
      </c>
      <c r="G3187" t="s">
        <v>51</v>
      </c>
      <c r="H3187" t="s">
        <v>52</v>
      </c>
      <c r="I3187" t="s">
        <v>52</v>
      </c>
      <c r="J3187" t="s">
        <v>52</v>
      </c>
      <c r="K3187" t="s">
        <v>52</v>
      </c>
      <c r="L3187" t="s">
        <v>52</v>
      </c>
      <c r="M3187">
        <v>6</v>
      </c>
      <c r="N3187" t="s">
        <v>79</v>
      </c>
      <c r="O3187">
        <v>4</v>
      </c>
      <c r="P3187" s="2">
        <v>6</v>
      </c>
      <c r="Q3187" t="s">
        <v>50</v>
      </c>
      <c r="R3187">
        <v>2</v>
      </c>
      <c r="S3187" s="5">
        <f t="shared" si="49"/>
        <v>0</v>
      </c>
      <c r="T3187" t="s">
        <v>58</v>
      </c>
      <c r="U3187" t="s">
        <v>52</v>
      </c>
      <c r="V3187">
        <v>1</v>
      </c>
      <c r="W3187" t="s">
        <v>52</v>
      </c>
      <c r="X3187">
        <v>2</v>
      </c>
      <c r="AB3187" t="s">
        <v>51</v>
      </c>
      <c r="AC3187" t="s">
        <v>53</v>
      </c>
      <c r="AD3187" t="s">
        <v>52</v>
      </c>
    </row>
    <row r="3188" spans="1:49" hidden="1" x14ac:dyDescent="0.35">
      <c r="A3188" s="2" t="s">
        <v>895</v>
      </c>
      <c r="B3188">
        <v>15</v>
      </c>
      <c r="C3188">
        <v>1505</v>
      </c>
      <c r="D3188">
        <v>1</v>
      </c>
      <c r="E3188" t="s">
        <v>50</v>
      </c>
      <c r="F3188">
        <v>48</v>
      </c>
      <c r="G3188" t="s">
        <v>72</v>
      </c>
      <c r="I3188" t="s">
        <v>73</v>
      </c>
      <c r="J3188" t="s">
        <v>52</v>
      </c>
      <c r="K3188" t="s">
        <v>52</v>
      </c>
      <c r="L3188" t="s">
        <v>52</v>
      </c>
      <c r="M3188">
        <v>9</v>
      </c>
      <c r="N3188" t="s">
        <v>100</v>
      </c>
      <c r="O3188">
        <v>1</v>
      </c>
      <c r="P3188" s="2">
        <v>1</v>
      </c>
      <c r="Q3188" t="s">
        <v>50</v>
      </c>
      <c r="R3188">
        <v>48</v>
      </c>
      <c r="S3188" s="5">
        <f t="shared" si="49"/>
        <v>0</v>
      </c>
      <c r="T3188" t="s">
        <v>54</v>
      </c>
      <c r="U3188" t="s">
        <v>53</v>
      </c>
      <c r="W3188" t="s">
        <v>53</v>
      </c>
      <c r="Y3188" t="s">
        <v>55</v>
      </c>
      <c r="Z3188" t="s">
        <v>52</v>
      </c>
      <c r="AA3188">
        <v>2</v>
      </c>
      <c r="AB3188" t="s">
        <v>72</v>
      </c>
      <c r="AD3188" t="s">
        <v>73</v>
      </c>
      <c r="AE3188" t="s">
        <v>52</v>
      </c>
      <c r="AF3188" t="s">
        <v>52</v>
      </c>
      <c r="AG3188" t="s">
        <v>52</v>
      </c>
      <c r="AH3188">
        <v>9</v>
      </c>
      <c r="AI3188" t="s">
        <v>100</v>
      </c>
      <c r="AJ3188" t="s">
        <v>53</v>
      </c>
    </row>
    <row r="3189" spans="1:49" hidden="1" x14ac:dyDescent="0.35">
      <c r="A3189" s="2" t="s">
        <v>895</v>
      </c>
      <c r="B3189">
        <v>15</v>
      </c>
      <c r="C3189">
        <v>1505</v>
      </c>
      <c r="D3189">
        <v>1</v>
      </c>
      <c r="E3189" t="s">
        <v>50</v>
      </c>
      <c r="F3189">
        <v>48</v>
      </c>
      <c r="G3189" t="s">
        <v>72</v>
      </c>
      <c r="I3189" t="s">
        <v>73</v>
      </c>
      <c r="J3189" t="s">
        <v>52</v>
      </c>
      <c r="K3189" t="s">
        <v>52</v>
      </c>
      <c r="L3189" t="s">
        <v>52</v>
      </c>
      <c r="M3189">
        <v>9</v>
      </c>
      <c r="N3189" t="s">
        <v>100</v>
      </c>
      <c r="O3189">
        <v>1</v>
      </c>
      <c r="P3189" s="2">
        <v>2</v>
      </c>
      <c r="Q3189" t="s">
        <v>56</v>
      </c>
      <c r="R3189">
        <v>54</v>
      </c>
      <c r="S3189" s="5">
        <f t="shared" si="49"/>
        <v>0</v>
      </c>
      <c r="T3189" t="s">
        <v>57</v>
      </c>
      <c r="U3189" t="s">
        <v>53</v>
      </c>
      <c r="W3189" t="s">
        <v>53</v>
      </c>
      <c r="Y3189" t="s">
        <v>55</v>
      </c>
      <c r="Z3189" t="s">
        <v>52</v>
      </c>
      <c r="AA3189">
        <v>1</v>
      </c>
      <c r="AB3189" t="s">
        <v>72</v>
      </c>
      <c r="AD3189" t="s">
        <v>73</v>
      </c>
      <c r="AE3189" t="s">
        <v>53</v>
      </c>
      <c r="AF3189" t="s">
        <v>53</v>
      </c>
      <c r="AG3189" t="s">
        <v>53</v>
      </c>
    </row>
    <row r="3190" spans="1:49" hidden="1" x14ac:dyDescent="0.35">
      <c r="A3190" s="2" t="s">
        <v>895</v>
      </c>
      <c r="B3190">
        <v>15</v>
      </c>
      <c r="C3190">
        <v>1505</v>
      </c>
      <c r="D3190">
        <v>1</v>
      </c>
      <c r="E3190" t="s">
        <v>50</v>
      </c>
      <c r="F3190">
        <v>48</v>
      </c>
      <c r="G3190" t="s">
        <v>72</v>
      </c>
      <c r="I3190" t="s">
        <v>73</v>
      </c>
      <c r="J3190" t="s">
        <v>52</v>
      </c>
      <c r="K3190" t="s">
        <v>52</v>
      </c>
      <c r="L3190" t="s">
        <v>52</v>
      </c>
      <c r="M3190">
        <v>9</v>
      </c>
      <c r="N3190" t="s">
        <v>100</v>
      </c>
      <c r="O3190">
        <v>1</v>
      </c>
      <c r="P3190" s="2">
        <v>3</v>
      </c>
      <c r="Q3190" t="s">
        <v>56</v>
      </c>
      <c r="R3190">
        <v>23</v>
      </c>
      <c r="S3190" s="5">
        <f t="shared" si="49"/>
        <v>0</v>
      </c>
      <c r="T3190" t="s">
        <v>58</v>
      </c>
      <c r="U3190" t="s">
        <v>52</v>
      </c>
      <c r="V3190">
        <v>1</v>
      </c>
      <c r="W3190" t="s">
        <v>52</v>
      </c>
      <c r="X3190">
        <v>2</v>
      </c>
      <c r="Y3190" t="s">
        <v>59</v>
      </c>
      <c r="AB3190" t="s">
        <v>72</v>
      </c>
      <c r="AD3190" t="s">
        <v>73</v>
      </c>
      <c r="AE3190" t="s">
        <v>52</v>
      </c>
      <c r="AF3190" t="s">
        <v>52</v>
      </c>
      <c r="AG3190" t="s">
        <v>52</v>
      </c>
      <c r="AH3190">
        <v>13</v>
      </c>
      <c r="AI3190" t="s">
        <v>76</v>
      </c>
      <c r="AJ3190" t="s">
        <v>53</v>
      </c>
    </row>
    <row r="3191" spans="1:49" hidden="1" x14ac:dyDescent="0.35">
      <c r="A3191" s="2" t="s">
        <v>895</v>
      </c>
      <c r="B3191">
        <v>15</v>
      </c>
      <c r="C3191">
        <v>1505</v>
      </c>
      <c r="D3191">
        <v>1</v>
      </c>
      <c r="E3191" t="s">
        <v>50</v>
      </c>
      <c r="F3191">
        <v>48</v>
      </c>
      <c r="G3191" t="s">
        <v>72</v>
      </c>
      <c r="I3191" t="s">
        <v>73</v>
      </c>
      <c r="J3191" t="s">
        <v>52</v>
      </c>
      <c r="K3191" t="s">
        <v>52</v>
      </c>
      <c r="L3191" t="s">
        <v>52</v>
      </c>
      <c r="M3191">
        <v>9</v>
      </c>
      <c r="N3191" t="s">
        <v>100</v>
      </c>
      <c r="O3191">
        <v>1</v>
      </c>
      <c r="P3191" s="2">
        <v>4</v>
      </c>
      <c r="Q3191" t="s">
        <v>50</v>
      </c>
      <c r="R3191">
        <v>8</v>
      </c>
      <c r="S3191" s="5">
        <f t="shared" si="49"/>
        <v>0</v>
      </c>
      <c r="T3191" t="s">
        <v>102</v>
      </c>
      <c r="U3191" t="s">
        <v>53</v>
      </c>
      <c r="W3191" t="s">
        <v>53</v>
      </c>
      <c r="AB3191" t="s">
        <v>72</v>
      </c>
      <c r="AD3191" t="s">
        <v>73</v>
      </c>
      <c r="AE3191" t="s">
        <v>52</v>
      </c>
      <c r="AF3191" t="s">
        <v>52</v>
      </c>
      <c r="AG3191" t="s">
        <v>52</v>
      </c>
      <c r="AH3191">
        <v>3</v>
      </c>
      <c r="AI3191" t="s">
        <v>63</v>
      </c>
      <c r="AJ3191" t="s">
        <v>52</v>
      </c>
      <c r="AK3191" t="s">
        <v>98</v>
      </c>
      <c r="AM3191" t="s">
        <v>62</v>
      </c>
      <c r="AN3191" t="s">
        <v>52</v>
      </c>
      <c r="AP3191">
        <v>0</v>
      </c>
      <c r="AQ3191">
        <v>25000</v>
      </c>
      <c r="AR3191">
        <v>12000</v>
      </c>
      <c r="AS3191">
        <v>26000</v>
      </c>
      <c r="AT3191">
        <v>0</v>
      </c>
      <c r="AU3191">
        <v>0</v>
      </c>
      <c r="AV3191">
        <v>0</v>
      </c>
      <c r="AW3191">
        <v>63000</v>
      </c>
    </row>
    <row r="3192" spans="1:49" hidden="1" x14ac:dyDescent="0.35">
      <c r="A3192" s="2" t="s">
        <v>896</v>
      </c>
      <c r="B3192">
        <v>6</v>
      </c>
      <c r="C3192">
        <v>604</v>
      </c>
      <c r="D3192">
        <v>2</v>
      </c>
      <c r="E3192" t="s">
        <v>50</v>
      </c>
      <c r="F3192">
        <v>51</v>
      </c>
      <c r="G3192" t="s">
        <v>72</v>
      </c>
      <c r="I3192" t="s">
        <v>73</v>
      </c>
      <c r="J3192" t="s">
        <v>52</v>
      </c>
      <c r="K3192" t="s">
        <v>52</v>
      </c>
      <c r="L3192" t="s">
        <v>52</v>
      </c>
      <c r="M3192">
        <v>4</v>
      </c>
      <c r="N3192" t="s">
        <v>83</v>
      </c>
      <c r="O3192">
        <v>1</v>
      </c>
      <c r="P3192" s="2">
        <v>1</v>
      </c>
      <c r="Q3192" t="s">
        <v>50</v>
      </c>
      <c r="R3192">
        <v>51</v>
      </c>
      <c r="S3192" s="5">
        <f t="shared" si="49"/>
        <v>0</v>
      </c>
      <c r="T3192" t="s">
        <v>54</v>
      </c>
      <c r="U3192" t="s">
        <v>53</v>
      </c>
      <c r="W3192" t="s">
        <v>53</v>
      </c>
      <c r="Y3192" t="s">
        <v>55</v>
      </c>
      <c r="Z3192" t="s">
        <v>52</v>
      </c>
      <c r="AA3192">
        <v>2</v>
      </c>
      <c r="AB3192" t="s">
        <v>72</v>
      </c>
      <c r="AD3192" t="s">
        <v>73</v>
      </c>
      <c r="AE3192" t="s">
        <v>52</v>
      </c>
      <c r="AF3192" t="s">
        <v>52</v>
      </c>
      <c r="AG3192" t="s">
        <v>52</v>
      </c>
      <c r="AH3192">
        <v>4</v>
      </c>
      <c r="AI3192" t="s">
        <v>83</v>
      </c>
      <c r="AJ3192" t="s">
        <v>53</v>
      </c>
    </row>
    <row r="3193" spans="1:49" hidden="1" x14ac:dyDescent="0.35">
      <c r="A3193" s="2" t="s">
        <v>896</v>
      </c>
      <c r="B3193">
        <v>6</v>
      </c>
      <c r="C3193">
        <v>604</v>
      </c>
      <c r="D3193">
        <v>2</v>
      </c>
      <c r="E3193" t="s">
        <v>50</v>
      </c>
      <c r="F3193">
        <v>51</v>
      </c>
      <c r="G3193" t="s">
        <v>72</v>
      </c>
      <c r="I3193" t="s">
        <v>73</v>
      </c>
      <c r="J3193" t="s">
        <v>52</v>
      </c>
      <c r="K3193" t="s">
        <v>52</v>
      </c>
      <c r="L3193" t="s">
        <v>52</v>
      </c>
      <c r="M3193">
        <v>4</v>
      </c>
      <c r="N3193" t="s">
        <v>83</v>
      </c>
      <c r="O3193">
        <v>1</v>
      </c>
      <c r="P3193" s="2">
        <v>2</v>
      </c>
      <c r="Q3193" t="s">
        <v>56</v>
      </c>
      <c r="R3193">
        <v>48</v>
      </c>
      <c r="S3193" s="5">
        <f t="shared" si="49"/>
        <v>0</v>
      </c>
      <c r="T3193" t="s">
        <v>57</v>
      </c>
      <c r="U3193" t="s">
        <v>53</v>
      </c>
      <c r="W3193" t="s">
        <v>53</v>
      </c>
      <c r="Y3193" t="s">
        <v>55</v>
      </c>
      <c r="Z3193" t="s">
        <v>52</v>
      </c>
      <c r="AA3193">
        <v>1</v>
      </c>
      <c r="AB3193" t="s">
        <v>72</v>
      </c>
      <c r="AD3193" t="s">
        <v>73</v>
      </c>
      <c r="AE3193" t="s">
        <v>52</v>
      </c>
      <c r="AF3193" t="s">
        <v>52</v>
      </c>
      <c r="AG3193" t="s">
        <v>52</v>
      </c>
      <c r="AH3193">
        <v>4</v>
      </c>
      <c r="AI3193" t="s">
        <v>83</v>
      </c>
      <c r="AJ3193" t="s">
        <v>53</v>
      </c>
    </row>
    <row r="3194" spans="1:49" hidden="1" x14ac:dyDescent="0.35">
      <c r="A3194" s="2" t="s">
        <v>896</v>
      </c>
      <c r="B3194">
        <v>6</v>
      </c>
      <c r="C3194">
        <v>604</v>
      </c>
      <c r="D3194">
        <v>2</v>
      </c>
      <c r="E3194" t="s">
        <v>50</v>
      </c>
      <c r="F3194">
        <v>51</v>
      </c>
      <c r="G3194" t="s">
        <v>72</v>
      </c>
      <c r="I3194" t="s">
        <v>73</v>
      </c>
      <c r="J3194" t="s">
        <v>52</v>
      </c>
      <c r="K3194" t="s">
        <v>52</v>
      </c>
      <c r="L3194" t="s">
        <v>52</v>
      </c>
      <c r="M3194">
        <v>4</v>
      </c>
      <c r="N3194" t="s">
        <v>83</v>
      </c>
      <c r="O3194">
        <v>1</v>
      </c>
      <c r="P3194" s="2">
        <v>3</v>
      </c>
      <c r="Q3194" t="s">
        <v>56</v>
      </c>
      <c r="R3194">
        <v>7</v>
      </c>
      <c r="S3194" s="5">
        <f t="shared" si="49"/>
        <v>0</v>
      </c>
      <c r="T3194" t="s">
        <v>102</v>
      </c>
      <c r="U3194" t="s">
        <v>53</v>
      </c>
      <c r="W3194" t="s">
        <v>53</v>
      </c>
      <c r="AB3194" t="s">
        <v>72</v>
      </c>
      <c r="AD3194" t="s">
        <v>73</v>
      </c>
      <c r="AE3194" t="s">
        <v>53</v>
      </c>
      <c r="AF3194" t="s">
        <v>53</v>
      </c>
      <c r="AG3194" t="s">
        <v>52</v>
      </c>
      <c r="AH3194">
        <v>0</v>
      </c>
      <c r="AI3194" t="s">
        <v>67</v>
      </c>
      <c r="AJ3194" t="s">
        <v>52</v>
      </c>
      <c r="AK3194" t="s">
        <v>68</v>
      </c>
      <c r="AL3194" t="s">
        <v>109</v>
      </c>
      <c r="AN3194" t="s">
        <v>53</v>
      </c>
    </row>
    <row r="3195" spans="1:49" hidden="1" x14ac:dyDescent="0.35">
      <c r="A3195" s="2" t="s">
        <v>897</v>
      </c>
      <c r="B3195">
        <v>20</v>
      </c>
      <c r="C3195">
        <v>2007</v>
      </c>
      <c r="D3195">
        <v>2</v>
      </c>
      <c r="E3195" t="s">
        <v>50</v>
      </c>
      <c r="F3195">
        <v>33</v>
      </c>
      <c r="G3195" t="s">
        <v>72</v>
      </c>
      <c r="I3195" t="s">
        <v>73</v>
      </c>
      <c r="J3195" t="s">
        <v>52</v>
      </c>
      <c r="K3195" t="s">
        <v>52</v>
      </c>
      <c r="L3195" t="s">
        <v>52</v>
      </c>
      <c r="M3195">
        <v>9</v>
      </c>
      <c r="N3195" t="s">
        <v>60</v>
      </c>
      <c r="O3195">
        <v>1</v>
      </c>
      <c r="P3195" s="2">
        <v>1</v>
      </c>
      <c r="Q3195" t="s">
        <v>50</v>
      </c>
      <c r="R3195">
        <v>33</v>
      </c>
      <c r="S3195" s="5">
        <f t="shared" si="49"/>
        <v>0</v>
      </c>
      <c r="T3195" t="s">
        <v>54</v>
      </c>
      <c r="U3195" t="s">
        <v>53</v>
      </c>
      <c r="W3195" t="s">
        <v>53</v>
      </c>
      <c r="Y3195" t="s">
        <v>55</v>
      </c>
      <c r="Z3195" t="s">
        <v>52</v>
      </c>
      <c r="AA3195">
        <v>2</v>
      </c>
      <c r="AB3195" t="s">
        <v>72</v>
      </c>
      <c r="AD3195" t="s">
        <v>73</v>
      </c>
      <c r="AE3195" t="s">
        <v>52</v>
      </c>
      <c r="AF3195" t="s">
        <v>52</v>
      </c>
      <c r="AG3195" t="s">
        <v>52</v>
      </c>
      <c r="AH3195">
        <v>9</v>
      </c>
      <c r="AI3195" t="s">
        <v>60</v>
      </c>
      <c r="AJ3195" t="s">
        <v>53</v>
      </c>
    </row>
    <row r="3196" spans="1:49" hidden="1" x14ac:dyDescent="0.35">
      <c r="A3196" s="2" t="s">
        <v>897</v>
      </c>
      <c r="B3196">
        <v>20</v>
      </c>
      <c r="C3196">
        <v>2007</v>
      </c>
      <c r="D3196">
        <v>2</v>
      </c>
      <c r="E3196" t="s">
        <v>50</v>
      </c>
      <c r="F3196">
        <v>33</v>
      </c>
      <c r="G3196" t="s">
        <v>72</v>
      </c>
      <c r="I3196" t="s">
        <v>73</v>
      </c>
      <c r="J3196" t="s">
        <v>52</v>
      </c>
      <c r="K3196" t="s">
        <v>52</v>
      </c>
      <c r="L3196" t="s">
        <v>52</v>
      </c>
      <c r="M3196">
        <v>9</v>
      </c>
      <c r="N3196" t="s">
        <v>60</v>
      </c>
      <c r="O3196">
        <v>1</v>
      </c>
      <c r="P3196" s="2">
        <v>2</v>
      </c>
      <c r="Q3196" t="s">
        <v>56</v>
      </c>
      <c r="R3196">
        <v>31</v>
      </c>
      <c r="S3196" s="5">
        <f t="shared" si="49"/>
        <v>0</v>
      </c>
      <c r="T3196" t="s">
        <v>57</v>
      </c>
      <c r="U3196" t="s">
        <v>53</v>
      </c>
      <c r="W3196" t="s">
        <v>53</v>
      </c>
      <c r="Y3196" t="s">
        <v>55</v>
      </c>
      <c r="Z3196" t="s">
        <v>52</v>
      </c>
      <c r="AA3196">
        <v>1</v>
      </c>
      <c r="AB3196" t="s">
        <v>72</v>
      </c>
      <c r="AD3196" t="s">
        <v>73</v>
      </c>
      <c r="AE3196" t="s">
        <v>52</v>
      </c>
      <c r="AF3196" t="s">
        <v>52</v>
      </c>
      <c r="AG3196" t="s">
        <v>52</v>
      </c>
      <c r="AH3196">
        <v>10</v>
      </c>
      <c r="AI3196" t="s">
        <v>107</v>
      </c>
      <c r="AJ3196" t="s">
        <v>53</v>
      </c>
    </row>
    <row r="3197" spans="1:49" hidden="1" x14ac:dyDescent="0.35">
      <c r="A3197" s="2" t="s">
        <v>897</v>
      </c>
      <c r="B3197">
        <v>20</v>
      </c>
      <c r="C3197">
        <v>2007</v>
      </c>
      <c r="D3197">
        <v>2</v>
      </c>
      <c r="E3197" t="s">
        <v>50</v>
      </c>
      <c r="F3197">
        <v>33</v>
      </c>
      <c r="G3197" t="s">
        <v>72</v>
      </c>
      <c r="I3197" t="s">
        <v>73</v>
      </c>
      <c r="J3197" t="s">
        <v>52</v>
      </c>
      <c r="K3197" t="s">
        <v>52</v>
      </c>
      <c r="L3197" t="s">
        <v>52</v>
      </c>
      <c r="M3197">
        <v>9</v>
      </c>
      <c r="N3197" t="s">
        <v>60</v>
      </c>
      <c r="O3197">
        <v>1</v>
      </c>
      <c r="P3197" s="2">
        <v>3</v>
      </c>
      <c r="Q3197" t="s">
        <v>50</v>
      </c>
      <c r="R3197">
        <v>2</v>
      </c>
      <c r="S3197" s="5">
        <f t="shared" si="49"/>
        <v>0</v>
      </c>
      <c r="T3197" t="s">
        <v>58</v>
      </c>
      <c r="U3197" t="s">
        <v>52</v>
      </c>
      <c r="V3197">
        <v>1</v>
      </c>
      <c r="W3197" t="s">
        <v>52</v>
      </c>
      <c r="X3197">
        <v>2</v>
      </c>
      <c r="AB3197" t="s">
        <v>72</v>
      </c>
      <c r="AD3197" t="s">
        <v>73</v>
      </c>
    </row>
    <row r="3198" spans="1:49" hidden="1" x14ac:dyDescent="0.35">
      <c r="A3198" s="2" t="s">
        <v>898</v>
      </c>
      <c r="B3198">
        <v>6</v>
      </c>
      <c r="C3198">
        <v>601</v>
      </c>
      <c r="D3198">
        <v>2</v>
      </c>
      <c r="E3198" t="s">
        <v>50</v>
      </c>
      <c r="F3198">
        <v>49</v>
      </c>
      <c r="G3198" t="s">
        <v>72</v>
      </c>
      <c r="I3198" t="s">
        <v>73</v>
      </c>
      <c r="J3198" t="s">
        <v>52</v>
      </c>
      <c r="K3198" t="s">
        <v>52</v>
      </c>
      <c r="L3198" t="s">
        <v>52</v>
      </c>
      <c r="M3198">
        <v>5</v>
      </c>
      <c r="N3198" t="s">
        <v>78</v>
      </c>
      <c r="O3198">
        <v>1</v>
      </c>
      <c r="P3198" s="2">
        <v>1</v>
      </c>
      <c r="Q3198" t="s">
        <v>50</v>
      </c>
      <c r="R3198">
        <v>49</v>
      </c>
      <c r="S3198" s="5">
        <f t="shared" si="49"/>
        <v>0</v>
      </c>
      <c r="T3198" t="s">
        <v>54</v>
      </c>
      <c r="U3198" t="s">
        <v>53</v>
      </c>
      <c r="W3198" t="s">
        <v>53</v>
      </c>
      <c r="Y3198" t="s">
        <v>55</v>
      </c>
      <c r="Z3198" t="s">
        <v>52</v>
      </c>
      <c r="AA3198">
        <v>2</v>
      </c>
      <c r="AB3198" t="s">
        <v>72</v>
      </c>
      <c r="AD3198" t="s">
        <v>73</v>
      </c>
      <c r="AE3198" t="s">
        <v>52</v>
      </c>
      <c r="AF3198" t="s">
        <v>52</v>
      </c>
      <c r="AG3198" t="s">
        <v>52</v>
      </c>
      <c r="AH3198">
        <v>5</v>
      </c>
      <c r="AI3198" t="s">
        <v>78</v>
      </c>
      <c r="AJ3198" t="s">
        <v>53</v>
      </c>
    </row>
    <row r="3199" spans="1:49" hidden="1" x14ac:dyDescent="0.35">
      <c r="A3199" s="2" t="s">
        <v>898</v>
      </c>
      <c r="B3199">
        <v>6</v>
      </c>
      <c r="C3199">
        <v>601</v>
      </c>
      <c r="D3199">
        <v>2</v>
      </c>
      <c r="E3199" t="s">
        <v>50</v>
      </c>
      <c r="F3199">
        <v>49</v>
      </c>
      <c r="G3199" t="s">
        <v>72</v>
      </c>
      <c r="I3199" t="s">
        <v>73</v>
      </c>
      <c r="J3199" t="s">
        <v>52</v>
      </c>
      <c r="K3199" t="s">
        <v>52</v>
      </c>
      <c r="L3199" t="s">
        <v>52</v>
      </c>
      <c r="M3199">
        <v>5</v>
      </c>
      <c r="N3199" t="s">
        <v>78</v>
      </c>
      <c r="O3199">
        <v>1</v>
      </c>
      <c r="P3199" s="2">
        <v>2</v>
      </c>
      <c r="Q3199" t="s">
        <v>56</v>
      </c>
      <c r="R3199">
        <v>49</v>
      </c>
      <c r="S3199" s="5">
        <f t="shared" si="49"/>
        <v>0</v>
      </c>
      <c r="T3199" t="s">
        <v>57</v>
      </c>
      <c r="U3199" t="s">
        <v>53</v>
      </c>
      <c r="W3199" t="s">
        <v>53</v>
      </c>
      <c r="Y3199" t="s">
        <v>55</v>
      </c>
      <c r="Z3199" t="s">
        <v>52</v>
      </c>
      <c r="AA3199">
        <v>1</v>
      </c>
      <c r="AB3199" t="s">
        <v>72</v>
      </c>
      <c r="AD3199" t="s">
        <v>73</v>
      </c>
      <c r="AE3199" t="s">
        <v>52</v>
      </c>
      <c r="AF3199" t="s">
        <v>52</v>
      </c>
      <c r="AG3199" t="s">
        <v>52</v>
      </c>
      <c r="AH3199">
        <v>4</v>
      </c>
      <c r="AI3199" t="s">
        <v>83</v>
      </c>
      <c r="AJ3199" t="s">
        <v>53</v>
      </c>
    </row>
    <row r="3200" spans="1:49" hidden="1" x14ac:dyDescent="0.35">
      <c r="A3200" s="2" t="s">
        <v>898</v>
      </c>
      <c r="B3200">
        <v>6</v>
      </c>
      <c r="C3200">
        <v>601</v>
      </c>
      <c r="D3200">
        <v>2</v>
      </c>
      <c r="E3200" t="s">
        <v>50</v>
      </c>
      <c r="F3200">
        <v>49</v>
      </c>
      <c r="G3200" t="s">
        <v>72</v>
      </c>
      <c r="I3200" t="s">
        <v>73</v>
      </c>
      <c r="J3200" t="s">
        <v>52</v>
      </c>
      <c r="K3200" t="s">
        <v>52</v>
      </c>
      <c r="L3200" t="s">
        <v>52</v>
      </c>
      <c r="M3200">
        <v>5</v>
      </c>
      <c r="N3200" t="s">
        <v>78</v>
      </c>
      <c r="O3200">
        <v>1</v>
      </c>
      <c r="P3200" s="2">
        <v>4</v>
      </c>
      <c r="Q3200" t="s">
        <v>56</v>
      </c>
      <c r="R3200">
        <v>20</v>
      </c>
      <c r="S3200" s="5">
        <f t="shared" si="49"/>
        <v>0</v>
      </c>
      <c r="T3200" t="s">
        <v>58</v>
      </c>
      <c r="U3200" t="s">
        <v>52</v>
      </c>
      <c r="V3200">
        <v>1</v>
      </c>
      <c r="W3200" t="s">
        <v>52</v>
      </c>
      <c r="X3200">
        <v>2</v>
      </c>
      <c r="Y3200" t="s">
        <v>55</v>
      </c>
      <c r="Z3200" t="s">
        <v>52</v>
      </c>
      <c r="AA3200">
        <v>6</v>
      </c>
      <c r="AB3200" t="s">
        <v>72</v>
      </c>
      <c r="AD3200" t="s">
        <v>73</v>
      </c>
      <c r="AE3200" t="s">
        <v>52</v>
      </c>
      <c r="AF3200" t="s">
        <v>52</v>
      </c>
      <c r="AG3200" t="s">
        <v>52</v>
      </c>
      <c r="AH3200">
        <v>6</v>
      </c>
      <c r="AI3200" t="s">
        <v>79</v>
      </c>
      <c r="AJ3200" t="s">
        <v>53</v>
      </c>
    </row>
    <row r="3201" spans="1:49" hidden="1" x14ac:dyDescent="0.35">
      <c r="A3201" s="2" t="s">
        <v>898</v>
      </c>
      <c r="B3201">
        <v>6</v>
      </c>
      <c r="C3201">
        <v>601</v>
      </c>
      <c r="D3201">
        <v>2</v>
      </c>
      <c r="E3201" t="s">
        <v>50</v>
      </c>
      <c r="F3201">
        <v>49</v>
      </c>
      <c r="G3201" t="s">
        <v>72</v>
      </c>
      <c r="I3201" t="s">
        <v>73</v>
      </c>
      <c r="J3201" t="s">
        <v>52</v>
      </c>
      <c r="K3201" t="s">
        <v>52</v>
      </c>
      <c r="L3201" t="s">
        <v>52</v>
      </c>
      <c r="M3201">
        <v>5</v>
      </c>
      <c r="N3201" t="s">
        <v>78</v>
      </c>
      <c r="O3201">
        <v>1</v>
      </c>
      <c r="P3201" s="2">
        <v>5</v>
      </c>
      <c r="Q3201" t="s">
        <v>50</v>
      </c>
      <c r="R3201">
        <v>2</v>
      </c>
      <c r="S3201" s="5">
        <f t="shared" si="49"/>
        <v>0</v>
      </c>
      <c r="T3201" t="s">
        <v>102</v>
      </c>
      <c r="U3201" t="s">
        <v>52</v>
      </c>
      <c r="V3201">
        <v>6</v>
      </c>
      <c r="W3201" t="s">
        <v>52</v>
      </c>
      <c r="X3201">
        <v>4</v>
      </c>
      <c r="AB3201" t="s">
        <v>72</v>
      </c>
      <c r="AD3201" t="s">
        <v>73</v>
      </c>
    </row>
    <row r="3202" spans="1:49" hidden="1" x14ac:dyDescent="0.35">
      <c r="A3202" s="2" t="s">
        <v>898</v>
      </c>
      <c r="B3202">
        <v>6</v>
      </c>
      <c r="C3202">
        <v>601</v>
      </c>
      <c r="D3202">
        <v>2</v>
      </c>
      <c r="E3202" t="s">
        <v>50</v>
      </c>
      <c r="F3202">
        <v>49</v>
      </c>
      <c r="G3202" t="s">
        <v>72</v>
      </c>
      <c r="I3202" t="s">
        <v>73</v>
      </c>
      <c r="J3202" t="s">
        <v>52</v>
      </c>
      <c r="K3202" t="s">
        <v>52</v>
      </c>
      <c r="L3202" t="s">
        <v>52</v>
      </c>
      <c r="M3202">
        <v>5</v>
      </c>
      <c r="N3202" t="s">
        <v>78</v>
      </c>
      <c r="O3202">
        <v>1</v>
      </c>
      <c r="P3202" s="2">
        <v>6</v>
      </c>
      <c r="Q3202" t="s">
        <v>50</v>
      </c>
      <c r="R3202">
        <v>21</v>
      </c>
      <c r="S3202" s="5">
        <f t="shared" si="49"/>
        <v>0</v>
      </c>
      <c r="T3202" t="s">
        <v>99</v>
      </c>
      <c r="U3202" t="s">
        <v>53</v>
      </c>
      <c r="W3202" t="s">
        <v>53</v>
      </c>
      <c r="Y3202" t="s">
        <v>55</v>
      </c>
      <c r="Z3202" t="s">
        <v>52</v>
      </c>
      <c r="AA3202">
        <v>4</v>
      </c>
      <c r="AB3202" t="s">
        <v>72</v>
      </c>
      <c r="AD3202" t="s">
        <v>73</v>
      </c>
      <c r="AE3202" t="s">
        <v>52</v>
      </c>
      <c r="AF3202" t="s">
        <v>52</v>
      </c>
      <c r="AG3202" t="s">
        <v>52</v>
      </c>
      <c r="AH3202">
        <v>9</v>
      </c>
      <c r="AI3202" t="s">
        <v>100</v>
      </c>
      <c r="AJ3202" t="s">
        <v>53</v>
      </c>
    </row>
    <row r="3203" spans="1:49" hidden="1" x14ac:dyDescent="0.35">
      <c r="A3203" s="2" t="s">
        <v>899</v>
      </c>
      <c r="B3203">
        <v>7</v>
      </c>
      <c r="C3203">
        <v>701</v>
      </c>
      <c r="D3203">
        <v>2</v>
      </c>
      <c r="E3203" t="s">
        <v>50</v>
      </c>
      <c r="F3203">
        <v>27</v>
      </c>
      <c r="G3203" t="s">
        <v>72</v>
      </c>
      <c r="I3203" t="s">
        <v>73</v>
      </c>
      <c r="J3203" t="s">
        <v>52</v>
      </c>
      <c r="K3203" t="s">
        <v>52</v>
      </c>
      <c r="L3203" t="s">
        <v>52</v>
      </c>
      <c r="M3203">
        <v>10</v>
      </c>
      <c r="N3203" t="s">
        <v>107</v>
      </c>
      <c r="O3203">
        <v>2</v>
      </c>
      <c r="P3203" s="2">
        <v>1</v>
      </c>
      <c r="Q3203" t="s">
        <v>50</v>
      </c>
      <c r="R3203">
        <v>27</v>
      </c>
      <c r="S3203" s="5">
        <f t="shared" ref="S3203:S3266" si="50">IF(AND(R3203&gt;=6, R3203&lt;=17, T3203="Child"),1,0)</f>
        <v>0</v>
      </c>
      <c r="T3203" t="s">
        <v>54</v>
      </c>
      <c r="U3203" t="s">
        <v>53</v>
      </c>
      <c r="W3203" t="s">
        <v>53</v>
      </c>
      <c r="Y3203" t="s">
        <v>55</v>
      </c>
      <c r="Z3203" t="s">
        <v>52</v>
      </c>
      <c r="AA3203">
        <v>2</v>
      </c>
      <c r="AB3203" t="s">
        <v>72</v>
      </c>
      <c r="AD3203" t="s">
        <v>73</v>
      </c>
      <c r="AE3203" t="s">
        <v>52</v>
      </c>
      <c r="AF3203" t="s">
        <v>52</v>
      </c>
      <c r="AG3203" t="s">
        <v>52</v>
      </c>
      <c r="AH3203">
        <v>10</v>
      </c>
      <c r="AI3203" t="s">
        <v>107</v>
      </c>
      <c r="AJ3203" t="s">
        <v>53</v>
      </c>
    </row>
    <row r="3204" spans="1:49" hidden="1" x14ac:dyDescent="0.35">
      <c r="A3204" s="2" t="s">
        <v>899</v>
      </c>
      <c r="B3204">
        <v>7</v>
      </c>
      <c r="C3204">
        <v>701</v>
      </c>
      <c r="D3204">
        <v>2</v>
      </c>
      <c r="E3204" t="s">
        <v>50</v>
      </c>
      <c r="F3204">
        <v>27</v>
      </c>
      <c r="G3204" t="s">
        <v>72</v>
      </c>
      <c r="I3204" t="s">
        <v>73</v>
      </c>
      <c r="J3204" t="s">
        <v>52</v>
      </c>
      <c r="K3204" t="s">
        <v>52</v>
      </c>
      <c r="L3204" t="s">
        <v>52</v>
      </c>
      <c r="M3204">
        <v>10</v>
      </c>
      <c r="N3204" t="s">
        <v>107</v>
      </c>
      <c r="O3204">
        <v>2</v>
      </c>
      <c r="P3204" s="2">
        <v>2</v>
      </c>
      <c r="Q3204" t="s">
        <v>56</v>
      </c>
      <c r="R3204">
        <v>28</v>
      </c>
      <c r="S3204" s="5">
        <f t="shared" si="50"/>
        <v>0</v>
      </c>
      <c r="T3204" t="s">
        <v>57</v>
      </c>
      <c r="U3204" t="s">
        <v>53</v>
      </c>
      <c r="W3204" t="s">
        <v>53</v>
      </c>
      <c r="Y3204" t="s">
        <v>55</v>
      </c>
      <c r="Z3204" t="s">
        <v>52</v>
      </c>
      <c r="AA3204">
        <v>1</v>
      </c>
      <c r="AB3204" t="s">
        <v>72</v>
      </c>
      <c r="AD3204" t="s">
        <v>52</v>
      </c>
      <c r="AE3204" t="s">
        <v>52</v>
      </c>
      <c r="AF3204" t="s">
        <v>52</v>
      </c>
      <c r="AG3204" t="s">
        <v>52</v>
      </c>
      <c r="AH3204">
        <v>11</v>
      </c>
      <c r="AI3204" t="s">
        <v>94</v>
      </c>
      <c r="AJ3204" t="s">
        <v>53</v>
      </c>
    </row>
    <row r="3205" spans="1:49" x14ac:dyDescent="0.35">
      <c r="A3205" s="2" t="s">
        <v>899</v>
      </c>
      <c r="B3205">
        <v>7</v>
      </c>
      <c r="C3205">
        <v>701</v>
      </c>
      <c r="D3205">
        <v>2</v>
      </c>
      <c r="E3205" t="s">
        <v>50</v>
      </c>
      <c r="F3205">
        <v>27</v>
      </c>
      <c r="G3205" t="s">
        <v>72</v>
      </c>
      <c r="I3205" t="s">
        <v>73</v>
      </c>
      <c r="J3205" t="s">
        <v>52</v>
      </c>
      <c r="K3205" t="s">
        <v>52</v>
      </c>
      <c r="L3205" t="s">
        <v>52</v>
      </c>
      <c r="M3205">
        <v>10</v>
      </c>
      <c r="N3205" t="s">
        <v>107</v>
      </c>
      <c r="O3205">
        <v>2</v>
      </c>
      <c r="P3205" s="6">
        <v>3</v>
      </c>
      <c r="Q3205" t="s">
        <v>56</v>
      </c>
      <c r="R3205">
        <v>7</v>
      </c>
      <c r="S3205" s="5">
        <f t="shared" si="50"/>
        <v>1</v>
      </c>
      <c r="T3205" t="s">
        <v>58</v>
      </c>
      <c r="U3205" t="s">
        <v>52</v>
      </c>
      <c r="V3205">
        <v>1</v>
      </c>
      <c r="W3205" t="s">
        <v>52</v>
      </c>
      <c r="X3205">
        <v>2</v>
      </c>
      <c r="AB3205" t="s">
        <v>72</v>
      </c>
      <c r="AD3205" t="s">
        <v>73</v>
      </c>
      <c r="AE3205" t="s">
        <v>53</v>
      </c>
      <c r="AF3205" t="s">
        <v>53</v>
      </c>
      <c r="AG3205" t="s">
        <v>52</v>
      </c>
      <c r="AH3205">
        <v>1</v>
      </c>
      <c r="AI3205" t="s">
        <v>68</v>
      </c>
      <c r="AJ3205" t="s">
        <v>52</v>
      </c>
      <c r="AK3205" t="s">
        <v>74</v>
      </c>
      <c r="AM3205" t="s">
        <v>62</v>
      </c>
      <c r="AN3205" t="s">
        <v>53</v>
      </c>
      <c r="AP3205">
        <v>0</v>
      </c>
      <c r="AQ3205">
        <v>0</v>
      </c>
      <c r="AR3205">
        <v>15000</v>
      </c>
      <c r="AS3205">
        <v>28000</v>
      </c>
      <c r="AT3205">
        <v>0</v>
      </c>
      <c r="AU3205">
        <v>0</v>
      </c>
      <c r="AV3205">
        <v>0</v>
      </c>
      <c r="AW3205">
        <v>43000</v>
      </c>
    </row>
    <row r="3206" spans="1:49" hidden="1" x14ac:dyDescent="0.35">
      <c r="A3206" s="2" t="s">
        <v>899</v>
      </c>
      <c r="B3206">
        <v>7</v>
      </c>
      <c r="C3206">
        <v>701</v>
      </c>
      <c r="D3206">
        <v>2</v>
      </c>
      <c r="E3206" t="s">
        <v>50</v>
      </c>
      <c r="F3206">
        <v>27</v>
      </c>
      <c r="G3206" t="s">
        <v>72</v>
      </c>
      <c r="I3206" t="s">
        <v>73</v>
      </c>
      <c r="J3206" t="s">
        <v>52</v>
      </c>
      <c r="K3206" t="s">
        <v>52</v>
      </c>
      <c r="L3206" t="s">
        <v>52</v>
      </c>
      <c r="M3206">
        <v>10</v>
      </c>
      <c r="N3206" t="s">
        <v>107</v>
      </c>
      <c r="O3206">
        <v>2</v>
      </c>
      <c r="P3206" s="2">
        <v>4</v>
      </c>
      <c r="Q3206" t="s">
        <v>56</v>
      </c>
      <c r="R3206">
        <v>3</v>
      </c>
      <c r="S3206" s="5">
        <f t="shared" si="50"/>
        <v>0</v>
      </c>
      <c r="T3206" t="s">
        <v>58</v>
      </c>
      <c r="U3206" t="s">
        <v>52</v>
      </c>
      <c r="V3206">
        <v>1</v>
      </c>
      <c r="W3206" t="s">
        <v>52</v>
      </c>
      <c r="X3206">
        <v>2</v>
      </c>
      <c r="AB3206" t="s">
        <v>72</v>
      </c>
      <c r="AD3206" t="s">
        <v>73</v>
      </c>
      <c r="AE3206" t="s">
        <v>53</v>
      </c>
      <c r="AF3206" t="s">
        <v>53</v>
      </c>
      <c r="AG3206" t="s">
        <v>53</v>
      </c>
      <c r="AO3206" t="s">
        <v>70</v>
      </c>
    </row>
    <row r="3207" spans="1:49" hidden="1" x14ac:dyDescent="0.35">
      <c r="A3207" s="2" t="s">
        <v>900</v>
      </c>
      <c r="B3207">
        <v>8</v>
      </c>
      <c r="C3207">
        <v>807</v>
      </c>
      <c r="D3207">
        <v>1</v>
      </c>
      <c r="E3207" t="s">
        <v>50</v>
      </c>
      <c r="F3207">
        <v>47</v>
      </c>
      <c r="G3207" t="s">
        <v>72</v>
      </c>
      <c r="I3207" t="s">
        <v>73</v>
      </c>
      <c r="J3207" t="s">
        <v>52</v>
      </c>
      <c r="K3207" t="s">
        <v>52</v>
      </c>
      <c r="L3207" t="s">
        <v>52</v>
      </c>
      <c r="M3207">
        <v>10</v>
      </c>
      <c r="N3207" t="s">
        <v>107</v>
      </c>
      <c r="O3207">
        <v>1</v>
      </c>
      <c r="P3207" s="2">
        <v>1</v>
      </c>
      <c r="Q3207" t="s">
        <v>50</v>
      </c>
      <c r="R3207">
        <v>47</v>
      </c>
      <c r="S3207" s="5">
        <f t="shared" si="50"/>
        <v>0</v>
      </c>
      <c r="T3207" t="s">
        <v>54</v>
      </c>
      <c r="U3207" t="s">
        <v>53</v>
      </c>
      <c r="W3207" t="s">
        <v>53</v>
      </c>
      <c r="Y3207" t="s">
        <v>55</v>
      </c>
      <c r="Z3207" t="s">
        <v>52</v>
      </c>
      <c r="AA3207">
        <v>2</v>
      </c>
      <c r="AB3207" t="s">
        <v>72</v>
      </c>
      <c r="AD3207" t="s">
        <v>73</v>
      </c>
      <c r="AE3207" t="s">
        <v>52</v>
      </c>
      <c r="AF3207" t="s">
        <v>52</v>
      </c>
      <c r="AG3207" t="s">
        <v>52</v>
      </c>
      <c r="AH3207">
        <v>10</v>
      </c>
      <c r="AI3207" t="s">
        <v>107</v>
      </c>
      <c r="AJ3207" t="s">
        <v>53</v>
      </c>
    </row>
    <row r="3208" spans="1:49" hidden="1" x14ac:dyDescent="0.35">
      <c r="A3208" s="2" t="s">
        <v>900</v>
      </c>
      <c r="B3208">
        <v>8</v>
      </c>
      <c r="C3208">
        <v>807</v>
      </c>
      <c r="D3208">
        <v>1</v>
      </c>
      <c r="E3208" t="s">
        <v>50</v>
      </c>
      <c r="F3208">
        <v>47</v>
      </c>
      <c r="G3208" t="s">
        <v>72</v>
      </c>
      <c r="I3208" t="s">
        <v>73</v>
      </c>
      <c r="J3208" t="s">
        <v>52</v>
      </c>
      <c r="K3208" t="s">
        <v>52</v>
      </c>
      <c r="L3208" t="s">
        <v>52</v>
      </c>
      <c r="M3208">
        <v>10</v>
      </c>
      <c r="N3208" t="s">
        <v>107</v>
      </c>
      <c r="O3208">
        <v>1</v>
      </c>
      <c r="P3208" s="2">
        <v>2</v>
      </c>
      <c r="Q3208" t="s">
        <v>56</v>
      </c>
      <c r="R3208">
        <v>39</v>
      </c>
      <c r="S3208" s="5">
        <f t="shared" si="50"/>
        <v>0</v>
      </c>
      <c r="T3208" t="s">
        <v>57</v>
      </c>
      <c r="U3208" t="s">
        <v>53</v>
      </c>
      <c r="W3208" t="s">
        <v>53</v>
      </c>
      <c r="Y3208" t="s">
        <v>55</v>
      </c>
      <c r="Z3208" t="s">
        <v>52</v>
      </c>
      <c r="AA3208">
        <v>1</v>
      </c>
      <c r="AB3208" t="s">
        <v>72</v>
      </c>
      <c r="AD3208" t="s">
        <v>73</v>
      </c>
      <c r="AE3208" t="s">
        <v>52</v>
      </c>
      <c r="AF3208" t="s">
        <v>52</v>
      </c>
      <c r="AG3208" t="s">
        <v>52</v>
      </c>
      <c r="AH3208">
        <v>8</v>
      </c>
      <c r="AI3208" t="s">
        <v>60</v>
      </c>
      <c r="AJ3208" t="s">
        <v>53</v>
      </c>
    </row>
    <row r="3209" spans="1:49" x14ac:dyDescent="0.35">
      <c r="A3209" s="2" t="s">
        <v>900</v>
      </c>
      <c r="B3209">
        <v>8</v>
      </c>
      <c r="C3209">
        <v>807</v>
      </c>
      <c r="D3209">
        <v>1</v>
      </c>
      <c r="E3209" t="s">
        <v>50</v>
      </c>
      <c r="F3209">
        <v>47</v>
      </c>
      <c r="G3209" t="s">
        <v>72</v>
      </c>
      <c r="I3209" t="s">
        <v>73</v>
      </c>
      <c r="J3209" t="s">
        <v>52</v>
      </c>
      <c r="K3209" t="s">
        <v>52</v>
      </c>
      <c r="L3209" t="s">
        <v>52</v>
      </c>
      <c r="M3209">
        <v>10</v>
      </c>
      <c r="N3209" t="s">
        <v>107</v>
      </c>
      <c r="O3209">
        <v>1</v>
      </c>
      <c r="P3209" s="6">
        <v>3</v>
      </c>
      <c r="Q3209" t="s">
        <v>56</v>
      </c>
      <c r="R3209">
        <v>6</v>
      </c>
      <c r="S3209" s="5">
        <f t="shared" si="50"/>
        <v>1</v>
      </c>
      <c r="T3209" t="s">
        <v>58</v>
      </c>
      <c r="U3209" t="s">
        <v>52</v>
      </c>
      <c r="V3209">
        <v>1</v>
      </c>
      <c r="W3209" t="s">
        <v>52</v>
      </c>
      <c r="X3209">
        <v>2</v>
      </c>
      <c r="AB3209" t="s">
        <v>72</v>
      </c>
      <c r="AD3209" t="s">
        <v>52</v>
      </c>
      <c r="AE3209" t="s">
        <v>52</v>
      </c>
      <c r="AF3209" t="s">
        <v>52</v>
      </c>
      <c r="AG3209" t="s">
        <v>52</v>
      </c>
      <c r="AH3209">
        <v>1</v>
      </c>
      <c r="AI3209" t="s">
        <v>68</v>
      </c>
      <c r="AJ3209" t="s">
        <v>52</v>
      </c>
      <c r="AK3209" t="s">
        <v>74</v>
      </c>
      <c r="AM3209" t="s">
        <v>62</v>
      </c>
      <c r="AN3209" t="s">
        <v>53</v>
      </c>
      <c r="AP3209">
        <v>0</v>
      </c>
      <c r="AQ3209">
        <v>0</v>
      </c>
      <c r="AR3209">
        <v>5000</v>
      </c>
      <c r="AS3209">
        <v>2000</v>
      </c>
      <c r="AT3209">
        <v>0</v>
      </c>
      <c r="AU3209">
        <v>130000</v>
      </c>
      <c r="AV3209">
        <v>0</v>
      </c>
      <c r="AW3209">
        <v>137000</v>
      </c>
    </row>
    <row r="3210" spans="1:49" hidden="1" x14ac:dyDescent="0.35">
      <c r="A3210" s="2" t="s">
        <v>901</v>
      </c>
      <c r="B3210">
        <v>6</v>
      </c>
      <c r="C3210">
        <v>603</v>
      </c>
      <c r="D3210">
        <v>1</v>
      </c>
      <c r="E3210" t="s">
        <v>50</v>
      </c>
      <c r="F3210">
        <v>74</v>
      </c>
      <c r="G3210" t="s">
        <v>72</v>
      </c>
      <c r="I3210" t="s">
        <v>73</v>
      </c>
      <c r="J3210" t="s">
        <v>52</v>
      </c>
      <c r="K3210" t="s">
        <v>53</v>
      </c>
      <c r="L3210" t="s">
        <v>52</v>
      </c>
      <c r="M3210">
        <v>6</v>
      </c>
      <c r="N3210" t="s">
        <v>79</v>
      </c>
      <c r="P3210" s="2">
        <v>1</v>
      </c>
      <c r="Q3210" t="s">
        <v>50</v>
      </c>
      <c r="R3210">
        <v>74</v>
      </c>
      <c r="S3210" s="5">
        <f t="shared" si="50"/>
        <v>0</v>
      </c>
      <c r="T3210" t="s">
        <v>54</v>
      </c>
      <c r="U3210" t="s">
        <v>53</v>
      </c>
      <c r="W3210" t="s">
        <v>53</v>
      </c>
      <c r="Y3210" t="s">
        <v>55</v>
      </c>
      <c r="Z3210" t="s">
        <v>53</v>
      </c>
      <c r="AB3210" t="s">
        <v>72</v>
      </c>
      <c r="AD3210" t="s">
        <v>73</v>
      </c>
      <c r="AE3210" t="s">
        <v>52</v>
      </c>
      <c r="AF3210" t="s">
        <v>53</v>
      </c>
      <c r="AG3210" t="s">
        <v>52</v>
      </c>
      <c r="AH3210">
        <v>6</v>
      </c>
      <c r="AI3210" t="s">
        <v>79</v>
      </c>
      <c r="AJ3210" t="s">
        <v>53</v>
      </c>
    </row>
    <row r="3211" spans="1:49" hidden="1" x14ac:dyDescent="0.35">
      <c r="A3211" s="2" t="s">
        <v>902</v>
      </c>
      <c r="B3211">
        <v>15</v>
      </c>
      <c r="C3211">
        <v>1505</v>
      </c>
      <c r="D3211">
        <v>1</v>
      </c>
      <c r="E3211" t="s">
        <v>50</v>
      </c>
      <c r="F3211">
        <v>37</v>
      </c>
      <c r="G3211" t="s">
        <v>72</v>
      </c>
      <c r="I3211" t="s">
        <v>73</v>
      </c>
      <c r="J3211" t="s">
        <v>52</v>
      </c>
      <c r="K3211" t="s">
        <v>52</v>
      </c>
      <c r="L3211" t="s">
        <v>52</v>
      </c>
      <c r="M3211">
        <v>13</v>
      </c>
      <c r="N3211" t="s">
        <v>76</v>
      </c>
      <c r="O3211">
        <v>2</v>
      </c>
      <c r="P3211" s="2">
        <v>1</v>
      </c>
      <c r="Q3211" t="s">
        <v>50</v>
      </c>
      <c r="R3211">
        <v>37</v>
      </c>
      <c r="S3211" s="5">
        <f t="shared" si="50"/>
        <v>0</v>
      </c>
      <c r="T3211" t="s">
        <v>54</v>
      </c>
      <c r="U3211" t="s">
        <v>53</v>
      </c>
      <c r="W3211" t="s">
        <v>53</v>
      </c>
      <c r="Y3211" t="s">
        <v>55</v>
      </c>
      <c r="Z3211" t="s">
        <v>52</v>
      </c>
      <c r="AA3211">
        <v>2</v>
      </c>
      <c r="AB3211" t="s">
        <v>72</v>
      </c>
      <c r="AD3211" t="s">
        <v>73</v>
      </c>
      <c r="AE3211" t="s">
        <v>52</v>
      </c>
      <c r="AF3211" t="s">
        <v>52</v>
      </c>
      <c r="AG3211" t="s">
        <v>52</v>
      </c>
      <c r="AH3211">
        <v>13</v>
      </c>
      <c r="AI3211" t="s">
        <v>76</v>
      </c>
      <c r="AJ3211" t="s">
        <v>53</v>
      </c>
    </row>
    <row r="3212" spans="1:49" hidden="1" x14ac:dyDescent="0.35">
      <c r="A3212" s="2" t="s">
        <v>902</v>
      </c>
      <c r="B3212">
        <v>15</v>
      </c>
      <c r="C3212">
        <v>1505</v>
      </c>
      <c r="D3212">
        <v>1</v>
      </c>
      <c r="E3212" t="s">
        <v>50</v>
      </c>
      <c r="F3212">
        <v>37</v>
      </c>
      <c r="G3212" t="s">
        <v>72</v>
      </c>
      <c r="I3212" t="s">
        <v>73</v>
      </c>
      <c r="J3212" t="s">
        <v>52</v>
      </c>
      <c r="K3212" t="s">
        <v>52</v>
      </c>
      <c r="L3212" t="s">
        <v>52</v>
      </c>
      <c r="M3212">
        <v>13</v>
      </c>
      <c r="N3212" t="s">
        <v>76</v>
      </c>
      <c r="O3212">
        <v>2</v>
      </c>
      <c r="P3212" s="2">
        <v>2</v>
      </c>
      <c r="Q3212" t="s">
        <v>56</v>
      </c>
      <c r="R3212">
        <v>38</v>
      </c>
      <c r="S3212" s="5">
        <f t="shared" si="50"/>
        <v>0</v>
      </c>
      <c r="T3212" t="s">
        <v>57</v>
      </c>
      <c r="U3212" t="s">
        <v>53</v>
      </c>
      <c r="W3212" t="s">
        <v>53</v>
      </c>
      <c r="Y3212" t="s">
        <v>55</v>
      </c>
      <c r="Z3212" t="s">
        <v>52</v>
      </c>
      <c r="AA3212">
        <v>1</v>
      </c>
      <c r="AB3212" t="s">
        <v>72</v>
      </c>
      <c r="AD3212" t="s">
        <v>73</v>
      </c>
      <c r="AE3212" t="s">
        <v>52</v>
      </c>
      <c r="AF3212" t="s">
        <v>52</v>
      </c>
      <c r="AG3212" t="s">
        <v>52</v>
      </c>
      <c r="AH3212">
        <v>14</v>
      </c>
      <c r="AI3212" t="s">
        <v>76</v>
      </c>
      <c r="AJ3212" t="s">
        <v>53</v>
      </c>
    </row>
    <row r="3213" spans="1:49" x14ac:dyDescent="0.35">
      <c r="A3213" s="2" t="s">
        <v>902</v>
      </c>
      <c r="B3213">
        <v>15</v>
      </c>
      <c r="C3213">
        <v>1505</v>
      </c>
      <c r="D3213">
        <v>1</v>
      </c>
      <c r="E3213" t="s">
        <v>50</v>
      </c>
      <c r="F3213">
        <v>37</v>
      </c>
      <c r="G3213" t="s">
        <v>72</v>
      </c>
      <c r="I3213" t="s">
        <v>73</v>
      </c>
      <c r="J3213" t="s">
        <v>52</v>
      </c>
      <c r="K3213" t="s">
        <v>52</v>
      </c>
      <c r="L3213" t="s">
        <v>52</v>
      </c>
      <c r="M3213">
        <v>13</v>
      </c>
      <c r="N3213" t="s">
        <v>76</v>
      </c>
      <c r="O3213">
        <v>2</v>
      </c>
      <c r="P3213" s="6">
        <v>3</v>
      </c>
      <c r="Q3213" t="s">
        <v>56</v>
      </c>
      <c r="R3213">
        <v>10</v>
      </c>
      <c r="S3213" s="5">
        <f t="shared" si="50"/>
        <v>1</v>
      </c>
      <c r="T3213" t="s">
        <v>58</v>
      </c>
      <c r="U3213" t="s">
        <v>52</v>
      </c>
      <c r="V3213">
        <v>1</v>
      </c>
      <c r="W3213" t="s">
        <v>52</v>
      </c>
      <c r="X3213">
        <v>2</v>
      </c>
      <c r="AB3213" t="s">
        <v>72</v>
      </c>
      <c r="AD3213" t="s">
        <v>73</v>
      </c>
      <c r="AE3213" t="s">
        <v>52</v>
      </c>
      <c r="AF3213" t="s">
        <v>52</v>
      </c>
      <c r="AG3213" t="s">
        <v>52</v>
      </c>
      <c r="AH3213">
        <v>6</v>
      </c>
      <c r="AI3213" t="s">
        <v>79</v>
      </c>
      <c r="AJ3213" t="s">
        <v>52</v>
      </c>
      <c r="AK3213" t="s">
        <v>88</v>
      </c>
      <c r="AM3213" t="s">
        <v>62</v>
      </c>
      <c r="AN3213" t="s">
        <v>52</v>
      </c>
      <c r="AP3213">
        <v>0</v>
      </c>
      <c r="AQ3213">
        <v>35000</v>
      </c>
      <c r="AR3213">
        <v>23000</v>
      </c>
      <c r="AS3213">
        <v>45000</v>
      </c>
      <c r="AT3213">
        <v>0</v>
      </c>
      <c r="AU3213">
        <v>0</v>
      </c>
      <c r="AV3213">
        <v>0</v>
      </c>
      <c r="AW3213">
        <v>103000</v>
      </c>
    </row>
    <row r="3214" spans="1:49" x14ac:dyDescent="0.35">
      <c r="A3214" s="2" t="s">
        <v>902</v>
      </c>
      <c r="B3214">
        <v>15</v>
      </c>
      <c r="C3214">
        <v>1505</v>
      </c>
      <c r="D3214">
        <v>1</v>
      </c>
      <c r="E3214" t="s">
        <v>50</v>
      </c>
      <c r="F3214">
        <v>37</v>
      </c>
      <c r="G3214" t="s">
        <v>72</v>
      </c>
      <c r="I3214" t="s">
        <v>73</v>
      </c>
      <c r="J3214" t="s">
        <v>52</v>
      </c>
      <c r="K3214" t="s">
        <v>52</v>
      </c>
      <c r="L3214" t="s">
        <v>52</v>
      </c>
      <c r="M3214">
        <v>13</v>
      </c>
      <c r="N3214" t="s">
        <v>76</v>
      </c>
      <c r="O3214">
        <v>2</v>
      </c>
      <c r="P3214" s="6">
        <v>4</v>
      </c>
      <c r="Q3214" t="s">
        <v>50</v>
      </c>
      <c r="R3214">
        <v>8</v>
      </c>
      <c r="S3214" s="5">
        <f t="shared" si="50"/>
        <v>1</v>
      </c>
      <c r="T3214" t="s">
        <v>58</v>
      </c>
      <c r="U3214" t="s">
        <v>52</v>
      </c>
      <c r="V3214">
        <v>1</v>
      </c>
      <c r="W3214" t="s">
        <v>52</v>
      </c>
      <c r="X3214">
        <v>2</v>
      </c>
      <c r="AB3214" t="s">
        <v>72</v>
      </c>
      <c r="AD3214" t="s">
        <v>73</v>
      </c>
      <c r="AE3214" t="s">
        <v>52</v>
      </c>
      <c r="AF3214" t="s">
        <v>52</v>
      </c>
      <c r="AG3214" t="s">
        <v>52</v>
      </c>
      <c r="AH3214">
        <v>5</v>
      </c>
      <c r="AI3214" t="s">
        <v>83</v>
      </c>
      <c r="AJ3214" t="s">
        <v>52</v>
      </c>
      <c r="AK3214" t="s">
        <v>64</v>
      </c>
      <c r="AM3214" t="s">
        <v>62</v>
      </c>
      <c r="AN3214" t="s">
        <v>52</v>
      </c>
      <c r="AP3214">
        <v>0</v>
      </c>
      <c r="AQ3214">
        <v>21000</v>
      </c>
      <c r="AR3214">
        <v>13000</v>
      </c>
      <c r="AS3214">
        <v>25000</v>
      </c>
      <c r="AT3214">
        <v>0</v>
      </c>
      <c r="AU3214">
        <v>0</v>
      </c>
      <c r="AV3214">
        <v>0</v>
      </c>
      <c r="AW3214">
        <v>59000</v>
      </c>
    </row>
    <row r="3215" spans="1:49" hidden="1" x14ac:dyDescent="0.35">
      <c r="A3215" s="2" t="s">
        <v>903</v>
      </c>
      <c r="B3215">
        <v>5</v>
      </c>
      <c r="C3215">
        <v>508</v>
      </c>
      <c r="D3215">
        <v>2</v>
      </c>
      <c r="E3215" t="s">
        <v>50</v>
      </c>
      <c r="F3215">
        <v>41</v>
      </c>
      <c r="G3215" t="s">
        <v>72</v>
      </c>
      <c r="I3215" t="s">
        <v>73</v>
      </c>
      <c r="J3215" t="s">
        <v>52</v>
      </c>
      <c r="K3215" t="s">
        <v>52</v>
      </c>
      <c r="L3215" t="s">
        <v>52</v>
      </c>
      <c r="M3215">
        <v>9</v>
      </c>
      <c r="N3215" t="s">
        <v>100</v>
      </c>
      <c r="O3215">
        <v>1</v>
      </c>
      <c r="P3215" s="2">
        <v>1</v>
      </c>
      <c r="Q3215" t="s">
        <v>50</v>
      </c>
      <c r="R3215">
        <v>41</v>
      </c>
      <c r="S3215" s="5">
        <f t="shared" si="50"/>
        <v>0</v>
      </c>
      <c r="T3215" t="s">
        <v>54</v>
      </c>
      <c r="U3215" t="s">
        <v>53</v>
      </c>
      <c r="W3215" t="s">
        <v>53</v>
      </c>
      <c r="Y3215" t="s">
        <v>55</v>
      </c>
      <c r="Z3215" t="s">
        <v>52</v>
      </c>
      <c r="AA3215">
        <v>2</v>
      </c>
      <c r="AB3215" t="s">
        <v>72</v>
      </c>
      <c r="AD3215" t="s">
        <v>73</v>
      </c>
      <c r="AE3215" t="s">
        <v>52</v>
      </c>
      <c r="AF3215" t="s">
        <v>52</v>
      </c>
      <c r="AG3215" t="s">
        <v>52</v>
      </c>
      <c r="AH3215">
        <v>9</v>
      </c>
      <c r="AI3215" t="s">
        <v>100</v>
      </c>
      <c r="AJ3215" t="s">
        <v>53</v>
      </c>
    </row>
    <row r="3216" spans="1:49" hidden="1" x14ac:dyDescent="0.35">
      <c r="A3216" s="2" t="s">
        <v>903</v>
      </c>
      <c r="B3216">
        <v>5</v>
      </c>
      <c r="C3216">
        <v>508</v>
      </c>
      <c r="D3216">
        <v>2</v>
      </c>
      <c r="E3216" t="s">
        <v>50</v>
      </c>
      <c r="F3216">
        <v>41</v>
      </c>
      <c r="G3216" t="s">
        <v>72</v>
      </c>
      <c r="I3216" t="s">
        <v>73</v>
      </c>
      <c r="J3216" t="s">
        <v>52</v>
      </c>
      <c r="K3216" t="s">
        <v>52</v>
      </c>
      <c r="L3216" t="s">
        <v>52</v>
      </c>
      <c r="M3216">
        <v>9</v>
      </c>
      <c r="N3216" t="s">
        <v>100</v>
      </c>
      <c r="O3216">
        <v>1</v>
      </c>
      <c r="P3216" s="2">
        <v>2</v>
      </c>
      <c r="Q3216" t="s">
        <v>56</v>
      </c>
      <c r="R3216">
        <v>34</v>
      </c>
      <c r="S3216" s="5">
        <f t="shared" si="50"/>
        <v>0</v>
      </c>
      <c r="T3216" t="s">
        <v>57</v>
      </c>
      <c r="U3216" t="s">
        <v>53</v>
      </c>
      <c r="W3216" t="s">
        <v>53</v>
      </c>
      <c r="Y3216" t="s">
        <v>55</v>
      </c>
      <c r="Z3216" t="s">
        <v>52</v>
      </c>
      <c r="AA3216">
        <v>1</v>
      </c>
      <c r="AB3216" t="s">
        <v>72</v>
      </c>
      <c r="AD3216" t="s">
        <v>73</v>
      </c>
      <c r="AE3216" t="s">
        <v>52</v>
      </c>
      <c r="AF3216" t="s">
        <v>52</v>
      </c>
      <c r="AG3216" t="s">
        <v>52</v>
      </c>
      <c r="AH3216">
        <v>9</v>
      </c>
      <c r="AI3216" t="s">
        <v>60</v>
      </c>
      <c r="AJ3216" t="s">
        <v>53</v>
      </c>
    </row>
    <row r="3217" spans="1:49" x14ac:dyDescent="0.35">
      <c r="A3217" s="2" t="s">
        <v>903</v>
      </c>
      <c r="B3217">
        <v>5</v>
      </c>
      <c r="C3217">
        <v>508</v>
      </c>
      <c r="D3217">
        <v>2</v>
      </c>
      <c r="E3217" t="s">
        <v>50</v>
      </c>
      <c r="F3217">
        <v>41</v>
      </c>
      <c r="G3217" t="s">
        <v>72</v>
      </c>
      <c r="I3217" t="s">
        <v>73</v>
      </c>
      <c r="J3217" t="s">
        <v>52</v>
      </c>
      <c r="K3217" t="s">
        <v>52</v>
      </c>
      <c r="L3217" t="s">
        <v>52</v>
      </c>
      <c r="M3217">
        <v>9</v>
      </c>
      <c r="N3217" t="s">
        <v>100</v>
      </c>
      <c r="O3217">
        <v>1</v>
      </c>
      <c r="P3217" s="6">
        <v>3</v>
      </c>
      <c r="Q3217" t="s">
        <v>50</v>
      </c>
      <c r="R3217">
        <v>11</v>
      </c>
      <c r="S3217" s="5">
        <f t="shared" si="50"/>
        <v>1</v>
      </c>
      <c r="T3217" t="s">
        <v>58</v>
      </c>
      <c r="U3217" t="s">
        <v>52</v>
      </c>
      <c r="V3217">
        <v>1</v>
      </c>
      <c r="W3217" t="s">
        <v>52</v>
      </c>
      <c r="X3217">
        <v>2</v>
      </c>
      <c r="AB3217" t="s">
        <v>72</v>
      </c>
      <c r="AD3217" t="s">
        <v>73</v>
      </c>
      <c r="AE3217" t="s">
        <v>52</v>
      </c>
      <c r="AF3217" t="s">
        <v>52</v>
      </c>
      <c r="AG3217" t="s">
        <v>52</v>
      </c>
      <c r="AH3217">
        <v>7</v>
      </c>
      <c r="AI3217" t="s">
        <v>79</v>
      </c>
      <c r="AJ3217" t="s">
        <v>52</v>
      </c>
      <c r="AK3217" t="s">
        <v>90</v>
      </c>
      <c r="AM3217" t="s">
        <v>62</v>
      </c>
      <c r="AN3217" t="s">
        <v>52</v>
      </c>
      <c r="AP3217">
        <v>480000</v>
      </c>
      <c r="AQ3217">
        <v>140000</v>
      </c>
      <c r="AR3217">
        <v>30000</v>
      </c>
      <c r="AS3217">
        <v>25000</v>
      </c>
      <c r="AT3217">
        <v>700000</v>
      </c>
      <c r="AU3217">
        <v>240000</v>
      </c>
      <c r="AV3217">
        <v>0</v>
      </c>
      <c r="AW3217">
        <v>1615000</v>
      </c>
    </row>
    <row r="3218" spans="1:49" hidden="1" x14ac:dyDescent="0.35">
      <c r="A3218" s="2" t="s">
        <v>904</v>
      </c>
      <c r="B3218">
        <v>12</v>
      </c>
      <c r="C3218">
        <v>1209</v>
      </c>
      <c r="D3218">
        <v>1</v>
      </c>
      <c r="E3218" t="s">
        <v>56</v>
      </c>
      <c r="F3218">
        <v>22</v>
      </c>
      <c r="G3218" t="s">
        <v>72</v>
      </c>
      <c r="I3218" t="s">
        <v>73</v>
      </c>
      <c r="J3218" t="s">
        <v>52</v>
      </c>
      <c r="K3218" t="s">
        <v>52</v>
      </c>
      <c r="L3218" t="s">
        <v>52</v>
      </c>
      <c r="M3218">
        <v>6</v>
      </c>
      <c r="N3218" t="s">
        <v>79</v>
      </c>
      <c r="O3218">
        <v>1</v>
      </c>
      <c r="P3218" s="2">
        <v>1</v>
      </c>
      <c r="Q3218" t="s">
        <v>56</v>
      </c>
      <c r="R3218">
        <v>22</v>
      </c>
      <c r="S3218" s="5">
        <f t="shared" si="50"/>
        <v>0</v>
      </c>
      <c r="T3218" t="s">
        <v>54</v>
      </c>
      <c r="U3218" t="s">
        <v>53</v>
      </c>
      <c r="W3218" t="s">
        <v>53</v>
      </c>
      <c r="Y3218" t="s">
        <v>55</v>
      </c>
      <c r="Z3218" t="s">
        <v>52</v>
      </c>
      <c r="AA3218">
        <v>2</v>
      </c>
      <c r="AB3218" t="s">
        <v>72</v>
      </c>
      <c r="AD3218" t="s">
        <v>73</v>
      </c>
      <c r="AE3218" t="s">
        <v>52</v>
      </c>
      <c r="AF3218" t="s">
        <v>52</v>
      </c>
      <c r="AG3218" t="s">
        <v>52</v>
      </c>
      <c r="AH3218">
        <v>6</v>
      </c>
      <c r="AI3218" t="s">
        <v>79</v>
      </c>
      <c r="AJ3218" t="s">
        <v>53</v>
      </c>
    </row>
    <row r="3219" spans="1:49" hidden="1" x14ac:dyDescent="0.35">
      <c r="A3219" s="2" t="s">
        <v>904</v>
      </c>
      <c r="B3219">
        <v>12</v>
      </c>
      <c r="C3219">
        <v>1209</v>
      </c>
      <c r="D3219">
        <v>1</v>
      </c>
      <c r="E3219" t="s">
        <v>56</v>
      </c>
      <c r="F3219">
        <v>22</v>
      </c>
      <c r="G3219" t="s">
        <v>72</v>
      </c>
      <c r="I3219" t="s">
        <v>73</v>
      </c>
      <c r="J3219" t="s">
        <v>52</v>
      </c>
      <c r="K3219" t="s">
        <v>52</v>
      </c>
      <c r="L3219" t="s">
        <v>52</v>
      </c>
      <c r="M3219">
        <v>6</v>
      </c>
      <c r="N3219" t="s">
        <v>79</v>
      </c>
      <c r="O3219">
        <v>1</v>
      </c>
      <c r="P3219" s="2">
        <v>2</v>
      </c>
      <c r="Q3219" t="s">
        <v>50</v>
      </c>
      <c r="R3219">
        <v>28</v>
      </c>
      <c r="S3219" s="5">
        <f t="shared" si="50"/>
        <v>0</v>
      </c>
      <c r="T3219" t="s">
        <v>57</v>
      </c>
      <c r="U3219" t="s">
        <v>53</v>
      </c>
      <c r="W3219" t="s">
        <v>53</v>
      </c>
      <c r="Y3219" t="s">
        <v>55</v>
      </c>
      <c r="Z3219" t="s">
        <v>52</v>
      </c>
      <c r="AA3219">
        <v>1</v>
      </c>
      <c r="AB3219" t="s">
        <v>72</v>
      </c>
      <c r="AD3219" t="s">
        <v>73</v>
      </c>
      <c r="AE3219" t="s">
        <v>52</v>
      </c>
      <c r="AF3219" t="s">
        <v>52</v>
      </c>
      <c r="AG3219" t="s">
        <v>52</v>
      </c>
      <c r="AH3219">
        <v>5</v>
      </c>
      <c r="AI3219" t="s">
        <v>83</v>
      </c>
      <c r="AJ3219" t="s">
        <v>53</v>
      </c>
    </row>
    <row r="3220" spans="1:49" hidden="1" x14ac:dyDescent="0.35">
      <c r="A3220" s="2" t="s">
        <v>904</v>
      </c>
      <c r="B3220">
        <v>12</v>
      </c>
      <c r="C3220">
        <v>1209</v>
      </c>
      <c r="D3220">
        <v>1</v>
      </c>
      <c r="E3220" t="s">
        <v>56</v>
      </c>
      <c r="F3220">
        <v>22</v>
      </c>
      <c r="G3220" t="s">
        <v>72</v>
      </c>
      <c r="I3220" t="s">
        <v>73</v>
      </c>
      <c r="J3220" t="s">
        <v>52</v>
      </c>
      <c r="K3220" t="s">
        <v>52</v>
      </c>
      <c r="L3220" t="s">
        <v>52</v>
      </c>
      <c r="M3220">
        <v>6</v>
      </c>
      <c r="N3220" t="s">
        <v>79</v>
      </c>
      <c r="O3220">
        <v>1</v>
      </c>
      <c r="P3220" s="2">
        <v>3</v>
      </c>
      <c r="Q3220" t="s">
        <v>50</v>
      </c>
      <c r="R3220">
        <v>0</v>
      </c>
      <c r="S3220" s="5">
        <f t="shared" si="50"/>
        <v>0</v>
      </c>
      <c r="T3220" t="s">
        <v>58</v>
      </c>
      <c r="U3220" t="s">
        <v>52</v>
      </c>
      <c r="V3220">
        <v>2</v>
      </c>
      <c r="W3220" t="s">
        <v>52</v>
      </c>
      <c r="X3220">
        <v>1</v>
      </c>
      <c r="AB3220" t="s">
        <v>72</v>
      </c>
    </row>
    <row r="3221" spans="1:49" hidden="1" x14ac:dyDescent="0.35">
      <c r="A3221" s="2" t="s">
        <v>905</v>
      </c>
      <c r="B3221">
        <v>15</v>
      </c>
      <c r="C3221">
        <v>1505</v>
      </c>
      <c r="D3221">
        <v>1</v>
      </c>
      <c r="E3221" t="s">
        <v>50</v>
      </c>
      <c r="F3221">
        <v>65</v>
      </c>
      <c r="G3221" t="s">
        <v>136</v>
      </c>
      <c r="H3221" t="s">
        <v>52</v>
      </c>
      <c r="I3221" t="s">
        <v>52</v>
      </c>
      <c r="J3221" t="s">
        <v>52</v>
      </c>
      <c r="K3221" t="s">
        <v>52</v>
      </c>
      <c r="L3221" t="s">
        <v>52</v>
      </c>
      <c r="M3221">
        <v>5</v>
      </c>
      <c r="N3221" t="s">
        <v>78</v>
      </c>
      <c r="P3221" s="2">
        <v>1</v>
      </c>
      <c r="Q3221" t="s">
        <v>50</v>
      </c>
      <c r="R3221">
        <v>65</v>
      </c>
      <c r="S3221" s="5">
        <f t="shared" si="50"/>
        <v>0</v>
      </c>
      <c r="T3221" t="s">
        <v>54</v>
      </c>
      <c r="U3221" t="s">
        <v>53</v>
      </c>
      <c r="W3221" t="s">
        <v>53</v>
      </c>
      <c r="Y3221" t="s">
        <v>55</v>
      </c>
      <c r="Z3221" t="s">
        <v>52</v>
      </c>
      <c r="AA3221">
        <v>2</v>
      </c>
      <c r="AB3221" t="s">
        <v>136</v>
      </c>
      <c r="AC3221" t="s">
        <v>52</v>
      </c>
      <c r="AD3221" t="s">
        <v>52</v>
      </c>
      <c r="AE3221" t="s">
        <v>52</v>
      </c>
      <c r="AF3221" t="s">
        <v>52</v>
      </c>
      <c r="AG3221" t="s">
        <v>52</v>
      </c>
      <c r="AH3221">
        <v>5</v>
      </c>
      <c r="AI3221" t="s">
        <v>78</v>
      </c>
      <c r="AJ3221" t="s">
        <v>53</v>
      </c>
    </row>
    <row r="3222" spans="1:49" hidden="1" x14ac:dyDescent="0.35">
      <c r="A3222" s="2" t="s">
        <v>905</v>
      </c>
      <c r="B3222">
        <v>15</v>
      </c>
      <c r="C3222">
        <v>1505</v>
      </c>
      <c r="D3222">
        <v>1</v>
      </c>
      <c r="E3222" t="s">
        <v>50</v>
      </c>
      <c r="F3222">
        <v>65</v>
      </c>
      <c r="G3222" t="s">
        <v>136</v>
      </c>
      <c r="H3222" t="s">
        <v>52</v>
      </c>
      <c r="I3222" t="s">
        <v>52</v>
      </c>
      <c r="J3222" t="s">
        <v>52</v>
      </c>
      <c r="K3222" t="s">
        <v>52</v>
      </c>
      <c r="L3222" t="s">
        <v>52</v>
      </c>
      <c r="M3222">
        <v>5</v>
      </c>
      <c r="N3222" t="s">
        <v>78</v>
      </c>
      <c r="P3222" s="2">
        <v>2</v>
      </c>
      <c r="Q3222" t="s">
        <v>56</v>
      </c>
      <c r="R3222">
        <v>61</v>
      </c>
      <c r="S3222" s="5">
        <f t="shared" si="50"/>
        <v>0</v>
      </c>
      <c r="T3222" t="s">
        <v>57</v>
      </c>
      <c r="U3222" t="s">
        <v>53</v>
      </c>
      <c r="W3222" t="s">
        <v>53</v>
      </c>
      <c r="Y3222" t="s">
        <v>55</v>
      </c>
      <c r="Z3222" t="s">
        <v>52</v>
      </c>
      <c r="AA3222">
        <v>1</v>
      </c>
      <c r="AB3222" t="s">
        <v>136</v>
      </c>
      <c r="AC3222" t="s">
        <v>52</v>
      </c>
      <c r="AD3222" t="s">
        <v>52</v>
      </c>
      <c r="AE3222" t="s">
        <v>53</v>
      </c>
      <c r="AF3222" t="s">
        <v>53</v>
      </c>
      <c r="AG3222" t="s">
        <v>53</v>
      </c>
    </row>
    <row r="3223" spans="1:49" hidden="1" x14ac:dyDescent="0.35">
      <c r="A3223" s="2" t="s">
        <v>906</v>
      </c>
      <c r="B3223">
        <v>6</v>
      </c>
      <c r="C3223">
        <v>601</v>
      </c>
      <c r="D3223">
        <v>2</v>
      </c>
      <c r="E3223" t="s">
        <v>50</v>
      </c>
      <c r="F3223">
        <v>29</v>
      </c>
      <c r="G3223" t="s">
        <v>72</v>
      </c>
      <c r="I3223" t="s">
        <v>73</v>
      </c>
      <c r="J3223" t="s">
        <v>52</v>
      </c>
      <c r="K3223" t="s">
        <v>52</v>
      </c>
      <c r="L3223" t="s">
        <v>52</v>
      </c>
      <c r="M3223">
        <v>5</v>
      </c>
      <c r="N3223" t="s">
        <v>78</v>
      </c>
      <c r="O3223">
        <v>2</v>
      </c>
      <c r="P3223" s="2">
        <v>1</v>
      </c>
      <c r="Q3223" t="s">
        <v>50</v>
      </c>
      <c r="R3223">
        <v>29</v>
      </c>
      <c r="S3223" s="5">
        <f t="shared" si="50"/>
        <v>0</v>
      </c>
      <c r="T3223" t="s">
        <v>54</v>
      </c>
      <c r="U3223" t="s">
        <v>53</v>
      </c>
      <c r="W3223" t="s">
        <v>53</v>
      </c>
      <c r="Y3223" t="s">
        <v>55</v>
      </c>
      <c r="Z3223" t="s">
        <v>52</v>
      </c>
      <c r="AA3223">
        <v>2</v>
      </c>
      <c r="AB3223" t="s">
        <v>72</v>
      </c>
      <c r="AD3223" t="s">
        <v>73</v>
      </c>
      <c r="AE3223" t="s">
        <v>52</v>
      </c>
      <c r="AF3223" t="s">
        <v>52</v>
      </c>
      <c r="AG3223" t="s">
        <v>52</v>
      </c>
      <c r="AH3223">
        <v>5</v>
      </c>
      <c r="AI3223" t="s">
        <v>78</v>
      </c>
      <c r="AJ3223" t="s">
        <v>53</v>
      </c>
    </row>
    <row r="3224" spans="1:49" hidden="1" x14ac:dyDescent="0.35">
      <c r="A3224" s="2" t="s">
        <v>906</v>
      </c>
      <c r="B3224">
        <v>6</v>
      </c>
      <c r="C3224">
        <v>601</v>
      </c>
      <c r="D3224">
        <v>2</v>
      </c>
      <c r="E3224" t="s">
        <v>50</v>
      </c>
      <c r="F3224">
        <v>29</v>
      </c>
      <c r="G3224" t="s">
        <v>72</v>
      </c>
      <c r="I3224" t="s">
        <v>73</v>
      </c>
      <c r="J3224" t="s">
        <v>52</v>
      </c>
      <c r="K3224" t="s">
        <v>52</v>
      </c>
      <c r="L3224" t="s">
        <v>52</v>
      </c>
      <c r="M3224">
        <v>5</v>
      </c>
      <c r="N3224" t="s">
        <v>78</v>
      </c>
      <c r="O3224">
        <v>2</v>
      </c>
      <c r="P3224" s="2">
        <v>2</v>
      </c>
      <c r="Q3224" t="s">
        <v>56</v>
      </c>
      <c r="R3224">
        <v>25</v>
      </c>
      <c r="S3224" s="5">
        <f t="shared" si="50"/>
        <v>0</v>
      </c>
      <c r="T3224" t="s">
        <v>57</v>
      </c>
      <c r="U3224" t="s">
        <v>53</v>
      </c>
      <c r="W3224" t="s">
        <v>53</v>
      </c>
      <c r="Y3224" t="s">
        <v>55</v>
      </c>
      <c r="Z3224" t="s">
        <v>52</v>
      </c>
      <c r="AA3224">
        <v>1</v>
      </c>
      <c r="AB3224" t="s">
        <v>72</v>
      </c>
      <c r="AD3224" t="s">
        <v>73</v>
      </c>
      <c r="AE3224" t="s">
        <v>52</v>
      </c>
      <c r="AF3224" t="s">
        <v>52</v>
      </c>
      <c r="AG3224" t="s">
        <v>52</v>
      </c>
      <c r="AH3224">
        <v>3</v>
      </c>
      <c r="AI3224" t="s">
        <v>63</v>
      </c>
      <c r="AJ3224" t="s">
        <v>53</v>
      </c>
    </row>
    <row r="3225" spans="1:49" x14ac:dyDescent="0.35">
      <c r="A3225" s="2" t="s">
        <v>906</v>
      </c>
      <c r="B3225">
        <v>6</v>
      </c>
      <c r="C3225">
        <v>601</v>
      </c>
      <c r="D3225">
        <v>2</v>
      </c>
      <c r="E3225" t="s">
        <v>50</v>
      </c>
      <c r="F3225">
        <v>29</v>
      </c>
      <c r="G3225" t="s">
        <v>72</v>
      </c>
      <c r="I3225" t="s">
        <v>73</v>
      </c>
      <c r="J3225" t="s">
        <v>52</v>
      </c>
      <c r="K3225" t="s">
        <v>52</v>
      </c>
      <c r="L3225" t="s">
        <v>52</v>
      </c>
      <c r="M3225">
        <v>5</v>
      </c>
      <c r="N3225" t="s">
        <v>78</v>
      </c>
      <c r="O3225">
        <v>2</v>
      </c>
      <c r="P3225" s="6">
        <v>3</v>
      </c>
      <c r="Q3225" t="s">
        <v>50</v>
      </c>
      <c r="R3225">
        <v>7</v>
      </c>
      <c r="S3225" s="5">
        <f t="shared" si="50"/>
        <v>1</v>
      </c>
      <c r="T3225" t="s">
        <v>58</v>
      </c>
      <c r="U3225" t="s">
        <v>52</v>
      </c>
      <c r="V3225">
        <v>1</v>
      </c>
      <c r="W3225" t="s">
        <v>52</v>
      </c>
      <c r="X3225">
        <v>2</v>
      </c>
      <c r="AB3225" t="s">
        <v>72</v>
      </c>
      <c r="AD3225" t="s">
        <v>73</v>
      </c>
      <c r="AE3225" t="s">
        <v>52</v>
      </c>
      <c r="AF3225" t="s">
        <v>52</v>
      </c>
      <c r="AG3225" t="s">
        <v>52</v>
      </c>
      <c r="AH3225">
        <v>1</v>
      </c>
      <c r="AI3225" t="s">
        <v>65</v>
      </c>
      <c r="AJ3225" t="s">
        <v>52</v>
      </c>
      <c r="AK3225" t="s">
        <v>66</v>
      </c>
      <c r="AM3225" t="s">
        <v>62</v>
      </c>
      <c r="AN3225" t="s">
        <v>53</v>
      </c>
      <c r="AP3225">
        <v>0</v>
      </c>
      <c r="AQ3225">
        <v>0</v>
      </c>
      <c r="AR3225">
        <v>12000</v>
      </c>
      <c r="AS3225">
        <v>23000</v>
      </c>
      <c r="AT3225">
        <v>0</v>
      </c>
      <c r="AU3225">
        <v>0</v>
      </c>
      <c r="AV3225">
        <v>0</v>
      </c>
      <c r="AW3225">
        <v>35000</v>
      </c>
    </row>
    <row r="3226" spans="1:49" hidden="1" x14ac:dyDescent="0.35">
      <c r="A3226" s="2" t="s">
        <v>906</v>
      </c>
      <c r="B3226">
        <v>6</v>
      </c>
      <c r="C3226">
        <v>601</v>
      </c>
      <c r="D3226">
        <v>2</v>
      </c>
      <c r="E3226" t="s">
        <v>50</v>
      </c>
      <c r="F3226">
        <v>29</v>
      </c>
      <c r="G3226" t="s">
        <v>72</v>
      </c>
      <c r="I3226" t="s">
        <v>73</v>
      </c>
      <c r="J3226" t="s">
        <v>52</v>
      </c>
      <c r="K3226" t="s">
        <v>52</v>
      </c>
      <c r="L3226" t="s">
        <v>52</v>
      </c>
      <c r="M3226">
        <v>5</v>
      </c>
      <c r="N3226" t="s">
        <v>78</v>
      </c>
      <c r="O3226">
        <v>2</v>
      </c>
      <c r="P3226" s="2">
        <v>4</v>
      </c>
      <c r="Q3226" t="s">
        <v>50</v>
      </c>
      <c r="R3226">
        <v>4</v>
      </c>
      <c r="S3226" s="5">
        <f t="shared" si="50"/>
        <v>0</v>
      </c>
      <c r="T3226" t="s">
        <v>58</v>
      </c>
      <c r="U3226" t="s">
        <v>52</v>
      </c>
      <c r="V3226">
        <v>1</v>
      </c>
      <c r="W3226" t="s">
        <v>52</v>
      </c>
      <c r="X3226">
        <v>2</v>
      </c>
      <c r="AB3226" t="s">
        <v>72</v>
      </c>
      <c r="AD3226" t="s">
        <v>73</v>
      </c>
      <c r="AE3226" t="s">
        <v>53</v>
      </c>
      <c r="AF3226" t="s">
        <v>53</v>
      </c>
      <c r="AG3226" t="s">
        <v>53</v>
      </c>
      <c r="AO3226" t="s">
        <v>70</v>
      </c>
    </row>
    <row r="3227" spans="1:49" hidden="1" x14ac:dyDescent="0.35">
      <c r="A3227" s="2" t="s">
        <v>907</v>
      </c>
      <c r="B3227">
        <v>1</v>
      </c>
      <c r="C3227">
        <v>102</v>
      </c>
      <c r="D3227">
        <v>2</v>
      </c>
      <c r="E3227" t="s">
        <v>56</v>
      </c>
      <c r="F3227">
        <v>72</v>
      </c>
      <c r="G3227" t="s">
        <v>72</v>
      </c>
      <c r="I3227" t="s">
        <v>73</v>
      </c>
      <c r="J3227" t="s">
        <v>52</v>
      </c>
      <c r="K3227" t="s">
        <v>53</v>
      </c>
      <c r="L3227" t="s">
        <v>52</v>
      </c>
      <c r="M3227">
        <v>1</v>
      </c>
      <c r="N3227" t="s">
        <v>67</v>
      </c>
      <c r="O3227">
        <v>4</v>
      </c>
      <c r="P3227" s="2">
        <v>1</v>
      </c>
      <c r="Q3227" t="s">
        <v>56</v>
      </c>
      <c r="R3227">
        <v>72</v>
      </c>
      <c r="S3227" s="5">
        <f t="shared" si="50"/>
        <v>0</v>
      </c>
      <c r="T3227" t="s">
        <v>54</v>
      </c>
      <c r="U3227" t="s">
        <v>53</v>
      </c>
      <c r="W3227" t="s">
        <v>53</v>
      </c>
      <c r="Y3227" t="s">
        <v>92</v>
      </c>
      <c r="AB3227" t="s">
        <v>72</v>
      </c>
      <c r="AD3227" t="s">
        <v>73</v>
      </c>
      <c r="AE3227" t="s">
        <v>52</v>
      </c>
      <c r="AF3227" t="s">
        <v>53</v>
      </c>
      <c r="AG3227" t="s">
        <v>52</v>
      </c>
      <c r="AH3227">
        <v>1</v>
      </c>
      <c r="AI3227" t="s">
        <v>67</v>
      </c>
      <c r="AJ3227" t="s">
        <v>53</v>
      </c>
    </row>
    <row r="3228" spans="1:49" hidden="1" x14ac:dyDescent="0.35">
      <c r="A3228" s="2" t="s">
        <v>907</v>
      </c>
      <c r="B3228">
        <v>1</v>
      </c>
      <c r="C3228">
        <v>102</v>
      </c>
      <c r="D3228">
        <v>2</v>
      </c>
      <c r="E3228" t="s">
        <v>56</v>
      </c>
      <c r="F3228">
        <v>72</v>
      </c>
      <c r="G3228" t="s">
        <v>72</v>
      </c>
      <c r="I3228" t="s">
        <v>73</v>
      </c>
      <c r="J3228" t="s">
        <v>52</v>
      </c>
      <c r="K3228" t="s">
        <v>53</v>
      </c>
      <c r="L3228" t="s">
        <v>52</v>
      </c>
      <c r="M3228">
        <v>1</v>
      </c>
      <c r="N3228" t="s">
        <v>67</v>
      </c>
      <c r="O3228">
        <v>4</v>
      </c>
      <c r="P3228" s="2">
        <v>2</v>
      </c>
      <c r="Q3228" t="s">
        <v>56</v>
      </c>
      <c r="R3228">
        <v>46</v>
      </c>
      <c r="S3228" s="5">
        <f t="shared" si="50"/>
        <v>0</v>
      </c>
      <c r="T3228" t="s">
        <v>58</v>
      </c>
      <c r="U3228" t="s">
        <v>53</v>
      </c>
      <c r="W3228" t="s">
        <v>52</v>
      </c>
      <c r="X3228">
        <v>1</v>
      </c>
      <c r="Y3228" t="s">
        <v>92</v>
      </c>
      <c r="AB3228" t="s">
        <v>72</v>
      </c>
      <c r="AD3228" t="s">
        <v>73</v>
      </c>
      <c r="AE3228" t="s">
        <v>52</v>
      </c>
      <c r="AF3228" t="s">
        <v>53</v>
      </c>
      <c r="AG3228" t="s">
        <v>52</v>
      </c>
      <c r="AH3228">
        <v>1</v>
      </c>
      <c r="AI3228" t="s">
        <v>65</v>
      </c>
      <c r="AJ3228" t="s">
        <v>53</v>
      </c>
    </row>
    <row r="3229" spans="1:49" hidden="1" x14ac:dyDescent="0.35">
      <c r="A3229" s="2" t="s">
        <v>907</v>
      </c>
      <c r="B3229">
        <v>1</v>
      </c>
      <c r="C3229">
        <v>102</v>
      </c>
      <c r="D3229">
        <v>2</v>
      </c>
      <c r="E3229" t="s">
        <v>56</v>
      </c>
      <c r="F3229">
        <v>72</v>
      </c>
      <c r="G3229" t="s">
        <v>72</v>
      </c>
      <c r="I3229" t="s">
        <v>73</v>
      </c>
      <c r="J3229" t="s">
        <v>52</v>
      </c>
      <c r="K3229" t="s">
        <v>53</v>
      </c>
      <c r="L3229" t="s">
        <v>52</v>
      </c>
      <c r="M3229">
        <v>1</v>
      </c>
      <c r="N3229" t="s">
        <v>67</v>
      </c>
      <c r="O3229">
        <v>4</v>
      </c>
      <c r="P3229" s="2">
        <v>3</v>
      </c>
      <c r="Q3229" t="s">
        <v>56</v>
      </c>
      <c r="R3229">
        <v>24</v>
      </c>
      <c r="S3229" s="5">
        <f t="shared" si="50"/>
        <v>0</v>
      </c>
      <c r="T3229" t="s">
        <v>102</v>
      </c>
      <c r="U3229" t="s">
        <v>53</v>
      </c>
      <c r="W3229" t="s">
        <v>52</v>
      </c>
      <c r="X3229">
        <v>2</v>
      </c>
      <c r="Y3229" t="s">
        <v>55</v>
      </c>
      <c r="Z3229" t="s">
        <v>52</v>
      </c>
      <c r="AA3229">
        <v>8</v>
      </c>
      <c r="AB3229" t="s">
        <v>72</v>
      </c>
      <c r="AD3229" t="s">
        <v>73</v>
      </c>
      <c r="AE3229" t="s">
        <v>52</v>
      </c>
      <c r="AF3229" t="s">
        <v>52</v>
      </c>
      <c r="AG3229" t="s">
        <v>52</v>
      </c>
      <c r="AH3229">
        <v>11</v>
      </c>
      <c r="AI3229" t="s">
        <v>80</v>
      </c>
      <c r="AJ3229" t="s">
        <v>53</v>
      </c>
    </row>
    <row r="3230" spans="1:49" hidden="1" x14ac:dyDescent="0.35">
      <c r="A3230" s="2" t="s">
        <v>907</v>
      </c>
      <c r="B3230">
        <v>1</v>
      </c>
      <c r="C3230">
        <v>102</v>
      </c>
      <c r="D3230">
        <v>2</v>
      </c>
      <c r="E3230" t="s">
        <v>56</v>
      </c>
      <c r="F3230">
        <v>72</v>
      </c>
      <c r="G3230" t="s">
        <v>72</v>
      </c>
      <c r="I3230" t="s">
        <v>73</v>
      </c>
      <c r="J3230" t="s">
        <v>52</v>
      </c>
      <c r="K3230" t="s">
        <v>53</v>
      </c>
      <c r="L3230" t="s">
        <v>52</v>
      </c>
      <c r="M3230">
        <v>1</v>
      </c>
      <c r="N3230" t="s">
        <v>67</v>
      </c>
      <c r="O3230">
        <v>4</v>
      </c>
      <c r="P3230" s="2">
        <v>4</v>
      </c>
      <c r="Q3230" t="s">
        <v>56</v>
      </c>
      <c r="R3230">
        <v>12</v>
      </c>
      <c r="S3230" s="5">
        <f t="shared" si="50"/>
        <v>0</v>
      </c>
      <c r="T3230" t="s">
        <v>102</v>
      </c>
      <c r="U3230" t="s">
        <v>53</v>
      </c>
      <c r="W3230" t="s">
        <v>52</v>
      </c>
      <c r="X3230">
        <v>2</v>
      </c>
      <c r="AB3230" t="s">
        <v>72</v>
      </c>
      <c r="AD3230" t="s">
        <v>73</v>
      </c>
      <c r="AE3230" t="s">
        <v>52</v>
      </c>
      <c r="AF3230" t="s">
        <v>52</v>
      </c>
      <c r="AG3230" t="s">
        <v>52</v>
      </c>
      <c r="AH3230">
        <v>6</v>
      </c>
      <c r="AI3230" t="s">
        <v>78</v>
      </c>
      <c r="AJ3230" t="s">
        <v>52</v>
      </c>
      <c r="AK3230" t="s">
        <v>88</v>
      </c>
      <c r="AM3230" t="s">
        <v>62</v>
      </c>
      <c r="AN3230" t="s">
        <v>53</v>
      </c>
      <c r="AP3230">
        <v>0</v>
      </c>
      <c r="AQ3230">
        <v>39000</v>
      </c>
      <c r="AR3230">
        <v>16000</v>
      </c>
      <c r="AS3230">
        <v>10000</v>
      </c>
      <c r="AT3230">
        <v>468000</v>
      </c>
      <c r="AU3230">
        <v>0</v>
      </c>
      <c r="AV3230">
        <v>0</v>
      </c>
      <c r="AW3230">
        <v>533000</v>
      </c>
    </row>
    <row r="3231" spans="1:49" hidden="1" x14ac:dyDescent="0.35">
      <c r="A3231" s="2" t="s">
        <v>907</v>
      </c>
      <c r="B3231">
        <v>1</v>
      </c>
      <c r="C3231">
        <v>102</v>
      </c>
      <c r="D3231">
        <v>2</v>
      </c>
      <c r="E3231" t="s">
        <v>56</v>
      </c>
      <c r="F3231">
        <v>72</v>
      </c>
      <c r="G3231" t="s">
        <v>72</v>
      </c>
      <c r="I3231" t="s">
        <v>73</v>
      </c>
      <c r="J3231" t="s">
        <v>52</v>
      </c>
      <c r="K3231" t="s">
        <v>53</v>
      </c>
      <c r="L3231" t="s">
        <v>52</v>
      </c>
      <c r="M3231">
        <v>1</v>
      </c>
      <c r="N3231" t="s">
        <v>67</v>
      </c>
      <c r="O3231">
        <v>4</v>
      </c>
      <c r="P3231" s="2">
        <v>5</v>
      </c>
      <c r="Q3231" t="s">
        <v>56</v>
      </c>
      <c r="R3231">
        <v>11</v>
      </c>
      <c r="S3231" s="5">
        <f t="shared" si="50"/>
        <v>0</v>
      </c>
      <c r="T3231" t="s">
        <v>102</v>
      </c>
      <c r="U3231" t="s">
        <v>53</v>
      </c>
      <c r="W3231" t="s">
        <v>53</v>
      </c>
      <c r="AB3231" t="s">
        <v>72</v>
      </c>
      <c r="AD3231" t="s">
        <v>73</v>
      </c>
      <c r="AE3231" t="s">
        <v>52</v>
      </c>
      <c r="AF3231" t="s">
        <v>52</v>
      </c>
      <c r="AG3231" t="s">
        <v>52</v>
      </c>
      <c r="AH3231">
        <v>5</v>
      </c>
      <c r="AI3231" t="s">
        <v>78</v>
      </c>
      <c r="AJ3231" t="s">
        <v>52</v>
      </c>
      <c r="AK3231" t="s">
        <v>88</v>
      </c>
      <c r="AM3231" t="s">
        <v>62</v>
      </c>
      <c r="AN3231" t="s">
        <v>52</v>
      </c>
      <c r="AP3231">
        <v>0</v>
      </c>
      <c r="AQ3231">
        <v>39000</v>
      </c>
      <c r="AR3231">
        <v>5000</v>
      </c>
      <c r="AS3231">
        <v>35000</v>
      </c>
      <c r="AT3231">
        <v>702000</v>
      </c>
      <c r="AU3231">
        <v>0</v>
      </c>
      <c r="AV3231">
        <v>0</v>
      </c>
      <c r="AW3231">
        <v>781000</v>
      </c>
    </row>
    <row r="3232" spans="1:49" hidden="1" x14ac:dyDescent="0.35">
      <c r="A3232" s="2" t="s">
        <v>907</v>
      </c>
      <c r="B3232">
        <v>1</v>
      </c>
      <c r="C3232">
        <v>102</v>
      </c>
      <c r="D3232">
        <v>2</v>
      </c>
      <c r="E3232" t="s">
        <v>56</v>
      </c>
      <c r="F3232">
        <v>72</v>
      </c>
      <c r="G3232" t="s">
        <v>72</v>
      </c>
      <c r="I3232" t="s">
        <v>73</v>
      </c>
      <c r="J3232" t="s">
        <v>52</v>
      </c>
      <c r="K3232" t="s">
        <v>53</v>
      </c>
      <c r="L3232" t="s">
        <v>52</v>
      </c>
      <c r="M3232">
        <v>1</v>
      </c>
      <c r="N3232" t="s">
        <v>67</v>
      </c>
      <c r="O3232">
        <v>4</v>
      </c>
      <c r="P3232" s="2">
        <v>6</v>
      </c>
      <c r="Q3232" t="s">
        <v>56</v>
      </c>
      <c r="R3232">
        <v>3</v>
      </c>
      <c r="S3232" s="5">
        <f t="shared" si="50"/>
        <v>0</v>
      </c>
      <c r="T3232" t="s">
        <v>102</v>
      </c>
      <c r="U3232" t="s">
        <v>53</v>
      </c>
      <c r="W3232" t="s">
        <v>53</v>
      </c>
      <c r="AB3232" t="s">
        <v>72</v>
      </c>
      <c r="AD3232" t="s">
        <v>73</v>
      </c>
    </row>
    <row r="3233" spans="1:41" hidden="1" x14ac:dyDescent="0.35">
      <c r="A3233" s="2" t="s">
        <v>907</v>
      </c>
      <c r="B3233">
        <v>1</v>
      </c>
      <c r="C3233">
        <v>102</v>
      </c>
      <c r="D3233">
        <v>2</v>
      </c>
      <c r="E3233" t="s">
        <v>56</v>
      </c>
      <c r="F3233">
        <v>72</v>
      </c>
      <c r="G3233" t="s">
        <v>72</v>
      </c>
      <c r="I3233" t="s">
        <v>73</v>
      </c>
      <c r="J3233" t="s">
        <v>52</v>
      </c>
      <c r="K3233" t="s">
        <v>53</v>
      </c>
      <c r="L3233" t="s">
        <v>52</v>
      </c>
      <c r="M3233">
        <v>1</v>
      </c>
      <c r="N3233" t="s">
        <v>67</v>
      </c>
      <c r="O3233">
        <v>4</v>
      </c>
      <c r="P3233" s="2">
        <v>7</v>
      </c>
      <c r="Q3233" t="s">
        <v>56</v>
      </c>
      <c r="R3233">
        <v>2</v>
      </c>
      <c r="S3233" s="5">
        <f t="shared" si="50"/>
        <v>0</v>
      </c>
      <c r="T3233" t="s">
        <v>102</v>
      </c>
      <c r="U3233" t="s">
        <v>52</v>
      </c>
      <c r="V3233">
        <v>8</v>
      </c>
      <c r="W3233" t="s">
        <v>52</v>
      </c>
      <c r="X3233">
        <v>3</v>
      </c>
      <c r="AB3233" t="s">
        <v>72</v>
      </c>
      <c r="AD3233" t="s">
        <v>73</v>
      </c>
    </row>
    <row r="3234" spans="1:41" hidden="1" x14ac:dyDescent="0.35">
      <c r="A3234" s="2" t="s">
        <v>907</v>
      </c>
      <c r="B3234">
        <v>1</v>
      </c>
      <c r="C3234">
        <v>102</v>
      </c>
      <c r="D3234">
        <v>2</v>
      </c>
      <c r="E3234" t="s">
        <v>56</v>
      </c>
      <c r="F3234">
        <v>72</v>
      </c>
      <c r="G3234" t="s">
        <v>72</v>
      </c>
      <c r="I3234" t="s">
        <v>73</v>
      </c>
      <c r="J3234" t="s">
        <v>52</v>
      </c>
      <c r="K3234" t="s">
        <v>53</v>
      </c>
      <c r="L3234" t="s">
        <v>52</v>
      </c>
      <c r="M3234">
        <v>1</v>
      </c>
      <c r="N3234" t="s">
        <v>67</v>
      </c>
      <c r="O3234">
        <v>4</v>
      </c>
      <c r="P3234" s="2">
        <v>8</v>
      </c>
      <c r="Q3234" t="s">
        <v>50</v>
      </c>
      <c r="R3234">
        <v>32</v>
      </c>
      <c r="S3234" s="5">
        <f t="shared" si="50"/>
        <v>0</v>
      </c>
      <c r="T3234" t="s">
        <v>174</v>
      </c>
      <c r="U3234" t="s">
        <v>53</v>
      </c>
      <c r="W3234" t="s">
        <v>53</v>
      </c>
      <c r="Y3234" t="s">
        <v>55</v>
      </c>
      <c r="Z3234" t="s">
        <v>52</v>
      </c>
      <c r="AA3234">
        <v>3</v>
      </c>
      <c r="AB3234" t="s">
        <v>72</v>
      </c>
      <c r="AD3234" t="s">
        <v>73</v>
      </c>
      <c r="AE3234" t="s">
        <v>52</v>
      </c>
      <c r="AF3234" t="s">
        <v>52</v>
      </c>
      <c r="AG3234" t="s">
        <v>52</v>
      </c>
      <c r="AH3234">
        <v>10</v>
      </c>
      <c r="AI3234" t="s">
        <v>86</v>
      </c>
      <c r="AJ3234" t="s">
        <v>53</v>
      </c>
    </row>
    <row r="3235" spans="1:41" hidden="1" x14ac:dyDescent="0.35">
      <c r="A3235" s="2" t="s">
        <v>908</v>
      </c>
      <c r="B3235">
        <v>12</v>
      </c>
      <c r="C3235">
        <v>1203</v>
      </c>
      <c r="D3235">
        <v>1</v>
      </c>
      <c r="E3235" t="s">
        <v>50</v>
      </c>
      <c r="F3235">
        <v>74</v>
      </c>
      <c r="G3235" t="s">
        <v>72</v>
      </c>
      <c r="I3235" t="s">
        <v>52</v>
      </c>
      <c r="J3235" t="s">
        <v>52</v>
      </c>
      <c r="K3235" t="s">
        <v>52</v>
      </c>
      <c r="L3235" t="s">
        <v>52</v>
      </c>
      <c r="M3235">
        <v>7</v>
      </c>
      <c r="N3235" t="s">
        <v>79</v>
      </c>
      <c r="O3235">
        <v>1</v>
      </c>
      <c r="P3235" s="2">
        <v>1</v>
      </c>
      <c r="Q3235" t="s">
        <v>50</v>
      </c>
      <c r="R3235">
        <v>74</v>
      </c>
      <c r="S3235" s="5">
        <f t="shared" si="50"/>
        <v>0</v>
      </c>
      <c r="T3235" t="s">
        <v>54</v>
      </c>
      <c r="U3235" t="s">
        <v>53</v>
      </c>
      <c r="W3235" t="s">
        <v>53</v>
      </c>
      <c r="Y3235" t="s">
        <v>55</v>
      </c>
      <c r="Z3235" t="s">
        <v>52</v>
      </c>
      <c r="AA3235">
        <v>2</v>
      </c>
      <c r="AB3235" t="s">
        <v>72</v>
      </c>
      <c r="AD3235" t="s">
        <v>52</v>
      </c>
      <c r="AE3235" t="s">
        <v>52</v>
      </c>
      <c r="AF3235" t="s">
        <v>52</v>
      </c>
      <c r="AG3235" t="s">
        <v>52</v>
      </c>
      <c r="AH3235">
        <v>7</v>
      </c>
      <c r="AI3235" t="s">
        <v>79</v>
      </c>
      <c r="AJ3235" t="s">
        <v>53</v>
      </c>
    </row>
    <row r="3236" spans="1:41" hidden="1" x14ac:dyDescent="0.35">
      <c r="A3236" s="2" t="s">
        <v>908</v>
      </c>
      <c r="B3236">
        <v>12</v>
      </c>
      <c r="C3236">
        <v>1203</v>
      </c>
      <c r="D3236">
        <v>1</v>
      </c>
      <c r="E3236" t="s">
        <v>50</v>
      </c>
      <c r="F3236">
        <v>74</v>
      </c>
      <c r="G3236" t="s">
        <v>72</v>
      </c>
      <c r="I3236" t="s">
        <v>52</v>
      </c>
      <c r="J3236" t="s">
        <v>52</v>
      </c>
      <c r="K3236" t="s">
        <v>52</v>
      </c>
      <c r="L3236" t="s">
        <v>52</v>
      </c>
      <c r="M3236">
        <v>7</v>
      </c>
      <c r="N3236" t="s">
        <v>79</v>
      </c>
      <c r="O3236">
        <v>1</v>
      </c>
      <c r="P3236" s="2">
        <v>2</v>
      </c>
      <c r="Q3236" t="s">
        <v>56</v>
      </c>
      <c r="R3236">
        <v>63</v>
      </c>
      <c r="S3236" s="5">
        <f t="shared" si="50"/>
        <v>0</v>
      </c>
      <c r="T3236" t="s">
        <v>57</v>
      </c>
      <c r="U3236" t="s">
        <v>53</v>
      </c>
      <c r="W3236" t="s">
        <v>53</v>
      </c>
      <c r="Y3236" t="s">
        <v>55</v>
      </c>
      <c r="Z3236" t="s">
        <v>52</v>
      </c>
      <c r="AA3236">
        <v>1</v>
      </c>
      <c r="AB3236" t="s">
        <v>72</v>
      </c>
      <c r="AD3236" t="s">
        <v>73</v>
      </c>
      <c r="AE3236" t="s">
        <v>52</v>
      </c>
      <c r="AF3236" t="s">
        <v>52</v>
      </c>
      <c r="AG3236" t="s">
        <v>52</v>
      </c>
      <c r="AH3236">
        <v>7</v>
      </c>
      <c r="AI3236" t="s">
        <v>79</v>
      </c>
      <c r="AJ3236" t="s">
        <v>53</v>
      </c>
    </row>
    <row r="3237" spans="1:41" hidden="1" x14ac:dyDescent="0.35">
      <c r="A3237" s="2" t="s">
        <v>908</v>
      </c>
      <c r="B3237">
        <v>12</v>
      </c>
      <c r="C3237">
        <v>1203</v>
      </c>
      <c r="D3237">
        <v>1</v>
      </c>
      <c r="E3237" t="s">
        <v>50</v>
      </c>
      <c r="F3237">
        <v>74</v>
      </c>
      <c r="G3237" t="s">
        <v>72</v>
      </c>
      <c r="I3237" t="s">
        <v>52</v>
      </c>
      <c r="J3237" t="s">
        <v>52</v>
      </c>
      <c r="K3237" t="s">
        <v>52</v>
      </c>
      <c r="L3237" t="s">
        <v>52</v>
      </c>
      <c r="M3237">
        <v>7</v>
      </c>
      <c r="N3237" t="s">
        <v>79</v>
      </c>
      <c r="O3237">
        <v>1</v>
      </c>
      <c r="P3237" s="2">
        <v>3</v>
      </c>
      <c r="Q3237" t="s">
        <v>50</v>
      </c>
      <c r="R3237">
        <v>37</v>
      </c>
      <c r="S3237" s="5">
        <f t="shared" si="50"/>
        <v>0</v>
      </c>
      <c r="T3237" t="s">
        <v>58</v>
      </c>
      <c r="U3237" t="s">
        <v>52</v>
      </c>
      <c r="V3237">
        <v>1</v>
      </c>
      <c r="W3237" t="s">
        <v>52</v>
      </c>
      <c r="X3237">
        <v>2</v>
      </c>
      <c r="Y3237" t="s">
        <v>55</v>
      </c>
      <c r="Z3237" t="s">
        <v>52</v>
      </c>
      <c r="AA3237">
        <v>4</v>
      </c>
      <c r="AB3237" t="s">
        <v>72</v>
      </c>
      <c r="AD3237" t="s">
        <v>73</v>
      </c>
      <c r="AE3237" t="s">
        <v>52</v>
      </c>
      <c r="AF3237" t="s">
        <v>52</v>
      </c>
      <c r="AG3237" t="s">
        <v>52</v>
      </c>
      <c r="AH3237">
        <v>10</v>
      </c>
      <c r="AI3237" t="s">
        <v>80</v>
      </c>
      <c r="AJ3237" t="s">
        <v>53</v>
      </c>
    </row>
    <row r="3238" spans="1:41" hidden="1" x14ac:dyDescent="0.35">
      <c r="A3238" s="2" t="s">
        <v>908</v>
      </c>
      <c r="B3238">
        <v>12</v>
      </c>
      <c r="C3238">
        <v>1203</v>
      </c>
      <c r="D3238">
        <v>1</v>
      </c>
      <c r="E3238" t="s">
        <v>50</v>
      </c>
      <c r="F3238">
        <v>74</v>
      </c>
      <c r="G3238" t="s">
        <v>72</v>
      </c>
      <c r="I3238" t="s">
        <v>52</v>
      </c>
      <c r="J3238" t="s">
        <v>52</v>
      </c>
      <c r="K3238" t="s">
        <v>52</v>
      </c>
      <c r="L3238" t="s">
        <v>52</v>
      </c>
      <c r="M3238">
        <v>7</v>
      </c>
      <c r="N3238" t="s">
        <v>79</v>
      </c>
      <c r="O3238">
        <v>1</v>
      </c>
      <c r="P3238" s="2">
        <v>4</v>
      </c>
      <c r="Q3238" t="s">
        <v>56</v>
      </c>
      <c r="R3238">
        <v>41</v>
      </c>
      <c r="S3238" s="5">
        <f t="shared" si="50"/>
        <v>0</v>
      </c>
      <c r="T3238" t="s">
        <v>99</v>
      </c>
      <c r="U3238" t="s">
        <v>53</v>
      </c>
      <c r="W3238" t="s">
        <v>53</v>
      </c>
      <c r="Y3238" t="s">
        <v>55</v>
      </c>
      <c r="Z3238" t="s">
        <v>52</v>
      </c>
      <c r="AA3238">
        <v>3</v>
      </c>
      <c r="AB3238" t="s">
        <v>72</v>
      </c>
      <c r="AD3238" t="s">
        <v>52</v>
      </c>
      <c r="AE3238" t="s">
        <v>52</v>
      </c>
      <c r="AF3238" t="s">
        <v>52</v>
      </c>
      <c r="AG3238" t="s">
        <v>52</v>
      </c>
      <c r="AH3238">
        <v>9</v>
      </c>
      <c r="AI3238" t="s">
        <v>100</v>
      </c>
      <c r="AJ3238" t="s">
        <v>53</v>
      </c>
    </row>
    <row r="3239" spans="1:41" hidden="1" x14ac:dyDescent="0.35">
      <c r="A3239" s="2" t="s">
        <v>908</v>
      </c>
      <c r="B3239">
        <v>12</v>
      </c>
      <c r="C3239">
        <v>1203</v>
      </c>
      <c r="D3239">
        <v>1</v>
      </c>
      <c r="E3239" t="s">
        <v>50</v>
      </c>
      <c r="F3239">
        <v>74</v>
      </c>
      <c r="G3239" t="s">
        <v>72</v>
      </c>
      <c r="I3239" t="s">
        <v>52</v>
      </c>
      <c r="J3239" t="s">
        <v>52</v>
      </c>
      <c r="K3239" t="s">
        <v>52</v>
      </c>
      <c r="L3239" t="s">
        <v>52</v>
      </c>
      <c r="M3239">
        <v>7</v>
      </c>
      <c r="N3239" t="s">
        <v>79</v>
      </c>
      <c r="O3239">
        <v>1</v>
      </c>
      <c r="P3239" s="2">
        <v>5</v>
      </c>
      <c r="Q3239" t="s">
        <v>56</v>
      </c>
      <c r="R3239">
        <v>6</v>
      </c>
      <c r="S3239" s="5">
        <f t="shared" si="50"/>
        <v>0</v>
      </c>
      <c r="T3239" t="s">
        <v>102</v>
      </c>
      <c r="U3239" t="s">
        <v>52</v>
      </c>
      <c r="V3239">
        <v>3</v>
      </c>
      <c r="W3239" t="s">
        <v>52</v>
      </c>
      <c r="X3239">
        <v>4</v>
      </c>
      <c r="AB3239" t="s">
        <v>72</v>
      </c>
      <c r="AD3239" t="s">
        <v>73</v>
      </c>
      <c r="AE3239" t="s">
        <v>53</v>
      </c>
      <c r="AF3239" t="s">
        <v>53</v>
      </c>
      <c r="AG3239" t="s">
        <v>53</v>
      </c>
      <c r="AO3239" t="s">
        <v>70</v>
      </c>
    </row>
    <row r="3240" spans="1:41" hidden="1" x14ac:dyDescent="0.35">
      <c r="A3240" s="2" t="s">
        <v>909</v>
      </c>
      <c r="B3240">
        <v>7</v>
      </c>
      <c r="C3240">
        <v>704</v>
      </c>
      <c r="D3240">
        <v>2</v>
      </c>
      <c r="E3240" t="s">
        <v>50</v>
      </c>
      <c r="F3240">
        <v>30</v>
      </c>
      <c r="G3240" t="s">
        <v>72</v>
      </c>
      <c r="I3240" t="s">
        <v>73</v>
      </c>
      <c r="J3240" t="s">
        <v>52</v>
      </c>
      <c r="K3240" t="s">
        <v>52</v>
      </c>
      <c r="L3240" t="s">
        <v>52</v>
      </c>
      <c r="M3240">
        <v>5</v>
      </c>
      <c r="N3240" t="s">
        <v>78</v>
      </c>
      <c r="O3240">
        <v>2</v>
      </c>
      <c r="P3240" s="2">
        <v>1</v>
      </c>
      <c r="Q3240" t="s">
        <v>50</v>
      </c>
      <c r="R3240">
        <v>30</v>
      </c>
      <c r="S3240" s="5">
        <f t="shared" si="50"/>
        <v>0</v>
      </c>
      <c r="T3240" t="s">
        <v>54</v>
      </c>
      <c r="U3240" t="s">
        <v>53</v>
      </c>
      <c r="W3240" t="s">
        <v>53</v>
      </c>
      <c r="Y3240" t="s">
        <v>55</v>
      </c>
      <c r="Z3240" t="s">
        <v>52</v>
      </c>
      <c r="AA3240">
        <v>2</v>
      </c>
      <c r="AB3240" t="s">
        <v>72</v>
      </c>
      <c r="AD3240" t="s">
        <v>73</v>
      </c>
      <c r="AE3240" t="s">
        <v>52</v>
      </c>
      <c r="AF3240" t="s">
        <v>52</v>
      </c>
      <c r="AG3240" t="s">
        <v>52</v>
      </c>
      <c r="AH3240">
        <v>5</v>
      </c>
      <c r="AI3240" t="s">
        <v>78</v>
      </c>
      <c r="AJ3240" t="s">
        <v>53</v>
      </c>
    </row>
    <row r="3241" spans="1:41" hidden="1" x14ac:dyDescent="0.35">
      <c r="A3241" s="2" t="s">
        <v>909</v>
      </c>
      <c r="B3241">
        <v>7</v>
      </c>
      <c r="C3241">
        <v>704</v>
      </c>
      <c r="D3241">
        <v>2</v>
      </c>
      <c r="E3241" t="s">
        <v>50</v>
      </c>
      <c r="F3241">
        <v>30</v>
      </c>
      <c r="G3241" t="s">
        <v>72</v>
      </c>
      <c r="I3241" t="s">
        <v>73</v>
      </c>
      <c r="J3241" t="s">
        <v>52</v>
      </c>
      <c r="K3241" t="s">
        <v>52</v>
      </c>
      <c r="L3241" t="s">
        <v>52</v>
      </c>
      <c r="M3241">
        <v>5</v>
      </c>
      <c r="N3241" t="s">
        <v>78</v>
      </c>
      <c r="O3241">
        <v>2</v>
      </c>
      <c r="P3241" s="2">
        <v>2</v>
      </c>
      <c r="Q3241" t="s">
        <v>56</v>
      </c>
      <c r="R3241">
        <v>27</v>
      </c>
      <c r="S3241" s="5">
        <f t="shared" si="50"/>
        <v>0</v>
      </c>
      <c r="T3241" t="s">
        <v>57</v>
      </c>
      <c r="U3241" t="s">
        <v>53</v>
      </c>
      <c r="W3241" t="s">
        <v>53</v>
      </c>
      <c r="Y3241" t="s">
        <v>55</v>
      </c>
      <c r="Z3241" t="s">
        <v>52</v>
      </c>
      <c r="AA3241">
        <v>1</v>
      </c>
      <c r="AB3241" t="s">
        <v>72</v>
      </c>
      <c r="AD3241" t="s">
        <v>73</v>
      </c>
      <c r="AE3241" t="s">
        <v>52</v>
      </c>
      <c r="AF3241" t="s">
        <v>52</v>
      </c>
      <c r="AG3241" t="s">
        <v>52</v>
      </c>
      <c r="AH3241">
        <v>10</v>
      </c>
      <c r="AI3241" t="s">
        <v>107</v>
      </c>
      <c r="AJ3241" t="s">
        <v>53</v>
      </c>
    </row>
    <row r="3242" spans="1:41" x14ac:dyDescent="0.35">
      <c r="A3242" s="2" t="s">
        <v>909</v>
      </c>
      <c r="B3242">
        <v>7</v>
      </c>
      <c r="C3242">
        <v>704</v>
      </c>
      <c r="D3242">
        <v>2</v>
      </c>
      <c r="E3242" t="s">
        <v>50</v>
      </c>
      <c r="F3242">
        <v>30</v>
      </c>
      <c r="G3242" t="s">
        <v>72</v>
      </c>
      <c r="I3242" t="s">
        <v>73</v>
      </c>
      <c r="J3242" t="s">
        <v>52</v>
      </c>
      <c r="K3242" t="s">
        <v>52</v>
      </c>
      <c r="L3242" t="s">
        <v>52</v>
      </c>
      <c r="M3242">
        <v>5</v>
      </c>
      <c r="N3242" t="s">
        <v>78</v>
      </c>
      <c r="O3242">
        <v>2</v>
      </c>
      <c r="P3242" s="6">
        <v>3</v>
      </c>
      <c r="Q3242" t="s">
        <v>50</v>
      </c>
      <c r="R3242">
        <v>6</v>
      </c>
      <c r="S3242" s="5">
        <f t="shared" si="50"/>
        <v>1</v>
      </c>
      <c r="T3242" t="s">
        <v>58</v>
      </c>
      <c r="U3242" t="s">
        <v>52</v>
      </c>
      <c r="V3242">
        <v>1</v>
      </c>
      <c r="W3242" t="s">
        <v>52</v>
      </c>
      <c r="X3242">
        <v>2</v>
      </c>
      <c r="AB3242" t="s">
        <v>72</v>
      </c>
      <c r="AD3242" t="s">
        <v>73</v>
      </c>
      <c r="AE3242" t="s">
        <v>53</v>
      </c>
      <c r="AF3242" t="s">
        <v>53</v>
      </c>
      <c r="AG3242" t="s">
        <v>53</v>
      </c>
      <c r="AO3242" t="s">
        <v>442</v>
      </c>
    </row>
    <row r="3243" spans="1:41" hidden="1" x14ac:dyDescent="0.35">
      <c r="A3243" s="2" t="s">
        <v>909</v>
      </c>
      <c r="B3243">
        <v>7</v>
      </c>
      <c r="C3243">
        <v>704</v>
      </c>
      <c r="D3243">
        <v>2</v>
      </c>
      <c r="E3243" t="s">
        <v>50</v>
      </c>
      <c r="F3243">
        <v>30</v>
      </c>
      <c r="G3243" t="s">
        <v>72</v>
      </c>
      <c r="I3243" t="s">
        <v>73</v>
      </c>
      <c r="J3243" t="s">
        <v>52</v>
      </c>
      <c r="K3243" t="s">
        <v>52</v>
      </c>
      <c r="L3243" t="s">
        <v>52</v>
      </c>
      <c r="M3243">
        <v>5</v>
      </c>
      <c r="N3243" t="s">
        <v>78</v>
      </c>
      <c r="O3243">
        <v>2</v>
      </c>
      <c r="P3243" s="2">
        <v>4</v>
      </c>
      <c r="Q3243" t="s">
        <v>56</v>
      </c>
      <c r="R3243">
        <v>1</v>
      </c>
      <c r="S3243" s="5">
        <f t="shared" si="50"/>
        <v>0</v>
      </c>
      <c r="T3243" t="s">
        <v>58</v>
      </c>
      <c r="U3243" t="s">
        <v>52</v>
      </c>
      <c r="V3243">
        <v>1</v>
      </c>
      <c r="W3243" t="s">
        <v>52</v>
      </c>
      <c r="X3243">
        <v>2</v>
      </c>
      <c r="AB3243" t="s">
        <v>72</v>
      </c>
      <c r="AD3243" t="s">
        <v>73</v>
      </c>
    </row>
    <row r="3244" spans="1:41" hidden="1" x14ac:dyDescent="0.35">
      <c r="A3244" s="2" t="s">
        <v>910</v>
      </c>
      <c r="B3244">
        <v>1</v>
      </c>
      <c r="C3244">
        <v>108</v>
      </c>
      <c r="D3244">
        <v>2</v>
      </c>
      <c r="E3244" t="s">
        <v>56</v>
      </c>
      <c r="F3244">
        <v>49</v>
      </c>
      <c r="G3244" t="s">
        <v>72</v>
      </c>
      <c r="I3244" t="s">
        <v>73</v>
      </c>
      <c r="J3244" t="s">
        <v>53</v>
      </c>
      <c r="K3244" t="s">
        <v>53</v>
      </c>
      <c r="L3244" t="s">
        <v>53</v>
      </c>
      <c r="M3244">
        <v>0</v>
      </c>
      <c r="O3244">
        <v>2</v>
      </c>
      <c r="P3244" s="2">
        <v>1</v>
      </c>
      <c r="Q3244" t="s">
        <v>56</v>
      </c>
      <c r="R3244">
        <v>49</v>
      </c>
      <c r="S3244" s="5">
        <f t="shared" si="50"/>
        <v>0</v>
      </c>
      <c r="T3244" t="s">
        <v>54</v>
      </c>
      <c r="U3244" t="s">
        <v>53</v>
      </c>
      <c r="W3244" t="s">
        <v>53</v>
      </c>
      <c r="Y3244" t="s">
        <v>55</v>
      </c>
      <c r="Z3244" t="s">
        <v>52</v>
      </c>
      <c r="AA3244">
        <v>2</v>
      </c>
      <c r="AB3244" t="s">
        <v>72</v>
      </c>
      <c r="AD3244" t="s">
        <v>73</v>
      </c>
      <c r="AE3244" t="s">
        <v>53</v>
      </c>
      <c r="AF3244" t="s">
        <v>53</v>
      </c>
      <c r="AG3244" t="s">
        <v>53</v>
      </c>
    </row>
    <row r="3245" spans="1:41" hidden="1" x14ac:dyDescent="0.35">
      <c r="A3245" s="2" t="s">
        <v>910</v>
      </c>
      <c r="B3245">
        <v>1</v>
      </c>
      <c r="C3245">
        <v>108</v>
      </c>
      <c r="D3245">
        <v>2</v>
      </c>
      <c r="E3245" t="s">
        <v>56</v>
      </c>
      <c r="F3245">
        <v>49</v>
      </c>
      <c r="G3245" t="s">
        <v>72</v>
      </c>
      <c r="I3245" t="s">
        <v>73</v>
      </c>
      <c r="J3245" t="s">
        <v>53</v>
      </c>
      <c r="K3245" t="s">
        <v>53</v>
      </c>
      <c r="L3245" t="s">
        <v>53</v>
      </c>
      <c r="M3245">
        <v>0</v>
      </c>
      <c r="O3245">
        <v>2</v>
      </c>
      <c r="P3245" s="2">
        <v>2</v>
      </c>
      <c r="Q3245" t="s">
        <v>50</v>
      </c>
      <c r="R3245">
        <v>42</v>
      </c>
      <c r="S3245" s="5">
        <f t="shared" si="50"/>
        <v>0</v>
      </c>
      <c r="T3245" t="s">
        <v>57</v>
      </c>
      <c r="U3245" t="s">
        <v>53</v>
      </c>
      <c r="W3245" t="s">
        <v>53</v>
      </c>
      <c r="Y3245" t="s">
        <v>55</v>
      </c>
      <c r="Z3245" t="s">
        <v>52</v>
      </c>
      <c r="AA3245">
        <v>1</v>
      </c>
      <c r="AB3245" t="s">
        <v>72</v>
      </c>
      <c r="AD3245" t="s">
        <v>73</v>
      </c>
      <c r="AE3245" t="s">
        <v>52</v>
      </c>
      <c r="AF3245" t="s">
        <v>52</v>
      </c>
      <c r="AG3245" t="s">
        <v>52</v>
      </c>
      <c r="AH3245">
        <v>5</v>
      </c>
      <c r="AI3245" t="s">
        <v>83</v>
      </c>
      <c r="AJ3245" t="s">
        <v>53</v>
      </c>
    </row>
    <row r="3246" spans="1:41" hidden="1" x14ac:dyDescent="0.35">
      <c r="A3246" s="2" t="s">
        <v>910</v>
      </c>
      <c r="B3246">
        <v>1</v>
      </c>
      <c r="C3246">
        <v>108</v>
      </c>
      <c r="D3246">
        <v>2</v>
      </c>
      <c r="E3246" t="s">
        <v>56</v>
      </c>
      <c r="F3246">
        <v>49</v>
      </c>
      <c r="G3246" t="s">
        <v>72</v>
      </c>
      <c r="I3246" t="s">
        <v>73</v>
      </c>
      <c r="J3246" t="s">
        <v>53</v>
      </c>
      <c r="K3246" t="s">
        <v>53</v>
      </c>
      <c r="L3246" t="s">
        <v>53</v>
      </c>
      <c r="M3246">
        <v>0</v>
      </c>
      <c r="O3246">
        <v>2</v>
      </c>
      <c r="P3246" s="2">
        <v>3</v>
      </c>
      <c r="Q3246" t="s">
        <v>56</v>
      </c>
      <c r="R3246">
        <v>28</v>
      </c>
      <c r="S3246" s="5">
        <f t="shared" si="50"/>
        <v>0</v>
      </c>
      <c r="T3246" t="s">
        <v>58</v>
      </c>
      <c r="U3246" t="s">
        <v>52</v>
      </c>
      <c r="V3246">
        <v>2</v>
      </c>
      <c r="W3246" t="s">
        <v>52</v>
      </c>
      <c r="X3246">
        <v>1</v>
      </c>
      <c r="Y3246" t="s">
        <v>55</v>
      </c>
      <c r="Z3246" t="s">
        <v>52</v>
      </c>
      <c r="AA3246">
        <v>4</v>
      </c>
      <c r="AB3246" t="s">
        <v>72</v>
      </c>
      <c r="AD3246" t="s">
        <v>73</v>
      </c>
      <c r="AE3246" t="s">
        <v>52</v>
      </c>
      <c r="AF3246" t="s">
        <v>52</v>
      </c>
      <c r="AG3246" t="s">
        <v>52</v>
      </c>
      <c r="AH3246">
        <v>4</v>
      </c>
      <c r="AI3246" t="s">
        <v>63</v>
      </c>
      <c r="AJ3246" t="s">
        <v>53</v>
      </c>
    </row>
    <row r="3247" spans="1:41" hidden="1" x14ac:dyDescent="0.35">
      <c r="A3247" s="2" t="s">
        <v>910</v>
      </c>
      <c r="B3247">
        <v>1</v>
      </c>
      <c r="C3247">
        <v>108</v>
      </c>
      <c r="D3247">
        <v>2</v>
      </c>
      <c r="E3247" t="s">
        <v>56</v>
      </c>
      <c r="F3247">
        <v>49</v>
      </c>
      <c r="G3247" t="s">
        <v>72</v>
      </c>
      <c r="I3247" t="s">
        <v>73</v>
      </c>
      <c r="J3247" t="s">
        <v>53</v>
      </c>
      <c r="K3247" t="s">
        <v>53</v>
      </c>
      <c r="L3247" t="s">
        <v>53</v>
      </c>
      <c r="M3247">
        <v>0</v>
      </c>
      <c r="O3247">
        <v>2</v>
      </c>
      <c r="P3247" s="2">
        <v>4</v>
      </c>
      <c r="Q3247" t="s">
        <v>50</v>
      </c>
      <c r="R3247">
        <v>35</v>
      </c>
      <c r="S3247" s="5">
        <f t="shared" si="50"/>
        <v>0</v>
      </c>
      <c r="T3247" t="s">
        <v>99</v>
      </c>
      <c r="U3247" t="s">
        <v>53</v>
      </c>
      <c r="W3247" t="s">
        <v>53</v>
      </c>
      <c r="Y3247" t="s">
        <v>55</v>
      </c>
      <c r="Z3247" t="s">
        <v>52</v>
      </c>
      <c r="AA3247">
        <v>3</v>
      </c>
      <c r="AB3247" t="s">
        <v>72</v>
      </c>
      <c r="AD3247" t="s">
        <v>52</v>
      </c>
      <c r="AE3247" t="s">
        <v>53</v>
      </c>
      <c r="AF3247" t="s">
        <v>53</v>
      </c>
      <c r="AG3247" t="s">
        <v>52</v>
      </c>
      <c r="AH3247">
        <v>4</v>
      </c>
      <c r="AI3247" t="s">
        <v>97</v>
      </c>
      <c r="AJ3247" t="s">
        <v>53</v>
      </c>
    </row>
    <row r="3248" spans="1:41" x14ac:dyDescent="0.35">
      <c r="A3248" s="2" t="s">
        <v>910</v>
      </c>
      <c r="B3248">
        <v>1</v>
      </c>
      <c r="C3248">
        <v>108</v>
      </c>
      <c r="D3248">
        <v>2</v>
      </c>
      <c r="E3248" t="s">
        <v>56</v>
      </c>
      <c r="F3248">
        <v>49</v>
      </c>
      <c r="G3248" t="s">
        <v>72</v>
      </c>
      <c r="I3248" t="s">
        <v>73</v>
      </c>
      <c r="J3248" t="s">
        <v>53</v>
      </c>
      <c r="K3248" t="s">
        <v>53</v>
      </c>
      <c r="L3248" t="s">
        <v>53</v>
      </c>
      <c r="M3248">
        <v>0</v>
      </c>
      <c r="O3248">
        <v>2</v>
      </c>
      <c r="P3248" s="6">
        <v>5</v>
      </c>
      <c r="Q3248" t="s">
        <v>50</v>
      </c>
      <c r="R3248">
        <v>15</v>
      </c>
      <c r="S3248" s="5">
        <f t="shared" si="50"/>
        <v>1</v>
      </c>
      <c r="T3248" t="s">
        <v>58</v>
      </c>
      <c r="U3248" t="s">
        <v>52</v>
      </c>
      <c r="V3248">
        <v>2</v>
      </c>
      <c r="W3248" t="s">
        <v>52</v>
      </c>
      <c r="X3248">
        <v>1</v>
      </c>
      <c r="Y3248" t="s">
        <v>59</v>
      </c>
      <c r="AB3248" t="s">
        <v>72</v>
      </c>
      <c r="AD3248" t="s">
        <v>73</v>
      </c>
      <c r="AE3248" t="s">
        <v>52</v>
      </c>
      <c r="AF3248" t="s">
        <v>52</v>
      </c>
      <c r="AG3248" t="s">
        <v>52</v>
      </c>
      <c r="AH3248">
        <v>8</v>
      </c>
      <c r="AI3248" t="s">
        <v>86</v>
      </c>
      <c r="AJ3248" t="s">
        <v>53</v>
      </c>
      <c r="AO3248" t="s">
        <v>190</v>
      </c>
    </row>
    <row r="3249" spans="1:49" hidden="1" x14ac:dyDescent="0.35">
      <c r="A3249" s="2" t="s">
        <v>910</v>
      </c>
      <c r="B3249">
        <v>1</v>
      </c>
      <c r="C3249">
        <v>108</v>
      </c>
      <c r="D3249">
        <v>2</v>
      </c>
      <c r="E3249" t="s">
        <v>56</v>
      </c>
      <c r="F3249">
        <v>49</v>
      </c>
      <c r="G3249" t="s">
        <v>72</v>
      </c>
      <c r="I3249" t="s">
        <v>73</v>
      </c>
      <c r="J3249" t="s">
        <v>53</v>
      </c>
      <c r="K3249" t="s">
        <v>53</v>
      </c>
      <c r="L3249" t="s">
        <v>53</v>
      </c>
      <c r="M3249">
        <v>0</v>
      </c>
      <c r="O3249">
        <v>2</v>
      </c>
      <c r="P3249" s="2">
        <v>6</v>
      </c>
      <c r="Q3249" t="s">
        <v>50</v>
      </c>
      <c r="R3249">
        <v>8</v>
      </c>
      <c r="S3249" s="5">
        <f t="shared" si="50"/>
        <v>0</v>
      </c>
      <c r="T3249" t="s">
        <v>102</v>
      </c>
      <c r="U3249" t="s">
        <v>52</v>
      </c>
      <c r="V3249">
        <v>4</v>
      </c>
      <c r="W3249" t="s">
        <v>52</v>
      </c>
      <c r="X3249">
        <v>1</v>
      </c>
      <c r="AB3249" t="s">
        <v>72</v>
      </c>
      <c r="AD3249" t="s">
        <v>73</v>
      </c>
      <c r="AE3249" t="s">
        <v>52</v>
      </c>
      <c r="AF3249" t="s">
        <v>52</v>
      </c>
      <c r="AG3249" t="s">
        <v>52</v>
      </c>
      <c r="AH3249">
        <v>4</v>
      </c>
      <c r="AI3249" t="s">
        <v>97</v>
      </c>
      <c r="AJ3249" t="s">
        <v>52</v>
      </c>
      <c r="AK3249" t="s">
        <v>98</v>
      </c>
      <c r="AM3249" t="s">
        <v>62</v>
      </c>
      <c r="AN3249" t="s">
        <v>53</v>
      </c>
      <c r="AP3249">
        <v>0</v>
      </c>
      <c r="AQ3249">
        <v>0</v>
      </c>
      <c r="AR3249">
        <v>12000</v>
      </c>
      <c r="AS3249">
        <v>18000</v>
      </c>
      <c r="AT3249">
        <v>0</v>
      </c>
      <c r="AU3249">
        <v>0</v>
      </c>
      <c r="AV3249">
        <v>0</v>
      </c>
      <c r="AW3249">
        <v>30000</v>
      </c>
    </row>
    <row r="3250" spans="1:49" hidden="1" x14ac:dyDescent="0.35">
      <c r="A3250" s="2" t="s">
        <v>911</v>
      </c>
      <c r="B3250">
        <v>1</v>
      </c>
      <c r="C3250">
        <v>109</v>
      </c>
      <c r="D3250">
        <v>2</v>
      </c>
      <c r="E3250" t="s">
        <v>56</v>
      </c>
      <c r="F3250">
        <v>65</v>
      </c>
      <c r="G3250" t="s">
        <v>72</v>
      </c>
      <c r="I3250" t="s">
        <v>73</v>
      </c>
      <c r="J3250" t="s">
        <v>53</v>
      </c>
      <c r="K3250" t="s">
        <v>53</v>
      </c>
      <c r="L3250" t="s">
        <v>53</v>
      </c>
      <c r="M3250">
        <v>0</v>
      </c>
      <c r="O3250">
        <v>2</v>
      </c>
      <c r="P3250" s="2">
        <v>1</v>
      </c>
      <c r="Q3250" t="s">
        <v>56</v>
      </c>
      <c r="R3250">
        <v>65</v>
      </c>
      <c r="S3250" s="5">
        <f t="shared" si="50"/>
        <v>0</v>
      </c>
      <c r="T3250" t="s">
        <v>54</v>
      </c>
      <c r="U3250" t="s">
        <v>53</v>
      </c>
      <c r="W3250" t="s">
        <v>53</v>
      </c>
      <c r="Y3250" t="s">
        <v>55</v>
      </c>
      <c r="Z3250" t="s">
        <v>52</v>
      </c>
      <c r="AA3250">
        <v>2</v>
      </c>
      <c r="AB3250" t="s">
        <v>72</v>
      </c>
      <c r="AD3250" t="s">
        <v>73</v>
      </c>
      <c r="AE3250" t="s">
        <v>53</v>
      </c>
      <c r="AF3250" t="s">
        <v>53</v>
      </c>
      <c r="AG3250" t="s">
        <v>53</v>
      </c>
    </row>
    <row r="3251" spans="1:49" hidden="1" x14ac:dyDescent="0.35">
      <c r="A3251" s="2" t="s">
        <v>911</v>
      </c>
      <c r="B3251">
        <v>1</v>
      </c>
      <c r="C3251">
        <v>109</v>
      </c>
      <c r="D3251">
        <v>2</v>
      </c>
      <c r="E3251" t="s">
        <v>56</v>
      </c>
      <c r="F3251">
        <v>65</v>
      </c>
      <c r="G3251" t="s">
        <v>72</v>
      </c>
      <c r="I3251" t="s">
        <v>73</v>
      </c>
      <c r="J3251" t="s">
        <v>53</v>
      </c>
      <c r="K3251" t="s">
        <v>53</v>
      </c>
      <c r="L3251" t="s">
        <v>53</v>
      </c>
      <c r="M3251">
        <v>0</v>
      </c>
      <c r="O3251">
        <v>2</v>
      </c>
      <c r="P3251" s="2">
        <v>2</v>
      </c>
      <c r="Q3251" t="s">
        <v>50</v>
      </c>
      <c r="R3251">
        <v>69</v>
      </c>
      <c r="S3251" s="5">
        <f t="shared" si="50"/>
        <v>0</v>
      </c>
      <c r="T3251" t="s">
        <v>57</v>
      </c>
      <c r="U3251" t="s">
        <v>53</v>
      </c>
      <c r="W3251" t="s">
        <v>53</v>
      </c>
      <c r="Y3251" t="s">
        <v>55</v>
      </c>
      <c r="Z3251" t="s">
        <v>52</v>
      </c>
      <c r="AA3251">
        <v>1</v>
      </c>
      <c r="AB3251" t="s">
        <v>72</v>
      </c>
      <c r="AD3251" t="s">
        <v>73</v>
      </c>
      <c r="AE3251" t="s">
        <v>53</v>
      </c>
      <c r="AF3251" t="s">
        <v>53</v>
      </c>
      <c r="AG3251" t="s">
        <v>53</v>
      </c>
    </row>
    <row r="3252" spans="1:49" hidden="1" x14ac:dyDescent="0.35">
      <c r="A3252" s="2" t="s">
        <v>911</v>
      </c>
      <c r="B3252">
        <v>1</v>
      </c>
      <c r="C3252">
        <v>109</v>
      </c>
      <c r="D3252">
        <v>2</v>
      </c>
      <c r="E3252" t="s">
        <v>56</v>
      </c>
      <c r="F3252">
        <v>65</v>
      </c>
      <c r="G3252" t="s">
        <v>72</v>
      </c>
      <c r="I3252" t="s">
        <v>73</v>
      </c>
      <c r="J3252" t="s">
        <v>53</v>
      </c>
      <c r="K3252" t="s">
        <v>53</v>
      </c>
      <c r="L3252" t="s">
        <v>53</v>
      </c>
      <c r="M3252">
        <v>0</v>
      </c>
      <c r="O3252">
        <v>2</v>
      </c>
      <c r="P3252" s="2">
        <v>3</v>
      </c>
      <c r="Q3252" t="s">
        <v>56</v>
      </c>
      <c r="R3252">
        <v>14</v>
      </c>
      <c r="S3252" s="5">
        <f t="shared" si="50"/>
        <v>0</v>
      </c>
      <c r="T3252" t="s">
        <v>102</v>
      </c>
      <c r="U3252" t="s">
        <v>53</v>
      </c>
      <c r="W3252" t="s">
        <v>53</v>
      </c>
      <c r="Y3252" t="s">
        <v>59</v>
      </c>
      <c r="AB3252" t="s">
        <v>72</v>
      </c>
      <c r="AD3252" t="s">
        <v>73</v>
      </c>
      <c r="AE3252" t="s">
        <v>52</v>
      </c>
      <c r="AF3252" t="s">
        <v>52</v>
      </c>
      <c r="AG3252" t="s">
        <v>52</v>
      </c>
      <c r="AH3252">
        <v>8</v>
      </c>
      <c r="AI3252" t="s">
        <v>60</v>
      </c>
      <c r="AJ3252" t="s">
        <v>52</v>
      </c>
      <c r="AK3252" t="s">
        <v>61</v>
      </c>
      <c r="AM3252" t="s">
        <v>62</v>
      </c>
      <c r="AN3252" t="s">
        <v>52</v>
      </c>
      <c r="AP3252">
        <v>0</v>
      </c>
      <c r="AQ3252">
        <v>20800</v>
      </c>
      <c r="AR3252">
        <v>15000</v>
      </c>
      <c r="AS3252">
        <v>45000</v>
      </c>
      <c r="AT3252">
        <v>0</v>
      </c>
      <c r="AU3252">
        <v>0</v>
      </c>
      <c r="AV3252">
        <v>0</v>
      </c>
      <c r="AW3252">
        <v>80800</v>
      </c>
    </row>
    <row r="3253" spans="1:49" hidden="1" x14ac:dyDescent="0.35">
      <c r="A3253" s="2" t="s">
        <v>911</v>
      </c>
      <c r="B3253">
        <v>1</v>
      </c>
      <c r="C3253">
        <v>109</v>
      </c>
      <c r="D3253">
        <v>2</v>
      </c>
      <c r="E3253" t="s">
        <v>56</v>
      </c>
      <c r="F3253">
        <v>65</v>
      </c>
      <c r="G3253" t="s">
        <v>72</v>
      </c>
      <c r="I3253" t="s">
        <v>73</v>
      </c>
      <c r="J3253" t="s">
        <v>53</v>
      </c>
      <c r="K3253" t="s">
        <v>53</v>
      </c>
      <c r="L3253" t="s">
        <v>53</v>
      </c>
      <c r="M3253">
        <v>0</v>
      </c>
      <c r="O3253">
        <v>2</v>
      </c>
      <c r="P3253" s="2">
        <v>4</v>
      </c>
      <c r="Q3253" t="s">
        <v>50</v>
      </c>
      <c r="R3253">
        <v>13</v>
      </c>
      <c r="S3253" s="5">
        <f t="shared" si="50"/>
        <v>0</v>
      </c>
      <c r="T3253" t="s">
        <v>102</v>
      </c>
      <c r="U3253" t="s">
        <v>53</v>
      </c>
      <c r="W3253" t="s">
        <v>53</v>
      </c>
      <c r="Y3253" t="s">
        <v>59</v>
      </c>
      <c r="AB3253" t="s">
        <v>72</v>
      </c>
      <c r="AD3253" t="s">
        <v>73</v>
      </c>
      <c r="AE3253" t="s">
        <v>52</v>
      </c>
      <c r="AF3253" t="s">
        <v>52</v>
      </c>
      <c r="AG3253" t="s">
        <v>52</v>
      </c>
      <c r="AH3253">
        <v>4</v>
      </c>
      <c r="AI3253" t="s">
        <v>83</v>
      </c>
      <c r="AJ3253" t="s">
        <v>52</v>
      </c>
      <c r="AK3253" t="s">
        <v>84</v>
      </c>
      <c r="AM3253" t="s">
        <v>62</v>
      </c>
      <c r="AN3253" t="s">
        <v>53</v>
      </c>
      <c r="AP3253">
        <v>0</v>
      </c>
      <c r="AQ3253">
        <v>0</v>
      </c>
      <c r="AR3253">
        <v>15000</v>
      </c>
      <c r="AS3253">
        <v>40000</v>
      </c>
      <c r="AT3253">
        <v>0</v>
      </c>
      <c r="AU3253">
        <v>0</v>
      </c>
      <c r="AV3253">
        <v>0</v>
      </c>
      <c r="AW3253">
        <v>55000</v>
      </c>
    </row>
    <row r="3254" spans="1:49" hidden="1" x14ac:dyDescent="0.35">
      <c r="A3254" s="2" t="s">
        <v>912</v>
      </c>
      <c r="B3254">
        <v>21</v>
      </c>
      <c r="C3254">
        <v>2106</v>
      </c>
      <c r="D3254">
        <v>2</v>
      </c>
      <c r="E3254" t="s">
        <v>50</v>
      </c>
      <c r="F3254">
        <v>73</v>
      </c>
      <c r="G3254" t="s">
        <v>72</v>
      </c>
      <c r="I3254" t="s">
        <v>73</v>
      </c>
      <c r="J3254" t="s">
        <v>52</v>
      </c>
      <c r="K3254" t="s">
        <v>52</v>
      </c>
      <c r="L3254" t="s">
        <v>52</v>
      </c>
      <c r="M3254">
        <v>8</v>
      </c>
      <c r="N3254" t="s">
        <v>60</v>
      </c>
      <c r="O3254">
        <v>1</v>
      </c>
      <c r="P3254" s="2">
        <v>1</v>
      </c>
      <c r="Q3254" t="s">
        <v>50</v>
      </c>
      <c r="R3254">
        <v>73</v>
      </c>
      <c r="S3254" s="5">
        <f t="shared" si="50"/>
        <v>0</v>
      </c>
      <c r="T3254" t="s">
        <v>54</v>
      </c>
      <c r="U3254" t="s">
        <v>53</v>
      </c>
      <c r="W3254" t="s">
        <v>53</v>
      </c>
      <c r="Y3254" t="s">
        <v>92</v>
      </c>
      <c r="AB3254" t="s">
        <v>72</v>
      </c>
      <c r="AD3254" t="s">
        <v>73</v>
      </c>
      <c r="AE3254" t="s">
        <v>52</v>
      </c>
      <c r="AF3254" t="s">
        <v>52</v>
      </c>
      <c r="AG3254" t="s">
        <v>52</v>
      </c>
      <c r="AH3254">
        <v>8</v>
      </c>
      <c r="AI3254" t="s">
        <v>60</v>
      </c>
      <c r="AJ3254" t="s">
        <v>53</v>
      </c>
    </row>
    <row r="3255" spans="1:49" hidden="1" x14ac:dyDescent="0.35">
      <c r="A3255" s="2" t="s">
        <v>912</v>
      </c>
      <c r="B3255">
        <v>21</v>
      </c>
      <c r="C3255">
        <v>2106</v>
      </c>
      <c r="D3255">
        <v>2</v>
      </c>
      <c r="E3255" t="s">
        <v>50</v>
      </c>
      <c r="F3255">
        <v>73</v>
      </c>
      <c r="G3255" t="s">
        <v>72</v>
      </c>
      <c r="I3255" t="s">
        <v>73</v>
      </c>
      <c r="J3255" t="s">
        <v>52</v>
      </c>
      <c r="K3255" t="s">
        <v>52</v>
      </c>
      <c r="L3255" t="s">
        <v>52</v>
      </c>
      <c r="M3255">
        <v>8</v>
      </c>
      <c r="N3255" t="s">
        <v>60</v>
      </c>
      <c r="O3255">
        <v>1</v>
      </c>
      <c r="P3255" s="2">
        <v>2</v>
      </c>
      <c r="Q3255" t="s">
        <v>56</v>
      </c>
      <c r="R3255">
        <v>38</v>
      </c>
      <c r="S3255" s="5">
        <f t="shared" si="50"/>
        <v>0</v>
      </c>
      <c r="T3255" t="s">
        <v>58</v>
      </c>
      <c r="U3255" t="s">
        <v>52</v>
      </c>
      <c r="V3255">
        <v>1</v>
      </c>
      <c r="W3255" t="s">
        <v>53</v>
      </c>
      <c r="Y3255" t="s">
        <v>59</v>
      </c>
      <c r="AB3255" t="s">
        <v>72</v>
      </c>
      <c r="AD3255" t="s">
        <v>73</v>
      </c>
      <c r="AE3255" t="s">
        <v>52</v>
      </c>
      <c r="AF3255" t="s">
        <v>52</v>
      </c>
      <c r="AG3255" t="s">
        <v>52</v>
      </c>
      <c r="AH3255">
        <v>7</v>
      </c>
      <c r="AI3255" t="s">
        <v>86</v>
      </c>
      <c r="AJ3255" t="s">
        <v>53</v>
      </c>
    </row>
    <row r="3256" spans="1:49" hidden="1" x14ac:dyDescent="0.35">
      <c r="A3256" s="2" t="s">
        <v>912</v>
      </c>
      <c r="B3256">
        <v>21</v>
      </c>
      <c r="C3256">
        <v>2106</v>
      </c>
      <c r="D3256">
        <v>2</v>
      </c>
      <c r="E3256" t="s">
        <v>50</v>
      </c>
      <c r="F3256">
        <v>73</v>
      </c>
      <c r="G3256" t="s">
        <v>72</v>
      </c>
      <c r="I3256" t="s">
        <v>73</v>
      </c>
      <c r="J3256" t="s">
        <v>52</v>
      </c>
      <c r="K3256" t="s">
        <v>52</v>
      </c>
      <c r="L3256" t="s">
        <v>52</v>
      </c>
      <c r="M3256">
        <v>8</v>
      </c>
      <c r="N3256" t="s">
        <v>60</v>
      </c>
      <c r="O3256">
        <v>1</v>
      </c>
      <c r="P3256" s="2">
        <v>4</v>
      </c>
      <c r="Q3256" t="s">
        <v>56</v>
      </c>
      <c r="R3256">
        <v>15</v>
      </c>
      <c r="S3256" s="5">
        <f t="shared" si="50"/>
        <v>0</v>
      </c>
      <c r="T3256" t="s">
        <v>102</v>
      </c>
      <c r="U3256" t="s">
        <v>53</v>
      </c>
      <c r="W3256" t="s">
        <v>53</v>
      </c>
      <c r="Y3256" t="s">
        <v>59</v>
      </c>
      <c r="AB3256" t="s">
        <v>72</v>
      </c>
      <c r="AD3256" t="s">
        <v>52</v>
      </c>
      <c r="AE3256" t="s">
        <v>52</v>
      </c>
      <c r="AF3256" t="s">
        <v>52</v>
      </c>
      <c r="AG3256" t="s">
        <v>52</v>
      </c>
      <c r="AH3256">
        <v>9</v>
      </c>
      <c r="AI3256" t="s">
        <v>80</v>
      </c>
      <c r="AJ3256" t="s">
        <v>52</v>
      </c>
      <c r="AK3256" t="s">
        <v>81</v>
      </c>
      <c r="AM3256" t="s">
        <v>62</v>
      </c>
      <c r="AN3256" t="s">
        <v>52</v>
      </c>
      <c r="AP3256">
        <v>0</v>
      </c>
      <c r="AQ3256">
        <v>380000</v>
      </c>
      <c r="AR3256">
        <v>17000</v>
      </c>
      <c r="AS3256">
        <v>50000</v>
      </c>
      <c r="AT3256">
        <v>0</v>
      </c>
      <c r="AU3256">
        <v>0</v>
      </c>
      <c r="AV3256">
        <v>30000</v>
      </c>
      <c r="AW3256">
        <v>477000</v>
      </c>
    </row>
    <row r="3257" spans="1:49" hidden="1" x14ac:dyDescent="0.35">
      <c r="A3257" s="2" t="s">
        <v>913</v>
      </c>
      <c r="B3257">
        <v>12</v>
      </c>
      <c r="C3257">
        <v>1204</v>
      </c>
      <c r="D3257">
        <v>1</v>
      </c>
      <c r="E3257" t="s">
        <v>56</v>
      </c>
      <c r="F3257">
        <v>22</v>
      </c>
      <c r="G3257" t="s">
        <v>72</v>
      </c>
      <c r="I3257" t="s">
        <v>52</v>
      </c>
      <c r="J3257" t="s">
        <v>52</v>
      </c>
      <c r="K3257" t="s">
        <v>52</v>
      </c>
      <c r="L3257" t="s">
        <v>52</v>
      </c>
      <c r="M3257">
        <v>16</v>
      </c>
      <c r="N3257" t="s">
        <v>323</v>
      </c>
      <c r="P3257" s="2">
        <v>1</v>
      </c>
      <c r="Q3257" t="s">
        <v>56</v>
      </c>
      <c r="R3257">
        <v>22</v>
      </c>
      <c r="S3257" s="5">
        <f t="shared" si="50"/>
        <v>0</v>
      </c>
      <c r="T3257" t="s">
        <v>54</v>
      </c>
      <c r="U3257" t="s">
        <v>53</v>
      </c>
      <c r="W3257" t="s">
        <v>53</v>
      </c>
      <c r="Y3257" t="s">
        <v>59</v>
      </c>
      <c r="AB3257" t="s">
        <v>72</v>
      </c>
      <c r="AD3257" t="s">
        <v>52</v>
      </c>
      <c r="AE3257" t="s">
        <v>52</v>
      </c>
      <c r="AF3257" t="s">
        <v>52</v>
      </c>
      <c r="AG3257" t="s">
        <v>52</v>
      </c>
      <c r="AH3257">
        <v>16</v>
      </c>
      <c r="AI3257" t="s">
        <v>323</v>
      </c>
      <c r="AJ3257" t="s">
        <v>53</v>
      </c>
      <c r="AP3257">
        <v>3400000</v>
      </c>
      <c r="AQ3257">
        <v>0</v>
      </c>
      <c r="AR3257">
        <v>2000000</v>
      </c>
      <c r="AS3257">
        <v>1000000</v>
      </c>
      <c r="AT3257">
        <v>9600000</v>
      </c>
      <c r="AU3257">
        <v>0</v>
      </c>
      <c r="AV3257">
        <v>0</v>
      </c>
      <c r="AW3257">
        <v>16000000</v>
      </c>
    </row>
    <row r="3258" spans="1:49" hidden="1" x14ac:dyDescent="0.35">
      <c r="A3258" s="2" t="s">
        <v>914</v>
      </c>
      <c r="B3258">
        <v>2</v>
      </c>
      <c r="C3258">
        <v>208</v>
      </c>
      <c r="D3258">
        <v>1</v>
      </c>
      <c r="E3258" t="s">
        <v>50</v>
      </c>
      <c r="F3258">
        <v>51</v>
      </c>
      <c r="G3258" t="s">
        <v>72</v>
      </c>
      <c r="I3258" t="s">
        <v>73</v>
      </c>
      <c r="J3258" t="s">
        <v>52</v>
      </c>
      <c r="K3258" t="s">
        <v>53</v>
      </c>
      <c r="L3258" t="s">
        <v>52</v>
      </c>
      <c r="M3258">
        <v>8</v>
      </c>
      <c r="N3258" t="s">
        <v>60</v>
      </c>
      <c r="O3258">
        <v>1</v>
      </c>
      <c r="P3258" s="2">
        <v>1</v>
      </c>
      <c r="Q3258" t="s">
        <v>50</v>
      </c>
      <c r="R3258">
        <v>51</v>
      </c>
      <c r="S3258" s="5">
        <f t="shared" si="50"/>
        <v>0</v>
      </c>
      <c r="T3258" t="s">
        <v>54</v>
      </c>
      <c r="U3258" t="s">
        <v>53</v>
      </c>
      <c r="W3258" t="s">
        <v>53</v>
      </c>
      <c r="Y3258" t="s">
        <v>55</v>
      </c>
      <c r="Z3258" t="s">
        <v>52</v>
      </c>
      <c r="AA3258">
        <v>2</v>
      </c>
      <c r="AB3258" t="s">
        <v>72</v>
      </c>
      <c r="AD3258" t="s">
        <v>73</v>
      </c>
      <c r="AE3258" t="s">
        <v>52</v>
      </c>
      <c r="AF3258" t="s">
        <v>53</v>
      </c>
      <c r="AG3258" t="s">
        <v>52</v>
      </c>
      <c r="AH3258">
        <v>8</v>
      </c>
      <c r="AI3258" t="s">
        <v>60</v>
      </c>
      <c r="AJ3258" t="s">
        <v>53</v>
      </c>
    </row>
    <row r="3259" spans="1:49" hidden="1" x14ac:dyDescent="0.35">
      <c r="A3259" s="2" t="s">
        <v>914</v>
      </c>
      <c r="B3259">
        <v>2</v>
      </c>
      <c r="C3259">
        <v>208</v>
      </c>
      <c r="D3259">
        <v>1</v>
      </c>
      <c r="E3259" t="s">
        <v>50</v>
      </c>
      <c r="F3259">
        <v>51</v>
      </c>
      <c r="G3259" t="s">
        <v>72</v>
      </c>
      <c r="I3259" t="s">
        <v>73</v>
      </c>
      <c r="J3259" t="s">
        <v>52</v>
      </c>
      <c r="K3259" t="s">
        <v>53</v>
      </c>
      <c r="L3259" t="s">
        <v>52</v>
      </c>
      <c r="M3259">
        <v>8</v>
      </c>
      <c r="N3259" t="s">
        <v>60</v>
      </c>
      <c r="O3259">
        <v>1</v>
      </c>
      <c r="P3259" s="2">
        <v>2</v>
      </c>
      <c r="Q3259" t="s">
        <v>56</v>
      </c>
      <c r="R3259">
        <v>40</v>
      </c>
      <c r="S3259" s="5">
        <f t="shared" si="50"/>
        <v>0</v>
      </c>
      <c r="T3259" t="s">
        <v>57</v>
      </c>
      <c r="U3259" t="s">
        <v>53</v>
      </c>
      <c r="W3259" t="s">
        <v>53</v>
      </c>
      <c r="Y3259" t="s">
        <v>55</v>
      </c>
      <c r="Z3259" t="s">
        <v>52</v>
      </c>
      <c r="AA3259">
        <v>1</v>
      </c>
      <c r="AB3259" t="s">
        <v>72</v>
      </c>
      <c r="AD3259" t="s">
        <v>73</v>
      </c>
      <c r="AE3259" t="s">
        <v>52</v>
      </c>
      <c r="AF3259" t="s">
        <v>52</v>
      </c>
      <c r="AG3259" t="s">
        <v>52</v>
      </c>
      <c r="AH3259">
        <v>4</v>
      </c>
      <c r="AI3259" t="s">
        <v>63</v>
      </c>
      <c r="AJ3259" t="s">
        <v>53</v>
      </c>
    </row>
    <row r="3260" spans="1:49" hidden="1" x14ac:dyDescent="0.35">
      <c r="A3260" s="2" t="s">
        <v>914</v>
      </c>
      <c r="B3260">
        <v>2</v>
      </c>
      <c r="C3260">
        <v>208</v>
      </c>
      <c r="D3260">
        <v>1</v>
      </c>
      <c r="E3260" t="s">
        <v>50</v>
      </c>
      <c r="F3260">
        <v>51</v>
      </c>
      <c r="G3260" t="s">
        <v>72</v>
      </c>
      <c r="I3260" t="s">
        <v>73</v>
      </c>
      <c r="J3260" t="s">
        <v>52</v>
      </c>
      <c r="K3260" t="s">
        <v>53</v>
      </c>
      <c r="L3260" t="s">
        <v>52</v>
      </c>
      <c r="M3260">
        <v>8</v>
      </c>
      <c r="N3260" t="s">
        <v>60</v>
      </c>
      <c r="O3260">
        <v>1</v>
      </c>
      <c r="P3260" s="2">
        <v>3</v>
      </c>
      <c r="Q3260" t="s">
        <v>50</v>
      </c>
      <c r="R3260">
        <v>21</v>
      </c>
      <c r="S3260" s="5">
        <f t="shared" si="50"/>
        <v>0</v>
      </c>
      <c r="T3260" t="s">
        <v>58</v>
      </c>
      <c r="U3260" t="s">
        <v>52</v>
      </c>
      <c r="V3260">
        <v>1</v>
      </c>
      <c r="W3260" t="s">
        <v>52</v>
      </c>
      <c r="X3260">
        <v>2</v>
      </c>
      <c r="Y3260" t="s">
        <v>59</v>
      </c>
      <c r="AB3260" t="s">
        <v>72</v>
      </c>
      <c r="AD3260" t="s">
        <v>73</v>
      </c>
      <c r="AE3260" t="s">
        <v>52</v>
      </c>
      <c r="AF3260" t="s">
        <v>52</v>
      </c>
      <c r="AG3260" t="s">
        <v>52</v>
      </c>
      <c r="AH3260">
        <v>6</v>
      </c>
      <c r="AI3260" t="s">
        <v>78</v>
      </c>
      <c r="AJ3260" t="s">
        <v>53</v>
      </c>
    </row>
    <row r="3261" spans="1:49" hidden="1" x14ac:dyDescent="0.35">
      <c r="A3261" s="2" t="s">
        <v>914</v>
      </c>
      <c r="B3261">
        <v>2</v>
      </c>
      <c r="C3261">
        <v>208</v>
      </c>
      <c r="D3261">
        <v>1</v>
      </c>
      <c r="E3261" t="s">
        <v>50</v>
      </c>
      <c r="F3261">
        <v>51</v>
      </c>
      <c r="G3261" t="s">
        <v>72</v>
      </c>
      <c r="I3261" t="s">
        <v>73</v>
      </c>
      <c r="J3261" t="s">
        <v>52</v>
      </c>
      <c r="K3261" t="s">
        <v>53</v>
      </c>
      <c r="L3261" t="s">
        <v>52</v>
      </c>
      <c r="M3261">
        <v>8</v>
      </c>
      <c r="N3261" t="s">
        <v>60</v>
      </c>
      <c r="O3261">
        <v>1</v>
      </c>
      <c r="P3261" s="2">
        <v>4</v>
      </c>
      <c r="Q3261" t="s">
        <v>56</v>
      </c>
      <c r="R3261">
        <v>18</v>
      </c>
      <c r="S3261" s="5">
        <f t="shared" si="50"/>
        <v>0</v>
      </c>
      <c r="T3261" t="s">
        <v>58</v>
      </c>
      <c r="U3261" t="s">
        <v>52</v>
      </c>
      <c r="V3261">
        <v>1</v>
      </c>
      <c r="W3261" t="s">
        <v>52</v>
      </c>
      <c r="X3261">
        <v>2</v>
      </c>
      <c r="Y3261" t="s">
        <v>55</v>
      </c>
      <c r="Z3261" t="s">
        <v>52</v>
      </c>
      <c r="AA3261">
        <v>1</v>
      </c>
      <c r="AB3261" t="s">
        <v>72</v>
      </c>
      <c r="AD3261" t="s">
        <v>73</v>
      </c>
      <c r="AE3261" t="s">
        <v>52</v>
      </c>
      <c r="AF3261" t="s">
        <v>52</v>
      </c>
      <c r="AG3261" t="s">
        <v>52</v>
      </c>
      <c r="AH3261">
        <v>14</v>
      </c>
      <c r="AI3261" t="s">
        <v>76</v>
      </c>
      <c r="AJ3261" t="s">
        <v>52</v>
      </c>
      <c r="AK3261" t="s">
        <v>95</v>
      </c>
      <c r="AM3261" t="s">
        <v>96</v>
      </c>
      <c r="AN3261" t="s">
        <v>52</v>
      </c>
      <c r="AP3261">
        <v>1120000</v>
      </c>
      <c r="AQ3261">
        <v>420000</v>
      </c>
      <c r="AR3261">
        <v>100000</v>
      </c>
      <c r="AS3261">
        <v>60000</v>
      </c>
      <c r="AT3261">
        <v>0</v>
      </c>
      <c r="AU3261">
        <v>126000</v>
      </c>
      <c r="AV3261">
        <v>0</v>
      </c>
      <c r="AW3261">
        <v>1826000</v>
      </c>
    </row>
    <row r="3262" spans="1:49" x14ac:dyDescent="0.35">
      <c r="A3262" s="2" t="s">
        <v>914</v>
      </c>
      <c r="B3262">
        <v>2</v>
      </c>
      <c r="C3262">
        <v>208</v>
      </c>
      <c r="D3262">
        <v>1</v>
      </c>
      <c r="E3262" t="s">
        <v>50</v>
      </c>
      <c r="F3262">
        <v>51</v>
      </c>
      <c r="G3262" t="s">
        <v>72</v>
      </c>
      <c r="I3262" t="s">
        <v>73</v>
      </c>
      <c r="J3262" t="s">
        <v>52</v>
      </c>
      <c r="K3262" t="s">
        <v>53</v>
      </c>
      <c r="L3262" t="s">
        <v>52</v>
      </c>
      <c r="M3262">
        <v>8</v>
      </c>
      <c r="N3262" t="s">
        <v>60</v>
      </c>
      <c r="O3262">
        <v>1</v>
      </c>
      <c r="P3262" s="6">
        <v>5</v>
      </c>
      <c r="Q3262" t="s">
        <v>56</v>
      </c>
      <c r="R3262">
        <v>13</v>
      </c>
      <c r="S3262" s="5">
        <f t="shared" si="50"/>
        <v>1</v>
      </c>
      <c r="T3262" t="s">
        <v>58</v>
      </c>
      <c r="U3262" t="s">
        <v>52</v>
      </c>
      <c r="V3262">
        <v>1</v>
      </c>
      <c r="W3262" t="s">
        <v>52</v>
      </c>
      <c r="X3262">
        <v>2</v>
      </c>
      <c r="Y3262" t="s">
        <v>59</v>
      </c>
      <c r="AB3262" t="s">
        <v>72</v>
      </c>
      <c r="AD3262" t="s">
        <v>73</v>
      </c>
      <c r="AE3262" t="s">
        <v>52</v>
      </c>
      <c r="AF3262" t="s">
        <v>52</v>
      </c>
      <c r="AG3262" t="s">
        <v>52</v>
      </c>
      <c r="AH3262">
        <v>9</v>
      </c>
      <c r="AI3262" t="s">
        <v>86</v>
      </c>
      <c r="AJ3262" t="s">
        <v>52</v>
      </c>
      <c r="AK3262" t="s">
        <v>87</v>
      </c>
      <c r="AM3262" t="s">
        <v>62</v>
      </c>
      <c r="AN3262" t="s">
        <v>52</v>
      </c>
      <c r="AP3262">
        <v>0</v>
      </c>
      <c r="AQ3262">
        <v>1000000</v>
      </c>
      <c r="AR3262">
        <v>36000</v>
      </c>
      <c r="AS3262">
        <v>60000</v>
      </c>
      <c r="AT3262">
        <v>0</v>
      </c>
      <c r="AU3262">
        <v>0</v>
      </c>
      <c r="AV3262">
        <v>40000</v>
      </c>
      <c r="AW3262">
        <v>1136000</v>
      </c>
    </row>
    <row r="3263" spans="1:49" hidden="1" x14ac:dyDescent="0.35">
      <c r="A3263" s="2" t="s">
        <v>915</v>
      </c>
      <c r="B3263">
        <v>7</v>
      </c>
      <c r="C3263">
        <v>706</v>
      </c>
      <c r="D3263">
        <v>1</v>
      </c>
      <c r="E3263" t="s">
        <v>50</v>
      </c>
      <c r="F3263">
        <v>33</v>
      </c>
      <c r="G3263" t="s">
        <v>72</v>
      </c>
      <c r="I3263" t="s">
        <v>73</v>
      </c>
      <c r="J3263" t="s">
        <v>52</v>
      </c>
      <c r="K3263" t="s">
        <v>52</v>
      </c>
      <c r="L3263" t="s">
        <v>52</v>
      </c>
      <c r="M3263">
        <v>9</v>
      </c>
      <c r="N3263" t="s">
        <v>100</v>
      </c>
      <c r="O3263">
        <v>2</v>
      </c>
      <c r="P3263" s="2">
        <v>1</v>
      </c>
      <c r="Q3263" t="s">
        <v>50</v>
      </c>
      <c r="R3263">
        <v>33</v>
      </c>
      <c r="S3263" s="5">
        <f t="shared" si="50"/>
        <v>0</v>
      </c>
      <c r="T3263" t="s">
        <v>54</v>
      </c>
      <c r="U3263" t="s">
        <v>53</v>
      </c>
      <c r="W3263" t="s">
        <v>53</v>
      </c>
      <c r="Y3263" t="s">
        <v>55</v>
      </c>
      <c r="Z3263" t="s">
        <v>52</v>
      </c>
      <c r="AA3263">
        <v>2</v>
      </c>
      <c r="AB3263" t="s">
        <v>72</v>
      </c>
      <c r="AD3263" t="s">
        <v>73</v>
      </c>
      <c r="AE3263" t="s">
        <v>52</v>
      </c>
      <c r="AF3263" t="s">
        <v>52</v>
      </c>
      <c r="AG3263" t="s">
        <v>52</v>
      </c>
      <c r="AH3263">
        <v>9</v>
      </c>
      <c r="AI3263" t="s">
        <v>100</v>
      </c>
      <c r="AJ3263" t="s">
        <v>53</v>
      </c>
    </row>
    <row r="3264" spans="1:49" hidden="1" x14ac:dyDescent="0.35">
      <c r="A3264" s="2" t="s">
        <v>915</v>
      </c>
      <c r="B3264">
        <v>7</v>
      </c>
      <c r="C3264">
        <v>706</v>
      </c>
      <c r="D3264">
        <v>1</v>
      </c>
      <c r="E3264" t="s">
        <v>50</v>
      </c>
      <c r="F3264">
        <v>33</v>
      </c>
      <c r="G3264" t="s">
        <v>72</v>
      </c>
      <c r="I3264" t="s">
        <v>73</v>
      </c>
      <c r="J3264" t="s">
        <v>52</v>
      </c>
      <c r="K3264" t="s">
        <v>52</v>
      </c>
      <c r="L3264" t="s">
        <v>52</v>
      </c>
      <c r="M3264">
        <v>9</v>
      </c>
      <c r="N3264" t="s">
        <v>100</v>
      </c>
      <c r="O3264">
        <v>2</v>
      </c>
      <c r="P3264" s="2">
        <v>2</v>
      </c>
      <c r="Q3264" t="s">
        <v>56</v>
      </c>
      <c r="R3264">
        <v>38</v>
      </c>
      <c r="S3264" s="5">
        <f t="shared" si="50"/>
        <v>0</v>
      </c>
      <c r="T3264" t="s">
        <v>57</v>
      </c>
      <c r="U3264" t="s">
        <v>53</v>
      </c>
      <c r="W3264" t="s">
        <v>52</v>
      </c>
      <c r="X3264">
        <v>5</v>
      </c>
      <c r="Y3264" t="s">
        <v>55</v>
      </c>
      <c r="Z3264" t="s">
        <v>52</v>
      </c>
      <c r="AA3264">
        <v>1</v>
      </c>
      <c r="AB3264" t="s">
        <v>72</v>
      </c>
      <c r="AD3264" t="s">
        <v>73</v>
      </c>
      <c r="AE3264" t="s">
        <v>52</v>
      </c>
      <c r="AF3264" t="s">
        <v>52</v>
      </c>
      <c r="AG3264" t="s">
        <v>52</v>
      </c>
      <c r="AH3264">
        <v>5</v>
      </c>
      <c r="AI3264" t="s">
        <v>78</v>
      </c>
      <c r="AJ3264" t="s">
        <v>53</v>
      </c>
    </row>
    <row r="3265" spans="1:49" x14ac:dyDescent="0.35">
      <c r="A3265" s="2" t="s">
        <v>915</v>
      </c>
      <c r="B3265">
        <v>7</v>
      </c>
      <c r="C3265">
        <v>706</v>
      </c>
      <c r="D3265">
        <v>1</v>
      </c>
      <c r="E3265" t="s">
        <v>50</v>
      </c>
      <c r="F3265">
        <v>33</v>
      </c>
      <c r="G3265" t="s">
        <v>72</v>
      </c>
      <c r="I3265" t="s">
        <v>73</v>
      </c>
      <c r="J3265" t="s">
        <v>52</v>
      </c>
      <c r="K3265" t="s">
        <v>52</v>
      </c>
      <c r="L3265" t="s">
        <v>52</v>
      </c>
      <c r="M3265">
        <v>9</v>
      </c>
      <c r="N3265" t="s">
        <v>100</v>
      </c>
      <c r="O3265">
        <v>2</v>
      </c>
      <c r="P3265" s="6">
        <v>3</v>
      </c>
      <c r="Q3265" t="s">
        <v>50</v>
      </c>
      <c r="R3265">
        <v>10</v>
      </c>
      <c r="S3265" s="5">
        <f t="shared" si="50"/>
        <v>1</v>
      </c>
      <c r="T3265" t="s">
        <v>58</v>
      </c>
      <c r="U3265" t="s">
        <v>52</v>
      </c>
      <c r="V3265">
        <v>1</v>
      </c>
      <c r="W3265" t="s">
        <v>52</v>
      </c>
      <c r="X3265">
        <v>2</v>
      </c>
      <c r="AB3265" t="s">
        <v>72</v>
      </c>
      <c r="AD3265" t="s">
        <v>73</v>
      </c>
      <c r="AE3265" t="s">
        <v>53</v>
      </c>
      <c r="AF3265" t="s">
        <v>53</v>
      </c>
      <c r="AG3265" t="s">
        <v>52</v>
      </c>
      <c r="AH3265">
        <v>3</v>
      </c>
      <c r="AI3265" t="s">
        <v>97</v>
      </c>
      <c r="AJ3265" t="s">
        <v>52</v>
      </c>
      <c r="AK3265" t="s">
        <v>98</v>
      </c>
      <c r="AM3265" t="s">
        <v>62</v>
      </c>
      <c r="AN3265" t="s">
        <v>53</v>
      </c>
      <c r="AP3265">
        <v>216000</v>
      </c>
      <c r="AQ3265">
        <v>0</v>
      </c>
      <c r="AR3265">
        <v>8000</v>
      </c>
      <c r="AS3265">
        <v>50000</v>
      </c>
      <c r="AT3265">
        <v>0</v>
      </c>
      <c r="AU3265">
        <v>0</v>
      </c>
      <c r="AV3265">
        <v>0</v>
      </c>
      <c r="AW3265">
        <v>274000</v>
      </c>
    </row>
    <row r="3266" spans="1:49" hidden="1" x14ac:dyDescent="0.35">
      <c r="A3266" s="2" t="s">
        <v>915</v>
      </c>
      <c r="B3266">
        <v>7</v>
      </c>
      <c r="C3266">
        <v>706</v>
      </c>
      <c r="D3266">
        <v>1</v>
      </c>
      <c r="E3266" t="s">
        <v>50</v>
      </c>
      <c r="F3266">
        <v>33</v>
      </c>
      <c r="G3266" t="s">
        <v>72</v>
      </c>
      <c r="I3266" t="s">
        <v>73</v>
      </c>
      <c r="J3266" t="s">
        <v>52</v>
      </c>
      <c r="K3266" t="s">
        <v>52</v>
      </c>
      <c r="L3266" t="s">
        <v>52</v>
      </c>
      <c r="M3266">
        <v>9</v>
      </c>
      <c r="N3266" t="s">
        <v>100</v>
      </c>
      <c r="O3266">
        <v>2</v>
      </c>
      <c r="P3266" s="2">
        <v>4</v>
      </c>
      <c r="Q3266" t="s">
        <v>56</v>
      </c>
      <c r="R3266">
        <v>4</v>
      </c>
      <c r="S3266" s="5">
        <f t="shared" si="50"/>
        <v>0</v>
      </c>
      <c r="T3266" t="s">
        <v>58</v>
      </c>
      <c r="U3266" t="s">
        <v>52</v>
      </c>
      <c r="V3266">
        <v>1</v>
      </c>
      <c r="W3266" t="s">
        <v>52</v>
      </c>
      <c r="X3266">
        <v>2</v>
      </c>
      <c r="AB3266" t="s">
        <v>72</v>
      </c>
      <c r="AD3266" t="s">
        <v>73</v>
      </c>
      <c r="AE3266" t="s">
        <v>53</v>
      </c>
      <c r="AF3266" t="s">
        <v>53</v>
      </c>
      <c r="AG3266" t="s">
        <v>53</v>
      </c>
      <c r="AO3266" t="s">
        <v>70</v>
      </c>
    </row>
    <row r="3267" spans="1:49" hidden="1" x14ac:dyDescent="0.35">
      <c r="A3267" s="2" t="s">
        <v>915</v>
      </c>
      <c r="B3267">
        <v>7</v>
      </c>
      <c r="C3267">
        <v>706</v>
      </c>
      <c r="D3267">
        <v>1</v>
      </c>
      <c r="E3267" t="s">
        <v>50</v>
      </c>
      <c r="F3267">
        <v>33</v>
      </c>
      <c r="G3267" t="s">
        <v>72</v>
      </c>
      <c r="I3267" t="s">
        <v>73</v>
      </c>
      <c r="J3267" t="s">
        <v>52</v>
      </c>
      <c r="K3267" t="s">
        <v>52</v>
      </c>
      <c r="L3267" t="s">
        <v>52</v>
      </c>
      <c r="M3267">
        <v>9</v>
      </c>
      <c r="N3267" t="s">
        <v>100</v>
      </c>
      <c r="O3267">
        <v>2</v>
      </c>
      <c r="P3267" s="2">
        <v>5</v>
      </c>
      <c r="Q3267" t="s">
        <v>56</v>
      </c>
      <c r="R3267">
        <v>73</v>
      </c>
      <c r="S3267" s="5">
        <f t="shared" ref="S3267:S3330" si="51">IF(AND(R3267&gt;=6, R3267&lt;=17, T3267="Child"),1,0)</f>
        <v>0</v>
      </c>
      <c r="T3267" t="s">
        <v>91</v>
      </c>
      <c r="U3267" t="s">
        <v>53</v>
      </c>
      <c r="W3267" t="s">
        <v>53</v>
      </c>
      <c r="Y3267" t="s">
        <v>92</v>
      </c>
      <c r="AB3267" t="s">
        <v>72</v>
      </c>
      <c r="AD3267" t="s">
        <v>73</v>
      </c>
      <c r="AE3267" t="s">
        <v>53</v>
      </c>
      <c r="AF3267" t="s">
        <v>53</v>
      </c>
      <c r="AG3267" t="s">
        <v>53</v>
      </c>
    </row>
    <row r="3268" spans="1:49" hidden="1" x14ac:dyDescent="0.35">
      <c r="A3268" s="2" t="s">
        <v>916</v>
      </c>
      <c r="B3268">
        <v>25</v>
      </c>
      <c r="C3268">
        <v>2507</v>
      </c>
      <c r="D3268">
        <v>1</v>
      </c>
      <c r="E3268" t="s">
        <v>50</v>
      </c>
      <c r="F3268">
        <v>36</v>
      </c>
      <c r="G3268" t="s">
        <v>72</v>
      </c>
      <c r="I3268" t="s">
        <v>73</v>
      </c>
      <c r="J3268" t="s">
        <v>52</v>
      </c>
      <c r="K3268" t="s">
        <v>52</v>
      </c>
      <c r="L3268" t="s">
        <v>52</v>
      </c>
      <c r="M3268">
        <v>8</v>
      </c>
      <c r="N3268" t="s">
        <v>60</v>
      </c>
      <c r="O3268">
        <v>4</v>
      </c>
      <c r="P3268" s="2">
        <v>1</v>
      </c>
      <c r="Q3268" t="s">
        <v>50</v>
      </c>
      <c r="R3268">
        <v>36</v>
      </c>
      <c r="S3268" s="5">
        <f t="shared" si="51"/>
        <v>0</v>
      </c>
      <c r="T3268" t="s">
        <v>54</v>
      </c>
      <c r="U3268" t="s">
        <v>53</v>
      </c>
      <c r="W3268" t="s">
        <v>53</v>
      </c>
      <c r="Y3268" t="s">
        <v>55</v>
      </c>
      <c r="Z3268" t="s">
        <v>52</v>
      </c>
      <c r="AA3268">
        <v>2</v>
      </c>
      <c r="AB3268" t="s">
        <v>72</v>
      </c>
      <c r="AD3268" t="s">
        <v>73</v>
      </c>
      <c r="AE3268" t="s">
        <v>52</v>
      </c>
      <c r="AF3268" t="s">
        <v>52</v>
      </c>
      <c r="AG3268" t="s">
        <v>52</v>
      </c>
      <c r="AH3268">
        <v>8</v>
      </c>
      <c r="AI3268" t="s">
        <v>60</v>
      </c>
      <c r="AJ3268" t="s">
        <v>53</v>
      </c>
    </row>
    <row r="3269" spans="1:49" hidden="1" x14ac:dyDescent="0.35">
      <c r="A3269" s="2" t="s">
        <v>916</v>
      </c>
      <c r="B3269">
        <v>25</v>
      </c>
      <c r="C3269">
        <v>2507</v>
      </c>
      <c r="D3269">
        <v>1</v>
      </c>
      <c r="E3269" t="s">
        <v>50</v>
      </c>
      <c r="F3269">
        <v>36</v>
      </c>
      <c r="G3269" t="s">
        <v>72</v>
      </c>
      <c r="I3269" t="s">
        <v>73</v>
      </c>
      <c r="J3269" t="s">
        <v>52</v>
      </c>
      <c r="K3269" t="s">
        <v>52</v>
      </c>
      <c r="L3269" t="s">
        <v>52</v>
      </c>
      <c r="M3269">
        <v>8</v>
      </c>
      <c r="N3269" t="s">
        <v>60</v>
      </c>
      <c r="O3269">
        <v>4</v>
      </c>
      <c r="P3269" s="2">
        <v>2</v>
      </c>
      <c r="Q3269" t="s">
        <v>56</v>
      </c>
      <c r="R3269">
        <v>33</v>
      </c>
      <c r="S3269" s="5">
        <f t="shared" si="51"/>
        <v>0</v>
      </c>
      <c r="T3269" t="s">
        <v>57</v>
      </c>
      <c r="U3269" t="s">
        <v>53</v>
      </c>
      <c r="W3269" t="s">
        <v>53</v>
      </c>
      <c r="Y3269" t="s">
        <v>55</v>
      </c>
      <c r="Z3269" t="s">
        <v>52</v>
      </c>
      <c r="AA3269">
        <v>1</v>
      </c>
      <c r="AB3269" t="s">
        <v>72</v>
      </c>
      <c r="AD3269" t="s">
        <v>73</v>
      </c>
      <c r="AE3269" t="s">
        <v>53</v>
      </c>
      <c r="AF3269" t="s">
        <v>53</v>
      </c>
      <c r="AG3269" t="s">
        <v>52</v>
      </c>
      <c r="AH3269">
        <v>3</v>
      </c>
      <c r="AI3269" t="s">
        <v>63</v>
      </c>
      <c r="AJ3269" t="s">
        <v>53</v>
      </c>
    </row>
    <row r="3270" spans="1:49" x14ac:dyDescent="0.35">
      <c r="A3270" s="2" t="s">
        <v>916</v>
      </c>
      <c r="B3270">
        <v>25</v>
      </c>
      <c r="C3270">
        <v>2507</v>
      </c>
      <c r="D3270">
        <v>1</v>
      </c>
      <c r="E3270" t="s">
        <v>50</v>
      </c>
      <c r="F3270">
        <v>36</v>
      </c>
      <c r="G3270" t="s">
        <v>72</v>
      </c>
      <c r="I3270" t="s">
        <v>73</v>
      </c>
      <c r="J3270" t="s">
        <v>52</v>
      </c>
      <c r="K3270" t="s">
        <v>52</v>
      </c>
      <c r="L3270" t="s">
        <v>52</v>
      </c>
      <c r="M3270">
        <v>8</v>
      </c>
      <c r="N3270" t="s">
        <v>60</v>
      </c>
      <c r="O3270">
        <v>4</v>
      </c>
      <c r="P3270" s="6">
        <v>3</v>
      </c>
      <c r="Q3270" t="s">
        <v>50</v>
      </c>
      <c r="R3270">
        <v>13</v>
      </c>
      <c r="S3270" s="5">
        <f t="shared" si="51"/>
        <v>1</v>
      </c>
      <c r="T3270" t="s">
        <v>58</v>
      </c>
      <c r="U3270" t="s">
        <v>52</v>
      </c>
      <c r="V3270">
        <v>1</v>
      </c>
      <c r="W3270" t="s">
        <v>52</v>
      </c>
      <c r="X3270">
        <v>2</v>
      </c>
      <c r="Y3270" t="s">
        <v>59</v>
      </c>
      <c r="AB3270" t="s">
        <v>72</v>
      </c>
      <c r="AD3270" t="s">
        <v>73</v>
      </c>
      <c r="AE3270" t="s">
        <v>52</v>
      </c>
      <c r="AF3270" t="s">
        <v>52</v>
      </c>
      <c r="AG3270" t="s">
        <v>52</v>
      </c>
      <c r="AH3270">
        <v>5</v>
      </c>
      <c r="AI3270" t="s">
        <v>78</v>
      </c>
      <c r="AJ3270" t="s">
        <v>52</v>
      </c>
      <c r="AK3270" t="s">
        <v>88</v>
      </c>
      <c r="AM3270" t="s">
        <v>62</v>
      </c>
      <c r="AN3270" t="s">
        <v>53</v>
      </c>
      <c r="AP3270">
        <v>0</v>
      </c>
      <c r="AQ3270">
        <v>0</v>
      </c>
      <c r="AR3270">
        <v>15000</v>
      </c>
      <c r="AS3270">
        <v>75000</v>
      </c>
      <c r="AT3270">
        <v>0</v>
      </c>
      <c r="AU3270">
        <v>336000</v>
      </c>
      <c r="AV3270">
        <v>0</v>
      </c>
      <c r="AW3270">
        <v>426000</v>
      </c>
    </row>
    <row r="3271" spans="1:49" x14ac:dyDescent="0.35">
      <c r="A3271" s="2" t="s">
        <v>916</v>
      </c>
      <c r="B3271">
        <v>25</v>
      </c>
      <c r="C3271">
        <v>2507</v>
      </c>
      <c r="D3271">
        <v>1</v>
      </c>
      <c r="E3271" t="s">
        <v>50</v>
      </c>
      <c r="F3271">
        <v>36</v>
      </c>
      <c r="G3271" t="s">
        <v>72</v>
      </c>
      <c r="I3271" t="s">
        <v>73</v>
      </c>
      <c r="J3271" t="s">
        <v>52</v>
      </c>
      <c r="K3271" t="s">
        <v>52</v>
      </c>
      <c r="L3271" t="s">
        <v>52</v>
      </c>
      <c r="M3271">
        <v>8</v>
      </c>
      <c r="N3271" t="s">
        <v>60</v>
      </c>
      <c r="O3271">
        <v>4</v>
      </c>
      <c r="P3271" s="6">
        <v>4</v>
      </c>
      <c r="Q3271" t="s">
        <v>50</v>
      </c>
      <c r="R3271">
        <v>8</v>
      </c>
      <c r="S3271" s="5">
        <f t="shared" si="51"/>
        <v>1</v>
      </c>
      <c r="T3271" t="s">
        <v>58</v>
      </c>
      <c r="U3271" t="s">
        <v>52</v>
      </c>
      <c r="V3271">
        <v>1</v>
      </c>
      <c r="W3271" t="s">
        <v>52</v>
      </c>
      <c r="X3271">
        <v>2</v>
      </c>
      <c r="AB3271" t="s">
        <v>72</v>
      </c>
      <c r="AD3271" t="s">
        <v>73</v>
      </c>
      <c r="AE3271" t="s">
        <v>52</v>
      </c>
      <c r="AF3271" t="s">
        <v>52</v>
      </c>
      <c r="AG3271" t="s">
        <v>52</v>
      </c>
      <c r="AH3271">
        <v>1</v>
      </c>
      <c r="AI3271" t="s">
        <v>65</v>
      </c>
      <c r="AJ3271" t="s">
        <v>52</v>
      </c>
      <c r="AK3271" t="s">
        <v>66</v>
      </c>
      <c r="AM3271" t="s">
        <v>62</v>
      </c>
      <c r="AN3271" t="s">
        <v>53</v>
      </c>
      <c r="AP3271">
        <v>0</v>
      </c>
      <c r="AQ3271">
        <v>0</v>
      </c>
      <c r="AR3271">
        <v>7500</v>
      </c>
      <c r="AS3271">
        <v>50000</v>
      </c>
      <c r="AT3271">
        <v>0</v>
      </c>
      <c r="AU3271">
        <v>0</v>
      </c>
      <c r="AV3271">
        <v>0</v>
      </c>
      <c r="AW3271">
        <v>57500</v>
      </c>
    </row>
    <row r="3272" spans="1:49" x14ac:dyDescent="0.35">
      <c r="A3272" s="2" t="s">
        <v>916</v>
      </c>
      <c r="B3272">
        <v>25</v>
      </c>
      <c r="C3272">
        <v>2507</v>
      </c>
      <c r="D3272">
        <v>1</v>
      </c>
      <c r="E3272" t="s">
        <v>50</v>
      </c>
      <c r="F3272">
        <v>36</v>
      </c>
      <c r="G3272" t="s">
        <v>72</v>
      </c>
      <c r="I3272" t="s">
        <v>73</v>
      </c>
      <c r="J3272" t="s">
        <v>52</v>
      </c>
      <c r="K3272" t="s">
        <v>52</v>
      </c>
      <c r="L3272" t="s">
        <v>52</v>
      </c>
      <c r="M3272">
        <v>8</v>
      </c>
      <c r="N3272" t="s">
        <v>60</v>
      </c>
      <c r="O3272">
        <v>4</v>
      </c>
      <c r="P3272" s="6">
        <v>5</v>
      </c>
      <c r="Q3272" t="s">
        <v>50</v>
      </c>
      <c r="R3272">
        <v>6</v>
      </c>
      <c r="S3272" s="5">
        <f t="shared" si="51"/>
        <v>1</v>
      </c>
      <c r="T3272" t="s">
        <v>58</v>
      </c>
      <c r="U3272" t="s">
        <v>52</v>
      </c>
      <c r="V3272">
        <v>1</v>
      </c>
      <c r="W3272" t="s">
        <v>52</v>
      </c>
      <c r="X3272">
        <v>2</v>
      </c>
      <c r="AB3272" t="s">
        <v>72</v>
      </c>
      <c r="AD3272" t="s">
        <v>73</v>
      </c>
      <c r="AE3272" t="s">
        <v>53</v>
      </c>
      <c r="AF3272" t="s">
        <v>53</v>
      </c>
      <c r="AG3272" t="s">
        <v>52</v>
      </c>
      <c r="AH3272">
        <v>1</v>
      </c>
      <c r="AI3272" t="s">
        <v>68</v>
      </c>
      <c r="AJ3272" t="s">
        <v>52</v>
      </c>
      <c r="AK3272" t="s">
        <v>74</v>
      </c>
      <c r="AM3272" t="s">
        <v>62</v>
      </c>
      <c r="AN3272" t="s">
        <v>53</v>
      </c>
      <c r="AP3272">
        <v>0</v>
      </c>
      <c r="AQ3272">
        <v>0</v>
      </c>
      <c r="AR3272">
        <v>9000</v>
      </c>
      <c r="AS3272">
        <v>45000</v>
      </c>
      <c r="AT3272">
        <v>0</v>
      </c>
      <c r="AU3272">
        <v>0</v>
      </c>
      <c r="AV3272">
        <v>0</v>
      </c>
      <c r="AW3272">
        <v>54000</v>
      </c>
    </row>
    <row r="3273" spans="1:49" hidden="1" x14ac:dyDescent="0.35">
      <c r="A3273" s="2" t="s">
        <v>916</v>
      </c>
      <c r="B3273">
        <v>25</v>
      </c>
      <c r="C3273">
        <v>2507</v>
      </c>
      <c r="D3273">
        <v>1</v>
      </c>
      <c r="E3273" t="s">
        <v>50</v>
      </c>
      <c r="F3273">
        <v>36</v>
      </c>
      <c r="G3273" t="s">
        <v>72</v>
      </c>
      <c r="I3273" t="s">
        <v>73</v>
      </c>
      <c r="J3273" t="s">
        <v>52</v>
      </c>
      <c r="K3273" t="s">
        <v>52</v>
      </c>
      <c r="L3273" t="s">
        <v>52</v>
      </c>
      <c r="M3273">
        <v>8</v>
      </c>
      <c r="N3273" t="s">
        <v>60</v>
      </c>
      <c r="O3273">
        <v>4</v>
      </c>
      <c r="P3273" s="2">
        <v>6</v>
      </c>
      <c r="Q3273" t="s">
        <v>50</v>
      </c>
      <c r="R3273">
        <v>1</v>
      </c>
      <c r="S3273" s="5">
        <f t="shared" si="51"/>
        <v>0</v>
      </c>
      <c r="T3273" t="s">
        <v>58</v>
      </c>
      <c r="U3273" t="s">
        <v>52</v>
      </c>
      <c r="V3273">
        <v>1</v>
      </c>
      <c r="W3273" t="s">
        <v>52</v>
      </c>
      <c r="X3273">
        <v>2</v>
      </c>
      <c r="AB3273" t="s">
        <v>72</v>
      </c>
    </row>
    <row r="3274" spans="1:49" hidden="1" x14ac:dyDescent="0.35">
      <c r="A3274" s="2" t="s">
        <v>917</v>
      </c>
      <c r="B3274">
        <v>9</v>
      </c>
      <c r="C3274">
        <v>906</v>
      </c>
      <c r="D3274">
        <v>2</v>
      </c>
      <c r="E3274" t="s">
        <v>50</v>
      </c>
      <c r="F3274">
        <v>40</v>
      </c>
      <c r="G3274" t="s">
        <v>72</v>
      </c>
      <c r="I3274" t="s">
        <v>73</v>
      </c>
      <c r="J3274" t="s">
        <v>53</v>
      </c>
      <c r="K3274" t="s">
        <v>53</v>
      </c>
      <c r="L3274" t="s">
        <v>53</v>
      </c>
      <c r="M3274">
        <v>0</v>
      </c>
      <c r="O3274">
        <v>4</v>
      </c>
      <c r="P3274" s="2">
        <v>1</v>
      </c>
      <c r="Q3274" t="s">
        <v>50</v>
      </c>
      <c r="R3274">
        <v>40</v>
      </c>
      <c r="S3274" s="5">
        <f t="shared" si="51"/>
        <v>0</v>
      </c>
      <c r="T3274" t="s">
        <v>54</v>
      </c>
      <c r="U3274" t="s">
        <v>53</v>
      </c>
      <c r="W3274" t="s">
        <v>53</v>
      </c>
      <c r="Y3274" t="s">
        <v>55</v>
      </c>
      <c r="Z3274" t="s">
        <v>52</v>
      </c>
      <c r="AA3274">
        <v>2</v>
      </c>
      <c r="AB3274" t="s">
        <v>72</v>
      </c>
      <c r="AD3274" t="s">
        <v>73</v>
      </c>
      <c r="AE3274" t="s">
        <v>53</v>
      </c>
      <c r="AF3274" t="s">
        <v>53</v>
      </c>
      <c r="AG3274" t="s">
        <v>53</v>
      </c>
    </row>
    <row r="3275" spans="1:49" hidden="1" x14ac:dyDescent="0.35">
      <c r="A3275" s="2" t="s">
        <v>917</v>
      </c>
      <c r="B3275">
        <v>9</v>
      </c>
      <c r="C3275">
        <v>906</v>
      </c>
      <c r="D3275">
        <v>2</v>
      </c>
      <c r="E3275" t="s">
        <v>50</v>
      </c>
      <c r="F3275">
        <v>40</v>
      </c>
      <c r="G3275" t="s">
        <v>72</v>
      </c>
      <c r="I3275" t="s">
        <v>73</v>
      </c>
      <c r="J3275" t="s">
        <v>53</v>
      </c>
      <c r="K3275" t="s">
        <v>53</v>
      </c>
      <c r="L3275" t="s">
        <v>53</v>
      </c>
      <c r="M3275">
        <v>0</v>
      </c>
      <c r="O3275">
        <v>4</v>
      </c>
      <c r="P3275" s="2">
        <v>2</v>
      </c>
      <c r="Q3275" t="s">
        <v>56</v>
      </c>
      <c r="R3275">
        <v>36</v>
      </c>
      <c r="S3275" s="5">
        <f t="shared" si="51"/>
        <v>0</v>
      </c>
      <c r="T3275" t="s">
        <v>57</v>
      </c>
      <c r="U3275" t="s">
        <v>53</v>
      </c>
      <c r="W3275" t="s">
        <v>53</v>
      </c>
      <c r="Y3275" t="s">
        <v>55</v>
      </c>
      <c r="Z3275" t="s">
        <v>52</v>
      </c>
      <c r="AA3275">
        <v>1</v>
      </c>
      <c r="AB3275" t="s">
        <v>72</v>
      </c>
      <c r="AD3275" t="s">
        <v>73</v>
      </c>
      <c r="AE3275" t="s">
        <v>53</v>
      </c>
      <c r="AF3275" t="s">
        <v>53</v>
      </c>
      <c r="AG3275" t="s">
        <v>53</v>
      </c>
    </row>
    <row r="3276" spans="1:49" x14ac:dyDescent="0.35">
      <c r="A3276" s="2" t="s">
        <v>917</v>
      </c>
      <c r="B3276">
        <v>9</v>
      </c>
      <c r="C3276">
        <v>906</v>
      </c>
      <c r="D3276">
        <v>2</v>
      </c>
      <c r="E3276" t="s">
        <v>50</v>
      </c>
      <c r="F3276">
        <v>40</v>
      </c>
      <c r="G3276" t="s">
        <v>72</v>
      </c>
      <c r="I3276" t="s">
        <v>73</v>
      </c>
      <c r="J3276" t="s">
        <v>53</v>
      </c>
      <c r="K3276" t="s">
        <v>53</v>
      </c>
      <c r="L3276" t="s">
        <v>53</v>
      </c>
      <c r="M3276">
        <v>0</v>
      </c>
      <c r="O3276">
        <v>4</v>
      </c>
      <c r="P3276" s="6">
        <v>3</v>
      </c>
      <c r="Q3276" t="s">
        <v>50</v>
      </c>
      <c r="R3276">
        <v>15</v>
      </c>
      <c r="S3276" s="5">
        <f t="shared" si="51"/>
        <v>1</v>
      </c>
      <c r="T3276" t="s">
        <v>58</v>
      </c>
      <c r="U3276" t="s">
        <v>52</v>
      </c>
      <c r="V3276">
        <v>1</v>
      </c>
      <c r="W3276" t="s">
        <v>52</v>
      </c>
      <c r="X3276">
        <v>2</v>
      </c>
      <c r="Y3276" t="s">
        <v>55</v>
      </c>
      <c r="Z3276" t="s">
        <v>52</v>
      </c>
      <c r="AA3276">
        <v>2</v>
      </c>
      <c r="AB3276" t="s">
        <v>72</v>
      </c>
      <c r="AD3276" t="s">
        <v>73</v>
      </c>
      <c r="AE3276" t="s">
        <v>52</v>
      </c>
      <c r="AF3276" t="s">
        <v>52</v>
      </c>
      <c r="AG3276" t="s">
        <v>52</v>
      </c>
      <c r="AH3276">
        <v>5</v>
      </c>
      <c r="AI3276" t="s">
        <v>78</v>
      </c>
      <c r="AJ3276" t="s">
        <v>53</v>
      </c>
      <c r="AO3276" t="s">
        <v>190</v>
      </c>
    </row>
    <row r="3277" spans="1:49" x14ac:dyDescent="0.35">
      <c r="A3277" s="2" t="s">
        <v>917</v>
      </c>
      <c r="B3277">
        <v>9</v>
      </c>
      <c r="C3277">
        <v>906</v>
      </c>
      <c r="D3277">
        <v>2</v>
      </c>
      <c r="E3277" t="s">
        <v>50</v>
      </c>
      <c r="F3277">
        <v>40</v>
      </c>
      <c r="G3277" t="s">
        <v>72</v>
      </c>
      <c r="I3277" t="s">
        <v>73</v>
      </c>
      <c r="J3277" t="s">
        <v>53</v>
      </c>
      <c r="K3277" t="s">
        <v>53</v>
      </c>
      <c r="L3277" t="s">
        <v>53</v>
      </c>
      <c r="M3277">
        <v>0</v>
      </c>
      <c r="O3277">
        <v>4</v>
      </c>
      <c r="P3277" s="6">
        <v>4</v>
      </c>
      <c r="Q3277" t="s">
        <v>50</v>
      </c>
      <c r="R3277">
        <v>12</v>
      </c>
      <c r="S3277" s="5">
        <f t="shared" si="51"/>
        <v>1</v>
      </c>
      <c r="T3277" t="s">
        <v>58</v>
      </c>
      <c r="U3277" t="s">
        <v>52</v>
      </c>
      <c r="V3277">
        <v>1</v>
      </c>
      <c r="W3277" t="s">
        <v>52</v>
      </c>
      <c r="X3277">
        <v>2</v>
      </c>
      <c r="AB3277" t="s">
        <v>72</v>
      </c>
      <c r="AD3277" t="s">
        <v>73</v>
      </c>
      <c r="AE3277" t="s">
        <v>52</v>
      </c>
      <c r="AF3277" t="s">
        <v>52</v>
      </c>
      <c r="AG3277" t="s">
        <v>52</v>
      </c>
      <c r="AH3277">
        <v>6</v>
      </c>
      <c r="AI3277" t="s">
        <v>78</v>
      </c>
      <c r="AJ3277" t="s">
        <v>52</v>
      </c>
      <c r="AK3277" t="s">
        <v>88</v>
      </c>
      <c r="AM3277" t="s">
        <v>62</v>
      </c>
      <c r="AN3277" t="s">
        <v>53</v>
      </c>
      <c r="AP3277">
        <v>0</v>
      </c>
      <c r="AQ3277">
        <v>0</v>
      </c>
      <c r="AR3277">
        <v>25000</v>
      </c>
      <c r="AS3277">
        <v>32000</v>
      </c>
      <c r="AT3277">
        <v>0</v>
      </c>
      <c r="AU3277">
        <v>0</v>
      </c>
      <c r="AV3277">
        <v>0</v>
      </c>
      <c r="AW3277">
        <v>57000</v>
      </c>
    </row>
    <row r="3278" spans="1:49" x14ac:dyDescent="0.35">
      <c r="A3278" s="2" t="s">
        <v>917</v>
      </c>
      <c r="B3278">
        <v>9</v>
      </c>
      <c r="C3278">
        <v>906</v>
      </c>
      <c r="D3278">
        <v>2</v>
      </c>
      <c r="E3278" t="s">
        <v>50</v>
      </c>
      <c r="F3278">
        <v>40</v>
      </c>
      <c r="G3278" t="s">
        <v>72</v>
      </c>
      <c r="I3278" t="s">
        <v>73</v>
      </c>
      <c r="J3278" t="s">
        <v>53</v>
      </c>
      <c r="K3278" t="s">
        <v>53</v>
      </c>
      <c r="L3278" t="s">
        <v>53</v>
      </c>
      <c r="M3278">
        <v>0</v>
      </c>
      <c r="O3278">
        <v>4</v>
      </c>
      <c r="P3278" s="6">
        <v>5</v>
      </c>
      <c r="Q3278" t="s">
        <v>50</v>
      </c>
      <c r="R3278">
        <v>10</v>
      </c>
      <c r="S3278" s="5">
        <f t="shared" si="51"/>
        <v>1</v>
      </c>
      <c r="T3278" t="s">
        <v>58</v>
      </c>
      <c r="U3278" t="s">
        <v>52</v>
      </c>
      <c r="V3278">
        <v>1</v>
      </c>
      <c r="W3278" t="s">
        <v>52</v>
      </c>
      <c r="X3278">
        <v>2</v>
      </c>
      <c r="AB3278" t="s">
        <v>72</v>
      </c>
      <c r="AD3278" t="s">
        <v>73</v>
      </c>
      <c r="AE3278" t="s">
        <v>52</v>
      </c>
      <c r="AF3278" t="s">
        <v>52</v>
      </c>
      <c r="AG3278" t="s">
        <v>52</v>
      </c>
      <c r="AH3278">
        <v>5</v>
      </c>
      <c r="AI3278" t="s">
        <v>83</v>
      </c>
      <c r="AJ3278" t="s">
        <v>52</v>
      </c>
      <c r="AK3278" t="s">
        <v>84</v>
      </c>
      <c r="AM3278" t="s">
        <v>62</v>
      </c>
      <c r="AN3278" t="s">
        <v>53</v>
      </c>
      <c r="AP3278">
        <v>0</v>
      </c>
      <c r="AQ3278">
        <v>0</v>
      </c>
      <c r="AR3278">
        <v>15000</v>
      </c>
      <c r="AS3278">
        <v>21000</v>
      </c>
      <c r="AT3278">
        <v>0</v>
      </c>
      <c r="AU3278">
        <v>0</v>
      </c>
      <c r="AV3278">
        <v>0</v>
      </c>
      <c r="AW3278">
        <v>36000</v>
      </c>
    </row>
    <row r="3279" spans="1:49" hidden="1" x14ac:dyDescent="0.35">
      <c r="A3279" s="2" t="s">
        <v>917</v>
      </c>
      <c r="B3279">
        <v>9</v>
      </c>
      <c r="C3279">
        <v>906</v>
      </c>
      <c r="D3279">
        <v>2</v>
      </c>
      <c r="E3279" t="s">
        <v>50</v>
      </c>
      <c r="F3279">
        <v>40</v>
      </c>
      <c r="G3279" t="s">
        <v>72</v>
      </c>
      <c r="I3279" t="s">
        <v>73</v>
      </c>
      <c r="J3279" t="s">
        <v>53</v>
      </c>
      <c r="K3279" t="s">
        <v>53</v>
      </c>
      <c r="L3279" t="s">
        <v>53</v>
      </c>
      <c r="M3279">
        <v>0</v>
      </c>
      <c r="O3279">
        <v>4</v>
      </c>
      <c r="P3279" s="2">
        <v>6</v>
      </c>
      <c r="Q3279" t="s">
        <v>50</v>
      </c>
      <c r="R3279">
        <v>5</v>
      </c>
      <c r="S3279" s="5">
        <f t="shared" si="51"/>
        <v>0</v>
      </c>
      <c r="T3279" t="s">
        <v>58</v>
      </c>
      <c r="U3279" t="s">
        <v>52</v>
      </c>
      <c r="V3279">
        <v>1</v>
      </c>
      <c r="W3279" t="s">
        <v>52</v>
      </c>
      <c r="X3279">
        <v>2</v>
      </c>
      <c r="AB3279" t="s">
        <v>72</v>
      </c>
      <c r="AD3279" t="s">
        <v>73</v>
      </c>
      <c r="AE3279" t="s">
        <v>53</v>
      </c>
      <c r="AF3279" t="s">
        <v>53</v>
      </c>
      <c r="AG3279" t="s">
        <v>53</v>
      </c>
      <c r="AO3279" t="s">
        <v>70</v>
      </c>
    </row>
    <row r="3280" spans="1:49" hidden="1" x14ac:dyDescent="0.35">
      <c r="A3280" s="2" t="s">
        <v>918</v>
      </c>
      <c r="B3280">
        <v>18</v>
      </c>
      <c r="C3280">
        <v>1802</v>
      </c>
      <c r="D3280">
        <v>2</v>
      </c>
      <c r="E3280" t="s">
        <v>50</v>
      </c>
      <c r="F3280">
        <v>46</v>
      </c>
      <c r="G3280" t="s">
        <v>72</v>
      </c>
      <c r="I3280" t="s">
        <v>73</v>
      </c>
      <c r="J3280" t="s">
        <v>53</v>
      </c>
      <c r="K3280" t="s">
        <v>53</v>
      </c>
      <c r="L3280" t="s">
        <v>53</v>
      </c>
      <c r="M3280">
        <v>0</v>
      </c>
      <c r="O3280">
        <v>3</v>
      </c>
      <c r="P3280" s="2">
        <v>1</v>
      </c>
      <c r="Q3280" t="s">
        <v>50</v>
      </c>
      <c r="R3280">
        <v>46</v>
      </c>
      <c r="S3280" s="5">
        <f t="shared" si="51"/>
        <v>0</v>
      </c>
      <c r="T3280" t="s">
        <v>54</v>
      </c>
      <c r="U3280" t="s">
        <v>53</v>
      </c>
      <c r="W3280" t="s">
        <v>53</v>
      </c>
      <c r="Y3280" t="s">
        <v>55</v>
      </c>
      <c r="Z3280" t="s">
        <v>52</v>
      </c>
      <c r="AA3280">
        <v>2</v>
      </c>
      <c r="AB3280" t="s">
        <v>72</v>
      </c>
      <c r="AD3280" t="s">
        <v>73</v>
      </c>
      <c r="AE3280" t="s">
        <v>53</v>
      </c>
      <c r="AF3280" t="s">
        <v>53</v>
      </c>
      <c r="AG3280" t="s">
        <v>53</v>
      </c>
    </row>
    <row r="3281" spans="1:49" hidden="1" x14ac:dyDescent="0.35">
      <c r="A3281" s="2" t="s">
        <v>918</v>
      </c>
      <c r="B3281">
        <v>18</v>
      </c>
      <c r="C3281">
        <v>1802</v>
      </c>
      <c r="D3281">
        <v>2</v>
      </c>
      <c r="E3281" t="s">
        <v>50</v>
      </c>
      <c r="F3281">
        <v>46</v>
      </c>
      <c r="G3281" t="s">
        <v>72</v>
      </c>
      <c r="I3281" t="s">
        <v>73</v>
      </c>
      <c r="J3281" t="s">
        <v>53</v>
      </c>
      <c r="K3281" t="s">
        <v>53</v>
      </c>
      <c r="L3281" t="s">
        <v>53</v>
      </c>
      <c r="M3281">
        <v>0</v>
      </c>
      <c r="O3281">
        <v>3</v>
      </c>
      <c r="P3281" s="2">
        <v>2</v>
      </c>
      <c r="Q3281" t="s">
        <v>56</v>
      </c>
      <c r="R3281">
        <v>40</v>
      </c>
      <c r="S3281" s="5">
        <f t="shared" si="51"/>
        <v>0</v>
      </c>
      <c r="T3281" t="s">
        <v>57</v>
      </c>
      <c r="U3281" t="s">
        <v>53</v>
      </c>
      <c r="W3281" t="s">
        <v>53</v>
      </c>
      <c r="Y3281" t="s">
        <v>55</v>
      </c>
      <c r="Z3281" t="s">
        <v>52</v>
      </c>
      <c r="AA3281">
        <v>1</v>
      </c>
      <c r="AB3281" t="s">
        <v>72</v>
      </c>
      <c r="AD3281" t="s">
        <v>73</v>
      </c>
      <c r="AE3281" t="s">
        <v>53</v>
      </c>
      <c r="AF3281" t="s">
        <v>53</v>
      </c>
      <c r="AG3281" t="s">
        <v>53</v>
      </c>
    </row>
    <row r="3282" spans="1:49" hidden="1" x14ac:dyDescent="0.35">
      <c r="A3282" s="2" t="s">
        <v>918</v>
      </c>
      <c r="B3282">
        <v>18</v>
      </c>
      <c r="C3282">
        <v>1802</v>
      </c>
      <c r="D3282">
        <v>2</v>
      </c>
      <c r="E3282" t="s">
        <v>50</v>
      </c>
      <c r="F3282">
        <v>46</v>
      </c>
      <c r="G3282" t="s">
        <v>72</v>
      </c>
      <c r="I3282" t="s">
        <v>73</v>
      </c>
      <c r="J3282" t="s">
        <v>53</v>
      </c>
      <c r="K3282" t="s">
        <v>53</v>
      </c>
      <c r="L3282" t="s">
        <v>53</v>
      </c>
      <c r="M3282">
        <v>0</v>
      </c>
      <c r="O3282">
        <v>3</v>
      </c>
      <c r="P3282" s="2">
        <v>4</v>
      </c>
      <c r="Q3282" t="s">
        <v>56</v>
      </c>
      <c r="R3282">
        <v>18</v>
      </c>
      <c r="S3282" s="5">
        <f t="shared" si="51"/>
        <v>0</v>
      </c>
      <c r="T3282" t="s">
        <v>58</v>
      </c>
      <c r="U3282" t="s">
        <v>52</v>
      </c>
      <c r="V3282">
        <v>1</v>
      </c>
      <c r="W3282" t="s">
        <v>52</v>
      </c>
      <c r="X3282">
        <v>2</v>
      </c>
      <c r="Y3282" t="s">
        <v>55</v>
      </c>
      <c r="Z3282" t="s">
        <v>52</v>
      </c>
      <c r="AA3282">
        <v>7</v>
      </c>
      <c r="AB3282" t="s">
        <v>72</v>
      </c>
      <c r="AD3282" t="s">
        <v>73</v>
      </c>
      <c r="AE3282" t="s">
        <v>52</v>
      </c>
      <c r="AF3282" t="s">
        <v>52</v>
      </c>
      <c r="AG3282" t="s">
        <v>52</v>
      </c>
      <c r="AH3282">
        <v>6</v>
      </c>
      <c r="AI3282" t="s">
        <v>79</v>
      </c>
      <c r="AJ3282" t="s">
        <v>53</v>
      </c>
    </row>
    <row r="3283" spans="1:49" x14ac:dyDescent="0.35">
      <c r="A3283" s="2" t="s">
        <v>918</v>
      </c>
      <c r="B3283">
        <v>18</v>
      </c>
      <c r="C3283">
        <v>1802</v>
      </c>
      <c r="D3283">
        <v>2</v>
      </c>
      <c r="E3283" t="s">
        <v>50</v>
      </c>
      <c r="F3283">
        <v>46</v>
      </c>
      <c r="G3283" t="s">
        <v>72</v>
      </c>
      <c r="I3283" t="s">
        <v>73</v>
      </c>
      <c r="J3283" t="s">
        <v>53</v>
      </c>
      <c r="K3283" t="s">
        <v>53</v>
      </c>
      <c r="L3283" t="s">
        <v>53</v>
      </c>
      <c r="M3283">
        <v>0</v>
      </c>
      <c r="O3283">
        <v>3</v>
      </c>
      <c r="P3283" s="6">
        <v>5</v>
      </c>
      <c r="Q3283" t="s">
        <v>50</v>
      </c>
      <c r="R3283">
        <v>13</v>
      </c>
      <c r="S3283" s="5">
        <f t="shared" si="51"/>
        <v>1</v>
      </c>
      <c r="T3283" t="s">
        <v>58</v>
      </c>
      <c r="U3283" t="s">
        <v>52</v>
      </c>
      <c r="V3283">
        <v>1</v>
      </c>
      <c r="W3283" t="s">
        <v>52</v>
      </c>
      <c r="X3283">
        <v>2</v>
      </c>
      <c r="AB3283" t="s">
        <v>72</v>
      </c>
      <c r="AD3283" t="s">
        <v>73</v>
      </c>
      <c r="AE3283" t="s">
        <v>52</v>
      </c>
      <c r="AF3283" t="s">
        <v>52</v>
      </c>
      <c r="AG3283" t="s">
        <v>52</v>
      </c>
      <c r="AH3283">
        <v>5</v>
      </c>
      <c r="AI3283" t="s">
        <v>78</v>
      </c>
      <c r="AJ3283" t="s">
        <v>52</v>
      </c>
      <c r="AK3283" t="s">
        <v>88</v>
      </c>
      <c r="AM3283" t="s">
        <v>62</v>
      </c>
      <c r="AN3283" t="s">
        <v>53</v>
      </c>
      <c r="AP3283">
        <v>0</v>
      </c>
      <c r="AQ3283">
        <v>0</v>
      </c>
      <c r="AR3283">
        <v>16000</v>
      </c>
      <c r="AS3283">
        <v>25000</v>
      </c>
      <c r="AT3283">
        <v>0</v>
      </c>
      <c r="AU3283">
        <v>0</v>
      </c>
      <c r="AV3283">
        <v>0</v>
      </c>
      <c r="AW3283">
        <v>41000</v>
      </c>
    </row>
    <row r="3284" spans="1:49" x14ac:dyDescent="0.35">
      <c r="A3284" s="2" t="s">
        <v>918</v>
      </c>
      <c r="B3284">
        <v>18</v>
      </c>
      <c r="C3284">
        <v>1802</v>
      </c>
      <c r="D3284">
        <v>2</v>
      </c>
      <c r="E3284" t="s">
        <v>50</v>
      </c>
      <c r="F3284">
        <v>46</v>
      </c>
      <c r="G3284" t="s">
        <v>72</v>
      </c>
      <c r="I3284" t="s">
        <v>73</v>
      </c>
      <c r="J3284" t="s">
        <v>53</v>
      </c>
      <c r="K3284" t="s">
        <v>53</v>
      </c>
      <c r="L3284" t="s">
        <v>53</v>
      </c>
      <c r="M3284">
        <v>0</v>
      </c>
      <c r="O3284">
        <v>3</v>
      </c>
      <c r="P3284" s="6">
        <v>6</v>
      </c>
      <c r="Q3284" t="s">
        <v>50</v>
      </c>
      <c r="R3284">
        <v>11</v>
      </c>
      <c r="S3284" s="5">
        <f t="shared" si="51"/>
        <v>1</v>
      </c>
      <c r="T3284" t="s">
        <v>58</v>
      </c>
      <c r="U3284" t="s">
        <v>52</v>
      </c>
      <c r="V3284">
        <v>1</v>
      </c>
      <c r="W3284" t="s">
        <v>52</v>
      </c>
      <c r="X3284">
        <v>2</v>
      </c>
      <c r="AB3284" t="s">
        <v>72</v>
      </c>
      <c r="AD3284" t="s">
        <v>73</v>
      </c>
      <c r="AE3284" t="s">
        <v>52</v>
      </c>
      <c r="AF3284" t="s">
        <v>52</v>
      </c>
      <c r="AG3284" t="s">
        <v>52</v>
      </c>
      <c r="AH3284">
        <v>5</v>
      </c>
      <c r="AI3284" t="s">
        <v>78</v>
      </c>
      <c r="AJ3284" t="s">
        <v>52</v>
      </c>
      <c r="AK3284" t="s">
        <v>88</v>
      </c>
      <c r="AM3284" t="s">
        <v>62</v>
      </c>
      <c r="AN3284" t="s">
        <v>53</v>
      </c>
      <c r="AP3284">
        <v>0</v>
      </c>
      <c r="AQ3284">
        <v>0</v>
      </c>
      <c r="AR3284">
        <v>13000</v>
      </c>
      <c r="AS3284">
        <v>27000</v>
      </c>
      <c r="AT3284">
        <v>0</v>
      </c>
      <c r="AU3284">
        <v>0</v>
      </c>
      <c r="AV3284">
        <v>0</v>
      </c>
      <c r="AW3284">
        <v>40000</v>
      </c>
    </row>
    <row r="3285" spans="1:49" hidden="1" x14ac:dyDescent="0.35">
      <c r="A3285" s="2" t="s">
        <v>918</v>
      </c>
      <c r="B3285">
        <v>18</v>
      </c>
      <c r="C3285">
        <v>1802</v>
      </c>
      <c r="D3285">
        <v>2</v>
      </c>
      <c r="E3285" t="s">
        <v>50</v>
      </c>
      <c r="F3285">
        <v>46</v>
      </c>
      <c r="G3285" t="s">
        <v>72</v>
      </c>
      <c r="I3285" t="s">
        <v>73</v>
      </c>
      <c r="J3285" t="s">
        <v>53</v>
      </c>
      <c r="K3285" t="s">
        <v>53</v>
      </c>
      <c r="L3285" t="s">
        <v>53</v>
      </c>
      <c r="M3285">
        <v>0</v>
      </c>
      <c r="O3285">
        <v>3</v>
      </c>
      <c r="P3285" s="2">
        <v>7</v>
      </c>
      <c r="Q3285" t="s">
        <v>50</v>
      </c>
      <c r="R3285">
        <v>23</v>
      </c>
      <c r="S3285" s="5">
        <f t="shared" si="51"/>
        <v>0</v>
      </c>
      <c r="T3285" t="s">
        <v>99</v>
      </c>
      <c r="U3285" t="s">
        <v>53</v>
      </c>
      <c r="W3285" t="s">
        <v>53</v>
      </c>
      <c r="Y3285" t="s">
        <v>55</v>
      </c>
      <c r="Z3285" t="s">
        <v>52</v>
      </c>
      <c r="AA3285">
        <v>2</v>
      </c>
      <c r="AB3285" t="s">
        <v>72</v>
      </c>
      <c r="AD3285" t="s">
        <v>73</v>
      </c>
      <c r="AE3285" t="s">
        <v>52</v>
      </c>
      <c r="AF3285" t="s">
        <v>52</v>
      </c>
      <c r="AG3285" t="s">
        <v>52</v>
      </c>
      <c r="AH3285">
        <v>12</v>
      </c>
      <c r="AI3285" t="s">
        <v>76</v>
      </c>
      <c r="AJ3285" t="s">
        <v>53</v>
      </c>
    </row>
    <row r="3286" spans="1:49" x14ac:dyDescent="0.35">
      <c r="A3286" s="2" t="s">
        <v>918</v>
      </c>
      <c r="B3286">
        <v>18</v>
      </c>
      <c r="C3286">
        <v>1802</v>
      </c>
      <c r="D3286">
        <v>2</v>
      </c>
      <c r="E3286" t="s">
        <v>50</v>
      </c>
      <c r="F3286">
        <v>46</v>
      </c>
      <c r="G3286" t="s">
        <v>72</v>
      </c>
      <c r="I3286" t="s">
        <v>73</v>
      </c>
      <c r="J3286" t="s">
        <v>53</v>
      </c>
      <c r="K3286" t="s">
        <v>53</v>
      </c>
      <c r="L3286" t="s">
        <v>53</v>
      </c>
      <c r="M3286">
        <v>0</v>
      </c>
      <c r="O3286">
        <v>3</v>
      </c>
      <c r="P3286" s="6">
        <v>8</v>
      </c>
      <c r="Q3286" t="s">
        <v>56</v>
      </c>
      <c r="R3286">
        <v>7</v>
      </c>
      <c r="S3286" s="5">
        <f t="shared" si="51"/>
        <v>1</v>
      </c>
      <c r="T3286" t="s">
        <v>58</v>
      </c>
      <c r="U3286" t="s">
        <v>52</v>
      </c>
      <c r="V3286">
        <v>1</v>
      </c>
      <c r="W3286" t="s">
        <v>52</v>
      </c>
      <c r="X3286">
        <v>2</v>
      </c>
      <c r="AB3286" t="s">
        <v>72</v>
      </c>
      <c r="AD3286" t="s">
        <v>73</v>
      </c>
      <c r="AE3286" t="s">
        <v>52</v>
      </c>
      <c r="AF3286" t="s">
        <v>52</v>
      </c>
      <c r="AG3286" t="s">
        <v>52</v>
      </c>
      <c r="AH3286">
        <v>1</v>
      </c>
      <c r="AI3286" t="s">
        <v>68</v>
      </c>
      <c r="AJ3286" t="s">
        <v>52</v>
      </c>
      <c r="AK3286" t="s">
        <v>68</v>
      </c>
      <c r="AL3286" t="s">
        <v>109</v>
      </c>
      <c r="AN3286" t="s">
        <v>53</v>
      </c>
    </row>
    <row r="3287" spans="1:49" hidden="1" x14ac:dyDescent="0.35">
      <c r="A3287" s="2" t="s">
        <v>919</v>
      </c>
      <c r="B3287">
        <v>17</v>
      </c>
      <c r="C3287">
        <v>1711</v>
      </c>
      <c r="D3287">
        <v>2</v>
      </c>
      <c r="E3287" t="s">
        <v>50</v>
      </c>
      <c r="F3287">
        <v>36</v>
      </c>
      <c r="G3287" t="s">
        <v>72</v>
      </c>
      <c r="I3287" t="s">
        <v>52</v>
      </c>
      <c r="J3287" t="s">
        <v>52</v>
      </c>
      <c r="K3287" t="s">
        <v>52</v>
      </c>
      <c r="L3287" t="s">
        <v>52</v>
      </c>
      <c r="M3287">
        <v>12</v>
      </c>
      <c r="N3287" t="s">
        <v>115</v>
      </c>
      <c r="O3287">
        <v>1</v>
      </c>
      <c r="P3287" s="2">
        <v>1</v>
      </c>
      <c r="Q3287" t="s">
        <v>50</v>
      </c>
      <c r="R3287">
        <v>36</v>
      </c>
      <c r="S3287" s="5">
        <f t="shared" si="51"/>
        <v>0</v>
      </c>
      <c r="T3287" t="s">
        <v>54</v>
      </c>
      <c r="U3287" t="s">
        <v>53</v>
      </c>
      <c r="W3287" t="s">
        <v>53</v>
      </c>
      <c r="Y3287" t="s">
        <v>55</v>
      </c>
      <c r="Z3287" t="s">
        <v>52</v>
      </c>
      <c r="AA3287">
        <v>2</v>
      </c>
      <c r="AB3287" t="s">
        <v>72</v>
      </c>
      <c r="AD3287" t="s">
        <v>52</v>
      </c>
      <c r="AE3287" t="s">
        <v>52</v>
      </c>
      <c r="AF3287" t="s">
        <v>52</v>
      </c>
      <c r="AG3287" t="s">
        <v>52</v>
      </c>
      <c r="AH3287">
        <v>12</v>
      </c>
      <c r="AI3287" t="s">
        <v>115</v>
      </c>
      <c r="AJ3287" t="s">
        <v>53</v>
      </c>
    </row>
    <row r="3288" spans="1:49" hidden="1" x14ac:dyDescent="0.35">
      <c r="A3288" s="2" t="s">
        <v>919</v>
      </c>
      <c r="B3288">
        <v>17</v>
      </c>
      <c r="C3288">
        <v>1711</v>
      </c>
      <c r="D3288">
        <v>2</v>
      </c>
      <c r="E3288" t="s">
        <v>50</v>
      </c>
      <c r="F3288">
        <v>36</v>
      </c>
      <c r="G3288" t="s">
        <v>72</v>
      </c>
      <c r="I3288" t="s">
        <v>52</v>
      </c>
      <c r="J3288" t="s">
        <v>52</v>
      </c>
      <c r="K3288" t="s">
        <v>52</v>
      </c>
      <c r="L3288" t="s">
        <v>52</v>
      </c>
      <c r="M3288">
        <v>12</v>
      </c>
      <c r="N3288" t="s">
        <v>115</v>
      </c>
      <c r="O3288">
        <v>1</v>
      </c>
      <c r="P3288" s="2">
        <v>2</v>
      </c>
      <c r="Q3288" t="s">
        <v>56</v>
      </c>
      <c r="R3288">
        <v>22</v>
      </c>
      <c r="S3288" s="5">
        <f t="shared" si="51"/>
        <v>0</v>
      </c>
      <c r="T3288" t="s">
        <v>57</v>
      </c>
      <c r="U3288" t="s">
        <v>53</v>
      </c>
      <c r="W3288" t="s">
        <v>53</v>
      </c>
      <c r="Y3288" t="s">
        <v>55</v>
      </c>
      <c r="Z3288" t="s">
        <v>52</v>
      </c>
      <c r="AA3288">
        <v>1</v>
      </c>
      <c r="AB3288" t="s">
        <v>72</v>
      </c>
      <c r="AD3288" t="s">
        <v>73</v>
      </c>
      <c r="AE3288" t="s">
        <v>52</v>
      </c>
      <c r="AF3288" t="s">
        <v>52</v>
      </c>
      <c r="AG3288" t="s">
        <v>52</v>
      </c>
      <c r="AH3288">
        <v>10</v>
      </c>
      <c r="AI3288" t="s">
        <v>80</v>
      </c>
      <c r="AJ3288" t="s">
        <v>53</v>
      </c>
    </row>
    <row r="3289" spans="1:49" hidden="1" x14ac:dyDescent="0.35">
      <c r="A3289" s="2" t="s">
        <v>919</v>
      </c>
      <c r="B3289">
        <v>17</v>
      </c>
      <c r="C3289">
        <v>1711</v>
      </c>
      <c r="D3289">
        <v>2</v>
      </c>
      <c r="E3289" t="s">
        <v>50</v>
      </c>
      <c r="F3289">
        <v>36</v>
      </c>
      <c r="G3289" t="s">
        <v>72</v>
      </c>
      <c r="I3289" t="s">
        <v>52</v>
      </c>
      <c r="J3289" t="s">
        <v>52</v>
      </c>
      <c r="K3289" t="s">
        <v>52</v>
      </c>
      <c r="L3289" t="s">
        <v>52</v>
      </c>
      <c r="M3289">
        <v>12</v>
      </c>
      <c r="N3289" t="s">
        <v>115</v>
      </c>
      <c r="O3289">
        <v>1</v>
      </c>
      <c r="P3289" s="2">
        <v>3</v>
      </c>
      <c r="Q3289" t="s">
        <v>56</v>
      </c>
      <c r="R3289">
        <v>1</v>
      </c>
      <c r="S3289" s="5">
        <f t="shared" si="51"/>
        <v>0</v>
      </c>
      <c r="T3289" t="s">
        <v>58</v>
      </c>
      <c r="U3289" t="s">
        <v>52</v>
      </c>
      <c r="V3289">
        <v>1</v>
      </c>
      <c r="W3289" t="s">
        <v>52</v>
      </c>
      <c r="X3289">
        <v>2</v>
      </c>
      <c r="AB3289" t="s">
        <v>72</v>
      </c>
    </row>
    <row r="3290" spans="1:49" hidden="1" x14ac:dyDescent="0.35">
      <c r="A3290" s="2" t="s">
        <v>920</v>
      </c>
      <c r="B3290">
        <v>19</v>
      </c>
      <c r="C3290">
        <v>1905</v>
      </c>
      <c r="D3290">
        <v>2</v>
      </c>
      <c r="E3290" t="s">
        <v>50</v>
      </c>
      <c r="F3290">
        <v>48</v>
      </c>
      <c r="G3290" t="s">
        <v>72</v>
      </c>
      <c r="I3290" t="s">
        <v>73</v>
      </c>
      <c r="J3290" t="s">
        <v>52</v>
      </c>
      <c r="K3290" t="s">
        <v>52</v>
      </c>
      <c r="L3290" t="s">
        <v>52</v>
      </c>
      <c r="M3290">
        <v>6</v>
      </c>
      <c r="N3290" t="s">
        <v>83</v>
      </c>
      <c r="O3290">
        <v>2</v>
      </c>
      <c r="P3290" s="2">
        <v>1</v>
      </c>
      <c r="Q3290" t="s">
        <v>50</v>
      </c>
      <c r="R3290">
        <v>48</v>
      </c>
      <c r="S3290" s="5">
        <f t="shared" si="51"/>
        <v>0</v>
      </c>
      <c r="T3290" t="s">
        <v>54</v>
      </c>
      <c r="U3290" t="s">
        <v>53</v>
      </c>
      <c r="W3290" t="s">
        <v>53</v>
      </c>
      <c r="Y3290" t="s">
        <v>55</v>
      </c>
      <c r="Z3290" t="s">
        <v>52</v>
      </c>
      <c r="AA3290">
        <v>2</v>
      </c>
      <c r="AB3290" t="s">
        <v>72</v>
      </c>
      <c r="AD3290" t="s">
        <v>73</v>
      </c>
      <c r="AE3290" t="s">
        <v>52</v>
      </c>
      <c r="AF3290" t="s">
        <v>52</v>
      </c>
      <c r="AG3290" t="s">
        <v>52</v>
      </c>
      <c r="AH3290">
        <v>6</v>
      </c>
      <c r="AI3290" t="s">
        <v>83</v>
      </c>
      <c r="AJ3290" t="s">
        <v>53</v>
      </c>
    </row>
    <row r="3291" spans="1:49" hidden="1" x14ac:dyDescent="0.35">
      <c r="A3291" s="2" t="s">
        <v>920</v>
      </c>
      <c r="B3291">
        <v>19</v>
      </c>
      <c r="C3291">
        <v>1905</v>
      </c>
      <c r="D3291">
        <v>2</v>
      </c>
      <c r="E3291" t="s">
        <v>50</v>
      </c>
      <c r="F3291">
        <v>48</v>
      </c>
      <c r="G3291" t="s">
        <v>72</v>
      </c>
      <c r="I3291" t="s">
        <v>73</v>
      </c>
      <c r="J3291" t="s">
        <v>52</v>
      </c>
      <c r="K3291" t="s">
        <v>52</v>
      </c>
      <c r="L3291" t="s">
        <v>52</v>
      </c>
      <c r="M3291">
        <v>6</v>
      </c>
      <c r="N3291" t="s">
        <v>83</v>
      </c>
      <c r="O3291">
        <v>2</v>
      </c>
      <c r="P3291" s="2">
        <v>2</v>
      </c>
      <c r="Q3291" t="s">
        <v>56</v>
      </c>
      <c r="R3291">
        <v>44</v>
      </c>
      <c r="S3291" s="5">
        <f t="shared" si="51"/>
        <v>0</v>
      </c>
      <c r="T3291" t="s">
        <v>57</v>
      </c>
      <c r="U3291" t="s">
        <v>53</v>
      </c>
      <c r="W3291" t="s">
        <v>53</v>
      </c>
      <c r="Y3291" t="s">
        <v>55</v>
      </c>
      <c r="Z3291" t="s">
        <v>52</v>
      </c>
      <c r="AA3291">
        <v>1</v>
      </c>
      <c r="AB3291" t="s">
        <v>72</v>
      </c>
      <c r="AD3291" t="s">
        <v>73</v>
      </c>
      <c r="AE3291" t="s">
        <v>53</v>
      </c>
      <c r="AF3291" t="s">
        <v>53</v>
      </c>
      <c r="AG3291" t="s">
        <v>52</v>
      </c>
      <c r="AH3291">
        <v>2</v>
      </c>
      <c r="AI3291" t="s">
        <v>65</v>
      </c>
      <c r="AJ3291" t="s">
        <v>53</v>
      </c>
    </row>
    <row r="3292" spans="1:49" x14ac:dyDescent="0.35">
      <c r="A3292" s="2" t="s">
        <v>920</v>
      </c>
      <c r="B3292">
        <v>19</v>
      </c>
      <c r="C3292">
        <v>1905</v>
      </c>
      <c r="D3292">
        <v>2</v>
      </c>
      <c r="E3292" t="s">
        <v>50</v>
      </c>
      <c r="F3292">
        <v>48</v>
      </c>
      <c r="G3292" t="s">
        <v>72</v>
      </c>
      <c r="I3292" t="s">
        <v>73</v>
      </c>
      <c r="J3292" t="s">
        <v>52</v>
      </c>
      <c r="K3292" t="s">
        <v>52</v>
      </c>
      <c r="L3292" t="s">
        <v>52</v>
      </c>
      <c r="M3292">
        <v>6</v>
      </c>
      <c r="N3292" t="s">
        <v>83</v>
      </c>
      <c r="O3292">
        <v>2</v>
      </c>
      <c r="P3292" s="6">
        <v>4</v>
      </c>
      <c r="Q3292" t="s">
        <v>56</v>
      </c>
      <c r="R3292">
        <v>16</v>
      </c>
      <c r="S3292" s="5">
        <f t="shared" si="51"/>
        <v>1</v>
      </c>
      <c r="T3292" t="s">
        <v>58</v>
      </c>
      <c r="U3292" t="s">
        <v>52</v>
      </c>
      <c r="V3292">
        <v>1</v>
      </c>
      <c r="W3292" t="s">
        <v>52</v>
      </c>
      <c r="X3292">
        <v>2</v>
      </c>
      <c r="Y3292" t="s">
        <v>59</v>
      </c>
      <c r="AB3292" t="s">
        <v>72</v>
      </c>
      <c r="AD3292" t="s">
        <v>52</v>
      </c>
      <c r="AE3292" t="s">
        <v>52</v>
      </c>
      <c r="AF3292" t="s">
        <v>52</v>
      </c>
      <c r="AG3292" t="s">
        <v>52</v>
      </c>
      <c r="AH3292">
        <v>9</v>
      </c>
      <c r="AI3292" t="s">
        <v>60</v>
      </c>
      <c r="AJ3292" t="s">
        <v>52</v>
      </c>
      <c r="AK3292" t="s">
        <v>61</v>
      </c>
      <c r="AM3292" t="s">
        <v>62</v>
      </c>
      <c r="AN3292" t="s">
        <v>53</v>
      </c>
      <c r="AP3292">
        <v>0</v>
      </c>
      <c r="AQ3292">
        <v>160000</v>
      </c>
      <c r="AR3292">
        <v>10000</v>
      </c>
      <c r="AS3292">
        <v>25000</v>
      </c>
      <c r="AT3292">
        <v>480000</v>
      </c>
      <c r="AU3292">
        <v>224000</v>
      </c>
      <c r="AV3292">
        <v>0</v>
      </c>
      <c r="AW3292">
        <v>899000</v>
      </c>
    </row>
    <row r="3293" spans="1:49" x14ac:dyDescent="0.35">
      <c r="A3293" s="2" t="s">
        <v>920</v>
      </c>
      <c r="B3293">
        <v>19</v>
      </c>
      <c r="C3293">
        <v>1905</v>
      </c>
      <c r="D3293">
        <v>2</v>
      </c>
      <c r="E3293" t="s">
        <v>50</v>
      </c>
      <c r="F3293">
        <v>48</v>
      </c>
      <c r="G3293" t="s">
        <v>72</v>
      </c>
      <c r="I3293" t="s">
        <v>73</v>
      </c>
      <c r="J3293" t="s">
        <v>52</v>
      </c>
      <c r="K3293" t="s">
        <v>52</v>
      </c>
      <c r="L3293" t="s">
        <v>52</v>
      </c>
      <c r="M3293">
        <v>6</v>
      </c>
      <c r="N3293" t="s">
        <v>83</v>
      </c>
      <c r="O3293">
        <v>2</v>
      </c>
      <c r="P3293" s="6">
        <v>5</v>
      </c>
      <c r="Q3293" t="s">
        <v>56</v>
      </c>
      <c r="R3293">
        <v>12</v>
      </c>
      <c r="S3293" s="5">
        <f t="shared" si="51"/>
        <v>1</v>
      </c>
      <c r="T3293" t="s">
        <v>58</v>
      </c>
      <c r="U3293" t="s">
        <v>52</v>
      </c>
      <c r="V3293">
        <v>1</v>
      </c>
      <c r="W3293" t="s">
        <v>52</v>
      </c>
      <c r="X3293">
        <v>2</v>
      </c>
      <c r="AB3293" t="s">
        <v>72</v>
      </c>
      <c r="AD3293" t="s">
        <v>73</v>
      </c>
      <c r="AE3293" t="s">
        <v>52</v>
      </c>
      <c r="AF3293" t="s">
        <v>52</v>
      </c>
      <c r="AG3293" t="s">
        <v>52</v>
      </c>
      <c r="AH3293">
        <v>8</v>
      </c>
      <c r="AI3293" t="s">
        <v>79</v>
      </c>
      <c r="AJ3293" t="s">
        <v>52</v>
      </c>
      <c r="AK3293" t="s">
        <v>90</v>
      </c>
      <c r="AM3293" t="s">
        <v>62</v>
      </c>
      <c r="AN3293" t="s">
        <v>53</v>
      </c>
      <c r="AP3293">
        <v>0</v>
      </c>
      <c r="AQ3293">
        <v>0</v>
      </c>
      <c r="AR3293">
        <v>8000</v>
      </c>
      <c r="AS3293">
        <v>20000</v>
      </c>
      <c r="AT3293">
        <v>360000</v>
      </c>
      <c r="AU3293">
        <v>0</v>
      </c>
      <c r="AV3293">
        <v>0</v>
      </c>
      <c r="AW3293">
        <v>388000</v>
      </c>
    </row>
    <row r="3294" spans="1:49" hidden="1" x14ac:dyDescent="0.35">
      <c r="A3294" s="2" t="s">
        <v>921</v>
      </c>
      <c r="B3294">
        <v>4</v>
      </c>
      <c r="C3294">
        <v>407</v>
      </c>
      <c r="D3294">
        <v>2</v>
      </c>
      <c r="E3294" t="s">
        <v>50</v>
      </c>
      <c r="F3294">
        <v>52</v>
      </c>
      <c r="G3294" t="s">
        <v>72</v>
      </c>
      <c r="I3294" t="s">
        <v>73</v>
      </c>
      <c r="J3294" t="s">
        <v>52</v>
      </c>
      <c r="K3294" t="s">
        <v>52</v>
      </c>
      <c r="L3294" t="s">
        <v>52</v>
      </c>
      <c r="M3294">
        <v>6</v>
      </c>
      <c r="N3294" t="s">
        <v>79</v>
      </c>
      <c r="P3294" s="2">
        <v>1</v>
      </c>
      <c r="Q3294" t="s">
        <v>50</v>
      </c>
      <c r="R3294">
        <v>52</v>
      </c>
      <c r="S3294" s="5">
        <f t="shared" si="51"/>
        <v>0</v>
      </c>
      <c r="T3294" t="s">
        <v>54</v>
      </c>
      <c r="U3294" t="s">
        <v>53</v>
      </c>
      <c r="W3294" t="s">
        <v>53</v>
      </c>
      <c r="Y3294" t="s">
        <v>55</v>
      </c>
      <c r="Z3294" t="s">
        <v>52</v>
      </c>
      <c r="AA3294">
        <v>2</v>
      </c>
      <c r="AB3294" t="s">
        <v>72</v>
      </c>
      <c r="AD3294" t="s">
        <v>73</v>
      </c>
      <c r="AE3294" t="s">
        <v>52</v>
      </c>
      <c r="AF3294" t="s">
        <v>52</v>
      </c>
      <c r="AG3294" t="s">
        <v>52</v>
      </c>
      <c r="AH3294">
        <v>6</v>
      </c>
      <c r="AI3294" t="s">
        <v>79</v>
      </c>
      <c r="AJ3294" t="s">
        <v>53</v>
      </c>
    </row>
    <row r="3295" spans="1:49" hidden="1" x14ac:dyDescent="0.35">
      <c r="A3295" s="2" t="s">
        <v>921</v>
      </c>
      <c r="B3295">
        <v>4</v>
      </c>
      <c r="C3295">
        <v>407</v>
      </c>
      <c r="D3295">
        <v>2</v>
      </c>
      <c r="E3295" t="s">
        <v>50</v>
      </c>
      <c r="F3295">
        <v>52</v>
      </c>
      <c r="G3295" t="s">
        <v>72</v>
      </c>
      <c r="I3295" t="s">
        <v>73</v>
      </c>
      <c r="J3295" t="s">
        <v>52</v>
      </c>
      <c r="K3295" t="s">
        <v>52</v>
      </c>
      <c r="L3295" t="s">
        <v>52</v>
      </c>
      <c r="M3295">
        <v>6</v>
      </c>
      <c r="N3295" t="s">
        <v>79</v>
      </c>
      <c r="P3295" s="2">
        <v>2</v>
      </c>
      <c r="Q3295" t="s">
        <v>56</v>
      </c>
      <c r="R3295">
        <v>48</v>
      </c>
      <c r="S3295" s="5">
        <f t="shared" si="51"/>
        <v>0</v>
      </c>
      <c r="T3295" t="s">
        <v>57</v>
      </c>
      <c r="U3295" t="s">
        <v>53</v>
      </c>
      <c r="W3295" t="s">
        <v>53</v>
      </c>
      <c r="Y3295" t="s">
        <v>55</v>
      </c>
      <c r="Z3295" t="s">
        <v>52</v>
      </c>
      <c r="AA3295">
        <v>1</v>
      </c>
      <c r="AB3295" t="s">
        <v>72</v>
      </c>
      <c r="AD3295" t="s">
        <v>73</v>
      </c>
      <c r="AE3295" t="s">
        <v>53</v>
      </c>
      <c r="AF3295" t="s">
        <v>53</v>
      </c>
      <c r="AG3295" t="s">
        <v>53</v>
      </c>
    </row>
    <row r="3296" spans="1:49" hidden="1" x14ac:dyDescent="0.35">
      <c r="A3296" s="2" t="s">
        <v>921</v>
      </c>
      <c r="B3296">
        <v>4</v>
      </c>
      <c r="C3296">
        <v>407</v>
      </c>
      <c r="D3296">
        <v>2</v>
      </c>
      <c r="E3296" t="s">
        <v>50</v>
      </c>
      <c r="F3296">
        <v>52</v>
      </c>
      <c r="G3296" t="s">
        <v>72</v>
      </c>
      <c r="I3296" t="s">
        <v>73</v>
      </c>
      <c r="J3296" t="s">
        <v>52</v>
      </c>
      <c r="K3296" t="s">
        <v>52</v>
      </c>
      <c r="L3296" t="s">
        <v>52</v>
      </c>
      <c r="M3296">
        <v>6</v>
      </c>
      <c r="N3296" t="s">
        <v>79</v>
      </c>
      <c r="P3296" s="2">
        <v>3</v>
      </c>
      <c r="Q3296" t="s">
        <v>56</v>
      </c>
      <c r="R3296">
        <v>20</v>
      </c>
      <c r="S3296" s="5">
        <f t="shared" si="51"/>
        <v>0</v>
      </c>
      <c r="T3296" t="s">
        <v>58</v>
      </c>
      <c r="U3296" t="s">
        <v>52</v>
      </c>
      <c r="V3296">
        <v>1</v>
      </c>
      <c r="W3296" t="s">
        <v>52</v>
      </c>
      <c r="X3296">
        <v>2</v>
      </c>
      <c r="Y3296" t="s">
        <v>59</v>
      </c>
      <c r="AB3296" t="s">
        <v>72</v>
      </c>
      <c r="AD3296" t="s">
        <v>73</v>
      </c>
      <c r="AE3296" t="s">
        <v>52</v>
      </c>
      <c r="AF3296" t="s">
        <v>52</v>
      </c>
      <c r="AG3296" t="s">
        <v>52</v>
      </c>
      <c r="AH3296">
        <v>9</v>
      </c>
      <c r="AI3296" t="s">
        <v>100</v>
      </c>
      <c r="AJ3296" t="s">
        <v>53</v>
      </c>
    </row>
    <row r="3297" spans="1:49" hidden="1" x14ac:dyDescent="0.35">
      <c r="A3297" s="2" t="s">
        <v>921</v>
      </c>
      <c r="B3297">
        <v>4</v>
      </c>
      <c r="C3297">
        <v>407</v>
      </c>
      <c r="D3297">
        <v>2</v>
      </c>
      <c r="E3297" t="s">
        <v>50</v>
      </c>
      <c r="F3297">
        <v>52</v>
      </c>
      <c r="G3297" t="s">
        <v>72</v>
      </c>
      <c r="I3297" t="s">
        <v>73</v>
      </c>
      <c r="J3297" t="s">
        <v>52</v>
      </c>
      <c r="K3297" t="s">
        <v>52</v>
      </c>
      <c r="L3297" t="s">
        <v>52</v>
      </c>
      <c r="M3297">
        <v>6</v>
      </c>
      <c r="N3297" t="s">
        <v>79</v>
      </c>
      <c r="P3297" s="2">
        <v>4</v>
      </c>
      <c r="Q3297" t="s">
        <v>50</v>
      </c>
      <c r="R3297">
        <v>18</v>
      </c>
      <c r="S3297" s="5">
        <f t="shared" si="51"/>
        <v>0</v>
      </c>
      <c r="T3297" t="s">
        <v>58</v>
      </c>
      <c r="U3297" t="s">
        <v>52</v>
      </c>
      <c r="V3297">
        <v>1</v>
      </c>
      <c r="W3297" t="s">
        <v>52</v>
      </c>
      <c r="X3297">
        <v>2</v>
      </c>
      <c r="Y3297" t="s">
        <v>59</v>
      </c>
      <c r="AB3297" t="s">
        <v>72</v>
      </c>
      <c r="AD3297" t="s">
        <v>73</v>
      </c>
      <c r="AE3297" t="s">
        <v>53</v>
      </c>
      <c r="AF3297" t="s">
        <v>53</v>
      </c>
      <c r="AG3297" t="s">
        <v>52</v>
      </c>
      <c r="AH3297">
        <v>4</v>
      </c>
      <c r="AI3297" t="s">
        <v>63</v>
      </c>
      <c r="AJ3297" t="s">
        <v>53</v>
      </c>
    </row>
    <row r="3298" spans="1:49" hidden="1" x14ac:dyDescent="0.35">
      <c r="A3298" s="2" t="s">
        <v>922</v>
      </c>
      <c r="B3298">
        <v>5</v>
      </c>
      <c r="C3298">
        <v>505</v>
      </c>
      <c r="D3298">
        <v>2</v>
      </c>
      <c r="E3298" t="s">
        <v>50</v>
      </c>
      <c r="F3298">
        <v>31</v>
      </c>
      <c r="G3298" t="s">
        <v>72</v>
      </c>
      <c r="I3298" t="s">
        <v>73</v>
      </c>
      <c r="J3298" t="s">
        <v>52</v>
      </c>
      <c r="K3298" t="s">
        <v>52</v>
      </c>
      <c r="L3298" t="s">
        <v>52</v>
      </c>
      <c r="M3298">
        <v>9</v>
      </c>
      <c r="N3298" t="s">
        <v>100</v>
      </c>
      <c r="O3298">
        <v>2</v>
      </c>
      <c r="P3298" s="2">
        <v>1</v>
      </c>
      <c r="Q3298" t="s">
        <v>50</v>
      </c>
      <c r="R3298">
        <v>31</v>
      </c>
      <c r="S3298" s="5">
        <f t="shared" si="51"/>
        <v>0</v>
      </c>
      <c r="T3298" t="s">
        <v>54</v>
      </c>
      <c r="U3298" t="s">
        <v>53</v>
      </c>
      <c r="W3298" t="s">
        <v>53</v>
      </c>
      <c r="Y3298" t="s">
        <v>55</v>
      </c>
      <c r="Z3298" t="s">
        <v>52</v>
      </c>
      <c r="AA3298">
        <v>2</v>
      </c>
      <c r="AB3298" t="s">
        <v>72</v>
      </c>
      <c r="AD3298" t="s">
        <v>73</v>
      </c>
      <c r="AE3298" t="s">
        <v>52</v>
      </c>
      <c r="AF3298" t="s">
        <v>52</v>
      </c>
      <c r="AG3298" t="s">
        <v>52</v>
      </c>
      <c r="AH3298">
        <v>9</v>
      </c>
      <c r="AI3298" t="s">
        <v>100</v>
      </c>
      <c r="AJ3298" t="s">
        <v>53</v>
      </c>
    </row>
    <row r="3299" spans="1:49" hidden="1" x14ac:dyDescent="0.35">
      <c r="A3299" s="2" t="s">
        <v>922</v>
      </c>
      <c r="B3299">
        <v>5</v>
      </c>
      <c r="C3299">
        <v>505</v>
      </c>
      <c r="D3299">
        <v>2</v>
      </c>
      <c r="E3299" t="s">
        <v>50</v>
      </c>
      <c r="F3299">
        <v>31</v>
      </c>
      <c r="G3299" t="s">
        <v>72</v>
      </c>
      <c r="I3299" t="s">
        <v>73</v>
      </c>
      <c r="J3299" t="s">
        <v>52</v>
      </c>
      <c r="K3299" t="s">
        <v>52</v>
      </c>
      <c r="L3299" t="s">
        <v>52</v>
      </c>
      <c r="M3299">
        <v>9</v>
      </c>
      <c r="N3299" t="s">
        <v>100</v>
      </c>
      <c r="O3299">
        <v>2</v>
      </c>
      <c r="P3299" s="2">
        <v>2</v>
      </c>
      <c r="Q3299" t="s">
        <v>56</v>
      </c>
      <c r="R3299">
        <v>32</v>
      </c>
      <c r="S3299" s="5">
        <f t="shared" si="51"/>
        <v>0</v>
      </c>
      <c r="T3299" t="s">
        <v>57</v>
      </c>
      <c r="U3299" t="s">
        <v>53</v>
      </c>
      <c r="W3299" t="s">
        <v>53</v>
      </c>
      <c r="Y3299" t="s">
        <v>55</v>
      </c>
      <c r="Z3299" t="s">
        <v>52</v>
      </c>
      <c r="AA3299">
        <v>1</v>
      </c>
      <c r="AB3299" t="s">
        <v>72</v>
      </c>
      <c r="AD3299" t="s">
        <v>73</v>
      </c>
      <c r="AE3299" t="s">
        <v>52</v>
      </c>
      <c r="AF3299" t="s">
        <v>52</v>
      </c>
      <c r="AG3299" t="s">
        <v>52</v>
      </c>
      <c r="AH3299">
        <v>6</v>
      </c>
      <c r="AI3299" t="s">
        <v>79</v>
      </c>
      <c r="AJ3299" t="s">
        <v>53</v>
      </c>
    </row>
    <row r="3300" spans="1:49" x14ac:dyDescent="0.35">
      <c r="A3300" s="2" t="s">
        <v>922</v>
      </c>
      <c r="B3300">
        <v>5</v>
      </c>
      <c r="C3300">
        <v>505</v>
      </c>
      <c r="D3300">
        <v>2</v>
      </c>
      <c r="E3300" t="s">
        <v>50</v>
      </c>
      <c r="F3300">
        <v>31</v>
      </c>
      <c r="G3300" t="s">
        <v>72</v>
      </c>
      <c r="I3300" t="s">
        <v>73</v>
      </c>
      <c r="J3300" t="s">
        <v>52</v>
      </c>
      <c r="K3300" t="s">
        <v>52</v>
      </c>
      <c r="L3300" t="s">
        <v>52</v>
      </c>
      <c r="M3300">
        <v>9</v>
      </c>
      <c r="N3300" t="s">
        <v>100</v>
      </c>
      <c r="O3300">
        <v>2</v>
      </c>
      <c r="P3300" s="6">
        <v>3</v>
      </c>
      <c r="Q3300" t="s">
        <v>50</v>
      </c>
      <c r="R3300">
        <v>10</v>
      </c>
      <c r="S3300" s="5">
        <f t="shared" si="51"/>
        <v>1</v>
      </c>
      <c r="T3300" t="s">
        <v>58</v>
      </c>
      <c r="U3300" t="s">
        <v>52</v>
      </c>
      <c r="V3300">
        <v>1</v>
      </c>
      <c r="W3300" t="s">
        <v>52</v>
      </c>
      <c r="X3300">
        <v>2</v>
      </c>
      <c r="AB3300" t="s">
        <v>72</v>
      </c>
      <c r="AD3300" t="s">
        <v>73</v>
      </c>
      <c r="AE3300" t="s">
        <v>52</v>
      </c>
      <c r="AF3300" t="s">
        <v>52</v>
      </c>
      <c r="AG3300" t="s">
        <v>52</v>
      </c>
      <c r="AH3300">
        <v>5</v>
      </c>
      <c r="AI3300" t="s">
        <v>83</v>
      </c>
      <c r="AJ3300" t="s">
        <v>52</v>
      </c>
      <c r="AK3300" t="s">
        <v>84</v>
      </c>
      <c r="AM3300" t="s">
        <v>62</v>
      </c>
      <c r="AN3300" t="s">
        <v>53</v>
      </c>
      <c r="AP3300">
        <v>0</v>
      </c>
      <c r="AQ3300">
        <v>0</v>
      </c>
      <c r="AR3300">
        <v>12000</v>
      </c>
      <c r="AS3300">
        <v>21000</v>
      </c>
      <c r="AT3300">
        <v>560000</v>
      </c>
      <c r="AU3300">
        <v>0</v>
      </c>
      <c r="AV3300">
        <v>3000</v>
      </c>
      <c r="AW3300">
        <v>596000</v>
      </c>
    </row>
    <row r="3301" spans="1:49" hidden="1" x14ac:dyDescent="0.35">
      <c r="A3301" s="2" t="s">
        <v>922</v>
      </c>
      <c r="B3301">
        <v>5</v>
      </c>
      <c r="C3301">
        <v>505</v>
      </c>
      <c r="D3301">
        <v>2</v>
      </c>
      <c r="E3301" t="s">
        <v>50</v>
      </c>
      <c r="F3301">
        <v>31</v>
      </c>
      <c r="G3301" t="s">
        <v>72</v>
      </c>
      <c r="I3301" t="s">
        <v>73</v>
      </c>
      <c r="J3301" t="s">
        <v>52</v>
      </c>
      <c r="K3301" t="s">
        <v>52</v>
      </c>
      <c r="L3301" t="s">
        <v>52</v>
      </c>
      <c r="M3301">
        <v>9</v>
      </c>
      <c r="N3301" t="s">
        <v>100</v>
      </c>
      <c r="O3301">
        <v>2</v>
      </c>
      <c r="P3301" s="2">
        <v>4</v>
      </c>
      <c r="Q3301" t="s">
        <v>56</v>
      </c>
      <c r="R3301">
        <v>4</v>
      </c>
      <c r="S3301" s="5">
        <f t="shared" si="51"/>
        <v>0</v>
      </c>
      <c r="T3301" t="s">
        <v>58</v>
      </c>
      <c r="U3301" t="s">
        <v>52</v>
      </c>
      <c r="V3301">
        <v>1</v>
      </c>
      <c r="W3301" t="s">
        <v>52</v>
      </c>
      <c r="X3301">
        <v>2</v>
      </c>
      <c r="AB3301" t="s">
        <v>72</v>
      </c>
      <c r="AD3301" t="s">
        <v>73</v>
      </c>
      <c r="AE3301" t="s">
        <v>53</v>
      </c>
      <c r="AF3301" t="s">
        <v>53</v>
      </c>
      <c r="AG3301" t="s">
        <v>53</v>
      </c>
      <c r="AO3301" t="s">
        <v>70</v>
      </c>
    </row>
    <row r="3302" spans="1:49" hidden="1" x14ac:dyDescent="0.35">
      <c r="A3302" s="2" t="s">
        <v>923</v>
      </c>
      <c r="B3302">
        <v>20</v>
      </c>
      <c r="C3302">
        <v>2004</v>
      </c>
      <c r="D3302">
        <v>2</v>
      </c>
      <c r="E3302" t="s">
        <v>50</v>
      </c>
      <c r="F3302">
        <v>36</v>
      </c>
      <c r="G3302" t="s">
        <v>72</v>
      </c>
      <c r="I3302" t="s">
        <v>73</v>
      </c>
      <c r="J3302" t="s">
        <v>52</v>
      </c>
      <c r="K3302" t="s">
        <v>52</v>
      </c>
      <c r="L3302" t="s">
        <v>52</v>
      </c>
      <c r="M3302">
        <v>12</v>
      </c>
      <c r="N3302" t="s">
        <v>100</v>
      </c>
      <c r="O3302">
        <v>2</v>
      </c>
      <c r="P3302" s="2">
        <v>1</v>
      </c>
      <c r="Q3302" t="s">
        <v>50</v>
      </c>
      <c r="R3302">
        <v>36</v>
      </c>
      <c r="S3302" s="5">
        <f t="shared" si="51"/>
        <v>0</v>
      </c>
      <c r="T3302" t="s">
        <v>54</v>
      </c>
      <c r="U3302" t="s">
        <v>53</v>
      </c>
      <c r="W3302" t="s">
        <v>53</v>
      </c>
      <c r="Y3302" t="s">
        <v>55</v>
      </c>
      <c r="Z3302" t="s">
        <v>52</v>
      </c>
      <c r="AA3302">
        <v>2</v>
      </c>
      <c r="AB3302" t="s">
        <v>72</v>
      </c>
      <c r="AD3302" t="s">
        <v>73</v>
      </c>
      <c r="AE3302" t="s">
        <v>52</v>
      </c>
      <c r="AF3302" t="s">
        <v>52</v>
      </c>
      <c r="AG3302" t="s">
        <v>52</v>
      </c>
      <c r="AH3302">
        <v>12</v>
      </c>
      <c r="AI3302" t="s">
        <v>100</v>
      </c>
      <c r="AJ3302" t="s">
        <v>53</v>
      </c>
    </row>
    <row r="3303" spans="1:49" hidden="1" x14ac:dyDescent="0.35">
      <c r="A3303" s="2" t="s">
        <v>923</v>
      </c>
      <c r="B3303">
        <v>20</v>
      </c>
      <c r="C3303">
        <v>2004</v>
      </c>
      <c r="D3303">
        <v>2</v>
      </c>
      <c r="E3303" t="s">
        <v>50</v>
      </c>
      <c r="F3303">
        <v>36</v>
      </c>
      <c r="G3303" t="s">
        <v>72</v>
      </c>
      <c r="I3303" t="s">
        <v>73</v>
      </c>
      <c r="J3303" t="s">
        <v>52</v>
      </c>
      <c r="K3303" t="s">
        <v>52</v>
      </c>
      <c r="L3303" t="s">
        <v>52</v>
      </c>
      <c r="M3303">
        <v>12</v>
      </c>
      <c r="N3303" t="s">
        <v>100</v>
      </c>
      <c r="O3303">
        <v>2</v>
      </c>
      <c r="P3303" s="2">
        <v>2</v>
      </c>
      <c r="Q3303" t="s">
        <v>56</v>
      </c>
      <c r="R3303">
        <v>38</v>
      </c>
      <c r="S3303" s="5">
        <f t="shared" si="51"/>
        <v>0</v>
      </c>
      <c r="T3303" t="s">
        <v>57</v>
      </c>
      <c r="U3303" t="s">
        <v>53</v>
      </c>
      <c r="W3303" t="s">
        <v>53</v>
      </c>
      <c r="Y3303" t="s">
        <v>55</v>
      </c>
      <c r="Z3303" t="s">
        <v>52</v>
      </c>
      <c r="AA3303">
        <v>1</v>
      </c>
      <c r="AB3303" t="s">
        <v>72</v>
      </c>
      <c r="AD3303" t="s">
        <v>73</v>
      </c>
      <c r="AE3303" t="s">
        <v>52</v>
      </c>
      <c r="AF3303" t="s">
        <v>52</v>
      </c>
      <c r="AG3303" t="s">
        <v>52</v>
      </c>
      <c r="AH3303">
        <v>5</v>
      </c>
      <c r="AI3303" t="s">
        <v>78</v>
      </c>
      <c r="AJ3303" t="s">
        <v>53</v>
      </c>
    </row>
    <row r="3304" spans="1:49" x14ac:dyDescent="0.35">
      <c r="A3304" s="2" t="s">
        <v>923</v>
      </c>
      <c r="B3304">
        <v>20</v>
      </c>
      <c r="C3304">
        <v>2004</v>
      </c>
      <c r="D3304">
        <v>2</v>
      </c>
      <c r="E3304" t="s">
        <v>50</v>
      </c>
      <c r="F3304">
        <v>36</v>
      </c>
      <c r="G3304" t="s">
        <v>72</v>
      </c>
      <c r="I3304" t="s">
        <v>73</v>
      </c>
      <c r="J3304" t="s">
        <v>52</v>
      </c>
      <c r="K3304" t="s">
        <v>52</v>
      </c>
      <c r="L3304" t="s">
        <v>52</v>
      </c>
      <c r="M3304">
        <v>12</v>
      </c>
      <c r="N3304" t="s">
        <v>100</v>
      </c>
      <c r="O3304">
        <v>2</v>
      </c>
      <c r="P3304" s="6">
        <v>3</v>
      </c>
      <c r="Q3304" t="s">
        <v>50</v>
      </c>
      <c r="R3304">
        <v>14</v>
      </c>
      <c r="S3304" s="5">
        <f t="shared" si="51"/>
        <v>1</v>
      </c>
      <c r="T3304" t="s">
        <v>58</v>
      </c>
      <c r="U3304" t="s">
        <v>52</v>
      </c>
      <c r="V3304">
        <v>1</v>
      </c>
      <c r="W3304" t="s">
        <v>52</v>
      </c>
      <c r="X3304">
        <v>2</v>
      </c>
      <c r="Y3304" t="s">
        <v>59</v>
      </c>
      <c r="AB3304" t="s">
        <v>72</v>
      </c>
      <c r="AD3304" t="s">
        <v>52</v>
      </c>
      <c r="AE3304" t="s">
        <v>52</v>
      </c>
      <c r="AF3304" t="s">
        <v>52</v>
      </c>
      <c r="AG3304" t="s">
        <v>52</v>
      </c>
      <c r="AH3304">
        <v>7</v>
      </c>
      <c r="AI3304" t="s">
        <v>79</v>
      </c>
      <c r="AJ3304" t="s">
        <v>52</v>
      </c>
      <c r="AK3304" t="s">
        <v>90</v>
      </c>
      <c r="AM3304" t="s">
        <v>62</v>
      </c>
      <c r="AN3304" t="s">
        <v>52</v>
      </c>
      <c r="AP3304">
        <v>480000</v>
      </c>
      <c r="AQ3304">
        <v>0</v>
      </c>
      <c r="AR3304">
        <v>80000</v>
      </c>
      <c r="AS3304">
        <v>0</v>
      </c>
      <c r="AT3304">
        <v>0</v>
      </c>
      <c r="AU3304">
        <v>0</v>
      </c>
      <c r="AV3304">
        <v>0</v>
      </c>
      <c r="AW3304">
        <v>560000</v>
      </c>
    </row>
    <row r="3305" spans="1:49" x14ac:dyDescent="0.35">
      <c r="A3305" s="2" t="s">
        <v>923</v>
      </c>
      <c r="B3305">
        <v>20</v>
      </c>
      <c r="C3305">
        <v>2004</v>
      </c>
      <c r="D3305">
        <v>2</v>
      </c>
      <c r="E3305" t="s">
        <v>50</v>
      </c>
      <c r="F3305">
        <v>36</v>
      </c>
      <c r="G3305" t="s">
        <v>72</v>
      </c>
      <c r="I3305" t="s">
        <v>73</v>
      </c>
      <c r="J3305" t="s">
        <v>52</v>
      </c>
      <c r="K3305" t="s">
        <v>52</v>
      </c>
      <c r="L3305" t="s">
        <v>52</v>
      </c>
      <c r="M3305">
        <v>12</v>
      </c>
      <c r="N3305" t="s">
        <v>100</v>
      </c>
      <c r="O3305">
        <v>2</v>
      </c>
      <c r="P3305" s="6">
        <v>4</v>
      </c>
      <c r="Q3305" t="s">
        <v>50</v>
      </c>
      <c r="R3305">
        <v>10</v>
      </c>
      <c r="S3305" s="5">
        <f t="shared" si="51"/>
        <v>1</v>
      </c>
      <c r="T3305" t="s">
        <v>58</v>
      </c>
      <c r="U3305" t="s">
        <v>52</v>
      </c>
      <c r="V3305">
        <v>1</v>
      </c>
      <c r="W3305" t="s">
        <v>52</v>
      </c>
      <c r="X3305">
        <v>2</v>
      </c>
      <c r="AB3305" t="s">
        <v>72</v>
      </c>
      <c r="AD3305" t="s">
        <v>73</v>
      </c>
      <c r="AE3305" t="s">
        <v>52</v>
      </c>
      <c r="AF3305" t="s">
        <v>53</v>
      </c>
      <c r="AG3305" t="s">
        <v>52</v>
      </c>
      <c r="AH3305">
        <v>3</v>
      </c>
      <c r="AI3305" t="s">
        <v>63</v>
      </c>
      <c r="AJ3305" t="s">
        <v>52</v>
      </c>
      <c r="AK3305" t="s">
        <v>64</v>
      </c>
      <c r="AM3305" t="s">
        <v>62</v>
      </c>
      <c r="AN3305" t="s">
        <v>53</v>
      </c>
      <c r="AP3305">
        <v>0</v>
      </c>
      <c r="AQ3305">
        <v>0</v>
      </c>
      <c r="AR3305">
        <v>30000</v>
      </c>
      <c r="AS3305">
        <v>24000</v>
      </c>
      <c r="AT3305">
        <v>0</v>
      </c>
      <c r="AU3305">
        <v>0</v>
      </c>
      <c r="AV3305">
        <v>0</v>
      </c>
      <c r="AW3305">
        <v>54000</v>
      </c>
    </row>
    <row r="3306" spans="1:49" hidden="1" x14ac:dyDescent="0.35">
      <c r="A3306" s="2" t="s">
        <v>924</v>
      </c>
      <c r="B3306">
        <v>4</v>
      </c>
      <c r="C3306">
        <v>403</v>
      </c>
      <c r="D3306">
        <v>1</v>
      </c>
      <c r="E3306" t="s">
        <v>50</v>
      </c>
      <c r="F3306">
        <v>37</v>
      </c>
      <c r="G3306" t="s">
        <v>72</v>
      </c>
      <c r="I3306" t="s">
        <v>73</v>
      </c>
      <c r="J3306" t="s">
        <v>52</v>
      </c>
      <c r="K3306" t="s">
        <v>53</v>
      </c>
      <c r="L3306" t="s">
        <v>52</v>
      </c>
      <c r="M3306">
        <v>3</v>
      </c>
      <c r="N3306" t="s">
        <v>63</v>
      </c>
      <c r="O3306">
        <v>5</v>
      </c>
      <c r="P3306" s="2">
        <v>1</v>
      </c>
      <c r="Q3306" t="s">
        <v>50</v>
      </c>
      <c r="R3306">
        <v>37</v>
      </c>
      <c r="S3306" s="5">
        <f t="shared" si="51"/>
        <v>0</v>
      </c>
      <c r="T3306" t="s">
        <v>54</v>
      </c>
      <c r="U3306" t="s">
        <v>53</v>
      </c>
      <c r="W3306" t="s">
        <v>53</v>
      </c>
      <c r="Y3306" t="s">
        <v>55</v>
      </c>
      <c r="Z3306" t="s">
        <v>52</v>
      </c>
      <c r="AA3306">
        <v>2</v>
      </c>
      <c r="AB3306" t="s">
        <v>72</v>
      </c>
      <c r="AD3306" t="s">
        <v>73</v>
      </c>
      <c r="AE3306" t="s">
        <v>52</v>
      </c>
      <c r="AF3306" t="s">
        <v>53</v>
      </c>
      <c r="AG3306" t="s">
        <v>52</v>
      </c>
      <c r="AH3306">
        <v>3</v>
      </c>
      <c r="AI3306" t="s">
        <v>63</v>
      </c>
      <c r="AJ3306" t="s">
        <v>53</v>
      </c>
    </row>
    <row r="3307" spans="1:49" hidden="1" x14ac:dyDescent="0.35">
      <c r="A3307" s="2" t="s">
        <v>924</v>
      </c>
      <c r="B3307">
        <v>4</v>
      </c>
      <c r="C3307">
        <v>403</v>
      </c>
      <c r="D3307">
        <v>1</v>
      </c>
      <c r="E3307" t="s">
        <v>50</v>
      </c>
      <c r="F3307">
        <v>37</v>
      </c>
      <c r="G3307" t="s">
        <v>72</v>
      </c>
      <c r="I3307" t="s">
        <v>73</v>
      </c>
      <c r="J3307" t="s">
        <v>52</v>
      </c>
      <c r="K3307" t="s">
        <v>53</v>
      </c>
      <c r="L3307" t="s">
        <v>52</v>
      </c>
      <c r="M3307">
        <v>3</v>
      </c>
      <c r="N3307" t="s">
        <v>63</v>
      </c>
      <c r="O3307">
        <v>5</v>
      </c>
      <c r="P3307" s="2">
        <v>2</v>
      </c>
      <c r="Q3307" t="s">
        <v>56</v>
      </c>
      <c r="R3307">
        <v>35</v>
      </c>
      <c r="S3307" s="5">
        <f t="shared" si="51"/>
        <v>0</v>
      </c>
      <c r="T3307" t="s">
        <v>57</v>
      </c>
      <c r="U3307" t="s">
        <v>53</v>
      </c>
      <c r="W3307" t="s">
        <v>53</v>
      </c>
      <c r="Y3307" t="s">
        <v>55</v>
      </c>
      <c r="Z3307" t="s">
        <v>52</v>
      </c>
      <c r="AA3307">
        <v>1</v>
      </c>
      <c r="AB3307" t="s">
        <v>72</v>
      </c>
      <c r="AD3307" t="s">
        <v>73</v>
      </c>
      <c r="AE3307" t="s">
        <v>53</v>
      </c>
      <c r="AF3307" t="s">
        <v>53</v>
      </c>
      <c r="AG3307" t="s">
        <v>52</v>
      </c>
      <c r="AH3307">
        <v>4</v>
      </c>
      <c r="AI3307" t="s">
        <v>63</v>
      </c>
      <c r="AJ3307" t="s">
        <v>53</v>
      </c>
    </row>
    <row r="3308" spans="1:49" x14ac:dyDescent="0.35">
      <c r="A3308" s="2" t="s">
        <v>924</v>
      </c>
      <c r="B3308">
        <v>4</v>
      </c>
      <c r="C3308">
        <v>403</v>
      </c>
      <c r="D3308">
        <v>1</v>
      </c>
      <c r="E3308" t="s">
        <v>50</v>
      </c>
      <c r="F3308">
        <v>37</v>
      </c>
      <c r="G3308" t="s">
        <v>72</v>
      </c>
      <c r="I3308" t="s">
        <v>73</v>
      </c>
      <c r="J3308" t="s">
        <v>52</v>
      </c>
      <c r="K3308" t="s">
        <v>53</v>
      </c>
      <c r="L3308" t="s">
        <v>52</v>
      </c>
      <c r="M3308">
        <v>3</v>
      </c>
      <c r="N3308" t="s">
        <v>63</v>
      </c>
      <c r="O3308">
        <v>5</v>
      </c>
      <c r="P3308" s="6">
        <v>3</v>
      </c>
      <c r="Q3308" t="s">
        <v>56</v>
      </c>
      <c r="R3308">
        <v>13</v>
      </c>
      <c r="S3308" s="5">
        <f t="shared" si="51"/>
        <v>1</v>
      </c>
      <c r="T3308" t="s">
        <v>58</v>
      </c>
      <c r="U3308" t="s">
        <v>52</v>
      </c>
      <c r="V3308">
        <v>1</v>
      </c>
      <c r="W3308" t="s">
        <v>52</v>
      </c>
      <c r="X3308">
        <v>2</v>
      </c>
      <c r="Y3308" t="s">
        <v>59</v>
      </c>
      <c r="AB3308" t="s">
        <v>72</v>
      </c>
      <c r="AD3308" t="s">
        <v>73</v>
      </c>
      <c r="AE3308" t="s">
        <v>52</v>
      </c>
      <c r="AF3308" t="s">
        <v>52</v>
      </c>
      <c r="AG3308" t="s">
        <v>52</v>
      </c>
      <c r="AH3308">
        <v>6</v>
      </c>
      <c r="AI3308" t="s">
        <v>79</v>
      </c>
      <c r="AJ3308" t="s">
        <v>53</v>
      </c>
      <c r="AO3308" t="s">
        <v>190</v>
      </c>
    </row>
    <row r="3309" spans="1:49" x14ac:dyDescent="0.35">
      <c r="A3309" s="2" t="s">
        <v>924</v>
      </c>
      <c r="B3309">
        <v>4</v>
      </c>
      <c r="C3309">
        <v>403</v>
      </c>
      <c r="D3309">
        <v>1</v>
      </c>
      <c r="E3309" t="s">
        <v>50</v>
      </c>
      <c r="F3309">
        <v>37</v>
      </c>
      <c r="G3309" t="s">
        <v>72</v>
      </c>
      <c r="I3309" t="s">
        <v>73</v>
      </c>
      <c r="J3309" t="s">
        <v>52</v>
      </c>
      <c r="K3309" t="s">
        <v>53</v>
      </c>
      <c r="L3309" t="s">
        <v>52</v>
      </c>
      <c r="M3309">
        <v>3</v>
      </c>
      <c r="N3309" t="s">
        <v>63</v>
      </c>
      <c r="O3309">
        <v>5</v>
      </c>
      <c r="P3309" s="6">
        <v>4</v>
      </c>
      <c r="Q3309" t="s">
        <v>56</v>
      </c>
      <c r="R3309">
        <v>12</v>
      </c>
      <c r="S3309" s="5">
        <f t="shared" si="51"/>
        <v>1</v>
      </c>
      <c r="T3309" t="s">
        <v>58</v>
      </c>
      <c r="U3309" t="s">
        <v>52</v>
      </c>
      <c r="V3309">
        <v>1</v>
      </c>
      <c r="W3309" t="s">
        <v>52</v>
      </c>
      <c r="X3309">
        <v>2</v>
      </c>
      <c r="AB3309" t="s">
        <v>72</v>
      </c>
      <c r="AD3309" t="s">
        <v>73</v>
      </c>
      <c r="AE3309" t="s">
        <v>52</v>
      </c>
      <c r="AF3309" t="s">
        <v>52</v>
      </c>
      <c r="AG3309" t="s">
        <v>52</v>
      </c>
      <c r="AH3309">
        <v>4</v>
      </c>
      <c r="AI3309" t="s">
        <v>83</v>
      </c>
      <c r="AJ3309" t="s">
        <v>52</v>
      </c>
      <c r="AK3309" t="s">
        <v>84</v>
      </c>
      <c r="AM3309" t="s">
        <v>62</v>
      </c>
      <c r="AN3309" t="s">
        <v>52</v>
      </c>
      <c r="AP3309">
        <v>520000</v>
      </c>
      <c r="AQ3309">
        <v>156000</v>
      </c>
      <c r="AR3309">
        <v>25000</v>
      </c>
      <c r="AS3309">
        <v>10000</v>
      </c>
      <c r="AT3309">
        <v>80000</v>
      </c>
      <c r="AU3309">
        <v>70000</v>
      </c>
      <c r="AV3309">
        <v>20000</v>
      </c>
      <c r="AW3309">
        <v>881000</v>
      </c>
    </row>
    <row r="3310" spans="1:49" x14ac:dyDescent="0.35">
      <c r="A3310" s="2" t="s">
        <v>924</v>
      </c>
      <c r="B3310">
        <v>4</v>
      </c>
      <c r="C3310">
        <v>403</v>
      </c>
      <c r="D3310">
        <v>1</v>
      </c>
      <c r="E3310" t="s">
        <v>50</v>
      </c>
      <c r="F3310">
        <v>37</v>
      </c>
      <c r="G3310" t="s">
        <v>72</v>
      </c>
      <c r="I3310" t="s">
        <v>73</v>
      </c>
      <c r="J3310" t="s">
        <v>52</v>
      </c>
      <c r="K3310" t="s">
        <v>53</v>
      </c>
      <c r="L3310" t="s">
        <v>52</v>
      </c>
      <c r="M3310">
        <v>3</v>
      </c>
      <c r="N3310" t="s">
        <v>63</v>
      </c>
      <c r="O3310">
        <v>5</v>
      </c>
      <c r="P3310" s="6">
        <v>5</v>
      </c>
      <c r="Q3310" t="s">
        <v>56</v>
      </c>
      <c r="R3310">
        <v>10</v>
      </c>
      <c r="S3310" s="5">
        <f t="shared" si="51"/>
        <v>1</v>
      </c>
      <c r="T3310" t="s">
        <v>58</v>
      </c>
      <c r="U3310" t="s">
        <v>52</v>
      </c>
      <c r="V3310">
        <v>1</v>
      </c>
      <c r="W3310" t="s">
        <v>52</v>
      </c>
      <c r="X3310">
        <v>2</v>
      </c>
      <c r="AB3310" t="s">
        <v>72</v>
      </c>
      <c r="AD3310" t="s">
        <v>73</v>
      </c>
      <c r="AE3310" t="s">
        <v>52</v>
      </c>
      <c r="AF3310" t="s">
        <v>52</v>
      </c>
      <c r="AG3310" t="s">
        <v>52</v>
      </c>
      <c r="AH3310">
        <v>3</v>
      </c>
      <c r="AI3310" t="s">
        <v>63</v>
      </c>
      <c r="AJ3310" t="s">
        <v>52</v>
      </c>
      <c r="AK3310" t="s">
        <v>64</v>
      </c>
      <c r="AM3310" t="s">
        <v>62</v>
      </c>
      <c r="AN3310" t="s">
        <v>52</v>
      </c>
      <c r="AP3310">
        <v>810000</v>
      </c>
      <c r="AQ3310">
        <v>120000</v>
      </c>
      <c r="AR3310">
        <v>15000</v>
      </c>
      <c r="AS3310">
        <v>15000</v>
      </c>
      <c r="AT3310">
        <v>180000</v>
      </c>
      <c r="AU3310">
        <v>20000</v>
      </c>
      <c r="AV3310">
        <v>15000</v>
      </c>
      <c r="AW3310">
        <v>1175000</v>
      </c>
    </row>
    <row r="3311" spans="1:49" hidden="1" x14ac:dyDescent="0.35">
      <c r="A3311" s="2" t="s">
        <v>924</v>
      </c>
      <c r="B3311">
        <v>4</v>
      </c>
      <c r="C3311">
        <v>403</v>
      </c>
      <c r="D3311">
        <v>1</v>
      </c>
      <c r="E3311" t="s">
        <v>50</v>
      </c>
      <c r="F3311">
        <v>37</v>
      </c>
      <c r="G3311" t="s">
        <v>72</v>
      </c>
      <c r="I3311" t="s">
        <v>73</v>
      </c>
      <c r="J3311" t="s">
        <v>52</v>
      </c>
      <c r="K3311" t="s">
        <v>53</v>
      </c>
      <c r="L3311" t="s">
        <v>52</v>
      </c>
      <c r="M3311">
        <v>3</v>
      </c>
      <c r="N3311" t="s">
        <v>63</v>
      </c>
      <c r="O3311">
        <v>5</v>
      </c>
      <c r="P3311" s="2">
        <v>6</v>
      </c>
      <c r="Q3311" t="s">
        <v>50</v>
      </c>
      <c r="R3311">
        <v>5</v>
      </c>
      <c r="S3311" s="5">
        <f t="shared" si="51"/>
        <v>0</v>
      </c>
      <c r="T3311" t="s">
        <v>58</v>
      </c>
      <c r="U3311" t="s">
        <v>52</v>
      </c>
      <c r="V3311">
        <v>1</v>
      </c>
      <c r="W3311" t="s">
        <v>52</v>
      </c>
      <c r="X3311">
        <v>2</v>
      </c>
      <c r="AB3311" t="s">
        <v>72</v>
      </c>
      <c r="AD3311" t="s">
        <v>73</v>
      </c>
      <c r="AE3311" t="s">
        <v>53</v>
      </c>
      <c r="AF3311" t="s">
        <v>53</v>
      </c>
      <c r="AG3311" t="s">
        <v>52</v>
      </c>
      <c r="AH3311">
        <v>1</v>
      </c>
      <c r="AI3311" t="s">
        <v>65</v>
      </c>
      <c r="AJ3311" t="s">
        <v>52</v>
      </c>
      <c r="AK3311" t="s">
        <v>66</v>
      </c>
      <c r="AM3311" t="s">
        <v>62</v>
      </c>
      <c r="AN3311" t="s">
        <v>53</v>
      </c>
      <c r="AP3311">
        <v>312000</v>
      </c>
      <c r="AQ3311">
        <v>0</v>
      </c>
      <c r="AR3311">
        <v>5000</v>
      </c>
      <c r="AS3311">
        <v>10000</v>
      </c>
      <c r="AT3311">
        <v>624000</v>
      </c>
      <c r="AU3311">
        <v>250000</v>
      </c>
      <c r="AV3311">
        <v>20000</v>
      </c>
      <c r="AW3311">
        <v>1221000</v>
      </c>
    </row>
    <row r="3312" spans="1:49" hidden="1" x14ac:dyDescent="0.35">
      <c r="A3312" s="2" t="s">
        <v>924</v>
      </c>
      <c r="B3312">
        <v>4</v>
      </c>
      <c r="C3312">
        <v>403</v>
      </c>
      <c r="D3312">
        <v>1</v>
      </c>
      <c r="E3312" t="s">
        <v>50</v>
      </c>
      <c r="F3312">
        <v>37</v>
      </c>
      <c r="G3312" t="s">
        <v>72</v>
      </c>
      <c r="I3312" t="s">
        <v>73</v>
      </c>
      <c r="J3312" t="s">
        <v>52</v>
      </c>
      <c r="K3312" t="s">
        <v>53</v>
      </c>
      <c r="L3312" t="s">
        <v>52</v>
      </c>
      <c r="M3312">
        <v>3</v>
      </c>
      <c r="N3312" t="s">
        <v>63</v>
      </c>
      <c r="O3312">
        <v>5</v>
      </c>
      <c r="P3312" s="2">
        <v>7</v>
      </c>
      <c r="Q3312" t="s">
        <v>56</v>
      </c>
      <c r="R3312">
        <v>2</v>
      </c>
      <c r="S3312" s="5">
        <f t="shared" si="51"/>
        <v>0</v>
      </c>
      <c r="T3312" t="s">
        <v>58</v>
      </c>
      <c r="U3312" t="s">
        <v>52</v>
      </c>
      <c r="V3312">
        <v>1</v>
      </c>
      <c r="W3312" t="s">
        <v>52</v>
      </c>
      <c r="X3312">
        <v>2</v>
      </c>
      <c r="AB3312" t="s">
        <v>72</v>
      </c>
      <c r="AD3312" t="s">
        <v>73</v>
      </c>
    </row>
    <row r="3313" spans="1:49" hidden="1" x14ac:dyDescent="0.35">
      <c r="A3313" s="2" t="s">
        <v>925</v>
      </c>
      <c r="B3313">
        <v>2</v>
      </c>
      <c r="C3313">
        <v>206</v>
      </c>
      <c r="D3313">
        <v>2</v>
      </c>
      <c r="E3313" t="s">
        <v>50</v>
      </c>
      <c r="F3313">
        <v>62</v>
      </c>
      <c r="G3313" t="s">
        <v>72</v>
      </c>
      <c r="I3313" t="s">
        <v>73</v>
      </c>
      <c r="J3313" t="s">
        <v>53</v>
      </c>
      <c r="K3313" t="s">
        <v>53</v>
      </c>
      <c r="L3313" t="s">
        <v>52</v>
      </c>
      <c r="M3313">
        <v>0</v>
      </c>
      <c r="N3313" t="s">
        <v>67</v>
      </c>
      <c r="O3313">
        <v>1</v>
      </c>
      <c r="P3313" s="2">
        <v>1</v>
      </c>
      <c r="Q3313" t="s">
        <v>50</v>
      </c>
      <c r="R3313">
        <v>62</v>
      </c>
      <c r="S3313" s="5">
        <f t="shared" si="51"/>
        <v>0</v>
      </c>
      <c r="T3313" t="s">
        <v>54</v>
      </c>
      <c r="U3313" t="s">
        <v>53</v>
      </c>
      <c r="W3313" t="s">
        <v>53</v>
      </c>
      <c r="Y3313" t="s">
        <v>55</v>
      </c>
      <c r="Z3313" t="s">
        <v>52</v>
      </c>
      <c r="AA3313">
        <v>2</v>
      </c>
      <c r="AB3313" t="s">
        <v>72</v>
      </c>
      <c r="AD3313" t="s">
        <v>73</v>
      </c>
      <c r="AE3313" t="s">
        <v>53</v>
      </c>
      <c r="AF3313" t="s">
        <v>53</v>
      </c>
      <c r="AG3313" t="s">
        <v>52</v>
      </c>
      <c r="AH3313">
        <v>0</v>
      </c>
      <c r="AI3313" t="s">
        <v>67</v>
      </c>
      <c r="AJ3313" t="s">
        <v>53</v>
      </c>
    </row>
    <row r="3314" spans="1:49" hidden="1" x14ac:dyDescent="0.35">
      <c r="A3314" s="2" t="s">
        <v>925</v>
      </c>
      <c r="B3314">
        <v>2</v>
      </c>
      <c r="C3314">
        <v>206</v>
      </c>
      <c r="D3314">
        <v>2</v>
      </c>
      <c r="E3314" t="s">
        <v>50</v>
      </c>
      <c r="F3314">
        <v>62</v>
      </c>
      <c r="G3314" t="s">
        <v>72</v>
      </c>
      <c r="I3314" t="s">
        <v>73</v>
      </c>
      <c r="J3314" t="s">
        <v>53</v>
      </c>
      <c r="K3314" t="s">
        <v>53</v>
      </c>
      <c r="L3314" t="s">
        <v>52</v>
      </c>
      <c r="M3314">
        <v>0</v>
      </c>
      <c r="N3314" t="s">
        <v>67</v>
      </c>
      <c r="O3314">
        <v>1</v>
      </c>
      <c r="P3314" s="2">
        <v>2</v>
      </c>
      <c r="Q3314" t="s">
        <v>56</v>
      </c>
      <c r="R3314">
        <v>58</v>
      </c>
      <c r="S3314" s="5">
        <f t="shared" si="51"/>
        <v>0</v>
      </c>
      <c r="T3314" t="s">
        <v>57</v>
      </c>
      <c r="U3314" t="s">
        <v>53</v>
      </c>
      <c r="W3314" t="s">
        <v>53</v>
      </c>
      <c r="Y3314" t="s">
        <v>55</v>
      </c>
      <c r="Z3314" t="s">
        <v>52</v>
      </c>
      <c r="AA3314">
        <v>1</v>
      </c>
      <c r="AB3314" t="s">
        <v>72</v>
      </c>
      <c r="AD3314" t="s">
        <v>73</v>
      </c>
      <c r="AE3314" t="s">
        <v>53</v>
      </c>
      <c r="AF3314" t="s">
        <v>53</v>
      </c>
      <c r="AG3314" t="s">
        <v>53</v>
      </c>
    </row>
    <row r="3315" spans="1:49" hidden="1" x14ac:dyDescent="0.35">
      <c r="A3315" s="2" t="s">
        <v>925</v>
      </c>
      <c r="B3315">
        <v>2</v>
      </c>
      <c r="C3315">
        <v>206</v>
      </c>
      <c r="D3315">
        <v>2</v>
      </c>
      <c r="E3315" t="s">
        <v>50</v>
      </c>
      <c r="F3315">
        <v>62</v>
      </c>
      <c r="G3315" t="s">
        <v>72</v>
      </c>
      <c r="I3315" t="s">
        <v>73</v>
      </c>
      <c r="J3315" t="s">
        <v>53</v>
      </c>
      <c r="K3315" t="s">
        <v>53</v>
      </c>
      <c r="L3315" t="s">
        <v>52</v>
      </c>
      <c r="M3315">
        <v>0</v>
      </c>
      <c r="N3315" t="s">
        <v>67</v>
      </c>
      <c r="O3315">
        <v>1</v>
      </c>
      <c r="P3315" s="2">
        <v>3</v>
      </c>
      <c r="Q3315" t="s">
        <v>56</v>
      </c>
      <c r="R3315">
        <v>2</v>
      </c>
      <c r="S3315" s="5">
        <f t="shared" si="51"/>
        <v>0</v>
      </c>
      <c r="T3315" t="s">
        <v>102</v>
      </c>
      <c r="U3315" t="s">
        <v>53</v>
      </c>
      <c r="W3315" t="s">
        <v>53</v>
      </c>
      <c r="AB3315" t="s">
        <v>72</v>
      </c>
      <c r="AD3315" t="s">
        <v>73</v>
      </c>
    </row>
    <row r="3316" spans="1:49" hidden="1" x14ac:dyDescent="0.35">
      <c r="A3316" s="2" t="s">
        <v>926</v>
      </c>
      <c r="B3316">
        <v>3</v>
      </c>
      <c r="C3316">
        <v>313</v>
      </c>
      <c r="D3316">
        <v>2</v>
      </c>
      <c r="O3316">
        <v>1</v>
      </c>
      <c r="P3316" s="2">
        <v>2</v>
      </c>
      <c r="Q3316" t="s">
        <v>56</v>
      </c>
      <c r="R3316">
        <v>45</v>
      </c>
      <c r="S3316" s="5">
        <f t="shared" si="51"/>
        <v>0</v>
      </c>
      <c r="T3316" t="s">
        <v>54</v>
      </c>
      <c r="U3316" t="s">
        <v>53</v>
      </c>
      <c r="W3316" t="s">
        <v>52</v>
      </c>
      <c r="X3316">
        <v>4</v>
      </c>
      <c r="Y3316" t="s">
        <v>55</v>
      </c>
      <c r="Z3316" t="s">
        <v>52</v>
      </c>
      <c r="AA3316">
        <v>3</v>
      </c>
      <c r="AB3316" t="s">
        <v>72</v>
      </c>
      <c r="AD3316" t="s">
        <v>73</v>
      </c>
      <c r="AE3316" t="s">
        <v>53</v>
      </c>
      <c r="AF3316" t="s">
        <v>53</v>
      </c>
      <c r="AG3316" t="s">
        <v>53</v>
      </c>
    </row>
    <row r="3317" spans="1:49" hidden="1" x14ac:dyDescent="0.35">
      <c r="A3317" s="2" t="s">
        <v>926</v>
      </c>
      <c r="B3317">
        <v>3</v>
      </c>
      <c r="C3317">
        <v>313</v>
      </c>
      <c r="D3317">
        <v>2</v>
      </c>
      <c r="O3317">
        <v>1</v>
      </c>
      <c r="P3317" s="2">
        <v>3</v>
      </c>
      <c r="Q3317" t="s">
        <v>50</v>
      </c>
      <c r="R3317">
        <v>44</v>
      </c>
      <c r="S3317" s="5">
        <f t="shared" si="51"/>
        <v>0</v>
      </c>
      <c r="T3317" t="s">
        <v>57</v>
      </c>
      <c r="U3317" t="s">
        <v>53</v>
      </c>
      <c r="W3317" t="s">
        <v>53</v>
      </c>
      <c r="Y3317" t="s">
        <v>55</v>
      </c>
      <c r="Z3317" t="s">
        <v>52</v>
      </c>
      <c r="AA3317">
        <v>2</v>
      </c>
      <c r="AB3317" t="s">
        <v>72</v>
      </c>
      <c r="AD3317" t="s">
        <v>73</v>
      </c>
      <c r="AE3317" t="s">
        <v>52</v>
      </c>
      <c r="AF3317" t="s">
        <v>52</v>
      </c>
      <c r="AG3317" t="s">
        <v>52</v>
      </c>
      <c r="AH3317">
        <v>4</v>
      </c>
      <c r="AI3317" t="s">
        <v>63</v>
      </c>
      <c r="AJ3317" t="s">
        <v>53</v>
      </c>
    </row>
    <row r="3318" spans="1:49" hidden="1" x14ac:dyDescent="0.35">
      <c r="A3318" s="2" t="s">
        <v>926</v>
      </c>
      <c r="B3318">
        <v>3</v>
      </c>
      <c r="C3318">
        <v>313</v>
      </c>
      <c r="D3318">
        <v>2</v>
      </c>
      <c r="O3318">
        <v>1</v>
      </c>
      <c r="P3318" s="2">
        <v>4</v>
      </c>
      <c r="Q3318" t="s">
        <v>56</v>
      </c>
      <c r="R3318">
        <v>78</v>
      </c>
      <c r="S3318" s="5">
        <f t="shared" si="51"/>
        <v>0</v>
      </c>
      <c r="T3318" t="s">
        <v>125</v>
      </c>
      <c r="U3318" t="s">
        <v>53</v>
      </c>
      <c r="W3318" t="s">
        <v>53</v>
      </c>
      <c r="Y3318" t="s">
        <v>92</v>
      </c>
      <c r="AB3318" t="s">
        <v>72</v>
      </c>
      <c r="AD3318" t="s">
        <v>73</v>
      </c>
      <c r="AE3318" t="s">
        <v>52</v>
      </c>
      <c r="AF3318" t="s">
        <v>52</v>
      </c>
      <c r="AG3318" t="s">
        <v>52</v>
      </c>
      <c r="AH3318">
        <v>6</v>
      </c>
      <c r="AI3318" t="s">
        <v>78</v>
      </c>
      <c r="AJ3318" t="s">
        <v>53</v>
      </c>
    </row>
    <row r="3319" spans="1:49" hidden="1" x14ac:dyDescent="0.35">
      <c r="A3319" s="2" t="s">
        <v>926</v>
      </c>
      <c r="B3319">
        <v>3</v>
      </c>
      <c r="C3319">
        <v>313</v>
      </c>
      <c r="D3319">
        <v>2</v>
      </c>
      <c r="O3319">
        <v>1</v>
      </c>
      <c r="P3319" s="2">
        <v>5</v>
      </c>
      <c r="Q3319" t="s">
        <v>56</v>
      </c>
      <c r="R3319">
        <v>20</v>
      </c>
      <c r="S3319" s="5">
        <f t="shared" si="51"/>
        <v>0</v>
      </c>
      <c r="T3319" t="s">
        <v>58</v>
      </c>
      <c r="U3319" t="s">
        <v>52</v>
      </c>
      <c r="V3319">
        <v>3</v>
      </c>
      <c r="W3319" t="s">
        <v>52</v>
      </c>
      <c r="X3319">
        <v>2</v>
      </c>
      <c r="Y3319" t="s">
        <v>59</v>
      </c>
      <c r="AB3319" t="s">
        <v>72</v>
      </c>
      <c r="AD3319" t="s">
        <v>73</v>
      </c>
      <c r="AE3319" t="s">
        <v>52</v>
      </c>
      <c r="AF3319" t="s">
        <v>52</v>
      </c>
      <c r="AG3319" t="s">
        <v>52</v>
      </c>
      <c r="AH3319">
        <v>8</v>
      </c>
      <c r="AI3319" t="s">
        <v>86</v>
      </c>
      <c r="AJ3319" t="s">
        <v>53</v>
      </c>
    </row>
    <row r="3320" spans="1:49" x14ac:dyDescent="0.35">
      <c r="A3320" s="2" t="s">
        <v>926</v>
      </c>
      <c r="B3320">
        <v>3</v>
      </c>
      <c r="C3320">
        <v>313</v>
      </c>
      <c r="D3320">
        <v>2</v>
      </c>
      <c r="O3320">
        <v>1</v>
      </c>
      <c r="P3320" s="6">
        <v>6</v>
      </c>
      <c r="Q3320" t="s">
        <v>50</v>
      </c>
      <c r="R3320">
        <v>16</v>
      </c>
      <c r="S3320" s="5">
        <f t="shared" si="51"/>
        <v>1</v>
      </c>
      <c r="T3320" t="s">
        <v>58</v>
      </c>
      <c r="U3320" t="s">
        <v>52</v>
      </c>
      <c r="V3320">
        <v>3</v>
      </c>
      <c r="W3320" t="s">
        <v>52</v>
      </c>
      <c r="X3320">
        <v>2</v>
      </c>
      <c r="Y3320" t="s">
        <v>59</v>
      </c>
      <c r="AB3320" t="s">
        <v>72</v>
      </c>
      <c r="AD3320" t="s">
        <v>73</v>
      </c>
      <c r="AE3320" t="s">
        <v>52</v>
      </c>
      <c r="AF3320" t="s">
        <v>52</v>
      </c>
      <c r="AG3320" t="s">
        <v>52</v>
      </c>
      <c r="AH3320">
        <v>9</v>
      </c>
      <c r="AI3320" t="s">
        <v>60</v>
      </c>
      <c r="AJ3320" t="s">
        <v>52</v>
      </c>
      <c r="AK3320" t="s">
        <v>61</v>
      </c>
      <c r="AM3320" t="s">
        <v>62</v>
      </c>
      <c r="AN3320" t="s">
        <v>53</v>
      </c>
      <c r="AP3320">
        <v>0</v>
      </c>
      <c r="AQ3320">
        <v>0</v>
      </c>
      <c r="AR3320">
        <v>150000</v>
      </c>
      <c r="AS3320">
        <v>150000</v>
      </c>
      <c r="AT3320">
        <v>0</v>
      </c>
      <c r="AU3320">
        <v>30000</v>
      </c>
      <c r="AV3320">
        <v>0</v>
      </c>
      <c r="AW3320">
        <v>330000</v>
      </c>
    </row>
    <row r="3321" spans="1:49" hidden="1" x14ac:dyDescent="0.35">
      <c r="A3321" s="2" t="s">
        <v>927</v>
      </c>
      <c r="B3321">
        <v>7</v>
      </c>
      <c r="C3321">
        <v>704</v>
      </c>
      <c r="D3321">
        <v>2</v>
      </c>
      <c r="E3321" t="s">
        <v>50</v>
      </c>
      <c r="F3321">
        <v>62</v>
      </c>
      <c r="G3321" t="s">
        <v>72</v>
      </c>
      <c r="I3321" t="s">
        <v>73</v>
      </c>
      <c r="J3321" t="s">
        <v>52</v>
      </c>
      <c r="K3321" t="s">
        <v>52</v>
      </c>
      <c r="L3321" t="s">
        <v>52</v>
      </c>
      <c r="M3321">
        <v>4</v>
      </c>
      <c r="N3321" t="s">
        <v>83</v>
      </c>
      <c r="O3321">
        <v>1</v>
      </c>
      <c r="P3321" s="2">
        <v>1</v>
      </c>
      <c r="Q3321" t="s">
        <v>50</v>
      </c>
      <c r="R3321">
        <v>62</v>
      </c>
      <c r="S3321" s="5">
        <f t="shared" si="51"/>
        <v>0</v>
      </c>
      <c r="T3321" t="s">
        <v>54</v>
      </c>
      <c r="U3321" t="s">
        <v>53</v>
      </c>
      <c r="W3321" t="s">
        <v>53</v>
      </c>
      <c r="Y3321" t="s">
        <v>55</v>
      </c>
      <c r="Z3321" t="s">
        <v>52</v>
      </c>
      <c r="AA3321">
        <v>2</v>
      </c>
      <c r="AB3321" t="s">
        <v>72</v>
      </c>
      <c r="AD3321" t="s">
        <v>73</v>
      </c>
      <c r="AE3321" t="s">
        <v>52</v>
      </c>
      <c r="AF3321" t="s">
        <v>52</v>
      </c>
      <c r="AG3321" t="s">
        <v>52</v>
      </c>
      <c r="AH3321">
        <v>4</v>
      </c>
      <c r="AI3321" t="s">
        <v>83</v>
      </c>
      <c r="AJ3321" t="s">
        <v>53</v>
      </c>
    </row>
    <row r="3322" spans="1:49" hidden="1" x14ac:dyDescent="0.35">
      <c r="A3322" s="2" t="s">
        <v>927</v>
      </c>
      <c r="B3322">
        <v>7</v>
      </c>
      <c r="C3322">
        <v>704</v>
      </c>
      <c r="D3322">
        <v>2</v>
      </c>
      <c r="E3322" t="s">
        <v>50</v>
      </c>
      <c r="F3322">
        <v>62</v>
      </c>
      <c r="G3322" t="s">
        <v>72</v>
      </c>
      <c r="I3322" t="s">
        <v>73</v>
      </c>
      <c r="J3322" t="s">
        <v>52</v>
      </c>
      <c r="K3322" t="s">
        <v>52</v>
      </c>
      <c r="L3322" t="s">
        <v>52</v>
      </c>
      <c r="M3322">
        <v>4</v>
      </c>
      <c r="N3322" t="s">
        <v>83</v>
      </c>
      <c r="O3322">
        <v>1</v>
      </c>
      <c r="P3322" s="2">
        <v>2</v>
      </c>
      <c r="Q3322" t="s">
        <v>56</v>
      </c>
      <c r="R3322">
        <v>59</v>
      </c>
      <c r="S3322" s="5">
        <f t="shared" si="51"/>
        <v>0</v>
      </c>
      <c r="T3322" t="s">
        <v>57</v>
      </c>
      <c r="U3322" t="s">
        <v>53</v>
      </c>
      <c r="W3322" t="s">
        <v>53</v>
      </c>
      <c r="Y3322" t="s">
        <v>55</v>
      </c>
      <c r="Z3322" t="s">
        <v>52</v>
      </c>
      <c r="AA3322">
        <v>1</v>
      </c>
      <c r="AB3322" t="s">
        <v>72</v>
      </c>
      <c r="AD3322" t="s">
        <v>73</v>
      </c>
      <c r="AE3322" t="s">
        <v>52</v>
      </c>
      <c r="AF3322" t="s">
        <v>52</v>
      </c>
      <c r="AG3322" t="s">
        <v>52</v>
      </c>
      <c r="AH3322">
        <v>4</v>
      </c>
      <c r="AI3322" t="s">
        <v>83</v>
      </c>
      <c r="AJ3322" t="s">
        <v>53</v>
      </c>
    </row>
    <row r="3323" spans="1:49" x14ac:dyDescent="0.35">
      <c r="A3323" s="2" t="s">
        <v>927</v>
      </c>
      <c r="B3323">
        <v>7</v>
      </c>
      <c r="C3323">
        <v>704</v>
      </c>
      <c r="D3323">
        <v>2</v>
      </c>
      <c r="E3323" t="s">
        <v>50</v>
      </c>
      <c r="F3323">
        <v>62</v>
      </c>
      <c r="G3323" t="s">
        <v>72</v>
      </c>
      <c r="I3323" t="s">
        <v>73</v>
      </c>
      <c r="J3323" t="s">
        <v>52</v>
      </c>
      <c r="K3323" t="s">
        <v>52</v>
      </c>
      <c r="L3323" t="s">
        <v>52</v>
      </c>
      <c r="M3323">
        <v>4</v>
      </c>
      <c r="N3323" t="s">
        <v>83</v>
      </c>
      <c r="O3323">
        <v>1</v>
      </c>
      <c r="P3323" s="6">
        <v>3</v>
      </c>
      <c r="Q3323" t="s">
        <v>50</v>
      </c>
      <c r="R3323">
        <v>17</v>
      </c>
      <c r="S3323" s="5">
        <f t="shared" si="51"/>
        <v>1</v>
      </c>
      <c r="T3323" t="s">
        <v>58</v>
      </c>
      <c r="U3323" t="s">
        <v>52</v>
      </c>
      <c r="V3323">
        <v>1</v>
      </c>
      <c r="W3323" t="s">
        <v>52</v>
      </c>
      <c r="X3323">
        <v>2</v>
      </c>
      <c r="Y3323" t="s">
        <v>59</v>
      </c>
      <c r="AB3323" t="s">
        <v>72</v>
      </c>
      <c r="AD3323" t="s">
        <v>73</v>
      </c>
      <c r="AE3323" t="s">
        <v>52</v>
      </c>
      <c r="AF3323" t="s">
        <v>52</v>
      </c>
      <c r="AG3323" t="s">
        <v>52</v>
      </c>
      <c r="AH3323">
        <v>6</v>
      </c>
      <c r="AI3323" t="s">
        <v>79</v>
      </c>
      <c r="AJ3323" t="s">
        <v>53</v>
      </c>
      <c r="AO3323" t="s">
        <v>198</v>
      </c>
    </row>
    <row r="3324" spans="1:49" hidden="1" x14ac:dyDescent="0.35">
      <c r="A3324" s="2" t="s">
        <v>928</v>
      </c>
      <c r="B3324">
        <v>2</v>
      </c>
      <c r="C3324">
        <v>201</v>
      </c>
      <c r="D3324">
        <v>2</v>
      </c>
      <c r="E3324" t="s">
        <v>50</v>
      </c>
      <c r="F3324">
        <v>33</v>
      </c>
      <c r="G3324" t="s">
        <v>72</v>
      </c>
      <c r="I3324" t="s">
        <v>73</v>
      </c>
      <c r="J3324" t="s">
        <v>53</v>
      </c>
      <c r="K3324" t="s">
        <v>53</v>
      </c>
      <c r="L3324" t="s">
        <v>53</v>
      </c>
      <c r="M3324">
        <v>0</v>
      </c>
      <c r="O3324">
        <v>4</v>
      </c>
      <c r="P3324" s="2">
        <v>1</v>
      </c>
      <c r="Q3324" t="s">
        <v>50</v>
      </c>
      <c r="R3324">
        <v>33</v>
      </c>
      <c r="S3324" s="5">
        <f t="shared" si="51"/>
        <v>0</v>
      </c>
      <c r="T3324" t="s">
        <v>54</v>
      </c>
      <c r="U3324" t="s">
        <v>53</v>
      </c>
      <c r="W3324" t="s">
        <v>53</v>
      </c>
      <c r="Y3324" t="s">
        <v>55</v>
      </c>
      <c r="Z3324" t="s">
        <v>52</v>
      </c>
      <c r="AA3324">
        <v>2</v>
      </c>
      <c r="AB3324" t="s">
        <v>72</v>
      </c>
      <c r="AD3324" t="s">
        <v>73</v>
      </c>
      <c r="AE3324" t="s">
        <v>53</v>
      </c>
      <c r="AF3324" t="s">
        <v>53</v>
      </c>
      <c r="AG3324" t="s">
        <v>53</v>
      </c>
    </row>
    <row r="3325" spans="1:49" hidden="1" x14ac:dyDescent="0.35">
      <c r="A3325" s="2" t="s">
        <v>928</v>
      </c>
      <c r="B3325">
        <v>2</v>
      </c>
      <c r="C3325">
        <v>201</v>
      </c>
      <c r="D3325">
        <v>2</v>
      </c>
      <c r="E3325" t="s">
        <v>50</v>
      </c>
      <c r="F3325">
        <v>33</v>
      </c>
      <c r="G3325" t="s">
        <v>72</v>
      </c>
      <c r="I3325" t="s">
        <v>73</v>
      </c>
      <c r="J3325" t="s">
        <v>53</v>
      </c>
      <c r="K3325" t="s">
        <v>53</v>
      </c>
      <c r="L3325" t="s">
        <v>53</v>
      </c>
      <c r="M3325">
        <v>0</v>
      </c>
      <c r="O3325">
        <v>4</v>
      </c>
      <c r="P3325" s="2">
        <v>2</v>
      </c>
      <c r="Q3325" t="s">
        <v>56</v>
      </c>
      <c r="R3325">
        <v>29</v>
      </c>
      <c r="S3325" s="5">
        <f t="shared" si="51"/>
        <v>0</v>
      </c>
      <c r="T3325" t="s">
        <v>57</v>
      </c>
      <c r="U3325" t="s">
        <v>53</v>
      </c>
      <c r="W3325" t="s">
        <v>53</v>
      </c>
      <c r="Y3325" t="s">
        <v>55</v>
      </c>
      <c r="Z3325" t="s">
        <v>52</v>
      </c>
      <c r="AA3325">
        <v>1</v>
      </c>
      <c r="AB3325" t="s">
        <v>72</v>
      </c>
      <c r="AD3325" t="s">
        <v>73</v>
      </c>
      <c r="AE3325" t="s">
        <v>52</v>
      </c>
      <c r="AF3325" t="s">
        <v>52</v>
      </c>
      <c r="AG3325" t="s">
        <v>52</v>
      </c>
      <c r="AH3325">
        <v>5</v>
      </c>
      <c r="AI3325" t="s">
        <v>83</v>
      </c>
      <c r="AJ3325" t="s">
        <v>53</v>
      </c>
    </row>
    <row r="3326" spans="1:49" x14ac:dyDescent="0.35">
      <c r="A3326" s="2" t="s">
        <v>928</v>
      </c>
      <c r="B3326">
        <v>2</v>
      </c>
      <c r="C3326">
        <v>201</v>
      </c>
      <c r="D3326">
        <v>2</v>
      </c>
      <c r="E3326" t="s">
        <v>50</v>
      </c>
      <c r="F3326">
        <v>33</v>
      </c>
      <c r="G3326" t="s">
        <v>72</v>
      </c>
      <c r="I3326" t="s">
        <v>73</v>
      </c>
      <c r="J3326" t="s">
        <v>53</v>
      </c>
      <c r="K3326" t="s">
        <v>53</v>
      </c>
      <c r="L3326" t="s">
        <v>53</v>
      </c>
      <c r="M3326">
        <v>0</v>
      </c>
      <c r="O3326">
        <v>4</v>
      </c>
      <c r="P3326" s="6">
        <v>3</v>
      </c>
      <c r="Q3326" t="s">
        <v>56</v>
      </c>
      <c r="R3326">
        <v>9</v>
      </c>
      <c r="S3326" s="5">
        <f t="shared" si="51"/>
        <v>1</v>
      </c>
      <c r="T3326" t="s">
        <v>58</v>
      </c>
      <c r="U3326" t="s">
        <v>52</v>
      </c>
      <c r="V3326">
        <v>1</v>
      </c>
      <c r="W3326" t="s">
        <v>52</v>
      </c>
      <c r="X3326">
        <v>2</v>
      </c>
      <c r="AB3326" t="s">
        <v>72</v>
      </c>
      <c r="AD3326" t="s">
        <v>73</v>
      </c>
      <c r="AE3326" t="s">
        <v>52</v>
      </c>
      <c r="AF3326" t="s">
        <v>52</v>
      </c>
      <c r="AG3326" t="s">
        <v>52</v>
      </c>
      <c r="AH3326">
        <v>3</v>
      </c>
      <c r="AI3326" t="s">
        <v>63</v>
      </c>
      <c r="AJ3326" t="s">
        <v>52</v>
      </c>
      <c r="AK3326" t="s">
        <v>64</v>
      </c>
      <c r="AM3326" t="s">
        <v>62</v>
      </c>
      <c r="AN3326" t="s">
        <v>53</v>
      </c>
      <c r="AP3326">
        <v>0</v>
      </c>
      <c r="AQ3326">
        <v>0</v>
      </c>
      <c r="AR3326">
        <v>28000</v>
      </c>
      <c r="AS3326">
        <v>15000</v>
      </c>
      <c r="AT3326">
        <v>0</v>
      </c>
      <c r="AU3326">
        <v>0</v>
      </c>
      <c r="AV3326">
        <v>0</v>
      </c>
      <c r="AW3326">
        <v>43000</v>
      </c>
    </row>
    <row r="3327" spans="1:49" x14ac:dyDescent="0.35">
      <c r="A3327" s="2" t="s">
        <v>928</v>
      </c>
      <c r="B3327">
        <v>2</v>
      </c>
      <c r="C3327">
        <v>201</v>
      </c>
      <c r="D3327">
        <v>2</v>
      </c>
      <c r="E3327" t="s">
        <v>50</v>
      </c>
      <c r="F3327">
        <v>33</v>
      </c>
      <c r="G3327" t="s">
        <v>72</v>
      </c>
      <c r="I3327" t="s">
        <v>73</v>
      </c>
      <c r="J3327" t="s">
        <v>53</v>
      </c>
      <c r="K3327" t="s">
        <v>53</v>
      </c>
      <c r="L3327" t="s">
        <v>53</v>
      </c>
      <c r="M3327">
        <v>0</v>
      </c>
      <c r="O3327">
        <v>4</v>
      </c>
      <c r="P3327" s="6">
        <v>4</v>
      </c>
      <c r="Q3327" t="s">
        <v>50</v>
      </c>
      <c r="R3327">
        <v>7</v>
      </c>
      <c r="S3327" s="5">
        <f t="shared" si="51"/>
        <v>1</v>
      </c>
      <c r="T3327" t="s">
        <v>58</v>
      </c>
      <c r="U3327" t="s">
        <v>52</v>
      </c>
      <c r="V3327">
        <v>1</v>
      </c>
      <c r="W3327" t="s">
        <v>52</v>
      </c>
      <c r="X3327">
        <v>2</v>
      </c>
      <c r="AB3327" t="s">
        <v>72</v>
      </c>
      <c r="AD3327" t="s">
        <v>73</v>
      </c>
      <c r="AE3327" t="s">
        <v>53</v>
      </c>
      <c r="AF3327" t="s">
        <v>53</v>
      </c>
      <c r="AG3327" t="s">
        <v>52</v>
      </c>
      <c r="AH3327">
        <v>1</v>
      </c>
      <c r="AI3327" t="s">
        <v>68</v>
      </c>
      <c r="AJ3327" t="s">
        <v>52</v>
      </c>
      <c r="AK3327" t="s">
        <v>74</v>
      </c>
      <c r="AM3327" t="s">
        <v>62</v>
      </c>
      <c r="AN3327" t="s">
        <v>53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5000</v>
      </c>
      <c r="AW3327">
        <v>5000</v>
      </c>
    </row>
    <row r="3328" spans="1:49" hidden="1" x14ac:dyDescent="0.35">
      <c r="A3328" s="2" t="s">
        <v>928</v>
      </c>
      <c r="B3328">
        <v>2</v>
      </c>
      <c r="C3328">
        <v>201</v>
      </c>
      <c r="D3328">
        <v>2</v>
      </c>
      <c r="E3328" t="s">
        <v>50</v>
      </c>
      <c r="F3328">
        <v>33</v>
      </c>
      <c r="G3328" t="s">
        <v>72</v>
      </c>
      <c r="I3328" t="s">
        <v>73</v>
      </c>
      <c r="J3328" t="s">
        <v>53</v>
      </c>
      <c r="K3328" t="s">
        <v>53</v>
      </c>
      <c r="L3328" t="s">
        <v>53</v>
      </c>
      <c r="M3328">
        <v>0</v>
      </c>
      <c r="O3328">
        <v>4</v>
      </c>
      <c r="P3328" s="2">
        <v>5</v>
      </c>
      <c r="Q3328" t="s">
        <v>56</v>
      </c>
      <c r="R3328">
        <v>4</v>
      </c>
      <c r="S3328" s="5">
        <f t="shared" si="51"/>
        <v>0</v>
      </c>
      <c r="T3328" t="s">
        <v>58</v>
      </c>
      <c r="U3328" t="s">
        <v>52</v>
      </c>
      <c r="V3328">
        <v>1</v>
      </c>
      <c r="W3328" t="s">
        <v>52</v>
      </c>
      <c r="X3328">
        <v>2</v>
      </c>
      <c r="AB3328" t="s">
        <v>72</v>
      </c>
      <c r="AD3328" t="s">
        <v>73</v>
      </c>
      <c r="AE3328" t="s">
        <v>53</v>
      </c>
      <c r="AF3328" t="s">
        <v>53</v>
      </c>
      <c r="AG3328" t="s">
        <v>53</v>
      </c>
      <c r="AO3328" t="s">
        <v>70</v>
      </c>
    </row>
    <row r="3329" spans="1:49" hidden="1" x14ac:dyDescent="0.35">
      <c r="A3329" s="2" t="s">
        <v>928</v>
      </c>
      <c r="B3329">
        <v>2</v>
      </c>
      <c r="C3329">
        <v>201</v>
      </c>
      <c r="D3329">
        <v>2</v>
      </c>
      <c r="E3329" t="s">
        <v>50</v>
      </c>
      <c r="F3329">
        <v>33</v>
      </c>
      <c r="G3329" t="s">
        <v>72</v>
      </c>
      <c r="I3329" t="s">
        <v>73</v>
      </c>
      <c r="J3329" t="s">
        <v>53</v>
      </c>
      <c r="K3329" t="s">
        <v>53</v>
      </c>
      <c r="L3329" t="s">
        <v>53</v>
      </c>
      <c r="M3329">
        <v>0</v>
      </c>
      <c r="O3329">
        <v>4</v>
      </c>
      <c r="P3329" s="2">
        <v>6</v>
      </c>
      <c r="Q3329" t="s">
        <v>50</v>
      </c>
      <c r="R3329">
        <v>1</v>
      </c>
      <c r="S3329" s="5">
        <f t="shared" si="51"/>
        <v>0</v>
      </c>
      <c r="T3329" t="s">
        <v>58</v>
      </c>
      <c r="U3329" t="s">
        <v>52</v>
      </c>
      <c r="V3329">
        <v>1</v>
      </c>
      <c r="W3329" t="s">
        <v>52</v>
      </c>
      <c r="X3329">
        <v>2</v>
      </c>
      <c r="AB3329" t="s">
        <v>72</v>
      </c>
      <c r="AD3329" t="s">
        <v>73</v>
      </c>
    </row>
    <row r="3330" spans="1:49" hidden="1" x14ac:dyDescent="0.35">
      <c r="A3330" s="2" t="s">
        <v>929</v>
      </c>
      <c r="B3330">
        <v>5</v>
      </c>
      <c r="C3330">
        <v>505</v>
      </c>
      <c r="D3330">
        <v>2</v>
      </c>
      <c r="E3330" t="s">
        <v>50</v>
      </c>
      <c r="F3330">
        <v>28</v>
      </c>
      <c r="G3330" t="s">
        <v>72</v>
      </c>
      <c r="I3330" t="s">
        <v>73</v>
      </c>
      <c r="J3330" t="s">
        <v>52</v>
      </c>
      <c r="K3330" t="s">
        <v>52</v>
      </c>
      <c r="L3330" t="s">
        <v>52</v>
      </c>
      <c r="M3330">
        <v>11</v>
      </c>
      <c r="N3330" t="s">
        <v>94</v>
      </c>
      <c r="O3330">
        <v>1</v>
      </c>
      <c r="P3330" s="2">
        <v>1</v>
      </c>
      <c r="Q3330" t="s">
        <v>50</v>
      </c>
      <c r="R3330">
        <v>28</v>
      </c>
      <c r="S3330" s="5">
        <f t="shared" si="51"/>
        <v>0</v>
      </c>
      <c r="T3330" t="s">
        <v>54</v>
      </c>
      <c r="U3330" t="s">
        <v>53</v>
      </c>
      <c r="W3330" t="s">
        <v>53</v>
      </c>
      <c r="Y3330" t="s">
        <v>55</v>
      </c>
      <c r="Z3330" t="s">
        <v>52</v>
      </c>
      <c r="AA3330">
        <v>2</v>
      </c>
      <c r="AB3330" t="s">
        <v>72</v>
      </c>
      <c r="AD3330" t="s">
        <v>73</v>
      </c>
      <c r="AE3330" t="s">
        <v>52</v>
      </c>
      <c r="AF3330" t="s">
        <v>52</v>
      </c>
      <c r="AG3330" t="s">
        <v>52</v>
      </c>
      <c r="AH3330">
        <v>11</v>
      </c>
      <c r="AI3330" t="s">
        <v>94</v>
      </c>
      <c r="AJ3330" t="s">
        <v>53</v>
      </c>
    </row>
    <row r="3331" spans="1:49" hidden="1" x14ac:dyDescent="0.35">
      <c r="A3331" s="2" t="s">
        <v>929</v>
      </c>
      <c r="B3331">
        <v>5</v>
      </c>
      <c r="C3331">
        <v>505</v>
      </c>
      <c r="D3331">
        <v>2</v>
      </c>
      <c r="E3331" t="s">
        <v>50</v>
      </c>
      <c r="F3331">
        <v>28</v>
      </c>
      <c r="G3331" t="s">
        <v>72</v>
      </c>
      <c r="I3331" t="s">
        <v>73</v>
      </c>
      <c r="J3331" t="s">
        <v>52</v>
      </c>
      <c r="K3331" t="s">
        <v>52</v>
      </c>
      <c r="L3331" t="s">
        <v>52</v>
      </c>
      <c r="M3331">
        <v>11</v>
      </c>
      <c r="N3331" t="s">
        <v>94</v>
      </c>
      <c r="O3331">
        <v>1</v>
      </c>
      <c r="P3331" s="2">
        <v>2</v>
      </c>
      <c r="Q3331" t="s">
        <v>56</v>
      </c>
      <c r="R3331">
        <v>28</v>
      </c>
      <c r="S3331" s="5">
        <f t="shared" ref="S3331:S3394" si="52">IF(AND(R3331&gt;=6, R3331&lt;=17, T3331="Child"),1,0)</f>
        <v>0</v>
      </c>
      <c r="T3331" t="s">
        <v>57</v>
      </c>
      <c r="U3331" t="s">
        <v>53</v>
      </c>
      <c r="W3331" t="s">
        <v>53</v>
      </c>
      <c r="Y3331" t="s">
        <v>55</v>
      </c>
      <c r="Z3331" t="s">
        <v>52</v>
      </c>
      <c r="AA3331">
        <v>1</v>
      </c>
      <c r="AB3331" t="s">
        <v>72</v>
      </c>
      <c r="AD3331" t="s">
        <v>73</v>
      </c>
      <c r="AE3331" t="s">
        <v>52</v>
      </c>
      <c r="AF3331" t="s">
        <v>52</v>
      </c>
      <c r="AG3331" t="s">
        <v>52</v>
      </c>
      <c r="AH3331">
        <v>6</v>
      </c>
      <c r="AI3331" t="s">
        <v>79</v>
      </c>
      <c r="AJ3331" t="s">
        <v>53</v>
      </c>
    </row>
    <row r="3332" spans="1:49" hidden="1" x14ac:dyDescent="0.35">
      <c r="A3332" s="2" t="s">
        <v>929</v>
      </c>
      <c r="B3332">
        <v>5</v>
      </c>
      <c r="C3332">
        <v>505</v>
      </c>
      <c r="D3332">
        <v>2</v>
      </c>
      <c r="E3332" t="s">
        <v>50</v>
      </c>
      <c r="F3332">
        <v>28</v>
      </c>
      <c r="G3332" t="s">
        <v>72</v>
      </c>
      <c r="I3332" t="s">
        <v>73</v>
      </c>
      <c r="J3332" t="s">
        <v>52</v>
      </c>
      <c r="K3332" t="s">
        <v>52</v>
      </c>
      <c r="L3332" t="s">
        <v>52</v>
      </c>
      <c r="M3332">
        <v>11</v>
      </c>
      <c r="N3332" t="s">
        <v>94</v>
      </c>
      <c r="O3332">
        <v>1</v>
      </c>
      <c r="P3332" s="2">
        <v>3</v>
      </c>
      <c r="Q3332" t="s">
        <v>50</v>
      </c>
      <c r="R3332">
        <v>2</v>
      </c>
      <c r="S3332" s="5">
        <f t="shared" si="52"/>
        <v>0</v>
      </c>
      <c r="T3332" t="s">
        <v>58</v>
      </c>
      <c r="U3332" t="s">
        <v>52</v>
      </c>
      <c r="V3332">
        <v>1</v>
      </c>
      <c r="W3332" t="s">
        <v>52</v>
      </c>
      <c r="X3332">
        <v>2</v>
      </c>
      <c r="AB3332" t="s">
        <v>72</v>
      </c>
      <c r="AD3332" t="s">
        <v>73</v>
      </c>
    </row>
    <row r="3333" spans="1:49" hidden="1" x14ac:dyDescent="0.35">
      <c r="A3333" s="2" t="s">
        <v>930</v>
      </c>
      <c r="B3333">
        <v>14</v>
      </c>
      <c r="C3333">
        <v>1410</v>
      </c>
      <c r="D3333">
        <v>1</v>
      </c>
      <c r="E3333" t="s">
        <v>50</v>
      </c>
      <c r="F3333">
        <v>63</v>
      </c>
      <c r="G3333" t="s">
        <v>72</v>
      </c>
      <c r="I3333" t="s">
        <v>73</v>
      </c>
      <c r="J3333" t="s">
        <v>52</v>
      </c>
      <c r="K3333" t="s">
        <v>52</v>
      </c>
      <c r="L3333" t="s">
        <v>52</v>
      </c>
      <c r="M3333">
        <v>8</v>
      </c>
      <c r="N3333" t="s">
        <v>60</v>
      </c>
      <c r="O3333">
        <v>1</v>
      </c>
      <c r="P3333" s="2">
        <v>1</v>
      </c>
      <c r="Q3333" t="s">
        <v>50</v>
      </c>
      <c r="R3333">
        <v>63</v>
      </c>
      <c r="S3333" s="5">
        <f t="shared" si="52"/>
        <v>0</v>
      </c>
      <c r="T3333" t="s">
        <v>54</v>
      </c>
      <c r="U3333" t="s">
        <v>53</v>
      </c>
      <c r="W3333" t="s">
        <v>53</v>
      </c>
      <c r="Y3333" t="s">
        <v>55</v>
      </c>
      <c r="Z3333" t="s">
        <v>52</v>
      </c>
      <c r="AA3333">
        <v>2</v>
      </c>
      <c r="AB3333" t="s">
        <v>72</v>
      </c>
      <c r="AD3333" t="s">
        <v>73</v>
      </c>
      <c r="AE3333" t="s">
        <v>52</v>
      </c>
      <c r="AF3333" t="s">
        <v>52</v>
      </c>
      <c r="AG3333" t="s">
        <v>52</v>
      </c>
      <c r="AH3333">
        <v>8</v>
      </c>
      <c r="AI3333" t="s">
        <v>60</v>
      </c>
      <c r="AJ3333" t="s">
        <v>53</v>
      </c>
    </row>
    <row r="3334" spans="1:49" hidden="1" x14ac:dyDescent="0.35">
      <c r="A3334" s="2" t="s">
        <v>930</v>
      </c>
      <c r="B3334">
        <v>14</v>
      </c>
      <c r="C3334">
        <v>1410</v>
      </c>
      <c r="D3334">
        <v>1</v>
      </c>
      <c r="E3334" t="s">
        <v>50</v>
      </c>
      <c r="F3334">
        <v>63</v>
      </c>
      <c r="G3334" t="s">
        <v>72</v>
      </c>
      <c r="I3334" t="s">
        <v>73</v>
      </c>
      <c r="J3334" t="s">
        <v>52</v>
      </c>
      <c r="K3334" t="s">
        <v>52</v>
      </c>
      <c r="L3334" t="s">
        <v>52</v>
      </c>
      <c r="M3334">
        <v>8</v>
      </c>
      <c r="N3334" t="s">
        <v>60</v>
      </c>
      <c r="O3334">
        <v>1</v>
      </c>
      <c r="P3334" s="2">
        <v>2</v>
      </c>
      <c r="Q3334" t="s">
        <v>56</v>
      </c>
      <c r="R3334">
        <v>55</v>
      </c>
      <c r="S3334" s="5">
        <f t="shared" si="52"/>
        <v>0</v>
      </c>
      <c r="T3334" t="s">
        <v>57</v>
      </c>
      <c r="U3334" t="s">
        <v>53</v>
      </c>
      <c r="W3334" t="s">
        <v>53</v>
      </c>
      <c r="Y3334" t="s">
        <v>55</v>
      </c>
      <c r="Z3334" t="s">
        <v>52</v>
      </c>
      <c r="AA3334">
        <v>1</v>
      </c>
      <c r="AB3334" t="s">
        <v>72</v>
      </c>
      <c r="AD3334" t="s">
        <v>73</v>
      </c>
      <c r="AE3334" t="s">
        <v>52</v>
      </c>
      <c r="AF3334" t="s">
        <v>52</v>
      </c>
      <c r="AG3334" t="s">
        <v>52</v>
      </c>
      <c r="AH3334">
        <v>3</v>
      </c>
      <c r="AI3334" t="s">
        <v>63</v>
      </c>
      <c r="AJ3334" t="s">
        <v>53</v>
      </c>
    </row>
    <row r="3335" spans="1:49" hidden="1" x14ac:dyDescent="0.35">
      <c r="A3335" s="2" t="s">
        <v>930</v>
      </c>
      <c r="B3335">
        <v>14</v>
      </c>
      <c r="C3335">
        <v>1410</v>
      </c>
      <c r="D3335">
        <v>1</v>
      </c>
      <c r="E3335" t="s">
        <v>50</v>
      </c>
      <c r="F3335">
        <v>63</v>
      </c>
      <c r="G3335" t="s">
        <v>72</v>
      </c>
      <c r="I3335" t="s">
        <v>73</v>
      </c>
      <c r="J3335" t="s">
        <v>52</v>
      </c>
      <c r="K3335" t="s">
        <v>52</v>
      </c>
      <c r="L3335" t="s">
        <v>52</v>
      </c>
      <c r="M3335">
        <v>8</v>
      </c>
      <c r="N3335" t="s">
        <v>60</v>
      </c>
      <c r="O3335">
        <v>1</v>
      </c>
      <c r="P3335" s="2">
        <v>4</v>
      </c>
      <c r="Q3335" t="s">
        <v>56</v>
      </c>
      <c r="R3335">
        <v>30</v>
      </c>
      <c r="S3335" s="5">
        <f t="shared" si="52"/>
        <v>0</v>
      </c>
      <c r="T3335" t="s">
        <v>58</v>
      </c>
      <c r="U3335" t="s">
        <v>52</v>
      </c>
      <c r="V3335">
        <v>1</v>
      </c>
      <c r="W3335" t="s">
        <v>52</v>
      </c>
      <c r="X3335">
        <v>2</v>
      </c>
      <c r="Y3335" t="s">
        <v>122</v>
      </c>
      <c r="AB3335" t="s">
        <v>72</v>
      </c>
      <c r="AD3335" t="s">
        <v>52</v>
      </c>
      <c r="AE3335" t="s">
        <v>52</v>
      </c>
      <c r="AF3335" t="s">
        <v>52</v>
      </c>
      <c r="AG3335" t="s">
        <v>52</v>
      </c>
      <c r="AH3335">
        <v>12</v>
      </c>
      <c r="AI3335" t="s">
        <v>115</v>
      </c>
      <c r="AJ3335" t="s">
        <v>53</v>
      </c>
    </row>
    <row r="3336" spans="1:49" hidden="1" x14ac:dyDescent="0.35">
      <c r="A3336" s="2" t="s">
        <v>930</v>
      </c>
      <c r="B3336">
        <v>14</v>
      </c>
      <c r="C3336">
        <v>1410</v>
      </c>
      <c r="D3336">
        <v>1</v>
      </c>
      <c r="E3336" t="s">
        <v>50</v>
      </c>
      <c r="F3336">
        <v>63</v>
      </c>
      <c r="G3336" t="s">
        <v>72</v>
      </c>
      <c r="I3336" t="s">
        <v>73</v>
      </c>
      <c r="J3336" t="s">
        <v>52</v>
      </c>
      <c r="K3336" t="s">
        <v>52</v>
      </c>
      <c r="L3336" t="s">
        <v>52</v>
      </c>
      <c r="M3336">
        <v>8</v>
      </c>
      <c r="N3336" t="s">
        <v>60</v>
      </c>
      <c r="O3336">
        <v>1</v>
      </c>
      <c r="P3336" s="2">
        <v>6</v>
      </c>
      <c r="Q3336" t="s">
        <v>50</v>
      </c>
      <c r="R3336">
        <v>5</v>
      </c>
      <c r="S3336" s="5">
        <f t="shared" si="52"/>
        <v>0</v>
      </c>
      <c r="T3336" t="s">
        <v>102</v>
      </c>
      <c r="U3336" t="s">
        <v>53</v>
      </c>
      <c r="W3336" t="s">
        <v>52</v>
      </c>
      <c r="X3336">
        <v>4</v>
      </c>
      <c r="AB3336" t="s">
        <v>72</v>
      </c>
      <c r="AD3336" t="s">
        <v>73</v>
      </c>
      <c r="AE3336" t="s">
        <v>53</v>
      </c>
      <c r="AF3336" t="s">
        <v>53</v>
      </c>
      <c r="AG3336" t="s">
        <v>53</v>
      </c>
      <c r="AO3336" t="s">
        <v>70</v>
      </c>
    </row>
    <row r="3337" spans="1:49" hidden="1" x14ac:dyDescent="0.35">
      <c r="A3337" s="2" t="s">
        <v>931</v>
      </c>
      <c r="B3337">
        <v>7</v>
      </c>
      <c r="C3337">
        <v>701</v>
      </c>
      <c r="D3337">
        <v>2</v>
      </c>
      <c r="E3337" t="s">
        <v>56</v>
      </c>
      <c r="F3337">
        <v>64</v>
      </c>
      <c r="G3337" t="s">
        <v>72</v>
      </c>
      <c r="I3337" t="s">
        <v>73</v>
      </c>
      <c r="J3337" t="s">
        <v>52</v>
      </c>
      <c r="K3337" t="s">
        <v>52</v>
      </c>
      <c r="L3337" t="s">
        <v>52</v>
      </c>
      <c r="M3337">
        <v>5</v>
      </c>
      <c r="N3337" t="s">
        <v>78</v>
      </c>
      <c r="O3337">
        <v>2</v>
      </c>
      <c r="P3337" s="2">
        <v>1</v>
      </c>
      <c r="Q3337" t="s">
        <v>56</v>
      </c>
      <c r="R3337">
        <v>64</v>
      </c>
      <c r="S3337" s="5">
        <f t="shared" si="52"/>
        <v>0</v>
      </c>
      <c r="T3337" t="s">
        <v>54</v>
      </c>
      <c r="U3337" t="s">
        <v>53</v>
      </c>
      <c r="W3337" t="s">
        <v>53</v>
      </c>
      <c r="Y3337" t="s">
        <v>92</v>
      </c>
      <c r="AB3337" t="s">
        <v>72</v>
      </c>
      <c r="AD3337" t="s">
        <v>73</v>
      </c>
      <c r="AE3337" t="s">
        <v>52</v>
      </c>
      <c r="AF3337" t="s">
        <v>52</v>
      </c>
      <c r="AG3337" t="s">
        <v>52</v>
      </c>
      <c r="AH3337">
        <v>5</v>
      </c>
      <c r="AI3337" t="s">
        <v>78</v>
      </c>
      <c r="AJ3337" t="s">
        <v>53</v>
      </c>
    </row>
    <row r="3338" spans="1:49" hidden="1" x14ac:dyDescent="0.35">
      <c r="A3338" s="2" t="s">
        <v>931</v>
      </c>
      <c r="B3338">
        <v>7</v>
      </c>
      <c r="C3338">
        <v>701</v>
      </c>
      <c r="D3338">
        <v>2</v>
      </c>
      <c r="E3338" t="s">
        <v>56</v>
      </c>
      <c r="F3338">
        <v>64</v>
      </c>
      <c r="G3338" t="s">
        <v>72</v>
      </c>
      <c r="I3338" t="s">
        <v>73</v>
      </c>
      <c r="J3338" t="s">
        <v>52</v>
      </c>
      <c r="K3338" t="s">
        <v>52</v>
      </c>
      <c r="L3338" t="s">
        <v>52</v>
      </c>
      <c r="M3338">
        <v>5</v>
      </c>
      <c r="N3338" t="s">
        <v>78</v>
      </c>
      <c r="O3338">
        <v>2</v>
      </c>
      <c r="P3338" s="2">
        <v>2</v>
      </c>
      <c r="Q3338" t="s">
        <v>50</v>
      </c>
      <c r="R3338">
        <v>17</v>
      </c>
      <c r="S3338" s="5">
        <f t="shared" si="52"/>
        <v>0</v>
      </c>
      <c r="T3338" t="s">
        <v>102</v>
      </c>
      <c r="U3338" t="s">
        <v>53</v>
      </c>
      <c r="W3338" t="s">
        <v>53</v>
      </c>
      <c r="Y3338" t="s">
        <v>59</v>
      </c>
      <c r="AB3338" t="s">
        <v>72</v>
      </c>
      <c r="AD3338" t="s">
        <v>73</v>
      </c>
      <c r="AE3338" t="s">
        <v>52</v>
      </c>
      <c r="AF3338" t="s">
        <v>52</v>
      </c>
      <c r="AG3338" t="s">
        <v>52</v>
      </c>
      <c r="AH3338">
        <v>8</v>
      </c>
      <c r="AI3338" t="s">
        <v>60</v>
      </c>
      <c r="AJ3338" t="s">
        <v>53</v>
      </c>
      <c r="AO3338" t="s">
        <v>190</v>
      </c>
    </row>
    <row r="3339" spans="1:49" hidden="1" x14ac:dyDescent="0.35">
      <c r="A3339" s="2" t="s">
        <v>931</v>
      </c>
      <c r="B3339">
        <v>7</v>
      </c>
      <c r="C3339">
        <v>701</v>
      </c>
      <c r="D3339">
        <v>2</v>
      </c>
      <c r="E3339" t="s">
        <v>56</v>
      </c>
      <c r="F3339">
        <v>64</v>
      </c>
      <c r="G3339" t="s">
        <v>72</v>
      </c>
      <c r="I3339" t="s">
        <v>73</v>
      </c>
      <c r="J3339" t="s">
        <v>52</v>
      </c>
      <c r="K3339" t="s">
        <v>52</v>
      </c>
      <c r="L3339" t="s">
        <v>52</v>
      </c>
      <c r="M3339">
        <v>5</v>
      </c>
      <c r="N3339" t="s">
        <v>78</v>
      </c>
      <c r="O3339">
        <v>2</v>
      </c>
      <c r="P3339" s="2">
        <v>3</v>
      </c>
      <c r="Q3339" t="s">
        <v>56</v>
      </c>
      <c r="R3339">
        <v>9</v>
      </c>
      <c r="S3339" s="5">
        <f t="shared" si="52"/>
        <v>0</v>
      </c>
      <c r="T3339" t="s">
        <v>102</v>
      </c>
      <c r="U3339" t="s">
        <v>53</v>
      </c>
      <c r="W3339" t="s">
        <v>53</v>
      </c>
      <c r="AB3339" t="s">
        <v>72</v>
      </c>
      <c r="AD3339" t="s">
        <v>73</v>
      </c>
      <c r="AE3339" t="s">
        <v>52</v>
      </c>
      <c r="AF3339" t="s">
        <v>52</v>
      </c>
      <c r="AG3339" t="s">
        <v>52</v>
      </c>
      <c r="AH3339">
        <v>8</v>
      </c>
      <c r="AI3339" t="s">
        <v>60</v>
      </c>
      <c r="AJ3339" t="s">
        <v>52</v>
      </c>
      <c r="AK3339" t="s">
        <v>61</v>
      </c>
      <c r="AM3339" t="s">
        <v>62</v>
      </c>
      <c r="AN3339" t="s">
        <v>52</v>
      </c>
      <c r="AP3339">
        <v>0</v>
      </c>
      <c r="AQ3339">
        <v>216000</v>
      </c>
      <c r="AR3339">
        <v>32400</v>
      </c>
      <c r="AS3339">
        <v>6000</v>
      </c>
      <c r="AT3339">
        <v>648000</v>
      </c>
      <c r="AU3339">
        <v>0</v>
      </c>
      <c r="AV3339">
        <v>0</v>
      </c>
      <c r="AW3339">
        <v>902400</v>
      </c>
    </row>
    <row r="3340" spans="1:49" hidden="1" x14ac:dyDescent="0.35">
      <c r="A3340" s="2" t="s">
        <v>932</v>
      </c>
      <c r="B3340">
        <v>2</v>
      </c>
      <c r="C3340">
        <v>214</v>
      </c>
      <c r="D3340">
        <v>2</v>
      </c>
      <c r="E3340" t="s">
        <v>50</v>
      </c>
      <c r="F3340">
        <v>63</v>
      </c>
      <c r="G3340" t="s">
        <v>72</v>
      </c>
      <c r="I3340" t="s">
        <v>73</v>
      </c>
      <c r="J3340" t="s">
        <v>52</v>
      </c>
      <c r="K3340" t="s">
        <v>52</v>
      </c>
      <c r="L3340" t="s">
        <v>52</v>
      </c>
      <c r="M3340">
        <v>8</v>
      </c>
      <c r="N3340" t="s">
        <v>60</v>
      </c>
      <c r="P3340" s="2">
        <v>1</v>
      </c>
      <c r="Q3340" t="s">
        <v>50</v>
      </c>
      <c r="R3340">
        <v>63</v>
      </c>
      <c r="S3340" s="5">
        <f t="shared" si="52"/>
        <v>0</v>
      </c>
      <c r="T3340" t="s">
        <v>54</v>
      </c>
      <c r="U3340" t="s">
        <v>53</v>
      </c>
      <c r="W3340" t="s">
        <v>53</v>
      </c>
      <c r="Y3340" t="s">
        <v>55</v>
      </c>
      <c r="Z3340" t="s">
        <v>52</v>
      </c>
      <c r="AA3340">
        <v>2</v>
      </c>
      <c r="AB3340" t="s">
        <v>72</v>
      </c>
      <c r="AD3340" t="s">
        <v>73</v>
      </c>
      <c r="AE3340" t="s">
        <v>52</v>
      </c>
      <c r="AF3340" t="s">
        <v>52</v>
      </c>
      <c r="AG3340" t="s">
        <v>52</v>
      </c>
      <c r="AH3340">
        <v>8</v>
      </c>
      <c r="AI3340" t="s">
        <v>60</v>
      </c>
      <c r="AJ3340" t="s">
        <v>53</v>
      </c>
    </row>
    <row r="3341" spans="1:49" hidden="1" x14ac:dyDescent="0.35">
      <c r="A3341" s="2" t="s">
        <v>932</v>
      </c>
      <c r="B3341">
        <v>2</v>
      </c>
      <c r="C3341">
        <v>214</v>
      </c>
      <c r="D3341">
        <v>2</v>
      </c>
      <c r="E3341" t="s">
        <v>50</v>
      </c>
      <c r="F3341">
        <v>63</v>
      </c>
      <c r="G3341" t="s">
        <v>72</v>
      </c>
      <c r="I3341" t="s">
        <v>73</v>
      </c>
      <c r="J3341" t="s">
        <v>52</v>
      </c>
      <c r="K3341" t="s">
        <v>52</v>
      </c>
      <c r="L3341" t="s">
        <v>52</v>
      </c>
      <c r="M3341">
        <v>8</v>
      </c>
      <c r="N3341" t="s">
        <v>60</v>
      </c>
      <c r="P3341" s="2">
        <v>2</v>
      </c>
      <c r="Q3341" t="s">
        <v>56</v>
      </c>
      <c r="R3341">
        <v>48</v>
      </c>
      <c r="S3341" s="5">
        <f t="shared" si="52"/>
        <v>0</v>
      </c>
      <c r="T3341" t="s">
        <v>57</v>
      </c>
      <c r="U3341" t="s">
        <v>53</v>
      </c>
      <c r="W3341" t="s">
        <v>53</v>
      </c>
      <c r="Y3341" t="s">
        <v>55</v>
      </c>
      <c r="Z3341" t="s">
        <v>52</v>
      </c>
      <c r="AA3341">
        <v>1</v>
      </c>
      <c r="AB3341" t="s">
        <v>72</v>
      </c>
      <c r="AD3341" t="s">
        <v>73</v>
      </c>
      <c r="AE3341" t="s">
        <v>53</v>
      </c>
      <c r="AF3341" t="s">
        <v>53</v>
      </c>
      <c r="AG3341" t="s">
        <v>53</v>
      </c>
    </row>
    <row r="3342" spans="1:49" hidden="1" x14ac:dyDescent="0.35">
      <c r="A3342" s="2" t="s">
        <v>933</v>
      </c>
      <c r="B3342">
        <v>2</v>
      </c>
      <c r="C3342">
        <v>203</v>
      </c>
      <c r="D3342">
        <v>1</v>
      </c>
      <c r="E3342" t="s">
        <v>50</v>
      </c>
      <c r="F3342">
        <v>41</v>
      </c>
      <c r="G3342" t="s">
        <v>72</v>
      </c>
      <c r="I3342" t="s">
        <v>73</v>
      </c>
      <c r="J3342" t="s">
        <v>52</v>
      </c>
      <c r="K3342" t="s">
        <v>52</v>
      </c>
      <c r="L3342" t="s">
        <v>52</v>
      </c>
      <c r="M3342">
        <v>5</v>
      </c>
      <c r="N3342" t="s">
        <v>78</v>
      </c>
      <c r="O3342">
        <v>1</v>
      </c>
      <c r="P3342" s="2">
        <v>1</v>
      </c>
      <c r="Q3342" t="s">
        <v>50</v>
      </c>
      <c r="R3342">
        <v>41</v>
      </c>
      <c r="S3342" s="5">
        <f t="shared" si="52"/>
        <v>0</v>
      </c>
      <c r="T3342" t="s">
        <v>54</v>
      </c>
      <c r="U3342" t="s">
        <v>53</v>
      </c>
      <c r="W3342" t="s">
        <v>53</v>
      </c>
      <c r="Y3342" t="s">
        <v>55</v>
      </c>
      <c r="Z3342" t="s">
        <v>52</v>
      </c>
      <c r="AA3342">
        <v>2</v>
      </c>
      <c r="AB3342" t="s">
        <v>72</v>
      </c>
      <c r="AD3342" t="s">
        <v>73</v>
      </c>
      <c r="AE3342" t="s">
        <v>52</v>
      </c>
      <c r="AF3342" t="s">
        <v>52</v>
      </c>
      <c r="AG3342" t="s">
        <v>52</v>
      </c>
      <c r="AH3342">
        <v>5</v>
      </c>
      <c r="AI3342" t="s">
        <v>78</v>
      </c>
      <c r="AJ3342" t="s">
        <v>53</v>
      </c>
    </row>
    <row r="3343" spans="1:49" hidden="1" x14ac:dyDescent="0.35">
      <c r="A3343" s="2" t="s">
        <v>933</v>
      </c>
      <c r="B3343">
        <v>2</v>
      </c>
      <c r="C3343">
        <v>203</v>
      </c>
      <c r="D3343">
        <v>1</v>
      </c>
      <c r="E3343" t="s">
        <v>50</v>
      </c>
      <c r="F3343">
        <v>41</v>
      </c>
      <c r="G3343" t="s">
        <v>72</v>
      </c>
      <c r="I3343" t="s">
        <v>73</v>
      </c>
      <c r="J3343" t="s">
        <v>52</v>
      </c>
      <c r="K3343" t="s">
        <v>52</v>
      </c>
      <c r="L3343" t="s">
        <v>52</v>
      </c>
      <c r="M3343">
        <v>5</v>
      </c>
      <c r="N3343" t="s">
        <v>78</v>
      </c>
      <c r="O3343">
        <v>1</v>
      </c>
      <c r="P3343" s="2">
        <v>2</v>
      </c>
      <c r="Q3343" t="s">
        <v>56</v>
      </c>
      <c r="R3343">
        <v>41</v>
      </c>
      <c r="S3343" s="5">
        <f t="shared" si="52"/>
        <v>0</v>
      </c>
      <c r="T3343" t="s">
        <v>57</v>
      </c>
      <c r="U3343" t="s">
        <v>53</v>
      </c>
      <c r="W3343" t="s">
        <v>53</v>
      </c>
      <c r="Y3343" t="s">
        <v>55</v>
      </c>
      <c r="Z3343" t="s">
        <v>52</v>
      </c>
      <c r="AA3343">
        <v>1</v>
      </c>
      <c r="AB3343" t="s">
        <v>72</v>
      </c>
      <c r="AD3343" t="s">
        <v>73</v>
      </c>
      <c r="AE3343" t="s">
        <v>52</v>
      </c>
      <c r="AF3343" t="s">
        <v>52</v>
      </c>
      <c r="AG3343" t="s">
        <v>52</v>
      </c>
      <c r="AH3343">
        <v>4</v>
      </c>
      <c r="AI3343" t="s">
        <v>83</v>
      </c>
      <c r="AJ3343" t="s">
        <v>53</v>
      </c>
    </row>
    <row r="3344" spans="1:49" hidden="1" x14ac:dyDescent="0.35">
      <c r="A3344" s="2" t="s">
        <v>933</v>
      </c>
      <c r="B3344">
        <v>2</v>
      </c>
      <c r="C3344">
        <v>203</v>
      </c>
      <c r="D3344">
        <v>1</v>
      </c>
      <c r="E3344" t="s">
        <v>50</v>
      </c>
      <c r="F3344">
        <v>41</v>
      </c>
      <c r="G3344" t="s">
        <v>72</v>
      </c>
      <c r="I3344" t="s">
        <v>73</v>
      </c>
      <c r="J3344" t="s">
        <v>52</v>
      </c>
      <c r="K3344" t="s">
        <v>52</v>
      </c>
      <c r="L3344" t="s">
        <v>52</v>
      </c>
      <c r="M3344">
        <v>5</v>
      </c>
      <c r="N3344" t="s">
        <v>78</v>
      </c>
      <c r="O3344">
        <v>1</v>
      </c>
      <c r="P3344" s="2">
        <v>3</v>
      </c>
      <c r="Q3344" t="s">
        <v>56</v>
      </c>
      <c r="R3344">
        <v>24</v>
      </c>
      <c r="S3344" s="5">
        <f t="shared" si="52"/>
        <v>0</v>
      </c>
      <c r="T3344" t="s">
        <v>58</v>
      </c>
      <c r="U3344" t="s">
        <v>52</v>
      </c>
      <c r="V3344">
        <v>1</v>
      </c>
      <c r="W3344" t="s">
        <v>52</v>
      </c>
      <c r="X3344">
        <v>2</v>
      </c>
      <c r="Y3344" t="s">
        <v>55</v>
      </c>
      <c r="Z3344" t="s">
        <v>52</v>
      </c>
      <c r="AA3344">
        <v>6</v>
      </c>
      <c r="AB3344" t="s">
        <v>72</v>
      </c>
      <c r="AD3344" t="s">
        <v>73</v>
      </c>
      <c r="AE3344" t="s">
        <v>52</v>
      </c>
      <c r="AF3344" t="s">
        <v>52</v>
      </c>
      <c r="AG3344" t="s">
        <v>52</v>
      </c>
      <c r="AH3344">
        <v>13</v>
      </c>
      <c r="AI3344" t="s">
        <v>80</v>
      </c>
      <c r="AJ3344" t="s">
        <v>53</v>
      </c>
    </row>
    <row r="3345" spans="1:49" hidden="1" x14ac:dyDescent="0.35">
      <c r="A3345" s="2" t="s">
        <v>933</v>
      </c>
      <c r="B3345">
        <v>2</v>
      </c>
      <c r="C3345">
        <v>203</v>
      </c>
      <c r="D3345">
        <v>1</v>
      </c>
      <c r="E3345" t="s">
        <v>50</v>
      </c>
      <c r="F3345">
        <v>41</v>
      </c>
      <c r="G3345" t="s">
        <v>72</v>
      </c>
      <c r="I3345" t="s">
        <v>73</v>
      </c>
      <c r="J3345" t="s">
        <v>52</v>
      </c>
      <c r="K3345" t="s">
        <v>52</v>
      </c>
      <c r="L3345" t="s">
        <v>52</v>
      </c>
      <c r="M3345">
        <v>5</v>
      </c>
      <c r="N3345" t="s">
        <v>78</v>
      </c>
      <c r="O3345">
        <v>1</v>
      </c>
      <c r="P3345" s="2">
        <v>4</v>
      </c>
      <c r="Q3345" t="s">
        <v>50</v>
      </c>
      <c r="R3345">
        <v>21</v>
      </c>
      <c r="S3345" s="5">
        <f t="shared" si="52"/>
        <v>0</v>
      </c>
      <c r="T3345" t="s">
        <v>58</v>
      </c>
      <c r="U3345" t="s">
        <v>52</v>
      </c>
      <c r="V3345">
        <v>1</v>
      </c>
      <c r="W3345" t="s">
        <v>52</v>
      </c>
      <c r="X3345">
        <v>2</v>
      </c>
      <c r="Y3345" t="s">
        <v>59</v>
      </c>
      <c r="AB3345" t="s">
        <v>72</v>
      </c>
      <c r="AD3345" t="s">
        <v>73</v>
      </c>
      <c r="AE3345" t="s">
        <v>52</v>
      </c>
      <c r="AF3345" t="s">
        <v>52</v>
      </c>
      <c r="AG3345" t="s">
        <v>52</v>
      </c>
      <c r="AH3345">
        <v>10</v>
      </c>
      <c r="AI3345" t="s">
        <v>107</v>
      </c>
      <c r="AJ3345" t="s">
        <v>53</v>
      </c>
    </row>
    <row r="3346" spans="1:49" x14ac:dyDescent="0.35">
      <c r="A3346" s="2" t="s">
        <v>933</v>
      </c>
      <c r="B3346">
        <v>2</v>
      </c>
      <c r="C3346">
        <v>203</v>
      </c>
      <c r="D3346">
        <v>1</v>
      </c>
      <c r="E3346" t="s">
        <v>50</v>
      </c>
      <c r="F3346">
        <v>41</v>
      </c>
      <c r="G3346" t="s">
        <v>72</v>
      </c>
      <c r="I3346" t="s">
        <v>73</v>
      </c>
      <c r="J3346" t="s">
        <v>52</v>
      </c>
      <c r="K3346" t="s">
        <v>52</v>
      </c>
      <c r="L3346" t="s">
        <v>52</v>
      </c>
      <c r="M3346">
        <v>5</v>
      </c>
      <c r="N3346" t="s">
        <v>78</v>
      </c>
      <c r="O3346">
        <v>1</v>
      </c>
      <c r="P3346" s="6">
        <v>5</v>
      </c>
      <c r="Q3346" t="s">
        <v>56</v>
      </c>
      <c r="R3346">
        <v>17</v>
      </c>
      <c r="S3346" s="5">
        <f t="shared" si="52"/>
        <v>1</v>
      </c>
      <c r="T3346" t="s">
        <v>58</v>
      </c>
      <c r="U3346" t="s">
        <v>52</v>
      </c>
      <c r="V3346">
        <v>1</v>
      </c>
      <c r="W3346" t="s">
        <v>52</v>
      </c>
      <c r="X3346">
        <v>2</v>
      </c>
      <c r="Y3346" t="s">
        <v>59</v>
      </c>
      <c r="AB3346" t="s">
        <v>72</v>
      </c>
      <c r="AD3346" t="s">
        <v>73</v>
      </c>
      <c r="AE3346" t="s">
        <v>52</v>
      </c>
      <c r="AF3346" t="s">
        <v>52</v>
      </c>
      <c r="AG3346" t="s">
        <v>52</v>
      </c>
      <c r="AH3346">
        <v>10</v>
      </c>
      <c r="AI3346" t="s">
        <v>107</v>
      </c>
      <c r="AJ3346" t="s">
        <v>52</v>
      </c>
      <c r="AK3346" t="s">
        <v>123</v>
      </c>
      <c r="AM3346" t="s">
        <v>62</v>
      </c>
      <c r="AN3346" t="s">
        <v>52</v>
      </c>
      <c r="AP3346">
        <v>480000</v>
      </c>
      <c r="AQ3346">
        <v>1125000</v>
      </c>
      <c r="AR3346">
        <v>70000</v>
      </c>
      <c r="AS3346">
        <v>180000</v>
      </c>
      <c r="AT3346">
        <v>0</v>
      </c>
      <c r="AU3346">
        <v>432000</v>
      </c>
      <c r="AV3346">
        <v>10000</v>
      </c>
      <c r="AW3346">
        <v>2297000</v>
      </c>
    </row>
    <row r="3347" spans="1:49" hidden="1" x14ac:dyDescent="0.35">
      <c r="A3347" s="2" t="s">
        <v>933</v>
      </c>
      <c r="B3347">
        <v>2</v>
      </c>
      <c r="C3347">
        <v>203</v>
      </c>
      <c r="D3347">
        <v>1</v>
      </c>
      <c r="E3347" t="s">
        <v>50</v>
      </c>
      <c r="F3347">
        <v>41</v>
      </c>
      <c r="G3347" t="s">
        <v>72</v>
      </c>
      <c r="I3347" t="s">
        <v>73</v>
      </c>
      <c r="J3347" t="s">
        <v>52</v>
      </c>
      <c r="K3347" t="s">
        <v>52</v>
      </c>
      <c r="L3347" t="s">
        <v>52</v>
      </c>
      <c r="M3347">
        <v>5</v>
      </c>
      <c r="N3347" t="s">
        <v>78</v>
      </c>
      <c r="O3347">
        <v>1</v>
      </c>
      <c r="P3347" s="2">
        <v>6</v>
      </c>
      <c r="Q3347" t="s">
        <v>50</v>
      </c>
      <c r="R3347">
        <v>23</v>
      </c>
      <c r="S3347" s="5">
        <f t="shared" si="52"/>
        <v>0</v>
      </c>
      <c r="T3347" t="s">
        <v>99</v>
      </c>
      <c r="U3347" t="s">
        <v>53</v>
      </c>
      <c r="W3347" t="s">
        <v>53</v>
      </c>
      <c r="Y3347" t="s">
        <v>55</v>
      </c>
      <c r="Z3347" t="s">
        <v>52</v>
      </c>
      <c r="AA3347">
        <v>3</v>
      </c>
      <c r="AB3347" t="s">
        <v>72</v>
      </c>
      <c r="AD3347" t="s">
        <v>73</v>
      </c>
      <c r="AE3347" t="s">
        <v>52</v>
      </c>
      <c r="AF3347" t="s">
        <v>52</v>
      </c>
      <c r="AG3347" t="s">
        <v>52</v>
      </c>
      <c r="AH3347">
        <v>8</v>
      </c>
      <c r="AI3347" t="s">
        <v>60</v>
      </c>
      <c r="AJ3347" t="s">
        <v>53</v>
      </c>
    </row>
    <row r="3348" spans="1:49" hidden="1" x14ac:dyDescent="0.35">
      <c r="A3348" s="2" t="s">
        <v>934</v>
      </c>
      <c r="B3348">
        <v>4</v>
      </c>
      <c r="C3348">
        <v>408</v>
      </c>
      <c r="D3348">
        <v>2</v>
      </c>
      <c r="E3348" t="s">
        <v>50</v>
      </c>
      <c r="F3348">
        <v>49</v>
      </c>
      <c r="G3348" t="s">
        <v>72</v>
      </c>
      <c r="I3348" t="s">
        <v>73</v>
      </c>
      <c r="J3348" t="s">
        <v>52</v>
      </c>
      <c r="K3348" t="s">
        <v>52</v>
      </c>
      <c r="L3348" t="s">
        <v>52</v>
      </c>
      <c r="M3348">
        <v>7</v>
      </c>
      <c r="N3348" t="s">
        <v>86</v>
      </c>
      <c r="P3348" s="2">
        <v>1</v>
      </c>
      <c r="Q3348" t="s">
        <v>50</v>
      </c>
      <c r="R3348">
        <v>49</v>
      </c>
      <c r="S3348" s="5">
        <f t="shared" si="52"/>
        <v>0</v>
      </c>
      <c r="T3348" t="s">
        <v>54</v>
      </c>
      <c r="U3348" t="s">
        <v>53</v>
      </c>
      <c r="W3348" t="s">
        <v>53</v>
      </c>
      <c r="Y3348" t="s">
        <v>55</v>
      </c>
      <c r="Z3348" t="s">
        <v>52</v>
      </c>
      <c r="AA3348">
        <v>2</v>
      </c>
      <c r="AB3348" t="s">
        <v>72</v>
      </c>
      <c r="AD3348" t="s">
        <v>73</v>
      </c>
      <c r="AE3348" t="s">
        <v>52</v>
      </c>
      <c r="AF3348" t="s">
        <v>52</v>
      </c>
      <c r="AG3348" t="s">
        <v>52</v>
      </c>
      <c r="AH3348">
        <v>7</v>
      </c>
      <c r="AI3348" t="s">
        <v>86</v>
      </c>
      <c r="AJ3348" t="s">
        <v>53</v>
      </c>
    </row>
    <row r="3349" spans="1:49" hidden="1" x14ac:dyDescent="0.35">
      <c r="A3349" s="2" t="s">
        <v>934</v>
      </c>
      <c r="B3349">
        <v>4</v>
      </c>
      <c r="C3349">
        <v>408</v>
      </c>
      <c r="D3349">
        <v>2</v>
      </c>
      <c r="E3349" t="s">
        <v>50</v>
      </c>
      <c r="F3349">
        <v>49</v>
      </c>
      <c r="G3349" t="s">
        <v>72</v>
      </c>
      <c r="I3349" t="s">
        <v>73</v>
      </c>
      <c r="J3349" t="s">
        <v>52</v>
      </c>
      <c r="K3349" t="s">
        <v>52</v>
      </c>
      <c r="L3349" t="s">
        <v>52</v>
      </c>
      <c r="M3349">
        <v>7</v>
      </c>
      <c r="N3349" t="s">
        <v>86</v>
      </c>
      <c r="P3349" s="2">
        <v>2</v>
      </c>
      <c r="Q3349" t="s">
        <v>56</v>
      </c>
      <c r="R3349">
        <v>49</v>
      </c>
      <c r="S3349" s="5">
        <f t="shared" si="52"/>
        <v>0</v>
      </c>
      <c r="T3349" t="s">
        <v>57</v>
      </c>
      <c r="U3349" t="s">
        <v>53</v>
      </c>
      <c r="W3349" t="s">
        <v>53</v>
      </c>
      <c r="Y3349" t="s">
        <v>55</v>
      </c>
      <c r="Z3349" t="s">
        <v>52</v>
      </c>
      <c r="AA3349">
        <v>1</v>
      </c>
      <c r="AB3349" t="s">
        <v>72</v>
      </c>
      <c r="AD3349" t="s">
        <v>73</v>
      </c>
      <c r="AE3349" t="s">
        <v>52</v>
      </c>
      <c r="AF3349" t="s">
        <v>52</v>
      </c>
      <c r="AG3349" t="s">
        <v>52</v>
      </c>
      <c r="AH3349">
        <v>6</v>
      </c>
      <c r="AI3349" t="s">
        <v>79</v>
      </c>
      <c r="AJ3349" t="s">
        <v>53</v>
      </c>
    </row>
    <row r="3350" spans="1:49" hidden="1" x14ac:dyDescent="0.35">
      <c r="A3350" s="2" t="s">
        <v>934</v>
      </c>
      <c r="B3350">
        <v>4</v>
      </c>
      <c r="C3350">
        <v>408</v>
      </c>
      <c r="D3350">
        <v>2</v>
      </c>
      <c r="E3350" t="s">
        <v>50</v>
      </c>
      <c r="F3350">
        <v>49</v>
      </c>
      <c r="G3350" t="s">
        <v>72</v>
      </c>
      <c r="I3350" t="s">
        <v>73</v>
      </c>
      <c r="J3350" t="s">
        <v>52</v>
      </c>
      <c r="K3350" t="s">
        <v>52</v>
      </c>
      <c r="L3350" t="s">
        <v>52</v>
      </c>
      <c r="M3350">
        <v>7</v>
      </c>
      <c r="N3350" t="s">
        <v>86</v>
      </c>
      <c r="P3350" s="2">
        <v>3</v>
      </c>
      <c r="Q3350" t="s">
        <v>56</v>
      </c>
      <c r="R3350">
        <v>23</v>
      </c>
      <c r="S3350" s="5">
        <f t="shared" si="52"/>
        <v>0</v>
      </c>
      <c r="T3350" t="s">
        <v>58</v>
      </c>
      <c r="U3350" t="s">
        <v>52</v>
      </c>
      <c r="V3350">
        <v>1</v>
      </c>
      <c r="W3350" t="s">
        <v>52</v>
      </c>
      <c r="X3350">
        <v>2</v>
      </c>
      <c r="Y3350" t="s">
        <v>59</v>
      </c>
      <c r="AB3350" t="s">
        <v>72</v>
      </c>
      <c r="AD3350" t="s">
        <v>73</v>
      </c>
      <c r="AE3350" t="s">
        <v>52</v>
      </c>
      <c r="AF3350" t="s">
        <v>52</v>
      </c>
      <c r="AG3350" t="s">
        <v>52</v>
      </c>
      <c r="AH3350">
        <v>9</v>
      </c>
      <c r="AI3350" t="s">
        <v>80</v>
      </c>
      <c r="AJ3350" t="s">
        <v>53</v>
      </c>
    </row>
    <row r="3351" spans="1:49" hidden="1" x14ac:dyDescent="0.35">
      <c r="A3351" s="2" t="s">
        <v>935</v>
      </c>
      <c r="B3351">
        <v>20</v>
      </c>
      <c r="C3351">
        <v>2008</v>
      </c>
      <c r="D3351">
        <v>1</v>
      </c>
      <c r="E3351" t="s">
        <v>50</v>
      </c>
      <c r="F3351">
        <v>39</v>
      </c>
      <c r="G3351" t="s">
        <v>72</v>
      </c>
      <c r="I3351" t="s">
        <v>52</v>
      </c>
      <c r="J3351" t="s">
        <v>52</v>
      </c>
      <c r="K3351" t="s">
        <v>52</v>
      </c>
      <c r="L3351" t="s">
        <v>52</v>
      </c>
      <c r="M3351">
        <v>5</v>
      </c>
      <c r="N3351" t="s">
        <v>83</v>
      </c>
      <c r="O3351">
        <v>1</v>
      </c>
      <c r="P3351" s="2">
        <v>1</v>
      </c>
      <c r="Q3351" t="s">
        <v>50</v>
      </c>
      <c r="R3351">
        <v>39</v>
      </c>
      <c r="S3351" s="5">
        <f t="shared" si="52"/>
        <v>0</v>
      </c>
      <c r="T3351" t="s">
        <v>54</v>
      </c>
      <c r="U3351" t="s">
        <v>53</v>
      </c>
      <c r="W3351" t="s">
        <v>52</v>
      </c>
      <c r="X3351">
        <v>3</v>
      </c>
      <c r="Y3351" t="s">
        <v>55</v>
      </c>
      <c r="Z3351" t="s">
        <v>52</v>
      </c>
      <c r="AA3351">
        <v>2</v>
      </c>
      <c r="AB3351" t="s">
        <v>72</v>
      </c>
      <c r="AD3351" t="s">
        <v>52</v>
      </c>
      <c r="AE3351" t="s">
        <v>52</v>
      </c>
      <c r="AF3351" t="s">
        <v>52</v>
      </c>
      <c r="AG3351" t="s">
        <v>52</v>
      </c>
      <c r="AH3351">
        <v>5</v>
      </c>
      <c r="AI3351" t="s">
        <v>83</v>
      </c>
      <c r="AJ3351" t="s">
        <v>53</v>
      </c>
    </row>
    <row r="3352" spans="1:49" hidden="1" x14ac:dyDescent="0.35">
      <c r="A3352" s="2" t="s">
        <v>935</v>
      </c>
      <c r="B3352">
        <v>20</v>
      </c>
      <c r="C3352">
        <v>2008</v>
      </c>
      <c r="D3352">
        <v>1</v>
      </c>
      <c r="E3352" t="s">
        <v>50</v>
      </c>
      <c r="F3352">
        <v>39</v>
      </c>
      <c r="G3352" t="s">
        <v>72</v>
      </c>
      <c r="I3352" t="s">
        <v>52</v>
      </c>
      <c r="J3352" t="s">
        <v>52</v>
      </c>
      <c r="K3352" t="s">
        <v>52</v>
      </c>
      <c r="L3352" t="s">
        <v>52</v>
      </c>
      <c r="M3352">
        <v>5</v>
      </c>
      <c r="N3352" t="s">
        <v>83</v>
      </c>
      <c r="O3352">
        <v>1</v>
      </c>
      <c r="P3352" s="2">
        <v>2</v>
      </c>
      <c r="Q3352" t="s">
        <v>56</v>
      </c>
      <c r="R3352">
        <v>39</v>
      </c>
      <c r="S3352" s="5">
        <f t="shared" si="52"/>
        <v>0</v>
      </c>
      <c r="T3352" t="s">
        <v>57</v>
      </c>
      <c r="U3352" t="s">
        <v>53</v>
      </c>
      <c r="W3352" t="s">
        <v>53</v>
      </c>
      <c r="Y3352" t="s">
        <v>55</v>
      </c>
      <c r="Z3352" t="s">
        <v>52</v>
      </c>
      <c r="AA3352">
        <v>1</v>
      </c>
      <c r="AB3352" t="s">
        <v>72</v>
      </c>
      <c r="AD3352" t="s">
        <v>52</v>
      </c>
      <c r="AE3352" t="s">
        <v>52</v>
      </c>
      <c r="AF3352" t="s">
        <v>52</v>
      </c>
      <c r="AG3352" t="s">
        <v>52</v>
      </c>
      <c r="AH3352">
        <v>2</v>
      </c>
      <c r="AI3352" t="s">
        <v>65</v>
      </c>
      <c r="AJ3352" t="s">
        <v>53</v>
      </c>
    </row>
    <row r="3353" spans="1:49" hidden="1" x14ac:dyDescent="0.35">
      <c r="A3353" s="2" t="s">
        <v>935</v>
      </c>
      <c r="B3353">
        <v>20</v>
      </c>
      <c r="C3353">
        <v>2008</v>
      </c>
      <c r="D3353">
        <v>1</v>
      </c>
      <c r="E3353" t="s">
        <v>50</v>
      </c>
      <c r="F3353">
        <v>39</v>
      </c>
      <c r="G3353" t="s">
        <v>72</v>
      </c>
      <c r="I3353" t="s">
        <v>52</v>
      </c>
      <c r="J3353" t="s">
        <v>52</v>
      </c>
      <c r="K3353" t="s">
        <v>52</v>
      </c>
      <c r="L3353" t="s">
        <v>52</v>
      </c>
      <c r="M3353">
        <v>5</v>
      </c>
      <c r="N3353" t="s">
        <v>83</v>
      </c>
      <c r="O3353">
        <v>1</v>
      </c>
      <c r="P3353" s="2">
        <v>3</v>
      </c>
      <c r="Q3353" t="s">
        <v>56</v>
      </c>
      <c r="R3353">
        <v>67</v>
      </c>
      <c r="S3353" s="5">
        <f t="shared" si="52"/>
        <v>0</v>
      </c>
      <c r="T3353" t="s">
        <v>125</v>
      </c>
      <c r="U3353" t="s">
        <v>53</v>
      </c>
      <c r="W3353" t="s">
        <v>53</v>
      </c>
      <c r="Y3353" t="s">
        <v>92</v>
      </c>
      <c r="AB3353" t="s">
        <v>72</v>
      </c>
      <c r="AD3353" t="s">
        <v>52</v>
      </c>
      <c r="AE3353" t="s">
        <v>53</v>
      </c>
      <c r="AF3353" t="s">
        <v>53</v>
      </c>
      <c r="AG3353" t="s">
        <v>53</v>
      </c>
    </row>
    <row r="3354" spans="1:49" x14ac:dyDescent="0.35">
      <c r="A3354" s="2" t="s">
        <v>935</v>
      </c>
      <c r="B3354">
        <v>20</v>
      </c>
      <c r="C3354">
        <v>2008</v>
      </c>
      <c r="D3354">
        <v>1</v>
      </c>
      <c r="E3354" t="s">
        <v>50</v>
      </c>
      <c r="F3354">
        <v>39</v>
      </c>
      <c r="G3354" t="s">
        <v>72</v>
      </c>
      <c r="I3354" t="s">
        <v>52</v>
      </c>
      <c r="J3354" t="s">
        <v>52</v>
      </c>
      <c r="K3354" t="s">
        <v>52</v>
      </c>
      <c r="L3354" t="s">
        <v>52</v>
      </c>
      <c r="M3354">
        <v>5</v>
      </c>
      <c r="N3354" t="s">
        <v>83</v>
      </c>
      <c r="O3354">
        <v>1</v>
      </c>
      <c r="P3354" s="6">
        <v>4</v>
      </c>
      <c r="Q3354" t="s">
        <v>56</v>
      </c>
      <c r="R3354">
        <v>10</v>
      </c>
      <c r="S3354" s="5">
        <f t="shared" si="52"/>
        <v>1</v>
      </c>
      <c r="T3354" t="s">
        <v>58</v>
      </c>
      <c r="U3354" t="s">
        <v>52</v>
      </c>
      <c r="V3354">
        <v>1</v>
      </c>
      <c r="W3354" t="s">
        <v>52</v>
      </c>
      <c r="X3354">
        <v>2</v>
      </c>
      <c r="AB3354" t="s">
        <v>72</v>
      </c>
      <c r="AD3354" t="s">
        <v>73</v>
      </c>
      <c r="AE3354" t="s">
        <v>52</v>
      </c>
      <c r="AF3354" t="s">
        <v>52</v>
      </c>
      <c r="AG3354" t="s">
        <v>52</v>
      </c>
      <c r="AH3354">
        <v>4</v>
      </c>
      <c r="AI3354" t="s">
        <v>83</v>
      </c>
      <c r="AJ3354" t="s">
        <v>52</v>
      </c>
      <c r="AK3354" t="s">
        <v>84</v>
      </c>
      <c r="AM3354" t="s">
        <v>62</v>
      </c>
      <c r="AN3354" t="s">
        <v>52</v>
      </c>
      <c r="AP3354">
        <v>3500000</v>
      </c>
      <c r="AQ3354">
        <v>480000</v>
      </c>
      <c r="AR3354">
        <v>60000</v>
      </c>
      <c r="AS3354">
        <v>0</v>
      </c>
      <c r="AT3354">
        <v>0</v>
      </c>
      <c r="AU3354">
        <v>0</v>
      </c>
      <c r="AV3354">
        <v>20000</v>
      </c>
      <c r="AW3354">
        <v>4060000</v>
      </c>
    </row>
    <row r="3355" spans="1:49" hidden="1" x14ac:dyDescent="0.35">
      <c r="A3355" s="2" t="s">
        <v>936</v>
      </c>
      <c r="B3355">
        <v>14</v>
      </c>
      <c r="C3355">
        <v>1412</v>
      </c>
      <c r="D3355">
        <v>2</v>
      </c>
      <c r="E3355" t="s">
        <v>56</v>
      </c>
      <c r="F3355">
        <v>53</v>
      </c>
      <c r="G3355" t="s">
        <v>72</v>
      </c>
      <c r="I3355" t="s">
        <v>73</v>
      </c>
      <c r="J3355" t="s">
        <v>53</v>
      </c>
      <c r="K3355" t="s">
        <v>53</v>
      </c>
      <c r="L3355" t="s">
        <v>53</v>
      </c>
      <c r="M3355">
        <v>0</v>
      </c>
      <c r="O3355">
        <v>2</v>
      </c>
      <c r="P3355" s="2">
        <v>1</v>
      </c>
      <c r="Q3355" t="s">
        <v>56</v>
      </c>
      <c r="R3355">
        <v>53</v>
      </c>
      <c r="S3355" s="5">
        <f t="shared" si="52"/>
        <v>0</v>
      </c>
      <c r="T3355" t="s">
        <v>54</v>
      </c>
      <c r="U3355" t="s">
        <v>53</v>
      </c>
      <c r="W3355" t="s">
        <v>53</v>
      </c>
      <c r="Y3355" t="s">
        <v>122</v>
      </c>
      <c r="AB3355" t="s">
        <v>72</v>
      </c>
      <c r="AD3355" t="s">
        <v>73</v>
      </c>
      <c r="AE3355" t="s">
        <v>53</v>
      </c>
      <c r="AF3355" t="s">
        <v>53</v>
      </c>
      <c r="AG3355" t="s">
        <v>53</v>
      </c>
    </row>
    <row r="3356" spans="1:49" hidden="1" x14ac:dyDescent="0.35">
      <c r="A3356" s="2" t="s">
        <v>936</v>
      </c>
      <c r="B3356">
        <v>14</v>
      </c>
      <c r="C3356">
        <v>1412</v>
      </c>
      <c r="D3356">
        <v>2</v>
      </c>
      <c r="E3356" t="s">
        <v>56</v>
      </c>
      <c r="F3356">
        <v>53</v>
      </c>
      <c r="G3356" t="s">
        <v>72</v>
      </c>
      <c r="I3356" t="s">
        <v>73</v>
      </c>
      <c r="J3356" t="s">
        <v>53</v>
      </c>
      <c r="K3356" t="s">
        <v>53</v>
      </c>
      <c r="L3356" t="s">
        <v>53</v>
      </c>
      <c r="M3356">
        <v>0</v>
      </c>
      <c r="O3356">
        <v>2</v>
      </c>
      <c r="P3356" s="2">
        <v>2</v>
      </c>
      <c r="Q3356" t="s">
        <v>56</v>
      </c>
      <c r="R3356">
        <v>85</v>
      </c>
      <c r="S3356" s="5">
        <f t="shared" si="52"/>
        <v>0</v>
      </c>
      <c r="T3356" t="s">
        <v>125</v>
      </c>
      <c r="U3356" t="s">
        <v>53</v>
      </c>
      <c r="W3356" t="s">
        <v>53</v>
      </c>
      <c r="Y3356" t="s">
        <v>92</v>
      </c>
      <c r="AB3356" t="s">
        <v>72</v>
      </c>
      <c r="AD3356" t="s">
        <v>73</v>
      </c>
      <c r="AE3356" t="s">
        <v>53</v>
      </c>
      <c r="AF3356" t="s">
        <v>53</v>
      </c>
      <c r="AG3356" t="s">
        <v>53</v>
      </c>
    </row>
    <row r="3357" spans="1:49" hidden="1" x14ac:dyDescent="0.35">
      <c r="A3357" s="2" t="s">
        <v>936</v>
      </c>
      <c r="B3357">
        <v>14</v>
      </c>
      <c r="C3357">
        <v>1412</v>
      </c>
      <c r="D3357">
        <v>2</v>
      </c>
      <c r="E3357" t="s">
        <v>56</v>
      </c>
      <c r="F3357">
        <v>53</v>
      </c>
      <c r="G3357" t="s">
        <v>72</v>
      </c>
      <c r="I3357" t="s">
        <v>73</v>
      </c>
      <c r="J3357" t="s">
        <v>53</v>
      </c>
      <c r="K3357" t="s">
        <v>53</v>
      </c>
      <c r="L3357" t="s">
        <v>53</v>
      </c>
      <c r="M3357">
        <v>0</v>
      </c>
      <c r="O3357">
        <v>2</v>
      </c>
      <c r="P3357" s="2">
        <v>3</v>
      </c>
      <c r="Q3357" t="s">
        <v>56</v>
      </c>
      <c r="R3357">
        <v>27</v>
      </c>
      <c r="S3357" s="5">
        <f t="shared" si="52"/>
        <v>0</v>
      </c>
      <c r="T3357" t="s">
        <v>58</v>
      </c>
      <c r="U3357" t="s">
        <v>53</v>
      </c>
      <c r="W3357" t="s">
        <v>52</v>
      </c>
      <c r="X3357">
        <v>1</v>
      </c>
      <c r="Y3357" t="s">
        <v>122</v>
      </c>
      <c r="AB3357" t="s">
        <v>72</v>
      </c>
      <c r="AD3357" t="s">
        <v>73</v>
      </c>
      <c r="AE3357" t="s">
        <v>52</v>
      </c>
      <c r="AF3357" t="s">
        <v>52</v>
      </c>
      <c r="AG3357" t="s">
        <v>52</v>
      </c>
      <c r="AH3357">
        <v>6</v>
      </c>
      <c r="AI3357" t="s">
        <v>79</v>
      </c>
      <c r="AJ3357" t="s">
        <v>53</v>
      </c>
    </row>
    <row r="3358" spans="1:49" hidden="1" x14ac:dyDescent="0.35">
      <c r="A3358" s="2" t="s">
        <v>936</v>
      </c>
      <c r="B3358">
        <v>14</v>
      </c>
      <c r="C3358">
        <v>1412</v>
      </c>
      <c r="D3358">
        <v>2</v>
      </c>
      <c r="E3358" t="s">
        <v>56</v>
      </c>
      <c r="F3358">
        <v>53</v>
      </c>
      <c r="G3358" t="s">
        <v>72</v>
      </c>
      <c r="I3358" t="s">
        <v>73</v>
      </c>
      <c r="J3358" t="s">
        <v>53</v>
      </c>
      <c r="K3358" t="s">
        <v>53</v>
      </c>
      <c r="L3358" t="s">
        <v>53</v>
      </c>
      <c r="M3358">
        <v>0</v>
      </c>
      <c r="O3358">
        <v>2</v>
      </c>
      <c r="P3358" s="2">
        <v>4</v>
      </c>
      <c r="Q3358" t="s">
        <v>56</v>
      </c>
      <c r="R3358">
        <v>5</v>
      </c>
      <c r="S3358" s="5">
        <f t="shared" si="52"/>
        <v>0</v>
      </c>
      <c r="T3358" t="s">
        <v>102</v>
      </c>
      <c r="U3358" t="s">
        <v>53</v>
      </c>
      <c r="W3358" t="s">
        <v>52</v>
      </c>
      <c r="X3358">
        <v>3</v>
      </c>
      <c r="AB3358" t="s">
        <v>72</v>
      </c>
      <c r="AD3358" t="s">
        <v>73</v>
      </c>
      <c r="AE3358" t="s">
        <v>53</v>
      </c>
      <c r="AF3358" t="s">
        <v>53</v>
      </c>
      <c r="AG3358" t="s">
        <v>52</v>
      </c>
      <c r="AH3358">
        <v>1</v>
      </c>
      <c r="AI3358" t="s">
        <v>67</v>
      </c>
      <c r="AJ3358" t="s">
        <v>52</v>
      </c>
      <c r="AK3358" t="s">
        <v>74</v>
      </c>
      <c r="AM3358" t="s">
        <v>62</v>
      </c>
      <c r="AN3358" t="s">
        <v>53</v>
      </c>
      <c r="AP3358">
        <v>0</v>
      </c>
      <c r="AQ3358">
        <v>0</v>
      </c>
      <c r="AR3358">
        <v>2000</v>
      </c>
      <c r="AS3358">
        <v>3000</v>
      </c>
      <c r="AT3358">
        <v>0</v>
      </c>
      <c r="AU3358">
        <v>0</v>
      </c>
      <c r="AV3358">
        <v>0</v>
      </c>
      <c r="AW3358">
        <v>5000</v>
      </c>
    </row>
    <row r="3359" spans="1:49" hidden="1" x14ac:dyDescent="0.35">
      <c r="A3359" s="2" t="s">
        <v>936</v>
      </c>
      <c r="B3359">
        <v>14</v>
      </c>
      <c r="C3359">
        <v>1412</v>
      </c>
      <c r="D3359">
        <v>2</v>
      </c>
      <c r="E3359" t="s">
        <v>56</v>
      </c>
      <c r="F3359">
        <v>53</v>
      </c>
      <c r="G3359" t="s">
        <v>72</v>
      </c>
      <c r="I3359" t="s">
        <v>73</v>
      </c>
      <c r="J3359" t="s">
        <v>53</v>
      </c>
      <c r="K3359" t="s">
        <v>53</v>
      </c>
      <c r="L3359" t="s">
        <v>53</v>
      </c>
      <c r="M3359">
        <v>0</v>
      </c>
      <c r="O3359">
        <v>2</v>
      </c>
      <c r="P3359" s="2">
        <v>5</v>
      </c>
      <c r="Q3359" t="s">
        <v>50</v>
      </c>
      <c r="R3359">
        <v>1</v>
      </c>
      <c r="S3359" s="5">
        <f t="shared" si="52"/>
        <v>0</v>
      </c>
      <c r="T3359" t="s">
        <v>102</v>
      </c>
      <c r="U3359" t="s">
        <v>53</v>
      </c>
      <c r="W3359" t="s">
        <v>52</v>
      </c>
      <c r="X3359">
        <v>3</v>
      </c>
      <c r="AB3359" t="s">
        <v>72</v>
      </c>
    </row>
    <row r="3360" spans="1:49" hidden="1" x14ac:dyDescent="0.35">
      <c r="A3360" s="2" t="s">
        <v>937</v>
      </c>
      <c r="B3360">
        <v>19</v>
      </c>
      <c r="C3360">
        <v>1905</v>
      </c>
      <c r="D3360">
        <v>2</v>
      </c>
      <c r="E3360" t="s">
        <v>50</v>
      </c>
      <c r="F3360">
        <v>43</v>
      </c>
      <c r="G3360" t="s">
        <v>72</v>
      </c>
      <c r="I3360" t="s">
        <v>52</v>
      </c>
      <c r="J3360" t="s">
        <v>53</v>
      </c>
      <c r="K3360" t="s">
        <v>53</v>
      </c>
      <c r="L3360" t="s">
        <v>53</v>
      </c>
      <c r="M3360">
        <v>0</v>
      </c>
      <c r="O3360">
        <v>1</v>
      </c>
      <c r="P3360" s="2">
        <v>1</v>
      </c>
      <c r="Q3360" t="s">
        <v>50</v>
      </c>
      <c r="R3360">
        <v>43</v>
      </c>
      <c r="S3360" s="5">
        <f t="shared" si="52"/>
        <v>0</v>
      </c>
      <c r="T3360" t="s">
        <v>54</v>
      </c>
      <c r="U3360" t="s">
        <v>53</v>
      </c>
      <c r="W3360" t="s">
        <v>53</v>
      </c>
      <c r="Y3360" t="s">
        <v>55</v>
      </c>
      <c r="Z3360" t="s">
        <v>52</v>
      </c>
      <c r="AA3360">
        <v>2</v>
      </c>
      <c r="AB3360" t="s">
        <v>72</v>
      </c>
      <c r="AD3360" t="s">
        <v>52</v>
      </c>
      <c r="AE3360" t="s">
        <v>53</v>
      </c>
      <c r="AF3360" t="s">
        <v>53</v>
      </c>
      <c r="AG3360" t="s">
        <v>53</v>
      </c>
    </row>
    <row r="3361" spans="1:49" hidden="1" x14ac:dyDescent="0.35">
      <c r="A3361" s="2" t="s">
        <v>937</v>
      </c>
      <c r="B3361">
        <v>19</v>
      </c>
      <c r="C3361">
        <v>1905</v>
      </c>
      <c r="D3361">
        <v>2</v>
      </c>
      <c r="E3361" t="s">
        <v>50</v>
      </c>
      <c r="F3361">
        <v>43</v>
      </c>
      <c r="G3361" t="s">
        <v>72</v>
      </c>
      <c r="I3361" t="s">
        <v>52</v>
      </c>
      <c r="J3361" t="s">
        <v>53</v>
      </c>
      <c r="K3361" t="s">
        <v>53</v>
      </c>
      <c r="L3361" t="s">
        <v>53</v>
      </c>
      <c r="M3361">
        <v>0</v>
      </c>
      <c r="O3361">
        <v>1</v>
      </c>
      <c r="P3361" s="2">
        <v>2</v>
      </c>
      <c r="Q3361" t="s">
        <v>56</v>
      </c>
      <c r="R3361">
        <v>43</v>
      </c>
      <c r="S3361" s="5">
        <f t="shared" si="52"/>
        <v>0</v>
      </c>
      <c r="T3361" t="s">
        <v>57</v>
      </c>
      <c r="U3361" t="s">
        <v>53</v>
      </c>
      <c r="W3361" t="s">
        <v>53</v>
      </c>
      <c r="Y3361" t="s">
        <v>55</v>
      </c>
      <c r="Z3361" t="s">
        <v>52</v>
      </c>
      <c r="AA3361">
        <v>1</v>
      </c>
      <c r="AB3361" t="s">
        <v>72</v>
      </c>
      <c r="AD3361" t="s">
        <v>52</v>
      </c>
      <c r="AE3361" t="s">
        <v>53</v>
      </c>
      <c r="AF3361" t="s">
        <v>53</v>
      </c>
      <c r="AG3361" t="s">
        <v>53</v>
      </c>
    </row>
    <row r="3362" spans="1:49" x14ac:dyDescent="0.35">
      <c r="A3362" s="2" t="s">
        <v>937</v>
      </c>
      <c r="B3362">
        <v>19</v>
      </c>
      <c r="C3362">
        <v>1905</v>
      </c>
      <c r="D3362">
        <v>2</v>
      </c>
      <c r="E3362" t="s">
        <v>50</v>
      </c>
      <c r="F3362">
        <v>43</v>
      </c>
      <c r="G3362" t="s">
        <v>72</v>
      </c>
      <c r="I3362" t="s">
        <v>52</v>
      </c>
      <c r="J3362" t="s">
        <v>53</v>
      </c>
      <c r="K3362" t="s">
        <v>53</v>
      </c>
      <c r="L3362" t="s">
        <v>53</v>
      </c>
      <c r="M3362">
        <v>0</v>
      </c>
      <c r="O3362">
        <v>1</v>
      </c>
      <c r="P3362" s="6">
        <v>3</v>
      </c>
      <c r="Q3362" t="s">
        <v>56</v>
      </c>
      <c r="R3362">
        <v>10</v>
      </c>
      <c r="S3362" s="5">
        <f t="shared" si="52"/>
        <v>1</v>
      </c>
      <c r="T3362" t="s">
        <v>58</v>
      </c>
      <c r="U3362" t="s">
        <v>52</v>
      </c>
      <c r="V3362">
        <v>1</v>
      </c>
      <c r="W3362" t="s">
        <v>52</v>
      </c>
      <c r="X3362">
        <v>2</v>
      </c>
      <c r="AB3362" t="s">
        <v>72</v>
      </c>
      <c r="AD3362" t="s">
        <v>52</v>
      </c>
      <c r="AE3362" t="s">
        <v>52</v>
      </c>
      <c r="AF3362" t="s">
        <v>52</v>
      </c>
      <c r="AG3362" t="s">
        <v>52</v>
      </c>
      <c r="AH3362">
        <v>2</v>
      </c>
      <c r="AI3362" t="s">
        <v>65</v>
      </c>
      <c r="AJ3362" t="s">
        <v>52</v>
      </c>
      <c r="AK3362" t="s">
        <v>66</v>
      </c>
      <c r="AM3362" t="s">
        <v>62</v>
      </c>
      <c r="AN3362" t="s">
        <v>53</v>
      </c>
      <c r="AP3362">
        <v>0</v>
      </c>
      <c r="AQ3362">
        <v>0</v>
      </c>
      <c r="AR3362">
        <v>3000</v>
      </c>
      <c r="AS3362">
        <v>1000</v>
      </c>
      <c r="AT3362">
        <v>0</v>
      </c>
      <c r="AU3362">
        <v>0</v>
      </c>
      <c r="AV3362">
        <v>0</v>
      </c>
      <c r="AW3362">
        <v>4000</v>
      </c>
    </row>
    <row r="3363" spans="1:49" hidden="1" x14ac:dyDescent="0.35">
      <c r="A3363" s="2" t="s">
        <v>938</v>
      </c>
      <c r="B3363">
        <v>5</v>
      </c>
      <c r="C3363">
        <v>508</v>
      </c>
      <c r="D3363">
        <v>2</v>
      </c>
      <c r="E3363" t="s">
        <v>50</v>
      </c>
      <c r="F3363">
        <v>30</v>
      </c>
      <c r="G3363" t="s">
        <v>72</v>
      </c>
      <c r="I3363" t="s">
        <v>73</v>
      </c>
      <c r="J3363" t="s">
        <v>53</v>
      </c>
      <c r="K3363" t="s">
        <v>53</v>
      </c>
      <c r="L3363" t="s">
        <v>52</v>
      </c>
      <c r="M3363">
        <v>2</v>
      </c>
      <c r="N3363" t="s">
        <v>65</v>
      </c>
      <c r="O3363">
        <v>2</v>
      </c>
      <c r="P3363" s="2">
        <v>1</v>
      </c>
      <c r="Q3363" t="s">
        <v>50</v>
      </c>
      <c r="R3363">
        <v>30</v>
      </c>
      <c r="S3363" s="5">
        <f t="shared" si="52"/>
        <v>0</v>
      </c>
      <c r="T3363" t="s">
        <v>54</v>
      </c>
      <c r="U3363" t="s">
        <v>53</v>
      </c>
      <c r="W3363" t="s">
        <v>53</v>
      </c>
      <c r="Y3363" t="s">
        <v>55</v>
      </c>
      <c r="Z3363" t="s">
        <v>52</v>
      </c>
      <c r="AA3363">
        <v>2</v>
      </c>
      <c r="AB3363" t="s">
        <v>72</v>
      </c>
      <c r="AD3363" t="s">
        <v>73</v>
      </c>
      <c r="AE3363" t="s">
        <v>53</v>
      </c>
      <c r="AF3363" t="s">
        <v>53</v>
      </c>
      <c r="AG3363" t="s">
        <v>52</v>
      </c>
      <c r="AH3363">
        <v>2</v>
      </c>
      <c r="AI3363" t="s">
        <v>65</v>
      </c>
      <c r="AJ3363" t="s">
        <v>53</v>
      </c>
    </row>
    <row r="3364" spans="1:49" hidden="1" x14ac:dyDescent="0.35">
      <c r="A3364" s="2" t="s">
        <v>938</v>
      </c>
      <c r="B3364">
        <v>5</v>
      </c>
      <c r="C3364">
        <v>508</v>
      </c>
      <c r="D3364">
        <v>2</v>
      </c>
      <c r="E3364" t="s">
        <v>50</v>
      </c>
      <c r="F3364">
        <v>30</v>
      </c>
      <c r="G3364" t="s">
        <v>72</v>
      </c>
      <c r="I3364" t="s">
        <v>73</v>
      </c>
      <c r="J3364" t="s">
        <v>53</v>
      </c>
      <c r="K3364" t="s">
        <v>53</v>
      </c>
      <c r="L3364" t="s">
        <v>52</v>
      </c>
      <c r="M3364">
        <v>2</v>
      </c>
      <c r="N3364" t="s">
        <v>65</v>
      </c>
      <c r="O3364">
        <v>2</v>
      </c>
      <c r="P3364" s="2">
        <v>2</v>
      </c>
      <c r="Q3364" t="s">
        <v>56</v>
      </c>
      <c r="R3364">
        <v>33</v>
      </c>
      <c r="S3364" s="5">
        <f t="shared" si="52"/>
        <v>0</v>
      </c>
      <c r="T3364" t="s">
        <v>57</v>
      </c>
      <c r="U3364" t="s">
        <v>53</v>
      </c>
      <c r="W3364" t="s">
        <v>53</v>
      </c>
      <c r="Y3364" t="s">
        <v>55</v>
      </c>
      <c r="Z3364" t="s">
        <v>52</v>
      </c>
      <c r="AA3364">
        <v>1</v>
      </c>
      <c r="AB3364" t="s">
        <v>72</v>
      </c>
      <c r="AD3364" t="s">
        <v>73</v>
      </c>
      <c r="AE3364" t="s">
        <v>52</v>
      </c>
      <c r="AF3364" t="s">
        <v>52</v>
      </c>
      <c r="AG3364" t="s">
        <v>52</v>
      </c>
      <c r="AH3364">
        <v>4</v>
      </c>
      <c r="AI3364" t="s">
        <v>63</v>
      </c>
      <c r="AJ3364" t="s">
        <v>53</v>
      </c>
    </row>
    <row r="3365" spans="1:49" x14ac:dyDescent="0.35">
      <c r="A3365" s="2" t="s">
        <v>938</v>
      </c>
      <c r="B3365">
        <v>5</v>
      </c>
      <c r="C3365">
        <v>508</v>
      </c>
      <c r="D3365">
        <v>2</v>
      </c>
      <c r="E3365" t="s">
        <v>50</v>
      </c>
      <c r="F3365">
        <v>30</v>
      </c>
      <c r="G3365" t="s">
        <v>72</v>
      </c>
      <c r="I3365" t="s">
        <v>73</v>
      </c>
      <c r="J3365" t="s">
        <v>53</v>
      </c>
      <c r="K3365" t="s">
        <v>53</v>
      </c>
      <c r="L3365" t="s">
        <v>52</v>
      </c>
      <c r="M3365">
        <v>2</v>
      </c>
      <c r="N3365" t="s">
        <v>65</v>
      </c>
      <c r="O3365">
        <v>2</v>
      </c>
      <c r="P3365" s="6">
        <v>3</v>
      </c>
      <c r="Q3365" t="s">
        <v>50</v>
      </c>
      <c r="R3365">
        <v>10</v>
      </c>
      <c r="S3365" s="5">
        <f t="shared" si="52"/>
        <v>1</v>
      </c>
      <c r="T3365" t="s">
        <v>58</v>
      </c>
      <c r="U3365" t="s">
        <v>52</v>
      </c>
      <c r="V3365">
        <v>1</v>
      </c>
      <c r="W3365" t="s">
        <v>52</v>
      </c>
      <c r="X3365">
        <v>2</v>
      </c>
      <c r="AB3365" t="s">
        <v>72</v>
      </c>
      <c r="AD3365" t="s">
        <v>73</v>
      </c>
      <c r="AE3365" t="s">
        <v>52</v>
      </c>
      <c r="AF3365" t="s">
        <v>52</v>
      </c>
      <c r="AG3365" t="s">
        <v>52</v>
      </c>
      <c r="AH3365">
        <v>4</v>
      </c>
      <c r="AI3365" t="s">
        <v>63</v>
      </c>
      <c r="AJ3365" t="s">
        <v>52</v>
      </c>
      <c r="AK3365" t="s">
        <v>64</v>
      </c>
      <c r="AM3365" t="s">
        <v>62</v>
      </c>
      <c r="AN3365" t="s">
        <v>53</v>
      </c>
      <c r="AP3365">
        <v>0</v>
      </c>
      <c r="AQ3365">
        <v>0</v>
      </c>
      <c r="AR3365">
        <v>40000</v>
      </c>
      <c r="AS3365">
        <v>100000</v>
      </c>
      <c r="AT3365">
        <v>0</v>
      </c>
      <c r="AU3365">
        <v>0</v>
      </c>
      <c r="AV3365">
        <v>0</v>
      </c>
      <c r="AW3365">
        <v>140000</v>
      </c>
    </row>
    <row r="3366" spans="1:49" hidden="1" x14ac:dyDescent="0.35">
      <c r="A3366" s="2" t="s">
        <v>938</v>
      </c>
      <c r="B3366">
        <v>5</v>
      </c>
      <c r="C3366">
        <v>508</v>
      </c>
      <c r="D3366">
        <v>2</v>
      </c>
      <c r="E3366" t="s">
        <v>50</v>
      </c>
      <c r="F3366">
        <v>30</v>
      </c>
      <c r="G3366" t="s">
        <v>72</v>
      </c>
      <c r="I3366" t="s">
        <v>73</v>
      </c>
      <c r="J3366" t="s">
        <v>53</v>
      </c>
      <c r="K3366" t="s">
        <v>53</v>
      </c>
      <c r="L3366" t="s">
        <v>52</v>
      </c>
      <c r="M3366">
        <v>2</v>
      </c>
      <c r="N3366" t="s">
        <v>65</v>
      </c>
      <c r="O3366">
        <v>2</v>
      </c>
      <c r="P3366" s="2">
        <v>4</v>
      </c>
      <c r="Q3366" t="s">
        <v>50</v>
      </c>
      <c r="R3366">
        <v>5</v>
      </c>
      <c r="S3366" s="5">
        <f t="shared" si="52"/>
        <v>0</v>
      </c>
      <c r="T3366" t="s">
        <v>58</v>
      </c>
      <c r="U3366" t="s">
        <v>52</v>
      </c>
      <c r="V3366">
        <v>1</v>
      </c>
      <c r="W3366" t="s">
        <v>52</v>
      </c>
      <c r="X3366">
        <v>2</v>
      </c>
      <c r="AB3366" t="s">
        <v>72</v>
      </c>
      <c r="AD3366" t="s">
        <v>73</v>
      </c>
      <c r="AE3366" t="s">
        <v>53</v>
      </c>
      <c r="AF3366" t="s">
        <v>53</v>
      </c>
      <c r="AG3366" t="s">
        <v>53</v>
      </c>
      <c r="AO3366" t="s">
        <v>70</v>
      </c>
    </row>
    <row r="3367" spans="1:49" hidden="1" x14ac:dyDescent="0.35">
      <c r="A3367" s="2" t="s">
        <v>939</v>
      </c>
      <c r="B3367">
        <v>8</v>
      </c>
      <c r="C3367">
        <v>807</v>
      </c>
      <c r="D3367">
        <v>1</v>
      </c>
      <c r="E3367" t="s">
        <v>56</v>
      </c>
      <c r="F3367">
        <v>49</v>
      </c>
      <c r="G3367" t="s">
        <v>72</v>
      </c>
      <c r="I3367" t="s">
        <v>73</v>
      </c>
      <c r="J3367" t="s">
        <v>53</v>
      </c>
      <c r="K3367" t="s">
        <v>53</v>
      </c>
      <c r="L3367" t="s">
        <v>53</v>
      </c>
      <c r="M3367">
        <v>0</v>
      </c>
      <c r="O3367">
        <v>3</v>
      </c>
      <c r="P3367" s="2">
        <v>1</v>
      </c>
      <c r="Q3367" t="s">
        <v>56</v>
      </c>
      <c r="R3367">
        <v>49</v>
      </c>
      <c r="S3367" s="5">
        <f t="shared" si="52"/>
        <v>0</v>
      </c>
      <c r="T3367" t="s">
        <v>54</v>
      </c>
      <c r="U3367" t="s">
        <v>53</v>
      </c>
      <c r="W3367" t="s">
        <v>53</v>
      </c>
      <c r="Y3367" t="s">
        <v>92</v>
      </c>
      <c r="AB3367" t="s">
        <v>72</v>
      </c>
      <c r="AD3367" t="s">
        <v>73</v>
      </c>
      <c r="AE3367" t="s">
        <v>53</v>
      </c>
      <c r="AF3367" t="s">
        <v>53</v>
      </c>
      <c r="AG3367" t="s">
        <v>53</v>
      </c>
    </row>
    <row r="3368" spans="1:49" x14ac:dyDescent="0.35">
      <c r="A3368" s="2" t="s">
        <v>939</v>
      </c>
      <c r="B3368">
        <v>8</v>
      </c>
      <c r="C3368">
        <v>807</v>
      </c>
      <c r="D3368">
        <v>1</v>
      </c>
      <c r="E3368" t="s">
        <v>56</v>
      </c>
      <c r="F3368">
        <v>49</v>
      </c>
      <c r="G3368" t="s">
        <v>72</v>
      </c>
      <c r="I3368" t="s">
        <v>73</v>
      </c>
      <c r="J3368" t="s">
        <v>53</v>
      </c>
      <c r="K3368" t="s">
        <v>53</v>
      </c>
      <c r="L3368" t="s">
        <v>53</v>
      </c>
      <c r="M3368">
        <v>0</v>
      </c>
      <c r="O3368">
        <v>3</v>
      </c>
      <c r="P3368" s="6">
        <v>2</v>
      </c>
      <c r="Q3368" t="s">
        <v>50</v>
      </c>
      <c r="R3368">
        <v>15</v>
      </c>
      <c r="S3368" s="5">
        <f t="shared" si="52"/>
        <v>1</v>
      </c>
      <c r="T3368" t="s">
        <v>58</v>
      </c>
      <c r="U3368" t="s">
        <v>53</v>
      </c>
      <c r="W3368" t="s">
        <v>52</v>
      </c>
      <c r="X3368">
        <v>1</v>
      </c>
      <c r="Y3368" t="s">
        <v>59</v>
      </c>
      <c r="AB3368" t="s">
        <v>72</v>
      </c>
      <c r="AD3368" t="s">
        <v>73</v>
      </c>
      <c r="AE3368" t="s">
        <v>52</v>
      </c>
      <c r="AF3368" t="s">
        <v>52</v>
      </c>
      <c r="AG3368" t="s">
        <v>52</v>
      </c>
      <c r="AH3368">
        <v>7</v>
      </c>
      <c r="AI3368" t="s">
        <v>79</v>
      </c>
      <c r="AJ3368" t="s">
        <v>53</v>
      </c>
      <c r="AO3368" t="s">
        <v>190</v>
      </c>
    </row>
    <row r="3369" spans="1:49" x14ac:dyDescent="0.35">
      <c r="A3369" s="2" t="s">
        <v>939</v>
      </c>
      <c r="B3369">
        <v>8</v>
      </c>
      <c r="C3369">
        <v>807</v>
      </c>
      <c r="D3369">
        <v>1</v>
      </c>
      <c r="E3369" t="s">
        <v>56</v>
      </c>
      <c r="F3369">
        <v>49</v>
      </c>
      <c r="G3369" t="s">
        <v>72</v>
      </c>
      <c r="I3369" t="s">
        <v>73</v>
      </c>
      <c r="J3369" t="s">
        <v>53</v>
      </c>
      <c r="K3369" t="s">
        <v>53</v>
      </c>
      <c r="L3369" t="s">
        <v>53</v>
      </c>
      <c r="M3369">
        <v>0</v>
      </c>
      <c r="O3369">
        <v>3</v>
      </c>
      <c r="P3369" s="6">
        <v>3</v>
      </c>
      <c r="Q3369" t="s">
        <v>56</v>
      </c>
      <c r="R3369">
        <v>14</v>
      </c>
      <c r="S3369" s="5">
        <f t="shared" si="52"/>
        <v>1</v>
      </c>
      <c r="T3369" t="s">
        <v>58</v>
      </c>
      <c r="U3369" t="s">
        <v>53</v>
      </c>
      <c r="W3369" t="s">
        <v>52</v>
      </c>
      <c r="X3369">
        <v>1</v>
      </c>
      <c r="Y3369" t="s">
        <v>59</v>
      </c>
      <c r="AB3369" t="s">
        <v>72</v>
      </c>
      <c r="AD3369" t="s">
        <v>73</v>
      </c>
      <c r="AE3369" t="s">
        <v>52</v>
      </c>
      <c r="AF3369" t="s">
        <v>52</v>
      </c>
      <c r="AG3369" t="s">
        <v>52</v>
      </c>
      <c r="AH3369">
        <v>8</v>
      </c>
      <c r="AI3369" t="s">
        <v>86</v>
      </c>
      <c r="AJ3369" t="s">
        <v>52</v>
      </c>
      <c r="AK3369" t="s">
        <v>87</v>
      </c>
      <c r="AM3369" t="s">
        <v>62</v>
      </c>
      <c r="AN3369" t="s">
        <v>52</v>
      </c>
      <c r="AP3369">
        <v>0</v>
      </c>
      <c r="AQ3369">
        <v>500000</v>
      </c>
      <c r="AR3369">
        <v>70000</v>
      </c>
      <c r="AS3369">
        <v>200000</v>
      </c>
      <c r="AT3369">
        <v>850000</v>
      </c>
      <c r="AU3369">
        <v>600000</v>
      </c>
      <c r="AV3369">
        <v>40000</v>
      </c>
      <c r="AW3369">
        <v>2260000</v>
      </c>
    </row>
    <row r="3370" spans="1:49" x14ac:dyDescent="0.35">
      <c r="A3370" s="2" t="s">
        <v>939</v>
      </c>
      <c r="B3370">
        <v>8</v>
      </c>
      <c r="C3370">
        <v>807</v>
      </c>
      <c r="D3370">
        <v>1</v>
      </c>
      <c r="E3370" t="s">
        <v>56</v>
      </c>
      <c r="F3370">
        <v>49</v>
      </c>
      <c r="G3370" t="s">
        <v>72</v>
      </c>
      <c r="I3370" t="s">
        <v>73</v>
      </c>
      <c r="J3370" t="s">
        <v>53</v>
      </c>
      <c r="K3370" t="s">
        <v>53</v>
      </c>
      <c r="L3370" t="s">
        <v>53</v>
      </c>
      <c r="M3370">
        <v>0</v>
      </c>
      <c r="O3370">
        <v>3</v>
      </c>
      <c r="P3370" s="6">
        <v>4</v>
      </c>
      <c r="Q3370" t="s">
        <v>56</v>
      </c>
      <c r="R3370">
        <v>10</v>
      </c>
      <c r="S3370" s="5">
        <f t="shared" si="52"/>
        <v>1</v>
      </c>
      <c r="T3370" t="s">
        <v>58</v>
      </c>
      <c r="U3370" t="s">
        <v>53</v>
      </c>
      <c r="W3370" t="s">
        <v>52</v>
      </c>
      <c r="X3370">
        <v>1</v>
      </c>
      <c r="AB3370" t="s">
        <v>72</v>
      </c>
      <c r="AD3370" t="s">
        <v>73</v>
      </c>
      <c r="AE3370" t="s">
        <v>52</v>
      </c>
      <c r="AF3370" t="s">
        <v>52</v>
      </c>
      <c r="AG3370" t="s">
        <v>52</v>
      </c>
      <c r="AH3370">
        <v>4</v>
      </c>
      <c r="AI3370" t="s">
        <v>63</v>
      </c>
      <c r="AJ3370" t="s">
        <v>52</v>
      </c>
      <c r="AK3370" t="s">
        <v>64</v>
      </c>
      <c r="AM3370" t="s">
        <v>62</v>
      </c>
      <c r="AN3370" t="s">
        <v>53</v>
      </c>
      <c r="AP3370">
        <v>0</v>
      </c>
      <c r="AQ3370">
        <v>0</v>
      </c>
      <c r="AR3370">
        <v>40000</v>
      </c>
      <c r="AS3370">
        <v>80000</v>
      </c>
      <c r="AT3370">
        <v>250000</v>
      </c>
      <c r="AU3370">
        <v>0</v>
      </c>
      <c r="AV3370">
        <v>0</v>
      </c>
      <c r="AW3370">
        <v>370000</v>
      </c>
    </row>
    <row r="3371" spans="1:49" hidden="1" x14ac:dyDescent="0.35">
      <c r="A3371" s="2" t="s">
        <v>940</v>
      </c>
      <c r="B3371">
        <v>17</v>
      </c>
      <c r="C3371">
        <v>1702</v>
      </c>
      <c r="D3371">
        <v>2</v>
      </c>
      <c r="E3371" t="s">
        <v>50</v>
      </c>
      <c r="F3371">
        <v>62</v>
      </c>
      <c r="G3371" t="s">
        <v>72</v>
      </c>
      <c r="I3371" t="s">
        <v>73</v>
      </c>
      <c r="J3371" t="s">
        <v>53</v>
      </c>
      <c r="K3371" t="s">
        <v>53</v>
      </c>
      <c r="L3371" t="s">
        <v>53</v>
      </c>
      <c r="M3371">
        <v>0</v>
      </c>
      <c r="O3371">
        <v>3</v>
      </c>
      <c r="P3371" s="2">
        <v>1</v>
      </c>
      <c r="Q3371" t="s">
        <v>50</v>
      </c>
      <c r="R3371">
        <v>62</v>
      </c>
      <c r="S3371" s="5">
        <f t="shared" si="52"/>
        <v>0</v>
      </c>
      <c r="T3371" t="s">
        <v>54</v>
      </c>
      <c r="U3371" t="s">
        <v>53</v>
      </c>
      <c r="W3371" t="s">
        <v>53</v>
      </c>
      <c r="Y3371" t="s">
        <v>55</v>
      </c>
      <c r="Z3371" t="s">
        <v>52</v>
      </c>
      <c r="AA3371">
        <v>2</v>
      </c>
      <c r="AB3371" t="s">
        <v>72</v>
      </c>
      <c r="AD3371" t="s">
        <v>73</v>
      </c>
      <c r="AE3371" t="s">
        <v>53</v>
      </c>
      <c r="AF3371" t="s">
        <v>53</v>
      </c>
      <c r="AG3371" t="s">
        <v>53</v>
      </c>
    </row>
    <row r="3372" spans="1:49" hidden="1" x14ac:dyDescent="0.35">
      <c r="A3372" s="2" t="s">
        <v>940</v>
      </c>
      <c r="B3372">
        <v>17</v>
      </c>
      <c r="C3372">
        <v>1702</v>
      </c>
      <c r="D3372">
        <v>2</v>
      </c>
      <c r="E3372" t="s">
        <v>50</v>
      </c>
      <c r="F3372">
        <v>62</v>
      </c>
      <c r="G3372" t="s">
        <v>72</v>
      </c>
      <c r="I3372" t="s">
        <v>73</v>
      </c>
      <c r="J3372" t="s">
        <v>53</v>
      </c>
      <c r="K3372" t="s">
        <v>53</v>
      </c>
      <c r="L3372" t="s">
        <v>53</v>
      </c>
      <c r="M3372">
        <v>0</v>
      </c>
      <c r="O3372">
        <v>3</v>
      </c>
      <c r="P3372" s="2">
        <v>2</v>
      </c>
      <c r="Q3372" t="s">
        <v>56</v>
      </c>
      <c r="R3372">
        <v>69</v>
      </c>
      <c r="S3372" s="5">
        <f t="shared" si="52"/>
        <v>0</v>
      </c>
      <c r="T3372" t="s">
        <v>57</v>
      </c>
      <c r="U3372" t="s">
        <v>53</v>
      </c>
      <c r="W3372" t="s">
        <v>53</v>
      </c>
      <c r="Y3372" t="s">
        <v>55</v>
      </c>
      <c r="Z3372" t="s">
        <v>52</v>
      </c>
      <c r="AA3372">
        <v>1</v>
      </c>
      <c r="AB3372" t="s">
        <v>72</v>
      </c>
      <c r="AD3372" t="s">
        <v>73</v>
      </c>
      <c r="AE3372" t="s">
        <v>53</v>
      </c>
      <c r="AF3372" t="s">
        <v>53</v>
      </c>
      <c r="AG3372" t="s">
        <v>53</v>
      </c>
    </row>
    <row r="3373" spans="1:49" hidden="1" x14ac:dyDescent="0.35">
      <c r="A3373" s="2" t="s">
        <v>940</v>
      </c>
      <c r="B3373">
        <v>17</v>
      </c>
      <c r="C3373">
        <v>1702</v>
      </c>
      <c r="D3373">
        <v>2</v>
      </c>
      <c r="E3373" t="s">
        <v>50</v>
      </c>
      <c r="F3373">
        <v>62</v>
      </c>
      <c r="G3373" t="s">
        <v>72</v>
      </c>
      <c r="I3373" t="s">
        <v>73</v>
      </c>
      <c r="J3373" t="s">
        <v>53</v>
      </c>
      <c r="K3373" t="s">
        <v>53</v>
      </c>
      <c r="L3373" t="s">
        <v>53</v>
      </c>
      <c r="M3373">
        <v>0</v>
      </c>
      <c r="O3373">
        <v>3</v>
      </c>
      <c r="P3373" s="2">
        <v>3</v>
      </c>
      <c r="Q3373" t="s">
        <v>50</v>
      </c>
      <c r="R3373">
        <v>31</v>
      </c>
      <c r="S3373" s="5">
        <f t="shared" si="52"/>
        <v>0</v>
      </c>
      <c r="T3373" t="s">
        <v>58</v>
      </c>
      <c r="U3373" t="s">
        <v>52</v>
      </c>
      <c r="V3373">
        <v>1</v>
      </c>
      <c r="W3373" t="s">
        <v>52</v>
      </c>
      <c r="X3373">
        <v>2</v>
      </c>
      <c r="Y3373" t="s">
        <v>55</v>
      </c>
      <c r="Z3373" t="s">
        <v>52</v>
      </c>
      <c r="AA3373">
        <v>4</v>
      </c>
      <c r="AB3373" t="s">
        <v>72</v>
      </c>
      <c r="AD3373" t="s">
        <v>73</v>
      </c>
      <c r="AE3373" t="s">
        <v>52</v>
      </c>
      <c r="AF3373" t="s">
        <v>52</v>
      </c>
      <c r="AG3373" t="s">
        <v>52</v>
      </c>
      <c r="AH3373">
        <v>4</v>
      </c>
      <c r="AI3373" t="s">
        <v>83</v>
      </c>
      <c r="AJ3373" t="s">
        <v>53</v>
      </c>
    </row>
    <row r="3374" spans="1:49" hidden="1" x14ac:dyDescent="0.35">
      <c r="A3374" s="2" t="s">
        <v>940</v>
      </c>
      <c r="B3374">
        <v>17</v>
      </c>
      <c r="C3374">
        <v>1702</v>
      </c>
      <c r="D3374">
        <v>2</v>
      </c>
      <c r="E3374" t="s">
        <v>50</v>
      </c>
      <c r="F3374">
        <v>62</v>
      </c>
      <c r="G3374" t="s">
        <v>72</v>
      </c>
      <c r="I3374" t="s">
        <v>73</v>
      </c>
      <c r="J3374" t="s">
        <v>53</v>
      </c>
      <c r="K3374" t="s">
        <v>53</v>
      </c>
      <c r="L3374" t="s">
        <v>53</v>
      </c>
      <c r="M3374">
        <v>0</v>
      </c>
      <c r="O3374">
        <v>3</v>
      </c>
      <c r="P3374" s="2">
        <v>4</v>
      </c>
      <c r="Q3374" t="s">
        <v>56</v>
      </c>
      <c r="R3374">
        <v>31</v>
      </c>
      <c r="S3374" s="5">
        <f t="shared" si="52"/>
        <v>0</v>
      </c>
      <c r="T3374" t="s">
        <v>99</v>
      </c>
      <c r="U3374" t="s">
        <v>53</v>
      </c>
      <c r="W3374" t="s">
        <v>53</v>
      </c>
      <c r="Y3374" t="s">
        <v>55</v>
      </c>
      <c r="Z3374" t="s">
        <v>52</v>
      </c>
      <c r="AA3374">
        <v>3</v>
      </c>
      <c r="AB3374" t="s">
        <v>72</v>
      </c>
      <c r="AD3374" t="s">
        <v>73</v>
      </c>
      <c r="AE3374" t="s">
        <v>53</v>
      </c>
      <c r="AF3374" t="s">
        <v>53</v>
      </c>
      <c r="AG3374" t="s">
        <v>52</v>
      </c>
      <c r="AH3374">
        <v>2</v>
      </c>
      <c r="AI3374" t="s">
        <v>65</v>
      </c>
      <c r="AJ3374" t="s">
        <v>53</v>
      </c>
    </row>
    <row r="3375" spans="1:49" hidden="1" x14ac:dyDescent="0.35">
      <c r="A3375" s="2" t="s">
        <v>940</v>
      </c>
      <c r="B3375">
        <v>17</v>
      </c>
      <c r="C3375">
        <v>1702</v>
      </c>
      <c r="D3375">
        <v>2</v>
      </c>
      <c r="E3375" t="s">
        <v>50</v>
      </c>
      <c r="F3375">
        <v>62</v>
      </c>
      <c r="G3375" t="s">
        <v>72</v>
      </c>
      <c r="I3375" t="s">
        <v>73</v>
      </c>
      <c r="J3375" t="s">
        <v>53</v>
      </c>
      <c r="K3375" t="s">
        <v>53</v>
      </c>
      <c r="L3375" t="s">
        <v>53</v>
      </c>
      <c r="M3375">
        <v>0</v>
      </c>
      <c r="O3375">
        <v>3</v>
      </c>
      <c r="P3375" s="2">
        <v>5</v>
      </c>
      <c r="Q3375" t="s">
        <v>56</v>
      </c>
      <c r="R3375">
        <v>8</v>
      </c>
      <c r="S3375" s="5">
        <f t="shared" si="52"/>
        <v>0</v>
      </c>
      <c r="T3375" t="s">
        <v>102</v>
      </c>
      <c r="U3375" t="s">
        <v>52</v>
      </c>
      <c r="V3375">
        <v>3</v>
      </c>
      <c r="W3375" t="s">
        <v>52</v>
      </c>
      <c r="X3375">
        <v>4</v>
      </c>
      <c r="AB3375" t="s">
        <v>72</v>
      </c>
      <c r="AD3375" t="s">
        <v>73</v>
      </c>
      <c r="AE3375" t="s">
        <v>53</v>
      </c>
      <c r="AF3375" t="s">
        <v>53</v>
      </c>
      <c r="AG3375" t="s">
        <v>52</v>
      </c>
      <c r="AH3375">
        <v>1</v>
      </c>
      <c r="AI3375" t="s">
        <v>65</v>
      </c>
      <c r="AJ3375" t="s">
        <v>52</v>
      </c>
      <c r="AK3375" t="s">
        <v>66</v>
      </c>
      <c r="AM3375" t="s">
        <v>62</v>
      </c>
      <c r="AN3375" t="s">
        <v>53</v>
      </c>
      <c r="AP3375">
        <v>0</v>
      </c>
      <c r="AQ3375">
        <v>0</v>
      </c>
      <c r="AR3375">
        <v>5000</v>
      </c>
      <c r="AS3375">
        <v>10000</v>
      </c>
      <c r="AT3375">
        <v>0</v>
      </c>
      <c r="AU3375">
        <v>0</v>
      </c>
      <c r="AV3375">
        <v>0</v>
      </c>
      <c r="AW3375">
        <v>15000</v>
      </c>
    </row>
    <row r="3376" spans="1:49" hidden="1" x14ac:dyDescent="0.35">
      <c r="A3376" s="2" t="s">
        <v>940</v>
      </c>
      <c r="B3376">
        <v>17</v>
      </c>
      <c r="C3376">
        <v>1702</v>
      </c>
      <c r="D3376">
        <v>2</v>
      </c>
      <c r="E3376" t="s">
        <v>50</v>
      </c>
      <c r="F3376">
        <v>62</v>
      </c>
      <c r="G3376" t="s">
        <v>72</v>
      </c>
      <c r="I3376" t="s">
        <v>73</v>
      </c>
      <c r="J3376" t="s">
        <v>53</v>
      </c>
      <c r="K3376" t="s">
        <v>53</v>
      </c>
      <c r="L3376" t="s">
        <v>53</v>
      </c>
      <c r="M3376">
        <v>0</v>
      </c>
      <c r="O3376">
        <v>3</v>
      </c>
      <c r="P3376" s="2">
        <v>6</v>
      </c>
      <c r="Q3376" t="s">
        <v>56</v>
      </c>
      <c r="R3376">
        <v>6</v>
      </c>
      <c r="S3376" s="5">
        <f t="shared" si="52"/>
        <v>0</v>
      </c>
      <c r="T3376" t="s">
        <v>102</v>
      </c>
      <c r="U3376" t="s">
        <v>52</v>
      </c>
      <c r="V3376">
        <v>1</v>
      </c>
      <c r="W3376" t="s">
        <v>52</v>
      </c>
      <c r="X3376">
        <v>4</v>
      </c>
      <c r="AB3376" t="s">
        <v>72</v>
      </c>
      <c r="AD3376" t="s">
        <v>73</v>
      </c>
      <c r="AE3376" t="s">
        <v>53</v>
      </c>
      <c r="AF3376" t="s">
        <v>53</v>
      </c>
      <c r="AG3376" t="s">
        <v>52</v>
      </c>
      <c r="AH3376">
        <v>1</v>
      </c>
      <c r="AI3376" t="s">
        <v>68</v>
      </c>
      <c r="AJ3376" t="s">
        <v>52</v>
      </c>
      <c r="AK3376" t="s">
        <v>74</v>
      </c>
      <c r="AM3376" t="s">
        <v>62</v>
      </c>
      <c r="AN3376" t="s">
        <v>53</v>
      </c>
      <c r="AP3376">
        <v>0</v>
      </c>
      <c r="AQ3376">
        <v>0</v>
      </c>
      <c r="AR3376">
        <v>3000</v>
      </c>
      <c r="AS3376">
        <v>8000</v>
      </c>
      <c r="AT3376">
        <v>0</v>
      </c>
      <c r="AU3376">
        <v>0</v>
      </c>
      <c r="AV3376">
        <v>0</v>
      </c>
      <c r="AW3376">
        <v>11000</v>
      </c>
    </row>
    <row r="3377" spans="1:49" hidden="1" x14ac:dyDescent="0.35">
      <c r="A3377" s="2" t="s">
        <v>940</v>
      </c>
      <c r="B3377">
        <v>17</v>
      </c>
      <c r="C3377">
        <v>1702</v>
      </c>
      <c r="D3377">
        <v>2</v>
      </c>
      <c r="E3377" t="s">
        <v>50</v>
      </c>
      <c r="F3377">
        <v>62</v>
      </c>
      <c r="G3377" t="s">
        <v>72</v>
      </c>
      <c r="I3377" t="s">
        <v>73</v>
      </c>
      <c r="J3377" t="s">
        <v>53</v>
      </c>
      <c r="K3377" t="s">
        <v>53</v>
      </c>
      <c r="L3377" t="s">
        <v>53</v>
      </c>
      <c r="M3377">
        <v>0</v>
      </c>
      <c r="O3377">
        <v>3</v>
      </c>
      <c r="P3377" s="2">
        <v>7</v>
      </c>
      <c r="Q3377" t="s">
        <v>50</v>
      </c>
      <c r="R3377">
        <v>2</v>
      </c>
      <c r="S3377" s="5">
        <f t="shared" si="52"/>
        <v>0</v>
      </c>
      <c r="T3377" t="s">
        <v>102</v>
      </c>
      <c r="U3377" t="s">
        <v>52</v>
      </c>
      <c r="V3377">
        <v>3</v>
      </c>
      <c r="W3377" t="s">
        <v>52</v>
      </c>
      <c r="X3377">
        <v>4</v>
      </c>
      <c r="AB3377" t="s">
        <v>72</v>
      </c>
      <c r="AD3377" t="s">
        <v>73</v>
      </c>
    </row>
    <row r="3378" spans="1:49" hidden="1" x14ac:dyDescent="0.35">
      <c r="A3378" s="2" t="s">
        <v>941</v>
      </c>
      <c r="B3378">
        <v>24</v>
      </c>
      <c r="C3378">
        <v>2402</v>
      </c>
      <c r="D3378">
        <v>2</v>
      </c>
      <c r="E3378" t="s">
        <v>50</v>
      </c>
      <c r="F3378">
        <v>40</v>
      </c>
      <c r="G3378" t="s">
        <v>72</v>
      </c>
      <c r="I3378" t="s">
        <v>73</v>
      </c>
      <c r="J3378" t="s">
        <v>52</v>
      </c>
      <c r="K3378" t="s">
        <v>52</v>
      </c>
      <c r="L3378" t="s">
        <v>52</v>
      </c>
      <c r="M3378">
        <v>8</v>
      </c>
      <c r="N3378" t="s">
        <v>86</v>
      </c>
      <c r="O3378">
        <v>4</v>
      </c>
      <c r="P3378" s="2">
        <v>1</v>
      </c>
      <c r="Q3378" t="s">
        <v>50</v>
      </c>
      <c r="R3378">
        <v>40</v>
      </c>
      <c r="S3378" s="5">
        <f t="shared" si="52"/>
        <v>0</v>
      </c>
      <c r="T3378" t="s">
        <v>54</v>
      </c>
      <c r="U3378" t="s">
        <v>53</v>
      </c>
      <c r="W3378" t="s">
        <v>53</v>
      </c>
      <c r="Y3378" t="s">
        <v>55</v>
      </c>
      <c r="Z3378" t="s">
        <v>52</v>
      </c>
      <c r="AA3378">
        <v>2</v>
      </c>
      <c r="AB3378" t="s">
        <v>72</v>
      </c>
      <c r="AD3378" t="s">
        <v>73</v>
      </c>
      <c r="AE3378" t="s">
        <v>52</v>
      </c>
      <c r="AF3378" t="s">
        <v>52</v>
      </c>
      <c r="AG3378" t="s">
        <v>52</v>
      </c>
      <c r="AH3378">
        <v>8</v>
      </c>
      <c r="AI3378" t="s">
        <v>86</v>
      </c>
      <c r="AJ3378" t="s">
        <v>53</v>
      </c>
    </row>
    <row r="3379" spans="1:49" hidden="1" x14ac:dyDescent="0.35">
      <c r="A3379" s="2" t="s">
        <v>941</v>
      </c>
      <c r="B3379">
        <v>24</v>
      </c>
      <c r="C3379">
        <v>2402</v>
      </c>
      <c r="D3379">
        <v>2</v>
      </c>
      <c r="E3379" t="s">
        <v>50</v>
      </c>
      <c r="F3379">
        <v>40</v>
      </c>
      <c r="G3379" t="s">
        <v>72</v>
      </c>
      <c r="I3379" t="s">
        <v>73</v>
      </c>
      <c r="J3379" t="s">
        <v>52</v>
      </c>
      <c r="K3379" t="s">
        <v>52</v>
      </c>
      <c r="L3379" t="s">
        <v>52</v>
      </c>
      <c r="M3379">
        <v>8</v>
      </c>
      <c r="N3379" t="s">
        <v>86</v>
      </c>
      <c r="O3379">
        <v>4</v>
      </c>
      <c r="P3379" s="2">
        <v>2</v>
      </c>
      <c r="Q3379" t="s">
        <v>56</v>
      </c>
      <c r="R3379">
        <v>32</v>
      </c>
      <c r="S3379" s="5">
        <f t="shared" si="52"/>
        <v>0</v>
      </c>
      <c r="T3379" t="s">
        <v>57</v>
      </c>
      <c r="U3379" t="s">
        <v>53</v>
      </c>
      <c r="W3379" t="s">
        <v>52</v>
      </c>
      <c r="X3379">
        <v>7</v>
      </c>
      <c r="Y3379" t="s">
        <v>55</v>
      </c>
      <c r="Z3379" t="s">
        <v>52</v>
      </c>
      <c r="AA3379">
        <v>1</v>
      </c>
      <c r="AB3379" t="s">
        <v>72</v>
      </c>
      <c r="AD3379" t="s">
        <v>73</v>
      </c>
      <c r="AE3379" t="s">
        <v>53</v>
      </c>
      <c r="AF3379" t="s">
        <v>53</v>
      </c>
      <c r="AG3379" t="s">
        <v>53</v>
      </c>
    </row>
    <row r="3380" spans="1:49" x14ac:dyDescent="0.35">
      <c r="A3380" s="2" t="s">
        <v>941</v>
      </c>
      <c r="B3380">
        <v>24</v>
      </c>
      <c r="C3380">
        <v>2402</v>
      </c>
      <c r="D3380">
        <v>2</v>
      </c>
      <c r="E3380" t="s">
        <v>50</v>
      </c>
      <c r="F3380">
        <v>40</v>
      </c>
      <c r="G3380" t="s">
        <v>72</v>
      </c>
      <c r="I3380" t="s">
        <v>73</v>
      </c>
      <c r="J3380" t="s">
        <v>52</v>
      </c>
      <c r="K3380" t="s">
        <v>52</v>
      </c>
      <c r="L3380" t="s">
        <v>52</v>
      </c>
      <c r="M3380">
        <v>8</v>
      </c>
      <c r="N3380" t="s">
        <v>86</v>
      </c>
      <c r="O3380">
        <v>4</v>
      </c>
      <c r="P3380" s="6">
        <v>3</v>
      </c>
      <c r="Q3380" t="s">
        <v>50</v>
      </c>
      <c r="R3380">
        <v>12</v>
      </c>
      <c r="S3380" s="5">
        <f t="shared" si="52"/>
        <v>1</v>
      </c>
      <c r="T3380" t="s">
        <v>58</v>
      </c>
      <c r="U3380" t="s">
        <v>52</v>
      </c>
      <c r="V3380">
        <v>1</v>
      </c>
      <c r="W3380" t="s">
        <v>52</v>
      </c>
      <c r="X3380">
        <v>2</v>
      </c>
      <c r="AB3380" t="s">
        <v>72</v>
      </c>
      <c r="AD3380" t="s">
        <v>73</v>
      </c>
      <c r="AE3380" t="s">
        <v>52</v>
      </c>
      <c r="AF3380" t="s">
        <v>52</v>
      </c>
      <c r="AG3380" t="s">
        <v>52</v>
      </c>
      <c r="AH3380">
        <v>6</v>
      </c>
      <c r="AI3380" t="s">
        <v>78</v>
      </c>
      <c r="AJ3380" t="s">
        <v>52</v>
      </c>
      <c r="AK3380" t="s">
        <v>88</v>
      </c>
      <c r="AM3380" t="s">
        <v>62</v>
      </c>
      <c r="AN3380" t="s">
        <v>53</v>
      </c>
      <c r="AP3380">
        <v>0</v>
      </c>
      <c r="AQ3380">
        <v>0</v>
      </c>
      <c r="AR3380">
        <v>20000</v>
      </c>
      <c r="AS3380">
        <v>30000</v>
      </c>
      <c r="AT3380">
        <v>0</v>
      </c>
      <c r="AU3380">
        <v>0</v>
      </c>
      <c r="AV3380">
        <v>5000</v>
      </c>
      <c r="AW3380">
        <v>55000</v>
      </c>
    </row>
    <row r="3381" spans="1:49" x14ac:dyDescent="0.35">
      <c r="A3381" s="2" t="s">
        <v>941</v>
      </c>
      <c r="B3381">
        <v>24</v>
      </c>
      <c r="C3381">
        <v>2402</v>
      </c>
      <c r="D3381">
        <v>2</v>
      </c>
      <c r="E3381" t="s">
        <v>50</v>
      </c>
      <c r="F3381">
        <v>40</v>
      </c>
      <c r="G3381" t="s">
        <v>72</v>
      </c>
      <c r="I3381" t="s">
        <v>73</v>
      </c>
      <c r="J3381" t="s">
        <v>52</v>
      </c>
      <c r="K3381" t="s">
        <v>52</v>
      </c>
      <c r="L3381" t="s">
        <v>52</v>
      </c>
      <c r="M3381">
        <v>8</v>
      </c>
      <c r="N3381" t="s">
        <v>86</v>
      </c>
      <c r="O3381">
        <v>4</v>
      </c>
      <c r="P3381" s="6">
        <v>4</v>
      </c>
      <c r="Q3381" t="s">
        <v>50</v>
      </c>
      <c r="R3381">
        <v>11</v>
      </c>
      <c r="S3381" s="5">
        <f t="shared" si="52"/>
        <v>1</v>
      </c>
      <c r="T3381" t="s">
        <v>58</v>
      </c>
      <c r="U3381" t="s">
        <v>52</v>
      </c>
      <c r="V3381">
        <v>1</v>
      </c>
      <c r="W3381" t="s">
        <v>52</v>
      </c>
      <c r="X3381">
        <v>2</v>
      </c>
      <c r="AB3381" t="s">
        <v>72</v>
      </c>
      <c r="AD3381" t="s">
        <v>73</v>
      </c>
      <c r="AE3381" t="s">
        <v>52</v>
      </c>
      <c r="AF3381" t="s">
        <v>52</v>
      </c>
      <c r="AG3381" t="s">
        <v>52</v>
      </c>
      <c r="AH3381">
        <v>6</v>
      </c>
      <c r="AI3381" t="s">
        <v>78</v>
      </c>
      <c r="AJ3381" t="s">
        <v>52</v>
      </c>
      <c r="AK3381" t="s">
        <v>88</v>
      </c>
      <c r="AM3381" t="s">
        <v>62</v>
      </c>
      <c r="AN3381" t="s">
        <v>53</v>
      </c>
      <c r="AP3381">
        <v>0</v>
      </c>
      <c r="AQ3381">
        <v>0</v>
      </c>
      <c r="AR3381">
        <v>20000</v>
      </c>
      <c r="AS3381">
        <v>30000</v>
      </c>
      <c r="AT3381">
        <v>0</v>
      </c>
      <c r="AU3381">
        <v>0</v>
      </c>
      <c r="AV3381">
        <v>5000</v>
      </c>
      <c r="AW3381">
        <v>55000</v>
      </c>
    </row>
    <row r="3382" spans="1:49" x14ac:dyDescent="0.35">
      <c r="A3382" s="2" t="s">
        <v>941</v>
      </c>
      <c r="B3382">
        <v>24</v>
      </c>
      <c r="C3382">
        <v>2402</v>
      </c>
      <c r="D3382">
        <v>2</v>
      </c>
      <c r="E3382" t="s">
        <v>50</v>
      </c>
      <c r="F3382">
        <v>40</v>
      </c>
      <c r="G3382" t="s">
        <v>72</v>
      </c>
      <c r="I3382" t="s">
        <v>73</v>
      </c>
      <c r="J3382" t="s">
        <v>52</v>
      </c>
      <c r="K3382" t="s">
        <v>52</v>
      </c>
      <c r="L3382" t="s">
        <v>52</v>
      </c>
      <c r="M3382">
        <v>8</v>
      </c>
      <c r="N3382" t="s">
        <v>86</v>
      </c>
      <c r="O3382">
        <v>4</v>
      </c>
      <c r="P3382" s="6">
        <v>5</v>
      </c>
      <c r="Q3382" t="s">
        <v>56</v>
      </c>
      <c r="R3382">
        <v>8</v>
      </c>
      <c r="S3382" s="5">
        <f t="shared" si="52"/>
        <v>1</v>
      </c>
      <c r="T3382" t="s">
        <v>58</v>
      </c>
      <c r="U3382" t="s">
        <v>52</v>
      </c>
      <c r="V3382">
        <v>1</v>
      </c>
      <c r="W3382" t="s">
        <v>52</v>
      </c>
      <c r="X3382">
        <v>2</v>
      </c>
      <c r="AB3382" t="s">
        <v>72</v>
      </c>
      <c r="AD3382" t="s">
        <v>73</v>
      </c>
      <c r="AE3382" t="s">
        <v>52</v>
      </c>
      <c r="AF3382" t="s">
        <v>52</v>
      </c>
      <c r="AG3382" t="s">
        <v>52</v>
      </c>
      <c r="AH3382">
        <v>3</v>
      </c>
      <c r="AI3382" t="s">
        <v>97</v>
      </c>
      <c r="AJ3382" t="s">
        <v>52</v>
      </c>
      <c r="AK3382" t="s">
        <v>98</v>
      </c>
      <c r="AM3382" t="s">
        <v>62</v>
      </c>
      <c r="AN3382" t="s">
        <v>53</v>
      </c>
      <c r="AP3382">
        <v>0</v>
      </c>
      <c r="AQ3382">
        <v>0</v>
      </c>
      <c r="AR3382">
        <v>10000</v>
      </c>
      <c r="AS3382">
        <v>15000</v>
      </c>
      <c r="AT3382">
        <v>0</v>
      </c>
      <c r="AU3382">
        <v>0</v>
      </c>
      <c r="AV3382">
        <v>5000</v>
      </c>
      <c r="AW3382">
        <v>30000</v>
      </c>
    </row>
    <row r="3383" spans="1:49" hidden="1" x14ac:dyDescent="0.35">
      <c r="A3383" s="2" t="s">
        <v>941</v>
      </c>
      <c r="B3383">
        <v>24</v>
      </c>
      <c r="C3383">
        <v>2402</v>
      </c>
      <c r="D3383">
        <v>2</v>
      </c>
      <c r="E3383" t="s">
        <v>50</v>
      </c>
      <c r="F3383">
        <v>40</v>
      </c>
      <c r="G3383" t="s">
        <v>72</v>
      </c>
      <c r="I3383" t="s">
        <v>73</v>
      </c>
      <c r="J3383" t="s">
        <v>52</v>
      </c>
      <c r="K3383" t="s">
        <v>52</v>
      </c>
      <c r="L3383" t="s">
        <v>52</v>
      </c>
      <c r="M3383">
        <v>8</v>
      </c>
      <c r="N3383" t="s">
        <v>86</v>
      </c>
      <c r="O3383">
        <v>4</v>
      </c>
      <c r="P3383" s="2">
        <v>6</v>
      </c>
      <c r="Q3383" t="s">
        <v>56</v>
      </c>
      <c r="R3383">
        <v>3</v>
      </c>
      <c r="S3383" s="5">
        <f t="shared" si="52"/>
        <v>0</v>
      </c>
      <c r="T3383" t="s">
        <v>58</v>
      </c>
      <c r="U3383" t="s">
        <v>52</v>
      </c>
      <c r="V3383">
        <v>1</v>
      </c>
      <c r="W3383" t="s">
        <v>52</v>
      </c>
      <c r="X3383">
        <v>2</v>
      </c>
      <c r="AB3383" t="s">
        <v>72</v>
      </c>
      <c r="AD3383" t="s">
        <v>73</v>
      </c>
      <c r="AE3383" t="s">
        <v>53</v>
      </c>
      <c r="AF3383" t="s">
        <v>53</v>
      </c>
      <c r="AG3383" t="s">
        <v>53</v>
      </c>
      <c r="AO3383" t="s">
        <v>70</v>
      </c>
    </row>
    <row r="3384" spans="1:49" hidden="1" x14ac:dyDescent="0.35">
      <c r="A3384" s="2" t="s">
        <v>941</v>
      </c>
      <c r="B3384">
        <v>24</v>
      </c>
      <c r="C3384">
        <v>2402</v>
      </c>
      <c r="D3384">
        <v>2</v>
      </c>
      <c r="E3384" t="s">
        <v>50</v>
      </c>
      <c r="F3384">
        <v>40</v>
      </c>
      <c r="G3384" t="s">
        <v>72</v>
      </c>
      <c r="I3384" t="s">
        <v>73</v>
      </c>
      <c r="J3384" t="s">
        <v>52</v>
      </c>
      <c r="K3384" t="s">
        <v>52</v>
      </c>
      <c r="L3384" t="s">
        <v>52</v>
      </c>
      <c r="M3384">
        <v>8</v>
      </c>
      <c r="N3384" t="s">
        <v>86</v>
      </c>
      <c r="O3384">
        <v>4</v>
      </c>
      <c r="P3384" s="2">
        <v>7</v>
      </c>
      <c r="Q3384" t="s">
        <v>56</v>
      </c>
      <c r="R3384">
        <v>64</v>
      </c>
      <c r="S3384" s="5">
        <f t="shared" si="52"/>
        <v>0</v>
      </c>
      <c r="T3384" t="s">
        <v>125</v>
      </c>
      <c r="U3384" t="s">
        <v>53</v>
      </c>
      <c r="W3384" t="s">
        <v>53</v>
      </c>
      <c r="Y3384" t="s">
        <v>92</v>
      </c>
      <c r="AB3384" t="s">
        <v>72</v>
      </c>
      <c r="AD3384" t="s">
        <v>73</v>
      </c>
      <c r="AE3384" t="s">
        <v>53</v>
      </c>
      <c r="AF3384" t="s">
        <v>53</v>
      </c>
      <c r="AG3384" t="s">
        <v>53</v>
      </c>
    </row>
    <row r="3385" spans="1:49" hidden="1" x14ac:dyDescent="0.35">
      <c r="A3385" s="2" t="s">
        <v>942</v>
      </c>
      <c r="B3385">
        <v>12</v>
      </c>
      <c r="C3385">
        <v>1206</v>
      </c>
      <c r="D3385">
        <v>1</v>
      </c>
      <c r="E3385" t="s">
        <v>50</v>
      </c>
      <c r="F3385">
        <v>52</v>
      </c>
      <c r="G3385" t="s">
        <v>72</v>
      </c>
      <c r="I3385" t="s">
        <v>52</v>
      </c>
      <c r="J3385" t="s">
        <v>52</v>
      </c>
      <c r="K3385" t="s">
        <v>52</v>
      </c>
      <c r="L3385" t="s">
        <v>52</v>
      </c>
      <c r="M3385">
        <v>16</v>
      </c>
      <c r="N3385" t="s">
        <v>140</v>
      </c>
      <c r="P3385" s="2">
        <v>1</v>
      </c>
      <c r="Q3385" t="s">
        <v>50</v>
      </c>
      <c r="R3385">
        <v>52</v>
      </c>
      <c r="S3385" s="5">
        <f t="shared" si="52"/>
        <v>0</v>
      </c>
      <c r="T3385" t="s">
        <v>54</v>
      </c>
      <c r="U3385" t="s">
        <v>53</v>
      </c>
      <c r="W3385" t="s">
        <v>53</v>
      </c>
      <c r="Y3385" t="s">
        <v>55</v>
      </c>
      <c r="Z3385" t="s">
        <v>52</v>
      </c>
      <c r="AA3385">
        <v>2</v>
      </c>
      <c r="AB3385" t="s">
        <v>72</v>
      </c>
      <c r="AD3385" t="s">
        <v>52</v>
      </c>
      <c r="AE3385" t="s">
        <v>52</v>
      </c>
      <c r="AF3385" t="s">
        <v>52</v>
      </c>
      <c r="AG3385" t="s">
        <v>52</v>
      </c>
      <c r="AH3385">
        <v>16</v>
      </c>
      <c r="AI3385" t="s">
        <v>140</v>
      </c>
      <c r="AJ3385" t="s">
        <v>53</v>
      </c>
    </row>
    <row r="3386" spans="1:49" hidden="1" x14ac:dyDescent="0.35">
      <c r="A3386" s="2" t="s">
        <v>942</v>
      </c>
      <c r="B3386">
        <v>12</v>
      </c>
      <c r="C3386">
        <v>1206</v>
      </c>
      <c r="D3386">
        <v>1</v>
      </c>
      <c r="E3386" t="s">
        <v>50</v>
      </c>
      <c r="F3386">
        <v>52</v>
      </c>
      <c r="G3386" t="s">
        <v>72</v>
      </c>
      <c r="I3386" t="s">
        <v>52</v>
      </c>
      <c r="J3386" t="s">
        <v>52</v>
      </c>
      <c r="K3386" t="s">
        <v>52</v>
      </c>
      <c r="L3386" t="s">
        <v>52</v>
      </c>
      <c r="M3386">
        <v>16</v>
      </c>
      <c r="N3386" t="s">
        <v>140</v>
      </c>
      <c r="P3386" s="2">
        <v>2</v>
      </c>
      <c r="Q3386" t="s">
        <v>56</v>
      </c>
      <c r="R3386">
        <v>46</v>
      </c>
      <c r="S3386" s="5">
        <f t="shared" si="52"/>
        <v>0</v>
      </c>
      <c r="T3386" t="s">
        <v>57</v>
      </c>
      <c r="U3386" t="s">
        <v>53</v>
      </c>
      <c r="W3386" t="s">
        <v>53</v>
      </c>
      <c r="Y3386" t="s">
        <v>55</v>
      </c>
      <c r="Z3386" t="s">
        <v>52</v>
      </c>
      <c r="AA3386">
        <v>1</v>
      </c>
      <c r="AB3386" t="s">
        <v>72</v>
      </c>
      <c r="AD3386" t="s">
        <v>52</v>
      </c>
      <c r="AE3386" t="s">
        <v>52</v>
      </c>
      <c r="AF3386" t="s">
        <v>52</v>
      </c>
      <c r="AG3386" t="s">
        <v>52</v>
      </c>
      <c r="AH3386">
        <v>16</v>
      </c>
      <c r="AI3386" t="s">
        <v>140</v>
      </c>
      <c r="AJ3386" t="s">
        <v>53</v>
      </c>
    </row>
    <row r="3387" spans="1:49" hidden="1" x14ac:dyDescent="0.35">
      <c r="A3387" s="2" t="s">
        <v>942</v>
      </c>
      <c r="B3387">
        <v>12</v>
      </c>
      <c r="C3387">
        <v>1206</v>
      </c>
      <c r="D3387">
        <v>1</v>
      </c>
      <c r="E3387" t="s">
        <v>50</v>
      </c>
      <c r="F3387">
        <v>52</v>
      </c>
      <c r="G3387" t="s">
        <v>72</v>
      </c>
      <c r="I3387" t="s">
        <v>52</v>
      </c>
      <c r="J3387" t="s">
        <v>52</v>
      </c>
      <c r="K3387" t="s">
        <v>52</v>
      </c>
      <c r="L3387" t="s">
        <v>52</v>
      </c>
      <c r="M3387">
        <v>16</v>
      </c>
      <c r="N3387" t="s">
        <v>140</v>
      </c>
      <c r="P3387" s="2">
        <v>3</v>
      </c>
      <c r="Q3387" t="s">
        <v>56</v>
      </c>
      <c r="R3387">
        <v>23</v>
      </c>
      <c r="S3387" s="5">
        <f t="shared" si="52"/>
        <v>0</v>
      </c>
      <c r="T3387" t="s">
        <v>58</v>
      </c>
      <c r="U3387" t="s">
        <v>52</v>
      </c>
      <c r="V3387">
        <v>1</v>
      </c>
      <c r="W3387" t="s">
        <v>52</v>
      </c>
      <c r="X3387">
        <v>2</v>
      </c>
      <c r="Y3387" t="s">
        <v>55</v>
      </c>
      <c r="Z3387" t="s">
        <v>52</v>
      </c>
      <c r="AA3387">
        <v>6</v>
      </c>
      <c r="AB3387" t="s">
        <v>72</v>
      </c>
      <c r="AD3387" t="s">
        <v>52</v>
      </c>
      <c r="AE3387" t="s">
        <v>52</v>
      </c>
      <c r="AF3387" t="s">
        <v>52</v>
      </c>
      <c r="AG3387" t="s">
        <v>52</v>
      </c>
      <c r="AH3387">
        <v>16</v>
      </c>
      <c r="AI3387" t="s">
        <v>140</v>
      </c>
      <c r="AJ3387" t="s">
        <v>53</v>
      </c>
    </row>
    <row r="3388" spans="1:49" hidden="1" x14ac:dyDescent="0.35">
      <c r="A3388" s="2" t="s">
        <v>942</v>
      </c>
      <c r="B3388">
        <v>12</v>
      </c>
      <c r="C3388">
        <v>1206</v>
      </c>
      <c r="D3388">
        <v>1</v>
      </c>
      <c r="E3388" t="s">
        <v>50</v>
      </c>
      <c r="F3388">
        <v>52</v>
      </c>
      <c r="G3388" t="s">
        <v>72</v>
      </c>
      <c r="I3388" t="s">
        <v>52</v>
      </c>
      <c r="J3388" t="s">
        <v>52</v>
      </c>
      <c r="K3388" t="s">
        <v>52</v>
      </c>
      <c r="L3388" t="s">
        <v>52</v>
      </c>
      <c r="M3388">
        <v>16</v>
      </c>
      <c r="N3388" t="s">
        <v>140</v>
      </c>
      <c r="P3388" s="2">
        <v>4</v>
      </c>
      <c r="Q3388" t="s">
        <v>56</v>
      </c>
      <c r="R3388">
        <v>23</v>
      </c>
      <c r="S3388" s="5">
        <f t="shared" si="52"/>
        <v>0</v>
      </c>
      <c r="T3388" t="s">
        <v>58</v>
      </c>
      <c r="U3388" t="s">
        <v>52</v>
      </c>
      <c r="V3388">
        <v>1</v>
      </c>
      <c r="W3388" t="s">
        <v>52</v>
      </c>
      <c r="X3388">
        <v>2</v>
      </c>
      <c r="Y3388" t="s">
        <v>59</v>
      </c>
      <c r="AB3388" t="s">
        <v>72</v>
      </c>
      <c r="AD3388" t="s">
        <v>52</v>
      </c>
      <c r="AE3388" t="s">
        <v>52</v>
      </c>
      <c r="AF3388" t="s">
        <v>53</v>
      </c>
      <c r="AG3388" t="s">
        <v>52</v>
      </c>
      <c r="AH3388">
        <v>16</v>
      </c>
      <c r="AI3388" t="s">
        <v>140</v>
      </c>
      <c r="AJ3388" t="s">
        <v>53</v>
      </c>
    </row>
    <row r="3389" spans="1:49" hidden="1" x14ac:dyDescent="0.35">
      <c r="A3389" s="2" t="s">
        <v>942</v>
      </c>
      <c r="B3389">
        <v>12</v>
      </c>
      <c r="C3389">
        <v>1206</v>
      </c>
      <c r="D3389">
        <v>1</v>
      </c>
      <c r="E3389" t="s">
        <v>50</v>
      </c>
      <c r="F3389">
        <v>52</v>
      </c>
      <c r="G3389" t="s">
        <v>72</v>
      </c>
      <c r="I3389" t="s">
        <v>52</v>
      </c>
      <c r="J3389" t="s">
        <v>52</v>
      </c>
      <c r="K3389" t="s">
        <v>52</v>
      </c>
      <c r="L3389" t="s">
        <v>52</v>
      </c>
      <c r="M3389">
        <v>16</v>
      </c>
      <c r="N3389" t="s">
        <v>140</v>
      </c>
      <c r="P3389" s="2">
        <v>5</v>
      </c>
      <c r="Q3389" t="s">
        <v>50</v>
      </c>
      <c r="R3389">
        <v>19</v>
      </c>
      <c r="S3389" s="5">
        <f t="shared" si="52"/>
        <v>0</v>
      </c>
      <c r="T3389" t="s">
        <v>58</v>
      </c>
      <c r="U3389" t="s">
        <v>52</v>
      </c>
      <c r="V3389">
        <v>1</v>
      </c>
      <c r="W3389" t="s">
        <v>52</v>
      </c>
      <c r="X3389">
        <v>2</v>
      </c>
      <c r="Y3389" t="s">
        <v>59</v>
      </c>
      <c r="AB3389" t="s">
        <v>72</v>
      </c>
      <c r="AD3389" t="s">
        <v>52</v>
      </c>
      <c r="AE3389" t="s">
        <v>52</v>
      </c>
      <c r="AF3389" t="s">
        <v>52</v>
      </c>
      <c r="AG3389" t="s">
        <v>52</v>
      </c>
      <c r="AH3389">
        <v>15</v>
      </c>
      <c r="AI3389" t="s">
        <v>138</v>
      </c>
      <c r="AJ3389" t="s">
        <v>52</v>
      </c>
      <c r="AK3389" t="s">
        <v>95</v>
      </c>
      <c r="AM3389" t="s">
        <v>96</v>
      </c>
      <c r="AN3389" t="s">
        <v>53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9" hidden="1" x14ac:dyDescent="0.35">
      <c r="A3390" s="2" t="s">
        <v>942</v>
      </c>
      <c r="B3390">
        <v>12</v>
      </c>
      <c r="C3390">
        <v>1206</v>
      </c>
      <c r="D3390">
        <v>1</v>
      </c>
      <c r="E3390" t="s">
        <v>50</v>
      </c>
      <c r="F3390">
        <v>52</v>
      </c>
      <c r="G3390" t="s">
        <v>72</v>
      </c>
      <c r="I3390" t="s">
        <v>52</v>
      </c>
      <c r="J3390" t="s">
        <v>52</v>
      </c>
      <c r="K3390" t="s">
        <v>52</v>
      </c>
      <c r="L3390" t="s">
        <v>52</v>
      </c>
      <c r="M3390">
        <v>16</v>
      </c>
      <c r="N3390" t="s">
        <v>140</v>
      </c>
      <c r="P3390" s="2">
        <v>6</v>
      </c>
      <c r="Q3390" t="s">
        <v>50</v>
      </c>
      <c r="R3390">
        <v>32</v>
      </c>
      <c r="S3390" s="5">
        <f t="shared" si="52"/>
        <v>0</v>
      </c>
      <c r="T3390" t="s">
        <v>99</v>
      </c>
      <c r="U3390" t="s">
        <v>53</v>
      </c>
      <c r="W3390" t="s">
        <v>53</v>
      </c>
      <c r="Y3390" t="s">
        <v>55</v>
      </c>
      <c r="Z3390" t="s">
        <v>52</v>
      </c>
      <c r="AA3390">
        <v>3</v>
      </c>
      <c r="AB3390" t="s">
        <v>72</v>
      </c>
      <c r="AD3390" t="s">
        <v>52</v>
      </c>
      <c r="AE3390" t="s">
        <v>52</v>
      </c>
      <c r="AF3390" t="s">
        <v>52</v>
      </c>
      <c r="AG3390" t="s">
        <v>52</v>
      </c>
      <c r="AH3390">
        <v>16</v>
      </c>
      <c r="AI3390" t="s">
        <v>140</v>
      </c>
      <c r="AJ3390" t="s">
        <v>53</v>
      </c>
    </row>
    <row r="3391" spans="1:49" hidden="1" x14ac:dyDescent="0.35">
      <c r="A3391" s="2" t="s">
        <v>943</v>
      </c>
      <c r="B3391">
        <v>7</v>
      </c>
      <c r="C3391">
        <v>705</v>
      </c>
      <c r="D3391">
        <v>2</v>
      </c>
      <c r="E3391" t="s">
        <v>50</v>
      </c>
      <c r="F3391">
        <v>72</v>
      </c>
      <c r="G3391" t="s">
        <v>72</v>
      </c>
      <c r="I3391" t="s">
        <v>73</v>
      </c>
      <c r="J3391" t="s">
        <v>52</v>
      </c>
      <c r="K3391" t="s">
        <v>52</v>
      </c>
      <c r="L3391" t="s">
        <v>52</v>
      </c>
      <c r="M3391">
        <v>7</v>
      </c>
      <c r="N3391" t="s">
        <v>86</v>
      </c>
      <c r="O3391">
        <v>1</v>
      </c>
      <c r="P3391" s="2">
        <v>1</v>
      </c>
      <c r="Q3391" t="s">
        <v>50</v>
      </c>
      <c r="R3391">
        <v>72</v>
      </c>
      <c r="S3391" s="5">
        <f t="shared" si="52"/>
        <v>0</v>
      </c>
      <c r="T3391" t="s">
        <v>54</v>
      </c>
      <c r="U3391" t="s">
        <v>53</v>
      </c>
      <c r="W3391" t="s">
        <v>53</v>
      </c>
      <c r="Y3391" t="s">
        <v>55</v>
      </c>
      <c r="Z3391" t="s">
        <v>52</v>
      </c>
      <c r="AA3391">
        <v>2</v>
      </c>
      <c r="AB3391" t="s">
        <v>72</v>
      </c>
      <c r="AD3391" t="s">
        <v>73</v>
      </c>
      <c r="AE3391" t="s">
        <v>52</v>
      </c>
      <c r="AF3391" t="s">
        <v>52</v>
      </c>
      <c r="AG3391" t="s">
        <v>52</v>
      </c>
      <c r="AH3391">
        <v>7</v>
      </c>
      <c r="AI3391" t="s">
        <v>86</v>
      </c>
      <c r="AJ3391" t="s">
        <v>53</v>
      </c>
    </row>
    <row r="3392" spans="1:49" hidden="1" x14ac:dyDescent="0.35">
      <c r="A3392" s="2" t="s">
        <v>943</v>
      </c>
      <c r="B3392">
        <v>7</v>
      </c>
      <c r="C3392">
        <v>705</v>
      </c>
      <c r="D3392">
        <v>2</v>
      </c>
      <c r="E3392" t="s">
        <v>50</v>
      </c>
      <c r="F3392">
        <v>72</v>
      </c>
      <c r="G3392" t="s">
        <v>72</v>
      </c>
      <c r="I3392" t="s">
        <v>73</v>
      </c>
      <c r="J3392" t="s">
        <v>52</v>
      </c>
      <c r="K3392" t="s">
        <v>52</v>
      </c>
      <c r="L3392" t="s">
        <v>52</v>
      </c>
      <c r="M3392">
        <v>7</v>
      </c>
      <c r="N3392" t="s">
        <v>86</v>
      </c>
      <c r="O3392">
        <v>1</v>
      </c>
      <c r="P3392" s="2">
        <v>2</v>
      </c>
      <c r="Q3392" t="s">
        <v>56</v>
      </c>
      <c r="R3392">
        <v>67</v>
      </c>
      <c r="S3392" s="5">
        <f t="shared" si="52"/>
        <v>0</v>
      </c>
      <c r="T3392" t="s">
        <v>57</v>
      </c>
      <c r="U3392" t="s">
        <v>53</v>
      </c>
      <c r="W3392" t="s">
        <v>53</v>
      </c>
      <c r="Y3392" t="s">
        <v>55</v>
      </c>
      <c r="Z3392" t="s">
        <v>52</v>
      </c>
      <c r="AA3392">
        <v>1</v>
      </c>
      <c r="AB3392" t="s">
        <v>72</v>
      </c>
      <c r="AD3392" t="s">
        <v>73</v>
      </c>
      <c r="AE3392" t="s">
        <v>53</v>
      </c>
      <c r="AF3392" t="s">
        <v>53</v>
      </c>
      <c r="AG3392" t="s">
        <v>53</v>
      </c>
    </row>
    <row r="3393" spans="1:49" hidden="1" x14ac:dyDescent="0.35">
      <c r="A3393" s="2" t="s">
        <v>943</v>
      </c>
      <c r="B3393">
        <v>7</v>
      </c>
      <c r="C3393">
        <v>705</v>
      </c>
      <c r="D3393">
        <v>2</v>
      </c>
      <c r="E3393" t="s">
        <v>50</v>
      </c>
      <c r="F3393">
        <v>72</v>
      </c>
      <c r="G3393" t="s">
        <v>72</v>
      </c>
      <c r="I3393" t="s">
        <v>73</v>
      </c>
      <c r="J3393" t="s">
        <v>52</v>
      </c>
      <c r="K3393" t="s">
        <v>52</v>
      </c>
      <c r="L3393" t="s">
        <v>52</v>
      </c>
      <c r="M3393">
        <v>7</v>
      </c>
      <c r="N3393" t="s">
        <v>86</v>
      </c>
      <c r="O3393">
        <v>1</v>
      </c>
      <c r="P3393" s="2">
        <v>3</v>
      </c>
      <c r="Q3393" t="s">
        <v>50</v>
      </c>
      <c r="R3393">
        <v>28</v>
      </c>
      <c r="S3393" s="5">
        <f t="shared" si="52"/>
        <v>0</v>
      </c>
      <c r="T3393" t="s">
        <v>58</v>
      </c>
      <c r="U3393" t="s">
        <v>52</v>
      </c>
      <c r="V3393">
        <v>1</v>
      </c>
      <c r="W3393" t="s">
        <v>52</v>
      </c>
      <c r="X3393">
        <v>2</v>
      </c>
      <c r="Y3393" t="s">
        <v>55</v>
      </c>
      <c r="Z3393" t="s">
        <v>52</v>
      </c>
      <c r="AA3393">
        <v>4</v>
      </c>
      <c r="AB3393" t="s">
        <v>72</v>
      </c>
      <c r="AD3393" t="s">
        <v>73</v>
      </c>
      <c r="AE3393" t="s">
        <v>52</v>
      </c>
      <c r="AF3393" t="s">
        <v>52</v>
      </c>
      <c r="AG3393" t="s">
        <v>52</v>
      </c>
      <c r="AH3393">
        <v>8</v>
      </c>
      <c r="AI3393" t="s">
        <v>60</v>
      </c>
      <c r="AJ3393" t="s">
        <v>53</v>
      </c>
    </row>
    <row r="3394" spans="1:49" hidden="1" x14ac:dyDescent="0.35">
      <c r="A3394" s="2" t="s">
        <v>943</v>
      </c>
      <c r="B3394">
        <v>7</v>
      </c>
      <c r="C3394">
        <v>705</v>
      </c>
      <c r="D3394">
        <v>2</v>
      </c>
      <c r="E3394" t="s">
        <v>50</v>
      </c>
      <c r="F3394">
        <v>72</v>
      </c>
      <c r="G3394" t="s">
        <v>72</v>
      </c>
      <c r="I3394" t="s">
        <v>73</v>
      </c>
      <c r="J3394" t="s">
        <v>52</v>
      </c>
      <c r="K3394" t="s">
        <v>52</v>
      </c>
      <c r="L3394" t="s">
        <v>52</v>
      </c>
      <c r="M3394">
        <v>7</v>
      </c>
      <c r="N3394" t="s">
        <v>86</v>
      </c>
      <c r="O3394">
        <v>1</v>
      </c>
      <c r="P3394" s="2">
        <v>4</v>
      </c>
      <c r="Q3394" t="s">
        <v>56</v>
      </c>
      <c r="R3394">
        <v>24</v>
      </c>
      <c r="S3394" s="5">
        <f t="shared" si="52"/>
        <v>0</v>
      </c>
      <c r="T3394" t="s">
        <v>99</v>
      </c>
      <c r="U3394" t="s">
        <v>53</v>
      </c>
      <c r="W3394" t="s">
        <v>53</v>
      </c>
      <c r="Y3394" t="s">
        <v>55</v>
      </c>
      <c r="Z3394" t="s">
        <v>52</v>
      </c>
      <c r="AA3394">
        <v>3</v>
      </c>
      <c r="AB3394" t="s">
        <v>72</v>
      </c>
      <c r="AD3394" t="s">
        <v>73</v>
      </c>
      <c r="AE3394" t="s">
        <v>52</v>
      </c>
      <c r="AF3394" t="s">
        <v>52</v>
      </c>
      <c r="AG3394" t="s">
        <v>52</v>
      </c>
      <c r="AH3394">
        <v>6</v>
      </c>
      <c r="AI3394" t="s">
        <v>79</v>
      </c>
      <c r="AJ3394" t="s">
        <v>53</v>
      </c>
    </row>
    <row r="3395" spans="1:49" hidden="1" x14ac:dyDescent="0.35">
      <c r="A3395" s="2" t="s">
        <v>943</v>
      </c>
      <c r="B3395">
        <v>7</v>
      </c>
      <c r="C3395">
        <v>705</v>
      </c>
      <c r="D3395">
        <v>2</v>
      </c>
      <c r="E3395" t="s">
        <v>50</v>
      </c>
      <c r="F3395">
        <v>72</v>
      </c>
      <c r="G3395" t="s">
        <v>72</v>
      </c>
      <c r="I3395" t="s">
        <v>73</v>
      </c>
      <c r="J3395" t="s">
        <v>52</v>
      </c>
      <c r="K3395" t="s">
        <v>52</v>
      </c>
      <c r="L3395" t="s">
        <v>52</v>
      </c>
      <c r="M3395">
        <v>7</v>
      </c>
      <c r="N3395" t="s">
        <v>86</v>
      </c>
      <c r="O3395">
        <v>1</v>
      </c>
      <c r="P3395" s="2">
        <v>5</v>
      </c>
      <c r="Q3395" t="s">
        <v>50</v>
      </c>
      <c r="R3395">
        <v>7</v>
      </c>
      <c r="S3395" s="5">
        <f t="shared" ref="S3395:S3458" si="53">IF(AND(R3395&gt;=6, R3395&lt;=17, T3395="Child"),1,0)</f>
        <v>0</v>
      </c>
      <c r="T3395" t="s">
        <v>102</v>
      </c>
      <c r="U3395" t="s">
        <v>52</v>
      </c>
      <c r="V3395">
        <v>3</v>
      </c>
      <c r="W3395" t="s">
        <v>52</v>
      </c>
      <c r="X3395">
        <v>4</v>
      </c>
      <c r="AB3395" t="s">
        <v>72</v>
      </c>
      <c r="AD3395" t="s">
        <v>73</v>
      </c>
      <c r="AE3395" t="s">
        <v>53</v>
      </c>
      <c r="AF3395" t="s">
        <v>53</v>
      </c>
      <c r="AG3395" t="s">
        <v>52</v>
      </c>
      <c r="AH3395">
        <v>2</v>
      </c>
      <c r="AI3395" t="s">
        <v>65</v>
      </c>
      <c r="AJ3395" t="s">
        <v>52</v>
      </c>
      <c r="AK3395" t="s">
        <v>66</v>
      </c>
      <c r="AM3395" t="s">
        <v>62</v>
      </c>
      <c r="AN3395" t="s">
        <v>52</v>
      </c>
      <c r="AP3395">
        <v>0</v>
      </c>
      <c r="AQ3395">
        <v>0</v>
      </c>
      <c r="AR3395">
        <v>85000</v>
      </c>
      <c r="AS3395">
        <v>12500</v>
      </c>
      <c r="AT3395">
        <v>0</v>
      </c>
      <c r="AU3395">
        <v>0</v>
      </c>
      <c r="AV3395">
        <v>5000</v>
      </c>
      <c r="AW3395">
        <v>102500</v>
      </c>
    </row>
    <row r="3396" spans="1:49" hidden="1" x14ac:dyDescent="0.35">
      <c r="A3396" s="2" t="s">
        <v>944</v>
      </c>
      <c r="B3396">
        <v>25</v>
      </c>
      <c r="C3396">
        <v>2503</v>
      </c>
      <c r="D3396">
        <v>2</v>
      </c>
      <c r="E3396" t="s">
        <v>50</v>
      </c>
      <c r="F3396">
        <v>69</v>
      </c>
      <c r="G3396" t="s">
        <v>72</v>
      </c>
      <c r="I3396" t="s">
        <v>73</v>
      </c>
      <c r="J3396" t="s">
        <v>52</v>
      </c>
      <c r="K3396" t="s">
        <v>52</v>
      </c>
      <c r="L3396" t="s">
        <v>52</v>
      </c>
      <c r="M3396">
        <v>3</v>
      </c>
      <c r="N3396" t="s">
        <v>63</v>
      </c>
      <c r="O3396">
        <v>4</v>
      </c>
      <c r="P3396" s="2">
        <v>1</v>
      </c>
      <c r="Q3396" t="s">
        <v>50</v>
      </c>
      <c r="R3396">
        <v>69</v>
      </c>
      <c r="S3396" s="5">
        <f t="shared" si="53"/>
        <v>0</v>
      </c>
      <c r="T3396" t="s">
        <v>54</v>
      </c>
      <c r="U3396" t="s">
        <v>53</v>
      </c>
      <c r="W3396" t="s">
        <v>53</v>
      </c>
      <c r="Y3396" t="s">
        <v>55</v>
      </c>
      <c r="Z3396" t="s">
        <v>52</v>
      </c>
      <c r="AA3396">
        <v>2</v>
      </c>
      <c r="AB3396" t="s">
        <v>72</v>
      </c>
      <c r="AD3396" t="s">
        <v>73</v>
      </c>
      <c r="AE3396" t="s">
        <v>52</v>
      </c>
      <c r="AF3396" t="s">
        <v>52</v>
      </c>
      <c r="AG3396" t="s">
        <v>52</v>
      </c>
      <c r="AH3396">
        <v>3</v>
      </c>
      <c r="AI3396" t="s">
        <v>63</v>
      </c>
      <c r="AJ3396" t="s">
        <v>53</v>
      </c>
    </row>
    <row r="3397" spans="1:49" hidden="1" x14ac:dyDescent="0.35">
      <c r="A3397" s="2" t="s">
        <v>944</v>
      </c>
      <c r="B3397">
        <v>25</v>
      </c>
      <c r="C3397">
        <v>2503</v>
      </c>
      <c r="D3397">
        <v>2</v>
      </c>
      <c r="E3397" t="s">
        <v>50</v>
      </c>
      <c r="F3397">
        <v>69</v>
      </c>
      <c r="G3397" t="s">
        <v>72</v>
      </c>
      <c r="I3397" t="s">
        <v>73</v>
      </c>
      <c r="J3397" t="s">
        <v>52</v>
      </c>
      <c r="K3397" t="s">
        <v>52</v>
      </c>
      <c r="L3397" t="s">
        <v>52</v>
      </c>
      <c r="M3397">
        <v>3</v>
      </c>
      <c r="N3397" t="s">
        <v>63</v>
      </c>
      <c r="O3397">
        <v>4</v>
      </c>
      <c r="P3397" s="2">
        <v>2</v>
      </c>
      <c r="Q3397" t="s">
        <v>56</v>
      </c>
      <c r="R3397">
        <v>68</v>
      </c>
      <c r="S3397" s="5">
        <f t="shared" si="53"/>
        <v>0</v>
      </c>
      <c r="T3397" t="s">
        <v>57</v>
      </c>
      <c r="U3397" t="s">
        <v>53</v>
      </c>
      <c r="W3397" t="s">
        <v>53</v>
      </c>
      <c r="Y3397" t="s">
        <v>55</v>
      </c>
      <c r="Z3397" t="s">
        <v>52</v>
      </c>
      <c r="AA3397">
        <v>1</v>
      </c>
      <c r="AB3397" t="s">
        <v>72</v>
      </c>
      <c r="AD3397" t="s">
        <v>73</v>
      </c>
      <c r="AE3397" t="s">
        <v>52</v>
      </c>
      <c r="AF3397" t="s">
        <v>52</v>
      </c>
      <c r="AG3397" t="s">
        <v>52</v>
      </c>
      <c r="AH3397">
        <v>3</v>
      </c>
      <c r="AI3397" t="s">
        <v>63</v>
      </c>
      <c r="AJ3397" t="s">
        <v>53</v>
      </c>
    </row>
    <row r="3398" spans="1:49" hidden="1" x14ac:dyDescent="0.35">
      <c r="A3398" s="2" t="s">
        <v>944</v>
      </c>
      <c r="B3398">
        <v>25</v>
      </c>
      <c r="C3398">
        <v>2503</v>
      </c>
      <c r="D3398">
        <v>2</v>
      </c>
      <c r="E3398" t="s">
        <v>50</v>
      </c>
      <c r="F3398">
        <v>69</v>
      </c>
      <c r="G3398" t="s">
        <v>72</v>
      </c>
      <c r="I3398" t="s">
        <v>73</v>
      </c>
      <c r="J3398" t="s">
        <v>52</v>
      </c>
      <c r="K3398" t="s">
        <v>52</v>
      </c>
      <c r="L3398" t="s">
        <v>52</v>
      </c>
      <c r="M3398">
        <v>3</v>
      </c>
      <c r="N3398" t="s">
        <v>63</v>
      </c>
      <c r="O3398">
        <v>4</v>
      </c>
      <c r="P3398" s="2">
        <v>3</v>
      </c>
      <c r="Q3398" t="s">
        <v>56</v>
      </c>
      <c r="R3398">
        <v>36</v>
      </c>
      <c r="S3398" s="5">
        <f t="shared" si="53"/>
        <v>0</v>
      </c>
      <c r="T3398" t="s">
        <v>58</v>
      </c>
      <c r="U3398" t="s">
        <v>52</v>
      </c>
      <c r="V3398">
        <v>1</v>
      </c>
      <c r="W3398" t="s">
        <v>52</v>
      </c>
      <c r="X3398">
        <v>2</v>
      </c>
      <c r="Y3398" t="s">
        <v>55</v>
      </c>
      <c r="Z3398" t="s">
        <v>52</v>
      </c>
      <c r="AA3398">
        <v>4</v>
      </c>
      <c r="AB3398" t="s">
        <v>72</v>
      </c>
      <c r="AD3398" t="s">
        <v>73</v>
      </c>
      <c r="AE3398" t="s">
        <v>52</v>
      </c>
      <c r="AF3398" t="s">
        <v>52</v>
      </c>
      <c r="AG3398" t="s">
        <v>52</v>
      </c>
      <c r="AH3398">
        <v>6</v>
      </c>
      <c r="AI3398" t="s">
        <v>79</v>
      </c>
      <c r="AJ3398" t="s">
        <v>53</v>
      </c>
    </row>
    <row r="3399" spans="1:49" hidden="1" x14ac:dyDescent="0.35">
      <c r="A3399" s="2" t="s">
        <v>944</v>
      </c>
      <c r="B3399">
        <v>25</v>
      </c>
      <c r="C3399">
        <v>2503</v>
      </c>
      <c r="D3399">
        <v>2</v>
      </c>
      <c r="E3399" t="s">
        <v>50</v>
      </c>
      <c r="F3399">
        <v>69</v>
      </c>
      <c r="G3399" t="s">
        <v>72</v>
      </c>
      <c r="I3399" t="s">
        <v>73</v>
      </c>
      <c r="J3399" t="s">
        <v>52</v>
      </c>
      <c r="K3399" t="s">
        <v>52</v>
      </c>
      <c r="L3399" t="s">
        <v>52</v>
      </c>
      <c r="M3399">
        <v>3</v>
      </c>
      <c r="N3399" t="s">
        <v>63</v>
      </c>
      <c r="O3399">
        <v>4</v>
      </c>
      <c r="P3399" s="2">
        <v>4</v>
      </c>
      <c r="Q3399" t="s">
        <v>50</v>
      </c>
      <c r="R3399">
        <v>38</v>
      </c>
      <c r="S3399" s="5">
        <f t="shared" si="53"/>
        <v>0</v>
      </c>
      <c r="T3399" t="s">
        <v>99</v>
      </c>
      <c r="U3399" t="s">
        <v>53</v>
      </c>
      <c r="W3399" t="s">
        <v>53</v>
      </c>
      <c r="Y3399" t="s">
        <v>55</v>
      </c>
      <c r="Z3399" t="s">
        <v>52</v>
      </c>
      <c r="AA3399">
        <v>3</v>
      </c>
      <c r="AB3399" t="s">
        <v>72</v>
      </c>
      <c r="AD3399" t="s">
        <v>73</v>
      </c>
      <c r="AE3399" t="s">
        <v>52</v>
      </c>
      <c r="AF3399" t="s">
        <v>52</v>
      </c>
      <c r="AG3399" t="s">
        <v>52</v>
      </c>
      <c r="AH3399">
        <v>6</v>
      </c>
      <c r="AI3399" t="s">
        <v>79</v>
      </c>
      <c r="AJ3399" t="s">
        <v>53</v>
      </c>
    </row>
    <row r="3400" spans="1:49" hidden="1" x14ac:dyDescent="0.35">
      <c r="A3400" s="2" t="s">
        <v>944</v>
      </c>
      <c r="B3400">
        <v>25</v>
      </c>
      <c r="C3400">
        <v>2503</v>
      </c>
      <c r="D3400">
        <v>2</v>
      </c>
      <c r="E3400" t="s">
        <v>50</v>
      </c>
      <c r="F3400">
        <v>69</v>
      </c>
      <c r="G3400" t="s">
        <v>72</v>
      </c>
      <c r="I3400" t="s">
        <v>73</v>
      </c>
      <c r="J3400" t="s">
        <v>52</v>
      </c>
      <c r="K3400" t="s">
        <v>52</v>
      </c>
      <c r="L3400" t="s">
        <v>52</v>
      </c>
      <c r="M3400">
        <v>3</v>
      </c>
      <c r="N3400" t="s">
        <v>63</v>
      </c>
      <c r="O3400">
        <v>4</v>
      </c>
      <c r="P3400" s="2">
        <v>5</v>
      </c>
      <c r="Q3400" t="s">
        <v>50</v>
      </c>
      <c r="R3400">
        <v>9</v>
      </c>
      <c r="S3400" s="5">
        <f t="shared" si="53"/>
        <v>0</v>
      </c>
      <c r="T3400" t="s">
        <v>102</v>
      </c>
      <c r="U3400" t="s">
        <v>53</v>
      </c>
      <c r="W3400" t="s">
        <v>53</v>
      </c>
      <c r="AB3400" t="s">
        <v>72</v>
      </c>
      <c r="AD3400" t="s">
        <v>73</v>
      </c>
      <c r="AE3400" t="s">
        <v>52</v>
      </c>
      <c r="AF3400" t="s">
        <v>52</v>
      </c>
      <c r="AG3400" t="s">
        <v>52</v>
      </c>
      <c r="AH3400">
        <v>3</v>
      </c>
      <c r="AI3400" t="s">
        <v>63</v>
      </c>
      <c r="AJ3400" t="s">
        <v>52</v>
      </c>
      <c r="AK3400" t="s">
        <v>64</v>
      </c>
      <c r="AM3400" t="s">
        <v>62</v>
      </c>
      <c r="AN3400" t="s">
        <v>53</v>
      </c>
      <c r="AP3400">
        <v>0</v>
      </c>
      <c r="AQ3400">
        <v>0</v>
      </c>
      <c r="AR3400">
        <v>12000</v>
      </c>
      <c r="AS3400">
        <v>25000</v>
      </c>
      <c r="AT3400">
        <v>432000</v>
      </c>
      <c r="AU3400">
        <v>0</v>
      </c>
      <c r="AV3400">
        <v>0</v>
      </c>
      <c r="AW3400">
        <v>469000</v>
      </c>
    </row>
    <row r="3401" spans="1:49" hidden="1" x14ac:dyDescent="0.35">
      <c r="A3401" s="2" t="s">
        <v>944</v>
      </c>
      <c r="B3401">
        <v>25</v>
      </c>
      <c r="C3401">
        <v>2503</v>
      </c>
      <c r="D3401">
        <v>2</v>
      </c>
      <c r="E3401" t="s">
        <v>50</v>
      </c>
      <c r="F3401">
        <v>69</v>
      </c>
      <c r="G3401" t="s">
        <v>72</v>
      </c>
      <c r="I3401" t="s">
        <v>73</v>
      </c>
      <c r="J3401" t="s">
        <v>52</v>
      </c>
      <c r="K3401" t="s">
        <v>52</v>
      </c>
      <c r="L3401" t="s">
        <v>52</v>
      </c>
      <c r="M3401">
        <v>3</v>
      </c>
      <c r="N3401" t="s">
        <v>63</v>
      </c>
      <c r="O3401">
        <v>4</v>
      </c>
      <c r="P3401" s="2">
        <v>6</v>
      </c>
      <c r="Q3401" t="s">
        <v>50</v>
      </c>
      <c r="R3401">
        <v>4</v>
      </c>
      <c r="S3401" s="5">
        <f t="shared" si="53"/>
        <v>0</v>
      </c>
      <c r="T3401" t="s">
        <v>102</v>
      </c>
      <c r="U3401" t="s">
        <v>53</v>
      </c>
      <c r="W3401" t="s">
        <v>53</v>
      </c>
      <c r="AB3401" t="s">
        <v>72</v>
      </c>
      <c r="AD3401" t="s">
        <v>73</v>
      </c>
      <c r="AE3401" t="s">
        <v>53</v>
      </c>
      <c r="AF3401" t="s">
        <v>53</v>
      </c>
      <c r="AG3401" t="s">
        <v>53</v>
      </c>
      <c r="AO3401" t="s">
        <v>70</v>
      </c>
    </row>
    <row r="3402" spans="1:49" hidden="1" x14ac:dyDescent="0.35">
      <c r="A3402" s="2" t="s">
        <v>944</v>
      </c>
      <c r="B3402">
        <v>25</v>
      </c>
      <c r="C3402">
        <v>2503</v>
      </c>
      <c r="D3402">
        <v>2</v>
      </c>
      <c r="E3402" t="s">
        <v>50</v>
      </c>
      <c r="F3402">
        <v>69</v>
      </c>
      <c r="G3402" t="s">
        <v>72</v>
      </c>
      <c r="I3402" t="s">
        <v>73</v>
      </c>
      <c r="J3402" t="s">
        <v>52</v>
      </c>
      <c r="K3402" t="s">
        <v>52</v>
      </c>
      <c r="L3402" t="s">
        <v>52</v>
      </c>
      <c r="M3402">
        <v>3</v>
      </c>
      <c r="N3402" t="s">
        <v>63</v>
      </c>
      <c r="O3402">
        <v>4</v>
      </c>
      <c r="P3402" s="2">
        <v>7</v>
      </c>
      <c r="Q3402" t="s">
        <v>50</v>
      </c>
      <c r="R3402">
        <v>5</v>
      </c>
      <c r="S3402" s="5">
        <f t="shared" si="53"/>
        <v>0</v>
      </c>
      <c r="T3402" t="s">
        <v>102</v>
      </c>
      <c r="U3402" t="s">
        <v>53</v>
      </c>
      <c r="W3402" t="s">
        <v>52</v>
      </c>
      <c r="X3402">
        <v>3</v>
      </c>
      <c r="AB3402" t="s">
        <v>72</v>
      </c>
      <c r="AD3402" t="s">
        <v>73</v>
      </c>
      <c r="AE3402" t="s">
        <v>53</v>
      </c>
      <c r="AF3402" t="s">
        <v>53</v>
      </c>
      <c r="AG3402" t="s">
        <v>52</v>
      </c>
      <c r="AH3402">
        <v>0</v>
      </c>
      <c r="AI3402" t="s">
        <v>67</v>
      </c>
      <c r="AJ3402" t="s">
        <v>52</v>
      </c>
      <c r="AK3402" t="s">
        <v>74</v>
      </c>
      <c r="AM3402" t="s">
        <v>62</v>
      </c>
      <c r="AN3402" t="s">
        <v>53</v>
      </c>
    </row>
    <row r="3403" spans="1:49" hidden="1" x14ac:dyDescent="0.35">
      <c r="A3403" s="2" t="s">
        <v>944</v>
      </c>
      <c r="B3403">
        <v>25</v>
      </c>
      <c r="C3403">
        <v>2503</v>
      </c>
      <c r="D3403">
        <v>2</v>
      </c>
      <c r="E3403" t="s">
        <v>50</v>
      </c>
      <c r="F3403">
        <v>69</v>
      </c>
      <c r="G3403" t="s">
        <v>72</v>
      </c>
      <c r="I3403" t="s">
        <v>73</v>
      </c>
      <c r="J3403" t="s">
        <v>52</v>
      </c>
      <c r="K3403" t="s">
        <v>52</v>
      </c>
      <c r="L3403" t="s">
        <v>52</v>
      </c>
      <c r="M3403">
        <v>3</v>
      </c>
      <c r="N3403" t="s">
        <v>63</v>
      </c>
      <c r="O3403">
        <v>4</v>
      </c>
      <c r="P3403" s="2">
        <v>8</v>
      </c>
      <c r="Q3403" t="s">
        <v>50</v>
      </c>
      <c r="R3403">
        <v>0</v>
      </c>
      <c r="S3403" s="5">
        <f t="shared" si="53"/>
        <v>0</v>
      </c>
      <c r="T3403" t="s">
        <v>102</v>
      </c>
      <c r="U3403" t="s">
        <v>52</v>
      </c>
      <c r="V3403">
        <v>4</v>
      </c>
      <c r="W3403" t="s">
        <v>52</v>
      </c>
      <c r="X3403">
        <v>3</v>
      </c>
      <c r="AB3403" t="s">
        <v>72</v>
      </c>
    </row>
    <row r="3404" spans="1:49" hidden="1" x14ac:dyDescent="0.35">
      <c r="A3404" s="2" t="s">
        <v>945</v>
      </c>
      <c r="B3404">
        <v>12</v>
      </c>
      <c r="C3404">
        <v>1208</v>
      </c>
      <c r="D3404">
        <v>1</v>
      </c>
      <c r="E3404" t="s">
        <v>50</v>
      </c>
      <c r="F3404">
        <v>27</v>
      </c>
      <c r="G3404" t="s">
        <v>72</v>
      </c>
      <c r="I3404" t="s">
        <v>52</v>
      </c>
      <c r="J3404" t="s">
        <v>52</v>
      </c>
      <c r="K3404" t="s">
        <v>52</v>
      </c>
      <c r="L3404" t="s">
        <v>52</v>
      </c>
      <c r="M3404">
        <v>16</v>
      </c>
      <c r="N3404" t="s">
        <v>140</v>
      </c>
      <c r="O3404">
        <v>1</v>
      </c>
      <c r="P3404" s="2">
        <v>1</v>
      </c>
      <c r="Q3404" t="s">
        <v>50</v>
      </c>
      <c r="R3404">
        <v>27</v>
      </c>
      <c r="S3404" s="5">
        <f t="shared" si="53"/>
        <v>0</v>
      </c>
      <c r="T3404" t="s">
        <v>54</v>
      </c>
      <c r="U3404" t="s">
        <v>53</v>
      </c>
      <c r="W3404" t="s">
        <v>52</v>
      </c>
      <c r="X3404">
        <v>4</v>
      </c>
      <c r="Y3404" t="s">
        <v>55</v>
      </c>
      <c r="Z3404" t="s">
        <v>52</v>
      </c>
      <c r="AA3404">
        <v>2</v>
      </c>
      <c r="AB3404" t="s">
        <v>72</v>
      </c>
      <c r="AD3404" t="s">
        <v>52</v>
      </c>
      <c r="AE3404" t="s">
        <v>52</v>
      </c>
      <c r="AF3404" t="s">
        <v>52</v>
      </c>
      <c r="AG3404" t="s">
        <v>52</v>
      </c>
      <c r="AH3404">
        <v>16</v>
      </c>
      <c r="AI3404" t="s">
        <v>140</v>
      </c>
      <c r="AJ3404" t="s">
        <v>53</v>
      </c>
    </row>
    <row r="3405" spans="1:49" hidden="1" x14ac:dyDescent="0.35">
      <c r="A3405" s="2" t="s">
        <v>945</v>
      </c>
      <c r="B3405">
        <v>12</v>
      </c>
      <c r="C3405">
        <v>1208</v>
      </c>
      <c r="D3405">
        <v>1</v>
      </c>
      <c r="E3405" t="s">
        <v>50</v>
      </c>
      <c r="F3405">
        <v>27</v>
      </c>
      <c r="G3405" t="s">
        <v>72</v>
      </c>
      <c r="I3405" t="s">
        <v>52</v>
      </c>
      <c r="J3405" t="s">
        <v>52</v>
      </c>
      <c r="K3405" t="s">
        <v>52</v>
      </c>
      <c r="L3405" t="s">
        <v>52</v>
      </c>
      <c r="M3405">
        <v>16</v>
      </c>
      <c r="N3405" t="s">
        <v>140</v>
      </c>
      <c r="O3405">
        <v>1</v>
      </c>
      <c r="P3405" s="2">
        <v>2</v>
      </c>
      <c r="Q3405" t="s">
        <v>56</v>
      </c>
      <c r="R3405">
        <v>27</v>
      </c>
      <c r="S3405" s="5">
        <f t="shared" si="53"/>
        <v>0</v>
      </c>
      <c r="T3405" t="s">
        <v>57</v>
      </c>
      <c r="U3405" t="s">
        <v>53</v>
      </c>
      <c r="W3405" t="s">
        <v>53</v>
      </c>
      <c r="Y3405" t="s">
        <v>55</v>
      </c>
      <c r="Z3405" t="s">
        <v>52</v>
      </c>
      <c r="AA3405">
        <v>1</v>
      </c>
      <c r="AB3405" t="s">
        <v>72</v>
      </c>
      <c r="AD3405" t="s">
        <v>52</v>
      </c>
      <c r="AE3405" t="s">
        <v>52</v>
      </c>
      <c r="AF3405" t="s">
        <v>52</v>
      </c>
      <c r="AG3405" t="s">
        <v>52</v>
      </c>
      <c r="AH3405">
        <v>14</v>
      </c>
      <c r="AI3405" t="s">
        <v>138</v>
      </c>
      <c r="AJ3405" t="s">
        <v>53</v>
      </c>
    </row>
    <row r="3406" spans="1:49" hidden="1" x14ac:dyDescent="0.35">
      <c r="A3406" s="2" t="s">
        <v>945</v>
      </c>
      <c r="B3406">
        <v>12</v>
      </c>
      <c r="C3406">
        <v>1208</v>
      </c>
      <c r="D3406">
        <v>1</v>
      </c>
      <c r="E3406" t="s">
        <v>50</v>
      </c>
      <c r="F3406">
        <v>27</v>
      </c>
      <c r="G3406" t="s">
        <v>72</v>
      </c>
      <c r="I3406" t="s">
        <v>52</v>
      </c>
      <c r="J3406" t="s">
        <v>52</v>
      </c>
      <c r="K3406" t="s">
        <v>52</v>
      </c>
      <c r="L3406" t="s">
        <v>52</v>
      </c>
      <c r="M3406">
        <v>16</v>
      </c>
      <c r="N3406" t="s">
        <v>140</v>
      </c>
      <c r="O3406">
        <v>1</v>
      </c>
      <c r="P3406" s="2">
        <v>3</v>
      </c>
      <c r="Q3406" t="s">
        <v>56</v>
      </c>
      <c r="R3406">
        <v>4</v>
      </c>
      <c r="S3406" s="5">
        <f t="shared" si="53"/>
        <v>0</v>
      </c>
      <c r="T3406" t="s">
        <v>58</v>
      </c>
      <c r="U3406" t="s">
        <v>52</v>
      </c>
      <c r="V3406">
        <v>1</v>
      </c>
      <c r="W3406" t="s">
        <v>52</v>
      </c>
      <c r="X3406">
        <v>2</v>
      </c>
      <c r="AB3406" t="s">
        <v>72</v>
      </c>
      <c r="AD3406" t="s">
        <v>73</v>
      </c>
      <c r="AE3406" t="s">
        <v>53</v>
      </c>
      <c r="AF3406" t="s">
        <v>53</v>
      </c>
      <c r="AG3406" t="s">
        <v>52</v>
      </c>
      <c r="AH3406">
        <v>1</v>
      </c>
      <c r="AI3406" t="s">
        <v>68</v>
      </c>
      <c r="AJ3406" t="s">
        <v>52</v>
      </c>
      <c r="AK3406" t="s">
        <v>68</v>
      </c>
      <c r="AL3406" t="s">
        <v>305</v>
      </c>
      <c r="AN3406" t="s">
        <v>53</v>
      </c>
      <c r="AP3406">
        <v>2480000</v>
      </c>
      <c r="AQ3406">
        <v>0</v>
      </c>
      <c r="AR3406">
        <v>40000</v>
      </c>
      <c r="AS3406">
        <v>10000</v>
      </c>
      <c r="AT3406">
        <v>45000</v>
      </c>
      <c r="AU3406">
        <v>0</v>
      </c>
      <c r="AV3406">
        <v>0</v>
      </c>
      <c r="AW3406">
        <v>2575000</v>
      </c>
    </row>
    <row r="3407" spans="1:49" hidden="1" x14ac:dyDescent="0.35">
      <c r="A3407" s="2" t="s">
        <v>945</v>
      </c>
      <c r="B3407">
        <v>12</v>
      </c>
      <c r="C3407">
        <v>1208</v>
      </c>
      <c r="D3407">
        <v>1</v>
      </c>
      <c r="E3407" t="s">
        <v>50</v>
      </c>
      <c r="F3407">
        <v>27</v>
      </c>
      <c r="G3407" t="s">
        <v>72</v>
      </c>
      <c r="I3407" t="s">
        <v>52</v>
      </c>
      <c r="J3407" t="s">
        <v>52</v>
      </c>
      <c r="K3407" t="s">
        <v>52</v>
      </c>
      <c r="L3407" t="s">
        <v>52</v>
      </c>
      <c r="M3407">
        <v>16</v>
      </c>
      <c r="N3407" t="s">
        <v>140</v>
      </c>
      <c r="O3407">
        <v>1</v>
      </c>
      <c r="P3407" s="2">
        <v>4</v>
      </c>
      <c r="Q3407" t="s">
        <v>56</v>
      </c>
      <c r="R3407">
        <v>55</v>
      </c>
      <c r="S3407" s="5">
        <f t="shared" si="53"/>
        <v>0</v>
      </c>
      <c r="T3407" t="s">
        <v>125</v>
      </c>
      <c r="U3407" t="s">
        <v>53</v>
      </c>
      <c r="W3407" t="s">
        <v>53</v>
      </c>
      <c r="Y3407" t="s">
        <v>92</v>
      </c>
      <c r="AB3407" t="s">
        <v>72</v>
      </c>
      <c r="AD3407" t="s">
        <v>73</v>
      </c>
      <c r="AE3407" t="s">
        <v>53</v>
      </c>
      <c r="AF3407" t="s">
        <v>53</v>
      </c>
      <c r="AG3407" t="s">
        <v>52</v>
      </c>
      <c r="AH3407">
        <v>2</v>
      </c>
      <c r="AI3407" t="s">
        <v>97</v>
      </c>
      <c r="AJ3407" t="s">
        <v>53</v>
      </c>
    </row>
    <row r="3408" spans="1:49" hidden="1" x14ac:dyDescent="0.35">
      <c r="A3408" s="2" t="s">
        <v>946</v>
      </c>
      <c r="B3408">
        <v>15</v>
      </c>
      <c r="C3408">
        <v>1501</v>
      </c>
      <c r="D3408">
        <v>2</v>
      </c>
      <c r="E3408" t="s">
        <v>56</v>
      </c>
      <c r="F3408">
        <v>61</v>
      </c>
      <c r="G3408" t="s">
        <v>72</v>
      </c>
      <c r="I3408" t="s">
        <v>73</v>
      </c>
      <c r="J3408" t="s">
        <v>53</v>
      </c>
      <c r="K3408" t="s">
        <v>53</v>
      </c>
      <c r="L3408" t="s">
        <v>53</v>
      </c>
      <c r="M3408">
        <v>0</v>
      </c>
      <c r="O3408">
        <v>1</v>
      </c>
      <c r="P3408" s="2">
        <v>1</v>
      </c>
      <c r="Q3408" t="s">
        <v>56</v>
      </c>
      <c r="R3408">
        <v>61</v>
      </c>
      <c r="S3408" s="5">
        <f t="shared" si="53"/>
        <v>0</v>
      </c>
      <c r="T3408" t="s">
        <v>54</v>
      </c>
      <c r="U3408" t="s">
        <v>53</v>
      </c>
      <c r="W3408" t="s">
        <v>53</v>
      </c>
      <c r="Y3408" t="s">
        <v>92</v>
      </c>
      <c r="AB3408" t="s">
        <v>72</v>
      </c>
      <c r="AD3408" t="s">
        <v>73</v>
      </c>
      <c r="AE3408" t="s">
        <v>53</v>
      </c>
      <c r="AF3408" t="s">
        <v>53</v>
      </c>
      <c r="AG3408" t="s">
        <v>53</v>
      </c>
    </row>
    <row r="3409" spans="1:49" hidden="1" x14ac:dyDescent="0.35">
      <c r="A3409" s="2" t="s">
        <v>946</v>
      </c>
      <c r="B3409">
        <v>15</v>
      </c>
      <c r="C3409">
        <v>1501</v>
      </c>
      <c r="D3409">
        <v>2</v>
      </c>
      <c r="E3409" t="s">
        <v>56</v>
      </c>
      <c r="F3409">
        <v>61</v>
      </c>
      <c r="G3409" t="s">
        <v>72</v>
      </c>
      <c r="I3409" t="s">
        <v>73</v>
      </c>
      <c r="J3409" t="s">
        <v>53</v>
      </c>
      <c r="K3409" t="s">
        <v>53</v>
      </c>
      <c r="L3409" t="s">
        <v>53</v>
      </c>
      <c r="M3409">
        <v>0</v>
      </c>
      <c r="O3409">
        <v>1</v>
      </c>
      <c r="P3409" s="2">
        <v>2</v>
      </c>
      <c r="Q3409" t="s">
        <v>50</v>
      </c>
      <c r="R3409">
        <v>33</v>
      </c>
      <c r="S3409" s="5">
        <f t="shared" si="53"/>
        <v>0</v>
      </c>
      <c r="T3409" t="s">
        <v>58</v>
      </c>
      <c r="U3409" t="s">
        <v>53</v>
      </c>
      <c r="W3409" t="s">
        <v>52</v>
      </c>
      <c r="X3409">
        <v>1</v>
      </c>
      <c r="Y3409" t="s">
        <v>59</v>
      </c>
      <c r="AB3409" t="s">
        <v>72</v>
      </c>
      <c r="AD3409" t="s">
        <v>73</v>
      </c>
      <c r="AE3409" t="s">
        <v>52</v>
      </c>
      <c r="AF3409" t="s">
        <v>52</v>
      </c>
      <c r="AG3409" t="s">
        <v>52</v>
      </c>
      <c r="AH3409">
        <v>3</v>
      </c>
      <c r="AI3409" t="s">
        <v>63</v>
      </c>
      <c r="AJ3409" t="s">
        <v>53</v>
      </c>
    </row>
    <row r="3410" spans="1:49" hidden="1" x14ac:dyDescent="0.35">
      <c r="A3410" s="2" t="s">
        <v>946</v>
      </c>
      <c r="B3410">
        <v>15</v>
      </c>
      <c r="C3410">
        <v>1501</v>
      </c>
      <c r="D3410">
        <v>2</v>
      </c>
      <c r="E3410" t="s">
        <v>56</v>
      </c>
      <c r="F3410">
        <v>61</v>
      </c>
      <c r="G3410" t="s">
        <v>72</v>
      </c>
      <c r="I3410" t="s">
        <v>73</v>
      </c>
      <c r="J3410" t="s">
        <v>53</v>
      </c>
      <c r="K3410" t="s">
        <v>53</v>
      </c>
      <c r="L3410" t="s">
        <v>53</v>
      </c>
      <c r="M3410">
        <v>0</v>
      </c>
      <c r="O3410">
        <v>1</v>
      </c>
      <c r="P3410" s="2">
        <v>3</v>
      </c>
      <c r="Q3410" t="s">
        <v>56</v>
      </c>
      <c r="R3410">
        <v>24</v>
      </c>
      <c r="S3410" s="5">
        <f t="shared" si="53"/>
        <v>0</v>
      </c>
      <c r="T3410" t="s">
        <v>58</v>
      </c>
      <c r="U3410" t="s">
        <v>53</v>
      </c>
      <c r="W3410" t="s">
        <v>52</v>
      </c>
      <c r="X3410">
        <v>1</v>
      </c>
      <c r="Y3410" t="s">
        <v>92</v>
      </c>
      <c r="AB3410" t="s">
        <v>72</v>
      </c>
      <c r="AD3410" t="s">
        <v>73</v>
      </c>
      <c r="AE3410" t="s">
        <v>53</v>
      </c>
      <c r="AF3410" t="s">
        <v>53</v>
      </c>
      <c r="AG3410" t="s">
        <v>53</v>
      </c>
    </row>
    <row r="3411" spans="1:49" hidden="1" x14ac:dyDescent="0.35">
      <c r="A3411" s="2" t="s">
        <v>946</v>
      </c>
      <c r="B3411">
        <v>15</v>
      </c>
      <c r="C3411">
        <v>1501</v>
      </c>
      <c r="D3411">
        <v>2</v>
      </c>
      <c r="E3411" t="s">
        <v>56</v>
      </c>
      <c r="F3411">
        <v>61</v>
      </c>
      <c r="G3411" t="s">
        <v>72</v>
      </c>
      <c r="I3411" t="s">
        <v>73</v>
      </c>
      <c r="J3411" t="s">
        <v>53</v>
      </c>
      <c r="K3411" t="s">
        <v>53</v>
      </c>
      <c r="L3411" t="s">
        <v>53</v>
      </c>
      <c r="M3411">
        <v>0</v>
      </c>
      <c r="O3411">
        <v>1</v>
      </c>
      <c r="P3411" s="2">
        <v>4</v>
      </c>
      <c r="Q3411" t="s">
        <v>56</v>
      </c>
      <c r="R3411">
        <v>9</v>
      </c>
      <c r="S3411" s="5">
        <f t="shared" si="53"/>
        <v>0</v>
      </c>
      <c r="T3411" t="s">
        <v>102</v>
      </c>
      <c r="U3411" t="s">
        <v>53</v>
      </c>
      <c r="W3411" t="s">
        <v>52</v>
      </c>
      <c r="X3411">
        <v>1</v>
      </c>
      <c r="AB3411" t="s">
        <v>72</v>
      </c>
      <c r="AD3411" t="s">
        <v>73</v>
      </c>
      <c r="AE3411" t="s">
        <v>53</v>
      </c>
      <c r="AF3411" t="s">
        <v>53</v>
      </c>
      <c r="AG3411" t="s">
        <v>53</v>
      </c>
      <c r="AO3411" t="s">
        <v>70</v>
      </c>
    </row>
    <row r="3412" spans="1:49" hidden="1" x14ac:dyDescent="0.35">
      <c r="A3412" s="2" t="s">
        <v>947</v>
      </c>
      <c r="B3412">
        <v>7</v>
      </c>
      <c r="C3412">
        <v>705</v>
      </c>
      <c r="D3412">
        <v>2</v>
      </c>
      <c r="E3412" t="s">
        <v>50</v>
      </c>
      <c r="F3412">
        <v>23</v>
      </c>
      <c r="G3412" t="s">
        <v>72</v>
      </c>
      <c r="I3412" t="s">
        <v>73</v>
      </c>
      <c r="J3412" t="s">
        <v>52</v>
      </c>
      <c r="K3412" t="s">
        <v>52</v>
      </c>
      <c r="L3412" t="s">
        <v>52</v>
      </c>
      <c r="M3412">
        <v>6</v>
      </c>
      <c r="N3412" t="s">
        <v>78</v>
      </c>
      <c r="P3412" s="2">
        <v>1</v>
      </c>
      <c r="Q3412" t="s">
        <v>50</v>
      </c>
      <c r="R3412">
        <v>23</v>
      </c>
      <c r="S3412" s="5">
        <f t="shared" si="53"/>
        <v>0</v>
      </c>
      <c r="T3412" t="s">
        <v>54</v>
      </c>
      <c r="U3412" t="s">
        <v>53</v>
      </c>
      <c r="W3412" t="s">
        <v>53</v>
      </c>
      <c r="Y3412" t="s">
        <v>55</v>
      </c>
      <c r="Z3412" t="s">
        <v>52</v>
      </c>
      <c r="AA3412">
        <v>2</v>
      </c>
      <c r="AB3412" t="s">
        <v>72</v>
      </c>
      <c r="AD3412" t="s">
        <v>73</v>
      </c>
      <c r="AE3412" t="s">
        <v>52</v>
      </c>
      <c r="AF3412" t="s">
        <v>52</v>
      </c>
      <c r="AG3412" t="s">
        <v>52</v>
      </c>
      <c r="AH3412">
        <v>6</v>
      </c>
      <c r="AI3412" t="s">
        <v>78</v>
      </c>
      <c r="AJ3412" t="s">
        <v>53</v>
      </c>
    </row>
    <row r="3413" spans="1:49" hidden="1" x14ac:dyDescent="0.35">
      <c r="A3413" s="2" t="s">
        <v>947</v>
      </c>
      <c r="B3413">
        <v>7</v>
      </c>
      <c r="C3413">
        <v>705</v>
      </c>
      <c r="D3413">
        <v>2</v>
      </c>
      <c r="E3413" t="s">
        <v>50</v>
      </c>
      <c r="F3413">
        <v>23</v>
      </c>
      <c r="G3413" t="s">
        <v>72</v>
      </c>
      <c r="I3413" t="s">
        <v>73</v>
      </c>
      <c r="J3413" t="s">
        <v>52</v>
      </c>
      <c r="K3413" t="s">
        <v>52</v>
      </c>
      <c r="L3413" t="s">
        <v>52</v>
      </c>
      <c r="M3413">
        <v>6</v>
      </c>
      <c r="N3413" t="s">
        <v>78</v>
      </c>
      <c r="P3413" s="2">
        <v>2</v>
      </c>
      <c r="Q3413" t="s">
        <v>56</v>
      </c>
      <c r="R3413">
        <v>19</v>
      </c>
      <c r="S3413" s="5">
        <f t="shared" si="53"/>
        <v>0</v>
      </c>
      <c r="T3413" t="s">
        <v>57</v>
      </c>
      <c r="U3413" t="s">
        <v>53</v>
      </c>
      <c r="W3413" t="s">
        <v>53</v>
      </c>
      <c r="Y3413" t="s">
        <v>55</v>
      </c>
      <c r="Z3413" t="s">
        <v>52</v>
      </c>
      <c r="AA3413">
        <v>1</v>
      </c>
      <c r="AB3413" t="s">
        <v>72</v>
      </c>
      <c r="AD3413" t="s">
        <v>73</v>
      </c>
      <c r="AE3413" t="s">
        <v>52</v>
      </c>
      <c r="AF3413" t="s">
        <v>52</v>
      </c>
      <c r="AG3413" t="s">
        <v>52</v>
      </c>
      <c r="AH3413">
        <v>9</v>
      </c>
      <c r="AI3413" t="s">
        <v>60</v>
      </c>
      <c r="AJ3413" t="s">
        <v>53</v>
      </c>
    </row>
    <row r="3414" spans="1:49" hidden="1" x14ac:dyDescent="0.35">
      <c r="A3414" s="2" t="s">
        <v>948</v>
      </c>
      <c r="B3414">
        <v>25</v>
      </c>
      <c r="C3414">
        <v>2502</v>
      </c>
      <c r="D3414">
        <v>2</v>
      </c>
      <c r="E3414" t="s">
        <v>50</v>
      </c>
      <c r="F3414">
        <v>35</v>
      </c>
      <c r="G3414" t="s">
        <v>136</v>
      </c>
      <c r="H3414" t="s">
        <v>52</v>
      </c>
      <c r="I3414" t="s">
        <v>52</v>
      </c>
      <c r="J3414" t="s">
        <v>52</v>
      </c>
      <c r="K3414" t="s">
        <v>52</v>
      </c>
      <c r="L3414" t="s">
        <v>52</v>
      </c>
      <c r="M3414">
        <v>5</v>
      </c>
      <c r="N3414" t="s">
        <v>78</v>
      </c>
      <c r="P3414" s="2">
        <v>1</v>
      </c>
      <c r="Q3414" t="s">
        <v>50</v>
      </c>
      <c r="R3414">
        <v>35</v>
      </c>
      <c r="S3414" s="5">
        <f t="shared" si="53"/>
        <v>0</v>
      </c>
      <c r="T3414" t="s">
        <v>54</v>
      </c>
      <c r="U3414" t="s">
        <v>53</v>
      </c>
      <c r="W3414" t="s">
        <v>53</v>
      </c>
      <c r="Y3414" t="s">
        <v>55</v>
      </c>
      <c r="Z3414" t="s">
        <v>52</v>
      </c>
      <c r="AA3414">
        <v>2</v>
      </c>
      <c r="AB3414" t="s">
        <v>136</v>
      </c>
      <c r="AC3414" t="s">
        <v>52</v>
      </c>
      <c r="AD3414" t="s">
        <v>52</v>
      </c>
      <c r="AE3414" t="s">
        <v>52</v>
      </c>
      <c r="AF3414" t="s">
        <v>52</v>
      </c>
      <c r="AG3414" t="s">
        <v>52</v>
      </c>
      <c r="AH3414">
        <v>5</v>
      </c>
      <c r="AI3414" t="s">
        <v>78</v>
      </c>
      <c r="AJ3414" t="s">
        <v>53</v>
      </c>
    </row>
    <row r="3415" spans="1:49" hidden="1" x14ac:dyDescent="0.35">
      <c r="A3415" s="2" t="s">
        <v>948</v>
      </c>
      <c r="B3415">
        <v>25</v>
      </c>
      <c r="C3415">
        <v>2502</v>
      </c>
      <c r="D3415">
        <v>2</v>
      </c>
      <c r="E3415" t="s">
        <v>50</v>
      </c>
      <c r="F3415">
        <v>35</v>
      </c>
      <c r="G3415" t="s">
        <v>136</v>
      </c>
      <c r="H3415" t="s">
        <v>52</v>
      </c>
      <c r="I3415" t="s">
        <v>52</v>
      </c>
      <c r="J3415" t="s">
        <v>52</v>
      </c>
      <c r="K3415" t="s">
        <v>52</v>
      </c>
      <c r="L3415" t="s">
        <v>52</v>
      </c>
      <c r="M3415">
        <v>5</v>
      </c>
      <c r="N3415" t="s">
        <v>78</v>
      </c>
      <c r="P3415" s="2">
        <v>2</v>
      </c>
      <c r="Q3415" t="s">
        <v>56</v>
      </c>
      <c r="R3415">
        <v>34</v>
      </c>
      <c r="S3415" s="5">
        <f t="shared" si="53"/>
        <v>0</v>
      </c>
      <c r="T3415" t="s">
        <v>57</v>
      </c>
      <c r="U3415" t="s">
        <v>53</v>
      </c>
      <c r="W3415" t="s">
        <v>53</v>
      </c>
      <c r="Y3415" t="s">
        <v>55</v>
      </c>
      <c r="Z3415" t="s">
        <v>52</v>
      </c>
      <c r="AA3415">
        <v>1</v>
      </c>
      <c r="AB3415" t="s">
        <v>136</v>
      </c>
      <c r="AC3415" t="s">
        <v>52</v>
      </c>
      <c r="AD3415" t="s">
        <v>52</v>
      </c>
      <c r="AE3415" t="s">
        <v>52</v>
      </c>
      <c r="AF3415" t="s">
        <v>52</v>
      </c>
      <c r="AG3415" t="s">
        <v>52</v>
      </c>
      <c r="AH3415">
        <v>3</v>
      </c>
      <c r="AI3415" t="s">
        <v>63</v>
      </c>
      <c r="AJ3415" t="s">
        <v>53</v>
      </c>
    </row>
    <row r="3416" spans="1:49" hidden="1" x14ac:dyDescent="0.35">
      <c r="A3416" s="2" t="s">
        <v>949</v>
      </c>
      <c r="B3416">
        <v>14</v>
      </c>
      <c r="C3416">
        <v>1405</v>
      </c>
      <c r="D3416">
        <v>2</v>
      </c>
      <c r="E3416" t="s">
        <v>50</v>
      </c>
      <c r="F3416">
        <v>35</v>
      </c>
      <c r="G3416" t="s">
        <v>72</v>
      </c>
      <c r="I3416" t="s">
        <v>73</v>
      </c>
      <c r="J3416" t="s">
        <v>52</v>
      </c>
      <c r="K3416" t="s">
        <v>52</v>
      </c>
      <c r="L3416" t="s">
        <v>52</v>
      </c>
      <c r="M3416">
        <v>6</v>
      </c>
      <c r="N3416" t="s">
        <v>79</v>
      </c>
      <c r="O3416">
        <v>2</v>
      </c>
      <c r="P3416" s="2">
        <v>1</v>
      </c>
      <c r="Q3416" t="s">
        <v>50</v>
      </c>
      <c r="R3416">
        <v>35</v>
      </c>
      <c r="S3416" s="5">
        <f t="shared" si="53"/>
        <v>0</v>
      </c>
      <c r="T3416" t="s">
        <v>54</v>
      </c>
      <c r="U3416" t="s">
        <v>53</v>
      </c>
      <c r="W3416" t="s">
        <v>53</v>
      </c>
      <c r="Y3416" t="s">
        <v>55</v>
      </c>
      <c r="Z3416" t="s">
        <v>52</v>
      </c>
      <c r="AA3416">
        <v>2</v>
      </c>
      <c r="AB3416" t="s">
        <v>72</v>
      </c>
      <c r="AD3416" t="s">
        <v>73</v>
      </c>
      <c r="AE3416" t="s">
        <v>52</v>
      </c>
      <c r="AF3416" t="s">
        <v>52</v>
      </c>
      <c r="AG3416" t="s">
        <v>52</v>
      </c>
      <c r="AH3416">
        <v>6</v>
      </c>
      <c r="AI3416" t="s">
        <v>79</v>
      </c>
      <c r="AJ3416" t="s">
        <v>53</v>
      </c>
    </row>
    <row r="3417" spans="1:49" hidden="1" x14ac:dyDescent="0.35">
      <c r="A3417" s="2" t="s">
        <v>949</v>
      </c>
      <c r="B3417">
        <v>14</v>
      </c>
      <c r="C3417">
        <v>1405</v>
      </c>
      <c r="D3417">
        <v>2</v>
      </c>
      <c r="E3417" t="s">
        <v>50</v>
      </c>
      <c r="F3417">
        <v>35</v>
      </c>
      <c r="G3417" t="s">
        <v>72</v>
      </c>
      <c r="I3417" t="s">
        <v>73</v>
      </c>
      <c r="J3417" t="s">
        <v>52</v>
      </c>
      <c r="K3417" t="s">
        <v>52</v>
      </c>
      <c r="L3417" t="s">
        <v>52</v>
      </c>
      <c r="M3417">
        <v>6</v>
      </c>
      <c r="N3417" t="s">
        <v>79</v>
      </c>
      <c r="O3417">
        <v>2</v>
      </c>
      <c r="P3417" s="2">
        <v>2</v>
      </c>
      <c r="Q3417" t="s">
        <v>56</v>
      </c>
      <c r="R3417">
        <v>33</v>
      </c>
      <c r="S3417" s="5">
        <f t="shared" si="53"/>
        <v>0</v>
      </c>
      <c r="T3417" t="s">
        <v>57</v>
      </c>
      <c r="U3417" t="s">
        <v>53</v>
      </c>
      <c r="W3417" t="s">
        <v>53</v>
      </c>
      <c r="Y3417" t="s">
        <v>55</v>
      </c>
      <c r="Z3417" t="s">
        <v>52</v>
      </c>
      <c r="AA3417">
        <v>1</v>
      </c>
      <c r="AB3417" t="s">
        <v>72</v>
      </c>
      <c r="AD3417" t="s">
        <v>73</v>
      </c>
      <c r="AE3417" t="s">
        <v>52</v>
      </c>
      <c r="AF3417" t="s">
        <v>53</v>
      </c>
      <c r="AG3417" t="s">
        <v>52</v>
      </c>
      <c r="AH3417">
        <v>3</v>
      </c>
      <c r="AI3417" t="s">
        <v>97</v>
      </c>
      <c r="AJ3417" t="s">
        <v>53</v>
      </c>
    </row>
    <row r="3418" spans="1:49" x14ac:dyDescent="0.35">
      <c r="A3418" s="2" t="s">
        <v>949</v>
      </c>
      <c r="B3418">
        <v>14</v>
      </c>
      <c r="C3418">
        <v>1405</v>
      </c>
      <c r="D3418">
        <v>2</v>
      </c>
      <c r="E3418" t="s">
        <v>50</v>
      </c>
      <c r="F3418">
        <v>35</v>
      </c>
      <c r="G3418" t="s">
        <v>72</v>
      </c>
      <c r="I3418" t="s">
        <v>73</v>
      </c>
      <c r="J3418" t="s">
        <v>52</v>
      </c>
      <c r="K3418" t="s">
        <v>52</v>
      </c>
      <c r="L3418" t="s">
        <v>52</v>
      </c>
      <c r="M3418">
        <v>6</v>
      </c>
      <c r="N3418" t="s">
        <v>79</v>
      </c>
      <c r="O3418">
        <v>2</v>
      </c>
      <c r="P3418" s="6">
        <v>3</v>
      </c>
      <c r="Q3418" t="s">
        <v>56</v>
      </c>
      <c r="R3418">
        <v>11</v>
      </c>
      <c r="S3418" s="5">
        <f t="shared" si="53"/>
        <v>1</v>
      </c>
      <c r="T3418" t="s">
        <v>58</v>
      </c>
      <c r="U3418" t="s">
        <v>52</v>
      </c>
      <c r="V3418">
        <v>1</v>
      </c>
      <c r="W3418" t="s">
        <v>52</v>
      </c>
      <c r="X3418">
        <v>2</v>
      </c>
      <c r="AB3418" t="s">
        <v>72</v>
      </c>
      <c r="AD3418" t="s">
        <v>73</v>
      </c>
      <c r="AE3418" t="s">
        <v>52</v>
      </c>
      <c r="AF3418" t="s">
        <v>52</v>
      </c>
      <c r="AG3418" t="s">
        <v>52</v>
      </c>
      <c r="AH3418">
        <v>7</v>
      </c>
      <c r="AI3418" t="s">
        <v>78</v>
      </c>
      <c r="AJ3418" t="s">
        <v>52</v>
      </c>
      <c r="AK3418" t="s">
        <v>88</v>
      </c>
      <c r="AM3418" t="s">
        <v>62</v>
      </c>
      <c r="AN3418" t="s">
        <v>53</v>
      </c>
      <c r="AP3418">
        <v>0</v>
      </c>
      <c r="AQ3418">
        <v>0</v>
      </c>
      <c r="AR3418">
        <v>70000</v>
      </c>
      <c r="AS3418">
        <v>40000</v>
      </c>
      <c r="AT3418">
        <v>360000</v>
      </c>
      <c r="AU3418">
        <v>0</v>
      </c>
      <c r="AV3418">
        <v>0</v>
      </c>
      <c r="AW3418">
        <v>470000</v>
      </c>
    </row>
    <row r="3419" spans="1:49" x14ac:dyDescent="0.35">
      <c r="A3419" s="2" t="s">
        <v>949</v>
      </c>
      <c r="B3419">
        <v>14</v>
      </c>
      <c r="C3419">
        <v>1405</v>
      </c>
      <c r="D3419">
        <v>2</v>
      </c>
      <c r="E3419" t="s">
        <v>50</v>
      </c>
      <c r="F3419">
        <v>35</v>
      </c>
      <c r="G3419" t="s">
        <v>72</v>
      </c>
      <c r="I3419" t="s">
        <v>73</v>
      </c>
      <c r="J3419" t="s">
        <v>52</v>
      </c>
      <c r="K3419" t="s">
        <v>52</v>
      </c>
      <c r="L3419" t="s">
        <v>52</v>
      </c>
      <c r="M3419">
        <v>6</v>
      </c>
      <c r="N3419" t="s">
        <v>79</v>
      </c>
      <c r="O3419">
        <v>2</v>
      </c>
      <c r="P3419" s="6">
        <v>4</v>
      </c>
      <c r="Q3419" t="s">
        <v>50</v>
      </c>
      <c r="R3419">
        <v>7</v>
      </c>
      <c r="S3419" s="5">
        <f t="shared" si="53"/>
        <v>1</v>
      </c>
      <c r="T3419" t="s">
        <v>58</v>
      </c>
      <c r="U3419" t="s">
        <v>52</v>
      </c>
      <c r="V3419">
        <v>1</v>
      </c>
      <c r="W3419" t="s">
        <v>52</v>
      </c>
      <c r="X3419">
        <v>2</v>
      </c>
      <c r="AB3419" t="s">
        <v>72</v>
      </c>
      <c r="AD3419" t="s">
        <v>73</v>
      </c>
      <c r="AE3419" t="s">
        <v>52</v>
      </c>
      <c r="AF3419" t="s">
        <v>52</v>
      </c>
      <c r="AG3419" t="s">
        <v>52</v>
      </c>
      <c r="AH3419">
        <v>5</v>
      </c>
      <c r="AI3419" t="s">
        <v>63</v>
      </c>
      <c r="AJ3419" t="s">
        <v>52</v>
      </c>
      <c r="AK3419" t="s">
        <v>64</v>
      </c>
      <c r="AM3419" t="s">
        <v>62</v>
      </c>
      <c r="AN3419" t="s">
        <v>53</v>
      </c>
      <c r="AP3419">
        <v>0</v>
      </c>
      <c r="AQ3419">
        <v>0</v>
      </c>
      <c r="AR3419">
        <v>20000</v>
      </c>
      <c r="AS3419">
        <v>35000</v>
      </c>
      <c r="AT3419">
        <v>300000</v>
      </c>
      <c r="AU3419">
        <v>0</v>
      </c>
      <c r="AV3419">
        <v>0</v>
      </c>
      <c r="AW3419">
        <v>355000</v>
      </c>
    </row>
    <row r="3420" spans="1:49" hidden="1" x14ac:dyDescent="0.35">
      <c r="A3420" s="2" t="s">
        <v>950</v>
      </c>
      <c r="B3420">
        <v>8</v>
      </c>
      <c r="C3420">
        <v>810</v>
      </c>
      <c r="D3420">
        <v>2</v>
      </c>
      <c r="E3420" t="s">
        <v>50</v>
      </c>
      <c r="F3420">
        <v>55</v>
      </c>
      <c r="G3420" t="s">
        <v>72</v>
      </c>
      <c r="I3420" t="s">
        <v>73</v>
      </c>
      <c r="J3420" t="s">
        <v>52</v>
      </c>
      <c r="K3420" t="s">
        <v>52</v>
      </c>
      <c r="L3420" t="s">
        <v>52</v>
      </c>
      <c r="M3420">
        <v>5</v>
      </c>
      <c r="N3420" t="s">
        <v>78</v>
      </c>
      <c r="P3420" s="2">
        <v>1</v>
      </c>
      <c r="Q3420" t="s">
        <v>50</v>
      </c>
      <c r="R3420">
        <v>55</v>
      </c>
      <c r="S3420" s="5">
        <f t="shared" si="53"/>
        <v>0</v>
      </c>
      <c r="T3420" t="s">
        <v>54</v>
      </c>
      <c r="U3420" t="s">
        <v>53</v>
      </c>
      <c r="W3420" t="s">
        <v>53</v>
      </c>
      <c r="Y3420" t="s">
        <v>55</v>
      </c>
      <c r="Z3420" t="s">
        <v>52</v>
      </c>
      <c r="AA3420">
        <v>2</v>
      </c>
      <c r="AB3420" t="s">
        <v>72</v>
      </c>
      <c r="AD3420" t="s">
        <v>73</v>
      </c>
      <c r="AE3420" t="s">
        <v>52</v>
      </c>
      <c r="AF3420" t="s">
        <v>52</v>
      </c>
      <c r="AG3420" t="s">
        <v>52</v>
      </c>
      <c r="AH3420">
        <v>5</v>
      </c>
      <c r="AI3420" t="s">
        <v>78</v>
      </c>
      <c r="AJ3420" t="s">
        <v>53</v>
      </c>
    </row>
    <row r="3421" spans="1:49" hidden="1" x14ac:dyDescent="0.35">
      <c r="A3421" s="2" t="s">
        <v>950</v>
      </c>
      <c r="B3421">
        <v>8</v>
      </c>
      <c r="C3421">
        <v>810</v>
      </c>
      <c r="D3421">
        <v>2</v>
      </c>
      <c r="E3421" t="s">
        <v>50</v>
      </c>
      <c r="F3421">
        <v>55</v>
      </c>
      <c r="G3421" t="s">
        <v>72</v>
      </c>
      <c r="I3421" t="s">
        <v>73</v>
      </c>
      <c r="J3421" t="s">
        <v>52</v>
      </c>
      <c r="K3421" t="s">
        <v>52</v>
      </c>
      <c r="L3421" t="s">
        <v>52</v>
      </c>
      <c r="M3421">
        <v>5</v>
      </c>
      <c r="N3421" t="s">
        <v>78</v>
      </c>
      <c r="P3421" s="2">
        <v>2</v>
      </c>
      <c r="Q3421" t="s">
        <v>56</v>
      </c>
      <c r="R3421">
        <v>59</v>
      </c>
      <c r="S3421" s="5">
        <f t="shared" si="53"/>
        <v>0</v>
      </c>
      <c r="T3421" t="s">
        <v>57</v>
      </c>
      <c r="U3421" t="s">
        <v>53</v>
      </c>
      <c r="W3421" t="s">
        <v>53</v>
      </c>
      <c r="Y3421" t="s">
        <v>55</v>
      </c>
      <c r="Z3421" t="s">
        <v>52</v>
      </c>
      <c r="AA3421">
        <v>1</v>
      </c>
      <c r="AB3421" t="s">
        <v>72</v>
      </c>
      <c r="AD3421" t="s">
        <v>73</v>
      </c>
      <c r="AE3421" t="s">
        <v>52</v>
      </c>
      <c r="AF3421" t="s">
        <v>52</v>
      </c>
      <c r="AG3421" t="s">
        <v>52</v>
      </c>
      <c r="AH3421">
        <v>6</v>
      </c>
      <c r="AI3421" t="s">
        <v>79</v>
      </c>
      <c r="AJ3421" t="s">
        <v>53</v>
      </c>
    </row>
    <row r="3422" spans="1:49" hidden="1" x14ac:dyDescent="0.35">
      <c r="A3422" s="2" t="s">
        <v>950</v>
      </c>
      <c r="B3422">
        <v>8</v>
      </c>
      <c r="C3422">
        <v>810</v>
      </c>
      <c r="D3422">
        <v>2</v>
      </c>
      <c r="E3422" t="s">
        <v>50</v>
      </c>
      <c r="F3422">
        <v>55</v>
      </c>
      <c r="G3422" t="s">
        <v>72</v>
      </c>
      <c r="I3422" t="s">
        <v>73</v>
      </c>
      <c r="J3422" t="s">
        <v>52</v>
      </c>
      <c r="K3422" t="s">
        <v>52</v>
      </c>
      <c r="L3422" t="s">
        <v>52</v>
      </c>
      <c r="M3422">
        <v>5</v>
      </c>
      <c r="N3422" t="s">
        <v>78</v>
      </c>
      <c r="P3422" s="2">
        <v>3</v>
      </c>
      <c r="Q3422" t="s">
        <v>50</v>
      </c>
      <c r="R3422">
        <v>28</v>
      </c>
      <c r="S3422" s="5">
        <f t="shared" si="53"/>
        <v>0</v>
      </c>
      <c r="T3422" t="s">
        <v>58</v>
      </c>
      <c r="U3422" t="s">
        <v>52</v>
      </c>
      <c r="V3422">
        <v>1</v>
      </c>
      <c r="W3422" t="s">
        <v>52</v>
      </c>
      <c r="X3422">
        <v>2</v>
      </c>
      <c r="Y3422" t="s">
        <v>59</v>
      </c>
      <c r="AB3422" t="s">
        <v>72</v>
      </c>
      <c r="AD3422" t="s">
        <v>73</v>
      </c>
      <c r="AE3422" t="s">
        <v>52</v>
      </c>
      <c r="AF3422" t="s">
        <v>52</v>
      </c>
      <c r="AG3422" t="s">
        <v>52</v>
      </c>
      <c r="AH3422">
        <v>9</v>
      </c>
      <c r="AI3422" t="s">
        <v>100</v>
      </c>
      <c r="AJ3422" t="s">
        <v>53</v>
      </c>
    </row>
    <row r="3423" spans="1:49" hidden="1" x14ac:dyDescent="0.35">
      <c r="A3423" s="2" t="s">
        <v>951</v>
      </c>
      <c r="B3423">
        <v>4</v>
      </c>
      <c r="C3423">
        <v>404</v>
      </c>
      <c r="D3423">
        <v>2</v>
      </c>
      <c r="E3423" t="s">
        <v>50</v>
      </c>
      <c r="F3423">
        <v>58</v>
      </c>
      <c r="G3423" t="s">
        <v>72</v>
      </c>
      <c r="I3423" t="s">
        <v>73</v>
      </c>
      <c r="J3423" t="s">
        <v>52</v>
      </c>
      <c r="K3423" t="s">
        <v>52</v>
      </c>
      <c r="L3423" t="s">
        <v>52</v>
      </c>
      <c r="M3423">
        <v>2</v>
      </c>
      <c r="N3423" t="s">
        <v>97</v>
      </c>
      <c r="O3423">
        <v>1</v>
      </c>
      <c r="P3423" s="2">
        <v>1</v>
      </c>
      <c r="Q3423" t="s">
        <v>50</v>
      </c>
      <c r="R3423">
        <v>58</v>
      </c>
      <c r="S3423" s="5">
        <f t="shared" si="53"/>
        <v>0</v>
      </c>
      <c r="T3423" t="s">
        <v>54</v>
      </c>
      <c r="U3423" t="s">
        <v>53</v>
      </c>
      <c r="W3423" t="s">
        <v>53</v>
      </c>
      <c r="Y3423" t="s">
        <v>55</v>
      </c>
      <c r="Z3423" t="s">
        <v>52</v>
      </c>
      <c r="AA3423">
        <v>2</v>
      </c>
      <c r="AB3423" t="s">
        <v>72</v>
      </c>
      <c r="AD3423" t="s">
        <v>73</v>
      </c>
      <c r="AE3423" t="s">
        <v>52</v>
      </c>
      <c r="AF3423" t="s">
        <v>52</v>
      </c>
      <c r="AG3423" t="s">
        <v>52</v>
      </c>
      <c r="AH3423">
        <v>2</v>
      </c>
      <c r="AI3423" t="s">
        <v>97</v>
      </c>
      <c r="AJ3423" t="s">
        <v>53</v>
      </c>
    </row>
    <row r="3424" spans="1:49" hidden="1" x14ac:dyDescent="0.35">
      <c r="A3424" s="2" t="s">
        <v>951</v>
      </c>
      <c r="B3424">
        <v>4</v>
      </c>
      <c r="C3424">
        <v>404</v>
      </c>
      <c r="D3424">
        <v>2</v>
      </c>
      <c r="E3424" t="s">
        <v>50</v>
      </c>
      <c r="F3424">
        <v>58</v>
      </c>
      <c r="G3424" t="s">
        <v>72</v>
      </c>
      <c r="I3424" t="s">
        <v>73</v>
      </c>
      <c r="J3424" t="s">
        <v>52</v>
      </c>
      <c r="K3424" t="s">
        <v>52</v>
      </c>
      <c r="L3424" t="s">
        <v>52</v>
      </c>
      <c r="M3424">
        <v>2</v>
      </c>
      <c r="N3424" t="s">
        <v>97</v>
      </c>
      <c r="O3424">
        <v>1</v>
      </c>
      <c r="P3424" s="2">
        <v>2</v>
      </c>
      <c r="Q3424" t="s">
        <v>56</v>
      </c>
      <c r="R3424">
        <v>56</v>
      </c>
      <c r="S3424" s="5">
        <f t="shared" si="53"/>
        <v>0</v>
      </c>
      <c r="T3424" t="s">
        <v>57</v>
      </c>
      <c r="U3424" t="s">
        <v>53</v>
      </c>
      <c r="W3424" t="s">
        <v>53</v>
      </c>
      <c r="Y3424" t="s">
        <v>55</v>
      </c>
      <c r="Z3424" t="s">
        <v>52</v>
      </c>
      <c r="AA3424">
        <v>1</v>
      </c>
      <c r="AB3424" t="s">
        <v>72</v>
      </c>
      <c r="AD3424" t="s">
        <v>73</v>
      </c>
      <c r="AE3424" t="s">
        <v>52</v>
      </c>
      <c r="AF3424" t="s">
        <v>52</v>
      </c>
      <c r="AG3424" t="s">
        <v>52</v>
      </c>
      <c r="AH3424">
        <v>2</v>
      </c>
      <c r="AI3424" t="s">
        <v>97</v>
      </c>
      <c r="AJ3424" t="s">
        <v>53</v>
      </c>
    </row>
    <row r="3425" spans="1:49" x14ac:dyDescent="0.35">
      <c r="A3425" s="2" t="s">
        <v>951</v>
      </c>
      <c r="B3425">
        <v>4</v>
      </c>
      <c r="C3425">
        <v>404</v>
      </c>
      <c r="D3425">
        <v>2</v>
      </c>
      <c r="E3425" t="s">
        <v>50</v>
      </c>
      <c r="F3425">
        <v>58</v>
      </c>
      <c r="G3425" t="s">
        <v>72</v>
      </c>
      <c r="I3425" t="s">
        <v>73</v>
      </c>
      <c r="J3425" t="s">
        <v>52</v>
      </c>
      <c r="K3425" t="s">
        <v>52</v>
      </c>
      <c r="L3425" t="s">
        <v>52</v>
      </c>
      <c r="M3425">
        <v>2</v>
      </c>
      <c r="N3425" t="s">
        <v>97</v>
      </c>
      <c r="O3425">
        <v>1</v>
      </c>
      <c r="P3425" s="6">
        <v>3</v>
      </c>
      <c r="Q3425" t="s">
        <v>56</v>
      </c>
      <c r="R3425">
        <v>12</v>
      </c>
      <c r="S3425" s="5">
        <f t="shared" si="53"/>
        <v>1</v>
      </c>
      <c r="T3425" t="s">
        <v>58</v>
      </c>
      <c r="U3425" t="s">
        <v>52</v>
      </c>
      <c r="V3425">
        <v>1</v>
      </c>
      <c r="W3425" t="s">
        <v>52</v>
      </c>
      <c r="X3425">
        <v>2</v>
      </c>
      <c r="AB3425" t="s">
        <v>72</v>
      </c>
      <c r="AD3425" t="s">
        <v>73</v>
      </c>
      <c r="AE3425" t="s">
        <v>52</v>
      </c>
      <c r="AF3425" t="s">
        <v>52</v>
      </c>
      <c r="AG3425" t="s">
        <v>52</v>
      </c>
      <c r="AH3425">
        <v>4</v>
      </c>
      <c r="AI3425" t="s">
        <v>83</v>
      </c>
      <c r="AJ3425" t="s">
        <v>52</v>
      </c>
      <c r="AK3425" t="s">
        <v>84</v>
      </c>
      <c r="AM3425" t="s">
        <v>62</v>
      </c>
      <c r="AN3425" t="s">
        <v>53</v>
      </c>
      <c r="AP3425">
        <v>0</v>
      </c>
      <c r="AQ3425">
        <v>0</v>
      </c>
      <c r="AR3425">
        <v>22500</v>
      </c>
      <c r="AS3425">
        <v>28000</v>
      </c>
      <c r="AT3425">
        <v>130000</v>
      </c>
      <c r="AU3425">
        <v>0</v>
      </c>
      <c r="AV3425">
        <v>0</v>
      </c>
      <c r="AW3425">
        <v>180500</v>
      </c>
    </row>
    <row r="3426" spans="1:49" hidden="1" x14ac:dyDescent="0.35">
      <c r="A3426" s="2" t="s">
        <v>952</v>
      </c>
      <c r="B3426">
        <v>2</v>
      </c>
      <c r="C3426">
        <v>206</v>
      </c>
      <c r="D3426">
        <v>2</v>
      </c>
      <c r="E3426" t="s">
        <v>50</v>
      </c>
      <c r="F3426">
        <v>48</v>
      </c>
      <c r="G3426" t="s">
        <v>72</v>
      </c>
      <c r="I3426" t="s">
        <v>73</v>
      </c>
      <c r="J3426" t="s">
        <v>53</v>
      </c>
      <c r="K3426" t="s">
        <v>53</v>
      </c>
      <c r="L3426" t="s">
        <v>53</v>
      </c>
      <c r="M3426">
        <v>0</v>
      </c>
      <c r="O3426">
        <v>2</v>
      </c>
      <c r="P3426" s="2">
        <v>1</v>
      </c>
      <c r="Q3426" t="s">
        <v>50</v>
      </c>
      <c r="R3426">
        <v>48</v>
      </c>
      <c r="S3426" s="5">
        <f t="shared" si="53"/>
        <v>0</v>
      </c>
      <c r="T3426" t="s">
        <v>54</v>
      </c>
      <c r="U3426" t="s">
        <v>53</v>
      </c>
      <c r="W3426" t="s">
        <v>53</v>
      </c>
      <c r="Y3426" t="s">
        <v>55</v>
      </c>
      <c r="Z3426" t="s">
        <v>52</v>
      </c>
      <c r="AA3426">
        <v>2</v>
      </c>
      <c r="AB3426" t="s">
        <v>72</v>
      </c>
      <c r="AD3426" t="s">
        <v>73</v>
      </c>
      <c r="AE3426" t="s">
        <v>53</v>
      </c>
      <c r="AF3426" t="s">
        <v>53</v>
      </c>
      <c r="AG3426" t="s">
        <v>53</v>
      </c>
    </row>
    <row r="3427" spans="1:49" hidden="1" x14ac:dyDescent="0.35">
      <c r="A3427" s="2" t="s">
        <v>952</v>
      </c>
      <c r="B3427">
        <v>2</v>
      </c>
      <c r="C3427">
        <v>206</v>
      </c>
      <c r="D3427">
        <v>2</v>
      </c>
      <c r="E3427" t="s">
        <v>50</v>
      </c>
      <c r="F3427">
        <v>48</v>
      </c>
      <c r="G3427" t="s">
        <v>72</v>
      </c>
      <c r="I3427" t="s">
        <v>73</v>
      </c>
      <c r="J3427" t="s">
        <v>53</v>
      </c>
      <c r="K3427" t="s">
        <v>53</v>
      </c>
      <c r="L3427" t="s">
        <v>53</v>
      </c>
      <c r="M3427">
        <v>0</v>
      </c>
      <c r="O3427">
        <v>2</v>
      </c>
      <c r="P3427" s="2">
        <v>2</v>
      </c>
      <c r="Q3427" t="s">
        <v>56</v>
      </c>
      <c r="R3427">
        <v>46</v>
      </c>
      <c r="S3427" s="5">
        <f t="shared" si="53"/>
        <v>0</v>
      </c>
      <c r="T3427" t="s">
        <v>57</v>
      </c>
      <c r="U3427" t="s">
        <v>53</v>
      </c>
      <c r="W3427" t="s">
        <v>53</v>
      </c>
      <c r="Y3427" t="s">
        <v>55</v>
      </c>
      <c r="Z3427" t="s">
        <v>52</v>
      </c>
      <c r="AA3427">
        <v>1</v>
      </c>
      <c r="AB3427" t="s">
        <v>72</v>
      </c>
      <c r="AD3427" t="s">
        <v>73</v>
      </c>
      <c r="AE3427" t="s">
        <v>53</v>
      </c>
      <c r="AF3427" t="s">
        <v>53</v>
      </c>
      <c r="AG3427" t="s">
        <v>53</v>
      </c>
    </row>
    <row r="3428" spans="1:49" hidden="1" x14ac:dyDescent="0.35">
      <c r="A3428" s="2" t="s">
        <v>952</v>
      </c>
      <c r="B3428">
        <v>2</v>
      </c>
      <c r="C3428">
        <v>206</v>
      </c>
      <c r="D3428">
        <v>2</v>
      </c>
      <c r="E3428" t="s">
        <v>50</v>
      </c>
      <c r="F3428">
        <v>48</v>
      </c>
      <c r="G3428" t="s">
        <v>72</v>
      </c>
      <c r="I3428" t="s">
        <v>73</v>
      </c>
      <c r="J3428" t="s">
        <v>53</v>
      </c>
      <c r="K3428" t="s">
        <v>53</v>
      </c>
      <c r="L3428" t="s">
        <v>53</v>
      </c>
      <c r="M3428">
        <v>0</v>
      </c>
      <c r="O3428">
        <v>2</v>
      </c>
      <c r="P3428" s="2">
        <v>3</v>
      </c>
      <c r="Q3428" t="s">
        <v>50</v>
      </c>
      <c r="R3428">
        <v>20</v>
      </c>
      <c r="S3428" s="5">
        <f t="shared" si="53"/>
        <v>0</v>
      </c>
      <c r="T3428" t="s">
        <v>58</v>
      </c>
      <c r="U3428" t="s">
        <v>52</v>
      </c>
      <c r="V3428">
        <v>1</v>
      </c>
      <c r="W3428" t="s">
        <v>52</v>
      </c>
      <c r="X3428">
        <v>2</v>
      </c>
      <c r="Y3428" t="s">
        <v>59</v>
      </c>
      <c r="AB3428" t="s">
        <v>72</v>
      </c>
      <c r="AD3428" t="s">
        <v>73</v>
      </c>
      <c r="AE3428" t="s">
        <v>52</v>
      </c>
      <c r="AF3428" t="s">
        <v>52</v>
      </c>
      <c r="AG3428" t="s">
        <v>52</v>
      </c>
      <c r="AH3428">
        <v>8</v>
      </c>
      <c r="AI3428" t="s">
        <v>60</v>
      </c>
      <c r="AJ3428" t="s">
        <v>53</v>
      </c>
    </row>
    <row r="3429" spans="1:49" x14ac:dyDescent="0.35">
      <c r="A3429" s="2" t="s">
        <v>952</v>
      </c>
      <c r="B3429">
        <v>2</v>
      </c>
      <c r="C3429">
        <v>206</v>
      </c>
      <c r="D3429">
        <v>2</v>
      </c>
      <c r="E3429" t="s">
        <v>50</v>
      </c>
      <c r="F3429">
        <v>48</v>
      </c>
      <c r="G3429" t="s">
        <v>72</v>
      </c>
      <c r="I3429" t="s">
        <v>73</v>
      </c>
      <c r="J3429" t="s">
        <v>53</v>
      </c>
      <c r="K3429" t="s">
        <v>53</v>
      </c>
      <c r="L3429" t="s">
        <v>53</v>
      </c>
      <c r="M3429">
        <v>0</v>
      </c>
      <c r="O3429">
        <v>2</v>
      </c>
      <c r="P3429" s="6">
        <v>4</v>
      </c>
      <c r="Q3429" t="s">
        <v>56</v>
      </c>
      <c r="R3429">
        <v>16</v>
      </c>
      <c r="S3429" s="5">
        <f t="shared" si="53"/>
        <v>1</v>
      </c>
      <c r="T3429" t="s">
        <v>58</v>
      </c>
      <c r="U3429" t="s">
        <v>52</v>
      </c>
      <c r="V3429">
        <v>1</v>
      </c>
      <c r="W3429" t="s">
        <v>52</v>
      </c>
      <c r="X3429">
        <v>2</v>
      </c>
      <c r="Y3429" t="s">
        <v>59</v>
      </c>
      <c r="AB3429" t="s">
        <v>72</v>
      </c>
      <c r="AD3429" t="s">
        <v>73</v>
      </c>
      <c r="AE3429" t="s">
        <v>53</v>
      </c>
      <c r="AF3429" t="s">
        <v>53</v>
      </c>
      <c r="AG3429" t="s">
        <v>52</v>
      </c>
      <c r="AH3429">
        <v>6</v>
      </c>
      <c r="AI3429" t="s">
        <v>79</v>
      </c>
      <c r="AJ3429" t="s">
        <v>53</v>
      </c>
      <c r="AO3429" t="s">
        <v>112</v>
      </c>
    </row>
    <row r="3430" spans="1:49" hidden="1" x14ac:dyDescent="0.35">
      <c r="A3430" s="2" t="s">
        <v>952</v>
      </c>
      <c r="B3430">
        <v>2</v>
      </c>
      <c r="C3430">
        <v>206</v>
      </c>
      <c r="D3430">
        <v>2</v>
      </c>
      <c r="E3430" t="s">
        <v>50</v>
      </c>
      <c r="F3430">
        <v>48</v>
      </c>
      <c r="G3430" t="s">
        <v>72</v>
      </c>
      <c r="I3430" t="s">
        <v>73</v>
      </c>
      <c r="J3430" t="s">
        <v>53</v>
      </c>
      <c r="K3430" t="s">
        <v>53</v>
      </c>
      <c r="L3430" t="s">
        <v>53</v>
      </c>
      <c r="M3430">
        <v>0</v>
      </c>
      <c r="O3430">
        <v>2</v>
      </c>
      <c r="P3430" s="2">
        <v>5</v>
      </c>
      <c r="Q3430" t="s">
        <v>50</v>
      </c>
      <c r="R3430">
        <v>5</v>
      </c>
      <c r="S3430" s="5">
        <f t="shared" si="53"/>
        <v>0</v>
      </c>
      <c r="T3430" t="s">
        <v>102</v>
      </c>
      <c r="U3430" t="s">
        <v>53</v>
      </c>
      <c r="W3430" t="s">
        <v>53</v>
      </c>
      <c r="AB3430" t="s">
        <v>72</v>
      </c>
      <c r="AD3430" t="s">
        <v>73</v>
      </c>
      <c r="AE3430" t="s">
        <v>53</v>
      </c>
      <c r="AF3430" t="s">
        <v>53</v>
      </c>
      <c r="AG3430" t="s">
        <v>53</v>
      </c>
      <c r="AO3430" t="s">
        <v>190</v>
      </c>
    </row>
    <row r="3431" spans="1:49" hidden="1" x14ac:dyDescent="0.35">
      <c r="A3431" s="2" t="s">
        <v>953</v>
      </c>
      <c r="B3431">
        <v>17</v>
      </c>
      <c r="C3431">
        <v>1710</v>
      </c>
      <c r="D3431">
        <v>1</v>
      </c>
      <c r="E3431" t="s">
        <v>50</v>
      </c>
      <c r="F3431">
        <v>61</v>
      </c>
      <c r="G3431" t="s">
        <v>72</v>
      </c>
      <c r="I3431" t="s">
        <v>73</v>
      </c>
      <c r="J3431" t="s">
        <v>52</v>
      </c>
      <c r="K3431" t="s">
        <v>52</v>
      </c>
      <c r="L3431" t="s">
        <v>52</v>
      </c>
      <c r="M3431">
        <v>4</v>
      </c>
      <c r="N3431" t="s">
        <v>83</v>
      </c>
      <c r="O3431">
        <v>1</v>
      </c>
      <c r="P3431" s="2">
        <v>1</v>
      </c>
      <c r="Q3431" t="s">
        <v>50</v>
      </c>
      <c r="R3431">
        <v>61</v>
      </c>
      <c r="S3431" s="5">
        <f t="shared" si="53"/>
        <v>0</v>
      </c>
      <c r="T3431" t="s">
        <v>54</v>
      </c>
      <c r="U3431" t="s">
        <v>53</v>
      </c>
      <c r="W3431" t="s">
        <v>53</v>
      </c>
      <c r="Y3431" t="s">
        <v>55</v>
      </c>
      <c r="Z3431" t="s">
        <v>52</v>
      </c>
      <c r="AA3431">
        <v>2</v>
      </c>
      <c r="AB3431" t="s">
        <v>72</v>
      </c>
      <c r="AD3431" t="s">
        <v>73</v>
      </c>
      <c r="AE3431" t="s">
        <v>52</v>
      </c>
      <c r="AF3431" t="s">
        <v>52</v>
      </c>
      <c r="AG3431" t="s">
        <v>52</v>
      </c>
      <c r="AH3431">
        <v>4</v>
      </c>
      <c r="AI3431" t="s">
        <v>83</v>
      </c>
      <c r="AJ3431" t="s">
        <v>53</v>
      </c>
    </row>
    <row r="3432" spans="1:49" hidden="1" x14ac:dyDescent="0.35">
      <c r="A3432" s="2" t="s">
        <v>953</v>
      </c>
      <c r="B3432">
        <v>17</v>
      </c>
      <c r="C3432">
        <v>1710</v>
      </c>
      <c r="D3432">
        <v>1</v>
      </c>
      <c r="E3432" t="s">
        <v>50</v>
      </c>
      <c r="F3432">
        <v>61</v>
      </c>
      <c r="G3432" t="s">
        <v>72</v>
      </c>
      <c r="I3432" t="s">
        <v>73</v>
      </c>
      <c r="J3432" t="s">
        <v>52</v>
      </c>
      <c r="K3432" t="s">
        <v>52</v>
      </c>
      <c r="L3432" t="s">
        <v>52</v>
      </c>
      <c r="M3432">
        <v>4</v>
      </c>
      <c r="N3432" t="s">
        <v>83</v>
      </c>
      <c r="O3432">
        <v>1</v>
      </c>
      <c r="P3432" s="2">
        <v>2</v>
      </c>
      <c r="Q3432" t="s">
        <v>56</v>
      </c>
      <c r="R3432">
        <v>60</v>
      </c>
      <c r="S3432" s="5">
        <f t="shared" si="53"/>
        <v>0</v>
      </c>
      <c r="T3432" t="s">
        <v>57</v>
      </c>
      <c r="U3432" t="s">
        <v>53</v>
      </c>
      <c r="W3432" t="s">
        <v>53</v>
      </c>
      <c r="Y3432" t="s">
        <v>55</v>
      </c>
      <c r="Z3432" t="s">
        <v>52</v>
      </c>
      <c r="AA3432">
        <v>1</v>
      </c>
      <c r="AB3432" t="s">
        <v>72</v>
      </c>
      <c r="AD3432" t="s">
        <v>73</v>
      </c>
      <c r="AE3432" t="s">
        <v>52</v>
      </c>
      <c r="AF3432" t="s">
        <v>52</v>
      </c>
      <c r="AG3432" t="s">
        <v>52</v>
      </c>
      <c r="AH3432">
        <v>5</v>
      </c>
      <c r="AI3432" t="s">
        <v>83</v>
      </c>
      <c r="AJ3432" t="s">
        <v>53</v>
      </c>
    </row>
    <row r="3433" spans="1:49" hidden="1" x14ac:dyDescent="0.35">
      <c r="A3433" s="2" t="s">
        <v>953</v>
      </c>
      <c r="B3433">
        <v>17</v>
      </c>
      <c r="C3433">
        <v>1710</v>
      </c>
      <c r="D3433">
        <v>1</v>
      </c>
      <c r="E3433" t="s">
        <v>50</v>
      </c>
      <c r="F3433">
        <v>61</v>
      </c>
      <c r="G3433" t="s">
        <v>72</v>
      </c>
      <c r="I3433" t="s">
        <v>73</v>
      </c>
      <c r="J3433" t="s">
        <v>52</v>
      </c>
      <c r="K3433" t="s">
        <v>52</v>
      </c>
      <c r="L3433" t="s">
        <v>52</v>
      </c>
      <c r="M3433">
        <v>4</v>
      </c>
      <c r="N3433" t="s">
        <v>83</v>
      </c>
      <c r="O3433">
        <v>1</v>
      </c>
      <c r="P3433" s="2">
        <v>3</v>
      </c>
      <c r="Q3433" t="s">
        <v>50</v>
      </c>
      <c r="R3433">
        <v>6</v>
      </c>
      <c r="S3433" s="5">
        <f t="shared" si="53"/>
        <v>0</v>
      </c>
      <c r="T3433" t="s">
        <v>102</v>
      </c>
      <c r="U3433" t="s">
        <v>53</v>
      </c>
      <c r="W3433" t="s">
        <v>53</v>
      </c>
      <c r="AB3433" t="s">
        <v>72</v>
      </c>
      <c r="AD3433" t="s">
        <v>73</v>
      </c>
      <c r="AE3433" t="s">
        <v>53</v>
      </c>
      <c r="AF3433" t="s">
        <v>53</v>
      </c>
      <c r="AG3433" t="s">
        <v>52</v>
      </c>
      <c r="AH3433">
        <v>2</v>
      </c>
      <c r="AI3433" t="s">
        <v>68</v>
      </c>
      <c r="AJ3433" t="s">
        <v>52</v>
      </c>
      <c r="AK3433" t="s">
        <v>74</v>
      </c>
      <c r="AM3433" t="s">
        <v>62</v>
      </c>
      <c r="AN3433" t="s">
        <v>52</v>
      </c>
      <c r="AP3433">
        <v>0</v>
      </c>
      <c r="AQ3433">
        <v>0</v>
      </c>
      <c r="AR3433">
        <v>3000</v>
      </c>
      <c r="AS3433">
        <v>2000</v>
      </c>
      <c r="AT3433">
        <v>0</v>
      </c>
      <c r="AU3433">
        <v>0</v>
      </c>
      <c r="AV3433">
        <v>0</v>
      </c>
      <c r="AW3433">
        <v>5000</v>
      </c>
    </row>
    <row r="3434" spans="1:49" hidden="1" x14ac:dyDescent="0.35">
      <c r="A3434" s="2" t="s">
        <v>954</v>
      </c>
      <c r="B3434">
        <v>12</v>
      </c>
      <c r="C3434">
        <v>1207</v>
      </c>
      <c r="D3434">
        <v>1</v>
      </c>
      <c r="E3434" t="s">
        <v>50</v>
      </c>
      <c r="F3434">
        <v>32</v>
      </c>
      <c r="G3434" t="s">
        <v>72</v>
      </c>
      <c r="I3434" t="s">
        <v>73</v>
      </c>
      <c r="J3434" t="s">
        <v>52</v>
      </c>
      <c r="K3434" t="s">
        <v>52</v>
      </c>
      <c r="L3434" t="s">
        <v>52</v>
      </c>
      <c r="M3434">
        <v>7</v>
      </c>
      <c r="N3434" t="s">
        <v>79</v>
      </c>
      <c r="O3434">
        <v>2</v>
      </c>
      <c r="P3434" s="2">
        <v>1</v>
      </c>
      <c r="Q3434" t="s">
        <v>50</v>
      </c>
      <c r="R3434">
        <v>32</v>
      </c>
      <c r="S3434" s="5">
        <f t="shared" si="53"/>
        <v>0</v>
      </c>
      <c r="T3434" t="s">
        <v>54</v>
      </c>
      <c r="U3434" t="s">
        <v>53</v>
      </c>
      <c r="W3434" t="s">
        <v>53</v>
      </c>
      <c r="Y3434" t="s">
        <v>55</v>
      </c>
      <c r="Z3434" t="s">
        <v>52</v>
      </c>
      <c r="AA3434">
        <v>2</v>
      </c>
      <c r="AB3434" t="s">
        <v>72</v>
      </c>
      <c r="AD3434" t="s">
        <v>73</v>
      </c>
      <c r="AE3434" t="s">
        <v>52</v>
      </c>
      <c r="AF3434" t="s">
        <v>52</v>
      </c>
      <c r="AG3434" t="s">
        <v>52</v>
      </c>
      <c r="AH3434">
        <v>7</v>
      </c>
      <c r="AI3434" t="s">
        <v>79</v>
      </c>
      <c r="AJ3434" t="s">
        <v>53</v>
      </c>
    </row>
    <row r="3435" spans="1:49" hidden="1" x14ac:dyDescent="0.35">
      <c r="A3435" s="2" t="s">
        <v>954</v>
      </c>
      <c r="B3435">
        <v>12</v>
      </c>
      <c r="C3435">
        <v>1207</v>
      </c>
      <c r="D3435">
        <v>1</v>
      </c>
      <c r="E3435" t="s">
        <v>50</v>
      </c>
      <c r="F3435">
        <v>32</v>
      </c>
      <c r="G3435" t="s">
        <v>72</v>
      </c>
      <c r="I3435" t="s">
        <v>73</v>
      </c>
      <c r="J3435" t="s">
        <v>52</v>
      </c>
      <c r="K3435" t="s">
        <v>52</v>
      </c>
      <c r="L3435" t="s">
        <v>52</v>
      </c>
      <c r="M3435">
        <v>7</v>
      </c>
      <c r="N3435" t="s">
        <v>79</v>
      </c>
      <c r="O3435">
        <v>2</v>
      </c>
      <c r="P3435" s="2">
        <v>2</v>
      </c>
      <c r="Q3435" t="s">
        <v>56</v>
      </c>
      <c r="R3435">
        <v>23</v>
      </c>
      <c r="S3435" s="5">
        <f t="shared" si="53"/>
        <v>0</v>
      </c>
      <c r="T3435" t="s">
        <v>57</v>
      </c>
      <c r="U3435" t="s">
        <v>53</v>
      </c>
      <c r="W3435" t="s">
        <v>53</v>
      </c>
      <c r="Y3435" t="s">
        <v>55</v>
      </c>
      <c r="Z3435" t="s">
        <v>52</v>
      </c>
      <c r="AA3435">
        <v>1</v>
      </c>
      <c r="AB3435" t="s">
        <v>72</v>
      </c>
      <c r="AD3435" t="s">
        <v>73</v>
      </c>
      <c r="AE3435" t="s">
        <v>52</v>
      </c>
      <c r="AF3435" t="s">
        <v>52</v>
      </c>
      <c r="AG3435" t="s">
        <v>52</v>
      </c>
      <c r="AH3435">
        <v>5</v>
      </c>
      <c r="AI3435" t="s">
        <v>78</v>
      </c>
      <c r="AJ3435" t="s">
        <v>53</v>
      </c>
    </row>
    <row r="3436" spans="1:49" hidden="1" x14ac:dyDescent="0.35">
      <c r="A3436" s="2" t="s">
        <v>954</v>
      </c>
      <c r="B3436">
        <v>12</v>
      </c>
      <c r="C3436">
        <v>1207</v>
      </c>
      <c r="D3436">
        <v>1</v>
      </c>
      <c r="E3436" t="s">
        <v>50</v>
      </c>
      <c r="F3436">
        <v>32</v>
      </c>
      <c r="G3436" t="s">
        <v>72</v>
      </c>
      <c r="I3436" t="s">
        <v>73</v>
      </c>
      <c r="J3436" t="s">
        <v>52</v>
      </c>
      <c r="K3436" t="s">
        <v>52</v>
      </c>
      <c r="L3436" t="s">
        <v>52</v>
      </c>
      <c r="M3436">
        <v>7</v>
      </c>
      <c r="N3436" t="s">
        <v>79</v>
      </c>
      <c r="O3436">
        <v>2</v>
      </c>
      <c r="P3436" s="2">
        <v>3</v>
      </c>
      <c r="Q3436" t="s">
        <v>50</v>
      </c>
      <c r="R3436">
        <v>3</v>
      </c>
      <c r="S3436" s="5">
        <f t="shared" si="53"/>
        <v>0</v>
      </c>
      <c r="T3436" t="s">
        <v>58</v>
      </c>
      <c r="U3436" t="s">
        <v>52</v>
      </c>
      <c r="V3436">
        <v>1</v>
      </c>
      <c r="W3436" t="s">
        <v>52</v>
      </c>
      <c r="X3436">
        <v>2</v>
      </c>
      <c r="AB3436" t="s">
        <v>72</v>
      </c>
      <c r="AD3436" t="s">
        <v>73</v>
      </c>
      <c r="AE3436" t="s">
        <v>53</v>
      </c>
      <c r="AF3436" t="s">
        <v>53</v>
      </c>
      <c r="AG3436" t="s">
        <v>53</v>
      </c>
      <c r="AO3436" t="s">
        <v>70</v>
      </c>
    </row>
    <row r="3437" spans="1:49" hidden="1" x14ac:dyDescent="0.35">
      <c r="A3437" s="2" t="s">
        <v>954</v>
      </c>
      <c r="B3437">
        <v>12</v>
      </c>
      <c r="C3437">
        <v>1207</v>
      </c>
      <c r="D3437">
        <v>1</v>
      </c>
      <c r="E3437" t="s">
        <v>50</v>
      </c>
      <c r="F3437">
        <v>32</v>
      </c>
      <c r="G3437" t="s">
        <v>72</v>
      </c>
      <c r="I3437" t="s">
        <v>73</v>
      </c>
      <c r="J3437" t="s">
        <v>52</v>
      </c>
      <c r="K3437" t="s">
        <v>52</v>
      </c>
      <c r="L3437" t="s">
        <v>52</v>
      </c>
      <c r="M3437">
        <v>7</v>
      </c>
      <c r="N3437" t="s">
        <v>79</v>
      </c>
      <c r="O3437">
        <v>2</v>
      </c>
      <c r="P3437" s="2">
        <v>4</v>
      </c>
      <c r="Q3437" t="s">
        <v>50</v>
      </c>
      <c r="R3437">
        <v>0</v>
      </c>
      <c r="S3437" s="5">
        <f t="shared" si="53"/>
        <v>0</v>
      </c>
      <c r="T3437" t="s">
        <v>58</v>
      </c>
      <c r="U3437" t="s">
        <v>52</v>
      </c>
      <c r="V3437">
        <v>1</v>
      </c>
      <c r="W3437" t="s">
        <v>52</v>
      </c>
      <c r="X3437">
        <v>2</v>
      </c>
      <c r="AB3437" t="s">
        <v>72</v>
      </c>
    </row>
    <row r="3438" spans="1:49" hidden="1" x14ac:dyDescent="0.35">
      <c r="A3438" s="2" t="s">
        <v>955</v>
      </c>
      <c r="B3438">
        <v>1</v>
      </c>
      <c r="C3438">
        <v>107</v>
      </c>
      <c r="D3438">
        <v>2</v>
      </c>
      <c r="E3438" t="s">
        <v>50</v>
      </c>
      <c r="F3438">
        <v>45</v>
      </c>
      <c r="G3438" t="s">
        <v>72</v>
      </c>
      <c r="I3438" t="s">
        <v>52</v>
      </c>
      <c r="J3438" t="s">
        <v>52</v>
      </c>
      <c r="K3438" t="s">
        <v>52</v>
      </c>
      <c r="L3438" t="s">
        <v>52</v>
      </c>
      <c r="M3438">
        <v>8</v>
      </c>
      <c r="N3438" t="s">
        <v>60</v>
      </c>
      <c r="P3438" s="2">
        <v>1</v>
      </c>
      <c r="Q3438" t="s">
        <v>50</v>
      </c>
      <c r="R3438">
        <v>45</v>
      </c>
      <c r="S3438" s="5">
        <f t="shared" si="53"/>
        <v>0</v>
      </c>
      <c r="T3438" t="s">
        <v>54</v>
      </c>
      <c r="U3438" t="s">
        <v>53</v>
      </c>
      <c r="W3438" t="s">
        <v>53</v>
      </c>
      <c r="Y3438" t="s">
        <v>55</v>
      </c>
      <c r="Z3438" t="s">
        <v>52</v>
      </c>
      <c r="AA3438">
        <v>2</v>
      </c>
      <c r="AB3438" t="s">
        <v>72</v>
      </c>
      <c r="AD3438" t="s">
        <v>52</v>
      </c>
      <c r="AE3438" t="s">
        <v>52</v>
      </c>
      <c r="AF3438" t="s">
        <v>52</v>
      </c>
      <c r="AG3438" t="s">
        <v>52</v>
      </c>
      <c r="AH3438">
        <v>8</v>
      </c>
      <c r="AI3438" t="s">
        <v>60</v>
      </c>
      <c r="AJ3438" t="s">
        <v>53</v>
      </c>
    </row>
    <row r="3439" spans="1:49" hidden="1" x14ac:dyDescent="0.35">
      <c r="A3439" s="2" t="s">
        <v>955</v>
      </c>
      <c r="B3439">
        <v>1</v>
      </c>
      <c r="C3439">
        <v>107</v>
      </c>
      <c r="D3439">
        <v>2</v>
      </c>
      <c r="E3439" t="s">
        <v>50</v>
      </c>
      <c r="F3439">
        <v>45</v>
      </c>
      <c r="G3439" t="s">
        <v>72</v>
      </c>
      <c r="I3439" t="s">
        <v>52</v>
      </c>
      <c r="J3439" t="s">
        <v>52</v>
      </c>
      <c r="K3439" t="s">
        <v>52</v>
      </c>
      <c r="L3439" t="s">
        <v>52</v>
      </c>
      <c r="M3439">
        <v>8</v>
      </c>
      <c r="N3439" t="s">
        <v>60</v>
      </c>
      <c r="P3439" s="2">
        <v>2</v>
      </c>
      <c r="Q3439" t="s">
        <v>56</v>
      </c>
      <c r="R3439">
        <v>45</v>
      </c>
      <c r="S3439" s="5">
        <f t="shared" si="53"/>
        <v>0</v>
      </c>
      <c r="T3439" t="s">
        <v>57</v>
      </c>
      <c r="U3439" t="s">
        <v>53</v>
      </c>
      <c r="W3439" t="s">
        <v>53</v>
      </c>
      <c r="Y3439" t="s">
        <v>55</v>
      </c>
      <c r="Z3439" t="s">
        <v>52</v>
      </c>
      <c r="AA3439">
        <v>1</v>
      </c>
      <c r="AB3439" t="s">
        <v>72</v>
      </c>
      <c r="AD3439" t="s">
        <v>73</v>
      </c>
      <c r="AE3439" t="s">
        <v>53</v>
      </c>
      <c r="AF3439" t="s">
        <v>53</v>
      </c>
      <c r="AG3439" t="s">
        <v>53</v>
      </c>
    </row>
    <row r="3440" spans="1:49" hidden="1" x14ac:dyDescent="0.35">
      <c r="A3440" s="2" t="s">
        <v>955</v>
      </c>
      <c r="B3440">
        <v>1</v>
      </c>
      <c r="C3440">
        <v>107</v>
      </c>
      <c r="D3440">
        <v>2</v>
      </c>
      <c r="E3440" t="s">
        <v>50</v>
      </c>
      <c r="F3440">
        <v>45</v>
      </c>
      <c r="G3440" t="s">
        <v>72</v>
      </c>
      <c r="I3440" t="s">
        <v>52</v>
      </c>
      <c r="J3440" t="s">
        <v>52</v>
      </c>
      <c r="K3440" t="s">
        <v>52</v>
      </c>
      <c r="L3440" t="s">
        <v>52</v>
      </c>
      <c r="M3440">
        <v>8</v>
      </c>
      <c r="N3440" t="s">
        <v>60</v>
      </c>
      <c r="P3440" s="2">
        <v>3</v>
      </c>
      <c r="Q3440" t="s">
        <v>50</v>
      </c>
      <c r="R3440">
        <v>24</v>
      </c>
      <c r="S3440" s="5">
        <f t="shared" si="53"/>
        <v>0</v>
      </c>
      <c r="T3440" t="s">
        <v>58</v>
      </c>
      <c r="U3440" t="s">
        <v>52</v>
      </c>
      <c r="V3440">
        <v>1</v>
      </c>
      <c r="W3440" t="s">
        <v>52</v>
      </c>
      <c r="X3440">
        <v>2</v>
      </c>
      <c r="Y3440" t="s">
        <v>59</v>
      </c>
      <c r="AB3440" t="s">
        <v>72</v>
      </c>
      <c r="AD3440" t="s">
        <v>52</v>
      </c>
      <c r="AE3440" t="s">
        <v>52</v>
      </c>
      <c r="AF3440" t="s">
        <v>52</v>
      </c>
      <c r="AG3440" t="s">
        <v>52</v>
      </c>
      <c r="AH3440">
        <v>9</v>
      </c>
      <c r="AI3440" t="s">
        <v>60</v>
      </c>
      <c r="AJ3440" t="s">
        <v>53</v>
      </c>
    </row>
    <row r="3441" spans="1:49" hidden="1" x14ac:dyDescent="0.35">
      <c r="A3441" s="2" t="s">
        <v>956</v>
      </c>
      <c r="B3441">
        <v>6</v>
      </c>
      <c r="C3441">
        <v>608</v>
      </c>
      <c r="D3441">
        <v>2</v>
      </c>
      <c r="E3441" t="s">
        <v>50</v>
      </c>
      <c r="F3441">
        <v>33</v>
      </c>
      <c r="G3441" t="s">
        <v>72</v>
      </c>
      <c r="I3441" t="s">
        <v>73</v>
      </c>
      <c r="J3441" t="s">
        <v>53</v>
      </c>
      <c r="K3441" t="s">
        <v>52</v>
      </c>
      <c r="L3441" t="s">
        <v>52</v>
      </c>
      <c r="M3441">
        <v>2</v>
      </c>
      <c r="N3441" t="s">
        <v>97</v>
      </c>
      <c r="O3441">
        <v>3</v>
      </c>
      <c r="P3441" s="2">
        <v>1</v>
      </c>
      <c r="Q3441" t="s">
        <v>50</v>
      </c>
      <c r="R3441">
        <v>33</v>
      </c>
      <c r="S3441" s="5">
        <f t="shared" si="53"/>
        <v>0</v>
      </c>
      <c r="T3441" t="s">
        <v>54</v>
      </c>
      <c r="U3441" t="s">
        <v>53</v>
      </c>
      <c r="W3441" t="s">
        <v>53</v>
      </c>
      <c r="Y3441" t="s">
        <v>55</v>
      </c>
      <c r="Z3441" t="s">
        <v>52</v>
      </c>
      <c r="AA3441">
        <v>2</v>
      </c>
      <c r="AB3441" t="s">
        <v>72</v>
      </c>
      <c r="AD3441" t="s">
        <v>73</v>
      </c>
      <c r="AE3441" t="s">
        <v>53</v>
      </c>
      <c r="AF3441" t="s">
        <v>52</v>
      </c>
      <c r="AG3441" t="s">
        <v>52</v>
      </c>
      <c r="AH3441">
        <v>2</v>
      </c>
      <c r="AI3441" t="s">
        <v>97</v>
      </c>
      <c r="AJ3441" t="s">
        <v>53</v>
      </c>
    </row>
    <row r="3442" spans="1:49" hidden="1" x14ac:dyDescent="0.35">
      <c r="A3442" s="2" t="s">
        <v>956</v>
      </c>
      <c r="B3442">
        <v>6</v>
      </c>
      <c r="C3442">
        <v>608</v>
      </c>
      <c r="D3442">
        <v>2</v>
      </c>
      <c r="E3442" t="s">
        <v>50</v>
      </c>
      <c r="F3442">
        <v>33</v>
      </c>
      <c r="G3442" t="s">
        <v>72</v>
      </c>
      <c r="I3442" t="s">
        <v>73</v>
      </c>
      <c r="J3442" t="s">
        <v>53</v>
      </c>
      <c r="K3442" t="s">
        <v>52</v>
      </c>
      <c r="L3442" t="s">
        <v>52</v>
      </c>
      <c r="M3442">
        <v>2</v>
      </c>
      <c r="N3442" t="s">
        <v>97</v>
      </c>
      <c r="O3442">
        <v>3</v>
      </c>
      <c r="P3442" s="2">
        <v>2</v>
      </c>
      <c r="Q3442" t="s">
        <v>56</v>
      </c>
      <c r="R3442">
        <v>37</v>
      </c>
      <c r="S3442" s="5">
        <f t="shared" si="53"/>
        <v>0</v>
      </c>
      <c r="T3442" t="s">
        <v>57</v>
      </c>
      <c r="U3442" t="s">
        <v>53</v>
      </c>
      <c r="W3442" t="s">
        <v>53</v>
      </c>
      <c r="Y3442" t="s">
        <v>55</v>
      </c>
      <c r="Z3442" t="s">
        <v>52</v>
      </c>
      <c r="AA3442">
        <v>1</v>
      </c>
      <c r="AB3442" t="s">
        <v>72</v>
      </c>
      <c r="AD3442" t="s">
        <v>73</v>
      </c>
      <c r="AE3442" t="s">
        <v>52</v>
      </c>
      <c r="AF3442" t="s">
        <v>52</v>
      </c>
      <c r="AG3442" t="s">
        <v>52</v>
      </c>
      <c r="AH3442">
        <v>5</v>
      </c>
      <c r="AI3442" t="s">
        <v>78</v>
      </c>
      <c r="AJ3442" t="s">
        <v>53</v>
      </c>
    </row>
    <row r="3443" spans="1:49" x14ac:dyDescent="0.35">
      <c r="A3443" s="2" t="s">
        <v>956</v>
      </c>
      <c r="B3443">
        <v>6</v>
      </c>
      <c r="C3443">
        <v>608</v>
      </c>
      <c r="D3443">
        <v>2</v>
      </c>
      <c r="E3443" t="s">
        <v>50</v>
      </c>
      <c r="F3443">
        <v>33</v>
      </c>
      <c r="G3443" t="s">
        <v>72</v>
      </c>
      <c r="I3443" t="s">
        <v>73</v>
      </c>
      <c r="J3443" t="s">
        <v>53</v>
      </c>
      <c r="K3443" t="s">
        <v>52</v>
      </c>
      <c r="L3443" t="s">
        <v>52</v>
      </c>
      <c r="M3443">
        <v>2</v>
      </c>
      <c r="N3443" t="s">
        <v>97</v>
      </c>
      <c r="O3443">
        <v>3</v>
      </c>
      <c r="P3443" s="6">
        <v>3</v>
      </c>
      <c r="Q3443" t="s">
        <v>56</v>
      </c>
      <c r="R3443">
        <v>9</v>
      </c>
      <c r="S3443" s="5">
        <f t="shared" si="53"/>
        <v>1</v>
      </c>
      <c r="T3443" t="s">
        <v>58</v>
      </c>
      <c r="U3443" t="s">
        <v>52</v>
      </c>
      <c r="V3443">
        <v>1</v>
      </c>
      <c r="W3443" t="s">
        <v>52</v>
      </c>
      <c r="X3443">
        <v>2</v>
      </c>
      <c r="AB3443" t="s">
        <v>72</v>
      </c>
      <c r="AD3443" t="s">
        <v>73</v>
      </c>
      <c r="AE3443" t="s">
        <v>52</v>
      </c>
      <c r="AF3443" t="s">
        <v>52</v>
      </c>
      <c r="AG3443" t="s">
        <v>52</v>
      </c>
      <c r="AH3443">
        <v>2</v>
      </c>
      <c r="AI3443" t="s">
        <v>65</v>
      </c>
      <c r="AJ3443" t="s">
        <v>52</v>
      </c>
      <c r="AK3443" t="s">
        <v>66</v>
      </c>
      <c r="AM3443" t="s">
        <v>62</v>
      </c>
      <c r="AN3443" t="s">
        <v>53</v>
      </c>
      <c r="AP3443">
        <v>0</v>
      </c>
      <c r="AQ3443">
        <v>0</v>
      </c>
      <c r="AR3443">
        <v>5000</v>
      </c>
      <c r="AS3443">
        <v>2500</v>
      </c>
      <c r="AT3443">
        <v>0</v>
      </c>
      <c r="AU3443">
        <v>0</v>
      </c>
      <c r="AV3443">
        <v>3000</v>
      </c>
      <c r="AW3443">
        <v>10500</v>
      </c>
    </row>
    <row r="3444" spans="1:49" x14ac:dyDescent="0.35">
      <c r="A3444" s="2" t="s">
        <v>956</v>
      </c>
      <c r="B3444">
        <v>6</v>
      </c>
      <c r="C3444">
        <v>608</v>
      </c>
      <c r="D3444">
        <v>2</v>
      </c>
      <c r="E3444" t="s">
        <v>50</v>
      </c>
      <c r="F3444">
        <v>33</v>
      </c>
      <c r="G3444" t="s">
        <v>72</v>
      </c>
      <c r="I3444" t="s">
        <v>73</v>
      </c>
      <c r="J3444" t="s">
        <v>53</v>
      </c>
      <c r="K3444" t="s">
        <v>52</v>
      </c>
      <c r="L3444" t="s">
        <v>52</v>
      </c>
      <c r="M3444">
        <v>2</v>
      </c>
      <c r="N3444" t="s">
        <v>97</v>
      </c>
      <c r="O3444">
        <v>3</v>
      </c>
      <c r="P3444" s="6">
        <v>4</v>
      </c>
      <c r="Q3444" t="s">
        <v>56</v>
      </c>
      <c r="R3444">
        <v>8</v>
      </c>
      <c r="S3444" s="5">
        <f t="shared" si="53"/>
        <v>1</v>
      </c>
      <c r="T3444" t="s">
        <v>58</v>
      </c>
      <c r="U3444" t="s">
        <v>52</v>
      </c>
      <c r="V3444">
        <v>1</v>
      </c>
      <c r="W3444" t="s">
        <v>52</v>
      </c>
      <c r="X3444">
        <v>2</v>
      </c>
      <c r="AB3444" t="s">
        <v>72</v>
      </c>
      <c r="AD3444" t="s">
        <v>73</v>
      </c>
      <c r="AE3444" t="s">
        <v>53</v>
      </c>
      <c r="AF3444" t="s">
        <v>53</v>
      </c>
      <c r="AG3444" t="s">
        <v>52</v>
      </c>
      <c r="AH3444">
        <v>1</v>
      </c>
      <c r="AI3444" t="s">
        <v>68</v>
      </c>
      <c r="AJ3444" t="s">
        <v>52</v>
      </c>
      <c r="AK3444" t="s">
        <v>74</v>
      </c>
      <c r="AM3444" t="s">
        <v>62</v>
      </c>
      <c r="AN3444" t="s">
        <v>53</v>
      </c>
      <c r="AP3444">
        <v>0</v>
      </c>
      <c r="AQ3444">
        <v>0</v>
      </c>
      <c r="AR3444">
        <v>3000</v>
      </c>
      <c r="AS3444">
        <v>3000</v>
      </c>
      <c r="AT3444">
        <v>0</v>
      </c>
      <c r="AU3444">
        <v>0</v>
      </c>
      <c r="AV3444">
        <v>0</v>
      </c>
      <c r="AW3444">
        <v>6000</v>
      </c>
    </row>
    <row r="3445" spans="1:49" hidden="1" x14ac:dyDescent="0.35">
      <c r="A3445" s="2" t="s">
        <v>956</v>
      </c>
      <c r="B3445">
        <v>6</v>
      </c>
      <c r="C3445">
        <v>608</v>
      </c>
      <c r="D3445">
        <v>2</v>
      </c>
      <c r="E3445" t="s">
        <v>50</v>
      </c>
      <c r="F3445">
        <v>33</v>
      </c>
      <c r="G3445" t="s">
        <v>72</v>
      </c>
      <c r="I3445" t="s">
        <v>73</v>
      </c>
      <c r="J3445" t="s">
        <v>53</v>
      </c>
      <c r="K3445" t="s">
        <v>52</v>
      </c>
      <c r="L3445" t="s">
        <v>52</v>
      </c>
      <c r="M3445">
        <v>2</v>
      </c>
      <c r="N3445" t="s">
        <v>97</v>
      </c>
      <c r="O3445">
        <v>3</v>
      </c>
      <c r="P3445" s="2">
        <v>5</v>
      </c>
      <c r="Q3445" t="s">
        <v>56</v>
      </c>
      <c r="R3445">
        <v>5</v>
      </c>
      <c r="S3445" s="5">
        <f t="shared" si="53"/>
        <v>0</v>
      </c>
      <c r="T3445" t="s">
        <v>58</v>
      </c>
      <c r="U3445" t="s">
        <v>52</v>
      </c>
      <c r="V3445">
        <v>1</v>
      </c>
      <c r="W3445" t="s">
        <v>52</v>
      </c>
      <c r="X3445">
        <v>2</v>
      </c>
      <c r="AB3445" t="s">
        <v>72</v>
      </c>
      <c r="AD3445" t="s">
        <v>73</v>
      </c>
      <c r="AE3445" t="s">
        <v>53</v>
      </c>
      <c r="AF3445" t="s">
        <v>53</v>
      </c>
      <c r="AG3445" t="s">
        <v>53</v>
      </c>
      <c r="AO3445" t="s">
        <v>70</v>
      </c>
    </row>
    <row r="3446" spans="1:49" hidden="1" x14ac:dyDescent="0.35">
      <c r="A3446" s="2" t="s">
        <v>957</v>
      </c>
      <c r="B3446">
        <v>10</v>
      </c>
      <c r="C3446">
        <v>1004</v>
      </c>
      <c r="D3446">
        <v>2</v>
      </c>
      <c r="E3446" t="s">
        <v>56</v>
      </c>
      <c r="F3446">
        <v>59</v>
      </c>
      <c r="G3446" t="s">
        <v>72</v>
      </c>
      <c r="I3446" t="s">
        <v>73</v>
      </c>
      <c r="J3446" t="s">
        <v>53</v>
      </c>
      <c r="K3446" t="s">
        <v>53</v>
      </c>
      <c r="L3446" t="s">
        <v>53</v>
      </c>
      <c r="M3446">
        <v>0</v>
      </c>
      <c r="P3446" s="2">
        <v>1</v>
      </c>
      <c r="Q3446" t="s">
        <v>56</v>
      </c>
      <c r="R3446">
        <v>59</v>
      </c>
      <c r="S3446" s="5">
        <f t="shared" si="53"/>
        <v>0</v>
      </c>
      <c r="T3446" t="s">
        <v>54</v>
      </c>
      <c r="U3446" t="s">
        <v>53</v>
      </c>
      <c r="W3446" t="s">
        <v>53</v>
      </c>
      <c r="Y3446" t="s">
        <v>92</v>
      </c>
      <c r="AB3446" t="s">
        <v>72</v>
      </c>
      <c r="AD3446" t="s">
        <v>73</v>
      </c>
      <c r="AE3446" t="s">
        <v>53</v>
      </c>
      <c r="AF3446" t="s">
        <v>53</v>
      </c>
      <c r="AG3446" t="s">
        <v>53</v>
      </c>
    </row>
    <row r="3447" spans="1:49" hidden="1" x14ac:dyDescent="0.35">
      <c r="A3447" s="2" t="s">
        <v>957</v>
      </c>
      <c r="B3447">
        <v>10</v>
      </c>
      <c r="C3447">
        <v>1004</v>
      </c>
      <c r="D3447">
        <v>2</v>
      </c>
      <c r="E3447" t="s">
        <v>56</v>
      </c>
      <c r="F3447">
        <v>59</v>
      </c>
      <c r="G3447" t="s">
        <v>72</v>
      </c>
      <c r="I3447" t="s">
        <v>73</v>
      </c>
      <c r="J3447" t="s">
        <v>53</v>
      </c>
      <c r="K3447" t="s">
        <v>53</v>
      </c>
      <c r="L3447" t="s">
        <v>53</v>
      </c>
      <c r="M3447">
        <v>0</v>
      </c>
      <c r="P3447" s="2">
        <v>2</v>
      </c>
      <c r="Q3447" t="s">
        <v>50</v>
      </c>
      <c r="R3447">
        <v>64</v>
      </c>
      <c r="S3447" s="5">
        <f t="shared" si="53"/>
        <v>0</v>
      </c>
      <c r="T3447" t="s">
        <v>174</v>
      </c>
      <c r="U3447" t="s">
        <v>53</v>
      </c>
      <c r="W3447" t="s">
        <v>53</v>
      </c>
      <c r="Y3447" t="s">
        <v>92</v>
      </c>
      <c r="AB3447" t="s">
        <v>72</v>
      </c>
      <c r="AD3447" t="s">
        <v>73</v>
      </c>
      <c r="AE3447" t="s">
        <v>52</v>
      </c>
      <c r="AF3447" t="s">
        <v>52</v>
      </c>
      <c r="AG3447" t="s">
        <v>52</v>
      </c>
      <c r="AH3447">
        <v>10</v>
      </c>
      <c r="AI3447" t="s">
        <v>107</v>
      </c>
      <c r="AJ3447" t="s">
        <v>53</v>
      </c>
    </row>
    <row r="3448" spans="1:49" hidden="1" x14ac:dyDescent="0.35">
      <c r="A3448" s="2" t="s">
        <v>958</v>
      </c>
      <c r="B3448">
        <v>2</v>
      </c>
      <c r="C3448">
        <v>201</v>
      </c>
      <c r="D3448">
        <v>2</v>
      </c>
      <c r="E3448" t="s">
        <v>56</v>
      </c>
      <c r="F3448">
        <v>59</v>
      </c>
      <c r="G3448" t="s">
        <v>72</v>
      </c>
      <c r="I3448" t="s">
        <v>73</v>
      </c>
      <c r="J3448" t="s">
        <v>52</v>
      </c>
      <c r="K3448" t="s">
        <v>52</v>
      </c>
      <c r="L3448" t="s">
        <v>52</v>
      </c>
      <c r="M3448">
        <v>3</v>
      </c>
      <c r="N3448" t="s">
        <v>97</v>
      </c>
      <c r="O3448">
        <v>1</v>
      </c>
      <c r="P3448" s="2">
        <v>1</v>
      </c>
      <c r="Q3448" t="s">
        <v>56</v>
      </c>
      <c r="R3448">
        <v>59</v>
      </c>
      <c r="S3448" s="5">
        <f t="shared" si="53"/>
        <v>0</v>
      </c>
      <c r="T3448" t="s">
        <v>54</v>
      </c>
      <c r="U3448" t="s">
        <v>53</v>
      </c>
      <c r="W3448" t="s">
        <v>53</v>
      </c>
      <c r="Y3448" t="s">
        <v>92</v>
      </c>
      <c r="AB3448" t="s">
        <v>72</v>
      </c>
      <c r="AD3448" t="s">
        <v>73</v>
      </c>
      <c r="AE3448" t="s">
        <v>52</v>
      </c>
      <c r="AF3448" t="s">
        <v>52</v>
      </c>
      <c r="AG3448" t="s">
        <v>52</v>
      </c>
      <c r="AH3448">
        <v>3</v>
      </c>
      <c r="AI3448" t="s">
        <v>97</v>
      </c>
      <c r="AJ3448" t="s">
        <v>53</v>
      </c>
    </row>
    <row r="3449" spans="1:49" x14ac:dyDescent="0.35">
      <c r="A3449" s="2" t="s">
        <v>958</v>
      </c>
      <c r="B3449">
        <v>2</v>
      </c>
      <c r="C3449">
        <v>201</v>
      </c>
      <c r="D3449">
        <v>2</v>
      </c>
      <c r="E3449" t="s">
        <v>56</v>
      </c>
      <c r="F3449">
        <v>59</v>
      </c>
      <c r="G3449" t="s">
        <v>72</v>
      </c>
      <c r="I3449" t="s">
        <v>73</v>
      </c>
      <c r="J3449" t="s">
        <v>52</v>
      </c>
      <c r="K3449" t="s">
        <v>52</v>
      </c>
      <c r="L3449" t="s">
        <v>52</v>
      </c>
      <c r="M3449">
        <v>3</v>
      </c>
      <c r="N3449" t="s">
        <v>97</v>
      </c>
      <c r="O3449">
        <v>1</v>
      </c>
      <c r="P3449" s="6">
        <v>2</v>
      </c>
      <c r="Q3449" t="s">
        <v>56</v>
      </c>
      <c r="R3449">
        <v>14</v>
      </c>
      <c r="S3449" s="5">
        <f t="shared" si="53"/>
        <v>1</v>
      </c>
      <c r="T3449" t="s">
        <v>58</v>
      </c>
      <c r="U3449" t="s">
        <v>53</v>
      </c>
      <c r="W3449" t="s">
        <v>52</v>
      </c>
      <c r="X3449">
        <v>1</v>
      </c>
      <c r="Y3449" t="s">
        <v>59</v>
      </c>
      <c r="AB3449" t="s">
        <v>72</v>
      </c>
      <c r="AD3449" t="s">
        <v>73</v>
      </c>
      <c r="AE3449" t="s">
        <v>52</v>
      </c>
      <c r="AF3449" t="s">
        <v>52</v>
      </c>
      <c r="AG3449" t="s">
        <v>52</v>
      </c>
      <c r="AH3449">
        <v>8</v>
      </c>
      <c r="AI3449" t="s">
        <v>86</v>
      </c>
      <c r="AJ3449" t="s">
        <v>52</v>
      </c>
      <c r="AK3449" t="s">
        <v>87</v>
      </c>
      <c r="AM3449" t="s">
        <v>62</v>
      </c>
      <c r="AN3449" t="s">
        <v>53</v>
      </c>
      <c r="AP3449">
        <v>0</v>
      </c>
      <c r="AQ3449">
        <v>0</v>
      </c>
      <c r="AR3449">
        <v>100000</v>
      </c>
      <c r="AS3449">
        <v>60000</v>
      </c>
      <c r="AT3449">
        <v>0</v>
      </c>
      <c r="AU3449">
        <v>0</v>
      </c>
      <c r="AV3449">
        <v>20000</v>
      </c>
      <c r="AW3449">
        <v>180000</v>
      </c>
    </row>
    <row r="3450" spans="1:49" hidden="1" x14ac:dyDescent="0.35">
      <c r="A3450" s="2" t="s">
        <v>959</v>
      </c>
      <c r="B3450">
        <v>11</v>
      </c>
      <c r="C3450">
        <v>1102</v>
      </c>
      <c r="D3450">
        <v>2</v>
      </c>
      <c r="E3450" t="s">
        <v>50</v>
      </c>
      <c r="F3450">
        <v>33</v>
      </c>
      <c r="G3450" t="s">
        <v>155</v>
      </c>
      <c r="H3450" t="s">
        <v>52</v>
      </c>
      <c r="I3450" t="s">
        <v>52</v>
      </c>
      <c r="J3450" t="s">
        <v>53</v>
      </c>
      <c r="K3450" t="s">
        <v>53</v>
      </c>
      <c r="L3450" t="s">
        <v>53</v>
      </c>
      <c r="M3450">
        <v>0</v>
      </c>
      <c r="O3450">
        <v>4</v>
      </c>
      <c r="P3450" s="2">
        <v>1</v>
      </c>
      <c r="Q3450" t="s">
        <v>50</v>
      </c>
      <c r="R3450">
        <v>33</v>
      </c>
      <c r="S3450" s="5">
        <f t="shared" si="53"/>
        <v>0</v>
      </c>
      <c r="T3450" t="s">
        <v>54</v>
      </c>
      <c r="U3450" t="s">
        <v>53</v>
      </c>
      <c r="W3450" t="s">
        <v>53</v>
      </c>
      <c r="Y3450" t="s">
        <v>55</v>
      </c>
      <c r="Z3450" t="s">
        <v>52</v>
      </c>
      <c r="AA3450">
        <v>2</v>
      </c>
      <c r="AB3450" t="s">
        <v>155</v>
      </c>
      <c r="AC3450" t="s">
        <v>52</v>
      </c>
      <c r="AD3450" t="s">
        <v>52</v>
      </c>
      <c r="AE3450" t="s">
        <v>53</v>
      </c>
      <c r="AF3450" t="s">
        <v>53</v>
      </c>
      <c r="AG3450" t="s">
        <v>53</v>
      </c>
    </row>
    <row r="3451" spans="1:49" hidden="1" x14ac:dyDescent="0.35">
      <c r="A3451" s="2" t="s">
        <v>959</v>
      </c>
      <c r="B3451">
        <v>11</v>
      </c>
      <c r="C3451">
        <v>1102</v>
      </c>
      <c r="D3451">
        <v>2</v>
      </c>
      <c r="E3451" t="s">
        <v>50</v>
      </c>
      <c r="F3451">
        <v>33</v>
      </c>
      <c r="G3451" t="s">
        <v>155</v>
      </c>
      <c r="H3451" t="s">
        <v>52</v>
      </c>
      <c r="I3451" t="s">
        <v>52</v>
      </c>
      <c r="J3451" t="s">
        <v>53</v>
      </c>
      <c r="K3451" t="s">
        <v>53</v>
      </c>
      <c r="L3451" t="s">
        <v>53</v>
      </c>
      <c r="M3451">
        <v>0</v>
      </c>
      <c r="O3451">
        <v>4</v>
      </c>
      <c r="P3451" s="2">
        <v>2</v>
      </c>
      <c r="Q3451" t="s">
        <v>56</v>
      </c>
      <c r="R3451">
        <v>30</v>
      </c>
      <c r="S3451" s="5">
        <f t="shared" si="53"/>
        <v>0</v>
      </c>
      <c r="T3451" t="s">
        <v>57</v>
      </c>
      <c r="U3451" t="s">
        <v>53</v>
      </c>
      <c r="W3451" t="s">
        <v>53</v>
      </c>
      <c r="Y3451" t="s">
        <v>55</v>
      </c>
      <c r="Z3451" t="s">
        <v>52</v>
      </c>
      <c r="AA3451">
        <v>1</v>
      </c>
      <c r="AB3451" t="s">
        <v>155</v>
      </c>
      <c r="AC3451" t="s">
        <v>52</v>
      </c>
      <c r="AD3451" t="s">
        <v>52</v>
      </c>
      <c r="AE3451" t="s">
        <v>53</v>
      </c>
      <c r="AF3451" t="s">
        <v>53</v>
      </c>
      <c r="AG3451" t="s">
        <v>53</v>
      </c>
    </row>
    <row r="3452" spans="1:49" x14ac:dyDescent="0.35">
      <c r="A3452" s="2" t="s">
        <v>959</v>
      </c>
      <c r="B3452">
        <v>11</v>
      </c>
      <c r="C3452">
        <v>1102</v>
      </c>
      <c r="D3452">
        <v>2</v>
      </c>
      <c r="E3452" t="s">
        <v>50</v>
      </c>
      <c r="F3452">
        <v>33</v>
      </c>
      <c r="G3452" t="s">
        <v>155</v>
      </c>
      <c r="H3452" t="s">
        <v>52</v>
      </c>
      <c r="I3452" t="s">
        <v>52</v>
      </c>
      <c r="J3452" t="s">
        <v>53</v>
      </c>
      <c r="K3452" t="s">
        <v>53</v>
      </c>
      <c r="L3452" t="s">
        <v>53</v>
      </c>
      <c r="M3452">
        <v>0</v>
      </c>
      <c r="O3452">
        <v>4</v>
      </c>
      <c r="P3452" s="6">
        <v>3</v>
      </c>
      <c r="Q3452" t="s">
        <v>56</v>
      </c>
      <c r="R3452">
        <v>12</v>
      </c>
      <c r="S3452" s="5">
        <f t="shared" si="53"/>
        <v>1</v>
      </c>
      <c r="T3452" t="s">
        <v>58</v>
      </c>
      <c r="U3452" t="s">
        <v>52</v>
      </c>
      <c r="V3452">
        <v>1</v>
      </c>
      <c r="W3452" t="s">
        <v>52</v>
      </c>
      <c r="X3452">
        <v>2</v>
      </c>
      <c r="AB3452" t="s">
        <v>155</v>
      </c>
      <c r="AC3452" t="s">
        <v>52</v>
      </c>
      <c r="AD3452" t="s">
        <v>52</v>
      </c>
      <c r="AE3452" t="s">
        <v>52</v>
      </c>
      <c r="AF3452" t="s">
        <v>52</v>
      </c>
      <c r="AG3452" t="s">
        <v>52</v>
      </c>
      <c r="AH3452">
        <v>2</v>
      </c>
      <c r="AI3452" t="s">
        <v>97</v>
      </c>
      <c r="AJ3452" t="s">
        <v>52</v>
      </c>
      <c r="AK3452" t="s">
        <v>98</v>
      </c>
      <c r="AM3452" t="s">
        <v>62</v>
      </c>
      <c r="AN3452" t="s">
        <v>53</v>
      </c>
      <c r="AP3452">
        <v>0</v>
      </c>
      <c r="AQ3452">
        <v>0</v>
      </c>
      <c r="AR3452">
        <v>5000</v>
      </c>
      <c r="AS3452">
        <v>50000</v>
      </c>
      <c r="AT3452">
        <v>0</v>
      </c>
      <c r="AU3452">
        <v>0</v>
      </c>
      <c r="AV3452">
        <v>0</v>
      </c>
      <c r="AW3452">
        <v>55000</v>
      </c>
    </row>
    <row r="3453" spans="1:49" x14ac:dyDescent="0.35">
      <c r="A3453" s="2" t="s">
        <v>959</v>
      </c>
      <c r="B3453">
        <v>11</v>
      </c>
      <c r="C3453">
        <v>1102</v>
      </c>
      <c r="D3453">
        <v>2</v>
      </c>
      <c r="E3453" t="s">
        <v>50</v>
      </c>
      <c r="F3453">
        <v>33</v>
      </c>
      <c r="G3453" t="s">
        <v>155</v>
      </c>
      <c r="H3453" t="s">
        <v>52</v>
      </c>
      <c r="I3453" t="s">
        <v>52</v>
      </c>
      <c r="J3453" t="s">
        <v>53</v>
      </c>
      <c r="K3453" t="s">
        <v>53</v>
      </c>
      <c r="L3453" t="s">
        <v>53</v>
      </c>
      <c r="M3453">
        <v>0</v>
      </c>
      <c r="O3453">
        <v>4</v>
      </c>
      <c r="P3453" s="6">
        <v>4</v>
      </c>
      <c r="Q3453" t="s">
        <v>50</v>
      </c>
      <c r="R3453">
        <v>10</v>
      </c>
      <c r="S3453" s="5">
        <f t="shared" si="53"/>
        <v>1</v>
      </c>
      <c r="T3453" t="s">
        <v>58</v>
      </c>
      <c r="U3453" t="s">
        <v>52</v>
      </c>
      <c r="V3453">
        <v>1</v>
      </c>
      <c r="W3453" t="s">
        <v>52</v>
      </c>
      <c r="X3453">
        <v>2</v>
      </c>
      <c r="AB3453" t="s">
        <v>155</v>
      </c>
      <c r="AC3453" t="s">
        <v>52</v>
      </c>
      <c r="AD3453" t="s">
        <v>52</v>
      </c>
      <c r="AE3453" t="s">
        <v>52</v>
      </c>
      <c r="AF3453" t="s">
        <v>52</v>
      </c>
      <c r="AG3453" t="s">
        <v>52</v>
      </c>
      <c r="AH3453">
        <v>1</v>
      </c>
      <c r="AI3453" t="s">
        <v>65</v>
      </c>
      <c r="AJ3453" t="s">
        <v>52</v>
      </c>
      <c r="AK3453" t="s">
        <v>66</v>
      </c>
      <c r="AM3453" t="s">
        <v>62</v>
      </c>
      <c r="AN3453" t="s">
        <v>53</v>
      </c>
      <c r="AP3453">
        <v>0</v>
      </c>
      <c r="AQ3453">
        <v>0</v>
      </c>
      <c r="AR3453">
        <v>5000</v>
      </c>
      <c r="AS3453">
        <v>35000</v>
      </c>
      <c r="AT3453">
        <v>0</v>
      </c>
      <c r="AU3453">
        <v>0</v>
      </c>
      <c r="AV3453">
        <v>0</v>
      </c>
      <c r="AW3453">
        <v>40000</v>
      </c>
    </row>
    <row r="3454" spans="1:49" x14ac:dyDescent="0.35">
      <c r="A3454" s="2" t="s">
        <v>959</v>
      </c>
      <c r="B3454">
        <v>11</v>
      </c>
      <c r="C3454">
        <v>1102</v>
      </c>
      <c r="D3454">
        <v>2</v>
      </c>
      <c r="E3454" t="s">
        <v>50</v>
      </c>
      <c r="F3454">
        <v>33</v>
      </c>
      <c r="G3454" t="s">
        <v>155</v>
      </c>
      <c r="H3454" t="s">
        <v>52</v>
      </c>
      <c r="I3454" t="s">
        <v>52</v>
      </c>
      <c r="J3454" t="s">
        <v>53</v>
      </c>
      <c r="K3454" t="s">
        <v>53</v>
      </c>
      <c r="L3454" t="s">
        <v>53</v>
      </c>
      <c r="M3454">
        <v>0</v>
      </c>
      <c r="O3454">
        <v>4</v>
      </c>
      <c r="P3454" s="6">
        <v>5</v>
      </c>
      <c r="Q3454" t="s">
        <v>56</v>
      </c>
      <c r="R3454">
        <v>7</v>
      </c>
      <c r="S3454" s="5">
        <f t="shared" si="53"/>
        <v>1</v>
      </c>
      <c r="T3454" t="s">
        <v>58</v>
      </c>
      <c r="U3454" t="s">
        <v>52</v>
      </c>
      <c r="V3454">
        <v>1</v>
      </c>
      <c r="W3454" t="s">
        <v>52</v>
      </c>
      <c r="X3454">
        <v>2</v>
      </c>
      <c r="AB3454" t="s">
        <v>155</v>
      </c>
      <c r="AC3454" t="s">
        <v>52</v>
      </c>
      <c r="AD3454" t="s">
        <v>52</v>
      </c>
      <c r="AE3454" t="s">
        <v>53</v>
      </c>
      <c r="AF3454" t="s">
        <v>53</v>
      </c>
      <c r="AG3454" t="s">
        <v>52</v>
      </c>
      <c r="AH3454">
        <v>1</v>
      </c>
      <c r="AI3454" t="s">
        <v>68</v>
      </c>
      <c r="AJ3454" t="s">
        <v>52</v>
      </c>
      <c r="AK3454" t="s">
        <v>68</v>
      </c>
      <c r="AL3454" t="s">
        <v>109</v>
      </c>
      <c r="AN3454" t="s">
        <v>53</v>
      </c>
    </row>
    <row r="3455" spans="1:49" x14ac:dyDescent="0.35">
      <c r="A3455" s="2" t="s">
        <v>959</v>
      </c>
      <c r="B3455">
        <v>11</v>
      </c>
      <c r="C3455">
        <v>1102</v>
      </c>
      <c r="D3455">
        <v>2</v>
      </c>
      <c r="E3455" t="s">
        <v>50</v>
      </c>
      <c r="F3455">
        <v>33</v>
      </c>
      <c r="G3455" t="s">
        <v>155</v>
      </c>
      <c r="H3455" t="s">
        <v>52</v>
      </c>
      <c r="I3455" t="s">
        <v>52</v>
      </c>
      <c r="J3455" t="s">
        <v>53</v>
      </c>
      <c r="K3455" t="s">
        <v>53</v>
      </c>
      <c r="L3455" t="s">
        <v>53</v>
      </c>
      <c r="M3455">
        <v>0</v>
      </c>
      <c r="O3455">
        <v>4</v>
      </c>
      <c r="P3455" s="6">
        <v>6</v>
      </c>
      <c r="Q3455" t="s">
        <v>50</v>
      </c>
      <c r="R3455">
        <v>6</v>
      </c>
      <c r="S3455" s="5">
        <f t="shared" si="53"/>
        <v>1</v>
      </c>
      <c r="T3455" t="s">
        <v>58</v>
      </c>
      <c r="U3455" t="s">
        <v>52</v>
      </c>
      <c r="V3455">
        <v>1</v>
      </c>
      <c r="W3455" t="s">
        <v>52</v>
      </c>
      <c r="X3455">
        <v>2</v>
      </c>
      <c r="AB3455" t="s">
        <v>155</v>
      </c>
      <c r="AC3455" t="s">
        <v>52</v>
      </c>
      <c r="AD3455" t="s">
        <v>52</v>
      </c>
      <c r="AE3455" t="s">
        <v>53</v>
      </c>
      <c r="AF3455" t="s">
        <v>53</v>
      </c>
      <c r="AG3455" t="s">
        <v>53</v>
      </c>
      <c r="AO3455" t="s">
        <v>70</v>
      </c>
    </row>
    <row r="3456" spans="1:49" hidden="1" x14ac:dyDescent="0.35">
      <c r="A3456" s="2" t="s">
        <v>960</v>
      </c>
      <c r="B3456">
        <v>3</v>
      </c>
      <c r="C3456">
        <v>306</v>
      </c>
      <c r="D3456">
        <v>2</v>
      </c>
      <c r="E3456" t="s">
        <v>50</v>
      </c>
      <c r="F3456">
        <v>36</v>
      </c>
      <c r="G3456" t="s">
        <v>72</v>
      </c>
      <c r="I3456" t="s">
        <v>73</v>
      </c>
      <c r="J3456" t="s">
        <v>53</v>
      </c>
      <c r="K3456" t="s">
        <v>53</v>
      </c>
      <c r="L3456" t="s">
        <v>52</v>
      </c>
      <c r="M3456">
        <v>4</v>
      </c>
      <c r="N3456" t="s">
        <v>63</v>
      </c>
      <c r="O3456">
        <v>2</v>
      </c>
      <c r="P3456" s="2">
        <v>1</v>
      </c>
      <c r="Q3456" t="s">
        <v>50</v>
      </c>
      <c r="R3456">
        <v>36</v>
      </c>
      <c r="S3456" s="5">
        <f t="shared" si="53"/>
        <v>0</v>
      </c>
      <c r="T3456" t="s">
        <v>54</v>
      </c>
      <c r="U3456" t="s">
        <v>53</v>
      </c>
      <c r="W3456" t="s">
        <v>53</v>
      </c>
      <c r="Y3456" t="s">
        <v>55</v>
      </c>
      <c r="Z3456" t="s">
        <v>52</v>
      </c>
      <c r="AA3456">
        <v>2</v>
      </c>
      <c r="AB3456" t="s">
        <v>72</v>
      </c>
      <c r="AD3456" t="s">
        <v>73</v>
      </c>
      <c r="AE3456" t="s">
        <v>53</v>
      </c>
      <c r="AF3456" t="s">
        <v>53</v>
      </c>
      <c r="AG3456" t="s">
        <v>52</v>
      </c>
      <c r="AH3456">
        <v>4</v>
      </c>
      <c r="AI3456" t="s">
        <v>63</v>
      </c>
      <c r="AJ3456" t="s">
        <v>53</v>
      </c>
    </row>
    <row r="3457" spans="1:49" hidden="1" x14ac:dyDescent="0.35">
      <c r="A3457" s="2" t="s">
        <v>960</v>
      </c>
      <c r="B3457">
        <v>3</v>
      </c>
      <c r="C3457">
        <v>306</v>
      </c>
      <c r="D3457">
        <v>2</v>
      </c>
      <c r="E3457" t="s">
        <v>50</v>
      </c>
      <c r="F3457">
        <v>36</v>
      </c>
      <c r="G3457" t="s">
        <v>72</v>
      </c>
      <c r="I3457" t="s">
        <v>73</v>
      </c>
      <c r="J3457" t="s">
        <v>53</v>
      </c>
      <c r="K3457" t="s">
        <v>53</v>
      </c>
      <c r="L3457" t="s">
        <v>52</v>
      </c>
      <c r="M3457">
        <v>4</v>
      </c>
      <c r="N3457" t="s">
        <v>63</v>
      </c>
      <c r="O3457">
        <v>2</v>
      </c>
      <c r="P3457" s="2">
        <v>2</v>
      </c>
      <c r="Q3457" t="s">
        <v>56</v>
      </c>
      <c r="R3457">
        <v>27</v>
      </c>
      <c r="S3457" s="5">
        <f t="shared" si="53"/>
        <v>0</v>
      </c>
      <c r="T3457" t="s">
        <v>57</v>
      </c>
      <c r="U3457" t="s">
        <v>53</v>
      </c>
      <c r="W3457" t="s">
        <v>53</v>
      </c>
      <c r="Y3457" t="s">
        <v>55</v>
      </c>
      <c r="Z3457" t="s">
        <v>52</v>
      </c>
      <c r="AA3457">
        <v>1</v>
      </c>
      <c r="AB3457" t="s">
        <v>72</v>
      </c>
      <c r="AD3457" t="s">
        <v>73</v>
      </c>
      <c r="AE3457" t="s">
        <v>52</v>
      </c>
      <c r="AF3457" t="s">
        <v>52</v>
      </c>
      <c r="AG3457" t="s">
        <v>52</v>
      </c>
      <c r="AH3457">
        <v>6</v>
      </c>
      <c r="AI3457" t="s">
        <v>79</v>
      </c>
      <c r="AJ3457" t="s">
        <v>53</v>
      </c>
    </row>
    <row r="3458" spans="1:49" x14ac:dyDescent="0.35">
      <c r="A3458" s="2" t="s">
        <v>960</v>
      </c>
      <c r="B3458">
        <v>3</v>
      </c>
      <c r="C3458">
        <v>306</v>
      </c>
      <c r="D3458">
        <v>2</v>
      </c>
      <c r="E3458" t="s">
        <v>50</v>
      </c>
      <c r="F3458">
        <v>36</v>
      </c>
      <c r="G3458" t="s">
        <v>72</v>
      </c>
      <c r="I3458" t="s">
        <v>73</v>
      </c>
      <c r="J3458" t="s">
        <v>53</v>
      </c>
      <c r="K3458" t="s">
        <v>53</v>
      </c>
      <c r="L3458" t="s">
        <v>52</v>
      </c>
      <c r="M3458">
        <v>4</v>
      </c>
      <c r="N3458" t="s">
        <v>63</v>
      </c>
      <c r="O3458">
        <v>2</v>
      </c>
      <c r="P3458" s="6">
        <v>3</v>
      </c>
      <c r="Q3458" t="s">
        <v>56</v>
      </c>
      <c r="R3458">
        <v>6</v>
      </c>
      <c r="S3458" s="5">
        <f t="shared" si="53"/>
        <v>1</v>
      </c>
      <c r="T3458" t="s">
        <v>58</v>
      </c>
      <c r="U3458" t="s">
        <v>52</v>
      </c>
      <c r="V3458">
        <v>1</v>
      </c>
      <c r="W3458" t="s">
        <v>52</v>
      </c>
      <c r="X3458">
        <v>2</v>
      </c>
      <c r="AB3458" t="s">
        <v>72</v>
      </c>
      <c r="AD3458" t="s">
        <v>73</v>
      </c>
      <c r="AE3458" t="s">
        <v>53</v>
      </c>
      <c r="AF3458" t="s">
        <v>53</v>
      </c>
      <c r="AG3458" t="s">
        <v>52</v>
      </c>
      <c r="AH3458">
        <v>1</v>
      </c>
      <c r="AI3458" t="s">
        <v>67</v>
      </c>
      <c r="AJ3458" t="s">
        <v>52</v>
      </c>
      <c r="AK3458" t="s">
        <v>74</v>
      </c>
      <c r="AM3458" t="s">
        <v>62</v>
      </c>
      <c r="AN3458" t="s">
        <v>53</v>
      </c>
    </row>
    <row r="3459" spans="1:49" hidden="1" x14ac:dyDescent="0.35">
      <c r="A3459" s="2" t="s">
        <v>960</v>
      </c>
      <c r="B3459">
        <v>3</v>
      </c>
      <c r="C3459">
        <v>306</v>
      </c>
      <c r="D3459">
        <v>2</v>
      </c>
      <c r="E3459" t="s">
        <v>50</v>
      </c>
      <c r="F3459">
        <v>36</v>
      </c>
      <c r="G3459" t="s">
        <v>72</v>
      </c>
      <c r="I3459" t="s">
        <v>73</v>
      </c>
      <c r="J3459" t="s">
        <v>53</v>
      </c>
      <c r="K3459" t="s">
        <v>53</v>
      </c>
      <c r="L3459" t="s">
        <v>52</v>
      </c>
      <c r="M3459">
        <v>4</v>
      </c>
      <c r="N3459" t="s">
        <v>63</v>
      </c>
      <c r="O3459">
        <v>2</v>
      </c>
      <c r="P3459" s="2">
        <v>4</v>
      </c>
      <c r="Q3459" t="s">
        <v>50</v>
      </c>
      <c r="R3459">
        <v>0</v>
      </c>
      <c r="S3459" s="5">
        <f t="shared" ref="S3459:S3522" si="54">IF(AND(R3459&gt;=6, R3459&lt;=17, T3459="Child"),1,0)</f>
        <v>0</v>
      </c>
      <c r="T3459" t="s">
        <v>58</v>
      </c>
      <c r="U3459" t="s">
        <v>52</v>
      </c>
      <c r="V3459">
        <v>1</v>
      </c>
      <c r="W3459" t="s">
        <v>52</v>
      </c>
      <c r="X3459">
        <v>2</v>
      </c>
      <c r="AB3459" t="s">
        <v>72</v>
      </c>
    </row>
    <row r="3460" spans="1:49" hidden="1" x14ac:dyDescent="0.35">
      <c r="A3460" s="2" t="s">
        <v>961</v>
      </c>
      <c r="B3460">
        <v>11</v>
      </c>
      <c r="C3460">
        <v>1102</v>
      </c>
      <c r="D3460">
        <v>2</v>
      </c>
      <c r="E3460" t="s">
        <v>50</v>
      </c>
      <c r="F3460">
        <v>36</v>
      </c>
      <c r="G3460" t="s">
        <v>72</v>
      </c>
      <c r="I3460" t="s">
        <v>73</v>
      </c>
      <c r="J3460" t="s">
        <v>52</v>
      </c>
      <c r="K3460" t="s">
        <v>52</v>
      </c>
      <c r="L3460" t="s">
        <v>52</v>
      </c>
      <c r="M3460">
        <v>6</v>
      </c>
      <c r="N3460" t="s">
        <v>79</v>
      </c>
      <c r="O3460">
        <v>2</v>
      </c>
      <c r="P3460" s="2">
        <v>1</v>
      </c>
      <c r="Q3460" t="s">
        <v>50</v>
      </c>
      <c r="R3460">
        <v>36</v>
      </c>
      <c r="S3460" s="5">
        <f t="shared" si="54"/>
        <v>0</v>
      </c>
      <c r="T3460" t="s">
        <v>54</v>
      </c>
      <c r="U3460" t="s">
        <v>53</v>
      </c>
      <c r="W3460" t="s">
        <v>53</v>
      </c>
      <c r="Y3460" t="s">
        <v>55</v>
      </c>
      <c r="Z3460" t="s">
        <v>52</v>
      </c>
      <c r="AA3460">
        <v>2</v>
      </c>
      <c r="AB3460" t="s">
        <v>72</v>
      </c>
      <c r="AD3460" t="s">
        <v>73</v>
      </c>
      <c r="AE3460" t="s">
        <v>52</v>
      </c>
      <c r="AF3460" t="s">
        <v>52</v>
      </c>
      <c r="AG3460" t="s">
        <v>52</v>
      </c>
      <c r="AH3460">
        <v>6</v>
      </c>
      <c r="AI3460" t="s">
        <v>79</v>
      </c>
      <c r="AJ3460" t="s">
        <v>53</v>
      </c>
    </row>
    <row r="3461" spans="1:49" hidden="1" x14ac:dyDescent="0.35">
      <c r="A3461" s="2" t="s">
        <v>961</v>
      </c>
      <c r="B3461">
        <v>11</v>
      </c>
      <c r="C3461">
        <v>1102</v>
      </c>
      <c r="D3461">
        <v>2</v>
      </c>
      <c r="E3461" t="s">
        <v>50</v>
      </c>
      <c r="F3461">
        <v>36</v>
      </c>
      <c r="G3461" t="s">
        <v>72</v>
      </c>
      <c r="I3461" t="s">
        <v>73</v>
      </c>
      <c r="J3461" t="s">
        <v>52</v>
      </c>
      <c r="K3461" t="s">
        <v>52</v>
      </c>
      <c r="L3461" t="s">
        <v>52</v>
      </c>
      <c r="M3461">
        <v>6</v>
      </c>
      <c r="N3461" t="s">
        <v>79</v>
      </c>
      <c r="O3461">
        <v>2</v>
      </c>
      <c r="P3461" s="2">
        <v>2</v>
      </c>
      <c r="Q3461" t="s">
        <v>56</v>
      </c>
      <c r="R3461">
        <v>35</v>
      </c>
      <c r="S3461" s="5">
        <f t="shared" si="54"/>
        <v>0</v>
      </c>
      <c r="T3461" t="s">
        <v>57</v>
      </c>
      <c r="U3461" t="s">
        <v>53</v>
      </c>
      <c r="W3461" t="s">
        <v>53</v>
      </c>
      <c r="Y3461" t="s">
        <v>55</v>
      </c>
      <c r="Z3461" t="s">
        <v>52</v>
      </c>
      <c r="AA3461">
        <v>1</v>
      </c>
      <c r="AB3461" t="s">
        <v>72</v>
      </c>
      <c r="AD3461" t="s">
        <v>73</v>
      </c>
      <c r="AE3461" t="s">
        <v>52</v>
      </c>
      <c r="AF3461" t="s">
        <v>52</v>
      </c>
      <c r="AG3461" t="s">
        <v>52</v>
      </c>
      <c r="AH3461">
        <v>8</v>
      </c>
      <c r="AI3461" t="s">
        <v>86</v>
      </c>
      <c r="AJ3461" t="s">
        <v>53</v>
      </c>
    </row>
    <row r="3462" spans="1:49" hidden="1" x14ac:dyDescent="0.35">
      <c r="A3462" s="2" t="s">
        <v>961</v>
      </c>
      <c r="B3462">
        <v>11</v>
      </c>
      <c r="C3462">
        <v>1102</v>
      </c>
      <c r="D3462">
        <v>2</v>
      </c>
      <c r="E3462" t="s">
        <v>50</v>
      </c>
      <c r="F3462">
        <v>36</v>
      </c>
      <c r="G3462" t="s">
        <v>72</v>
      </c>
      <c r="I3462" t="s">
        <v>73</v>
      </c>
      <c r="J3462" t="s">
        <v>52</v>
      </c>
      <c r="K3462" t="s">
        <v>52</v>
      </c>
      <c r="L3462" t="s">
        <v>52</v>
      </c>
      <c r="M3462">
        <v>6</v>
      </c>
      <c r="N3462" t="s">
        <v>79</v>
      </c>
      <c r="O3462">
        <v>2</v>
      </c>
      <c r="P3462" s="2">
        <v>3</v>
      </c>
      <c r="Q3462" t="s">
        <v>50</v>
      </c>
      <c r="R3462">
        <v>19</v>
      </c>
      <c r="S3462" s="5">
        <f t="shared" si="54"/>
        <v>0</v>
      </c>
      <c r="T3462" t="s">
        <v>58</v>
      </c>
      <c r="U3462" t="s">
        <v>52</v>
      </c>
      <c r="V3462">
        <v>1</v>
      </c>
      <c r="W3462" t="s">
        <v>52</v>
      </c>
      <c r="X3462">
        <v>2</v>
      </c>
      <c r="Y3462" t="s">
        <v>59</v>
      </c>
      <c r="AB3462" t="s">
        <v>72</v>
      </c>
      <c r="AD3462" t="s">
        <v>52</v>
      </c>
      <c r="AE3462" t="s">
        <v>52</v>
      </c>
      <c r="AF3462" t="s">
        <v>52</v>
      </c>
      <c r="AG3462" t="s">
        <v>52</v>
      </c>
      <c r="AH3462">
        <v>11</v>
      </c>
      <c r="AI3462" t="s">
        <v>115</v>
      </c>
      <c r="AJ3462" t="s">
        <v>52</v>
      </c>
      <c r="AK3462" t="s">
        <v>108</v>
      </c>
      <c r="AM3462" t="s">
        <v>62</v>
      </c>
      <c r="AN3462" t="s">
        <v>52</v>
      </c>
      <c r="AP3462">
        <v>0</v>
      </c>
      <c r="AQ3462">
        <v>360000</v>
      </c>
      <c r="AR3462">
        <v>25000</v>
      </c>
      <c r="AS3462">
        <v>35000</v>
      </c>
      <c r="AT3462">
        <v>2600000</v>
      </c>
      <c r="AU3462">
        <v>0</v>
      </c>
      <c r="AV3462">
        <v>0</v>
      </c>
      <c r="AW3462">
        <v>3020000</v>
      </c>
    </row>
    <row r="3463" spans="1:49" x14ac:dyDescent="0.35">
      <c r="A3463" s="2" t="s">
        <v>961</v>
      </c>
      <c r="B3463">
        <v>11</v>
      </c>
      <c r="C3463">
        <v>1102</v>
      </c>
      <c r="D3463">
        <v>2</v>
      </c>
      <c r="E3463" t="s">
        <v>50</v>
      </c>
      <c r="F3463">
        <v>36</v>
      </c>
      <c r="G3463" t="s">
        <v>72</v>
      </c>
      <c r="I3463" t="s">
        <v>73</v>
      </c>
      <c r="J3463" t="s">
        <v>52</v>
      </c>
      <c r="K3463" t="s">
        <v>52</v>
      </c>
      <c r="L3463" t="s">
        <v>52</v>
      </c>
      <c r="M3463">
        <v>6</v>
      </c>
      <c r="N3463" t="s">
        <v>79</v>
      </c>
      <c r="O3463">
        <v>2</v>
      </c>
      <c r="P3463" s="6">
        <v>4</v>
      </c>
      <c r="Q3463" t="s">
        <v>50</v>
      </c>
      <c r="R3463">
        <v>16</v>
      </c>
      <c r="S3463" s="5">
        <f t="shared" si="54"/>
        <v>1</v>
      </c>
      <c r="T3463" t="s">
        <v>58</v>
      </c>
      <c r="U3463" t="s">
        <v>52</v>
      </c>
      <c r="V3463">
        <v>1</v>
      </c>
      <c r="W3463" t="s">
        <v>52</v>
      </c>
      <c r="X3463">
        <v>2</v>
      </c>
      <c r="Y3463" t="s">
        <v>59</v>
      </c>
      <c r="AB3463" t="s">
        <v>72</v>
      </c>
      <c r="AD3463" t="s">
        <v>73</v>
      </c>
      <c r="AE3463" t="s">
        <v>52</v>
      </c>
      <c r="AF3463" t="s">
        <v>52</v>
      </c>
      <c r="AG3463" t="s">
        <v>52</v>
      </c>
      <c r="AH3463">
        <v>9</v>
      </c>
      <c r="AI3463" t="s">
        <v>100</v>
      </c>
      <c r="AJ3463" t="s">
        <v>52</v>
      </c>
      <c r="AK3463" t="s">
        <v>81</v>
      </c>
      <c r="AM3463" t="s">
        <v>62</v>
      </c>
      <c r="AN3463" t="s">
        <v>52</v>
      </c>
      <c r="AP3463">
        <v>0</v>
      </c>
      <c r="AQ3463">
        <v>600000</v>
      </c>
      <c r="AR3463">
        <v>25000</v>
      </c>
      <c r="AS3463">
        <v>40000</v>
      </c>
      <c r="AT3463">
        <v>480000</v>
      </c>
      <c r="AU3463">
        <v>0</v>
      </c>
      <c r="AV3463">
        <v>0</v>
      </c>
      <c r="AW3463">
        <v>1145000</v>
      </c>
    </row>
    <row r="3464" spans="1:49" x14ac:dyDescent="0.35">
      <c r="A3464" s="2" t="s">
        <v>961</v>
      </c>
      <c r="B3464">
        <v>11</v>
      </c>
      <c r="C3464">
        <v>1102</v>
      </c>
      <c r="D3464">
        <v>2</v>
      </c>
      <c r="E3464" t="s">
        <v>50</v>
      </c>
      <c r="F3464">
        <v>36</v>
      </c>
      <c r="G3464" t="s">
        <v>72</v>
      </c>
      <c r="I3464" t="s">
        <v>73</v>
      </c>
      <c r="J3464" t="s">
        <v>52</v>
      </c>
      <c r="K3464" t="s">
        <v>52</v>
      </c>
      <c r="L3464" t="s">
        <v>52</v>
      </c>
      <c r="M3464">
        <v>6</v>
      </c>
      <c r="N3464" t="s">
        <v>79</v>
      </c>
      <c r="O3464">
        <v>2</v>
      </c>
      <c r="P3464" s="6">
        <v>5</v>
      </c>
      <c r="Q3464" t="s">
        <v>50</v>
      </c>
      <c r="R3464">
        <v>10</v>
      </c>
      <c r="S3464" s="5">
        <f t="shared" si="54"/>
        <v>1</v>
      </c>
      <c r="T3464" t="s">
        <v>58</v>
      </c>
      <c r="U3464" t="s">
        <v>52</v>
      </c>
      <c r="V3464">
        <v>1</v>
      </c>
      <c r="W3464" t="s">
        <v>52</v>
      </c>
      <c r="X3464">
        <v>2</v>
      </c>
      <c r="AB3464" t="s">
        <v>72</v>
      </c>
      <c r="AD3464" t="s">
        <v>73</v>
      </c>
      <c r="AE3464" t="s">
        <v>52</v>
      </c>
      <c r="AF3464" t="s">
        <v>52</v>
      </c>
      <c r="AG3464" t="s">
        <v>52</v>
      </c>
      <c r="AH3464">
        <v>3</v>
      </c>
      <c r="AI3464" t="s">
        <v>63</v>
      </c>
      <c r="AJ3464" t="s">
        <v>52</v>
      </c>
      <c r="AK3464" t="s">
        <v>64</v>
      </c>
      <c r="AM3464" t="s">
        <v>62</v>
      </c>
      <c r="AN3464" t="s">
        <v>53</v>
      </c>
      <c r="AP3464">
        <v>0</v>
      </c>
      <c r="AQ3464">
        <v>0</v>
      </c>
      <c r="AR3464">
        <v>15000</v>
      </c>
      <c r="AS3464">
        <v>25000</v>
      </c>
      <c r="AT3464">
        <v>480000</v>
      </c>
      <c r="AU3464">
        <v>0</v>
      </c>
      <c r="AV3464">
        <v>0</v>
      </c>
      <c r="AW3464">
        <v>520000</v>
      </c>
    </row>
    <row r="3465" spans="1:49" hidden="1" x14ac:dyDescent="0.35">
      <c r="A3465" s="2" t="s">
        <v>962</v>
      </c>
      <c r="B3465">
        <v>4</v>
      </c>
      <c r="C3465">
        <v>407</v>
      </c>
      <c r="D3465">
        <v>2</v>
      </c>
      <c r="E3465" t="s">
        <v>50</v>
      </c>
      <c r="F3465">
        <v>40</v>
      </c>
      <c r="G3465" t="s">
        <v>72</v>
      </c>
      <c r="I3465" t="s">
        <v>73</v>
      </c>
      <c r="J3465" t="s">
        <v>53</v>
      </c>
      <c r="K3465" t="s">
        <v>53</v>
      </c>
      <c r="L3465" t="s">
        <v>53</v>
      </c>
      <c r="M3465">
        <v>0</v>
      </c>
      <c r="O3465">
        <v>2</v>
      </c>
      <c r="P3465" s="2">
        <v>1</v>
      </c>
      <c r="Q3465" t="s">
        <v>50</v>
      </c>
      <c r="R3465">
        <v>40</v>
      </c>
      <c r="S3465" s="5">
        <f t="shared" si="54"/>
        <v>0</v>
      </c>
      <c r="T3465" t="s">
        <v>54</v>
      </c>
      <c r="U3465" t="s">
        <v>53</v>
      </c>
      <c r="W3465" t="s">
        <v>53</v>
      </c>
      <c r="Y3465" t="s">
        <v>55</v>
      </c>
      <c r="Z3465" t="s">
        <v>52</v>
      </c>
      <c r="AA3465">
        <v>2</v>
      </c>
      <c r="AB3465" t="s">
        <v>72</v>
      </c>
      <c r="AD3465" t="s">
        <v>73</v>
      </c>
      <c r="AE3465" t="s">
        <v>53</v>
      </c>
      <c r="AF3465" t="s">
        <v>53</v>
      </c>
      <c r="AG3465" t="s">
        <v>53</v>
      </c>
    </row>
    <row r="3466" spans="1:49" hidden="1" x14ac:dyDescent="0.35">
      <c r="A3466" s="2" t="s">
        <v>962</v>
      </c>
      <c r="B3466">
        <v>4</v>
      </c>
      <c r="C3466">
        <v>407</v>
      </c>
      <c r="D3466">
        <v>2</v>
      </c>
      <c r="E3466" t="s">
        <v>50</v>
      </c>
      <c r="F3466">
        <v>40</v>
      </c>
      <c r="G3466" t="s">
        <v>72</v>
      </c>
      <c r="I3466" t="s">
        <v>73</v>
      </c>
      <c r="J3466" t="s">
        <v>53</v>
      </c>
      <c r="K3466" t="s">
        <v>53</v>
      </c>
      <c r="L3466" t="s">
        <v>53</v>
      </c>
      <c r="M3466">
        <v>0</v>
      </c>
      <c r="O3466">
        <v>2</v>
      </c>
      <c r="P3466" s="2">
        <v>2</v>
      </c>
      <c r="Q3466" t="s">
        <v>56</v>
      </c>
      <c r="R3466">
        <v>40</v>
      </c>
      <c r="S3466" s="5">
        <f t="shared" si="54"/>
        <v>0</v>
      </c>
      <c r="T3466" t="s">
        <v>57</v>
      </c>
      <c r="U3466" t="s">
        <v>53</v>
      </c>
      <c r="W3466" t="s">
        <v>53</v>
      </c>
      <c r="Y3466" t="s">
        <v>55</v>
      </c>
      <c r="Z3466" t="s">
        <v>52</v>
      </c>
      <c r="AA3466">
        <v>1</v>
      </c>
      <c r="AB3466" t="s">
        <v>72</v>
      </c>
      <c r="AD3466" t="s">
        <v>73</v>
      </c>
      <c r="AE3466" t="s">
        <v>53</v>
      </c>
      <c r="AF3466" t="s">
        <v>53</v>
      </c>
      <c r="AG3466" t="s">
        <v>53</v>
      </c>
    </row>
    <row r="3467" spans="1:49" hidden="1" x14ac:dyDescent="0.35">
      <c r="A3467" s="2" t="s">
        <v>962</v>
      </c>
      <c r="B3467">
        <v>4</v>
      </c>
      <c r="C3467">
        <v>407</v>
      </c>
      <c r="D3467">
        <v>2</v>
      </c>
      <c r="E3467" t="s">
        <v>50</v>
      </c>
      <c r="F3467">
        <v>40</v>
      </c>
      <c r="G3467" t="s">
        <v>72</v>
      </c>
      <c r="I3467" t="s">
        <v>73</v>
      </c>
      <c r="J3467" t="s">
        <v>53</v>
      </c>
      <c r="K3467" t="s">
        <v>53</v>
      </c>
      <c r="L3467" t="s">
        <v>53</v>
      </c>
      <c r="M3467">
        <v>0</v>
      </c>
      <c r="O3467">
        <v>2</v>
      </c>
      <c r="P3467" s="2">
        <v>3</v>
      </c>
      <c r="Q3467" t="s">
        <v>50</v>
      </c>
      <c r="R3467">
        <v>21</v>
      </c>
      <c r="S3467" s="5">
        <f t="shared" si="54"/>
        <v>0</v>
      </c>
      <c r="T3467" t="s">
        <v>58</v>
      </c>
      <c r="U3467" t="s">
        <v>52</v>
      </c>
      <c r="V3467">
        <v>1</v>
      </c>
      <c r="W3467" t="s">
        <v>52</v>
      </c>
      <c r="X3467">
        <v>2</v>
      </c>
      <c r="Y3467" t="s">
        <v>59</v>
      </c>
      <c r="AB3467" t="s">
        <v>72</v>
      </c>
      <c r="AD3467" t="s">
        <v>73</v>
      </c>
      <c r="AE3467" t="s">
        <v>52</v>
      </c>
      <c r="AF3467" t="s">
        <v>52</v>
      </c>
      <c r="AG3467" t="s">
        <v>52</v>
      </c>
      <c r="AH3467">
        <v>6</v>
      </c>
      <c r="AI3467" t="s">
        <v>79</v>
      </c>
      <c r="AJ3467" t="s">
        <v>53</v>
      </c>
    </row>
    <row r="3468" spans="1:49" x14ac:dyDescent="0.35">
      <c r="A3468" s="2" t="s">
        <v>962</v>
      </c>
      <c r="B3468">
        <v>4</v>
      </c>
      <c r="C3468">
        <v>407</v>
      </c>
      <c r="D3468">
        <v>2</v>
      </c>
      <c r="E3468" t="s">
        <v>50</v>
      </c>
      <c r="F3468">
        <v>40</v>
      </c>
      <c r="G3468" t="s">
        <v>72</v>
      </c>
      <c r="I3468" t="s">
        <v>73</v>
      </c>
      <c r="J3468" t="s">
        <v>53</v>
      </c>
      <c r="K3468" t="s">
        <v>53</v>
      </c>
      <c r="L3468" t="s">
        <v>53</v>
      </c>
      <c r="M3468">
        <v>0</v>
      </c>
      <c r="O3468">
        <v>2</v>
      </c>
      <c r="P3468" s="6">
        <v>4</v>
      </c>
      <c r="Q3468" t="s">
        <v>50</v>
      </c>
      <c r="R3468">
        <v>15</v>
      </c>
      <c r="S3468" s="5">
        <f t="shared" si="54"/>
        <v>1</v>
      </c>
      <c r="T3468" t="s">
        <v>58</v>
      </c>
      <c r="U3468" t="s">
        <v>52</v>
      </c>
      <c r="V3468">
        <v>1</v>
      </c>
      <c r="W3468" t="s">
        <v>52</v>
      </c>
      <c r="X3468">
        <v>2</v>
      </c>
      <c r="Y3468" t="s">
        <v>59</v>
      </c>
      <c r="AB3468" t="s">
        <v>72</v>
      </c>
      <c r="AD3468" t="s">
        <v>73</v>
      </c>
      <c r="AE3468" t="s">
        <v>52</v>
      </c>
      <c r="AF3468" t="s">
        <v>52</v>
      </c>
      <c r="AG3468" t="s">
        <v>52</v>
      </c>
      <c r="AH3468">
        <v>6</v>
      </c>
      <c r="AI3468" t="s">
        <v>78</v>
      </c>
      <c r="AJ3468" t="s">
        <v>52</v>
      </c>
      <c r="AK3468" t="s">
        <v>88</v>
      </c>
      <c r="AM3468" t="s">
        <v>62</v>
      </c>
      <c r="AN3468" t="s">
        <v>53</v>
      </c>
      <c r="AP3468">
        <v>0</v>
      </c>
      <c r="AQ3468">
        <v>120000</v>
      </c>
      <c r="AR3468">
        <v>28000</v>
      </c>
      <c r="AS3468">
        <v>15000</v>
      </c>
      <c r="AT3468">
        <v>70000</v>
      </c>
      <c r="AU3468">
        <v>20000</v>
      </c>
      <c r="AV3468">
        <v>30000</v>
      </c>
      <c r="AW3468">
        <v>283000</v>
      </c>
    </row>
    <row r="3469" spans="1:49" x14ac:dyDescent="0.35">
      <c r="A3469" s="2" t="s">
        <v>962</v>
      </c>
      <c r="B3469">
        <v>4</v>
      </c>
      <c r="C3469">
        <v>407</v>
      </c>
      <c r="D3469">
        <v>2</v>
      </c>
      <c r="E3469" t="s">
        <v>50</v>
      </c>
      <c r="F3469">
        <v>40</v>
      </c>
      <c r="G3469" t="s">
        <v>72</v>
      </c>
      <c r="I3469" t="s">
        <v>73</v>
      </c>
      <c r="J3469" t="s">
        <v>53</v>
      </c>
      <c r="K3469" t="s">
        <v>53</v>
      </c>
      <c r="L3469" t="s">
        <v>53</v>
      </c>
      <c r="M3469">
        <v>0</v>
      </c>
      <c r="O3469">
        <v>2</v>
      </c>
      <c r="P3469" s="6">
        <v>5</v>
      </c>
      <c r="Q3469" t="s">
        <v>56</v>
      </c>
      <c r="R3469">
        <v>10</v>
      </c>
      <c r="S3469" s="5">
        <f t="shared" si="54"/>
        <v>1</v>
      </c>
      <c r="T3469" t="s">
        <v>58</v>
      </c>
      <c r="U3469" t="s">
        <v>52</v>
      </c>
      <c r="V3469">
        <v>1</v>
      </c>
      <c r="W3469" t="s">
        <v>52</v>
      </c>
      <c r="X3469">
        <v>2</v>
      </c>
      <c r="AB3469" t="s">
        <v>72</v>
      </c>
      <c r="AD3469" t="s">
        <v>73</v>
      </c>
      <c r="AE3469" t="s">
        <v>52</v>
      </c>
      <c r="AF3469" t="s">
        <v>52</v>
      </c>
      <c r="AG3469" t="s">
        <v>52</v>
      </c>
      <c r="AH3469">
        <v>6</v>
      </c>
      <c r="AI3469" t="s">
        <v>78</v>
      </c>
      <c r="AJ3469" t="s">
        <v>52</v>
      </c>
      <c r="AK3469" t="s">
        <v>88</v>
      </c>
      <c r="AM3469" t="s">
        <v>62</v>
      </c>
      <c r="AN3469" t="s">
        <v>52</v>
      </c>
      <c r="AP3469">
        <v>240000</v>
      </c>
      <c r="AQ3469">
        <v>156000</v>
      </c>
      <c r="AR3469">
        <v>35000</v>
      </c>
      <c r="AS3469">
        <v>15000</v>
      </c>
      <c r="AT3469">
        <v>312000</v>
      </c>
      <c r="AU3469">
        <v>20000</v>
      </c>
      <c r="AV3469">
        <v>30000</v>
      </c>
      <c r="AW3469">
        <v>808000</v>
      </c>
    </row>
    <row r="3470" spans="1:49" hidden="1" x14ac:dyDescent="0.35">
      <c r="A3470" s="2" t="s">
        <v>963</v>
      </c>
      <c r="B3470">
        <v>8</v>
      </c>
      <c r="C3470">
        <v>802</v>
      </c>
      <c r="D3470">
        <v>1</v>
      </c>
      <c r="E3470" t="s">
        <v>50</v>
      </c>
      <c r="F3470">
        <v>59</v>
      </c>
      <c r="G3470" t="s">
        <v>72</v>
      </c>
      <c r="I3470" t="s">
        <v>73</v>
      </c>
      <c r="J3470" t="s">
        <v>52</v>
      </c>
      <c r="K3470" t="s">
        <v>52</v>
      </c>
      <c r="L3470" t="s">
        <v>52</v>
      </c>
      <c r="M3470">
        <v>9</v>
      </c>
      <c r="N3470" t="s">
        <v>100</v>
      </c>
      <c r="O3470">
        <v>1</v>
      </c>
      <c r="P3470" s="2">
        <v>1</v>
      </c>
      <c r="Q3470" t="s">
        <v>50</v>
      </c>
      <c r="R3470">
        <v>59</v>
      </c>
      <c r="S3470" s="5">
        <f t="shared" si="54"/>
        <v>0</v>
      </c>
      <c r="T3470" t="s">
        <v>54</v>
      </c>
      <c r="U3470" t="s">
        <v>53</v>
      </c>
      <c r="W3470" t="s">
        <v>53</v>
      </c>
      <c r="Y3470" t="s">
        <v>55</v>
      </c>
      <c r="Z3470" t="s">
        <v>52</v>
      </c>
      <c r="AA3470">
        <v>2</v>
      </c>
      <c r="AB3470" t="s">
        <v>72</v>
      </c>
      <c r="AD3470" t="s">
        <v>73</v>
      </c>
      <c r="AE3470" t="s">
        <v>52</v>
      </c>
      <c r="AF3470" t="s">
        <v>52</v>
      </c>
      <c r="AG3470" t="s">
        <v>52</v>
      </c>
      <c r="AH3470">
        <v>9</v>
      </c>
      <c r="AI3470" t="s">
        <v>100</v>
      </c>
      <c r="AJ3470" t="s">
        <v>53</v>
      </c>
    </row>
    <row r="3471" spans="1:49" hidden="1" x14ac:dyDescent="0.35">
      <c r="A3471" s="2" t="s">
        <v>963</v>
      </c>
      <c r="B3471">
        <v>8</v>
      </c>
      <c r="C3471">
        <v>802</v>
      </c>
      <c r="D3471">
        <v>1</v>
      </c>
      <c r="E3471" t="s">
        <v>50</v>
      </c>
      <c r="F3471">
        <v>59</v>
      </c>
      <c r="G3471" t="s">
        <v>72</v>
      </c>
      <c r="I3471" t="s">
        <v>73</v>
      </c>
      <c r="J3471" t="s">
        <v>52</v>
      </c>
      <c r="K3471" t="s">
        <v>52</v>
      </c>
      <c r="L3471" t="s">
        <v>52</v>
      </c>
      <c r="M3471">
        <v>9</v>
      </c>
      <c r="N3471" t="s">
        <v>100</v>
      </c>
      <c r="O3471">
        <v>1</v>
      </c>
      <c r="P3471" s="2">
        <v>2</v>
      </c>
      <c r="Q3471" t="s">
        <v>56</v>
      </c>
      <c r="R3471">
        <v>52</v>
      </c>
      <c r="S3471" s="5">
        <f t="shared" si="54"/>
        <v>0</v>
      </c>
      <c r="T3471" t="s">
        <v>57</v>
      </c>
      <c r="U3471" t="s">
        <v>53</v>
      </c>
      <c r="W3471" t="s">
        <v>53</v>
      </c>
      <c r="Y3471" t="s">
        <v>55</v>
      </c>
      <c r="Z3471" t="s">
        <v>52</v>
      </c>
      <c r="AA3471">
        <v>1</v>
      </c>
      <c r="AB3471" t="s">
        <v>72</v>
      </c>
      <c r="AD3471" t="s">
        <v>73</v>
      </c>
      <c r="AE3471" t="s">
        <v>53</v>
      </c>
      <c r="AF3471" t="s">
        <v>53</v>
      </c>
      <c r="AG3471" t="s">
        <v>53</v>
      </c>
    </row>
    <row r="3472" spans="1:49" hidden="1" x14ac:dyDescent="0.35">
      <c r="A3472" s="2" t="s">
        <v>963</v>
      </c>
      <c r="B3472">
        <v>8</v>
      </c>
      <c r="C3472">
        <v>802</v>
      </c>
      <c r="D3472">
        <v>1</v>
      </c>
      <c r="E3472" t="s">
        <v>50</v>
      </c>
      <c r="F3472">
        <v>59</v>
      </c>
      <c r="G3472" t="s">
        <v>72</v>
      </c>
      <c r="I3472" t="s">
        <v>73</v>
      </c>
      <c r="J3472" t="s">
        <v>52</v>
      </c>
      <c r="K3472" t="s">
        <v>52</v>
      </c>
      <c r="L3472" t="s">
        <v>52</v>
      </c>
      <c r="M3472">
        <v>9</v>
      </c>
      <c r="N3472" t="s">
        <v>100</v>
      </c>
      <c r="O3472">
        <v>1</v>
      </c>
      <c r="P3472" s="2">
        <v>3</v>
      </c>
      <c r="Q3472" t="s">
        <v>56</v>
      </c>
      <c r="R3472">
        <v>34</v>
      </c>
      <c r="S3472" s="5">
        <f t="shared" si="54"/>
        <v>0</v>
      </c>
      <c r="T3472" t="s">
        <v>58</v>
      </c>
      <c r="U3472" t="s">
        <v>52</v>
      </c>
      <c r="V3472">
        <v>1</v>
      </c>
      <c r="W3472" t="s">
        <v>52</v>
      </c>
      <c r="X3472">
        <v>2</v>
      </c>
      <c r="Y3472" t="s">
        <v>92</v>
      </c>
      <c r="AB3472" t="s">
        <v>72</v>
      </c>
      <c r="AD3472" t="s">
        <v>73</v>
      </c>
      <c r="AE3472" t="s">
        <v>52</v>
      </c>
      <c r="AF3472" t="s">
        <v>52</v>
      </c>
      <c r="AG3472" t="s">
        <v>52</v>
      </c>
      <c r="AH3472">
        <v>9</v>
      </c>
      <c r="AI3472" t="s">
        <v>100</v>
      </c>
      <c r="AJ3472" t="s">
        <v>53</v>
      </c>
    </row>
    <row r="3473" spans="1:49" hidden="1" x14ac:dyDescent="0.35">
      <c r="A3473" s="2" t="s">
        <v>963</v>
      </c>
      <c r="B3473">
        <v>8</v>
      </c>
      <c r="C3473">
        <v>802</v>
      </c>
      <c r="D3473">
        <v>1</v>
      </c>
      <c r="E3473" t="s">
        <v>50</v>
      </c>
      <c r="F3473">
        <v>59</v>
      </c>
      <c r="G3473" t="s">
        <v>72</v>
      </c>
      <c r="I3473" t="s">
        <v>73</v>
      </c>
      <c r="J3473" t="s">
        <v>52</v>
      </c>
      <c r="K3473" t="s">
        <v>52</v>
      </c>
      <c r="L3473" t="s">
        <v>52</v>
      </c>
      <c r="M3473">
        <v>9</v>
      </c>
      <c r="N3473" t="s">
        <v>100</v>
      </c>
      <c r="O3473">
        <v>1</v>
      </c>
      <c r="P3473" s="2">
        <v>4</v>
      </c>
      <c r="Q3473" t="s">
        <v>56</v>
      </c>
      <c r="R3473">
        <v>29</v>
      </c>
      <c r="S3473" s="5">
        <f t="shared" si="54"/>
        <v>0</v>
      </c>
      <c r="T3473" t="s">
        <v>58</v>
      </c>
      <c r="U3473" t="s">
        <v>52</v>
      </c>
      <c r="V3473">
        <v>1</v>
      </c>
      <c r="W3473" t="s">
        <v>52</v>
      </c>
      <c r="X3473">
        <v>2</v>
      </c>
      <c r="Y3473" t="s">
        <v>55</v>
      </c>
      <c r="Z3473" t="s">
        <v>52</v>
      </c>
      <c r="AA3473">
        <v>5</v>
      </c>
      <c r="AB3473" t="s">
        <v>72</v>
      </c>
      <c r="AD3473" t="s">
        <v>73</v>
      </c>
      <c r="AE3473" t="s">
        <v>52</v>
      </c>
      <c r="AF3473" t="s">
        <v>52</v>
      </c>
      <c r="AG3473" t="s">
        <v>52</v>
      </c>
      <c r="AH3473">
        <v>6</v>
      </c>
      <c r="AI3473" t="s">
        <v>79</v>
      </c>
      <c r="AJ3473" t="s">
        <v>53</v>
      </c>
    </row>
    <row r="3474" spans="1:49" hidden="1" x14ac:dyDescent="0.35">
      <c r="A3474" s="2" t="s">
        <v>963</v>
      </c>
      <c r="B3474">
        <v>8</v>
      </c>
      <c r="C3474">
        <v>802</v>
      </c>
      <c r="D3474">
        <v>1</v>
      </c>
      <c r="E3474" t="s">
        <v>50</v>
      </c>
      <c r="F3474">
        <v>59</v>
      </c>
      <c r="G3474" t="s">
        <v>72</v>
      </c>
      <c r="I3474" t="s">
        <v>73</v>
      </c>
      <c r="J3474" t="s">
        <v>52</v>
      </c>
      <c r="K3474" t="s">
        <v>52</v>
      </c>
      <c r="L3474" t="s">
        <v>52</v>
      </c>
      <c r="M3474">
        <v>9</v>
      </c>
      <c r="N3474" t="s">
        <v>100</v>
      </c>
      <c r="O3474">
        <v>1</v>
      </c>
      <c r="P3474" s="2">
        <v>5</v>
      </c>
      <c r="Q3474" t="s">
        <v>50</v>
      </c>
      <c r="R3474">
        <v>35</v>
      </c>
      <c r="S3474" s="5">
        <f t="shared" si="54"/>
        <v>0</v>
      </c>
      <c r="T3474" t="s">
        <v>99</v>
      </c>
      <c r="U3474" t="s">
        <v>53</v>
      </c>
      <c r="W3474" t="s">
        <v>53</v>
      </c>
      <c r="Y3474" t="s">
        <v>55</v>
      </c>
      <c r="Z3474" t="s">
        <v>52</v>
      </c>
      <c r="AA3474">
        <v>4</v>
      </c>
      <c r="AB3474" t="s">
        <v>72</v>
      </c>
      <c r="AD3474" t="s">
        <v>73</v>
      </c>
      <c r="AE3474" t="s">
        <v>52</v>
      </c>
      <c r="AF3474" t="s">
        <v>52</v>
      </c>
      <c r="AG3474" t="s">
        <v>52</v>
      </c>
      <c r="AH3474">
        <v>12</v>
      </c>
      <c r="AI3474" t="s">
        <v>115</v>
      </c>
      <c r="AJ3474" t="s">
        <v>53</v>
      </c>
    </row>
    <row r="3475" spans="1:49" hidden="1" x14ac:dyDescent="0.35">
      <c r="A3475" s="2" t="s">
        <v>963</v>
      </c>
      <c r="B3475">
        <v>8</v>
      </c>
      <c r="C3475">
        <v>802</v>
      </c>
      <c r="D3475">
        <v>1</v>
      </c>
      <c r="E3475" t="s">
        <v>50</v>
      </c>
      <c r="F3475">
        <v>59</v>
      </c>
      <c r="G3475" t="s">
        <v>72</v>
      </c>
      <c r="I3475" t="s">
        <v>73</v>
      </c>
      <c r="J3475" t="s">
        <v>52</v>
      </c>
      <c r="K3475" t="s">
        <v>52</v>
      </c>
      <c r="L3475" t="s">
        <v>52</v>
      </c>
      <c r="M3475">
        <v>9</v>
      </c>
      <c r="N3475" t="s">
        <v>100</v>
      </c>
      <c r="O3475">
        <v>1</v>
      </c>
      <c r="P3475" s="2">
        <v>6</v>
      </c>
      <c r="Q3475" t="s">
        <v>56</v>
      </c>
      <c r="R3475">
        <v>10</v>
      </c>
      <c r="S3475" s="5">
        <f t="shared" si="54"/>
        <v>0</v>
      </c>
      <c r="T3475" t="s">
        <v>102</v>
      </c>
      <c r="U3475" t="s">
        <v>53</v>
      </c>
      <c r="W3475" t="s">
        <v>52</v>
      </c>
      <c r="X3475">
        <v>3</v>
      </c>
      <c r="AB3475" t="s">
        <v>72</v>
      </c>
      <c r="AD3475" t="s">
        <v>73</v>
      </c>
      <c r="AE3475" t="s">
        <v>52</v>
      </c>
      <c r="AF3475" t="s">
        <v>52</v>
      </c>
      <c r="AG3475" t="s">
        <v>52</v>
      </c>
      <c r="AH3475">
        <v>5</v>
      </c>
      <c r="AI3475" t="s">
        <v>83</v>
      </c>
      <c r="AJ3475" t="s">
        <v>52</v>
      </c>
      <c r="AK3475" t="s">
        <v>84</v>
      </c>
      <c r="AM3475" t="s">
        <v>62</v>
      </c>
      <c r="AN3475" t="s">
        <v>52</v>
      </c>
      <c r="AP3475">
        <v>0</v>
      </c>
      <c r="AQ3475">
        <v>700000</v>
      </c>
      <c r="AR3475">
        <v>60000</v>
      </c>
      <c r="AS3475">
        <v>180000</v>
      </c>
      <c r="AT3475">
        <v>800000</v>
      </c>
      <c r="AU3475">
        <v>80000</v>
      </c>
      <c r="AV3475">
        <v>40000</v>
      </c>
      <c r="AW3475">
        <v>1860000</v>
      </c>
    </row>
    <row r="3476" spans="1:49" hidden="1" x14ac:dyDescent="0.35">
      <c r="A3476" s="2" t="s">
        <v>964</v>
      </c>
      <c r="B3476">
        <v>14</v>
      </c>
      <c r="C3476">
        <v>1409</v>
      </c>
      <c r="D3476">
        <v>2</v>
      </c>
      <c r="E3476" t="s">
        <v>50</v>
      </c>
      <c r="F3476">
        <v>59</v>
      </c>
      <c r="G3476" t="s">
        <v>72</v>
      </c>
      <c r="I3476" t="s">
        <v>73</v>
      </c>
      <c r="J3476" t="s">
        <v>52</v>
      </c>
      <c r="K3476" t="s">
        <v>52</v>
      </c>
      <c r="L3476" t="s">
        <v>52</v>
      </c>
      <c r="M3476">
        <v>3</v>
      </c>
      <c r="N3476" t="s">
        <v>63</v>
      </c>
      <c r="O3476">
        <v>2</v>
      </c>
      <c r="P3476" s="2">
        <v>1</v>
      </c>
      <c r="Q3476" t="s">
        <v>50</v>
      </c>
      <c r="R3476">
        <v>59</v>
      </c>
      <c r="S3476" s="5">
        <f t="shared" si="54"/>
        <v>0</v>
      </c>
      <c r="T3476" t="s">
        <v>54</v>
      </c>
      <c r="U3476" t="s">
        <v>53</v>
      </c>
      <c r="W3476" t="s">
        <v>53</v>
      </c>
      <c r="Y3476" t="s">
        <v>55</v>
      </c>
      <c r="Z3476" t="s">
        <v>52</v>
      </c>
      <c r="AA3476">
        <v>2</v>
      </c>
      <c r="AB3476" t="s">
        <v>72</v>
      </c>
      <c r="AD3476" t="s">
        <v>73</v>
      </c>
      <c r="AE3476" t="s">
        <v>52</v>
      </c>
      <c r="AF3476" t="s">
        <v>52</v>
      </c>
      <c r="AG3476" t="s">
        <v>52</v>
      </c>
      <c r="AH3476">
        <v>3</v>
      </c>
      <c r="AI3476" t="s">
        <v>63</v>
      </c>
      <c r="AJ3476" t="s">
        <v>53</v>
      </c>
    </row>
    <row r="3477" spans="1:49" hidden="1" x14ac:dyDescent="0.35">
      <c r="A3477" s="2" t="s">
        <v>964</v>
      </c>
      <c r="B3477">
        <v>14</v>
      </c>
      <c r="C3477">
        <v>1409</v>
      </c>
      <c r="D3477">
        <v>2</v>
      </c>
      <c r="E3477" t="s">
        <v>50</v>
      </c>
      <c r="F3477">
        <v>59</v>
      </c>
      <c r="G3477" t="s">
        <v>72</v>
      </c>
      <c r="I3477" t="s">
        <v>73</v>
      </c>
      <c r="J3477" t="s">
        <v>52</v>
      </c>
      <c r="K3477" t="s">
        <v>52</v>
      </c>
      <c r="L3477" t="s">
        <v>52</v>
      </c>
      <c r="M3477">
        <v>3</v>
      </c>
      <c r="N3477" t="s">
        <v>63</v>
      </c>
      <c r="O3477">
        <v>2</v>
      </c>
      <c r="P3477" s="2">
        <v>2</v>
      </c>
      <c r="Q3477" t="s">
        <v>56</v>
      </c>
      <c r="R3477">
        <v>59</v>
      </c>
      <c r="S3477" s="5">
        <f t="shared" si="54"/>
        <v>0</v>
      </c>
      <c r="T3477" t="s">
        <v>57</v>
      </c>
      <c r="U3477" t="s">
        <v>53</v>
      </c>
      <c r="W3477" t="s">
        <v>53</v>
      </c>
      <c r="Y3477" t="s">
        <v>55</v>
      </c>
      <c r="Z3477" t="s">
        <v>52</v>
      </c>
      <c r="AA3477">
        <v>1</v>
      </c>
      <c r="AB3477" t="s">
        <v>72</v>
      </c>
      <c r="AD3477" t="s">
        <v>73</v>
      </c>
      <c r="AE3477" t="s">
        <v>53</v>
      </c>
      <c r="AF3477" t="s">
        <v>53</v>
      </c>
      <c r="AG3477" t="s">
        <v>53</v>
      </c>
    </row>
    <row r="3478" spans="1:49" hidden="1" x14ac:dyDescent="0.35">
      <c r="A3478" s="2" t="s">
        <v>964</v>
      </c>
      <c r="B3478">
        <v>14</v>
      </c>
      <c r="C3478">
        <v>1409</v>
      </c>
      <c r="D3478">
        <v>2</v>
      </c>
      <c r="E3478" t="s">
        <v>50</v>
      </c>
      <c r="F3478">
        <v>59</v>
      </c>
      <c r="G3478" t="s">
        <v>72</v>
      </c>
      <c r="I3478" t="s">
        <v>73</v>
      </c>
      <c r="J3478" t="s">
        <v>52</v>
      </c>
      <c r="K3478" t="s">
        <v>52</v>
      </c>
      <c r="L3478" t="s">
        <v>52</v>
      </c>
      <c r="M3478">
        <v>3</v>
      </c>
      <c r="N3478" t="s">
        <v>63</v>
      </c>
      <c r="O3478">
        <v>2</v>
      </c>
      <c r="P3478" s="2">
        <v>3</v>
      </c>
      <c r="Q3478" t="s">
        <v>50</v>
      </c>
      <c r="R3478">
        <v>30</v>
      </c>
      <c r="S3478" s="5">
        <f t="shared" si="54"/>
        <v>0</v>
      </c>
      <c r="T3478" t="s">
        <v>58</v>
      </c>
      <c r="U3478" t="s">
        <v>52</v>
      </c>
      <c r="V3478">
        <v>1</v>
      </c>
      <c r="W3478" t="s">
        <v>52</v>
      </c>
      <c r="X3478">
        <v>2</v>
      </c>
      <c r="Y3478" t="s">
        <v>59</v>
      </c>
      <c r="AB3478" t="s">
        <v>72</v>
      </c>
      <c r="AD3478" t="s">
        <v>52</v>
      </c>
      <c r="AE3478" t="s">
        <v>52</v>
      </c>
      <c r="AF3478" t="s">
        <v>52</v>
      </c>
      <c r="AG3478" t="s">
        <v>52</v>
      </c>
      <c r="AH3478">
        <v>17</v>
      </c>
      <c r="AI3478" t="s">
        <v>140</v>
      </c>
      <c r="AJ3478" t="s">
        <v>53</v>
      </c>
    </row>
    <row r="3479" spans="1:49" hidden="1" x14ac:dyDescent="0.35">
      <c r="A3479" s="2" t="s">
        <v>964</v>
      </c>
      <c r="B3479">
        <v>14</v>
      </c>
      <c r="C3479">
        <v>1409</v>
      </c>
      <c r="D3479">
        <v>2</v>
      </c>
      <c r="E3479" t="s">
        <v>50</v>
      </c>
      <c r="F3479">
        <v>59</v>
      </c>
      <c r="G3479" t="s">
        <v>72</v>
      </c>
      <c r="I3479" t="s">
        <v>73</v>
      </c>
      <c r="J3479" t="s">
        <v>52</v>
      </c>
      <c r="K3479" t="s">
        <v>52</v>
      </c>
      <c r="L3479" t="s">
        <v>52</v>
      </c>
      <c r="M3479">
        <v>3</v>
      </c>
      <c r="N3479" t="s">
        <v>63</v>
      </c>
      <c r="O3479">
        <v>2</v>
      </c>
      <c r="P3479" s="2">
        <v>4</v>
      </c>
      <c r="Q3479" t="s">
        <v>50</v>
      </c>
      <c r="R3479">
        <v>29</v>
      </c>
      <c r="S3479" s="5">
        <f t="shared" si="54"/>
        <v>0</v>
      </c>
      <c r="T3479" t="s">
        <v>58</v>
      </c>
      <c r="U3479" t="s">
        <v>52</v>
      </c>
      <c r="V3479">
        <v>1</v>
      </c>
      <c r="W3479" t="s">
        <v>52</v>
      </c>
      <c r="X3479">
        <v>2</v>
      </c>
      <c r="Y3479" t="s">
        <v>59</v>
      </c>
      <c r="AB3479" t="s">
        <v>72</v>
      </c>
      <c r="AD3479" t="s">
        <v>52</v>
      </c>
      <c r="AE3479" t="s">
        <v>52</v>
      </c>
      <c r="AF3479" t="s">
        <v>52</v>
      </c>
      <c r="AG3479" t="s">
        <v>52</v>
      </c>
      <c r="AH3479">
        <v>12</v>
      </c>
      <c r="AI3479" t="s">
        <v>115</v>
      </c>
      <c r="AJ3479" t="s">
        <v>53</v>
      </c>
    </row>
    <row r="3480" spans="1:49" hidden="1" x14ac:dyDescent="0.35">
      <c r="A3480" s="2" t="s">
        <v>964</v>
      </c>
      <c r="B3480">
        <v>14</v>
      </c>
      <c r="C3480">
        <v>1409</v>
      </c>
      <c r="D3480">
        <v>2</v>
      </c>
      <c r="E3480" t="s">
        <v>50</v>
      </c>
      <c r="F3480">
        <v>59</v>
      </c>
      <c r="G3480" t="s">
        <v>72</v>
      </c>
      <c r="I3480" t="s">
        <v>73</v>
      </c>
      <c r="J3480" t="s">
        <v>52</v>
      </c>
      <c r="K3480" t="s">
        <v>52</v>
      </c>
      <c r="L3480" t="s">
        <v>52</v>
      </c>
      <c r="M3480">
        <v>3</v>
      </c>
      <c r="N3480" t="s">
        <v>63</v>
      </c>
      <c r="O3480">
        <v>2</v>
      </c>
      <c r="P3480" s="2">
        <v>5</v>
      </c>
      <c r="Q3480" t="s">
        <v>50</v>
      </c>
      <c r="R3480">
        <v>25</v>
      </c>
      <c r="S3480" s="5">
        <f t="shared" si="54"/>
        <v>0</v>
      </c>
      <c r="T3480" t="s">
        <v>58</v>
      </c>
      <c r="U3480" t="s">
        <v>52</v>
      </c>
      <c r="V3480">
        <v>1</v>
      </c>
      <c r="W3480" t="s">
        <v>52</v>
      </c>
      <c r="X3480">
        <v>2</v>
      </c>
      <c r="Y3480" t="s">
        <v>59</v>
      </c>
      <c r="AB3480" t="s">
        <v>72</v>
      </c>
      <c r="AD3480" t="s">
        <v>73</v>
      </c>
      <c r="AE3480" t="s">
        <v>53</v>
      </c>
      <c r="AF3480" t="s">
        <v>53</v>
      </c>
      <c r="AG3480" t="s">
        <v>52</v>
      </c>
      <c r="AH3480">
        <v>2</v>
      </c>
      <c r="AI3480" t="s">
        <v>97</v>
      </c>
      <c r="AJ3480" t="s">
        <v>53</v>
      </c>
    </row>
    <row r="3481" spans="1:49" hidden="1" x14ac:dyDescent="0.35">
      <c r="A3481" s="2" t="s">
        <v>964</v>
      </c>
      <c r="B3481">
        <v>14</v>
      </c>
      <c r="C3481">
        <v>1409</v>
      </c>
      <c r="D3481">
        <v>2</v>
      </c>
      <c r="E3481" t="s">
        <v>50</v>
      </c>
      <c r="F3481">
        <v>59</v>
      </c>
      <c r="G3481" t="s">
        <v>72</v>
      </c>
      <c r="I3481" t="s">
        <v>73</v>
      </c>
      <c r="J3481" t="s">
        <v>52</v>
      </c>
      <c r="K3481" t="s">
        <v>52</v>
      </c>
      <c r="L3481" t="s">
        <v>52</v>
      </c>
      <c r="M3481">
        <v>3</v>
      </c>
      <c r="N3481" t="s">
        <v>63</v>
      </c>
      <c r="O3481">
        <v>2</v>
      </c>
      <c r="P3481" s="2">
        <v>6</v>
      </c>
      <c r="Q3481" t="s">
        <v>50</v>
      </c>
      <c r="R3481">
        <v>21</v>
      </c>
      <c r="S3481" s="5">
        <f t="shared" si="54"/>
        <v>0</v>
      </c>
      <c r="T3481" t="s">
        <v>58</v>
      </c>
      <c r="U3481" t="s">
        <v>52</v>
      </c>
      <c r="V3481">
        <v>1</v>
      </c>
      <c r="W3481" t="s">
        <v>52</v>
      </c>
      <c r="X3481">
        <v>2</v>
      </c>
      <c r="Y3481" t="s">
        <v>59</v>
      </c>
      <c r="AB3481" t="s">
        <v>72</v>
      </c>
      <c r="AD3481" t="s">
        <v>52</v>
      </c>
      <c r="AE3481" t="s">
        <v>52</v>
      </c>
      <c r="AF3481" t="s">
        <v>52</v>
      </c>
      <c r="AG3481" t="s">
        <v>52</v>
      </c>
      <c r="AH3481">
        <v>12</v>
      </c>
      <c r="AI3481" t="s">
        <v>76</v>
      </c>
      <c r="AJ3481" t="s">
        <v>52</v>
      </c>
      <c r="AK3481" t="s">
        <v>95</v>
      </c>
      <c r="AM3481" t="s">
        <v>96</v>
      </c>
      <c r="AN3481" t="s">
        <v>53</v>
      </c>
      <c r="AP3481">
        <v>2600000</v>
      </c>
      <c r="AQ3481">
        <v>0</v>
      </c>
      <c r="AR3481">
        <v>100000</v>
      </c>
      <c r="AS3481">
        <v>100000</v>
      </c>
      <c r="AT3481">
        <v>0</v>
      </c>
      <c r="AU3481">
        <v>0</v>
      </c>
      <c r="AV3481">
        <v>0</v>
      </c>
      <c r="AW3481">
        <v>2800000</v>
      </c>
    </row>
    <row r="3482" spans="1:49" hidden="1" x14ac:dyDescent="0.35">
      <c r="A3482" s="2" t="s">
        <v>964</v>
      </c>
      <c r="B3482">
        <v>14</v>
      </c>
      <c r="C3482">
        <v>1409</v>
      </c>
      <c r="D3482">
        <v>2</v>
      </c>
      <c r="E3482" t="s">
        <v>50</v>
      </c>
      <c r="F3482">
        <v>59</v>
      </c>
      <c r="G3482" t="s">
        <v>72</v>
      </c>
      <c r="I3482" t="s">
        <v>73</v>
      </c>
      <c r="J3482" t="s">
        <v>52</v>
      </c>
      <c r="K3482" t="s">
        <v>52</v>
      </c>
      <c r="L3482" t="s">
        <v>52</v>
      </c>
      <c r="M3482">
        <v>3</v>
      </c>
      <c r="N3482" t="s">
        <v>63</v>
      </c>
      <c r="O3482">
        <v>2</v>
      </c>
      <c r="P3482" s="2">
        <v>7</v>
      </c>
      <c r="Q3482" t="s">
        <v>50</v>
      </c>
      <c r="R3482">
        <v>13</v>
      </c>
      <c r="S3482" s="5">
        <f t="shared" si="54"/>
        <v>0</v>
      </c>
      <c r="T3482" t="s">
        <v>102</v>
      </c>
      <c r="U3482" t="s">
        <v>52</v>
      </c>
      <c r="V3482">
        <v>10</v>
      </c>
      <c r="W3482" t="s">
        <v>52</v>
      </c>
      <c r="X3482">
        <v>9</v>
      </c>
      <c r="AB3482" t="s">
        <v>72</v>
      </c>
      <c r="AD3482" t="s">
        <v>73</v>
      </c>
      <c r="AE3482" t="s">
        <v>52</v>
      </c>
      <c r="AF3482" t="s">
        <v>52</v>
      </c>
      <c r="AG3482" t="s">
        <v>52</v>
      </c>
      <c r="AH3482">
        <v>7</v>
      </c>
      <c r="AI3482" t="s">
        <v>86</v>
      </c>
      <c r="AJ3482" t="s">
        <v>53</v>
      </c>
      <c r="AO3482" t="s">
        <v>164</v>
      </c>
    </row>
    <row r="3483" spans="1:49" hidden="1" x14ac:dyDescent="0.35">
      <c r="A3483" s="2" t="s">
        <v>964</v>
      </c>
      <c r="B3483">
        <v>14</v>
      </c>
      <c r="C3483">
        <v>1409</v>
      </c>
      <c r="D3483">
        <v>2</v>
      </c>
      <c r="E3483" t="s">
        <v>50</v>
      </c>
      <c r="F3483">
        <v>59</v>
      </c>
      <c r="G3483" t="s">
        <v>72</v>
      </c>
      <c r="I3483" t="s">
        <v>73</v>
      </c>
      <c r="J3483" t="s">
        <v>52</v>
      </c>
      <c r="K3483" t="s">
        <v>52</v>
      </c>
      <c r="L3483" t="s">
        <v>52</v>
      </c>
      <c r="M3483">
        <v>3</v>
      </c>
      <c r="N3483" t="s">
        <v>63</v>
      </c>
      <c r="O3483">
        <v>2</v>
      </c>
      <c r="P3483" s="2">
        <v>8</v>
      </c>
      <c r="Q3483" t="s">
        <v>56</v>
      </c>
      <c r="R3483">
        <v>16</v>
      </c>
      <c r="S3483" s="5">
        <f t="shared" si="54"/>
        <v>0</v>
      </c>
      <c r="T3483" t="s">
        <v>102</v>
      </c>
      <c r="U3483" t="s">
        <v>53</v>
      </c>
      <c r="W3483" t="s">
        <v>53</v>
      </c>
      <c r="Y3483" t="s">
        <v>59</v>
      </c>
      <c r="AB3483" t="s">
        <v>72</v>
      </c>
      <c r="AD3483" t="s">
        <v>52</v>
      </c>
      <c r="AE3483" t="s">
        <v>52</v>
      </c>
      <c r="AF3483" t="s">
        <v>52</v>
      </c>
      <c r="AG3483" t="s">
        <v>52</v>
      </c>
      <c r="AH3483">
        <v>9</v>
      </c>
      <c r="AI3483" t="s">
        <v>80</v>
      </c>
      <c r="AJ3483" t="s">
        <v>53</v>
      </c>
      <c r="AO3483" t="s">
        <v>164</v>
      </c>
    </row>
    <row r="3484" spans="1:49" hidden="1" x14ac:dyDescent="0.35">
      <c r="A3484" s="2" t="s">
        <v>964</v>
      </c>
      <c r="B3484">
        <v>14</v>
      </c>
      <c r="C3484">
        <v>1409</v>
      </c>
      <c r="D3484">
        <v>2</v>
      </c>
      <c r="E3484" t="s">
        <v>50</v>
      </c>
      <c r="F3484">
        <v>59</v>
      </c>
      <c r="G3484" t="s">
        <v>72</v>
      </c>
      <c r="I3484" t="s">
        <v>73</v>
      </c>
      <c r="J3484" t="s">
        <v>52</v>
      </c>
      <c r="K3484" t="s">
        <v>52</v>
      </c>
      <c r="L3484" t="s">
        <v>52</v>
      </c>
      <c r="M3484">
        <v>3</v>
      </c>
      <c r="N3484" t="s">
        <v>63</v>
      </c>
      <c r="O3484">
        <v>2</v>
      </c>
      <c r="P3484" s="2">
        <v>9</v>
      </c>
      <c r="Q3484" t="s">
        <v>56</v>
      </c>
      <c r="R3484">
        <v>38</v>
      </c>
      <c r="S3484" s="5">
        <f t="shared" si="54"/>
        <v>0</v>
      </c>
      <c r="T3484" t="s">
        <v>58</v>
      </c>
      <c r="U3484" t="s">
        <v>52</v>
      </c>
      <c r="V3484">
        <v>1</v>
      </c>
      <c r="W3484" t="s">
        <v>52</v>
      </c>
      <c r="X3484">
        <v>2</v>
      </c>
      <c r="Y3484" t="s">
        <v>55</v>
      </c>
      <c r="Z3484" t="s">
        <v>52</v>
      </c>
      <c r="AA3484">
        <v>10</v>
      </c>
      <c r="AB3484" t="s">
        <v>72</v>
      </c>
      <c r="AD3484" t="s">
        <v>52</v>
      </c>
      <c r="AE3484" t="s">
        <v>52</v>
      </c>
      <c r="AF3484" t="s">
        <v>52</v>
      </c>
      <c r="AG3484" t="s">
        <v>52</v>
      </c>
      <c r="AH3484">
        <v>2</v>
      </c>
      <c r="AI3484" t="s">
        <v>97</v>
      </c>
      <c r="AJ3484" t="s">
        <v>53</v>
      </c>
    </row>
    <row r="3485" spans="1:49" hidden="1" x14ac:dyDescent="0.35">
      <c r="A3485" s="2" t="s">
        <v>964</v>
      </c>
      <c r="B3485">
        <v>14</v>
      </c>
      <c r="C3485">
        <v>1409</v>
      </c>
      <c r="D3485">
        <v>2</v>
      </c>
      <c r="E3485" t="s">
        <v>50</v>
      </c>
      <c r="F3485">
        <v>59</v>
      </c>
      <c r="G3485" t="s">
        <v>72</v>
      </c>
      <c r="I3485" t="s">
        <v>73</v>
      </c>
      <c r="J3485" t="s">
        <v>52</v>
      </c>
      <c r="K3485" t="s">
        <v>52</v>
      </c>
      <c r="L3485" t="s">
        <v>52</v>
      </c>
      <c r="M3485">
        <v>3</v>
      </c>
      <c r="N3485" t="s">
        <v>63</v>
      </c>
      <c r="O3485">
        <v>2</v>
      </c>
      <c r="P3485" s="2">
        <v>10</v>
      </c>
      <c r="Q3485" t="s">
        <v>50</v>
      </c>
      <c r="R3485">
        <v>42</v>
      </c>
      <c r="S3485" s="5">
        <f t="shared" si="54"/>
        <v>0</v>
      </c>
      <c r="T3485" t="s">
        <v>99</v>
      </c>
      <c r="U3485" t="s">
        <v>53</v>
      </c>
      <c r="W3485" t="s">
        <v>53</v>
      </c>
      <c r="Y3485" t="s">
        <v>55</v>
      </c>
      <c r="Z3485" t="s">
        <v>52</v>
      </c>
      <c r="AA3485">
        <v>9</v>
      </c>
      <c r="AB3485" t="s">
        <v>72</v>
      </c>
      <c r="AD3485" t="s">
        <v>52</v>
      </c>
      <c r="AE3485" t="s">
        <v>52</v>
      </c>
      <c r="AF3485" t="s">
        <v>52</v>
      </c>
      <c r="AG3485" t="s">
        <v>52</v>
      </c>
      <c r="AH3485">
        <v>4</v>
      </c>
      <c r="AI3485" t="s">
        <v>83</v>
      </c>
      <c r="AJ3485" t="s">
        <v>53</v>
      </c>
    </row>
    <row r="3486" spans="1:49" hidden="1" x14ac:dyDescent="0.35">
      <c r="A3486" s="2" t="s">
        <v>965</v>
      </c>
      <c r="B3486">
        <v>1</v>
      </c>
      <c r="C3486">
        <v>104</v>
      </c>
      <c r="D3486">
        <v>2</v>
      </c>
      <c r="E3486" t="s">
        <v>50</v>
      </c>
      <c r="F3486">
        <v>51</v>
      </c>
      <c r="G3486" t="s">
        <v>72</v>
      </c>
      <c r="I3486" t="s">
        <v>52</v>
      </c>
      <c r="J3486" t="s">
        <v>52</v>
      </c>
      <c r="K3486" t="s">
        <v>52</v>
      </c>
      <c r="L3486" t="s">
        <v>52</v>
      </c>
      <c r="M3486">
        <v>4</v>
      </c>
      <c r="N3486" t="s">
        <v>83</v>
      </c>
      <c r="O3486">
        <v>3</v>
      </c>
      <c r="P3486" s="2">
        <v>1</v>
      </c>
      <c r="Q3486" t="s">
        <v>50</v>
      </c>
      <c r="R3486">
        <v>51</v>
      </c>
      <c r="S3486" s="5">
        <f t="shared" si="54"/>
        <v>0</v>
      </c>
      <c r="T3486" t="s">
        <v>54</v>
      </c>
      <c r="U3486" t="s">
        <v>53</v>
      </c>
      <c r="W3486" t="s">
        <v>53</v>
      </c>
      <c r="Y3486" t="s">
        <v>55</v>
      </c>
      <c r="Z3486" t="s">
        <v>52</v>
      </c>
      <c r="AA3486">
        <v>2</v>
      </c>
      <c r="AB3486" t="s">
        <v>72</v>
      </c>
      <c r="AD3486" t="s">
        <v>52</v>
      </c>
      <c r="AE3486" t="s">
        <v>52</v>
      </c>
      <c r="AF3486" t="s">
        <v>52</v>
      </c>
      <c r="AG3486" t="s">
        <v>52</v>
      </c>
      <c r="AH3486">
        <v>4</v>
      </c>
      <c r="AI3486" t="s">
        <v>83</v>
      </c>
      <c r="AJ3486" t="s">
        <v>53</v>
      </c>
    </row>
    <row r="3487" spans="1:49" hidden="1" x14ac:dyDescent="0.35">
      <c r="A3487" s="2" t="s">
        <v>965</v>
      </c>
      <c r="B3487">
        <v>1</v>
      </c>
      <c r="C3487">
        <v>104</v>
      </c>
      <c r="D3487">
        <v>2</v>
      </c>
      <c r="E3487" t="s">
        <v>50</v>
      </c>
      <c r="F3487">
        <v>51</v>
      </c>
      <c r="G3487" t="s">
        <v>72</v>
      </c>
      <c r="I3487" t="s">
        <v>52</v>
      </c>
      <c r="J3487" t="s">
        <v>52</v>
      </c>
      <c r="K3487" t="s">
        <v>52</v>
      </c>
      <c r="L3487" t="s">
        <v>52</v>
      </c>
      <c r="M3487">
        <v>4</v>
      </c>
      <c r="N3487" t="s">
        <v>83</v>
      </c>
      <c r="O3487">
        <v>3</v>
      </c>
      <c r="P3487" s="2">
        <v>2</v>
      </c>
      <c r="Q3487" t="s">
        <v>56</v>
      </c>
      <c r="R3487">
        <v>54</v>
      </c>
      <c r="S3487" s="5">
        <f t="shared" si="54"/>
        <v>0</v>
      </c>
      <c r="T3487" t="s">
        <v>57</v>
      </c>
      <c r="U3487" t="s">
        <v>53</v>
      </c>
      <c r="W3487" t="s">
        <v>52</v>
      </c>
      <c r="X3487">
        <v>9</v>
      </c>
      <c r="Y3487" t="s">
        <v>55</v>
      </c>
      <c r="Z3487" t="s">
        <v>52</v>
      </c>
      <c r="AA3487">
        <v>1</v>
      </c>
      <c r="AB3487" t="s">
        <v>72</v>
      </c>
      <c r="AD3487" t="s">
        <v>73</v>
      </c>
      <c r="AE3487" t="s">
        <v>52</v>
      </c>
      <c r="AF3487" t="s">
        <v>52</v>
      </c>
      <c r="AG3487" t="s">
        <v>52</v>
      </c>
      <c r="AH3487">
        <v>6</v>
      </c>
      <c r="AI3487" t="s">
        <v>79</v>
      </c>
      <c r="AJ3487" t="s">
        <v>53</v>
      </c>
    </row>
    <row r="3488" spans="1:49" hidden="1" x14ac:dyDescent="0.35">
      <c r="A3488" s="2" t="s">
        <v>965</v>
      </c>
      <c r="B3488">
        <v>1</v>
      </c>
      <c r="C3488">
        <v>104</v>
      </c>
      <c r="D3488">
        <v>2</v>
      </c>
      <c r="E3488" t="s">
        <v>50</v>
      </c>
      <c r="F3488">
        <v>51</v>
      </c>
      <c r="G3488" t="s">
        <v>72</v>
      </c>
      <c r="I3488" t="s">
        <v>52</v>
      </c>
      <c r="J3488" t="s">
        <v>52</v>
      </c>
      <c r="K3488" t="s">
        <v>52</v>
      </c>
      <c r="L3488" t="s">
        <v>52</v>
      </c>
      <c r="M3488">
        <v>4</v>
      </c>
      <c r="N3488" t="s">
        <v>83</v>
      </c>
      <c r="O3488">
        <v>3</v>
      </c>
      <c r="P3488" s="2">
        <v>3</v>
      </c>
      <c r="Q3488" t="s">
        <v>50</v>
      </c>
      <c r="R3488">
        <v>24</v>
      </c>
      <c r="S3488" s="5">
        <f t="shared" si="54"/>
        <v>0</v>
      </c>
      <c r="T3488" t="s">
        <v>58</v>
      </c>
      <c r="U3488" t="s">
        <v>52</v>
      </c>
      <c r="V3488">
        <v>1</v>
      </c>
      <c r="W3488" t="s">
        <v>52</v>
      </c>
      <c r="X3488">
        <v>2</v>
      </c>
      <c r="Y3488" t="s">
        <v>59</v>
      </c>
      <c r="AB3488" t="s">
        <v>72</v>
      </c>
      <c r="AD3488" t="s">
        <v>52</v>
      </c>
      <c r="AE3488" t="s">
        <v>52</v>
      </c>
      <c r="AF3488" t="s">
        <v>52</v>
      </c>
      <c r="AG3488" t="s">
        <v>52</v>
      </c>
      <c r="AH3488">
        <v>6</v>
      </c>
      <c r="AI3488" t="s">
        <v>79</v>
      </c>
      <c r="AJ3488" t="s">
        <v>53</v>
      </c>
    </row>
    <row r="3489" spans="1:49" hidden="1" x14ac:dyDescent="0.35">
      <c r="A3489" s="2" t="s">
        <v>965</v>
      </c>
      <c r="B3489">
        <v>1</v>
      </c>
      <c r="C3489">
        <v>104</v>
      </c>
      <c r="D3489">
        <v>2</v>
      </c>
      <c r="E3489" t="s">
        <v>50</v>
      </c>
      <c r="F3489">
        <v>51</v>
      </c>
      <c r="G3489" t="s">
        <v>72</v>
      </c>
      <c r="I3489" t="s">
        <v>52</v>
      </c>
      <c r="J3489" t="s">
        <v>52</v>
      </c>
      <c r="K3489" t="s">
        <v>52</v>
      </c>
      <c r="L3489" t="s">
        <v>52</v>
      </c>
      <c r="M3489">
        <v>4</v>
      </c>
      <c r="N3489" t="s">
        <v>83</v>
      </c>
      <c r="O3489">
        <v>3</v>
      </c>
      <c r="P3489" s="2">
        <v>4</v>
      </c>
      <c r="Q3489" t="s">
        <v>56</v>
      </c>
      <c r="R3489">
        <v>21</v>
      </c>
      <c r="S3489" s="5">
        <f t="shared" si="54"/>
        <v>0</v>
      </c>
      <c r="T3489" t="s">
        <v>58</v>
      </c>
      <c r="U3489" t="s">
        <v>52</v>
      </c>
      <c r="V3489">
        <v>1</v>
      </c>
      <c r="W3489" t="s">
        <v>52</v>
      </c>
      <c r="X3489">
        <v>2</v>
      </c>
      <c r="Y3489" t="s">
        <v>55</v>
      </c>
      <c r="Z3489" t="s">
        <v>52</v>
      </c>
      <c r="AA3489">
        <v>8</v>
      </c>
      <c r="AB3489" t="s">
        <v>72</v>
      </c>
      <c r="AD3489" t="s">
        <v>52</v>
      </c>
      <c r="AE3489" t="s">
        <v>52</v>
      </c>
      <c r="AF3489" t="s">
        <v>52</v>
      </c>
      <c r="AG3489" t="s">
        <v>52</v>
      </c>
      <c r="AH3489">
        <v>7</v>
      </c>
      <c r="AI3489" t="s">
        <v>79</v>
      </c>
      <c r="AJ3489" t="s">
        <v>53</v>
      </c>
    </row>
    <row r="3490" spans="1:49" x14ac:dyDescent="0.35">
      <c r="A3490" s="2" t="s">
        <v>965</v>
      </c>
      <c r="B3490">
        <v>1</v>
      </c>
      <c r="C3490">
        <v>104</v>
      </c>
      <c r="D3490">
        <v>2</v>
      </c>
      <c r="E3490" t="s">
        <v>50</v>
      </c>
      <c r="F3490">
        <v>51</v>
      </c>
      <c r="G3490" t="s">
        <v>72</v>
      </c>
      <c r="I3490" t="s">
        <v>52</v>
      </c>
      <c r="J3490" t="s">
        <v>52</v>
      </c>
      <c r="K3490" t="s">
        <v>52</v>
      </c>
      <c r="L3490" t="s">
        <v>52</v>
      </c>
      <c r="M3490">
        <v>4</v>
      </c>
      <c r="N3490" t="s">
        <v>83</v>
      </c>
      <c r="O3490">
        <v>3</v>
      </c>
      <c r="P3490" s="6">
        <v>5</v>
      </c>
      <c r="Q3490" t="s">
        <v>50</v>
      </c>
      <c r="R3490">
        <v>15</v>
      </c>
      <c r="S3490" s="5">
        <f t="shared" si="54"/>
        <v>1</v>
      </c>
      <c r="T3490" t="s">
        <v>58</v>
      </c>
      <c r="U3490" t="s">
        <v>52</v>
      </c>
      <c r="V3490">
        <v>1</v>
      </c>
      <c r="W3490" t="s">
        <v>52</v>
      </c>
      <c r="X3490">
        <v>2</v>
      </c>
      <c r="Y3490" t="s">
        <v>59</v>
      </c>
      <c r="AB3490" t="s">
        <v>72</v>
      </c>
      <c r="AD3490" t="s">
        <v>73</v>
      </c>
      <c r="AE3490" t="s">
        <v>52</v>
      </c>
      <c r="AF3490" t="s">
        <v>52</v>
      </c>
      <c r="AG3490" t="s">
        <v>52</v>
      </c>
      <c r="AH3490">
        <v>8</v>
      </c>
      <c r="AI3490" t="s">
        <v>60</v>
      </c>
      <c r="AJ3490" t="s">
        <v>53</v>
      </c>
      <c r="AO3490" t="s">
        <v>164</v>
      </c>
      <c r="AP3490">
        <v>0</v>
      </c>
      <c r="AQ3490">
        <v>180000</v>
      </c>
      <c r="AR3490">
        <v>30000</v>
      </c>
      <c r="AS3490">
        <v>10000</v>
      </c>
      <c r="AT3490">
        <v>648000</v>
      </c>
      <c r="AU3490">
        <v>0</v>
      </c>
      <c r="AV3490">
        <v>0</v>
      </c>
      <c r="AW3490">
        <v>868000</v>
      </c>
    </row>
    <row r="3491" spans="1:49" x14ac:dyDescent="0.35">
      <c r="A3491" s="2" t="s">
        <v>965</v>
      </c>
      <c r="B3491">
        <v>1</v>
      </c>
      <c r="C3491">
        <v>104</v>
      </c>
      <c r="D3491">
        <v>2</v>
      </c>
      <c r="E3491" t="s">
        <v>50</v>
      </c>
      <c r="F3491">
        <v>51</v>
      </c>
      <c r="G3491" t="s">
        <v>72</v>
      </c>
      <c r="I3491" t="s">
        <v>52</v>
      </c>
      <c r="J3491" t="s">
        <v>52</v>
      </c>
      <c r="K3491" t="s">
        <v>52</v>
      </c>
      <c r="L3491" t="s">
        <v>52</v>
      </c>
      <c r="M3491">
        <v>4</v>
      </c>
      <c r="N3491" t="s">
        <v>83</v>
      </c>
      <c r="O3491">
        <v>3</v>
      </c>
      <c r="P3491" s="6">
        <v>6</v>
      </c>
      <c r="Q3491" t="s">
        <v>56</v>
      </c>
      <c r="R3491">
        <v>12</v>
      </c>
      <c r="S3491" s="5">
        <f t="shared" si="54"/>
        <v>1</v>
      </c>
      <c r="T3491" t="s">
        <v>58</v>
      </c>
      <c r="U3491" t="s">
        <v>52</v>
      </c>
      <c r="V3491">
        <v>1</v>
      </c>
      <c r="W3491" t="s">
        <v>52</v>
      </c>
      <c r="X3491">
        <v>2</v>
      </c>
      <c r="AB3491" t="s">
        <v>72</v>
      </c>
      <c r="AD3491" t="s">
        <v>52</v>
      </c>
      <c r="AE3491" t="s">
        <v>52</v>
      </c>
      <c r="AF3491" t="s">
        <v>52</v>
      </c>
      <c r="AG3491" t="s">
        <v>52</v>
      </c>
      <c r="AH3491">
        <v>7</v>
      </c>
      <c r="AI3491" t="s">
        <v>79</v>
      </c>
      <c r="AJ3491" t="s">
        <v>52</v>
      </c>
      <c r="AK3491" t="s">
        <v>90</v>
      </c>
      <c r="AM3491" t="s">
        <v>62</v>
      </c>
      <c r="AN3491" t="s">
        <v>53</v>
      </c>
      <c r="AP3491">
        <v>0</v>
      </c>
      <c r="AQ3491">
        <v>0</v>
      </c>
      <c r="AR3491">
        <v>30000</v>
      </c>
      <c r="AS3491">
        <v>35000</v>
      </c>
      <c r="AT3491">
        <v>864000</v>
      </c>
      <c r="AU3491">
        <v>0</v>
      </c>
      <c r="AV3491">
        <v>0</v>
      </c>
      <c r="AW3491">
        <v>929000</v>
      </c>
    </row>
    <row r="3492" spans="1:49" hidden="1" x14ac:dyDescent="0.35">
      <c r="A3492" s="2" t="s">
        <v>965</v>
      </c>
      <c r="B3492">
        <v>1</v>
      </c>
      <c r="C3492">
        <v>104</v>
      </c>
      <c r="D3492">
        <v>2</v>
      </c>
      <c r="E3492" t="s">
        <v>50</v>
      </c>
      <c r="F3492">
        <v>51</v>
      </c>
      <c r="G3492" t="s">
        <v>72</v>
      </c>
      <c r="I3492" t="s">
        <v>52</v>
      </c>
      <c r="J3492" t="s">
        <v>52</v>
      </c>
      <c r="K3492" t="s">
        <v>52</v>
      </c>
      <c r="L3492" t="s">
        <v>52</v>
      </c>
      <c r="M3492">
        <v>4</v>
      </c>
      <c r="N3492" t="s">
        <v>83</v>
      </c>
      <c r="O3492">
        <v>3</v>
      </c>
      <c r="P3492" s="2">
        <v>7</v>
      </c>
      <c r="Q3492" t="s">
        <v>56</v>
      </c>
      <c r="R3492">
        <v>3</v>
      </c>
      <c r="S3492" s="5">
        <f t="shared" si="54"/>
        <v>0</v>
      </c>
      <c r="T3492" t="s">
        <v>102</v>
      </c>
      <c r="U3492" t="s">
        <v>52</v>
      </c>
      <c r="V3492">
        <v>8</v>
      </c>
      <c r="W3492" t="s">
        <v>52</v>
      </c>
      <c r="X3492">
        <v>4</v>
      </c>
      <c r="AB3492" t="s">
        <v>72</v>
      </c>
      <c r="AD3492" t="s">
        <v>73</v>
      </c>
      <c r="AE3492" t="s">
        <v>53</v>
      </c>
      <c r="AF3492" t="s">
        <v>53</v>
      </c>
      <c r="AG3492" t="s">
        <v>52</v>
      </c>
      <c r="AH3492">
        <v>0</v>
      </c>
      <c r="AI3492" t="s">
        <v>67</v>
      </c>
      <c r="AJ3492" t="s">
        <v>52</v>
      </c>
      <c r="AK3492" t="s">
        <v>68</v>
      </c>
      <c r="AL3492" t="s">
        <v>109</v>
      </c>
      <c r="AN3492" t="s">
        <v>53</v>
      </c>
    </row>
    <row r="3493" spans="1:49" hidden="1" x14ac:dyDescent="0.35">
      <c r="A3493" s="2" t="s">
        <v>965</v>
      </c>
      <c r="B3493">
        <v>1</v>
      </c>
      <c r="C3493">
        <v>104</v>
      </c>
      <c r="D3493">
        <v>2</v>
      </c>
      <c r="E3493" t="s">
        <v>50</v>
      </c>
      <c r="F3493">
        <v>51</v>
      </c>
      <c r="G3493" t="s">
        <v>72</v>
      </c>
      <c r="I3493" t="s">
        <v>52</v>
      </c>
      <c r="J3493" t="s">
        <v>52</v>
      </c>
      <c r="K3493" t="s">
        <v>52</v>
      </c>
      <c r="L3493" t="s">
        <v>52</v>
      </c>
      <c r="M3493">
        <v>4</v>
      </c>
      <c r="N3493" t="s">
        <v>83</v>
      </c>
      <c r="O3493">
        <v>3</v>
      </c>
      <c r="P3493" s="2">
        <v>8</v>
      </c>
      <c r="Q3493" t="s">
        <v>50</v>
      </c>
      <c r="R3493">
        <v>31</v>
      </c>
      <c r="S3493" s="5">
        <f t="shared" si="54"/>
        <v>0</v>
      </c>
      <c r="T3493" t="s">
        <v>99</v>
      </c>
      <c r="U3493" t="s">
        <v>53</v>
      </c>
      <c r="W3493" t="s">
        <v>53</v>
      </c>
      <c r="Y3493" t="s">
        <v>55</v>
      </c>
      <c r="Z3493" t="s">
        <v>52</v>
      </c>
      <c r="AA3493">
        <v>4</v>
      </c>
      <c r="AB3493" t="s">
        <v>72</v>
      </c>
      <c r="AD3493" t="s">
        <v>52</v>
      </c>
      <c r="AE3493" t="s">
        <v>52</v>
      </c>
      <c r="AF3493" t="s">
        <v>52</v>
      </c>
      <c r="AG3493" t="s">
        <v>52</v>
      </c>
      <c r="AH3493">
        <v>7</v>
      </c>
      <c r="AI3493" t="s">
        <v>86</v>
      </c>
      <c r="AJ3493" t="s">
        <v>53</v>
      </c>
    </row>
    <row r="3494" spans="1:49" hidden="1" x14ac:dyDescent="0.35">
      <c r="A3494" s="2" t="s">
        <v>965</v>
      </c>
      <c r="B3494">
        <v>1</v>
      </c>
      <c r="C3494">
        <v>104</v>
      </c>
      <c r="D3494">
        <v>2</v>
      </c>
      <c r="E3494" t="s">
        <v>50</v>
      </c>
      <c r="F3494">
        <v>51</v>
      </c>
      <c r="G3494" t="s">
        <v>72</v>
      </c>
      <c r="I3494" t="s">
        <v>52</v>
      </c>
      <c r="J3494" t="s">
        <v>52</v>
      </c>
      <c r="K3494" t="s">
        <v>52</v>
      </c>
      <c r="L3494" t="s">
        <v>52</v>
      </c>
      <c r="M3494">
        <v>4</v>
      </c>
      <c r="N3494" t="s">
        <v>83</v>
      </c>
      <c r="O3494">
        <v>3</v>
      </c>
      <c r="P3494" s="2">
        <v>9</v>
      </c>
      <c r="Q3494" t="s">
        <v>56</v>
      </c>
      <c r="R3494">
        <v>82</v>
      </c>
      <c r="S3494" s="5">
        <f t="shared" si="54"/>
        <v>0</v>
      </c>
      <c r="T3494" t="s">
        <v>91</v>
      </c>
      <c r="U3494" t="s">
        <v>53</v>
      </c>
      <c r="W3494" t="s">
        <v>53</v>
      </c>
      <c r="Y3494" t="s">
        <v>92</v>
      </c>
      <c r="AB3494" t="s">
        <v>72</v>
      </c>
      <c r="AD3494" t="s">
        <v>73</v>
      </c>
      <c r="AE3494" t="s">
        <v>53</v>
      </c>
      <c r="AF3494" t="s">
        <v>53</v>
      </c>
      <c r="AG3494" t="s">
        <v>52</v>
      </c>
      <c r="AH3494">
        <v>2</v>
      </c>
      <c r="AI3494" t="s">
        <v>65</v>
      </c>
      <c r="AJ3494" t="s">
        <v>53</v>
      </c>
    </row>
    <row r="3495" spans="1:49" hidden="1" x14ac:dyDescent="0.35">
      <c r="A3495" s="2" t="s">
        <v>966</v>
      </c>
      <c r="B3495">
        <v>3</v>
      </c>
      <c r="C3495">
        <v>306</v>
      </c>
      <c r="D3495">
        <v>2</v>
      </c>
      <c r="E3495" t="s">
        <v>50</v>
      </c>
      <c r="F3495">
        <v>39</v>
      </c>
      <c r="G3495" t="s">
        <v>72</v>
      </c>
      <c r="I3495" t="s">
        <v>73</v>
      </c>
      <c r="J3495" t="s">
        <v>52</v>
      </c>
      <c r="K3495" t="s">
        <v>52</v>
      </c>
      <c r="L3495" t="s">
        <v>52</v>
      </c>
      <c r="M3495">
        <v>10</v>
      </c>
      <c r="N3495" t="s">
        <v>100</v>
      </c>
      <c r="O3495">
        <v>3</v>
      </c>
      <c r="P3495" s="2">
        <v>1</v>
      </c>
      <c r="Q3495" t="s">
        <v>50</v>
      </c>
      <c r="R3495">
        <v>39</v>
      </c>
      <c r="S3495" s="5">
        <f t="shared" si="54"/>
        <v>0</v>
      </c>
      <c r="T3495" t="s">
        <v>54</v>
      </c>
      <c r="U3495" t="s">
        <v>53</v>
      </c>
      <c r="W3495" t="s">
        <v>53</v>
      </c>
      <c r="Y3495" t="s">
        <v>55</v>
      </c>
      <c r="Z3495" t="s">
        <v>52</v>
      </c>
      <c r="AA3495">
        <v>2</v>
      </c>
      <c r="AB3495" t="s">
        <v>72</v>
      </c>
      <c r="AD3495" t="s">
        <v>73</v>
      </c>
      <c r="AE3495" t="s">
        <v>52</v>
      </c>
      <c r="AF3495" t="s">
        <v>52</v>
      </c>
      <c r="AG3495" t="s">
        <v>52</v>
      </c>
      <c r="AH3495">
        <v>10</v>
      </c>
      <c r="AI3495" t="s">
        <v>100</v>
      </c>
      <c r="AJ3495" t="s">
        <v>53</v>
      </c>
    </row>
    <row r="3496" spans="1:49" hidden="1" x14ac:dyDescent="0.35">
      <c r="A3496" s="2" t="s">
        <v>966</v>
      </c>
      <c r="B3496">
        <v>3</v>
      </c>
      <c r="C3496">
        <v>306</v>
      </c>
      <c r="D3496">
        <v>2</v>
      </c>
      <c r="E3496" t="s">
        <v>50</v>
      </c>
      <c r="F3496">
        <v>39</v>
      </c>
      <c r="G3496" t="s">
        <v>72</v>
      </c>
      <c r="I3496" t="s">
        <v>73</v>
      </c>
      <c r="J3496" t="s">
        <v>52</v>
      </c>
      <c r="K3496" t="s">
        <v>52</v>
      </c>
      <c r="L3496" t="s">
        <v>52</v>
      </c>
      <c r="M3496">
        <v>10</v>
      </c>
      <c r="N3496" t="s">
        <v>100</v>
      </c>
      <c r="O3496">
        <v>3</v>
      </c>
      <c r="P3496" s="2">
        <v>2</v>
      </c>
      <c r="Q3496" t="s">
        <v>56</v>
      </c>
      <c r="R3496">
        <v>34</v>
      </c>
      <c r="S3496" s="5">
        <f t="shared" si="54"/>
        <v>0</v>
      </c>
      <c r="T3496" t="s">
        <v>57</v>
      </c>
      <c r="U3496" t="s">
        <v>53</v>
      </c>
      <c r="W3496" t="s">
        <v>53</v>
      </c>
      <c r="Y3496" t="s">
        <v>55</v>
      </c>
      <c r="Z3496" t="s">
        <v>52</v>
      </c>
      <c r="AA3496">
        <v>1</v>
      </c>
      <c r="AB3496" t="s">
        <v>72</v>
      </c>
      <c r="AD3496" t="s">
        <v>73</v>
      </c>
      <c r="AE3496" t="s">
        <v>52</v>
      </c>
      <c r="AF3496" t="s">
        <v>52</v>
      </c>
      <c r="AG3496" t="s">
        <v>52</v>
      </c>
      <c r="AH3496">
        <v>8</v>
      </c>
      <c r="AI3496" t="s">
        <v>86</v>
      </c>
      <c r="AJ3496" t="s">
        <v>53</v>
      </c>
    </row>
    <row r="3497" spans="1:49" x14ac:dyDescent="0.35">
      <c r="A3497" s="2" t="s">
        <v>966</v>
      </c>
      <c r="B3497">
        <v>3</v>
      </c>
      <c r="C3497">
        <v>306</v>
      </c>
      <c r="D3497">
        <v>2</v>
      </c>
      <c r="E3497" t="s">
        <v>50</v>
      </c>
      <c r="F3497">
        <v>39</v>
      </c>
      <c r="G3497" t="s">
        <v>72</v>
      </c>
      <c r="I3497" t="s">
        <v>73</v>
      </c>
      <c r="J3497" t="s">
        <v>52</v>
      </c>
      <c r="K3497" t="s">
        <v>52</v>
      </c>
      <c r="L3497" t="s">
        <v>52</v>
      </c>
      <c r="M3497">
        <v>10</v>
      </c>
      <c r="N3497" t="s">
        <v>100</v>
      </c>
      <c r="O3497">
        <v>3</v>
      </c>
      <c r="P3497" s="6">
        <v>3</v>
      </c>
      <c r="Q3497" t="s">
        <v>50</v>
      </c>
      <c r="R3497">
        <v>13</v>
      </c>
      <c r="S3497" s="5">
        <f t="shared" si="54"/>
        <v>1</v>
      </c>
      <c r="T3497" t="s">
        <v>58</v>
      </c>
      <c r="U3497" t="s">
        <v>52</v>
      </c>
      <c r="V3497">
        <v>1</v>
      </c>
      <c r="W3497" t="s">
        <v>52</v>
      </c>
      <c r="X3497">
        <v>2</v>
      </c>
      <c r="Y3497" t="s">
        <v>59</v>
      </c>
      <c r="AB3497" t="s">
        <v>72</v>
      </c>
      <c r="AD3497" t="s">
        <v>73</v>
      </c>
      <c r="AE3497" t="s">
        <v>52</v>
      </c>
      <c r="AF3497" t="s">
        <v>52</v>
      </c>
      <c r="AG3497" t="s">
        <v>52</v>
      </c>
      <c r="AH3497">
        <v>7</v>
      </c>
      <c r="AI3497" t="s">
        <v>86</v>
      </c>
      <c r="AJ3497" t="s">
        <v>52</v>
      </c>
      <c r="AK3497" t="s">
        <v>87</v>
      </c>
      <c r="AM3497" t="s">
        <v>62</v>
      </c>
      <c r="AN3497" t="s">
        <v>52</v>
      </c>
      <c r="AP3497">
        <v>0</v>
      </c>
      <c r="AQ3497">
        <v>90000</v>
      </c>
      <c r="AR3497">
        <v>16500</v>
      </c>
      <c r="AS3497">
        <v>38000</v>
      </c>
      <c r="AT3497">
        <v>1170000</v>
      </c>
      <c r="AU3497">
        <v>0</v>
      </c>
      <c r="AV3497">
        <v>0</v>
      </c>
      <c r="AW3497">
        <v>1314500</v>
      </c>
    </row>
    <row r="3498" spans="1:49" x14ac:dyDescent="0.35">
      <c r="A3498" s="2" t="s">
        <v>966</v>
      </c>
      <c r="B3498">
        <v>3</v>
      </c>
      <c r="C3498">
        <v>306</v>
      </c>
      <c r="D3498">
        <v>2</v>
      </c>
      <c r="E3498" t="s">
        <v>50</v>
      </c>
      <c r="F3498">
        <v>39</v>
      </c>
      <c r="G3498" t="s">
        <v>72</v>
      </c>
      <c r="I3498" t="s">
        <v>73</v>
      </c>
      <c r="J3498" t="s">
        <v>52</v>
      </c>
      <c r="K3498" t="s">
        <v>52</v>
      </c>
      <c r="L3498" t="s">
        <v>52</v>
      </c>
      <c r="M3498">
        <v>10</v>
      </c>
      <c r="N3498" t="s">
        <v>100</v>
      </c>
      <c r="O3498">
        <v>3</v>
      </c>
      <c r="P3498" s="6">
        <v>4</v>
      </c>
      <c r="Q3498" t="s">
        <v>56</v>
      </c>
      <c r="R3498">
        <v>11</v>
      </c>
      <c r="S3498" s="5">
        <f t="shared" si="54"/>
        <v>1</v>
      </c>
      <c r="T3498" t="s">
        <v>58</v>
      </c>
      <c r="U3498" t="s">
        <v>52</v>
      </c>
      <c r="V3498">
        <v>1</v>
      </c>
      <c r="W3498" t="s">
        <v>52</v>
      </c>
      <c r="X3498">
        <v>2</v>
      </c>
      <c r="AB3498" t="s">
        <v>72</v>
      </c>
      <c r="AD3498" t="s">
        <v>73</v>
      </c>
      <c r="AE3498" t="s">
        <v>52</v>
      </c>
      <c r="AF3498" t="s">
        <v>52</v>
      </c>
      <c r="AG3498" t="s">
        <v>52</v>
      </c>
      <c r="AH3498">
        <v>4</v>
      </c>
      <c r="AI3498" t="s">
        <v>83</v>
      </c>
      <c r="AJ3498" t="s">
        <v>52</v>
      </c>
      <c r="AK3498" t="s">
        <v>84</v>
      </c>
      <c r="AM3498" t="s">
        <v>62</v>
      </c>
      <c r="AN3498" t="s">
        <v>52</v>
      </c>
      <c r="AP3498">
        <v>0</v>
      </c>
      <c r="AQ3498">
        <v>0</v>
      </c>
      <c r="AR3498">
        <v>11000</v>
      </c>
      <c r="AS3498">
        <v>33000</v>
      </c>
      <c r="AT3498">
        <v>468000</v>
      </c>
      <c r="AU3498">
        <v>0</v>
      </c>
      <c r="AV3498">
        <v>0</v>
      </c>
      <c r="AW3498">
        <v>512000</v>
      </c>
    </row>
    <row r="3499" spans="1:49" x14ac:dyDescent="0.35">
      <c r="A3499" s="2" t="s">
        <v>966</v>
      </c>
      <c r="B3499">
        <v>3</v>
      </c>
      <c r="C3499">
        <v>306</v>
      </c>
      <c r="D3499">
        <v>2</v>
      </c>
      <c r="E3499" t="s">
        <v>50</v>
      </c>
      <c r="F3499">
        <v>39</v>
      </c>
      <c r="G3499" t="s">
        <v>72</v>
      </c>
      <c r="I3499" t="s">
        <v>73</v>
      </c>
      <c r="J3499" t="s">
        <v>52</v>
      </c>
      <c r="K3499" t="s">
        <v>52</v>
      </c>
      <c r="L3499" t="s">
        <v>52</v>
      </c>
      <c r="M3499">
        <v>10</v>
      </c>
      <c r="N3499" t="s">
        <v>100</v>
      </c>
      <c r="O3499">
        <v>3</v>
      </c>
      <c r="P3499" s="6">
        <v>5</v>
      </c>
      <c r="Q3499" t="s">
        <v>50</v>
      </c>
      <c r="R3499">
        <v>7</v>
      </c>
      <c r="S3499" s="5">
        <f t="shared" si="54"/>
        <v>1</v>
      </c>
      <c r="T3499" t="s">
        <v>58</v>
      </c>
      <c r="U3499" t="s">
        <v>52</v>
      </c>
      <c r="V3499">
        <v>1</v>
      </c>
      <c r="W3499" t="s">
        <v>52</v>
      </c>
      <c r="X3499">
        <v>2</v>
      </c>
      <c r="AB3499" t="s">
        <v>72</v>
      </c>
      <c r="AD3499" t="s">
        <v>73</v>
      </c>
      <c r="AE3499" t="s">
        <v>52</v>
      </c>
      <c r="AF3499" t="s">
        <v>52</v>
      </c>
      <c r="AG3499" t="s">
        <v>52</v>
      </c>
      <c r="AH3499">
        <v>1</v>
      </c>
      <c r="AI3499" t="s">
        <v>65</v>
      </c>
      <c r="AJ3499" t="s">
        <v>52</v>
      </c>
      <c r="AK3499" t="s">
        <v>66</v>
      </c>
      <c r="AM3499" t="s">
        <v>62</v>
      </c>
      <c r="AN3499" t="s">
        <v>53</v>
      </c>
      <c r="AP3499">
        <v>0</v>
      </c>
      <c r="AQ3499">
        <v>0</v>
      </c>
      <c r="AR3499">
        <v>5000</v>
      </c>
      <c r="AS3499">
        <v>35000</v>
      </c>
      <c r="AT3499">
        <v>468000</v>
      </c>
      <c r="AU3499">
        <v>0</v>
      </c>
      <c r="AV3499">
        <v>1000</v>
      </c>
      <c r="AW3499">
        <v>509000</v>
      </c>
    </row>
    <row r="3500" spans="1:49" hidden="1" x14ac:dyDescent="0.35">
      <c r="A3500" s="2" t="s">
        <v>967</v>
      </c>
      <c r="B3500">
        <v>12</v>
      </c>
      <c r="C3500">
        <v>1209</v>
      </c>
      <c r="D3500">
        <v>1</v>
      </c>
      <c r="E3500" t="s">
        <v>50</v>
      </c>
      <c r="F3500">
        <v>32</v>
      </c>
      <c r="G3500" t="s">
        <v>72</v>
      </c>
      <c r="I3500" t="s">
        <v>73</v>
      </c>
      <c r="J3500" t="s">
        <v>52</v>
      </c>
      <c r="K3500" t="s">
        <v>52</v>
      </c>
      <c r="L3500" t="s">
        <v>52</v>
      </c>
      <c r="M3500">
        <v>12</v>
      </c>
      <c r="N3500" t="s">
        <v>76</v>
      </c>
      <c r="O3500">
        <v>2</v>
      </c>
      <c r="P3500" s="2">
        <v>1</v>
      </c>
      <c r="Q3500" t="s">
        <v>50</v>
      </c>
      <c r="R3500">
        <v>32</v>
      </c>
      <c r="S3500" s="5">
        <f t="shared" si="54"/>
        <v>0</v>
      </c>
      <c r="T3500" t="s">
        <v>54</v>
      </c>
      <c r="U3500" t="s">
        <v>53</v>
      </c>
      <c r="W3500" t="s">
        <v>53</v>
      </c>
      <c r="Y3500" t="s">
        <v>55</v>
      </c>
      <c r="Z3500" t="s">
        <v>52</v>
      </c>
      <c r="AA3500">
        <v>2</v>
      </c>
      <c r="AB3500" t="s">
        <v>72</v>
      </c>
      <c r="AD3500" t="s">
        <v>73</v>
      </c>
      <c r="AE3500" t="s">
        <v>52</v>
      </c>
      <c r="AF3500" t="s">
        <v>52</v>
      </c>
      <c r="AG3500" t="s">
        <v>52</v>
      </c>
      <c r="AH3500">
        <v>12</v>
      </c>
      <c r="AI3500" t="s">
        <v>76</v>
      </c>
      <c r="AJ3500" t="s">
        <v>53</v>
      </c>
    </row>
    <row r="3501" spans="1:49" hidden="1" x14ac:dyDescent="0.35">
      <c r="A3501" s="2" t="s">
        <v>967</v>
      </c>
      <c r="B3501">
        <v>12</v>
      </c>
      <c r="C3501">
        <v>1209</v>
      </c>
      <c r="D3501">
        <v>1</v>
      </c>
      <c r="E3501" t="s">
        <v>50</v>
      </c>
      <c r="F3501">
        <v>32</v>
      </c>
      <c r="G3501" t="s">
        <v>72</v>
      </c>
      <c r="I3501" t="s">
        <v>73</v>
      </c>
      <c r="J3501" t="s">
        <v>52</v>
      </c>
      <c r="K3501" t="s">
        <v>52</v>
      </c>
      <c r="L3501" t="s">
        <v>52</v>
      </c>
      <c r="M3501">
        <v>12</v>
      </c>
      <c r="N3501" t="s">
        <v>76</v>
      </c>
      <c r="O3501">
        <v>2</v>
      </c>
      <c r="P3501" s="2">
        <v>2</v>
      </c>
      <c r="Q3501" t="s">
        <v>56</v>
      </c>
      <c r="R3501">
        <v>23</v>
      </c>
      <c r="S3501" s="5">
        <f t="shared" si="54"/>
        <v>0</v>
      </c>
      <c r="T3501" t="s">
        <v>57</v>
      </c>
      <c r="U3501" t="s">
        <v>53</v>
      </c>
      <c r="W3501" t="s">
        <v>53</v>
      </c>
      <c r="Y3501" t="s">
        <v>55</v>
      </c>
      <c r="Z3501" t="s">
        <v>52</v>
      </c>
      <c r="AA3501">
        <v>1</v>
      </c>
      <c r="AB3501" t="s">
        <v>72</v>
      </c>
      <c r="AD3501" t="s">
        <v>73</v>
      </c>
      <c r="AE3501" t="s">
        <v>52</v>
      </c>
      <c r="AF3501" t="s">
        <v>52</v>
      </c>
      <c r="AG3501" t="s">
        <v>52</v>
      </c>
      <c r="AH3501">
        <v>9</v>
      </c>
      <c r="AI3501" t="s">
        <v>80</v>
      </c>
      <c r="AJ3501" t="s">
        <v>53</v>
      </c>
    </row>
    <row r="3502" spans="1:49" hidden="1" x14ac:dyDescent="0.35">
      <c r="A3502" s="2" t="s">
        <v>967</v>
      </c>
      <c r="B3502">
        <v>12</v>
      </c>
      <c r="C3502">
        <v>1209</v>
      </c>
      <c r="D3502">
        <v>1</v>
      </c>
      <c r="E3502" t="s">
        <v>50</v>
      </c>
      <c r="F3502">
        <v>32</v>
      </c>
      <c r="G3502" t="s">
        <v>72</v>
      </c>
      <c r="I3502" t="s">
        <v>73</v>
      </c>
      <c r="J3502" t="s">
        <v>52</v>
      </c>
      <c r="K3502" t="s">
        <v>52</v>
      </c>
      <c r="L3502" t="s">
        <v>52</v>
      </c>
      <c r="M3502">
        <v>12</v>
      </c>
      <c r="N3502" t="s">
        <v>76</v>
      </c>
      <c r="O3502">
        <v>2</v>
      </c>
      <c r="P3502" s="2">
        <v>3</v>
      </c>
      <c r="Q3502" t="s">
        <v>50</v>
      </c>
      <c r="R3502">
        <v>5</v>
      </c>
      <c r="S3502" s="5">
        <f t="shared" si="54"/>
        <v>0</v>
      </c>
      <c r="T3502" t="s">
        <v>58</v>
      </c>
      <c r="U3502" t="s">
        <v>52</v>
      </c>
      <c r="V3502">
        <v>1</v>
      </c>
      <c r="W3502" t="s">
        <v>52</v>
      </c>
      <c r="X3502">
        <v>2</v>
      </c>
      <c r="AB3502" t="s">
        <v>72</v>
      </c>
      <c r="AD3502" t="s">
        <v>73</v>
      </c>
      <c r="AE3502" t="s">
        <v>53</v>
      </c>
      <c r="AF3502" t="s">
        <v>53</v>
      </c>
      <c r="AG3502" t="s">
        <v>53</v>
      </c>
      <c r="AO3502" t="s">
        <v>70</v>
      </c>
    </row>
    <row r="3503" spans="1:49" hidden="1" x14ac:dyDescent="0.35">
      <c r="A3503" s="2" t="s">
        <v>967</v>
      </c>
      <c r="B3503">
        <v>12</v>
      </c>
      <c r="C3503">
        <v>1209</v>
      </c>
      <c r="D3503">
        <v>1</v>
      </c>
      <c r="E3503" t="s">
        <v>50</v>
      </c>
      <c r="F3503">
        <v>32</v>
      </c>
      <c r="G3503" t="s">
        <v>72</v>
      </c>
      <c r="I3503" t="s">
        <v>73</v>
      </c>
      <c r="J3503" t="s">
        <v>52</v>
      </c>
      <c r="K3503" t="s">
        <v>52</v>
      </c>
      <c r="L3503" t="s">
        <v>52</v>
      </c>
      <c r="M3503">
        <v>12</v>
      </c>
      <c r="N3503" t="s">
        <v>76</v>
      </c>
      <c r="O3503">
        <v>2</v>
      </c>
      <c r="P3503" s="2">
        <v>4</v>
      </c>
      <c r="Q3503" t="s">
        <v>56</v>
      </c>
      <c r="R3503">
        <v>2</v>
      </c>
      <c r="S3503" s="5">
        <f t="shared" si="54"/>
        <v>0</v>
      </c>
      <c r="T3503" t="s">
        <v>58</v>
      </c>
      <c r="U3503" t="s">
        <v>52</v>
      </c>
      <c r="V3503">
        <v>1</v>
      </c>
      <c r="W3503" t="s">
        <v>52</v>
      </c>
      <c r="X3503">
        <v>2</v>
      </c>
      <c r="AB3503" t="s">
        <v>72</v>
      </c>
      <c r="AD3503" t="s">
        <v>73</v>
      </c>
    </row>
    <row r="3504" spans="1:49" hidden="1" x14ac:dyDescent="0.35">
      <c r="A3504" s="2" t="s">
        <v>968</v>
      </c>
      <c r="B3504">
        <v>21</v>
      </c>
      <c r="C3504">
        <v>2110</v>
      </c>
      <c r="D3504">
        <v>2</v>
      </c>
      <c r="E3504" t="s">
        <v>50</v>
      </c>
      <c r="F3504">
        <v>38</v>
      </c>
      <c r="G3504" t="s">
        <v>72</v>
      </c>
      <c r="I3504" t="s">
        <v>73</v>
      </c>
      <c r="J3504" t="s">
        <v>52</v>
      </c>
      <c r="K3504" t="s">
        <v>53</v>
      </c>
      <c r="L3504" t="s">
        <v>52</v>
      </c>
      <c r="M3504">
        <v>4</v>
      </c>
      <c r="N3504" t="s">
        <v>83</v>
      </c>
      <c r="P3504" s="2">
        <v>1</v>
      </c>
      <c r="Q3504" t="s">
        <v>50</v>
      </c>
      <c r="R3504">
        <v>38</v>
      </c>
      <c r="S3504" s="5">
        <f t="shared" si="54"/>
        <v>0</v>
      </c>
      <c r="T3504" t="s">
        <v>54</v>
      </c>
      <c r="U3504" t="s">
        <v>53</v>
      </c>
      <c r="W3504" t="s">
        <v>53</v>
      </c>
      <c r="Y3504" t="s">
        <v>55</v>
      </c>
      <c r="Z3504" t="s">
        <v>52</v>
      </c>
      <c r="AA3504">
        <v>2</v>
      </c>
      <c r="AB3504" t="s">
        <v>72</v>
      </c>
      <c r="AD3504" t="s">
        <v>73</v>
      </c>
      <c r="AE3504" t="s">
        <v>52</v>
      </c>
      <c r="AF3504" t="s">
        <v>53</v>
      </c>
      <c r="AG3504" t="s">
        <v>52</v>
      </c>
      <c r="AH3504">
        <v>4</v>
      </c>
      <c r="AI3504" t="s">
        <v>83</v>
      </c>
      <c r="AJ3504" t="s">
        <v>53</v>
      </c>
    </row>
    <row r="3505" spans="1:49" hidden="1" x14ac:dyDescent="0.35">
      <c r="A3505" s="2" t="s">
        <v>968</v>
      </c>
      <c r="B3505">
        <v>21</v>
      </c>
      <c r="C3505">
        <v>2110</v>
      </c>
      <c r="D3505">
        <v>2</v>
      </c>
      <c r="E3505" t="s">
        <v>50</v>
      </c>
      <c r="F3505">
        <v>38</v>
      </c>
      <c r="G3505" t="s">
        <v>72</v>
      </c>
      <c r="I3505" t="s">
        <v>73</v>
      </c>
      <c r="J3505" t="s">
        <v>52</v>
      </c>
      <c r="K3505" t="s">
        <v>53</v>
      </c>
      <c r="L3505" t="s">
        <v>52</v>
      </c>
      <c r="M3505">
        <v>4</v>
      </c>
      <c r="N3505" t="s">
        <v>83</v>
      </c>
      <c r="P3505" s="2">
        <v>2</v>
      </c>
      <c r="Q3505" t="s">
        <v>56</v>
      </c>
      <c r="R3505">
        <v>57</v>
      </c>
      <c r="S3505" s="5">
        <f t="shared" si="54"/>
        <v>0</v>
      </c>
      <c r="T3505" t="s">
        <v>57</v>
      </c>
      <c r="U3505" t="s">
        <v>52</v>
      </c>
      <c r="V3505">
        <v>4</v>
      </c>
      <c r="W3505" t="s">
        <v>53</v>
      </c>
      <c r="Y3505" t="s">
        <v>55</v>
      </c>
      <c r="Z3505" t="s">
        <v>52</v>
      </c>
      <c r="AA3505">
        <v>1</v>
      </c>
      <c r="AB3505" t="s">
        <v>72</v>
      </c>
      <c r="AD3505" t="s">
        <v>73</v>
      </c>
      <c r="AE3505" t="s">
        <v>52</v>
      </c>
      <c r="AF3505" t="s">
        <v>52</v>
      </c>
      <c r="AG3505" t="s">
        <v>52</v>
      </c>
      <c r="AH3505">
        <v>2</v>
      </c>
      <c r="AI3505" t="s">
        <v>97</v>
      </c>
      <c r="AJ3505" t="s">
        <v>53</v>
      </c>
    </row>
    <row r="3506" spans="1:49" hidden="1" x14ac:dyDescent="0.35">
      <c r="A3506" s="2" t="s">
        <v>968</v>
      </c>
      <c r="B3506">
        <v>21</v>
      </c>
      <c r="C3506">
        <v>2110</v>
      </c>
      <c r="D3506">
        <v>2</v>
      </c>
      <c r="E3506" t="s">
        <v>50</v>
      </c>
      <c r="F3506">
        <v>38</v>
      </c>
      <c r="G3506" t="s">
        <v>72</v>
      </c>
      <c r="I3506" t="s">
        <v>73</v>
      </c>
      <c r="J3506" t="s">
        <v>52</v>
      </c>
      <c r="K3506" t="s">
        <v>53</v>
      </c>
      <c r="L3506" t="s">
        <v>52</v>
      </c>
      <c r="M3506">
        <v>4</v>
      </c>
      <c r="N3506" t="s">
        <v>83</v>
      </c>
      <c r="P3506" s="2">
        <v>3</v>
      </c>
      <c r="Q3506" t="s">
        <v>50</v>
      </c>
      <c r="R3506">
        <v>19</v>
      </c>
      <c r="S3506" s="5">
        <f t="shared" si="54"/>
        <v>0</v>
      </c>
      <c r="T3506" t="s">
        <v>58</v>
      </c>
      <c r="U3506" t="s">
        <v>52</v>
      </c>
      <c r="V3506">
        <v>1</v>
      </c>
      <c r="W3506" t="s">
        <v>52</v>
      </c>
      <c r="X3506">
        <v>2</v>
      </c>
      <c r="Y3506" t="s">
        <v>59</v>
      </c>
      <c r="AB3506" t="s">
        <v>72</v>
      </c>
      <c r="AD3506" t="s">
        <v>73</v>
      </c>
      <c r="AE3506" t="s">
        <v>52</v>
      </c>
      <c r="AF3506" t="s">
        <v>52</v>
      </c>
      <c r="AG3506" t="s">
        <v>52</v>
      </c>
      <c r="AH3506">
        <v>13</v>
      </c>
      <c r="AI3506" t="s">
        <v>115</v>
      </c>
      <c r="AJ3506" t="s">
        <v>53</v>
      </c>
    </row>
    <row r="3507" spans="1:49" hidden="1" x14ac:dyDescent="0.35">
      <c r="A3507" s="2" t="s">
        <v>968</v>
      </c>
      <c r="B3507">
        <v>21</v>
      </c>
      <c r="C3507">
        <v>2110</v>
      </c>
      <c r="D3507">
        <v>2</v>
      </c>
      <c r="E3507" t="s">
        <v>50</v>
      </c>
      <c r="F3507">
        <v>38</v>
      </c>
      <c r="G3507" t="s">
        <v>72</v>
      </c>
      <c r="I3507" t="s">
        <v>73</v>
      </c>
      <c r="J3507" t="s">
        <v>52</v>
      </c>
      <c r="K3507" t="s">
        <v>53</v>
      </c>
      <c r="L3507" t="s">
        <v>52</v>
      </c>
      <c r="M3507">
        <v>4</v>
      </c>
      <c r="N3507" t="s">
        <v>83</v>
      </c>
      <c r="P3507" s="2">
        <v>4</v>
      </c>
      <c r="Q3507" t="s">
        <v>50</v>
      </c>
      <c r="R3507">
        <v>91</v>
      </c>
      <c r="S3507" s="5">
        <f t="shared" si="54"/>
        <v>0</v>
      </c>
      <c r="T3507" t="s">
        <v>91</v>
      </c>
      <c r="U3507" t="s">
        <v>53</v>
      </c>
      <c r="W3507" t="s">
        <v>53</v>
      </c>
      <c r="Y3507" t="s">
        <v>92</v>
      </c>
      <c r="AB3507" t="s">
        <v>72</v>
      </c>
      <c r="AD3507" t="s">
        <v>73</v>
      </c>
      <c r="AE3507" t="s">
        <v>52</v>
      </c>
      <c r="AF3507" t="s">
        <v>52</v>
      </c>
      <c r="AG3507" t="s">
        <v>52</v>
      </c>
      <c r="AH3507">
        <v>3</v>
      </c>
      <c r="AI3507" t="s">
        <v>67</v>
      </c>
      <c r="AJ3507" t="s">
        <v>53</v>
      </c>
    </row>
    <row r="3508" spans="1:49" hidden="1" x14ac:dyDescent="0.35">
      <c r="A3508" s="2" t="s">
        <v>969</v>
      </c>
      <c r="B3508">
        <v>6</v>
      </c>
      <c r="C3508">
        <v>601</v>
      </c>
      <c r="D3508">
        <v>2</v>
      </c>
      <c r="E3508" t="s">
        <v>50</v>
      </c>
      <c r="F3508">
        <v>54</v>
      </c>
      <c r="G3508" t="s">
        <v>72</v>
      </c>
      <c r="I3508" t="s">
        <v>73</v>
      </c>
      <c r="J3508" t="s">
        <v>53</v>
      </c>
      <c r="K3508" t="s">
        <v>53</v>
      </c>
      <c r="L3508" t="s">
        <v>53</v>
      </c>
      <c r="M3508">
        <v>0</v>
      </c>
      <c r="O3508">
        <v>3</v>
      </c>
      <c r="P3508" s="2">
        <v>1</v>
      </c>
      <c r="Q3508" t="s">
        <v>50</v>
      </c>
      <c r="R3508">
        <v>54</v>
      </c>
      <c r="S3508" s="5">
        <f t="shared" si="54"/>
        <v>0</v>
      </c>
      <c r="T3508" t="s">
        <v>54</v>
      </c>
      <c r="U3508" t="s">
        <v>53</v>
      </c>
      <c r="W3508" t="s">
        <v>53</v>
      </c>
      <c r="Y3508" t="s">
        <v>55</v>
      </c>
      <c r="Z3508" t="s">
        <v>52</v>
      </c>
      <c r="AA3508">
        <v>2</v>
      </c>
      <c r="AB3508" t="s">
        <v>72</v>
      </c>
      <c r="AD3508" t="s">
        <v>73</v>
      </c>
      <c r="AE3508" t="s">
        <v>53</v>
      </c>
      <c r="AF3508" t="s">
        <v>53</v>
      </c>
      <c r="AG3508" t="s">
        <v>53</v>
      </c>
    </row>
    <row r="3509" spans="1:49" hidden="1" x14ac:dyDescent="0.35">
      <c r="A3509" s="2" t="s">
        <v>969</v>
      </c>
      <c r="B3509">
        <v>6</v>
      </c>
      <c r="C3509">
        <v>601</v>
      </c>
      <c r="D3509">
        <v>2</v>
      </c>
      <c r="E3509" t="s">
        <v>50</v>
      </c>
      <c r="F3509">
        <v>54</v>
      </c>
      <c r="G3509" t="s">
        <v>72</v>
      </c>
      <c r="I3509" t="s">
        <v>73</v>
      </c>
      <c r="J3509" t="s">
        <v>53</v>
      </c>
      <c r="K3509" t="s">
        <v>53</v>
      </c>
      <c r="L3509" t="s">
        <v>53</v>
      </c>
      <c r="M3509">
        <v>0</v>
      </c>
      <c r="O3509">
        <v>3</v>
      </c>
      <c r="P3509" s="2">
        <v>2</v>
      </c>
      <c r="Q3509" t="s">
        <v>56</v>
      </c>
      <c r="R3509">
        <v>49</v>
      </c>
      <c r="S3509" s="5">
        <f t="shared" si="54"/>
        <v>0</v>
      </c>
      <c r="T3509" t="s">
        <v>57</v>
      </c>
      <c r="U3509" t="s">
        <v>53</v>
      </c>
      <c r="W3509" t="s">
        <v>53</v>
      </c>
      <c r="Y3509" t="s">
        <v>55</v>
      </c>
      <c r="Z3509" t="s">
        <v>52</v>
      </c>
      <c r="AA3509">
        <v>1</v>
      </c>
      <c r="AB3509" t="s">
        <v>72</v>
      </c>
      <c r="AD3509" t="s">
        <v>73</v>
      </c>
      <c r="AE3509" t="s">
        <v>52</v>
      </c>
      <c r="AF3509" t="s">
        <v>52</v>
      </c>
      <c r="AG3509" t="s">
        <v>52</v>
      </c>
      <c r="AH3509">
        <v>4</v>
      </c>
      <c r="AI3509" t="s">
        <v>83</v>
      </c>
      <c r="AJ3509" t="s">
        <v>53</v>
      </c>
    </row>
    <row r="3510" spans="1:49" hidden="1" x14ac:dyDescent="0.35">
      <c r="A3510" s="2" t="s">
        <v>969</v>
      </c>
      <c r="B3510">
        <v>6</v>
      </c>
      <c r="C3510">
        <v>601</v>
      </c>
      <c r="D3510">
        <v>2</v>
      </c>
      <c r="E3510" t="s">
        <v>50</v>
      </c>
      <c r="F3510">
        <v>54</v>
      </c>
      <c r="G3510" t="s">
        <v>72</v>
      </c>
      <c r="I3510" t="s">
        <v>73</v>
      </c>
      <c r="J3510" t="s">
        <v>53</v>
      </c>
      <c r="K3510" t="s">
        <v>53</v>
      </c>
      <c r="L3510" t="s">
        <v>53</v>
      </c>
      <c r="M3510">
        <v>0</v>
      </c>
      <c r="O3510">
        <v>3</v>
      </c>
      <c r="P3510" s="2">
        <v>3</v>
      </c>
      <c r="Q3510" t="s">
        <v>50</v>
      </c>
      <c r="R3510">
        <v>20</v>
      </c>
      <c r="S3510" s="5">
        <f t="shared" si="54"/>
        <v>0</v>
      </c>
      <c r="T3510" t="s">
        <v>58</v>
      </c>
      <c r="U3510" t="s">
        <v>52</v>
      </c>
      <c r="V3510">
        <v>1</v>
      </c>
      <c r="W3510" t="s">
        <v>52</v>
      </c>
      <c r="X3510">
        <v>2</v>
      </c>
      <c r="Y3510" t="s">
        <v>59</v>
      </c>
      <c r="AB3510" t="s">
        <v>72</v>
      </c>
      <c r="AD3510" t="s">
        <v>73</v>
      </c>
      <c r="AE3510" t="s">
        <v>52</v>
      </c>
      <c r="AF3510" t="s">
        <v>52</v>
      </c>
      <c r="AG3510" t="s">
        <v>52</v>
      </c>
      <c r="AH3510">
        <v>4</v>
      </c>
      <c r="AI3510" t="s">
        <v>83</v>
      </c>
      <c r="AJ3510" t="s">
        <v>53</v>
      </c>
    </row>
    <row r="3511" spans="1:49" x14ac:dyDescent="0.35">
      <c r="A3511" s="2" t="s">
        <v>969</v>
      </c>
      <c r="B3511">
        <v>6</v>
      </c>
      <c r="C3511">
        <v>601</v>
      </c>
      <c r="D3511">
        <v>2</v>
      </c>
      <c r="E3511" t="s">
        <v>50</v>
      </c>
      <c r="F3511">
        <v>54</v>
      </c>
      <c r="G3511" t="s">
        <v>72</v>
      </c>
      <c r="I3511" t="s">
        <v>73</v>
      </c>
      <c r="J3511" t="s">
        <v>53</v>
      </c>
      <c r="K3511" t="s">
        <v>53</v>
      </c>
      <c r="L3511" t="s">
        <v>53</v>
      </c>
      <c r="M3511">
        <v>0</v>
      </c>
      <c r="O3511">
        <v>3</v>
      </c>
      <c r="P3511" s="6">
        <v>4</v>
      </c>
      <c r="Q3511" t="s">
        <v>56</v>
      </c>
      <c r="R3511">
        <v>17</v>
      </c>
      <c r="S3511" s="5">
        <f t="shared" si="54"/>
        <v>1</v>
      </c>
      <c r="T3511" t="s">
        <v>58</v>
      </c>
      <c r="U3511" t="s">
        <v>52</v>
      </c>
      <c r="V3511">
        <v>1</v>
      </c>
      <c r="W3511" t="s">
        <v>52</v>
      </c>
      <c r="X3511">
        <v>2</v>
      </c>
      <c r="Y3511" t="s">
        <v>59</v>
      </c>
      <c r="AB3511" t="s">
        <v>72</v>
      </c>
      <c r="AD3511" t="s">
        <v>73</v>
      </c>
      <c r="AE3511" t="s">
        <v>52</v>
      </c>
      <c r="AF3511" t="s">
        <v>52</v>
      </c>
      <c r="AG3511" t="s">
        <v>52</v>
      </c>
      <c r="AH3511">
        <v>9</v>
      </c>
      <c r="AI3511" t="s">
        <v>80</v>
      </c>
      <c r="AJ3511" t="s">
        <v>52</v>
      </c>
      <c r="AK3511" t="s">
        <v>81</v>
      </c>
      <c r="AM3511" t="s">
        <v>62</v>
      </c>
      <c r="AN3511" t="s">
        <v>52</v>
      </c>
      <c r="AP3511">
        <v>0</v>
      </c>
      <c r="AQ3511">
        <v>350000</v>
      </c>
      <c r="AR3511">
        <v>60000</v>
      </c>
      <c r="AS3511">
        <v>100000</v>
      </c>
      <c r="AT3511">
        <v>40000</v>
      </c>
      <c r="AU3511">
        <v>0</v>
      </c>
      <c r="AV3511">
        <v>0</v>
      </c>
      <c r="AW3511">
        <v>550000</v>
      </c>
    </row>
    <row r="3512" spans="1:49" x14ac:dyDescent="0.35">
      <c r="A3512" s="2" t="s">
        <v>969</v>
      </c>
      <c r="B3512">
        <v>6</v>
      </c>
      <c r="C3512">
        <v>601</v>
      </c>
      <c r="D3512">
        <v>2</v>
      </c>
      <c r="E3512" t="s">
        <v>50</v>
      </c>
      <c r="F3512">
        <v>54</v>
      </c>
      <c r="G3512" t="s">
        <v>72</v>
      </c>
      <c r="I3512" t="s">
        <v>73</v>
      </c>
      <c r="J3512" t="s">
        <v>53</v>
      </c>
      <c r="K3512" t="s">
        <v>53</v>
      </c>
      <c r="L3512" t="s">
        <v>53</v>
      </c>
      <c r="M3512">
        <v>0</v>
      </c>
      <c r="O3512">
        <v>3</v>
      </c>
      <c r="P3512" s="6">
        <v>5</v>
      </c>
      <c r="Q3512" t="s">
        <v>50</v>
      </c>
      <c r="R3512">
        <v>14</v>
      </c>
      <c r="S3512" s="5">
        <f t="shared" si="54"/>
        <v>1</v>
      </c>
      <c r="T3512" t="s">
        <v>58</v>
      </c>
      <c r="U3512" t="s">
        <v>52</v>
      </c>
      <c r="V3512">
        <v>1</v>
      </c>
      <c r="W3512" t="s">
        <v>52</v>
      </c>
      <c r="X3512">
        <v>2</v>
      </c>
      <c r="Y3512" t="s">
        <v>59</v>
      </c>
      <c r="AB3512" t="s">
        <v>72</v>
      </c>
      <c r="AD3512" t="s">
        <v>73</v>
      </c>
      <c r="AE3512" t="s">
        <v>52</v>
      </c>
      <c r="AF3512" t="s">
        <v>52</v>
      </c>
      <c r="AG3512" t="s">
        <v>52</v>
      </c>
      <c r="AH3512">
        <v>5</v>
      </c>
      <c r="AI3512" t="s">
        <v>78</v>
      </c>
      <c r="AJ3512" t="s">
        <v>53</v>
      </c>
      <c r="AO3512" t="s">
        <v>198</v>
      </c>
    </row>
    <row r="3513" spans="1:49" x14ac:dyDescent="0.35">
      <c r="A3513" s="2" t="s">
        <v>969</v>
      </c>
      <c r="B3513">
        <v>6</v>
      </c>
      <c r="C3513">
        <v>601</v>
      </c>
      <c r="D3513">
        <v>2</v>
      </c>
      <c r="E3513" t="s">
        <v>50</v>
      </c>
      <c r="F3513">
        <v>54</v>
      </c>
      <c r="G3513" t="s">
        <v>72</v>
      </c>
      <c r="I3513" t="s">
        <v>73</v>
      </c>
      <c r="J3513" t="s">
        <v>53</v>
      </c>
      <c r="K3513" t="s">
        <v>53</v>
      </c>
      <c r="L3513" t="s">
        <v>53</v>
      </c>
      <c r="M3513">
        <v>0</v>
      </c>
      <c r="O3513">
        <v>3</v>
      </c>
      <c r="P3513" s="6">
        <v>6</v>
      </c>
      <c r="Q3513" t="s">
        <v>50</v>
      </c>
      <c r="R3513">
        <v>12</v>
      </c>
      <c r="S3513" s="5">
        <f t="shared" si="54"/>
        <v>1</v>
      </c>
      <c r="T3513" t="s">
        <v>58</v>
      </c>
      <c r="U3513" t="s">
        <v>52</v>
      </c>
      <c r="V3513">
        <v>1</v>
      </c>
      <c r="W3513" t="s">
        <v>52</v>
      </c>
      <c r="X3513">
        <v>2</v>
      </c>
      <c r="AB3513" t="s">
        <v>72</v>
      </c>
      <c r="AD3513" t="s">
        <v>73</v>
      </c>
      <c r="AE3513" t="s">
        <v>52</v>
      </c>
      <c r="AF3513" t="s">
        <v>52</v>
      </c>
      <c r="AG3513" t="s">
        <v>52</v>
      </c>
      <c r="AH3513">
        <v>3</v>
      </c>
      <c r="AI3513" t="s">
        <v>63</v>
      </c>
      <c r="AJ3513" t="s">
        <v>52</v>
      </c>
      <c r="AK3513" t="s">
        <v>64</v>
      </c>
      <c r="AM3513" t="s">
        <v>62</v>
      </c>
      <c r="AN3513" t="s">
        <v>53</v>
      </c>
      <c r="AP3513">
        <v>0</v>
      </c>
      <c r="AQ3513">
        <v>0</v>
      </c>
      <c r="AR3513">
        <v>30000</v>
      </c>
      <c r="AS3513">
        <v>60000</v>
      </c>
      <c r="AT3513">
        <v>100000</v>
      </c>
      <c r="AU3513">
        <v>0</v>
      </c>
      <c r="AV3513">
        <v>0</v>
      </c>
      <c r="AW3513">
        <v>190000</v>
      </c>
    </row>
    <row r="3514" spans="1:49" hidden="1" x14ac:dyDescent="0.35">
      <c r="A3514" s="2" t="s">
        <v>970</v>
      </c>
      <c r="B3514">
        <v>20</v>
      </c>
      <c r="C3514">
        <v>2004</v>
      </c>
      <c r="D3514">
        <v>2</v>
      </c>
      <c r="E3514" t="s">
        <v>50</v>
      </c>
      <c r="F3514">
        <v>27</v>
      </c>
      <c r="G3514" t="s">
        <v>72</v>
      </c>
      <c r="I3514" t="s">
        <v>73</v>
      </c>
      <c r="J3514" t="s">
        <v>52</v>
      </c>
      <c r="K3514" t="s">
        <v>52</v>
      </c>
      <c r="L3514" t="s">
        <v>52</v>
      </c>
      <c r="M3514">
        <v>12</v>
      </c>
      <c r="N3514" t="s">
        <v>76</v>
      </c>
      <c r="O3514">
        <v>2</v>
      </c>
      <c r="P3514" s="2">
        <v>1</v>
      </c>
      <c r="Q3514" t="s">
        <v>50</v>
      </c>
      <c r="R3514">
        <v>27</v>
      </c>
      <c r="S3514" s="5">
        <f t="shared" si="54"/>
        <v>0</v>
      </c>
      <c r="T3514" t="s">
        <v>54</v>
      </c>
      <c r="U3514" t="s">
        <v>53</v>
      </c>
      <c r="W3514" t="s">
        <v>53</v>
      </c>
      <c r="Y3514" t="s">
        <v>55</v>
      </c>
      <c r="Z3514" t="s">
        <v>52</v>
      </c>
      <c r="AA3514">
        <v>2</v>
      </c>
      <c r="AB3514" t="s">
        <v>72</v>
      </c>
      <c r="AD3514" t="s">
        <v>73</v>
      </c>
      <c r="AE3514" t="s">
        <v>52</v>
      </c>
      <c r="AF3514" t="s">
        <v>52</v>
      </c>
      <c r="AG3514" t="s">
        <v>52</v>
      </c>
      <c r="AH3514">
        <v>12</v>
      </c>
      <c r="AI3514" t="s">
        <v>76</v>
      </c>
      <c r="AJ3514" t="s">
        <v>53</v>
      </c>
    </row>
    <row r="3515" spans="1:49" hidden="1" x14ac:dyDescent="0.35">
      <c r="A3515" s="2" t="s">
        <v>970</v>
      </c>
      <c r="B3515">
        <v>20</v>
      </c>
      <c r="C3515">
        <v>2004</v>
      </c>
      <c r="D3515">
        <v>2</v>
      </c>
      <c r="E3515" t="s">
        <v>50</v>
      </c>
      <c r="F3515">
        <v>27</v>
      </c>
      <c r="G3515" t="s">
        <v>72</v>
      </c>
      <c r="I3515" t="s">
        <v>73</v>
      </c>
      <c r="J3515" t="s">
        <v>52</v>
      </c>
      <c r="K3515" t="s">
        <v>52</v>
      </c>
      <c r="L3515" t="s">
        <v>52</v>
      </c>
      <c r="M3515">
        <v>12</v>
      </c>
      <c r="N3515" t="s">
        <v>76</v>
      </c>
      <c r="O3515">
        <v>2</v>
      </c>
      <c r="P3515" s="2">
        <v>2</v>
      </c>
      <c r="Q3515" t="s">
        <v>56</v>
      </c>
      <c r="R3515">
        <v>23</v>
      </c>
      <c r="S3515" s="5">
        <f t="shared" si="54"/>
        <v>0</v>
      </c>
      <c r="T3515" t="s">
        <v>57</v>
      </c>
      <c r="U3515" t="s">
        <v>53</v>
      </c>
      <c r="W3515" t="s">
        <v>53</v>
      </c>
      <c r="Y3515" t="s">
        <v>55</v>
      </c>
      <c r="Z3515" t="s">
        <v>52</v>
      </c>
      <c r="AA3515">
        <v>1</v>
      </c>
      <c r="AB3515" t="s">
        <v>72</v>
      </c>
      <c r="AD3515" t="s">
        <v>73</v>
      </c>
      <c r="AE3515" t="s">
        <v>52</v>
      </c>
      <c r="AF3515" t="s">
        <v>52</v>
      </c>
      <c r="AG3515" t="s">
        <v>52</v>
      </c>
      <c r="AH3515">
        <v>7</v>
      </c>
      <c r="AI3515" t="s">
        <v>86</v>
      </c>
      <c r="AJ3515" t="s">
        <v>53</v>
      </c>
    </row>
    <row r="3516" spans="1:49" hidden="1" x14ac:dyDescent="0.35">
      <c r="A3516" s="2" t="s">
        <v>970</v>
      </c>
      <c r="B3516">
        <v>20</v>
      </c>
      <c r="C3516">
        <v>2004</v>
      </c>
      <c r="D3516">
        <v>2</v>
      </c>
      <c r="E3516" t="s">
        <v>50</v>
      </c>
      <c r="F3516">
        <v>27</v>
      </c>
      <c r="G3516" t="s">
        <v>72</v>
      </c>
      <c r="I3516" t="s">
        <v>73</v>
      </c>
      <c r="J3516" t="s">
        <v>52</v>
      </c>
      <c r="K3516" t="s">
        <v>52</v>
      </c>
      <c r="L3516" t="s">
        <v>52</v>
      </c>
      <c r="M3516">
        <v>12</v>
      </c>
      <c r="N3516" t="s">
        <v>76</v>
      </c>
      <c r="O3516">
        <v>2</v>
      </c>
      <c r="P3516" s="2">
        <v>3</v>
      </c>
      <c r="Q3516" t="s">
        <v>50</v>
      </c>
      <c r="R3516">
        <v>4</v>
      </c>
      <c r="S3516" s="5">
        <f t="shared" si="54"/>
        <v>0</v>
      </c>
      <c r="T3516" t="s">
        <v>58</v>
      </c>
      <c r="U3516" t="s">
        <v>52</v>
      </c>
      <c r="V3516">
        <v>1</v>
      </c>
      <c r="W3516" t="s">
        <v>52</v>
      </c>
      <c r="X3516">
        <v>2</v>
      </c>
      <c r="AB3516" t="s">
        <v>72</v>
      </c>
      <c r="AD3516" t="s">
        <v>73</v>
      </c>
      <c r="AE3516" t="s">
        <v>53</v>
      </c>
      <c r="AF3516" t="s">
        <v>53</v>
      </c>
      <c r="AG3516" t="s">
        <v>53</v>
      </c>
      <c r="AO3516" t="s">
        <v>70</v>
      </c>
    </row>
    <row r="3517" spans="1:49" hidden="1" x14ac:dyDescent="0.35">
      <c r="A3517" s="2" t="s">
        <v>970</v>
      </c>
      <c r="B3517">
        <v>20</v>
      </c>
      <c r="C3517">
        <v>2004</v>
      </c>
      <c r="D3517">
        <v>2</v>
      </c>
      <c r="E3517" t="s">
        <v>50</v>
      </c>
      <c r="F3517">
        <v>27</v>
      </c>
      <c r="G3517" t="s">
        <v>72</v>
      </c>
      <c r="I3517" t="s">
        <v>73</v>
      </c>
      <c r="J3517" t="s">
        <v>52</v>
      </c>
      <c r="K3517" t="s">
        <v>52</v>
      </c>
      <c r="L3517" t="s">
        <v>52</v>
      </c>
      <c r="M3517">
        <v>12</v>
      </c>
      <c r="N3517" t="s">
        <v>76</v>
      </c>
      <c r="O3517">
        <v>2</v>
      </c>
      <c r="P3517" s="2">
        <v>4</v>
      </c>
      <c r="Q3517" t="s">
        <v>56</v>
      </c>
      <c r="R3517">
        <v>0</v>
      </c>
      <c r="S3517" s="5">
        <f t="shared" si="54"/>
        <v>0</v>
      </c>
      <c r="T3517" t="s">
        <v>58</v>
      </c>
      <c r="U3517" t="s">
        <v>52</v>
      </c>
      <c r="V3517">
        <v>1</v>
      </c>
      <c r="W3517" t="s">
        <v>52</v>
      </c>
      <c r="X3517">
        <v>2</v>
      </c>
      <c r="AB3517" t="s">
        <v>72</v>
      </c>
    </row>
    <row r="3518" spans="1:49" hidden="1" x14ac:dyDescent="0.35">
      <c r="A3518" s="2" t="s">
        <v>971</v>
      </c>
      <c r="B3518">
        <v>3</v>
      </c>
      <c r="C3518">
        <v>306</v>
      </c>
      <c r="D3518">
        <v>2</v>
      </c>
      <c r="E3518" t="s">
        <v>56</v>
      </c>
      <c r="F3518">
        <v>61</v>
      </c>
      <c r="G3518" t="s">
        <v>72</v>
      </c>
      <c r="I3518" t="s">
        <v>73</v>
      </c>
      <c r="J3518" t="s">
        <v>52</v>
      </c>
      <c r="K3518" t="s">
        <v>53</v>
      </c>
      <c r="L3518" t="s">
        <v>52</v>
      </c>
      <c r="M3518">
        <v>1</v>
      </c>
      <c r="N3518" t="s">
        <v>65</v>
      </c>
      <c r="P3518" s="2">
        <v>1</v>
      </c>
      <c r="Q3518" t="s">
        <v>56</v>
      </c>
      <c r="R3518">
        <v>61</v>
      </c>
      <c r="S3518" s="5">
        <f t="shared" si="54"/>
        <v>0</v>
      </c>
      <c r="T3518" t="s">
        <v>54</v>
      </c>
      <c r="U3518" t="s">
        <v>53</v>
      </c>
      <c r="W3518" t="s">
        <v>53</v>
      </c>
      <c r="Y3518" t="s">
        <v>92</v>
      </c>
      <c r="AB3518" t="s">
        <v>72</v>
      </c>
      <c r="AD3518" t="s">
        <v>73</v>
      </c>
      <c r="AE3518" t="s">
        <v>52</v>
      </c>
      <c r="AF3518" t="s">
        <v>53</v>
      </c>
      <c r="AG3518" t="s">
        <v>52</v>
      </c>
      <c r="AH3518">
        <v>1</v>
      </c>
      <c r="AI3518" t="s">
        <v>65</v>
      </c>
      <c r="AJ3518" t="s">
        <v>53</v>
      </c>
    </row>
    <row r="3519" spans="1:49" hidden="1" x14ac:dyDescent="0.35">
      <c r="A3519" s="2" t="s">
        <v>971</v>
      </c>
      <c r="B3519">
        <v>3</v>
      </c>
      <c r="C3519">
        <v>306</v>
      </c>
      <c r="D3519">
        <v>2</v>
      </c>
      <c r="E3519" t="s">
        <v>56</v>
      </c>
      <c r="F3519">
        <v>61</v>
      </c>
      <c r="G3519" t="s">
        <v>72</v>
      </c>
      <c r="I3519" t="s">
        <v>73</v>
      </c>
      <c r="J3519" t="s">
        <v>52</v>
      </c>
      <c r="K3519" t="s">
        <v>53</v>
      </c>
      <c r="L3519" t="s">
        <v>52</v>
      </c>
      <c r="M3519">
        <v>1</v>
      </c>
      <c r="N3519" t="s">
        <v>65</v>
      </c>
      <c r="P3519" s="2">
        <v>2</v>
      </c>
      <c r="Q3519" t="s">
        <v>56</v>
      </c>
      <c r="R3519">
        <v>21</v>
      </c>
      <c r="S3519" s="5">
        <f t="shared" si="54"/>
        <v>0</v>
      </c>
      <c r="T3519" t="s">
        <v>58</v>
      </c>
      <c r="U3519" t="s">
        <v>53</v>
      </c>
      <c r="W3519" t="s">
        <v>52</v>
      </c>
      <c r="X3519">
        <v>1</v>
      </c>
      <c r="Y3519" t="s">
        <v>55</v>
      </c>
      <c r="Z3519" t="s">
        <v>52</v>
      </c>
      <c r="AA3519">
        <v>4</v>
      </c>
      <c r="AB3519" t="s">
        <v>72</v>
      </c>
      <c r="AD3519" t="s">
        <v>52</v>
      </c>
      <c r="AE3519" t="s">
        <v>52</v>
      </c>
      <c r="AF3519" t="s">
        <v>52</v>
      </c>
      <c r="AG3519" t="s">
        <v>52</v>
      </c>
      <c r="AH3519">
        <v>14</v>
      </c>
      <c r="AI3519" t="s">
        <v>115</v>
      </c>
      <c r="AJ3519" t="s">
        <v>53</v>
      </c>
    </row>
    <row r="3520" spans="1:49" hidden="1" x14ac:dyDescent="0.35">
      <c r="A3520" s="2" t="s">
        <v>971</v>
      </c>
      <c r="B3520">
        <v>3</v>
      </c>
      <c r="C3520">
        <v>306</v>
      </c>
      <c r="D3520">
        <v>2</v>
      </c>
      <c r="E3520" t="s">
        <v>56</v>
      </c>
      <c r="F3520">
        <v>61</v>
      </c>
      <c r="G3520" t="s">
        <v>72</v>
      </c>
      <c r="I3520" t="s">
        <v>73</v>
      </c>
      <c r="J3520" t="s">
        <v>52</v>
      </c>
      <c r="K3520" t="s">
        <v>53</v>
      </c>
      <c r="L3520" t="s">
        <v>52</v>
      </c>
      <c r="M3520">
        <v>1</v>
      </c>
      <c r="N3520" t="s">
        <v>65</v>
      </c>
      <c r="P3520" s="2">
        <v>3</v>
      </c>
      <c r="Q3520" t="s">
        <v>56</v>
      </c>
      <c r="R3520">
        <v>30</v>
      </c>
      <c r="S3520" s="5">
        <f t="shared" si="54"/>
        <v>0</v>
      </c>
      <c r="T3520" t="s">
        <v>58</v>
      </c>
      <c r="U3520" t="s">
        <v>53</v>
      </c>
      <c r="W3520" t="s">
        <v>52</v>
      </c>
      <c r="X3520">
        <v>1</v>
      </c>
      <c r="Y3520" t="s">
        <v>59</v>
      </c>
      <c r="AB3520" t="s">
        <v>72</v>
      </c>
      <c r="AD3520" t="s">
        <v>52</v>
      </c>
      <c r="AE3520" t="s">
        <v>52</v>
      </c>
      <c r="AF3520" t="s">
        <v>52</v>
      </c>
      <c r="AG3520" t="s">
        <v>53</v>
      </c>
    </row>
    <row r="3521" spans="1:49" hidden="1" x14ac:dyDescent="0.35">
      <c r="A3521" s="2" t="s">
        <v>971</v>
      </c>
      <c r="B3521">
        <v>3</v>
      </c>
      <c r="C3521">
        <v>306</v>
      </c>
      <c r="D3521">
        <v>2</v>
      </c>
      <c r="E3521" t="s">
        <v>56</v>
      </c>
      <c r="F3521">
        <v>61</v>
      </c>
      <c r="G3521" t="s">
        <v>72</v>
      </c>
      <c r="I3521" t="s">
        <v>73</v>
      </c>
      <c r="J3521" t="s">
        <v>52</v>
      </c>
      <c r="K3521" t="s">
        <v>53</v>
      </c>
      <c r="L3521" t="s">
        <v>52</v>
      </c>
      <c r="M3521">
        <v>1</v>
      </c>
      <c r="N3521" t="s">
        <v>65</v>
      </c>
      <c r="P3521" s="2">
        <v>4</v>
      </c>
      <c r="Q3521" t="s">
        <v>50</v>
      </c>
      <c r="R3521">
        <v>25</v>
      </c>
      <c r="S3521" s="5">
        <f t="shared" si="54"/>
        <v>0</v>
      </c>
      <c r="T3521" t="s">
        <v>99</v>
      </c>
      <c r="U3521" t="s">
        <v>53</v>
      </c>
      <c r="W3521" t="s">
        <v>53</v>
      </c>
      <c r="Y3521" t="s">
        <v>55</v>
      </c>
      <c r="Z3521" t="s">
        <v>52</v>
      </c>
      <c r="AA3521">
        <v>2</v>
      </c>
      <c r="AB3521" t="s">
        <v>72</v>
      </c>
      <c r="AD3521" t="s">
        <v>73</v>
      </c>
      <c r="AE3521" t="s">
        <v>52</v>
      </c>
      <c r="AF3521" t="s">
        <v>52</v>
      </c>
      <c r="AG3521" t="s">
        <v>52</v>
      </c>
      <c r="AH3521">
        <v>8</v>
      </c>
      <c r="AI3521" t="s">
        <v>78</v>
      </c>
      <c r="AJ3521" t="s">
        <v>53</v>
      </c>
    </row>
    <row r="3522" spans="1:49" hidden="1" x14ac:dyDescent="0.35">
      <c r="A3522" s="2" t="s">
        <v>972</v>
      </c>
      <c r="B3522">
        <v>4</v>
      </c>
      <c r="C3522">
        <v>407</v>
      </c>
      <c r="D3522">
        <v>2</v>
      </c>
      <c r="E3522" t="s">
        <v>50</v>
      </c>
      <c r="F3522">
        <v>32</v>
      </c>
      <c r="G3522" t="s">
        <v>72</v>
      </c>
      <c r="I3522" t="s">
        <v>73</v>
      </c>
      <c r="J3522" t="s">
        <v>52</v>
      </c>
      <c r="K3522" t="s">
        <v>52</v>
      </c>
      <c r="L3522" t="s">
        <v>52</v>
      </c>
      <c r="M3522">
        <v>5</v>
      </c>
      <c r="N3522" t="s">
        <v>83</v>
      </c>
      <c r="O3522">
        <v>2</v>
      </c>
      <c r="P3522" s="2">
        <v>1</v>
      </c>
      <c r="Q3522" t="s">
        <v>50</v>
      </c>
      <c r="R3522">
        <v>32</v>
      </c>
      <c r="S3522" s="5">
        <f t="shared" si="54"/>
        <v>0</v>
      </c>
      <c r="T3522" t="s">
        <v>54</v>
      </c>
      <c r="U3522" t="s">
        <v>53</v>
      </c>
      <c r="W3522" t="s">
        <v>53</v>
      </c>
      <c r="Y3522" t="s">
        <v>55</v>
      </c>
      <c r="Z3522" t="s">
        <v>52</v>
      </c>
      <c r="AA3522">
        <v>2</v>
      </c>
      <c r="AB3522" t="s">
        <v>72</v>
      </c>
      <c r="AD3522" t="s">
        <v>73</v>
      </c>
      <c r="AE3522" t="s">
        <v>52</v>
      </c>
      <c r="AF3522" t="s">
        <v>52</v>
      </c>
      <c r="AG3522" t="s">
        <v>52</v>
      </c>
      <c r="AH3522">
        <v>5</v>
      </c>
      <c r="AI3522" t="s">
        <v>83</v>
      </c>
      <c r="AJ3522" t="s">
        <v>53</v>
      </c>
    </row>
    <row r="3523" spans="1:49" hidden="1" x14ac:dyDescent="0.35">
      <c r="A3523" s="2" t="s">
        <v>972</v>
      </c>
      <c r="B3523">
        <v>4</v>
      </c>
      <c r="C3523">
        <v>407</v>
      </c>
      <c r="D3523">
        <v>2</v>
      </c>
      <c r="E3523" t="s">
        <v>50</v>
      </c>
      <c r="F3523">
        <v>32</v>
      </c>
      <c r="G3523" t="s">
        <v>72</v>
      </c>
      <c r="I3523" t="s">
        <v>73</v>
      </c>
      <c r="J3523" t="s">
        <v>52</v>
      </c>
      <c r="K3523" t="s">
        <v>52</v>
      </c>
      <c r="L3523" t="s">
        <v>52</v>
      </c>
      <c r="M3523">
        <v>5</v>
      </c>
      <c r="N3523" t="s">
        <v>83</v>
      </c>
      <c r="O3523">
        <v>2</v>
      </c>
      <c r="P3523" s="2">
        <v>2</v>
      </c>
      <c r="Q3523" t="s">
        <v>56</v>
      </c>
      <c r="R3523">
        <v>32</v>
      </c>
      <c r="S3523" s="5">
        <f t="shared" ref="S3523:S3586" si="55">IF(AND(R3523&gt;=6, R3523&lt;=17, T3523="Child"),1,0)</f>
        <v>0</v>
      </c>
      <c r="T3523" t="s">
        <v>57</v>
      </c>
      <c r="U3523" t="s">
        <v>53</v>
      </c>
      <c r="W3523" t="s">
        <v>53</v>
      </c>
      <c r="Y3523" t="s">
        <v>55</v>
      </c>
      <c r="Z3523" t="s">
        <v>52</v>
      </c>
      <c r="AA3523">
        <v>1</v>
      </c>
      <c r="AB3523" t="s">
        <v>72</v>
      </c>
      <c r="AD3523" t="s">
        <v>73</v>
      </c>
      <c r="AE3523" t="s">
        <v>52</v>
      </c>
      <c r="AF3523" t="s">
        <v>52</v>
      </c>
      <c r="AG3523" t="s">
        <v>52</v>
      </c>
      <c r="AH3523">
        <v>8</v>
      </c>
      <c r="AI3523" t="s">
        <v>60</v>
      </c>
      <c r="AJ3523" t="s">
        <v>53</v>
      </c>
    </row>
    <row r="3524" spans="1:49" x14ac:dyDescent="0.35">
      <c r="A3524" s="2" t="s">
        <v>972</v>
      </c>
      <c r="B3524">
        <v>4</v>
      </c>
      <c r="C3524">
        <v>407</v>
      </c>
      <c r="D3524">
        <v>2</v>
      </c>
      <c r="E3524" t="s">
        <v>50</v>
      </c>
      <c r="F3524">
        <v>32</v>
      </c>
      <c r="G3524" t="s">
        <v>72</v>
      </c>
      <c r="I3524" t="s">
        <v>73</v>
      </c>
      <c r="J3524" t="s">
        <v>52</v>
      </c>
      <c r="K3524" t="s">
        <v>52</v>
      </c>
      <c r="L3524" t="s">
        <v>52</v>
      </c>
      <c r="M3524">
        <v>5</v>
      </c>
      <c r="N3524" t="s">
        <v>83</v>
      </c>
      <c r="O3524">
        <v>2</v>
      </c>
      <c r="P3524" s="6">
        <v>3</v>
      </c>
      <c r="Q3524" t="s">
        <v>50</v>
      </c>
      <c r="R3524">
        <v>7</v>
      </c>
      <c r="S3524" s="5">
        <f t="shared" si="55"/>
        <v>1</v>
      </c>
      <c r="T3524" t="s">
        <v>58</v>
      </c>
      <c r="U3524" t="s">
        <v>52</v>
      </c>
      <c r="V3524">
        <v>1</v>
      </c>
      <c r="W3524" t="s">
        <v>52</v>
      </c>
      <c r="X3524">
        <v>2</v>
      </c>
      <c r="AB3524" t="s">
        <v>72</v>
      </c>
      <c r="AD3524" t="s">
        <v>73</v>
      </c>
      <c r="AE3524" t="s">
        <v>53</v>
      </c>
      <c r="AF3524" t="s">
        <v>53</v>
      </c>
      <c r="AG3524" t="s">
        <v>52</v>
      </c>
      <c r="AH3524">
        <v>1</v>
      </c>
      <c r="AI3524" t="s">
        <v>68</v>
      </c>
      <c r="AJ3524" t="s">
        <v>52</v>
      </c>
      <c r="AK3524" t="s">
        <v>74</v>
      </c>
      <c r="AM3524" t="s">
        <v>62</v>
      </c>
      <c r="AN3524" t="s">
        <v>53</v>
      </c>
      <c r="AP3524">
        <v>0</v>
      </c>
      <c r="AQ3524">
        <v>0</v>
      </c>
      <c r="AR3524">
        <v>10000</v>
      </c>
      <c r="AS3524">
        <v>5000</v>
      </c>
      <c r="AT3524">
        <v>120000</v>
      </c>
      <c r="AU3524">
        <v>10000</v>
      </c>
      <c r="AV3524">
        <v>10000</v>
      </c>
      <c r="AW3524">
        <v>155000</v>
      </c>
    </row>
    <row r="3525" spans="1:49" hidden="1" x14ac:dyDescent="0.35">
      <c r="A3525" s="2" t="s">
        <v>972</v>
      </c>
      <c r="B3525">
        <v>4</v>
      </c>
      <c r="C3525">
        <v>407</v>
      </c>
      <c r="D3525">
        <v>2</v>
      </c>
      <c r="E3525" t="s">
        <v>50</v>
      </c>
      <c r="F3525">
        <v>32</v>
      </c>
      <c r="G3525" t="s">
        <v>72</v>
      </c>
      <c r="I3525" t="s">
        <v>73</v>
      </c>
      <c r="J3525" t="s">
        <v>52</v>
      </c>
      <c r="K3525" t="s">
        <v>52</v>
      </c>
      <c r="L3525" t="s">
        <v>52</v>
      </c>
      <c r="M3525">
        <v>5</v>
      </c>
      <c r="N3525" t="s">
        <v>83</v>
      </c>
      <c r="O3525">
        <v>2</v>
      </c>
      <c r="P3525" s="2">
        <v>4</v>
      </c>
      <c r="Q3525" t="s">
        <v>56</v>
      </c>
      <c r="R3525">
        <v>5</v>
      </c>
      <c r="S3525" s="5">
        <f t="shared" si="55"/>
        <v>0</v>
      </c>
      <c r="T3525" t="s">
        <v>58</v>
      </c>
      <c r="U3525" t="s">
        <v>52</v>
      </c>
      <c r="V3525">
        <v>1</v>
      </c>
      <c r="W3525" t="s">
        <v>52</v>
      </c>
      <c r="X3525">
        <v>2</v>
      </c>
      <c r="AB3525" t="s">
        <v>72</v>
      </c>
      <c r="AD3525" t="s">
        <v>73</v>
      </c>
      <c r="AE3525" t="s">
        <v>53</v>
      </c>
      <c r="AF3525" t="s">
        <v>53</v>
      </c>
      <c r="AG3525" t="s">
        <v>53</v>
      </c>
      <c r="AO3525" t="s">
        <v>190</v>
      </c>
    </row>
    <row r="3526" spans="1:49" hidden="1" x14ac:dyDescent="0.35">
      <c r="A3526" s="2" t="s">
        <v>973</v>
      </c>
      <c r="B3526">
        <v>12</v>
      </c>
      <c r="C3526">
        <v>1209</v>
      </c>
      <c r="D3526">
        <v>1</v>
      </c>
      <c r="E3526" t="s">
        <v>56</v>
      </c>
      <c r="F3526">
        <v>41</v>
      </c>
      <c r="G3526" t="s">
        <v>72</v>
      </c>
      <c r="I3526" t="s">
        <v>73</v>
      </c>
      <c r="J3526" t="s">
        <v>53</v>
      </c>
      <c r="K3526" t="s">
        <v>53</v>
      </c>
      <c r="L3526" t="s">
        <v>52</v>
      </c>
      <c r="M3526">
        <v>4</v>
      </c>
      <c r="N3526" t="s">
        <v>63</v>
      </c>
      <c r="P3526" s="2">
        <v>1</v>
      </c>
      <c r="Q3526" t="s">
        <v>56</v>
      </c>
      <c r="R3526">
        <v>41</v>
      </c>
      <c r="S3526" s="5">
        <f t="shared" si="55"/>
        <v>0</v>
      </c>
      <c r="T3526" t="s">
        <v>54</v>
      </c>
      <c r="U3526" t="s">
        <v>53</v>
      </c>
      <c r="W3526" t="s">
        <v>53</v>
      </c>
      <c r="Y3526" t="s">
        <v>92</v>
      </c>
      <c r="AB3526" t="s">
        <v>72</v>
      </c>
      <c r="AD3526" t="s">
        <v>73</v>
      </c>
      <c r="AE3526" t="s">
        <v>53</v>
      </c>
      <c r="AF3526" t="s">
        <v>53</v>
      </c>
      <c r="AG3526" t="s">
        <v>52</v>
      </c>
      <c r="AH3526">
        <v>4</v>
      </c>
      <c r="AI3526" t="s">
        <v>63</v>
      </c>
      <c r="AJ3526" t="s">
        <v>53</v>
      </c>
    </row>
    <row r="3527" spans="1:49" hidden="1" x14ac:dyDescent="0.35">
      <c r="A3527" s="2" t="s">
        <v>974</v>
      </c>
      <c r="B3527">
        <v>15</v>
      </c>
      <c r="C3527">
        <v>1505</v>
      </c>
      <c r="D3527">
        <v>1</v>
      </c>
      <c r="E3527" t="s">
        <v>50</v>
      </c>
      <c r="F3527">
        <v>37</v>
      </c>
      <c r="G3527" t="s">
        <v>72</v>
      </c>
      <c r="I3527" t="s">
        <v>73</v>
      </c>
      <c r="J3527" t="s">
        <v>52</v>
      </c>
      <c r="K3527" t="s">
        <v>52</v>
      </c>
      <c r="L3527" t="s">
        <v>52</v>
      </c>
      <c r="M3527">
        <v>9</v>
      </c>
      <c r="N3527" t="s">
        <v>100</v>
      </c>
      <c r="O3527">
        <v>2</v>
      </c>
      <c r="P3527" s="2">
        <v>1</v>
      </c>
      <c r="Q3527" t="s">
        <v>50</v>
      </c>
      <c r="R3527">
        <v>37</v>
      </c>
      <c r="S3527" s="5">
        <f t="shared" si="55"/>
        <v>0</v>
      </c>
      <c r="T3527" t="s">
        <v>54</v>
      </c>
      <c r="U3527" t="s">
        <v>53</v>
      </c>
      <c r="W3527" t="s">
        <v>53</v>
      </c>
      <c r="Y3527" t="s">
        <v>55</v>
      </c>
      <c r="Z3527" t="s">
        <v>52</v>
      </c>
      <c r="AA3527">
        <v>2</v>
      </c>
      <c r="AB3527" t="s">
        <v>72</v>
      </c>
      <c r="AD3527" t="s">
        <v>73</v>
      </c>
      <c r="AE3527" t="s">
        <v>52</v>
      </c>
      <c r="AF3527" t="s">
        <v>52</v>
      </c>
      <c r="AG3527" t="s">
        <v>52</v>
      </c>
      <c r="AH3527">
        <v>9</v>
      </c>
      <c r="AI3527" t="s">
        <v>100</v>
      </c>
      <c r="AJ3527" t="s">
        <v>53</v>
      </c>
    </row>
    <row r="3528" spans="1:49" hidden="1" x14ac:dyDescent="0.35">
      <c r="A3528" s="2" t="s">
        <v>974</v>
      </c>
      <c r="B3528">
        <v>15</v>
      </c>
      <c r="C3528">
        <v>1505</v>
      </c>
      <c r="D3528">
        <v>1</v>
      </c>
      <c r="E3528" t="s">
        <v>50</v>
      </c>
      <c r="F3528">
        <v>37</v>
      </c>
      <c r="G3528" t="s">
        <v>72</v>
      </c>
      <c r="I3528" t="s">
        <v>73</v>
      </c>
      <c r="J3528" t="s">
        <v>52</v>
      </c>
      <c r="K3528" t="s">
        <v>52</v>
      </c>
      <c r="L3528" t="s">
        <v>52</v>
      </c>
      <c r="M3528">
        <v>9</v>
      </c>
      <c r="N3528" t="s">
        <v>100</v>
      </c>
      <c r="O3528">
        <v>2</v>
      </c>
      <c r="P3528" s="2">
        <v>2</v>
      </c>
      <c r="Q3528" t="s">
        <v>56</v>
      </c>
      <c r="R3528">
        <v>31</v>
      </c>
      <c r="S3528" s="5">
        <f t="shared" si="55"/>
        <v>0</v>
      </c>
      <c r="T3528" t="s">
        <v>57</v>
      </c>
      <c r="U3528" t="s">
        <v>53</v>
      </c>
      <c r="W3528" t="s">
        <v>53</v>
      </c>
      <c r="Y3528" t="s">
        <v>55</v>
      </c>
      <c r="Z3528" t="s">
        <v>52</v>
      </c>
      <c r="AA3528">
        <v>1</v>
      </c>
      <c r="AB3528" t="s">
        <v>72</v>
      </c>
      <c r="AD3528" t="s">
        <v>73</v>
      </c>
      <c r="AE3528" t="s">
        <v>52</v>
      </c>
      <c r="AF3528" t="s">
        <v>52</v>
      </c>
      <c r="AG3528" t="s">
        <v>52</v>
      </c>
      <c r="AH3528">
        <v>8</v>
      </c>
      <c r="AI3528" t="s">
        <v>60</v>
      </c>
      <c r="AJ3528" t="s">
        <v>53</v>
      </c>
    </row>
    <row r="3529" spans="1:49" x14ac:dyDescent="0.35">
      <c r="A3529" s="2" t="s">
        <v>974</v>
      </c>
      <c r="B3529">
        <v>15</v>
      </c>
      <c r="C3529">
        <v>1505</v>
      </c>
      <c r="D3529">
        <v>1</v>
      </c>
      <c r="E3529" t="s">
        <v>50</v>
      </c>
      <c r="F3529">
        <v>37</v>
      </c>
      <c r="G3529" t="s">
        <v>72</v>
      </c>
      <c r="I3529" t="s">
        <v>73</v>
      </c>
      <c r="J3529" t="s">
        <v>52</v>
      </c>
      <c r="K3529" t="s">
        <v>52</v>
      </c>
      <c r="L3529" t="s">
        <v>52</v>
      </c>
      <c r="M3529">
        <v>9</v>
      </c>
      <c r="N3529" t="s">
        <v>100</v>
      </c>
      <c r="O3529">
        <v>2</v>
      </c>
      <c r="P3529" s="6">
        <v>3</v>
      </c>
      <c r="Q3529" t="s">
        <v>56</v>
      </c>
      <c r="R3529">
        <v>12</v>
      </c>
      <c r="S3529" s="5">
        <f t="shared" si="55"/>
        <v>1</v>
      </c>
      <c r="T3529" t="s">
        <v>58</v>
      </c>
      <c r="U3529" t="s">
        <v>52</v>
      </c>
      <c r="V3529">
        <v>1</v>
      </c>
      <c r="W3529" t="s">
        <v>52</v>
      </c>
      <c r="X3529">
        <v>2</v>
      </c>
      <c r="AB3529" t="s">
        <v>72</v>
      </c>
      <c r="AD3529" t="s">
        <v>52</v>
      </c>
      <c r="AE3529" t="s">
        <v>52</v>
      </c>
      <c r="AF3529" t="s">
        <v>52</v>
      </c>
      <c r="AG3529" t="s">
        <v>52</v>
      </c>
      <c r="AH3529">
        <v>6</v>
      </c>
      <c r="AI3529" t="s">
        <v>78</v>
      </c>
      <c r="AJ3529" t="s">
        <v>52</v>
      </c>
      <c r="AK3529" t="s">
        <v>90</v>
      </c>
      <c r="AM3529" t="s">
        <v>62</v>
      </c>
      <c r="AN3529" t="s">
        <v>52</v>
      </c>
      <c r="AP3529">
        <v>0</v>
      </c>
      <c r="AQ3529">
        <v>65000</v>
      </c>
      <c r="AR3529">
        <v>25000</v>
      </c>
      <c r="AS3529">
        <v>35000</v>
      </c>
      <c r="AT3529">
        <v>0</v>
      </c>
      <c r="AU3529">
        <v>0</v>
      </c>
      <c r="AV3529">
        <v>0</v>
      </c>
      <c r="AW3529">
        <v>125000</v>
      </c>
    </row>
    <row r="3530" spans="1:49" x14ac:dyDescent="0.35">
      <c r="A3530" s="2" t="s">
        <v>974</v>
      </c>
      <c r="B3530">
        <v>15</v>
      </c>
      <c r="C3530">
        <v>1505</v>
      </c>
      <c r="D3530">
        <v>1</v>
      </c>
      <c r="E3530" t="s">
        <v>50</v>
      </c>
      <c r="F3530">
        <v>37</v>
      </c>
      <c r="G3530" t="s">
        <v>72</v>
      </c>
      <c r="I3530" t="s">
        <v>73</v>
      </c>
      <c r="J3530" t="s">
        <v>52</v>
      </c>
      <c r="K3530" t="s">
        <v>52</v>
      </c>
      <c r="L3530" t="s">
        <v>52</v>
      </c>
      <c r="M3530">
        <v>9</v>
      </c>
      <c r="N3530" t="s">
        <v>100</v>
      </c>
      <c r="O3530">
        <v>2</v>
      </c>
      <c r="P3530" s="6">
        <v>4</v>
      </c>
      <c r="Q3530" t="s">
        <v>56</v>
      </c>
      <c r="R3530">
        <v>9</v>
      </c>
      <c r="S3530" s="5">
        <f t="shared" si="55"/>
        <v>1</v>
      </c>
      <c r="T3530" t="s">
        <v>58</v>
      </c>
      <c r="U3530" t="s">
        <v>52</v>
      </c>
      <c r="V3530">
        <v>1</v>
      </c>
      <c r="W3530" t="s">
        <v>52</v>
      </c>
      <c r="X3530">
        <v>2</v>
      </c>
      <c r="AB3530" t="s">
        <v>72</v>
      </c>
      <c r="AD3530" t="s">
        <v>73</v>
      </c>
      <c r="AE3530" t="s">
        <v>52</v>
      </c>
      <c r="AF3530" t="s">
        <v>52</v>
      </c>
      <c r="AG3530" t="s">
        <v>52</v>
      </c>
      <c r="AH3530">
        <v>3</v>
      </c>
      <c r="AI3530" t="s">
        <v>97</v>
      </c>
      <c r="AJ3530" t="s">
        <v>52</v>
      </c>
      <c r="AK3530" t="s">
        <v>98</v>
      </c>
      <c r="AM3530" t="s">
        <v>62</v>
      </c>
      <c r="AN3530" t="s">
        <v>53</v>
      </c>
      <c r="AP3530">
        <v>0</v>
      </c>
      <c r="AQ3530">
        <v>0</v>
      </c>
      <c r="AR3530">
        <v>15000</v>
      </c>
      <c r="AS3530">
        <v>27000</v>
      </c>
      <c r="AT3530">
        <v>0</v>
      </c>
      <c r="AU3530">
        <v>0</v>
      </c>
      <c r="AV3530">
        <v>0</v>
      </c>
      <c r="AW3530">
        <v>42000</v>
      </c>
    </row>
    <row r="3531" spans="1:49" hidden="1" x14ac:dyDescent="0.35">
      <c r="A3531" s="2" t="s">
        <v>975</v>
      </c>
      <c r="B3531">
        <v>19</v>
      </c>
      <c r="C3531">
        <v>1904</v>
      </c>
      <c r="D3531">
        <v>1</v>
      </c>
      <c r="E3531" t="s">
        <v>50</v>
      </c>
      <c r="F3531">
        <v>56</v>
      </c>
      <c r="G3531" t="s">
        <v>72</v>
      </c>
      <c r="I3531" t="s">
        <v>73</v>
      </c>
      <c r="J3531" t="s">
        <v>53</v>
      </c>
      <c r="K3531" t="s">
        <v>53</v>
      </c>
      <c r="L3531" t="s">
        <v>52</v>
      </c>
      <c r="M3531">
        <v>2</v>
      </c>
      <c r="N3531" t="s">
        <v>97</v>
      </c>
      <c r="O3531">
        <v>3</v>
      </c>
      <c r="P3531" s="2">
        <v>1</v>
      </c>
      <c r="Q3531" t="s">
        <v>50</v>
      </c>
      <c r="R3531">
        <v>56</v>
      </c>
      <c r="S3531" s="5">
        <f t="shared" si="55"/>
        <v>0</v>
      </c>
      <c r="T3531" t="s">
        <v>54</v>
      </c>
      <c r="U3531" t="s">
        <v>53</v>
      </c>
      <c r="W3531" t="s">
        <v>53</v>
      </c>
      <c r="Y3531" t="s">
        <v>55</v>
      </c>
      <c r="Z3531" t="s">
        <v>52</v>
      </c>
      <c r="AA3531">
        <v>2</v>
      </c>
      <c r="AB3531" t="s">
        <v>72</v>
      </c>
      <c r="AD3531" t="s">
        <v>73</v>
      </c>
      <c r="AE3531" t="s">
        <v>53</v>
      </c>
      <c r="AF3531" t="s">
        <v>53</v>
      </c>
      <c r="AG3531" t="s">
        <v>52</v>
      </c>
      <c r="AH3531">
        <v>2</v>
      </c>
      <c r="AI3531" t="s">
        <v>97</v>
      </c>
      <c r="AJ3531" t="s">
        <v>53</v>
      </c>
    </row>
    <row r="3532" spans="1:49" hidden="1" x14ac:dyDescent="0.35">
      <c r="A3532" s="2" t="s">
        <v>975</v>
      </c>
      <c r="B3532">
        <v>19</v>
      </c>
      <c r="C3532">
        <v>1904</v>
      </c>
      <c r="D3532">
        <v>1</v>
      </c>
      <c r="E3532" t="s">
        <v>50</v>
      </c>
      <c r="F3532">
        <v>56</v>
      </c>
      <c r="G3532" t="s">
        <v>72</v>
      </c>
      <c r="I3532" t="s">
        <v>73</v>
      </c>
      <c r="J3532" t="s">
        <v>53</v>
      </c>
      <c r="K3532" t="s">
        <v>53</v>
      </c>
      <c r="L3532" t="s">
        <v>52</v>
      </c>
      <c r="M3532">
        <v>2</v>
      </c>
      <c r="N3532" t="s">
        <v>97</v>
      </c>
      <c r="O3532">
        <v>3</v>
      </c>
      <c r="P3532" s="2">
        <v>2</v>
      </c>
      <c r="Q3532" t="s">
        <v>56</v>
      </c>
      <c r="R3532">
        <v>40</v>
      </c>
      <c r="S3532" s="5">
        <f t="shared" si="55"/>
        <v>0</v>
      </c>
      <c r="T3532" t="s">
        <v>57</v>
      </c>
      <c r="U3532" t="s">
        <v>53</v>
      </c>
      <c r="W3532" t="s">
        <v>53</v>
      </c>
      <c r="Y3532" t="s">
        <v>55</v>
      </c>
      <c r="Z3532" t="s">
        <v>52</v>
      </c>
      <c r="AA3532">
        <v>1</v>
      </c>
      <c r="AB3532" t="s">
        <v>72</v>
      </c>
      <c r="AD3532" t="s">
        <v>73</v>
      </c>
      <c r="AE3532" t="s">
        <v>52</v>
      </c>
      <c r="AF3532" t="s">
        <v>52</v>
      </c>
      <c r="AG3532" t="s">
        <v>52</v>
      </c>
      <c r="AH3532">
        <v>6</v>
      </c>
      <c r="AI3532" t="s">
        <v>78</v>
      </c>
      <c r="AJ3532" t="s">
        <v>53</v>
      </c>
    </row>
    <row r="3533" spans="1:49" x14ac:dyDescent="0.35">
      <c r="A3533" s="2" t="s">
        <v>975</v>
      </c>
      <c r="B3533">
        <v>19</v>
      </c>
      <c r="C3533">
        <v>1904</v>
      </c>
      <c r="D3533">
        <v>1</v>
      </c>
      <c r="E3533" t="s">
        <v>50</v>
      </c>
      <c r="F3533">
        <v>56</v>
      </c>
      <c r="G3533" t="s">
        <v>72</v>
      </c>
      <c r="I3533" t="s">
        <v>73</v>
      </c>
      <c r="J3533" t="s">
        <v>53</v>
      </c>
      <c r="K3533" t="s">
        <v>53</v>
      </c>
      <c r="L3533" t="s">
        <v>52</v>
      </c>
      <c r="M3533">
        <v>2</v>
      </c>
      <c r="N3533" t="s">
        <v>97</v>
      </c>
      <c r="O3533">
        <v>3</v>
      </c>
      <c r="P3533" s="6">
        <v>3</v>
      </c>
      <c r="Q3533" t="s">
        <v>56</v>
      </c>
      <c r="R3533">
        <v>14</v>
      </c>
      <c r="S3533" s="5">
        <f t="shared" si="55"/>
        <v>1</v>
      </c>
      <c r="T3533" t="s">
        <v>58</v>
      </c>
      <c r="U3533" t="s">
        <v>52</v>
      </c>
      <c r="V3533">
        <v>1</v>
      </c>
      <c r="W3533" t="s">
        <v>52</v>
      </c>
      <c r="X3533">
        <v>2</v>
      </c>
      <c r="Y3533" t="s">
        <v>59</v>
      </c>
      <c r="AB3533" t="s">
        <v>72</v>
      </c>
      <c r="AD3533" t="s">
        <v>73</v>
      </c>
      <c r="AE3533" t="s">
        <v>52</v>
      </c>
      <c r="AF3533" t="s">
        <v>52</v>
      </c>
      <c r="AG3533" t="s">
        <v>52</v>
      </c>
      <c r="AH3533">
        <v>7</v>
      </c>
      <c r="AI3533" t="s">
        <v>86</v>
      </c>
      <c r="AJ3533" t="s">
        <v>52</v>
      </c>
      <c r="AK3533" t="s">
        <v>90</v>
      </c>
      <c r="AM3533" t="s">
        <v>62</v>
      </c>
      <c r="AN3533" t="s">
        <v>52</v>
      </c>
      <c r="AP3533">
        <v>1170000</v>
      </c>
      <c r="AQ3533">
        <v>270000</v>
      </c>
      <c r="AR3533">
        <v>30000</v>
      </c>
      <c r="AS3533">
        <v>50000</v>
      </c>
      <c r="AT3533">
        <v>0</v>
      </c>
      <c r="AU3533">
        <v>252000</v>
      </c>
      <c r="AV3533">
        <v>0</v>
      </c>
      <c r="AW3533">
        <v>1772000</v>
      </c>
    </row>
    <row r="3534" spans="1:49" x14ac:dyDescent="0.35">
      <c r="A3534" s="2" t="s">
        <v>975</v>
      </c>
      <c r="B3534">
        <v>19</v>
      </c>
      <c r="C3534">
        <v>1904</v>
      </c>
      <c r="D3534">
        <v>1</v>
      </c>
      <c r="E3534" t="s">
        <v>50</v>
      </c>
      <c r="F3534">
        <v>56</v>
      </c>
      <c r="G3534" t="s">
        <v>72</v>
      </c>
      <c r="I3534" t="s">
        <v>73</v>
      </c>
      <c r="J3534" t="s">
        <v>53</v>
      </c>
      <c r="K3534" t="s">
        <v>53</v>
      </c>
      <c r="L3534" t="s">
        <v>52</v>
      </c>
      <c r="M3534">
        <v>2</v>
      </c>
      <c r="N3534" t="s">
        <v>97</v>
      </c>
      <c r="O3534">
        <v>3</v>
      </c>
      <c r="P3534" s="6">
        <v>4</v>
      </c>
      <c r="Q3534" t="s">
        <v>56</v>
      </c>
      <c r="R3534">
        <v>10</v>
      </c>
      <c r="S3534" s="5">
        <f t="shared" si="55"/>
        <v>1</v>
      </c>
      <c r="T3534" t="s">
        <v>58</v>
      </c>
      <c r="U3534" t="s">
        <v>52</v>
      </c>
      <c r="V3534">
        <v>1</v>
      </c>
      <c r="W3534" t="s">
        <v>52</v>
      </c>
      <c r="X3534">
        <v>2</v>
      </c>
      <c r="AB3534" t="s">
        <v>72</v>
      </c>
      <c r="AD3534" t="s">
        <v>73</v>
      </c>
      <c r="AE3534" t="s">
        <v>52</v>
      </c>
      <c r="AF3534" t="s">
        <v>52</v>
      </c>
      <c r="AG3534" t="s">
        <v>52</v>
      </c>
      <c r="AH3534">
        <v>5</v>
      </c>
      <c r="AI3534" t="s">
        <v>78</v>
      </c>
      <c r="AJ3534" t="s">
        <v>52</v>
      </c>
      <c r="AK3534" t="s">
        <v>84</v>
      </c>
      <c r="AM3534" t="s">
        <v>62</v>
      </c>
      <c r="AN3534" t="s">
        <v>53</v>
      </c>
      <c r="AP3534">
        <v>850000</v>
      </c>
      <c r="AQ3534">
        <v>234000</v>
      </c>
      <c r="AR3534">
        <v>21000</v>
      </c>
      <c r="AS3534">
        <v>30000</v>
      </c>
      <c r="AT3534">
        <v>0</v>
      </c>
      <c r="AU3534">
        <v>65000</v>
      </c>
      <c r="AV3534">
        <v>0</v>
      </c>
      <c r="AW3534">
        <v>1200000</v>
      </c>
    </row>
    <row r="3535" spans="1:49" x14ac:dyDescent="0.35">
      <c r="A3535" s="2" t="s">
        <v>975</v>
      </c>
      <c r="B3535">
        <v>19</v>
      </c>
      <c r="C3535">
        <v>1904</v>
      </c>
      <c r="D3535">
        <v>1</v>
      </c>
      <c r="E3535" t="s">
        <v>50</v>
      </c>
      <c r="F3535">
        <v>56</v>
      </c>
      <c r="G3535" t="s">
        <v>72</v>
      </c>
      <c r="I3535" t="s">
        <v>73</v>
      </c>
      <c r="J3535" t="s">
        <v>53</v>
      </c>
      <c r="K3535" t="s">
        <v>53</v>
      </c>
      <c r="L3535" t="s">
        <v>52</v>
      </c>
      <c r="M3535">
        <v>2</v>
      </c>
      <c r="N3535" t="s">
        <v>97</v>
      </c>
      <c r="O3535">
        <v>3</v>
      </c>
      <c r="P3535" s="6">
        <v>5</v>
      </c>
      <c r="Q3535" t="s">
        <v>56</v>
      </c>
      <c r="R3535">
        <v>6</v>
      </c>
      <c r="S3535" s="5">
        <f t="shared" si="55"/>
        <v>1</v>
      </c>
      <c r="T3535" t="s">
        <v>58</v>
      </c>
      <c r="U3535" t="s">
        <v>52</v>
      </c>
      <c r="V3535">
        <v>1</v>
      </c>
      <c r="W3535" t="s">
        <v>52</v>
      </c>
      <c r="X3535">
        <v>2</v>
      </c>
      <c r="AB3535" t="s">
        <v>72</v>
      </c>
      <c r="AD3535" t="s">
        <v>73</v>
      </c>
      <c r="AE3535" t="s">
        <v>53</v>
      </c>
      <c r="AF3535" t="s">
        <v>53</v>
      </c>
      <c r="AG3535" t="s">
        <v>53</v>
      </c>
      <c r="AO3535" t="s">
        <v>442</v>
      </c>
    </row>
    <row r="3536" spans="1:49" hidden="1" x14ac:dyDescent="0.35">
      <c r="A3536" s="2" t="s">
        <v>976</v>
      </c>
      <c r="B3536">
        <v>8</v>
      </c>
      <c r="C3536">
        <v>801</v>
      </c>
      <c r="D3536">
        <v>2</v>
      </c>
      <c r="E3536" t="s">
        <v>50</v>
      </c>
      <c r="F3536">
        <v>54</v>
      </c>
      <c r="G3536" t="s">
        <v>72</v>
      </c>
      <c r="I3536" t="s">
        <v>73</v>
      </c>
      <c r="J3536" t="s">
        <v>52</v>
      </c>
      <c r="K3536" t="s">
        <v>52</v>
      </c>
      <c r="L3536" t="s">
        <v>52</v>
      </c>
      <c r="M3536">
        <v>8</v>
      </c>
      <c r="N3536" t="s">
        <v>60</v>
      </c>
      <c r="O3536">
        <v>2</v>
      </c>
      <c r="P3536" s="2">
        <v>1</v>
      </c>
      <c r="Q3536" t="s">
        <v>50</v>
      </c>
      <c r="R3536">
        <v>54</v>
      </c>
      <c r="S3536" s="5">
        <f t="shared" si="55"/>
        <v>0</v>
      </c>
      <c r="T3536" t="s">
        <v>54</v>
      </c>
      <c r="U3536" t="s">
        <v>53</v>
      </c>
      <c r="W3536" t="s">
        <v>53</v>
      </c>
      <c r="Y3536" t="s">
        <v>55</v>
      </c>
      <c r="Z3536" t="s">
        <v>52</v>
      </c>
      <c r="AA3536">
        <v>2</v>
      </c>
      <c r="AB3536" t="s">
        <v>72</v>
      </c>
      <c r="AD3536" t="s">
        <v>73</v>
      </c>
      <c r="AE3536" t="s">
        <v>52</v>
      </c>
      <c r="AF3536" t="s">
        <v>52</v>
      </c>
      <c r="AG3536" t="s">
        <v>52</v>
      </c>
      <c r="AH3536">
        <v>8</v>
      </c>
      <c r="AI3536" t="s">
        <v>60</v>
      </c>
      <c r="AJ3536" t="s">
        <v>53</v>
      </c>
    </row>
    <row r="3537" spans="1:49" hidden="1" x14ac:dyDescent="0.35">
      <c r="A3537" s="2" t="s">
        <v>976</v>
      </c>
      <c r="B3537">
        <v>8</v>
      </c>
      <c r="C3537">
        <v>801</v>
      </c>
      <c r="D3537">
        <v>2</v>
      </c>
      <c r="E3537" t="s">
        <v>50</v>
      </c>
      <c r="F3537">
        <v>54</v>
      </c>
      <c r="G3537" t="s">
        <v>72</v>
      </c>
      <c r="I3537" t="s">
        <v>73</v>
      </c>
      <c r="J3537" t="s">
        <v>52</v>
      </c>
      <c r="K3537" t="s">
        <v>52</v>
      </c>
      <c r="L3537" t="s">
        <v>52</v>
      </c>
      <c r="M3537">
        <v>8</v>
      </c>
      <c r="N3537" t="s">
        <v>60</v>
      </c>
      <c r="O3537">
        <v>2</v>
      </c>
      <c r="P3537" s="2">
        <v>2</v>
      </c>
      <c r="Q3537" t="s">
        <v>56</v>
      </c>
      <c r="R3537">
        <v>48</v>
      </c>
      <c r="S3537" s="5">
        <f t="shared" si="55"/>
        <v>0</v>
      </c>
      <c r="T3537" t="s">
        <v>57</v>
      </c>
      <c r="U3537" t="s">
        <v>53</v>
      </c>
      <c r="W3537" t="s">
        <v>53</v>
      </c>
      <c r="Y3537" t="s">
        <v>55</v>
      </c>
      <c r="Z3537" t="s">
        <v>52</v>
      </c>
      <c r="AA3537">
        <v>1</v>
      </c>
      <c r="AB3537" t="s">
        <v>72</v>
      </c>
      <c r="AD3537" t="s">
        <v>73</v>
      </c>
      <c r="AE3537" t="s">
        <v>52</v>
      </c>
      <c r="AF3537" t="s">
        <v>52</v>
      </c>
      <c r="AG3537" t="s">
        <v>52</v>
      </c>
      <c r="AH3537">
        <v>8</v>
      </c>
      <c r="AI3537" t="s">
        <v>60</v>
      </c>
      <c r="AJ3537" t="s">
        <v>53</v>
      </c>
    </row>
    <row r="3538" spans="1:49" hidden="1" x14ac:dyDescent="0.35">
      <c r="A3538" s="2" t="s">
        <v>976</v>
      </c>
      <c r="B3538">
        <v>8</v>
      </c>
      <c r="C3538">
        <v>801</v>
      </c>
      <c r="D3538">
        <v>2</v>
      </c>
      <c r="E3538" t="s">
        <v>50</v>
      </c>
      <c r="F3538">
        <v>54</v>
      </c>
      <c r="G3538" t="s">
        <v>72</v>
      </c>
      <c r="I3538" t="s">
        <v>73</v>
      </c>
      <c r="J3538" t="s">
        <v>52</v>
      </c>
      <c r="K3538" t="s">
        <v>52</v>
      </c>
      <c r="L3538" t="s">
        <v>52</v>
      </c>
      <c r="M3538">
        <v>8</v>
      </c>
      <c r="N3538" t="s">
        <v>60</v>
      </c>
      <c r="O3538">
        <v>2</v>
      </c>
      <c r="P3538" s="2">
        <v>3</v>
      </c>
      <c r="Q3538" t="s">
        <v>56</v>
      </c>
      <c r="R3538">
        <v>33</v>
      </c>
      <c r="S3538" s="5">
        <f t="shared" si="55"/>
        <v>0</v>
      </c>
      <c r="T3538" t="s">
        <v>58</v>
      </c>
      <c r="U3538" t="s">
        <v>52</v>
      </c>
      <c r="V3538">
        <v>1</v>
      </c>
      <c r="W3538" t="s">
        <v>52</v>
      </c>
      <c r="X3538">
        <v>2</v>
      </c>
      <c r="Y3538" t="s">
        <v>92</v>
      </c>
      <c r="AB3538" t="s">
        <v>72</v>
      </c>
      <c r="AD3538" t="s">
        <v>73</v>
      </c>
      <c r="AE3538" t="s">
        <v>52</v>
      </c>
      <c r="AF3538" t="s">
        <v>52</v>
      </c>
      <c r="AG3538" t="s">
        <v>52</v>
      </c>
      <c r="AH3538">
        <v>5</v>
      </c>
      <c r="AI3538" t="s">
        <v>78</v>
      </c>
      <c r="AJ3538" t="s">
        <v>53</v>
      </c>
    </row>
    <row r="3539" spans="1:49" x14ac:dyDescent="0.35">
      <c r="A3539" s="2" t="s">
        <v>976</v>
      </c>
      <c r="B3539">
        <v>8</v>
      </c>
      <c r="C3539">
        <v>801</v>
      </c>
      <c r="D3539">
        <v>2</v>
      </c>
      <c r="E3539" t="s">
        <v>50</v>
      </c>
      <c r="F3539">
        <v>54</v>
      </c>
      <c r="G3539" t="s">
        <v>72</v>
      </c>
      <c r="I3539" t="s">
        <v>73</v>
      </c>
      <c r="J3539" t="s">
        <v>52</v>
      </c>
      <c r="K3539" t="s">
        <v>52</v>
      </c>
      <c r="L3539" t="s">
        <v>52</v>
      </c>
      <c r="M3539">
        <v>8</v>
      </c>
      <c r="N3539" t="s">
        <v>60</v>
      </c>
      <c r="O3539">
        <v>2</v>
      </c>
      <c r="P3539" s="6">
        <v>4</v>
      </c>
      <c r="Q3539" t="s">
        <v>56</v>
      </c>
      <c r="R3539">
        <v>15</v>
      </c>
      <c r="S3539" s="5">
        <f t="shared" si="55"/>
        <v>1</v>
      </c>
      <c r="T3539" t="s">
        <v>58</v>
      </c>
      <c r="U3539" t="s">
        <v>52</v>
      </c>
      <c r="V3539">
        <v>1</v>
      </c>
      <c r="W3539" t="s">
        <v>52</v>
      </c>
      <c r="X3539">
        <v>2</v>
      </c>
      <c r="Y3539" t="s">
        <v>59</v>
      </c>
      <c r="AB3539" t="s">
        <v>72</v>
      </c>
      <c r="AD3539" t="s">
        <v>73</v>
      </c>
      <c r="AE3539" t="s">
        <v>52</v>
      </c>
      <c r="AF3539" t="s">
        <v>52</v>
      </c>
      <c r="AG3539" t="s">
        <v>52</v>
      </c>
      <c r="AH3539">
        <v>9</v>
      </c>
      <c r="AI3539" t="s">
        <v>60</v>
      </c>
      <c r="AJ3539" t="s">
        <v>52</v>
      </c>
      <c r="AK3539" t="s">
        <v>61</v>
      </c>
      <c r="AM3539" t="s">
        <v>62</v>
      </c>
      <c r="AN3539" t="s">
        <v>53</v>
      </c>
      <c r="AP3539">
        <v>648000</v>
      </c>
      <c r="AQ3539">
        <v>0</v>
      </c>
      <c r="AR3539">
        <v>45000</v>
      </c>
      <c r="AS3539">
        <v>60000</v>
      </c>
      <c r="AT3539">
        <v>0</v>
      </c>
      <c r="AU3539">
        <v>0</v>
      </c>
      <c r="AV3539">
        <v>0</v>
      </c>
      <c r="AW3539">
        <v>753000</v>
      </c>
    </row>
    <row r="3540" spans="1:49" hidden="1" x14ac:dyDescent="0.35">
      <c r="A3540" s="2" t="s">
        <v>976</v>
      </c>
      <c r="B3540">
        <v>8</v>
      </c>
      <c r="C3540">
        <v>801</v>
      </c>
      <c r="D3540">
        <v>2</v>
      </c>
      <c r="E3540" t="s">
        <v>50</v>
      </c>
      <c r="F3540">
        <v>54</v>
      </c>
      <c r="G3540" t="s">
        <v>72</v>
      </c>
      <c r="I3540" t="s">
        <v>73</v>
      </c>
      <c r="J3540" t="s">
        <v>52</v>
      </c>
      <c r="K3540" t="s">
        <v>52</v>
      </c>
      <c r="L3540" t="s">
        <v>52</v>
      </c>
      <c r="M3540">
        <v>8</v>
      </c>
      <c r="N3540" t="s">
        <v>60</v>
      </c>
      <c r="O3540">
        <v>2</v>
      </c>
      <c r="P3540" s="2">
        <v>5</v>
      </c>
      <c r="Q3540" t="s">
        <v>50</v>
      </c>
      <c r="R3540">
        <v>9</v>
      </c>
      <c r="S3540" s="5">
        <f t="shared" si="55"/>
        <v>0</v>
      </c>
      <c r="T3540" t="s">
        <v>102</v>
      </c>
      <c r="U3540" t="s">
        <v>53</v>
      </c>
      <c r="W3540" t="s">
        <v>52</v>
      </c>
      <c r="X3540">
        <v>3</v>
      </c>
      <c r="AB3540" t="s">
        <v>72</v>
      </c>
      <c r="AD3540" t="s">
        <v>73</v>
      </c>
      <c r="AE3540" t="s">
        <v>53</v>
      </c>
      <c r="AF3540" t="s">
        <v>53</v>
      </c>
      <c r="AG3540" t="s">
        <v>52</v>
      </c>
      <c r="AH3540">
        <v>2</v>
      </c>
      <c r="AI3540" t="s">
        <v>65</v>
      </c>
      <c r="AJ3540" t="s">
        <v>52</v>
      </c>
      <c r="AK3540" t="s">
        <v>66</v>
      </c>
      <c r="AM3540" t="s">
        <v>62</v>
      </c>
      <c r="AN3540" t="s">
        <v>53</v>
      </c>
      <c r="AP3540">
        <v>216000</v>
      </c>
      <c r="AQ3540">
        <v>0</v>
      </c>
      <c r="AR3540">
        <v>5000</v>
      </c>
      <c r="AS3540">
        <v>30000</v>
      </c>
      <c r="AT3540">
        <v>0</v>
      </c>
      <c r="AU3540">
        <v>0</v>
      </c>
      <c r="AV3540">
        <v>0</v>
      </c>
      <c r="AW3540">
        <v>251000</v>
      </c>
    </row>
    <row r="3541" spans="1:49" hidden="1" x14ac:dyDescent="0.35">
      <c r="A3541" s="2" t="s">
        <v>977</v>
      </c>
      <c r="B3541">
        <v>5</v>
      </c>
      <c r="C3541">
        <v>505</v>
      </c>
      <c r="D3541">
        <v>1</v>
      </c>
      <c r="E3541" t="s">
        <v>50</v>
      </c>
      <c r="F3541">
        <v>80</v>
      </c>
      <c r="G3541" t="s">
        <v>72</v>
      </c>
      <c r="I3541" t="s">
        <v>52</v>
      </c>
      <c r="J3541" t="s">
        <v>52</v>
      </c>
      <c r="K3541" t="s">
        <v>52</v>
      </c>
      <c r="L3541" t="s">
        <v>52</v>
      </c>
      <c r="M3541">
        <v>10</v>
      </c>
      <c r="N3541" t="s">
        <v>107</v>
      </c>
      <c r="O3541">
        <v>1</v>
      </c>
      <c r="P3541" s="2">
        <v>1</v>
      </c>
      <c r="Q3541" t="s">
        <v>50</v>
      </c>
      <c r="R3541">
        <v>80</v>
      </c>
      <c r="S3541" s="5">
        <f t="shared" si="55"/>
        <v>0</v>
      </c>
      <c r="T3541" t="s">
        <v>54</v>
      </c>
      <c r="U3541" t="s">
        <v>53</v>
      </c>
      <c r="W3541" t="s">
        <v>53</v>
      </c>
      <c r="Y3541" t="s">
        <v>55</v>
      </c>
      <c r="Z3541" t="s">
        <v>52</v>
      </c>
      <c r="AA3541">
        <v>2</v>
      </c>
      <c r="AB3541" t="s">
        <v>72</v>
      </c>
      <c r="AD3541" t="s">
        <v>52</v>
      </c>
      <c r="AE3541" t="s">
        <v>52</v>
      </c>
      <c r="AF3541" t="s">
        <v>52</v>
      </c>
      <c r="AG3541" t="s">
        <v>52</v>
      </c>
      <c r="AH3541">
        <v>10</v>
      </c>
      <c r="AI3541" t="s">
        <v>107</v>
      </c>
      <c r="AJ3541" t="s">
        <v>53</v>
      </c>
    </row>
    <row r="3542" spans="1:49" hidden="1" x14ac:dyDescent="0.35">
      <c r="A3542" s="2" t="s">
        <v>977</v>
      </c>
      <c r="B3542">
        <v>5</v>
      </c>
      <c r="C3542">
        <v>505</v>
      </c>
      <c r="D3542">
        <v>1</v>
      </c>
      <c r="E3542" t="s">
        <v>50</v>
      </c>
      <c r="F3542">
        <v>80</v>
      </c>
      <c r="G3542" t="s">
        <v>72</v>
      </c>
      <c r="I3542" t="s">
        <v>52</v>
      </c>
      <c r="J3542" t="s">
        <v>52</v>
      </c>
      <c r="K3542" t="s">
        <v>52</v>
      </c>
      <c r="L3542" t="s">
        <v>52</v>
      </c>
      <c r="M3542">
        <v>10</v>
      </c>
      <c r="N3542" t="s">
        <v>107</v>
      </c>
      <c r="O3542">
        <v>1</v>
      </c>
      <c r="P3542" s="2">
        <v>2</v>
      </c>
      <c r="Q3542" t="s">
        <v>56</v>
      </c>
      <c r="R3542">
        <v>81</v>
      </c>
      <c r="S3542" s="5">
        <f t="shared" si="55"/>
        <v>0</v>
      </c>
      <c r="T3542" t="s">
        <v>57</v>
      </c>
      <c r="U3542" t="s">
        <v>53</v>
      </c>
      <c r="W3542" t="s">
        <v>53</v>
      </c>
      <c r="Y3542" t="s">
        <v>55</v>
      </c>
      <c r="Z3542" t="s">
        <v>52</v>
      </c>
      <c r="AA3542">
        <v>1</v>
      </c>
      <c r="AB3542" t="s">
        <v>72</v>
      </c>
      <c r="AD3542" t="s">
        <v>73</v>
      </c>
      <c r="AE3542" t="s">
        <v>52</v>
      </c>
      <c r="AF3542" t="s">
        <v>52</v>
      </c>
      <c r="AG3542" t="s">
        <v>52</v>
      </c>
      <c r="AH3542">
        <v>6</v>
      </c>
      <c r="AI3542" t="s">
        <v>79</v>
      </c>
      <c r="AJ3542" t="s">
        <v>53</v>
      </c>
    </row>
    <row r="3543" spans="1:49" hidden="1" x14ac:dyDescent="0.35">
      <c r="A3543" s="2" t="s">
        <v>977</v>
      </c>
      <c r="B3543">
        <v>5</v>
      </c>
      <c r="C3543">
        <v>505</v>
      </c>
      <c r="D3543">
        <v>1</v>
      </c>
      <c r="E3543" t="s">
        <v>50</v>
      </c>
      <c r="F3543">
        <v>80</v>
      </c>
      <c r="G3543" t="s">
        <v>72</v>
      </c>
      <c r="I3543" t="s">
        <v>52</v>
      </c>
      <c r="J3543" t="s">
        <v>52</v>
      </c>
      <c r="K3543" t="s">
        <v>52</v>
      </c>
      <c r="L3543" t="s">
        <v>52</v>
      </c>
      <c r="M3543">
        <v>10</v>
      </c>
      <c r="N3543" t="s">
        <v>107</v>
      </c>
      <c r="O3543">
        <v>1</v>
      </c>
      <c r="P3543" s="2">
        <v>3</v>
      </c>
      <c r="Q3543" t="s">
        <v>56</v>
      </c>
      <c r="R3543">
        <v>13</v>
      </c>
      <c r="S3543" s="5">
        <f t="shared" si="55"/>
        <v>0</v>
      </c>
      <c r="T3543" t="s">
        <v>102</v>
      </c>
      <c r="U3543" t="s">
        <v>53</v>
      </c>
      <c r="W3543" t="s">
        <v>53</v>
      </c>
      <c r="Y3543" t="s">
        <v>59</v>
      </c>
      <c r="AB3543" t="s">
        <v>72</v>
      </c>
      <c r="AD3543" t="s">
        <v>52</v>
      </c>
      <c r="AE3543" t="s">
        <v>52</v>
      </c>
      <c r="AF3543" t="s">
        <v>52</v>
      </c>
      <c r="AG3543" t="s">
        <v>52</v>
      </c>
      <c r="AH3543">
        <v>6</v>
      </c>
      <c r="AI3543" t="s">
        <v>79</v>
      </c>
      <c r="AJ3543" t="s">
        <v>52</v>
      </c>
      <c r="AK3543" t="s">
        <v>90</v>
      </c>
      <c r="AM3543" t="s">
        <v>62</v>
      </c>
      <c r="AN3543" t="s">
        <v>53</v>
      </c>
      <c r="AP3543">
        <v>480000</v>
      </c>
      <c r="AQ3543">
        <v>0</v>
      </c>
      <c r="AR3543">
        <v>20000</v>
      </c>
      <c r="AS3543">
        <v>12000</v>
      </c>
      <c r="AT3543">
        <v>780000</v>
      </c>
      <c r="AU3543">
        <v>0</v>
      </c>
      <c r="AV3543">
        <v>0</v>
      </c>
      <c r="AW3543">
        <v>1292000</v>
      </c>
    </row>
    <row r="3544" spans="1:49" hidden="1" x14ac:dyDescent="0.35">
      <c r="A3544" s="2" t="s">
        <v>978</v>
      </c>
      <c r="B3544">
        <v>21</v>
      </c>
      <c r="C3544">
        <v>2106</v>
      </c>
      <c r="D3544">
        <v>2</v>
      </c>
      <c r="E3544" t="s">
        <v>50</v>
      </c>
      <c r="F3544">
        <v>48</v>
      </c>
      <c r="G3544" t="s">
        <v>72</v>
      </c>
      <c r="I3544" t="s">
        <v>73</v>
      </c>
      <c r="J3544" t="s">
        <v>53</v>
      </c>
      <c r="K3544" t="s">
        <v>53</v>
      </c>
      <c r="L3544" t="s">
        <v>52</v>
      </c>
      <c r="M3544">
        <v>9</v>
      </c>
      <c r="N3544" t="s">
        <v>100</v>
      </c>
      <c r="O3544">
        <v>1</v>
      </c>
      <c r="P3544" s="2">
        <v>1</v>
      </c>
      <c r="Q3544" t="s">
        <v>50</v>
      </c>
      <c r="R3544">
        <v>48</v>
      </c>
      <c r="S3544" s="5">
        <f t="shared" si="55"/>
        <v>0</v>
      </c>
      <c r="T3544" t="s">
        <v>54</v>
      </c>
      <c r="U3544" t="s">
        <v>53</v>
      </c>
      <c r="W3544" t="s">
        <v>53</v>
      </c>
      <c r="Y3544" t="s">
        <v>55</v>
      </c>
      <c r="Z3544" t="s">
        <v>52</v>
      </c>
      <c r="AA3544">
        <v>2</v>
      </c>
      <c r="AB3544" t="s">
        <v>72</v>
      </c>
      <c r="AD3544" t="s">
        <v>73</v>
      </c>
      <c r="AE3544" t="s">
        <v>53</v>
      </c>
      <c r="AF3544" t="s">
        <v>53</v>
      </c>
      <c r="AG3544" t="s">
        <v>52</v>
      </c>
      <c r="AH3544">
        <v>9</v>
      </c>
      <c r="AI3544" t="s">
        <v>100</v>
      </c>
      <c r="AJ3544" t="s">
        <v>53</v>
      </c>
    </row>
    <row r="3545" spans="1:49" hidden="1" x14ac:dyDescent="0.35">
      <c r="A3545" s="2" t="s">
        <v>978</v>
      </c>
      <c r="B3545">
        <v>21</v>
      </c>
      <c r="C3545">
        <v>2106</v>
      </c>
      <c r="D3545">
        <v>2</v>
      </c>
      <c r="E3545" t="s">
        <v>50</v>
      </c>
      <c r="F3545">
        <v>48</v>
      </c>
      <c r="G3545" t="s">
        <v>72</v>
      </c>
      <c r="I3545" t="s">
        <v>73</v>
      </c>
      <c r="J3545" t="s">
        <v>53</v>
      </c>
      <c r="K3545" t="s">
        <v>53</v>
      </c>
      <c r="L3545" t="s">
        <v>52</v>
      </c>
      <c r="M3545">
        <v>9</v>
      </c>
      <c r="N3545" t="s">
        <v>100</v>
      </c>
      <c r="O3545">
        <v>1</v>
      </c>
      <c r="P3545" s="2">
        <v>2</v>
      </c>
      <c r="Q3545" t="s">
        <v>56</v>
      </c>
      <c r="R3545">
        <v>51</v>
      </c>
      <c r="S3545" s="5">
        <f t="shared" si="55"/>
        <v>0</v>
      </c>
      <c r="T3545" t="s">
        <v>57</v>
      </c>
      <c r="U3545" t="s">
        <v>53</v>
      </c>
      <c r="W3545" t="s">
        <v>53</v>
      </c>
      <c r="Y3545" t="s">
        <v>55</v>
      </c>
      <c r="Z3545" t="s">
        <v>52</v>
      </c>
      <c r="AA3545">
        <v>1</v>
      </c>
      <c r="AB3545" t="s">
        <v>72</v>
      </c>
      <c r="AD3545" t="s">
        <v>73</v>
      </c>
      <c r="AE3545" t="s">
        <v>53</v>
      </c>
      <c r="AF3545" t="s">
        <v>53</v>
      </c>
      <c r="AG3545" t="s">
        <v>52</v>
      </c>
      <c r="AH3545">
        <v>4</v>
      </c>
      <c r="AI3545" t="s">
        <v>83</v>
      </c>
      <c r="AJ3545" t="s">
        <v>53</v>
      </c>
    </row>
    <row r="3546" spans="1:49" hidden="1" x14ac:dyDescent="0.35">
      <c r="A3546" s="2" t="s">
        <v>978</v>
      </c>
      <c r="B3546">
        <v>21</v>
      </c>
      <c r="C3546">
        <v>2106</v>
      </c>
      <c r="D3546">
        <v>2</v>
      </c>
      <c r="E3546" t="s">
        <v>50</v>
      </c>
      <c r="F3546">
        <v>48</v>
      </c>
      <c r="G3546" t="s">
        <v>72</v>
      </c>
      <c r="I3546" t="s">
        <v>73</v>
      </c>
      <c r="J3546" t="s">
        <v>53</v>
      </c>
      <c r="K3546" t="s">
        <v>53</v>
      </c>
      <c r="L3546" t="s">
        <v>52</v>
      </c>
      <c r="M3546">
        <v>9</v>
      </c>
      <c r="N3546" t="s">
        <v>100</v>
      </c>
      <c r="O3546">
        <v>1</v>
      </c>
      <c r="P3546" s="2">
        <v>3</v>
      </c>
      <c r="Q3546" t="s">
        <v>50</v>
      </c>
      <c r="R3546">
        <v>3</v>
      </c>
      <c r="S3546" s="5">
        <f t="shared" si="55"/>
        <v>0</v>
      </c>
      <c r="T3546" t="s">
        <v>102</v>
      </c>
      <c r="U3546" t="s">
        <v>53</v>
      </c>
      <c r="W3546" t="s">
        <v>53</v>
      </c>
      <c r="AB3546" t="s">
        <v>72</v>
      </c>
      <c r="AD3546" t="s">
        <v>73</v>
      </c>
      <c r="AE3546" t="s">
        <v>53</v>
      </c>
      <c r="AF3546" t="s">
        <v>53</v>
      </c>
      <c r="AG3546" t="s">
        <v>53</v>
      </c>
      <c r="AO3546" t="s">
        <v>190</v>
      </c>
    </row>
    <row r="3547" spans="1:49" hidden="1" x14ac:dyDescent="0.35">
      <c r="A3547" s="2" t="s">
        <v>979</v>
      </c>
      <c r="B3547">
        <v>4</v>
      </c>
      <c r="C3547">
        <v>405</v>
      </c>
      <c r="D3547">
        <v>2</v>
      </c>
      <c r="E3547" t="s">
        <v>50</v>
      </c>
      <c r="F3547">
        <v>50</v>
      </c>
      <c r="G3547" t="s">
        <v>136</v>
      </c>
      <c r="H3547" t="s">
        <v>52</v>
      </c>
      <c r="I3547" t="s">
        <v>52</v>
      </c>
      <c r="J3547" t="s">
        <v>52</v>
      </c>
      <c r="K3547" t="s">
        <v>52</v>
      </c>
      <c r="L3547" t="s">
        <v>52</v>
      </c>
      <c r="M3547">
        <v>12</v>
      </c>
      <c r="N3547" t="s">
        <v>94</v>
      </c>
      <c r="O3547">
        <v>1</v>
      </c>
      <c r="P3547" s="2">
        <v>1</v>
      </c>
      <c r="Q3547" t="s">
        <v>50</v>
      </c>
      <c r="R3547">
        <v>50</v>
      </c>
      <c r="S3547" s="5">
        <f t="shared" si="55"/>
        <v>0</v>
      </c>
      <c r="T3547" t="s">
        <v>54</v>
      </c>
      <c r="U3547" t="s">
        <v>53</v>
      </c>
      <c r="W3547" t="s">
        <v>53</v>
      </c>
      <c r="Y3547" t="s">
        <v>55</v>
      </c>
      <c r="Z3547" t="s">
        <v>52</v>
      </c>
      <c r="AA3547">
        <v>2</v>
      </c>
      <c r="AB3547" t="s">
        <v>136</v>
      </c>
      <c r="AC3547" t="s">
        <v>52</v>
      </c>
      <c r="AD3547" t="s">
        <v>52</v>
      </c>
      <c r="AE3547" t="s">
        <v>52</v>
      </c>
      <c r="AF3547" t="s">
        <v>52</v>
      </c>
      <c r="AG3547" t="s">
        <v>52</v>
      </c>
      <c r="AH3547">
        <v>12</v>
      </c>
      <c r="AI3547" t="s">
        <v>94</v>
      </c>
      <c r="AJ3547" t="s">
        <v>53</v>
      </c>
    </row>
    <row r="3548" spans="1:49" hidden="1" x14ac:dyDescent="0.35">
      <c r="A3548" s="2" t="s">
        <v>979</v>
      </c>
      <c r="B3548">
        <v>4</v>
      </c>
      <c r="C3548">
        <v>405</v>
      </c>
      <c r="D3548">
        <v>2</v>
      </c>
      <c r="E3548" t="s">
        <v>50</v>
      </c>
      <c r="F3548">
        <v>50</v>
      </c>
      <c r="G3548" t="s">
        <v>136</v>
      </c>
      <c r="H3548" t="s">
        <v>52</v>
      </c>
      <c r="I3548" t="s">
        <v>52</v>
      </c>
      <c r="J3548" t="s">
        <v>52</v>
      </c>
      <c r="K3548" t="s">
        <v>52</v>
      </c>
      <c r="L3548" t="s">
        <v>52</v>
      </c>
      <c r="M3548">
        <v>12</v>
      </c>
      <c r="N3548" t="s">
        <v>94</v>
      </c>
      <c r="O3548">
        <v>1</v>
      </c>
      <c r="P3548" s="2">
        <v>2</v>
      </c>
      <c r="Q3548" t="s">
        <v>56</v>
      </c>
      <c r="R3548">
        <v>47</v>
      </c>
      <c r="S3548" s="5">
        <f t="shared" si="55"/>
        <v>0</v>
      </c>
      <c r="T3548" t="s">
        <v>57</v>
      </c>
      <c r="U3548" t="s">
        <v>53</v>
      </c>
      <c r="W3548" t="s">
        <v>53</v>
      </c>
      <c r="Y3548" t="s">
        <v>55</v>
      </c>
      <c r="Z3548" t="s">
        <v>52</v>
      </c>
      <c r="AA3548">
        <v>1</v>
      </c>
      <c r="AB3548" t="s">
        <v>136</v>
      </c>
      <c r="AC3548" t="s">
        <v>52</v>
      </c>
      <c r="AD3548" t="s">
        <v>52</v>
      </c>
      <c r="AE3548" t="s">
        <v>52</v>
      </c>
      <c r="AF3548" t="s">
        <v>52</v>
      </c>
      <c r="AG3548" t="s">
        <v>52</v>
      </c>
      <c r="AH3548">
        <v>7</v>
      </c>
      <c r="AI3548" t="s">
        <v>79</v>
      </c>
      <c r="AJ3548" t="s">
        <v>53</v>
      </c>
    </row>
    <row r="3549" spans="1:49" x14ac:dyDescent="0.35">
      <c r="A3549" s="2" t="s">
        <v>979</v>
      </c>
      <c r="B3549">
        <v>4</v>
      </c>
      <c r="C3549">
        <v>405</v>
      </c>
      <c r="D3549">
        <v>2</v>
      </c>
      <c r="E3549" t="s">
        <v>50</v>
      </c>
      <c r="F3549">
        <v>50</v>
      </c>
      <c r="G3549" t="s">
        <v>136</v>
      </c>
      <c r="H3549" t="s">
        <v>52</v>
      </c>
      <c r="I3549" t="s">
        <v>52</v>
      </c>
      <c r="J3549" t="s">
        <v>52</v>
      </c>
      <c r="K3549" t="s">
        <v>52</v>
      </c>
      <c r="L3549" t="s">
        <v>52</v>
      </c>
      <c r="M3549">
        <v>12</v>
      </c>
      <c r="N3549" t="s">
        <v>94</v>
      </c>
      <c r="O3549">
        <v>1</v>
      </c>
      <c r="P3549" s="6">
        <v>4</v>
      </c>
      <c r="Q3549" t="s">
        <v>56</v>
      </c>
      <c r="R3549">
        <v>14</v>
      </c>
      <c r="S3549" s="5">
        <f t="shared" si="55"/>
        <v>1</v>
      </c>
      <c r="T3549" t="s">
        <v>58</v>
      </c>
      <c r="U3549" t="s">
        <v>52</v>
      </c>
      <c r="V3549">
        <v>1</v>
      </c>
      <c r="W3549" t="s">
        <v>52</v>
      </c>
      <c r="X3549">
        <v>2</v>
      </c>
      <c r="Y3549" t="s">
        <v>59</v>
      </c>
      <c r="AB3549" t="s">
        <v>136</v>
      </c>
      <c r="AC3549" t="s">
        <v>52</v>
      </c>
      <c r="AD3549" t="s">
        <v>52</v>
      </c>
      <c r="AE3549" t="s">
        <v>52</v>
      </c>
      <c r="AF3549" t="s">
        <v>52</v>
      </c>
      <c r="AG3549" t="s">
        <v>52</v>
      </c>
      <c r="AH3549">
        <v>8</v>
      </c>
      <c r="AI3549" t="s">
        <v>86</v>
      </c>
      <c r="AJ3549" t="s">
        <v>52</v>
      </c>
      <c r="AK3549" t="s">
        <v>87</v>
      </c>
      <c r="AM3549" t="s">
        <v>62</v>
      </c>
      <c r="AN3549" t="s">
        <v>52</v>
      </c>
      <c r="AP3549">
        <v>1200000</v>
      </c>
      <c r="AQ3549">
        <v>200000</v>
      </c>
      <c r="AR3549">
        <v>50000</v>
      </c>
      <c r="AS3549">
        <v>25000</v>
      </c>
      <c r="AT3549">
        <v>600000</v>
      </c>
      <c r="AU3549">
        <v>80000</v>
      </c>
      <c r="AV3549">
        <v>20000</v>
      </c>
      <c r="AW3549">
        <v>2175000</v>
      </c>
    </row>
    <row r="3550" spans="1:49" hidden="1" x14ac:dyDescent="0.35">
      <c r="A3550" s="2" t="s">
        <v>980</v>
      </c>
      <c r="B3550">
        <v>9</v>
      </c>
      <c r="C3550">
        <v>905</v>
      </c>
      <c r="D3550">
        <v>2</v>
      </c>
      <c r="E3550" t="s">
        <v>50</v>
      </c>
      <c r="F3550">
        <v>57</v>
      </c>
      <c r="G3550" t="s">
        <v>72</v>
      </c>
      <c r="I3550" t="s">
        <v>73</v>
      </c>
      <c r="J3550" t="s">
        <v>52</v>
      </c>
      <c r="K3550" t="s">
        <v>52</v>
      </c>
      <c r="L3550" t="s">
        <v>52</v>
      </c>
      <c r="M3550">
        <v>3</v>
      </c>
      <c r="N3550" t="s">
        <v>63</v>
      </c>
      <c r="O3550">
        <v>1</v>
      </c>
      <c r="P3550" s="2">
        <v>1</v>
      </c>
      <c r="Q3550" t="s">
        <v>50</v>
      </c>
      <c r="R3550">
        <v>57</v>
      </c>
      <c r="S3550" s="5">
        <f t="shared" si="55"/>
        <v>0</v>
      </c>
      <c r="T3550" t="s">
        <v>54</v>
      </c>
      <c r="U3550" t="s">
        <v>53</v>
      </c>
      <c r="W3550" t="s">
        <v>53</v>
      </c>
      <c r="Y3550" t="s">
        <v>55</v>
      </c>
      <c r="Z3550" t="s">
        <v>52</v>
      </c>
      <c r="AA3550">
        <v>2</v>
      </c>
      <c r="AB3550" t="s">
        <v>72</v>
      </c>
      <c r="AD3550" t="s">
        <v>73</v>
      </c>
      <c r="AE3550" t="s">
        <v>52</v>
      </c>
      <c r="AF3550" t="s">
        <v>52</v>
      </c>
      <c r="AG3550" t="s">
        <v>52</v>
      </c>
      <c r="AH3550">
        <v>3</v>
      </c>
      <c r="AI3550" t="s">
        <v>63</v>
      </c>
      <c r="AJ3550" t="s">
        <v>53</v>
      </c>
    </row>
    <row r="3551" spans="1:49" hidden="1" x14ac:dyDescent="0.35">
      <c r="A3551" s="2" t="s">
        <v>980</v>
      </c>
      <c r="B3551">
        <v>9</v>
      </c>
      <c r="C3551">
        <v>905</v>
      </c>
      <c r="D3551">
        <v>2</v>
      </c>
      <c r="E3551" t="s">
        <v>50</v>
      </c>
      <c r="F3551">
        <v>57</v>
      </c>
      <c r="G3551" t="s">
        <v>72</v>
      </c>
      <c r="I3551" t="s">
        <v>73</v>
      </c>
      <c r="J3551" t="s">
        <v>52</v>
      </c>
      <c r="K3551" t="s">
        <v>52</v>
      </c>
      <c r="L3551" t="s">
        <v>52</v>
      </c>
      <c r="M3551">
        <v>3</v>
      </c>
      <c r="N3551" t="s">
        <v>63</v>
      </c>
      <c r="O3551">
        <v>1</v>
      </c>
      <c r="P3551" s="2">
        <v>2</v>
      </c>
      <c r="Q3551" t="s">
        <v>56</v>
      </c>
      <c r="R3551">
        <v>51</v>
      </c>
      <c r="S3551" s="5">
        <f t="shared" si="55"/>
        <v>0</v>
      </c>
      <c r="T3551" t="s">
        <v>57</v>
      </c>
      <c r="U3551" t="s">
        <v>53</v>
      </c>
      <c r="W3551" t="s">
        <v>53</v>
      </c>
      <c r="Y3551" t="s">
        <v>55</v>
      </c>
      <c r="Z3551" t="s">
        <v>52</v>
      </c>
      <c r="AA3551">
        <v>1</v>
      </c>
      <c r="AB3551" t="s">
        <v>72</v>
      </c>
      <c r="AD3551" t="s">
        <v>73</v>
      </c>
      <c r="AE3551" t="s">
        <v>52</v>
      </c>
      <c r="AF3551" t="s">
        <v>52</v>
      </c>
      <c r="AG3551" t="s">
        <v>52</v>
      </c>
      <c r="AH3551">
        <v>5</v>
      </c>
      <c r="AI3551" t="s">
        <v>78</v>
      </c>
      <c r="AJ3551" t="s">
        <v>53</v>
      </c>
    </row>
    <row r="3552" spans="1:49" hidden="1" x14ac:dyDescent="0.35">
      <c r="A3552" s="2" t="s">
        <v>980</v>
      </c>
      <c r="B3552">
        <v>9</v>
      </c>
      <c r="C3552">
        <v>905</v>
      </c>
      <c r="D3552">
        <v>2</v>
      </c>
      <c r="E3552" t="s">
        <v>50</v>
      </c>
      <c r="F3552">
        <v>57</v>
      </c>
      <c r="G3552" t="s">
        <v>72</v>
      </c>
      <c r="I3552" t="s">
        <v>73</v>
      </c>
      <c r="J3552" t="s">
        <v>52</v>
      </c>
      <c r="K3552" t="s">
        <v>52</v>
      </c>
      <c r="L3552" t="s">
        <v>52</v>
      </c>
      <c r="M3552">
        <v>3</v>
      </c>
      <c r="N3552" t="s">
        <v>63</v>
      </c>
      <c r="O3552">
        <v>1</v>
      </c>
      <c r="P3552" s="2">
        <v>3</v>
      </c>
      <c r="Q3552" t="s">
        <v>50</v>
      </c>
      <c r="R3552">
        <v>25</v>
      </c>
      <c r="S3552" s="5">
        <f t="shared" si="55"/>
        <v>0</v>
      </c>
      <c r="T3552" t="s">
        <v>58</v>
      </c>
      <c r="U3552" t="s">
        <v>52</v>
      </c>
      <c r="V3552">
        <v>1</v>
      </c>
      <c r="W3552" t="s">
        <v>52</v>
      </c>
      <c r="X3552">
        <v>2</v>
      </c>
      <c r="Y3552" t="s">
        <v>59</v>
      </c>
      <c r="AB3552" t="s">
        <v>72</v>
      </c>
      <c r="AD3552" t="s">
        <v>52</v>
      </c>
      <c r="AE3552" t="s">
        <v>52</v>
      </c>
      <c r="AF3552" t="s">
        <v>52</v>
      </c>
      <c r="AG3552" t="s">
        <v>52</v>
      </c>
      <c r="AH3552">
        <v>8</v>
      </c>
      <c r="AI3552" t="s">
        <v>60</v>
      </c>
      <c r="AJ3552" t="s">
        <v>53</v>
      </c>
    </row>
    <row r="3553" spans="1:49" hidden="1" x14ac:dyDescent="0.35">
      <c r="A3553" s="2" t="s">
        <v>980</v>
      </c>
      <c r="B3553">
        <v>9</v>
      </c>
      <c r="C3553">
        <v>905</v>
      </c>
      <c r="D3553">
        <v>2</v>
      </c>
      <c r="E3553" t="s">
        <v>50</v>
      </c>
      <c r="F3553">
        <v>57</v>
      </c>
      <c r="G3553" t="s">
        <v>72</v>
      </c>
      <c r="I3553" t="s">
        <v>73</v>
      </c>
      <c r="J3553" t="s">
        <v>52</v>
      </c>
      <c r="K3553" t="s">
        <v>52</v>
      </c>
      <c r="L3553" t="s">
        <v>52</v>
      </c>
      <c r="M3553">
        <v>3</v>
      </c>
      <c r="N3553" t="s">
        <v>63</v>
      </c>
      <c r="O3553">
        <v>1</v>
      </c>
      <c r="P3553" s="2">
        <v>4</v>
      </c>
      <c r="Q3553" t="s">
        <v>56</v>
      </c>
      <c r="R3553">
        <v>23</v>
      </c>
      <c r="S3553" s="5">
        <f t="shared" si="55"/>
        <v>0</v>
      </c>
      <c r="T3553" t="s">
        <v>58</v>
      </c>
      <c r="U3553" t="s">
        <v>52</v>
      </c>
      <c r="V3553">
        <v>1</v>
      </c>
      <c r="W3553" t="s">
        <v>52</v>
      </c>
      <c r="X3553">
        <v>2</v>
      </c>
      <c r="Y3553" t="s">
        <v>59</v>
      </c>
      <c r="AB3553" t="s">
        <v>72</v>
      </c>
      <c r="AD3553" t="s">
        <v>73</v>
      </c>
      <c r="AE3553" t="s">
        <v>52</v>
      </c>
      <c r="AF3553" t="s">
        <v>52</v>
      </c>
      <c r="AG3553" t="s">
        <v>52</v>
      </c>
      <c r="AH3553">
        <v>7</v>
      </c>
      <c r="AI3553" t="s">
        <v>79</v>
      </c>
      <c r="AJ3553" t="s">
        <v>53</v>
      </c>
    </row>
    <row r="3554" spans="1:49" x14ac:dyDescent="0.35">
      <c r="A3554" s="2" t="s">
        <v>980</v>
      </c>
      <c r="B3554">
        <v>9</v>
      </c>
      <c r="C3554">
        <v>905</v>
      </c>
      <c r="D3554">
        <v>2</v>
      </c>
      <c r="E3554" t="s">
        <v>50</v>
      </c>
      <c r="F3554">
        <v>57</v>
      </c>
      <c r="G3554" t="s">
        <v>72</v>
      </c>
      <c r="I3554" t="s">
        <v>73</v>
      </c>
      <c r="J3554" t="s">
        <v>52</v>
      </c>
      <c r="K3554" t="s">
        <v>52</v>
      </c>
      <c r="L3554" t="s">
        <v>52</v>
      </c>
      <c r="M3554">
        <v>3</v>
      </c>
      <c r="N3554" t="s">
        <v>63</v>
      </c>
      <c r="O3554">
        <v>1</v>
      </c>
      <c r="P3554" s="6">
        <v>5</v>
      </c>
      <c r="Q3554" t="s">
        <v>56</v>
      </c>
      <c r="R3554">
        <v>16</v>
      </c>
      <c r="S3554" s="5">
        <f t="shared" si="55"/>
        <v>1</v>
      </c>
      <c r="T3554" t="s">
        <v>58</v>
      </c>
      <c r="U3554" t="s">
        <v>52</v>
      </c>
      <c r="V3554">
        <v>1</v>
      </c>
      <c r="W3554" t="s">
        <v>52</v>
      </c>
      <c r="X3554">
        <v>2</v>
      </c>
      <c r="Y3554" t="s">
        <v>59</v>
      </c>
      <c r="AB3554" t="s">
        <v>72</v>
      </c>
      <c r="AD3554" t="s">
        <v>73</v>
      </c>
      <c r="AE3554" t="s">
        <v>52</v>
      </c>
      <c r="AF3554" t="s">
        <v>52</v>
      </c>
      <c r="AG3554" t="s">
        <v>52</v>
      </c>
      <c r="AH3554">
        <v>10</v>
      </c>
      <c r="AI3554" t="s">
        <v>107</v>
      </c>
      <c r="AJ3554" t="s">
        <v>52</v>
      </c>
      <c r="AK3554" t="s">
        <v>123</v>
      </c>
      <c r="AM3554" t="s">
        <v>62</v>
      </c>
      <c r="AN3554" t="s">
        <v>52</v>
      </c>
      <c r="AP3554">
        <v>0</v>
      </c>
      <c r="AQ3554">
        <v>240000</v>
      </c>
      <c r="AR3554">
        <v>70000</v>
      </c>
      <c r="AS3554">
        <v>180000</v>
      </c>
      <c r="AT3554">
        <v>0</v>
      </c>
      <c r="AU3554">
        <v>540000</v>
      </c>
      <c r="AV3554">
        <v>0</v>
      </c>
      <c r="AW3554">
        <v>1030000</v>
      </c>
    </row>
    <row r="3555" spans="1:49" hidden="1" x14ac:dyDescent="0.35">
      <c r="A3555" s="2" t="s">
        <v>981</v>
      </c>
      <c r="B3555">
        <v>21</v>
      </c>
      <c r="C3555">
        <v>2101</v>
      </c>
      <c r="D3555">
        <v>2</v>
      </c>
      <c r="E3555" t="s">
        <v>56</v>
      </c>
      <c r="F3555">
        <v>75</v>
      </c>
      <c r="G3555" t="s">
        <v>72</v>
      </c>
      <c r="I3555" t="s">
        <v>73</v>
      </c>
      <c r="J3555" t="s">
        <v>53</v>
      </c>
      <c r="K3555" t="s">
        <v>53</v>
      </c>
      <c r="L3555" t="s">
        <v>52</v>
      </c>
      <c r="M3555">
        <v>2</v>
      </c>
      <c r="N3555" t="s">
        <v>65</v>
      </c>
      <c r="O3555">
        <v>1</v>
      </c>
      <c r="P3555" s="2">
        <v>1</v>
      </c>
      <c r="Q3555" t="s">
        <v>56</v>
      </c>
      <c r="R3555">
        <v>75</v>
      </c>
      <c r="S3555" s="5">
        <f t="shared" si="55"/>
        <v>0</v>
      </c>
      <c r="T3555" t="s">
        <v>54</v>
      </c>
      <c r="U3555" t="s">
        <v>53</v>
      </c>
      <c r="W3555" t="s">
        <v>53</v>
      </c>
      <c r="Y3555" t="s">
        <v>92</v>
      </c>
      <c r="AB3555" t="s">
        <v>72</v>
      </c>
      <c r="AD3555" t="s">
        <v>73</v>
      </c>
      <c r="AE3555" t="s">
        <v>53</v>
      </c>
      <c r="AF3555" t="s">
        <v>53</v>
      </c>
      <c r="AG3555" t="s">
        <v>52</v>
      </c>
      <c r="AH3555">
        <v>2</v>
      </c>
      <c r="AI3555" t="s">
        <v>65</v>
      </c>
      <c r="AJ3555" t="s">
        <v>53</v>
      </c>
    </row>
    <row r="3556" spans="1:49" hidden="1" x14ac:dyDescent="0.35">
      <c r="A3556" s="2" t="s">
        <v>981</v>
      </c>
      <c r="B3556">
        <v>21</v>
      </c>
      <c r="C3556">
        <v>2101</v>
      </c>
      <c r="D3556">
        <v>2</v>
      </c>
      <c r="E3556" t="s">
        <v>56</v>
      </c>
      <c r="F3556">
        <v>75</v>
      </c>
      <c r="G3556" t="s">
        <v>72</v>
      </c>
      <c r="I3556" t="s">
        <v>73</v>
      </c>
      <c r="J3556" t="s">
        <v>53</v>
      </c>
      <c r="K3556" t="s">
        <v>53</v>
      </c>
      <c r="L3556" t="s">
        <v>52</v>
      </c>
      <c r="M3556">
        <v>2</v>
      </c>
      <c r="N3556" t="s">
        <v>65</v>
      </c>
      <c r="O3556">
        <v>1</v>
      </c>
      <c r="P3556" s="2">
        <v>2</v>
      </c>
      <c r="Q3556" t="s">
        <v>50</v>
      </c>
      <c r="R3556">
        <v>35</v>
      </c>
      <c r="S3556" s="5">
        <f t="shared" si="55"/>
        <v>0</v>
      </c>
      <c r="T3556" t="s">
        <v>58</v>
      </c>
      <c r="U3556" t="s">
        <v>53</v>
      </c>
      <c r="W3556" t="s">
        <v>52</v>
      </c>
      <c r="X3556">
        <v>1</v>
      </c>
      <c r="Y3556" t="s">
        <v>92</v>
      </c>
      <c r="AB3556" t="s">
        <v>72</v>
      </c>
      <c r="AD3556" t="s">
        <v>73</v>
      </c>
      <c r="AE3556" t="s">
        <v>52</v>
      </c>
      <c r="AF3556" t="s">
        <v>52</v>
      </c>
      <c r="AG3556" t="s">
        <v>52</v>
      </c>
      <c r="AH3556">
        <v>6</v>
      </c>
      <c r="AI3556" t="s">
        <v>78</v>
      </c>
      <c r="AJ3556" t="s">
        <v>53</v>
      </c>
    </row>
    <row r="3557" spans="1:49" hidden="1" x14ac:dyDescent="0.35">
      <c r="A3557" s="2" t="s">
        <v>981</v>
      </c>
      <c r="B3557">
        <v>21</v>
      </c>
      <c r="C3557">
        <v>2101</v>
      </c>
      <c r="D3557">
        <v>2</v>
      </c>
      <c r="E3557" t="s">
        <v>56</v>
      </c>
      <c r="F3557">
        <v>75</v>
      </c>
      <c r="G3557" t="s">
        <v>72</v>
      </c>
      <c r="I3557" t="s">
        <v>73</v>
      </c>
      <c r="J3557" t="s">
        <v>53</v>
      </c>
      <c r="K3557" t="s">
        <v>53</v>
      </c>
      <c r="L3557" t="s">
        <v>52</v>
      </c>
      <c r="M3557">
        <v>2</v>
      </c>
      <c r="N3557" t="s">
        <v>65</v>
      </c>
      <c r="O3557">
        <v>1</v>
      </c>
      <c r="P3557" s="2">
        <v>3</v>
      </c>
      <c r="Q3557" t="s">
        <v>56</v>
      </c>
      <c r="R3557">
        <v>28</v>
      </c>
      <c r="S3557" s="5">
        <f t="shared" si="55"/>
        <v>0</v>
      </c>
      <c r="T3557" t="s">
        <v>58</v>
      </c>
      <c r="U3557" t="s">
        <v>53</v>
      </c>
      <c r="W3557" t="s">
        <v>52</v>
      </c>
      <c r="X3557">
        <v>1</v>
      </c>
      <c r="Y3557" t="s">
        <v>122</v>
      </c>
      <c r="AB3557" t="s">
        <v>72</v>
      </c>
      <c r="AD3557" t="s">
        <v>73</v>
      </c>
      <c r="AE3557" t="s">
        <v>52</v>
      </c>
      <c r="AF3557" t="s">
        <v>52</v>
      </c>
      <c r="AG3557" t="s">
        <v>52</v>
      </c>
      <c r="AH3557">
        <v>6</v>
      </c>
      <c r="AI3557" t="s">
        <v>78</v>
      </c>
      <c r="AJ3557" t="s">
        <v>53</v>
      </c>
    </row>
    <row r="3558" spans="1:49" hidden="1" x14ac:dyDescent="0.35">
      <c r="A3558" s="2" t="s">
        <v>981</v>
      </c>
      <c r="B3558">
        <v>21</v>
      </c>
      <c r="C3558">
        <v>2101</v>
      </c>
      <c r="D3558">
        <v>2</v>
      </c>
      <c r="E3558" t="s">
        <v>56</v>
      </c>
      <c r="F3558">
        <v>75</v>
      </c>
      <c r="G3558" t="s">
        <v>72</v>
      </c>
      <c r="I3558" t="s">
        <v>73</v>
      </c>
      <c r="J3558" t="s">
        <v>53</v>
      </c>
      <c r="K3558" t="s">
        <v>53</v>
      </c>
      <c r="L3558" t="s">
        <v>52</v>
      </c>
      <c r="M3558">
        <v>2</v>
      </c>
      <c r="N3558" t="s">
        <v>65</v>
      </c>
      <c r="O3558">
        <v>1</v>
      </c>
      <c r="P3558" s="2">
        <v>4</v>
      </c>
      <c r="Q3558" t="s">
        <v>56</v>
      </c>
      <c r="R3558">
        <v>5</v>
      </c>
      <c r="S3558" s="5">
        <f t="shared" si="55"/>
        <v>0</v>
      </c>
      <c r="T3558" t="s">
        <v>102</v>
      </c>
      <c r="U3558" t="s">
        <v>53</v>
      </c>
      <c r="W3558" t="s">
        <v>52</v>
      </c>
      <c r="X3558">
        <v>3</v>
      </c>
      <c r="AB3558" t="s">
        <v>72</v>
      </c>
      <c r="AD3558" t="s">
        <v>73</v>
      </c>
      <c r="AE3558" t="s">
        <v>53</v>
      </c>
      <c r="AF3558" t="s">
        <v>53</v>
      </c>
      <c r="AG3558" t="s">
        <v>52</v>
      </c>
      <c r="AH3558">
        <v>1</v>
      </c>
      <c r="AI3558" t="s">
        <v>67</v>
      </c>
      <c r="AJ3558" t="s">
        <v>52</v>
      </c>
      <c r="AK3558" t="s">
        <v>68</v>
      </c>
      <c r="AL3558" t="s">
        <v>109</v>
      </c>
      <c r="AN3558" t="s">
        <v>53</v>
      </c>
    </row>
    <row r="3559" spans="1:49" hidden="1" x14ac:dyDescent="0.35">
      <c r="A3559" s="2" t="s">
        <v>982</v>
      </c>
      <c r="B3559">
        <v>3</v>
      </c>
      <c r="C3559">
        <v>305</v>
      </c>
      <c r="D3559">
        <v>1</v>
      </c>
      <c r="E3559" t="s">
        <v>56</v>
      </c>
      <c r="F3559">
        <v>48</v>
      </c>
      <c r="G3559" t="s">
        <v>72</v>
      </c>
      <c r="I3559" t="s">
        <v>73</v>
      </c>
      <c r="J3559" t="s">
        <v>53</v>
      </c>
      <c r="K3559" t="s">
        <v>53</v>
      </c>
      <c r="L3559" t="s">
        <v>52</v>
      </c>
      <c r="M3559">
        <v>16</v>
      </c>
      <c r="N3559" t="s">
        <v>140</v>
      </c>
      <c r="O3559">
        <v>1</v>
      </c>
      <c r="P3559" s="2">
        <v>1</v>
      </c>
      <c r="Q3559" t="s">
        <v>56</v>
      </c>
      <c r="R3559">
        <v>48</v>
      </c>
      <c r="S3559" s="5">
        <f t="shared" si="55"/>
        <v>0</v>
      </c>
      <c r="T3559" t="s">
        <v>54</v>
      </c>
      <c r="U3559" t="s">
        <v>53</v>
      </c>
      <c r="W3559" t="s">
        <v>52</v>
      </c>
      <c r="X3559">
        <v>7</v>
      </c>
      <c r="Y3559" t="s">
        <v>92</v>
      </c>
      <c r="AB3559" t="s">
        <v>72</v>
      </c>
      <c r="AD3559" t="s">
        <v>73</v>
      </c>
      <c r="AE3559" t="s">
        <v>53</v>
      </c>
      <c r="AF3559" t="s">
        <v>53</v>
      </c>
      <c r="AG3559" t="s">
        <v>52</v>
      </c>
      <c r="AH3559">
        <v>16</v>
      </c>
      <c r="AI3559" t="s">
        <v>140</v>
      </c>
      <c r="AJ3559" t="s">
        <v>53</v>
      </c>
    </row>
    <row r="3560" spans="1:49" hidden="1" x14ac:dyDescent="0.35">
      <c r="A3560" s="2" t="s">
        <v>982</v>
      </c>
      <c r="B3560">
        <v>3</v>
      </c>
      <c r="C3560">
        <v>305</v>
      </c>
      <c r="D3560">
        <v>1</v>
      </c>
      <c r="E3560" t="s">
        <v>56</v>
      </c>
      <c r="F3560">
        <v>48</v>
      </c>
      <c r="G3560" t="s">
        <v>72</v>
      </c>
      <c r="I3560" t="s">
        <v>73</v>
      </c>
      <c r="J3560" t="s">
        <v>53</v>
      </c>
      <c r="K3560" t="s">
        <v>53</v>
      </c>
      <c r="L3560" t="s">
        <v>52</v>
      </c>
      <c r="M3560">
        <v>16</v>
      </c>
      <c r="N3560" t="s">
        <v>140</v>
      </c>
      <c r="O3560">
        <v>1</v>
      </c>
      <c r="P3560" s="2">
        <v>2</v>
      </c>
      <c r="Q3560" t="s">
        <v>56</v>
      </c>
      <c r="R3560">
        <v>30</v>
      </c>
      <c r="S3560" s="5">
        <f t="shared" si="55"/>
        <v>0</v>
      </c>
      <c r="T3560" t="s">
        <v>58</v>
      </c>
      <c r="U3560" t="s">
        <v>53</v>
      </c>
      <c r="W3560" t="s">
        <v>52</v>
      </c>
      <c r="X3560">
        <v>1</v>
      </c>
      <c r="Y3560" t="s">
        <v>55</v>
      </c>
      <c r="Z3560" t="s">
        <v>52</v>
      </c>
      <c r="AA3560">
        <v>5</v>
      </c>
      <c r="AB3560" t="s">
        <v>72</v>
      </c>
      <c r="AD3560" t="s">
        <v>73</v>
      </c>
      <c r="AE3560" t="s">
        <v>52</v>
      </c>
      <c r="AF3560" t="s">
        <v>52</v>
      </c>
      <c r="AG3560" t="s">
        <v>52</v>
      </c>
      <c r="AH3560">
        <v>16</v>
      </c>
      <c r="AI3560" t="s">
        <v>140</v>
      </c>
      <c r="AJ3560" t="s">
        <v>53</v>
      </c>
    </row>
    <row r="3561" spans="1:49" hidden="1" x14ac:dyDescent="0.35">
      <c r="A3561" s="2" t="s">
        <v>982</v>
      </c>
      <c r="B3561">
        <v>3</v>
      </c>
      <c r="C3561">
        <v>305</v>
      </c>
      <c r="D3561">
        <v>1</v>
      </c>
      <c r="E3561" t="s">
        <v>56</v>
      </c>
      <c r="F3561">
        <v>48</v>
      </c>
      <c r="G3561" t="s">
        <v>72</v>
      </c>
      <c r="I3561" t="s">
        <v>73</v>
      </c>
      <c r="J3561" t="s">
        <v>53</v>
      </c>
      <c r="K3561" t="s">
        <v>53</v>
      </c>
      <c r="L3561" t="s">
        <v>52</v>
      </c>
      <c r="M3561">
        <v>16</v>
      </c>
      <c r="N3561" t="s">
        <v>140</v>
      </c>
      <c r="O3561">
        <v>1</v>
      </c>
      <c r="P3561" s="2">
        <v>3</v>
      </c>
      <c r="Q3561" t="s">
        <v>56</v>
      </c>
      <c r="R3561">
        <v>26</v>
      </c>
      <c r="S3561" s="5">
        <f t="shared" si="55"/>
        <v>0</v>
      </c>
      <c r="T3561" t="s">
        <v>58</v>
      </c>
      <c r="U3561" t="s">
        <v>53</v>
      </c>
      <c r="W3561" t="s">
        <v>52</v>
      </c>
      <c r="X3561">
        <v>1</v>
      </c>
      <c r="Y3561" t="s">
        <v>59</v>
      </c>
      <c r="AB3561" t="s">
        <v>72</v>
      </c>
      <c r="AD3561" t="s">
        <v>73</v>
      </c>
      <c r="AE3561" t="s">
        <v>53</v>
      </c>
      <c r="AF3561" t="s">
        <v>53</v>
      </c>
      <c r="AG3561" t="s">
        <v>52</v>
      </c>
      <c r="AH3561">
        <v>12</v>
      </c>
      <c r="AI3561" t="s">
        <v>115</v>
      </c>
      <c r="AJ3561" t="s">
        <v>53</v>
      </c>
    </row>
    <row r="3562" spans="1:49" hidden="1" x14ac:dyDescent="0.35">
      <c r="A3562" s="2" t="s">
        <v>982</v>
      </c>
      <c r="B3562">
        <v>3</v>
      </c>
      <c r="C3562">
        <v>305</v>
      </c>
      <c r="D3562">
        <v>1</v>
      </c>
      <c r="E3562" t="s">
        <v>56</v>
      </c>
      <c r="F3562">
        <v>48</v>
      </c>
      <c r="G3562" t="s">
        <v>72</v>
      </c>
      <c r="I3562" t="s">
        <v>73</v>
      </c>
      <c r="J3562" t="s">
        <v>53</v>
      </c>
      <c r="K3562" t="s">
        <v>53</v>
      </c>
      <c r="L3562" t="s">
        <v>52</v>
      </c>
      <c r="M3562">
        <v>16</v>
      </c>
      <c r="N3562" t="s">
        <v>140</v>
      </c>
      <c r="O3562">
        <v>1</v>
      </c>
      <c r="P3562" s="2">
        <v>4</v>
      </c>
      <c r="Q3562" t="s">
        <v>56</v>
      </c>
      <c r="R3562">
        <v>21</v>
      </c>
      <c r="S3562" s="5">
        <f t="shared" si="55"/>
        <v>0</v>
      </c>
      <c r="T3562" t="s">
        <v>58</v>
      </c>
      <c r="U3562" t="s">
        <v>53</v>
      </c>
      <c r="W3562" t="s">
        <v>52</v>
      </c>
      <c r="X3562">
        <v>1</v>
      </c>
      <c r="Y3562" t="s">
        <v>59</v>
      </c>
      <c r="AB3562" t="s">
        <v>72</v>
      </c>
      <c r="AD3562" t="s">
        <v>73</v>
      </c>
      <c r="AE3562" t="s">
        <v>52</v>
      </c>
      <c r="AF3562" t="s">
        <v>52</v>
      </c>
      <c r="AG3562" t="s">
        <v>52</v>
      </c>
      <c r="AH3562">
        <v>15</v>
      </c>
      <c r="AI3562" t="s">
        <v>138</v>
      </c>
      <c r="AJ3562" t="s">
        <v>52</v>
      </c>
      <c r="AK3562" t="s">
        <v>95</v>
      </c>
      <c r="AM3562" t="s">
        <v>96</v>
      </c>
      <c r="AN3562" t="s">
        <v>53</v>
      </c>
      <c r="AP3562">
        <v>1920000</v>
      </c>
      <c r="AQ3562">
        <v>0</v>
      </c>
      <c r="AR3562">
        <v>30000</v>
      </c>
      <c r="AS3562">
        <v>80000</v>
      </c>
      <c r="AT3562">
        <v>0</v>
      </c>
      <c r="AU3562">
        <v>0</v>
      </c>
      <c r="AV3562">
        <v>0</v>
      </c>
      <c r="AW3562">
        <v>2030000</v>
      </c>
    </row>
    <row r="3563" spans="1:49" hidden="1" x14ac:dyDescent="0.35">
      <c r="A3563" s="2" t="s">
        <v>982</v>
      </c>
      <c r="B3563">
        <v>3</v>
      </c>
      <c r="C3563">
        <v>305</v>
      </c>
      <c r="D3563">
        <v>1</v>
      </c>
      <c r="E3563" t="s">
        <v>56</v>
      </c>
      <c r="F3563">
        <v>48</v>
      </c>
      <c r="G3563" t="s">
        <v>72</v>
      </c>
      <c r="I3563" t="s">
        <v>73</v>
      </c>
      <c r="J3563" t="s">
        <v>53</v>
      </c>
      <c r="K3563" t="s">
        <v>53</v>
      </c>
      <c r="L3563" t="s">
        <v>52</v>
      </c>
      <c r="M3563">
        <v>16</v>
      </c>
      <c r="N3563" t="s">
        <v>140</v>
      </c>
      <c r="O3563">
        <v>1</v>
      </c>
      <c r="P3563" s="2">
        <v>5</v>
      </c>
      <c r="Q3563" t="s">
        <v>50</v>
      </c>
      <c r="R3563">
        <v>30</v>
      </c>
      <c r="S3563" s="5">
        <f t="shared" si="55"/>
        <v>0</v>
      </c>
      <c r="T3563" t="s">
        <v>99</v>
      </c>
      <c r="U3563" t="s">
        <v>53</v>
      </c>
      <c r="W3563" t="s">
        <v>52</v>
      </c>
      <c r="X3563">
        <v>1</v>
      </c>
      <c r="Y3563" t="s">
        <v>59</v>
      </c>
      <c r="AB3563" t="s">
        <v>72</v>
      </c>
      <c r="AD3563" t="s">
        <v>73</v>
      </c>
      <c r="AE3563" t="s">
        <v>52</v>
      </c>
      <c r="AF3563" t="s">
        <v>52</v>
      </c>
      <c r="AG3563" t="s">
        <v>52</v>
      </c>
      <c r="AH3563">
        <v>16</v>
      </c>
      <c r="AI3563" t="s">
        <v>140</v>
      </c>
      <c r="AJ3563" t="s">
        <v>53</v>
      </c>
    </row>
    <row r="3564" spans="1:49" hidden="1" x14ac:dyDescent="0.35">
      <c r="A3564" s="2" t="s">
        <v>982</v>
      </c>
      <c r="B3564">
        <v>3</v>
      </c>
      <c r="C3564">
        <v>305</v>
      </c>
      <c r="D3564">
        <v>1</v>
      </c>
      <c r="E3564" t="s">
        <v>56</v>
      </c>
      <c r="F3564">
        <v>48</v>
      </c>
      <c r="G3564" t="s">
        <v>72</v>
      </c>
      <c r="I3564" t="s">
        <v>73</v>
      </c>
      <c r="J3564" t="s">
        <v>53</v>
      </c>
      <c r="K3564" t="s">
        <v>53</v>
      </c>
      <c r="L3564" t="s">
        <v>52</v>
      </c>
      <c r="M3564">
        <v>16</v>
      </c>
      <c r="N3564" t="s">
        <v>140</v>
      </c>
      <c r="O3564">
        <v>1</v>
      </c>
      <c r="P3564" s="2">
        <v>6</v>
      </c>
      <c r="Q3564" t="s">
        <v>50</v>
      </c>
      <c r="R3564">
        <v>1</v>
      </c>
      <c r="S3564" s="5">
        <f t="shared" si="55"/>
        <v>0</v>
      </c>
      <c r="T3564" t="s">
        <v>102</v>
      </c>
      <c r="U3564" t="s">
        <v>52</v>
      </c>
      <c r="V3564">
        <v>5</v>
      </c>
      <c r="W3564" t="s">
        <v>52</v>
      </c>
      <c r="X3564">
        <v>2</v>
      </c>
      <c r="AB3564" t="s">
        <v>72</v>
      </c>
      <c r="AD3564" t="s">
        <v>73</v>
      </c>
    </row>
    <row r="3565" spans="1:49" hidden="1" x14ac:dyDescent="0.35">
      <c r="A3565" s="2" t="s">
        <v>982</v>
      </c>
      <c r="B3565">
        <v>3</v>
      </c>
      <c r="C3565">
        <v>305</v>
      </c>
      <c r="D3565">
        <v>1</v>
      </c>
      <c r="E3565" t="s">
        <v>56</v>
      </c>
      <c r="F3565">
        <v>48</v>
      </c>
      <c r="G3565" t="s">
        <v>72</v>
      </c>
      <c r="I3565" t="s">
        <v>73</v>
      </c>
      <c r="J3565" t="s">
        <v>53</v>
      </c>
      <c r="K3565" t="s">
        <v>53</v>
      </c>
      <c r="L3565" t="s">
        <v>52</v>
      </c>
      <c r="M3565">
        <v>16</v>
      </c>
      <c r="N3565" t="s">
        <v>140</v>
      </c>
      <c r="O3565">
        <v>1</v>
      </c>
      <c r="P3565" s="2">
        <v>7</v>
      </c>
      <c r="Q3565" t="s">
        <v>56</v>
      </c>
      <c r="R3565">
        <v>77</v>
      </c>
      <c r="S3565" s="5">
        <f t="shared" si="55"/>
        <v>0</v>
      </c>
      <c r="T3565" t="s">
        <v>125</v>
      </c>
      <c r="U3565" t="s">
        <v>53</v>
      </c>
      <c r="W3565" t="s">
        <v>53</v>
      </c>
      <c r="Y3565" t="s">
        <v>92</v>
      </c>
      <c r="AB3565" t="s">
        <v>72</v>
      </c>
      <c r="AD3565" t="s">
        <v>73</v>
      </c>
      <c r="AE3565" t="s">
        <v>53</v>
      </c>
      <c r="AF3565" t="s">
        <v>53</v>
      </c>
      <c r="AG3565" t="s">
        <v>52</v>
      </c>
      <c r="AH3565">
        <v>4</v>
      </c>
      <c r="AI3565" t="s">
        <v>83</v>
      </c>
      <c r="AJ3565" t="s">
        <v>53</v>
      </c>
    </row>
    <row r="3566" spans="1:49" hidden="1" x14ac:dyDescent="0.35">
      <c r="A3566" s="2" t="s">
        <v>983</v>
      </c>
      <c r="B3566">
        <v>15</v>
      </c>
      <c r="C3566">
        <v>1501</v>
      </c>
      <c r="D3566">
        <v>2</v>
      </c>
      <c r="E3566" t="s">
        <v>50</v>
      </c>
      <c r="F3566">
        <v>57</v>
      </c>
      <c r="G3566" t="s">
        <v>72</v>
      </c>
      <c r="I3566" t="s">
        <v>73</v>
      </c>
      <c r="J3566" t="s">
        <v>52</v>
      </c>
      <c r="K3566" t="s">
        <v>52</v>
      </c>
      <c r="L3566" t="s">
        <v>52</v>
      </c>
      <c r="M3566">
        <v>3</v>
      </c>
      <c r="N3566" t="s">
        <v>63</v>
      </c>
      <c r="O3566">
        <v>1</v>
      </c>
      <c r="P3566" s="2">
        <v>1</v>
      </c>
      <c r="Q3566" t="s">
        <v>50</v>
      </c>
      <c r="R3566">
        <v>57</v>
      </c>
      <c r="S3566" s="5">
        <f t="shared" si="55"/>
        <v>0</v>
      </c>
      <c r="T3566" t="s">
        <v>54</v>
      </c>
      <c r="U3566" t="s">
        <v>53</v>
      </c>
      <c r="W3566" t="s">
        <v>53</v>
      </c>
      <c r="Y3566" t="s">
        <v>55</v>
      </c>
      <c r="Z3566" t="s">
        <v>52</v>
      </c>
      <c r="AA3566">
        <v>2</v>
      </c>
      <c r="AB3566" t="s">
        <v>72</v>
      </c>
      <c r="AD3566" t="s">
        <v>73</v>
      </c>
      <c r="AE3566" t="s">
        <v>52</v>
      </c>
      <c r="AF3566" t="s">
        <v>52</v>
      </c>
      <c r="AG3566" t="s">
        <v>52</v>
      </c>
      <c r="AH3566">
        <v>3</v>
      </c>
      <c r="AI3566" t="s">
        <v>63</v>
      </c>
      <c r="AJ3566" t="s">
        <v>53</v>
      </c>
    </row>
    <row r="3567" spans="1:49" hidden="1" x14ac:dyDescent="0.35">
      <c r="A3567" s="2" t="s">
        <v>983</v>
      </c>
      <c r="B3567">
        <v>15</v>
      </c>
      <c r="C3567">
        <v>1501</v>
      </c>
      <c r="D3567">
        <v>2</v>
      </c>
      <c r="E3567" t="s">
        <v>50</v>
      </c>
      <c r="F3567">
        <v>57</v>
      </c>
      <c r="G3567" t="s">
        <v>72</v>
      </c>
      <c r="I3567" t="s">
        <v>73</v>
      </c>
      <c r="J3567" t="s">
        <v>52</v>
      </c>
      <c r="K3567" t="s">
        <v>52</v>
      </c>
      <c r="L3567" t="s">
        <v>52</v>
      </c>
      <c r="M3567">
        <v>3</v>
      </c>
      <c r="N3567" t="s">
        <v>63</v>
      </c>
      <c r="O3567">
        <v>1</v>
      </c>
      <c r="P3567" s="2">
        <v>2</v>
      </c>
      <c r="Q3567" t="s">
        <v>56</v>
      </c>
      <c r="R3567">
        <v>53</v>
      </c>
      <c r="S3567" s="5">
        <f t="shared" si="55"/>
        <v>0</v>
      </c>
      <c r="T3567" t="s">
        <v>57</v>
      </c>
      <c r="U3567" t="s">
        <v>53</v>
      </c>
      <c r="W3567" t="s">
        <v>53</v>
      </c>
      <c r="Y3567" t="s">
        <v>55</v>
      </c>
      <c r="Z3567" t="s">
        <v>52</v>
      </c>
      <c r="AA3567">
        <v>1</v>
      </c>
      <c r="AB3567" t="s">
        <v>72</v>
      </c>
      <c r="AD3567" t="s">
        <v>73</v>
      </c>
      <c r="AE3567" t="s">
        <v>52</v>
      </c>
      <c r="AF3567" t="s">
        <v>52</v>
      </c>
      <c r="AG3567" t="s">
        <v>52</v>
      </c>
      <c r="AH3567">
        <v>3</v>
      </c>
      <c r="AI3567" t="s">
        <v>63</v>
      </c>
      <c r="AJ3567" t="s">
        <v>53</v>
      </c>
    </row>
    <row r="3568" spans="1:49" x14ac:dyDescent="0.35">
      <c r="A3568" s="2" t="s">
        <v>983</v>
      </c>
      <c r="B3568">
        <v>15</v>
      </c>
      <c r="C3568">
        <v>1501</v>
      </c>
      <c r="D3568">
        <v>2</v>
      </c>
      <c r="E3568" t="s">
        <v>50</v>
      </c>
      <c r="F3568">
        <v>57</v>
      </c>
      <c r="G3568" t="s">
        <v>72</v>
      </c>
      <c r="I3568" t="s">
        <v>73</v>
      </c>
      <c r="J3568" t="s">
        <v>52</v>
      </c>
      <c r="K3568" t="s">
        <v>52</v>
      </c>
      <c r="L3568" t="s">
        <v>52</v>
      </c>
      <c r="M3568">
        <v>3</v>
      </c>
      <c r="N3568" t="s">
        <v>63</v>
      </c>
      <c r="O3568">
        <v>1</v>
      </c>
      <c r="P3568" s="6">
        <v>5</v>
      </c>
      <c r="Q3568" t="s">
        <v>50</v>
      </c>
      <c r="R3568">
        <v>16</v>
      </c>
      <c r="S3568" s="5">
        <f t="shared" si="55"/>
        <v>1</v>
      </c>
      <c r="T3568" t="s">
        <v>58</v>
      </c>
      <c r="U3568" t="s">
        <v>52</v>
      </c>
      <c r="V3568">
        <v>1</v>
      </c>
      <c r="W3568" t="s">
        <v>52</v>
      </c>
      <c r="X3568">
        <v>2</v>
      </c>
      <c r="Y3568" t="s">
        <v>59</v>
      </c>
      <c r="AB3568" t="s">
        <v>72</v>
      </c>
      <c r="AD3568" t="s">
        <v>73</v>
      </c>
      <c r="AE3568" t="s">
        <v>52</v>
      </c>
      <c r="AF3568" t="s">
        <v>52</v>
      </c>
      <c r="AG3568" t="s">
        <v>52</v>
      </c>
      <c r="AH3568">
        <v>10</v>
      </c>
      <c r="AI3568" t="s">
        <v>107</v>
      </c>
      <c r="AJ3568" t="s">
        <v>52</v>
      </c>
      <c r="AK3568" t="s">
        <v>123</v>
      </c>
      <c r="AM3568" t="s">
        <v>62</v>
      </c>
      <c r="AN3568" t="s">
        <v>52</v>
      </c>
      <c r="AP3568">
        <v>0</v>
      </c>
      <c r="AQ3568">
        <v>936000</v>
      </c>
      <c r="AR3568">
        <v>24000</v>
      </c>
      <c r="AS3568">
        <v>35000</v>
      </c>
      <c r="AT3568">
        <v>1170000</v>
      </c>
      <c r="AU3568">
        <v>100000</v>
      </c>
      <c r="AV3568">
        <v>10000</v>
      </c>
      <c r="AW3568">
        <v>2275000</v>
      </c>
    </row>
    <row r="3569" spans="1:49" hidden="1" x14ac:dyDescent="0.35">
      <c r="A3569" s="2" t="s">
        <v>984</v>
      </c>
      <c r="B3569">
        <v>25</v>
      </c>
      <c r="C3569">
        <v>2506</v>
      </c>
      <c r="D3569">
        <v>2</v>
      </c>
      <c r="E3569" t="s">
        <v>50</v>
      </c>
      <c r="F3569">
        <v>36</v>
      </c>
      <c r="G3569" t="s">
        <v>72</v>
      </c>
      <c r="I3569" t="s">
        <v>73</v>
      </c>
      <c r="J3569" t="s">
        <v>52</v>
      </c>
      <c r="K3569" t="s">
        <v>52</v>
      </c>
      <c r="L3569" t="s">
        <v>52</v>
      </c>
      <c r="M3569">
        <v>9</v>
      </c>
      <c r="N3569" t="s">
        <v>60</v>
      </c>
      <c r="O3569">
        <v>2</v>
      </c>
      <c r="P3569" s="2">
        <v>1</v>
      </c>
      <c r="Q3569" t="s">
        <v>50</v>
      </c>
      <c r="R3569">
        <v>36</v>
      </c>
      <c r="S3569" s="5">
        <f t="shared" si="55"/>
        <v>0</v>
      </c>
      <c r="T3569" t="s">
        <v>54</v>
      </c>
      <c r="U3569" t="s">
        <v>53</v>
      </c>
      <c r="W3569" t="s">
        <v>53</v>
      </c>
      <c r="Y3569" t="s">
        <v>55</v>
      </c>
      <c r="Z3569" t="s">
        <v>52</v>
      </c>
      <c r="AA3569">
        <v>2</v>
      </c>
      <c r="AB3569" t="s">
        <v>72</v>
      </c>
      <c r="AD3569" t="s">
        <v>73</v>
      </c>
      <c r="AE3569" t="s">
        <v>52</v>
      </c>
      <c r="AF3569" t="s">
        <v>52</v>
      </c>
      <c r="AG3569" t="s">
        <v>52</v>
      </c>
      <c r="AH3569">
        <v>9</v>
      </c>
      <c r="AI3569" t="s">
        <v>60</v>
      </c>
      <c r="AJ3569" t="s">
        <v>53</v>
      </c>
    </row>
    <row r="3570" spans="1:49" hidden="1" x14ac:dyDescent="0.35">
      <c r="A3570" s="2" t="s">
        <v>984</v>
      </c>
      <c r="B3570">
        <v>25</v>
      </c>
      <c r="C3570">
        <v>2506</v>
      </c>
      <c r="D3570">
        <v>2</v>
      </c>
      <c r="E3570" t="s">
        <v>50</v>
      </c>
      <c r="F3570">
        <v>36</v>
      </c>
      <c r="G3570" t="s">
        <v>72</v>
      </c>
      <c r="I3570" t="s">
        <v>73</v>
      </c>
      <c r="J3570" t="s">
        <v>52</v>
      </c>
      <c r="K3570" t="s">
        <v>52</v>
      </c>
      <c r="L3570" t="s">
        <v>52</v>
      </c>
      <c r="M3570">
        <v>9</v>
      </c>
      <c r="N3570" t="s">
        <v>60</v>
      </c>
      <c r="O3570">
        <v>2</v>
      </c>
      <c r="P3570" s="2">
        <v>2</v>
      </c>
      <c r="Q3570" t="s">
        <v>56</v>
      </c>
      <c r="R3570">
        <v>41</v>
      </c>
      <c r="S3570" s="5">
        <f t="shared" si="55"/>
        <v>0</v>
      </c>
      <c r="T3570" t="s">
        <v>57</v>
      </c>
      <c r="U3570" t="s">
        <v>53</v>
      </c>
      <c r="W3570" t="s">
        <v>53</v>
      </c>
      <c r="Y3570" t="s">
        <v>55</v>
      </c>
      <c r="Z3570" t="s">
        <v>52</v>
      </c>
      <c r="AA3570">
        <v>1</v>
      </c>
      <c r="AB3570" t="s">
        <v>72</v>
      </c>
      <c r="AD3570" t="s">
        <v>73</v>
      </c>
      <c r="AE3570" t="s">
        <v>53</v>
      </c>
      <c r="AF3570" t="s">
        <v>53</v>
      </c>
      <c r="AG3570" t="s">
        <v>53</v>
      </c>
    </row>
    <row r="3571" spans="1:49" x14ac:dyDescent="0.35">
      <c r="A3571" s="2" t="s">
        <v>984</v>
      </c>
      <c r="B3571">
        <v>25</v>
      </c>
      <c r="C3571">
        <v>2506</v>
      </c>
      <c r="D3571">
        <v>2</v>
      </c>
      <c r="E3571" t="s">
        <v>50</v>
      </c>
      <c r="F3571">
        <v>36</v>
      </c>
      <c r="G3571" t="s">
        <v>72</v>
      </c>
      <c r="I3571" t="s">
        <v>73</v>
      </c>
      <c r="J3571" t="s">
        <v>52</v>
      </c>
      <c r="K3571" t="s">
        <v>52</v>
      </c>
      <c r="L3571" t="s">
        <v>52</v>
      </c>
      <c r="M3571">
        <v>9</v>
      </c>
      <c r="N3571" t="s">
        <v>60</v>
      </c>
      <c r="O3571">
        <v>2</v>
      </c>
      <c r="P3571" s="6">
        <v>4</v>
      </c>
      <c r="Q3571" t="s">
        <v>56</v>
      </c>
      <c r="R3571">
        <v>8</v>
      </c>
      <c r="S3571" s="5">
        <f t="shared" si="55"/>
        <v>1</v>
      </c>
      <c r="T3571" t="s">
        <v>58</v>
      </c>
      <c r="U3571" t="s">
        <v>52</v>
      </c>
      <c r="V3571">
        <v>1</v>
      </c>
      <c r="W3571" t="s">
        <v>52</v>
      </c>
      <c r="X3571">
        <v>2</v>
      </c>
      <c r="AB3571" t="s">
        <v>72</v>
      </c>
      <c r="AD3571" t="s">
        <v>73</v>
      </c>
      <c r="AE3571" t="s">
        <v>52</v>
      </c>
      <c r="AF3571" t="s">
        <v>52</v>
      </c>
      <c r="AG3571" t="s">
        <v>52</v>
      </c>
      <c r="AH3571">
        <v>8</v>
      </c>
      <c r="AI3571" t="s">
        <v>60</v>
      </c>
      <c r="AJ3571" t="s">
        <v>52</v>
      </c>
      <c r="AK3571" t="s">
        <v>61</v>
      </c>
      <c r="AM3571" t="s">
        <v>62</v>
      </c>
      <c r="AN3571" t="s">
        <v>52</v>
      </c>
      <c r="AP3571">
        <v>0</v>
      </c>
      <c r="AQ3571">
        <v>1344000</v>
      </c>
      <c r="AR3571">
        <v>36000</v>
      </c>
      <c r="AS3571">
        <v>50000</v>
      </c>
      <c r="AT3571">
        <v>0</v>
      </c>
      <c r="AU3571">
        <v>280000</v>
      </c>
      <c r="AV3571">
        <v>0</v>
      </c>
      <c r="AW3571">
        <v>1710000</v>
      </c>
    </row>
    <row r="3572" spans="1:49" x14ac:dyDescent="0.35">
      <c r="A3572" s="2" t="s">
        <v>984</v>
      </c>
      <c r="B3572">
        <v>25</v>
      </c>
      <c r="C3572">
        <v>2506</v>
      </c>
      <c r="D3572">
        <v>2</v>
      </c>
      <c r="E3572" t="s">
        <v>50</v>
      </c>
      <c r="F3572">
        <v>36</v>
      </c>
      <c r="G3572" t="s">
        <v>72</v>
      </c>
      <c r="I3572" t="s">
        <v>73</v>
      </c>
      <c r="J3572" t="s">
        <v>52</v>
      </c>
      <c r="K3572" t="s">
        <v>52</v>
      </c>
      <c r="L3572" t="s">
        <v>52</v>
      </c>
      <c r="M3572">
        <v>9</v>
      </c>
      <c r="N3572" t="s">
        <v>60</v>
      </c>
      <c r="O3572">
        <v>2</v>
      </c>
      <c r="P3572" s="6">
        <v>5</v>
      </c>
      <c r="Q3572" t="s">
        <v>50</v>
      </c>
      <c r="R3572">
        <v>15</v>
      </c>
      <c r="S3572" s="5">
        <f t="shared" si="55"/>
        <v>1</v>
      </c>
      <c r="T3572" t="s">
        <v>58</v>
      </c>
      <c r="U3572" t="s">
        <v>52</v>
      </c>
      <c r="V3572">
        <v>1</v>
      </c>
      <c r="W3572" t="s">
        <v>53</v>
      </c>
      <c r="Y3572" t="s">
        <v>59</v>
      </c>
      <c r="AB3572" t="s">
        <v>72</v>
      </c>
      <c r="AD3572" t="s">
        <v>73</v>
      </c>
      <c r="AE3572" t="s">
        <v>52</v>
      </c>
      <c r="AF3572" t="s">
        <v>52</v>
      </c>
      <c r="AG3572" t="s">
        <v>52</v>
      </c>
      <c r="AH3572">
        <v>8</v>
      </c>
      <c r="AI3572" t="s">
        <v>86</v>
      </c>
      <c r="AJ3572" t="s">
        <v>52</v>
      </c>
      <c r="AK3572" t="s">
        <v>87</v>
      </c>
      <c r="AM3572" t="s">
        <v>62</v>
      </c>
      <c r="AN3572" t="s">
        <v>52</v>
      </c>
      <c r="AP3572">
        <v>0</v>
      </c>
      <c r="AQ3572">
        <v>864000</v>
      </c>
      <c r="AR3572">
        <v>40000</v>
      </c>
      <c r="AS3572">
        <v>50000</v>
      </c>
      <c r="AT3572">
        <v>468000</v>
      </c>
      <c r="AU3572">
        <v>252000</v>
      </c>
      <c r="AV3572">
        <v>10000</v>
      </c>
      <c r="AW3572">
        <v>1684000</v>
      </c>
    </row>
    <row r="3573" spans="1:49" hidden="1" x14ac:dyDescent="0.35">
      <c r="A3573" s="2" t="s">
        <v>985</v>
      </c>
      <c r="B3573">
        <v>15</v>
      </c>
      <c r="C3573">
        <v>1501</v>
      </c>
      <c r="D3573">
        <v>2</v>
      </c>
      <c r="E3573" t="s">
        <v>56</v>
      </c>
      <c r="F3573">
        <v>29</v>
      </c>
      <c r="G3573" t="s">
        <v>72</v>
      </c>
      <c r="I3573" t="s">
        <v>73</v>
      </c>
      <c r="J3573" t="s">
        <v>52</v>
      </c>
      <c r="K3573" t="s">
        <v>52</v>
      </c>
      <c r="L3573" t="s">
        <v>52</v>
      </c>
      <c r="M3573">
        <v>11</v>
      </c>
      <c r="N3573" t="s">
        <v>94</v>
      </c>
      <c r="O3573">
        <v>2</v>
      </c>
      <c r="P3573" s="2">
        <v>1</v>
      </c>
      <c r="Q3573" t="s">
        <v>56</v>
      </c>
      <c r="R3573">
        <v>29</v>
      </c>
      <c r="S3573" s="5">
        <f t="shared" si="55"/>
        <v>0</v>
      </c>
      <c r="T3573" t="s">
        <v>54</v>
      </c>
      <c r="U3573" t="s">
        <v>53</v>
      </c>
      <c r="W3573" t="s">
        <v>53</v>
      </c>
      <c r="Y3573" t="s">
        <v>122</v>
      </c>
      <c r="AB3573" t="s">
        <v>72</v>
      </c>
      <c r="AD3573" t="s">
        <v>73</v>
      </c>
      <c r="AE3573" t="s">
        <v>52</v>
      </c>
      <c r="AF3573" t="s">
        <v>52</v>
      </c>
      <c r="AG3573" t="s">
        <v>52</v>
      </c>
      <c r="AH3573">
        <v>11</v>
      </c>
      <c r="AI3573" t="s">
        <v>94</v>
      </c>
      <c r="AJ3573" t="s">
        <v>53</v>
      </c>
    </row>
    <row r="3574" spans="1:49" x14ac:dyDescent="0.35">
      <c r="A3574" s="2" t="s">
        <v>985</v>
      </c>
      <c r="B3574">
        <v>15</v>
      </c>
      <c r="C3574">
        <v>1501</v>
      </c>
      <c r="D3574">
        <v>2</v>
      </c>
      <c r="E3574" t="s">
        <v>56</v>
      </c>
      <c r="F3574">
        <v>29</v>
      </c>
      <c r="G3574" t="s">
        <v>72</v>
      </c>
      <c r="I3574" t="s">
        <v>73</v>
      </c>
      <c r="J3574" t="s">
        <v>52</v>
      </c>
      <c r="K3574" t="s">
        <v>52</v>
      </c>
      <c r="L3574" t="s">
        <v>52</v>
      </c>
      <c r="M3574">
        <v>11</v>
      </c>
      <c r="N3574" t="s">
        <v>94</v>
      </c>
      <c r="O3574">
        <v>2</v>
      </c>
      <c r="P3574" s="6">
        <v>2</v>
      </c>
      <c r="Q3574" t="s">
        <v>50</v>
      </c>
      <c r="R3574">
        <v>8</v>
      </c>
      <c r="S3574" s="5">
        <f t="shared" si="55"/>
        <v>1</v>
      </c>
      <c r="T3574" t="s">
        <v>58</v>
      </c>
      <c r="U3574" t="s">
        <v>53</v>
      </c>
      <c r="W3574" t="s">
        <v>52</v>
      </c>
      <c r="X3574">
        <v>1</v>
      </c>
      <c r="AB3574" t="s">
        <v>72</v>
      </c>
      <c r="AD3574" t="s">
        <v>73</v>
      </c>
      <c r="AE3574" t="s">
        <v>52</v>
      </c>
      <c r="AF3574" t="s">
        <v>52</v>
      </c>
      <c r="AG3574" t="s">
        <v>52</v>
      </c>
      <c r="AH3574">
        <v>4</v>
      </c>
      <c r="AI3574" t="s">
        <v>83</v>
      </c>
      <c r="AJ3574" t="s">
        <v>52</v>
      </c>
      <c r="AK3574" t="s">
        <v>64</v>
      </c>
      <c r="AM3574" t="s">
        <v>62</v>
      </c>
      <c r="AN3574" t="s">
        <v>53</v>
      </c>
      <c r="AP3574">
        <v>0</v>
      </c>
      <c r="AQ3574">
        <v>0</v>
      </c>
      <c r="AR3574">
        <v>25000</v>
      </c>
      <c r="AS3574">
        <v>45000</v>
      </c>
      <c r="AT3574">
        <v>0</v>
      </c>
      <c r="AU3574">
        <v>0</v>
      </c>
      <c r="AV3574">
        <v>0</v>
      </c>
      <c r="AW3574">
        <v>70000</v>
      </c>
    </row>
    <row r="3575" spans="1:49" hidden="1" x14ac:dyDescent="0.35">
      <c r="A3575" s="2" t="s">
        <v>985</v>
      </c>
      <c r="B3575">
        <v>15</v>
      </c>
      <c r="C3575">
        <v>1501</v>
      </c>
      <c r="D3575">
        <v>2</v>
      </c>
      <c r="E3575" t="s">
        <v>56</v>
      </c>
      <c r="F3575">
        <v>29</v>
      </c>
      <c r="G3575" t="s">
        <v>72</v>
      </c>
      <c r="I3575" t="s">
        <v>73</v>
      </c>
      <c r="J3575" t="s">
        <v>52</v>
      </c>
      <c r="K3575" t="s">
        <v>52</v>
      </c>
      <c r="L3575" t="s">
        <v>52</v>
      </c>
      <c r="M3575">
        <v>11</v>
      </c>
      <c r="N3575" t="s">
        <v>94</v>
      </c>
      <c r="O3575">
        <v>2</v>
      </c>
      <c r="P3575" s="2">
        <v>3</v>
      </c>
      <c r="Q3575" t="s">
        <v>56</v>
      </c>
      <c r="R3575">
        <v>5</v>
      </c>
      <c r="S3575" s="5">
        <f t="shared" si="55"/>
        <v>0</v>
      </c>
      <c r="T3575" t="s">
        <v>58</v>
      </c>
      <c r="U3575" t="s">
        <v>53</v>
      </c>
      <c r="W3575" t="s">
        <v>52</v>
      </c>
      <c r="X3575">
        <v>1</v>
      </c>
      <c r="AB3575" t="s">
        <v>72</v>
      </c>
      <c r="AD3575" t="s">
        <v>73</v>
      </c>
      <c r="AE3575" t="s">
        <v>53</v>
      </c>
      <c r="AF3575" t="s">
        <v>53</v>
      </c>
      <c r="AG3575" t="s">
        <v>52</v>
      </c>
      <c r="AH3575">
        <v>1</v>
      </c>
      <c r="AI3575" t="s">
        <v>68</v>
      </c>
      <c r="AJ3575" t="s">
        <v>52</v>
      </c>
      <c r="AK3575" t="s">
        <v>68</v>
      </c>
      <c r="AL3575" t="s">
        <v>109</v>
      </c>
      <c r="AN3575" t="s">
        <v>53</v>
      </c>
      <c r="AP3575">
        <v>0</v>
      </c>
      <c r="AQ3575">
        <v>0</v>
      </c>
      <c r="AR3575">
        <v>4500</v>
      </c>
      <c r="AS3575">
        <v>12000</v>
      </c>
      <c r="AT3575">
        <v>0</v>
      </c>
      <c r="AU3575">
        <v>0</v>
      </c>
      <c r="AV3575">
        <v>0</v>
      </c>
      <c r="AW3575">
        <v>16500</v>
      </c>
    </row>
    <row r="3576" spans="1:49" hidden="1" x14ac:dyDescent="0.35">
      <c r="A3576" s="2" t="s">
        <v>986</v>
      </c>
      <c r="B3576">
        <v>10</v>
      </c>
      <c r="C3576">
        <v>1004</v>
      </c>
      <c r="D3576">
        <v>2</v>
      </c>
      <c r="E3576" t="s">
        <v>50</v>
      </c>
      <c r="F3576">
        <v>42</v>
      </c>
      <c r="G3576" t="s">
        <v>72</v>
      </c>
      <c r="I3576" t="s">
        <v>73</v>
      </c>
      <c r="J3576" t="s">
        <v>52</v>
      </c>
      <c r="K3576" t="s">
        <v>52</v>
      </c>
      <c r="L3576" t="s">
        <v>52</v>
      </c>
      <c r="M3576">
        <v>4</v>
      </c>
      <c r="N3576" t="s">
        <v>83</v>
      </c>
      <c r="O3576">
        <v>2</v>
      </c>
      <c r="P3576" s="2">
        <v>1</v>
      </c>
      <c r="Q3576" t="s">
        <v>50</v>
      </c>
      <c r="R3576">
        <v>42</v>
      </c>
      <c r="S3576" s="5">
        <f t="shared" si="55"/>
        <v>0</v>
      </c>
      <c r="T3576" t="s">
        <v>54</v>
      </c>
      <c r="U3576" t="s">
        <v>53</v>
      </c>
      <c r="W3576" t="s">
        <v>53</v>
      </c>
      <c r="Y3576" t="s">
        <v>55</v>
      </c>
      <c r="Z3576" t="s">
        <v>52</v>
      </c>
      <c r="AA3576">
        <v>2</v>
      </c>
      <c r="AB3576" t="s">
        <v>72</v>
      </c>
      <c r="AD3576" t="s">
        <v>73</v>
      </c>
      <c r="AE3576" t="s">
        <v>52</v>
      </c>
      <c r="AF3576" t="s">
        <v>52</v>
      </c>
      <c r="AG3576" t="s">
        <v>52</v>
      </c>
      <c r="AH3576">
        <v>4</v>
      </c>
      <c r="AI3576" t="s">
        <v>83</v>
      </c>
      <c r="AJ3576" t="s">
        <v>53</v>
      </c>
    </row>
    <row r="3577" spans="1:49" hidden="1" x14ac:dyDescent="0.35">
      <c r="A3577" s="2" t="s">
        <v>986</v>
      </c>
      <c r="B3577">
        <v>10</v>
      </c>
      <c r="C3577">
        <v>1004</v>
      </c>
      <c r="D3577">
        <v>2</v>
      </c>
      <c r="E3577" t="s">
        <v>50</v>
      </c>
      <c r="F3577">
        <v>42</v>
      </c>
      <c r="G3577" t="s">
        <v>72</v>
      </c>
      <c r="I3577" t="s">
        <v>73</v>
      </c>
      <c r="J3577" t="s">
        <v>52</v>
      </c>
      <c r="K3577" t="s">
        <v>52</v>
      </c>
      <c r="L3577" t="s">
        <v>52</v>
      </c>
      <c r="M3577">
        <v>4</v>
      </c>
      <c r="N3577" t="s">
        <v>83</v>
      </c>
      <c r="O3577">
        <v>2</v>
      </c>
      <c r="P3577" s="2">
        <v>2</v>
      </c>
      <c r="Q3577" t="s">
        <v>56</v>
      </c>
      <c r="R3577">
        <v>37</v>
      </c>
      <c r="S3577" s="5">
        <f t="shared" si="55"/>
        <v>0</v>
      </c>
      <c r="T3577" t="s">
        <v>57</v>
      </c>
      <c r="U3577" t="s">
        <v>53</v>
      </c>
      <c r="W3577" t="s">
        <v>53</v>
      </c>
      <c r="Y3577" t="s">
        <v>55</v>
      </c>
      <c r="Z3577" t="s">
        <v>52</v>
      </c>
      <c r="AA3577">
        <v>1</v>
      </c>
      <c r="AB3577" t="s">
        <v>72</v>
      </c>
      <c r="AD3577" t="s">
        <v>73</v>
      </c>
      <c r="AE3577" t="s">
        <v>53</v>
      </c>
      <c r="AF3577" t="s">
        <v>53</v>
      </c>
      <c r="AG3577" t="s">
        <v>52</v>
      </c>
      <c r="AH3577">
        <v>2</v>
      </c>
      <c r="AI3577" t="s">
        <v>97</v>
      </c>
      <c r="AJ3577" t="s">
        <v>53</v>
      </c>
    </row>
    <row r="3578" spans="1:49" hidden="1" x14ac:dyDescent="0.35">
      <c r="A3578" s="2" t="s">
        <v>986</v>
      </c>
      <c r="B3578">
        <v>10</v>
      </c>
      <c r="C3578">
        <v>1004</v>
      </c>
      <c r="D3578">
        <v>2</v>
      </c>
      <c r="E3578" t="s">
        <v>50</v>
      </c>
      <c r="F3578">
        <v>42</v>
      </c>
      <c r="G3578" t="s">
        <v>72</v>
      </c>
      <c r="I3578" t="s">
        <v>73</v>
      </c>
      <c r="J3578" t="s">
        <v>52</v>
      </c>
      <c r="K3578" t="s">
        <v>52</v>
      </c>
      <c r="L3578" t="s">
        <v>52</v>
      </c>
      <c r="M3578">
        <v>4</v>
      </c>
      <c r="N3578" t="s">
        <v>83</v>
      </c>
      <c r="O3578">
        <v>2</v>
      </c>
      <c r="P3578" s="2">
        <v>3</v>
      </c>
      <c r="Q3578" t="s">
        <v>50</v>
      </c>
      <c r="R3578">
        <v>19</v>
      </c>
      <c r="S3578" s="5">
        <f t="shared" si="55"/>
        <v>0</v>
      </c>
      <c r="T3578" t="s">
        <v>58</v>
      </c>
      <c r="U3578" t="s">
        <v>52</v>
      </c>
      <c r="V3578">
        <v>1</v>
      </c>
      <c r="W3578" t="s">
        <v>52</v>
      </c>
      <c r="X3578">
        <v>2</v>
      </c>
      <c r="Y3578" t="s">
        <v>59</v>
      </c>
      <c r="AB3578" t="s">
        <v>72</v>
      </c>
      <c r="AD3578" t="s">
        <v>73</v>
      </c>
      <c r="AE3578" t="s">
        <v>52</v>
      </c>
      <c r="AF3578" t="s">
        <v>52</v>
      </c>
      <c r="AG3578" t="s">
        <v>52</v>
      </c>
      <c r="AH3578">
        <v>7</v>
      </c>
      <c r="AI3578" t="s">
        <v>86</v>
      </c>
      <c r="AJ3578" t="s">
        <v>53</v>
      </c>
    </row>
    <row r="3579" spans="1:49" x14ac:dyDescent="0.35">
      <c r="A3579" s="2" t="s">
        <v>986</v>
      </c>
      <c r="B3579">
        <v>10</v>
      </c>
      <c r="C3579">
        <v>1004</v>
      </c>
      <c r="D3579">
        <v>2</v>
      </c>
      <c r="E3579" t="s">
        <v>50</v>
      </c>
      <c r="F3579">
        <v>42</v>
      </c>
      <c r="G3579" t="s">
        <v>72</v>
      </c>
      <c r="I3579" t="s">
        <v>73</v>
      </c>
      <c r="J3579" t="s">
        <v>52</v>
      </c>
      <c r="K3579" t="s">
        <v>52</v>
      </c>
      <c r="L3579" t="s">
        <v>52</v>
      </c>
      <c r="M3579">
        <v>4</v>
      </c>
      <c r="N3579" t="s">
        <v>83</v>
      </c>
      <c r="O3579">
        <v>2</v>
      </c>
      <c r="P3579" s="6">
        <v>4</v>
      </c>
      <c r="Q3579" t="s">
        <v>50</v>
      </c>
      <c r="R3579">
        <v>16</v>
      </c>
      <c r="S3579" s="5">
        <f t="shared" si="55"/>
        <v>1</v>
      </c>
      <c r="T3579" t="s">
        <v>58</v>
      </c>
      <c r="U3579" t="s">
        <v>52</v>
      </c>
      <c r="V3579">
        <v>1</v>
      </c>
      <c r="W3579" t="s">
        <v>52</v>
      </c>
      <c r="X3579">
        <v>2</v>
      </c>
      <c r="Y3579" t="s">
        <v>59</v>
      </c>
      <c r="AB3579" t="s">
        <v>72</v>
      </c>
      <c r="AD3579" t="s">
        <v>73</v>
      </c>
      <c r="AE3579" t="s">
        <v>52</v>
      </c>
      <c r="AF3579" t="s">
        <v>52</v>
      </c>
      <c r="AG3579" t="s">
        <v>52</v>
      </c>
      <c r="AH3579">
        <v>6</v>
      </c>
      <c r="AI3579" t="s">
        <v>79</v>
      </c>
      <c r="AJ3579" t="s">
        <v>53</v>
      </c>
      <c r="AO3579" t="s">
        <v>198</v>
      </c>
    </row>
    <row r="3580" spans="1:49" x14ac:dyDescent="0.35">
      <c r="A3580" s="2" t="s">
        <v>986</v>
      </c>
      <c r="B3580">
        <v>10</v>
      </c>
      <c r="C3580">
        <v>1004</v>
      </c>
      <c r="D3580">
        <v>2</v>
      </c>
      <c r="E3580" t="s">
        <v>50</v>
      </c>
      <c r="F3580">
        <v>42</v>
      </c>
      <c r="G3580" t="s">
        <v>72</v>
      </c>
      <c r="I3580" t="s">
        <v>73</v>
      </c>
      <c r="J3580" t="s">
        <v>52</v>
      </c>
      <c r="K3580" t="s">
        <v>52</v>
      </c>
      <c r="L3580" t="s">
        <v>52</v>
      </c>
      <c r="M3580">
        <v>4</v>
      </c>
      <c r="N3580" t="s">
        <v>83</v>
      </c>
      <c r="O3580">
        <v>2</v>
      </c>
      <c r="P3580" s="6">
        <v>5</v>
      </c>
      <c r="Q3580" t="s">
        <v>50</v>
      </c>
      <c r="R3580">
        <v>9</v>
      </c>
      <c r="S3580" s="5">
        <f t="shared" si="55"/>
        <v>1</v>
      </c>
      <c r="T3580" t="s">
        <v>58</v>
      </c>
      <c r="U3580" t="s">
        <v>52</v>
      </c>
      <c r="V3580">
        <v>1</v>
      </c>
      <c r="W3580" t="s">
        <v>52</v>
      </c>
      <c r="X3580">
        <v>2</v>
      </c>
      <c r="AB3580" t="s">
        <v>72</v>
      </c>
      <c r="AD3580" t="s">
        <v>73</v>
      </c>
      <c r="AE3580" t="s">
        <v>52</v>
      </c>
      <c r="AF3580" t="s">
        <v>52</v>
      </c>
      <c r="AG3580" t="s">
        <v>52</v>
      </c>
      <c r="AH3580">
        <v>2</v>
      </c>
      <c r="AI3580" t="s">
        <v>97</v>
      </c>
      <c r="AJ3580" t="s">
        <v>52</v>
      </c>
      <c r="AK3580" t="s">
        <v>98</v>
      </c>
      <c r="AM3580" t="s">
        <v>62</v>
      </c>
      <c r="AN3580" t="s">
        <v>53</v>
      </c>
      <c r="AP3580">
        <v>0</v>
      </c>
      <c r="AQ3580">
        <v>130000</v>
      </c>
      <c r="AR3580">
        <v>15000</v>
      </c>
      <c r="AS3580">
        <v>20000</v>
      </c>
      <c r="AT3580">
        <v>260000</v>
      </c>
      <c r="AU3580">
        <v>0</v>
      </c>
      <c r="AV3580">
        <v>10000</v>
      </c>
      <c r="AW3580">
        <v>435000</v>
      </c>
    </row>
    <row r="3581" spans="1:49" hidden="1" x14ac:dyDescent="0.35">
      <c r="A3581" s="2" t="s">
        <v>987</v>
      </c>
      <c r="B3581">
        <v>25</v>
      </c>
      <c r="C3581">
        <v>2506</v>
      </c>
      <c r="D3581">
        <v>2</v>
      </c>
      <c r="E3581" t="s">
        <v>50</v>
      </c>
      <c r="F3581">
        <v>49</v>
      </c>
      <c r="G3581" t="s">
        <v>72</v>
      </c>
      <c r="I3581" t="s">
        <v>73</v>
      </c>
      <c r="J3581" t="s">
        <v>53</v>
      </c>
      <c r="K3581" t="s">
        <v>53</v>
      </c>
      <c r="L3581" t="s">
        <v>52</v>
      </c>
      <c r="M3581">
        <v>0</v>
      </c>
      <c r="N3581" t="s">
        <v>65</v>
      </c>
      <c r="P3581" s="2">
        <v>1</v>
      </c>
      <c r="Q3581" t="s">
        <v>50</v>
      </c>
      <c r="R3581">
        <v>49</v>
      </c>
      <c r="S3581" s="5">
        <f t="shared" si="55"/>
        <v>0</v>
      </c>
      <c r="T3581" t="s">
        <v>54</v>
      </c>
      <c r="U3581" t="s">
        <v>53</v>
      </c>
      <c r="W3581" t="s">
        <v>53</v>
      </c>
      <c r="Y3581" t="s">
        <v>55</v>
      </c>
      <c r="Z3581" t="s">
        <v>52</v>
      </c>
      <c r="AA3581">
        <v>2</v>
      </c>
      <c r="AB3581" t="s">
        <v>72</v>
      </c>
      <c r="AD3581" t="s">
        <v>73</v>
      </c>
      <c r="AE3581" t="s">
        <v>53</v>
      </c>
      <c r="AF3581" t="s">
        <v>53</v>
      </c>
      <c r="AG3581" t="s">
        <v>52</v>
      </c>
      <c r="AH3581">
        <v>0</v>
      </c>
      <c r="AI3581" t="s">
        <v>65</v>
      </c>
      <c r="AJ3581" t="s">
        <v>53</v>
      </c>
    </row>
    <row r="3582" spans="1:49" hidden="1" x14ac:dyDescent="0.35">
      <c r="A3582" s="2" t="s">
        <v>987</v>
      </c>
      <c r="B3582">
        <v>25</v>
      </c>
      <c r="C3582">
        <v>2506</v>
      </c>
      <c r="D3582">
        <v>2</v>
      </c>
      <c r="E3582" t="s">
        <v>50</v>
      </c>
      <c r="F3582">
        <v>49</v>
      </c>
      <c r="G3582" t="s">
        <v>72</v>
      </c>
      <c r="I3582" t="s">
        <v>73</v>
      </c>
      <c r="J3582" t="s">
        <v>53</v>
      </c>
      <c r="K3582" t="s">
        <v>53</v>
      </c>
      <c r="L3582" t="s">
        <v>52</v>
      </c>
      <c r="M3582">
        <v>0</v>
      </c>
      <c r="N3582" t="s">
        <v>65</v>
      </c>
      <c r="P3582" s="2">
        <v>2</v>
      </c>
      <c r="Q3582" t="s">
        <v>56</v>
      </c>
      <c r="R3582">
        <v>48</v>
      </c>
      <c r="S3582" s="5">
        <f t="shared" si="55"/>
        <v>0</v>
      </c>
      <c r="T3582" t="s">
        <v>57</v>
      </c>
      <c r="U3582" t="s">
        <v>53</v>
      </c>
      <c r="W3582" t="s">
        <v>53</v>
      </c>
      <c r="Y3582" t="s">
        <v>55</v>
      </c>
      <c r="Z3582" t="s">
        <v>52</v>
      </c>
      <c r="AA3582">
        <v>1</v>
      </c>
      <c r="AB3582" t="s">
        <v>72</v>
      </c>
      <c r="AD3582" t="s">
        <v>73</v>
      </c>
      <c r="AE3582" t="s">
        <v>53</v>
      </c>
      <c r="AF3582" t="s">
        <v>53</v>
      </c>
      <c r="AG3582" t="s">
        <v>53</v>
      </c>
    </row>
    <row r="3583" spans="1:49" hidden="1" x14ac:dyDescent="0.35">
      <c r="A3583" s="2" t="s">
        <v>987</v>
      </c>
      <c r="B3583">
        <v>25</v>
      </c>
      <c r="C3583">
        <v>2506</v>
      </c>
      <c r="D3583">
        <v>2</v>
      </c>
      <c r="E3583" t="s">
        <v>50</v>
      </c>
      <c r="F3583">
        <v>49</v>
      </c>
      <c r="G3583" t="s">
        <v>72</v>
      </c>
      <c r="I3583" t="s">
        <v>73</v>
      </c>
      <c r="J3583" t="s">
        <v>53</v>
      </c>
      <c r="K3583" t="s">
        <v>53</v>
      </c>
      <c r="L3583" t="s">
        <v>52</v>
      </c>
      <c r="M3583">
        <v>0</v>
      </c>
      <c r="N3583" t="s">
        <v>65</v>
      </c>
      <c r="P3583" s="2">
        <v>3</v>
      </c>
      <c r="Q3583" t="s">
        <v>50</v>
      </c>
      <c r="R3583">
        <v>26</v>
      </c>
      <c r="S3583" s="5">
        <f t="shared" si="55"/>
        <v>0</v>
      </c>
      <c r="T3583" t="s">
        <v>58</v>
      </c>
      <c r="U3583" t="s">
        <v>52</v>
      </c>
      <c r="V3583">
        <v>1</v>
      </c>
      <c r="W3583" t="s">
        <v>52</v>
      </c>
      <c r="X3583">
        <v>2</v>
      </c>
      <c r="Y3583" t="s">
        <v>122</v>
      </c>
      <c r="AB3583" t="s">
        <v>72</v>
      </c>
      <c r="AD3583" t="s">
        <v>52</v>
      </c>
      <c r="AE3583" t="s">
        <v>52</v>
      </c>
      <c r="AF3583" t="s">
        <v>52</v>
      </c>
      <c r="AG3583" t="s">
        <v>52</v>
      </c>
      <c r="AH3583">
        <v>3</v>
      </c>
      <c r="AI3583" t="s">
        <v>63</v>
      </c>
      <c r="AJ3583" t="s">
        <v>53</v>
      </c>
    </row>
    <row r="3584" spans="1:49" hidden="1" x14ac:dyDescent="0.35">
      <c r="A3584" s="2" t="s">
        <v>987</v>
      </c>
      <c r="B3584">
        <v>25</v>
      </c>
      <c r="C3584">
        <v>2506</v>
      </c>
      <c r="D3584">
        <v>2</v>
      </c>
      <c r="E3584" t="s">
        <v>50</v>
      </c>
      <c r="F3584">
        <v>49</v>
      </c>
      <c r="G3584" t="s">
        <v>72</v>
      </c>
      <c r="I3584" t="s">
        <v>73</v>
      </c>
      <c r="J3584" t="s">
        <v>53</v>
      </c>
      <c r="K3584" t="s">
        <v>53</v>
      </c>
      <c r="L3584" t="s">
        <v>52</v>
      </c>
      <c r="M3584">
        <v>0</v>
      </c>
      <c r="N3584" t="s">
        <v>65</v>
      </c>
      <c r="P3584" s="2">
        <v>4</v>
      </c>
      <c r="Q3584" t="s">
        <v>56</v>
      </c>
      <c r="R3584">
        <v>18</v>
      </c>
      <c r="S3584" s="5">
        <f t="shared" si="55"/>
        <v>0</v>
      </c>
      <c r="T3584" t="s">
        <v>58</v>
      </c>
      <c r="U3584" t="s">
        <v>52</v>
      </c>
      <c r="V3584">
        <v>1</v>
      </c>
      <c r="W3584" t="s">
        <v>52</v>
      </c>
      <c r="X3584">
        <v>2</v>
      </c>
      <c r="Y3584" t="s">
        <v>59</v>
      </c>
      <c r="AB3584" t="s">
        <v>72</v>
      </c>
      <c r="AD3584" t="s">
        <v>52</v>
      </c>
      <c r="AE3584" t="s">
        <v>52</v>
      </c>
      <c r="AF3584" t="s">
        <v>52</v>
      </c>
      <c r="AG3584" t="s">
        <v>52</v>
      </c>
      <c r="AH3584">
        <v>10</v>
      </c>
      <c r="AI3584" t="s">
        <v>107</v>
      </c>
      <c r="AJ3584" t="s">
        <v>52</v>
      </c>
      <c r="AK3584" t="s">
        <v>123</v>
      </c>
      <c r="AM3584" t="s">
        <v>62</v>
      </c>
      <c r="AN3584" t="s">
        <v>53</v>
      </c>
      <c r="AP3584">
        <v>0</v>
      </c>
      <c r="AQ3584">
        <v>0</v>
      </c>
      <c r="AR3584">
        <v>20000</v>
      </c>
      <c r="AS3584">
        <v>32000</v>
      </c>
      <c r="AT3584">
        <v>0</v>
      </c>
      <c r="AU3584">
        <v>840000</v>
      </c>
      <c r="AV3584">
        <v>40000</v>
      </c>
      <c r="AW3584">
        <v>932000</v>
      </c>
    </row>
    <row r="3585" spans="1:49" hidden="1" x14ac:dyDescent="0.35">
      <c r="A3585" s="2" t="s">
        <v>988</v>
      </c>
      <c r="B3585">
        <v>24</v>
      </c>
      <c r="C3585">
        <v>2401</v>
      </c>
      <c r="D3585">
        <v>1</v>
      </c>
      <c r="E3585" t="s">
        <v>50</v>
      </c>
      <c r="F3585">
        <v>28</v>
      </c>
      <c r="G3585" t="s">
        <v>72</v>
      </c>
      <c r="I3585" t="s">
        <v>52</v>
      </c>
      <c r="J3585" t="s">
        <v>52</v>
      </c>
      <c r="K3585" t="s">
        <v>52</v>
      </c>
      <c r="L3585" t="s">
        <v>52</v>
      </c>
      <c r="M3585">
        <v>13</v>
      </c>
      <c r="N3585" t="s">
        <v>76</v>
      </c>
      <c r="O3585">
        <v>2</v>
      </c>
      <c r="P3585" s="2">
        <v>1</v>
      </c>
      <c r="Q3585" t="s">
        <v>50</v>
      </c>
      <c r="R3585">
        <v>28</v>
      </c>
      <c r="S3585" s="5">
        <f t="shared" si="55"/>
        <v>0</v>
      </c>
      <c r="T3585" t="s">
        <v>54</v>
      </c>
      <c r="U3585" t="s">
        <v>53</v>
      </c>
      <c r="W3585" t="s">
        <v>53</v>
      </c>
      <c r="Y3585" t="s">
        <v>55</v>
      </c>
      <c r="Z3585" t="s">
        <v>52</v>
      </c>
      <c r="AA3585">
        <v>2</v>
      </c>
      <c r="AB3585" t="s">
        <v>72</v>
      </c>
      <c r="AD3585" t="s">
        <v>52</v>
      </c>
      <c r="AE3585" t="s">
        <v>52</v>
      </c>
      <c r="AF3585" t="s">
        <v>52</v>
      </c>
      <c r="AG3585" t="s">
        <v>52</v>
      </c>
      <c r="AH3585">
        <v>13</v>
      </c>
      <c r="AI3585" t="s">
        <v>76</v>
      </c>
      <c r="AJ3585" t="s">
        <v>53</v>
      </c>
    </row>
    <row r="3586" spans="1:49" hidden="1" x14ac:dyDescent="0.35">
      <c r="A3586" s="2" t="s">
        <v>988</v>
      </c>
      <c r="B3586">
        <v>24</v>
      </c>
      <c r="C3586">
        <v>2401</v>
      </c>
      <c r="D3586">
        <v>1</v>
      </c>
      <c r="E3586" t="s">
        <v>50</v>
      </c>
      <c r="F3586">
        <v>28</v>
      </c>
      <c r="G3586" t="s">
        <v>72</v>
      </c>
      <c r="I3586" t="s">
        <v>52</v>
      </c>
      <c r="J3586" t="s">
        <v>52</v>
      </c>
      <c r="K3586" t="s">
        <v>52</v>
      </c>
      <c r="L3586" t="s">
        <v>52</v>
      </c>
      <c r="M3586">
        <v>13</v>
      </c>
      <c r="N3586" t="s">
        <v>76</v>
      </c>
      <c r="O3586">
        <v>2</v>
      </c>
      <c r="P3586" s="2">
        <v>2</v>
      </c>
      <c r="Q3586" t="s">
        <v>56</v>
      </c>
      <c r="R3586">
        <v>28</v>
      </c>
      <c r="S3586" s="5">
        <f t="shared" si="55"/>
        <v>0</v>
      </c>
      <c r="T3586" t="s">
        <v>57</v>
      </c>
      <c r="U3586" t="s">
        <v>53</v>
      </c>
      <c r="W3586" t="s">
        <v>53</v>
      </c>
      <c r="Y3586" t="s">
        <v>55</v>
      </c>
      <c r="Z3586" t="s">
        <v>52</v>
      </c>
      <c r="AA3586">
        <v>1</v>
      </c>
      <c r="AB3586" t="s">
        <v>72</v>
      </c>
      <c r="AD3586" t="s">
        <v>73</v>
      </c>
      <c r="AE3586" t="s">
        <v>52</v>
      </c>
      <c r="AF3586" t="s">
        <v>52</v>
      </c>
      <c r="AG3586" t="s">
        <v>52</v>
      </c>
      <c r="AH3586">
        <v>8</v>
      </c>
      <c r="AI3586" t="s">
        <v>86</v>
      </c>
      <c r="AJ3586" t="s">
        <v>53</v>
      </c>
    </row>
    <row r="3587" spans="1:49" hidden="1" x14ac:dyDescent="0.35">
      <c r="A3587" s="2" t="s">
        <v>988</v>
      </c>
      <c r="B3587">
        <v>24</v>
      </c>
      <c r="C3587">
        <v>2401</v>
      </c>
      <c r="D3587">
        <v>1</v>
      </c>
      <c r="E3587" t="s">
        <v>50</v>
      </c>
      <c r="F3587">
        <v>28</v>
      </c>
      <c r="G3587" t="s">
        <v>72</v>
      </c>
      <c r="I3587" t="s">
        <v>52</v>
      </c>
      <c r="J3587" t="s">
        <v>52</v>
      </c>
      <c r="K3587" t="s">
        <v>52</v>
      </c>
      <c r="L3587" t="s">
        <v>52</v>
      </c>
      <c r="M3587">
        <v>13</v>
      </c>
      <c r="N3587" t="s">
        <v>76</v>
      </c>
      <c r="O3587">
        <v>2</v>
      </c>
      <c r="P3587" s="2">
        <v>3</v>
      </c>
      <c r="Q3587" t="s">
        <v>56</v>
      </c>
      <c r="R3587">
        <v>4</v>
      </c>
      <c r="S3587" s="5">
        <f t="shared" ref="S3587:S3650" si="56">IF(AND(R3587&gt;=6, R3587&lt;=17, T3587="Child"),1,0)</f>
        <v>0</v>
      </c>
      <c r="T3587" t="s">
        <v>58</v>
      </c>
      <c r="U3587" t="s">
        <v>52</v>
      </c>
      <c r="V3587">
        <v>1</v>
      </c>
      <c r="W3587" t="s">
        <v>52</v>
      </c>
      <c r="X3587">
        <v>2</v>
      </c>
      <c r="AB3587" t="s">
        <v>72</v>
      </c>
      <c r="AD3587" t="s">
        <v>73</v>
      </c>
      <c r="AE3587" t="s">
        <v>52</v>
      </c>
      <c r="AF3587" t="s">
        <v>53</v>
      </c>
      <c r="AG3587" t="s">
        <v>52</v>
      </c>
      <c r="AH3587">
        <v>1</v>
      </c>
      <c r="AI3587" t="s">
        <v>68</v>
      </c>
      <c r="AJ3587" t="s">
        <v>52</v>
      </c>
      <c r="AK3587" t="s">
        <v>68</v>
      </c>
      <c r="AL3587" t="s">
        <v>109</v>
      </c>
      <c r="AN3587" t="s">
        <v>53</v>
      </c>
      <c r="AP3587">
        <v>0</v>
      </c>
      <c r="AQ3587">
        <v>0</v>
      </c>
      <c r="AR3587">
        <v>20000</v>
      </c>
      <c r="AS3587">
        <v>80000</v>
      </c>
      <c r="AT3587">
        <v>0</v>
      </c>
      <c r="AU3587">
        <v>0</v>
      </c>
      <c r="AV3587">
        <v>0</v>
      </c>
      <c r="AW3587">
        <v>100000</v>
      </c>
    </row>
    <row r="3588" spans="1:49" hidden="1" x14ac:dyDescent="0.35">
      <c r="A3588" s="2" t="s">
        <v>988</v>
      </c>
      <c r="B3588">
        <v>24</v>
      </c>
      <c r="C3588">
        <v>2401</v>
      </c>
      <c r="D3588">
        <v>1</v>
      </c>
      <c r="E3588" t="s">
        <v>50</v>
      </c>
      <c r="F3588">
        <v>28</v>
      </c>
      <c r="G3588" t="s">
        <v>72</v>
      </c>
      <c r="I3588" t="s">
        <v>52</v>
      </c>
      <c r="J3588" t="s">
        <v>52</v>
      </c>
      <c r="K3588" t="s">
        <v>52</v>
      </c>
      <c r="L3588" t="s">
        <v>52</v>
      </c>
      <c r="M3588">
        <v>13</v>
      </c>
      <c r="N3588" t="s">
        <v>76</v>
      </c>
      <c r="O3588">
        <v>2</v>
      </c>
      <c r="P3588" s="2">
        <v>4</v>
      </c>
      <c r="Q3588" t="s">
        <v>50</v>
      </c>
      <c r="R3588">
        <v>2</v>
      </c>
      <c r="S3588" s="5">
        <f t="shared" si="56"/>
        <v>0</v>
      </c>
      <c r="T3588" t="s">
        <v>174</v>
      </c>
      <c r="U3588" t="s">
        <v>52</v>
      </c>
      <c r="V3588">
        <v>1</v>
      </c>
      <c r="W3588" t="s">
        <v>52</v>
      </c>
      <c r="X3588">
        <v>2</v>
      </c>
      <c r="AB3588" t="s">
        <v>72</v>
      </c>
      <c r="AD3588" t="s">
        <v>73</v>
      </c>
    </row>
    <row r="3589" spans="1:49" hidden="1" x14ac:dyDescent="0.35">
      <c r="A3589" s="2" t="s">
        <v>989</v>
      </c>
      <c r="B3589">
        <v>20</v>
      </c>
      <c r="C3589">
        <v>2004</v>
      </c>
      <c r="D3589">
        <v>2</v>
      </c>
      <c r="E3589" t="s">
        <v>50</v>
      </c>
      <c r="F3589">
        <v>88</v>
      </c>
      <c r="G3589" t="s">
        <v>72</v>
      </c>
      <c r="I3589" t="s">
        <v>73</v>
      </c>
      <c r="J3589" t="s">
        <v>53</v>
      </c>
      <c r="K3589" t="s">
        <v>53</v>
      </c>
      <c r="L3589" t="s">
        <v>53</v>
      </c>
      <c r="M3589">
        <v>0</v>
      </c>
      <c r="P3589" s="2">
        <v>1</v>
      </c>
      <c r="Q3589" t="s">
        <v>50</v>
      </c>
      <c r="R3589">
        <v>88</v>
      </c>
      <c r="S3589" s="5">
        <f t="shared" si="56"/>
        <v>0</v>
      </c>
      <c r="T3589" t="s">
        <v>54</v>
      </c>
      <c r="U3589" t="s">
        <v>53</v>
      </c>
      <c r="W3589" t="s">
        <v>53</v>
      </c>
      <c r="Y3589" t="s">
        <v>92</v>
      </c>
      <c r="AB3589" t="s">
        <v>72</v>
      </c>
      <c r="AD3589" t="s">
        <v>73</v>
      </c>
      <c r="AE3589" t="s">
        <v>53</v>
      </c>
      <c r="AF3589" t="s">
        <v>53</v>
      </c>
      <c r="AG3589" t="s">
        <v>53</v>
      </c>
    </row>
    <row r="3590" spans="1:49" hidden="1" x14ac:dyDescent="0.35">
      <c r="A3590" s="2" t="s">
        <v>990</v>
      </c>
      <c r="B3590">
        <v>2</v>
      </c>
      <c r="C3590">
        <v>212</v>
      </c>
      <c r="D3590">
        <v>2</v>
      </c>
      <c r="E3590" t="s">
        <v>50</v>
      </c>
      <c r="F3590">
        <v>66</v>
      </c>
      <c r="G3590" t="s">
        <v>72</v>
      </c>
      <c r="I3590" t="s">
        <v>73</v>
      </c>
      <c r="J3590" t="s">
        <v>53</v>
      </c>
      <c r="K3590" t="s">
        <v>53</v>
      </c>
      <c r="L3590" t="s">
        <v>53</v>
      </c>
      <c r="M3590">
        <v>0</v>
      </c>
      <c r="O3590">
        <v>1</v>
      </c>
      <c r="P3590" s="2">
        <v>1</v>
      </c>
      <c r="Q3590" t="s">
        <v>50</v>
      </c>
      <c r="R3590">
        <v>66</v>
      </c>
      <c r="S3590" s="5">
        <f t="shared" si="56"/>
        <v>0</v>
      </c>
      <c r="T3590" t="s">
        <v>54</v>
      </c>
      <c r="U3590" t="s">
        <v>53</v>
      </c>
      <c r="W3590" t="s">
        <v>53</v>
      </c>
      <c r="Y3590" t="s">
        <v>55</v>
      </c>
      <c r="Z3590" t="s">
        <v>52</v>
      </c>
      <c r="AA3590">
        <v>2</v>
      </c>
      <c r="AB3590" t="s">
        <v>72</v>
      </c>
      <c r="AD3590" t="s">
        <v>73</v>
      </c>
      <c r="AE3590" t="s">
        <v>53</v>
      </c>
      <c r="AF3590" t="s">
        <v>53</v>
      </c>
      <c r="AG3590" t="s">
        <v>53</v>
      </c>
    </row>
    <row r="3591" spans="1:49" hidden="1" x14ac:dyDescent="0.35">
      <c r="A3591" s="2" t="s">
        <v>990</v>
      </c>
      <c r="B3591">
        <v>2</v>
      </c>
      <c r="C3591">
        <v>212</v>
      </c>
      <c r="D3591">
        <v>2</v>
      </c>
      <c r="E3591" t="s">
        <v>50</v>
      </c>
      <c r="F3591">
        <v>66</v>
      </c>
      <c r="G3591" t="s">
        <v>72</v>
      </c>
      <c r="I3591" t="s">
        <v>73</v>
      </c>
      <c r="J3591" t="s">
        <v>53</v>
      </c>
      <c r="K3591" t="s">
        <v>53</v>
      </c>
      <c r="L3591" t="s">
        <v>53</v>
      </c>
      <c r="M3591">
        <v>0</v>
      </c>
      <c r="O3591">
        <v>1</v>
      </c>
      <c r="P3591" s="2">
        <v>2</v>
      </c>
      <c r="Q3591" t="s">
        <v>56</v>
      </c>
      <c r="R3591">
        <v>69</v>
      </c>
      <c r="S3591" s="5">
        <f t="shared" si="56"/>
        <v>0</v>
      </c>
      <c r="T3591" t="s">
        <v>57</v>
      </c>
      <c r="U3591" t="s">
        <v>53</v>
      </c>
      <c r="W3591" t="s">
        <v>53</v>
      </c>
      <c r="Y3591" t="s">
        <v>55</v>
      </c>
      <c r="Z3591" t="s">
        <v>52</v>
      </c>
      <c r="AA3591">
        <v>1</v>
      </c>
      <c r="AB3591" t="s">
        <v>72</v>
      </c>
      <c r="AD3591" t="s">
        <v>73</v>
      </c>
      <c r="AE3591" t="s">
        <v>53</v>
      </c>
      <c r="AF3591" t="s">
        <v>53</v>
      </c>
      <c r="AG3591" t="s">
        <v>52</v>
      </c>
      <c r="AH3591">
        <v>3</v>
      </c>
      <c r="AI3591" t="s">
        <v>65</v>
      </c>
      <c r="AJ3591" t="s">
        <v>53</v>
      </c>
    </row>
    <row r="3592" spans="1:49" hidden="1" x14ac:dyDescent="0.35">
      <c r="A3592" s="2" t="s">
        <v>990</v>
      </c>
      <c r="B3592">
        <v>2</v>
      </c>
      <c r="C3592">
        <v>212</v>
      </c>
      <c r="D3592">
        <v>2</v>
      </c>
      <c r="E3592" t="s">
        <v>50</v>
      </c>
      <c r="F3592">
        <v>66</v>
      </c>
      <c r="G3592" t="s">
        <v>72</v>
      </c>
      <c r="I3592" t="s">
        <v>73</v>
      </c>
      <c r="J3592" t="s">
        <v>53</v>
      </c>
      <c r="K3592" t="s">
        <v>53</v>
      </c>
      <c r="L3592" t="s">
        <v>53</v>
      </c>
      <c r="M3592">
        <v>0</v>
      </c>
      <c r="O3592">
        <v>1</v>
      </c>
      <c r="P3592" s="2">
        <v>3</v>
      </c>
      <c r="Q3592" t="s">
        <v>50</v>
      </c>
      <c r="R3592">
        <v>4</v>
      </c>
      <c r="S3592" s="5">
        <f t="shared" si="56"/>
        <v>0</v>
      </c>
      <c r="T3592" t="s">
        <v>102</v>
      </c>
      <c r="U3592" t="s">
        <v>53</v>
      </c>
      <c r="W3592" t="s">
        <v>53</v>
      </c>
      <c r="AB3592" t="s">
        <v>72</v>
      </c>
      <c r="AD3592" t="s">
        <v>73</v>
      </c>
      <c r="AE3592" t="s">
        <v>53</v>
      </c>
      <c r="AF3592" t="s">
        <v>53</v>
      </c>
      <c r="AG3592" t="s">
        <v>53</v>
      </c>
      <c r="AO3592" t="s">
        <v>70</v>
      </c>
    </row>
    <row r="3593" spans="1:49" hidden="1" x14ac:dyDescent="0.35">
      <c r="A3593" s="2" t="s">
        <v>991</v>
      </c>
      <c r="B3593">
        <v>18</v>
      </c>
      <c r="C3593">
        <v>1802</v>
      </c>
      <c r="D3593">
        <v>1</v>
      </c>
      <c r="E3593" t="s">
        <v>50</v>
      </c>
      <c r="F3593">
        <v>30</v>
      </c>
      <c r="G3593" t="s">
        <v>72</v>
      </c>
      <c r="I3593" t="s">
        <v>73</v>
      </c>
      <c r="J3593" t="s">
        <v>52</v>
      </c>
      <c r="K3593" t="s">
        <v>52</v>
      </c>
      <c r="L3593" t="s">
        <v>52</v>
      </c>
      <c r="M3593">
        <v>2</v>
      </c>
      <c r="N3593" t="s">
        <v>97</v>
      </c>
      <c r="O3593">
        <v>2</v>
      </c>
      <c r="P3593" s="2">
        <v>1</v>
      </c>
      <c r="Q3593" t="s">
        <v>50</v>
      </c>
      <c r="R3593">
        <v>30</v>
      </c>
      <c r="S3593" s="5">
        <f t="shared" si="56"/>
        <v>0</v>
      </c>
      <c r="T3593" t="s">
        <v>54</v>
      </c>
      <c r="U3593" t="s">
        <v>53</v>
      </c>
      <c r="W3593" t="s">
        <v>53</v>
      </c>
      <c r="Y3593" t="s">
        <v>55</v>
      </c>
      <c r="Z3593" t="s">
        <v>52</v>
      </c>
      <c r="AA3593">
        <v>2</v>
      </c>
      <c r="AB3593" t="s">
        <v>72</v>
      </c>
      <c r="AD3593" t="s">
        <v>73</v>
      </c>
      <c r="AE3593" t="s">
        <v>52</v>
      </c>
      <c r="AF3593" t="s">
        <v>52</v>
      </c>
      <c r="AG3593" t="s">
        <v>52</v>
      </c>
      <c r="AH3593">
        <v>2</v>
      </c>
      <c r="AI3593" t="s">
        <v>97</v>
      </c>
      <c r="AJ3593" t="s">
        <v>53</v>
      </c>
    </row>
    <row r="3594" spans="1:49" hidden="1" x14ac:dyDescent="0.35">
      <c r="A3594" s="2" t="s">
        <v>991</v>
      </c>
      <c r="B3594">
        <v>18</v>
      </c>
      <c r="C3594">
        <v>1802</v>
      </c>
      <c r="D3594">
        <v>1</v>
      </c>
      <c r="E3594" t="s">
        <v>50</v>
      </c>
      <c r="F3594">
        <v>30</v>
      </c>
      <c r="G3594" t="s">
        <v>72</v>
      </c>
      <c r="I3594" t="s">
        <v>73</v>
      </c>
      <c r="J3594" t="s">
        <v>52</v>
      </c>
      <c r="K3594" t="s">
        <v>52</v>
      </c>
      <c r="L3594" t="s">
        <v>52</v>
      </c>
      <c r="M3594">
        <v>2</v>
      </c>
      <c r="N3594" t="s">
        <v>97</v>
      </c>
      <c r="O3594">
        <v>2</v>
      </c>
      <c r="P3594" s="2">
        <v>2</v>
      </c>
      <c r="Q3594" t="s">
        <v>56</v>
      </c>
      <c r="R3594">
        <v>29</v>
      </c>
      <c r="S3594" s="5">
        <f t="shared" si="56"/>
        <v>0</v>
      </c>
      <c r="T3594" t="s">
        <v>57</v>
      </c>
      <c r="U3594" t="s">
        <v>53</v>
      </c>
      <c r="W3594" t="s">
        <v>53</v>
      </c>
      <c r="Y3594" t="s">
        <v>55</v>
      </c>
      <c r="Z3594" t="s">
        <v>52</v>
      </c>
      <c r="AA3594">
        <v>1</v>
      </c>
      <c r="AB3594" t="s">
        <v>72</v>
      </c>
      <c r="AD3594" t="s">
        <v>73</v>
      </c>
      <c r="AE3594" t="s">
        <v>52</v>
      </c>
      <c r="AF3594" t="s">
        <v>52</v>
      </c>
      <c r="AG3594" t="s">
        <v>52</v>
      </c>
      <c r="AH3594">
        <v>4</v>
      </c>
      <c r="AI3594" t="s">
        <v>83</v>
      </c>
      <c r="AJ3594" t="s">
        <v>53</v>
      </c>
    </row>
    <row r="3595" spans="1:49" hidden="1" x14ac:dyDescent="0.35">
      <c r="A3595" s="2" t="s">
        <v>991</v>
      </c>
      <c r="B3595">
        <v>18</v>
      </c>
      <c r="C3595">
        <v>1802</v>
      </c>
      <c r="D3595">
        <v>1</v>
      </c>
      <c r="E3595" t="s">
        <v>50</v>
      </c>
      <c r="F3595">
        <v>30</v>
      </c>
      <c r="G3595" t="s">
        <v>72</v>
      </c>
      <c r="I3595" t="s">
        <v>73</v>
      </c>
      <c r="J3595" t="s">
        <v>52</v>
      </c>
      <c r="K3595" t="s">
        <v>52</v>
      </c>
      <c r="L3595" t="s">
        <v>52</v>
      </c>
      <c r="M3595">
        <v>2</v>
      </c>
      <c r="N3595" t="s">
        <v>97</v>
      </c>
      <c r="O3595">
        <v>2</v>
      </c>
      <c r="P3595" s="2">
        <v>3</v>
      </c>
      <c r="Q3595" t="s">
        <v>50</v>
      </c>
      <c r="R3595">
        <v>5</v>
      </c>
      <c r="S3595" s="5">
        <f t="shared" si="56"/>
        <v>0</v>
      </c>
      <c r="T3595" t="s">
        <v>58</v>
      </c>
      <c r="U3595" t="s">
        <v>52</v>
      </c>
      <c r="V3595">
        <v>1</v>
      </c>
      <c r="W3595" t="s">
        <v>52</v>
      </c>
      <c r="X3595">
        <v>2</v>
      </c>
      <c r="AB3595" t="s">
        <v>72</v>
      </c>
      <c r="AD3595" t="s">
        <v>73</v>
      </c>
      <c r="AE3595" t="s">
        <v>53</v>
      </c>
      <c r="AF3595" t="s">
        <v>53</v>
      </c>
      <c r="AG3595" t="s">
        <v>53</v>
      </c>
      <c r="AO3595" t="s">
        <v>70</v>
      </c>
    </row>
    <row r="3596" spans="1:49" hidden="1" x14ac:dyDescent="0.35">
      <c r="A3596" s="2" t="s">
        <v>991</v>
      </c>
      <c r="B3596">
        <v>18</v>
      </c>
      <c r="C3596">
        <v>1802</v>
      </c>
      <c r="D3596">
        <v>1</v>
      </c>
      <c r="E3596" t="s">
        <v>50</v>
      </c>
      <c r="F3596">
        <v>30</v>
      </c>
      <c r="G3596" t="s">
        <v>72</v>
      </c>
      <c r="I3596" t="s">
        <v>73</v>
      </c>
      <c r="J3596" t="s">
        <v>52</v>
      </c>
      <c r="K3596" t="s">
        <v>52</v>
      </c>
      <c r="L3596" t="s">
        <v>52</v>
      </c>
      <c r="M3596">
        <v>2</v>
      </c>
      <c r="N3596" t="s">
        <v>97</v>
      </c>
      <c r="O3596">
        <v>2</v>
      </c>
      <c r="P3596" s="2">
        <v>4</v>
      </c>
      <c r="Q3596" t="s">
        <v>56</v>
      </c>
      <c r="R3596">
        <v>0</v>
      </c>
      <c r="S3596" s="5">
        <f t="shared" si="56"/>
        <v>0</v>
      </c>
      <c r="T3596" t="s">
        <v>58</v>
      </c>
      <c r="U3596" t="s">
        <v>52</v>
      </c>
      <c r="V3596">
        <v>1</v>
      </c>
      <c r="W3596" t="s">
        <v>52</v>
      </c>
      <c r="X3596">
        <v>2</v>
      </c>
      <c r="AB3596" t="s">
        <v>72</v>
      </c>
    </row>
    <row r="3597" spans="1:49" hidden="1" x14ac:dyDescent="0.35">
      <c r="A3597" s="2" t="s">
        <v>992</v>
      </c>
      <c r="B3597">
        <v>21</v>
      </c>
      <c r="C3597">
        <v>2102</v>
      </c>
      <c r="D3597">
        <v>2</v>
      </c>
      <c r="E3597" t="s">
        <v>50</v>
      </c>
      <c r="F3597">
        <v>38</v>
      </c>
      <c r="G3597" t="s">
        <v>72</v>
      </c>
      <c r="I3597" t="s">
        <v>73</v>
      </c>
      <c r="J3597" t="s">
        <v>52</v>
      </c>
      <c r="K3597" t="s">
        <v>52</v>
      </c>
      <c r="L3597" t="s">
        <v>52</v>
      </c>
      <c r="M3597">
        <v>3</v>
      </c>
      <c r="N3597" t="s">
        <v>63</v>
      </c>
      <c r="O3597">
        <v>1</v>
      </c>
      <c r="P3597" s="2">
        <v>1</v>
      </c>
      <c r="Q3597" t="s">
        <v>50</v>
      </c>
      <c r="R3597">
        <v>38</v>
      </c>
      <c r="S3597" s="5">
        <f t="shared" si="56"/>
        <v>0</v>
      </c>
      <c r="T3597" t="s">
        <v>54</v>
      </c>
      <c r="U3597" t="s">
        <v>53</v>
      </c>
      <c r="W3597" t="s">
        <v>53</v>
      </c>
      <c r="Y3597" t="s">
        <v>55</v>
      </c>
      <c r="Z3597" t="s">
        <v>52</v>
      </c>
      <c r="AA3597">
        <v>2</v>
      </c>
      <c r="AB3597" t="s">
        <v>72</v>
      </c>
      <c r="AD3597" t="s">
        <v>73</v>
      </c>
      <c r="AE3597" t="s">
        <v>52</v>
      </c>
      <c r="AF3597" t="s">
        <v>52</v>
      </c>
      <c r="AG3597" t="s">
        <v>52</v>
      </c>
      <c r="AH3597">
        <v>3</v>
      </c>
      <c r="AI3597" t="s">
        <v>63</v>
      </c>
      <c r="AJ3597" t="s">
        <v>53</v>
      </c>
    </row>
    <row r="3598" spans="1:49" hidden="1" x14ac:dyDescent="0.35">
      <c r="A3598" s="2" t="s">
        <v>992</v>
      </c>
      <c r="B3598">
        <v>21</v>
      </c>
      <c r="C3598">
        <v>2102</v>
      </c>
      <c r="D3598">
        <v>2</v>
      </c>
      <c r="E3598" t="s">
        <v>50</v>
      </c>
      <c r="F3598">
        <v>38</v>
      </c>
      <c r="G3598" t="s">
        <v>72</v>
      </c>
      <c r="I3598" t="s">
        <v>73</v>
      </c>
      <c r="J3598" t="s">
        <v>52</v>
      </c>
      <c r="K3598" t="s">
        <v>52</v>
      </c>
      <c r="L3598" t="s">
        <v>52</v>
      </c>
      <c r="M3598">
        <v>3</v>
      </c>
      <c r="N3598" t="s">
        <v>63</v>
      </c>
      <c r="O3598">
        <v>1</v>
      </c>
      <c r="P3598" s="2">
        <v>2</v>
      </c>
      <c r="Q3598" t="s">
        <v>56</v>
      </c>
      <c r="R3598">
        <v>40</v>
      </c>
      <c r="S3598" s="5">
        <f t="shared" si="56"/>
        <v>0</v>
      </c>
      <c r="T3598" t="s">
        <v>57</v>
      </c>
      <c r="U3598" t="s">
        <v>53</v>
      </c>
      <c r="W3598" t="s">
        <v>53</v>
      </c>
      <c r="Y3598" t="s">
        <v>55</v>
      </c>
      <c r="Z3598" t="s">
        <v>52</v>
      </c>
      <c r="AA3598">
        <v>1</v>
      </c>
      <c r="AB3598" t="s">
        <v>72</v>
      </c>
      <c r="AD3598" t="s">
        <v>73</v>
      </c>
      <c r="AE3598" t="s">
        <v>52</v>
      </c>
      <c r="AF3598" t="s">
        <v>52</v>
      </c>
      <c r="AG3598" t="s">
        <v>52</v>
      </c>
      <c r="AH3598">
        <v>3</v>
      </c>
      <c r="AI3598" t="s">
        <v>63</v>
      </c>
      <c r="AJ3598" t="s">
        <v>53</v>
      </c>
    </row>
    <row r="3599" spans="1:49" hidden="1" x14ac:dyDescent="0.35">
      <c r="A3599" s="2" t="s">
        <v>992</v>
      </c>
      <c r="B3599">
        <v>21</v>
      </c>
      <c r="C3599">
        <v>2102</v>
      </c>
      <c r="D3599">
        <v>2</v>
      </c>
      <c r="E3599" t="s">
        <v>50</v>
      </c>
      <c r="F3599">
        <v>38</v>
      </c>
      <c r="G3599" t="s">
        <v>72</v>
      </c>
      <c r="I3599" t="s">
        <v>73</v>
      </c>
      <c r="J3599" t="s">
        <v>52</v>
      </c>
      <c r="K3599" t="s">
        <v>52</v>
      </c>
      <c r="L3599" t="s">
        <v>52</v>
      </c>
      <c r="M3599">
        <v>3</v>
      </c>
      <c r="N3599" t="s">
        <v>63</v>
      </c>
      <c r="O3599">
        <v>1</v>
      </c>
      <c r="P3599" s="2">
        <v>3</v>
      </c>
      <c r="Q3599" t="s">
        <v>50</v>
      </c>
      <c r="R3599">
        <v>19</v>
      </c>
      <c r="S3599" s="5">
        <f t="shared" si="56"/>
        <v>0</v>
      </c>
      <c r="T3599" t="s">
        <v>58</v>
      </c>
      <c r="U3599" t="s">
        <v>52</v>
      </c>
      <c r="V3599">
        <v>1</v>
      </c>
      <c r="W3599" t="s">
        <v>52</v>
      </c>
      <c r="X3599">
        <v>2</v>
      </c>
      <c r="Y3599" t="s">
        <v>59</v>
      </c>
      <c r="AB3599" t="s">
        <v>72</v>
      </c>
      <c r="AD3599" t="s">
        <v>73</v>
      </c>
      <c r="AE3599" t="s">
        <v>52</v>
      </c>
      <c r="AF3599" t="s">
        <v>52</v>
      </c>
      <c r="AG3599" t="s">
        <v>52</v>
      </c>
      <c r="AH3599">
        <v>7</v>
      </c>
      <c r="AI3599" t="s">
        <v>86</v>
      </c>
      <c r="AJ3599" t="s">
        <v>53</v>
      </c>
    </row>
    <row r="3600" spans="1:49" x14ac:dyDescent="0.35">
      <c r="A3600" s="2" t="s">
        <v>992</v>
      </c>
      <c r="B3600">
        <v>21</v>
      </c>
      <c r="C3600">
        <v>2102</v>
      </c>
      <c r="D3600">
        <v>2</v>
      </c>
      <c r="E3600" t="s">
        <v>50</v>
      </c>
      <c r="F3600">
        <v>38</v>
      </c>
      <c r="G3600" t="s">
        <v>72</v>
      </c>
      <c r="I3600" t="s">
        <v>73</v>
      </c>
      <c r="J3600" t="s">
        <v>52</v>
      </c>
      <c r="K3600" t="s">
        <v>52</v>
      </c>
      <c r="L3600" t="s">
        <v>52</v>
      </c>
      <c r="M3600">
        <v>3</v>
      </c>
      <c r="N3600" t="s">
        <v>63</v>
      </c>
      <c r="O3600">
        <v>1</v>
      </c>
      <c r="P3600" s="6">
        <v>4</v>
      </c>
      <c r="Q3600" t="s">
        <v>56</v>
      </c>
      <c r="R3600">
        <v>16</v>
      </c>
      <c r="S3600" s="5">
        <f t="shared" si="56"/>
        <v>1</v>
      </c>
      <c r="T3600" t="s">
        <v>58</v>
      </c>
      <c r="U3600" t="s">
        <v>52</v>
      </c>
      <c r="V3600">
        <v>1</v>
      </c>
      <c r="W3600" t="s">
        <v>52</v>
      </c>
      <c r="X3600">
        <v>2</v>
      </c>
      <c r="Y3600" t="s">
        <v>59</v>
      </c>
      <c r="AB3600" t="s">
        <v>72</v>
      </c>
      <c r="AD3600" t="s">
        <v>73</v>
      </c>
      <c r="AE3600" t="s">
        <v>52</v>
      </c>
      <c r="AF3600" t="s">
        <v>52</v>
      </c>
      <c r="AG3600" t="s">
        <v>52</v>
      </c>
      <c r="AH3600">
        <v>7</v>
      </c>
      <c r="AI3600" t="s">
        <v>86</v>
      </c>
      <c r="AJ3600" t="s">
        <v>53</v>
      </c>
      <c r="AO3600" t="s">
        <v>190</v>
      </c>
    </row>
    <row r="3601" spans="1:49" hidden="1" x14ac:dyDescent="0.35">
      <c r="A3601" s="2" t="s">
        <v>993</v>
      </c>
      <c r="B3601">
        <v>6</v>
      </c>
      <c r="C3601">
        <v>608</v>
      </c>
      <c r="D3601">
        <v>2</v>
      </c>
      <c r="P3601" s="2">
        <v>2</v>
      </c>
      <c r="Q3601" t="s">
        <v>50</v>
      </c>
      <c r="R3601">
        <v>67</v>
      </c>
      <c r="S3601" s="5">
        <f t="shared" si="56"/>
        <v>0</v>
      </c>
      <c r="T3601" t="s">
        <v>54</v>
      </c>
      <c r="U3601" t="s">
        <v>53</v>
      </c>
      <c r="W3601" t="s">
        <v>53</v>
      </c>
      <c r="Y3601" t="s">
        <v>55</v>
      </c>
      <c r="Z3601" t="s">
        <v>52</v>
      </c>
      <c r="AA3601">
        <v>3</v>
      </c>
      <c r="AB3601" t="s">
        <v>72</v>
      </c>
      <c r="AD3601" t="s">
        <v>73</v>
      </c>
      <c r="AE3601" t="s">
        <v>52</v>
      </c>
      <c r="AF3601" t="s">
        <v>53</v>
      </c>
      <c r="AG3601" t="s">
        <v>52</v>
      </c>
      <c r="AH3601">
        <v>7</v>
      </c>
      <c r="AI3601" t="s">
        <v>86</v>
      </c>
      <c r="AJ3601" t="s">
        <v>53</v>
      </c>
    </row>
    <row r="3602" spans="1:49" hidden="1" x14ac:dyDescent="0.35">
      <c r="A3602" s="2" t="s">
        <v>993</v>
      </c>
      <c r="B3602">
        <v>6</v>
      </c>
      <c r="C3602">
        <v>608</v>
      </c>
      <c r="D3602">
        <v>2</v>
      </c>
      <c r="P3602" s="2">
        <v>3</v>
      </c>
      <c r="Q3602" t="s">
        <v>56</v>
      </c>
      <c r="R3602">
        <v>66</v>
      </c>
      <c r="S3602" s="5">
        <f t="shared" si="56"/>
        <v>0</v>
      </c>
      <c r="T3602" t="s">
        <v>57</v>
      </c>
      <c r="U3602" t="s">
        <v>53</v>
      </c>
      <c r="W3602" t="s">
        <v>53</v>
      </c>
      <c r="Y3602" t="s">
        <v>55</v>
      </c>
      <c r="Z3602" t="s">
        <v>52</v>
      </c>
      <c r="AA3602">
        <v>2</v>
      </c>
      <c r="AB3602" t="s">
        <v>72</v>
      </c>
      <c r="AD3602" t="s">
        <v>73</v>
      </c>
      <c r="AE3602" t="s">
        <v>53</v>
      </c>
      <c r="AF3602" t="s">
        <v>53</v>
      </c>
      <c r="AG3602" t="s">
        <v>53</v>
      </c>
    </row>
    <row r="3603" spans="1:49" hidden="1" x14ac:dyDescent="0.35">
      <c r="A3603" s="2" t="s">
        <v>993</v>
      </c>
      <c r="B3603">
        <v>6</v>
      </c>
      <c r="C3603">
        <v>608</v>
      </c>
      <c r="D3603">
        <v>2</v>
      </c>
      <c r="P3603" s="2">
        <v>4</v>
      </c>
      <c r="Q3603" t="s">
        <v>56</v>
      </c>
      <c r="R3603">
        <v>42</v>
      </c>
      <c r="S3603" s="5">
        <f t="shared" si="56"/>
        <v>0</v>
      </c>
      <c r="T3603" t="s">
        <v>58</v>
      </c>
      <c r="U3603" t="s">
        <v>52</v>
      </c>
      <c r="V3603">
        <v>2</v>
      </c>
      <c r="W3603" t="s">
        <v>52</v>
      </c>
      <c r="X3603">
        <v>3</v>
      </c>
      <c r="Y3603" t="s">
        <v>59</v>
      </c>
      <c r="AB3603" t="s">
        <v>72</v>
      </c>
      <c r="AD3603" t="s">
        <v>73</v>
      </c>
      <c r="AE3603" t="s">
        <v>53</v>
      </c>
      <c r="AF3603" t="s">
        <v>53</v>
      </c>
      <c r="AG3603" t="s">
        <v>53</v>
      </c>
    </row>
    <row r="3604" spans="1:49" hidden="1" x14ac:dyDescent="0.35">
      <c r="A3604" s="2" t="s">
        <v>993</v>
      </c>
      <c r="B3604">
        <v>6</v>
      </c>
      <c r="C3604">
        <v>608</v>
      </c>
      <c r="D3604">
        <v>2</v>
      </c>
      <c r="P3604" s="2">
        <v>5</v>
      </c>
      <c r="Q3604" t="s">
        <v>50</v>
      </c>
      <c r="R3604">
        <v>33</v>
      </c>
      <c r="S3604" s="5">
        <f t="shared" si="56"/>
        <v>0</v>
      </c>
      <c r="T3604" t="s">
        <v>58</v>
      </c>
      <c r="U3604" t="s">
        <v>52</v>
      </c>
      <c r="V3604">
        <v>2</v>
      </c>
      <c r="W3604" t="s">
        <v>52</v>
      </c>
      <c r="X3604">
        <v>3</v>
      </c>
      <c r="Y3604" t="s">
        <v>59</v>
      </c>
      <c r="AB3604" t="s">
        <v>72</v>
      </c>
      <c r="AD3604" t="s">
        <v>73</v>
      </c>
      <c r="AE3604" t="s">
        <v>52</v>
      </c>
      <c r="AF3604" t="s">
        <v>52</v>
      </c>
      <c r="AG3604" t="s">
        <v>52</v>
      </c>
      <c r="AH3604">
        <v>9</v>
      </c>
      <c r="AI3604" t="s">
        <v>80</v>
      </c>
      <c r="AJ3604" t="s">
        <v>53</v>
      </c>
    </row>
    <row r="3605" spans="1:49" hidden="1" x14ac:dyDescent="0.35">
      <c r="A3605" s="2" t="s">
        <v>993</v>
      </c>
      <c r="B3605">
        <v>6</v>
      </c>
      <c r="C3605">
        <v>608</v>
      </c>
      <c r="D3605">
        <v>2</v>
      </c>
      <c r="P3605" s="2">
        <v>6</v>
      </c>
      <c r="Q3605" t="s">
        <v>56</v>
      </c>
      <c r="R3605">
        <v>29</v>
      </c>
      <c r="S3605" s="5">
        <f t="shared" si="56"/>
        <v>0</v>
      </c>
      <c r="T3605" t="s">
        <v>58</v>
      </c>
      <c r="U3605" t="s">
        <v>52</v>
      </c>
      <c r="V3605">
        <v>2</v>
      </c>
      <c r="W3605" t="s">
        <v>52</v>
      </c>
      <c r="X3605">
        <v>3</v>
      </c>
      <c r="Y3605" t="s">
        <v>59</v>
      </c>
      <c r="AB3605" t="s">
        <v>72</v>
      </c>
      <c r="AD3605" t="s">
        <v>52</v>
      </c>
      <c r="AE3605" t="s">
        <v>52</v>
      </c>
      <c r="AF3605" t="s">
        <v>52</v>
      </c>
      <c r="AG3605" t="s">
        <v>52</v>
      </c>
      <c r="AH3605">
        <v>18</v>
      </c>
      <c r="AI3605" t="s">
        <v>371</v>
      </c>
      <c r="AJ3605" t="s">
        <v>53</v>
      </c>
    </row>
    <row r="3606" spans="1:49" hidden="1" x14ac:dyDescent="0.35">
      <c r="A3606" s="2" t="s">
        <v>994</v>
      </c>
      <c r="B3606">
        <v>25</v>
      </c>
      <c r="C3606">
        <v>2506</v>
      </c>
      <c r="D3606">
        <v>2</v>
      </c>
      <c r="E3606" t="s">
        <v>56</v>
      </c>
      <c r="F3606">
        <v>56</v>
      </c>
      <c r="G3606" t="s">
        <v>72</v>
      </c>
      <c r="I3606" t="s">
        <v>73</v>
      </c>
      <c r="J3606" t="s">
        <v>52</v>
      </c>
      <c r="K3606" t="s">
        <v>52</v>
      </c>
      <c r="L3606" t="s">
        <v>52</v>
      </c>
      <c r="M3606">
        <v>3</v>
      </c>
      <c r="N3606" t="s">
        <v>63</v>
      </c>
      <c r="O3606">
        <v>2</v>
      </c>
      <c r="P3606" s="2">
        <v>1</v>
      </c>
      <c r="Q3606" t="s">
        <v>56</v>
      </c>
      <c r="R3606">
        <v>56</v>
      </c>
      <c r="S3606" s="5">
        <f t="shared" si="56"/>
        <v>0</v>
      </c>
      <c r="T3606" t="s">
        <v>54</v>
      </c>
      <c r="U3606" t="s">
        <v>53</v>
      </c>
      <c r="W3606" t="s">
        <v>53</v>
      </c>
      <c r="Y3606" t="s">
        <v>92</v>
      </c>
      <c r="AB3606" t="s">
        <v>72</v>
      </c>
      <c r="AD3606" t="s">
        <v>73</v>
      </c>
      <c r="AE3606" t="s">
        <v>52</v>
      </c>
      <c r="AF3606" t="s">
        <v>52</v>
      </c>
      <c r="AG3606" t="s">
        <v>52</v>
      </c>
      <c r="AH3606">
        <v>3</v>
      </c>
      <c r="AI3606" t="s">
        <v>63</v>
      </c>
      <c r="AJ3606" t="s">
        <v>53</v>
      </c>
    </row>
    <row r="3607" spans="1:49" hidden="1" x14ac:dyDescent="0.35">
      <c r="A3607" s="2" t="s">
        <v>994</v>
      </c>
      <c r="B3607">
        <v>25</v>
      </c>
      <c r="C3607">
        <v>2506</v>
      </c>
      <c r="D3607">
        <v>2</v>
      </c>
      <c r="E3607" t="s">
        <v>56</v>
      </c>
      <c r="F3607">
        <v>56</v>
      </c>
      <c r="G3607" t="s">
        <v>72</v>
      </c>
      <c r="I3607" t="s">
        <v>73</v>
      </c>
      <c r="J3607" t="s">
        <v>52</v>
      </c>
      <c r="K3607" t="s">
        <v>52</v>
      </c>
      <c r="L3607" t="s">
        <v>52</v>
      </c>
      <c r="M3607">
        <v>3</v>
      </c>
      <c r="N3607" t="s">
        <v>63</v>
      </c>
      <c r="O3607">
        <v>2</v>
      </c>
      <c r="P3607" s="2">
        <v>2</v>
      </c>
      <c r="Q3607" t="s">
        <v>50</v>
      </c>
      <c r="R3607">
        <v>25</v>
      </c>
      <c r="S3607" s="5">
        <f t="shared" si="56"/>
        <v>0</v>
      </c>
      <c r="T3607" t="s">
        <v>58</v>
      </c>
      <c r="U3607" t="s">
        <v>53</v>
      </c>
      <c r="W3607" t="s">
        <v>52</v>
      </c>
      <c r="X3607">
        <v>1</v>
      </c>
      <c r="Y3607" t="s">
        <v>59</v>
      </c>
      <c r="AB3607" t="s">
        <v>72</v>
      </c>
      <c r="AD3607" t="s">
        <v>73</v>
      </c>
      <c r="AE3607" t="s">
        <v>52</v>
      </c>
      <c r="AF3607" t="s">
        <v>52</v>
      </c>
      <c r="AG3607" t="s">
        <v>52</v>
      </c>
      <c r="AH3607">
        <v>3</v>
      </c>
      <c r="AI3607" t="s">
        <v>63</v>
      </c>
      <c r="AJ3607" t="s">
        <v>53</v>
      </c>
    </row>
    <row r="3608" spans="1:49" hidden="1" x14ac:dyDescent="0.35">
      <c r="A3608" s="2" t="s">
        <v>994</v>
      </c>
      <c r="B3608">
        <v>25</v>
      </c>
      <c r="C3608">
        <v>2506</v>
      </c>
      <c r="D3608">
        <v>2</v>
      </c>
      <c r="E3608" t="s">
        <v>56</v>
      </c>
      <c r="F3608">
        <v>56</v>
      </c>
      <c r="G3608" t="s">
        <v>72</v>
      </c>
      <c r="I3608" t="s">
        <v>73</v>
      </c>
      <c r="J3608" t="s">
        <v>52</v>
      </c>
      <c r="K3608" t="s">
        <v>52</v>
      </c>
      <c r="L3608" t="s">
        <v>52</v>
      </c>
      <c r="M3608">
        <v>3</v>
      </c>
      <c r="N3608" t="s">
        <v>63</v>
      </c>
      <c r="O3608">
        <v>2</v>
      </c>
      <c r="P3608" s="2">
        <v>3</v>
      </c>
      <c r="Q3608" t="s">
        <v>50</v>
      </c>
      <c r="R3608">
        <v>13</v>
      </c>
      <c r="S3608" s="5">
        <f t="shared" si="56"/>
        <v>0</v>
      </c>
      <c r="T3608" t="s">
        <v>102</v>
      </c>
      <c r="U3608" t="s">
        <v>53</v>
      </c>
      <c r="W3608" t="s">
        <v>53</v>
      </c>
      <c r="Y3608" t="s">
        <v>59</v>
      </c>
      <c r="AB3608" t="s">
        <v>72</v>
      </c>
      <c r="AD3608" t="s">
        <v>73</v>
      </c>
      <c r="AE3608" t="s">
        <v>52</v>
      </c>
      <c r="AF3608" t="s">
        <v>52</v>
      </c>
      <c r="AG3608" t="s">
        <v>52</v>
      </c>
      <c r="AH3608">
        <v>6</v>
      </c>
      <c r="AI3608" t="s">
        <v>78</v>
      </c>
      <c r="AJ3608" t="s">
        <v>52</v>
      </c>
      <c r="AK3608" t="s">
        <v>88</v>
      </c>
      <c r="AM3608" t="s">
        <v>62</v>
      </c>
      <c r="AN3608" t="s">
        <v>52</v>
      </c>
      <c r="AP3608">
        <v>0</v>
      </c>
      <c r="AQ3608">
        <v>240000</v>
      </c>
      <c r="AR3608">
        <v>20000</v>
      </c>
      <c r="AS3608">
        <v>35000</v>
      </c>
      <c r="AT3608">
        <v>0</v>
      </c>
      <c r="AU3608">
        <v>0</v>
      </c>
      <c r="AV3608">
        <v>0</v>
      </c>
      <c r="AW3608">
        <v>295000</v>
      </c>
    </row>
    <row r="3609" spans="1:49" hidden="1" x14ac:dyDescent="0.35">
      <c r="A3609" s="2" t="s">
        <v>994</v>
      </c>
      <c r="B3609">
        <v>25</v>
      </c>
      <c r="C3609">
        <v>2506</v>
      </c>
      <c r="D3609">
        <v>2</v>
      </c>
      <c r="E3609" t="s">
        <v>56</v>
      </c>
      <c r="F3609">
        <v>56</v>
      </c>
      <c r="G3609" t="s">
        <v>72</v>
      </c>
      <c r="I3609" t="s">
        <v>73</v>
      </c>
      <c r="J3609" t="s">
        <v>52</v>
      </c>
      <c r="K3609" t="s">
        <v>52</v>
      </c>
      <c r="L3609" t="s">
        <v>52</v>
      </c>
      <c r="M3609">
        <v>3</v>
      </c>
      <c r="N3609" t="s">
        <v>63</v>
      </c>
      <c r="O3609">
        <v>2</v>
      </c>
      <c r="P3609" s="2">
        <v>4</v>
      </c>
      <c r="Q3609" t="s">
        <v>56</v>
      </c>
      <c r="R3609">
        <v>12</v>
      </c>
      <c r="S3609" s="5">
        <f t="shared" si="56"/>
        <v>0</v>
      </c>
      <c r="T3609" t="s">
        <v>102</v>
      </c>
      <c r="U3609" t="s">
        <v>53</v>
      </c>
      <c r="W3609" t="s">
        <v>53</v>
      </c>
      <c r="AB3609" t="s">
        <v>72</v>
      </c>
      <c r="AD3609" t="s">
        <v>73</v>
      </c>
      <c r="AE3609" t="s">
        <v>52</v>
      </c>
      <c r="AF3609" t="s">
        <v>52</v>
      </c>
      <c r="AG3609" t="s">
        <v>52</v>
      </c>
      <c r="AH3609">
        <v>5</v>
      </c>
      <c r="AI3609" t="s">
        <v>83</v>
      </c>
      <c r="AJ3609" t="s">
        <v>52</v>
      </c>
      <c r="AK3609" t="s">
        <v>84</v>
      </c>
      <c r="AM3609" t="s">
        <v>62</v>
      </c>
      <c r="AN3609" t="s">
        <v>52</v>
      </c>
      <c r="AP3609">
        <v>0</v>
      </c>
      <c r="AQ3609">
        <v>240000</v>
      </c>
      <c r="AR3609">
        <v>15000</v>
      </c>
      <c r="AS3609">
        <v>25000</v>
      </c>
      <c r="AT3609">
        <v>0</v>
      </c>
      <c r="AU3609">
        <v>0</v>
      </c>
      <c r="AV3609">
        <v>0</v>
      </c>
      <c r="AW3609">
        <v>280000</v>
      </c>
    </row>
    <row r="3610" spans="1:49" hidden="1" x14ac:dyDescent="0.35">
      <c r="A3610" s="2" t="s">
        <v>995</v>
      </c>
      <c r="B3610">
        <v>1</v>
      </c>
      <c r="C3610">
        <v>103</v>
      </c>
      <c r="D3610">
        <v>2</v>
      </c>
      <c r="E3610" t="s">
        <v>50</v>
      </c>
      <c r="F3610">
        <v>62</v>
      </c>
      <c r="G3610" t="s">
        <v>72</v>
      </c>
      <c r="I3610" t="s">
        <v>73</v>
      </c>
      <c r="J3610" t="s">
        <v>53</v>
      </c>
      <c r="K3610" t="s">
        <v>53</v>
      </c>
      <c r="L3610" t="s">
        <v>53</v>
      </c>
      <c r="M3610">
        <v>0</v>
      </c>
      <c r="O3610">
        <v>4</v>
      </c>
      <c r="P3610" s="2">
        <v>1</v>
      </c>
      <c r="Q3610" t="s">
        <v>50</v>
      </c>
      <c r="R3610">
        <v>62</v>
      </c>
      <c r="S3610" s="5">
        <f t="shared" si="56"/>
        <v>0</v>
      </c>
      <c r="T3610" t="s">
        <v>54</v>
      </c>
      <c r="U3610" t="s">
        <v>53</v>
      </c>
      <c r="W3610" t="s">
        <v>53</v>
      </c>
      <c r="Y3610" t="s">
        <v>55</v>
      </c>
      <c r="Z3610" t="s">
        <v>52</v>
      </c>
      <c r="AA3610">
        <v>2</v>
      </c>
      <c r="AB3610" t="s">
        <v>72</v>
      </c>
      <c r="AD3610" t="s">
        <v>73</v>
      </c>
      <c r="AE3610" t="s">
        <v>53</v>
      </c>
      <c r="AF3610" t="s">
        <v>53</v>
      </c>
      <c r="AG3610" t="s">
        <v>53</v>
      </c>
    </row>
    <row r="3611" spans="1:49" hidden="1" x14ac:dyDescent="0.35">
      <c r="A3611" s="2" t="s">
        <v>995</v>
      </c>
      <c r="B3611">
        <v>1</v>
      </c>
      <c r="C3611">
        <v>103</v>
      </c>
      <c r="D3611">
        <v>2</v>
      </c>
      <c r="E3611" t="s">
        <v>50</v>
      </c>
      <c r="F3611">
        <v>62</v>
      </c>
      <c r="G3611" t="s">
        <v>72</v>
      </c>
      <c r="I3611" t="s">
        <v>73</v>
      </c>
      <c r="J3611" t="s">
        <v>53</v>
      </c>
      <c r="K3611" t="s">
        <v>53</v>
      </c>
      <c r="L3611" t="s">
        <v>53</v>
      </c>
      <c r="M3611">
        <v>0</v>
      </c>
      <c r="O3611">
        <v>4</v>
      </c>
      <c r="P3611" s="2">
        <v>2</v>
      </c>
      <c r="Q3611" t="s">
        <v>56</v>
      </c>
      <c r="R3611">
        <v>57</v>
      </c>
      <c r="S3611" s="5">
        <f t="shared" si="56"/>
        <v>0</v>
      </c>
      <c r="T3611" t="s">
        <v>57</v>
      </c>
      <c r="U3611" t="s">
        <v>53</v>
      </c>
      <c r="W3611" t="s">
        <v>53</v>
      </c>
      <c r="Y3611" t="s">
        <v>55</v>
      </c>
      <c r="Z3611" t="s">
        <v>52</v>
      </c>
      <c r="AA3611">
        <v>1</v>
      </c>
      <c r="AB3611" t="s">
        <v>72</v>
      </c>
      <c r="AD3611" t="s">
        <v>73</v>
      </c>
      <c r="AE3611" t="s">
        <v>53</v>
      </c>
      <c r="AF3611" t="s">
        <v>53</v>
      </c>
      <c r="AG3611" t="s">
        <v>53</v>
      </c>
    </row>
    <row r="3612" spans="1:49" hidden="1" x14ac:dyDescent="0.35">
      <c r="A3612" s="2" t="s">
        <v>995</v>
      </c>
      <c r="B3612">
        <v>1</v>
      </c>
      <c r="C3612">
        <v>103</v>
      </c>
      <c r="D3612">
        <v>2</v>
      </c>
      <c r="E3612" t="s">
        <v>50</v>
      </c>
      <c r="F3612">
        <v>62</v>
      </c>
      <c r="G3612" t="s">
        <v>72</v>
      </c>
      <c r="I3612" t="s">
        <v>73</v>
      </c>
      <c r="J3612" t="s">
        <v>53</v>
      </c>
      <c r="K3612" t="s">
        <v>53</v>
      </c>
      <c r="L3612" t="s">
        <v>53</v>
      </c>
      <c r="M3612">
        <v>0</v>
      </c>
      <c r="O3612">
        <v>4</v>
      </c>
      <c r="P3612" s="2">
        <v>3</v>
      </c>
      <c r="Q3612" t="s">
        <v>56</v>
      </c>
      <c r="R3612">
        <v>31</v>
      </c>
      <c r="S3612" s="5">
        <f t="shared" si="56"/>
        <v>0</v>
      </c>
      <c r="T3612" t="s">
        <v>58</v>
      </c>
      <c r="U3612" t="s">
        <v>52</v>
      </c>
      <c r="V3612">
        <v>1</v>
      </c>
      <c r="W3612" t="s">
        <v>52</v>
      </c>
      <c r="X3612">
        <v>2</v>
      </c>
      <c r="Y3612" t="s">
        <v>55</v>
      </c>
      <c r="Z3612" t="s">
        <v>52</v>
      </c>
      <c r="AA3612">
        <v>4</v>
      </c>
      <c r="AB3612" t="s">
        <v>72</v>
      </c>
      <c r="AD3612" t="s">
        <v>73</v>
      </c>
      <c r="AE3612" t="s">
        <v>52</v>
      </c>
      <c r="AF3612" t="s">
        <v>52</v>
      </c>
      <c r="AG3612" t="s">
        <v>52</v>
      </c>
      <c r="AH3612">
        <v>7</v>
      </c>
      <c r="AI3612" t="s">
        <v>86</v>
      </c>
      <c r="AJ3612" t="s">
        <v>53</v>
      </c>
    </row>
    <row r="3613" spans="1:49" hidden="1" x14ac:dyDescent="0.35">
      <c r="A3613" s="2" t="s">
        <v>995</v>
      </c>
      <c r="B3613">
        <v>1</v>
      </c>
      <c r="C3613">
        <v>103</v>
      </c>
      <c r="D3613">
        <v>2</v>
      </c>
      <c r="E3613" t="s">
        <v>50</v>
      </c>
      <c r="F3613">
        <v>62</v>
      </c>
      <c r="G3613" t="s">
        <v>72</v>
      </c>
      <c r="I3613" t="s">
        <v>73</v>
      </c>
      <c r="J3613" t="s">
        <v>53</v>
      </c>
      <c r="K3613" t="s">
        <v>53</v>
      </c>
      <c r="L3613" t="s">
        <v>53</v>
      </c>
      <c r="M3613">
        <v>0</v>
      </c>
      <c r="O3613">
        <v>4</v>
      </c>
      <c r="P3613" s="2">
        <v>4</v>
      </c>
      <c r="Q3613" t="s">
        <v>50</v>
      </c>
      <c r="R3613">
        <v>32</v>
      </c>
      <c r="S3613" s="5">
        <f t="shared" si="56"/>
        <v>0</v>
      </c>
      <c r="T3613" t="s">
        <v>99</v>
      </c>
      <c r="U3613" t="s">
        <v>53</v>
      </c>
      <c r="W3613" t="s">
        <v>53</v>
      </c>
      <c r="Y3613" t="s">
        <v>55</v>
      </c>
      <c r="Z3613" t="s">
        <v>52</v>
      </c>
      <c r="AA3613">
        <v>3</v>
      </c>
      <c r="AB3613" t="s">
        <v>72</v>
      </c>
      <c r="AD3613" t="s">
        <v>73</v>
      </c>
      <c r="AE3613" t="s">
        <v>52</v>
      </c>
      <c r="AF3613" t="s">
        <v>53</v>
      </c>
      <c r="AG3613" t="s">
        <v>53</v>
      </c>
    </row>
    <row r="3614" spans="1:49" hidden="1" x14ac:dyDescent="0.35">
      <c r="A3614" s="2" t="s">
        <v>995</v>
      </c>
      <c r="B3614">
        <v>1</v>
      </c>
      <c r="C3614">
        <v>103</v>
      </c>
      <c r="D3614">
        <v>2</v>
      </c>
      <c r="E3614" t="s">
        <v>50</v>
      </c>
      <c r="F3614">
        <v>62</v>
      </c>
      <c r="G3614" t="s">
        <v>72</v>
      </c>
      <c r="I3614" t="s">
        <v>73</v>
      </c>
      <c r="J3614" t="s">
        <v>53</v>
      </c>
      <c r="K3614" t="s">
        <v>53</v>
      </c>
      <c r="L3614" t="s">
        <v>53</v>
      </c>
      <c r="M3614">
        <v>0</v>
      </c>
      <c r="O3614">
        <v>4</v>
      </c>
      <c r="P3614" s="2">
        <v>5</v>
      </c>
      <c r="Q3614" t="s">
        <v>56</v>
      </c>
      <c r="R3614">
        <v>11</v>
      </c>
      <c r="S3614" s="5">
        <f t="shared" si="56"/>
        <v>0</v>
      </c>
      <c r="T3614" t="s">
        <v>102</v>
      </c>
      <c r="U3614" t="s">
        <v>52</v>
      </c>
      <c r="V3614">
        <v>4</v>
      </c>
      <c r="W3614" t="s">
        <v>52</v>
      </c>
      <c r="X3614">
        <v>3</v>
      </c>
      <c r="AB3614" t="s">
        <v>72</v>
      </c>
      <c r="AD3614" t="s">
        <v>73</v>
      </c>
      <c r="AE3614" t="s">
        <v>53</v>
      </c>
      <c r="AF3614" t="s">
        <v>53</v>
      </c>
      <c r="AG3614" t="s">
        <v>52</v>
      </c>
      <c r="AH3614">
        <v>6</v>
      </c>
      <c r="AI3614" t="s">
        <v>79</v>
      </c>
      <c r="AJ3614" t="s">
        <v>52</v>
      </c>
      <c r="AK3614" t="s">
        <v>88</v>
      </c>
      <c r="AM3614" t="s">
        <v>62</v>
      </c>
      <c r="AN3614" t="s">
        <v>53</v>
      </c>
    </row>
    <row r="3615" spans="1:49" hidden="1" x14ac:dyDescent="0.35">
      <c r="A3615" s="2" t="s">
        <v>995</v>
      </c>
      <c r="B3615">
        <v>1</v>
      </c>
      <c r="C3615">
        <v>103</v>
      </c>
      <c r="D3615">
        <v>2</v>
      </c>
      <c r="E3615" t="s">
        <v>50</v>
      </c>
      <c r="F3615">
        <v>62</v>
      </c>
      <c r="G3615" t="s">
        <v>72</v>
      </c>
      <c r="I3615" t="s">
        <v>73</v>
      </c>
      <c r="J3615" t="s">
        <v>53</v>
      </c>
      <c r="K3615" t="s">
        <v>53</v>
      </c>
      <c r="L3615" t="s">
        <v>53</v>
      </c>
      <c r="M3615">
        <v>0</v>
      </c>
      <c r="O3615">
        <v>4</v>
      </c>
      <c r="P3615" s="2">
        <v>6</v>
      </c>
      <c r="Q3615" t="s">
        <v>50</v>
      </c>
      <c r="R3615">
        <v>5</v>
      </c>
      <c r="S3615" s="5">
        <f t="shared" si="56"/>
        <v>0</v>
      </c>
      <c r="T3615" t="s">
        <v>102</v>
      </c>
      <c r="U3615" t="s">
        <v>52</v>
      </c>
      <c r="V3615">
        <v>4</v>
      </c>
      <c r="W3615" t="s">
        <v>52</v>
      </c>
      <c r="X3615">
        <v>3</v>
      </c>
      <c r="AB3615" t="s">
        <v>72</v>
      </c>
      <c r="AD3615" t="s">
        <v>73</v>
      </c>
      <c r="AE3615" t="s">
        <v>53</v>
      </c>
      <c r="AF3615" t="s">
        <v>53</v>
      </c>
      <c r="AG3615" t="s">
        <v>52</v>
      </c>
      <c r="AH3615">
        <v>0</v>
      </c>
      <c r="AI3615" t="s">
        <v>67</v>
      </c>
      <c r="AJ3615" t="s">
        <v>52</v>
      </c>
      <c r="AK3615" t="s">
        <v>68</v>
      </c>
      <c r="AL3615" t="s">
        <v>109</v>
      </c>
      <c r="AN3615" t="s">
        <v>53</v>
      </c>
    </row>
    <row r="3616" spans="1:49" hidden="1" x14ac:dyDescent="0.35">
      <c r="A3616" s="2" t="s">
        <v>995</v>
      </c>
      <c r="B3616">
        <v>1</v>
      </c>
      <c r="C3616">
        <v>103</v>
      </c>
      <c r="D3616">
        <v>2</v>
      </c>
      <c r="E3616" t="s">
        <v>50</v>
      </c>
      <c r="F3616">
        <v>62</v>
      </c>
      <c r="G3616" t="s">
        <v>72</v>
      </c>
      <c r="I3616" t="s">
        <v>73</v>
      </c>
      <c r="J3616" t="s">
        <v>53</v>
      </c>
      <c r="K3616" t="s">
        <v>53</v>
      </c>
      <c r="L3616" t="s">
        <v>53</v>
      </c>
      <c r="M3616">
        <v>0</v>
      </c>
      <c r="O3616">
        <v>4</v>
      </c>
      <c r="P3616" s="2">
        <v>7</v>
      </c>
      <c r="Q3616" t="s">
        <v>50</v>
      </c>
      <c r="R3616">
        <v>1</v>
      </c>
      <c r="S3616" s="5">
        <f t="shared" si="56"/>
        <v>0</v>
      </c>
      <c r="T3616" t="s">
        <v>102</v>
      </c>
      <c r="U3616" t="s">
        <v>52</v>
      </c>
      <c r="V3616">
        <v>4</v>
      </c>
      <c r="W3616" t="s">
        <v>52</v>
      </c>
      <c r="X3616">
        <v>3</v>
      </c>
      <c r="AB3616" t="s">
        <v>72</v>
      </c>
    </row>
    <row r="3617" spans="1:49" hidden="1" x14ac:dyDescent="0.35">
      <c r="A3617" s="2" t="s">
        <v>995</v>
      </c>
      <c r="B3617">
        <v>1</v>
      </c>
      <c r="C3617">
        <v>103</v>
      </c>
      <c r="D3617">
        <v>2</v>
      </c>
      <c r="E3617" t="s">
        <v>50</v>
      </c>
      <c r="F3617">
        <v>62</v>
      </c>
      <c r="G3617" t="s">
        <v>72</v>
      </c>
      <c r="I3617" t="s">
        <v>73</v>
      </c>
      <c r="J3617" t="s">
        <v>53</v>
      </c>
      <c r="K3617" t="s">
        <v>53</v>
      </c>
      <c r="L3617" t="s">
        <v>53</v>
      </c>
      <c r="M3617">
        <v>0</v>
      </c>
      <c r="O3617">
        <v>4</v>
      </c>
      <c r="P3617" s="2">
        <v>8</v>
      </c>
      <c r="Q3617" t="s">
        <v>56</v>
      </c>
      <c r="R3617">
        <v>13</v>
      </c>
      <c r="S3617" s="5">
        <f t="shared" si="56"/>
        <v>0</v>
      </c>
      <c r="T3617" t="s">
        <v>102</v>
      </c>
      <c r="U3617" t="s">
        <v>53</v>
      </c>
      <c r="W3617" t="s">
        <v>53</v>
      </c>
      <c r="Y3617" t="s">
        <v>59</v>
      </c>
      <c r="AB3617" t="s">
        <v>72</v>
      </c>
      <c r="AD3617" t="s">
        <v>73</v>
      </c>
      <c r="AE3617" t="s">
        <v>52</v>
      </c>
      <c r="AF3617" t="s">
        <v>52</v>
      </c>
      <c r="AG3617" t="s">
        <v>52</v>
      </c>
      <c r="AH3617">
        <v>7</v>
      </c>
      <c r="AI3617" t="s">
        <v>79</v>
      </c>
      <c r="AJ3617" t="s">
        <v>52</v>
      </c>
      <c r="AK3617" t="s">
        <v>90</v>
      </c>
      <c r="AM3617" t="s">
        <v>62</v>
      </c>
      <c r="AN3617" t="s">
        <v>53</v>
      </c>
      <c r="AP3617">
        <v>0</v>
      </c>
      <c r="AQ3617">
        <v>0</v>
      </c>
      <c r="AR3617">
        <v>25000</v>
      </c>
      <c r="AS3617">
        <v>17000</v>
      </c>
      <c r="AT3617">
        <v>0</v>
      </c>
      <c r="AU3617">
        <v>0</v>
      </c>
      <c r="AV3617">
        <v>0</v>
      </c>
      <c r="AW3617">
        <v>42000</v>
      </c>
    </row>
    <row r="3618" spans="1:49" hidden="1" x14ac:dyDescent="0.35">
      <c r="A3618" s="2" t="s">
        <v>996</v>
      </c>
      <c r="B3618">
        <v>3</v>
      </c>
      <c r="C3618">
        <v>314</v>
      </c>
      <c r="D3618">
        <v>2</v>
      </c>
      <c r="E3618" t="s">
        <v>50</v>
      </c>
      <c r="F3618">
        <v>77</v>
      </c>
      <c r="G3618" t="s">
        <v>72</v>
      </c>
      <c r="I3618" t="s">
        <v>73</v>
      </c>
      <c r="J3618" t="s">
        <v>52</v>
      </c>
      <c r="K3618" t="s">
        <v>52</v>
      </c>
      <c r="L3618" t="s">
        <v>52</v>
      </c>
      <c r="M3618">
        <v>2</v>
      </c>
      <c r="N3618" t="s">
        <v>97</v>
      </c>
      <c r="P3618" s="2">
        <v>1</v>
      </c>
      <c r="Q3618" t="s">
        <v>50</v>
      </c>
      <c r="R3618">
        <v>77</v>
      </c>
      <c r="S3618" s="5">
        <f t="shared" si="56"/>
        <v>0</v>
      </c>
      <c r="T3618" t="s">
        <v>54</v>
      </c>
      <c r="U3618" t="s">
        <v>53</v>
      </c>
      <c r="W3618" t="s">
        <v>53</v>
      </c>
      <c r="Y3618" t="s">
        <v>55</v>
      </c>
      <c r="Z3618" t="s">
        <v>52</v>
      </c>
      <c r="AA3618">
        <v>2</v>
      </c>
      <c r="AB3618" t="s">
        <v>72</v>
      </c>
      <c r="AD3618" t="s">
        <v>73</v>
      </c>
      <c r="AE3618" t="s">
        <v>52</v>
      </c>
      <c r="AF3618" t="s">
        <v>52</v>
      </c>
      <c r="AG3618" t="s">
        <v>52</v>
      </c>
      <c r="AH3618">
        <v>2</v>
      </c>
      <c r="AI3618" t="s">
        <v>97</v>
      </c>
      <c r="AJ3618" t="s">
        <v>53</v>
      </c>
    </row>
    <row r="3619" spans="1:49" hidden="1" x14ac:dyDescent="0.35">
      <c r="A3619" s="2" t="s">
        <v>996</v>
      </c>
      <c r="B3619">
        <v>3</v>
      </c>
      <c r="C3619">
        <v>314</v>
      </c>
      <c r="D3619">
        <v>2</v>
      </c>
      <c r="E3619" t="s">
        <v>50</v>
      </c>
      <c r="F3619">
        <v>77</v>
      </c>
      <c r="G3619" t="s">
        <v>72</v>
      </c>
      <c r="I3619" t="s">
        <v>73</v>
      </c>
      <c r="J3619" t="s">
        <v>52</v>
      </c>
      <c r="K3619" t="s">
        <v>52</v>
      </c>
      <c r="L3619" t="s">
        <v>52</v>
      </c>
      <c r="M3619">
        <v>2</v>
      </c>
      <c r="N3619" t="s">
        <v>97</v>
      </c>
      <c r="P3619" s="2">
        <v>2</v>
      </c>
      <c r="Q3619" t="s">
        <v>56</v>
      </c>
      <c r="R3619">
        <v>66</v>
      </c>
      <c r="S3619" s="5">
        <f t="shared" si="56"/>
        <v>0</v>
      </c>
      <c r="T3619" t="s">
        <v>57</v>
      </c>
      <c r="U3619" t="s">
        <v>53</v>
      </c>
      <c r="W3619" t="s">
        <v>53</v>
      </c>
      <c r="Y3619" t="s">
        <v>55</v>
      </c>
      <c r="Z3619" t="s">
        <v>52</v>
      </c>
      <c r="AA3619">
        <v>1</v>
      </c>
      <c r="AB3619" t="s">
        <v>72</v>
      </c>
      <c r="AD3619" t="s">
        <v>73</v>
      </c>
      <c r="AE3619" t="s">
        <v>53</v>
      </c>
      <c r="AF3619" t="s">
        <v>53</v>
      </c>
      <c r="AG3619" t="s">
        <v>53</v>
      </c>
    </row>
    <row r="3620" spans="1:49" hidden="1" x14ac:dyDescent="0.35">
      <c r="A3620" s="2" t="s">
        <v>996</v>
      </c>
      <c r="B3620">
        <v>3</v>
      </c>
      <c r="C3620">
        <v>314</v>
      </c>
      <c r="D3620">
        <v>2</v>
      </c>
      <c r="E3620" t="s">
        <v>50</v>
      </c>
      <c r="F3620">
        <v>77</v>
      </c>
      <c r="G3620" t="s">
        <v>72</v>
      </c>
      <c r="I3620" t="s">
        <v>73</v>
      </c>
      <c r="J3620" t="s">
        <v>52</v>
      </c>
      <c r="K3620" t="s">
        <v>52</v>
      </c>
      <c r="L3620" t="s">
        <v>52</v>
      </c>
      <c r="M3620">
        <v>2</v>
      </c>
      <c r="N3620" t="s">
        <v>97</v>
      </c>
      <c r="P3620" s="2">
        <v>3</v>
      </c>
      <c r="Q3620" t="s">
        <v>56</v>
      </c>
      <c r="R3620">
        <v>33</v>
      </c>
      <c r="S3620" s="5">
        <f t="shared" si="56"/>
        <v>0</v>
      </c>
      <c r="T3620" t="s">
        <v>58</v>
      </c>
      <c r="U3620" t="s">
        <v>52</v>
      </c>
      <c r="V3620">
        <v>1</v>
      </c>
      <c r="W3620" t="s">
        <v>52</v>
      </c>
      <c r="X3620">
        <v>2</v>
      </c>
      <c r="Y3620" t="s">
        <v>59</v>
      </c>
      <c r="AB3620" t="s">
        <v>72</v>
      </c>
      <c r="AD3620" t="s">
        <v>73</v>
      </c>
      <c r="AE3620" t="s">
        <v>52</v>
      </c>
      <c r="AF3620" t="s">
        <v>52</v>
      </c>
      <c r="AG3620" t="s">
        <v>52</v>
      </c>
      <c r="AH3620">
        <v>4</v>
      </c>
      <c r="AI3620" t="s">
        <v>63</v>
      </c>
      <c r="AJ3620" t="s">
        <v>53</v>
      </c>
    </row>
    <row r="3621" spans="1:49" hidden="1" x14ac:dyDescent="0.35">
      <c r="A3621" s="2" t="s">
        <v>996</v>
      </c>
      <c r="B3621">
        <v>3</v>
      </c>
      <c r="C3621">
        <v>314</v>
      </c>
      <c r="D3621">
        <v>2</v>
      </c>
      <c r="E3621" t="s">
        <v>50</v>
      </c>
      <c r="F3621">
        <v>77</v>
      </c>
      <c r="G3621" t="s">
        <v>72</v>
      </c>
      <c r="I3621" t="s">
        <v>73</v>
      </c>
      <c r="J3621" t="s">
        <v>52</v>
      </c>
      <c r="K3621" t="s">
        <v>52</v>
      </c>
      <c r="L3621" t="s">
        <v>52</v>
      </c>
      <c r="M3621">
        <v>2</v>
      </c>
      <c r="N3621" t="s">
        <v>97</v>
      </c>
      <c r="P3621" s="2">
        <v>4</v>
      </c>
      <c r="Q3621" t="s">
        <v>50</v>
      </c>
      <c r="R3621">
        <v>26</v>
      </c>
      <c r="S3621" s="5">
        <f t="shared" si="56"/>
        <v>0</v>
      </c>
      <c r="T3621" t="s">
        <v>58</v>
      </c>
      <c r="U3621" t="s">
        <v>52</v>
      </c>
      <c r="V3621">
        <v>1</v>
      </c>
      <c r="W3621" t="s">
        <v>52</v>
      </c>
      <c r="X3621">
        <v>2</v>
      </c>
      <c r="Y3621" t="s">
        <v>59</v>
      </c>
      <c r="AB3621" t="s">
        <v>72</v>
      </c>
      <c r="AD3621" t="s">
        <v>73</v>
      </c>
      <c r="AE3621" t="s">
        <v>53</v>
      </c>
      <c r="AF3621" t="s">
        <v>53</v>
      </c>
      <c r="AG3621" t="s">
        <v>52</v>
      </c>
      <c r="AH3621">
        <v>3</v>
      </c>
      <c r="AI3621" t="s">
        <v>63</v>
      </c>
      <c r="AJ3621" t="s">
        <v>53</v>
      </c>
    </row>
    <row r="3622" spans="1:49" hidden="1" x14ac:dyDescent="0.35">
      <c r="A3622" s="2" t="s">
        <v>997</v>
      </c>
      <c r="B3622">
        <v>2</v>
      </c>
      <c r="C3622">
        <v>214</v>
      </c>
      <c r="D3622">
        <v>2</v>
      </c>
      <c r="E3622" t="s">
        <v>50</v>
      </c>
      <c r="F3622">
        <v>34</v>
      </c>
      <c r="G3622" t="s">
        <v>72</v>
      </c>
      <c r="I3622" t="s">
        <v>73</v>
      </c>
      <c r="J3622" t="s">
        <v>52</v>
      </c>
      <c r="K3622" t="s">
        <v>52</v>
      </c>
      <c r="L3622" t="s">
        <v>52</v>
      </c>
      <c r="M3622">
        <v>10</v>
      </c>
      <c r="N3622" t="s">
        <v>107</v>
      </c>
      <c r="O3622">
        <v>2</v>
      </c>
      <c r="P3622" s="2">
        <v>1</v>
      </c>
      <c r="Q3622" t="s">
        <v>50</v>
      </c>
      <c r="R3622">
        <v>34</v>
      </c>
      <c r="S3622" s="5">
        <f t="shared" si="56"/>
        <v>0</v>
      </c>
      <c r="T3622" t="s">
        <v>54</v>
      </c>
      <c r="U3622" t="s">
        <v>53</v>
      </c>
      <c r="W3622" t="s">
        <v>53</v>
      </c>
      <c r="Y3622" t="s">
        <v>55</v>
      </c>
      <c r="Z3622" t="s">
        <v>52</v>
      </c>
      <c r="AA3622">
        <v>2</v>
      </c>
      <c r="AB3622" t="s">
        <v>72</v>
      </c>
      <c r="AD3622" t="s">
        <v>73</v>
      </c>
      <c r="AE3622" t="s">
        <v>52</v>
      </c>
      <c r="AF3622" t="s">
        <v>52</v>
      </c>
      <c r="AG3622" t="s">
        <v>52</v>
      </c>
      <c r="AH3622">
        <v>10</v>
      </c>
      <c r="AI3622" t="s">
        <v>107</v>
      </c>
      <c r="AJ3622" t="s">
        <v>53</v>
      </c>
    </row>
    <row r="3623" spans="1:49" hidden="1" x14ac:dyDescent="0.35">
      <c r="A3623" s="2" t="s">
        <v>997</v>
      </c>
      <c r="B3623">
        <v>2</v>
      </c>
      <c r="C3623">
        <v>214</v>
      </c>
      <c r="D3623">
        <v>2</v>
      </c>
      <c r="E3623" t="s">
        <v>50</v>
      </c>
      <c r="F3623">
        <v>34</v>
      </c>
      <c r="G3623" t="s">
        <v>72</v>
      </c>
      <c r="I3623" t="s">
        <v>73</v>
      </c>
      <c r="J3623" t="s">
        <v>52</v>
      </c>
      <c r="K3623" t="s">
        <v>52</v>
      </c>
      <c r="L3623" t="s">
        <v>52</v>
      </c>
      <c r="M3623">
        <v>10</v>
      </c>
      <c r="N3623" t="s">
        <v>107</v>
      </c>
      <c r="O3623">
        <v>2</v>
      </c>
      <c r="P3623" s="2">
        <v>2</v>
      </c>
      <c r="Q3623" t="s">
        <v>56</v>
      </c>
      <c r="R3623">
        <v>31</v>
      </c>
      <c r="S3623" s="5">
        <f t="shared" si="56"/>
        <v>0</v>
      </c>
      <c r="T3623" t="s">
        <v>57</v>
      </c>
      <c r="U3623" t="s">
        <v>53</v>
      </c>
      <c r="W3623" t="s">
        <v>53</v>
      </c>
      <c r="Y3623" t="s">
        <v>55</v>
      </c>
      <c r="Z3623" t="s">
        <v>52</v>
      </c>
      <c r="AA3623">
        <v>1</v>
      </c>
      <c r="AB3623" t="s">
        <v>72</v>
      </c>
      <c r="AD3623" t="s">
        <v>73</v>
      </c>
      <c r="AE3623" t="s">
        <v>52</v>
      </c>
      <c r="AF3623" t="s">
        <v>52</v>
      </c>
      <c r="AG3623" t="s">
        <v>52</v>
      </c>
      <c r="AH3623">
        <v>5</v>
      </c>
      <c r="AI3623" t="s">
        <v>78</v>
      </c>
      <c r="AJ3623" t="s">
        <v>53</v>
      </c>
    </row>
    <row r="3624" spans="1:49" x14ac:dyDescent="0.35">
      <c r="A3624" s="2" t="s">
        <v>997</v>
      </c>
      <c r="B3624">
        <v>2</v>
      </c>
      <c r="C3624">
        <v>214</v>
      </c>
      <c r="D3624">
        <v>2</v>
      </c>
      <c r="E3624" t="s">
        <v>50</v>
      </c>
      <c r="F3624">
        <v>34</v>
      </c>
      <c r="G3624" t="s">
        <v>72</v>
      </c>
      <c r="I3624" t="s">
        <v>73</v>
      </c>
      <c r="J3624" t="s">
        <v>52</v>
      </c>
      <c r="K3624" t="s">
        <v>52</v>
      </c>
      <c r="L3624" t="s">
        <v>52</v>
      </c>
      <c r="M3624">
        <v>10</v>
      </c>
      <c r="N3624" t="s">
        <v>107</v>
      </c>
      <c r="O3624">
        <v>2</v>
      </c>
      <c r="P3624" s="6">
        <v>3</v>
      </c>
      <c r="Q3624" t="s">
        <v>56</v>
      </c>
      <c r="R3624">
        <v>8</v>
      </c>
      <c r="S3624" s="5">
        <f t="shared" si="56"/>
        <v>1</v>
      </c>
      <c r="T3624" t="s">
        <v>58</v>
      </c>
      <c r="U3624" t="s">
        <v>52</v>
      </c>
      <c r="V3624">
        <v>1</v>
      </c>
      <c r="W3624" t="s">
        <v>52</v>
      </c>
      <c r="X3624">
        <v>2</v>
      </c>
      <c r="AB3624" t="s">
        <v>72</v>
      </c>
      <c r="AD3624" t="s">
        <v>73</v>
      </c>
      <c r="AE3624" t="s">
        <v>52</v>
      </c>
      <c r="AF3624" t="s">
        <v>53</v>
      </c>
      <c r="AG3624" t="s">
        <v>52</v>
      </c>
      <c r="AH3624">
        <v>3</v>
      </c>
      <c r="AI3624" t="s">
        <v>97</v>
      </c>
      <c r="AJ3624" t="s">
        <v>52</v>
      </c>
      <c r="AK3624" t="s">
        <v>98</v>
      </c>
      <c r="AM3624" t="s">
        <v>62</v>
      </c>
      <c r="AN3624" t="s">
        <v>52</v>
      </c>
      <c r="AP3624">
        <v>0</v>
      </c>
      <c r="AQ3624">
        <v>240000</v>
      </c>
      <c r="AR3624">
        <v>20000</v>
      </c>
      <c r="AS3624">
        <v>15000</v>
      </c>
      <c r="AT3624">
        <v>0</v>
      </c>
      <c r="AU3624">
        <v>0</v>
      </c>
      <c r="AV3624">
        <v>2000</v>
      </c>
      <c r="AW3624">
        <v>277000</v>
      </c>
    </row>
    <row r="3625" spans="1:49" hidden="1" x14ac:dyDescent="0.35">
      <c r="A3625" s="2" t="s">
        <v>997</v>
      </c>
      <c r="B3625">
        <v>2</v>
      </c>
      <c r="C3625">
        <v>214</v>
      </c>
      <c r="D3625">
        <v>2</v>
      </c>
      <c r="E3625" t="s">
        <v>50</v>
      </c>
      <c r="F3625">
        <v>34</v>
      </c>
      <c r="G3625" t="s">
        <v>72</v>
      </c>
      <c r="I3625" t="s">
        <v>73</v>
      </c>
      <c r="J3625" t="s">
        <v>52</v>
      </c>
      <c r="K3625" t="s">
        <v>52</v>
      </c>
      <c r="L3625" t="s">
        <v>52</v>
      </c>
      <c r="M3625">
        <v>10</v>
      </c>
      <c r="N3625" t="s">
        <v>107</v>
      </c>
      <c r="O3625">
        <v>2</v>
      </c>
      <c r="P3625" s="2">
        <v>4</v>
      </c>
      <c r="Q3625" t="s">
        <v>50</v>
      </c>
      <c r="R3625">
        <v>1</v>
      </c>
      <c r="S3625" s="5">
        <f t="shared" si="56"/>
        <v>0</v>
      </c>
      <c r="T3625" t="s">
        <v>58</v>
      </c>
      <c r="U3625" t="s">
        <v>52</v>
      </c>
      <c r="V3625">
        <v>1</v>
      </c>
      <c r="W3625" t="s">
        <v>52</v>
      </c>
      <c r="X3625">
        <v>2</v>
      </c>
      <c r="AB3625" t="s">
        <v>72</v>
      </c>
    </row>
    <row r="3626" spans="1:49" hidden="1" x14ac:dyDescent="0.35">
      <c r="A3626" s="2" t="s">
        <v>998</v>
      </c>
      <c r="B3626">
        <v>12</v>
      </c>
      <c r="C3626">
        <v>1204</v>
      </c>
      <c r="D3626">
        <v>1</v>
      </c>
      <c r="E3626" t="s">
        <v>56</v>
      </c>
      <c r="F3626">
        <v>79</v>
      </c>
      <c r="G3626" t="s">
        <v>72</v>
      </c>
      <c r="I3626" t="s">
        <v>73</v>
      </c>
      <c r="J3626" t="s">
        <v>53</v>
      </c>
      <c r="K3626" t="s">
        <v>53</v>
      </c>
      <c r="L3626" t="s">
        <v>53</v>
      </c>
      <c r="M3626">
        <v>0</v>
      </c>
      <c r="O3626">
        <v>1</v>
      </c>
      <c r="P3626" s="2">
        <v>1</v>
      </c>
      <c r="Q3626" t="s">
        <v>56</v>
      </c>
      <c r="R3626">
        <v>79</v>
      </c>
      <c r="S3626" s="5">
        <f t="shared" si="56"/>
        <v>0</v>
      </c>
      <c r="T3626" t="s">
        <v>54</v>
      </c>
      <c r="U3626" t="s">
        <v>53</v>
      </c>
      <c r="W3626" t="s">
        <v>53</v>
      </c>
      <c r="Y3626" t="s">
        <v>92</v>
      </c>
      <c r="AB3626" t="s">
        <v>72</v>
      </c>
      <c r="AD3626" t="s">
        <v>73</v>
      </c>
      <c r="AE3626" t="s">
        <v>53</v>
      </c>
      <c r="AF3626" t="s">
        <v>53</v>
      </c>
      <c r="AG3626" t="s">
        <v>53</v>
      </c>
    </row>
    <row r="3627" spans="1:49" hidden="1" x14ac:dyDescent="0.35">
      <c r="A3627" s="2" t="s">
        <v>998</v>
      </c>
      <c r="B3627">
        <v>12</v>
      </c>
      <c r="C3627">
        <v>1204</v>
      </c>
      <c r="D3627">
        <v>1</v>
      </c>
      <c r="E3627" t="s">
        <v>56</v>
      </c>
      <c r="F3627">
        <v>79</v>
      </c>
      <c r="G3627" t="s">
        <v>72</v>
      </c>
      <c r="I3627" t="s">
        <v>73</v>
      </c>
      <c r="J3627" t="s">
        <v>53</v>
      </c>
      <c r="K3627" t="s">
        <v>53</v>
      </c>
      <c r="L3627" t="s">
        <v>53</v>
      </c>
      <c r="M3627">
        <v>0</v>
      </c>
      <c r="O3627">
        <v>1</v>
      </c>
      <c r="P3627" s="2">
        <v>2</v>
      </c>
      <c r="Q3627" t="s">
        <v>56</v>
      </c>
      <c r="R3627">
        <v>36</v>
      </c>
      <c r="S3627" s="5">
        <f t="shared" si="56"/>
        <v>0</v>
      </c>
      <c r="T3627" t="s">
        <v>58</v>
      </c>
      <c r="U3627" t="s">
        <v>53</v>
      </c>
      <c r="W3627" t="s">
        <v>52</v>
      </c>
      <c r="X3627">
        <v>1</v>
      </c>
      <c r="Y3627" t="s">
        <v>122</v>
      </c>
      <c r="AB3627" t="s">
        <v>72</v>
      </c>
      <c r="AD3627" t="s">
        <v>73</v>
      </c>
      <c r="AE3627" t="s">
        <v>53</v>
      </c>
      <c r="AF3627" t="s">
        <v>53</v>
      </c>
      <c r="AG3627" t="s">
        <v>52</v>
      </c>
      <c r="AH3627">
        <v>3</v>
      </c>
      <c r="AI3627" t="s">
        <v>63</v>
      </c>
      <c r="AJ3627" t="s">
        <v>53</v>
      </c>
    </row>
    <row r="3628" spans="1:49" hidden="1" x14ac:dyDescent="0.35">
      <c r="A3628" s="2" t="s">
        <v>998</v>
      </c>
      <c r="B3628">
        <v>12</v>
      </c>
      <c r="C3628">
        <v>1204</v>
      </c>
      <c r="D3628">
        <v>1</v>
      </c>
      <c r="E3628" t="s">
        <v>56</v>
      </c>
      <c r="F3628">
        <v>79</v>
      </c>
      <c r="G3628" t="s">
        <v>72</v>
      </c>
      <c r="I3628" t="s">
        <v>73</v>
      </c>
      <c r="J3628" t="s">
        <v>53</v>
      </c>
      <c r="K3628" t="s">
        <v>53</v>
      </c>
      <c r="L3628" t="s">
        <v>53</v>
      </c>
      <c r="M3628">
        <v>0</v>
      </c>
      <c r="O3628">
        <v>1</v>
      </c>
      <c r="P3628" s="2">
        <v>3</v>
      </c>
      <c r="Q3628" t="s">
        <v>50</v>
      </c>
      <c r="R3628">
        <v>13</v>
      </c>
      <c r="S3628" s="5">
        <f t="shared" si="56"/>
        <v>0</v>
      </c>
      <c r="T3628" t="s">
        <v>102</v>
      </c>
      <c r="U3628" t="s">
        <v>53</v>
      </c>
      <c r="W3628" t="s">
        <v>52</v>
      </c>
      <c r="X3628">
        <v>2</v>
      </c>
      <c r="Y3628" t="s">
        <v>59</v>
      </c>
      <c r="AB3628" t="s">
        <v>72</v>
      </c>
      <c r="AD3628" t="s">
        <v>52</v>
      </c>
      <c r="AE3628" t="s">
        <v>52</v>
      </c>
      <c r="AF3628" t="s">
        <v>52</v>
      </c>
      <c r="AG3628" t="s">
        <v>52</v>
      </c>
      <c r="AH3628">
        <v>8</v>
      </c>
      <c r="AI3628" t="s">
        <v>79</v>
      </c>
      <c r="AJ3628" t="s">
        <v>52</v>
      </c>
      <c r="AK3628" t="s">
        <v>90</v>
      </c>
      <c r="AM3628" t="s">
        <v>62</v>
      </c>
      <c r="AN3628" t="s">
        <v>52</v>
      </c>
      <c r="AP3628">
        <v>4000000</v>
      </c>
      <c r="AQ3628">
        <v>0</v>
      </c>
      <c r="AR3628">
        <v>180000</v>
      </c>
      <c r="AS3628">
        <v>30000</v>
      </c>
      <c r="AT3628">
        <v>1760000</v>
      </c>
      <c r="AU3628">
        <v>0</v>
      </c>
      <c r="AV3628">
        <v>30000</v>
      </c>
      <c r="AW3628">
        <v>6000000</v>
      </c>
    </row>
    <row r="3629" spans="1:49" hidden="1" x14ac:dyDescent="0.35">
      <c r="A3629" s="2" t="s">
        <v>999</v>
      </c>
      <c r="B3629">
        <v>6</v>
      </c>
      <c r="C3629">
        <v>604</v>
      </c>
      <c r="D3629">
        <v>2</v>
      </c>
      <c r="E3629" t="s">
        <v>50</v>
      </c>
      <c r="F3629">
        <v>27</v>
      </c>
      <c r="G3629" t="s">
        <v>72</v>
      </c>
      <c r="I3629" t="s">
        <v>73</v>
      </c>
      <c r="J3629" t="s">
        <v>52</v>
      </c>
      <c r="K3629" t="s">
        <v>52</v>
      </c>
      <c r="L3629" t="s">
        <v>52</v>
      </c>
      <c r="M3629">
        <v>2</v>
      </c>
      <c r="N3629" t="s">
        <v>97</v>
      </c>
      <c r="O3629">
        <v>2</v>
      </c>
      <c r="P3629" s="2">
        <v>1</v>
      </c>
      <c r="Q3629" t="s">
        <v>50</v>
      </c>
      <c r="R3629">
        <v>27</v>
      </c>
      <c r="S3629" s="5">
        <f t="shared" si="56"/>
        <v>0</v>
      </c>
      <c r="T3629" t="s">
        <v>54</v>
      </c>
      <c r="U3629" t="s">
        <v>52</v>
      </c>
      <c r="V3629">
        <v>5</v>
      </c>
      <c r="W3629" t="s">
        <v>53</v>
      </c>
      <c r="Y3629" t="s">
        <v>55</v>
      </c>
      <c r="Z3629" t="s">
        <v>52</v>
      </c>
      <c r="AA3629">
        <v>2</v>
      </c>
      <c r="AB3629" t="s">
        <v>72</v>
      </c>
      <c r="AD3629" t="s">
        <v>73</v>
      </c>
      <c r="AE3629" t="s">
        <v>52</v>
      </c>
      <c r="AF3629" t="s">
        <v>52</v>
      </c>
      <c r="AG3629" t="s">
        <v>52</v>
      </c>
      <c r="AH3629">
        <v>2</v>
      </c>
      <c r="AI3629" t="s">
        <v>97</v>
      </c>
      <c r="AJ3629" t="s">
        <v>53</v>
      </c>
    </row>
    <row r="3630" spans="1:49" hidden="1" x14ac:dyDescent="0.35">
      <c r="A3630" s="2" t="s">
        <v>999</v>
      </c>
      <c r="B3630">
        <v>6</v>
      </c>
      <c r="C3630">
        <v>604</v>
      </c>
      <c r="D3630">
        <v>2</v>
      </c>
      <c r="E3630" t="s">
        <v>50</v>
      </c>
      <c r="F3630">
        <v>27</v>
      </c>
      <c r="G3630" t="s">
        <v>72</v>
      </c>
      <c r="I3630" t="s">
        <v>73</v>
      </c>
      <c r="J3630" t="s">
        <v>52</v>
      </c>
      <c r="K3630" t="s">
        <v>52</v>
      </c>
      <c r="L3630" t="s">
        <v>52</v>
      </c>
      <c r="M3630">
        <v>2</v>
      </c>
      <c r="N3630" t="s">
        <v>97</v>
      </c>
      <c r="O3630">
        <v>2</v>
      </c>
      <c r="P3630" s="2">
        <v>2</v>
      </c>
      <c r="Q3630" t="s">
        <v>56</v>
      </c>
      <c r="R3630">
        <v>22</v>
      </c>
      <c r="S3630" s="5">
        <f t="shared" si="56"/>
        <v>0</v>
      </c>
      <c r="T3630" t="s">
        <v>57</v>
      </c>
      <c r="U3630" t="s">
        <v>52</v>
      </c>
      <c r="V3630">
        <v>5</v>
      </c>
      <c r="W3630" t="s">
        <v>52</v>
      </c>
      <c r="X3630">
        <v>6</v>
      </c>
      <c r="Y3630" t="s">
        <v>55</v>
      </c>
      <c r="Z3630" t="s">
        <v>52</v>
      </c>
      <c r="AA3630">
        <v>1</v>
      </c>
      <c r="AB3630" t="s">
        <v>72</v>
      </c>
      <c r="AD3630" t="s">
        <v>73</v>
      </c>
      <c r="AE3630" t="s">
        <v>52</v>
      </c>
      <c r="AF3630" t="s">
        <v>52</v>
      </c>
      <c r="AG3630" t="s">
        <v>52</v>
      </c>
      <c r="AH3630">
        <v>8</v>
      </c>
      <c r="AI3630" t="s">
        <v>60</v>
      </c>
      <c r="AJ3630" t="s">
        <v>53</v>
      </c>
    </row>
    <row r="3631" spans="1:49" hidden="1" x14ac:dyDescent="0.35">
      <c r="A3631" s="2" t="s">
        <v>999</v>
      </c>
      <c r="B3631">
        <v>6</v>
      </c>
      <c r="C3631">
        <v>604</v>
      </c>
      <c r="D3631">
        <v>2</v>
      </c>
      <c r="E3631" t="s">
        <v>50</v>
      </c>
      <c r="F3631">
        <v>27</v>
      </c>
      <c r="G3631" t="s">
        <v>72</v>
      </c>
      <c r="I3631" t="s">
        <v>73</v>
      </c>
      <c r="J3631" t="s">
        <v>52</v>
      </c>
      <c r="K3631" t="s">
        <v>52</v>
      </c>
      <c r="L3631" t="s">
        <v>52</v>
      </c>
      <c r="M3631">
        <v>2</v>
      </c>
      <c r="N3631" t="s">
        <v>97</v>
      </c>
      <c r="O3631">
        <v>2</v>
      </c>
      <c r="P3631" s="2">
        <v>3</v>
      </c>
      <c r="Q3631" t="s">
        <v>50</v>
      </c>
      <c r="R3631">
        <v>4</v>
      </c>
      <c r="S3631" s="5">
        <f t="shared" si="56"/>
        <v>0</v>
      </c>
      <c r="T3631" t="s">
        <v>58</v>
      </c>
      <c r="U3631" t="s">
        <v>52</v>
      </c>
      <c r="V3631">
        <v>1</v>
      </c>
      <c r="W3631" t="s">
        <v>52</v>
      </c>
      <c r="X3631">
        <v>2</v>
      </c>
      <c r="AB3631" t="s">
        <v>72</v>
      </c>
      <c r="AD3631" t="s">
        <v>73</v>
      </c>
      <c r="AE3631" t="s">
        <v>53</v>
      </c>
      <c r="AF3631" t="s">
        <v>53</v>
      </c>
      <c r="AG3631" t="s">
        <v>53</v>
      </c>
      <c r="AO3631" t="s">
        <v>70</v>
      </c>
    </row>
    <row r="3632" spans="1:49" hidden="1" x14ac:dyDescent="0.35">
      <c r="A3632" s="2" t="s">
        <v>999</v>
      </c>
      <c r="B3632">
        <v>6</v>
      </c>
      <c r="C3632">
        <v>604</v>
      </c>
      <c r="D3632">
        <v>2</v>
      </c>
      <c r="E3632" t="s">
        <v>50</v>
      </c>
      <c r="F3632">
        <v>27</v>
      </c>
      <c r="G3632" t="s">
        <v>72</v>
      </c>
      <c r="I3632" t="s">
        <v>73</v>
      </c>
      <c r="J3632" t="s">
        <v>52</v>
      </c>
      <c r="K3632" t="s">
        <v>52</v>
      </c>
      <c r="L3632" t="s">
        <v>52</v>
      </c>
      <c r="M3632">
        <v>2</v>
      </c>
      <c r="N3632" t="s">
        <v>97</v>
      </c>
      <c r="O3632">
        <v>2</v>
      </c>
      <c r="P3632" s="2">
        <v>4</v>
      </c>
      <c r="Q3632" t="s">
        <v>56</v>
      </c>
      <c r="R3632">
        <v>1</v>
      </c>
      <c r="S3632" s="5">
        <f t="shared" si="56"/>
        <v>0</v>
      </c>
      <c r="T3632" t="s">
        <v>58</v>
      </c>
      <c r="U3632" t="s">
        <v>52</v>
      </c>
      <c r="V3632">
        <v>1</v>
      </c>
      <c r="W3632" t="s">
        <v>52</v>
      </c>
      <c r="X3632">
        <v>2</v>
      </c>
      <c r="AB3632" t="s">
        <v>72</v>
      </c>
    </row>
    <row r="3633" spans="1:49" hidden="1" x14ac:dyDescent="0.35">
      <c r="A3633" s="2" t="s">
        <v>999</v>
      </c>
      <c r="B3633">
        <v>6</v>
      </c>
      <c r="C3633">
        <v>604</v>
      </c>
      <c r="D3633">
        <v>2</v>
      </c>
      <c r="E3633" t="s">
        <v>50</v>
      </c>
      <c r="F3633">
        <v>27</v>
      </c>
      <c r="G3633" t="s">
        <v>72</v>
      </c>
      <c r="I3633" t="s">
        <v>73</v>
      </c>
      <c r="J3633" t="s">
        <v>52</v>
      </c>
      <c r="K3633" t="s">
        <v>52</v>
      </c>
      <c r="L3633" t="s">
        <v>52</v>
      </c>
      <c r="M3633">
        <v>2</v>
      </c>
      <c r="N3633" t="s">
        <v>97</v>
      </c>
      <c r="O3633">
        <v>2</v>
      </c>
      <c r="P3633" s="2">
        <v>5</v>
      </c>
      <c r="Q3633" t="s">
        <v>50</v>
      </c>
      <c r="R3633">
        <v>58</v>
      </c>
      <c r="S3633" s="5">
        <f t="shared" si="56"/>
        <v>0</v>
      </c>
      <c r="T3633" t="s">
        <v>91</v>
      </c>
      <c r="U3633" t="s">
        <v>53</v>
      </c>
      <c r="W3633" t="s">
        <v>53</v>
      </c>
      <c r="Y3633" t="s">
        <v>55</v>
      </c>
      <c r="Z3633" t="s">
        <v>52</v>
      </c>
      <c r="AA3633">
        <v>6</v>
      </c>
      <c r="AB3633" t="s">
        <v>72</v>
      </c>
      <c r="AD3633" t="s">
        <v>73</v>
      </c>
      <c r="AE3633" t="s">
        <v>52</v>
      </c>
      <c r="AF3633" t="s">
        <v>52</v>
      </c>
      <c r="AG3633" t="s">
        <v>52</v>
      </c>
      <c r="AH3633">
        <v>5</v>
      </c>
      <c r="AI3633" t="s">
        <v>79</v>
      </c>
      <c r="AJ3633" t="s">
        <v>53</v>
      </c>
    </row>
    <row r="3634" spans="1:49" hidden="1" x14ac:dyDescent="0.35">
      <c r="A3634" s="2" t="s">
        <v>999</v>
      </c>
      <c r="B3634">
        <v>6</v>
      </c>
      <c r="C3634">
        <v>604</v>
      </c>
      <c r="D3634">
        <v>2</v>
      </c>
      <c r="E3634" t="s">
        <v>50</v>
      </c>
      <c r="F3634">
        <v>27</v>
      </c>
      <c r="G3634" t="s">
        <v>72</v>
      </c>
      <c r="I3634" t="s">
        <v>73</v>
      </c>
      <c r="J3634" t="s">
        <v>52</v>
      </c>
      <c r="K3634" t="s">
        <v>52</v>
      </c>
      <c r="L3634" t="s">
        <v>52</v>
      </c>
      <c r="M3634">
        <v>2</v>
      </c>
      <c r="N3634" t="s">
        <v>97</v>
      </c>
      <c r="O3634">
        <v>2</v>
      </c>
      <c r="P3634" s="2">
        <v>6</v>
      </c>
      <c r="Q3634" t="s">
        <v>56</v>
      </c>
      <c r="R3634">
        <v>55</v>
      </c>
      <c r="S3634" s="5">
        <f t="shared" si="56"/>
        <v>0</v>
      </c>
      <c r="T3634" t="s">
        <v>91</v>
      </c>
      <c r="U3634" t="s">
        <v>53</v>
      </c>
      <c r="W3634" t="s">
        <v>53</v>
      </c>
      <c r="Y3634" t="s">
        <v>55</v>
      </c>
      <c r="Z3634" t="s">
        <v>52</v>
      </c>
      <c r="AA3634">
        <v>5</v>
      </c>
      <c r="AB3634" t="s">
        <v>72</v>
      </c>
      <c r="AD3634" t="s">
        <v>73</v>
      </c>
      <c r="AE3634" t="s">
        <v>52</v>
      </c>
      <c r="AF3634" t="s">
        <v>52</v>
      </c>
      <c r="AG3634" t="s">
        <v>52</v>
      </c>
      <c r="AH3634">
        <v>4</v>
      </c>
      <c r="AI3634" t="s">
        <v>83</v>
      </c>
      <c r="AJ3634" t="s">
        <v>53</v>
      </c>
    </row>
    <row r="3635" spans="1:49" hidden="1" x14ac:dyDescent="0.35">
      <c r="A3635" s="2" t="s">
        <v>999</v>
      </c>
      <c r="B3635">
        <v>6</v>
      </c>
      <c r="C3635">
        <v>604</v>
      </c>
      <c r="D3635">
        <v>2</v>
      </c>
      <c r="E3635" t="s">
        <v>50</v>
      </c>
      <c r="F3635">
        <v>27</v>
      </c>
      <c r="G3635" t="s">
        <v>72</v>
      </c>
      <c r="I3635" t="s">
        <v>73</v>
      </c>
      <c r="J3635" t="s">
        <v>52</v>
      </c>
      <c r="K3635" t="s">
        <v>52</v>
      </c>
      <c r="L3635" t="s">
        <v>52</v>
      </c>
      <c r="M3635">
        <v>2</v>
      </c>
      <c r="N3635" t="s">
        <v>97</v>
      </c>
      <c r="O3635">
        <v>2</v>
      </c>
      <c r="P3635" s="2">
        <v>7</v>
      </c>
      <c r="Q3635" t="s">
        <v>50</v>
      </c>
      <c r="R3635">
        <v>27</v>
      </c>
      <c r="S3635" s="5">
        <f t="shared" si="56"/>
        <v>0</v>
      </c>
      <c r="T3635" t="s">
        <v>220</v>
      </c>
      <c r="U3635" t="s">
        <v>52</v>
      </c>
      <c r="V3635">
        <v>5</v>
      </c>
      <c r="W3635" t="s">
        <v>52</v>
      </c>
      <c r="X3635">
        <v>6</v>
      </c>
      <c r="Y3635" t="s">
        <v>122</v>
      </c>
      <c r="AB3635" t="s">
        <v>72</v>
      </c>
      <c r="AD3635" t="s">
        <v>73</v>
      </c>
      <c r="AE3635" t="s">
        <v>52</v>
      </c>
      <c r="AF3635" t="s">
        <v>52</v>
      </c>
      <c r="AG3635" t="s">
        <v>52</v>
      </c>
      <c r="AH3635">
        <v>6</v>
      </c>
      <c r="AI3635" t="s">
        <v>79</v>
      </c>
      <c r="AJ3635" t="s">
        <v>53</v>
      </c>
    </row>
    <row r="3636" spans="1:49" hidden="1" x14ac:dyDescent="0.35">
      <c r="A3636" s="2" t="s">
        <v>1000</v>
      </c>
      <c r="B3636">
        <v>4</v>
      </c>
      <c r="C3636">
        <v>403</v>
      </c>
      <c r="D3636">
        <v>1</v>
      </c>
      <c r="E3636" t="s">
        <v>50</v>
      </c>
      <c r="F3636">
        <v>40</v>
      </c>
      <c r="G3636" t="s">
        <v>72</v>
      </c>
      <c r="I3636" t="s">
        <v>73</v>
      </c>
      <c r="J3636" t="s">
        <v>52</v>
      </c>
      <c r="K3636" t="s">
        <v>52</v>
      </c>
      <c r="L3636" t="s">
        <v>52</v>
      </c>
      <c r="M3636">
        <v>9</v>
      </c>
      <c r="N3636" t="s">
        <v>100</v>
      </c>
      <c r="O3636">
        <v>2</v>
      </c>
      <c r="P3636" s="2">
        <v>1</v>
      </c>
      <c r="Q3636" t="s">
        <v>50</v>
      </c>
      <c r="R3636">
        <v>40</v>
      </c>
      <c r="S3636" s="5">
        <f t="shared" si="56"/>
        <v>0</v>
      </c>
      <c r="T3636" t="s">
        <v>54</v>
      </c>
      <c r="U3636" t="s">
        <v>53</v>
      </c>
      <c r="W3636" t="s">
        <v>53</v>
      </c>
      <c r="Y3636" t="s">
        <v>55</v>
      </c>
      <c r="Z3636" t="s">
        <v>52</v>
      </c>
      <c r="AA3636">
        <v>2</v>
      </c>
      <c r="AB3636" t="s">
        <v>72</v>
      </c>
      <c r="AD3636" t="s">
        <v>73</v>
      </c>
      <c r="AE3636" t="s">
        <v>52</v>
      </c>
      <c r="AF3636" t="s">
        <v>52</v>
      </c>
      <c r="AG3636" t="s">
        <v>52</v>
      </c>
      <c r="AH3636">
        <v>9</v>
      </c>
      <c r="AI3636" t="s">
        <v>100</v>
      </c>
      <c r="AJ3636" t="s">
        <v>53</v>
      </c>
    </row>
    <row r="3637" spans="1:49" hidden="1" x14ac:dyDescent="0.35">
      <c r="A3637" s="2" t="s">
        <v>1000</v>
      </c>
      <c r="B3637">
        <v>4</v>
      </c>
      <c r="C3637">
        <v>403</v>
      </c>
      <c r="D3637">
        <v>1</v>
      </c>
      <c r="E3637" t="s">
        <v>50</v>
      </c>
      <c r="F3637">
        <v>40</v>
      </c>
      <c r="G3637" t="s">
        <v>72</v>
      </c>
      <c r="I3637" t="s">
        <v>73</v>
      </c>
      <c r="J3637" t="s">
        <v>52</v>
      </c>
      <c r="K3637" t="s">
        <v>52</v>
      </c>
      <c r="L3637" t="s">
        <v>52</v>
      </c>
      <c r="M3637">
        <v>9</v>
      </c>
      <c r="N3637" t="s">
        <v>100</v>
      </c>
      <c r="O3637">
        <v>2</v>
      </c>
      <c r="P3637" s="2">
        <v>2</v>
      </c>
      <c r="Q3637" t="s">
        <v>56</v>
      </c>
      <c r="R3637">
        <v>35</v>
      </c>
      <c r="S3637" s="5">
        <f t="shared" si="56"/>
        <v>0</v>
      </c>
      <c r="T3637" t="s">
        <v>57</v>
      </c>
      <c r="U3637" t="s">
        <v>53</v>
      </c>
      <c r="W3637" t="s">
        <v>53</v>
      </c>
      <c r="Y3637" t="s">
        <v>55</v>
      </c>
      <c r="Z3637" t="s">
        <v>52</v>
      </c>
      <c r="AA3637">
        <v>1</v>
      </c>
      <c r="AB3637" t="s">
        <v>72</v>
      </c>
      <c r="AD3637" t="s">
        <v>73</v>
      </c>
      <c r="AE3637" t="s">
        <v>52</v>
      </c>
      <c r="AF3637" t="s">
        <v>52</v>
      </c>
      <c r="AG3637" t="s">
        <v>52</v>
      </c>
      <c r="AH3637">
        <v>6</v>
      </c>
      <c r="AI3637" t="s">
        <v>79</v>
      </c>
      <c r="AJ3637" t="s">
        <v>53</v>
      </c>
    </row>
    <row r="3638" spans="1:49" hidden="1" x14ac:dyDescent="0.35">
      <c r="A3638" s="2" t="s">
        <v>1000</v>
      </c>
      <c r="B3638">
        <v>4</v>
      </c>
      <c r="C3638">
        <v>403</v>
      </c>
      <c r="D3638">
        <v>1</v>
      </c>
      <c r="E3638" t="s">
        <v>50</v>
      </c>
      <c r="F3638">
        <v>40</v>
      </c>
      <c r="G3638" t="s">
        <v>72</v>
      </c>
      <c r="I3638" t="s">
        <v>73</v>
      </c>
      <c r="J3638" t="s">
        <v>52</v>
      </c>
      <c r="K3638" t="s">
        <v>52</v>
      </c>
      <c r="L3638" t="s">
        <v>52</v>
      </c>
      <c r="M3638">
        <v>9</v>
      </c>
      <c r="N3638" t="s">
        <v>100</v>
      </c>
      <c r="O3638">
        <v>2</v>
      </c>
      <c r="P3638" s="2">
        <v>3</v>
      </c>
      <c r="Q3638" t="s">
        <v>50</v>
      </c>
      <c r="R3638">
        <v>4</v>
      </c>
      <c r="S3638" s="5">
        <f t="shared" si="56"/>
        <v>0</v>
      </c>
      <c r="T3638" t="s">
        <v>58</v>
      </c>
      <c r="U3638" t="s">
        <v>52</v>
      </c>
      <c r="V3638">
        <v>1</v>
      </c>
      <c r="W3638" t="s">
        <v>52</v>
      </c>
      <c r="X3638">
        <v>2</v>
      </c>
      <c r="AB3638" t="s">
        <v>72</v>
      </c>
      <c r="AD3638" t="s">
        <v>73</v>
      </c>
      <c r="AE3638" t="s">
        <v>53</v>
      </c>
      <c r="AF3638" t="s">
        <v>53</v>
      </c>
      <c r="AG3638" t="s">
        <v>53</v>
      </c>
      <c r="AO3638" t="s">
        <v>70</v>
      </c>
    </row>
    <row r="3639" spans="1:49" hidden="1" x14ac:dyDescent="0.35">
      <c r="A3639" s="2" t="s">
        <v>1000</v>
      </c>
      <c r="B3639">
        <v>4</v>
      </c>
      <c r="C3639">
        <v>403</v>
      </c>
      <c r="D3639">
        <v>1</v>
      </c>
      <c r="E3639" t="s">
        <v>50</v>
      </c>
      <c r="F3639">
        <v>40</v>
      </c>
      <c r="G3639" t="s">
        <v>72</v>
      </c>
      <c r="I3639" t="s">
        <v>73</v>
      </c>
      <c r="J3639" t="s">
        <v>52</v>
      </c>
      <c r="K3639" t="s">
        <v>52</v>
      </c>
      <c r="L3639" t="s">
        <v>52</v>
      </c>
      <c r="M3639">
        <v>9</v>
      </c>
      <c r="N3639" t="s">
        <v>100</v>
      </c>
      <c r="O3639">
        <v>2</v>
      </c>
      <c r="P3639" s="2">
        <v>4</v>
      </c>
      <c r="Q3639" t="s">
        <v>56</v>
      </c>
      <c r="R3639">
        <v>3</v>
      </c>
      <c r="S3639" s="5">
        <f t="shared" si="56"/>
        <v>0</v>
      </c>
      <c r="T3639" t="s">
        <v>58</v>
      </c>
      <c r="U3639" t="s">
        <v>52</v>
      </c>
      <c r="V3639">
        <v>1</v>
      </c>
      <c r="W3639" t="s">
        <v>52</v>
      </c>
      <c r="X3639">
        <v>2</v>
      </c>
      <c r="AB3639" t="s">
        <v>72</v>
      </c>
      <c r="AD3639" t="s">
        <v>73</v>
      </c>
      <c r="AE3639" t="s">
        <v>53</v>
      </c>
      <c r="AF3639" t="s">
        <v>53</v>
      </c>
      <c r="AG3639" t="s">
        <v>53</v>
      </c>
      <c r="AO3639" t="s">
        <v>70</v>
      </c>
    </row>
    <row r="3640" spans="1:49" hidden="1" x14ac:dyDescent="0.35">
      <c r="A3640" s="2" t="s">
        <v>1001</v>
      </c>
      <c r="B3640">
        <v>2</v>
      </c>
      <c r="C3640">
        <v>214</v>
      </c>
      <c r="D3640">
        <v>2</v>
      </c>
      <c r="E3640" t="s">
        <v>50</v>
      </c>
      <c r="F3640">
        <v>38</v>
      </c>
      <c r="G3640" t="s">
        <v>72</v>
      </c>
      <c r="I3640" t="s">
        <v>73</v>
      </c>
      <c r="J3640" t="s">
        <v>52</v>
      </c>
      <c r="K3640" t="s">
        <v>52</v>
      </c>
      <c r="L3640" t="s">
        <v>52</v>
      </c>
      <c r="M3640">
        <v>3</v>
      </c>
      <c r="N3640" t="s">
        <v>97</v>
      </c>
      <c r="O3640">
        <v>4</v>
      </c>
      <c r="P3640" s="2">
        <v>1</v>
      </c>
      <c r="Q3640" t="s">
        <v>50</v>
      </c>
      <c r="R3640">
        <v>38</v>
      </c>
      <c r="S3640" s="5">
        <f t="shared" si="56"/>
        <v>0</v>
      </c>
      <c r="T3640" t="s">
        <v>54</v>
      </c>
      <c r="U3640" t="s">
        <v>53</v>
      </c>
      <c r="W3640" t="s">
        <v>53</v>
      </c>
      <c r="Y3640" t="s">
        <v>55</v>
      </c>
      <c r="Z3640" t="s">
        <v>52</v>
      </c>
      <c r="AA3640">
        <v>2</v>
      </c>
      <c r="AB3640" t="s">
        <v>72</v>
      </c>
      <c r="AD3640" t="s">
        <v>73</v>
      </c>
      <c r="AE3640" t="s">
        <v>52</v>
      </c>
      <c r="AF3640" t="s">
        <v>52</v>
      </c>
      <c r="AG3640" t="s">
        <v>52</v>
      </c>
      <c r="AH3640">
        <v>3</v>
      </c>
      <c r="AI3640" t="s">
        <v>97</v>
      </c>
      <c r="AJ3640" t="s">
        <v>53</v>
      </c>
    </row>
    <row r="3641" spans="1:49" hidden="1" x14ac:dyDescent="0.35">
      <c r="A3641" s="2" t="s">
        <v>1001</v>
      </c>
      <c r="B3641">
        <v>2</v>
      </c>
      <c r="C3641">
        <v>214</v>
      </c>
      <c r="D3641">
        <v>2</v>
      </c>
      <c r="E3641" t="s">
        <v>50</v>
      </c>
      <c r="F3641">
        <v>38</v>
      </c>
      <c r="G3641" t="s">
        <v>72</v>
      </c>
      <c r="I3641" t="s">
        <v>73</v>
      </c>
      <c r="J3641" t="s">
        <v>52</v>
      </c>
      <c r="K3641" t="s">
        <v>52</v>
      </c>
      <c r="L3641" t="s">
        <v>52</v>
      </c>
      <c r="M3641">
        <v>3</v>
      </c>
      <c r="N3641" t="s">
        <v>97</v>
      </c>
      <c r="O3641">
        <v>4</v>
      </c>
      <c r="P3641" s="2">
        <v>2</v>
      </c>
      <c r="Q3641" t="s">
        <v>56</v>
      </c>
      <c r="R3641">
        <v>36</v>
      </c>
      <c r="S3641" s="5">
        <f t="shared" si="56"/>
        <v>0</v>
      </c>
      <c r="T3641" t="s">
        <v>57</v>
      </c>
      <c r="U3641" t="s">
        <v>53</v>
      </c>
      <c r="W3641" t="s">
        <v>53</v>
      </c>
      <c r="Y3641" t="s">
        <v>55</v>
      </c>
      <c r="Z3641" t="s">
        <v>52</v>
      </c>
      <c r="AA3641">
        <v>1</v>
      </c>
      <c r="AB3641" t="s">
        <v>72</v>
      </c>
      <c r="AD3641" t="s">
        <v>73</v>
      </c>
      <c r="AE3641" t="s">
        <v>53</v>
      </c>
      <c r="AF3641" t="s">
        <v>53</v>
      </c>
      <c r="AG3641" t="s">
        <v>53</v>
      </c>
    </row>
    <row r="3642" spans="1:49" x14ac:dyDescent="0.35">
      <c r="A3642" s="2" t="s">
        <v>1001</v>
      </c>
      <c r="B3642">
        <v>2</v>
      </c>
      <c r="C3642">
        <v>214</v>
      </c>
      <c r="D3642">
        <v>2</v>
      </c>
      <c r="E3642" t="s">
        <v>50</v>
      </c>
      <c r="F3642">
        <v>38</v>
      </c>
      <c r="G3642" t="s">
        <v>72</v>
      </c>
      <c r="I3642" t="s">
        <v>73</v>
      </c>
      <c r="J3642" t="s">
        <v>52</v>
      </c>
      <c r="K3642" t="s">
        <v>52</v>
      </c>
      <c r="L3642" t="s">
        <v>52</v>
      </c>
      <c r="M3642">
        <v>3</v>
      </c>
      <c r="N3642" t="s">
        <v>97</v>
      </c>
      <c r="O3642">
        <v>4</v>
      </c>
      <c r="P3642" s="6">
        <v>3</v>
      </c>
      <c r="Q3642" t="s">
        <v>56</v>
      </c>
      <c r="R3642">
        <v>15</v>
      </c>
      <c r="S3642" s="5">
        <f t="shared" si="56"/>
        <v>1</v>
      </c>
      <c r="T3642" t="s">
        <v>58</v>
      </c>
      <c r="U3642" t="s">
        <v>52</v>
      </c>
      <c r="V3642">
        <v>1</v>
      </c>
      <c r="W3642" t="s">
        <v>52</v>
      </c>
      <c r="X3642">
        <v>2</v>
      </c>
      <c r="Y3642" t="s">
        <v>59</v>
      </c>
      <c r="AB3642" t="s">
        <v>72</v>
      </c>
      <c r="AD3642" t="s">
        <v>73</v>
      </c>
      <c r="AE3642" t="s">
        <v>52</v>
      </c>
      <c r="AF3642" t="s">
        <v>52</v>
      </c>
      <c r="AG3642" t="s">
        <v>52</v>
      </c>
      <c r="AH3642">
        <v>9</v>
      </c>
      <c r="AI3642" t="s">
        <v>60</v>
      </c>
      <c r="AJ3642" t="s">
        <v>52</v>
      </c>
      <c r="AK3642" t="s">
        <v>61</v>
      </c>
      <c r="AM3642" t="s">
        <v>62</v>
      </c>
      <c r="AN3642" t="s">
        <v>53</v>
      </c>
      <c r="AP3642">
        <v>0</v>
      </c>
      <c r="AQ3642">
        <v>0</v>
      </c>
      <c r="AR3642">
        <v>15000</v>
      </c>
      <c r="AS3642">
        <v>3500</v>
      </c>
      <c r="AT3642">
        <v>0</v>
      </c>
      <c r="AU3642">
        <v>0</v>
      </c>
      <c r="AV3642">
        <v>0</v>
      </c>
      <c r="AW3642">
        <v>18500</v>
      </c>
    </row>
    <row r="3643" spans="1:49" x14ac:dyDescent="0.35">
      <c r="A3643" s="2" t="s">
        <v>1001</v>
      </c>
      <c r="B3643">
        <v>2</v>
      </c>
      <c r="C3643">
        <v>214</v>
      </c>
      <c r="D3643">
        <v>2</v>
      </c>
      <c r="E3643" t="s">
        <v>50</v>
      </c>
      <c r="F3643">
        <v>38</v>
      </c>
      <c r="G3643" t="s">
        <v>72</v>
      </c>
      <c r="I3643" t="s">
        <v>73</v>
      </c>
      <c r="J3643" t="s">
        <v>52</v>
      </c>
      <c r="K3643" t="s">
        <v>52</v>
      </c>
      <c r="L3643" t="s">
        <v>52</v>
      </c>
      <c r="M3643">
        <v>3</v>
      </c>
      <c r="N3643" t="s">
        <v>97</v>
      </c>
      <c r="O3643">
        <v>4</v>
      </c>
      <c r="P3643" s="6">
        <v>4</v>
      </c>
      <c r="Q3643" t="s">
        <v>56</v>
      </c>
      <c r="R3643">
        <v>14</v>
      </c>
      <c r="S3643" s="5">
        <f t="shared" si="56"/>
        <v>1</v>
      </c>
      <c r="T3643" t="s">
        <v>58</v>
      </c>
      <c r="U3643" t="s">
        <v>52</v>
      </c>
      <c r="V3643">
        <v>1</v>
      </c>
      <c r="W3643" t="s">
        <v>52</v>
      </c>
      <c r="X3643">
        <v>2</v>
      </c>
      <c r="Y3643" t="s">
        <v>59</v>
      </c>
      <c r="AB3643" t="s">
        <v>72</v>
      </c>
      <c r="AD3643" t="s">
        <v>73</v>
      </c>
      <c r="AE3643" t="s">
        <v>52</v>
      </c>
      <c r="AF3643" t="s">
        <v>52</v>
      </c>
      <c r="AG3643" t="s">
        <v>52</v>
      </c>
      <c r="AH3643">
        <v>8</v>
      </c>
      <c r="AI3643" t="s">
        <v>86</v>
      </c>
      <c r="AJ3643" t="s">
        <v>52</v>
      </c>
      <c r="AK3643" t="s">
        <v>87</v>
      </c>
      <c r="AM3643" t="s">
        <v>62</v>
      </c>
      <c r="AN3643" t="s">
        <v>53</v>
      </c>
      <c r="AP3643">
        <v>0</v>
      </c>
      <c r="AQ3643">
        <v>0</v>
      </c>
      <c r="AR3643">
        <v>15000</v>
      </c>
      <c r="AS3643">
        <v>2500</v>
      </c>
      <c r="AT3643">
        <v>0</v>
      </c>
      <c r="AU3643">
        <v>0</v>
      </c>
      <c r="AV3643">
        <v>0</v>
      </c>
      <c r="AW3643">
        <v>17500</v>
      </c>
    </row>
    <row r="3644" spans="1:49" x14ac:dyDescent="0.35">
      <c r="A3644" s="2" t="s">
        <v>1001</v>
      </c>
      <c r="B3644">
        <v>2</v>
      </c>
      <c r="C3644">
        <v>214</v>
      </c>
      <c r="D3644">
        <v>2</v>
      </c>
      <c r="E3644" t="s">
        <v>50</v>
      </c>
      <c r="F3644">
        <v>38</v>
      </c>
      <c r="G3644" t="s">
        <v>72</v>
      </c>
      <c r="I3644" t="s">
        <v>73</v>
      </c>
      <c r="J3644" t="s">
        <v>52</v>
      </c>
      <c r="K3644" t="s">
        <v>52</v>
      </c>
      <c r="L3644" t="s">
        <v>52</v>
      </c>
      <c r="M3644">
        <v>3</v>
      </c>
      <c r="N3644" t="s">
        <v>97</v>
      </c>
      <c r="O3644">
        <v>4</v>
      </c>
      <c r="P3644" s="6">
        <v>5</v>
      </c>
      <c r="Q3644" t="s">
        <v>50</v>
      </c>
      <c r="R3644">
        <v>11</v>
      </c>
      <c r="S3644" s="5">
        <f t="shared" si="56"/>
        <v>1</v>
      </c>
      <c r="T3644" t="s">
        <v>58</v>
      </c>
      <c r="U3644" t="s">
        <v>52</v>
      </c>
      <c r="V3644">
        <v>1</v>
      </c>
      <c r="W3644" t="s">
        <v>52</v>
      </c>
      <c r="X3644">
        <v>2</v>
      </c>
      <c r="AB3644" t="s">
        <v>72</v>
      </c>
      <c r="AD3644" t="s">
        <v>73</v>
      </c>
      <c r="AE3644" t="s">
        <v>52</v>
      </c>
      <c r="AF3644" t="s">
        <v>52</v>
      </c>
      <c r="AG3644" t="s">
        <v>52</v>
      </c>
      <c r="AH3644">
        <v>6</v>
      </c>
      <c r="AI3644" t="s">
        <v>78</v>
      </c>
      <c r="AJ3644" t="s">
        <v>52</v>
      </c>
      <c r="AK3644" t="s">
        <v>88</v>
      </c>
      <c r="AM3644" t="s">
        <v>62</v>
      </c>
      <c r="AN3644" t="s">
        <v>53</v>
      </c>
      <c r="AP3644">
        <v>0</v>
      </c>
      <c r="AQ3644">
        <v>0</v>
      </c>
      <c r="AR3644">
        <v>15000</v>
      </c>
      <c r="AS3644">
        <v>3500</v>
      </c>
      <c r="AT3644">
        <v>0</v>
      </c>
      <c r="AU3644">
        <v>0</v>
      </c>
      <c r="AV3644">
        <v>0</v>
      </c>
      <c r="AW3644">
        <v>18500</v>
      </c>
    </row>
    <row r="3645" spans="1:49" hidden="1" x14ac:dyDescent="0.35">
      <c r="A3645" s="2" t="s">
        <v>1001</v>
      </c>
      <c r="B3645">
        <v>2</v>
      </c>
      <c r="C3645">
        <v>214</v>
      </c>
      <c r="D3645">
        <v>2</v>
      </c>
      <c r="E3645" t="s">
        <v>50</v>
      </c>
      <c r="F3645">
        <v>38</v>
      </c>
      <c r="G3645" t="s">
        <v>72</v>
      </c>
      <c r="I3645" t="s">
        <v>73</v>
      </c>
      <c r="J3645" t="s">
        <v>52</v>
      </c>
      <c r="K3645" t="s">
        <v>52</v>
      </c>
      <c r="L3645" t="s">
        <v>52</v>
      </c>
      <c r="M3645">
        <v>3</v>
      </c>
      <c r="N3645" t="s">
        <v>97</v>
      </c>
      <c r="O3645">
        <v>4</v>
      </c>
      <c r="P3645" s="2">
        <v>6</v>
      </c>
      <c r="Q3645" t="s">
        <v>56</v>
      </c>
      <c r="R3645">
        <v>4</v>
      </c>
      <c r="S3645" s="5">
        <f t="shared" si="56"/>
        <v>0</v>
      </c>
      <c r="T3645" t="s">
        <v>58</v>
      </c>
      <c r="U3645" t="s">
        <v>52</v>
      </c>
      <c r="V3645">
        <v>1</v>
      </c>
      <c r="W3645" t="s">
        <v>52</v>
      </c>
      <c r="X3645">
        <v>2</v>
      </c>
      <c r="AB3645" t="s">
        <v>72</v>
      </c>
      <c r="AD3645" t="s">
        <v>73</v>
      </c>
      <c r="AE3645" t="s">
        <v>53</v>
      </c>
      <c r="AF3645" t="s">
        <v>53</v>
      </c>
      <c r="AG3645" t="s">
        <v>53</v>
      </c>
      <c r="AO3645" t="s">
        <v>70</v>
      </c>
    </row>
    <row r="3646" spans="1:49" hidden="1" x14ac:dyDescent="0.35">
      <c r="A3646" s="2" t="s">
        <v>1002</v>
      </c>
      <c r="B3646">
        <v>2</v>
      </c>
      <c r="C3646">
        <v>202</v>
      </c>
      <c r="D3646">
        <v>1</v>
      </c>
      <c r="E3646" t="s">
        <v>50</v>
      </c>
      <c r="F3646">
        <v>41</v>
      </c>
      <c r="G3646" t="s">
        <v>72</v>
      </c>
      <c r="I3646" t="s">
        <v>73</v>
      </c>
      <c r="J3646" t="s">
        <v>52</v>
      </c>
      <c r="K3646" t="s">
        <v>52</v>
      </c>
      <c r="L3646" t="s">
        <v>52</v>
      </c>
      <c r="M3646">
        <v>5</v>
      </c>
      <c r="N3646" t="s">
        <v>78</v>
      </c>
      <c r="O3646">
        <v>2</v>
      </c>
      <c r="P3646" s="2">
        <v>1</v>
      </c>
      <c r="Q3646" t="s">
        <v>50</v>
      </c>
      <c r="R3646">
        <v>41</v>
      </c>
      <c r="S3646" s="5">
        <f t="shared" si="56"/>
        <v>0</v>
      </c>
      <c r="T3646" t="s">
        <v>54</v>
      </c>
      <c r="U3646" t="s">
        <v>53</v>
      </c>
      <c r="W3646" t="s">
        <v>52</v>
      </c>
      <c r="X3646">
        <v>6</v>
      </c>
      <c r="Y3646" t="s">
        <v>55</v>
      </c>
      <c r="Z3646" t="s">
        <v>52</v>
      </c>
      <c r="AA3646">
        <v>2</v>
      </c>
      <c r="AB3646" t="s">
        <v>72</v>
      </c>
      <c r="AD3646" t="s">
        <v>73</v>
      </c>
      <c r="AE3646" t="s">
        <v>52</v>
      </c>
      <c r="AF3646" t="s">
        <v>52</v>
      </c>
      <c r="AG3646" t="s">
        <v>52</v>
      </c>
      <c r="AH3646">
        <v>5</v>
      </c>
      <c r="AI3646" t="s">
        <v>78</v>
      </c>
      <c r="AJ3646" t="s">
        <v>53</v>
      </c>
    </row>
    <row r="3647" spans="1:49" hidden="1" x14ac:dyDescent="0.35">
      <c r="A3647" s="2" t="s">
        <v>1002</v>
      </c>
      <c r="B3647">
        <v>2</v>
      </c>
      <c r="C3647">
        <v>202</v>
      </c>
      <c r="D3647">
        <v>1</v>
      </c>
      <c r="E3647" t="s">
        <v>50</v>
      </c>
      <c r="F3647">
        <v>41</v>
      </c>
      <c r="G3647" t="s">
        <v>72</v>
      </c>
      <c r="I3647" t="s">
        <v>73</v>
      </c>
      <c r="J3647" t="s">
        <v>52</v>
      </c>
      <c r="K3647" t="s">
        <v>52</v>
      </c>
      <c r="L3647" t="s">
        <v>52</v>
      </c>
      <c r="M3647">
        <v>5</v>
      </c>
      <c r="N3647" t="s">
        <v>78</v>
      </c>
      <c r="O3647">
        <v>2</v>
      </c>
      <c r="P3647" s="2">
        <v>2</v>
      </c>
      <c r="Q3647" t="s">
        <v>56</v>
      </c>
      <c r="R3647">
        <v>40</v>
      </c>
      <c r="S3647" s="5">
        <f t="shared" si="56"/>
        <v>0</v>
      </c>
      <c r="T3647" t="s">
        <v>57</v>
      </c>
      <c r="U3647" t="s">
        <v>53</v>
      </c>
      <c r="W3647" t="s">
        <v>53</v>
      </c>
      <c r="Y3647" t="s">
        <v>55</v>
      </c>
      <c r="Z3647" t="s">
        <v>52</v>
      </c>
      <c r="AA3647">
        <v>1</v>
      </c>
      <c r="AB3647" t="s">
        <v>72</v>
      </c>
      <c r="AD3647" t="s">
        <v>73</v>
      </c>
      <c r="AE3647" t="s">
        <v>53</v>
      </c>
      <c r="AF3647" t="s">
        <v>53</v>
      </c>
      <c r="AG3647" t="s">
        <v>53</v>
      </c>
    </row>
    <row r="3648" spans="1:49" hidden="1" x14ac:dyDescent="0.35">
      <c r="A3648" s="2" t="s">
        <v>1002</v>
      </c>
      <c r="B3648">
        <v>2</v>
      </c>
      <c r="C3648">
        <v>202</v>
      </c>
      <c r="D3648">
        <v>1</v>
      </c>
      <c r="E3648" t="s">
        <v>50</v>
      </c>
      <c r="F3648">
        <v>41</v>
      </c>
      <c r="G3648" t="s">
        <v>72</v>
      </c>
      <c r="I3648" t="s">
        <v>73</v>
      </c>
      <c r="J3648" t="s">
        <v>52</v>
      </c>
      <c r="K3648" t="s">
        <v>52</v>
      </c>
      <c r="L3648" t="s">
        <v>52</v>
      </c>
      <c r="M3648">
        <v>5</v>
      </c>
      <c r="N3648" t="s">
        <v>78</v>
      </c>
      <c r="O3648">
        <v>2</v>
      </c>
      <c r="P3648" s="2">
        <v>3</v>
      </c>
      <c r="Q3648" t="s">
        <v>50</v>
      </c>
      <c r="R3648">
        <v>21</v>
      </c>
      <c r="S3648" s="5">
        <f t="shared" si="56"/>
        <v>0</v>
      </c>
      <c r="T3648" t="s">
        <v>58</v>
      </c>
      <c r="U3648" t="s">
        <v>52</v>
      </c>
      <c r="V3648">
        <v>1</v>
      </c>
      <c r="W3648" t="s">
        <v>52</v>
      </c>
      <c r="X3648">
        <v>2</v>
      </c>
      <c r="Y3648" t="s">
        <v>59</v>
      </c>
      <c r="AB3648" t="s">
        <v>72</v>
      </c>
      <c r="AD3648" t="s">
        <v>73</v>
      </c>
      <c r="AE3648" t="s">
        <v>52</v>
      </c>
      <c r="AF3648" t="s">
        <v>52</v>
      </c>
      <c r="AG3648" t="s">
        <v>52</v>
      </c>
      <c r="AH3648">
        <v>8</v>
      </c>
      <c r="AI3648" t="s">
        <v>60</v>
      </c>
      <c r="AJ3648" t="s">
        <v>53</v>
      </c>
    </row>
    <row r="3649" spans="1:49" hidden="1" x14ac:dyDescent="0.35">
      <c r="A3649" s="2" t="s">
        <v>1002</v>
      </c>
      <c r="B3649">
        <v>2</v>
      </c>
      <c r="C3649">
        <v>202</v>
      </c>
      <c r="D3649">
        <v>1</v>
      </c>
      <c r="E3649" t="s">
        <v>50</v>
      </c>
      <c r="F3649">
        <v>41</v>
      </c>
      <c r="G3649" t="s">
        <v>72</v>
      </c>
      <c r="I3649" t="s">
        <v>73</v>
      </c>
      <c r="J3649" t="s">
        <v>52</v>
      </c>
      <c r="K3649" t="s">
        <v>52</v>
      </c>
      <c r="L3649" t="s">
        <v>52</v>
      </c>
      <c r="M3649">
        <v>5</v>
      </c>
      <c r="N3649" t="s">
        <v>78</v>
      </c>
      <c r="O3649">
        <v>2</v>
      </c>
      <c r="P3649" s="2">
        <v>4</v>
      </c>
      <c r="Q3649" t="s">
        <v>56</v>
      </c>
      <c r="R3649">
        <v>19</v>
      </c>
      <c r="S3649" s="5">
        <f t="shared" si="56"/>
        <v>0</v>
      </c>
      <c r="T3649" t="s">
        <v>58</v>
      </c>
      <c r="U3649" t="s">
        <v>52</v>
      </c>
      <c r="V3649">
        <v>1</v>
      </c>
      <c r="W3649" t="s">
        <v>52</v>
      </c>
      <c r="X3649">
        <v>2</v>
      </c>
      <c r="Y3649" t="s">
        <v>55</v>
      </c>
      <c r="Z3649" t="s">
        <v>52</v>
      </c>
      <c r="AA3649">
        <v>8</v>
      </c>
      <c r="AB3649" t="s">
        <v>72</v>
      </c>
      <c r="AD3649" t="s">
        <v>73</v>
      </c>
      <c r="AE3649" t="s">
        <v>52</v>
      </c>
      <c r="AF3649" t="s">
        <v>52</v>
      </c>
      <c r="AG3649" t="s">
        <v>52</v>
      </c>
      <c r="AH3649">
        <v>7</v>
      </c>
      <c r="AI3649" t="s">
        <v>86</v>
      </c>
      <c r="AJ3649" t="s">
        <v>53</v>
      </c>
    </row>
    <row r="3650" spans="1:49" x14ac:dyDescent="0.35">
      <c r="A3650" s="2" t="s">
        <v>1002</v>
      </c>
      <c r="B3650">
        <v>2</v>
      </c>
      <c r="C3650">
        <v>202</v>
      </c>
      <c r="D3650">
        <v>1</v>
      </c>
      <c r="E3650" t="s">
        <v>50</v>
      </c>
      <c r="F3650">
        <v>41</v>
      </c>
      <c r="G3650" t="s">
        <v>72</v>
      </c>
      <c r="I3650" t="s">
        <v>73</v>
      </c>
      <c r="J3650" t="s">
        <v>52</v>
      </c>
      <c r="K3650" t="s">
        <v>52</v>
      </c>
      <c r="L3650" t="s">
        <v>52</v>
      </c>
      <c r="M3650">
        <v>5</v>
      </c>
      <c r="N3650" t="s">
        <v>78</v>
      </c>
      <c r="O3650">
        <v>2</v>
      </c>
      <c r="P3650" s="6">
        <v>5</v>
      </c>
      <c r="Q3650" t="s">
        <v>50</v>
      </c>
      <c r="R3650">
        <v>14</v>
      </c>
      <c r="S3650" s="5">
        <f t="shared" si="56"/>
        <v>1</v>
      </c>
      <c r="T3650" t="s">
        <v>58</v>
      </c>
      <c r="U3650" t="s">
        <v>52</v>
      </c>
      <c r="V3650">
        <v>1</v>
      </c>
      <c r="W3650" t="s">
        <v>52</v>
      </c>
      <c r="X3650">
        <v>2</v>
      </c>
      <c r="Y3650" t="s">
        <v>59</v>
      </c>
      <c r="AB3650" t="s">
        <v>72</v>
      </c>
      <c r="AD3650" t="s">
        <v>73</v>
      </c>
      <c r="AE3650" t="s">
        <v>52</v>
      </c>
      <c r="AF3650" t="s">
        <v>52</v>
      </c>
      <c r="AG3650" t="s">
        <v>52</v>
      </c>
      <c r="AH3650">
        <v>11</v>
      </c>
      <c r="AI3650" t="s">
        <v>94</v>
      </c>
      <c r="AJ3650" t="s">
        <v>52</v>
      </c>
      <c r="AK3650" t="s">
        <v>108</v>
      </c>
      <c r="AM3650" t="s">
        <v>62</v>
      </c>
      <c r="AN3650" t="s">
        <v>52</v>
      </c>
      <c r="AP3650">
        <v>960000</v>
      </c>
      <c r="AQ3650">
        <v>1200000</v>
      </c>
      <c r="AR3650">
        <v>50000</v>
      </c>
      <c r="AS3650">
        <v>50000</v>
      </c>
      <c r="AT3650">
        <v>0</v>
      </c>
      <c r="AU3650">
        <v>210000</v>
      </c>
      <c r="AV3650">
        <v>20000</v>
      </c>
      <c r="AW3650">
        <v>2490000</v>
      </c>
    </row>
    <row r="3651" spans="1:49" hidden="1" x14ac:dyDescent="0.35">
      <c r="A3651" s="2" t="s">
        <v>1002</v>
      </c>
      <c r="B3651">
        <v>2</v>
      </c>
      <c r="C3651">
        <v>202</v>
      </c>
      <c r="D3651">
        <v>1</v>
      </c>
      <c r="E3651" t="s">
        <v>50</v>
      </c>
      <c r="F3651">
        <v>41</v>
      </c>
      <c r="G3651" t="s">
        <v>72</v>
      </c>
      <c r="I3651" t="s">
        <v>73</v>
      </c>
      <c r="J3651" t="s">
        <v>52</v>
      </c>
      <c r="K3651" t="s">
        <v>52</v>
      </c>
      <c r="L3651" t="s">
        <v>52</v>
      </c>
      <c r="M3651">
        <v>5</v>
      </c>
      <c r="N3651" t="s">
        <v>78</v>
      </c>
      <c r="O3651">
        <v>2</v>
      </c>
      <c r="P3651" s="2">
        <v>6</v>
      </c>
      <c r="Q3651" t="s">
        <v>56</v>
      </c>
      <c r="R3651">
        <v>83</v>
      </c>
      <c r="S3651" s="5">
        <f t="shared" ref="S3651:S3714" si="57">IF(AND(R3651&gt;=6, R3651&lt;=17, T3651="Child"),1,0)</f>
        <v>0</v>
      </c>
      <c r="T3651" t="s">
        <v>125</v>
      </c>
      <c r="U3651" t="s">
        <v>53</v>
      </c>
      <c r="W3651" t="s">
        <v>53</v>
      </c>
      <c r="Y3651" t="s">
        <v>92</v>
      </c>
      <c r="AB3651" t="s">
        <v>72</v>
      </c>
      <c r="AD3651" t="s">
        <v>73</v>
      </c>
      <c r="AE3651" t="s">
        <v>52</v>
      </c>
      <c r="AF3651" t="s">
        <v>52</v>
      </c>
      <c r="AG3651" t="s">
        <v>53</v>
      </c>
    </row>
    <row r="3652" spans="1:49" hidden="1" x14ac:dyDescent="0.35">
      <c r="A3652" s="2" t="s">
        <v>1002</v>
      </c>
      <c r="B3652">
        <v>2</v>
      </c>
      <c r="C3652">
        <v>202</v>
      </c>
      <c r="D3652">
        <v>1</v>
      </c>
      <c r="E3652" t="s">
        <v>50</v>
      </c>
      <c r="F3652">
        <v>41</v>
      </c>
      <c r="G3652" t="s">
        <v>72</v>
      </c>
      <c r="I3652" t="s">
        <v>73</v>
      </c>
      <c r="J3652" t="s">
        <v>52</v>
      </c>
      <c r="K3652" t="s">
        <v>52</v>
      </c>
      <c r="L3652" t="s">
        <v>52</v>
      </c>
      <c r="M3652">
        <v>5</v>
      </c>
      <c r="N3652" t="s">
        <v>78</v>
      </c>
      <c r="O3652">
        <v>2</v>
      </c>
      <c r="P3652" s="2">
        <v>7</v>
      </c>
      <c r="Q3652" t="s">
        <v>50</v>
      </c>
      <c r="R3652">
        <v>53</v>
      </c>
      <c r="S3652" s="5">
        <f t="shared" si="57"/>
        <v>0</v>
      </c>
      <c r="T3652" t="s">
        <v>111</v>
      </c>
      <c r="U3652" t="s">
        <v>53</v>
      </c>
      <c r="W3652" t="s">
        <v>52</v>
      </c>
      <c r="X3652">
        <v>6</v>
      </c>
      <c r="Y3652" t="s">
        <v>122</v>
      </c>
      <c r="AB3652" t="s">
        <v>72</v>
      </c>
      <c r="AD3652" t="s">
        <v>73</v>
      </c>
      <c r="AE3652" t="s">
        <v>52</v>
      </c>
      <c r="AF3652" t="s">
        <v>53</v>
      </c>
      <c r="AG3652" t="s">
        <v>52</v>
      </c>
      <c r="AH3652">
        <v>1</v>
      </c>
      <c r="AI3652" t="s">
        <v>65</v>
      </c>
      <c r="AJ3652" t="s">
        <v>53</v>
      </c>
    </row>
    <row r="3653" spans="1:49" hidden="1" x14ac:dyDescent="0.35">
      <c r="A3653" s="2" t="s">
        <v>1002</v>
      </c>
      <c r="B3653">
        <v>2</v>
      </c>
      <c r="C3653">
        <v>202</v>
      </c>
      <c r="D3653">
        <v>1</v>
      </c>
      <c r="E3653" t="s">
        <v>50</v>
      </c>
      <c r="F3653">
        <v>41</v>
      </c>
      <c r="G3653" t="s">
        <v>72</v>
      </c>
      <c r="I3653" t="s">
        <v>73</v>
      </c>
      <c r="J3653" t="s">
        <v>52</v>
      </c>
      <c r="K3653" t="s">
        <v>52</v>
      </c>
      <c r="L3653" t="s">
        <v>52</v>
      </c>
      <c r="M3653">
        <v>5</v>
      </c>
      <c r="N3653" t="s">
        <v>78</v>
      </c>
      <c r="O3653">
        <v>2</v>
      </c>
      <c r="P3653" s="2">
        <v>8</v>
      </c>
      <c r="Q3653" t="s">
        <v>50</v>
      </c>
      <c r="R3653">
        <v>26</v>
      </c>
      <c r="S3653" s="5">
        <f t="shared" si="57"/>
        <v>0</v>
      </c>
      <c r="T3653" t="s">
        <v>99</v>
      </c>
      <c r="U3653" t="s">
        <v>53</v>
      </c>
      <c r="W3653" t="s">
        <v>53</v>
      </c>
      <c r="Y3653" t="s">
        <v>55</v>
      </c>
      <c r="Z3653" t="s">
        <v>52</v>
      </c>
      <c r="AA3653">
        <v>4</v>
      </c>
      <c r="AB3653" t="s">
        <v>72</v>
      </c>
      <c r="AD3653" t="s">
        <v>73</v>
      </c>
      <c r="AE3653" t="s">
        <v>52</v>
      </c>
      <c r="AF3653" t="s">
        <v>52</v>
      </c>
      <c r="AG3653" t="s">
        <v>52</v>
      </c>
      <c r="AH3653">
        <v>10</v>
      </c>
      <c r="AI3653" t="s">
        <v>100</v>
      </c>
      <c r="AJ3653" t="s">
        <v>53</v>
      </c>
    </row>
    <row r="3654" spans="1:49" hidden="1" x14ac:dyDescent="0.35">
      <c r="A3654" s="2" t="s">
        <v>1002</v>
      </c>
      <c r="B3654">
        <v>2</v>
      </c>
      <c r="C3654">
        <v>202</v>
      </c>
      <c r="D3654">
        <v>1</v>
      </c>
      <c r="E3654" t="s">
        <v>50</v>
      </c>
      <c r="F3654">
        <v>41</v>
      </c>
      <c r="G3654" t="s">
        <v>72</v>
      </c>
      <c r="I3654" t="s">
        <v>73</v>
      </c>
      <c r="J3654" t="s">
        <v>52</v>
      </c>
      <c r="K3654" t="s">
        <v>52</v>
      </c>
      <c r="L3654" t="s">
        <v>52</v>
      </c>
      <c r="M3654">
        <v>5</v>
      </c>
      <c r="N3654" t="s">
        <v>78</v>
      </c>
      <c r="O3654">
        <v>2</v>
      </c>
      <c r="P3654" s="2">
        <v>9</v>
      </c>
      <c r="Q3654" t="s">
        <v>50</v>
      </c>
      <c r="R3654">
        <v>0</v>
      </c>
      <c r="S3654" s="5">
        <f t="shared" si="57"/>
        <v>0</v>
      </c>
      <c r="T3654" t="s">
        <v>102</v>
      </c>
      <c r="U3654" t="s">
        <v>52</v>
      </c>
      <c r="V3654">
        <v>8</v>
      </c>
      <c r="W3654" t="s">
        <v>52</v>
      </c>
      <c r="X3654">
        <v>4</v>
      </c>
      <c r="AB3654" t="s">
        <v>72</v>
      </c>
      <c r="AD3654" t="s">
        <v>73</v>
      </c>
    </row>
    <row r="3655" spans="1:49" hidden="1" x14ac:dyDescent="0.35">
      <c r="A3655" s="2" t="s">
        <v>1003</v>
      </c>
      <c r="B3655">
        <v>20</v>
      </c>
      <c r="C3655">
        <v>2007</v>
      </c>
      <c r="D3655">
        <v>2</v>
      </c>
      <c r="E3655" t="s">
        <v>56</v>
      </c>
      <c r="F3655">
        <v>47</v>
      </c>
      <c r="G3655" t="s">
        <v>72</v>
      </c>
      <c r="I3655" t="s">
        <v>73</v>
      </c>
      <c r="J3655" t="s">
        <v>52</v>
      </c>
      <c r="K3655" t="s">
        <v>52</v>
      </c>
      <c r="L3655" t="s">
        <v>52</v>
      </c>
      <c r="M3655">
        <v>3</v>
      </c>
      <c r="N3655" t="s">
        <v>97</v>
      </c>
      <c r="O3655">
        <v>3</v>
      </c>
      <c r="P3655" s="2">
        <v>1</v>
      </c>
      <c r="Q3655" t="s">
        <v>56</v>
      </c>
      <c r="R3655">
        <v>47</v>
      </c>
      <c r="S3655" s="5">
        <f t="shared" si="57"/>
        <v>0</v>
      </c>
      <c r="T3655" t="s">
        <v>54</v>
      </c>
      <c r="U3655" t="s">
        <v>53</v>
      </c>
      <c r="W3655" t="s">
        <v>53</v>
      </c>
      <c r="Y3655" t="s">
        <v>55</v>
      </c>
      <c r="Z3655" t="s">
        <v>52</v>
      </c>
      <c r="AA3655">
        <v>2</v>
      </c>
      <c r="AB3655" t="s">
        <v>72</v>
      </c>
      <c r="AD3655" t="s">
        <v>73</v>
      </c>
      <c r="AE3655" t="s">
        <v>52</v>
      </c>
      <c r="AF3655" t="s">
        <v>52</v>
      </c>
      <c r="AG3655" t="s">
        <v>52</v>
      </c>
      <c r="AH3655">
        <v>3</v>
      </c>
      <c r="AI3655" t="s">
        <v>97</v>
      </c>
      <c r="AJ3655" t="s">
        <v>53</v>
      </c>
    </row>
    <row r="3656" spans="1:49" hidden="1" x14ac:dyDescent="0.35">
      <c r="A3656" s="2" t="s">
        <v>1003</v>
      </c>
      <c r="B3656">
        <v>20</v>
      </c>
      <c r="C3656">
        <v>2007</v>
      </c>
      <c r="D3656">
        <v>2</v>
      </c>
      <c r="E3656" t="s">
        <v>56</v>
      </c>
      <c r="F3656">
        <v>47</v>
      </c>
      <c r="G3656" t="s">
        <v>72</v>
      </c>
      <c r="I3656" t="s">
        <v>73</v>
      </c>
      <c r="J3656" t="s">
        <v>52</v>
      </c>
      <c r="K3656" t="s">
        <v>52</v>
      </c>
      <c r="L3656" t="s">
        <v>52</v>
      </c>
      <c r="M3656">
        <v>3</v>
      </c>
      <c r="N3656" t="s">
        <v>97</v>
      </c>
      <c r="O3656">
        <v>3</v>
      </c>
      <c r="P3656" s="2">
        <v>2</v>
      </c>
      <c r="Q3656" t="s">
        <v>50</v>
      </c>
      <c r="R3656">
        <v>48</v>
      </c>
      <c r="S3656" s="5">
        <f t="shared" si="57"/>
        <v>0</v>
      </c>
      <c r="T3656" t="s">
        <v>57</v>
      </c>
      <c r="U3656" t="s">
        <v>53</v>
      </c>
      <c r="W3656" t="s">
        <v>53</v>
      </c>
      <c r="Y3656" t="s">
        <v>55</v>
      </c>
      <c r="Z3656" t="s">
        <v>52</v>
      </c>
      <c r="AA3656">
        <v>1</v>
      </c>
      <c r="AB3656" t="s">
        <v>72</v>
      </c>
      <c r="AD3656" t="s">
        <v>73</v>
      </c>
      <c r="AE3656" t="s">
        <v>52</v>
      </c>
      <c r="AF3656" t="s">
        <v>52</v>
      </c>
      <c r="AG3656" t="s">
        <v>52</v>
      </c>
      <c r="AH3656">
        <v>6</v>
      </c>
      <c r="AI3656" t="s">
        <v>78</v>
      </c>
      <c r="AJ3656" t="s">
        <v>53</v>
      </c>
    </row>
    <row r="3657" spans="1:49" hidden="1" x14ac:dyDescent="0.35">
      <c r="A3657" s="2" t="s">
        <v>1003</v>
      </c>
      <c r="B3657">
        <v>20</v>
      </c>
      <c r="C3657">
        <v>2007</v>
      </c>
      <c r="D3657">
        <v>2</v>
      </c>
      <c r="E3657" t="s">
        <v>56</v>
      </c>
      <c r="F3657">
        <v>47</v>
      </c>
      <c r="G3657" t="s">
        <v>72</v>
      </c>
      <c r="I3657" t="s">
        <v>73</v>
      </c>
      <c r="J3657" t="s">
        <v>52</v>
      </c>
      <c r="K3657" t="s">
        <v>52</v>
      </c>
      <c r="L3657" t="s">
        <v>52</v>
      </c>
      <c r="M3657">
        <v>3</v>
      </c>
      <c r="N3657" t="s">
        <v>97</v>
      </c>
      <c r="O3657">
        <v>3</v>
      </c>
      <c r="P3657" s="2">
        <v>3</v>
      </c>
      <c r="Q3657" t="s">
        <v>56</v>
      </c>
      <c r="R3657">
        <v>26</v>
      </c>
      <c r="S3657" s="5">
        <f t="shared" si="57"/>
        <v>0</v>
      </c>
      <c r="T3657" t="s">
        <v>58</v>
      </c>
      <c r="U3657" t="s">
        <v>52</v>
      </c>
      <c r="V3657">
        <v>2</v>
      </c>
      <c r="W3657" t="s">
        <v>52</v>
      </c>
      <c r="X3657">
        <v>1</v>
      </c>
      <c r="Y3657" t="s">
        <v>55</v>
      </c>
      <c r="Z3657" t="s">
        <v>52</v>
      </c>
      <c r="AA3657">
        <v>8</v>
      </c>
      <c r="AB3657" t="s">
        <v>72</v>
      </c>
      <c r="AD3657" t="s">
        <v>73</v>
      </c>
      <c r="AE3657" t="s">
        <v>52</v>
      </c>
      <c r="AF3657" t="s">
        <v>52</v>
      </c>
      <c r="AG3657" t="s">
        <v>52</v>
      </c>
      <c r="AH3657">
        <v>10</v>
      </c>
      <c r="AI3657" t="s">
        <v>100</v>
      </c>
      <c r="AJ3657" t="s">
        <v>53</v>
      </c>
    </row>
    <row r="3658" spans="1:49" x14ac:dyDescent="0.35">
      <c r="A3658" s="2" t="s">
        <v>1003</v>
      </c>
      <c r="B3658">
        <v>20</v>
      </c>
      <c r="C3658">
        <v>2007</v>
      </c>
      <c r="D3658">
        <v>2</v>
      </c>
      <c r="E3658" t="s">
        <v>56</v>
      </c>
      <c r="F3658">
        <v>47</v>
      </c>
      <c r="G3658" t="s">
        <v>72</v>
      </c>
      <c r="I3658" t="s">
        <v>73</v>
      </c>
      <c r="J3658" t="s">
        <v>52</v>
      </c>
      <c r="K3658" t="s">
        <v>52</v>
      </c>
      <c r="L3658" t="s">
        <v>52</v>
      </c>
      <c r="M3658">
        <v>3</v>
      </c>
      <c r="N3658" t="s">
        <v>97</v>
      </c>
      <c r="O3658">
        <v>3</v>
      </c>
      <c r="P3658" s="6">
        <v>5</v>
      </c>
      <c r="Q3658" t="s">
        <v>56</v>
      </c>
      <c r="R3658">
        <v>12</v>
      </c>
      <c r="S3658" s="5">
        <f t="shared" si="57"/>
        <v>1</v>
      </c>
      <c r="T3658" t="s">
        <v>58</v>
      </c>
      <c r="U3658" t="s">
        <v>52</v>
      </c>
      <c r="V3658">
        <v>2</v>
      </c>
      <c r="W3658" t="s">
        <v>52</v>
      </c>
      <c r="X3658">
        <v>1</v>
      </c>
      <c r="AB3658" t="s">
        <v>72</v>
      </c>
      <c r="AD3658" t="s">
        <v>73</v>
      </c>
      <c r="AE3658" t="s">
        <v>52</v>
      </c>
      <c r="AF3658" t="s">
        <v>52</v>
      </c>
      <c r="AG3658" t="s">
        <v>52</v>
      </c>
      <c r="AH3658">
        <v>7</v>
      </c>
      <c r="AI3658" t="s">
        <v>79</v>
      </c>
      <c r="AJ3658" t="s">
        <v>52</v>
      </c>
      <c r="AK3658" t="s">
        <v>90</v>
      </c>
      <c r="AM3658" t="s">
        <v>62</v>
      </c>
      <c r="AN3658" t="s">
        <v>53</v>
      </c>
      <c r="AP3658">
        <v>0</v>
      </c>
      <c r="AQ3658">
        <v>0</v>
      </c>
      <c r="AR3658">
        <v>20000</v>
      </c>
      <c r="AS3658">
        <v>20000</v>
      </c>
      <c r="AT3658">
        <v>0</v>
      </c>
      <c r="AU3658">
        <v>0</v>
      </c>
      <c r="AV3658">
        <v>0</v>
      </c>
      <c r="AW3658">
        <v>40000</v>
      </c>
    </row>
    <row r="3659" spans="1:49" hidden="1" x14ac:dyDescent="0.35">
      <c r="A3659" s="2" t="s">
        <v>1003</v>
      </c>
      <c r="B3659">
        <v>20</v>
      </c>
      <c r="C3659">
        <v>2007</v>
      </c>
      <c r="D3659">
        <v>2</v>
      </c>
      <c r="E3659" t="s">
        <v>56</v>
      </c>
      <c r="F3659">
        <v>47</v>
      </c>
      <c r="G3659" t="s">
        <v>72</v>
      </c>
      <c r="I3659" t="s">
        <v>73</v>
      </c>
      <c r="J3659" t="s">
        <v>52</v>
      </c>
      <c r="K3659" t="s">
        <v>52</v>
      </c>
      <c r="L3659" t="s">
        <v>52</v>
      </c>
      <c r="M3659">
        <v>3</v>
      </c>
      <c r="N3659" t="s">
        <v>97</v>
      </c>
      <c r="O3659">
        <v>3</v>
      </c>
      <c r="P3659" s="2">
        <v>6</v>
      </c>
      <c r="Q3659" t="s">
        <v>56</v>
      </c>
      <c r="R3659">
        <v>8</v>
      </c>
      <c r="S3659" s="5">
        <f t="shared" si="57"/>
        <v>0</v>
      </c>
      <c r="T3659" t="s">
        <v>102</v>
      </c>
      <c r="U3659" t="s">
        <v>52</v>
      </c>
      <c r="V3659">
        <v>8</v>
      </c>
      <c r="W3659" t="s">
        <v>52</v>
      </c>
      <c r="X3659">
        <v>3</v>
      </c>
      <c r="AB3659" t="s">
        <v>72</v>
      </c>
      <c r="AD3659" t="s">
        <v>73</v>
      </c>
      <c r="AE3659" t="s">
        <v>52</v>
      </c>
      <c r="AF3659" t="s">
        <v>52</v>
      </c>
      <c r="AG3659" t="s">
        <v>52</v>
      </c>
      <c r="AH3659">
        <v>2</v>
      </c>
      <c r="AI3659" t="s">
        <v>65</v>
      </c>
      <c r="AJ3659" t="s">
        <v>52</v>
      </c>
      <c r="AK3659" t="s">
        <v>66</v>
      </c>
      <c r="AM3659" t="s">
        <v>62</v>
      </c>
      <c r="AN3659" t="s">
        <v>53</v>
      </c>
      <c r="AP3659">
        <v>0</v>
      </c>
      <c r="AQ3659">
        <v>0</v>
      </c>
      <c r="AR3659">
        <v>10000</v>
      </c>
      <c r="AS3659">
        <v>20000</v>
      </c>
      <c r="AT3659">
        <v>0</v>
      </c>
      <c r="AU3659">
        <v>0</v>
      </c>
      <c r="AV3659">
        <v>0</v>
      </c>
      <c r="AW3659">
        <v>30000</v>
      </c>
    </row>
    <row r="3660" spans="1:49" hidden="1" x14ac:dyDescent="0.35">
      <c r="A3660" s="2" t="s">
        <v>1003</v>
      </c>
      <c r="B3660">
        <v>20</v>
      </c>
      <c r="C3660">
        <v>2007</v>
      </c>
      <c r="D3660">
        <v>2</v>
      </c>
      <c r="E3660" t="s">
        <v>56</v>
      </c>
      <c r="F3660">
        <v>47</v>
      </c>
      <c r="G3660" t="s">
        <v>72</v>
      </c>
      <c r="I3660" t="s">
        <v>73</v>
      </c>
      <c r="J3660" t="s">
        <v>52</v>
      </c>
      <c r="K3660" t="s">
        <v>52</v>
      </c>
      <c r="L3660" t="s">
        <v>52</v>
      </c>
      <c r="M3660">
        <v>3</v>
      </c>
      <c r="N3660" t="s">
        <v>97</v>
      </c>
      <c r="O3660">
        <v>3</v>
      </c>
      <c r="P3660" s="2">
        <v>7</v>
      </c>
      <c r="Q3660" t="s">
        <v>56</v>
      </c>
      <c r="R3660">
        <v>3</v>
      </c>
      <c r="S3660" s="5">
        <f t="shared" si="57"/>
        <v>0</v>
      </c>
      <c r="T3660" t="s">
        <v>102</v>
      </c>
      <c r="U3660" t="s">
        <v>52</v>
      </c>
      <c r="V3660">
        <v>8</v>
      </c>
      <c r="W3660" t="s">
        <v>52</v>
      </c>
      <c r="X3660">
        <v>3</v>
      </c>
      <c r="AB3660" t="s">
        <v>72</v>
      </c>
      <c r="AD3660" t="s">
        <v>73</v>
      </c>
      <c r="AE3660" t="s">
        <v>53</v>
      </c>
      <c r="AF3660" t="s">
        <v>53</v>
      </c>
      <c r="AG3660" t="s">
        <v>53</v>
      </c>
      <c r="AO3660" t="s">
        <v>70</v>
      </c>
    </row>
    <row r="3661" spans="1:49" hidden="1" x14ac:dyDescent="0.35">
      <c r="A3661" s="2" t="s">
        <v>1003</v>
      </c>
      <c r="B3661">
        <v>20</v>
      </c>
      <c r="C3661">
        <v>2007</v>
      </c>
      <c r="D3661">
        <v>2</v>
      </c>
      <c r="E3661" t="s">
        <v>56</v>
      </c>
      <c r="F3661">
        <v>47</v>
      </c>
      <c r="G3661" t="s">
        <v>72</v>
      </c>
      <c r="I3661" t="s">
        <v>73</v>
      </c>
      <c r="J3661" t="s">
        <v>52</v>
      </c>
      <c r="K3661" t="s">
        <v>52</v>
      </c>
      <c r="L3661" t="s">
        <v>52</v>
      </c>
      <c r="M3661">
        <v>3</v>
      </c>
      <c r="N3661" t="s">
        <v>97</v>
      </c>
      <c r="O3661">
        <v>3</v>
      </c>
      <c r="P3661" s="2">
        <v>8</v>
      </c>
      <c r="Q3661" t="s">
        <v>50</v>
      </c>
      <c r="R3661">
        <v>35</v>
      </c>
      <c r="S3661" s="5">
        <f t="shared" si="57"/>
        <v>0</v>
      </c>
      <c r="T3661" t="s">
        <v>99</v>
      </c>
      <c r="U3661" t="s">
        <v>53</v>
      </c>
      <c r="W3661" t="s">
        <v>53</v>
      </c>
      <c r="Y3661" t="s">
        <v>55</v>
      </c>
      <c r="Z3661" t="s">
        <v>52</v>
      </c>
      <c r="AA3661">
        <v>3</v>
      </c>
      <c r="AB3661" t="s">
        <v>72</v>
      </c>
      <c r="AD3661" t="s">
        <v>73</v>
      </c>
      <c r="AE3661" t="s">
        <v>52</v>
      </c>
      <c r="AF3661" t="s">
        <v>52</v>
      </c>
      <c r="AG3661" t="s">
        <v>52</v>
      </c>
      <c r="AH3661">
        <v>10</v>
      </c>
      <c r="AI3661" t="s">
        <v>100</v>
      </c>
      <c r="AJ3661" t="s">
        <v>53</v>
      </c>
    </row>
    <row r="3662" spans="1:49" hidden="1" x14ac:dyDescent="0.35">
      <c r="A3662" s="2" t="s">
        <v>1004</v>
      </c>
      <c r="B3662">
        <v>12</v>
      </c>
      <c r="C3662">
        <v>1207</v>
      </c>
      <c r="D3662">
        <v>1</v>
      </c>
      <c r="E3662" t="s">
        <v>50</v>
      </c>
      <c r="F3662">
        <v>27</v>
      </c>
      <c r="G3662" t="s">
        <v>72</v>
      </c>
      <c r="I3662" t="s">
        <v>73</v>
      </c>
      <c r="J3662" t="s">
        <v>52</v>
      </c>
      <c r="K3662" t="s">
        <v>52</v>
      </c>
      <c r="L3662" t="s">
        <v>52</v>
      </c>
      <c r="M3662">
        <v>10</v>
      </c>
      <c r="N3662" t="s">
        <v>107</v>
      </c>
      <c r="O3662">
        <v>1</v>
      </c>
      <c r="P3662" s="2">
        <v>1</v>
      </c>
      <c r="Q3662" t="s">
        <v>50</v>
      </c>
      <c r="R3662">
        <v>27</v>
      </c>
      <c r="S3662" s="5">
        <f t="shared" si="57"/>
        <v>0</v>
      </c>
      <c r="T3662" t="s">
        <v>54</v>
      </c>
      <c r="U3662" t="s">
        <v>53</v>
      </c>
      <c r="W3662" t="s">
        <v>53</v>
      </c>
      <c r="Y3662" t="s">
        <v>55</v>
      </c>
      <c r="Z3662" t="s">
        <v>52</v>
      </c>
      <c r="AA3662">
        <v>2</v>
      </c>
      <c r="AB3662" t="s">
        <v>72</v>
      </c>
      <c r="AD3662" t="s">
        <v>73</v>
      </c>
      <c r="AE3662" t="s">
        <v>52</v>
      </c>
      <c r="AF3662" t="s">
        <v>52</v>
      </c>
      <c r="AG3662" t="s">
        <v>52</v>
      </c>
      <c r="AH3662">
        <v>10</v>
      </c>
      <c r="AI3662" t="s">
        <v>107</v>
      </c>
      <c r="AJ3662" t="s">
        <v>53</v>
      </c>
    </row>
    <row r="3663" spans="1:49" hidden="1" x14ac:dyDescent="0.35">
      <c r="A3663" s="2" t="s">
        <v>1004</v>
      </c>
      <c r="B3663">
        <v>12</v>
      </c>
      <c r="C3663">
        <v>1207</v>
      </c>
      <c r="D3663">
        <v>1</v>
      </c>
      <c r="E3663" t="s">
        <v>50</v>
      </c>
      <c r="F3663">
        <v>27</v>
      </c>
      <c r="G3663" t="s">
        <v>72</v>
      </c>
      <c r="I3663" t="s">
        <v>73</v>
      </c>
      <c r="J3663" t="s">
        <v>52</v>
      </c>
      <c r="K3663" t="s">
        <v>52</v>
      </c>
      <c r="L3663" t="s">
        <v>52</v>
      </c>
      <c r="M3663">
        <v>10</v>
      </c>
      <c r="N3663" t="s">
        <v>107</v>
      </c>
      <c r="O3663">
        <v>1</v>
      </c>
      <c r="P3663" s="2">
        <v>2</v>
      </c>
      <c r="Q3663" t="s">
        <v>56</v>
      </c>
      <c r="R3663">
        <v>26</v>
      </c>
      <c r="S3663" s="5">
        <f t="shared" si="57"/>
        <v>0</v>
      </c>
      <c r="T3663" t="s">
        <v>57</v>
      </c>
      <c r="U3663" t="s">
        <v>53</v>
      </c>
      <c r="W3663" t="s">
        <v>53</v>
      </c>
      <c r="Y3663" t="s">
        <v>55</v>
      </c>
      <c r="Z3663" t="s">
        <v>52</v>
      </c>
      <c r="AA3663">
        <v>1</v>
      </c>
      <c r="AB3663" t="s">
        <v>72</v>
      </c>
      <c r="AD3663" t="s">
        <v>73</v>
      </c>
      <c r="AE3663" t="s">
        <v>52</v>
      </c>
      <c r="AF3663" t="s">
        <v>52</v>
      </c>
      <c r="AG3663" t="s">
        <v>52</v>
      </c>
      <c r="AH3663">
        <v>6</v>
      </c>
      <c r="AI3663" t="s">
        <v>78</v>
      </c>
      <c r="AJ3663" t="s">
        <v>53</v>
      </c>
    </row>
    <row r="3664" spans="1:49" hidden="1" x14ac:dyDescent="0.35">
      <c r="A3664" s="2" t="s">
        <v>1004</v>
      </c>
      <c r="B3664">
        <v>12</v>
      </c>
      <c r="C3664">
        <v>1207</v>
      </c>
      <c r="D3664">
        <v>1</v>
      </c>
      <c r="E3664" t="s">
        <v>50</v>
      </c>
      <c r="F3664">
        <v>27</v>
      </c>
      <c r="G3664" t="s">
        <v>72</v>
      </c>
      <c r="I3664" t="s">
        <v>73</v>
      </c>
      <c r="J3664" t="s">
        <v>52</v>
      </c>
      <c r="K3664" t="s">
        <v>52</v>
      </c>
      <c r="L3664" t="s">
        <v>52</v>
      </c>
      <c r="M3664">
        <v>10</v>
      </c>
      <c r="N3664" t="s">
        <v>107</v>
      </c>
      <c r="O3664">
        <v>1</v>
      </c>
      <c r="P3664" s="2">
        <v>3</v>
      </c>
      <c r="Q3664" t="s">
        <v>50</v>
      </c>
      <c r="R3664">
        <v>0</v>
      </c>
      <c r="S3664" s="5">
        <f t="shared" si="57"/>
        <v>0</v>
      </c>
      <c r="T3664" t="s">
        <v>58</v>
      </c>
      <c r="U3664" t="s">
        <v>52</v>
      </c>
      <c r="V3664">
        <v>1</v>
      </c>
      <c r="W3664" t="s">
        <v>52</v>
      </c>
      <c r="X3664">
        <v>2</v>
      </c>
      <c r="AB3664" t="s">
        <v>72</v>
      </c>
    </row>
    <row r="3665" spans="1:49" hidden="1" x14ac:dyDescent="0.35">
      <c r="A3665" s="2" t="s">
        <v>1005</v>
      </c>
      <c r="B3665">
        <v>22</v>
      </c>
      <c r="C3665">
        <v>2201</v>
      </c>
      <c r="D3665">
        <v>2</v>
      </c>
      <c r="E3665" t="s">
        <v>50</v>
      </c>
      <c r="F3665">
        <v>29</v>
      </c>
      <c r="G3665" t="s">
        <v>72</v>
      </c>
      <c r="I3665" t="s">
        <v>73</v>
      </c>
      <c r="J3665" t="s">
        <v>52</v>
      </c>
      <c r="K3665" t="s">
        <v>52</v>
      </c>
      <c r="L3665" t="s">
        <v>52</v>
      </c>
      <c r="M3665">
        <v>7</v>
      </c>
      <c r="N3665" t="s">
        <v>78</v>
      </c>
      <c r="O3665">
        <v>2</v>
      </c>
      <c r="P3665" s="2">
        <v>1</v>
      </c>
      <c r="Q3665" t="s">
        <v>50</v>
      </c>
      <c r="R3665">
        <v>29</v>
      </c>
      <c r="S3665" s="5">
        <f t="shared" si="57"/>
        <v>0</v>
      </c>
      <c r="T3665" t="s">
        <v>54</v>
      </c>
      <c r="U3665" t="s">
        <v>53</v>
      </c>
      <c r="W3665" t="s">
        <v>53</v>
      </c>
      <c r="Y3665" t="s">
        <v>55</v>
      </c>
      <c r="Z3665" t="s">
        <v>52</v>
      </c>
      <c r="AA3665">
        <v>2</v>
      </c>
      <c r="AB3665" t="s">
        <v>72</v>
      </c>
      <c r="AD3665" t="s">
        <v>73</v>
      </c>
      <c r="AE3665" t="s">
        <v>52</v>
      </c>
      <c r="AF3665" t="s">
        <v>52</v>
      </c>
      <c r="AG3665" t="s">
        <v>52</v>
      </c>
      <c r="AH3665">
        <v>7</v>
      </c>
      <c r="AI3665" t="s">
        <v>78</v>
      </c>
      <c r="AJ3665" t="s">
        <v>53</v>
      </c>
    </row>
    <row r="3666" spans="1:49" hidden="1" x14ac:dyDescent="0.35">
      <c r="A3666" s="2" t="s">
        <v>1005</v>
      </c>
      <c r="B3666">
        <v>22</v>
      </c>
      <c r="C3666">
        <v>2201</v>
      </c>
      <c r="D3666">
        <v>2</v>
      </c>
      <c r="E3666" t="s">
        <v>50</v>
      </c>
      <c r="F3666">
        <v>29</v>
      </c>
      <c r="G3666" t="s">
        <v>72</v>
      </c>
      <c r="I3666" t="s">
        <v>73</v>
      </c>
      <c r="J3666" t="s">
        <v>52</v>
      </c>
      <c r="K3666" t="s">
        <v>52</v>
      </c>
      <c r="L3666" t="s">
        <v>52</v>
      </c>
      <c r="M3666">
        <v>7</v>
      </c>
      <c r="N3666" t="s">
        <v>78</v>
      </c>
      <c r="O3666">
        <v>2</v>
      </c>
      <c r="P3666" s="2">
        <v>2</v>
      </c>
      <c r="Q3666" t="s">
        <v>56</v>
      </c>
      <c r="R3666">
        <v>30</v>
      </c>
      <c r="S3666" s="5">
        <f t="shared" si="57"/>
        <v>0</v>
      </c>
      <c r="T3666" t="s">
        <v>57</v>
      </c>
      <c r="U3666" t="s">
        <v>53</v>
      </c>
      <c r="W3666" t="s">
        <v>53</v>
      </c>
      <c r="Y3666" t="s">
        <v>55</v>
      </c>
      <c r="Z3666" t="s">
        <v>52</v>
      </c>
      <c r="AA3666">
        <v>1</v>
      </c>
      <c r="AB3666" t="s">
        <v>72</v>
      </c>
      <c r="AD3666" t="s">
        <v>73</v>
      </c>
      <c r="AE3666" t="s">
        <v>52</v>
      </c>
      <c r="AF3666" t="s">
        <v>52</v>
      </c>
      <c r="AG3666" t="s">
        <v>52</v>
      </c>
      <c r="AH3666">
        <v>5</v>
      </c>
      <c r="AI3666" t="s">
        <v>83</v>
      </c>
      <c r="AJ3666" t="s">
        <v>53</v>
      </c>
    </row>
    <row r="3667" spans="1:49" x14ac:dyDescent="0.35">
      <c r="A3667" s="2" t="s">
        <v>1005</v>
      </c>
      <c r="B3667">
        <v>22</v>
      </c>
      <c r="C3667">
        <v>2201</v>
      </c>
      <c r="D3667">
        <v>2</v>
      </c>
      <c r="E3667" t="s">
        <v>50</v>
      </c>
      <c r="F3667">
        <v>29</v>
      </c>
      <c r="G3667" t="s">
        <v>72</v>
      </c>
      <c r="I3667" t="s">
        <v>73</v>
      </c>
      <c r="J3667" t="s">
        <v>52</v>
      </c>
      <c r="K3667" t="s">
        <v>52</v>
      </c>
      <c r="L3667" t="s">
        <v>52</v>
      </c>
      <c r="M3667">
        <v>7</v>
      </c>
      <c r="N3667" t="s">
        <v>78</v>
      </c>
      <c r="O3667">
        <v>2</v>
      </c>
      <c r="P3667" s="6">
        <v>3</v>
      </c>
      <c r="Q3667" t="s">
        <v>56</v>
      </c>
      <c r="R3667">
        <v>7</v>
      </c>
      <c r="S3667" s="5">
        <f t="shared" si="57"/>
        <v>1</v>
      </c>
      <c r="T3667" t="s">
        <v>58</v>
      </c>
      <c r="U3667" t="s">
        <v>52</v>
      </c>
      <c r="V3667">
        <v>1</v>
      </c>
      <c r="W3667" t="s">
        <v>52</v>
      </c>
      <c r="X3667">
        <v>2</v>
      </c>
      <c r="AB3667" t="s">
        <v>72</v>
      </c>
      <c r="AD3667" t="s">
        <v>73</v>
      </c>
      <c r="AE3667" t="s">
        <v>53</v>
      </c>
      <c r="AF3667" t="s">
        <v>53</v>
      </c>
      <c r="AG3667" t="s">
        <v>52</v>
      </c>
      <c r="AH3667">
        <v>1</v>
      </c>
      <c r="AI3667" t="s">
        <v>68</v>
      </c>
      <c r="AJ3667" t="s">
        <v>52</v>
      </c>
      <c r="AK3667" t="s">
        <v>74</v>
      </c>
      <c r="AM3667" t="s">
        <v>62</v>
      </c>
      <c r="AN3667" t="s">
        <v>53</v>
      </c>
    </row>
    <row r="3668" spans="1:49" hidden="1" x14ac:dyDescent="0.35">
      <c r="A3668" s="2" t="s">
        <v>1005</v>
      </c>
      <c r="B3668">
        <v>22</v>
      </c>
      <c r="C3668">
        <v>2201</v>
      </c>
      <c r="D3668">
        <v>2</v>
      </c>
      <c r="E3668" t="s">
        <v>50</v>
      </c>
      <c r="F3668">
        <v>29</v>
      </c>
      <c r="G3668" t="s">
        <v>72</v>
      </c>
      <c r="I3668" t="s">
        <v>73</v>
      </c>
      <c r="J3668" t="s">
        <v>52</v>
      </c>
      <c r="K3668" t="s">
        <v>52</v>
      </c>
      <c r="L3668" t="s">
        <v>52</v>
      </c>
      <c r="M3668">
        <v>7</v>
      </c>
      <c r="N3668" t="s">
        <v>78</v>
      </c>
      <c r="O3668">
        <v>2</v>
      </c>
      <c r="P3668" s="2">
        <v>4</v>
      </c>
      <c r="Q3668" t="s">
        <v>56</v>
      </c>
      <c r="R3668">
        <v>1</v>
      </c>
      <c r="S3668" s="5">
        <f t="shared" si="57"/>
        <v>0</v>
      </c>
      <c r="T3668" t="s">
        <v>58</v>
      </c>
      <c r="U3668" t="s">
        <v>52</v>
      </c>
      <c r="V3668">
        <v>1</v>
      </c>
      <c r="W3668" t="s">
        <v>52</v>
      </c>
      <c r="X3668">
        <v>2</v>
      </c>
      <c r="AB3668" t="s">
        <v>72</v>
      </c>
    </row>
    <row r="3669" spans="1:49" hidden="1" x14ac:dyDescent="0.35">
      <c r="A3669" s="2" t="s">
        <v>1006</v>
      </c>
      <c r="B3669">
        <v>16</v>
      </c>
      <c r="C3669">
        <v>1601</v>
      </c>
      <c r="D3669">
        <v>2</v>
      </c>
      <c r="E3669" t="s">
        <v>50</v>
      </c>
      <c r="F3669">
        <v>58</v>
      </c>
      <c r="G3669" t="s">
        <v>51</v>
      </c>
      <c r="H3669" t="s">
        <v>52</v>
      </c>
      <c r="I3669" t="s">
        <v>52</v>
      </c>
      <c r="J3669" t="s">
        <v>53</v>
      </c>
      <c r="K3669" t="s">
        <v>53</v>
      </c>
      <c r="L3669" t="s">
        <v>53</v>
      </c>
      <c r="M3669">
        <v>0</v>
      </c>
      <c r="P3669" s="2">
        <v>1</v>
      </c>
      <c r="Q3669" t="s">
        <v>50</v>
      </c>
      <c r="R3669">
        <v>58</v>
      </c>
      <c r="S3669" s="5">
        <f t="shared" si="57"/>
        <v>0</v>
      </c>
      <c r="T3669" t="s">
        <v>54</v>
      </c>
      <c r="U3669" t="s">
        <v>53</v>
      </c>
      <c r="W3669" t="s">
        <v>53</v>
      </c>
      <c r="Y3669" t="s">
        <v>55</v>
      </c>
      <c r="Z3669" t="s">
        <v>52</v>
      </c>
      <c r="AA3669">
        <v>2</v>
      </c>
      <c r="AB3669" t="s">
        <v>51</v>
      </c>
      <c r="AC3669" t="s">
        <v>52</v>
      </c>
      <c r="AD3669" t="s">
        <v>52</v>
      </c>
      <c r="AE3669" t="s">
        <v>53</v>
      </c>
      <c r="AF3669" t="s">
        <v>53</v>
      </c>
      <c r="AG3669" t="s">
        <v>53</v>
      </c>
    </row>
    <row r="3670" spans="1:49" hidden="1" x14ac:dyDescent="0.35">
      <c r="A3670" s="2" t="s">
        <v>1006</v>
      </c>
      <c r="B3670">
        <v>16</v>
      </c>
      <c r="C3670">
        <v>1601</v>
      </c>
      <c r="D3670">
        <v>2</v>
      </c>
      <c r="E3670" t="s">
        <v>50</v>
      </c>
      <c r="F3670">
        <v>58</v>
      </c>
      <c r="G3670" t="s">
        <v>51</v>
      </c>
      <c r="H3670" t="s">
        <v>52</v>
      </c>
      <c r="I3670" t="s">
        <v>52</v>
      </c>
      <c r="J3670" t="s">
        <v>53</v>
      </c>
      <c r="K3670" t="s">
        <v>53</v>
      </c>
      <c r="L3670" t="s">
        <v>53</v>
      </c>
      <c r="M3670">
        <v>0</v>
      </c>
      <c r="P3670" s="2">
        <v>2</v>
      </c>
      <c r="Q3670" t="s">
        <v>56</v>
      </c>
      <c r="R3670">
        <v>59</v>
      </c>
      <c r="S3670" s="5">
        <f t="shared" si="57"/>
        <v>0</v>
      </c>
      <c r="T3670" t="s">
        <v>57</v>
      </c>
      <c r="U3670" t="s">
        <v>53</v>
      </c>
      <c r="W3670" t="s">
        <v>53</v>
      </c>
      <c r="Y3670" t="s">
        <v>55</v>
      </c>
      <c r="Z3670" t="s">
        <v>52</v>
      </c>
      <c r="AA3670">
        <v>1</v>
      </c>
      <c r="AB3670" t="s">
        <v>51</v>
      </c>
      <c r="AC3670" t="s">
        <v>52</v>
      </c>
      <c r="AD3670" t="s">
        <v>52</v>
      </c>
      <c r="AE3670" t="s">
        <v>53</v>
      </c>
      <c r="AF3670" t="s">
        <v>53</v>
      </c>
      <c r="AG3670" t="s">
        <v>52</v>
      </c>
      <c r="AH3670">
        <v>2</v>
      </c>
      <c r="AI3670" t="s">
        <v>97</v>
      </c>
      <c r="AJ3670" t="s">
        <v>53</v>
      </c>
    </row>
    <row r="3671" spans="1:49" hidden="1" x14ac:dyDescent="0.35">
      <c r="A3671" s="2" t="s">
        <v>1006</v>
      </c>
      <c r="B3671">
        <v>16</v>
      </c>
      <c r="C3671">
        <v>1601</v>
      </c>
      <c r="D3671">
        <v>2</v>
      </c>
      <c r="E3671" t="s">
        <v>50</v>
      </c>
      <c r="F3671">
        <v>58</v>
      </c>
      <c r="G3671" t="s">
        <v>51</v>
      </c>
      <c r="H3671" t="s">
        <v>52</v>
      </c>
      <c r="I3671" t="s">
        <v>52</v>
      </c>
      <c r="J3671" t="s">
        <v>53</v>
      </c>
      <c r="K3671" t="s">
        <v>53</v>
      </c>
      <c r="L3671" t="s">
        <v>53</v>
      </c>
      <c r="M3671">
        <v>0</v>
      </c>
      <c r="P3671" s="2">
        <v>3</v>
      </c>
      <c r="Q3671" t="s">
        <v>50</v>
      </c>
      <c r="R3671">
        <v>28</v>
      </c>
      <c r="S3671" s="5">
        <f t="shared" si="57"/>
        <v>0</v>
      </c>
      <c r="T3671" t="s">
        <v>58</v>
      </c>
      <c r="U3671" t="s">
        <v>52</v>
      </c>
      <c r="V3671">
        <v>1</v>
      </c>
      <c r="W3671" t="s">
        <v>52</v>
      </c>
      <c r="X3671">
        <v>2</v>
      </c>
      <c r="Y3671" t="s">
        <v>59</v>
      </c>
      <c r="AB3671" t="s">
        <v>51</v>
      </c>
      <c r="AC3671" t="s">
        <v>52</v>
      </c>
      <c r="AD3671" t="s">
        <v>52</v>
      </c>
      <c r="AE3671" t="s">
        <v>53</v>
      </c>
      <c r="AF3671" t="s">
        <v>53</v>
      </c>
      <c r="AG3671" t="s">
        <v>53</v>
      </c>
    </row>
    <row r="3672" spans="1:49" hidden="1" x14ac:dyDescent="0.35">
      <c r="A3672" s="2" t="s">
        <v>1007</v>
      </c>
      <c r="B3672">
        <v>2</v>
      </c>
      <c r="C3672">
        <v>208</v>
      </c>
      <c r="D3672">
        <v>1</v>
      </c>
      <c r="E3672" t="s">
        <v>50</v>
      </c>
      <c r="F3672">
        <v>32</v>
      </c>
      <c r="G3672" t="s">
        <v>72</v>
      </c>
      <c r="I3672" t="s">
        <v>52</v>
      </c>
      <c r="J3672" t="s">
        <v>52</v>
      </c>
      <c r="K3672" t="s">
        <v>52</v>
      </c>
      <c r="L3672" t="s">
        <v>52</v>
      </c>
      <c r="M3672">
        <v>5</v>
      </c>
      <c r="N3672" t="s">
        <v>83</v>
      </c>
      <c r="O3672">
        <v>1</v>
      </c>
      <c r="P3672" s="2">
        <v>1</v>
      </c>
      <c r="Q3672" t="s">
        <v>50</v>
      </c>
      <c r="R3672">
        <v>32</v>
      </c>
      <c r="S3672" s="5">
        <f t="shared" si="57"/>
        <v>0</v>
      </c>
      <c r="T3672" t="s">
        <v>54</v>
      </c>
      <c r="U3672" t="s">
        <v>53</v>
      </c>
      <c r="W3672" t="s">
        <v>53</v>
      </c>
      <c r="Y3672" t="s">
        <v>55</v>
      </c>
      <c r="Z3672" t="s">
        <v>52</v>
      </c>
      <c r="AA3672">
        <v>2</v>
      </c>
      <c r="AB3672" t="s">
        <v>72</v>
      </c>
      <c r="AD3672" t="s">
        <v>52</v>
      </c>
      <c r="AE3672" t="s">
        <v>52</v>
      </c>
      <c r="AF3672" t="s">
        <v>52</v>
      </c>
      <c r="AG3672" t="s">
        <v>52</v>
      </c>
      <c r="AH3672">
        <v>5</v>
      </c>
      <c r="AI3672" t="s">
        <v>83</v>
      </c>
      <c r="AJ3672" t="s">
        <v>53</v>
      </c>
    </row>
    <row r="3673" spans="1:49" hidden="1" x14ac:dyDescent="0.35">
      <c r="A3673" s="2" t="s">
        <v>1007</v>
      </c>
      <c r="B3673">
        <v>2</v>
      </c>
      <c r="C3673">
        <v>208</v>
      </c>
      <c r="D3673">
        <v>1</v>
      </c>
      <c r="E3673" t="s">
        <v>50</v>
      </c>
      <c r="F3673">
        <v>32</v>
      </c>
      <c r="G3673" t="s">
        <v>72</v>
      </c>
      <c r="I3673" t="s">
        <v>52</v>
      </c>
      <c r="J3673" t="s">
        <v>52</v>
      </c>
      <c r="K3673" t="s">
        <v>52</v>
      </c>
      <c r="L3673" t="s">
        <v>52</v>
      </c>
      <c r="M3673">
        <v>5</v>
      </c>
      <c r="N3673" t="s">
        <v>83</v>
      </c>
      <c r="O3673">
        <v>1</v>
      </c>
      <c r="P3673" s="2">
        <v>2</v>
      </c>
      <c r="Q3673" t="s">
        <v>56</v>
      </c>
      <c r="R3673">
        <v>27</v>
      </c>
      <c r="S3673" s="5">
        <f t="shared" si="57"/>
        <v>0</v>
      </c>
      <c r="T3673" t="s">
        <v>57</v>
      </c>
      <c r="U3673" t="s">
        <v>53</v>
      </c>
      <c r="W3673" t="s">
        <v>53</v>
      </c>
      <c r="Y3673" t="s">
        <v>55</v>
      </c>
      <c r="Z3673" t="s">
        <v>52</v>
      </c>
      <c r="AA3673">
        <v>1</v>
      </c>
      <c r="AB3673" t="s">
        <v>72</v>
      </c>
      <c r="AD3673" t="s">
        <v>73</v>
      </c>
      <c r="AE3673" t="s">
        <v>52</v>
      </c>
      <c r="AF3673" t="s">
        <v>52</v>
      </c>
      <c r="AG3673" t="s">
        <v>52</v>
      </c>
      <c r="AH3673">
        <v>6</v>
      </c>
      <c r="AI3673" t="s">
        <v>78</v>
      </c>
      <c r="AJ3673" t="s">
        <v>53</v>
      </c>
    </row>
    <row r="3674" spans="1:49" hidden="1" x14ac:dyDescent="0.35">
      <c r="A3674" s="2" t="s">
        <v>1007</v>
      </c>
      <c r="B3674">
        <v>2</v>
      </c>
      <c r="C3674">
        <v>208</v>
      </c>
      <c r="D3674">
        <v>1</v>
      </c>
      <c r="E3674" t="s">
        <v>50</v>
      </c>
      <c r="F3674">
        <v>32</v>
      </c>
      <c r="G3674" t="s">
        <v>72</v>
      </c>
      <c r="I3674" t="s">
        <v>52</v>
      </c>
      <c r="J3674" t="s">
        <v>52</v>
      </c>
      <c r="K3674" t="s">
        <v>52</v>
      </c>
      <c r="L3674" t="s">
        <v>52</v>
      </c>
      <c r="M3674">
        <v>5</v>
      </c>
      <c r="N3674" t="s">
        <v>83</v>
      </c>
      <c r="O3674">
        <v>1</v>
      </c>
      <c r="P3674" s="2">
        <v>3</v>
      </c>
      <c r="Q3674" t="s">
        <v>50</v>
      </c>
      <c r="R3674">
        <v>1</v>
      </c>
      <c r="S3674" s="5">
        <f t="shared" si="57"/>
        <v>0</v>
      </c>
      <c r="T3674" t="s">
        <v>58</v>
      </c>
      <c r="U3674" t="s">
        <v>52</v>
      </c>
      <c r="V3674">
        <v>1</v>
      </c>
      <c r="W3674" t="s">
        <v>52</v>
      </c>
      <c r="X3674">
        <v>2</v>
      </c>
      <c r="AB3674" t="s">
        <v>72</v>
      </c>
    </row>
    <row r="3675" spans="1:49" hidden="1" x14ac:dyDescent="0.35">
      <c r="A3675" s="2" t="s">
        <v>1008</v>
      </c>
      <c r="B3675">
        <v>20</v>
      </c>
      <c r="C3675">
        <v>2007</v>
      </c>
      <c r="D3675">
        <v>2</v>
      </c>
      <c r="E3675" t="s">
        <v>50</v>
      </c>
      <c r="F3675">
        <v>65</v>
      </c>
      <c r="G3675" t="s">
        <v>72</v>
      </c>
      <c r="I3675" t="s">
        <v>73</v>
      </c>
      <c r="J3675" t="s">
        <v>52</v>
      </c>
      <c r="K3675" t="s">
        <v>52</v>
      </c>
      <c r="L3675" t="s">
        <v>52</v>
      </c>
      <c r="M3675">
        <v>4</v>
      </c>
      <c r="N3675" t="s">
        <v>83</v>
      </c>
      <c r="O3675">
        <v>2</v>
      </c>
      <c r="P3675" s="2">
        <v>1</v>
      </c>
      <c r="Q3675" t="s">
        <v>50</v>
      </c>
      <c r="R3675">
        <v>65</v>
      </c>
      <c r="S3675" s="5">
        <f t="shared" si="57"/>
        <v>0</v>
      </c>
      <c r="T3675" t="s">
        <v>54</v>
      </c>
      <c r="U3675" t="s">
        <v>53</v>
      </c>
      <c r="W3675" t="s">
        <v>53</v>
      </c>
      <c r="Y3675" t="s">
        <v>55</v>
      </c>
      <c r="Z3675" t="s">
        <v>52</v>
      </c>
      <c r="AA3675">
        <v>2</v>
      </c>
      <c r="AB3675" t="s">
        <v>72</v>
      </c>
      <c r="AD3675" t="s">
        <v>73</v>
      </c>
      <c r="AE3675" t="s">
        <v>52</v>
      </c>
      <c r="AF3675" t="s">
        <v>52</v>
      </c>
      <c r="AG3675" t="s">
        <v>52</v>
      </c>
      <c r="AH3675">
        <v>4</v>
      </c>
      <c r="AI3675" t="s">
        <v>83</v>
      </c>
      <c r="AJ3675" t="s">
        <v>53</v>
      </c>
    </row>
    <row r="3676" spans="1:49" hidden="1" x14ac:dyDescent="0.35">
      <c r="A3676" s="2" t="s">
        <v>1008</v>
      </c>
      <c r="B3676">
        <v>20</v>
      </c>
      <c r="C3676">
        <v>2007</v>
      </c>
      <c r="D3676">
        <v>2</v>
      </c>
      <c r="E3676" t="s">
        <v>50</v>
      </c>
      <c r="F3676">
        <v>65</v>
      </c>
      <c r="G3676" t="s">
        <v>72</v>
      </c>
      <c r="I3676" t="s">
        <v>73</v>
      </c>
      <c r="J3676" t="s">
        <v>52</v>
      </c>
      <c r="K3676" t="s">
        <v>52</v>
      </c>
      <c r="L3676" t="s">
        <v>52</v>
      </c>
      <c r="M3676">
        <v>4</v>
      </c>
      <c r="N3676" t="s">
        <v>83</v>
      </c>
      <c r="O3676">
        <v>2</v>
      </c>
      <c r="P3676" s="2">
        <v>2</v>
      </c>
      <c r="Q3676" t="s">
        <v>56</v>
      </c>
      <c r="R3676">
        <v>56</v>
      </c>
      <c r="S3676" s="5">
        <f t="shared" si="57"/>
        <v>0</v>
      </c>
      <c r="T3676" t="s">
        <v>57</v>
      </c>
      <c r="U3676" t="s">
        <v>53</v>
      </c>
      <c r="W3676" t="s">
        <v>53</v>
      </c>
      <c r="Y3676" t="s">
        <v>55</v>
      </c>
      <c r="Z3676" t="s">
        <v>52</v>
      </c>
      <c r="AA3676">
        <v>1</v>
      </c>
      <c r="AB3676" t="s">
        <v>72</v>
      </c>
      <c r="AD3676" t="s">
        <v>73</v>
      </c>
      <c r="AE3676" t="s">
        <v>53</v>
      </c>
      <c r="AF3676" t="s">
        <v>53</v>
      </c>
      <c r="AG3676" t="s">
        <v>53</v>
      </c>
    </row>
    <row r="3677" spans="1:49" hidden="1" x14ac:dyDescent="0.35">
      <c r="A3677" s="2" t="s">
        <v>1008</v>
      </c>
      <c r="B3677">
        <v>20</v>
      </c>
      <c r="C3677">
        <v>2007</v>
      </c>
      <c r="D3677">
        <v>2</v>
      </c>
      <c r="E3677" t="s">
        <v>50</v>
      </c>
      <c r="F3677">
        <v>65</v>
      </c>
      <c r="G3677" t="s">
        <v>72</v>
      </c>
      <c r="I3677" t="s">
        <v>73</v>
      </c>
      <c r="J3677" t="s">
        <v>52</v>
      </c>
      <c r="K3677" t="s">
        <v>52</v>
      </c>
      <c r="L3677" t="s">
        <v>52</v>
      </c>
      <c r="M3677">
        <v>4</v>
      </c>
      <c r="N3677" t="s">
        <v>83</v>
      </c>
      <c r="O3677">
        <v>2</v>
      </c>
      <c r="P3677" s="2">
        <v>3</v>
      </c>
      <c r="Q3677" t="s">
        <v>56</v>
      </c>
      <c r="R3677">
        <v>31</v>
      </c>
      <c r="S3677" s="5">
        <f t="shared" si="57"/>
        <v>0</v>
      </c>
      <c r="T3677" t="s">
        <v>58</v>
      </c>
      <c r="U3677" t="s">
        <v>52</v>
      </c>
      <c r="V3677">
        <v>1</v>
      </c>
      <c r="W3677" t="s">
        <v>52</v>
      </c>
      <c r="X3677">
        <v>2</v>
      </c>
      <c r="Y3677" t="s">
        <v>55</v>
      </c>
      <c r="Z3677" t="s">
        <v>52</v>
      </c>
      <c r="AA3677">
        <v>4</v>
      </c>
      <c r="AB3677" t="s">
        <v>72</v>
      </c>
      <c r="AD3677" t="s">
        <v>73</v>
      </c>
      <c r="AE3677" t="s">
        <v>52</v>
      </c>
      <c r="AF3677" t="s">
        <v>52</v>
      </c>
      <c r="AG3677" t="s">
        <v>52</v>
      </c>
      <c r="AH3677">
        <v>7</v>
      </c>
      <c r="AI3677" t="s">
        <v>79</v>
      </c>
      <c r="AJ3677" t="s">
        <v>53</v>
      </c>
    </row>
    <row r="3678" spans="1:49" hidden="1" x14ac:dyDescent="0.35">
      <c r="A3678" s="2" t="s">
        <v>1008</v>
      </c>
      <c r="B3678">
        <v>20</v>
      </c>
      <c r="C3678">
        <v>2007</v>
      </c>
      <c r="D3678">
        <v>2</v>
      </c>
      <c r="E3678" t="s">
        <v>50</v>
      </c>
      <c r="F3678">
        <v>65</v>
      </c>
      <c r="G3678" t="s">
        <v>72</v>
      </c>
      <c r="I3678" t="s">
        <v>73</v>
      </c>
      <c r="J3678" t="s">
        <v>52</v>
      </c>
      <c r="K3678" t="s">
        <v>52</v>
      </c>
      <c r="L3678" t="s">
        <v>52</v>
      </c>
      <c r="M3678">
        <v>4</v>
      </c>
      <c r="N3678" t="s">
        <v>83</v>
      </c>
      <c r="O3678">
        <v>2</v>
      </c>
      <c r="P3678" s="2">
        <v>4</v>
      </c>
      <c r="Q3678" t="s">
        <v>50</v>
      </c>
      <c r="R3678">
        <v>31</v>
      </c>
      <c r="S3678" s="5">
        <f t="shared" si="57"/>
        <v>0</v>
      </c>
      <c r="T3678" t="s">
        <v>99</v>
      </c>
      <c r="U3678" t="s">
        <v>53</v>
      </c>
      <c r="W3678" t="s">
        <v>53</v>
      </c>
      <c r="Y3678" t="s">
        <v>55</v>
      </c>
      <c r="Z3678" t="s">
        <v>52</v>
      </c>
      <c r="AA3678">
        <v>3</v>
      </c>
      <c r="AB3678" t="s">
        <v>72</v>
      </c>
      <c r="AD3678" t="s">
        <v>73</v>
      </c>
      <c r="AE3678" t="s">
        <v>52</v>
      </c>
      <c r="AF3678" t="s">
        <v>52</v>
      </c>
      <c r="AG3678" t="s">
        <v>52</v>
      </c>
      <c r="AH3678">
        <v>9</v>
      </c>
      <c r="AI3678" t="s">
        <v>60</v>
      </c>
      <c r="AJ3678" t="s">
        <v>53</v>
      </c>
    </row>
    <row r="3679" spans="1:49" hidden="1" x14ac:dyDescent="0.35">
      <c r="A3679" s="2" t="s">
        <v>1008</v>
      </c>
      <c r="B3679">
        <v>20</v>
      </c>
      <c r="C3679">
        <v>2007</v>
      </c>
      <c r="D3679">
        <v>2</v>
      </c>
      <c r="E3679" t="s">
        <v>50</v>
      </c>
      <c r="F3679">
        <v>65</v>
      </c>
      <c r="G3679" t="s">
        <v>72</v>
      </c>
      <c r="I3679" t="s">
        <v>73</v>
      </c>
      <c r="J3679" t="s">
        <v>52</v>
      </c>
      <c r="K3679" t="s">
        <v>52</v>
      </c>
      <c r="L3679" t="s">
        <v>52</v>
      </c>
      <c r="M3679">
        <v>4</v>
      </c>
      <c r="N3679" t="s">
        <v>83</v>
      </c>
      <c r="O3679">
        <v>2</v>
      </c>
      <c r="P3679" s="2">
        <v>5</v>
      </c>
      <c r="Q3679" t="s">
        <v>56</v>
      </c>
      <c r="R3679">
        <v>7</v>
      </c>
      <c r="S3679" s="5">
        <f t="shared" si="57"/>
        <v>0</v>
      </c>
      <c r="T3679" t="s">
        <v>102</v>
      </c>
      <c r="U3679" t="s">
        <v>52</v>
      </c>
      <c r="V3679">
        <v>4</v>
      </c>
      <c r="W3679" t="s">
        <v>52</v>
      </c>
      <c r="X3679">
        <v>3</v>
      </c>
      <c r="AB3679" t="s">
        <v>72</v>
      </c>
      <c r="AD3679" t="s">
        <v>73</v>
      </c>
      <c r="AE3679" t="s">
        <v>52</v>
      </c>
      <c r="AF3679" t="s">
        <v>52</v>
      </c>
      <c r="AG3679" t="s">
        <v>52</v>
      </c>
      <c r="AH3679">
        <v>3</v>
      </c>
      <c r="AI3679" t="s">
        <v>65</v>
      </c>
      <c r="AJ3679" t="s">
        <v>52</v>
      </c>
      <c r="AK3679" t="s">
        <v>66</v>
      </c>
      <c r="AM3679" t="s">
        <v>62</v>
      </c>
      <c r="AN3679" t="s">
        <v>53</v>
      </c>
      <c r="AP3679">
        <v>0</v>
      </c>
      <c r="AQ3679">
        <v>0</v>
      </c>
      <c r="AR3679">
        <v>5000</v>
      </c>
      <c r="AS3679">
        <v>15000</v>
      </c>
      <c r="AT3679">
        <v>0</v>
      </c>
      <c r="AU3679">
        <v>0</v>
      </c>
      <c r="AV3679">
        <v>0</v>
      </c>
      <c r="AW3679">
        <v>20000</v>
      </c>
    </row>
    <row r="3680" spans="1:49" hidden="1" x14ac:dyDescent="0.35">
      <c r="A3680" s="2" t="s">
        <v>1008</v>
      </c>
      <c r="B3680">
        <v>20</v>
      </c>
      <c r="C3680">
        <v>2007</v>
      </c>
      <c r="D3680">
        <v>2</v>
      </c>
      <c r="E3680" t="s">
        <v>50</v>
      </c>
      <c r="F3680">
        <v>65</v>
      </c>
      <c r="G3680" t="s">
        <v>72</v>
      </c>
      <c r="I3680" t="s">
        <v>73</v>
      </c>
      <c r="J3680" t="s">
        <v>52</v>
      </c>
      <c r="K3680" t="s">
        <v>52</v>
      </c>
      <c r="L3680" t="s">
        <v>52</v>
      </c>
      <c r="M3680">
        <v>4</v>
      </c>
      <c r="N3680" t="s">
        <v>83</v>
      </c>
      <c r="O3680">
        <v>2</v>
      </c>
      <c r="P3680" s="2">
        <v>6</v>
      </c>
      <c r="Q3680" t="s">
        <v>50</v>
      </c>
      <c r="R3680">
        <v>1</v>
      </c>
      <c r="S3680" s="5">
        <f t="shared" si="57"/>
        <v>0</v>
      </c>
      <c r="T3680" t="s">
        <v>102</v>
      </c>
      <c r="U3680" t="s">
        <v>52</v>
      </c>
      <c r="V3680">
        <v>4</v>
      </c>
      <c r="W3680" t="s">
        <v>52</v>
      </c>
      <c r="X3680">
        <v>3</v>
      </c>
      <c r="AB3680" t="s">
        <v>72</v>
      </c>
    </row>
    <row r="3681" spans="1:49" hidden="1" x14ac:dyDescent="0.35">
      <c r="A3681" s="2" t="s">
        <v>1009</v>
      </c>
      <c r="B3681">
        <v>5</v>
      </c>
      <c r="C3681">
        <v>504</v>
      </c>
      <c r="D3681">
        <v>2</v>
      </c>
      <c r="E3681" t="s">
        <v>50</v>
      </c>
      <c r="F3681">
        <v>47</v>
      </c>
      <c r="G3681" t="s">
        <v>72</v>
      </c>
      <c r="I3681" t="s">
        <v>73</v>
      </c>
      <c r="J3681" t="s">
        <v>52</v>
      </c>
      <c r="K3681" t="s">
        <v>52</v>
      </c>
      <c r="L3681" t="s">
        <v>52</v>
      </c>
      <c r="M3681">
        <v>4</v>
      </c>
      <c r="N3681" t="s">
        <v>83</v>
      </c>
      <c r="O3681">
        <v>2</v>
      </c>
      <c r="P3681" s="2">
        <v>1</v>
      </c>
      <c r="Q3681" t="s">
        <v>50</v>
      </c>
      <c r="R3681">
        <v>47</v>
      </c>
      <c r="S3681" s="5">
        <f t="shared" si="57"/>
        <v>0</v>
      </c>
      <c r="T3681" t="s">
        <v>54</v>
      </c>
      <c r="U3681" t="s">
        <v>53</v>
      </c>
      <c r="W3681" t="s">
        <v>53</v>
      </c>
      <c r="Y3681" t="s">
        <v>55</v>
      </c>
      <c r="Z3681" t="s">
        <v>52</v>
      </c>
      <c r="AA3681">
        <v>2</v>
      </c>
      <c r="AB3681" t="s">
        <v>72</v>
      </c>
      <c r="AD3681" t="s">
        <v>73</v>
      </c>
      <c r="AE3681" t="s">
        <v>52</v>
      </c>
      <c r="AF3681" t="s">
        <v>52</v>
      </c>
      <c r="AG3681" t="s">
        <v>52</v>
      </c>
      <c r="AH3681">
        <v>4</v>
      </c>
      <c r="AI3681" t="s">
        <v>83</v>
      </c>
      <c r="AJ3681" t="s">
        <v>53</v>
      </c>
    </row>
    <row r="3682" spans="1:49" hidden="1" x14ac:dyDescent="0.35">
      <c r="A3682" s="2" t="s">
        <v>1009</v>
      </c>
      <c r="B3682">
        <v>5</v>
      </c>
      <c r="C3682">
        <v>504</v>
      </c>
      <c r="D3682">
        <v>2</v>
      </c>
      <c r="E3682" t="s">
        <v>50</v>
      </c>
      <c r="F3682">
        <v>47</v>
      </c>
      <c r="G3682" t="s">
        <v>72</v>
      </c>
      <c r="I3682" t="s">
        <v>73</v>
      </c>
      <c r="J3682" t="s">
        <v>52</v>
      </c>
      <c r="K3682" t="s">
        <v>52</v>
      </c>
      <c r="L3682" t="s">
        <v>52</v>
      </c>
      <c r="M3682">
        <v>4</v>
      </c>
      <c r="N3682" t="s">
        <v>83</v>
      </c>
      <c r="O3682">
        <v>2</v>
      </c>
      <c r="P3682" s="2">
        <v>2</v>
      </c>
      <c r="Q3682" t="s">
        <v>56</v>
      </c>
      <c r="R3682">
        <v>38</v>
      </c>
      <c r="S3682" s="5">
        <f t="shared" si="57"/>
        <v>0</v>
      </c>
      <c r="T3682" t="s">
        <v>57</v>
      </c>
      <c r="U3682" t="s">
        <v>53</v>
      </c>
      <c r="W3682" t="s">
        <v>53</v>
      </c>
      <c r="Y3682" t="s">
        <v>55</v>
      </c>
      <c r="Z3682" t="s">
        <v>52</v>
      </c>
      <c r="AA3682">
        <v>1</v>
      </c>
      <c r="AB3682" t="s">
        <v>72</v>
      </c>
      <c r="AD3682" t="s">
        <v>73</v>
      </c>
      <c r="AE3682" t="s">
        <v>53</v>
      </c>
      <c r="AF3682" t="s">
        <v>53</v>
      </c>
      <c r="AG3682" t="s">
        <v>52</v>
      </c>
      <c r="AH3682">
        <v>2</v>
      </c>
      <c r="AI3682" t="s">
        <v>97</v>
      </c>
      <c r="AJ3682" t="s">
        <v>53</v>
      </c>
    </row>
    <row r="3683" spans="1:49" hidden="1" x14ac:dyDescent="0.35">
      <c r="A3683" s="2" t="s">
        <v>1009</v>
      </c>
      <c r="B3683">
        <v>5</v>
      </c>
      <c r="C3683">
        <v>504</v>
      </c>
      <c r="D3683">
        <v>2</v>
      </c>
      <c r="E3683" t="s">
        <v>50</v>
      </c>
      <c r="F3683">
        <v>47</v>
      </c>
      <c r="G3683" t="s">
        <v>72</v>
      </c>
      <c r="I3683" t="s">
        <v>73</v>
      </c>
      <c r="J3683" t="s">
        <v>52</v>
      </c>
      <c r="K3683" t="s">
        <v>52</v>
      </c>
      <c r="L3683" t="s">
        <v>52</v>
      </c>
      <c r="M3683">
        <v>4</v>
      </c>
      <c r="N3683" t="s">
        <v>83</v>
      </c>
      <c r="O3683">
        <v>2</v>
      </c>
      <c r="P3683" s="2">
        <v>3</v>
      </c>
      <c r="Q3683" t="s">
        <v>50</v>
      </c>
      <c r="R3683">
        <v>5</v>
      </c>
      <c r="S3683" s="5">
        <f t="shared" si="57"/>
        <v>0</v>
      </c>
      <c r="T3683" t="s">
        <v>58</v>
      </c>
      <c r="U3683" t="s">
        <v>52</v>
      </c>
      <c r="V3683">
        <v>1</v>
      </c>
      <c r="W3683" t="s">
        <v>52</v>
      </c>
      <c r="X3683">
        <v>2</v>
      </c>
      <c r="AB3683" t="s">
        <v>72</v>
      </c>
      <c r="AD3683" t="s">
        <v>73</v>
      </c>
      <c r="AE3683" t="s">
        <v>53</v>
      </c>
      <c r="AF3683" t="s">
        <v>53</v>
      </c>
      <c r="AG3683" t="s">
        <v>53</v>
      </c>
      <c r="AO3683" t="s">
        <v>70</v>
      </c>
    </row>
    <row r="3684" spans="1:49" hidden="1" x14ac:dyDescent="0.35">
      <c r="A3684" s="2" t="s">
        <v>1009</v>
      </c>
      <c r="B3684">
        <v>5</v>
      </c>
      <c r="C3684">
        <v>504</v>
      </c>
      <c r="D3684">
        <v>2</v>
      </c>
      <c r="E3684" t="s">
        <v>50</v>
      </c>
      <c r="F3684">
        <v>47</v>
      </c>
      <c r="G3684" t="s">
        <v>72</v>
      </c>
      <c r="I3684" t="s">
        <v>73</v>
      </c>
      <c r="J3684" t="s">
        <v>52</v>
      </c>
      <c r="K3684" t="s">
        <v>52</v>
      </c>
      <c r="L3684" t="s">
        <v>52</v>
      </c>
      <c r="M3684">
        <v>4</v>
      </c>
      <c r="N3684" t="s">
        <v>83</v>
      </c>
      <c r="O3684">
        <v>2</v>
      </c>
      <c r="P3684" s="2">
        <v>4</v>
      </c>
      <c r="Q3684" t="s">
        <v>56</v>
      </c>
      <c r="R3684">
        <v>3</v>
      </c>
      <c r="S3684" s="5">
        <f t="shared" si="57"/>
        <v>0</v>
      </c>
      <c r="T3684" t="s">
        <v>58</v>
      </c>
      <c r="U3684" t="s">
        <v>52</v>
      </c>
      <c r="V3684">
        <v>1</v>
      </c>
      <c r="W3684" t="s">
        <v>52</v>
      </c>
      <c r="X3684">
        <v>2</v>
      </c>
      <c r="AB3684" t="s">
        <v>72</v>
      </c>
      <c r="AD3684" t="s">
        <v>73</v>
      </c>
      <c r="AE3684" t="s">
        <v>53</v>
      </c>
      <c r="AF3684" t="s">
        <v>53</v>
      </c>
      <c r="AG3684" t="s">
        <v>53</v>
      </c>
      <c r="AO3684" t="s">
        <v>70</v>
      </c>
    </row>
    <row r="3685" spans="1:49" hidden="1" x14ac:dyDescent="0.35">
      <c r="A3685" s="2" t="s">
        <v>1010</v>
      </c>
      <c r="B3685">
        <v>14</v>
      </c>
      <c r="C3685">
        <v>1405</v>
      </c>
      <c r="D3685">
        <v>2</v>
      </c>
      <c r="E3685" t="s">
        <v>50</v>
      </c>
      <c r="F3685">
        <v>49</v>
      </c>
      <c r="G3685" t="s">
        <v>72</v>
      </c>
      <c r="I3685" t="s">
        <v>73</v>
      </c>
      <c r="J3685" t="s">
        <v>53</v>
      </c>
      <c r="K3685" t="s">
        <v>53</v>
      </c>
      <c r="L3685" t="s">
        <v>52</v>
      </c>
      <c r="M3685">
        <v>4</v>
      </c>
      <c r="N3685" t="s">
        <v>63</v>
      </c>
      <c r="O3685">
        <v>1</v>
      </c>
      <c r="P3685" s="2">
        <v>1</v>
      </c>
      <c r="Q3685" t="s">
        <v>50</v>
      </c>
      <c r="R3685">
        <v>49</v>
      </c>
      <c r="S3685" s="5">
        <f t="shared" si="57"/>
        <v>0</v>
      </c>
      <c r="T3685" t="s">
        <v>54</v>
      </c>
      <c r="U3685" t="s">
        <v>53</v>
      </c>
      <c r="W3685" t="s">
        <v>53</v>
      </c>
      <c r="Y3685" t="s">
        <v>55</v>
      </c>
      <c r="Z3685" t="s">
        <v>52</v>
      </c>
      <c r="AA3685">
        <v>2</v>
      </c>
      <c r="AB3685" t="s">
        <v>72</v>
      </c>
      <c r="AD3685" t="s">
        <v>73</v>
      </c>
      <c r="AE3685" t="s">
        <v>53</v>
      </c>
      <c r="AF3685" t="s">
        <v>53</v>
      </c>
      <c r="AG3685" t="s">
        <v>52</v>
      </c>
      <c r="AH3685">
        <v>4</v>
      </c>
      <c r="AI3685" t="s">
        <v>63</v>
      </c>
      <c r="AJ3685" t="s">
        <v>53</v>
      </c>
    </row>
    <row r="3686" spans="1:49" hidden="1" x14ac:dyDescent="0.35">
      <c r="A3686" s="2" t="s">
        <v>1010</v>
      </c>
      <c r="B3686">
        <v>14</v>
      </c>
      <c r="C3686">
        <v>1405</v>
      </c>
      <c r="D3686">
        <v>2</v>
      </c>
      <c r="E3686" t="s">
        <v>50</v>
      </c>
      <c r="F3686">
        <v>49</v>
      </c>
      <c r="G3686" t="s">
        <v>72</v>
      </c>
      <c r="I3686" t="s">
        <v>73</v>
      </c>
      <c r="J3686" t="s">
        <v>53</v>
      </c>
      <c r="K3686" t="s">
        <v>53</v>
      </c>
      <c r="L3686" t="s">
        <v>52</v>
      </c>
      <c r="M3686">
        <v>4</v>
      </c>
      <c r="N3686" t="s">
        <v>63</v>
      </c>
      <c r="O3686">
        <v>1</v>
      </c>
      <c r="P3686" s="2">
        <v>2</v>
      </c>
      <c r="Q3686" t="s">
        <v>56</v>
      </c>
      <c r="R3686">
        <v>50</v>
      </c>
      <c r="S3686" s="5">
        <f t="shared" si="57"/>
        <v>0</v>
      </c>
      <c r="T3686" t="s">
        <v>57</v>
      </c>
      <c r="U3686" t="s">
        <v>53</v>
      </c>
      <c r="W3686" t="s">
        <v>53</v>
      </c>
      <c r="Y3686" t="s">
        <v>55</v>
      </c>
      <c r="Z3686" t="s">
        <v>52</v>
      </c>
      <c r="AA3686">
        <v>1</v>
      </c>
      <c r="AB3686" t="s">
        <v>72</v>
      </c>
      <c r="AD3686" t="s">
        <v>73</v>
      </c>
      <c r="AE3686" t="s">
        <v>52</v>
      </c>
      <c r="AF3686" t="s">
        <v>52</v>
      </c>
      <c r="AG3686" t="s">
        <v>52</v>
      </c>
      <c r="AH3686">
        <v>6</v>
      </c>
      <c r="AI3686" t="s">
        <v>63</v>
      </c>
      <c r="AJ3686" t="s">
        <v>53</v>
      </c>
    </row>
    <row r="3687" spans="1:49" hidden="1" x14ac:dyDescent="0.35">
      <c r="A3687" s="2" t="s">
        <v>1010</v>
      </c>
      <c r="B3687">
        <v>14</v>
      </c>
      <c r="C3687">
        <v>1405</v>
      </c>
      <c r="D3687">
        <v>2</v>
      </c>
      <c r="E3687" t="s">
        <v>50</v>
      </c>
      <c r="F3687">
        <v>49</v>
      </c>
      <c r="G3687" t="s">
        <v>72</v>
      </c>
      <c r="I3687" t="s">
        <v>73</v>
      </c>
      <c r="J3687" t="s">
        <v>53</v>
      </c>
      <c r="K3687" t="s">
        <v>53</v>
      </c>
      <c r="L3687" t="s">
        <v>52</v>
      </c>
      <c r="M3687">
        <v>4</v>
      </c>
      <c r="N3687" t="s">
        <v>63</v>
      </c>
      <c r="O3687">
        <v>1</v>
      </c>
      <c r="P3687" s="2">
        <v>3</v>
      </c>
      <c r="Q3687" t="s">
        <v>56</v>
      </c>
      <c r="R3687">
        <v>19</v>
      </c>
      <c r="S3687" s="5">
        <f t="shared" si="57"/>
        <v>0</v>
      </c>
      <c r="T3687" t="s">
        <v>58</v>
      </c>
      <c r="U3687" t="s">
        <v>52</v>
      </c>
      <c r="V3687">
        <v>1</v>
      </c>
      <c r="W3687" t="s">
        <v>52</v>
      </c>
      <c r="X3687">
        <v>2</v>
      </c>
      <c r="Y3687" t="s">
        <v>55</v>
      </c>
      <c r="Z3687" t="s">
        <v>52</v>
      </c>
      <c r="AA3687">
        <v>4</v>
      </c>
      <c r="AB3687" t="s">
        <v>72</v>
      </c>
      <c r="AD3687" t="s">
        <v>73</v>
      </c>
      <c r="AE3687" t="s">
        <v>52</v>
      </c>
      <c r="AF3687" t="s">
        <v>52</v>
      </c>
      <c r="AG3687" t="s">
        <v>52</v>
      </c>
      <c r="AH3687">
        <v>9</v>
      </c>
      <c r="AI3687" t="s">
        <v>86</v>
      </c>
      <c r="AJ3687" t="s">
        <v>53</v>
      </c>
    </row>
    <row r="3688" spans="1:49" hidden="1" x14ac:dyDescent="0.35">
      <c r="A3688" s="2" t="s">
        <v>1010</v>
      </c>
      <c r="B3688">
        <v>14</v>
      </c>
      <c r="C3688">
        <v>1405</v>
      </c>
      <c r="D3688">
        <v>2</v>
      </c>
      <c r="E3688" t="s">
        <v>50</v>
      </c>
      <c r="F3688">
        <v>49</v>
      </c>
      <c r="G3688" t="s">
        <v>72</v>
      </c>
      <c r="I3688" t="s">
        <v>73</v>
      </c>
      <c r="J3688" t="s">
        <v>53</v>
      </c>
      <c r="K3688" t="s">
        <v>53</v>
      </c>
      <c r="L3688" t="s">
        <v>52</v>
      </c>
      <c r="M3688">
        <v>4</v>
      </c>
      <c r="N3688" t="s">
        <v>63</v>
      </c>
      <c r="O3688">
        <v>1</v>
      </c>
      <c r="P3688" s="2">
        <v>4</v>
      </c>
      <c r="Q3688" t="s">
        <v>50</v>
      </c>
      <c r="R3688">
        <v>34</v>
      </c>
      <c r="S3688" s="5">
        <f t="shared" si="57"/>
        <v>0</v>
      </c>
      <c r="T3688" t="s">
        <v>99</v>
      </c>
      <c r="U3688" t="s">
        <v>53</v>
      </c>
      <c r="W3688" t="s">
        <v>53</v>
      </c>
      <c r="Y3688" t="s">
        <v>55</v>
      </c>
      <c r="Z3688" t="s">
        <v>52</v>
      </c>
      <c r="AA3688">
        <v>3</v>
      </c>
      <c r="AB3688" t="s">
        <v>72</v>
      </c>
      <c r="AD3688" t="s">
        <v>73</v>
      </c>
      <c r="AE3688" t="s">
        <v>52</v>
      </c>
      <c r="AF3688" t="s">
        <v>52</v>
      </c>
      <c r="AG3688" t="s">
        <v>52</v>
      </c>
      <c r="AH3688">
        <v>9</v>
      </c>
      <c r="AI3688" t="s">
        <v>60</v>
      </c>
      <c r="AJ3688" t="s">
        <v>53</v>
      </c>
    </row>
    <row r="3689" spans="1:49" hidden="1" x14ac:dyDescent="0.35">
      <c r="A3689" s="2" t="s">
        <v>1010</v>
      </c>
      <c r="B3689">
        <v>14</v>
      </c>
      <c r="C3689">
        <v>1405</v>
      </c>
      <c r="D3689">
        <v>2</v>
      </c>
      <c r="E3689" t="s">
        <v>50</v>
      </c>
      <c r="F3689">
        <v>49</v>
      </c>
      <c r="G3689" t="s">
        <v>72</v>
      </c>
      <c r="I3689" t="s">
        <v>73</v>
      </c>
      <c r="J3689" t="s">
        <v>53</v>
      </c>
      <c r="K3689" t="s">
        <v>53</v>
      </c>
      <c r="L3689" t="s">
        <v>52</v>
      </c>
      <c r="M3689">
        <v>4</v>
      </c>
      <c r="N3689" t="s">
        <v>63</v>
      </c>
      <c r="O3689">
        <v>1</v>
      </c>
      <c r="P3689" s="2">
        <v>5</v>
      </c>
      <c r="Q3689" t="s">
        <v>56</v>
      </c>
      <c r="R3689">
        <v>0</v>
      </c>
      <c r="S3689" s="5">
        <f t="shared" si="57"/>
        <v>0</v>
      </c>
      <c r="T3689" t="s">
        <v>102</v>
      </c>
      <c r="U3689" t="s">
        <v>52</v>
      </c>
      <c r="V3689">
        <v>4</v>
      </c>
      <c r="W3689" t="s">
        <v>52</v>
      </c>
      <c r="X3689">
        <v>3</v>
      </c>
      <c r="AB3689" t="s">
        <v>72</v>
      </c>
    </row>
    <row r="3690" spans="1:49" hidden="1" x14ac:dyDescent="0.35">
      <c r="A3690" s="2" t="s">
        <v>1011</v>
      </c>
      <c r="B3690">
        <v>14</v>
      </c>
      <c r="C3690">
        <v>1404</v>
      </c>
      <c r="D3690">
        <v>2</v>
      </c>
      <c r="E3690" t="s">
        <v>56</v>
      </c>
      <c r="F3690">
        <v>72</v>
      </c>
      <c r="G3690" t="s">
        <v>72</v>
      </c>
      <c r="I3690" t="s">
        <v>73</v>
      </c>
      <c r="J3690" t="s">
        <v>53</v>
      </c>
      <c r="K3690" t="s">
        <v>53</v>
      </c>
      <c r="L3690" t="s">
        <v>53</v>
      </c>
      <c r="M3690">
        <v>0</v>
      </c>
      <c r="O3690">
        <v>4</v>
      </c>
      <c r="P3690" s="2">
        <v>1</v>
      </c>
      <c r="Q3690" t="s">
        <v>56</v>
      </c>
      <c r="R3690">
        <v>72</v>
      </c>
      <c r="S3690" s="5">
        <f t="shared" si="57"/>
        <v>0</v>
      </c>
      <c r="T3690" t="s">
        <v>54</v>
      </c>
      <c r="U3690" t="s">
        <v>53</v>
      </c>
      <c r="W3690" t="s">
        <v>53</v>
      </c>
      <c r="Y3690" t="s">
        <v>92</v>
      </c>
      <c r="AB3690" t="s">
        <v>72</v>
      </c>
      <c r="AD3690" t="s">
        <v>73</v>
      </c>
      <c r="AE3690" t="s">
        <v>53</v>
      </c>
      <c r="AF3690" t="s">
        <v>53</v>
      </c>
      <c r="AG3690" t="s">
        <v>53</v>
      </c>
    </row>
    <row r="3691" spans="1:49" hidden="1" x14ac:dyDescent="0.35">
      <c r="A3691" s="2" t="s">
        <v>1011</v>
      </c>
      <c r="B3691">
        <v>14</v>
      </c>
      <c r="C3691">
        <v>1404</v>
      </c>
      <c r="D3691">
        <v>2</v>
      </c>
      <c r="E3691" t="s">
        <v>56</v>
      </c>
      <c r="F3691">
        <v>72</v>
      </c>
      <c r="G3691" t="s">
        <v>72</v>
      </c>
      <c r="I3691" t="s">
        <v>73</v>
      </c>
      <c r="J3691" t="s">
        <v>53</v>
      </c>
      <c r="K3691" t="s">
        <v>53</v>
      </c>
      <c r="L3691" t="s">
        <v>53</v>
      </c>
      <c r="M3691">
        <v>0</v>
      </c>
      <c r="O3691">
        <v>4</v>
      </c>
      <c r="P3691" s="2">
        <v>2</v>
      </c>
      <c r="Q3691" t="s">
        <v>56</v>
      </c>
      <c r="R3691">
        <v>40</v>
      </c>
      <c r="S3691" s="5">
        <f t="shared" si="57"/>
        <v>0</v>
      </c>
      <c r="T3691" t="s">
        <v>58</v>
      </c>
      <c r="U3691" t="s">
        <v>53</v>
      </c>
      <c r="W3691" t="s">
        <v>52</v>
      </c>
      <c r="X3691">
        <v>1</v>
      </c>
      <c r="Y3691" t="s">
        <v>55</v>
      </c>
      <c r="Z3691" t="s">
        <v>52</v>
      </c>
      <c r="AA3691">
        <v>4</v>
      </c>
      <c r="AB3691" t="s">
        <v>72</v>
      </c>
      <c r="AD3691" t="s">
        <v>73</v>
      </c>
      <c r="AE3691" t="s">
        <v>52</v>
      </c>
      <c r="AF3691" t="s">
        <v>52</v>
      </c>
      <c r="AG3691" t="s">
        <v>52</v>
      </c>
      <c r="AH3691">
        <v>9</v>
      </c>
      <c r="AI3691" t="s">
        <v>80</v>
      </c>
      <c r="AJ3691" t="s">
        <v>53</v>
      </c>
    </row>
    <row r="3692" spans="1:49" hidden="1" x14ac:dyDescent="0.35">
      <c r="A3692" s="2" t="s">
        <v>1011</v>
      </c>
      <c r="B3692">
        <v>14</v>
      </c>
      <c r="C3692">
        <v>1404</v>
      </c>
      <c r="D3692">
        <v>2</v>
      </c>
      <c r="E3692" t="s">
        <v>56</v>
      </c>
      <c r="F3692">
        <v>72</v>
      </c>
      <c r="G3692" t="s">
        <v>72</v>
      </c>
      <c r="I3692" t="s">
        <v>73</v>
      </c>
      <c r="J3692" t="s">
        <v>53</v>
      </c>
      <c r="K3692" t="s">
        <v>53</v>
      </c>
      <c r="L3692" t="s">
        <v>53</v>
      </c>
      <c r="M3692">
        <v>0</v>
      </c>
      <c r="O3692">
        <v>4</v>
      </c>
      <c r="P3692" s="2">
        <v>4</v>
      </c>
      <c r="Q3692" t="s">
        <v>50</v>
      </c>
      <c r="R3692">
        <v>85</v>
      </c>
      <c r="S3692" s="5">
        <f t="shared" si="57"/>
        <v>0</v>
      </c>
      <c r="T3692" t="s">
        <v>99</v>
      </c>
      <c r="U3692" t="s">
        <v>53</v>
      </c>
      <c r="W3692" t="s">
        <v>53</v>
      </c>
      <c r="Y3692" t="s">
        <v>55</v>
      </c>
      <c r="Z3692" t="s">
        <v>52</v>
      </c>
      <c r="AA3692">
        <v>1</v>
      </c>
      <c r="AB3692" t="s">
        <v>72</v>
      </c>
      <c r="AD3692" t="s">
        <v>73</v>
      </c>
      <c r="AE3692" t="s">
        <v>52</v>
      </c>
      <c r="AF3692" t="s">
        <v>52</v>
      </c>
      <c r="AG3692" t="s">
        <v>52</v>
      </c>
      <c r="AH3692">
        <v>6</v>
      </c>
      <c r="AI3692" t="s">
        <v>79</v>
      </c>
      <c r="AJ3692" t="s">
        <v>53</v>
      </c>
    </row>
    <row r="3693" spans="1:49" hidden="1" x14ac:dyDescent="0.35">
      <c r="A3693" s="2" t="s">
        <v>1011</v>
      </c>
      <c r="B3693">
        <v>14</v>
      </c>
      <c r="C3693">
        <v>1404</v>
      </c>
      <c r="D3693">
        <v>2</v>
      </c>
      <c r="E3693" t="s">
        <v>56</v>
      </c>
      <c r="F3693">
        <v>72</v>
      </c>
      <c r="G3693" t="s">
        <v>72</v>
      </c>
      <c r="I3693" t="s">
        <v>73</v>
      </c>
      <c r="J3693" t="s">
        <v>53</v>
      </c>
      <c r="K3693" t="s">
        <v>53</v>
      </c>
      <c r="L3693" t="s">
        <v>53</v>
      </c>
      <c r="M3693">
        <v>0</v>
      </c>
      <c r="O3693">
        <v>4</v>
      </c>
      <c r="P3693" s="2">
        <v>5</v>
      </c>
      <c r="Q3693" t="s">
        <v>56</v>
      </c>
      <c r="R3693">
        <v>4</v>
      </c>
      <c r="S3693" s="5">
        <f t="shared" si="57"/>
        <v>0</v>
      </c>
      <c r="T3693" t="s">
        <v>102</v>
      </c>
      <c r="U3693" t="s">
        <v>52</v>
      </c>
      <c r="V3693">
        <v>4</v>
      </c>
      <c r="W3693" t="s">
        <v>52</v>
      </c>
      <c r="X3693">
        <v>2</v>
      </c>
      <c r="AB3693" t="s">
        <v>72</v>
      </c>
      <c r="AD3693" t="s">
        <v>73</v>
      </c>
      <c r="AE3693" t="s">
        <v>53</v>
      </c>
      <c r="AF3693" t="s">
        <v>53</v>
      </c>
      <c r="AG3693" t="s">
        <v>52</v>
      </c>
      <c r="AH3693">
        <v>1</v>
      </c>
      <c r="AI3693" t="s">
        <v>68</v>
      </c>
      <c r="AJ3693" t="s">
        <v>52</v>
      </c>
      <c r="AK3693" t="s">
        <v>68</v>
      </c>
      <c r="AL3693" t="s">
        <v>109</v>
      </c>
      <c r="AN3693" t="s">
        <v>53</v>
      </c>
    </row>
    <row r="3694" spans="1:49" hidden="1" x14ac:dyDescent="0.35">
      <c r="A3694" s="2" t="s">
        <v>1011</v>
      </c>
      <c r="B3694">
        <v>14</v>
      </c>
      <c r="C3694">
        <v>1404</v>
      </c>
      <c r="D3694">
        <v>2</v>
      </c>
      <c r="E3694" t="s">
        <v>56</v>
      </c>
      <c r="F3694">
        <v>72</v>
      </c>
      <c r="G3694" t="s">
        <v>72</v>
      </c>
      <c r="I3694" t="s">
        <v>73</v>
      </c>
      <c r="J3694" t="s">
        <v>53</v>
      </c>
      <c r="K3694" t="s">
        <v>53</v>
      </c>
      <c r="L3694" t="s">
        <v>53</v>
      </c>
      <c r="M3694">
        <v>0</v>
      </c>
      <c r="O3694">
        <v>4</v>
      </c>
      <c r="P3694" s="2">
        <v>6</v>
      </c>
      <c r="Q3694" t="s">
        <v>56</v>
      </c>
      <c r="R3694">
        <v>13</v>
      </c>
      <c r="S3694" s="5">
        <f t="shared" si="57"/>
        <v>0</v>
      </c>
      <c r="T3694" t="s">
        <v>102</v>
      </c>
      <c r="U3694" t="s">
        <v>52</v>
      </c>
      <c r="V3694">
        <v>4</v>
      </c>
      <c r="W3694" t="s">
        <v>52</v>
      </c>
      <c r="X3694">
        <v>2</v>
      </c>
      <c r="Y3694" t="s">
        <v>59</v>
      </c>
      <c r="AB3694" t="s">
        <v>72</v>
      </c>
      <c r="AD3694" t="s">
        <v>73</v>
      </c>
      <c r="AE3694" t="s">
        <v>52</v>
      </c>
      <c r="AF3694" t="s">
        <v>52</v>
      </c>
      <c r="AG3694" t="s">
        <v>52</v>
      </c>
      <c r="AH3694">
        <v>3</v>
      </c>
      <c r="AI3694" t="s">
        <v>97</v>
      </c>
      <c r="AJ3694" t="s">
        <v>52</v>
      </c>
      <c r="AK3694" t="s">
        <v>98</v>
      </c>
      <c r="AM3694" t="s">
        <v>62</v>
      </c>
      <c r="AN3694" t="s">
        <v>53</v>
      </c>
      <c r="AP3694">
        <v>0</v>
      </c>
      <c r="AQ3694">
        <v>0</v>
      </c>
      <c r="AR3694">
        <v>50000</v>
      </c>
      <c r="AS3694">
        <v>5000</v>
      </c>
      <c r="AT3694">
        <v>0</v>
      </c>
      <c r="AU3694">
        <v>0</v>
      </c>
      <c r="AV3694">
        <v>0</v>
      </c>
      <c r="AW3694">
        <v>55000</v>
      </c>
    </row>
    <row r="3695" spans="1:49" hidden="1" x14ac:dyDescent="0.35">
      <c r="A3695" s="2" t="s">
        <v>1011</v>
      </c>
      <c r="B3695">
        <v>14</v>
      </c>
      <c r="C3695">
        <v>1404</v>
      </c>
      <c r="D3695">
        <v>2</v>
      </c>
      <c r="E3695" t="s">
        <v>56</v>
      </c>
      <c r="F3695">
        <v>72</v>
      </c>
      <c r="G3695" t="s">
        <v>72</v>
      </c>
      <c r="I3695" t="s">
        <v>73</v>
      </c>
      <c r="J3695" t="s">
        <v>53</v>
      </c>
      <c r="K3695" t="s">
        <v>53</v>
      </c>
      <c r="L3695" t="s">
        <v>53</v>
      </c>
      <c r="M3695">
        <v>0</v>
      </c>
      <c r="O3695">
        <v>4</v>
      </c>
      <c r="P3695" s="2">
        <v>7</v>
      </c>
      <c r="Q3695" t="s">
        <v>56</v>
      </c>
      <c r="R3695">
        <v>14</v>
      </c>
      <c r="S3695" s="5">
        <f t="shared" si="57"/>
        <v>0</v>
      </c>
      <c r="T3695" t="s">
        <v>102</v>
      </c>
      <c r="U3695" t="s">
        <v>52</v>
      </c>
      <c r="V3695">
        <v>4</v>
      </c>
      <c r="W3695" t="s">
        <v>52</v>
      </c>
      <c r="X3695">
        <v>2</v>
      </c>
      <c r="Y3695" t="s">
        <v>59</v>
      </c>
      <c r="AB3695" t="s">
        <v>72</v>
      </c>
      <c r="AD3695" t="s">
        <v>73</v>
      </c>
      <c r="AE3695" t="s">
        <v>52</v>
      </c>
      <c r="AF3695" t="s">
        <v>52</v>
      </c>
      <c r="AG3695" t="s">
        <v>52</v>
      </c>
      <c r="AH3695">
        <v>6</v>
      </c>
      <c r="AI3695" t="s">
        <v>78</v>
      </c>
      <c r="AJ3695" t="s">
        <v>52</v>
      </c>
      <c r="AK3695" t="s">
        <v>88</v>
      </c>
      <c r="AM3695" t="s">
        <v>62</v>
      </c>
      <c r="AN3695" t="s">
        <v>53</v>
      </c>
      <c r="AP3695">
        <v>0</v>
      </c>
      <c r="AQ3695">
        <v>0</v>
      </c>
      <c r="AR3695">
        <v>50000</v>
      </c>
      <c r="AS3695">
        <v>50000</v>
      </c>
      <c r="AT3695">
        <v>0</v>
      </c>
      <c r="AU3695">
        <v>0</v>
      </c>
      <c r="AV3695">
        <v>0</v>
      </c>
      <c r="AW3695">
        <v>100000</v>
      </c>
    </row>
    <row r="3696" spans="1:49" hidden="1" x14ac:dyDescent="0.35">
      <c r="A3696" s="2" t="s">
        <v>1011</v>
      </c>
      <c r="B3696">
        <v>14</v>
      </c>
      <c r="C3696">
        <v>1404</v>
      </c>
      <c r="D3696">
        <v>2</v>
      </c>
      <c r="E3696" t="s">
        <v>56</v>
      </c>
      <c r="F3696">
        <v>72</v>
      </c>
      <c r="G3696" t="s">
        <v>72</v>
      </c>
      <c r="I3696" t="s">
        <v>73</v>
      </c>
      <c r="J3696" t="s">
        <v>53</v>
      </c>
      <c r="K3696" t="s">
        <v>53</v>
      </c>
      <c r="L3696" t="s">
        <v>53</v>
      </c>
      <c r="M3696">
        <v>0</v>
      </c>
      <c r="O3696">
        <v>4</v>
      </c>
      <c r="P3696" s="2">
        <v>8</v>
      </c>
      <c r="Q3696" t="s">
        <v>50</v>
      </c>
      <c r="R3696">
        <v>35</v>
      </c>
      <c r="S3696" s="5">
        <f t="shared" si="57"/>
        <v>0</v>
      </c>
      <c r="T3696" t="s">
        <v>58</v>
      </c>
      <c r="U3696" t="s">
        <v>53</v>
      </c>
      <c r="W3696" t="s">
        <v>52</v>
      </c>
      <c r="X3696">
        <v>1</v>
      </c>
      <c r="Y3696" t="s">
        <v>122</v>
      </c>
      <c r="AB3696" t="s">
        <v>72</v>
      </c>
      <c r="AD3696" t="s">
        <v>52</v>
      </c>
      <c r="AE3696" t="s">
        <v>52</v>
      </c>
      <c r="AF3696" t="s">
        <v>52</v>
      </c>
      <c r="AG3696" t="s">
        <v>52</v>
      </c>
      <c r="AH3696">
        <v>5</v>
      </c>
      <c r="AI3696" t="s">
        <v>78</v>
      </c>
      <c r="AJ3696" t="s">
        <v>53</v>
      </c>
    </row>
    <row r="3697" spans="1:49" hidden="1" x14ac:dyDescent="0.35">
      <c r="A3697" s="2" t="s">
        <v>1011</v>
      </c>
      <c r="B3697">
        <v>14</v>
      </c>
      <c r="C3697">
        <v>1404</v>
      </c>
      <c r="D3697">
        <v>2</v>
      </c>
      <c r="E3697" t="s">
        <v>56</v>
      </c>
      <c r="F3697">
        <v>72</v>
      </c>
      <c r="G3697" t="s">
        <v>72</v>
      </c>
      <c r="I3697" t="s">
        <v>73</v>
      </c>
      <c r="J3697" t="s">
        <v>53</v>
      </c>
      <c r="K3697" t="s">
        <v>53</v>
      </c>
      <c r="L3697" t="s">
        <v>53</v>
      </c>
      <c r="M3697">
        <v>0</v>
      </c>
      <c r="O3697">
        <v>4</v>
      </c>
      <c r="P3697" s="2">
        <v>9</v>
      </c>
      <c r="Q3697" t="s">
        <v>50</v>
      </c>
      <c r="R3697">
        <v>3</v>
      </c>
      <c r="S3697" s="5">
        <f t="shared" si="57"/>
        <v>0</v>
      </c>
      <c r="T3697" t="s">
        <v>102</v>
      </c>
      <c r="U3697" t="s">
        <v>52</v>
      </c>
      <c r="V3697">
        <v>8</v>
      </c>
      <c r="W3697" t="s">
        <v>53</v>
      </c>
      <c r="AB3697" t="s">
        <v>72</v>
      </c>
      <c r="AD3697" t="s">
        <v>73</v>
      </c>
      <c r="AE3697" t="s">
        <v>53</v>
      </c>
      <c r="AF3697" t="s">
        <v>53</v>
      </c>
      <c r="AG3697" t="s">
        <v>53</v>
      </c>
      <c r="AO3697" t="s">
        <v>70</v>
      </c>
    </row>
    <row r="3698" spans="1:49" hidden="1" x14ac:dyDescent="0.35">
      <c r="A3698" s="2" t="s">
        <v>1012</v>
      </c>
      <c r="B3698">
        <v>22</v>
      </c>
      <c r="C3698">
        <v>2205</v>
      </c>
      <c r="D3698">
        <v>2</v>
      </c>
      <c r="E3698" t="s">
        <v>50</v>
      </c>
      <c r="F3698">
        <v>26</v>
      </c>
      <c r="G3698" t="s">
        <v>72</v>
      </c>
      <c r="I3698" t="s">
        <v>73</v>
      </c>
      <c r="J3698" t="s">
        <v>52</v>
      </c>
      <c r="K3698" t="s">
        <v>52</v>
      </c>
      <c r="L3698" t="s">
        <v>52</v>
      </c>
      <c r="M3698">
        <v>7</v>
      </c>
      <c r="N3698" t="s">
        <v>79</v>
      </c>
      <c r="P3698" s="2">
        <v>1</v>
      </c>
      <c r="Q3698" t="s">
        <v>50</v>
      </c>
      <c r="R3698">
        <v>26</v>
      </c>
      <c r="S3698" s="5">
        <f t="shared" si="57"/>
        <v>0</v>
      </c>
      <c r="T3698" t="s">
        <v>54</v>
      </c>
      <c r="U3698" t="s">
        <v>53</v>
      </c>
      <c r="W3698" t="s">
        <v>53</v>
      </c>
      <c r="Y3698" t="s">
        <v>59</v>
      </c>
      <c r="AB3698" t="s">
        <v>72</v>
      </c>
      <c r="AD3698" t="s">
        <v>73</v>
      </c>
      <c r="AE3698" t="s">
        <v>52</v>
      </c>
      <c r="AF3698" t="s">
        <v>52</v>
      </c>
      <c r="AG3698" t="s">
        <v>52</v>
      </c>
      <c r="AH3698">
        <v>7</v>
      </c>
      <c r="AI3698" t="s">
        <v>79</v>
      </c>
      <c r="AJ3698" t="s">
        <v>53</v>
      </c>
    </row>
    <row r="3699" spans="1:49" hidden="1" x14ac:dyDescent="0.35">
      <c r="A3699" s="2" t="s">
        <v>1013</v>
      </c>
      <c r="B3699">
        <v>19</v>
      </c>
      <c r="C3699">
        <v>1905</v>
      </c>
      <c r="D3699">
        <v>2</v>
      </c>
      <c r="E3699" t="s">
        <v>50</v>
      </c>
      <c r="F3699">
        <v>28</v>
      </c>
      <c r="G3699" t="s">
        <v>72</v>
      </c>
      <c r="I3699" t="s">
        <v>73</v>
      </c>
      <c r="J3699" t="s">
        <v>52</v>
      </c>
      <c r="K3699" t="s">
        <v>52</v>
      </c>
      <c r="L3699" t="s">
        <v>52</v>
      </c>
      <c r="M3699">
        <v>7</v>
      </c>
      <c r="N3699" t="s">
        <v>79</v>
      </c>
      <c r="O3699">
        <v>4</v>
      </c>
      <c r="P3699" s="2">
        <v>1</v>
      </c>
      <c r="Q3699" t="s">
        <v>50</v>
      </c>
      <c r="R3699">
        <v>28</v>
      </c>
      <c r="S3699" s="5">
        <f t="shared" si="57"/>
        <v>0</v>
      </c>
      <c r="T3699" t="s">
        <v>54</v>
      </c>
      <c r="U3699" t="s">
        <v>53</v>
      </c>
      <c r="W3699" t="s">
        <v>53</v>
      </c>
      <c r="Y3699" t="s">
        <v>55</v>
      </c>
      <c r="Z3699" t="s">
        <v>52</v>
      </c>
      <c r="AA3699">
        <v>2</v>
      </c>
      <c r="AB3699" t="s">
        <v>72</v>
      </c>
      <c r="AD3699" t="s">
        <v>73</v>
      </c>
      <c r="AE3699" t="s">
        <v>52</v>
      </c>
      <c r="AF3699" t="s">
        <v>52</v>
      </c>
      <c r="AG3699" t="s">
        <v>52</v>
      </c>
      <c r="AH3699">
        <v>7</v>
      </c>
      <c r="AI3699" t="s">
        <v>79</v>
      </c>
      <c r="AJ3699" t="s">
        <v>53</v>
      </c>
    </row>
    <row r="3700" spans="1:49" hidden="1" x14ac:dyDescent="0.35">
      <c r="A3700" s="2" t="s">
        <v>1013</v>
      </c>
      <c r="B3700">
        <v>19</v>
      </c>
      <c r="C3700">
        <v>1905</v>
      </c>
      <c r="D3700">
        <v>2</v>
      </c>
      <c r="E3700" t="s">
        <v>50</v>
      </c>
      <c r="F3700">
        <v>28</v>
      </c>
      <c r="G3700" t="s">
        <v>72</v>
      </c>
      <c r="I3700" t="s">
        <v>73</v>
      </c>
      <c r="J3700" t="s">
        <v>52</v>
      </c>
      <c r="K3700" t="s">
        <v>52</v>
      </c>
      <c r="L3700" t="s">
        <v>52</v>
      </c>
      <c r="M3700">
        <v>7</v>
      </c>
      <c r="N3700" t="s">
        <v>79</v>
      </c>
      <c r="O3700">
        <v>4</v>
      </c>
      <c r="P3700" s="2">
        <v>2</v>
      </c>
      <c r="Q3700" t="s">
        <v>56</v>
      </c>
      <c r="R3700">
        <v>36</v>
      </c>
      <c r="S3700" s="5">
        <f t="shared" si="57"/>
        <v>0</v>
      </c>
      <c r="T3700" t="s">
        <v>57</v>
      </c>
      <c r="U3700" t="s">
        <v>53</v>
      </c>
      <c r="W3700" t="s">
        <v>53</v>
      </c>
      <c r="Y3700" t="s">
        <v>55</v>
      </c>
      <c r="Z3700" t="s">
        <v>52</v>
      </c>
      <c r="AA3700">
        <v>1</v>
      </c>
      <c r="AB3700" t="s">
        <v>72</v>
      </c>
      <c r="AD3700" t="s">
        <v>52</v>
      </c>
      <c r="AE3700" t="s">
        <v>53</v>
      </c>
      <c r="AF3700" t="s">
        <v>53</v>
      </c>
      <c r="AG3700" t="s">
        <v>53</v>
      </c>
    </row>
    <row r="3701" spans="1:49" hidden="1" x14ac:dyDescent="0.35">
      <c r="A3701" s="2" t="s">
        <v>1013</v>
      </c>
      <c r="B3701">
        <v>19</v>
      </c>
      <c r="C3701">
        <v>1905</v>
      </c>
      <c r="D3701">
        <v>2</v>
      </c>
      <c r="E3701" t="s">
        <v>50</v>
      </c>
      <c r="F3701">
        <v>28</v>
      </c>
      <c r="G3701" t="s">
        <v>72</v>
      </c>
      <c r="I3701" t="s">
        <v>73</v>
      </c>
      <c r="J3701" t="s">
        <v>52</v>
      </c>
      <c r="K3701" t="s">
        <v>52</v>
      </c>
      <c r="L3701" t="s">
        <v>52</v>
      </c>
      <c r="M3701">
        <v>7</v>
      </c>
      <c r="N3701" t="s">
        <v>79</v>
      </c>
      <c r="O3701">
        <v>4</v>
      </c>
      <c r="P3701" s="2">
        <v>3</v>
      </c>
      <c r="Q3701" t="s">
        <v>50</v>
      </c>
      <c r="R3701">
        <v>16</v>
      </c>
      <c r="S3701" s="5">
        <f t="shared" si="57"/>
        <v>0</v>
      </c>
      <c r="T3701" t="s">
        <v>409</v>
      </c>
      <c r="U3701" t="s">
        <v>53</v>
      </c>
      <c r="W3701" t="s">
        <v>52</v>
      </c>
      <c r="X3701">
        <v>2</v>
      </c>
      <c r="Y3701" t="s">
        <v>55</v>
      </c>
      <c r="Z3701" t="s">
        <v>53</v>
      </c>
      <c r="AB3701" t="s">
        <v>72</v>
      </c>
      <c r="AD3701" t="s">
        <v>52</v>
      </c>
      <c r="AE3701" t="s">
        <v>52</v>
      </c>
      <c r="AF3701" t="s">
        <v>52</v>
      </c>
      <c r="AG3701" t="s">
        <v>52</v>
      </c>
      <c r="AH3701">
        <v>5</v>
      </c>
      <c r="AI3701" t="s">
        <v>83</v>
      </c>
      <c r="AJ3701" t="s">
        <v>53</v>
      </c>
      <c r="AO3701" t="s">
        <v>190</v>
      </c>
    </row>
    <row r="3702" spans="1:49" hidden="1" x14ac:dyDescent="0.35">
      <c r="A3702" s="2" t="s">
        <v>1013</v>
      </c>
      <c r="B3702">
        <v>19</v>
      </c>
      <c r="C3702">
        <v>1905</v>
      </c>
      <c r="D3702">
        <v>2</v>
      </c>
      <c r="E3702" t="s">
        <v>50</v>
      </c>
      <c r="F3702">
        <v>28</v>
      </c>
      <c r="G3702" t="s">
        <v>72</v>
      </c>
      <c r="I3702" t="s">
        <v>73</v>
      </c>
      <c r="J3702" t="s">
        <v>52</v>
      </c>
      <c r="K3702" t="s">
        <v>52</v>
      </c>
      <c r="L3702" t="s">
        <v>52</v>
      </c>
      <c r="M3702">
        <v>7</v>
      </c>
      <c r="N3702" t="s">
        <v>79</v>
      </c>
      <c r="O3702">
        <v>4</v>
      </c>
      <c r="P3702" s="2">
        <v>4</v>
      </c>
      <c r="Q3702" t="s">
        <v>50</v>
      </c>
      <c r="R3702">
        <v>12</v>
      </c>
      <c r="S3702" s="5">
        <f t="shared" si="57"/>
        <v>0</v>
      </c>
      <c r="T3702" t="s">
        <v>409</v>
      </c>
      <c r="U3702" t="s">
        <v>53</v>
      </c>
      <c r="W3702" t="s">
        <v>52</v>
      </c>
      <c r="X3702">
        <v>2</v>
      </c>
      <c r="AB3702" t="s">
        <v>72</v>
      </c>
      <c r="AD3702" t="s">
        <v>52</v>
      </c>
      <c r="AE3702" t="s">
        <v>52</v>
      </c>
      <c r="AF3702" t="s">
        <v>52</v>
      </c>
      <c r="AG3702" t="s">
        <v>52</v>
      </c>
      <c r="AH3702">
        <v>3</v>
      </c>
      <c r="AI3702" t="s">
        <v>97</v>
      </c>
      <c r="AJ3702" t="s">
        <v>52</v>
      </c>
      <c r="AK3702" t="s">
        <v>98</v>
      </c>
      <c r="AM3702" t="s">
        <v>62</v>
      </c>
      <c r="AN3702" t="s">
        <v>53</v>
      </c>
      <c r="AP3702">
        <v>0</v>
      </c>
      <c r="AQ3702">
        <v>0</v>
      </c>
      <c r="AR3702">
        <v>5000</v>
      </c>
      <c r="AS3702">
        <v>0</v>
      </c>
      <c r="AT3702">
        <v>0</v>
      </c>
      <c r="AU3702">
        <v>0</v>
      </c>
      <c r="AV3702">
        <v>0</v>
      </c>
      <c r="AW3702">
        <v>5000</v>
      </c>
    </row>
    <row r="3703" spans="1:49" x14ac:dyDescent="0.35">
      <c r="A3703" s="2" t="s">
        <v>1013</v>
      </c>
      <c r="B3703">
        <v>19</v>
      </c>
      <c r="C3703">
        <v>1905</v>
      </c>
      <c r="D3703">
        <v>2</v>
      </c>
      <c r="E3703" t="s">
        <v>50</v>
      </c>
      <c r="F3703">
        <v>28</v>
      </c>
      <c r="G3703" t="s">
        <v>72</v>
      </c>
      <c r="I3703" t="s">
        <v>73</v>
      </c>
      <c r="J3703" t="s">
        <v>52</v>
      </c>
      <c r="K3703" t="s">
        <v>52</v>
      </c>
      <c r="L3703" t="s">
        <v>52</v>
      </c>
      <c r="M3703">
        <v>7</v>
      </c>
      <c r="N3703" t="s">
        <v>79</v>
      </c>
      <c r="O3703">
        <v>4</v>
      </c>
      <c r="P3703" s="6">
        <v>5</v>
      </c>
      <c r="Q3703" t="s">
        <v>56</v>
      </c>
      <c r="R3703">
        <v>9</v>
      </c>
      <c r="S3703" s="5">
        <f t="shared" si="57"/>
        <v>1</v>
      </c>
      <c r="T3703" t="s">
        <v>58</v>
      </c>
      <c r="U3703" t="s">
        <v>52</v>
      </c>
      <c r="V3703">
        <v>1</v>
      </c>
      <c r="W3703" t="s">
        <v>52</v>
      </c>
      <c r="X3703">
        <v>2</v>
      </c>
      <c r="AB3703" t="s">
        <v>710</v>
      </c>
      <c r="AC3703" t="s">
        <v>53</v>
      </c>
      <c r="AD3703" t="s">
        <v>73</v>
      </c>
      <c r="AE3703" t="s">
        <v>52</v>
      </c>
      <c r="AF3703" t="s">
        <v>52</v>
      </c>
      <c r="AG3703" t="s">
        <v>52</v>
      </c>
      <c r="AH3703">
        <v>2</v>
      </c>
      <c r="AI3703" t="s">
        <v>65</v>
      </c>
      <c r="AJ3703" t="s">
        <v>52</v>
      </c>
      <c r="AK3703" t="s">
        <v>66</v>
      </c>
      <c r="AM3703" t="s">
        <v>62</v>
      </c>
      <c r="AN3703" t="s">
        <v>53</v>
      </c>
      <c r="AP3703">
        <v>0</v>
      </c>
      <c r="AQ3703">
        <v>0</v>
      </c>
      <c r="AR3703">
        <v>10000</v>
      </c>
      <c r="AS3703">
        <v>0</v>
      </c>
      <c r="AT3703">
        <v>0</v>
      </c>
      <c r="AU3703">
        <v>0</v>
      </c>
      <c r="AV3703">
        <v>0</v>
      </c>
      <c r="AW3703">
        <v>10000</v>
      </c>
    </row>
    <row r="3704" spans="1:49" hidden="1" x14ac:dyDescent="0.35">
      <c r="A3704" s="2" t="s">
        <v>1013</v>
      </c>
      <c r="B3704">
        <v>19</v>
      </c>
      <c r="C3704">
        <v>1905</v>
      </c>
      <c r="D3704">
        <v>2</v>
      </c>
      <c r="E3704" t="s">
        <v>50</v>
      </c>
      <c r="F3704">
        <v>28</v>
      </c>
      <c r="G3704" t="s">
        <v>72</v>
      </c>
      <c r="I3704" t="s">
        <v>73</v>
      </c>
      <c r="J3704" t="s">
        <v>52</v>
      </c>
      <c r="K3704" t="s">
        <v>52</v>
      </c>
      <c r="L3704" t="s">
        <v>52</v>
      </c>
      <c r="M3704">
        <v>7</v>
      </c>
      <c r="N3704" t="s">
        <v>79</v>
      </c>
      <c r="O3704">
        <v>4</v>
      </c>
      <c r="P3704" s="2">
        <v>6</v>
      </c>
      <c r="Q3704" t="s">
        <v>56</v>
      </c>
      <c r="R3704">
        <v>2</v>
      </c>
      <c r="S3704" s="5">
        <f t="shared" si="57"/>
        <v>0</v>
      </c>
      <c r="T3704" t="s">
        <v>58</v>
      </c>
      <c r="U3704" t="s">
        <v>52</v>
      </c>
      <c r="V3704">
        <v>1</v>
      </c>
      <c r="W3704" t="s">
        <v>52</v>
      </c>
      <c r="X3704">
        <v>2</v>
      </c>
      <c r="AB3704" t="s">
        <v>710</v>
      </c>
      <c r="AC3704" t="s">
        <v>53</v>
      </c>
      <c r="AD3704" t="s">
        <v>52</v>
      </c>
    </row>
    <row r="3705" spans="1:49" hidden="1" x14ac:dyDescent="0.35">
      <c r="A3705" s="2" t="s">
        <v>1014</v>
      </c>
      <c r="B3705">
        <v>9</v>
      </c>
      <c r="C3705">
        <v>906</v>
      </c>
      <c r="D3705">
        <v>1</v>
      </c>
      <c r="E3705" t="s">
        <v>50</v>
      </c>
      <c r="F3705">
        <v>49</v>
      </c>
      <c r="G3705" t="s">
        <v>72</v>
      </c>
      <c r="I3705" t="s">
        <v>73</v>
      </c>
      <c r="J3705" t="s">
        <v>52</v>
      </c>
      <c r="K3705" t="s">
        <v>52</v>
      </c>
      <c r="L3705" t="s">
        <v>52</v>
      </c>
      <c r="M3705">
        <v>3</v>
      </c>
      <c r="N3705" t="s">
        <v>97</v>
      </c>
      <c r="O3705">
        <v>2</v>
      </c>
      <c r="P3705" s="2">
        <v>1</v>
      </c>
      <c r="Q3705" t="s">
        <v>50</v>
      </c>
      <c r="R3705">
        <v>49</v>
      </c>
      <c r="S3705" s="5">
        <f t="shared" si="57"/>
        <v>0</v>
      </c>
      <c r="T3705" t="s">
        <v>54</v>
      </c>
      <c r="U3705" t="s">
        <v>53</v>
      </c>
      <c r="W3705" t="s">
        <v>53</v>
      </c>
      <c r="Y3705" t="s">
        <v>55</v>
      </c>
      <c r="Z3705" t="s">
        <v>52</v>
      </c>
      <c r="AA3705">
        <v>2</v>
      </c>
      <c r="AB3705" t="s">
        <v>72</v>
      </c>
      <c r="AD3705" t="s">
        <v>73</v>
      </c>
      <c r="AE3705" t="s">
        <v>52</v>
      </c>
      <c r="AF3705" t="s">
        <v>52</v>
      </c>
      <c r="AG3705" t="s">
        <v>52</v>
      </c>
      <c r="AH3705">
        <v>3</v>
      </c>
      <c r="AI3705" t="s">
        <v>97</v>
      </c>
      <c r="AJ3705" t="s">
        <v>53</v>
      </c>
    </row>
    <row r="3706" spans="1:49" hidden="1" x14ac:dyDescent="0.35">
      <c r="A3706" s="2" t="s">
        <v>1014</v>
      </c>
      <c r="B3706">
        <v>9</v>
      </c>
      <c r="C3706">
        <v>906</v>
      </c>
      <c r="D3706">
        <v>1</v>
      </c>
      <c r="E3706" t="s">
        <v>50</v>
      </c>
      <c r="F3706">
        <v>49</v>
      </c>
      <c r="G3706" t="s">
        <v>72</v>
      </c>
      <c r="I3706" t="s">
        <v>73</v>
      </c>
      <c r="J3706" t="s">
        <v>52</v>
      </c>
      <c r="K3706" t="s">
        <v>52</v>
      </c>
      <c r="L3706" t="s">
        <v>52</v>
      </c>
      <c r="M3706">
        <v>3</v>
      </c>
      <c r="N3706" t="s">
        <v>97</v>
      </c>
      <c r="O3706">
        <v>2</v>
      </c>
      <c r="P3706" s="2">
        <v>2</v>
      </c>
      <c r="Q3706" t="s">
        <v>56</v>
      </c>
      <c r="R3706">
        <v>49</v>
      </c>
      <c r="S3706" s="5">
        <f t="shared" si="57"/>
        <v>0</v>
      </c>
      <c r="T3706" t="s">
        <v>57</v>
      </c>
      <c r="U3706" t="s">
        <v>53</v>
      </c>
      <c r="W3706" t="s">
        <v>53</v>
      </c>
      <c r="Y3706" t="s">
        <v>55</v>
      </c>
      <c r="Z3706" t="s">
        <v>52</v>
      </c>
      <c r="AA3706">
        <v>1</v>
      </c>
      <c r="AB3706" t="s">
        <v>72</v>
      </c>
      <c r="AD3706" t="s">
        <v>73</v>
      </c>
      <c r="AE3706" t="s">
        <v>52</v>
      </c>
      <c r="AF3706" t="s">
        <v>52</v>
      </c>
      <c r="AG3706" t="s">
        <v>52</v>
      </c>
      <c r="AH3706">
        <v>3</v>
      </c>
      <c r="AI3706" t="s">
        <v>97</v>
      </c>
      <c r="AJ3706" t="s">
        <v>53</v>
      </c>
    </row>
    <row r="3707" spans="1:49" hidden="1" x14ac:dyDescent="0.35">
      <c r="A3707" s="2" t="s">
        <v>1014</v>
      </c>
      <c r="B3707">
        <v>9</v>
      </c>
      <c r="C3707">
        <v>906</v>
      </c>
      <c r="D3707">
        <v>1</v>
      </c>
      <c r="E3707" t="s">
        <v>50</v>
      </c>
      <c r="F3707">
        <v>49</v>
      </c>
      <c r="G3707" t="s">
        <v>72</v>
      </c>
      <c r="I3707" t="s">
        <v>73</v>
      </c>
      <c r="J3707" t="s">
        <v>52</v>
      </c>
      <c r="K3707" t="s">
        <v>52</v>
      </c>
      <c r="L3707" t="s">
        <v>52</v>
      </c>
      <c r="M3707">
        <v>3</v>
      </c>
      <c r="N3707" t="s">
        <v>97</v>
      </c>
      <c r="O3707">
        <v>2</v>
      </c>
      <c r="P3707" s="2">
        <v>3</v>
      </c>
      <c r="Q3707" t="s">
        <v>56</v>
      </c>
      <c r="R3707">
        <v>22</v>
      </c>
      <c r="S3707" s="5">
        <f t="shared" si="57"/>
        <v>0</v>
      </c>
      <c r="T3707" t="s">
        <v>58</v>
      </c>
      <c r="U3707" t="s">
        <v>52</v>
      </c>
      <c r="V3707">
        <v>1</v>
      </c>
      <c r="W3707" t="s">
        <v>52</v>
      </c>
      <c r="X3707">
        <v>2</v>
      </c>
      <c r="Y3707" t="s">
        <v>59</v>
      </c>
      <c r="AB3707" t="s">
        <v>72</v>
      </c>
      <c r="AD3707" t="s">
        <v>73</v>
      </c>
      <c r="AE3707" t="s">
        <v>52</v>
      </c>
      <c r="AF3707" t="s">
        <v>52</v>
      </c>
      <c r="AG3707" t="s">
        <v>52</v>
      </c>
      <c r="AH3707">
        <v>11</v>
      </c>
      <c r="AI3707" t="s">
        <v>107</v>
      </c>
      <c r="AJ3707" t="s">
        <v>53</v>
      </c>
    </row>
    <row r="3708" spans="1:49" hidden="1" x14ac:dyDescent="0.35">
      <c r="A3708" s="2" t="s">
        <v>1014</v>
      </c>
      <c r="B3708">
        <v>9</v>
      </c>
      <c r="C3708">
        <v>906</v>
      </c>
      <c r="D3708">
        <v>1</v>
      </c>
      <c r="E3708" t="s">
        <v>50</v>
      </c>
      <c r="F3708">
        <v>49</v>
      </c>
      <c r="G3708" t="s">
        <v>72</v>
      </c>
      <c r="I3708" t="s">
        <v>73</v>
      </c>
      <c r="J3708" t="s">
        <v>52</v>
      </c>
      <c r="K3708" t="s">
        <v>52</v>
      </c>
      <c r="L3708" t="s">
        <v>52</v>
      </c>
      <c r="M3708">
        <v>3</v>
      </c>
      <c r="N3708" t="s">
        <v>97</v>
      </c>
      <c r="O3708">
        <v>2</v>
      </c>
      <c r="P3708" s="2">
        <v>4</v>
      </c>
      <c r="Q3708" t="s">
        <v>56</v>
      </c>
      <c r="R3708">
        <v>20</v>
      </c>
      <c r="S3708" s="5">
        <f t="shared" si="57"/>
        <v>0</v>
      </c>
      <c r="T3708" t="s">
        <v>58</v>
      </c>
      <c r="U3708" t="s">
        <v>52</v>
      </c>
      <c r="V3708">
        <v>1</v>
      </c>
      <c r="W3708" t="s">
        <v>52</v>
      </c>
      <c r="X3708">
        <v>2</v>
      </c>
      <c r="Y3708" t="s">
        <v>55</v>
      </c>
      <c r="Z3708" t="s">
        <v>53</v>
      </c>
      <c r="AB3708" t="s">
        <v>72</v>
      </c>
      <c r="AD3708" t="s">
        <v>73</v>
      </c>
      <c r="AE3708" t="s">
        <v>52</v>
      </c>
      <c r="AF3708" t="s">
        <v>52</v>
      </c>
      <c r="AG3708" t="s">
        <v>52</v>
      </c>
      <c r="AH3708">
        <v>5</v>
      </c>
      <c r="AI3708" t="s">
        <v>78</v>
      </c>
      <c r="AJ3708" t="s">
        <v>53</v>
      </c>
    </row>
    <row r="3709" spans="1:49" x14ac:dyDescent="0.35">
      <c r="A3709" s="2" t="s">
        <v>1014</v>
      </c>
      <c r="B3709">
        <v>9</v>
      </c>
      <c r="C3709">
        <v>906</v>
      </c>
      <c r="D3709">
        <v>1</v>
      </c>
      <c r="E3709" t="s">
        <v>50</v>
      </c>
      <c r="F3709">
        <v>49</v>
      </c>
      <c r="G3709" t="s">
        <v>72</v>
      </c>
      <c r="I3709" t="s">
        <v>73</v>
      </c>
      <c r="J3709" t="s">
        <v>52</v>
      </c>
      <c r="K3709" t="s">
        <v>52</v>
      </c>
      <c r="L3709" t="s">
        <v>52</v>
      </c>
      <c r="M3709">
        <v>3</v>
      </c>
      <c r="N3709" t="s">
        <v>97</v>
      </c>
      <c r="O3709">
        <v>2</v>
      </c>
      <c r="P3709" s="6">
        <v>5</v>
      </c>
      <c r="Q3709" t="s">
        <v>50</v>
      </c>
      <c r="R3709">
        <v>14</v>
      </c>
      <c r="S3709" s="5">
        <f t="shared" si="57"/>
        <v>1</v>
      </c>
      <c r="T3709" t="s">
        <v>58</v>
      </c>
      <c r="U3709" t="s">
        <v>52</v>
      </c>
      <c r="V3709">
        <v>1</v>
      </c>
      <c r="W3709" t="s">
        <v>52</v>
      </c>
      <c r="X3709">
        <v>2</v>
      </c>
      <c r="Y3709" t="s">
        <v>59</v>
      </c>
      <c r="AB3709" t="s">
        <v>72</v>
      </c>
      <c r="AD3709" t="s">
        <v>73</v>
      </c>
      <c r="AE3709" t="s">
        <v>52</v>
      </c>
      <c r="AF3709" t="s">
        <v>52</v>
      </c>
      <c r="AG3709" t="s">
        <v>52</v>
      </c>
      <c r="AH3709">
        <v>4</v>
      </c>
      <c r="AI3709" t="s">
        <v>63</v>
      </c>
      <c r="AJ3709" t="s">
        <v>52</v>
      </c>
      <c r="AK3709" t="s">
        <v>64</v>
      </c>
      <c r="AM3709" t="s">
        <v>62</v>
      </c>
      <c r="AN3709" t="s">
        <v>53</v>
      </c>
      <c r="AP3709">
        <v>0</v>
      </c>
      <c r="AQ3709">
        <v>0</v>
      </c>
      <c r="AR3709">
        <v>18500</v>
      </c>
      <c r="AS3709">
        <v>20000</v>
      </c>
      <c r="AT3709">
        <v>0</v>
      </c>
      <c r="AU3709">
        <v>0</v>
      </c>
      <c r="AV3709">
        <v>0</v>
      </c>
      <c r="AW3709">
        <v>38500</v>
      </c>
    </row>
    <row r="3710" spans="1:49" hidden="1" x14ac:dyDescent="0.35">
      <c r="A3710" s="2" t="s">
        <v>1014</v>
      </c>
      <c r="B3710">
        <v>9</v>
      </c>
      <c r="C3710">
        <v>906</v>
      </c>
      <c r="D3710">
        <v>1</v>
      </c>
      <c r="E3710" t="s">
        <v>50</v>
      </c>
      <c r="F3710">
        <v>49</v>
      </c>
      <c r="G3710" t="s">
        <v>72</v>
      </c>
      <c r="I3710" t="s">
        <v>73</v>
      </c>
      <c r="J3710" t="s">
        <v>52</v>
      </c>
      <c r="K3710" t="s">
        <v>52</v>
      </c>
      <c r="L3710" t="s">
        <v>52</v>
      </c>
      <c r="M3710">
        <v>3</v>
      </c>
      <c r="N3710" t="s">
        <v>97</v>
      </c>
      <c r="O3710">
        <v>2</v>
      </c>
      <c r="P3710" s="2">
        <v>6</v>
      </c>
      <c r="Q3710" t="s">
        <v>50</v>
      </c>
      <c r="R3710">
        <v>0</v>
      </c>
      <c r="S3710" s="5">
        <f t="shared" si="57"/>
        <v>0</v>
      </c>
      <c r="T3710" t="s">
        <v>102</v>
      </c>
      <c r="U3710" t="s">
        <v>53</v>
      </c>
      <c r="W3710" t="s">
        <v>52</v>
      </c>
      <c r="X3710">
        <v>4</v>
      </c>
      <c r="AB3710" t="s">
        <v>72</v>
      </c>
    </row>
    <row r="3711" spans="1:49" hidden="1" x14ac:dyDescent="0.35">
      <c r="A3711" s="2" t="s">
        <v>1015</v>
      </c>
      <c r="B3711">
        <v>5</v>
      </c>
      <c r="C3711">
        <v>507</v>
      </c>
      <c r="D3711">
        <v>1</v>
      </c>
      <c r="E3711" t="s">
        <v>50</v>
      </c>
      <c r="F3711">
        <v>38</v>
      </c>
      <c r="G3711" t="s">
        <v>72</v>
      </c>
      <c r="I3711" t="s">
        <v>73</v>
      </c>
      <c r="J3711" t="s">
        <v>52</v>
      </c>
      <c r="K3711" t="s">
        <v>52</v>
      </c>
      <c r="L3711" t="s">
        <v>52</v>
      </c>
      <c r="M3711">
        <v>10</v>
      </c>
      <c r="N3711" t="s">
        <v>107</v>
      </c>
      <c r="O3711">
        <v>2</v>
      </c>
      <c r="P3711" s="2">
        <v>1</v>
      </c>
      <c r="Q3711" t="s">
        <v>50</v>
      </c>
      <c r="R3711">
        <v>38</v>
      </c>
      <c r="S3711" s="5">
        <f t="shared" si="57"/>
        <v>0</v>
      </c>
      <c r="T3711" t="s">
        <v>54</v>
      </c>
      <c r="U3711" t="s">
        <v>53</v>
      </c>
      <c r="W3711" t="s">
        <v>53</v>
      </c>
      <c r="Y3711" t="s">
        <v>55</v>
      </c>
      <c r="Z3711" t="s">
        <v>52</v>
      </c>
      <c r="AA3711">
        <v>2</v>
      </c>
      <c r="AB3711" t="s">
        <v>72</v>
      </c>
      <c r="AD3711" t="s">
        <v>73</v>
      </c>
      <c r="AE3711" t="s">
        <v>52</v>
      </c>
      <c r="AF3711" t="s">
        <v>52</v>
      </c>
      <c r="AG3711" t="s">
        <v>52</v>
      </c>
      <c r="AH3711">
        <v>10</v>
      </c>
      <c r="AI3711" t="s">
        <v>107</v>
      </c>
      <c r="AJ3711" t="s">
        <v>53</v>
      </c>
    </row>
    <row r="3712" spans="1:49" hidden="1" x14ac:dyDescent="0.35">
      <c r="A3712" s="2" t="s">
        <v>1015</v>
      </c>
      <c r="B3712">
        <v>5</v>
      </c>
      <c r="C3712">
        <v>507</v>
      </c>
      <c r="D3712">
        <v>1</v>
      </c>
      <c r="E3712" t="s">
        <v>50</v>
      </c>
      <c r="F3712">
        <v>38</v>
      </c>
      <c r="G3712" t="s">
        <v>72</v>
      </c>
      <c r="I3712" t="s">
        <v>73</v>
      </c>
      <c r="J3712" t="s">
        <v>52</v>
      </c>
      <c r="K3712" t="s">
        <v>52</v>
      </c>
      <c r="L3712" t="s">
        <v>52</v>
      </c>
      <c r="M3712">
        <v>10</v>
      </c>
      <c r="N3712" t="s">
        <v>107</v>
      </c>
      <c r="O3712">
        <v>2</v>
      </c>
      <c r="P3712" s="2">
        <v>2</v>
      </c>
      <c r="Q3712" t="s">
        <v>56</v>
      </c>
      <c r="R3712">
        <v>36</v>
      </c>
      <c r="S3712" s="5">
        <f t="shared" si="57"/>
        <v>0</v>
      </c>
      <c r="T3712" t="s">
        <v>57</v>
      </c>
      <c r="U3712" t="s">
        <v>53</v>
      </c>
      <c r="W3712" t="s">
        <v>52</v>
      </c>
      <c r="X3712">
        <v>5</v>
      </c>
      <c r="Y3712" t="s">
        <v>55</v>
      </c>
      <c r="Z3712" t="s">
        <v>52</v>
      </c>
      <c r="AA3712">
        <v>1</v>
      </c>
      <c r="AB3712" t="s">
        <v>72</v>
      </c>
      <c r="AD3712" t="s">
        <v>73</v>
      </c>
      <c r="AE3712" t="s">
        <v>52</v>
      </c>
      <c r="AF3712" t="s">
        <v>52</v>
      </c>
      <c r="AG3712" t="s">
        <v>52</v>
      </c>
      <c r="AH3712">
        <v>9</v>
      </c>
      <c r="AI3712" t="s">
        <v>100</v>
      </c>
      <c r="AJ3712" t="s">
        <v>53</v>
      </c>
    </row>
    <row r="3713" spans="1:49" x14ac:dyDescent="0.35">
      <c r="A3713" s="2" t="s">
        <v>1015</v>
      </c>
      <c r="B3713">
        <v>5</v>
      </c>
      <c r="C3713">
        <v>507</v>
      </c>
      <c r="D3713">
        <v>1</v>
      </c>
      <c r="E3713" t="s">
        <v>50</v>
      </c>
      <c r="F3713">
        <v>38</v>
      </c>
      <c r="G3713" t="s">
        <v>72</v>
      </c>
      <c r="I3713" t="s">
        <v>73</v>
      </c>
      <c r="J3713" t="s">
        <v>52</v>
      </c>
      <c r="K3713" t="s">
        <v>52</v>
      </c>
      <c r="L3713" t="s">
        <v>52</v>
      </c>
      <c r="M3713">
        <v>10</v>
      </c>
      <c r="N3713" t="s">
        <v>107</v>
      </c>
      <c r="O3713">
        <v>2</v>
      </c>
      <c r="P3713" s="6">
        <v>3</v>
      </c>
      <c r="Q3713" t="s">
        <v>56</v>
      </c>
      <c r="R3713">
        <v>15</v>
      </c>
      <c r="S3713" s="5">
        <f t="shared" si="57"/>
        <v>1</v>
      </c>
      <c r="T3713" t="s">
        <v>58</v>
      </c>
      <c r="U3713" t="s">
        <v>52</v>
      </c>
      <c r="V3713">
        <v>1</v>
      </c>
      <c r="W3713" t="s">
        <v>52</v>
      </c>
      <c r="X3713">
        <v>2</v>
      </c>
      <c r="Y3713" t="s">
        <v>59</v>
      </c>
      <c r="AB3713" t="s">
        <v>72</v>
      </c>
      <c r="AD3713" t="s">
        <v>52</v>
      </c>
      <c r="AE3713" t="s">
        <v>52</v>
      </c>
      <c r="AF3713" t="s">
        <v>52</v>
      </c>
      <c r="AG3713" t="s">
        <v>52</v>
      </c>
      <c r="AH3713">
        <v>9</v>
      </c>
      <c r="AI3713" t="s">
        <v>80</v>
      </c>
      <c r="AJ3713" t="s">
        <v>52</v>
      </c>
      <c r="AK3713" t="s">
        <v>81</v>
      </c>
      <c r="AM3713" t="s">
        <v>62</v>
      </c>
      <c r="AN3713" t="s">
        <v>52</v>
      </c>
      <c r="AP3713">
        <v>240000</v>
      </c>
      <c r="AQ3713">
        <v>400000</v>
      </c>
      <c r="AR3713">
        <v>25000</v>
      </c>
      <c r="AS3713">
        <v>10000</v>
      </c>
      <c r="AT3713">
        <v>1200000</v>
      </c>
      <c r="AU3713">
        <v>320000</v>
      </c>
      <c r="AV3713">
        <v>5000</v>
      </c>
      <c r="AW3713">
        <v>2200000</v>
      </c>
    </row>
    <row r="3714" spans="1:49" x14ac:dyDescent="0.35">
      <c r="A3714" s="2" t="s">
        <v>1015</v>
      </c>
      <c r="B3714">
        <v>5</v>
      </c>
      <c r="C3714">
        <v>507</v>
      </c>
      <c r="D3714">
        <v>1</v>
      </c>
      <c r="E3714" t="s">
        <v>50</v>
      </c>
      <c r="F3714">
        <v>38</v>
      </c>
      <c r="G3714" t="s">
        <v>72</v>
      </c>
      <c r="I3714" t="s">
        <v>73</v>
      </c>
      <c r="J3714" t="s">
        <v>52</v>
      </c>
      <c r="K3714" t="s">
        <v>52</v>
      </c>
      <c r="L3714" t="s">
        <v>52</v>
      </c>
      <c r="M3714">
        <v>10</v>
      </c>
      <c r="N3714" t="s">
        <v>107</v>
      </c>
      <c r="O3714">
        <v>2</v>
      </c>
      <c r="P3714" s="6">
        <v>4</v>
      </c>
      <c r="Q3714" t="s">
        <v>50</v>
      </c>
      <c r="R3714">
        <v>8</v>
      </c>
      <c r="S3714" s="5">
        <f t="shared" si="57"/>
        <v>1</v>
      </c>
      <c r="T3714" t="s">
        <v>58</v>
      </c>
      <c r="U3714" t="s">
        <v>52</v>
      </c>
      <c r="V3714">
        <v>1</v>
      </c>
      <c r="W3714" t="s">
        <v>52</v>
      </c>
      <c r="X3714">
        <v>2</v>
      </c>
      <c r="AB3714" t="s">
        <v>72</v>
      </c>
      <c r="AD3714" t="s">
        <v>73</v>
      </c>
      <c r="AE3714" t="s">
        <v>52</v>
      </c>
      <c r="AF3714" t="s">
        <v>52</v>
      </c>
      <c r="AG3714" t="s">
        <v>52</v>
      </c>
      <c r="AH3714">
        <v>2</v>
      </c>
      <c r="AI3714" t="s">
        <v>97</v>
      </c>
      <c r="AJ3714" t="s">
        <v>52</v>
      </c>
      <c r="AK3714" t="s">
        <v>98</v>
      </c>
      <c r="AM3714" t="s">
        <v>62</v>
      </c>
      <c r="AN3714" t="s">
        <v>52</v>
      </c>
      <c r="AP3714">
        <v>240000</v>
      </c>
      <c r="AQ3714">
        <v>0</v>
      </c>
      <c r="AR3714">
        <v>15000</v>
      </c>
      <c r="AS3714">
        <v>6000</v>
      </c>
      <c r="AT3714">
        <v>720000</v>
      </c>
      <c r="AU3714">
        <v>0</v>
      </c>
      <c r="AV3714">
        <v>3000</v>
      </c>
      <c r="AW3714">
        <v>984000</v>
      </c>
    </row>
    <row r="3715" spans="1:49" hidden="1" x14ac:dyDescent="0.35">
      <c r="A3715" s="2" t="s">
        <v>1015</v>
      </c>
      <c r="B3715">
        <v>5</v>
      </c>
      <c r="C3715">
        <v>507</v>
      </c>
      <c r="D3715">
        <v>1</v>
      </c>
      <c r="E3715" t="s">
        <v>50</v>
      </c>
      <c r="F3715">
        <v>38</v>
      </c>
      <c r="G3715" t="s">
        <v>72</v>
      </c>
      <c r="I3715" t="s">
        <v>73</v>
      </c>
      <c r="J3715" t="s">
        <v>52</v>
      </c>
      <c r="K3715" t="s">
        <v>52</v>
      </c>
      <c r="L3715" t="s">
        <v>52</v>
      </c>
      <c r="M3715">
        <v>10</v>
      </c>
      <c r="N3715" t="s">
        <v>107</v>
      </c>
      <c r="O3715">
        <v>2</v>
      </c>
      <c r="P3715" s="2">
        <v>5</v>
      </c>
      <c r="Q3715" t="s">
        <v>56</v>
      </c>
      <c r="R3715">
        <v>70</v>
      </c>
      <c r="S3715" s="5">
        <f t="shared" ref="S3715:S3778" si="58">IF(AND(R3715&gt;=6, R3715&lt;=17, T3715="Child"),1,0)</f>
        <v>0</v>
      </c>
      <c r="T3715" t="s">
        <v>91</v>
      </c>
      <c r="U3715" t="s">
        <v>53</v>
      </c>
      <c r="W3715" t="s">
        <v>53</v>
      </c>
      <c r="Y3715" t="s">
        <v>92</v>
      </c>
      <c r="AB3715" t="s">
        <v>72</v>
      </c>
      <c r="AD3715" t="s">
        <v>73</v>
      </c>
      <c r="AE3715" t="s">
        <v>52</v>
      </c>
      <c r="AF3715" t="s">
        <v>52</v>
      </c>
      <c r="AG3715" t="s">
        <v>52</v>
      </c>
      <c r="AH3715">
        <v>4</v>
      </c>
      <c r="AI3715" t="s">
        <v>83</v>
      </c>
      <c r="AJ3715" t="s">
        <v>53</v>
      </c>
    </row>
    <row r="3716" spans="1:49" hidden="1" x14ac:dyDescent="0.35">
      <c r="A3716" s="2" t="s">
        <v>1016</v>
      </c>
      <c r="B3716">
        <v>1</v>
      </c>
      <c r="C3716">
        <v>103</v>
      </c>
      <c r="D3716">
        <v>2</v>
      </c>
      <c r="E3716" t="s">
        <v>50</v>
      </c>
      <c r="F3716">
        <v>24</v>
      </c>
      <c r="G3716" t="s">
        <v>72</v>
      </c>
      <c r="I3716" t="s">
        <v>73</v>
      </c>
      <c r="J3716" t="s">
        <v>52</v>
      </c>
      <c r="K3716" t="s">
        <v>52</v>
      </c>
      <c r="L3716" t="s">
        <v>52</v>
      </c>
      <c r="M3716">
        <v>9</v>
      </c>
      <c r="N3716" t="s">
        <v>60</v>
      </c>
      <c r="O3716">
        <v>4</v>
      </c>
      <c r="P3716" s="2">
        <v>1</v>
      </c>
      <c r="Q3716" t="s">
        <v>50</v>
      </c>
      <c r="R3716">
        <v>24</v>
      </c>
      <c r="S3716" s="5">
        <f t="shared" si="58"/>
        <v>0</v>
      </c>
      <c r="T3716" t="s">
        <v>54</v>
      </c>
      <c r="U3716" t="s">
        <v>53</v>
      </c>
      <c r="W3716" t="s">
        <v>53</v>
      </c>
      <c r="Y3716" t="s">
        <v>55</v>
      </c>
      <c r="Z3716" t="s">
        <v>52</v>
      </c>
      <c r="AA3716">
        <v>2</v>
      </c>
      <c r="AB3716" t="s">
        <v>72</v>
      </c>
      <c r="AD3716" t="s">
        <v>73</v>
      </c>
      <c r="AE3716" t="s">
        <v>52</v>
      </c>
      <c r="AF3716" t="s">
        <v>52</v>
      </c>
      <c r="AG3716" t="s">
        <v>52</v>
      </c>
      <c r="AH3716">
        <v>9</v>
      </c>
      <c r="AI3716" t="s">
        <v>60</v>
      </c>
      <c r="AJ3716" t="s">
        <v>53</v>
      </c>
    </row>
    <row r="3717" spans="1:49" hidden="1" x14ac:dyDescent="0.35">
      <c r="A3717" s="2" t="s">
        <v>1016</v>
      </c>
      <c r="B3717">
        <v>1</v>
      </c>
      <c r="C3717">
        <v>103</v>
      </c>
      <c r="D3717">
        <v>2</v>
      </c>
      <c r="E3717" t="s">
        <v>50</v>
      </c>
      <c r="F3717">
        <v>24</v>
      </c>
      <c r="G3717" t="s">
        <v>72</v>
      </c>
      <c r="I3717" t="s">
        <v>73</v>
      </c>
      <c r="J3717" t="s">
        <v>52</v>
      </c>
      <c r="K3717" t="s">
        <v>52</v>
      </c>
      <c r="L3717" t="s">
        <v>52</v>
      </c>
      <c r="M3717">
        <v>9</v>
      </c>
      <c r="N3717" t="s">
        <v>60</v>
      </c>
      <c r="O3717">
        <v>4</v>
      </c>
      <c r="P3717" s="2">
        <v>2</v>
      </c>
      <c r="Q3717" t="s">
        <v>56</v>
      </c>
      <c r="R3717">
        <v>19</v>
      </c>
      <c r="S3717" s="5">
        <f t="shared" si="58"/>
        <v>0</v>
      </c>
      <c r="T3717" t="s">
        <v>57</v>
      </c>
      <c r="U3717" t="s">
        <v>53</v>
      </c>
      <c r="W3717" t="s">
        <v>52</v>
      </c>
      <c r="X3717">
        <v>4</v>
      </c>
      <c r="Y3717" t="s">
        <v>55</v>
      </c>
      <c r="Z3717" t="s">
        <v>52</v>
      </c>
      <c r="AA3717">
        <v>1</v>
      </c>
      <c r="AB3717" t="s">
        <v>72</v>
      </c>
      <c r="AD3717" t="s">
        <v>73</v>
      </c>
      <c r="AE3717" t="s">
        <v>52</v>
      </c>
      <c r="AF3717" t="s">
        <v>52</v>
      </c>
      <c r="AG3717" t="s">
        <v>52</v>
      </c>
      <c r="AH3717">
        <v>9</v>
      </c>
      <c r="AI3717" t="s">
        <v>100</v>
      </c>
      <c r="AJ3717" t="s">
        <v>53</v>
      </c>
    </row>
    <row r="3718" spans="1:49" hidden="1" x14ac:dyDescent="0.35">
      <c r="A3718" s="2" t="s">
        <v>1016</v>
      </c>
      <c r="B3718">
        <v>1</v>
      </c>
      <c r="C3718">
        <v>103</v>
      </c>
      <c r="D3718">
        <v>2</v>
      </c>
      <c r="E3718" t="s">
        <v>50</v>
      </c>
      <c r="F3718">
        <v>24</v>
      </c>
      <c r="G3718" t="s">
        <v>72</v>
      </c>
      <c r="I3718" t="s">
        <v>73</v>
      </c>
      <c r="J3718" t="s">
        <v>52</v>
      </c>
      <c r="K3718" t="s">
        <v>52</v>
      </c>
      <c r="L3718" t="s">
        <v>52</v>
      </c>
      <c r="M3718">
        <v>9</v>
      </c>
      <c r="N3718" t="s">
        <v>60</v>
      </c>
      <c r="O3718">
        <v>4</v>
      </c>
      <c r="P3718" s="2">
        <v>3</v>
      </c>
      <c r="Q3718" t="s">
        <v>50</v>
      </c>
      <c r="R3718">
        <v>0</v>
      </c>
      <c r="S3718" s="5">
        <f t="shared" si="58"/>
        <v>0</v>
      </c>
      <c r="T3718" t="s">
        <v>58</v>
      </c>
      <c r="U3718" t="s">
        <v>52</v>
      </c>
      <c r="V3718">
        <v>1</v>
      </c>
      <c r="W3718" t="s">
        <v>52</v>
      </c>
      <c r="X3718">
        <v>2</v>
      </c>
      <c r="AB3718" t="s">
        <v>72</v>
      </c>
    </row>
    <row r="3719" spans="1:49" hidden="1" x14ac:dyDescent="0.35">
      <c r="A3719" s="2" t="s">
        <v>1016</v>
      </c>
      <c r="B3719">
        <v>1</v>
      </c>
      <c r="C3719">
        <v>103</v>
      </c>
      <c r="D3719">
        <v>2</v>
      </c>
      <c r="E3719" t="s">
        <v>50</v>
      </c>
      <c r="F3719">
        <v>24</v>
      </c>
      <c r="G3719" t="s">
        <v>72</v>
      </c>
      <c r="I3719" t="s">
        <v>73</v>
      </c>
      <c r="J3719" t="s">
        <v>52</v>
      </c>
      <c r="K3719" t="s">
        <v>52</v>
      </c>
      <c r="L3719" t="s">
        <v>52</v>
      </c>
      <c r="M3719">
        <v>9</v>
      </c>
      <c r="N3719" t="s">
        <v>60</v>
      </c>
      <c r="O3719">
        <v>4</v>
      </c>
      <c r="P3719" s="2">
        <v>4</v>
      </c>
      <c r="Q3719" t="s">
        <v>56</v>
      </c>
      <c r="R3719">
        <v>47</v>
      </c>
      <c r="S3719" s="5">
        <f t="shared" si="58"/>
        <v>0</v>
      </c>
      <c r="T3719" t="s">
        <v>91</v>
      </c>
      <c r="U3719" t="s">
        <v>53</v>
      </c>
      <c r="W3719" t="s">
        <v>53</v>
      </c>
      <c r="Y3719" t="s">
        <v>92</v>
      </c>
      <c r="AB3719" t="s">
        <v>72</v>
      </c>
      <c r="AD3719" t="s">
        <v>73</v>
      </c>
      <c r="AE3719" t="s">
        <v>53</v>
      </c>
      <c r="AF3719" t="s">
        <v>53</v>
      </c>
      <c r="AG3719" t="s">
        <v>53</v>
      </c>
    </row>
    <row r="3720" spans="1:49" hidden="1" x14ac:dyDescent="0.35">
      <c r="A3720" s="2" t="s">
        <v>1016</v>
      </c>
      <c r="B3720">
        <v>1</v>
      </c>
      <c r="C3720">
        <v>103</v>
      </c>
      <c r="D3720">
        <v>2</v>
      </c>
      <c r="E3720" t="s">
        <v>50</v>
      </c>
      <c r="F3720">
        <v>24</v>
      </c>
      <c r="G3720" t="s">
        <v>72</v>
      </c>
      <c r="I3720" t="s">
        <v>73</v>
      </c>
      <c r="J3720" t="s">
        <v>52</v>
      </c>
      <c r="K3720" t="s">
        <v>52</v>
      </c>
      <c r="L3720" t="s">
        <v>52</v>
      </c>
      <c r="M3720">
        <v>9</v>
      </c>
      <c r="N3720" t="s">
        <v>60</v>
      </c>
      <c r="O3720">
        <v>4</v>
      </c>
      <c r="P3720" s="2">
        <v>5</v>
      </c>
      <c r="Q3720" t="s">
        <v>56</v>
      </c>
      <c r="R3720">
        <v>9</v>
      </c>
      <c r="S3720" s="5">
        <f t="shared" si="58"/>
        <v>0</v>
      </c>
      <c r="T3720" t="s">
        <v>169</v>
      </c>
      <c r="U3720" t="s">
        <v>53</v>
      </c>
      <c r="W3720" t="s">
        <v>53</v>
      </c>
      <c r="AB3720" t="s">
        <v>72</v>
      </c>
      <c r="AD3720" t="s">
        <v>73</v>
      </c>
      <c r="AE3720" t="s">
        <v>52</v>
      </c>
      <c r="AF3720" t="s">
        <v>52</v>
      </c>
      <c r="AG3720" t="s">
        <v>52</v>
      </c>
      <c r="AH3720">
        <v>4</v>
      </c>
      <c r="AI3720" t="s">
        <v>63</v>
      </c>
      <c r="AJ3720" t="s">
        <v>52</v>
      </c>
      <c r="AK3720" t="s">
        <v>64</v>
      </c>
      <c r="AM3720" t="s">
        <v>62</v>
      </c>
      <c r="AN3720" t="s">
        <v>53</v>
      </c>
      <c r="AP3720">
        <v>0</v>
      </c>
      <c r="AQ3720">
        <v>0</v>
      </c>
      <c r="AR3720">
        <v>12000</v>
      </c>
      <c r="AS3720">
        <v>26000</v>
      </c>
      <c r="AT3720">
        <v>0</v>
      </c>
      <c r="AU3720">
        <v>0</v>
      </c>
      <c r="AV3720">
        <v>0</v>
      </c>
      <c r="AW3720">
        <v>38000</v>
      </c>
    </row>
    <row r="3721" spans="1:49" hidden="1" x14ac:dyDescent="0.35">
      <c r="A3721" s="2" t="s">
        <v>1016</v>
      </c>
      <c r="B3721">
        <v>1</v>
      </c>
      <c r="C3721">
        <v>103</v>
      </c>
      <c r="D3721">
        <v>2</v>
      </c>
      <c r="E3721" t="s">
        <v>50</v>
      </c>
      <c r="F3721">
        <v>24</v>
      </c>
      <c r="G3721" t="s">
        <v>72</v>
      </c>
      <c r="I3721" t="s">
        <v>73</v>
      </c>
      <c r="J3721" t="s">
        <v>52</v>
      </c>
      <c r="K3721" t="s">
        <v>52</v>
      </c>
      <c r="L3721" t="s">
        <v>52</v>
      </c>
      <c r="M3721">
        <v>9</v>
      </c>
      <c r="N3721" t="s">
        <v>60</v>
      </c>
      <c r="O3721">
        <v>4</v>
      </c>
      <c r="P3721" s="2">
        <v>6</v>
      </c>
      <c r="Q3721" t="s">
        <v>56</v>
      </c>
      <c r="R3721">
        <v>6</v>
      </c>
      <c r="S3721" s="5">
        <f t="shared" si="58"/>
        <v>0</v>
      </c>
      <c r="T3721" t="s">
        <v>169</v>
      </c>
      <c r="U3721" t="s">
        <v>53</v>
      </c>
      <c r="W3721" t="s">
        <v>53</v>
      </c>
      <c r="AB3721" t="s">
        <v>72</v>
      </c>
      <c r="AD3721" t="s">
        <v>73</v>
      </c>
      <c r="AE3721" t="s">
        <v>52</v>
      </c>
      <c r="AF3721" t="s">
        <v>52</v>
      </c>
      <c r="AG3721" t="s">
        <v>52</v>
      </c>
      <c r="AH3721">
        <v>1</v>
      </c>
      <c r="AI3721" t="s">
        <v>68</v>
      </c>
      <c r="AJ3721" t="s">
        <v>52</v>
      </c>
      <c r="AK3721" t="s">
        <v>74</v>
      </c>
      <c r="AM3721" t="s">
        <v>62</v>
      </c>
      <c r="AN3721" t="s">
        <v>53</v>
      </c>
      <c r="AP3721">
        <v>0</v>
      </c>
      <c r="AQ3721">
        <v>0</v>
      </c>
      <c r="AR3721">
        <v>12000</v>
      </c>
      <c r="AS3721">
        <v>25000</v>
      </c>
      <c r="AT3721">
        <v>0</v>
      </c>
      <c r="AU3721">
        <v>0</v>
      </c>
      <c r="AV3721">
        <v>30000</v>
      </c>
      <c r="AW3721">
        <v>67000</v>
      </c>
    </row>
    <row r="3722" spans="1:49" hidden="1" x14ac:dyDescent="0.35">
      <c r="A3722" s="2" t="s">
        <v>1016</v>
      </c>
      <c r="B3722">
        <v>1</v>
      </c>
      <c r="C3722">
        <v>103</v>
      </c>
      <c r="D3722">
        <v>2</v>
      </c>
      <c r="E3722" t="s">
        <v>50</v>
      </c>
      <c r="F3722">
        <v>24</v>
      </c>
      <c r="G3722" t="s">
        <v>72</v>
      </c>
      <c r="I3722" t="s">
        <v>73</v>
      </c>
      <c r="J3722" t="s">
        <v>52</v>
      </c>
      <c r="K3722" t="s">
        <v>52</v>
      </c>
      <c r="L3722" t="s">
        <v>52</v>
      </c>
      <c r="M3722">
        <v>9</v>
      </c>
      <c r="N3722" t="s">
        <v>60</v>
      </c>
      <c r="O3722">
        <v>4</v>
      </c>
      <c r="P3722" s="2">
        <v>7</v>
      </c>
      <c r="Q3722" t="s">
        <v>56</v>
      </c>
      <c r="R3722">
        <v>5</v>
      </c>
      <c r="S3722" s="5">
        <f t="shared" si="58"/>
        <v>0</v>
      </c>
      <c r="T3722" t="s">
        <v>99</v>
      </c>
      <c r="U3722" t="s">
        <v>53</v>
      </c>
      <c r="W3722" t="s">
        <v>53</v>
      </c>
      <c r="AB3722" t="s">
        <v>72</v>
      </c>
      <c r="AD3722" t="s">
        <v>73</v>
      </c>
      <c r="AE3722" t="s">
        <v>53</v>
      </c>
      <c r="AF3722" t="s">
        <v>53</v>
      </c>
      <c r="AG3722" t="s">
        <v>52</v>
      </c>
      <c r="AH3722">
        <v>1</v>
      </c>
      <c r="AI3722" t="s">
        <v>68</v>
      </c>
      <c r="AJ3722" t="s">
        <v>52</v>
      </c>
      <c r="AK3722" t="s">
        <v>68</v>
      </c>
      <c r="AL3722" t="s">
        <v>109</v>
      </c>
      <c r="AN3722" t="s">
        <v>53</v>
      </c>
      <c r="AP3722">
        <v>0</v>
      </c>
      <c r="AQ3722">
        <v>0</v>
      </c>
      <c r="AR3722">
        <v>12000</v>
      </c>
      <c r="AS3722">
        <v>25000</v>
      </c>
      <c r="AT3722">
        <v>0</v>
      </c>
      <c r="AU3722">
        <v>0</v>
      </c>
      <c r="AV3722">
        <v>30000</v>
      </c>
      <c r="AW3722">
        <v>67000</v>
      </c>
    </row>
    <row r="3723" spans="1:49" hidden="1" x14ac:dyDescent="0.35">
      <c r="A3723" s="2" t="s">
        <v>1017</v>
      </c>
      <c r="B3723">
        <v>7</v>
      </c>
      <c r="C3723">
        <v>704</v>
      </c>
      <c r="D3723">
        <v>2</v>
      </c>
      <c r="E3723" t="s">
        <v>50</v>
      </c>
      <c r="F3723">
        <v>37</v>
      </c>
      <c r="G3723" t="s">
        <v>72</v>
      </c>
      <c r="I3723" t="s">
        <v>73</v>
      </c>
      <c r="J3723" t="s">
        <v>52</v>
      </c>
      <c r="K3723" t="s">
        <v>52</v>
      </c>
      <c r="L3723" t="s">
        <v>52</v>
      </c>
      <c r="M3723">
        <v>7</v>
      </c>
      <c r="N3723" t="s">
        <v>86</v>
      </c>
      <c r="O3723">
        <v>4</v>
      </c>
      <c r="P3723" s="2">
        <v>1</v>
      </c>
      <c r="Q3723" t="s">
        <v>50</v>
      </c>
      <c r="R3723">
        <v>37</v>
      </c>
      <c r="S3723" s="5">
        <f t="shared" si="58"/>
        <v>0</v>
      </c>
      <c r="T3723" t="s">
        <v>54</v>
      </c>
      <c r="U3723" t="s">
        <v>53</v>
      </c>
      <c r="W3723" t="s">
        <v>53</v>
      </c>
      <c r="Y3723" t="s">
        <v>55</v>
      </c>
      <c r="Z3723" t="s">
        <v>52</v>
      </c>
      <c r="AA3723">
        <v>2</v>
      </c>
      <c r="AB3723" t="s">
        <v>72</v>
      </c>
      <c r="AD3723" t="s">
        <v>73</v>
      </c>
      <c r="AE3723" t="s">
        <v>52</v>
      </c>
      <c r="AF3723" t="s">
        <v>52</v>
      </c>
      <c r="AG3723" t="s">
        <v>52</v>
      </c>
      <c r="AH3723">
        <v>7</v>
      </c>
      <c r="AI3723" t="s">
        <v>86</v>
      </c>
      <c r="AJ3723" t="s">
        <v>53</v>
      </c>
    </row>
    <row r="3724" spans="1:49" hidden="1" x14ac:dyDescent="0.35">
      <c r="A3724" s="2" t="s">
        <v>1017</v>
      </c>
      <c r="B3724">
        <v>7</v>
      </c>
      <c r="C3724">
        <v>704</v>
      </c>
      <c r="D3724">
        <v>2</v>
      </c>
      <c r="E3724" t="s">
        <v>50</v>
      </c>
      <c r="F3724">
        <v>37</v>
      </c>
      <c r="G3724" t="s">
        <v>72</v>
      </c>
      <c r="I3724" t="s">
        <v>73</v>
      </c>
      <c r="J3724" t="s">
        <v>52</v>
      </c>
      <c r="K3724" t="s">
        <v>52</v>
      </c>
      <c r="L3724" t="s">
        <v>52</v>
      </c>
      <c r="M3724">
        <v>7</v>
      </c>
      <c r="N3724" t="s">
        <v>86</v>
      </c>
      <c r="O3724">
        <v>4</v>
      </c>
      <c r="P3724" s="2">
        <v>2</v>
      </c>
      <c r="Q3724" t="s">
        <v>56</v>
      </c>
      <c r="R3724">
        <v>37</v>
      </c>
      <c r="S3724" s="5">
        <f t="shared" si="58"/>
        <v>0</v>
      </c>
      <c r="T3724" t="s">
        <v>57</v>
      </c>
      <c r="U3724" t="s">
        <v>53</v>
      </c>
      <c r="W3724" t="s">
        <v>52</v>
      </c>
      <c r="X3724">
        <v>7</v>
      </c>
      <c r="Y3724" t="s">
        <v>55</v>
      </c>
      <c r="Z3724" t="s">
        <v>52</v>
      </c>
      <c r="AA3724">
        <v>1</v>
      </c>
      <c r="AB3724" t="s">
        <v>72</v>
      </c>
      <c r="AD3724" t="s">
        <v>73</v>
      </c>
      <c r="AE3724" t="s">
        <v>53</v>
      </c>
      <c r="AF3724" t="s">
        <v>53</v>
      </c>
      <c r="AG3724" t="s">
        <v>53</v>
      </c>
    </row>
    <row r="3725" spans="1:49" x14ac:dyDescent="0.35">
      <c r="A3725" s="2" t="s">
        <v>1017</v>
      </c>
      <c r="B3725">
        <v>7</v>
      </c>
      <c r="C3725">
        <v>704</v>
      </c>
      <c r="D3725">
        <v>2</v>
      </c>
      <c r="E3725" t="s">
        <v>50</v>
      </c>
      <c r="F3725">
        <v>37</v>
      </c>
      <c r="G3725" t="s">
        <v>72</v>
      </c>
      <c r="I3725" t="s">
        <v>73</v>
      </c>
      <c r="J3725" t="s">
        <v>52</v>
      </c>
      <c r="K3725" t="s">
        <v>52</v>
      </c>
      <c r="L3725" t="s">
        <v>52</v>
      </c>
      <c r="M3725">
        <v>7</v>
      </c>
      <c r="N3725" t="s">
        <v>86</v>
      </c>
      <c r="O3725">
        <v>4</v>
      </c>
      <c r="P3725" s="6">
        <v>3</v>
      </c>
      <c r="Q3725" t="s">
        <v>50</v>
      </c>
      <c r="R3725">
        <v>14</v>
      </c>
      <c r="S3725" s="5">
        <f t="shared" si="58"/>
        <v>1</v>
      </c>
      <c r="T3725" t="s">
        <v>58</v>
      </c>
      <c r="U3725" t="s">
        <v>52</v>
      </c>
      <c r="V3725">
        <v>1</v>
      </c>
      <c r="W3725" t="s">
        <v>52</v>
      </c>
      <c r="X3725">
        <v>2</v>
      </c>
      <c r="Y3725" t="s">
        <v>59</v>
      </c>
      <c r="AB3725" t="s">
        <v>72</v>
      </c>
      <c r="AD3725" t="s">
        <v>73</v>
      </c>
      <c r="AE3725" t="s">
        <v>52</v>
      </c>
      <c r="AF3725" t="s">
        <v>52</v>
      </c>
      <c r="AG3725" t="s">
        <v>52</v>
      </c>
      <c r="AH3725">
        <v>7</v>
      </c>
      <c r="AI3725" t="s">
        <v>86</v>
      </c>
      <c r="AJ3725" t="s">
        <v>52</v>
      </c>
      <c r="AK3725" t="s">
        <v>87</v>
      </c>
      <c r="AM3725" t="s">
        <v>62</v>
      </c>
      <c r="AN3725" t="s">
        <v>53</v>
      </c>
      <c r="AP3725">
        <v>0</v>
      </c>
      <c r="AQ3725">
        <v>0</v>
      </c>
      <c r="AR3725">
        <v>18000</v>
      </c>
      <c r="AS3725">
        <v>3500</v>
      </c>
      <c r="AT3725">
        <v>135000</v>
      </c>
      <c r="AU3725">
        <v>378000</v>
      </c>
      <c r="AV3725">
        <v>0</v>
      </c>
      <c r="AW3725">
        <v>534500</v>
      </c>
    </row>
    <row r="3726" spans="1:49" x14ac:dyDescent="0.35">
      <c r="A3726" s="2" t="s">
        <v>1017</v>
      </c>
      <c r="B3726">
        <v>7</v>
      </c>
      <c r="C3726">
        <v>704</v>
      </c>
      <c r="D3726">
        <v>2</v>
      </c>
      <c r="E3726" t="s">
        <v>50</v>
      </c>
      <c r="F3726">
        <v>37</v>
      </c>
      <c r="G3726" t="s">
        <v>72</v>
      </c>
      <c r="I3726" t="s">
        <v>73</v>
      </c>
      <c r="J3726" t="s">
        <v>52</v>
      </c>
      <c r="K3726" t="s">
        <v>52</v>
      </c>
      <c r="L3726" t="s">
        <v>52</v>
      </c>
      <c r="M3726">
        <v>7</v>
      </c>
      <c r="N3726" t="s">
        <v>86</v>
      </c>
      <c r="O3726">
        <v>4</v>
      </c>
      <c r="P3726" s="6">
        <v>4</v>
      </c>
      <c r="Q3726" t="s">
        <v>56</v>
      </c>
      <c r="R3726">
        <v>13</v>
      </c>
      <c r="S3726" s="5">
        <f t="shared" si="58"/>
        <v>1</v>
      </c>
      <c r="T3726" t="s">
        <v>58</v>
      </c>
      <c r="U3726" t="s">
        <v>52</v>
      </c>
      <c r="V3726">
        <v>1</v>
      </c>
      <c r="W3726" t="s">
        <v>52</v>
      </c>
      <c r="X3726">
        <v>2</v>
      </c>
      <c r="Y3726" t="s">
        <v>59</v>
      </c>
      <c r="AB3726" t="s">
        <v>72</v>
      </c>
      <c r="AD3726" t="s">
        <v>73</v>
      </c>
      <c r="AE3726" t="s">
        <v>52</v>
      </c>
      <c r="AF3726" t="s">
        <v>52</v>
      </c>
      <c r="AG3726" t="s">
        <v>52</v>
      </c>
      <c r="AH3726">
        <v>7</v>
      </c>
      <c r="AI3726" t="s">
        <v>86</v>
      </c>
      <c r="AJ3726" t="s">
        <v>52</v>
      </c>
      <c r="AK3726" t="s">
        <v>87</v>
      </c>
      <c r="AM3726" t="s">
        <v>62</v>
      </c>
      <c r="AN3726" t="s">
        <v>52</v>
      </c>
      <c r="AP3726">
        <v>0</v>
      </c>
      <c r="AQ3726">
        <v>216000</v>
      </c>
      <c r="AR3726">
        <v>18000</v>
      </c>
      <c r="AS3726">
        <v>3500</v>
      </c>
      <c r="AT3726">
        <v>540000</v>
      </c>
      <c r="AU3726">
        <v>0</v>
      </c>
      <c r="AV3726">
        <v>0</v>
      </c>
      <c r="AW3726">
        <v>777500</v>
      </c>
    </row>
    <row r="3727" spans="1:49" x14ac:dyDescent="0.35">
      <c r="A3727" s="2" t="s">
        <v>1017</v>
      </c>
      <c r="B3727">
        <v>7</v>
      </c>
      <c r="C3727">
        <v>704</v>
      </c>
      <c r="D3727">
        <v>2</v>
      </c>
      <c r="E3727" t="s">
        <v>50</v>
      </c>
      <c r="F3727">
        <v>37</v>
      </c>
      <c r="G3727" t="s">
        <v>72</v>
      </c>
      <c r="I3727" t="s">
        <v>73</v>
      </c>
      <c r="J3727" t="s">
        <v>52</v>
      </c>
      <c r="K3727" t="s">
        <v>52</v>
      </c>
      <c r="L3727" t="s">
        <v>52</v>
      </c>
      <c r="M3727">
        <v>7</v>
      </c>
      <c r="N3727" t="s">
        <v>86</v>
      </c>
      <c r="O3727">
        <v>4</v>
      </c>
      <c r="P3727" s="6">
        <v>5</v>
      </c>
      <c r="Q3727" t="s">
        <v>56</v>
      </c>
      <c r="R3727">
        <v>9</v>
      </c>
      <c r="S3727" s="5">
        <f t="shared" si="58"/>
        <v>1</v>
      </c>
      <c r="T3727" t="s">
        <v>58</v>
      </c>
      <c r="U3727" t="s">
        <v>52</v>
      </c>
      <c r="V3727">
        <v>1</v>
      </c>
      <c r="W3727" t="s">
        <v>52</v>
      </c>
      <c r="X3727">
        <v>2</v>
      </c>
      <c r="AB3727" t="s">
        <v>72</v>
      </c>
      <c r="AD3727" t="s">
        <v>73</v>
      </c>
      <c r="AE3727" t="s">
        <v>52</v>
      </c>
      <c r="AF3727" t="s">
        <v>52</v>
      </c>
      <c r="AG3727" t="s">
        <v>52</v>
      </c>
      <c r="AH3727">
        <v>3</v>
      </c>
      <c r="AI3727" t="s">
        <v>63</v>
      </c>
      <c r="AJ3727" t="s">
        <v>52</v>
      </c>
      <c r="AK3727" t="s">
        <v>64</v>
      </c>
      <c r="AM3727" t="s">
        <v>62</v>
      </c>
      <c r="AN3727" t="s">
        <v>53</v>
      </c>
      <c r="AP3727">
        <v>0</v>
      </c>
      <c r="AQ3727">
        <v>0</v>
      </c>
      <c r="AR3727">
        <v>8400</v>
      </c>
      <c r="AS3727">
        <v>2500</v>
      </c>
      <c r="AT3727">
        <v>216000</v>
      </c>
      <c r="AU3727">
        <v>0</v>
      </c>
      <c r="AV3727">
        <v>0</v>
      </c>
      <c r="AW3727">
        <v>226900</v>
      </c>
    </row>
    <row r="3728" spans="1:49" hidden="1" x14ac:dyDescent="0.35">
      <c r="A3728" s="2" t="s">
        <v>1017</v>
      </c>
      <c r="B3728">
        <v>7</v>
      </c>
      <c r="C3728">
        <v>704</v>
      </c>
      <c r="D3728">
        <v>2</v>
      </c>
      <c r="E3728" t="s">
        <v>50</v>
      </c>
      <c r="F3728">
        <v>37</v>
      </c>
      <c r="G3728" t="s">
        <v>72</v>
      </c>
      <c r="I3728" t="s">
        <v>73</v>
      </c>
      <c r="J3728" t="s">
        <v>52</v>
      </c>
      <c r="K3728" t="s">
        <v>52</v>
      </c>
      <c r="L3728" t="s">
        <v>52</v>
      </c>
      <c r="M3728">
        <v>7</v>
      </c>
      <c r="N3728" t="s">
        <v>86</v>
      </c>
      <c r="O3728">
        <v>4</v>
      </c>
      <c r="P3728" s="2">
        <v>6</v>
      </c>
      <c r="Q3728" t="s">
        <v>56</v>
      </c>
      <c r="R3728">
        <v>0</v>
      </c>
      <c r="S3728" s="5">
        <f t="shared" si="58"/>
        <v>0</v>
      </c>
      <c r="T3728" t="s">
        <v>58</v>
      </c>
      <c r="U3728" t="s">
        <v>52</v>
      </c>
      <c r="V3728">
        <v>1</v>
      </c>
      <c r="W3728" t="s">
        <v>52</v>
      </c>
      <c r="X3728">
        <v>2</v>
      </c>
      <c r="AB3728" t="s">
        <v>72</v>
      </c>
      <c r="AD3728" t="s">
        <v>73</v>
      </c>
    </row>
    <row r="3729" spans="1:49" hidden="1" x14ac:dyDescent="0.35">
      <c r="A3729" s="2" t="s">
        <v>1017</v>
      </c>
      <c r="B3729">
        <v>7</v>
      </c>
      <c r="C3729">
        <v>704</v>
      </c>
      <c r="D3729">
        <v>2</v>
      </c>
      <c r="E3729" t="s">
        <v>50</v>
      </c>
      <c r="F3729">
        <v>37</v>
      </c>
      <c r="G3729" t="s">
        <v>72</v>
      </c>
      <c r="I3729" t="s">
        <v>73</v>
      </c>
      <c r="J3729" t="s">
        <v>52</v>
      </c>
      <c r="K3729" t="s">
        <v>52</v>
      </c>
      <c r="L3729" t="s">
        <v>52</v>
      </c>
      <c r="M3729">
        <v>7</v>
      </c>
      <c r="N3729" t="s">
        <v>86</v>
      </c>
      <c r="O3729">
        <v>4</v>
      </c>
      <c r="P3729" s="2">
        <v>7</v>
      </c>
      <c r="Q3729" t="s">
        <v>56</v>
      </c>
      <c r="R3729">
        <v>67</v>
      </c>
      <c r="S3729" s="5">
        <f t="shared" si="58"/>
        <v>0</v>
      </c>
      <c r="T3729" t="s">
        <v>125</v>
      </c>
      <c r="U3729" t="s">
        <v>53</v>
      </c>
      <c r="W3729" t="s">
        <v>53</v>
      </c>
      <c r="Y3729" t="s">
        <v>92</v>
      </c>
      <c r="AB3729" t="s">
        <v>72</v>
      </c>
      <c r="AD3729" t="s">
        <v>73</v>
      </c>
      <c r="AE3729" t="s">
        <v>52</v>
      </c>
      <c r="AF3729" t="s">
        <v>52</v>
      </c>
      <c r="AG3729" t="s">
        <v>53</v>
      </c>
    </row>
    <row r="3730" spans="1:49" hidden="1" x14ac:dyDescent="0.35">
      <c r="A3730" s="2" t="s">
        <v>1018</v>
      </c>
      <c r="B3730">
        <v>5</v>
      </c>
      <c r="C3730">
        <v>505</v>
      </c>
      <c r="D3730">
        <v>1</v>
      </c>
      <c r="E3730" t="s">
        <v>50</v>
      </c>
      <c r="F3730">
        <v>50</v>
      </c>
      <c r="G3730" t="s">
        <v>72</v>
      </c>
      <c r="I3730" t="s">
        <v>73</v>
      </c>
      <c r="J3730" t="s">
        <v>52</v>
      </c>
      <c r="K3730" t="s">
        <v>52</v>
      </c>
      <c r="L3730" t="s">
        <v>52</v>
      </c>
      <c r="M3730">
        <v>9</v>
      </c>
      <c r="N3730" t="s">
        <v>100</v>
      </c>
      <c r="P3730" s="2">
        <v>1</v>
      </c>
      <c r="Q3730" t="s">
        <v>50</v>
      </c>
      <c r="R3730">
        <v>50</v>
      </c>
      <c r="S3730" s="5">
        <f t="shared" si="58"/>
        <v>0</v>
      </c>
      <c r="T3730" t="s">
        <v>54</v>
      </c>
      <c r="U3730" t="s">
        <v>53</v>
      </c>
      <c r="W3730" t="s">
        <v>53</v>
      </c>
      <c r="Y3730" t="s">
        <v>55</v>
      </c>
      <c r="Z3730" t="s">
        <v>52</v>
      </c>
      <c r="AA3730">
        <v>2</v>
      </c>
      <c r="AB3730" t="s">
        <v>72</v>
      </c>
      <c r="AD3730" t="s">
        <v>73</v>
      </c>
      <c r="AE3730" t="s">
        <v>52</v>
      </c>
      <c r="AF3730" t="s">
        <v>52</v>
      </c>
      <c r="AG3730" t="s">
        <v>52</v>
      </c>
      <c r="AH3730">
        <v>9</v>
      </c>
      <c r="AI3730" t="s">
        <v>100</v>
      </c>
      <c r="AJ3730" t="s">
        <v>53</v>
      </c>
    </row>
    <row r="3731" spans="1:49" hidden="1" x14ac:dyDescent="0.35">
      <c r="A3731" s="2" t="s">
        <v>1018</v>
      </c>
      <c r="B3731">
        <v>5</v>
      </c>
      <c r="C3731">
        <v>505</v>
      </c>
      <c r="D3731">
        <v>1</v>
      </c>
      <c r="E3731" t="s">
        <v>50</v>
      </c>
      <c r="F3731">
        <v>50</v>
      </c>
      <c r="G3731" t="s">
        <v>72</v>
      </c>
      <c r="I3731" t="s">
        <v>73</v>
      </c>
      <c r="J3731" t="s">
        <v>52</v>
      </c>
      <c r="K3731" t="s">
        <v>52</v>
      </c>
      <c r="L3731" t="s">
        <v>52</v>
      </c>
      <c r="M3731">
        <v>9</v>
      </c>
      <c r="N3731" t="s">
        <v>100</v>
      </c>
      <c r="P3731" s="2">
        <v>2</v>
      </c>
      <c r="Q3731" t="s">
        <v>56</v>
      </c>
      <c r="R3731">
        <v>70</v>
      </c>
      <c r="S3731" s="5">
        <f t="shared" si="58"/>
        <v>0</v>
      </c>
      <c r="T3731" t="s">
        <v>57</v>
      </c>
      <c r="U3731" t="s">
        <v>53</v>
      </c>
      <c r="W3731" t="s">
        <v>53</v>
      </c>
      <c r="Y3731" t="s">
        <v>55</v>
      </c>
      <c r="Z3731" t="s">
        <v>52</v>
      </c>
      <c r="AA3731">
        <v>1</v>
      </c>
      <c r="AB3731" t="s">
        <v>72</v>
      </c>
      <c r="AD3731" t="s">
        <v>73</v>
      </c>
      <c r="AE3731" t="s">
        <v>52</v>
      </c>
      <c r="AF3731" t="s">
        <v>52</v>
      </c>
      <c r="AG3731" t="s">
        <v>52</v>
      </c>
      <c r="AH3731">
        <v>9</v>
      </c>
      <c r="AI3731" t="s">
        <v>100</v>
      </c>
      <c r="AJ3731" t="s">
        <v>53</v>
      </c>
    </row>
    <row r="3732" spans="1:49" hidden="1" x14ac:dyDescent="0.35">
      <c r="A3732" s="2" t="s">
        <v>1018</v>
      </c>
      <c r="B3732">
        <v>5</v>
      </c>
      <c r="C3732">
        <v>505</v>
      </c>
      <c r="D3732">
        <v>1</v>
      </c>
      <c r="E3732" t="s">
        <v>50</v>
      </c>
      <c r="F3732">
        <v>50</v>
      </c>
      <c r="G3732" t="s">
        <v>72</v>
      </c>
      <c r="I3732" t="s">
        <v>73</v>
      </c>
      <c r="J3732" t="s">
        <v>52</v>
      </c>
      <c r="K3732" t="s">
        <v>52</v>
      </c>
      <c r="L3732" t="s">
        <v>52</v>
      </c>
      <c r="M3732">
        <v>9</v>
      </c>
      <c r="N3732" t="s">
        <v>100</v>
      </c>
      <c r="P3732" s="2">
        <v>3</v>
      </c>
      <c r="Q3732" t="s">
        <v>50</v>
      </c>
      <c r="R3732">
        <v>34</v>
      </c>
      <c r="S3732" s="5">
        <f t="shared" si="58"/>
        <v>0</v>
      </c>
      <c r="T3732" t="s">
        <v>58</v>
      </c>
      <c r="U3732" t="s">
        <v>52</v>
      </c>
      <c r="V3732">
        <v>1</v>
      </c>
      <c r="W3732" t="s">
        <v>52</v>
      </c>
      <c r="X3732">
        <v>2</v>
      </c>
      <c r="Y3732" t="s">
        <v>59</v>
      </c>
      <c r="AB3732" t="s">
        <v>72</v>
      </c>
      <c r="AD3732" t="s">
        <v>73</v>
      </c>
      <c r="AE3732" t="s">
        <v>52</v>
      </c>
      <c r="AF3732" t="s">
        <v>52</v>
      </c>
      <c r="AG3732" t="s">
        <v>52</v>
      </c>
      <c r="AH3732">
        <v>9</v>
      </c>
      <c r="AI3732" t="s">
        <v>100</v>
      </c>
      <c r="AJ3732" t="s">
        <v>53</v>
      </c>
    </row>
    <row r="3733" spans="1:49" hidden="1" x14ac:dyDescent="0.35">
      <c r="A3733" s="2" t="s">
        <v>1019</v>
      </c>
      <c r="B3733">
        <v>14</v>
      </c>
      <c r="C3733">
        <v>1409</v>
      </c>
      <c r="D3733">
        <v>2</v>
      </c>
      <c r="E3733" t="s">
        <v>50</v>
      </c>
      <c r="F3733">
        <v>49</v>
      </c>
      <c r="G3733" t="s">
        <v>72</v>
      </c>
      <c r="I3733" t="s">
        <v>73</v>
      </c>
      <c r="J3733" t="s">
        <v>52</v>
      </c>
      <c r="K3733" t="s">
        <v>52</v>
      </c>
      <c r="L3733" t="s">
        <v>52</v>
      </c>
      <c r="M3733">
        <v>8</v>
      </c>
      <c r="N3733" t="s">
        <v>60</v>
      </c>
      <c r="P3733" s="2">
        <v>1</v>
      </c>
      <c r="Q3733" t="s">
        <v>50</v>
      </c>
      <c r="R3733">
        <v>49</v>
      </c>
      <c r="S3733" s="5">
        <f t="shared" si="58"/>
        <v>0</v>
      </c>
      <c r="T3733" t="s">
        <v>54</v>
      </c>
      <c r="U3733" t="s">
        <v>53</v>
      </c>
      <c r="W3733" t="s">
        <v>53</v>
      </c>
      <c r="Y3733" t="s">
        <v>55</v>
      </c>
      <c r="Z3733" t="s">
        <v>52</v>
      </c>
      <c r="AA3733">
        <v>2</v>
      </c>
      <c r="AB3733" t="s">
        <v>72</v>
      </c>
      <c r="AD3733" t="s">
        <v>73</v>
      </c>
      <c r="AE3733" t="s">
        <v>52</v>
      </c>
      <c r="AF3733" t="s">
        <v>52</v>
      </c>
      <c r="AG3733" t="s">
        <v>52</v>
      </c>
      <c r="AH3733">
        <v>8</v>
      </c>
      <c r="AI3733" t="s">
        <v>60</v>
      </c>
      <c r="AJ3733" t="s">
        <v>53</v>
      </c>
    </row>
    <row r="3734" spans="1:49" hidden="1" x14ac:dyDescent="0.35">
      <c r="A3734" s="2" t="s">
        <v>1019</v>
      </c>
      <c r="B3734">
        <v>14</v>
      </c>
      <c r="C3734">
        <v>1409</v>
      </c>
      <c r="D3734">
        <v>2</v>
      </c>
      <c r="E3734" t="s">
        <v>50</v>
      </c>
      <c r="F3734">
        <v>49</v>
      </c>
      <c r="G3734" t="s">
        <v>72</v>
      </c>
      <c r="I3734" t="s">
        <v>73</v>
      </c>
      <c r="J3734" t="s">
        <v>52</v>
      </c>
      <c r="K3734" t="s">
        <v>52</v>
      </c>
      <c r="L3734" t="s">
        <v>52</v>
      </c>
      <c r="M3734">
        <v>8</v>
      </c>
      <c r="N3734" t="s">
        <v>60</v>
      </c>
      <c r="P3734" s="2">
        <v>2</v>
      </c>
      <c r="Q3734" t="s">
        <v>56</v>
      </c>
      <c r="R3734">
        <v>47</v>
      </c>
      <c r="S3734" s="5">
        <f t="shared" si="58"/>
        <v>0</v>
      </c>
      <c r="T3734" t="s">
        <v>57</v>
      </c>
      <c r="U3734" t="s">
        <v>53</v>
      </c>
      <c r="W3734" t="s">
        <v>52</v>
      </c>
      <c r="X3734">
        <v>6</v>
      </c>
      <c r="Y3734" t="s">
        <v>55</v>
      </c>
      <c r="Z3734" t="s">
        <v>52</v>
      </c>
      <c r="AA3734">
        <v>1</v>
      </c>
      <c r="AB3734" t="s">
        <v>72</v>
      </c>
      <c r="AD3734" t="s">
        <v>73</v>
      </c>
      <c r="AE3734" t="s">
        <v>52</v>
      </c>
      <c r="AF3734" t="s">
        <v>52</v>
      </c>
      <c r="AG3734" t="s">
        <v>53</v>
      </c>
    </row>
    <row r="3735" spans="1:49" hidden="1" x14ac:dyDescent="0.35">
      <c r="A3735" s="2" t="s">
        <v>1019</v>
      </c>
      <c r="B3735">
        <v>14</v>
      </c>
      <c r="C3735">
        <v>1409</v>
      </c>
      <c r="D3735">
        <v>2</v>
      </c>
      <c r="E3735" t="s">
        <v>50</v>
      </c>
      <c r="F3735">
        <v>49</v>
      </c>
      <c r="G3735" t="s">
        <v>72</v>
      </c>
      <c r="I3735" t="s">
        <v>73</v>
      </c>
      <c r="J3735" t="s">
        <v>52</v>
      </c>
      <c r="K3735" t="s">
        <v>52</v>
      </c>
      <c r="L3735" t="s">
        <v>52</v>
      </c>
      <c r="M3735">
        <v>8</v>
      </c>
      <c r="N3735" t="s">
        <v>60</v>
      </c>
      <c r="P3735" s="2">
        <v>3</v>
      </c>
      <c r="Q3735" t="s">
        <v>50</v>
      </c>
      <c r="R3735">
        <v>25</v>
      </c>
      <c r="S3735" s="5">
        <f t="shared" si="58"/>
        <v>0</v>
      </c>
      <c r="T3735" t="s">
        <v>58</v>
      </c>
      <c r="U3735" t="s">
        <v>52</v>
      </c>
      <c r="V3735">
        <v>1</v>
      </c>
      <c r="W3735" t="s">
        <v>52</v>
      </c>
      <c r="X3735">
        <v>2</v>
      </c>
      <c r="Y3735" t="s">
        <v>59</v>
      </c>
      <c r="AB3735" t="s">
        <v>72</v>
      </c>
      <c r="AD3735" t="s">
        <v>52</v>
      </c>
      <c r="AE3735" t="s">
        <v>52</v>
      </c>
      <c r="AF3735" t="s">
        <v>52</v>
      </c>
      <c r="AG3735" t="s">
        <v>52</v>
      </c>
      <c r="AH3735">
        <v>7</v>
      </c>
      <c r="AI3735" t="s">
        <v>86</v>
      </c>
      <c r="AJ3735" t="s">
        <v>53</v>
      </c>
    </row>
    <row r="3736" spans="1:49" hidden="1" x14ac:dyDescent="0.35">
      <c r="A3736" s="2" t="s">
        <v>1019</v>
      </c>
      <c r="B3736">
        <v>14</v>
      </c>
      <c r="C3736">
        <v>1409</v>
      </c>
      <c r="D3736">
        <v>2</v>
      </c>
      <c r="E3736" t="s">
        <v>50</v>
      </c>
      <c r="F3736">
        <v>49</v>
      </c>
      <c r="G3736" t="s">
        <v>72</v>
      </c>
      <c r="I3736" t="s">
        <v>73</v>
      </c>
      <c r="J3736" t="s">
        <v>52</v>
      </c>
      <c r="K3736" t="s">
        <v>52</v>
      </c>
      <c r="L3736" t="s">
        <v>52</v>
      </c>
      <c r="M3736">
        <v>8</v>
      </c>
      <c r="N3736" t="s">
        <v>60</v>
      </c>
      <c r="P3736" s="2">
        <v>4</v>
      </c>
      <c r="Q3736" t="s">
        <v>50</v>
      </c>
      <c r="R3736">
        <v>24</v>
      </c>
      <c r="S3736" s="5">
        <f t="shared" si="58"/>
        <v>0</v>
      </c>
      <c r="T3736" t="s">
        <v>58</v>
      </c>
      <c r="U3736" t="s">
        <v>52</v>
      </c>
      <c r="V3736">
        <v>1</v>
      </c>
      <c r="W3736" t="s">
        <v>52</v>
      </c>
      <c r="X3736">
        <v>2</v>
      </c>
      <c r="Y3736" t="s">
        <v>59</v>
      </c>
      <c r="AB3736" t="s">
        <v>72</v>
      </c>
      <c r="AD3736" t="s">
        <v>73</v>
      </c>
      <c r="AE3736" t="s">
        <v>52</v>
      </c>
      <c r="AF3736" t="s">
        <v>52</v>
      </c>
      <c r="AG3736" t="s">
        <v>52</v>
      </c>
      <c r="AH3736">
        <v>14</v>
      </c>
      <c r="AI3736" t="s">
        <v>115</v>
      </c>
      <c r="AJ3736" t="s">
        <v>53</v>
      </c>
    </row>
    <row r="3737" spans="1:49" hidden="1" x14ac:dyDescent="0.35">
      <c r="A3737" s="2" t="s">
        <v>1019</v>
      </c>
      <c r="B3737">
        <v>14</v>
      </c>
      <c r="C3737">
        <v>1409</v>
      </c>
      <c r="D3737">
        <v>2</v>
      </c>
      <c r="E3737" t="s">
        <v>50</v>
      </c>
      <c r="F3737">
        <v>49</v>
      </c>
      <c r="G3737" t="s">
        <v>72</v>
      </c>
      <c r="I3737" t="s">
        <v>73</v>
      </c>
      <c r="J3737" t="s">
        <v>52</v>
      </c>
      <c r="K3737" t="s">
        <v>52</v>
      </c>
      <c r="L3737" t="s">
        <v>52</v>
      </c>
      <c r="M3737">
        <v>8</v>
      </c>
      <c r="N3737" t="s">
        <v>60</v>
      </c>
      <c r="P3737" s="2">
        <v>5</v>
      </c>
      <c r="Q3737" t="s">
        <v>56</v>
      </c>
      <c r="R3737">
        <v>22</v>
      </c>
      <c r="S3737" s="5">
        <f t="shared" si="58"/>
        <v>0</v>
      </c>
      <c r="T3737" t="s">
        <v>58</v>
      </c>
      <c r="U3737" t="s">
        <v>52</v>
      </c>
      <c r="V3737">
        <v>1</v>
      </c>
      <c r="W3737" t="s">
        <v>52</v>
      </c>
      <c r="X3737">
        <v>2</v>
      </c>
      <c r="Y3737" t="s">
        <v>59</v>
      </c>
      <c r="AB3737" t="s">
        <v>72</v>
      </c>
      <c r="AD3737" t="s">
        <v>73</v>
      </c>
      <c r="AE3737" t="s">
        <v>52</v>
      </c>
      <c r="AF3737" t="s">
        <v>52</v>
      </c>
      <c r="AG3737" t="s">
        <v>52</v>
      </c>
      <c r="AH3737">
        <v>9</v>
      </c>
      <c r="AI3737" t="s">
        <v>100</v>
      </c>
      <c r="AJ3737" t="s">
        <v>53</v>
      </c>
    </row>
    <row r="3738" spans="1:49" hidden="1" x14ac:dyDescent="0.35">
      <c r="A3738" s="2" t="s">
        <v>1019</v>
      </c>
      <c r="B3738">
        <v>14</v>
      </c>
      <c r="C3738">
        <v>1409</v>
      </c>
      <c r="D3738">
        <v>2</v>
      </c>
      <c r="E3738" t="s">
        <v>50</v>
      </c>
      <c r="F3738">
        <v>49</v>
      </c>
      <c r="G3738" t="s">
        <v>72</v>
      </c>
      <c r="I3738" t="s">
        <v>73</v>
      </c>
      <c r="J3738" t="s">
        <v>52</v>
      </c>
      <c r="K3738" t="s">
        <v>52</v>
      </c>
      <c r="L3738" t="s">
        <v>52</v>
      </c>
      <c r="M3738">
        <v>8</v>
      </c>
      <c r="N3738" t="s">
        <v>60</v>
      </c>
      <c r="P3738" s="2">
        <v>6</v>
      </c>
      <c r="Q3738" t="s">
        <v>56</v>
      </c>
      <c r="R3738">
        <v>66</v>
      </c>
      <c r="S3738" s="5">
        <f t="shared" si="58"/>
        <v>0</v>
      </c>
      <c r="T3738" t="s">
        <v>91</v>
      </c>
      <c r="U3738" t="s">
        <v>53</v>
      </c>
      <c r="W3738" t="s">
        <v>53</v>
      </c>
      <c r="Y3738" t="s">
        <v>92</v>
      </c>
      <c r="AB3738" t="s">
        <v>72</v>
      </c>
      <c r="AD3738" t="s">
        <v>73</v>
      </c>
      <c r="AE3738" t="s">
        <v>53</v>
      </c>
      <c r="AF3738" t="s">
        <v>53</v>
      </c>
      <c r="AG3738" t="s">
        <v>52</v>
      </c>
      <c r="AH3738">
        <v>4</v>
      </c>
      <c r="AI3738" t="s">
        <v>67</v>
      </c>
      <c r="AJ3738" t="s">
        <v>53</v>
      </c>
    </row>
    <row r="3739" spans="1:49" hidden="1" x14ac:dyDescent="0.35">
      <c r="A3739" s="2" t="s">
        <v>1020</v>
      </c>
      <c r="B3739">
        <v>14</v>
      </c>
      <c r="C3739">
        <v>1411</v>
      </c>
      <c r="D3739">
        <v>2</v>
      </c>
      <c r="E3739" t="s">
        <v>50</v>
      </c>
      <c r="F3739">
        <v>50</v>
      </c>
      <c r="G3739" t="s">
        <v>72</v>
      </c>
      <c r="I3739" t="s">
        <v>73</v>
      </c>
      <c r="J3739" t="s">
        <v>52</v>
      </c>
      <c r="K3739" t="s">
        <v>52</v>
      </c>
      <c r="L3739" t="s">
        <v>52</v>
      </c>
      <c r="M3739">
        <v>8</v>
      </c>
      <c r="N3739" t="s">
        <v>60</v>
      </c>
      <c r="P3739" s="2">
        <v>1</v>
      </c>
      <c r="Q3739" t="s">
        <v>50</v>
      </c>
      <c r="R3739">
        <v>50</v>
      </c>
      <c r="S3739" s="5">
        <f t="shared" si="58"/>
        <v>0</v>
      </c>
      <c r="T3739" t="s">
        <v>54</v>
      </c>
      <c r="U3739" t="s">
        <v>53</v>
      </c>
      <c r="W3739" t="s">
        <v>53</v>
      </c>
      <c r="Y3739" t="s">
        <v>55</v>
      </c>
      <c r="Z3739" t="s">
        <v>52</v>
      </c>
      <c r="AA3739">
        <v>2</v>
      </c>
      <c r="AB3739" t="s">
        <v>72</v>
      </c>
      <c r="AD3739" t="s">
        <v>73</v>
      </c>
      <c r="AE3739" t="s">
        <v>52</v>
      </c>
      <c r="AF3739" t="s">
        <v>52</v>
      </c>
      <c r="AG3739" t="s">
        <v>52</v>
      </c>
      <c r="AH3739">
        <v>8</v>
      </c>
      <c r="AI3739" t="s">
        <v>60</v>
      </c>
      <c r="AJ3739" t="s">
        <v>53</v>
      </c>
    </row>
    <row r="3740" spans="1:49" hidden="1" x14ac:dyDescent="0.35">
      <c r="A3740" s="2" t="s">
        <v>1020</v>
      </c>
      <c r="B3740">
        <v>14</v>
      </c>
      <c r="C3740">
        <v>1411</v>
      </c>
      <c r="D3740">
        <v>2</v>
      </c>
      <c r="E3740" t="s">
        <v>50</v>
      </c>
      <c r="F3740">
        <v>50</v>
      </c>
      <c r="G3740" t="s">
        <v>72</v>
      </c>
      <c r="I3740" t="s">
        <v>73</v>
      </c>
      <c r="J3740" t="s">
        <v>52</v>
      </c>
      <c r="K3740" t="s">
        <v>52</v>
      </c>
      <c r="L3740" t="s">
        <v>52</v>
      </c>
      <c r="M3740">
        <v>8</v>
      </c>
      <c r="N3740" t="s">
        <v>60</v>
      </c>
      <c r="P3740" s="2">
        <v>2</v>
      </c>
      <c r="Q3740" t="s">
        <v>56</v>
      </c>
      <c r="R3740">
        <v>47</v>
      </c>
      <c r="S3740" s="5">
        <f t="shared" si="58"/>
        <v>0</v>
      </c>
      <c r="T3740" t="s">
        <v>57</v>
      </c>
      <c r="U3740" t="s">
        <v>53</v>
      </c>
      <c r="W3740" t="s">
        <v>52</v>
      </c>
      <c r="X3740">
        <v>3</v>
      </c>
      <c r="Y3740" t="s">
        <v>55</v>
      </c>
      <c r="Z3740" t="s">
        <v>52</v>
      </c>
      <c r="AA3740">
        <v>1</v>
      </c>
      <c r="AB3740" t="s">
        <v>72</v>
      </c>
      <c r="AD3740" t="s">
        <v>73</v>
      </c>
      <c r="AE3740" t="s">
        <v>52</v>
      </c>
      <c r="AF3740" t="s">
        <v>52</v>
      </c>
      <c r="AG3740" t="s">
        <v>52</v>
      </c>
      <c r="AH3740">
        <v>7</v>
      </c>
      <c r="AI3740" t="s">
        <v>86</v>
      </c>
      <c r="AJ3740" t="s">
        <v>53</v>
      </c>
    </row>
    <row r="3741" spans="1:49" hidden="1" x14ac:dyDescent="0.35">
      <c r="A3741" s="2" t="s">
        <v>1020</v>
      </c>
      <c r="B3741">
        <v>14</v>
      </c>
      <c r="C3741">
        <v>1411</v>
      </c>
      <c r="D3741">
        <v>2</v>
      </c>
      <c r="E3741" t="s">
        <v>50</v>
      </c>
      <c r="F3741">
        <v>50</v>
      </c>
      <c r="G3741" t="s">
        <v>72</v>
      </c>
      <c r="I3741" t="s">
        <v>73</v>
      </c>
      <c r="J3741" t="s">
        <v>52</v>
      </c>
      <c r="K3741" t="s">
        <v>52</v>
      </c>
      <c r="L3741" t="s">
        <v>52</v>
      </c>
      <c r="M3741">
        <v>8</v>
      </c>
      <c r="N3741" t="s">
        <v>60</v>
      </c>
      <c r="P3741" s="2">
        <v>3</v>
      </c>
      <c r="Q3741" t="s">
        <v>56</v>
      </c>
      <c r="R3741">
        <v>73</v>
      </c>
      <c r="S3741" s="5">
        <f t="shared" si="58"/>
        <v>0</v>
      </c>
      <c r="T3741" t="s">
        <v>91</v>
      </c>
      <c r="U3741" t="s">
        <v>53</v>
      </c>
      <c r="W3741" t="s">
        <v>53</v>
      </c>
      <c r="Y3741" t="s">
        <v>92</v>
      </c>
      <c r="AB3741" t="s">
        <v>72</v>
      </c>
      <c r="AD3741" t="s">
        <v>73</v>
      </c>
      <c r="AE3741" t="s">
        <v>53</v>
      </c>
      <c r="AF3741" t="s">
        <v>53</v>
      </c>
      <c r="AG3741" t="s">
        <v>53</v>
      </c>
    </row>
    <row r="3742" spans="1:49" hidden="1" x14ac:dyDescent="0.35">
      <c r="A3742" s="2" t="s">
        <v>1020</v>
      </c>
      <c r="B3742">
        <v>14</v>
      </c>
      <c r="C3742">
        <v>1411</v>
      </c>
      <c r="D3742">
        <v>2</v>
      </c>
      <c r="E3742" t="s">
        <v>50</v>
      </c>
      <c r="F3742">
        <v>50</v>
      </c>
      <c r="G3742" t="s">
        <v>72</v>
      </c>
      <c r="I3742" t="s">
        <v>73</v>
      </c>
      <c r="J3742" t="s">
        <v>52</v>
      </c>
      <c r="K3742" t="s">
        <v>52</v>
      </c>
      <c r="L3742" t="s">
        <v>52</v>
      </c>
      <c r="M3742">
        <v>8</v>
      </c>
      <c r="N3742" t="s">
        <v>60</v>
      </c>
      <c r="P3742" s="2">
        <v>4</v>
      </c>
      <c r="Q3742" t="s">
        <v>56</v>
      </c>
      <c r="R3742">
        <v>25</v>
      </c>
      <c r="S3742" s="5">
        <f t="shared" si="58"/>
        <v>0</v>
      </c>
      <c r="T3742" t="s">
        <v>58</v>
      </c>
      <c r="U3742" t="s">
        <v>52</v>
      </c>
      <c r="V3742">
        <v>1</v>
      </c>
      <c r="W3742" t="s">
        <v>52</v>
      </c>
      <c r="X3742">
        <v>2</v>
      </c>
      <c r="Y3742" t="s">
        <v>59</v>
      </c>
      <c r="AB3742" t="s">
        <v>72</v>
      </c>
      <c r="AD3742" t="s">
        <v>73</v>
      </c>
      <c r="AE3742" t="s">
        <v>52</v>
      </c>
      <c r="AF3742" t="s">
        <v>52</v>
      </c>
      <c r="AG3742" t="s">
        <v>52</v>
      </c>
      <c r="AH3742">
        <v>7</v>
      </c>
      <c r="AI3742" t="s">
        <v>86</v>
      </c>
      <c r="AJ3742" t="s">
        <v>53</v>
      </c>
    </row>
    <row r="3743" spans="1:49" hidden="1" x14ac:dyDescent="0.35">
      <c r="A3743" s="2" t="s">
        <v>1020</v>
      </c>
      <c r="B3743">
        <v>14</v>
      </c>
      <c r="C3743">
        <v>1411</v>
      </c>
      <c r="D3743">
        <v>2</v>
      </c>
      <c r="E3743" t="s">
        <v>50</v>
      </c>
      <c r="F3743">
        <v>50</v>
      </c>
      <c r="G3743" t="s">
        <v>72</v>
      </c>
      <c r="I3743" t="s">
        <v>73</v>
      </c>
      <c r="J3743" t="s">
        <v>52</v>
      </c>
      <c r="K3743" t="s">
        <v>52</v>
      </c>
      <c r="L3743" t="s">
        <v>52</v>
      </c>
      <c r="M3743">
        <v>8</v>
      </c>
      <c r="N3743" t="s">
        <v>60</v>
      </c>
      <c r="P3743" s="2">
        <v>5</v>
      </c>
      <c r="Q3743" t="s">
        <v>50</v>
      </c>
      <c r="R3743">
        <v>23</v>
      </c>
      <c r="S3743" s="5">
        <f t="shared" si="58"/>
        <v>0</v>
      </c>
      <c r="T3743" t="s">
        <v>58</v>
      </c>
      <c r="U3743" t="s">
        <v>52</v>
      </c>
      <c r="V3743">
        <v>1</v>
      </c>
      <c r="W3743" t="s">
        <v>52</v>
      </c>
      <c r="X3743">
        <v>2</v>
      </c>
      <c r="Y3743" t="s">
        <v>59</v>
      </c>
      <c r="AB3743" t="s">
        <v>72</v>
      </c>
      <c r="AD3743" t="s">
        <v>52</v>
      </c>
      <c r="AE3743" t="s">
        <v>52</v>
      </c>
      <c r="AF3743" t="s">
        <v>52</v>
      </c>
      <c r="AG3743" t="s">
        <v>52</v>
      </c>
      <c r="AH3743">
        <v>7</v>
      </c>
      <c r="AI3743" t="s">
        <v>86</v>
      </c>
      <c r="AJ3743" t="s">
        <v>53</v>
      </c>
    </row>
    <row r="3744" spans="1:49" hidden="1" x14ac:dyDescent="0.35">
      <c r="A3744" s="2" t="s">
        <v>1020</v>
      </c>
      <c r="B3744">
        <v>14</v>
      </c>
      <c r="C3744">
        <v>1411</v>
      </c>
      <c r="D3744">
        <v>2</v>
      </c>
      <c r="E3744" t="s">
        <v>50</v>
      </c>
      <c r="F3744">
        <v>50</v>
      </c>
      <c r="G3744" t="s">
        <v>72</v>
      </c>
      <c r="I3744" t="s">
        <v>73</v>
      </c>
      <c r="J3744" t="s">
        <v>52</v>
      </c>
      <c r="K3744" t="s">
        <v>52</v>
      </c>
      <c r="L3744" t="s">
        <v>52</v>
      </c>
      <c r="M3744">
        <v>8</v>
      </c>
      <c r="N3744" t="s">
        <v>60</v>
      </c>
      <c r="P3744" s="2">
        <v>6</v>
      </c>
      <c r="Q3744" t="s">
        <v>56</v>
      </c>
      <c r="R3744">
        <v>20</v>
      </c>
      <c r="S3744" s="5">
        <f t="shared" si="58"/>
        <v>0</v>
      </c>
      <c r="T3744" t="s">
        <v>58</v>
      </c>
      <c r="U3744" t="s">
        <v>52</v>
      </c>
      <c r="V3744">
        <v>1</v>
      </c>
      <c r="W3744" t="s">
        <v>52</v>
      </c>
      <c r="X3744">
        <v>2</v>
      </c>
      <c r="Y3744" t="s">
        <v>59</v>
      </c>
      <c r="AB3744" t="s">
        <v>72</v>
      </c>
      <c r="AD3744" t="s">
        <v>52</v>
      </c>
      <c r="AE3744" t="s">
        <v>52</v>
      </c>
      <c r="AF3744" t="s">
        <v>52</v>
      </c>
      <c r="AG3744" t="s">
        <v>52</v>
      </c>
      <c r="AH3744">
        <v>14</v>
      </c>
      <c r="AI3744" t="s">
        <v>76</v>
      </c>
      <c r="AJ3744" t="s">
        <v>52</v>
      </c>
      <c r="AK3744" t="s">
        <v>95</v>
      </c>
      <c r="AM3744" t="s">
        <v>62</v>
      </c>
      <c r="AN3744" t="s">
        <v>53</v>
      </c>
      <c r="AP3744">
        <v>1400000</v>
      </c>
      <c r="AQ3744">
        <v>0</v>
      </c>
      <c r="AR3744">
        <v>200000</v>
      </c>
      <c r="AS3744">
        <v>200000</v>
      </c>
      <c r="AT3744">
        <v>0</v>
      </c>
      <c r="AU3744">
        <v>400000</v>
      </c>
      <c r="AV3744">
        <v>0</v>
      </c>
      <c r="AW3744">
        <v>2200000</v>
      </c>
    </row>
    <row r="3745" spans="1:49" hidden="1" x14ac:dyDescent="0.35">
      <c r="A3745" s="2" t="s">
        <v>1021</v>
      </c>
      <c r="B3745">
        <v>25</v>
      </c>
      <c r="C3745">
        <v>2506</v>
      </c>
      <c r="D3745">
        <v>2</v>
      </c>
      <c r="E3745" t="s">
        <v>50</v>
      </c>
      <c r="F3745">
        <v>57</v>
      </c>
      <c r="G3745" t="s">
        <v>136</v>
      </c>
      <c r="H3745" t="s">
        <v>52</v>
      </c>
      <c r="I3745" t="s">
        <v>52</v>
      </c>
      <c r="J3745" t="s">
        <v>53</v>
      </c>
      <c r="K3745" t="s">
        <v>53</v>
      </c>
      <c r="L3745" t="s">
        <v>53</v>
      </c>
      <c r="M3745">
        <v>0</v>
      </c>
      <c r="O3745">
        <v>2</v>
      </c>
      <c r="P3745" s="2">
        <v>1</v>
      </c>
      <c r="Q3745" t="s">
        <v>50</v>
      </c>
      <c r="R3745">
        <v>57</v>
      </c>
      <c r="S3745" s="5">
        <f t="shared" si="58"/>
        <v>0</v>
      </c>
      <c r="T3745" t="s">
        <v>54</v>
      </c>
      <c r="U3745" t="s">
        <v>53</v>
      </c>
      <c r="W3745" t="s">
        <v>53</v>
      </c>
      <c r="Y3745" t="s">
        <v>55</v>
      </c>
      <c r="Z3745" t="s">
        <v>52</v>
      </c>
      <c r="AA3745">
        <v>2</v>
      </c>
      <c r="AB3745" t="s">
        <v>136</v>
      </c>
      <c r="AC3745" t="s">
        <v>52</v>
      </c>
      <c r="AD3745" t="s">
        <v>52</v>
      </c>
      <c r="AE3745" t="s">
        <v>53</v>
      </c>
      <c r="AF3745" t="s">
        <v>53</v>
      </c>
      <c r="AG3745" t="s">
        <v>53</v>
      </c>
    </row>
    <row r="3746" spans="1:49" hidden="1" x14ac:dyDescent="0.35">
      <c r="A3746" s="2" t="s">
        <v>1021</v>
      </c>
      <c r="B3746">
        <v>25</v>
      </c>
      <c r="C3746">
        <v>2506</v>
      </c>
      <c r="D3746">
        <v>2</v>
      </c>
      <c r="E3746" t="s">
        <v>50</v>
      </c>
      <c r="F3746">
        <v>57</v>
      </c>
      <c r="G3746" t="s">
        <v>136</v>
      </c>
      <c r="H3746" t="s">
        <v>52</v>
      </c>
      <c r="I3746" t="s">
        <v>52</v>
      </c>
      <c r="J3746" t="s">
        <v>53</v>
      </c>
      <c r="K3746" t="s">
        <v>53</v>
      </c>
      <c r="L3746" t="s">
        <v>53</v>
      </c>
      <c r="M3746">
        <v>0</v>
      </c>
      <c r="O3746">
        <v>2</v>
      </c>
      <c r="P3746" s="2">
        <v>2</v>
      </c>
      <c r="Q3746" t="s">
        <v>56</v>
      </c>
      <c r="R3746">
        <v>56</v>
      </c>
      <c r="S3746" s="5">
        <f t="shared" si="58"/>
        <v>0</v>
      </c>
      <c r="T3746" t="s">
        <v>57</v>
      </c>
      <c r="U3746" t="s">
        <v>53</v>
      </c>
      <c r="W3746" t="s">
        <v>52</v>
      </c>
      <c r="X3746">
        <v>8</v>
      </c>
      <c r="Y3746" t="s">
        <v>55</v>
      </c>
      <c r="Z3746" t="s">
        <v>52</v>
      </c>
      <c r="AA3746">
        <v>1</v>
      </c>
      <c r="AB3746" t="s">
        <v>136</v>
      </c>
      <c r="AC3746" t="s">
        <v>52</v>
      </c>
      <c r="AD3746" t="s">
        <v>52</v>
      </c>
      <c r="AE3746" t="s">
        <v>53</v>
      </c>
      <c r="AF3746" t="s">
        <v>53</v>
      </c>
      <c r="AG3746" t="s">
        <v>53</v>
      </c>
    </row>
    <row r="3747" spans="1:49" hidden="1" x14ac:dyDescent="0.35">
      <c r="A3747" s="2" t="s">
        <v>1021</v>
      </c>
      <c r="B3747">
        <v>25</v>
      </c>
      <c r="C3747">
        <v>2506</v>
      </c>
      <c r="D3747">
        <v>2</v>
      </c>
      <c r="E3747" t="s">
        <v>50</v>
      </c>
      <c r="F3747">
        <v>57</v>
      </c>
      <c r="G3747" t="s">
        <v>136</v>
      </c>
      <c r="H3747" t="s">
        <v>52</v>
      </c>
      <c r="I3747" t="s">
        <v>52</v>
      </c>
      <c r="J3747" t="s">
        <v>53</v>
      </c>
      <c r="K3747" t="s">
        <v>53</v>
      </c>
      <c r="L3747" t="s">
        <v>53</v>
      </c>
      <c r="M3747">
        <v>0</v>
      </c>
      <c r="O3747">
        <v>2</v>
      </c>
      <c r="P3747" s="2">
        <v>3</v>
      </c>
      <c r="Q3747" t="s">
        <v>56</v>
      </c>
      <c r="R3747">
        <v>37</v>
      </c>
      <c r="S3747" s="5">
        <f t="shared" si="58"/>
        <v>0</v>
      </c>
      <c r="T3747" t="s">
        <v>58</v>
      </c>
      <c r="U3747" t="s">
        <v>52</v>
      </c>
      <c r="V3747">
        <v>1</v>
      </c>
      <c r="W3747" t="s">
        <v>52</v>
      </c>
      <c r="X3747">
        <v>2</v>
      </c>
      <c r="Y3747" t="s">
        <v>55</v>
      </c>
      <c r="Z3747" t="s">
        <v>52</v>
      </c>
      <c r="AA3747">
        <v>4</v>
      </c>
      <c r="AB3747" t="s">
        <v>136</v>
      </c>
      <c r="AC3747" t="s">
        <v>52</v>
      </c>
      <c r="AD3747" t="s">
        <v>52</v>
      </c>
      <c r="AE3747" t="s">
        <v>53</v>
      </c>
      <c r="AF3747" t="s">
        <v>53</v>
      </c>
      <c r="AG3747" t="s">
        <v>53</v>
      </c>
    </row>
    <row r="3748" spans="1:49" hidden="1" x14ac:dyDescent="0.35">
      <c r="A3748" s="2" t="s">
        <v>1021</v>
      </c>
      <c r="B3748">
        <v>25</v>
      </c>
      <c r="C3748">
        <v>2506</v>
      </c>
      <c r="D3748">
        <v>2</v>
      </c>
      <c r="E3748" t="s">
        <v>50</v>
      </c>
      <c r="F3748">
        <v>57</v>
      </c>
      <c r="G3748" t="s">
        <v>136</v>
      </c>
      <c r="H3748" t="s">
        <v>52</v>
      </c>
      <c r="I3748" t="s">
        <v>52</v>
      </c>
      <c r="J3748" t="s">
        <v>53</v>
      </c>
      <c r="K3748" t="s">
        <v>53</v>
      </c>
      <c r="L3748" t="s">
        <v>53</v>
      </c>
      <c r="M3748">
        <v>0</v>
      </c>
      <c r="O3748">
        <v>2</v>
      </c>
      <c r="P3748" s="2">
        <v>4</v>
      </c>
      <c r="Q3748" t="s">
        <v>50</v>
      </c>
      <c r="R3748">
        <v>38</v>
      </c>
      <c r="S3748" s="5">
        <f t="shared" si="58"/>
        <v>0</v>
      </c>
      <c r="T3748" t="s">
        <v>99</v>
      </c>
      <c r="U3748" t="s">
        <v>53</v>
      </c>
      <c r="W3748" t="s">
        <v>53</v>
      </c>
      <c r="Y3748" t="s">
        <v>55</v>
      </c>
      <c r="Z3748" t="s">
        <v>52</v>
      </c>
      <c r="AA3748">
        <v>5</v>
      </c>
      <c r="AB3748" t="s">
        <v>136</v>
      </c>
      <c r="AC3748" t="s">
        <v>52</v>
      </c>
      <c r="AD3748" t="s">
        <v>52</v>
      </c>
      <c r="AE3748" t="s">
        <v>52</v>
      </c>
      <c r="AF3748" t="s">
        <v>52</v>
      </c>
      <c r="AG3748" t="s">
        <v>52</v>
      </c>
      <c r="AH3748">
        <v>7</v>
      </c>
      <c r="AI3748" t="s">
        <v>79</v>
      </c>
      <c r="AJ3748" t="s">
        <v>53</v>
      </c>
    </row>
    <row r="3749" spans="1:49" hidden="1" x14ac:dyDescent="0.35">
      <c r="A3749" s="2" t="s">
        <v>1021</v>
      </c>
      <c r="B3749">
        <v>25</v>
      </c>
      <c r="C3749">
        <v>2506</v>
      </c>
      <c r="D3749">
        <v>2</v>
      </c>
      <c r="E3749" t="s">
        <v>50</v>
      </c>
      <c r="F3749">
        <v>57</v>
      </c>
      <c r="G3749" t="s">
        <v>136</v>
      </c>
      <c r="H3749" t="s">
        <v>52</v>
      </c>
      <c r="I3749" t="s">
        <v>52</v>
      </c>
      <c r="J3749" t="s">
        <v>53</v>
      </c>
      <c r="K3749" t="s">
        <v>53</v>
      </c>
      <c r="L3749" t="s">
        <v>53</v>
      </c>
      <c r="M3749">
        <v>0</v>
      </c>
      <c r="O3749">
        <v>2</v>
      </c>
      <c r="P3749" s="2">
        <v>5</v>
      </c>
      <c r="Q3749" t="s">
        <v>56</v>
      </c>
      <c r="R3749">
        <v>13</v>
      </c>
      <c r="S3749" s="5">
        <f t="shared" si="58"/>
        <v>0</v>
      </c>
      <c r="T3749" t="s">
        <v>102</v>
      </c>
      <c r="U3749" t="s">
        <v>52</v>
      </c>
      <c r="V3749">
        <v>4</v>
      </c>
      <c r="W3749" t="s">
        <v>52</v>
      </c>
      <c r="X3749">
        <v>3</v>
      </c>
      <c r="Y3749" t="s">
        <v>59</v>
      </c>
      <c r="AB3749" t="s">
        <v>136</v>
      </c>
      <c r="AC3749" t="s">
        <v>52</v>
      </c>
      <c r="AD3749" t="s">
        <v>52</v>
      </c>
      <c r="AE3749" t="s">
        <v>52</v>
      </c>
      <c r="AF3749" t="s">
        <v>52</v>
      </c>
      <c r="AG3749" t="s">
        <v>52</v>
      </c>
      <c r="AH3749">
        <v>7</v>
      </c>
      <c r="AI3749" t="s">
        <v>86</v>
      </c>
      <c r="AJ3749" t="s">
        <v>52</v>
      </c>
      <c r="AK3749" t="s">
        <v>87</v>
      </c>
      <c r="AM3749" t="s">
        <v>96</v>
      </c>
      <c r="AN3749" t="s">
        <v>53</v>
      </c>
      <c r="AP3749">
        <v>1360000</v>
      </c>
      <c r="AQ3749">
        <v>0</v>
      </c>
      <c r="AR3749">
        <v>45000</v>
      </c>
      <c r="AS3749">
        <v>30000</v>
      </c>
      <c r="AT3749">
        <v>0</v>
      </c>
      <c r="AU3749">
        <v>0</v>
      </c>
      <c r="AV3749">
        <v>0</v>
      </c>
      <c r="AW3749">
        <v>1435000</v>
      </c>
    </row>
    <row r="3750" spans="1:49" x14ac:dyDescent="0.35">
      <c r="A3750" s="2" t="s">
        <v>1021</v>
      </c>
      <c r="B3750">
        <v>25</v>
      </c>
      <c r="C3750">
        <v>2506</v>
      </c>
      <c r="D3750">
        <v>2</v>
      </c>
      <c r="E3750" t="s">
        <v>50</v>
      </c>
      <c r="F3750">
        <v>57</v>
      </c>
      <c r="G3750" t="s">
        <v>136</v>
      </c>
      <c r="H3750" t="s">
        <v>52</v>
      </c>
      <c r="I3750" t="s">
        <v>52</v>
      </c>
      <c r="J3750" t="s">
        <v>53</v>
      </c>
      <c r="K3750" t="s">
        <v>53</v>
      </c>
      <c r="L3750" t="s">
        <v>53</v>
      </c>
      <c r="M3750">
        <v>0</v>
      </c>
      <c r="O3750">
        <v>2</v>
      </c>
      <c r="P3750" s="6">
        <v>7</v>
      </c>
      <c r="Q3750" t="s">
        <v>56</v>
      </c>
      <c r="R3750">
        <v>16</v>
      </c>
      <c r="S3750" s="5">
        <f t="shared" si="58"/>
        <v>1</v>
      </c>
      <c r="T3750" t="s">
        <v>58</v>
      </c>
      <c r="U3750" t="s">
        <v>52</v>
      </c>
      <c r="V3750">
        <v>1</v>
      </c>
      <c r="W3750" t="s">
        <v>52</v>
      </c>
      <c r="X3750">
        <v>2</v>
      </c>
      <c r="Y3750" t="s">
        <v>59</v>
      </c>
      <c r="AB3750" t="s">
        <v>136</v>
      </c>
      <c r="AC3750" t="s">
        <v>52</v>
      </c>
      <c r="AD3750" t="s">
        <v>52</v>
      </c>
      <c r="AE3750" t="s">
        <v>52</v>
      </c>
      <c r="AF3750" t="s">
        <v>52</v>
      </c>
      <c r="AG3750" t="s">
        <v>52</v>
      </c>
      <c r="AH3750">
        <v>10</v>
      </c>
      <c r="AI3750" t="s">
        <v>107</v>
      </c>
      <c r="AJ3750" t="s">
        <v>52</v>
      </c>
      <c r="AK3750" t="s">
        <v>123</v>
      </c>
      <c r="AM3750" t="s">
        <v>62</v>
      </c>
      <c r="AN3750" t="s">
        <v>53</v>
      </c>
      <c r="AP3750">
        <v>0</v>
      </c>
      <c r="AQ3750">
        <v>0</v>
      </c>
      <c r="AR3750">
        <v>25000</v>
      </c>
      <c r="AS3750">
        <v>45000</v>
      </c>
      <c r="AT3750">
        <v>0</v>
      </c>
      <c r="AU3750">
        <v>0</v>
      </c>
      <c r="AV3750">
        <v>0</v>
      </c>
      <c r="AW3750">
        <v>70000</v>
      </c>
    </row>
    <row r="3751" spans="1:49" hidden="1" x14ac:dyDescent="0.35">
      <c r="A3751" s="2" t="s">
        <v>1021</v>
      </c>
      <c r="B3751">
        <v>25</v>
      </c>
      <c r="C3751">
        <v>2506</v>
      </c>
      <c r="D3751">
        <v>2</v>
      </c>
      <c r="E3751" t="s">
        <v>50</v>
      </c>
      <c r="F3751">
        <v>57</v>
      </c>
      <c r="G3751" t="s">
        <v>136</v>
      </c>
      <c r="H3751" t="s">
        <v>52</v>
      </c>
      <c r="I3751" t="s">
        <v>52</v>
      </c>
      <c r="J3751" t="s">
        <v>53</v>
      </c>
      <c r="K3751" t="s">
        <v>53</v>
      </c>
      <c r="L3751" t="s">
        <v>53</v>
      </c>
      <c r="M3751">
        <v>0</v>
      </c>
      <c r="O3751">
        <v>2</v>
      </c>
      <c r="P3751" s="2">
        <v>8</v>
      </c>
      <c r="Q3751" t="s">
        <v>56</v>
      </c>
      <c r="R3751">
        <v>87</v>
      </c>
      <c r="S3751" s="5">
        <f t="shared" si="58"/>
        <v>0</v>
      </c>
      <c r="T3751" t="s">
        <v>125</v>
      </c>
      <c r="U3751" t="s">
        <v>53</v>
      </c>
      <c r="W3751" t="s">
        <v>53</v>
      </c>
      <c r="Y3751" t="s">
        <v>92</v>
      </c>
      <c r="AB3751" t="s">
        <v>136</v>
      </c>
      <c r="AC3751" t="s">
        <v>52</v>
      </c>
      <c r="AD3751" t="s">
        <v>52</v>
      </c>
      <c r="AE3751" t="s">
        <v>53</v>
      </c>
      <c r="AF3751" t="s">
        <v>53</v>
      </c>
      <c r="AG3751" t="s">
        <v>53</v>
      </c>
    </row>
    <row r="3752" spans="1:49" hidden="1" x14ac:dyDescent="0.35">
      <c r="A3752" s="2" t="s">
        <v>1022</v>
      </c>
      <c r="B3752">
        <v>3</v>
      </c>
      <c r="C3752">
        <v>313</v>
      </c>
      <c r="D3752">
        <v>2</v>
      </c>
      <c r="E3752" t="s">
        <v>50</v>
      </c>
      <c r="F3752">
        <v>62</v>
      </c>
      <c r="G3752" t="s">
        <v>72</v>
      </c>
      <c r="I3752" t="s">
        <v>73</v>
      </c>
      <c r="J3752" t="s">
        <v>52</v>
      </c>
      <c r="K3752" t="s">
        <v>52</v>
      </c>
      <c r="L3752" t="s">
        <v>52</v>
      </c>
      <c r="M3752">
        <v>7</v>
      </c>
      <c r="N3752" t="s">
        <v>79</v>
      </c>
      <c r="P3752" s="2">
        <v>1</v>
      </c>
      <c r="Q3752" t="s">
        <v>50</v>
      </c>
      <c r="R3752">
        <v>62</v>
      </c>
      <c r="S3752" s="5">
        <f t="shared" si="58"/>
        <v>0</v>
      </c>
      <c r="T3752" t="s">
        <v>54</v>
      </c>
      <c r="U3752" t="s">
        <v>53</v>
      </c>
      <c r="W3752" t="s">
        <v>53</v>
      </c>
      <c r="Y3752" t="s">
        <v>55</v>
      </c>
      <c r="Z3752" t="s">
        <v>52</v>
      </c>
      <c r="AA3752">
        <v>2</v>
      </c>
      <c r="AB3752" t="s">
        <v>72</v>
      </c>
      <c r="AD3752" t="s">
        <v>73</v>
      </c>
      <c r="AE3752" t="s">
        <v>52</v>
      </c>
      <c r="AF3752" t="s">
        <v>52</v>
      </c>
      <c r="AG3752" t="s">
        <v>52</v>
      </c>
      <c r="AH3752">
        <v>7</v>
      </c>
      <c r="AI3752" t="s">
        <v>79</v>
      </c>
      <c r="AJ3752" t="s">
        <v>53</v>
      </c>
    </row>
    <row r="3753" spans="1:49" hidden="1" x14ac:dyDescent="0.35">
      <c r="A3753" s="2" t="s">
        <v>1022</v>
      </c>
      <c r="B3753">
        <v>3</v>
      </c>
      <c r="C3753">
        <v>313</v>
      </c>
      <c r="D3753">
        <v>2</v>
      </c>
      <c r="E3753" t="s">
        <v>50</v>
      </c>
      <c r="F3753">
        <v>62</v>
      </c>
      <c r="G3753" t="s">
        <v>72</v>
      </c>
      <c r="I3753" t="s">
        <v>73</v>
      </c>
      <c r="J3753" t="s">
        <v>52</v>
      </c>
      <c r="K3753" t="s">
        <v>52</v>
      </c>
      <c r="L3753" t="s">
        <v>52</v>
      </c>
      <c r="M3753">
        <v>7</v>
      </c>
      <c r="N3753" t="s">
        <v>79</v>
      </c>
      <c r="P3753" s="2">
        <v>2</v>
      </c>
      <c r="Q3753" t="s">
        <v>56</v>
      </c>
      <c r="R3753">
        <v>60</v>
      </c>
      <c r="S3753" s="5">
        <f t="shared" si="58"/>
        <v>0</v>
      </c>
      <c r="T3753" t="s">
        <v>57</v>
      </c>
      <c r="U3753" t="s">
        <v>53</v>
      </c>
      <c r="W3753" t="s">
        <v>53</v>
      </c>
      <c r="Y3753" t="s">
        <v>55</v>
      </c>
      <c r="Z3753" t="s">
        <v>52</v>
      </c>
      <c r="AA3753">
        <v>1</v>
      </c>
      <c r="AB3753" t="s">
        <v>72</v>
      </c>
      <c r="AD3753" t="s">
        <v>73</v>
      </c>
      <c r="AE3753" t="s">
        <v>52</v>
      </c>
      <c r="AF3753" t="s">
        <v>52</v>
      </c>
      <c r="AG3753" t="s">
        <v>52</v>
      </c>
      <c r="AH3753">
        <v>4</v>
      </c>
      <c r="AI3753" t="s">
        <v>63</v>
      </c>
      <c r="AJ3753" t="s">
        <v>53</v>
      </c>
    </row>
    <row r="3754" spans="1:49" hidden="1" x14ac:dyDescent="0.35">
      <c r="A3754" s="2" t="s">
        <v>1022</v>
      </c>
      <c r="B3754">
        <v>3</v>
      </c>
      <c r="C3754">
        <v>313</v>
      </c>
      <c r="D3754">
        <v>2</v>
      </c>
      <c r="E3754" t="s">
        <v>50</v>
      </c>
      <c r="F3754">
        <v>62</v>
      </c>
      <c r="G3754" t="s">
        <v>72</v>
      </c>
      <c r="I3754" t="s">
        <v>73</v>
      </c>
      <c r="J3754" t="s">
        <v>52</v>
      </c>
      <c r="K3754" t="s">
        <v>52</v>
      </c>
      <c r="L3754" t="s">
        <v>52</v>
      </c>
      <c r="M3754">
        <v>7</v>
      </c>
      <c r="N3754" t="s">
        <v>79</v>
      </c>
      <c r="P3754" s="2">
        <v>3</v>
      </c>
      <c r="Q3754" t="s">
        <v>56</v>
      </c>
      <c r="R3754">
        <v>28</v>
      </c>
      <c r="S3754" s="5">
        <f t="shared" si="58"/>
        <v>0</v>
      </c>
      <c r="T3754" t="s">
        <v>58</v>
      </c>
      <c r="U3754" t="s">
        <v>52</v>
      </c>
      <c r="V3754">
        <v>1</v>
      </c>
      <c r="W3754" t="s">
        <v>52</v>
      </c>
      <c r="X3754">
        <v>2</v>
      </c>
      <c r="Y3754" t="s">
        <v>59</v>
      </c>
      <c r="AB3754" t="s">
        <v>72</v>
      </c>
      <c r="AD3754" t="s">
        <v>73</v>
      </c>
      <c r="AE3754" t="s">
        <v>52</v>
      </c>
      <c r="AF3754" t="s">
        <v>52</v>
      </c>
      <c r="AG3754" t="s">
        <v>52</v>
      </c>
      <c r="AH3754">
        <v>7</v>
      </c>
      <c r="AI3754" t="s">
        <v>79</v>
      </c>
      <c r="AJ3754" t="s">
        <v>53</v>
      </c>
    </row>
    <row r="3755" spans="1:49" hidden="1" x14ac:dyDescent="0.35">
      <c r="A3755" s="2" t="s">
        <v>1023</v>
      </c>
      <c r="B3755">
        <v>19</v>
      </c>
      <c r="C3755">
        <v>1905</v>
      </c>
      <c r="D3755">
        <v>2</v>
      </c>
      <c r="E3755" t="s">
        <v>56</v>
      </c>
      <c r="F3755">
        <v>71</v>
      </c>
      <c r="G3755" t="s">
        <v>72</v>
      </c>
      <c r="I3755" t="s">
        <v>52</v>
      </c>
      <c r="J3755" t="s">
        <v>52</v>
      </c>
      <c r="K3755" t="s">
        <v>52</v>
      </c>
      <c r="L3755" t="s">
        <v>52</v>
      </c>
      <c r="M3755">
        <v>3</v>
      </c>
      <c r="N3755" t="s">
        <v>63</v>
      </c>
      <c r="O3755">
        <v>4</v>
      </c>
      <c r="P3755" s="2">
        <v>1</v>
      </c>
      <c r="Q3755" t="s">
        <v>56</v>
      </c>
      <c r="R3755">
        <v>71</v>
      </c>
      <c r="S3755" s="5">
        <f t="shared" si="58"/>
        <v>0</v>
      </c>
      <c r="T3755" t="s">
        <v>54</v>
      </c>
      <c r="U3755" t="s">
        <v>53</v>
      </c>
      <c r="W3755" t="s">
        <v>53</v>
      </c>
      <c r="Y3755" t="s">
        <v>92</v>
      </c>
      <c r="AB3755" t="s">
        <v>72</v>
      </c>
      <c r="AD3755" t="s">
        <v>52</v>
      </c>
      <c r="AE3755" t="s">
        <v>52</v>
      </c>
      <c r="AF3755" t="s">
        <v>52</v>
      </c>
      <c r="AG3755" t="s">
        <v>52</v>
      </c>
      <c r="AH3755">
        <v>3</v>
      </c>
      <c r="AI3755" t="s">
        <v>63</v>
      </c>
      <c r="AJ3755" t="s">
        <v>53</v>
      </c>
    </row>
    <row r="3756" spans="1:49" hidden="1" x14ac:dyDescent="0.35">
      <c r="A3756" s="2" t="s">
        <v>1023</v>
      </c>
      <c r="B3756">
        <v>19</v>
      </c>
      <c r="C3756">
        <v>1905</v>
      </c>
      <c r="D3756">
        <v>2</v>
      </c>
      <c r="E3756" t="s">
        <v>56</v>
      </c>
      <c r="F3756">
        <v>71</v>
      </c>
      <c r="G3756" t="s">
        <v>72</v>
      </c>
      <c r="I3756" t="s">
        <v>52</v>
      </c>
      <c r="J3756" t="s">
        <v>52</v>
      </c>
      <c r="K3756" t="s">
        <v>52</v>
      </c>
      <c r="L3756" t="s">
        <v>52</v>
      </c>
      <c r="M3756">
        <v>3</v>
      </c>
      <c r="N3756" t="s">
        <v>63</v>
      </c>
      <c r="O3756">
        <v>4</v>
      </c>
      <c r="P3756" s="2">
        <v>2</v>
      </c>
      <c r="Q3756" t="s">
        <v>56</v>
      </c>
      <c r="R3756">
        <v>37</v>
      </c>
      <c r="S3756" s="5">
        <f t="shared" si="58"/>
        <v>0</v>
      </c>
      <c r="T3756" t="s">
        <v>58</v>
      </c>
      <c r="U3756" t="s">
        <v>53</v>
      </c>
      <c r="W3756" t="s">
        <v>52</v>
      </c>
      <c r="X3756">
        <v>1</v>
      </c>
      <c r="Y3756" t="s">
        <v>55</v>
      </c>
      <c r="Z3756" t="s">
        <v>52</v>
      </c>
      <c r="AA3756">
        <v>4</v>
      </c>
      <c r="AB3756" t="s">
        <v>72</v>
      </c>
      <c r="AD3756" t="s">
        <v>52</v>
      </c>
      <c r="AE3756" t="s">
        <v>53</v>
      </c>
      <c r="AF3756" t="s">
        <v>53</v>
      </c>
      <c r="AG3756" t="s">
        <v>53</v>
      </c>
    </row>
    <row r="3757" spans="1:49" hidden="1" x14ac:dyDescent="0.35">
      <c r="A3757" s="2" t="s">
        <v>1023</v>
      </c>
      <c r="B3757">
        <v>19</v>
      </c>
      <c r="C3757">
        <v>1905</v>
      </c>
      <c r="D3757">
        <v>2</v>
      </c>
      <c r="E3757" t="s">
        <v>56</v>
      </c>
      <c r="F3757">
        <v>71</v>
      </c>
      <c r="G3757" t="s">
        <v>72</v>
      </c>
      <c r="I3757" t="s">
        <v>52</v>
      </c>
      <c r="J3757" t="s">
        <v>52</v>
      </c>
      <c r="K3757" t="s">
        <v>52</v>
      </c>
      <c r="L3757" t="s">
        <v>52</v>
      </c>
      <c r="M3757">
        <v>3</v>
      </c>
      <c r="N3757" t="s">
        <v>63</v>
      </c>
      <c r="O3757">
        <v>4</v>
      </c>
      <c r="P3757" s="2">
        <v>3</v>
      </c>
      <c r="Q3757" t="s">
        <v>50</v>
      </c>
      <c r="R3757">
        <v>33</v>
      </c>
      <c r="S3757" s="5">
        <f t="shared" si="58"/>
        <v>0</v>
      </c>
      <c r="T3757" t="s">
        <v>58</v>
      </c>
      <c r="U3757" t="s">
        <v>53</v>
      </c>
      <c r="W3757" t="s">
        <v>52</v>
      </c>
      <c r="X3757">
        <v>1</v>
      </c>
      <c r="Y3757" t="s">
        <v>55</v>
      </c>
      <c r="Z3757" t="s">
        <v>52</v>
      </c>
      <c r="AA3757">
        <v>5</v>
      </c>
      <c r="AB3757" t="s">
        <v>72</v>
      </c>
      <c r="AD3757" t="s">
        <v>52</v>
      </c>
      <c r="AE3757" t="s">
        <v>53</v>
      </c>
      <c r="AF3757" t="s">
        <v>53</v>
      </c>
      <c r="AG3757" t="s">
        <v>53</v>
      </c>
    </row>
    <row r="3758" spans="1:49" hidden="1" x14ac:dyDescent="0.35">
      <c r="A3758" s="2" t="s">
        <v>1023</v>
      </c>
      <c r="B3758">
        <v>19</v>
      </c>
      <c r="C3758">
        <v>1905</v>
      </c>
      <c r="D3758">
        <v>2</v>
      </c>
      <c r="E3758" t="s">
        <v>56</v>
      </c>
      <c r="F3758">
        <v>71</v>
      </c>
      <c r="G3758" t="s">
        <v>72</v>
      </c>
      <c r="I3758" t="s">
        <v>52</v>
      </c>
      <c r="J3758" t="s">
        <v>52</v>
      </c>
      <c r="K3758" t="s">
        <v>52</v>
      </c>
      <c r="L3758" t="s">
        <v>52</v>
      </c>
      <c r="M3758">
        <v>3</v>
      </c>
      <c r="N3758" t="s">
        <v>63</v>
      </c>
      <c r="O3758">
        <v>4</v>
      </c>
      <c r="P3758" s="2">
        <v>4</v>
      </c>
      <c r="Q3758" t="s">
        <v>50</v>
      </c>
      <c r="R3758">
        <v>39</v>
      </c>
      <c r="S3758" s="5">
        <f t="shared" si="58"/>
        <v>0</v>
      </c>
      <c r="T3758" t="s">
        <v>99</v>
      </c>
      <c r="U3758" t="s">
        <v>53</v>
      </c>
      <c r="W3758" t="s">
        <v>53</v>
      </c>
      <c r="Y3758" t="s">
        <v>55</v>
      </c>
      <c r="Z3758" t="s">
        <v>52</v>
      </c>
      <c r="AA3758">
        <v>2</v>
      </c>
      <c r="AB3758" t="s">
        <v>72</v>
      </c>
      <c r="AD3758" t="s">
        <v>52</v>
      </c>
      <c r="AE3758" t="s">
        <v>52</v>
      </c>
      <c r="AF3758" t="s">
        <v>52</v>
      </c>
      <c r="AG3758" t="s">
        <v>52</v>
      </c>
      <c r="AH3758">
        <v>2</v>
      </c>
      <c r="AI3758" t="s">
        <v>97</v>
      </c>
      <c r="AJ3758" t="s">
        <v>53</v>
      </c>
    </row>
    <row r="3759" spans="1:49" hidden="1" x14ac:dyDescent="0.35">
      <c r="A3759" s="2" t="s">
        <v>1023</v>
      </c>
      <c r="B3759">
        <v>19</v>
      </c>
      <c r="C3759">
        <v>1905</v>
      </c>
      <c r="D3759">
        <v>2</v>
      </c>
      <c r="E3759" t="s">
        <v>56</v>
      </c>
      <c r="F3759">
        <v>71</v>
      </c>
      <c r="G3759" t="s">
        <v>72</v>
      </c>
      <c r="I3759" t="s">
        <v>52</v>
      </c>
      <c r="J3759" t="s">
        <v>52</v>
      </c>
      <c r="K3759" t="s">
        <v>52</v>
      </c>
      <c r="L3759" t="s">
        <v>52</v>
      </c>
      <c r="M3759">
        <v>3</v>
      </c>
      <c r="N3759" t="s">
        <v>63</v>
      </c>
      <c r="O3759">
        <v>4</v>
      </c>
      <c r="P3759" s="2">
        <v>5</v>
      </c>
      <c r="Q3759" t="s">
        <v>56</v>
      </c>
      <c r="R3759">
        <v>27</v>
      </c>
      <c r="S3759" s="5">
        <f t="shared" si="58"/>
        <v>0</v>
      </c>
      <c r="T3759" t="s">
        <v>99</v>
      </c>
      <c r="U3759" t="s">
        <v>53</v>
      </c>
      <c r="W3759" t="s">
        <v>53</v>
      </c>
      <c r="Y3759" t="s">
        <v>55</v>
      </c>
      <c r="Z3759" t="s">
        <v>52</v>
      </c>
      <c r="AA3759">
        <v>3</v>
      </c>
      <c r="AB3759" t="s">
        <v>72</v>
      </c>
      <c r="AD3759" t="s">
        <v>52</v>
      </c>
      <c r="AE3759" t="s">
        <v>53</v>
      </c>
      <c r="AF3759" t="s">
        <v>53</v>
      </c>
      <c r="AG3759" t="s">
        <v>53</v>
      </c>
    </row>
    <row r="3760" spans="1:49" hidden="1" x14ac:dyDescent="0.35">
      <c r="A3760" s="2" t="s">
        <v>1023</v>
      </c>
      <c r="B3760">
        <v>19</v>
      </c>
      <c r="C3760">
        <v>1905</v>
      </c>
      <c r="D3760">
        <v>2</v>
      </c>
      <c r="E3760" t="s">
        <v>56</v>
      </c>
      <c r="F3760">
        <v>71</v>
      </c>
      <c r="G3760" t="s">
        <v>72</v>
      </c>
      <c r="I3760" t="s">
        <v>52</v>
      </c>
      <c r="J3760" t="s">
        <v>52</v>
      </c>
      <c r="K3760" t="s">
        <v>52</v>
      </c>
      <c r="L3760" t="s">
        <v>52</v>
      </c>
      <c r="M3760">
        <v>3</v>
      </c>
      <c r="N3760" t="s">
        <v>63</v>
      </c>
      <c r="O3760">
        <v>4</v>
      </c>
      <c r="P3760" s="2">
        <v>6</v>
      </c>
      <c r="Q3760" t="s">
        <v>50</v>
      </c>
      <c r="R3760">
        <v>3</v>
      </c>
      <c r="S3760" s="5">
        <f t="shared" si="58"/>
        <v>0</v>
      </c>
      <c r="T3760" t="s">
        <v>102</v>
      </c>
      <c r="U3760" t="s">
        <v>52</v>
      </c>
      <c r="V3760">
        <v>4</v>
      </c>
      <c r="W3760" t="s">
        <v>52</v>
      </c>
      <c r="X3760">
        <v>5</v>
      </c>
      <c r="AB3760" t="s">
        <v>72</v>
      </c>
      <c r="AD3760" t="s">
        <v>73</v>
      </c>
      <c r="AE3760" t="s">
        <v>53</v>
      </c>
      <c r="AF3760" t="s">
        <v>53</v>
      </c>
      <c r="AG3760" t="s">
        <v>53</v>
      </c>
      <c r="AO3760" t="s">
        <v>70</v>
      </c>
    </row>
    <row r="3761" spans="1:49" hidden="1" x14ac:dyDescent="0.35">
      <c r="A3761" s="2" t="s">
        <v>1023</v>
      </c>
      <c r="B3761">
        <v>19</v>
      </c>
      <c r="C3761">
        <v>1905</v>
      </c>
      <c r="D3761">
        <v>2</v>
      </c>
      <c r="E3761" t="s">
        <v>56</v>
      </c>
      <c r="F3761">
        <v>71</v>
      </c>
      <c r="G3761" t="s">
        <v>72</v>
      </c>
      <c r="I3761" t="s">
        <v>52</v>
      </c>
      <c r="J3761" t="s">
        <v>52</v>
      </c>
      <c r="K3761" t="s">
        <v>52</v>
      </c>
      <c r="L3761" t="s">
        <v>52</v>
      </c>
      <c r="M3761">
        <v>3</v>
      </c>
      <c r="N3761" t="s">
        <v>63</v>
      </c>
      <c r="O3761">
        <v>4</v>
      </c>
      <c r="P3761" s="2">
        <v>7</v>
      </c>
      <c r="Q3761" t="s">
        <v>56</v>
      </c>
      <c r="R3761">
        <v>12</v>
      </c>
      <c r="S3761" s="5">
        <f t="shared" si="58"/>
        <v>0</v>
      </c>
      <c r="T3761" t="s">
        <v>102</v>
      </c>
      <c r="U3761" t="s">
        <v>52</v>
      </c>
      <c r="V3761">
        <v>3</v>
      </c>
      <c r="W3761" t="s">
        <v>52</v>
      </c>
      <c r="X3761">
        <v>5</v>
      </c>
      <c r="AB3761" t="s">
        <v>72</v>
      </c>
      <c r="AD3761" t="s">
        <v>73</v>
      </c>
      <c r="AE3761" t="s">
        <v>52</v>
      </c>
      <c r="AF3761" t="s">
        <v>52</v>
      </c>
      <c r="AG3761" t="s">
        <v>52</v>
      </c>
      <c r="AH3761">
        <v>4</v>
      </c>
      <c r="AI3761" t="s">
        <v>83</v>
      </c>
      <c r="AJ3761" t="s">
        <v>52</v>
      </c>
      <c r="AK3761" t="s">
        <v>84</v>
      </c>
      <c r="AM3761" t="s">
        <v>62</v>
      </c>
      <c r="AN3761" t="s">
        <v>53</v>
      </c>
      <c r="AP3761">
        <v>0</v>
      </c>
      <c r="AQ3761">
        <v>0</v>
      </c>
      <c r="AR3761">
        <v>15000</v>
      </c>
      <c r="AS3761">
        <v>35000</v>
      </c>
      <c r="AT3761">
        <v>108000</v>
      </c>
      <c r="AU3761">
        <v>0</v>
      </c>
      <c r="AV3761">
        <v>0</v>
      </c>
      <c r="AW3761">
        <v>158000</v>
      </c>
    </row>
    <row r="3762" spans="1:49" hidden="1" x14ac:dyDescent="0.35">
      <c r="A3762" s="2" t="s">
        <v>1023</v>
      </c>
      <c r="B3762">
        <v>19</v>
      </c>
      <c r="C3762">
        <v>1905</v>
      </c>
      <c r="D3762">
        <v>2</v>
      </c>
      <c r="E3762" t="s">
        <v>56</v>
      </c>
      <c r="F3762">
        <v>71</v>
      </c>
      <c r="G3762" t="s">
        <v>72</v>
      </c>
      <c r="I3762" t="s">
        <v>52</v>
      </c>
      <c r="J3762" t="s">
        <v>52</v>
      </c>
      <c r="K3762" t="s">
        <v>52</v>
      </c>
      <c r="L3762" t="s">
        <v>52</v>
      </c>
      <c r="M3762">
        <v>3</v>
      </c>
      <c r="N3762" t="s">
        <v>63</v>
      </c>
      <c r="O3762">
        <v>4</v>
      </c>
      <c r="P3762" s="2">
        <v>8</v>
      </c>
      <c r="Q3762" t="s">
        <v>50</v>
      </c>
      <c r="R3762">
        <v>10</v>
      </c>
      <c r="S3762" s="5">
        <f t="shared" si="58"/>
        <v>0</v>
      </c>
      <c r="T3762" t="s">
        <v>102</v>
      </c>
      <c r="U3762" t="s">
        <v>52</v>
      </c>
      <c r="V3762">
        <v>3</v>
      </c>
      <c r="W3762" t="s">
        <v>52</v>
      </c>
      <c r="X3762">
        <v>5</v>
      </c>
      <c r="AB3762" t="s">
        <v>72</v>
      </c>
      <c r="AD3762" t="s">
        <v>73</v>
      </c>
      <c r="AE3762" t="s">
        <v>53</v>
      </c>
      <c r="AF3762" t="s">
        <v>53</v>
      </c>
      <c r="AG3762" t="s">
        <v>53</v>
      </c>
      <c r="AO3762" t="s">
        <v>373</v>
      </c>
    </row>
    <row r="3763" spans="1:49" hidden="1" x14ac:dyDescent="0.35">
      <c r="A3763" s="2" t="s">
        <v>1023</v>
      </c>
      <c r="B3763">
        <v>19</v>
      </c>
      <c r="C3763">
        <v>1905</v>
      </c>
      <c r="D3763">
        <v>2</v>
      </c>
      <c r="E3763" t="s">
        <v>56</v>
      </c>
      <c r="F3763">
        <v>71</v>
      </c>
      <c r="G3763" t="s">
        <v>72</v>
      </c>
      <c r="I3763" t="s">
        <v>52</v>
      </c>
      <c r="J3763" t="s">
        <v>52</v>
      </c>
      <c r="K3763" t="s">
        <v>52</v>
      </c>
      <c r="L3763" t="s">
        <v>52</v>
      </c>
      <c r="M3763">
        <v>3</v>
      </c>
      <c r="N3763" t="s">
        <v>63</v>
      </c>
      <c r="O3763">
        <v>4</v>
      </c>
      <c r="P3763" s="2">
        <v>9</v>
      </c>
      <c r="Q3763" t="s">
        <v>50</v>
      </c>
      <c r="R3763">
        <v>2</v>
      </c>
      <c r="S3763" s="5">
        <f t="shared" si="58"/>
        <v>0</v>
      </c>
      <c r="T3763" t="s">
        <v>102</v>
      </c>
      <c r="U3763" t="s">
        <v>52</v>
      </c>
      <c r="V3763">
        <v>3</v>
      </c>
      <c r="W3763" t="s">
        <v>52</v>
      </c>
      <c r="X3763">
        <v>5</v>
      </c>
      <c r="AB3763" t="s">
        <v>72</v>
      </c>
      <c r="AD3763" t="s">
        <v>73</v>
      </c>
    </row>
    <row r="3764" spans="1:49" hidden="1" x14ac:dyDescent="0.35">
      <c r="A3764" s="2" t="s">
        <v>1024</v>
      </c>
      <c r="B3764">
        <v>21</v>
      </c>
      <c r="C3764">
        <v>2110</v>
      </c>
      <c r="D3764">
        <v>2</v>
      </c>
      <c r="E3764" t="s">
        <v>50</v>
      </c>
      <c r="F3764">
        <v>34</v>
      </c>
      <c r="G3764" t="s">
        <v>72</v>
      </c>
      <c r="I3764" t="s">
        <v>73</v>
      </c>
      <c r="J3764" t="s">
        <v>52</v>
      </c>
      <c r="K3764" t="s">
        <v>52</v>
      </c>
      <c r="L3764" t="s">
        <v>52</v>
      </c>
      <c r="M3764">
        <v>5</v>
      </c>
      <c r="N3764" t="s">
        <v>78</v>
      </c>
      <c r="O3764">
        <v>5</v>
      </c>
      <c r="P3764" s="2">
        <v>1</v>
      </c>
      <c r="Q3764" t="s">
        <v>50</v>
      </c>
      <c r="R3764">
        <v>34</v>
      </c>
      <c r="S3764" s="5">
        <f t="shared" si="58"/>
        <v>0</v>
      </c>
      <c r="T3764" t="s">
        <v>54</v>
      </c>
      <c r="U3764" t="s">
        <v>53</v>
      </c>
      <c r="W3764" t="s">
        <v>53</v>
      </c>
      <c r="Y3764" t="s">
        <v>55</v>
      </c>
      <c r="Z3764" t="s">
        <v>52</v>
      </c>
      <c r="AA3764">
        <v>2</v>
      </c>
      <c r="AB3764" t="s">
        <v>72</v>
      </c>
      <c r="AD3764" t="s">
        <v>73</v>
      </c>
      <c r="AE3764" t="s">
        <v>52</v>
      </c>
      <c r="AF3764" t="s">
        <v>52</v>
      </c>
      <c r="AG3764" t="s">
        <v>52</v>
      </c>
      <c r="AH3764">
        <v>5</v>
      </c>
      <c r="AI3764" t="s">
        <v>78</v>
      </c>
      <c r="AJ3764" t="s">
        <v>53</v>
      </c>
    </row>
    <row r="3765" spans="1:49" hidden="1" x14ac:dyDescent="0.35">
      <c r="A3765" s="2" t="s">
        <v>1024</v>
      </c>
      <c r="B3765">
        <v>21</v>
      </c>
      <c r="C3765">
        <v>2110</v>
      </c>
      <c r="D3765">
        <v>2</v>
      </c>
      <c r="E3765" t="s">
        <v>50</v>
      </c>
      <c r="F3765">
        <v>34</v>
      </c>
      <c r="G3765" t="s">
        <v>72</v>
      </c>
      <c r="I3765" t="s">
        <v>73</v>
      </c>
      <c r="J3765" t="s">
        <v>52</v>
      </c>
      <c r="K3765" t="s">
        <v>52</v>
      </c>
      <c r="L3765" t="s">
        <v>52</v>
      </c>
      <c r="M3765">
        <v>5</v>
      </c>
      <c r="N3765" t="s">
        <v>78</v>
      </c>
      <c r="O3765">
        <v>5</v>
      </c>
      <c r="P3765" s="2">
        <v>2</v>
      </c>
      <c r="Q3765" t="s">
        <v>56</v>
      </c>
      <c r="R3765">
        <v>29</v>
      </c>
      <c r="S3765" s="5">
        <f t="shared" si="58"/>
        <v>0</v>
      </c>
      <c r="T3765" t="s">
        <v>57</v>
      </c>
      <c r="U3765" t="s">
        <v>53</v>
      </c>
      <c r="W3765" t="s">
        <v>53</v>
      </c>
      <c r="Y3765" t="s">
        <v>55</v>
      </c>
      <c r="Z3765" t="s">
        <v>52</v>
      </c>
      <c r="AA3765">
        <v>1</v>
      </c>
      <c r="AB3765" t="s">
        <v>72</v>
      </c>
      <c r="AD3765" t="s">
        <v>73</v>
      </c>
      <c r="AE3765" t="s">
        <v>52</v>
      </c>
      <c r="AF3765" t="s">
        <v>52</v>
      </c>
      <c r="AG3765" t="s">
        <v>52</v>
      </c>
      <c r="AH3765">
        <v>2</v>
      </c>
      <c r="AI3765" t="s">
        <v>97</v>
      </c>
      <c r="AJ3765" t="s">
        <v>53</v>
      </c>
    </row>
    <row r="3766" spans="1:49" hidden="1" x14ac:dyDescent="0.35">
      <c r="A3766" s="2" t="s">
        <v>1024</v>
      </c>
      <c r="B3766">
        <v>21</v>
      </c>
      <c r="C3766">
        <v>2110</v>
      </c>
      <c r="D3766">
        <v>2</v>
      </c>
      <c r="E3766" t="s">
        <v>50</v>
      </c>
      <c r="F3766">
        <v>34</v>
      </c>
      <c r="G3766" t="s">
        <v>72</v>
      </c>
      <c r="I3766" t="s">
        <v>73</v>
      </c>
      <c r="J3766" t="s">
        <v>52</v>
      </c>
      <c r="K3766" t="s">
        <v>52</v>
      </c>
      <c r="L3766" t="s">
        <v>52</v>
      </c>
      <c r="M3766">
        <v>5</v>
      </c>
      <c r="N3766" t="s">
        <v>78</v>
      </c>
      <c r="O3766">
        <v>5</v>
      </c>
      <c r="P3766" s="2">
        <v>3</v>
      </c>
      <c r="Q3766" t="s">
        <v>50</v>
      </c>
      <c r="R3766">
        <v>10</v>
      </c>
      <c r="S3766" s="5">
        <f t="shared" si="58"/>
        <v>0</v>
      </c>
      <c r="T3766" t="s">
        <v>235</v>
      </c>
      <c r="U3766" t="s">
        <v>53</v>
      </c>
      <c r="W3766" t="s">
        <v>53</v>
      </c>
      <c r="AB3766" t="s">
        <v>72</v>
      </c>
      <c r="AD3766" t="s">
        <v>73</v>
      </c>
      <c r="AE3766" t="s">
        <v>52</v>
      </c>
      <c r="AF3766" t="s">
        <v>52</v>
      </c>
      <c r="AG3766" t="s">
        <v>52</v>
      </c>
      <c r="AH3766">
        <v>3</v>
      </c>
      <c r="AI3766" t="s">
        <v>63</v>
      </c>
      <c r="AJ3766" t="s">
        <v>52</v>
      </c>
      <c r="AK3766" t="s">
        <v>64</v>
      </c>
      <c r="AM3766" t="s">
        <v>62</v>
      </c>
      <c r="AN3766" t="s">
        <v>53</v>
      </c>
      <c r="AP3766">
        <v>0</v>
      </c>
      <c r="AQ3766">
        <v>0</v>
      </c>
      <c r="AR3766">
        <v>12000</v>
      </c>
      <c r="AS3766">
        <v>250000</v>
      </c>
      <c r="AT3766">
        <v>432000</v>
      </c>
      <c r="AU3766">
        <v>0</v>
      </c>
      <c r="AV3766">
        <v>0</v>
      </c>
      <c r="AW3766">
        <v>694000</v>
      </c>
    </row>
    <row r="3767" spans="1:49" x14ac:dyDescent="0.35">
      <c r="A3767" s="2" t="s">
        <v>1024</v>
      </c>
      <c r="B3767">
        <v>21</v>
      </c>
      <c r="C3767">
        <v>2110</v>
      </c>
      <c r="D3767">
        <v>2</v>
      </c>
      <c r="E3767" t="s">
        <v>50</v>
      </c>
      <c r="F3767">
        <v>34</v>
      </c>
      <c r="G3767" t="s">
        <v>72</v>
      </c>
      <c r="I3767" t="s">
        <v>73</v>
      </c>
      <c r="J3767" t="s">
        <v>52</v>
      </c>
      <c r="K3767" t="s">
        <v>52</v>
      </c>
      <c r="L3767" t="s">
        <v>52</v>
      </c>
      <c r="M3767">
        <v>5</v>
      </c>
      <c r="N3767" t="s">
        <v>78</v>
      </c>
      <c r="O3767">
        <v>5</v>
      </c>
      <c r="P3767" s="6">
        <v>4</v>
      </c>
      <c r="Q3767" t="s">
        <v>50</v>
      </c>
      <c r="R3767">
        <v>8</v>
      </c>
      <c r="S3767" s="5">
        <f t="shared" si="58"/>
        <v>1</v>
      </c>
      <c r="T3767" t="s">
        <v>58</v>
      </c>
      <c r="U3767" t="s">
        <v>52</v>
      </c>
      <c r="V3767">
        <v>1</v>
      </c>
      <c r="W3767" t="s">
        <v>52</v>
      </c>
      <c r="X3767">
        <v>2</v>
      </c>
      <c r="AB3767" t="s">
        <v>72</v>
      </c>
      <c r="AD3767" t="s">
        <v>73</v>
      </c>
      <c r="AE3767" t="s">
        <v>52</v>
      </c>
      <c r="AF3767" t="s">
        <v>52</v>
      </c>
      <c r="AG3767" t="s">
        <v>52</v>
      </c>
      <c r="AH3767">
        <v>1</v>
      </c>
      <c r="AI3767" t="s">
        <v>65</v>
      </c>
      <c r="AJ3767" t="s">
        <v>52</v>
      </c>
      <c r="AK3767" t="s">
        <v>66</v>
      </c>
      <c r="AM3767" t="s">
        <v>62</v>
      </c>
      <c r="AN3767" t="s">
        <v>53</v>
      </c>
      <c r="AP3767">
        <v>0</v>
      </c>
      <c r="AQ3767">
        <v>0</v>
      </c>
      <c r="AR3767">
        <v>6000</v>
      </c>
      <c r="AS3767">
        <v>5000</v>
      </c>
      <c r="AT3767">
        <v>324000</v>
      </c>
      <c r="AU3767">
        <v>0</v>
      </c>
      <c r="AV3767">
        <v>0</v>
      </c>
      <c r="AW3767">
        <v>335000</v>
      </c>
    </row>
    <row r="3768" spans="1:49" hidden="1" x14ac:dyDescent="0.35">
      <c r="A3768" s="2" t="s">
        <v>1024</v>
      </c>
      <c r="B3768">
        <v>21</v>
      </c>
      <c r="C3768">
        <v>2110</v>
      </c>
      <c r="D3768">
        <v>2</v>
      </c>
      <c r="E3768" t="s">
        <v>50</v>
      </c>
      <c r="F3768">
        <v>34</v>
      </c>
      <c r="G3768" t="s">
        <v>72</v>
      </c>
      <c r="I3768" t="s">
        <v>73</v>
      </c>
      <c r="J3768" t="s">
        <v>52</v>
      </c>
      <c r="K3768" t="s">
        <v>52</v>
      </c>
      <c r="L3768" t="s">
        <v>52</v>
      </c>
      <c r="M3768">
        <v>5</v>
      </c>
      <c r="N3768" t="s">
        <v>78</v>
      </c>
      <c r="O3768">
        <v>5</v>
      </c>
      <c r="P3768" s="2">
        <v>5</v>
      </c>
      <c r="Q3768" t="s">
        <v>50</v>
      </c>
      <c r="R3768">
        <v>5</v>
      </c>
      <c r="S3768" s="5">
        <f t="shared" si="58"/>
        <v>0</v>
      </c>
      <c r="T3768" t="s">
        <v>58</v>
      </c>
      <c r="U3768" t="s">
        <v>52</v>
      </c>
      <c r="V3768">
        <v>1</v>
      </c>
      <c r="W3768" t="s">
        <v>52</v>
      </c>
      <c r="X3768">
        <v>2</v>
      </c>
      <c r="AB3768" t="s">
        <v>72</v>
      </c>
      <c r="AD3768" t="s">
        <v>73</v>
      </c>
      <c r="AE3768" t="s">
        <v>53</v>
      </c>
      <c r="AF3768" t="s">
        <v>53</v>
      </c>
      <c r="AG3768" t="s">
        <v>53</v>
      </c>
      <c r="AO3768" t="s">
        <v>70</v>
      </c>
    </row>
    <row r="3769" spans="1:49" hidden="1" x14ac:dyDescent="0.35">
      <c r="A3769" s="2" t="s">
        <v>1024</v>
      </c>
      <c r="B3769">
        <v>21</v>
      </c>
      <c r="C3769">
        <v>2110</v>
      </c>
      <c r="D3769">
        <v>2</v>
      </c>
      <c r="E3769" t="s">
        <v>50</v>
      </c>
      <c r="F3769">
        <v>34</v>
      </c>
      <c r="G3769" t="s">
        <v>72</v>
      </c>
      <c r="I3769" t="s">
        <v>73</v>
      </c>
      <c r="J3769" t="s">
        <v>52</v>
      </c>
      <c r="K3769" t="s">
        <v>52</v>
      </c>
      <c r="L3769" t="s">
        <v>52</v>
      </c>
      <c r="M3769">
        <v>5</v>
      </c>
      <c r="N3769" t="s">
        <v>78</v>
      </c>
      <c r="O3769">
        <v>5</v>
      </c>
      <c r="P3769" s="2">
        <v>6</v>
      </c>
      <c r="Q3769" t="s">
        <v>56</v>
      </c>
      <c r="R3769">
        <v>3</v>
      </c>
      <c r="S3769" s="5">
        <f t="shared" si="58"/>
        <v>0</v>
      </c>
      <c r="T3769" t="s">
        <v>58</v>
      </c>
      <c r="U3769" t="s">
        <v>52</v>
      </c>
      <c r="V3769">
        <v>1</v>
      </c>
      <c r="W3769" t="s">
        <v>52</v>
      </c>
      <c r="X3769">
        <v>2</v>
      </c>
      <c r="AB3769" t="s">
        <v>72</v>
      </c>
      <c r="AD3769" t="s">
        <v>73</v>
      </c>
      <c r="AE3769" t="s">
        <v>53</v>
      </c>
      <c r="AF3769" t="s">
        <v>53</v>
      </c>
      <c r="AG3769" t="s">
        <v>53</v>
      </c>
      <c r="AO3769" t="s">
        <v>70</v>
      </c>
    </row>
    <row r="3770" spans="1:49" hidden="1" x14ac:dyDescent="0.35">
      <c r="A3770" s="2" t="s">
        <v>1024</v>
      </c>
      <c r="B3770">
        <v>21</v>
      </c>
      <c r="C3770">
        <v>2110</v>
      </c>
      <c r="D3770">
        <v>2</v>
      </c>
      <c r="E3770" t="s">
        <v>50</v>
      </c>
      <c r="F3770">
        <v>34</v>
      </c>
      <c r="G3770" t="s">
        <v>72</v>
      </c>
      <c r="I3770" t="s">
        <v>73</v>
      </c>
      <c r="J3770" t="s">
        <v>52</v>
      </c>
      <c r="K3770" t="s">
        <v>52</v>
      </c>
      <c r="L3770" t="s">
        <v>52</v>
      </c>
      <c r="M3770">
        <v>5</v>
      </c>
      <c r="N3770" t="s">
        <v>78</v>
      </c>
      <c r="O3770">
        <v>5</v>
      </c>
      <c r="P3770" s="2">
        <v>7</v>
      </c>
      <c r="Q3770" t="s">
        <v>56</v>
      </c>
      <c r="R3770">
        <v>0</v>
      </c>
      <c r="S3770" s="5">
        <f t="shared" si="58"/>
        <v>0</v>
      </c>
      <c r="T3770" t="s">
        <v>58</v>
      </c>
      <c r="U3770" t="s">
        <v>52</v>
      </c>
      <c r="V3770">
        <v>1</v>
      </c>
      <c r="W3770" t="s">
        <v>52</v>
      </c>
      <c r="X3770">
        <v>2</v>
      </c>
      <c r="AB3770" t="s">
        <v>72</v>
      </c>
    </row>
    <row r="3771" spans="1:49" hidden="1" x14ac:dyDescent="0.35">
      <c r="A3771" s="2" t="s">
        <v>1025</v>
      </c>
      <c r="B3771">
        <v>1</v>
      </c>
      <c r="C3771">
        <v>102</v>
      </c>
      <c r="D3771">
        <v>2</v>
      </c>
      <c r="E3771" t="s">
        <v>56</v>
      </c>
      <c r="F3771">
        <v>58</v>
      </c>
      <c r="G3771" t="s">
        <v>72</v>
      </c>
      <c r="I3771" t="s">
        <v>73</v>
      </c>
      <c r="J3771" t="s">
        <v>53</v>
      </c>
      <c r="K3771" t="s">
        <v>53</v>
      </c>
      <c r="L3771" t="s">
        <v>52</v>
      </c>
      <c r="M3771">
        <v>1</v>
      </c>
      <c r="N3771" t="s">
        <v>65</v>
      </c>
      <c r="O3771">
        <v>4</v>
      </c>
      <c r="P3771" s="2">
        <v>1</v>
      </c>
      <c r="Q3771" t="s">
        <v>56</v>
      </c>
      <c r="R3771">
        <v>58</v>
      </c>
      <c r="S3771" s="5">
        <f t="shared" si="58"/>
        <v>0</v>
      </c>
      <c r="T3771" t="s">
        <v>54</v>
      </c>
      <c r="U3771" t="s">
        <v>53</v>
      </c>
      <c r="W3771" t="s">
        <v>53</v>
      </c>
      <c r="Y3771" t="s">
        <v>92</v>
      </c>
      <c r="AB3771" t="s">
        <v>72</v>
      </c>
      <c r="AD3771" t="s">
        <v>73</v>
      </c>
      <c r="AE3771" t="s">
        <v>53</v>
      </c>
      <c r="AF3771" t="s">
        <v>53</v>
      </c>
      <c r="AG3771" t="s">
        <v>52</v>
      </c>
      <c r="AH3771">
        <v>1</v>
      </c>
      <c r="AI3771" t="s">
        <v>65</v>
      </c>
      <c r="AJ3771" t="s">
        <v>53</v>
      </c>
    </row>
    <row r="3772" spans="1:49" hidden="1" x14ac:dyDescent="0.35">
      <c r="A3772" s="2" t="s">
        <v>1025</v>
      </c>
      <c r="B3772">
        <v>1</v>
      </c>
      <c r="C3772">
        <v>102</v>
      </c>
      <c r="D3772">
        <v>2</v>
      </c>
      <c r="E3772" t="s">
        <v>56</v>
      </c>
      <c r="F3772">
        <v>58</v>
      </c>
      <c r="G3772" t="s">
        <v>72</v>
      </c>
      <c r="I3772" t="s">
        <v>73</v>
      </c>
      <c r="J3772" t="s">
        <v>53</v>
      </c>
      <c r="K3772" t="s">
        <v>53</v>
      </c>
      <c r="L3772" t="s">
        <v>52</v>
      </c>
      <c r="M3772">
        <v>1</v>
      </c>
      <c r="N3772" t="s">
        <v>65</v>
      </c>
      <c r="O3772">
        <v>4</v>
      </c>
      <c r="P3772" s="2">
        <v>2</v>
      </c>
      <c r="Q3772" t="s">
        <v>56</v>
      </c>
      <c r="R3772">
        <v>22</v>
      </c>
      <c r="S3772" s="5">
        <f t="shared" si="58"/>
        <v>0</v>
      </c>
      <c r="T3772" t="s">
        <v>58</v>
      </c>
      <c r="U3772" t="s">
        <v>53</v>
      </c>
      <c r="W3772" t="s">
        <v>52</v>
      </c>
      <c r="X3772">
        <v>1</v>
      </c>
      <c r="Y3772" t="s">
        <v>55</v>
      </c>
      <c r="Z3772" t="s">
        <v>53</v>
      </c>
      <c r="AB3772" t="s">
        <v>72</v>
      </c>
      <c r="AD3772" t="s">
        <v>73</v>
      </c>
      <c r="AE3772" t="s">
        <v>52</v>
      </c>
      <c r="AF3772" t="s">
        <v>53</v>
      </c>
      <c r="AG3772" t="s">
        <v>52</v>
      </c>
      <c r="AH3772">
        <v>5</v>
      </c>
      <c r="AI3772" t="s">
        <v>78</v>
      </c>
      <c r="AJ3772" t="s">
        <v>53</v>
      </c>
    </row>
    <row r="3773" spans="1:49" hidden="1" x14ac:dyDescent="0.35">
      <c r="A3773" s="2" t="s">
        <v>1025</v>
      </c>
      <c r="B3773">
        <v>1</v>
      </c>
      <c r="C3773">
        <v>102</v>
      </c>
      <c r="D3773">
        <v>2</v>
      </c>
      <c r="E3773" t="s">
        <v>56</v>
      </c>
      <c r="F3773">
        <v>58</v>
      </c>
      <c r="G3773" t="s">
        <v>72</v>
      </c>
      <c r="I3773" t="s">
        <v>73</v>
      </c>
      <c r="J3773" t="s">
        <v>53</v>
      </c>
      <c r="K3773" t="s">
        <v>53</v>
      </c>
      <c r="L3773" t="s">
        <v>52</v>
      </c>
      <c r="M3773">
        <v>1</v>
      </c>
      <c r="N3773" t="s">
        <v>65</v>
      </c>
      <c r="O3773">
        <v>4</v>
      </c>
      <c r="P3773" s="2">
        <v>3</v>
      </c>
      <c r="Q3773" t="s">
        <v>50</v>
      </c>
      <c r="R3773">
        <v>36</v>
      </c>
      <c r="S3773" s="5">
        <f t="shared" si="58"/>
        <v>0</v>
      </c>
      <c r="T3773" t="s">
        <v>99</v>
      </c>
      <c r="U3773" t="s">
        <v>53</v>
      </c>
      <c r="W3773" t="s">
        <v>53</v>
      </c>
      <c r="Y3773" t="s">
        <v>55</v>
      </c>
      <c r="Z3773" t="s">
        <v>52</v>
      </c>
      <c r="AA3773">
        <v>2</v>
      </c>
      <c r="AB3773" t="s">
        <v>72</v>
      </c>
      <c r="AD3773" t="s">
        <v>73</v>
      </c>
      <c r="AE3773" t="s">
        <v>52</v>
      </c>
      <c r="AF3773" t="s">
        <v>53</v>
      </c>
      <c r="AG3773" t="s">
        <v>53</v>
      </c>
    </row>
    <row r="3774" spans="1:49" x14ac:dyDescent="0.35">
      <c r="A3774" s="2" t="s">
        <v>1025</v>
      </c>
      <c r="B3774">
        <v>1</v>
      </c>
      <c r="C3774">
        <v>102</v>
      </c>
      <c r="D3774">
        <v>2</v>
      </c>
      <c r="E3774" t="s">
        <v>56</v>
      </c>
      <c r="F3774">
        <v>58</v>
      </c>
      <c r="G3774" t="s">
        <v>72</v>
      </c>
      <c r="I3774" t="s">
        <v>73</v>
      </c>
      <c r="J3774" t="s">
        <v>53</v>
      </c>
      <c r="K3774" t="s">
        <v>53</v>
      </c>
      <c r="L3774" t="s">
        <v>52</v>
      </c>
      <c r="M3774">
        <v>1</v>
      </c>
      <c r="N3774" t="s">
        <v>65</v>
      </c>
      <c r="O3774">
        <v>4</v>
      </c>
      <c r="P3774" s="6">
        <v>4</v>
      </c>
      <c r="Q3774" t="s">
        <v>50</v>
      </c>
      <c r="R3774">
        <v>16</v>
      </c>
      <c r="S3774" s="5">
        <f t="shared" si="58"/>
        <v>1</v>
      </c>
      <c r="T3774" t="s">
        <v>58</v>
      </c>
      <c r="U3774" t="s">
        <v>53</v>
      </c>
      <c r="W3774" t="s">
        <v>52</v>
      </c>
      <c r="X3774">
        <v>1</v>
      </c>
      <c r="Y3774" t="s">
        <v>59</v>
      </c>
      <c r="AB3774" t="s">
        <v>72</v>
      </c>
      <c r="AD3774" t="s">
        <v>73</v>
      </c>
      <c r="AE3774" t="s">
        <v>53</v>
      </c>
      <c r="AF3774" t="s">
        <v>53</v>
      </c>
      <c r="AG3774" t="s">
        <v>52</v>
      </c>
      <c r="AH3774">
        <v>3</v>
      </c>
      <c r="AI3774" t="s">
        <v>97</v>
      </c>
      <c r="AJ3774" t="s">
        <v>53</v>
      </c>
      <c r="AO3774" t="s">
        <v>190</v>
      </c>
    </row>
    <row r="3775" spans="1:49" x14ac:dyDescent="0.35">
      <c r="A3775" s="2" t="s">
        <v>1025</v>
      </c>
      <c r="B3775">
        <v>1</v>
      </c>
      <c r="C3775">
        <v>102</v>
      </c>
      <c r="D3775">
        <v>2</v>
      </c>
      <c r="E3775" t="s">
        <v>56</v>
      </c>
      <c r="F3775">
        <v>58</v>
      </c>
      <c r="G3775" t="s">
        <v>72</v>
      </c>
      <c r="I3775" t="s">
        <v>73</v>
      </c>
      <c r="J3775" t="s">
        <v>53</v>
      </c>
      <c r="K3775" t="s">
        <v>53</v>
      </c>
      <c r="L3775" t="s">
        <v>52</v>
      </c>
      <c r="M3775">
        <v>1</v>
      </c>
      <c r="N3775" t="s">
        <v>65</v>
      </c>
      <c r="O3775">
        <v>4</v>
      </c>
      <c r="P3775" s="6">
        <v>5</v>
      </c>
      <c r="Q3775" t="s">
        <v>56</v>
      </c>
      <c r="R3775">
        <v>12</v>
      </c>
      <c r="S3775" s="5">
        <f t="shared" si="58"/>
        <v>1</v>
      </c>
      <c r="T3775" t="s">
        <v>58</v>
      </c>
      <c r="U3775" t="s">
        <v>53</v>
      </c>
      <c r="W3775" t="s">
        <v>52</v>
      </c>
      <c r="X3775">
        <v>1</v>
      </c>
      <c r="AB3775" t="s">
        <v>72</v>
      </c>
      <c r="AD3775" t="s">
        <v>73</v>
      </c>
      <c r="AE3775" t="s">
        <v>52</v>
      </c>
      <c r="AF3775" t="s">
        <v>52</v>
      </c>
      <c r="AG3775" t="s">
        <v>52</v>
      </c>
      <c r="AH3775">
        <v>6</v>
      </c>
      <c r="AI3775" t="s">
        <v>79</v>
      </c>
      <c r="AJ3775" t="s">
        <v>52</v>
      </c>
      <c r="AK3775" t="s">
        <v>90</v>
      </c>
      <c r="AM3775" t="s">
        <v>62</v>
      </c>
      <c r="AN3775" t="s">
        <v>52</v>
      </c>
      <c r="AP3775">
        <v>0</v>
      </c>
      <c r="AQ3775">
        <v>120000</v>
      </c>
      <c r="AR3775">
        <v>16000</v>
      </c>
      <c r="AS3775">
        <v>40000</v>
      </c>
      <c r="AT3775">
        <v>468000</v>
      </c>
      <c r="AU3775">
        <v>0</v>
      </c>
      <c r="AV3775">
        <v>5000</v>
      </c>
      <c r="AW3775">
        <v>649000</v>
      </c>
    </row>
    <row r="3776" spans="1:49" hidden="1" x14ac:dyDescent="0.35">
      <c r="A3776" s="2" t="s">
        <v>1025</v>
      </c>
      <c r="B3776">
        <v>1</v>
      </c>
      <c r="C3776">
        <v>102</v>
      </c>
      <c r="D3776">
        <v>2</v>
      </c>
      <c r="E3776" t="s">
        <v>56</v>
      </c>
      <c r="F3776">
        <v>58</v>
      </c>
      <c r="G3776" t="s">
        <v>72</v>
      </c>
      <c r="I3776" t="s">
        <v>73</v>
      </c>
      <c r="J3776" t="s">
        <v>53</v>
      </c>
      <c r="K3776" t="s">
        <v>53</v>
      </c>
      <c r="L3776" t="s">
        <v>52</v>
      </c>
      <c r="M3776">
        <v>1</v>
      </c>
      <c r="N3776" t="s">
        <v>65</v>
      </c>
      <c r="O3776">
        <v>4</v>
      </c>
      <c r="P3776" s="2">
        <v>6</v>
      </c>
      <c r="Q3776" t="s">
        <v>50</v>
      </c>
      <c r="R3776">
        <v>4</v>
      </c>
      <c r="S3776" s="5">
        <f t="shared" si="58"/>
        <v>0</v>
      </c>
      <c r="T3776" t="s">
        <v>102</v>
      </c>
      <c r="U3776" t="s">
        <v>53</v>
      </c>
      <c r="W3776" t="s">
        <v>52</v>
      </c>
      <c r="X3776">
        <v>2</v>
      </c>
      <c r="AB3776" t="s">
        <v>72</v>
      </c>
      <c r="AD3776" t="s">
        <v>73</v>
      </c>
      <c r="AE3776" t="s">
        <v>53</v>
      </c>
      <c r="AF3776" t="s">
        <v>53</v>
      </c>
      <c r="AG3776" t="s">
        <v>53</v>
      </c>
      <c r="AO3776" t="s">
        <v>70</v>
      </c>
    </row>
    <row r="3777" spans="1:49" hidden="1" x14ac:dyDescent="0.35">
      <c r="A3777" s="2" t="s">
        <v>1025</v>
      </c>
      <c r="B3777">
        <v>1</v>
      </c>
      <c r="C3777">
        <v>102</v>
      </c>
      <c r="D3777">
        <v>2</v>
      </c>
      <c r="E3777" t="s">
        <v>56</v>
      </c>
      <c r="F3777">
        <v>58</v>
      </c>
      <c r="G3777" t="s">
        <v>72</v>
      </c>
      <c r="I3777" t="s">
        <v>73</v>
      </c>
      <c r="J3777" t="s">
        <v>53</v>
      </c>
      <c r="K3777" t="s">
        <v>53</v>
      </c>
      <c r="L3777" t="s">
        <v>52</v>
      </c>
      <c r="M3777">
        <v>1</v>
      </c>
      <c r="N3777" t="s">
        <v>65</v>
      </c>
      <c r="O3777">
        <v>4</v>
      </c>
      <c r="P3777" s="2">
        <v>7</v>
      </c>
      <c r="Q3777" t="s">
        <v>56</v>
      </c>
      <c r="R3777">
        <v>0</v>
      </c>
      <c r="S3777" s="5">
        <f t="shared" si="58"/>
        <v>0</v>
      </c>
      <c r="T3777" t="s">
        <v>102</v>
      </c>
      <c r="U3777" t="s">
        <v>53</v>
      </c>
      <c r="W3777" t="s">
        <v>52</v>
      </c>
      <c r="X3777">
        <v>2</v>
      </c>
      <c r="AB3777" t="s">
        <v>72</v>
      </c>
    </row>
    <row r="3778" spans="1:49" hidden="1" x14ac:dyDescent="0.35">
      <c r="A3778" s="2" t="s">
        <v>1026</v>
      </c>
      <c r="B3778">
        <v>14</v>
      </c>
      <c r="C3778">
        <v>1412</v>
      </c>
      <c r="D3778">
        <v>2</v>
      </c>
      <c r="E3778" t="s">
        <v>50</v>
      </c>
      <c r="F3778">
        <v>73</v>
      </c>
      <c r="G3778" t="s">
        <v>72</v>
      </c>
      <c r="I3778" t="s">
        <v>73</v>
      </c>
      <c r="J3778" t="s">
        <v>52</v>
      </c>
      <c r="K3778" t="s">
        <v>52</v>
      </c>
      <c r="L3778" t="s">
        <v>52</v>
      </c>
      <c r="M3778">
        <v>5</v>
      </c>
      <c r="N3778" t="s">
        <v>83</v>
      </c>
      <c r="O3778">
        <v>1</v>
      </c>
      <c r="P3778" s="2">
        <v>1</v>
      </c>
      <c r="Q3778" t="s">
        <v>50</v>
      </c>
      <c r="R3778">
        <v>73</v>
      </c>
      <c r="S3778" s="5">
        <f t="shared" si="58"/>
        <v>0</v>
      </c>
      <c r="T3778" t="s">
        <v>54</v>
      </c>
      <c r="U3778" t="s">
        <v>53</v>
      </c>
      <c r="W3778" t="s">
        <v>53</v>
      </c>
      <c r="Y3778" t="s">
        <v>55</v>
      </c>
      <c r="Z3778" t="s">
        <v>52</v>
      </c>
      <c r="AA3778">
        <v>2</v>
      </c>
      <c r="AB3778" t="s">
        <v>72</v>
      </c>
      <c r="AD3778" t="s">
        <v>73</v>
      </c>
      <c r="AE3778" t="s">
        <v>52</v>
      </c>
      <c r="AF3778" t="s">
        <v>52</v>
      </c>
      <c r="AG3778" t="s">
        <v>52</v>
      </c>
      <c r="AH3778">
        <v>5</v>
      </c>
      <c r="AI3778" t="s">
        <v>83</v>
      </c>
      <c r="AJ3778" t="s">
        <v>53</v>
      </c>
    </row>
    <row r="3779" spans="1:49" hidden="1" x14ac:dyDescent="0.35">
      <c r="A3779" s="2" t="s">
        <v>1026</v>
      </c>
      <c r="B3779">
        <v>14</v>
      </c>
      <c r="C3779">
        <v>1412</v>
      </c>
      <c r="D3779">
        <v>2</v>
      </c>
      <c r="E3779" t="s">
        <v>50</v>
      </c>
      <c r="F3779">
        <v>73</v>
      </c>
      <c r="G3779" t="s">
        <v>72</v>
      </c>
      <c r="I3779" t="s">
        <v>73</v>
      </c>
      <c r="J3779" t="s">
        <v>52</v>
      </c>
      <c r="K3779" t="s">
        <v>52</v>
      </c>
      <c r="L3779" t="s">
        <v>52</v>
      </c>
      <c r="M3779">
        <v>5</v>
      </c>
      <c r="N3779" t="s">
        <v>83</v>
      </c>
      <c r="O3779">
        <v>1</v>
      </c>
      <c r="P3779" s="2">
        <v>2</v>
      </c>
      <c r="Q3779" t="s">
        <v>56</v>
      </c>
      <c r="R3779">
        <v>74</v>
      </c>
      <c r="S3779" s="5">
        <f t="shared" ref="S3779:S3842" si="59">IF(AND(R3779&gt;=6, R3779&lt;=17, T3779="Child"),1,0)</f>
        <v>0</v>
      </c>
      <c r="T3779" t="s">
        <v>57</v>
      </c>
      <c r="U3779" t="s">
        <v>53</v>
      </c>
      <c r="W3779" t="s">
        <v>53</v>
      </c>
      <c r="Y3779" t="s">
        <v>55</v>
      </c>
      <c r="Z3779" t="s">
        <v>52</v>
      </c>
      <c r="AA3779">
        <v>1</v>
      </c>
      <c r="AB3779" t="s">
        <v>72</v>
      </c>
      <c r="AD3779" t="s">
        <v>73</v>
      </c>
      <c r="AE3779" t="s">
        <v>52</v>
      </c>
      <c r="AF3779" t="s">
        <v>52</v>
      </c>
      <c r="AG3779" t="s">
        <v>52</v>
      </c>
      <c r="AH3779">
        <v>3</v>
      </c>
      <c r="AI3779" t="s">
        <v>63</v>
      </c>
      <c r="AJ3779" t="s">
        <v>53</v>
      </c>
    </row>
    <row r="3780" spans="1:49" hidden="1" x14ac:dyDescent="0.35">
      <c r="A3780" s="2" t="s">
        <v>1026</v>
      </c>
      <c r="B3780">
        <v>14</v>
      </c>
      <c r="C3780">
        <v>1412</v>
      </c>
      <c r="D3780">
        <v>2</v>
      </c>
      <c r="E3780" t="s">
        <v>50</v>
      </c>
      <c r="F3780">
        <v>73</v>
      </c>
      <c r="G3780" t="s">
        <v>72</v>
      </c>
      <c r="I3780" t="s">
        <v>73</v>
      </c>
      <c r="J3780" t="s">
        <v>52</v>
      </c>
      <c r="K3780" t="s">
        <v>52</v>
      </c>
      <c r="L3780" t="s">
        <v>52</v>
      </c>
      <c r="M3780">
        <v>5</v>
      </c>
      <c r="N3780" t="s">
        <v>83</v>
      </c>
      <c r="O3780">
        <v>1</v>
      </c>
      <c r="P3780" s="2">
        <v>3</v>
      </c>
      <c r="Q3780" t="s">
        <v>56</v>
      </c>
      <c r="R3780">
        <v>55</v>
      </c>
      <c r="S3780" s="5">
        <f t="shared" si="59"/>
        <v>0</v>
      </c>
      <c r="T3780" t="s">
        <v>58</v>
      </c>
      <c r="U3780" t="s">
        <v>52</v>
      </c>
      <c r="V3780">
        <v>1</v>
      </c>
      <c r="W3780" t="s">
        <v>52</v>
      </c>
      <c r="X3780">
        <v>2</v>
      </c>
      <c r="Y3780" t="s">
        <v>59</v>
      </c>
      <c r="AB3780" t="s">
        <v>72</v>
      </c>
      <c r="AD3780" t="s">
        <v>73</v>
      </c>
      <c r="AE3780" t="s">
        <v>53</v>
      </c>
      <c r="AF3780" t="s">
        <v>53</v>
      </c>
      <c r="AG3780" t="s">
        <v>53</v>
      </c>
    </row>
    <row r="3781" spans="1:49" hidden="1" x14ac:dyDescent="0.35">
      <c r="A3781" s="2" t="s">
        <v>1026</v>
      </c>
      <c r="B3781">
        <v>14</v>
      </c>
      <c r="C3781">
        <v>1412</v>
      </c>
      <c r="D3781">
        <v>2</v>
      </c>
      <c r="E3781" t="s">
        <v>50</v>
      </c>
      <c r="F3781">
        <v>73</v>
      </c>
      <c r="G3781" t="s">
        <v>72</v>
      </c>
      <c r="I3781" t="s">
        <v>73</v>
      </c>
      <c r="J3781" t="s">
        <v>52</v>
      </c>
      <c r="K3781" t="s">
        <v>52</v>
      </c>
      <c r="L3781" t="s">
        <v>52</v>
      </c>
      <c r="M3781">
        <v>5</v>
      </c>
      <c r="N3781" t="s">
        <v>83</v>
      </c>
      <c r="O3781">
        <v>1</v>
      </c>
      <c r="P3781" s="2">
        <v>4</v>
      </c>
      <c r="Q3781" t="s">
        <v>50</v>
      </c>
      <c r="R3781">
        <v>17</v>
      </c>
      <c r="S3781" s="5">
        <f t="shared" si="59"/>
        <v>0</v>
      </c>
      <c r="T3781" t="s">
        <v>102</v>
      </c>
      <c r="U3781" t="s">
        <v>53</v>
      </c>
      <c r="W3781" t="s">
        <v>53</v>
      </c>
      <c r="Y3781" t="s">
        <v>59</v>
      </c>
      <c r="AB3781" t="s">
        <v>72</v>
      </c>
      <c r="AD3781" t="s">
        <v>73</v>
      </c>
      <c r="AE3781" t="s">
        <v>52</v>
      </c>
      <c r="AF3781" t="s">
        <v>52</v>
      </c>
      <c r="AG3781" t="s">
        <v>52</v>
      </c>
      <c r="AH3781">
        <v>12</v>
      </c>
      <c r="AI3781" t="s">
        <v>76</v>
      </c>
      <c r="AJ3781" t="s">
        <v>52</v>
      </c>
      <c r="AK3781" t="s">
        <v>1027</v>
      </c>
      <c r="AM3781" t="s">
        <v>62</v>
      </c>
      <c r="AN3781" t="s">
        <v>53</v>
      </c>
      <c r="AP3781">
        <v>0</v>
      </c>
      <c r="AQ3781">
        <v>450000</v>
      </c>
      <c r="AR3781">
        <v>45000</v>
      </c>
      <c r="AS3781">
        <v>200000</v>
      </c>
      <c r="AT3781">
        <v>0</v>
      </c>
      <c r="AU3781">
        <v>0</v>
      </c>
      <c r="AV3781">
        <v>0</v>
      </c>
      <c r="AW3781">
        <v>695000</v>
      </c>
    </row>
    <row r="3782" spans="1:49" hidden="1" x14ac:dyDescent="0.35">
      <c r="A3782" s="2" t="s">
        <v>1028</v>
      </c>
      <c r="B3782">
        <v>17</v>
      </c>
      <c r="C3782">
        <v>1711</v>
      </c>
      <c r="D3782">
        <v>1</v>
      </c>
      <c r="E3782" t="s">
        <v>56</v>
      </c>
      <c r="F3782">
        <v>62</v>
      </c>
      <c r="G3782" t="s">
        <v>72</v>
      </c>
      <c r="I3782" t="s">
        <v>73</v>
      </c>
      <c r="J3782" t="s">
        <v>53</v>
      </c>
      <c r="K3782" t="s">
        <v>53</v>
      </c>
      <c r="L3782" t="s">
        <v>53</v>
      </c>
      <c r="M3782">
        <v>0</v>
      </c>
      <c r="O3782">
        <v>3</v>
      </c>
      <c r="P3782" s="2">
        <v>1</v>
      </c>
      <c r="Q3782" t="s">
        <v>56</v>
      </c>
      <c r="R3782">
        <v>62</v>
      </c>
      <c r="S3782" s="5">
        <f t="shared" si="59"/>
        <v>0</v>
      </c>
      <c r="T3782" t="s">
        <v>54</v>
      </c>
      <c r="U3782" t="s">
        <v>53</v>
      </c>
      <c r="W3782" t="s">
        <v>53</v>
      </c>
      <c r="Y3782" t="s">
        <v>92</v>
      </c>
      <c r="AB3782" t="s">
        <v>72</v>
      </c>
      <c r="AD3782" t="s">
        <v>73</v>
      </c>
      <c r="AE3782" t="s">
        <v>53</v>
      </c>
      <c r="AF3782" t="s">
        <v>53</v>
      </c>
      <c r="AG3782" t="s">
        <v>53</v>
      </c>
    </row>
    <row r="3783" spans="1:49" hidden="1" x14ac:dyDescent="0.35">
      <c r="A3783" s="2" t="s">
        <v>1028</v>
      </c>
      <c r="B3783">
        <v>17</v>
      </c>
      <c r="C3783">
        <v>1711</v>
      </c>
      <c r="D3783">
        <v>1</v>
      </c>
      <c r="E3783" t="s">
        <v>56</v>
      </c>
      <c r="F3783">
        <v>62</v>
      </c>
      <c r="G3783" t="s">
        <v>72</v>
      </c>
      <c r="I3783" t="s">
        <v>73</v>
      </c>
      <c r="J3783" t="s">
        <v>53</v>
      </c>
      <c r="K3783" t="s">
        <v>53</v>
      </c>
      <c r="L3783" t="s">
        <v>53</v>
      </c>
      <c r="M3783">
        <v>0</v>
      </c>
      <c r="O3783">
        <v>3</v>
      </c>
      <c r="P3783" s="2">
        <v>2</v>
      </c>
      <c r="Q3783" t="s">
        <v>56</v>
      </c>
      <c r="R3783">
        <v>35</v>
      </c>
      <c r="S3783" s="5">
        <f t="shared" si="59"/>
        <v>0</v>
      </c>
      <c r="T3783" t="s">
        <v>58</v>
      </c>
      <c r="U3783" t="s">
        <v>53</v>
      </c>
      <c r="W3783" t="s">
        <v>52</v>
      </c>
      <c r="X3783">
        <v>1</v>
      </c>
      <c r="Y3783" t="s">
        <v>55</v>
      </c>
      <c r="Z3783" t="s">
        <v>52</v>
      </c>
      <c r="AA3783">
        <v>3</v>
      </c>
      <c r="AB3783" t="s">
        <v>72</v>
      </c>
      <c r="AD3783" t="s">
        <v>73</v>
      </c>
      <c r="AE3783" t="s">
        <v>52</v>
      </c>
      <c r="AF3783" t="s">
        <v>52</v>
      </c>
      <c r="AG3783" t="s">
        <v>52</v>
      </c>
      <c r="AH3783">
        <v>4</v>
      </c>
      <c r="AI3783" t="s">
        <v>83</v>
      </c>
      <c r="AJ3783" t="s">
        <v>53</v>
      </c>
    </row>
    <row r="3784" spans="1:49" hidden="1" x14ac:dyDescent="0.35">
      <c r="A3784" s="2" t="s">
        <v>1028</v>
      </c>
      <c r="B3784">
        <v>17</v>
      </c>
      <c r="C3784">
        <v>1711</v>
      </c>
      <c r="D3784">
        <v>1</v>
      </c>
      <c r="E3784" t="s">
        <v>56</v>
      </c>
      <c r="F3784">
        <v>62</v>
      </c>
      <c r="G3784" t="s">
        <v>72</v>
      </c>
      <c r="I3784" t="s">
        <v>73</v>
      </c>
      <c r="J3784" t="s">
        <v>53</v>
      </c>
      <c r="K3784" t="s">
        <v>53</v>
      </c>
      <c r="L3784" t="s">
        <v>53</v>
      </c>
      <c r="M3784">
        <v>0</v>
      </c>
      <c r="O3784">
        <v>3</v>
      </c>
      <c r="P3784" s="2">
        <v>3</v>
      </c>
      <c r="Q3784" t="s">
        <v>50</v>
      </c>
      <c r="R3784">
        <v>32</v>
      </c>
      <c r="S3784" s="5">
        <f t="shared" si="59"/>
        <v>0</v>
      </c>
      <c r="T3784" t="s">
        <v>99</v>
      </c>
      <c r="U3784" t="s">
        <v>53</v>
      </c>
      <c r="W3784" t="s">
        <v>53</v>
      </c>
      <c r="Y3784" t="s">
        <v>55</v>
      </c>
      <c r="Z3784" t="s">
        <v>52</v>
      </c>
      <c r="AA3784">
        <v>1</v>
      </c>
      <c r="AB3784" t="s">
        <v>72</v>
      </c>
      <c r="AD3784" t="s">
        <v>73</v>
      </c>
      <c r="AE3784" t="s">
        <v>52</v>
      </c>
      <c r="AF3784" t="s">
        <v>52</v>
      </c>
      <c r="AG3784" t="s">
        <v>52</v>
      </c>
      <c r="AH3784">
        <v>6</v>
      </c>
      <c r="AI3784" t="s">
        <v>79</v>
      </c>
      <c r="AJ3784" t="s">
        <v>53</v>
      </c>
    </row>
    <row r="3785" spans="1:49" hidden="1" x14ac:dyDescent="0.35">
      <c r="A3785" s="2" t="s">
        <v>1028</v>
      </c>
      <c r="B3785">
        <v>17</v>
      </c>
      <c r="C3785">
        <v>1711</v>
      </c>
      <c r="D3785">
        <v>1</v>
      </c>
      <c r="E3785" t="s">
        <v>56</v>
      </c>
      <c r="F3785">
        <v>62</v>
      </c>
      <c r="G3785" t="s">
        <v>72</v>
      </c>
      <c r="I3785" t="s">
        <v>73</v>
      </c>
      <c r="J3785" t="s">
        <v>53</v>
      </c>
      <c r="K3785" t="s">
        <v>53</v>
      </c>
      <c r="L3785" t="s">
        <v>53</v>
      </c>
      <c r="M3785">
        <v>0</v>
      </c>
      <c r="O3785">
        <v>3</v>
      </c>
      <c r="P3785" s="2">
        <v>4</v>
      </c>
      <c r="Q3785" t="s">
        <v>50</v>
      </c>
      <c r="R3785">
        <v>11</v>
      </c>
      <c r="S3785" s="5">
        <f t="shared" si="59"/>
        <v>0</v>
      </c>
      <c r="T3785" t="s">
        <v>102</v>
      </c>
      <c r="U3785" t="s">
        <v>52</v>
      </c>
      <c r="V3785">
        <v>3</v>
      </c>
      <c r="W3785" t="s">
        <v>52</v>
      </c>
      <c r="X3785">
        <v>1</v>
      </c>
      <c r="AB3785" t="s">
        <v>72</v>
      </c>
      <c r="AD3785" t="s">
        <v>73</v>
      </c>
      <c r="AE3785" t="s">
        <v>52</v>
      </c>
      <c r="AF3785" t="s">
        <v>52</v>
      </c>
      <c r="AG3785" t="s">
        <v>52</v>
      </c>
      <c r="AH3785">
        <v>5</v>
      </c>
      <c r="AI3785" t="s">
        <v>78</v>
      </c>
      <c r="AJ3785" t="s">
        <v>52</v>
      </c>
      <c r="AK3785" t="s">
        <v>88</v>
      </c>
      <c r="AM3785" t="s">
        <v>62</v>
      </c>
      <c r="AN3785" t="s">
        <v>53</v>
      </c>
      <c r="AP3785">
        <v>0</v>
      </c>
      <c r="AQ3785">
        <v>0</v>
      </c>
      <c r="AR3785">
        <v>25000</v>
      </c>
      <c r="AS3785">
        <v>10000</v>
      </c>
      <c r="AT3785">
        <v>0</v>
      </c>
      <c r="AU3785">
        <v>0</v>
      </c>
      <c r="AV3785">
        <v>0</v>
      </c>
      <c r="AW3785">
        <v>35000</v>
      </c>
    </row>
    <row r="3786" spans="1:49" hidden="1" x14ac:dyDescent="0.35">
      <c r="A3786" s="2" t="s">
        <v>1028</v>
      </c>
      <c r="B3786">
        <v>17</v>
      </c>
      <c r="C3786">
        <v>1711</v>
      </c>
      <c r="D3786">
        <v>1</v>
      </c>
      <c r="E3786" t="s">
        <v>56</v>
      </c>
      <c r="F3786">
        <v>62</v>
      </c>
      <c r="G3786" t="s">
        <v>72</v>
      </c>
      <c r="I3786" t="s">
        <v>73</v>
      </c>
      <c r="J3786" t="s">
        <v>53</v>
      </c>
      <c r="K3786" t="s">
        <v>53</v>
      </c>
      <c r="L3786" t="s">
        <v>53</v>
      </c>
      <c r="M3786">
        <v>0</v>
      </c>
      <c r="O3786">
        <v>3</v>
      </c>
      <c r="P3786" s="2">
        <v>5</v>
      </c>
      <c r="Q3786" t="s">
        <v>56</v>
      </c>
      <c r="R3786">
        <v>9</v>
      </c>
      <c r="S3786" s="5">
        <f t="shared" si="59"/>
        <v>0</v>
      </c>
      <c r="T3786" t="s">
        <v>102</v>
      </c>
      <c r="U3786" t="s">
        <v>52</v>
      </c>
      <c r="V3786">
        <v>3</v>
      </c>
      <c r="W3786" t="s">
        <v>52</v>
      </c>
      <c r="X3786">
        <v>2</v>
      </c>
      <c r="AB3786" t="s">
        <v>72</v>
      </c>
      <c r="AD3786" t="s">
        <v>73</v>
      </c>
      <c r="AE3786" t="s">
        <v>53</v>
      </c>
      <c r="AF3786" t="s">
        <v>53</v>
      </c>
      <c r="AG3786" t="s">
        <v>52</v>
      </c>
      <c r="AH3786">
        <v>2</v>
      </c>
      <c r="AI3786" t="s">
        <v>97</v>
      </c>
      <c r="AJ3786" t="s">
        <v>52</v>
      </c>
      <c r="AK3786" t="s">
        <v>98</v>
      </c>
      <c r="AM3786" t="s">
        <v>62</v>
      </c>
      <c r="AN3786" t="s">
        <v>53</v>
      </c>
      <c r="AP3786">
        <v>0</v>
      </c>
      <c r="AQ3786">
        <v>0</v>
      </c>
      <c r="AR3786">
        <v>22000</v>
      </c>
      <c r="AS3786">
        <v>12000</v>
      </c>
      <c r="AT3786">
        <v>0</v>
      </c>
      <c r="AU3786">
        <v>0</v>
      </c>
      <c r="AV3786">
        <v>0</v>
      </c>
      <c r="AW3786">
        <v>34000</v>
      </c>
    </row>
    <row r="3787" spans="1:49" hidden="1" x14ac:dyDescent="0.35">
      <c r="A3787" s="2" t="s">
        <v>1028</v>
      </c>
      <c r="B3787">
        <v>17</v>
      </c>
      <c r="C3787">
        <v>1711</v>
      </c>
      <c r="D3787">
        <v>1</v>
      </c>
      <c r="E3787" t="s">
        <v>56</v>
      </c>
      <c r="F3787">
        <v>62</v>
      </c>
      <c r="G3787" t="s">
        <v>72</v>
      </c>
      <c r="I3787" t="s">
        <v>73</v>
      </c>
      <c r="J3787" t="s">
        <v>53</v>
      </c>
      <c r="K3787" t="s">
        <v>53</v>
      </c>
      <c r="L3787" t="s">
        <v>53</v>
      </c>
      <c r="M3787">
        <v>0</v>
      </c>
      <c r="O3787">
        <v>3</v>
      </c>
      <c r="P3787" s="2">
        <v>6</v>
      </c>
      <c r="Q3787" t="s">
        <v>50</v>
      </c>
      <c r="R3787">
        <v>7</v>
      </c>
      <c r="S3787" s="5">
        <f t="shared" si="59"/>
        <v>0</v>
      </c>
      <c r="T3787" t="s">
        <v>102</v>
      </c>
      <c r="U3787" t="s">
        <v>52</v>
      </c>
      <c r="V3787">
        <v>3</v>
      </c>
      <c r="W3787" t="s">
        <v>52</v>
      </c>
      <c r="X3787">
        <v>2</v>
      </c>
      <c r="AB3787" t="s">
        <v>72</v>
      </c>
      <c r="AD3787" t="s">
        <v>73</v>
      </c>
      <c r="AE3787" t="s">
        <v>53</v>
      </c>
      <c r="AF3787" t="s">
        <v>53</v>
      </c>
      <c r="AG3787" t="s">
        <v>52</v>
      </c>
      <c r="AH3787">
        <v>2</v>
      </c>
      <c r="AI3787" t="s">
        <v>68</v>
      </c>
      <c r="AJ3787" t="s">
        <v>52</v>
      </c>
      <c r="AK3787" t="s">
        <v>74</v>
      </c>
      <c r="AM3787" t="s">
        <v>62</v>
      </c>
      <c r="AN3787" t="s">
        <v>53</v>
      </c>
      <c r="AP3787">
        <v>0</v>
      </c>
      <c r="AQ3787">
        <v>0</v>
      </c>
      <c r="AR3787">
        <v>8000</v>
      </c>
      <c r="AS3787">
        <v>5000</v>
      </c>
      <c r="AT3787">
        <v>0</v>
      </c>
      <c r="AU3787">
        <v>0</v>
      </c>
      <c r="AV3787">
        <v>0</v>
      </c>
      <c r="AW3787">
        <v>13000</v>
      </c>
    </row>
    <row r="3788" spans="1:49" hidden="1" x14ac:dyDescent="0.35">
      <c r="A3788" s="2" t="s">
        <v>1029</v>
      </c>
      <c r="B3788">
        <v>11</v>
      </c>
      <c r="C3788">
        <v>1103</v>
      </c>
      <c r="D3788">
        <v>2</v>
      </c>
      <c r="E3788" t="s">
        <v>50</v>
      </c>
      <c r="F3788">
        <v>48</v>
      </c>
      <c r="G3788" t="s">
        <v>72</v>
      </c>
      <c r="I3788" t="s">
        <v>52</v>
      </c>
      <c r="J3788" t="s">
        <v>52</v>
      </c>
      <c r="K3788" t="s">
        <v>53</v>
      </c>
      <c r="L3788" t="s">
        <v>52</v>
      </c>
      <c r="M3788">
        <v>4</v>
      </c>
      <c r="N3788" t="s">
        <v>63</v>
      </c>
      <c r="O3788">
        <v>4</v>
      </c>
      <c r="P3788" s="2">
        <v>1</v>
      </c>
      <c r="Q3788" t="s">
        <v>50</v>
      </c>
      <c r="R3788">
        <v>48</v>
      </c>
      <c r="S3788" s="5">
        <f t="shared" si="59"/>
        <v>0</v>
      </c>
      <c r="T3788" t="s">
        <v>54</v>
      </c>
      <c r="U3788" t="s">
        <v>53</v>
      </c>
      <c r="W3788" t="s">
        <v>53</v>
      </c>
      <c r="Y3788" t="s">
        <v>92</v>
      </c>
      <c r="AB3788" t="s">
        <v>72</v>
      </c>
      <c r="AD3788" t="s">
        <v>52</v>
      </c>
      <c r="AE3788" t="s">
        <v>52</v>
      </c>
      <c r="AF3788" t="s">
        <v>53</v>
      </c>
      <c r="AG3788" t="s">
        <v>52</v>
      </c>
      <c r="AH3788">
        <v>4</v>
      </c>
      <c r="AI3788" t="s">
        <v>63</v>
      </c>
      <c r="AJ3788" t="s">
        <v>53</v>
      </c>
    </row>
    <row r="3789" spans="1:49" x14ac:dyDescent="0.35">
      <c r="A3789" s="2" t="s">
        <v>1029</v>
      </c>
      <c r="B3789">
        <v>11</v>
      </c>
      <c r="C3789">
        <v>1103</v>
      </c>
      <c r="D3789">
        <v>2</v>
      </c>
      <c r="E3789" t="s">
        <v>50</v>
      </c>
      <c r="F3789">
        <v>48</v>
      </c>
      <c r="G3789" t="s">
        <v>72</v>
      </c>
      <c r="I3789" t="s">
        <v>52</v>
      </c>
      <c r="J3789" t="s">
        <v>52</v>
      </c>
      <c r="K3789" t="s">
        <v>53</v>
      </c>
      <c r="L3789" t="s">
        <v>52</v>
      </c>
      <c r="M3789">
        <v>4</v>
      </c>
      <c r="N3789" t="s">
        <v>63</v>
      </c>
      <c r="O3789">
        <v>4</v>
      </c>
      <c r="P3789" s="6">
        <v>2</v>
      </c>
      <c r="Q3789" t="s">
        <v>50</v>
      </c>
      <c r="R3789">
        <v>14</v>
      </c>
      <c r="S3789" s="5">
        <f t="shared" si="59"/>
        <v>1</v>
      </c>
      <c r="T3789" t="s">
        <v>58</v>
      </c>
      <c r="U3789" t="s">
        <v>52</v>
      </c>
      <c r="V3789">
        <v>1</v>
      </c>
      <c r="W3789" t="s">
        <v>53</v>
      </c>
      <c r="Y3789" t="s">
        <v>59</v>
      </c>
      <c r="AB3789" t="s">
        <v>72</v>
      </c>
      <c r="AD3789" t="s">
        <v>73</v>
      </c>
      <c r="AE3789" t="s">
        <v>52</v>
      </c>
      <c r="AF3789" t="s">
        <v>52</v>
      </c>
      <c r="AG3789" t="s">
        <v>52</v>
      </c>
      <c r="AH3789">
        <v>3</v>
      </c>
      <c r="AI3789" t="s">
        <v>97</v>
      </c>
      <c r="AJ3789" t="s">
        <v>52</v>
      </c>
      <c r="AK3789" t="s">
        <v>64</v>
      </c>
      <c r="AM3789" t="s">
        <v>62</v>
      </c>
      <c r="AN3789" t="s">
        <v>53</v>
      </c>
      <c r="AP3789">
        <v>0</v>
      </c>
      <c r="AQ3789">
        <v>0</v>
      </c>
      <c r="AR3789">
        <v>40000</v>
      </c>
      <c r="AS3789">
        <v>10000</v>
      </c>
      <c r="AT3789">
        <v>0</v>
      </c>
      <c r="AU3789">
        <v>25000</v>
      </c>
      <c r="AV3789">
        <v>0</v>
      </c>
      <c r="AW3789">
        <v>75000</v>
      </c>
    </row>
    <row r="3790" spans="1:49" x14ac:dyDescent="0.35">
      <c r="A3790" s="2" t="s">
        <v>1029</v>
      </c>
      <c r="B3790">
        <v>11</v>
      </c>
      <c r="C3790">
        <v>1103</v>
      </c>
      <c r="D3790">
        <v>2</v>
      </c>
      <c r="E3790" t="s">
        <v>50</v>
      </c>
      <c r="F3790">
        <v>48</v>
      </c>
      <c r="G3790" t="s">
        <v>72</v>
      </c>
      <c r="I3790" t="s">
        <v>52</v>
      </c>
      <c r="J3790" t="s">
        <v>52</v>
      </c>
      <c r="K3790" t="s">
        <v>53</v>
      </c>
      <c r="L3790" t="s">
        <v>52</v>
      </c>
      <c r="M3790">
        <v>4</v>
      </c>
      <c r="N3790" t="s">
        <v>63</v>
      </c>
      <c r="O3790">
        <v>4</v>
      </c>
      <c r="P3790" s="6">
        <v>3</v>
      </c>
      <c r="Q3790" t="s">
        <v>56</v>
      </c>
      <c r="R3790">
        <v>12</v>
      </c>
      <c r="S3790" s="5">
        <f t="shared" si="59"/>
        <v>1</v>
      </c>
      <c r="T3790" t="s">
        <v>58</v>
      </c>
      <c r="U3790" t="s">
        <v>52</v>
      </c>
      <c r="V3790">
        <v>1</v>
      </c>
      <c r="W3790" t="s">
        <v>53</v>
      </c>
      <c r="AB3790" t="s">
        <v>72</v>
      </c>
      <c r="AD3790" t="s">
        <v>52</v>
      </c>
      <c r="AE3790" t="s">
        <v>52</v>
      </c>
      <c r="AF3790" t="s">
        <v>52</v>
      </c>
      <c r="AG3790" t="s">
        <v>52</v>
      </c>
      <c r="AH3790">
        <v>3</v>
      </c>
      <c r="AI3790" t="s">
        <v>63</v>
      </c>
      <c r="AJ3790" t="s">
        <v>52</v>
      </c>
      <c r="AK3790" t="s">
        <v>64</v>
      </c>
      <c r="AM3790" t="s">
        <v>62</v>
      </c>
      <c r="AN3790" t="s">
        <v>53</v>
      </c>
      <c r="AP3790">
        <v>0</v>
      </c>
      <c r="AQ3790">
        <v>0</v>
      </c>
      <c r="AR3790">
        <v>30000</v>
      </c>
      <c r="AS3790">
        <v>10000</v>
      </c>
      <c r="AT3790">
        <v>0</v>
      </c>
      <c r="AU3790">
        <v>25000</v>
      </c>
      <c r="AV3790">
        <v>0</v>
      </c>
      <c r="AW3790">
        <v>65000</v>
      </c>
    </row>
    <row r="3791" spans="1:49" x14ac:dyDescent="0.35">
      <c r="A3791" s="2" t="s">
        <v>1029</v>
      </c>
      <c r="B3791">
        <v>11</v>
      </c>
      <c r="C3791">
        <v>1103</v>
      </c>
      <c r="D3791">
        <v>2</v>
      </c>
      <c r="E3791" t="s">
        <v>50</v>
      </c>
      <c r="F3791">
        <v>48</v>
      </c>
      <c r="G3791" t="s">
        <v>72</v>
      </c>
      <c r="I3791" t="s">
        <v>52</v>
      </c>
      <c r="J3791" t="s">
        <v>52</v>
      </c>
      <c r="K3791" t="s">
        <v>53</v>
      </c>
      <c r="L3791" t="s">
        <v>52</v>
      </c>
      <c r="M3791">
        <v>4</v>
      </c>
      <c r="N3791" t="s">
        <v>63</v>
      </c>
      <c r="O3791">
        <v>4</v>
      </c>
      <c r="P3791" s="6">
        <v>4</v>
      </c>
      <c r="Q3791" t="s">
        <v>50</v>
      </c>
      <c r="R3791">
        <v>11</v>
      </c>
      <c r="S3791" s="5">
        <f t="shared" si="59"/>
        <v>1</v>
      </c>
      <c r="T3791" t="s">
        <v>58</v>
      </c>
      <c r="U3791" t="s">
        <v>52</v>
      </c>
      <c r="V3791">
        <v>1</v>
      </c>
      <c r="W3791" t="s">
        <v>53</v>
      </c>
      <c r="AB3791" t="s">
        <v>72</v>
      </c>
      <c r="AD3791" t="s">
        <v>52</v>
      </c>
      <c r="AE3791" t="s">
        <v>52</v>
      </c>
      <c r="AF3791" t="s">
        <v>53</v>
      </c>
      <c r="AG3791" t="s">
        <v>52</v>
      </c>
      <c r="AH3791">
        <v>1</v>
      </c>
      <c r="AI3791" t="s">
        <v>68</v>
      </c>
      <c r="AJ3791" t="s">
        <v>52</v>
      </c>
      <c r="AK3791" t="s">
        <v>68</v>
      </c>
      <c r="AL3791" t="s">
        <v>109</v>
      </c>
      <c r="AN3791" t="s">
        <v>53</v>
      </c>
      <c r="AP3791">
        <v>0</v>
      </c>
      <c r="AQ3791">
        <v>0</v>
      </c>
      <c r="AR3791">
        <v>3000</v>
      </c>
      <c r="AS3791">
        <v>2000</v>
      </c>
      <c r="AT3791">
        <v>0</v>
      </c>
      <c r="AU3791">
        <v>0</v>
      </c>
      <c r="AV3791">
        <v>0</v>
      </c>
      <c r="AW3791">
        <v>5000</v>
      </c>
    </row>
    <row r="3792" spans="1:49" hidden="1" x14ac:dyDescent="0.35">
      <c r="A3792" s="2" t="s">
        <v>1029</v>
      </c>
      <c r="B3792">
        <v>11</v>
      </c>
      <c r="C3792">
        <v>1103</v>
      </c>
      <c r="D3792">
        <v>2</v>
      </c>
      <c r="E3792" t="s">
        <v>50</v>
      </c>
      <c r="F3792">
        <v>48</v>
      </c>
      <c r="G3792" t="s">
        <v>72</v>
      </c>
      <c r="I3792" t="s">
        <v>52</v>
      </c>
      <c r="J3792" t="s">
        <v>52</v>
      </c>
      <c r="K3792" t="s">
        <v>53</v>
      </c>
      <c r="L3792" t="s">
        <v>52</v>
      </c>
      <c r="M3792">
        <v>4</v>
      </c>
      <c r="N3792" t="s">
        <v>63</v>
      </c>
      <c r="O3792">
        <v>4</v>
      </c>
      <c r="P3792" s="2">
        <v>5</v>
      </c>
      <c r="Q3792" t="s">
        <v>50</v>
      </c>
      <c r="R3792">
        <v>0</v>
      </c>
      <c r="S3792" s="5">
        <f t="shared" si="59"/>
        <v>0</v>
      </c>
      <c r="T3792" t="s">
        <v>58</v>
      </c>
      <c r="U3792" t="s">
        <v>52</v>
      </c>
      <c r="V3792">
        <v>1</v>
      </c>
      <c r="W3792" t="s">
        <v>53</v>
      </c>
      <c r="AB3792" t="s">
        <v>72</v>
      </c>
    </row>
    <row r="3793" spans="1:49" hidden="1" x14ac:dyDescent="0.35">
      <c r="A3793" s="2" t="s">
        <v>1030</v>
      </c>
      <c r="B3793">
        <v>2</v>
      </c>
      <c r="C3793">
        <v>211</v>
      </c>
      <c r="D3793">
        <v>2</v>
      </c>
      <c r="E3793" t="s">
        <v>50</v>
      </c>
      <c r="F3793">
        <v>43</v>
      </c>
      <c r="G3793" t="s">
        <v>72</v>
      </c>
      <c r="I3793" t="s">
        <v>52</v>
      </c>
      <c r="J3793" t="s">
        <v>52</v>
      </c>
      <c r="K3793" t="s">
        <v>52</v>
      </c>
      <c r="L3793" t="s">
        <v>52</v>
      </c>
      <c r="M3793">
        <v>8</v>
      </c>
      <c r="N3793" t="s">
        <v>86</v>
      </c>
      <c r="O3793">
        <v>3</v>
      </c>
      <c r="P3793" s="2">
        <v>1</v>
      </c>
      <c r="Q3793" t="s">
        <v>50</v>
      </c>
      <c r="R3793">
        <v>43</v>
      </c>
      <c r="S3793" s="5">
        <f t="shared" si="59"/>
        <v>0</v>
      </c>
      <c r="T3793" t="s">
        <v>54</v>
      </c>
      <c r="U3793" t="s">
        <v>53</v>
      </c>
      <c r="W3793" t="s">
        <v>53</v>
      </c>
      <c r="Y3793" t="s">
        <v>55</v>
      </c>
      <c r="Z3793" t="s">
        <v>52</v>
      </c>
      <c r="AA3793">
        <v>2</v>
      </c>
      <c r="AB3793" t="s">
        <v>72</v>
      </c>
      <c r="AD3793" t="s">
        <v>52</v>
      </c>
      <c r="AE3793" t="s">
        <v>52</v>
      </c>
      <c r="AF3793" t="s">
        <v>52</v>
      </c>
      <c r="AG3793" t="s">
        <v>52</v>
      </c>
      <c r="AH3793">
        <v>8</v>
      </c>
      <c r="AI3793" t="s">
        <v>86</v>
      </c>
      <c r="AJ3793" t="s">
        <v>53</v>
      </c>
    </row>
    <row r="3794" spans="1:49" hidden="1" x14ac:dyDescent="0.35">
      <c r="A3794" s="2" t="s">
        <v>1030</v>
      </c>
      <c r="B3794">
        <v>2</v>
      </c>
      <c r="C3794">
        <v>211</v>
      </c>
      <c r="D3794">
        <v>2</v>
      </c>
      <c r="E3794" t="s">
        <v>50</v>
      </c>
      <c r="F3794">
        <v>43</v>
      </c>
      <c r="G3794" t="s">
        <v>72</v>
      </c>
      <c r="I3794" t="s">
        <v>52</v>
      </c>
      <c r="J3794" t="s">
        <v>52</v>
      </c>
      <c r="K3794" t="s">
        <v>52</v>
      </c>
      <c r="L3794" t="s">
        <v>52</v>
      </c>
      <c r="M3794">
        <v>8</v>
      </c>
      <c r="N3794" t="s">
        <v>86</v>
      </c>
      <c r="O3794">
        <v>3</v>
      </c>
      <c r="P3794" s="2">
        <v>2</v>
      </c>
      <c r="Q3794" t="s">
        <v>56</v>
      </c>
      <c r="R3794">
        <v>45</v>
      </c>
      <c r="S3794" s="5">
        <f t="shared" si="59"/>
        <v>0</v>
      </c>
      <c r="T3794" t="s">
        <v>57</v>
      </c>
      <c r="U3794" t="s">
        <v>53</v>
      </c>
      <c r="W3794" t="s">
        <v>52</v>
      </c>
      <c r="X3794">
        <v>6</v>
      </c>
      <c r="Y3794" t="s">
        <v>55</v>
      </c>
      <c r="Z3794" t="s">
        <v>52</v>
      </c>
      <c r="AA3794">
        <v>1</v>
      </c>
      <c r="AB3794" t="s">
        <v>72</v>
      </c>
      <c r="AD3794" t="s">
        <v>73</v>
      </c>
      <c r="AE3794" t="s">
        <v>52</v>
      </c>
      <c r="AF3794" t="s">
        <v>52</v>
      </c>
      <c r="AG3794" t="s">
        <v>52</v>
      </c>
      <c r="AH3794">
        <v>3</v>
      </c>
      <c r="AI3794" t="s">
        <v>67</v>
      </c>
      <c r="AJ3794" t="s">
        <v>53</v>
      </c>
    </row>
    <row r="3795" spans="1:49" x14ac:dyDescent="0.35">
      <c r="A3795" s="2" t="s">
        <v>1030</v>
      </c>
      <c r="B3795">
        <v>2</v>
      </c>
      <c r="C3795">
        <v>211</v>
      </c>
      <c r="D3795">
        <v>2</v>
      </c>
      <c r="E3795" t="s">
        <v>50</v>
      </c>
      <c r="F3795">
        <v>43</v>
      </c>
      <c r="G3795" t="s">
        <v>72</v>
      </c>
      <c r="I3795" t="s">
        <v>52</v>
      </c>
      <c r="J3795" t="s">
        <v>52</v>
      </c>
      <c r="K3795" t="s">
        <v>52</v>
      </c>
      <c r="L3795" t="s">
        <v>52</v>
      </c>
      <c r="M3795">
        <v>8</v>
      </c>
      <c r="N3795" t="s">
        <v>86</v>
      </c>
      <c r="O3795">
        <v>3</v>
      </c>
      <c r="P3795" s="6">
        <v>3</v>
      </c>
      <c r="Q3795" t="s">
        <v>56</v>
      </c>
      <c r="R3795">
        <v>14</v>
      </c>
      <c r="S3795" s="5">
        <f t="shared" si="59"/>
        <v>1</v>
      </c>
      <c r="T3795" t="s">
        <v>58</v>
      </c>
      <c r="U3795" t="s">
        <v>52</v>
      </c>
      <c r="V3795">
        <v>1</v>
      </c>
      <c r="W3795" t="s">
        <v>52</v>
      </c>
      <c r="X3795">
        <v>2</v>
      </c>
      <c r="Y3795" t="s">
        <v>59</v>
      </c>
      <c r="AB3795" t="s">
        <v>72</v>
      </c>
      <c r="AD3795" t="s">
        <v>73</v>
      </c>
      <c r="AE3795" t="s">
        <v>52</v>
      </c>
      <c r="AF3795" t="s">
        <v>52</v>
      </c>
      <c r="AG3795" t="s">
        <v>52</v>
      </c>
      <c r="AH3795">
        <v>4</v>
      </c>
      <c r="AI3795" t="s">
        <v>97</v>
      </c>
      <c r="AJ3795" t="s">
        <v>52</v>
      </c>
      <c r="AK3795" t="s">
        <v>98</v>
      </c>
      <c r="AM3795" t="s">
        <v>62</v>
      </c>
      <c r="AN3795" t="s">
        <v>53</v>
      </c>
    </row>
    <row r="3796" spans="1:49" x14ac:dyDescent="0.35">
      <c r="A3796" s="2" t="s">
        <v>1030</v>
      </c>
      <c r="B3796">
        <v>2</v>
      </c>
      <c r="C3796">
        <v>211</v>
      </c>
      <c r="D3796">
        <v>2</v>
      </c>
      <c r="E3796" t="s">
        <v>50</v>
      </c>
      <c r="F3796">
        <v>43</v>
      </c>
      <c r="G3796" t="s">
        <v>72</v>
      </c>
      <c r="I3796" t="s">
        <v>52</v>
      </c>
      <c r="J3796" t="s">
        <v>52</v>
      </c>
      <c r="K3796" t="s">
        <v>52</v>
      </c>
      <c r="L3796" t="s">
        <v>52</v>
      </c>
      <c r="M3796">
        <v>8</v>
      </c>
      <c r="N3796" t="s">
        <v>86</v>
      </c>
      <c r="O3796">
        <v>3</v>
      </c>
      <c r="P3796" s="6">
        <v>4</v>
      </c>
      <c r="Q3796" t="s">
        <v>56</v>
      </c>
      <c r="R3796">
        <v>10</v>
      </c>
      <c r="S3796" s="5">
        <f t="shared" si="59"/>
        <v>1</v>
      </c>
      <c r="T3796" t="s">
        <v>58</v>
      </c>
      <c r="U3796" t="s">
        <v>52</v>
      </c>
      <c r="V3796">
        <v>1</v>
      </c>
      <c r="W3796" t="s">
        <v>52</v>
      </c>
      <c r="X3796">
        <v>2</v>
      </c>
      <c r="AB3796" t="s">
        <v>72</v>
      </c>
      <c r="AD3796" t="s">
        <v>73</v>
      </c>
      <c r="AE3796" t="s">
        <v>52</v>
      </c>
      <c r="AF3796" t="s">
        <v>52</v>
      </c>
      <c r="AG3796" t="s">
        <v>52</v>
      </c>
      <c r="AH3796">
        <v>1</v>
      </c>
      <c r="AI3796" t="s">
        <v>67</v>
      </c>
      <c r="AJ3796" t="s">
        <v>52</v>
      </c>
      <c r="AK3796" t="s">
        <v>74</v>
      </c>
      <c r="AM3796" t="s">
        <v>62</v>
      </c>
      <c r="AN3796" t="s">
        <v>53</v>
      </c>
    </row>
    <row r="3797" spans="1:49" hidden="1" x14ac:dyDescent="0.35">
      <c r="A3797" s="2" t="s">
        <v>1030</v>
      </c>
      <c r="B3797">
        <v>2</v>
      </c>
      <c r="C3797">
        <v>211</v>
      </c>
      <c r="D3797">
        <v>2</v>
      </c>
      <c r="E3797" t="s">
        <v>50</v>
      </c>
      <c r="F3797">
        <v>43</v>
      </c>
      <c r="G3797" t="s">
        <v>72</v>
      </c>
      <c r="I3797" t="s">
        <v>52</v>
      </c>
      <c r="J3797" t="s">
        <v>52</v>
      </c>
      <c r="K3797" t="s">
        <v>52</v>
      </c>
      <c r="L3797" t="s">
        <v>52</v>
      </c>
      <c r="M3797">
        <v>8</v>
      </c>
      <c r="N3797" t="s">
        <v>86</v>
      </c>
      <c r="O3797">
        <v>3</v>
      </c>
      <c r="P3797" s="2">
        <v>5</v>
      </c>
      <c r="Q3797" t="s">
        <v>50</v>
      </c>
      <c r="R3797">
        <v>4</v>
      </c>
      <c r="S3797" s="5">
        <f t="shared" si="59"/>
        <v>0</v>
      </c>
      <c r="T3797" t="s">
        <v>58</v>
      </c>
      <c r="U3797" t="s">
        <v>52</v>
      </c>
      <c r="V3797">
        <v>1</v>
      </c>
      <c r="W3797" t="s">
        <v>52</v>
      </c>
      <c r="X3797">
        <v>2</v>
      </c>
      <c r="AB3797" t="s">
        <v>72</v>
      </c>
      <c r="AD3797" t="s">
        <v>73</v>
      </c>
      <c r="AE3797" t="s">
        <v>53</v>
      </c>
      <c r="AF3797" t="s">
        <v>53</v>
      </c>
      <c r="AG3797" t="s">
        <v>53</v>
      </c>
      <c r="AO3797" t="s">
        <v>70</v>
      </c>
    </row>
    <row r="3798" spans="1:49" hidden="1" x14ac:dyDescent="0.35">
      <c r="A3798" s="2" t="s">
        <v>1030</v>
      </c>
      <c r="B3798">
        <v>2</v>
      </c>
      <c r="C3798">
        <v>211</v>
      </c>
      <c r="D3798">
        <v>2</v>
      </c>
      <c r="E3798" t="s">
        <v>50</v>
      </c>
      <c r="F3798">
        <v>43</v>
      </c>
      <c r="G3798" t="s">
        <v>72</v>
      </c>
      <c r="I3798" t="s">
        <v>52</v>
      </c>
      <c r="J3798" t="s">
        <v>52</v>
      </c>
      <c r="K3798" t="s">
        <v>52</v>
      </c>
      <c r="L3798" t="s">
        <v>52</v>
      </c>
      <c r="M3798">
        <v>8</v>
      </c>
      <c r="N3798" t="s">
        <v>86</v>
      </c>
      <c r="O3798">
        <v>3</v>
      </c>
      <c r="P3798" s="2">
        <v>6</v>
      </c>
      <c r="Q3798" t="s">
        <v>56</v>
      </c>
      <c r="R3798">
        <v>75</v>
      </c>
      <c r="S3798" s="5">
        <f t="shared" si="59"/>
        <v>0</v>
      </c>
      <c r="T3798" t="s">
        <v>91</v>
      </c>
      <c r="U3798" t="s">
        <v>53</v>
      </c>
      <c r="W3798" t="s">
        <v>53</v>
      </c>
      <c r="Y3798" t="s">
        <v>92</v>
      </c>
      <c r="AB3798" t="s">
        <v>72</v>
      </c>
      <c r="AD3798" t="s">
        <v>73</v>
      </c>
      <c r="AE3798" t="s">
        <v>53</v>
      </c>
      <c r="AF3798" t="s">
        <v>53</v>
      </c>
      <c r="AG3798" t="s">
        <v>53</v>
      </c>
    </row>
    <row r="3799" spans="1:49" hidden="1" x14ac:dyDescent="0.35">
      <c r="A3799" s="2" t="s">
        <v>1031</v>
      </c>
      <c r="B3799">
        <v>5</v>
      </c>
      <c r="C3799">
        <v>505</v>
      </c>
      <c r="D3799">
        <v>2</v>
      </c>
      <c r="E3799" t="s">
        <v>50</v>
      </c>
      <c r="F3799">
        <v>60</v>
      </c>
      <c r="G3799" t="s">
        <v>72</v>
      </c>
      <c r="I3799" t="s">
        <v>73</v>
      </c>
      <c r="J3799" t="s">
        <v>52</v>
      </c>
      <c r="K3799" t="s">
        <v>52</v>
      </c>
      <c r="L3799" t="s">
        <v>52</v>
      </c>
      <c r="M3799">
        <v>3</v>
      </c>
      <c r="N3799" t="s">
        <v>63</v>
      </c>
      <c r="O3799">
        <v>3</v>
      </c>
      <c r="P3799" s="2">
        <v>1</v>
      </c>
      <c r="Q3799" t="s">
        <v>50</v>
      </c>
      <c r="R3799">
        <v>60</v>
      </c>
      <c r="S3799" s="5">
        <f t="shared" si="59"/>
        <v>0</v>
      </c>
      <c r="T3799" t="s">
        <v>54</v>
      </c>
      <c r="U3799" t="s">
        <v>53</v>
      </c>
      <c r="W3799" t="s">
        <v>53</v>
      </c>
      <c r="Y3799" t="s">
        <v>92</v>
      </c>
      <c r="AB3799" t="s">
        <v>72</v>
      </c>
      <c r="AD3799" t="s">
        <v>73</v>
      </c>
      <c r="AE3799" t="s">
        <v>52</v>
      </c>
      <c r="AF3799" t="s">
        <v>52</v>
      </c>
      <c r="AG3799" t="s">
        <v>52</v>
      </c>
      <c r="AH3799">
        <v>3</v>
      </c>
      <c r="AI3799" t="s">
        <v>63</v>
      </c>
      <c r="AJ3799" t="s">
        <v>53</v>
      </c>
    </row>
    <row r="3800" spans="1:49" hidden="1" x14ac:dyDescent="0.35">
      <c r="A3800" s="2" t="s">
        <v>1031</v>
      </c>
      <c r="B3800">
        <v>5</v>
      </c>
      <c r="C3800">
        <v>505</v>
      </c>
      <c r="D3800">
        <v>2</v>
      </c>
      <c r="E3800" t="s">
        <v>50</v>
      </c>
      <c r="F3800">
        <v>60</v>
      </c>
      <c r="G3800" t="s">
        <v>72</v>
      </c>
      <c r="I3800" t="s">
        <v>73</v>
      </c>
      <c r="J3800" t="s">
        <v>52</v>
      </c>
      <c r="K3800" t="s">
        <v>52</v>
      </c>
      <c r="L3800" t="s">
        <v>52</v>
      </c>
      <c r="M3800">
        <v>3</v>
      </c>
      <c r="N3800" t="s">
        <v>63</v>
      </c>
      <c r="O3800">
        <v>3</v>
      </c>
      <c r="P3800" s="2">
        <v>2</v>
      </c>
      <c r="Q3800" t="s">
        <v>56</v>
      </c>
      <c r="R3800">
        <v>30</v>
      </c>
      <c r="S3800" s="5">
        <f t="shared" si="59"/>
        <v>0</v>
      </c>
      <c r="T3800" t="s">
        <v>58</v>
      </c>
      <c r="U3800" t="s">
        <v>52</v>
      </c>
      <c r="V3800">
        <v>1</v>
      </c>
      <c r="W3800" t="s">
        <v>53</v>
      </c>
      <c r="Y3800" t="s">
        <v>55</v>
      </c>
      <c r="Z3800" t="s">
        <v>52</v>
      </c>
      <c r="AA3800">
        <v>3</v>
      </c>
      <c r="AB3800" t="s">
        <v>72</v>
      </c>
      <c r="AD3800" t="s">
        <v>73</v>
      </c>
      <c r="AE3800" t="s">
        <v>52</v>
      </c>
      <c r="AF3800" t="s">
        <v>52</v>
      </c>
      <c r="AG3800" t="s">
        <v>52</v>
      </c>
      <c r="AH3800">
        <v>6</v>
      </c>
      <c r="AI3800" t="s">
        <v>79</v>
      </c>
      <c r="AJ3800" t="s">
        <v>53</v>
      </c>
    </row>
    <row r="3801" spans="1:49" hidden="1" x14ac:dyDescent="0.35">
      <c r="A3801" s="2" t="s">
        <v>1031</v>
      </c>
      <c r="B3801">
        <v>5</v>
      </c>
      <c r="C3801">
        <v>505</v>
      </c>
      <c r="D3801">
        <v>2</v>
      </c>
      <c r="E3801" t="s">
        <v>50</v>
      </c>
      <c r="F3801">
        <v>60</v>
      </c>
      <c r="G3801" t="s">
        <v>72</v>
      </c>
      <c r="I3801" t="s">
        <v>73</v>
      </c>
      <c r="J3801" t="s">
        <v>52</v>
      </c>
      <c r="K3801" t="s">
        <v>52</v>
      </c>
      <c r="L3801" t="s">
        <v>52</v>
      </c>
      <c r="M3801">
        <v>3</v>
      </c>
      <c r="N3801" t="s">
        <v>63</v>
      </c>
      <c r="O3801">
        <v>3</v>
      </c>
      <c r="P3801" s="2">
        <v>3</v>
      </c>
      <c r="Q3801" t="s">
        <v>50</v>
      </c>
      <c r="R3801">
        <v>28</v>
      </c>
      <c r="S3801" s="5">
        <f t="shared" si="59"/>
        <v>0</v>
      </c>
      <c r="T3801" t="s">
        <v>99</v>
      </c>
      <c r="U3801" t="s">
        <v>53</v>
      </c>
      <c r="W3801" t="s">
        <v>53</v>
      </c>
      <c r="Y3801" t="s">
        <v>55</v>
      </c>
      <c r="Z3801" t="s">
        <v>52</v>
      </c>
      <c r="AA3801">
        <v>2</v>
      </c>
      <c r="AB3801" t="s">
        <v>72</v>
      </c>
      <c r="AD3801" t="s">
        <v>73</v>
      </c>
      <c r="AE3801" t="s">
        <v>52</v>
      </c>
      <c r="AF3801" t="s">
        <v>52</v>
      </c>
      <c r="AG3801" t="s">
        <v>52</v>
      </c>
      <c r="AH3801">
        <v>10</v>
      </c>
      <c r="AI3801" t="s">
        <v>107</v>
      </c>
      <c r="AJ3801" t="s">
        <v>53</v>
      </c>
    </row>
    <row r="3802" spans="1:49" hidden="1" x14ac:dyDescent="0.35">
      <c r="A3802" s="2" t="s">
        <v>1031</v>
      </c>
      <c r="B3802">
        <v>5</v>
      </c>
      <c r="C3802">
        <v>505</v>
      </c>
      <c r="D3802">
        <v>2</v>
      </c>
      <c r="E3802" t="s">
        <v>50</v>
      </c>
      <c r="F3802">
        <v>60</v>
      </c>
      <c r="G3802" t="s">
        <v>72</v>
      </c>
      <c r="I3802" t="s">
        <v>73</v>
      </c>
      <c r="J3802" t="s">
        <v>52</v>
      </c>
      <c r="K3802" t="s">
        <v>52</v>
      </c>
      <c r="L3802" t="s">
        <v>52</v>
      </c>
      <c r="M3802">
        <v>3</v>
      </c>
      <c r="N3802" t="s">
        <v>63</v>
      </c>
      <c r="O3802">
        <v>3</v>
      </c>
      <c r="P3802" s="2">
        <v>4</v>
      </c>
      <c r="Q3802" t="s">
        <v>50</v>
      </c>
      <c r="R3802">
        <v>2</v>
      </c>
      <c r="S3802" s="5">
        <f t="shared" si="59"/>
        <v>0</v>
      </c>
      <c r="T3802" t="s">
        <v>102</v>
      </c>
      <c r="U3802" t="s">
        <v>52</v>
      </c>
      <c r="V3802">
        <v>3</v>
      </c>
      <c r="W3802" t="s">
        <v>52</v>
      </c>
      <c r="X3802">
        <v>2</v>
      </c>
      <c r="AB3802" t="s">
        <v>72</v>
      </c>
      <c r="AD3802" t="s">
        <v>73</v>
      </c>
    </row>
    <row r="3803" spans="1:49" hidden="1" x14ac:dyDescent="0.35">
      <c r="A3803" s="2" t="s">
        <v>1031</v>
      </c>
      <c r="B3803">
        <v>5</v>
      </c>
      <c r="C3803">
        <v>505</v>
      </c>
      <c r="D3803">
        <v>2</v>
      </c>
      <c r="E3803" t="s">
        <v>50</v>
      </c>
      <c r="F3803">
        <v>60</v>
      </c>
      <c r="G3803" t="s">
        <v>72</v>
      </c>
      <c r="I3803" t="s">
        <v>73</v>
      </c>
      <c r="J3803" t="s">
        <v>52</v>
      </c>
      <c r="K3803" t="s">
        <v>52</v>
      </c>
      <c r="L3803" t="s">
        <v>52</v>
      </c>
      <c r="M3803">
        <v>3</v>
      </c>
      <c r="N3803" t="s">
        <v>63</v>
      </c>
      <c r="O3803">
        <v>3</v>
      </c>
      <c r="P3803" s="2">
        <v>5</v>
      </c>
      <c r="Q3803" t="s">
        <v>56</v>
      </c>
      <c r="R3803">
        <v>62</v>
      </c>
      <c r="S3803" s="5">
        <f t="shared" si="59"/>
        <v>0</v>
      </c>
      <c r="T3803" t="s">
        <v>111</v>
      </c>
      <c r="U3803" t="s">
        <v>53</v>
      </c>
      <c r="W3803" t="s">
        <v>53</v>
      </c>
      <c r="Y3803" t="s">
        <v>92</v>
      </c>
      <c r="AB3803" t="s">
        <v>72</v>
      </c>
      <c r="AD3803" t="s">
        <v>73</v>
      </c>
      <c r="AE3803" t="s">
        <v>53</v>
      </c>
      <c r="AF3803" t="s">
        <v>53</v>
      </c>
      <c r="AG3803" t="s">
        <v>53</v>
      </c>
    </row>
    <row r="3804" spans="1:49" hidden="1" x14ac:dyDescent="0.35">
      <c r="A3804" s="2" t="s">
        <v>1031</v>
      </c>
      <c r="B3804">
        <v>5</v>
      </c>
      <c r="C3804">
        <v>505</v>
      </c>
      <c r="D3804">
        <v>2</v>
      </c>
      <c r="E3804" t="s">
        <v>50</v>
      </c>
      <c r="F3804">
        <v>60</v>
      </c>
      <c r="G3804" t="s">
        <v>72</v>
      </c>
      <c r="I3804" t="s">
        <v>73</v>
      </c>
      <c r="J3804" t="s">
        <v>52</v>
      </c>
      <c r="K3804" t="s">
        <v>52</v>
      </c>
      <c r="L3804" t="s">
        <v>52</v>
      </c>
      <c r="M3804">
        <v>3</v>
      </c>
      <c r="N3804" t="s">
        <v>63</v>
      </c>
      <c r="O3804">
        <v>3</v>
      </c>
      <c r="P3804" s="2">
        <v>6</v>
      </c>
      <c r="Q3804" t="s">
        <v>56</v>
      </c>
      <c r="R3804">
        <v>35</v>
      </c>
      <c r="S3804" s="5">
        <f t="shared" si="59"/>
        <v>0</v>
      </c>
      <c r="T3804" t="s">
        <v>169</v>
      </c>
      <c r="U3804" t="s">
        <v>53</v>
      </c>
      <c r="W3804" t="s">
        <v>52</v>
      </c>
      <c r="X3804">
        <v>5</v>
      </c>
      <c r="Y3804" t="s">
        <v>55</v>
      </c>
      <c r="Z3804" t="s">
        <v>52</v>
      </c>
      <c r="AA3804">
        <v>7</v>
      </c>
      <c r="AB3804" t="s">
        <v>72</v>
      </c>
      <c r="AD3804" t="s">
        <v>73</v>
      </c>
      <c r="AE3804" t="s">
        <v>53</v>
      </c>
      <c r="AF3804" t="s">
        <v>53</v>
      </c>
      <c r="AG3804" t="s">
        <v>53</v>
      </c>
    </row>
    <row r="3805" spans="1:49" hidden="1" x14ac:dyDescent="0.35">
      <c r="A3805" s="2" t="s">
        <v>1031</v>
      </c>
      <c r="B3805">
        <v>5</v>
      </c>
      <c r="C3805">
        <v>505</v>
      </c>
      <c r="D3805">
        <v>2</v>
      </c>
      <c r="E3805" t="s">
        <v>50</v>
      </c>
      <c r="F3805">
        <v>60</v>
      </c>
      <c r="G3805" t="s">
        <v>72</v>
      </c>
      <c r="I3805" t="s">
        <v>73</v>
      </c>
      <c r="J3805" t="s">
        <v>52</v>
      </c>
      <c r="K3805" t="s">
        <v>52</v>
      </c>
      <c r="L3805" t="s">
        <v>52</v>
      </c>
      <c r="M3805">
        <v>3</v>
      </c>
      <c r="N3805" t="s">
        <v>63</v>
      </c>
      <c r="O3805">
        <v>3</v>
      </c>
      <c r="P3805" s="2">
        <v>7</v>
      </c>
      <c r="Q3805" t="s">
        <v>50</v>
      </c>
      <c r="R3805">
        <v>35</v>
      </c>
      <c r="S3805" s="5">
        <f t="shared" si="59"/>
        <v>0</v>
      </c>
      <c r="T3805" t="s">
        <v>174</v>
      </c>
      <c r="U3805" t="s">
        <v>53</v>
      </c>
      <c r="W3805" t="s">
        <v>53</v>
      </c>
      <c r="Y3805" t="s">
        <v>55</v>
      </c>
      <c r="Z3805" t="s">
        <v>52</v>
      </c>
      <c r="AA3805">
        <v>6</v>
      </c>
      <c r="AB3805" t="s">
        <v>72</v>
      </c>
      <c r="AD3805" t="s">
        <v>73</v>
      </c>
      <c r="AE3805" t="s">
        <v>53</v>
      </c>
      <c r="AF3805" t="s">
        <v>53</v>
      </c>
      <c r="AG3805" t="s">
        <v>53</v>
      </c>
    </row>
    <row r="3806" spans="1:49" hidden="1" x14ac:dyDescent="0.35">
      <c r="A3806" s="2" t="s">
        <v>1031</v>
      </c>
      <c r="B3806">
        <v>5</v>
      </c>
      <c r="C3806">
        <v>505</v>
      </c>
      <c r="D3806">
        <v>2</v>
      </c>
      <c r="E3806" t="s">
        <v>50</v>
      </c>
      <c r="F3806">
        <v>60</v>
      </c>
      <c r="G3806" t="s">
        <v>72</v>
      </c>
      <c r="I3806" t="s">
        <v>73</v>
      </c>
      <c r="J3806" t="s">
        <v>52</v>
      </c>
      <c r="K3806" t="s">
        <v>52</v>
      </c>
      <c r="L3806" t="s">
        <v>52</v>
      </c>
      <c r="M3806">
        <v>3</v>
      </c>
      <c r="N3806" t="s">
        <v>63</v>
      </c>
      <c r="O3806">
        <v>3</v>
      </c>
      <c r="P3806" s="2">
        <v>8</v>
      </c>
      <c r="Q3806" t="s">
        <v>50</v>
      </c>
      <c r="R3806">
        <v>11</v>
      </c>
      <c r="S3806" s="5">
        <f t="shared" si="59"/>
        <v>0</v>
      </c>
      <c r="T3806" t="s">
        <v>174</v>
      </c>
      <c r="U3806" t="s">
        <v>52</v>
      </c>
      <c r="V3806">
        <v>7</v>
      </c>
      <c r="W3806" t="s">
        <v>52</v>
      </c>
      <c r="X3806">
        <v>6</v>
      </c>
      <c r="AB3806" t="s">
        <v>72</v>
      </c>
      <c r="AD3806" t="s">
        <v>73</v>
      </c>
      <c r="AE3806" t="s">
        <v>52</v>
      </c>
      <c r="AF3806" t="s">
        <v>52</v>
      </c>
      <c r="AG3806" t="s">
        <v>52</v>
      </c>
      <c r="AH3806">
        <v>4</v>
      </c>
      <c r="AI3806" t="s">
        <v>63</v>
      </c>
      <c r="AJ3806" t="s">
        <v>52</v>
      </c>
      <c r="AK3806" t="s">
        <v>64</v>
      </c>
      <c r="AM3806" t="s">
        <v>62</v>
      </c>
      <c r="AN3806" t="s">
        <v>53</v>
      </c>
      <c r="AP3806">
        <v>0</v>
      </c>
      <c r="AQ3806">
        <v>0</v>
      </c>
      <c r="AR3806">
        <v>10000</v>
      </c>
      <c r="AS3806">
        <v>0</v>
      </c>
      <c r="AT3806">
        <v>760000</v>
      </c>
      <c r="AU3806">
        <v>0</v>
      </c>
      <c r="AV3806">
        <v>0</v>
      </c>
      <c r="AW3806">
        <v>770000</v>
      </c>
    </row>
    <row r="3807" spans="1:49" hidden="1" x14ac:dyDescent="0.35">
      <c r="A3807" s="2" t="s">
        <v>1031</v>
      </c>
      <c r="B3807">
        <v>5</v>
      </c>
      <c r="C3807">
        <v>505</v>
      </c>
      <c r="D3807">
        <v>2</v>
      </c>
      <c r="E3807" t="s">
        <v>50</v>
      </c>
      <c r="F3807">
        <v>60</v>
      </c>
      <c r="G3807" t="s">
        <v>72</v>
      </c>
      <c r="I3807" t="s">
        <v>73</v>
      </c>
      <c r="J3807" t="s">
        <v>52</v>
      </c>
      <c r="K3807" t="s">
        <v>52</v>
      </c>
      <c r="L3807" t="s">
        <v>52</v>
      </c>
      <c r="M3807">
        <v>3</v>
      </c>
      <c r="N3807" t="s">
        <v>63</v>
      </c>
      <c r="O3807">
        <v>3</v>
      </c>
      <c r="P3807" s="2">
        <v>9</v>
      </c>
      <c r="Q3807" t="s">
        <v>56</v>
      </c>
      <c r="R3807">
        <v>9</v>
      </c>
      <c r="S3807" s="5">
        <f t="shared" si="59"/>
        <v>0</v>
      </c>
      <c r="T3807" t="s">
        <v>174</v>
      </c>
      <c r="U3807" t="s">
        <v>52</v>
      </c>
      <c r="V3807">
        <v>7</v>
      </c>
      <c r="W3807" t="s">
        <v>52</v>
      </c>
      <c r="X3807">
        <v>6</v>
      </c>
      <c r="AB3807" t="s">
        <v>72</v>
      </c>
      <c r="AD3807" t="s">
        <v>73</v>
      </c>
      <c r="AE3807" t="s">
        <v>53</v>
      </c>
      <c r="AF3807" t="s">
        <v>53</v>
      </c>
      <c r="AG3807" t="s">
        <v>52</v>
      </c>
      <c r="AH3807">
        <v>2</v>
      </c>
      <c r="AI3807" t="s">
        <v>68</v>
      </c>
      <c r="AJ3807" t="s">
        <v>52</v>
      </c>
      <c r="AK3807" t="s">
        <v>74</v>
      </c>
      <c r="AM3807" t="s">
        <v>62</v>
      </c>
      <c r="AN3807" t="s">
        <v>53</v>
      </c>
      <c r="AP3807">
        <v>0</v>
      </c>
      <c r="AQ3807">
        <v>0</v>
      </c>
      <c r="AR3807">
        <v>5000</v>
      </c>
      <c r="AS3807">
        <v>40000</v>
      </c>
      <c r="AT3807">
        <v>280000</v>
      </c>
      <c r="AU3807">
        <v>0</v>
      </c>
      <c r="AV3807">
        <v>0</v>
      </c>
      <c r="AW3807">
        <v>325000</v>
      </c>
    </row>
    <row r="3808" spans="1:49" hidden="1" x14ac:dyDescent="0.35">
      <c r="A3808" s="2" t="s">
        <v>1032</v>
      </c>
      <c r="B3808">
        <v>15</v>
      </c>
      <c r="C3808">
        <v>1505</v>
      </c>
      <c r="D3808">
        <v>1</v>
      </c>
      <c r="E3808" t="s">
        <v>50</v>
      </c>
      <c r="F3808">
        <v>65</v>
      </c>
      <c r="G3808" t="s">
        <v>155</v>
      </c>
      <c r="H3808" t="s">
        <v>52</v>
      </c>
      <c r="I3808" t="s">
        <v>52</v>
      </c>
      <c r="J3808" t="s">
        <v>52</v>
      </c>
      <c r="K3808" t="s">
        <v>52</v>
      </c>
      <c r="L3808" t="s">
        <v>52</v>
      </c>
      <c r="M3808">
        <v>5</v>
      </c>
      <c r="N3808" t="s">
        <v>78</v>
      </c>
      <c r="O3808">
        <v>1</v>
      </c>
      <c r="P3808" s="2">
        <v>1</v>
      </c>
      <c r="Q3808" t="s">
        <v>50</v>
      </c>
      <c r="R3808">
        <v>65</v>
      </c>
      <c r="S3808" s="5">
        <f t="shared" si="59"/>
        <v>0</v>
      </c>
      <c r="T3808" t="s">
        <v>54</v>
      </c>
      <c r="U3808" t="s">
        <v>53</v>
      </c>
      <c r="W3808" t="s">
        <v>53</v>
      </c>
      <c r="Y3808" t="s">
        <v>55</v>
      </c>
      <c r="Z3808" t="s">
        <v>52</v>
      </c>
      <c r="AA3808">
        <v>2</v>
      </c>
      <c r="AB3808" t="s">
        <v>155</v>
      </c>
      <c r="AC3808" t="s">
        <v>52</v>
      </c>
      <c r="AD3808" t="s">
        <v>52</v>
      </c>
      <c r="AE3808" t="s">
        <v>52</v>
      </c>
      <c r="AF3808" t="s">
        <v>52</v>
      </c>
      <c r="AG3808" t="s">
        <v>52</v>
      </c>
      <c r="AH3808">
        <v>5</v>
      </c>
      <c r="AI3808" t="s">
        <v>78</v>
      </c>
      <c r="AJ3808" t="s">
        <v>53</v>
      </c>
    </row>
    <row r="3809" spans="1:49" hidden="1" x14ac:dyDescent="0.35">
      <c r="A3809" s="2" t="s">
        <v>1032</v>
      </c>
      <c r="B3809">
        <v>15</v>
      </c>
      <c r="C3809">
        <v>1505</v>
      </c>
      <c r="D3809">
        <v>1</v>
      </c>
      <c r="E3809" t="s">
        <v>50</v>
      </c>
      <c r="F3809">
        <v>65</v>
      </c>
      <c r="G3809" t="s">
        <v>155</v>
      </c>
      <c r="H3809" t="s">
        <v>52</v>
      </c>
      <c r="I3809" t="s">
        <v>52</v>
      </c>
      <c r="J3809" t="s">
        <v>52</v>
      </c>
      <c r="K3809" t="s">
        <v>52</v>
      </c>
      <c r="L3809" t="s">
        <v>52</v>
      </c>
      <c r="M3809">
        <v>5</v>
      </c>
      <c r="N3809" t="s">
        <v>78</v>
      </c>
      <c r="O3809">
        <v>1</v>
      </c>
      <c r="P3809" s="2">
        <v>2</v>
      </c>
      <c r="Q3809" t="s">
        <v>56</v>
      </c>
      <c r="R3809">
        <v>57</v>
      </c>
      <c r="S3809" s="5">
        <f t="shared" si="59"/>
        <v>0</v>
      </c>
      <c r="T3809" t="s">
        <v>57</v>
      </c>
      <c r="U3809" t="s">
        <v>53</v>
      </c>
      <c r="W3809" t="s">
        <v>52</v>
      </c>
      <c r="X3809">
        <v>5</v>
      </c>
      <c r="Y3809" t="s">
        <v>55</v>
      </c>
      <c r="Z3809" t="s">
        <v>52</v>
      </c>
      <c r="AA3809">
        <v>1</v>
      </c>
      <c r="AB3809" t="s">
        <v>155</v>
      </c>
      <c r="AC3809" t="s">
        <v>52</v>
      </c>
      <c r="AD3809" t="s">
        <v>52</v>
      </c>
      <c r="AE3809" t="s">
        <v>53</v>
      </c>
      <c r="AF3809" t="s">
        <v>53</v>
      </c>
      <c r="AG3809" t="s">
        <v>52</v>
      </c>
      <c r="AH3809">
        <v>1</v>
      </c>
      <c r="AI3809" t="s">
        <v>65</v>
      </c>
      <c r="AJ3809" t="s">
        <v>53</v>
      </c>
    </row>
    <row r="3810" spans="1:49" hidden="1" x14ac:dyDescent="0.35">
      <c r="A3810" s="2" t="s">
        <v>1032</v>
      </c>
      <c r="B3810">
        <v>15</v>
      </c>
      <c r="C3810">
        <v>1505</v>
      </c>
      <c r="D3810">
        <v>1</v>
      </c>
      <c r="E3810" t="s">
        <v>50</v>
      </c>
      <c r="F3810">
        <v>65</v>
      </c>
      <c r="G3810" t="s">
        <v>155</v>
      </c>
      <c r="H3810" t="s">
        <v>52</v>
      </c>
      <c r="I3810" t="s">
        <v>52</v>
      </c>
      <c r="J3810" t="s">
        <v>52</v>
      </c>
      <c r="K3810" t="s">
        <v>52</v>
      </c>
      <c r="L3810" t="s">
        <v>52</v>
      </c>
      <c r="M3810">
        <v>5</v>
      </c>
      <c r="N3810" t="s">
        <v>78</v>
      </c>
      <c r="O3810">
        <v>1</v>
      </c>
      <c r="P3810" s="2">
        <v>3</v>
      </c>
      <c r="Q3810" t="s">
        <v>50</v>
      </c>
      <c r="R3810">
        <v>22</v>
      </c>
      <c r="S3810" s="5">
        <f t="shared" si="59"/>
        <v>0</v>
      </c>
      <c r="T3810" t="s">
        <v>58</v>
      </c>
      <c r="U3810" t="s">
        <v>52</v>
      </c>
      <c r="V3810">
        <v>1</v>
      </c>
      <c r="W3810" t="s">
        <v>52</v>
      </c>
      <c r="X3810">
        <v>2</v>
      </c>
      <c r="Y3810" t="s">
        <v>59</v>
      </c>
      <c r="AB3810" t="s">
        <v>155</v>
      </c>
      <c r="AC3810" t="s">
        <v>52</v>
      </c>
      <c r="AD3810" t="s">
        <v>52</v>
      </c>
      <c r="AE3810" t="s">
        <v>52</v>
      </c>
      <c r="AF3810" t="s">
        <v>52</v>
      </c>
      <c r="AG3810" t="s">
        <v>52</v>
      </c>
      <c r="AH3810">
        <v>6</v>
      </c>
      <c r="AI3810" t="s">
        <v>79</v>
      </c>
      <c r="AJ3810" t="s">
        <v>53</v>
      </c>
    </row>
    <row r="3811" spans="1:49" hidden="1" x14ac:dyDescent="0.35">
      <c r="A3811" s="2" t="s">
        <v>1032</v>
      </c>
      <c r="B3811">
        <v>15</v>
      </c>
      <c r="C3811">
        <v>1505</v>
      </c>
      <c r="D3811">
        <v>1</v>
      </c>
      <c r="E3811" t="s">
        <v>50</v>
      </c>
      <c r="F3811">
        <v>65</v>
      </c>
      <c r="G3811" t="s">
        <v>155</v>
      </c>
      <c r="H3811" t="s">
        <v>52</v>
      </c>
      <c r="I3811" t="s">
        <v>52</v>
      </c>
      <c r="J3811" t="s">
        <v>52</v>
      </c>
      <c r="K3811" t="s">
        <v>52</v>
      </c>
      <c r="L3811" t="s">
        <v>52</v>
      </c>
      <c r="M3811">
        <v>5</v>
      </c>
      <c r="N3811" t="s">
        <v>78</v>
      </c>
      <c r="O3811">
        <v>1</v>
      </c>
      <c r="P3811" s="2">
        <v>4</v>
      </c>
      <c r="Q3811" t="s">
        <v>56</v>
      </c>
      <c r="R3811">
        <v>9</v>
      </c>
      <c r="S3811" s="5">
        <f t="shared" si="59"/>
        <v>0</v>
      </c>
      <c r="T3811" t="s">
        <v>102</v>
      </c>
      <c r="U3811" t="s">
        <v>53</v>
      </c>
      <c r="W3811" t="s">
        <v>53</v>
      </c>
      <c r="AB3811" t="s">
        <v>155</v>
      </c>
      <c r="AC3811" t="s">
        <v>52</v>
      </c>
      <c r="AD3811" t="s">
        <v>52</v>
      </c>
      <c r="AE3811" t="s">
        <v>52</v>
      </c>
      <c r="AF3811" t="s">
        <v>52</v>
      </c>
      <c r="AG3811" t="s">
        <v>52</v>
      </c>
      <c r="AH3811">
        <v>2</v>
      </c>
      <c r="AI3811" t="s">
        <v>97</v>
      </c>
      <c r="AJ3811" t="s">
        <v>52</v>
      </c>
      <c r="AK3811" t="s">
        <v>98</v>
      </c>
      <c r="AM3811" t="s">
        <v>62</v>
      </c>
      <c r="AN3811" t="s">
        <v>53</v>
      </c>
      <c r="AP3811">
        <v>0</v>
      </c>
      <c r="AQ3811">
        <v>0</v>
      </c>
      <c r="AR3811">
        <v>9500</v>
      </c>
      <c r="AS3811">
        <v>15000</v>
      </c>
      <c r="AT3811">
        <v>0</v>
      </c>
      <c r="AU3811">
        <v>0</v>
      </c>
      <c r="AV3811">
        <v>0</v>
      </c>
      <c r="AW3811">
        <v>24500</v>
      </c>
    </row>
    <row r="3812" spans="1:49" hidden="1" x14ac:dyDescent="0.35">
      <c r="A3812" s="2" t="s">
        <v>1032</v>
      </c>
      <c r="B3812">
        <v>15</v>
      </c>
      <c r="C3812">
        <v>1505</v>
      </c>
      <c r="D3812">
        <v>1</v>
      </c>
      <c r="E3812" t="s">
        <v>50</v>
      </c>
      <c r="F3812">
        <v>65</v>
      </c>
      <c r="G3812" t="s">
        <v>155</v>
      </c>
      <c r="H3812" t="s">
        <v>52</v>
      </c>
      <c r="I3812" t="s">
        <v>52</v>
      </c>
      <c r="J3812" t="s">
        <v>52</v>
      </c>
      <c r="K3812" t="s">
        <v>52</v>
      </c>
      <c r="L3812" t="s">
        <v>52</v>
      </c>
      <c r="M3812">
        <v>5</v>
      </c>
      <c r="N3812" t="s">
        <v>78</v>
      </c>
      <c r="O3812">
        <v>1</v>
      </c>
      <c r="P3812" s="2">
        <v>5</v>
      </c>
      <c r="Q3812" t="s">
        <v>56</v>
      </c>
      <c r="R3812">
        <v>92</v>
      </c>
      <c r="S3812" s="5">
        <f t="shared" si="59"/>
        <v>0</v>
      </c>
      <c r="T3812" t="s">
        <v>91</v>
      </c>
      <c r="U3812" t="s">
        <v>53</v>
      </c>
      <c r="W3812" t="s">
        <v>53</v>
      </c>
      <c r="Y3812" t="s">
        <v>92</v>
      </c>
      <c r="AB3812" t="s">
        <v>155</v>
      </c>
      <c r="AC3812" t="s">
        <v>52</v>
      </c>
      <c r="AD3812" t="s">
        <v>52</v>
      </c>
      <c r="AE3812" t="s">
        <v>53</v>
      </c>
      <c r="AF3812" t="s">
        <v>53</v>
      </c>
      <c r="AG3812" t="s">
        <v>53</v>
      </c>
    </row>
    <row r="3813" spans="1:49" hidden="1" x14ac:dyDescent="0.35">
      <c r="A3813" s="2" t="s">
        <v>1033</v>
      </c>
      <c r="B3813">
        <v>5</v>
      </c>
      <c r="C3813">
        <v>501</v>
      </c>
      <c r="D3813">
        <v>2</v>
      </c>
      <c r="E3813" t="s">
        <v>50</v>
      </c>
      <c r="F3813">
        <v>40</v>
      </c>
      <c r="G3813" t="s">
        <v>72</v>
      </c>
      <c r="I3813" t="s">
        <v>73</v>
      </c>
      <c r="J3813" t="s">
        <v>52</v>
      </c>
      <c r="K3813" t="s">
        <v>52</v>
      </c>
      <c r="L3813" t="s">
        <v>52</v>
      </c>
      <c r="M3813">
        <v>8</v>
      </c>
      <c r="N3813" t="s">
        <v>60</v>
      </c>
      <c r="O3813">
        <v>2</v>
      </c>
      <c r="P3813" s="2">
        <v>1</v>
      </c>
      <c r="Q3813" t="s">
        <v>50</v>
      </c>
      <c r="R3813">
        <v>40</v>
      </c>
      <c r="S3813" s="5">
        <f t="shared" si="59"/>
        <v>0</v>
      </c>
      <c r="T3813" t="s">
        <v>54</v>
      </c>
      <c r="U3813" t="s">
        <v>53</v>
      </c>
      <c r="W3813" t="s">
        <v>53</v>
      </c>
      <c r="Y3813" t="s">
        <v>55</v>
      </c>
      <c r="Z3813" t="s">
        <v>52</v>
      </c>
      <c r="AA3813">
        <v>2</v>
      </c>
      <c r="AB3813" t="s">
        <v>72</v>
      </c>
      <c r="AD3813" t="s">
        <v>73</v>
      </c>
      <c r="AE3813" t="s">
        <v>52</v>
      </c>
      <c r="AF3813" t="s">
        <v>52</v>
      </c>
      <c r="AG3813" t="s">
        <v>52</v>
      </c>
      <c r="AH3813">
        <v>8</v>
      </c>
      <c r="AI3813" t="s">
        <v>60</v>
      </c>
      <c r="AJ3813" t="s">
        <v>53</v>
      </c>
    </row>
    <row r="3814" spans="1:49" hidden="1" x14ac:dyDescent="0.35">
      <c r="A3814" s="2" t="s">
        <v>1033</v>
      </c>
      <c r="B3814">
        <v>5</v>
      </c>
      <c r="C3814">
        <v>501</v>
      </c>
      <c r="D3814">
        <v>2</v>
      </c>
      <c r="E3814" t="s">
        <v>50</v>
      </c>
      <c r="F3814">
        <v>40</v>
      </c>
      <c r="G3814" t="s">
        <v>72</v>
      </c>
      <c r="I3814" t="s">
        <v>73</v>
      </c>
      <c r="J3814" t="s">
        <v>52</v>
      </c>
      <c r="K3814" t="s">
        <v>52</v>
      </c>
      <c r="L3814" t="s">
        <v>52</v>
      </c>
      <c r="M3814">
        <v>8</v>
      </c>
      <c r="N3814" t="s">
        <v>60</v>
      </c>
      <c r="O3814">
        <v>2</v>
      </c>
      <c r="P3814" s="2">
        <v>2</v>
      </c>
      <c r="Q3814" t="s">
        <v>56</v>
      </c>
      <c r="R3814">
        <v>41</v>
      </c>
      <c r="S3814" s="5">
        <f t="shared" si="59"/>
        <v>0</v>
      </c>
      <c r="T3814" t="s">
        <v>57</v>
      </c>
      <c r="U3814" t="s">
        <v>53</v>
      </c>
      <c r="W3814" t="s">
        <v>53</v>
      </c>
      <c r="Y3814" t="s">
        <v>55</v>
      </c>
      <c r="Z3814" t="s">
        <v>52</v>
      </c>
      <c r="AA3814">
        <v>1</v>
      </c>
      <c r="AB3814" t="s">
        <v>72</v>
      </c>
      <c r="AD3814" t="s">
        <v>73</v>
      </c>
      <c r="AE3814" t="s">
        <v>52</v>
      </c>
      <c r="AF3814" t="s">
        <v>52</v>
      </c>
      <c r="AG3814" t="s">
        <v>52</v>
      </c>
      <c r="AH3814">
        <v>3</v>
      </c>
      <c r="AI3814" t="s">
        <v>63</v>
      </c>
      <c r="AJ3814" t="s">
        <v>53</v>
      </c>
    </row>
    <row r="3815" spans="1:49" x14ac:dyDescent="0.35">
      <c r="A3815" s="2" t="s">
        <v>1033</v>
      </c>
      <c r="B3815">
        <v>5</v>
      </c>
      <c r="C3815">
        <v>501</v>
      </c>
      <c r="D3815">
        <v>2</v>
      </c>
      <c r="E3815" t="s">
        <v>50</v>
      </c>
      <c r="F3815">
        <v>40</v>
      </c>
      <c r="G3815" t="s">
        <v>72</v>
      </c>
      <c r="I3815" t="s">
        <v>73</v>
      </c>
      <c r="J3815" t="s">
        <v>52</v>
      </c>
      <c r="K3815" t="s">
        <v>52</v>
      </c>
      <c r="L3815" t="s">
        <v>52</v>
      </c>
      <c r="M3815">
        <v>8</v>
      </c>
      <c r="N3815" t="s">
        <v>60</v>
      </c>
      <c r="O3815">
        <v>2</v>
      </c>
      <c r="P3815" s="6">
        <v>3</v>
      </c>
      <c r="Q3815" t="s">
        <v>50</v>
      </c>
      <c r="R3815">
        <v>13</v>
      </c>
      <c r="S3815" s="5">
        <f t="shared" si="59"/>
        <v>1</v>
      </c>
      <c r="T3815" t="s">
        <v>58</v>
      </c>
      <c r="U3815" t="s">
        <v>52</v>
      </c>
      <c r="V3815">
        <v>1</v>
      </c>
      <c r="W3815" t="s">
        <v>52</v>
      </c>
      <c r="X3815">
        <v>2</v>
      </c>
      <c r="Y3815" t="s">
        <v>59</v>
      </c>
      <c r="AB3815" t="s">
        <v>72</v>
      </c>
      <c r="AD3815" t="s">
        <v>73</v>
      </c>
      <c r="AE3815" t="s">
        <v>52</v>
      </c>
      <c r="AF3815" t="s">
        <v>52</v>
      </c>
      <c r="AG3815" t="s">
        <v>52</v>
      </c>
      <c r="AH3815">
        <v>4</v>
      </c>
      <c r="AI3815" t="s">
        <v>83</v>
      </c>
      <c r="AJ3815" t="s">
        <v>52</v>
      </c>
      <c r="AK3815" t="s">
        <v>84</v>
      </c>
      <c r="AM3815" t="s">
        <v>62</v>
      </c>
      <c r="AN3815" t="s">
        <v>53</v>
      </c>
      <c r="AP3815">
        <v>0</v>
      </c>
      <c r="AQ3815">
        <v>0</v>
      </c>
      <c r="AR3815">
        <v>35000</v>
      </c>
      <c r="AS3815">
        <v>5000</v>
      </c>
      <c r="AT3815">
        <v>520000</v>
      </c>
      <c r="AU3815">
        <v>25000</v>
      </c>
      <c r="AV3815">
        <v>5000</v>
      </c>
      <c r="AW3815">
        <v>590000</v>
      </c>
    </row>
    <row r="3816" spans="1:49" x14ac:dyDescent="0.35">
      <c r="A3816" s="2" t="s">
        <v>1033</v>
      </c>
      <c r="B3816">
        <v>5</v>
      </c>
      <c r="C3816">
        <v>501</v>
      </c>
      <c r="D3816">
        <v>2</v>
      </c>
      <c r="E3816" t="s">
        <v>50</v>
      </c>
      <c r="F3816">
        <v>40</v>
      </c>
      <c r="G3816" t="s">
        <v>72</v>
      </c>
      <c r="I3816" t="s">
        <v>73</v>
      </c>
      <c r="J3816" t="s">
        <v>52</v>
      </c>
      <c r="K3816" t="s">
        <v>52</v>
      </c>
      <c r="L3816" t="s">
        <v>52</v>
      </c>
      <c r="M3816">
        <v>8</v>
      </c>
      <c r="N3816" t="s">
        <v>60</v>
      </c>
      <c r="O3816">
        <v>2</v>
      </c>
      <c r="P3816" s="6">
        <v>4</v>
      </c>
      <c r="Q3816" t="s">
        <v>50</v>
      </c>
      <c r="R3816">
        <v>11</v>
      </c>
      <c r="S3816" s="5">
        <f t="shared" si="59"/>
        <v>1</v>
      </c>
      <c r="T3816" t="s">
        <v>58</v>
      </c>
      <c r="U3816" t="s">
        <v>52</v>
      </c>
      <c r="V3816">
        <v>1</v>
      </c>
      <c r="W3816" t="s">
        <v>52</v>
      </c>
      <c r="X3816">
        <v>2</v>
      </c>
      <c r="AB3816" t="s">
        <v>72</v>
      </c>
      <c r="AD3816" t="s">
        <v>73</v>
      </c>
      <c r="AE3816" t="s">
        <v>52</v>
      </c>
      <c r="AF3816" t="s">
        <v>52</v>
      </c>
      <c r="AG3816" t="s">
        <v>52</v>
      </c>
      <c r="AH3816">
        <v>3</v>
      </c>
      <c r="AI3816" t="s">
        <v>63</v>
      </c>
      <c r="AJ3816" t="s">
        <v>52</v>
      </c>
      <c r="AK3816" t="s">
        <v>64</v>
      </c>
      <c r="AM3816" t="s">
        <v>62</v>
      </c>
      <c r="AN3816" t="s">
        <v>53</v>
      </c>
      <c r="AP3816">
        <v>0</v>
      </c>
      <c r="AQ3816">
        <v>0</v>
      </c>
      <c r="AR3816">
        <v>15000</v>
      </c>
      <c r="AS3816">
        <v>5000</v>
      </c>
      <c r="AT3816">
        <v>390000</v>
      </c>
      <c r="AU3816">
        <v>0</v>
      </c>
      <c r="AV3816">
        <v>5000</v>
      </c>
      <c r="AW3816">
        <v>415000</v>
      </c>
    </row>
    <row r="3817" spans="1:49" hidden="1" x14ac:dyDescent="0.35">
      <c r="A3817" s="2" t="s">
        <v>1034</v>
      </c>
      <c r="B3817">
        <v>8</v>
      </c>
      <c r="C3817">
        <v>810</v>
      </c>
      <c r="D3817">
        <v>1</v>
      </c>
      <c r="E3817" t="s">
        <v>50</v>
      </c>
      <c r="F3817">
        <v>36</v>
      </c>
      <c r="G3817" t="s">
        <v>72</v>
      </c>
      <c r="I3817" t="s">
        <v>73</v>
      </c>
      <c r="J3817" t="s">
        <v>52</v>
      </c>
      <c r="K3817" t="s">
        <v>52</v>
      </c>
      <c r="L3817" t="s">
        <v>52</v>
      </c>
      <c r="M3817">
        <v>5</v>
      </c>
      <c r="N3817" t="s">
        <v>78</v>
      </c>
      <c r="P3817" s="2">
        <v>1</v>
      </c>
      <c r="Q3817" t="s">
        <v>50</v>
      </c>
      <c r="R3817">
        <v>36</v>
      </c>
      <c r="S3817" s="5">
        <f t="shared" si="59"/>
        <v>0</v>
      </c>
      <c r="T3817" t="s">
        <v>54</v>
      </c>
      <c r="U3817" t="s">
        <v>53</v>
      </c>
      <c r="W3817" t="s">
        <v>53</v>
      </c>
      <c r="Y3817" t="s">
        <v>55</v>
      </c>
      <c r="Z3817" t="s">
        <v>52</v>
      </c>
      <c r="AA3817">
        <v>2</v>
      </c>
      <c r="AB3817" t="s">
        <v>72</v>
      </c>
      <c r="AD3817" t="s">
        <v>73</v>
      </c>
      <c r="AE3817" t="s">
        <v>52</v>
      </c>
      <c r="AF3817" t="s">
        <v>52</v>
      </c>
      <c r="AG3817" t="s">
        <v>52</v>
      </c>
      <c r="AH3817">
        <v>5</v>
      </c>
      <c r="AI3817" t="s">
        <v>78</v>
      </c>
      <c r="AJ3817" t="s">
        <v>53</v>
      </c>
    </row>
    <row r="3818" spans="1:49" hidden="1" x14ac:dyDescent="0.35">
      <c r="A3818" s="2" t="s">
        <v>1034</v>
      </c>
      <c r="B3818">
        <v>8</v>
      </c>
      <c r="C3818">
        <v>810</v>
      </c>
      <c r="D3818">
        <v>1</v>
      </c>
      <c r="E3818" t="s">
        <v>50</v>
      </c>
      <c r="F3818">
        <v>36</v>
      </c>
      <c r="G3818" t="s">
        <v>72</v>
      </c>
      <c r="I3818" t="s">
        <v>73</v>
      </c>
      <c r="J3818" t="s">
        <v>52</v>
      </c>
      <c r="K3818" t="s">
        <v>52</v>
      </c>
      <c r="L3818" t="s">
        <v>52</v>
      </c>
      <c r="M3818">
        <v>5</v>
      </c>
      <c r="N3818" t="s">
        <v>78</v>
      </c>
      <c r="P3818" s="2">
        <v>2</v>
      </c>
      <c r="Q3818" t="s">
        <v>56</v>
      </c>
      <c r="R3818">
        <v>38</v>
      </c>
      <c r="S3818" s="5">
        <f t="shared" si="59"/>
        <v>0</v>
      </c>
      <c r="T3818" t="s">
        <v>57</v>
      </c>
      <c r="U3818" t="s">
        <v>53</v>
      </c>
      <c r="W3818" t="s">
        <v>53</v>
      </c>
      <c r="Y3818" t="s">
        <v>55</v>
      </c>
      <c r="Z3818" t="s">
        <v>52</v>
      </c>
      <c r="AA3818">
        <v>1</v>
      </c>
      <c r="AB3818" t="s">
        <v>72</v>
      </c>
      <c r="AD3818" t="s">
        <v>73</v>
      </c>
      <c r="AE3818" t="s">
        <v>52</v>
      </c>
      <c r="AF3818" t="s">
        <v>52</v>
      </c>
      <c r="AG3818" t="s">
        <v>52</v>
      </c>
      <c r="AH3818">
        <v>7</v>
      </c>
      <c r="AI3818" t="s">
        <v>86</v>
      </c>
      <c r="AJ3818" t="s">
        <v>53</v>
      </c>
    </row>
    <row r="3819" spans="1:49" hidden="1" x14ac:dyDescent="0.35">
      <c r="A3819" s="2" t="s">
        <v>1035</v>
      </c>
      <c r="B3819">
        <v>22</v>
      </c>
      <c r="C3819">
        <v>2205</v>
      </c>
      <c r="D3819">
        <v>2</v>
      </c>
      <c r="E3819" t="s">
        <v>56</v>
      </c>
      <c r="F3819">
        <v>56</v>
      </c>
      <c r="G3819" t="s">
        <v>72</v>
      </c>
      <c r="I3819" t="s">
        <v>73</v>
      </c>
      <c r="J3819" t="s">
        <v>53</v>
      </c>
      <c r="K3819" t="s">
        <v>53</v>
      </c>
      <c r="L3819" t="s">
        <v>53</v>
      </c>
      <c r="M3819">
        <v>0</v>
      </c>
      <c r="O3819">
        <v>1</v>
      </c>
      <c r="P3819" s="2">
        <v>1</v>
      </c>
      <c r="Q3819" t="s">
        <v>56</v>
      </c>
      <c r="R3819">
        <v>56</v>
      </c>
      <c r="S3819" s="5">
        <f t="shared" si="59"/>
        <v>0</v>
      </c>
      <c r="T3819" t="s">
        <v>54</v>
      </c>
      <c r="U3819" t="s">
        <v>53</v>
      </c>
      <c r="W3819" t="s">
        <v>53</v>
      </c>
      <c r="Y3819" t="s">
        <v>122</v>
      </c>
      <c r="AB3819" t="s">
        <v>72</v>
      </c>
      <c r="AD3819" t="s">
        <v>73</v>
      </c>
      <c r="AE3819" t="s">
        <v>53</v>
      </c>
      <c r="AF3819" t="s">
        <v>53</v>
      </c>
      <c r="AG3819" t="s">
        <v>53</v>
      </c>
    </row>
    <row r="3820" spans="1:49" hidden="1" x14ac:dyDescent="0.35">
      <c r="A3820" s="2" t="s">
        <v>1035</v>
      </c>
      <c r="B3820">
        <v>22</v>
      </c>
      <c r="C3820">
        <v>2205</v>
      </c>
      <c r="D3820">
        <v>2</v>
      </c>
      <c r="E3820" t="s">
        <v>56</v>
      </c>
      <c r="F3820">
        <v>56</v>
      </c>
      <c r="G3820" t="s">
        <v>72</v>
      </c>
      <c r="I3820" t="s">
        <v>73</v>
      </c>
      <c r="J3820" t="s">
        <v>53</v>
      </c>
      <c r="K3820" t="s">
        <v>53</v>
      </c>
      <c r="L3820" t="s">
        <v>53</v>
      </c>
      <c r="M3820">
        <v>0</v>
      </c>
      <c r="O3820">
        <v>1</v>
      </c>
      <c r="P3820" s="2">
        <v>2</v>
      </c>
      <c r="Q3820" t="s">
        <v>56</v>
      </c>
      <c r="R3820">
        <v>13</v>
      </c>
      <c r="S3820" s="5">
        <f t="shared" si="59"/>
        <v>0</v>
      </c>
      <c r="T3820" t="s">
        <v>102</v>
      </c>
      <c r="U3820" t="s">
        <v>53</v>
      </c>
      <c r="W3820" t="s">
        <v>53</v>
      </c>
      <c r="Y3820" t="s">
        <v>59</v>
      </c>
      <c r="AB3820" t="s">
        <v>72</v>
      </c>
      <c r="AD3820" t="s">
        <v>73</v>
      </c>
      <c r="AE3820" t="s">
        <v>52</v>
      </c>
      <c r="AF3820" t="s">
        <v>52</v>
      </c>
      <c r="AG3820" t="s">
        <v>52</v>
      </c>
      <c r="AH3820">
        <v>7</v>
      </c>
      <c r="AI3820" t="s">
        <v>86</v>
      </c>
      <c r="AJ3820" t="s">
        <v>52</v>
      </c>
      <c r="AK3820" t="s">
        <v>87</v>
      </c>
      <c r="AM3820" t="s">
        <v>62</v>
      </c>
      <c r="AN3820" t="s">
        <v>52</v>
      </c>
      <c r="AP3820">
        <v>0</v>
      </c>
      <c r="AQ3820">
        <v>450000</v>
      </c>
      <c r="AR3820">
        <v>28000</v>
      </c>
      <c r="AS3820">
        <v>60000</v>
      </c>
      <c r="AT3820">
        <v>0</v>
      </c>
      <c r="AU3820">
        <v>0</v>
      </c>
      <c r="AV3820">
        <v>10000</v>
      </c>
      <c r="AW3820">
        <v>548000</v>
      </c>
    </row>
    <row r="3821" spans="1:49" hidden="1" x14ac:dyDescent="0.35">
      <c r="A3821" s="2" t="s">
        <v>1036</v>
      </c>
      <c r="B3821">
        <v>1</v>
      </c>
      <c r="C3821">
        <v>109</v>
      </c>
      <c r="D3821">
        <v>1</v>
      </c>
      <c r="E3821" t="s">
        <v>50</v>
      </c>
      <c r="F3821">
        <v>51</v>
      </c>
      <c r="G3821" t="s">
        <v>72</v>
      </c>
      <c r="I3821" t="s">
        <v>73</v>
      </c>
      <c r="J3821" t="s">
        <v>52</v>
      </c>
      <c r="K3821" t="s">
        <v>52</v>
      </c>
      <c r="L3821" t="s">
        <v>52</v>
      </c>
      <c r="M3821">
        <v>3</v>
      </c>
      <c r="N3821" t="s">
        <v>63</v>
      </c>
      <c r="O3821">
        <v>2</v>
      </c>
      <c r="P3821" s="2">
        <v>1</v>
      </c>
      <c r="Q3821" t="s">
        <v>50</v>
      </c>
      <c r="R3821">
        <v>51</v>
      </c>
      <c r="S3821" s="5">
        <f t="shared" si="59"/>
        <v>0</v>
      </c>
      <c r="T3821" t="s">
        <v>54</v>
      </c>
      <c r="U3821" t="s">
        <v>53</v>
      </c>
      <c r="W3821" t="s">
        <v>53</v>
      </c>
      <c r="Y3821" t="s">
        <v>55</v>
      </c>
      <c r="Z3821" t="s">
        <v>52</v>
      </c>
      <c r="AA3821">
        <v>2</v>
      </c>
      <c r="AB3821" t="s">
        <v>72</v>
      </c>
      <c r="AD3821" t="s">
        <v>73</v>
      </c>
      <c r="AE3821" t="s">
        <v>52</v>
      </c>
      <c r="AF3821" t="s">
        <v>52</v>
      </c>
      <c r="AG3821" t="s">
        <v>52</v>
      </c>
      <c r="AH3821">
        <v>3</v>
      </c>
      <c r="AI3821" t="s">
        <v>63</v>
      </c>
      <c r="AJ3821" t="s">
        <v>53</v>
      </c>
    </row>
    <row r="3822" spans="1:49" hidden="1" x14ac:dyDescent="0.35">
      <c r="A3822" s="2" t="s">
        <v>1036</v>
      </c>
      <c r="B3822">
        <v>1</v>
      </c>
      <c r="C3822">
        <v>109</v>
      </c>
      <c r="D3822">
        <v>1</v>
      </c>
      <c r="E3822" t="s">
        <v>50</v>
      </c>
      <c r="F3822">
        <v>51</v>
      </c>
      <c r="G3822" t="s">
        <v>72</v>
      </c>
      <c r="I3822" t="s">
        <v>73</v>
      </c>
      <c r="J3822" t="s">
        <v>52</v>
      </c>
      <c r="K3822" t="s">
        <v>52</v>
      </c>
      <c r="L3822" t="s">
        <v>52</v>
      </c>
      <c r="M3822">
        <v>3</v>
      </c>
      <c r="N3822" t="s">
        <v>63</v>
      </c>
      <c r="O3822">
        <v>2</v>
      </c>
      <c r="P3822" s="2">
        <v>2</v>
      </c>
      <c r="Q3822" t="s">
        <v>56</v>
      </c>
      <c r="R3822">
        <v>49</v>
      </c>
      <c r="S3822" s="5">
        <f t="shared" si="59"/>
        <v>0</v>
      </c>
      <c r="T3822" t="s">
        <v>57</v>
      </c>
      <c r="U3822" t="s">
        <v>53</v>
      </c>
      <c r="W3822" t="s">
        <v>53</v>
      </c>
      <c r="Y3822" t="s">
        <v>55</v>
      </c>
      <c r="Z3822" t="s">
        <v>52</v>
      </c>
      <c r="AA3822">
        <v>1</v>
      </c>
      <c r="AB3822" t="s">
        <v>72</v>
      </c>
      <c r="AD3822" t="s">
        <v>73</v>
      </c>
      <c r="AE3822" t="s">
        <v>52</v>
      </c>
      <c r="AF3822" t="s">
        <v>52</v>
      </c>
      <c r="AG3822" t="s">
        <v>52</v>
      </c>
      <c r="AH3822">
        <v>6</v>
      </c>
      <c r="AI3822" t="s">
        <v>79</v>
      </c>
      <c r="AJ3822" t="s">
        <v>53</v>
      </c>
    </row>
    <row r="3823" spans="1:49" hidden="1" x14ac:dyDescent="0.35">
      <c r="A3823" s="2" t="s">
        <v>1036</v>
      </c>
      <c r="B3823">
        <v>1</v>
      </c>
      <c r="C3823">
        <v>109</v>
      </c>
      <c r="D3823">
        <v>1</v>
      </c>
      <c r="E3823" t="s">
        <v>50</v>
      </c>
      <c r="F3823">
        <v>51</v>
      </c>
      <c r="G3823" t="s">
        <v>72</v>
      </c>
      <c r="I3823" t="s">
        <v>73</v>
      </c>
      <c r="J3823" t="s">
        <v>52</v>
      </c>
      <c r="K3823" t="s">
        <v>52</v>
      </c>
      <c r="L3823" t="s">
        <v>52</v>
      </c>
      <c r="M3823">
        <v>3</v>
      </c>
      <c r="N3823" t="s">
        <v>63</v>
      </c>
      <c r="O3823">
        <v>2</v>
      </c>
      <c r="P3823" s="2">
        <v>3</v>
      </c>
      <c r="Q3823" t="s">
        <v>50</v>
      </c>
      <c r="R3823">
        <v>26</v>
      </c>
      <c r="S3823" s="5">
        <f t="shared" si="59"/>
        <v>0</v>
      </c>
      <c r="T3823" t="s">
        <v>58</v>
      </c>
      <c r="U3823" t="s">
        <v>52</v>
      </c>
      <c r="V3823">
        <v>1</v>
      </c>
      <c r="W3823" t="s">
        <v>52</v>
      </c>
      <c r="X3823">
        <v>2</v>
      </c>
      <c r="Y3823" t="s">
        <v>59</v>
      </c>
      <c r="AB3823" t="s">
        <v>72</v>
      </c>
      <c r="AD3823" t="s">
        <v>52</v>
      </c>
      <c r="AE3823" t="s">
        <v>52</v>
      </c>
      <c r="AF3823" t="s">
        <v>52</v>
      </c>
      <c r="AG3823" t="s">
        <v>52</v>
      </c>
      <c r="AH3823">
        <v>12</v>
      </c>
      <c r="AI3823" t="s">
        <v>115</v>
      </c>
      <c r="AJ3823" t="s">
        <v>53</v>
      </c>
    </row>
    <row r="3824" spans="1:49" hidden="1" x14ac:dyDescent="0.35">
      <c r="A3824" s="2" t="s">
        <v>1036</v>
      </c>
      <c r="B3824">
        <v>1</v>
      </c>
      <c r="C3824">
        <v>109</v>
      </c>
      <c r="D3824">
        <v>1</v>
      </c>
      <c r="E3824" t="s">
        <v>50</v>
      </c>
      <c r="F3824">
        <v>51</v>
      </c>
      <c r="G3824" t="s">
        <v>72</v>
      </c>
      <c r="I3824" t="s">
        <v>73</v>
      </c>
      <c r="J3824" t="s">
        <v>52</v>
      </c>
      <c r="K3824" t="s">
        <v>52</v>
      </c>
      <c r="L3824" t="s">
        <v>52</v>
      </c>
      <c r="M3824">
        <v>3</v>
      </c>
      <c r="N3824" t="s">
        <v>63</v>
      </c>
      <c r="O3824">
        <v>2</v>
      </c>
      <c r="P3824" s="2">
        <v>5</v>
      </c>
      <c r="Q3824" t="s">
        <v>50</v>
      </c>
      <c r="R3824">
        <v>18</v>
      </c>
      <c r="S3824" s="5">
        <f t="shared" si="59"/>
        <v>0</v>
      </c>
      <c r="T3824" t="s">
        <v>58</v>
      </c>
      <c r="U3824" t="s">
        <v>52</v>
      </c>
      <c r="V3824">
        <v>1</v>
      </c>
      <c r="W3824" t="s">
        <v>52</v>
      </c>
      <c r="X3824">
        <v>2</v>
      </c>
      <c r="Y3824" t="s">
        <v>59</v>
      </c>
      <c r="AB3824" t="s">
        <v>72</v>
      </c>
      <c r="AD3824" t="s">
        <v>52</v>
      </c>
      <c r="AE3824" t="s">
        <v>52</v>
      </c>
      <c r="AF3824" t="s">
        <v>52</v>
      </c>
      <c r="AG3824" t="s">
        <v>52</v>
      </c>
      <c r="AH3824">
        <v>9</v>
      </c>
      <c r="AI3824" t="s">
        <v>100</v>
      </c>
      <c r="AJ3824" t="s">
        <v>53</v>
      </c>
    </row>
    <row r="3825" spans="1:49" x14ac:dyDescent="0.35">
      <c r="A3825" s="2" t="s">
        <v>1036</v>
      </c>
      <c r="B3825">
        <v>1</v>
      </c>
      <c r="C3825">
        <v>109</v>
      </c>
      <c r="D3825">
        <v>1</v>
      </c>
      <c r="E3825" t="s">
        <v>50</v>
      </c>
      <c r="F3825">
        <v>51</v>
      </c>
      <c r="G3825" t="s">
        <v>72</v>
      </c>
      <c r="I3825" t="s">
        <v>73</v>
      </c>
      <c r="J3825" t="s">
        <v>52</v>
      </c>
      <c r="K3825" t="s">
        <v>52</v>
      </c>
      <c r="L3825" t="s">
        <v>52</v>
      </c>
      <c r="M3825">
        <v>3</v>
      </c>
      <c r="N3825" t="s">
        <v>63</v>
      </c>
      <c r="O3825">
        <v>2</v>
      </c>
      <c r="P3825" s="6">
        <v>6</v>
      </c>
      <c r="Q3825" t="s">
        <v>56</v>
      </c>
      <c r="R3825">
        <v>16</v>
      </c>
      <c r="S3825" s="5">
        <f t="shared" si="59"/>
        <v>1</v>
      </c>
      <c r="T3825" t="s">
        <v>58</v>
      </c>
      <c r="U3825" t="s">
        <v>52</v>
      </c>
      <c r="V3825">
        <v>1</v>
      </c>
      <c r="W3825" t="s">
        <v>52</v>
      </c>
      <c r="X3825">
        <v>2</v>
      </c>
      <c r="Y3825" t="s">
        <v>59</v>
      </c>
      <c r="AB3825" t="s">
        <v>72</v>
      </c>
      <c r="AD3825" t="s">
        <v>52</v>
      </c>
      <c r="AE3825" t="s">
        <v>52</v>
      </c>
      <c r="AF3825" t="s">
        <v>52</v>
      </c>
      <c r="AG3825" t="s">
        <v>52</v>
      </c>
      <c r="AH3825">
        <v>10</v>
      </c>
      <c r="AI3825" t="s">
        <v>107</v>
      </c>
      <c r="AJ3825" t="s">
        <v>52</v>
      </c>
      <c r="AK3825" t="s">
        <v>123</v>
      </c>
      <c r="AM3825" t="s">
        <v>62</v>
      </c>
      <c r="AN3825" t="s">
        <v>52</v>
      </c>
      <c r="AP3825">
        <v>0</v>
      </c>
      <c r="AQ3825">
        <v>552000</v>
      </c>
      <c r="AR3825">
        <v>42000</v>
      </c>
      <c r="AS3825">
        <v>62000</v>
      </c>
      <c r="AT3825">
        <v>0</v>
      </c>
      <c r="AU3825">
        <v>0</v>
      </c>
      <c r="AV3825">
        <v>0</v>
      </c>
      <c r="AW3825">
        <v>656000</v>
      </c>
    </row>
    <row r="3826" spans="1:49" hidden="1" x14ac:dyDescent="0.35">
      <c r="A3826" s="2" t="s">
        <v>1036</v>
      </c>
      <c r="B3826">
        <v>1</v>
      </c>
      <c r="C3826">
        <v>109</v>
      </c>
      <c r="D3826">
        <v>1</v>
      </c>
      <c r="E3826" t="s">
        <v>50</v>
      </c>
      <c r="F3826">
        <v>51</v>
      </c>
      <c r="G3826" t="s">
        <v>72</v>
      </c>
      <c r="I3826" t="s">
        <v>73</v>
      </c>
      <c r="J3826" t="s">
        <v>52</v>
      </c>
      <c r="K3826" t="s">
        <v>52</v>
      </c>
      <c r="L3826" t="s">
        <v>52</v>
      </c>
      <c r="M3826">
        <v>3</v>
      </c>
      <c r="N3826" t="s">
        <v>63</v>
      </c>
      <c r="O3826">
        <v>2</v>
      </c>
      <c r="P3826" s="2">
        <v>7</v>
      </c>
      <c r="Q3826" t="s">
        <v>56</v>
      </c>
      <c r="R3826">
        <v>12</v>
      </c>
      <c r="S3826" s="5">
        <f t="shared" si="59"/>
        <v>0</v>
      </c>
      <c r="T3826" t="s">
        <v>169</v>
      </c>
      <c r="U3826" t="s">
        <v>53</v>
      </c>
      <c r="W3826" t="s">
        <v>53</v>
      </c>
      <c r="AB3826" t="s">
        <v>72</v>
      </c>
      <c r="AD3826" t="s">
        <v>73</v>
      </c>
      <c r="AE3826" t="s">
        <v>52</v>
      </c>
      <c r="AF3826" t="s">
        <v>52</v>
      </c>
      <c r="AG3826" t="s">
        <v>52</v>
      </c>
      <c r="AH3826">
        <v>3</v>
      </c>
      <c r="AI3826" t="s">
        <v>63</v>
      </c>
      <c r="AJ3826" t="s">
        <v>52</v>
      </c>
      <c r="AK3826" t="s">
        <v>64</v>
      </c>
      <c r="AM3826" t="s">
        <v>62</v>
      </c>
      <c r="AN3826" t="s">
        <v>53</v>
      </c>
      <c r="AP3826">
        <v>0</v>
      </c>
      <c r="AQ3826">
        <v>0</v>
      </c>
      <c r="AR3826">
        <v>15000</v>
      </c>
      <c r="AS3826">
        <v>32000</v>
      </c>
      <c r="AT3826">
        <v>0</v>
      </c>
      <c r="AU3826">
        <v>0</v>
      </c>
      <c r="AV3826">
        <v>0</v>
      </c>
      <c r="AW3826">
        <v>47000</v>
      </c>
    </row>
    <row r="3827" spans="1:49" hidden="1" x14ac:dyDescent="0.35">
      <c r="A3827" s="2" t="s">
        <v>1037</v>
      </c>
      <c r="B3827">
        <v>13</v>
      </c>
      <c r="C3827">
        <v>1305</v>
      </c>
      <c r="D3827">
        <v>2</v>
      </c>
      <c r="E3827" t="s">
        <v>50</v>
      </c>
      <c r="F3827">
        <v>36</v>
      </c>
      <c r="G3827" t="s">
        <v>72</v>
      </c>
      <c r="I3827" t="s">
        <v>73</v>
      </c>
      <c r="J3827" t="s">
        <v>52</v>
      </c>
      <c r="K3827" t="s">
        <v>52</v>
      </c>
      <c r="L3827" t="s">
        <v>52</v>
      </c>
      <c r="M3827">
        <v>6</v>
      </c>
      <c r="N3827" t="s">
        <v>79</v>
      </c>
      <c r="O3827">
        <v>4</v>
      </c>
      <c r="P3827" s="2">
        <v>1</v>
      </c>
      <c r="Q3827" t="s">
        <v>50</v>
      </c>
      <c r="R3827">
        <v>36</v>
      </c>
      <c r="S3827" s="5">
        <f t="shared" si="59"/>
        <v>0</v>
      </c>
      <c r="T3827" t="s">
        <v>54</v>
      </c>
      <c r="U3827" t="s">
        <v>53</v>
      </c>
      <c r="W3827" t="s">
        <v>53</v>
      </c>
      <c r="Y3827" t="s">
        <v>55</v>
      </c>
      <c r="Z3827" t="s">
        <v>52</v>
      </c>
      <c r="AA3827">
        <v>2</v>
      </c>
      <c r="AB3827" t="s">
        <v>72</v>
      </c>
      <c r="AD3827" t="s">
        <v>73</v>
      </c>
      <c r="AE3827" t="s">
        <v>52</v>
      </c>
      <c r="AF3827" t="s">
        <v>52</v>
      </c>
      <c r="AG3827" t="s">
        <v>52</v>
      </c>
      <c r="AH3827">
        <v>6</v>
      </c>
      <c r="AI3827" t="s">
        <v>79</v>
      </c>
      <c r="AJ3827" t="s">
        <v>53</v>
      </c>
    </row>
    <row r="3828" spans="1:49" hidden="1" x14ac:dyDescent="0.35">
      <c r="A3828" s="2" t="s">
        <v>1037</v>
      </c>
      <c r="B3828">
        <v>13</v>
      </c>
      <c r="C3828">
        <v>1305</v>
      </c>
      <c r="D3828">
        <v>2</v>
      </c>
      <c r="E3828" t="s">
        <v>50</v>
      </c>
      <c r="F3828">
        <v>36</v>
      </c>
      <c r="G3828" t="s">
        <v>72</v>
      </c>
      <c r="I3828" t="s">
        <v>73</v>
      </c>
      <c r="J3828" t="s">
        <v>52</v>
      </c>
      <c r="K3828" t="s">
        <v>52</v>
      </c>
      <c r="L3828" t="s">
        <v>52</v>
      </c>
      <c r="M3828">
        <v>6</v>
      </c>
      <c r="N3828" t="s">
        <v>79</v>
      </c>
      <c r="O3828">
        <v>4</v>
      </c>
      <c r="P3828" s="2">
        <v>2</v>
      </c>
      <c r="Q3828" t="s">
        <v>56</v>
      </c>
      <c r="R3828">
        <v>31</v>
      </c>
      <c r="S3828" s="5">
        <f t="shared" si="59"/>
        <v>0</v>
      </c>
      <c r="T3828" t="s">
        <v>57</v>
      </c>
      <c r="U3828" t="s">
        <v>53</v>
      </c>
      <c r="W3828" t="s">
        <v>53</v>
      </c>
      <c r="Y3828" t="s">
        <v>55</v>
      </c>
      <c r="Z3828" t="s">
        <v>52</v>
      </c>
      <c r="AA3828">
        <v>1</v>
      </c>
      <c r="AB3828" t="s">
        <v>72</v>
      </c>
      <c r="AD3828" t="s">
        <v>73</v>
      </c>
      <c r="AE3828" t="s">
        <v>52</v>
      </c>
      <c r="AF3828" t="s">
        <v>52</v>
      </c>
      <c r="AG3828" t="s">
        <v>52</v>
      </c>
      <c r="AH3828">
        <v>6</v>
      </c>
      <c r="AI3828" t="s">
        <v>79</v>
      </c>
      <c r="AJ3828" t="s">
        <v>53</v>
      </c>
    </row>
    <row r="3829" spans="1:49" x14ac:dyDescent="0.35">
      <c r="A3829" s="2" t="s">
        <v>1037</v>
      </c>
      <c r="B3829">
        <v>13</v>
      </c>
      <c r="C3829">
        <v>1305</v>
      </c>
      <c r="D3829">
        <v>2</v>
      </c>
      <c r="E3829" t="s">
        <v>50</v>
      </c>
      <c r="F3829">
        <v>36</v>
      </c>
      <c r="G3829" t="s">
        <v>72</v>
      </c>
      <c r="I3829" t="s">
        <v>73</v>
      </c>
      <c r="J3829" t="s">
        <v>52</v>
      </c>
      <c r="K3829" t="s">
        <v>52</v>
      </c>
      <c r="L3829" t="s">
        <v>52</v>
      </c>
      <c r="M3829">
        <v>6</v>
      </c>
      <c r="N3829" t="s">
        <v>79</v>
      </c>
      <c r="O3829">
        <v>4</v>
      </c>
      <c r="P3829" s="6">
        <v>3</v>
      </c>
      <c r="Q3829" t="s">
        <v>56</v>
      </c>
      <c r="R3829">
        <v>13</v>
      </c>
      <c r="S3829" s="5">
        <f t="shared" si="59"/>
        <v>1</v>
      </c>
      <c r="T3829" t="s">
        <v>58</v>
      </c>
      <c r="U3829" t="s">
        <v>52</v>
      </c>
      <c r="V3829">
        <v>1</v>
      </c>
      <c r="W3829" t="s">
        <v>52</v>
      </c>
      <c r="X3829">
        <v>2</v>
      </c>
      <c r="Y3829" t="s">
        <v>59</v>
      </c>
      <c r="AB3829" t="s">
        <v>72</v>
      </c>
      <c r="AD3829" t="s">
        <v>73</v>
      </c>
      <c r="AE3829" t="s">
        <v>52</v>
      </c>
      <c r="AF3829" t="s">
        <v>52</v>
      </c>
      <c r="AG3829" t="s">
        <v>52</v>
      </c>
      <c r="AH3829">
        <v>7</v>
      </c>
      <c r="AI3829" t="s">
        <v>86</v>
      </c>
      <c r="AJ3829" t="s">
        <v>52</v>
      </c>
      <c r="AK3829" t="s">
        <v>90</v>
      </c>
      <c r="AM3829" t="s">
        <v>62</v>
      </c>
      <c r="AN3829" t="s">
        <v>53</v>
      </c>
      <c r="AP3829">
        <v>0</v>
      </c>
      <c r="AQ3829">
        <v>0</v>
      </c>
      <c r="AR3829">
        <v>40000</v>
      </c>
      <c r="AS3829">
        <v>0</v>
      </c>
      <c r="AT3829">
        <v>40000</v>
      </c>
      <c r="AU3829">
        <v>0</v>
      </c>
      <c r="AV3829">
        <v>0</v>
      </c>
      <c r="AW3829">
        <v>80000</v>
      </c>
    </row>
    <row r="3830" spans="1:49" x14ac:dyDescent="0.35">
      <c r="A3830" s="2" t="s">
        <v>1037</v>
      </c>
      <c r="B3830">
        <v>13</v>
      </c>
      <c r="C3830">
        <v>1305</v>
      </c>
      <c r="D3830">
        <v>2</v>
      </c>
      <c r="E3830" t="s">
        <v>50</v>
      </c>
      <c r="F3830">
        <v>36</v>
      </c>
      <c r="G3830" t="s">
        <v>72</v>
      </c>
      <c r="I3830" t="s">
        <v>73</v>
      </c>
      <c r="J3830" t="s">
        <v>52</v>
      </c>
      <c r="K3830" t="s">
        <v>52</v>
      </c>
      <c r="L3830" t="s">
        <v>52</v>
      </c>
      <c r="M3830">
        <v>6</v>
      </c>
      <c r="N3830" t="s">
        <v>79</v>
      </c>
      <c r="O3830">
        <v>4</v>
      </c>
      <c r="P3830" s="6">
        <v>4</v>
      </c>
      <c r="Q3830" t="s">
        <v>56</v>
      </c>
      <c r="R3830">
        <v>10</v>
      </c>
      <c r="S3830" s="5">
        <f t="shared" si="59"/>
        <v>1</v>
      </c>
      <c r="T3830" t="s">
        <v>58</v>
      </c>
      <c r="U3830" t="s">
        <v>52</v>
      </c>
      <c r="V3830">
        <v>1</v>
      </c>
      <c r="W3830" t="s">
        <v>52</v>
      </c>
      <c r="X3830">
        <v>2</v>
      </c>
      <c r="AB3830" t="s">
        <v>72</v>
      </c>
      <c r="AD3830" t="s">
        <v>73</v>
      </c>
      <c r="AE3830" t="s">
        <v>52</v>
      </c>
      <c r="AF3830" t="s">
        <v>52</v>
      </c>
      <c r="AG3830" t="s">
        <v>52</v>
      </c>
      <c r="AH3830">
        <v>5</v>
      </c>
      <c r="AI3830" t="s">
        <v>78</v>
      </c>
      <c r="AJ3830" t="s">
        <v>52</v>
      </c>
      <c r="AK3830" t="s">
        <v>84</v>
      </c>
      <c r="AM3830" t="s">
        <v>62</v>
      </c>
      <c r="AN3830" t="s">
        <v>53</v>
      </c>
      <c r="AP3830">
        <v>0</v>
      </c>
      <c r="AQ3830">
        <v>0</v>
      </c>
      <c r="AR3830">
        <v>40000</v>
      </c>
      <c r="AS3830">
        <v>0</v>
      </c>
      <c r="AT3830">
        <v>40000</v>
      </c>
      <c r="AU3830">
        <v>0</v>
      </c>
      <c r="AV3830">
        <v>0</v>
      </c>
      <c r="AW3830">
        <v>80000</v>
      </c>
    </row>
    <row r="3831" spans="1:49" x14ac:dyDescent="0.35">
      <c r="A3831" s="2" t="s">
        <v>1037</v>
      </c>
      <c r="B3831">
        <v>13</v>
      </c>
      <c r="C3831">
        <v>1305</v>
      </c>
      <c r="D3831">
        <v>2</v>
      </c>
      <c r="E3831" t="s">
        <v>50</v>
      </c>
      <c r="F3831">
        <v>36</v>
      </c>
      <c r="G3831" t="s">
        <v>72</v>
      </c>
      <c r="I3831" t="s">
        <v>73</v>
      </c>
      <c r="J3831" t="s">
        <v>52</v>
      </c>
      <c r="K3831" t="s">
        <v>52</v>
      </c>
      <c r="L3831" t="s">
        <v>52</v>
      </c>
      <c r="M3831">
        <v>6</v>
      </c>
      <c r="N3831" t="s">
        <v>79</v>
      </c>
      <c r="O3831">
        <v>4</v>
      </c>
      <c r="P3831" s="6">
        <v>5</v>
      </c>
      <c r="Q3831" t="s">
        <v>50</v>
      </c>
      <c r="R3831">
        <v>8</v>
      </c>
      <c r="S3831" s="5">
        <f t="shared" si="59"/>
        <v>1</v>
      </c>
      <c r="T3831" t="s">
        <v>58</v>
      </c>
      <c r="U3831" t="s">
        <v>52</v>
      </c>
      <c r="V3831">
        <v>1</v>
      </c>
      <c r="W3831" t="s">
        <v>52</v>
      </c>
      <c r="X3831">
        <v>2</v>
      </c>
      <c r="AB3831" t="s">
        <v>72</v>
      </c>
      <c r="AD3831" t="s">
        <v>73</v>
      </c>
      <c r="AE3831" t="s">
        <v>52</v>
      </c>
      <c r="AF3831" t="s">
        <v>52</v>
      </c>
      <c r="AG3831" t="s">
        <v>52</v>
      </c>
      <c r="AH3831">
        <v>2</v>
      </c>
      <c r="AI3831" t="s">
        <v>97</v>
      </c>
      <c r="AJ3831" t="s">
        <v>52</v>
      </c>
      <c r="AK3831" t="s">
        <v>98</v>
      </c>
      <c r="AM3831" t="s">
        <v>62</v>
      </c>
      <c r="AN3831" t="s">
        <v>53</v>
      </c>
      <c r="AP3831">
        <v>0</v>
      </c>
      <c r="AQ3831">
        <v>0</v>
      </c>
      <c r="AR3831">
        <v>15000</v>
      </c>
      <c r="AS3831">
        <v>0</v>
      </c>
      <c r="AT3831">
        <v>40000</v>
      </c>
      <c r="AU3831">
        <v>0</v>
      </c>
      <c r="AV3831">
        <v>0</v>
      </c>
      <c r="AW3831">
        <v>55000</v>
      </c>
    </row>
    <row r="3832" spans="1:49" hidden="1" x14ac:dyDescent="0.35">
      <c r="A3832" s="2" t="s">
        <v>1037</v>
      </c>
      <c r="B3832">
        <v>13</v>
      </c>
      <c r="C3832">
        <v>1305</v>
      </c>
      <c r="D3832">
        <v>2</v>
      </c>
      <c r="E3832" t="s">
        <v>50</v>
      </c>
      <c r="F3832">
        <v>36</v>
      </c>
      <c r="G3832" t="s">
        <v>72</v>
      </c>
      <c r="I3832" t="s">
        <v>73</v>
      </c>
      <c r="J3832" t="s">
        <v>52</v>
      </c>
      <c r="K3832" t="s">
        <v>52</v>
      </c>
      <c r="L3832" t="s">
        <v>52</v>
      </c>
      <c r="M3832">
        <v>6</v>
      </c>
      <c r="N3832" t="s">
        <v>79</v>
      </c>
      <c r="O3832">
        <v>4</v>
      </c>
      <c r="P3832" s="2">
        <v>6</v>
      </c>
      <c r="Q3832" t="s">
        <v>50</v>
      </c>
      <c r="R3832">
        <v>0</v>
      </c>
      <c r="S3832" s="5">
        <f t="shared" si="59"/>
        <v>0</v>
      </c>
      <c r="T3832" t="s">
        <v>58</v>
      </c>
      <c r="U3832" t="s">
        <v>52</v>
      </c>
      <c r="V3832">
        <v>1</v>
      </c>
      <c r="W3832" t="s">
        <v>52</v>
      </c>
      <c r="X3832">
        <v>2</v>
      </c>
      <c r="AB3832" t="s">
        <v>72</v>
      </c>
      <c r="AD3832" t="s">
        <v>73</v>
      </c>
    </row>
    <row r="3833" spans="1:49" hidden="1" x14ac:dyDescent="0.35">
      <c r="A3833" s="2" t="s">
        <v>1038</v>
      </c>
      <c r="B3833">
        <v>20</v>
      </c>
      <c r="C3833">
        <v>2004</v>
      </c>
      <c r="D3833">
        <v>2</v>
      </c>
      <c r="E3833" t="s">
        <v>50</v>
      </c>
      <c r="F3833">
        <v>73</v>
      </c>
      <c r="G3833" t="s">
        <v>72</v>
      </c>
      <c r="I3833" t="s">
        <v>73</v>
      </c>
      <c r="J3833" t="s">
        <v>53</v>
      </c>
      <c r="K3833" t="s">
        <v>53</v>
      </c>
      <c r="L3833" t="s">
        <v>53</v>
      </c>
      <c r="M3833">
        <v>0</v>
      </c>
      <c r="P3833" s="2">
        <v>1</v>
      </c>
      <c r="Q3833" t="s">
        <v>50</v>
      </c>
      <c r="R3833">
        <v>73</v>
      </c>
      <c r="S3833" s="5">
        <f t="shared" si="59"/>
        <v>0</v>
      </c>
      <c r="T3833" t="s">
        <v>54</v>
      </c>
      <c r="U3833" t="s">
        <v>53</v>
      </c>
      <c r="W3833" t="s">
        <v>53</v>
      </c>
      <c r="Y3833" t="s">
        <v>55</v>
      </c>
      <c r="Z3833" t="s">
        <v>52</v>
      </c>
      <c r="AA3833">
        <v>2</v>
      </c>
      <c r="AB3833" t="s">
        <v>72</v>
      </c>
      <c r="AD3833" t="s">
        <v>73</v>
      </c>
      <c r="AE3833" t="s">
        <v>53</v>
      </c>
      <c r="AF3833" t="s">
        <v>53</v>
      </c>
      <c r="AG3833" t="s">
        <v>53</v>
      </c>
    </row>
    <row r="3834" spans="1:49" hidden="1" x14ac:dyDescent="0.35">
      <c r="A3834" s="2" t="s">
        <v>1038</v>
      </c>
      <c r="B3834">
        <v>20</v>
      </c>
      <c r="C3834">
        <v>2004</v>
      </c>
      <c r="D3834">
        <v>2</v>
      </c>
      <c r="E3834" t="s">
        <v>50</v>
      </c>
      <c r="F3834">
        <v>73</v>
      </c>
      <c r="G3834" t="s">
        <v>72</v>
      </c>
      <c r="I3834" t="s">
        <v>73</v>
      </c>
      <c r="J3834" t="s">
        <v>53</v>
      </c>
      <c r="K3834" t="s">
        <v>53</v>
      </c>
      <c r="L3834" t="s">
        <v>53</v>
      </c>
      <c r="M3834">
        <v>0</v>
      </c>
      <c r="P3834" s="2">
        <v>2</v>
      </c>
      <c r="Q3834" t="s">
        <v>56</v>
      </c>
      <c r="R3834">
        <v>56</v>
      </c>
      <c r="S3834" s="5">
        <f t="shared" si="59"/>
        <v>0</v>
      </c>
      <c r="T3834" t="s">
        <v>57</v>
      </c>
      <c r="U3834" t="s">
        <v>53</v>
      </c>
      <c r="W3834" t="s">
        <v>53</v>
      </c>
      <c r="Y3834" t="s">
        <v>55</v>
      </c>
      <c r="Z3834" t="s">
        <v>52</v>
      </c>
      <c r="AA3834">
        <v>1</v>
      </c>
      <c r="AB3834" t="s">
        <v>72</v>
      </c>
      <c r="AD3834" t="s">
        <v>73</v>
      </c>
      <c r="AE3834" t="s">
        <v>52</v>
      </c>
      <c r="AF3834" t="s">
        <v>52</v>
      </c>
      <c r="AG3834" t="s">
        <v>53</v>
      </c>
    </row>
    <row r="3835" spans="1:49" hidden="1" x14ac:dyDescent="0.35">
      <c r="A3835" s="2" t="s">
        <v>1039</v>
      </c>
      <c r="B3835">
        <v>15</v>
      </c>
      <c r="C3835">
        <v>1501</v>
      </c>
      <c r="D3835">
        <v>2</v>
      </c>
      <c r="E3835" t="s">
        <v>50</v>
      </c>
      <c r="F3835">
        <v>75</v>
      </c>
      <c r="G3835" t="s">
        <v>72</v>
      </c>
      <c r="I3835" t="s">
        <v>73</v>
      </c>
      <c r="J3835" t="s">
        <v>52</v>
      </c>
      <c r="K3835" t="s">
        <v>52</v>
      </c>
      <c r="L3835" t="s">
        <v>52</v>
      </c>
      <c r="M3835">
        <v>10</v>
      </c>
      <c r="N3835" t="s">
        <v>107</v>
      </c>
      <c r="P3835" s="2">
        <v>1</v>
      </c>
      <c r="Q3835" t="s">
        <v>50</v>
      </c>
      <c r="R3835">
        <v>75</v>
      </c>
      <c r="S3835" s="5">
        <f t="shared" si="59"/>
        <v>0</v>
      </c>
      <c r="T3835" t="s">
        <v>54</v>
      </c>
      <c r="U3835" t="s">
        <v>53</v>
      </c>
      <c r="W3835" t="s">
        <v>53</v>
      </c>
      <c r="Y3835" t="s">
        <v>55</v>
      </c>
      <c r="Z3835" t="s">
        <v>52</v>
      </c>
      <c r="AA3835">
        <v>2</v>
      </c>
      <c r="AB3835" t="s">
        <v>72</v>
      </c>
      <c r="AD3835" t="s">
        <v>73</v>
      </c>
      <c r="AE3835" t="s">
        <v>52</v>
      </c>
      <c r="AF3835" t="s">
        <v>52</v>
      </c>
      <c r="AG3835" t="s">
        <v>52</v>
      </c>
      <c r="AH3835">
        <v>10</v>
      </c>
      <c r="AI3835" t="s">
        <v>107</v>
      </c>
      <c r="AJ3835" t="s">
        <v>53</v>
      </c>
    </row>
    <row r="3836" spans="1:49" hidden="1" x14ac:dyDescent="0.35">
      <c r="A3836" s="2" t="s">
        <v>1039</v>
      </c>
      <c r="B3836">
        <v>15</v>
      </c>
      <c r="C3836">
        <v>1501</v>
      </c>
      <c r="D3836">
        <v>2</v>
      </c>
      <c r="E3836" t="s">
        <v>50</v>
      </c>
      <c r="F3836">
        <v>75</v>
      </c>
      <c r="G3836" t="s">
        <v>72</v>
      </c>
      <c r="I3836" t="s">
        <v>73</v>
      </c>
      <c r="J3836" t="s">
        <v>52</v>
      </c>
      <c r="K3836" t="s">
        <v>52</v>
      </c>
      <c r="L3836" t="s">
        <v>52</v>
      </c>
      <c r="M3836">
        <v>10</v>
      </c>
      <c r="N3836" t="s">
        <v>107</v>
      </c>
      <c r="P3836" s="2">
        <v>2</v>
      </c>
      <c r="Q3836" t="s">
        <v>56</v>
      </c>
      <c r="R3836">
        <v>65</v>
      </c>
      <c r="S3836" s="5">
        <f t="shared" si="59"/>
        <v>0</v>
      </c>
      <c r="T3836" t="s">
        <v>57</v>
      </c>
      <c r="U3836" t="s">
        <v>53</v>
      </c>
      <c r="W3836" t="s">
        <v>53</v>
      </c>
      <c r="Y3836" t="s">
        <v>55</v>
      </c>
      <c r="Z3836" t="s">
        <v>52</v>
      </c>
      <c r="AA3836">
        <v>1</v>
      </c>
      <c r="AB3836" t="s">
        <v>72</v>
      </c>
      <c r="AD3836" t="s">
        <v>73</v>
      </c>
      <c r="AE3836" t="s">
        <v>53</v>
      </c>
      <c r="AF3836" t="s">
        <v>53</v>
      </c>
      <c r="AG3836" t="s">
        <v>53</v>
      </c>
    </row>
    <row r="3837" spans="1:49" hidden="1" x14ac:dyDescent="0.35">
      <c r="A3837" s="2" t="s">
        <v>1039</v>
      </c>
      <c r="B3837">
        <v>15</v>
      </c>
      <c r="C3837">
        <v>1501</v>
      </c>
      <c r="D3837">
        <v>2</v>
      </c>
      <c r="E3837" t="s">
        <v>50</v>
      </c>
      <c r="F3837">
        <v>75</v>
      </c>
      <c r="G3837" t="s">
        <v>72</v>
      </c>
      <c r="I3837" t="s">
        <v>73</v>
      </c>
      <c r="J3837" t="s">
        <v>52</v>
      </c>
      <c r="K3837" t="s">
        <v>52</v>
      </c>
      <c r="L3837" t="s">
        <v>52</v>
      </c>
      <c r="M3837">
        <v>10</v>
      </c>
      <c r="N3837" t="s">
        <v>107</v>
      </c>
      <c r="P3837" s="2">
        <v>3</v>
      </c>
      <c r="Q3837" t="s">
        <v>56</v>
      </c>
      <c r="R3837">
        <v>39</v>
      </c>
      <c r="S3837" s="5">
        <f t="shared" si="59"/>
        <v>0</v>
      </c>
      <c r="T3837" t="s">
        <v>58</v>
      </c>
      <c r="U3837" t="s">
        <v>52</v>
      </c>
      <c r="V3837">
        <v>1</v>
      </c>
      <c r="W3837" t="s">
        <v>52</v>
      </c>
      <c r="X3837">
        <v>2</v>
      </c>
      <c r="Y3837" t="s">
        <v>59</v>
      </c>
      <c r="AB3837" t="s">
        <v>72</v>
      </c>
      <c r="AD3837" t="s">
        <v>73</v>
      </c>
      <c r="AE3837" t="s">
        <v>53</v>
      </c>
      <c r="AF3837" t="s">
        <v>53</v>
      </c>
      <c r="AG3837" t="s">
        <v>53</v>
      </c>
    </row>
    <row r="3838" spans="1:49" hidden="1" x14ac:dyDescent="0.35">
      <c r="A3838" s="2" t="s">
        <v>1039</v>
      </c>
      <c r="B3838">
        <v>15</v>
      </c>
      <c r="C3838">
        <v>1501</v>
      </c>
      <c r="D3838">
        <v>2</v>
      </c>
      <c r="E3838" t="s">
        <v>50</v>
      </c>
      <c r="F3838">
        <v>75</v>
      </c>
      <c r="G3838" t="s">
        <v>72</v>
      </c>
      <c r="I3838" t="s">
        <v>73</v>
      </c>
      <c r="J3838" t="s">
        <v>52</v>
      </c>
      <c r="K3838" t="s">
        <v>52</v>
      </c>
      <c r="L3838" t="s">
        <v>52</v>
      </c>
      <c r="M3838">
        <v>10</v>
      </c>
      <c r="N3838" t="s">
        <v>107</v>
      </c>
      <c r="P3838" s="2">
        <v>4</v>
      </c>
      <c r="Q3838" t="s">
        <v>50</v>
      </c>
      <c r="R3838">
        <v>37</v>
      </c>
      <c r="S3838" s="5">
        <f t="shared" si="59"/>
        <v>0</v>
      </c>
      <c r="T3838" t="s">
        <v>58</v>
      </c>
      <c r="U3838" t="s">
        <v>52</v>
      </c>
      <c r="V3838">
        <v>1</v>
      </c>
      <c r="W3838" t="s">
        <v>52</v>
      </c>
      <c r="X3838">
        <v>2</v>
      </c>
      <c r="Y3838" t="s">
        <v>59</v>
      </c>
      <c r="AB3838" t="s">
        <v>72</v>
      </c>
      <c r="AD3838" t="s">
        <v>73</v>
      </c>
      <c r="AE3838" t="s">
        <v>52</v>
      </c>
      <c r="AF3838" t="s">
        <v>52</v>
      </c>
      <c r="AG3838" t="s">
        <v>52</v>
      </c>
      <c r="AH3838">
        <v>9</v>
      </c>
      <c r="AI3838" t="s">
        <v>100</v>
      </c>
      <c r="AJ3838" t="s">
        <v>53</v>
      </c>
    </row>
    <row r="3839" spans="1:49" hidden="1" x14ac:dyDescent="0.35">
      <c r="A3839" s="2" t="s">
        <v>1039</v>
      </c>
      <c r="B3839">
        <v>15</v>
      </c>
      <c r="C3839">
        <v>1501</v>
      </c>
      <c r="D3839">
        <v>2</v>
      </c>
      <c r="E3839" t="s">
        <v>50</v>
      </c>
      <c r="F3839">
        <v>75</v>
      </c>
      <c r="G3839" t="s">
        <v>72</v>
      </c>
      <c r="I3839" t="s">
        <v>73</v>
      </c>
      <c r="J3839" t="s">
        <v>52</v>
      </c>
      <c r="K3839" t="s">
        <v>52</v>
      </c>
      <c r="L3839" t="s">
        <v>52</v>
      </c>
      <c r="M3839">
        <v>10</v>
      </c>
      <c r="N3839" t="s">
        <v>107</v>
      </c>
      <c r="P3839" s="2">
        <v>5</v>
      </c>
      <c r="Q3839" t="s">
        <v>50</v>
      </c>
      <c r="R3839">
        <v>21</v>
      </c>
      <c r="S3839" s="5">
        <f t="shared" si="59"/>
        <v>0</v>
      </c>
      <c r="T3839" t="s">
        <v>102</v>
      </c>
      <c r="U3839" t="s">
        <v>53</v>
      </c>
      <c r="W3839" t="s">
        <v>53</v>
      </c>
      <c r="Y3839" t="s">
        <v>59</v>
      </c>
      <c r="AB3839" t="s">
        <v>72</v>
      </c>
      <c r="AD3839" t="s">
        <v>73</v>
      </c>
      <c r="AE3839" t="s">
        <v>52</v>
      </c>
      <c r="AF3839" t="s">
        <v>52</v>
      </c>
      <c r="AG3839" t="s">
        <v>53</v>
      </c>
    </row>
    <row r="3840" spans="1:49" hidden="1" x14ac:dyDescent="0.35">
      <c r="A3840" s="2" t="s">
        <v>1040</v>
      </c>
      <c r="B3840">
        <v>15</v>
      </c>
      <c r="C3840">
        <v>1505</v>
      </c>
      <c r="D3840">
        <v>1</v>
      </c>
      <c r="E3840" t="s">
        <v>50</v>
      </c>
      <c r="F3840">
        <v>61</v>
      </c>
      <c r="G3840" t="s">
        <v>136</v>
      </c>
      <c r="H3840" t="s">
        <v>52</v>
      </c>
      <c r="I3840" t="s">
        <v>52</v>
      </c>
      <c r="J3840" t="s">
        <v>52</v>
      </c>
      <c r="K3840" t="s">
        <v>52</v>
      </c>
      <c r="L3840" t="s">
        <v>52</v>
      </c>
      <c r="M3840">
        <v>5</v>
      </c>
      <c r="N3840" t="s">
        <v>78</v>
      </c>
      <c r="O3840">
        <v>2</v>
      </c>
      <c r="P3840" s="2">
        <v>1</v>
      </c>
      <c r="Q3840" t="s">
        <v>50</v>
      </c>
      <c r="R3840">
        <v>61</v>
      </c>
      <c r="S3840" s="5">
        <f t="shared" si="59"/>
        <v>0</v>
      </c>
      <c r="T3840" t="s">
        <v>54</v>
      </c>
      <c r="U3840" t="s">
        <v>53</v>
      </c>
      <c r="W3840" t="s">
        <v>53</v>
      </c>
      <c r="Y3840" t="s">
        <v>55</v>
      </c>
      <c r="Z3840" t="s">
        <v>52</v>
      </c>
      <c r="AA3840">
        <v>2</v>
      </c>
      <c r="AB3840" t="s">
        <v>136</v>
      </c>
      <c r="AC3840" t="s">
        <v>52</v>
      </c>
      <c r="AD3840" t="s">
        <v>52</v>
      </c>
      <c r="AE3840" t="s">
        <v>52</v>
      </c>
      <c r="AF3840" t="s">
        <v>52</v>
      </c>
      <c r="AG3840" t="s">
        <v>52</v>
      </c>
      <c r="AH3840">
        <v>5</v>
      </c>
      <c r="AI3840" t="s">
        <v>78</v>
      </c>
      <c r="AJ3840" t="s">
        <v>53</v>
      </c>
    </row>
    <row r="3841" spans="1:49" hidden="1" x14ac:dyDescent="0.35">
      <c r="A3841" s="2" t="s">
        <v>1040</v>
      </c>
      <c r="B3841">
        <v>15</v>
      </c>
      <c r="C3841">
        <v>1505</v>
      </c>
      <c r="D3841">
        <v>1</v>
      </c>
      <c r="E3841" t="s">
        <v>50</v>
      </c>
      <c r="F3841">
        <v>61</v>
      </c>
      <c r="G3841" t="s">
        <v>136</v>
      </c>
      <c r="H3841" t="s">
        <v>52</v>
      </c>
      <c r="I3841" t="s">
        <v>52</v>
      </c>
      <c r="J3841" t="s">
        <v>52</v>
      </c>
      <c r="K3841" t="s">
        <v>52</v>
      </c>
      <c r="L3841" t="s">
        <v>52</v>
      </c>
      <c r="M3841">
        <v>5</v>
      </c>
      <c r="N3841" t="s">
        <v>78</v>
      </c>
      <c r="O3841">
        <v>2</v>
      </c>
      <c r="P3841" s="2">
        <v>2</v>
      </c>
      <c r="Q3841" t="s">
        <v>56</v>
      </c>
      <c r="R3841">
        <v>39</v>
      </c>
      <c r="S3841" s="5">
        <f t="shared" si="59"/>
        <v>0</v>
      </c>
      <c r="T3841" t="s">
        <v>57</v>
      </c>
      <c r="U3841" t="s">
        <v>53</v>
      </c>
      <c r="W3841" t="s">
        <v>53</v>
      </c>
      <c r="Y3841" t="s">
        <v>55</v>
      </c>
      <c r="Z3841" t="s">
        <v>52</v>
      </c>
      <c r="AA3841">
        <v>1</v>
      </c>
      <c r="AB3841" t="s">
        <v>136</v>
      </c>
      <c r="AC3841" t="s">
        <v>52</v>
      </c>
      <c r="AD3841" t="s">
        <v>52</v>
      </c>
      <c r="AE3841" t="s">
        <v>52</v>
      </c>
      <c r="AF3841" t="s">
        <v>52</v>
      </c>
      <c r="AG3841" t="s">
        <v>52</v>
      </c>
      <c r="AH3841">
        <v>4</v>
      </c>
      <c r="AI3841" t="s">
        <v>83</v>
      </c>
      <c r="AJ3841" t="s">
        <v>53</v>
      </c>
    </row>
    <row r="3842" spans="1:49" x14ac:dyDescent="0.35">
      <c r="A3842" s="2" t="s">
        <v>1040</v>
      </c>
      <c r="B3842">
        <v>15</v>
      </c>
      <c r="C3842">
        <v>1505</v>
      </c>
      <c r="D3842">
        <v>1</v>
      </c>
      <c r="E3842" t="s">
        <v>50</v>
      </c>
      <c r="F3842">
        <v>61</v>
      </c>
      <c r="G3842" t="s">
        <v>136</v>
      </c>
      <c r="H3842" t="s">
        <v>52</v>
      </c>
      <c r="I3842" t="s">
        <v>52</v>
      </c>
      <c r="J3842" t="s">
        <v>52</v>
      </c>
      <c r="K3842" t="s">
        <v>52</v>
      </c>
      <c r="L3842" t="s">
        <v>52</v>
      </c>
      <c r="M3842">
        <v>5</v>
      </c>
      <c r="N3842" t="s">
        <v>78</v>
      </c>
      <c r="O3842">
        <v>2</v>
      </c>
      <c r="P3842" s="6">
        <v>3</v>
      </c>
      <c r="Q3842" t="s">
        <v>50</v>
      </c>
      <c r="R3842">
        <v>14</v>
      </c>
      <c r="S3842" s="5">
        <f t="shared" si="59"/>
        <v>1</v>
      </c>
      <c r="T3842" t="s">
        <v>58</v>
      </c>
      <c r="U3842" t="s">
        <v>52</v>
      </c>
      <c r="V3842">
        <v>1</v>
      </c>
      <c r="W3842" t="s">
        <v>52</v>
      </c>
      <c r="X3842">
        <v>2</v>
      </c>
      <c r="Y3842" t="s">
        <v>59</v>
      </c>
      <c r="AB3842" t="s">
        <v>136</v>
      </c>
      <c r="AC3842" t="s">
        <v>52</v>
      </c>
      <c r="AD3842" t="s">
        <v>52</v>
      </c>
      <c r="AE3842" t="s">
        <v>52</v>
      </c>
      <c r="AF3842" t="s">
        <v>52</v>
      </c>
      <c r="AG3842" t="s">
        <v>52</v>
      </c>
      <c r="AH3842">
        <v>7</v>
      </c>
      <c r="AI3842" t="s">
        <v>79</v>
      </c>
      <c r="AJ3842" t="s">
        <v>52</v>
      </c>
      <c r="AK3842" t="s">
        <v>90</v>
      </c>
      <c r="AM3842" t="s">
        <v>62</v>
      </c>
      <c r="AN3842" t="s">
        <v>53</v>
      </c>
      <c r="AP3842">
        <v>0</v>
      </c>
      <c r="AQ3842">
        <v>0</v>
      </c>
      <c r="AR3842">
        <v>30000</v>
      </c>
      <c r="AS3842">
        <v>100000</v>
      </c>
      <c r="AT3842">
        <v>80000</v>
      </c>
      <c r="AU3842">
        <v>40000</v>
      </c>
      <c r="AV3842">
        <v>0</v>
      </c>
      <c r="AW3842">
        <v>250000</v>
      </c>
    </row>
    <row r="3843" spans="1:49" x14ac:dyDescent="0.35">
      <c r="A3843" s="2" t="s">
        <v>1040</v>
      </c>
      <c r="B3843">
        <v>15</v>
      </c>
      <c r="C3843">
        <v>1505</v>
      </c>
      <c r="D3843">
        <v>1</v>
      </c>
      <c r="E3843" t="s">
        <v>50</v>
      </c>
      <c r="F3843">
        <v>61</v>
      </c>
      <c r="G3843" t="s">
        <v>136</v>
      </c>
      <c r="H3843" t="s">
        <v>52</v>
      </c>
      <c r="I3843" t="s">
        <v>52</v>
      </c>
      <c r="J3843" t="s">
        <v>52</v>
      </c>
      <c r="K3843" t="s">
        <v>52</v>
      </c>
      <c r="L3843" t="s">
        <v>52</v>
      </c>
      <c r="M3843">
        <v>5</v>
      </c>
      <c r="N3843" t="s">
        <v>78</v>
      </c>
      <c r="O3843">
        <v>2</v>
      </c>
      <c r="P3843" s="6">
        <v>4</v>
      </c>
      <c r="Q3843" t="s">
        <v>56</v>
      </c>
      <c r="R3843">
        <v>12</v>
      </c>
      <c r="S3843" s="5">
        <f t="shared" ref="S3843:S3906" si="60">IF(AND(R3843&gt;=6, R3843&lt;=17, T3843="Child"),1,0)</f>
        <v>1</v>
      </c>
      <c r="T3843" t="s">
        <v>58</v>
      </c>
      <c r="U3843" t="s">
        <v>52</v>
      </c>
      <c r="V3843">
        <v>1</v>
      </c>
      <c r="W3843" t="s">
        <v>52</v>
      </c>
      <c r="X3843">
        <v>2</v>
      </c>
      <c r="AB3843" t="s">
        <v>136</v>
      </c>
      <c r="AC3843" t="s">
        <v>52</v>
      </c>
      <c r="AD3843" t="s">
        <v>52</v>
      </c>
      <c r="AE3843" t="s">
        <v>52</v>
      </c>
      <c r="AF3843" t="s">
        <v>52</v>
      </c>
      <c r="AG3843" t="s">
        <v>52</v>
      </c>
      <c r="AH3843">
        <v>5</v>
      </c>
      <c r="AI3843" t="s">
        <v>83</v>
      </c>
      <c r="AJ3843" t="s">
        <v>52</v>
      </c>
      <c r="AK3843" t="s">
        <v>84</v>
      </c>
      <c r="AM3843" t="s">
        <v>62</v>
      </c>
      <c r="AN3843" t="s">
        <v>53</v>
      </c>
      <c r="AP3843">
        <v>0</v>
      </c>
      <c r="AQ3843">
        <v>0</v>
      </c>
      <c r="AR3843">
        <v>30000</v>
      </c>
      <c r="AS3843">
        <v>80000</v>
      </c>
      <c r="AT3843">
        <v>50000</v>
      </c>
      <c r="AU3843">
        <v>0</v>
      </c>
      <c r="AV3843">
        <v>0</v>
      </c>
      <c r="AW3843">
        <v>160000</v>
      </c>
    </row>
    <row r="3844" spans="1:49" hidden="1" x14ac:dyDescent="0.35">
      <c r="A3844" s="2" t="s">
        <v>1041</v>
      </c>
      <c r="B3844">
        <v>17</v>
      </c>
      <c r="C3844">
        <v>1710</v>
      </c>
      <c r="D3844">
        <v>2</v>
      </c>
      <c r="E3844" t="s">
        <v>56</v>
      </c>
      <c r="F3844">
        <v>20</v>
      </c>
      <c r="G3844" t="s">
        <v>72</v>
      </c>
      <c r="I3844" t="s">
        <v>73</v>
      </c>
      <c r="J3844" t="s">
        <v>52</v>
      </c>
      <c r="K3844" t="s">
        <v>52</v>
      </c>
      <c r="L3844" t="s">
        <v>52</v>
      </c>
      <c r="M3844">
        <v>5</v>
      </c>
      <c r="N3844" t="s">
        <v>78</v>
      </c>
      <c r="O3844">
        <v>2</v>
      </c>
      <c r="P3844" s="2">
        <v>1</v>
      </c>
      <c r="Q3844" t="s">
        <v>56</v>
      </c>
      <c r="R3844">
        <v>20</v>
      </c>
      <c r="S3844" s="5">
        <f t="shared" si="60"/>
        <v>0</v>
      </c>
      <c r="T3844" t="s">
        <v>54</v>
      </c>
      <c r="U3844" t="s">
        <v>53</v>
      </c>
      <c r="W3844" t="s">
        <v>53</v>
      </c>
      <c r="Y3844" t="s">
        <v>59</v>
      </c>
      <c r="AB3844" t="s">
        <v>72</v>
      </c>
      <c r="AD3844" t="s">
        <v>73</v>
      </c>
      <c r="AE3844" t="s">
        <v>52</v>
      </c>
      <c r="AF3844" t="s">
        <v>52</v>
      </c>
      <c r="AG3844" t="s">
        <v>52</v>
      </c>
      <c r="AH3844">
        <v>5</v>
      </c>
      <c r="AI3844" t="s">
        <v>78</v>
      </c>
      <c r="AJ3844" t="s">
        <v>53</v>
      </c>
    </row>
    <row r="3845" spans="1:49" hidden="1" x14ac:dyDescent="0.35">
      <c r="A3845" s="2" t="s">
        <v>1041</v>
      </c>
      <c r="B3845">
        <v>17</v>
      </c>
      <c r="C3845">
        <v>1710</v>
      </c>
      <c r="D3845">
        <v>2</v>
      </c>
      <c r="E3845" t="s">
        <v>56</v>
      </c>
      <c r="F3845">
        <v>20</v>
      </c>
      <c r="G3845" t="s">
        <v>72</v>
      </c>
      <c r="I3845" t="s">
        <v>73</v>
      </c>
      <c r="J3845" t="s">
        <v>52</v>
      </c>
      <c r="K3845" t="s">
        <v>52</v>
      </c>
      <c r="L3845" t="s">
        <v>52</v>
      </c>
      <c r="M3845">
        <v>5</v>
      </c>
      <c r="N3845" t="s">
        <v>78</v>
      </c>
      <c r="O3845">
        <v>2</v>
      </c>
      <c r="P3845" s="2">
        <v>2</v>
      </c>
      <c r="Q3845" t="s">
        <v>56</v>
      </c>
      <c r="R3845">
        <v>14</v>
      </c>
      <c r="S3845" s="5">
        <f t="shared" si="60"/>
        <v>0</v>
      </c>
      <c r="T3845" t="s">
        <v>111</v>
      </c>
      <c r="U3845" t="s">
        <v>53</v>
      </c>
      <c r="W3845" t="s">
        <v>53</v>
      </c>
      <c r="Y3845" t="s">
        <v>59</v>
      </c>
      <c r="AB3845" t="s">
        <v>72</v>
      </c>
      <c r="AD3845" t="s">
        <v>73</v>
      </c>
      <c r="AE3845" t="s">
        <v>53</v>
      </c>
      <c r="AF3845" t="s">
        <v>53</v>
      </c>
      <c r="AG3845" t="s">
        <v>52</v>
      </c>
      <c r="AH3845">
        <v>3</v>
      </c>
      <c r="AI3845" t="s">
        <v>63</v>
      </c>
      <c r="AJ3845" t="s">
        <v>52</v>
      </c>
      <c r="AK3845" t="s">
        <v>64</v>
      </c>
      <c r="AM3845" t="s">
        <v>62</v>
      </c>
      <c r="AN3845" t="s">
        <v>53</v>
      </c>
      <c r="AP3845">
        <v>0</v>
      </c>
      <c r="AQ3845">
        <v>0</v>
      </c>
      <c r="AR3845">
        <v>12000</v>
      </c>
      <c r="AS3845">
        <v>22000</v>
      </c>
      <c r="AT3845">
        <v>0</v>
      </c>
      <c r="AU3845">
        <v>0</v>
      </c>
      <c r="AV3845">
        <v>0</v>
      </c>
      <c r="AW3845">
        <v>34000</v>
      </c>
    </row>
    <row r="3846" spans="1:49" hidden="1" x14ac:dyDescent="0.35">
      <c r="A3846" s="2" t="s">
        <v>1041</v>
      </c>
      <c r="B3846">
        <v>17</v>
      </c>
      <c r="C3846">
        <v>1710</v>
      </c>
      <c r="D3846">
        <v>2</v>
      </c>
      <c r="E3846" t="s">
        <v>56</v>
      </c>
      <c r="F3846">
        <v>20</v>
      </c>
      <c r="G3846" t="s">
        <v>72</v>
      </c>
      <c r="I3846" t="s">
        <v>73</v>
      </c>
      <c r="J3846" t="s">
        <v>52</v>
      </c>
      <c r="K3846" t="s">
        <v>52</v>
      </c>
      <c r="L3846" t="s">
        <v>52</v>
      </c>
      <c r="M3846">
        <v>5</v>
      </c>
      <c r="N3846" t="s">
        <v>78</v>
      </c>
      <c r="O3846">
        <v>2</v>
      </c>
      <c r="P3846" s="2">
        <v>3</v>
      </c>
      <c r="Q3846" t="s">
        <v>50</v>
      </c>
      <c r="R3846">
        <v>8</v>
      </c>
      <c r="S3846" s="5">
        <f t="shared" si="60"/>
        <v>0</v>
      </c>
      <c r="T3846" t="s">
        <v>111</v>
      </c>
      <c r="U3846" t="s">
        <v>53</v>
      </c>
      <c r="W3846" t="s">
        <v>53</v>
      </c>
      <c r="AB3846" t="s">
        <v>72</v>
      </c>
      <c r="AD3846" t="s">
        <v>73</v>
      </c>
      <c r="AE3846" t="s">
        <v>53</v>
      </c>
      <c r="AF3846" t="s">
        <v>53</v>
      </c>
      <c r="AG3846" t="s">
        <v>52</v>
      </c>
      <c r="AH3846">
        <v>1</v>
      </c>
      <c r="AI3846" t="s">
        <v>65</v>
      </c>
      <c r="AJ3846" t="s">
        <v>52</v>
      </c>
      <c r="AK3846" t="s">
        <v>66</v>
      </c>
      <c r="AM3846" t="s">
        <v>62</v>
      </c>
      <c r="AN3846" t="s">
        <v>53</v>
      </c>
      <c r="AP3846">
        <v>0</v>
      </c>
      <c r="AQ3846">
        <v>0</v>
      </c>
      <c r="AR3846">
        <v>6000</v>
      </c>
      <c r="AS3846">
        <v>22000</v>
      </c>
      <c r="AT3846">
        <v>0</v>
      </c>
      <c r="AU3846">
        <v>0</v>
      </c>
      <c r="AV3846">
        <v>0</v>
      </c>
      <c r="AW3846">
        <v>28000</v>
      </c>
    </row>
    <row r="3847" spans="1:49" hidden="1" x14ac:dyDescent="0.35">
      <c r="A3847" s="2" t="s">
        <v>1042</v>
      </c>
      <c r="B3847">
        <v>8</v>
      </c>
      <c r="C3847">
        <v>801</v>
      </c>
      <c r="D3847">
        <v>2</v>
      </c>
      <c r="E3847" t="s">
        <v>50</v>
      </c>
      <c r="F3847">
        <v>81</v>
      </c>
      <c r="G3847" t="s">
        <v>72</v>
      </c>
      <c r="I3847" t="s">
        <v>73</v>
      </c>
      <c r="J3847" t="s">
        <v>52</v>
      </c>
      <c r="K3847" t="s">
        <v>52</v>
      </c>
      <c r="L3847" t="s">
        <v>52</v>
      </c>
      <c r="M3847">
        <v>3</v>
      </c>
      <c r="N3847" t="s">
        <v>63</v>
      </c>
      <c r="P3847" s="2">
        <v>1</v>
      </c>
      <c r="Q3847" t="s">
        <v>50</v>
      </c>
      <c r="R3847">
        <v>81</v>
      </c>
      <c r="S3847" s="5">
        <f t="shared" si="60"/>
        <v>0</v>
      </c>
      <c r="T3847" t="s">
        <v>54</v>
      </c>
      <c r="U3847" t="s">
        <v>53</v>
      </c>
      <c r="W3847" t="s">
        <v>53</v>
      </c>
      <c r="Y3847" t="s">
        <v>55</v>
      </c>
      <c r="Z3847" t="s">
        <v>52</v>
      </c>
      <c r="AA3847">
        <v>2</v>
      </c>
      <c r="AB3847" t="s">
        <v>72</v>
      </c>
      <c r="AD3847" t="s">
        <v>73</v>
      </c>
      <c r="AE3847" t="s">
        <v>52</v>
      </c>
      <c r="AF3847" t="s">
        <v>52</v>
      </c>
      <c r="AG3847" t="s">
        <v>52</v>
      </c>
      <c r="AH3847">
        <v>3</v>
      </c>
      <c r="AI3847" t="s">
        <v>63</v>
      </c>
      <c r="AJ3847" t="s">
        <v>53</v>
      </c>
    </row>
    <row r="3848" spans="1:49" hidden="1" x14ac:dyDescent="0.35">
      <c r="A3848" s="2" t="s">
        <v>1042</v>
      </c>
      <c r="B3848">
        <v>8</v>
      </c>
      <c r="C3848">
        <v>801</v>
      </c>
      <c r="D3848">
        <v>2</v>
      </c>
      <c r="E3848" t="s">
        <v>50</v>
      </c>
      <c r="F3848">
        <v>81</v>
      </c>
      <c r="G3848" t="s">
        <v>72</v>
      </c>
      <c r="I3848" t="s">
        <v>73</v>
      </c>
      <c r="J3848" t="s">
        <v>52</v>
      </c>
      <c r="K3848" t="s">
        <v>52</v>
      </c>
      <c r="L3848" t="s">
        <v>52</v>
      </c>
      <c r="M3848">
        <v>3</v>
      </c>
      <c r="N3848" t="s">
        <v>63</v>
      </c>
      <c r="P3848" s="2">
        <v>2</v>
      </c>
      <c r="Q3848" t="s">
        <v>56</v>
      </c>
      <c r="R3848">
        <v>78</v>
      </c>
      <c r="S3848" s="5">
        <f t="shared" si="60"/>
        <v>0</v>
      </c>
      <c r="T3848" t="s">
        <v>57</v>
      </c>
      <c r="U3848" t="s">
        <v>53</v>
      </c>
      <c r="W3848" t="s">
        <v>53</v>
      </c>
      <c r="Y3848" t="s">
        <v>55</v>
      </c>
      <c r="Z3848" t="s">
        <v>52</v>
      </c>
      <c r="AA3848">
        <v>1</v>
      </c>
      <c r="AB3848" t="s">
        <v>72</v>
      </c>
      <c r="AD3848" t="s">
        <v>73</v>
      </c>
      <c r="AE3848" t="s">
        <v>53</v>
      </c>
      <c r="AF3848" t="s">
        <v>53</v>
      </c>
      <c r="AG3848" t="s">
        <v>53</v>
      </c>
    </row>
    <row r="3849" spans="1:49" hidden="1" x14ac:dyDescent="0.35">
      <c r="A3849" s="2" t="s">
        <v>1042</v>
      </c>
      <c r="B3849">
        <v>8</v>
      </c>
      <c r="C3849">
        <v>801</v>
      </c>
      <c r="D3849">
        <v>2</v>
      </c>
      <c r="E3849" t="s">
        <v>50</v>
      </c>
      <c r="F3849">
        <v>81</v>
      </c>
      <c r="G3849" t="s">
        <v>72</v>
      </c>
      <c r="I3849" t="s">
        <v>73</v>
      </c>
      <c r="J3849" t="s">
        <v>52</v>
      </c>
      <c r="K3849" t="s">
        <v>52</v>
      </c>
      <c r="L3849" t="s">
        <v>52</v>
      </c>
      <c r="M3849">
        <v>3</v>
      </c>
      <c r="N3849" t="s">
        <v>63</v>
      </c>
      <c r="P3849" s="2">
        <v>3</v>
      </c>
      <c r="Q3849" t="s">
        <v>50</v>
      </c>
      <c r="R3849">
        <v>58</v>
      </c>
      <c r="S3849" s="5">
        <f t="shared" si="60"/>
        <v>0</v>
      </c>
      <c r="T3849" t="s">
        <v>58</v>
      </c>
      <c r="U3849" t="s">
        <v>52</v>
      </c>
      <c r="V3849">
        <v>1</v>
      </c>
      <c r="W3849" t="s">
        <v>52</v>
      </c>
      <c r="X3849">
        <v>2</v>
      </c>
      <c r="Y3849" t="s">
        <v>59</v>
      </c>
      <c r="AB3849" t="s">
        <v>72</v>
      </c>
      <c r="AD3849" t="s">
        <v>73</v>
      </c>
      <c r="AE3849" t="s">
        <v>53</v>
      </c>
      <c r="AF3849" t="s">
        <v>53</v>
      </c>
      <c r="AG3849" t="s">
        <v>53</v>
      </c>
    </row>
    <row r="3850" spans="1:49" hidden="1" x14ac:dyDescent="0.35">
      <c r="A3850" s="2" t="s">
        <v>1043</v>
      </c>
      <c r="B3850">
        <v>12</v>
      </c>
      <c r="C3850">
        <v>1209</v>
      </c>
      <c r="D3850">
        <v>1</v>
      </c>
      <c r="E3850" t="s">
        <v>50</v>
      </c>
      <c r="F3850">
        <v>36</v>
      </c>
      <c r="G3850" t="s">
        <v>72</v>
      </c>
      <c r="I3850" t="s">
        <v>73</v>
      </c>
      <c r="J3850" t="s">
        <v>52</v>
      </c>
      <c r="K3850" t="s">
        <v>52</v>
      </c>
      <c r="L3850" t="s">
        <v>52</v>
      </c>
      <c r="M3850">
        <v>10</v>
      </c>
      <c r="N3850" t="s">
        <v>107</v>
      </c>
      <c r="O3850">
        <v>2</v>
      </c>
      <c r="P3850" s="2">
        <v>1</v>
      </c>
      <c r="Q3850" t="s">
        <v>50</v>
      </c>
      <c r="R3850">
        <v>36</v>
      </c>
      <c r="S3850" s="5">
        <f t="shared" si="60"/>
        <v>0</v>
      </c>
      <c r="T3850" t="s">
        <v>54</v>
      </c>
      <c r="U3850" t="s">
        <v>53</v>
      </c>
      <c r="W3850" t="s">
        <v>53</v>
      </c>
      <c r="Y3850" t="s">
        <v>55</v>
      </c>
      <c r="Z3850" t="s">
        <v>52</v>
      </c>
      <c r="AA3850">
        <v>2</v>
      </c>
      <c r="AB3850" t="s">
        <v>72</v>
      </c>
      <c r="AD3850" t="s">
        <v>73</v>
      </c>
      <c r="AE3850" t="s">
        <v>52</v>
      </c>
      <c r="AF3850" t="s">
        <v>52</v>
      </c>
      <c r="AG3850" t="s">
        <v>52</v>
      </c>
      <c r="AH3850">
        <v>10</v>
      </c>
      <c r="AI3850" t="s">
        <v>107</v>
      </c>
      <c r="AJ3850" t="s">
        <v>53</v>
      </c>
    </row>
    <row r="3851" spans="1:49" hidden="1" x14ac:dyDescent="0.35">
      <c r="A3851" s="2" t="s">
        <v>1043</v>
      </c>
      <c r="B3851">
        <v>12</v>
      </c>
      <c r="C3851">
        <v>1209</v>
      </c>
      <c r="D3851">
        <v>1</v>
      </c>
      <c r="E3851" t="s">
        <v>50</v>
      </c>
      <c r="F3851">
        <v>36</v>
      </c>
      <c r="G3851" t="s">
        <v>72</v>
      </c>
      <c r="I3851" t="s">
        <v>73</v>
      </c>
      <c r="J3851" t="s">
        <v>52</v>
      </c>
      <c r="K3851" t="s">
        <v>52</v>
      </c>
      <c r="L3851" t="s">
        <v>52</v>
      </c>
      <c r="M3851">
        <v>10</v>
      </c>
      <c r="N3851" t="s">
        <v>107</v>
      </c>
      <c r="O3851">
        <v>2</v>
      </c>
      <c r="P3851" s="2">
        <v>2</v>
      </c>
      <c r="Q3851" t="s">
        <v>56</v>
      </c>
      <c r="R3851">
        <v>32</v>
      </c>
      <c r="S3851" s="5">
        <f t="shared" si="60"/>
        <v>0</v>
      </c>
      <c r="T3851" t="s">
        <v>57</v>
      </c>
      <c r="U3851" t="s">
        <v>53</v>
      </c>
      <c r="W3851" t="s">
        <v>53</v>
      </c>
      <c r="Y3851" t="s">
        <v>55</v>
      </c>
      <c r="Z3851" t="s">
        <v>52</v>
      </c>
      <c r="AA3851">
        <v>1</v>
      </c>
      <c r="AB3851" t="s">
        <v>72</v>
      </c>
      <c r="AD3851" t="s">
        <v>73</v>
      </c>
      <c r="AE3851" t="s">
        <v>53</v>
      </c>
      <c r="AF3851" t="s">
        <v>53</v>
      </c>
      <c r="AG3851" t="s">
        <v>52</v>
      </c>
      <c r="AH3851">
        <v>3</v>
      </c>
      <c r="AI3851" t="s">
        <v>63</v>
      </c>
      <c r="AJ3851" t="s">
        <v>53</v>
      </c>
    </row>
    <row r="3852" spans="1:49" x14ac:dyDescent="0.35">
      <c r="A3852" s="2" t="s">
        <v>1043</v>
      </c>
      <c r="B3852">
        <v>12</v>
      </c>
      <c r="C3852">
        <v>1209</v>
      </c>
      <c r="D3852">
        <v>1</v>
      </c>
      <c r="E3852" t="s">
        <v>50</v>
      </c>
      <c r="F3852">
        <v>36</v>
      </c>
      <c r="G3852" t="s">
        <v>72</v>
      </c>
      <c r="I3852" t="s">
        <v>73</v>
      </c>
      <c r="J3852" t="s">
        <v>52</v>
      </c>
      <c r="K3852" t="s">
        <v>52</v>
      </c>
      <c r="L3852" t="s">
        <v>52</v>
      </c>
      <c r="M3852">
        <v>10</v>
      </c>
      <c r="N3852" t="s">
        <v>107</v>
      </c>
      <c r="O3852">
        <v>2</v>
      </c>
      <c r="P3852" s="6">
        <v>3</v>
      </c>
      <c r="Q3852" t="s">
        <v>50</v>
      </c>
      <c r="R3852">
        <v>9</v>
      </c>
      <c r="S3852" s="5">
        <f t="shared" si="60"/>
        <v>1</v>
      </c>
      <c r="T3852" t="s">
        <v>58</v>
      </c>
      <c r="U3852" t="s">
        <v>52</v>
      </c>
      <c r="V3852">
        <v>1</v>
      </c>
      <c r="W3852" t="s">
        <v>52</v>
      </c>
      <c r="X3852">
        <v>2</v>
      </c>
      <c r="AB3852" t="s">
        <v>72</v>
      </c>
      <c r="AD3852" t="s">
        <v>73</v>
      </c>
      <c r="AE3852" t="s">
        <v>52</v>
      </c>
      <c r="AF3852" t="s">
        <v>52</v>
      </c>
      <c r="AG3852" t="s">
        <v>52</v>
      </c>
      <c r="AH3852">
        <v>4</v>
      </c>
      <c r="AI3852" t="s">
        <v>63</v>
      </c>
      <c r="AJ3852" t="s">
        <v>52</v>
      </c>
      <c r="AK3852" t="s">
        <v>64</v>
      </c>
      <c r="AM3852" t="s">
        <v>62</v>
      </c>
      <c r="AN3852" t="s">
        <v>53</v>
      </c>
      <c r="AP3852">
        <v>0</v>
      </c>
      <c r="AQ3852">
        <v>0</v>
      </c>
      <c r="AR3852">
        <v>18000</v>
      </c>
      <c r="AS3852">
        <v>10000</v>
      </c>
      <c r="AT3852">
        <v>720000</v>
      </c>
      <c r="AU3852">
        <v>0</v>
      </c>
      <c r="AV3852">
        <v>10000</v>
      </c>
      <c r="AW3852">
        <v>758000</v>
      </c>
    </row>
    <row r="3853" spans="1:49" hidden="1" x14ac:dyDescent="0.35">
      <c r="A3853" s="2" t="s">
        <v>1043</v>
      </c>
      <c r="B3853">
        <v>12</v>
      </c>
      <c r="C3853">
        <v>1209</v>
      </c>
      <c r="D3853">
        <v>1</v>
      </c>
      <c r="E3853" t="s">
        <v>50</v>
      </c>
      <c r="F3853">
        <v>36</v>
      </c>
      <c r="G3853" t="s">
        <v>72</v>
      </c>
      <c r="I3853" t="s">
        <v>73</v>
      </c>
      <c r="J3853" t="s">
        <v>52</v>
      </c>
      <c r="K3853" t="s">
        <v>52</v>
      </c>
      <c r="L3853" t="s">
        <v>52</v>
      </c>
      <c r="M3853">
        <v>10</v>
      </c>
      <c r="N3853" t="s">
        <v>107</v>
      </c>
      <c r="O3853">
        <v>2</v>
      </c>
      <c r="P3853" s="2">
        <v>4</v>
      </c>
      <c r="Q3853" t="s">
        <v>50</v>
      </c>
      <c r="R3853">
        <v>2</v>
      </c>
      <c r="S3853" s="5">
        <f t="shared" si="60"/>
        <v>0</v>
      </c>
      <c r="T3853" t="s">
        <v>58</v>
      </c>
      <c r="U3853" t="s">
        <v>52</v>
      </c>
      <c r="V3853">
        <v>1</v>
      </c>
      <c r="W3853" t="s">
        <v>52</v>
      </c>
      <c r="X3853">
        <v>2</v>
      </c>
      <c r="AB3853" t="s">
        <v>72</v>
      </c>
      <c r="AD3853" t="s">
        <v>73</v>
      </c>
    </row>
    <row r="3854" spans="1:49" hidden="1" x14ac:dyDescent="0.35">
      <c r="A3854" s="2" t="s">
        <v>1044</v>
      </c>
      <c r="B3854">
        <v>21</v>
      </c>
      <c r="C3854">
        <v>2106</v>
      </c>
      <c r="D3854">
        <v>2</v>
      </c>
      <c r="E3854" t="s">
        <v>50</v>
      </c>
      <c r="F3854">
        <v>34</v>
      </c>
      <c r="G3854" t="s">
        <v>72</v>
      </c>
      <c r="I3854" t="s">
        <v>73</v>
      </c>
      <c r="J3854" t="s">
        <v>52</v>
      </c>
      <c r="K3854" t="s">
        <v>52</v>
      </c>
      <c r="L3854" t="s">
        <v>52</v>
      </c>
      <c r="M3854">
        <v>6</v>
      </c>
      <c r="N3854" t="s">
        <v>79</v>
      </c>
      <c r="O3854">
        <v>4</v>
      </c>
      <c r="P3854" s="2">
        <v>1</v>
      </c>
      <c r="Q3854" t="s">
        <v>50</v>
      </c>
      <c r="R3854">
        <v>34</v>
      </c>
      <c r="S3854" s="5">
        <f t="shared" si="60"/>
        <v>0</v>
      </c>
      <c r="T3854" t="s">
        <v>54</v>
      </c>
      <c r="U3854" t="s">
        <v>53</v>
      </c>
      <c r="W3854" t="s">
        <v>52</v>
      </c>
      <c r="X3854">
        <v>7</v>
      </c>
      <c r="Y3854" t="s">
        <v>55</v>
      </c>
      <c r="Z3854" t="s">
        <v>52</v>
      </c>
      <c r="AA3854">
        <v>2</v>
      </c>
      <c r="AB3854" t="s">
        <v>72</v>
      </c>
      <c r="AD3854" t="s">
        <v>73</v>
      </c>
      <c r="AE3854" t="s">
        <v>52</v>
      </c>
      <c r="AF3854" t="s">
        <v>52</v>
      </c>
      <c r="AG3854" t="s">
        <v>52</v>
      </c>
      <c r="AH3854">
        <v>6</v>
      </c>
      <c r="AI3854" t="s">
        <v>79</v>
      </c>
      <c r="AJ3854" t="s">
        <v>53</v>
      </c>
    </row>
    <row r="3855" spans="1:49" hidden="1" x14ac:dyDescent="0.35">
      <c r="A3855" s="2" t="s">
        <v>1044</v>
      </c>
      <c r="B3855">
        <v>21</v>
      </c>
      <c r="C3855">
        <v>2106</v>
      </c>
      <c r="D3855">
        <v>2</v>
      </c>
      <c r="E3855" t="s">
        <v>50</v>
      </c>
      <c r="F3855">
        <v>34</v>
      </c>
      <c r="G3855" t="s">
        <v>72</v>
      </c>
      <c r="I3855" t="s">
        <v>73</v>
      </c>
      <c r="J3855" t="s">
        <v>52</v>
      </c>
      <c r="K3855" t="s">
        <v>52</v>
      </c>
      <c r="L3855" t="s">
        <v>52</v>
      </c>
      <c r="M3855">
        <v>6</v>
      </c>
      <c r="N3855" t="s">
        <v>79</v>
      </c>
      <c r="O3855">
        <v>4</v>
      </c>
      <c r="P3855" s="2">
        <v>2</v>
      </c>
      <c r="Q3855" t="s">
        <v>56</v>
      </c>
      <c r="R3855">
        <v>31</v>
      </c>
      <c r="S3855" s="5">
        <f t="shared" si="60"/>
        <v>0</v>
      </c>
      <c r="T3855" t="s">
        <v>57</v>
      </c>
      <c r="U3855" t="s">
        <v>53</v>
      </c>
      <c r="W3855" t="s">
        <v>53</v>
      </c>
      <c r="Y3855" t="s">
        <v>55</v>
      </c>
      <c r="Z3855" t="s">
        <v>52</v>
      </c>
      <c r="AA3855">
        <v>1</v>
      </c>
      <c r="AB3855" t="s">
        <v>72</v>
      </c>
      <c r="AD3855" t="s">
        <v>73</v>
      </c>
      <c r="AE3855" t="s">
        <v>52</v>
      </c>
      <c r="AF3855" t="s">
        <v>52</v>
      </c>
      <c r="AG3855" t="s">
        <v>52</v>
      </c>
      <c r="AH3855">
        <v>6</v>
      </c>
      <c r="AI3855" t="s">
        <v>79</v>
      </c>
      <c r="AJ3855" t="s">
        <v>53</v>
      </c>
    </row>
    <row r="3856" spans="1:49" x14ac:dyDescent="0.35">
      <c r="A3856" s="2" t="s">
        <v>1044</v>
      </c>
      <c r="B3856">
        <v>21</v>
      </c>
      <c r="C3856">
        <v>2106</v>
      </c>
      <c r="D3856">
        <v>2</v>
      </c>
      <c r="E3856" t="s">
        <v>50</v>
      </c>
      <c r="F3856">
        <v>34</v>
      </c>
      <c r="G3856" t="s">
        <v>72</v>
      </c>
      <c r="I3856" t="s">
        <v>73</v>
      </c>
      <c r="J3856" t="s">
        <v>52</v>
      </c>
      <c r="K3856" t="s">
        <v>52</v>
      </c>
      <c r="L3856" t="s">
        <v>52</v>
      </c>
      <c r="M3856">
        <v>6</v>
      </c>
      <c r="N3856" t="s">
        <v>79</v>
      </c>
      <c r="O3856">
        <v>4</v>
      </c>
      <c r="P3856" s="6">
        <v>3</v>
      </c>
      <c r="Q3856" t="s">
        <v>56</v>
      </c>
      <c r="R3856">
        <v>12</v>
      </c>
      <c r="S3856" s="5">
        <f t="shared" si="60"/>
        <v>1</v>
      </c>
      <c r="T3856" t="s">
        <v>58</v>
      </c>
      <c r="U3856" t="s">
        <v>52</v>
      </c>
      <c r="V3856">
        <v>1</v>
      </c>
      <c r="W3856" t="s">
        <v>52</v>
      </c>
      <c r="X3856">
        <v>2</v>
      </c>
      <c r="AB3856" t="s">
        <v>72</v>
      </c>
      <c r="AD3856" t="s">
        <v>73</v>
      </c>
      <c r="AE3856" t="s">
        <v>52</v>
      </c>
      <c r="AF3856" t="s">
        <v>52</v>
      </c>
      <c r="AG3856" t="s">
        <v>52</v>
      </c>
      <c r="AH3856">
        <v>6</v>
      </c>
      <c r="AI3856" t="s">
        <v>79</v>
      </c>
      <c r="AJ3856" t="s">
        <v>52</v>
      </c>
      <c r="AK3856" t="s">
        <v>90</v>
      </c>
      <c r="AM3856" t="s">
        <v>62</v>
      </c>
      <c r="AN3856" t="s">
        <v>52</v>
      </c>
      <c r="AP3856">
        <v>0</v>
      </c>
      <c r="AQ3856">
        <v>195000</v>
      </c>
      <c r="AR3856">
        <v>100000</v>
      </c>
      <c r="AS3856">
        <v>104000</v>
      </c>
      <c r="AT3856">
        <v>0</v>
      </c>
      <c r="AU3856">
        <v>0</v>
      </c>
      <c r="AV3856">
        <v>10000</v>
      </c>
      <c r="AW3856">
        <v>409000</v>
      </c>
    </row>
    <row r="3857" spans="1:49" x14ac:dyDescent="0.35">
      <c r="A3857" s="2" t="s">
        <v>1044</v>
      </c>
      <c r="B3857">
        <v>21</v>
      </c>
      <c r="C3857">
        <v>2106</v>
      </c>
      <c r="D3857">
        <v>2</v>
      </c>
      <c r="E3857" t="s">
        <v>50</v>
      </c>
      <c r="F3857">
        <v>34</v>
      </c>
      <c r="G3857" t="s">
        <v>72</v>
      </c>
      <c r="I3857" t="s">
        <v>73</v>
      </c>
      <c r="J3857" t="s">
        <v>52</v>
      </c>
      <c r="K3857" t="s">
        <v>52</v>
      </c>
      <c r="L3857" t="s">
        <v>52</v>
      </c>
      <c r="M3857">
        <v>6</v>
      </c>
      <c r="N3857" t="s">
        <v>79</v>
      </c>
      <c r="O3857">
        <v>4</v>
      </c>
      <c r="P3857" s="6">
        <v>4</v>
      </c>
      <c r="Q3857" t="s">
        <v>50</v>
      </c>
      <c r="R3857">
        <v>10</v>
      </c>
      <c r="S3857" s="5">
        <f t="shared" si="60"/>
        <v>1</v>
      </c>
      <c r="T3857" t="s">
        <v>58</v>
      </c>
      <c r="U3857" t="s">
        <v>52</v>
      </c>
      <c r="V3857">
        <v>1</v>
      </c>
      <c r="W3857" t="s">
        <v>52</v>
      </c>
      <c r="X3857">
        <v>2</v>
      </c>
      <c r="AB3857" t="s">
        <v>72</v>
      </c>
      <c r="AD3857" t="s">
        <v>73</v>
      </c>
      <c r="AE3857" t="s">
        <v>52</v>
      </c>
      <c r="AF3857" t="s">
        <v>53</v>
      </c>
      <c r="AG3857" t="s">
        <v>52</v>
      </c>
      <c r="AH3857">
        <v>3</v>
      </c>
      <c r="AI3857" t="s">
        <v>63</v>
      </c>
      <c r="AJ3857" t="s">
        <v>52</v>
      </c>
      <c r="AK3857" t="s">
        <v>64</v>
      </c>
      <c r="AM3857" t="s">
        <v>62</v>
      </c>
      <c r="AN3857" t="s">
        <v>53</v>
      </c>
      <c r="AP3857">
        <v>0</v>
      </c>
      <c r="AQ3857">
        <v>180000</v>
      </c>
      <c r="AR3857">
        <v>50000</v>
      </c>
      <c r="AS3857">
        <v>110000</v>
      </c>
      <c r="AT3857">
        <v>0</v>
      </c>
      <c r="AU3857">
        <v>0</v>
      </c>
      <c r="AV3857">
        <v>10000</v>
      </c>
      <c r="AW3857">
        <v>350000</v>
      </c>
    </row>
    <row r="3858" spans="1:49" x14ac:dyDescent="0.35">
      <c r="A3858" s="2" t="s">
        <v>1044</v>
      </c>
      <c r="B3858">
        <v>21</v>
      </c>
      <c r="C3858">
        <v>2106</v>
      </c>
      <c r="D3858">
        <v>2</v>
      </c>
      <c r="E3858" t="s">
        <v>50</v>
      </c>
      <c r="F3858">
        <v>34</v>
      </c>
      <c r="G3858" t="s">
        <v>72</v>
      </c>
      <c r="I3858" t="s">
        <v>73</v>
      </c>
      <c r="J3858" t="s">
        <v>52</v>
      </c>
      <c r="K3858" t="s">
        <v>52</v>
      </c>
      <c r="L3858" t="s">
        <v>52</v>
      </c>
      <c r="M3858">
        <v>6</v>
      </c>
      <c r="N3858" t="s">
        <v>79</v>
      </c>
      <c r="O3858">
        <v>4</v>
      </c>
      <c r="P3858" s="6">
        <v>5</v>
      </c>
      <c r="Q3858" t="s">
        <v>56</v>
      </c>
      <c r="R3858">
        <v>7</v>
      </c>
      <c r="S3858" s="5">
        <f t="shared" si="60"/>
        <v>1</v>
      </c>
      <c r="T3858" t="s">
        <v>58</v>
      </c>
      <c r="U3858" t="s">
        <v>52</v>
      </c>
      <c r="V3858">
        <v>1</v>
      </c>
      <c r="W3858" t="s">
        <v>52</v>
      </c>
      <c r="X3858">
        <v>2</v>
      </c>
      <c r="AB3858" t="s">
        <v>72</v>
      </c>
      <c r="AD3858" t="s">
        <v>73</v>
      </c>
      <c r="AE3858" t="s">
        <v>52</v>
      </c>
      <c r="AF3858" t="s">
        <v>52</v>
      </c>
      <c r="AG3858" t="s">
        <v>52</v>
      </c>
      <c r="AH3858">
        <v>2</v>
      </c>
      <c r="AI3858" t="s">
        <v>97</v>
      </c>
      <c r="AJ3858" t="s">
        <v>52</v>
      </c>
      <c r="AK3858" t="s">
        <v>98</v>
      </c>
      <c r="AM3858" t="s">
        <v>62</v>
      </c>
      <c r="AN3858" t="s">
        <v>52</v>
      </c>
      <c r="AP3858">
        <v>0</v>
      </c>
      <c r="AQ3858">
        <v>180000</v>
      </c>
      <c r="AR3858">
        <v>30000</v>
      </c>
      <c r="AS3858">
        <v>70000</v>
      </c>
      <c r="AT3858">
        <v>0</v>
      </c>
      <c r="AU3858">
        <v>0</v>
      </c>
      <c r="AV3858">
        <v>10000</v>
      </c>
      <c r="AW3858">
        <v>290000</v>
      </c>
    </row>
    <row r="3859" spans="1:49" hidden="1" x14ac:dyDescent="0.35">
      <c r="A3859" s="2" t="s">
        <v>1044</v>
      </c>
      <c r="B3859">
        <v>21</v>
      </c>
      <c r="C3859">
        <v>2106</v>
      </c>
      <c r="D3859">
        <v>2</v>
      </c>
      <c r="E3859" t="s">
        <v>50</v>
      </c>
      <c r="F3859">
        <v>34</v>
      </c>
      <c r="G3859" t="s">
        <v>72</v>
      </c>
      <c r="I3859" t="s">
        <v>73</v>
      </c>
      <c r="J3859" t="s">
        <v>52</v>
      </c>
      <c r="K3859" t="s">
        <v>52</v>
      </c>
      <c r="L3859" t="s">
        <v>52</v>
      </c>
      <c r="M3859">
        <v>6</v>
      </c>
      <c r="N3859" t="s">
        <v>79</v>
      </c>
      <c r="O3859">
        <v>4</v>
      </c>
      <c r="P3859" s="2">
        <v>6</v>
      </c>
      <c r="Q3859" t="s">
        <v>50</v>
      </c>
      <c r="R3859">
        <v>1</v>
      </c>
      <c r="S3859" s="5">
        <f t="shared" si="60"/>
        <v>0</v>
      </c>
      <c r="T3859" t="s">
        <v>58</v>
      </c>
      <c r="U3859" t="s">
        <v>52</v>
      </c>
      <c r="V3859">
        <v>1</v>
      </c>
      <c r="W3859" t="s">
        <v>52</v>
      </c>
      <c r="X3859">
        <v>2</v>
      </c>
      <c r="AB3859" t="s">
        <v>72</v>
      </c>
      <c r="AD3859" t="s">
        <v>73</v>
      </c>
    </row>
    <row r="3860" spans="1:49" hidden="1" x14ac:dyDescent="0.35">
      <c r="A3860" s="2" t="s">
        <v>1044</v>
      </c>
      <c r="B3860">
        <v>21</v>
      </c>
      <c r="C3860">
        <v>2106</v>
      </c>
      <c r="D3860">
        <v>2</v>
      </c>
      <c r="E3860" t="s">
        <v>50</v>
      </c>
      <c r="F3860">
        <v>34</v>
      </c>
      <c r="G3860" t="s">
        <v>72</v>
      </c>
      <c r="I3860" t="s">
        <v>73</v>
      </c>
      <c r="J3860" t="s">
        <v>52</v>
      </c>
      <c r="K3860" t="s">
        <v>52</v>
      </c>
      <c r="L3860" t="s">
        <v>52</v>
      </c>
      <c r="M3860">
        <v>6</v>
      </c>
      <c r="N3860" t="s">
        <v>79</v>
      </c>
      <c r="O3860">
        <v>4</v>
      </c>
      <c r="P3860" s="2">
        <v>7</v>
      </c>
      <c r="Q3860" t="s">
        <v>56</v>
      </c>
      <c r="R3860">
        <v>65</v>
      </c>
      <c r="S3860" s="5">
        <f t="shared" si="60"/>
        <v>0</v>
      </c>
      <c r="T3860" t="s">
        <v>125</v>
      </c>
      <c r="U3860" t="s">
        <v>53</v>
      </c>
      <c r="W3860" t="s">
        <v>53</v>
      </c>
      <c r="Y3860" t="s">
        <v>92</v>
      </c>
      <c r="AB3860" t="s">
        <v>72</v>
      </c>
      <c r="AD3860" t="s">
        <v>73</v>
      </c>
      <c r="AE3860" t="s">
        <v>53</v>
      </c>
      <c r="AF3860" t="s">
        <v>53</v>
      </c>
      <c r="AG3860" t="s">
        <v>52</v>
      </c>
      <c r="AH3860">
        <v>4</v>
      </c>
      <c r="AI3860" t="s">
        <v>83</v>
      </c>
      <c r="AJ3860" t="s">
        <v>53</v>
      </c>
    </row>
    <row r="3861" spans="1:49" hidden="1" x14ac:dyDescent="0.35">
      <c r="A3861" s="2" t="s">
        <v>1045</v>
      </c>
      <c r="B3861">
        <v>13</v>
      </c>
      <c r="C3861">
        <v>1305</v>
      </c>
      <c r="D3861">
        <v>2</v>
      </c>
      <c r="E3861" t="s">
        <v>50</v>
      </c>
      <c r="F3861">
        <v>56</v>
      </c>
      <c r="G3861" t="s">
        <v>72</v>
      </c>
      <c r="I3861" t="s">
        <v>73</v>
      </c>
      <c r="J3861" t="s">
        <v>52</v>
      </c>
      <c r="K3861" t="s">
        <v>52</v>
      </c>
      <c r="L3861" t="s">
        <v>52</v>
      </c>
      <c r="M3861">
        <v>2</v>
      </c>
      <c r="N3861" t="s">
        <v>97</v>
      </c>
      <c r="O3861">
        <v>1</v>
      </c>
      <c r="P3861" s="2">
        <v>1</v>
      </c>
      <c r="Q3861" t="s">
        <v>50</v>
      </c>
      <c r="R3861">
        <v>56</v>
      </c>
      <c r="S3861" s="5">
        <f t="shared" si="60"/>
        <v>0</v>
      </c>
      <c r="T3861" t="s">
        <v>54</v>
      </c>
      <c r="U3861" t="s">
        <v>53</v>
      </c>
      <c r="W3861" t="s">
        <v>53</v>
      </c>
      <c r="Y3861" t="s">
        <v>55</v>
      </c>
      <c r="Z3861" t="s">
        <v>52</v>
      </c>
      <c r="AA3861">
        <v>2</v>
      </c>
      <c r="AB3861" t="s">
        <v>72</v>
      </c>
      <c r="AD3861" t="s">
        <v>73</v>
      </c>
      <c r="AE3861" t="s">
        <v>52</v>
      </c>
      <c r="AF3861" t="s">
        <v>52</v>
      </c>
      <c r="AG3861" t="s">
        <v>52</v>
      </c>
      <c r="AH3861">
        <v>2</v>
      </c>
      <c r="AI3861" t="s">
        <v>97</v>
      </c>
      <c r="AJ3861" t="s">
        <v>53</v>
      </c>
    </row>
    <row r="3862" spans="1:49" hidden="1" x14ac:dyDescent="0.35">
      <c r="A3862" s="2" t="s">
        <v>1045</v>
      </c>
      <c r="B3862">
        <v>13</v>
      </c>
      <c r="C3862">
        <v>1305</v>
      </c>
      <c r="D3862">
        <v>2</v>
      </c>
      <c r="E3862" t="s">
        <v>50</v>
      </c>
      <c r="F3862">
        <v>56</v>
      </c>
      <c r="G3862" t="s">
        <v>72</v>
      </c>
      <c r="I3862" t="s">
        <v>73</v>
      </c>
      <c r="J3862" t="s">
        <v>52</v>
      </c>
      <c r="K3862" t="s">
        <v>52</v>
      </c>
      <c r="L3862" t="s">
        <v>52</v>
      </c>
      <c r="M3862">
        <v>2</v>
      </c>
      <c r="N3862" t="s">
        <v>97</v>
      </c>
      <c r="O3862">
        <v>1</v>
      </c>
      <c r="P3862" s="2">
        <v>2</v>
      </c>
      <c r="Q3862" t="s">
        <v>56</v>
      </c>
      <c r="R3862">
        <v>54</v>
      </c>
      <c r="S3862" s="5">
        <f t="shared" si="60"/>
        <v>0</v>
      </c>
      <c r="T3862" t="s">
        <v>57</v>
      </c>
      <c r="U3862" t="s">
        <v>53</v>
      </c>
      <c r="W3862" t="s">
        <v>53</v>
      </c>
      <c r="Y3862" t="s">
        <v>55</v>
      </c>
      <c r="Z3862" t="s">
        <v>52</v>
      </c>
      <c r="AA3862">
        <v>1</v>
      </c>
      <c r="AB3862" t="s">
        <v>72</v>
      </c>
      <c r="AD3862" t="s">
        <v>73</v>
      </c>
      <c r="AE3862" t="s">
        <v>53</v>
      </c>
      <c r="AF3862" t="s">
        <v>53</v>
      </c>
      <c r="AG3862" t="s">
        <v>53</v>
      </c>
    </row>
    <row r="3863" spans="1:49" hidden="1" x14ac:dyDescent="0.35">
      <c r="A3863" s="2" t="s">
        <v>1045</v>
      </c>
      <c r="B3863">
        <v>13</v>
      </c>
      <c r="C3863">
        <v>1305</v>
      </c>
      <c r="D3863">
        <v>2</v>
      </c>
      <c r="E3863" t="s">
        <v>50</v>
      </c>
      <c r="F3863">
        <v>56</v>
      </c>
      <c r="G3863" t="s">
        <v>72</v>
      </c>
      <c r="I3863" t="s">
        <v>73</v>
      </c>
      <c r="J3863" t="s">
        <v>52</v>
      </c>
      <c r="K3863" t="s">
        <v>52</v>
      </c>
      <c r="L3863" t="s">
        <v>52</v>
      </c>
      <c r="M3863">
        <v>2</v>
      </c>
      <c r="N3863" t="s">
        <v>97</v>
      </c>
      <c r="O3863">
        <v>1</v>
      </c>
      <c r="P3863" s="2">
        <v>3</v>
      </c>
      <c r="Q3863" t="s">
        <v>50</v>
      </c>
      <c r="R3863">
        <v>21</v>
      </c>
      <c r="S3863" s="5">
        <f t="shared" si="60"/>
        <v>0</v>
      </c>
      <c r="T3863" t="s">
        <v>58</v>
      </c>
      <c r="U3863" t="s">
        <v>52</v>
      </c>
      <c r="V3863">
        <v>1</v>
      </c>
      <c r="W3863" t="s">
        <v>52</v>
      </c>
      <c r="X3863">
        <v>2</v>
      </c>
      <c r="Y3863" t="s">
        <v>59</v>
      </c>
      <c r="AB3863" t="s">
        <v>72</v>
      </c>
      <c r="AD3863" t="s">
        <v>73</v>
      </c>
      <c r="AE3863" t="s">
        <v>52</v>
      </c>
      <c r="AF3863" t="s">
        <v>52</v>
      </c>
      <c r="AG3863" t="s">
        <v>52</v>
      </c>
      <c r="AH3863">
        <v>7</v>
      </c>
      <c r="AI3863" t="s">
        <v>86</v>
      </c>
      <c r="AJ3863" t="s">
        <v>53</v>
      </c>
    </row>
    <row r="3864" spans="1:49" x14ac:dyDescent="0.35">
      <c r="A3864" s="2" t="s">
        <v>1045</v>
      </c>
      <c r="B3864">
        <v>13</v>
      </c>
      <c r="C3864">
        <v>1305</v>
      </c>
      <c r="D3864">
        <v>2</v>
      </c>
      <c r="E3864" t="s">
        <v>50</v>
      </c>
      <c r="F3864">
        <v>56</v>
      </c>
      <c r="G3864" t="s">
        <v>72</v>
      </c>
      <c r="I3864" t="s">
        <v>73</v>
      </c>
      <c r="J3864" t="s">
        <v>52</v>
      </c>
      <c r="K3864" t="s">
        <v>52</v>
      </c>
      <c r="L3864" t="s">
        <v>52</v>
      </c>
      <c r="M3864">
        <v>2</v>
      </c>
      <c r="N3864" t="s">
        <v>97</v>
      </c>
      <c r="O3864">
        <v>1</v>
      </c>
      <c r="P3864" s="6">
        <v>4</v>
      </c>
      <c r="Q3864" t="s">
        <v>56</v>
      </c>
      <c r="R3864">
        <v>13</v>
      </c>
      <c r="S3864" s="5">
        <f t="shared" si="60"/>
        <v>1</v>
      </c>
      <c r="T3864" t="s">
        <v>58</v>
      </c>
      <c r="U3864" t="s">
        <v>52</v>
      </c>
      <c r="V3864">
        <v>1</v>
      </c>
      <c r="W3864" t="s">
        <v>52</v>
      </c>
      <c r="X3864">
        <v>2</v>
      </c>
      <c r="Y3864" t="s">
        <v>59</v>
      </c>
      <c r="AB3864" t="s">
        <v>72</v>
      </c>
      <c r="AD3864" t="s">
        <v>73</v>
      </c>
      <c r="AE3864" t="s">
        <v>52</v>
      </c>
      <c r="AF3864" t="s">
        <v>52</v>
      </c>
      <c r="AG3864" t="s">
        <v>52</v>
      </c>
      <c r="AH3864">
        <v>6</v>
      </c>
      <c r="AI3864" t="s">
        <v>79</v>
      </c>
      <c r="AJ3864" t="s">
        <v>52</v>
      </c>
      <c r="AK3864" t="s">
        <v>90</v>
      </c>
      <c r="AM3864" t="s">
        <v>62</v>
      </c>
      <c r="AN3864" t="s">
        <v>53</v>
      </c>
      <c r="AP3864">
        <v>0</v>
      </c>
      <c r="AQ3864">
        <v>0</v>
      </c>
      <c r="AR3864">
        <v>40000</v>
      </c>
      <c r="AS3864">
        <v>20000</v>
      </c>
      <c r="AT3864">
        <v>300000</v>
      </c>
      <c r="AU3864">
        <v>0</v>
      </c>
      <c r="AV3864">
        <v>0</v>
      </c>
      <c r="AW3864">
        <v>360000</v>
      </c>
    </row>
    <row r="3865" spans="1:49" hidden="1" x14ac:dyDescent="0.35">
      <c r="A3865" s="2" t="s">
        <v>1046</v>
      </c>
      <c r="B3865">
        <v>11</v>
      </c>
      <c r="C3865">
        <v>1105</v>
      </c>
      <c r="D3865">
        <v>1</v>
      </c>
      <c r="E3865" t="s">
        <v>50</v>
      </c>
      <c r="F3865">
        <v>66</v>
      </c>
      <c r="G3865" t="s">
        <v>710</v>
      </c>
      <c r="H3865" t="s">
        <v>52</v>
      </c>
      <c r="I3865" t="s">
        <v>52</v>
      </c>
      <c r="J3865" t="s">
        <v>52</v>
      </c>
      <c r="K3865" t="s">
        <v>52</v>
      </c>
      <c r="L3865" t="s">
        <v>52</v>
      </c>
      <c r="M3865">
        <v>8</v>
      </c>
      <c r="N3865" t="s">
        <v>60</v>
      </c>
      <c r="P3865" s="2">
        <v>1</v>
      </c>
      <c r="Q3865" t="s">
        <v>50</v>
      </c>
      <c r="R3865">
        <v>66</v>
      </c>
      <c r="S3865" s="5">
        <f t="shared" si="60"/>
        <v>0</v>
      </c>
      <c r="T3865" t="s">
        <v>54</v>
      </c>
      <c r="U3865" t="s">
        <v>53</v>
      </c>
      <c r="W3865" t="s">
        <v>53</v>
      </c>
      <c r="Y3865" t="s">
        <v>55</v>
      </c>
      <c r="Z3865" t="s">
        <v>52</v>
      </c>
      <c r="AA3865">
        <v>2</v>
      </c>
      <c r="AB3865" t="s">
        <v>710</v>
      </c>
      <c r="AC3865" t="s">
        <v>52</v>
      </c>
      <c r="AD3865" t="s">
        <v>52</v>
      </c>
      <c r="AE3865" t="s">
        <v>52</v>
      </c>
      <c r="AF3865" t="s">
        <v>52</v>
      </c>
      <c r="AG3865" t="s">
        <v>52</v>
      </c>
      <c r="AH3865">
        <v>8</v>
      </c>
      <c r="AI3865" t="s">
        <v>60</v>
      </c>
      <c r="AJ3865" t="s">
        <v>53</v>
      </c>
    </row>
    <row r="3866" spans="1:49" hidden="1" x14ac:dyDescent="0.35">
      <c r="A3866" s="2" t="s">
        <v>1046</v>
      </c>
      <c r="B3866">
        <v>11</v>
      </c>
      <c r="C3866">
        <v>1105</v>
      </c>
      <c r="D3866">
        <v>1</v>
      </c>
      <c r="E3866" t="s">
        <v>50</v>
      </c>
      <c r="F3866">
        <v>66</v>
      </c>
      <c r="G3866" t="s">
        <v>710</v>
      </c>
      <c r="H3866" t="s">
        <v>52</v>
      </c>
      <c r="I3866" t="s">
        <v>52</v>
      </c>
      <c r="J3866" t="s">
        <v>52</v>
      </c>
      <c r="K3866" t="s">
        <v>52</v>
      </c>
      <c r="L3866" t="s">
        <v>52</v>
      </c>
      <c r="M3866">
        <v>8</v>
      </c>
      <c r="N3866" t="s">
        <v>60</v>
      </c>
      <c r="P3866" s="2">
        <v>2</v>
      </c>
      <c r="Q3866" t="s">
        <v>56</v>
      </c>
      <c r="R3866">
        <v>47</v>
      </c>
      <c r="S3866" s="5">
        <f t="shared" si="60"/>
        <v>0</v>
      </c>
      <c r="T3866" t="s">
        <v>57</v>
      </c>
      <c r="U3866" t="s">
        <v>53</v>
      </c>
      <c r="W3866" t="s">
        <v>53</v>
      </c>
      <c r="Y3866" t="s">
        <v>55</v>
      </c>
      <c r="Z3866" t="s">
        <v>52</v>
      </c>
      <c r="AA3866">
        <v>1</v>
      </c>
      <c r="AB3866" t="s">
        <v>710</v>
      </c>
      <c r="AC3866" t="s">
        <v>52</v>
      </c>
      <c r="AD3866" t="s">
        <v>52</v>
      </c>
      <c r="AE3866" t="s">
        <v>52</v>
      </c>
      <c r="AF3866" t="s">
        <v>52</v>
      </c>
      <c r="AG3866" t="s">
        <v>52</v>
      </c>
      <c r="AH3866">
        <v>7</v>
      </c>
      <c r="AI3866" t="s">
        <v>86</v>
      </c>
      <c r="AJ3866" t="s">
        <v>53</v>
      </c>
    </row>
    <row r="3867" spans="1:49" hidden="1" x14ac:dyDescent="0.35">
      <c r="A3867" s="2" t="s">
        <v>1046</v>
      </c>
      <c r="B3867">
        <v>11</v>
      </c>
      <c r="C3867">
        <v>1105</v>
      </c>
      <c r="D3867">
        <v>1</v>
      </c>
      <c r="E3867" t="s">
        <v>50</v>
      </c>
      <c r="F3867">
        <v>66</v>
      </c>
      <c r="G3867" t="s">
        <v>710</v>
      </c>
      <c r="H3867" t="s">
        <v>52</v>
      </c>
      <c r="I3867" t="s">
        <v>52</v>
      </c>
      <c r="J3867" t="s">
        <v>52</v>
      </c>
      <c r="K3867" t="s">
        <v>52</v>
      </c>
      <c r="L3867" t="s">
        <v>52</v>
      </c>
      <c r="M3867">
        <v>8</v>
      </c>
      <c r="N3867" t="s">
        <v>60</v>
      </c>
      <c r="P3867" s="2">
        <v>3</v>
      </c>
      <c r="Q3867" t="s">
        <v>56</v>
      </c>
      <c r="R3867">
        <v>27</v>
      </c>
      <c r="S3867" s="5">
        <f t="shared" si="60"/>
        <v>0</v>
      </c>
      <c r="T3867" t="s">
        <v>58</v>
      </c>
      <c r="U3867" t="s">
        <v>52</v>
      </c>
      <c r="V3867">
        <v>1</v>
      </c>
      <c r="W3867" t="s">
        <v>52</v>
      </c>
      <c r="X3867">
        <v>2</v>
      </c>
      <c r="Y3867" t="s">
        <v>59</v>
      </c>
      <c r="AB3867" t="s">
        <v>710</v>
      </c>
      <c r="AC3867" t="s">
        <v>52</v>
      </c>
      <c r="AD3867" t="s">
        <v>52</v>
      </c>
      <c r="AE3867" t="s">
        <v>52</v>
      </c>
      <c r="AF3867" t="s">
        <v>52</v>
      </c>
      <c r="AG3867" t="s">
        <v>52</v>
      </c>
      <c r="AH3867">
        <v>12</v>
      </c>
      <c r="AI3867" t="s">
        <v>76</v>
      </c>
      <c r="AJ3867" t="s">
        <v>53</v>
      </c>
    </row>
    <row r="3868" spans="1:49" hidden="1" x14ac:dyDescent="0.35">
      <c r="A3868" s="2" t="s">
        <v>1047</v>
      </c>
      <c r="B3868">
        <v>17</v>
      </c>
      <c r="C3868">
        <v>1710</v>
      </c>
      <c r="D3868">
        <v>2</v>
      </c>
      <c r="E3868" t="s">
        <v>56</v>
      </c>
      <c r="F3868">
        <v>54</v>
      </c>
      <c r="G3868" t="s">
        <v>72</v>
      </c>
      <c r="I3868" t="s">
        <v>73</v>
      </c>
      <c r="J3868" t="s">
        <v>52</v>
      </c>
      <c r="K3868" t="s">
        <v>52</v>
      </c>
      <c r="L3868" t="s">
        <v>52</v>
      </c>
      <c r="M3868">
        <v>2</v>
      </c>
      <c r="N3868" t="s">
        <v>97</v>
      </c>
      <c r="O3868">
        <v>1</v>
      </c>
      <c r="P3868" s="2">
        <v>1</v>
      </c>
      <c r="Q3868" t="s">
        <v>56</v>
      </c>
      <c r="R3868">
        <v>54</v>
      </c>
      <c r="S3868" s="5">
        <f t="shared" si="60"/>
        <v>0</v>
      </c>
      <c r="T3868" t="s">
        <v>54</v>
      </c>
      <c r="U3868" t="s">
        <v>53</v>
      </c>
      <c r="W3868" t="s">
        <v>53</v>
      </c>
      <c r="Y3868" t="s">
        <v>92</v>
      </c>
      <c r="AB3868" t="s">
        <v>72</v>
      </c>
      <c r="AD3868" t="s">
        <v>73</v>
      </c>
      <c r="AE3868" t="s">
        <v>52</v>
      </c>
      <c r="AF3868" t="s">
        <v>52</v>
      </c>
      <c r="AG3868" t="s">
        <v>52</v>
      </c>
      <c r="AH3868">
        <v>2</v>
      </c>
      <c r="AI3868" t="s">
        <v>97</v>
      </c>
      <c r="AJ3868" t="s">
        <v>53</v>
      </c>
    </row>
    <row r="3869" spans="1:49" hidden="1" x14ac:dyDescent="0.35">
      <c r="A3869" s="2" t="s">
        <v>1047</v>
      </c>
      <c r="B3869">
        <v>17</v>
      </c>
      <c r="C3869">
        <v>1710</v>
      </c>
      <c r="D3869">
        <v>2</v>
      </c>
      <c r="E3869" t="s">
        <v>56</v>
      </c>
      <c r="F3869">
        <v>54</v>
      </c>
      <c r="G3869" t="s">
        <v>72</v>
      </c>
      <c r="I3869" t="s">
        <v>73</v>
      </c>
      <c r="J3869" t="s">
        <v>52</v>
      </c>
      <c r="K3869" t="s">
        <v>52</v>
      </c>
      <c r="L3869" t="s">
        <v>52</v>
      </c>
      <c r="M3869">
        <v>2</v>
      </c>
      <c r="N3869" t="s">
        <v>97</v>
      </c>
      <c r="O3869">
        <v>1</v>
      </c>
      <c r="P3869" s="2">
        <v>2</v>
      </c>
      <c r="Q3869" t="s">
        <v>56</v>
      </c>
      <c r="R3869">
        <v>29</v>
      </c>
      <c r="S3869" s="5">
        <f t="shared" si="60"/>
        <v>0</v>
      </c>
      <c r="T3869" t="s">
        <v>58</v>
      </c>
      <c r="U3869" t="s">
        <v>53</v>
      </c>
      <c r="W3869" t="s">
        <v>52</v>
      </c>
      <c r="X3869">
        <v>1</v>
      </c>
      <c r="Y3869" t="s">
        <v>122</v>
      </c>
      <c r="AB3869" t="s">
        <v>72</v>
      </c>
      <c r="AD3869" t="s">
        <v>73</v>
      </c>
      <c r="AE3869" t="s">
        <v>52</v>
      </c>
      <c r="AF3869" t="s">
        <v>52</v>
      </c>
      <c r="AG3869" t="s">
        <v>52</v>
      </c>
      <c r="AH3869">
        <v>7</v>
      </c>
      <c r="AI3869" t="s">
        <v>86</v>
      </c>
      <c r="AJ3869" t="s">
        <v>53</v>
      </c>
    </row>
    <row r="3870" spans="1:49" hidden="1" x14ac:dyDescent="0.35">
      <c r="A3870" s="2" t="s">
        <v>1047</v>
      </c>
      <c r="B3870">
        <v>17</v>
      </c>
      <c r="C3870">
        <v>1710</v>
      </c>
      <c r="D3870">
        <v>2</v>
      </c>
      <c r="E3870" t="s">
        <v>56</v>
      </c>
      <c r="F3870">
        <v>54</v>
      </c>
      <c r="G3870" t="s">
        <v>72</v>
      </c>
      <c r="I3870" t="s">
        <v>73</v>
      </c>
      <c r="J3870" t="s">
        <v>52</v>
      </c>
      <c r="K3870" t="s">
        <v>52</v>
      </c>
      <c r="L3870" t="s">
        <v>52</v>
      </c>
      <c r="M3870">
        <v>2</v>
      </c>
      <c r="N3870" t="s">
        <v>97</v>
      </c>
      <c r="O3870">
        <v>1</v>
      </c>
      <c r="P3870" s="2">
        <v>3</v>
      </c>
      <c r="Q3870" t="s">
        <v>50</v>
      </c>
      <c r="R3870">
        <v>0</v>
      </c>
      <c r="S3870" s="5">
        <f t="shared" si="60"/>
        <v>0</v>
      </c>
      <c r="T3870" t="s">
        <v>102</v>
      </c>
      <c r="U3870" t="s">
        <v>53</v>
      </c>
      <c r="W3870" t="s">
        <v>52</v>
      </c>
      <c r="X3870">
        <v>2</v>
      </c>
      <c r="AB3870" t="s">
        <v>72</v>
      </c>
    </row>
    <row r="3871" spans="1:49" hidden="1" x14ac:dyDescent="0.35">
      <c r="A3871" s="2" t="s">
        <v>1048</v>
      </c>
      <c r="B3871">
        <v>15</v>
      </c>
      <c r="C3871">
        <v>1502</v>
      </c>
      <c r="D3871">
        <v>2</v>
      </c>
      <c r="E3871" t="s">
        <v>56</v>
      </c>
      <c r="F3871">
        <v>66</v>
      </c>
      <c r="G3871" t="s">
        <v>72</v>
      </c>
      <c r="I3871" t="s">
        <v>73</v>
      </c>
      <c r="J3871" t="s">
        <v>52</v>
      </c>
      <c r="K3871" t="s">
        <v>53</v>
      </c>
      <c r="L3871" t="s">
        <v>53</v>
      </c>
      <c r="M3871">
        <v>0</v>
      </c>
      <c r="O3871">
        <v>3</v>
      </c>
      <c r="P3871" s="2">
        <v>1</v>
      </c>
      <c r="Q3871" t="s">
        <v>56</v>
      </c>
      <c r="R3871">
        <v>66</v>
      </c>
      <c r="S3871" s="5">
        <f t="shared" si="60"/>
        <v>0</v>
      </c>
      <c r="T3871" t="s">
        <v>54</v>
      </c>
      <c r="U3871" t="s">
        <v>53</v>
      </c>
      <c r="W3871" t="s">
        <v>53</v>
      </c>
      <c r="Y3871" t="s">
        <v>92</v>
      </c>
      <c r="AB3871" t="s">
        <v>72</v>
      </c>
      <c r="AD3871" t="s">
        <v>73</v>
      </c>
      <c r="AE3871" t="s">
        <v>52</v>
      </c>
      <c r="AF3871" t="s">
        <v>53</v>
      </c>
      <c r="AG3871" t="s">
        <v>53</v>
      </c>
    </row>
    <row r="3872" spans="1:49" hidden="1" x14ac:dyDescent="0.35">
      <c r="A3872" s="2" t="s">
        <v>1048</v>
      </c>
      <c r="B3872">
        <v>15</v>
      </c>
      <c r="C3872">
        <v>1502</v>
      </c>
      <c r="D3872">
        <v>2</v>
      </c>
      <c r="E3872" t="s">
        <v>56</v>
      </c>
      <c r="F3872">
        <v>66</v>
      </c>
      <c r="G3872" t="s">
        <v>72</v>
      </c>
      <c r="I3872" t="s">
        <v>73</v>
      </c>
      <c r="J3872" t="s">
        <v>52</v>
      </c>
      <c r="K3872" t="s">
        <v>53</v>
      </c>
      <c r="L3872" t="s">
        <v>53</v>
      </c>
      <c r="M3872">
        <v>0</v>
      </c>
      <c r="O3872">
        <v>3</v>
      </c>
      <c r="P3872" s="2">
        <v>2</v>
      </c>
      <c r="Q3872" t="s">
        <v>56</v>
      </c>
      <c r="R3872">
        <v>35</v>
      </c>
      <c r="S3872" s="5">
        <f t="shared" si="60"/>
        <v>0</v>
      </c>
      <c r="T3872" t="s">
        <v>58</v>
      </c>
      <c r="U3872" t="s">
        <v>53</v>
      </c>
      <c r="W3872" t="s">
        <v>52</v>
      </c>
      <c r="X3872">
        <v>1</v>
      </c>
      <c r="Y3872" t="s">
        <v>55</v>
      </c>
      <c r="Z3872" t="s">
        <v>53</v>
      </c>
      <c r="AB3872" t="s">
        <v>72</v>
      </c>
      <c r="AD3872" t="s">
        <v>73</v>
      </c>
      <c r="AE3872" t="s">
        <v>52</v>
      </c>
      <c r="AF3872" t="s">
        <v>52</v>
      </c>
      <c r="AG3872" t="s">
        <v>52</v>
      </c>
      <c r="AH3872">
        <v>6</v>
      </c>
      <c r="AI3872" t="s">
        <v>79</v>
      </c>
      <c r="AJ3872" t="s">
        <v>53</v>
      </c>
    </row>
    <row r="3873" spans="1:49" hidden="1" x14ac:dyDescent="0.35">
      <c r="A3873" s="2" t="s">
        <v>1048</v>
      </c>
      <c r="B3873">
        <v>15</v>
      </c>
      <c r="C3873">
        <v>1502</v>
      </c>
      <c r="D3873">
        <v>2</v>
      </c>
      <c r="E3873" t="s">
        <v>56</v>
      </c>
      <c r="F3873">
        <v>66</v>
      </c>
      <c r="G3873" t="s">
        <v>72</v>
      </c>
      <c r="I3873" t="s">
        <v>73</v>
      </c>
      <c r="J3873" t="s">
        <v>52</v>
      </c>
      <c r="K3873" t="s">
        <v>53</v>
      </c>
      <c r="L3873" t="s">
        <v>53</v>
      </c>
      <c r="M3873">
        <v>0</v>
      </c>
      <c r="O3873">
        <v>3</v>
      </c>
      <c r="P3873" s="2">
        <v>4</v>
      </c>
      <c r="Q3873" t="s">
        <v>50</v>
      </c>
      <c r="R3873">
        <v>17</v>
      </c>
      <c r="S3873" s="5">
        <f t="shared" si="60"/>
        <v>0</v>
      </c>
      <c r="T3873" t="s">
        <v>102</v>
      </c>
      <c r="U3873" t="s">
        <v>53</v>
      </c>
      <c r="W3873" t="s">
        <v>52</v>
      </c>
      <c r="X3873">
        <v>2</v>
      </c>
      <c r="Y3873" t="s">
        <v>59</v>
      </c>
      <c r="AB3873" t="s">
        <v>72</v>
      </c>
      <c r="AD3873" t="s">
        <v>73</v>
      </c>
      <c r="AE3873" t="s">
        <v>52</v>
      </c>
      <c r="AF3873" t="s">
        <v>52</v>
      </c>
      <c r="AG3873" t="s">
        <v>52</v>
      </c>
      <c r="AH3873">
        <v>12</v>
      </c>
      <c r="AI3873" t="s">
        <v>115</v>
      </c>
      <c r="AJ3873" t="s">
        <v>53</v>
      </c>
      <c r="AO3873" t="s">
        <v>198</v>
      </c>
    </row>
    <row r="3874" spans="1:49" hidden="1" x14ac:dyDescent="0.35">
      <c r="A3874" s="2" t="s">
        <v>1048</v>
      </c>
      <c r="B3874">
        <v>15</v>
      </c>
      <c r="C3874">
        <v>1502</v>
      </c>
      <c r="D3874">
        <v>2</v>
      </c>
      <c r="E3874" t="s">
        <v>56</v>
      </c>
      <c r="F3874">
        <v>66</v>
      </c>
      <c r="G3874" t="s">
        <v>72</v>
      </c>
      <c r="I3874" t="s">
        <v>73</v>
      </c>
      <c r="J3874" t="s">
        <v>52</v>
      </c>
      <c r="K3874" t="s">
        <v>53</v>
      </c>
      <c r="L3874" t="s">
        <v>53</v>
      </c>
      <c r="M3874">
        <v>0</v>
      </c>
      <c r="O3874">
        <v>3</v>
      </c>
      <c r="P3874" s="2">
        <v>5</v>
      </c>
      <c r="Q3874" t="s">
        <v>56</v>
      </c>
      <c r="R3874">
        <v>13</v>
      </c>
      <c r="S3874" s="5">
        <f t="shared" si="60"/>
        <v>0</v>
      </c>
      <c r="T3874" t="s">
        <v>102</v>
      </c>
      <c r="U3874" t="s">
        <v>53</v>
      </c>
      <c r="W3874" t="s">
        <v>52</v>
      </c>
      <c r="X3874">
        <v>2</v>
      </c>
      <c r="Y3874" t="s">
        <v>59</v>
      </c>
      <c r="AB3874" t="s">
        <v>72</v>
      </c>
      <c r="AD3874" t="s">
        <v>73</v>
      </c>
      <c r="AE3874" t="s">
        <v>52</v>
      </c>
      <c r="AF3874" t="s">
        <v>52</v>
      </c>
      <c r="AG3874" t="s">
        <v>52</v>
      </c>
      <c r="AH3874">
        <v>6</v>
      </c>
      <c r="AI3874" t="s">
        <v>78</v>
      </c>
      <c r="AJ3874" t="s">
        <v>52</v>
      </c>
      <c r="AK3874" t="s">
        <v>88</v>
      </c>
      <c r="AM3874" t="s">
        <v>62</v>
      </c>
      <c r="AN3874" t="s">
        <v>53</v>
      </c>
      <c r="AP3874">
        <v>0</v>
      </c>
      <c r="AQ3874">
        <v>0</v>
      </c>
      <c r="AR3874">
        <v>37000</v>
      </c>
      <c r="AS3874">
        <v>25000</v>
      </c>
      <c r="AT3874">
        <v>0</v>
      </c>
      <c r="AU3874">
        <v>0</v>
      </c>
      <c r="AV3874">
        <v>0</v>
      </c>
      <c r="AW3874">
        <v>62000</v>
      </c>
    </row>
    <row r="3875" spans="1:49" hidden="1" x14ac:dyDescent="0.35">
      <c r="A3875" s="2" t="s">
        <v>1048</v>
      </c>
      <c r="B3875">
        <v>15</v>
      </c>
      <c r="C3875">
        <v>1502</v>
      </c>
      <c r="D3875">
        <v>2</v>
      </c>
      <c r="E3875" t="s">
        <v>56</v>
      </c>
      <c r="F3875">
        <v>66</v>
      </c>
      <c r="G3875" t="s">
        <v>72</v>
      </c>
      <c r="I3875" t="s">
        <v>73</v>
      </c>
      <c r="J3875" t="s">
        <v>52</v>
      </c>
      <c r="K3875" t="s">
        <v>53</v>
      </c>
      <c r="L3875" t="s">
        <v>53</v>
      </c>
      <c r="M3875">
        <v>0</v>
      </c>
      <c r="O3875">
        <v>3</v>
      </c>
      <c r="P3875" s="2">
        <v>6</v>
      </c>
      <c r="Q3875" t="s">
        <v>56</v>
      </c>
      <c r="R3875">
        <v>4</v>
      </c>
      <c r="S3875" s="5">
        <f t="shared" si="60"/>
        <v>0</v>
      </c>
      <c r="T3875" t="s">
        <v>102</v>
      </c>
      <c r="U3875" t="s">
        <v>53</v>
      </c>
      <c r="W3875" t="s">
        <v>52</v>
      </c>
      <c r="X3875">
        <v>2</v>
      </c>
      <c r="AB3875" t="s">
        <v>72</v>
      </c>
      <c r="AD3875" t="s">
        <v>73</v>
      </c>
      <c r="AE3875" t="s">
        <v>53</v>
      </c>
      <c r="AF3875" t="s">
        <v>53</v>
      </c>
      <c r="AG3875" t="s">
        <v>53</v>
      </c>
      <c r="AO3875" t="s">
        <v>70</v>
      </c>
    </row>
    <row r="3876" spans="1:49" hidden="1" x14ac:dyDescent="0.35">
      <c r="A3876" s="2" t="s">
        <v>1049</v>
      </c>
      <c r="B3876">
        <v>12</v>
      </c>
      <c r="C3876">
        <v>1212</v>
      </c>
      <c r="D3876">
        <v>1</v>
      </c>
      <c r="E3876" t="s">
        <v>50</v>
      </c>
      <c r="F3876">
        <v>66</v>
      </c>
      <c r="G3876" t="s">
        <v>72</v>
      </c>
      <c r="I3876" t="s">
        <v>52</v>
      </c>
      <c r="J3876" t="s">
        <v>52</v>
      </c>
      <c r="K3876" t="s">
        <v>52</v>
      </c>
      <c r="L3876" t="s">
        <v>52</v>
      </c>
      <c r="M3876">
        <v>5</v>
      </c>
      <c r="N3876" t="s">
        <v>78</v>
      </c>
      <c r="P3876" s="2">
        <v>1</v>
      </c>
      <c r="Q3876" t="s">
        <v>50</v>
      </c>
      <c r="R3876">
        <v>66</v>
      </c>
      <c r="S3876" s="5">
        <f t="shared" si="60"/>
        <v>0</v>
      </c>
      <c r="T3876" t="s">
        <v>54</v>
      </c>
      <c r="U3876" t="s">
        <v>53</v>
      </c>
      <c r="W3876" t="s">
        <v>53</v>
      </c>
      <c r="Y3876" t="s">
        <v>55</v>
      </c>
      <c r="Z3876" t="s">
        <v>52</v>
      </c>
      <c r="AA3876">
        <v>2</v>
      </c>
      <c r="AB3876" t="s">
        <v>72</v>
      </c>
      <c r="AD3876" t="s">
        <v>52</v>
      </c>
      <c r="AE3876" t="s">
        <v>52</v>
      </c>
      <c r="AF3876" t="s">
        <v>52</v>
      </c>
      <c r="AG3876" t="s">
        <v>52</v>
      </c>
      <c r="AH3876">
        <v>5</v>
      </c>
      <c r="AI3876" t="s">
        <v>78</v>
      </c>
      <c r="AJ3876" t="s">
        <v>53</v>
      </c>
    </row>
    <row r="3877" spans="1:49" hidden="1" x14ac:dyDescent="0.35">
      <c r="A3877" s="2" t="s">
        <v>1049</v>
      </c>
      <c r="B3877">
        <v>12</v>
      </c>
      <c r="C3877">
        <v>1212</v>
      </c>
      <c r="D3877">
        <v>1</v>
      </c>
      <c r="E3877" t="s">
        <v>50</v>
      </c>
      <c r="F3877">
        <v>66</v>
      </c>
      <c r="G3877" t="s">
        <v>72</v>
      </c>
      <c r="I3877" t="s">
        <v>52</v>
      </c>
      <c r="J3877" t="s">
        <v>52</v>
      </c>
      <c r="K3877" t="s">
        <v>52</v>
      </c>
      <c r="L3877" t="s">
        <v>52</v>
      </c>
      <c r="M3877">
        <v>5</v>
      </c>
      <c r="N3877" t="s">
        <v>78</v>
      </c>
      <c r="P3877" s="2">
        <v>2</v>
      </c>
      <c r="Q3877" t="s">
        <v>56</v>
      </c>
      <c r="R3877">
        <v>60</v>
      </c>
      <c r="S3877" s="5">
        <f t="shared" si="60"/>
        <v>0</v>
      </c>
      <c r="T3877" t="s">
        <v>57</v>
      </c>
      <c r="U3877" t="s">
        <v>53</v>
      </c>
      <c r="W3877" t="s">
        <v>53</v>
      </c>
      <c r="Y3877" t="s">
        <v>55</v>
      </c>
      <c r="Z3877" t="s">
        <v>52</v>
      </c>
      <c r="AA3877">
        <v>1</v>
      </c>
      <c r="AB3877" t="s">
        <v>72</v>
      </c>
      <c r="AD3877" t="s">
        <v>73</v>
      </c>
      <c r="AE3877" t="s">
        <v>52</v>
      </c>
      <c r="AF3877" t="s">
        <v>52</v>
      </c>
      <c r="AG3877" t="s">
        <v>52</v>
      </c>
      <c r="AH3877">
        <v>2</v>
      </c>
      <c r="AI3877" t="s">
        <v>97</v>
      </c>
      <c r="AJ3877" t="s">
        <v>53</v>
      </c>
    </row>
    <row r="3878" spans="1:49" hidden="1" x14ac:dyDescent="0.35">
      <c r="A3878" s="2" t="s">
        <v>1049</v>
      </c>
      <c r="B3878">
        <v>12</v>
      </c>
      <c r="C3878">
        <v>1212</v>
      </c>
      <c r="D3878">
        <v>1</v>
      </c>
      <c r="E3878" t="s">
        <v>50</v>
      </c>
      <c r="F3878">
        <v>66</v>
      </c>
      <c r="G3878" t="s">
        <v>72</v>
      </c>
      <c r="I3878" t="s">
        <v>52</v>
      </c>
      <c r="J3878" t="s">
        <v>52</v>
      </c>
      <c r="K3878" t="s">
        <v>52</v>
      </c>
      <c r="L3878" t="s">
        <v>52</v>
      </c>
      <c r="M3878">
        <v>5</v>
      </c>
      <c r="N3878" t="s">
        <v>78</v>
      </c>
      <c r="P3878" s="2">
        <v>3</v>
      </c>
      <c r="Q3878" t="s">
        <v>50</v>
      </c>
      <c r="R3878">
        <v>29</v>
      </c>
      <c r="S3878" s="5">
        <f t="shared" si="60"/>
        <v>0</v>
      </c>
      <c r="T3878" t="s">
        <v>58</v>
      </c>
      <c r="U3878" t="s">
        <v>52</v>
      </c>
      <c r="V3878">
        <v>1</v>
      </c>
      <c r="W3878" t="s">
        <v>52</v>
      </c>
      <c r="X3878">
        <v>2</v>
      </c>
      <c r="Y3878" t="s">
        <v>59</v>
      </c>
      <c r="AB3878" t="s">
        <v>72</v>
      </c>
      <c r="AD3878" t="s">
        <v>73</v>
      </c>
      <c r="AE3878" t="s">
        <v>52</v>
      </c>
      <c r="AF3878" t="s">
        <v>52</v>
      </c>
      <c r="AG3878" t="s">
        <v>52</v>
      </c>
      <c r="AH3878">
        <v>9</v>
      </c>
      <c r="AI3878" t="s">
        <v>100</v>
      </c>
      <c r="AJ3878" t="s">
        <v>53</v>
      </c>
    </row>
    <row r="3879" spans="1:49" hidden="1" x14ac:dyDescent="0.35">
      <c r="A3879" s="2" t="s">
        <v>1049</v>
      </c>
      <c r="B3879">
        <v>12</v>
      </c>
      <c r="C3879">
        <v>1212</v>
      </c>
      <c r="D3879">
        <v>1</v>
      </c>
      <c r="E3879" t="s">
        <v>50</v>
      </c>
      <c r="F3879">
        <v>66</v>
      </c>
      <c r="G3879" t="s">
        <v>72</v>
      </c>
      <c r="I3879" t="s">
        <v>52</v>
      </c>
      <c r="J3879" t="s">
        <v>52</v>
      </c>
      <c r="K3879" t="s">
        <v>52</v>
      </c>
      <c r="L3879" t="s">
        <v>52</v>
      </c>
      <c r="M3879">
        <v>5</v>
      </c>
      <c r="N3879" t="s">
        <v>78</v>
      </c>
      <c r="P3879" s="2">
        <v>4</v>
      </c>
      <c r="Q3879" t="s">
        <v>50</v>
      </c>
      <c r="R3879">
        <v>25</v>
      </c>
      <c r="S3879" s="5">
        <f t="shared" si="60"/>
        <v>0</v>
      </c>
      <c r="T3879" t="s">
        <v>58</v>
      </c>
      <c r="U3879" t="s">
        <v>52</v>
      </c>
      <c r="V3879">
        <v>1</v>
      </c>
      <c r="W3879" t="s">
        <v>52</v>
      </c>
      <c r="X3879">
        <v>2</v>
      </c>
      <c r="Y3879" t="s">
        <v>92</v>
      </c>
      <c r="AB3879" t="s">
        <v>72</v>
      </c>
      <c r="AD3879" t="s">
        <v>73</v>
      </c>
      <c r="AE3879" t="s">
        <v>52</v>
      </c>
      <c r="AF3879" t="s">
        <v>52</v>
      </c>
      <c r="AG3879" t="s">
        <v>52</v>
      </c>
      <c r="AH3879">
        <v>9</v>
      </c>
      <c r="AI3879" t="s">
        <v>100</v>
      </c>
      <c r="AJ3879" t="s">
        <v>53</v>
      </c>
    </row>
    <row r="3880" spans="1:49" hidden="1" x14ac:dyDescent="0.35">
      <c r="A3880" s="2" t="s">
        <v>1050</v>
      </c>
      <c r="B3880">
        <v>11</v>
      </c>
      <c r="C3880">
        <v>1102</v>
      </c>
      <c r="D3880">
        <v>2</v>
      </c>
      <c r="E3880" t="s">
        <v>50</v>
      </c>
      <c r="F3880">
        <v>28</v>
      </c>
      <c r="G3880" t="s">
        <v>72</v>
      </c>
      <c r="I3880" t="s">
        <v>52</v>
      </c>
      <c r="J3880" t="s">
        <v>52</v>
      </c>
      <c r="K3880" t="s">
        <v>52</v>
      </c>
      <c r="L3880" t="s">
        <v>52</v>
      </c>
      <c r="M3880">
        <v>12</v>
      </c>
      <c r="N3880" t="s">
        <v>115</v>
      </c>
      <c r="O3880">
        <v>2</v>
      </c>
      <c r="P3880" s="2">
        <v>1</v>
      </c>
      <c r="Q3880" t="s">
        <v>50</v>
      </c>
      <c r="R3880">
        <v>28</v>
      </c>
      <c r="S3880" s="5">
        <f t="shared" si="60"/>
        <v>0</v>
      </c>
      <c r="T3880" t="s">
        <v>54</v>
      </c>
      <c r="U3880" t="s">
        <v>53</v>
      </c>
      <c r="W3880" t="s">
        <v>53</v>
      </c>
      <c r="Y3880" t="s">
        <v>55</v>
      </c>
      <c r="Z3880" t="s">
        <v>52</v>
      </c>
      <c r="AA3880">
        <v>2</v>
      </c>
      <c r="AB3880" t="s">
        <v>72</v>
      </c>
      <c r="AD3880" t="s">
        <v>52</v>
      </c>
      <c r="AE3880" t="s">
        <v>52</v>
      </c>
      <c r="AF3880" t="s">
        <v>52</v>
      </c>
      <c r="AG3880" t="s">
        <v>52</v>
      </c>
      <c r="AH3880">
        <v>12</v>
      </c>
      <c r="AI3880" t="s">
        <v>115</v>
      </c>
      <c r="AJ3880" t="s">
        <v>53</v>
      </c>
    </row>
    <row r="3881" spans="1:49" hidden="1" x14ac:dyDescent="0.35">
      <c r="A3881" s="2" t="s">
        <v>1050</v>
      </c>
      <c r="B3881">
        <v>11</v>
      </c>
      <c r="C3881">
        <v>1102</v>
      </c>
      <c r="D3881">
        <v>2</v>
      </c>
      <c r="E3881" t="s">
        <v>50</v>
      </c>
      <c r="F3881">
        <v>28</v>
      </c>
      <c r="G3881" t="s">
        <v>72</v>
      </c>
      <c r="I3881" t="s">
        <v>52</v>
      </c>
      <c r="J3881" t="s">
        <v>52</v>
      </c>
      <c r="K3881" t="s">
        <v>52</v>
      </c>
      <c r="L3881" t="s">
        <v>52</v>
      </c>
      <c r="M3881">
        <v>12</v>
      </c>
      <c r="N3881" t="s">
        <v>115</v>
      </c>
      <c r="O3881">
        <v>2</v>
      </c>
      <c r="P3881" s="2">
        <v>2</v>
      </c>
      <c r="Q3881" t="s">
        <v>56</v>
      </c>
      <c r="R3881">
        <v>29</v>
      </c>
      <c r="S3881" s="5">
        <f t="shared" si="60"/>
        <v>0</v>
      </c>
      <c r="T3881" t="s">
        <v>57</v>
      </c>
      <c r="U3881" t="s">
        <v>53</v>
      </c>
      <c r="W3881" t="s">
        <v>52</v>
      </c>
      <c r="X3881">
        <v>3</v>
      </c>
      <c r="Y3881" t="s">
        <v>55</v>
      </c>
      <c r="Z3881" t="s">
        <v>52</v>
      </c>
      <c r="AA3881">
        <v>1</v>
      </c>
      <c r="AB3881" t="s">
        <v>72</v>
      </c>
      <c r="AD3881" t="s">
        <v>73</v>
      </c>
      <c r="AE3881" t="s">
        <v>52</v>
      </c>
      <c r="AF3881" t="s">
        <v>52</v>
      </c>
      <c r="AG3881" t="s">
        <v>52</v>
      </c>
      <c r="AH3881">
        <v>11</v>
      </c>
      <c r="AI3881" t="s">
        <v>94</v>
      </c>
      <c r="AJ3881" t="s">
        <v>53</v>
      </c>
    </row>
    <row r="3882" spans="1:49" hidden="1" x14ac:dyDescent="0.35">
      <c r="A3882" s="2" t="s">
        <v>1050</v>
      </c>
      <c r="B3882">
        <v>11</v>
      </c>
      <c r="C3882">
        <v>1102</v>
      </c>
      <c r="D3882">
        <v>2</v>
      </c>
      <c r="E3882" t="s">
        <v>50</v>
      </c>
      <c r="F3882">
        <v>28</v>
      </c>
      <c r="G3882" t="s">
        <v>72</v>
      </c>
      <c r="I3882" t="s">
        <v>52</v>
      </c>
      <c r="J3882" t="s">
        <v>52</v>
      </c>
      <c r="K3882" t="s">
        <v>52</v>
      </c>
      <c r="L3882" t="s">
        <v>52</v>
      </c>
      <c r="M3882">
        <v>12</v>
      </c>
      <c r="N3882" t="s">
        <v>115</v>
      </c>
      <c r="O3882">
        <v>2</v>
      </c>
      <c r="P3882" s="2">
        <v>3</v>
      </c>
      <c r="Q3882" t="s">
        <v>56</v>
      </c>
      <c r="R3882">
        <v>55</v>
      </c>
      <c r="S3882" s="5">
        <f t="shared" si="60"/>
        <v>0</v>
      </c>
      <c r="T3882" t="s">
        <v>125</v>
      </c>
      <c r="U3882" t="s">
        <v>53</v>
      </c>
      <c r="W3882" t="s">
        <v>53</v>
      </c>
      <c r="Y3882" t="s">
        <v>92</v>
      </c>
      <c r="AB3882" t="s">
        <v>72</v>
      </c>
      <c r="AD3882" t="s">
        <v>73</v>
      </c>
      <c r="AE3882" t="s">
        <v>52</v>
      </c>
      <c r="AF3882" t="s">
        <v>52</v>
      </c>
      <c r="AG3882" t="s">
        <v>52</v>
      </c>
      <c r="AH3882">
        <v>7</v>
      </c>
      <c r="AI3882" t="s">
        <v>86</v>
      </c>
      <c r="AJ3882" t="s">
        <v>53</v>
      </c>
    </row>
    <row r="3883" spans="1:49" x14ac:dyDescent="0.35">
      <c r="A3883" s="2" t="s">
        <v>1050</v>
      </c>
      <c r="B3883">
        <v>11</v>
      </c>
      <c r="C3883">
        <v>1102</v>
      </c>
      <c r="D3883">
        <v>2</v>
      </c>
      <c r="E3883" t="s">
        <v>50</v>
      </c>
      <c r="F3883">
        <v>28</v>
      </c>
      <c r="G3883" t="s">
        <v>72</v>
      </c>
      <c r="I3883" t="s">
        <v>52</v>
      </c>
      <c r="J3883" t="s">
        <v>52</v>
      </c>
      <c r="K3883" t="s">
        <v>52</v>
      </c>
      <c r="L3883" t="s">
        <v>52</v>
      </c>
      <c r="M3883">
        <v>12</v>
      </c>
      <c r="N3883" t="s">
        <v>115</v>
      </c>
      <c r="O3883">
        <v>2</v>
      </c>
      <c r="P3883" s="6">
        <v>4</v>
      </c>
      <c r="Q3883" t="s">
        <v>50</v>
      </c>
      <c r="R3883">
        <v>6</v>
      </c>
      <c r="S3883" s="5">
        <f t="shared" si="60"/>
        <v>1</v>
      </c>
      <c r="T3883" t="s">
        <v>58</v>
      </c>
      <c r="U3883" t="s">
        <v>52</v>
      </c>
      <c r="V3883">
        <v>1</v>
      </c>
      <c r="W3883" t="s">
        <v>52</v>
      </c>
      <c r="X3883">
        <v>2</v>
      </c>
      <c r="AB3883" t="s">
        <v>72</v>
      </c>
      <c r="AD3883" t="s">
        <v>73</v>
      </c>
      <c r="AE3883" t="s">
        <v>53</v>
      </c>
      <c r="AF3883" t="s">
        <v>53</v>
      </c>
      <c r="AG3883" t="s">
        <v>52</v>
      </c>
      <c r="AH3883">
        <v>1</v>
      </c>
      <c r="AI3883" t="s">
        <v>67</v>
      </c>
      <c r="AJ3883" t="s">
        <v>52</v>
      </c>
      <c r="AK3883" t="s">
        <v>74</v>
      </c>
      <c r="AM3883" t="s">
        <v>62</v>
      </c>
      <c r="AN3883" t="s">
        <v>53</v>
      </c>
      <c r="AP3883">
        <v>0</v>
      </c>
      <c r="AQ3883">
        <v>0</v>
      </c>
      <c r="AR3883">
        <v>5000</v>
      </c>
      <c r="AS3883">
        <v>25000</v>
      </c>
      <c r="AT3883">
        <v>390000</v>
      </c>
      <c r="AU3883">
        <v>0</v>
      </c>
      <c r="AV3883">
        <v>0</v>
      </c>
      <c r="AW3883">
        <v>420000</v>
      </c>
    </row>
    <row r="3884" spans="1:49" hidden="1" x14ac:dyDescent="0.35">
      <c r="A3884" s="2" t="s">
        <v>1050</v>
      </c>
      <c r="B3884">
        <v>11</v>
      </c>
      <c r="C3884">
        <v>1102</v>
      </c>
      <c r="D3884">
        <v>2</v>
      </c>
      <c r="E3884" t="s">
        <v>50</v>
      </c>
      <c r="F3884">
        <v>28</v>
      </c>
      <c r="G3884" t="s">
        <v>72</v>
      </c>
      <c r="I3884" t="s">
        <v>52</v>
      </c>
      <c r="J3884" t="s">
        <v>52</v>
      </c>
      <c r="K3884" t="s">
        <v>52</v>
      </c>
      <c r="L3884" t="s">
        <v>52</v>
      </c>
      <c r="M3884">
        <v>12</v>
      </c>
      <c r="N3884" t="s">
        <v>115</v>
      </c>
      <c r="O3884">
        <v>2</v>
      </c>
      <c r="P3884" s="2">
        <v>5</v>
      </c>
      <c r="Q3884" t="s">
        <v>56</v>
      </c>
      <c r="R3884">
        <v>2</v>
      </c>
      <c r="S3884" s="5">
        <f t="shared" si="60"/>
        <v>0</v>
      </c>
      <c r="T3884" t="s">
        <v>58</v>
      </c>
      <c r="U3884" t="s">
        <v>52</v>
      </c>
      <c r="V3884">
        <v>1</v>
      </c>
      <c r="W3884" t="s">
        <v>52</v>
      </c>
      <c r="X3884">
        <v>2</v>
      </c>
      <c r="AB3884" t="s">
        <v>72</v>
      </c>
      <c r="AD3884" t="s">
        <v>73</v>
      </c>
    </row>
    <row r="3885" spans="1:49" hidden="1" x14ac:dyDescent="0.35">
      <c r="A3885" s="2" t="s">
        <v>1051</v>
      </c>
      <c r="B3885">
        <v>12</v>
      </c>
      <c r="C3885">
        <v>1212</v>
      </c>
      <c r="D3885">
        <v>1</v>
      </c>
      <c r="E3885" t="s">
        <v>50</v>
      </c>
      <c r="F3885">
        <v>42</v>
      </c>
      <c r="G3885" t="s">
        <v>72</v>
      </c>
      <c r="I3885" t="s">
        <v>52</v>
      </c>
      <c r="J3885" t="s">
        <v>52</v>
      </c>
      <c r="K3885" t="s">
        <v>52</v>
      </c>
      <c r="L3885" t="s">
        <v>52</v>
      </c>
      <c r="M3885">
        <v>7</v>
      </c>
      <c r="N3885" t="s">
        <v>79</v>
      </c>
      <c r="O3885">
        <v>1</v>
      </c>
      <c r="P3885" s="2">
        <v>1</v>
      </c>
      <c r="Q3885" t="s">
        <v>50</v>
      </c>
      <c r="R3885">
        <v>42</v>
      </c>
      <c r="S3885" s="5">
        <f t="shared" si="60"/>
        <v>0</v>
      </c>
      <c r="T3885" t="s">
        <v>54</v>
      </c>
      <c r="U3885" t="s">
        <v>53</v>
      </c>
      <c r="W3885" t="s">
        <v>53</v>
      </c>
      <c r="Y3885" t="s">
        <v>55</v>
      </c>
      <c r="Z3885" t="s">
        <v>52</v>
      </c>
      <c r="AA3885">
        <v>2</v>
      </c>
      <c r="AB3885" t="s">
        <v>72</v>
      </c>
      <c r="AD3885" t="s">
        <v>52</v>
      </c>
      <c r="AE3885" t="s">
        <v>52</v>
      </c>
      <c r="AF3885" t="s">
        <v>52</v>
      </c>
      <c r="AG3885" t="s">
        <v>52</v>
      </c>
      <c r="AH3885">
        <v>7</v>
      </c>
      <c r="AI3885" t="s">
        <v>79</v>
      </c>
      <c r="AJ3885" t="s">
        <v>53</v>
      </c>
    </row>
    <row r="3886" spans="1:49" hidden="1" x14ac:dyDescent="0.35">
      <c r="A3886" s="2" t="s">
        <v>1051</v>
      </c>
      <c r="B3886">
        <v>12</v>
      </c>
      <c r="C3886">
        <v>1212</v>
      </c>
      <c r="D3886">
        <v>1</v>
      </c>
      <c r="E3886" t="s">
        <v>50</v>
      </c>
      <c r="F3886">
        <v>42</v>
      </c>
      <c r="G3886" t="s">
        <v>72</v>
      </c>
      <c r="I3886" t="s">
        <v>52</v>
      </c>
      <c r="J3886" t="s">
        <v>52</v>
      </c>
      <c r="K3886" t="s">
        <v>52</v>
      </c>
      <c r="L3886" t="s">
        <v>52</v>
      </c>
      <c r="M3886">
        <v>7</v>
      </c>
      <c r="N3886" t="s">
        <v>79</v>
      </c>
      <c r="O3886">
        <v>1</v>
      </c>
      <c r="P3886" s="2">
        <v>2</v>
      </c>
      <c r="Q3886" t="s">
        <v>56</v>
      </c>
      <c r="R3886">
        <v>39</v>
      </c>
      <c r="S3886" s="5">
        <f t="shared" si="60"/>
        <v>0</v>
      </c>
      <c r="T3886" t="s">
        <v>57</v>
      </c>
      <c r="U3886" t="s">
        <v>53</v>
      </c>
      <c r="W3886" t="s">
        <v>53</v>
      </c>
      <c r="Y3886" t="s">
        <v>55</v>
      </c>
      <c r="Z3886" t="s">
        <v>52</v>
      </c>
      <c r="AA3886">
        <v>1</v>
      </c>
      <c r="AB3886" t="s">
        <v>72</v>
      </c>
      <c r="AD3886" t="s">
        <v>73</v>
      </c>
      <c r="AE3886" t="s">
        <v>52</v>
      </c>
      <c r="AF3886" t="s">
        <v>52</v>
      </c>
      <c r="AG3886" t="s">
        <v>52</v>
      </c>
      <c r="AH3886">
        <v>7</v>
      </c>
      <c r="AI3886" t="s">
        <v>79</v>
      </c>
      <c r="AJ3886" t="s">
        <v>53</v>
      </c>
    </row>
    <row r="3887" spans="1:49" hidden="1" x14ac:dyDescent="0.35">
      <c r="A3887" s="2" t="s">
        <v>1051</v>
      </c>
      <c r="B3887">
        <v>12</v>
      </c>
      <c r="C3887">
        <v>1212</v>
      </c>
      <c r="D3887">
        <v>1</v>
      </c>
      <c r="E3887" t="s">
        <v>50</v>
      </c>
      <c r="F3887">
        <v>42</v>
      </c>
      <c r="G3887" t="s">
        <v>72</v>
      </c>
      <c r="I3887" t="s">
        <v>52</v>
      </c>
      <c r="J3887" t="s">
        <v>52</v>
      </c>
      <c r="K3887" t="s">
        <v>52</v>
      </c>
      <c r="L3887" t="s">
        <v>52</v>
      </c>
      <c r="M3887">
        <v>7</v>
      </c>
      <c r="N3887" t="s">
        <v>79</v>
      </c>
      <c r="O3887">
        <v>1</v>
      </c>
      <c r="P3887" s="2">
        <v>3</v>
      </c>
      <c r="Q3887" t="s">
        <v>50</v>
      </c>
      <c r="R3887">
        <v>19</v>
      </c>
      <c r="S3887" s="5">
        <f t="shared" si="60"/>
        <v>0</v>
      </c>
      <c r="T3887" t="s">
        <v>58</v>
      </c>
      <c r="U3887" t="s">
        <v>52</v>
      </c>
      <c r="V3887">
        <v>1</v>
      </c>
      <c r="W3887" t="s">
        <v>52</v>
      </c>
      <c r="X3887">
        <v>2</v>
      </c>
      <c r="Y3887" t="s">
        <v>59</v>
      </c>
      <c r="AB3887" t="s">
        <v>72</v>
      </c>
      <c r="AD3887" t="s">
        <v>52</v>
      </c>
      <c r="AE3887" t="s">
        <v>52</v>
      </c>
      <c r="AF3887" t="s">
        <v>52</v>
      </c>
      <c r="AG3887" t="s">
        <v>52</v>
      </c>
      <c r="AH3887">
        <v>14</v>
      </c>
      <c r="AI3887" t="s">
        <v>140</v>
      </c>
      <c r="AJ3887" t="s">
        <v>52</v>
      </c>
      <c r="AK3887" t="s">
        <v>95</v>
      </c>
      <c r="AM3887" t="s">
        <v>62</v>
      </c>
      <c r="AN3887" t="s">
        <v>53</v>
      </c>
      <c r="AP3887">
        <v>2800000</v>
      </c>
      <c r="AQ3887">
        <v>0</v>
      </c>
      <c r="AR3887">
        <v>200000</v>
      </c>
      <c r="AS3887">
        <v>200000</v>
      </c>
      <c r="AT3887">
        <v>4000000</v>
      </c>
      <c r="AU3887">
        <v>1000000</v>
      </c>
      <c r="AV3887">
        <v>0</v>
      </c>
      <c r="AW3887">
        <v>8200000</v>
      </c>
    </row>
    <row r="3888" spans="1:49" x14ac:dyDescent="0.35">
      <c r="A3888" s="2" t="s">
        <v>1051</v>
      </c>
      <c r="B3888">
        <v>12</v>
      </c>
      <c r="C3888">
        <v>1212</v>
      </c>
      <c r="D3888">
        <v>1</v>
      </c>
      <c r="E3888" t="s">
        <v>50</v>
      </c>
      <c r="F3888">
        <v>42</v>
      </c>
      <c r="G3888" t="s">
        <v>72</v>
      </c>
      <c r="I3888" t="s">
        <v>52</v>
      </c>
      <c r="J3888" t="s">
        <v>52</v>
      </c>
      <c r="K3888" t="s">
        <v>52</v>
      </c>
      <c r="L3888" t="s">
        <v>52</v>
      </c>
      <c r="M3888">
        <v>7</v>
      </c>
      <c r="N3888" t="s">
        <v>79</v>
      </c>
      <c r="O3888">
        <v>1</v>
      </c>
      <c r="P3888" s="6">
        <v>4</v>
      </c>
      <c r="Q3888" t="s">
        <v>50</v>
      </c>
      <c r="R3888">
        <v>15</v>
      </c>
      <c r="S3888" s="5">
        <f t="shared" si="60"/>
        <v>1</v>
      </c>
      <c r="T3888" t="s">
        <v>58</v>
      </c>
      <c r="U3888" t="s">
        <v>52</v>
      </c>
      <c r="V3888">
        <v>1</v>
      </c>
      <c r="W3888" t="s">
        <v>52</v>
      </c>
      <c r="X3888">
        <v>2</v>
      </c>
      <c r="Y3888" t="s">
        <v>59</v>
      </c>
      <c r="AB3888" t="s">
        <v>72</v>
      </c>
      <c r="AD3888" t="s">
        <v>52</v>
      </c>
      <c r="AE3888" t="s">
        <v>52</v>
      </c>
      <c r="AF3888" t="s">
        <v>52</v>
      </c>
      <c r="AG3888" t="s">
        <v>52</v>
      </c>
      <c r="AH3888">
        <v>9</v>
      </c>
      <c r="AI3888" t="s">
        <v>80</v>
      </c>
      <c r="AJ3888" t="s">
        <v>52</v>
      </c>
      <c r="AK3888" t="s">
        <v>81</v>
      </c>
      <c r="AM3888" t="s">
        <v>62</v>
      </c>
      <c r="AN3888" t="s">
        <v>52</v>
      </c>
      <c r="AP3888">
        <v>0</v>
      </c>
      <c r="AQ3888">
        <v>2000000</v>
      </c>
      <c r="AR3888">
        <v>200000</v>
      </c>
      <c r="AS3888">
        <v>200000</v>
      </c>
      <c r="AT3888">
        <v>0</v>
      </c>
      <c r="AU3888">
        <v>1000000</v>
      </c>
      <c r="AV3888">
        <v>40000</v>
      </c>
      <c r="AW3888">
        <v>3440000</v>
      </c>
    </row>
    <row r="3889" spans="1:49" hidden="1" x14ac:dyDescent="0.35">
      <c r="A3889" s="2" t="s">
        <v>1052</v>
      </c>
      <c r="B3889">
        <v>12</v>
      </c>
      <c r="C3889">
        <v>1212</v>
      </c>
      <c r="D3889">
        <v>1</v>
      </c>
      <c r="E3889" t="s">
        <v>50</v>
      </c>
      <c r="F3889">
        <v>40</v>
      </c>
      <c r="G3889" t="s">
        <v>72</v>
      </c>
      <c r="I3889" t="s">
        <v>73</v>
      </c>
      <c r="J3889" t="s">
        <v>52</v>
      </c>
      <c r="K3889" t="s">
        <v>52</v>
      </c>
      <c r="L3889" t="s">
        <v>52</v>
      </c>
      <c r="M3889">
        <v>7</v>
      </c>
      <c r="N3889" t="s">
        <v>86</v>
      </c>
      <c r="O3889">
        <v>3</v>
      </c>
      <c r="P3889" s="2">
        <v>1</v>
      </c>
      <c r="Q3889" t="s">
        <v>50</v>
      </c>
      <c r="R3889">
        <v>40</v>
      </c>
      <c r="S3889" s="5">
        <f t="shared" si="60"/>
        <v>0</v>
      </c>
      <c r="T3889" t="s">
        <v>54</v>
      </c>
      <c r="U3889" t="s">
        <v>53</v>
      </c>
      <c r="W3889" t="s">
        <v>53</v>
      </c>
      <c r="Y3889" t="s">
        <v>55</v>
      </c>
      <c r="Z3889" t="s">
        <v>52</v>
      </c>
      <c r="AA3889">
        <v>2</v>
      </c>
      <c r="AB3889" t="s">
        <v>72</v>
      </c>
      <c r="AD3889" t="s">
        <v>73</v>
      </c>
      <c r="AE3889" t="s">
        <v>52</v>
      </c>
      <c r="AF3889" t="s">
        <v>52</v>
      </c>
      <c r="AG3889" t="s">
        <v>52</v>
      </c>
      <c r="AH3889">
        <v>7</v>
      </c>
      <c r="AI3889" t="s">
        <v>86</v>
      </c>
      <c r="AJ3889" t="s">
        <v>53</v>
      </c>
    </row>
    <row r="3890" spans="1:49" hidden="1" x14ac:dyDescent="0.35">
      <c r="A3890" s="2" t="s">
        <v>1052</v>
      </c>
      <c r="B3890">
        <v>12</v>
      </c>
      <c r="C3890">
        <v>1212</v>
      </c>
      <c r="D3890">
        <v>1</v>
      </c>
      <c r="E3890" t="s">
        <v>50</v>
      </c>
      <c r="F3890">
        <v>40</v>
      </c>
      <c r="G3890" t="s">
        <v>72</v>
      </c>
      <c r="I3890" t="s">
        <v>73</v>
      </c>
      <c r="J3890" t="s">
        <v>52</v>
      </c>
      <c r="K3890" t="s">
        <v>52</v>
      </c>
      <c r="L3890" t="s">
        <v>52</v>
      </c>
      <c r="M3890">
        <v>7</v>
      </c>
      <c r="N3890" t="s">
        <v>86</v>
      </c>
      <c r="O3890">
        <v>3</v>
      </c>
      <c r="P3890" s="2">
        <v>2</v>
      </c>
      <c r="Q3890" t="s">
        <v>56</v>
      </c>
      <c r="R3890">
        <v>36</v>
      </c>
      <c r="S3890" s="5">
        <f t="shared" si="60"/>
        <v>0</v>
      </c>
      <c r="T3890" t="s">
        <v>57</v>
      </c>
      <c r="U3890" t="s">
        <v>53</v>
      </c>
      <c r="W3890" t="s">
        <v>53</v>
      </c>
      <c r="Y3890" t="s">
        <v>55</v>
      </c>
      <c r="Z3890" t="s">
        <v>52</v>
      </c>
      <c r="AA3890">
        <v>1</v>
      </c>
      <c r="AB3890" t="s">
        <v>72</v>
      </c>
      <c r="AD3890" t="s">
        <v>73</v>
      </c>
      <c r="AE3890" t="s">
        <v>52</v>
      </c>
      <c r="AF3890" t="s">
        <v>52</v>
      </c>
      <c r="AG3890" t="s">
        <v>52</v>
      </c>
      <c r="AH3890">
        <v>7</v>
      </c>
      <c r="AI3890" t="s">
        <v>86</v>
      </c>
      <c r="AJ3890" t="s">
        <v>53</v>
      </c>
    </row>
    <row r="3891" spans="1:49" x14ac:dyDescent="0.35">
      <c r="A3891" s="2" t="s">
        <v>1052</v>
      </c>
      <c r="B3891">
        <v>12</v>
      </c>
      <c r="C3891">
        <v>1212</v>
      </c>
      <c r="D3891">
        <v>1</v>
      </c>
      <c r="E3891" t="s">
        <v>50</v>
      </c>
      <c r="F3891">
        <v>40</v>
      </c>
      <c r="G3891" t="s">
        <v>72</v>
      </c>
      <c r="I3891" t="s">
        <v>73</v>
      </c>
      <c r="J3891" t="s">
        <v>52</v>
      </c>
      <c r="K3891" t="s">
        <v>52</v>
      </c>
      <c r="L3891" t="s">
        <v>52</v>
      </c>
      <c r="M3891">
        <v>7</v>
      </c>
      <c r="N3891" t="s">
        <v>86</v>
      </c>
      <c r="O3891">
        <v>3</v>
      </c>
      <c r="P3891" s="6">
        <v>3</v>
      </c>
      <c r="Q3891" t="s">
        <v>50</v>
      </c>
      <c r="R3891">
        <v>16</v>
      </c>
      <c r="S3891" s="5">
        <f t="shared" si="60"/>
        <v>1</v>
      </c>
      <c r="T3891" t="s">
        <v>58</v>
      </c>
      <c r="U3891" t="s">
        <v>52</v>
      </c>
      <c r="V3891">
        <v>1</v>
      </c>
      <c r="W3891" t="s">
        <v>52</v>
      </c>
      <c r="X3891">
        <v>2</v>
      </c>
      <c r="Y3891" t="s">
        <v>59</v>
      </c>
      <c r="AB3891" t="s">
        <v>72</v>
      </c>
      <c r="AD3891" t="s">
        <v>52</v>
      </c>
      <c r="AE3891" t="s">
        <v>52</v>
      </c>
      <c r="AF3891" t="s">
        <v>52</v>
      </c>
      <c r="AG3891" t="s">
        <v>52</v>
      </c>
      <c r="AH3891">
        <v>10</v>
      </c>
      <c r="AI3891" t="s">
        <v>107</v>
      </c>
      <c r="AJ3891" t="s">
        <v>52</v>
      </c>
      <c r="AK3891" t="s">
        <v>123</v>
      </c>
      <c r="AM3891" t="s">
        <v>62</v>
      </c>
      <c r="AN3891" t="s">
        <v>52</v>
      </c>
      <c r="AP3891">
        <v>4080000</v>
      </c>
      <c r="AQ3891">
        <v>0</v>
      </c>
      <c r="AR3891">
        <v>160000</v>
      </c>
      <c r="AS3891">
        <v>80000</v>
      </c>
      <c r="AT3891">
        <v>600000</v>
      </c>
      <c r="AU3891">
        <v>200000</v>
      </c>
      <c r="AV3891">
        <v>0</v>
      </c>
      <c r="AW3891">
        <v>5120000</v>
      </c>
    </row>
    <row r="3892" spans="1:49" x14ac:dyDescent="0.35">
      <c r="A3892" s="2" t="s">
        <v>1052</v>
      </c>
      <c r="B3892">
        <v>12</v>
      </c>
      <c r="C3892">
        <v>1212</v>
      </c>
      <c r="D3892">
        <v>1</v>
      </c>
      <c r="E3892" t="s">
        <v>50</v>
      </c>
      <c r="F3892">
        <v>40</v>
      </c>
      <c r="G3892" t="s">
        <v>72</v>
      </c>
      <c r="I3892" t="s">
        <v>73</v>
      </c>
      <c r="J3892" t="s">
        <v>52</v>
      </c>
      <c r="K3892" t="s">
        <v>52</v>
      </c>
      <c r="L3892" t="s">
        <v>52</v>
      </c>
      <c r="M3892">
        <v>7</v>
      </c>
      <c r="N3892" t="s">
        <v>86</v>
      </c>
      <c r="O3892">
        <v>3</v>
      </c>
      <c r="P3892" s="6">
        <v>4</v>
      </c>
      <c r="Q3892" t="s">
        <v>56</v>
      </c>
      <c r="R3892">
        <v>12</v>
      </c>
      <c r="S3892" s="5">
        <f t="shared" si="60"/>
        <v>1</v>
      </c>
      <c r="T3892" t="s">
        <v>58</v>
      </c>
      <c r="U3892" t="s">
        <v>52</v>
      </c>
      <c r="V3892">
        <v>1</v>
      </c>
      <c r="W3892" t="s">
        <v>52</v>
      </c>
      <c r="X3892">
        <v>2</v>
      </c>
      <c r="AB3892" t="s">
        <v>72</v>
      </c>
      <c r="AD3892" t="s">
        <v>73</v>
      </c>
      <c r="AE3892" t="s">
        <v>52</v>
      </c>
      <c r="AF3892" t="s">
        <v>52</v>
      </c>
      <c r="AG3892" t="s">
        <v>52</v>
      </c>
      <c r="AH3892">
        <v>6</v>
      </c>
      <c r="AI3892" t="s">
        <v>79</v>
      </c>
      <c r="AJ3892" t="s">
        <v>52</v>
      </c>
      <c r="AK3892" t="s">
        <v>90</v>
      </c>
      <c r="AM3892" t="s">
        <v>62</v>
      </c>
      <c r="AN3892" t="s">
        <v>52</v>
      </c>
      <c r="AP3892">
        <v>768000</v>
      </c>
      <c r="AQ3892">
        <v>0</v>
      </c>
      <c r="AR3892">
        <v>100000</v>
      </c>
      <c r="AS3892">
        <v>80000</v>
      </c>
      <c r="AT3892">
        <v>200000</v>
      </c>
      <c r="AU3892">
        <v>150000</v>
      </c>
      <c r="AV3892">
        <v>0</v>
      </c>
      <c r="AW3892">
        <v>1298000</v>
      </c>
    </row>
    <row r="3893" spans="1:49" hidden="1" x14ac:dyDescent="0.35">
      <c r="A3893" s="2" t="s">
        <v>1052</v>
      </c>
      <c r="B3893">
        <v>12</v>
      </c>
      <c r="C3893">
        <v>1212</v>
      </c>
      <c r="D3893">
        <v>1</v>
      </c>
      <c r="E3893" t="s">
        <v>50</v>
      </c>
      <c r="F3893">
        <v>40</v>
      </c>
      <c r="G3893" t="s">
        <v>72</v>
      </c>
      <c r="I3893" t="s">
        <v>73</v>
      </c>
      <c r="J3893" t="s">
        <v>52</v>
      </c>
      <c r="K3893" t="s">
        <v>52</v>
      </c>
      <c r="L3893" t="s">
        <v>52</v>
      </c>
      <c r="M3893">
        <v>7</v>
      </c>
      <c r="N3893" t="s">
        <v>86</v>
      </c>
      <c r="O3893">
        <v>3</v>
      </c>
      <c r="P3893" s="2">
        <v>5</v>
      </c>
      <c r="Q3893" t="s">
        <v>50</v>
      </c>
      <c r="R3893">
        <v>5</v>
      </c>
      <c r="S3893" s="5">
        <f t="shared" si="60"/>
        <v>0</v>
      </c>
      <c r="T3893" t="s">
        <v>58</v>
      </c>
      <c r="U3893" t="s">
        <v>52</v>
      </c>
      <c r="V3893">
        <v>1</v>
      </c>
      <c r="W3893" t="s">
        <v>52</v>
      </c>
      <c r="X3893">
        <v>2</v>
      </c>
      <c r="AB3893" t="s">
        <v>72</v>
      </c>
      <c r="AD3893" t="s">
        <v>73</v>
      </c>
      <c r="AE3893" t="s">
        <v>53</v>
      </c>
      <c r="AF3893" t="s">
        <v>53</v>
      </c>
      <c r="AG3893" t="s">
        <v>53</v>
      </c>
      <c r="AO3893" t="s">
        <v>70</v>
      </c>
    </row>
    <row r="3894" spans="1:49" hidden="1" x14ac:dyDescent="0.35">
      <c r="A3894" s="2" t="s">
        <v>1053</v>
      </c>
      <c r="B3894">
        <v>12</v>
      </c>
      <c r="C3894">
        <v>1203</v>
      </c>
      <c r="D3894">
        <v>1</v>
      </c>
      <c r="E3894" t="s">
        <v>56</v>
      </c>
      <c r="F3894">
        <v>57</v>
      </c>
      <c r="G3894" t="s">
        <v>72</v>
      </c>
      <c r="I3894" t="s">
        <v>73</v>
      </c>
      <c r="J3894" t="s">
        <v>52</v>
      </c>
      <c r="K3894" t="s">
        <v>52</v>
      </c>
      <c r="L3894" t="s">
        <v>52</v>
      </c>
      <c r="M3894">
        <v>3</v>
      </c>
      <c r="N3894" t="s">
        <v>63</v>
      </c>
      <c r="P3894" s="2">
        <v>1</v>
      </c>
      <c r="Q3894" t="s">
        <v>56</v>
      </c>
      <c r="R3894">
        <v>57</v>
      </c>
      <c r="S3894" s="5">
        <f t="shared" si="60"/>
        <v>0</v>
      </c>
      <c r="T3894" t="s">
        <v>54</v>
      </c>
      <c r="U3894" t="s">
        <v>53</v>
      </c>
      <c r="W3894" t="s">
        <v>53</v>
      </c>
      <c r="Y3894" t="s">
        <v>92</v>
      </c>
      <c r="AB3894" t="s">
        <v>72</v>
      </c>
      <c r="AD3894" t="s">
        <v>73</v>
      </c>
      <c r="AE3894" t="s">
        <v>52</v>
      </c>
      <c r="AF3894" t="s">
        <v>52</v>
      </c>
      <c r="AG3894" t="s">
        <v>52</v>
      </c>
      <c r="AH3894">
        <v>3</v>
      </c>
      <c r="AI3894" t="s">
        <v>63</v>
      </c>
      <c r="AJ3894" t="s">
        <v>53</v>
      </c>
    </row>
    <row r="3895" spans="1:49" hidden="1" x14ac:dyDescent="0.35">
      <c r="A3895" s="2" t="s">
        <v>1054</v>
      </c>
      <c r="B3895">
        <v>10</v>
      </c>
      <c r="C3895">
        <v>1005</v>
      </c>
      <c r="D3895">
        <v>2</v>
      </c>
      <c r="E3895" t="s">
        <v>50</v>
      </c>
      <c r="F3895">
        <v>43</v>
      </c>
      <c r="G3895" t="s">
        <v>72</v>
      </c>
      <c r="I3895" t="s">
        <v>73</v>
      </c>
      <c r="J3895" t="s">
        <v>52</v>
      </c>
      <c r="K3895" t="s">
        <v>52</v>
      </c>
      <c r="L3895" t="s">
        <v>52</v>
      </c>
      <c r="M3895">
        <v>3</v>
      </c>
      <c r="N3895" t="s">
        <v>63</v>
      </c>
      <c r="O3895">
        <v>3</v>
      </c>
      <c r="P3895" s="2">
        <v>1</v>
      </c>
      <c r="Q3895" t="s">
        <v>50</v>
      </c>
      <c r="R3895">
        <v>43</v>
      </c>
      <c r="S3895" s="5">
        <f t="shared" si="60"/>
        <v>0</v>
      </c>
      <c r="T3895" t="s">
        <v>54</v>
      </c>
      <c r="U3895" t="s">
        <v>53</v>
      </c>
      <c r="W3895" t="s">
        <v>53</v>
      </c>
      <c r="Y3895" t="s">
        <v>55</v>
      </c>
      <c r="Z3895" t="s">
        <v>52</v>
      </c>
      <c r="AA3895">
        <v>2</v>
      </c>
      <c r="AB3895" t="s">
        <v>72</v>
      </c>
      <c r="AD3895" t="s">
        <v>73</v>
      </c>
      <c r="AE3895" t="s">
        <v>52</v>
      </c>
      <c r="AF3895" t="s">
        <v>52</v>
      </c>
      <c r="AG3895" t="s">
        <v>52</v>
      </c>
      <c r="AH3895">
        <v>3</v>
      </c>
      <c r="AI3895" t="s">
        <v>63</v>
      </c>
      <c r="AJ3895" t="s">
        <v>53</v>
      </c>
    </row>
    <row r="3896" spans="1:49" hidden="1" x14ac:dyDescent="0.35">
      <c r="A3896" s="2" t="s">
        <v>1054</v>
      </c>
      <c r="B3896">
        <v>10</v>
      </c>
      <c r="C3896">
        <v>1005</v>
      </c>
      <c r="D3896">
        <v>2</v>
      </c>
      <c r="E3896" t="s">
        <v>50</v>
      </c>
      <c r="F3896">
        <v>43</v>
      </c>
      <c r="G3896" t="s">
        <v>72</v>
      </c>
      <c r="I3896" t="s">
        <v>73</v>
      </c>
      <c r="J3896" t="s">
        <v>52</v>
      </c>
      <c r="K3896" t="s">
        <v>52</v>
      </c>
      <c r="L3896" t="s">
        <v>52</v>
      </c>
      <c r="M3896">
        <v>3</v>
      </c>
      <c r="N3896" t="s">
        <v>63</v>
      </c>
      <c r="O3896">
        <v>3</v>
      </c>
      <c r="P3896" s="2">
        <v>2</v>
      </c>
      <c r="Q3896" t="s">
        <v>56</v>
      </c>
      <c r="R3896">
        <v>41</v>
      </c>
      <c r="S3896" s="5">
        <f t="shared" si="60"/>
        <v>0</v>
      </c>
      <c r="T3896" t="s">
        <v>57</v>
      </c>
      <c r="U3896" t="s">
        <v>53</v>
      </c>
      <c r="W3896" t="s">
        <v>53</v>
      </c>
      <c r="Y3896" t="s">
        <v>55</v>
      </c>
      <c r="Z3896" t="s">
        <v>52</v>
      </c>
      <c r="AA3896">
        <v>1</v>
      </c>
      <c r="AB3896" t="s">
        <v>72</v>
      </c>
      <c r="AD3896" t="s">
        <v>73</v>
      </c>
      <c r="AE3896" t="s">
        <v>53</v>
      </c>
      <c r="AF3896" t="s">
        <v>53</v>
      </c>
      <c r="AG3896" t="s">
        <v>52</v>
      </c>
      <c r="AH3896">
        <v>2</v>
      </c>
      <c r="AI3896" t="s">
        <v>97</v>
      </c>
      <c r="AJ3896" t="s">
        <v>53</v>
      </c>
    </row>
    <row r="3897" spans="1:49" x14ac:dyDescent="0.35">
      <c r="A3897" s="2" t="s">
        <v>1054</v>
      </c>
      <c r="B3897">
        <v>10</v>
      </c>
      <c r="C3897">
        <v>1005</v>
      </c>
      <c r="D3897">
        <v>2</v>
      </c>
      <c r="E3897" t="s">
        <v>50</v>
      </c>
      <c r="F3897">
        <v>43</v>
      </c>
      <c r="G3897" t="s">
        <v>72</v>
      </c>
      <c r="I3897" t="s">
        <v>73</v>
      </c>
      <c r="J3897" t="s">
        <v>52</v>
      </c>
      <c r="K3897" t="s">
        <v>52</v>
      </c>
      <c r="L3897" t="s">
        <v>52</v>
      </c>
      <c r="M3897">
        <v>3</v>
      </c>
      <c r="N3897" t="s">
        <v>63</v>
      </c>
      <c r="O3897">
        <v>3</v>
      </c>
      <c r="P3897" s="6">
        <v>3</v>
      </c>
      <c r="Q3897" t="s">
        <v>50</v>
      </c>
      <c r="R3897">
        <v>16</v>
      </c>
      <c r="S3897" s="5">
        <f t="shared" si="60"/>
        <v>1</v>
      </c>
      <c r="T3897" t="s">
        <v>58</v>
      </c>
      <c r="U3897" t="s">
        <v>52</v>
      </c>
      <c r="V3897">
        <v>1</v>
      </c>
      <c r="W3897" t="s">
        <v>52</v>
      </c>
      <c r="X3897">
        <v>2</v>
      </c>
      <c r="Y3897" t="s">
        <v>59</v>
      </c>
      <c r="AB3897" t="s">
        <v>72</v>
      </c>
      <c r="AD3897" t="s">
        <v>73</v>
      </c>
      <c r="AE3897" t="s">
        <v>52</v>
      </c>
      <c r="AF3897" t="s">
        <v>53</v>
      </c>
      <c r="AG3897" t="s">
        <v>52</v>
      </c>
      <c r="AH3897">
        <v>3</v>
      </c>
      <c r="AI3897" t="s">
        <v>63</v>
      </c>
      <c r="AJ3897" t="s">
        <v>53</v>
      </c>
      <c r="AO3897" t="s">
        <v>190</v>
      </c>
    </row>
    <row r="3898" spans="1:49" x14ac:dyDescent="0.35">
      <c r="A3898" s="2" t="s">
        <v>1054</v>
      </c>
      <c r="B3898">
        <v>10</v>
      </c>
      <c r="C3898">
        <v>1005</v>
      </c>
      <c r="D3898">
        <v>2</v>
      </c>
      <c r="E3898" t="s">
        <v>50</v>
      </c>
      <c r="F3898">
        <v>43</v>
      </c>
      <c r="G3898" t="s">
        <v>72</v>
      </c>
      <c r="I3898" t="s">
        <v>73</v>
      </c>
      <c r="J3898" t="s">
        <v>52</v>
      </c>
      <c r="K3898" t="s">
        <v>52</v>
      </c>
      <c r="L3898" t="s">
        <v>52</v>
      </c>
      <c r="M3898">
        <v>3</v>
      </c>
      <c r="N3898" t="s">
        <v>63</v>
      </c>
      <c r="O3898">
        <v>3</v>
      </c>
      <c r="P3898" s="6">
        <v>4</v>
      </c>
      <c r="Q3898" t="s">
        <v>50</v>
      </c>
      <c r="R3898">
        <v>13</v>
      </c>
      <c r="S3898" s="5">
        <f t="shared" si="60"/>
        <v>1</v>
      </c>
      <c r="T3898" t="s">
        <v>58</v>
      </c>
      <c r="U3898" t="s">
        <v>52</v>
      </c>
      <c r="V3898">
        <v>1</v>
      </c>
      <c r="W3898" t="s">
        <v>52</v>
      </c>
      <c r="X3898">
        <v>2</v>
      </c>
      <c r="Y3898" t="s">
        <v>59</v>
      </c>
      <c r="AB3898" t="s">
        <v>72</v>
      </c>
      <c r="AD3898" t="s">
        <v>73</v>
      </c>
      <c r="AE3898" t="s">
        <v>53</v>
      </c>
      <c r="AF3898" t="s">
        <v>53</v>
      </c>
      <c r="AG3898" t="s">
        <v>52</v>
      </c>
      <c r="AH3898">
        <v>2</v>
      </c>
      <c r="AI3898" t="s">
        <v>97</v>
      </c>
      <c r="AJ3898" t="s">
        <v>53</v>
      </c>
      <c r="AO3898" t="s">
        <v>190</v>
      </c>
    </row>
    <row r="3899" spans="1:49" x14ac:dyDescent="0.35">
      <c r="A3899" s="2" t="s">
        <v>1054</v>
      </c>
      <c r="B3899">
        <v>10</v>
      </c>
      <c r="C3899">
        <v>1005</v>
      </c>
      <c r="D3899">
        <v>2</v>
      </c>
      <c r="E3899" t="s">
        <v>50</v>
      </c>
      <c r="F3899">
        <v>43</v>
      </c>
      <c r="G3899" t="s">
        <v>72</v>
      </c>
      <c r="I3899" t="s">
        <v>73</v>
      </c>
      <c r="J3899" t="s">
        <v>52</v>
      </c>
      <c r="K3899" t="s">
        <v>52</v>
      </c>
      <c r="L3899" t="s">
        <v>52</v>
      </c>
      <c r="M3899">
        <v>3</v>
      </c>
      <c r="N3899" t="s">
        <v>63</v>
      </c>
      <c r="O3899">
        <v>3</v>
      </c>
      <c r="P3899" s="6">
        <v>5</v>
      </c>
      <c r="Q3899" t="s">
        <v>56</v>
      </c>
      <c r="R3899">
        <v>11</v>
      </c>
      <c r="S3899" s="5">
        <f t="shared" si="60"/>
        <v>1</v>
      </c>
      <c r="T3899" t="s">
        <v>58</v>
      </c>
      <c r="U3899" t="s">
        <v>52</v>
      </c>
      <c r="V3899">
        <v>1</v>
      </c>
      <c r="W3899" t="s">
        <v>52</v>
      </c>
      <c r="X3899">
        <v>2</v>
      </c>
      <c r="AB3899" t="s">
        <v>72</v>
      </c>
      <c r="AD3899" t="s">
        <v>73</v>
      </c>
      <c r="AE3899" t="s">
        <v>52</v>
      </c>
      <c r="AF3899" t="s">
        <v>53</v>
      </c>
      <c r="AG3899" t="s">
        <v>52</v>
      </c>
      <c r="AH3899">
        <v>3</v>
      </c>
      <c r="AI3899" t="s">
        <v>63</v>
      </c>
      <c r="AJ3899" t="s">
        <v>53</v>
      </c>
      <c r="AO3899" t="s">
        <v>190</v>
      </c>
    </row>
    <row r="3900" spans="1:49" hidden="1" x14ac:dyDescent="0.35">
      <c r="A3900" s="2" t="s">
        <v>1055</v>
      </c>
      <c r="B3900">
        <v>22</v>
      </c>
      <c r="C3900">
        <v>2201</v>
      </c>
      <c r="D3900">
        <v>2</v>
      </c>
      <c r="E3900" t="s">
        <v>50</v>
      </c>
      <c r="F3900">
        <v>33</v>
      </c>
      <c r="G3900" t="s">
        <v>72</v>
      </c>
      <c r="I3900" t="s">
        <v>73</v>
      </c>
      <c r="J3900" t="s">
        <v>52</v>
      </c>
      <c r="K3900" t="s">
        <v>52</v>
      </c>
      <c r="L3900" t="s">
        <v>52</v>
      </c>
      <c r="M3900">
        <v>6</v>
      </c>
      <c r="N3900" t="s">
        <v>79</v>
      </c>
      <c r="O3900">
        <v>2</v>
      </c>
      <c r="P3900" s="2">
        <v>1</v>
      </c>
      <c r="Q3900" t="s">
        <v>50</v>
      </c>
      <c r="R3900">
        <v>33</v>
      </c>
      <c r="S3900" s="5">
        <f t="shared" si="60"/>
        <v>0</v>
      </c>
      <c r="T3900" t="s">
        <v>54</v>
      </c>
      <c r="U3900" t="s">
        <v>53</v>
      </c>
      <c r="W3900" t="s">
        <v>53</v>
      </c>
      <c r="Y3900" t="s">
        <v>55</v>
      </c>
      <c r="Z3900" t="s">
        <v>52</v>
      </c>
      <c r="AA3900">
        <v>2</v>
      </c>
      <c r="AB3900" t="s">
        <v>72</v>
      </c>
      <c r="AD3900" t="s">
        <v>73</v>
      </c>
      <c r="AE3900" t="s">
        <v>52</v>
      </c>
      <c r="AF3900" t="s">
        <v>52</v>
      </c>
      <c r="AG3900" t="s">
        <v>52</v>
      </c>
      <c r="AH3900">
        <v>6</v>
      </c>
      <c r="AI3900" t="s">
        <v>79</v>
      </c>
      <c r="AJ3900" t="s">
        <v>53</v>
      </c>
    </row>
    <row r="3901" spans="1:49" hidden="1" x14ac:dyDescent="0.35">
      <c r="A3901" s="2" t="s">
        <v>1055</v>
      </c>
      <c r="B3901">
        <v>22</v>
      </c>
      <c r="C3901">
        <v>2201</v>
      </c>
      <c r="D3901">
        <v>2</v>
      </c>
      <c r="E3901" t="s">
        <v>50</v>
      </c>
      <c r="F3901">
        <v>33</v>
      </c>
      <c r="G3901" t="s">
        <v>72</v>
      </c>
      <c r="I3901" t="s">
        <v>73</v>
      </c>
      <c r="J3901" t="s">
        <v>52</v>
      </c>
      <c r="K3901" t="s">
        <v>52</v>
      </c>
      <c r="L3901" t="s">
        <v>52</v>
      </c>
      <c r="M3901">
        <v>6</v>
      </c>
      <c r="N3901" t="s">
        <v>79</v>
      </c>
      <c r="O3901">
        <v>2</v>
      </c>
      <c r="P3901" s="2">
        <v>2</v>
      </c>
      <c r="Q3901" t="s">
        <v>56</v>
      </c>
      <c r="R3901">
        <v>34</v>
      </c>
      <c r="S3901" s="5">
        <f t="shared" si="60"/>
        <v>0</v>
      </c>
      <c r="T3901" t="s">
        <v>57</v>
      </c>
      <c r="U3901" t="s">
        <v>53</v>
      </c>
      <c r="W3901" t="s">
        <v>53</v>
      </c>
      <c r="Y3901" t="s">
        <v>55</v>
      </c>
      <c r="Z3901" t="s">
        <v>52</v>
      </c>
      <c r="AA3901">
        <v>1</v>
      </c>
      <c r="AB3901" t="s">
        <v>72</v>
      </c>
      <c r="AD3901" t="s">
        <v>73</v>
      </c>
      <c r="AE3901" t="s">
        <v>52</v>
      </c>
      <c r="AF3901" t="s">
        <v>52</v>
      </c>
      <c r="AG3901" t="s">
        <v>52</v>
      </c>
      <c r="AH3901">
        <v>9</v>
      </c>
      <c r="AI3901" t="s">
        <v>100</v>
      </c>
      <c r="AJ3901" t="s">
        <v>53</v>
      </c>
    </row>
    <row r="3902" spans="1:49" hidden="1" x14ac:dyDescent="0.35">
      <c r="A3902" s="2" t="s">
        <v>1055</v>
      </c>
      <c r="B3902">
        <v>22</v>
      </c>
      <c r="C3902">
        <v>2201</v>
      </c>
      <c r="D3902">
        <v>2</v>
      </c>
      <c r="E3902" t="s">
        <v>50</v>
      </c>
      <c r="F3902">
        <v>33</v>
      </c>
      <c r="G3902" t="s">
        <v>72</v>
      </c>
      <c r="I3902" t="s">
        <v>73</v>
      </c>
      <c r="J3902" t="s">
        <v>52</v>
      </c>
      <c r="K3902" t="s">
        <v>52</v>
      </c>
      <c r="L3902" t="s">
        <v>52</v>
      </c>
      <c r="M3902">
        <v>6</v>
      </c>
      <c r="N3902" t="s">
        <v>79</v>
      </c>
      <c r="O3902">
        <v>2</v>
      </c>
      <c r="P3902" s="2">
        <v>3</v>
      </c>
      <c r="Q3902" t="s">
        <v>50</v>
      </c>
      <c r="R3902">
        <v>5</v>
      </c>
      <c r="S3902" s="5">
        <f t="shared" si="60"/>
        <v>0</v>
      </c>
      <c r="T3902" t="s">
        <v>58</v>
      </c>
      <c r="U3902" t="s">
        <v>52</v>
      </c>
      <c r="V3902">
        <v>1</v>
      </c>
      <c r="W3902" t="s">
        <v>52</v>
      </c>
      <c r="X3902">
        <v>2</v>
      </c>
      <c r="AB3902" t="s">
        <v>72</v>
      </c>
      <c r="AD3902" t="s">
        <v>73</v>
      </c>
      <c r="AE3902" t="s">
        <v>53</v>
      </c>
      <c r="AF3902" t="s">
        <v>53</v>
      </c>
      <c r="AG3902" t="s">
        <v>52</v>
      </c>
      <c r="AH3902">
        <v>1</v>
      </c>
      <c r="AI3902" t="s">
        <v>65</v>
      </c>
      <c r="AJ3902" t="s">
        <v>52</v>
      </c>
      <c r="AK3902" t="s">
        <v>74</v>
      </c>
      <c r="AM3902" t="s">
        <v>96</v>
      </c>
      <c r="AN3902" t="s">
        <v>53</v>
      </c>
    </row>
    <row r="3903" spans="1:49" hidden="1" x14ac:dyDescent="0.35">
      <c r="A3903" s="2" t="s">
        <v>1055</v>
      </c>
      <c r="B3903">
        <v>22</v>
      </c>
      <c r="C3903">
        <v>2201</v>
      </c>
      <c r="D3903">
        <v>2</v>
      </c>
      <c r="E3903" t="s">
        <v>50</v>
      </c>
      <c r="F3903">
        <v>33</v>
      </c>
      <c r="G3903" t="s">
        <v>72</v>
      </c>
      <c r="I3903" t="s">
        <v>73</v>
      </c>
      <c r="J3903" t="s">
        <v>52</v>
      </c>
      <c r="K3903" t="s">
        <v>52</v>
      </c>
      <c r="L3903" t="s">
        <v>52</v>
      </c>
      <c r="M3903">
        <v>6</v>
      </c>
      <c r="N3903" t="s">
        <v>79</v>
      </c>
      <c r="O3903">
        <v>2</v>
      </c>
      <c r="P3903" s="2">
        <v>4</v>
      </c>
      <c r="Q3903" t="s">
        <v>50</v>
      </c>
      <c r="R3903">
        <v>3</v>
      </c>
      <c r="S3903" s="5">
        <f t="shared" si="60"/>
        <v>0</v>
      </c>
      <c r="T3903" t="s">
        <v>58</v>
      </c>
      <c r="U3903" t="s">
        <v>52</v>
      </c>
      <c r="V3903">
        <v>1</v>
      </c>
      <c r="W3903" t="s">
        <v>52</v>
      </c>
      <c r="X3903">
        <v>2</v>
      </c>
      <c r="AB3903" t="s">
        <v>72</v>
      </c>
      <c r="AD3903" t="s">
        <v>73</v>
      </c>
      <c r="AE3903" t="s">
        <v>53</v>
      </c>
      <c r="AF3903" t="s">
        <v>53</v>
      </c>
      <c r="AG3903" t="s">
        <v>53</v>
      </c>
      <c r="AO3903" t="s">
        <v>70</v>
      </c>
    </row>
    <row r="3904" spans="1:49" hidden="1" x14ac:dyDescent="0.35">
      <c r="A3904" s="2" t="s">
        <v>1056</v>
      </c>
      <c r="B3904">
        <v>4</v>
      </c>
      <c r="C3904">
        <v>408</v>
      </c>
      <c r="D3904">
        <v>2</v>
      </c>
      <c r="E3904" t="s">
        <v>50</v>
      </c>
      <c r="F3904">
        <v>27</v>
      </c>
      <c r="G3904" t="s">
        <v>72</v>
      </c>
      <c r="I3904" t="s">
        <v>73</v>
      </c>
      <c r="J3904" t="s">
        <v>53</v>
      </c>
      <c r="K3904" t="s">
        <v>53</v>
      </c>
      <c r="L3904" t="s">
        <v>52</v>
      </c>
      <c r="M3904">
        <v>1</v>
      </c>
      <c r="N3904" t="s">
        <v>65</v>
      </c>
      <c r="O3904">
        <v>1</v>
      </c>
      <c r="P3904" s="2">
        <v>1</v>
      </c>
      <c r="Q3904" t="s">
        <v>50</v>
      </c>
      <c r="R3904">
        <v>27</v>
      </c>
      <c r="S3904" s="5">
        <f t="shared" si="60"/>
        <v>0</v>
      </c>
      <c r="T3904" t="s">
        <v>54</v>
      </c>
      <c r="U3904" t="s">
        <v>53</v>
      </c>
      <c r="W3904" t="s">
        <v>53</v>
      </c>
      <c r="Y3904" t="s">
        <v>55</v>
      </c>
      <c r="Z3904" t="s">
        <v>52</v>
      </c>
      <c r="AA3904">
        <v>2</v>
      </c>
      <c r="AB3904" t="s">
        <v>72</v>
      </c>
      <c r="AD3904" t="s">
        <v>73</v>
      </c>
      <c r="AE3904" t="s">
        <v>53</v>
      </c>
      <c r="AF3904" t="s">
        <v>53</v>
      </c>
      <c r="AG3904" t="s">
        <v>52</v>
      </c>
      <c r="AH3904">
        <v>1</v>
      </c>
      <c r="AI3904" t="s">
        <v>65</v>
      </c>
      <c r="AJ3904" t="s">
        <v>53</v>
      </c>
    </row>
    <row r="3905" spans="1:49" hidden="1" x14ac:dyDescent="0.35">
      <c r="A3905" s="2" t="s">
        <v>1056</v>
      </c>
      <c r="B3905">
        <v>4</v>
      </c>
      <c r="C3905">
        <v>408</v>
      </c>
      <c r="D3905">
        <v>2</v>
      </c>
      <c r="E3905" t="s">
        <v>50</v>
      </c>
      <c r="F3905">
        <v>27</v>
      </c>
      <c r="G3905" t="s">
        <v>72</v>
      </c>
      <c r="I3905" t="s">
        <v>73</v>
      </c>
      <c r="J3905" t="s">
        <v>53</v>
      </c>
      <c r="K3905" t="s">
        <v>53</v>
      </c>
      <c r="L3905" t="s">
        <v>52</v>
      </c>
      <c r="M3905">
        <v>1</v>
      </c>
      <c r="N3905" t="s">
        <v>65</v>
      </c>
      <c r="O3905">
        <v>1</v>
      </c>
      <c r="P3905" s="2">
        <v>2</v>
      </c>
      <c r="Q3905" t="s">
        <v>56</v>
      </c>
      <c r="R3905">
        <v>25</v>
      </c>
      <c r="S3905" s="5">
        <f t="shared" si="60"/>
        <v>0</v>
      </c>
      <c r="T3905" t="s">
        <v>57</v>
      </c>
      <c r="U3905" t="s">
        <v>53</v>
      </c>
      <c r="W3905" t="s">
        <v>53</v>
      </c>
      <c r="Y3905" t="s">
        <v>55</v>
      </c>
      <c r="Z3905" t="s">
        <v>52</v>
      </c>
      <c r="AA3905">
        <v>1</v>
      </c>
      <c r="AB3905" t="s">
        <v>72</v>
      </c>
      <c r="AD3905" t="s">
        <v>73</v>
      </c>
      <c r="AE3905" t="s">
        <v>52</v>
      </c>
      <c r="AF3905" t="s">
        <v>52</v>
      </c>
      <c r="AG3905" t="s">
        <v>52</v>
      </c>
      <c r="AH3905">
        <v>9</v>
      </c>
      <c r="AI3905" t="s">
        <v>100</v>
      </c>
      <c r="AJ3905" t="s">
        <v>53</v>
      </c>
    </row>
    <row r="3906" spans="1:49" hidden="1" x14ac:dyDescent="0.35">
      <c r="A3906" s="2" t="s">
        <v>1056</v>
      </c>
      <c r="B3906">
        <v>4</v>
      </c>
      <c r="C3906">
        <v>408</v>
      </c>
      <c r="D3906">
        <v>2</v>
      </c>
      <c r="E3906" t="s">
        <v>50</v>
      </c>
      <c r="F3906">
        <v>27</v>
      </c>
      <c r="G3906" t="s">
        <v>72</v>
      </c>
      <c r="I3906" t="s">
        <v>73</v>
      </c>
      <c r="J3906" t="s">
        <v>53</v>
      </c>
      <c r="K3906" t="s">
        <v>53</v>
      </c>
      <c r="L3906" t="s">
        <v>52</v>
      </c>
      <c r="M3906">
        <v>1</v>
      </c>
      <c r="N3906" t="s">
        <v>65</v>
      </c>
      <c r="O3906">
        <v>1</v>
      </c>
      <c r="P3906" s="2">
        <v>3</v>
      </c>
      <c r="Q3906" t="s">
        <v>50</v>
      </c>
      <c r="R3906">
        <v>2</v>
      </c>
      <c r="S3906" s="5">
        <f t="shared" si="60"/>
        <v>0</v>
      </c>
      <c r="T3906" t="s">
        <v>58</v>
      </c>
      <c r="U3906" t="s">
        <v>52</v>
      </c>
      <c r="V3906">
        <v>1</v>
      </c>
      <c r="W3906" t="s">
        <v>52</v>
      </c>
      <c r="X3906">
        <v>2</v>
      </c>
      <c r="AB3906" t="s">
        <v>72</v>
      </c>
      <c r="AD3906" t="s">
        <v>73</v>
      </c>
    </row>
    <row r="3907" spans="1:49" hidden="1" x14ac:dyDescent="0.35">
      <c r="A3907" s="2" t="s">
        <v>1057</v>
      </c>
      <c r="B3907">
        <v>5</v>
      </c>
      <c r="C3907">
        <v>503</v>
      </c>
      <c r="D3907">
        <v>2</v>
      </c>
      <c r="E3907" t="s">
        <v>50</v>
      </c>
      <c r="F3907">
        <v>60</v>
      </c>
      <c r="G3907" t="s">
        <v>72</v>
      </c>
      <c r="I3907" t="s">
        <v>73</v>
      </c>
      <c r="J3907" t="s">
        <v>52</v>
      </c>
      <c r="K3907" t="s">
        <v>52</v>
      </c>
      <c r="L3907" t="s">
        <v>52</v>
      </c>
      <c r="M3907">
        <v>4</v>
      </c>
      <c r="N3907" t="s">
        <v>83</v>
      </c>
      <c r="O3907">
        <v>1</v>
      </c>
      <c r="P3907" s="2">
        <v>1</v>
      </c>
      <c r="Q3907" t="s">
        <v>50</v>
      </c>
      <c r="R3907">
        <v>60</v>
      </c>
      <c r="S3907" s="5">
        <f t="shared" ref="S3907:S3970" si="61">IF(AND(R3907&gt;=6, R3907&lt;=17, T3907="Child"),1,0)</f>
        <v>0</v>
      </c>
      <c r="T3907" t="s">
        <v>54</v>
      </c>
      <c r="U3907" t="s">
        <v>53</v>
      </c>
      <c r="W3907" t="s">
        <v>53</v>
      </c>
      <c r="Y3907" t="s">
        <v>55</v>
      </c>
      <c r="Z3907" t="s">
        <v>52</v>
      </c>
      <c r="AA3907">
        <v>2</v>
      </c>
      <c r="AB3907" t="s">
        <v>72</v>
      </c>
      <c r="AD3907" t="s">
        <v>73</v>
      </c>
      <c r="AE3907" t="s">
        <v>52</v>
      </c>
      <c r="AF3907" t="s">
        <v>52</v>
      </c>
      <c r="AG3907" t="s">
        <v>52</v>
      </c>
      <c r="AH3907">
        <v>4</v>
      </c>
      <c r="AI3907" t="s">
        <v>83</v>
      </c>
      <c r="AJ3907" t="s">
        <v>53</v>
      </c>
    </row>
    <row r="3908" spans="1:49" hidden="1" x14ac:dyDescent="0.35">
      <c r="A3908" s="2" t="s">
        <v>1057</v>
      </c>
      <c r="B3908">
        <v>5</v>
      </c>
      <c r="C3908">
        <v>503</v>
      </c>
      <c r="D3908">
        <v>2</v>
      </c>
      <c r="E3908" t="s">
        <v>50</v>
      </c>
      <c r="F3908">
        <v>60</v>
      </c>
      <c r="G3908" t="s">
        <v>72</v>
      </c>
      <c r="I3908" t="s">
        <v>73</v>
      </c>
      <c r="J3908" t="s">
        <v>52</v>
      </c>
      <c r="K3908" t="s">
        <v>52</v>
      </c>
      <c r="L3908" t="s">
        <v>52</v>
      </c>
      <c r="M3908">
        <v>4</v>
      </c>
      <c r="N3908" t="s">
        <v>83</v>
      </c>
      <c r="O3908">
        <v>1</v>
      </c>
      <c r="P3908" s="2">
        <v>2</v>
      </c>
      <c r="Q3908" t="s">
        <v>56</v>
      </c>
      <c r="R3908">
        <v>51</v>
      </c>
      <c r="S3908" s="5">
        <f t="shared" si="61"/>
        <v>0</v>
      </c>
      <c r="T3908" t="s">
        <v>57</v>
      </c>
      <c r="U3908" t="s">
        <v>53</v>
      </c>
      <c r="W3908" t="s">
        <v>53</v>
      </c>
      <c r="Y3908" t="s">
        <v>55</v>
      </c>
      <c r="Z3908" t="s">
        <v>52</v>
      </c>
      <c r="AA3908">
        <v>1</v>
      </c>
      <c r="AB3908" t="s">
        <v>72</v>
      </c>
      <c r="AD3908" t="s">
        <v>73</v>
      </c>
      <c r="AE3908" t="s">
        <v>53</v>
      </c>
      <c r="AF3908" t="s">
        <v>53</v>
      </c>
      <c r="AG3908" t="s">
        <v>52</v>
      </c>
      <c r="AH3908">
        <v>2</v>
      </c>
      <c r="AI3908" t="s">
        <v>97</v>
      </c>
      <c r="AJ3908" t="s">
        <v>53</v>
      </c>
    </row>
    <row r="3909" spans="1:49" hidden="1" x14ac:dyDescent="0.35">
      <c r="A3909" s="2" t="s">
        <v>1057</v>
      </c>
      <c r="B3909">
        <v>5</v>
      </c>
      <c r="C3909">
        <v>503</v>
      </c>
      <c r="D3909">
        <v>2</v>
      </c>
      <c r="E3909" t="s">
        <v>50</v>
      </c>
      <c r="F3909">
        <v>60</v>
      </c>
      <c r="G3909" t="s">
        <v>72</v>
      </c>
      <c r="I3909" t="s">
        <v>73</v>
      </c>
      <c r="J3909" t="s">
        <v>52</v>
      </c>
      <c r="K3909" t="s">
        <v>52</v>
      </c>
      <c r="L3909" t="s">
        <v>52</v>
      </c>
      <c r="M3909">
        <v>4</v>
      </c>
      <c r="N3909" t="s">
        <v>83</v>
      </c>
      <c r="O3909">
        <v>1</v>
      </c>
      <c r="P3909" s="2">
        <v>3</v>
      </c>
      <c r="Q3909" t="s">
        <v>50</v>
      </c>
      <c r="R3909">
        <v>25</v>
      </c>
      <c r="S3909" s="5">
        <f t="shared" si="61"/>
        <v>0</v>
      </c>
      <c r="T3909" t="s">
        <v>58</v>
      </c>
      <c r="U3909" t="s">
        <v>52</v>
      </c>
      <c r="V3909">
        <v>1</v>
      </c>
      <c r="W3909" t="s">
        <v>52</v>
      </c>
      <c r="X3909">
        <v>2</v>
      </c>
      <c r="Y3909" t="s">
        <v>59</v>
      </c>
      <c r="AB3909" t="s">
        <v>155</v>
      </c>
      <c r="AC3909" t="s">
        <v>52</v>
      </c>
      <c r="AD3909" t="s">
        <v>52</v>
      </c>
      <c r="AE3909" t="s">
        <v>52</v>
      </c>
      <c r="AF3909" t="s">
        <v>52</v>
      </c>
      <c r="AG3909" t="s">
        <v>52</v>
      </c>
      <c r="AH3909">
        <v>9</v>
      </c>
      <c r="AI3909" t="s">
        <v>100</v>
      </c>
      <c r="AJ3909" t="s">
        <v>53</v>
      </c>
    </row>
    <row r="3910" spans="1:49" hidden="1" x14ac:dyDescent="0.35">
      <c r="A3910" s="2" t="s">
        <v>1057</v>
      </c>
      <c r="B3910">
        <v>5</v>
      </c>
      <c r="C3910">
        <v>503</v>
      </c>
      <c r="D3910">
        <v>2</v>
      </c>
      <c r="E3910" t="s">
        <v>50</v>
      </c>
      <c r="F3910">
        <v>60</v>
      </c>
      <c r="G3910" t="s">
        <v>72</v>
      </c>
      <c r="I3910" t="s">
        <v>73</v>
      </c>
      <c r="J3910" t="s">
        <v>52</v>
      </c>
      <c r="K3910" t="s">
        <v>52</v>
      </c>
      <c r="L3910" t="s">
        <v>52</v>
      </c>
      <c r="M3910">
        <v>4</v>
      </c>
      <c r="N3910" t="s">
        <v>83</v>
      </c>
      <c r="O3910">
        <v>1</v>
      </c>
      <c r="P3910" s="2">
        <v>4</v>
      </c>
      <c r="Q3910" t="s">
        <v>56</v>
      </c>
      <c r="R3910">
        <v>10</v>
      </c>
      <c r="S3910" s="5">
        <f t="shared" si="61"/>
        <v>0</v>
      </c>
      <c r="T3910" t="s">
        <v>102</v>
      </c>
      <c r="U3910" t="s">
        <v>53</v>
      </c>
      <c r="W3910" t="s">
        <v>53</v>
      </c>
      <c r="AB3910" t="s">
        <v>72</v>
      </c>
      <c r="AD3910" t="s">
        <v>73</v>
      </c>
      <c r="AE3910" t="s">
        <v>52</v>
      </c>
      <c r="AF3910" t="s">
        <v>52</v>
      </c>
      <c r="AG3910" t="s">
        <v>52</v>
      </c>
      <c r="AH3910">
        <v>4</v>
      </c>
      <c r="AI3910" t="s">
        <v>63</v>
      </c>
      <c r="AJ3910" t="s">
        <v>52</v>
      </c>
      <c r="AK3910" t="s">
        <v>64</v>
      </c>
      <c r="AM3910" t="s">
        <v>62</v>
      </c>
      <c r="AN3910" t="s">
        <v>53</v>
      </c>
      <c r="AP3910">
        <v>0</v>
      </c>
      <c r="AQ3910">
        <v>0</v>
      </c>
      <c r="AR3910">
        <v>42000</v>
      </c>
      <c r="AS3910">
        <v>60000</v>
      </c>
      <c r="AT3910">
        <v>480000</v>
      </c>
      <c r="AU3910">
        <v>45000</v>
      </c>
      <c r="AV3910">
        <v>28000</v>
      </c>
      <c r="AW3910">
        <v>655000</v>
      </c>
    </row>
    <row r="3911" spans="1:49" hidden="1" x14ac:dyDescent="0.35">
      <c r="A3911" s="2" t="s">
        <v>1058</v>
      </c>
      <c r="B3911">
        <v>19</v>
      </c>
      <c r="C3911">
        <v>1905</v>
      </c>
      <c r="D3911">
        <v>2</v>
      </c>
      <c r="E3911" t="s">
        <v>50</v>
      </c>
      <c r="F3911">
        <v>50</v>
      </c>
      <c r="G3911" t="s">
        <v>72</v>
      </c>
      <c r="I3911" t="s">
        <v>52</v>
      </c>
      <c r="J3911" t="s">
        <v>53</v>
      </c>
      <c r="K3911" t="s">
        <v>53</v>
      </c>
      <c r="L3911" t="s">
        <v>52</v>
      </c>
      <c r="M3911">
        <v>1</v>
      </c>
      <c r="N3911" t="s">
        <v>67</v>
      </c>
      <c r="O3911">
        <v>2</v>
      </c>
      <c r="P3911" s="2">
        <v>1</v>
      </c>
      <c r="Q3911" t="s">
        <v>50</v>
      </c>
      <c r="R3911">
        <v>50</v>
      </c>
      <c r="S3911" s="5">
        <f t="shared" si="61"/>
        <v>0</v>
      </c>
      <c r="T3911" t="s">
        <v>54</v>
      </c>
      <c r="U3911" t="s">
        <v>53</v>
      </c>
      <c r="W3911" t="s">
        <v>53</v>
      </c>
      <c r="Y3911" t="s">
        <v>55</v>
      </c>
      <c r="Z3911" t="s">
        <v>52</v>
      </c>
      <c r="AA3911">
        <v>2</v>
      </c>
      <c r="AB3911" t="s">
        <v>72</v>
      </c>
      <c r="AD3911" t="s">
        <v>52</v>
      </c>
      <c r="AE3911" t="s">
        <v>53</v>
      </c>
      <c r="AF3911" t="s">
        <v>53</v>
      </c>
      <c r="AG3911" t="s">
        <v>52</v>
      </c>
      <c r="AH3911">
        <v>1</v>
      </c>
      <c r="AI3911" t="s">
        <v>67</v>
      </c>
      <c r="AJ3911" t="s">
        <v>53</v>
      </c>
    </row>
    <row r="3912" spans="1:49" hidden="1" x14ac:dyDescent="0.35">
      <c r="A3912" s="2" t="s">
        <v>1058</v>
      </c>
      <c r="B3912">
        <v>19</v>
      </c>
      <c r="C3912">
        <v>1905</v>
      </c>
      <c r="D3912">
        <v>2</v>
      </c>
      <c r="E3912" t="s">
        <v>50</v>
      </c>
      <c r="F3912">
        <v>50</v>
      </c>
      <c r="G3912" t="s">
        <v>72</v>
      </c>
      <c r="I3912" t="s">
        <v>52</v>
      </c>
      <c r="J3912" t="s">
        <v>53</v>
      </c>
      <c r="K3912" t="s">
        <v>53</v>
      </c>
      <c r="L3912" t="s">
        <v>52</v>
      </c>
      <c r="M3912">
        <v>1</v>
      </c>
      <c r="N3912" t="s">
        <v>67</v>
      </c>
      <c r="O3912">
        <v>2</v>
      </c>
      <c r="P3912" s="2">
        <v>2</v>
      </c>
      <c r="Q3912" t="s">
        <v>56</v>
      </c>
      <c r="R3912">
        <v>48</v>
      </c>
      <c r="S3912" s="5">
        <f t="shared" si="61"/>
        <v>0</v>
      </c>
      <c r="T3912" t="s">
        <v>57</v>
      </c>
      <c r="U3912" t="s">
        <v>53</v>
      </c>
      <c r="W3912" t="s">
        <v>53</v>
      </c>
      <c r="Y3912" t="s">
        <v>55</v>
      </c>
      <c r="Z3912" t="s">
        <v>52</v>
      </c>
      <c r="AA3912">
        <v>1</v>
      </c>
      <c r="AB3912" t="s">
        <v>72</v>
      </c>
      <c r="AD3912" t="s">
        <v>52</v>
      </c>
      <c r="AE3912" t="s">
        <v>53</v>
      </c>
      <c r="AF3912" t="s">
        <v>53</v>
      </c>
      <c r="AG3912" t="s">
        <v>53</v>
      </c>
    </row>
    <row r="3913" spans="1:49" x14ac:dyDescent="0.35">
      <c r="A3913" s="2" t="s">
        <v>1058</v>
      </c>
      <c r="B3913">
        <v>19</v>
      </c>
      <c r="C3913">
        <v>1905</v>
      </c>
      <c r="D3913">
        <v>2</v>
      </c>
      <c r="E3913" t="s">
        <v>50</v>
      </c>
      <c r="F3913">
        <v>50</v>
      </c>
      <c r="G3913" t="s">
        <v>72</v>
      </c>
      <c r="I3913" t="s">
        <v>52</v>
      </c>
      <c r="J3913" t="s">
        <v>53</v>
      </c>
      <c r="K3913" t="s">
        <v>53</v>
      </c>
      <c r="L3913" t="s">
        <v>52</v>
      </c>
      <c r="M3913">
        <v>1</v>
      </c>
      <c r="N3913" t="s">
        <v>67</v>
      </c>
      <c r="O3913">
        <v>2</v>
      </c>
      <c r="P3913" s="6">
        <v>4</v>
      </c>
      <c r="Q3913" t="s">
        <v>56</v>
      </c>
      <c r="R3913">
        <v>17</v>
      </c>
      <c r="S3913" s="5">
        <f t="shared" si="61"/>
        <v>1</v>
      </c>
      <c r="T3913" t="s">
        <v>58</v>
      </c>
      <c r="U3913" t="s">
        <v>52</v>
      </c>
      <c r="V3913">
        <v>1</v>
      </c>
      <c r="W3913" t="s">
        <v>52</v>
      </c>
      <c r="X3913">
        <v>2</v>
      </c>
      <c r="Y3913" t="s">
        <v>59</v>
      </c>
      <c r="AB3913" t="s">
        <v>72</v>
      </c>
      <c r="AD3913" t="s">
        <v>52</v>
      </c>
      <c r="AE3913" t="s">
        <v>52</v>
      </c>
      <c r="AF3913" t="s">
        <v>52</v>
      </c>
      <c r="AG3913" t="s">
        <v>52</v>
      </c>
      <c r="AH3913">
        <v>5</v>
      </c>
      <c r="AI3913" t="s">
        <v>83</v>
      </c>
      <c r="AJ3913" t="s">
        <v>53</v>
      </c>
      <c r="AO3913" t="s">
        <v>190</v>
      </c>
    </row>
    <row r="3914" spans="1:49" x14ac:dyDescent="0.35">
      <c r="A3914" s="2" t="s">
        <v>1058</v>
      </c>
      <c r="B3914">
        <v>19</v>
      </c>
      <c r="C3914">
        <v>1905</v>
      </c>
      <c r="D3914">
        <v>2</v>
      </c>
      <c r="E3914" t="s">
        <v>50</v>
      </c>
      <c r="F3914">
        <v>50</v>
      </c>
      <c r="G3914" t="s">
        <v>72</v>
      </c>
      <c r="I3914" t="s">
        <v>52</v>
      </c>
      <c r="J3914" t="s">
        <v>53</v>
      </c>
      <c r="K3914" t="s">
        <v>53</v>
      </c>
      <c r="L3914" t="s">
        <v>52</v>
      </c>
      <c r="M3914">
        <v>1</v>
      </c>
      <c r="N3914" t="s">
        <v>67</v>
      </c>
      <c r="O3914">
        <v>2</v>
      </c>
      <c r="P3914" s="6">
        <v>5</v>
      </c>
      <c r="Q3914" t="s">
        <v>50</v>
      </c>
      <c r="R3914">
        <v>12</v>
      </c>
      <c r="S3914" s="5">
        <f t="shared" si="61"/>
        <v>1</v>
      </c>
      <c r="T3914" t="s">
        <v>58</v>
      </c>
      <c r="U3914" t="s">
        <v>52</v>
      </c>
      <c r="V3914">
        <v>1</v>
      </c>
      <c r="W3914" t="s">
        <v>52</v>
      </c>
      <c r="X3914">
        <v>2</v>
      </c>
      <c r="AB3914" t="s">
        <v>72</v>
      </c>
      <c r="AD3914" t="s">
        <v>52</v>
      </c>
      <c r="AE3914" t="s">
        <v>52</v>
      </c>
      <c r="AF3914" t="s">
        <v>52</v>
      </c>
      <c r="AG3914" t="s">
        <v>52</v>
      </c>
      <c r="AH3914">
        <v>4</v>
      </c>
      <c r="AI3914" t="s">
        <v>63</v>
      </c>
      <c r="AJ3914" t="s">
        <v>52</v>
      </c>
      <c r="AK3914" t="s">
        <v>64</v>
      </c>
      <c r="AM3914" t="s">
        <v>62</v>
      </c>
      <c r="AN3914" t="s">
        <v>53</v>
      </c>
      <c r="AP3914">
        <v>0</v>
      </c>
      <c r="AQ3914">
        <v>0</v>
      </c>
      <c r="AR3914">
        <v>6000</v>
      </c>
      <c r="AS3914">
        <v>20000</v>
      </c>
      <c r="AT3914">
        <v>312000</v>
      </c>
      <c r="AU3914">
        <v>0</v>
      </c>
      <c r="AV3914">
        <v>0</v>
      </c>
      <c r="AW3914">
        <v>338000</v>
      </c>
    </row>
    <row r="3915" spans="1:49" hidden="1" x14ac:dyDescent="0.35">
      <c r="A3915" s="2" t="s">
        <v>1059</v>
      </c>
      <c r="B3915">
        <v>15</v>
      </c>
      <c r="C3915">
        <v>1501</v>
      </c>
      <c r="D3915">
        <v>2</v>
      </c>
      <c r="E3915" t="s">
        <v>50</v>
      </c>
      <c r="F3915">
        <v>38</v>
      </c>
      <c r="G3915" t="s">
        <v>72</v>
      </c>
      <c r="I3915" t="s">
        <v>73</v>
      </c>
      <c r="J3915" t="s">
        <v>52</v>
      </c>
      <c r="K3915" t="s">
        <v>52</v>
      </c>
      <c r="L3915" t="s">
        <v>52</v>
      </c>
      <c r="M3915">
        <v>9</v>
      </c>
      <c r="N3915" t="s">
        <v>100</v>
      </c>
      <c r="O3915">
        <v>2</v>
      </c>
      <c r="P3915" s="2">
        <v>1</v>
      </c>
      <c r="Q3915" t="s">
        <v>50</v>
      </c>
      <c r="R3915">
        <v>38</v>
      </c>
      <c r="S3915" s="5">
        <f t="shared" si="61"/>
        <v>0</v>
      </c>
      <c r="T3915" t="s">
        <v>54</v>
      </c>
      <c r="U3915" t="s">
        <v>53</v>
      </c>
      <c r="W3915" t="s">
        <v>53</v>
      </c>
      <c r="Y3915" t="s">
        <v>55</v>
      </c>
      <c r="Z3915" t="s">
        <v>52</v>
      </c>
      <c r="AA3915">
        <v>2</v>
      </c>
      <c r="AB3915" t="s">
        <v>72</v>
      </c>
      <c r="AD3915" t="s">
        <v>73</v>
      </c>
      <c r="AE3915" t="s">
        <v>52</v>
      </c>
      <c r="AF3915" t="s">
        <v>52</v>
      </c>
      <c r="AG3915" t="s">
        <v>52</v>
      </c>
      <c r="AH3915">
        <v>9</v>
      </c>
      <c r="AI3915" t="s">
        <v>100</v>
      </c>
      <c r="AJ3915" t="s">
        <v>53</v>
      </c>
    </row>
    <row r="3916" spans="1:49" hidden="1" x14ac:dyDescent="0.35">
      <c r="A3916" s="2" t="s">
        <v>1059</v>
      </c>
      <c r="B3916">
        <v>15</v>
      </c>
      <c r="C3916">
        <v>1501</v>
      </c>
      <c r="D3916">
        <v>2</v>
      </c>
      <c r="E3916" t="s">
        <v>50</v>
      </c>
      <c r="F3916">
        <v>38</v>
      </c>
      <c r="G3916" t="s">
        <v>72</v>
      </c>
      <c r="I3916" t="s">
        <v>73</v>
      </c>
      <c r="J3916" t="s">
        <v>52</v>
      </c>
      <c r="K3916" t="s">
        <v>52</v>
      </c>
      <c r="L3916" t="s">
        <v>52</v>
      </c>
      <c r="M3916">
        <v>9</v>
      </c>
      <c r="N3916" t="s">
        <v>100</v>
      </c>
      <c r="O3916">
        <v>2</v>
      </c>
      <c r="P3916" s="2">
        <v>2</v>
      </c>
      <c r="Q3916" t="s">
        <v>56</v>
      </c>
      <c r="R3916">
        <v>35</v>
      </c>
      <c r="S3916" s="5">
        <f t="shared" si="61"/>
        <v>0</v>
      </c>
      <c r="T3916" t="s">
        <v>57</v>
      </c>
      <c r="U3916" t="s">
        <v>53</v>
      </c>
      <c r="W3916" t="s">
        <v>53</v>
      </c>
      <c r="Y3916" t="s">
        <v>55</v>
      </c>
      <c r="Z3916" t="s">
        <v>52</v>
      </c>
      <c r="AA3916">
        <v>1</v>
      </c>
      <c r="AB3916" t="s">
        <v>72</v>
      </c>
      <c r="AD3916" t="s">
        <v>73</v>
      </c>
      <c r="AE3916" t="s">
        <v>52</v>
      </c>
      <c r="AF3916" t="s">
        <v>52</v>
      </c>
      <c r="AG3916" t="s">
        <v>52</v>
      </c>
      <c r="AH3916">
        <v>9</v>
      </c>
      <c r="AI3916" t="s">
        <v>100</v>
      </c>
      <c r="AJ3916" t="s">
        <v>53</v>
      </c>
    </row>
    <row r="3917" spans="1:49" x14ac:dyDescent="0.35">
      <c r="A3917" s="2" t="s">
        <v>1059</v>
      </c>
      <c r="B3917">
        <v>15</v>
      </c>
      <c r="C3917">
        <v>1501</v>
      </c>
      <c r="D3917">
        <v>2</v>
      </c>
      <c r="E3917" t="s">
        <v>50</v>
      </c>
      <c r="F3917">
        <v>38</v>
      </c>
      <c r="G3917" t="s">
        <v>72</v>
      </c>
      <c r="I3917" t="s">
        <v>73</v>
      </c>
      <c r="J3917" t="s">
        <v>52</v>
      </c>
      <c r="K3917" t="s">
        <v>52</v>
      </c>
      <c r="L3917" t="s">
        <v>52</v>
      </c>
      <c r="M3917">
        <v>9</v>
      </c>
      <c r="N3917" t="s">
        <v>100</v>
      </c>
      <c r="O3917">
        <v>2</v>
      </c>
      <c r="P3917" s="6">
        <v>3</v>
      </c>
      <c r="Q3917" t="s">
        <v>50</v>
      </c>
      <c r="R3917">
        <v>13</v>
      </c>
      <c r="S3917" s="5">
        <f t="shared" si="61"/>
        <v>1</v>
      </c>
      <c r="T3917" t="s">
        <v>58</v>
      </c>
      <c r="U3917" t="s">
        <v>52</v>
      </c>
      <c r="V3917">
        <v>1</v>
      </c>
      <c r="W3917" t="s">
        <v>52</v>
      </c>
      <c r="X3917">
        <v>2</v>
      </c>
      <c r="Y3917" t="s">
        <v>59</v>
      </c>
      <c r="AB3917" t="s">
        <v>72</v>
      </c>
      <c r="AD3917" t="s">
        <v>73</v>
      </c>
      <c r="AE3917" t="s">
        <v>52</v>
      </c>
      <c r="AF3917" t="s">
        <v>52</v>
      </c>
      <c r="AG3917" t="s">
        <v>52</v>
      </c>
      <c r="AH3917">
        <v>9</v>
      </c>
      <c r="AI3917" t="s">
        <v>60</v>
      </c>
      <c r="AJ3917" t="s">
        <v>52</v>
      </c>
      <c r="AK3917" t="s">
        <v>87</v>
      </c>
      <c r="AM3917" t="s">
        <v>62</v>
      </c>
      <c r="AN3917" t="s">
        <v>52</v>
      </c>
      <c r="AP3917">
        <v>0</v>
      </c>
      <c r="AQ3917">
        <v>360000</v>
      </c>
      <c r="AR3917">
        <v>45000</v>
      </c>
      <c r="AS3917">
        <v>25000</v>
      </c>
      <c r="AT3917">
        <v>0</v>
      </c>
      <c r="AU3917">
        <v>0</v>
      </c>
      <c r="AV3917">
        <v>0</v>
      </c>
      <c r="AW3917">
        <v>430000</v>
      </c>
    </row>
    <row r="3918" spans="1:49" hidden="1" x14ac:dyDescent="0.35">
      <c r="A3918" s="2" t="s">
        <v>1059</v>
      </c>
      <c r="B3918">
        <v>15</v>
      </c>
      <c r="C3918">
        <v>1501</v>
      </c>
      <c r="D3918">
        <v>2</v>
      </c>
      <c r="E3918" t="s">
        <v>50</v>
      </c>
      <c r="F3918">
        <v>38</v>
      </c>
      <c r="G3918" t="s">
        <v>72</v>
      </c>
      <c r="I3918" t="s">
        <v>73</v>
      </c>
      <c r="J3918" t="s">
        <v>52</v>
      </c>
      <c r="K3918" t="s">
        <v>52</v>
      </c>
      <c r="L3918" t="s">
        <v>52</v>
      </c>
      <c r="M3918">
        <v>9</v>
      </c>
      <c r="N3918" t="s">
        <v>100</v>
      </c>
      <c r="O3918">
        <v>2</v>
      </c>
      <c r="P3918" s="2">
        <v>4</v>
      </c>
      <c r="Q3918" t="s">
        <v>56</v>
      </c>
      <c r="R3918">
        <v>3</v>
      </c>
      <c r="S3918" s="5">
        <f t="shared" si="61"/>
        <v>0</v>
      </c>
      <c r="T3918" t="s">
        <v>58</v>
      </c>
      <c r="U3918" t="s">
        <v>52</v>
      </c>
      <c r="V3918">
        <v>1</v>
      </c>
      <c r="W3918" t="s">
        <v>52</v>
      </c>
      <c r="X3918">
        <v>2</v>
      </c>
      <c r="AB3918" t="s">
        <v>72</v>
      </c>
      <c r="AD3918" t="s">
        <v>73</v>
      </c>
      <c r="AE3918" t="s">
        <v>53</v>
      </c>
      <c r="AF3918" t="s">
        <v>53</v>
      </c>
      <c r="AG3918" t="s">
        <v>53</v>
      </c>
      <c r="AO3918" t="s">
        <v>70</v>
      </c>
    </row>
    <row r="3919" spans="1:49" hidden="1" x14ac:dyDescent="0.35">
      <c r="A3919" s="2" t="s">
        <v>1060</v>
      </c>
      <c r="B3919">
        <v>2</v>
      </c>
      <c r="C3919">
        <v>203</v>
      </c>
      <c r="D3919">
        <v>1</v>
      </c>
      <c r="E3919" t="s">
        <v>50</v>
      </c>
      <c r="F3919">
        <v>51</v>
      </c>
      <c r="G3919" t="s">
        <v>72</v>
      </c>
      <c r="I3919" t="s">
        <v>73</v>
      </c>
      <c r="J3919" t="s">
        <v>52</v>
      </c>
      <c r="K3919" t="s">
        <v>52</v>
      </c>
      <c r="L3919" t="s">
        <v>52</v>
      </c>
      <c r="M3919">
        <v>14</v>
      </c>
      <c r="N3919" t="s">
        <v>1027</v>
      </c>
      <c r="O3919">
        <v>1</v>
      </c>
      <c r="P3919" s="2">
        <v>1</v>
      </c>
      <c r="Q3919" t="s">
        <v>50</v>
      </c>
      <c r="R3919">
        <v>51</v>
      </c>
      <c r="S3919" s="5">
        <f t="shared" si="61"/>
        <v>0</v>
      </c>
      <c r="T3919" t="s">
        <v>54</v>
      </c>
      <c r="U3919" t="s">
        <v>53</v>
      </c>
      <c r="W3919" t="s">
        <v>53</v>
      </c>
      <c r="Y3919" t="s">
        <v>55</v>
      </c>
      <c r="Z3919" t="s">
        <v>52</v>
      </c>
      <c r="AA3919">
        <v>2</v>
      </c>
      <c r="AB3919" t="s">
        <v>72</v>
      </c>
      <c r="AD3919" t="s">
        <v>73</v>
      </c>
      <c r="AE3919" t="s">
        <v>52</v>
      </c>
      <c r="AF3919" t="s">
        <v>52</v>
      </c>
      <c r="AG3919" t="s">
        <v>52</v>
      </c>
      <c r="AH3919">
        <v>14</v>
      </c>
      <c r="AI3919" t="s">
        <v>1027</v>
      </c>
      <c r="AJ3919" t="s">
        <v>53</v>
      </c>
    </row>
    <row r="3920" spans="1:49" hidden="1" x14ac:dyDescent="0.35">
      <c r="A3920" s="2" t="s">
        <v>1060</v>
      </c>
      <c r="B3920">
        <v>2</v>
      </c>
      <c r="C3920">
        <v>203</v>
      </c>
      <c r="D3920">
        <v>1</v>
      </c>
      <c r="E3920" t="s">
        <v>50</v>
      </c>
      <c r="F3920">
        <v>51</v>
      </c>
      <c r="G3920" t="s">
        <v>72</v>
      </c>
      <c r="I3920" t="s">
        <v>73</v>
      </c>
      <c r="J3920" t="s">
        <v>52</v>
      </c>
      <c r="K3920" t="s">
        <v>52</v>
      </c>
      <c r="L3920" t="s">
        <v>52</v>
      </c>
      <c r="M3920">
        <v>14</v>
      </c>
      <c r="N3920" t="s">
        <v>1027</v>
      </c>
      <c r="O3920">
        <v>1</v>
      </c>
      <c r="P3920" s="2">
        <v>2</v>
      </c>
      <c r="Q3920" t="s">
        <v>56</v>
      </c>
      <c r="R3920">
        <v>45</v>
      </c>
      <c r="S3920" s="5">
        <f t="shared" si="61"/>
        <v>0</v>
      </c>
      <c r="T3920" t="s">
        <v>57</v>
      </c>
      <c r="U3920" t="s">
        <v>53</v>
      </c>
      <c r="W3920" t="s">
        <v>53</v>
      </c>
      <c r="Y3920" t="s">
        <v>55</v>
      </c>
      <c r="Z3920" t="s">
        <v>52</v>
      </c>
      <c r="AA3920">
        <v>1</v>
      </c>
      <c r="AB3920" t="s">
        <v>72</v>
      </c>
      <c r="AD3920" t="s">
        <v>73</v>
      </c>
      <c r="AE3920" t="s">
        <v>52</v>
      </c>
      <c r="AF3920" t="s">
        <v>52</v>
      </c>
      <c r="AG3920" t="s">
        <v>52</v>
      </c>
      <c r="AH3920">
        <v>9</v>
      </c>
      <c r="AI3920" t="s">
        <v>80</v>
      </c>
      <c r="AJ3920" t="s">
        <v>53</v>
      </c>
    </row>
    <row r="3921" spans="1:49" hidden="1" x14ac:dyDescent="0.35">
      <c r="A3921" s="2" t="s">
        <v>1060</v>
      </c>
      <c r="B3921">
        <v>2</v>
      </c>
      <c r="C3921">
        <v>203</v>
      </c>
      <c r="D3921">
        <v>1</v>
      </c>
      <c r="E3921" t="s">
        <v>50</v>
      </c>
      <c r="F3921">
        <v>51</v>
      </c>
      <c r="G3921" t="s">
        <v>72</v>
      </c>
      <c r="I3921" t="s">
        <v>73</v>
      </c>
      <c r="J3921" t="s">
        <v>52</v>
      </c>
      <c r="K3921" t="s">
        <v>52</v>
      </c>
      <c r="L3921" t="s">
        <v>52</v>
      </c>
      <c r="M3921">
        <v>14</v>
      </c>
      <c r="N3921" t="s">
        <v>1027</v>
      </c>
      <c r="O3921">
        <v>1</v>
      </c>
      <c r="P3921" s="2">
        <v>3</v>
      </c>
      <c r="Q3921" t="s">
        <v>50</v>
      </c>
      <c r="R3921">
        <v>26</v>
      </c>
      <c r="S3921" s="5">
        <f t="shared" si="61"/>
        <v>0</v>
      </c>
      <c r="T3921" t="s">
        <v>58</v>
      </c>
      <c r="U3921" t="s">
        <v>52</v>
      </c>
      <c r="V3921">
        <v>1</v>
      </c>
      <c r="W3921" t="s">
        <v>52</v>
      </c>
      <c r="X3921">
        <v>2</v>
      </c>
      <c r="Y3921" t="s">
        <v>59</v>
      </c>
      <c r="AB3921" t="s">
        <v>72</v>
      </c>
      <c r="AD3921" t="s">
        <v>73</v>
      </c>
      <c r="AE3921" t="s">
        <v>52</v>
      </c>
      <c r="AF3921" t="s">
        <v>52</v>
      </c>
      <c r="AG3921" t="s">
        <v>52</v>
      </c>
      <c r="AH3921">
        <v>14</v>
      </c>
      <c r="AI3921" t="s">
        <v>138</v>
      </c>
      <c r="AJ3921" t="s">
        <v>53</v>
      </c>
      <c r="AP3921">
        <v>1200000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1200000</v>
      </c>
    </row>
    <row r="3922" spans="1:49" x14ac:dyDescent="0.35">
      <c r="A3922" s="2" t="s">
        <v>1060</v>
      </c>
      <c r="B3922">
        <v>2</v>
      </c>
      <c r="C3922">
        <v>203</v>
      </c>
      <c r="D3922">
        <v>1</v>
      </c>
      <c r="E3922" t="s">
        <v>50</v>
      </c>
      <c r="F3922">
        <v>51</v>
      </c>
      <c r="G3922" t="s">
        <v>72</v>
      </c>
      <c r="I3922" t="s">
        <v>73</v>
      </c>
      <c r="J3922" t="s">
        <v>52</v>
      </c>
      <c r="K3922" t="s">
        <v>52</v>
      </c>
      <c r="L3922" t="s">
        <v>52</v>
      </c>
      <c r="M3922">
        <v>14</v>
      </c>
      <c r="N3922" t="s">
        <v>1027</v>
      </c>
      <c r="O3922">
        <v>1</v>
      </c>
      <c r="P3922" s="6">
        <v>5</v>
      </c>
      <c r="Q3922" t="s">
        <v>50</v>
      </c>
      <c r="R3922">
        <v>10</v>
      </c>
      <c r="S3922" s="5">
        <f t="shared" si="61"/>
        <v>1</v>
      </c>
      <c r="T3922" t="s">
        <v>58</v>
      </c>
      <c r="U3922" t="s">
        <v>52</v>
      </c>
      <c r="V3922">
        <v>1</v>
      </c>
      <c r="W3922" t="s">
        <v>52</v>
      </c>
      <c r="X3922">
        <v>2</v>
      </c>
      <c r="AB3922" t="s">
        <v>72</v>
      </c>
      <c r="AD3922" t="s">
        <v>73</v>
      </c>
      <c r="AE3922" t="s">
        <v>52</v>
      </c>
      <c r="AF3922" t="s">
        <v>52</v>
      </c>
      <c r="AG3922" t="s">
        <v>52</v>
      </c>
      <c r="AH3922">
        <v>6</v>
      </c>
      <c r="AI3922" t="s">
        <v>78</v>
      </c>
      <c r="AJ3922" t="s">
        <v>52</v>
      </c>
      <c r="AK3922" t="s">
        <v>88</v>
      </c>
      <c r="AM3922" t="s">
        <v>62</v>
      </c>
      <c r="AN3922" t="s">
        <v>53</v>
      </c>
      <c r="AP3922">
        <v>0</v>
      </c>
      <c r="AQ3922">
        <v>540000</v>
      </c>
      <c r="AR3922">
        <v>60000</v>
      </c>
      <c r="AS3922">
        <v>5000</v>
      </c>
      <c r="AT3922">
        <v>0</v>
      </c>
      <c r="AU3922">
        <v>0</v>
      </c>
      <c r="AV3922">
        <v>0</v>
      </c>
      <c r="AW3922">
        <v>605000</v>
      </c>
    </row>
    <row r="3923" spans="1:49" hidden="1" x14ac:dyDescent="0.35">
      <c r="A3923" s="2" t="s">
        <v>1061</v>
      </c>
      <c r="B3923">
        <v>10</v>
      </c>
      <c r="C3923">
        <v>1005</v>
      </c>
      <c r="D3923">
        <v>2</v>
      </c>
      <c r="E3923" t="s">
        <v>50</v>
      </c>
      <c r="F3923">
        <v>35</v>
      </c>
      <c r="G3923" t="s">
        <v>72</v>
      </c>
      <c r="I3923" t="s">
        <v>73</v>
      </c>
      <c r="J3923" t="s">
        <v>52</v>
      </c>
      <c r="K3923" t="s">
        <v>52</v>
      </c>
      <c r="L3923" t="s">
        <v>52</v>
      </c>
      <c r="M3923">
        <v>12</v>
      </c>
      <c r="N3923" t="s">
        <v>76</v>
      </c>
      <c r="O3923">
        <v>2</v>
      </c>
      <c r="P3923" s="2">
        <v>1</v>
      </c>
      <c r="Q3923" t="s">
        <v>50</v>
      </c>
      <c r="R3923">
        <v>35</v>
      </c>
      <c r="S3923" s="5">
        <f t="shared" si="61"/>
        <v>0</v>
      </c>
      <c r="T3923" t="s">
        <v>54</v>
      </c>
      <c r="U3923" t="s">
        <v>53</v>
      </c>
      <c r="W3923" t="s">
        <v>53</v>
      </c>
      <c r="Y3923" t="s">
        <v>55</v>
      </c>
      <c r="Z3923" t="s">
        <v>52</v>
      </c>
      <c r="AA3923">
        <v>2</v>
      </c>
      <c r="AB3923" t="s">
        <v>72</v>
      </c>
      <c r="AD3923" t="s">
        <v>73</v>
      </c>
      <c r="AE3923" t="s">
        <v>52</v>
      </c>
      <c r="AF3923" t="s">
        <v>52</v>
      </c>
      <c r="AG3923" t="s">
        <v>52</v>
      </c>
      <c r="AH3923">
        <v>12</v>
      </c>
      <c r="AI3923" t="s">
        <v>76</v>
      </c>
      <c r="AJ3923" t="s">
        <v>53</v>
      </c>
    </row>
    <row r="3924" spans="1:49" hidden="1" x14ac:dyDescent="0.35">
      <c r="A3924" s="2" t="s">
        <v>1061</v>
      </c>
      <c r="B3924">
        <v>10</v>
      </c>
      <c r="C3924">
        <v>1005</v>
      </c>
      <c r="D3924">
        <v>2</v>
      </c>
      <c r="E3924" t="s">
        <v>50</v>
      </c>
      <c r="F3924">
        <v>35</v>
      </c>
      <c r="G3924" t="s">
        <v>72</v>
      </c>
      <c r="I3924" t="s">
        <v>73</v>
      </c>
      <c r="J3924" t="s">
        <v>52</v>
      </c>
      <c r="K3924" t="s">
        <v>52</v>
      </c>
      <c r="L3924" t="s">
        <v>52</v>
      </c>
      <c r="M3924">
        <v>12</v>
      </c>
      <c r="N3924" t="s">
        <v>76</v>
      </c>
      <c r="O3924">
        <v>2</v>
      </c>
      <c r="P3924" s="2">
        <v>2</v>
      </c>
      <c r="Q3924" t="s">
        <v>56</v>
      </c>
      <c r="R3924">
        <v>29</v>
      </c>
      <c r="S3924" s="5">
        <f t="shared" si="61"/>
        <v>0</v>
      </c>
      <c r="T3924" t="s">
        <v>57</v>
      </c>
      <c r="U3924" t="s">
        <v>53</v>
      </c>
      <c r="W3924" t="s">
        <v>53</v>
      </c>
      <c r="Y3924" t="s">
        <v>55</v>
      </c>
      <c r="Z3924" t="s">
        <v>52</v>
      </c>
      <c r="AA3924">
        <v>1</v>
      </c>
      <c r="AB3924" t="s">
        <v>72</v>
      </c>
      <c r="AD3924" t="s">
        <v>52</v>
      </c>
      <c r="AE3924" t="s">
        <v>52</v>
      </c>
      <c r="AF3924" t="s">
        <v>52</v>
      </c>
      <c r="AG3924" t="s">
        <v>52</v>
      </c>
      <c r="AH3924">
        <v>15</v>
      </c>
      <c r="AI3924" t="s">
        <v>323</v>
      </c>
      <c r="AJ3924" t="s">
        <v>53</v>
      </c>
    </row>
    <row r="3925" spans="1:49" hidden="1" x14ac:dyDescent="0.35">
      <c r="A3925" s="2" t="s">
        <v>1061</v>
      </c>
      <c r="B3925">
        <v>10</v>
      </c>
      <c r="C3925">
        <v>1005</v>
      </c>
      <c r="D3925">
        <v>2</v>
      </c>
      <c r="E3925" t="s">
        <v>50</v>
      </c>
      <c r="F3925">
        <v>35</v>
      </c>
      <c r="G3925" t="s">
        <v>72</v>
      </c>
      <c r="I3925" t="s">
        <v>73</v>
      </c>
      <c r="J3925" t="s">
        <v>52</v>
      </c>
      <c r="K3925" t="s">
        <v>52</v>
      </c>
      <c r="L3925" t="s">
        <v>52</v>
      </c>
      <c r="M3925">
        <v>12</v>
      </c>
      <c r="N3925" t="s">
        <v>76</v>
      </c>
      <c r="O3925">
        <v>2</v>
      </c>
      <c r="P3925" s="2">
        <v>3</v>
      </c>
      <c r="Q3925" t="s">
        <v>50</v>
      </c>
      <c r="R3925">
        <v>5</v>
      </c>
      <c r="S3925" s="5">
        <f t="shared" si="61"/>
        <v>0</v>
      </c>
      <c r="T3925" t="s">
        <v>58</v>
      </c>
      <c r="U3925" t="s">
        <v>52</v>
      </c>
      <c r="V3925">
        <v>1</v>
      </c>
      <c r="W3925" t="s">
        <v>52</v>
      </c>
      <c r="X3925">
        <v>2</v>
      </c>
      <c r="AB3925" t="s">
        <v>72</v>
      </c>
      <c r="AD3925" t="s">
        <v>73</v>
      </c>
      <c r="AE3925" t="s">
        <v>53</v>
      </c>
      <c r="AF3925" t="s">
        <v>53</v>
      </c>
      <c r="AG3925" t="s">
        <v>53</v>
      </c>
      <c r="AO3925" t="s">
        <v>70</v>
      </c>
    </row>
    <row r="3926" spans="1:49" hidden="1" x14ac:dyDescent="0.35">
      <c r="A3926" s="2" t="s">
        <v>1061</v>
      </c>
      <c r="B3926">
        <v>10</v>
      </c>
      <c r="C3926">
        <v>1005</v>
      </c>
      <c r="D3926">
        <v>2</v>
      </c>
      <c r="E3926" t="s">
        <v>50</v>
      </c>
      <c r="F3926">
        <v>35</v>
      </c>
      <c r="G3926" t="s">
        <v>72</v>
      </c>
      <c r="I3926" t="s">
        <v>73</v>
      </c>
      <c r="J3926" t="s">
        <v>52</v>
      </c>
      <c r="K3926" t="s">
        <v>52</v>
      </c>
      <c r="L3926" t="s">
        <v>52</v>
      </c>
      <c r="M3926">
        <v>12</v>
      </c>
      <c r="N3926" t="s">
        <v>76</v>
      </c>
      <c r="O3926">
        <v>2</v>
      </c>
      <c r="P3926" s="2">
        <v>4</v>
      </c>
      <c r="Q3926" t="s">
        <v>50</v>
      </c>
      <c r="R3926">
        <v>0</v>
      </c>
      <c r="S3926" s="5">
        <f t="shared" si="61"/>
        <v>0</v>
      </c>
      <c r="T3926" t="s">
        <v>58</v>
      </c>
      <c r="U3926" t="s">
        <v>52</v>
      </c>
      <c r="V3926">
        <v>1</v>
      </c>
      <c r="W3926" t="s">
        <v>52</v>
      </c>
      <c r="X3926">
        <v>2</v>
      </c>
      <c r="AB3926" t="s">
        <v>72</v>
      </c>
    </row>
    <row r="3927" spans="1:49" hidden="1" x14ac:dyDescent="0.35">
      <c r="A3927" s="2" t="s">
        <v>1062</v>
      </c>
      <c r="B3927">
        <v>10</v>
      </c>
      <c r="C3927">
        <v>1004</v>
      </c>
      <c r="D3927">
        <v>2</v>
      </c>
      <c r="E3927" t="s">
        <v>50</v>
      </c>
      <c r="F3927">
        <v>47</v>
      </c>
      <c r="G3927" t="s">
        <v>72</v>
      </c>
      <c r="I3927" t="s">
        <v>73</v>
      </c>
      <c r="J3927" t="s">
        <v>52</v>
      </c>
      <c r="K3927" t="s">
        <v>52</v>
      </c>
      <c r="L3927" t="s">
        <v>52</v>
      </c>
      <c r="M3927">
        <v>3</v>
      </c>
      <c r="N3927" t="s">
        <v>63</v>
      </c>
      <c r="O3927">
        <v>2</v>
      </c>
      <c r="P3927" s="2">
        <v>1</v>
      </c>
      <c r="Q3927" t="s">
        <v>50</v>
      </c>
      <c r="R3927">
        <v>47</v>
      </c>
      <c r="S3927" s="5">
        <f t="shared" si="61"/>
        <v>0</v>
      </c>
      <c r="T3927" t="s">
        <v>54</v>
      </c>
      <c r="U3927" t="s">
        <v>53</v>
      </c>
      <c r="W3927" t="s">
        <v>53</v>
      </c>
      <c r="Y3927" t="s">
        <v>55</v>
      </c>
      <c r="Z3927" t="s">
        <v>52</v>
      </c>
      <c r="AA3927">
        <v>2</v>
      </c>
      <c r="AB3927" t="s">
        <v>72</v>
      </c>
      <c r="AD3927" t="s">
        <v>73</v>
      </c>
      <c r="AE3927" t="s">
        <v>52</v>
      </c>
      <c r="AF3927" t="s">
        <v>52</v>
      </c>
      <c r="AG3927" t="s">
        <v>52</v>
      </c>
      <c r="AH3927">
        <v>3</v>
      </c>
      <c r="AI3927" t="s">
        <v>63</v>
      </c>
      <c r="AJ3927" t="s">
        <v>53</v>
      </c>
    </row>
    <row r="3928" spans="1:49" hidden="1" x14ac:dyDescent="0.35">
      <c r="A3928" s="2" t="s">
        <v>1062</v>
      </c>
      <c r="B3928">
        <v>10</v>
      </c>
      <c r="C3928">
        <v>1004</v>
      </c>
      <c r="D3928">
        <v>2</v>
      </c>
      <c r="E3928" t="s">
        <v>50</v>
      </c>
      <c r="F3928">
        <v>47</v>
      </c>
      <c r="G3928" t="s">
        <v>72</v>
      </c>
      <c r="I3928" t="s">
        <v>73</v>
      </c>
      <c r="J3928" t="s">
        <v>52</v>
      </c>
      <c r="K3928" t="s">
        <v>52</v>
      </c>
      <c r="L3928" t="s">
        <v>52</v>
      </c>
      <c r="M3928">
        <v>3</v>
      </c>
      <c r="N3928" t="s">
        <v>63</v>
      </c>
      <c r="O3928">
        <v>2</v>
      </c>
      <c r="P3928" s="2">
        <v>2</v>
      </c>
      <c r="Q3928" t="s">
        <v>56</v>
      </c>
      <c r="R3928">
        <v>39</v>
      </c>
      <c r="S3928" s="5">
        <f t="shared" si="61"/>
        <v>0</v>
      </c>
      <c r="T3928" t="s">
        <v>57</v>
      </c>
      <c r="U3928" t="s">
        <v>53</v>
      </c>
      <c r="W3928" t="s">
        <v>53</v>
      </c>
      <c r="Y3928" t="s">
        <v>55</v>
      </c>
      <c r="Z3928" t="s">
        <v>52</v>
      </c>
      <c r="AA3928">
        <v>1</v>
      </c>
      <c r="AB3928" t="s">
        <v>72</v>
      </c>
      <c r="AD3928" t="s">
        <v>73</v>
      </c>
      <c r="AE3928" t="s">
        <v>52</v>
      </c>
      <c r="AF3928" t="s">
        <v>52</v>
      </c>
      <c r="AG3928" t="s">
        <v>52</v>
      </c>
      <c r="AH3928">
        <v>4</v>
      </c>
      <c r="AI3928" t="s">
        <v>83</v>
      </c>
      <c r="AJ3928" t="s">
        <v>53</v>
      </c>
    </row>
    <row r="3929" spans="1:49" x14ac:dyDescent="0.35">
      <c r="A3929" s="2" t="s">
        <v>1062</v>
      </c>
      <c r="B3929">
        <v>10</v>
      </c>
      <c r="C3929">
        <v>1004</v>
      </c>
      <c r="D3929">
        <v>2</v>
      </c>
      <c r="E3929" t="s">
        <v>50</v>
      </c>
      <c r="F3929">
        <v>47</v>
      </c>
      <c r="G3929" t="s">
        <v>72</v>
      </c>
      <c r="I3929" t="s">
        <v>73</v>
      </c>
      <c r="J3929" t="s">
        <v>52</v>
      </c>
      <c r="K3929" t="s">
        <v>52</v>
      </c>
      <c r="L3929" t="s">
        <v>52</v>
      </c>
      <c r="M3929">
        <v>3</v>
      </c>
      <c r="N3929" t="s">
        <v>63</v>
      </c>
      <c r="O3929">
        <v>2</v>
      </c>
      <c r="P3929" s="6">
        <v>3</v>
      </c>
      <c r="Q3929" t="s">
        <v>50</v>
      </c>
      <c r="R3929">
        <v>14</v>
      </c>
      <c r="S3929" s="5">
        <f t="shared" si="61"/>
        <v>1</v>
      </c>
      <c r="T3929" t="s">
        <v>58</v>
      </c>
      <c r="U3929" t="s">
        <v>52</v>
      </c>
      <c r="V3929">
        <v>1</v>
      </c>
      <c r="W3929" t="s">
        <v>52</v>
      </c>
      <c r="X3929">
        <v>2</v>
      </c>
      <c r="Y3929" t="s">
        <v>59</v>
      </c>
      <c r="AB3929" t="s">
        <v>72</v>
      </c>
      <c r="AD3929" t="s">
        <v>73</v>
      </c>
      <c r="AE3929" t="s">
        <v>52</v>
      </c>
      <c r="AF3929" t="s">
        <v>52</v>
      </c>
      <c r="AG3929" t="s">
        <v>52</v>
      </c>
      <c r="AH3929">
        <v>8</v>
      </c>
      <c r="AI3929" t="s">
        <v>100</v>
      </c>
      <c r="AJ3929" t="s">
        <v>52</v>
      </c>
      <c r="AK3929" t="s">
        <v>61</v>
      </c>
      <c r="AM3929" t="s">
        <v>62</v>
      </c>
      <c r="AN3929" t="s">
        <v>53</v>
      </c>
      <c r="AP3929">
        <v>0</v>
      </c>
      <c r="AQ3929">
        <v>180000</v>
      </c>
      <c r="AR3929">
        <v>50000</v>
      </c>
      <c r="AS3929">
        <v>35000</v>
      </c>
      <c r="AT3929">
        <v>0</v>
      </c>
      <c r="AU3929">
        <v>720000</v>
      </c>
      <c r="AV3929">
        <v>0</v>
      </c>
      <c r="AW3929">
        <v>985000</v>
      </c>
    </row>
    <row r="3930" spans="1:49" x14ac:dyDescent="0.35">
      <c r="A3930" s="2" t="s">
        <v>1062</v>
      </c>
      <c r="B3930">
        <v>10</v>
      </c>
      <c r="C3930">
        <v>1004</v>
      </c>
      <c r="D3930">
        <v>2</v>
      </c>
      <c r="E3930" t="s">
        <v>50</v>
      </c>
      <c r="F3930">
        <v>47</v>
      </c>
      <c r="G3930" t="s">
        <v>72</v>
      </c>
      <c r="I3930" t="s">
        <v>73</v>
      </c>
      <c r="J3930" t="s">
        <v>52</v>
      </c>
      <c r="K3930" t="s">
        <v>52</v>
      </c>
      <c r="L3930" t="s">
        <v>52</v>
      </c>
      <c r="M3930">
        <v>3</v>
      </c>
      <c r="N3930" t="s">
        <v>63</v>
      </c>
      <c r="O3930">
        <v>2</v>
      </c>
      <c r="P3930" s="6">
        <v>4</v>
      </c>
      <c r="Q3930" t="s">
        <v>56</v>
      </c>
      <c r="R3930">
        <v>12</v>
      </c>
      <c r="S3930" s="5">
        <f t="shared" si="61"/>
        <v>1</v>
      </c>
      <c r="T3930" t="s">
        <v>58</v>
      </c>
      <c r="U3930" t="s">
        <v>52</v>
      </c>
      <c r="V3930">
        <v>1</v>
      </c>
      <c r="W3930" t="s">
        <v>52</v>
      </c>
      <c r="X3930">
        <v>2</v>
      </c>
      <c r="AB3930" t="s">
        <v>72</v>
      </c>
      <c r="AD3930" t="s">
        <v>73</v>
      </c>
      <c r="AE3930" t="s">
        <v>52</v>
      </c>
      <c r="AF3930" t="s">
        <v>52</v>
      </c>
      <c r="AG3930" t="s">
        <v>52</v>
      </c>
      <c r="AH3930">
        <v>5</v>
      </c>
      <c r="AI3930" t="s">
        <v>78</v>
      </c>
      <c r="AJ3930" t="s">
        <v>52</v>
      </c>
      <c r="AK3930" t="s">
        <v>88</v>
      </c>
      <c r="AM3930" t="s">
        <v>62</v>
      </c>
      <c r="AN3930" t="s">
        <v>53</v>
      </c>
      <c r="AP3930">
        <v>0</v>
      </c>
      <c r="AQ3930">
        <v>0</v>
      </c>
      <c r="AR3930">
        <v>25000</v>
      </c>
      <c r="AS3930">
        <v>40000</v>
      </c>
      <c r="AT3930">
        <v>0</v>
      </c>
      <c r="AU3930">
        <v>0</v>
      </c>
      <c r="AV3930">
        <v>5000</v>
      </c>
      <c r="AW3930">
        <v>70000</v>
      </c>
    </row>
    <row r="3931" spans="1:49" hidden="1" x14ac:dyDescent="0.35">
      <c r="A3931" s="2" t="s">
        <v>1063</v>
      </c>
      <c r="B3931">
        <v>12</v>
      </c>
      <c r="C3931">
        <v>1212</v>
      </c>
      <c r="D3931">
        <v>1</v>
      </c>
      <c r="E3931" t="s">
        <v>56</v>
      </c>
      <c r="F3931">
        <v>39</v>
      </c>
      <c r="G3931" t="s">
        <v>72</v>
      </c>
      <c r="I3931" t="s">
        <v>52</v>
      </c>
      <c r="J3931" t="s">
        <v>52</v>
      </c>
      <c r="K3931" t="s">
        <v>52</v>
      </c>
      <c r="L3931" t="s">
        <v>52</v>
      </c>
      <c r="M3931">
        <v>3</v>
      </c>
      <c r="N3931" t="s">
        <v>63</v>
      </c>
      <c r="P3931" s="2">
        <v>1</v>
      </c>
      <c r="Q3931" t="s">
        <v>56</v>
      </c>
      <c r="R3931">
        <v>39</v>
      </c>
      <c r="S3931" s="5">
        <f t="shared" si="61"/>
        <v>0</v>
      </c>
      <c r="T3931" t="s">
        <v>54</v>
      </c>
      <c r="U3931" t="s">
        <v>53</v>
      </c>
      <c r="W3931" t="s">
        <v>53</v>
      </c>
      <c r="Y3931" t="s">
        <v>55</v>
      </c>
      <c r="Z3931" t="s">
        <v>52</v>
      </c>
      <c r="AA3931">
        <v>2</v>
      </c>
      <c r="AB3931" t="s">
        <v>72</v>
      </c>
      <c r="AD3931" t="s">
        <v>52</v>
      </c>
      <c r="AE3931" t="s">
        <v>52</v>
      </c>
      <c r="AF3931" t="s">
        <v>52</v>
      </c>
      <c r="AG3931" t="s">
        <v>52</v>
      </c>
      <c r="AH3931">
        <v>3</v>
      </c>
      <c r="AI3931" t="s">
        <v>63</v>
      </c>
      <c r="AJ3931" t="s">
        <v>53</v>
      </c>
    </row>
    <row r="3932" spans="1:49" hidden="1" x14ac:dyDescent="0.35">
      <c r="A3932" s="2" t="s">
        <v>1063</v>
      </c>
      <c r="B3932">
        <v>12</v>
      </c>
      <c r="C3932">
        <v>1212</v>
      </c>
      <c r="D3932">
        <v>1</v>
      </c>
      <c r="E3932" t="s">
        <v>56</v>
      </c>
      <c r="F3932">
        <v>39</v>
      </c>
      <c r="G3932" t="s">
        <v>72</v>
      </c>
      <c r="I3932" t="s">
        <v>52</v>
      </c>
      <c r="J3932" t="s">
        <v>52</v>
      </c>
      <c r="K3932" t="s">
        <v>52</v>
      </c>
      <c r="L3932" t="s">
        <v>52</v>
      </c>
      <c r="M3932">
        <v>3</v>
      </c>
      <c r="N3932" t="s">
        <v>63</v>
      </c>
      <c r="P3932" s="2">
        <v>2</v>
      </c>
      <c r="Q3932" t="s">
        <v>50</v>
      </c>
      <c r="R3932">
        <v>42</v>
      </c>
      <c r="S3932" s="5">
        <f t="shared" si="61"/>
        <v>0</v>
      </c>
      <c r="T3932" t="s">
        <v>57</v>
      </c>
      <c r="U3932" t="s">
        <v>53</v>
      </c>
      <c r="W3932" t="s">
        <v>53</v>
      </c>
      <c r="Y3932" t="s">
        <v>55</v>
      </c>
      <c r="Z3932" t="s">
        <v>52</v>
      </c>
      <c r="AA3932">
        <v>1</v>
      </c>
      <c r="AB3932" t="s">
        <v>72</v>
      </c>
      <c r="AD3932" t="s">
        <v>73</v>
      </c>
      <c r="AE3932" t="s">
        <v>52</v>
      </c>
      <c r="AF3932" t="s">
        <v>52</v>
      </c>
      <c r="AG3932" t="s">
        <v>52</v>
      </c>
      <c r="AH3932">
        <v>12</v>
      </c>
      <c r="AI3932" t="s">
        <v>115</v>
      </c>
      <c r="AJ3932" t="s">
        <v>53</v>
      </c>
    </row>
    <row r="3933" spans="1:49" hidden="1" x14ac:dyDescent="0.35">
      <c r="A3933" s="2" t="s">
        <v>1064</v>
      </c>
      <c r="B3933">
        <v>12</v>
      </c>
      <c r="C3933">
        <v>1204</v>
      </c>
      <c r="D3933">
        <v>1</v>
      </c>
      <c r="E3933" t="s">
        <v>50</v>
      </c>
      <c r="F3933">
        <v>44</v>
      </c>
      <c r="G3933" t="s">
        <v>72</v>
      </c>
      <c r="I3933" t="s">
        <v>52</v>
      </c>
      <c r="J3933" t="s">
        <v>53</v>
      </c>
      <c r="K3933" t="s">
        <v>53</v>
      </c>
      <c r="L3933" t="s">
        <v>53</v>
      </c>
      <c r="M3933">
        <v>0</v>
      </c>
      <c r="O3933">
        <v>1</v>
      </c>
      <c r="P3933" s="2">
        <v>1</v>
      </c>
      <c r="Q3933" t="s">
        <v>50</v>
      </c>
      <c r="R3933">
        <v>44</v>
      </c>
      <c r="S3933" s="5">
        <f t="shared" si="61"/>
        <v>0</v>
      </c>
      <c r="T3933" t="s">
        <v>54</v>
      </c>
      <c r="U3933" t="s">
        <v>53</v>
      </c>
      <c r="W3933" t="s">
        <v>53</v>
      </c>
      <c r="Y3933" t="s">
        <v>55</v>
      </c>
      <c r="Z3933" t="s">
        <v>52</v>
      </c>
      <c r="AA3933">
        <v>2</v>
      </c>
      <c r="AB3933" t="s">
        <v>72</v>
      </c>
      <c r="AD3933" t="s">
        <v>52</v>
      </c>
      <c r="AE3933" t="s">
        <v>53</v>
      </c>
      <c r="AF3933" t="s">
        <v>53</v>
      </c>
      <c r="AG3933" t="s">
        <v>53</v>
      </c>
    </row>
    <row r="3934" spans="1:49" hidden="1" x14ac:dyDescent="0.35">
      <c r="A3934" s="2" t="s">
        <v>1064</v>
      </c>
      <c r="B3934">
        <v>12</v>
      </c>
      <c r="C3934">
        <v>1204</v>
      </c>
      <c r="D3934">
        <v>1</v>
      </c>
      <c r="E3934" t="s">
        <v>50</v>
      </c>
      <c r="F3934">
        <v>44</v>
      </c>
      <c r="G3934" t="s">
        <v>72</v>
      </c>
      <c r="I3934" t="s">
        <v>52</v>
      </c>
      <c r="J3934" t="s">
        <v>53</v>
      </c>
      <c r="K3934" t="s">
        <v>53</v>
      </c>
      <c r="L3934" t="s">
        <v>53</v>
      </c>
      <c r="M3934">
        <v>0</v>
      </c>
      <c r="O3934">
        <v>1</v>
      </c>
      <c r="P3934" s="2">
        <v>2</v>
      </c>
      <c r="Q3934" t="s">
        <v>56</v>
      </c>
      <c r="R3934">
        <v>40</v>
      </c>
      <c r="S3934" s="5">
        <f t="shared" si="61"/>
        <v>0</v>
      </c>
      <c r="T3934" t="s">
        <v>57</v>
      </c>
      <c r="U3934" t="s">
        <v>53</v>
      </c>
      <c r="W3934" t="s">
        <v>53</v>
      </c>
      <c r="Y3934" t="s">
        <v>55</v>
      </c>
      <c r="Z3934" t="s">
        <v>52</v>
      </c>
      <c r="AA3934">
        <v>1</v>
      </c>
      <c r="AB3934" t="s">
        <v>72</v>
      </c>
      <c r="AD3934" t="s">
        <v>52</v>
      </c>
      <c r="AE3934" t="s">
        <v>53</v>
      </c>
      <c r="AF3934" t="s">
        <v>53</v>
      </c>
      <c r="AG3934" t="s">
        <v>53</v>
      </c>
    </row>
    <row r="3935" spans="1:49" hidden="1" x14ac:dyDescent="0.35">
      <c r="A3935" s="2" t="s">
        <v>1064</v>
      </c>
      <c r="B3935">
        <v>12</v>
      </c>
      <c r="C3935">
        <v>1204</v>
      </c>
      <c r="D3935">
        <v>1</v>
      </c>
      <c r="E3935" t="s">
        <v>50</v>
      </c>
      <c r="F3935">
        <v>44</v>
      </c>
      <c r="G3935" t="s">
        <v>72</v>
      </c>
      <c r="I3935" t="s">
        <v>52</v>
      </c>
      <c r="J3935" t="s">
        <v>53</v>
      </c>
      <c r="K3935" t="s">
        <v>53</v>
      </c>
      <c r="L3935" t="s">
        <v>53</v>
      </c>
      <c r="M3935">
        <v>0</v>
      </c>
      <c r="O3935">
        <v>1</v>
      </c>
      <c r="P3935" s="2">
        <v>3</v>
      </c>
      <c r="Q3935" t="s">
        <v>50</v>
      </c>
      <c r="R3935">
        <v>21</v>
      </c>
      <c r="S3935" s="5">
        <f t="shared" si="61"/>
        <v>0</v>
      </c>
      <c r="T3935" t="s">
        <v>58</v>
      </c>
      <c r="U3935" t="s">
        <v>52</v>
      </c>
      <c r="V3935">
        <v>1</v>
      </c>
      <c r="W3935" t="s">
        <v>52</v>
      </c>
      <c r="X3935">
        <v>2</v>
      </c>
      <c r="Y3935" t="s">
        <v>59</v>
      </c>
      <c r="AB3935" t="s">
        <v>72</v>
      </c>
      <c r="AD3935" t="s">
        <v>52</v>
      </c>
      <c r="AE3935" t="s">
        <v>52</v>
      </c>
      <c r="AF3935" t="s">
        <v>52</v>
      </c>
      <c r="AG3935" t="s">
        <v>52</v>
      </c>
      <c r="AH3935">
        <v>8</v>
      </c>
      <c r="AI3935" t="s">
        <v>60</v>
      </c>
      <c r="AJ3935" t="s">
        <v>53</v>
      </c>
    </row>
    <row r="3936" spans="1:49" hidden="1" x14ac:dyDescent="0.35">
      <c r="A3936" s="2" t="s">
        <v>1064</v>
      </c>
      <c r="B3936">
        <v>12</v>
      </c>
      <c r="C3936">
        <v>1204</v>
      </c>
      <c r="D3936">
        <v>1</v>
      </c>
      <c r="E3936" t="s">
        <v>50</v>
      </c>
      <c r="F3936">
        <v>44</v>
      </c>
      <c r="G3936" t="s">
        <v>72</v>
      </c>
      <c r="I3936" t="s">
        <v>52</v>
      </c>
      <c r="J3936" t="s">
        <v>53</v>
      </c>
      <c r="K3936" t="s">
        <v>53</v>
      </c>
      <c r="L3936" t="s">
        <v>53</v>
      </c>
      <c r="M3936">
        <v>0</v>
      </c>
      <c r="O3936">
        <v>1</v>
      </c>
      <c r="P3936" s="2">
        <v>4</v>
      </c>
      <c r="Q3936" t="s">
        <v>50</v>
      </c>
      <c r="R3936">
        <v>5</v>
      </c>
      <c r="S3936" s="5">
        <f t="shared" si="61"/>
        <v>0</v>
      </c>
      <c r="T3936" t="s">
        <v>58</v>
      </c>
      <c r="U3936" t="s">
        <v>52</v>
      </c>
      <c r="V3936">
        <v>1</v>
      </c>
      <c r="W3936" t="s">
        <v>52</v>
      </c>
      <c r="X3936">
        <v>2</v>
      </c>
      <c r="AB3936" t="s">
        <v>72</v>
      </c>
      <c r="AD3936" t="s">
        <v>73</v>
      </c>
      <c r="AE3936" t="s">
        <v>53</v>
      </c>
      <c r="AF3936" t="s">
        <v>53</v>
      </c>
      <c r="AG3936" t="s">
        <v>53</v>
      </c>
      <c r="AO3936" t="s">
        <v>70</v>
      </c>
    </row>
    <row r="3937" spans="1:49" hidden="1" x14ac:dyDescent="0.35">
      <c r="A3937" s="2" t="s">
        <v>1065</v>
      </c>
      <c r="B3937">
        <v>24</v>
      </c>
      <c r="C3937">
        <v>2401</v>
      </c>
      <c r="D3937">
        <v>1</v>
      </c>
      <c r="E3937" t="s">
        <v>50</v>
      </c>
      <c r="F3937">
        <v>47</v>
      </c>
      <c r="G3937" t="s">
        <v>136</v>
      </c>
      <c r="H3937" t="s">
        <v>52</v>
      </c>
      <c r="I3937" t="s">
        <v>52</v>
      </c>
      <c r="J3937" t="s">
        <v>53</v>
      </c>
      <c r="K3937" t="s">
        <v>53</v>
      </c>
      <c r="L3937" t="s">
        <v>53</v>
      </c>
      <c r="M3937">
        <v>0</v>
      </c>
      <c r="O3937">
        <v>4</v>
      </c>
      <c r="P3937" s="2">
        <v>1</v>
      </c>
      <c r="Q3937" t="s">
        <v>50</v>
      </c>
      <c r="R3937">
        <v>47</v>
      </c>
      <c r="S3937" s="5">
        <f t="shared" si="61"/>
        <v>0</v>
      </c>
      <c r="T3937" t="s">
        <v>54</v>
      </c>
      <c r="U3937" t="s">
        <v>53</v>
      </c>
      <c r="W3937" t="s">
        <v>53</v>
      </c>
      <c r="Y3937" t="s">
        <v>55</v>
      </c>
      <c r="Z3937" t="s">
        <v>52</v>
      </c>
      <c r="AA3937">
        <v>2</v>
      </c>
      <c r="AB3937" t="s">
        <v>136</v>
      </c>
      <c r="AC3937" t="s">
        <v>52</v>
      </c>
      <c r="AD3937" t="s">
        <v>52</v>
      </c>
      <c r="AE3937" t="s">
        <v>53</v>
      </c>
      <c r="AF3937" t="s">
        <v>53</v>
      </c>
      <c r="AG3937" t="s">
        <v>53</v>
      </c>
    </row>
    <row r="3938" spans="1:49" hidden="1" x14ac:dyDescent="0.35">
      <c r="A3938" s="2" t="s">
        <v>1065</v>
      </c>
      <c r="B3938">
        <v>24</v>
      </c>
      <c r="C3938">
        <v>2401</v>
      </c>
      <c r="D3938">
        <v>1</v>
      </c>
      <c r="E3938" t="s">
        <v>50</v>
      </c>
      <c r="F3938">
        <v>47</v>
      </c>
      <c r="G3938" t="s">
        <v>136</v>
      </c>
      <c r="H3938" t="s">
        <v>52</v>
      </c>
      <c r="I3938" t="s">
        <v>52</v>
      </c>
      <c r="J3938" t="s">
        <v>53</v>
      </c>
      <c r="K3938" t="s">
        <v>53</v>
      </c>
      <c r="L3938" t="s">
        <v>53</v>
      </c>
      <c r="M3938">
        <v>0</v>
      </c>
      <c r="O3938">
        <v>4</v>
      </c>
      <c r="P3938" s="2">
        <v>2</v>
      </c>
      <c r="Q3938" t="s">
        <v>56</v>
      </c>
      <c r="R3938">
        <v>41</v>
      </c>
      <c r="S3938" s="5">
        <f t="shared" si="61"/>
        <v>0</v>
      </c>
      <c r="T3938" t="s">
        <v>57</v>
      </c>
      <c r="U3938" t="s">
        <v>53</v>
      </c>
      <c r="W3938" t="s">
        <v>53</v>
      </c>
      <c r="Y3938" t="s">
        <v>55</v>
      </c>
      <c r="Z3938" t="s">
        <v>52</v>
      </c>
      <c r="AA3938">
        <v>1</v>
      </c>
      <c r="AB3938" t="s">
        <v>136</v>
      </c>
      <c r="AC3938" t="s">
        <v>52</v>
      </c>
      <c r="AD3938" t="s">
        <v>52</v>
      </c>
      <c r="AE3938" t="s">
        <v>52</v>
      </c>
      <c r="AF3938" t="s">
        <v>53</v>
      </c>
      <c r="AG3938" t="s">
        <v>53</v>
      </c>
    </row>
    <row r="3939" spans="1:49" x14ac:dyDescent="0.35">
      <c r="A3939" s="2" t="s">
        <v>1065</v>
      </c>
      <c r="B3939">
        <v>24</v>
      </c>
      <c r="C3939">
        <v>2401</v>
      </c>
      <c r="D3939">
        <v>1</v>
      </c>
      <c r="E3939" t="s">
        <v>50</v>
      </c>
      <c r="F3939">
        <v>47</v>
      </c>
      <c r="G3939" t="s">
        <v>136</v>
      </c>
      <c r="H3939" t="s">
        <v>52</v>
      </c>
      <c r="I3939" t="s">
        <v>52</v>
      </c>
      <c r="J3939" t="s">
        <v>53</v>
      </c>
      <c r="K3939" t="s">
        <v>53</v>
      </c>
      <c r="L3939" t="s">
        <v>53</v>
      </c>
      <c r="M3939">
        <v>0</v>
      </c>
      <c r="O3939">
        <v>4</v>
      </c>
      <c r="P3939" s="6">
        <v>3</v>
      </c>
      <c r="Q3939" t="s">
        <v>56</v>
      </c>
      <c r="R3939">
        <v>14</v>
      </c>
      <c r="S3939" s="5">
        <f t="shared" si="61"/>
        <v>1</v>
      </c>
      <c r="T3939" t="s">
        <v>58</v>
      </c>
      <c r="U3939" t="s">
        <v>52</v>
      </c>
      <c r="V3939">
        <v>1</v>
      </c>
      <c r="W3939" t="s">
        <v>52</v>
      </c>
      <c r="X3939">
        <v>2</v>
      </c>
      <c r="Y3939" t="s">
        <v>59</v>
      </c>
      <c r="AB3939" t="s">
        <v>136</v>
      </c>
      <c r="AC3939" t="s">
        <v>52</v>
      </c>
      <c r="AD3939" t="s">
        <v>52</v>
      </c>
      <c r="AE3939" t="s">
        <v>52</v>
      </c>
      <c r="AF3939" t="s">
        <v>52</v>
      </c>
      <c r="AG3939" t="s">
        <v>52</v>
      </c>
      <c r="AH3939">
        <v>7</v>
      </c>
      <c r="AI3939" t="s">
        <v>79</v>
      </c>
      <c r="AJ3939" t="s">
        <v>52</v>
      </c>
      <c r="AK3939" t="s">
        <v>90</v>
      </c>
      <c r="AM3939" t="s">
        <v>62</v>
      </c>
      <c r="AN3939" t="s">
        <v>53</v>
      </c>
      <c r="AP3939">
        <v>0</v>
      </c>
      <c r="AQ3939">
        <v>0</v>
      </c>
      <c r="AR3939">
        <v>18000</v>
      </c>
      <c r="AS3939">
        <v>25000</v>
      </c>
      <c r="AT3939">
        <v>0</v>
      </c>
      <c r="AU3939">
        <v>0</v>
      </c>
      <c r="AV3939">
        <v>0</v>
      </c>
      <c r="AW3939">
        <v>43000</v>
      </c>
    </row>
    <row r="3940" spans="1:49" x14ac:dyDescent="0.35">
      <c r="A3940" s="2" t="s">
        <v>1065</v>
      </c>
      <c r="B3940">
        <v>24</v>
      </c>
      <c r="C3940">
        <v>2401</v>
      </c>
      <c r="D3940">
        <v>1</v>
      </c>
      <c r="E3940" t="s">
        <v>50</v>
      </c>
      <c r="F3940">
        <v>47</v>
      </c>
      <c r="G3940" t="s">
        <v>136</v>
      </c>
      <c r="H3940" t="s">
        <v>52</v>
      </c>
      <c r="I3940" t="s">
        <v>52</v>
      </c>
      <c r="J3940" t="s">
        <v>53</v>
      </c>
      <c r="K3940" t="s">
        <v>53</v>
      </c>
      <c r="L3940" t="s">
        <v>53</v>
      </c>
      <c r="M3940">
        <v>0</v>
      </c>
      <c r="O3940">
        <v>4</v>
      </c>
      <c r="P3940" s="6">
        <v>4</v>
      </c>
      <c r="Q3940" t="s">
        <v>50</v>
      </c>
      <c r="R3940">
        <v>12</v>
      </c>
      <c r="S3940" s="5">
        <f t="shared" si="61"/>
        <v>1</v>
      </c>
      <c r="T3940" t="s">
        <v>58</v>
      </c>
      <c r="U3940" t="s">
        <v>52</v>
      </c>
      <c r="V3940">
        <v>1</v>
      </c>
      <c r="W3940" t="s">
        <v>52</v>
      </c>
      <c r="X3940">
        <v>2</v>
      </c>
      <c r="AB3940" t="s">
        <v>136</v>
      </c>
      <c r="AC3940" t="s">
        <v>52</v>
      </c>
      <c r="AD3940" t="s">
        <v>52</v>
      </c>
      <c r="AE3940" t="s">
        <v>52</v>
      </c>
      <c r="AF3940" t="s">
        <v>52</v>
      </c>
      <c r="AG3940" t="s">
        <v>52</v>
      </c>
      <c r="AH3940">
        <v>5</v>
      </c>
      <c r="AI3940" t="s">
        <v>63</v>
      </c>
      <c r="AJ3940" t="s">
        <v>52</v>
      </c>
      <c r="AK3940" t="s">
        <v>64</v>
      </c>
      <c r="AM3940" t="s">
        <v>62</v>
      </c>
      <c r="AN3940" t="s">
        <v>53</v>
      </c>
      <c r="AP3940">
        <v>0</v>
      </c>
      <c r="AQ3940">
        <v>0</v>
      </c>
      <c r="AR3940">
        <v>6000</v>
      </c>
      <c r="AS3940">
        <v>20000</v>
      </c>
      <c r="AT3940">
        <v>0</v>
      </c>
      <c r="AU3940">
        <v>0</v>
      </c>
      <c r="AV3940">
        <v>0</v>
      </c>
      <c r="AW3940">
        <v>26000</v>
      </c>
    </row>
    <row r="3941" spans="1:49" x14ac:dyDescent="0.35">
      <c r="A3941" s="2" t="s">
        <v>1065</v>
      </c>
      <c r="B3941">
        <v>24</v>
      </c>
      <c r="C3941">
        <v>2401</v>
      </c>
      <c r="D3941">
        <v>1</v>
      </c>
      <c r="E3941" t="s">
        <v>50</v>
      </c>
      <c r="F3941">
        <v>47</v>
      </c>
      <c r="G3941" t="s">
        <v>136</v>
      </c>
      <c r="H3941" t="s">
        <v>52</v>
      </c>
      <c r="I3941" t="s">
        <v>52</v>
      </c>
      <c r="J3941" t="s">
        <v>53</v>
      </c>
      <c r="K3941" t="s">
        <v>53</v>
      </c>
      <c r="L3941" t="s">
        <v>53</v>
      </c>
      <c r="M3941">
        <v>0</v>
      </c>
      <c r="O3941">
        <v>4</v>
      </c>
      <c r="P3941" s="6">
        <v>5</v>
      </c>
      <c r="Q3941" t="s">
        <v>56</v>
      </c>
      <c r="R3941">
        <v>6</v>
      </c>
      <c r="S3941" s="5">
        <f t="shared" si="61"/>
        <v>1</v>
      </c>
      <c r="T3941" t="s">
        <v>58</v>
      </c>
      <c r="U3941" t="s">
        <v>52</v>
      </c>
      <c r="V3941">
        <v>1</v>
      </c>
      <c r="W3941" t="s">
        <v>52</v>
      </c>
      <c r="X3941">
        <v>2</v>
      </c>
      <c r="AB3941" t="s">
        <v>136</v>
      </c>
      <c r="AC3941" t="s">
        <v>52</v>
      </c>
      <c r="AD3941" t="s">
        <v>52</v>
      </c>
      <c r="AE3941" t="s">
        <v>53</v>
      </c>
      <c r="AF3941" t="s">
        <v>53</v>
      </c>
      <c r="AG3941" t="s">
        <v>53</v>
      </c>
      <c r="AO3941" t="s">
        <v>70</v>
      </c>
    </row>
    <row r="3942" spans="1:49" hidden="1" x14ac:dyDescent="0.35">
      <c r="A3942" s="2" t="s">
        <v>1065</v>
      </c>
      <c r="B3942">
        <v>24</v>
      </c>
      <c r="C3942">
        <v>2401</v>
      </c>
      <c r="D3942">
        <v>1</v>
      </c>
      <c r="E3942" t="s">
        <v>50</v>
      </c>
      <c r="F3942">
        <v>47</v>
      </c>
      <c r="G3942" t="s">
        <v>136</v>
      </c>
      <c r="H3942" t="s">
        <v>52</v>
      </c>
      <c r="I3942" t="s">
        <v>52</v>
      </c>
      <c r="J3942" t="s">
        <v>53</v>
      </c>
      <c r="K3942" t="s">
        <v>53</v>
      </c>
      <c r="L3942" t="s">
        <v>53</v>
      </c>
      <c r="M3942">
        <v>0</v>
      </c>
      <c r="O3942">
        <v>4</v>
      </c>
      <c r="P3942" s="2">
        <v>6</v>
      </c>
      <c r="Q3942" t="s">
        <v>50</v>
      </c>
      <c r="R3942">
        <v>2</v>
      </c>
      <c r="S3942" s="5">
        <f t="shared" si="61"/>
        <v>0</v>
      </c>
      <c r="T3942" t="s">
        <v>58</v>
      </c>
      <c r="U3942" t="s">
        <v>52</v>
      </c>
      <c r="V3942">
        <v>1</v>
      </c>
      <c r="W3942" t="s">
        <v>52</v>
      </c>
      <c r="X3942">
        <v>2</v>
      </c>
      <c r="AB3942" t="s">
        <v>136</v>
      </c>
      <c r="AC3942" t="s">
        <v>52</v>
      </c>
      <c r="AD3942" t="s">
        <v>52</v>
      </c>
    </row>
    <row r="3943" spans="1:49" hidden="1" x14ac:dyDescent="0.35">
      <c r="A3943" s="2" t="s">
        <v>1066</v>
      </c>
      <c r="B3943">
        <v>1</v>
      </c>
      <c r="C3943">
        <v>103</v>
      </c>
      <c r="D3943">
        <v>2</v>
      </c>
      <c r="E3943" t="s">
        <v>56</v>
      </c>
      <c r="F3943">
        <v>77</v>
      </c>
      <c r="G3943" t="s">
        <v>72</v>
      </c>
      <c r="I3943" t="s">
        <v>73</v>
      </c>
      <c r="J3943" t="s">
        <v>53</v>
      </c>
      <c r="K3943" t="s">
        <v>53</v>
      </c>
      <c r="L3943" t="s">
        <v>53</v>
      </c>
      <c r="M3943">
        <v>0</v>
      </c>
      <c r="P3943" s="2">
        <v>1</v>
      </c>
      <c r="Q3943" t="s">
        <v>56</v>
      </c>
      <c r="R3943">
        <v>77</v>
      </c>
      <c r="S3943" s="5">
        <f t="shared" si="61"/>
        <v>0</v>
      </c>
      <c r="T3943" t="s">
        <v>54</v>
      </c>
      <c r="U3943" t="s">
        <v>53</v>
      </c>
      <c r="W3943" t="s">
        <v>53</v>
      </c>
      <c r="Y3943" t="s">
        <v>55</v>
      </c>
      <c r="Z3943" t="s">
        <v>53</v>
      </c>
      <c r="AB3943" t="s">
        <v>72</v>
      </c>
      <c r="AD3943" t="s">
        <v>73</v>
      </c>
      <c r="AE3943" t="s">
        <v>53</v>
      </c>
      <c r="AF3943" t="s">
        <v>53</v>
      </c>
      <c r="AG3943" t="s">
        <v>53</v>
      </c>
    </row>
    <row r="3944" spans="1:49" hidden="1" x14ac:dyDescent="0.35">
      <c r="A3944" s="2" t="s">
        <v>1066</v>
      </c>
      <c r="B3944">
        <v>1</v>
      </c>
      <c r="C3944">
        <v>103</v>
      </c>
      <c r="D3944">
        <v>2</v>
      </c>
      <c r="E3944" t="s">
        <v>56</v>
      </c>
      <c r="F3944">
        <v>77</v>
      </c>
      <c r="G3944" t="s">
        <v>72</v>
      </c>
      <c r="I3944" t="s">
        <v>73</v>
      </c>
      <c r="J3944" t="s">
        <v>53</v>
      </c>
      <c r="K3944" t="s">
        <v>53</v>
      </c>
      <c r="L3944" t="s">
        <v>53</v>
      </c>
      <c r="M3944">
        <v>0</v>
      </c>
      <c r="P3944" s="2">
        <v>2</v>
      </c>
      <c r="Q3944" t="s">
        <v>56</v>
      </c>
      <c r="R3944">
        <v>52</v>
      </c>
      <c r="S3944" s="5">
        <f t="shared" si="61"/>
        <v>0</v>
      </c>
      <c r="T3944" t="s">
        <v>58</v>
      </c>
      <c r="U3944" t="s">
        <v>53</v>
      </c>
      <c r="W3944" t="s">
        <v>52</v>
      </c>
      <c r="X3944">
        <v>1</v>
      </c>
      <c r="Y3944" t="s">
        <v>55</v>
      </c>
      <c r="Z3944" t="s">
        <v>53</v>
      </c>
      <c r="AB3944" t="s">
        <v>72</v>
      </c>
      <c r="AD3944" t="s">
        <v>73</v>
      </c>
      <c r="AE3944" t="s">
        <v>53</v>
      </c>
      <c r="AF3944" t="s">
        <v>53</v>
      </c>
      <c r="AG3944" t="s">
        <v>53</v>
      </c>
    </row>
    <row r="3945" spans="1:49" hidden="1" x14ac:dyDescent="0.35">
      <c r="A3945" s="2" t="s">
        <v>1066</v>
      </c>
      <c r="B3945">
        <v>1</v>
      </c>
      <c r="C3945">
        <v>103</v>
      </c>
      <c r="D3945">
        <v>2</v>
      </c>
      <c r="E3945" t="s">
        <v>56</v>
      </c>
      <c r="F3945">
        <v>77</v>
      </c>
      <c r="G3945" t="s">
        <v>72</v>
      </c>
      <c r="I3945" t="s">
        <v>73</v>
      </c>
      <c r="J3945" t="s">
        <v>53</v>
      </c>
      <c r="K3945" t="s">
        <v>53</v>
      </c>
      <c r="L3945" t="s">
        <v>53</v>
      </c>
      <c r="M3945">
        <v>0</v>
      </c>
      <c r="P3945" s="2">
        <v>3</v>
      </c>
      <c r="Q3945" t="s">
        <v>50</v>
      </c>
      <c r="R3945">
        <v>21</v>
      </c>
      <c r="S3945" s="5">
        <f t="shared" si="61"/>
        <v>0</v>
      </c>
      <c r="T3945" t="s">
        <v>102</v>
      </c>
      <c r="U3945" t="s">
        <v>53</v>
      </c>
      <c r="W3945" t="s">
        <v>52</v>
      </c>
      <c r="X3945">
        <v>2</v>
      </c>
      <c r="Y3945" t="s">
        <v>59</v>
      </c>
      <c r="AB3945" t="s">
        <v>72</v>
      </c>
      <c r="AD3945" t="s">
        <v>73</v>
      </c>
      <c r="AE3945" t="s">
        <v>52</v>
      </c>
      <c r="AF3945" t="s">
        <v>52</v>
      </c>
      <c r="AG3945" t="s">
        <v>52</v>
      </c>
      <c r="AH3945">
        <v>12</v>
      </c>
      <c r="AI3945" t="s">
        <v>76</v>
      </c>
      <c r="AJ3945" t="s">
        <v>53</v>
      </c>
    </row>
    <row r="3946" spans="1:49" hidden="1" x14ac:dyDescent="0.35">
      <c r="A3946" s="2" t="s">
        <v>1067</v>
      </c>
      <c r="B3946">
        <v>17</v>
      </c>
      <c r="C3946">
        <v>1709</v>
      </c>
      <c r="D3946">
        <v>2</v>
      </c>
      <c r="E3946" t="s">
        <v>56</v>
      </c>
      <c r="F3946">
        <v>46</v>
      </c>
      <c r="G3946" t="s">
        <v>72</v>
      </c>
      <c r="I3946" t="s">
        <v>73</v>
      </c>
      <c r="J3946" t="s">
        <v>53</v>
      </c>
      <c r="K3946" t="s">
        <v>53</v>
      </c>
      <c r="L3946" t="s">
        <v>53</v>
      </c>
      <c r="M3946">
        <v>0</v>
      </c>
      <c r="O3946">
        <v>1</v>
      </c>
      <c r="P3946" s="2">
        <v>1</v>
      </c>
      <c r="Q3946" t="s">
        <v>56</v>
      </c>
      <c r="R3946">
        <v>46</v>
      </c>
      <c r="S3946" s="5">
        <f t="shared" si="61"/>
        <v>0</v>
      </c>
      <c r="T3946" t="s">
        <v>54</v>
      </c>
      <c r="U3946" t="s">
        <v>53</v>
      </c>
      <c r="W3946" t="s">
        <v>52</v>
      </c>
      <c r="X3946">
        <v>4</v>
      </c>
      <c r="Y3946" t="s">
        <v>92</v>
      </c>
      <c r="AB3946" t="s">
        <v>72</v>
      </c>
      <c r="AD3946" t="s">
        <v>73</v>
      </c>
      <c r="AE3946" t="s">
        <v>53</v>
      </c>
      <c r="AF3946" t="s">
        <v>53</v>
      </c>
      <c r="AG3946" t="s">
        <v>53</v>
      </c>
    </row>
    <row r="3947" spans="1:49" hidden="1" x14ac:dyDescent="0.35">
      <c r="A3947" s="2" t="s">
        <v>1067</v>
      </c>
      <c r="B3947">
        <v>17</v>
      </c>
      <c r="C3947">
        <v>1709</v>
      </c>
      <c r="D3947">
        <v>2</v>
      </c>
      <c r="E3947" t="s">
        <v>56</v>
      </c>
      <c r="F3947">
        <v>46</v>
      </c>
      <c r="G3947" t="s">
        <v>72</v>
      </c>
      <c r="I3947" t="s">
        <v>73</v>
      </c>
      <c r="J3947" t="s">
        <v>53</v>
      </c>
      <c r="K3947" t="s">
        <v>53</v>
      </c>
      <c r="L3947" t="s">
        <v>53</v>
      </c>
      <c r="M3947">
        <v>0</v>
      </c>
      <c r="O3947">
        <v>1</v>
      </c>
      <c r="P3947" s="2">
        <v>2</v>
      </c>
      <c r="Q3947" t="s">
        <v>56</v>
      </c>
      <c r="R3947">
        <v>22</v>
      </c>
      <c r="S3947" s="5">
        <f t="shared" si="61"/>
        <v>0</v>
      </c>
      <c r="T3947" t="s">
        <v>58</v>
      </c>
      <c r="U3947" t="s">
        <v>53</v>
      </c>
      <c r="W3947" t="s">
        <v>52</v>
      </c>
      <c r="X3947">
        <v>1</v>
      </c>
      <c r="Y3947" t="s">
        <v>59</v>
      </c>
      <c r="AB3947" t="s">
        <v>72</v>
      </c>
      <c r="AD3947" t="s">
        <v>73</v>
      </c>
      <c r="AE3947" t="s">
        <v>52</v>
      </c>
      <c r="AF3947" t="s">
        <v>52</v>
      </c>
      <c r="AG3947" t="s">
        <v>52</v>
      </c>
      <c r="AH3947">
        <v>11</v>
      </c>
      <c r="AI3947" t="s">
        <v>94</v>
      </c>
      <c r="AJ3947" t="s">
        <v>52</v>
      </c>
      <c r="AK3947" t="s">
        <v>108</v>
      </c>
      <c r="AM3947" t="s">
        <v>62</v>
      </c>
      <c r="AN3947" t="s">
        <v>52</v>
      </c>
      <c r="AP3947">
        <v>0</v>
      </c>
      <c r="AQ3947">
        <v>48000</v>
      </c>
      <c r="AR3947">
        <v>50000</v>
      </c>
      <c r="AS3947">
        <v>80000</v>
      </c>
      <c r="AT3947">
        <v>0</v>
      </c>
      <c r="AU3947">
        <v>200000</v>
      </c>
      <c r="AV3947">
        <v>0</v>
      </c>
      <c r="AW3947">
        <v>378000</v>
      </c>
    </row>
    <row r="3948" spans="1:49" x14ac:dyDescent="0.35">
      <c r="A3948" s="2" t="s">
        <v>1067</v>
      </c>
      <c r="B3948">
        <v>17</v>
      </c>
      <c r="C3948">
        <v>1709</v>
      </c>
      <c r="D3948">
        <v>2</v>
      </c>
      <c r="E3948" t="s">
        <v>56</v>
      </c>
      <c r="F3948">
        <v>46</v>
      </c>
      <c r="G3948" t="s">
        <v>72</v>
      </c>
      <c r="I3948" t="s">
        <v>73</v>
      </c>
      <c r="J3948" t="s">
        <v>53</v>
      </c>
      <c r="K3948" t="s">
        <v>53</v>
      </c>
      <c r="L3948" t="s">
        <v>53</v>
      </c>
      <c r="M3948">
        <v>0</v>
      </c>
      <c r="O3948">
        <v>1</v>
      </c>
      <c r="P3948" s="6">
        <v>3</v>
      </c>
      <c r="Q3948" t="s">
        <v>56</v>
      </c>
      <c r="R3948">
        <v>17</v>
      </c>
      <c r="S3948" s="5">
        <f t="shared" si="61"/>
        <v>1</v>
      </c>
      <c r="T3948" t="s">
        <v>58</v>
      </c>
      <c r="U3948" t="s">
        <v>53</v>
      </c>
      <c r="W3948" t="s">
        <v>52</v>
      </c>
      <c r="X3948">
        <v>1</v>
      </c>
      <c r="Y3948" t="s">
        <v>59</v>
      </c>
      <c r="AB3948" t="s">
        <v>72</v>
      </c>
      <c r="AD3948" t="s">
        <v>73</v>
      </c>
      <c r="AE3948" t="s">
        <v>52</v>
      </c>
      <c r="AF3948" t="s">
        <v>52</v>
      </c>
      <c r="AG3948" t="s">
        <v>52</v>
      </c>
      <c r="AH3948">
        <v>8</v>
      </c>
      <c r="AI3948" t="s">
        <v>60</v>
      </c>
      <c r="AJ3948" t="s">
        <v>52</v>
      </c>
      <c r="AK3948" t="s">
        <v>61</v>
      </c>
      <c r="AM3948" t="s">
        <v>62</v>
      </c>
      <c r="AN3948" t="s">
        <v>53</v>
      </c>
      <c r="AP3948">
        <v>0</v>
      </c>
      <c r="AQ3948">
        <v>0</v>
      </c>
      <c r="AR3948">
        <v>50000</v>
      </c>
      <c r="AS3948">
        <v>60000</v>
      </c>
      <c r="AT3948">
        <v>0</v>
      </c>
      <c r="AU3948">
        <v>20000</v>
      </c>
      <c r="AV3948">
        <v>0</v>
      </c>
      <c r="AW3948">
        <v>130000</v>
      </c>
    </row>
    <row r="3949" spans="1:49" hidden="1" x14ac:dyDescent="0.35">
      <c r="A3949" s="2" t="s">
        <v>1067</v>
      </c>
      <c r="B3949">
        <v>17</v>
      </c>
      <c r="C3949">
        <v>1709</v>
      </c>
      <c r="D3949">
        <v>2</v>
      </c>
      <c r="E3949" t="s">
        <v>56</v>
      </c>
      <c r="F3949">
        <v>46</v>
      </c>
      <c r="G3949" t="s">
        <v>72</v>
      </c>
      <c r="I3949" t="s">
        <v>73</v>
      </c>
      <c r="J3949" t="s">
        <v>53</v>
      </c>
      <c r="K3949" t="s">
        <v>53</v>
      </c>
      <c r="L3949" t="s">
        <v>53</v>
      </c>
      <c r="M3949">
        <v>0</v>
      </c>
      <c r="O3949">
        <v>1</v>
      </c>
      <c r="P3949" s="2">
        <v>4</v>
      </c>
      <c r="Q3949" t="s">
        <v>56</v>
      </c>
      <c r="R3949">
        <v>75</v>
      </c>
      <c r="S3949" s="5">
        <f t="shared" si="61"/>
        <v>0</v>
      </c>
      <c r="T3949" t="s">
        <v>125</v>
      </c>
      <c r="U3949" t="s">
        <v>53</v>
      </c>
      <c r="W3949" t="s">
        <v>53</v>
      </c>
      <c r="Y3949" t="s">
        <v>92</v>
      </c>
      <c r="AB3949" t="s">
        <v>72</v>
      </c>
      <c r="AD3949" t="s">
        <v>73</v>
      </c>
      <c r="AE3949" t="s">
        <v>53</v>
      </c>
      <c r="AF3949" t="s">
        <v>53</v>
      </c>
      <c r="AG3949" t="s">
        <v>53</v>
      </c>
    </row>
    <row r="3950" spans="1:49" hidden="1" x14ac:dyDescent="0.35">
      <c r="A3950" s="2" t="s">
        <v>1068</v>
      </c>
      <c r="B3950">
        <v>9</v>
      </c>
      <c r="C3950">
        <v>906</v>
      </c>
      <c r="D3950">
        <v>2</v>
      </c>
      <c r="E3950" t="s">
        <v>56</v>
      </c>
      <c r="F3950">
        <v>39</v>
      </c>
      <c r="G3950" t="s">
        <v>72</v>
      </c>
      <c r="I3950" t="s">
        <v>73</v>
      </c>
      <c r="J3950" t="s">
        <v>53</v>
      </c>
      <c r="K3950" t="s">
        <v>53</v>
      </c>
      <c r="L3950" t="s">
        <v>53</v>
      </c>
      <c r="M3950">
        <v>0</v>
      </c>
      <c r="O3950">
        <v>1</v>
      </c>
      <c r="P3950" s="2">
        <v>1</v>
      </c>
      <c r="Q3950" t="s">
        <v>56</v>
      </c>
      <c r="R3950">
        <v>39</v>
      </c>
      <c r="S3950" s="5">
        <f t="shared" si="61"/>
        <v>0</v>
      </c>
      <c r="T3950" t="s">
        <v>54</v>
      </c>
      <c r="U3950" t="s">
        <v>53</v>
      </c>
      <c r="W3950" t="s">
        <v>53</v>
      </c>
      <c r="Y3950" t="s">
        <v>55</v>
      </c>
      <c r="Z3950" t="s">
        <v>52</v>
      </c>
      <c r="AA3950">
        <v>2</v>
      </c>
      <c r="AB3950" t="s">
        <v>72</v>
      </c>
      <c r="AD3950" t="s">
        <v>73</v>
      </c>
      <c r="AE3950" t="s">
        <v>53</v>
      </c>
      <c r="AF3950" t="s">
        <v>53</v>
      </c>
      <c r="AG3950" t="s">
        <v>53</v>
      </c>
    </row>
    <row r="3951" spans="1:49" hidden="1" x14ac:dyDescent="0.35">
      <c r="A3951" s="2" t="s">
        <v>1068</v>
      </c>
      <c r="B3951">
        <v>9</v>
      </c>
      <c r="C3951">
        <v>906</v>
      </c>
      <c r="D3951">
        <v>2</v>
      </c>
      <c r="E3951" t="s">
        <v>56</v>
      </c>
      <c r="F3951">
        <v>39</v>
      </c>
      <c r="G3951" t="s">
        <v>72</v>
      </c>
      <c r="I3951" t="s">
        <v>73</v>
      </c>
      <c r="J3951" t="s">
        <v>53</v>
      </c>
      <c r="K3951" t="s">
        <v>53</v>
      </c>
      <c r="L3951" t="s">
        <v>53</v>
      </c>
      <c r="M3951">
        <v>0</v>
      </c>
      <c r="O3951">
        <v>1</v>
      </c>
      <c r="P3951" s="2">
        <v>2</v>
      </c>
      <c r="Q3951" t="s">
        <v>50</v>
      </c>
      <c r="R3951">
        <v>40</v>
      </c>
      <c r="S3951" s="5">
        <f t="shared" si="61"/>
        <v>0</v>
      </c>
      <c r="T3951" t="s">
        <v>57</v>
      </c>
      <c r="U3951" t="s">
        <v>53</v>
      </c>
      <c r="W3951" t="s">
        <v>53</v>
      </c>
      <c r="Y3951" t="s">
        <v>55</v>
      </c>
      <c r="Z3951" t="s">
        <v>52</v>
      </c>
      <c r="AA3951">
        <v>1</v>
      </c>
      <c r="AB3951" t="s">
        <v>72</v>
      </c>
      <c r="AD3951" t="s">
        <v>73</v>
      </c>
      <c r="AE3951" t="s">
        <v>52</v>
      </c>
      <c r="AF3951" t="s">
        <v>53</v>
      </c>
      <c r="AG3951" t="s">
        <v>53</v>
      </c>
    </row>
    <row r="3952" spans="1:49" hidden="1" x14ac:dyDescent="0.35">
      <c r="A3952" s="2" t="s">
        <v>1068</v>
      </c>
      <c r="B3952">
        <v>9</v>
      </c>
      <c r="C3952">
        <v>906</v>
      </c>
      <c r="D3952">
        <v>2</v>
      </c>
      <c r="E3952" t="s">
        <v>56</v>
      </c>
      <c r="F3952">
        <v>39</v>
      </c>
      <c r="G3952" t="s">
        <v>72</v>
      </c>
      <c r="I3952" t="s">
        <v>73</v>
      </c>
      <c r="J3952" t="s">
        <v>53</v>
      </c>
      <c r="K3952" t="s">
        <v>53</v>
      </c>
      <c r="L3952" t="s">
        <v>53</v>
      </c>
      <c r="M3952">
        <v>0</v>
      </c>
      <c r="O3952">
        <v>1</v>
      </c>
      <c r="P3952" s="2">
        <v>3</v>
      </c>
      <c r="Q3952" t="s">
        <v>50</v>
      </c>
      <c r="R3952">
        <v>21</v>
      </c>
      <c r="S3952" s="5">
        <f t="shared" si="61"/>
        <v>0</v>
      </c>
      <c r="T3952" t="s">
        <v>58</v>
      </c>
      <c r="U3952" t="s">
        <v>52</v>
      </c>
      <c r="V3952">
        <v>2</v>
      </c>
      <c r="W3952" t="s">
        <v>52</v>
      </c>
      <c r="X3952">
        <v>1</v>
      </c>
      <c r="Y3952" t="s">
        <v>59</v>
      </c>
      <c r="AB3952" t="s">
        <v>72</v>
      </c>
      <c r="AD3952" t="s">
        <v>73</v>
      </c>
      <c r="AE3952" t="s">
        <v>52</v>
      </c>
      <c r="AF3952" t="s">
        <v>52</v>
      </c>
      <c r="AG3952" t="s">
        <v>52</v>
      </c>
      <c r="AH3952">
        <v>6</v>
      </c>
      <c r="AI3952" t="s">
        <v>79</v>
      </c>
      <c r="AJ3952" t="s">
        <v>53</v>
      </c>
    </row>
    <row r="3953" spans="1:49" hidden="1" x14ac:dyDescent="0.35">
      <c r="A3953" s="2" t="s">
        <v>1068</v>
      </c>
      <c r="B3953">
        <v>9</v>
      </c>
      <c r="C3953">
        <v>906</v>
      </c>
      <c r="D3953">
        <v>2</v>
      </c>
      <c r="E3953" t="s">
        <v>56</v>
      </c>
      <c r="F3953">
        <v>39</v>
      </c>
      <c r="G3953" t="s">
        <v>72</v>
      </c>
      <c r="I3953" t="s">
        <v>73</v>
      </c>
      <c r="J3953" t="s">
        <v>53</v>
      </c>
      <c r="K3953" t="s">
        <v>53</v>
      </c>
      <c r="L3953" t="s">
        <v>53</v>
      </c>
      <c r="M3953">
        <v>0</v>
      </c>
      <c r="O3953">
        <v>1</v>
      </c>
      <c r="P3953" s="2">
        <v>4</v>
      </c>
      <c r="Q3953" t="s">
        <v>50</v>
      </c>
      <c r="R3953">
        <v>19</v>
      </c>
      <c r="S3953" s="5">
        <f t="shared" si="61"/>
        <v>0</v>
      </c>
      <c r="T3953" t="s">
        <v>58</v>
      </c>
      <c r="U3953" t="s">
        <v>52</v>
      </c>
      <c r="V3953">
        <v>2</v>
      </c>
      <c r="W3953" t="s">
        <v>52</v>
      </c>
      <c r="X3953">
        <v>1</v>
      </c>
      <c r="Y3953" t="s">
        <v>59</v>
      </c>
      <c r="AB3953" t="s">
        <v>72</v>
      </c>
      <c r="AD3953" t="s">
        <v>73</v>
      </c>
      <c r="AE3953" t="s">
        <v>52</v>
      </c>
      <c r="AF3953" t="s">
        <v>52</v>
      </c>
      <c r="AG3953" t="s">
        <v>52</v>
      </c>
      <c r="AH3953">
        <v>5</v>
      </c>
      <c r="AI3953" t="s">
        <v>78</v>
      </c>
      <c r="AJ3953" t="s">
        <v>53</v>
      </c>
    </row>
    <row r="3954" spans="1:49" x14ac:dyDescent="0.35">
      <c r="A3954" s="2" t="s">
        <v>1068</v>
      </c>
      <c r="B3954">
        <v>9</v>
      </c>
      <c r="C3954">
        <v>906</v>
      </c>
      <c r="D3954">
        <v>2</v>
      </c>
      <c r="E3954" t="s">
        <v>56</v>
      </c>
      <c r="F3954">
        <v>39</v>
      </c>
      <c r="G3954" t="s">
        <v>72</v>
      </c>
      <c r="I3954" t="s">
        <v>73</v>
      </c>
      <c r="J3954" t="s">
        <v>53</v>
      </c>
      <c r="K3954" t="s">
        <v>53</v>
      </c>
      <c r="L3954" t="s">
        <v>53</v>
      </c>
      <c r="M3954">
        <v>0</v>
      </c>
      <c r="O3954">
        <v>1</v>
      </c>
      <c r="P3954" s="6">
        <v>5</v>
      </c>
      <c r="Q3954" t="s">
        <v>56</v>
      </c>
      <c r="R3954">
        <v>15</v>
      </c>
      <c r="S3954" s="5">
        <f t="shared" si="61"/>
        <v>1</v>
      </c>
      <c r="T3954" t="s">
        <v>58</v>
      </c>
      <c r="U3954" t="s">
        <v>52</v>
      </c>
      <c r="V3954">
        <v>2</v>
      </c>
      <c r="W3954" t="s">
        <v>52</v>
      </c>
      <c r="X3954">
        <v>1</v>
      </c>
      <c r="Y3954" t="s">
        <v>59</v>
      </c>
      <c r="AB3954" t="s">
        <v>72</v>
      </c>
      <c r="AD3954" t="s">
        <v>73</v>
      </c>
      <c r="AE3954" t="s">
        <v>52</v>
      </c>
      <c r="AF3954" t="s">
        <v>52</v>
      </c>
      <c r="AG3954" t="s">
        <v>52</v>
      </c>
      <c r="AH3954">
        <v>9</v>
      </c>
      <c r="AI3954" t="s">
        <v>86</v>
      </c>
      <c r="AJ3954" t="s">
        <v>52</v>
      </c>
      <c r="AK3954" t="s">
        <v>87</v>
      </c>
      <c r="AM3954" t="s">
        <v>62</v>
      </c>
      <c r="AN3954" t="s">
        <v>53</v>
      </c>
      <c r="AP3954">
        <v>0</v>
      </c>
      <c r="AQ3954">
        <v>360000</v>
      </c>
      <c r="AR3954">
        <v>31000</v>
      </c>
      <c r="AS3954">
        <v>45000</v>
      </c>
      <c r="AT3954">
        <v>0</v>
      </c>
      <c r="AU3954">
        <v>0</v>
      </c>
      <c r="AV3954">
        <v>0</v>
      </c>
      <c r="AW3954">
        <v>436000</v>
      </c>
    </row>
    <row r="3955" spans="1:49" hidden="1" x14ac:dyDescent="0.35">
      <c r="A3955" s="2" t="s">
        <v>1069</v>
      </c>
      <c r="B3955">
        <v>21</v>
      </c>
      <c r="C3955">
        <v>2101</v>
      </c>
      <c r="D3955">
        <v>2</v>
      </c>
      <c r="E3955" t="s">
        <v>56</v>
      </c>
      <c r="F3955">
        <v>33</v>
      </c>
      <c r="G3955" t="s">
        <v>72</v>
      </c>
      <c r="I3955" t="s">
        <v>73</v>
      </c>
      <c r="J3955" t="s">
        <v>52</v>
      </c>
      <c r="K3955" t="s">
        <v>53</v>
      </c>
      <c r="L3955" t="s">
        <v>52</v>
      </c>
      <c r="M3955">
        <v>2</v>
      </c>
      <c r="N3955" t="s">
        <v>97</v>
      </c>
      <c r="O3955">
        <v>2</v>
      </c>
      <c r="P3955" s="2">
        <v>1</v>
      </c>
      <c r="Q3955" t="s">
        <v>56</v>
      </c>
      <c r="R3955">
        <v>33</v>
      </c>
      <c r="S3955" s="5">
        <f t="shared" si="61"/>
        <v>0</v>
      </c>
      <c r="T3955" t="s">
        <v>54</v>
      </c>
      <c r="U3955" t="s">
        <v>53</v>
      </c>
      <c r="W3955" t="s">
        <v>52</v>
      </c>
      <c r="X3955">
        <v>4</v>
      </c>
      <c r="Y3955" t="s">
        <v>122</v>
      </c>
      <c r="AB3955" t="s">
        <v>72</v>
      </c>
      <c r="AD3955" t="s">
        <v>73</v>
      </c>
      <c r="AE3955" t="s">
        <v>52</v>
      </c>
      <c r="AF3955" t="s">
        <v>53</v>
      </c>
      <c r="AG3955" t="s">
        <v>52</v>
      </c>
      <c r="AH3955">
        <v>2</v>
      </c>
      <c r="AI3955" t="s">
        <v>97</v>
      </c>
      <c r="AJ3955" t="s">
        <v>53</v>
      </c>
    </row>
    <row r="3956" spans="1:49" x14ac:dyDescent="0.35">
      <c r="A3956" s="2" t="s">
        <v>1069</v>
      </c>
      <c r="B3956">
        <v>21</v>
      </c>
      <c r="C3956">
        <v>2101</v>
      </c>
      <c r="D3956">
        <v>2</v>
      </c>
      <c r="E3956" t="s">
        <v>56</v>
      </c>
      <c r="F3956">
        <v>33</v>
      </c>
      <c r="G3956" t="s">
        <v>72</v>
      </c>
      <c r="I3956" t="s">
        <v>73</v>
      </c>
      <c r="J3956" t="s">
        <v>52</v>
      </c>
      <c r="K3956" t="s">
        <v>53</v>
      </c>
      <c r="L3956" t="s">
        <v>52</v>
      </c>
      <c r="M3956">
        <v>2</v>
      </c>
      <c r="N3956" t="s">
        <v>97</v>
      </c>
      <c r="O3956">
        <v>2</v>
      </c>
      <c r="P3956" s="6">
        <v>2</v>
      </c>
      <c r="Q3956" t="s">
        <v>50</v>
      </c>
      <c r="R3956">
        <v>9</v>
      </c>
      <c r="S3956" s="5">
        <f t="shared" si="61"/>
        <v>1</v>
      </c>
      <c r="T3956" t="s">
        <v>58</v>
      </c>
      <c r="U3956" t="s">
        <v>53</v>
      </c>
      <c r="W3956" t="s">
        <v>52</v>
      </c>
      <c r="X3956">
        <v>1</v>
      </c>
      <c r="AB3956" t="s">
        <v>72</v>
      </c>
      <c r="AD3956" t="s">
        <v>73</v>
      </c>
      <c r="AE3956" t="s">
        <v>52</v>
      </c>
      <c r="AF3956" t="s">
        <v>52</v>
      </c>
      <c r="AG3956" t="s">
        <v>52</v>
      </c>
      <c r="AH3956">
        <v>4</v>
      </c>
      <c r="AI3956" t="s">
        <v>63</v>
      </c>
      <c r="AJ3956" t="s">
        <v>52</v>
      </c>
      <c r="AK3956" t="s">
        <v>64</v>
      </c>
      <c r="AM3956" t="s">
        <v>62</v>
      </c>
      <c r="AN3956" t="s">
        <v>52</v>
      </c>
      <c r="AP3956">
        <v>0</v>
      </c>
      <c r="AQ3956">
        <v>30000</v>
      </c>
      <c r="AR3956">
        <v>13000</v>
      </c>
      <c r="AS3956">
        <v>6000</v>
      </c>
      <c r="AT3956">
        <v>0</v>
      </c>
      <c r="AU3956">
        <v>0</v>
      </c>
      <c r="AV3956">
        <v>0</v>
      </c>
      <c r="AW3956">
        <v>49000</v>
      </c>
    </row>
    <row r="3957" spans="1:49" x14ac:dyDescent="0.35">
      <c r="A3957" s="2" t="s">
        <v>1069</v>
      </c>
      <c r="B3957">
        <v>21</v>
      </c>
      <c r="C3957">
        <v>2101</v>
      </c>
      <c r="D3957">
        <v>2</v>
      </c>
      <c r="E3957" t="s">
        <v>56</v>
      </c>
      <c r="F3957">
        <v>33</v>
      </c>
      <c r="G3957" t="s">
        <v>72</v>
      </c>
      <c r="I3957" t="s">
        <v>73</v>
      </c>
      <c r="J3957" t="s">
        <v>52</v>
      </c>
      <c r="K3957" t="s">
        <v>53</v>
      </c>
      <c r="L3957" t="s">
        <v>52</v>
      </c>
      <c r="M3957">
        <v>2</v>
      </c>
      <c r="N3957" t="s">
        <v>97</v>
      </c>
      <c r="O3957">
        <v>2</v>
      </c>
      <c r="P3957" s="6">
        <v>3</v>
      </c>
      <c r="Q3957" t="s">
        <v>56</v>
      </c>
      <c r="R3957">
        <v>7</v>
      </c>
      <c r="S3957" s="5">
        <f t="shared" si="61"/>
        <v>1</v>
      </c>
      <c r="T3957" t="s">
        <v>58</v>
      </c>
      <c r="U3957" t="s">
        <v>53</v>
      </c>
      <c r="W3957" t="s">
        <v>52</v>
      </c>
      <c r="X3957">
        <v>1</v>
      </c>
      <c r="AB3957" t="s">
        <v>72</v>
      </c>
      <c r="AD3957" t="s">
        <v>73</v>
      </c>
      <c r="AE3957" t="s">
        <v>52</v>
      </c>
      <c r="AF3957" t="s">
        <v>53</v>
      </c>
      <c r="AG3957" t="s">
        <v>52</v>
      </c>
      <c r="AH3957">
        <v>2</v>
      </c>
      <c r="AI3957" t="s">
        <v>65</v>
      </c>
      <c r="AJ3957" t="s">
        <v>52</v>
      </c>
      <c r="AK3957" t="s">
        <v>66</v>
      </c>
      <c r="AM3957" t="s">
        <v>62</v>
      </c>
      <c r="AN3957" t="s">
        <v>53</v>
      </c>
      <c r="AP3957">
        <v>0</v>
      </c>
      <c r="AQ3957">
        <v>0</v>
      </c>
      <c r="AR3957">
        <v>8000</v>
      </c>
      <c r="AS3957">
        <v>4000</v>
      </c>
      <c r="AT3957">
        <v>0</v>
      </c>
      <c r="AU3957">
        <v>0</v>
      </c>
      <c r="AV3957">
        <v>2000</v>
      </c>
      <c r="AW3957">
        <v>14000</v>
      </c>
    </row>
    <row r="3958" spans="1:49" hidden="1" x14ac:dyDescent="0.35">
      <c r="A3958" s="2" t="s">
        <v>1069</v>
      </c>
      <c r="B3958">
        <v>21</v>
      </c>
      <c r="C3958">
        <v>2101</v>
      </c>
      <c r="D3958">
        <v>2</v>
      </c>
      <c r="E3958" t="s">
        <v>56</v>
      </c>
      <c r="F3958">
        <v>33</v>
      </c>
      <c r="G3958" t="s">
        <v>72</v>
      </c>
      <c r="I3958" t="s">
        <v>73</v>
      </c>
      <c r="J3958" t="s">
        <v>52</v>
      </c>
      <c r="K3958" t="s">
        <v>53</v>
      </c>
      <c r="L3958" t="s">
        <v>52</v>
      </c>
      <c r="M3958">
        <v>2</v>
      </c>
      <c r="N3958" t="s">
        <v>97</v>
      </c>
      <c r="O3958">
        <v>2</v>
      </c>
      <c r="P3958" s="2">
        <v>4</v>
      </c>
      <c r="Q3958" t="s">
        <v>56</v>
      </c>
      <c r="R3958">
        <v>70</v>
      </c>
      <c r="S3958" s="5">
        <f t="shared" si="61"/>
        <v>0</v>
      </c>
      <c r="T3958" t="s">
        <v>125</v>
      </c>
      <c r="U3958" t="s">
        <v>53</v>
      </c>
      <c r="W3958" t="s">
        <v>53</v>
      </c>
      <c r="Y3958" t="s">
        <v>92</v>
      </c>
      <c r="AB3958" t="s">
        <v>72</v>
      </c>
      <c r="AD3958" t="s">
        <v>73</v>
      </c>
      <c r="AE3958" t="s">
        <v>52</v>
      </c>
      <c r="AF3958" t="s">
        <v>52</v>
      </c>
      <c r="AG3958" t="s">
        <v>52</v>
      </c>
      <c r="AH3958">
        <v>3</v>
      </c>
      <c r="AI3958" t="s">
        <v>63</v>
      </c>
      <c r="AJ3958" t="s">
        <v>53</v>
      </c>
    </row>
    <row r="3959" spans="1:49" hidden="1" x14ac:dyDescent="0.35">
      <c r="A3959" s="2" t="s">
        <v>1070</v>
      </c>
      <c r="B3959">
        <v>3</v>
      </c>
      <c r="C3959">
        <v>301</v>
      </c>
      <c r="D3959">
        <v>2</v>
      </c>
      <c r="E3959" t="s">
        <v>50</v>
      </c>
      <c r="F3959">
        <v>27</v>
      </c>
      <c r="G3959" t="s">
        <v>72</v>
      </c>
      <c r="I3959" t="s">
        <v>73</v>
      </c>
      <c r="J3959" t="s">
        <v>52</v>
      </c>
      <c r="K3959" t="s">
        <v>52</v>
      </c>
      <c r="L3959" t="s">
        <v>52</v>
      </c>
      <c r="M3959">
        <v>12</v>
      </c>
      <c r="N3959" t="s">
        <v>94</v>
      </c>
      <c r="O3959">
        <v>2</v>
      </c>
      <c r="P3959" s="2">
        <v>1</v>
      </c>
      <c r="Q3959" t="s">
        <v>50</v>
      </c>
      <c r="R3959">
        <v>27</v>
      </c>
      <c r="S3959" s="5">
        <f t="shared" si="61"/>
        <v>0</v>
      </c>
      <c r="T3959" t="s">
        <v>54</v>
      </c>
      <c r="U3959" t="s">
        <v>53</v>
      </c>
      <c r="W3959" t="s">
        <v>53</v>
      </c>
      <c r="Y3959" t="s">
        <v>55</v>
      </c>
      <c r="Z3959" t="s">
        <v>52</v>
      </c>
      <c r="AA3959">
        <v>2</v>
      </c>
      <c r="AB3959" t="s">
        <v>72</v>
      </c>
      <c r="AD3959" t="s">
        <v>73</v>
      </c>
      <c r="AE3959" t="s">
        <v>52</v>
      </c>
      <c r="AF3959" t="s">
        <v>52</v>
      </c>
      <c r="AG3959" t="s">
        <v>52</v>
      </c>
      <c r="AH3959">
        <v>12</v>
      </c>
      <c r="AI3959" t="s">
        <v>94</v>
      </c>
      <c r="AJ3959" t="s">
        <v>53</v>
      </c>
    </row>
    <row r="3960" spans="1:49" hidden="1" x14ac:dyDescent="0.35">
      <c r="A3960" s="2" t="s">
        <v>1070</v>
      </c>
      <c r="B3960">
        <v>3</v>
      </c>
      <c r="C3960">
        <v>301</v>
      </c>
      <c r="D3960">
        <v>2</v>
      </c>
      <c r="E3960" t="s">
        <v>50</v>
      </c>
      <c r="F3960">
        <v>27</v>
      </c>
      <c r="G3960" t="s">
        <v>72</v>
      </c>
      <c r="I3960" t="s">
        <v>73</v>
      </c>
      <c r="J3960" t="s">
        <v>52</v>
      </c>
      <c r="K3960" t="s">
        <v>52</v>
      </c>
      <c r="L3960" t="s">
        <v>52</v>
      </c>
      <c r="M3960">
        <v>12</v>
      </c>
      <c r="N3960" t="s">
        <v>94</v>
      </c>
      <c r="O3960">
        <v>2</v>
      </c>
      <c r="P3960" s="2">
        <v>2</v>
      </c>
      <c r="Q3960" t="s">
        <v>56</v>
      </c>
      <c r="R3960">
        <v>25</v>
      </c>
      <c r="S3960" s="5">
        <f t="shared" si="61"/>
        <v>0</v>
      </c>
      <c r="T3960" t="s">
        <v>57</v>
      </c>
      <c r="U3960" t="s">
        <v>53</v>
      </c>
      <c r="W3960" t="s">
        <v>53</v>
      </c>
      <c r="Y3960" t="s">
        <v>55</v>
      </c>
      <c r="Z3960" t="s">
        <v>52</v>
      </c>
      <c r="AA3960">
        <v>1</v>
      </c>
      <c r="AB3960" t="s">
        <v>72</v>
      </c>
      <c r="AD3960" t="s">
        <v>73</v>
      </c>
      <c r="AE3960" t="s">
        <v>52</v>
      </c>
      <c r="AF3960" t="s">
        <v>52</v>
      </c>
      <c r="AG3960" t="s">
        <v>52</v>
      </c>
      <c r="AH3960">
        <v>9</v>
      </c>
      <c r="AI3960" t="s">
        <v>100</v>
      </c>
      <c r="AJ3960" t="s">
        <v>53</v>
      </c>
    </row>
    <row r="3961" spans="1:49" hidden="1" x14ac:dyDescent="0.35">
      <c r="A3961" s="2" t="s">
        <v>1070</v>
      </c>
      <c r="B3961">
        <v>3</v>
      </c>
      <c r="C3961">
        <v>301</v>
      </c>
      <c r="D3961">
        <v>2</v>
      </c>
      <c r="E3961" t="s">
        <v>50</v>
      </c>
      <c r="F3961">
        <v>27</v>
      </c>
      <c r="G3961" t="s">
        <v>72</v>
      </c>
      <c r="I3961" t="s">
        <v>73</v>
      </c>
      <c r="J3961" t="s">
        <v>52</v>
      </c>
      <c r="K3961" t="s">
        <v>52</v>
      </c>
      <c r="L3961" t="s">
        <v>52</v>
      </c>
      <c r="M3961">
        <v>12</v>
      </c>
      <c r="N3961" t="s">
        <v>94</v>
      </c>
      <c r="O3961">
        <v>2</v>
      </c>
      <c r="P3961" s="2">
        <v>3</v>
      </c>
      <c r="Q3961" t="s">
        <v>56</v>
      </c>
      <c r="R3961">
        <v>5</v>
      </c>
      <c r="S3961" s="5">
        <f t="shared" si="61"/>
        <v>0</v>
      </c>
      <c r="T3961" t="s">
        <v>58</v>
      </c>
      <c r="U3961" t="s">
        <v>52</v>
      </c>
      <c r="V3961">
        <v>1</v>
      </c>
      <c r="W3961" t="s">
        <v>52</v>
      </c>
      <c r="X3961">
        <v>2</v>
      </c>
      <c r="AB3961" t="s">
        <v>72</v>
      </c>
      <c r="AD3961" t="s">
        <v>73</v>
      </c>
      <c r="AE3961" t="s">
        <v>53</v>
      </c>
      <c r="AF3961" t="s">
        <v>53</v>
      </c>
      <c r="AG3961" t="s">
        <v>52</v>
      </c>
      <c r="AH3961">
        <v>0</v>
      </c>
      <c r="AI3961" t="s">
        <v>68</v>
      </c>
      <c r="AJ3961" t="s">
        <v>52</v>
      </c>
      <c r="AK3961" t="s">
        <v>74</v>
      </c>
      <c r="AM3961" t="s">
        <v>62</v>
      </c>
      <c r="AN3961" t="s">
        <v>53</v>
      </c>
    </row>
    <row r="3962" spans="1:49" hidden="1" x14ac:dyDescent="0.35">
      <c r="A3962" s="2" t="s">
        <v>1070</v>
      </c>
      <c r="B3962">
        <v>3</v>
      </c>
      <c r="C3962">
        <v>301</v>
      </c>
      <c r="D3962">
        <v>2</v>
      </c>
      <c r="E3962" t="s">
        <v>50</v>
      </c>
      <c r="F3962">
        <v>27</v>
      </c>
      <c r="G3962" t="s">
        <v>72</v>
      </c>
      <c r="I3962" t="s">
        <v>73</v>
      </c>
      <c r="J3962" t="s">
        <v>52</v>
      </c>
      <c r="K3962" t="s">
        <v>52</v>
      </c>
      <c r="L3962" t="s">
        <v>52</v>
      </c>
      <c r="M3962">
        <v>12</v>
      </c>
      <c r="N3962" t="s">
        <v>94</v>
      </c>
      <c r="O3962">
        <v>2</v>
      </c>
      <c r="P3962" s="2">
        <v>4</v>
      </c>
      <c r="Q3962" t="s">
        <v>56</v>
      </c>
      <c r="R3962">
        <v>0</v>
      </c>
      <c r="S3962" s="5">
        <f t="shared" si="61"/>
        <v>0</v>
      </c>
      <c r="T3962" t="s">
        <v>58</v>
      </c>
      <c r="U3962" t="s">
        <v>52</v>
      </c>
      <c r="V3962">
        <v>1</v>
      </c>
      <c r="W3962" t="s">
        <v>52</v>
      </c>
      <c r="X3962">
        <v>2</v>
      </c>
      <c r="AB3962" t="s">
        <v>72</v>
      </c>
    </row>
    <row r="3963" spans="1:49" hidden="1" x14ac:dyDescent="0.35">
      <c r="A3963" s="2" t="s">
        <v>1071</v>
      </c>
      <c r="B3963">
        <v>5</v>
      </c>
      <c r="C3963">
        <v>501</v>
      </c>
      <c r="D3963">
        <v>2</v>
      </c>
      <c r="E3963" t="s">
        <v>50</v>
      </c>
      <c r="F3963">
        <v>50</v>
      </c>
      <c r="G3963" t="s">
        <v>72</v>
      </c>
      <c r="I3963" t="s">
        <v>73</v>
      </c>
      <c r="J3963" t="s">
        <v>52</v>
      </c>
      <c r="K3963" t="s">
        <v>52</v>
      </c>
      <c r="L3963" t="s">
        <v>52</v>
      </c>
      <c r="M3963">
        <v>6</v>
      </c>
      <c r="N3963" t="s">
        <v>79</v>
      </c>
      <c r="O3963">
        <v>1</v>
      </c>
      <c r="P3963" s="2">
        <v>1</v>
      </c>
      <c r="Q3963" t="s">
        <v>50</v>
      </c>
      <c r="R3963">
        <v>50</v>
      </c>
      <c r="S3963" s="5">
        <f t="shared" si="61"/>
        <v>0</v>
      </c>
      <c r="T3963" t="s">
        <v>54</v>
      </c>
      <c r="U3963" t="s">
        <v>53</v>
      </c>
      <c r="W3963" t="s">
        <v>53</v>
      </c>
      <c r="Y3963" t="s">
        <v>55</v>
      </c>
      <c r="Z3963" t="s">
        <v>52</v>
      </c>
      <c r="AA3963">
        <v>2</v>
      </c>
      <c r="AB3963" t="s">
        <v>72</v>
      </c>
      <c r="AD3963" t="s">
        <v>73</v>
      </c>
      <c r="AE3963" t="s">
        <v>52</v>
      </c>
      <c r="AF3963" t="s">
        <v>52</v>
      </c>
      <c r="AG3963" t="s">
        <v>52</v>
      </c>
      <c r="AH3963">
        <v>6</v>
      </c>
      <c r="AI3963" t="s">
        <v>79</v>
      </c>
      <c r="AJ3963" t="s">
        <v>53</v>
      </c>
    </row>
    <row r="3964" spans="1:49" hidden="1" x14ac:dyDescent="0.35">
      <c r="A3964" s="2" t="s">
        <v>1071</v>
      </c>
      <c r="B3964">
        <v>5</v>
      </c>
      <c r="C3964">
        <v>501</v>
      </c>
      <c r="D3964">
        <v>2</v>
      </c>
      <c r="E3964" t="s">
        <v>50</v>
      </c>
      <c r="F3964">
        <v>50</v>
      </c>
      <c r="G3964" t="s">
        <v>72</v>
      </c>
      <c r="I3964" t="s">
        <v>73</v>
      </c>
      <c r="J3964" t="s">
        <v>52</v>
      </c>
      <c r="K3964" t="s">
        <v>52</v>
      </c>
      <c r="L3964" t="s">
        <v>52</v>
      </c>
      <c r="M3964">
        <v>6</v>
      </c>
      <c r="N3964" t="s">
        <v>79</v>
      </c>
      <c r="O3964">
        <v>1</v>
      </c>
      <c r="P3964" s="2">
        <v>2</v>
      </c>
      <c r="Q3964" t="s">
        <v>56</v>
      </c>
      <c r="R3964">
        <v>36</v>
      </c>
      <c r="S3964" s="5">
        <f t="shared" si="61"/>
        <v>0</v>
      </c>
      <c r="T3964" t="s">
        <v>57</v>
      </c>
      <c r="U3964" t="s">
        <v>53</v>
      </c>
      <c r="W3964" t="s">
        <v>53</v>
      </c>
      <c r="Y3964" t="s">
        <v>55</v>
      </c>
      <c r="Z3964" t="s">
        <v>52</v>
      </c>
      <c r="AA3964">
        <v>1</v>
      </c>
      <c r="AB3964" t="s">
        <v>72</v>
      </c>
      <c r="AD3964" t="s">
        <v>73</v>
      </c>
      <c r="AE3964" t="s">
        <v>52</v>
      </c>
      <c r="AF3964" t="s">
        <v>52</v>
      </c>
      <c r="AG3964" t="s">
        <v>52</v>
      </c>
      <c r="AH3964">
        <v>4</v>
      </c>
      <c r="AI3964" t="s">
        <v>83</v>
      </c>
      <c r="AJ3964" t="s">
        <v>53</v>
      </c>
    </row>
    <row r="3965" spans="1:49" x14ac:dyDescent="0.35">
      <c r="A3965" s="2" t="s">
        <v>1071</v>
      </c>
      <c r="B3965">
        <v>5</v>
      </c>
      <c r="C3965">
        <v>501</v>
      </c>
      <c r="D3965">
        <v>2</v>
      </c>
      <c r="E3965" t="s">
        <v>50</v>
      </c>
      <c r="F3965">
        <v>50</v>
      </c>
      <c r="G3965" t="s">
        <v>72</v>
      </c>
      <c r="I3965" t="s">
        <v>73</v>
      </c>
      <c r="J3965" t="s">
        <v>52</v>
      </c>
      <c r="K3965" t="s">
        <v>52</v>
      </c>
      <c r="L3965" t="s">
        <v>52</v>
      </c>
      <c r="M3965">
        <v>6</v>
      </c>
      <c r="N3965" t="s">
        <v>79</v>
      </c>
      <c r="O3965">
        <v>1</v>
      </c>
      <c r="P3965" s="6">
        <v>3</v>
      </c>
      <c r="Q3965" t="s">
        <v>56</v>
      </c>
      <c r="R3965">
        <v>8</v>
      </c>
      <c r="S3965" s="5">
        <f t="shared" si="61"/>
        <v>1</v>
      </c>
      <c r="T3965" t="s">
        <v>58</v>
      </c>
      <c r="U3965" t="s">
        <v>52</v>
      </c>
      <c r="V3965">
        <v>1</v>
      </c>
      <c r="W3965" t="s">
        <v>52</v>
      </c>
      <c r="X3965">
        <v>2</v>
      </c>
      <c r="AB3965" t="s">
        <v>72</v>
      </c>
      <c r="AD3965" t="s">
        <v>73</v>
      </c>
      <c r="AE3965" t="s">
        <v>52</v>
      </c>
      <c r="AF3965" t="s">
        <v>52</v>
      </c>
      <c r="AG3965" t="s">
        <v>52</v>
      </c>
      <c r="AH3965">
        <v>2</v>
      </c>
      <c r="AI3965" t="s">
        <v>97</v>
      </c>
      <c r="AJ3965" t="s">
        <v>52</v>
      </c>
      <c r="AK3965" t="s">
        <v>98</v>
      </c>
      <c r="AM3965" t="s">
        <v>62</v>
      </c>
      <c r="AN3965" t="s">
        <v>53</v>
      </c>
      <c r="AP3965">
        <v>0</v>
      </c>
      <c r="AQ3965">
        <v>0</v>
      </c>
      <c r="AR3965">
        <v>7500</v>
      </c>
      <c r="AS3965">
        <v>3000</v>
      </c>
      <c r="AT3965">
        <v>130000</v>
      </c>
      <c r="AU3965">
        <v>0</v>
      </c>
      <c r="AV3965">
        <v>2000</v>
      </c>
      <c r="AW3965">
        <v>142500</v>
      </c>
    </row>
    <row r="3966" spans="1:49" hidden="1" x14ac:dyDescent="0.35">
      <c r="A3966" s="2" t="s">
        <v>1072</v>
      </c>
      <c r="B3966">
        <v>1</v>
      </c>
      <c r="C3966">
        <v>108</v>
      </c>
      <c r="D3966">
        <v>2</v>
      </c>
      <c r="E3966" t="s">
        <v>50</v>
      </c>
      <c r="F3966">
        <v>44</v>
      </c>
      <c r="G3966" t="s">
        <v>72</v>
      </c>
      <c r="I3966" t="s">
        <v>73</v>
      </c>
      <c r="J3966" t="s">
        <v>52</v>
      </c>
      <c r="K3966" t="s">
        <v>52</v>
      </c>
      <c r="L3966" t="s">
        <v>52</v>
      </c>
      <c r="M3966">
        <v>9</v>
      </c>
      <c r="N3966" t="s">
        <v>86</v>
      </c>
      <c r="O3966">
        <v>2</v>
      </c>
      <c r="P3966" s="2">
        <v>1</v>
      </c>
      <c r="Q3966" t="s">
        <v>50</v>
      </c>
      <c r="R3966">
        <v>44</v>
      </c>
      <c r="S3966" s="5">
        <f t="shared" si="61"/>
        <v>0</v>
      </c>
      <c r="T3966" t="s">
        <v>54</v>
      </c>
      <c r="U3966" t="s">
        <v>53</v>
      </c>
      <c r="W3966" t="s">
        <v>53</v>
      </c>
      <c r="Y3966" t="s">
        <v>55</v>
      </c>
      <c r="Z3966" t="s">
        <v>52</v>
      </c>
      <c r="AA3966">
        <v>2</v>
      </c>
      <c r="AB3966" t="s">
        <v>72</v>
      </c>
      <c r="AD3966" t="s">
        <v>73</v>
      </c>
      <c r="AE3966" t="s">
        <v>52</v>
      </c>
      <c r="AF3966" t="s">
        <v>52</v>
      </c>
      <c r="AG3966" t="s">
        <v>52</v>
      </c>
      <c r="AH3966">
        <v>9</v>
      </c>
      <c r="AI3966" t="s">
        <v>86</v>
      </c>
      <c r="AJ3966" t="s">
        <v>53</v>
      </c>
    </row>
    <row r="3967" spans="1:49" hidden="1" x14ac:dyDescent="0.35">
      <c r="A3967" s="2" t="s">
        <v>1072</v>
      </c>
      <c r="B3967">
        <v>1</v>
      </c>
      <c r="C3967">
        <v>108</v>
      </c>
      <c r="D3967">
        <v>2</v>
      </c>
      <c r="E3967" t="s">
        <v>50</v>
      </c>
      <c r="F3967">
        <v>44</v>
      </c>
      <c r="G3967" t="s">
        <v>72</v>
      </c>
      <c r="I3967" t="s">
        <v>73</v>
      </c>
      <c r="J3967" t="s">
        <v>52</v>
      </c>
      <c r="K3967" t="s">
        <v>52</v>
      </c>
      <c r="L3967" t="s">
        <v>52</v>
      </c>
      <c r="M3967">
        <v>9</v>
      </c>
      <c r="N3967" t="s">
        <v>86</v>
      </c>
      <c r="O3967">
        <v>2</v>
      </c>
      <c r="P3967" s="2">
        <v>2</v>
      </c>
      <c r="Q3967" t="s">
        <v>56</v>
      </c>
      <c r="R3967">
        <v>36</v>
      </c>
      <c r="S3967" s="5">
        <f t="shared" si="61"/>
        <v>0</v>
      </c>
      <c r="T3967" t="s">
        <v>57</v>
      </c>
      <c r="U3967" t="s">
        <v>53</v>
      </c>
      <c r="W3967" t="s">
        <v>53</v>
      </c>
      <c r="Y3967" t="s">
        <v>55</v>
      </c>
      <c r="Z3967" t="s">
        <v>52</v>
      </c>
      <c r="AA3967">
        <v>1</v>
      </c>
      <c r="AB3967" t="s">
        <v>72</v>
      </c>
      <c r="AD3967" t="s">
        <v>73</v>
      </c>
      <c r="AE3967" t="s">
        <v>52</v>
      </c>
      <c r="AF3967" t="s">
        <v>52</v>
      </c>
      <c r="AG3967" t="s">
        <v>52</v>
      </c>
      <c r="AH3967">
        <v>2</v>
      </c>
      <c r="AI3967" t="s">
        <v>65</v>
      </c>
      <c r="AJ3967" t="s">
        <v>53</v>
      </c>
    </row>
    <row r="3968" spans="1:49" x14ac:dyDescent="0.35">
      <c r="A3968" s="2" t="s">
        <v>1072</v>
      </c>
      <c r="B3968">
        <v>1</v>
      </c>
      <c r="C3968">
        <v>108</v>
      </c>
      <c r="D3968">
        <v>2</v>
      </c>
      <c r="E3968" t="s">
        <v>50</v>
      </c>
      <c r="F3968">
        <v>44</v>
      </c>
      <c r="G3968" t="s">
        <v>72</v>
      </c>
      <c r="I3968" t="s">
        <v>73</v>
      </c>
      <c r="J3968" t="s">
        <v>52</v>
      </c>
      <c r="K3968" t="s">
        <v>52</v>
      </c>
      <c r="L3968" t="s">
        <v>52</v>
      </c>
      <c r="M3968">
        <v>9</v>
      </c>
      <c r="N3968" t="s">
        <v>86</v>
      </c>
      <c r="O3968">
        <v>2</v>
      </c>
      <c r="P3968" s="6">
        <v>3</v>
      </c>
      <c r="Q3968" t="s">
        <v>56</v>
      </c>
      <c r="R3968">
        <v>13</v>
      </c>
      <c r="S3968" s="5">
        <f t="shared" si="61"/>
        <v>1</v>
      </c>
      <c r="T3968" t="s">
        <v>58</v>
      </c>
      <c r="U3968" t="s">
        <v>52</v>
      </c>
      <c r="V3968">
        <v>1</v>
      </c>
      <c r="W3968" t="s">
        <v>52</v>
      </c>
      <c r="X3968">
        <v>2</v>
      </c>
      <c r="Y3968" t="s">
        <v>59</v>
      </c>
      <c r="AB3968" t="s">
        <v>72</v>
      </c>
      <c r="AD3968" t="s">
        <v>73</v>
      </c>
      <c r="AE3968" t="s">
        <v>52</v>
      </c>
      <c r="AF3968" t="s">
        <v>52</v>
      </c>
      <c r="AG3968" t="s">
        <v>52</v>
      </c>
      <c r="AH3968">
        <v>8</v>
      </c>
      <c r="AI3968" t="s">
        <v>79</v>
      </c>
      <c r="AJ3968" t="s">
        <v>52</v>
      </c>
      <c r="AK3968" t="s">
        <v>90</v>
      </c>
      <c r="AM3968" t="s">
        <v>62</v>
      </c>
      <c r="AN3968" t="s">
        <v>52</v>
      </c>
      <c r="AP3968">
        <v>0</v>
      </c>
      <c r="AQ3968">
        <v>0</v>
      </c>
      <c r="AR3968">
        <v>30000</v>
      </c>
      <c r="AS3968">
        <v>60000</v>
      </c>
      <c r="AT3968">
        <v>0</v>
      </c>
      <c r="AU3968">
        <v>0</v>
      </c>
      <c r="AV3968">
        <v>0</v>
      </c>
      <c r="AW3968">
        <v>90000</v>
      </c>
    </row>
    <row r="3969" spans="1:49" x14ac:dyDescent="0.35">
      <c r="A3969" s="2" t="s">
        <v>1072</v>
      </c>
      <c r="B3969">
        <v>1</v>
      </c>
      <c r="C3969">
        <v>108</v>
      </c>
      <c r="D3969">
        <v>2</v>
      </c>
      <c r="E3969" t="s">
        <v>50</v>
      </c>
      <c r="F3969">
        <v>44</v>
      </c>
      <c r="G3969" t="s">
        <v>72</v>
      </c>
      <c r="I3969" t="s">
        <v>73</v>
      </c>
      <c r="J3969" t="s">
        <v>52</v>
      </c>
      <c r="K3969" t="s">
        <v>52</v>
      </c>
      <c r="L3969" t="s">
        <v>52</v>
      </c>
      <c r="M3969">
        <v>9</v>
      </c>
      <c r="N3969" t="s">
        <v>86</v>
      </c>
      <c r="O3969">
        <v>2</v>
      </c>
      <c r="P3969" s="6">
        <v>4</v>
      </c>
      <c r="Q3969" t="s">
        <v>56</v>
      </c>
      <c r="R3969">
        <v>9</v>
      </c>
      <c r="S3969" s="5">
        <f t="shared" si="61"/>
        <v>1</v>
      </c>
      <c r="T3969" t="s">
        <v>58</v>
      </c>
      <c r="U3969" t="s">
        <v>52</v>
      </c>
      <c r="V3969">
        <v>1</v>
      </c>
      <c r="W3969" t="s">
        <v>52</v>
      </c>
      <c r="X3969">
        <v>2</v>
      </c>
      <c r="AB3969" t="s">
        <v>72</v>
      </c>
      <c r="AD3969" t="s">
        <v>73</v>
      </c>
      <c r="AE3969" t="s">
        <v>52</v>
      </c>
      <c r="AF3969" t="s">
        <v>52</v>
      </c>
      <c r="AG3969" t="s">
        <v>52</v>
      </c>
      <c r="AH3969">
        <v>5</v>
      </c>
      <c r="AI3969" t="s">
        <v>83</v>
      </c>
      <c r="AJ3969" t="s">
        <v>52</v>
      </c>
      <c r="AK3969" t="s">
        <v>84</v>
      </c>
      <c r="AM3969" t="s">
        <v>62</v>
      </c>
      <c r="AN3969" t="s">
        <v>52</v>
      </c>
      <c r="AP3969">
        <v>0</v>
      </c>
      <c r="AQ3969">
        <v>0</v>
      </c>
      <c r="AR3969">
        <v>30000</v>
      </c>
      <c r="AS3969">
        <v>60000</v>
      </c>
      <c r="AT3969">
        <v>0</v>
      </c>
      <c r="AU3969">
        <v>0</v>
      </c>
      <c r="AV3969">
        <v>0</v>
      </c>
      <c r="AW3969">
        <v>90000</v>
      </c>
    </row>
    <row r="3970" spans="1:49" hidden="1" x14ac:dyDescent="0.35">
      <c r="A3970" s="2" t="s">
        <v>1072</v>
      </c>
      <c r="B3970">
        <v>1</v>
      </c>
      <c r="C3970">
        <v>108</v>
      </c>
      <c r="D3970">
        <v>2</v>
      </c>
      <c r="E3970" t="s">
        <v>50</v>
      </c>
      <c r="F3970">
        <v>44</v>
      </c>
      <c r="G3970" t="s">
        <v>72</v>
      </c>
      <c r="I3970" t="s">
        <v>73</v>
      </c>
      <c r="J3970" t="s">
        <v>52</v>
      </c>
      <c r="K3970" t="s">
        <v>52</v>
      </c>
      <c r="L3970" t="s">
        <v>52</v>
      </c>
      <c r="M3970">
        <v>9</v>
      </c>
      <c r="N3970" t="s">
        <v>86</v>
      </c>
      <c r="O3970">
        <v>2</v>
      </c>
      <c r="P3970" s="2">
        <v>5</v>
      </c>
      <c r="Q3970" t="s">
        <v>56</v>
      </c>
      <c r="R3970">
        <v>53</v>
      </c>
      <c r="S3970" s="5">
        <f t="shared" si="61"/>
        <v>0</v>
      </c>
      <c r="T3970" t="s">
        <v>220</v>
      </c>
      <c r="U3970" t="s">
        <v>53</v>
      </c>
      <c r="W3970" t="s">
        <v>53</v>
      </c>
      <c r="Y3970" t="s">
        <v>92</v>
      </c>
      <c r="AB3970" t="s">
        <v>72</v>
      </c>
      <c r="AD3970" t="s">
        <v>73</v>
      </c>
      <c r="AE3970" t="s">
        <v>52</v>
      </c>
      <c r="AF3970" t="s">
        <v>52</v>
      </c>
      <c r="AG3970" t="s">
        <v>52</v>
      </c>
      <c r="AH3970">
        <v>3</v>
      </c>
      <c r="AI3970" t="s">
        <v>97</v>
      </c>
      <c r="AJ3970" t="s">
        <v>53</v>
      </c>
    </row>
    <row r="3971" spans="1:49" hidden="1" x14ac:dyDescent="0.35">
      <c r="A3971" s="2" t="s">
        <v>1073</v>
      </c>
      <c r="B3971">
        <v>12</v>
      </c>
      <c r="C3971">
        <v>1211</v>
      </c>
      <c r="D3971">
        <v>1</v>
      </c>
      <c r="E3971" t="s">
        <v>50</v>
      </c>
      <c r="F3971">
        <v>60</v>
      </c>
      <c r="G3971" t="s">
        <v>72</v>
      </c>
      <c r="I3971" t="s">
        <v>73</v>
      </c>
      <c r="J3971" t="s">
        <v>52</v>
      </c>
      <c r="K3971" t="s">
        <v>52</v>
      </c>
      <c r="L3971" t="s">
        <v>52</v>
      </c>
      <c r="M3971">
        <v>3</v>
      </c>
      <c r="N3971" t="s">
        <v>63</v>
      </c>
      <c r="O3971">
        <v>1</v>
      </c>
      <c r="P3971" s="2">
        <v>1</v>
      </c>
      <c r="Q3971" t="s">
        <v>50</v>
      </c>
      <c r="R3971">
        <v>60</v>
      </c>
      <c r="S3971" s="5">
        <f t="shared" ref="S3971:S4034" si="62">IF(AND(R3971&gt;=6, R3971&lt;=17, T3971="Child"),1,0)</f>
        <v>0</v>
      </c>
      <c r="T3971" t="s">
        <v>54</v>
      </c>
      <c r="U3971" t="s">
        <v>53</v>
      </c>
      <c r="W3971" t="s">
        <v>53</v>
      </c>
      <c r="Y3971" t="s">
        <v>55</v>
      </c>
      <c r="Z3971" t="s">
        <v>52</v>
      </c>
      <c r="AA3971">
        <v>2</v>
      </c>
      <c r="AB3971" t="s">
        <v>72</v>
      </c>
      <c r="AD3971" t="s">
        <v>73</v>
      </c>
      <c r="AE3971" t="s">
        <v>52</v>
      </c>
      <c r="AF3971" t="s">
        <v>52</v>
      </c>
      <c r="AG3971" t="s">
        <v>52</v>
      </c>
      <c r="AH3971">
        <v>3</v>
      </c>
      <c r="AI3971" t="s">
        <v>63</v>
      </c>
      <c r="AJ3971" t="s">
        <v>53</v>
      </c>
    </row>
    <row r="3972" spans="1:49" hidden="1" x14ac:dyDescent="0.35">
      <c r="A3972" s="2" t="s">
        <v>1073</v>
      </c>
      <c r="B3972">
        <v>12</v>
      </c>
      <c r="C3972">
        <v>1211</v>
      </c>
      <c r="D3972">
        <v>1</v>
      </c>
      <c r="E3972" t="s">
        <v>50</v>
      </c>
      <c r="F3972">
        <v>60</v>
      </c>
      <c r="G3972" t="s">
        <v>72</v>
      </c>
      <c r="I3972" t="s">
        <v>73</v>
      </c>
      <c r="J3972" t="s">
        <v>52</v>
      </c>
      <c r="K3972" t="s">
        <v>52</v>
      </c>
      <c r="L3972" t="s">
        <v>52</v>
      </c>
      <c r="M3972">
        <v>3</v>
      </c>
      <c r="N3972" t="s">
        <v>63</v>
      </c>
      <c r="O3972">
        <v>1</v>
      </c>
      <c r="P3972" s="2">
        <v>2</v>
      </c>
      <c r="Q3972" t="s">
        <v>56</v>
      </c>
      <c r="R3972">
        <v>59</v>
      </c>
      <c r="S3972" s="5">
        <f t="shared" si="62"/>
        <v>0</v>
      </c>
      <c r="T3972" t="s">
        <v>57</v>
      </c>
      <c r="U3972" t="s">
        <v>53</v>
      </c>
      <c r="W3972" t="s">
        <v>53</v>
      </c>
      <c r="Y3972" t="s">
        <v>55</v>
      </c>
      <c r="Z3972" t="s">
        <v>52</v>
      </c>
      <c r="AA3972">
        <v>1</v>
      </c>
      <c r="AB3972" t="s">
        <v>72</v>
      </c>
      <c r="AD3972" t="s">
        <v>73</v>
      </c>
      <c r="AE3972" t="s">
        <v>53</v>
      </c>
      <c r="AF3972" t="s">
        <v>53</v>
      </c>
      <c r="AG3972" t="s">
        <v>53</v>
      </c>
    </row>
    <row r="3973" spans="1:49" hidden="1" x14ac:dyDescent="0.35">
      <c r="A3973" s="2" t="s">
        <v>1073</v>
      </c>
      <c r="B3973">
        <v>12</v>
      </c>
      <c r="C3973">
        <v>1211</v>
      </c>
      <c r="D3973">
        <v>1</v>
      </c>
      <c r="E3973" t="s">
        <v>50</v>
      </c>
      <c r="F3973">
        <v>60</v>
      </c>
      <c r="G3973" t="s">
        <v>72</v>
      </c>
      <c r="I3973" t="s">
        <v>73</v>
      </c>
      <c r="J3973" t="s">
        <v>52</v>
      </c>
      <c r="K3973" t="s">
        <v>52</v>
      </c>
      <c r="L3973" t="s">
        <v>52</v>
      </c>
      <c r="M3973">
        <v>3</v>
      </c>
      <c r="N3973" t="s">
        <v>63</v>
      </c>
      <c r="O3973">
        <v>1</v>
      </c>
      <c r="P3973" s="2">
        <v>3</v>
      </c>
      <c r="Q3973" t="s">
        <v>56</v>
      </c>
      <c r="R3973">
        <v>21</v>
      </c>
      <c r="S3973" s="5">
        <f t="shared" si="62"/>
        <v>0</v>
      </c>
      <c r="T3973" t="s">
        <v>58</v>
      </c>
      <c r="U3973" t="s">
        <v>52</v>
      </c>
      <c r="V3973">
        <v>1</v>
      </c>
      <c r="W3973" t="s">
        <v>52</v>
      </c>
      <c r="X3973">
        <v>2</v>
      </c>
      <c r="Y3973" t="s">
        <v>55</v>
      </c>
      <c r="Z3973" t="s">
        <v>52</v>
      </c>
      <c r="AA3973">
        <v>4</v>
      </c>
      <c r="AB3973" t="s">
        <v>72</v>
      </c>
      <c r="AD3973" t="s">
        <v>73</v>
      </c>
      <c r="AE3973" t="s">
        <v>52</v>
      </c>
      <c r="AF3973" t="s">
        <v>52</v>
      </c>
      <c r="AG3973" t="s">
        <v>52</v>
      </c>
      <c r="AH3973">
        <v>6</v>
      </c>
      <c r="AI3973" t="s">
        <v>79</v>
      </c>
      <c r="AJ3973" t="s">
        <v>53</v>
      </c>
    </row>
    <row r="3974" spans="1:49" hidden="1" x14ac:dyDescent="0.35">
      <c r="A3974" s="2" t="s">
        <v>1073</v>
      </c>
      <c r="B3974">
        <v>12</v>
      </c>
      <c r="C3974">
        <v>1211</v>
      </c>
      <c r="D3974">
        <v>1</v>
      </c>
      <c r="E3974" t="s">
        <v>50</v>
      </c>
      <c r="F3974">
        <v>60</v>
      </c>
      <c r="G3974" t="s">
        <v>72</v>
      </c>
      <c r="I3974" t="s">
        <v>73</v>
      </c>
      <c r="J3974" t="s">
        <v>52</v>
      </c>
      <c r="K3974" t="s">
        <v>52</v>
      </c>
      <c r="L3974" t="s">
        <v>52</v>
      </c>
      <c r="M3974">
        <v>3</v>
      </c>
      <c r="N3974" t="s">
        <v>63</v>
      </c>
      <c r="O3974">
        <v>1</v>
      </c>
      <c r="P3974" s="2">
        <v>4</v>
      </c>
      <c r="Q3974" t="s">
        <v>50</v>
      </c>
      <c r="R3974">
        <v>24</v>
      </c>
      <c r="S3974" s="5">
        <f t="shared" si="62"/>
        <v>0</v>
      </c>
      <c r="T3974" t="s">
        <v>99</v>
      </c>
      <c r="U3974" t="s">
        <v>53</v>
      </c>
      <c r="W3974" t="s">
        <v>53</v>
      </c>
      <c r="Y3974" t="s">
        <v>55</v>
      </c>
      <c r="Z3974" t="s">
        <v>52</v>
      </c>
      <c r="AA3974">
        <v>3</v>
      </c>
      <c r="AB3974" t="s">
        <v>72</v>
      </c>
      <c r="AD3974" t="s">
        <v>73</v>
      </c>
      <c r="AE3974" t="s">
        <v>52</v>
      </c>
      <c r="AF3974" t="s">
        <v>52</v>
      </c>
      <c r="AG3974" t="s">
        <v>52</v>
      </c>
      <c r="AH3974">
        <v>9</v>
      </c>
      <c r="AI3974" t="s">
        <v>60</v>
      </c>
      <c r="AJ3974" t="s">
        <v>53</v>
      </c>
    </row>
    <row r="3975" spans="1:49" hidden="1" x14ac:dyDescent="0.35">
      <c r="A3975" s="2" t="s">
        <v>1073</v>
      </c>
      <c r="B3975">
        <v>12</v>
      </c>
      <c r="C3975">
        <v>1211</v>
      </c>
      <c r="D3975">
        <v>1</v>
      </c>
      <c r="E3975" t="s">
        <v>50</v>
      </c>
      <c r="F3975">
        <v>60</v>
      </c>
      <c r="G3975" t="s">
        <v>72</v>
      </c>
      <c r="I3975" t="s">
        <v>73</v>
      </c>
      <c r="J3975" t="s">
        <v>52</v>
      </c>
      <c r="K3975" t="s">
        <v>52</v>
      </c>
      <c r="L3975" t="s">
        <v>52</v>
      </c>
      <c r="M3975">
        <v>3</v>
      </c>
      <c r="N3975" t="s">
        <v>63</v>
      </c>
      <c r="O3975">
        <v>1</v>
      </c>
      <c r="P3975" s="2">
        <v>5</v>
      </c>
      <c r="Q3975" t="s">
        <v>56</v>
      </c>
      <c r="R3975">
        <v>3</v>
      </c>
      <c r="S3975" s="5">
        <f t="shared" si="62"/>
        <v>0</v>
      </c>
      <c r="T3975" t="s">
        <v>102</v>
      </c>
      <c r="U3975" t="s">
        <v>52</v>
      </c>
      <c r="V3975">
        <v>4</v>
      </c>
      <c r="W3975" t="s">
        <v>52</v>
      </c>
      <c r="X3975">
        <v>3</v>
      </c>
      <c r="AB3975" t="s">
        <v>72</v>
      </c>
      <c r="AD3975" t="s">
        <v>73</v>
      </c>
    </row>
    <row r="3976" spans="1:49" hidden="1" x14ac:dyDescent="0.35">
      <c r="A3976" s="2" t="s">
        <v>1074</v>
      </c>
      <c r="B3976">
        <v>5</v>
      </c>
      <c r="C3976">
        <v>504</v>
      </c>
      <c r="D3976">
        <v>2</v>
      </c>
      <c r="E3976" t="s">
        <v>50</v>
      </c>
      <c r="F3976">
        <v>34</v>
      </c>
      <c r="G3976" t="s">
        <v>72</v>
      </c>
      <c r="I3976" t="s">
        <v>73</v>
      </c>
      <c r="J3976" t="s">
        <v>52</v>
      </c>
      <c r="K3976" t="s">
        <v>52</v>
      </c>
      <c r="L3976" t="s">
        <v>52</v>
      </c>
      <c r="M3976">
        <v>8</v>
      </c>
      <c r="N3976" t="s">
        <v>60</v>
      </c>
      <c r="O3976">
        <v>4</v>
      </c>
      <c r="P3976" s="2">
        <v>1</v>
      </c>
      <c r="Q3976" t="s">
        <v>50</v>
      </c>
      <c r="R3976">
        <v>34</v>
      </c>
      <c r="S3976" s="5">
        <f t="shared" si="62"/>
        <v>0</v>
      </c>
      <c r="T3976" t="s">
        <v>54</v>
      </c>
      <c r="U3976" t="s">
        <v>53</v>
      </c>
      <c r="W3976" t="s">
        <v>53</v>
      </c>
      <c r="Y3976" t="s">
        <v>55</v>
      </c>
      <c r="Z3976" t="s">
        <v>52</v>
      </c>
      <c r="AA3976">
        <v>2</v>
      </c>
      <c r="AB3976" t="s">
        <v>72</v>
      </c>
      <c r="AD3976" t="s">
        <v>73</v>
      </c>
      <c r="AE3976" t="s">
        <v>52</v>
      </c>
      <c r="AF3976" t="s">
        <v>52</v>
      </c>
      <c r="AG3976" t="s">
        <v>52</v>
      </c>
      <c r="AH3976">
        <v>8</v>
      </c>
      <c r="AI3976" t="s">
        <v>60</v>
      </c>
      <c r="AJ3976" t="s">
        <v>53</v>
      </c>
    </row>
    <row r="3977" spans="1:49" hidden="1" x14ac:dyDescent="0.35">
      <c r="A3977" s="2" t="s">
        <v>1074</v>
      </c>
      <c r="B3977">
        <v>5</v>
      </c>
      <c r="C3977">
        <v>504</v>
      </c>
      <c r="D3977">
        <v>2</v>
      </c>
      <c r="E3977" t="s">
        <v>50</v>
      </c>
      <c r="F3977">
        <v>34</v>
      </c>
      <c r="G3977" t="s">
        <v>72</v>
      </c>
      <c r="I3977" t="s">
        <v>73</v>
      </c>
      <c r="J3977" t="s">
        <v>52</v>
      </c>
      <c r="K3977" t="s">
        <v>52</v>
      </c>
      <c r="L3977" t="s">
        <v>52</v>
      </c>
      <c r="M3977">
        <v>8</v>
      </c>
      <c r="N3977" t="s">
        <v>60</v>
      </c>
      <c r="O3977">
        <v>4</v>
      </c>
      <c r="P3977" s="2">
        <v>2</v>
      </c>
      <c r="Q3977" t="s">
        <v>56</v>
      </c>
      <c r="R3977">
        <v>32</v>
      </c>
      <c r="S3977" s="5">
        <f t="shared" si="62"/>
        <v>0</v>
      </c>
      <c r="T3977" t="s">
        <v>57</v>
      </c>
      <c r="U3977" t="s">
        <v>53</v>
      </c>
      <c r="W3977" t="s">
        <v>53</v>
      </c>
      <c r="Y3977" t="s">
        <v>55</v>
      </c>
      <c r="Z3977" t="s">
        <v>52</v>
      </c>
      <c r="AA3977">
        <v>1</v>
      </c>
      <c r="AB3977" t="s">
        <v>72</v>
      </c>
      <c r="AD3977" t="s">
        <v>73</v>
      </c>
      <c r="AE3977" t="s">
        <v>52</v>
      </c>
      <c r="AF3977" t="s">
        <v>52</v>
      </c>
      <c r="AG3977" t="s">
        <v>52</v>
      </c>
      <c r="AH3977">
        <v>6</v>
      </c>
      <c r="AI3977" t="s">
        <v>79</v>
      </c>
      <c r="AJ3977" t="s">
        <v>53</v>
      </c>
    </row>
    <row r="3978" spans="1:49" x14ac:dyDescent="0.35">
      <c r="A3978" s="2" t="s">
        <v>1074</v>
      </c>
      <c r="B3978">
        <v>5</v>
      </c>
      <c r="C3978">
        <v>504</v>
      </c>
      <c r="D3978">
        <v>2</v>
      </c>
      <c r="E3978" t="s">
        <v>50</v>
      </c>
      <c r="F3978">
        <v>34</v>
      </c>
      <c r="G3978" t="s">
        <v>72</v>
      </c>
      <c r="I3978" t="s">
        <v>73</v>
      </c>
      <c r="J3978" t="s">
        <v>52</v>
      </c>
      <c r="K3978" t="s">
        <v>52</v>
      </c>
      <c r="L3978" t="s">
        <v>52</v>
      </c>
      <c r="M3978">
        <v>8</v>
      </c>
      <c r="N3978" t="s">
        <v>60</v>
      </c>
      <c r="O3978">
        <v>4</v>
      </c>
      <c r="P3978" s="6">
        <v>3</v>
      </c>
      <c r="Q3978" t="s">
        <v>56</v>
      </c>
      <c r="R3978">
        <v>13</v>
      </c>
      <c r="S3978" s="5">
        <f t="shared" si="62"/>
        <v>1</v>
      </c>
      <c r="T3978" t="s">
        <v>58</v>
      </c>
      <c r="U3978" t="s">
        <v>52</v>
      </c>
      <c r="V3978">
        <v>1</v>
      </c>
      <c r="W3978" t="s">
        <v>52</v>
      </c>
      <c r="X3978">
        <v>2</v>
      </c>
      <c r="Y3978" t="s">
        <v>59</v>
      </c>
      <c r="AB3978" t="s">
        <v>72</v>
      </c>
      <c r="AD3978" t="s">
        <v>73</v>
      </c>
      <c r="AE3978" t="s">
        <v>52</v>
      </c>
      <c r="AF3978" t="s">
        <v>52</v>
      </c>
      <c r="AG3978" t="s">
        <v>52</v>
      </c>
      <c r="AH3978">
        <v>7</v>
      </c>
      <c r="AI3978" t="s">
        <v>86</v>
      </c>
      <c r="AJ3978" t="s">
        <v>52</v>
      </c>
      <c r="AK3978" t="s">
        <v>87</v>
      </c>
      <c r="AM3978" t="s">
        <v>62</v>
      </c>
      <c r="AN3978" t="s">
        <v>52</v>
      </c>
      <c r="AP3978">
        <v>0</v>
      </c>
      <c r="AQ3978">
        <v>780000</v>
      </c>
      <c r="AR3978">
        <v>170000</v>
      </c>
      <c r="AS3978">
        <v>25000</v>
      </c>
      <c r="AT3978">
        <v>0</v>
      </c>
      <c r="AU3978">
        <v>15000</v>
      </c>
      <c r="AV3978">
        <v>5000</v>
      </c>
      <c r="AW3978">
        <v>995000</v>
      </c>
    </row>
    <row r="3979" spans="1:49" x14ac:dyDescent="0.35">
      <c r="A3979" s="2" t="s">
        <v>1074</v>
      </c>
      <c r="B3979">
        <v>5</v>
      </c>
      <c r="C3979">
        <v>504</v>
      </c>
      <c r="D3979">
        <v>2</v>
      </c>
      <c r="E3979" t="s">
        <v>50</v>
      </c>
      <c r="F3979">
        <v>34</v>
      </c>
      <c r="G3979" t="s">
        <v>72</v>
      </c>
      <c r="I3979" t="s">
        <v>73</v>
      </c>
      <c r="J3979" t="s">
        <v>52</v>
      </c>
      <c r="K3979" t="s">
        <v>52</v>
      </c>
      <c r="L3979" t="s">
        <v>52</v>
      </c>
      <c r="M3979">
        <v>8</v>
      </c>
      <c r="N3979" t="s">
        <v>60</v>
      </c>
      <c r="O3979">
        <v>4</v>
      </c>
      <c r="P3979" s="6">
        <v>4</v>
      </c>
      <c r="Q3979" t="s">
        <v>50</v>
      </c>
      <c r="R3979">
        <v>12</v>
      </c>
      <c r="S3979" s="5">
        <f t="shared" si="62"/>
        <v>1</v>
      </c>
      <c r="T3979" t="s">
        <v>58</v>
      </c>
      <c r="U3979" t="s">
        <v>52</v>
      </c>
      <c r="V3979">
        <v>1</v>
      </c>
      <c r="W3979" t="s">
        <v>52</v>
      </c>
      <c r="X3979">
        <v>2</v>
      </c>
      <c r="AB3979" t="s">
        <v>72</v>
      </c>
      <c r="AD3979" t="s">
        <v>73</v>
      </c>
      <c r="AE3979" t="s">
        <v>52</v>
      </c>
      <c r="AF3979" t="s">
        <v>52</v>
      </c>
      <c r="AG3979" t="s">
        <v>52</v>
      </c>
      <c r="AH3979">
        <v>4</v>
      </c>
      <c r="AI3979" t="s">
        <v>83</v>
      </c>
      <c r="AJ3979" t="s">
        <v>52</v>
      </c>
      <c r="AK3979" t="s">
        <v>84</v>
      </c>
      <c r="AM3979" t="s">
        <v>62</v>
      </c>
      <c r="AN3979" t="s">
        <v>53</v>
      </c>
      <c r="AP3979">
        <v>0</v>
      </c>
      <c r="AQ3979">
        <v>0</v>
      </c>
      <c r="AR3979">
        <v>120000</v>
      </c>
      <c r="AS3979">
        <v>10000</v>
      </c>
      <c r="AT3979">
        <v>260000</v>
      </c>
      <c r="AU3979">
        <v>0</v>
      </c>
      <c r="AV3979">
        <v>2000</v>
      </c>
      <c r="AW3979">
        <v>392000</v>
      </c>
    </row>
    <row r="3980" spans="1:49" x14ac:dyDescent="0.35">
      <c r="A3980" s="2" t="s">
        <v>1074</v>
      </c>
      <c r="B3980">
        <v>5</v>
      </c>
      <c r="C3980">
        <v>504</v>
      </c>
      <c r="D3980">
        <v>2</v>
      </c>
      <c r="E3980" t="s">
        <v>50</v>
      </c>
      <c r="F3980">
        <v>34</v>
      </c>
      <c r="G3980" t="s">
        <v>72</v>
      </c>
      <c r="I3980" t="s">
        <v>73</v>
      </c>
      <c r="J3980" t="s">
        <v>52</v>
      </c>
      <c r="K3980" t="s">
        <v>52</v>
      </c>
      <c r="L3980" t="s">
        <v>52</v>
      </c>
      <c r="M3980">
        <v>8</v>
      </c>
      <c r="N3980" t="s">
        <v>60</v>
      </c>
      <c r="O3980">
        <v>4</v>
      </c>
      <c r="P3980" s="6">
        <v>5</v>
      </c>
      <c r="Q3980" t="s">
        <v>56</v>
      </c>
      <c r="R3980">
        <v>10</v>
      </c>
      <c r="S3980" s="5">
        <f t="shared" si="62"/>
        <v>1</v>
      </c>
      <c r="T3980" t="s">
        <v>58</v>
      </c>
      <c r="U3980" t="s">
        <v>52</v>
      </c>
      <c r="V3980">
        <v>1</v>
      </c>
      <c r="W3980" t="s">
        <v>52</v>
      </c>
      <c r="X3980">
        <v>2</v>
      </c>
      <c r="AB3980" t="s">
        <v>72</v>
      </c>
      <c r="AD3980" t="s">
        <v>73</v>
      </c>
      <c r="AE3980" t="s">
        <v>52</v>
      </c>
      <c r="AF3980" t="s">
        <v>52</v>
      </c>
      <c r="AG3980" t="s">
        <v>52</v>
      </c>
      <c r="AH3980">
        <v>3</v>
      </c>
      <c r="AI3980" t="s">
        <v>63</v>
      </c>
      <c r="AJ3980" t="s">
        <v>52</v>
      </c>
      <c r="AK3980" t="s">
        <v>64</v>
      </c>
      <c r="AM3980" t="s">
        <v>62</v>
      </c>
      <c r="AN3980" t="s">
        <v>53</v>
      </c>
      <c r="AP3980">
        <v>0</v>
      </c>
      <c r="AQ3980">
        <v>0</v>
      </c>
      <c r="AR3980">
        <v>80000</v>
      </c>
      <c r="AS3980">
        <v>8000</v>
      </c>
      <c r="AT3980">
        <v>560000</v>
      </c>
      <c r="AU3980">
        <v>0</v>
      </c>
      <c r="AV3980">
        <v>2000</v>
      </c>
      <c r="AW3980">
        <v>650000</v>
      </c>
    </row>
    <row r="3981" spans="1:49" x14ac:dyDescent="0.35">
      <c r="A3981" s="2" t="s">
        <v>1074</v>
      </c>
      <c r="B3981">
        <v>5</v>
      </c>
      <c r="C3981">
        <v>504</v>
      </c>
      <c r="D3981">
        <v>2</v>
      </c>
      <c r="E3981" t="s">
        <v>50</v>
      </c>
      <c r="F3981">
        <v>34</v>
      </c>
      <c r="G3981" t="s">
        <v>72</v>
      </c>
      <c r="I3981" t="s">
        <v>73</v>
      </c>
      <c r="J3981" t="s">
        <v>52</v>
      </c>
      <c r="K3981" t="s">
        <v>52</v>
      </c>
      <c r="L3981" t="s">
        <v>52</v>
      </c>
      <c r="M3981">
        <v>8</v>
      </c>
      <c r="N3981" t="s">
        <v>60</v>
      </c>
      <c r="O3981">
        <v>4</v>
      </c>
      <c r="P3981" s="6">
        <v>6</v>
      </c>
      <c r="Q3981" t="s">
        <v>56</v>
      </c>
      <c r="R3981">
        <v>8</v>
      </c>
      <c r="S3981" s="5">
        <f t="shared" si="62"/>
        <v>1</v>
      </c>
      <c r="T3981" t="s">
        <v>58</v>
      </c>
      <c r="U3981" t="s">
        <v>52</v>
      </c>
      <c r="V3981">
        <v>1</v>
      </c>
      <c r="W3981" t="s">
        <v>52</v>
      </c>
      <c r="X3981">
        <v>2</v>
      </c>
      <c r="AB3981" t="s">
        <v>72</v>
      </c>
      <c r="AD3981" t="s">
        <v>73</v>
      </c>
      <c r="AE3981" t="s">
        <v>52</v>
      </c>
      <c r="AF3981" t="s">
        <v>52</v>
      </c>
      <c r="AG3981" t="s">
        <v>52</v>
      </c>
      <c r="AH3981">
        <v>2</v>
      </c>
      <c r="AI3981" t="s">
        <v>97</v>
      </c>
      <c r="AJ3981" t="s">
        <v>52</v>
      </c>
      <c r="AK3981" t="s">
        <v>98</v>
      </c>
      <c r="AM3981" t="s">
        <v>62</v>
      </c>
      <c r="AN3981" t="s">
        <v>53</v>
      </c>
      <c r="AP3981">
        <v>0</v>
      </c>
      <c r="AQ3981">
        <v>0</v>
      </c>
      <c r="AR3981">
        <v>15000</v>
      </c>
      <c r="AS3981">
        <v>0</v>
      </c>
      <c r="AT3981">
        <v>130000</v>
      </c>
      <c r="AU3981">
        <v>0</v>
      </c>
      <c r="AV3981">
        <v>0</v>
      </c>
      <c r="AW3981">
        <v>145000</v>
      </c>
    </row>
    <row r="3982" spans="1:49" hidden="1" x14ac:dyDescent="0.35">
      <c r="A3982" s="2" t="s">
        <v>1075</v>
      </c>
      <c r="B3982">
        <v>8</v>
      </c>
      <c r="C3982">
        <v>802</v>
      </c>
      <c r="D3982">
        <v>1</v>
      </c>
      <c r="E3982" t="s">
        <v>50</v>
      </c>
      <c r="F3982">
        <v>35</v>
      </c>
      <c r="G3982" t="s">
        <v>72</v>
      </c>
      <c r="I3982" t="s">
        <v>73</v>
      </c>
      <c r="J3982" t="s">
        <v>52</v>
      </c>
      <c r="K3982" t="s">
        <v>52</v>
      </c>
      <c r="L3982" t="s">
        <v>52</v>
      </c>
      <c r="M3982">
        <v>8</v>
      </c>
      <c r="N3982" t="s">
        <v>60</v>
      </c>
      <c r="O3982">
        <v>3</v>
      </c>
      <c r="P3982" s="2">
        <v>1</v>
      </c>
      <c r="Q3982" t="s">
        <v>50</v>
      </c>
      <c r="R3982">
        <v>35</v>
      </c>
      <c r="S3982" s="5">
        <f t="shared" si="62"/>
        <v>0</v>
      </c>
      <c r="T3982" t="s">
        <v>54</v>
      </c>
      <c r="U3982" t="s">
        <v>53</v>
      </c>
      <c r="W3982" t="s">
        <v>53</v>
      </c>
      <c r="Y3982" t="s">
        <v>55</v>
      </c>
      <c r="Z3982" t="s">
        <v>52</v>
      </c>
      <c r="AA3982">
        <v>2</v>
      </c>
      <c r="AB3982" t="s">
        <v>72</v>
      </c>
      <c r="AD3982" t="s">
        <v>73</v>
      </c>
      <c r="AE3982" t="s">
        <v>52</v>
      </c>
      <c r="AF3982" t="s">
        <v>52</v>
      </c>
      <c r="AG3982" t="s">
        <v>52</v>
      </c>
      <c r="AH3982">
        <v>8</v>
      </c>
      <c r="AI3982" t="s">
        <v>60</v>
      </c>
      <c r="AJ3982" t="s">
        <v>53</v>
      </c>
    </row>
    <row r="3983" spans="1:49" hidden="1" x14ac:dyDescent="0.35">
      <c r="A3983" s="2" t="s">
        <v>1075</v>
      </c>
      <c r="B3983">
        <v>8</v>
      </c>
      <c r="C3983">
        <v>802</v>
      </c>
      <c r="D3983">
        <v>1</v>
      </c>
      <c r="E3983" t="s">
        <v>50</v>
      </c>
      <c r="F3983">
        <v>35</v>
      </c>
      <c r="G3983" t="s">
        <v>72</v>
      </c>
      <c r="I3983" t="s">
        <v>73</v>
      </c>
      <c r="J3983" t="s">
        <v>52</v>
      </c>
      <c r="K3983" t="s">
        <v>52</v>
      </c>
      <c r="L3983" t="s">
        <v>52</v>
      </c>
      <c r="M3983">
        <v>8</v>
      </c>
      <c r="N3983" t="s">
        <v>60</v>
      </c>
      <c r="O3983">
        <v>3</v>
      </c>
      <c r="P3983" s="2">
        <v>2</v>
      </c>
      <c r="Q3983" t="s">
        <v>56</v>
      </c>
      <c r="R3983">
        <v>37</v>
      </c>
      <c r="S3983" s="5">
        <f t="shared" si="62"/>
        <v>0</v>
      </c>
      <c r="T3983" t="s">
        <v>57</v>
      </c>
      <c r="U3983" t="s">
        <v>53</v>
      </c>
      <c r="W3983" t="s">
        <v>53</v>
      </c>
      <c r="Y3983" t="s">
        <v>55</v>
      </c>
      <c r="Z3983" t="s">
        <v>52</v>
      </c>
      <c r="AA3983">
        <v>1</v>
      </c>
      <c r="AB3983" t="s">
        <v>72</v>
      </c>
      <c r="AD3983" t="s">
        <v>73</v>
      </c>
      <c r="AE3983" t="s">
        <v>52</v>
      </c>
      <c r="AF3983" t="s">
        <v>52</v>
      </c>
      <c r="AG3983" t="s">
        <v>52</v>
      </c>
      <c r="AH3983">
        <v>12</v>
      </c>
      <c r="AI3983" t="s">
        <v>115</v>
      </c>
      <c r="AJ3983" t="s">
        <v>53</v>
      </c>
    </row>
    <row r="3984" spans="1:49" x14ac:dyDescent="0.35">
      <c r="A3984" s="2" t="s">
        <v>1075</v>
      </c>
      <c r="B3984">
        <v>8</v>
      </c>
      <c r="C3984">
        <v>802</v>
      </c>
      <c r="D3984">
        <v>1</v>
      </c>
      <c r="E3984" t="s">
        <v>50</v>
      </c>
      <c r="F3984">
        <v>35</v>
      </c>
      <c r="G3984" t="s">
        <v>72</v>
      </c>
      <c r="I3984" t="s">
        <v>73</v>
      </c>
      <c r="J3984" t="s">
        <v>52</v>
      </c>
      <c r="K3984" t="s">
        <v>52</v>
      </c>
      <c r="L3984" t="s">
        <v>52</v>
      </c>
      <c r="M3984">
        <v>8</v>
      </c>
      <c r="N3984" t="s">
        <v>60</v>
      </c>
      <c r="O3984">
        <v>3</v>
      </c>
      <c r="P3984" s="6">
        <v>3</v>
      </c>
      <c r="Q3984" t="s">
        <v>56</v>
      </c>
      <c r="R3984">
        <v>10</v>
      </c>
      <c r="S3984" s="5">
        <f t="shared" si="62"/>
        <v>1</v>
      </c>
      <c r="T3984" t="s">
        <v>58</v>
      </c>
      <c r="U3984" t="s">
        <v>52</v>
      </c>
      <c r="V3984">
        <v>1</v>
      </c>
      <c r="W3984" t="s">
        <v>52</v>
      </c>
      <c r="X3984">
        <v>2</v>
      </c>
      <c r="AB3984" t="s">
        <v>72</v>
      </c>
      <c r="AD3984" t="s">
        <v>73</v>
      </c>
      <c r="AE3984" t="s">
        <v>52</v>
      </c>
      <c r="AF3984" t="s">
        <v>52</v>
      </c>
      <c r="AG3984" t="s">
        <v>52</v>
      </c>
      <c r="AH3984">
        <v>4</v>
      </c>
      <c r="AI3984" t="s">
        <v>83</v>
      </c>
      <c r="AJ3984" t="s">
        <v>52</v>
      </c>
      <c r="AK3984" t="s">
        <v>84</v>
      </c>
      <c r="AM3984" t="s">
        <v>62</v>
      </c>
      <c r="AN3984" t="s">
        <v>52</v>
      </c>
      <c r="AP3984">
        <v>800000</v>
      </c>
      <c r="AQ3984">
        <v>1200000</v>
      </c>
      <c r="AR3984">
        <v>45000</v>
      </c>
      <c r="AS3984">
        <v>40000</v>
      </c>
      <c r="AT3984">
        <v>400000</v>
      </c>
      <c r="AU3984">
        <v>80000</v>
      </c>
      <c r="AV3984">
        <v>40000</v>
      </c>
      <c r="AW3984">
        <v>2605000</v>
      </c>
    </row>
    <row r="3985" spans="1:49" x14ac:dyDescent="0.35">
      <c r="A3985" s="2" t="s">
        <v>1075</v>
      </c>
      <c r="B3985">
        <v>8</v>
      </c>
      <c r="C3985">
        <v>802</v>
      </c>
      <c r="D3985">
        <v>1</v>
      </c>
      <c r="E3985" t="s">
        <v>50</v>
      </c>
      <c r="F3985">
        <v>35</v>
      </c>
      <c r="G3985" t="s">
        <v>72</v>
      </c>
      <c r="I3985" t="s">
        <v>73</v>
      </c>
      <c r="J3985" t="s">
        <v>52</v>
      </c>
      <c r="K3985" t="s">
        <v>52</v>
      </c>
      <c r="L3985" t="s">
        <v>52</v>
      </c>
      <c r="M3985">
        <v>8</v>
      </c>
      <c r="N3985" t="s">
        <v>60</v>
      </c>
      <c r="O3985">
        <v>3</v>
      </c>
      <c r="P3985" s="6">
        <v>4</v>
      </c>
      <c r="Q3985" t="s">
        <v>56</v>
      </c>
      <c r="R3985">
        <v>6</v>
      </c>
      <c r="S3985" s="5">
        <f t="shared" si="62"/>
        <v>1</v>
      </c>
      <c r="T3985" t="s">
        <v>58</v>
      </c>
      <c r="U3985" t="s">
        <v>52</v>
      </c>
      <c r="V3985">
        <v>1</v>
      </c>
      <c r="W3985" t="s">
        <v>52</v>
      </c>
      <c r="X3985">
        <v>2</v>
      </c>
      <c r="AB3985" t="s">
        <v>72</v>
      </c>
      <c r="AD3985" t="s">
        <v>73</v>
      </c>
      <c r="AE3985" t="s">
        <v>53</v>
      </c>
      <c r="AF3985" t="s">
        <v>53</v>
      </c>
      <c r="AG3985" t="s">
        <v>52</v>
      </c>
      <c r="AH3985">
        <v>1</v>
      </c>
      <c r="AI3985" t="s">
        <v>67</v>
      </c>
      <c r="AJ3985" t="s">
        <v>52</v>
      </c>
      <c r="AK3985" t="s">
        <v>74</v>
      </c>
      <c r="AM3985" t="s">
        <v>62</v>
      </c>
      <c r="AN3985" t="s">
        <v>53</v>
      </c>
    </row>
    <row r="3986" spans="1:49" hidden="1" x14ac:dyDescent="0.35">
      <c r="A3986" s="2" t="s">
        <v>1075</v>
      </c>
      <c r="B3986">
        <v>8</v>
      </c>
      <c r="C3986">
        <v>802</v>
      </c>
      <c r="D3986">
        <v>1</v>
      </c>
      <c r="E3986" t="s">
        <v>50</v>
      </c>
      <c r="F3986">
        <v>35</v>
      </c>
      <c r="G3986" t="s">
        <v>72</v>
      </c>
      <c r="I3986" t="s">
        <v>73</v>
      </c>
      <c r="J3986" t="s">
        <v>52</v>
      </c>
      <c r="K3986" t="s">
        <v>52</v>
      </c>
      <c r="L3986" t="s">
        <v>52</v>
      </c>
      <c r="M3986">
        <v>8</v>
      </c>
      <c r="N3986" t="s">
        <v>60</v>
      </c>
      <c r="O3986">
        <v>3</v>
      </c>
      <c r="P3986" s="2">
        <v>5</v>
      </c>
      <c r="Q3986" t="s">
        <v>56</v>
      </c>
      <c r="R3986">
        <v>1</v>
      </c>
      <c r="S3986" s="5">
        <f t="shared" si="62"/>
        <v>0</v>
      </c>
      <c r="T3986" t="s">
        <v>58</v>
      </c>
      <c r="U3986" t="s">
        <v>52</v>
      </c>
      <c r="V3986">
        <v>1</v>
      </c>
      <c r="W3986" t="s">
        <v>52</v>
      </c>
      <c r="X3986">
        <v>2</v>
      </c>
      <c r="AB3986" t="s">
        <v>72</v>
      </c>
    </row>
    <row r="3987" spans="1:49" hidden="1" x14ac:dyDescent="0.35">
      <c r="A3987" s="2" t="s">
        <v>1076</v>
      </c>
      <c r="B3987">
        <v>2</v>
      </c>
      <c r="C3987">
        <v>212</v>
      </c>
      <c r="D3987">
        <v>2</v>
      </c>
      <c r="E3987" t="s">
        <v>50</v>
      </c>
      <c r="F3987">
        <v>34</v>
      </c>
      <c r="G3987" t="s">
        <v>72</v>
      </c>
      <c r="I3987" t="s">
        <v>73</v>
      </c>
      <c r="J3987" t="s">
        <v>52</v>
      </c>
      <c r="K3987" t="s">
        <v>52</v>
      </c>
      <c r="L3987" t="s">
        <v>52</v>
      </c>
      <c r="M3987">
        <v>5</v>
      </c>
      <c r="N3987" t="s">
        <v>78</v>
      </c>
      <c r="O3987">
        <v>2</v>
      </c>
      <c r="P3987" s="2">
        <v>1</v>
      </c>
      <c r="Q3987" t="s">
        <v>50</v>
      </c>
      <c r="R3987">
        <v>34</v>
      </c>
      <c r="S3987" s="5">
        <f t="shared" si="62"/>
        <v>0</v>
      </c>
      <c r="T3987" t="s">
        <v>54</v>
      </c>
      <c r="U3987" t="s">
        <v>53</v>
      </c>
      <c r="W3987" t="s">
        <v>53</v>
      </c>
      <c r="Y3987" t="s">
        <v>55</v>
      </c>
      <c r="Z3987" t="s">
        <v>52</v>
      </c>
      <c r="AA3987">
        <v>2</v>
      </c>
      <c r="AB3987" t="s">
        <v>72</v>
      </c>
      <c r="AD3987" t="s">
        <v>73</v>
      </c>
      <c r="AE3987" t="s">
        <v>52</v>
      </c>
      <c r="AF3987" t="s">
        <v>52</v>
      </c>
      <c r="AG3987" t="s">
        <v>52</v>
      </c>
      <c r="AH3987">
        <v>5</v>
      </c>
      <c r="AI3987" t="s">
        <v>78</v>
      </c>
      <c r="AJ3987" t="s">
        <v>53</v>
      </c>
    </row>
    <row r="3988" spans="1:49" hidden="1" x14ac:dyDescent="0.35">
      <c r="A3988" s="2" t="s">
        <v>1076</v>
      </c>
      <c r="B3988">
        <v>2</v>
      </c>
      <c r="C3988">
        <v>212</v>
      </c>
      <c r="D3988">
        <v>2</v>
      </c>
      <c r="E3988" t="s">
        <v>50</v>
      </c>
      <c r="F3988">
        <v>34</v>
      </c>
      <c r="G3988" t="s">
        <v>72</v>
      </c>
      <c r="I3988" t="s">
        <v>73</v>
      </c>
      <c r="J3988" t="s">
        <v>52</v>
      </c>
      <c r="K3988" t="s">
        <v>52</v>
      </c>
      <c r="L3988" t="s">
        <v>52</v>
      </c>
      <c r="M3988">
        <v>5</v>
      </c>
      <c r="N3988" t="s">
        <v>78</v>
      </c>
      <c r="O3988">
        <v>2</v>
      </c>
      <c r="P3988" s="2">
        <v>2</v>
      </c>
      <c r="Q3988" t="s">
        <v>56</v>
      </c>
      <c r="R3988">
        <v>32</v>
      </c>
      <c r="S3988" s="5">
        <f t="shared" si="62"/>
        <v>0</v>
      </c>
      <c r="T3988" t="s">
        <v>57</v>
      </c>
      <c r="U3988" t="s">
        <v>53</v>
      </c>
      <c r="W3988" t="s">
        <v>53</v>
      </c>
      <c r="Y3988" t="s">
        <v>55</v>
      </c>
      <c r="Z3988" t="s">
        <v>52</v>
      </c>
      <c r="AA3988">
        <v>1</v>
      </c>
      <c r="AB3988" t="s">
        <v>72</v>
      </c>
      <c r="AD3988" t="s">
        <v>73</v>
      </c>
      <c r="AE3988" t="s">
        <v>52</v>
      </c>
      <c r="AF3988" t="s">
        <v>52</v>
      </c>
      <c r="AG3988" t="s">
        <v>52</v>
      </c>
      <c r="AH3988">
        <v>3</v>
      </c>
      <c r="AI3988" t="s">
        <v>63</v>
      </c>
      <c r="AJ3988" t="s">
        <v>53</v>
      </c>
    </row>
    <row r="3989" spans="1:49" x14ac:dyDescent="0.35">
      <c r="A3989" s="2" t="s">
        <v>1076</v>
      </c>
      <c r="B3989">
        <v>2</v>
      </c>
      <c r="C3989">
        <v>212</v>
      </c>
      <c r="D3989">
        <v>2</v>
      </c>
      <c r="E3989" t="s">
        <v>50</v>
      </c>
      <c r="F3989">
        <v>34</v>
      </c>
      <c r="G3989" t="s">
        <v>72</v>
      </c>
      <c r="I3989" t="s">
        <v>73</v>
      </c>
      <c r="J3989" t="s">
        <v>52</v>
      </c>
      <c r="K3989" t="s">
        <v>52</v>
      </c>
      <c r="L3989" t="s">
        <v>52</v>
      </c>
      <c r="M3989">
        <v>5</v>
      </c>
      <c r="N3989" t="s">
        <v>78</v>
      </c>
      <c r="O3989">
        <v>2</v>
      </c>
      <c r="P3989" s="6">
        <v>3</v>
      </c>
      <c r="Q3989" t="s">
        <v>56</v>
      </c>
      <c r="R3989">
        <v>10</v>
      </c>
      <c r="S3989" s="5">
        <f t="shared" si="62"/>
        <v>1</v>
      </c>
      <c r="T3989" t="s">
        <v>58</v>
      </c>
      <c r="U3989" t="s">
        <v>52</v>
      </c>
      <c r="V3989">
        <v>1</v>
      </c>
      <c r="W3989" t="s">
        <v>52</v>
      </c>
      <c r="X3989">
        <v>2</v>
      </c>
      <c r="AB3989" t="s">
        <v>72</v>
      </c>
      <c r="AD3989" t="s">
        <v>73</v>
      </c>
      <c r="AE3989" t="s">
        <v>53</v>
      </c>
      <c r="AF3989" t="s">
        <v>53</v>
      </c>
      <c r="AG3989" t="s">
        <v>52</v>
      </c>
      <c r="AH3989">
        <v>1</v>
      </c>
      <c r="AI3989" t="s">
        <v>65</v>
      </c>
      <c r="AJ3989" t="s">
        <v>52</v>
      </c>
      <c r="AK3989" t="s">
        <v>74</v>
      </c>
      <c r="AM3989" t="s">
        <v>62</v>
      </c>
      <c r="AN3989" t="s">
        <v>53</v>
      </c>
      <c r="AP3989">
        <v>0</v>
      </c>
      <c r="AQ3989">
        <v>0</v>
      </c>
      <c r="AR3989">
        <v>5000</v>
      </c>
      <c r="AS3989">
        <v>100000</v>
      </c>
      <c r="AT3989">
        <v>0</v>
      </c>
      <c r="AU3989">
        <v>0</v>
      </c>
      <c r="AV3989">
        <v>0</v>
      </c>
      <c r="AW3989">
        <v>105000</v>
      </c>
    </row>
    <row r="3990" spans="1:49" x14ac:dyDescent="0.35">
      <c r="A3990" s="2" t="s">
        <v>1076</v>
      </c>
      <c r="B3990">
        <v>2</v>
      </c>
      <c r="C3990">
        <v>212</v>
      </c>
      <c r="D3990">
        <v>2</v>
      </c>
      <c r="E3990" t="s">
        <v>50</v>
      </c>
      <c r="F3990">
        <v>34</v>
      </c>
      <c r="G3990" t="s">
        <v>72</v>
      </c>
      <c r="I3990" t="s">
        <v>73</v>
      </c>
      <c r="J3990" t="s">
        <v>52</v>
      </c>
      <c r="K3990" t="s">
        <v>52</v>
      </c>
      <c r="L3990" t="s">
        <v>52</v>
      </c>
      <c r="M3990">
        <v>5</v>
      </c>
      <c r="N3990" t="s">
        <v>78</v>
      </c>
      <c r="O3990">
        <v>2</v>
      </c>
      <c r="P3990" s="6">
        <v>4</v>
      </c>
      <c r="Q3990" t="s">
        <v>56</v>
      </c>
      <c r="R3990">
        <v>8</v>
      </c>
      <c r="S3990" s="5">
        <f t="shared" si="62"/>
        <v>1</v>
      </c>
      <c r="T3990" t="s">
        <v>58</v>
      </c>
      <c r="U3990" t="s">
        <v>52</v>
      </c>
      <c r="V3990">
        <v>1</v>
      </c>
      <c r="W3990" t="s">
        <v>52</v>
      </c>
      <c r="X3990">
        <v>2</v>
      </c>
      <c r="AB3990" t="s">
        <v>72</v>
      </c>
      <c r="AD3990" t="s">
        <v>73</v>
      </c>
      <c r="AE3990" t="s">
        <v>53</v>
      </c>
      <c r="AF3990" t="s">
        <v>53</v>
      </c>
      <c r="AG3990" t="s">
        <v>52</v>
      </c>
      <c r="AH3990">
        <v>0</v>
      </c>
      <c r="AI3990" t="s">
        <v>68</v>
      </c>
      <c r="AJ3990" t="s">
        <v>53</v>
      </c>
      <c r="AO3990" t="s">
        <v>70</v>
      </c>
    </row>
    <row r="3991" spans="1:49" hidden="1" x14ac:dyDescent="0.35">
      <c r="A3991" s="2" t="s">
        <v>1077</v>
      </c>
      <c r="B3991">
        <v>2</v>
      </c>
      <c r="C3991">
        <v>203</v>
      </c>
      <c r="D3991">
        <v>1</v>
      </c>
      <c r="E3991" t="s">
        <v>50</v>
      </c>
      <c r="F3991">
        <v>53</v>
      </c>
      <c r="G3991" t="s">
        <v>72</v>
      </c>
      <c r="I3991" t="s">
        <v>73</v>
      </c>
      <c r="J3991" t="s">
        <v>52</v>
      </c>
      <c r="K3991" t="s">
        <v>52</v>
      </c>
      <c r="L3991" t="s">
        <v>52</v>
      </c>
      <c r="M3991">
        <v>6</v>
      </c>
      <c r="N3991" t="s">
        <v>79</v>
      </c>
      <c r="O3991">
        <v>1</v>
      </c>
      <c r="P3991" s="2">
        <v>1</v>
      </c>
      <c r="Q3991" t="s">
        <v>50</v>
      </c>
      <c r="R3991">
        <v>53</v>
      </c>
      <c r="S3991" s="5">
        <f t="shared" si="62"/>
        <v>0</v>
      </c>
      <c r="T3991" t="s">
        <v>54</v>
      </c>
      <c r="U3991" t="s">
        <v>53</v>
      </c>
      <c r="W3991" t="s">
        <v>53</v>
      </c>
      <c r="Y3991" t="s">
        <v>55</v>
      </c>
      <c r="Z3991" t="s">
        <v>52</v>
      </c>
      <c r="AA3991">
        <v>2</v>
      </c>
      <c r="AB3991" t="s">
        <v>72</v>
      </c>
      <c r="AD3991" t="s">
        <v>73</v>
      </c>
      <c r="AE3991" t="s">
        <v>52</v>
      </c>
      <c r="AF3991" t="s">
        <v>52</v>
      </c>
      <c r="AG3991" t="s">
        <v>52</v>
      </c>
      <c r="AH3991">
        <v>6</v>
      </c>
      <c r="AI3991" t="s">
        <v>79</v>
      </c>
      <c r="AJ3991" t="s">
        <v>53</v>
      </c>
    </row>
    <row r="3992" spans="1:49" hidden="1" x14ac:dyDescent="0.35">
      <c r="A3992" s="2" t="s">
        <v>1077</v>
      </c>
      <c r="B3992">
        <v>2</v>
      </c>
      <c r="C3992">
        <v>203</v>
      </c>
      <c r="D3992">
        <v>1</v>
      </c>
      <c r="E3992" t="s">
        <v>50</v>
      </c>
      <c r="F3992">
        <v>53</v>
      </c>
      <c r="G3992" t="s">
        <v>72</v>
      </c>
      <c r="I3992" t="s">
        <v>73</v>
      </c>
      <c r="J3992" t="s">
        <v>52</v>
      </c>
      <c r="K3992" t="s">
        <v>52</v>
      </c>
      <c r="L3992" t="s">
        <v>52</v>
      </c>
      <c r="M3992">
        <v>6</v>
      </c>
      <c r="N3992" t="s">
        <v>79</v>
      </c>
      <c r="O3992">
        <v>1</v>
      </c>
      <c r="P3992" s="2">
        <v>2</v>
      </c>
      <c r="Q3992" t="s">
        <v>56</v>
      </c>
      <c r="R3992">
        <v>47</v>
      </c>
      <c r="S3992" s="5">
        <f t="shared" si="62"/>
        <v>0</v>
      </c>
      <c r="T3992" t="s">
        <v>57</v>
      </c>
      <c r="U3992" t="s">
        <v>53</v>
      </c>
      <c r="W3992" t="s">
        <v>53</v>
      </c>
      <c r="Y3992" t="s">
        <v>55</v>
      </c>
      <c r="Z3992" t="s">
        <v>52</v>
      </c>
      <c r="AA3992">
        <v>1</v>
      </c>
      <c r="AB3992" t="s">
        <v>72</v>
      </c>
      <c r="AD3992" t="s">
        <v>73</v>
      </c>
      <c r="AE3992" t="s">
        <v>52</v>
      </c>
      <c r="AF3992" t="s">
        <v>52</v>
      </c>
      <c r="AG3992" t="s">
        <v>52</v>
      </c>
      <c r="AH3992">
        <v>3</v>
      </c>
      <c r="AI3992" t="s">
        <v>63</v>
      </c>
      <c r="AJ3992" t="s">
        <v>53</v>
      </c>
    </row>
    <row r="3993" spans="1:49" hidden="1" x14ac:dyDescent="0.35">
      <c r="A3993" s="2" t="s">
        <v>1077</v>
      </c>
      <c r="B3993">
        <v>2</v>
      </c>
      <c r="C3993">
        <v>203</v>
      </c>
      <c r="D3993">
        <v>1</v>
      </c>
      <c r="E3993" t="s">
        <v>50</v>
      </c>
      <c r="F3993">
        <v>53</v>
      </c>
      <c r="G3993" t="s">
        <v>72</v>
      </c>
      <c r="I3993" t="s">
        <v>73</v>
      </c>
      <c r="J3993" t="s">
        <v>52</v>
      </c>
      <c r="K3993" t="s">
        <v>52</v>
      </c>
      <c r="L3993" t="s">
        <v>52</v>
      </c>
      <c r="M3993">
        <v>6</v>
      </c>
      <c r="N3993" t="s">
        <v>79</v>
      </c>
      <c r="O3993">
        <v>1</v>
      </c>
      <c r="P3993" s="2">
        <v>3</v>
      </c>
      <c r="Q3993" t="s">
        <v>50</v>
      </c>
      <c r="R3993">
        <v>32</v>
      </c>
      <c r="S3993" s="5">
        <f t="shared" si="62"/>
        <v>0</v>
      </c>
      <c r="T3993" t="s">
        <v>58</v>
      </c>
      <c r="U3993" t="s">
        <v>52</v>
      </c>
      <c r="V3993">
        <v>1</v>
      </c>
      <c r="W3993" t="s">
        <v>52</v>
      </c>
      <c r="X3993">
        <v>2</v>
      </c>
      <c r="Y3993" t="s">
        <v>55</v>
      </c>
      <c r="Z3993" t="s">
        <v>52</v>
      </c>
      <c r="AA3993">
        <v>4</v>
      </c>
      <c r="AB3993" t="s">
        <v>72</v>
      </c>
      <c r="AD3993" t="s">
        <v>52</v>
      </c>
      <c r="AE3993" t="s">
        <v>52</v>
      </c>
      <c r="AF3993" t="s">
        <v>52</v>
      </c>
      <c r="AG3993" t="s">
        <v>52</v>
      </c>
      <c r="AH3993">
        <v>16</v>
      </c>
      <c r="AI3993" t="s">
        <v>140</v>
      </c>
      <c r="AJ3993" t="s">
        <v>53</v>
      </c>
    </row>
    <row r="3994" spans="1:49" hidden="1" x14ac:dyDescent="0.35">
      <c r="A3994" s="2" t="s">
        <v>1077</v>
      </c>
      <c r="B3994">
        <v>2</v>
      </c>
      <c r="C3994">
        <v>203</v>
      </c>
      <c r="D3994">
        <v>1</v>
      </c>
      <c r="E3994" t="s">
        <v>50</v>
      </c>
      <c r="F3994">
        <v>53</v>
      </c>
      <c r="G3994" t="s">
        <v>72</v>
      </c>
      <c r="I3994" t="s">
        <v>73</v>
      </c>
      <c r="J3994" t="s">
        <v>52</v>
      </c>
      <c r="K3994" t="s">
        <v>52</v>
      </c>
      <c r="L3994" t="s">
        <v>52</v>
      </c>
      <c r="M3994">
        <v>6</v>
      </c>
      <c r="N3994" t="s">
        <v>79</v>
      </c>
      <c r="O3994">
        <v>1</v>
      </c>
      <c r="P3994" s="2">
        <v>4</v>
      </c>
      <c r="Q3994" t="s">
        <v>56</v>
      </c>
      <c r="R3994">
        <v>24</v>
      </c>
      <c r="S3994" s="5">
        <f t="shared" si="62"/>
        <v>0</v>
      </c>
      <c r="T3994" t="s">
        <v>99</v>
      </c>
      <c r="U3994" t="s">
        <v>53</v>
      </c>
      <c r="W3994" t="s">
        <v>53</v>
      </c>
      <c r="Y3994" t="s">
        <v>55</v>
      </c>
      <c r="Z3994" t="s">
        <v>52</v>
      </c>
      <c r="AA3994">
        <v>3</v>
      </c>
      <c r="AB3994" t="s">
        <v>72</v>
      </c>
      <c r="AD3994" t="s">
        <v>73</v>
      </c>
      <c r="AE3994" t="s">
        <v>52</v>
      </c>
      <c r="AF3994" t="s">
        <v>52</v>
      </c>
      <c r="AG3994" t="s">
        <v>52</v>
      </c>
      <c r="AH3994">
        <v>12</v>
      </c>
      <c r="AI3994" t="s">
        <v>80</v>
      </c>
      <c r="AJ3994" t="s">
        <v>53</v>
      </c>
    </row>
    <row r="3995" spans="1:49" hidden="1" x14ac:dyDescent="0.35">
      <c r="A3995" s="2" t="s">
        <v>1077</v>
      </c>
      <c r="B3995">
        <v>2</v>
      </c>
      <c r="C3995">
        <v>203</v>
      </c>
      <c r="D3995">
        <v>1</v>
      </c>
      <c r="E3995" t="s">
        <v>50</v>
      </c>
      <c r="F3995">
        <v>53</v>
      </c>
      <c r="G3995" t="s">
        <v>72</v>
      </c>
      <c r="I3995" t="s">
        <v>73</v>
      </c>
      <c r="J3995" t="s">
        <v>52</v>
      </c>
      <c r="K3995" t="s">
        <v>52</v>
      </c>
      <c r="L3995" t="s">
        <v>52</v>
      </c>
      <c r="M3995">
        <v>6</v>
      </c>
      <c r="N3995" t="s">
        <v>79</v>
      </c>
      <c r="O3995">
        <v>1</v>
      </c>
      <c r="P3995" s="2">
        <v>5</v>
      </c>
      <c r="Q3995" t="s">
        <v>50</v>
      </c>
      <c r="R3995">
        <v>2</v>
      </c>
      <c r="S3995" s="5">
        <f t="shared" si="62"/>
        <v>0</v>
      </c>
      <c r="T3995" t="s">
        <v>102</v>
      </c>
      <c r="U3995" t="s">
        <v>52</v>
      </c>
      <c r="V3995">
        <v>3</v>
      </c>
      <c r="W3995" t="s">
        <v>52</v>
      </c>
      <c r="X3995">
        <v>4</v>
      </c>
      <c r="AB3995" t="s">
        <v>72</v>
      </c>
      <c r="AD3995" t="s">
        <v>73</v>
      </c>
    </row>
    <row r="3996" spans="1:49" hidden="1" x14ac:dyDescent="0.35">
      <c r="A3996" s="2" t="s">
        <v>1078</v>
      </c>
      <c r="B3996">
        <v>11</v>
      </c>
      <c r="C3996">
        <v>1104</v>
      </c>
      <c r="D3996">
        <v>2</v>
      </c>
      <c r="E3996" t="s">
        <v>50</v>
      </c>
      <c r="F3996">
        <v>26</v>
      </c>
      <c r="G3996" t="s">
        <v>51</v>
      </c>
      <c r="H3996" t="s">
        <v>52</v>
      </c>
      <c r="I3996" t="s">
        <v>52</v>
      </c>
      <c r="J3996" t="s">
        <v>52</v>
      </c>
      <c r="K3996" t="s">
        <v>52</v>
      </c>
      <c r="L3996" t="s">
        <v>52</v>
      </c>
      <c r="M3996">
        <v>4</v>
      </c>
      <c r="N3996" t="s">
        <v>83</v>
      </c>
      <c r="O3996">
        <v>2</v>
      </c>
      <c r="P3996" s="2">
        <v>1</v>
      </c>
      <c r="Q3996" t="s">
        <v>50</v>
      </c>
      <c r="R3996">
        <v>26</v>
      </c>
      <c r="S3996" s="5">
        <f t="shared" si="62"/>
        <v>0</v>
      </c>
      <c r="T3996" t="s">
        <v>54</v>
      </c>
      <c r="U3996" t="s">
        <v>53</v>
      </c>
      <c r="W3996" t="s">
        <v>53</v>
      </c>
      <c r="Y3996" t="s">
        <v>55</v>
      </c>
      <c r="Z3996" t="s">
        <v>52</v>
      </c>
      <c r="AA3996">
        <v>2</v>
      </c>
      <c r="AB3996" t="s">
        <v>51</v>
      </c>
      <c r="AC3996" t="s">
        <v>52</v>
      </c>
      <c r="AD3996" t="s">
        <v>52</v>
      </c>
      <c r="AE3996" t="s">
        <v>52</v>
      </c>
      <c r="AF3996" t="s">
        <v>52</v>
      </c>
      <c r="AG3996" t="s">
        <v>52</v>
      </c>
      <c r="AH3996">
        <v>4</v>
      </c>
      <c r="AI3996" t="s">
        <v>83</v>
      </c>
      <c r="AJ3996" t="s">
        <v>53</v>
      </c>
    </row>
    <row r="3997" spans="1:49" hidden="1" x14ac:dyDescent="0.35">
      <c r="A3997" s="2" t="s">
        <v>1078</v>
      </c>
      <c r="B3997">
        <v>11</v>
      </c>
      <c r="C3997">
        <v>1104</v>
      </c>
      <c r="D3997">
        <v>2</v>
      </c>
      <c r="E3997" t="s">
        <v>50</v>
      </c>
      <c r="F3997">
        <v>26</v>
      </c>
      <c r="G3997" t="s">
        <v>51</v>
      </c>
      <c r="H3997" t="s">
        <v>52</v>
      </c>
      <c r="I3997" t="s">
        <v>52</v>
      </c>
      <c r="J3997" t="s">
        <v>52</v>
      </c>
      <c r="K3997" t="s">
        <v>52</v>
      </c>
      <c r="L3997" t="s">
        <v>52</v>
      </c>
      <c r="M3997">
        <v>4</v>
      </c>
      <c r="N3997" t="s">
        <v>83</v>
      </c>
      <c r="O3997">
        <v>2</v>
      </c>
      <c r="P3997" s="2">
        <v>2</v>
      </c>
      <c r="Q3997" t="s">
        <v>56</v>
      </c>
      <c r="R3997">
        <v>24</v>
      </c>
      <c r="S3997" s="5">
        <f t="shared" si="62"/>
        <v>0</v>
      </c>
      <c r="T3997" t="s">
        <v>57</v>
      </c>
      <c r="U3997" t="s">
        <v>53</v>
      </c>
      <c r="W3997" t="s">
        <v>53</v>
      </c>
      <c r="Y3997" t="s">
        <v>55</v>
      </c>
      <c r="Z3997" t="s">
        <v>52</v>
      </c>
      <c r="AA3997">
        <v>1</v>
      </c>
      <c r="AB3997" t="s">
        <v>72</v>
      </c>
      <c r="AD3997" t="s">
        <v>52</v>
      </c>
      <c r="AE3997" t="s">
        <v>52</v>
      </c>
      <c r="AF3997" t="s">
        <v>52</v>
      </c>
      <c r="AG3997" t="s">
        <v>52</v>
      </c>
      <c r="AH3997">
        <v>5</v>
      </c>
      <c r="AI3997" t="s">
        <v>78</v>
      </c>
      <c r="AJ3997" t="s">
        <v>53</v>
      </c>
    </row>
    <row r="3998" spans="1:49" x14ac:dyDescent="0.35">
      <c r="A3998" s="2" t="s">
        <v>1078</v>
      </c>
      <c r="B3998">
        <v>11</v>
      </c>
      <c r="C3998">
        <v>1104</v>
      </c>
      <c r="D3998">
        <v>2</v>
      </c>
      <c r="E3998" t="s">
        <v>50</v>
      </c>
      <c r="F3998">
        <v>26</v>
      </c>
      <c r="G3998" t="s">
        <v>51</v>
      </c>
      <c r="H3998" t="s">
        <v>52</v>
      </c>
      <c r="I3998" t="s">
        <v>52</v>
      </c>
      <c r="J3998" t="s">
        <v>52</v>
      </c>
      <c r="K3998" t="s">
        <v>52</v>
      </c>
      <c r="L3998" t="s">
        <v>52</v>
      </c>
      <c r="M3998">
        <v>4</v>
      </c>
      <c r="N3998" t="s">
        <v>83</v>
      </c>
      <c r="O3998">
        <v>2</v>
      </c>
      <c r="P3998" s="6">
        <v>3</v>
      </c>
      <c r="Q3998" t="s">
        <v>56</v>
      </c>
      <c r="R3998">
        <v>8</v>
      </c>
      <c r="S3998" s="5">
        <f t="shared" si="62"/>
        <v>1</v>
      </c>
      <c r="T3998" t="s">
        <v>58</v>
      </c>
      <c r="U3998" t="s">
        <v>52</v>
      </c>
      <c r="V3998">
        <v>1</v>
      </c>
      <c r="W3998" t="s">
        <v>52</v>
      </c>
      <c r="X3998">
        <v>2</v>
      </c>
      <c r="AB3998" t="s">
        <v>72</v>
      </c>
      <c r="AD3998" t="s">
        <v>52</v>
      </c>
      <c r="AE3998" t="s">
        <v>53</v>
      </c>
      <c r="AF3998" t="s">
        <v>53</v>
      </c>
      <c r="AG3998" t="s">
        <v>52</v>
      </c>
      <c r="AH3998">
        <v>2</v>
      </c>
      <c r="AI3998" t="s">
        <v>65</v>
      </c>
      <c r="AJ3998" t="s">
        <v>52</v>
      </c>
      <c r="AK3998" t="s">
        <v>66</v>
      </c>
      <c r="AM3998" t="s">
        <v>62</v>
      </c>
      <c r="AN3998" t="s">
        <v>53</v>
      </c>
      <c r="AP3998">
        <v>400000</v>
      </c>
      <c r="AQ3998">
        <v>0</v>
      </c>
      <c r="AR3998">
        <v>0</v>
      </c>
      <c r="AS3998">
        <v>15000</v>
      </c>
      <c r="AT3998">
        <v>0</v>
      </c>
      <c r="AU3998">
        <v>0</v>
      </c>
      <c r="AV3998">
        <v>0</v>
      </c>
      <c r="AW3998">
        <v>415000</v>
      </c>
    </row>
    <row r="3999" spans="1:49" hidden="1" x14ac:dyDescent="0.35">
      <c r="A3999" s="2" t="s">
        <v>1078</v>
      </c>
      <c r="B3999">
        <v>11</v>
      </c>
      <c r="C3999">
        <v>1104</v>
      </c>
      <c r="D3999">
        <v>2</v>
      </c>
      <c r="E3999" t="s">
        <v>50</v>
      </c>
      <c r="F3999">
        <v>26</v>
      </c>
      <c r="G3999" t="s">
        <v>51</v>
      </c>
      <c r="H3999" t="s">
        <v>52</v>
      </c>
      <c r="I3999" t="s">
        <v>52</v>
      </c>
      <c r="J3999" t="s">
        <v>52</v>
      </c>
      <c r="K3999" t="s">
        <v>52</v>
      </c>
      <c r="L3999" t="s">
        <v>52</v>
      </c>
      <c r="M3999">
        <v>4</v>
      </c>
      <c r="N3999" t="s">
        <v>83</v>
      </c>
      <c r="O3999">
        <v>2</v>
      </c>
      <c r="P3999" s="2">
        <v>4</v>
      </c>
      <c r="Q3999" t="s">
        <v>56</v>
      </c>
      <c r="R3999">
        <v>2</v>
      </c>
      <c r="S3999" s="5">
        <f t="shared" si="62"/>
        <v>0</v>
      </c>
      <c r="T3999" t="s">
        <v>58</v>
      </c>
      <c r="U3999" t="s">
        <v>52</v>
      </c>
      <c r="V3999">
        <v>1</v>
      </c>
      <c r="W3999" t="s">
        <v>52</v>
      </c>
      <c r="X3999">
        <v>2</v>
      </c>
      <c r="AB3999" t="s">
        <v>72</v>
      </c>
      <c r="AD3999" t="s">
        <v>73</v>
      </c>
    </row>
    <row r="4000" spans="1:49" hidden="1" x14ac:dyDescent="0.35">
      <c r="A4000" s="2" t="s">
        <v>1079</v>
      </c>
      <c r="B4000">
        <v>2</v>
      </c>
      <c r="C4000">
        <v>205</v>
      </c>
      <c r="D4000">
        <v>2</v>
      </c>
      <c r="E4000" t="s">
        <v>50</v>
      </c>
      <c r="F4000">
        <v>48</v>
      </c>
      <c r="G4000" t="s">
        <v>72</v>
      </c>
      <c r="I4000" t="s">
        <v>73</v>
      </c>
      <c r="J4000" t="s">
        <v>52</v>
      </c>
      <c r="K4000" t="s">
        <v>52</v>
      </c>
      <c r="L4000" t="s">
        <v>52</v>
      </c>
      <c r="M4000">
        <v>8</v>
      </c>
      <c r="N4000" t="s">
        <v>86</v>
      </c>
      <c r="O4000">
        <v>3</v>
      </c>
      <c r="P4000" s="2">
        <v>1</v>
      </c>
      <c r="Q4000" t="s">
        <v>50</v>
      </c>
      <c r="R4000">
        <v>48</v>
      </c>
      <c r="S4000" s="5">
        <f t="shared" si="62"/>
        <v>0</v>
      </c>
      <c r="T4000" t="s">
        <v>54</v>
      </c>
      <c r="U4000" t="s">
        <v>53</v>
      </c>
      <c r="W4000" t="s">
        <v>53</v>
      </c>
      <c r="Y4000" t="s">
        <v>55</v>
      </c>
      <c r="Z4000" t="s">
        <v>52</v>
      </c>
      <c r="AA4000">
        <v>2</v>
      </c>
      <c r="AB4000" t="s">
        <v>72</v>
      </c>
      <c r="AD4000" t="s">
        <v>73</v>
      </c>
      <c r="AE4000" t="s">
        <v>52</v>
      </c>
      <c r="AF4000" t="s">
        <v>52</v>
      </c>
      <c r="AG4000" t="s">
        <v>52</v>
      </c>
      <c r="AH4000">
        <v>8</v>
      </c>
      <c r="AI4000" t="s">
        <v>86</v>
      </c>
      <c r="AJ4000" t="s">
        <v>53</v>
      </c>
    </row>
    <row r="4001" spans="1:49" hidden="1" x14ac:dyDescent="0.35">
      <c r="A4001" s="2" t="s">
        <v>1079</v>
      </c>
      <c r="B4001">
        <v>2</v>
      </c>
      <c r="C4001">
        <v>205</v>
      </c>
      <c r="D4001">
        <v>2</v>
      </c>
      <c r="E4001" t="s">
        <v>50</v>
      </c>
      <c r="F4001">
        <v>48</v>
      </c>
      <c r="G4001" t="s">
        <v>72</v>
      </c>
      <c r="I4001" t="s">
        <v>73</v>
      </c>
      <c r="J4001" t="s">
        <v>52</v>
      </c>
      <c r="K4001" t="s">
        <v>52</v>
      </c>
      <c r="L4001" t="s">
        <v>52</v>
      </c>
      <c r="M4001">
        <v>8</v>
      </c>
      <c r="N4001" t="s">
        <v>86</v>
      </c>
      <c r="O4001">
        <v>3</v>
      </c>
      <c r="P4001" s="2">
        <v>2</v>
      </c>
      <c r="Q4001" t="s">
        <v>56</v>
      </c>
      <c r="R4001">
        <v>45</v>
      </c>
      <c r="S4001" s="5">
        <f t="shared" si="62"/>
        <v>0</v>
      </c>
      <c r="T4001" t="s">
        <v>57</v>
      </c>
      <c r="U4001" t="s">
        <v>53</v>
      </c>
      <c r="W4001" t="s">
        <v>53</v>
      </c>
      <c r="Y4001" t="s">
        <v>55</v>
      </c>
      <c r="Z4001" t="s">
        <v>52</v>
      </c>
      <c r="AA4001">
        <v>1</v>
      </c>
      <c r="AB4001" t="s">
        <v>72</v>
      </c>
      <c r="AD4001" t="s">
        <v>73</v>
      </c>
      <c r="AE4001" t="s">
        <v>52</v>
      </c>
      <c r="AF4001" t="s">
        <v>52</v>
      </c>
      <c r="AG4001" t="s">
        <v>52</v>
      </c>
      <c r="AH4001">
        <v>4</v>
      </c>
      <c r="AI4001" t="s">
        <v>83</v>
      </c>
      <c r="AJ4001" t="s">
        <v>53</v>
      </c>
    </row>
    <row r="4002" spans="1:49" hidden="1" x14ac:dyDescent="0.35">
      <c r="A4002" s="2" t="s">
        <v>1079</v>
      </c>
      <c r="B4002">
        <v>2</v>
      </c>
      <c r="C4002">
        <v>205</v>
      </c>
      <c r="D4002">
        <v>2</v>
      </c>
      <c r="E4002" t="s">
        <v>50</v>
      </c>
      <c r="F4002">
        <v>48</v>
      </c>
      <c r="G4002" t="s">
        <v>72</v>
      </c>
      <c r="I4002" t="s">
        <v>73</v>
      </c>
      <c r="J4002" t="s">
        <v>52</v>
      </c>
      <c r="K4002" t="s">
        <v>52</v>
      </c>
      <c r="L4002" t="s">
        <v>52</v>
      </c>
      <c r="M4002">
        <v>8</v>
      </c>
      <c r="N4002" t="s">
        <v>86</v>
      </c>
      <c r="O4002">
        <v>3</v>
      </c>
      <c r="P4002" s="2">
        <v>3</v>
      </c>
      <c r="Q4002" t="s">
        <v>50</v>
      </c>
      <c r="R4002">
        <v>24</v>
      </c>
      <c r="S4002" s="5">
        <f t="shared" si="62"/>
        <v>0</v>
      </c>
      <c r="T4002" t="s">
        <v>58</v>
      </c>
      <c r="U4002" t="s">
        <v>52</v>
      </c>
      <c r="V4002">
        <v>1</v>
      </c>
      <c r="W4002" t="s">
        <v>52</v>
      </c>
      <c r="X4002">
        <v>2</v>
      </c>
      <c r="Y4002" t="s">
        <v>59</v>
      </c>
      <c r="AB4002" t="s">
        <v>72</v>
      </c>
      <c r="AD4002" t="s">
        <v>73</v>
      </c>
      <c r="AE4002" t="s">
        <v>53</v>
      </c>
      <c r="AF4002" t="s">
        <v>53</v>
      </c>
      <c r="AG4002" t="s">
        <v>53</v>
      </c>
    </row>
    <row r="4003" spans="1:49" hidden="1" x14ac:dyDescent="0.35">
      <c r="A4003" s="2" t="s">
        <v>1079</v>
      </c>
      <c r="B4003">
        <v>2</v>
      </c>
      <c r="C4003">
        <v>205</v>
      </c>
      <c r="D4003">
        <v>2</v>
      </c>
      <c r="E4003" t="s">
        <v>50</v>
      </c>
      <c r="F4003">
        <v>48</v>
      </c>
      <c r="G4003" t="s">
        <v>72</v>
      </c>
      <c r="I4003" t="s">
        <v>73</v>
      </c>
      <c r="J4003" t="s">
        <v>52</v>
      </c>
      <c r="K4003" t="s">
        <v>52</v>
      </c>
      <c r="L4003" t="s">
        <v>52</v>
      </c>
      <c r="M4003">
        <v>8</v>
      </c>
      <c r="N4003" t="s">
        <v>86</v>
      </c>
      <c r="O4003">
        <v>3</v>
      </c>
      <c r="P4003" s="2">
        <v>4</v>
      </c>
      <c r="Q4003" t="s">
        <v>56</v>
      </c>
      <c r="R4003">
        <v>23</v>
      </c>
      <c r="S4003" s="5">
        <f t="shared" si="62"/>
        <v>0</v>
      </c>
      <c r="T4003" t="s">
        <v>58</v>
      </c>
      <c r="U4003" t="s">
        <v>52</v>
      </c>
      <c r="V4003">
        <v>1</v>
      </c>
      <c r="W4003" t="s">
        <v>52</v>
      </c>
      <c r="X4003">
        <v>2</v>
      </c>
      <c r="Y4003" t="s">
        <v>55</v>
      </c>
      <c r="Z4003" t="s">
        <v>52</v>
      </c>
      <c r="AA4003">
        <v>9</v>
      </c>
      <c r="AB4003" t="s">
        <v>72</v>
      </c>
      <c r="AD4003" t="s">
        <v>73</v>
      </c>
      <c r="AE4003" t="s">
        <v>53</v>
      </c>
      <c r="AF4003" t="s">
        <v>53</v>
      </c>
      <c r="AG4003" t="s">
        <v>53</v>
      </c>
    </row>
    <row r="4004" spans="1:49" x14ac:dyDescent="0.35">
      <c r="A4004" s="2" t="s">
        <v>1079</v>
      </c>
      <c r="B4004">
        <v>2</v>
      </c>
      <c r="C4004">
        <v>205</v>
      </c>
      <c r="D4004">
        <v>2</v>
      </c>
      <c r="E4004" t="s">
        <v>50</v>
      </c>
      <c r="F4004">
        <v>48</v>
      </c>
      <c r="G4004" t="s">
        <v>72</v>
      </c>
      <c r="I4004" t="s">
        <v>73</v>
      </c>
      <c r="J4004" t="s">
        <v>52</v>
      </c>
      <c r="K4004" t="s">
        <v>52</v>
      </c>
      <c r="L4004" t="s">
        <v>52</v>
      </c>
      <c r="M4004">
        <v>8</v>
      </c>
      <c r="N4004" t="s">
        <v>86</v>
      </c>
      <c r="O4004">
        <v>3</v>
      </c>
      <c r="P4004" s="6">
        <v>7</v>
      </c>
      <c r="Q4004" t="s">
        <v>50</v>
      </c>
      <c r="R4004">
        <v>13</v>
      </c>
      <c r="S4004" s="5">
        <f t="shared" si="62"/>
        <v>1</v>
      </c>
      <c r="T4004" t="s">
        <v>58</v>
      </c>
      <c r="U4004" t="s">
        <v>52</v>
      </c>
      <c r="V4004">
        <v>1</v>
      </c>
      <c r="W4004" t="s">
        <v>52</v>
      </c>
      <c r="X4004">
        <v>2</v>
      </c>
      <c r="Y4004" t="s">
        <v>59</v>
      </c>
      <c r="AB4004" t="s">
        <v>72</v>
      </c>
      <c r="AD4004" t="s">
        <v>73</v>
      </c>
      <c r="AE4004" t="s">
        <v>52</v>
      </c>
      <c r="AF4004" t="s">
        <v>52</v>
      </c>
      <c r="AG4004" t="s">
        <v>52</v>
      </c>
      <c r="AH4004">
        <v>6</v>
      </c>
      <c r="AI4004" t="s">
        <v>79</v>
      </c>
      <c r="AJ4004" t="s">
        <v>52</v>
      </c>
      <c r="AK4004" t="s">
        <v>87</v>
      </c>
      <c r="AM4004" t="s">
        <v>62</v>
      </c>
      <c r="AN4004" t="s">
        <v>53</v>
      </c>
      <c r="AP4004">
        <v>0</v>
      </c>
      <c r="AQ4004">
        <v>0</v>
      </c>
      <c r="AR4004">
        <v>26000</v>
      </c>
      <c r="AS4004">
        <v>28000</v>
      </c>
      <c r="AT4004">
        <v>0</v>
      </c>
      <c r="AU4004">
        <v>0</v>
      </c>
      <c r="AV4004">
        <v>0</v>
      </c>
      <c r="AW4004">
        <v>54000</v>
      </c>
    </row>
    <row r="4005" spans="1:49" x14ac:dyDescent="0.35">
      <c r="A4005" s="2" t="s">
        <v>1079</v>
      </c>
      <c r="B4005">
        <v>2</v>
      </c>
      <c r="C4005">
        <v>205</v>
      </c>
      <c r="D4005">
        <v>2</v>
      </c>
      <c r="E4005" t="s">
        <v>50</v>
      </c>
      <c r="F4005">
        <v>48</v>
      </c>
      <c r="G4005" t="s">
        <v>72</v>
      </c>
      <c r="I4005" t="s">
        <v>73</v>
      </c>
      <c r="J4005" t="s">
        <v>52</v>
      </c>
      <c r="K4005" t="s">
        <v>52</v>
      </c>
      <c r="L4005" t="s">
        <v>52</v>
      </c>
      <c r="M4005">
        <v>8</v>
      </c>
      <c r="N4005" t="s">
        <v>86</v>
      </c>
      <c r="O4005">
        <v>3</v>
      </c>
      <c r="P4005" s="6">
        <v>8</v>
      </c>
      <c r="Q4005" t="s">
        <v>50</v>
      </c>
      <c r="R4005">
        <v>11</v>
      </c>
      <c r="S4005" s="5">
        <f t="shared" si="62"/>
        <v>1</v>
      </c>
      <c r="T4005" t="s">
        <v>58</v>
      </c>
      <c r="U4005" t="s">
        <v>52</v>
      </c>
      <c r="V4005">
        <v>1</v>
      </c>
      <c r="W4005" t="s">
        <v>52</v>
      </c>
      <c r="X4005">
        <v>2</v>
      </c>
      <c r="AB4005" t="s">
        <v>72</v>
      </c>
      <c r="AD4005" t="s">
        <v>73</v>
      </c>
      <c r="AE4005" t="s">
        <v>52</v>
      </c>
      <c r="AF4005" t="s">
        <v>52</v>
      </c>
      <c r="AG4005" t="s">
        <v>52</v>
      </c>
      <c r="AH4005">
        <v>4</v>
      </c>
      <c r="AI4005" t="s">
        <v>63</v>
      </c>
      <c r="AJ4005" t="s">
        <v>52</v>
      </c>
      <c r="AK4005" t="s">
        <v>64</v>
      </c>
      <c r="AM4005" t="s">
        <v>62</v>
      </c>
      <c r="AN4005" t="s">
        <v>53</v>
      </c>
      <c r="AP4005">
        <v>0</v>
      </c>
      <c r="AQ4005">
        <v>0</v>
      </c>
      <c r="AR4005">
        <v>18000</v>
      </c>
      <c r="AS4005">
        <v>15000</v>
      </c>
      <c r="AT4005">
        <v>0</v>
      </c>
      <c r="AU4005">
        <v>0</v>
      </c>
      <c r="AV4005">
        <v>5000</v>
      </c>
      <c r="AW4005">
        <v>38000</v>
      </c>
    </row>
    <row r="4006" spans="1:49" hidden="1" x14ac:dyDescent="0.35">
      <c r="A4006" s="2" t="s">
        <v>1079</v>
      </c>
      <c r="B4006">
        <v>2</v>
      </c>
      <c r="C4006">
        <v>205</v>
      </c>
      <c r="D4006">
        <v>2</v>
      </c>
      <c r="E4006" t="s">
        <v>50</v>
      </c>
      <c r="F4006">
        <v>48</v>
      </c>
      <c r="G4006" t="s">
        <v>72</v>
      </c>
      <c r="I4006" t="s">
        <v>73</v>
      </c>
      <c r="J4006" t="s">
        <v>52</v>
      </c>
      <c r="K4006" t="s">
        <v>52</v>
      </c>
      <c r="L4006" t="s">
        <v>52</v>
      </c>
      <c r="M4006">
        <v>8</v>
      </c>
      <c r="N4006" t="s">
        <v>86</v>
      </c>
      <c r="O4006">
        <v>3</v>
      </c>
      <c r="P4006" s="2">
        <v>9</v>
      </c>
      <c r="Q4006" t="s">
        <v>50</v>
      </c>
      <c r="R4006">
        <v>23</v>
      </c>
      <c r="S4006" s="5">
        <f t="shared" si="62"/>
        <v>0</v>
      </c>
      <c r="T4006" t="s">
        <v>99</v>
      </c>
      <c r="U4006" t="s">
        <v>53</v>
      </c>
      <c r="W4006" t="s">
        <v>53</v>
      </c>
      <c r="Y4006" t="s">
        <v>55</v>
      </c>
      <c r="Z4006" t="s">
        <v>52</v>
      </c>
      <c r="AA4006">
        <v>4</v>
      </c>
      <c r="AB4006" t="s">
        <v>72</v>
      </c>
      <c r="AD4006" t="s">
        <v>73</v>
      </c>
      <c r="AE4006" t="s">
        <v>52</v>
      </c>
      <c r="AF4006" t="s">
        <v>52</v>
      </c>
      <c r="AG4006" t="s">
        <v>52</v>
      </c>
      <c r="AH4006">
        <v>6</v>
      </c>
      <c r="AI4006" t="s">
        <v>78</v>
      </c>
      <c r="AJ4006" t="s">
        <v>53</v>
      </c>
    </row>
    <row r="4007" spans="1:49" hidden="1" x14ac:dyDescent="0.35">
      <c r="A4007" s="2" t="s">
        <v>1079</v>
      </c>
      <c r="B4007">
        <v>2</v>
      </c>
      <c r="C4007">
        <v>205</v>
      </c>
      <c r="D4007">
        <v>2</v>
      </c>
      <c r="E4007" t="s">
        <v>50</v>
      </c>
      <c r="F4007">
        <v>48</v>
      </c>
      <c r="G4007" t="s">
        <v>72</v>
      </c>
      <c r="I4007" t="s">
        <v>73</v>
      </c>
      <c r="J4007" t="s">
        <v>52</v>
      </c>
      <c r="K4007" t="s">
        <v>52</v>
      </c>
      <c r="L4007" t="s">
        <v>52</v>
      </c>
      <c r="M4007">
        <v>8</v>
      </c>
      <c r="N4007" t="s">
        <v>86</v>
      </c>
      <c r="O4007">
        <v>3</v>
      </c>
      <c r="P4007" s="2">
        <v>10</v>
      </c>
      <c r="Q4007" t="s">
        <v>56</v>
      </c>
      <c r="R4007">
        <v>2</v>
      </c>
      <c r="S4007" s="5">
        <f t="shared" si="62"/>
        <v>0</v>
      </c>
      <c r="T4007" t="s">
        <v>102</v>
      </c>
      <c r="U4007" t="s">
        <v>52</v>
      </c>
      <c r="V4007">
        <v>9</v>
      </c>
      <c r="W4007" t="s">
        <v>52</v>
      </c>
      <c r="X4007">
        <v>4</v>
      </c>
      <c r="AB4007" t="s">
        <v>72</v>
      </c>
      <c r="AD4007" t="s">
        <v>73</v>
      </c>
    </row>
    <row r="4008" spans="1:49" hidden="1" x14ac:dyDescent="0.35">
      <c r="A4008" s="2" t="s">
        <v>1080</v>
      </c>
      <c r="B4008">
        <v>25</v>
      </c>
      <c r="C4008">
        <v>2503</v>
      </c>
      <c r="D4008">
        <v>2</v>
      </c>
      <c r="E4008" t="s">
        <v>56</v>
      </c>
      <c r="F4008">
        <v>66</v>
      </c>
      <c r="G4008" t="s">
        <v>72</v>
      </c>
      <c r="I4008" t="s">
        <v>73</v>
      </c>
      <c r="J4008" t="s">
        <v>52</v>
      </c>
      <c r="K4008" t="s">
        <v>52</v>
      </c>
      <c r="L4008" t="s">
        <v>52</v>
      </c>
      <c r="M4008">
        <v>8</v>
      </c>
      <c r="N4008" t="s">
        <v>60</v>
      </c>
      <c r="O4008">
        <v>1</v>
      </c>
      <c r="P4008" s="2">
        <v>1</v>
      </c>
      <c r="Q4008" t="s">
        <v>56</v>
      </c>
      <c r="R4008">
        <v>66</v>
      </c>
      <c r="S4008" s="5">
        <f t="shared" si="62"/>
        <v>0</v>
      </c>
      <c r="T4008" t="s">
        <v>54</v>
      </c>
      <c r="U4008" t="s">
        <v>53</v>
      </c>
      <c r="W4008" t="s">
        <v>53</v>
      </c>
      <c r="Y4008" t="s">
        <v>92</v>
      </c>
      <c r="AB4008" t="s">
        <v>72</v>
      </c>
      <c r="AD4008" t="s">
        <v>73</v>
      </c>
      <c r="AE4008" t="s">
        <v>52</v>
      </c>
      <c r="AF4008" t="s">
        <v>52</v>
      </c>
      <c r="AG4008" t="s">
        <v>52</v>
      </c>
      <c r="AH4008">
        <v>8</v>
      </c>
      <c r="AI4008" t="s">
        <v>60</v>
      </c>
      <c r="AJ4008" t="s">
        <v>53</v>
      </c>
    </row>
    <row r="4009" spans="1:49" hidden="1" x14ac:dyDescent="0.35">
      <c r="A4009" s="2" t="s">
        <v>1080</v>
      </c>
      <c r="B4009">
        <v>25</v>
      </c>
      <c r="C4009">
        <v>2503</v>
      </c>
      <c r="D4009">
        <v>2</v>
      </c>
      <c r="E4009" t="s">
        <v>56</v>
      </c>
      <c r="F4009">
        <v>66</v>
      </c>
      <c r="G4009" t="s">
        <v>72</v>
      </c>
      <c r="I4009" t="s">
        <v>73</v>
      </c>
      <c r="J4009" t="s">
        <v>52</v>
      </c>
      <c r="K4009" t="s">
        <v>52</v>
      </c>
      <c r="L4009" t="s">
        <v>52</v>
      </c>
      <c r="M4009">
        <v>8</v>
      </c>
      <c r="N4009" t="s">
        <v>60</v>
      </c>
      <c r="O4009">
        <v>1</v>
      </c>
      <c r="P4009" s="2">
        <v>2</v>
      </c>
      <c r="Q4009" t="s">
        <v>56</v>
      </c>
      <c r="R4009">
        <v>4</v>
      </c>
      <c r="S4009" s="5">
        <f t="shared" si="62"/>
        <v>0</v>
      </c>
      <c r="T4009" t="s">
        <v>102</v>
      </c>
      <c r="U4009" t="s">
        <v>53</v>
      </c>
      <c r="W4009" t="s">
        <v>53</v>
      </c>
      <c r="AB4009" t="s">
        <v>72</v>
      </c>
      <c r="AD4009" t="s">
        <v>73</v>
      </c>
      <c r="AE4009" t="s">
        <v>53</v>
      </c>
      <c r="AF4009" t="s">
        <v>53</v>
      </c>
      <c r="AG4009" t="s">
        <v>53</v>
      </c>
      <c r="AO4009" t="s">
        <v>70</v>
      </c>
    </row>
    <row r="4010" spans="1:49" hidden="1" x14ac:dyDescent="0.35">
      <c r="A4010" s="2" t="s">
        <v>1081</v>
      </c>
      <c r="B4010">
        <v>8</v>
      </c>
      <c r="C4010">
        <v>811</v>
      </c>
      <c r="D4010">
        <v>1</v>
      </c>
      <c r="E4010" t="s">
        <v>50</v>
      </c>
      <c r="F4010">
        <v>58</v>
      </c>
      <c r="G4010" t="s">
        <v>72</v>
      </c>
      <c r="I4010" t="s">
        <v>52</v>
      </c>
      <c r="J4010" t="s">
        <v>52</v>
      </c>
      <c r="K4010" t="s">
        <v>52</v>
      </c>
      <c r="L4010" t="s">
        <v>52</v>
      </c>
      <c r="M4010">
        <v>16</v>
      </c>
      <c r="N4010" t="s">
        <v>140</v>
      </c>
      <c r="O4010">
        <v>1</v>
      </c>
      <c r="P4010" s="2">
        <v>1</v>
      </c>
      <c r="Q4010" t="s">
        <v>50</v>
      </c>
      <c r="R4010">
        <v>58</v>
      </c>
      <c r="S4010" s="5">
        <f t="shared" si="62"/>
        <v>0</v>
      </c>
      <c r="T4010" t="s">
        <v>54</v>
      </c>
      <c r="U4010" t="s">
        <v>53</v>
      </c>
      <c r="W4010" t="s">
        <v>53</v>
      </c>
      <c r="Y4010" t="s">
        <v>55</v>
      </c>
      <c r="Z4010" t="s">
        <v>52</v>
      </c>
      <c r="AA4010">
        <v>2</v>
      </c>
      <c r="AB4010" t="s">
        <v>72</v>
      </c>
      <c r="AD4010" t="s">
        <v>52</v>
      </c>
      <c r="AE4010" t="s">
        <v>52</v>
      </c>
      <c r="AF4010" t="s">
        <v>52</v>
      </c>
      <c r="AG4010" t="s">
        <v>52</v>
      </c>
      <c r="AH4010">
        <v>16</v>
      </c>
      <c r="AI4010" t="s">
        <v>140</v>
      </c>
      <c r="AJ4010" t="s">
        <v>53</v>
      </c>
    </row>
    <row r="4011" spans="1:49" hidden="1" x14ac:dyDescent="0.35">
      <c r="A4011" s="2" t="s">
        <v>1081</v>
      </c>
      <c r="B4011">
        <v>8</v>
      </c>
      <c r="C4011">
        <v>811</v>
      </c>
      <c r="D4011">
        <v>1</v>
      </c>
      <c r="E4011" t="s">
        <v>50</v>
      </c>
      <c r="F4011">
        <v>58</v>
      </c>
      <c r="G4011" t="s">
        <v>72</v>
      </c>
      <c r="I4011" t="s">
        <v>52</v>
      </c>
      <c r="J4011" t="s">
        <v>52</v>
      </c>
      <c r="K4011" t="s">
        <v>52</v>
      </c>
      <c r="L4011" t="s">
        <v>52</v>
      </c>
      <c r="M4011">
        <v>16</v>
      </c>
      <c r="N4011" t="s">
        <v>140</v>
      </c>
      <c r="O4011">
        <v>1</v>
      </c>
      <c r="P4011" s="2">
        <v>2</v>
      </c>
      <c r="Q4011" t="s">
        <v>56</v>
      </c>
      <c r="R4011">
        <v>49</v>
      </c>
      <c r="S4011" s="5">
        <f t="shared" si="62"/>
        <v>0</v>
      </c>
      <c r="T4011" t="s">
        <v>57</v>
      </c>
      <c r="U4011" t="s">
        <v>53</v>
      </c>
      <c r="W4011" t="s">
        <v>53</v>
      </c>
      <c r="Y4011" t="s">
        <v>55</v>
      </c>
      <c r="Z4011" t="s">
        <v>52</v>
      </c>
      <c r="AA4011">
        <v>1</v>
      </c>
      <c r="AB4011" t="s">
        <v>72</v>
      </c>
      <c r="AD4011" t="s">
        <v>73</v>
      </c>
      <c r="AE4011" t="s">
        <v>52</v>
      </c>
      <c r="AF4011" t="s">
        <v>52</v>
      </c>
      <c r="AG4011" t="s">
        <v>52</v>
      </c>
      <c r="AH4011">
        <v>12</v>
      </c>
      <c r="AI4011" t="s">
        <v>76</v>
      </c>
      <c r="AJ4011" t="s">
        <v>53</v>
      </c>
    </row>
    <row r="4012" spans="1:49" hidden="1" x14ac:dyDescent="0.35">
      <c r="A4012" s="2" t="s">
        <v>1081</v>
      </c>
      <c r="B4012">
        <v>8</v>
      </c>
      <c r="C4012">
        <v>811</v>
      </c>
      <c r="D4012">
        <v>1</v>
      </c>
      <c r="E4012" t="s">
        <v>50</v>
      </c>
      <c r="F4012">
        <v>58</v>
      </c>
      <c r="G4012" t="s">
        <v>72</v>
      </c>
      <c r="I4012" t="s">
        <v>52</v>
      </c>
      <c r="J4012" t="s">
        <v>52</v>
      </c>
      <c r="K4012" t="s">
        <v>52</v>
      </c>
      <c r="L4012" t="s">
        <v>52</v>
      </c>
      <c r="M4012">
        <v>16</v>
      </c>
      <c r="N4012" t="s">
        <v>140</v>
      </c>
      <c r="O4012">
        <v>1</v>
      </c>
      <c r="P4012" s="2">
        <v>3</v>
      </c>
      <c r="Q4012" t="s">
        <v>50</v>
      </c>
      <c r="R4012">
        <v>21</v>
      </c>
      <c r="S4012" s="5">
        <f t="shared" si="62"/>
        <v>0</v>
      </c>
      <c r="T4012" t="s">
        <v>58</v>
      </c>
      <c r="U4012" t="s">
        <v>52</v>
      </c>
      <c r="V4012">
        <v>1</v>
      </c>
      <c r="W4012" t="s">
        <v>52</v>
      </c>
      <c r="X4012">
        <v>2</v>
      </c>
      <c r="Y4012" t="s">
        <v>59</v>
      </c>
      <c r="AB4012" t="s">
        <v>72</v>
      </c>
      <c r="AD4012" t="s">
        <v>52</v>
      </c>
      <c r="AE4012" t="s">
        <v>52</v>
      </c>
      <c r="AF4012" t="s">
        <v>52</v>
      </c>
      <c r="AG4012" t="s">
        <v>52</v>
      </c>
      <c r="AH4012">
        <v>12</v>
      </c>
      <c r="AI4012" t="s">
        <v>76</v>
      </c>
      <c r="AJ4012" t="s">
        <v>53</v>
      </c>
    </row>
    <row r="4013" spans="1:49" hidden="1" x14ac:dyDescent="0.35">
      <c r="A4013" s="2" t="s">
        <v>1081</v>
      </c>
      <c r="B4013">
        <v>8</v>
      </c>
      <c r="C4013">
        <v>811</v>
      </c>
      <c r="D4013">
        <v>1</v>
      </c>
      <c r="E4013" t="s">
        <v>50</v>
      </c>
      <c r="F4013">
        <v>58</v>
      </c>
      <c r="G4013" t="s">
        <v>72</v>
      </c>
      <c r="I4013" t="s">
        <v>52</v>
      </c>
      <c r="J4013" t="s">
        <v>52</v>
      </c>
      <c r="K4013" t="s">
        <v>52</v>
      </c>
      <c r="L4013" t="s">
        <v>52</v>
      </c>
      <c r="M4013">
        <v>16</v>
      </c>
      <c r="N4013" t="s">
        <v>140</v>
      </c>
      <c r="O4013">
        <v>1</v>
      </c>
      <c r="P4013" s="2">
        <v>4</v>
      </c>
      <c r="Q4013" t="s">
        <v>50</v>
      </c>
      <c r="R4013">
        <v>24</v>
      </c>
      <c r="S4013" s="5">
        <f t="shared" si="62"/>
        <v>0</v>
      </c>
      <c r="T4013" t="s">
        <v>58</v>
      </c>
      <c r="U4013" t="s">
        <v>52</v>
      </c>
      <c r="V4013">
        <v>1</v>
      </c>
      <c r="W4013" t="s">
        <v>52</v>
      </c>
      <c r="X4013">
        <v>2</v>
      </c>
      <c r="Y4013" t="s">
        <v>59</v>
      </c>
      <c r="AB4013" t="s">
        <v>72</v>
      </c>
      <c r="AD4013" t="s">
        <v>52</v>
      </c>
      <c r="AE4013" t="s">
        <v>52</v>
      </c>
      <c r="AF4013" t="s">
        <v>52</v>
      </c>
      <c r="AG4013" t="s">
        <v>52</v>
      </c>
      <c r="AH4013">
        <v>12</v>
      </c>
      <c r="AI4013" t="s">
        <v>76</v>
      </c>
      <c r="AJ4013" t="s">
        <v>53</v>
      </c>
    </row>
    <row r="4014" spans="1:49" x14ac:dyDescent="0.35">
      <c r="A4014" s="2" t="s">
        <v>1081</v>
      </c>
      <c r="B4014">
        <v>8</v>
      </c>
      <c r="C4014">
        <v>811</v>
      </c>
      <c r="D4014">
        <v>1</v>
      </c>
      <c r="E4014" t="s">
        <v>50</v>
      </c>
      <c r="F4014">
        <v>58</v>
      </c>
      <c r="G4014" t="s">
        <v>72</v>
      </c>
      <c r="I4014" t="s">
        <v>52</v>
      </c>
      <c r="J4014" t="s">
        <v>52</v>
      </c>
      <c r="K4014" t="s">
        <v>52</v>
      </c>
      <c r="L4014" t="s">
        <v>52</v>
      </c>
      <c r="M4014">
        <v>16</v>
      </c>
      <c r="N4014" t="s">
        <v>140</v>
      </c>
      <c r="O4014">
        <v>1</v>
      </c>
      <c r="P4014" s="6">
        <v>5</v>
      </c>
      <c r="Q4014" t="s">
        <v>50</v>
      </c>
      <c r="R4014">
        <v>14</v>
      </c>
      <c r="S4014" s="5">
        <f t="shared" si="62"/>
        <v>1</v>
      </c>
      <c r="T4014" t="s">
        <v>58</v>
      </c>
      <c r="U4014" t="s">
        <v>52</v>
      </c>
      <c r="V4014">
        <v>1</v>
      </c>
      <c r="W4014" t="s">
        <v>52</v>
      </c>
      <c r="X4014">
        <v>2</v>
      </c>
      <c r="Y4014" t="s">
        <v>59</v>
      </c>
      <c r="AB4014" t="s">
        <v>72</v>
      </c>
      <c r="AD4014" t="s">
        <v>52</v>
      </c>
      <c r="AE4014" t="s">
        <v>52</v>
      </c>
      <c r="AF4014" t="s">
        <v>52</v>
      </c>
      <c r="AG4014" t="s">
        <v>52</v>
      </c>
      <c r="AH4014">
        <v>9</v>
      </c>
      <c r="AI4014" t="s">
        <v>60</v>
      </c>
      <c r="AJ4014" t="s">
        <v>52</v>
      </c>
      <c r="AK4014" t="s">
        <v>87</v>
      </c>
      <c r="AM4014" t="s">
        <v>62</v>
      </c>
      <c r="AN4014" t="s">
        <v>52</v>
      </c>
      <c r="AP4014">
        <v>2500000</v>
      </c>
      <c r="AQ4014">
        <v>1000000</v>
      </c>
      <c r="AR4014">
        <v>100000</v>
      </c>
      <c r="AS4014">
        <v>80000</v>
      </c>
      <c r="AT4014">
        <v>2800000</v>
      </c>
      <c r="AU4014">
        <v>0</v>
      </c>
      <c r="AV4014">
        <v>0</v>
      </c>
      <c r="AW4014">
        <v>6480000</v>
      </c>
    </row>
    <row r="4015" spans="1:49" hidden="1" x14ac:dyDescent="0.35">
      <c r="A4015" s="2" t="s">
        <v>1082</v>
      </c>
      <c r="B4015">
        <v>6</v>
      </c>
      <c r="C4015">
        <v>601</v>
      </c>
      <c r="D4015">
        <v>2</v>
      </c>
      <c r="E4015" t="s">
        <v>50</v>
      </c>
      <c r="F4015">
        <v>32</v>
      </c>
      <c r="G4015" t="s">
        <v>72</v>
      </c>
      <c r="I4015" t="s">
        <v>73</v>
      </c>
      <c r="J4015" t="s">
        <v>52</v>
      </c>
      <c r="K4015" t="s">
        <v>52</v>
      </c>
      <c r="L4015" t="s">
        <v>52</v>
      </c>
      <c r="M4015">
        <v>9</v>
      </c>
      <c r="N4015" t="s">
        <v>100</v>
      </c>
      <c r="O4015">
        <v>2</v>
      </c>
      <c r="P4015" s="2">
        <v>1</v>
      </c>
      <c r="Q4015" t="s">
        <v>50</v>
      </c>
      <c r="R4015">
        <v>32</v>
      </c>
      <c r="S4015" s="5">
        <f t="shared" si="62"/>
        <v>0</v>
      </c>
      <c r="T4015" t="s">
        <v>54</v>
      </c>
      <c r="U4015" t="s">
        <v>53</v>
      </c>
      <c r="W4015" t="s">
        <v>53</v>
      </c>
      <c r="Y4015" t="s">
        <v>55</v>
      </c>
      <c r="Z4015" t="s">
        <v>52</v>
      </c>
      <c r="AA4015">
        <v>2</v>
      </c>
      <c r="AB4015" t="s">
        <v>72</v>
      </c>
      <c r="AD4015" t="s">
        <v>73</v>
      </c>
      <c r="AE4015" t="s">
        <v>52</v>
      </c>
      <c r="AF4015" t="s">
        <v>52</v>
      </c>
      <c r="AG4015" t="s">
        <v>52</v>
      </c>
      <c r="AH4015">
        <v>9</v>
      </c>
      <c r="AI4015" t="s">
        <v>100</v>
      </c>
      <c r="AJ4015" t="s">
        <v>53</v>
      </c>
    </row>
    <row r="4016" spans="1:49" hidden="1" x14ac:dyDescent="0.35">
      <c r="A4016" s="2" t="s">
        <v>1082</v>
      </c>
      <c r="B4016">
        <v>6</v>
      </c>
      <c r="C4016">
        <v>601</v>
      </c>
      <c r="D4016">
        <v>2</v>
      </c>
      <c r="E4016" t="s">
        <v>50</v>
      </c>
      <c r="F4016">
        <v>32</v>
      </c>
      <c r="G4016" t="s">
        <v>72</v>
      </c>
      <c r="I4016" t="s">
        <v>73</v>
      </c>
      <c r="J4016" t="s">
        <v>52</v>
      </c>
      <c r="K4016" t="s">
        <v>52</v>
      </c>
      <c r="L4016" t="s">
        <v>52</v>
      </c>
      <c r="M4016">
        <v>9</v>
      </c>
      <c r="N4016" t="s">
        <v>100</v>
      </c>
      <c r="O4016">
        <v>2</v>
      </c>
      <c r="P4016" s="2">
        <v>2</v>
      </c>
      <c r="Q4016" t="s">
        <v>56</v>
      </c>
      <c r="R4016">
        <v>30</v>
      </c>
      <c r="S4016" s="5">
        <f t="shared" si="62"/>
        <v>0</v>
      </c>
      <c r="T4016" t="s">
        <v>57</v>
      </c>
      <c r="U4016" t="s">
        <v>53</v>
      </c>
      <c r="W4016" t="s">
        <v>53</v>
      </c>
      <c r="Y4016" t="s">
        <v>55</v>
      </c>
      <c r="Z4016" t="s">
        <v>52</v>
      </c>
      <c r="AA4016">
        <v>1</v>
      </c>
      <c r="AB4016" t="s">
        <v>72</v>
      </c>
      <c r="AD4016" t="s">
        <v>73</v>
      </c>
      <c r="AE4016" t="s">
        <v>52</v>
      </c>
      <c r="AF4016" t="s">
        <v>52</v>
      </c>
      <c r="AG4016" t="s">
        <v>52</v>
      </c>
      <c r="AH4016">
        <v>8</v>
      </c>
      <c r="AI4016" t="s">
        <v>60</v>
      </c>
      <c r="AJ4016" t="s">
        <v>53</v>
      </c>
    </row>
    <row r="4017" spans="1:49" x14ac:dyDescent="0.35">
      <c r="A4017" s="2" t="s">
        <v>1082</v>
      </c>
      <c r="B4017">
        <v>6</v>
      </c>
      <c r="C4017">
        <v>601</v>
      </c>
      <c r="D4017">
        <v>2</v>
      </c>
      <c r="E4017" t="s">
        <v>50</v>
      </c>
      <c r="F4017">
        <v>32</v>
      </c>
      <c r="G4017" t="s">
        <v>72</v>
      </c>
      <c r="I4017" t="s">
        <v>73</v>
      </c>
      <c r="J4017" t="s">
        <v>52</v>
      </c>
      <c r="K4017" t="s">
        <v>52</v>
      </c>
      <c r="L4017" t="s">
        <v>52</v>
      </c>
      <c r="M4017">
        <v>9</v>
      </c>
      <c r="N4017" t="s">
        <v>100</v>
      </c>
      <c r="O4017">
        <v>2</v>
      </c>
      <c r="P4017" s="6">
        <v>3</v>
      </c>
      <c r="Q4017" t="s">
        <v>50</v>
      </c>
      <c r="R4017">
        <v>13</v>
      </c>
      <c r="S4017" s="5">
        <f t="shared" si="62"/>
        <v>1</v>
      </c>
      <c r="T4017" t="s">
        <v>58</v>
      </c>
      <c r="U4017" t="s">
        <v>52</v>
      </c>
      <c r="V4017">
        <v>1</v>
      </c>
      <c r="W4017" t="s">
        <v>52</v>
      </c>
      <c r="X4017">
        <v>2</v>
      </c>
      <c r="Y4017" t="s">
        <v>59</v>
      </c>
      <c r="AB4017" t="s">
        <v>72</v>
      </c>
      <c r="AD4017" t="s">
        <v>73</v>
      </c>
      <c r="AE4017" t="s">
        <v>52</v>
      </c>
      <c r="AF4017" t="s">
        <v>52</v>
      </c>
      <c r="AG4017" t="s">
        <v>52</v>
      </c>
      <c r="AH4017">
        <v>6</v>
      </c>
      <c r="AI4017" t="s">
        <v>79</v>
      </c>
      <c r="AJ4017" t="s">
        <v>52</v>
      </c>
      <c r="AK4017" t="s">
        <v>90</v>
      </c>
      <c r="AM4017" t="s">
        <v>62</v>
      </c>
      <c r="AN4017" t="s">
        <v>52</v>
      </c>
      <c r="AP4017">
        <v>0</v>
      </c>
      <c r="AQ4017">
        <v>225000</v>
      </c>
      <c r="AR4017">
        <v>60000</v>
      </c>
      <c r="AS4017">
        <v>40000</v>
      </c>
      <c r="AT4017">
        <v>40000</v>
      </c>
      <c r="AU4017">
        <v>0</v>
      </c>
      <c r="AV4017">
        <v>0</v>
      </c>
      <c r="AW4017">
        <v>365000</v>
      </c>
    </row>
    <row r="4018" spans="1:49" x14ac:dyDescent="0.35">
      <c r="A4018" s="2" t="s">
        <v>1082</v>
      </c>
      <c r="B4018">
        <v>6</v>
      </c>
      <c r="C4018">
        <v>601</v>
      </c>
      <c r="D4018">
        <v>2</v>
      </c>
      <c r="E4018" t="s">
        <v>50</v>
      </c>
      <c r="F4018">
        <v>32</v>
      </c>
      <c r="G4018" t="s">
        <v>72</v>
      </c>
      <c r="I4018" t="s">
        <v>73</v>
      </c>
      <c r="J4018" t="s">
        <v>52</v>
      </c>
      <c r="K4018" t="s">
        <v>52</v>
      </c>
      <c r="L4018" t="s">
        <v>52</v>
      </c>
      <c r="M4018">
        <v>9</v>
      </c>
      <c r="N4018" t="s">
        <v>100</v>
      </c>
      <c r="O4018">
        <v>2</v>
      </c>
      <c r="P4018" s="6">
        <v>4</v>
      </c>
      <c r="Q4018" t="s">
        <v>56</v>
      </c>
      <c r="R4018">
        <v>10</v>
      </c>
      <c r="S4018" s="5">
        <f t="shared" si="62"/>
        <v>1</v>
      </c>
      <c r="T4018" t="s">
        <v>58</v>
      </c>
      <c r="U4018" t="s">
        <v>52</v>
      </c>
      <c r="V4018">
        <v>1</v>
      </c>
      <c r="W4018" t="s">
        <v>52</v>
      </c>
      <c r="X4018">
        <v>2</v>
      </c>
      <c r="AB4018" t="s">
        <v>72</v>
      </c>
      <c r="AD4018" t="s">
        <v>73</v>
      </c>
      <c r="AE4018" t="s">
        <v>52</v>
      </c>
      <c r="AF4018" t="s">
        <v>52</v>
      </c>
      <c r="AG4018" t="s">
        <v>52</v>
      </c>
      <c r="AH4018">
        <v>4</v>
      </c>
      <c r="AI4018" t="s">
        <v>83</v>
      </c>
      <c r="AJ4018" t="s">
        <v>52</v>
      </c>
      <c r="AK4018" t="s">
        <v>84</v>
      </c>
      <c r="AM4018" t="s">
        <v>62</v>
      </c>
      <c r="AN4018" t="s">
        <v>53</v>
      </c>
      <c r="AP4018">
        <v>0</v>
      </c>
      <c r="AQ4018">
        <v>0</v>
      </c>
      <c r="AR4018">
        <v>40000</v>
      </c>
      <c r="AS4018">
        <v>40000</v>
      </c>
      <c r="AT4018">
        <v>20000</v>
      </c>
      <c r="AU4018">
        <v>0</v>
      </c>
      <c r="AV4018">
        <v>0</v>
      </c>
      <c r="AW4018">
        <v>100000</v>
      </c>
    </row>
    <row r="4019" spans="1:49" hidden="1" x14ac:dyDescent="0.35">
      <c r="A4019" s="2" t="s">
        <v>1083</v>
      </c>
      <c r="B4019">
        <v>18</v>
      </c>
      <c r="C4019">
        <v>1802</v>
      </c>
      <c r="D4019">
        <v>2</v>
      </c>
      <c r="E4019" t="s">
        <v>50</v>
      </c>
      <c r="F4019">
        <v>36</v>
      </c>
      <c r="G4019" t="s">
        <v>72</v>
      </c>
      <c r="I4019" t="s">
        <v>73</v>
      </c>
      <c r="J4019" t="s">
        <v>52</v>
      </c>
      <c r="K4019" t="s">
        <v>52</v>
      </c>
      <c r="L4019" t="s">
        <v>52</v>
      </c>
      <c r="M4019">
        <v>6</v>
      </c>
      <c r="N4019" t="s">
        <v>79</v>
      </c>
      <c r="O4019">
        <v>2</v>
      </c>
      <c r="P4019" s="2">
        <v>1</v>
      </c>
      <c r="Q4019" t="s">
        <v>50</v>
      </c>
      <c r="R4019">
        <v>36</v>
      </c>
      <c r="S4019" s="5">
        <f t="shared" si="62"/>
        <v>0</v>
      </c>
      <c r="T4019" t="s">
        <v>54</v>
      </c>
      <c r="U4019" t="s">
        <v>53</v>
      </c>
      <c r="W4019" t="s">
        <v>53</v>
      </c>
      <c r="Y4019" t="s">
        <v>55</v>
      </c>
      <c r="Z4019" t="s">
        <v>52</v>
      </c>
      <c r="AA4019">
        <v>2</v>
      </c>
      <c r="AB4019" t="s">
        <v>72</v>
      </c>
      <c r="AD4019" t="s">
        <v>73</v>
      </c>
      <c r="AE4019" t="s">
        <v>52</v>
      </c>
      <c r="AF4019" t="s">
        <v>52</v>
      </c>
      <c r="AG4019" t="s">
        <v>52</v>
      </c>
      <c r="AH4019">
        <v>6</v>
      </c>
      <c r="AI4019" t="s">
        <v>79</v>
      </c>
      <c r="AJ4019" t="s">
        <v>53</v>
      </c>
    </row>
    <row r="4020" spans="1:49" hidden="1" x14ac:dyDescent="0.35">
      <c r="A4020" s="2" t="s">
        <v>1083</v>
      </c>
      <c r="B4020">
        <v>18</v>
      </c>
      <c r="C4020">
        <v>1802</v>
      </c>
      <c r="D4020">
        <v>2</v>
      </c>
      <c r="E4020" t="s">
        <v>50</v>
      </c>
      <c r="F4020">
        <v>36</v>
      </c>
      <c r="G4020" t="s">
        <v>72</v>
      </c>
      <c r="I4020" t="s">
        <v>73</v>
      </c>
      <c r="J4020" t="s">
        <v>52</v>
      </c>
      <c r="K4020" t="s">
        <v>52</v>
      </c>
      <c r="L4020" t="s">
        <v>52</v>
      </c>
      <c r="M4020">
        <v>6</v>
      </c>
      <c r="N4020" t="s">
        <v>79</v>
      </c>
      <c r="O4020">
        <v>2</v>
      </c>
      <c r="P4020" s="2">
        <v>2</v>
      </c>
      <c r="Q4020" t="s">
        <v>56</v>
      </c>
      <c r="R4020">
        <v>37</v>
      </c>
      <c r="S4020" s="5">
        <f t="shared" si="62"/>
        <v>0</v>
      </c>
      <c r="T4020" t="s">
        <v>57</v>
      </c>
      <c r="U4020" t="s">
        <v>53</v>
      </c>
      <c r="W4020" t="s">
        <v>53</v>
      </c>
      <c r="Y4020" t="s">
        <v>55</v>
      </c>
      <c r="Z4020" t="s">
        <v>52</v>
      </c>
      <c r="AA4020">
        <v>1</v>
      </c>
      <c r="AB4020" t="s">
        <v>72</v>
      </c>
      <c r="AD4020" t="s">
        <v>73</v>
      </c>
      <c r="AE4020" t="s">
        <v>52</v>
      </c>
      <c r="AF4020" t="s">
        <v>52</v>
      </c>
      <c r="AG4020" t="s">
        <v>52</v>
      </c>
      <c r="AH4020">
        <v>7</v>
      </c>
      <c r="AI4020" t="s">
        <v>86</v>
      </c>
      <c r="AJ4020" t="s">
        <v>53</v>
      </c>
    </row>
    <row r="4021" spans="1:49" x14ac:dyDescent="0.35">
      <c r="A4021" s="2" t="s">
        <v>1083</v>
      </c>
      <c r="B4021">
        <v>18</v>
      </c>
      <c r="C4021">
        <v>1802</v>
      </c>
      <c r="D4021">
        <v>2</v>
      </c>
      <c r="E4021" t="s">
        <v>50</v>
      </c>
      <c r="F4021">
        <v>36</v>
      </c>
      <c r="G4021" t="s">
        <v>72</v>
      </c>
      <c r="I4021" t="s">
        <v>73</v>
      </c>
      <c r="J4021" t="s">
        <v>52</v>
      </c>
      <c r="K4021" t="s">
        <v>52</v>
      </c>
      <c r="L4021" t="s">
        <v>52</v>
      </c>
      <c r="M4021">
        <v>6</v>
      </c>
      <c r="N4021" t="s">
        <v>79</v>
      </c>
      <c r="O4021">
        <v>2</v>
      </c>
      <c r="P4021" s="6">
        <v>3</v>
      </c>
      <c r="Q4021" t="s">
        <v>50</v>
      </c>
      <c r="R4021">
        <v>6</v>
      </c>
      <c r="S4021" s="5">
        <f t="shared" si="62"/>
        <v>1</v>
      </c>
      <c r="T4021" t="s">
        <v>58</v>
      </c>
      <c r="U4021" t="s">
        <v>52</v>
      </c>
      <c r="V4021">
        <v>1</v>
      </c>
      <c r="W4021" t="s">
        <v>52</v>
      </c>
      <c r="X4021">
        <v>2</v>
      </c>
      <c r="AB4021" t="s">
        <v>72</v>
      </c>
      <c r="AD4021" t="s">
        <v>73</v>
      </c>
      <c r="AE4021" t="s">
        <v>53</v>
      </c>
      <c r="AF4021" t="s">
        <v>53</v>
      </c>
      <c r="AG4021" t="s">
        <v>53</v>
      </c>
      <c r="AO4021" t="s">
        <v>70</v>
      </c>
    </row>
    <row r="4022" spans="1:49" hidden="1" x14ac:dyDescent="0.35">
      <c r="A4022" s="2" t="s">
        <v>1083</v>
      </c>
      <c r="B4022">
        <v>18</v>
      </c>
      <c r="C4022">
        <v>1802</v>
      </c>
      <c r="D4022">
        <v>2</v>
      </c>
      <c r="E4022" t="s">
        <v>50</v>
      </c>
      <c r="F4022">
        <v>36</v>
      </c>
      <c r="G4022" t="s">
        <v>72</v>
      </c>
      <c r="I4022" t="s">
        <v>73</v>
      </c>
      <c r="J4022" t="s">
        <v>52</v>
      </c>
      <c r="K4022" t="s">
        <v>52</v>
      </c>
      <c r="L4022" t="s">
        <v>52</v>
      </c>
      <c r="M4022">
        <v>6</v>
      </c>
      <c r="N4022" t="s">
        <v>79</v>
      </c>
      <c r="O4022">
        <v>2</v>
      </c>
      <c r="P4022" s="2">
        <v>4</v>
      </c>
      <c r="Q4022" t="s">
        <v>50</v>
      </c>
      <c r="R4022">
        <v>4</v>
      </c>
      <c r="S4022" s="5">
        <f t="shared" si="62"/>
        <v>0</v>
      </c>
      <c r="T4022" t="s">
        <v>58</v>
      </c>
      <c r="U4022" t="s">
        <v>52</v>
      </c>
      <c r="V4022">
        <v>1</v>
      </c>
      <c r="W4022" t="s">
        <v>52</v>
      </c>
      <c r="X4022">
        <v>2</v>
      </c>
      <c r="AB4022" t="s">
        <v>72</v>
      </c>
      <c r="AD4022" t="s">
        <v>73</v>
      </c>
      <c r="AE4022" t="s">
        <v>53</v>
      </c>
      <c r="AF4022" t="s">
        <v>53</v>
      </c>
      <c r="AG4022" t="s">
        <v>53</v>
      </c>
      <c r="AO4022" t="s">
        <v>70</v>
      </c>
    </row>
    <row r="4023" spans="1:49" hidden="1" x14ac:dyDescent="0.35">
      <c r="A4023" s="2" t="s">
        <v>1084</v>
      </c>
      <c r="B4023">
        <v>2</v>
      </c>
      <c r="C4023">
        <v>202</v>
      </c>
      <c r="D4023">
        <v>2</v>
      </c>
      <c r="E4023" t="s">
        <v>56</v>
      </c>
      <c r="F4023">
        <v>65</v>
      </c>
      <c r="G4023" t="s">
        <v>72</v>
      </c>
      <c r="I4023" t="s">
        <v>73</v>
      </c>
      <c r="J4023" t="s">
        <v>53</v>
      </c>
      <c r="K4023" t="s">
        <v>53</v>
      </c>
      <c r="L4023" t="s">
        <v>53</v>
      </c>
      <c r="M4023">
        <v>0</v>
      </c>
      <c r="P4023" s="2">
        <v>1</v>
      </c>
      <c r="Q4023" t="s">
        <v>56</v>
      </c>
      <c r="R4023">
        <v>65</v>
      </c>
      <c r="S4023" s="5">
        <f t="shared" si="62"/>
        <v>0</v>
      </c>
      <c r="T4023" t="s">
        <v>54</v>
      </c>
      <c r="U4023" t="s">
        <v>53</v>
      </c>
      <c r="W4023" t="s">
        <v>53</v>
      </c>
      <c r="Y4023" t="s">
        <v>92</v>
      </c>
      <c r="AB4023" t="s">
        <v>72</v>
      </c>
      <c r="AD4023" t="s">
        <v>73</v>
      </c>
      <c r="AE4023" t="s">
        <v>53</v>
      </c>
      <c r="AF4023" t="s">
        <v>53</v>
      </c>
      <c r="AG4023" t="s">
        <v>53</v>
      </c>
    </row>
    <row r="4024" spans="1:49" hidden="1" x14ac:dyDescent="0.35">
      <c r="A4024" s="2" t="s">
        <v>1085</v>
      </c>
      <c r="B4024">
        <v>22</v>
      </c>
      <c r="C4024">
        <v>2205</v>
      </c>
      <c r="D4024">
        <v>2</v>
      </c>
      <c r="E4024" t="s">
        <v>50</v>
      </c>
      <c r="F4024">
        <v>19</v>
      </c>
      <c r="G4024" t="s">
        <v>72</v>
      </c>
      <c r="I4024" t="s">
        <v>73</v>
      </c>
      <c r="J4024" t="s">
        <v>52</v>
      </c>
      <c r="K4024" t="s">
        <v>52</v>
      </c>
      <c r="L4024" t="s">
        <v>52</v>
      </c>
      <c r="M4024">
        <v>7</v>
      </c>
      <c r="N4024" t="s">
        <v>86</v>
      </c>
      <c r="O4024">
        <v>1</v>
      </c>
      <c r="P4024" s="2">
        <v>1</v>
      </c>
      <c r="Q4024" t="s">
        <v>50</v>
      </c>
      <c r="R4024">
        <v>19</v>
      </c>
      <c r="S4024" s="5">
        <f t="shared" si="62"/>
        <v>0</v>
      </c>
      <c r="T4024" t="s">
        <v>54</v>
      </c>
      <c r="U4024" t="s">
        <v>53</v>
      </c>
      <c r="W4024" t="s">
        <v>53</v>
      </c>
      <c r="Y4024" t="s">
        <v>55</v>
      </c>
      <c r="Z4024" t="s">
        <v>52</v>
      </c>
      <c r="AA4024">
        <v>2</v>
      </c>
      <c r="AB4024" t="s">
        <v>72</v>
      </c>
      <c r="AD4024" t="s">
        <v>73</v>
      </c>
      <c r="AE4024" t="s">
        <v>52</v>
      </c>
      <c r="AF4024" t="s">
        <v>52</v>
      </c>
      <c r="AG4024" t="s">
        <v>52</v>
      </c>
      <c r="AH4024">
        <v>7</v>
      </c>
      <c r="AI4024" t="s">
        <v>86</v>
      </c>
      <c r="AJ4024" t="s">
        <v>53</v>
      </c>
    </row>
    <row r="4025" spans="1:49" hidden="1" x14ac:dyDescent="0.35">
      <c r="A4025" s="2" t="s">
        <v>1085</v>
      </c>
      <c r="B4025">
        <v>22</v>
      </c>
      <c r="C4025">
        <v>2205</v>
      </c>
      <c r="D4025">
        <v>2</v>
      </c>
      <c r="E4025" t="s">
        <v>50</v>
      </c>
      <c r="F4025">
        <v>19</v>
      </c>
      <c r="G4025" t="s">
        <v>72</v>
      </c>
      <c r="I4025" t="s">
        <v>73</v>
      </c>
      <c r="J4025" t="s">
        <v>52</v>
      </c>
      <c r="K4025" t="s">
        <v>52</v>
      </c>
      <c r="L4025" t="s">
        <v>52</v>
      </c>
      <c r="M4025">
        <v>7</v>
      </c>
      <c r="N4025" t="s">
        <v>86</v>
      </c>
      <c r="O4025">
        <v>1</v>
      </c>
      <c r="P4025" s="2">
        <v>2</v>
      </c>
      <c r="Q4025" t="s">
        <v>56</v>
      </c>
      <c r="R4025">
        <v>19</v>
      </c>
      <c r="S4025" s="5">
        <f t="shared" si="62"/>
        <v>0</v>
      </c>
      <c r="T4025" t="s">
        <v>57</v>
      </c>
      <c r="U4025" t="s">
        <v>53</v>
      </c>
      <c r="W4025" t="s">
        <v>53</v>
      </c>
      <c r="Y4025" t="s">
        <v>55</v>
      </c>
      <c r="Z4025" t="s">
        <v>52</v>
      </c>
      <c r="AA4025">
        <v>1</v>
      </c>
      <c r="AB4025" t="s">
        <v>72</v>
      </c>
      <c r="AD4025" t="s">
        <v>73</v>
      </c>
      <c r="AE4025" t="s">
        <v>52</v>
      </c>
      <c r="AF4025" t="s">
        <v>52</v>
      </c>
      <c r="AG4025" t="s">
        <v>52</v>
      </c>
      <c r="AH4025">
        <v>9</v>
      </c>
      <c r="AI4025" t="s">
        <v>100</v>
      </c>
      <c r="AJ4025" t="s">
        <v>53</v>
      </c>
    </row>
    <row r="4026" spans="1:49" hidden="1" x14ac:dyDescent="0.35">
      <c r="A4026" s="2" t="s">
        <v>1085</v>
      </c>
      <c r="B4026">
        <v>22</v>
      </c>
      <c r="C4026">
        <v>2205</v>
      </c>
      <c r="D4026">
        <v>2</v>
      </c>
      <c r="E4026" t="s">
        <v>50</v>
      </c>
      <c r="F4026">
        <v>19</v>
      </c>
      <c r="G4026" t="s">
        <v>72</v>
      </c>
      <c r="I4026" t="s">
        <v>73</v>
      </c>
      <c r="J4026" t="s">
        <v>52</v>
      </c>
      <c r="K4026" t="s">
        <v>52</v>
      </c>
      <c r="L4026" t="s">
        <v>52</v>
      </c>
      <c r="M4026">
        <v>7</v>
      </c>
      <c r="N4026" t="s">
        <v>86</v>
      </c>
      <c r="O4026">
        <v>1</v>
      </c>
      <c r="P4026" s="2">
        <v>3</v>
      </c>
      <c r="Q4026" t="s">
        <v>56</v>
      </c>
      <c r="R4026">
        <v>3</v>
      </c>
      <c r="S4026" s="5">
        <f t="shared" si="62"/>
        <v>0</v>
      </c>
      <c r="T4026" t="s">
        <v>58</v>
      </c>
      <c r="U4026" t="s">
        <v>52</v>
      </c>
      <c r="V4026">
        <v>1</v>
      </c>
      <c r="W4026" t="s">
        <v>52</v>
      </c>
      <c r="X4026">
        <v>2</v>
      </c>
      <c r="AB4026" t="s">
        <v>72</v>
      </c>
      <c r="AD4026" t="s">
        <v>73</v>
      </c>
      <c r="AE4026" t="s">
        <v>53</v>
      </c>
      <c r="AF4026" t="s">
        <v>53</v>
      </c>
      <c r="AG4026" t="s">
        <v>53</v>
      </c>
      <c r="AO4026" t="s">
        <v>70</v>
      </c>
    </row>
    <row r="4027" spans="1:49" hidden="1" x14ac:dyDescent="0.35">
      <c r="A4027" s="2" t="s">
        <v>1086</v>
      </c>
      <c r="B4027">
        <v>25</v>
      </c>
      <c r="C4027">
        <v>2507</v>
      </c>
      <c r="D4027">
        <v>1</v>
      </c>
      <c r="E4027" t="s">
        <v>50</v>
      </c>
      <c r="F4027">
        <v>57</v>
      </c>
      <c r="G4027" t="s">
        <v>72</v>
      </c>
      <c r="I4027" t="s">
        <v>73</v>
      </c>
      <c r="J4027" t="s">
        <v>53</v>
      </c>
      <c r="K4027" t="s">
        <v>53</v>
      </c>
      <c r="L4027" t="s">
        <v>53</v>
      </c>
      <c r="M4027">
        <v>0</v>
      </c>
      <c r="O4027">
        <v>1</v>
      </c>
      <c r="P4027" s="2">
        <v>1</v>
      </c>
      <c r="Q4027" t="s">
        <v>50</v>
      </c>
      <c r="R4027">
        <v>57</v>
      </c>
      <c r="S4027" s="5">
        <f t="shared" si="62"/>
        <v>0</v>
      </c>
      <c r="T4027" t="s">
        <v>54</v>
      </c>
      <c r="U4027" t="s">
        <v>53</v>
      </c>
      <c r="W4027" t="s">
        <v>53</v>
      </c>
      <c r="Y4027" t="s">
        <v>55</v>
      </c>
      <c r="Z4027" t="s">
        <v>52</v>
      </c>
      <c r="AA4027">
        <v>2</v>
      </c>
      <c r="AB4027" t="s">
        <v>72</v>
      </c>
      <c r="AD4027" t="s">
        <v>73</v>
      </c>
      <c r="AE4027" t="s">
        <v>53</v>
      </c>
      <c r="AF4027" t="s">
        <v>53</v>
      </c>
      <c r="AG4027" t="s">
        <v>53</v>
      </c>
    </row>
    <row r="4028" spans="1:49" hidden="1" x14ac:dyDescent="0.35">
      <c r="A4028" s="2" t="s">
        <v>1086</v>
      </c>
      <c r="B4028">
        <v>25</v>
      </c>
      <c r="C4028">
        <v>2507</v>
      </c>
      <c r="D4028">
        <v>1</v>
      </c>
      <c r="E4028" t="s">
        <v>50</v>
      </c>
      <c r="F4028">
        <v>57</v>
      </c>
      <c r="G4028" t="s">
        <v>72</v>
      </c>
      <c r="I4028" t="s">
        <v>73</v>
      </c>
      <c r="J4028" t="s">
        <v>53</v>
      </c>
      <c r="K4028" t="s">
        <v>53</v>
      </c>
      <c r="L4028" t="s">
        <v>53</v>
      </c>
      <c r="M4028">
        <v>0</v>
      </c>
      <c r="O4028">
        <v>1</v>
      </c>
      <c r="P4028" s="2">
        <v>2</v>
      </c>
      <c r="Q4028" t="s">
        <v>56</v>
      </c>
      <c r="R4028">
        <v>53</v>
      </c>
      <c r="S4028" s="5">
        <f t="shared" si="62"/>
        <v>0</v>
      </c>
      <c r="T4028" t="s">
        <v>57</v>
      </c>
      <c r="U4028" t="s">
        <v>53</v>
      </c>
      <c r="W4028" t="s">
        <v>53</v>
      </c>
      <c r="Y4028" t="s">
        <v>55</v>
      </c>
      <c r="Z4028" t="s">
        <v>52</v>
      </c>
      <c r="AA4028">
        <v>1</v>
      </c>
      <c r="AB4028" t="s">
        <v>72</v>
      </c>
      <c r="AD4028" t="s">
        <v>73</v>
      </c>
      <c r="AE4028" t="s">
        <v>52</v>
      </c>
      <c r="AF4028" t="s">
        <v>52</v>
      </c>
      <c r="AG4028" t="s">
        <v>52</v>
      </c>
      <c r="AH4028">
        <v>2</v>
      </c>
      <c r="AI4028" t="s">
        <v>97</v>
      </c>
      <c r="AJ4028" t="s">
        <v>53</v>
      </c>
    </row>
    <row r="4029" spans="1:49" x14ac:dyDescent="0.35">
      <c r="A4029" s="2" t="s">
        <v>1086</v>
      </c>
      <c r="B4029">
        <v>25</v>
      </c>
      <c r="C4029">
        <v>2507</v>
      </c>
      <c r="D4029">
        <v>1</v>
      </c>
      <c r="E4029" t="s">
        <v>50</v>
      </c>
      <c r="F4029">
        <v>57</v>
      </c>
      <c r="G4029" t="s">
        <v>72</v>
      </c>
      <c r="I4029" t="s">
        <v>73</v>
      </c>
      <c r="J4029" t="s">
        <v>53</v>
      </c>
      <c r="K4029" t="s">
        <v>53</v>
      </c>
      <c r="L4029" t="s">
        <v>53</v>
      </c>
      <c r="M4029">
        <v>0</v>
      </c>
      <c r="O4029">
        <v>1</v>
      </c>
      <c r="P4029" s="6">
        <v>4</v>
      </c>
      <c r="Q4029" t="s">
        <v>56</v>
      </c>
      <c r="R4029">
        <v>16</v>
      </c>
      <c r="S4029" s="5">
        <f t="shared" si="62"/>
        <v>1</v>
      </c>
      <c r="T4029" t="s">
        <v>58</v>
      </c>
      <c r="U4029" t="s">
        <v>52</v>
      </c>
      <c r="V4029">
        <v>1</v>
      </c>
      <c r="W4029" t="s">
        <v>52</v>
      </c>
      <c r="X4029">
        <v>2</v>
      </c>
      <c r="Y4029" t="s">
        <v>59</v>
      </c>
      <c r="AB4029" t="s">
        <v>72</v>
      </c>
      <c r="AD4029" t="s">
        <v>73</v>
      </c>
      <c r="AE4029" t="s">
        <v>52</v>
      </c>
      <c r="AF4029" t="s">
        <v>52</v>
      </c>
      <c r="AG4029" t="s">
        <v>52</v>
      </c>
      <c r="AH4029">
        <v>9</v>
      </c>
      <c r="AI4029" t="s">
        <v>100</v>
      </c>
      <c r="AJ4029" t="s">
        <v>52</v>
      </c>
      <c r="AK4029" t="s">
        <v>81</v>
      </c>
      <c r="AM4029" t="s">
        <v>62</v>
      </c>
      <c r="AN4029" t="s">
        <v>52</v>
      </c>
      <c r="AP4029">
        <v>0</v>
      </c>
      <c r="AQ4029">
        <v>240000</v>
      </c>
      <c r="AR4029">
        <v>33000</v>
      </c>
      <c r="AS4029">
        <v>37000</v>
      </c>
      <c r="AT4029">
        <v>540000</v>
      </c>
      <c r="AU4029">
        <v>0</v>
      </c>
      <c r="AV4029">
        <v>0</v>
      </c>
      <c r="AW4029">
        <v>850000</v>
      </c>
    </row>
    <row r="4030" spans="1:49" hidden="1" x14ac:dyDescent="0.35">
      <c r="A4030" s="2" t="s">
        <v>1087</v>
      </c>
      <c r="B4030">
        <v>4</v>
      </c>
      <c r="C4030">
        <v>404</v>
      </c>
      <c r="D4030">
        <v>2</v>
      </c>
      <c r="E4030" t="s">
        <v>50</v>
      </c>
      <c r="F4030">
        <v>55</v>
      </c>
      <c r="G4030" t="s">
        <v>72</v>
      </c>
      <c r="I4030" t="s">
        <v>73</v>
      </c>
      <c r="J4030" t="s">
        <v>52</v>
      </c>
      <c r="K4030" t="s">
        <v>52</v>
      </c>
      <c r="L4030" t="s">
        <v>52</v>
      </c>
      <c r="M4030">
        <v>2</v>
      </c>
      <c r="N4030" t="s">
        <v>97</v>
      </c>
      <c r="P4030" s="2">
        <v>1</v>
      </c>
      <c r="Q4030" t="s">
        <v>50</v>
      </c>
      <c r="R4030">
        <v>55</v>
      </c>
      <c r="S4030" s="5">
        <f t="shared" si="62"/>
        <v>0</v>
      </c>
      <c r="T4030" t="s">
        <v>54</v>
      </c>
      <c r="U4030" t="s">
        <v>53</v>
      </c>
      <c r="W4030" t="s">
        <v>53</v>
      </c>
      <c r="Y4030" t="s">
        <v>55</v>
      </c>
      <c r="Z4030" t="s">
        <v>52</v>
      </c>
      <c r="AA4030">
        <v>2</v>
      </c>
      <c r="AB4030" t="s">
        <v>72</v>
      </c>
      <c r="AD4030" t="s">
        <v>73</v>
      </c>
      <c r="AE4030" t="s">
        <v>52</v>
      </c>
      <c r="AF4030" t="s">
        <v>52</v>
      </c>
      <c r="AG4030" t="s">
        <v>52</v>
      </c>
      <c r="AH4030">
        <v>2</v>
      </c>
      <c r="AI4030" t="s">
        <v>97</v>
      </c>
      <c r="AJ4030" t="s">
        <v>53</v>
      </c>
    </row>
    <row r="4031" spans="1:49" hidden="1" x14ac:dyDescent="0.35">
      <c r="A4031" s="2" t="s">
        <v>1087</v>
      </c>
      <c r="B4031">
        <v>4</v>
      </c>
      <c r="C4031">
        <v>404</v>
      </c>
      <c r="D4031">
        <v>2</v>
      </c>
      <c r="E4031" t="s">
        <v>50</v>
      </c>
      <c r="F4031">
        <v>55</v>
      </c>
      <c r="G4031" t="s">
        <v>72</v>
      </c>
      <c r="I4031" t="s">
        <v>73</v>
      </c>
      <c r="J4031" t="s">
        <v>52</v>
      </c>
      <c r="K4031" t="s">
        <v>52</v>
      </c>
      <c r="L4031" t="s">
        <v>52</v>
      </c>
      <c r="M4031">
        <v>2</v>
      </c>
      <c r="N4031" t="s">
        <v>97</v>
      </c>
      <c r="P4031" s="2">
        <v>2</v>
      </c>
      <c r="Q4031" t="s">
        <v>56</v>
      </c>
      <c r="R4031">
        <v>54</v>
      </c>
      <c r="S4031" s="5">
        <f t="shared" si="62"/>
        <v>0</v>
      </c>
      <c r="T4031" t="s">
        <v>57</v>
      </c>
      <c r="U4031" t="s">
        <v>53</v>
      </c>
      <c r="W4031" t="s">
        <v>53</v>
      </c>
      <c r="Y4031" t="s">
        <v>55</v>
      </c>
      <c r="Z4031" t="s">
        <v>52</v>
      </c>
      <c r="AA4031">
        <v>1</v>
      </c>
      <c r="AB4031" t="s">
        <v>72</v>
      </c>
      <c r="AD4031" t="s">
        <v>73</v>
      </c>
      <c r="AE4031" t="s">
        <v>52</v>
      </c>
      <c r="AF4031" t="s">
        <v>52</v>
      </c>
      <c r="AG4031" t="s">
        <v>52</v>
      </c>
      <c r="AH4031">
        <v>4</v>
      </c>
      <c r="AI4031" t="s">
        <v>83</v>
      </c>
      <c r="AJ4031" t="s">
        <v>53</v>
      </c>
    </row>
    <row r="4032" spans="1:49" hidden="1" x14ac:dyDescent="0.35">
      <c r="A4032" s="2" t="s">
        <v>1087</v>
      </c>
      <c r="B4032">
        <v>4</v>
      </c>
      <c r="C4032">
        <v>404</v>
      </c>
      <c r="D4032">
        <v>2</v>
      </c>
      <c r="E4032" t="s">
        <v>50</v>
      </c>
      <c r="F4032">
        <v>55</v>
      </c>
      <c r="G4032" t="s">
        <v>72</v>
      </c>
      <c r="I4032" t="s">
        <v>73</v>
      </c>
      <c r="J4032" t="s">
        <v>52</v>
      </c>
      <c r="K4032" t="s">
        <v>52</v>
      </c>
      <c r="L4032" t="s">
        <v>52</v>
      </c>
      <c r="M4032">
        <v>2</v>
      </c>
      <c r="N4032" t="s">
        <v>97</v>
      </c>
      <c r="P4032" s="2">
        <v>3</v>
      </c>
      <c r="Q4032" t="s">
        <v>50</v>
      </c>
      <c r="R4032">
        <v>27</v>
      </c>
      <c r="S4032" s="5">
        <f t="shared" si="62"/>
        <v>0</v>
      </c>
      <c r="T4032" t="s">
        <v>58</v>
      </c>
      <c r="U4032" t="s">
        <v>52</v>
      </c>
      <c r="V4032">
        <v>1</v>
      </c>
      <c r="W4032" t="s">
        <v>52</v>
      </c>
      <c r="X4032">
        <v>2</v>
      </c>
      <c r="Y4032" t="s">
        <v>59</v>
      </c>
      <c r="AB4032" t="s">
        <v>72</v>
      </c>
      <c r="AD4032" t="s">
        <v>73</v>
      </c>
      <c r="AE4032" t="s">
        <v>52</v>
      </c>
      <c r="AF4032" t="s">
        <v>52</v>
      </c>
      <c r="AG4032" t="s">
        <v>52</v>
      </c>
      <c r="AH4032">
        <v>9</v>
      </c>
      <c r="AI4032" t="s">
        <v>100</v>
      </c>
      <c r="AJ4032" t="s">
        <v>53</v>
      </c>
    </row>
    <row r="4033" spans="1:49" hidden="1" x14ac:dyDescent="0.35">
      <c r="A4033" s="2" t="s">
        <v>1087</v>
      </c>
      <c r="B4033">
        <v>4</v>
      </c>
      <c r="C4033">
        <v>404</v>
      </c>
      <c r="D4033">
        <v>2</v>
      </c>
      <c r="E4033" t="s">
        <v>50</v>
      </c>
      <c r="F4033">
        <v>55</v>
      </c>
      <c r="G4033" t="s">
        <v>72</v>
      </c>
      <c r="I4033" t="s">
        <v>73</v>
      </c>
      <c r="J4033" t="s">
        <v>52</v>
      </c>
      <c r="K4033" t="s">
        <v>52</v>
      </c>
      <c r="L4033" t="s">
        <v>52</v>
      </c>
      <c r="M4033">
        <v>2</v>
      </c>
      <c r="N4033" t="s">
        <v>97</v>
      </c>
      <c r="P4033" s="2">
        <v>4</v>
      </c>
      <c r="Q4033" t="s">
        <v>56</v>
      </c>
      <c r="R4033">
        <v>23</v>
      </c>
      <c r="S4033" s="5">
        <f t="shared" si="62"/>
        <v>0</v>
      </c>
      <c r="T4033" t="s">
        <v>58</v>
      </c>
      <c r="U4033" t="s">
        <v>52</v>
      </c>
      <c r="V4033">
        <v>1</v>
      </c>
      <c r="W4033" t="s">
        <v>52</v>
      </c>
      <c r="X4033">
        <v>2</v>
      </c>
      <c r="Y4033" t="s">
        <v>59</v>
      </c>
      <c r="AB4033" t="s">
        <v>72</v>
      </c>
      <c r="AD4033" t="s">
        <v>52</v>
      </c>
      <c r="AE4033" t="s">
        <v>52</v>
      </c>
      <c r="AF4033" t="s">
        <v>52</v>
      </c>
      <c r="AG4033" t="s">
        <v>52</v>
      </c>
      <c r="AH4033">
        <v>15</v>
      </c>
      <c r="AI4033" t="s">
        <v>138</v>
      </c>
      <c r="AJ4033" t="s">
        <v>52</v>
      </c>
      <c r="AK4033" t="s">
        <v>95</v>
      </c>
      <c r="AM4033" t="s">
        <v>62</v>
      </c>
      <c r="AN4033" t="s">
        <v>53</v>
      </c>
      <c r="AP4033">
        <v>0</v>
      </c>
      <c r="AQ4033">
        <v>0</v>
      </c>
      <c r="AR4033">
        <v>90000</v>
      </c>
      <c r="AS4033">
        <v>200000</v>
      </c>
      <c r="AT4033">
        <v>3120000</v>
      </c>
      <c r="AU4033">
        <v>0</v>
      </c>
      <c r="AV4033">
        <v>0</v>
      </c>
      <c r="AW4033">
        <v>3410000</v>
      </c>
    </row>
    <row r="4034" spans="1:49" hidden="1" x14ac:dyDescent="0.35">
      <c r="A4034" s="2" t="s">
        <v>1087</v>
      </c>
      <c r="B4034">
        <v>4</v>
      </c>
      <c r="C4034">
        <v>404</v>
      </c>
      <c r="D4034">
        <v>2</v>
      </c>
      <c r="E4034" t="s">
        <v>50</v>
      </c>
      <c r="F4034">
        <v>55</v>
      </c>
      <c r="G4034" t="s">
        <v>72</v>
      </c>
      <c r="I4034" t="s">
        <v>73</v>
      </c>
      <c r="J4034" t="s">
        <v>52</v>
      </c>
      <c r="K4034" t="s">
        <v>52</v>
      </c>
      <c r="L4034" t="s">
        <v>52</v>
      </c>
      <c r="M4034">
        <v>2</v>
      </c>
      <c r="N4034" t="s">
        <v>97</v>
      </c>
      <c r="P4034" s="2">
        <v>5</v>
      </c>
      <c r="Q4034" t="s">
        <v>50</v>
      </c>
      <c r="R4034">
        <v>21</v>
      </c>
      <c r="S4034" s="5">
        <f t="shared" si="62"/>
        <v>0</v>
      </c>
      <c r="T4034" t="s">
        <v>58</v>
      </c>
      <c r="U4034" t="s">
        <v>52</v>
      </c>
      <c r="V4034">
        <v>1</v>
      </c>
      <c r="W4034" t="s">
        <v>52</v>
      </c>
      <c r="X4034">
        <v>2</v>
      </c>
      <c r="Y4034" t="s">
        <v>59</v>
      </c>
      <c r="AB4034" t="s">
        <v>72</v>
      </c>
      <c r="AD4034" t="s">
        <v>73</v>
      </c>
      <c r="AE4034" t="s">
        <v>52</v>
      </c>
      <c r="AF4034" t="s">
        <v>52</v>
      </c>
      <c r="AG4034" t="s">
        <v>52</v>
      </c>
      <c r="AH4034">
        <v>12</v>
      </c>
      <c r="AI4034" t="s">
        <v>76</v>
      </c>
      <c r="AJ4034" t="s">
        <v>53</v>
      </c>
      <c r="AP4034">
        <v>0</v>
      </c>
      <c r="AQ4034">
        <v>640000</v>
      </c>
      <c r="AR4034">
        <v>34000</v>
      </c>
      <c r="AS4034">
        <v>60000</v>
      </c>
      <c r="AT4034">
        <v>1200000</v>
      </c>
      <c r="AU4034">
        <v>0</v>
      </c>
      <c r="AV4034">
        <v>0</v>
      </c>
      <c r="AW4034">
        <v>1934000</v>
      </c>
    </row>
    <row r="4035" spans="1:49" hidden="1" x14ac:dyDescent="0.35">
      <c r="A4035" s="2" t="s">
        <v>1087</v>
      </c>
      <c r="B4035">
        <v>4</v>
      </c>
      <c r="C4035">
        <v>404</v>
      </c>
      <c r="D4035">
        <v>2</v>
      </c>
      <c r="E4035" t="s">
        <v>50</v>
      </c>
      <c r="F4035">
        <v>55</v>
      </c>
      <c r="G4035" t="s">
        <v>72</v>
      </c>
      <c r="I4035" t="s">
        <v>73</v>
      </c>
      <c r="J4035" t="s">
        <v>52</v>
      </c>
      <c r="K4035" t="s">
        <v>52</v>
      </c>
      <c r="L4035" t="s">
        <v>52</v>
      </c>
      <c r="M4035">
        <v>2</v>
      </c>
      <c r="N4035" t="s">
        <v>97</v>
      </c>
      <c r="P4035" s="2">
        <v>6</v>
      </c>
      <c r="Q4035" t="s">
        <v>50</v>
      </c>
      <c r="R4035">
        <v>19</v>
      </c>
      <c r="S4035" s="5">
        <f t="shared" ref="S4035:S4098" si="63">IF(AND(R4035&gt;=6, R4035&lt;=17, T4035="Child"),1,0)</f>
        <v>0</v>
      </c>
      <c r="T4035" t="s">
        <v>58</v>
      </c>
      <c r="U4035" t="s">
        <v>52</v>
      </c>
      <c r="V4035">
        <v>1</v>
      </c>
      <c r="W4035" t="s">
        <v>52</v>
      </c>
      <c r="X4035">
        <v>2</v>
      </c>
      <c r="Y4035" t="s">
        <v>59</v>
      </c>
      <c r="AB4035" t="s">
        <v>72</v>
      </c>
      <c r="AD4035" t="s">
        <v>73</v>
      </c>
      <c r="AE4035" t="s">
        <v>52</v>
      </c>
      <c r="AF4035" t="s">
        <v>52</v>
      </c>
      <c r="AG4035" t="s">
        <v>52</v>
      </c>
      <c r="AH4035">
        <v>12</v>
      </c>
      <c r="AI4035" t="s">
        <v>76</v>
      </c>
      <c r="AJ4035" t="s">
        <v>53</v>
      </c>
      <c r="AP4035">
        <v>0</v>
      </c>
      <c r="AQ4035">
        <v>0</v>
      </c>
      <c r="AR4035">
        <v>25000</v>
      </c>
      <c r="AS4035">
        <v>40000</v>
      </c>
      <c r="AT4035">
        <v>160000</v>
      </c>
      <c r="AU4035">
        <v>0</v>
      </c>
      <c r="AV4035">
        <v>3000</v>
      </c>
      <c r="AW4035">
        <v>228000</v>
      </c>
    </row>
    <row r="4036" spans="1:49" hidden="1" x14ac:dyDescent="0.35">
      <c r="A4036" s="2" t="s">
        <v>1088</v>
      </c>
      <c r="B4036">
        <v>14</v>
      </c>
      <c r="C4036">
        <v>1409</v>
      </c>
      <c r="D4036">
        <v>2</v>
      </c>
      <c r="E4036" t="s">
        <v>50</v>
      </c>
      <c r="F4036">
        <v>64</v>
      </c>
      <c r="G4036" t="s">
        <v>72</v>
      </c>
      <c r="I4036" t="s">
        <v>73</v>
      </c>
      <c r="J4036" t="s">
        <v>52</v>
      </c>
      <c r="K4036" t="s">
        <v>52</v>
      </c>
      <c r="L4036" t="s">
        <v>52</v>
      </c>
      <c r="M4036">
        <v>10</v>
      </c>
      <c r="N4036" t="s">
        <v>107</v>
      </c>
      <c r="P4036" s="2">
        <v>1</v>
      </c>
      <c r="Q4036" t="s">
        <v>50</v>
      </c>
      <c r="R4036">
        <v>64</v>
      </c>
      <c r="S4036" s="5">
        <f t="shared" si="63"/>
        <v>0</v>
      </c>
      <c r="T4036" t="s">
        <v>54</v>
      </c>
      <c r="U4036" t="s">
        <v>53</v>
      </c>
      <c r="W4036" t="s">
        <v>53</v>
      </c>
      <c r="Y4036" t="s">
        <v>55</v>
      </c>
      <c r="Z4036" t="s">
        <v>52</v>
      </c>
      <c r="AA4036">
        <v>2</v>
      </c>
      <c r="AB4036" t="s">
        <v>72</v>
      </c>
      <c r="AD4036" t="s">
        <v>73</v>
      </c>
      <c r="AE4036" t="s">
        <v>52</v>
      </c>
      <c r="AF4036" t="s">
        <v>52</v>
      </c>
      <c r="AG4036" t="s">
        <v>52</v>
      </c>
      <c r="AH4036">
        <v>10</v>
      </c>
      <c r="AI4036" t="s">
        <v>107</v>
      </c>
      <c r="AJ4036" t="s">
        <v>53</v>
      </c>
    </row>
    <row r="4037" spans="1:49" hidden="1" x14ac:dyDescent="0.35">
      <c r="A4037" s="2" t="s">
        <v>1088</v>
      </c>
      <c r="B4037">
        <v>14</v>
      </c>
      <c r="C4037">
        <v>1409</v>
      </c>
      <c r="D4037">
        <v>2</v>
      </c>
      <c r="E4037" t="s">
        <v>50</v>
      </c>
      <c r="F4037">
        <v>64</v>
      </c>
      <c r="G4037" t="s">
        <v>72</v>
      </c>
      <c r="I4037" t="s">
        <v>73</v>
      </c>
      <c r="J4037" t="s">
        <v>52</v>
      </c>
      <c r="K4037" t="s">
        <v>52</v>
      </c>
      <c r="L4037" t="s">
        <v>52</v>
      </c>
      <c r="M4037">
        <v>10</v>
      </c>
      <c r="N4037" t="s">
        <v>107</v>
      </c>
      <c r="P4037" s="2">
        <v>2</v>
      </c>
      <c r="Q4037" t="s">
        <v>56</v>
      </c>
      <c r="R4037">
        <v>64</v>
      </c>
      <c r="S4037" s="5">
        <f t="shared" si="63"/>
        <v>0</v>
      </c>
      <c r="T4037" t="s">
        <v>57</v>
      </c>
      <c r="U4037" t="s">
        <v>53</v>
      </c>
      <c r="W4037" t="s">
        <v>53</v>
      </c>
      <c r="Y4037" t="s">
        <v>55</v>
      </c>
      <c r="Z4037" t="s">
        <v>52</v>
      </c>
      <c r="AA4037">
        <v>1</v>
      </c>
      <c r="AB4037" t="s">
        <v>72</v>
      </c>
      <c r="AD4037" t="s">
        <v>73</v>
      </c>
      <c r="AE4037" t="s">
        <v>52</v>
      </c>
      <c r="AF4037" t="s">
        <v>52</v>
      </c>
      <c r="AG4037" t="s">
        <v>52</v>
      </c>
      <c r="AH4037">
        <v>3</v>
      </c>
      <c r="AI4037" t="s">
        <v>63</v>
      </c>
      <c r="AJ4037" t="s">
        <v>53</v>
      </c>
    </row>
    <row r="4038" spans="1:49" hidden="1" x14ac:dyDescent="0.35">
      <c r="A4038" s="2" t="s">
        <v>1089</v>
      </c>
      <c r="B4038">
        <v>13</v>
      </c>
      <c r="C4038">
        <v>1308</v>
      </c>
      <c r="D4038">
        <v>1</v>
      </c>
      <c r="E4038" t="s">
        <v>56</v>
      </c>
      <c r="F4038">
        <v>62</v>
      </c>
      <c r="G4038" t="s">
        <v>72</v>
      </c>
      <c r="I4038" t="s">
        <v>73</v>
      </c>
      <c r="J4038" t="s">
        <v>53</v>
      </c>
      <c r="K4038" t="s">
        <v>53</v>
      </c>
      <c r="L4038" t="s">
        <v>53</v>
      </c>
      <c r="M4038">
        <v>0</v>
      </c>
      <c r="P4038" s="2">
        <v>1</v>
      </c>
      <c r="Q4038" t="s">
        <v>56</v>
      </c>
      <c r="R4038">
        <v>62</v>
      </c>
      <c r="S4038" s="5">
        <f t="shared" si="63"/>
        <v>0</v>
      </c>
      <c r="T4038" t="s">
        <v>54</v>
      </c>
      <c r="U4038" t="s">
        <v>53</v>
      </c>
      <c r="W4038" t="s">
        <v>53</v>
      </c>
      <c r="Y4038" t="s">
        <v>92</v>
      </c>
      <c r="AB4038" t="s">
        <v>72</v>
      </c>
      <c r="AD4038" t="s">
        <v>73</v>
      </c>
      <c r="AE4038" t="s">
        <v>53</v>
      </c>
      <c r="AF4038" t="s">
        <v>53</v>
      </c>
      <c r="AG4038" t="s">
        <v>53</v>
      </c>
    </row>
    <row r="4039" spans="1:49" hidden="1" x14ac:dyDescent="0.35">
      <c r="A4039" s="2" t="s">
        <v>1090</v>
      </c>
      <c r="B4039">
        <v>9</v>
      </c>
      <c r="C4039">
        <v>906</v>
      </c>
      <c r="D4039">
        <v>2</v>
      </c>
      <c r="E4039" t="s">
        <v>50</v>
      </c>
      <c r="F4039">
        <v>55</v>
      </c>
      <c r="G4039" t="s">
        <v>72</v>
      </c>
      <c r="I4039" t="s">
        <v>73</v>
      </c>
      <c r="J4039" t="s">
        <v>52</v>
      </c>
      <c r="K4039" t="s">
        <v>52</v>
      </c>
      <c r="L4039" t="s">
        <v>52</v>
      </c>
      <c r="M4039">
        <v>6</v>
      </c>
      <c r="N4039" t="s">
        <v>79</v>
      </c>
      <c r="P4039" s="2">
        <v>1</v>
      </c>
      <c r="Q4039" t="s">
        <v>50</v>
      </c>
      <c r="R4039">
        <v>55</v>
      </c>
      <c r="S4039" s="5">
        <f t="shared" si="63"/>
        <v>0</v>
      </c>
      <c r="T4039" t="s">
        <v>54</v>
      </c>
      <c r="U4039" t="s">
        <v>53</v>
      </c>
      <c r="W4039" t="s">
        <v>53</v>
      </c>
      <c r="Y4039" t="s">
        <v>55</v>
      </c>
      <c r="Z4039" t="s">
        <v>52</v>
      </c>
      <c r="AA4039">
        <v>2</v>
      </c>
      <c r="AB4039" t="s">
        <v>72</v>
      </c>
      <c r="AD4039" t="s">
        <v>73</v>
      </c>
      <c r="AE4039" t="s">
        <v>52</v>
      </c>
      <c r="AF4039" t="s">
        <v>52</v>
      </c>
      <c r="AG4039" t="s">
        <v>52</v>
      </c>
      <c r="AH4039">
        <v>6</v>
      </c>
      <c r="AI4039" t="s">
        <v>79</v>
      </c>
      <c r="AJ4039" t="s">
        <v>53</v>
      </c>
    </row>
    <row r="4040" spans="1:49" hidden="1" x14ac:dyDescent="0.35">
      <c r="A4040" s="2" t="s">
        <v>1090</v>
      </c>
      <c r="B4040">
        <v>9</v>
      </c>
      <c r="C4040">
        <v>906</v>
      </c>
      <c r="D4040">
        <v>2</v>
      </c>
      <c r="E4040" t="s">
        <v>50</v>
      </c>
      <c r="F4040">
        <v>55</v>
      </c>
      <c r="G4040" t="s">
        <v>72</v>
      </c>
      <c r="I4040" t="s">
        <v>73</v>
      </c>
      <c r="J4040" t="s">
        <v>52</v>
      </c>
      <c r="K4040" t="s">
        <v>52</v>
      </c>
      <c r="L4040" t="s">
        <v>52</v>
      </c>
      <c r="M4040">
        <v>6</v>
      </c>
      <c r="N4040" t="s">
        <v>79</v>
      </c>
      <c r="P4040" s="2">
        <v>2</v>
      </c>
      <c r="Q4040" t="s">
        <v>56</v>
      </c>
      <c r="R4040">
        <v>53</v>
      </c>
      <c r="S4040" s="5">
        <f t="shared" si="63"/>
        <v>0</v>
      </c>
      <c r="T4040" t="s">
        <v>57</v>
      </c>
      <c r="U4040" t="s">
        <v>53</v>
      </c>
      <c r="W4040" t="s">
        <v>53</v>
      </c>
      <c r="Y4040" t="s">
        <v>55</v>
      </c>
      <c r="Z4040" t="s">
        <v>52</v>
      </c>
      <c r="AA4040">
        <v>1</v>
      </c>
      <c r="AB4040" t="s">
        <v>72</v>
      </c>
      <c r="AD4040" t="s">
        <v>73</v>
      </c>
      <c r="AE4040" t="s">
        <v>53</v>
      </c>
      <c r="AF4040" t="s">
        <v>53</v>
      </c>
      <c r="AG4040" t="s">
        <v>53</v>
      </c>
    </row>
    <row r="4041" spans="1:49" hidden="1" x14ac:dyDescent="0.35">
      <c r="A4041" s="2" t="s">
        <v>1091</v>
      </c>
      <c r="B4041">
        <v>17</v>
      </c>
      <c r="C4041">
        <v>1711</v>
      </c>
      <c r="D4041">
        <v>1</v>
      </c>
      <c r="O4041">
        <v>2</v>
      </c>
      <c r="P4041" s="2">
        <v>6</v>
      </c>
      <c r="Q4041" t="s">
        <v>56</v>
      </c>
      <c r="R4041">
        <v>78</v>
      </c>
      <c r="S4041" s="5">
        <f t="shared" si="63"/>
        <v>0</v>
      </c>
      <c r="T4041" t="s">
        <v>54</v>
      </c>
      <c r="U4041" t="s">
        <v>53</v>
      </c>
      <c r="W4041" t="s">
        <v>53</v>
      </c>
      <c r="Y4041" t="s">
        <v>92</v>
      </c>
      <c r="AB4041" t="s">
        <v>72</v>
      </c>
      <c r="AD4041" t="s">
        <v>73</v>
      </c>
      <c r="AE4041" t="s">
        <v>53</v>
      </c>
      <c r="AF4041" t="s">
        <v>53</v>
      </c>
      <c r="AG4041" t="s">
        <v>52</v>
      </c>
      <c r="AH4041">
        <v>1</v>
      </c>
      <c r="AI4041" t="s">
        <v>67</v>
      </c>
      <c r="AJ4041" t="s">
        <v>53</v>
      </c>
    </row>
    <row r="4042" spans="1:49" hidden="1" x14ac:dyDescent="0.35">
      <c r="A4042" s="2" t="s">
        <v>1091</v>
      </c>
      <c r="B4042">
        <v>17</v>
      </c>
      <c r="C4042">
        <v>1711</v>
      </c>
      <c r="D4042">
        <v>1</v>
      </c>
      <c r="O4042">
        <v>2</v>
      </c>
      <c r="P4042" s="2">
        <v>7</v>
      </c>
      <c r="Q4042" t="s">
        <v>56</v>
      </c>
      <c r="R4042">
        <v>45</v>
      </c>
      <c r="S4042" s="5">
        <f t="shared" si="63"/>
        <v>0</v>
      </c>
      <c r="T4042" t="s">
        <v>58</v>
      </c>
      <c r="U4042" t="s">
        <v>53</v>
      </c>
      <c r="W4042" t="s">
        <v>52</v>
      </c>
      <c r="X4042">
        <v>6</v>
      </c>
      <c r="Y4042" t="s">
        <v>122</v>
      </c>
      <c r="AB4042" t="s">
        <v>72</v>
      </c>
      <c r="AD4042" t="s">
        <v>73</v>
      </c>
      <c r="AE4042" t="s">
        <v>53</v>
      </c>
      <c r="AF4042" t="s">
        <v>53</v>
      </c>
      <c r="AG4042" t="s">
        <v>53</v>
      </c>
    </row>
    <row r="4043" spans="1:49" hidden="1" x14ac:dyDescent="0.35">
      <c r="A4043" s="2" t="s">
        <v>1091</v>
      </c>
      <c r="B4043">
        <v>17</v>
      </c>
      <c r="C4043">
        <v>1711</v>
      </c>
      <c r="D4043">
        <v>1</v>
      </c>
      <c r="O4043">
        <v>2</v>
      </c>
      <c r="P4043" s="2">
        <v>8</v>
      </c>
      <c r="Q4043" t="s">
        <v>56</v>
      </c>
      <c r="R4043">
        <v>18</v>
      </c>
      <c r="S4043" s="5">
        <f t="shared" si="63"/>
        <v>0</v>
      </c>
      <c r="T4043" t="s">
        <v>102</v>
      </c>
      <c r="U4043" t="s">
        <v>53</v>
      </c>
      <c r="W4043" t="s">
        <v>52</v>
      </c>
      <c r="X4043">
        <v>7</v>
      </c>
      <c r="Y4043" t="s">
        <v>59</v>
      </c>
      <c r="AB4043" t="s">
        <v>72</v>
      </c>
      <c r="AD4043" t="s">
        <v>73</v>
      </c>
      <c r="AE4043" t="s">
        <v>52</v>
      </c>
      <c r="AF4043" t="s">
        <v>52</v>
      </c>
      <c r="AG4043" t="s">
        <v>52</v>
      </c>
      <c r="AH4043">
        <v>6</v>
      </c>
      <c r="AI4043" t="s">
        <v>79</v>
      </c>
      <c r="AJ4043" t="s">
        <v>53</v>
      </c>
    </row>
    <row r="4044" spans="1:49" hidden="1" x14ac:dyDescent="0.35">
      <c r="A4044" s="2" t="s">
        <v>1091</v>
      </c>
      <c r="B4044">
        <v>17</v>
      </c>
      <c r="C4044">
        <v>1711</v>
      </c>
      <c r="D4044">
        <v>1</v>
      </c>
      <c r="O4044">
        <v>2</v>
      </c>
      <c r="P4044" s="2">
        <v>9</v>
      </c>
      <c r="Q4044" t="s">
        <v>50</v>
      </c>
      <c r="R4044">
        <v>14</v>
      </c>
      <c r="S4044" s="5">
        <f t="shared" si="63"/>
        <v>0</v>
      </c>
      <c r="T4044" t="s">
        <v>102</v>
      </c>
      <c r="U4044" t="s">
        <v>53</v>
      </c>
      <c r="W4044" t="s">
        <v>52</v>
      </c>
      <c r="X4044">
        <v>7</v>
      </c>
      <c r="Y4044" t="s">
        <v>59</v>
      </c>
      <c r="AB4044" t="s">
        <v>72</v>
      </c>
      <c r="AD4044" t="s">
        <v>73</v>
      </c>
      <c r="AE4044" t="s">
        <v>52</v>
      </c>
      <c r="AF4044" t="s">
        <v>52</v>
      </c>
      <c r="AG4044" t="s">
        <v>52</v>
      </c>
      <c r="AH4044">
        <v>2</v>
      </c>
      <c r="AI4044" t="s">
        <v>97</v>
      </c>
      <c r="AJ4044" t="s">
        <v>53</v>
      </c>
      <c r="AO4044" t="s">
        <v>190</v>
      </c>
    </row>
    <row r="4045" spans="1:49" hidden="1" x14ac:dyDescent="0.35">
      <c r="A4045" s="2" t="s">
        <v>1091</v>
      </c>
      <c r="B4045">
        <v>17</v>
      </c>
      <c r="C4045">
        <v>1711</v>
      </c>
      <c r="D4045">
        <v>1</v>
      </c>
      <c r="O4045">
        <v>2</v>
      </c>
      <c r="P4045" s="2">
        <v>10</v>
      </c>
      <c r="Q4045" t="s">
        <v>56</v>
      </c>
      <c r="R4045">
        <v>13</v>
      </c>
      <c r="S4045" s="5">
        <f t="shared" si="63"/>
        <v>0</v>
      </c>
      <c r="T4045" t="s">
        <v>102</v>
      </c>
      <c r="U4045" t="s">
        <v>53</v>
      </c>
      <c r="W4045" t="s">
        <v>52</v>
      </c>
      <c r="X4045">
        <v>7</v>
      </c>
      <c r="Y4045" t="s">
        <v>59</v>
      </c>
      <c r="AB4045" t="s">
        <v>72</v>
      </c>
      <c r="AD4045" t="s">
        <v>73</v>
      </c>
      <c r="AE4045" t="s">
        <v>52</v>
      </c>
      <c r="AF4045" t="s">
        <v>52</v>
      </c>
      <c r="AG4045" t="s">
        <v>52</v>
      </c>
      <c r="AH4045">
        <v>5</v>
      </c>
      <c r="AI4045" t="s">
        <v>78</v>
      </c>
      <c r="AJ4045" t="s">
        <v>52</v>
      </c>
      <c r="AK4045" t="s">
        <v>84</v>
      </c>
      <c r="AM4045" t="s">
        <v>62</v>
      </c>
      <c r="AN4045" t="s">
        <v>53</v>
      </c>
      <c r="AP4045">
        <v>0</v>
      </c>
      <c r="AQ4045">
        <v>0</v>
      </c>
      <c r="AR4045">
        <v>15000</v>
      </c>
      <c r="AS4045">
        <v>0</v>
      </c>
      <c r="AT4045">
        <v>0</v>
      </c>
      <c r="AU4045">
        <v>0</v>
      </c>
      <c r="AV4045">
        <v>10000</v>
      </c>
      <c r="AW4045">
        <v>25000</v>
      </c>
    </row>
    <row r="4046" spans="1:49" hidden="1" x14ac:dyDescent="0.35">
      <c r="A4046" s="2" t="s">
        <v>1092</v>
      </c>
      <c r="B4046">
        <v>14</v>
      </c>
      <c r="C4046">
        <v>1412</v>
      </c>
      <c r="D4046">
        <v>2</v>
      </c>
      <c r="E4046" t="s">
        <v>50</v>
      </c>
      <c r="F4046">
        <v>42</v>
      </c>
      <c r="G4046" t="s">
        <v>72</v>
      </c>
      <c r="I4046" t="s">
        <v>73</v>
      </c>
      <c r="J4046" t="s">
        <v>52</v>
      </c>
      <c r="K4046" t="s">
        <v>52</v>
      </c>
      <c r="L4046" t="s">
        <v>52</v>
      </c>
      <c r="M4046">
        <v>7</v>
      </c>
      <c r="N4046" t="s">
        <v>86</v>
      </c>
      <c r="O4046">
        <v>2</v>
      </c>
      <c r="P4046" s="2">
        <v>1</v>
      </c>
      <c r="Q4046" t="s">
        <v>50</v>
      </c>
      <c r="R4046">
        <v>42</v>
      </c>
      <c r="S4046" s="5">
        <f t="shared" si="63"/>
        <v>0</v>
      </c>
      <c r="T4046" t="s">
        <v>54</v>
      </c>
      <c r="U4046" t="s">
        <v>53</v>
      </c>
      <c r="W4046" t="s">
        <v>53</v>
      </c>
      <c r="Y4046" t="s">
        <v>55</v>
      </c>
      <c r="Z4046" t="s">
        <v>52</v>
      </c>
      <c r="AA4046">
        <v>2</v>
      </c>
      <c r="AB4046" t="s">
        <v>72</v>
      </c>
      <c r="AD4046" t="s">
        <v>73</v>
      </c>
      <c r="AE4046" t="s">
        <v>52</v>
      </c>
      <c r="AF4046" t="s">
        <v>52</v>
      </c>
      <c r="AG4046" t="s">
        <v>52</v>
      </c>
      <c r="AH4046">
        <v>7</v>
      </c>
      <c r="AI4046" t="s">
        <v>86</v>
      </c>
      <c r="AJ4046" t="s">
        <v>53</v>
      </c>
    </row>
    <row r="4047" spans="1:49" hidden="1" x14ac:dyDescent="0.35">
      <c r="A4047" s="2" t="s">
        <v>1092</v>
      </c>
      <c r="B4047">
        <v>14</v>
      </c>
      <c r="C4047">
        <v>1412</v>
      </c>
      <c r="D4047">
        <v>2</v>
      </c>
      <c r="E4047" t="s">
        <v>50</v>
      </c>
      <c r="F4047">
        <v>42</v>
      </c>
      <c r="G4047" t="s">
        <v>72</v>
      </c>
      <c r="I4047" t="s">
        <v>73</v>
      </c>
      <c r="J4047" t="s">
        <v>52</v>
      </c>
      <c r="K4047" t="s">
        <v>52</v>
      </c>
      <c r="L4047" t="s">
        <v>52</v>
      </c>
      <c r="M4047">
        <v>7</v>
      </c>
      <c r="N4047" t="s">
        <v>86</v>
      </c>
      <c r="O4047">
        <v>2</v>
      </c>
      <c r="P4047" s="2">
        <v>2</v>
      </c>
      <c r="Q4047" t="s">
        <v>56</v>
      </c>
      <c r="R4047">
        <v>50</v>
      </c>
      <c r="S4047" s="5">
        <f t="shared" si="63"/>
        <v>0</v>
      </c>
      <c r="T4047" t="s">
        <v>57</v>
      </c>
      <c r="U4047" t="s">
        <v>53</v>
      </c>
      <c r="W4047" t="s">
        <v>53</v>
      </c>
      <c r="Y4047" t="s">
        <v>55</v>
      </c>
      <c r="Z4047" t="s">
        <v>52</v>
      </c>
      <c r="AA4047">
        <v>1</v>
      </c>
      <c r="AB4047" t="s">
        <v>72</v>
      </c>
      <c r="AD4047" t="s">
        <v>73</v>
      </c>
      <c r="AE4047" t="s">
        <v>53</v>
      </c>
      <c r="AF4047" t="s">
        <v>53</v>
      </c>
      <c r="AG4047" t="s">
        <v>53</v>
      </c>
    </row>
    <row r="4048" spans="1:49" x14ac:dyDescent="0.35">
      <c r="A4048" s="2" t="s">
        <v>1092</v>
      </c>
      <c r="B4048">
        <v>14</v>
      </c>
      <c r="C4048">
        <v>1412</v>
      </c>
      <c r="D4048">
        <v>2</v>
      </c>
      <c r="E4048" t="s">
        <v>50</v>
      </c>
      <c r="F4048">
        <v>42</v>
      </c>
      <c r="G4048" t="s">
        <v>72</v>
      </c>
      <c r="I4048" t="s">
        <v>73</v>
      </c>
      <c r="J4048" t="s">
        <v>52</v>
      </c>
      <c r="K4048" t="s">
        <v>52</v>
      </c>
      <c r="L4048" t="s">
        <v>52</v>
      </c>
      <c r="M4048">
        <v>7</v>
      </c>
      <c r="N4048" t="s">
        <v>86</v>
      </c>
      <c r="O4048">
        <v>2</v>
      </c>
      <c r="P4048" s="6">
        <v>3</v>
      </c>
      <c r="Q4048" t="s">
        <v>56</v>
      </c>
      <c r="R4048">
        <v>15</v>
      </c>
      <c r="S4048" s="5">
        <f t="shared" si="63"/>
        <v>1</v>
      </c>
      <c r="T4048" t="s">
        <v>58</v>
      </c>
      <c r="U4048" t="s">
        <v>52</v>
      </c>
      <c r="V4048">
        <v>1</v>
      </c>
      <c r="W4048" t="s">
        <v>52</v>
      </c>
      <c r="X4048">
        <v>2</v>
      </c>
      <c r="Y4048" t="s">
        <v>59</v>
      </c>
      <c r="AB4048" t="s">
        <v>72</v>
      </c>
      <c r="AD4048" t="s">
        <v>52</v>
      </c>
      <c r="AE4048" t="s">
        <v>52</v>
      </c>
      <c r="AF4048" t="s">
        <v>52</v>
      </c>
      <c r="AG4048" t="s">
        <v>52</v>
      </c>
      <c r="AH4048">
        <v>9</v>
      </c>
      <c r="AI4048" t="s">
        <v>80</v>
      </c>
      <c r="AJ4048" t="s">
        <v>52</v>
      </c>
      <c r="AK4048" t="s">
        <v>81</v>
      </c>
      <c r="AM4048" t="s">
        <v>62</v>
      </c>
      <c r="AN4048" t="s">
        <v>52</v>
      </c>
      <c r="AP4048">
        <v>0</v>
      </c>
      <c r="AQ4048">
        <v>180000</v>
      </c>
      <c r="AR4048">
        <v>100000</v>
      </c>
      <c r="AS4048">
        <v>50000</v>
      </c>
      <c r="AT4048">
        <v>0</v>
      </c>
      <c r="AU4048">
        <v>350000</v>
      </c>
      <c r="AV4048">
        <v>0</v>
      </c>
      <c r="AW4048">
        <v>680000</v>
      </c>
    </row>
    <row r="4049" spans="1:49" x14ac:dyDescent="0.35">
      <c r="A4049" s="2" t="s">
        <v>1092</v>
      </c>
      <c r="B4049">
        <v>14</v>
      </c>
      <c r="C4049">
        <v>1412</v>
      </c>
      <c r="D4049">
        <v>2</v>
      </c>
      <c r="E4049" t="s">
        <v>50</v>
      </c>
      <c r="F4049">
        <v>42</v>
      </c>
      <c r="G4049" t="s">
        <v>72</v>
      </c>
      <c r="I4049" t="s">
        <v>73</v>
      </c>
      <c r="J4049" t="s">
        <v>52</v>
      </c>
      <c r="K4049" t="s">
        <v>52</v>
      </c>
      <c r="L4049" t="s">
        <v>52</v>
      </c>
      <c r="M4049">
        <v>7</v>
      </c>
      <c r="N4049" t="s">
        <v>86</v>
      </c>
      <c r="O4049">
        <v>2</v>
      </c>
      <c r="P4049" s="6">
        <v>4</v>
      </c>
      <c r="Q4049" t="s">
        <v>50</v>
      </c>
      <c r="R4049">
        <v>10</v>
      </c>
      <c r="S4049" s="5">
        <f t="shared" si="63"/>
        <v>1</v>
      </c>
      <c r="T4049" t="s">
        <v>58</v>
      </c>
      <c r="U4049" t="s">
        <v>52</v>
      </c>
      <c r="V4049">
        <v>1</v>
      </c>
      <c r="W4049" t="s">
        <v>52</v>
      </c>
      <c r="X4049">
        <v>2</v>
      </c>
      <c r="AB4049" t="s">
        <v>72</v>
      </c>
      <c r="AD4049" t="s">
        <v>52</v>
      </c>
      <c r="AE4049" t="s">
        <v>52</v>
      </c>
      <c r="AF4049" t="s">
        <v>52</v>
      </c>
      <c r="AG4049" t="s">
        <v>52</v>
      </c>
      <c r="AH4049">
        <v>5</v>
      </c>
      <c r="AI4049" t="s">
        <v>78</v>
      </c>
      <c r="AJ4049" t="s">
        <v>52</v>
      </c>
      <c r="AK4049" t="s">
        <v>88</v>
      </c>
      <c r="AM4049" t="s">
        <v>62</v>
      </c>
      <c r="AN4049" t="s">
        <v>52</v>
      </c>
      <c r="AP4049">
        <v>0</v>
      </c>
      <c r="AQ4049">
        <v>250000</v>
      </c>
      <c r="AR4049">
        <v>50000</v>
      </c>
      <c r="AS4049">
        <v>50000</v>
      </c>
      <c r="AT4049">
        <v>0</v>
      </c>
      <c r="AU4049">
        <v>0</v>
      </c>
      <c r="AV4049">
        <v>0</v>
      </c>
      <c r="AW4049">
        <v>350000</v>
      </c>
    </row>
    <row r="4050" spans="1:49" hidden="1" x14ac:dyDescent="0.35">
      <c r="A4050" s="2" t="s">
        <v>1093</v>
      </c>
      <c r="B4050">
        <v>3</v>
      </c>
      <c r="C4050">
        <v>307</v>
      </c>
      <c r="D4050">
        <v>2</v>
      </c>
      <c r="E4050" t="s">
        <v>56</v>
      </c>
      <c r="F4050">
        <v>79</v>
      </c>
      <c r="G4050" t="s">
        <v>72</v>
      </c>
      <c r="I4050" t="s">
        <v>73</v>
      </c>
      <c r="J4050" t="s">
        <v>53</v>
      </c>
      <c r="K4050" t="s">
        <v>53</v>
      </c>
      <c r="L4050" t="s">
        <v>53</v>
      </c>
      <c r="M4050">
        <v>0</v>
      </c>
      <c r="O4050">
        <v>2</v>
      </c>
      <c r="P4050" s="2">
        <v>1</v>
      </c>
      <c r="Q4050" t="s">
        <v>56</v>
      </c>
      <c r="R4050">
        <v>79</v>
      </c>
      <c r="S4050" s="5">
        <f t="shared" si="63"/>
        <v>0</v>
      </c>
      <c r="T4050" t="s">
        <v>54</v>
      </c>
      <c r="U4050" t="s">
        <v>53</v>
      </c>
      <c r="W4050" t="s">
        <v>53</v>
      </c>
      <c r="Y4050" t="s">
        <v>92</v>
      </c>
      <c r="AB4050" t="s">
        <v>72</v>
      </c>
      <c r="AD4050" t="s">
        <v>73</v>
      </c>
      <c r="AE4050" t="s">
        <v>53</v>
      </c>
      <c r="AF4050" t="s">
        <v>53</v>
      </c>
      <c r="AG4050" t="s">
        <v>53</v>
      </c>
    </row>
    <row r="4051" spans="1:49" hidden="1" x14ac:dyDescent="0.35">
      <c r="A4051" s="2" t="s">
        <v>1093</v>
      </c>
      <c r="B4051">
        <v>3</v>
      </c>
      <c r="C4051">
        <v>307</v>
      </c>
      <c r="D4051">
        <v>2</v>
      </c>
      <c r="E4051" t="s">
        <v>56</v>
      </c>
      <c r="F4051">
        <v>79</v>
      </c>
      <c r="G4051" t="s">
        <v>72</v>
      </c>
      <c r="I4051" t="s">
        <v>73</v>
      </c>
      <c r="J4051" t="s">
        <v>53</v>
      </c>
      <c r="K4051" t="s">
        <v>53</v>
      </c>
      <c r="L4051" t="s">
        <v>53</v>
      </c>
      <c r="M4051">
        <v>0</v>
      </c>
      <c r="O4051">
        <v>2</v>
      </c>
      <c r="P4051" s="2">
        <v>2</v>
      </c>
      <c r="Q4051" t="s">
        <v>50</v>
      </c>
      <c r="R4051">
        <v>11</v>
      </c>
      <c r="S4051" s="5">
        <f t="shared" si="63"/>
        <v>0</v>
      </c>
      <c r="T4051" t="s">
        <v>102</v>
      </c>
      <c r="U4051" t="s">
        <v>53</v>
      </c>
      <c r="W4051" t="s">
        <v>53</v>
      </c>
      <c r="AB4051" t="s">
        <v>72</v>
      </c>
      <c r="AD4051" t="s">
        <v>73</v>
      </c>
      <c r="AE4051" t="s">
        <v>52</v>
      </c>
      <c r="AF4051" t="s">
        <v>52</v>
      </c>
      <c r="AG4051" t="s">
        <v>52</v>
      </c>
      <c r="AH4051">
        <v>6</v>
      </c>
      <c r="AI4051" t="s">
        <v>78</v>
      </c>
      <c r="AJ4051" t="s">
        <v>52</v>
      </c>
      <c r="AK4051" t="s">
        <v>88</v>
      </c>
      <c r="AM4051" t="s">
        <v>62</v>
      </c>
      <c r="AN4051" t="s">
        <v>52</v>
      </c>
      <c r="AP4051">
        <v>0</v>
      </c>
      <c r="AQ4051">
        <v>25000</v>
      </c>
      <c r="AR4051">
        <v>18000</v>
      </c>
      <c r="AS4051">
        <v>42000</v>
      </c>
      <c r="AT4051">
        <v>0</v>
      </c>
      <c r="AU4051">
        <v>0</v>
      </c>
      <c r="AV4051">
        <v>3000</v>
      </c>
      <c r="AW4051">
        <v>88000</v>
      </c>
    </row>
    <row r="4052" spans="1:49" hidden="1" x14ac:dyDescent="0.35">
      <c r="A4052" s="2" t="s">
        <v>1093</v>
      </c>
      <c r="B4052">
        <v>3</v>
      </c>
      <c r="C4052">
        <v>307</v>
      </c>
      <c r="D4052">
        <v>2</v>
      </c>
      <c r="E4052" t="s">
        <v>56</v>
      </c>
      <c r="F4052">
        <v>79</v>
      </c>
      <c r="G4052" t="s">
        <v>72</v>
      </c>
      <c r="I4052" t="s">
        <v>73</v>
      </c>
      <c r="J4052" t="s">
        <v>53</v>
      </c>
      <c r="K4052" t="s">
        <v>53</v>
      </c>
      <c r="L4052" t="s">
        <v>53</v>
      </c>
      <c r="M4052">
        <v>0</v>
      </c>
      <c r="O4052">
        <v>2</v>
      </c>
      <c r="P4052" s="2">
        <v>3</v>
      </c>
      <c r="Q4052" t="s">
        <v>50</v>
      </c>
      <c r="R4052">
        <v>8</v>
      </c>
      <c r="S4052" s="5">
        <f t="shared" si="63"/>
        <v>0</v>
      </c>
      <c r="T4052" t="s">
        <v>102</v>
      </c>
      <c r="U4052" t="s">
        <v>53</v>
      </c>
      <c r="W4052" t="s">
        <v>53</v>
      </c>
      <c r="AB4052" t="s">
        <v>72</v>
      </c>
      <c r="AD4052" t="s">
        <v>73</v>
      </c>
      <c r="AE4052" t="s">
        <v>53</v>
      </c>
      <c r="AF4052" t="s">
        <v>53</v>
      </c>
      <c r="AG4052" t="s">
        <v>52</v>
      </c>
      <c r="AH4052">
        <v>2</v>
      </c>
      <c r="AI4052" t="s">
        <v>65</v>
      </c>
      <c r="AJ4052" t="s">
        <v>52</v>
      </c>
      <c r="AK4052" t="s">
        <v>66</v>
      </c>
      <c r="AM4052" t="s">
        <v>62</v>
      </c>
      <c r="AN4052" t="s">
        <v>53</v>
      </c>
      <c r="AP4052">
        <v>0</v>
      </c>
      <c r="AQ4052">
        <v>0</v>
      </c>
      <c r="AR4052">
        <v>12000</v>
      </c>
      <c r="AS4052">
        <v>38000</v>
      </c>
      <c r="AT4052">
        <v>0</v>
      </c>
      <c r="AU4052">
        <v>0</v>
      </c>
      <c r="AV4052">
        <v>0</v>
      </c>
      <c r="AW4052">
        <v>50000</v>
      </c>
    </row>
    <row r="4053" spans="1:49" hidden="1" x14ac:dyDescent="0.35">
      <c r="A4053" s="2" t="s">
        <v>1094</v>
      </c>
      <c r="B4053">
        <v>2</v>
      </c>
      <c r="C4053">
        <v>207</v>
      </c>
      <c r="D4053">
        <v>2</v>
      </c>
      <c r="E4053" t="s">
        <v>50</v>
      </c>
      <c r="F4053">
        <v>50</v>
      </c>
      <c r="G4053" t="s">
        <v>72</v>
      </c>
      <c r="I4053" t="s">
        <v>73</v>
      </c>
      <c r="J4053" t="s">
        <v>52</v>
      </c>
      <c r="K4053" t="s">
        <v>52</v>
      </c>
      <c r="L4053" t="s">
        <v>52</v>
      </c>
      <c r="M4053">
        <v>4</v>
      </c>
      <c r="N4053" t="s">
        <v>97</v>
      </c>
      <c r="P4053" s="2">
        <v>1</v>
      </c>
      <c r="Q4053" t="s">
        <v>50</v>
      </c>
      <c r="R4053">
        <v>50</v>
      </c>
      <c r="S4053" s="5">
        <f t="shared" si="63"/>
        <v>0</v>
      </c>
      <c r="T4053" t="s">
        <v>54</v>
      </c>
      <c r="U4053" t="s">
        <v>53</v>
      </c>
      <c r="W4053" t="s">
        <v>53</v>
      </c>
      <c r="Y4053" t="s">
        <v>55</v>
      </c>
      <c r="Z4053" t="s">
        <v>52</v>
      </c>
      <c r="AA4053">
        <v>2</v>
      </c>
      <c r="AB4053" t="s">
        <v>72</v>
      </c>
      <c r="AD4053" t="s">
        <v>73</v>
      </c>
      <c r="AE4053" t="s">
        <v>52</v>
      </c>
      <c r="AF4053" t="s">
        <v>52</v>
      </c>
      <c r="AG4053" t="s">
        <v>52</v>
      </c>
      <c r="AH4053">
        <v>4</v>
      </c>
      <c r="AI4053" t="s">
        <v>97</v>
      </c>
      <c r="AJ4053" t="s">
        <v>53</v>
      </c>
    </row>
    <row r="4054" spans="1:49" hidden="1" x14ac:dyDescent="0.35">
      <c r="A4054" s="2" t="s">
        <v>1094</v>
      </c>
      <c r="B4054">
        <v>2</v>
      </c>
      <c r="C4054">
        <v>207</v>
      </c>
      <c r="D4054">
        <v>2</v>
      </c>
      <c r="E4054" t="s">
        <v>50</v>
      </c>
      <c r="F4054">
        <v>50</v>
      </c>
      <c r="G4054" t="s">
        <v>72</v>
      </c>
      <c r="I4054" t="s">
        <v>73</v>
      </c>
      <c r="J4054" t="s">
        <v>52</v>
      </c>
      <c r="K4054" t="s">
        <v>52</v>
      </c>
      <c r="L4054" t="s">
        <v>52</v>
      </c>
      <c r="M4054">
        <v>4</v>
      </c>
      <c r="N4054" t="s">
        <v>97</v>
      </c>
      <c r="P4054" s="2">
        <v>2</v>
      </c>
      <c r="Q4054" t="s">
        <v>56</v>
      </c>
      <c r="R4054">
        <v>64</v>
      </c>
      <c r="S4054" s="5">
        <f t="shared" si="63"/>
        <v>0</v>
      </c>
      <c r="T4054" t="s">
        <v>57</v>
      </c>
      <c r="U4054" t="s">
        <v>53</v>
      </c>
      <c r="W4054" t="s">
        <v>53</v>
      </c>
      <c r="Y4054" t="s">
        <v>55</v>
      </c>
      <c r="Z4054" t="s">
        <v>52</v>
      </c>
      <c r="AA4054">
        <v>1</v>
      </c>
      <c r="AB4054" t="s">
        <v>72</v>
      </c>
      <c r="AD4054" t="s">
        <v>73</v>
      </c>
      <c r="AE4054" t="s">
        <v>52</v>
      </c>
      <c r="AF4054" t="s">
        <v>52</v>
      </c>
      <c r="AG4054" t="s">
        <v>52</v>
      </c>
      <c r="AH4054">
        <v>1</v>
      </c>
      <c r="AI4054" t="s">
        <v>67</v>
      </c>
      <c r="AJ4054" t="s">
        <v>53</v>
      </c>
    </row>
    <row r="4055" spans="1:49" hidden="1" x14ac:dyDescent="0.35">
      <c r="A4055" s="2" t="s">
        <v>1095</v>
      </c>
      <c r="B4055">
        <v>15</v>
      </c>
      <c r="C4055">
        <v>1501</v>
      </c>
      <c r="D4055">
        <v>2</v>
      </c>
      <c r="E4055" t="s">
        <v>56</v>
      </c>
      <c r="F4055">
        <v>34</v>
      </c>
      <c r="G4055" t="s">
        <v>72</v>
      </c>
      <c r="I4055" t="s">
        <v>73</v>
      </c>
      <c r="J4055" t="s">
        <v>53</v>
      </c>
      <c r="K4055" t="s">
        <v>53</v>
      </c>
      <c r="L4055" t="s">
        <v>53</v>
      </c>
      <c r="M4055">
        <v>0</v>
      </c>
      <c r="O4055">
        <v>2</v>
      </c>
      <c r="P4055" s="2">
        <v>1</v>
      </c>
      <c r="Q4055" t="s">
        <v>56</v>
      </c>
      <c r="R4055">
        <v>34</v>
      </c>
      <c r="S4055" s="5">
        <f t="shared" si="63"/>
        <v>0</v>
      </c>
      <c r="T4055" t="s">
        <v>54</v>
      </c>
      <c r="U4055" t="s">
        <v>53</v>
      </c>
      <c r="W4055" t="s">
        <v>53</v>
      </c>
      <c r="Y4055" t="s">
        <v>55</v>
      </c>
      <c r="Z4055" t="s">
        <v>52</v>
      </c>
      <c r="AA4055">
        <v>2</v>
      </c>
      <c r="AB4055" t="s">
        <v>72</v>
      </c>
      <c r="AD4055" t="s">
        <v>73</v>
      </c>
      <c r="AE4055" t="s">
        <v>53</v>
      </c>
      <c r="AF4055" t="s">
        <v>53</v>
      </c>
      <c r="AG4055" t="s">
        <v>53</v>
      </c>
    </row>
    <row r="4056" spans="1:49" hidden="1" x14ac:dyDescent="0.35">
      <c r="A4056" s="2" t="s">
        <v>1095</v>
      </c>
      <c r="B4056">
        <v>15</v>
      </c>
      <c r="C4056">
        <v>1501</v>
      </c>
      <c r="D4056">
        <v>2</v>
      </c>
      <c r="E4056" t="s">
        <v>56</v>
      </c>
      <c r="F4056">
        <v>34</v>
      </c>
      <c r="G4056" t="s">
        <v>72</v>
      </c>
      <c r="I4056" t="s">
        <v>73</v>
      </c>
      <c r="J4056" t="s">
        <v>53</v>
      </c>
      <c r="K4056" t="s">
        <v>53</v>
      </c>
      <c r="L4056" t="s">
        <v>53</v>
      </c>
      <c r="M4056">
        <v>0</v>
      </c>
      <c r="O4056">
        <v>2</v>
      </c>
      <c r="P4056" s="2">
        <v>2</v>
      </c>
      <c r="Q4056" t="s">
        <v>50</v>
      </c>
      <c r="R4056">
        <v>37</v>
      </c>
      <c r="S4056" s="5">
        <f t="shared" si="63"/>
        <v>0</v>
      </c>
      <c r="T4056" t="s">
        <v>57</v>
      </c>
      <c r="U4056" t="s">
        <v>53</v>
      </c>
      <c r="W4056" t="s">
        <v>53</v>
      </c>
      <c r="Y4056" t="s">
        <v>55</v>
      </c>
      <c r="Z4056" t="s">
        <v>52</v>
      </c>
      <c r="AA4056">
        <v>1</v>
      </c>
      <c r="AB4056" t="s">
        <v>72</v>
      </c>
      <c r="AD4056" t="s">
        <v>73</v>
      </c>
      <c r="AE4056" t="s">
        <v>52</v>
      </c>
      <c r="AF4056" t="s">
        <v>52</v>
      </c>
      <c r="AG4056" t="s">
        <v>52</v>
      </c>
      <c r="AH4056">
        <v>8</v>
      </c>
      <c r="AI4056" t="s">
        <v>60</v>
      </c>
      <c r="AJ4056" t="s">
        <v>53</v>
      </c>
    </row>
    <row r="4057" spans="1:49" x14ac:dyDescent="0.35">
      <c r="A4057" s="2" t="s">
        <v>1095</v>
      </c>
      <c r="B4057">
        <v>15</v>
      </c>
      <c r="C4057">
        <v>1501</v>
      </c>
      <c r="D4057">
        <v>2</v>
      </c>
      <c r="E4057" t="s">
        <v>56</v>
      </c>
      <c r="F4057">
        <v>34</v>
      </c>
      <c r="G4057" t="s">
        <v>72</v>
      </c>
      <c r="I4057" t="s">
        <v>73</v>
      </c>
      <c r="J4057" t="s">
        <v>53</v>
      </c>
      <c r="K4057" t="s">
        <v>53</v>
      </c>
      <c r="L4057" t="s">
        <v>53</v>
      </c>
      <c r="M4057">
        <v>0</v>
      </c>
      <c r="O4057">
        <v>2</v>
      </c>
      <c r="P4057" s="6">
        <v>3</v>
      </c>
      <c r="Q4057" t="s">
        <v>50</v>
      </c>
      <c r="R4057">
        <v>12</v>
      </c>
      <c r="S4057" s="5">
        <f t="shared" si="63"/>
        <v>1</v>
      </c>
      <c r="T4057" t="s">
        <v>58</v>
      </c>
      <c r="U4057" t="s">
        <v>52</v>
      </c>
      <c r="V4057">
        <v>2</v>
      </c>
      <c r="W4057" t="s">
        <v>52</v>
      </c>
      <c r="X4057">
        <v>1</v>
      </c>
      <c r="AB4057" t="s">
        <v>72</v>
      </c>
      <c r="AD4057" t="s">
        <v>73</v>
      </c>
      <c r="AE4057" t="s">
        <v>52</v>
      </c>
      <c r="AF4057" t="s">
        <v>52</v>
      </c>
      <c r="AG4057" t="s">
        <v>52</v>
      </c>
      <c r="AH4057">
        <v>4</v>
      </c>
      <c r="AI4057" t="s">
        <v>83</v>
      </c>
      <c r="AJ4057" t="s">
        <v>52</v>
      </c>
      <c r="AK4057" t="s">
        <v>64</v>
      </c>
      <c r="AM4057" t="s">
        <v>62</v>
      </c>
      <c r="AN4057" t="s">
        <v>52</v>
      </c>
      <c r="AP4057">
        <v>0</v>
      </c>
      <c r="AQ4057">
        <v>120000</v>
      </c>
      <c r="AR4057">
        <v>15000</v>
      </c>
      <c r="AS4057">
        <v>12000</v>
      </c>
      <c r="AT4057">
        <v>0</v>
      </c>
      <c r="AU4057">
        <v>0</v>
      </c>
      <c r="AV4057">
        <v>0</v>
      </c>
      <c r="AW4057">
        <v>147000</v>
      </c>
    </row>
    <row r="4058" spans="1:49" hidden="1" x14ac:dyDescent="0.35">
      <c r="A4058" s="2" t="s">
        <v>1095</v>
      </c>
      <c r="B4058">
        <v>15</v>
      </c>
      <c r="C4058">
        <v>1501</v>
      </c>
      <c r="D4058">
        <v>2</v>
      </c>
      <c r="E4058" t="s">
        <v>56</v>
      </c>
      <c r="F4058">
        <v>34</v>
      </c>
      <c r="G4058" t="s">
        <v>72</v>
      </c>
      <c r="I4058" t="s">
        <v>73</v>
      </c>
      <c r="J4058" t="s">
        <v>53</v>
      </c>
      <c r="K4058" t="s">
        <v>53</v>
      </c>
      <c r="L4058" t="s">
        <v>53</v>
      </c>
      <c r="M4058">
        <v>0</v>
      </c>
      <c r="O4058">
        <v>2</v>
      </c>
      <c r="P4058" s="2">
        <v>4</v>
      </c>
      <c r="Q4058" t="s">
        <v>50</v>
      </c>
      <c r="R4058">
        <v>5</v>
      </c>
      <c r="S4058" s="5">
        <f t="shared" si="63"/>
        <v>0</v>
      </c>
      <c r="T4058" t="s">
        <v>58</v>
      </c>
      <c r="U4058" t="s">
        <v>52</v>
      </c>
      <c r="V4058">
        <v>2</v>
      </c>
      <c r="W4058" t="s">
        <v>52</v>
      </c>
      <c r="X4058">
        <v>1</v>
      </c>
      <c r="AB4058" t="s">
        <v>72</v>
      </c>
      <c r="AD4058" t="s">
        <v>73</v>
      </c>
      <c r="AE4058" t="s">
        <v>53</v>
      </c>
      <c r="AF4058" t="s">
        <v>53</v>
      </c>
      <c r="AG4058" t="s">
        <v>52</v>
      </c>
      <c r="AH4058">
        <v>1</v>
      </c>
      <c r="AI4058" t="s">
        <v>68</v>
      </c>
      <c r="AJ4058" t="s">
        <v>52</v>
      </c>
      <c r="AK4058" t="s">
        <v>68</v>
      </c>
      <c r="AL4058" t="s">
        <v>109</v>
      </c>
      <c r="AN4058" t="s">
        <v>53</v>
      </c>
    </row>
    <row r="4059" spans="1:49" hidden="1" x14ac:dyDescent="0.35">
      <c r="A4059" s="2" t="s">
        <v>1096</v>
      </c>
      <c r="B4059">
        <v>3</v>
      </c>
      <c r="C4059">
        <v>305</v>
      </c>
      <c r="D4059">
        <v>1</v>
      </c>
      <c r="E4059" t="s">
        <v>50</v>
      </c>
      <c r="F4059">
        <v>40</v>
      </c>
      <c r="G4059" t="s">
        <v>72</v>
      </c>
      <c r="I4059" t="s">
        <v>73</v>
      </c>
      <c r="J4059" t="s">
        <v>52</v>
      </c>
      <c r="K4059" t="s">
        <v>52</v>
      </c>
      <c r="L4059" t="s">
        <v>52</v>
      </c>
      <c r="M4059">
        <v>11</v>
      </c>
      <c r="N4059" t="s">
        <v>107</v>
      </c>
      <c r="O4059">
        <v>2</v>
      </c>
      <c r="P4059" s="2">
        <v>1</v>
      </c>
      <c r="Q4059" t="s">
        <v>50</v>
      </c>
      <c r="R4059">
        <v>40</v>
      </c>
      <c r="S4059" s="5">
        <f t="shared" si="63"/>
        <v>0</v>
      </c>
      <c r="T4059" t="s">
        <v>54</v>
      </c>
      <c r="U4059" t="s">
        <v>53</v>
      </c>
      <c r="W4059" t="s">
        <v>53</v>
      </c>
      <c r="Y4059" t="s">
        <v>55</v>
      </c>
      <c r="Z4059" t="s">
        <v>52</v>
      </c>
      <c r="AA4059">
        <v>2</v>
      </c>
      <c r="AB4059" t="s">
        <v>72</v>
      </c>
      <c r="AD4059" t="s">
        <v>73</v>
      </c>
      <c r="AE4059" t="s">
        <v>52</v>
      </c>
      <c r="AF4059" t="s">
        <v>52</v>
      </c>
      <c r="AG4059" t="s">
        <v>52</v>
      </c>
      <c r="AH4059">
        <v>11</v>
      </c>
      <c r="AI4059" t="s">
        <v>107</v>
      </c>
      <c r="AJ4059" t="s">
        <v>53</v>
      </c>
    </row>
    <row r="4060" spans="1:49" hidden="1" x14ac:dyDescent="0.35">
      <c r="A4060" s="2" t="s">
        <v>1096</v>
      </c>
      <c r="B4060">
        <v>3</v>
      </c>
      <c r="C4060">
        <v>305</v>
      </c>
      <c r="D4060">
        <v>1</v>
      </c>
      <c r="E4060" t="s">
        <v>50</v>
      </c>
      <c r="F4060">
        <v>40</v>
      </c>
      <c r="G4060" t="s">
        <v>72</v>
      </c>
      <c r="I4060" t="s">
        <v>73</v>
      </c>
      <c r="J4060" t="s">
        <v>52</v>
      </c>
      <c r="K4060" t="s">
        <v>52</v>
      </c>
      <c r="L4060" t="s">
        <v>52</v>
      </c>
      <c r="M4060">
        <v>11</v>
      </c>
      <c r="N4060" t="s">
        <v>107</v>
      </c>
      <c r="O4060">
        <v>2</v>
      </c>
      <c r="P4060" s="2">
        <v>2</v>
      </c>
      <c r="Q4060" t="s">
        <v>56</v>
      </c>
      <c r="R4060">
        <v>40</v>
      </c>
      <c r="S4060" s="5">
        <f t="shared" si="63"/>
        <v>0</v>
      </c>
      <c r="T4060" t="s">
        <v>57</v>
      </c>
      <c r="U4060" t="s">
        <v>53</v>
      </c>
      <c r="W4060" t="s">
        <v>53</v>
      </c>
      <c r="Y4060" t="s">
        <v>55</v>
      </c>
      <c r="Z4060" t="s">
        <v>52</v>
      </c>
      <c r="AA4060">
        <v>1</v>
      </c>
      <c r="AB4060" t="s">
        <v>72</v>
      </c>
      <c r="AD4060" t="s">
        <v>73</v>
      </c>
      <c r="AE4060" t="s">
        <v>52</v>
      </c>
      <c r="AF4060" t="s">
        <v>52</v>
      </c>
      <c r="AG4060" t="s">
        <v>52</v>
      </c>
      <c r="AH4060">
        <v>4</v>
      </c>
      <c r="AI4060" t="s">
        <v>63</v>
      </c>
      <c r="AJ4060" t="s">
        <v>53</v>
      </c>
    </row>
    <row r="4061" spans="1:49" x14ac:dyDescent="0.35">
      <c r="A4061" s="2" t="s">
        <v>1096</v>
      </c>
      <c r="B4061">
        <v>3</v>
      </c>
      <c r="C4061">
        <v>305</v>
      </c>
      <c r="D4061">
        <v>1</v>
      </c>
      <c r="E4061" t="s">
        <v>50</v>
      </c>
      <c r="F4061">
        <v>40</v>
      </c>
      <c r="G4061" t="s">
        <v>72</v>
      </c>
      <c r="I4061" t="s">
        <v>73</v>
      </c>
      <c r="J4061" t="s">
        <v>52</v>
      </c>
      <c r="K4061" t="s">
        <v>52</v>
      </c>
      <c r="L4061" t="s">
        <v>52</v>
      </c>
      <c r="M4061">
        <v>11</v>
      </c>
      <c r="N4061" t="s">
        <v>107</v>
      </c>
      <c r="O4061">
        <v>2</v>
      </c>
      <c r="P4061" s="6">
        <v>3</v>
      </c>
      <c r="Q4061" t="s">
        <v>50</v>
      </c>
      <c r="R4061">
        <v>15</v>
      </c>
      <c r="S4061" s="5">
        <f t="shared" si="63"/>
        <v>1</v>
      </c>
      <c r="T4061" t="s">
        <v>58</v>
      </c>
      <c r="U4061" t="s">
        <v>52</v>
      </c>
      <c r="V4061">
        <v>1</v>
      </c>
      <c r="W4061" t="s">
        <v>52</v>
      </c>
      <c r="X4061">
        <v>2</v>
      </c>
      <c r="Y4061" t="s">
        <v>59</v>
      </c>
      <c r="AB4061" t="s">
        <v>72</v>
      </c>
      <c r="AD4061" t="s">
        <v>73</v>
      </c>
      <c r="AE4061" t="s">
        <v>52</v>
      </c>
      <c r="AF4061" t="s">
        <v>52</v>
      </c>
      <c r="AG4061" t="s">
        <v>52</v>
      </c>
      <c r="AH4061">
        <v>10</v>
      </c>
      <c r="AI4061" t="s">
        <v>80</v>
      </c>
      <c r="AJ4061" t="s">
        <v>52</v>
      </c>
      <c r="AK4061" t="s">
        <v>81</v>
      </c>
      <c r="AM4061" t="s">
        <v>62</v>
      </c>
      <c r="AN4061" t="s">
        <v>52</v>
      </c>
      <c r="AP4061">
        <v>0</v>
      </c>
      <c r="AQ4061">
        <v>252000</v>
      </c>
      <c r="AR4061">
        <v>40000</v>
      </c>
      <c r="AS4061">
        <v>100000</v>
      </c>
      <c r="AT4061">
        <v>0</v>
      </c>
      <c r="AU4061">
        <v>288000</v>
      </c>
      <c r="AV4061">
        <v>0</v>
      </c>
      <c r="AW4061">
        <v>680000</v>
      </c>
    </row>
    <row r="4062" spans="1:49" x14ac:dyDescent="0.35">
      <c r="A4062" s="2" t="s">
        <v>1096</v>
      </c>
      <c r="B4062">
        <v>3</v>
      </c>
      <c r="C4062">
        <v>305</v>
      </c>
      <c r="D4062">
        <v>1</v>
      </c>
      <c r="E4062" t="s">
        <v>50</v>
      </c>
      <c r="F4062">
        <v>40</v>
      </c>
      <c r="G4062" t="s">
        <v>72</v>
      </c>
      <c r="I4062" t="s">
        <v>73</v>
      </c>
      <c r="J4062" t="s">
        <v>52</v>
      </c>
      <c r="K4062" t="s">
        <v>52</v>
      </c>
      <c r="L4062" t="s">
        <v>52</v>
      </c>
      <c r="M4062">
        <v>11</v>
      </c>
      <c r="N4062" t="s">
        <v>107</v>
      </c>
      <c r="O4062">
        <v>2</v>
      </c>
      <c r="P4062" s="6">
        <v>4</v>
      </c>
      <c r="Q4062" t="s">
        <v>50</v>
      </c>
      <c r="R4062">
        <v>8</v>
      </c>
      <c r="S4062" s="5">
        <f t="shared" si="63"/>
        <v>1</v>
      </c>
      <c r="T4062" t="s">
        <v>58</v>
      </c>
      <c r="U4062" t="s">
        <v>52</v>
      </c>
      <c r="V4062">
        <v>1</v>
      </c>
      <c r="W4062" t="s">
        <v>52</v>
      </c>
      <c r="X4062">
        <v>2</v>
      </c>
      <c r="AB4062" t="s">
        <v>72</v>
      </c>
      <c r="AD4062" t="s">
        <v>73</v>
      </c>
      <c r="AE4062" t="s">
        <v>52</v>
      </c>
      <c r="AF4062" t="s">
        <v>52</v>
      </c>
      <c r="AG4062" t="s">
        <v>52</v>
      </c>
      <c r="AH4062">
        <v>2</v>
      </c>
      <c r="AI4062" t="s">
        <v>65</v>
      </c>
      <c r="AJ4062" t="s">
        <v>52</v>
      </c>
      <c r="AK4062" t="s">
        <v>66</v>
      </c>
      <c r="AM4062" t="s">
        <v>62</v>
      </c>
      <c r="AN4062" t="s">
        <v>52</v>
      </c>
      <c r="AP4062">
        <v>0</v>
      </c>
      <c r="AQ4062">
        <v>260000</v>
      </c>
      <c r="AR4062">
        <v>50000</v>
      </c>
      <c r="AS4062">
        <v>20000</v>
      </c>
      <c r="AT4062">
        <v>0</v>
      </c>
      <c r="AU4062">
        <v>16000</v>
      </c>
      <c r="AV4062">
        <v>0</v>
      </c>
      <c r="AW4062">
        <v>346000</v>
      </c>
    </row>
    <row r="4063" spans="1:49" hidden="1" x14ac:dyDescent="0.35">
      <c r="A4063" s="2" t="s">
        <v>1097</v>
      </c>
      <c r="B4063">
        <v>17</v>
      </c>
      <c r="C4063">
        <v>1709</v>
      </c>
      <c r="D4063">
        <v>1</v>
      </c>
      <c r="E4063" t="s">
        <v>56</v>
      </c>
      <c r="F4063">
        <v>89</v>
      </c>
      <c r="G4063" t="s">
        <v>72</v>
      </c>
      <c r="I4063" t="s">
        <v>73</v>
      </c>
      <c r="J4063" t="s">
        <v>53</v>
      </c>
      <c r="K4063" t="s">
        <v>53</v>
      </c>
      <c r="L4063" t="s">
        <v>53</v>
      </c>
      <c r="M4063">
        <v>0</v>
      </c>
      <c r="P4063" s="2">
        <v>1</v>
      </c>
      <c r="Q4063" t="s">
        <v>56</v>
      </c>
      <c r="R4063">
        <v>89</v>
      </c>
      <c r="S4063" s="5">
        <f t="shared" si="63"/>
        <v>0</v>
      </c>
      <c r="T4063" t="s">
        <v>54</v>
      </c>
      <c r="U4063" t="s">
        <v>53</v>
      </c>
      <c r="W4063" t="s">
        <v>53</v>
      </c>
      <c r="Y4063" t="s">
        <v>92</v>
      </c>
      <c r="AB4063" t="s">
        <v>72</v>
      </c>
      <c r="AD4063" t="s">
        <v>73</v>
      </c>
      <c r="AE4063" t="s">
        <v>53</v>
      </c>
      <c r="AF4063" t="s">
        <v>53</v>
      </c>
      <c r="AG4063" t="s">
        <v>53</v>
      </c>
    </row>
    <row r="4064" spans="1:49" hidden="1" x14ac:dyDescent="0.35">
      <c r="A4064" s="2" t="s">
        <v>1097</v>
      </c>
      <c r="B4064">
        <v>17</v>
      </c>
      <c r="C4064">
        <v>1709</v>
      </c>
      <c r="D4064">
        <v>1</v>
      </c>
      <c r="E4064" t="s">
        <v>56</v>
      </c>
      <c r="F4064">
        <v>89</v>
      </c>
      <c r="G4064" t="s">
        <v>72</v>
      </c>
      <c r="I4064" t="s">
        <v>73</v>
      </c>
      <c r="J4064" t="s">
        <v>53</v>
      </c>
      <c r="K4064" t="s">
        <v>53</v>
      </c>
      <c r="L4064" t="s">
        <v>53</v>
      </c>
      <c r="M4064">
        <v>0</v>
      </c>
      <c r="P4064" s="2">
        <v>2</v>
      </c>
      <c r="Q4064" t="s">
        <v>56</v>
      </c>
      <c r="R4064">
        <v>26</v>
      </c>
      <c r="S4064" s="5">
        <f t="shared" si="63"/>
        <v>0</v>
      </c>
      <c r="T4064" t="s">
        <v>102</v>
      </c>
      <c r="U4064" t="s">
        <v>53</v>
      </c>
      <c r="W4064" t="s">
        <v>53</v>
      </c>
      <c r="Y4064" t="s">
        <v>59</v>
      </c>
      <c r="AB4064" t="s">
        <v>72</v>
      </c>
      <c r="AD4064" t="s">
        <v>73</v>
      </c>
      <c r="AE4064" t="s">
        <v>52</v>
      </c>
      <c r="AF4064" t="s">
        <v>52</v>
      </c>
      <c r="AG4064" t="s">
        <v>52</v>
      </c>
      <c r="AH4064">
        <v>12</v>
      </c>
      <c r="AI4064" t="s">
        <v>115</v>
      </c>
      <c r="AJ4064" t="s">
        <v>53</v>
      </c>
    </row>
    <row r="4065" spans="1:49" hidden="1" x14ac:dyDescent="0.35">
      <c r="A4065" s="2" t="s">
        <v>1097</v>
      </c>
      <c r="B4065">
        <v>17</v>
      </c>
      <c r="C4065">
        <v>1709</v>
      </c>
      <c r="D4065">
        <v>1</v>
      </c>
      <c r="E4065" t="s">
        <v>56</v>
      </c>
      <c r="F4065">
        <v>89</v>
      </c>
      <c r="G4065" t="s">
        <v>72</v>
      </c>
      <c r="I4065" t="s">
        <v>73</v>
      </c>
      <c r="J4065" t="s">
        <v>53</v>
      </c>
      <c r="K4065" t="s">
        <v>53</v>
      </c>
      <c r="L4065" t="s">
        <v>53</v>
      </c>
      <c r="M4065">
        <v>0</v>
      </c>
      <c r="P4065" s="2">
        <v>3</v>
      </c>
      <c r="Q4065" t="s">
        <v>56</v>
      </c>
      <c r="R4065">
        <v>21</v>
      </c>
      <c r="S4065" s="5">
        <f t="shared" si="63"/>
        <v>0</v>
      </c>
      <c r="T4065" t="s">
        <v>102</v>
      </c>
      <c r="U4065" t="s">
        <v>53</v>
      </c>
      <c r="W4065" t="s">
        <v>53</v>
      </c>
      <c r="Y4065" t="s">
        <v>55</v>
      </c>
      <c r="Z4065" t="s">
        <v>52</v>
      </c>
      <c r="AA4065">
        <v>4</v>
      </c>
      <c r="AB4065" t="s">
        <v>72</v>
      </c>
      <c r="AD4065" t="s">
        <v>73</v>
      </c>
      <c r="AE4065" t="s">
        <v>52</v>
      </c>
      <c r="AF4065" t="s">
        <v>52</v>
      </c>
      <c r="AG4065" t="s">
        <v>52</v>
      </c>
      <c r="AH4065">
        <v>8</v>
      </c>
      <c r="AI4065" t="s">
        <v>60</v>
      </c>
      <c r="AJ4065" t="s">
        <v>53</v>
      </c>
    </row>
    <row r="4066" spans="1:49" hidden="1" x14ac:dyDescent="0.35">
      <c r="A4066" s="2" t="s">
        <v>1097</v>
      </c>
      <c r="B4066">
        <v>17</v>
      </c>
      <c r="C4066">
        <v>1709</v>
      </c>
      <c r="D4066">
        <v>1</v>
      </c>
      <c r="E4066" t="s">
        <v>56</v>
      </c>
      <c r="F4066">
        <v>89</v>
      </c>
      <c r="G4066" t="s">
        <v>72</v>
      </c>
      <c r="I4066" t="s">
        <v>73</v>
      </c>
      <c r="J4066" t="s">
        <v>53</v>
      </c>
      <c r="K4066" t="s">
        <v>53</v>
      </c>
      <c r="L4066" t="s">
        <v>53</v>
      </c>
      <c r="M4066">
        <v>0</v>
      </c>
      <c r="P4066" s="2">
        <v>4</v>
      </c>
      <c r="Q4066" t="s">
        <v>50</v>
      </c>
      <c r="R4066">
        <v>22</v>
      </c>
      <c r="S4066" s="5">
        <f t="shared" si="63"/>
        <v>0</v>
      </c>
      <c r="T4066" t="s">
        <v>174</v>
      </c>
      <c r="U4066" t="s">
        <v>53</v>
      </c>
      <c r="W4066" t="s">
        <v>53</v>
      </c>
      <c r="Y4066" t="s">
        <v>55</v>
      </c>
      <c r="Z4066" t="s">
        <v>52</v>
      </c>
      <c r="AA4066">
        <v>3</v>
      </c>
      <c r="AB4066" t="s">
        <v>72</v>
      </c>
      <c r="AD4066" t="s">
        <v>73</v>
      </c>
      <c r="AE4066" t="s">
        <v>52</v>
      </c>
      <c r="AF4066" t="s">
        <v>52</v>
      </c>
      <c r="AG4066" t="s">
        <v>52</v>
      </c>
      <c r="AH4066">
        <v>12</v>
      </c>
      <c r="AI4066" t="s">
        <v>115</v>
      </c>
      <c r="AJ4066" t="s">
        <v>53</v>
      </c>
    </row>
    <row r="4067" spans="1:49" hidden="1" x14ac:dyDescent="0.35">
      <c r="A4067" s="2" t="s">
        <v>1098</v>
      </c>
      <c r="B4067">
        <v>12</v>
      </c>
      <c r="C4067">
        <v>1209</v>
      </c>
      <c r="D4067">
        <v>1</v>
      </c>
      <c r="E4067" t="s">
        <v>50</v>
      </c>
      <c r="F4067">
        <v>29</v>
      </c>
      <c r="G4067" t="s">
        <v>72</v>
      </c>
      <c r="I4067" t="s">
        <v>52</v>
      </c>
      <c r="J4067" t="s">
        <v>52</v>
      </c>
      <c r="K4067" t="s">
        <v>52</v>
      </c>
      <c r="L4067" t="s">
        <v>52</v>
      </c>
      <c r="M4067">
        <v>16</v>
      </c>
      <c r="N4067" t="s">
        <v>140</v>
      </c>
      <c r="O4067">
        <v>1</v>
      </c>
      <c r="P4067" s="2">
        <v>1</v>
      </c>
      <c r="Q4067" t="s">
        <v>50</v>
      </c>
      <c r="R4067">
        <v>29</v>
      </c>
      <c r="S4067" s="5">
        <f t="shared" si="63"/>
        <v>0</v>
      </c>
      <c r="T4067" t="s">
        <v>54</v>
      </c>
      <c r="U4067" t="s">
        <v>53</v>
      </c>
      <c r="W4067" t="s">
        <v>53</v>
      </c>
      <c r="Y4067" t="s">
        <v>55</v>
      </c>
      <c r="Z4067" t="s">
        <v>52</v>
      </c>
      <c r="AA4067">
        <v>2</v>
      </c>
      <c r="AB4067" t="s">
        <v>72</v>
      </c>
      <c r="AD4067" t="s">
        <v>52</v>
      </c>
      <c r="AE4067" t="s">
        <v>52</v>
      </c>
      <c r="AF4067" t="s">
        <v>52</v>
      </c>
      <c r="AG4067" t="s">
        <v>52</v>
      </c>
      <c r="AH4067">
        <v>16</v>
      </c>
      <c r="AI4067" t="s">
        <v>140</v>
      </c>
      <c r="AJ4067" t="s">
        <v>53</v>
      </c>
    </row>
    <row r="4068" spans="1:49" hidden="1" x14ac:dyDescent="0.35">
      <c r="A4068" s="2" t="s">
        <v>1098</v>
      </c>
      <c r="B4068">
        <v>12</v>
      </c>
      <c r="C4068">
        <v>1209</v>
      </c>
      <c r="D4068">
        <v>1</v>
      </c>
      <c r="E4068" t="s">
        <v>50</v>
      </c>
      <c r="F4068">
        <v>29</v>
      </c>
      <c r="G4068" t="s">
        <v>72</v>
      </c>
      <c r="I4068" t="s">
        <v>52</v>
      </c>
      <c r="J4068" t="s">
        <v>52</v>
      </c>
      <c r="K4068" t="s">
        <v>52</v>
      </c>
      <c r="L4068" t="s">
        <v>52</v>
      </c>
      <c r="M4068">
        <v>16</v>
      </c>
      <c r="N4068" t="s">
        <v>140</v>
      </c>
      <c r="O4068">
        <v>1</v>
      </c>
      <c r="P4068" s="2">
        <v>2</v>
      </c>
      <c r="Q4068" t="s">
        <v>56</v>
      </c>
      <c r="R4068">
        <v>24</v>
      </c>
      <c r="S4068" s="5">
        <f t="shared" si="63"/>
        <v>0</v>
      </c>
      <c r="T4068" t="s">
        <v>57</v>
      </c>
      <c r="U4068" t="s">
        <v>53</v>
      </c>
      <c r="W4068" t="s">
        <v>53</v>
      </c>
      <c r="Y4068" t="s">
        <v>55</v>
      </c>
      <c r="Z4068" t="s">
        <v>52</v>
      </c>
      <c r="AA4068">
        <v>1</v>
      </c>
      <c r="AB4068" t="s">
        <v>72</v>
      </c>
      <c r="AD4068" t="s">
        <v>52</v>
      </c>
      <c r="AE4068" t="s">
        <v>52</v>
      </c>
      <c r="AF4068" t="s">
        <v>52</v>
      </c>
      <c r="AG4068" t="s">
        <v>52</v>
      </c>
      <c r="AH4068">
        <v>16</v>
      </c>
      <c r="AI4068" t="s">
        <v>140</v>
      </c>
      <c r="AJ4068" t="s">
        <v>53</v>
      </c>
    </row>
    <row r="4069" spans="1:49" hidden="1" x14ac:dyDescent="0.35">
      <c r="A4069" s="2" t="s">
        <v>1098</v>
      </c>
      <c r="B4069">
        <v>12</v>
      </c>
      <c r="C4069">
        <v>1209</v>
      </c>
      <c r="D4069">
        <v>1</v>
      </c>
      <c r="E4069" t="s">
        <v>50</v>
      </c>
      <c r="F4069">
        <v>29</v>
      </c>
      <c r="G4069" t="s">
        <v>72</v>
      </c>
      <c r="I4069" t="s">
        <v>52</v>
      </c>
      <c r="J4069" t="s">
        <v>52</v>
      </c>
      <c r="K4069" t="s">
        <v>52</v>
      </c>
      <c r="L4069" t="s">
        <v>52</v>
      </c>
      <c r="M4069">
        <v>16</v>
      </c>
      <c r="N4069" t="s">
        <v>140</v>
      </c>
      <c r="O4069">
        <v>1</v>
      </c>
      <c r="P4069" s="2">
        <v>3</v>
      </c>
      <c r="Q4069" t="s">
        <v>56</v>
      </c>
      <c r="R4069">
        <v>3</v>
      </c>
      <c r="S4069" s="5">
        <f t="shared" si="63"/>
        <v>0</v>
      </c>
      <c r="T4069" t="s">
        <v>58</v>
      </c>
      <c r="U4069" t="s">
        <v>52</v>
      </c>
      <c r="V4069">
        <v>1</v>
      </c>
      <c r="W4069" t="s">
        <v>52</v>
      </c>
      <c r="X4069">
        <v>2</v>
      </c>
      <c r="AB4069" t="s">
        <v>72</v>
      </c>
      <c r="AD4069" t="s">
        <v>73</v>
      </c>
      <c r="AE4069" t="s">
        <v>53</v>
      </c>
      <c r="AF4069" t="s">
        <v>53</v>
      </c>
      <c r="AG4069" t="s">
        <v>53</v>
      </c>
      <c r="AO4069" t="s">
        <v>70</v>
      </c>
    </row>
    <row r="4070" spans="1:49" hidden="1" x14ac:dyDescent="0.35">
      <c r="A4070" s="2" t="s">
        <v>1099</v>
      </c>
      <c r="B4070">
        <v>7</v>
      </c>
      <c r="C4070">
        <v>705</v>
      </c>
      <c r="D4070">
        <v>2</v>
      </c>
      <c r="E4070" t="s">
        <v>50</v>
      </c>
      <c r="F4070">
        <v>66</v>
      </c>
      <c r="G4070" t="s">
        <v>72</v>
      </c>
      <c r="I4070" t="s">
        <v>73</v>
      </c>
      <c r="J4070" t="s">
        <v>52</v>
      </c>
      <c r="K4070" t="s">
        <v>52</v>
      </c>
      <c r="L4070" t="s">
        <v>52</v>
      </c>
      <c r="M4070">
        <v>5</v>
      </c>
      <c r="N4070" t="s">
        <v>78</v>
      </c>
      <c r="P4070" s="2">
        <v>1</v>
      </c>
      <c r="Q4070" t="s">
        <v>50</v>
      </c>
      <c r="R4070">
        <v>66</v>
      </c>
      <c r="S4070" s="5">
        <f t="shared" si="63"/>
        <v>0</v>
      </c>
      <c r="T4070" t="s">
        <v>54</v>
      </c>
      <c r="U4070" t="s">
        <v>53</v>
      </c>
      <c r="W4070" t="s">
        <v>53</v>
      </c>
      <c r="Y4070" t="s">
        <v>55</v>
      </c>
      <c r="Z4070" t="s">
        <v>52</v>
      </c>
      <c r="AA4070">
        <v>2</v>
      </c>
      <c r="AB4070" t="s">
        <v>72</v>
      </c>
      <c r="AD4070" t="s">
        <v>73</v>
      </c>
      <c r="AE4070" t="s">
        <v>52</v>
      </c>
      <c r="AF4070" t="s">
        <v>52</v>
      </c>
      <c r="AG4070" t="s">
        <v>52</v>
      </c>
      <c r="AH4070">
        <v>5</v>
      </c>
      <c r="AI4070" t="s">
        <v>78</v>
      </c>
      <c r="AJ4070" t="s">
        <v>53</v>
      </c>
    </row>
    <row r="4071" spans="1:49" hidden="1" x14ac:dyDescent="0.35">
      <c r="A4071" s="2" t="s">
        <v>1099</v>
      </c>
      <c r="B4071">
        <v>7</v>
      </c>
      <c r="C4071">
        <v>705</v>
      </c>
      <c r="D4071">
        <v>2</v>
      </c>
      <c r="E4071" t="s">
        <v>50</v>
      </c>
      <c r="F4071">
        <v>66</v>
      </c>
      <c r="G4071" t="s">
        <v>72</v>
      </c>
      <c r="I4071" t="s">
        <v>73</v>
      </c>
      <c r="J4071" t="s">
        <v>52</v>
      </c>
      <c r="K4071" t="s">
        <v>52</v>
      </c>
      <c r="L4071" t="s">
        <v>52</v>
      </c>
      <c r="M4071">
        <v>5</v>
      </c>
      <c r="N4071" t="s">
        <v>78</v>
      </c>
      <c r="P4071" s="2">
        <v>2</v>
      </c>
      <c r="Q4071" t="s">
        <v>56</v>
      </c>
      <c r="R4071">
        <v>64</v>
      </c>
      <c r="S4071" s="5">
        <f t="shared" si="63"/>
        <v>0</v>
      </c>
      <c r="T4071" t="s">
        <v>57</v>
      </c>
      <c r="U4071" t="s">
        <v>53</v>
      </c>
      <c r="W4071" t="s">
        <v>53</v>
      </c>
      <c r="Y4071" t="s">
        <v>55</v>
      </c>
      <c r="Z4071" t="s">
        <v>52</v>
      </c>
      <c r="AA4071">
        <v>1</v>
      </c>
      <c r="AB4071" t="s">
        <v>72</v>
      </c>
      <c r="AD4071" t="s">
        <v>73</v>
      </c>
      <c r="AE4071" t="s">
        <v>52</v>
      </c>
      <c r="AF4071" t="s">
        <v>52</v>
      </c>
      <c r="AG4071" t="s">
        <v>52</v>
      </c>
      <c r="AH4071">
        <v>5</v>
      </c>
      <c r="AI4071" t="s">
        <v>78</v>
      </c>
      <c r="AJ4071" t="s">
        <v>53</v>
      </c>
    </row>
    <row r="4072" spans="1:49" hidden="1" x14ac:dyDescent="0.35">
      <c r="A4072" s="2" t="s">
        <v>1100</v>
      </c>
      <c r="B4072">
        <v>21</v>
      </c>
      <c r="C4072">
        <v>2101</v>
      </c>
      <c r="D4072">
        <v>2</v>
      </c>
      <c r="E4072" t="s">
        <v>50</v>
      </c>
      <c r="F4072">
        <v>46</v>
      </c>
      <c r="G4072" t="s">
        <v>72</v>
      </c>
      <c r="I4072" t="s">
        <v>73</v>
      </c>
      <c r="J4072" t="s">
        <v>52</v>
      </c>
      <c r="K4072" t="s">
        <v>52</v>
      </c>
      <c r="L4072" t="s">
        <v>52</v>
      </c>
      <c r="M4072">
        <v>18</v>
      </c>
      <c r="N4072" t="s">
        <v>371</v>
      </c>
      <c r="O4072">
        <v>3</v>
      </c>
      <c r="P4072" s="2">
        <v>1</v>
      </c>
      <c r="Q4072" t="s">
        <v>50</v>
      </c>
      <c r="R4072">
        <v>46</v>
      </c>
      <c r="S4072" s="5">
        <f t="shared" si="63"/>
        <v>0</v>
      </c>
      <c r="T4072" t="s">
        <v>54</v>
      </c>
      <c r="U4072" t="s">
        <v>53</v>
      </c>
      <c r="W4072" t="s">
        <v>53</v>
      </c>
      <c r="Y4072" t="s">
        <v>55</v>
      </c>
      <c r="Z4072" t="s">
        <v>52</v>
      </c>
      <c r="AA4072">
        <v>2</v>
      </c>
      <c r="AB4072" t="s">
        <v>72</v>
      </c>
      <c r="AD4072" t="s">
        <v>73</v>
      </c>
      <c r="AE4072" t="s">
        <v>52</v>
      </c>
      <c r="AF4072" t="s">
        <v>52</v>
      </c>
      <c r="AG4072" t="s">
        <v>52</v>
      </c>
      <c r="AH4072">
        <v>18</v>
      </c>
      <c r="AI4072" t="s">
        <v>371</v>
      </c>
      <c r="AJ4072" t="s">
        <v>53</v>
      </c>
    </row>
    <row r="4073" spans="1:49" hidden="1" x14ac:dyDescent="0.35">
      <c r="A4073" s="2" t="s">
        <v>1100</v>
      </c>
      <c r="B4073">
        <v>21</v>
      </c>
      <c r="C4073">
        <v>2101</v>
      </c>
      <c r="D4073">
        <v>2</v>
      </c>
      <c r="E4073" t="s">
        <v>50</v>
      </c>
      <c r="F4073">
        <v>46</v>
      </c>
      <c r="G4073" t="s">
        <v>72</v>
      </c>
      <c r="I4073" t="s">
        <v>73</v>
      </c>
      <c r="J4073" t="s">
        <v>52</v>
      </c>
      <c r="K4073" t="s">
        <v>52</v>
      </c>
      <c r="L4073" t="s">
        <v>52</v>
      </c>
      <c r="M4073">
        <v>18</v>
      </c>
      <c r="N4073" t="s">
        <v>371</v>
      </c>
      <c r="O4073">
        <v>3</v>
      </c>
      <c r="P4073" s="2">
        <v>2</v>
      </c>
      <c r="Q4073" t="s">
        <v>56</v>
      </c>
      <c r="R4073">
        <v>45</v>
      </c>
      <c r="S4073" s="5">
        <f t="shared" si="63"/>
        <v>0</v>
      </c>
      <c r="T4073" t="s">
        <v>57</v>
      </c>
      <c r="U4073" t="s">
        <v>53</v>
      </c>
      <c r="W4073" t="s">
        <v>53</v>
      </c>
      <c r="Y4073" t="s">
        <v>55</v>
      </c>
      <c r="Z4073" t="s">
        <v>52</v>
      </c>
      <c r="AA4073">
        <v>1</v>
      </c>
      <c r="AB4073" t="s">
        <v>72</v>
      </c>
      <c r="AD4073" t="s">
        <v>73</v>
      </c>
      <c r="AE4073" t="s">
        <v>52</v>
      </c>
      <c r="AF4073" t="s">
        <v>52</v>
      </c>
      <c r="AG4073" t="s">
        <v>52</v>
      </c>
      <c r="AH4073">
        <v>5</v>
      </c>
      <c r="AI4073" t="s">
        <v>83</v>
      </c>
      <c r="AJ4073" t="s">
        <v>53</v>
      </c>
    </row>
    <row r="4074" spans="1:49" x14ac:dyDescent="0.35">
      <c r="A4074" s="2" t="s">
        <v>1100</v>
      </c>
      <c r="B4074">
        <v>21</v>
      </c>
      <c r="C4074">
        <v>2101</v>
      </c>
      <c r="D4074">
        <v>2</v>
      </c>
      <c r="E4074" t="s">
        <v>50</v>
      </c>
      <c r="F4074">
        <v>46</v>
      </c>
      <c r="G4074" t="s">
        <v>72</v>
      </c>
      <c r="I4074" t="s">
        <v>73</v>
      </c>
      <c r="J4074" t="s">
        <v>52</v>
      </c>
      <c r="K4074" t="s">
        <v>52</v>
      </c>
      <c r="L4074" t="s">
        <v>52</v>
      </c>
      <c r="M4074">
        <v>18</v>
      </c>
      <c r="N4074" t="s">
        <v>371</v>
      </c>
      <c r="O4074">
        <v>3</v>
      </c>
      <c r="P4074" s="6">
        <v>5</v>
      </c>
      <c r="Q4074" t="s">
        <v>50</v>
      </c>
      <c r="R4074">
        <v>17</v>
      </c>
      <c r="S4074" s="5">
        <f t="shared" si="63"/>
        <v>1</v>
      </c>
      <c r="T4074" t="s">
        <v>58</v>
      </c>
      <c r="U4074" t="s">
        <v>52</v>
      </c>
      <c r="V4074">
        <v>1</v>
      </c>
      <c r="W4074" t="s">
        <v>52</v>
      </c>
      <c r="X4074">
        <v>2</v>
      </c>
      <c r="Y4074" t="s">
        <v>55</v>
      </c>
      <c r="Z4074" t="s">
        <v>52</v>
      </c>
      <c r="AA4074">
        <v>2</v>
      </c>
      <c r="AB4074" t="s">
        <v>72</v>
      </c>
      <c r="AD4074" t="s">
        <v>73</v>
      </c>
      <c r="AE4074" t="s">
        <v>52</v>
      </c>
      <c r="AF4074" t="s">
        <v>52</v>
      </c>
      <c r="AG4074" t="s">
        <v>52</v>
      </c>
      <c r="AH4074">
        <v>12</v>
      </c>
      <c r="AI4074" t="s">
        <v>94</v>
      </c>
      <c r="AJ4074" t="s">
        <v>52</v>
      </c>
      <c r="AK4074" t="s">
        <v>108</v>
      </c>
      <c r="AM4074" t="s">
        <v>62</v>
      </c>
      <c r="AN4074" t="s">
        <v>52</v>
      </c>
      <c r="AP4074">
        <v>0</v>
      </c>
      <c r="AQ4074">
        <v>270000</v>
      </c>
      <c r="AR4074">
        <v>50000</v>
      </c>
      <c r="AS4074">
        <v>80000</v>
      </c>
      <c r="AT4074">
        <v>0</v>
      </c>
      <c r="AU4074">
        <v>360000</v>
      </c>
      <c r="AV4074">
        <v>0</v>
      </c>
      <c r="AW4074">
        <v>760000</v>
      </c>
    </row>
    <row r="4075" spans="1:49" x14ac:dyDescent="0.35">
      <c r="A4075" s="2" t="s">
        <v>1100</v>
      </c>
      <c r="B4075">
        <v>21</v>
      </c>
      <c r="C4075">
        <v>2101</v>
      </c>
      <c r="D4075">
        <v>2</v>
      </c>
      <c r="E4075" t="s">
        <v>50</v>
      </c>
      <c r="F4075">
        <v>46</v>
      </c>
      <c r="G4075" t="s">
        <v>72</v>
      </c>
      <c r="I4075" t="s">
        <v>73</v>
      </c>
      <c r="J4075" t="s">
        <v>52</v>
      </c>
      <c r="K4075" t="s">
        <v>52</v>
      </c>
      <c r="L4075" t="s">
        <v>52</v>
      </c>
      <c r="M4075">
        <v>18</v>
      </c>
      <c r="N4075" t="s">
        <v>371</v>
      </c>
      <c r="O4075">
        <v>3</v>
      </c>
      <c r="P4075" s="6">
        <v>6</v>
      </c>
      <c r="Q4075" t="s">
        <v>56</v>
      </c>
      <c r="R4075">
        <v>14</v>
      </c>
      <c r="S4075" s="5">
        <f t="shared" si="63"/>
        <v>1</v>
      </c>
      <c r="T4075" t="s">
        <v>58</v>
      </c>
      <c r="U4075" t="s">
        <v>52</v>
      </c>
      <c r="V4075">
        <v>1</v>
      </c>
      <c r="W4075" t="s">
        <v>52</v>
      </c>
      <c r="X4075">
        <v>2</v>
      </c>
      <c r="Y4075" t="s">
        <v>59</v>
      </c>
      <c r="AB4075" t="s">
        <v>72</v>
      </c>
      <c r="AD4075" t="s">
        <v>73</v>
      </c>
      <c r="AE4075" t="s">
        <v>52</v>
      </c>
      <c r="AF4075" t="s">
        <v>52</v>
      </c>
      <c r="AG4075" t="s">
        <v>52</v>
      </c>
      <c r="AH4075">
        <v>8</v>
      </c>
      <c r="AI4075" t="s">
        <v>86</v>
      </c>
      <c r="AJ4075" t="s">
        <v>52</v>
      </c>
      <c r="AK4075" t="s">
        <v>87</v>
      </c>
      <c r="AM4075" t="s">
        <v>62</v>
      </c>
      <c r="AN4075" t="s">
        <v>52</v>
      </c>
      <c r="AP4075">
        <v>0</v>
      </c>
      <c r="AQ4075">
        <v>54000</v>
      </c>
      <c r="AR4075">
        <v>15000</v>
      </c>
      <c r="AS4075">
        <v>35000</v>
      </c>
      <c r="AT4075">
        <v>0</v>
      </c>
      <c r="AU4075">
        <v>32000</v>
      </c>
      <c r="AV4075">
        <v>0</v>
      </c>
      <c r="AW4075">
        <v>136000</v>
      </c>
    </row>
    <row r="4076" spans="1:49" x14ac:dyDescent="0.35">
      <c r="A4076" s="2" t="s">
        <v>1100</v>
      </c>
      <c r="B4076">
        <v>21</v>
      </c>
      <c r="C4076">
        <v>2101</v>
      </c>
      <c r="D4076">
        <v>2</v>
      </c>
      <c r="E4076" t="s">
        <v>50</v>
      </c>
      <c r="F4076">
        <v>46</v>
      </c>
      <c r="G4076" t="s">
        <v>72</v>
      </c>
      <c r="I4076" t="s">
        <v>73</v>
      </c>
      <c r="J4076" t="s">
        <v>52</v>
      </c>
      <c r="K4076" t="s">
        <v>52</v>
      </c>
      <c r="L4076" t="s">
        <v>52</v>
      </c>
      <c r="M4076">
        <v>18</v>
      </c>
      <c r="N4076" t="s">
        <v>371</v>
      </c>
      <c r="O4076">
        <v>3</v>
      </c>
      <c r="P4076" s="6">
        <v>7</v>
      </c>
      <c r="Q4076" t="s">
        <v>56</v>
      </c>
      <c r="R4076">
        <v>14</v>
      </c>
      <c r="S4076" s="5">
        <f t="shared" si="63"/>
        <v>1</v>
      </c>
      <c r="T4076" t="s">
        <v>58</v>
      </c>
      <c r="U4076" t="s">
        <v>52</v>
      </c>
      <c r="V4076">
        <v>1</v>
      </c>
      <c r="W4076" t="s">
        <v>52</v>
      </c>
      <c r="X4076">
        <v>2</v>
      </c>
      <c r="Y4076" t="s">
        <v>59</v>
      </c>
      <c r="AB4076" t="s">
        <v>72</v>
      </c>
      <c r="AD4076" t="s">
        <v>73</v>
      </c>
      <c r="AE4076" t="s">
        <v>52</v>
      </c>
      <c r="AF4076" t="s">
        <v>52</v>
      </c>
      <c r="AG4076" t="s">
        <v>52</v>
      </c>
      <c r="AH4076">
        <v>8</v>
      </c>
      <c r="AI4076" t="s">
        <v>86</v>
      </c>
      <c r="AJ4076" t="s">
        <v>52</v>
      </c>
      <c r="AK4076" t="s">
        <v>87</v>
      </c>
      <c r="AM4076" t="s">
        <v>62</v>
      </c>
      <c r="AN4076" t="s">
        <v>52</v>
      </c>
      <c r="AP4076">
        <v>0</v>
      </c>
      <c r="AQ4076">
        <v>108000</v>
      </c>
      <c r="AR4076">
        <v>15000</v>
      </c>
      <c r="AS4076">
        <v>35000</v>
      </c>
      <c r="AT4076">
        <v>0</v>
      </c>
      <c r="AU4076">
        <v>32000</v>
      </c>
      <c r="AV4076">
        <v>0</v>
      </c>
      <c r="AW4076">
        <v>190000</v>
      </c>
    </row>
    <row r="4077" spans="1:49" hidden="1" x14ac:dyDescent="0.35">
      <c r="A4077" s="2" t="s">
        <v>1101</v>
      </c>
      <c r="B4077">
        <v>12</v>
      </c>
      <c r="C4077">
        <v>1206</v>
      </c>
      <c r="D4077">
        <v>1</v>
      </c>
      <c r="E4077" t="s">
        <v>56</v>
      </c>
      <c r="F4077">
        <v>33</v>
      </c>
      <c r="G4077" t="s">
        <v>72</v>
      </c>
      <c r="I4077" t="s">
        <v>73</v>
      </c>
      <c r="J4077" t="s">
        <v>53</v>
      </c>
      <c r="K4077" t="s">
        <v>53</v>
      </c>
      <c r="L4077" t="s">
        <v>53</v>
      </c>
      <c r="M4077">
        <v>0</v>
      </c>
      <c r="O4077">
        <v>4</v>
      </c>
      <c r="P4077" s="2">
        <v>1</v>
      </c>
      <c r="Q4077" t="s">
        <v>56</v>
      </c>
      <c r="R4077">
        <v>33</v>
      </c>
      <c r="S4077" s="5">
        <f t="shared" si="63"/>
        <v>0</v>
      </c>
      <c r="T4077" t="s">
        <v>54</v>
      </c>
      <c r="U4077" t="s">
        <v>53</v>
      </c>
      <c r="W4077" t="s">
        <v>53</v>
      </c>
      <c r="Y4077" t="s">
        <v>55</v>
      </c>
      <c r="Z4077" t="s">
        <v>52</v>
      </c>
      <c r="AA4077">
        <v>2</v>
      </c>
      <c r="AB4077" t="s">
        <v>72</v>
      </c>
      <c r="AD4077" t="s">
        <v>73</v>
      </c>
      <c r="AE4077" t="s">
        <v>53</v>
      </c>
      <c r="AF4077" t="s">
        <v>53</v>
      </c>
      <c r="AG4077" t="s">
        <v>53</v>
      </c>
    </row>
    <row r="4078" spans="1:49" hidden="1" x14ac:dyDescent="0.35">
      <c r="A4078" s="2" t="s">
        <v>1101</v>
      </c>
      <c r="B4078">
        <v>12</v>
      </c>
      <c r="C4078">
        <v>1206</v>
      </c>
      <c r="D4078">
        <v>1</v>
      </c>
      <c r="E4078" t="s">
        <v>56</v>
      </c>
      <c r="F4078">
        <v>33</v>
      </c>
      <c r="G4078" t="s">
        <v>72</v>
      </c>
      <c r="I4078" t="s">
        <v>73</v>
      </c>
      <c r="J4078" t="s">
        <v>53</v>
      </c>
      <c r="K4078" t="s">
        <v>53</v>
      </c>
      <c r="L4078" t="s">
        <v>53</v>
      </c>
      <c r="M4078">
        <v>0</v>
      </c>
      <c r="O4078">
        <v>4</v>
      </c>
      <c r="P4078" s="2">
        <v>2</v>
      </c>
      <c r="Q4078" t="s">
        <v>50</v>
      </c>
      <c r="R4078">
        <v>31</v>
      </c>
      <c r="S4078" s="5">
        <f t="shared" si="63"/>
        <v>0</v>
      </c>
      <c r="T4078" t="s">
        <v>57</v>
      </c>
      <c r="U4078" t="s">
        <v>53</v>
      </c>
      <c r="W4078" t="s">
        <v>53</v>
      </c>
      <c r="Y4078" t="s">
        <v>55</v>
      </c>
      <c r="Z4078" t="s">
        <v>52</v>
      </c>
      <c r="AA4078">
        <v>1</v>
      </c>
      <c r="AB4078" t="s">
        <v>72</v>
      </c>
      <c r="AD4078" t="s">
        <v>73</v>
      </c>
      <c r="AE4078" t="s">
        <v>52</v>
      </c>
      <c r="AF4078" t="s">
        <v>52</v>
      </c>
      <c r="AG4078" t="s">
        <v>52</v>
      </c>
      <c r="AH4078">
        <v>9</v>
      </c>
      <c r="AI4078" t="s">
        <v>100</v>
      </c>
      <c r="AJ4078" t="s">
        <v>53</v>
      </c>
    </row>
    <row r="4079" spans="1:49" hidden="1" x14ac:dyDescent="0.35">
      <c r="A4079" s="2" t="s">
        <v>1101</v>
      </c>
      <c r="B4079">
        <v>12</v>
      </c>
      <c r="C4079">
        <v>1206</v>
      </c>
      <c r="D4079">
        <v>1</v>
      </c>
      <c r="E4079" t="s">
        <v>56</v>
      </c>
      <c r="F4079">
        <v>33</v>
      </c>
      <c r="G4079" t="s">
        <v>72</v>
      </c>
      <c r="I4079" t="s">
        <v>73</v>
      </c>
      <c r="J4079" t="s">
        <v>53</v>
      </c>
      <c r="K4079" t="s">
        <v>53</v>
      </c>
      <c r="L4079" t="s">
        <v>53</v>
      </c>
      <c r="M4079">
        <v>0</v>
      </c>
      <c r="O4079">
        <v>4</v>
      </c>
      <c r="P4079" s="2">
        <v>3</v>
      </c>
      <c r="Q4079" t="s">
        <v>56</v>
      </c>
      <c r="R4079">
        <v>19</v>
      </c>
      <c r="S4079" s="5">
        <f t="shared" si="63"/>
        <v>0</v>
      </c>
      <c r="T4079" t="s">
        <v>58</v>
      </c>
      <c r="U4079" t="s">
        <v>53</v>
      </c>
      <c r="W4079" t="s">
        <v>52</v>
      </c>
      <c r="X4079">
        <v>1</v>
      </c>
      <c r="Y4079" t="s">
        <v>59</v>
      </c>
      <c r="AB4079" t="s">
        <v>72</v>
      </c>
      <c r="AD4079" t="s">
        <v>73</v>
      </c>
      <c r="AE4079" t="s">
        <v>53</v>
      </c>
      <c r="AF4079" t="s">
        <v>53</v>
      </c>
      <c r="AG4079" t="s">
        <v>53</v>
      </c>
    </row>
    <row r="4080" spans="1:49" x14ac:dyDescent="0.35">
      <c r="A4080" s="2" t="s">
        <v>1101</v>
      </c>
      <c r="B4080">
        <v>12</v>
      </c>
      <c r="C4080">
        <v>1206</v>
      </c>
      <c r="D4080">
        <v>1</v>
      </c>
      <c r="E4080" t="s">
        <v>56</v>
      </c>
      <c r="F4080">
        <v>33</v>
      </c>
      <c r="G4080" t="s">
        <v>72</v>
      </c>
      <c r="I4080" t="s">
        <v>73</v>
      </c>
      <c r="J4080" t="s">
        <v>53</v>
      </c>
      <c r="K4080" t="s">
        <v>53</v>
      </c>
      <c r="L4080" t="s">
        <v>53</v>
      </c>
      <c r="M4080">
        <v>0</v>
      </c>
      <c r="O4080">
        <v>4</v>
      </c>
      <c r="P4080" s="6">
        <v>4</v>
      </c>
      <c r="Q4080" t="s">
        <v>50</v>
      </c>
      <c r="R4080">
        <v>16</v>
      </c>
      <c r="S4080" s="5">
        <f t="shared" si="63"/>
        <v>1</v>
      </c>
      <c r="T4080" t="s">
        <v>58</v>
      </c>
      <c r="U4080" t="s">
        <v>53</v>
      </c>
      <c r="W4080" t="s">
        <v>52</v>
      </c>
      <c r="X4080">
        <v>1</v>
      </c>
      <c r="Y4080" t="s">
        <v>59</v>
      </c>
      <c r="AB4080" t="s">
        <v>72</v>
      </c>
      <c r="AD4080" t="s">
        <v>52</v>
      </c>
      <c r="AE4080" t="s">
        <v>52</v>
      </c>
      <c r="AF4080" t="s">
        <v>52</v>
      </c>
      <c r="AG4080" t="s">
        <v>52</v>
      </c>
      <c r="AH4080">
        <v>4</v>
      </c>
      <c r="AI4080" t="s">
        <v>83</v>
      </c>
      <c r="AJ4080" t="s">
        <v>53</v>
      </c>
      <c r="AO4080" t="s">
        <v>198</v>
      </c>
    </row>
    <row r="4081" spans="1:49" x14ac:dyDescent="0.35">
      <c r="A4081" s="2" t="s">
        <v>1101</v>
      </c>
      <c r="B4081">
        <v>12</v>
      </c>
      <c r="C4081">
        <v>1206</v>
      </c>
      <c r="D4081">
        <v>1</v>
      </c>
      <c r="E4081" t="s">
        <v>56</v>
      </c>
      <c r="F4081">
        <v>33</v>
      </c>
      <c r="G4081" t="s">
        <v>72</v>
      </c>
      <c r="I4081" t="s">
        <v>73</v>
      </c>
      <c r="J4081" t="s">
        <v>53</v>
      </c>
      <c r="K4081" t="s">
        <v>53</v>
      </c>
      <c r="L4081" t="s">
        <v>53</v>
      </c>
      <c r="M4081">
        <v>0</v>
      </c>
      <c r="O4081">
        <v>4</v>
      </c>
      <c r="P4081" s="6">
        <v>5</v>
      </c>
      <c r="Q4081" t="s">
        <v>56</v>
      </c>
      <c r="R4081">
        <v>11</v>
      </c>
      <c r="S4081" s="5">
        <f t="shared" si="63"/>
        <v>1</v>
      </c>
      <c r="T4081" t="s">
        <v>58</v>
      </c>
      <c r="U4081" t="s">
        <v>52</v>
      </c>
      <c r="V4081">
        <v>2</v>
      </c>
      <c r="W4081" t="s">
        <v>52</v>
      </c>
      <c r="X4081">
        <v>1</v>
      </c>
      <c r="AB4081" t="s">
        <v>72</v>
      </c>
      <c r="AD4081" t="s">
        <v>52</v>
      </c>
      <c r="AE4081" t="s">
        <v>52</v>
      </c>
      <c r="AF4081" t="s">
        <v>52</v>
      </c>
      <c r="AG4081" t="s">
        <v>52</v>
      </c>
      <c r="AH4081">
        <v>6</v>
      </c>
      <c r="AI4081" t="s">
        <v>83</v>
      </c>
      <c r="AJ4081" t="s">
        <v>53</v>
      </c>
      <c r="AO4081" t="s">
        <v>119</v>
      </c>
    </row>
    <row r="4082" spans="1:49" x14ac:dyDescent="0.35">
      <c r="A4082" s="2" t="s">
        <v>1101</v>
      </c>
      <c r="B4082">
        <v>12</v>
      </c>
      <c r="C4082">
        <v>1206</v>
      </c>
      <c r="D4082">
        <v>1</v>
      </c>
      <c r="E4082" t="s">
        <v>56</v>
      </c>
      <c r="F4082">
        <v>33</v>
      </c>
      <c r="G4082" t="s">
        <v>72</v>
      </c>
      <c r="I4082" t="s">
        <v>73</v>
      </c>
      <c r="J4082" t="s">
        <v>53</v>
      </c>
      <c r="K4082" t="s">
        <v>53</v>
      </c>
      <c r="L4082" t="s">
        <v>53</v>
      </c>
      <c r="M4082">
        <v>0</v>
      </c>
      <c r="O4082">
        <v>4</v>
      </c>
      <c r="P4082" s="6">
        <v>6</v>
      </c>
      <c r="Q4082" t="s">
        <v>56</v>
      </c>
      <c r="R4082">
        <v>9</v>
      </c>
      <c r="S4082" s="5">
        <f t="shared" si="63"/>
        <v>1</v>
      </c>
      <c r="T4082" t="s">
        <v>58</v>
      </c>
      <c r="U4082" t="s">
        <v>52</v>
      </c>
      <c r="V4082">
        <v>2</v>
      </c>
      <c r="W4082" t="s">
        <v>52</v>
      </c>
      <c r="X4082">
        <v>1</v>
      </c>
      <c r="AB4082" t="s">
        <v>72</v>
      </c>
      <c r="AD4082" t="s">
        <v>52</v>
      </c>
      <c r="AE4082" t="s">
        <v>53</v>
      </c>
      <c r="AF4082" t="s">
        <v>53</v>
      </c>
      <c r="AG4082" t="s">
        <v>52</v>
      </c>
      <c r="AH4082">
        <v>3</v>
      </c>
      <c r="AI4082" t="s">
        <v>97</v>
      </c>
      <c r="AJ4082" t="s">
        <v>52</v>
      </c>
      <c r="AK4082" t="s">
        <v>98</v>
      </c>
      <c r="AM4082" t="s">
        <v>62</v>
      </c>
      <c r="AN4082" t="s">
        <v>53</v>
      </c>
      <c r="AP4082">
        <v>0</v>
      </c>
      <c r="AQ4082">
        <v>60000</v>
      </c>
      <c r="AR4082">
        <v>7500</v>
      </c>
      <c r="AS4082">
        <v>5000</v>
      </c>
      <c r="AT4082">
        <v>60000</v>
      </c>
      <c r="AU4082">
        <v>0</v>
      </c>
      <c r="AV4082">
        <v>0</v>
      </c>
      <c r="AW4082">
        <v>132500</v>
      </c>
    </row>
    <row r="4083" spans="1:49" x14ac:dyDescent="0.35">
      <c r="A4083" s="2" t="s">
        <v>1101</v>
      </c>
      <c r="B4083">
        <v>12</v>
      </c>
      <c r="C4083">
        <v>1206</v>
      </c>
      <c r="D4083">
        <v>1</v>
      </c>
      <c r="E4083" t="s">
        <v>56</v>
      </c>
      <c r="F4083">
        <v>33</v>
      </c>
      <c r="G4083" t="s">
        <v>72</v>
      </c>
      <c r="I4083" t="s">
        <v>73</v>
      </c>
      <c r="J4083" t="s">
        <v>53</v>
      </c>
      <c r="K4083" t="s">
        <v>53</v>
      </c>
      <c r="L4083" t="s">
        <v>53</v>
      </c>
      <c r="M4083">
        <v>0</v>
      </c>
      <c r="O4083">
        <v>4</v>
      </c>
      <c r="P4083" s="6">
        <v>7</v>
      </c>
      <c r="Q4083" t="s">
        <v>56</v>
      </c>
      <c r="R4083">
        <v>6</v>
      </c>
      <c r="S4083" s="5">
        <f t="shared" si="63"/>
        <v>1</v>
      </c>
      <c r="T4083" t="s">
        <v>58</v>
      </c>
      <c r="U4083" t="s">
        <v>52</v>
      </c>
      <c r="V4083">
        <v>2</v>
      </c>
      <c r="W4083" t="s">
        <v>52</v>
      </c>
      <c r="X4083">
        <v>1</v>
      </c>
      <c r="AB4083" t="s">
        <v>72</v>
      </c>
      <c r="AD4083" t="s">
        <v>73</v>
      </c>
      <c r="AE4083" t="s">
        <v>53</v>
      </c>
      <c r="AF4083" t="s">
        <v>53</v>
      </c>
      <c r="AG4083" t="s">
        <v>52</v>
      </c>
      <c r="AH4083">
        <v>1</v>
      </c>
      <c r="AI4083" t="s">
        <v>68</v>
      </c>
      <c r="AJ4083" t="s">
        <v>52</v>
      </c>
      <c r="AK4083" t="s">
        <v>68</v>
      </c>
      <c r="AL4083" t="s">
        <v>109</v>
      </c>
      <c r="AN4083" t="s">
        <v>53</v>
      </c>
      <c r="AP4083">
        <v>0</v>
      </c>
      <c r="AQ4083">
        <v>100000</v>
      </c>
      <c r="AR4083">
        <v>7500</v>
      </c>
      <c r="AS4083">
        <v>5000</v>
      </c>
      <c r="AT4083">
        <v>120000</v>
      </c>
      <c r="AU4083">
        <v>0</v>
      </c>
      <c r="AV4083">
        <v>0</v>
      </c>
      <c r="AW4083">
        <v>232500</v>
      </c>
    </row>
    <row r="4084" spans="1:49" hidden="1" x14ac:dyDescent="0.35">
      <c r="A4084" s="2" t="s">
        <v>1102</v>
      </c>
      <c r="B4084">
        <v>16</v>
      </c>
      <c r="C4084">
        <v>1609</v>
      </c>
      <c r="D4084">
        <v>2</v>
      </c>
      <c r="E4084" t="s">
        <v>50</v>
      </c>
      <c r="F4084">
        <v>22</v>
      </c>
      <c r="G4084" t="s">
        <v>155</v>
      </c>
      <c r="H4084" t="s">
        <v>52</v>
      </c>
      <c r="I4084" t="s">
        <v>52</v>
      </c>
      <c r="J4084" t="s">
        <v>52</v>
      </c>
      <c r="K4084" t="s">
        <v>52</v>
      </c>
      <c r="L4084" t="s">
        <v>52</v>
      </c>
      <c r="M4084">
        <v>2</v>
      </c>
      <c r="N4084" t="s">
        <v>97</v>
      </c>
      <c r="O4084">
        <v>1</v>
      </c>
      <c r="P4084" s="2">
        <v>1</v>
      </c>
      <c r="Q4084" t="s">
        <v>50</v>
      </c>
      <c r="R4084">
        <v>22</v>
      </c>
      <c r="S4084" s="5">
        <f t="shared" si="63"/>
        <v>0</v>
      </c>
      <c r="T4084" t="s">
        <v>54</v>
      </c>
      <c r="U4084" t="s">
        <v>53</v>
      </c>
      <c r="W4084" t="s">
        <v>53</v>
      </c>
      <c r="Y4084" t="s">
        <v>55</v>
      </c>
      <c r="Z4084" t="s">
        <v>52</v>
      </c>
      <c r="AA4084">
        <v>2</v>
      </c>
      <c r="AB4084" t="s">
        <v>155</v>
      </c>
      <c r="AC4084" t="s">
        <v>52</v>
      </c>
      <c r="AD4084" t="s">
        <v>52</v>
      </c>
      <c r="AE4084" t="s">
        <v>52</v>
      </c>
      <c r="AF4084" t="s">
        <v>52</v>
      </c>
      <c r="AG4084" t="s">
        <v>52</v>
      </c>
      <c r="AH4084">
        <v>2</v>
      </c>
      <c r="AI4084" t="s">
        <v>97</v>
      </c>
      <c r="AJ4084" t="s">
        <v>53</v>
      </c>
    </row>
    <row r="4085" spans="1:49" hidden="1" x14ac:dyDescent="0.35">
      <c r="A4085" s="2" t="s">
        <v>1102</v>
      </c>
      <c r="B4085">
        <v>16</v>
      </c>
      <c r="C4085">
        <v>1609</v>
      </c>
      <c r="D4085">
        <v>2</v>
      </c>
      <c r="E4085" t="s">
        <v>50</v>
      </c>
      <c r="F4085">
        <v>22</v>
      </c>
      <c r="G4085" t="s">
        <v>155</v>
      </c>
      <c r="H4085" t="s">
        <v>52</v>
      </c>
      <c r="I4085" t="s">
        <v>52</v>
      </c>
      <c r="J4085" t="s">
        <v>52</v>
      </c>
      <c r="K4085" t="s">
        <v>52</v>
      </c>
      <c r="L4085" t="s">
        <v>52</v>
      </c>
      <c r="M4085">
        <v>2</v>
      </c>
      <c r="N4085" t="s">
        <v>97</v>
      </c>
      <c r="O4085">
        <v>1</v>
      </c>
      <c r="P4085" s="2">
        <v>2</v>
      </c>
      <c r="Q4085" t="s">
        <v>56</v>
      </c>
      <c r="R4085">
        <v>19</v>
      </c>
      <c r="S4085" s="5">
        <f t="shared" si="63"/>
        <v>0</v>
      </c>
      <c r="T4085" t="s">
        <v>57</v>
      </c>
      <c r="U4085" t="s">
        <v>53</v>
      </c>
      <c r="W4085" t="s">
        <v>53</v>
      </c>
      <c r="Y4085" t="s">
        <v>55</v>
      </c>
      <c r="Z4085" t="s">
        <v>52</v>
      </c>
      <c r="AA4085">
        <v>1</v>
      </c>
      <c r="AB4085" t="s">
        <v>155</v>
      </c>
      <c r="AC4085" t="s">
        <v>52</v>
      </c>
      <c r="AD4085" t="s">
        <v>52</v>
      </c>
      <c r="AE4085" t="s">
        <v>52</v>
      </c>
      <c r="AF4085" t="s">
        <v>52</v>
      </c>
      <c r="AG4085" t="s">
        <v>52</v>
      </c>
      <c r="AH4085">
        <v>4</v>
      </c>
      <c r="AI4085" t="s">
        <v>83</v>
      </c>
      <c r="AJ4085" t="s">
        <v>53</v>
      </c>
    </row>
    <row r="4086" spans="1:49" hidden="1" x14ac:dyDescent="0.35">
      <c r="A4086" s="2" t="s">
        <v>1102</v>
      </c>
      <c r="B4086">
        <v>16</v>
      </c>
      <c r="C4086">
        <v>1609</v>
      </c>
      <c r="D4086">
        <v>2</v>
      </c>
      <c r="E4086" t="s">
        <v>50</v>
      </c>
      <c r="F4086">
        <v>22</v>
      </c>
      <c r="G4086" t="s">
        <v>155</v>
      </c>
      <c r="H4086" t="s">
        <v>52</v>
      </c>
      <c r="I4086" t="s">
        <v>52</v>
      </c>
      <c r="J4086" t="s">
        <v>52</v>
      </c>
      <c r="K4086" t="s">
        <v>52</v>
      </c>
      <c r="L4086" t="s">
        <v>52</v>
      </c>
      <c r="M4086">
        <v>2</v>
      </c>
      <c r="N4086" t="s">
        <v>97</v>
      </c>
      <c r="O4086">
        <v>1</v>
      </c>
      <c r="P4086" s="2">
        <v>3</v>
      </c>
      <c r="Q4086" t="s">
        <v>50</v>
      </c>
      <c r="R4086">
        <v>3</v>
      </c>
      <c r="S4086" s="5">
        <f t="shared" si="63"/>
        <v>0</v>
      </c>
      <c r="T4086" t="s">
        <v>58</v>
      </c>
      <c r="U4086" t="s">
        <v>52</v>
      </c>
      <c r="V4086">
        <v>1</v>
      </c>
      <c r="W4086" t="s">
        <v>52</v>
      </c>
      <c r="X4086">
        <v>2</v>
      </c>
      <c r="AB4086" t="s">
        <v>155</v>
      </c>
      <c r="AC4086" t="s">
        <v>53</v>
      </c>
      <c r="AD4086" t="s">
        <v>52</v>
      </c>
      <c r="AE4086" t="s">
        <v>53</v>
      </c>
      <c r="AF4086" t="s">
        <v>53</v>
      </c>
      <c r="AG4086" t="s">
        <v>53</v>
      </c>
      <c r="AO4086" t="s">
        <v>70</v>
      </c>
    </row>
    <row r="4087" spans="1:49" hidden="1" x14ac:dyDescent="0.35">
      <c r="A4087" s="2" t="s">
        <v>1103</v>
      </c>
      <c r="B4087">
        <v>24</v>
      </c>
      <c r="C4087">
        <v>2402</v>
      </c>
      <c r="D4087">
        <v>2</v>
      </c>
      <c r="E4087" t="s">
        <v>56</v>
      </c>
      <c r="F4087">
        <v>54</v>
      </c>
      <c r="G4087" t="s">
        <v>72</v>
      </c>
      <c r="I4087" t="s">
        <v>73</v>
      </c>
      <c r="J4087" t="s">
        <v>52</v>
      </c>
      <c r="K4087" t="s">
        <v>52</v>
      </c>
      <c r="L4087" t="s">
        <v>52</v>
      </c>
      <c r="M4087">
        <v>10</v>
      </c>
      <c r="N4087" t="s">
        <v>1027</v>
      </c>
      <c r="P4087" s="2">
        <v>1</v>
      </c>
      <c r="Q4087" t="s">
        <v>56</v>
      </c>
      <c r="R4087">
        <v>54</v>
      </c>
      <c r="S4087" s="5">
        <f t="shared" si="63"/>
        <v>0</v>
      </c>
      <c r="T4087" t="s">
        <v>54</v>
      </c>
      <c r="U4087" t="s">
        <v>53</v>
      </c>
      <c r="W4087" t="s">
        <v>53</v>
      </c>
      <c r="Y4087" t="s">
        <v>55</v>
      </c>
      <c r="Z4087" t="s">
        <v>52</v>
      </c>
      <c r="AA4087">
        <v>2</v>
      </c>
      <c r="AB4087" t="s">
        <v>72</v>
      </c>
      <c r="AD4087" t="s">
        <v>73</v>
      </c>
      <c r="AE4087" t="s">
        <v>52</v>
      </c>
      <c r="AF4087" t="s">
        <v>52</v>
      </c>
      <c r="AG4087" t="s">
        <v>52</v>
      </c>
      <c r="AH4087">
        <v>10</v>
      </c>
      <c r="AI4087" t="s">
        <v>1027</v>
      </c>
      <c r="AJ4087" t="s">
        <v>53</v>
      </c>
    </row>
    <row r="4088" spans="1:49" hidden="1" x14ac:dyDescent="0.35">
      <c r="A4088" s="2" t="s">
        <v>1103</v>
      </c>
      <c r="B4088">
        <v>24</v>
      </c>
      <c r="C4088">
        <v>2402</v>
      </c>
      <c r="D4088">
        <v>2</v>
      </c>
      <c r="E4088" t="s">
        <v>56</v>
      </c>
      <c r="F4088">
        <v>54</v>
      </c>
      <c r="G4088" t="s">
        <v>72</v>
      </c>
      <c r="I4088" t="s">
        <v>73</v>
      </c>
      <c r="J4088" t="s">
        <v>52</v>
      </c>
      <c r="K4088" t="s">
        <v>52</v>
      </c>
      <c r="L4088" t="s">
        <v>52</v>
      </c>
      <c r="M4088">
        <v>10</v>
      </c>
      <c r="N4088" t="s">
        <v>1027</v>
      </c>
      <c r="P4088" s="2">
        <v>2</v>
      </c>
      <c r="Q4088" t="s">
        <v>50</v>
      </c>
      <c r="R4088">
        <v>38</v>
      </c>
      <c r="S4088" s="5">
        <f t="shared" si="63"/>
        <v>0</v>
      </c>
      <c r="T4088" t="s">
        <v>57</v>
      </c>
      <c r="U4088" t="s">
        <v>53</v>
      </c>
      <c r="W4088" t="s">
        <v>53</v>
      </c>
      <c r="Y4088" t="s">
        <v>55</v>
      </c>
      <c r="Z4088" t="s">
        <v>52</v>
      </c>
      <c r="AA4088">
        <v>1</v>
      </c>
      <c r="AB4088" t="s">
        <v>72</v>
      </c>
      <c r="AD4088" t="s">
        <v>73</v>
      </c>
      <c r="AE4088" t="s">
        <v>52</v>
      </c>
      <c r="AF4088" t="s">
        <v>52</v>
      </c>
      <c r="AG4088" t="s">
        <v>52</v>
      </c>
      <c r="AH4088">
        <v>5</v>
      </c>
      <c r="AI4088" t="s">
        <v>83</v>
      </c>
      <c r="AJ4088" t="s">
        <v>53</v>
      </c>
    </row>
    <row r="4089" spans="1:49" hidden="1" x14ac:dyDescent="0.35">
      <c r="A4089" s="2" t="s">
        <v>1104</v>
      </c>
      <c r="B4089">
        <v>6</v>
      </c>
      <c r="C4089">
        <v>608</v>
      </c>
      <c r="D4089">
        <v>2</v>
      </c>
      <c r="E4089" t="s">
        <v>50</v>
      </c>
      <c r="F4089">
        <v>66</v>
      </c>
      <c r="G4089" t="s">
        <v>72</v>
      </c>
      <c r="I4089" t="s">
        <v>73</v>
      </c>
      <c r="J4089" t="s">
        <v>52</v>
      </c>
      <c r="K4089" t="s">
        <v>52</v>
      </c>
      <c r="L4089" t="s">
        <v>52</v>
      </c>
      <c r="M4089">
        <v>10</v>
      </c>
      <c r="N4089" t="s">
        <v>107</v>
      </c>
      <c r="P4089" s="2">
        <v>1</v>
      </c>
      <c r="Q4089" t="s">
        <v>50</v>
      </c>
      <c r="R4089">
        <v>66</v>
      </c>
      <c r="S4089" s="5">
        <f t="shared" si="63"/>
        <v>0</v>
      </c>
      <c r="T4089" t="s">
        <v>54</v>
      </c>
      <c r="U4089" t="s">
        <v>53</v>
      </c>
      <c r="W4089" t="s">
        <v>53</v>
      </c>
      <c r="Y4089" t="s">
        <v>55</v>
      </c>
      <c r="Z4089" t="s">
        <v>52</v>
      </c>
      <c r="AA4089">
        <v>2</v>
      </c>
      <c r="AB4089" t="s">
        <v>72</v>
      </c>
      <c r="AD4089" t="s">
        <v>73</v>
      </c>
      <c r="AE4089" t="s">
        <v>52</v>
      </c>
      <c r="AF4089" t="s">
        <v>52</v>
      </c>
      <c r="AG4089" t="s">
        <v>52</v>
      </c>
      <c r="AH4089">
        <v>10</v>
      </c>
      <c r="AI4089" t="s">
        <v>107</v>
      </c>
      <c r="AJ4089" t="s">
        <v>53</v>
      </c>
    </row>
    <row r="4090" spans="1:49" hidden="1" x14ac:dyDescent="0.35">
      <c r="A4090" s="2" t="s">
        <v>1104</v>
      </c>
      <c r="B4090">
        <v>6</v>
      </c>
      <c r="C4090">
        <v>608</v>
      </c>
      <c r="D4090">
        <v>2</v>
      </c>
      <c r="E4090" t="s">
        <v>50</v>
      </c>
      <c r="F4090">
        <v>66</v>
      </c>
      <c r="G4090" t="s">
        <v>72</v>
      </c>
      <c r="I4090" t="s">
        <v>73</v>
      </c>
      <c r="J4090" t="s">
        <v>52</v>
      </c>
      <c r="K4090" t="s">
        <v>52</v>
      </c>
      <c r="L4090" t="s">
        <v>52</v>
      </c>
      <c r="M4090">
        <v>10</v>
      </c>
      <c r="N4090" t="s">
        <v>107</v>
      </c>
      <c r="P4090" s="2">
        <v>2</v>
      </c>
      <c r="Q4090" t="s">
        <v>56</v>
      </c>
      <c r="R4090">
        <v>66</v>
      </c>
      <c r="S4090" s="5">
        <f t="shared" si="63"/>
        <v>0</v>
      </c>
      <c r="T4090" t="s">
        <v>57</v>
      </c>
      <c r="U4090" t="s">
        <v>53</v>
      </c>
      <c r="W4090" t="s">
        <v>53</v>
      </c>
      <c r="Y4090" t="s">
        <v>55</v>
      </c>
      <c r="Z4090" t="s">
        <v>52</v>
      </c>
      <c r="AA4090">
        <v>1</v>
      </c>
      <c r="AB4090" t="s">
        <v>72</v>
      </c>
      <c r="AD4090" t="s">
        <v>73</v>
      </c>
      <c r="AE4090" t="s">
        <v>52</v>
      </c>
      <c r="AF4090" t="s">
        <v>52</v>
      </c>
      <c r="AG4090" t="s">
        <v>52</v>
      </c>
      <c r="AH4090">
        <v>5</v>
      </c>
      <c r="AI4090" t="s">
        <v>78</v>
      </c>
      <c r="AJ4090" t="s">
        <v>53</v>
      </c>
    </row>
    <row r="4091" spans="1:49" hidden="1" x14ac:dyDescent="0.35">
      <c r="A4091" s="2" t="s">
        <v>1105</v>
      </c>
      <c r="B4091">
        <v>2</v>
      </c>
      <c r="C4091">
        <v>210</v>
      </c>
      <c r="D4091">
        <v>2</v>
      </c>
      <c r="E4091" t="s">
        <v>50</v>
      </c>
      <c r="F4091">
        <v>38</v>
      </c>
      <c r="G4091" t="s">
        <v>72</v>
      </c>
      <c r="I4091" t="s">
        <v>73</v>
      </c>
      <c r="J4091" t="s">
        <v>53</v>
      </c>
      <c r="K4091" t="s">
        <v>53</v>
      </c>
      <c r="L4091" t="s">
        <v>53</v>
      </c>
      <c r="M4091">
        <v>0</v>
      </c>
      <c r="O4091">
        <v>2</v>
      </c>
      <c r="P4091" s="2">
        <v>1</v>
      </c>
      <c r="Q4091" t="s">
        <v>50</v>
      </c>
      <c r="R4091">
        <v>38</v>
      </c>
      <c r="S4091" s="5">
        <f t="shared" si="63"/>
        <v>0</v>
      </c>
      <c r="T4091" t="s">
        <v>54</v>
      </c>
      <c r="U4091" t="s">
        <v>53</v>
      </c>
      <c r="W4091" t="s">
        <v>53</v>
      </c>
      <c r="Y4091" t="s">
        <v>55</v>
      </c>
      <c r="Z4091" t="s">
        <v>52</v>
      </c>
      <c r="AA4091">
        <v>2</v>
      </c>
      <c r="AB4091" t="s">
        <v>72</v>
      </c>
      <c r="AD4091" t="s">
        <v>73</v>
      </c>
      <c r="AE4091" t="s">
        <v>53</v>
      </c>
      <c r="AF4091" t="s">
        <v>53</v>
      </c>
      <c r="AG4091" t="s">
        <v>53</v>
      </c>
    </row>
    <row r="4092" spans="1:49" hidden="1" x14ac:dyDescent="0.35">
      <c r="A4092" s="2" t="s">
        <v>1105</v>
      </c>
      <c r="B4092">
        <v>2</v>
      </c>
      <c r="C4092">
        <v>210</v>
      </c>
      <c r="D4092">
        <v>2</v>
      </c>
      <c r="E4092" t="s">
        <v>50</v>
      </c>
      <c r="F4092">
        <v>38</v>
      </c>
      <c r="G4092" t="s">
        <v>72</v>
      </c>
      <c r="I4092" t="s">
        <v>73</v>
      </c>
      <c r="J4092" t="s">
        <v>53</v>
      </c>
      <c r="K4092" t="s">
        <v>53</v>
      </c>
      <c r="L4092" t="s">
        <v>53</v>
      </c>
      <c r="M4092">
        <v>0</v>
      </c>
      <c r="O4092">
        <v>2</v>
      </c>
      <c r="P4092" s="2">
        <v>2</v>
      </c>
      <c r="Q4092" t="s">
        <v>56</v>
      </c>
      <c r="R4092">
        <v>30</v>
      </c>
      <c r="S4092" s="5">
        <f t="shared" si="63"/>
        <v>0</v>
      </c>
      <c r="T4092" t="s">
        <v>57</v>
      </c>
      <c r="U4092" t="s">
        <v>53</v>
      </c>
      <c r="W4092" t="s">
        <v>53</v>
      </c>
      <c r="Y4092" t="s">
        <v>55</v>
      </c>
      <c r="Z4092" t="s">
        <v>52</v>
      </c>
      <c r="AA4092">
        <v>1</v>
      </c>
      <c r="AB4092" t="s">
        <v>72</v>
      </c>
      <c r="AD4092" t="s">
        <v>73</v>
      </c>
      <c r="AE4092" t="s">
        <v>52</v>
      </c>
      <c r="AF4092" t="s">
        <v>53</v>
      </c>
      <c r="AG4092" t="s">
        <v>52</v>
      </c>
      <c r="AH4092">
        <v>4</v>
      </c>
      <c r="AI4092" t="s">
        <v>83</v>
      </c>
      <c r="AJ4092" t="s">
        <v>53</v>
      </c>
    </row>
    <row r="4093" spans="1:49" x14ac:dyDescent="0.35">
      <c r="A4093" s="2" t="s">
        <v>1105</v>
      </c>
      <c r="B4093">
        <v>2</v>
      </c>
      <c r="C4093">
        <v>210</v>
      </c>
      <c r="D4093">
        <v>2</v>
      </c>
      <c r="E4093" t="s">
        <v>50</v>
      </c>
      <c r="F4093">
        <v>38</v>
      </c>
      <c r="G4093" t="s">
        <v>72</v>
      </c>
      <c r="I4093" t="s">
        <v>73</v>
      </c>
      <c r="J4093" t="s">
        <v>53</v>
      </c>
      <c r="K4093" t="s">
        <v>53</v>
      </c>
      <c r="L4093" t="s">
        <v>53</v>
      </c>
      <c r="M4093">
        <v>0</v>
      </c>
      <c r="O4093">
        <v>2</v>
      </c>
      <c r="P4093" s="6">
        <v>3</v>
      </c>
      <c r="Q4093" t="s">
        <v>56</v>
      </c>
      <c r="R4093">
        <v>9</v>
      </c>
      <c r="S4093" s="5">
        <f t="shared" si="63"/>
        <v>1</v>
      </c>
      <c r="T4093" t="s">
        <v>58</v>
      </c>
      <c r="U4093" t="s">
        <v>52</v>
      </c>
      <c r="V4093">
        <v>1</v>
      </c>
      <c r="W4093" t="s">
        <v>52</v>
      </c>
      <c r="X4093">
        <v>2</v>
      </c>
      <c r="AB4093" t="s">
        <v>72</v>
      </c>
      <c r="AD4093" t="s">
        <v>73</v>
      </c>
      <c r="AE4093" t="s">
        <v>52</v>
      </c>
      <c r="AF4093" t="s">
        <v>52</v>
      </c>
      <c r="AG4093" t="s">
        <v>52</v>
      </c>
      <c r="AH4093">
        <v>2</v>
      </c>
      <c r="AI4093" t="s">
        <v>65</v>
      </c>
      <c r="AJ4093" t="s">
        <v>52</v>
      </c>
      <c r="AK4093" t="s">
        <v>66</v>
      </c>
      <c r="AM4093" t="s">
        <v>62</v>
      </c>
      <c r="AN4093" t="s">
        <v>53</v>
      </c>
      <c r="AP4093">
        <v>0</v>
      </c>
      <c r="AQ4093">
        <v>0</v>
      </c>
      <c r="AR4093">
        <v>18000</v>
      </c>
      <c r="AS4093">
        <v>35000</v>
      </c>
      <c r="AT4093">
        <v>0</v>
      </c>
      <c r="AU4093">
        <v>0</v>
      </c>
      <c r="AV4093">
        <v>20000</v>
      </c>
      <c r="AW4093">
        <v>73000</v>
      </c>
    </row>
    <row r="4094" spans="1:49" hidden="1" x14ac:dyDescent="0.35">
      <c r="A4094" s="2" t="s">
        <v>1105</v>
      </c>
      <c r="B4094">
        <v>2</v>
      </c>
      <c r="C4094">
        <v>210</v>
      </c>
      <c r="D4094">
        <v>2</v>
      </c>
      <c r="E4094" t="s">
        <v>50</v>
      </c>
      <c r="F4094">
        <v>38</v>
      </c>
      <c r="G4094" t="s">
        <v>72</v>
      </c>
      <c r="I4094" t="s">
        <v>73</v>
      </c>
      <c r="J4094" t="s">
        <v>53</v>
      </c>
      <c r="K4094" t="s">
        <v>53</v>
      </c>
      <c r="L4094" t="s">
        <v>53</v>
      </c>
      <c r="M4094">
        <v>0</v>
      </c>
      <c r="O4094">
        <v>2</v>
      </c>
      <c r="P4094" s="2">
        <v>4</v>
      </c>
      <c r="Q4094" t="s">
        <v>50</v>
      </c>
      <c r="R4094">
        <v>0</v>
      </c>
      <c r="S4094" s="5">
        <f t="shared" si="63"/>
        <v>0</v>
      </c>
      <c r="T4094" t="s">
        <v>58</v>
      </c>
      <c r="U4094" t="s">
        <v>52</v>
      </c>
      <c r="V4094">
        <v>1</v>
      </c>
      <c r="W4094" t="s">
        <v>52</v>
      </c>
      <c r="X4094">
        <v>2</v>
      </c>
      <c r="AB4094" t="s">
        <v>72</v>
      </c>
    </row>
    <row r="4095" spans="1:49" hidden="1" x14ac:dyDescent="0.35">
      <c r="A4095" s="2" t="s">
        <v>1106</v>
      </c>
      <c r="B4095">
        <v>7</v>
      </c>
      <c r="C4095">
        <v>701</v>
      </c>
      <c r="D4095">
        <v>2</v>
      </c>
      <c r="E4095" t="s">
        <v>50</v>
      </c>
      <c r="F4095">
        <v>48</v>
      </c>
      <c r="G4095" t="s">
        <v>72</v>
      </c>
      <c r="I4095" t="s">
        <v>52</v>
      </c>
      <c r="J4095" t="s">
        <v>52</v>
      </c>
      <c r="K4095" t="s">
        <v>52</v>
      </c>
      <c r="L4095" t="s">
        <v>52</v>
      </c>
      <c r="M4095">
        <v>12</v>
      </c>
      <c r="N4095" t="s">
        <v>115</v>
      </c>
      <c r="O4095">
        <v>1</v>
      </c>
      <c r="P4095" s="2">
        <v>1</v>
      </c>
      <c r="Q4095" t="s">
        <v>50</v>
      </c>
      <c r="R4095">
        <v>48</v>
      </c>
      <c r="S4095" s="5">
        <f t="shared" si="63"/>
        <v>0</v>
      </c>
      <c r="T4095" t="s">
        <v>54</v>
      </c>
      <c r="U4095" t="s">
        <v>53</v>
      </c>
      <c r="W4095" t="s">
        <v>53</v>
      </c>
      <c r="Y4095" t="s">
        <v>55</v>
      </c>
      <c r="Z4095" t="s">
        <v>52</v>
      </c>
      <c r="AA4095">
        <v>2</v>
      </c>
      <c r="AB4095" t="s">
        <v>72</v>
      </c>
      <c r="AD4095" t="s">
        <v>52</v>
      </c>
      <c r="AE4095" t="s">
        <v>52</v>
      </c>
      <c r="AF4095" t="s">
        <v>52</v>
      </c>
      <c r="AG4095" t="s">
        <v>52</v>
      </c>
      <c r="AH4095">
        <v>12</v>
      </c>
      <c r="AI4095" t="s">
        <v>115</v>
      </c>
      <c r="AJ4095" t="s">
        <v>53</v>
      </c>
    </row>
    <row r="4096" spans="1:49" hidden="1" x14ac:dyDescent="0.35">
      <c r="A4096" s="2" t="s">
        <v>1106</v>
      </c>
      <c r="B4096">
        <v>7</v>
      </c>
      <c r="C4096">
        <v>701</v>
      </c>
      <c r="D4096">
        <v>2</v>
      </c>
      <c r="E4096" t="s">
        <v>50</v>
      </c>
      <c r="F4096">
        <v>48</v>
      </c>
      <c r="G4096" t="s">
        <v>72</v>
      </c>
      <c r="I4096" t="s">
        <v>52</v>
      </c>
      <c r="J4096" t="s">
        <v>52</v>
      </c>
      <c r="K4096" t="s">
        <v>52</v>
      </c>
      <c r="L4096" t="s">
        <v>52</v>
      </c>
      <c r="M4096">
        <v>12</v>
      </c>
      <c r="N4096" t="s">
        <v>115</v>
      </c>
      <c r="O4096">
        <v>1</v>
      </c>
      <c r="P4096" s="2">
        <v>2</v>
      </c>
      <c r="Q4096" t="s">
        <v>56</v>
      </c>
      <c r="R4096">
        <v>40</v>
      </c>
      <c r="S4096" s="5">
        <f t="shared" si="63"/>
        <v>0</v>
      </c>
      <c r="T4096" t="s">
        <v>57</v>
      </c>
      <c r="U4096" t="s">
        <v>53</v>
      </c>
      <c r="W4096" t="s">
        <v>53</v>
      </c>
      <c r="Y4096" t="s">
        <v>55</v>
      </c>
      <c r="Z4096" t="s">
        <v>52</v>
      </c>
      <c r="AA4096">
        <v>1</v>
      </c>
      <c r="AB4096" t="s">
        <v>72</v>
      </c>
      <c r="AD4096" t="s">
        <v>73</v>
      </c>
      <c r="AE4096" t="s">
        <v>52</v>
      </c>
      <c r="AF4096" t="s">
        <v>52</v>
      </c>
      <c r="AG4096" t="s">
        <v>52</v>
      </c>
      <c r="AH4096">
        <v>8</v>
      </c>
      <c r="AI4096" t="s">
        <v>60</v>
      </c>
      <c r="AJ4096" t="s">
        <v>53</v>
      </c>
    </row>
    <row r="4097" spans="1:49" x14ac:dyDescent="0.35">
      <c r="A4097" s="2" t="s">
        <v>1106</v>
      </c>
      <c r="B4097">
        <v>7</v>
      </c>
      <c r="C4097">
        <v>701</v>
      </c>
      <c r="D4097">
        <v>2</v>
      </c>
      <c r="E4097" t="s">
        <v>50</v>
      </c>
      <c r="F4097">
        <v>48</v>
      </c>
      <c r="G4097" t="s">
        <v>72</v>
      </c>
      <c r="I4097" t="s">
        <v>52</v>
      </c>
      <c r="J4097" t="s">
        <v>52</v>
      </c>
      <c r="K4097" t="s">
        <v>52</v>
      </c>
      <c r="L4097" t="s">
        <v>52</v>
      </c>
      <c r="M4097">
        <v>12</v>
      </c>
      <c r="N4097" t="s">
        <v>115</v>
      </c>
      <c r="O4097">
        <v>1</v>
      </c>
      <c r="P4097" s="6">
        <v>3</v>
      </c>
      <c r="Q4097" t="s">
        <v>56</v>
      </c>
      <c r="R4097">
        <v>11</v>
      </c>
      <c r="S4097" s="5">
        <f t="shared" si="63"/>
        <v>1</v>
      </c>
      <c r="T4097" t="s">
        <v>58</v>
      </c>
      <c r="U4097" t="s">
        <v>52</v>
      </c>
      <c r="V4097">
        <v>1</v>
      </c>
      <c r="W4097" t="s">
        <v>52</v>
      </c>
      <c r="X4097">
        <v>2</v>
      </c>
      <c r="AB4097" t="s">
        <v>72</v>
      </c>
      <c r="AD4097" t="s">
        <v>73</v>
      </c>
      <c r="AE4097" t="s">
        <v>52</v>
      </c>
      <c r="AF4097" t="s">
        <v>52</v>
      </c>
      <c r="AG4097" t="s">
        <v>52</v>
      </c>
      <c r="AH4097">
        <v>5</v>
      </c>
      <c r="AI4097" t="s">
        <v>78</v>
      </c>
      <c r="AJ4097" t="s">
        <v>52</v>
      </c>
      <c r="AK4097" t="s">
        <v>84</v>
      </c>
      <c r="AM4097" t="s">
        <v>62</v>
      </c>
      <c r="AN4097" t="s">
        <v>52</v>
      </c>
      <c r="AP4097">
        <v>200000</v>
      </c>
      <c r="AQ4097">
        <v>0</v>
      </c>
      <c r="AR4097">
        <v>60000</v>
      </c>
      <c r="AS4097">
        <v>25000</v>
      </c>
      <c r="AT4097">
        <v>0</v>
      </c>
      <c r="AU4097">
        <v>0</v>
      </c>
      <c r="AV4097">
        <v>5000</v>
      </c>
      <c r="AW4097">
        <v>290000</v>
      </c>
    </row>
    <row r="4098" spans="1:49" hidden="1" x14ac:dyDescent="0.35">
      <c r="A4098" s="2" t="s">
        <v>1107</v>
      </c>
      <c r="B4098">
        <v>13</v>
      </c>
      <c r="C4098">
        <v>1307</v>
      </c>
      <c r="D4098">
        <v>2</v>
      </c>
      <c r="E4098" t="s">
        <v>50</v>
      </c>
      <c r="F4098">
        <v>31</v>
      </c>
      <c r="G4098" t="s">
        <v>72</v>
      </c>
      <c r="I4098" t="s">
        <v>73</v>
      </c>
      <c r="J4098" t="s">
        <v>52</v>
      </c>
      <c r="K4098" t="s">
        <v>52</v>
      </c>
      <c r="L4098" t="s">
        <v>52</v>
      </c>
      <c r="M4098">
        <v>12</v>
      </c>
      <c r="N4098" t="s">
        <v>115</v>
      </c>
      <c r="O4098">
        <v>1</v>
      </c>
      <c r="P4098" s="2">
        <v>1</v>
      </c>
      <c r="Q4098" t="s">
        <v>50</v>
      </c>
      <c r="R4098">
        <v>31</v>
      </c>
      <c r="S4098" s="5">
        <f t="shared" si="63"/>
        <v>0</v>
      </c>
      <c r="T4098" t="s">
        <v>54</v>
      </c>
      <c r="U4098" t="s">
        <v>53</v>
      </c>
      <c r="W4098" t="s">
        <v>53</v>
      </c>
      <c r="Y4098" t="s">
        <v>55</v>
      </c>
      <c r="Z4098" t="s">
        <v>52</v>
      </c>
      <c r="AA4098">
        <v>2</v>
      </c>
      <c r="AB4098" t="s">
        <v>72</v>
      </c>
      <c r="AD4098" t="s">
        <v>73</v>
      </c>
      <c r="AE4098" t="s">
        <v>52</v>
      </c>
      <c r="AF4098" t="s">
        <v>52</v>
      </c>
      <c r="AG4098" t="s">
        <v>52</v>
      </c>
      <c r="AH4098">
        <v>12</v>
      </c>
      <c r="AI4098" t="s">
        <v>115</v>
      </c>
      <c r="AJ4098" t="s">
        <v>53</v>
      </c>
    </row>
    <row r="4099" spans="1:49" hidden="1" x14ac:dyDescent="0.35">
      <c r="A4099" s="2" t="s">
        <v>1107</v>
      </c>
      <c r="B4099">
        <v>13</v>
      </c>
      <c r="C4099">
        <v>1307</v>
      </c>
      <c r="D4099">
        <v>2</v>
      </c>
      <c r="E4099" t="s">
        <v>50</v>
      </c>
      <c r="F4099">
        <v>31</v>
      </c>
      <c r="G4099" t="s">
        <v>72</v>
      </c>
      <c r="I4099" t="s">
        <v>73</v>
      </c>
      <c r="J4099" t="s">
        <v>52</v>
      </c>
      <c r="K4099" t="s">
        <v>52</v>
      </c>
      <c r="L4099" t="s">
        <v>52</v>
      </c>
      <c r="M4099">
        <v>12</v>
      </c>
      <c r="N4099" t="s">
        <v>115</v>
      </c>
      <c r="O4099">
        <v>1</v>
      </c>
      <c r="P4099" s="2">
        <v>2</v>
      </c>
      <c r="Q4099" t="s">
        <v>56</v>
      </c>
      <c r="R4099">
        <v>33</v>
      </c>
      <c r="S4099" s="5">
        <f t="shared" ref="S4099:S4162" si="64">IF(AND(R4099&gt;=6, R4099&lt;=17, T4099="Child"),1,0)</f>
        <v>0</v>
      </c>
      <c r="T4099" t="s">
        <v>57</v>
      </c>
      <c r="U4099" t="s">
        <v>53</v>
      </c>
      <c r="W4099" t="s">
        <v>53</v>
      </c>
      <c r="Y4099" t="s">
        <v>55</v>
      </c>
      <c r="Z4099" t="s">
        <v>52</v>
      </c>
      <c r="AA4099">
        <v>1</v>
      </c>
      <c r="AB4099" t="s">
        <v>72</v>
      </c>
      <c r="AD4099" t="s">
        <v>73</v>
      </c>
      <c r="AE4099" t="s">
        <v>52</v>
      </c>
      <c r="AF4099" t="s">
        <v>52</v>
      </c>
      <c r="AG4099" t="s">
        <v>52</v>
      </c>
      <c r="AH4099">
        <v>6</v>
      </c>
      <c r="AI4099" t="s">
        <v>79</v>
      </c>
      <c r="AJ4099" t="s">
        <v>53</v>
      </c>
    </row>
    <row r="4100" spans="1:49" hidden="1" x14ac:dyDescent="0.35">
      <c r="A4100" s="2" t="s">
        <v>1107</v>
      </c>
      <c r="B4100">
        <v>13</v>
      </c>
      <c r="C4100">
        <v>1307</v>
      </c>
      <c r="D4100">
        <v>2</v>
      </c>
      <c r="E4100" t="s">
        <v>50</v>
      </c>
      <c r="F4100">
        <v>31</v>
      </c>
      <c r="G4100" t="s">
        <v>72</v>
      </c>
      <c r="I4100" t="s">
        <v>73</v>
      </c>
      <c r="J4100" t="s">
        <v>52</v>
      </c>
      <c r="K4100" t="s">
        <v>52</v>
      </c>
      <c r="L4100" t="s">
        <v>52</v>
      </c>
      <c r="M4100">
        <v>12</v>
      </c>
      <c r="N4100" t="s">
        <v>115</v>
      </c>
      <c r="O4100">
        <v>1</v>
      </c>
      <c r="P4100" s="2">
        <v>3</v>
      </c>
      <c r="Q4100" t="s">
        <v>50</v>
      </c>
      <c r="R4100">
        <v>0</v>
      </c>
      <c r="S4100" s="5">
        <f t="shared" si="64"/>
        <v>0</v>
      </c>
      <c r="T4100" t="s">
        <v>58</v>
      </c>
      <c r="U4100" t="s">
        <v>52</v>
      </c>
      <c r="V4100">
        <v>1</v>
      </c>
      <c r="W4100" t="s">
        <v>52</v>
      </c>
      <c r="X4100">
        <v>2</v>
      </c>
      <c r="AB4100" t="s">
        <v>72</v>
      </c>
    </row>
    <row r="4101" spans="1:49" hidden="1" x14ac:dyDescent="0.35">
      <c r="A4101" s="2" t="s">
        <v>1108</v>
      </c>
      <c r="B4101">
        <v>4</v>
      </c>
      <c r="C4101">
        <v>408</v>
      </c>
      <c r="D4101">
        <v>2</v>
      </c>
      <c r="E4101" t="s">
        <v>56</v>
      </c>
      <c r="F4101">
        <v>57</v>
      </c>
      <c r="G4101" t="s">
        <v>72</v>
      </c>
      <c r="I4101" t="s">
        <v>73</v>
      </c>
      <c r="J4101" t="s">
        <v>52</v>
      </c>
      <c r="K4101" t="s">
        <v>52</v>
      </c>
      <c r="L4101" t="s">
        <v>52</v>
      </c>
      <c r="M4101">
        <v>4</v>
      </c>
      <c r="N4101" t="s">
        <v>83</v>
      </c>
      <c r="P4101" s="2">
        <v>1</v>
      </c>
      <c r="Q4101" t="s">
        <v>56</v>
      </c>
      <c r="R4101">
        <v>57</v>
      </c>
      <c r="S4101" s="5">
        <f t="shared" si="64"/>
        <v>0</v>
      </c>
      <c r="T4101" t="s">
        <v>54</v>
      </c>
      <c r="U4101" t="s">
        <v>53</v>
      </c>
      <c r="W4101" t="s">
        <v>53</v>
      </c>
      <c r="Y4101" t="s">
        <v>92</v>
      </c>
      <c r="AB4101" t="s">
        <v>72</v>
      </c>
      <c r="AD4101" t="s">
        <v>73</v>
      </c>
      <c r="AE4101" t="s">
        <v>52</v>
      </c>
      <c r="AF4101" t="s">
        <v>52</v>
      </c>
      <c r="AG4101" t="s">
        <v>52</v>
      </c>
      <c r="AH4101">
        <v>4</v>
      </c>
      <c r="AI4101" t="s">
        <v>83</v>
      </c>
      <c r="AJ4101" t="s">
        <v>53</v>
      </c>
    </row>
    <row r="4102" spans="1:49" hidden="1" x14ac:dyDescent="0.35">
      <c r="A4102" s="2" t="s">
        <v>1109</v>
      </c>
      <c r="B4102">
        <v>14</v>
      </c>
      <c r="C4102">
        <v>1405</v>
      </c>
      <c r="D4102">
        <v>2</v>
      </c>
      <c r="E4102" t="s">
        <v>50</v>
      </c>
      <c r="F4102">
        <v>59</v>
      </c>
      <c r="G4102" t="s">
        <v>72</v>
      </c>
      <c r="I4102" t="s">
        <v>73</v>
      </c>
      <c r="J4102" t="s">
        <v>52</v>
      </c>
      <c r="K4102" t="s">
        <v>52</v>
      </c>
      <c r="L4102" t="s">
        <v>52</v>
      </c>
      <c r="M4102">
        <v>7</v>
      </c>
      <c r="N4102" t="s">
        <v>86</v>
      </c>
      <c r="O4102">
        <v>1</v>
      </c>
      <c r="P4102" s="2">
        <v>1</v>
      </c>
      <c r="Q4102" t="s">
        <v>50</v>
      </c>
      <c r="R4102">
        <v>59</v>
      </c>
      <c r="S4102" s="5">
        <f t="shared" si="64"/>
        <v>0</v>
      </c>
      <c r="T4102" t="s">
        <v>54</v>
      </c>
      <c r="U4102" t="s">
        <v>53</v>
      </c>
      <c r="W4102" t="s">
        <v>53</v>
      </c>
      <c r="Y4102" t="s">
        <v>55</v>
      </c>
      <c r="Z4102" t="s">
        <v>52</v>
      </c>
      <c r="AA4102">
        <v>2</v>
      </c>
      <c r="AB4102" t="s">
        <v>72</v>
      </c>
      <c r="AD4102" t="s">
        <v>73</v>
      </c>
      <c r="AE4102" t="s">
        <v>52</v>
      </c>
      <c r="AF4102" t="s">
        <v>52</v>
      </c>
      <c r="AG4102" t="s">
        <v>52</v>
      </c>
      <c r="AH4102">
        <v>7</v>
      </c>
      <c r="AI4102" t="s">
        <v>86</v>
      </c>
      <c r="AJ4102" t="s">
        <v>53</v>
      </c>
    </row>
    <row r="4103" spans="1:49" hidden="1" x14ac:dyDescent="0.35">
      <c r="A4103" s="2" t="s">
        <v>1109</v>
      </c>
      <c r="B4103">
        <v>14</v>
      </c>
      <c r="C4103">
        <v>1405</v>
      </c>
      <c r="D4103">
        <v>2</v>
      </c>
      <c r="E4103" t="s">
        <v>50</v>
      </c>
      <c r="F4103">
        <v>59</v>
      </c>
      <c r="G4103" t="s">
        <v>72</v>
      </c>
      <c r="I4103" t="s">
        <v>73</v>
      </c>
      <c r="J4103" t="s">
        <v>52</v>
      </c>
      <c r="K4103" t="s">
        <v>52</v>
      </c>
      <c r="L4103" t="s">
        <v>52</v>
      </c>
      <c r="M4103">
        <v>7</v>
      </c>
      <c r="N4103" t="s">
        <v>86</v>
      </c>
      <c r="O4103">
        <v>1</v>
      </c>
      <c r="P4103" s="2">
        <v>2</v>
      </c>
      <c r="Q4103" t="s">
        <v>56</v>
      </c>
      <c r="R4103">
        <v>67</v>
      </c>
      <c r="S4103" s="5">
        <f t="shared" si="64"/>
        <v>0</v>
      </c>
      <c r="T4103" t="s">
        <v>57</v>
      </c>
      <c r="U4103" t="s">
        <v>53</v>
      </c>
      <c r="W4103" t="s">
        <v>53</v>
      </c>
      <c r="Y4103" t="s">
        <v>55</v>
      </c>
      <c r="Z4103" t="s">
        <v>52</v>
      </c>
      <c r="AA4103">
        <v>1</v>
      </c>
      <c r="AB4103" t="s">
        <v>72</v>
      </c>
      <c r="AD4103" t="s">
        <v>73</v>
      </c>
      <c r="AE4103" t="s">
        <v>52</v>
      </c>
      <c r="AF4103" t="s">
        <v>52</v>
      </c>
      <c r="AG4103" t="s">
        <v>52</v>
      </c>
      <c r="AH4103">
        <v>6</v>
      </c>
      <c r="AI4103" t="s">
        <v>79</v>
      </c>
      <c r="AJ4103" t="s">
        <v>53</v>
      </c>
    </row>
    <row r="4104" spans="1:49" hidden="1" x14ac:dyDescent="0.35">
      <c r="A4104" s="2" t="s">
        <v>1109</v>
      </c>
      <c r="B4104">
        <v>14</v>
      </c>
      <c r="C4104">
        <v>1405</v>
      </c>
      <c r="D4104">
        <v>2</v>
      </c>
      <c r="E4104" t="s">
        <v>50</v>
      </c>
      <c r="F4104">
        <v>59</v>
      </c>
      <c r="G4104" t="s">
        <v>72</v>
      </c>
      <c r="I4104" t="s">
        <v>73</v>
      </c>
      <c r="J4104" t="s">
        <v>52</v>
      </c>
      <c r="K4104" t="s">
        <v>52</v>
      </c>
      <c r="L4104" t="s">
        <v>52</v>
      </c>
      <c r="M4104">
        <v>7</v>
      </c>
      <c r="N4104" t="s">
        <v>86</v>
      </c>
      <c r="O4104">
        <v>1</v>
      </c>
      <c r="P4104" s="2">
        <v>3</v>
      </c>
      <c r="Q4104" t="s">
        <v>50</v>
      </c>
      <c r="R4104">
        <v>15</v>
      </c>
      <c r="S4104" s="5">
        <f t="shared" si="64"/>
        <v>0</v>
      </c>
      <c r="T4104" t="s">
        <v>102</v>
      </c>
      <c r="U4104" t="s">
        <v>53</v>
      </c>
      <c r="W4104" t="s">
        <v>53</v>
      </c>
      <c r="Y4104" t="s">
        <v>59</v>
      </c>
      <c r="AB4104" t="s">
        <v>72</v>
      </c>
      <c r="AD4104" t="s">
        <v>52</v>
      </c>
      <c r="AE4104" t="s">
        <v>52</v>
      </c>
      <c r="AF4104" t="s">
        <v>52</v>
      </c>
      <c r="AG4104" t="s">
        <v>52</v>
      </c>
      <c r="AH4104">
        <v>10</v>
      </c>
      <c r="AI4104" t="s">
        <v>107</v>
      </c>
      <c r="AJ4104" t="s">
        <v>52</v>
      </c>
      <c r="AK4104" t="s">
        <v>123</v>
      </c>
      <c r="AM4104" t="s">
        <v>62</v>
      </c>
      <c r="AN4104" t="s">
        <v>52</v>
      </c>
      <c r="AP4104">
        <v>240000</v>
      </c>
      <c r="AQ4104">
        <v>300000</v>
      </c>
      <c r="AR4104">
        <v>12000</v>
      </c>
      <c r="AS4104">
        <v>50000</v>
      </c>
      <c r="AT4104">
        <v>0</v>
      </c>
      <c r="AU4104">
        <v>58500</v>
      </c>
      <c r="AV4104">
        <v>0</v>
      </c>
      <c r="AW4104">
        <v>660500</v>
      </c>
    </row>
    <row r="4105" spans="1:49" hidden="1" x14ac:dyDescent="0.35">
      <c r="A4105" s="2" t="s">
        <v>1110</v>
      </c>
      <c r="B4105">
        <v>8</v>
      </c>
      <c r="C4105">
        <v>807</v>
      </c>
      <c r="D4105">
        <v>2</v>
      </c>
      <c r="E4105" t="s">
        <v>56</v>
      </c>
      <c r="F4105">
        <v>42</v>
      </c>
      <c r="G4105" t="s">
        <v>72</v>
      </c>
      <c r="I4105" t="s">
        <v>73</v>
      </c>
      <c r="J4105" t="s">
        <v>53</v>
      </c>
      <c r="K4105" t="s">
        <v>52</v>
      </c>
      <c r="L4105" t="s">
        <v>52</v>
      </c>
      <c r="M4105">
        <v>5</v>
      </c>
      <c r="N4105" t="s">
        <v>83</v>
      </c>
      <c r="O4105">
        <v>2</v>
      </c>
      <c r="P4105" s="2">
        <v>1</v>
      </c>
      <c r="Q4105" t="s">
        <v>56</v>
      </c>
      <c r="R4105">
        <v>42</v>
      </c>
      <c r="S4105" s="5">
        <f t="shared" si="64"/>
        <v>0</v>
      </c>
      <c r="T4105" t="s">
        <v>54</v>
      </c>
      <c r="U4105" t="s">
        <v>53</v>
      </c>
      <c r="W4105" t="s">
        <v>53</v>
      </c>
      <c r="Y4105" t="s">
        <v>122</v>
      </c>
      <c r="AB4105" t="s">
        <v>72</v>
      </c>
      <c r="AD4105" t="s">
        <v>73</v>
      </c>
      <c r="AE4105" t="s">
        <v>53</v>
      </c>
      <c r="AF4105" t="s">
        <v>52</v>
      </c>
      <c r="AG4105" t="s">
        <v>52</v>
      </c>
      <c r="AH4105">
        <v>5</v>
      </c>
      <c r="AI4105" t="s">
        <v>83</v>
      </c>
      <c r="AJ4105" t="s">
        <v>53</v>
      </c>
    </row>
    <row r="4106" spans="1:49" x14ac:dyDescent="0.35">
      <c r="A4106" s="2" t="s">
        <v>1110</v>
      </c>
      <c r="B4106">
        <v>8</v>
      </c>
      <c r="C4106">
        <v>807</v>
      </c>
      <c r="D4106">
        <v>2</v>
      </c>
      <c r="E4106" t="s">
        <v>56</v>
      </c>
      <c r="F4106">
        <v>42</v>
      </c>
      <c r="G4106" t="s">
        <v>72</v>
      </c>
      <c r="I4106" t="s">
        <v>73</v>
      </c>
      <c r="J4106" t="s">
        <v>53</v>
      </c>
      <c r="K4106" t="s">
        <v>52</v>
      </c>
      <c r="L4106" t="s">
        <v>52</v>
      </c>
      <c r="M4106">
        <v>5</v>
      </c>
      <c r="N4106" t="s">
        <v>83</v>
      </c>
      <c r="O4106">
        <v>2</v>
      </c>
      <c r="P4106" s="6">
        <v>2</v>
      </c>
      <c r="Q4106" t="s">
        <v>56</v>
      </c>
      <c r="R4106">
        <v>7</v>
      </c>
      <c r="S4106" s="5">
        <f t="shared" si="64"/>
        <v>1</v>
      </c>
      <c r="T4106" t="s">
        <v>58</v>
      </c>
      <c r="U4106" t="s">
        <v>53</v>
      </c>
      <c r="W4106" t="s">
        <v>52</v>
      </c>
      <c r="X4106">
        <v>1</v>
      </c>
      <c r="AB4106" t="s">
        <v>72</v>
      </c>
      <c r="AD4106" t="s">
        <v>73</v>
      </c>
      <c r="AE4106" t="s">
        <v>52</v>
      </c>
      <c r="AF4106" t="s">
        <v>52</v>
      </c>
      <c r="AG4106" t="s">
        <v>52</v>
      </c>
      <c r="AH4106">
        <v>4</v>
      </c>
      <c r="AI4106" t="s">
        <v>65</v>
      </c>
      <c r="AJ4106" t="s">
        <v>52</v>
      </c>
      <c r="AK4106" t="s">
        <v>66</v>
      </c>
      <c r="AM4106" t="s">
        <v>62</v>
      </c>
      <c r="AN4106" t="s">
        <v>52</v>
      </c>
      <c r="AP4106">
        <v>0</v>
      </c>
      <c r="AQ4106">
        <v>20000</v>
      </c>
      <c r="AR4106">
        <v>10000</v>
      </c>
      <c r="AS4106">
        <v>10000</v>
      </c>
      <c r="AT4106">
        <v>0</v>
      </c>
      <c r="AU4106">
        <v>0</v>
      </c>
      <c r="AV4106">
        <v>0</v>
      </c>
      <c r="AW4106">
        <v>40000</v>
      </c>
    </row>
    <row r="4107" spans="1:49" hidden="1" x14ac:dyDescent="0.35">
      <c r="A4107" s="2" t="s">
        <v>1110</v>
      </c>
      <c r="B4107">
        <v>8</v>
      </c>
      <c r="C4107">
        <v>807</v>
      </c>
      <c r="D4107">
        <v>2</v>
      </c>
      <c r="E4107" t="s">
        <v>56</v>
      </c>
      <c r="F4107">
        <v>42</v>
      </c>
      <c r="G4107" t="s">
        <v>72</v>
      </c>
      <c r="I4107" t="s">
        <v>73</v>
      </c>
      <c r="J4107" t="s">
        <v>53</v>
      </c>
      <c r="K4107" t="s">
        <v>52</v>
      </c>
      <c r="L4107" t="s">
        <v>52</v>
      </c>
      <c r="M4107">
        <v>5</v>
      </c>
      <c r="N4107" t="s">
        <v>83</v>
      </c>
      <c r="O4107">
        <v>2</v>
      </c>
      <c r="P4107" s="2">
        <v>3</v>
      </c>
      <c r="Q4107" t="s">
        <v>56</v>
      </c>
      <c r="R4107">
        <v>2</v>
      </c>
      <c r="S4107" s="5">
        <f t="shared" si="64"/>
        <v>0</v>
      </c>
      <c r="T4107" t="s">
        <v>58</v>
      </c>
      <c r="U4107" t="s">
        <v>53</v>
      </c>
      <c r="W4107" t="s">
        <v>52</v>
      </c>
      <c r="X4107">
        <v>1</v>
      </c>
      <c r="AB4107" t="s">
        <v>72</v>
      </c>
      <c r="AD4107" t="s">
        <v>73</v>
      </c>
    </row>
    <row r="4108" spans="1:49" hidden="1" x14ac:dyDescent="0.35">
      <c r="A4108" s="2" t="s">
        <v>1111</v>
      </c>
      <c r="B4108">
        <v>9</v>
      </c>
      <c r="C4108">
        <v>906</v>
      </c>
      <c r="D4108">
        <v>1</v>
      </c>
      <c r="E4108" t="s">
        <v>56</v>
      </c>
      <c r="F4108">
        <v>61</v>
      </c>
      <c r="G4108" t="s">
        <v>72</v>
      </c>
      <c r="I4108" t="s">
        <v>73</v>
      </c>
      <c r="J4108" t="s">
        <v>52</v>
      </c>
      <c r="K4108" t="s">
        <v>52</v>
      </c>
      <c r="L4108" t="s">
        <v>52</v>
      </c>
      <c r="M4108">
        <v>2</v>
      </c>
      <c r="N4108" t="s">
        <v>97</v>
      </c>
      <c r="O4108">
        <v>4</v>
      </c>
      <c r="P4108" s="2">
        <v>1</v>
      </c>
      <c r="Q4108" t="s">
        <v>56</v>
      </c>
      <c r="R4108">
        <v>61</v>
      </c>
      <c r="S4108" s="5">
        <f t="shared" si="64"/>
        <v>0</v>
      </c>
      <c r="T4108" t="s">
        <v>54</v>
      </c>
      <c r="U4108" t="s">
        <v>53</v>
      </c>
      <c r="W4108" t="s">
        <v>53</v>
      </c>
      <c r="Y4108" t="s">
        <v>55</v>
      </c>
      <c r="Z4108" t="s">
        <v>52</v>
      </c>
      <c r="AA4108">
        <v>2</v>
      </c>
      <c r="AB4108" t="s">
        <v>72</v>
      </c>
      <c r="AD4108" t="s">
        <v>73</v>
      </c>
      <c r="AE4108" t="s">
        <v>52</v>
      </c>
      <c r="AF4108" t="s">
        <v>52</v>
      </c>
      <c r="AG4108" t="s">
        <v>52</v>
      </c>
      <c r="AH4108">
        <v>2</v>
      </c>
      <c r="AI4108" t="s">
        <v>97</v>
      </c>
      <c r="AJ4108" t="s">
        <v>53</v>
      </c>
    </row>
    <row r="4109" spans="1:49" hidden="1" x14ac:dyDescent="0.35">
      <c r="A4109" s="2" t="s">
        <v>1111</v>
      </c>
      <c r="B4109">
        <v>9</v>
      </c>
      <c r="C4109">
        <v>906</v>
      </c>
      <c r="D4109">
        <v>1</v>
      </c>
      <c r="E4109" t="s">
        <v>56</v>
      </c>
      <c r="F4109">
        <v>61</v>
      </c>
      <c r="G4109" t="s">
        <v>72</v>
      </c>
      <c r="I4109" t="s">
        <v>73</v>
      </c>
      <c r="J4109" t="s">
        <v>52</v>
      </c>
      <c r="K4109" t="s">
        <v>52</v>
      </c>
      <c r="L4109" t="s">
        <v>52</v>
      </c>
      <c r="M4109">
        <v>2</v>
      </c>
      <c r="N4109" t="s">
        <v>97</v>
      </c>
      <c r="O4109">
        <v>4</v>
      </c>
      <c r="P4109" s="2">
        <v>2</v>
      </c>
      <c r="Q4109" t="s">
        <v>50</v>
      </c>
      <c r="R4109">
        <v>61</v>
      </c>
      <c r="S4109" s="5">
        <f t="shared" si="64"/>
        <v>0</v>
      </c>
      <c r="T4109" t="s">
        <v>57</v>
      </c>
      <c r="U4109" t="s">
        <v>53</v>
      </c>
      <c r="W4109" t="s">
        <v>53</v>
      </c>
      <c r="Y4109" t="s">
        <v>55</v>
      </c>
      <c r="Z4109" t="s">
        <v>52</v>
      </c>
      <c r="AA4109">
        <v>1</v>
      </c>
      <c r="AB4109" t="s">
        <v>72</v>
      </c>
      <c r="AD4109" t="s">
        <v>73</v>
      </c>
      <c r="AE4109" t="s">
        <v>52</v>
      </c>
      <c r="AF4109" t="s">
        <v>52</v>
      </c>
      <c r="AG4109" t="s">
        <v>52</v>
      </c>
      <c r="AH4109">
        <v>2</v>
      </c>
      <c r="AI4109" t="s">
        <v>97</v>
      </c>
      <c r="AJ4109" t="s">
        <v>53</v>
      </c>
    </row>
    <row r="4110" spans="1:49" hidden="1" x14ac:dyDescent="0.35">
      <c r="A4110" s="2" t="s">
        <v>1111</v>
      </c>
      <c r="B4110">
        <v>9</v>
      </c>
      <c r="C4110">
        <v>906</v>
      </c>
      <c r="D4110">
        <v>1</v>
      </c>
      <c r="E4110" t="s">
        <v>56</v>
      </c>
      <c r="F4110">
        <v>61</v>
      </c>
      <c r="G4110" t="s">
        <v>72</v>
      </c>
      <c r="I4110" t="s">
        <v>73</v>
      </c>
      <c r="J4110" t="s">
        <v>52</v>
      </c>
      <c r="K4110" t="s">
        <v>52</v>
      </c>
      <c r="L4110" t="s">
        <v>52</v>
      </c>
      <c r="M4110">
        <v>2</v>
      </c>
      <c r="N4110" t="s">
        <v>97</v>
      </c>
      <c r="O4110">
        <v>4</v>
      </c>
      <c r="P4110" s="2">
        <v>3</v>
      </c>
      <c r="Q4110" t="s">
        <v>56</v>
      </c>
      <c r="R4110">
        <v>26</v>
      </c>
      <c r="S4110" s="5">
        <f t="shared" si="64"/>
        <v>0</v>
      </c>
      <c r="T4110" t="s">
        <v>58</v>
      </c>
      <c r="U4110" t="s">
        <v>52</v>
      </c>
      <c r="V4110">
        <v>2</v>
      </c>
      <c r="W4110" t="s">
        <v>52</v>
      </c>
      <c r="X4110">
        <v>1</v>
      </c>
      <c r="Y4110" t="s">
        <v>55</v>
      </c>
      <c r="Z4110" t="s">
        <v>53</v>
      </c>
      <c r="AB4110" t="s">
        <v>72</v>
      </c>
      <c r="AD4110" t="s">
        <v>73</v>
      </c>
      <c r="AE4110" t="s">
        <v>52</v>
      </c>
      <c r="AF4110" t="s">
        <v>52</v>
      </c>
      <c r="AG4110" t="s">
        <v>52</v>
      </c>
      <c r="AH4110">
        <v>11</v>
      </c>
      <c r="AI4110" t="s">
        <v>107</v>
      </c>
      <c r="AJ4110" t="s">
        <v>53</v>
      </c>
    </row>
    <row r="4111" spans="1:49" hidden="1" x14ac:dyDescent="0.35">
      <c r="A4111" s="2" t="s">
        <v>1111</v>
      </c>
      <c r="B4111">
        <v>9</v>
      </c>
      <c r="C4111">
        <v>906</v>
      </c>
      <c r="D4111">
        <v>1</v>
      </c>
      <c r="E4111" t="s">
        <v>56</v>
      </c>
      <c r="F4111">
        <v>61</v>
      </c>
      <c r="G4111" t="s">
        <v>72</v>
      </c>
      <c r="I4111" t="s">
        <v>73</v>
      </c>
      <c r="J4111" t="s">
        <v>52</v>
      </c>
      <c r="K4111" t="s">
        <v>52</v>
      </c>
      <c r="L4111" t="s">
        <v>52</v>
      </c>
      <c r="M4111">
        <v>2</v>
      </c>
      <c r="N4111" t="s">
        <v>97</v>
      </c>
      <c r="O4111">
        <v>4</v>
      </c>
      <c r="P4111" s="2">
        <v>4</v>
      </c>
      <c r="Q4111" t="s">
        <v>50</v>
      </c>
      <c r="R4111">
        <v>14</v>
      </c>
      <c r="S4111" s="5">
        <f t="shared" si="64"/>
        <v>0</v>
      </c>
      <c r="T4111" t="s">
        <v>102</v>
      </c>
      <c r="U4111" t="s">
        <v>53</v>
      </c>
      <c r="W4111" t="s">
        <v>53</v>
      </c>
      <c r="Y4111" t="s">
        <v>59</v>
      </c>
      <c r="AB4111" t="s">
        <v>72</v>
      </c>
      <c r="AD4111" t="s">
        <v>73</v>
      </c>
      <c r="AE4111" t="s">
        <v>52</v>
      </c>
      <c r="AF4111" t="s">
        <v>52</v>
      </c>
      <c r="AG4111" t="s">
        <v>52</v>
      </c>
      <c r="AH4111">
        <v>10</v>
      </c>
      <c r="AI4111" t="s">
        <v>80</v>
      </c>
      <c r="AJ4111" t="s">
        <v>52</v>
      </c>
      <c r="AK4111" t="s">
        <v>81</v>
      </c>
      <c r="AM4111" t="s">
        <v>62</v>
      </c>
      <c r="AN4111" t="s">
        <v>52</v>
      </c>
      <c r="AP4111">
        <v>0</v>
      </c>
      <c r="AQ4111">
        <v>400000</v>
      </c>
      <c r="AR4111">
        <v>27000</v>
      </c>
      <c r="AS4111">
        <v>30000</v>
      </c>
      <c r="AT4111">
        <v>0</v>
      </c>
      <c r="AU4111">
        <v>0</v>
      </c>
      <c r="AV4111">
        <v>0</v>
      </c>
      <c r="AW4111">
        <v>457000</v>
      </c>
    </row>
    <row r="4112" spans="1:49" hidden="1" x14ac:dyDescent="0.35">
      <c r="A4112" s="2" t="s">
        <v>1111</v>
      </c>
      <c r="B4112">
        <v>9</v>
      </c>
      <c r="C4112">
        <v>906</v>
      </c>
      <c r="D4112">
        <v>1</v>
      </c>
      <c r="E4112" t="s">
        <v>56</v>
      </c>
      <c r="F4112">
        <v>61</v>
      </c>
      <c r="G4112" t="s">
        <v>72</v>
      </c>
      <c r="I4112" t="s">
        <v>73</v>
      </c>
      <c r="J4112" t="s">
        <v>52</v>
      </c>
      <c r="K4112" t="s">
        <v>52</v>
      </c>
      <c r="L4112" t="s">
        <v>52</v>
      </c>
      <c r="M4112">
        <v>2</v>
      </c>
      <c r="N4112" t="s">
        <v>97</v>
      </c>
      <c r="O4112">
        <v>4</v>
      </c>
      <c r="P4112" s="2">
        <v>5</v>
      </c>
      <c r="Q4112" t="s">
        <v>56</v>
      </c>
      <c r="R4112">
        <v>13</v>
      </c>
      <c r="S4112" s="5">
        <f t="shared" si="64"/>
        <v>0</v>
      </c>
      <c r="T4112" t="s">
        <v>102</v>
      </c>
      <c r="U4112" t="s">
        <v>53</v>
      </c>
      <c r="W4112" t="s">
        <v>53</v>
      </c>
      <c r="Y4112" t="s">
        <v>59</v>
      </c>
      <c r="AB4112" t="s">
        <v>72</v>
      </c>
      <c r="AD4112" t="s">
        <v>73</v>
      </c>
      <c r="AE4112" t="s">
        <v>52</v>
      </c>
      <c r="AF4112" t="s">
        <v>52</v>
      </c>
      <c r="AG4112" t="s">
        <v>52</v>
      </c>
      <c r="AH4112">
        <v>10</v>
      </c>
      <c r="AI4112" t="s">
        <v>80</v>
      </c>
      <c r="AJ4112" t="s">
        <v>52</v>
      </c>
      <c r="AK4112" t="s">
        <v>81</v>
      </c>
      <c r="AM4112" t="s">
        <v>62</v>
      </c>
      <c r="AN4112" t="s">
        <v>52</v>
      </c>
      <c r="AP4112">
        <v>0</v>
      </c>
      <c r="AQ4112">
        <v>400000</v>
      </c>
      <c r="AR4112">
        <v>27000</v>
      </c>
      <c r="AS4112">
        <v>3000</v>
      </c>
      <c r="AT4112">
        <v>0</v>
      </c>
      <c r="AU4112">
        <v>0</v>
      </c>
      <c r="AV4112">
        <v>0</v>
      </c>
      <c r="AW4112">
        <v>430000</v>
      </c>
    </row>
    <row r="4113" spans="1:49" hidden="1" x14ac:dyDescent="0.35">
      <c r="A4113" s="2" t="s">
        <v>1111</v>
      </c>
      <c r="B4113">
        <v>9</v>
      </c>
      <c r="C4113">
        <v>906</v>
      </c>
      <c r="D4113">
        <v>1</v>
      </c>
      <c r="E4113" t="s">
        <v>56</v>
      </c>
      <c r="F4113">
        <v>61</v>
      </c>
      <c r="G4113" t="s">
        <v>72</v>
      </c>
      <c r="I4113" t="s">
        <v>73</v>
      </c>
      <c r="J4113" t="s">
        <v>52</v>
      </c>
      <c r="K4113" t="s">
        <v>52</v>
      </c>
      <c r="L4113" t="s">
        <v>52</v>
      </c>
      <c r="M4113">
        <v>2</v>
      </c>
      <c r="N4113" t="s">
        <v>97</v>
      </c>
      <c r="O4113">
        <v>4</v>
      </c>
      <c r="P4113" s="2">
        <v>6</v>
      </c>
      <c r="Q4113" t="s">
        <v>50</v>
      </c>
      <c r="R4113">
        <v>9</v>
      </c>
      <c r="S4113" s="5">
        <f t="shared" si="64"/>
        <v>0</v>
      </c>
      <c r="T4113" t="s">
        <v>102</v>
      </c>
      <c r="U4113" t="s">
        <v>53</v>
      </c>
      <c r="W4113" t="s">
        <v>53</v>
      </c>
      <c r="AB4113" t="s">
        <v>72</v>
      </c>
      <c r="AD4113" t="s">
        <v>73</v>
      </c>
      <c r="AE4113" t="s">
        <v>52</v>
      </c>
      <c r="AF4113" t="s">
        <v>52</v>
      </c>
      <c r="AG4113" t="s">
        <v>52</v>
      </c>
      <c r="AH4113">
        <v>3</v>
      </c>
      <c r="AI4113" t="s">
        <v>97</v>
      </c>
      <c r="AJ4113" t="s">
        <v>52</v>
      </c>
      <c r="AK4113" t="s">
        <v>98</v>
      </c>
      <c r="AM4113" t="s">
        <v>96</v>
      </c>
      <c r="AN4113" t="s">
        <v>52</v>
      </c>
      <c r="AP4113">
        <v>740000</v>
      </c>
      <c r="AQ4113">
        <v>0</v>
      </c>
      <c r="AR4113">
        <v>18000</v>
      </c>
      <c r="AS4113">
        <v>20000</v>
      </c>
      <c r="AT4113">
        <v>0</v>
      </c>
      <c r="AU4113">
        <v>220000</v>
      </c>
      <c r="AV4113">
        <v>0</v>
      </c>
      <c r="AW4113">
        <v>998000</v>
      </c>
    </row>
    <row r="4114" spans="1:49" hidden="1" x14ac:dyDescent="0.35">
      <c r="A4114" s="2" t="s">
        <v>1111</v>
      </c>
      <c r="B4114">
        <v>9</v>
      </c>
      <c r="C4114">
        <v>906</v>
      </c>
      <c r="D4114">
        <v>1</v>
      </c>
      <c r="E4114" t="s">
        <v>56</v>
      </c>
      <c r="F4114">
        <v>61</v>
      </c>
      <c r="G4114" t="s">
        <v>72</v>
      </c>
      <c r="I4114" t="s">
        <v>73</v>
      </c>
      <c r="J4114" t="s">
        <v>52</v>
      </c>
      <c r="K4114" t="s">
        <v>52</v>
      </c>
      <c r="L4114" t="s">
        <v>52</v>
      </c>
      <c r="M4114">
        <v>2</v>
      </c>
      <c r="N4114" t="s">
        <v>97</v>
      </c>
      <c r="O4114">
        <v>4</v>
      </c>
      <c r="P4114" s="2">
        <v>7</v>
      </c>
      <c r="Q4114" t="s">
        <v>50</v>
      </c>
      <c r="R4114">
        <v>1</v>
      </c>
      <c r="S4114" s="5">
        <f t="shared" si="64"/>
        <v>0</v>
      </c>
      <c r="T4114" t="s">
        <v>102</v>
      </c>
      <c r="U4114" t="s">
        <v>53</v>
      </c>
      <c r="W4114" t="s">
        <v>52</v>
      </c>
      <c r="X4114">
        <v>3</v>
      </c>
      <c r="AB4114" t="s">
        <v>72</v>
      </c>
    </row>
    <row r="4115" spans="1:49" hidden="1" x14ac:dyDescent="0.35">
      <c r="A4115" s="2" t="s">
        <v>1112</v>
      </c>
      <c r="B4115">
        <v>16</v>
      </c>
      <c r="C4115">
        <v>1607</v>
      </c>
      <c r="D4115">
        <v>2</v>
      </c>
      <c r="E4115" t="s">
        <v>50</v>
      </c>
      <c r="F4115">
        <v>44</v>
      </c>
      <c r="G4115" t="s">
        <v>51</v>
      </c>
      <c r="H4115" t="s">
        <v>52</v>
      </c>
      <c r="I4115" t="s">
        <v>52</v>
      </c>
      <c r="J4115" t="s">
        <v>52</v>
      </c>
      <c r="K4115" t="s">
        <v>52</v>
      </c>
      <c r="L4115" t="s">
        <v>52</v>
      </c>
      <c r="M4115">
        <v>6</v>
      </c>
      <c r="N4115" t="s">
        <v>79</v>
      </c>
      <c r="O4115">
        <v>3</v>
      </c>
      <c r="P4115" s="2">
        <v>1</v>
      </c>
      <c r="Q4115" t="s">
        <v>50</v>
      </c>
      <c r="R4115">
        <v>44</v>
      </c>
      <c r="S4115" s="5">
        <f t="shared" si="64"/>
        <v>0</v>
      </c>
      <c r="T4115" t="s">
        <v>54</v>
      </c>
      <c r="U4115" t="s">
        <v>53</v>
      </c>
      <c r="W4115" t="s">
        <v>53</v>
      </c>
      <c r="Y4115" t="s">
        <v>55</v>
      </c>
      <c r="Z4115" t="s">
        <v>52</v>
      </c>
      <c r="AA4115">
        <v>2</v>
      </c>
      <c r="AB4115" t="s">
        <v>51</v>
      </c>
      <c r="AC4115" t="s">
        <v>52</v>
      </c>
      <c r="AD4115" t="s">
        <v>52</v>
      </c>
      <c r="AE4115" t="s">
        <v>52</v>
      </c>
      <c r="AF4115" t="s">
        <v>52</v>
      </c>
      <c r="AG4115" t="s">
        <v>52</v>
      </c>
      <c r="AH4115">
        <v>6</v>
      </c>
      <c r="AI4115" t="s">
        <v>79</v>
      </c>
      <c r="AJ4115" t="s">
        <v>53</v>
      </c>
    </row>
    <row r="4116" spans="1:49" hidden="1" x14ac:dyDescent="0.35">
      <c r="A4116" s="2" t="s">
        <v>1112</v>
      </c>
      <c r="B4116">
        <v>16</v>
      </c>
      <c r="C4116">
        <v>1607</v>
      </c>
      <c r="D4116">
        <v>2</v>
      </c>
      <c r="E4116" t="s">
        <v>50</v>
      </c>
      <c r="F4116">
        <v>44</v>
      </c>
      <c r="G4116" t="s">
        <v>51</v>
      </c>
      <c r="H4116" t="s">
        <v>52</v>
      </c>
      <c r="I4116" t="s">
        <v>52</v>
      </c>
      <c r="J4116" t="s">
        <v>52</v>
      </c>
      <c r="K4116" t="s">
        <v>52</v>
      </c>
      <c r="L4116" t="s">
        <v>52</v>
      </c>
      <c r="M4116">
        <v>6</v>
      </c>
      <c r="N4116" t="s">
        <v>79</v>
      </c>
      <c r="O4116">
        <v>3</v>
      </c>
      <c r="P4116" s="2">
        <v>2</v>
      </c>
      <c r="Q4116" t="s">
        <v>56</v>
      </c>
      <c r="R4116">
        <v>45</v>
      </c>
      <c r="S4116" s="5">
        <f t="shared" si="64"/>
        <v>0</v>
      </c>
      <c r="T4116" t="s">
        <v>57</v>
      </c>
      <c r="U4116" t="s">
        <v>53</v>
      </c>
      <c r="W4116" t="s">
        <v>53</v>
      </c>
      <c r="Y4116" t="s">
        <v>55</v>
      </c>
      <c r="Z4116" t="s">
        <v>52</v>
      </c>
      <c r="AA4116">
        <v>1</v>
      </c>
      <c r="AB4116" t="s">
        <v>51</v>
      </c>
      <c r="AC4116" t="s">
        <v>53</v>
      </c>
      <c r="AD4116" t="s">
        <v>52</v>
      </c>
      <c r="AE4116" t="s">
        <v>53</v>
      </c>
      <c r="AF4116" t="s">
        <v>53</v>
      </c>
      <c r="AG4116" t="s">
        <v>53</v>
      </c>
    </row>
    <row r="4117" spans="1:49" hidden="1" x14ac:dyDescent="0.35">
      <c r="A4117" s="2" t="s">
        <v>1112</v>
      </c>
      <c r="B4117">
        <v>16</v>
      </c>
      <c r="C4117">
        <v>1607</v>
      </c>
      <c r="D4117">
        <v>2</v>
      </c>
      <c r="E4117" t="s">
        <v>50</v>
      </c>
      <c r="F4117">
        <v>44</v>
      </c>
      <c r="G4117" t="s">
        <v>51</v>
      </c>
      <c r="H4117" t="s">
        <v>52</v>
      </c>
      <c r="I4117" t="s">
        <v>52</v>
      </c>
      <c r="J4117" t="s">
        <v>52</v>
      </c>
      <c r="K4117" t="s">
        <v>52</v>
      </c>
      <c r="L4117" t="s">
        <v>52</v>
      </c>
      <c r="M4117">
        <v>6</v>
      </c>
      <c r="N4117" t="s">
        <v>79</v>
      </c>
      <c r="O4117">
        <v>3</v>
      </c>
      <c r="P4117" s="2">
        <v>3</v>
      </c>
      <c r="Q4117" t="s">
        <v>50</v>
      </c>
      <c r="R4117">
        <v>19</v>
      </c>
      <c r="S4117" s="5">
        <f t="shared" si="64"/>
        <v>0</v>
      </c>
      <c r="T4117" t="s">
        <v>58</v>
      </c>
      <c r="U4117" t="s">
        <v>52</v>
      </c>
      <c r="V4117">
        <v>1</v>
      </c>
      <c r="W4117" t="s">
        <v>52</v>
      </c>
      <c r="X4117">
        <v>2</v>
      </c>
      <c r="Y4117" t="s">
        <v>59</v>
      </c>
      <c r="AB4117" t="s">
        <v>51</v>
      </c>
      <c r="AC4117" t="s">
        <v>52</v>
      </c>
      <c r="AD4117" t="s">
        <v>52</v>
      </c>
      <c r="AE4117" t="s">
        <v>52</v>
      </c>
      <c r="AF4117" t="s">
        <v>52</v>
      </c>
      <c r="AG4117" t="s">
        <v>52</v>
      </c>
      <c r="AH4117">
        <v>11</v>
      </c>
      <c r="AI4117" t="s">
        <v>94</v>
      </c>
      <c r="AJ4117" t="s">
        <v>52</v>
      </c>
      <c r="AK4117" t="s">
        <v>123</v>
      </c>
      <c r="AM4117" t="s">
        <v>62</v>
      </c>
      <c r="AN4117" t="s">
        <v>52</v>
      </c>
      <c r="AP4117">
        <v>0</v>
      </c>
      <c r="AQ4117">
        <v>450000</v>
      </c>
      <c r="AR4117">
        <v>30000</v>
      </c>
      <c r="AS4117">
        <v>35000</v>
      </c>
      <c r="AT4117">
        <v>750000</v>
      </c>
      <c r="AU4117">
        <v>0</v>
      </c>
      <c r="AV4117">
        <v>0</v>
      </c>
      <c r="AW4117">
        <v>1265000</v>
      </c>
    </row>
    <row r="4118" spans="1:49" x14ac:dyDescent="0.35">
      <c r="A4118" s="2" t="s">
        <v>1112</v>
      </c>
      <c r="B4118">
        <v>16</v>
      </c>
      <c r="C4118">
        <v>1607</v>
      </c>
      <c r="D4118">
        <v>2</v>
      </c>
      <c r="E4118" t="s">
        <v>50</v>
      </c>
      <c r="F4118">
        <v>44</v>
      </c>
      <c r="G4118" t="s">
        <v>51</v>
      </c>
      <c r="H4118" t="s">
        <v>52</v>
      </c>
      <c r="I4118" t="s">
        <v>52</v>
      </c>
      <c r="J4118" t="s">
        <v>52</v>
      </c>
      <c r="K4118" t="s">
        <v>52</v>
      </c>
      <c r="L4118" t="s">
        <v>52</v>
      </c>
      <c r="M4118">
        <v>6</v>
      </c>
      <c r="N4118" t="s">
        <v>79</v>
      </c>
      <c r="O4118">
        <v>3</v>
      </c>
      <c r="P4118" s="6">
        <v>4</v>
      </c>
      <c r="Q4118" t="s">
        <v>50</v>
      </c>
      <c r="R4118">
        <v>16</v>
      </c>
      <c r="S4118" s="5">
        <f t="shared" si="64"/>
        <v>1</v>
      </c>
      <c r="T4118" t="s">
        <v>58</v>
      </c>
      <c r="U4118" t="s">
        <v>52</v>
      </c>
      <c r="V4118">
        <v>1</v>
      </c>
      <c r="W4118" t="s">
        <v>52</v>
      </c>
      <c r="X4118">
        <v>2</v>
      </c>
      <c r="Y4118" t="s">
        <v>59</v>
      </c>
      <c r="AB4118" t="s">
        <v>51</v>
      </c>
      <c r="AC4118" t="s">
        <v>52</v>
      </c>
      <c r="AD4118" t="s">
        <v>52</v>
      </c>
      <c r="AE4118" t="s">
        <v>52</v>
      </c>
      <c r="AF4118" t="s">
        <v>52</v>
      </c>
      <c r="AG4118" t="s">
        <v>52</v>
      </c>
      <c r="AH4118">
        <v>6</v>
      </c>
      <c r="AI4118" t="s">
        <v>79</v>
      </c>
      <c r="AJ4118" t="s">
        <v>53</v>
      </c>
      <c r="AO4118" t="s">
        <v>190</v>
      </c>
    </row>
    <row r="4119" spans="1:49" x14ac:dyDescent="0.35">
      <c r="A4119" s="2" t="s">
        <v>1112</v>
      </c>
      <c r="B4119">
        <v>16</v>
      </c>
      <c r="C4119">
        <v>1607</v>
      </c>
      <c r="D4119">
        <v>2</v>
      </c>
      <c r="E4119" t="s">
        <v>50</v>
      </c>
      <c r="F4119">
        <v>44</v>
      </c>
      <c r="G4119" t="s">
        <v>51</v>
      </c>
      <c r="H4119" t="s">
        <v>52</v>
      </c>
      <c r="I4119" t="s">
        <v>52</v>
      </c>
      <c r="J4119" t="s">
        <v>52</v>
      </c>
      <c r="K4119" t="s">
        <v>52</v>
      </c>
      <c r="L4119" t="s">
        <v>52</v>
      </c>
      <c r="M4119">
        <v>6</v>
      </c>
      <c r="N4119" t="s">
        <v>79</v>
      </c>
      <c r="O4119">
        <v>3</v>
      </c>
      <c r="P4119" s="6">
        <v>5</v>
      </c>
      <c r="Q4119" t="s">
        <v>56</v>
      </c>
      <c r="R4119">
        <v>6</v>
      </c>
      <c r="S4119" s="5">
        <f t="shared" si="64"/>
        <v>1</v>
      </c>
      <c r="T4119" t="s">
        <v>58</v>
      </c>
      <c r="U4119" t="s">
        <v>52</v>
      </c>
      <c r="V4119">
        <v>1</v>
      </c>
      <c r="W4119" t="s">
        <v>52</v>
      </c>
      <c r="X4119">
        <v>2</v>
      </c>
      <c r="AB4119" t="s">
        <v>51</v>
      </c>
      <c r="AC4119" t="s">
        <v>53</v>
      </c>
      <c r="AD4119" t="s">
        <v>52</v>
      </c>
      <c r="AE4119" t="s">
        <v>53</v>
      </c>
      <c r="AF4119" t="s">
        <v>53</v>
      </c>
      <c r="AG4119" t="s">
        <v>53</v>
      </c>
      <c r="AO4119" t="s">
        <v>70</v>
      </c>
    </row>
    <row r="4120" spans="1:49" hidden="1" x14ac:dyDescent="0.35">
      <c r="A4120" s="2" t="s">
        <v>1112</v>
      </c>
      <c r="B4120">
        <v>16</v>
      </c>
      <c r="C4120">
        <v>1607</v>
      </c>
      <c r="D4120">
        <v>2</v>
      </c>
      <c r="E4120" t="s">
        <v>50</v>
      </c>
      <c r="F4120">
        <v>44</v>
      </c>
      <c r="G4120" t="s">
        <v>51</v>
      </c>
      <c r="H4120" t="s">
        <v>52</v>
      </c>
      <c r="I4120" t="s">
        <v>52</v>
      </c>
      <c r="J4120" t="s">
        <v>52</v>
      </c>
      <c r="K4120" t="s">
        <v>52</v>
      </c>
      <c r="L4120" t="s">
        <v>52</v>
      </c>
      <c r="M4120">
        <v>6</v>
      </c>
      <c r="N4120" t="s">
        <v>79</v>
      </c>
      <c r="O4120">
        <v>3</v>
      </c>
      <c r="P4120" s="2">
        <v>6</v>
      </c>
      <c r="Q4120" t="s">
        <v>50</v>
      </c>
      <c r="R4120">
        <v>5</v>
      </c>
      <c r="S4120" s="5">
        <f t="shared" si="64"/>
        <v>0</v>
      </c>
      <c r="T4120" t="s">
        <v>58</v>
      </c>
      <c r="U4120" t="s">
        <v>52</v>
      </c>
      <c r="V4120">
        <v>1</v>
      </c>
      <c r="W4120" t="s">
        <v>52</v>
      </c>
      <c r="X4120">
        <v>2</v>
      </c>
      <c r="AB4120" t="s">
        <v>51</v>
      </c>
      <c r="AC4120" t="s">
        <v>53</v>
      </c>
      <c r="AD4120" t="s">
        <v>52</v>
      </c>
      <c r="AE4120" t="s">
        <v>53</v>
      </c>
      <c r="AF4120" t="s">
        <v>53</v>
      </c>
      <c r="AG4120" t="s">
        <v>53</v>
      </c>
      <c r="AO4120" t="s">
        <v>70</v>
      </c>
    </row>
    <row r="4121" spans="1:49" hidden="1" x14ac:dyDescent="0.35">
      <c r="A4121" s="2" t="s">
        <v>1113</v>
      </c>
      <c r="B4121">
        <v>19</v>
      </c>
      <c r="C4121">
        <v>1905</v>
      </c>
      <c r="D4121">
        <v>2</v>
      </c>
      <c r="E4121" t="s">
        <v>50</v>
      </c>
      <c r="F4121">
        <v>79</v>
      </c>
      <c r="G4121" t="s">
        <v>72</v>
      </c>
      <c r="I4121" t="s">
        <v>52</v>
      </c>
      <c r="J4121" t="s">
        <v>53</v>
      </c>
      <c r="K4121" t="s">
        <v>53</v>
      </c>
      <c r="L4121" t="s">
        <v>53</v>
      </c>
      <c r="M4121">
        <v>0</v>
      </c>
      <c r="P4121" s="2">
        <v>1</v>
      </c>
      <c r="Q4121" t="s">
        <v>50</v>
      </c>
      <c r="R4121">
        <v>79</v>
      </c>
      <c r="S4121" s="5">
        <f t="shared" si="64"/>
        <v>0</v>
      </c>
      <c r="T4121" t="s">
        <v>54</v>
      </c>
      <c r="U4121" t="s">
        <v>53</v>
      </c>
      <c r="W4121" t="s">
        <v>53</v>
      </c>
      <c r="Y4121" t="s">
        <v>55</v>
      </c>
      <c r="Z4121" t="s">
        <v>52</v>
      </c>
      <c r="AA4121">
        <v>2</v>
      </c>
      <c r="AB4121" t="s">
        <v>72</v>
      </c>
      <c r="AD4121" t="s">
        <v>52</v>
      </c>
      <c r="AE4121" t="s">
        <v>53</v>
      </c>
      <c r="AF4121" t="s">
        <v>53</v>
      </c>
      <c r="AG4121" t="s">
        <v>53</v>
      </c>
    </row>
    <row r="4122" spans="1:49" hidden="1" x14ac:dyDescent="0.35">
      <c r="A4122" s="2" t="s">
        <v>1113</v>
      </c>
      <c r="B4122">
        <v>19</v>
      </c>
      <c r="C4122">
        <v>1905</v>
      </c>
      <c r="D4122">
        <v>2</v>
      </c>
      <c r="E4122" t="s">
        <v>50</v>
      </c>
      <c r="F4122">
        <v>79</v>
      </c>
      <c r="G4122" t="s">
        <v>72</v>
      </c>
      <c r="I4122" t="s">
        <v>52</v>
      </c>
      <c r="J4122" t="s">
        <v>53</v>
      </c>
      <c r="K4122" t="s">
        <v>53</v>
      </c>
      <c r="L4122" t="s">
        <v>53</v>
      </c>
      <c r="M4122">
        <v>0</v>
      </c>
      <c r="P4122" s="2">
        <v>2</v>
      </c>
      <c r="Q4122" t="s">
        <v>56</v>
      </c>
      <c r="R4122">
        <v>67</v>
      </c>
      <c r="S4122" s="5">
        <f t="shared" si="64"/>
        <v>0</v>
      </c>
      <c r="T4122" t="s">
        <v>57</v>
      </c>
      <c r="U4122" t="s">
        <v>53</v>
      </c>
      <c r="W4122" t="s">
        <v>53</v>
      </c>
      <c r="Y4122" t="s">
        <v>55</v>
      </c>
      <c r="Z4122" t="s">
        <v>52</v>
      </c>
      <c r="AA4122">
        <v>1</v>
      </c>
      <c r="AB4122" t="s">
        <v>72</v>
      </c>
      <c r="AD4122" t="s">
        <v>73</v>
      </c>
      <c r="AE4122" t="s">
        <v>53</v>
      </c>
      <c r="AF4122" t="s">
        <v>53</v>
      </c>
      <c r="AG4122" t="s">
        <v>53</v>
      </c>
    </row>
    <row r="4123" spans="1:49" hidden="1" x14ac:dyDescent="0.35">
      <c r="A4123" s="2" t="s">
        <v>1114</v>
      </c>
      <c r="B4123">
        <v>2</v>
      </c>
      <c r="C4123">
        <v>208</v>
      </c>
      <c r="D4123">
        <v>1</v>
      </c>
      <c r="E4123" t="s">
        <v>50</v>
      </c>
      <c r="F4123">
        <v>54</v>
      </c>
      <c r="G4123" t="s">
        <v>72</v>
      </c>
      <c r="I4123" t="s">
        <v>73</v>
      </c>
      <c r="J4123" t="s">
        <v>52</v>
      </c>
      <c r="K4123" t="s">
        <v>52</v>
      </c>
      <c r="L4123" t="s">
        <v>52</v>
      </c>
      <c r="M4123">
        <v>6</v>
      </c>
      <c r="N4123" t="s">
        <v>78</v>
      </c>
      <c r="O4123">
        <v>2</v>
      </c>
      <c r="P4123" s="2">
        <v>1</v>
      </c>
      <c r="Q4123" t="s">
        <v>50</v>
      </c>
      <c r="R4123">
        <v>54</v>
      </c>
      <c r="S4123" s="5">
        <f t="shared" si="64"/>
        <v>0</v>
      </c>
      <c r="T4123" t="s">
        <v>54</v>
      </c>
      <c r="U4123" t="s">
        <v>53</v>
      </c>
      <c r="W4123" t="s">
        <v>53</v>
      </c>
      <c r="Y4123" t="s">
        <v>55</v>
      </c>
      <c r="Z4123" t="s">
        <v>52</v>
      </c>
      <c r="AA4123">
        <v>2</v>
      </c>
      <c r="AB4123" t="s">
        <v>72</v>
      </c>
      <c r="AD4123" t="s">
        <v>73</v>
      </c>
      <c r="AE4123" t="s">
        <v>52</v>
      </c>
      <c r="AF4123" t="s">
        <v>52</v>
      </c>
      <c r="AG4123" t="s">
        <v>52</v>
      </c>
      <c r="AH4123">
        <v>6</v>
      </c>
      <c r="AI4123" t="s">
        <v>78</v>
      </c>
      <c r="AJ4123" t="s">
        <v>53</v>
      </c>
    </row>
    <row r="4124" spans="1:49" hidden="1" x14ac:dyDescent="0.35">
      <c r="A4124" s="2" t="s">
        <v>1114</v>
      </c>
      <c r="B4124">
        <v>2</v>
      </c>
      <c r="C4124">
        <v>208</v>
      </c>
      <c r="D4124">
        <v>1</v>
      </c>
      <c r="E4124" t="s">
        <v>50</v>
      </c>
      <c r="F4124">
        <v>54</v>
      </c>
      <c r="G4124" t="s">
        <v>72</v>
      </c>
      <c r="I4124" t="s">
        <v>73</v>
      </c>
      <c r="J4124" t="s">
        <v>52</v>
      </c>
      <c r="K4124" t="s">
        <v>52</v>
      </c>
      <c r="L4124" t="s">
        <v>52</v>
      </c>
      <c r="M4124">
        <v>6</v>
      </c>
      <c r="N4124" t="s">
        <v>78</v>
      </c>
      <c r="O4124">
        <v>2</v>
      </c>
      <c r="P4124" s="2">
        <v>2</v>
      </c>
      <c r="Q4124" t="s">
        <v>56</v>
      </c>
      <c r="R4124">
        <v>52</v>
      </c>
      <c r="S4124" s="5">
        <f t="shared" si="64"/>
        <v>0</v>
      </c>
      <c r="T4124" t="s">
        <v>57</v>
      </c>
      <c r="U4124" t="s">
        <v>53</v>
      </c>
      <c r="W4124" t="s">
        <v>53</v>
      </c>
      <c r="Y4124" t="s">
        <v>55</v>
      </c>
      <c r="Z4124" t="s">
        <v>52</v>
      </c>
      <c r="AA4124">
        <v>1</v>
      </c>
      <c r="AB4124" t="s">
        <v>72</v>
      </c>
      <c r="AD4124" t="s">
        <v>73</v>
      </c>
      <c r="AE4124" t="s">
        <v>52</v>
      </c>
      <c r="AF4124" t="s">
        <v>52</v>
      </c>
      <c r="AG4124" t="s">
        <v>52</v>
      </c>
      <c r="AH4124">
        <v>3</v>
      </c>
      <c r="AI4124" t="s">
        <v>97</v>
      </c>
      <c r="AJ4124" t="s">
        <v>53</v>
      </c>
    </row>
    <row r="4125" spans="1:49" hidden="1" x14ac:dyDescent="0.35">
      <c r="A4125" s="2" t="s">
        <v>1114</v>
      </c>
      <c r="B4125">
        <v>2</v>
      </c>
      <c r="C4125">
        <v>208</v>
      </c>
      <c r="D4125">
        <v>1</v>
      </c>
      <c r="E4125" t="s">
        <v>50</v>
      </c>
      <c r="F4125">
        <v>54</v>
      </c>
      <c r="G4125" t="s">
        <v>72</v>
      </c>
      <c r="I4125" t="s">
        <v>73</v>
      </c>
      <c r="J4125" t="s">
        <v>52</v>
      </c>
      <c r="K4125" t="s">
        <v>52</v>
      </c>
      <c r="L4125" t="s">
        <v>52</v>
      </c>
      <c r="M4125">
        <v>6</v>
      </c>
      <c r="N4125" t="s">
        <v>78</v>
      </c>
      <c r="O4125">
        <v>2</v>
      </c>
      <c r="P4125" s="2">
        <v>4</v>
      </c>
      <c r="Q4125" t="s">
        <v>50</v>
      </c>
      <c r="R4125">
        <v>20</v>
      </c>
      <c r="S4125" s="5">
        <f t="shared" si="64"/>
        <v>0</v>
      </c>
      <c r="T4125" t="s">
        <v>58</v>
      </c>
      <c r="U4125" t="s">
        <v>52</v>
      </c>
      <c r="V4125">
        <v>1</v>
      </c>
      <c r="W4125" t="s">
        <v>52</v>
      </c>
      <c r="X4125">
        <v>2</v>
      </c>
      <c r="Y4125" t="s">
        <v>59</v>
      </c>
      <c r="AB4125" t="s">
        <v>72</v>
      </c>
      <c r="AD4125" t="s">
        <v>73</v>
      </c>
      <c r="AE4125" t="s">
        <v>52</v>
      </c>
      <c r="AF4125" t="s">
        <v>52</v>
      </c>
      <c r="AG4125" t="s">
        <v>52</v>
      </c>
      <c r="AH4125">
        <v>6</v>
      </c>
      <c r="AI4125" t="s">
        <v>78</v>
      </c>
      <c r="AJ4125" t="s">
        <v>53</v>
      </c>
    </row>
    <row r="4126" spans="1:49" x14ac:dyDescent="0.35">
      <c r="A4126" s="2" t="s">
        <v>1114</v>
      </c>
      <c r="B4126">
        <v>2</v>
      </c>
      <c r="C4126">
        <v>208</v>
      </c>
      <c r="D4126">
        <v>1</v>
      </c>
      <c r="E4126" t="s">
        <v>50</v>
      </c>
      <c r="F4126">
        <v>54</v>
      </c>
      <c r="G4126" t="s">
        <v>72</v>
      </c>
      <c r="I4126" t="s">
        <v>73</v>
      </c>
      <c r="J4126" t="s">
        <v>52</v>
      </c>
      <c r="K4126" t="s">
        <v>52</v>
      </c>
      <c r="L4126" t="s">
        <v>52</v>
      </c>
      <c r="M4126">
        <v>6</v>
      </c>
      <c r="N4126" t="s">
        <v>78</v>
      </c>
      <c r="O4126">
        <v>2</v>
      </c>
      <c r="P4126" s="6">
        <v>5</v>
      </c>
      <c r="Q4126" t="s">
        <v>50</v>
      </c>
      <c r="R4126">
        <v>16</v>
      </c>
      <c r="S4126" s="5">
        <f t="shared" si="64"/>
        <v>1</v>
      </c>
      <c r="T4126" t="s">
        <v>58</v>
      </c>
      <c r="U4126" t="s">
        <v>52</v>
      </c>
      <c r="V4126">
        <v>1</v>
      </c>
      <c r="W4126" t="s">
        <v>52</v>
      </c>
      <c r="X4126">
        <v>2</v>
      </c>
      <c r="Y4126" t="s">
        <v>59</v>
      </c>
      <c r="AB4126" t="s">
        <v>72</v>
      </c>
      <c r="AD4126" t="s">
        <v>73</v>
      </c>
      <c r="AE4126" t="s">
        <v>52</v>
      </c>
      <c r="AF4126" t="s">
        <v>52</v>
      </c>
      <c r="AG4126" t="s">
        <v>52</v>
      </c>
      <c r="AH4126">
        <v>9</v>
      </c>
      <c r="AI4126" t="s">
        <v>60</v>
      </c>
      <c r="AJ4126" t="s">
        <v>52</v>
      </c>
      <c r="AK4126" t="s">
        <v>61</v>
      </c>
      <c r="AM4126" t="s">
        <v>62</v>
      </c>
      <c r="AN4126" t="s">
        <v>52</v>
      </c>
      <c r="AP4126">
        <v>0</v>
      </c>
      <c r="AQ4126">
        <v>60000</v>
      </c>
      <c r="AR4126">
        <v>32000</v>
      </c>
      <c r="AS4126">
        <v>35000</v>
      </c>
      <c r="AT4126">
        <v>0</v>
      </c>
      <c r="AU4126">
        <v>0</v>
      </c>
      <c r="AV4126">
        <v>0</v>
      </c>
      <c r="AW4126">
        <v>127000</v>
      </c>
    </row>
    <row r="4127" spans="1:49" x14ac:dyDescent="0.35">
      <c r="A4127" s="2" t="s">
        <v>1114</v>
      </c>
      <c r="B4127">
        <v>2</v>
      </c>
      <c r="C4127">
        <v>208</v>
      </c>
      <c r="D4127">
        <v>1</v>
      </c>
      <c r="E4127" t="s">
        <v>50</v>
      </c>
      <c r="F4127">
        <v>54</v>
      </c>
      <c r="G4127" t="s">
        <v>72</v>
      </c>
      <c r="I4127" t="s">
        <v>73</v>
      </c>
      <c r="J4127" t="s">
        <v>52</v>
      </c>
      <c r="K4127" t="s">
        <v>52</v>
      </c>
      <c r="L4127" t="s">
        <v>52</v>
      </c>
      <c r="M4127">
        <v>6</v>
      </c>
      <c r="N4127" t="s">
        <v>78</v>
      </c>
      <c r="O4127">
        <v>2</v>
      </c>
      <c r="P4127" s="6">
        <v>6</v>
      </c>
      <c r="Q4127" t="s">
        <v>56</v>
      </c>
      <c r="R4127">
        <v>13</v>
      </c>
      <c r="S4127" s="5">
        <f t="shared" si="64"/>
        <v>1</v>
      </c>
      <c r="T4127" t="s">
        <v>58</v>
      </c>
      <c r="U4127" t="s">
        <v>52</v>
      </c>
      <c r="V4127">
        <v>1</v>
      </c>
      <c r="W4127" t="s">
        <v>52</v>
      </c>
      <c r="X4127">
        <v>2</v>
      </c>
      <c r="Y4127" t="s">
        <v>59</v>
      </c>
      <c r="AB4127" t="s">
        <v>72</v>
      </c>
      <c r="AD4127" t="s">
        <v>73</v>
      </c>
      <c r="AE4127" t="s">
        <v>52</v>
      </c>
      <c r="AF4127" t="s">
        <v>52</v>
      </c>
      <c r="AG4127" t="s">
        <v>52</v>
      </c>
      <c r="AH4127">
        <v>7</v>
      </c>
      <c r="AI4127" t="s">
        <v>79</v>
      </c>
      <c r="AJ4127" t="s">
        <v>52</v>
      </c>
      <c r="AK4127" t="s">
        <v>90</v>
      </c>
      <c r="AM4127" t="s">
        <v>62</v>
      </c>
      <c r="AN4127" t="s">
        <v>53</v>
      </c>
      <c r="AP4127">
        <v>0</v>
      </c>
      <c r="AQ4127">
        <v>0</v>
      </c>
      <c r="AR4127">
        <v>18000</v>
      </c>
      <c r="AS4127">
        <v>35000</v>
      </c>
      <c r="AT4127">
        <v>0</v>
      </c>
      <c r="AU4127">
        <v>0</v>
      </c>
      <c r="AV4127">
        <v>0</v>
      </c>
      <c r="AW4127">
        <v>53000</v>
      </c>
    </row>
    <row r="4128" spans="1:49" hidden="1" x14ac:dyDescent="0.35">
      <c r="A4128" s="2" t="s">
        <v>1115</v>
      </c>
      <c r="B4128">
        <v>21</v>
      </c>
      <c r="C4128">
        <v>2107</v>
      </c>
      <c r="D4128">
        <v>2</v>
      </c>
      <c r="E4128" t="s">
        <v>50</v>
      </c>
      <c r="F4128">
        <v>54</v>
      </c>
      <c r="G4128" t="s">
        <v>72</v>
      </c>
      <c r="I4128" t="s">
        <v>73</v>
      </c>
      <c r="J4128" t="s">
        <v>52</v>
      </c>
      <c r="K4128" t="s">
        <v>52</v>
      </c>
      <c r="L4128" t="s">
        <v>52</v>
      </c>
      <c r="M4128">
        <v>7</v>
      </c>
      <c r="N4128" t="s">
        <v>86</v>
      </c>
      <c r="O4128">
        <v>2</v>
      </c>
      <c r="P4128" s="2">
        <v>1</v>
      </c>
      <c r="Q4128" t="s">
        <v>50</v>
      </c>
      <c r="R4128">
        <v>54</v>
      </c>
      <c r="S4128" s="5">
        <f t="shared" si="64"/>
        <v>0</v>
      </c>
      <c r="T4128" t="s">
        <v>54</v>
      </c>
      <c r="U4128" t="s">
        <v>53</v>
      </c>
      <c r="W4128" t="s">
        <v>53</v>
      </c>
      <c r="Y4128" t="s">
        <v>55</v>
      </c>
      <c r="Z4128" t="s">
        <v>52</v>
      </c>
      <c r="AA4128">
        <v>2</v>
      </c>
      <c r="AB4128" t="s">
        <v>72</v>
      </c>
      <c r="AD4128" t="s">
        <v>73</v>
      </c>
      <c r="AE4128" t="s">
        <v>52</v>
      </c>
      <c r="AF4128" t="s">
        <v>52</v>
      </c>
      <c r="AG4128" t="s">
        <v>52</v>
      </c>
      <c r="AH4128">
        <v>7</v>
      </c>
      <c r="AI4128" t="s">
        <v>86</v>
      </c>
      <c r="AJ4128" t="s">
        <v>53</v>
      </c>
    </row>
    <row r="4129" spans="1:49" hidden="1" x14ac:dyDescent="0.35">
      <c r="A4129" s="2" t="s">
        <v>1115</v>
      </c>
      <c r="B4129">
        <v>21</v>
      </c>
      <c r="C4129">
        <v>2107</v>
      </c>
      <c r="D4129">
        <v>2</v>
      </c>
      <c r="E4129" t="s">
        <v>50</v>
      </c>
      <c r="F4129">
        <v>54</v>
      </c>
      <c r="G4129" t="s">
        <v>72</v>
      </c>
      <c r="I4129" t="s">
        <v>73</v>
      </c>
      <c r="J4129" t="s">
        <v>52</v>
      </c>
      <c r="K4129" t="s">
        <v>52</v>
      </c>
      <c r="L4129" t="s">
        <v>52</v>
      </c>
      <c r="M4129">
        <v>7</v>
      </c>
      <c r="N4129" t="s">
        <v>86</v>
      </c>
      <c r="O4129">
        <v>2</v>
      </c>
      <c r="P4129" s="2">
        <v>2</v>
      </c>
      <c r="Q4129" t="s">
        <v>56</v>
      </c>
      <c r="R4129">
        <v>52</v>
      </c>
      <c r="S4129" s="5">
        <f t="shared" si="64"/>
        <v>0</v>
      </c>
      <c r="T4129" t="s">
        <v>57</v>
      </c>
      <c r="U4129" t="s">
        <v>53</v>
      </c>
      <c r="W4129" t="s">
        <v>53</v>
      </c>
      <c r="Y4129" t="s">
        <v>55</v>
      </c>
      <c r="Z4129" t="s">
        <v>52</v>
      </c>
      <c r="AA4129">
        <v>1</v>
      </c>
      <c r="AB4129" t="s">
        <v>72</v>
      </c>
      <c r="AD4129" t="s">
        <v>73</v>
      </c>
      <c r="AE4129" t="s">
        <v>52</v>
      </c>
      <c r="AF4129" t="s">
        <v>52</v>
      </c>
      <c r="AG4129" t="s">
        <v>52</v>
      </c>
      <c r="AH4129">
        <v>7</v>
      </c>
      <c r="AI4129" t="s">
        <v>86</v>
      </c>
      <c r="AJ4129" t="s">
        <v>53</v>
      </c>
    </row>
    <row r="4130" spans="1:49" x14ac:dyDescent="0.35">
      <c r="A4130" s="2" t="s">
        <v>1115</v>
      </c>
      <c r="B4130">
        <v>21</v>
      </c>
      <c r="C4130">
        <v>2107</v>
      </c>
      <c r="D4130">
        <v>2</v>
      </c>
      <c r="E4130" t="s">
        <v>50</v>
      </c>
      <c r="F4130">
        <v>54</v>
      </c>
      <c r="G4130" t="s">
        <v>72</v>
      </c>
      <c r="I4130" t="s">
        <v>73</v>
      </c>
      <c r="J4130" t="s">
        <v>52</v>
      </c>
      <c r="K4130" t="s">
        <v>52</v>
      </c>
      <c r="L4130" t="s">
        <v>52</v>
      </c>
      <c r="M4130">
        <v>7</v>
      </c>
      <c r="N4130" t="s">
        <v>86</v>
      </c>
      <c r="O4130">
        <v>2</v>
      </c>
      <c r="P4130" s="6">
        <v>3</v>
      </c>
      <c r="Q4130" t="s">
        <v>56</v>
      </c>
      <c r="R4130">
        <v>17</v>
      </c>
      <c r="S4130" s="5">
        <f t="shared" si="64"/>
        <v>1</v>
      </c>
      <c r="T4130" t="s">
        <v>58</v>
      </c>
      <c r="U4130" t="s">
        <v>52</v>
      </c>
      <c r="V4130">
        <v>1</v>
      </c>
      <c r="W4130" t="s">
        <v>52</v>
      </c>
      <c r="X4130">
        <v>2</v>
      </c>
      <c r="Y4130" t="s">
        <v>59</v>
      </c>
      <c r="AB4130" t="s">
        <v>72</v>
      </c>
      <c r="AD4130" t="s">
        <v>52</v>
      </c>
      <c r="AE4130" t="s">
        <v>52</v>
      </c>
      <c r="AF4130" t="s">
        <v>52</v>
      </c>
      <c r="AG4130" t="s">
        <v>52</v>
      </c>
      <c r="AH4130">
        <v>11</v>
      </c>
      <c r="AI4130" t="s">
        <v>107</v>
      </c>
      <c r="AJ4130" t="s">
        <v>52</v>
      </c>
      <c r="AK4130" t="s">
        <v>123</v>
      </c>
      <c r="AM4130" t="s">
        <v>62</v>
      </c>
      <c r="AN4130" t="s">
        <v>52</v>
      </c>
      <c r="AP4130">
        <v>360000</v>
      </c>
      <c r="AQ4130">
        <v>500000</v>
      </c>
      <c r="AR4130">
        <v>30000</v>
      </c>
      <c r="AS4130">
        <v>0</v>
      </c>
      <c r="AT4130">
        <v>0</v>
      </c>
      <c r="AU4130">
        <v>0</v>
      </c>
      <c r="AV4130">
        <v>0</v>
      </c>
      <c r="AW4130">
        <v>890000</v>
      </c>
    </row>
    <row r="4131" spans="1:49" x14ac:dyDescent="0.35">
      <c r="A4131" s="2" t="s">
        <v>1115</v>
      </c>
      <c r="B4131">
        <v>21</v>
      </c>
      <c r="C4131">
        <v>2107</v>
      </c>
      <c r="D4131">
        <v>2</v>
      </c>
      <c r="E4131" t="s">
        <v>50</v>
      </c>
      <c r="F4131">
        <v>54</v>
      </c>
      <c r="G4131" t="s">
        <v>72</v>
      </c>
      <c r="I4131" t="s">
        <v>73</v>
      </c>
      <c r="J4131" t="s">
        <v>52</v>
      </c>
      <c r="K4131" t="s">
        <v>52</v>
      </c>
      <c r="L4131" t="s">
        <v>52</v>
      </c>
      <c r="M4131">
        <v>7</v>
      </c>
      <c r="N4131" t="s">
        <v>86</v>
      </c>
      <c r="O4131">
        <v>2</v>
      </c>
      <c r="P4131" s="6">
        <v>4</v>
      </c>
      <c r="Q4131" t="s">
        <v>56</v>
      </c>
      <c r="R4131">
        <v>17</v>
      </c>
      <c r="S4131" s="5">
        <f t="shared" si="64"/>
        <v>1</v>
      </c>
      <c r="T4131" t="s">
        <v>58</v>
      </c>
      <c r="U4131" t="s">
        <v>52</v>
      </c>
      <c r="V4131">
        <v>1</v>
      </c>
      <c r="W4131" t="s">
        <v>52</v>
      </c>
      <c r="X4131">
        <v>2</v>
      </c>
      <c r="Y4131" t="s">
        <v>59</v>
      </c>
      <c r="AB4131" t="s">
        <v>72</v>
      </c>
      <c r="AD4131" t="s">
        <v>52</v>
      </c>
      <c r="AE4131" t="s">
        <v>52</v>
      </c>
      <c r="AF4131" t="s">
        <v>52</v>
      </c>
      <c r="AG4131" t="s">
        <v>52</v>
      </c>
      <c r="AH4131">
        <v>11</v>
      </c>
      <c r="AI4131" t="s">
        <v>107</v>
      </c>
      <c r="AJ4131" t="s">
        <v>52</v>
      </c>
      <c r="AK4131" t="s">
        <v>123</v>
      </c>
      <c r="AM4131" t="s">
        <v>62</v>
      </c>
      <c r="AN4131" t="s">
        <v>52</v>
      </c>
      <c r="AP4131">
        <v>360000</v>
      </c>
      <c r="AQ4131">
        <v>450000</v>
      </c>
      <c r="AR4131">
        <v>25000</v>
      </c>
      <c r="AS4131">
        <v>8000</v>
      </c>
      <c r="AT4131">
        <v>0</v>
      </c>
      <c r="AU4131">
        <v>0</v>
      </c>
      <c r="AV4131">
        <v>0</v>
      </c>
      <c r="AW4131">
        <v>843000</v>
      </c>
    </row>
    <row r="4132" spans="1:49" hidden="1" x14ac:dyDescent="0.35">
      <c r="A4132" s="2" t="s">
        <v>1116</v>
      </c>
      <c r="B4132">
        <v>6</v>
      </c>
      <c r="C4132">
        <v>601</v>
      </c>
      <c r="D4132">
        <v>2</v>
      </c>
      <c r="E4132" t="s">
        <v>50</v>
      </c>
      <c r="F4132">
        <v>59</v>
      </c>
      <c r="G4132" t="s">
        <v>72</v>
      </c>
      <c r="I4132" t="s">
        <v>73</v>
      </c>
      <c r="J4132" t="s">
        <v>52</v>
      </c>
      <c r="K4132" t="s">
        <v>52</v>
      </c>
      <c r="L4132" t="s">
        <v>52</v>
      </c>
      <c r="M4132">
        <v>2</v>
      </c>
      <c r="N4132" t="s">
        <v>97</v>
      </c>
      <c r="P4132" s="2">
        <v>1</v>
      </c>
      <c r="Q4132" t="s">
        <v>50</v>
      </c>
      <c r="R4132">
        <v>59</v>
      </c>
      <c r="S4132" s="5">
        <f t="shared" si="64"/>
        <v>0</v>
      </c>
      <c r="T4132" t="s">
        <v>54</v>
      </c>
      <c r="U4132" t="s">
        <v>53</v>
      </c>
      <c r="W4132" t="s">
        <v>53</v>
      </c>
      <c r="Y4132" t="s">
        <v>55</v>
      </c>
      <c r="Z4132" t="s">
        <v>52</v>
      </c>
      <c r="AA4132">
        <v>2</v>
      </c>
      <c r="AB4132" t="s">
        <v>72</v>
      </c>
      <c r="AD4132" t="s">
        <v>73</v>
      </c>
      <c r="AE4132" t="s">
        <v>52</v>
      </c>
      <c r="AF4132" t="s">
        <v>52</v>
      </c>
      <c r="AG4132" t="s">
        <v>52</v>
      </c>
      <c r="AH4132">
        <v>2</v>
      </c>
      <c r="AI4132" t="s">
        <v>97</v>
      </c>
      <c r="AJ4132" t="s">
        <v>53</v>
      </c>
    </row>
    <row r="4133" spans="1:49" hidden="1" x14ac:dyDescent="0.35">
      <c r="A4133" s="2" t="s">
        <v>1116</v>
      </c>
      <c r="B4133">
        <v>6</v>
      </c>
      <c r="C4133">
        <v>601</v>
      </c>
      <c r="D4133">
        <v>2</v>
      </c>
      <c r="E4133" t="s">
        <v>50</v>
      </c>
      <c r="F4133">
        <v>59</v>
      </c>
      <c r="G4133" t="s">
        <v>72</v>
      </c>
      <c r="I4133" t="s">
        <v>73</v>
      </c>
      <c r="J4133" t="s">
        <v>52</v>
      </c>
      <c r="K4133" t="s">
        <v>52</v>
      </c>
      <c r="L4133" t="s">
        <v>52</v>
      </c>
      <c r="M4133">
        <v>2</v>
      </c>
      <c r="N4133" t="s">
        <v>97</v>
      </c>
      <c r="P4133" s="2">
        <v>2</v>
      </c>
      <c r="Q4133" t="s">
        <v>56</v>
      </c>
      <c r="R4133">
        <v>61</v>
      </c>
      <c r="S4133" s="5">
        <f t="shared" si="64"/>
        <v>0</v>
      </c>
      <c r="T4133" t="s">
        <v>57</v>
      </c>
      <c r="U4133" t="s">
        <v>53</v>
      </c>
      <c r="W4133" t="s">
        <v>52</v>
      </c>
      <c r="X4133">
        <v>3</v>
      </c>
      <c r="Y4133" t="s">
        <v>55</v>
      </c>
      <c r="Z4133" t="s">
        <v>52</v>
      </c>
      <c r="AA4133">
        <v>1</v>
      </c>
      <c r="AB4133" t="s">
        <v>72</v>
      </c>
      <c r="AD4133" t="s">
        <v>73</v>
      </c>
      <c r="AE4133" t="s">
        <v>52</v>
      </c>
      <c r="AF4133" t="s">
        <v>52</v>
      </c>
      <c r="AG4133" t="s">
        <v>52</v>
      </c>
      <c r="AH4133">
        <v>2</v>
      </c>
      <c r="AI4133" t="s">
        <v>97</v>
      </c>
      <c r="AJ4133" t="s">
        <v>53</v>
      </c>
    </row>
    <row r="4134" spans="1:49" hidden="1" x14ac:dyDescent="0.35">
      <c r="A4134" s="2" t="s">
        <v>1116</v>
      </c>
      <c r="B4134">
        <v>6</v>
      </c>
      <c r="C4134">
        <v>601</v>
      </c>
      <c r="D4134">
        <v>2</v>
      </c>
      <c r="E4134" t="s">
        <v>50</v>
      </c>
      <c r="F4134">
        <v>59</v>
      </c>
      <c r="G4134" t="s">
        <v>72</v>
      </c>
      <c r="I4134" t="s">
        <v>73</v>
      </c>
      <c r="J4134" t="s">
        <v>52</v>
      </c>
      <c r="K4134" t="s">
        <v>52</v>
      </c>
      <c r="L4134" t="s">
        <v>52</v>
      </c>
      <c r="M4134">
        <v>2</v>
      </c>
      <c r="N4134" t="s">
        <v>97</v>
      </c>
      <c r="P4134" s="2">
        <v>3</v>
      </c>
      <c r="Q4134" t="s">
        <v>56</v>
      </c>
      <c r="R4134">
        <v>81</v>
      </c>
      <c r="S4134" s="5">
        <f t="shared" si="64"/>
        <v>0</v>
      </c>
      <c r="T4134" t="s">
        <v>125</v>
      </c>
      <c r="U4134" t="s">
        <v>53</v>
      </c>
      <c r="W4134" t="s">
        <v>53</v>
      </c>
      <c r="Y4134" t="s">
        <v>92</v>
      </c>
      <c r="AB4134" t="s">
        <v>72</v>
      </c>
      <c r="AD4134" t="s">
        <v>73</v>
      </c>
      <c r="AE4134" t="s">
        <v>53</v>
      </c>
      <c r="AF4134" t="s">
        <v>53</v>
      </c>
      <c r="AG4134" t="s">
        <v>53</v>
      </c>
    </row>
    <row r="4135" spans="1:49" hidden="1" x14ac:dyDescent="0.35">
      <c r="A4135" s="2" t="s">
        <v>1116</v>
      </c>
      <c r="B4135">
        <v>6</v>
      </c>
      <c r="C4135">
        <v>601</v>
      </c>
      <c r="D4135">
        <v>2</v>
      </c>
      <c r="E4135" t="s">
        <v>50</v>
      </c>
      <c r="F4135">
        <v>59</v>
      </c>
      <c r="G4135" t="s">
        <v>72</v>
      </c>
      <c r="I4135" t="s">
        <v>73</v>
      </c>
      <c r="J4135" t="s">
        <v>52</v>
      </c>
      <c r="K4135" t="s">
        <v>52</v>
      </c>
      <c r="L4135" t="s">
        <v>52</v>
      </c>
      <c r="M4135">
        <v>2</v>
      </c>
      <c r="N4135" t="s">
        <v>97</v>
      </c>
      <c r="P4135" s="2">
        <v>4</v>
      </c>
      <c r="Q4135" t="s">
        <v>50</v>
      </c>
      <c r="R4135">
        <v>29</v>
      </c>
      <c r="S4135" s="5">
        <f t="shared" si="64"/>
        <v>0</v>
      </c>
      <c r="T4135" t="s">
        <v>169</v>
      </c>
      <c r="U4135" t="s">
        <v>53</v>
      </c>
      <c r="W4135" t="s">
        <v>53</v>
      </c>
      <c r="Y4135" t="s">
        <v>59</v>
      </c>
      <c r="AB4135" t="s">
        <v>72</v>
      </c>
      <c r="AD4135" t="s">
        <v>73</v>
      </c>
      <c r="AE4135" t="s">
        <v>52</v>
      </c>
      <c r="AF4135" t="s">
        <v>52</v>
      </c>
      <c r="AG4135" t="s">
        <v>52</v>
      </c>
      <c r="AH4135">
        <v>16</v>
      </c>
      <c r="AI4135" t="s">
        <v>140</v>
      </c>
      <c r="AJ4135" t="s">
        <v>53</v>
      </c>
    </row>
    <row r="4136" spans="1:49" hidden="1" x14ac:dyDescent="0.35">
      <c r="A4136" s="2" t="s">
        <v>1117</v>
      </c>
      <c r="B4136">
        <v>12</v>
      </c>
      <c r="C4136">
        <v>1212</v>
      </c>
      <c r="D4136">
        <v>1</v>
      </c>
      <c r="E4136" t="s">
        <v>50</v>
      </c>
      <c r="F4136">
        <v>32</v>
      </c>
      <c r="G4136" t="s">
        <v>72</v>
      </c>
      <c r="I4136" t="s">
        <v>73</v>
      </c>
      <c r="J4136" t="s">
        <v>52</v>
      </c>
      <c r="K4136" t="s">
        <v>52</v>
      </c>
      <c r="L4136" t="s">
        <v>52</v>
      </c>
      <c r="M4136">
        <v>6</v>
      </c>
      <c r="N4136" t="s">
        <v>78</v>
      </c>
      <c r="O4136">
        <v>1</v>
      </c>
      <c r="P4136" s="2">
        <v>1</v>
      </c>
      <c r="Q4136" t="s">
        <v>50</v>
      </c>
      <c r="R4136">
        <v>32</v>
      </c>
      <c r="S4136" s="5">
        <f t="shared" si="64"/>
        <v>0</v>
      </c>
      <c r="T4136" t="s">
        <v>54</v>
      </c>
      <c r="U4136" t="s">
        <v>53</v>
      </c>
      <c r="W4136" t="s">
        <v>52</v>
      </c>
      <c r="X4136">
        <v>4</v>
      </c>
      <c r="Y4136" t="s">
        <v>55</v>
      </c>
      <c r="Z4136" t="s">
        <v>52</v>
      </c>
      <c r="AA4136">
        <v>2</v>
      </c>
      <c r="AB4136" t="s">
        <v>72</v>
      </c>
      <c r="AD4136" t="s">
        <v>73</v>
      </c>
      <c r="AE4136" t="s">
        <v>52</v>
      </c>
      <c r="AF4136" t="s">
        <v>52</v>
      </c>
      <c r="AG4136" t="s">
        <v>52</v>
      </c>
      <c r="AH4136">
        <v>6</v>
      </c>
      <c r="AI4136" t="s">
        <v>78</v>
      </c>
      <c r="AJ4136" t="s">
        <v>53</v>
      </c>
    </row>
    <row r="4137" spans="1:49" hidden="1" x14ac:dyDescent="0.35">
      <c r="A4137" s="2" t="s">
        <v>1117</v>
      </c>
      <c r="B4137">
        <v>12</v>
      </c>
      <c r="C4137">
        <v>1212</v>
      </c>
      <c r="D4137">
        <v>1</v>
      </c>
      <c r="E4137" t="s">
        <v>50</v>
      </c>
      <c r="F4137">
        <v>32</v>
      </c>
      <c r="G4137" t="s">
        <v>72</v>
      </c>
      <c r="I4137" t="s">
        <v>73</v>
      </c>
      <c r="J4137" t="s">
        <v>52</v>
      </c>
      <c r="K4137" t="s">
        <v>52</v>
      </c>
      <c r="L4137" t="s">
        <v>52</v>
      </c>
      <c r="M4137">
        <v>6</v>
      </c>
      <c r="N4137" t="s">
        <v>78</v>
      </c>
      <c r="O4137">
        <v>1</v>
      </c>
      <c r="P4137" s="2">
        <v>2</v>
      </c>
      <c r="Q4137" t="s">
        <v>56</v>
      </c>
      <c r="R4137">
        <v>27</v>
      </c>
      <c r="S4137" s="5">
        <f t="shared" si="64"/>
        <v>0</v>
      </c>
      <c r="T4137" t="s">
        <v>57</v>
      </c>
      <c r="U4137" t="s">
        <v>53</v>
      </c>
      <c r="W4137" t="s">
        <v>53</v>
      </c>
      <c r="Y4137" t="s">
        <v>55</v>
      </c>
      <c r="Z4137" t="s">
        <v>52</v>
      </c>
      <c r="AA4137">
        <v>1</v>
      </c>
      <c r="AB4137" t="s">
        <v>72</v>
      </c>
      <c r="AD4137" t="s">
        <v>73</v>
      </c>
      <c r="AE4137" t="s">
        <v>52</v>
      </c>
      <c r="AF4137" t="s">
        <v>52</v>
      </c>
      <c r="AG4137" t="s">
        <v>52</v>
      </c>
      <c r="AH4137">
        <v>7</v>
      </c>
      <c r="AI4137" t="s">
        <v>86</v>
      </c>
      <c r="AJ4137" t="s">
        <v>53</v>
      </c>
    </row>
    <row r="4138" spans="1:49" x14ac:dyDescent="0.35">
      <c r="A4138" s="2" t="s">
        <v>1117</v>
      </c>
      <c r="B4138">
        <v>12</v>
      </c>
      <c r="C4138">
        <v>1212</v>
      </c>
      <c r="D4138">
        <v>1</v>
      </c>
      <c r="E4138" t="s">
        <v>50</v>
      </c>
      <c r="F4138">
        <v>32</v>
      </c>
      <c r="G4138" t="s">
        <v>72</v>
      </c>
      <c r="I4138" t="s">
        <v>73</v>
      </c>
      <c r="J4138" t="s">
        <v>52</v>
      </c>
      <c r="K4138" t="s">
        <v>52</v>
      </c>
      <c r="L4138" t="s">
        <v>52</v>
      </c>
      <c r="M4138">
        <v>6</v>
      </c>
      <c r="N4138" t="s">
        <v>78</v>
      </c>
      <c r="O4138">
        <v>1</v>
      </c>
      <c r="P4138" s="6">
        <v>3</v>
      </c>
      <c r="Q4138" t="s">
        <v>50</v>
      </c>
      <c r="R4138">
        <v>7</v>
      </c>
      <c r="S4138" s="5">
        <f t="shared" si="64"/>
        <v>1</v>
      </c>
      <c r="T4138" t="s">
        <v>58</v>
      </c>
      <c r="U4138" t="s">
        <v>52</v>
      </c>
      <c r="V4138">
        <v>1</v>
      </c>
      <c r="W4138" t="s">
        <v>52</v>
      </c>
      <c r="X4138">
        <v>2</v>
      </c>
      <c r="AB4138" t="s">
        <v>72</v>
      </c>
      <c r="AD4138" t="s">
        <v>73</v>
      </c>
      <c r="AE4138" t="s">
        <v>53</v>
      </c>
      <c r="AF4138" t="s">
        <v>53</v>
      </c>
      <c r="AG4138" t="s">
        <v>52</v>
      </c>
      <c r="AH4138">
        <v>2</v>
      </c>
      <c r="AI4138" t="s">
        <v>65</v>
      </c>
      <c r="AJ4138" t="s">
        <v>52</v>
      </c>
      <c r="AK4138" t="s">
        <v>74</v>
      </c>
      <c r="AM4138" t="s">
        <v>62</v>
      </c>
      <c r="AN4138" t="s">
        <v>53</v>
      </c>
      <c r="AP4138">
        <v>0</v>
      </c>
      <c r="AQ4138">
        <v>140000</v>
      </c>
      <c r="AR4138">
        <v>50000</v>
      </c>
      <c r="AS4138">
        <v>100000</v>
      </c>
      <c r="AT4138">
        <v>0</v>
      </c>
      <c r="AU4138">
        <v>0</v>
      </c>
      <c r="AV4138">
        <v>5000</v>
      </c>
      <c r="AW4138">
        <v>295000</v>
      </c>
    </row>
    <row r="4139" spans="1:49" hidden="1" x14ac:dyDescent="0.35">
      <c r="A4139" s="2" t="s">
        <v>1117</v>
      </c>
      <c r="B4139">
        <v>12</v>
      </c>
      <c r="C4139">
        <v>1212</v>
      </c>
      <c r="D4139">
        <v>1</v>
      </c>
      <c r="E4139" t="s">
        <v>50</v>
      </c>
      <c r="F4139">
        <v>32</v>
      </c>
      <c r="G4139" t="s">
        <v>72</v>
      </c>
      <c r="I4139" t="s">
        <v>73</v>
      </c>
      <c r="J4139" t="s">
        <v>52</v>
      </c>
      <c r="K4139" t="s">
        <v>52</v>
      </c>
      <c r="L4139" t="s">
        <v>52</v>
      </c>
      <c r="M4139">
        <v>6</v>
      </c>
      <c r="N4139" t="s">
        <v>78</v>
      </c>
      <c r="O4139">
        <v>1</v>
      </c>
      <c r="P4139" s="2">
        <v>4</v>
      </c>
      <c r="Q4139" t="s">
        <v>56</v>
      </c>
      <c r="R4139">
        <v>64</v>
      </c>
      <c r="S4139" s="5">
        <f t="shared" si="64"/>
        <v>0</v>
      </c>
      <c r="T4139" t="s">
        <v>125</v>
      </c>
      <c r="U4139" t="s">
        <v>53</v>
      </c>
      <c r="W4139" t="s">
        <v>53</v>
      </c>
      <c r="Y4139" t="s">
        <v>92</v>
      </c>
      <c r="AB4139" t="s">
        <v>72</v>
      </c>
      <c r="AD4139" t="s">
        <v>73</v>
      </c>
      <c r="AE4139" t="s">
        <v>53</v>
      </c>
      <c r="AF4139" t="s">
        <v>53</v>
      </c>
      <c r="AG4139" t="s">
        <v>53</v>
      </c>
    </row>
    <row r="4140" spans="1:49" hidden="1" x14ac:dyDescent="0.35">
      <c r="A4140" s="2" t="s">
        <v>1118</v>
      </c>
      <c r="B4140">
        <v>3</v>
      </c>
      <c r="C4140">
        <v>306</v>
      </c>
      <c r="D4140">
        <v>2</v>
      </c>
      <c r="E4140" t="s">
        <v>56</v>
      </c>
      <c r="F4140">
        <v>66</v>
      </c>
      <c r="G4140" t="s">
        <v>72</v>
      </c>
      <c r="I4140" t="s">
        <v>73</v>
      </c>
      <c r="J4140" t="s">
        <v>52</v>
      </c>
      <c r="K4140" t="s">
        <v>52</v>
      </c>
      <c r="L4140" t="s">
        <v>52</v>
      </c>
      <c r="M4140">
        <v>3</v>
      </c>
      <c r="N4140" t="s">
        <v>63</v>
      </c>
      <c r="P4140" s="2">
        <v>1</v>
      </c>
      <c r="Q4140" t="s">
        <v>56</v>
      </c>
      <c r="R4140">
        <v>66</v>
      </c>
      <c r="S4140" s="5">
        <f t="shared" si="64"/>
        <v>0</v>
      </c>
      <c r="T4140" t="s">
        <v>54</v>
      </c>
      <c r="U4140" t="s">
        <v>53</v>
      </c>
      <c r="W4140" t="s">
        <v>53</v>
      </c>
      <c r="Y4140" t="s">
        <v>92</v>
      </c>
      <c r="AB4140" t="s">
        <v>72</v>
      </c>
      <c r="AD4140" t="s">
        <v>73</v>
      </c>
      <c r="AE4140" t="s">
        <v>52</v>
      </c>
      <c r="AF4140" t="s">
        <v>52</v>
      </c>
      <c r="AG4140" t="s">
        <v>52</v>
      </c>
      <c r="AH4140">
        <v>3</v>
      </c>
      <c r="AI4140" t="s">
        <v>63</v>
      </c>
      <c r="AJ4140" t="s">
        <v>53</v>
      </c>
    </row>
    <row r="4141" spans="1:49" hidden="1" x14ac:dyDescent="0.35">
      <c r="A4141" s="2" t="s">
        <v>1118</v>
      </c>
      <c r="B4141">
        <v>3</v>
      </c>
      <c r="C4141">
        <v>306</v>
      </c>
      <c r="D4141">
        <v>2</v>
      </c>
      <c r="E4141" t="s">
        <v>56</v>
      </c>
      <c r="F4141">
        <v>66</v>
      </c>
      <c r="G4141" t="s">
        <v>72</v>
      </c>
      <c r="I4141" t="s">
        <v>73</v>
      </c>
      <c r="J4141" t="s">
        <v>52</v>
      </c>
      <c r="K4141" t="s">
        <v>52</v>
      </c>
      <c r="L4141" t="s">
        <v>52</v>
      </c>
      <c r="M4141">
        <v>3</v>
      </c>
      <c r="N4141" t="s">
        <v>63</v>
      </c>
      <c r="P4141" s="2">
        <v>2</v>
      </c>
      <c r="Q4141" t="s">
        <v>50</v>
      </c>
      <c r="R4141">
        <v>25</v>
      </c>
      <c r="S4141" s="5">
        <f t="shared" si="64"/>
        <v>0</v>
      </c>
      <c r="T4141" t="s">
        <v>102</v>
      </c>
      <c r="U4141" t="s">
        <v>53</v>
      </c>
      <c r="W4141" t="s">
        <v>53</v>
      </c>
      <c r="Y4141" t="s">
        <v>59</v>
      </c>
      <c r="AB4141" t="s">
        <v>72</v>
      </c>
      <c r="AD4141" t="s">
        <v>73</v>
      </c>
      <c r="AE4141" t="s">
        <v>52</v>
      </c>
      <c r="AF4141" t="s">
        <v>52</v>
      </c>
      <c r="AG4141" t="s">
        <v>52</v>
      </c>
      <c r="AH4141">
        <v>6</v>
      </c>
      <c r="AI4141" t="s">
        <v>79</v>
      </c>
      <c r="AJ4141" t="s">
        <v>53</v>
      </c>
    </row>
    <row r="4142" spans="1:49" hidden="1" x14ac:dyDescent="0.35">
      <c r="A4142" s="2" t="s">
        <v>1118</v>
      </c>
      <c r="B4142">
        <v>3</v>
      </c>
      <c r="C4142">
        <v>306</v>
      </c>
      <c r="D4142">
        <v>2</v>
      </c>
      <c r="E4142" t="s">
        <v>56</v>
      </c>
      <c r="F4142">
        <v>66</v>
      </c>
      <c r="G4142" t="s">
        <v>72</v>
      </c>
      <c r="I4142" t="s">
        <v>73</v>
      </c>
      <c r="J4142" t="s">
        <v>52</v>
      </c>
      <c r="K4142" t="s">
        <v>52</v>
      </c>
      <c r="L4142" t="s">
        <v>52</v>
      </c>
      <c r="M4142">
        <v>3</v>
      </c>
      <c r="N4142" t="s">
        <v>63</v>
      </c>
      <c r="P4142" s="2">
        <v>3</v>
      </c>
      <c r="Q4142" t="s">
        <v>50</v>
      </c>
      <c r="R4142">
        <v>21</v>
      </c>
      <c r="S4142" s="5">
        <f t="shared" si="64"/>
        <v>0</v>
      </c>
      <c r="T4142" t="s">
        <v>102</v>
      </c>
      <c r="U4142" t="s">
        <v>53</v>
      </c>
      <c r="W4142" t="s">
        <v>53</v>
      </c>
      <c r="Y4142" t="s">
        <v>59</v>
      </c>
      <c r="AB4142" t="s">
        <v>72</v>
      </c>
      <c r="AD4142" t="s">
        <v>73</v>
      </c>
      <c r="AE4142" t="s">
        <v>52</v>
      </c>
      <c r="AF4142" t="s">
        <v>52</v>
      </c>
      <c r="AG4142" t="s">
        <v>52</v>
      </c>
      <c r="AH4142">
        <v>5</v>
      </c>
      <c r="AI4142" t="s">
        <v>78</v>
      </c>
      <c r="AJ4142" t="s">
        <v>53</v>
      </c>
    </row>
    <row r="4143" spans="1:49" hidden="1" x14ac:dyDescent="0.35">
      <c r="A4143" s="2" t="s">
        <v>1119</v>
      </c>
      <c r="B4143">
        <v>15</v>
      </c>
      <c r="C4143">
        <v>1505</v>
      </c>
      <c r="D4143">
        <v>1</v>
      </c>
      <c r="E4143" t="s">
        <v>50</v>
      </c>
      <c r="F4143">
        <v>73</v>
      </c>
      <c r="G4143" t="s">
        <v>72</v>
      </c>
      <c r="I4143" t="s">
        <v>52</v>
      </c>
      <c r="J4143" t="s">
        <v>52</v>
      </c>
      <c r="K4143" t="s">
        <v>52</v>
      </c>
      <c r="L4143" t="s">
        <v>52</v>
      </c>
      <c r="M4143">
        <v>12</v>
      </c>
      <c r="N4143" t="s">
        <v>76</v>
      </c>
      <c r="P4143" s="2">
        <v>1</v>
      </c>
      <c r="Q4143" t="s">
        <v>50</v>
      </c>
      <c r="R4143">
        <v>73</v>
      </c>
      <c r="S4143" s="5">
        <f t="shared" si="64"/>
        <v>0</v>
      </c>
      <c r="T4143" t="s">
        <v>54</v>
      </c>
      <c r="U4143" t="s">
        <v>53</v>
      </c>
      <c r="W4143" t="s">
        <v>53</v>
      </c>
      <c r="Y4143" t="s">
        <v>55</v>
      </c>
      <c r="Z4143" t="s">
        <v>52</v>
      </c>
      <c r="AA4143">
        <v>2</v>
      </c>
      <c r="AB4143" t="s">
        <v>72</v>
      </c>
      <c r="AD4143" t="s">
        <v>52</v>
      </c>
      <c r="AE4143" t="s">
        <v>52</v>
      </c>
      <c r="AF4143" t="s">
        <v>52</v>
      </c>
      <c r="AG4143" t="s">
        <v>52</v>
      </c>
      <c r="AH4143">
        <v>12</v>
      </c>
      <c r="AI4143" t="s">
        <v>76</v>
      </c>
      <c r="AJ4143" t="s">
        <v>53</v>
      </c>
    </row>
    <row r="4144" spans="1:49" hidden="1" x14ac:dyDescent="0.35">
      <c r="A4144" s="2" t="s">
        <v>1119</v>
      </c>
      <c r="B4144">
        <v>15</v>
      </c>
      <c r="C4144">
        <v>1505</v>
      </c>
      <c r="D4144">
        <v>1</v>
      </c>
      <c r="E4144" t="s">
        <v>50</v>
      </c>
      <c r="F4144">
        <v>73</v>
      </c>
      <c r="G4144" t="s">
        <v>72</v>
      </c>
      <c r="I4144" t="s">
        <v>52</v>
      </c>
      <c r="J4144" t="s">
        <v>52</v>
      </c>
      <c r="K4144" t="s">
        <v>52</v>
      </c>
      <c r="L4144" t="s">
        <v>52</v>
      </c>
      <c r="M4144">
        <v>12</v>
      </c>
      <c r="N4144" t="s">
        <v>76</v>
      </c>
      <c r="P4144" s="2">
        <v>2</v>
      </c>
      <c r="Q4144" t="s">
        <v>56</v>
      </c>
      <c r="R4144">
        <v>73</v>
      </c>
      <c r="S4144" s="5">
        <f t="shared" si="64"/>
        <v>0</v>
      </c>
      <c r="T4144" t="s">
        <v>57</v>
      </c>
      <c r="U4144" t="s">
        <v>53</v>
      </c>
      <c r="W4144" t="s">
        <v>53</v>
      </c>
      <c r="Y4144" t="s">
        <v>55</v>
      </c>
      <c r="Z4144" t="s">
        <v>52</v>
      </c>
      <c r="AA4144">
        <v>1</v>
      </c>
      <c r="AB4144" t="s">
        <v>72</v>
      </c>
      <c r="AD4144" t="s">
        <v>73</v>
      </c>
      <c r="AE4144" t="s">
        <v>53</v>
      </c>
      <c r="AF4144" t="s">
        <v>53</v>
      </c>
      <c r="AG4144" t="s">
        <v>53</v>
      </c>
    </row>
    <row r="4145" spans="1:49" hidden="1" x14ac:dyDescent="0.35">
      <c r="A4145" s="2" t="s">
        <v>1119</v>
      </c>
      <c r="B4145">
        <v>15</v>
      </c>
      <c r="C4145">
        <v>1505</v>
      </c>
      <c r="D4145">
        <v>1</v>
      </c>
      <c r="E4145" t="s">
        <v>50</v>
      </c>
      <c r="F4145">
        <v>73</v>
      </c>
      <c r="G4145" t="s">
        <v>72</v>
      </c>
      <c r="I4145" t="s">
        <v>52</v>
      </c>
      <c r="J4145" t="s">
        <v>52</v>
      </c>
      <c r="K4145" t="s">
        <v>52</v>
      </c>
      <c r="L4145" t="s">
        <v>52</v>
      </c>
      <c r="M4145">
        <v>12</v>
      </c>
      <c r="N4145" t="s">
        <v>76</v>
      </c>
      <c r="P4145" s="2">
        <v>3</v>
      </c>
      <c r="Q4145" t="s">
        <v>56</v>
      </c>
      <c r="R4145">
        <v>38</v>
      </c>
      <c r="S4145" s="5">
        <f t="shared" si="64"/>
        <v>0</v>
      </c>
      <c r="T4145" t="s">
        <v>58</v>
      </c>
      <c r="U4145" t="s">
        <v>52</v>
      </c>
      <c r="V4145">
        <v>1</v>
      </c>
      <c r="W4145" t="s">
        <v>52</v>
      </c>
      <c r="X4145">
        <v>2</v>
      </c>
      <c r="Y4145" t="s">
        <v>55</v>
      </c>
      <c r="Z4145" t="s">
        <v>52</v>
      </c>
      <c r="AA4145">
        <v>4</v>
      </c>
      <c r="AB4145" t="s">
        <v>72</v>
      </c>
      <c r="AD4145" t="s">
        <v>52</v>
      </c>
      <c r="AE4145" t="s">
        <v>52</v>
      </c>
      <c r="AF4145" t="s">
        <v>52</v>
      </c>
      <c r="AG4145" t="s">
        <v>52</v>
      </c>
      <c r="AH4145">
        <v>17</v>
      </c>
      <c r="AI4145" t="s">
        <v>140</v>
      </c>
      <c r="AJ4145" t="s">
        <v>53</v>
      </c>
    </row>
    <row r="4146" spans="1:49" hidden="1" x14ac:dyDescent="0.35">
      <c r="A4146" s="2" t="s">
        <v>1119</v>
      </c>
      <c r="B4146">
        <v>15</v>
      </c>
      <c r="C4146">
        <v>1505</v>
      </c>
      <c r="D4146">
        <v>1</v>
      </c>
      <c r="E4146" t="s">
        <v>50</v>
      </c>
      <c r="F4146">
        <v>73</v>
      </c>
      <c r="G4146" t="s">
        <v>72</v>
      </c>
      <c r="I4146" t="s">
        <v>52</v>
      </c>
      <c r="J4146" t="s">
        <v>52</v>
      </c>
      <c r="K4146" t="s">
        <v>52</v>
      </c>
      <c r="L4146" t="s">
        <v>52</v>
      </c>
      <c r="M4146">
        <v>12</v>
      </c>
      <c r="N4146" t="s">
        <v>76</v>
      </c>
      <c r="P4146" s="2">
        <v>4</v>
      </c>
      <c r="Q4146" t="s">
        <v>50</v>
      </c>
      <c r="R4146">
        <v>38</v>
      </c>
      <c r="S4146" s="5">
        <f t="shared" si="64"/>
        <v>0</v>
      </c>
      <c r="T4146" t="s">
        <v>99</v>
      </c>
      <c r="U4146" t="s">
        <v>53</v>
      </c>
      <c r="W4146" t="s">
        <v>53</v>
      </c>
      <c r="Y4146" t="s">
        <v>55</v>
      </c>
      <c r="Z4146" t="s">
        <v>52</v>
      </c>
      <c r="AA4146">
        <v>3</v>
      </c>
      <c r="AB4146" t="s">
        <v>72</v>
      </c>
      <c r="AD4146" t="s">
        <v>52</v>
      </c>
      <c r="AE4146" t="s">
        <v>52</v>
      </c>
      <c r="AF4146" t="s">
        <v>52</v>
      </c>
      <c r="AG4146" t="s">
        <v>52</v>
      </c>
      <c r="AH4146">
        <v>17</v>
      </c>
      <c r="AI4146" t="s">
        <v>140</v>
      </c>
      <c r="AJ4146" t="s">
        <v>53</v>
      </c>
    </row>
    <row r="4147" spans="1:49" hidden="1" x14ac:dyDescent="0.35">
      <c r="A4147" s="2" t="s">
        <v>1120</v>
      </c>
      <c r="B4147">
        <v>7</v>
      </c>
      <c r="C4147">
        <v>706</v>
      </c>
      <c r="D4147">
        <v>1</v>
      </c>
      <c r="E4147" t="s">
        <v>56</v>
      </c>
      <c r="F4147">
        <v>72</v>
      </c>
      <c r="G4147" t="s">
        <v>72</v>
      </c>
      <c r="I4147" t="s">
        <v>52</v>
      </c>
      <c r="J4147" t="s">
        <v>53</v>
      </c>
      <c r="K4147" t="s">
        <v>53</v>
      </c>
      <c r="L4147" t="s">
        <v>53</v>
      </c>
      <c r="M4147">
        <v>0</v>
      </c>
      <c r="O4147">
        <v>1</v>
      </c>
      <c r="P4147" s="2">
        <v>1</v>
      </c>
      <c r="Q4147" t="s">
        <v>56</v>
      </c>
      <c r="R4147">
        <v>72</v>
      </c>
      <c r="S4147" s="5">
        <f t="shared" si="64"/>
        <v>0</v>
      </c>
      <c r="T4147" t="s">
        <v>54</v>
      </c>
      <c r="U4147" t="s">
        <v>53</v>
      </c>
      <c r="W4147" t="s">
        <v>53</v>
      </c>
      <c r="Y4147" t="s">
        <v>92</v>
      </c>
      <c r="AB4147" t="s">
        <v>72</v>
      </c>
      <c r="AD4147" t="s">
        <v>52</v>
      </c>
      <c r="AE4147" t="s">
        <v>53</v>
      </c>
      <c r="AF4147" t="s">
        <v>53</v>
      </c>
      <c r="AG4147" t="s">
        <v>53</v>
      </c>
    </row>
    <row r="4148" spans="1:49" hidden="1" x14ac:dyDescent="0.35">
      <c r="A4148" s="2" t="s">
        <v>1120</v>
      </c>
      <c r="B4148">
        <v>7</v>
      </c>
      <c r="C4148">
        <v>706</v>
      </c>
      <c r="D4148">
        <v>1</v>
      </c>
      <c r="E4148" t="s">
        <v>56</v>
      </c>
      <c r="F4148">
        <v>72</v>
      </c>
      <c r="G4148" t="s">
        <v>72</v>
      </c>
      <c r="I4148" t="s">
        <v>52</v>
      </c>
      <c r="J4148" t="s">
        <v>53</v>
      </c>
      <c r="K4148" t="s">
        <v>53</v>
      </c>
      <c r="L4148" t="s">
        <v>53</v>
      </c>
      <c r="M4148">
        <v>0</v>
      </c>
      <c r="O4148">
        <v>1</v>
      </c>
      <c r="P4148" s="2">
        <v>2</v>
      </c>
      <c r="Q4148" t="s">
        <v>50</v>
      </c>
      <c r="R4148">
        <v>44</v>
      </c>
      <c r="S4148" s="5">
        <f t="shared" si="64"/>
        <v>0</v>
      </c>
      <c r="T4148" t="s">
        <v>58</v>
      </c>
      <c r="U4148" t="s">
        <v>53</v>
      </c>
      <c r="W4148" t="s">
        <v>52</v>
      </c>
      <c r="X4148">
        <v>1</v>
      </c>
      <c r="Y4148" t="s">
        <v>59</v>
      </c>
      <c r="AB4148" t="s">
        <v>72</v>
      </c>
      <c r="AD4148" t="s">
        <v>73</v>
      </c>
      <c r="AE4148" t="s">
        <v>52</v>
      </c>
      <c r="AF4148" t="s">
        <v>52</v>
      </c>
      <c r="AG4148" t="s">
        <v>52</v>
      </c>
      <c r="AH4148">
        <v>12</v>
      </c>
      <c r="AI4148" t="s">
        <v>115</v>
      </c>
      <c r="AJ4148" t="s">
        <v>53</v>
      </c>
    </row>
    <row r="4149" spans="1:49" hidden="1" x14ac:dyDescent="0.35">
      <c r="A4149" s="2" t="s">
        <v>1120</v>
      </c>
      <c r="B4149">
        <v>7</v>
      </c>
      <c r="C4149">
        <v>706</v>
      </c>
      <c r="D4149">
        <v>1</v>
      </c>
      <c r="E4149" t="s">
        <v>56</v>
      </c>
      <c r="F4149">
        <v>72</v>
      </c>
      <c r="G4149" t="s">
        <v>72</v>
      </c>
      <c r="I4149" t="s">
        <v>52</v>
      </c>
      <c r="J4149" t="s">
        <v>53</v>
      </c>
      <c r="K4149" t="s">
        <v>53</v>
      </c>
      <c r="L4149" t="s">
        <v>53</v>
      </c>
      <c r="M4149">
        <v>0</v>
      </c>
      <c r="O4149">
        <v>1</v>
      </c>
      <c r="P4149" s="2">
        <v>3</v>
      </c>
      <c r="Q4149" t="s">
        <v>50</v>
      </c>
      <c r="R4149">
        <v>33</v>
      </c>
      <c r="S4149" s="5">
        <f t="shared" si="64"/>
        <v>0</v>
      </c>
      <c r="T4149" t="s">
        <v>58</v>
      </c>
      <c r="U4149" t="s">
        <v>53</v>
      </c>
      <c r="W4149" t="s">
        <v>52</v>
      </c>
      <c r="X4149">
        <v>1</v>
      </c>
      <c r="Y4149" t="s">
        <v>59</v>
      </c>
      <c r="AB4149" t="s">
        <v>72</v>
      </c>
      <c r="AD4149" t="s">
        <v>73</v>
      </c>
      <c r="AE4149" t="s">
        <v>52</v>
      </c>
      <c r="AF4149" t="s">
        <v>52</v>
      </c>
      <c r="AG4149" t="s">
        <v>52</v>
      </c>
      <c r="AH4149">
        <v>8</v>
      </c>
      <c r="AI4149" t="s">
        <v>60</v>
      </c>
      <c r="AJ4149" t="s">
        <v>53</v>
      </c>
    </row>
    <row r="4150" spans="1:49" hidden="1" x14ac:dyDescent="0.35">
      <c r="A4150" s="2" t="s">
        <v>1120</v>
      </c>
      <c r="B4150">
        <v>7</v>
      </c>
      <c r="C4150">
        <v>706</v>
      </c>
      <c r="D4150">
        <v>1</v>
      </c>
      <c r="E4150" t="s">
        <v>56</v>
      </c>
      <c r="F4150">
        <v>72</v>
      </c>
      <c r="G4150" t="s">
        <v>72</v>
      </c>
      <c r="I4150" t="s">
        <v>52</v>
      </c>
      <c r="J4150" t="s">
        <v>53</v>
      </c>
      <c r="K4150" t="s">
        <v>53</v>
      </c>
      <c r="L4150" t="s">
        <v>53</v>
      </c>
      <c r="M4150">
        <v>0</v>
      </c>
      <c r="O4150">
        <v>1</v>
      </c>
      <c r="P4150" s="2">
        <v>4</v>
      </c>
      <c r="Q4150" t="s">
        <v>50</v>
      </c>
      <c r="R4150">
        <v>17</v>
      </c>
      <c r="S4150" s="5">
        <f t="shared" si="64"/>
        <v>0</v>
      </c>
      <c r="T4150" t="s">
        <v>102</v>
      </c>
      <c r="U4150" t="s">
        <v>53</v>
      </c>
      <c r="W4150" t="s">
        <v>53</v>
      </c>
      <c r="Y4150" t="s">
        <v>59</v>
      </c>
      <c r="AB4150" t="s">
        <v>1121</v>
      </c>
      <c r="AC4150" t="s">
        <v>52</v>
      </c>
      <c r="AD4150" t="s">
        <v>52</v>
      </c>
      <c r="AE4150" t="s">
        <v>52</v>
      </c>
      <c r="AF4150" t="s">
        <v>52</v>
      </c>
      <c r="AG4150" t="s">
        <v>52</v>
      </c>
      <c r="AH4150">
        <v>7</v>
      </c>
      <c r="AI4150" t="s">
        <v>86</v>
      </c>
      <c r="AJ4150" t="s">
        <v>53</v>
      </c>
      <c r="AO4150" t="s">
        <v>442</v>
      </c>
    </row>
    <row r="4151" spans="1:49" hidden="1" x14ac:dyDescent="0.35">
      <c r="A4151" s="2" t="s">
        <v>1122</v>
      </c>
      <c r="B4151">
        <v>10</v>
      </c>
      <c r="C4151">
        <v>1005</v>
      </c>
      <c r="D4151">
        <v>2</v>
      </c>
      <c r="E4151" t="s">
        <v>50</v>
      </c>
      <c r="F4151">
        <v>36</v>
      </c>
      <c r="G4151" t="s">
        <v>72</v>
      </c>
      <c r="I4151" t="s">
        <v>73</v>
      </c>
      <c r="J4151" t="s">
        <v>52</v>
      </c>
      <c r="K4151" t="s">
        <v>52</v>
      </c>
      <c r="L4151" t="s">
        <v>52</v>
      </c>
      <c r="M4151">
        <v>5</v>
      </c>
      <c r="N4151" t="s">
        <v>78</v>
      </c>
      <c r="P4151" s="2">
        <v>1</v>
      </c>
      <c r="Q4151" t="s">
        <v>50</v>
      </c>
      <c r="R4151">
        <v>36</v>
      </c>
      <c r="S4151" s="5">
        <f t="shared" si="64"/>
        <v>0</v>
      </c>
      <c r="T4151" t="s">
        <v>54</v>
      </c>
      <c r="U4151" t="s">
        <v>53</v>
      </c>
      <c r="W4151" t="s">
        <v>53</v>
      </c>
      <c r="Y4151" t="s">
        <v>55</v>
      </c>
      <c r="Z4151" t="s">
        <v>52</v>
      </c>
      <c r="AA4151">
        <v>2</v>
      </c>
      <c r="AB4151" t="s">
        <v>72</v>
      </c>
      <c r="AD4151" t="s">
        <v>73</v>
      </c>
      <c r="AE4151" t="s">
        <v>52</v>
      </c>
      <c r="AF4151" t="s">
        <v>52</v>
      </c>
      <c r="AG4151" t="s">
        <v>52</v>
      </c>
      <c r="AH4151">
        <v>5</v>
      </c>
      <c r="AI4151" t="s">
        <v>78</v>
      </c>
      <c r="AJ4151" t="s">
        <v>53</v>
      </c>
    </row>
    <row r="4152" spans="1:49" hidden="1" x14ac:dyDescent="0.35">
      <c r="A4152" s="2" t="s">
        <v>1122</v>
      </c>
      <c r="B4152">
        <v>10</v>
      </c>
      <c r="C4152">
        <v>1005</v>
      </c>
      <c r="D4152">
        <v>2</v>
      </c>
      <c r="E4152" t="s">
        <v>50</v>
      </c>
      <c r="F4152">
        <v>36</v>
      </c>
      <c r="G4152" t="s">
        <v>72</v>
      </c>
      <c r="I4152" t="s">
        <v>73</v>
      </c>
      <c r="J4152" t="s">
        <v>52</v>
      </c>
      <c r="K4152" t="s">
        <v>52</v>
      </c>
      <c r="L4152" t="s">
        <v>52</v>
      </c>
      <c r="M4152">
        <v>5</v>
      </c>
      <c r="N4152" t="s">
        <v>78</v>
      </c>
      <c r="P4152" s="2">
        <v>2</v>
      </c>
      <c r="Q4152" t="s">
        <v>56</v>
      </c>
      <c r="R4152">
        <v>30</v>
      </c>
      <c r="S4152" s="5">
        <f t="shared" si="64"/>
        <v>0</v>
      </c>
      <c r="T4152" t="s">
        <v>57</v>
      </c>
      <c r="U4152" t="s">
        <v>53</v>
      </c>
      <c r="W4152" t="s">
        <v>53</v>
      </c>
      <c r="Y4152" t="s">
        <v>55</v>
      </c>
      <c r="Z4152" t="s">
        <v>52</v>
      </c>
      <c r="AA4152">
        <v>1</v>
      </c>
      <c r="AB4152" t="s">
        <v>72</v>
      </c>
      <c r="AD4152" t="s">
        <v>73</v>
      </c>
      <c r="AE4152" t="s">
        <v>52</v>
      </c>
      <c r="AF4152" t="s">
        <v>52</v>
      </c>
      <c r="AG4152" t="s">
        <v>52</v>
      </c>
      <c r="AH4152">
        <v>3</v>
      </c>
      <c r="AI4152" t="s">
        <v>63</v>
      </c>
      <c r="AJ4152" t="s">
        <v>53</v>
      </c>
    </row>
    <row r="4153" spans="1:49" hidden="1" x14ac:dyDescent="0.35">
      <c r="A4153" s="2" t="s">
        <v>1123</v>
      </c>
      <c r="B4153">
        <v>15</v>
      </c>
      <c r="C4153">
        <v>1501</v>
      </c>
      <c r="D4153">
        <v>2</v>
      </c>
      <c r="E4153" t="s">
        <v>50</v>
      </c>
      <c r="F4153">
        <v>28</v>
      </c>
      <c r="G4153" t="s">
        <v>72</v>
      </c>
      <c r="I4153" t="s">
        <v>73</v>
      </c>
      <c r="J4153" t="s">
        <v>52</v>
      </c>
      <c r="K4153" t="s">
        <v>52</v>
      </c>
      <c r="L4153" t="s">
        <v>52</v>
      </c>
      <c r="M4153">
        <v>7</v>
      </c>
      <c r="N4153" t="s">
        <v>86</v>
      </c>
      <c r="O4153">
        <v>2</v>
      </c>
      <c r="P4153" s="2">
        <v>1</v>
      </c>
      <c r="Q4153" t="s">
        <v>50</v>
      </c>
      <c r="R4153">
        <v>28</v>
      </c>
      <c r="S4153" s="5">
        <f t="shared" si="64"/>
        <v>0</v>
      </c>
      <c r="T4153" t="s">
        <v>54</v>
      </c>
      <c r="U4153" t="s">
        <v>53</v>
      </c>
      <c r="W4153" t="s">
        <v>53</v>
      </c>
      <c r="Y4153" t="s">
        <v>55</v>
      </c>
      <c r="Z4153" t="s">
        <v>52</v>
      </c>
      <c r="AA4153">
        <v>2</v>
      </c>
      <c r="AB4153" t="s">
        <v>72</v>
      </c>
      <c r="AD4153" t="s">
        <v>73</v>
      </c>
      <c r="AE4153" t="s">
        <v>52</v>
      </c>
      <c r="AF4153" t="s">
        <v>52</v>
      </c>
      <c r="AG4153" t="s">
        <v>52</v>
      </c>
      <c r="AH4153">
        <v>7</v>
      </c>
      <c r="AI4153" t="s">
        <v>86</v>
      </c>
      <c r="AJ4153" t="s">
        <v>53</v>
      </c>
    </row>
    <row r="4154" spans="1:49" hidden="1" x14ac:dyDescent="0.35">
      <c r="A4154" s="2" t="s">
        <v>1123</v>
      </c>
      <c r="B4154">
        <v>15</v>
      </c>
      <c r="C4154">
        <v>1501</v>
      </c>
      <c r="D4154">
        <v>2</v>
      </c>
      <c r="E4154" t="s">
        <v>50</v>
      </c>
      <c r="F4154">
        <v>28</v>
      </c>
      <c r="G4154" t="s">
        <v>72</v>
      </c>
      <c r="I4154" t="s">
        <v>73</v>
      </c>
      <c r="J4154" t="s">
        <v>52</v>
      </c>
      <c r="K4154" t="s">
        <v>52</v>
      </c>
      <c r="L4154" t="s">
        <v>52</v>
      </c>
      <c r="M4154">
        <v>7</v>
      </c>
      <c r="N4154" t="s">
        <v>86</v>
      </c>
      <c r="O4154">
        <v>2</v>
      </c>
      <c r="P4154" s="2">
        <v>2</v>
      </c>
      <c r="Q4154" t="s">
        <v>56</v>
      </c>
      <c r="R4154">
        <v>28</v>
      </c>
      <c r="S4154" s="5">
        <f t="shared" si="64"/>
        <v>0</v>
      </c>
      <c r="T4154" t="s">
        <v>57</v>
      </c>
      <c r="U4154" t="s">
        <v>53</v>
      </c>
      <c r="W4154" t="s">
        <v>53</v>
      </c>
      <c r="Y4154" t="s">
        <v>55</v>
      </c>
      <c r="Z4154" t="s">
        <v>52</v>
      </c>
      <c r="AA4154">
        <v>1</v>
      </c>
      <c r="AB4154" t="s">
        <v>72</v>
      </c>
      <c r="AD4154" t="s">
        <v>73</v>
      </c>
      <c r="AE4154" t="s">
        <v>52</v>
      </c>
      <c r="AF4154" t="s">
        <v>52</v>
      </c>
      <c r="AG4154" t="s">
        <v>52</v>
      </c>
      <c r="AH4154">
        <v>9</v>
      </c>
      <c r="AI4154" t="s">
        <v>100</v>
      </c>
      <c r="AJ4154" t="s">
        <v>53</v>
      </c>
    </row>
    <row r="4155" spans="1:49" x14ac:dyDescent="0.35">
      <c r="A4155" s="2" t="s">
        <v>1123</v>
      </c>
      <c r="B4155">
        <v>15</v>
      </c>
      <c r="C4155">
        <v>1501</v>
      </c>
      <c r="D4155">
        <v>2</v>
      </c>
      <c r="E4155" t="s">
        <v>50</v>
      </c>
      <c r="F4155">
        <v>28</v>
      </c>
      <c r="G4155" t="s">
        <v>72</v>
      </c>
      <c r="I4155" t="s">
        <v>73</v>
      </c>
      <c r="J4155" t="s">
        <v>52</v>
      </c>
      <c r="K4155" t="s">
        <v>52</v>
      </c>
      <c r="L4155" t="s">
        <v>52</v>
      </c>
      <c r="M4155">
        <v>7</v>
      </c>
      <c r="N4155" t="s">
        <v>86</v>
      </c>
      <c r="O4155">
        <v>2</v>
      </c>
      <c r="P4155" s="6">
        <v>3</v>
      </c>
      <c r="Q4155" t="s">
        <v>56</v>
      </c>
      <c r="R4155">
        <v>8</v>
      </c>
      <c r="S4155" s="5">
        <f t="shared" si="64"/>
        <v>1</v>
      </c>
      <c r="T4155" t="s">
        <v>58</v>
      </c>
      <c r="U4155" t="s">
        <v>52</v>
      </c>
      <c r="V4155">
        <v>1</v>
      </c>
      <c r="W4155" t="s">
        <v>52</v>
      </c>
      <c r="X4155">
        <v>2</v>
      </c>
      <c r="AB4155" t="s">
        <v>72</v>
      </c>
      <c r="AD4155" t="s">
        <v>73</v>
      </c>
      <c r="AE4155" t="s">
        <v>52</v>
      </c>
      <c r="AF4155" t="s">
        <v>52</v>
      </c>
      <c r="AG4155" t="s">
        <v>52</v>
      </c>
      <c r="AH4155">
        <v>3</v>
      </c>
      <c r="AI4155" t="s">
        <v>97</v>
      </c>
      <c r="AJ4155" t="s">
        <v>52</v>
      </c>
      <c r="AK4155" t="s">
        <v>98</v>
      </c>
      <c r="AM4155" t="s">
        <v>62</v>
      </c>
      <c r="AN4155" t="s">
        <v>52</v>
      </c>
      <c r="AP4155">
        <v>0</v>
      </c>
      <c r="AQ4155">
        <v>240000</v>
      </c>
      <c r="AR4155">
        <v>35000</v>
      </c>
      <c r="AS4155">
        <v>85000</v>
      </c>
      <c r="AT4155">
        <v>0</v>
      </c>
      <c r="AU4155">
        <v>0</v>
      </c>
      <c r="AV4155">
        <v>0</v>
      </c>
      <c r="AW4155">
        <v>360000</v>
      </c>
    </row>
    <row r="4156" spans="1:49" hidden="1" x14ac:dyDescent="0.35">
      <c r="A4156" s="2" t="s">
        <v>1123</v>
      </c>
      <c r="B4156">
        <v>15</v>
      </c>
      <c r="C4156">
        <v>1501</v>
      </c>
      <c r="D4156">
        <v>2</v>
      </c>
      <c r="E4156" t="s">
        <v>50</v>
      </c>
      <c r="F4156">
        <v>28</v>
      </c>
      <c r="G4156" t="s">
        <v>72</v>
      </c>
      <c r="I4156" t="s">
        <v>73</v>
      </c>
      <c r="J4156" t="s">
        <v>52</v>
      </c>
      <c r="K4156" t="s">
        <v>52</v>
      </c>
      <c r="L4156" t="s">
        <v>52</v>
      </c>
      <c r="M4156">
        <v>7</v>
      </c>
      <c r="N4156" t="s">
        <v>86</v>
      </c>
      <c r="O4156">
        <v>2</v>
      </c>
      <c r="P4156" s="2">
        <v>4</v>
      </c>
      <c r="Q4156" t="s">
        <v>56</v>
      </c>
      <c r="R4156">
        <v>4</v>
      </c>
      <c r="S4156" s="5">
        <f t="shared" si="64"/>
        <v>0</v>
      </c>
      <c r="T4156" t="s">
        <v>58</v>
      </c>
      <c r="U4156" t="s">
        <v>52</v>
      </c>
      <c r="V4156">
        <v>1</v>
      </c>
      <c r="W4156" t="s">
        <v>52</v>
      </c>
      <c r="X4156">
        <v>2</v>
      </c>
      <c r="AB4156" t="s">
        <v>72</v>
      </c>
      <c r="AD4156" t="s">
        <v>73</v>
      </c>
      <c r="AE4156" t="s">
        <v>53</v>
      </c>
      <c r="AF4156" t="s">
        <v>53</v>
      </c>
      <c r="AG4156" t="s">
        <v>53</v>
      </c>
      <c r="AO4156" t="s">
        <v>70</v>
      </c>
    </row>
    <row r="4157" spans="1:49" hidden="1" x14ac:dyDescent="0.35">
      <c r="A4157" s="2" t="s">
        <v>1124</v>
      </c>
      <c r="B4157">
        <v>19</v>
      </c>
      <c r="C4157">
        <v>1904</v>
      </c>
      <c r="D4157">
        <v>1</v>
      </c>
      <c r="E4157" t="s">
        <v>56</v>
      </c>
      <c r="F4157">
        <v>33</v>
      </c>
      <c r="G4157" t="s">
        <v>72</v>
      </c>
      <c r="I4157" t="s">
        <v>52</v>
      </c>
      <c r="J4157" t="s">
        <v>52</v>
      </c>
      <c r="K4157" t="s">
        <v>52</v>
      </c>
      <c r="L4157" t="s">
        <v>52</v>
      </c>
      <c r="M4157">
        <v>2</v>
      </c>
      <c r="N4157" t="s">
        <v>97</v>
      </c>
      <c r="O4157">
        <v>2</v>
      </c>
      <c r="P4157" s="2">
        <v>1</v>
      </c>
      <c r="Q4157" t="s">
        <v>56</v>
      </c>
      <c r="R4157">
        <v>33</v>
      </c>
      <c r="S4157" s="5">
        <f t="shared" si="64"/>
        <v>0</v>
      </c>
      <c r="T4157" t="s">
        <v>54</v>
      </c>
      <c r="U4157" t="s">
        <v>53</v>
      </c>
      <c r="W4157" t="s">
        <v>53</v>
      </c>
      <c r="Y4157" t="s">
        <v>92</v>
      </c>
      <c r="AB4157" t="s">
        <v>72</v>
      </c>
      <c r="AD4157" t="s">
        <v>52</v>
      </c>
      <c r="AE4157" t="s">
        <v>52</v>
      </c>
      <c r="AF4157" t="s">
        <v>52</v>
      </c>
      <c r="AG4157" t="s">
        <v>52</v>
      </c>
      <c r="AH4157">
        <v>2</v>
      </c>
      <c r="AI4157" t="s">
        <v>97</v>
      </c>
      <c r="AJ4157" t="s">
        <v>53</v>
      </c>
    </row>
    <row r="4158" spans="1:49" x14ac:dyDescent="0.35">
      <c r="A4158" s="2" t="s">
        <v>1124</v>
      </c>
      <c r="B4158">
        <v>19</v>
      </c>
      <c r="C4158">
        <v>1904</v>
      </c>
      <c r="D4158">
        <v>1</v>
      </c>
      <c r="E4158" t="s">
        <v>56</v>
      </c>
      <c r="F4158">
        <v>33</v>
      </c>
      <c r="G4158" t="s">
        <v>72</v>
      </c>
      <c r="I4158" t="s">
        <v>52</v>
      </c>
      <c r="J4158" t="s">
        <v>52</v>
      </c>
      <c r="K4158" t="s">
        <v>52</v>
      </c>
      <c r="L4158" t="s">
        <v>52</v>
      </c>
      <c r="M4158">
        <v>2</v>
      </c>
      <c r="N4158" t="s">
        <v>97</v>
      </c>
      <c r="O4158">
        <v>2</v>
      </c>
      <c r="P4158" s="6">
        <v>2</v>
      </c>
      <c r="Q4158" t="s">
        <v>50</v>
      </c>
      <c r="R4158">
        <v>14</v>
      </c>
      <c r="S4158" s="5">
        <f t="shared" si="64"/>
        <v>1</v>
      </c>
      <c r="T4158" t="s">
        <v>58</v>
      </c>
      <c r="U4158" t="s">
        <v>53</v>
      </c>
      <c r="W4158" t="s">
        <v>52</v>
      </c>
      <c r="X4158">
        <v>1</v>
      </c>
      <c r="Y4158" t="s">
        <v>59</v>
      </c>
      <c r="AB4158" t="s">
        <v>72</v>
      </c>
      <c r="AD4158" t="s">
        <v>52</v>
      </c>
      <c r="AE4158" t="s">
        <v>52</v>
      </c>
      <c r="AF4158" t="s">
        <v>52</v>
      </c>
      <c r="AG4158" t="s">
        <v>52</v>
      </c>
      <c r="AH4158">
        <v>6</v>
      </c>
      <c r="AI4158" t="s">
        <v>79</v>
      </c>
      <c r="AJ4158" t="s">
        <v>52</v>
      </c>
      <c r="AK4158" t="s">
        <v>88</v>
      </c>
      <c r="AM4158" t="s">
        <v>62</v>
      </c>
      <c r="AN4158" t="s">
        <v>53</v>
      </c>
      <c r="AP4158">
        <v>0</v>
      </c>
      <c r="AQ4158">
        <v>468000</v>
      </c>
      <c r="AR4158">
        <v>12000</v>
      </c>
      <c r="AS4158">
        <v>35000</v>
      </c>
      <c r="AT4158">
        <v>0</v>
      </c>
      <c r="AU4158">
        <v>252000</v>
      </c>
      <c r="AV4158">
        <v>0</v>
      </c>
      <c r="AW4158">
        <v>767000</v>
      </c>
    </row>
    <row r="4159" spans="1:49" x14ac:dyDescent="0.35">
      <c r="A4159" s="2" t="s">
        <v>1124</v>
      </c>
      <c r="B4159">
        <v>19</v>
      </c>
      <c r="C4159">
        <v>1904</v>
      </c>
      <c r="D4159">
        <v>1</v>
      </c>
      <c r="E4159" t="s">
        <v>56</v>
      </c>
      <c r="F4159">
        <v>33</v>
      </c>
      <c r="G4159" t="s">
        <v>72</v>
      </c>
      <c r="I4159" t="s">
        <v>52</v>
      </c>
      <c r="J4159" t="s">
        <v>52</v>
      </c>
      <c r="K4159" t="s">
        <v>52</v>
      </c>
      <c r="L4159" t="s">
        <v>52</v>
      </c>
      <c r="M4159">
        <v>2</v>
      </c>
      <c r="N4159" t="s">
        <v>97</v>
      </c>
      <c r="O4159">
        <v>2</v>
      </c>
      <c r="P4159" s="6">
        <v>3</v>
      </c>
      <c r="Q4159" t="s">
        <v>50</v>
      </c>
      <c r="R4159">
        <v>12</v>
      </c>
      <c r="S4159" s="5">
        <f t="shared" si="64"/>
        <v>1</v>
      </c>
      <c r="T4159" t="s">
        <v>58</v>
      </c>
      <c r="U4159" t="s">
        <v>53</v>
      </c>
      <c r="W4159" t="s">
        <v>52</v>
      </c>
      <c r="X4159">
        <v>1</v>
      </c>
      <c r="AB4159" t="s">
        <v>72</v>
      </c>
      <c r="AD4159" t="s">
        <v>73</v>
      </c>
      <c r="AE4159" t="s">
        <v>53</v>
      </c>
      <c r="AF4159" t="s">
        <v>53</v>
      </c>
      <c r="AG4159" t="s">
        <v>52</v>
      </c>
      <c r="AH4159">
        <v>6</v>
      </c>
      <c r="AI4159" t="s">
        <v>78</v>
      </c>
      <c r="AJ4159" t="s">
        <v>52</v>
      </c>
      <c r="AK4159" t="s">
        <v>84</v>
      </c>
      <c r="AM4159" t="s">
        <v>62</v>
      </c>
      <c r="AN4159" t="s">
        <v>53</v>
      </c>
      <c r="AP4159">
        <v>702000</v>
      </c>
      <c r="AQ4159">
        <v>468000</v>
      </c>
      <c r="AR4159">
        <v>10000</v>
      </c>
      <c r="AS4159">
        <v>25000</v>
      </c>
      <c r="AT4159">
        <v>0</v>
      </c>
      <c r="AU4159">
        <v>0</v>
      </c>
      <c r="AV4159">
        <v>0</v>
      </c>
      <c r="AW4159">
        <v>1205000</v>
      </c>
    </row>
    <row r="4160" spans="1:49" hidden="1" x14ac:dyDescent="0.35">
      <c r="A4160" s="2" t="s">
        <v>1125</v>
      </c>
      <c r="B4160">
        <v>1</v>
      </c>
      <c r="C4160">
        <v>109</v>
      </c>
      <c r="D4160">
        <v>1</v>
      </c>
      <c r="E4160" t="s">
        <v>50</v>
      </c>
      <c r="F4160">
        <v>40</v>
      </c>
      <c r="G4160" t="s">
        <v>72</v>
      </c>
      <c r="I4160" t="s">
        <v>73</v>
      </c>
      <c r="J4160" t="s">
        <v>52</v>
      </c>
      <c r="K4160" t="s">
        <v>52</v>
      </c>
      <c r="L4160" t="s">
        <v>52</v>
      </c>
      <c r="M4160">
        <v>6</v>
      </c>
      <c r="N4160" t="s">
        <v>83</v>
      </c>
      <c r="O4160">
        <v>3</v>
      </c>
      <c r="P4160" s="2">
        <v>1</v>
      </c>
      <c r="Q4160" t="s">
        <v>50</v>
      </c>
      <c r="R4160">
        <v>40</v>
      </c>
      <c r="S4160" s="5">
        <f t="shared" si="64"/>
        <v>0</v>
      </c>
      <c r="T4160" t="s">
        <v>54</v>
      </c>
      <c r="U4160" t="s">
        <v>53</v>
      </c>
      <c r="W4160" t="s">
        <v>53</v>
      </c>
      <c r="Y4160" t="s">
        <v>55</v>
      </c>
      <c r="Z4160" t="s">
        <v>52</v>
      </c>
      <c r="AA4160">
        <v>2</v>
      </c>
      <c r="AB4160" t="s">
        <v>72</v>
      </c>
      <c r="AD4160" t="s">
        <v>73</v>
      </c>
      <c r="AE4160" t="s">
        <v>52</v>
      </c>
      <c r="AF4160" t="s">
        <v>52</v>
      </c>
      <c r="AG4160" t="s">
        <v>52</v>
      </c>
      <c r="AH4160">
        <v>6</v>
      </c>
      <c r="AI4160" t="s">
        <v>83</v>
      </c>
      <c r="AJ4160" t="s">
        <v>53</v>
      </c>
    </row>
    <row r="4161" spans="1:49" hidden="1" x14ac:dyDescent="0.35">
      <c r="A4161" s="2" t="s">
        <v>1125</v>
      </c>
      <c r="B4161">
        <v>1</v>
      </c>
      <c r="C4161">
        <v>109</v>
      </c>
      <c r="D4161">
        <v>1</v>
      </c>
      <c r="E4161" t="s">
        <v>50</v>
      </c>
      <c r="F4161">
        <v>40</v>
      </c>
      <c r="G4161" t="s">
        <v>72</v>
      </c>
      <c r="I4161" t="s">
        <v>73</v>
      </c>
      <c r="J4161" t="s">
        <v>52</v>
      </c>
      <c r="K4161" t="s">
        <v>52</v>
      </c>
      <c r="L4161" t="s">
        <v>52</v>
      </c>
      <c r="M4161">
        <v>6</v>
      </c>
      <c r="N4161" t="s">
        <v>83</v>
      </c>
      <c r="O4161">
        <v>3</v>
      </c>
      <c r="P4161" s="2">
        <v>2</v>
      </c>
      <c r="Q4161" t="s">
        <v>56</v>
      </c>
      <c r="R4161">
        <v>38</v>
      </c>
      <c r="S4161" s="5">
        <f t="shared" si="64"/>
        <v>0</v>
      </c>
      <c r="T4161" t="s">
        <v>57</v>
      </c>
      <c r="U4161" t="s">
        <v>53</v>
      </c>
      <c r="W4161" t="s">
        <v>53</v>
      </c>
      <c r="Y4161" t="s">
        <v>55</v>
      </c>
      <c r="Z4161" t="s">
        <v>52</v>
      </c>
      <c r="AA4161">
        <v>1</v>
      </c>
      <c r="AB4161" t="s">
        <v>72</v>
      </c>
      <c r="AD4161" t="s">
        <v>73</v>
      </c>
      <c r="AE4161" t="s">
        <v>52</v>
      </c>
      <c r="AF4161" t="s">
        <v>52</v>
      </c>
      <c r="AG4161" t="s">
        <v>52</v>
      </c>
      <c r="AH4161">
        <v>5</v>
      </c>
      <c r="AI4161" t="s">
        <v>83</v>
      </c>
      <c r="AJ4161" t="s">
        <v>53</v>
      </c>
    </row>
    <row r="4162" spans="1:49" x14ac:dyDescent="0.35">
      <c r="A4162" s="2" t="s">
        <v>1125</v>
      </c>
      <c r="B4162">
        <v>1</v>
      </c>
      <c r="C4162">
        <v>109</v>
      </c>
      <c r="D4162">
        <v>1</v>
      </c>
      <c r="E4162" t="s">
        <v>50</v>
      </c>
      <c r="F4162">
        <v>40</v>
      </c>
      <c r="G4162" t="s">
        <v>72</v>
      </c>
      <c r="I4162" t="s">
        <v>73</v>
      </c>
      <c r="J4162" t="s">
        <v>52</v>
      </c>
      <c r="K4162" t="s">
        <v>52</v>
      </c>
      <c r="L4162" t="s">
        <v>52</v>
      </c>
      <c r="M4162">
        <v>6</v>
      </c>
      <c r="N4162" t="s">
        <v>83</v>
      </c>
      <c r="O4162">
        <v>3</v>
      </c>
      <c r="P4162" s="6">
        <v>3</v>
      </c>
      <c r="Q4162" t="s">
        <v>56</v>
      </c>
      <c r="R4162">
        <v>16</v>
      </c>
      <c r="S4162" s="5">
        <f t="shared" si="64"/>
        <v>1</v>
      </c>
      <c r="T4162" t="s">
        <v>58</v>
      </c>
      <c r="U4162" t="s">
        <v>52</v>
      </c>
      <c r="V4162">
        <v>1</v>
      </c>
      <c r="W4162" t="s">
        <v>52</v>
      </c>
      <c r="X4162">
        <v>2</v>
      </c>
      <c r="Y4162" t="s">
        <v>59</v>
      </c>
      <c r="AB4162" t="s">
        <v>72</v>
      </c>
      <c r="AD4162" t="s">
        <v>52</v>
      </c>
      <c r="AE4162" t="s">
        <v>52</v>
      </c>
      <c r="AF4162" t="s">
        <v>52</v>
      </c>
      <c r="AG4162" t="s">
        <v>52</v>
      </c>
      <c r="AH4162">
        <v>10</v>
      </c>
      <c r="AI4162" t="s">
        <v>80</v>
      </c>
      <c r="AJ4162" t="s">
        <v>52</v>
      </c>
      <c r="AK4162" t="s">
        <v>81</v>
      </c>
      <c r="AM4162" t="s">
        <v>62</v>
      </c>
      <c r="AN4162" t="s">
        <v>52</v>
      </c>
      <c r="AP4162">
        <v>0</v>
      </c>
      <c r="AQ4162">
        <v>108000</v>
      </c>
      <c r="AR4162">
        <v>80000</v>
      </c>
      <c r="AS4162">
        <v>40000</v>
      </c>
      <c r="AT4162">
        <v>0</v>
      </c>
      <c r="AU4162">
        <v>0</v>
      </c>
      <c r="AV4162">
        <v>0</v>
      </c>
      <c r="AW4162">
        <v>228000</v>
      </c>
    </row>
    <row r="4163" spans="1:49" x14ac:dyDescent="0.35">
      <c r="A4163" s="2" t="s">
        <v>1125</v>
      </c>
      <c r="B4163">
        <v>1</v>
      </c>
      <c r="C4163">
        <v>109</v>
      </c>
      <c r="D4163">
        <v>1</v>
      </c>
      <c r="E4163" t="s">
        <v>50</v>
      </c>
      <c r="F4163">
        <v>40</v>
      </c>
      <c r="G4163" t="s">
        <v>72</v>
      </c>
      <c r="I4163" t="s">
        <v>73</v>
      </c>
      <c r="J4163" t="s">
        <v>52</v>
      </c>
      <c r="K4163" t="s">
        <v>52</v>
      </c>
      <c r="L4163" t="s">
        <v>52</v>
      </c>
      <c r="M4163">
        <v>6</v>
      </c>
      <c r="N4163" t="s">
        <v>83</v>
      </c>
      <c r="O4163">
        <v>3</v>
      </c>
      <c r="P4163" s="6">
        <v>4</v>
      </c>
      <c r="Q4163" t="s">
        <v>56</v>
      </c>
      <c r="R4163">
        <v>10</v>
      </c>
      <c r="S4163" s="5">
        <f t="shared" ref="S4163:S4226" si="65">IF(AND(R4163&gt;=6, R4163&lt;=17, T4163="Child"),1,0)</f>
        <v>1</v>
      </c>
      <c r="T4163" t="s">
        <v>58</v>
      </c>
      <c r="U4163" t="s">
        <v>52</v>
      </c>
      <c r="V4163">
        <v>1</v>
      </c>
      <c r="W4163" t="s">
        <v>52</v>
      </c>
      <c r="X4163">
        <v>2</v>
      </c>
      <c r="AB4163" t="s">
        <v>72</v>
      </c>
      <c r="AD4163" t="s">
        <v>73</v>
      </c>
      <c r="AE4163" t="s">
        <v>52</v>
      </c>
      <c r="AF4163" t="s">
        <v>52</v>
      </c>
      <c r="AG4163" t="s">
        <v>52</v>
      </c>
      <c r="AH4163">
        <v>5</v>
      </c>
      <c r="AI4163" t="s">
        <v>83</v>
      </c>
      <c r="AJ4163" t="s">
        <v>52</v>
      </c>
      <c r="AK4163" t="s">
        <v>84</v>
      </c>
      <c r="AM4163" t="s">
        <v>62</v>
      </c>
      <c r="AN4163" t="s">
        <v>52</v>
      </c>
      <c r="AP4163">
        <v>0</v>
      </c>
      <c r="AQ4163">
        <v>295200</v>
      </c>
      <c r="AR4163">
        <v>30000</v>
      </c>
      <c r="AS4163">
        <v>40000</v>
      </c>
      <c r="AT4163">
        <v>0</v>
      </c>
      <c r="AU4163">
        <v>0</v>
      </c>
      <c r="AV4163">
        <v>5000</v>
      </c>
      <c r="AW4163">
        <v>370200</v>
      </c>
    </row>
    <row r="4164" spans="1:49" hidden="1" x14ac:dyDescent="0.35">
      <c r="A4164" s="2" t="s">
        <v>1125</v>
      </c>
      <c r="B4164">
        <v>1</v>
      </c>
      <c r="C4164">
        <v>109</v>
      </c>
      <c r="D4164">
        <v>1</v>
      </c>
      <c r="E4164" t="s">
        <v>50</v>
      </c>
      <c r="F4164">
        <v>40</v>
      </c>
      <c r="G4164" t="s">
        <v>72</v>
      </c>
      <c r="I4164" t="s">
        <v>73</v>
      </c>
      <c r="J4164" t="s">
        <v>52</v>
      </c>
      <c r="K4164" t="s">
        <v>52</v>
      </c>
      <c r="L4164" t="s">
        <v>52</v>
      </c>
      <c r="M4164">
        <v>6</v>
      </c>
      <c r="N4164" t="s">
        <v>83</v>
      </c>
      <c r="O4164">
        <v>3</v>
      </c>
      <c r="P4164" s="2">
        <v>5</v>
      </c>
      <c r="Q4164" t="s">
        <v>50</v>
      </c>
      <c r="R4164">
        <v>0</v>
      </c>
      <c r="S4164" s="5">
        <f t="shared" si="65"/>
        <v>0</v>
      </c>
      <c r="T4164" t="s">
        <v>58</v>
      </c>
      <c r="U4164" t="s">
        <v>52</v>
      </c>
      <c r="V4164">
        <v>1</v>
      </c>
      <c r="W4164" t="s">
        <v>52</v>
      </c>
      <c r="X4164">
        <v>2</v>
      </c>
      <c r="AB4164" t="s">
        <v>72</v>
      </c>
    </row>
    <row r="4165" spans="1:49" hidden="1" x14ac:dyDescent="0.35">
      <c r="A4165" s="2" t="s">
        <v>1126</v>
      </c>
      <c r="B4165">
        <v>17</v>
      </c>
      <c r="C4165">
        <v>1707</v>
      </c>
      <c r="D4165">
        <v>1</v>
      </c>
      <c r="E4165" t="s">
        <v>50</v>
      </c>
      <c r="F4165">
        <v>40</v>
      </c>
      <c r="G4165" t="s">
        <v>72</v>
      </c>
      <c r="I4165" t="s">
        <v>73</v>
      </c>
      <c r="J4165" t="s">
        <v>52</v>
      </c>
      <c r="K4165" t="s">
        <v>52</v>
      </c>
      <c r="L4165" t="s">
        <v>52</v>
      </c>
      <c r="M4165">
        <v>6</v>
      </c>
      <c r="N4165" t="s">
        <v>79</v>
      </c>
      <c r="O4165">
        <v>4</v>
      </c>
      <c r="P4165" s="2">
        <v>1</v>
      </c>
      <c r="Q4165" t="s">
        <v>50</v>
      </c>
      <c r="R4165">
        <v>40</v>
      </c>
      <c r="S4165" s="5">
        <f t="shared" si="65"/>
        <v>0</v>
      </c>
      <c r="T4165" t="s">
        <v>54</v>
      </c>
      <c r="U4165" t="s">
        <v>53</v>
      </c>
      <c r="W4165" t="s">
        <v>53</v>
      </c>
      <c r="Y4165" t="s">
        <v>55</v>
      </c>
      <c r="Z4165" t="s">
        <v>52</v>
      </c>
      <c r="AA4165">
        <v>2</v>
      </c>
      <c r="AB4165" t="s">
        <v>72</v>
      </c>
      <c r="AD4165" t="s">
        <v>73</v>
      </c>
      <c r="AE4165" t="s">
        <v>52</v>
      </c>
      <c r="AF4165" t="s">
        <v>52</v>
      </c>
      <c r="AG4165" t="s">
        <v>52</v>
      </c>
      <c r="AH4165">
        <v>6</v>
      </c>
      <c r="AI4165" t="s">
        <v>79</v>
      </c>
      <c r="AJ4165" t="s">
        <v>53</v>
      </c>
    </row>
    <row r="4166" spans="1:49" hidden="1" x14ac:dyDescent="0.35">
      <c r="A4166" s="2" t="s">
        <v>1126</v>
      </c>
      <c r="B4166">
        <v>17</v>
      </c>
      <c r="C4166">
        <v>1707</v>
      </c>
      <c r="D4166">
        <v>1</v>
      </c>
      <c r="E4166" t="s">
        <v>50</v>
      </c>
      <c r="F4166">
        <v>40</v>
      </c>
      <c r="G4166" t="s">
        <v>72</v>
      </c>
      <c r="I4166" t="s">
        <v>73</v>
      </c>
      <c r="J4166" t="s">
        <v>52</v>
      </c>
      <c r="K4166" t="s">
        <v>52</v>
      </c>
      <c r="L4166" t="s">
        <v>52</v>
      </c>
      <c r="M4166">
        <v>6</v>
      </c>
      <c r="N4166" t="s">
        <v>79</v>
      </c>
      <c r="O4166">
        <v>4</v>
      </c>
      <c r="P4166" s="2">
        <v>2</v>
      </c>
      <c r="Q4166" t="s">
        <v>56</v>
      </c>
      <c r="R4166">
        <v>35</v>
      </c>
      <c r="S4166" s="5">
        <f t="shared" si="65"/>
        <v>0</v>
      </c>
      <c r="T4166" t="s">
        <v>57</v>
      </c>
      <c r="U4166" t="s">
        <v>53</v>
      </c>
      <c r="W4166" t="s">
        <v>53</v>
      </c>
      <c r="Y4166" t="s">
        <v>55</v>
      </c>
      <c r="Z4166" t="s">
        <v>52</v>
      </c>
      <c r="AA4166">
        <v>1</v>
      </c>
      <c r="AB4166" t="s">
        <v>72</v>
      </c>
      <c r="AD4166" t="s">
        <v>73</v>
      </c>
      <c r="AE4166" t="s">
        <v>52</v>
      </c>
      <c r="AF4166" t="s">
        <v>52</v>
      </c>
      <c r="AG4166" t="s">
        <v>52</v>
      </c>
      <c r="AH4166">
        <v>8</v>
      </c>
      <c r="AI4166" t="s">
        <v>60</v>
      </c>
      <c r="AJ4166" t="s">
        <v>53</v>
      </c>
    </row>
    <row r="4167" spans="1:49" x14ac:dyDescent="0.35">
      <c r="A4167" s="2" t="s">
        <v>1126</v>
      </c>
      <c r="B4167">
        <v>17</v>
      </c>
      <c r="C4167">
        <v>1707</v>
      </c>
      <c r="D4167">
        <v>1</v>
      </c>
      <c r="E4167" t="s">
        <v>50</v>
      </c>
      <c r="F4167">
        <v>40</v>
      </c>
      <c r="G4167" t="s">
        <v>72</v>
      </c>
      <c r="I4167" t="s">
        <v>73</v>
      </c>
      <c r="J4167" t="s">
        <v>52</v>
      </c>
      <c r="K4167" t="s">
        <v>52</v>
      </c>
      <c r="L4167" t="s">
        <v>52</v>
      </c>
      <c r="M4167">
        <v>6</v>
      </c>
      <c r="N4167" t="s">
        <v>79</v>
      </c>
      <c r="O4167">
        <v>4</v>
      </c>
      <c r="P4167" s="6">
        <v>3</v>
      </c>
      <c r="Q4167" t="s">
        <v>50</v>
      </c>
      <c r="R4167">
        <v>16</v>
      </c>
      <c r="S4167" s="5">
        <f t="shared" si="65"/>
        <v>1</v>
      </c>
      <c r="T4167" t="s">
        <v>58</v>
      </c>
      <c r="U4167" t="s">
        <v>52</v>
      </c>
      <c r="V4167">
        <v>1</v>
      </c>
      <c r="W4167" t="s">
        <v>52</v>
      </c>
      <c r="X4167">
        <v>2</v>
      </c>
      <c r="Y4167" t="s">
        <v>59</v>
      </c>
      <c r="AB4167" t="s">
        <v>72</v>
      </c>
      <c r="AD4167" t="s">
        <v>73</v>
      </c>
      <c r="AE4167" t="s">
        <v>52</v>
      </c>
      <c r="AF4167" t="s">
        <v>52</v>
      </c>
      <c r="AG4167" t="s">
        <v>52</v>
      </c>
      <c r="AH4167">
        <v>8</v>
      </c>
      <c r="AI4167" t="s">
        <v>60</v>
      </c>
      <c r="AJ4167" t="s">
        <v>53</v>
      </c>
      <c r="AO4167" t="s">
        <v>190</v>
      </c>
    </row>
    <row r="4168" spans="1:49" x14ac:dyDescent="0.35">
      <c r="A4168" s="2" t="s">
        <v>1126</v>
      </c>
      <c r="B4168">
        <v>17</v>
      </c>
      <c r="C4168">
        <v>1707</v>
      </c>
      <c r="D4168">
        <v>1</v>
      </c>
      <c r="E4168" t="s">
        <v>50</v>
      </c>
      <c r="F4168">
        <v>40</v>
      </c>
      <c r="G4168" t="s">
        <v>72</v>
      </c>
      <c r="I4168" t="s">
        <v>73</v>
      </c>
      <c r="J4168" t="s">
        <v>52</v>
      </c>
      <c r="K4168" t="s">
        <v>52</v>
      </c>
      <c r="L4168" t="s">
        <v>52</v>
      </c>
      <c r="M4168">
        <v>6</v>
      </c>
      <c r="N4168" t="s">
        <v>79</v>
      </c>
      <c r="O4168">
        <v>4</v>
      </c>
      <c r="P4168" s="6">
        <v>4</v>
      </c>
      <c r="Q4168" t="s">
        <v>50</v>
      </c>
      <c r="R4168">
        <v>13</v>
      </c>
      <c r="S4168" s="5">
        <f t="shared" si="65"/>
        <v>1</v>
      </c>
      <c r="T4168" t="s">
        <v>58</v>
      </c>
      <c r="U4168" t="s">
        <v>52</v>
      </c>
      <c r="V4168">
        <v>1</v>
      </c>
      <c r="W4168" t="s">
        <v>52</v>
      </c>
      <c r="X4168">
        <v>2</v>
      </c>
      <c r="Y4168" t="s">
        <v>59</v>
      </c>
      <c r="AB4168" t="s">
        <v>72</v>
      </c>
      <c r="AD4168" t="s">
        <v>73</v>
      </c>
      <c r="AE4168" t="s">
        <v>52</v>
      </c>
      <c r="AF4168" t="s">
        <v>52</v>
      </c>
      <c r="AG4168" t="s">
        <v>52</v>
      </c>
      <c r="AH4168">
        <v>7</v>
      </c>
      <c r="AI4168" t="s">
        <v>79</v>
      </c>
      <c r="AJ4168" t="s">
        <v>52</v>
      </c>
      <c r="AK4168" t="s">
        <v>90</v>
      </c>
      <c r="AM4168" t="s">
        <v>62</v>
      </c>
      <c r="AN4168" t="s">
        <v>53</v>
      </c>
      <c r="AP4168">
        <v>0</v>
      </c>
      <c r="AQ4168">
        <v>0</v>
      </c>
      <c r="AR4168">
        <v>15000</v>
      </c>
      <c r="AS4168">
        <v>30000</v>
      </c>
      <c r="AT4168">
        <v>0</v>
      </c>
      <c r="AU4168">
        <v>0</v>
      </c>
      <c r="AV4168">
        <v>0</v>
      </c>
      <c r="AW4168">
        <v>45000</v>
      </c>
    </row>
    <row r="4169" spans="1:49" x14ac:dyDescent="0.35">
      <c r="A4169" s="2" t="s">
        <v>1126</v>
      </c>
      <c r="B4169">
        <v>17</v>
      </c>
      <c r="C4169">
        <v>1707</v>
      </c>
      <c r="D4169">
        <v>1</v>
      </c>
      <c r="E4169" t="s">
        <v>50</v>
      </c>
      <c r="F4169">
        <v>40</v>
      </c>
      <c r="G4169" t="s">
        <v>72</v>
      </c>
      <c r="I4169" t="s">
        <v>73</v>
      </c>
      <c r="J4169" t="s">
        <v>52</v>
      </c>
      <c r="K4169" t="s">
        <v>52</v>
      </c>
      <c r="L4169" t="s">
        <v>52</v>
      </c>
      <c r="M4169">
        <v>6</v>
      </c>
      <c r="N4169" t="s">
        <v>79</v>
      </c>
      <c r="O4169">
        <v>4</v>
      </c>
      <c r="P4169" s="6">
        <v>5</v>
      </c>
      <c r="Q4169" t="s">
        <v>50</v>
      </c>
      <c r="R4169">
        <v>10</v>
      </c>
      <c r="S4169" s="5">
        <f t="shared" si="65"/>
        <v>1</v>
      </c>
      <c r="T4169" t="s">
        <v>58</v>
      </c>
      <c r="U4169" t="s">
        <v>52</v>
      </c>
      <c r="V4169">
        <v>1</v>
      </c>
      <c r="W4169" t="s">
        <v>52</v>
      </c>
      <c r="X4169">
        <v>2</v>
      </c>
      <c r="AB4169" t="s">
        <v>72</v>
      </c>
      <c r="AD4169" t="s">
        <v>73</v>
      </c>
      <c r="AE4169" t="s">
        <v>53</v>
      </c>
      <c r="AF4169" t="s">
        <v>53</v>
      </c>
      <c r="AG4169" t="s">
        <v>52</v>
      </c>
      <c r="AH4169">
        <v>4</v>
      </c>
      <c r="AI4169" t="s">
        <v>83</v>
      </c>
      <c r="AJ4169" t="s">
        <v>52</v>
      </c>
      <c r="AK4169" t="s">
        <v>84</v>
      </c>
      <c r="AM4169" t="s">
        <v>62</v>
      </c>
      <c r="AN4169" t="s">
        <v>53</v>
      </c>
      <c r="AP4169">
        <v>0</v>
      </c>
      <c r="AQ4169">
        <v>0</v>
      </c>
      <c r="AR4169">
        <v>15000</v>
      </c>
      <c r="AS4169">
        <v>20000</v>
      </c>
      <c r="AT4169">
        <v>0</v>
      </c>
      <c r="AU4169">
        <v>0</v>
      </c>
      <c r="AV4169">
        <v>0</v>
      </c>
      <c r="AW4169">
        <v>35000</v>
      </c>
    </row>
    <row r="4170" spans="1:49" hidden="1" x14ac:dyDescent="0.35">
      <c r="A4170" s="2" t="s">
        <v>1126</v>
      </c>
      <c r="B4170">
        <v>17</v>
      </c>
      <c r="C4170">
        <v>1707</v>
      </c>
      <c r="D4170">
        <v>1</v>
      </c>
      <c r="E4170" t="s">
        <v>50</v>
      </c>
      <c r="F4170">
        <v>40</v>
      </c>
      <c r="G4170" t="s">
        <v>72</v>
      </c>
      <c r="I4170" t="s">
        <v>73</v>
      </c>
      <c r="J4170" t="s">
        <v>52</v>
      </c>
      <c r="K4170" t="s">
        <v>52</v>
      </c>
      <c r="L4170" t="s">
        <v>52</v>
      </c>
      <c r="M4170">
        <v>6</v>
      </c>
      <c r="N4170" t="s">
        <v>79</v>
      </c>
      <c r="O4170">
        <v>4</v>
      </c>
      <c r="P4170" s="2">
        <v>6</v>
      </c>
      <c r="Q4170" t="s">
        <v>56</v>
      </c>
      <c r="R4170">
        <v>4</v>
      </c>
      <c r="S4170" s="5">
        <f t="shared" si="65"/>
        <v>0</v>
      </c>
      <c r="T4170" t="s">
        <v>58</v>
      </c>
      <c r="U4170" t="s">
        <v>52</v>
      </c>
      <c r="V4170">
        <v>1</v>
      </c>
      <c r="W4170" t="s">
        <v>52</v>
      </c>
      <c r="X4170">
        <v>2</v>
      </c>
      <c r="AB4170" t="s">
        <v>72</v>
      </c>
      <c r="AD4170" t="s">
        <v>73</v>
      </c>
      <c r="AE4170" t="s">
        <v>53</v>
      </c>
      <c r="AF4170" t="s">
        <v>53</v>
      </c>
      <c r="AG4170" t="s">
        <v>53</v>
      </c>
      <c r="AO4170" t="s">
        <v>70</v>
      </c>
    </row>
    <row r="4171" spans="1:49" hidden="1" x14ac:dyDescent="0.35">
      <c r="A4171" s="2" t="s">
        <v>1127</v>
      </c>
      <c r="B4171">
        <v>7</v>
      </c>
      <c r="C4171">
        <v>704</v>
      </c>
      <c r="D4171">
        <v>2</v>
      </c>
      <c r="E4171" t="s">
        <v>50</v>
      </c>
      <c r="F4171">
        <v>36</v>
      </c>
      <c r="G4171" t="s">
        <v>72</v>
      </c>
      <c r="I4171" t="s">
        <v>73</v>
      </c>
      <c r="J4171" t="s">
        <v>52</v>
      </c>
      <c r="K4171" t="s">
        <v>52</v>
      </c>
      <c r="L4171" t="s">
        <v>52</v>
      </c>
      <c r="M4171">
        <v>3</v>
      </c>
      <c r="N4171" t="s">
        <v>63</v>
      </c>
      <c r="O4171">
        <v>3</v>
      </c>
      <c r="P4171" s="2">
        <v>1</v>
      </c>
      <c r="Q4171" t="s">
        <v>50</v>
      </c>
      <c r="R4171">
        <v>36</v>
      </c>
      <c r="S4171" s="5">
        <f t="shared" si="65"/>
        <v>0</v>
      </c>
      <c r="T4171" t="s">
        <v>54</v>
      </c>
      <c r="U4171" t="s">
        <v>53</v>
      </c>
      <c r="W4171" t="s">
        <v>53</v>
      </c>
      <c r="Y4171" t="s">
        <v>55</v>
      </c>
      <c r="Z4171" t="s">
        <v>52</v>
      </c>
      <c r="AA4171">
        <v>2</v>
      </c>
      <c r="AB4171" t="s">
        <v>72</v>
      </c>
      <c r="AD4171" t="s">
        <v>73</v>
      </c>
      <c r="AE4171" t="s">
        <v>52</v>
      </c>
      <c r="AF4171" t="s">
        <v>52</v>
      </c>
      <c r="AG4171" t="s">
        <v>52</v>
      </c>
      <c r="AH4171">
        <v>3</v>
      </c>
      <c r="AI4171" t="s">
        <v>63</v>
      </c>
      <c r="AJ4171" t="s">
        <v>53</v>
      </c>
    </row>
    <row r="4172" spans="1:49" hidden="1" x14ac:dyDescent="0.35">
      <c r="A4172" s="2" t="s">
        <v>1127</v>
      </c>
      <c r="B4172">
        <v>7</v>
      </c>
      <c r="C4172">
        <v>704</v>
      </c>
      <c r="D4172">
        <v>2</v>
      </c>
      <c r="E4172" t="s">
        <v>50</v>
      </c>
      <c r="F4172">
        <v>36</v>
      </c>
      <c r="G4172" t="s">
        <v>72</v>
      </c>
      <c r="I4172" t="s">
        <v>73</v>
      </c>
      <c r="J4172" t="s">
        <v>52</v>
      </c>
      <c r="K4172" t="s">
        <v>52</v>
      </c>
      <c r="L4172" t="s">
        <v>52</v>
      </c>
      <c r="M4172">
        <v>3</v>
      </c>
      <c r="N4172" t="s">
        <v>63</v>
      </c>
      <c r="O4172">
        <v>3</v>
      </c>
      <c r="P4172" s="2">
        <v>2</v>
      </c>
      <c r="Q4172" t="s">
        <v>56</v>
      </c>
      <c r="R4172">
        <v>32</v>
      </c>
      <c r="S4172" s="5">
        <f t="shared" si="65"/>
        <v>0</v>
      </c>
      <c r="T4172" t="s">
        <v>57</v>
      </c>
      <c r="U4172" t="s">
        <v>53</v>
      </c>
      <c r="W4172" t="s">
        <v>53</v>
      </c>
      <c r="Y4172" t="s">
        <v>55</v>
      </c>
      <c r="Z4172" t="s">
        <v>52</v>
      </c>
      <c r="AA4172">
        <v>1</v>
      </c>
      <c r="AB4172" t="s">
        <v>72</v>
      </c>
      <c r="AD4172" t="s">
        <v>73</v>
      </c>
      <c r="AE4172" t="s">
        <v>52</v>
      </c>
      <c r="AF4172" t="s">
        <v>52</v>
      </c>
      <c r="AG4172" t="s">
        <v>52</v>
      </c>
      <c r="AH4172">
        <v>6</v>
      </c>
      <c r="AI4172" t="s">
        <v>79</v>
      </c>
      <c r="AJ4172" t="s">
        <v>53</v>
      </c>
    </row>
    <row r="4173" spans="1:49" x14ac:dyDescent="0.35">
      <c r="A4173" s="2" t="s">
        <v>1127</v>
      </c>
      <c r="B4173">
        <v>7</v>
      </c>
      <c r="C4173">
        <v>704</v>
      </c>
      <c r="D4173">
        <v>2</v>
      </c>
      <c r="E4173" t="s">
        <v>50</v>
      </c>
      <c r="F4173">
        <v>36</v>
      </c>
      <c r="G4173" t="s">
        <v>72</v>
      </c>
      <c r="I4173" t="s">
        <v>73</v>
      </c>
      <c r="J4173" t="s">
        <v>52</v>
      </c>
      <c r="K4173" t="s">
        <v>52</v>
      </c>
      <c r="L4173" t="s">
        <v>52</v>
      </c>
      <c r="M4173">
        <v>3</v>
      </c>
      <c r="N4173" t="s">
        <v>63</v>
      </c>
      <c r="O4173">
        <v>3</v>
      </c>
      <c r="P4173" s="6">
        <v>3</v>
      </c>
      <c r="Q4173" t="s">
        <v>56</v>
      </c>
      <c r="R4173">
        <v>10</v>
      </c>
      <c r="S4173" s="5">
        <f t="shared" si="65"/>
        <v>1</v>
      </c>
      <c r="T4173" t="s">
        <v>58</v>
      </c>
      <c r="U4173" t="s">
        <v>52</v>
      </c>
      <c r="V4173">
        <v>1</v>
      </c>
      <c r="W4173" t="s">
        <v>52</v>
      </c>
      <c r="X4173">
        <v>2</v>
      </c>
      <c r="AB4173" t="s">
        <v>72</v>
      </c>
      <c r="AD4173" t="s">
        <v>73</v>
      </c>
      <c r="AE4173" t="s">
        <v>52</v>
      </c>
      <c r="AF4173" t="s">
        <v>52</v>
      </c>
      <c r="AG4173" t="s">
        <v>52</v>
      </c>
      <c r="AH4173">
        <v>7</v>
      </c>
      <c r="AI4173" t="s">
        <v>79</v>
      </c>
      <c r="AJ4173" t="s">
        <v>52</v>
      </c>
      <c r="AK4173" t="s">
        <v>90</v>
      </c>
      <c r="AM4173" t="s">
        <v>62</v>
      </c>
      <c r="AN4173" t="s">
        <v>53</v>
      </c>
      <c r="AP4173">
        <v>324000</v>
      </c>
      <c r="AQ4173">
        <v>0</v>
      </c>
      <c r="AR4173">
        <v>15000</v>
      </c>
      <c r="AS4173">
        <v>60000</v>
      </c>
      <c r="AT4173">
        <v>0</v>
      </c>
      <c r="AU4173">
        <v>0</v>
      </c>
      <c r="AV4173">
        <v>0</v>
      </c>
      <c r="AW4173">
        <v>399000</v>
      </c>
    </row>
    <row r="4174" spans="1:49" x14ac:dyDescent="0.35">
      <c r="A4174" s="2" t="s">
        <v>1127</v>
      </c>
      <c r="B4174">
        <v>7</v>
      </c>
      <c r="C4174">
        <v>704</v>
      </c>
      <c r="D4174">
        <v>2</v>
      </c>
      <c r="E4174" t="s">
        <v>50</v>
      </c>
      <c r="F4174">
        <v>36</v>
      </c>
      <c r="G4174" t="s">
        <v>72</v>
      </c>
      <c r="I4174" t="s">
        <v>73</v>
      </c>
      <c r="J4174" t="s">
        <v>52</v>
      </c>
      <c r="K4174" t="s">
        <v>52</v>
      </c>
      <c r="L4174" t="s">
        <v>52</v>
      </c>
      <c r="M4174">
        <v>3</v>
      </c>
      <c r="N4174" t="s">
        <v>63</v>
      </c>
      <c r="O4174">
        <v>3</v>
      </c>
      <c r="P4174" s="6">
        <v>4</v>
      </c>
      <c r="Q4174" t="s">
        <v>50</v>
      </c>
      <c r="R4174">
        <v>10</v>
      </c>
      <c r="S4174" s="5">
        <f t="shared" si="65"/>
        <v>1</v>
      </c>
      <c r="T4174" t="s">
        <v>58</v>
      </c>
      <c r="U4174" t="s">
        <v>52</v>
      </c>
      <c r="V4174">
        <v>1</v>
      </c>
      <c r="W4174" t="s">
        <v>52</v>
      </c>
      <c r="X4174">
        <v>2</v>
      </c>
      <c r="AB4174" t="s">
        <v>72</v>
      </c>
      <c r="AD4174" t="s">
        <v>73</v>
      </c>
      <c r="AE4174" t="s">
        <v>52</v>
      </c>
      <c r="AF4174" t="s">
        <v>52</v>
      </c>
      <c r="AG4174" t="s">
        <v>52</v>
      </c>
      <c r="AH4174">
        <v>5</v>
      </c>
      <c r="AI4174" t="s">
        <v>83</v>
      </c>
      <c r="AJ4174" t="s">
        <v>52</v>
      </c>
      <c r="AK4174" t="s">
        <v>84</v>
      </c>
      <c r="AM4174" t="s">
        <v>62</v>
      </c>
      <c r="AN4174" t="s">
        <v>53</v>
      </c>
      <c r="AP4174">
        <v>216000</v>
      </c>
      <c r="AQ4174">
        <v>0</v>
      </c>
      <c r="AR4174">
        <v>15000</v>
      </c>
      <c r="AS4174">
        <v>40000</v>
      </c>
      <c r="AT4174">
        <v>0</v>
      </c>
      <c r="AU4174">
        <v>0</v>
      </c>
      <c r="AV4174">
        <v>0</v>
      </c>
      <c r="AW4174">
        <v>271000</v>
      </c>
    </row>
    <row r="4175" spans="1:49" hidden="1" x14ac:dyDescent="0.35">
      <c r="A4175" s="2" t="s">
        <v>1127</v>
      </c>
      <c r="B4175">
        <v>7</v>
      </c>
      <c r="C4175">
        <v>704</v>
      </c>
      <c r="D4175">
        <v>2</v>
      </c>
      <c r="E4175" t="s">
        <v>50</v>
      </c>
      <c r="F4175">
        <v>36</v>
      </c>
      <c r="G4175" t="s">
        <v>72</v>
      </c>
      <c r="I4175" t="s">
        <v>73</v>
      </c>
      <c r="J4175" t="s">
        <v>52</v>
      </c>
      <c r="K4175" t="s">
        <v>52</v>
      </c>
      <c r="L4175" t="s">
        <v>52</v>
      </c>
      <c r="M4175">
        <v>3</v>
      </c>
      <c r="N4175" t="s">
        <v>63</v>
      </c>
      <c r="O4175">
        <v>3</v>
      </c>
      <c r="P4175" s="2">
        <v>5</v>
      </c>
      <c r="Q4175" t="s">
        <v>56</v>
      </c>
      <c r="R4175">
        <v>3</v>
      </c>
      <c r="S4175" s="5">
        <f t="shared" si="65"/>
        <v>0</v>
      </c>
      <c r="T4175" t="s">
        <v>58</v>
      </c>
      <c r="U4175" t="s">
        <v>52</v>
      </c>
      <c r="V4175">
        <v>1</v>
      </c>
      <c r="W4175" t="s">
        <v>52</v>
      </c>
      <c r="X4175">
        <v>2</v>
      </c>
      <c r="AB4175" t="s">
        <v>72</v>
      </c>
      <c r="AD4175" t="s">
        <v>73</v>
      </c>
      <c r="AE4175" t="s">
        <v>53</v>
      </c>
      <c r="AF4175" t="s">
        <v>53</v>
      </c>
      <c r="AG4175" t="s">
        <v>53</v>
      </c>
      <c r="AO4175" t="s">
        <v>70</v>
      </c>
    </row>
    <row r="4176" spans="1:49" hidden="1" x14ac:dyDescent="0.35">
      <c r="A4176" s="2" t="s">
        <v>1128</v>
      </c>
      <c r="B4176">
        <v>10</v>
      </c>
      <c r="C4176">
        <v>1004</v>
      </c>
      <c r="D4176">
        <v>2</v>
      </c>
      <c r="E4176" t="s">
        <v>50</v>
      </c>
      <c r="F4176">
        <v>29</v>
      </c>
      <c r="G4176" t="s">
        <v>72</v>
      </c>
      <c r="I4176" t="s">
        <v>52</v>
      </c>
      <c r="J4176" t="s">
        <v>52</v>
      </c>
      <c r="K4176" t="s">
        <v>52</v>
      </c>
      <c r="L4176" t="s">
        <v>53</v>
      </c>
      <c r="M4176">
        <v>0</v>
      </c>
      <c r="O4176">
        <v>3</v>
      </c>
      <c r="P4176" s="2">
        <v>1</v>
      </c>
      <c r="Q4176" t="s">
        <v>50</v>
      </c>
      <c r="R4176">
        <v>29</v>
      </c>
      <c r="S4176" s="5">
        <f t="shared" si="65"/>
        <v>0</v>
      </c>
      <c r="T4176" t="s">
        <v>54</v>
      </c>
      <c r="U4176" t="s">
        <v>53</v>
      </c>
      <c r="W4176" t="s">
        <v>53</v>
      </c>
      <c r="Y4176" t="s">
        <v>55</v>
      </c>
      <c r="Z4176" t="s">
        <v>52</v>
      </c>
      <c r="AA4176">
        <v>2</v>
      </c>
      <c r="AB4176" t="s">
        <v>72</v>
      </c>
      <c r="AD4176" t="s">
        <v>52</v>
      </c>
      <c r="AE4176" t="s">
        <v>52</v>
      </c>
      <c r="AF4176" t="s">
        <v>52</v>
      </c>
      <c r="AG4176" t="s">
        <v>53</v>
      </c>
    </row>
    <row r="4177" spans="1:49" hidden="1" x14ac:dyDescent="0.35">
      <c r="A4177" s="2" t="s">
        <v>1128</v>
      </c>
      <c r="B4177">
        <v>10</v>
      </c>
      <c r="C4177">
        <v>1004</v>
      </c>
      <c r="D4177">
        <v>2</v>
      </c>
      <c r="E4177" t="s">
        <v>50</v>
      </c>
      <c r="F4177">
        <v>29</v>
      </c>
      <c r="G4177" t="s">
        <v>72</v>
      </c>
      <c r="I4177" t="s">
        <v>52</v>
      </c>
      <c r="J4177" t="s">
        <v>52</v>
      </c>
      <c r="K4177" t="s">
        <v>52</v>
      </c>
      <c r="L4177" t="s">
        <v>53</v>
      </c>
      <c r="M4177">
        <v>0</v>
      </c>
      <c r="O4177">
        <v>3</v>
      </c>
      <c r="P4177" s="2">
        <v>2</v>
      </c>
      <c r="Q4177" t="s">
        <v>56</v>
      </c>
      <c r="R4177">
        <v>31</v>
      </c>
      <c r="S4177" s="5">
        <f t="shared" si="65"/>
        <v>0</v>
      </c>
      <c r="T4177" t="s">
        <v>57</v>
      </c>
      <c r="U4177" t="s">
        <v>53</v>
      </c>
      <c r="W4177" t="s">
        <v>53</v>
      </c>
      <c r="Y4177" t="s">
        <v>55</v>
      </c>
      <c r="Z4177" t="s">
        <v>52</v>
      </c>
      <c r="AA4177">
        <v>1</v>
      </c>
      <c r="AB4177" t="s">
        <v>155</v>
      </c>
      <c r="AC4177" t="s">
        <v>52</v>
      </c>
      <c r="AD4177" t="s">
        <v>52</v>
      </c>
      <c r="AE4177" t="s">
        <v>53</v>
      </c>
      <c r="AF4177" t="s">
        <v>53</v>
      </c>
      <c r="AG4177" t="s">
        <v>53</v>
      </c>
    </row>
    <row r="4178" spans="1:49" x14ac:dyDescent="0.35">
      <c r="A4178" s="2" t="s">
        <v>1128</v>
      </c>
      <c r="B4178">
        <v>10</v>
      </c>
      <c r="C4178">
        <v>1004</v>
      </c>
      <c r="D4178">
        <v>2</v>
      </c>
      <c r="E4178" t="s">
        <v>50</v>
      </c>
      <c r="F4178">
        <v>29</v>
      </c>
      <c r="G4178" t="s">
        <v>72</v>
      </c>
      <c r="I4178" t="s">
        <v>52</v>
      </c>
      <c r="J4178" t="s">
        <v>52</v>
      </c>
      <c r="K4178" t="s">
        <v>52</v>
      </c>
      <c r="L4178" t="s">
        <v>53</v>
      </c>
      <c r="M4178">
        <v>0</v>
      </c>
      <c r="O4178">
        <v>3</v>
      </c>
      <c r="P4178" s="6">
        <v>3</v>
      </c>
      <c r="Q4178" t="s">
        <v>50</v>
      </c>
      <c r="R4178">
        <v>8</v>
      </c>
      <c r="S4178" s="5">
        <f t="shared" si="65"/>
        <v>1</v>
      </c>
      <c r="T4178" t="s">
        <v>58</v>
      </c>
      <c r="U4178" t="s">
        <v>52</v>
      </c>
      <c r="V4178">
        <v>1</v>
      </c>
      <c r="W4178" t="s">
        <v>52</v>
      </c>
      <c r="X4178">
        <v>2</v>
      </c>
      <c r="AB4178" t="s">
        <v>155</v>
      </c>
      <c r="AC4178" t="s">
        <v>52</v>
      </c>
      <c r="AD4178" t="s">
        <v>52</v>
      </c>
      <c r="AE4178" t="s">
        <v>53</v>
      </c>
      <c r="AF4178" t="s">
        <v>53</v>
      </c>
      <c r="AG4178" t="s">
        <v>52</v>
      </c>
      <c r="AH4178">
        <v>2</v>
      </c>
      <c r="AI4178" t="s">
        <v>65</v>
      </c>
      <c r="AJ4178" t="s">
        <v>52</v>
      </c>
      <c r="AK4178" t="s">
        <v>66</v>
      </c>
      <c r="AM4178" t="s">
        <v>62</v>
      </c>
      <c r="AN4178" t="s">
        <v>53</v>
      </c>
      <c r="AP4178">
        <v>0</v>
      </c>
      <c r="AQ4178">
        <v>0</v>
      </c>
      <c r="AR4178">
        <v>2000</v>
      </c>
      <c r="AS4178">
        <v>5000</v>
      </c>
      <c r="AT4178">
        <v>30000</v>
      </c>
      <c r="AU4178">
        <v>20000</v>
      </c>
      <c r="AV4178">
        <v>0</v>
      </c>
      <c r="AW4178">
        <v>57000</v>
      </c>
    </row>
    <row r="4179" spans="1:49" hidden="1" x14ac:dyDescent="0.35">
      <c r="A4179" s="2" t="s">
        <v>1128</v>
      </c>
      <c r="B4179">
        <v>10</v>
      </c>
      <c r="C4179">
        <v>1004</v>
      </c>
      <c r="D4179">
        <v>2</v>
      </c>
      <c r="E4179" t="s">
        <v>50</v>
      </c>
      <c r="F4179">
        <v>29</v>
      </c>
      <c r="G4179" t="s">
        <v>72</v>
      </c>
      <c r="I4179" t="s">
        <v>52</v>
      </c>
      <c r="J4179" t="s">
        <v>52</v>
      </c>
      <c r="K4179" t="s">
        <v>52</v>
      </c>
      <c r="L4179" t="s">
        <v>53</v>
      </c>
      <c r="M4179">
        <v>0</v>
      </c>
      <c r="O4179">
        <v>3</v>
      </c>
      <c r="P4179" s="2">
        <v>4</v>
      </c>
      <c r="Q4179" t="s">
        <v>50</v>
      </c>
      <c r="R4179">
        <v>5</v>
      </c>
      <c r="S4179" s="5">
        <f t="shared" si="65"/>
        <v>0</v>
      </c>
      <c r="T4179" t="s">
        <v>58</v>
      </c>
      <c r="U4179" t="s">
        <v>52</v>
      </c>
      <c r="V4179">
        <v>1</v>
      </c>
      <c r="W4179" t="s">
        <v>52</v>
      </c>
      <c r="X4179">
        <v>2</v>
      </c>
      <c r="AB4179" t="s">
        <v>155</v>
      </c>
      <c r="AC4179" t="s">
        <v>52</v>
      </c>
      <c r="AD4179" t="s">
        <v>73</v>
      </c>
      <c r="AE4179" t="s">
        <v>53</v>
      </c>
      <c r="AF4179" t="s">
        <v>53</v>
      </c>
      <c r="AG4179" t="s">
        <v>53</v>
      </c>
      <c r="AO4179" t="s">
        <v>70</v>
      </c>
    </row>
    <row r="4180" spans="1:49" hidden="1" x14ac:dyDescent="0.35">
      <c r="A4180" s="2" t="s">
        <v>1128</v>
      </c>
      <c r="B4180">
        <v>10</v>
      </c>
      <c r="C4180">
        <v>1004</v>
      </c>
      <c r="D4180">
        <v>2</v>
      </c>
      <c r="E4180" t="s">
        <v>50</v>
      </c>
      <c r="F4180">
        <v>29</v>
      </c>
      <c r="G4180" t="s">
        <v>72</v>
      </c>
      <c r="I4180" t="s">
        <v>52</v>
      </c>
      <c r="J4180" t="s">
        <v>52</v>
      </c>
      <c r="K4180" t="s">
        <v>52</v>
      </c>
      <c r="L4180" t="s">
        <v>53</v>
      </c>
      <c r="M4180">
        <v>0</v>
      </c>
      <c r="O4180">
        <v>3</v>
      </c>
      <c r="P4180" s="2">
        <v>5</v>
      </c>
      <c r="Q4180" t="s">
        <v>50</v>
      </c>
      <c r="R4180">
        <v>0</v>
      </c>
      <c r="S4180" s="5">
        <f t="shared" si="65"/>
        <v>0</v>
      </c>
      <c r="T4180" t="s">
        <v>58</v>
      </c>
      <c r="U4180" t="s">
        <v>52</v>
      </c>
      <c r="V4180">
        <v>1</v>
      </c>
      <c r="W4180" t="s">
        <v>52</v>
      </c>
      <c r="X4180">
        <v>2</v>
      </c>
      <c r="AB4180" t="s">
        <v>155</v>
      </c>
      <c r="AC4180" t="s">
        <v>52</v>
      </c>
      <c r="AD4180" t="s">
        <v>73</v>
      </c>
    </row>
    <row r="4181" spans="1:49" hidden="1" x14ac:dyDescent="0.35">
      <c r="A4181" s="2" t="s">
        <v>1129</v>
      </c>
      <c r="B4181">
        <v>1</v>
      </c>
      <c r="C4181">
        <v>108</v>
      </c>
      <c r="D4181">
        <v>2</v>
      </c>
      <c r="E4181" t="s">
        <v>50</v>
      </c>
      <c r="F4181">
        <v>63</v>
      </c>
      <c r="G4181" t="s">
        <v>72</v>
      </c>
      <c r="I4181" t="s">
        <v>73</v>
      </c>
      <c r="J4181" t="s">
        <v>52</v>
      </c>
      <c r="K4181" t="s">
        <v>52</v>
      </c>
      <c r="L4181" t="s">
        <v>52</v>
      </c>
      <c r="M4181">
        <v>4</v>
      </c>
      <c r="N4181" t="s">
        <v>63</v>
      </c>
      <c r="O4181">
        <v>4</v>
      </c>
      <c r="P4181" s="2">
        <v>1</v>
      </c>
      <c r="Q4181" t="s">
        <v>50</v>
      </c>
      <c r="R4181">
        <v>63</v>
      </c>
      <c r="S4181" s="5">
        <f t="shared" si="65"/>
        <v>0</v>
      </c>
      <c r="T4181" t="s">
        <v>54</v>
      </c>
      <c r="U4181" t="s">
        <v>53</v>
      </c>
      <c r="W4181" t="s">
        <v>53</v>
      </c>
      <c r="Y4181" t="s">
        <v>55</v>
      </c>
      <c r="Z4181" t="s">
        <v>52</v>
      </c>
      <c r="AA4181">
        <v>2</v>
      </c>
      <c r="AB4181" t="s">
        <v>72</v>
      </c>
      <c r="AD4181" t="s">
        <v>73</v>
      </c>
      <c r="AE4181" t="s">
        <v>52</v>
      </c>
      <c r="AF4181" t="s">
        <v>52</v>
      </c>
      <c r="AG4181" t="s">
        <v>52</v>
      </c>
      <c r="AH4181">
        <v>4</v>
      </c>
      <c r="AI4181" t="s">
        <v>63</v>
      </c>
      <c r="AJ4181" t="s">
        <v>53</v>
      </c>
    </row>
    <row r="4182" spans="1:49" hidden="1" x14ac:dyDescent="0.35">
      <c r="A4182" s="2" t="s">
        <v>1129</v>
      </c>
      <c r="B4182">
        <v>1</v>
      </c>
      <c r="C4182">
        <v>108</v>
      </c>
      <c r="D4182">
        <v>2</v>
      </c>
      <c r="E4182" t="s">
        <v>50</v>
      </c>
      <c r="F4182">
        <v>63</v>
      </c>
      <c r="G4182" t="s">
        <v>72</v>
      </c>
      <c r="I4182" t="s">
        <v>73</v>
      </c>
      <c r="J4182" t="s">
        <v>52</v>
      </c>
      <c r="K4182" t="s">
        <v>52</v>
      </c>
      <c r="L4182" t="s">
        <v>52</v>
      </c>
      <c r="M4182">
        <v>4</v>
      </c>
      <c r="N4182" t="s">
        <v>63</v>
      </c>
      <c r="O4182">
        <v>4</v>
      </c>
      <c r="P4182" s="2">
        <v>2</v>
      </c>
      <c r="Q4182" t="s">
        <v>56</v>
      </c>
      <c r="R4182">
        <v>54</v>
      </c>
      <c r="S4182" s="5">
        <f t="shared" si="65"/>
        <v>0</v>
      </c>
      <c r="T4182" t="s">
        <v>57</v>
      </c>
      <c r="U4182" t="s">
        <v>53</v>
      </c>
      <c r="W4182" t="s">
        <v>53</v>
      </c>
      <c r="Y4182" t="s">
        <v>55</v>
      </c>
      <c r="Z4182" t="s">
        <v>52</v>
      </c>
      <c r="AA4182">
        <v>1</v>
      </c>
      <c r="AB4182" t="s">
        <v>72</v>
      </c>
      <c r="AD4182" t="s">
        <v>73</v>
      </c>
      <c r="AE4182" t="s">
        <v>52</v>
      </c>
      <c r="AF4182" t="s">
        <v>52</v>
      </c>
      <c r="AG4182" t="s">
        <v>52</v>
      </c>
      <c r="AH4182">
        <v>2</v>
      </c>
      <c r="AI4182" t="s">
        <v>67</v>
      </c>
      <c r="AJ4182" t="s">
        <v>53</v>
      </c>
    </row>
    <row r="4183" spans="1:49" x14ac:dyDescent="0.35">
      <c r="A4183" s="2" t="s">
        <v>1129</v>
      </c>
      <c r="B4183">
        <v>1</v>
      </c>
      <c r="C4183">
        <v>108</v>
      </c>
      <c r="D4183">
        <v>2</v>
      </c>
      <c r="E4183" t="s">
        <v>50</v>
      </c>
      <c r="F4183">
        <v>63</v>
      </c>
      <c r="G4183" t="s">
        <v>72</v>
      </c>
      <c r="I4183" t="s">
        <v>73</v>
      </c>
      <c r="J4183" t="s">
        <v>52</v>
      </c>
      <c r="K4183" t="s">
        <v>52</v>
      </c>
      <c r="L4183" t="s">
        <v>52</v>
      </c>
      <c r="M4183">
        <v>4</v>
      </c>
      <c r="N4183" t="s">
        <v>63</v>
      </c>
      <c r="O4183">
        <v>4</v>
      </c>
      <c r="P4183" s="6">
        <v>3</v>
      </c>
      <c r="Q4183" t="s">
        <v>56</v>
      </c>
      <c r="R4183">
        <v>11</v>
      </c>
      <c r="S4183" s="5">
        <f t="shared" si="65"/>
        <v>1</v>
      </c>
      <c r="T4183" t="s">
        <v>58</v>
      </c>
      <c r="U4183" t="s">
        <v>52</v>
      </c>
      <c r="V4183">
        <v>1</v>
      </c>
      <c r="W4183" t="s">
        <v>52</v>
      </c>
      <c r="X4183">
        <v>2</v>
      </c>
      <c r="AB4183" t="s">
        <v>72</v>
      </c>
      <c r="AD4183" t="s">
        <v>73</v>
      </c>
      <c r="AE4183" t="s">
        <v>52</v>
      </c>
      <c r="AF4183" t="s">
        <v>52</v>
      </c>
      <c r="AG4183" t="s">
        <v>52</v>
      </c>
      <c r="AH4183">
        <v>4</v>
      </c>
      <c r="AI4183" t="s">
        <v>63</v>
      </c>
      <c r="AJ4183" t="s">
        <v>52</v>
      </c>
      <c r="AK4183" t="s">
        <v>64</v>
      </c>
      <c r="AM4183" t="s">
        <v>62</v>
      </c>
      <c r="AN4183" t="s">
        <v>53</v>
      </c>
      <c r="AP4183">
        <v>0</v>
      </c>
      <c r="AQ4183">
        <v>0</v>
      </c>
      <c r="AR4183">
        <v>18000</v>
      </c>
      <c r="AS4183">
        <v>45000</v>
      </c>
      <c r="AT4183">
        <v>0</v>
      </c>
      <c r="AU4183">
        <v>0</v>
      </c>
      <c r="AV4183">
        <v>0</v>
      </c>
      <c r="AW4183">
        <v>63000</v>
      </c>
    </row>
    <row r="4184" spans="1:49" hidden="1" x14ac:dyDescent="0.35">
      <c r="A4184" s="2" t="s">
        <v>1129</v>
      </c>
      <c r="B4184">
        <v>1</v>
      </c>
      <c r="C4184">
        <v>108</v>
      </c>
      <c r="D4184">
        <v>2</v>
      </c>
      <c r="E4184" t="s">
        <v>50</v>
      </c>
      <c r="F4184">
        <v>63</v>
      </c>
      <c r="G4184" t="s">
        <v>72</v>
      </c>
      <c r="I4184" t="s">
        <v>73</v>
      </c>
      <c r="J4184" t="s">
        <v>52</v>
      </c>
      <c r="K4184" t="s">
        <v>52</v>
      </c>
      <c r="L4184" t="s">
        <v>52</v>
      </c>
      <c r="M4184">
        <v>4</v>
      </c>
      <c r="N4184" t="s">
        <v>63</v>
      </c>
      <c r="O4184">
        <v>4</v>
      </c>
      <c r="P4184" s="2">
        <v>4</v>
      </c>
      <c r="Q4184" t="s">
        <v>56</v>
      </c>
      <c r="R4184">
        <v>9</v>
      </c>
      <c r="S4184" s="5">
        <f t="shared" si="65"/>
        <v>0</v>
      </c>
      <c r="T4184" t="s">
        <v>102</v>
      </c>
      <c r="U4184" t="s">
        <v>53</v>
      </c>
      <c r="W4184" t="s">
        <v>53</v>
      </c>
      <c r="AB4184" t="s">
        <v>72</v>
      </c>
      <c r="AD4184" t="s">
        <v>73</v>
      </c>
      <c r="AE4184" t="s">
        <v>52</v>
      </c>
      <c r="AF4184" t="s">
        <v>52</v>
      </c>
      <c r="AG4184" t="s">
        <v>52</v>
      </c>
      <c r="AH4184">
        <v>3</v>
      </c>
      <c r="AI4184" t="s">
        <v>97</v>
      </c>
      <c r="AJ4184" t="s">
        <v>52</v>
      </c>
      <c r="AK4184" t="s">
        <v>98</v>
      </c>
      <c r="AM4184" t="s">
        <v>62</v>
      </c>
      <c r="AN4184" t="s">
        <v>52</v>
      </c>
      <c r="AP4184">
        <v>0</v>
      </c>
      <c r="AQ4184">
        <v>0</v>
      </c>
      <c r="AR4184">
        <v>10000</v>
      </c>
      <c r="AS4184">
        <v>30000</v>
      </c>
      <c r="AT4184">
        <v>0</v>
      </c>
      <c r="AU4184">
        <v>0</v>
      </c>
      <c r="AV4184">
        <v>0</v>
      </c>
      <c r="AW4184">
        <v>40000</v>
      </c>
    </row>
    <row r="4185" spans="1:49" hidden="1" x14ac:dyDescent="0.35">
      <c r="A4185" s="2" t="s">
        <v>1129</v>
      </c>
      <c r="B4185">
        <v>1</v>
      </c>
      <c r="C4185">
        <v>108</v>
      </c>
      <c r="D4185">
        <v>2</v>
      </c>
      <c r="E4185" t="s">
        <v>50</v>
      </c>
      <c r="F4185">
        <v>63</v>
      </c>
      <c r="G4185" t="s">
        <v>72</v>
      </c>
      <c r="I4185" t="s">
        <v>73</v>
      </c>
      <c r="J4185" t="s">
        <v>52</v>
      </c>
      <c r="K4185" t="s">
        <v>52</v>
      </c>
      <c r="L4185" t="s">
        <v>52</v>
      </c>
      <c r="M4185">
        <v>4</v>
      </c>
      <c r="N4185" t="s">
        <v>63</v>
      </c>
      <c r="O4185">
        <v>4</v>
      </c>
      <c r="P4185" s="2">
        <v>5</v>
      </c>
      <c r="Q4185" t="s">
        <v>56</v>
      </c>
      <c r="R4185">
        <v>7</v>
      </c>
      <c r="S4185" s="5">
        <f t="shared" si="65"/>
        <v>0</v>
      </c>
      <c r="T4185" t="s">
        <v>102</v>
      </c>
      <c r="U4185" t="s">
        <v>53</v>
      </c>
      <c r="W4185" t="s">
        <v>53</v>
      </c>
      <c r="AB4185" t="s">
        <v>72</v>
      </c>
      <c r="AD4185" t="s">
        <v>73</v>
      </c>
      <c r="AE4185" t="s">
        <v>53</v>
      </c>
      <c r="AF4185" t="s">
        <v>53</v>
      </c>
      <c r="AG4185" t="s">
        <v>52</v>
      </c>
      <c r="AH4185">
        <v>1</v>
      </c>
      <c r="AI4185" t="s">
        <v>67</v>
      </c>
      <c r="AJ4185" t="s">
        <v>52</v>
      </c>
      <c r="AK4185" t="s">
        <v>74</v>
      </c>
      <c r="AM4185" t="s">
        <v>62</v>
      </c>
      <c r="AN4185" t="s">
        <v>53</v>
      </c>
      <c r="AP4185">
        <v>0</v>
      </c>
      <c r="AQ4185">
        <v>0</v>
      </c>
      <c r="AR4185">
        <v>2000</v>
      </c>
      <c r="AS4185">
        <v>25000</v>
      </c>
      <c r="AT4185">
        <v>0</v>
      </c>
      <c r="AU4185">
        <v>0</v>
      </c>
      <c r="AV4185">
        <v>0</v>
      </c>
      <c r="AW4185">
        <v>27000</v>
      </c>
    </row>
    <row r="4186" spans="1:49" hidden="1" x14ac:dyDescent="0.35">
      <c r="A4186" s="2" t="s">
        <v>1129</v>
      </c>
      <c r="B4186">
        <v>1</v>
      </c>
      <c r="C4186">
        <v>108</v>
      </c>
      <c r="D4186">
        <v>2</v>
      </c>
      <c r="E4186" t="s">
        <v>50</v>
      </c>
      <c r="F4186">
        <v>63</v>
      </c>
      <c r="G4186" t="s">
        <v>72</v>
      </c>
      <c r="I4186" t="s">
        <v>73</v>
      </c>
      <c r="J4186" t="s">
        <v>52</v>
      </c>
      <c r="K4186" t="s">
        <v>52</v>
      </c>
      <c r="L4186" t="s">
        <v>52</v>
      </c>
      <c r="M4186">
        <v>4</v>
      </c>
      <c r="N4186" t="s">
        <v>63</v>
      </c>
      <c r="O4186">
        <v>4</v>
      </c>
      <c r="P4186" s="2">
        <v>6</v>
      </c>
      <c r="Q4186" t="s">
        <v>56</v>
      </c>
      <c r="R4186">
        <v>2</v>
      </c>
      <c r="S4186" s="5">
        <f t="shared" si="65"/>
        <v>0</v>
      </c>
      <c r="T4186" t="s">
        <v>102</v>
      </c>
      <c r="U4186" t="s">
        <v>53</v>
      </c>
      <c r="W4186" t="s">
        <v>53</v>
      </c>
      <c r="AB4186" t="s">
        <v>72</v>
      </c>
      <c r="AD4186" t="s">
        <v>73</v>
      </c>
    </row>
    <row r="4187" spans="1:49" hidden="1" x14ac:dyDescent="0.35">
      <c r="A4187" s="2" t="s">
        <v>1130</v>
      </c>
      <c r="B4187">
        <v>20</v>
      </c>
      <c r="C4187">
        <v>2005</v>
      </c>
      <c r="D4187">
        <v>2</v>
      </c>
      <c r="E4187" t="s">
        <v>50</v>
      </c>
      <c r="F4187">
        <v>40</v>
      </c>
      <c r="G4187" t="s">
        <v>72</v>
      </c>
      <c r="I4187" t="s">
        <v>73</v>
      </c>
      <c r="J4187" t="s">
        <v>52</v>
      </c>
      <c r="K4187" t="s">
        <v>52</v>
      </c>
      <c r="L4187" t="s">
        <v>52</v>
      </c>
      <c r="M4187">
        <v>5</v>
      </c>
      <c r="N4187" t="s">
        <v>78</v>
      </c>
      <c r="O4187">
        <v>1</v>
      </c>
      <c r="P4187" s="2">
        <v>1</v>
      </c>
      <c r="Q4187" t="s">
        <v>50</v>
      </c>
      <c r="R4187">
        <v>40</v>
      </c>
      <c r="S4187" s="5">
        <f t="shared" si="65"/>
        <v>0</v>
      </c>
      <c r="T4187" t="s">
        <v>54</v>
      </c>
      <c r="U4187" t="s">
        <v>53</v>
      </c>
      <c r="W4187" t="s">
        <v>53</v>
      </c>
      <c r="Y4187" t="s">
        <v>55</v>
      </c>
      <c r="Z4187" t="s">
        <v>52</v>
      </c>
      <c r="AA4187">
        <v>2</v>
      </c>
      <c r="AB4187" t="s">
        <v>72</v>
      </c>
      <c r="AD4187" t="s">
        <v>73</v>
      </c>
      <c r="AE4187" t="s">
        <v>52</v>
      </c>
      <c r="AF4187" t="s">
        <v>52</v>
      </c>
      <c r="AG4187" t="s">
        <v>52</v>
      </c>
      <c r="AH4187">
        <v>5</v>
      </c>
      <c r="AI4187" t="s">
        <v>78</v>
      </c>
      <c r="AJ4187" t="s">
        <v>53</v>
      </c>
    </row>
    <row r="4188" spans="1:49" hidden="1" x14ac:dyDescent="0.35">
      <c r="A4188" s="2" t="s">
        <v>1130</v>
      </c>
      <c r="B4188">
        <v>20</v>
      </c>
      <c r="C4188">
        <v>2005</v>
      </c>
      <c r="D4188">
        <v>2</v>
      </c>
      <c r="E4188" t="s">
        <v>50</v>
      </c>
      <c r="F4188">
        <v>40</v>
      </c>
      <c r="G4188" t="s">
        <v>72</v>
      </c>
      <c r="I4188" t="s">
        <v>73</v>
      </c>
      <c r="J4188" t="s">
        <v>52</v>
      </c>
      <c r="K4188" t="s">
        <v>52</v>
      </c>
      <c r="L4188" t="s">
        <v>52</v>
      </c>
      <c r="M4188">
        <v>5</v>
      </c>
      <c r="N4188" t="s">
        <v>78</v>
      </c>
      <c r="O4188">
        <v>1</v>
      </c>
      <c r="P4188" s="2">
        <v>2</v>
      </c>
      <c r="Q4188" t="s">
        <v>56</v>
      </c>
      <c r="R4188">
        <v>41</v>
      </c>
      <c r="S4188" s="5">
        <f t="shared" si="65"/>
        <v>0</v>
      </c>
      <c r="T4188" t="s">
        <v>57</v>
      </c>
      <c r="U4188" t="s">
        <v>53</v>
      </c>
      <c r="W4188" t="s">
        <v>52</v>
      </c>
      <c r="X4188">
        <v>5</v>
      </c>
      <c r="Y4188" t="s">
        <v>55</v>
      </c>
      <c r="Z4188" t="s">
        <v>52</v>
      </c>
      <c r="AA4188">
        <v>1</v>
      </c>
      <c r="AB4188" t="s">
        <v>72</v>
      </c>
      <c r="AD4188" t="s">
        <v>73</v>
      </c>
      <c r="AE4188" t="s">
        <v>52</v>
      </c>
      <c r="AF4188" t="s">
        <v>52</v>
      </c>
      <c r="AG4188" t="s">
        <v>52</v>
      </c>
      <c r="AH4188">
        <v>5</v>
      </c>
      <c r="AI4188" t="s">
        <v>78</v>
      </c>
      <c r="AJ4188" t="s">
        <v>53</v>
      </c>
    </row>
    <row r="4189" spans="1:49" hidden="1" x14ac:dyDescent="0.35">
      <c r="A4189" s="2" t="s">
        <v>1130</v>
      </c>
      <c r="B4189">
        <v>20</v>
      </c>
      <c r="C4189">
        <v>2005</v>
      </c>
      <c r="D4189">
        <v>2</v>
      </c>
      <c r="E4189" t="s">
        <v>50</v>
      </c>
      <c r="F4189">
        <v>40</v>
      </c>
      <c r="G4189" t="s">
        <v>72</v>
      </c>
      <c r="I4189" t="s">
        <v>73</v>
      </c>
      <c r="J4189" t="s">
        <v>52</v>
      </c>
      <c r="K4189" t="s">
        <v>52</v>
      </c>
      <c r="L4189" t="s">
        <v>52</v>
      </c>
      <c r="M4189">
        <v>5</v>
      </c>
      <c r="N4189" t="s">
        <v>78</v>
      </c>
      <c r="O4189">
        <v>1</v>
      </c>
      <c r="P4189" s="2">
        <v>3</v>
      </c>
      <c r="Q4189" t="s">
        <v>56</v>
      </c>
      <c r="R4189">
        <v>20</v>
      </c>
      <c r="S4189" s="5">
        <f t="shared" si="65"/>
        <v>0</v>
      </c>
      <c r="T4189" t="s">
        <v>58</v>
      </c>
      <c r="U4189" t="s">
        <v>52</v>
      </c>
      <c r="V4189">
        <v>1</v>
      </c>
      <c r="W4189" t="s">
        <v>52</v>
      </c>
      <c r="X4189">
        <v>2</v>
      </c>
      <c r="Y4189" t="s">
        <v>59</v>
      </c>
      <c r="AB4189" t="s">
        <v>72</v>
      </c>
      <c r="AD4189" t="s">
        <v>73</v>
      </c>
      <c r="AE4189" t="s">
        <v>52</v>
      </c>
      <c r="AF4189" t="s">
        <v>52</v>
      </c>
      <c r="AG4189" t="s">
        <v>52</v>
      </c>
      <c r="AH4189">
        <v>14</v>
      </c>
      <c r="AI4189" t="s">
        <v>140</v>
      </c>
      <c r="AJ4189" t="s">
        <v>52</v>
      </c>
      <c r="AK4189" t="s">
        <v>95</v>
      </c>
      <c r="AM4189" t="s">
        <v>62</v>
      </c>
      <c r="AN4189" t="s">
        <v>53</v>
      </c>
      <c r="AP4189">
        <v>1400000</v>
      </c>
      <c r="AQ4189">
        <v>0</v>
      </c>
      <c r="AR4189">
        <v>45000</v>
      </c>
      <c r="AS4189">
        <v>10000</v>
      </c>
      <c r="AT4189">
        <v>0</v>
      </c>
      <c r="AU4189">
        <v>0</v>
      </c>
      <c r="AV4189">
        <v>0</v>
      </c>
      <c r="AW4189">
        <v>1455000</v>
      </c>
    </row>
    <row r="4190" spans="1:49" x14ac:dyDescent="0.35">
      <c r="A4190" s="2" t="s">
        <v>1130</v>
      </c>
      <c r="B4190">
        <v>20</v>
      </c>
      <c r="C4190">
        <v>2005</v>
      </c>
      <c r="D4190">
        <v>2</v>
      </c>
      <c r="E4190" t="s">
        <v>50</v>
      </c>
      <c r="F4190">
        <v>40</v>
      </c>
      <c r="G4190" t="s">
        <v>72</v>
      </c>
      <c r="I4190" t="s">
        <v>73</v>
      </c>
      <c r="J4190" t="s">
        <v>52</v>
      </c>
      <c r="K4190" t="s">
        <v>52</v>
      </c>
      <c r="L4190" t="s">
        <v>52</v>
      </c>
      <c r="M4190">
        <v>5</v>
      </c>
      <c r="N4190" t="s">
        <v>78</v>
      </c>
      <c r="O4190">
        <v>1</v>
      </c>
      <c r="P4190" s="6">
        <v>4</v>
      </c>
      <c r="Q4190" t="s">
        <v>50</v>
      </c>
      <c r="R4190">
        <v>17</v>
      </c>
      <c r="S4190" s="5">
        <f t="shared" si="65"/>
        <v>1</v>
      </c>
      <c r="T4190" t="s">
        <v>58</v>
      </c>
      <c r="U4190" t="s">
        <v>52</v>
      </c>
      <c r="V4190">
        <v>1</v>
      </c>
      <c r="W4190" t="s">
        <v>52</v>
      </c>
      <c r="X4190">
        <v>2</v>
      </c>
      <c r="Y4190" t="s">
        <v>59</v>
      </c>
      <c r="AB4190" t="s">
        <v>72</v>
      </c>
      <c r="AD4190" t="s">
        <v>73</v>
      </c>
      <c r="AE4190" t="s">
        <v>52</v>
      </c>
      <c r="AF4190" t="s">
        <v>52</v>
      </c>
      <c r="AG4190" t="s">
        <v>52</v>
      </c>
      <c r="AH4190">
        <v>9</v>
      </c>
      <c r="AI4190" t="s">
        <v>80</v>
      </c>
      <c r="AJ4190" t="s">
        <v>52</v>
      </c>
      <c r="AK4190" t="s">
        <v>81</v>
      </c>
      <c r="AM4190" t="s">
        <v>62</v>
      </c>
      <c r="AN4190" t="s">
        <v>52</v>
      </c>
      <c r="AP4190">
        <v>0</v>
      </c>
      <c r="AQ4190">
        <v>270000</v>
      </c>
      <c r="AR4190">
        <v>34000</v>
      </c>
      <c r="AS4190">
        <v>5000</v>
      </c>
      <c r="AT4190">
        <v>0</v>
      </c>
      <c r="AU4190">
        <v>350000</v>
      </c>
      <c r="AV4190">
        <v>0</v>
      </c>
      <c r="AW4190">
        <v>659000</v>
      </c>
    </row>
    <row r="4191" spans="1:49" hidden="1" x14ac:dyDescent="0.35">
      <c r="A4191" s="2" t="s">
        <v>1130</v>
      </c>
      <c r="B4191">
        <v>20</v>
      </c>
      <c r="C4191">
        <v>2005</v>
      </c>
      <c r="D4191">
        <v>2</v>
      </c>
      <c r="E4191" t="s">
        <v>50</v>
      </c>
      <c r="F4191">
        <v>40</v>
      </c>
      <c r="G4191" t="s">
        <v>72</v>
      </c>
      <c r="I4191" t="s">
        <v>73</v>
      </c>
      <c r="J4191" t="s">
        <v>52</v>
      </c>
      <c r="K4191" t="s">
        <v>52</v>
      </c>
      <c r="L4191" t="s">
        <v>52</v>
      </c>
      <c r="M4191">
        <v>5</v>
      </c>
      <c r="N4191" t="s">
        <v>78</v>
      </c>
      <c r="O4191">
        <v>1</v>
      </c>
      <c r="P4191" s="2">
        <v>5</v>
      </c>
      <c r="Q4191" t="s">
        <v>56</v>
      </c>
      <c r="R4191">
        <v>76</v>
      </c>
      <c r="S4191" s="5">
        <f t="shared" si="65"/>
        <v>0</v>
      </c>
      <c r="T4191" t="s">
        <v>125</v>
      </c>
      <c r="U4191" t="s">
        <v>53</v>
      </c>
      <c r="W4191" t="s">
        <v>53</v>
      </c>
      <c r="Y4191" t="s">
        <v>92</v>
      </c>
      <c r="AB4191" t="s">
        <v>72</v>
      </c>
      <c r="AD4191" t="s">
        <v>73</v>
      </c>
      <c r="AE4191" t="s">
        <v>53</v>
      </c>
      <c r="AF4191" t="s">
        <v>53</v>
      </c>
      <c r="AG4191" t="s">
        <v>53</v>
      </c>
    </row>
    <row r="4192" spans="1:49" hidden="1" x14ac:dyDescent="0.35">
      <c r="A4192" s="2" t="s">
        <v>1131</v>
      </c>
      <c r="B4192">
        <v>8</v>
      </c>
      <c r="C4192">
        <v>811</v>
      </c>
      <c r="D4192">
        <v>1</v>
      </c>
      <c r="E4192" t="s">
        <v>50</v>
      </c>
      <c r="F4192">
        <v>46</v>
      </c>
      <c r="G4192" t="s">
        <v>72</v>
      </c>
      <c r="I4192" t="s">
        <v>73</v>
      </c>
      <c r="J4192" t="s">
        <v>52</v>
      </c>
      <c r="K4192" t="s">
        <v>52</v>
      </c>
      <c r="L4192" t="s">
        <v>52</v>
      </c>
      <c r="M4192">
        <v>8</v>
      </c>
      <c r="N4192" t="s">
        <v>60</v>
      </c>
      <c r="O4192">
        <v>2</v>
      </c>
      <c r="P4192" s="2">
        <v>1</v>
      </c>
      <c r="Q4192" t="s">
        <v>50</v>
      </c>
      <c r="R4192">
        <v>46</v>
      </c>
      <c r="S4192" s="5">
        <f t="shared" si="65"/>
        <v>0</v>
      </c>
      <c r="T4192" t="s">
        <v>54</v>
      </c>
      <c r="U4192" t="s">
        <v>53</v>
      </c>
      <c r="W4192" t="s">
        <v>53</v>
      </c>
      <c r="Y4192" t="s">
        <v>55</v>
      </c>
      <c r="Z4192" t="s">
        <v>52</v>
      </c>
      <c r="AA4192">
        <v>2</v>
      </c>
      <c r="AB4192" t="s">
        <v>72</v>
      </c>
      <c r="AD4192" t="s">
        <v>73</v>
      </c>
      <c r="AE4192" t="s">
        <v>52</v>
      </c>
      <c r="AF4192" t="s">
        <v>52</v>
      </c>
      <c r="AG4192" t="s">
        <v>52</v>
      </c>
      <c r="AH4192">
        <v>8</v>
      </c>
      <c r="AI4192" t="s">
        <v>60</v>
      </c>
      <c r="AJ4192" t="s">
        <v>53</v>
      </c>
    </row>
    <row r="4193" spans="1:49" hidden="1" x14ac:dyDescent="0.35">
      <c r="A4193" s="2" t="s">
        <v>1131</v>
      </c>
      <c r="B4193">
        <v>8</v>
      </c>
      <c r="C4193">
        <v>811</v>
      </c>
      <c r="D4193">
        <v>1</v>
      </c>
      <c r="E4193" t="s">
        <v>50</v>
      </c>
      <c r="F4193">
        <v>46</v>
      </c>
      <c r="G4193" t="s">
        <v>72</v>
      </c>
      <c r="I4193" t="s">
        <v>73</v>
      </c>
      <c r="J4193" t="s">
        <v>52</v>
      </c>
      <c r="K4193" t="s">
        <v>52</v>
      </c>
      <c r="L4193" t="s">
        <v>52</v>
      </c>
      <c r="M4193">
        <v>8</v>
      </c>
      <c r="N4193" t="s">
        <v>60</v>
      </c>
      <c r="O4193">
        <v>2</v>
      </c>
      <c r="P4193" s="2">
        <v>2</v>
      </c>
      <c r="Q4193" t="s">
        <v>56</v>
      </c>
      <c r="R4193">
        <v>41</v>
      </c>
      <c r="S4193" s="5">
        <f t="shared" si="65"/>
        <v>0</v>
      </c>
      <c r="T4193" t="s">
        <v>57</v>
      </c>
      <c r="U4193" t="s">
        <v>53</v>
      </c>
      <c r="W4193" t="s">
        <v>53</v>
      </c>
      <c r="Y4193" t="s">
        <v>55</v>
      </c>
      <c r="Z4193" t="s">
        <v>52</v>
      </c>
      <c r="AA4193">
        <v>1</v>
      </c>
      <c r="AB4193" t="s">
        <v>72</v>
      </c>
      <c r="AD4193" t="s">
        <v>73</v>
      </c>
      <c r="AE4193" t="s">
        <v>52</v>
      </c>
      <c r="AF4193" t="s">
        <v>52</v>
      </c>
      <c r="AG4193" t="s">
        <v>52</v>
      </c>
      <c r="AH4193">
        <v>10</v>
      </c>
      <c r="AI4193" t="s">
        <v>107</v>
      </c>
      <c r="AJ4193" t="s">
        <v>53</v>
      </c>
    </row>
    <row r="4194" spans="1:49" hidden="1" x14ac:dyDescent="0.35">
      <c r="A4194" s="2" t="s">
        <v>1131</v>
      </c>
      <c r="B4194">
        <v>8</v>
      </c>
      <c r="C4194">
        <v>811</v>
      </c>
      <c r="D4194">
        <v>1</v>
      </c>
      <c r="E4194" t="s">
        <v>50</v>
      </c>
      <c r="F4194">
        <v>46</v>
      </c>
      <c r="G4194" t="s">
        <v>72</v>
      </c>
      <c r="I4194" t="s">
        <v>73</v>
      </c>
      <c r="J4194" t="s">
        <v>52</v>
      </c>
      <c r="K4194" t="s">
        <v>52</v>
      </c>
      <c r="L4194" t="s">
        <v>52</v>
      </c>
      <c r="M4194">
        <v>8</v>
      </c>
      <c r="N4194" t="s">
        <v>60</v>
      </c>
      <c r="O4194">
        <v>2</v>
      </c>
      <c r="P4194" s="2">
        <v>3</v>
      </c>
      <c r="Q4194" t="s">
        <v>56</v>
      </c>
      <c r="R4194">
        <v>21</v>
      </c>
      <c r="S4194" s="5">
        <f t="shared" si="65"/>
        <v>0</v>
      </c>
      <c r="T4194" t="s">
        <v>58</v>
      </c>
      <c r="U4194" t="s">
        <v>52</v>
      </c>
      <c r="V4194">
        <v>1</v>
      </c>
      <c r="W4194" t="s">
        <v>52</v>
      </c>
      <c r="X4194">
        <v>2</v>
      </c>
      <c r="Y4194" t="s">
        <v>59</v>
      </c>
      <c r="AB4194" t="s">
        <v>72</v>
      </c>
      <c r="AD4194" t="s">
        <v>52</v>
      </c>
      <c r="AE4194" t="s">
        <v>52</v>
      </c>
      <c r="AF4194" t="s">
        <v>52</v>
      </c>
      <c r="AG4194" t="s">
        <v>52</v>
      </c>
      <c r="AH4194">
        <v>15</v>
      </c>
      <c r="AI4194" t="s">
        <v>138</v>
      </c>
      <c r="AJ4194" t="s">
        <v>52</v>
      </c>
      <c r="AK4194" t="s">
        <v>95</v>
      </c>
      <c r="AM4194" t="s">
        <v>96</v>
      </c>
      <c r="AN4194" t="s">
        <v>52</v>
      </c>
      <c r="AP4194">
        <v>1920000</v>
      </c>
      <c r="AQ4194">
        <v>0</v>
      </c>
      <c r="AR4194">
        <v>100000</v>
      </c>
      <c r="AS4194">
        <v>40000</v>
      </c>
      <c r="AT4194">
        <v>0</v>
      </c>
      <c r="AU4194">
        <v>0</v>
      </c>
      <c r="AV4194">
        <v>0</v>
      </c>
      <c r="AW4194">
        <v>2060000</v>
      </c>
    </row>
    <row r="4195" spans="1:49" x14ac:dyDescent="0.35">
      <c r="A4195" s="2" t="s">
        <v>1131</v>
      </c>
      <c r="B4195">
        <v>8</v>
      </c>
      <c r="C4195">
        <v>811</v>
      </c>
      <c r="D4195">
        <v>1</v>
      </c>
      <c r="E4195" t="s">
        <v>50</v>
      </c>
      <c r="F4195">
        <v>46</v>
      </c>
      <c r="G4195" t="s">
        <v>72</v>
      </c>
      <c r="I4195" t="s">
        <v>73</v>
      </c>
      <c r="J4195" t="s">
        <v>52</v>
      </c>
      <c r="K4195" t="s">
        <v>52</v>
      </c>
      <c r="L4195" t="s">
        <v>52</v>
      </c>
      <c r="M4195">
        <v>8</v>
      </c>
      <c r="N4195" t="s">
        <v>60</v>
      </c>
      <c r="O4195">
        <v>2</v>
      </c>
      <c r="P4195" s="6">
        <v>4</v>
      </c>
      <c r="Q4195" t="s">
        <v>56</v>
      </c>
      <c r="R4195">
        <v>16</v>
      </c>
      <c r="S4195" s="5">
        <f t="shared" si="65"/>
        <v>1</v>
      </c>
      <c r="T4195" t="s">
        <v>58</v>
      </c>
      <c r="U4195" t="s">
        <v>52</v>
      </c>
      <c r="V4195">
        <v>1</v>
      </c>
      <c r="W4195" t="s">
        <v>52</v>
      </c>
      <c r="X4195">
        <v>2</v>
      </c>
      <c r="Y4195" t="s">
        <v>59</v>
      </c>
      <c r="AB4195" t="s">
        <v>72</v>
      </c>
      <c r="AD4195" t="s">
        <v>52</v>
      </c>
      <c r="AE4195" t="s">
        <v>52</v>
      </c>
      <c r="AF4195" t="s">
        <v>52</v>
      </c>
      <c r="AG4195" t="s">
        <v>52</v>
      </c>
      <c r="AH4195">
        <v>10</v>
      </c>
      <c r="AI4195" t="s">
        <v>107</v>
      </c>
      <c r="AJ4195" t="s">
        <v>53</v>
      </c>
      <c r="AO4195" t="s">
        <v>442</v>
      </c>
      <c r="AP4195">
        <v>800000</v>
      </c>
      <c r="AQ4195">
        <v>0</v>
      </c>
      <c r="AR4195">
        <v>120000</v>
      </c>
      <c r="AS4195">
        <v>20000</v>
      </c>
      <c r="AT4195">
        <v>0</v>
      </c>
      <c r="AU4195">
        <v>0</v>
      </c>
      <c r="AV4195">
        <v>0</v>
      </c>
      <c r="AW4195">
        <v>940000</v>
      </c>
    </row>
    <row r="4196" spans="1:49" hidden="1" x14ac:dyDescent="0.35">
      <c r="A4196" s="2" t="s">
        <v>1131</v>
      </c>
      <c r="B4196">
        <v>8</v>
      </c>
      <c r="C4196">
        <v>811</v>
      </c>
      <c r="D4196">
        <v>1</v>
      </c>
      <c r="E4196" t="s">
        <v>50</v>
      </c>
      <c r="F4196">
        <v>46</v>
      </c>
      <c r="G4196" t="s">
        <v>72</v>
      </c>
      <c r="I4196" t="s">
        <v>73</v>
      </c>
      <c r="J4196" t="s">
        <v>52</v>
      </c>
      <c r="K4196" t="s">
        <v>52</v>
      </c>
      <c r="L4196" t="s">
        <v>52</v>
      </c>
      <c r="M4196">
        <v>8</v>
      </c>
      <c r="N4196" t="s">
        <v>60</v>
      </c>
      <c r="O4196">
        <v>2</v>
      </c>
      <c r="P4196" s="2">
        <v>5</v>
      </c>
      <c r="Q4196" t="s">
        <v>50</v>
      </c>
      <c r="R4196">
        <v>5</v>
      </c>
      <c r="S4196" s="5">
        <f t="shared" si="65"/>
        <v>0</v>
      </c>
      <c r="T4196" t="s">
        <v>58</v>
      </c>
      <c r="U4196" t="s">
        <v>52</v>
      </c>
      <c r="V4196">
        <v>1</v>
      </c>
      <c r="W4196" t="s">
        <v>52</v>
      </c>
      <c r="X4196">
        <v>2</v>
      </c>
      <c r="AB4196" t="s">
        <v>72</v>
      </c>
      <c r="AD4196" t="s">
        <v>73</v>
      </c>
      <c r="AE4196" t="s">
        <v>53</v>
      </c>
      <c r="AF4196" t="s">
        <v>53</v>
      </c>
      <c r="AG4196" t="s">
        <v>52</v>
      </c>
      <c r="AH4196">
        <v>1</v>
      </c>
      <c r="AI4196" t="s">
        <v>68</v>
      </c>
      <c r="AJ4196" t="s">
        <v>52</v>
      </c>
      <c r="AK4196" t="s">
        <v>68</v>
      </c>
      <c r="AL4196" t="s">
        <v>305</v>
      </c>
      <c r="AN4196" t="s">
        <v>53</v>
      </c>
      <c r="AP4196">
        <v>2480000</v>
      </c>
      <c r="AQ4196">
        <v>0</v>
      </c>
      <c r="AR4196">
        <v>20000</v>
      </c>
      <c r="AS4196">
        <v>40000</v>
      </c>
      <c r="AT4196">
        <v>0</v>
      </c>
      <c r="AU4196">
        <v>0</v>
      </c>
      <c r="AV4196">
        <v>0</v>
      </c>
      <c r="AW4196">
        <v>2540000</v>
      </c>
    </row>
    <row r="4197" spans="1:49" hidden="1" x14ac:dyDescent="0.35">
      <c r="A4197" s="2" t="s">
        <v>1132</v>
      </c>
      <c r="B4197">
        <v>12</v>
      </c>
      <c r="C4197">
        <v>1204</v>
      </c>
      <c r="D4197">
        <v>1</v>
      </c>
      <c r="E4197" t="s">
        <v>56</v>
      </c>
      <c r="F4197">
        <v>67</v>
      </c>
      <c r="G4197" t="s">
        <v>72</v>
      </c>
      <c r="I4197" t="s">
        <v>73</v>
      </c>
      <c r="J4197" t="s">
        <v>52</v>
      </c>
      <c r="K4197" t="s">
        <v>52</v>
      </c>
      <c r="L4197" t="s">
        <v>52</v>
      </c>
      <c r="M4197">
        <v>3</v>
      </c>
      <c r="N4197" t="s">
        <v>63</v>
      </c>
      <c r="O4197">
        <v>3</v>
      </c>
      <c r="P4197" s="2">
        <v>1</v>
      </c>
      <c r="Q4197" t="s">
        <v>56</v>
      </c>
      <c r="R4197">
        <v>67</v>
      </c>
      <c r="S4197" s="5">
        <f t="shared" si="65"/>
        <v>0</v>
      </c>
      <c r="T4197" t="s">
        <v>54</v>
      </c>
      <c r="U4197" t="s">
        <v>53</v>
      </c>
      <c r="W4197" t="s">
        <v>53</v>
      </c>
      <c r="Y4197" t="s">
        <v>92</v>
      </c>
      <c r="AB4197" t="s">
        <v>72</v>
      </c>
      <c r="AD4197" t="s">
        <v>73</v>
      </c>
      <c r="AE4197" t="s">
        <v>52</v>
      </c>
      <c r="AF4197" t="s">
        <v>52</v>
      </c>
      <c r="AG4197" t="s">
        <v>52</v>
      </c>
      <c r="AH4197">
        <v>3</v>
      </c>
      <c r="AI4197" t="s">
        <v>63</v>
      </c>
      <c r="AJ4197" t="s">
        <v>53</v>
      </c>
    </row>
    <row r="4198" spans="1:49" hidden="1" x14ac:dyDescent="0.35">
      <c r="A4198" s="2" t="s">
        <v>1132</v>
      </c>
      <c r="B4198">
        <v>12</v>
      </c>
      <c r="C4198">
        <v>1204</v>
      </c>
      <c r="D4198">
        <v>1</v>
      </c>
      <c r="E4198" t="s">
        <v>56</v>
      </c>
      <c r="F4198">
        <v>67</v>
      </c>
      <c r="G4198" t="s">
        <v>72</v>
      </c>
      <c r="I4198" t="s">
        <v>73</v>
      </c>
      <c r="J4198" t="s">
        <v>52</v>
      </c>
      <c r="K4198" t="s">
        <v>52</v>
      </c>
      <c r="L4198" t="s">
        <v>52</v>
      </c>
      <c r="M4198">
        <v>3</v>
      </c>
      <c r="N4198" t="s">
        <v>63</v>
      </c>
      <c r="O4198">
        <v>3</v>
      </c>
      <c r="P4198" s="2">
        <v>2</v>
      </c>
      <c r="Q4198" t="s">
        <v>56</v>
      </c>
      <c r="R4198">
        <v>39</v>
      </c>
      <c r="S4198" s="5">
        <f t="shared" si="65"/>
        <v>0</v>
      </c>
      <c r="T4198" t="s">
        <v>58</v>
      </c>
      <c r="U4198" t="s">
        <v>53</v>
      </c>
      <c r="W4198" t="s">
        <v>52</v>
      </c>
      <c r="X4198">
        <v>1</v>
      </c>
      <c r="Y4198" t="s">
        <v>122</v>
      </c>
      <c r="AB4198" t="s">
        <v>72</v>
      </c>
      <c r="AD4198" t="s">
        <v>73</v>
      </c>
      <c r="AE4198" t="s">
        <v>52</v>
      </c>
      <c r="AF4198" t="s">
        <v>52</v>
      </c>
      <c r="AG4198" t="s">
        <v>52</v>
      </c>
      <c r="AH4198">
        <v>5</v>
      </c>
      <c r="AI4198" t="s">
        <v>78</v>
      </c>
      <c r="AJ4198" t="s">
        <v>53</v>
      </c>
    </row>
    <row r="4199" spans="1:49" hidden="1" x14ac:dyDescent="0.35">
      <c r="A4199" s="2" t="s">
        <v>1132</v>
      </c>
      <c r="B4199">
        <v>12</v>
      </c>
      <c r="C4199">
        <v>1204</v>
      </c>
      <c r="D4199">
        <v>1</v>
      </c>
      <c r="E4199" t="s">
        <v>56</v>
      </c>
      <c r="F4199">
        <v>67</v>
      </c>
      <c r="G4199" t="s">
        <v>72</v>
      </c>
      <c r="I4199" t="s">
        <v>73</v>
      </c>
      <c r="J4199" t="s">
        <v>52</v>
      </c>
      <c r="K4199" t="s">
        <v>52</v>
      </c>
      <c r="L4199" t="s">
        <v>52</v>
      </c>
      <c r="M4199">
        <v>3</v>
      </c>
      <c r="N4199" t="s">
        <v>63</v>
      </c>
      <c r="O4199">
        <v>3</v>
      </c>
      <c r="P4199" s="2">
        <v>5</v>
      </c>
      <c r="Q4199" t="s">
        <v>56</v>
      </c>
      <c r="R4199">
        <v>15</v>
      </c>
      <c r="S4199" s="5">
        <f t="shared" si="65"/>
        <v>0</v>
      </c>
      <c r="T4199" t="s">
        <v>102</v>
      </c>
      <c r="U4199" t="s">
        <v>53</v>
      </c>
      <c r="W4199" t="s">
        <v>52</v>
      </c>
      <c r="X4199">
        <v>2</v>
      </c>
      <c r="Y4199" t="s">
        <v>59</v>
      </c>
      <c r="AB4199" t="s">
        <v>72</v>
      </c>
      <c r="AD4199" t="s">
        <v>52</v>
      </c>
      <c r="AE4199" t="s">
        <v>52</v>
      </c>
      <c r="AF4199" t="s">
        <v>52</v>
      </c>
      <c r="AG4199" t="s">
        <v>52</v>
      </c>
      <c r="AH4199">
        <v>11</v>
      </c>
      <c r="AI4199" t="s">
        <v>107</v>
      </c>
      <c r="AJ4199" t="s">
        <v>52</v>
      </c>
      <c r="AK4199" t="s">
        <v>123</v>
      </c>
      <c r="AM4199" t="s">
        <v>96</v>
      </c>
      <c r="AN4199" t="s">
        <v>52</v>
      </c>
      <c r="AP4199">
        <v>2600000</v>
      </c>
      <c r="AQ4199">
        <v>400000</v>
      </c>
      <c r="AR4199">
        <v>180000</v>
      </c>
      <c r="AS4199">
        <v>20000</v>
      </c>
      <c r="AT4199">
        <v>1100000</v>
      </c>
      <c r="AU4199">
        <v>480000</v>
      </c>
      <c r="AV4199">
        <v>0</v>
      </c>
      <c r="AW4199">
        <v>4780000</v>
      </c>
    </row>
    <row r="4200" spans="1:49" hidden="1" x14ac:dyDescent="0.35">
      <c r="A4200" s="2" t="s">
        <v>1132</v>
      </c>
      <c r="B4200">
        <v>12</v>
      </c>
      <c r="C4200">
        <v>1204</v>
      </c>
      <c r="D4200">
        <v>1</v>
      </c>
      <c r="E4200" t="s">
        <v>56</v>
      </c>
      <c r="F4200">
        <v>67</v>
      </c>
      <c r="G4200" t="s">
        <v>72</v>
      </c>
      <c r="I4200" t="s">
        <v>73</v>
      </c>
      <c r="J4200" t="s">
        <v>52</v>
      </c>
      <c r="K4200" t="s">
        <v>52</v>
      </c>
      <c r="L4200" t="s">
        <v>52</v>
      </c>
      <c r="M4200">
        <v>3</v>
      </c>
      <c r="N4200" t="s">
        <v>63</v>
      </c>
      <c r="O4200">
        <v>3</v>
      </c>
      <c r="P4200" s="2">
        <v>8</v>
      </c>
      <c r="Q4200" t="s">
        <v>56</v>
      </c>
      <c r="R4200">
        <v>9</v>
      </c>
      <c r="S4200" s="5">
        <f t="shared" si="65"/>
        <v>0</v>
      </c>
      <c r="T4200" t="s">
        <v>102</v>
      </c>
      <c r="U4200" t="s">
        <v>53</v>
      </c>
      <c r="W4200" t="s">
        <v>53</v>
      </c>
      <c r="AB4200" t="s">
        <v>72</v>
      </c>
      <c r="AD4200" t="s">
        <v>73</v>
      </c>
      <c r="AE4200" t="s">
        <v>52</v>
      </c>
      <c r="AF4200" t="s">
        <v>52</v>
      </c>
      <c r="AG4200" t="s">
        <v>52</v>
      </c>
      <c r="AH4200">
        <v>5</v>
      </c>
      <c r="AI4200" t="s">
        <v>97</v>
      </c>
      <c r="AJ4200" t="s">
        <v>52</v>
      </c>
      <c r="AK4200" t="s">
        <v>98</v>
      </c>
      <c r="AM4200" t="s">
        <v>62</v>
      </c>
      <c r="AN4200" t="s">
        <v>53</v>
      </c>
      <c r="AP4200">
        <v>0</v>
      </c>
      <c r="AQ4200">
        <v>400000</v>
      </c>
      <c r="AR4200">
        <v>50000</v>
      </c>
      <c r="AS4200">
        <v>20000</v>
      </c>
      <c r="AT4200">
        <v>440000</v>
      </c>
      <c r="AU4200">
        <v>20000</v>
      </c>
      <c r="AV4200">
        <v>20000</v>
      </c>
      <c r="AW4200">
        <v>950000</v>
      </c>
    </row>
    <row r="4201" spans="1:49" hidden="1" x14ac:dyDescent="0.35">
      <c r="A4201" s="2" t="s">
        <v>1132</v>
      </c>
      <c r="B4201">
        <v>12</v>
      </c>
      <c r="C4201">
        <v>1204</v>
      </c>
      <c r="D4201">
        <v>1</v>
      </c>
      <c r="E4201" t="s">
        <v>56</v>
      </c>
      <c r="F4201">
        <v>67</v>
      </c>
      <c r="G4201" t="s">
        <v>72</v>
      </c>
      <c r="I4201" t="s">
        <v>73</v>
      </c>
      <c r="J4201" t="s">
        <v>52</v>
      </c>
      <c r="K4201" t="s">
        <v>52</v>
      </c>
      <c r="L4201" t="s">
        <v>52</v>
      </c>
      <c r="M4201">
        <v>3</v>
      </c>
      <c r="N4201" t="s">
        <v>63</v>
      </c>
      <c r="O4201">
        <v>3</v>
      </c>
      <c r="P4201" s="2">
        <v>9</v>
      </c>
      <c r="Q4201" t="s">
        <v>56</v>
      </c>
      <c r="R4201">
        <v>4</v>
      </c>
      <c r="S4201" s="5">
        <f t="shared" si="65"/>
        <v>0</v>
      </c>
      <c r="T4201" t="s">
        <v>102</v>
      </c>
      <c r="U4201" t="s">
        <v>53</v>
      </c>
      <c r="W4201" t="s">
        <v>53</v>
      </c>
      <c r="AB4201" t="s">
        <v>72</v>
      </c>
      <c r="AD4201" t="s">
        <v>73</v>
      </c>
      <c r="AE4201" t="s">
        <v>53</v>
      </c>
      <c r="AF4201" t="s">
        <v>53</v>
      </c>
      <c r="AG4201" t="s">
        <v>53</v>
      </c>
      <c r="AO4201" t="s">
        <v>70</v>
      </c>
    </row>
    <row r="4202" spans="1:49" hidden="1" x14ac:dyDescent="0.35">
      <c r="A4202" s="2" t="s">
        <v>1133</v>
      </c>
      <c r="B4202">
        <v>11</v>
      </c>
      <c r="C4202">
        <v>1102</v>
      </c>
      <c r="D4202">
        <v>2</v>
      </c>
      <c r="E4202" t="s">
        <v>50</v>
      </c>
      <c r="F4202">
        <v>23</v>
      </c>
      <c r="G4202" t="s">
        <v>72</v>
      </c>
      <c r="I4202" t="s">
        <v>73</v>
      </c>
      <c r="J4202" t="s">
        <v>52</v>
      </c>
      <c r="K4202" t="s">
        <v>52</v>
      </c>
      <c r="L4202" t="s">
        <v>52</v>
      </c>
      <c r="M4202">
        <v>11</v>
      </c>
      <c r="N4202" t="s">
        <v>94</v>
      </c>
      <c r="O4202">
        <v>1</v>
      </c>
      <c r="P4202" s="2">
        <v>1</v>
      </c>
      <c r="Q4202" t="s">
        <v>50</v>
      </c>
      <c r="R4202">
        <v>23</v>
      </c>
      <c r="S4202" s="5">
        <f t="shared" si="65"/>
        <v>0</v>
      </c>
      <c r="T4202" t="s">
        <v>54</v>
      </c>
      <c r="U4202" t="s">
        <v>53</v>
      </c>
      <c r="W4202" t="s">
        <v>53</v>
      </c>
      <c r="Y4202" t="s">
        <v>55</v>
      </c>
      <c r="Z4202" t="s">
        <v>52</v>
      </c>
      <c r="AA4202">
        <v>2</v>
      </c>
      <c r="AB4202" t="s">
        <v>72</v>
      </c>
      <c r="AD4202" t="s">
        <v>73</v>
      </c>
      <c r="AE4202" t="s">
        <v>52</v>
      </c>
      <c r="AF4202" t="s">
        <v>52</v>
      </c>
      <c r="AG4202" t="s">
        <v>52</v>
      </c>
      <c r="AH4202">
        <v>11</v>
      </c>
      <c r="AI4202" t="s">
        <v>94</v>
      </c>
      <c r="AJ4202" t="s">
        <v>53</v>
      </c>
    </row>
    <row r="4203" spans="1:49" hidden="1" x14ac:dyDescent="0.35">
      <c r="A4203" s="2" t="s">
        <v>1133</v>
      </c>
      <c r="B4203">
        <v>11</v>
      </c>
      <c r="C4203">
        <v>1102</v>
      </c>
      <c r="D4203">
        <v>2</v>
      </c>
      <c r="E4203" t="s">
        <v>50</v>
      </c>
      <c r="F4203">
        <v>23</v>
      </c>
      <c r="G4203" t="s">
        <v>72</v>
      </c>
      <c r="I4203" t="s">
        <v>73</v>
      </c>
      <c r="J4203" t="s">
        <v>52</v>
      </c>
      <c r="K4203" t="s">
        <v>52</v>
      </c>
      <c r="L4203" t="s">
        <v>52</v>
      </c>
      <c r="M4203">
        <v>11</v>
      </c>
      <c r="N4203" t="s">
        <v>94</v>
      </c>
      <c r="O4203">
        <v>1</v>
      </c>
      <c r="P4203" s="2">
        <v>2</v>
      </c>
      <c r="Q4203" t="s">
        <v>56</v>
      </c>
      <c r="R4203">
        <v>25</v>
      </c>
      <c r="S4203" s="5">
        <f t="shared" si="65"/>
        <v>0</v>
      </c>
      <c r="T4203" t="s">
        <v>57</v>
      </c>
      <c r="U4203" t="s">
        <v>53</v>
      </c>
      <c r="W4203" t="s">
        <v>53</v>
      </c>
      <c r="Y4203" t="s">
        <v>55</v>
      </c>
      <c r="Z4203" t="s">
        <v>52</v>
      </c>
      <c r="AA4203">
        <v>1</v>
      </c>
      <c r="AB4203" t="s">
        <v>155</v>
      </c>
      <c r="AC4203" t="s">
        <v>52</v>
      </c>
      <c r="AD4203" t="s">
        <v>73</v>
      </c>
      <c r="AE4203" t="s">
        <v>52</v>
      </c>
      <c r="AF4203" t="s">
        <v>52</v>
      </c>
      <c r="AG4203" t="s">
        <v>52</v>
      </c>
      <c r="AH4203">
        <v>3</v>
      </c>
      <c r="AI4203" t="s">
        <v>63</v>
      </c>
      <c r="AJ4203" t="s">
        <v>53</v>
      </c>
    </row>
    <row r="4204" spans="1:49" hidden="1" x14ac:dyDescent="0.35">
      <c r="A4204" s="2" t="s">
        <v>1133</v>
      </c>
      <c r="B4204">
        <v>11</v>
      </c>
      <c r="C4204">
        <v>1102</v>
      </c>
      <c r="D4204">
        <v>2</v>
      </c>
      <c r="E4204" t="s">
        <v>50</v>
      </c>
      <c r="F4204">
        <v>23</v>
      </c>
      <c r="G4204" t="s">
        <v>72</v>
      </c>
      <c r="I4204" t="s">
        <v>73</v>
      </c>
      <c r="J4204" t="s">
        <v>52</v>
      </c>
      <c r="K4204" t="s">
        <v>52</v>
      </c>
      <c r="L4204" t="s">
        <v>52</v>
      </c>
      <c r="M4204">
        <v>11</v>
      </c>
      <c r="N4204" t="s">
        <v>94</v>
      </c>
      <c r="O4204">
        <v>1</v>
      </c>
      <c r="P4204" s="2">
        <v>3</v>
      </c>
      <c r="Q4204" t="s">
        <v>56</v>
      </c>
      <c r="R4204">
        <v>1</v>
      </c>
      <c r="S4204" s="5">
        <f t="shared" si="65"/>
        <v>0</v>
      </c>
      <c r="T4204" t="s">
        <v>58</v>
      </c>
      <c r="U4204" t="s">
        <v>52</v>
      </c>
      <c r="V4204">
        <v>1</v>
      </c>
      <c r="W4204" t="s">
        <v>52</v>
      </c>
      <c r="X4204">
        <v>2</v>
      </c>
      <c r="AB4204" t="s">
        <v>72</v>
      </c>
    </row>
    <row r="4205" spans="1:49" hidden="1" x14ac:dyDescent="0.35">
      <c r="A4205" s="2" t="s">
        <v>1134</v>
      </c>
      <c r="B4205">
        <v>12</v>
      </c>
      <c r="C4205">
        <v>1212</v>
      </c>
      <c r="D4205">
        <v>1</v>
      </c>
      <c r="E4205" t="s">
        <v>50</v>
      </c>
      <c r="F4205">
        <v>59</v>
      </c>
      <c r="G4205" t="s">
        <v>72</v>
      </c>
      <c r="I4205" t="s">
        <v>52</v>
      </c>
      <c r="J4205" t="s">
        <v>52</v>
      </c>
      <c r="K4205" t="s">
        <v>52</v>
      </c>
      <c r="L4205" t="s">
        <v>52</v>
      </c>
      <c r="M4205">
        <v>4</v>
      </c>
      <c r="N4205" t="s">
        <v>83</v>
      </c>
      <c r="O4205">
        <v>1</v>
      </c>
      <c r="P4205" s="2">
        <v>1</v>
      </c>
      <c r="Q4205" t="s">
        <v>50</v>
      </c>
      <c r="R4205">
        <v>59</v>
      </c>
      <c r="S4205" s="5">
        <f t="shared" si="65"/>
        <v>0</v>
      </c>
      <c r="T4205" t="s">
        <v>54</v>
      </c>
      <c r="U4205" t="s">
        <v>53</v>
      </c>
      <c r="W4205" t="s">
        <v>53</v>
      </c>
      <c r="Y4205" t="s">
        <v>55</v>
      </c>
      <c r="Z4205" t="s">
        <v>52</v>
      </c>
      <c r="AA4205">
        <v>2</v>
      </c>
      <c r="AB4205" t="s">
        <v>72</v>
      </c>
      <c r="AD4205" t="s">
        <v>52</v>
      </c>
      <c r="AE4205" t="s">
        <v>52</v>
      </c>
      <c r="AF4205" t="s">
        <v>52</v>
      </c>
      <c r="AG4205" t="s">
        <v>52</v>
      </c>
      <c r="AH4205">
        <v>4</v>
      </c>
      <c r="AI4205" t="s">
        <v>83</v>
      </c>
      <c r="AJ4205" t="s">
        <v>53</v>
      </c>
    </row>
    <row r="4206" spans="1:49" hidden="1" x14ac:dyDescent="0.35">
      <c r="A4206" s="2" t="s">
        <v>1134</v>
      </c>
      <c r="B4206">
        <v>12</v>
      </c>
      <c r="C4206">
        <v>1212</v>
      </c>
      <c r="D4206">
        <v>1</v>
      </c>
      <c r="E4206" t="s">
        <v>50</v>
      </c>
      <c r="F4206">
        <v>59</v>
      </c>
      <c r="G4206" t="s">
        <v>72</v>
      </c>
      <c r="I4206" t="s">
        <v>52</v>
      </c>
      <c r="J4206" t="s">
        <v>52</v>
      </c>
      <c r="K4206" t="s">
        <v>52</v>
      </c>
      <c r="L4206" t="s">
        <v>52</v>
      </c>
      <c r="M4206">
        <v>4</v>
      </c>
      <c r="N4206" t="s">
        <v>83</v>
      </c>
      <c r="O4206">
        <v>1</v>
      </c>
      <c r="P4206" s="2">
        <v>2</v>
      </c>
      <c r="Q4206" t="s">
        <v>56</v>
      </c>
      <c r="R4206">
        <v>59</v>
      </c>
      <c r="S4206" s="5">
        <f t="shared" si="65"/>
        <v>0</v>
      </c>
      <c r="T4206" t="s">
        <v>57</v>
      </c>
      <c r="U4206" t="s">
        <v>53</v>
      </c>
      <c r="W4206" t="s">
        <v>53</v>
      </c>
      <c r="Y4206" t="s">
        <v>55</v>
      </c>
      <c r="Z4206" t="s">
        <v>52</v>
      </c>
      <c r="AA4206">
        <v>1</v>
      </c>
      <c r="AB4206" t="s">
        <v>72</v>
      </c>
      <c r="AD4206" t="s">
        <v>73</v>
      </c>
      <c r="AE4206" t="s">
        <v>52</v>
      </c>
      <c r="AF4206" t="s">
        <v>52</v>
      </c>
      <c r="AG4206" t="s">
        <v>52</v>
      </c>
      <c r="AH4206">
        <v>2</v>
      </c>
      <c r="AI4206" t="s">
        <v>97</v>
      </c>
      <c r="AJ4206" t="s">
        <v>53</v>
      </c>
    </row>
    <row r="4207" spans="1:49" hidden="1" x14ac:dyDescent="0.35">
      <c r="A4207" s="2" t="s">
        <v>1134</v>
      </c>
      <c r="B4207">
        <v>12</v>
      </c>
      <c r="C4207">
        <v>1212</v>
      </c>
      <c r="D4207">
        <v>1</v>
      </c>
      <c r="E4207" t="s">
        <v>50</v>
      </c>
      <c r="F4207">
        <v>59</v>
      </c>
      <c r="G4207" t="s">
        <v>72</v>
      </c>
      <c r="I4207" t="s">
        <v>52</v>
      </c>
      <c r="J4207" t="s">
        <v>52</v>
      </c>
      <c r="K4207" t="s">
        <v>52</v>
      </c>
      <c r="L4207" t="s">
        <v>52</v>
      </c>
      <c r="M4207">
        <v>4</v>
      </c>
      <c r="N4207" t="s">
        <v>83</v>
      </c>
      <c r="O4207">
        <v>1</v>
      </c>
      <c r="P4207" s="2">
        <v>3</v>
      </c>
      <c r="Q4207" t="s">
        <v>56</v>
      </c>
      <c r="R4207">
        <v>24</v>
      </c>
      <c r="S4207" s="5">
        <f t="shared" si="65"/>
        <v>0</v>
      </c>
      <c r="T4207" t="s">
        <v>58</v>
      </c>
      <c r="U4207" t="s">
        <v>52</v>
      </c>
      <c r="V4207">
        <v>1</v>
      </c>
      <c r="W4207" t="s">
        <v>52</v>
      </c>
      <c r="X4207">
        <v>2</v>
      </c>
      <c r="Y4207" t="s">
        <v>55</v>
      </c>
      <c r="Z4207" t="s">
        <v>52</v>
      </c>
      <c r="AA4207">
        <v>4</v>
      </c>
      <c r="AB4207" t="s">
        <v>72</v>
      </c>
      <c r="AD4207" t="s">
        <v>73</v>
      </c>
      <c r="AE4207" t="s">
        <v>52</v>
      </c>
      <c r="AF4207" t="s">
        <v>52</v>
      </c>
      <c r="AG4207" t="s">
        <v>52</v>
      </c>
      <c r="AH4207">
        <v>8</v>
      </c>
      <c r="AI4207" t="s">
        <v>60</v>
      </c>
      <c r="AJ4207" t="s">
        <v>53</v>
      </c>
    </row>
    <row r="4208" spans="1:49" hidden="1" x14ac:dyDescent="0.35">
      <c r="A4208" s="2" t="s">
        <v>1134</v>
      </c>
      <c r="B4208">
        <v>12</v>
      </c>
      <c r="C4208">
        <v>1212</v>
      </c>
      <c r="D4208">
        <v>1</v>
      </c>
      <c r="E4208" t="s">
        <v>50</v>
      </c>
      <c r="F4208">
        <v>59</v>
      </c>
      <c r="G4208" t="s">
        <v>72</v>
      </c>
      <c r="I4208" t="s">
        <v>52</v>
      </c>
      <c r="J4208" t="s">
        <v>52</v>
      </c>
      <c r="K4208" t="s">
        <v>52</v>
      </c>
      <c r="L4208" t="s">
        <v>52</v>
      </c>
      <c r="M4208">
        <v>4</v>
      </c>
      <c r="N4208" t="s">
        <v>83</v>
      </c>
      <c r="O4208">
        <v>1</v>
      </c>
      <c r="P4208" s="2">
        <v>4</v>
      </c>
      <c r="Q4208" t="s">
        <v>50</v>
      </c>
      <c r="R4208">
        <v>29</v>
      </c>
      <c r="S4208" s="5">
        <f t="shared" si="65"/>
        <v>0</v>
      </c>
      <c r="T4208" t="s">
        <v>99</v>
      </c>
      <c r="U4208" t="s">
        <v>53</v>
      </c>
      <c r="W4208" t="s">
        <v>53</v>
      </c>
      <c r="Y4208" t="s">
        <v>55</v>
      </c>
      <c r="Z4208" t="s">
        <v>52</v>
      </c>
      <c r="AA4208">
        <v>3</v>
      </c>
      <c r="AB4208" t="s">
        <v>72</v>
      </c>
      <c r="AD4208" t="s">
        <v>73</v>
      </c>
      <c r="AE4208" t="s">
        <v>52</v>
      </c>
      <c r="AF4208" t="s">
        <v>52</v>
      </c>
      <c r="AG4208" t="s">
        <v>52</v>
      </c>
      <c r="AH4208">
        <v>8</v>
      </c>
      <c r="AI4208" t="s">
        <v>60</v>
      </c>
      <c r="AJ4208" t="s">
        <v>53</v>
      </c>
    </row>
    <row r="4209" spans="1:49" hidden="1" x14ac:dyDescent="0.35">
      <c r="A4209" s="2" t="s">
        <v>1134</v>
      </c>
      <c r="B4209">
        <v>12</v>
      </c>
      <c r="C4209">
        <v>1212</v>
      </c>
      <c r="D4209">
        <v>1</v>
      </c>
      <c r="E4209" t="s">
        <v>50</v>
      </c>
      <c r="F4209">
        <v>59</v>
      </c>
      <c r="G4209" t="s">
        <v>72</v>
      </c>
      <c r="I4209" t="s">
        <v>52</v>
      </c>
      <c r="J4209" t="s">
        <v>52</v>
      </c>
      <c r="K4209" t="s">
        <v>52</v>
      </c>
      <c r="L4209" t="s">
        <v>52</v>
      </c>
      <c r="M4209">
        <v>4</v>
      </c>
      <c r="N4209" t="s">
        <v>83</v>
      </c>
      <c r="O4209">
        <v>1</v>
      </c>
      <c r="P4209" s="2">
        <v>5</v>
      </c>
      <c r="Q4209" t="s">
        <v>56</v>
      </c>
      <c r="R4209">
        <v>3</v>
      </c>
      <c r="S4209" s="5">
        <f t="shared" si="65"/>
        <v>0</v>
      </c>
      <c r="T4209" t="s">
        <v>102</v>
      </c>
      <c r="U4209" t="s">
        <v>52</v>
      </c>
      <c r="V4209">
        <v>4</v>
      </c>
      <c r="W4209" t="s">
        <v>52</v>
      </c>
      <c r="X4209">
        <v>3</v>
      </c>
      <c r="AB4209" t="s">
        <v>72</v>
      </c>
      <c r="AD4209" t="s">
        <v>73</v>
      </c>
      <c r="AE4209" t="s">
        <v>53</v>
      </c>
      <c r="AF4209" t="s">
        <v>53</v>
      </c>
      <c r="AG4209" t="s">
        <v>53</v>
      </c>
      <c r="AO4209" t="s">
        <v>190</v>
      </c>
    </row>
    <row r="4210" spans="1:49" hidden="1" x14ac:dyDescent="0.35">
      <c r="A4210" s="2" t="s">
        <v>1135</v>
      </c>
      <c r="B4210">
        <v>21</v>
      </c>
      <c r="C4210">
        <v>2107</v>
      </c>
      <c r="D4210">
        <v>2</v>
      </c>
      <c r="E4210" t="s">
        <v>50</v>
      </c>
      <c r="F4210">
        <v>28</v>
      </c>
      <c r="G4210" t="s">
        <v>72</v>
      </c>
      <c r="I4210" t="s">
        <v>73</v>
      </c>
      <c r="J4210" t="s">
        <v>52</v>
      </c>
      <c r="K4210" t="s">
        <v>52</v>
      </c>
      <c r="L4210" t="s">
        <v>52</v>
      </c>
      <c r="M4210">
        <v>10</v>
      </c>
      <c r="N4210" t="s">
        <v>107</v>
      </c>
      <c r="O4210">
        <v>1</v>
      </c>
      <c r="P4210" s="2">
        <v>1</v>
      </c>
      <c r="Q4210" t="s">
        <v>50</v>
      </c>
      <c r="R4210">
        <v>28</v>
      </c>
      <c r="S4210" s="5">
        <f t="shared" si="65"/>
        <v>0</v>
      </c>
      <c r="T4210" t="s">
        <v>54</v>
      </c>
      <c r="U4210" t="s">
        <v>53</v>
      </c>
      <c r="W4210" t="s">
        <v>53</v>
      </c>
      <c r="Y4210" t="s">
        <v>55</v>
      </c>
      <c r="Z4210" t="s">
        <v>52</v>
      </c>
      <c r="AA4210">
        <v>2</v>
      </c>
      <c r="AB4210" t="s">
        <v>72</v>
      </c>
      <c r="AD4210" t="s">
        <v>73</v>
      </c>
      <c r="AE4210" t="s">
        <v>52</v>
      </c>
      <c r="AF4210" t="s">
        <v>52</v>
      </c>
      <c r="AG4210" t="s">
        <v>52</v>
      </c>
      <c r="AH4210">
        <v>10</v>
      </c>
      <c r="AI4210" t="s">
        <v>107</v>
      </c>
      <c r="AJ4210" t="s">
        <v>53</v>
      </c>
    </row>
    <row r="4211" spans="1:49" hidden="1" x14ac:dyDescent="0.35">
      <c r="A4211" s="2" t="s">
        <v>1135</v>
      </c>
      <c r="B4211">
        <v>21</v>
      </c>
      <c r="C4211">
        <v>2107</v>
      </c>
      <c r="D4211">
        <v>2</v>
      </c>
      <c r="E4211" t="s">
        <v>50</v>
      </c>
      <c r="F4211">
        <v>28</v>
      </c>
      <c r="G4211" t="s">
        <v>72</v>
      </c>
      <c r="I4211" t="s">
        <v>73</v>
      </c>
      <c r="J4211" t="s">
        <v>52</v>
      </c>
      <c r="K4211" t="s">
        <v>52</v>
      </c>
      <c r="L4211" t="s">
        <v>52</v>
      </c>
      <c r="M4211">
        <v>10</v>
      </c>
      <c r="N4211" t="s">
        <v>107</v>
      </c>
      <c r="O4211">
        <v>1</v>
      </c>
      <c r="P4211" s="2">
        <v>2</v>
      </c>
      <c r="Q4211" t="s">
        <v>56</v>
      </c>
      <c r="R4211">
        <v>29</v>
      </c>
      <c r="S4211" s="5">
        <f t="shared" si="65"/>
        <v>0</v>
      </c>
      <c r="T4211" t="s">
        <v>57</v>
      </c>
      <c r="U4211" t="s">
        <v>53</v>
      </c>
      <c r="W4211" t="s">
        <v>53</v>
      </c>
      <c r="Y4211" t="s">
        <v>55</v>
      </c>
      <c r="Z4211" t="s">
        <v>52</v>
      </c>
      <c r="AA4211">
        <v>1</v>
      </c>
      <c r="AB4211" t="s">
        <v>72</v>
      </c>
      <c r="AD4211" t="s">
        <v>52</v>
      </c>
      <c r="AE4211" t="s">
        <v>52</v>
      </c>
      <c r="AF4211" t="s">
        <v>52</v>
      </c>
      <c r="AG4211" t="s">
        <v>52</v>
      </c>
      <c r="AH4211">
        <v>11</v>
      </c>
      <c r="AI4211" t="s">
        <v>94</v>
      </c>
      <c r="AJ4211" t="s">
        <v>53</v>
      </c>
    </row>
    <row r="4212" spans="1:49" hidden="1" x14ac:dyDescent="0.35">
      <c r="A4212" s="2" t="s">
        <v>1135</v>
      </c>
      <c r="B4212">
        <v>21</v>
      </c>
      <c r="C4212">
        <v>2107</v>
      </c>
      <c r="D4212">
        <v>2</v>
      </c>
      <c r="E4212" t="s">
        <v>50</v>
      </c>
      <c r="F4212">
        <v>28</v>
      </c>
      <c r="G4212" t="s">
        <v>72</v>
      </c>
      <c r="I4212" t="s">
        <v>73</v>
      </c>
      <c r="J4212" t="s">
        <v>52</v>
      </c>
      <c r="K4212" t="s">
        <v>52</v>
      </c>
      <c r="L4212" t="s">
        <v>52</v>
      </c>
      <c r="M4212">
        <v>10</v>
      </c>
      <c r="N4212" t="s">
        <v>107</v>
      </c>
      <c r="O4212">
        <v>1</v>
      </c>
      <c r="P4212" s="2">
        <v>3</v>
      </c>
      <c r="Q4212" t="s">
        <v>50</v>
      </c>
      <c r="R4212">
        <v>4</v>
      </c>
      <c r="S4212" s="5">
        <f t="shared" si="65"/>
        <v>0</v>
      </c>
      <c r="T4212" t="s">
        <v>58</v>
      </c>
      <c r="U4212" t="s">
        <v>52</v>
      </c>
      <c r="V4212">
        <v>1</v>
      </c>
      <c r="W4212" t="s">
        <v>52</v>
      </c>
      <c r="X4212">
        <v>2</v>
      </c>
      <c r="AB4212" t="s">
        <v>72</v>
      </c>
      <c r="AD4212" t="s">
        <v>73</v>
      </c>
      <c r="AE4212" t="s">
        <v>53</v>
      </c>
      <c r="AF4212" t="s">
        <v>53</v>
      </c>
      <c r="AG4212" t="s">
        <v>53</v>
      </c>
      <c r="AO4212" t="s">
        <v>70</v>
      </c>
    </row>
    <row r="4213" spans="1:49" hidden="1" x14ac:dyDescent="0.35">
      <c r="A4213" s="2" t="s">
        <v>1136</v>
      </c>
      <c r="B4213">
        <v>8</v>
      </c>
      <c r="C4213">
        <v>810</v>
      </c>
      <c r="D4213">
        <v>2</v>
      </c>
      <c r="E4213" t="s">
        <v>50</v>
      </c>
      <c r="F4213">
        <v>37</v>
      </c>
      <c r="G4213" t="s">
        <v>72</v>
      </c>
      <c r="I4213" t="s">
        <v>73</v>
      </c>
      <c r="J4213" t="s">
        <v>52</v>
      </c>
      <c r="K4213" t="s">
        <v>52</v>
      </c>
      <c r="L4213" t="s">
        <v>52</v>
      </c>
      <c r="M4213">
        <v>5</v>
      </c>
      <c r="N4213" t="s">
        <v>78</v>
      </c>
      <c r="O4213">
        <v>1</v>
      </c>
      <c r="P4213" s="2">
        <v>1</v>
      </c>
      <c r="Q4213" t="s">
        <v>50</v>
      </c>
      <c r="R4213">
        <v>37</v>
      </c>
      <c r="S4213" s="5">
        <f t="shared" si="65"/>
        <v>0</v>
      </c>
      <c r="T4213" t="s">
        <v>54</v>
      </c>
      <c r="U4213" t="s">
        <v>53</v>
      </c>
      <c r="W4213" t="s">
        <v>53</v>
      </c>
      <c r="Y4213" t="s">
        <v>55</v>
      </c>
      <c r="Z4213" t="s">
        <v>52</v>
      </c>
      <c r="AA4213">
        <v>2</v>
      </c>
      <c r="AB4213" t="s">
        <v>72</v>
      </c>
      <c r="AD4213" t="s">
        <v>73</v>
      </c>
      <c r="AE4213" t="s">
        <v>52</v>
      </c>
      <c r="AF4213" t="s">
        <v>52</v>
      </c>
      <c r="AG4213" t="s">
        <v>52</v>
      </c>
      <c r="AH4213">
        <v>5</v>
      </c>
      <c r="AI4213" t="s">
        <v>78</v>
      </c>
      <c r="AJ4213" t="s">
        <v>53</v>
      </c>
    </row>
    <row r="4214" spans="1:49" hidden="1" x14ac:dyDescent="0.35">
      <c r="A4214" s="2" t="s">
        <v>1136</v>
      </c>
      <c r="B4214">
        <v>8</v>
      </c>
      <c r="C4214">
        <v>810</v>
      </c>
      <c r="D4214">
        <v>2</v>
      </c>
      <c r="E4214" t="s">
        <v>50</v>
      </c>
      <c r="F4214">
        <v>37</v>
      </c>
      <c r="G4214" t="s">
        <v>72</v>
      </c>
      <c r="I4214" t="s">
        <v>73</v>
      </c>
      <c r="J4214" t="s">
        <v>52</v>
      </c>
      <c r="K4214" t="s">
        <v>52</v>
      </c>
      <c r="L4214" t="s">
        <v>52</v>
      </c>
      <c r="M4214">
        <v>5</v>
      </c>
      <c r="N4214" t="s">
        <v>78</v>
      </c>
      <c r="O4214">
        <v>1</v>
      </c>
      <c r="P4214" s="2">
        <v>2</v>
      </c>
      <c r="Q4214" t="s">
        <v>56</v>
      </c>
      <c r="R4214">
        <v>36</v>
      </c>
      <c r="S4214" s="5">
        <f t="shared" si="65"/>
        <v>0</v>
      </c>
      <c r="T4214" t="s">
        <v>57</v>
      </c>
      <c r="U4214" t="s">
        <v>53</v>
      </c>
      <c r="W4214" t="s">
        <v>53</v>
      </c>
      <c r="Y4214" t="s">
        <v>55</v>
      </c>
      <c r="Z4214" t="s">
        <v>52</v>
      </c>
      <c r="AA4214">
        <v>1</v>
      </c>
      <c r="AB4214" t="s">
        <v>72</v>
      </c>
      <c r="AD4214" t="s">
        <v>73</v>
      </c>
      <c r="AE4214" t="s">
        <v>52</v>
      </c>
      <c r="AF4214" t="s">
        <v>52</v>
      </c>
      <c r="AG4214" t="s">
        <v>52</v>
      </c>
      <c r="AH4214">
        <v>3</v>
      </c>
      <c r="AI4214" t="s">
        <v>63</v>
      </c>
      <c r="AJ4214" t="s">
        <v>53</v>
      </c>
    </row>
    <row r="4215" spans="1:49" x14ac:dyDescent="0.35">
      <c r="A4215" s="2" t="s">
        <v>1136</v>
      </c>
      <c r="B4215">
        <v>8</v>
      </c>
      <c r="C4215">
        <v>810</v>
      </c>
      <c r="D4215">
        <v>2</v>
      </c>
      <c r="E4215" t="s">
        <v>50</v>
      </c>
      <c r="F4215">
        <v>37</v>
      </c>
      <c r="G4215" t="s">
        <v>72</v>
      </c>
      <c r="I4215" t="s">
        <v>73</v>
      </c>
      <c r="J4215" t="s">
        <v>52</v>
      </c>
      <c r="K4215" t="s">
        <v>52</v>
      </c>
      <c r="L4215" t="s">
        <v>52</v>
      </c>
      <c r="M4215">
        <v>5</v>
      </c>
      <c r="N4215" t="s">
        <v>78</v>
      </c>
      <c r="O4215">
        <v>1</v>
      </c>
      <c r="P4215" s="6">
        <v>3</v>
      </c>
      <c r="Q4215" t="s">
        <v>56</v>
      </c>
      <c r="R4215">
        <v>17</v>
      </c>
      <c r="S4215" s="5">
        <f t="shared" si="65"/>
        <v>1</v>
      </c>
      <c r="T4215" t="s">
        <v>58</v>
      </c>
      <c r="U4215" t="s">
        <v>52</v>
      </c>
      <c r="V4215">
        <v>1</v>
      </c>
      <c r="W4215" t="s">
        <v>52</v>
      </c>
      <c r="X4215">
        <v>2</v>
      </c>
      <c r="Y4215" t="s">
        <v>55</v>
      </c>
      <c r="Z4215" t="s">
        <v>52</v>
      </c>
      <c r="AA4215">
        <v>4</v>
      </c>
      <c r="AB4215" t="s">
        <v>72</v>
      </c>
      <c r="AD4215" t="s">
        <v>73</v>
      </c>
      <c r="AE4215" t="s">
        <v>52</v>
      </c>
      <c r="AF4215" t="s">
        <v>52</v>
      </c>
      <c r="AG4215" t="s">
        <v>52</v>
      </c>
      <c r="AH4215">
        <v>6</v>
      </c>
      <c r="AI4215" t="s">
        <v>79</v>
      </c>
      <c r="AJ4215" t="s">
        <v>53</v>
      </c>
      <c r="AO4215" t="s">
        <v>190</v>
      </c>
    </row>
    <row r="4216" spans="1:49" hidden="1" x14ac:dyDescent="0.35">
      <c r="A4216" s="2" t="s">
        <v>1136</v>
      </c>
      <c r="B4216">
        <v>8</v>
      </c>
      <c r="C4216">
        <v>810</v>
      </c>
      <c r="D4216">
        <v>2</v>
      </c>
      <c r="E4216" t="s">
        <v>50</v>
      </c>
      <c r="F4216">
        <v>37</v>
      </c>
      <c r="G4216" t="s">
        <v>72</v>
      </c>
      <c r="I4216" t="s">
        <v>73</v>
      </c>
      <c r="J4216" t="s">
        <v>52</v>
      </c>
      <c r="K4216" t="s">
        <v>52</v>
      </c>
      <c r="L4216" t="s">
        <v>52</v>
      </c>
      <c r="M4216">
        <v>5</v>
      </c>
      <c r="N4216" t="s">
        <v>78</v>
      </c>
      <c r="O4216">
        <v>1</v>
      </c>
      <c r="P4216" s="2">
        <v>4</v>
      </c>
      <c r="Q4216" t="s">
        <v>50</v>
      </c>
      <c r="R4216">
        <v>21</v>
      </c>
      <c r="S4216" s="5">
        <f t="shared" si="65"/>
        <v>0</v>
      </c>
      <c r="T4216" t="s">
        <v>99</v>
      </c>
      <c r="U4216" t="s">
        <v>53</v>
      </c>
      <c r="W4216" t="s">
        <v>53</v>
      </c>
      <c r="Y4216" t="s">
        <v>55</v>
      </c>
      <c r="Z4216" t="s">
        <v>52</v>
      </c>
      <c r="AA4216">
        <v>3</v>
      </c>
      <c r="AB4216" t="s">
        <v>72</v>
      </c>
      <c r="AD4216" t="s">
        <v>73</v>
      </c>
      <c r="AE4216" t="s">
        <v>52</v>
      </c>
      <c r="AF4216" t="s">
        <v>52</v>
      </c>
      <c r="AG4216" t="s">
        <v>52</v>
      </c>
      <c r="AH4216">
        <v>3</v>
      </c>
      <c r="AI4216" t="s">
        <v>63</v>
      </c>
      <c r="AJ4216" t="s">
        <v>53</v>
      </c>
    </row>
    <row r="4217" spans="1:49" hidden="1" x14ac:dyDescent="0.35">
      <c r="A4217" s="2" t="s">
        <v>1137</v>
      </c>
      <c r="B4217">
        <v>1</v>
      </c>
      <c r="C4217">
        <v>102</v>
      </c>
      <c r="D4217">
        <v>2</v>
      </c>
      <c r="E4217" t="s">
        <v>50</v>
      </c>
      <c r="F4217">
        <v>68</v>
      </c>
      <c r="G4217" t="s">
        <v>72</v>
      </c>
      <c r="I4217" t="s">
        <v>73</v>
      </c>
      <c r="J4217" t="s">
        <v>52</v>
      </c>
      <c r="K4217" t="s">
        <v>52</v>
      </c>
      <c r="L4217" t="s">
        <v>52</v>
      </c>
      <c r="M4217">
        <v>1</v>
      </c>
      <c r="N4217" t="s">
        <v>65</v>
      </c>
      <c r="O4217">
        <v>1</v>
      </c>
      <c r="P4217" s="2">
        <v>1</v>
      </c>
      <c r="Q4217" t="s">
        <v>50</v>
      </c>
      <c r="R4217">
        <v>68</v>
      </c>
      <c r="S4217" s="5">
        <f t="shared" si="65"/>
        <v>0</v>
      </c>
      <c r="T4217" t="s">
        <v>54</v>
      </c>
      <c r="U4217" t="s">
        <v>53</v>
      </c>
      <c r="W4217" t="s">
        <v>53</v>
      </c>
      <c r="Y4217" t="s">
        <v>55</v>
      </c>
      <c r="Z4217" t="s">
        <v>52</v>
      </c>
      <c r="AA4217">
        <v>2</v>
      </c>
      <c r="AB4217" t="s">
        <v>72</v>
      </c>
      <c r="AD4217" t="s">
        <v>73</v>
      </c>
      <c r="AE4217" t="s">
        <v>52</v>
      </c>
      <c r="AF4217" t="s">
        <v>52</v>
      </c>
      <c r="AG4217" t="s">
        <v>52</v>
      </c>
      <c r="AH4217">
        <v>1</v>
      </c>
      <c r="AI4217" t="s">
        <v>65</v>
      </c>
      <c r="AJ4217" t="s">
        <v>53</v>
      </c>
    </row>
    <row r="4218" spans="1:49" hidden="1" x14ac:dyDescent="0.35">
      <c r="A4218" s="2" t="s">
        <v>1137</v>
      </c>
      <c r="B4218">
        <v>1</v>
      </c>
      <c r="C4218">
        <v>102</v>
      </c>
      <c r="D4218">
        <v>2</v>
      </c>
      <c r="E4218" t="s">
        <v>50</v>
      </c>
      <c r="F4218">
        <v>68</v>
      </c>
      <c r="G4218" t="s">
        <v>72</v>
      </c>
      <c r="I4218" t="s">
        <v>73</v>
      </c>
      <c r="J4218" t="s">
        <v>52</v>
      </c>
      <c r="K4218" t="s">
        <v>52</v>
      </c>
      <c r="L4218" t="s">
        <v>52</v>
      </c>
      <c r="M4218">
        <v>1</v>
      </c>
      <c r="N4218" t="s">
        <v>65</v>
      </c>
      <c r="O4218">
        <v>1</v>
      </c>
      <c r="P4218" s="2">
        <v>2</v>
      </c>
      <c r="Q4218" t="s">
        <v>56</v>
      </c>
      <c r="R4218">
        <v>63</v>
      </c>
      <c r="S4218" s="5">
        <f t="shared" si="65"/>
        <v>0</v>
      </c>
      <c r="T4218" t="s">
        <v>57</v>
      </c>
      <c r="U4218" t="s">
        <v>53</v>
      </c>
      <c r="W4218" t="s">
        <v>53</v>
      </c>
      <c r="Y4218" t="s">
        <v>55</v>
      </c>
      <c r="Z4218" t="s">
        <v>52</v>
      </c>
      <c r="AA4218">
        <v>1</v>
      </c>
      <c r="AB4218" t="s">
        <v>72</v>
      </c>
      <c r="AD4218" t="s">
        <v>73</v>
      </c>
      <c r="AE4218" t="s">
        <v>52</v>
      </c>
      <c r="AF4218" t="s">
        <v>52</v>
      </c>
      <c r="AG4218" t="s">
        <v>52</v>
      </c>
      <c r="AH4218">
        <v>3</v>
      </c>
      <c r="AI4218" t="s">
        <v>63</v>
      </c>
      <c r="AJ4218" t="s">
        <v>53</v>
      </c>
    </row>
    <row r="4219" spans="1:49" hidden="1" x14ac:dyDescent="0.35">
      <c r="A4219" s="2" t="s">
        <v>1137</v>
      </c>
      <c r="B4219">
        <v>1</v>
      </c>
      <c r="C4219">
        <v>102</v>
      </c>
      <c r="D4219">
        <v>2</v>
      </c>
      <c r="E4219" t="s">
        <v>50</v>
      </c>
      <c r="F4219">
        <v>68</v>
      </c>
      <c r="G4219" t="s">
        <v>72</v>
      </c>
      <c r="I4219" t="s">
        <v>73</v>
      </c>
      <c r="J4219" t="s">
        <v>52</v>
      </c>
      <c r="K4219" t="s">
        <v>52</v>
      </c>
      <c r="L4219" t="s">
        <v>52</v>
      </c>
      <c r="M4219">
        <v>1</v>
      </c>
      <c r="N4219" t="s">
        <v>65</v>
      </c>
      <c r="O4219">
        <v>1</v>
      </c>
      <c r="P4219" s="2">
        <v>3</v>
      </c>
      <c r="Q4219" t="s">
        <v>50</v>
      </c>
      <c r="R4219">
        <v>13</v>
      </c>
      <c r="S4219" s="5">
        <f t="shared" si="65"/>
        <v>0</v>
      </c>
      <c r="T4219" t="s">
        <v>102</v>
      </c>
      <c r="U4219" t="s">
        <v>53</v>
      </c>
      <c r="W4219" t="s">
        <v>53</v>
      </c>
      <c r="Y4219" t="s">
        <v>59</v>
      </c>
      <c r="AB4219" t="s">
        <v>72</v>
      </c>
      <c r="AD4219" t="s">
        <v>73</v>
      </c>
      <c r="AE4219" t="s">
        <v>52</v>
      </c>
      <c r="AF4219" t="s">
        <v>52</v>
      </c>
      <c r="AG4219" t="s">
        <v>52</v>
      </c>
      <c r="AH4219">
        <v>6</v>
      </c>
      <c r="AI4219" t="s">
        <v>79</v>
      </c>
      <c r="AJ4219" t="s">
        <v>52</v>
      </c>
      <c r="AK4219" t="s">
        <v>90</v>
      </c>
      <c r="AM4219" t="s">
        <v>62</v>
      </c>
      <c r="AN4219" t="s">
        <v>52</v>
      </c>
      <c r="AP4219">
        <v>0</v>
      </c>
      <c r="AQ4219">
        <v>360000</v>
      </c>
      <c r="AR4219">
        <v>12000</v>
      </c>
      <c r="AS4219">
        <v>15000</v>
      </c>
      <c r="AT4219">
        <v>360000</v>
      </c>
      <c r="AU4219">
        <v>0</v>
      </c>
      <c r="AV4219">
        <v>0</v>
      </c>
      <c r="AW4219">
        <v>747000</v>
      </c>
    </row>
    <row r="4220" spans="1:49" hidden="1" x14ac:dyDescent="0.35">
      <c r="A4220" s="2" t="s">
        <v>1138</v>
      </c>
      <c r="B4220">
        <v>3</v>
      </c>
      <c r="C4220">
        <v>305</v>
      </c>
      <c r="D4220">
        <v>1</v>
      </c>
      <c r="E4220" t="s">
        <v>50</v>
      </c>
      <c r="F4220">
        <v>52</v>
      </c>
      <c r="G4220" t="s">
        <v>72</v>
      </c>
      <c r="I4220" t="s">
        <v>73</v>
      </c>
      <c r="J4220" t="s">
        <v>52</v>
      </c>
      <c r="K4220" t="s">
        <v>52</v>
      </c>
      <c r="L4220" t="s">
        <v>52</v>
      </c>
      <c r="M4220">
        <v>9</v>
      </c>
      <c r="N4220" t="s">
        <v>100</v>
      </c>
      <c r="P4220" s="2">
        <v>1</v>
      </c>
      <c r="Q4220" t="s">
        <v>50</v>
      </c>
      <c r="R4220">
        <v>52</v>
      </c>
      <c r="S4220" s="5">
        <f t="shared" si="65"/>
        <v>0</v>
      </c>
      <c r="T4220" t="s">
        <v>54</v>
      </c>
      <c r="U4220" t="s">
        <v>53</v>
      </c>
      <c r="W4220" t="s">
        <v>53</v>
      </c>
      <c r="Y4220" t="s">
        <v>55</v>
      </c>
      <c r="Z4220" t="s">
        <v>52</v>
      </c>
      <c r="AA4220">
        <v>2</v>
      </c>
      <c r="AB4220" t="s">
        <v>72</v>
      </c>
      <c r="AD4220" t="s">
        <v>73</v>
      </c>
      <c r="AE4220" t="s">
        <v>52</v>
      </c>
      <c r="AF4220" t="s">
        <v>52</v>
      </c>
      <c r="AG4220" t="s">
        <v>52</v>
      </c>
      <c r="AH4220">
        <v>9</v>
      </c>
      <c r="AI4220" t="s">
        <v>100</v>
      </c>
      <c r="AJ4220" t="s">
        <v>53</v>
      </c>
    </row>
    <row r="4221" spans="1:49" hidden="1" x14ac:dyDescent="0.35">
      <c r="A4221" s="2" t="s">
        <v>1138</v>
      </c>
      <c r="B4221">
        <v>3</v>
      </c>
      <c r="C4221">
        <v>305</v>
      </c>
      <c r="D4221">
        <v>1</v>
      </c>
      <c r="E4221" t="s">
        <v>50</v>
      </c>
      <c r="F4221">
        <v>52</v>
      </c>
      <c r="G4221" t="s">
        <v>72</v>
      </c>
      <c r="I4221" t="s">
        <v>73</v>
      </c>
      <c r="J4221" t="s">
        <v>52</v>
      </c>
      <c r="K4221" t="s">
        <v>52</v>
      </c>
      <c r="L4221" t="s">
        <v>52</v>
      </c>
      <c r="M4221">
        <v>9</v>
      </c>
      <c r="N4221" t="s">
        <v>100</v>
      </c>
      <c r="P4221" s="2">
        <v>2</v>
      </c>
      <c r="Q4221" t="s">
        <v>56</v>
      </c>
      <c r="R4221">
        <v>49</v>
      </c>
      <c r="S4221" s="5">
        <f t="shared" si="65"/>
        <v>0</v>
      </c>
      <c r="T4221" t="s">
        <v>57</v>
      </c>
      <c r="U4221" t="s">
        <v>53</v>
      </c>
      <c r="W4221" t="s">
        <v>53</v>
      </c>
      <c r="Y4221" t="s">
        <v>55</v>
      </c>
      <c r="Z4221" t="s">
        <v>52</v>
      </c>
      <c r="AA4221">
        <v>1</v>
      </c>
      <c r="AB4221" t="s">
        <v>72</v>
      </c>
      <c r="AD4221" t="s">
        <v>73</v>
      </c>
      <c r="AE4221" t="s">
        <v>52</v>
      </c>
      <c r="AF4221" t="s">
        <v>52</v>
      </c>
      <c r="AG4221" t="s">
        <v>52</v>
      </c>
      <c r="AH4221">
        <v>9</v>
      </c>
      <c r="AI4221" t="s">
        <v>100</v>
      </c>
      <c r="AJ4221" t="s">
        <v>53</v>
      </c>
    </row>
    <row r="4222" spans="1:49" hidden="1" x14ac:dyDescent="0.35">
      <c r="A4222" s="2" t="s">
        <v>1138</v>
      </c>
      <c r="B4222">
        <v>3</v>
      </c>
      <c r="C4222">
        <v>305</v>
      </c>
      <c r="D4222">
        <v>1</v>
      </c>
      <c r="E4222" t="s">
        <v>50</v>
      </c>
      <c r="F4222">
        <v>52</v>
      </c>
      <c r="G4222" t="s">
        <v>72</v>
      </c>
      <c r="I4222" t="s">
        <v>73</v>
      </c>
      <c r="J4222" t="s">
        <v>52</v>
      </c>
      <c r="K4222" t="s">
        <v>52</v>
      </c>
      <c r="L4222" t="s">
        <v>52</v>
      </c>
      <c r="M4222">
        <v>9</v>
      </c>
      <c r="N4222" t="s">
        <v>100</v>
      </c>
      <c r="P4222" s="2">
        <v>3</v>
      </c>
      <c r="Q4222" t="s">
        <v>56</v>
      </c>
      <c r="R4222">
        <v>20</v>
      </c>
      <c r="S4222" s="5">
        <f t="shared" si="65"/>
        <v>0</v>
      </c>
      <c r="T4222" t="s">
        <v>58</v>
      </c>
      <c r="U4222" t="s">
        <v>52</v>
      </c>
      <c r="V4222">
        <v>1</v>
      </c>
      <c r="W4222" t="s">
        <v>52</v>
      </c>
      <c r="X4222">
        <v>2</v>
      </c>
      <c r="Y4222" t="s">
        <v>59</v>
      </c>
      <c r="AB4222" t="s">
        <v>72</v>
      </c>
      <c r="AD4222" t="s">
        <v>52</v>
      </c>
      <c r="AE4222" t="s">
        <v>52</v>
      </c>
      <c r="AF4222" t="s">
        <v>52</v>
      </c>
      <c r="AG4222" t="s">
        <v>52</v>
      </c>
      <c r="AH4222">
        <v>16</v>
      </c>
      <c r="AI4222" t="s">
        <v>140</v>
      </c>
      <c r="AJ4222" t="s">
        <v>53</v>
      </c>
    </row>
    <row r="4223" spans="1:49" hidden="1" x14ac:dyDescent="0.35">
      <c r="A4223" s="2" t="s">
        <v>1138</v>
      </c>
      <c r="B4223">
        <v>3</v>
      </c>
      <c r="C4223">
        <v>305</v>
      </c>
      <c r="D4223">
        <v>1</v>
      </c>
      <c r="E4223" t="s">
        <v>50</v>
      </c>
      <c r="F4223">
        <v>52</v>
      </c>
      <c r="G4223" t="s">
        <v>72</v>
      </c>
      <c r="I4223" t="s">
        <v>73</v>
      </c>
      <c r="J4223" t="s">
        <v>52</v>
      </c>
      <c r="K4223" t="s">
        <v>52</v>
      </c>
      <c r="L4223" t="s">
        <v>52</v>
      </c>
      <c r="M4223">
        <v>9</v>
      </c>
      <c r="N4223" t="s">
        <v>100</v>
      </c>
      <c r="P4223" s="2">
        <v>4</v>
      </c>
      <c r="Q4223" t="s">
        <v>50</v>
      </c>
      <c r="R4223">
        <v>20</v>
      </c>
      <c r="S4223" s="5">
        <f t="shared" si="65"/>
        <v>0</v>
      </c>
      <c r="T4223" t="s">
        <v>58</v>
      </c>
      <c r="U4223" t="s">
        <v>52</v>
      </c>
      <c r="V4223">
        <v>1</v>
      </c>
      <c r="W4223" t="s">
        <v>52</v>
      </c>
      <c r="X4223">
        <v>2</v>
      </c>
      <c r="Y4223" t="s">
        <v>59</v>
      </c>
      <c r="AB4223" t="s">
        <v>72</v>
      </c>
      <c r="AD4223" t="s">
        <v>52</v>
      </c>
      <c r="AE4223" t="s">
        <v>52</v>
      </c>
      <c r="AF4223" t="s">
        <v>52</v>
      </c>
      <c r="AG4223" t="s">
        <v>52</v>
      </c>
      <c r="AH4223">
        <v>14</v>
      </c>
      <c r="AI4223" t="s">
        <v>138</v>
      </c>
      <c r="AJ4223" t="s">
        <v>52</v>
      </c>
      <c r="AK4223" t="s">
        <v>95</v>
      </c>
      <c r="AM4223" t="s">
        <v>96</v>
      </c>
      <c r="AN4223" t="s">
        <v>52</v>
      </c>
      <c r="AP4223">
        <v>2000000</v>
      </c>
      <c r="AQ4223">
        <v>0</v>
      </c>
      <c r="AR4223">
        <v>40000</v>
      </c>
      <c r="AS4223">
        <v>20000</v>
      </c>
      <c r="AT4223">
        <v>0</v>
      </c>
      <c r="AU4223">
        <v>0</v>
      </c>
      <c r="AV4223">
        <v>0</v>
      </c>
      <c r="AW4223">
        <v>2060000</v>
      </c>
    </row>
    <row r="4224" spans="1:49" hidden="1" x14ac:dyDescent="0.35">
      <c r="A4224" s="2" t="s">
        <v>1139</v>
      </c>
      <c r="B4224">
        <v>5</v>
      </c>
      <c r="C4224">
        <v>505</v>
      </c>
      <c r="D4224">
        <v>2</v>
      </c>
      <c r="E4224" t="s">
        <v>50</v>
      </c>
      <c r="F4224">
        <v>47</v>
      </c>
      <c r="G4224" t="s">
        <v>72</v>
      </c>
      <c r="I4224" t="s">
        <v>73</v>
      </c>
      <c r="J4224" t="s">
        <v>52</v>
      </c>
      <c r="K4224" t="s">
        <v>52</v>
      </c>
      <c r="L4224" t="s">
        <v>52</v>
      </c>
      <c r="M4224">
        <v>6</v>
      </c>
      <c r="N4224" t="s">
        <v>79</v>
      </c>
      <c r="O4224">
        <v>1</v>
      </c>
      <c r="P4224" s="2">
        <v>1</v>
      </c>
      <c r="Q4224" t="s">
        <v>50</v>
      </c>
      <c r="R4224">
        <v>47</v>
      </c>
      <c r="S4224" s="5">
        <f t="shared" si="65"/>
        <v>0</v>
      </c>
      <c r="T4224" t="s">
        <v>54</v>
      </c>
      <c r="U4224" t="s">
        <v>53</v>
      </c>
      <c r="W4224" t="s">
        <v>53</v>
      </c>
      <c r="Y4224" t="s">
        <v>55</v>
      </c>
      <c r="Z4224" t="s">
        <v>52</v>
      </c>
      <c r="AA4224">
        <v>2</v>
      </c>
      <c r="AB4224" t="s">
        <v>72</v>
      </c>
      <c r="AD4224" t="s">
        <v>73</v>
      </c>
      <c r="AE4224" t="s">
        <v>52</v>
      </c>
      <c r="AF4224" t="s">
        <v>52</v>
      </c>
      <c r="AG4224" t="s">
        <v>52</v>
      </c>
      <c r="AH4224">
        <v>6</v>
      </c>
      <c r="AI4224" t="s">
        <v>79</v>
      </c>
      <c r="AJ4224" t="s">
        <v>53</v>
      </c>
    </row>
    <row r="4225" spans="1:49" hidden="1" x14ac:dyDescent="0.35">
      <c r="A4225" s="2" t="s">
        <v>1139</v>
      </c>
      <c r="B4225">
        <v>5</v>
      </c>
      <c r="C4225">
        <v>505</v>
      </c>
      <c r="D4225">
        <v>2</v>
      </c>
      <c r="E4225" t="s">
        <v>50</v>
      </c>
      <c r="F4225">
        <v>47</v>
      </c>
      <c r="G4225" t="s">
        <v>72</v>
      </c>
      <c r="I4225" t="s">
        <v>73</v>
      </c>
      <c r="J4225" t="s">
        <v>52</v>
      </c>
      <c r="K4225" t="s">
        <v>52</v>
      </c>
      <c r="L4225" t="s">
        <v>52</v>
      </c>
      <c r="M4225">
        <v>6</v>
      </c>
      <c r="N4225" t="s">
        <v>79</v>
      </c>
      <c r="O4225">
        <v>1</v>
      </c>
      <c r="P4225" s="2">
        <v>2</v>
      </c>
      <c r="Q4225" t="s">
        <v>56</v>
      </c>
      <c r="R4225">
        <v>40</v>
      </c>
      <c r="S4225" s="5">
        <f t="shared" si="65"/>
        <v>0</v>
      </c>
      <c r="T4225" t="s">
        <v>57</v>
      </c>
      <c r="U4225" t="s">
        <v>53</v>
      </c>
      <c r="W4225" t="s">
        <v>53</v>
      </c>
      <c r="Y4225" t="s">
        <v>55</v>
      </c>
      <c r="Z4225" t="s">
        <v>52</v>
      </c>
      <c r="AA4225">
        <v>1</v>
      </c>
      <c r="AB4225" t="s">
        <v>72</v>
      </c>
      <c r="AD4225" t="s">
        <v>73</v>
      </c>
      <c r="AE4225" t="s">
        <v>52</v>
      </c>
      <c r="AF4225" t="s">
        <v>52</v>
      </c>
      <c r="AG4225" t="s">
        <v>52</v>
      </c>
      <c r="AH4225">
        <v>3</v>
      </c>
      <c r="AI4225" t="s">
        <v>63</v>
      </c>
      <c r="AJ4225" t="s">
        <v>53</v>
      </c>
    </row>
    <row r="4226" spans="1:49" hidden="1" x14ac:dyDescent="0.35">
      <c r="A4226" s="2" t="s">
        <v>1139</v>
      </c>
      <c r="B4226">
        <v>5</v>
      </c>
      <c r="C4226">
        <v>505</v>
      </c>
      <c r="D4226">
        <v>2</v>
      </c>
      <c r="E4226" t="s">
        <v>50</v>
      </c>
      <c r="F4226">
        <v>47</v>
      </c>
      <c r="G4226" t="s">
        <v>72</v>
      </c>
      <c r="I4226" t="s">
        <v>73</v>
      </c>
      <c r="J4226" t="s">
        <v>52</v>
      </c>
      <c r="K4226" t="s">
        <v>52</v>
      </c>
      <c r="L4226" t="s">
        <v>52</v>
      </c>
      <c r="M4226">
        <v>6</v>
      </c>
      <c r="N4226" t="s">
        <v>79</v>
      </c>
      <c r="O4226">
        <v>1</v>
      </c>
      <c r="P4226" s="2">
        <v>3</v>
      </c>
      <c r="Q4226" t="s">
        <v>50</v>
      </c>
      <c r="R4226">
        <v>19</v>
      </c>
      <c r="S4226" s="5">
        <f t="shared" si="65"/>
        <v>0</v>
      </c>
      <c r="T4226" t="s">
        <v>58</v>
      </c>
      <c r="U4226" t="s">
        <v>52</v>
      </c>
      <c r="V4226">
        <v>1</v>
      </c>
      <c r="W4226" t="s">
        <v>52</v>
      </c>
      <c r="X4226">
        <v>2</v>
      </c>
      <c r="Y4226" t="s">
        <v>59</v>
      </c>
      <c r="AB4226" t="s">
        <v>72</v>
      </c>
      <c r="AD4226" t="s">
        <v>73</v>
      </c>
      <c r="AE4226" t="s">
        <v>52</v>
      </c>
      <c r="AF4226" t="s">
        <v>52</v>
      </c>
      <c r="AG4226" t="s">
        <v>52</v>
      </c>
      <c r="AH4226">
        <v>9</v>
      </c>
      <c r="AI4226" t="s">
        <v>60</v>
      </c>
      <c r="AJ4226" t="s">
        <v>53</v>
      </c>
      <c r="AP4226">
        <v>0</v>
      </c>
      <c r="AQ4226">
        <v>0</v>
      </c>
      <c r="AR4226">
        <v>80000</v>
      </c>
      <c r="AS4226">
        <v>120000</v>
      </c>
      <c r="AT4226">
        <v>0</v>
      </c>
      <c r="AU4226">
        <v>0</v>
      </c>
      <c r="AV4226">
        <v>0</v>
      </c>
      <c r="AW4226">
        <v>200000</v>
      </c>
    </row>
    <row r="4227" spans="1:49" x14ac:dyDescent="0.35">
      <c r="A4227" s="2" t="s">
        <v>1139</v>
      </c>
      <c r="B4227">
        <v>5</v>
      </c>
      <c r="C4227">
        <v>505</v>
      </c>
      <c r="D4227">
        <v>2</v>
      </c>
      <c r="E4227" t="s">
        <v>50</v>
      </c>
      <c r="F4227">
        <v>47</v>
      </c>
      <c r="G4227" t="s">
        <v>72</v>
      </c>
      <c r="I4227" t="s">
        <v>73</v>
      </c>
      <c r="J4227" t="s">
        <v>52</v>
      </c>
      <c r="K4227" t="s">
        <v>52</v>
      </c>
      <c r="L4227" t="s">
        <v>52</v>
      </c>
      <c r="M4227">
        <v>6</v>
      </c>
      <c r="N4227" t="s">
        <v>79</v>
      </c>
      <c r="O4227">
        <v>1</v>
      </c>
      <c r="P4227" s="6">
        <v>4</v>
      </c>
      <c r="Q4227" t="s">
        <v>56</v>
      </c>
      <c r="R4227">
        <v>12</v>
      </c>
      <c r="S4227" s="5">
        <f t="shared" ref="S4227:S4290" si="66">IF(AND(R4227&gt;=6, R4227&lt;=17, T4227="Child"),1,0)</f>
        <v>1</v>
      </c>
      <c r="T4227" t="s">
        <v>58</v>
      </c>
      <c r="U4227" t="s">
        <v>52</v>
      </c>
      <c r="V4227">
        <v>1</v>
      </c>
      <c r="W4227" t="s">
        <v>52</v>
      </c>
      <c r="X4227">
        <v>2</v>
      </c>
      <c r="AB4227" t="s">
        <v>72</v>
      </c>
      <c r="AD4227" t="s">
        <v>73</v>
      </c>
      <c r="AE4227" t="s">
        <v>52</v>
      </c>
      <c r="AF4227" t="s">
        <v>52</v>
      </c>
      <c r="AG4227" t="s">
        <v>52</v>
      </c>
      <c r="AH4227">
        <v>8</v>
      </c>
      <c r="AI4227" t="s">
        <v>86</v>
      </c>
      <c r="AJ4227" t="s">
        <v>52</v>
      </c>
      <c r="AK4227" t="s">
        <v>87</v>
      </c>
      <c r="AM4227" t="s">
        <v>62</v>
      </c>
      <c r="AN4227" t="s">
        <v>53</v>
      </c>
      <c r="AP4227">
        <v>0</v>
      </c>
      <c r="AQ4227">
        <v>0</v>
      </c>
      <c r="AR4227">
        <v>80000</v>
      </c>
      <c r="AS4227">
        <v>120000</v>
      </c>
      <c r="AT4227">
        <v>0</v>
      </c>
      <c r="AU4227">
        <v>0</v>
      </c>
      <c r="AV4227">
        <v>0</v>
      </c>
      <c r="AW4227">
        <v>200000</v>
      </c>
    </row>
    <row r="4228" spans="1:49" hidden="1" x14ac:dyDescent="0.35">
      <c r="A4228" s="2" t="s">
        <v>1140</v>
      </c>
      <c r="B4228">
        <v>1</v>
      </c>
      <c r="C4228">
        <v>109</v>
      </c>
      <c r="D4228">
        <v>1</v>
      </c>
      <c r="E4228" t="s">
        <v>56</v>
      </c>
      <c r="F4228">
        <v>52</v>
      </c>
      <c r="G4228" t="s">
        <v>72</v>
      </c>
      <c r="I4228" t="s">
        <v>52</v>
      </c>
      <c r="J4228" t="s">
        <v>52</v>
      </c>
      <c r="K4228" t="s">
        <v>52</v>
      </c>
      <c r="L4228" t="s">
        <v>52</v>
      </c>
      <c r="M4228">
        <v>3</v>
      </c>
      <c r="N4228" t="s">
        <v>63</v>
      </c>
      <c r="O4228">
        <v>2</v>
      </c>
      <c r="P4228" s="2">
        <v>1</v>
      </c>
      <c r="Q4228" t="s">
        <v>56</v>
      </c>
      <c r="R4228">
        <v>52</v>
      </c>
      <c r="S4228" s="5">
        <f t="shared" si="66"/>
        <v>0</v>
      </c>
      <c r="T4228" t="s">
        <v>54</v>
      </c>
      <c r="U4228" t="s">
        <v>53</v>
      </c>
      <c r="W4228" t="s">
        <v>53</v>
      </c>
      <c r="Y4228" t="s">
        <v>92</v>
      </c>
      <c r="AB4228" t="s">
        <v>72</v>
      </c>
      <c r="AD4228" t="s">
        <v>52</v>
      </c>
      <c r="AE4228" t="s">
        <v>52</v>
      </c>
      <c r="AF4228" t="s">
        <v>52</v>
      </c>
      <c r="AG4228" t="s">
        <v>52</v>
      </c>
      <c r="AH4228">
        <v>3</v>
      </c>
      <c r="AI4228" t="s">
        <v>63</v>
      </c>
      <c r="AJ4228" t="s">
        <v>53</v>
      </c>
    </row>
    <row r="4229" spans="1:49" hidden="1" x14ac:dyDescent="0.35">
      <c r="A4229" s="2" t="s">
        <v>1140</v>
      </c>
      <c r="B4229">
        <v>1</v>
      </c>
      <c r="C4229">
        <v>109</v>
      </c>
      <c r="D4229">
        <v>1</v>
      </c>
      <c r="E4229" t="s">
        <v>56</v>
      </c>
      <c r="F4229">
        <v>52</v>
      </c>
      <c r="G4229" t="s">
        <v>72</v>
      </c>
      <c r="I4229" t="s">
        <v>52</v>
      </c>
      <c r="J4229" t="s">
        <v>52</v>
      </c>
      <c r="K4229" t="s">
        <v>52</v>
      </c>
      <c r="L4229" t="s">
        <v>52</v>
      </c>
      <c r="M4229">
        <v>3</v>
      </c>
      <c r="N4229" t="s">
        <v>63</v>
      </c>
      <c r="O4229">
        <v>2</v>
      </c>
      <c r="P4229" s="2">
        <v>2</v>
      </c>
      <c r="Q4229" t="s">
        <v>50</v>
      </c>
      <c r="R4229">
        <v>32</v>
      </c>
      <c r="S4229" s="5">
        <f t="shared" si="66"/>
        <v>0</v>
      </c>
      <c r="T4229" t="s">
        <v>99</v>
      </c>
      <c r="U4229" t="s">
        <v>53</v>
      </c>
      <c r="W4229" t="s">
        <v>53</v>
      </c>
      <c r="Y4229" t="s">
        <v>55</v>
      </c>
      <c r="Z4229" t="s">
        <v>52</v>
      </c>
      <c r="AA4229">
        <v>3</v>
      </c>
      <c r="AB4229" t="s">
        <v>72</v>
      </c>
      <c r="AD4229" t="s">
        <v>52</v>
      </c>
      <c r="AE4229" t="s">
        <v>52</v>
      </c>
      <c r="AF4229" t="s">
        <v>52</v>
      </c>
      <c r="AG4229" t="s">
        <v>52</v>
      </c>
      <c r="AH4229">
        <v>17</v>
      </c>
      <c r="AI4229" t="s">
        <v>140</v>
      </c>
      <c r="AJ4229" t="s">
        <v>53</v>
      </c>
    </row>
    <row r="4230" spans="1:49" hidden="1" x14ac:dyDescent="0.35">
      <c r="A4230" s="2" t="s">
        <v>1140</v>
      </c>
      <c r="B4230">
        <v>1</v>
      </c>
      <c r="C4230">
        <v>109</v>
      </c>
      <c r="D4230">
        <v>1</v>
      </c>
      <c r="E4230" t="s">
        <v>56</v>
      </c>
      <c r="F4230">
        <v>52</v>
      </c>
      <c r="G4230" t="s">
        <v>72</v>
      </c>
      <c r="I4230" t="s">
        <v>52</v>
      </c>
      <c r="J4230" t="s">
        <v>52</v>
      </c>
      <c r="K4230" t="s">
        <v>52</v>
      </c>
      <c r="L4230" t="s">
        <v>52</v>
      </c>
      <c r="M4230">
        <v>3</v>
      </c>
      <c r="N4230" t="s">
        <v>63</v>
      </c>
      <c r="O4230">
        <v>2</v>
      </c>
      <c r="P4230" s="2">
        <v>3</v>
      </c>
      <c r="Q4230" t="s">
        <v>56</v>
      </c>
      <c r="R4230">
        <v>27</v>
      </c>
      <c r="S4230" s="5">
        <f t="shared" si="66"/>
        <v>0</v>
      </c>
      <c r="T4230" t="s">
        <v>58</v>
      </c>
      <c r="U4230" t="s">
        <v>53</v>
      </c>
      <c r="W4230" t="s">
        <v>52</v>
      </c>
      <c r="X4230">
        <v>1</v>
      </c>
      <c r="Y4230" t="s">
        <v>55</v>
      </c>
      <c r="Z4230" t="s">
        <v>52</v>
      </c>
      <c r="AA4230">
        <v>2</v>
      </c>
      <c r="AB4230" t="s">
        <v>72</v>
      </c>
      <c r="AD4230" t="s">
        <v>52</v>
      </c>
      <c r="AE4230" t="s">
        <v>52</v>
      </c>
      <c r="AF4230" t="s">
        <v>52</v>
      </c>
      <c r="AG4230" t="s">
        <v>52</v>
      </c>
      <c r="AH4230">
        <v>15</v>
      </c>
      <c r="AI4230" t="s">
        <v>138</v>
      </c>
      <c r="AJ4230" t="s">
        <v>53</v>
      </c>
    </row>
    <row r="4231" spans="1:49" hidden="1" x14ac:dyDescent="0.35">
      <c r="A4231" s="2" t="s">
        <v>1140</v>
      </c>
      <c r="B4231">
        <v>1</v>
      </c>
      <c r="C4231">
        <v>109</v>
      </c>
      <c r="D4231">
        <v>1</v>
      </c>
      <c r="E4231" t="s">
        <v>56</v>
      </c>
      <c r="F4231">
        <v>52</v>
      </c>
      <c r="G4231" t="s">
        <v>72</v>
      </c>
      <c r="I4231" t="s">
        <v>52</v>
      </c>
      <c r="J4231" t="s">
        <v>52</v>
      </c>
      <c r="K4231" t="s">
        <v>52</v>
      </c>
      <c r="L4231" t="s">
        <v>52</v>
      </c>
      <c r="M4231">
        <v>3</v>
      </c>
      <c r="N4231" t="s">
        <v>63</v>
      </c>
      <c r="O4231">
        <v>2</v>
      </c>
      <c r="P4231" s="2">
        <v>4</v>
      </c>
      <c r="Q4231" t="s">
        <v>50</v>
      </c>
      <c r="R4231">
        <v>4</v>
      </c>
      <c r="S4231" s="5">
        <f t="shared" si="66"/>
        <v>0</v>
      </c>
      <c r="T4231" t="s">
        <v>102</v>
      </c>
      <c r="U4231" t="s">
        <v>52</v>
      </c>
      <c r="V4231">
        <v>2</v>
      </c>
      <c r="W4231" t="s">
        <v>52</v>
      </c>
      <c r="X4231">
        <v>3</v>
      </c>
      <c r="AB4231" t="s">
        <v>72</v>
      </c>
      <c r="AD4231" t="s">
        <v>73</v>
      </c>
      <c r="AE4231" t="s">
        <v>52</v>
      </c>
      <c r="AF4231" t="s">
        <v>52</v>
      </c>
      <c r="AG4231" t="s">
        <v>52</v>
      </c>
      <c r="AH4231">
        <v>2</v>
      </c>
      <c r="AI4231" t="s">
        <v>68</v>
      </c>
      <c r="AJ4231" t="s">
        <v>52</v>
      </c>
      <c r="AK4231" t="s">
        <v>68</v>
      </c>
      <c r="AL4231" t="s">
        <v>305</v>
      </c>
      <c r="AN4231" t="s">
        <v>53</v>
      </c>
      <c r="AP4231">
        <v>4800000</v>
      </c>
      <c r="AQ4231">
        <v>0</v>
      </c>
      <c r="AR4231">
        <v>120000</v>
      </c>
      <c r="AS4231">
        <v>0</v>
      </c>
      <c r="AT4231">
        <v>0</v>
      </c>
      <c r="AU4231">
        <v>0</v>
      </c>
      <c r="AV4231">
        <v>0</v>
      </c>
      <c r="AW4231">
        <v>4920000</v>
      </c>
    </row>
    <row r="4232" spans="1:49" hidden="1" x14ac:dyDescent="0.35">
      <c r="A4232" s="2" t="s">
        <v>1140</v>
      </c>
      <c r="B4232">
        <v>1</v>
      </c>
      <c r="C4232">
        <v>109</v>
      </c>
      <c r="D4232">
        <v>1</v>
      </c>
      <c r="E4232" t="s">
        <v>56</v>
      </c>
      <c r="F4232">
        <v>52</v>
      </c>
      <c r="G4232" t="s">
        <v>72</v>
      </c>
      <c r="I4232" t="s">
        <v>52</v>
      </c>
      <c r="J4232" t="s">
        <v>52</v>
      </c>
      <c r="K4232" t="s">
        <v>52</v>
      </c>
      <c r="L4232" t="s">
        <v>52</v>
      </c>
      <c r="M4232">
        <v>3</v>
      </c>
      <c r="N4232" t="s">
        <v>63</v>
      </c>
      <c r="O4232">
        <v>2</v>
      </c>
      <c r="P4232" s="2">
        <v>5</v>
      </c>
      <c r="Q4232" t="s">
        <v>50</v>
      </c>
      <c r="R4232">
        <v>0</v>
      </c>
      <c r="S4232" s="5">
        <f t="shared" si="66"/>
        <v>0</v>
      </c>
      <c r="T4232" t="s">
        <v>102</v>
      </c>
      <c r="U4232" t="s">
        <v>52</v>
      </c>
      <c r="V4232">
        <v>2</v>
      </c>
      <c r="W4232" t="s">
        <v>52</v>
      </c>
      <c r="X4232">
        <v>1</v>
      </c>
      <c r="AB4232" t="s">
        <v>72</v>
      </c>
    </row>
    <row r="4233" spans="1:49" hidden="1" x14ac:dyDescent="0.35">
      <c r="A4233" s="2" t="s">
        <v>1140</v>
      </c>
      <c r="B4233">
        <v>1</v>
      </c>
      <c r="C4233">
        <v>109</v>
      </c>
      <c r="D4233">
        <v>1</v>
      </c>
      <c r="E4233" t="s">
        <v>56</v>
      </c>
      <c r="F4233">
        <v>52</v>
      </c>
      <c r="G4233" t="s">
        <v>72</v>
      </c>
      <c r="I4233" t="s">
        <v>52</v>
      </c>
      <c r="J4233" t="s">
        <v>52</v>
      </c>
      <c r="K4233" t="s">
        <v>52</v>
      </c>
      <c r="L4233" t="s">
        <v>52</v>
      </c>
      <c r="M4233">
        <v>3</v>
      </c>
      <c r="N4233" t="s">
        <v>63</v>
      </c>
      <c r="O4233">
        <v>2</v>
      </c>
      <c r="P4233" s="2">
        <v>6</v>
      </c>
      <c r="Q4233" t="s">
        <v>56</v>
      </c>
      <c r="R4233">
        <v>20</v>
      </c>
      <c r="S4233" s="5">
        <f t="shared" si="66"/>
        <v>0</v>
      </c>
      <c r="T4233" t="s">
        <v>619</v>
      </c>
      <c r="U4233" t="s">
        <v>53</v>
      </c>
      <c r="W4233" t="s">
        <v>53</v>
      </c>
      <c r="Y4233" t="s">
        <v>59</v>
      </c>
      <c r="AB4233" t="s">
        <v>72</v>
      </c>
      <c r="AD4233" t="s">
        <v>52</v>
      </c>
      <c r="AE4233" t="s">
        <v>52</v>
      </c>
      <c r="AF4233" t="s">
        <v>52</v>
      </c>
      <c r="AG4233" t="s">
        <v>52</v>
      </c>
      <c r="AH4233">
        <v>7</v>
      </c>
      <c r="AI4233" t="s">
        <v>79</v>
      </c>
      <c r="AJ4233" t="s">
        <v>53</v>
      </c>
    </row>
    <row r="4234" spans="1:49" hidden="1" x14ac:dyDescent="0.35">
      <c r="A4234" s="2" t="s">
        <v>1141</v>
      </c>
      <c r="B4234">
        <v>11</v>
      </c>
      <c r="C4234">
        <v>1104</v>
      </c>
      <c r="D4234">
        <v>2</v>
      </c>
      <c r="E4234" t="s">
        <v>50</v>
      </c>
      <c r="F4234">
        <v>37</v>
      </c>
      <c r="G4234" t="s">
        <v>51</v>
      </c>
      <c r="H4234" t="s">
        <v>52</v>
      </c>
      <c r="I4234" t="s">
        <v>52</v>
      </c>
      <c r="J4234" t="s">
        <v>52</v>
      </c>
      <c r="K4234" t="s">
        <v>52</v>
      </c>
      <c r="L4234" t="s">
        <v>52</v>
      </c>
      <c r="M4234">
        <v>12</v>
      </c>
      <c r="N4234" t="s">
        <v>76</v>
      </c>
      <c r="O4234">
        <v>3</v>
      </c>
      <c r="P4234" s="2">
        <v>1</v>
      </c>
      <c r="Q4234" t="s">
        <v>50</v>
      </c>
      <c r="R4234">
        <v>37</v>
      </c>
      <c r="S4234" s="5">
        <f t="shared" si="66"/>
        <v>0</v>
      </c>
      <c r="T4234" t="s">
        <v>54</v>
      </c>
      <c r="U4234" t="s">
        <v>53</v>
      </c>
      <c r="W4234" t="s">
        <v>53</v>
      </c>
      <c r="Y4234" t="s">
        <v>55</v>
      </c>
      <c r="Z4234" t="s">
        <v>52</v>
      </c>
      <c r="AA4234">
        <v>2</v>
      </c>
      <c r="AB4234" t="s">
        <v>51</v>
      </c>
      <c r="AC4234" t="s">
        <v>52</v>
      </c>
      <c r="AD4234" t="s">
        <v>52</v>
      </c>
      <c r="AE4234" t="s">
        <v>52</v>
      </c>
      <c r="AF4234" t="s">
        <v>52</v>
      </c>
      <c r="AG4234" t="s">
        <v>52</v>
      </c>
      <c r="AH4234">
        <v>12</v>
      </c>
      <c r="AI4234" t="s">
        <v>76</v>
      </c>
      <c r="AJ4234" t="s">
        <v>53</v>
      </c>
    </row>
    <row r="4235" spans="1:49" hidden="1" x14ac:dyDescent="0.35">
      <c r="A4235" s="2" t="s">
        <v>1141</v>
      </c>
      <c r="B4235">
        <v>11</v>
      </c>
      <c r="C4235">
        <v>1104</v>
      </c>
      <c r="D4235">
        <v>2</v>
      </c>
      <c r="E4235" t="s">
        <v>50</v>
      </c>
      <c r="F4235">
        <v>37</v>
      </c>
      <c r="G4235" t="s">
        <v>51</v>
      </c>
      <c r="H4235" t="s">
        <v>52</v>
      </c>
      <c r="I4235" t="s">
        <v>52</v>
      </c>
      <c r="J4235" t="s">
        <v>52</v>
      </c>
      <c r="K4235" t="s">
        <v>52</v>
      </c>
      <c r="L4235" t="s">
        <v>52</v>
      </c>
      <c r="M4235">
        <v>12</v>
      </c>
      <c r="N4235" t="s">
        <v>76</v>
      </c>
      <c r="O4235">
        <v>3</v>
      </c>
      <c r="P4235" s="2">
        <v>2</v>
      </c>
      <c r="Q4235" t="s">
        <v>56</v>
      </c>
      <c r="R4235">
        <v>36</v>
      </c>
      <c r="S4235" s="5">
        <f t="shared" si="66"/>
        <v>0</v>
      </c>
      <c r="T4235" t="s">
        <v>57</v>
      </c>
      <c r="U4235" t="s">
        <v>53</v>
      </c>
      <c r="W4235" t="s">
        <v>53</v>
      </c>
      <c r="Y4235" t="s">
        <v>55</v>
      </c>
      <c r="Z4235" t="s">
        <v>52</v>
      </c>
      <c r="AA4235">
        <v>1</v>
      </c>
      <c r="AB4235" t="s">
        <v>51</v>
      </c>
      <c r="AC4235" t="s">
        <v>52</v>
      </c>
      <c r="AD4235" t="s">
        <v>52</v>
      </c>
      <c r="AE4235" t="s">
        <v>53</v>
      </c>
      <c r="AF4235" t="s">
        <v>53</v>
      </c>
      <c r="AG4235" t="s">
        <v>53</v>
      </c>
    </row>
    <row r="4236" spans="1:49" x14ac:dyDescent="0.35">
      <c r="A4236" s="2" t="s">
        <v>1141</v>
      </c>
      <c r="B4236">
        <v>11</v>
      </c>
      <c r="C4236">
        <v>1104</v>
      </c>
      <c r="D4236">
        <v>2</v>
      </c>
      <c r="E4236" t="s">
        <v>50</v>
      </c>
      <c r="F4236">
        <v>37</v>
      </c>
      <c r="G4236" t="s">
        <v>51</v>
      </c>
      <c r="H4236" t="s">
        <v>52</v>
      </c>
      <c r="I4236" t="s">
        <v>52</v>
      </c>
      <c r="J4236" t="s">
        <v>52</v>
      </c>
      <c r="K4236" t="s">
        <v>52</v>
      </c>
      <c r="L4236" t="s">
        <v>52</v>
      </c>
      <c r="M4236">
        <v>12</v>
      </c>
      <c r="N4236" t="s">
        <v>76</v>
      </c>
      <c r="O4236">
        <v>3</v>
      </c>
      <c r="P4236" s="6">
        <v>3</v>
      </c>
      <c r="Q4236" t="s">
        <v>56</v>
      </c>
      <c r="R4236">
        <v>14</v>
      </c>
      <c r="S4236" s="5">
        <f t="shared" si="66"/>
        <v>1</v>
      </c>
      <c r="T4236" t="s">
        <v>58</v>
      </c>
      <c r="U4236" t="s">
        <v>52</v>
      </c>
      <c r="V4236">
        <v>1</v>
      </c>
      <c r="W4236" t="s">
        <v>52</v>
      </c>
      <c r="X4236">
        <v>2</v>
      </c>
      <c r="Y4236" t="s">
        <v>59</v>
      </c>
      <c r="AB4236" t="s">
        <v>51</v>
      </c>
      <c r="AC4236" t="s">
        <v>52</v>
      </c>
      <c r="AD4236" t="s">
        <v>52</v>
      </c>
      <c r="AE4236" t="s">
        <v>52</v>
      </c>
      <c r="AF4236" t="s">
        <v>52</v>
      </c>
      <c r="AG4236" t="s">
        <v>52</v>
      </c>
      <c r="AH4236">
        <v>7</v>
      </c>
      <c r="AI4236" t="s">
        <v>79</v>
      </c>
      <c r="AJ4236" t="s">
        <v>52</v>
      </c>
      <c r="AK4236" t="s">
        <v>90</v>
      </c>
      <c r="AM4236" t="s">
        <v>62</v>
      </c>
      <c r="AN4236" t="s">
        <v>52</v>
      </c>
      <c r="AP4236">
        <v>1000000</v>
      </c>
      <c r="AQ4236">
        <v>350000</v>
      </c>
      <c r="AR4236">
        <v>20000</v>
      </c>
      <c r="AS4236">
        <v>0</v>
      </c>
      <c r="AT4236">
        <v>0</v>
      </c>
      <c r="AU4236">
        <v>0</v>
      </c>
      <c r="AV4236">
        <v>0</v>
      </c>
      <c r="AW4236">
        <v>1370000</v>
      </c>
    </row>
    <row r="4237" spans="1:49" hidden="1" x14ac:dyDescent="0.35">
      <c r="A4237" s="2" t="s">
        <v>1141</v>
      </c>
      <c r="B4237">
        <v>11</v>
      </c>
      <c r="C4237">
        <v>1104</v>
      </c>
      <c r="D4237">
        <v>2</v>
      </c>
      <c r="E4237" t="s">
        <v>50</v>
      </c>
      <c r="F4237">
        <v>37</v>
      </c>
      <c r="G4237" t="s">
        <v>51</v>
      </c>
      <c r="H4237" t="s">
        <v>52</v>
      </c>
      <c r="I4237" t="s">
        <v>52</v>
      </c>
      <c r="J4237" t="s">
        <v>52</v>
      </c>
      <c r="K4237" t="s">
        <v>52</v>
      </c>
      <c r="L4237" t="s">
        <v>52</v>
      </c>
      <c r="M4237">
        <v>12</v>
      </c>
      <c r="N4237" t="s">
        <v>76</v>
      </c>
      <c r="O4237">
        <v>3</v>
      </c>
      <c r="P4237" s="2">
        <v>4</v>
      </c>
      <c r="Q4237" t="s">
        <v>56</v>
      </c>
      <c r="R4237">
        <v>0</v>
      </c>
      <c r="S4237" s="5">
        <f t="shared" si="66"/>
        <v>0</v>
      </c>
      <c r="T4237" t="s">
        <v>58</v>
      </c>
      <c r="U4237" t="s">
        <v>52</v>
      </c>
      <c r="V4237">
        <v>1</v>
      </c>
      <c r="W4237" t="s">
        <v>52</v>
      </c>
      <c r="X4237">
        <v>2</v>
      </c>
      <c r="AB4237" t="s">
        <v>51</v>
      </c>
      <c r="AC4237" t="s">
        <v>53</v>
      </c>
    </row>
    <row r="4238" spans="1:49" x14ac:dyDescent="0.35">
      <c r="A4238" s="2" t="s">
        <v>1141</v>
      </c>
      <c r="B4238">
        <v>11</v>
      </c>
      <c r="C4238">
        <v>1104</v>
      </c>
      <c r="D4238">
        <v>2</v>
      </c>
      <c r="E4238" t="s">
        <v>50</v>
      </c>
      <c r="F4238">
        <v>37</v>
      </c>
      <c r="G4238" t="s">
        <v>51</v>
      </c>
      <c r="H4238" t="s">
        <v>52</v>
      </c>
      <c r="I4238" t="s">
        <v>52</v>
      </c>
      <c r="J4238" t="s">
        <v>52</v>
      </c>
      <c r="K4238" t="s">
        <v>52</v>
      </c>
      <c r="L4238" t="s">
        <v>52</v>
      </c>
      <c r="M4238">
        <v>12</v>
      </c>
      <c r="N4238" t="s">
        <v>76</v>
      </c>
      <c r="O4238">
        <v>3</v>
      </c>
      <c r="P4238" s="6">
        <v>5</v>
      </c>
      <c r="Q4238" t="s">
        <v>50</v>
      </c>
      <c r="R4238">
        <v>9</v>
      </c>
      <c r="S4238" s="5">
        <f t="shared" si="66"/>
        <v>1</v>
      </c>
      <c r="T4238" t="s">
        <v>58</v>
      </c>
      <c r="U4238" t="s">
        <v>52</v>
      </c>
      <c r="V4238">
        <v>1</v>
      </c>
      <c r="W4238" t="s">
        <v>52</v>
      </c>
      <c r="X4238">
        <v>2</v>
      </c>
      <c r="AB4238" t="s">
        <v>51</v>
      </c>
      <c r="AC4238" t="s">
        <v>52</v>
      </c>
      <c r="AD4238" t="s">
        <v>52</v>
      </c>
      <c r="AE4238" t="s">
        <v>52</v>
      </c>
      <c r="AF4238" t="s">
        <v>52</v>
      </c>
      <c r="AG4238" t="s">
        <v>52</v>
      </c>
      <c r="AH4238">
        <v>2</v>
      </c>
      <c r="AI4238" t="s">
        <v>65</v>
      </c>
      <c r="AJ4238" t="s">
        <v>52</v>
      </c>
      <c r="AK4238" t="s">
        <v>66</v>
      </c>
      <c r="AM4238" t="s">
        <v>62</v>
      </c>
      <c r="AN4238" t="s">
        <v>53</v>
      </c>
      <c r="AP4238">
        <v>1000000</v>
      </c>
      <c r="AQ4238">
        <v>100000</v>
      </c>
      <c r="AR4238">
        <v>20000</v>
      </c>
      <c r="AS4238">
        <v>12000</v>
      </c>
      <c r="AT4238">
        <v>0</v>
      </c>
      <c r="AU4238">
        <v>0</v>
      </c>
      <c r="AV4238">
        <v>0</v>
      </c>
      <c r="AW4238">
        <v>1132000</v>
      </c>
    </row>
    <row r="4239" spans="1:49" hidden="1" x14ac:dyDescent="0.35">
      <c r="A4239" s="2" t="s">
        <v>1142</v>
      </c>
      <c r="B4239">
        <v>22</v>
      </c>
      <c r="C4239">
        <v>2204</v>
      </c>
      <c r="D4239">
        <v>1</v>
      </c>
      <c r="E4239" t="s">
        <v>50</v>
      </c>
      <c r="F4239">
        <v>39</v>
      </c>
      <c r="G4239" t="s">
        <v>72</v>
      </c>
      <c r="I4239" t="s">
        <v>52</v>
      </c>
      <c r="J4239" t="s">
        <v>52</v>
      </c>
      <c r="K4239" t="s">
        <v>52</v>
      </c>
      <c r="L4239" t="s">
        <v>52</v>
      </c>
      <c r="M4239">
        <v>9</v>
      </c>
      <c r="N4239" t="s">
        <v>100</v>
      </c>
      <c r="O4239">
        <v>3</v>
      </c>
      <c r="P4239" s="2">
        <v>1</v>
      </c>
      <c r="Q4239" t="s">
        <v>50</v>
      </c>
      <c r="R4239">
        <v>39</v>
      </c>
      <c r="S4239" s="5">
        <f t="shared" si="66"/>
        <v>0</v>
      </c>
      <c r="T4239" t="s">
        <v>54</v>
      </c>
      <c r="U4239" t="s">
        <v>53</v>
      </c>
      <c r="W4239" t="s">
        <v>53</v>
      </c>
      <c r="Y4239" t="s">
        <v>55</v>
      </c>
      <c r="Z4239" t="s">
        <v>52</v>
      </c>
      <c r="AA4239">
        <v>2</v>
      </c>
      <c r="AB4239" t="s">
        <v>72</v>
      </c>
      <c r="AD4239" t="s">
        <v>52</v>
      </c>
      <c r="AE4239" t="s">
        <v>52</v>
      </c>
      <c r="AF4239" t="s">
        <v>52</v>
      </c>
      <c r="AG4239" t="s">
        <v>52</v>
      </c>
      <c r="AH4239">
        <v>9</v>
      </c>
      <c r="AI4239" t="s">
        <v>100</v>
      </c>
      <c r="AJ4239" t="s">
        <v>53</v>
      </c>
    </row>
    <row r="4240" spans="1:49" hidden="1" x14ac:dyDescent="0.35">
      <c r="A4240" s="2" t="s">
        <v>1142</v>
      </c>
      <c r="B4240">
        <v>22</v>
      </c>
      <c r="C4240">
        <v>2204</v>
      </c>
      <c r="D4240">
        <v>1</v>
      </c>
      <c r="E4240" t="s">
        <v>50</v>
      </c>
      <c r="F4240">
        <v>39</v>
      </c>
      <c r="G4240" t="s">
        <v>72</v>
      </c>
      <c r="I4240" t="s">
        <v>52</v>
      </c>
      <c r="J4240" t="s">
        <v>52</v>
      </c>
      <c r="K4240" t="s">
        <v>52</v>
      </c>
      <c r="L4240" t="s">
        <v>52</v>
      </c>
      <c r="M4240">
        <v>9</v>
      </c>
      <c r="N4240" t="s">
        <v>100</v>
      </c>
      <c r="O4240">
        <v>3</v>
      </c>
      <c r="P4240" s="2">
        <v>2</v>
      </c>
      <c r="Q4240" t="s">
        <v>56</v>
      </c>
      <c r="R4240">
        <v>35</v>
      </c>
      <c r="S4240" s="5">
        <f t="shared" si="66"/>
        <v>0</v>
      </c>
      <c r="T4240" t="s">
        <v>57</v>
      </c>
      <c r="U4240" t="s">
        <v>53</v>
      </c>
      <c r="W4240" t="s">
        <v>53</v>
      </c>
      <c r="Y4240" t="s">
        <v>55</v>
      </c>
      <c r="Z4240" t="s">
        <v>52</v>
      </c>
      <c r="AA4240">
        <v>1</v>
      </c>
      <c r="AB4240" t="s">
        <v>72</v>
      </c>
      <c r="AD4240" t="s">
        <v>52</v>
      </c>
      <c r="AE4240" t="s">
        <v>52</v>
      </c>
      <c r="AF4240" t="s">
        <v>52</v>
      </c>
      <c r="AG4240" t="s">
        <v>52</v>
      </c>
      <c r="AH4240">
        <v>8</v>
      </c>
      <c r="AI4240" t="s">
        <v>60</v>
      </c>
      <c r="AJ4240" t="s">
        <v>53</v>
      </c>
    </row>
    <row r="4241" spans="1:49" x14ac:dyDescent="0.35">
      <c r="A4241" s="2" t="s">
        <v>1142</v>
      </c>
      <c r="B4241">
        <v>22</v>
      </c>
      <c r="C4241">
        <v>2204</v>
      </c>
      <c r="D4241">
        <v>1</v>
      </c>
      <c r="E4241" t="s">
        <v>50</v>
      </c>
      <c r="F4241">
        <v>39</v>
      </c>
      <c r="G4241" t="s">
        <v>72</v>
      </c>
      <c r="I4241" t="s">
        <v>52</v>
      </c>
      <c r="J4241" t="s">
        <v>52</v>
      </c>
      <c r="K4241" t="s">
        <v>52</v>
      </c>
      <c r="L4241" t="s">
        <v>52</v>
      </c>
      <c r="M4241">
        <v>9</v>
      </c>
      <c r="N4241" t="s">
        <v>100</v>
      </c>
      <c r="O4241">
        <v>3</v>
      </c>
      <c r="P4241" s="6">
        <v>3</v>
      </c>
      <c r="Q4241" t="s">
        <v>50</v>
      </c>
      <c r="R4241">
        <v>15</v>
      </c>
      <c r="S4241" s="5">
        <f t="shared" si="66"/>
        <v>1</v>
      </c>
      <c r="T4241" t="s">
        <v>58</v>
      </c>
      <c r="U4241" t="s">
        <v>52</v>
      </c>
      <c r="V4241">
        <v>1</v>
      </c>
      <c r="W4241" t="s">
        <v>52</v>
      </c>
      <c r="X4241">
        <v>2</v>
      </c>
      <c r="Y4241" t="s">
        <v>59</v>
      </c>
      <c r="AB4241" t="s">
        <v>72</v>
      </c>
      <c r="AD4241" t="s">
        <v>52</v>
      </c>
      <c r="AE4241" t="s">
        <v>52</v>
      </c>
      <c r="AF4241" t="s">
        <v>52</v>
      </c>
      <c r="AG4241" t="s">
        <v>52</v>
      </c>
      <c r="AH4241">
        <v>9</v>
      </c>
      <c r="AI4241" t="s">
        <v>80</v>
      </c>
      <c r="AJ4241" t="s">
        <v>52</v>
      </c>
      <c r="AK4241" t="s">
        <v>81</v>
      </c>
      <c r="AM4241" t="s">
        <v>62</v>
      </c>
      <c r="AN4241" t="s">
        <v>52</v>
      </c>
      <c r="AP4241">
        <v>0</v>
      </c>
      <c r="AQ4241">
        <v>720000</v>
      </c>
      <c r="AR4241">
        <v>100000</v>
      </c>
      <c r="AS4241">
        <v>200000</v>
      </c>
      <c r="AT4241">
        <v>300000</v>
      </c>
      <c r="AU4241">
        <v>60000</v>
      </c>
      <c r="AV4241">
        <v>0</v>
      </c>
      <c r="AW4241">
        <v>1380000</v>
      </c>
    </row>
    <row r="4242" spans="1:49" x14ac:dyDescent="0.35">
      <c r="A4242" s="2" t="s">
        <v>1142</v>
      </c>
      <c r="B4242">
        <v>22</v>
      </c>
      <c r="C4242">
        <v>2204</v>
      </c>
      <c r="D4242">
        <v>1</v>
      </c>
      <c r="E4242" t="s">
        <v>50</v>
      </c>
      <c r="F4242">
        <v>39</v>
      </c>
      <c r="G4242" t="s">
        <v>72</v>
      </c>
      <c r="I4242" t="s">
        <v>52</v>
      </c>
      <c r="J4242" t="s">
        <v>52</v>
      </c>
      <c r="K4242" t="s">
        <v>52</v>
      </c>
      <c r="L4242" t="s">
        <v>52</v>
      </c>
      <c r="M4242">
        <v>9</v>
      </c>
      <c r="N4242" t="s">
        <v>100</v>
      </c>
      <c r="O4242">
        <v>3</v>
      </c>
      <c r="P4242" s="6">
        <v>4</v>
      </c>
      <c r="Q4242" t="s">
        <v>56</v>
      </c>
      <c r="R4242">
        <v>11</v>
      </c>
      <c r="S4242" s="5">
        <f t="shared" si="66"/>
        <v>1</v>
      </c>
      <c r="T4242" t="s">
        <v>58</v>
      </c>
      <c r="U4242" t="s">
        <v>52</v>
      </c>
      <c r="V4242">
        <v>1</v>
      </c>
      <c r="W4242" t="s">
        <v>52</v>
      </c>
      <c r="X4242">
        <v>2</v>
      </c>
      <c r="AB4242" t="s">
        <v>72</v>
      </c>
      <c r="AD4242" t="s">
        <v>52</v>
      </c>
      <c r="AE4242" t="s">
        <v>52</v>
      </c>
      <c r="AF4242" t="s">
        <v>52</v>
      </c>
      <c r="AG4242" t="s">
        <v>52</v>
      </c>
      <c r="AH4242">
        <v>6</v>
      </c>
      <c r="AI4242" t="s">
        <v>79</v>
      </c>
      <c r="AJ4242" t="s">
        <v>52</v>
      </c>
      <c r="AK4242" t="s">
        <v>90</v>
      </c>
      <c r="AM4242" t="s">
        <v>62</v>
      </c>
      <c r="AN4242" t="s">
        <v>52</v>
      </c>
      <c r="AP4242">
        <v>0</v>
      </c>
      <c r="AQ4242">
        <v>2400000</v>
      </c>
      <c r="AR4242">
        <v>100000</v>
      </c>
      <c r="AS4242">
        <v>100000</v>
      </c>
      <c r="AT4242">
        <v>2000000</v>
      </c>
      <c r="AU4242">
        <v>60000</v>
      </c>
      <c r="AV4242">
        <v>0</v>
      </c>
      <c r="AW4242">
        <v>4660000</v>
      </c>
    </row>
    <row r="4243" spans="1:49" x14ac:dyDescent="0.35">
      <c r="A4243" s="2" t="s">
        <v>1142</v>
      </c>
      <c r="B4243">
        <v>22</v>
      </c>
      <c r="C4243">
        <v>2204</v>
      </c>
      <c r="D4243">
        <v>1</v>
      </c>
      <c r="E4243" t="s">
        <v>50</v>
      </c>
      <c r="F4243">
        <v>39</v>
      </c>
      <c r="G4243" t="s">
        <v>72</v>
      </c>
      <c r="I4243" t="s">
        <v>52</v>
      </c>
      <c r="J4243" t="s">
        <v>52</v>
      </c>
      <c r="K4243" t="s">
        <v>52</v>
      </c>
      <c r="L4243" t="s">
        <v>52</v>
      </c>
      <c r="M4243">
        <v>9</v>
      </c>
      <c r="N4243" t="s">
        <v>100</v>
      </c>
      <c r="O4243">
        <v>3</v>
      </c>
      <c r="P4243" s="6">
        <v>5</v>
      </c>
      <c r="Q4243" t="s">
        <v>56</v>
      </c>
      <c r="R4243">
        <v>7</v>
      </c>
      <c r="S4243" s="5">
        <f t="shared" si="66"/>
        <v>1</v>
      </c>
      <c r="T4243" t="s">
        <v>58</v>
      </c>
      <c r="U4243" t="s">
        <v>52</v>
      </c>
      <c r="V4243">
        <v>1</v>
      </c>
      <c r="W4243" t="s">
        <v>52</v>
      </c>
      <c r="X4243">
        <v>2</v>
      </c>
      <c r="AB4243" t="s">
        <v>72</v>
      </c>
      <c r="AD4243" t="s">
        <v>73</v>
      </c>
      <c r="AE4243" t="s">
        <v>53</v>
      </c>
      <c r="AF4243" t="s">
        <v>53</v>
      </c>
      <c r="AG4243" t="s">
        <v>53</v>
      </c>
      <c r="AO4243" t="s">
        <v>70</v>
      </c>
      <c r="AP4243">
        <v>1440000</v>
      </c>
      <c r="AQ4243">
        <v>0</v>
      </c>
      <c r="AR4243">
        <v>40000</v>
      </c>
      <c r="AS4243">
        <v>20000</v>
      </c>
      <c r="AT4243">
        <v>0</v>
      </c>
      <c r="AU4243">
        <v>480000</v>
      </c>
      <c r="AV4243">
        <v>0</v>
      </c>
      <c r="AW4243">
        <v>1980000</v>
      </c>
    </row>
    <row r="4244" spans="1:49" hidden="1" x14ac:dyDescent="0.35">
      <c r="A4244" s="2" t="s">
        <v>1143</v>
      </c>
      <c r="B4244">
        <v>1</v>
      </c>
      <c r="C4244">
        <v>103</v>
      </c>
      <c r="D4244">
        <v>2</v>
      </c>
      <c r="E4244" t="s">
        <v>50</v>
      </c>
      <c r="F4244">
        <v>35</v>
      </c>
      <c r="G4244" t="s">
        <v>72</v>
      </c>
      <c r="I4244" t="s">
        <v>52</v>
      </c>
      <c r="J4244" t="s">
        <v>53</v>
      </c>
      <c r="K4244" t="s">
        <v>53</v>
      </c>
      <c r="L4244" t="s">
        <v>52</v>
      </c>
      <c r="M4244">
        <v>3</v>
      </c>
      <c r="N4244" t="s">
        <v>97</v>
      </c>
      <c r="O4244">
        <v>2</v>
      </c>
      <c r="P4244" s="2">
        <v>1</v>
      </c>
      <c r="Q4244" t="s">
        <v>50</v>
      </c>
      <c r="R4244">
        <v>35</v>
      </c>
      <c r="S4244" s="5">
        <f t="shared" si="66"/>
        <v>0</v>
      </c>
      <c r="T4244" t="s">
        <v>54</v>
      </c>
      <c r="U4244" t="s">
        <v>53</v>
      </c>
      <c r="W4244" t="s">
        <v>53</v>
      </c>
      <c r="Y4244" t="s">
        <v>55</v>
      </c>
      <c r="Z4244" t="s">
        <v>52</v>
      </c>
      <c r="AA4244">
        <v>2</v>
      </c>
      <c r="AB4244" t="s">
        <v>72</v>
      </c>
      <c r="AD4244" t="s">
        <v>52</v>
      </c>
      <c r="AE4244" t="s">
        <v>53</v>
      </c>
      <c r="AF4244" t="s">
        <v>53</v>
      </c>
      <c r="AG4244" t="s">
        <v>52</v>
      </c>
      <c r="AH4244">
        <v>3</v>
      </c>
      <c r="AI4244" t="s">
        <v>97</v>
      </c>
      <c r="AJ4244" t="s">
        <v>53</v>
      </c>
    </row>
    <row r="4245" spans="1:49" hidden="1" x14ac:dyDescent="0.35">
      <c r="A4245" s="2" t="s">
        <v>1143</v>
      </c>
      <c r="B4245">
        <v>1</v>
      </c>
      <c r="C4245">
        <v>103</v>
      </c>
      <c r="D4245">
        <v>2</v>
      </c>
      <c r="E4245" t="s">
        <v>50</v>
      </c>
      <c r="F4245">
        <v>35</v>
      </c>
      <c r="G4245" t="s">
        <v>72</v>
      </c>
      <c r="I4245" t="s">
        <v>52</v>
      </c>
      <c r="J4245" t="s">
        <v>53</v>
      </c>
      <c r="K4245" t="s">
        <v>53</v>
      </c>
      <c r="L4245" t="s">
        <v>52</v>
      </c>
      <c r="M4245">
        <v>3</v>
      </c>
      <c r="N4245" t="s">
        <v>97</v>
      </c>
      <c r="O4245">
        <v>2</v>
      </c>
      <c r="P4245" s="2">
        <v>2</v>
      </c>
      <c r="Q4245" t="s">
        <v>56</v>
      </c>
      <c r="R4245">
        <v>34</v>
      </c>
      <c r="S4245" s="5">
        <f t="shared" si="66"/>
        <v>0</v>
      </c>
      <c r="T4245" t="s">
        <v>57</v>
      </c>
      <c r="U4245" t="s">
        <v>53</v>
      </c>
      <c r="W4245" t="s">
        <v>53</v>
      </c>
      <c r="Y4245" t="s">
        <v>55</v>
      </c>
      <c r="Z4245" t="s">
        <v>52</v>
      </c>
      <c r="AA4245">
        <v>1</v>
      </c>
      <c r="AB4245" t="s">
        <v>72</v>
      </c>
      <c r="AD4245" t="s">
        <v>73</v>
      </c>
      <c r="AE4245" t="s">
        <v>52</v>
      </c>
      <c r="AF4245" t="s">
        <v>52</v>
      </c>
      <c r="AG4245" t="s">
        <v>52</v>
      </c>
      <c r="AH4245">
        <v>3</v>
      </c>
      <c r="AI4245" t="s">
        <v>63</v>
      </c>
      <c r="AJ4245" t="s">
        <v>53</v>
      </c>
    </row>
    <row r="4246" spans="1:49" x14ac:dyDescent="0.35">
      <c r="A4246" s="2" t="s">
        <v>1143</v>
      </c>
      <c r="B4246">
        <v>1</v>
      </c>
      <c r="C4246">
        <v>103</v>
      </c>
      <c r="D4246">
        <v>2</v>
      </c>
      <c r="E4246" t="s">
        <v>50</v>
      </c>
      <c r="F4246">
        <v>35</v>
      </c>
      <c r="G4246" t="s">
        <v>72</v>
      </c>
      <c r="I4246" t="s">
        <v>52</v>
      </c>
      <c r="J4246" t="s">
        <v>53</v>
      </c>
      <c r="K4246" t="s">
        <v>53</v>
      </c>
      <c r="L4246" t="s">
        <v>52</v>
      </c>
      <c r="M4246">
        <v>3</v>
      </c>
      <c r="N4246" t="s">
        <v>97</v>
      </c>
      <c r="O4246">
        <v>2</v>
      </c>
      <c r="P4246" s="6">
        <v>3</v>
      </c>
      <c r="Q4246" t="s">
        <v>56</v>
      </c>
      <c r="R4246">
        <v>10</v>
      </c>
      <c r="S4246" s="5">
        <f t="shared" si="66"/>
        <v>1</v>
      </c>
      <c r="T4246" t="s">
        <v>58</v>
      </c>
      <c r="U4246" t="s">
        <v>52</v>
      </c>
      <c r="V4246">
        <v>1</v>
      </c>
      <c r="W4246" t="s">
        <v>52</v>
      </c>
      <c r="X4246">
        <v>2</v>
      </c>
      <c r="AB4246" t="s">
        <v>72</v>
      </c>
      <c r="AD4246" t="s">
        <v>73</v>
      </c>
      <c r="AE4246" t="s">
        <v>52</v>
      </c>
      <c r="AF4246" t="s">
        <v>52</v>
      </c>
      <c r="AG4246" t="s">
        <v>52</v>
      </c>
      <c r="AH4246">
        <v>4</v>
      </c>
      <c r="AI4246" t="s">
        <v>63</v>
      </c>
      <c r="AJ4246" t="s">
        <v>52</v>
      </c>
      <c r="AK4246" t="s">
        <v>64</v>
      </c>
      <c r="AM4246" t="s">
        <v>62</v>
      </c>
      <c r="AN4246" t="s">
        <v>53</v>
      </c>
      <c r="AP4246">
        <v>0</v>
      </c>
      <c r="AQ4246">
        <v>0</v>
      </c>
      <c r="AR4246">
        <v>12000</v>
      </c>
      <c r="AS4246">
        <v>25000</v>
      </c>
      <c r="AT4246">
        <v>0</v>
      </c>
      <c r="AU4246">
        <v>0</v>
      </c>
      <c r="AV4246">
        <v>0</v>
      </c>
      <c r="AW4246">
        <v>37000</v>
      </c>
    </row>
    <row r="4247" spans="1:49" hidden="1" x14ac:dyDescent="0.35">
      <c r="A4247" s="2" t="s">
        <v>1143</v>
      </c>
      <c r="B4247">
        <v>1</v>
      </c>
      <c r="C4247">
        <v>103</v>
      </c>
      <c r="D4247">
        <v>2</v>
      </c>
      <c r="E4247" t="s">
        <v>50</v>
      </c>
      <c r="F4247">
        <v>35</v>
      </c>
      <c r="G4247" t="s">
        <v>72</v>
      </c>
      <c r="I4247" t="s">
        <v>52</v>
      </c>
      <c r="J4247" t="s">
        <v>53</v>
      </c>
      <c r="K4247" t="s">
        <v>53</v>
      </c>
      <c r="L4247" t="s">
        <v>52</v>
      </c>
      <c r="M4247">
        <v>3</v>
      </c>
      <c r="N4247" t="s">
        <v>97</v>
      </c>
      <c r="O4247">
        <v>2</v>
      </c>
      <c r="P4247" s="2">
        <v>4</v>
      </c>
      <c r="Q4247" t="s">
        <v>50</v>
      </c>
      <c r="R4247">
        <v>4</v>
      </c>
      <c r="S4247" s="5">
        <f t="shared" si="66"/>
        <v>0</v>
      </c>
      <c r="T4247" t="s">
        <v>58</v>
      </c>
      <c r="U4247" t="s">
        <v>52</v>
      </c>
      <c r="V4247">
        <v>1</v>
      </c>
      <c r="W4247" t="s">
        <v>52</v>
      </c>
      <c r="X4247">
        <v>2</v>
      </c>
      <c r="AB4247" t="s">
        <v>72</v>
      </c>
      <c r="AD4247" t="s">
        <v>73</v>
      </c>
      <c r="AE4247" t="s">
        <v>53</v>
      </c>
      <c r="AF4247" t="s">
        <v>53</v>
      </c>
      <c r="AG4247" t="s">
        <v>53</v>
      </c>
      <c r="AO4247" t="s">
        <v>70</v>
      </c>
    </row>
    <row r="4248" spans="1:49" hidden="1" x14ac:dyDescent="0.35">
      <c r="A4248" s="2" t="s">
        <v>1144</v>
      </c>
      <c r="B4248">
        <v>14</v>
      </c>
      <c r="C4248">
        <v>1405</v>
      </c>
      <c r="D4248">
        <v>2</v>
      </c>
      <c r="E4248" t="s">
        <v>50</v>
      </c>
      <c r="F4248">
        <v>89</v>
      </c>
      <c r="G4248" t="s">
        <v>72</v>
      </c>
      <c r="I4248" t="s">
        <v>73</v>
      </c>
      <c r="J4248" t="s">
        <v>52</v>
      </c>
      <c r="K4248" t="s">
        <v>52</v>
      </c>
      <c r="L4248" t="s">
        <v>52</v>
      </c>
      <c r="M4248">
        <v>4</v>
      </c>
      <c r="N4248" t="s">
        <v>83</v>
      </c>
      <c r="O4248">
        <v>3</v>
      </c>
      <c r="P4248" s="2">
        <v>1</v>
      </c>
      <c r="Q4248" t="s">
        <v>50</v>
      </c>
      <c r="R4248">
        <v>89</v>
      </c>
      <c r="S4248" s="5">
        <f t="shared" si="66"/>
        <v>0</v>
      </c>
      <c r="T4248" t="s">
        <v>54</v>
      </c>
      <c r="U4248" t="s">
        <v>53</v>
      </c>
      <c r="W4248" t="s">
        <v>53</v>
      </c>
      <c r="Y4248" t="s">
        <v>55</v>
      </c>
      <c r="Z4248" t="s">
        <v>52</v>
      </c>
      <c r="AA4248">
        <v>2</v>
      </c>
      <c r="AB4248" t="s">
        <v>72</v>
      </c>
      <c r="AD4248" t="s">
        <v>73</v>
      </c>
      <c r="AE4248" t="s">
        <v>52</v>
      </c>
      <c r="AF4248" t="s">
        <v>52</v>
      </c>
      <c r="AG4248" t="s">
        <v>52</v>
      </c>
      <c r="AH4248">
        <v>4</v>
      </c>
      <c r="AI4248" t="s">
        <v>83</v>
      </c>
      <c r="AJ4248" t="s">
        <v>53</v>
      </c>
    </row>
    <row r="4249" spans="1:49" hidden="1" x14ac:dyDescent="0.35">
      <c r="A4249" s="2" t="s">
        <v>1144</v>
      </c>
      <c r="B4249">
        <v>14</v>
      </c>
      <c r="C4249">
        <v>1405</v>
      </c>
      <c r="D4249">
        <v>2</v>
      </c>
      <c r="E4249" t="s">
        <v>50</v>
      </c>
      <c r="F4249">
        <v>89</v>
      </c>
      <c r="G4249" t="s">
        <v>72</v>
      </c>
      <c r="I4249" t="s">
        <v>73</v>
      </c>
      <c r="J4249" t="s">
        <v>52</v>
      </c>
      <c r="K4249" t="s">
        <v>52</v>
      </c>
      <c r="L4249" t="s">
        <v>52</v>
      </c>
      <c r="M4249">
        <v>4</v>
      </c>
      <c r="N4249" t="s">
        <v>83</v>
      </c>
      <c r="O4249">
        <v>3</v>
      </c>
      <c r="P4249" s="2">
        <v>2</v>
      </c>
      <c r="Q4249" t="s">
        <v>56</v>
      </c>
      <c r="R4249">
        <v>71</v>
      </c>
      <c r="S4249" s="5">
        <f t="shared" si="66"/>
        <v>0</v>
      </c>
      <c r="T4249" t="s">
        <v>57</v>
      </c>
      <c r="U4249" t="s">
        <v>53</v>
      </c>
      <c r="W4249" t="s">
        <v>53</v>
      </c>
      <c r="Y4249" t="s">
        <v>55</v>
      </c>
      <c r="Z4249" t="s">
        <v>52</v>
      </c>
      <c r="AA4249">
        <v>1</v>
      </c>
      <c r="AB4249" t="s">
        <v>72</v>
      </c>
      <c r="AD4249" t="s">
        <v>73</v>
      </c>
      <c r="AE4249" t="s">
        <v>52</v>
      </c>
      <c r="AF4249" t="s">
        <v>52</v>
      </c>
      <c r="AG4249" t="s">
        <v>52</v>
      </c>
      <c r="AH4249">
        <v>3</v>
      </c>
      <c r="AI4249" t="s">
        <v>63</v>
      </c>
      <c r="AJ4249" t="s">
        <v>53</v>
      </c>
    </row>
    <row r="4250" spans="1:49" hidden="1" x14ac:dyDescent="0.35">
      <c r="A4250" s="2" t="s">
        <v>1144</v>
      </c>
      <c r="B4250">
        <v>14</v>
      </c>
      <c r="C4250">
        <v>1405</v>
      </c>
      <c r="D4250">
        <v>2</v>
      </c>
      <c r="E4250" t="s">
        <v>50</v>
      </c>
      <c r="F4250">
        <v>89</v>
      </c>
      <c r="G4250" t="s">
        <v>72</v>
      </c>
      <c r="I4250" t="s">
        <v>73</v>
      </c>
      <c r="J4250" t="s">
        <v>52</v>
      </c>
      <c r="K4250" t="s">
        <v>52</v>
      </c>
      <c r="L4250" t="s">
        <v>52</v>
      </c>
      <c r="M4250">
        <v>4</v>
      </c>
      <c r="N4250" t="s">
        <v>83</v>
      </c>
      <c r="O4250">
        <v>3</v>
      </c>
      <c r="P4250" s="2">
        <v>3</v>
      </c>
      <c r="Q4250" t="s">
        <v>56</v>
      </c>
      <c r="R4250">
        <v>34</v>
      </c>
      <c r="S4250" s="5">
        <f t="shared" si="66"/>
        <v>0</v>
      </c>
      <c r="T4250" t="s">
        <v>58</v>
      </c>
      <c r="U4250" t="s">
        <v>52</v>
      </c>
      <c r="V4250">
        <v>1</v>
      </c>
      <c r="W4250" t="s">
        <v>52</v>
      </c>
      <c r="X4250">
        <v>2</v>
      </c>
      <c r="Y4250" t="s">
        <v>55</v>
      </c>
      <c r="Z4250" t="s">
        <v>52</v>
      </c>
      <c r="AA4250">
        <v>4</v>
      </c>
      <c r="AB4250" t="s">
        <v>72</v>
      </c>
      <c r="AD4250" t="s">
        <v>73</v>
      </c>
      <c r="AE4250" t="s">
        <v>52</v>
      </c>
      <c r="AF4250" t="s">
        <v>52</v>
      </c>
      <c r="AG4250" t="s">
        <v>52</v>
      </c>
      <c r="AH4250">
        <v>3</v>
      </c>
      <c r="AI4250" t="s">
        <v>63</v>
      </c>
      <c r="AJ4250" t="s">
        <v>53</v>
      </c>
    </row>
    <row r="4251" spans="1:49" hidden="1" x14ac:dyDescent="0.35">
      <c r="A4251" s="2" t="s">
        <v>1144</v>
      </c>
      <c r="B4251">
        <v>14</v>
      </c>
      <c r="C4251">
        <v>1405</v>
      </c>
      <c r="D4251">
        <v>2</v>
      </c>
      <c r="E4251" t="s">
        <v>50</v>
      </c>
      <c r="F4251">
        <v>89</v>
      </c>
      <c r="G4251" t="s">
        <v>72</v>
      </c>
      <c r="I4251" t="s">
        <v>73</v>
      </c>
      <c r="J4251" t="s">
        <v>52</v>
      </c>
      <c r="K4251" t="s">
        <v>52</v>
      </c>
      <c r="L4251" t="s">
        <v>52</v>
      </c>
      <c r="M4251">
        <v>4</v>
      </c>
      <c r="N4251" t="s">
        <v>83</v>
      </c>
      <c r="O4251">
        <v>3</v>
      </c>
      <c r="P4251" s="2">
        <v>4</v>
      </c>
      <c r="Q4251" t="s">
        <v>50</v>
      </c>
      <c r="R4251">
        <v>31</v>
      </c>
      <c r="S4251" s="5">
        <f t="shared" si="66"/>
        <v>0</v>
      </c>
      <c r="T4251" t="s">
        <v>99</v>
      </c>
      <c r="U4251" t="s">
        <v>53</v>
      </c>
      <c r="W4251" t="s">
        <v>53</v>
      </c>
      <c r="Y4251" t="s">
        <v>55</v>
      </c>
      <c r="Z4251" t="s">
        <v>52</v>
      </c>
      <c r="AA4251">
        <v>2</v>
      </c>
      <c r="AB4251" t="s">
        <v>72</v>
      </c>
      <c r="AD4251" t="s">
        <v>73</v>
      </c>
      <c r="AE4251" t="s">
        <v>52</v>
      </c>
      <c r="AF4251" t="s">
        <v>52</v>
      </c>
      <c r="AG4251" t="s">
        <v>52</v>
      </c>
      <c r="AH4251">
        <v>4</v>
      </c>
      <c r="AI4251" t="s">
        <v>83</v>
      </c>
      <c r="AJ4251" t="s">
        <v>53</v>
      </c>
    </row>
    <row r="4252" spans="1:49" hidden="1" x14ac:dyDescent="0.35">
      <c r="A4252" s="2" t="s">
        <v>1144</v>
      </c>
      <c r="B4252">
        <v>14</v>
      </c>
      <c r="C4252">
        <v>1405</v>
      </c>
      <c r="D4252">
        <v>2</v>
      </c>
      <c r="E4252" t="s">
        <v>50</v>
      </c>
      <c r="F4252">
        <v>89</v>
      </c>
      <c r="G4252" t="s">
        <v>72</v>
      </c>
      <c r="I4252" t="s">
        <v>73</v>
      </c>
      <c r="J4252" t="s">
        <v>52</v>
      </c>
      <c r="K4252" t="s">
        <v>52</v>
      </c>
      <c r="L4252" t="s">
        <v>52</v>
      </c>
      <c r="M4252">
        <v>4</v>
      </c>
      <c r="N4252" t="s">
        <v>83</v>
      </c>
      <c r="O4252">
        <v>3</v>
      </c>
      <c r="P4252" s="2">
        <v>5</v>
      </c>
      <c r="Q4252" t="s">
        <v>56</v>
      </c>
      <c r="R4252">
        <v>26</v>
      </c>
      <c r="S4252" s="5">
        <f t="shared" si="66"/>
        <v>0</v>
      </c>
      <c r="T4252" t="s">
        <v>58</v>
      </c>
      <c r="U4252" t="s">
        <v>52</v>
      </c>
      <c r="V4252">
        <v>1</v>
      </c>
      <c r="W4252" t="s">
        <v>52</v>
      </c>
      <c r="X4252">
        <v>2</v>
      </c>
      <c r="Y4252" t="s">
        <v>122</v>
      </c>
      <c r="AB4252" t="s">
        <v>72</v>
      </c>
      <c r="AD4252" t="s">
        <v>73</v>
      </c>
      <c r="AE4252" t="s">
        <v>52</v>
      </c>
      <c r="AF4252" t="s">
        <v>52</v>
      </c>
      <c r="AG4252" t="s">
        <v>52</v>
      </c>
      <c r="AH4252">
        <v>3</v>
      </c>
      <c r="AI4252" t="s">
        <v>63</v>
      </c>
      <c r="AJ4252" t="s">
        <v>53</v>
      </c>
    </row>
    <row r="4253" spans="1:49" hidden="1" x14ac:dyDescent="0.35">
      <c r="A4253" s="2" t="s">
        <v>1144</v>
      </c>
      <c r="B4253">
        <v>14</v>
      </c>
      <c r="C4253">
        <v>1405</v>
      </c>
      <c r="D4253">
        <v>2</v>
      </c>
      <c r="E4253" t="s">
        <v>50</v>
      </c>
      <c r="F4253">
        <v>89</v>
      </c>
      <c r="G4253" t="s">
        <v>72</v>
      </c>
      <c r="I4253" t="s">
        <v>73</v>
      </c>
      <c r="J4253" t="s">
        <v>52</v>
      </c>
      <c r="K4253" t="s">
        <v>52</v>
      </c>
      <c r="L4253" t="s">
        <v>52</v>
      </c>
      <c r="M4253">
        <v>4</v>
      </c>
      <c r="N4253" t="s">
        <v>83</v>
      </c>
      <c r="O4253">
        <v>3</v>
      </c>
      <c r="P4253" s="2">
        <v>6</v>
      </c>
      <c r="Q4253" t="s">
        <v>56</v>
      </c>
      <c r="R4253">
        <v>7</v>
      </c>
      <c r="S4253" s="5">
        <f t="shared" si="66"/>
        <v>0</v>
      </c>
      <c r="T4253" t="s">
        <v>102</v>
      </c>
      <c r="U4253" t="s">
        <v>53</v>
      </c>
      <c r="W4253" t="s">
        <v>53</v>
      </c>
      <c r="AB4253" t="s">
        <v>72</v>
      </c>
      <c r="AD4253" t="s">
        <v>73</v>
      </c>
      <c r="AE4253" t="s">
        <v>52</v>
      </c>
      <c r="AF4253" t="s">
        <v>52</v>
      </c>
      <c r="AG4253" t="s">
        <v>52</v>
      </c>
      <c r="AH4253">
        <v>1</v>
      </c>
      <c r="AI4253" t="s">
        <v>65</v>
      </c>
      <c r="AJ4253" t="s">
        <v>52</v>
      </c>
      <c r="AK4253" t="s">
        <v>66</v>
      </c>
      <c r="AM4253" t="s">
        <v>62</v>
      </c>
      <c r="AN4253" t="s">
        <v>53</v>
      </c>
    </row>
    <row r="4254" spans="1:49" hidden="1" x14ac:dyDescent="0.35">
      <c r="A4254" s="2" t="s">
        <v>1144</v>
      </c>
      <c r="B4254">
        <v>14</v>
      </c>
      <c r="C4254">
        <v>1405</v>
      </c>
      <c r="D4254">
        <v>2</v>
      </c>
      <c r="E4254" t="s">
        <v>50</v>
      </c>
      <c r="F4254">
        <v>89</v>
      </c>
      <c r="G4254" t="s">
        <v>72</v>
      </c>
      <c r="I4254" t="s">
        <v>73</v>
      </c>
      <c r="J4254" t="s">
        <v>52</v>
      </c>
      <c r="K4254" t="s">
        <v>52</v>
      </c>
      <c r="L4254" t="s">
        <v>52</v>
      </c>
      <c r="M4254">
        <v>4</v>
      </c>
      <c r="N4254" t="s">
        <v>83</v>
      </c>
      <c r="O4254">
        <v>3</v>
      </c>
      <c r="P4254" s="2">
        <v>7</v>
      </c>
      <c r="Q4254" t="s">
        <v>56</v>
      </c>
      <c r="R4254">
        <v>2</v>
      </c>
      <c r="S4254" s="5">
        <f t="shared" si="66"/>
        <v>0</v>
      </c>
      <c r="T4254" t="s">
        <v>102</v>
      </c>
      <c r="U4254" t="s">
        <v>53</v>
      </c>
      <c r="W4254" t="s">
        <v>53</v>
      </c>
      <c r="AB4254" t="s">
        <v>72</v>
      </c>
    </row>
    <row r="4255" spans="1:49" hidden="1" x14ac:dyDescent="0.35">
      <c r="A4255" s="2" t="s">
        <v>1144</v>
      </c>
      <c r="B4255">
        <v>14</v>
      </c>
      <c r="C4255">
        <v>1405</v>
      </c>
      <c r="D4255">
        <v>2</v>
      </c>
      <c r="E4255" t="s">
        <v>50</v>
      </c>
      <c r="F4255">
        <v>89</v>
      </c>
      <c r="G4255" t="s">
        <v>72</v>
      </c>
      <c r="I4255" t="s">
        <v>73</v>
      </c>
      <c r="J4255" t="s">
        <v>52</v>
      </c>
      <c r="K4255" t="s">
        <v>52</v>
      </c>
      <c r="L4255" t="s">
        <v>52</v>
      </c>
      <c r="M4255">
        <v>4</v>
      </c>
      <c r="N4255" t="s">
        <v>83</v>
      </c>
      <c r="O4255">
        <v>3</v>
      </c>
      <c r="P4255" s="2">
        <v>8</v>
      </c>
      <c r="Q4255" t="s">
        <v>50</v>
      </c>
      <c r="R4255">
        <v>5</v>
      </c>
      <c r="S4255" s="5">
        <f t="shared" si="66"/>
        <v>0</v>
      </c>
      <c r="T4255" t="s">
        <v>102</v>
      </c>
      <c r="U4255" t="s">
        <v>53</v>
      </c>
      <c r="W4255" t="s">
        <v>52</v>
      </c>
      <c r="X4255">
        <v>5</v>
      </c>
      <c r="AB4255" t="s">
        <v>72</v>
      </c>
      <c r="AD4255" t="s">
        <v>73</v>
      </c>
      <c r="AE4255" t="s">
        <v>53</v>
      </c>
      <c r="AF4255" t="s">
        <v>53</v>
      </c>
      <c r="AG4255" t="s">
        <v>52</v>
      </c>
      <c r="AH4255">
        <v>1</v>
      </c>
      <c r="AI4255" t="s">
        <v>68</v>
      </c>
      <c r="AJ4255" t="s">
        <v>52</v>
      </c>
      <c r="AK4255" t="s">
        <v>74</v>
      </c>
      <c r="AM4255" t="s">
        <v>62</v>
      </c>
      <c r="AN4255" t="s">
        <v>53</v>
      </c>
    </row>
    <row r="4256" spans="1:49" hidden="1" x14ac:dyDescent="0.35">
      <c r="A4256" s="2" t="s">
        <v>1145</v>
      </c>
      <c r="B4256">
        <v>9</v>
      </c>
      <c r="C4256">
        <v>905</v>
      </c>
      <c r="D4256">
        <v>1</v>
      </c>
      <c r="O4256">
        <v>1</v>
      </c>
      <c r="P4256" s="2">
        <v>2</v>
      </c>
      <c r="Q4256" t="s">
        <v>50</v>
      </c>
      <c r="R4256">
        <v>50</v>
      </c>
      <c r="S4256" s="5">
        <f t="shared" si="66"/>
        <v>0</v>
      </c>
      <c r="T4256" t="s">
        <v>54</v>
      </c>
      <c r="U4256" t="s">
        <v>53</v>
      </c>
      <c r="W4256" t="s">
        <v>53</v>
      </c>
      <c r="Y4256" t="s">
        <v>55</v>
      </c>
      <c r="Z4256" t="s">
        <v>52</v>
      </c>
      <c r="AA4256">
        <v>4</v>
      </c>
      <c r="AB4256" t="s">
        <v>136</v>
      </c>
      <c r="AC4256" t="s">
        <v>52</v>
      </c>
      <c r="AD4256" t="s">
        <v>52</v>
      </c>
      <c r="AE4256" t="s">
        <v>52</v>
      </c>
      <c r="AF4256" t="s">
        <v>52</v>
      </c>
      <c r="AG4256" t="s">
        <v>52</v>
      </c>
      <c r="AH4256">
        <v>5</v>
      </c>
      <c r="AI4256" t="s">
        <v>78</v>
      </c>
      <c r="AJ4256" t="s">
        <v>53</v>
      </c>
    </row>
    <row r="4257" spans="1:49" hidden="1" x14ac:dyDescent="0.35">
      <c r="A4257" s="2" t="s">
        <v>1145</v>
      </c>
      <c r="B4257">
        <v>9</v>
      </c>
      <c r="C4257">
        <v>905</v>
      </c>
      <c r="D4257">
        <v>1</v>
      </c>
      <c r="O4257">
        <v>1</v>
      </c>
      <c r="P4257" s="2">
        <v>4</v>
      </c>
      <c r="Q4257" t="s">
        <v>56</v>
      </c>
      <c r="R4257">
        <v>43</v>
      </c>
      <c r="S4257" s="5">
        <f t="shared" si="66"/>
        <v>0</v>
      </c>
      <c r="T4257" t="s">
        <v>57</v>
      </c>
      <c r="U4257" t="s">
        <v>53</v>
      </c>
      <c r="W4257" t="s">
        <v>53</v>
      </c>
      <c r="Y4257" t="s">
        <v>55</v>
      </c>
      <c r="Z4257" t="s">
        <v>52</v>
      </c>
      <c r="AA4257">
        <v>2</v>
      </c>
      <c r="AB4257" t="s">
        <v>136</v>
      </c>
      <c r="AC4257" t="s">
        <v>52</v>
      </c>
      <c r="AD4257" t="s">
        <v>52</v>
      </c>
      <c r="AE4257" t="s">
        <v>52</v>
      </c>
      <c r="AF4257" t="s">
        <v>52</v>
      </c>
      <c r="AG4257" t="s">
        <v>52</v>
      </c>
      <c r="AH4257">
        <v>6</v>
      </c>
      <c r="AI4257" t="s">
        <v>78</v>
      </c>
      <c r="AJ4257" t="s">
        <v>53</v>
      </c>
    </row>
    <row r="4258" spans="1:49" hidden="1" x14ac:dyDescent="0.35">
      <c r="A4258" s="2" t="s">
        <v>1145</v>
      </c>
      <c r="B4258">
        <v>9</v>
      </c>
      <c r="C4258">
        <v>905</v>
      </c>
      <c r="D4258">
        <v>1</v>
      </c>
      <c r="O4258">
        <v>1</v>
      </c>
      <c r="P4258" s="2">
        <v>5</v>
      </c>
      <c r="Q4258" t="s">
        <v>50</v>
      </c>
      <c r="R4258">
        <v>20</v>
      </c>
      <c r="S4258" s="5">
        <f t="shared" si="66"/>
        <v>0</v>
      </c>
      <c r="T4258" t="s">
        <v>58</v>
      </c>
      <c r="U4258" t="s">
        <v>52</v>
      </c>
      <c r="V4258">
        <v>2</v>
      </c>
      <c r="W4258" t="s">
        <v>52</v>
      </c>
      <c r="X4258">
        <v>4</v>
      </c>
      <c r="Y4258" t="s">
        <v>59</v>
      </c>
      <c r="AB4258" t="s">
        <v>136</v>
      </c>
      <c r="AC4258" t="s">
        <v>52</v>
      </c>
      <c r="AD4258" t="s">
        <v>52</v>
      </c>
      <c r="AE4258" t="s">
        <v>52</v>
      </c>
      <c r="AF4258" t="s">
        <v>52</v>
      </c>
      <c r="AG4258" t="s">
        <v>52</v>
      </c>
      <c r="AH4258">
        <v>16</v>
      </c>
      <c r="AI4258" t="s">
        <v>140</v>
      </c>
      <c r="AJ4258" t="s">
        <v>53</v>
      </c>
    </row>
    <row r="4259" spans="1:49" x14ac:dyDescent="0.35">
      <c r="A4259" s="2" t="s">
        <v>1145</v>
      </c>
      <c r="B4259">
        <v>9</v>
      </c>
      <c r="C4259">
        <v>905</v>
      </c>
      <c r="D4259">
        <v>1</v>
      </c>
      <c r="O4259">
        <v>1</v>
      </c>
      <c r="P4259" s="6">
        <v>6</v>
      </c>
      <c r="Q4259" t="s">
        <v>56</v>
      </c>
      <c r="R4259">
        <v>17</v>
      </c>
      <c r="S4259" s="5">
        <f t="shared" si="66"/>
        <v>1</v>
      </c>
      <c r="T4259" t="s">
        <v>58</v>
      </c>
      <c r="U4259" t="s">
        <v>52</v>
      </c>
      <c r="V4259">
        <v>2</v>
      </c>
      <c r="W4259" t="s">
        <v>52</v>
      </c>
      <c r="X4259">
        <v>4</v>
      </c>
      <c r="Y4259" t="s">
        <v>59</v>
      </c>
      <c r="AB4259" t="s">
        <v>136</v>
      </c>
      <c r="AC4259" t="s">
        <v>52</v>
      </c>
      <c r="AD4259" t="s">
        <v>52</v>
      </c>
      <c r="AE4259" t="s">
        <v>52</v>
      </c>
      <c r="AF4259" t="s">
        <v>52</v>
      </c>
      <c r="AG4259" t="s">
        <v>52</v>
      </c>
      <c r="AH4259">
        <v>13</v>
      </c>
      <c r="AI4259" t="s">
        <v>115</v>
      </c>
      <c r="AJ4259" t="s">
        <v>52</v>
      </c>
      <c r="AK4259" t="s">
        <v>95</v>
      </c>
      <c r="AM4259" t="s">
        <v>96</v>
      </c>
      <c r="AN4259" t="s">
        <v>53</v>
      </c>
      <c r="AP4259">
        <v>0</v>
      </c>
      <c r="AQ4259">
        <v>800000</v>
      </c>
      <c r="AR4259">
        <v>100000</v>
      </c>
      <c r="AS4259">
        <v>20000</v>
      </c>
      <c r="AT4259">
        <v>0</v>
      </c>
      <c r="AU4259">
        <v>500000</v>
      </c>
      <c r="AV4259">
        <v>0</v>
      </c>
      <c r="AW4259">
        <v>1420000</v>
      </c>
    </row>
    <row r="4260" spans="1:49" hidden="1" x14ac:dyDescent="0.35">
      <c r="A4260" s="2" t="s">
        <v>1146</v>
      </c>
      <c r="B4260">
        <v>2</v>
      </c>
      <c r="C4260">
        <v>207</v>
      </c>
      <c r="D4260">
        <v>2</v>
      </c>
      <c r="E4260" t="s">
        <v>50</v>
      </c>
      <c r="F4260">
        <v>29</v>
      </c>
      <c r="G4260" t="s">
        <v>72</v>
      </c>
      <c r="I4260" t="s">
        <v>73</v>
      </c>
      <c r="J4260" t="s">
        <v>53</v>
      </c>
      <c r="K4260" t="s">
        <v>53</v>
      </c>
      <c r="L4260" t="s">
        <v>53</v>
      </c>
      <c r="M4260">
        <v>0</v>
      </c>
      <c r="O4260">
        <v>2</v>
      </c>
      <c r="P4260" s="2">
        <v>1</v>
      </c>
      <c r="Q4260" t="s">
        <v>50</v>
      </c>
      <c r="R4260">
        <v>29</v>
      </c>
      <c r="S4260" s="5">
        <f t="shared" si="66"/>
        <v>0</v>
      </c>
      <c r="T4260" t="s">
        <v>54</v>
      </c>
      <c r="U4260" t="s">
        <v>53</v>
      </c>
      <c r="W4260" t="s">
        <v>53</v>
      </c>
      <c r="Y4260" t="s">
        <v>55</v>
      </c>
      <c r="Z4260" t="s">
        <v>52</v>
      </c>
      <c r="AA4260">
        <v>2</v>
      </c>
      <c r="AB4260" t="s">
        <v>72</v>
      </c>
      <c r="AD4260" t="s">
        <v>73</v>
      </c>
      <c r="AE4260" t="s">
        <v>53</v>
      </c>
      <c r="AF4260" t="s">
        <v>53</v>
      </c>
      <c r="AG4260" t="s">
        <v>53</v>
      </c>
    </row>
    <row r="4261" spans="1:49" hidden="1" x14ac:dyDescent="0.35">
      <c r="A4261" s="2" t="s">
        <v>1146</v>
      </c>
      <c r="B4261">
        <v>2</v>
      </c>
      <c r="C4261">
        <v>207</v>
      </c>
      <c r="D4261">
        <v>2</v>
      </c>
      <c r="E4261" t="s">
        <v>50</v>
      </c>
      <c r="F4261">
        <v>29</v>
      </c>
      <c r="G4261" t="s">
        <v>72</v>
      </c>
      <c r="I4261" t="s">
        <v>73</v>
      </c>
      <c r="J4261" t="s">
        <v>53</v>
      </c>
      <c r="K4261" t="s">
        <v>53</v>
      </c>
      <c r="L4261" t="s">
        <v>53</v>
      </c>
      <c r="M4261">
        <v>0</v>
      </c>
      <c r="O4261">
        <v>2</v>
      </c>
      <c r="P4261" s="2">
        <v>2</v>
      </c>
      <c r="Q4261" t="s">
        <v>56</v>
      </c>
      <c r="R4261">
        <v>28</v>
      </c>
      <c r="S4261" s="5">
        <f t="shared" si="66"/>
        <v>0</v>
      </c>
      <c r="T4261" t="s">
        <v>57</v>
      </c>
      <c r="U4261" t="s">
        <v>53</v>
      </c>
      <c r="W4261" t="s">
        <v>53</v>
      </c>
      <c r="Y4261" t="s">
        <v>55</v>
      </c>
      <c r="Z4261" t="s">
        <v>52</v>
      </c>
      <c r="AA4261">
        <v>1</v>
      </c>
      <c r="AB4261" t="s">
        <v>72</v>
      </c>
      <c r="AD4261" t="s">
        <v>73</v>
      </c>
      <c r="AE4261" t="s">
        <v>53</v>
      </c>
      <c r="AF4261" t="s">
        <v>53</v>
      </c>
      <c r="AG4261" t="s">
        <v>53</v>
      </c>
    </row>
    <row r="4262" spans="1:49" x14ac:dyDescent="0.35">
      <c r="A4262" s="2" t="s">
        <v>1146</v>
      </c>
      <c r="B4262">
        <v>2</v>
      </c>
      <c r="C4262">
        <v>207</v>
      </c>
      <c r="D4262">
        <v>2</v>
      </c>
      <c r="E4262" t="s">
        <v>50</v>
      </c>
      <c r="F4262">
        <v>29</v>
      </c>
      <c r="G4262" t="s">
        <v>72</v>
      </c>
      <c r="I4262" t="s">
        <v>73</v>
      </c>
      <c r="J4262" t="s">
        <v>53</v>
      </c>
      <c r="K4262" t="s">
        <v>53</v>
      </c>
      <c r="L4262" t="s">
        <v>53</v>
      </c>
      <c r="M4262">
        <v>0</v>
      </c>
      <c r="O4262">
        <v>2</v>
      </c>
      <c r="P4262" s="6">
        <v>3</v>
      </c>
      <c r="Q4262" t="s">
        <v>50</v>
      </c>
      <c r="R4262">
        <v>7</v>
      </c>
      <c r="S4262" s="5">
        <f t="shared" si="66"/>
        <v>1</v>
      </c>
      <c r="T4262" t="s">
        <v>58</v>
      </c>
      <c r="U4262" t="s">
        <v>52</v>
      </c>
      <c r="V4262">
        <v>1</v>
      </c>
      <c r="W4262" t="s">
        <v>52</v>
      </c>
      <c r="X4262">
        <v>2</v>
      </c>
      <c r="AB4262" t="s">
        <v>72</v>
      </c>
      <c r="AD4262" t="s">
        <v>73</v>
      </c>
      <c r="AE4262" t="s">
        <v>52</v>
      </c>
      <c r="AF4262" t="s">
        <v>52</v>
      </c>
      <c r="AG4262" t="s">
        <v>52</v>
      </c>
      <c r="AH4262">
        <v>2</v>
      </c>
      <c r="AI4262" t="s">
        <v>65</v>
      </c>
      <c r="AJ4262" t="s">
        <v>52</v>
      </c>
      <c r="AK4262" t="s">
        <v>74</v>
      </c>
      <c r="AM4262" t="s">
        <v>62</v>
      </c>
      <c r="AN4262" t="s">
        <v>53</v>
      </c>
      <c r="AP4262">
        <v>0</v>
      </c>
      <c r="AQ4262">
        <v>0</v>
      </c>
      <c r="AR4262">
        <v>0</v>
      </c>
      <c r="AS4262">
        <v>20000</v>
      </c>
      <c r="AT4262">
        <v>0</v>
      </c>
      <c r="AU4262">
        <v>0</v>
      </c>
      <c r="AV4262">
        <v>0</v>
      </c>
      <c r="AW4262">
        <v>20000</v>
      </c>
    </row>
    <row r="4263" spans="1:49" hidden="1" x14ac:dyDescent="0.35">
      <c r="A4263" s="2" t="s">
        <v>1146</v>
      </c>
      <c r="B4263">
        <v>2</v>
      </c>
      <c r="C4263">
        <v>207</v>
      </c>
      <c r="D4263">
        <v>2</v>
      </c>
      <c r="E4263" t="s">
        <v>50</v>
      </c>
      <c r="F4263">
        <v>29</v>
      </c>
      <c r="G4263" t="s">
        <v>72</v>
      </c>
      <c r="I4263" t="s">
        <v>73</v>
      </c>
      <c r="J4263" t="s">
        <v>53</v>
      </c>
      <c r="K4263" t="s">
        <v>53</v>
      </c>
      <c r="L4263" t="s">
        <v>53</v>
      </c>
      <c r="M4263">
        <v>0</v>
      </c>
      <c r="O4263">
        <v>2</v>
      </c>
      <c r="P4263" s="2">
        <v>4</v>
      </c>
      <c r="Q4263" t="s">
        <v>50</v>
      </c>
      <c r="R4263">
        <v>4</v>
      </c>
      <c r="S4263" s="5">
        <f t="shared" si="66"/>
        <v>0</v>
      </c>
      <c r="T4263" t="s">
        <v>58</v>
      </c>
      <c r="U4263" t="s">
        <v>52</v>
      </c>
      <c r="V4263">
        <v>1</v>
      </c>
      <c r="W4263" t="s">
        <v>52</v>
      </c>
      <c r="X4263">
        <v>2</v>
      </c>
      <c r="AB4263" t="s">
        <v>72</v>
      </c>
      <c r="AD4263" t="s">
        <v>73</v>
      </c>
      <c r="AE4263" t="s">
        <v>53</v>
      </c>
      <c r="AF4263" t="s">
        <v>53</v>
      </c>
      <c r="AG4263" t="s">
        <v>53</v>
      </c>
      <c r="AO4263" t="s">
        <v>70</v>
      </c>
    </row>
    <row r="4264" spans="1:49" hidden="1" x14ac:dyDescent="0.35">
      <c r="A4264" s="2" t="s">
        <v>1147</v>
      </c>
      <c r="B4264">
        <v>16</v>
      </c>
      <c r="C4264">
        <v>1609</v>
      </c>
      <c r="D4264">
        <v>2</v>
      </c>
      <c r="E4264" t="s">
        <v>50</v>
      </c>
      <c r="F4264">
        <v>67</v>
      </c>
      <c r="G4264" t="s">
        <v>72</v>
      </c>
      <c r="I4264" t="s">
        <v>52</v>
      </c>
      <c r="J4264" t="s">
        <v>53</v>
      </c>
      <c r="K4264" t="s">
        <v>53</v>
      </c>
      <c r="L4264" t="s">
        <v>53</v>
      </c>
      <c r="M4264">
        <v>0</v>
      </c>
      <c r="P4264" s="2">
        <v>1</v>
      </c>
      <c r="Q4264" t="s">
        <v>50</v>
      </c>
      <c r="R4264">
        <v>67</v>
      </c>
      <c r="S4264" s="5">
        <f t="shared" si="66"/>
        <v>0</v>
      </c>
      <c r="T4264" t="s">
        <v>54</v>
      </c>
      <c r="U4264" t="s">
        <v>53</v>
      </c>
      <c r="W4264" t="s">
        <v>53</v>
      </c>
      <c r="Y4264" t="s">
        <v>55</v>
      </c>
      <c r="Z4264" t="s">
        <v>52</v>
      </c>
      <c r="AA4264">
        <v>2</v>
      </c>
      <c r="AB4264" t="s">
        <v>72</v>
      </c>
      <c r="AD4264" t="s">
        <v>52</v>
      </c>
      <c r="AE4264" t="s">
        <v>53</v>
      </c>
      <c r="AF4264" t="s">
        <v>53</v>
      </c>
      <c r="AG4264" t="s">
        <v>53</v>
      </c>
    </row>
    <row r="4265" spans="1:49" hidden="1" x14ac:dyDescent="0.35">
      <c r="A4265" s="2" t="s">
        <v>1147</v>
      </c>
      <c r="B4265">
        <v>16</v>
      </c>
      <c r="C4265">
        <v>1609</v>
      </c>
      <c r="D4265">
        <v>2</v>
      </c>
      <c r="E4265" t="s">
        <v>50</v>
      </c>
      <c r="F4265">
        <v>67</v>
      </c>
      <c r="G4265" t="s">
        <v>72</v>
      </c>
      <c r="I4265" t="s">
        <v>52</v>
      </c>
      <c r="J4265" t="s">
        <v>53</v>
      </c>
      <c r="K4265" t="s">
        <v>53</v>
      </c>
      <c r="L4265" t="s">
        <v>53</v>
      </c>
      <c r="M4265">
        <v>0</v>
      </c>
      <c r="P4265" s="2">
        <v>2</v>
      </c>
      <c r="Q4265" t="s">
        <v>56</v>
      </c>
      <c r="R4265">
        <v>70</v>
      </c>
      <c r="S4265" s="5">
        <f t="shared" si="66"/>
        <v>0</v>
      </c>
      <c r="T4265" t="s">
        <v>57</v>
      </c>
      <c r="U4265" t="s">
        <v>53</v>
      </c>
      <c r="W4265" t="s">
        <v>53</v>
      </c>
      <c r="Y4265" t="s">
        <v>55</v>
      </c>
      <c r="Z4265" t="s">
        <v>52</v>
      </c>
      <c r="AA4265">
        <v>1</v>
      </c>
      <c r="AB4265" t="s">
        <v>72</v>
      </c>
      <c r="AD4265" t="s">
        <v>52</v>
      </c>
      <c r="AE4265" t="s">
        <v>53</v>
      </c>
      <c r="AF4265" t="s">
        <v>53</v>
      </c>
      <c r="AG4265" t="s">
        <v>53</v>
      </c>
    </row>
    <row r="4266" spans="1:49" hidden="1" x14ac:dyDescent="0.35">
      <c r="A4266" s="2" t="s">
        <v>1148</v>
      </c>
      <c r="B4266">
        <v>12</v>
      </c>
      <c r="C4266">
        <v>1207</v>
      </c>
      <c r="D4266">
        <v>1</v>
      </c>
      <c r="E4266" t="s">
        <v>50</v>
      </c>
      <c r="F4266">
        <v>41</v>
      </c>
      <c r="G4266" t="s">
        <v>72</v>
      </c>
      <c r="I4266" t="s">
        <v>73</v>
      </c>
      <c r="J4266" t="s">
        <v>52</v>
      </c>
      <c r="K4266" t="s">
        <v>52</v>
      </c>
      <c r="L4266" t="s">
        <v>52</v>
      </c>
      <c r="M4266">
        <v>6</v>
      </c>
      <c r="N4266" t="s">
        <v>79</v>
      </c>
      <c r="O4266">
        <v>1</v>
      </c>
      <c r="P4266" s="2">
        <v>1</v>
      </c>
      <c r="Q4266" t="s">
        <v>50</v>
      </c>
      <c r="R4266">
        <v>41</v>
      </c>
      <c r="S4266" s="5">
        <f t="shared" si="66"/>
        <v>0</v>
      </c>
      <c r="T4266" t="s">
        <v>54</v>
      </c>
      <c r="U4266" t="s">
        <v>53</v>
      </c>
      <c r="W4266" t="s">
        <v>53</v>
      </c>
      <c r="Y4266" t="s">
        <v>55</v>
      </c>
      <c r="Z4266" t="s">
        <v>52</v>
      </c>
      <c r="AA4266">
        <v>2</v>
      </c>
      <c r="AB4266" t="s">
        <v>72</v>
      </c>
      <c r="AD4266" t="s">
        <v>73</v>
      </c>
      <c r="AE4266" t="s">
        <v>52</v>
      </c>
      <c r="AF4266" t="s">
        <v>52</v>
      </c>
      <c r="AG4266" t="s">
        <v>52</v>
      </c>
      <c r="AH4266">
        <v>6</v>
      </c>
      <c r="AI4266" t="s">
        <v>79</v>
      </c>
      <c r="AJ4266" t="s">
        <v>53</v>
      </c>
    </row>
    <row r="4267" spans="1:49" hidden="1" x14ac:dyDescent="0.35">
      <c r="A4267" s="2" t="s">
        <v>1148</v>
      </c>
      <c r="B4267">
        <v>12</v>
      </c>
      <c r="C4267">
        <v>1207</v>
      </c>
      <c r="D4267">
        <v>1</v>
      </c>
      <c r="E4267" t="s">
        <v>50</v>
      </c>
      <c r="F4267">
        <v>41</v>
      </c>
      <c r="G4267" t="s">
        <v>72</v>
      </c>
      <c r="I4267" t="s">
        <v>73</v>
      </c>
      <c r="J4267" t="s">
        <v>52</v>
      </c>
      <c r="K4267" t="s">
        <v>52</v>
      </c>
      <c r="L4267" t="s">
        <v>52</v>
      </c>
      <c r="M4267">
        <v>6</v>
      </c>
      <c r="N4267" t="s">
        <v>79</v>
      </c>
      <c r="O4267">
        <v>1</v>
      </c>
      <c r="P4267" s="2">
        <v>2</v>
      </c>
      <c r="Q4267" t="s">
        <v>56</v>
      </c>
      <c r="R4267">
        <v>39</v>
      </c>
      <c r="S4267" s="5">
        <f t="shared" si="66"/>
        <v>0</v>
      </c>
      <c r="T4267" t="s">
        <v>57</v>
      </c>
      <c r="U4267" t="s">
        <v>53</v>
      </c>
      <c r="W4267" t="s">
        <v>53</v>
      </c>
      <c r="Y4267" t="s">
        <v>55</v>
      </c>
      <c r="Z4267" t="s">
        <v>52</v>
      </c>
      <c r="AA4267">
        <v>1</v>
      </c>
      <c r="AB4267" t="s">
        <v>72</v>
      </c>
      <c r="AD4267" t="s">
        <v>73</v>
      </c>
      <c r="AE4267" t="s">
        <v>52</v>
      </c>
      <c r="AF4267" t="s">
        <v>52</v>
      </c>
      <c r="AG4267" t="s">
        <v>52</v>
      </c>
      <c r="AH4267">
        <v>5</v>
      </c>
      <c r="AI4267" t="s">
        <v>78</v>
      </c>
      <c r="AJ4267" t="s">
        <v>53</v>
      </c>
    </row>
    <row r="4268" spans="1:49" hidden="1" x14ac:dyDescent="0.35">
      <c r="A4268" s="2" t="s">
        <v>1148</v>
      </c>
      <c r="B4268">
        <v>12</v>
      </c>
      <c r="C4268">
        <v>1207</v>
      </c>
      <c r="D4268">
        <v>1</v>
      </c>
      <c r="E4268" t="s">
        <v>50</v>
      </c>
      <c r="F4268">
        <v>41</v>
      </c>
      <c r="G4268" t="s">
        <v>72</v>
      </c>
      <c r="I4268" t="s">
        <v>73</v>
      </c>
      <c r="J4268" t="s">
        <v>52</v>
      </c>
      <c r="K4268" t="s">
        <v>52</v>
      </c>
      <c r="L4268" t="s">
        <v>52</v>
      </c>
      <c r="M4268">
        <v>6</v>
      </c>
      <c r="N4268" t="s">
        <v>79</v>
      </c>
      <c r="O4268">
        <v>1</v>
      </c>
      <c r="P4268" s="2">
        <v>3</v>
      </c>
      <c r="Q4268" t="s">
        <v>50</v>
      </c>
      <c r="R4268">
        <v>18</v>
      </c>
      <c r="S4268" s="5">
        <f t="shared" si="66"/>
        <v>0</v>
      </c>
      <c r="T4268" t="s">
        <v>58</v>
      </c>
      <c r="U4268" t="s">
        <v>52</v>
      </c>
      <c r="V4268">
        <v>1</v>
      </c>
      <c r="W4268" t="s">
        <v>52</v>
      </c>
      <c r="X4268">
        <v>2</v>
      </c>
      <c r="Y4268" t="s">
        <v>59</v>
      </c>
      <c r="AB4268" t="s">
        <v>72</v>
      </c>
      <c r="AD4268" t="s">
        <v>52</v>
      </c>
      <c r="AE4268" t="s">
        <v>52</v>
      </c>
      <c r="AF4268" t="s">
        <v>52</v>
      </c>
      <c r="AG4268" t="s">
        <v>52</v>
      </c>
      <c r="AH4268">
        <v>12</v>
      </c>
      <c r="AI4268" t="s">
        <v>94</v>
      </c>
      <c r="AJ4268" t="s">
        <v>52</v>
      </c>
      <c r="AK4268" t="s">
        <v>108</v>
      </c>
      <c r="AM4268" t="s">
        <v>62</v>
      </c>
      <c r="AN4268" t="s">
        <v>52</v>
      </c>
      <c r="AP4268">
        <v>0</v>
      </c>
      <c r="AQ4268">
        <v>1300000</v>
      </c>
      <c r="AR4268">
        <v>120000</v>
      </c>
      <c r="AS4268">
        <v>200000</v>
      </c>
      <c r="AT4268">
        <v>3000000</v>
      </c>
      <c r="AU4268">
        <v>320000</v>
      </c>
      <c r="AV4268">
        <v>35000</v>
      </c>
      <c r="AW4268">
        <v>4975000</v>
      </c>
    </row>
    <row r="4269" spans="1:49" x14ac:dyDescent="0.35">
      <c r="A4269" s="2" t="s">
        <v>1148</v>
      </c>
      <c r="B4269">
        <v>12</v>
      </c>
      <c r="C4269">
        <v>1207</v>
      </c>
      <c r="D4269">
        <v>1</v>
      </c>
      <c r="E4269" t="s">
        <v>50</v>
      </c>
      <c r="F4269">
        <v>41</v>
      </c>
      <c r="G4269" t="s">
        <v>72</v>
      </c>
      <c r="I4269" t="s">
        <v>73</v>
      </c>
      <c r="J4269" t="s">
        <v>52</v>
      </c>
      <c r="K4269" t="s">
        <v>52</v>
      </c>
      <c r="L4269" t="s">
        <v>52</v>
      </c>
      <c r="M4269">
        <v>6</v>
      </c>
      <c r="N4269" t="s">
        <v>79</v>
      </c>
      <c r="O4269">
        <v>1</v>
      </c>
      <c r="P4269" s="6">
        <v>4</v>
      </c>
      <c r="Q4269" t="s">
        <v>50</v>
      </c>
      <c r="R4269">
        <v>12</v>
      </c>
      <c r="S4269" s="5">
        <f t="shared" si="66"/>
        <v>1</v>
      </c>
      <c r="T4269" t="s">
        <v>58</v>
      </c>
      <c r="U4269" t="s">
        <v>52</v>
      </c>
      <c r="V4269">
        <v>1</v>
      </c>
      <c r="W4269" t="s">
        <v>52</v>
      </c>
      <c r="X4269">
        <v>2</v>
      </c>
      <c r="AB4269" t="s">
        <v>72</v>
      </c>
      <c r="AD4269" t="s">
        <v>73</v>
      </c>
      <c r="AE4269" t="s">
        <v>52</v>
      </c>
      <c r="AF4269" t="s">
        <v>52</v>
      </c>
      <c r="AG4269" t="s">
        <v>52</v>
      </c>
      <c r="AH4269">
        <v>7</v>
      </c>
      <c r="AI4269" t="s">
        <v>79</v>
      </c>
      <c r="AJ4269" t="s">
        <v>52</v>
      </c>
      <c r="AK4269" t="s">
        <v>90</v>
      </c>
      <c r="AM4269" t="s">
        <v>62</v>
      </c>
      <c r="AN4269" t="s">
        <v>53</v>
      </c>
      <c r="AP4269">
        <v>0</v>
      </c>
      <c r="AQ4269">
        <v>400000</v>
      </c>
      <c r="AR4269">
        <v>100000</v>
      </c>
      <c r="AS4269">
        <v>100000</v>
      </c>
      <c r="AT4269">
        <v>3000000</v>
      </c>
      <c r="AU4269">
        <v>0</v>
      </c>
      <c r="AV4269">
        <v>0</v>
      </c>
      <c r="AW4269">
        <v>3600000</v>
      </c>
    </row>
    <row r="4270" spans="1:49" hidden="1" x14ac:dyDescent="0.35">
      <c r="A4270" s="2" t="s">
        <v>1149</v>
      </c>
      <c r="B4270">
        <v>8</v>
      </c>
      <c r="C4270">
        <v>801</v>
      </c>
      <c r="D4270">
        <v>2</v>
      </c>
      <c r="E4270" t="s">
        <v>56</v>
      </c>
      <c r="F4270">
        <v>73</v>
      </c>
      <c r="G4270" t="s">
        <v>72</v>
      </c>
      <c r="I4270" t="s">
        <v>73</v>
      </c>
      <c r="J4270" t="s">
        <v>53</v>
      </c>
      <c r="K4270" t="s">
        <v>53</v>
      </c>
      <c r="L4270" t="s">
        <v>53</v>
      </c>
      <c r="M4270">
        <v>0</v>
      </c>
      <c r="P4270" s="2">
        <v>1</v>
      </c>
      <c r="Q4270" t="s">
        <v>56</v>
      </c>
      <c r="R4270">
        <v>73</v>
      </c>
      <c r="S4270" s="5">
        <f t="shared" si="66"/>
        <v>0</v>
      </c>
      <c r="T4270" t="s">
        <v>54</v>
      </c>
      <c r="U4270" t="s">
        <v>53</v>
      </c>
      <c r="W4270" t="s">
        <v>53</v>
      </c>
      <c r="Y4270" t="s">
        <v>92</v>
      </c>
      <c r="AB4270" t="s">
        <v>72</v>
      </c>
      <c r="AD4270" t="s">
        <v>73</v>
      </c>
      <c r="AE4270" t="s">
        <v>53</v>
      </c>
      <c r="AF4270" t="s">
        <v>53</v>
      </c>
      <c r="AG4270" t="s">
        <v>53</v>
      </c>
    </row>
    <row r="4271" spans="1:49" hidden="1" x14ac:dyDescent="0.35">
      <c r="A4271" s="2" t="s">
        <v>1149</v>
      </c>
      <c r="B4271">
        <v>8</v>
      </c>
      <c r="C4271">
        <v>801</v>
      </c>
      <c r="D4271">
        <v>2</v>
      </c>
      <c r="E4271" t="s">
        <v>56</v>
      </c>
      <c r="F4271">
        <v>73</v>
      </c>
      <c r="G4271" t="s">
        <v>72</v>
      </c>
      <c r="I4271" t="s">
        <v>73</v>
      </c>
      <c r="J4271" t="s">
        <v>53</v>
      </c>
      <c r="K4271" t="s">
        <v>53</v>
      </c>
      <c r="L4271" t="s">
        <v>53</v>
      </c>
      <c r="M4271">
        <v>0</v>
      </c>
      <c r="P4271" s="2">
        <v>3</v>
      </c>
      <c r="Q4271" t="s">
        <v>56</v>
      </c>
      <c r="R4271">
        <v>45</v>
      </c>
      <c r="S4271" s="5">
        <f t="shared" si="66"/>
        <v>0</v>
      </c>
      <c r="T4271" t="s">
        <v>58</v>
      </c>
      <c r="U4271" t="s">
        <v>53</v>
      </c>
      <c r="W4271" t="s">
        <v>52</v>
      </c>
      <c r="X4271">
        <v>1</v>
      </c>
      <c r="Y4271" t="s">
        <v>59</v>
      </c>
      <c r="AB4271" t="s">
        <v>72</v>
      </c>
      <c r="AD4271" t="s">
        <v>73</v>
      </c>
      <c r="AE4271" t="s">
        <v>52</v>
      </c>
      <c r="AF4271" t="s">
        <v>52</v>
      </c>
      <c r="AG4271" t="s">
        <v>52</v>
      </c>
      <c r="AH4271">
        <v>6</v>
      </c>
      <c r="AI4271" t="s">
        <v>79</v>
      </c>
      <c r="AJ4271" t="s">
        <v>53</v>
      </c>
    </row>
    <row r="4272" spans="1:49" hidden="1" x14ac:dyDescent="0.35">
      <c r="A4272" s="2" t="s">
        <v>1149</v>
      </c>
      <c r="B4272">
        <v>8</v>
      </c>
      <c r="C4272">
        <v>801</v>
      </c>
      <c r="D4272">
        <v>2</v>
      </c>
      <c r="E4272" t="s">
        <v>56</v>
      </c>
      <c r="F4272">
        <v>73</v>
      </c>
      <c r="G4272" t="s">
        <v>72</v>
      </c>
      <c r="I4272" t="s">
        <v>73</v>
      </c>
      <c r="J4272" t="s">
        <v>53</v>
      </c>
      <c r="K4272" t="s">
        <v>53</v>
      </c>
      <c r="L4272" t="s">
        <v>53</v>
      </c>
      <c r="M4272">
        <v>0</v>
      </c>
      <c r="P4272" s="2">
        <v>4</v>
      </c>
      <c r="Q4272" t="s">
        <v>56</v>
      </c>
      <c r="R4272">
        <v>41</v>
      </c>
      <c r="S4272" s="5">
        <f t="shared" si="66"/>
        <v>0</v>
      </c>
      <c r="T4272" t="s">
        <v>58</v>
      </c>
      <c r="U4272" t="s">
        <v>53</v>
      </c>
      <c r="W4272" t="s">
        <v>52</v>
      </c>
      <c r="X4272">
        <v>1</v>
      </c>
      <c r="Y4272" t="s">
        <v>59</v>
      </c>
      <c r="AB4272" t="s">
        <v>72</v>
      </c>
      <c r="AD4272" t="s">
        <v>73</v>
      </c>
      <c r="AE4272" t="s">
        <v>52</v>
      </c>
      <c r="AF4272" t="s">
        <v>52</v>
      </c>
      <c r="AG4272" t="s">
        <v>52</v>
      </c>
      <c r="AH4272">
        <v>8</v>
      </c>
      <c r="AI4272" t="s">
        <v>60</v>
      </c>
      <c r="AJ4272" t="s">
        <v>53</v>
      </c>
    </row>
    <row r="4273" spans="1:49" hidden="1" x14ac:dyDescent="0.35">
      <c r="A4273" s="2" t="s">
        <v>1150</v>
      </c>
      <c r="B4273">
        <v>8</v>
      </c>
      <c r="C4273">
        <v>807</v>
      </c>
      <c r="D4273">
        <v>1</v>
      </c>
      <c r="E4273" t="s">
        <v>50</v>
      </c>
      <c r="F4273">
        <v>33</v>
      </c>
      <c r="G4273" t="s">
        <v>72</v>
      </c>
      <c r="I4273" t="s">
        <v>73</v>
      </c>
      <c r="J4273" t="s">
        <v>52</v>
      </c>
      <c r="K4273" t="s">
        <v>52</v>
      </c>
      <c r="L4273" t="s">
        <v>52</v>
      </c>
      <c r="M4273">
        <v>9</v>
      </c>
      <c r="N4273" t="s">
        <v>100</v>
      </c>
      <c r="O4273">
        <v>2</v>
      </c>
      <c r="P4273" s="2">
        <v>1</v>
      </c>
      <c r="Q4273" t="s">
        <v>50</v>
      </c>
      <c r="R4273">
        <v>33</v>
      </c>
      <c r="S4273" s="5">
        <f t="shared" si="66"/>
        <v>0</v>
      </c>
      <c r="T4273" t="s">
        <v>54</v>
      </c>
      <c r="U4273" t="s">
        <v>53</v>
      </c>
      <c r="W4273" t="s">
        <v>53</v>
      </c>
      <c r="Y4273" t="s">
        <v>55</v>
      </c>
      <c r="Z4273" t="s">
        <v>52</v>
      </c>
      <c r="AA4273">
        <v>2</v>
      </c>
      <c r="AB4273" t="s">
        <v>72</v>
      </c>
      <c r="AD4273" t="s">
        <v>73</v>
      </c>
      <c r="AE4273" t="s">
        <v>52</v>
      </c>
      <c r="AF4273" t="s">
        <v>52</v>
      </c>
      <c r="AG4273" t="s">
        <v>52</v>
      </c>
      <c r="AH4273">
        <v>9</v>
      </c>
      <c r="AI4273" t="s">
        <v>100</v>
      </c>
      <c r="AJ4273" t="s">
        <v>53</v>
      </c>
    </row>
    <row r="4274" spans="1:49" hidden="1" x14ac:dyDescent="0.35">
      <c r="A4274" s="2" t="s">
        <v>1150</v>
      </c>
      <c r="B4274">
        <v>8</v>
      </c>
      <c r="C4274">
        <v>807</v>
      </c>
      <c r="D4274">
        <v>1</v>
      </c>
      <c r="E4274" t="s">
        <v>50</v>
      </c>
      <c r="F4274">
        <v>33</v>
      </c>
      <c r="G4274" t="s">
        <v>72</v>
      </c>
      <c r="I4274" t="s">
        <v>73</v>
      </c>
      <c r="J4274" t="s">
        <v>52</v>
      </c>
      <c r="K4274" t="s">
        <v>52</v>
      </c>
      <c r="L4274" t="s">
        <v>52</v>
      </c>
      <c r="M4274">
        <v>9</v>
      </c>
      <c r="N4274" t="s">
        <v>100</v>
      </c>
      <c r="O4274">
        <v>2</v>
      </c>
      <c r="P4274" s="2">
        <v>2</v>
      </c>
      <c r="Q4274" t="s">
        <v>56</v>
      </c>
      <c r="R4274">
        <v>33</v>
      </c>
      <c r="S4274" s="5">
        <f t="shared" si="66"/>
        <v>0</v>
      </c>
      <c r="T4274" t="s">
        <v>57</v>
      </c>
      <c r="U4274" t="s">
        <v>53</v>
      </c>
      <c r="W4274" t="s">
        <v>53</v>
      </c>
      <c r="Y4274" t="s">
        <v>55</v>
      </c>
      <c r="Z4274" t="s">
        <v>52</v>
      </c>
      <c r="AA4274">
        <v>1</v>
      </c>
      <c r="AB4274" t="s">
        <v>72</v>
      </c>
      <c r="AD4274" t="s">
        <v>52</v>
      </c>
      <c r="AE4274" t="s">
        <v>52</v>
      </c>
      <c r="AF4274" t="s">
        <v>52</v>
      </c>
      <c r="AG4274" t="s">
        <v>52</v>
      </c>
      <c r="AH4274">
        <v>16</v>
      </c>
      <c r="AI4274" t="s">
        <v>140</v>
      </c>
      <c r="AJ4274" t="s">
        <v>53</v>
      </c>
    </row>
    <row r="4275" spans="1:49" hidden="1" x14ac:dyDescent="0.35">
      <c r="A4275" s="2" t="s">
        <v>1150</v>
      </c>
      <c r="B4275">
        <v>8</v>
      </c>
      <c r="C4275">
        <v>807</v>
      </c>
      <c r="D4275">
        <v>1</v>
      </c>
      <c r="E4275" t="s">
        <v>50</v>
      </c>
      <c r="F4275">
        <v>33</v>
      </c>
      <c r="G4275" t="s">
        <v>72</v>
      </c>
      <c r="I4275" t="s">
        <v>73</v>
      </c>
      <c r="J4275" t="s">
        <v>52</v>
      </c>
      <c r="K4275" t="s">
        <v>52</v>
      </c>
      <c r="L4275" t="s">
        <v>52</v>
      </c>
      <c r="M4275">
        <v>9</v>
      </c>
      <c r="N4275" t="s">
        <v>100</v>
      </c>
      <c r="O4275">
        <v>2</v>
      </c>
      <c r="P4275" s="2">
        <v>3</v>
      </c>
      <c r="Q4275" t="s">
        <v>50</v>
      </c>
      <c r="R4275">
        <v>4</v>
      </c>
      <c r="S4275" s="5">
        <f t="shared" si="66"/>
        <v>0</v>
      </c>
      <c r="T4275" t="s">
        <v>58</v>
      </c>
      <c r="U4275" t="s">
        <v>52</v>
      </c>
      <c r="V4275">
        <v>1</v>
      </c>
      <c r="W4275" t="s">
        <v>52</v>
      </c>
      <c r="X4275">
        <v>2</v>
      </c>
      <c r="AB4275" t="s">
        <v>72</v>
      </c>
      <c r="AD4275" t="s">
        <v>73</v>
      </c>
      <c r="AE4275" t="s">
        <v>53</v>
      </c>
      <c r="AF4275" t="s">
        <v>53</v>
      </c>
      <c r="AG4275" t="s">
        <v>52</v>
      </c>
      <c r="AH4275">
        <v>1</v>
      </c>
      <c r="AI4275" t="s">
        <v>68</v>
      </c>
      <c r="AJ4275" t="s">
        <v>52</v>
      </c>
      <c r="AK4275" t="s">
        <v>68</v>
      </c>
      <c r="AL4275" t="s">
        <v>305</v>
      </c>
      <c r="AN4275" t="s">
        <v>53</v>
      </c>
      <c r="AP4275">
        <v>800000</v>
      </c>
      <c r="AQ4275">
        <v>0</v>
      </c>
      <c r="AR4275">
        <v>10000</v>
      </c>
      <c r="AS4275">
        <v>5000</v>
      </c>
      <c r="AT4275">
        <v>0</v>
      </c>
      <c r="AU4275">
        <v>0</v>
      </c>
      <c r="AV4275">
        <v>0</v>
      </c>
      <c r="AW4275">
        <v>815000</v>
      </c>
    </row>
    <row r="4276" spans="1:49" hidden="1" x14ac:dyDescent="0.35">
      <c r="A4276" s="2" t="s">
        <v>1150</v>
      </c>
      <c r="B4276">
        <v>8</v>
      </c>
      <c r="C4276">
        <v>807</v>
      </c>
      <c r="D4276">
        <v>1</v>
      </c>
      <c r="E4276" t="s">
        <v>50</v>
      </c>
      <c r="F4276">
        <v>33</v>
      </c>
      <c r="G4276" t="s">
        <v>72</v>
      </c>
      <c r="I4276" t="s">
        <v>73</v>
      </c>
      <c r="J4276" t="s">
        <v>52</v>
      </c>
      <c r="K4276" t="s">
        <v>52</v>
      </c>
      <c r="L4276" t="s">
        <v>52</v>
      </c>
      <c r="M4276">
        <v>9</v>
      </c>
      <c r="N4276" t="s">
        <v>100</v>
      </c>
      <c r="O4276">
        <v>2</v>
      </c>
      <c r="P4276" s="2">
        <v>4</v>
      </c>
      <c r="Q4276" t="s">
        <v>56</v>
      </c>
      <c r="R4276">
        <v>1</v>
      </c>
      <c r="S4276" s="5">
        <f t="shared" si="66"/>
        <v>0</v>
      </c>
      <c r="T4276" t="s">
        <v>58</v>
      </c>
      <c r="U4276" t="s">
        <v>52</v>
      </c>
      <c r="V4276">
        <v>1</v>
      </c>
      <c r="W4276" t="s">
        <v>52</v>
      </c>
      <c r="X4276">
        <v>2</v>
      </c>
      <c r="AB4276" t="s">
        <v>72</v>
      </c>
    </row>
    <row r="4277" spans="1:49" hidden="1" x14ac:dyDescent="0.35">
      <c r="A4277" s="2" t="s">
        <v>1151</v>
      </c>
      <c r="B4277">
        <v>12</v>
      </c>
      <c r="C4277">
        <v>1204</v>
      </c>
      <c r="D4277">
        <v>1</v>
      </c>
      <c r="E4277" t="s">
        <v>50</v>
      </c>
      <c r="F4277">
        <v>71</v>
      </c>
      <c r="G4277" t="s">
        <v>72</v>
      </c>
      <c r="I4277" t="s">
        <v>52</v>
      </c>
      <c r="J4277" t="s">
        <v>52</v>
      </c>
      <c r="K4277" t="s">
        <v>52</v>
      </c>
      <c r="L4277" t="s">
        <v>52</v>
      </c>
      <c r="M4277">
        <v>8</v>
      </c>
      <c r="N4277" t="s">
        <v>86</v>
      </c>
      <c r="O4277">
        <v>1</v>
      </c>
      <c r="P4277" s="2">
        <v>1</v>
      </c>
      <c r="Q4277" t="s">
        <v>50</v>
      </c>
      <c r="R4277">
        <v>71</v>
      </c>
      <c r="S4277" s="5">
        <f t="shared" si="66"/>
        <v>0</v>
      </c>
      <c r="T4277" t="s">
        <v>54</v>
      </c>
      <c r="U4277" t="s">
        <v>53</v>
      </c>
      <c r="W4277" t="s">
        <v>53</v>
      </c>
      <c r="Y4277" t="s">
        <v>55</v>
      </c>
      <c r="Z4277" t="s">
        <v>52</v>
      </c>
      <c r="AA4277">
        <v>2</v>
      </c>
      <c r="AB4277" t="s">
        <v>72</v>
      </c>
      <c r="AD4277" t="s">
        <v>52</v>
      </c>
      <c r="AE4277" t="s">
        <v>52</v>
      </c>
      <c r="AF4277" t="s">
        <v>52</v>
      </c>
      <c r="AG4277" t="s">
        <v>52</v>
      </c>
      <c r="AH4277">
        <v>8</v>
      </c>
      <c r="AI4277" t="s">
        <v>86</v>
      </c>
      <c r="AJ4277" t="s">
        <v>53</v>
      </c>
    </row>
    <row r="4278" spans="1:49" hidden="1" x14ac:dyDescent="0.35">
      <c r="A4278" s="2" t="s">
        <v>1151</v>
      </c>
      <c r="B4278">
        <v>12</v>
      </c>
      <c r="C4278">
        <v>1204</v>
      </c>
      <c r="D4278">
        <v>1</v>
      </c>
      <c r="E4278" t="s">
        <v>50</v>
      </c>
      <c r="F4278">
        <v>71</v>
      </c>
      <c r="G4278" t="s">
        <v>72</v>
      </c>
      <c r="I4278" t="s">
        <v>52</v>
      </c>
      <c r="J4278" t="s">
        <v>52</v>
      </c>
      <c r="K4278" t="s">
        <v>52</v>
      </c>
      <c r="L4278" t="s">
        <v>52</v>
      </c>
      <c r="M4278">
        <v>8</v>
      </c>
      <c r="N4278" t="s">
        <v>86</v>
      </c>
      <c r="O4278">
        <v>1</v>
      </c>
      <c r="P4278" s="2">
        <v>2</v>
      </c>
      <c r="Q4278" t="s">
        <v>56</v>
      </c>
      <c r="R4278">
        <v>65</v>
      </c>
      <c r="S4278" s="5">
        <f t="shared" si="66"/>
        <v>0</v>
      </c>
      <c r="T4278" t="s">
        <v>57</v>
      </c>
      <c r="U4278" t="s">
        <v>53</v>
      </c>
      <c r="W4278" t="s">
        <v>52</v>
      </c>
      <c r="X4278">
        <v>5</v>
      </c>
      <c r="Y4278" t="s">
        <v>55</v>
      </c>
      <c r="Z4278" t="s">
        <v>52</v>
      </c>
      <c r="AA4278">
        <v>1</v>
      </c>
      <c r="AB4278" t="s">
        <v>72</v>
      </c>
      <c r="AD4278" t="s">
        <v>52</v>
      </c>
      <c r="AE4278" t="s">
        <v>52</v>
      </c>
      <c r="AF4278" t="s">
        <v>52</v>
      </c>
      <c r="AG4278" t="s">
        <v>52</v>
      </c>
      <c r="AH4278">
        <v>3</v>
      </c>
      <c r="AI4278" t="s">
        <v>63</v>
      </c>
      <c r="AJ4278" t="s">
        <v>53</v>
      </c>
    </row>
    <row r="4279" spans="1:49" hidden="1" x14ac:dyDescent="0.35">
      <c r="A4279" s="2" t="s">
        <v>1151</v>
      </c>
      <c r="B4279">
        <v>12</v>
      </c>
      <c r="C4279">
        <v>1204</v>
      </c>
      <c r="D4279">
        <v>1</v>
      </c>
      <c r="E4279" t="s">
        <v>50</v>
      </c>
      <c r="F4279">
        <v>71</v>
      </c>
      <c r="G4279" t="s">
        <v>72</v>
      </c>
      <c r="I4279" t="s">
        <v>52</v>
      </c>
      <c r="J4279" t="s">
        <v>52</v>
      </c>
      <c r="K4279" t="s">
        <v>52</v>
      </c>
      <c r="L4279" t="s">
        <v>52</v>
      </c>
      <c r="M4279">
        <v>8</v>
      </c>
      <c r="N4279" t="s">
        <v>86</v>
      </c>
      <c r="O4279">
        <v>1</v>
      </c>
      <c r="P4279" s="2">
        <v>3</v>
      </c>
      <c r="Q4279" t="s">
        <v>56</v>
      </c>
      <c r="R4279">
        <v>39</v>
      </c>
      <c r="S4279" s="5">
        <f t="shared" si="66"/>
        <v>0</v>
      </c>
      <c r="T4279" t="s">
        <v>58</v>
      </c>
      <c r="U4279" t="s">
        <v>52</v>
      </c>
      <c r="V4279">
        <v>1</v>
      </c>
      <c r="W4279" t="s">
        <v>52</v>
      </c>
      <c r="X4279">
        <v>2</v>
      </c>
      <c r="Y4279" t="s">
        <v>59</v>
      </c>
      <c r="AB4279" t="s">
        <v>72</v>
      </c>
      <c r="AD4279" t="s">
        <v>73</v>
      </c>
      <c r="AE4279" t="s">
        <v>52</v>
      </c>
      <c r="AF4279" t="s">
        <v>52</v>
      </c>
      <c r="AG4279" t="s">
        <v>52</v>
      </c>
      <c r="AH4279">
        <v>8</v>
      </c>
      <c r="AI4279" t="s">
        <v>86</v>
      </c>
      <c r="AJ4279" t="s">
        <v>53</v>
      </c>
    </row>
    <row r="4280" spans="1:49" hidden="1" x14ac:dyDescent="0.35">
      <c r="A4280" s="2" t="s">
        <v>1151</v>
      </c>
      <c r="B4280">
        <v>12</v>
      </c>
      <c r="C4280">
        <v>1204</v>
      </c>
      <c r="D4280">
        <v>1</v>
      </c>
      <c r="E4280" t="s">
        <v>50</v>
      </c>
      <c r="F4280">
        <v>71</v>
      </c>
      <c r="G4280" t="s">
        <v>72</v>
      </c>
      <c r="I4280" t="s">
        <v>52</v>
      </c>
      <c r="J4280" t="s">
        <v>52</v>
      </c>
      <c r="K4280" t="s">
        <v>52</v>
      </c>
      <c r="L4280" t="s">
        <v>52</v>
      </c>
      <c r="M4280">
        <v>8</v>
      </c>
      <c r="N4280" t="s">
        <v>86</v>
      </c>
      <c r="O4280">
        <v>1</v>
      </c>
      <c r="P4280" s="2">
        <v>4</v>
      </c>
      <c r="Q4280" t="s">
        <v>50</v>
      </c>
      <c r="R4280">
        <v>37</v>
      </c>
      <c r="S4280" s="5">
        <f t="shared" si="66"/>
        <v>0</v>
      </c>
      <c r="T4280" t="s">
        <v>58</v>
      </c>
      <c r="U4280" t="s">
        <v>52</v>
      </c>
      <c r="V4280">
        <v>1</v>
      </c>
      <c r="W4280" t="s">
        <v>52</v>
      </c>
      <c r="X4280">
        <v>2</v>
      </c>
      <c r="Y4280" t="s">
        <v>55</v>
      </c>
      <c r="Z4280" t="s">
        <v>52</v>
      </c>
      <c r="AA4280">
        <v>7</v>
      </c>
      <c r="AB4280" t="s">
        <v>72</v>
      </c>
      <c r="AD4280" t="s">
        <v>52</v>
      </c>
      <c r="AE4280" t="s">
        <v>52</v>
      </c>
      <c r="AF4280" t="s">
        <v>52</v>
      </c>
      <c r="AG4280" t="s">
        <v>52</v>
      </c>
      <c r="AH4280">
        <v>18</v>
      </c>
      <c r="AI4280" t="s">
        <v>371</v>
      </c>
      <c r="AJ4280" t="s">
        <v>53</v>
      </c>
    </row>
    <row r="4281" spans="1:49" hidden="1" x14ac:dyDescent="0.35">
      <c r="A4281" s="2" t="s">
        <v>1151</v>
      </c>
      <c r="B4281">
        <v>12</v>
      </c>
      <c r="C4281">
        <v>1204</v>
      </c>
      <c r="D4281">
        <v>1</v>
      </c>
      <c r="E4281" t="s">
        <v>50</v>
      </c>
      <c r="F4281">
        <v>71</v>
      </c>
      <c r="G4281" t="s">
        <v>72</v>
      </c>
      <c r="I4281" t="s">
        <v>52</v>
      </c>
      <c r="J4281" t="s">
        <v>52</v>
      </c>
      <c r="K4281" t="s">
        <v>52</v>
      </c>
      <c r="L4281" t="s">
        <v>52</v>
      </c>
      <c r="M4281">
        <v>8</v>
      </c>
      <c r="N4281" t="s">
        <v>86</v>
      </c>
      <c r="O4281">
        <v>1</v>
      </c>
      <c r="P4281" s="2">
        <v>5</v>
      </c>
      <c r="Q4281" t="s">
        <v>56</v>
      </c>
      <c r="R4281">
        <v>85</v>
      </c>
      <c r="S4281" s="5">
        <f t="shared" si="66"/>
        <v>0</v>
      </c>
      <c r="T4281" t="s">
        <v>91</v>
      </c>
      <c r="U4281" t="s">
        <v>53</v>
      </c>
      <c r="W4281" t="s">
        <v>53</v>
      </c>
      <c r="Y4281" t="s">
        <v>92</v>
      </c>
      <c r="AB4281" t="s">
        <v>72</v>
      </c>
      <c r="AD4281" t="s">
        <v>52</v>
      </c>
      <c r="AE4281" t="s">
        <v>53</v>
      </c>
      <c r="AF4281" t="s">
        <v>53</v>
      </c>
      <c r="AG4281" t="s">
        <v>52</v>
      </c>
      <c r="AH4281">
        <v>3</v>
      </c>
      <c r="AI4281" t="s">
        <v>97</v>
      </c>
      <c r="AJ4281" t="s">
        <v>53</v>
      </c>
    </row>
    <row r="4282" spans="1:49" hidden="1" x14ac:dyDescent="0.35">
      <c r="A4282" s="2" t="s">
        <v>1151</v>
      </c>
      <c r="B4282">
        <v>12</v>
      </c>
      <c r="C4282">
        <v>1204</v>
      </c>
      <c r="D4282">
        <v>1</v>
      </c>
      <c r="E4282" t="s">
        <v>50</v>
      </c>
      <c r="F4282">
        <v>71</v>
      </c>
      <c r="G4282" t="s">
        <v>72</v>
      </c>
      <c r="I4282" t="s">
        <v>52</v>
      </c>
      <c r="J4282" t="s">
        <v>52</v>
      </c>
      <c r="K4282" t="s">
        <v>52</v>
      </c>
      <c r="L4282" t="s">
        <v>52</v>
      </c>
      <c r="M4282">
        <v>8</v>
      </c>
      <c r="N4282" t="s">
        <v>86</v>
      </c>
      <c r="O4282">
        <v>1</v>
      </c>
      <c r="P4282" s="2">
        <v>6</v>
      </c>
      <c r="Q4282" t="s">
        <v>56</v>
      </c>
      <c r="R4282">
        <v>54</v>
      </c>
      <c r="S4282" s="5">
        <f t="shared" si="66"/>
        <v>0</v>
      </c>
      <c r="T4282" t="s">
        <v>220</v>
      </c>
      <c r="U4282" t="s">
        <v>53</v>
      </c>
      <c r="W4282" t="s">
        <v>53</v>
      </c>
      <c r="Y4282" t="s">
        <v>59</v>
      </c>
      <c r="AB4282" t="s">
        <v>72</v>
      </c>
      <c r="AD4282" t="s">
        <v>73</v>
      </c>
      <c r="AE4282" t="s">
        <v>52</v>
      </c>
      <c r="AF4282" t="s">
        <v>53</v>
      </c>
      <c r="AG4282" t="s">
        <v>52</v>
      </c>
      <c r="AH4282">
        <v>2</v>
      </c>
      <c r="AI4282" t="s">
        <v>97</v>
      </c>
      <c r="AJ4282" t="s">
        <v>53</v>
      </c>
    </row>
    <row r="4283" spans="1:49" hidden="1" x14ac:dyDescent="0.35">
      <c r="A4283" s="2" t="s">
        <v>1151</v>
      </c>
      <c r="B4283">
        <v>12</v>
      </c>
      <c r="C4283">
        <v>1204</v>
      </c>
      <c r="D4283">
        <v>1</v>
      </c>
      <c r="E4283" t="s">
        <v>50</v>
      </c>
      <c r="F4283">
        <v>71</v>
      </c>
      <c r="G4283" t="s">
        <v>72</v>
      </c>
      <c r="I4283" t="s">
        <v>52</v>
      </c>
      <c r="J4283" t="s">
        <v>52</v>
      </c>
      <c r="K4283" t="s">
        <v>52</v>
      </c>
      <c r="L4283" t="s">
        <v>52</v>
      </c>
      <c r="M4283">
        <v>8</v>
      </c>
      <c r="N4283" t="s">
        <v>86</v>
      </c>
      <c r="O4283">
        <v>1</v>
      </c>
      <c r="P4283" s="2">
        <v>7</v>
      </c>
      <c r="Q4283" t="s">
        <v>56</v>
      </c>
      <c r="R4283">
        <v>33</v>
      </c>
      <c r="S4283" s="5">
        <f t="shared" si="66"/>
        <v>0</v>
      </c>
      <c r="T4283" t="s">
        <v>99</v>
      </c>
      <c r="U4283" t="s">
        <v>53</v>
      </c>
      <c r="W4283" t="s">
        <v>53</v>
      </c>
      <c r="Y4283" t="s">
        <v>55</v>
      </c>
      <c r="Z4283" t="s">
        <v>52</v>
      </c>
      <c r="AA4283">
        <v>4</v>
      </c>
      <c r="AB4283" t="s">
        <v>72</v>
      </c>
      <c r="AD4283" t="s">
        <v>52</v>
      </c>
      <c r="AE4283" t="s">
        <v>52</v>
      </c>
      <c r="AF4283" t="s">
        <v>52</v>
      </c>
      <c r="AG4283" t="s">
        <v>52</v>
      </c>
      <c r="AH4283">
        <v>16</v>
      </c>
      <c r="AI4283" t="s">
        <v>140</v>
      </c>
      <c r="AJ4283" t="s">
        <v>53</v>
      </c>
    </row>
    <row r="4284" spans="1:49" hidden="1" x14ac:dyDescent="0.35">
      <c r="A4284" s="2" t="s">
        <v>1151</v>
      </c>
      <c r="B4284">
        <v>12</v>
      </c>
      <c r="C4284">
        <v>1204</v>
      </c>
      <c r="D4284">
        <v>1</v>
      </c>
      <c r="E4284" t="s">
        <v>50</v>
      </c>
      <c r="F4284">
        <v>71</v>
      </c>
      <c r="G4284" t="s">
        <v>72</v>
      </c>
      <c r="I4284" t="s">
        <v>52</v>
      </c>
      <c r="J4284" t="s">
        <v>52</v>
      </c>
      <c r="K4284" t="s">
        <v>52</v>
      </c>
      <c r="L4284" t="s">
        <v>52</v>
      </c>
      <c r="M4284">
        <v>8</v>
      </c>
      <c r="N4284" t="s">
        <v>86</v>
      </c>
      <c r="O4284">
        <v>1</v>
      </c>
      <c r="P4284" s="2">
        <v>8</v>
      </c>
      <c r="Q4284" t="s">
        <v>56</v>
      </c>
      <c r="R4284">
        <v>5</v>
      </c>
      <c r="S4284" s="5">
        <f t="shared" si="66"/>
        <v>0</v>
      </c>
      <c r="T4284" t="s">
        <v>102</v>
      </c>
      <c r="U4284" t="s">
        <v>52</v>
      </c>
      <c r="V4284">
        <v>4</v>
      </c>
      <c r="W4284" t="s">
        <v>52</v>
      </c>
      <c r="X4284">
        <v>7</v>
      </c>
      <c r="AB4284" t="s">
        <v>72</v>
      </c>
      <c r="AD4284" t="s">
        <v>52</v>
      </c>
      <c r="AE4284" t="s">
        <v>53</v>
      </c>
      <c r="AF4284" t="s">
        <v>53</v>
      </c>
      <c r="AG4284" t="s">
        <v>52</v>
      </c>
      <c r="AH4284">
        <v>2</v>
      </c>
      <c r="AI4284" t="s">
        <v>68</v>
      </c>
      <c r="AJ4284" t="s">
        <v>52</v>
      </c>
      <c r="AK4284" t="s">
        <v>74</v>
      </c>
      <c r="AM4284" t="s">
        <v>96</v>
      </c>
      <c r="AN4284" t="s">
        <v>53</v>
      </c>
      <c r="AP4284">
        <v>8000000</v>
      </c>
      <c r="AQ4284">
        <v>0</v>
      </c>
      <c r="AR4284">
        <v>800000</v>
      </c>
      <c r="AS4284">
        <v>0</v>
      </c>
      <c r="AT4284">
        <v>0</v>
      </c>
      <c r="AU4284">
        <v>800000</v>
      </c>
      <c r="AV4284">
        <v>0</v>
      </c>
      <c r="AW4284">
        <v>9600000</v>
      </c>
    </row>
    <row r="4285" spans="1:49" hidden="1" x14ac:dyDescent="0.35">
      <c r="A4285" s="2" t="s">
        <v>1152</v>
      </c>
      <c r="B4285">
        <v>7</v>
      </c>
      <c r="C4285">
        <v>705</v>
      </c>
      <c r="D4285">
        <v>2</v>
      </c>
      <c r="E4285" t="s">
        <v>50</v>
      </c>
      <c r="F4285">
        <v>46</v>
      </c>
      <c r="G4285" t="s">
        <v>72</v>
      </c>
      <c r="I4285" t="s">
        <v>73</v>
      </c>
      <c r="J4285" t="s">
        <v>52</v>
      </c>
      <c r="K4285" t="s">
        <v>52</v>
      </c>
      <c r="L4285" t="s">
        <v>52</v>
      </c>
      <c r="M4285">
        <v>7</v>
      </c>
      <c r="N4285" t="s">
        <v>86</v>
      </c>
      <c r="O4285">
        <v>2</v>
      </c>
      <c r="P4285" s="2">
        <v>1</v>
      </c>
      <c r="Q4285" t="s">
        <v>50</v>
      </c>
      <c r="R4285">
        <v>46</v>
      </c>
      <c r="S4285" s="5">
        <f t="shared" si="66"/>
        <v>0</v>
      </c>
      <c r="T4285" t="s">
        <v>54</v>
      </c>
      <c r="U4285" t="s">
        <v>53</v>
      </c>
      <c r="W4285" t="s">
        <v>53</v>
      </c>
      <c r="Y4285" t="s">
        <v>55</v>
      </c>
      <c r="Z4285" t="s">
        <v>52</v>
      </c>
      <c r="AA4285">
        <v>2</v>
      </c>
      <c r="AB4285" t="s">
        <v>72</v>
      </c>
      <c r="AD4285" t="s">
        <v>73</v>
      </c>
      <c r="AE4285" t="s">
        <v>52</v>
      </c>
      <c r="AF4285" t="s">
        <v>52</v>
      </c>
      <c r="AG4285" t="s">
        <v>52</v>
      </c>
      <c r="AH4285">
        <v>7</v>
      </c>
      <c r="AI4285" t="s">
        <v>86</v>
      </c>
      <c r="AJ4285" t="s">
        <v>53</v>
      </c>
    </row>
    <row r="4286" spans="1:49" hidden="1" x14ac:dyDescent="0.35">
      <c r="A4286" s="2" t="s">
        <v>1152</v>
      </c>
      <c r="B4286">
        <v>7</v>
      </c>
      <c r="C4286">
        <v>705</v>
      </c>
      <c r="D4286">
        <v>2</v>
      </c>
      <c r="E4286" t="s">
        <v>50</v>
      </c>
      <c r="F4286">
        <v>46</v>
      </c>
      <c r="G4286" t="s">
        <v>72</v>
      </c>
      <c r="I4286" t="s">
        <v>73</v>
      </c>
      <c r="J4286" t="s">
        <v>52</v>
      </c>
      <c r="K4286" t="s">
        <v>52</v>
      </c>
      <c r="L4286" t="s">
        <v>52</v>
      </c>
      <c r="M4286">
        <v>7</v>
      </c>
      <c r="N4286" t="s">
        <v>86</v>
      </c>
      <c r="O4286">
        <v>2</v>
      </c>
      <c r="P4286" s="2">
        <v>2</v>
      </c>
      <c r="Q4286" t="s">
        <v>56</v>
      </c>
      <c r="R4286">
        <v>46</v>
      </c>
      <c r="S4286" s="5">
        <f t="shared" si="66"/>
        <v>0</v>
      </c>
      <c r="T4286" t="s">
        <v>57</v>
      </c>
      <c r="U4286" t="s">
        <v>53</v>
      </c>
      <c r="W4286" t="s">
        <v>53</v>
      </c>
      <c r="Y4286" t="s">
        <v>55</v>
      </c>
      <c r="Z4286" t="s">
        <v>52</v>
      </c>
      <c r="AA4286">
        <v>1</v>
      </c>
      <c r="AB4286" t="s">
        <v>72</v>
      </c>
      <c r="AD4286" t="s">
        <v>73</v>
      </c>
      <c r="AE4286" t="s">
        <v>52</v>
      </c>
      <c r="AF4286" t="s">
        <v>52</v>
      </c>
      <c r="AG4286" t="s">
        <v>52</v>
      </c>
      <c r="AH4286">
        <v>6</v>
      </c>
      <c r="AI4286" t="s">
        <v>79</v>
      </c>
      <c r="AJ4286" t="s">
        <v>53</v>
      </c>
    </row>
    <row r="4287" spans="1:49" hidden="1" x14ac:dyDescent="0.35">
      <c r="A4287" s="2" t="s">
        <v>1152</v>
      </c>
      <c r="B4287">
        <v>7</v>
      </c>
      <c r="C4287">
        <v>705</v>
      </c>
      <c r="D4287">
        <v>2</v>
      </c>
      <c r="E4287" t="s">
        <v>50</v>
      </c>
      <c r="F4287">
        <v>46</v>
      </c>
      <c r="G4287" t="s">
        <v>72</v>
      </c>
      <c r="I4287" t="s">
        <v>73</v>
      </c>
      <c r="J4287" t="s">
        <v>52</v>
      </c>
      <c r="K4287" t="s">
        <v>52</v>
      </c>
      <c r="L4287" t="s">
        <v>52</v>
      </c>
      <c r="M4287">
        <v>7</v>
      </c>
      <c r="N4287" t="s">
        <v>86</v>
      </c>
      <c r="O4287">
        <v>2</v>
      </c>
      <c r="P4287" s="2">
        <v>3</v>
      </c>
      <c r="Q4287" t="s">
        <v>50</v>
      </c>
      <c r="R4287">
        <v>23</v>
      </c>
      <c r="S4287" s="5">
        <f t="shared" si="66"/>
        <v>0</v>
      </c>
      <c r="T4287" t="s">
        <v>58</v>
      </c>
      <c r="U4287" t="s">
        <v>52</v>
      </c>
      <c r="V4287">
        <v>1</v>
      </c>
      <c r="W4287" t="s">
        <v>52</v>
      </c>
      <c r="X4287">
        <v>2</v>
      </c>
      <c r="Y4287" t="s">
        <v>55</v>
      </c>
      <c r="Z4287" t="s">
        <v>52</v>
      </c>
      <c r="AA4287">
        <v>4</v>
      </c>
      <c r="AB4287" t="s">
        <v>72</v>
      </c>
      <c r="AD4287" t="s">
        <v>73</v>
      </c>
      <c r="AE4287" t="s">
        <v>52</v>
      </c>
      <c r="AF4287" t="s">
        <v>52</v>
      </c>
      <c r="AG4287" t="s">
        <v>52</v>
      </c>
      <c r="AH4287">
        <v>9</v>
      </c>
      <c r="AI4287" t="s">
        <v>80</v>
      </c>
      <c r="AJ4287" t="s">
        <v>53</v>
      </c>
    </row>
    <row r="4288" spans="1:49" hidden="1" x14ac:dyDescent="0.35">
      <c r="A4288" s="2" t="s">
        <v>1152</v>
      </c>
      <c r="B4288">
        <v>7</v>
      </c>
      <c r="C4288">
        <v>705</v>
      </c>
      <c r="D4288">
        <v>2</v>
      </c>
      <c r="E4288" t="s">
        <v>50</v>
      </c>
      <c r="F4288">
        <v>46</v>
      </c>
      <c r="G4288" t="s">
        <v>72</v>
      </c>
      <c r="I4288" t="s">
        <v>73</v>
      </c>
      <c r="J4288" t="s">
        <v>52</v>
      </c>
      <c r="K4288" t="s">
        <v>52</v>
      </c>
      <c r="L4288" t="s">
        <v>52</v>
      </c>
      <c r="M4288">
        <v>7</v>
      </c>
      <c r="N4288" t="s">
        <v>86</v>
      </c>
      <c r="O4288">
        <v>2</v>
      </c>
      <c r="P4288" s="2">
        <v>4</v>
      </c>
      <c r="Q4288" t="s">
        <v>56</v>
      </c>
      <c r="R4288">
        <v>25</v>
      </c>
      <c r="S4288" s="5">
        <f t="shared" si="66"/>
        <v>0</v>
      </c>
      <c r="T4288" t="s">
        <v>99</v>
      </c>
      <c r="U4288" t="s">
        <v>53</v>
      </c>
      <c r="W4288" t="s">
        <v>53</v>
      </c>
      <c r="Y4288" t="s">
        <v>55</v>
      </c>
      <c r="Z4288" t="s">
        <v>52</v>
      </c>
      <c r="AA4288">
        <v>3</v>
      </c>
      <c r="AB4288" t="s">
        <v>72</v>
      </c>
      <c r="AD4288" t="s">
        <v>73</v>
      </c>
      <c r="AE4288" t="s">
        <v>52</v>
      </c>
      <c r="AF4288" t="s">
        <v>52</v>
      </c>
      <c r="AG4288" t="s">
        <v>52</v>
      </c>
      <c r="AH4288">
        <v>9</v>
      </c>
      <c r="AI4288" t="s">
        <v>100</v>
      </c>
      <c r="AJ4288" t="s">
        <v>53</v>
      </c>
    </row>
    <row r="4289" spans="1:49" hidden="1" x14ac:dyDescent="0.35">
      <c r="A4289" s="2" t="s">
        <v>1152</v>
      </c>
      <c r="B4289">
        <v>7</v>
      </c>
      <c r="C4289">
        <v>705</v>
      </c>
      <c r="D4289">
        <v>2</v>
      </c>
      <c r="E4289" t="s">
        <v>50</v>
      </c>
      <c r="F4289">
        <v>46</v>
      </c>
      <c r="G4289" t="s">
        <v>72</v>
      </c>
      <c r="I4289" t="s">
        <v>73</v>
      </c>
      <c r="J4289" t="s">
        <v>52</v>
      </c>
      <c r="K4289" t="s">
        <v>52</v>
      </c>
      <c r="L4289" t="s">
        <v>52</v>
      </c>
      <c r="M4289">
        <v>7</v>
      </c>
      <c r="N4289" t="s">
        <v>86</v>
      </c>
      <c r="O4289">
        <v>2</v>
      </c>
      <c r="P4289" s="2">
        <v>5</v>
      </c>
      <c r="Q4289" t="s">
        <v>56</v>
      </c>
      <c r="R4289">
        <v>3</v>
      </c>
      <c r="S4289" s="5">
        <f t="shared" si="66"/>
        <v>0</v>
      </c>
      <c r="T4289" t="s">
        <v>102</v>
      </c>
      <c r="U4289" t="s">
        <v>52</v>
      </c>
      <c r="V4289">
        <v>3</v>
      </c>
      <c r="W4289" t="s">
        <v>52</v>
      </c>
      <c r="X4289">
        <v>4</v>
      </c>
      <c r="AB4289" t="s">
        <v>72</v>
      </c>
      <c r="AD4289" t="s">
        <v>73</v>
      </c>
    </row>
    <row r="4290" spans="1:49" hidden="1" x14ac:dyDescent="0.35">
      <c r="A4290" s="2" t="s">
        <v>1152</v>
      </c>
      <c r="B4290">
        <v>7</v>
      </c>
      <c r="C4290">
        <v>705</v>
      </c>
      <c r="D4290">
        <v>2</v>
      </c>
      <c r="E4290" t="s">
        <v>50</v>
      </c>
      <c r="F4290">
        <v>46</v>
      </c>
      <c r="G4290" t="s">
        <v>72</v>
      </c>
      <c r="I4290" t="s">
        <v>73</v>
      </c>
      <c r="J4290" t="s">
        <v>52</v>
      </c>
      <c r="K4290" t="s">
        <v>52</v>
      </c>
      <c r="L4290" t="s">
        <v>52</v>
      </c>
      <c r="M4290">
        <v>7</v>
      </c>
      <c r="N4290" t="s">
        <v>86</v>
      </c>
      <c r="O4290">
        <v>2</v>
      </c>
      <c r="P4290" s="2">
        <v>6</v>
      </c>
      <c r="Q4290" t="s">
        <v>50</v>
      </c>
      <c r="R4290">
        <v>2</v>
      </c>
      <c r="S4290" s="5">
        <f t="shared" si="66"/>
        <v>0</v>
      </c>
      <c r="T4290" t="s">
        <v>102</v>
      </c>
      <c r="U4290" t="s">
        <v>52</v>
      </c>
      <c r="V4290">
        <v>3</v>
      </c>
      <c r="W4290" t="s">
        <v>52</v>
      </c>
      <c r="X4290">
        <v>4</v>
      </c>
      <c r="AB4290" t="s">
        <v>72</v>
      </c>
    </row>
    <row r="4291" spans="1:49" hidden="1" x14ac:dyDescent="0.35">
      <c r="A4291" s="2" t="s">
        <v>1153</v>
      </c>
      <c r="B4291">
        <v>15</v>
      </c>
      <c r="C4291">
        <v>1501</v>
      </c>
      <c r="D4291">
        <v>2</v>
      </c>
      <c r="E4291" t="s">
        <v>50</v>
      </c>
      <c r="F4291">
        <v>36</v>
      </c>
      <c r="G4291" t="s">
        <v>72</v>
      </c>
      <c r="I4291" t="s">
        <v>73</v>
      </c>
      <c r="J4291" t="s">
        <v>52</v>
      </c>
      <c r="K4291" t="s">
        <v>52</v>
      </c>
      <c r="L4291" t="s">
        <v>52</v>
      </c>
      <c r="M4291">
        <v>12</v>
      </c>
      <c r="N4291" t="s">
        <v>76</v>
      </c>
      <c r="O4291">
        <v>2</v>
      </c>
      <c r="P4291" s="2">
        <v>1</v>
      </c>
      <c r="Q4291" t="s">
        <v>50</v>
      </c>
      <c r="R4291">
        <v>36</v>
      </c>
      <c r="S4291" s="5">
        <f t="shared" ref="S4291:S4354" si="67">IF(AND(R4291&gt;=6, R4291&lt;=17, T4291="Child"),1,0)</f>
        <v>0</v>
      </c>
      <c r="T4291" t="s">
        <v>54</v>
      </c>
      <c r="U4291" t="s">
        <v>53</v>
      </c>
      <c r="W4291" t="s">
        <v>53</v>
      </c>
      <c r="Y4291" t="s">
        <v>55</v>
      </c>
      <c r="Z4291" t="s">
        <v>52</v>
      </c>
      <c r="AA4291">
        <v>2</v>
      </c>
      <c r="AB4291" t="s">
        <v>72</v>
      </c>
      <c r="AD4291" t="s">
        <v>73</v>
      </c>
      <c r="AE4291" t="s">
        <v>52</v>
      </c>
      <c r="AF4291" t="s">
        <v>52</v>
      </c>
      <c r="AG4291" t="s">
        <v>52</v>
      </c>
      <c r="AH4291">
        <v>12</v>
      </c>
      <c r="AI4291" t="s">
        <v>76</v>
      </c>
      <c r="AJ4291" t="s">
        <v>53</v>
      </c>
    </row>
    <row r="4292" spans="1:49" hidden="1" x14ac:dyDescent="0.35">
      <c r="A4292" s="2" t="s">
        <v>1153</v>
      </c>
      <c r="B4292">
        <v>15</v>
      </c>
      <c r="C4292">
        <v>1501</v>
      </c>
      <c r="D4292">
        <v>2</v>
      </c>
      <c r="E4292" t="s">
        <v>50</v>
      </c>
      <c r="F4292">
        <v>36</v>
      </c>
      <c r="G4292" t="s">
        <v>72</v>
      </c>
      <c r="I4292" t="s">
        <v>73</v>
      </c>
      <c r="J4292" t="s">
        <v>52</v>
      </c>
      <c r="K4292" t="s">
        <v>52</v>
      </c>
      <c r="L4292" t="s">
        <v>52</v>
      </c>
      <c r="M4292">
        <v>12</v>
      </c>
      <c r="N4292" t="s">
        <v>76</v>
      </c>
      <c r="O4292">
        <v>2</v>
      </c>
      <c r="P4292" s="2">
        <v>2</v>
      </c>
      <c r="Q4292" t="s">
        <v>56</v>
      </c>
      <c r="R4292">
        <v>30</v>
      </c>
      <c r="S4292" s="5">
        <f t="shared" si="67"/>
        <v>0</v>
      </c>
      <c r="T4292" t="s">
        <v>57</v>
      </c>
      <c r="U4292" t="s">
        <v>53</v>
      </c>
      <c r="W4292" t="s">
        <v>53</v>
      </c>
      <c r="Y4292" t="s">
        <v>55</v>
      </c>
      <c r="Z4292" t="s">
        <v>52</v>
      </c>
      <c r="AA4292">
        <v>1</v>
      </c>
      <c r="AB4292" t="s">
        <v>72</v>
      </c>
      <c r="AD4292" t="s">
        <v>73</v>
      </c>
      <c r="AE4292" t="s">
        <v>52</v>
      </c>
      <c r="AF4292" t="s">
        <v>52</v>
      </c>
      <c r="AG4292" t="s">
        <v>52</v>
      </c>
      <c r="AH4292">
        <v>9</v>
      </c>
      <c r="AI4292" t="s">
        <v>100</v>
      </c>
      <c r="AJ4292" t="s">
        <v>53</v>
      </c>
    </row>
    <row r="4293" spans="1:49" x14ac:dyDescent="0.35">
      <c r="A4293" s="2" t="s">
        <v>1153</v>
      </c>
      <c r="B4293">
        <v>15</v>
      </c>
      <c r="C4293">
        <v>1501</v>
      </c>
      <c r="D4293">
        <v>2</v>
      </c>
      <c r="E4293" t="s">
        <v>50</v>
      </c>
      <c r="F4293">
        <v>36</v>
      </c>
      <c r="G4293" t="s">
        <v>72</v>
      </c>
      <c r="I4293" t="s">
        <v>73</v>
      </c>
      <c r="J4293" t="s">
        <v>52</v>
      </c>
      <c r="K4293" t="s">
        <v>52</v>
      </c>
      <c r="L4293" t="s">
        <v>52</v>
      </c>
      <c r="M4293">
        <v>12</v>
      </c>
      <c r="N4293" t="s">
        <v>76</v>
      </c>
      <c r="O4293">
        <v>2</v>
      </c>
      <c r="P4293" s="6">
        <v>3</v>
      </c>
      <c r="Q4293" t="s">
        <v>50</v>
      </c>
      <c r="R4293">
        <v>10</v>
      </c>
      <c r="S4293" s="5">
        <f t="shared" si="67"/>
        <v>1</v>
      </c>
      <c r="T4293" t="s">
        <v>58</v>
      </c>
      <c r="U4293" t="s">
        <v>52</v>
      </c>
      <c r="V4293">
        <v>1</v>
      </c>
      <c r="W4293" t="s">
        <v>52</v>
      </c>
      <c r="X4293">
        <v>2</v>
      </c>
      <c r="AB4293" t="s">
        <v>72</v>
      </c>
      <c r="AD4293" t="s">
        <v>73</v>
      </c>
      <c r="AE4293" t="s">
        <v>52</v>
      </c>
      <c r="AF4293" t="s">
        <v>52</v>
      </c>
      <c r="AG4293" t="s">
        <v>52</v>
      </c>
      <c r="AH4293">
        <v>3</v>
      </c>
      <c r="AI4293" t="s">
        <v>63</v>
      </c>
      <c r="AJ4293" t="s">
        <v>52</v>
      </c>
      <c r="AK4293" t="s">
        <v>64</v>
      </c>
      <c r="AM4293" t="s">
        <v>62</v>
      </c>
      <c r="AN4293" t="s">
        <v>53</v>
      </c>
      <c r="AP4293">
        <v>0</v>
      </c>
      <c r="AQ4293">
        <v>0</v>
      </c>
      <c r="AR4293">
        <v>30000</v>
      </c>
      <c r="AS4293">
        <v>80000</v>
      </c>
      <c r="AT4293">
        <v>0</v>
      </c>
      <c r="AU4293">
        <v>60000</v>
      </c>
      <c r="AV4293">
        <v>0</v>
      </c>
      <c r="AW4293">
        <v>170000</v>
      </c>
    </row>
    <row r="4294" spans="1:49" hidden="1" x14ac:dyDescent="0.35">
      <c r="A4294" s="2" t="s">
        <v>1153</v>
      </c>
      <c r="B4294">
        <v>15</v>
      </c>
      <c r="C4294">
        <v>1501</v>
      </c>
      <c r="D4294">
        <v>2</v>
      </c>
      <c r="E4294" t="s">
        <v>50</v>
      </c>
      <c r="F4294">
        <v>36</v>
      </c>
      <c r="G4294" t="s">
        <v>72</v>
      </c>
      <c r="I4294" t="s">
        <v>73</v>
      </c>
      <c r="J4294" t="s">
        <v>52</v>
      </c>
      <c r="K4294" t="s">
        <v>52</v>
      </c>
      <c r="L4294" t="s">
        <v>52</v>
      </c>
      <c r="M4294">
        <v>12</v>
      </c>
      <c r="N4294" t="s">
        <v>76</v>
      </c>
      <c r="O4294">
        <v>2</v>
      </c>
      <c r="P4294" s="2">
        <v>4</v>
      </c>
      <c r="Q4294" t="s">
        <v>56</v>
      </c>
      <c r="R4294">
        <v>3</v>
      </c>
      <c r="S4294" s="5">
        <f t="shared" si="67"/>
        <v>0</v>
      </c>
      <c r="T4294" t="s">
        <v>58</v>
      </c>
      <c r="U4294" t="s">
        <v>52</v>
      </c>
      <c r="V4294">
        <v>1</v>
      </c>
      <c r="W4294" t="s">
        <v>52</v>
      </c>
      <c r="X4294">
        <v>2</v>
      </c>
      <c r="AB4294" t="s">
        <v>72</v>
      </c>
      <c r="AD4294" t="s">
        <v>73</v>
      </c>
      <c r="AE4294" t="s">
        <v>53</v>
      </c>
      <c r="AF4294" t="s">
        <v>53</v>
      </c>
      <c r="AG4294" t="s">
        <v>53</v>
      </c>
      <c r="AO4294" t="s">
        <v>70</v>
      </c>
    </row>
    <row r="4295" spans="1:49" hidden="1" x14ac:dyDescent="0.35">
      <c r="A4295" s="2" t="s">
        <v>1154</v>
      </c>
      <c r="B4295">
        <v>14</v>
      </c>
      <c r="C4295">
        <v>1410</v>
      </c>
      <c r="D4295">
        <v>1</v>
      </c>
      <c r="E4295" t="s">
        <v>50</v>
      </c>
      <c r="F4295">
        <v>42</v>
      </c>
      <c r="G4295" t="s">
        <v>72</v>
      </c>
      <c r="I4295" t="s">
        <v>73</v>
      </c>
      <c r="J4295" t="s">
        <v>52</v>
      </c>
      <c r="K4295" t="s">
        <v>52</v>
      </c>
      <c r="L4295" t="s">
        <v>52</v>
      </c>
      <c r="M4295">
        <v>4</v>
      </c>
      <c r="N4295" t="s">
        <v>83</v>
      </c>
      <c r="O4295">
        <v>2</v>
      </c>
      <c r="P4295" s="2">
        <v>1</v>
      </c>
      <c r="Q4295" t="s">
        <v>50</v>
      </c>
      <c r="R4295">
        <v>42</v>
      </c>
      <c r="S4295" s="5">
        <f t="shared" si="67"/>
        <v>0</v>
      </c>
      <c r="T4295" t="s">
        <v>54</v>
      </c>
      <c r="U4295" t="s">
        <v>53</v>
      </c>
      <c r="W4295" t="s">
        <v>53</v>
      </c>
      <c r="Y4295" t="s">
        <v>55</v>
      </c>
      <c r="Z4295" t="s">
        <v>52</v>
      </c>
      <c r="AA4295">
        <v>2</v>
      </c>
      <c r="AB4295" t="s">
        <v>72</v>
      </c>
      <c r="AD4295" t="s">
        <v>73</v>
      </c>
      <c r="AE4295" t="s">
        <v>52</v>
      </c>
      <c r="AF4295" t="s">
        <v>52</v>
      </c>
      <c r="AG4295" t="s">
        <v>52</v>
      </c>
      <c r="AH4295">
        <v>4</v>
      </c>
      <c r="AI4295" t="s">
        <v>83</v>
      </c>
      <c r="AJ4295" t="s">
        <v>53</v>
      </c>
    </row>
    <row r="4296" spans="1:49" hidden="1" x14ac:dyDescent="0.35">
      <c r="A4296" s="2" t="s">
        <v>1154</v>
      </c>
      <c r="B4296">
        <v>14</v>
      </c>
      <c r="C4296">
        <v>1410</v>
      </c>
      <c r="D4296">
        <v>1</v>
      </c>
      <c r="E4296" t="s">
        <v>50</v>
      </c>
      <c r="F4296">
        <v>42</v>
      </c>
      <c r="G4296" t="s">
        <v>72</v>
      </c>
      <c r="I4296" t="s">
        <v>73</v>
      </c>
      <c r="J4296" t="s">
        <v>52</v>
      </c>
      <c r="K4296" t="s">
        <v>52</v>
      </c>
      <c r="L4296" t="s">
        <v>52</v>
      </c>
      <c r="M4296">
        <v>4</v>
      </c>
      <c r="N4296" t="s">
        <v>83</v>
      </c>
      <c r="O4296">
        <v>2</v>
      </c>
      <c r="P4296" s="2">
        <v>2</v>
      </c>
      <c r="Q4296" t="s">
        <v>56</v>
      </c>
      <c r="R4296">
        <v>40</v>
      </c>
      <c r="S4296" s="5">
        <f t="shared" si="67"/>
        <v>0</v>
      </c>
      <c r="T4296" t="s">
        <v>57</v>
      </c>
      <c r="U4296" t="s">
        <v>53</v>
      </c>
      <c r="W4296" t="s">
        <v>53</v>
      </c>
      <c r="Y4296" t="s">
        <v>55</v>
      </c>
      <c r="Z4296" t="s">
        <v>52</v>
      </c>
      <c r="AA4296">
        <v>1</v>
      </c>
      <c r="AB4296" t="s">
        <v>72</v>
      </c>
      <c r="AD4296" t="s">
        <v>73</v>
      </c>
      <c r="AE4296" t="s">
        <v>52</v>
      </c>
      <c r="AF4296" t="s">
        <v>52</v>
      </c>
      <c r="AG4296" t="s">
        <v>52</v>
      </c>
      <c r="AH4296">
        <v>9</v>
      </c>
      <c r="AI4296" t="s">
        <v>100</v>
      </c>
      <c r="AJ4296" t="s">
        <v>53</v>
      </c>
    </row>
    <row r="4297" spans="1:49" hidden="1" x14ac:dyDescent="0.35">
      <c r="A4297" s="2" t="s">
        <v>1154</v>
      </c>
      <c r="B4297">
        <v>14</v>
      </c>
      <c r="C4297">
        <v>1410</v>
      </c>
      <c r="D4297">
        <v>1</v>
      </c>
      <c r="E4297" t="s">
        <v>50</v>
      </c>
      <c r="F4297">
        <v>42</v>
      </c>
      <c r="G4297" t="s">
        <v>72</v>
      </c>
      <c r="I4297" t="s">
        <v>73</v>
      </c>
      <c r="J4297" t="s">
        <v>52</v>
      </c>
      <c r="K4297" t="s">
        <v>52</v>
      </c>
      <c r="L4297" t="s">
        <v>52</v>
      </c>
      <c r="M4297">
        <v>4</v>
      </c>
      <c r="N4297" t="s">
        <v>83</v>
      </c>
      <c r="O4297">
        <v>2</v>
      </c>
      <c r="P4297" s="2">
        <v>3</v>
      </c>
      <c r="Q4297" t="s">
        <v>56</v>
      </c>
      <c r="R4297">
        <v>21</v>
      </c>
      <c r="S4297" s="5">
        <f t="shared" si="67"/>
        <v>0</v>
      </c>
      <c r="T4297" t="s">
        <v>58</v>
      </c>
      <c r="U4297" t="s">
        <v>52</v>
      </c>
      <c r="V4297">
        <v>1</v>
      </c>
      <c r="W4297" t="s">
        <v>52</v>
      </c>
      <c r="X4297">
        <v>2</v>
      </c>
      <c r="Y4297" t="s">
        <v>59</v>
      </c>
      <c r="AB4297" t="s">
        <v>72</v>
      </c>
      <c r="AD4297" t="s">
        <v>52</v>
      </c>
      <c r="AE4297" t="s">
        <v>52</v>
      </c>
      <c r="AF4297" t="s">
        <v>52</v>
      </c>
      <c r="AG4297" t="s">
        <v>52</v>
      </c>
      <c r="AH4297">
        <v>15</v>
      </c>
      <c r="AI4297" t="s">
        <v>138</v>
      </c>
      <c r="AJ4297" t="s">
        <v>52</v>
      </c>
      <c r="AK4297" t="s">
        <v>95</v>
      </c>
      <c r="AM4297" t="s">
        <v>96</v>
      </c>
      <c r="AN4297" t="s">
        <v>53</v>
      </c>
      <c r="AP4297">
        <v>1200000</v>
      </c>
      <c r="AQ4297">
        <v>0</v>
      </c>
      <c r="AR4297">
        <v>200000</v>
      </c>
      <c r="AS4297">
        <v>80000</v>
      </c>
      <c r="AT4297">
        <v>600000</v>
      </c>
      <c r="AU4297">
        <v>400000</v>
      </c>
      <c r="AV4297">
        <v>0</v>
      </c>
      <c r="AW4297">
        <v>2480000</v>
      </c>
    </row>
    <row r="4298" spans="1:49" x14ac:dyDescent="0.35">
      <c r="A4298" s="2" t="s">
        <v>1154</v>
      </c>
      <c r="B4298">
        <v>14</v>
      </c>
      <c r="C4298">
        <v>1410</v>
      </c>
      <c r="D4298">
        <v>1</v>
      </c>
      <c r="E4298" t="s">
        <v>50</v>
      </c>
      <c r="F4298">
        <v>42</v>
      </c>
      <c r="G4298" t="s">
        <v>72</v>
      </c>
      <c r="I4298" t="s">
        <v>73</v>
      </c>
      <c r="J4298" t="s">
        <v>52</v>
      </c>
      <c r="K4298" t="s">
        <v>52</v>
      </c>
      <c r="L4298" t="s">
        <v>52</v>
      </c>
      <c r="M4298">
        <v>4</v>
      </c>
      <c r="N4298" t="s">
        <v>83</v>
      </c>
      <c r="O4298">
        <v>2</v>
      </c>
      <c r="P4298" s="6">
        <v>4</v>
      </c>
      <c r="Q4298" t="s">
        <v>56</v>
      </c>
      <c r="R4298">
        <v>11</v>
      </c>
      <c r="S4298" s="5">
        <f t="shared" si="67"/>
        <v>1</v>
      </c>
      <c r="T4298" t="s">
        <v>58</v>
      </c>
      <c r="U4298" t="s">
        <v>52</v>
      </c>
      <c r="V4298">
        <v>1</v>
      </c>
      <c r="W4298" t="s">
        <v>52</v>
      </c>
      <c r="X4298">
        <v>2</v>
      </c>
      <c r="AB4298" t="s">
        <v>72</v>
      </c>
      <c r="AD4298" t="s">
        <v>73</v>
      </c>
      <c r="AE4298" t="s">
        <v>52</v>
      </c>
      <c r="AF4298" t="s">
        <v>52</v>
      </c>
      <c r="AG4298" t="s">
        <v>52</v>
      </c>
      <c r="AH4298">
        <v>7</v>
      </c>
      <c r="AI4298" t="s">
        <v>79</v>
      </c>
      <c r="AJ4298" t="s">
        <v>52</v>
      </c>
      <c r="AK4298" t="s">
        <v>90</v>
      </c>
      <c r="AM4298" t="s">
        <v>62</v>
      </c>
      <c r="AN4298" t="s">
        <v>52</v>
      </c>
      <c r="AP4298">
        <v>0</v>
      </c>
      <c r="AQ4298">
        <v>120000</v>
      </c>
      <c r="AR4298">
        <v>50000</v>
      </c>
      <c r="AS4298">
        <v>30000</v>
      </c>
      <c r="AT4298">
        <v>1000000</v>
      </c>
      <c r="AU4298">
        <v>0</v>
      </c>
      <c r="AV4298">
        <v>0</v>
      </c>
      <c r="AW4298">
        <v>1200000</v>
      </c>
    </row>
    <row r="4299" spans="1:49" x14ac:dyDescent="0.35">
      <c r="A4299" s="2" t="s">
        <v>1154</v>
      </c>
      <c r="B4299">
        <v>14</v>
      </c>
      <c r="C4299">
        <v>1410</v>
      </c>
      <c r="D4299">
        <v>1</v>
      </c>
      <c r="E4299" t="s">
        <v>50</v>
      </c>
      <c r="F4299">
        <v>42</v>
      </c>
      <c r="G4299" t="s">
        <v>72</v>
      </c>
      <c r="I4299" t="s">
        <v>73</v>
      </c>
      <c r="J4299" t="s">
        <v>52</v>
      </c>
      <c r="K4299" t="s">
        <v>52</v>
      </c>
      <c r="L4299" t="s">
        <v>52</v>
      </c>
      <c r="M4299">
        <v>4</v>
      </c>
      <c r="N4299" t="s">
        <v>83</v>
      </c>
      <c r="O4299">
        <v>2</v>
      </c>
      <c r="P4299" s="6">
        <v>5</v>
      </c>
      <c r="Q4299" t="s">
        <v>50</v>
      </c>
      <c r="R4299">
        <v>9</v>
      </c>
      <c r="S4299" s="5">
        <f t="shared" si="67"/>
        <v>1</v>
      </c>
      <c r="T4299" t="s">
        <v>58</v>
      </c>
      <c r="U4299" t="s">
        <v>52</v>
      </c>
      <c r="V4299">
        <v>1</v>
      </c>
      <c r="W4299" t="s">
        <v>52</v>
      </c>
      <c r="X4299">
        <v>2</v>
      </c>
      <c r="AB4299" t="s">
        <v>72</v>
      </c>
      <c r="AD4299" t="s">
        <v>73</v>
      </c>
      <c r="AE4299" t="s">
        <v>52</v>
      </c>
      <c r="AF4299" t="s">
        <v>52</v>
      </c>
      <c r="AG4299" t="s">
        <v>52</v>
      </c>
      <c r="AH4299">
        <v>4</v>
      </c>
      <c r="AI4299" t="s">
        <v>63</v>
      </c>
      <c r="AJ4299" t="s">
        <v>52</v>
      </c>
      <c r="AK4299" t="s">
        <v>64</v>
      </c>
      <c r="AM4299" t="s">
        <v>62</v>
      </c>
      <c r="AN4299" t="s">
        <v>52</v>
      </c>
      <c r="AP4299">
        <v>0</v>
      </c>
      <c r="AQ4299">
        <v>1400000</v>
      </c>
      <c r="AR4299">
        <v>50000</v>
      </c>
      <c r="AS4299">
        <v>30000</v>
      </c>
      <c r="AT4299">
        <v>800000</v>
      </c>
      <c r="AU4299">
        <v>0</v>
      </c>
      <c r="AV4299">
        <v>0</v>
      </c>
      <c r="AW4299">
        <v>2280000</v>
      </c>
    </row>
    <row r="4300" spans="1:49" hidden="1" x14ac:dyDescent="0.35">
      <c r="A4300" s="2" t="s">
        <v>1155</v>
      </c>
      <c r="B4300">
        <v>5</v>
      </c>
      <c r="C4300">
        <v>501</v>
      </c>
      <c r="D4300">
        <v>2</v>
      </c>
      <c r="E4300" t="s">
        <v>56</v>
      </c>
      <c r="F4300">
        <v>64</v>
      </c>
      <c r="G4300" t="s">
        <v>72</v>
      </c>
      <c r="I4300" t="s">
        <v>73</v>
      </c>
      <c r="J4300" t="s">
        <v>52</v>
      </c>
      <c r="K4300" t="s">
        <v>52</v>
      </c>
      <c r="L4300" t="s">
        <v>52</v>
      </c>
      <c r="M4300">
        <v>6</v>
      </c>
      <c r="N4300" t="s">
        <v>79</v>
      </c>
      <c r="P4300" s="2">
        <v>1</v>
      </c>
      <c r="Q4300" t="s">
        <v>56</v>
      </c>
      <c r="R4300">
        <v>64</v>
      </c>
      <c r="S4300" s="5">
        <f t="shared" si="67"/>
        <v>0</v>
      </c>
      <c r="T4300" t="s">
        <v>54</v>
      </c>
      <c r="U4300" t="s">
        <v>53</v>
      </c>
      <c r="W4300" t="s">
        <v>53</v>
      </c>
      <c r="Y4300" t="s">
        <v>59</v>
      </c>
      <c r="AB4300" t="s">
        <v>72</v>
      </c>
      <c r="AD4300" t="s">
        <v>73</v>
      </c>
      <c r="AE4300" t="s">
        <v>52</v>
      </c>
      <c r="AF4300" t="s">
        <v>52</v>
      </c>
      <c r="AG4300" t="s">
        <v>52</v>
      </c>
      <c r="AH4300">
        <v>6</v>
      </c>
      <c r="AI4300" t="s">
        <v>79</v>
      </c>
      <c r="AJ4300" t="s">
        <v>53</v>
      </c>
    </row>
    <row r="4301" spans="1:49" hidden="1" x14ac:dyDescent="0.35">
      <c r="A4301" s="2" t="s">
        <v>1155</v>
      </c>
      <c r="B4301">
        <v>5</v>
      </c>
      <c r="C4301">
        <v>501</v>
      </c>
      <c r="D4301">
        <v>2</v>
      </c>
      <c r="E4301" t="s">
        <v>56</v>
      </c>
      <c r="F4301">
        <v>64</v>
      </c>
      <c r="G4301" t="s">
        <v>72</v>
      </c>
      <c r="I4301" t="s">
        <v>73</v>
      </c>
      <c r="J4301" t="s">
        <v>52</v>
      </c>
      <c r="K4301" t="s">
        <v>52</v>
      </c>
      <c r="L4301" t="s">
        <v>52</v>
      </c>
      <c r="M4301">
        <v>6</v>
      </c>
      <c r="N4301" t="s">
        <v>79</v>
      </c>
      <c r="P4301" s="2">
        <v>2</v>
      </c>
      <c r="Q4301" t="s">
        <v>56</v>
      </c>
      <c r="R4301">
        <v>81</v>
      </c>
      <c r="S4301" s="5">
        <f t="shared" si="67"/>
        <v>0</v>
      </c>
      <c r="T4301" t="s">
        <v>111</v>
      </c>
      <c r="U4301" t="s">
        <v>53</v>
      </c>
      <c r="W4301" t="s">
        <v>53</v>
      </c>
      <c r="Y4301" t="s">
        <v>59</v>
      </c>
      <c r="AB4301" t="s">
        <v>72</v>
      </c>
      <c r="AD4301" t="s">
        <v>73</v>
      </c>
      <c r="AE4301" t="s">
        <v>53</v>
      </c>
      <c r="AF4301" t="s">
        <v>53</v>
      </c>
      <c r="AG4301" t="s">
        <v>53</v>
      </c>
    </row>
    <row r="4302" spans="1:49" hidden="1" x14ac:dyDescent="0.35">
      <c r="A4302" s="2" t="s">
        <v>1156</v>
      </c>
      <c r="B4302">
        <v>11</v>
      </c>
      <c r="C4302">
        <v>1102</v>
      </c>
      <c r="D4302">
        <v>2</v>
      </c>
      <c r="E4302" t="s">
        <v>50</v>
      </c>
      <c r="F4302">
        <v>28</v>
      </c>
      <c r="G4302" t="s">
        <v>155</v>
      </c>
      <c r="H4302" t="s">
        <v>52</v>
      </c>
      <c r="I4302" t="s">
        <v>52</v>
      </c>
      <c r="J4302" t="s">
        <v>52</v>
      </c>
      <c r="K4302" t="s">
        <v>52</v>
      </c>
      <c r="L4302" t="s">
        <v>52</v>
      </c>
      <c r="M4302">
        <v>3</v>
      </c>
      <c r="N4302" t="s">
        <v>63</v>
      </c>
      <c r="O4302">
        <v>2</v>
      </c>
      <c r="P4302" s="2">
        <v>1</v>
      </c>
      <c r="Q4302" t="s">
        <v>50</v>
      </c>
      <c r="R4302">
        <v>28</v>
      </c>
      <c r="S4302" s="5">
        <f t="shared" si="67"/>
        <v>0</v>
      </c>
      <c r="T4302" t="s">
        <v>54</v>
      </c>
      <c r="U4302" t="s">
        <v>53</v>
      </c>
      <c r="W4302" t="s">
        <v>53</v>
      </c>
      <c r="Y4302" t="s">
        <v>55</v>
      </c>
      <c r="Z4302" t="s">
        <v>52</v>
      </c>
      <c r="AA4302">
        <v>2</v>
      </c>
      <c r="AB4302" t="s">
        <v>155</v>
      </c>
      <c r="AC4302" t="s">
        <v>52</v>
      </c>
      <c r="AD4302" t="s">
        <v>52</v>
      </c>
      <c r="AE4302" t="s">
        <v>52</v>
      </c>
      <c r="AF4302" t="s">
        <v>52</v>
      </c>
      <c r="AG4302" t="s">
        <v>52</v>
      </c>
      <c r="AH4302">
        <v>3</v>
      </c>
      <c r="AI4302" t="s">
        <v>63</v>
      </c>
      <c r="AJ4302" t="s">
        <v>53</v>
      </c>
    </row>
    <row r="4303" spans="1:49" hidden="1" x14ac:dyDescent="0.35">
      <c r="A4303" s="2" t="s">
        <v>1156</v>
      </c>
      <c r="B4303">
        <v>11</v>
      </c>
      <c r="C4303">
        <v>1102</v>
      </c>
      <c r="D4303">
        <v>2</v>
      </c>
      <c r="E4303" t="s">
        <v>50</v>
      </c>
      <c r="F4303">
        <v>28</v>
      </c>
      <c r="G4303" t="s">
        <v>155</v>
      </c>
      <c r="H4303" t="s">
        <v>52</v>
      </c>
      <c r="I4303" t="s">
        <v>52</v>
      </c>
      <c r="J4303" t="s">
        <v>52</v>
      </c>
      <c r="K4303" t="s">
        <v>52</v>
      </c>
      <c r="L4303" t="s">
        <v>52</v>
      </c>
      <c r="M4303">
        <v>3</v>
      </c>
      <c r="N4303" t="s">
        <v>63</v>
      </c>
      <c r="O4303">
        <v>2</v>
      </c>
      <c r="P4303" s="2">
        <v>2</v>
      </c>
      <c r="Q4303" t="s">
        <v>56</v>
      </c>
      <c r="R4303">
        <v>28</v>
      </c>
      <c r="S4303" s="5">
        <f t="shared" si="67"/>
        <v>0</v>
      </c>
      <c r="T4303" t="s">
        <v>57</v>
      </c>
      <c r="U4303" t="s">
        <v>53</v>
      </c>
      <c r="W4303" t="s">
        <v>53</v>
      </c>
      <c r="Y4303" t="s">
        <v>55</v>
      </c>
      <c r="Z4303" t="s">
        <v>52</v>
      </c>
      <c r="AA4303">
        <v>1</v>
      </c>
      <c r="AB4303" t="s">
        <v>155</v>
      </c>
      <c r="AC4303" t="s">
        <v>52</v>
      </c>
      <c r="AD4303" t="s">
        <v>52</v>
      </c>
      <c r="AE4303" t="s">
        <v>52</v>
      </c>
      <c r="AF4303" t="s">
        <v>52</v>
      </c>
      <c r="AG4303" t="s">
        <v>52</v>
      </c>
      <c r="AH4303">
        <v>3</v>
      </c>
      <c r="AI4303" t="s">
        <v>63</v>
      </c>
      <c r="AJ4303" t="s">
        <v>53</v>
      </c>
    </row>
    <row r="4304" spans="1:49" x14ac:dyDescent="0.35">
      <c r="A4304" s="2" t="s">
        <v>1156</v>
      </c>
      <c r="B4304">
        <v>11</v>
      </c>
      <c r="C4304">
        <v>1102</v>
      </c>
      <c r="D4304">
        <v>2</v>
      </c>
      <c r="E4304" t="s">
        <v>50</v>
      </c>
      <c r="F4304">
        <v>28</v>
      </c>
      <c r="G4304" t="s">
        <v>155</v>
      </c>
      <c r="H4304" t="s">
        <v>52</v>
      </c>
      <c r="I4304" t="s">
        <v>52</v>
      </c>
      <c r="J4304" t="s">
        <v>52</v>
      </c>
      <c r="K4304" t="s">
        <v>52</v>
      </c>
      <c r="L4304" t="s">
        <v>52</v>
      </c>
      <c r="M4304">
        <v>3</v>
      </c>
      <c r="N4304" t="s">
        <v>63</v>
      </c>
      <c r="O4304">
        <v>2</v>
      </c>
      <c r="P4304" s="6">
        <v>3</v>
      </c>
      <c r="Q4304" t="s">
        <v>50</v>
      </c>
      <c r="R4304">
        <v>8</v>
      </c>
      <c r="S4304" s="5">
        <f t="shared" si="67"/>
        <v>1</v>
      </c>
      <c r="T4304" t="s">
        <v>58</v>
      </c>
      <c r="U4304" t="s">
        <v>52</v>
      </c>
      <c r="V4304">
        <v>1</v>
      </c>
      <c r="W4304" t="s">
        <v>52</v>
      </c>
      <c r="X4304">
        <v>2</v>
      </c>
      <c r="AB4304" t="s">
        <v>155</v>
      </c>
      <c r="AC4304" t="s">
        <v>52</v>
      </c>
      <c r="AD4304" t="s">
        <v>52</v>
      </c>
      <c r="AE4304" t="s">
        <v>53</v>
      </c>
      <c r="AF4304" t="s">
        <v>53</v>
      </c>
      <c r="AG4304" t="s">
        <v>52</v>
      </c>
      <c r="AH4304">
        <v>1</v>
      </c>
      <c r="AI4304" t="s">
        <v>68</v>
      </c>
      <c r="AJ4304" t="s">
        <v>52</v>
      </c>
      <c r="AK4304" t="s">
        <v>74</v>
      </c>
      <c r="AM4304" t="s">
        <v>62</v>
      </c>
      <c r="AN4304" t="s">
        <v>53</v>
      </c>
      <c r="AP4304">
        <v>0</v>
      </c>
      <c r="AQ4304">
        <v>0</v>
      </c>
      <c r="AR4304">
        <v>5000</v>
      </c>
      <c r="AS4304">
        <v>60000</v>
      </c>
      <c r="AT4304">
        <v>0</v>
      </c>
      <c r="AU4304">
        <v>0</v>
      </c>
      <c r="AV4304">
        <v>0</v>
      </c>
      <c r="AW4304">
        <v>65000</v>
      </c>
    </row>
    <row r="4305" spans="1:49" x14ac:dyDescent="0.35">
      <c r="A4305" s="2" t="s">
        <v>1156</v>
      </c>
      <c r="B4305">
        <v>11</v>
      </c>
      <c r="C4305">
        <v>1102</v>
      </c>
      <c r="D4305">
        <v>2</v>
      </c>
      <c r="E4305" t="s">
        <v>50</v>
      </c>
      <c r="F4305">
        <v>28</v>
      </c>
      <c r="G4305" t="s">
        <v>155</v>
      </c>
      <c r="H4305" t="s">
        <v>52</v>
      </c>
      <c r="I4305" t="s">
        <v>52</v>
      </c>
      <c r="J4305" t="s">
        <v>52</v>
      </c>
      <c r="K4305" t="s">
        <v>52</v>
      </c>
      <c r="L4305" t="s">
        <v>52</v>
      </c>
      <c r="M4305">
        <v>3</v>
      </c>
      <c r="N4305" t="s">
        <v>63</v>
      </c>
      <c r="O4305">
        <v>2</v>
      </c>
      <c r="P4305" s="6">
        <v>4</v>
      </c>
      <c r="Q4305" t="s">
        <v>56</v>
      </c>
      <c r="R4305">
        <v>6</v>
      </c>
      <c r="S4305" s="5">
        <f t="shared" si="67"/>
        <v>1</v>
      </c>
      <c r="T4305" t="s">
        <v>58</v>
      </c>
      <c r="U4305" t="s">
        <v>52</v>
      </c>
      <c r="V4305">
        <v>1</v>
      </c>
      <c r="W4305" t="s">
        <v>52</v>
      </c>
      <c r="X4305">
        <v>2</v>
      </c>
      <c r="AB4305" t="s">
        <v>155</v>
      </c>
      <c r="AC4305" t="s">
        <v>52</v>
      </c>
      <c r="AD4305" t="s">
        <v>52</v>
      </c>
      <c r="AE4305" t="s">
        <v>53</v>
      </c>
      <c r="AF4305" t="s">
        <v>53</v>
      </c>
      <c r="AG4305" t="s">
        <v>52</v>
      </c>
      <c r="AH4305">
        <v>1</v>
      </c>
      <c r="AI4305" t="s">
        <v>68</v>
      </c>
      <c r="AJ4305" t="s">
        <v>52</v>
      </c>
      <c r="AK4305" t="s">
        <v>74</v>
      </c>
      <c r="AM4305" t="s">
        <v>62</v>
      </c>
      <c r="AN4305" t="s">
        <v>53</v>
      </c>
      <c r="AP4305">
        <v>0</v>
      </c>
      <c r="AQ4305">
        <v>0</v>
      </c>
      <c r="AR4305">
        <v>5000</v>
      </c>
      <c r="AS4305">
        <v>50000</v>
      </c>
      <c r="AT4305">
        <v>0</v>
      </c>
      <c r="AU4305">
        <v>0</v>
      </c>
      <c r="AV4305">
        <v>0</v>
      </c>
      <c r="AW4305">
        <v>55000</v>
      </c>
    </row>
    <row r="4306" spans="1:49" hidden="1" x14ac:dyDescent="0.35">
      <c r="A4306" s="2" t="s">
        <v>1157</v>
      </c>
      <c r="B4306">
        <v>24</v>
      </c>
      <c r="C4306">
        <v>2401</v>
      </c>
      <c r="D4306">
        <v>1</v>
      </c>
      <c r="E4306" t="s">
        <v>56</v>
      </c>
      <c r="F4306">
        <v>73</v>
      </c>
      <c r="G4306" t="s">
        <v>72</v>
      </c>
      <c r="I4306" t="s">
        <v>73</v>
      </c>
      <c r="J4306" t="s">
        <v>53</v>
      </c>
      <c r="K4306" t="s">
        <v>53</v>
      </c>
      <c r="L4306" t="s">
        <v>53</v>
      </c>
      <c r="M4306">
        <v>0</v>
      </c>
      <c r="O4306">
        <v>2</v>
      </c>
      <c r="P4306" s="2">
        <v>1</v>
      </c>
      <c r="Q4306" t="s">
        <v>56</v>
      </c>
      <c r="R4306">
        <v>73</v>
      </c>
      <c r="S4306" s="5">
        <f t="shared" si="67"/>
        <v>0</v>
      </c>
      <c r="T4306" t="s">
        <v>54</v>
      </c>
      <c r="U4306" t="s">
        <v>53</v>
      </c>
      <c r="W4306" t="s">
        <v>53</v>
      </c>
      <c r="Y4306" t="s">
        <v>92</v>
      </c>
      <c r="AB4306" t="s">
        <v>72</v>
      </c>
      <c r="AD4306" t="s">
        <v>73</v>
      </c>
      <c r="AE4306" t="s">
        <v>53</v>
      </c>
      <c r="AF4306" t="s">
        <v>53</v>
      </c>
      <c r="AG4306" t="s">
        <v>53</v>
      </c>
    </row>
    <row r="4307" spans="1:49" hidden="1" x14ac:dyDescent="0.35">
      <c r="A4307" s="2" t="s">
        <v>1157</v>
      </c>
      <c r="B4307">
        <v>24</v>
      </c>
      <c r="C4307">
        <v>2401</v>
      </c>
      <c r="D4307">
        <v>1</v>
      </c>
      <c r="E4307" t="s">
        <v>56</v>
      </c>
      <c r="F4307">
        <v>73</v>
      </c>
      <c r="G4307" t="s">
        <v>72</v>
      </c>
      <c r="I4307" t="s">
        <v>73</v>
      </c>
      <c r="J4307" t="s">
        <v>53</v>
      </c>
      <c r="K4307" t="s">
        <v>53</v>
      </c>
      <c r="L4307" t="s">
        <v>53</v>
      </c>
      <c r="M4307">
        <v>0</v>
      </c>
      <c r="O4307">
        <v>2</v>
      </c>
      <c r="P4307" s="2">
        <v>2</v>
      </c>
      <c r="Q4307" t="s">
        <v>56</v>
      </c>
      <c r="R4307">
        <v>49</v>
      </c>
      <c r="S4307" s="5">
        <f t="shared" si="67"/>
        <v>0</v>
      </c>
      <c r="T4307" t="s">
        <v>58</v>
      </c>
      <c r="U4307" t="s">
        <v>53</v>
      </c>
      <c r="W4307" t="s">
        <v>52</v>
      </c>
      <c r="X4307">
        <v>1</v>
      </c>
      <c r="Y4307" t="s">
        <v>122</v>
      </c>
      <c r="AB4307" t="s">
        <v>72</v>
      </c>
      <c r="AD4307" t="s">
        <v>73</v>
      </c>
      <c r="AE4307" t="s">
        <v>52</v>
      </c>
      <c r="AF4307" t="s">
        <v>52</v>
      </c>
      <c r="AG4307" t="s">
        <v>52</v>
      </c>
      <c r="AH4307">
        <v>10</v>
      </c>
      <c r="AI4307" t="s">
        <v>107</v>
      </c>
      <c r="AJ4307" t="s">
        <v>53</v>
      </c>
    </row>
    <row r="4308" spans="1:49" hidden="1" x14ac:dyDescent="0.35">
      <c r="A4308" s="2" t="s">
        <v>1157</v>
      </c>
      <c r="B4308">
        <v>24</v>
      </c>
      <c r="C4308">
        <v>2401</v>
      </c>
      <c r="D4308">
        <v>1</v>
      </c>
      <c r="E4308" t="s">
        <v>56</v>
      </c>
      <c r="F4308">
        <v>73</v>
      </c>
      <c r="G4308" t="s">
        <v>72</v>
      </c>
      <c r="I4308" t="s">
        <v>73</v>
      </c>
      <c r="J4308" t="s">
        <v>53</v>
      </c>
      <c r="K4308" t="s">
        <v>53</v>
      </c>
      <c r="L4308" t="s">
        <v>53</v>
      </c>
      <c r="M4308">
        <v>0</v>
      </c>
      <c r="O4308">
        <v>2</v>
      </c>
      <c r="P4308" s="2">
        <v>3</v>
      </c>
      <c r="Q4308" t="s">
        <v>56</v>
      </c>
      <c r="R4308">
        <v>18</v>
      </c>
      <c r="S4308" s="5">
        <f t="shared" si="67"/>
        <v>0</v>
      </c>
      <c r="T4308" t="s">
        <v>102</v>
      </c>
      <c r="U4308" t="s">
        <v>53</v>
      </c>
      <c r="W4308" t="s">
        <v>52</v>
      </c>
      <c r="X4308">
        <v>2</v>
      </c>
      <c r="Y4308" t="s">
        <v>59</v>
      </c>
      <c r="AB4308" t="s">
        <v>72</v>
      </c>
      <c r="AD4308" t="s">
        <v>52</v>
      </c>
      <c r="AE4308" t="s">
        <v>52</v>
      </c>
      <c r="AF4308" t="s">
        <v>52</v>
      </c>
      <c r="AG4308" t="s">
        <v>52</v>
      </c>
      <c r="AH4308">
        <v>12</v>
      </c>
      <c r="AI4308" t="s">
        <v>76</v>
      </c>
      <c r="AJ4308" t="s">
        <v>53</v>
      </c>
    </row>
    <row r="4309" spans="1:49" hidden="1" x14ac:dyDescent="0.35">
      <c r="A4309" s="2" t="s">
        <v>1157</v>
      </c>
      <c r="B4309">
        <v>24</v>
      </c>
      <c r="C4309">
        <v>2401</v>
      </c>
      <c r="D4309">
        <v>1</v>
      </c>
      <c r="E4309" t="s">
        <v>56</v>
      </c>
      <c r="F4309">
        <v>73</v>
      </c>
      <c r="G4309" t="s">
        <v>72</v>
      </c>
      <c r="I4309" t="s">
        <v>73</v>
      </c>
      <c r="J4309" t="s">
        <v>53</v>
      </c>
      <c r="K4309" t="s">
        <v>53</v>
      </c>
      <c r="L4309" t="s">
        <v>53</v>
      </c>
      <c r="M4309">
        <v>0</v>
      </c>
      <c r="O4309">
        <v>2</v>
      </c>
      <c r="P4309" s="2">
        <v>4</v>
      </c>
      <c r="Q4309" t="s">
        <v>56</v>
      </c>
      <c r="R4309">
        <v>13</v>
      </c>
      <c r="S4309" s="5">
        <f t="shared" si="67"/>
        <v>0</v>
      </c>
      <c r="T4309" t="s">
        <v>102</v>
      </c>
      <c r="U4309" t="s">
        <v>53</v>
      </c>
      <c r="W4309" t="s">
        <v>52</v>
      </c>
      <c r="X4309">
        <v>2</v>
      </c>
      <c r="Y4309" t="s">
        <v>59</v>
      </c>
      <c r="AB4309" t="s">
        <v>72</v>
      </c>
      <c r="AD4309" t="s">
        <v>52</v>
      </c>
      <c r="AE4309" t="s">
        <v>52</v>
      </c>
      <c r="AF4309" t="s">
        <v>52</v>
      </c>
      <c r="AG4309" t="s">
        <v>52</v>
      </c>
      <c r="AH4309">
        <v>10</v>
      </c>
      <c r="AI4309" t="s">
        <v>107</v>
      </c>
      <c r="AJ4309" t="s">
        <v>52</v>
      </c>
      <c r="AK4309" t="s">
        <v>81</v>
      </c>
      <c r="AM4309" t="s">
        <v>62</v>
      </c>
      <c r="AN4309" t="s">
        <v>53</v>
      </c>
      <c r="AP4309">
        <v>240000</v>
      </c>
      <c r="AQ4309">
        <v>360000</v>
      </c>
      <c r="AR4309">
        <v>45000</v>
      </c>
      <c r="AS4309">
        <v>20000</v>
      </c>
      <c r="AT4309">
        <v>0</v>
      </c>
      <c r="AU4309">
        <v>0</v>
      </c>
      <c r="AV4309">
        <v>0</v>
      </c>
      <c r="AW4309">
        <v>665000</v>
      </c>
    </row>
    <row r="4310" spans="1:49" hidden="1" x14ac:dyDescent="0.35">
      <c r="A4310" s="2" t="s">
        <v>1157</v>
      </c>
      <c r="B4310">
        <v>24</v>
      </c>
      <c r="C4310">
        <v>2401</v>
      </c>
      <c r="D4310">
        <v>1</v>
      </c>
      <c r="E4310" t="s">
        <v>56</v>
      </c>
      <c r="F4310">
        <v>73</v>
      </c>
      <c r="G4310" t="s">
        <v>72</v>
      </c>
      <c r="I4310" t="s">
        <v>73</v>
      </c>
      <c r="J4310" t="s">
        <v>53</v>
      </c>
      <c r="K4310" t="s">
        <v>53</v>
      </c>
      <c r="L4310" t="s">
        <v>53</v>
      </c>
      <c r="M4310">
        <v>0</v>
      </c>
      <c r="O4310">
        <v>2</v>
      </c>
      <c r="P4310" s="2">
        <v>5</v>
      </c>
      <c r="Q4310" t="s">
        <v>50</v>
      </c>
      <c r="R4310">
        <v>11</v>
      </c>
      <c r="S4310" s="5">
        <f t="shared" si="67"/>
        <v>0</v>
      </c>
      <c r="T4310" t="s">
        <v>102</v>
      </c>
      <c r="U4310" t="s">
        <v>53</v>
      </c>
      <c r="W4310" t="s">
        <v>52</v>
      </c>
      <c r="X4310">
        <v>2</v>
      </c>
      <c r="AB4310" t="s">
        <v>72</v>
      </c>
      <c r="AD4310" t="s">
        <v>73</v>
      </c>
      <c r="AE4310" t="s">
        <v>52</v>
      </c>
      <c r="AF4310" t="s">
        <v>52</v>
      </c>
      <c r="AG4310" t="s">
        <v>52</v>
      </c>
      <c r="AH4310">
        <v>6</v>
      </c>
      <c r="AI4310" t="s">
        <v>79</v>
      </c>
      <c r="AJ4310" t="s">
        <v>52</v>
      </c>
      <c r="AK4310" t="s">
        <v>88</v>
      </c>
      <c r="AM4310" t="s">
        <v>62</v>
      </c>
      <c r="AN4310" t="s">
        <v>53</v>
      </c>
      <c r="AP4310">
        <v>180000</v>
      </c>
      <c r="AQ4310">
        <v>0</v>
      </c>
      <c r="AR4310">
        <v>15000</v>
      </c>
      <c r="AS4310">
        <v>5000</v>
      </c>
      <c r="AT4310">
        <v>0</v>
      </c>
      <c r="AU4310">
        <v>0</v>
      </c>
      <c r="AV4310">
        <v>0</v>
      </c>
      <c r="AW4310">
        <v>200000</v>
      </c>
    </row>
    <row r="4311" spans="1:49" hidden="1" x14ac:dyDescent="0.35">
      <c r="A4311" s="2" t="s">
        <v>1158</v>
      </c>
      <c r="B4311">
        <v>3</v>
      </c>
      <c r="C4311">
        <v>314</v>
      </c>
      <c r="D4311">
        <v>1</v>
      </c>
      <c r="E4311" t="s">
        <v>50</v>
      </c>
      <c r="F4311">
        <v>57</v>
      </c>
      <c r="G4311" t="s">
        <v>72</v>
      </c>
      <c r="I4311" t="s">
        <v>73</v>
      </c>
      <c r="J4311" t="s">
        <v>52</v>
      </c>
      <c r="K4311" t="s">
        <v>52</v>
      </c>
      <c r="L4311" t="s">
        <v>53</v>
      </c>
      <c r="M4311">
        <v>0</v>
      </c>
      <c r="O4311">
        <v>1</v>
      </c>
      <c r="P4311" s="2">
        <v>1</v>
      </c>
      <c r="Q4311" t="s">
        <v>50</v>
      </c>
      <c r="R4311">
        <v>57</v>
      </c>
      <c r="S4311" s="5">
        <f t="shared" si="67"/>
        <v>0</v>
      </c>
      <c r="T4311" t="s">
        <v>54</v>
      </c>
      <c r="U4311" t="s">
        <v>53</v>
      </c>
      <c r="W4311" t="s">
        <v>53</v>
      </c>
      <c r="Y4311" t="s">
        <v>55</v>
      </c>
      <c r="Z4311" t="s">
        <v>52</v>
      </c>
      <c r="AA4311">
        <v>2</v>
      </c>
      <c r="AB4311" t="s">
        <v>72</v>
      </c>
      <c r="AD4311" t="s">
        <v>73</v>
      </c>
      <c r="AE4311" t="s">
        <v>52</v>
      </c>
      <c r="AF4311" t="s">
        <v>52</v>
      </c>
      <c r="AG4311" t="s">
        <v>53</v>
      </c>
    </row>
    <row r="4312" spans="1:49" hidden="1" x14ac:dyDescent="0.35">
      <c r="A4312" s="2" t="s">
        <v>1158</v>
      </c>
      <c r="B4312">
        <v>3</v>
      </c>
      <c r="C4312">
        <v>314</v>
      </c>
      <c r="D4312">
        <v>1</v>
      </c>
      <c r="E4312" t="s">
        <v>50</v>
      </c>
      <c r="F4312">
        <v>57</v>
      </c>
      <c r="G4312" t="s">
        <v>72</v>
      </c>
      <c r="I4312" t="s">
        <v>73</v>
      </c>
      <c r="J4312" t="s">
        <v>52</v>
      </c>
      <c r="K4312" t="s">
        <v>52</v>
      </c>
      <c r="L4312" t="s">
        <v>53</v>
      </c>
      <c r="M4312">
        <v>0</v>
      </c>
      <c r="O4312">
        <v>1</v>
      </c>
      <c r="P4312" s="2">
        <v>2</v>
      </c>
      <c r="Q4312" t="s">
        <v>56</v>
      </c>
      <c r="R4312">
        <v>52</v>
      </c>
      <c r="S4312" s="5">
        <f t="shared" si="67"/>
        <v>0</v>
      </c>
      <c r="T4312" t="s">
        <v>57</v>
      </c>
      <c r="U4312" t="s">
        <v>53</v>
      </c>
      <c r="W4312" t="s">
        <v>53</v>
      </c>
      <c r="Y4312" t="s">
        <v>55</v>
      </c>
      <c r="Z4312" t="s">
        <v>52</v>
      </c>
      <c r="AA4312">
        <v>1</v>
      </c>
      <c r="AB4312" t="s">
        <v>72</v>
      </c>
      <c r="AD4312" t="s">
        <v>73</v>
      </c>
      <c r="AE4312" t="s">
        <v>52</v>
      </c>
      <c r="AF4312" t="s">
        <v>52</v>
      </c>
      <c r="AG4312" t="s">
        <v>52</v>
      </c>
      <c r="AH4312">
        <v>6</v>
      </c>
      <c r="AI4312" t="s">
        <v>79</v>
      </c>
      <c r="AJ4312" t="s">
        <v>53</v>
      </c>
    </row>
    <row r="4313" spans="1:49" hidden="1" x14ac:dyDescent="0.35">
      <c r="A4313" s="2" t="s">
        <v>1158</v>
      </c>
      <c r="B4313">
        <v>3</v>
      </c>
      <c r="C4313">
        <v>314</v>
      </c>
      <c r="D4313">
        <v>1</v>
      </c>
      <c r="E4313" t="s">
        <v>50</v>
      </c>
      <c r="F4313">
        <v>57</v>
      </c>
      <c r="G4313" t="s">
        <v>72</v>
      </c>
      <c r="I4313" t="s">
        <v>73</v>
      </c>
      <c r="J4313" t="s">
        <v>52</v>
      </c>
      <c r="K4313" t="s">
        <v>52</v>
      </c>
      <c r="L4313" t="s">
        <v>53</v>
      </c>
      <c r="M4313">
        <v>0</v>
      </c>
      <c r="O4313">
        <v>1</v>
      </c>
      <c r="P4313" s="2">
        <v>3</v>
      </c>
      <c r="Q4313" t="s">
        <v>56</v>
      </c>
      <c r="R4313">
        <v>25</v>
      </c>
      <c r="S4313" s="5">
        <f t="shared" si="67"/>
        <v>0</v>
      </c>
      <c r="T4313" t="s">
        <v>235</v>
      </c>
      <c r="U4313" t="s">
        <v>52</v>
      </c>
      <c r="V4313">
        <v>1</v>
      </c>
      <c r="W4313" t="s">
        <v>52</v>
      </c>
      <c r="X4313">
        <v>2</v>
      </c>
      <c r="Y4313" t="s">
        <v>55</v>
      </c>
      <c r="Z4313" t="s">
        <v>52</v>
      </c>
      <c r="AA4313">
        <v>4</v>
      </c>
      <c r="AB4313" t="s">
        <v>72</v>
      </c>
      <c r="AD4313" t="s">
        <v>73</v>
      </c>
      <c r="AE4313" t="s">
        <v>52</v>
      </c>
      <c r="AF4313" t="s">
        <v>52</v>
      </c>
      <c r="AG4313" t="s">
        <v>52</v>
      </c>
      <c r="AH4313">
        <v>13</v>
      </c>
      <c r="AI4313" t="s">
        <v>76</v>
      </c>
      <c r="AJ4313" t="s">
        <v>53</v>
      </c>
    </row>
    <row r="4314" spans="1:49" hidden="1" x14ac:dyDescent="0.35">
      <c r="A4314" s="2" t="s">
        <v>1158</v>
      </c>
      <c r="B4314">
        <v>3</v>
      </c>
      <c r="C4314">
        <v>314</v>
      </c>
      <c r="D4314">
        <v>1</v>
      </c>
      <c r="E4314" t="s">
        <v>50</v>
      </c>
      <c r="F4314">
        <v>57</v>
      </c>
      <c r="G4314" t="s">
        <v>72</v>
      </c>
      <c r="I4314" t="s">
        <v>73</v>
      </c>
      <c r="J4314" t="s">
        <v>52</v>
      </c>
      <c r="K4314" t="s">
        <v>52</v>
      </c>
      <c r="L4314" t="s">
        <v>53</v>
      </c>
      <c r="M4314">
        <v>0</v>
      </c>
      <c r="O4314">
        <v>1</v>
      </c>
      <c r="P4314" s="2">
        <v>4</v>
      </c>
      <c r="Q4314" t="s">
        <v>50</v>
      </c>
      <c r="R4314">
        <v>26</v>
      </c>
      <c r="S4314" s="5">
        <f t="shared" si="67"/>
        <v>0</v>
      </c>
      <c r="T4314" t="s">
        <v>99</v>
      </c>
      <c r="U4314" t="s">
        <v>53</v>
      </c>
      <c r="W4314" t="s">
        <v>53</v>
      </c>
      <c r="Y4314" t="s">
        <v>55</v>
      </c>
      <c r="Z4314" t="s">
        <v>52</v>
      </c>
      <c r="AA4314">
        <v>3</v>
      </c>
      <c r="AB4314" t="s">
        <v>72</v>
      </c>
      <c r="AD4314" t="s">
        <v>73</v>
      </c>
      <c r="AE4314" t="s">
        <v>52</v>
      </c>
      <c r="AF4314" t="s">
        <v>52</v>
      </c>
      <c r="AG4314" t="s">
        <v>52</v>
      </c>
      <c r="AH4314">
        <v>7</v>
      </c>
      <c r="AI4314" t="s">
        <v>86</v>
      </c>
      <c r="AJ4314" t="s">
        <v>53</v>
      </c>
    </row>
    <row r="4315" spans="1:49" hidden="1" x14ac:dyDescent="0.35">
      <c r="A4315" s="2" t="s">
        <v>1158</v>
      </c>
      <c r="B4315">
        <v>3</v>
      </c>
      <c r="C4315">
        <v>314</v>
      </c>
      <c r="D4315">
        <v>1</v>
      </c>
      <c r="E4315" t="s">
        <v>50</v>
      </c>
      <c r="F4315">
        <v>57</v>
      </c>
      <c r="G4315" t="s">
        <v>72</v>
      </c>
      <c r="I4315" t="s">
        <v>73</v>
      </c>
      <c r="J4315" t="s">
        <v>52</v>
      </c>
      <c r="K4315" t="s">
        <v>52</v>
      </c>
      <c r="L4315" t="s">
        <v>53</v>
      </c>
      <c r="M4315">
        <v>0</v>
      </c>
      <c r="O4315">
        <v>1</v>
      </c>
      <c r="P4315" s="2">
        <v>5</v>
      </c>
      <c r="Q4315" t="s">
        <v>56</v>
      </c>
      <c r="R4315">
        <v>0</v>
      </c>
      <c r="S4315" s="5">
        <f t="shared" si="67"/>
        <v>0</v>
      </c>
      <c r="T4315" t="s">
        <v>102</v>
      </c>
      <c r="U4315" t="s">
        <v>53</v>
      </c>
      <c r="W4315" t="s">
        <v>53</v>
      </c>
      <c r="AB4315" t="s">
        <v>72</v>
      </c>
    </row>
    <row r="4316" spans="1:49" hidden="1" x14ac:dyDescent="0.35">
      <c r="A4316" s="2" t="s">
        <v>1159</v>
      </c>
      <c r="B4316">
        <v>2</v>
      </c>
      <c r="C4316">
        <v>205</v>
      </c>
      <c r="D4316">
        <v>2</v>
      </c>
      <c r="E4316" t="s">
        <v>50</v>
      </c>
      <c r="F4316">
        <v>60</v>
      </c>
      <c r="G4316" t="s">
        <v>72</v>
      </c>
      <c r="I4316" t="s">
        <v>73</v>
      </c>
      <c r="J4316" t="s">
        <v>53</v>
      </c>
      <c r="K4316" t="s">
        <v>53</v>
      </c>
      <c r="L4316" t="s">
        <v>53</v>
      </c>
      <c r="M4316">
        <v>0</v>
      </c>
      <c r="P4316" s="2">
        <v>1</v>
      </c>
      <c r="Q4316" t="s">
        <v>50</v>
      </c>
      <c r="R4316">
        <v>60</v>
      </c>
      <c r="S4316" s="5">
        <f t="shared" si="67"/>
        <v>0</v>
      </c>
      <c r="T4316" t="s">
        <v>54</v>
      </c>
      <c r="U4316" t="s">
        <v>53</v>
      </c>
      <c r="W4316" t="s">
        <v>53</v>
      </c>
      <c r="Y4316" t="s">
        <v>55</v>
      </c>
      <c r="Z4316" t="s">
        <v>52</v>
      </c>
      <c r="AA4316">
        <v>2</v>
      </c>
      <c r="AB4316" t="s">
        <v>72</v>
      </c>
      <c r="AD4316" t="s">
        <v>73</v>
      </c>
      <c r="AE4316" t="s">
        <v>53</v>
      </c>
      <c r="AF4316" t="s">
        <v>53</v>
      </c>
      <c r="AG4316" t="s">
        <v>53</v>
      </c>
    </row>
    <row r="4317" spans="1:49" hidden="1" x14ac:dyDescent="0.35">
      <c r="A4317" s="2" t="s">
        <v>1159</v>
      </c>
      <c r="B4317">
        <v>2</v>
      </c>
      <c r="C4317">
        <v>205</v>
      </c>
      <c r="D4317">
        <v>2</v>
      </c>
      <c r="E4317" t="s">
        <v>50</v>
      </c>
      <c r="F4317">
        <v>60</v>
      </c>
      <c r="G4317" t="s">
        <v>72</v>
      </c>
      <c r="I4317" t="s">
        <v>73</v>
      </c>
      <c r="J4317" t="s">
        <v>53</v>
      </c>
      <c r="K4317" t="s">
        <v>53</v>
      </c>
      <c r="L4317" t="s">
        <v>53</v>
      </c>
      <c r="M4317">
        <v>0</v>
      </c>
      <c r="P4317" s="2">
        <v>2</v>
      </c>
      <c r="Q4317" t="s">
        <v>56</v>
      </c>
      <c r="R4317">
        <v>59</v>
      </c>
      <c r="S4317" s="5">
        <f t="shared" si="67"/>
        <v>0</v>
      </c>
      <c r="T4317" t="s">
        <v>57</v>
      </c>
      <c r="U4317" t="s">
        <v>53</v>
      </c>
      <c r="W4317" t="s">
        <v>53</v>
      </c>
      <c r="Y4317" t="s">
        <v>55</v>
      </c>
      <c r="Z4317" t="s">
        <v>52</v>
      </c>
      <c r="AA4317">
        <v>1</v>
      </c>
      <c r="AB4317" t="s">
        <v>72</v>
      </c>
      <c r="AD4317" t="s">
        <v>73</v>
      </c>
      <c r="AE4317" t="s">
        <v>53</v>
      </c>
      <c r="AF4317" t="s">
        <v>53</v>
      </c>
      <c r="AG4317" t="s">
        <v>53</v>
      </c>
    </row>
    <row r="4318" spans="1:49" hidden="1" x14ac:dyDescent="0.35">
      <c r="A4318" s="2" t="s">
        <v>1159</v>
      </c>
      <c r="B4318">
        <v>2</v>
      </c>
      <c r="C4318">
        <v>205</v>
      </c>
      <c r="D4318">
        <v>2</v>
      </c>
      <c r="E4318" t="s">
        <v>50</v>
      </c>
      <c r="F4318">
        <v>60</v>
      </c>
      <c r="G4318" t="s">
        <v>72</v>
      </c>
      <c r="I4318" t="s">
        <v>73</v>
      </c>
      <c r="J4318" t="s">
        <v>53</v>
      </c>
      <c r="K4318" t="s">
        <v>53</v>
      </c>
      <c r="L4318" t="s">
        <v>53</v>
      </c>
      <c r="M4318">
        <v>0</v>
      </c>
      <c r="P4318" s="2">
        <v>3</v>
      </c>
      <c r="Q4318" t="s">
        <v>50</v>
      </c>
      <c r="R4318">
        <v>27</v>
      </c>
      <c r="S4318" s="5">
        <f t="shared" si="67"/>
        <v>0</v>
      </c>
      <c r="T4318" t="s">
        <v>58</v>
      </c>
      <c r="U4318" t="s">
        <v>52</v>
      </c>
      <c r="V4318">
        <v>1</v>
      </c>
      <c r="W4318" t="s">
        <v>52</v>
      </c>
      <c r="X4318">
        <v>2</v>
      </c>
      <c r="Y4318" t="s">
        <v>59</v>
      </c>
      <c r="AB4318" t="s">
        <v>72</v>
      </c>
      <c r="AD4318" t="s">
        <v>73</v>
      </c>
      <c r="AE4318" t="s">
        <v>52</v>
      </c>
      <c r="AF4318" t="s">
        <v>52</v>
      </c>
      <c r="AG4318" t="s">
        <v>52</v>
      </c>
      <c r="AH4318">
        <v>4</v>
      </c>
      <c r="AI4318" t="s">
        <v>83</v>
      </c>
      <c r="AJ4318" t="s">
        <v>53</v>
      </c>
    </row>
    <row r="4319" spans="1:49" hidden="1" x14ac:dyDescent="0.35">
      <c r="A4319" s="2" t="s">
        <v>1159</v>
      </c>
      <c r="B4319">
        <v>2</v>
      </c>
      <c r="C4319">
        <v>205</v>
      </c>
      <c r="D4319">
        <v>2</v>
      </c>
      <c r="E4319" t="s">
        <v>50</v>
      </c>
      <c r="F4319">
        <v>60</v>
      </c>
      <c r="G4319" t="s">
        <v>72</v>
      </c>
      <c r="I4319" t="s">
        <v>73</v>
      </c>
      <c r="J4319" t="s">
        <v>53</v>
      </c>
      <c r="K4319" t="s">
        <v>53</v>
      </c>
      <c r="L4319" t="s">
        <v>53</v>
      </c>
      <c r="M4319">
        <v>0</v>
      </c>
      <c r="P4319" s="2">
        <v>4</v>
      </c>
      <c r="Q4319" t="s">
        <v>56</v>
      </c>
      <c r="R4319">
        <v>28</v>
      </c>
      <c r="S4319" s="5">
        <f t="shared" si="67"/>
        <v>0</v>
      </c>
      <c r="T4319" t="s">
        <v>58</v>
      </c>
      <c r="U4319" t="s">
        <v>52</v>
      </c>
      <c r="V4319">
        <v>1</v>
      </c>
      <c r="W4319" t="s">
        <v>52</v>
      </c>
      <c r="X4319">
        <v>2</v>
      </c>
      <c r="Y4319" t="s">
        <v>59</v>
      </c>
      <c r="AB4319" t="s">
        <v>72</v>
      </c>
      <c r="AD4319" t="s">
        <v>73</v>
      </c>
      <c r="AE4319" t="s">
        <v>52</v>
      </c>
      <c r="AF4319" t="s">
        <v>52</v>
      </c>
      <c r="AG4319" t="s">
        <v>52</v>
      </c>
      <c r="AH4319">
        <v>5</v>
      </c>
      <c r="AI4319" t="s">
        <v>78</v>
      </c>
      <c r="AJ4319" t="s">
        <v>53</v>
      </c>
    </row>
    <row r="4320" spans="1:49" hidden="1" x14ac:dyDescent="0.35">
      <c r="A4320" s="2" t="s">
        <v>1159</v>
      </c>
      <c r="B4320">
        <v>2</v>
      </c>
      <c r="C4320">
        <v>205</v>
      </c>
      <c r="D4320">
        <v>2</v>
      </c>
      <c r="E4320" t="s">
        <v>50</v>
      </c>
      <c r="F4320">
        <v>60</v>
      </c>
      <c r="G4320" t="s">
        <v>72</v>
      </c>
      <c r="I4320" t="s">
        <v>73</v>
      </c>
      <c r="J4320" t="s">
        <v>53</v>
      </c>
      <c r="K4320" t="s">
        <v>53</v>
      </c>
      <c r="L4320" t="s">
        <v>53</v>
      </c>
      <c r="M4320">
        <v>0</v>
      </c>
      <c r="P4320" s="2">
        <v>5</v>
      </c>
      <c r="Q4320" t="s">
        <v>50</v>
      </c>
      <c r="R4320">
        <v>24</v>
      </c>
      <c r="S4320" s="5">
        <f t="shared" si="67"/>
        <v>0</v>
      </c>
      <c r="T4320" t="s">
        <v>58</v>
      </c>
      <c r="U4320" t="s">
        <v>52</v>
      </c>
      <c r="V4320">
        <v>1</v>
      </c>
      <c r="W4320" t="s">
        <v>52</v>
      </c>
      <c r="X4320">
        <v>2</v>
      </c>
      <c r="Y4320" t="s">
        <v>59</v>
      </c>
      <c r="AB4320" t="s">
        <v>72</v>
      </c>
      <c r="AD4320" t="s">
        <v>73</v>
      </c>
      <c r="AE4320" t="s">
        <v>52</v>
      </c>
      <c r="AF4320" t="s">
        <v>52</v>
      </c>
      <c r="AG4320" t="s">
        <v>52</v>
      </c>
      <c r="AH4320">
        <v>4</v>
      </c>
      <c r="AI4320" t="s">
        <v>83</v>
      </c>
      <c r="AJ4320" t="s">
        <v>53</v>
      </c>
    </row>
    <row r="4321" spans="1:49" hidden="1" x14ac:dyDescent="0.35">
      <c r="A4321" s="2" t="s">
        <v>1159</v>
      </c>
      <c r="B4321">
        <v>2</v>
      </c>
      <c r="C4321">
        <v>205</v>
      </c>
      <c r="D4321">
        <v>2</v>
      </c>
      <c r="E4321" t="s">
        <v>50</v>
      </c>
      <c r="F4321">
        <v>60</v>
      </c>
      <c r="G4321" t="s">
        <v>72</v>
      </c>
      <c r="I4321" t="s">
        <v>73</v>
      </c>
      <c r="J4321" t="s">
        <v>53</v>
      </c>
      <c r="K4321" t="s">
        <v>53</v>
      </c>
      <c r="L4321" t="s">
        <v>53</v>
      </c>
      <c r="M4321">
        <v>0</v>
      </c>
      <c r="P4321" s="2">
        <v>6</v>
      </c>
      <c r="Q4321" t="s">
        <v>50</v>
      </c>
      <c r="R4321">
        <v>20</v>
      </c>
      <c r="S4321" s="5">
        <f t="shared" si="67"/>
        <v>0</v>
      </c>
      <c r="T4321" t="s">
        <v>58</v>
      </c>
      <c r="U4321" t="s">
        <v>52</v>
      </c>
      <c r="V4321">
        <v>1</v>
      </c>
      <c r="W4321" t="s">
        <v>52</v>
      </c>
      <c r="X4321">
        <v>2</v>
      </c>
      <c r="Y4321" t="s">
        <v>59</v>
      </c>
      <c r="AB4321" t="s">
        <v>72</v>
      </c>
      <c r="AD4321" t="s">
        <v>73</v>
      </c>
      <c r="AE4321" t="s">
        <v>52</v>
      </c>
      <c r="AF4321" t="s">
        <v>52</v>
      </c>
      <c r="AG4321" t="s">
        <v>52</v>
      </c>
      <c r="AH4321">
        <v>4</v>
      </c>
      <c r="AI4321" t="s">
        <v>83</v>
      </c>
      <c r="AJ4321" t="s">
        <v>53</v>
      </c>
    </row>
    <row r="4322" spans="1:49" hidden="1" x14ac:dyDescent="0.35">
      <c r="A4322" s="2" t="s">
        <v>1159</v>
      </c>
      <c r="B4322">
        <v>2</v>
      </c>
      <c r="C4322">
        <v>205</v>
      </c>
      <c r="D4322">
        <v>2</v>
      </c>
      <c r="E4322" t="s">
        <v>50</v>
      </c>
      <c r="F4322">
        <v>60</v>
      </c>
      <c r="G4322" t="s">
        <v>72</v>
      </c>
      <c r="I4322" t="s">
        <v>73</v>
      </c>
      <c r="J4322" t="s">
        <v>53</v>
      </c>
      <c r="K4322" t="s">
        <v>53</v>
      </c>
      <c r="L4322" t="s">
        <v>53</v>
      </c>
      <c r="M4322">
        <v>0</v>
      </c>
      <c r="P4322" s="2">
        <v>7</v>
      </c>
      <c r="Q4322" t="s">
        <v>50</v>
      </c>
      <c r="R4322">
        <v>20</v>
      </c>
      <c r="S4322" s="5">
        <f t="shared" si="67"/>
        <v>0</v>
      </c>
      <c r="T4322" t="s">
        <v>58</v>
      </c>
      <c r="U4322" t="s">
        <v>52</v>
      </c>
      <c r="V4322">
        <v>1</v>
      </c>
      <c r="W4322" t="s">
        <v>52</v>
      </c>
      <c r="X4322">
        <v>2</v>
      </c>
      <c r="Y4322" t="s">
        <v>59</v>
      </c>
      <c r="AB4322" t="s">
        <v>72</v>
      </c>
      <c r="AD4322" t="s">
        <v>73</v>
      </c>
      <c r="AE4322" t="s">
        <v>52</v>
      </c>
      <c r="AF4322" t="s">
        <v>52</v>
      </c>
      <c r="AG4322" t="s">
        <v>52</v>
      </c>
      <c r="AH4322">
        <v>5</v>
      </c>
      <c r="AI4322" t="s">
        <v>78</v>
      </c>
      <c r="AJ4322" t="s">
        <v>53</v>
      </c>
    </row>
    <row r="4323" spans="1:49" hidden="1" x14ac:dyDescent="0.35">
      <c r="A4323" s="2" t="s">
        <v>1160</v>
      </c>
      <c r="B4323">
        <v>15</v>
      </c>
      <c r="C4323">
        <v>1505</v>
      </c>
      <c r="D4323">
        <v>1</v>
      </c>
      <c r="E4323" t="s">
        <v>50</v>
      </c>
      <c r="F4323">
        <v>52</v>
      </c>
      <c r="G4323" t="s">
        <v>72</v>
      </c>
      <c r="I4323" t="s">
        <v>73</v>
      </c>
      <c r="J4323" t="s">
        <v>52</v>
      </c>
      <c r="K4323" t="s">
        <v>52</v>
      </c>
      <c r="L4323" t="s">
        <v>52</v>
      </c>
      <c r="M4323">
        <v>13</v>
      </c>
      <c r="N4323" t="s">
        <v>76</v>
      </c>
      <c r="O4323">
        <v>1</v>
      </c>
      <c r="P4323" s="2">
        <v>1</v>
      </c>
      <c r="Q4323" t="s">
        <v>50</v>
      </c>
      <c r="R4323">
        <v>52</v>
      </c>
      <c r="S4323" s="5">
        <f t="shared" si="67"/>
        <v>0</v>
      </c>
      <c r="T4323" t="s">
        <v>54</v>
      </c>
      <c r="U4323" t="s">
        <v>53</v>
      </c>
      <c r="W4323" t="s">
        <v>53</v>
      </c>
      <c r="Y4323" t="s">
        <v>55</v>
      </c>
      <c r="Z4323" t="s">
        <v>52</v>
      </c>
      <c r="AA4323">
        <v>2</v>
      </c>
      <c r="AB4323" t="s">
        <v>72</v>
      </c>
      <c r="AD4323" t="s">
        <v>73</v>
      </c>
      <c r="AE4323" t="s">
        <v>52</v>
      </c>
      <c r="AF4323" t="s">
        <v>52</v>
      </c>
      <c r="AG4323" t="s">
        <v>52</v>
      </c>
      <c r="AH4323">
        <v>13</v>
      </c>
      <c r="AI4323" t="s">
        <v>76</v>
      </c>
      <c r="AJ4323" t="s">
        <v>53</v>
      </c>
    </row>
    <row r="4324" spans="1:49" hidden="1" x14ac:dyDescent="0.35">
      <c r="A4324" s="2" t="s">
        <v>1160</v>
      </c>
      <c r="B4324">
        <v>15</v>
      </c>
      <c r="C4324">
        <v>1505</v>
      </c>
      <c r="D4324">
        <v>1</v>
      </c>
      <c r="E4324" t="s">
        <v>50</v>
      </c>
      <c r="F4324">
        <v>52</v>
      </c>
      <c r="G4324" t="s">
        <v>72</v>
      </c>
      <c r="I4324" t="s">
        <v>73</v>
      </c>
      <c r="J4324" t="s">
        <v>52</v>
      </c>
      <c r="K4324" t="s">
        <v>52</v>
      </c>
      <c r="L4324" t="s">
        <v>52</v>
      </c>
      <c r="M4324">
        <v>13</v>
      </c>
      <c r="N4324" t="s">
        <v>76</v>
      </c>
      <c r="O4324">
        <v>1</v>
      </c>
      <c r="P4324" s="2">
        <v>2</v>
      </c>
      <c r="Q4324" t="s">
        <v>56</v>
      </c>
      <c r="R4324">
        <v>47</v>
      </c>
      <c r="S4324" s="5">
        <f t="shared" si="67"/>
        <v>0</v>
      </c>
      <c r="T4324" t="s">
        <v>57</v>
      </c>
      <c r="U4324" t="s">
        <v>53</v>
      </c>
      <c r="W4324" t="s">
        <v>53</v>
      </c>
      <c r="Y4324" t="s">
        <v>55</v>
      </c>
      <c r="Z4324" t="s">
        <v>52</v>
      </c>
      <c r="AA4324">
        <v>1</v>
      </c>
      <c r="AB4324" t="s">
        <v>72</v>
      </c>
      <c r="AD4324" t="s">
        <v>73</v>
      </c>
      <c r="AE4324" t="s">
        <v>53</v>
      </c>
      <c r="AF4324" t="s">
        <v>53</v>
      </c>
      <c r="AG4324" t="s">
        <v>53</v>
      </c>
    </row>
    <row r="4325" spans="1:49" hidden="1" x14ac:dyDescent="0.35">
      <c r="A4325" s="2" t="s">
        <v>1160</v>
      </c>
      <c r="B4325">
        <v>15</v>
      </c>
      <c r="C4325">
        <v>1505</v>
      </c>
      <c r="D4325">
        <v>1</v>
      </c>
      <c r="E4325" t="s">
        <v>50</v>
      </c>
      <c r="F4325">
        <v>52</v>
      </c>
      <c r="G4325" t="s">
        <v>72</v>
      </c>
      <c r="I4325" t="s">
        <v>73</v>
      </c>
      <c r="J4325" t="s">
        <v>52</v>
      </c>
      <c r="K4325" t="s">
        <v>52</v>
      </c>
      <c r="L4325" t="s">
        <v>52</v>
      </c>
      <c r="M4325">
        <v>13</v>
      </c>
      <c r="N4325" t="s">
        <v>76</v>
      </c>
      <c r="O4325">
        <v>1</v>
      </c>
      <c r="P4325" s="2">
        <v>3</v>
      </c>
      <c r="Q4325" t="s">
        <v>50</v>
      </c>
      <c r="R4325">
        <v>30</v>
      </c>
      <c r="S4325" s="5">
        <f t="shared" si="67"/>
        <v>0</v>
      </c>
      <c r="T4325" t="s">
        <v>58</v>
      </c>
      <c r="U4325" t="s">
        <v>52</v>
      </c>
      <c r="V4325">
        <v>1</v>
      </c>
      <c r="W4325" t="s">
        <v>52</v>
      </c>
      <c r="X4325">
        <v>2</v>
      </c>
      <c r="Y4325" t="s">
        <v>59</v>
      </c>
      <c r="AB4325" t="s">
        <v>72</v>
      </c>
      <c r="AD4325" t="s">
        <v>52</v>
      </c>
      <c r="AE4325" t="s">
        <v>52</v>
      </c>
      <c r="AF4325" t="s">
        <v>52</v>
      </c>
      <c r="AG4325" t="s">
        <v>52</v>
      </c>
      <c r="AH4325">
        <v>14</v>
      </c>
      <c r="AI4325" t="s">
        <v>76</v>
      </c>
      <c r="AJ4325" t="s">
        <v>53</v>
      </c>
    </row>
    <row r="4326" spans="1:49" x14ac:dyDescent="0.35">
      <c r="A4326" s="2" t="s">
        <v>1160</v>
      </c>
      <c r="B4326">
        <v>15</v>
      </c>
      <c r="C4326">
        <v>1505</v>
      </c>
      <c r="D4326">
        <v>1</v>
      </c>
      <c r="E4326" t="s">
        <v>50</v>
      </c>
      <c r="F4326">
        <v>52</v>
      </c>
      <c r="G4326" t="s">
        <v>72</v>
      </c>
      <c r="I4326" t="s">
        <v>73</v>
      </c>
      <c r="J4326" t="s">
        <v>52</v>
      </c>
      <c r="K4326" t="s">
        <v>52</v>
      </c>
      <c r="L4326" t="s">
        <v>52</v>
      </c>
      <c r="M4326">
        <v>13</v>
      </c>
      <c r="N4326" t="s">
        <v>76</v>
      </c>
      <c r="O4326">
        <v>1</v>
      </c>
      <c r="P4326" s="6">
        <v>4</v>
      </c>
      <c r="Q4326" t="s">
        <v>50</v>
      </c>
      <c r="R4326">
        <v>9</v>
      </c>
      <c r="S4326" s="5">
        <f t="shared" si="67"/>
        <v>1</v>
      </c>
      <c r="T4326" t="s">
        <v>58</v>
      </c>
      <c r="U4326" t="s">
        <v>52</v>
      </c>
      <c r="V4326">
        <v>1</v>
      </c>
      <c r="W4326" t="s">
        <v>52</v>
      </c>
      <c r="X4326">
        <v>2</v>
      </c>
      <c r="AB4326" t="s">
        <v>72</v>
      </c>
      <c r="AD4326" t="s">
        <v>73</v>
      </c>
      <c r="AE4326" t="s">
        <v>52</v>
      </c>
      <c r="AF4326" t="s">
        <v>52</v>
      </c>
      <c r="AG4326" t="s">
        <v>52</v>
      </c>
      <c r="AH4326">
        <v>5</v>
      </c>
      <c r="AI4326" t="s">
        <v>83</v>
      </c>
      <c r="AJ4326" t="s">
        <v>52</v>
      </c>
      <c r="AK4326" t="s">
        <v>64</v>
      </c>
      <c r="AM4326" t="s">
        <v>62</v>
      </c>
      <c r="AN4326" t="s">
        <v>52</v>
      </c>
      <c r="AP4326">
        <v>0</v>
      </c>
      <c r="AQ4326">
        <v>300000</v>
      </c>
      <c r="AR4326">
        <v>35000</v>
      </c>
      <c r="AS4326">
        <v>42000</v>
      </c>
      <c r="AT4326">
        <v>0</v>
      </c>
      <c r="AU4326">
        <v>0</v>
      </c>
      <c r="AV4326">
        <v>0</v>
      </c>
      <c r="AW4326">
        <v>377000</v>
      </c>
    </row>
    <row r="4327" spans="1:49" hidden="1" x14ac:dyDescent="0.35">
      <c r="A4327" s="2" t="s">
        <v>1161</v>
      </c>
      <c r="B4327">
        <v>14</v>
      </c>
      <c r="C4327">
        <v>1409</v>
      </c>
      <c r="D4327">
        <v>2</v>
      </c>
      <c r="E4327" t="s">
        <v>50</v>
      </c>
      <c r="F4327">
        <v>37</v>
      </c>
      <c r="G4327" t="s">
        <v>72</v>
      </c>
      <c r="I4327" t="s">
        <v>73</v>
      </c>
      <c r="J4327" t="s">
        <v>52</v>
      </c>
      <c r="K4327" t="s">
        <v>52</v>
      </c>
      <c r="L4327" t="s">
        <v>52</v>
      </c>
      <c r="M4327">
        <v>5</v>
      </c>
      <c r="N4327" t="s">
        <v>78</v>
      </c>
      <c r="O4327">
        <v>3</v>
      </c>
      <c r="P4327" s="2">
        <v>1</v>
      </c>
      <c r="Q4327" t="s">
        <v>50</v>
      </c>
      <c r="R4327">
        <v>37</v>
      </c>
      <c r="S4327" s="5">
        <f t="shared" si="67"/>
        <v>0</v>
      </c>
      <c r="T4327" t="s">
        <v>54</v>
      </c>
      <c r="U4327" t="s">
        <v>53</v>
      </c>
      <c r="W4327" t="s">
        <v>53</v>
      </c>
      <c r="Y4327" t="s">
        <v>55</v>
      </c>
      <c r="Z4327" t="s">
        <v>52</v>
      </c>
      <c r="AA4327">
        <v>2</v>
      </c>
      <c r="AB4327" t="s">
        <v>72</v>
      </c>
      <c r="AD4327" t="s">
        <v>73</v>
      </c>
      <c r="AE4327" t="s">
        <v>52</v>
      </c>
      <c r="AF4327" t="s">
        <v>52</v>
      </c>
      <c r="AG4327" t="s">
        <v>52</v>
      </c>
      <c r="AH4327">
        <v>5</v>
      </c>
      <c r="AI4327" t="s">
        <v>78</v>
      </c>
      <c r="AJ4327" t="s">
        <v>53</v>
      </c>
    </row>
    <row r="4328" spans="1:49" hidden="1" x14ac:dyDescent="0.35">
      <c r="A4328" s="2" t="s">
        <v>1161</v>
      </c>
      <c r="B4328">
        <v>14</v>
      </c>
      <c r="C4328">
        <v>1409</v>
      </c>
      <c r="D4328">
        <v>2</v>
      </c>
      <c r="E4328" t="s">
        <v>50</v>
      </c>
      <c r="F4328">
        <v>37</v>
      </c>
      <c r="G4328" t="s">
        <v>72</v>
      </c>
      <c r="I4328" t="s">
        <v>73</v>
      </c>
      <c r="J4328" t="s">
        <v>52</v>
      </c>
      <c r="K4328" t="s">
        <v>52</v>
      </c>
      <c r="L4328" t="s">
        <v>52</v>
      </c>
      <c r="M4328">
        <v>5</v>
      </c>
      <c r="N4328" t="s">
        <v>78</v>
      </c>
      <c r="O4328">
        <v>3</v>
      </c>
      <c r="P4328" s="2">
        <v>2</v>
      </c>
      <c r="Q4328" t="s">
        <v>56</v>
      </c>
      <c r="R4328">
        <v>29</v>
      </c>
      <c r="S4328" s="5">
        <f t="shared" si="67"/>
        <v>0</v>
      </c>
      <c r="T4328" t="s">
        <v>57</v>
      </c>
      <c r="U4328" t="s">
        <v>53</v>
      </c>
      <c r="W4328" t="s">
        <v>53</v>
      </c>
      <c r="Y4328" t="s">
        <v>55</v>
      </c>
      <c r="Z4328" t="s">
        <v>52</v>
      </c>
      <c r="AA4328">
        <v>1</v>
      </c>
      <c r="AB4328" t="s">
        <v>72</v>
      </c>
      <c r="AD4328" t="s">
        <v>73</v>
      </c>
      <c r="AE4328" t="s">
        <v>52</v>
      </c>
      <c r="AF4328" t="s">
        <v>52</v>
      </c>
      <c r="AG4328" t="s">
        <v>52</v>
      </c>
      <c r="AH4328">
        <v>6</v>
      </c>
      <c r="AI4328" t="s">
        <v>79</v>
      </c>
      <c r="AJ4328" t="s">
        <v>53</v>
      </c>
    </row>
    <row r="4329" spans="1:49" x14ac:dyDescent="0.35">
      <c r="A4329" s="2" t="s">
        <v>1161</v>
      </c>
      <c r="B4329">
        <v>14</v>
      </c>
      <c r="C4329">
        <v>1409</v>
      </c>
      <c r="D4329">
        <v>2</v>
      </c>
      <c r="E4329" t="s">
        <v>50</v>
      </c>
      <c r="F4329">
        <v>37</v>
      </c>
      <c r="G4329" t="s">
        <v>72</v>
      </c>
      <c r="I4329" t="s">
        <v>73</v>
      </c>
      <c r="J4329" t="s">
        <v>52</v>
      </c>
      <c r="K4329" t="s">
        <v>52</v>
      </c>
      <c r="L4329" t="s">
        <v>52</v>
      </c>
      <c r="M4329">
        <v>5</v>
      </c>
      <c r="N4329" t="s">
        <v>78</v>
      </c>
      <c r="O4329">
        <v>3</v>
      </c>
      <c r="P4329" s="6">
        <v>3</v>
      </c>
      <c r="Q4329" t="s">
        <v>56</v>
      </c>
      <c r="R4329">
        <v>13</v>
      </c>
      <c r="S4329" s="5">
        <f t="shared" si="67"/>
        <v>1</v>
      </c>
      <c r="T4329" t="s">
        <v>58</v>
      </c>
      <c r="U4329" t="s">
        <v>52</v>
      </c>
      <c r="V4329">
        <v>1</v>
      </c>
      <c r="W4329" t="s">
        <v>52</v>
      </c>
      <c r="X4329">
        <v>2</v>
      </c>
      <c r="Y4329" t="s">
        <v>59</v>
      </c>
      <c r="AB4329" t="s">
        <v>72</v>
      </c>
      <c r="AD4329" t="s">
        <v>73</v>
      </c>
      <c r="AE4329" t="s">
        <v>52</v>
      </c>
      <c r="AF4329" t="s">
        <v>52</v>
      </c>
      <c r="AG4329" t="s">
        <v>52</v>
      </c>
      <c r="AH4329">
        <v>7</v>
      </c>
      <c r="AI4329" t="s">
        <v>86</v>
      </c>
      <c r="AJ4329" t="s">
        <v>52</v>
      </c>
      <c r="AK4329" t="s">
        <v>87</v>
      </c>
      <c r="AM4329" t="s">
        <v>62</v>
      </c>
      <c r="AN4329" t="s">
        <v>52</v>
      </c>
      <c r="AP4329">
        <v>280000</v>
      </c>
      <c r="AQ4329">
        <v>100000</v>
      </c>
      <c r="AR4329">
        <v>35000</v>
      </c>
      <c r="AS4329">
        <v>50000</v>
      </c>
      <c r="AT4329">
        <v>1000000</v>
      </c>
      <c r="AU4329">
        <v>0</v>
      </c>
      <c r="AV4329">
        <v>10000</v>
      </c>
      <c r="AW4329">
        <v>1475000</v>
      </c>
    </row>
    <row r="4330" spans="1:49" x14ac:dyDescent="0.35">
      <c r="A4330" s="2" t="s">
        <v>1161</v>
      </c>
      <c r="B4330">
        <v>14</v>
      </c>
      <c r="C4330">
        <v>1409</v>
      </c>
      <c r="D4330">
        <v>2</v>
      </c>
      <c r="E4330" t="s">
        <v>50</v>
      </c>
      <c r="F4330">
        <v>37</v>
      </c>
      <c r="G4330" t="s">
        <v>72</v>
      </c>
      <c r="I4330" t="s">
        <v>73</v>
      </c>
      <c r="J4330" t="s">
        <v>52</v>
      </c>
      <c r="K4330" t="s">
        <v>52</v>
      </c>
      <c r="L4330" t="s">
        <v>52</v>
      </c>
      <c r="M4330">
        <v>5</v>
      </c>
      <c r="N4330" t="s">
        <v>78</v>
      </c>
      <c r="O4330">
        <v>3</v>
      </c>
      <c r="P4330" s="6">
        <v>4</v>
      </c>
      <c r="Q4330" t="s">
        <v>56</v>
      </c>
      <c r="R4330">
        <v>11</v>
      </c>
      <c r="S4330" s="5">
        <f t="shared" si="67"/>
        <v>1</v>
      </c>
      <c r="T4330" t="s">
        <v>58</v>
      </c>
      <c r="U4330" t="s">
        <v>52</v>
      </c>
      <c r="V4330">
        <v>1</v>
      </c>
      <c r="W4330" t="s">
        <v>52</v>
      </c>
      <c r="X4330">
        <v>2</v>
      </c>
      <c r="AB4330" t="s">
        <v>72</v>
      </c>
      <c r="AD4330" t="s">
        <v>73</v>
      </c>
      <c r="AE4330" t="s">
        <v>52</v>
      </c>
      <c r="AF4330" t="s">
        <v>52</v>
      </c>
      <c r="AG4330" t="s">
        <v>52</v>
      </c>
      <c r="AH4330">
        <v>4</v>
      </c>
      <c r="AI4330" t="s">
        <v>83</v>
      </c>
      <c r="AJ4330" t="s">
        <v>52</v>
      </c>
      <c r="AK4330" t="s">
        <v>84</v>
      </c>
      <c r="AM4330" t="s">
        <v>62</v>
      </c>
      <c r="AN4330" t="s">
        <v>52</v>
      </c>
      <c r="AP4330">
        <v>0</v>
      </c>
      <c r="AQ4330">
        <v>100000</v>
      </c>
      <c r="AR4330">
        <v>35000</v>
      </c>
      <c r="AS4330">
        <v>50000</v>
      </c>
      <c r="AT4330">
        <v>700000</v>
      </c>
      <c r="AU4330">
        <v>0</v>
      </c>
      <c r="AV4330">
        <v>5000</v>
      </c>
      <c r="AW4330">
        <v>890000</v>
      </c>
    </row>
    <row r="4331" spans="1:49" x14ac:dyDescent="0.35">
      <c r="A4331" s="2" t="s">
        <v>1161</v>
      </c>
      <c r="B4331">
        <v>14</v>
      </c>
      <c r="C4331">
        <v>1409</v>
      </c>
      <c r="D4331">
        <v>2</v>
      </c>
      <c r="E4331" t="s">
        <v>50</v>
      </c>
      <c r="F4331">
        <v>37</v>
      </c>
      <c r="G4331" t="s">
        <v>72</v>
      </c>
      <c r="I4331" t="s">
        <v>73</v>
      </c>
      <c r="J4331" t="s">
        <v>52</v>
      </c>
      <c r="K4331" t="s">
        <v>52</v>
      </c>
      <c r="L4331" t="s">
        <v>52</v>
      </c>
      <c r="M4331">
        <v>5</v>
      </c>
      <c r="N4331" t="s">
        <v>78</v>
      </c>
      <c r="O4331">
        <v>3</v>
      </c>
      <c r="P4331" s="6">
        <v>5</v>
      </c>
      <c r="Q4331" t="s">
        <v>50</v>
      </c>
      <c r="R4331">
        <v>7</v>
      </c>
      <c r="S4331" s="5">
        <f t="shared" si="67"/>
        <v>1</v>
      </c>
      <c r="T4331" t="s">
        <v>58</v>
      </c>
      <c r="U4331" t="s">
        <v>52</v>
      </c>
      <c r="V4331">
        <v>1</v>
      </c>
      <c r="W4331" t="s">
        <v>52</v>
      </c>
      <c r="X4331">
        <v>2</v>
      </c>
      <c r="AB4331" t="s">
        <v>72</v>
      </c>
      <c r="AD4331" t="s">
        <v>73</v>
      </c>
      <c r="AE4331" t="s">
        <v>53</v>
      </c>
      <c r="AF4331" t="s">
        <v>53</v>
      </c>
      <c r="AG4331" t="s">
        <v>52</v>
      </c>
      <c r="AH4331">
        <v>1</v>
      </c>
      <c r="AI4331" t="s">
        <v>68</v>
      </c>
      <c r="AJ4331" t="s">
        <v>52</v>
      </c>
      <c r="AK4331" t="s">
        <v>74</v>
      </c>
      <c r="AM4331" t="s">
        <v>62</v>
      </c>
      <c r="AN4331" t="s">
        <v>53</v>
      </c>
      <c r="AP4331">
        <v>0</v>
      </c>
      <c r="AQ4331">
        <v>100000</v>
      </c>
      <c r="AR4331">
        <v>15000</v>
      </c>
      <c r="AS4331">
        <v>35000</v>
      </c>
      <c r="AT4331">
        <v>500000</v>
      </c>
      <c r="AU4331">
        <v>0</v>
      </c>
      <c r="AV4331">
        <v>0</v>
      </c>
      <c r="AW4331">
        <v>650000</v>
      </c>
    </row>
    <row r="4332" spans="1:49" hidden="1" x14ac:dyDescent="0.35">
      <c r="A4332" s="2" t="s">
        <v>1162</v>
      </c>
      <c r="B4332">
        <v>21</v>
      </c>
      <c r="C4332">
        <v>2106</v>
      </c>
      <c r="D4332">
        <v>2</v>
      </c>
      <c r="E4332" t="s">
        <v>50</v>
      </c>
      <c r="F4332">
        <v>48</v>
      </c>
      <c r="G4332" t="s">
        <v>72</v>
      </c>
      <c r="I4332" t="s">
        <v>73</v>
      </c>
      <c r="J4332" t="s">
        <v>52</v>
      </c>
      <c r="K4332" t="s">
        <v>52</v>
      </c>
      <c r="L4332" t="s">
        <v>52</v>
      </c>
      <c r="M4332">
        <v>7</v>
      </c>
      <c r="N4332" t="s">
        <v>86</v>
      </c>
      <c r="O4332">
        <v>1</v>
      </c>
      <c r="P4332" s="2">
        <v>1</v>
      </c>
      <c r="Q4332" t="s">
        <v>50</v>
      </c>
      <c r="R4332">
        <v>48</v>
      </c>
      <c r="S4332" s="5">
        <f t="shared" si="67"/>
        <v>0</v>
      </c>
      <c r="T4332" t="s">
        <v>54</v>
      </c>
      <c r="U4332" t="s">
        <v>53</v>
      </c>
      <c r="W4332" t="s">
        <v>53</v>
      </c>
      <c r="Y4332" t="s">
        <v>55</v>
      </c>
      <c r="Z4332" t="s">
        <v>52</v>
      </c>
      <c r="AA4332">
        <v>2</v>
      </c>
      <c r="AB4332" t="s">
        <v>72</v>
      </c>
      <c r="AD4332" t="s">
        <v>73</v>
      </c>
      <c r="AE4332" t="s">
        <v>52</v>
      </c>
      <c r="AF4332" t="s">
        <v>52</v>
      </c>
      <c r="AG4332" t="s">
        <v>52</v>
      </c>
      <c r="AH4332">
        <v>7</v>
      </c>
      <c r="AI4332" t="s">
        <v>86</v>
      </c>
      <c r="AJ4332" t="s">
        <v>53</v>
      </c>
    </row>
    <row r="4333" spans="1:49" hidden="1" x14ac:dyDescent="0.35">
      <c r="A4333" s="2" t="s">
        <v>1162</v>
      </c>
      <c r="B4333">
        <v>21</v>
      </c>
      <c r="C4333">
        <v>2106</v>
      </c>
      <c r="D4333">
        <v>2</v>
      </c>
      <c r="E4333" t="s">
        <v>50</v>
      </c>
      <c r="F4333">
        <v>48</v>
      </c>
      <c r="G4333" t="s">
        <v>72</v>
      </c>
      <c r="I4333" t="s">
        <v>73</v>
      </c>
      <c r="J4333" t="s">
        <v>52</v>
      </c>
      <c r="K4333" t="s">
        <v>52</v>
      </c>
      <c r="L4333" t="s">
        <v>52</v>
      </c>
      <c r="M4333">
        <v>7</v>
      </c>
      <c r="N4333" t="s">
        <v>86</v>
      </c>
      <c r="O4333">
        <v>1</v>
      </c>
      <c r="P4333" s="2">
        <v>2</v>
      </c>
      <c r="Q4333" t="s">
        <v>56</v>
      </c>
      <c r="R4333">
        <v>49</v>
      </c>
      <c r="S4333" s="5">
        <f t="shared" si="67"/>
        <v>0</v>
      </c>
      <c r="T4333" t="s">
        <v>57</v>
      </c>
      <c r="U4333" t="s">
        <v>53</v>
      </c>
      <c r="W4333" t="s">
        <v>53</v>
      </c>
      <c r="Y4333" t="s">
        <v>55</v>
      </c>
      <c r="Z4333" t="s">
        <v>52</v>
      </c>
      <c r="AA4333">
        <v>1</v>
      </c>
      <c r="AB4333" t="s">
        <v>72</v>
      </c>
      <c r="AD4333" t="s">
        <v>73</v>
      </c>
      <c r="AE4333" t="s">
        <v>52</v>
      </c>
      <c r="AF4333" t="s">
        <v>52</v>
      </c>
      <c r="AG4333" t="s">
        <v>52</v>
      </c>
      <c r="AH4333">
        <v>7</v>
      </c>
      <c r="AI4333" t="s">
        <v>86</v>
      </c>
      <c r="AJ4333" t="s">
        <v>53</v>
      </c>
    </row>
    <row r="4334" spans="1:49" hidden="1" x14ac:dyDescent="0.35">
      <c r="A4334" s="2" t="s">
        <v>1162</v>
      </c>
      <c r="B4334">
        <v>21</v>
      </c>
      <c r="C4334">
        <v>2106</v>
      </c>
      <c r="D4334">
        <v>2</v>
      </c>
      <c r="E4334" t="s">
        <v>50</v>
      </c>
      <c r="F4334">
        <v>48</v>
      </c>
      <c r="G4334" t="s">
        <v>72</v>
      </c>
      <c r="I4334" t="s">
        <v>73</v>
      </c>
      <c r="J4334" t="s">
        <v>52</v>
      </c>
      <c r="K4334" t="s">
        <v>52</v>
      </c>
      <c r="L4334" t="s">
        <v>52</v>
      </c>
      <c r="M4334">
        <v>7</v>
      </c>
      <c r="N4334" t="s">
        <v>86</v>
      </c>
      <c r="O4334">
        <v>1</v>
      </c>
      <c r="P4334" s="2">
        <v>3</v>
      </c>
      <c r="Q4334" t="s">
        <v>56</v>
      </c>
      <c r="R4334">
        <v>18</v>
      </c>
      <c r="S4334" s="5">
        <f t="shared" si="67"/>
        <v>0</v>
      </c>
      <c r="T4334" t="s">
        <v>58</v>
      </c>
      <c r="U4334" t="s">
        <v>52</v>
      </c>
      <c r="V4334">
        <v>1</v>
      </c>
      <c r="W4334" t="s">
        <v>52</v>
      </c>
      <c r="X4334">
        <v>2</v>
      </c>
      <c r="Y4334" t="s">
        <v>59</v>
      </c>
      <c r="AB4334" t="s">
        <v>72</v>
      </c>
      <c r="AD4334" t="s">
        <v>73</v>
      </c>
      <c r="AE4334" t="s">
        <v>53</v>
      </c>
      <c r="AF4334" t="s">
        <v>53</v>
      </c>
      <c r="AG4334" t="s">
        <v>53</v>
      </c>
    </row>
    <row r="4335" spans="1:49" x14ac:dyDescent="0.35">
      <c r="A4335" s="2" t="s">
        <v>1162</v>
      </c>
      <c r="B4335">
        <v>21</v>
      </c>
      <c r="C4335">
        <v>2106</v>
      </c>
      <c r="D4335">
        <v>2</v>
      </c>
      <c r="E4335" t="s">
        <v>50</v>
      </c>
      <c r="F4335">
        <v>48</v>
      </c>
      <c r="G4335" t="s">
        <v>72</v>
      </c>
      <c r="I4335" t="s">
        <v>73</v>
      </c>
      <c r="J4335" t="s">
        <v>52</v>
      </c>
      <c r="K4335" t="s">
        <v>52</v>
      </c>
      <c r="L4335" t="s">
        <v>52</v>
      </c>
      <c r="M4335">
        <v>7</v>
      </c>
      <c r="N4335" t="s">
        <v>86</v>
      </c>
      <c r="O4335">
        <v>1</v>
      </c>
      <c r="P4335" s="6">
        <v>4</v>
      </c>
      <c r="Q4335" t="s">
        <v>56</v>
      </c>
      <c r="R4335">
        <v>12</v>
      </c>
      <c r="S4335" s="5">
        <f t="shared" si="67"/>
        <v>1</v>
      </c>
      <c r="T4335" t="s">
        <v>58</v>
      </c>
      <c r="U4335" t="s">
        <v>52</v>
      </c>
      <c r="V4335">
        <v>1</v>
      </c>
      <c r="W4335" t="s">
        <v>52</v>
      </c>
      <c r="X4335">
        <v>2</v>
      </c>
      <c r="AB4335" t="s">
        <v>72</v>
      </c>
      <c r="AD4335" t="s">
        <v>73</v>
      </c>
      <c r="AE4335" t="s">
        <v>52</v>
      </c>
      <c r="AF4335" t="s">
        <v>52</v>
      </c>
      <c r="AG4335" t="s">
        <v>52</v>
      </c>
      <c r="AH4335">
        <v>6</v>
      </c>
      <c r="AI4335" t="s">
        <v>79</v>
      </c>
      <c r="AJ4335" t="s">
        <v>52</v>
      </c>
      <c r="AK4335" t="s">
        <v>90</v>
      </c>
      <c r="AM4335" t="s">
        <v>62</v>
      </c>
      <c r="AN4335" t="s">
        <v>52</v>
      </c>
      <c r="AP4335">
        <v>0</v>
      </c>
      <c r="AQ4335">
        <v>93000</v>
      </c>
      <c r="AR4335">
        <v>10500</v>
      </c>
      <c r="AS4335">
        <v>43000</v>
      </c>
      <c r="AT4335">
        <v>0</v>
      </c>
      <c r="AU4335">
        <v>0</v>
      </c>
      <c r="AV4335">
        <v>5000</v>
      </c>
      <c r="AW4335">
        <v>151500</v>
      </c>
    </row>
    <row r="4336" spans="1:49" hidden="1" x14ac:dyDescent="0.35">
      <c r="A4336" s="2" t="s">
        <v>1163</v>
      </c>
      <c r="B4336">
        <v>3</v>
      </c>
      <c r="C4336">
        <v>307</v>
      </c>
      <c r="D4336">
        <v>2</v>
      </c>
      <c r="E4336" t="s">
        <v>56</v>
      </c>
      <c r="F4336">
        <v>36</v>
      </c>
      <c r="G4336" t="s">
        <v>72</v>
      </c>
      <c r="I4336" t="s">
        <v>73</v>
      </c>
      <c r="J4336" t="s">
        <v>52</v>
      </c>
      <c r="K4336" t="s">
        <v>52</v>
      </c>
      <c r="L4336" t="s">
        <v>52</v>
      </c>
      <c r="M4336">
        <v>8</v>
      </c>
      <c r="N4336" t="s">
        <v>86</v>
      </c>
      <c r="O4336">
        <v>2</v>
      </c>
      <c r="P4336" s="2">
        <v>1</v>
      </c>
      <c r="Q4336" t="s">
        <v>56</v>
      </c>
      <c r="R4336">
        <v>36</v>
      </c>
      <c r="S4336" s="5">
        <f t="shared" si="67"/>
        <v>0</v>
      </c>
      <c r="T4336" t="s">
        <v>54</v>
      </c>
      <c r="U4336" t="s">
        <v>53</v>
      </c>
      <c r="W4336" t="s">
        <v>53</v>
      </c>
      <c r="Y4336" t="s">
        <v>55</v>
      </c>
      <c r="Z4336" t="s">
        <v>52</v>
      </c>
      <c r="AA4336">
        <v>2</v>
      </c>
      <c r="AB4336" t="s">
        <v>72</v>
      </c>
      <c r="AD4336" t="s">
        <v>73</v>
      </c>
      <c r="AE4336" t="s">
        <v>52</v>
      </c>
      <c r="AF4336" t="s">
        <v>52</v>
      </c>
      <c r="AG4336" t="s">
        <v>52</v>
      </c>
      <c r="AH4336">
        <v>8</v>
      </c>
      <c r="AI4336" t="s">
        <v>86</v>
      </c>
      <c r="AJ4336" t="s">
        <v>53</v>
      </c>
    </row>
    <row r="4337" spans="1:49" hidden="1" x14ac:dyDescent="0.35">
      <c r="A4337" s="2" t="s">
        <v>1163</v>
      </c>
      <c r="B4337">
        <v>3</v>
      </c>
      <c r="C4337">
        <v>307</v>
      </c>
      <c r="D4337">
        <v>2</v>
      </c>
      <c r="E4337" t="s">
        <v>56</v>
      </c>
      <c r="F4337">
        <v>36</v>
      </c>
      <c r="G4337" t="s">
        <v>72</v>
      </c>
      <c r="I4337" t="s">
        <v>73</v>
      </c>
      <c r="J4337" t="s">
        <v>52</v>
      </c>
      <c r="K4337" t="s">
        <v>52</v>
      </c>
      <c r="L4337" t="s">
        <v>52</v>
      </c>
      <c r="M4337">
        <v>8</v>
      </c>
      <c r="N4337" t="s">
        <v>86</v>
      </c>
      <c r="O4337">
        <v>2</v>
      </c>
      <c r="P4337" s="2">
        <v>2</v>
      </c>
      <c r="Q4337" t="s">
        <v>50</v>
      </c>
      <c r="R4337">
        <v>38</v>
      </c>
      <c r="S4337" s="5">
        <f t="shared" si="67"/>
        <v>0</v>
      </c>
      <c r="T4337" t="s">
        <v>57</v>
      </c>
      <c r="U4337" t="s">
        <v>53</v>
      </c>
      <c r="W4337" t="s">
        <v>53</v>
      </c>
      <c r="Y4337" t="s">
        <v>55</v>
      </c>
      <c r="Z4337" t="s">
        <v>52</v>
      </c>
      <c r="AA4337">
        <v>1</v>
      </c>
      <c r="AB4337" t="s">
        <v>72</v>
      </c>
      <c r="AD4337" t="s">
        <v>73</v>
      </c>
      <c r="AE4337" t="s">
        <v>52</v>
      </c>
      <c r="AF4337" t="s">
        <v>52</v>
      </c>
      <c r="AG4337" t="s">
        <v>52</v>
      </c>
      <c r="AH4337">
        <v>4</v>
      </c>
      <c r="AI4337" t="s">
        <v>83</v>
      </c>
      <c r="AJ4337" t="s">
        <v>53</v>
      </c>
    </row>
    <row r="4338" spans="1:49" x14ac:dyDescent="0.35">
      <c r="A4338" s="2" t="s">
        <v>1163</v>
      </c>
      <c r="B4338">
        <v>3</v>
      </c>
      <c r="C4338">
        <v>307</v>
      </c>
      <c r="D4338">
        <v>2</v>
      </c>
      <c r="E4338" t="s">
        <v>56</v>
      </c>
      <c r="F4338">
        <v>36</v>
      </c>
      <c r="G4338" t="s">
        <v>72</v>
      </c>
      <c r="I4338" t="s">
        <v>73</v>
      </c>
      <c r="J4338" t="s">
        <v>52</v>
      </c>
      <c r="K4338" t="s">
        <v>52</v>
      </c>
      <c r="L4338" t="s">
        <v>52</v>
      </c>
      <c r="M4338">
        <v>8</v>
      </c>
      <c r="N4338" t="s">
        <v>86</v>
      </c>
      <c r="O4338">
        <v>2</v>
      </c>
      <c r="P4338" s="6">
        <v>4</v>
      </c>
      <c r="Q4338" t="s">
        <v>56</v>
      </c>
      <c r="R4338">
        <v>12</v>
      </c>
      <c r="S4338" s="5">
        <f t="shared" si="67"/>
        <v>1</v>
      </c>
      <c r="T4338" t="s">
        <v>58</v>
      </c>
      <c r="U4338" t="s">
        <v>52</v>
      </c>
      <c r="V4338">
        <v>2</v>
      </c>
      <c r="W4338" t="s">
        <v>52</v>
      </c>
      <c r="X4338">
        <v>1</v>
      </c>
      <c r="AB4338" t="s">
        <v>72</v>
      </c>
      <c r="AD4338" t="s">
        <v>73</v>
      </c>
      <c r="AE4338" t="s">
        <v>52</v>
      </c>
      <c r="AF4338" t="s">
        <v>52</v>
      </c>
      <c r="AG4338" t="s">
        <v>52</v>
      </c>
      <c r="AH4338">
        <v>7</v>
      </c>
      <c r="AI4338" t="s">
        <v>79</v>
      </c>
      <c r="AJ4338" t="s">
        <v>52</v>
      </c>
      <c r="AK4338" t="s">
        <v>90</v>
      </c>
      <c r="AM4338" t="s">
        <v>62</v>
      </c>
      <c r="AN4338" t="s">
        <v>52</v>
      </c>
      <c r="AP4338">
        <v>0</v>
      </c>
      <c r="AQ4338">
        <v>0</v>
      </c>
      <c r="AR4338">
        <v>14400</v>
      </c>
      <c r="AS4338">
        <v>12000</v>
      </c>
      <c r="AT4338">
        <v>0</v>
      </c>
      <c r="AU4338">
        <v>0</v>
      </c>
      <c r="AV4338">
        <v>6000</v>
      </c>
      <c r="AW4338">
        <v>32400</v>
      </c>
    </row>
    <row r="4339" spans="1:49" x14ac:dyDescent="0.35">
      <c r="A4339" s="2" t="s">
        <v>1163</v>
      </c>
      <c r="B4339">
        <v>3</v>
      </c>
      <c r="C4339">
        <v>307</v>
      </c>
      <c r="D4339">
        <v>2</v>
      </c>
      <c r="E4339" t="s">
        <v>56</v>
      </c>
      <c r="F4339">
        <v>36</v>
      </c>
      <c r="G4339" t="s">
        <v>72</v>
      </c>
      <c r="I4339" t="s">
        <v>73</v>
      </c>
      <c r="J4339" t="s">
        <v>52</v>
      </c>
      <c r="K4339" t="s">
        <v>52</v>
      </c>
      <c r="L4339" t="s">
        <v>52</v>
      </c>
      <c r="M4339">
        <v>8</v>
      </c>
      <c r="N4339" t="s">
        <v>86</v>
      </c>
      <c r="O4339">
        <v>2</v>
      </c>
      <c r="P4339" s="6">
        <v>5</v>
      </c>
      <c r="Q4339" t="s">
        <v>50</v>
      </c>
      <c r="R4339">
        <v>8</v>
      </c>
      <c r="S4339" s="5">
        <f t="shared" si="67"/>
        <v>1</v>
      </c>
      <c r="T4339" t="s">
        <v>58</v>
      </c>
      <c r="U4339" t="s">
        <v>52</v>
      </c>
      <c r="V4339">
        <v>2</v>
      </c>
      <c r="W4339" t="s">
        <v>52</v>
      </c>
      <c r="X4339">
        <v>1</v>
      </c>
      <c r="AB4339" t="s">
        <v>72</v>
      </c>
      <c r="AD4339" t="s">
        <v>73</v>
      </c>
      <c r="AE4339" t="s">
        <v>52</v>
      </c>
      <c r="AF4339" t="s">
        <v>52</v>
      </c>
      <c r="AG4339" t="s">
        <v>52</v>
      </c>
      <c r="AH4339">
        <v>3</v>
      </c>
      <c r="AI4339" t="s">
        <v>97</v>
      </c>
      <c r="AJ4339" t="s">
        <v>52</v>
      </c>
      <c r="AK4339" t="s">
        <v>98</v>
      </c>
      <c r="AM4339" t="s">
        <v>62</v>
      </c>
      <c r="AN4339" t="s">
        <v>53</v>
      </c>
      <c r="AP4339">
        <v>0</v>
      </c>
      <c r="AQ4339">
        <v>25000</v>
      </c>
      <c r="AR4339">
        <v>4000</v>
      </c>
      <c r="AS4339">
        <v>3000</v>
      </c>
      <c r="AT4339">
        <v>0</v>
      </c>
      <c r="AU4339">
        <v>0</v>
      </c>
      <c r="AV4339">
        <v>6000</v>
      </c>
      <c r="AW4339">
        <v>38000</v>
      </c>
    </row>
    <row r="4340" spans="1:49" hidden="1" x14ac:dyDescent="0.35">
      <c r="A4340" s="2" t="s">
        <v>1164</v>
      </c>
      <c r="B4340">
        <v>2</v>
      </c>
      <c r="C4340">
        <v>203</v>
      </c>
      <c r="D4340">
        <v>1</v>
      </c>
      <c r="E4340" t="s">
        <v>50</v>
      </c>
      <c r="F4340">
        <v>24</v>
      </c>
      <c r="G4340" t="s">
        <v>72</v>
      </c>
      <c r="I4340" t="s">
        <v>52</v>
      </c>
      <c r="J4340" t="s">
        <v>52</v>
      </c>
      <c r="K4340" t="s">
        <v>52</v>
      </c>
      <c r="L4340" t="s">
        <v>52</v>
      </c>
      <c r="M4340">
        <v>14</v>
      </c>
      <c r="N4340" t="s">
        <v>76</v>
      </c>
      <c r="P4340" s="2">
        <v>1</v>
      </c>
      <c r="Q4340" t="s">
        <v>50</v>
      </c>
      <c r="R4340">
        <v>24</v>
      </c>
      <c r="S4340" s="5">
        <f t="shared" si="67"/>
        <v>0</v>
      </c>
      <c r="T4340" t="s">
        <v>54</v>
      </c>
      <c r="U4340" t="s">
        <v>53</v>
      </c>
      <c r="W4340" t="s">
        <v>53</v>
      </c>
      <c r="Y4340" t="s">
        <v>59</v>
      </c>
      <c r="AB4340" t="s">
        <v>72</v>
      </c>
      <c r="AD4340" t="s">
        <v>52</v>
      </c>
      <c r="AE4340" t="s">
        <v>52</v>
      </c>
      <c r="AF4340" t="s">
        <v>52</v>
      </c>
      <c r="AG4340" t="s">
        <v>52</v>
      </c>
      <c r="AH4340">
        <v>14</v>
      </c>
      <c r="AI4340" t="s">
        <v>76</v>
      </c>
      <c r="AJ4340" t="s">
        <v>52</v>
      </c>
      <c r="AK4340" t="s">
        <v>95</v>
      </c>
      <c r="AM4340" t="s">
        <v>96</v>
      </c>
      <c r="AN4340" t="s">
        <v>53</v>
      </c>
      <c r="AP4340">
        <v>0</v>
      </c>
      <c r="AQ4340">
        <v>0</v>
      </c>
      <c r="AR4340">
        <v>15000</v>
      </c>
      <c r="AS4340">
        <v>0</v>
      </c>
      <c r="AT4340">
        <v>0</v>
      </c>
      <c r="AU4340">
        <v>0</v>
      </c>
      <c r="AV4340">
        <v>0</v>
      </c>
      <c r="AW4340">
        <v>15000</v>
      </c>
    </row>
    <row r="4341" spans="1:49" hidden="1" x14ac:dyDescent="0.35">
      <c r="A4341" s="2" t="s">
        <v>1164</v>
      </c>
      <c r="B4341">
        <v>2</v>
      </c>
      <c r="C4341">
        <v>203</v>
      </c>
      <c r="D4341">
        <v>1</v>
      </c>
      <c r="E4341" t="s">
        <v>50</v>
      </c>
      <c r="F4341">
        <v>24</v>
      </c>
      <c r="G4341" t="s">
        <v>72</v>
      </c>
      <c r="I4341" t="s">
        <v>52</v>
      </c>
      <c r="J4341" t="s">
        <v>52</v>
      </c>
      <c r="K4341" t="s">
        <v>52</v>
      </c>
      <c r="L4341" t="s">
        <v>52</v>
      </c>
      <c r="M4341">
        <v>14</v>
      </c>
      <c r="N4341" t="s">
        <v>76</v>
      </c>
      <c r="P4341" s="2">
        <v>2</v>
      </c>
      <c r="Q4341" t="s">
        <v>50</v>
      </c>
      <c r="R4341">
        <v>18</v>
      </c>
      <c r="S4341" s="5">
        <f t="shared" si="67"/>
        <v>0</v>
      </c>
      <c r="T4341" t="s">
        <v>111</v>
      </c>
      <c r="U4341" t="s">
        <v>53</v>
      </c>
      <c r="W4341" t="s">
        <v>53</v>
      </c>
      <c r="Y4341" t="s">
        <v>59</v>
      </c>
      <c r="AB4341" t="s">
        <v>72</v>
      </c>
      <c r="AD4341" t="s">
        <v>73</v>
      </c>
      <c r="AE4341" t="s">
        <v>52</v>
      </c>
      <c r="AF4341" t="s">
        <v>52</v>
      </c>
      <c r="AG4341" t="s">
        <v>52</v>
      </c>
      <c r="AH4341">
        <v>13</v>
      </c>
      <c r="AI4341" t="s">
        <v>1027</v>
      </c>
      <c r="AJ4341" t="s">
        <v>52</v>
      </c>
      <c r="AK4341" t="s">
        <v>95</v>
      </c>
      <c r="AM4341" t="s">
        <v>96</v>
      </c>
      <c r="AN4341" t="s">
        <v>53</v>
      </c>
      <c r="AP4341">
        <v>0</v>
      </c>
      <c r="AQ4341">
        <v>0</v>
      </c>
      <c r="AR4341">
        <v>48000</v>
      </c>
      <c r="AS4341">
        <v>5000</v>
      </c>
      <c r="AT4341">
        <v>0</v>
      </c>
      <c r="AU4341">
        <v>0</v>
      </c>
      <c r="AV4341">
        <v>0</v>
      </c>
      <c r="AW4341">
        <v>53000</v>
      </c>
    </row>
    <row r="4342" spans="1:49" hidden="1" x14ac:dyDescent="0.35">
      <c r="A4342" s="2" t="s">
        <v>1164</v>
      </c>
      <c r="B4342">
        <v>2</v>
      </c>
      <c r="C4342">
        <v>203</v>
      </c>
      <c r="D4342">
        <v>1</v>
      </c>
      <c r="E4342" t="s">
        <v>50</v>
      </c>
      <c r="F4342">
        <v>24</v>
      </c>
      <c r="G4342" t="s">
        <v>72</v>
      </c>
      <c r="I4342" t="s">
        <v>52</v>
      </c>
      <c r="J4342" t="s">
        <v>52</v>
      </c>
      <c r="K4342" t="s">
        <v>52</v>
      </c>
      <c r="L4342" t="s">
        <v>52</v>
      </c>
      <c r="M4342">
        <v>14</v>
      </c>
      <c r="N4342" t="s">
        <v>76</v>
      </c>
      <c r="P4342" s="2">
        <v>3</v>
      </c>
      <c r="Q4342" t="s">
        <v>56</v>
      </c>
      <c r="R4342">
        <v>21</v>
      </c>
      <c r="S4342" s="5">
        <f t="shared" si="67"/>
        <v>0</v>
      </c>
      <c r="T4342" t="s">
        <v>111</v>
      </c>
      <c r="U4342" t="s">
        <v>53</v>
      </c>
      <c r="W4342" t="s">
        <v>53</v>
      </c>
      <c r="Y4342" t="s">
        <v>59</v>
      </c>
      <c r="AB4342" t="s">
        <v>72</v>
      </c>
      <c r="AD4342" t="s">
        <v>73</v>
      </c>
      <c r="AE4342" t="s">
        <v>52</v>
      </c>
      <c r="AF4342" t="s">
        <v>53</v>
      </c>
      <c r="AG4342" t="s">
        <v>52</v>
      </c>
      <c r="AH4342">
        <v>16</v>
      </c>
      <c r="AI4342" t="s">
        <v>140</v>
      </c>
      <c r="AJ4342" t="s">
        <v>53</v>
      </c>
    </row>
    <row r="4343" spans="1:49" hidden="1" x14ac:dyDescent="0.35">
      <c r="A4343" s="2" t="s">
        <v>1165</v>
      </c>
      <c r="B4343">
        <v>2</v>
      </c>
      <c r="C4343">
        <v>201</v>
      </c>
      <c r="D4343">
        <v>2</v>
      </c>
      <c r="E4343" t="s">
        <v>50</v>
      </c>
      <c r="F4343">
        <v>49</v>
      </c>
      <c r="G4343" t="s">
        <v>72</v>
      </c>
      <c r="I4343" t="s">
        <v>73</v>
      </c>
      <c r="J4343" t="s">
        <v>53</v>
      </c>
      <c r="K4343" t="s">
        <v>53</v>
      </c>
      <c r="L4343" t="s">
        <v>53</v>
      </c>
      <c r="M4343">
        <v>0</v>
      </c>
      <c r="O4343">
        <v>2</v>
      </c>
      <c r="P4343" s="2">
        <v>1</v>
      </c>
      <c r="Q4343" t="s">
        <v>50</v>
      </c>
      <c r="R4343">
        <v>49</v>
      </c>
      <c r="S4343" s="5">
        <f t="shared" si="67"/>
        <v>0</v>
      </c>
      <c r="T4343" t="s">
        <v>54</v>
      </c>
      <c r="U4343" t="s">
        <v>53</v>
      </c>
      <c r="W4343" t="s">
        <v>53</v>
      </c>
      <c r="Y4343" t="s">
        <v>55</v>
      </c>
      <c r="Z4343" t="s">
        <v>52</v>
      </c>
      <c r="AA4343">
        <v>2</v>
      </c>
      <c r="AB4343" t="s">
        <v>72</v>
      </c>
      <c r="AD4343" t="s">
        <v>73</v>
      </c>
      <c r="AE4343" t="s">
        <v>53</v>
      </c>
      <c r="AF4343" t="s">
        <v>53</v>
      </c>
      <c r="AG4343" t="s">
        <v>53</v>
      </c>
    </row>
    <row r="4344" spans="1:49" hidden="1" x14ac:dyDescent="0.35">
      <c r="A4344" s="2" t="s">
        <v>1165</v>
      </c>
      <c r="B4344">
        <v>2</v>
      </c>
      <c r="C4344">
        <v>201</v>
      </c>
      <c r="D4344">
        <v>2</v>
      </c>
      <c r="E4344" t="s">
        <v>50</v>
      </c>
      <c r="F4344">
        <v>49</v>
      </c>
      <c r="G4344" t="s">
        <v>72</v>
      </c>
      <c r="I4344" t="s">
        <v>73</v>
      </c>
      <c r="J4344" t="s">
        <v>53</v>
      </c>
      <c r="K4344" t="s">
        <v>53</v>
      </c>
      <c r="L4344" t="s">
        <v>53</v>
      </c>
      <c r="M4344">
        <v>0</v>
      </c>
      <c r="O4344">
        <v>2</v>
      </c>
      <c r="P4344" s="2">
        <v>2</v>
      </c>
      <c r="Q4344" t="s">
        <v>56</v>
      </c>
      <c r="R4344">
        <v>39</v>
      </c>
      <c r="S4344" s="5">
        <f t="shared" si="67"/>
        <v>0</v>
      </c>
      <c r="T4344" t="s">
        <v>57</v>
      </c>
      <c r="U4344" t="s">
        <v>53</v>
      </c>
      <c r="W4344" t="s">
        <v>53</v>
      </c>
      <c r="Y4344" t="s">
        <v>55</v>
      </c>
      <c r="Z4344" t="s">
        <v>52</v>
      </c>
      <c r="AA4344">
        <v>1</v>
      </c>
      <c r="AB4344" t="s">
        <v>72</v>
      </c>
      <c r="AD4344" t="s">
        <v>73</v>
      </c>
      <c r="AE4344" t="s">
        <v>53</v>
      </c>
      <c r="AF4344" t="s">
        <v>53</v>
      </c>
      <c r="AG4344" t="s">
        <v>52</v>
      </c>
      <c r="AH4344">
        <v>0</v>
      </c>
      <c r="AI4344" t="s">
        <v>67</v>
      </c>
      <c r="AJ4344" t="s">
        <v>53</v>
      </c>
    </row>
    <row r="4345" spans="1:49" x14ac:dyDescent="0.35">
      <c r="A4345" s="2" t="s">
        <v>1165</v>
      </c>
      <c r="B4345">
        <v>2</v>
      </c>
      <c r="C4345">
        <v>201</v>
      </c>
      <c r="D4345">
        <v>2</v>
      </c>
      <c r="E4345" t="s">
        <v>50</v>
      </c>
      <c r="F4345">
        <v>49</v>
      </c>
      <c r="G4345" t="s">
        <v>72</v>
      </c>
      <c r="I4345" t="s">
        <v>73</v>
      </c>
      <c r="J4345" t="s">
        <v>53</v>
      </c>
      <c r="K4345" t="s">
        <v>53</v>
      </c>
      <c r="L4345" t="s">
        <v>53</v>
      </c>
      <c r="M4345">
        <v>0</v>
      </c>
      <c r="O4345">
        <v>2</v>
      </c>
      <c r="P4345" s="6">
        <v>3</v>
      </c>
      <c r="Q4345" t="s">
        <v>50</v>
      </c>
      <c r="R4345">
        <v>8</v>
      </c>
      <c r="S4345" s="5">
        <f t="shared" si="67"/>
        <v>1</v>
      </c>
      <c r="T4345" t="s">
        <v>58</v>
      </c>
      <c r="U4345" t="s">
        <v>52</v>
      </c>
      <c r="V4345">
        <v>1</v>
      </c>
      <c r="W4345" t="s">
        <v>52</v>
      </c>
      <c r="X4345">
        <v>2</v>
      </c>
      <c r="AB4345" t="s">
        <v>72</v>
      </c>
      <c r="AD4345" t="s">
        <v>73</v>
      </c>
      <c r="AE4345" t="s">
        <v>53</v>
      </c>
      <c r="AF4345" t="s">
        <v>53</v>
      </c>
      <c r="AG4345" t="s">
        <v>52</v>
      </c>
      <c r="AH4345">
        <v>1</v>
      </c>
      <c r="AI4345" t="s">
        <v>68</v>
      </c>
      <c r="AJ4345" t="s">
        <v>52</v>
      </c>
      <c r="AK4345" t="s">
        <v>74</v>
      </c>
      <c r="AM4345" t="s">
        <v>62</v>
      </c>
      <c r="AN4345" t="s">
        <v>53</v>
      </c>
      <c r="AP4345">
        <v>500000</v>
      </c>
      <c r="AQ4345">
        <v>0</v>
      </c>
      <c r="AR4345">
        <v>5600</v>
      </c>
      <c r="AS4345">
        <v>62000</v>
      </c>
      <c r="AT4345">
        <v>0</v>
      </c>
      <c r="AU4345">
        <v>0</v>
      </c>
      <c r="AV4345">
        <v>5000</v>
      </c>
      <c r="AW4345">
        <v>572600</v>
      </c>
    </row>
    <row r="4346" spans="1:49" hidden="1" x14ac:dyDescent="0.35">
      <c r="A4346" s="2" t="s">
        <v>1165</v>
      </c>
      <c r="B4346">
        <v>2</v>
      </c>
      <c r="C4346">
        <v>201</v>
      </c>
      <c r="D4346">
        <v>2</v>
      </c>
      <c r="E4346" t="s">
        <v>50</v>
      </c>
      <c r="F4346">
        <v>49</v>
      </c>
      <c r="G4346" t="s">
        <v>72</v>
      </c>
      <c r="I4346" t="s">
        <v>73</v>
      </c>
      <c r="J4346" t="s">
        <v>53</v>
      </c>
      <c r="K4346" t="s">
        <v>53</v>
      </c>
      <c r="L4346" t="s">
        <v>53</v>
      </c>
      <c r="M4346">
        <v>0</v>
      </c>
      <c r="O4346">
        <v>2</v>
      </c>
      <c r="P4346" s="2">
        <v>4</v>
      </c>
      <c r="Q4346" t="s">
        <v>56</v>
      </c>
      <c r="R4346">
        <v>0</v>
      </c>
      <c r="S4346" s="5">
        <f t="shared" si="67"/>
        <v>0</v>
      </c>
      <c r="T4346" t="s">
        <v>102</v>
      </c>
      <c r="U4346" t="s">
        <v>53</v>
      </c>
      <c r="W4346" t="s">
        <v>53</v>
      </c>
      <c r="AB4346" t="s">
        <v>72</v>
      </c>
      <c r="AD4346" t="s">
        <v>73</v>
      </c>
    </row>
    <row r="4347" spans="1:49" hidden="1" x14ac:dyDescent="0.35">
      <c r="A4347" s="2" t="s">
        <v>1166</v>
      </c>
      <c r="B4347">
        <v>25</v>
      </c>
      <c r="C4347">
        <v>2502</v>
      </c>
      <c r="D4347">
        <v>2</v>
      </c>
      <c r="E4347" t="s">
        <v>56</v>
      </c>
      <c r="F4347">
        <v>62</v>
      </c>
      <c r="G4347" t="s">
        <v>72</v>
      </c>
      <c r="I4347" t="s">
        <v>73</v>
      </c>
      <c r="J4347" t="s">
        <v>52</v>
      </c>
      <c r="K4347" t="s">
        <v>52</v>
      </c>
      <c r="L4347" t="s">
        <v>52</v>
      </c>
      <c r="M4347">
        <v>2</v>
      </c>
      <c r="N4347" t="s">
        <v>65</v>
      </c>
      <c r="O4347">
        <v>1</v>
      </c>
      <c r="P4347" s="2">
        <v>1</v>
      </c>
      <c r="Q4347" t="s">
        <v>56</v>
      </c>
      <c r="R4347">
        <v>62</v>
      </c>
      <c r="S4347" s="5">
        <f t="shared" si="67"/>
        <v>0</v>
      </c>
      <c r="T4347" t="s">
        <v>54</v>
      </c>
      <c r="U4347" t="s">
        <v>53</v>
      </c>
      <c r="W4347" t="s">
        <v>53</v>
      </c>
      <c r="Y4347" t="s">
        <v>92</v>
      </c>
      <c r="AB4347" t="s">
        <v>72</v>
      </c>
      <c r="AD4347" t="s">
        <v>73</v>
      </c>
      <c r="AE4347" t="s">
        <v>52</v>
      </c>
      <c r="AF4347" t="s">
        <v>52</v>
      </c>
      <c r="AG4347" t="s">
        <v>52</v>
      </c>
      <c r="AH4347">
        <v>2</v>
      </c>
      <c r="AI4347" t="s">
        <v>65</v>
      </c>
      <c r="AJ4347" t="s">
        <v>53</v>
      </c>
    </row>
    <row r="4348" spans="1:49" hidden="1" x14ac:dyDescent="0.35">
      <c r="A4348" s="2" t="s">
        <v>1166</v>
      </c>
      <c r="B4348">
        <v>25</v>
      </c>
      <c r="C4348">
        <v>2502</v>
      </c>
      <c r="D4348">
        <v>2</v>
      </c>
      <c r="E4348" t="s">
        <v>56</v>
      </c>
      <c r="F4348">
        <v>62</v>
      </c>
      <c r="G4348" t="s">
        <v>72</v>
      </c>
      <c r="I4348" t="s">
        <v>73</v>
      </c>
      <c r="J4348" t="s">
        <v>52</v>
      </c>
      <c r="K4348" t="s">
        <v>52</v>
      </c>
      <c r="L4348" t="s">
        <v>52</v>
      </c>
      <c r="M4348">
        <v>2</v>
      </c>
      <c r="N4348" t="s">
        <v>65</v>
      </c>
      <c r="O4348">
        <v>1</v>
      </c>
      <c r="P4348" s="2">
        <v>2</v>
      </c>
      <c r="Q4348" t="s">
        <v>50</v>
      </c>
      <c r="R4348">
        <v>25</v>
      </c>
      <c r="S4348" s="5">
        <f t="shared" si="67"/>
        <v>0</v>
      </c>
      <c r="T4348" t="s">
        <v>58</v>
      </c>
      <c r="U4348" t="s">
        <v>53</v>
      </c>
      <c r="W4348" t="s">
        <v>52</v>
      </c>
      <c r="X4348">
        <v>1</v>
      </c>
      <c r="Y4348" t="s">
        <v>59</v>
      </c>
      <c r="AB4348" t="s">
        <v>72</v>
      </c>
      <c r="AD4348" t="s">
        <v>73</v>
      </c>
      <c r="AE4348" t="s">
        <v>52</v>
      </c>
      <c r="AF4348" t="s">
        <v>52</v>
      </c>
      <c r="AG4348" t="s">
        <v>52</v>
      </c>
      <c r="AH4348">
        <v>6</v>
      </c>
      <c r="AI4348" t="s">
        <v>78</v>
      </c>
      <c r="AJ4348" t="s">
        <v>53</v>
      </c>
    </row>
    <row r="4349" spans="1:49" x14ac:dyDescent="0.35">
      <c r="A4349" s="2" t="s">
        <v>1166</v>
      </c>
      <c r="B4349">
        <v>25</v>
      </c>
      <c r="C4349">
        <v>2502</v>
      </c>
      <c r="D4349">
        <v>2</v>
      </c>
      <c r="E4349" t="s">
        <v>56</v>
      </c>
      <c r="F4349">
        <v>62</v>
      </c>
      <c r="G4349" t="s">
        <v>72</v>
      </c>
      <c r="I4349" t="s">
        <v>73</v>
      </c>
      <c r="J4349" t="s">
        <v>52</v>
      </c>
      <c r="K4349" t="s">
        <v>52</v>
      </c>
      <c r="L4349" t="s">
        <v>52</v>
      </c>
      <c r="M4349">
        <v>2</v>
      </c>
      <c r="N4349" t="s">
        <v>65</v>
      </c>
      <c r="O4349">
        <v>1</v>
      </c>
      <c r="P4349" s="6">
        <v>3</v>
      </c>
      <c r="Q4349" t="s">
        <v>50</v>
      </c>
      <c r="R4349">
        <v>17</v>
      </c>
      <c r="S4349" s="5">
        <f t="shared" si="67"/>
        <v>1</v>
      </c>
      <c r="T4349" t="s">
        <v>58</v>
      </c>
      <c r="U4349" t="s">
        <v>53</v>
      </c>
      <c r="W4349" t="s">
        <v>52</v>
      </c>
      <c r="X4349">
        <v>1</v>
      </c>
      <c r="Y4349" t="s">
        <v>59</v>
      </c>
      <c r="AB4349" t="s">
        <v>72</v>
      </c>
      <c r="AD4349" t="s">
        <v>73</v>
      </c>
      <c r="AE4349" t="s">
        <v>52</v>
      </c>
      <c r="AF4349" t="s">
        <v>52</v>
      </c>
      <c r="AG4349" t="s">
        <v>52</v>
      </c>
      <c r="AH4349">
        <v>6</v>
      </c>
      <c r="AI4349" t="s">
        <v>78</v>
      </c>
      <c r="AJ4349" t="s">
        <v>53</v>
      </c>
      <c r="AO4349" t="s">
        <v>198</v>
      </c>
    </row>
    <row r="4350" spans="1:49" hidden="1" x14ac:dyDescent="0.35">
      <c r="A4350" s="2" t="s">
        <v>1167</v>
      </c>
      <c r="B4350">
        <v>4</v>
      </c>
      <c r="C4350">
        <v>407</v>
      </c>
      <c r="D4350">
        <v>2</v>
      </c>
      <c r="E4350" t="s">
        <v>50</v>
      </c>
      <c r="F4350">
        <v>29</v>
      </c>
      <c r="G4350" t="s">
        <v>72</v>
      </c>
      <c r="I4350" t="s">
        <v>73</v>
      </c>
      <c r="J4350" t="s">
        <v>52</v>
      </c>
      <c r="K4350" t="s">
        <v>52</v>
      </c>
      <c r="L4350" t="s">
        <v>52</v>
      </c>
      <c r="M4350">
        <v>6</v>
      </c>
      <c r="N4350" t="s">
        <v>79</v>
      </c>
      <c r="O4350">
        <v>1</v>
      </c>
      <c r="P4350" s="2">
        <v>1</v>
      </c>
      <c r="Q4350" t="s">
        <v>50</v>
      </c>
      <c r="R4350">
        <v>29</v>
      </c>
      <c r="S4350" s="5">
        <f t="shared" si="67"/>
        <v>0</v>
      </c>
      <c r="T4350" t="s">
        <v>54</v>
      </c>
      <c r="U4350" t="s">
        <v>53</v>
      </c>
      <c r="W4350" t="s">
        <v>53</v>
      </c>
      <c r="Y4350" t="s">
        <v>55</v>
      </c>
      <c r="Z4350" t="s">
        <v>52</v>
      </c>
      <c r="AA4350">
        <v>2</v>
      </c>
      <c r="AB4350" t="s">
        <v>72</v>
      </c>
      <c r="AD4350" t="s">
        <v>73</v>
      </c>
      <c r="AE4350" t="s">
        <v>52</v>
      </c>
      <c r="AF4350" t="s">
        <v>52</v>
      </c>
      <c r="AG4350" t="s">
        <v>52</v>
      </c>
      <c r="AH4350">
        <v>6</v>
      </c>
      <c r="AI4350" t="s">
        <v>79</v>
      </c>
      <c r="AJ4350" t="s">
        <v>53</v>
      </c>
    </row>
    <row r="4351" spans="1:49" hidden="1" x14ac:dyDescent="0.35">
      <c r="A4351" s="2" t="s">
        <v>1167</v>
      </c>
      <c r="B4351">
        <v>4</v>
      </c>
      <c r="C4351">
        <v>407</v>
      </c>
      <c r="D4351">
        <v>2</v>
      </c>
      <c r="E4351" t="s">
        <v>50</v>
      </c>
      <c r="F4351">
        <v>29</v>
      </c>
      <c r="G4351" t="s">
        <v>72</v>
      </c>
      <c r="I4351" t="s">
        <v>73</v>
      </c>
      <c r="J4351" t="s">
        <v>52</v>
      </c>
      <c r="K4351" t="s">
        <v>52</v>
      </c>
      <c r="L4351" t="s">
        <v>52</v>
      </c>
      <c r="M4351">
        <v>6</v>
      </c>
      <c r="N4351" t="s">
        <v>79</v>
      </c>
      <c r="O4351">
        <v>1</v>
      </c>
      <c r="P4351" s="2">
        <v>2</v>
      </c>
      <c r="Q4351" t="s">
        <v>56</v>
      </c>
      <c r="R4351">
        <v>24</v>
      </c>
      <c r="S4351" s="5">
        <f t="shared" si="67"/>
        <v>0</v>
      </c>
      <c r="T4351" t="s">
        <v>57</v>
      </c>
      <c r="U4351" t="s">
        <v>53</v>
      </c>
      <c r="W4351" t="s">
        <v>53</v>
      </c>
      <c r="Y4351" t="s">
        <v>55</v>
      </c>
      <c r="Z4351" t="s">
        <v>52</v>
      </c>
      <c r="AA4351">
        <v>1</v>
      </c>
      <c r="AB4351" t="s">
        <v>72</v>
      </c>
      <c r="AD4351" t="s">
        <v>73</v>
      </c>
      <c r="AE4351" t="s">
        <v>53</v>
      </c>
      <c r="AF4351" t="s">
        <v>53</v>
      </c>
      <c r="AG4351" t="s">
        <v>52</v>
      </c>
      <c r="AH4351">
        <v>2</v>
      </c>
      <c r="AI4351" t="s">
        <v>97</v>
      </c>
      <c r="AJ4351" t="s">
        <v>53</v>
      </c>
    </row>
    <row r="4352" spans="1:49" hidden="1" x14ac:dyDescent="0.35">
      <c r="A4352" s="2" t="s">
        <v>1167</v>
      </c>
      <c r="B4352">
        <v>4</v>
      </c>
      <c r="C4352">
        <v>407</v>
      </c>
      <c r="D4352">
        <v>2</v>
      </c>
      <c r="E4352" t="s">
        <v>50</v>
      </c>
      <c r="F4352">
        <v>29</v>
      </c>
      <c r="G4352" t="s">
        <v>72</v>
      </c>
      <c r="I4352" t="s">
        <v>73</v>
      </c>
      <c r="J4352" t="s">
        <v>52</v>
      </c>
      <c r="K4352" t="s">
        <v>52</v>
      </c>
      <c r="L4352" t="s">
        <v>52</v>
      </c>
      <c r="M4352">
        <v>6</v>
      </c>
      <c r="N4352" t="s">
        <v>79</v>
      </c>
      <c r="O4352">
        <v>1</v>
      </c>
      <c r="P4352" s="2">
        <v>3</v>
      </c>
      <c r="Q4352" t="s">
        <v>50</v>
      </c>
      <c r="R4352">
        <v>4</v>
      </c>
      <c r="S4352" s="5">
        <f t="shared" si="67"/>
        <v>0</v>
      </c>
      <c r="T4352" t="s">
        <v>58</v>
      </c>
      <c r="U4352" t="s">
        <v>52</v>
      </c>
      <c r="V4352">
        <v>1</v>
      </c>
      <c r="W4352" t="s">
        <v>52</v>
      </c>
      <c r="X4352">
        <v>2</v>
      </c>
      <c r="AB4352" t="s">
        <v>72</v>
      </c>
      <c r="AD4352" t="s">
        <v>73</v>
      </c>
      <c r="AE4352" t="s">
        <v>53</v>
      </c>
      <c r="AF4352" t="s">
        <v>53</v>
      </c>
      <c r="AG4352" t="s">
        <v>53</v>
      </c>
      <c r="AO4352" t="s">
        <v>70</v>
      </c>
    </row>
    <row r="4353" spans="1:49" hidden="1" x14ac:dyDescent="0.35">
      <c r="A4353" s="2" t="s">
        <v>1168</v>
      </c>
      <c r="B4353">
        <v>5</v>
      </c>
      <c r="C4353">
        <v>505</v>
      </c>
      <c r="D4353">
        <v>2</v>
      </c>
      <c r="E4353" t="s">
        <v>50</v>
      </c>
      <c r="F4353">
        <v>55</v>
      </c>
      <c r="G4353" t="s">
        <v>72</v>
      </c>
      <c r="I4353" t="s">
        <v>73</v>
      </c>
      <c r="J4353" t="s">
        <v>53</v>
      </c>
      <c r="K4353" t="s">
        <v>53</v>
      </c>
      <c r="L4353" t="s">
        <v>52</v>
      </c>
      <c r="M4353">
        <v>1</v>
      </c>
      <c r="N4353" t="s">
        <v>65</v>
      </c>
      <c r="P4353" s="2">
        <v>1</v>
      </c>
      <c r="Q4353" t="s">
        <v>50</v>
      </c>
      <c r="R4353">
        <v>55</v>
      </c>
      <c r="S4353" s="5">
        <f t="shared" si="67"/>
        <v>0</v>
      </c>
      <c r="T4353" t="s">
        <v>54</v>
      </c>
      <c r="U4353" t="s">
        <v>53</v>
      </c>
      <c r="W4353" t="s">
        <v>53</v>
      </c>
      <c r="Y4353" t="s">
        <v>55</v>
      </c>
      <c r="Z4353" t="s">
        <v>52</v>
      </c>
      <c r="AA4353">
        <v>2</v>
      </c>
      <c r="AB4353" t="s">
        <v>72</v>
      </c>
      <c r="AD4353" t="s">
        <v>73</v>
      </c>
      <c r="AE4353" t="s">
        <v>53</v>
      </c>
      <c r="AF4353" t="s">
        <v>53</v>
      </c>
      <c r="AG4353" t="s">
        <v>52</v>
      </c>
      <c r="AH4353">
        <v>1</v>
      </c>
      <c r="AI4353" t="s">
        <v>65</v>
      </c>
      <c r="AJ4353" t="s">
        <v>53</v>
      </c>
    </row>
    <row r="4354" spans="1:49" hidden="1" x14ac:dyDescent="0.35">
      <c r="A4354" s="2" t="s">
        <v>1168</v>
      </c>
      <c r="B4354">
        <v>5</v>
      </c>
      <c r="C4354">
        <v>505</v>
      </c>
      <c r="D4354">
        <v>2</v>
      </c>
      <c r="E4354" t="s">
        <v>50</v>
      </c>
      <c r="F4354">
        <v>55</v>
      </c>
      <c r="G4354" t="s">
        <v>72</v>
      </c>
      <c r="I4354" t="s">
        <v>73</v>
      </c>
      <c r="J4354" t="s">
        <v>53</v>
      </c>
      <c r="K4354" t="s">
        <v>53</v>
      </c>
      <c r="L4354" t="s">
        <v>52</v>
      </c>
      <c r="M4354">
        <v>1</v>
      </c>
      <c r="N4354" t="s">
        <v>65</v>
      </c>
      <c r="P4354" s="2">
        <v>2</v>
      </c>
      <c r="Q4354" t="s">
        <v>56</v>
      </c>
      <c r="R4354">
        <v>54</v>
      </c>
      <c r="S4354" s="5">
        <f t="shared" si="67"/>
        <v>0</v>
      </c>
      <c r="T4354" t="s">
        <v>57</v>
      </c>
      <c r="U4354" t="s">
        <v>53</v>
      </c>
      <c r="W4354" t="s">
        <v>53</v>
      </c>
      <c r="Y4354" t="s">
        <v>55</v>
      </c>
      <c r="Z4354" t="s">
        <v>52</v>
      </c>
      <c r="AA4354">
        <v>1</v>
      </c>
      <c r="AB4354" t="s">
        <v>72</v>
      </c>
      <c r="AD4354" t="s">
        <v>73</v>
      </c>
      <c r="AE4354" t="s">
        <v>53</v>
      </c>
      <c r="AF4354" t="s">
        <v>53</v>
      </c>
      <c r="AG4354" t="s">
        <v>53</v>
      </c>
    </row>
    <row r="4355" spans="1:49" hidden="1" x14ac:dyDescent="0.35">
      <c r="A4355" s="2" t="s">
        <v>1168</v>
      </c>
      <c r="B4355">
        <v>5</v>
      </c>
      <c r="C4355">
        <v>505</v>
      </c>
      <c r="D4355">
        <v>2</v>
      </c>
      <c r="E4355" t="s">
        <v>50</v>
      </c>
      <c r="F4355">
        <v>55</v>
      </c>
      <c r="G4355" t="s">
        <v>72</v>
      </c>
      <c r="I4355" t="s">
        <v>73</v>
      </c>
      <c r="J4355" t="s">
        <v>53</v>
      </c>
      <c r="K4355" t="s">
        <v>53</v>
      </c>
      <c r="L4355" t="s">
        <v>52</v>
      </c>
      <c r="M4355">
        <v>1</v>
      </c>
      <c r="N4355" t="s">
        <v>65</v>
      </c>
      <c r="P4355" s="2">
        <v>3</v>
      </c>
      <c r="Q4355" t="s">
        <v>56</v>
      </c>
      <c r="R4355">
        <v>28</v>
      </c>
      <c r="S4355" s="5">
        <f t="shared" ref="S4355:S4418" si="68">IF(AND(R4355&gt;=6, R4355&lt;=17, T4355="Child"),1,0)</f>
        <v>0</v>
      </c>
      <c r="T4355" t="s">
        <v>58</v>
      </c>
      <c r="U4355" t="s">
        <v>52</v>
      </c>
      <c r="V4355">
        <v>1</v>
      </c>
      <c r="W4355" t="s">
        <v>52</v>
      </c>
      <c r="X4355">
        <v>2</v>
      </c>
      <c r="Y4355" t="s">
        <v>59</v>
      </c>
      <c r="AB4355" t="s">
        <v>72</v>
      </c>
      <c r="AD4355" t="s">
        <v>73</v>
      </c>
      <c r="AE4355" t="s">
        <v>52</v>
      </c>
      <c r="AF4355" t="s">
        <v>52</v>
      </c>
      <c r="AG4355" t="s">
        <v>52</v>
      </c>
      <c r="AH4355">
        <v>6</v>
      </c>
      <c r="AI4355" t="s">
        <v>79</v>
      </c>
      <c r="AJ4355" t="s">
        <v>53</v>
      </c>
    </row>
    <row r="4356" spans="1:49" hidden="1" x14ac:dyDescent="0.35">
      <c r="A4356" s="2" t="s">
        <v>1168</v>
      </c>
      <c r="B4356">
        <v>5</v>
      </c>
      <c r="C4356">
        <v>505</v>
      </c>
      <c r="D4356">
        <v>2</v>
      </c>
      <c r="E4356" t="s">
        <v>50</v>
      </c>
      <c r="F4356">
        <v>55</v>
      </c>
      <c r="G4356" t="s">
        <v>72</v>
      </c>
      <c r="I4356" t="s">
        <v>73</v>
      </c>
      <c r="J4356" t="s">
        <v>53</v>
      </c>
      <c r="K4356" t="s">
        <v>53</v>
      </c>
      <c r="L4356" t="s">
        <v>52</v>
      </c>
      <c r="M4356">
        <v>1</v>
      </c>
      <c r="N4356" t="s">
        <v>65</v>
      </c>
      <c r="P4356" s="2">
        <v>4</v>
      </c>
      <c r="Q4356" t="s">
        <v>56</v>
      </c>
      <c r="R4356">
        <v>27</v>
      </c>
      <c r="S4356" s="5">
        <f t="shared" si="68"/>
        <v>0</v>
      </c>
      <c r="T4356" t="s">
        <v>58</v>
      </c>
      <c r="U4356" t="s">
        <v>52</v>
      </c>
      <c r="V4356">
        <v>1</v>
      </c>
      <c r="W4356" t="s">
        <v>52</v>
      </c>
      <c r="X4356">
        <v>2</v>
      </c>
      <c r="Y4356" t="s">
        <v>55</v>
      </c>
      <c r="Z4356" t="s">
        <v>53</v>
      </c>
      <c r="AB4356" t="s">
        <v>72</v>
      </c>
      <c r="AD4356" t="s">
        <v>73</v>
      </c>
      <c r="AE4356" t="s">
        <v>52</v>
      </c>
      <c r="AF4356" t="s">
        <v>52</v>
      </c>
      <c r="AG4356" t="s">
        <v>52</v>
      </c>
      <c r="AH4356">
        <v>5</v>
      </c>
      <c r="AI4356" t="s">
        <v>78</v>
      </c>
      <c r="AJ4356" t="s">
        <v>53</v>
      </c>
    </row>
    <row r="4357" spans="1:49" hidden="1" x14ac:dyDescent="0.35">
      <c r="A4357" s="2" t="s">
        <v>1169</v>
      </c>
      <c r="B4357">
        <v>18</v>
      </c>
      <c r="C4357">
        <v>1802</v>
      </c>
      <c r="D4357">
        <v>2</v>
      </c>
      <c r="E4357" t="s">
        <v>50</v>
      </c>
      <c r="F4357">
        <v>35</v>
      </c>
      <c r="G4357" t="s">
        <v>72</v>
      </c>
      <c r="I4357" t="s">
        <v>73</v>
      </c>
      <c r="J4357" t="s">
        <v>52</v>
      </c>
      <c r="K4357" t="s">
        <v>52</v>
      </c>
      <c r="L4357" t="s">
        <v>52</v>
      </c>
      <c r="M4357">
        <v>4</v>
      </c>
      <c r="N4357" t="s">
        <v>83</v>
      </c>
      <c r="O4357">
        <v>2</v>
      </c>
      <c r="P4357" s="2">
        <v>1</v>
      </c>
      <c r="Q4357" t="s">
        <v>50</v>
      </c>
      <c r="R4357">
        <v>35</v>
      </c>
      <c r="S4357" s="5">
        <f t="shared" si="68"/>
        <v>0</v>
      </c>
      <c r="T4357" t="s">
        <v>54</v>
      </c>
      <c r="U4357" t="s">
        <v>53</v>
      </c>
      <c r="W4357" t="s">
        <v>53</v>
      </c>
      <c r="Y4357" t="s">
        <v>55</v>
      </c>
      <c r="Z4357" t="s">
        <v>52</v>
      </c>
      <c r="AA4357">
        <v>2</v>
      </c>
      <c r="AB4357" t="s">
        <v>72</v>
      </c>
      <c r="AD4357" t="s">
        <v>73</v>
      </c>
      <c r="AE4357" t="s">
        <v>52</v>
      </c>
      <c r="AF4357" t="s">
        <v>52</v>
      </c>
      <c r="AG4357" t="s">
        <v>52</v>
      </c>
      <c r="AH4357">
        <v>4</v>
      </c>
      <c r="AI4357" t="s">
        <v>83</v>
      </c>
      <c r="AJ4357" t="s">
        <v>53</v>
      </c>
    </row>
    <row r="4358" spans="1:49" hidden="1" x14ac:dyDescent="0.35">
      <c r="A4358" s="2" t="s">
        <v>1169</v>
      </c>
      <c r="B4358">
        <v>18</v>
      </c>
      <c r="C4358">
        <v>1802</v>
      </c>
      <c r="D4358">
        <v>2</v>
      </c>
      <c r="E4358" t="s">
        <v>50</v>
      </c>
      <c r="F4358">
        <v>35</v>
      </c>
      <c r="G4358" t="s">
        <v>72</v>
      </c>
      <c r="I4358" t="s">
        <v>73</v>
      </c>
      <c r="J4358" t="s">
        <v>52</v>
      </c>
      <c r="K4358" t="s">
        <v>52</v>
      </c>
      <c r="L4358" t="s">
        <v>52</v>
      </c>
      <c r="M4358">
        <v>4</v>
      </c>
      <c r="N4358" t="s">
        <v>83</v>
      </c>
      <c r="O4358">
        <v>2</v>
      </c>
      <c r="P4358" s="2">
        <v>2</v>
      </c>
      <c r="Q4358" t="s">
        <v>56</v>
      </c>
      <c r="R4358">
        <v>31</v>
      </c>
      <c r="S4358" s="5">
        <f t="shared" si="68"/>
        <v>0</v>
      </c>
      <c r="T4358" t="s">
        <v>57</v>
      </c>
      <c r="U4358" t="s">
        <v>53</v>
      </c>
      <c r="W4358" t="s">
        <v>53</v>
      </c>
      <c r="Y4358" t="s">
        <v>55</v>
      </c>
      <c r="Z4358" t="s">
        <v>52</v>
      </c>
      <c r="AA4358">
        <v>1</v>
      </c>
      <c r="AB4358" t="s">
        <v>72</v>
      </c>
      <c r="AD4358" t="s">
        <v>73</v>
      </c>
      <c r="AE4358" t="s">
        <v>52</v>
      </c>
      <c r="AF4358" t="s">
        <v>52</v>
      </c>
      <c r="AG4358" t="s">
        <v>52</v>
      </c>
      <c r="AH4358">
        <v>5</v>
      </c>
      <c r="AI4358" t="s">
        <v>78</v>
      </c>
      <c r="AJ4358" t="s">
        <v>53</v>
      </c>
    </row>
    <row r="4359" spans="1:49" x14ac:dyDescent="0.35">
      <c r="A4359" s="2" t="s">
        <v>1169</v>
      </c>
      <c r="B4359">
        <v>18</v>
      </c>
      <c r="C4359">
        <v>1802</v>
      </c>
      <c r="D4359">
        <v>2</v>
      </c>
      <c r="E4359" t="s">
        <v>50</v>
      </c>
      <c r="F4359">
        <v>35</v>
      </c>
      <c r="G4359" t="s">
        <v>72</v>
      </c>
      <c r="I4359" t="s">
        <v>73</v>
      </c>
      <c r="J4359" t="s">
        <v>52</v>
      </c>
      <c r="K4359" t="s">
        <v>52</v>
      </c>
      <c r="L4359" t="s">
        <v>52</v>
      </c>
      <c r="M4359">
        <v>4</v>
      </c>
      <c r="N4359" t="s">
        <v>83</v>
      </c>
      <c r="O4359">
        <v>2</v>
      </c>
      <c r="P4359" s="6">
        <v>3</v>
      </c>
      <c r="Q4359" t="s">
        <v>56</v>
      </c>
      <c r="R4359">
        <v>10</v>
      </c>
      <c r="S4359" s="5">
        <f t="shared" si="68"/>
        <v>1</v>
      </c>
      <c r="T4359" t="s">
        <v>58</v>
      </c>
      <c r="U4359" t="s">
        <v>52</v>
      </c>
      <c r="V4359">
        <v>1</v>
      </c>
      <c r="W4359" t="s">
        <v>52</v>
      </c>
      <c r="X4359">
        <v>2</v>
      </c>
      <c r="AB4359" t="s">
        <v>72</v>
      </c>
      <c r="AD4359" t="s">
        <v>73</v>
      </c>
      <c r="AE4359" t="s">
        <v>52</v>
      </c>
      <c r="AF4359" t="s">
        <v>52</v>
      </c>
      <c r="AG4359" t="s">
        <v>52</v>
      </c>
      <c r="AH4359">
        <v>4</v>
      </c>
      <c r="AI4359" t="s">
        <v>63</v>
      </c>
      <c r="AJ4359" t="s">
        <v>52</v>
      </c>
      <c r="AK4359" t="s">
        <v>64</v>
      </c>
      <c r="AM4359" t="s">
        <v>62</v>
      </c>
      <c r="AN4359" t="s">
        <v>53</v>
      </c>
      <c r="AP4359">
        <v>0</v>
      </c>
      <c r="AQ4359">
        <v>0</v>
      </c>
      <c r="AR4359">
        <v>13000</v>
      </c>
      <c r="AS4359">
        <v>25000</v>
      </c>
      <c r="AT4359">
        <v>0</v>
      </c>
      <c r="AU4359">
        <v>0</v>
      </c>
      <c r="AV4359">
        <v>0</v>
      </c>
      <c r="AW4359">
        <v>38000</v>
      </c>
    </row>
    <row r="4360" spans="1:49" x14ac:dyDescent="0.35">
      <c r="A4360" s="2" t="s">
        <v>1169</v>
      </c>
      <c r="B4360">
        <v>18</v>
      </c>
      <c r="C4360">
        <v>1802</v>
      </c>
      <c r="D4360">
        <v>2</v>
      </c>
      <c r="E4360" t="s">
        <v>50</v>
      </c>
      <c r="F4360">
        <v>35</v>
      </c>
      <c r="G4360" t="s">
        <v>72</v>
      </c>
      <c r="I4360" t="s">
        <v>73</v>
      </c>
      <c r="J4360" t="s">
        <v>52</v>
      </c>
      <c r="K4360" t="s">
        <v>52</v>
      </c>
      <c r="L4360" t="s">
        <v>52</v>
      </c>
      <c r="M4360">
        <v>4</v>
      </c>
      <c r="N4360" t="s">
        <v>83</v>
      </c>
      <c r="O4360">
        <v>2</v>
      </c>
      <c r="P4360" s="6">
        <v>4</v>
      </c>
      <c r="Q4360" t="s">
        <v>50</v>
      </c>
      <c r="R4360">
        <v>6</v>
      </c>
      <c r="S4360" s="5">
        <f t="shared" si="68"/>
        <v>1</v>
      </c>
      <c r="T4360" t="s">
        <v>58</v>
      </c>
      <c r="U4360" t="s">
        <v>52</v>
      </c>
      <c r="V4360">
        <v>1</v>
      </c>
      <c r="W4360" t="s">
        <v>52</v>
      </c>
      <c r="X4360">
        <v>2</v>
      </c>
      <c r="AB4360" t="s">
        <v>72</v>
      </c>
      <c r="AD4360" t="s">
        <v>73</v>
      </c>
      <c r="AE4360" t="s">
        <v>52</v>
      </c>
      <c r="AF4360" t="s">
        <v>53</v>
      </c>
      <c r="AG4360" t="s">
        <v>52</v>
      </c>
      <c r="AH4360">
        <v>1</v>
      </c>
      <c r="AI4360" t="s">
        <v>68</v>
      </c>
      <c r="AJ4360" t="s">
        <v>52</v>
      </c>
      <c r="AK4360" t="s">
        <v>74</v>
      </c>
      <c r="AM4360" t="s">
        <v>62</v>
      </c>
      <c r="AN4360" t="s">
        <v>53</v>
      </c>
      <c r="AP4360">
        <v>0</v>
      </c>
      <c r="AQ4360">
        <v>0</v>
      </c>
      <c r="AR4360">
        <v>5000</v>
      </c>
      <c r="AS4360">
        <v>12000</v>
      </c>
      <c r="AT4360">
        <v>0</v>
      </c>
      <c r="AU4360">
        <v>0</v>
      </c>
      <c r="AV4360">
        <v>0</v>
      </c>
      <c r="AW4360">
        <v>17000</v>
      </c>
    </row>
    <row r="4361" spans="1:49" hidden="1" x14ac:dyDescent="0.35">
      <c r="A4361" s="2" t="s">
        <v>1170</v>
      </c>
      <c r="B4361">
        <v>25</v>
      </c>
      <c r="C4361">
        <v>2506</v>
      </c>
      <c r="D4361">
        <v>2</v>
      </c>
      <c r="E4361" t="s">
        <v>50</v>
      </c>
      <c r="F4361">
        <v>74</v>
      </c>
      <c r="G4361" t="s">
        <v>136</v>
      </c>
      <c r="H4361" t="s">
        <v>52</v>
      </c>
      <c r="I4361" t="s">
        <v>52</v>
      </c>
      <c r="J4361" t="s">
        <v>53</v>
      </c>
      <c r="K4361" t="s">
        <v>53</v>
      </c>
      <c r="L4361" t="s">
        <v>52</v>
      </c>
      <c r="M4361">
        <v>5</v>
      </c>
      <c r="N4361" t="s">
        <v>97</v>
      </c>
      <c r="P4361" s="2">
        <v>1</v>
      </c>
      <c r="Q4361" t="s">
        <v>50</v>
      </c>
      <c r="R4361">
        <v>74</v>
      </c>
      <c r="S4361" s="5">
        <f t="shared" si="68"/>
        <v>0</v>
      </c>
      <c r="T4361" t="s">
        <v>54</v>
      </c>
      <c r="U4361" t="s">
        <v>53</v>
      </c>
      <c r="W4361" t="s">
        <v>53</v>
      </c>
      <c r="Y4361" t="s">
        <v>55</v>
      </c>
      <c r="Z4361" t="s">
        <v>52</v>
      </c>
      <c r="AA4361">
        <v>2</v>
      </c>
      <c r="AB4361" t="s">
        <v>136</v>
      </c>
      <c r="AC4361" t="s">
        <v>52</v>
      </c>
      <c r="AD4361" t="s">
        <v>52</v>
      </c>
      <c r="AE4361" t="s">
        <v>53</v>
      </c>
      <c r="AF4361" t="s">
        <v>53</v>
      </c>
      <c r="AG4361" t="s">
        <v>52</v>
      </c>
      <c r="AH4361">
        <v>5</v>
      </c>
      <c r="AI4361" t="s">
        <v>97</v>
      </c>
      <c r="AJ4361" t="s">
        <v>53</v>
      </c>
    </row>
    <row r="4362" spans="1:49" hidden="1" x14ac:dyDescent="0.35">
      <c r="A4362" s="2" t="s">
        <v>1170</v>
      </c>
      <c r="B4362">
        <v>25</v>
      </c>
      <c r="C4362">
        <v>2506</v>
      </c>
      <c r="D4362">
        <v>2</v>
      </c>
      <c r="E4362" t="s">
        <v>50</v>
      </c>
      <c r="F4362">
        <v>74</v>
      </c>
      <c r="G4362" t="s">
        <v>136</v>
      </c>
      <c r="H4362" t="s">
        <v>52</v>
      </c>
      <c r="I4362" t="s">
        <v>52</v>
      </c>
      <c r="J4362" t="s">
        <v>53</v>
      </c>
      <c r="K4362" t="s">
        <v>53</v>
      </c>
      <c r="L4362" t="s">
        <v>52</v>
      </c>
      <c r="M4362">
        <v>5</v>
      </c>
      <c r="N4362" t="s">
        <v>97</v>
      </c>
      <c r="P4362" s="2">
        <v>2</v>
      </c>
      <c r="Q4362" t="s">
        <v>56</v>
      </c>
      <c r="R4362">
        <v>68</v>
      </c>
      <c r="S4362" s="5">
        <f t="shared" si="68"/>
        <v>0</v>
      </c>
      <c r="T4362" t="s">
        <v>57</v>
      </c>
      <c r="U4362" t="s">
        <v>53</v>
      </c>
      <c r="W4362" t="s">
        <v>53</v>
      </c>
      <c r="Y4362" t="s">
        <v>55</v>
      </c>
      <c r="Z4362" t="s">
        <v>52</v>
      </c>
      <c r="AA4362">
        <v>1</v>
      </c>
      <c r="AB4362" t="s">
        <v>136</v>
      </c>
      <c r="AC4362" t="s">
        <v>52</v>
      </c>
      <c r="AD4362" t="s">
        <v>52</v>
      </c>
      <c r="AE4362" t="s">
        <v>52</v>
      </c>
      <c r="AF4362" t="s">
        <v>53</v>
      </c>
      <c r="AG4362" t="s">
        <v>52</v>
      </c>
      <c r="AH4362">
        <v>2</v>
      </c>
      <c r="AI4362" t="s">
        <v>67</v>
      </c>
      <c r="AJ4362" t="s">
        <v>53</v>
      </c>
    </row>
    <row r="4363" spans="1:49" hidden="1" x14ac:dyDescent="0.35">
      <c r="A4363" s="2" t="s">
        <v>1171</v>
      </c>
      <c r="B4363">
        <v>20</v>
      </c>
      <c r="C4363">
        <v>2004</v>
      </c>
      <c r="D4363">
        <v>2</v>
      </c>
      <c r="E4363" t="s">
        <v>50</v>
      </c>
      <c r="F4363">
        <v>62</v>
      </c>
      <c r="G4363" t="s">
        <v>72</v>
      </c>
      <c r="I4363" t="s">
        <v>73</v>
      </c>
      <c r="J4363" t="s">
        <v>52</v>
      </c>
      <c r="K4363" t="s">
        <v>52</v>
      </c>
      <c r="L4363" t="s">
        <v>52</v>
      </c>
      <c r="M4363">
        <v>5</v>
      </c>
      <c r="N4363" t="s">
        <v>97</v>
      </c>
      <c r="P4363" s="2">
        <v>1</v>
      </c>
      <c r="Q4363" t="s">
        <v>50</v>
      </c>
      <c r="R4363">
        <v>62</v>
      </c>
      <c r="S4363" s="5">
        <f t="shared" si="68"/>
        <v>0</v>
      </c>
      <c r="T4363" t="s">
        <v>54</v>
      </c>
      <c r="U4363" t="s">
        <v>53</v>
      </c>
      <c r="W4363" t="s">
        <v>53</v>
      </c>
      <c r="Y4363" t="s">
        <v>55</v>
      </c>
      <c r="Z4363" t="s">
        <v>52</v>
      </c>
      <c r="AA4363">
        <v>2</v>
      </c>
      <c r="AB4363" t="s">
        <v>72</v>
      </c>
      <c r="AD4363" t="s">
        <v>73</v>
      </c>
      <c r="AE4363" t="s">
        <v>52</v>
      </c>
      <c r="AF4363" t="s">
        <v>52</v>
      </c>
      <c r="AG4363" t="s">
        <v>52</v>
      </c>
      <c r="AH4363">
        <v>5</v>
      </c>
      <c r="AI4363" t="s">
        <v>97</v>
      </c>
      <c r="AJ4363" t="s">
        <v>53</v>
      </c>
    </row>
    <row r="4364" spans="1:49" hidden="1" x14ac:dyDescent="0.35">
      <c r="A4364" s="2" t="s">
        <v>1171</v>
      </c>
      <c r="B4364">
        <v>20</v>
      </c>
      <c r="C4364">
        <v>2004</v>
      </c>
      <c r="D4364">
        <v>2</v>
      </c>
      <c r="E4364" t="s">
        <v>50</v>
      </c>
      <c r="F4364">
        <v>62</v>
      </c>
      <c r="G4364" t="s">
        <v>72</v>
      </c>
      <c r="I4364" t="s">
        <v>73</v>
      </c>
      <c r="J4364" t="s">
        <v>52</v>
      </c>
      <c r="K4364" t="s">
        <v>52</v>
      </c>
      <c r="L4364" t="s">
        <v>52</v>
      </c>
      <c r="M4364">
        <v>5</v>
      </c>
      <c r="N4364" t="s">
        <v>97</v>
      </c>
      <c r="P4364" s="2">
        <v>2</v>
      </c>
      <c r="Q4364" t="s">
        <v>56</v>
      </c>
      <c r="R4364">
        <v>58</v>
      </c>
      <c r="S4364" s="5">
        <f t="shared" si="68"/>
        <v>0</v>
      </c>
      <c r="T4364" t="s">
        <v>57</v>
      </c>
      <c r="U4364" t="s">
        <v>53</v>
      </c>
      <c r="W4364" t="s">
        <v>53</v>
      </c>
      <c r="Y4364" t="s">
        <v>55</v>
      </c>
      <c r="Z4364" t="s">
        <v>52</v>
      </c>
      <c r="AA4364">
        <v>1</v>
      </c>
      <c r="AB4364" t="s">
        <v>72</v>
      </c>
      <c r="AD4364" t="s">
        <v>73</v>
      </c>
      <c r="AE4364" t="s">
        <v>53</v>
      </c>
      <c r="AF4364" t="s">
        <v>53</v>
      </c>
      <c r="AG4364" t="s">
        <v>53</v>
      </c>
    </row>
    <row r="4365" spans="1:49" hidden="1" x14ac:dyDescent="0.35">
      <c r="A4365" s="2" t="s">
        <v>1172</v>
      </c>
      <c r="B4365">
        <v>13</v>
      </c>
      <c r="C4365">
        <v>1308</v>
      </c>
      <c r="D4365">
        <v>1</v>
      </c>
      <c r="E4365" t="s">
        <v>50</v>
      </c>
      <c r="F4365">
        <v>40</v>
      </c>
      <c r="G4365" t="s">
        <v>72</v>
      </c>
      <c r="I4365" t="s">
        <v>73</v>
      </c>
      <c r="J4365" t="s">
        <v>53</v>
      </c>
      <c r="K4365" t="s">
        <v>53</v>
      </c>
      <c r="L4365" t="s">
        <v>52</v>
      </c>
      <c r="M4365">
        <v>1</v>
      </c>
      <c r="N4365" t="s">
        <v>65</v>
      </c>
      <c r="O4365">
        <v>1</v>
      </c>
      <c r="P4365" s="2">
        <v>1</v>
      </c>
      <c r="Q4365" t="s">
        <v>50</v>
      </c>
      <c r="R4365">
        <v>40</v>
      </c>
      <c r="S4365" s="5">
        <f t="shared" si="68"/>
        <v>0</v>
      </c>
      <c r="T4365" t="s">
        <v>54</v>
      </c>
      <c r="U4365" t="s">
        <v>53</v>
      </c>
      <c r="W4365" t="s">
        <v>53</v>
      </c>
      <c r="Y4365" t="s">
        <v>55</v>
      </c>
      <c r="Z4365" t="s">
        <v>52</v>
      </c>
      <c r="AA4365">
        <v>2</v>
      </c>
      <c r="AB4365" t="s">
        <v>72</v>
      </c>
      <c r="AD4365" t="s">
        <v>73</v>
      </c>
      <c r="AE4365" t="s">
        <v>53</v>
      </c>
      <c r="AF4365" t="s">
        <v>53</v>
      </c>
      <c r="AG4365" t="s">
        <v>52</v>
      </c>
      <c r="AH4365">
        <v>1</v>
      </c>
      <c r="AI4365" t="s">
        <v>65</v>
      </c>
      <c r="AJ4365" t="s">
        <v>53</v>
      </c>
    </row>
    <row r="4366" spans="1:49" hidden="1" x14ac:dyDescent="0.35">
      <c r="A4366" s="2" t="s">
        <v>1172</v>
      </c>
      <c r="B4366">
        <v>13</v>
      </c>
      <c r="C4366">
        <v>1308</v>
      </c>
      <c r="D4366">
        <v>1</v>
      </c>
      <c r="E4366" t="s">
        <v>50</v>
      </c>
      <c r="F4366">
        <v>40</v>
      </c>
      <c r="G4366" t="s">
        <v>72</v>
      </c>
      <c r="I4366" t="s">
        <v>73</v>
      </c>
      <c r="J4366" t="s">
        <v>53</v>
      </c>
      <c r="K4366" t="s">
        <v>53</v>
      </c>
      <c r="L4366" t="s">
        <v>52</v>
      </c>
      <c r="M4366">
        <v>1</v>
      </c>
      <c r="N4366" t="s">
        <v>65</v>
      </c>
      <c r="O4366">
        <v>1</v>
      </c>
      <c r="P4366" s="2">
        <v>2</v>
      </c>
      <c r="Q4366" t="s">
        <v>56</v>
      </c>
      <c r="R4366">
        <v>41</v>
      </c>
      <c r="S4366" s="5">
        <f t="shared" si="68"/>
        <v>0</v>
      </c>
      <c r="T4366" t="s">
        <v>57</v>
      </c>
      <c r="U4366" t="s">
        <v>53</v>
      </c>
      <c r="W4366" t="s">
        <v>53</v>
      </c>
      <c r="Y4366" t="s">
        <v>55</v>
      </c>
      <c r="Z4366" t="s">
        <v>52</v>
      </c>
      <c r="AA4366">
        <v>1</v>
      </c>
      <c r="AB4366" t="s">
        <v>72</v>
      </c>
      <c r="AD4366" t="s">
        <v>73</v>
      </c>
      <c r="AE4366" t="s">
        <v>53</v>
      </c>
      <c r="AF4366" t="s">
        <v>53</v>
      </c>
      <c r="AG4366" t="s">
        <v>53</v>
      </c>
    </row>
    <row r="4367" spans="1:49" x14ac:dyDescent="0.35">
      <c r="A4367" s="2" t="s">
        <v>1172</v>
      </c>
      <c r="B4367">
        <v>13</v>
      </c>
      <c r="C4367">
        <v>1308</v>
      </c>
      <c r="D4367">
        <v>1</v>
      </c>
      <c r="E4367" t="s">
        <v>50</v>
      </c>
      <c r="F4367">
        <v>40</v>
      </c>
      <c r="G4367" t="s">
        <v>72</v>
      </c>
      <c r="I4367" t="s">
        <v>73</v>
      </c>
      <c r="J4367" t="s">
        <v>53</v>
      </c>
      <c r="K4367" t="s">
        <v>53</v>
      </c>
      <c r="L4367" t="s">
        <v>52</v>
      </c>
      <c r="M4367">
        <v>1</v>
      </c>
      <c r="N4367" t="s">
        <v>65</v>
      </c>
      <c r="O4367">
        <v>1</v>
      </c>
      <c r="P4367" s="6">
        <v>4</v>
      </c>
      <c r="Q4367" t="s">
        <v>50</v>
      </c>
      <c r="R4367">
        <v>12</v>
      </c>
      <c r="S4367" s="5">
        <f t="shared" si="68"/>
        <v>1</v>
      </c>
      <c r="T4367" t="s">
        <v>58</v>
      </c>
      <c r="U4367" t="s">
        <v>52</v>
      </c>
      <c r="V4367">
        <v>1</v>
      </c>
      <c r="W4367" t="s">
        <v>52</v>
      </c>
      <c r="X4367">
        <v>2</v>
      </c>
      <c r="AB4367" t="s">
        <v>72</v>
      </c>
      <c r="AD4367" t="s">
        <v>52</v>
      </c>
      <c r="AE4367" t="s">
        <v>52</v>
      </c>
      <c r="AF4367" t="s">
        <v>52</v>
      </c>
      <c r="AG4367" t="s">
        <v>52</v>
      </c>
      <c r="AH4367">
        <v>6</v>
      </c>
      <c r="AI4367" t="s">
        <v>78</v>
      </c>
      <c r="AJ4367" t="s">
        <v>52</v>
      </c>
      <c r="AK4367" t="s">
        <v>84</v>
      </c>
      <c r="AM4367" t="s">
        <v>62</v>
      </c>
      <c r="AN4367" t="s">
        <v>53</v>
      </c>
      <c r="AP4367">
        <v>960000</v>
      </c>
      <c r="AQ4367">
        <v>0</v>
      </c>
      <c r="AR4367">
        <v>140000</v>
      </c>
      <c r="AS4367">
        <v>60000</v>
      </c>
      <c r="AT4367">
        <v>0</v>
      </c>
      <c r="AU4367">
        <v>0</v>
      </c>
      <c r="AV4367">
        <v>8000</v>
      </c>
      <c r="AW4367">
        <v>1168000</v>
      </c>
    </row>
    <row r="4368" spans="1:49" hidden="1" x14ac:dyDescent="0.35">
      <c r="A4368" s="2" t="s">
        <v>1173</v>
      </c>
      <c r="B4368">
        <v>5</v>
      </c>
      <c r="C4368">
        <v>508</v>
      </c>
      <c r="D4368">
        <v>2</v>
      </c>
      <c r="E4368" t="s">
        <v>50</v>
      </c>
      <c r="F4368">
        <v>33</v>
      </c>
      <c r="G4368" t="s">
        <v>72</v>
      </c>
      <c r="I4368" t="s">
        <v>73</v>
      </c>
      <c r="J4368" t="s">
        <v>52</v>
      </c>
      <c r="K4368" t="s">
        <v>52</v>
      </c>
      <c r="L4368" t="s">
        <v>52</v>
      </c>
      <c r="M4368">
        <v>6</v>
      </c>
      <c r="N4368" t="s">
        <v>79</v>
      </c>
      <c r="O4368">
        <v>1</v>
      </c>
      <c r="P4368" s="2">
        <v>1</v>
      </c>
      <c r="Q4368" t="s">
        <v>50</v>
      </c>
      <c r="R4368">
        <v>33</v>
      </c>
      <c r="S4368" s="5">
        <f t="shared" si="68"/>
        <v>0</v>
      </c>
      <c r="T4368" t="s">
        <v>54</v>
      </c>
      <c r="U4368" t="s">
        <v>53</v>
      </c>
      <c r="W4368" t="s">
        <v>53</v>
      </c>
      <c r="Y4368" t="s">
        <v>55</v>
      </c>
      <c r="Z4368" t="s">
        <v>52</v>
      </c>
      <c r="AA4368">
        <v>2</v>
      </c>
      <c r="AB4368" t="s">
        <v>72</v>
      </c>
      <c r="AD4368" t="s">
        <v>73</v>
      </c>
      <c r="AE4368" t="s">
        <v>52</v>
      </c>
      <c r="AF4368" t="s">
        <v>52</v>
      </c>
      <c r="AG4368" t="s">
        <v>52</v>
      </c>
      <c r="AH4368">
        <v>6</v>
      </c>
      <c r="AI4368" t="s">
        <v>79</v>
      </c>
      <c r="AJ4368" t="s">
        <v>53</v>
      </c>
    </row>
    <row r="4369" spans="1:49" hidden="1" x14ac:dyDescent="0.35">
      <c r="A4369" s="2" t="s">
        <v>1173</v>
      </c>
      <c r="B4369">
        <v>5</v>
      </c>
      <c r="C4369">
        <v>508</v>
      </c>
      <c r="D4369">
        <v>2</v>
      </c>
      <c r="E4369" t="s">
        <v>50</v>
      </c>
      <c r="F4369">
        <v>33</v>
      </c>
      <c r="G4369" t="s">
        <v>72</v>
      </c>
      <c r="I4369" t="s">
        <v>73</v>
      </c>
      <c r="J4369" t="s">
        <v>52</v>
      </c>
      <c r="K4369" t="s">
        <v>52</v>
      </c>
      <c r="L4369" t="s">
        <v>52</v>
      </c>
      <c r="M4369">
        <v>6</v>
      </c>
      <c r="N4369" t="s">
        <v>79</v>
      </c>
      <c r="O4369">
        <v>1</v>
      </c>
      <c r="P4369" s="2">
        <v>2</v>
      </c>
      <c r="Q4369" t="s">
        <v>56</v>
      </c>
      <c r="R4369">
        <v>37</v>
      </c>
      <c r="S4369" s="5">
        <f t="shared" si="68"/>
        <v>0</v>
      </c>
      <c r="T4369" t="s">
        <v>57</v>
      </c>
      <c r="U4369" t="s">
        <v>53</v>
      </c>
      <c r="W4369" t="s">
        <v>53</v>
      </c>
      <c r="Y4369" t="s">
        <v>55</v>
      </c>
      <c r="Z4369" t="s">
        <v>52</v>
      </c>
      <c r="AA4369">
        <v>1</v>
      </c>
      <c r="AB4369" t="s">
        <v>72</v>
      </c>
      <c r="AD4369" t="s">
        <v>73</v>
      </c>
      <c r="AE4369" t="s">
        <v>52</v>
      </c>
      <c r="AF4369" t="s">
        <v>52</v>
      </c>
      <c r="AG4369" t="s">
        <v>52</v>
      </c>
      <c r="AH4369">
        <v>2</v>
      </c>
      <c r="AI4369" t="s">
        <v>97</v>
      </c>
      <c r="AJ4369" t="s">
        <v>53</v>
      </c>
    </row>
    <row r="4370" spans="1:49" x14ac:dyDescent="0.35">
      <c r="A4370" s="2" t="s">
        <v>1173</v>
      </c>
      <c r="B4370">
        <v>5</v>
      </c>
      <c r="C4370">
        <v>508</v>
      </c>
      <c r="D4370">
        <v>2</v>
      </c>
      <c r="E4370" t="s">
        <v>50</v>
      </c>
      <c r="F4370">
        <v>33</v>
      </c>
      <c r="G4370" t="s">
        <v>72</v>
      </c>
      <c r="I4370" t="s">
        <v>73</v>
      </c>
      <c r="J4370" t="s">
        <v>52</v>
      </c>
      <c r="K4370" t="s">
        <v>52</v>
      </c>
      <c r="L4370" t="s">
        <v>52</v>
      </c>
      <c r="M4370">
        <v>6</v>
      </c>
      <c r="N4370" t="s">
        <v>79</v>
      </c>
      <c r="O4370">
        <v>1</v>
      </c>
      <c r="P4370" s="6">
        <v>3</v>
      </c>
      <c r="Q4370" t="s">
        <v>56</v>
      </c>
      <c r="R4370">
        <v>8</v>
      </c>
      <c r="S4370" s="5">
        <f t="shared" si="68"/>
        <v>1</v>
      </c>
      <c r="T4370" t="s">
        <v>58</v>
      </c>
      <c r="U4370" t="s">
        <v>52</v>
      </c>
      <c r="V4370">
        <v>1</v>
      </c>
      <c r="W4370" t="s">
        <v>52</v>
      </c>
      <c r="X4370">
        <v>2</v>
      </c>
      <c r="AB4370" t="s">
        <v>72</v>
      </c>
      <c r="AD4370" t="s">
        <v>73</v>
      </c>
      <c r="AE4370" t="s">
        <v>52</v>
      </c>
      <c r="AF4370" t="s">
        <v>52</v>
      </c>
      <c r="AG4370" t="s">
        <v>52</v>
      </c>
      <c r="AH4370">
        <v>2</v>
      </c>
      <c r="AI4370" t="s">
        <v>65</v>
      </c>
      <c r="AJ4370" t="s">
        <v>52</v>
      </c>
      <c r="AK4370" t="s">
        <v>66</v>
      </c>
      <c r="AM4370" t="s">
        <v>62</v>
      </c>
      <c r="AN4370" t="s">
        <v>52</v>
      </c>
      <c r="AP4370">
        <v>0</v>
      </c>
      <c r="AQ4370">
        <v>50000</v>
      </c>
      <c r="AR4370">
        <v>14500</v>
      </c>
      <c r="AS4370">
        <v>14000</v>
      </c>
      <c r="AT4370">
        <v>560000</v>
      </c>
      <c r="AU4370">
        <v>0</v>
      </c>
      <c r="AV4370">
        <v>0</v>
      </c>
      <c r="AW4370">
        <v>638500</v>
      </c>
    </row>
    <row r="4371" spans="1:49" hidden="1" x14ac:dyDescent="0.35">
      <c r="A4371" s="2" t="s">
        <v>1174</v>
      </c>
      <c r="B4371">
        <v>14</v>
      </c>
      <c r="C4371">
        <v>1403</v>
      </c>
      <c r="D4371">
        <v>2</v>
      </c>
      <c r="E4371" t="s">
        <v>50</v>
      </c>
      <c r="F4371">
        <v>38</v>
      </c>
      <c r="G4371" t="s">
        <v>72</v>
      </c>
      <c r="I4371" t="s">
        <v>73</v>
      </c>
      <c r="J4371" t="s">
        <v>52</v>
      </c>
      <c r="K4371" t="s">
        <v>52</v>
      </c>
      <c r="L4371" t="s">
        <v>52</v>
      </c>
      <c r="M4371">
        <v>12</v>
      </c>
      <c r="N4371" t="s">
        <v>76</v>
      </c>
      <c r="O4371">
        <v>3</v>
      </c>
      <c r="P4371" s="2">
        <v>1</v>
      </c>
      <c r="Q4371" t="s">
        <v>50</v>
      </c>
      <c r="R4371">
        <v>38</v>
      </c>
      <c r="S4371" s="5">
        <f t="shared" si="68"/>
        <v>0</v>
      </c>
      <c r="T4371" t="s">
        <v>54</v>
      </c>
      <c r="U4371" t="s">
        <v>53</v>
      </c>
      <c r="W4371" t="s">
        <v>53</v>
      </c>
      <c r="Y4371" t="s">
        <v>55</v>
      </c>
      <c r="Z4371" t="s">
        <v>52</v>
      </c>
      <c r="AA4371">
        <v>2</v>
      </c>
      <c r="AB4371" t="s">
        <v>72</v>
      </c>
      <c r="AD4371" t="s">
        <v>73</v>
      </c>
      <c r="AE4371" t="s">
        <v>52</v>
      </c>
      <c r="AF4371" t="s">
        <v>52</v>
      </c>
      <c r="AG4371" t="s">
        <v>52</v>
      </c>
      <c r="AH4371">
        <v>12</v>
      </c>
      <c r="AI4371" t="s">
        <v>76</v>
      </c>
      <c r="AJ4371" t="s">
        <v>53</v>
      </c>
    </row>
    <row r="4372" spans="1:49" hidden="1" x14ac:dyDescent="0.35">
      <c r="A4372" s="2" t="s">
        <v>1174</v>
      </c>
      <c r="B4372">
        <v>14</v>
      </c>
      <c r="C4372">
        <v>1403</v>
      </c>
      <c r="D4372">
        <v>2</v>
      </c>
      <c r="E4372" t="s">
        <v>50</v>
      </c>
      <c r="F4372">
        <v>38</v>
      </c>
      <c r="G4372" t="s">
        <v>72</v>
      </c>
      <c r="I4372" t="s">
        <v>73</v>
      </c>
      <c r="J4372" t="s">
        <v>52</v>
      </c>
      <c r="K4372" t="s">
        <v>52</v>
      </c>
      <c r="L4372" t="s">
        <v>52</v>
      </c>
      <c r="M4372">
        <v>12</v>
      </c>
      <c r="N4372" t="s">
        <v>76</v>
      </c>
      <c r="O4372">
        <v>3</v>
      </c>
      <c r="P4372" s="2">
        <v>2</v>
      </c>
      <c r="Q4372" t="s">
        <v>56</v>
      </c>
      <c r="R4372">
        <v>32</v>
      </c>
      <c r="S4372" s="5">
        <f t="shared" si="68"/>
        <v>0</v>
      </c>
      <c r="T4372" t="s">
        <v>57</v>
      </c>
      <c r="U4372" t="s">
        <v>53</v>
      </c>
      <c r="W4372" t="s">
        <v>53</v>
      </c>
      <c r="Y4372" t="s">
        <v>55</v>
      </c>
      <c r="Z4372" t="s">
        <v>52</v>
      </c>
      <c r="AA4372">
        <v>1</v>
      </c>
      <c r="AB4372" t="s">
        <v>72</v>
      </c>
      <c r="AD4372" t="s">
        <v>73</v>
      </c>
      <c r="AE4372" t="s">
        <v>52</v>
      </c>
      <c r="AF4372" t="s">
        <v>52</v>
      </c>
      <c r="AG4372" t="s">
        <v>52</v>
      </c>
      <c r="AH4372">
        <v>6</v>
      </c>
      <c r="AI4372" t="s">
        <v>79</v>
      </c>
      <c r="AJ4372" t="s">
        <v>53</v>
      </c>
    </row>
    <row r="4373" spans="1:49" x14ac:dyDescent="0.35">
      <c r="A4373" s="2" t="s">
        <v>1174</v>
      </c>
      <c r="B4373">
        <v>14</v>
      </c>
      <c r="C4373">
        <v>1403</v>
      </c>
      <c r="D4373">
        <v>2</v>
      </c>
      <c r="E4373" t="s">
        <v>50</v>
      </c>
      <c r="F4373">
        <v>38</v>
      </c>
      <c r="G4373" t="s">
        <v>72</v>
      </c>
      <c r="I4373" t="s">
        <v>73</v>
      </c>
      <c r="J4373" t="s">
        <v>52</v>
      </c>
      <c r="K4373" t="s">
        <v>52</v>
      </c>
      <c r="L4373" t="s">
        <v>52</v>
      </c>
      <c r="M4373">
        <v>12</v>
      </c>
      <c r="N4373" t="s">
        <v>76</v>
      </c>
      <c r="O4373">
        <v>3</v>
      </c>
      <c r="P4373" s="6">
        <v>3</v>
      </c>
      <c r="Q4373" t="s">
        <v>56</v>
      </c>
      <c r="R4373">
        <v>13</v>
      </c>
      <c r="S4373" s="5">
        <f t="shared" si="68"/>
        <v>1</v>
      </c>
      <c r="T4373" t="s">
        <v>58</v>
      </c>
      <c r="U4373" t="s">
        <v>52</v>
      </c>
      <c r="V4373">
        <v>1</v>
      </c>
      <c r="W4373" t="s">
        <v>52</v>
      </c>
      <c r="X4373">
        <v>2</v>
      </c>
      <c r="Y4373" t="s">
        <v>59</v>
      </c>
      <c r="AB4373" t="s">
        <v>72</v>
      </c>
      <c r="AD4373" t="s">
        <v>73</v>
      </c>
      <c r="AE4373" t="s">
        <v>52</v>
      </c>
      <c r="AF4373" t="s">
        <v>52</v>
      </c>
      <c r="AG4373" t="s">
        <v>52</v>
      </c>
      <c r="AH4373">
        <v>7</v>
      </c>
      <c r="AI4373" t="s">
        <v>86</v>
      </c>
      <c r="AJ4373" t="s">
        <v>52</v>
      </c>
      <c r="AK4373" t="s">
        <v>87</v>
      </c>
      <c r="AM4373" t="s">
        <v>62</v>
      </c>
      <c r="AN4373" t="s">
        <v>52</v>
      </c>
      <c r="AP4373">
        <v>100000</v>
      </c>
      <c r="AQ4373">
        <v>100000</v>
      </c>
      <c r="AR4373">
        <v>35000</v>
      </c>
      <c r="AS4373">
        <v>50000</v>
      </c>
      <c r="AT4373">
        <v>500000</v>
      </c>
      <c r="AU4373">
        <v>0</v>
      </c>
      <c r="AV4373">
        <v>5000</v>
      </c>
      <c r="AW4373">
        <v>790000</v>
      </c>
    </row>
    <row r="4374" spans="1:49" x14ac:dyDescent="0.35">
      <c r="A4374" s="2" t="s">
        <v>1174</v>
      </c>
      <c r="B4374">
        <v>14</v>
      </c>
      <c r="C4374">
        <v>1403</v>
      </c>
      <c r="D4374">
        <v>2</v>
      </c>
      <c r="E4374" t="s">
        <v>50</v>
      </c>
      <c r="F4374">
        <v>38</v>
      </c>
      <c r="G4374" t="s">
        <v>72</v>
      </c>
      <c r="I4374" t="s">
        <v>73</v>
      </c>
      <c r="J4374" t="s">
        <v>52</v>
      </c>
      <c r="K4374" t="s">
        <v>52</v>
      </c>
      <c r="L4374" t="s">
        <v>52</v>
      </c>
      <c r="M4374">
        <v>12</v>
      </c>
      <c r="N4374" t="s">
        <v>76</v>
      </c>
      <c r="O4374">
        <v>3</v>
      </c>
      <c r="P4374" s="6">
        <v>4</v>
      </c>
      <c r="Q4374" t="s">
        <v>56</v>
      </c>
      <c r="R4374">
        <v>11</v>
      </c>
      <c r="S4374" s="5">
        <f t="shared" si="68"/>
        <v>1</v>
      </c>
      <c r="T4374" t="s">
        <v>58</v>
      </c>
      <c r="U4374" t="s">
        <v>52</v>
      </c>
      <c r="V4374">
        <v>1</v>
      </c>
      <c r="W4374" t="s">
        <v>52</v>
      </c>
      <c r="X4374">
        <v>2</v>
      </c>
      <c r="AB4374" t="s">
        <v>72</v>
      </c>
      <c r="AD4374" t="s">
        <v>73</v>
      </c>
      <c r="AE4374" t="s">
        <v>52</v>
      </c>
      <c r="AF4374" t="s">
        <v>52</v>
      </c>
      <c r="AG4374" t="s">
        <v>52</v>
      </c>
      <c r="AH4374">
        <v>4</v>
      </c>
      <c r="AI4374" t="s">
        <v>83</v>
      </c>
      <c r="AJ4374" t="s">
        <v>52</v>
      </c>
      <c r="AK4374" t="s">
        <v>84</v>
      </c>
      <c r="AM4374" t="s">
        <v>62</v>
      </c>
      <c r="AN4374" t="s">
        <v>52</v>
      </c>
      <c r="AP4374">
        <v>100000</v>
      </c>
      <c r="AQ4374">
        <v>100000</v>
      </c>
      <c r="AR4374">
        <v>35000</v>
      </c>
      <c r="AS4374">
        <v>45000</v>
      </c>
      <c r="AT4374">
        <v>400000</v>
      </c>
      <c r="AU4374">
        <v>0</v>
      </c>
      <c r="AV4374">
        <v>5000</v>
      </c>
      <c r="AW4374">
        <v>685000</v>
      </c>
    </row>
    <row r="4375" spans="1:49" x14ac:dyDescent="0.35">
      <c r="A4375" s="2" t="s">
        <v>1174</v>
      </c>
      <c r="B4375">
        <v>14</v>
      </c>
      <c r="C4375">
        <v>1403</v>
      </c>
      <c r="D4375">
        <v>2</v>
      </c>
      <c r="E4375" t="s">
        <v>50</v>
      </c>
      <c r="F4375">
        <v>38</v>
      </c>
      <c r="G4375" t="s">
        <v>72</v>
      </c>
      <c r="I4375" t="s">
        <v>73</v>
      </c>
      <c r="J4375" t="s">
        <v>52</v>
      </c>
      <c r="K4375" t="s">
        <v>52</v>
      </c>
      <c r="L4375" t="s">
        <v>52</v>
      </c>
      <c r="M4375">
        <v>12</v>
      </c>
      <c r="N4375" t="s">
        <v>76</v>
      </c>
      <c r="O4375">
        <v>3</v>
      </c>
      <c r="P4375" s="6">
        <v>5</v>
      </c>
      <c r="Q4375" t="s">
        <v>56</v>
      </c>
      <c r="R4375">
        <v>9</v>
      </c>
      <c r="S4375" s="5">
        <f t="shared" si="68"/>
        <v>1</v>
      </c>
      <c r="T4375" t="s">
        <v>58</v>
      </c>
      <c r="U4375" t="s">
        <v>52</v>
      </c>
      <c r="V4375">
        <v>1</v>
      </c>
      <c r="W4375" t="s">
        <v>52</v>
      </c>
      <c r="X4375">
        <v>2</v>
      </c>
      <c r="AB4375" t="s">
        <v>72</v>
      </c>
      <c r="AD4375" t="s">
        <v>73</v>
      </c>
      <c r="AE4375" t="s">
        <v>52</v>
      </c>
      <c r="AF4375" t="s">
        <v>52</v>
      </c>
      <c r="AG4375" t="s">
        <v>52</v>
      </c>
      <c r="AH4375">
        <v>2</v>
      </c>
      <c r="AI4375" t="s">
        <v>97</v>
      </c>
      <c r="AJ4375" t="s">
        <v>52</v>
      </c>
      <c r="AK4375" t="s">
        <v>98</v>
      </c>
      <c r="AM4375" t="s">
        <v>62</v>
      </c>
      <c r="AN4375" t="s">
        <v>53</v>
      </c>
      <c r="AP4375">
        <v>0</v>
      </c>
      <c r="AQ4375">
        <v>100000</v>
      </c>
      <c r="AR4375">
        <v>20000</v>
      </c>
      <c r="AS4375">
        <v>45000</v>
      </c>
      <c r="AT4375">
        <v>300000</v>
      </c>
      <c r="AU4375">
        <v>0</v>
      </c>
      <c r="AV4375">
        <v>5000</v>
      </c>
      <c r="AW4375">
        <v>470000</v>
      </c>
    </row>
    <row r="4376" spans="1:49" hidden="1" x14ac:dyDescent="0.35">
      <c r="A4376" s="2" t="s">
        <v>1175</v>
      </c>
      <c r="B4376">
        <v>15</v>
      </c>
      <c r="C4376">
        <v>1501</v>
      </c>
      <c r="D4376">
        <v>2</v>
      </c>
      <c r="E4376" t="s">
        <v>56</v>
      </c>
      <c r="F4376">
        <v>53</v>
      </c>
      <c r="G4376" t="s">
        <v>72</v>
      </c>
      <c r="I4376" t="s">
        <v>73</v>
      </c>
      <c r="J4376" t="s">
        <v>53</v>
      </c>
      <c r="K4376" t="s">
        <v>53</v>
      </c>
      <c r="L4376" t="s">
        <v>53</v>
      </c>
      <c r="M4376">
        <v>0</v>
      </c>
      <c r="O4376">
        <v>2</v>
      </c>
      <c r="P4376" s="2">
        <v>1</v>
      </c>
      <c r="Q4376" t="s">
        <v>56</v>
      </c>
      <c r="R4376">
        <v>53</v>
      </c>
      <c r="S4376" s="5">
        <f t="shared" si="68"/>
        <v>0</v>
      </c>
      <c r="T4376" t="s">
        <v>54</v>
      </c>
      <c r="U4376" t="s">
        <v>53</v>
      </c>
      <c r="W4376" t="s">
        <v>53</v>
      </c>
      <c r="Y4376" t="s">
        <v>92</v>
      </c>
      <c r="AB4376" t="s">
        <v>72</v>
      </c>
      <c r="AD4376" t="s">
        <v>73</v>
      </c>
      <c r="AE4376" t="s">
        <v>53</v>
      </c>
      <c r="AF4376" t="s">
        <v>53</v>
      </c>
      <c r="AG4376" t="s">
        <v>53</v>
      </c>
    </row>
    <row r="4377" spans="1:49" hidden="1" x14ac:dyDescent="0.35">
      <c r="A4377" s="2" t="s">
        <v>1175</v>
      </c>
      <c r="B4377">
        <v>15</v>
      </c>
      <c r="C4377">
        <v>1501</v>
      </c>
      <c r="D4377">
        <v>2</v>
      </c>
      <c r="E4377" t="s">
        <v>56</v>
      </c>
      <c r="F4377">
        <v>53</v>
      </c>
      <c r="G4377" t="s">
        <v>72</v>
      </c>
      <c r="I4377" t="s">
        <v>73</v>
      </c>
      <c r="J4377" t="s">
        <v>53</v>
      </c>
      <c r="K4377" t="s">
        <v>53</v>
      </c>
      <c r="L4377" t="s">
        <v>53</v>
      </c>
      <c r="M4377">
        <v>0</v>
      </c>
      <c r="O4377">
        <v>2</v>
      </c>
      <c r="P4377" s="2">
        <v>2</v>
      </c>
      <c r="Q4377" t="s">
        <v>56</v>
      </c>
      <c r="R4377">
        <v>29</v>
      </c>
      <c r="S4377" s="5">
        <f t="shared" si="68"/>
        <v>0</v>
      </c>
      <c r="T4377" t="s">
        <v>58</v>
      </c>
      <c r="U4377" t="s">
        <v>53</v>
      </c>
      <c r="W4377" t="s">
        <v>52</v>
      </c>
      <c r="X4377">
        <v>1</v>
      </c>
      <c r="Y4377" t="s">
        <v>55</v>
      </c>
      <c r="Z4377" t="s">
        <v>52</v>
      </c>
      <c r="AA4377">
        <v>5</v>
      </c>
      <c r="AB4377" t="s">
        <v>72</v>
      </c>
      <c r="AD4377" t="s">
        <v>73</v>
      </c>
      <c r="AE4377" t="s">
        <v>52</v>
      </c>
      <c r="AF4377" t="s">
        <v>52</v>
      </c>
      <c r="AG4377" t="s">
        <v>52</v>
      </c>
      <c r="AH4377">
        <v>8</v>
      </c>
      <c r="AI4377" t="s">
        <v>60</v>
      </c>
      <c r="AJ4377" t="s">
        <v>53</v>
      </c>
    </row>
    <row r="4378" spans="1:49" hidden="1" x14ac:dyDescent="0.35">
      <c r="A4378" s="2" t="s">
        <v>1175</v>
      </c>
      <c r="B4378">
        <v>15</v>
      </c>
      <c r="C4378">
        <v>1501</v>
      </c>
      <c r="D4378">
        <v>2</v>
      </c>
      <c r="E4378" t="s">
        <v>56</v>
      </c>
      <c r="F4378">
        <v>53</v>
      </c>
      <c r="G4378" t="s">
        <v>72</v>
      </c>
      <c r="I4378" t="s">
        <v>73</v>
      </c>
      <c r="J4378" t="s">
        <v>53</v>
      </c>
      <c r="K4378" t="s">
        <v>53</v>
      </c>
      <c r="L4378" t="s">
        <v>53</v>
      </c>
      <c r="M4378">
        <v>0</v>
      </c>
      <c r="O4378">
        <v>2</v>
      </c>
      <c r="P4378" s="2">
        <v>3</v>
      </c>
      <c r="Q4378" t="s">
        <v>50</v>
      </c>
      <c r="R4378">
        <v>20</v>
      </c>
      <c r="S4378" s="5">
        <f t="shared" si="68"/>
        <v>0</v>
      </c>
      <c r="T4378" t="s">
        <v>58</v>
      </c>
      <c r="U4378" t="s">
        <v>53</v>
      </c>
      <c r="W4378" t="s">
        <v>52</v>
      </c>
      <c r="X4378">
        <v>1</v>
      </c>
      <c r="Y4378" t="s">
        <v>59</v>
      </c>
      <c r="AB4378" t="s">
        <v>72</v>
      </c>
      <c r="AD4378" t="s">
        <v>73</v>
      </c>
      <c r="AE4378" t="s">
        <v>52</v>
      </c>
      <c r="AF4378" t="s">
        <v>52</v>
      </c>
      <c r="AG4378" t="s">
        <v>52</v>
      </c>
      <c r="AH4378">
        <v>7</v>
      </c>
      <c r="AI4378" t="s">
        <v>86</v>
      </c>
      <c r="AJ4378" t="s">
        <v>53</v>
      </c>
    </row>
    <row r="4379" spans="1:49" x14ac:dyDescent="0.35">
      <c r="A4379" s="2" t="s">
        <v>1175</v>
      </c>
      <c r="B4379">
        <v>15</v>
      </c>
      <c r="C4379">
        <v>1501</v>
      </c>
      <c r="D4379">
        <v>2</v>
      </c>
      <c r="E4379" t="s">
        <v>56</v>
      </c>
      <c r="F4379">
        <v>53</v>
      </c>
      <c r="G4379" t="s">
        <v>72</v>
      </c>
      <c r="I4379" t="s">
        <v>73</v>
      </c>
      <c r="J4379" t="s">
        <v>53</v>
      </c>
      <c r="K4379" t="s">
        <v>53</v>
      </c>
      <c r="L4379" t="s">
        <v>53</v>
      </c>
      <c r="M4379">
        <v>0</v>
      </c>
      <c r="O4379">
        <v>2</v>
      </c>
      <c r="P4379" s="6">
        <v>4</v>
      </c>
      <c r="Q4379" t="s">
        <v>56</v>
      </c>
      <c r="R4379">
        <v>16</v>
      </c>
      <c r="S4379" s="5">
        <f t="shared" si="68"/>
        <v>1</v>
      </c>
      <c r="T4379" t="s">
        <v>58</v>
      </c>
      <c r="U4379" t="s">
        <v>53</v>
      </c>
      <c r="W4379" t="s">
        <v>52</v>
      </c>
      <c r="X4379">
        <v>1</v>
      </c>
      <c r="Y4379" t="s">
        <v>59</v>
      </c>
      <c r="AB4379" t="s">
        <v>72</v>
      </c>
      <c r="AD4379" t="s">
        <v>73</v>
      </c>
      <c r="AE4379" t="s">
        <v>52</v>
      </c>
      <c r="AF4379" t="s">
        <v>52</v>
      </c>
      <c r="AG4379" t="s">
        <v>52</v>
      </c>
      <c r="AH4379">
        <v>8</v>
      </c>
      <c r="AI4379" t="s">
        <v>60</v>
      </c>
      <c r="AJ4379" t="s">
        <v>53</v>
      </c>
      <c r="AO4379" t="s">
        <v>164</v>
      </c>
    </row>
    <row r="4380" spans="1:49" hidden="1" x14ac:dyDescent="0.35">
      <c r="A4380" s="2" t="s">
        <v>1175</v>
      </c>
      <c r="B4380">
        <v>15</v>
      </c>
      <c r="C4380">
        <v>1501</v>
      </c>
      <c r="D4380">
        <v>2</v>
      </c>
      <c r="E4380" t="s">
        <v>56</v>
      </c>
      <c r="F4380">
        <v>53</v>
      </c>
      <c r="G4380" t="s">
        <v>72</v>
      </c>
      <c r="I4380" t="s">
        <v>73</v>
      </c>
      <c r="J4380" t="s">
        <v>53</v>
      </c>
      <c r="K4380" t="s">
        <v>53</v>
      </c>
      <c r="L4380" t="s">
        <v>53</v>
      </c>
      <c r="M4380">
        <v>0</v>
      </c>
      <c r="O4380">
        <v>2</v>
      </c>
      <c r="P4380" s="2">
        <v>5</v>
      </c>
      <c r="Q4380" t="s">
        <v>50</v>
      </c>
      <c r="R4380">
        <v>27</v>
      </c>
      <c r="S4380" s="5">
        <f t="shared" si="68"/>
        <v>0</v>
      </c>
      <c r="T4380" t="s">
        <v>99</v>
      </c>
      <c r="U4380" t="s">
        <v>53</v>
      </c>
      <c r="W4380" t="s">
        <v>53</v>
      </c>
      <c r="Y4380" t="s">
        <v>55</v>
      </c>
      <c r="Z4380" t="s">
        <v>52</v>
      </c>
      <c r="AA4380">
        <v>2</v>
      </c>
      <c r="AB4380" t="s">
        <v>72</v>
      </c>
      <c r="AD4380" t="s">
        <v>73</v>
      </c>
      <c r="AE4380" t="s">
        <v>53</v>
      </c>
      <c r="AF4380" t="s">
        <v>53</v>
      </c>
      <c r="AG4380" t="s">
        <v>53</v>
      </c>
    </row>
    <row r="4381" spans="1:49" hidden="1" x14ac:dyDescent="0.35">
      <c r="A4381" s="2" t="s">
        <v>1175</v>
      </c>
      <c r="B4381">
        <v>15</v>
      </c>
      <c r="C4381">
        <v>1501</v>
      </c>
      <c r="D4381">
        <v>2</v>
      </c>
      <c r="E4381" t="s">
        <v>56</v>
      </c>
      <c r="F4381">
        <v>53</v>
      </c>
      <c r="G4381" t="s">
        <v>72</v>
      </c>
      <c r="I4381" t="s">
        <v>73</v>
      </c>
      <c r="J4381" t="s">
        <v>53</v>
      </c>
      <c r="K4381" t="s">
        <v>53</v>
      </c>
      <c r="L4381" t="s">
        <v>53</v>
      </c>
      <c r="M4381">
        <v>0</v>
      </c>
      <c r="O4381">
        <v>2</v>
      </c>
      <c r="P4381" s="2">
        <v>6</v>
      </c>
      <c r="Q4381" t="s">
        <v>50</v>
      </c>
      <c r="R4381">
        <v>0</v>
      </c>
      <c r="S4381" s="5">
        <f t="shared" si="68"/>
        <v>0</v>
      </c>
      <c r="T4381" t="s">
        <v>102</v>
      </c>
      <c r="U4381" t="s">
        <v>52</v>
      </c>
      <c r="V4381">
        <v>5</v>
      </c>
      <c r="W4381" t="s">
        <v>52</v>
      </c>
      <c r="X4381">
        <v>2</v>
      </c>
      <c r="AB4381" t="s">
        <v>72</v>
      </c>
    </row>
    <row r="4382" spans="1:49" hidden="1" x14ac:dyDescent="0.35">
      <c r="A4382" s="2" t="s">
        <v>1176</v>
      </c>
      <c r="B4382">
        <v>9</v>
      </c>
      <c r="C4382">
        <v>906</v>
      </c>
      <c r="D4382">
        <v>2</v>
      </c>
      <c r="E4382" t="s">
        <v>50</v>
      </c>
      <c r="F4382">
        <v>38</v>
      </c>
      <c r="G4382" t="s">
        <v>72</v>
      </c>
      <c r="I4382" t="s">
        <v>73</v>
      </c>
      <c r="J4382" t="s">
        <v>52</v>
      </c>
      <c r="K4382" t="s">
        <v>52</v>
      </c>
      <c r="L4382" t="s">
        <v>52</v>
      </c>
      <c r="M4382">
        <v>3</v>
      </c>
      <c r="N4382" t="s">
        <v>63</v>
      </c>
      <c r="O4382">
        <v>2</v>
      </c>
      <c r="P4382" s="2">
        <v>1</v>
      </c>
      <c r="Q4382" t="s">
        <v>50</v>
      </c>
      <c r="R4382">
        <v>38</v>
      </c>
      <c r="S4382" s="5">
        <f t="shared" si="68"/>
        <v>0</v>
      </c>
      <c r="T4382" t="s">
        <v>54</v>
      </c>
      <c r="U4382" t="s">
        <v>53</v>
      </c>
      <c r="W4382" t="s">
        <v>52</v>
      </c>
      <c r="X4382">
        <v>5</v>
      </c>
      <c r="Y4382" t="s">
        <v>55</v>
      </c>
      <c r="Z4382" t="s">
        <v>52</v>
      </c>
      <c r="AA4382">
        <v>2</v>
      </c>
      <c r="AB4382" t="s">
        <v>72</v>
      </c>
      <c r="AD4382" t="s">
        <v>73</v>
      </c>
      <c r="AE4382" t="s">
        <v>52</v>
      </c>
      <c r="AF4382" t="s">
        <v>52</v>
      </c>
      <c r="AG4382" t="s">
        <v>52</v>
      </c>
      <c r="AH4382">
        <v>3</v>
      </c>
      <c r="AI4382" t="s">
        <v>63</v>
      </c>
      <c r="AJ4382" t="s">
        <v>53</v>
      </c>
    </row>
    <row r="4383" spans="1:49" hidden="1" x14ac:dyDescent="0.35">
      <c r="A4383" s="2" t="s">
        <v>1176</v>
      </c>
      <c r="B4383">
        <v>9</v>
      </c>
      <c r="C4383">
        <v>906</v>
      </c>
      <c r="D4383">
        <v>2</v>
      </c>
      <c r="E4383" t="s">
        <v>50</v>
      </c>
      <c r="F4383">
        <v>38</v>
      </c>
      <c r="G4383" t="s">
        <v>72</v>
      </c>
      <c r="I4383" t="s">
        <v>73</v>
      </c>
      <c r="J4383" t="s">
        <v>52</v>
      </c>
      <c r="K4383" t="s">
        <v>52</v>
      </c>
      <c r="L4383" t="s">
        <v>52</v>
      </c>
      <c r="M4383">
        <v>3</v>
      </c>
      <c r="N4383" t="s">
        <v>63</v>
      </c>
      <c r="O4383">
        <v>2</v>
      </c>
      <c r="P4383" s="2">
        <v>2</v>
      </c>
      <c r="Q4383" t="s">
        <v>56</v>
      </c>
      <c r="R4383">
        <v>31</v>
      </c>
      <c r="S4383" s="5">
        <f t="shared" si="68"/>
        <v>0</v>
      </c>
      <c r="T4383" t="s">
        <v>57</v>
      </c>
      <c r="U4383" t="s">
        <v>53</v>
      </c>
      <c r="W4383" t="s">
        <v>53</v>
      </c>
      <c r="Y4383" t="s">
        <v>55</v>
      </c>
      <c r="Z4383" t="s">
        <v>52</v>
      </c>
      <c r="AA4383">
        <v>1</v>
      </c>
      <c r="AB4383" t="s">
        <v>72</v>
      </c>
      <c r="AD4383" t="s">
        <v>73</v>
      </c>
      <c r="AE4383" t="s">
        <v>52</v>
      </c>
      <c r="AF4383" t="s">
        <v>52</v>
      </c>
      <c r="AG4383" t="s">
        <v>52</v>
      </c>
      <c r="AH4383">
        <v>3</v>
      </c>
      <c r="AI4383" t="s">
        <v>63</v>
      </c>
      <c r="AJ4383" t="s">
        <v>53</v>
      </c>
    </row>
    <row r="4384" spans="1:49" x14ac:dyDescent="0.35">
      <c r="A4384" s="2" t="s">
        <v>1176</v>
      </c>
      <c r="B4384">
        <v>9</v>
      </c>
      <c r="C4384">
        <v>906</v>
      </c>
      <c r="D4384">
        <v>2</v>
      </c>
      <c r="E4384" t="s">
        <v>50</v>
      </c>
      <c r="F4384">
        <v>38</v>
      </c>
      <c r="G4384" t="s">
        <v>72</v>
      </c>
      <c r="I4384" t="s">
        <v>73</v>
      </c>
      <c r="J4384" t="s">
        <v>52</v>
      </c>
      <c r="K4384" t="s">
        <v>52</v>
      </c>
      <c r="L4384" t="s">
        <v>52</v>
      </c>
      <c r="M4384">
        <v>3</v>
      </c>
      <c r="N4384" t="s">
        <v>63</v>
      </c>
      <c r="O4384">
        <v>2</v>
      </c>
      <c r="P4384" s="6">
        <v>3</v>
      </c>
      <c r="Q4384" t="s">
        <v>50</v>
      </c>
      <c r="R4384">
        <v>9</v>
      </c>
      <c r="S4384" s="5">
        <f t="shared" si="68"/>
        <v>1</v>
      </c>
      <c r="T4384" t="s">
        <v>58</v>
      </c>
      <c r="U4384" t="s">
        <v>52</v>
      </c>
      <c r="V4384">
        <v>1</v>
      </c>
      <c r="W4384" t="s">
        <v>52</v>
      </c>
      <c r="X4384">
        <v>2</v>
      </c>
      <c r="AB4384" t="s">
        <v>72</v>
      </c>
      <c r="AD4384" t="s">
        <v>73</v>
      </c>
      <c r="AE4384" t="s">
        <v>52</v>
      </c>
      <c r="AF4384" t="s">
        <v>52</v>
      </c>
      <c r="AG4384" t="s">
        <v>52</v>
      </c>
      <c r="AH4384">
        <v>6</v>
      </c>
      <c r="AI4384" t="s">
        <v>83</v>
      </c>
      <c r="AJ4384" t="s">
        <v>52</v>
      </c>
      <c r="AK4384" t="s">
        <v>84</v>
      </c>
      <c r="AM4384" t="s">
        <v>62</v>
      </c>
      <c r="AN4384" t="s">
        <v>53</v>
      </c>
      <c r="AP4384">
        <v>0</v>
      </c>
      <c r="AQ4384">
        <v>0</v>
      </c>
      <c r="AR4384">
        <v>35000</v>
      </c>
      <c r="AS4384">
        <v>57000</v>
      </c>
      <c r="AT4384">
        <v>0</v>
      </c>
      <c r="AU4384">
        <v>0</v>
      </c>
      <c r="AV4384">
        <v>0</v>
      </c>
      <c r="AW4384">
        <v>92000</v>
      </c>
    </row>
    <row r="4385" spans="1:49" hidden="1" x14ac:dyDescent="0.35">
      <c r="A4385" s="2" t="s">
        <v>1176</v>
      </c>
      <c r="B4385">
        <v>9</v>
      </c>
      <c r="C4385">
        <v>906</v>
      </c>
      <c r="D4385">
        <v>2</v>
      </c>
      <c r="E4385" t="s">
        <v>50</v>
      </c>
      <c r="F4385">
        <v>38</v>
      </c>
      <c r="G4385" t="s">
        <v>72</v>
      </c>
      <c r="I4385" t="s">
        <v>73</v>
      </c>
      <c r="J4385" t="s">
        <v>52</v>
      </c>
      <c r="K4385" t="s">
        <v>52</v>
      </c>
      <c r="L4385" t="s">
        <v>52</v>
      </c>
      <c r="M4385">
        <v>3</v>
      </c>
      <c r="N4385" t="s">
        <v>63</v>
      </c>
      <c r="O4385">
        <v>2</v>
      </c>
      <c r="P4385" s="2">
        <v>4</v>
      </c>
      <c r="Q4385" t="s">
        <v>50</v>
      </c>
      <c r="R4385">
        <v>3</v>
      </c>
      <c r="S4385" s="5">
        <f t="shared" si="68"/>
        <v>0</v>
      </c>
      <c r="T4385" t="s">
        <v>58</v>
      </c>
      <c r="U4385" t="s">
        <v>52</v>
      </c>
      <c r="V4385">
        <v>1</v>
      </c>
      <c r="W4385" t="s">
        <v>52</v>
      </c>
      <c r="X4385">
        <v>2</v>
      </c>
      <c r="AB4385" t="s">
        <v>72</v>
      </c>
      <c r="AD4385" t="s">
        <v>73</v>
      </c>
      <c r="AE4385" t="s">
        <v>53</v>
      </c>
      <c r="AF4385" t="s">
        <v>53</v>
      </c>
      <c r="AG4385" t="s">
        <v>53</v>
      </c>
      <c r="AO4385" t="s">
        <v>70</v>
      </c>
    </row>
    <row r="4386" spans="1:49" hidden="1" x14ac:dyDescent="0.35">
      <c r="A4386" s="2" t="s">
        <v>1176</v>
      </c>
      <c r="B4386">
        <v>9</v>
      </c>
      <c r="C4386">
        <v>906</v>
      </c>
      <c r="D4386">
        <v>2</v>
      </c>
      <c r="E4386" t="s">
        <v>50</v>
      </c>
      <c r="F4386">
        <v>38</v>
      </c>
      <c r="G4386" t="s">
        <v>72</v>
      </c>
      <c r="I4386" t="s">
        <v>73</v>
      </c>
      <c r="J4386" t="s">
        <v>52</v>
      </c>
      <c r="K4386" t="s">
        <v>52</v>
      </c>
      <c r="L4386" t="s">
        <v>52</v>
      </c>
      <c r="M4386">
        <v>3</v>
      </c>
      <c r="N4386" t="s">
        <v>63</v>
      </c>
      <c r="O4386">
        <v>2</v>
      </c>
      <c r="P4386" s="2">
        <v>5</v>
      </c>
      <c r="Q4386" t="s">
        <v>56</v>
      </c>
      <c r="R4386">
        <v>96</v>
      </c>
      <c r="S4386" s="5">
        <f t="shared" si="68"/>
        <v>0</v>
      </c>
      <c r="T4386" t="s">
        <v>125</v>
      </c>
      <c r="U4386" t="s">
        <v>53</v>
      </c>
      <c r="W4386" t="s">
        <v>53</v>
      </c>
      <c r="Y4386" t="s">
        <v>92</v>
      </c>
      <c r="AB4386" t="s">
        <v>72</v>
      </c>
      <c r="AD4386" t="s">
        <v>73</v>
      </c>
      <c r="AE4386" t="s">
        <v>53</v>
      </c>
      <c r="AF4386" t="s">
        <v>53</v>
      </c>
      <c r="AG4386" t="s">
        <v>53</v>
      </c>
    </row>
    <row r="4387" spans="1:49" hidden="1" x14ac:dyDescent="0.35">
      <c r="A4387" s="2" t="s">
        <v>1177</v>
      </c>
      <c r="B4387">
        <v>8</v>
      </c>
      <c r="C4387">
        <v>807</v>
      </c>
      <c r="D4387">
        <v>2</v>
      </c>
      <c r="E4387" t="s">
        <v>50</v>
      </c>
      <c r="F4387">
        <v>64</v>
      </c>
      <c r="G4387" t="s">
        <v>72</v>
      </c>
      <c r="I4387" t="s">
        <v>73</v>
      </c>
      <c r="J4387" t="s">
        <v>53</v>
      </c>
      <c r="K4387" t="s">
        <v>53</v>
      </c>
      <c r="L4387" t="s">
        <v>53</v>
      </c>
      <c r="M4387">
        <v>0</v>
      </c>
      <c r="P4387" s="2">
        <v>1</v>
      </c>
      <c r="Q4387" t="s">
        <v>50</v>
      </c>
      <c r="R4387">
        <v>64</v>
      </c>
      <c r="S4387" s="5">
        <f t="shared" si="68"/>
        <v>0</v>
      </c>
      <c r="T4387" t="s">
        <v>54</v>
      </c>
      <c r="U4387" t="s">
        <v>53</v>
      </c>
      <c r="W4387" t="s">
        <v>53</v>
      </c>
      <c r="Y4387" t="s">
        <v>55</v>
      </c>
      <c r="Z4387" t="s">
        <v>52</v>
      </c>
      <c r="AA4387">
        <v>2</v>
      </c>
      <c r="AB4387" t="s">
        <v>72</v>
      </c>
      <c r="AD4387" t="s">
        <v>73</v>
      </c>
      <c r="AE4387" t="s">
        <v>53</v>
      </c>
      <c r="AF4387" t="s">
        <v>53</v>
      </c>
      <c r="AG4387" t="s">
        <v>53</v>
      </c>
    </row>
    <row r="4388" spans="1:49" hidden="1" x14ac:dyDescent="0.35">
      <c r="A4388" s="2" t="s">
        <v>1177</v>
      </c>
      <c r="B4388">
        <v>8</v>
      </c>
      <c r="C4388">
        <v>807</v>
      </c>
      <c r="D4388">
        <v>2</v>
      </c>
      <c r="E4388" t="s">
        <v>50</v>
      </c>
      <c r="F4388">
        <v>64</v>
      </c>
      <c r="G4388" t="s">
        <v>72</v>
      </c>
      <c r="I4388" t="s">
        <v>73</v>
      </c>
      <c r="J4388" t="s">
        <v>53</v>
      </c>
      <c r="K4388" t="s">
        <v>53</v>
      </c>
      <c r="L4388" t="s">
        <v>53</v>
      </c>
      <c r="M4388">
        <v>0</v>
      </c>
      <c r="P4388" s="2">
        <v>2</v>
      </c>
      <c r="Q4388" t="s">
        <v>56</v>
      </c>
      <c r="R4388">
        <v>63</v>
      </c>
      <c r="S4388" s="5">
        <f t="shared" si="68"/>
        <v>0</v>
      </c>
      <c r="T4388" t="s">
        <v>57</v>
      </c>
      <c r="U4388" t="s">
        <v>53</v>
      </c>
      <c r="W4388" t="s">
        <v>53</v>
      </c>
      <c r="Y4388" t="s">
        <v>55</v>
      </c>
      <c r="Z4388" t="s">
        <v>52</v>
      </c>
      <c r="AA4388">
        <v>1</v>
      </c>
      <c r="AB4388" t="s">
        <v>72</v>
      </c>
      <c r="AD4388" t="s">
        <v>73</v>
      </c>
      <c r="AE4388" t="s">
        <v>52</v>
      </c>
      <c r="AF4388" t="s">
        <v>52</v>
      </c>
      <c r="AG4388" t="s">
        <v>53</v>
      </c>
    </row>
    <row r="4389" spans="1:49" hidden="1" x14ac:dyDescent="0.35">
      <c r="A4389" s="2" t="s">
        <v>1177</v>
      </c>
      <c r="B4389">
        <v>8</v>
      </c>
      <c r="C4389">
        <v>807</v>
      </c>
      <c r="D4389">
        <v>2</v>
      </c>
      <c r="E4389" t="s">
        <v>50</v>
      </c>
      <c r="F4389">
        <v>64</v>
      </c>
      <c r="G4389" t="s">
        <v>72</v>
      </c>
      <c r="I4389" t="s">
        <v>73</v>
      </c>
      <c r="J4389" t="s">
        <v>53</v>
      </c>
      <c r="K4389" t="s">
        <v>53</v>
      </c>
      <c r="L4389" t="s">
        <v>53</v>
      </c>
      <c r="M4389">
        <v>0</v>
      </c>
      <c r="P4389" s="2">
        <v>3</v>
      </c>
      <c r="Q4389" t="s">
        <v>50</v>
      </c>
      <c r="R4389">
        <v>36</v>
      </c>
      <c r="S4389" s="5">
        <f t="shared" si="68"/>
        <v>0</v>
      </c>
      <c r="T4389" t="s">
        <v>58</v>
      </c>
      <c r="U4389" t="s">
        <v>52</v>
      </c>
      <c r="V4389">
        <v>1</v>
      </c>
      <c r="W4389" t="s">
        <v>52</v>
      </c>
      <c r="X4389">
        <v>2</v>
      </c>
      <c r="Y4389" t="s">
        <v>59</v>
      </c>
      <c r="AB4389" t="s">
        <v>72</v>
      </c>
      <c r="AD4389" t="s">
        <v>73</v>
      </c>
      <c r="AE4389" t="s">
        <v>52</v>
      </c>
      <c r="AF4389" t="s">
        <v>52</v>
      </c>
      <c r="AG4389" t="s">
        <v>52</v>
      </c>
      <c r="AH4389">
        <v>8</v>
      </c>
      <c r="AI4389" t="s">
        <v>60</v>
      </c>
      <c r="AJ4389" t="s">
        <v>53</v>
      </c>
    </row>
    <row r="4390" spans="1:49" hidden="1" x14ac:dyDescent="0.35">
      <c r="A4390" s="2" t="s">
        <v>1178</v>
      </c>
      <c r="B4390">
        <v>1</v>
      </c>
      <c r="C4390">
        <v>107</v>
      </c>
      <c r="D4390">
        <v>2</v>
      </c>
      <c r="E4390" t="s">
        <v>50</v>
      </c>
      <c r="F4390">
        <v>34</v>
      </c>
      <c r="G4390" t="s">
        <v>72</v>
      </c>
      <c r="I4390" t="s">
        <v>73</v>
      </c>
      <c r="J4390" t="s">
        <v>52</v>
      </c>
      <c r="K4390" t="s">
        <v>52</v>
      </c>
      <c r="L4390" t="s">
        <v>52</v>
      </c>
      <c r="M4390">
        <v>5</v>
      </c>
      <c r="N4390" t="s">
        <v>78</v>
      </c>
      <c r="O4390">
        <v>2</v>
      </c>
      <c r="P4390" s="2">
        <v>1</v>
      </c>
      <c r="Q4390" t="s">
        <v>50</v>
      </c>
      <c r="R4390">
        <v>34</v>
      </c>
      <c r="S4390" s="5">
        <f t="shared" si="68"/>
        <v>0</v>
      </c>
      <c r="T4390" t="s">
        <v>54</v>
      </c>
      <c r="U4390" t="s">
        <v>53</v>
      </c>
      <c r="W4390" t="s">
        <v>53</v>
      </c>
      <c r="Y4390" t="s">
        <v>55</v>
      </c>
      <c r="Z4390" t="s">
        <v>52</v>
      </c>
      <c r="AA4390">
        <v>2</v>
      </c>
      <c r="AB4390" t="s">
        <v>72</v>
      </c>
      <c r="AD4390" t="s">
        <v>73</v>
      </c>
      <c r="AE4390" t="s">
        <v>52</v>
      </c>
      <c r="AF4390" t="s">
        <v>52</v>
      </c>
      <c r="AG4390" t="s">
        <v>52</v>
      </c>
      <c r="AH4390">
        <v>5</v>
      </c>
      <c r="AI4390" t="s">
        <v>78</v>
      </c>
      <c r="AJ4390" t="s">
        <v>53</v>
      </c>
    </row>
    <row r="4391" spans="1:49" hidden="1" x14ac:dyDescent="0.35">
      <c r="A4391" s="2" t="s">
        <v>1178</v>
      </c>
      <c r="B4391">
        <v>1</v>
      </c>
      <c r="C4391">
        <v>107</v>
      </c>
      <c r="D4391">
        <v>2</v>
      </c>
      <c r="E4391" t="s">
        <v>50</v>
      </c>
      <c r="F4391">
        <v>34</v>
      </c>
      <c r="G4391" t="s">
        <v>72</v>
      </c>
      <c r="I4391" t="s">
        <v>73</v>
      </c>
      <c r="J4391" t="s">
        <v>52</v>
      </c>
      <c r="K4391" t="s">
        <v>52</v>
      </c>
      <c r="L4391" t="s">
        <v>52</v>
      </c>
      <c r="M4391">
        <v>5</v>
      </c>
      <c r="N4391" t="s">
        <v>78</v>
      </c>
      <c r="O4391">
        <v>2</v>
      </c>
      <c r="P4391" s="2">
        <v>2</v>
      </c>
      <c r="Q4391" t="s">
        <v>56</v>
      </c>
      <c r="R4391">
        <v>31</v>
      </c>
      <c r="S4391" s="5">
        <f t="shared" si="68"/>
        <v>0</v>
      </c>
      <c r="T4391" t="s">
        <v>57</v>
      </c>
      <c r="U4391" t="s">
        <v>53</v>
      </c>
      <c r="W4391" t="s">
        <v>52</v>
      </c>
      <c r="X4391">
        <v>5</v>
      </c>
      <c r="Y4391" t="s">
        <v>55</v>
      </c>
      <c r="Z4391" t="s">
        <v>52</v>
      </c>
      <c r="AA4391">
        <v>1</v>
      </c>
      <c r="AB4391" t="s">
        <v>72</v>
      </c>
      <c r="AD4391" t="s">
        <v>73</v>
      </c>
      <c r="AE4391" t="s">
        <v>53</v>
      </c>
      <c r="AF4391" t="s">
        <v>53</v>
      </c>
      <c r="AG4391" t="s">
        <v>52</v>
      </c>
      <c r="AH4391">
        <v>1</v>
      </c>
      <c r="AI4391" t="s">
        <v>65</v>
      </c>
      <c r="AJ4391" t="s">
        <v>53</v>
      </c>
    </row>
    <row r="4392" spans="1:49" x14ac:dyDescent="0.35">
      <c r="A4392" s="2" t="s">
        <v>1178</v>
      </c>
      <c r="B4392">
        <v>1</v>
      </c>
      <c r="C4392">
        <v>107</v>
      </c>
      <c r="D4392">
        <v>2</v>
      </c>
      <c r="E4392" t="s">
        <v>50</v>
      </c>
      <c r="F4392">
        <v>34</v>
      </c>
      <c r="G4392" t="s">
        <v>72</v>
      </c>
      <c r="I4392" t="s">
        <v>73</v>
      </c>
      <c r="J4392" t="s">
        <v>52</v>
      </c>
      <c r="K4392" t="s">
        <v>52</v>
      </c>
      <c r="L4392" t="s">
        <v>52</v>
      </c>
      <c r="M4392">
        <v>5</v>
      </c>
      <c r="N4392" t="s">
        <v>78</v>
      </c>
      <c r="O4392">
        <v>2</v>
      </c>
      <c r="P4392" s="6">
        <v>3</v>
      </c>
      <c r="Q4392" t="s">
        <v>56</v>
      </c>
      <c r="R4392">
        <v>10</v>
      </c>
      <c r="S4392" s="5">
        <f t="shared" si="68"/>
        <v>1</v>
      </c>
      <c r="T4392" t="s">
        <v>58</v>
      </c>
      <c r="U4392" t="s">
        <v>52</v>
      </c>
      <c r="V4392">
        <v>1</v>
      </c>
      <c r="W4392" t="s">
        <v>52</v>
      </c>
      <c r="X4392">
        <v>2</v>
      </c>
      <c r="AB4392" t="s">
        <v>72</v>
      </c>
      <c r="AD4392" t="s">
        <v>73</v>
      </c>
      <c r="AE4392" t="s">
        <v>52</v>
      </c>
      <c r="AF4392" t="s">
        <v>52</v>
      </c>
      <c r="AG4392" t="s">
        <v>52</v>
      </c>
      <c r="AH4392">
        <v>6</v>
      </c>
      <c r="AI4392" t="s">
        <v>79</v>
      </c>
      <c r="AJ4392" t="s">
        <v>52</v>
      </c>
      <c r="AK4392" t="s">
        <v>90</v>
      </c>
      <c r="AM4392" t="s">
        <v>62</v>
      </c>
      <c r="AN4392" t="s">
        <v>52</v>
      </c>
      <c r="AP4392">
        <v>0</v>
      </c>
      <c r="AQ4392">
        <v>360000</v>
      </c>
      <c r="AR4392">
        <v>30000</v>
      </c>
      <c r="AS4392">
        <v>30000</v>
      </c>
      <c r="AT4392">
        <v>936000</v>
      </c>
      <c r="AU4392">
        <v>0</v>
      </c>
      <c r="AV4392">
        <v>10000</v>
      </c>
      <c r="AW4392">
        <v>1366000</v>
      </c>
    </row>
    <row r="4393" spans="1:49" hidden="1" x14ac:dyDescent="0.35">
      <c r="A4393" s="2" t="s">
        <v>1178</v>
      </c>
      <c r="B4393">
        <v>1</v>
      </c>
      <c r="C4393">
        <v>107</v>
      </c>
      <c r="D4393">
        <v>2</v>
      </c>
      <c r="E4393" t="s">
        <v>50</v>
      </c>
      <c r="F4393">
        <v>34</v>
      </c>
      <c r="G4393" t="s">
        <v>72</v>
      </c>
      <c r="I4393" t="s">
        <v>73</v>
      </c>
      <c r="J4393" t="s">
        <v>52</v>
      </c>
      <c r="K4393" t="s">
        <v>52</v>
      </c>
      <c r="L4393" t="s">
        <v>52</v>
      </c>
      <c r="M4393">
        <v>5</v>
      </c>
      <c r="N4393" t="s">
        <v>78</v>
      </c>
      <c r="O4393">
        <v>2</v>
      </c>
      <c r="P4393" s="2">
        <v>4</v>
      </c>
      <c r="Q4393" t="s">
        <v>56</v>
      </c>
      <c r="R4393">
        <v>3</v>
      </c>
      <c r="S4393" s="5">
        <f t="shared" si="68"/>
        <v>0</v>
      </c>
      <c r="T4393" t="s">
        <v>58</v>
      </c>
      <c r="U4393" t="s">
        <v>52</v>
      </c>
      <c r="V4393">
        <v>1</v>
      </c>
      <c r="W4393" t="s">
        <v>52</v>
      </c>
      <c r="X4393">
        <v>2</v>
      </c>
      <c r="AB4393" t="s">
        <v>72</v>
      </c>
      <c r="AD4393" t="s">
        <v>73</v>
      </c>
      <c r="AE4393" t="s">
        <v>53</v>
      </c>
      <c r="AF4393" t="s">
        <v>53</v>
      </c>
      <c r="AG4393" t="s">
        <v>53</v>
      </c>
      <c r="AO4393" t="s">
        <v>70</v>
      </c>
    </row>
    <row r="4394" spans="1:49" hidden="1" x14ac:dyDescent="0.35">
      <c r="A4394" s="2" t="s">
        <v>1178</v>
      </c>
      <c r="B4394">
        <v>1</v>
      </c>
      <c r="C4394">
        <v>107</v>
      </c>
      <c r="D4394">
        <v>2</v>
      </c>
      <c r="E4394" t="s">
        <v>50</v>
      </c>
      <c r="F4394">
        <v>34</v>
      </c>
      <c r="G4394" t="s">
        <v>72</v>
      </c>
      <c r="I4394" t="s">
        <v>73</v>
      </c>
      <c r="J4394" t="s">
        <v>52</v>
      </c>
      <c r="K4394" t="s">
        <v>52</v>
      </c>
      <c r="L4394" t="s">
        <v>52</v>
      </c>
      <c r="M4394">
        <v>5</v>
      </c>
      <c r="N4394" t="s">
        <v>78</v>
      </c>
      <c r="O4394">
        <v>2</v>
      </c>
      <c r="P4394" s="2">
        <v>5</v>
      </c>
      <c r="Q4394" t="s">
        <v>56</v>
      </c>
      <c r="R4394">
        <v>67</v>
      </c>
      <c r="S4394" s="5">
        <f t="shared" si="68"/>
        <v>0</v>
      </c>
      <c r="T4394" t="s">
        <v>125</v>
      </c>
      <c r="U4394" t="s">
        <v>53</v>
      </c>
      <c r="W4394" t="s">
        <v>53</v>
      </c>
      <c r="Y4394" t="s">
        <v>92</v>
      </c>
      <c r="AB4394" t="s">
        <v>72</v>
      </c>
      <c r="AD4394" t="s">
        <v>73</v>
      </c>
      <c r="AE4394" t="s">
        <v>53</v>
      </c>
      <c r="AF4394" t="s">
        <v>53</v>
      </c>
      <c r="AG4394" t="s">
        <v>52</v>
      </c>
      <c r="AH4394">
        <v>2</v>
      </c>
      <c r="AI4394" t="s">
        <v>65</v>
      </c>
      <c r="AJ4394" t="s">
        <v>53</v>
      </c>
    </row>
    <row r="4395" spans="1:49" hidden="1" x14ac:dyDescent="0.35">
      <c r="A4395" s="2" t="s">
        <v>1179</v>
      </c>
      <c r="B4395">
        <v>12</v>
      </c>
      <c r="C4395">
        <v>1211</v>
      </c>
      <c r="D4395">
        <v>1</v>
      </c>
      <c r="E4395" t="s">
        <v>56</v>
      </c>
      <c r="F4395">
        <v>56</v>
      </c>
      <c r="G4395" t="s">
        <v>72</v>
      </c>
      <c r="I4395" t="s">
        <v>73</v>
      </c>
      <c r="J4395" t="s">
        <v>53</v>
      </c>
      <c r="K4395" t="s">
        <v>53</v>
      </c>
      <c r="L4395" t="s">
        <v>52</v>
      </c>
      <c r="M4395">
        <v>2</v>
      </c>
      <c r="N4395" t="s">
        <v>97</v>
      </c>
      <c r="P4395" s="2">
        <v>1</v>
      </c>
      <c r="Q4395" t="s">
        <v>56</v>
      </c>
      <c r="R4395">
        <v>56</v>
      </c>
      <c r="S4395" s="5">
        <f t="shared" si="68"/>
        <v>0</v>
      </c>
      <c r="T4395" t="s">
        <v>54</v>
      </c>
      <c r="U4395" t="s">
        <v>53</v>
      </c>
      <c r="W4395" t="s">
        <v>53</v>
      </c>
      <c r="Y4395" t="s">
        <v>92</v>
      </c>
      <c r="AB4395" t="s">
        <v>72</v>
      </c>
      <c r="AD4395" t="s">
        <v>73</v>
      </c>
      <c r="AE4395" t="s">
        <v>53</v>
      </c>
      <c r="AF4395" t="s">
        <v>53</v>
      </c>
      <c r="AG4395" t="s">
        <v>52</v>
      </c>
      <c r="AH4395">
        <v>2</v>
      </c>
      <c r="AI4395" t="s">
        <v>97</v>
      </c>
      <c r="AJ4395" t="s">
        <v>53</v>
      </c>
    </row>
    <row r="4396" spans="1:49" hidden="1" x14ac:dyDescent="0.35">
      <c r="A4396" s="2" t="s">
        <v>1179</v>
      </c>
      <c r="B4396">
        <v>12</v>
      </c>
      <c r="C4396">
        <v>1211</v>
      </c>
      <c r="D4396">
        <v>1</v>
      </c>
      <c r="E4396" t="s">
        <v>56</v>
      </c>
      <c r="F4396">
        <v>56</v>
      </c>
      <c r="G4396" t="s">
        <v>72</v>
      </c>
      <c r="I4396" t="s">
        <v>73</v>
      </c>
      <c r="J4396" t="s">
        <v>53</v>
      </c>
      <c r="K4396" t="s">
        <v>53</v>
      </c>
      <c r="L4396" t="s">
        <v>52</v>
      </c>
      <c r="M4396">
        <v>2</v>
      </c>
      <c r="N4396" t="s">
        <v>97</v>
      </c>
      <c r="P4396" s="2">
        <v>2</v>
      </c>
      <c r="Q4396" t="s">
        <v>50</v>
      </c>
      <c r="R4396">
        <v>24</v>
      </c>
      <c r="S4396" s="5">
        <f t="shared" si="68"/>
        <v>0</v>
      </c>
      <c r="T4396" t="s">
        <v>99</v>
      </c>
      <c r="U4396" t="s">
        <v>53</v>
      </c>
      <c r="W4396" t="s">
        <v>53</v>
      </c>
      <c r="Y4396" t="s">
        <v>55</v>
      </c>
      <c r="Z4396" t="s">
        <v>52</v>
      </c>
      <c r="AA4396">
        <v>3</v>
      </c>
      <c r="AB4396" t="s">
        <v>72</v>
      </c>
      <c r="AD4396" t="s">
        <v>73</v>
      </c>
      <c r="AE4396" t="s">
        <v>52</v>
      </c>
      <c r="AF4396" t="s">
        <v>52</v>
      </c>
      <c r="AG4396" t="s">
        <v>52</v>
      </c>
      <c r="AH4396">
        <v>8</v>
      </c>
      <c r="AI4396" t="s">
        <v>79</v>
      </c>
      <c r="AJ4396" t="s">
        <v>53</v>
      </c>
    </row>
    <row r="4397" spans="1:49" hidden="1" x14ac:dyDescent="0.35">
      <c r="A4397" s="2" t="s">
        <v>1179</v>
      </c>
      <c r="B4397">
        <v>12</v>
      </c>
      <c r="C4397">
        <v>1211</v>
      </c>
      <c r="D4397">
        <v>1</v>
      </c>
      <c r="E4397" t="s">
        <v>56</v>
      </c>
      <c r="F4397">
        <v>56</v>
      </c>
      <c r="G4397" t="s">
        <v>72</v>
      </c>
      <c r="I4397" t="s">
        <v>73</v>
      </c>
      <c r="J4397" t="s">
        <v>53</v>
      </c>
      <c r="K4397" t="s">
        <v>53</v>
      </c>
      <c r="L4397" t="s">
        <v>52</v>
      </c>
      <c r="M4397">
        <v>2</v>
      </c>
      <c r="N4397" t="s">
        <v>97</v>
      </c>
      <c r="P4397" s="2">
        <v>3</v>
      </c>
      <c r="Q4397" t="s">
        <v>56</v>
      </c>
      <c r="R4397">
        <v>22</v>
      </c>
      <c r="S4397" s="5">
        <f t="shared" si="68"/>
        <v>0</v>
      </c>
      <c r="T4397" t="s">
        <v>58</v>
      </c>
      <c r="U4397" t="s">
        <v>53</v>
      </c>
      <c r="W4397" t="s">
        <v>52</v>
      </c>
      <c r="X4397">
        <v>1</v>
      </c>
      <c r="Y4397" t="s">
        <v>55</v>
      </c>
      <c r="Z4397" t="s">
        <v>52</v>
      </c>
      <c r="AA4397">
        <v>2</v>
      </c>
      <c r="AB4397" t="s">
        <v>72</v>
      </c>
      <c r="AD4397" t="s">
        <v>73</v>
      </c>
      <c r="AE4397" t="s">
        <v>52</v>
      </c>
      <c r="AF4397" t="s">
        <v>52</v>
      </c>
      <c r="AG4397" t="s">
        <v>52</v>
      </c>
      <c r="AH4397">
        <v>6</v>
      </c>
      <c r="AI4397" t="s">
        <v>79</v>
      </c>
      <c r="AJ4397" t="s">
        <v>53</v>
      </c>
    </row>
    <row r="4398" spans="1:49" hidden="1" x14ac:dyDescent="0.35">
      <c r="A4398" s="2" t="s">
        <v>1179</v>
      </c>
      <c r="B4398">
        <v>12</v>
      </c>
      <c r="C4398">
        <v>1211</v>
      </c>
      <c r="D4398">
        <v>1</v>
      </c>
      <c r="E4398" t="s">
        <v>56</v>
      </c>
      <c r="F4398">
        <v>56</v>
      </c>
      <c r="G4398" t="s">
        <v>72</v>
      </c>
      <c r="I4398" t="s">
        <v>73</v>
      </c>
      <c r="J4398" t="s">
        <v>53</v>
      </c>
      <c r="K4398" t="s">
        <v>53</v>
      </c>
      <c r="L4398" t="s">
        <v>52</v>
      </c>
      <c r="M4398">
        <v>2</v>
      </c>
      <c r="N4398" t="s">
        <v>97</v>
      </c>
      <c r="P4398" s="2">
        <v>4</v>
      </c>
      <c r="Q4398" t="s">
        <v>56</v>
      </c>
      <c r="R4398">
        <v>18</v>
      </c>
      <c r="S4398" s="5">
        <f t="shared" si="68"/>
        <v>0</v>
      </c>
      <c r="T4398" t="s">
        <v>58</v>
      </c>
      <c r="U4398" t="s">
        <v>53</v>
      </c>
      <c r="W4398" t="s">
        <v>52</v>
      </c>
      <c r="X4398">
        <v>1</v>
      </c>
      <c r="Y4398" t="s">
        <v>59</v>
      </c>
      <c r="AB4398" t="s">
        <v>72</v>
      </c>
      <c r="AD4398" t="s">
        <v>73</v>
      </c>
      <c r="AE4398" t="s">
        <v>52</v>
      </c>
      <c r="AF4398" t="s">
        <v>52</v>
      </c>
      <c r="AG4398" t="s">
        <v>52</v>
      </c>
      <c r="AH4398">
        <v>9</v>
      </c>
      <c r="AI4398" t="s">
        <v>100</v>
      </c>
      <c r="AJ4398" t="s">
        <v>53</v>
      </c>
    </row>
    <row r="4399" spans="1:49" hidden="1" x14ac:dyDescent="0.35">
      <c r="A4399" s="2" t="s">
        <v>1180</v>
      </c>
      <c r="B4399">
        <v>20</v>
      </c>
      <c r="C4399">
        <v>2005</v>
      </c>
      <c r="D4399">
        <v>2</v>
      </c>
      <c r="E4399" t="s">
        <v>50</v>
      </c>
      <c r="F4399">
        <v>52</v>
      </c>
      <c r="G4399" t="s">
        <v>72</v>
      </c>
      <c r="I4399" t="s">
        <v>73</v>
      </c>
      <c r="J4399" t="s">
        <v>52</v>
      </c>
      <c r="K4399" t="s">
        <v>52</v>
      </c>
      <c r="L4399" t="s">
        <v>52</v>
      </c>
      <c r="M4399">
        <v>8</v>
      </c>
      <c r="N4399" t="s">
        <v>60</v>
      </c>
      <c r="O4399">
        <v>2</v>
      </c>
      <c r="P4399" s="2">
        <v>1</v>
      </c>
      <c r="Q4399" t="s">
        <v>50</v>
      </c>
      <c r="R4399">
        <v>52</v>
      </c>
      <c r="S4399" s="5">
        <f t="shared" si="68"/>
        <v>0</v>
      </c>
      <c r="T4399" t="s">
        <v>54</v>
      </c>
      <c r="U4399" t="s">
        <v>53</v>
      </c>
      <c r="W4399" t="s">
        <v>53</v>
      </c>
      <c r="Y4399" t="s">
        <v>55</v>
      </c>
      <c r="Z4399" t="s">
        <v>52</v>
      </c>
      <c r="AA4399">
        <v>2</v>
      </c>
      <c r="AB4399" t="s">
        <v>72</v>
      </c>
      <c r="AD4399" t="s">
        <v>73</v>
      </c>
      <c r="AE4399" t="s">
        <v>52</v>
      </c>
      <c r="AF4399" t="s">
        <v>52</v>
      </c>
      <c r="AG4399" t="s">
        <v>52</v>
      </c>
      <c r="AH4399">
        <v>8</v>
      </c>
      <c r="AI4399" t="s">
        <v>60</v>
      </c>
      <c r="AJ4399" t="s">
        <v>53</v>
      </c>
    </row>
    <row r="4400" spans="1:49" hidden="1" x14ac:dyDescent="0.35">
      <c r="A4400" s="2" t="s">
        <v>1180</v>
      </c>
      <c r="B4400">
        <v>20</v>
      </c>
      <c r="C4400">
        <v>2005</v>
      </c>
      <c r="D4400">
        <v>2</v>
      </c>
      <c r="E4400" t="s">
        <v>50</v>
      </c>
      <c r="F4400">
        <v>52</v>
      </c>
      <c r="G4400" t="s">
        <v>72</v>
      </c>
      <c r="I4400" t="s">
        <v>73</v>
      </c>
      <c r="J4400" t="s">
        <v>52</v>
      </c>
      <c r="K4400" t="s">
        <v>52</v>
      </c>
      <c r="L4400" t="s">
        <v>52</v>
      </c>
      <c r="M4400">
        <v>8</v>
      </c>
      <c r="N4400" t="s">
        <v>60</v>
      </c>
      <c r="O4400">
        <v>2</v>
      </c>
      <c r="P4400" s="2">
        <v>2</v>
      </c>
      <c r="Q4400" t="s">
        <v>56</v>
      </c>
      <c r="R4400">
        <v>47</v>
      </c>
      <c r="S4400" s="5">
        <f t="shared" si="68"/>
        <v>0</v>
      </c>
      <c r="T4400" t="s">
        <v>57</v>
      </c>
      <c r="U4400" t="s">
        <v>53</v>
      </c>
      <c r="W4400" t="s">
        <v>53</v>
      </c>
      <c r="Y4400" t="s">
        <v>55</v>
      </c>
      <c r="Z4400" t="s">
        <v>52</v>
      </c>
      <c r="AA4400">
        <v>1</v>
      </c>
      <c r="AB4400" t="s">
        <v>72</v>
      </c>
      <c r="AD4400" t="s">
        <v>73</v>
      </c>
      <c r="AE4400" t="s">
        <v>53</v>
      </c>
      <c r="AF4400" t="s">
        <v>53</v>
      </c>
      <c r="AG4400" t="s">
        <v>53</v>
      </c>
    </row>
    <row r="4401" spans="1:49" x14ac:dyDescent="0.35">
      <c r="A4401" s="2" t="s">
        <v>1180</v>
      </c>
      <c r="B4401">
        <v>20</v>
      </c>
      <c r="C4401">
        <v>2005</v>
      </c>
      <c r="D4401">
        <v>2</v>
      </c>
      <c r="E4401" t="s">
        <v>50</v>
      </c>
      <c r="F4401">
        <v>52</v>
      </c>
      <c r="G4401" t="s">
        <v>72</v>
      </c>
      <c r="I4401" t="s">
        <v>73</v>
      </c>
      <c r="J4401" t="s">
        <v>52</v>
      </c>
      <c r="K4401" t="s">
        <v>52</v>
      </c>
      <c r="L4401" t="s">
        <v>52</v>
      </c>
      <c r="M4401">
        <v>8</v>
      </c>
      <c r="N4401" t="s">
        <v>60</v>
      </c>
      <c r="O4401">
        <v>2</v>
      </c>
      <c r="P4401" s="6">
        <v>3</v>
      </c>
      <c r="Q4401" t="s">
        <v>50</v>
      </c>
      <c r="R4401">
        <v>16</v>
      </c>
      <c r="S4401" s="5">
        <f t="shared" si="68"/>
        <v>1</v>
      </c>
      <c r="T4401" t="s">
        <v>58</v>
      </c>
      <c r="U4401" t="s">
        <v>52</v>
      </c>
      <c r="V4401">
        <v>1</v>
      </c>
      <c r="W4401" t="s">
        <v>52</v>
      </c>
      <c r="X4401">
        <v>2</v>
      </c>
      <c r="Y4401" t="s">
        <v>59</v>
      </c>
      <c r="AB4401" t="s">
        <v>72</v>
      </c>
      <c r="AD4401" t="s">
        <v>73</v>
      </c>
      <c r="AE4401" t="s">
        <v>52</v>
      </c>
      <c r="AF4401" t="s">
        <v>52</v>
      </c>
      <c r="AG4401" t="s">
        <v>52</v>
      </c>
      <c r="AH4401">
        <v>7</v>
      </c>
      <c r="AI4401" t="s">
        <v>86</v>
      </c>
      <c r="AJ4401" t="s">
        <v>53</v>
      </c>
      <c r="AO4401" t="s">
        <v>164</v>
      </c>
    </row>
    <row r="4402" spans="1:49" x14ac:dyDescent="0.35">
      <c r="A4402" s="2" t="s">
        <v>1180</v>
      </c>
      <c r="B4402">
        <v>20</v>
      </c>
      <c r="C4402">
        <v>2005</v>
      </c>
      <c r="D4402">
        <v>2</v>
      </c>
      <c r="E4402" t="s">
        <v>50</v>
      </c>
      <c r="F4402">
        <v>52</v>
      </c>
      <c r="G4402" t="s">
        <v>72</v>
      </c>
      <c r="I4402" t="s">
        <v>73</v>
      </c>
      <c r="J4402" t="s">
        <v>52</v>
      </c>
      <c r="K4402" t="s">
        <v>52</v>
      </c>
      <c r="L4402" t="s">
        <v>52</v>
      </c>
      <c r="M4402">
        <v>8</v>
      </c>
      <c r="N4402" t="s">
        <v>60</v>
      </c>
      <c r="O4402">
        <v>2</v>
      </c>
      <c r="P4402" s="6">
        <v>4</v>
      </c>
      <c r="Q4402" t="s">
        <v>56</v>
      </c>
      <c r="R4402">
        <v>14</v>
      </c>
      <c r="S4402" s="5">
        <f t="shared" si="68"/>
        <v>1</v>
      </c>
      <c r="T4402" t="s">
        <v>58</v>
      </c>
      <c r="U4402" t="s">
        <v>52</v>
      </c>
      <c r="V4402">
        <v>1</v>
      </c>
      <c r="W4402" t="s">
        <v>52</v>
      </c>
      <c r="X4402">
        <v>2</v>
      </c>
      <c r="Y4402" t="s">
        <v>59</v>
      </c>
      <c r="AB4402" t="s">
        <v>72</v>
      </c>
      <c r="AD4402" t="s">
        <v>73</v>
      </c>
      <c r="AE4402" t="s">
        <v>52</v>
      </c>
      <c r="AF4402" t="s">
        <v>52</v>
      </c>
      <c r="AG4402" t="s">
        <v>52</v>
      </c>
      <c r="AH4402">
        <v>5</v>
      </c>
      <c r="AI4402" t="s">
        <v>78</v>
      </c>
      <c r="AJ4402" t="s">
        <v>53</v>
      </c>
      <c r="AO4402" t="s">
        <v>190</v>
      </c>
    </row>
    <row r="4403" spans="1:49" hidden="1" x14ac:dyDescent="0.35">
      <c r="A4403" s="2" t="s">
        <v>1181</v>
      </c>
      <c r="B4403">
        <v>25</v>
      </c>
      <c r="C4403">
        <v>2506</v>
      </c>
      <c r="D4403">
        <v>2</v>
      </c>
      <c r="E4403" t="s">
        <v>50</v>
      </c>
      <c r="F4403">
        <v>38</v>
      </c>
      <c r="G4403" t="s">
        <v>72</v>
      </c>
      <c r="I4403" t="s">
        <v>73</v>
      </c>
      <c r="J4403" t="s">
        <v>53</v>
      </c>
      <c r="K4403" t="s">
        <v>53</v>
      </c>
      <c r="L4403" t="s">
        <v>53</v>
      </c>
      <c r="M4403">
        <v>0</v>
      </c>
      <c r="P4403" s="2">
        <v>1</v>
      </c>
      <c r="Q4403" t="s">
        <v>50</v>
      </c>
      <c r="R4403">
        <v>38</v>
      </c>
      <c r="S4403" s="5">
        <f t="shared" si="68"/>
        <v>0</v>
      </c>
      <c r="T4403" t="s">
        <v>54</v>
      </c>
      <c r="U4403" t="s">
        <v>53</v>
      </c>
      <c r="W4403" t="s">
        <v>53</v>
      </c>
      <c r="Y4403" t="s">
        <v>55</v>
      </c>
      <c r="Z4403" t="s">
        <v>52</v>
      </c>
      <c r="AA4403">
        <v>2</v>
      </c>
      <c r="AB4403" t="s">
        <v>72</v>
      </c>
      <c r="AD4403" t="s">
        <v>73</v>
      </c>
      <c r="AE4403" t="s">
        <v>53</v>
      </c>
      <c r="AF4403" t="s">
        <v>53</v>
      </c>
      <c r="AG4403" t="s">
        <v>53</v>
      </c>
    </row>
    <row r="4404" spans="1:49" hidden="1" x14ac:dyDescent="0.35">
      <c r="A4404" s="2" t="s">
        <v>1181</v>
      </c>
      <c r="B4404">
        <v>25</v>
      </c>
      <c r="C4404">
        <v>2506</v>
      </c>
      <c r="D4404">
        <v>2</v>
      </c>
      <c r="E4404" t="s">
        <v>50</v>
      </c>
      <c r="F4404">
        <v>38</v>
      </c>
      <c r="G4404" t="s">
        <v>72</v>
      </c>
      <c r="I4404" t="s">
        <v>73</v>
      </c>
      <c r="J4404" t="s">
        <v>53</v>
      </c>
      <c r="K4404" t="s">
        <v>53</v>
      </c>
      <c r="L4404" t="s">
        <v>53</v>
      </c>
      <c r="M4404">
        <v>0</v>
      </c>
      <c r="P4404" s="2">
        <v>2</v>
      </c>
      <c r="Q4404" t="s">
        <v>56</v>
      </c>
      <c r="R4404">
        <v>35</v>
      </c>
      <c r="S4404" s="5">
        <f t="shared" si="68"/>
        <v>0</v>
      </c>
      <c r="T4404" t="s">
        <v>57</v>
      </c>
      <c r="U4404" t="s">
        <v>53</v>
      </c>
      <c r="W4404" t="s">
        <v>53</v>
      </c>
      <c r="Y4404" t="s">
        <v>55</v>
      </c>
      <c r="Z4404" t="s">
        <v>52</v>
      </c>
      <c r="AA4404">
        <v>1</v>
      </c>
      <c r="AB4404" t="s">
        <v>72</v>
      </c>
      <c r="AD4404" t="s">
        <v>73</v>
      </c>
      <c r="AE4404" t="s">
        <v>52</v>
      </c>
      <c r="AF4404" t="s">
        <v>52</v>
      </c>
      <c r="AG4404" t="s">
        <v>52</v>
      </c>
      <c r="AH4404">
        <v>3</v>
      </c>
      <c r="AI4404" t="s">
        <v>63</v>
      </c>
      <c r="AJ4404" t="s">
        <v>53</v>
      </c>
    </row>
    <row r="4405" spans="1:49" hidden="1" x14ac:dyDescent="0.35">
      <c r="A4405" s="2" t="s">
        <v>1182</v>
      </c>
      <c r="B4405">
        <v>4</v>
      </c>
      <c r="C4405">
        <v>405</v>
      </c>
      <c r="D4405">
        <v>2</v>
      </c>
      <c r="E4405" t="s">
        <v>50</v>
      </c>
      <c r="F4405">
        <v>52</v>
      </c>
      <c r="G4405" t="s">
        <v>72</v>
      </c>
      <c r="I4405" t="s">
        <v>73</v>
      </c>
      <c r="J4405" t="s">
        <v>52</v>
      </c>
      <c r="K4405" t="s">
        <v>52</v>
      </c>
      <c r="L4405" t="s">
        <v>52</v>
      </c>
      <c r="M4405">
        <v>2</v>
      </c>
      <c r="N4405" t="s">
        <v>97</v>
      </c>
      <c r="O4405">
        <v>3</v>
      </c>
      <c r="P4405" s="2">
        <v>1</v>
      </c>
      <c r="Q4405" t="s">
        <v>50</v>
      </c>
      <c r="R4405">
        <v>52</v>
      </c>
      <c r="S4405" s="5">
        <f t="shared" si="68"/>
        <v>0</v>
      </c>
      <c r="T4405" t="s">
        <v>54</v>
      </c>
      <c r="U4405" t="s">
        <v>53</v>
      </c>
      <c r="W4405" t="s">
        <v>53</v>
      </c>
      <c r="Y4405" t="s">
        <v>55</v>
      </c>
      <c r="Z4405" t="s">
        <v>52</v>
      </c>
      <c r="AA4405">
        <v>2</v>
      </c>
      <c r="AB4405" t="s">
        <v>72</v>
      </c>
      <c r="AD4405" t="s">
        <v>73</v>
      </c>
      <c r="AE4405" t="s">
        <v>52</v>
      </c>
      <c r="AF4405" t="s">
        <v>52</v>
      </c>
      <c r="AG4405" t="s">
        <v>52</v>
      </c>
      <c r="AH4405">
        <v>2</v>
      </c>
      <c r="AI4405" t="s">
        <v>97</v>
      </c>
      <c r="AJ4405" t="s">
        <v>53</v>
      </c>
    </row>
    <row r="4406" spans="1:49" hidden="1" x14ac:dyDescent="0.35">
      <c r="A4406" s="2" t="s">
        <v>1182</v>
      </c>
      <c r="B4406">
        <v>4</v>
      </c>
      <c r="C4406">
        <v>405</v>
      </c>
      <c r="D4406">
        <v>2</v>
      </c>
      <c r="E4406" t="s">
        <v>50</v>
      </c>
      <c r="F4406">
        <v>52</v>
      </c>
      <c r="G4406" t="s">
        <v>72</v>
      </c>
      <c r="I4406" t="s">
        <v>73</v>
      </c>
      <c r="J4406" t="s">
        <v>52</v>
      </c>
      <c r="K4406" t="s">
        <v>52</v>
      </c>
      <c r="L4406" t="s">
        <v>52</v>
      </c>
      <c r="M4406">
        <v>2</v>
      </c>
      <c r="N4406" t="s">
        <v>97</v>
      </c>
      <c r="O4406">
        <v>3</v>
      </c>
      <c r="P4406" s="2">
        <v>2</v>
      </c>
      <c r="Q4406" t="s">
        <v>56</v>
      </c>
      <c r="R4406">
        <v>42</v>
      </c>
      <c r="S4406" s="5">
        <f t="shared" si="68"/>
        <v>0</v>
      </c>
      <c r="T4406" t="s">
        <v>57</v>
      </c>
      <c r="U4406" t="s">
        <v>53</v>
      </c>
      <c r="W4406" t="s">
        <v>52</v>
      </c>
      <c r="X4406">
        <v>3</v>
      </c>
      <c r="Y4406" t="s">
        <v>55</v>
      </c>
      <c r="Z4406" t="s">
        <v>52</v>
      </c>
      <c r="AA4406">
        <v>1</v>
      </c>
      <c r="AB4406" t="s">
        <v>72</v>
      </c>
      <c r="AD4406" t="s">
        <v>73</v>
      </c>
      <c r="AE4406" t="s">
        <v>52</v>
      </c>
      <c r="AF4406" t="s">
        <v>52</v>
      </c>
      <c r="AG4406" t="s">
        <v>52</v>
      </c>
      <c r="AH4406">
        <v>3</v>
      </c>
      <c r="AI4406" t="s">
        <v>63</v>
      </c>
      <c r="AJ4406" t="s">
        <v>53</v>
      </c>
    </row>
    <row r="4407" spans="1:49" hidden="1" x14ac:dyDescent="0.35">
      <c r="A4407" s="2" t="s">
        <v>1182</v>
      </c>
      <c r="B4407">
        <v>4</v>
      </c>
      <c r="C4407">
        <v>405</v>
      </c>
      <c r="D4407">
        <v>2</v>
      </c>
      <c r="E4407" t="s">
        <v>50</v>
      </c>
      <c r="F4407">
        <v>52</v>
      </c>
      <c r="G4407" t="s">
        <v>72</v>
      </c>
      <c r="I4407" t="s">
        <v>73</v>
      </c>
      <c r="J4407" t="s">
        <v>52</v>
      </c>
      <c r="K4407" t="s">
        <v>52</v>
      </c>
      <c r="L4407" t="s">
        <v>52</v>
      </c>
      <c r="M4407">
        <v>2</v>
      </c>
      <c r="N4407" t="s">
        <v>97</v>
      </c>
      <c r="O4407">
        <v>3</v>
      </c>
      <c r="P4407" s="2">
        <v>3</v>
      </c>
      <c r="Q4407" t="s">
        <v>56</v>
      </c>
      <c r="R4407">
        <v>89</v>
      </c>
      <c r="S4407" s="5">
        <f t="shared" si="68"/>
        <v>0</v>
      </c>
      <c r="T4407" t="s">
        <v>91</v>
      </c>
      <c r="U4407" t="s">
        <v>53</v>
      </c>
      <c r="W4407" t="s">
        <v>53</v>
      </c>
      <c r="Y4407" t="s">
        <v>92</v>
      </c>
      <c r="AB4407" t="s">
        <v>72</v>
      </c>
      <c r="AD4407" t="s">
        <v>73</v>
      </c>
      <c r="AE4407" t="s">
        <v>52</v>
      </c>
      <c r="AF4407" t="s">
        <v>53</v>
      </c>
      <c r="AG4407" t="s">
        <v>52</v>
      </c>
      <c r="AH4407">
        <v>1</v>
      </c>
      <c r="AI4407" t="s">
        <v>65</v>
      </c>
      <c r="AJ4407" t="s">
        <v>53</v>
      </c>
    </row>
    <row r="4408" spans="1:49" x14ac:dyDescent="0.35">
      <c r="A4408" s="2" t="s">
        <v>1182</v>
      </c>
      <c r="B4408">
        <v>4</v>
      </c>
      <c r="C4408">
        <v>405</v>
      </c>
      <c r="D4408">
        <v>2</v>
      </c>
      <c r="E4408" t="s">
        <v>50</v>
      </c>
      <c r="F4408">
        <v>52</v>
      </c>
      <c r="G4408" t="s">
        <v>72</v>
      </c>
      <c r="I4408" t="s">
        <v>73</v>
      </c>
      <c r="J4408" t="s">
        <v>52</v>
      </c>
      <c r="K4408" t="s">
        <v>52</v>
      </c>
      <c r="L4408" t="s">
        <v>52</v>
      </c>
      <c r="M4408">
        <v>2</v>
      </c>
      <c r="N4408" t="s">
        <v>97</v>
      </c>
      <c r="O4408">
        <v>3</v>
      </c>
      <c r="P4408" s="6">
        <v>4</v>
      </c>
      <c r="Q4408" t="s">
        <v>50</v>
      </c>
      <c r="R4408">
        <v>13</v>
      </c>
      <c r="S4408" s="5">
        <f t="shared" si="68"/>
        <v>1</v>
      </c>
      <c r="T4408" t="s">
        <v>58</v>
      </c>
      <c r="U4408" t="s">
        <v>52</v>
      </c>
      <c r="V4408">
        <v>1</v>
      </c>
      <c r="W4408" t="s">
        <v>52</v>
      </c>
      <c r="X4408">
        <v>2</v>
      </c>
      <c r="Y4408" t="s">
        <v>59</v>
      </c>
      <c r="AB4408" t="s">
        <v>72</v>
      </c>
      <c r="AD4408" t="s">
        <v>73</v>
      </c>
      <c r="AE4408" t="s">
        <v>52</v>
      </c>
      <c r="AF4408" t="s">
        <v>52</v>
      </c>
      <c r="AG4408" t="s">
        <v>52</v>
      </c>
      <c r="AH4408">
        <v>3</v>
      </c>
      <c r="AI4408" t="s">
        <v>63</v>
      </c>
      <c r="AJ4408" t="s">
        <v>52</v>
      </c>
      <c r="AK4408" t="s">
        <v>64</v>
      </c>
      <c r="AM4408" t="s">
        <v>62</v>
      </c>
      <c r="AN4408" t="s">
        <v>53</v>
      </c>
      <c r="AP4408">
        <v>0</v>
      </c>
      <c r="AQ4408">
        <v>0</v>
      </c>
      <c r="AR4408">
        <v>4000</v>
      </c>
      <c r="AS4408">
        <v>13000</v>
      </c>
      <c r="AT4408">
        <v>234000</v>
      </c>
      <c r="AU4408">
        <v>0</v>
      </c>
      <c r="AV4408">
        <v>2000</v>
      </c>
      <c r="AW4408">
        <v>253000</v>
      </c>
    </row>
    <row r="4409" spans="1:49" x14ac:dyDescent="0.35">
      <c r="A4409" s="2" t="s">
        <v>1182</v>
      </c>
      <c r="B4409">
        <v>4</v>
      </c>
      <c r="C4409">
        <v>405</v>
      </c>
      <c r="D4409">
        <v>2</v>
      </c>
      <c r="E4409" t="s">
        <v>50</v>
      </c>
      <c r="F4409">
        <v>52</v>
      </c>
      <c r="G4409" t="s">
        <v>72</v>
      </c>
      <c r="I4409" t="s">
        <v>73</v>
      </c>
      <c r="J4409" t="s">
        <v>52</v>
      </c>
      <c r="K4409" t="s">
        <v>52</v>
      </c>
      <c r="L4409" t="s">
        <v>52</v>
      </c>
      <c r="M4409">
        <v>2</v>
      </c>
      <c r="N4409" t="s">
        <v>97</v>
      </c>
      <c r="O4409">
        <v>3</v>
      </c>
      <c r="P4409" s="6">
        <v>5</v>
      </c>
      <c r="Q4409" t="s">
        <v>50</v>
      </c>
      <c r="R4409">
        <v>8</v>
      </c>
      <c r="S4409" s="5">
        <f t="shared" si="68"/>
        <v>1</v>
      </c>
      <c r="T4409" t="s">
        <v>58</v>
      </c>
      <c r="U4409" t="s">
        <v>52</v>
      </c>
      <c r="V4409">
        <v>1</v>
      </c>
      <c r="W4409" t="s">
        <v>52</v>
      </c>
      <c r="X4409">
        <v>2</v>
      </c>
      <c r="AB4409" t="s">
        <v>72</v>
      </c>
      <c r="AD4409" t="s">
        <v>73</v>
      </c>
      <c r="AE4409" t="s">
        <v>53</v>
      </c>
      <c r="AF4409" t="s">
        <v>53</v>
      </c>
      <c r="AG4409" t="s">
        <v>52</v>
      </c>
      <c r="AH4409">
        <v>0</v>
      </c>
      <c r="AI4409" t="s">
        <v>67</v>
      </c>
      <c r="AJ4409" t="s">
        <v>52</v>
      </c>
      <c r="AK4409" t="s">
        <v>74</v>
      </c>
      <c r="AM4409" t="s">
        <v>62</v>
      </c>
      <c r="AN4409" t="s">
        <v>53</v>
      </c>
    </row>
    <row r="4410" spans="1:49" hidden="1" x14ac:dyDescent="0.35">
      <c r="A4410" s="2" t="s">
        <v>1182</v>
      </c>
      <c r="B4410">
        <v>4</v>
      </c>
      <c r="C4410">
        <v>405</v>
      </c>
      <c r="D4410">
        <v>2</v>
      </c>
      <c r="E4410" t="s">
        <v>50</v>
      </c>
      <c r="F4410">
        <v>52</v>
      </c>
      <c r="G4410" t="s">
        <v>72</v>
      </c>
      <c r="I4410" t="s">
        <v>73</v>
      </c>
      <c r="J4410" t="s">
        <v>52</v>
      </c>
      <c r="K4410" t="s">
        <v>52</v>
      </c>
      <c r="L4410" t="s">
        <v>52</v>
      </c>
      <c r="M4410">
        <v>2</v>
      </c>
      <c r="N4410" t="s">
        <v>97</v>
      </c>
      <c r="O4410">
        <v>3</v>
      </c>
      <c r="P4410" s="2">
        <v>6</v>
      </c>
      <c r="Q4410" t="s">
        <v>50</v>
      </c>
      <c r="R4410">
        <v>5</v>
      </c>
      <c r="S4410" s="5">
        <f t="shared" si="68"/>
        <v>0</v>
      </c>
      <c r="T4410" t="s">
        <v>58</v>
      </c>
      <c r="U4410" t="s">
        <v>52</v>
      </c>
      <c r="V4410">
        <v>1</v>
      </c>
      <c r="W4410" t="s">
        <v>52</v>
      </c>
      <c r="X4410">
        <v>2</v>
      </c>
      <c r="AB4410" t="s">
        <v>72</v>
      </c>
      <c r="AD4410" t="s">
        <v>73</v>
      </c>
      <c r="AE4410" t="s">
        <v>53</v>
      </c>
      <c r="AF4410" t="s">
        <v>53</v>
      </c>
      <c r="AG4410" t="s">
        <v>52</v>
      </c>
      <c r="AH4410">
        <v>1</v>
      </c>
      <c r="AI4410" t="s">
        <v>68</v>
      </c>
      <c r="AJ4410" t="s">
        <v>52</v>
      </c>
      <c r="AK4410" t="s">
        <v>68</v>
      </c>
      <c r="AL4410" t="s">
        <v>305</v>
      </c>
      <c r="AN4410" t="s">
        <v>53</v>
      </c>
    </row>
    <row r="4411" spans="1:49" hidden="1" x14ac:dyDescent="0.35">
      <c r="A4411" s="2" t="s">
        <v>1183</v>
      </c>
      <c r="B4411">
        <v>13</v>
      </c>
      <c r="C4411">
        <v>1308</v>
      </c>
      <c r="D4411">
        <v>1</v>
      </c>
      <c r="E4411" t="s">
        <v>50</v>
      </c>
      <c r="F4411">
        <v>45</v>
      </c>
      <c r="G4411" t="s">
        <v>72</v>
      </c>
      <c r="I4411" t="s">
        <v>73</v>
      </c>
      <c r="J4411" t="s">
        <v>52</v>
      </c>
      <c r="K4411" t="s">
        <v>52</v>
      </c>
      <c r="L4411" t="s">
        <v>52</v>
      </c>
      <c r="M4411">
        <v>4</v>
      </c>
      <c r="N4411" t="s">
        <v>83</v>
      </c>
      <c r="O4411">
        <v>5</v>
      </c>
      <c r="P4411" s="2">
        <v>1</v>
      </c>
      <c r="Q4411" t="s">
        <v>50</v>
      </c>
      <c r="R4411">
        <v>45</v>
      </c>
      <c r="S4411" s="5">
        <f t="shared" si="68"/>
        <v>0</v>
      </c>
      <c r="T4411" t="s">
        <v>54</v>
      </c>
      <c r="U4411" t="s">
        <v>53</v>
      </c>
      <c r="W4411" t="s">
        <v>53</v>
      </c>
      <c r="Y4411" t="s">
        <v>55</v>
      </c>
      <c r="Z4411" t="s">
        <v>52</v>
      </c>
      <c r="AA4411">
        <v>2</v>
      </c>
      <c r="AB4411" t="s">
        <v>72</v>
      </c>
      <c r="AD4411" t="s">
        <v>73</v>
      </c>
      <c r="AE4411" t="s">
        <v>52</v>
      </c>
      <c r="AF4411" t="s">
        <v>52</v>
      </c>
      <c r="AG4411" t="s">
        <v>52</v>
      </c>
      <c r="AH4411">
        <v>4</v>
      </c>
      <c r="AI4411" t="s">
        <v>83</v>
      </c>
      <c r="AJ4411" t="s">
        <v>53</v>
      </c>
    </row>
    <row r="4412" spans="1:49" hidden="1" x14ac:dyDescent="0.35">
      <c r="A4412" s="2" t="s">
        <v>1183</v>
      </c>
      <c r="B4412">
        <v>13</v>
      </c>
      <c r="C4412">
        <v>1308</v>
      </c>
      <c r="D4412">
        <v>1</v>
      </c>
      <c r="E4412" t="s">
        <v>50</v>
      </c>
      <c r="F4412">
        <v>45</v>
      </c>
      <c r="G4412" t="s">
        <v>72</v>
      </c>
      <c r="I4412" t="s">
        <v>73</v>
      </c>
      <c r="J4412" t="s">
        <v>52</v>
      </c>
      <c r="K4412" t="s">
        <v>52</v>
      </c>
      <c r="L4412" t="s">
        <v>52</v>
      </c>
      <c r="M4412">
        <v>4</v>
      </c>
      <c r="N4412" t="s">
        <v>83</v>
      </c>
      <c r="O4412">
        <v>5</v>
      </c>
      <c r="P4412" s="2">
        <v>2</v>
      </c>
      <c r="Q4412" t="s">
        <v>56</v>
      </c>
      <c r="R4412">
        <v>38</v>
      </c>
      <c r="S4412" s="5">
        <f t="shared" si="68"/>
        <v>0</v>
      </c>
      <c r="T4412" t="s">
        <v>57</v>
      </c>
      <c r="U4412" t="s">
        <v>53</v>
      </c>
      <c r="W4412" t="s">
        <v>53</v>
      </c>
      <c r="Y4412" t="s">
        <v>55</v>
      </c>
      <c r="Z4412" t="s">
        <v>52</v>
      </c>
      <c r="AA4412">
        <v>1</v>
      </c>
      <c r="AB4412" t="s">
        <v>72</v>
      </c>
      <c r="AD4412" t="s">
        <v>73</v>
      </c>
      <c r="AE4412" t="s">
        <v>53</v>
      </c>
      <c r="AF4412" t="s">
        <v>53</v>
      </c>
      <c r="AG4412" t="s">
        <v>53</v>
      </c>
    </row>
    <row r="4413" spans="1:49" x14ac:dyDescent="0.35">
      <c r="A4413" s="2" t="s">
        <v>1183</v>
      </c>
      <c r="B4413">
        <v>13</v>
      </c>
      <c r="C4413">
        <v>1308</v>
      </c>
      <c r="D4413">
        <v>1</v>
      </c>
      <c r="E4413" t="s">
        <v>50</v>
      </c>
      <c r="F4413">
        <v>45</v>
      </c>
      <c r="G4413" t="s">
        <v>72</v>
      </c>
      <c r="I4413" t="s">
        <v>73</v>
      </c>
      <c r="J4413" t="s">
        <v>52</v>
      </c>
      <c r="K4413" t="s">
        <v>52</v>
      </c>
      <c r="L4413" t="s">
        <v>52</v>
      </c>
      <c r="M4413">
        <v>4</v>
      </c>
      <c r="N4413" t="s">
        <v>83</v>
      </c>
      <c r="O4413">
        <v>5</v>
      </c>
      <c r="P4413" s="6">
        <v>3</v>
      </c>
      <c r="Q4413" t="s">
        <v>56</v>
      </c>
      <c r="R4413">
        <v>15</v>
      </c>
      <c r="S4413" s="5">
        <f t="shared" si="68"/>
        <v>1</v>
      </c>
      <c r="T4413" t="s">
        <v>58</v>
      </c>
      <c r="U4413" t="s">
        <v>52</v>
      </c>
      <c r="V4413">
        <v>1</v>
      </c>
      <c r="W4413" t="s">
        <v>52</v>
      </c>
      <c r="X4413">
        <v>2</v>
      </c>
      <c r="Y4413" t="s">
        <v>59</v>
      </c>
      <c r="AB4413" t="s">
        <v>72</v>
      </c>
      <c r="AD4413" t="s">
        <v>73</v>
      </c>
      <c r="AE4413" t="s">
        <v>52</v>
      </c>
      <c r="AF4413" t="s">
        <v>52</v>
      </c>
      <c r="AG4413" t="s">
        <v>52</v>
      </c>
      <c r="AH4413">
        <v>8</v>
      </c>
      <c r="AI4413" t="s">
        <v>86</v>
      </c>
      <c r="AJ4413" t="s">
        <v>52</v>
      </c>
      <c r="AK4413" t="s">
        <v>87</v>
      </c>
      <c r="AM4413" t="s">
        <v>62</v>
      </c>
      <c r="AN4413" t="s">
        <v>53</v>
      </c>
      <c r="AP4413">
        <v>0</v>
      </c>
      <c r="AQ4413">
        <v>0</v>
      </c>
      <c r="AR4413">
        <v>150000</v>
      </c>
      <c r="AS4413">
        <v>50000</v>
      </c>
      <c r="AT4413">
        <v>0</v>
      </c>
      <c r="AU4413">
        <v>0</v>
      </c>
      <c r="AV4413">
        <v>4000</v>
      </c>
      <c r="AW4413">
        <v>204000</v>
      </c>
    </row>
    <row r="4414" spans="1:49" x14ac:dyDescent="0.35">
      <c r="A4414" s="2" t="s">
        <v>1183</v>
      </c>
      <c r="B4414">
        <v>13</v>
      </c>
      <c r="C4414">
        <v>1308</v>
      </c>
      <c r="D4414">
        <v>1</v>
      </c>
      <c r="E4414" t="s">
        <v>50</v>
      </c>
      <c r="F4414">
        <v>45</v>
      </c>
      <c r="G4414" t="s">
        <v>72</v>
      </c>
      <c r="I4414" t="s">
        <v>73</v>
      </c>
      <c r="J4414" t="s">
        <v>52</v>
      </c>
      <c r="K4414" t="s">
        <v>52</v>
      </c>
      <c r="L4414" t="s">
        <v>52</v>
      </c>
      <c r="M4414">
        <v>4</v>
      </c>
      <c r="N4414" t="s">
        <v>83</v>
      </c>
      <c r="O4414">
        <v>5</v>
      </c>
      <c r="P4414" s="6">
        <v>4</v>
      </c>
      <c r="Q4414" t="s">
        <v>50</v>
      </c>
      <c r="R4414">
        <v>13</v>
      </c>
      <c r="S4414" s="5">
        <f t="shared" si="68"/>
        <v>1</v>
      </c>
      <c r="T4414" t="s">
        <v>58</v>
      </c>
      <c r="U4414" t="s">
        <v>52</v>
      </c>
      <c r="V4414">
        <v>1</v>
      </c>
      <c r="W4414" t="s">
        <v>52</v>
      </c>
      <c r="X4414">
        <v>2</v>
      </c>
      <c r="Y4414" t="s">
        <v>59</v>
      </c>
      <c r="AB4414" t="s">
        <v>72</v>
      </c>
      <c r="AD4414" t="s">
        <v>73</v>
      </c>
      <c r="AE4414" t="s">
        <v>52</v>
      </c>
      <c r="AF4414" t="s">
        <v>52</v>
      </c>
      <c r="AG4414" t="s">
        <v>52</v>
      </c>
      <c r="AH4414">
        <v>7</v>
      </c>
      <c r="AI4414" t="s">
        <v>79</v>
      </c>
      <c r="AJ4414" t="s">
        <v>52</v>
      </c>
      <c r="AK4414" t="s">
        <v>90</v>
      </c>
      <c r="AM4414" t="s">
        <v>62</v>
      </c>
      <c r="AN4414" t="s">
        <v>53</v>
      </c>
      <c r="AP4414">
        <v>0</v>
      </c>
      <c r="AQ4414">
        <v>0</v>
      </c>
      <c r="AR4414">
        <v>140000</v>
      </c>
      <c r="AS4414">
        <v>30000</v>
      </c>
      <c r="AT4414">
        <v>0</v>
      </c>
      <c r="AU4414">
        <v>0</v>
      </c>
      <c r="AV4414">
        <v>4000</v>
      </c>
      <c r="AW4414">
        <v>174000</v>
      </c>
    </row>
    <row r="4415" spans="1:49" x14ac:dyDescent="0.35">
      <c r="A4415" s="2" t="s">
        <v>1183</v>
      </c>
      <c r="B4415">
        <v>13</v>
      </c>
      <c r="C4415">
        <v>1308</v>
      </c>
      <c r="D4415">
        <v>1</v>
      </c>
      <c r="E4415" t="s">
        <v>50</v>
      </c>
      <c r="F4415">
        <v>45</v>
      </c>
      <c r="G4415" t="s">
        <v>72</v>
      </c>
      <c r="I4415" t="s">
        <v>73</v>
      </c>
      <c r="J4415" t="s">
        <v>52</v>
      </c>
      <c r="K4415" t="s">
        <v>52</v>
      </c>
      <c r="L4415" t="s">
        <v>52</v>
      </c>
      <c r="M4415">
        <v>4</v>
      </c>
      <c r="N4415" t="s">
        <v>83</v>
      </c>
      <c r="O4415">
        <v>5</v>
      </c>
      <c r="P4415" s="6">
        <v>5</v>
      </c>
      <c r="Q4415" t="s">
        <v>50</v>
      </c>
      <c r="R4415">
        <v>11</v>
      </c>
      <c r="S4415" s="5">
        <f t="shared" si="68"/>
        <v>1</v>
      </c>
      <c r="T4415" t="s">
        <v>58</v>
      </c>
      <c r="U4415" t="s">
        <v>52</v>
      </c>
      <c r="V4415">
        <v>1</v>
      </c>
      <c r="W4415" t="s">
        <v>52</v>
      </c>
      <c r="X4415">
        <v>2</v>
      </c>
      <c r="AB4415" t="s">
        <v>72</v>
      </c>
      <c r="AD4415" t="s">
        <v>73</v>
      </c>
      <c r="AE4415" t="s">
        <v>52</v>
      </c>
      <c r="AF4415" t="s">
        <v>52</v>
      </c>
      <c r="AG4415" t="s">
        <v>52</v>
      </c>
      <c r="AH4415">
        <v>6</v>
      </c>
      <c r="AI4415" t="s">
        <v>78</v>
      </c>
      <c r="AJ4415" t="s">
        <v>52</v>
      </c>
      <c r="AK4415" t="s">
        <v>88</v>
      </c>
      <c r="AM4415" t="s">
        <v>62</v>
      </c>
      <c r="AN4415" t="s">
        <v>53</v>
      </c>
      <c r="AP4415">
        <v>0</v>
      </c>
      <c r="AQ4415">
        <v>0</v>
      </c>
      <c r="AR4415">
        <v>120000</v>
      </c>
      <c r="AS4415">
        <v>25000</v>
      </c>
      <c r="AT4415">
        <v>0</v>
      </c>
      <c r="AU4415">
        <v>0</v>
      </c>
      <c r="AV4415">
        <v>3000</v>
      </c>
      <c r="AW4415">
        <v>148000</v>
      </c>
    </row>
    <row r="4416" spans="1:49" x14ac:dyDescent="0.35">
      <c r="A4416" s="2" t="s">
        <v>1183</v>
      </c>
      <c r="B4416">
        <v>13</v>
      </c>
      <c r="C4416">
        <v>1308</v>
      </c>
      <c r="D4416">
        <v>1</v>
      </c>
      <c r="E4416" t="s">
        <v>50</v>
      </c>
      <c r="F4416">
        <v>45</v>
      </c>
      <c r="G4416" t="s">
        <v>72</v>
      </c>
      <c r="I4416" t="s">
        <v>73</v>
      </c>
      <c r="J4416" t="s">
        <v>52</v>
      </c>
      <c r="K4416" t="s">
        <v>52</v>
      </c>
      <c r="L4416" t="s">
        <v>52</v>
      </c>
      <c r="M4416">
        <v>4</v>
      </c>
      <c r="N4416" t="s">
        <v>83</v>
      </c>
      <c r="O4416">
        <v>5</v>
      </c>
      <c r="P4416" s="6">
        <v>6</v>
      </c>
      <c r="Q4416" t="s">
        <v>50</v>
      </c>
      <c r="R4416">
        <v>10</v>
      </c>
      <c r="S4416" s="5">
        <f t="shared" si="68"/>
        <v>1</v>
      </c>
      <c r="T4416" t="s">
        <v>58</v>
      </c>
      <c r="U4416" t="s">
        <v>52</v>
      </c>
      <c r="V4416">
        <v>1</v>
      </c>
      <c r="W4416" t="s">
        <v>52</v>
      </c>
      <c r="X4416">
        <v>2</v>
      </c>
      <c r="AB4416" t="s">
        <v>72</v>
      </c>
      <c r="AD4416" t="s">
        <v>73</v>
      </c>
      <c r="AE4416" t="s">
        <v>53</v>
      </c>
      <c r="AF4416" t="s">
        <v>53</v>
      </c>
      <c r="AG4416" t="s">
        <v>52</v>
      </c>
      <c r="AH4416">
        <v>3</v>
      </c>
      <c r="AI4416" t="s">
        <v>97</v>
      </c>
      <c r="AJ4416" t="s">
        <v>52</v>
      </c>
      <c r="AK4416" t="s">
        <v>98</v>
      </c>
      <c r="AM4416" t="s">
        <v>62</v>
      </c>
      <c r="AN4416" t="s">
        <v>53</v>
      </c>
      <c r="AP4416">
        <v>0</v>
      </c>
      <c r="AQ4416">
        <v>0</v>
      </c>
      <c r="AR4416">
        <v>100000</v>
      </c>
      <c r="AS4416">
        <v>35000</v>
      </c>
      <c r="AT4416">
        <v>0</v>
      </c>
      <c r="AU4416">
        <v>0</v>
      </c>
      <c r="AV4416">
        <v>2000</v>
      </c>
      <c r="AW4416">
        <v>137000</v>
      </c>
    </row>
    <row r="4417" spans="1:49" hidden="1" x14ac:dyDescent="0.35">
      <c r="A4417" s="2" t="s">
        <v>1183</v>
      </c>
      <c r="B4417">
        <v>13</v>
      </c>
      <c r="C4417">
        <v>1308</v>
      </c>
      <c r="D4417">
        <v>1</v>
      </c>
      <c r="E4417" t="s">
        <v>50</v>
      </c>
      <c r="F4417">
        <v>45</v>
      </c>
      <c r="G4417" t="s">
        <v>72</v>
      </c>
      <c r="I4417" t="s">
        <v>73</v>
      </c>
      <c r="J4417" t="s">
        <v>52</v>
      </c>
      <c r="K4417" t="s">
        <v>52</v>
      </c>
      <c r="L4417" t="s">
        <v>52</v>
      </c>
      <c r="M4417">
        <v>4</v>
      </c>
      <c r="N4417" t="s">
        <v>83</v>
      </c>
      <c r="O4417">
        <v>5</v>
      </c>
      <c r="P4417" s="2">
        <v>7</v>
      </c>
      <c r="Q4417" t="s">
        <v>50</v>
      </c>
      <c r="R4417">
        <v>4</v>
      </c>
      <c r="S4417" s="5">
        <f t="shared" si="68"/>
        <v>0</v>
      </c>
      <c r="T4417" t="s">
        <v>58</v>
      </c>
      <c r="U4417" t="s">
        <v>52</v>
      </c>
      <c r="V4417">
        <v>1</v>
      </c>
      <c r="W4417" t="s">
        <v>52</v>
      </c>
      <c r="X4417">
        <v>2</v>
      </c>
      <c r="AB4417" t="s">
        <v>72</v>
      </c>
      <c r="AD4417" t="s">
        <v>73</v>
      </c>
      <c r="AE4417" t="s">
        <v>53</v>
      </c>
      <c r="AF4417" t="s">
        <v>53</v>
      </c>
      <c r="AG4417" t="s">
        <v>53</v>
      </c>
      <c r="AO4417" t="s">
        <v>190</v>
      </c>
    </row>
    <row r="4418" spans="1:49" hidden="1" x14ac:dyDescent="0.35">
      <c r="A4418" s="2" t="s">
        <v>1184</v>
      </c>
      <c r="B4418">
        <v>11</v>
      </c>
      <c r="C4418">
        <v>1105</v>
      </c>
      <c r="D4418">
        <v>1</v>
      </c>
      <c r="E4418" t="s">
        <v>50</v>
      </c>
      <c r="F4418">
        <v>49</v>
      </c>
      <c r="G4418" t="s">
        <v>72</v>
      </c>
      <c r="I4418" t="s">
        <v>73</v>
      </c>
      <c r="J4418" t="s">
        <v>52</v>
      </c>
      <c r="K4418" t="s">
        <v>52</v>
      </c>
      <c r="L4418" t="s">
        <v>52</v>
      </c>
      <c r="M4418">
        <v>12</v>
      </c>
      <c r="N4418" t="s">
        <v>76</v>
      </c>
      <c r="O4418">
        <v>2</v>
      </c>
      <c r="P4418" s="2">
        <v>1</v>
      </c>
      <c r="Q4418" t="s">
        <v>50</v>
      </c>
      <c r="R4418">
        <v>49</v>
      </c>
      <c r="S4418" s="5">
        <f t="shared" si="68"/>
        <v>0</v>
      </c>
      <c r="T4418" t="s">
        <v>54</v>
      </c>
      <c r="U4418" t="s">
        <v>53</v>
      </c>
      <c r="W4418" t="s">
        <v>53</v>
      </c>
      <c r="Y4418" t="s">
        <v>55</v>
      </c>
      <c r="Z4418" t="s">
        <v>52</v>
      </c>
      <c r="AA4418">
        <v>2</v>
      </c>
      <c r="AB4418" t="s">
        <v>72</v>
      </c>
      <c r="AD4418" t="s">
        <v>73</v>
      </c>
      <c r="AE4418" t="s">
        <v>52</v>
      </c>
      <c r="AF4418" t="s">
        <v>52</v>
      </c>
      <c r="AG4418" t="s">
        <v>52</v>
      </c>
      <c r="AH4418">
        <v>12</v>
      </c>
      <c r="AI4418" t="s">
        <v>76</v>
      </c>
      <c r="AJ4418" t="s">
        <v>53</v>
      </c>
    </row>
    <row r="4419" spans="1:49" hidden="1" x14ac:dyDescent="0.35">
      <c r="A4419" s="2" t="s">
        <v>1184</v>
      </c>
      <c r="B4419">
        <v>11</v>
      </c>
      <c r="C4419">
        <v>1105</v>
      </c>
      <c r="D4419">
        <v>1</v>
      </c>
      <c r="E4419" t="s">
        <v>50</v>
      </c>
      <c r="F4419">
        <v>49</v>
      </c>
      <c r="G4419" t="s">
        <v>72</v>
      </c>
      <c r="I4419" t="s">
        <v>73</v>
      </c>
      <c r="J4419" t="s">
        <v>52</v>
      </c>
      <c r="K4419" t="s">
        <v>52</v>
      </c>
      <c r="L4419" t="s">
        <v>52</v>
      </c>
      <c r="M4419">
        <v>12</v>
      </c>
      <c r="N4419" t="s">
        <v>76</v>
      </c>
      <c r="O4419">
        <v>2</v>
      </c>
      <c r="P4419" s="2">
        <v>2</v>
      </c>
      <c r="Q4419" t="s">
        <v>56</v>
      </c>
      <c r="R4419">
        <v>42</v>
      </c>
      <c r="S4419" s="5">
        <f t="shared" ref="S4419:S4482" si="69">IF(AND(R4419&gt;=6, R4419&lt;=17, T4419="Child"),1,0)</f>
        <v>0</v>
      </c>
      <c r="T4419" t="s">
        <v>57</v>
      </c>
      <c r="U4419" t="s">
        <v>53</v>
      </c>
      <c r="W4419" t="s">
        <v>53</v>
      </c>
      <c r="Y4419" t="s">
        <v>55</v>
      </c>
      <c r="Z4419" t="s">
        <v>52</v>
      </c>
      <c r="AA4419">
        <v>1</v>
      </c>
      <c r="AB4419" t="s">
        <v>155</v>
      </c>
      <c r="AC4419" t="s">
        <v>52</v>
      </c>
      <c r="AD4419" t="s">
        <v>52</v>
      </c>
      <c r="AE4419" t="s">
        <v>52</v>
      </c>
      <c r="AF4419" t="s">
        <v>52</v>
      </c>
      <c r="AG4419" t="s">
        <v>52</v>
      </c>
      <c r="AH4419">
        <v>7</v>
      </c>
      <c r="AI4419" t="s">
        <v>86</v>
      </c>
      <c r="AJ4419" t="s">
        <v>53</v>
      </c>
    </row>
    <row r="4420" spans="1:49" x14ac:dyDescent="0.35">
      <c r="A4420" s="2" t="s">
        <v>1184</v>
      </c>
      <c r="B4420">
        <v>11</v>
      </c>
      <c r="C4420">
        <v>1105</v>
      </c>
      <c r="D4420">
        <v>1</v>
      </c>
      <c r="E4420" t="s">
        <v>50</v>
      </c>
      <c r="F4420">
        <v>49</v>
      </c>
      <c r="G4420" t="s">
        <v>72</v>
      </c>
      <c r="I4420" t="s">
        <v>73</v>
      </c>
      <c r="J4420" t="s">
        <v>52</v>
      </c>
      <c r="K4420" t="s">
        <v>52</v>
      </c>
      <c r="L4420" t="s">
        <v>52</v>
      </c>
      <c r="M4420">
        <v>12</v>
      </c>
      <c r="N4420" t="s">
        <v>76</v>
      </c>
      <c r="O4420">
        <v>2</v>
      </c>
      <c r="P4420" s="6">
        <v>3</v>
      </c>
      <c r="Q4420" t="s">
        <v>50</v>
      </c>
      <c r="R4420">
        <v>15</v>
      </c>
      <c r="S4420" s="5">
        <f t="shared" si="69"/>
        <v>1</v>
      </c>
      <c r="T4420" t="s">
        <v>58</v>
      </c>
      <c r="U4420" t="s">
        <v>52</v>
      </c>
      <c r="V4420">
        <v>1</v>
      </c>
      <c r="W4420" t="s">
        <v>52</v>
      </c>
      <c r="X4420">
        <v>2</v>
      </c>
      <c r="Y4420" t="s">
        <v>59</v>
      </c>
      <c r="AB4420" t="s">
        <v>72</v>
      </c>
      <c r="AD4420" t="s">
        <v>73</v>
      </c>
      <c r="AE4420" t="s">
        <v>52</v>
      </c>
      <c r="AF4420" t="s">
        <v>52</v>
      </c>
      <c r="AG4420" t="s">
        <v>52</v>
      </c>
      <c r="AH4420">
        <v>8</v>
      </c>
      <c r="AI4420" t="s">
        <v>60</v>
      </c>
      <c r="AJ4420" t="s">
        <v>52</v>
      </c>
      <c r="AK4420" t="s">
        <v>61</v>
      </c>
      <c r="AM4420" t="s">
        <v>62</v>
      </c>
      <c r="AN4420" t="s">
        <v>52</v>
      </c>
      <c r="AP4420">
        <v>0</v>
      </c>
      <c r="AQ4420">
        <v>720000</v>
      </c>
      <c r="AR4420">
        <v>25000</v>
      </c>
      <c r="AS4420">
        <v>50000</v>
      </c>
      <c r="AT4420">
        <v>2400000</v>
      </c>
      <c r="AU4420">
        <v>0</v>
      </c>
      <c r="AV4420">
        <v>10000</v>
      </c>
      <c r="AW4420">
        <v>3205000</v>
      </c>
    </row>
    <row r="4421" spans="1:49" x14ac:dyDescent="0.35">
      <c r="A4421" s="2" t="s">
        <v>1184</v>
      </c>
      <c r="B4421">
        <v>11</v>
      </c>
      <c r="C4421">
        <v>1105</v>
      </c>
      <c r="D4421">
        <v>1</v>
      </c>
      <c r="E4421" t="s">
        <v>50</v>
      </c>
      <c r="F4421">
        <v>49</v>
      </c>
      <c r="G4421" t="s">
        <v>72</v>
      </c>
      <c r="I4421" t="s">
        <v>73</v>
      </c>
      <c r="J4421" t="s">
        <v>52</v>
      </c>
      <c r="K4421" t="s">
        <v>52</v>
      </c>
      <c r="L4421" t="s">
        <v>52</v>
      </c>
      <c r="M4421">
        <v>12</v>
      </c>
      <c r="N4421" t="s">
        <v>76</v>
      </c>
      <c r="O4421">
        <v>2</v>
      </c>
      <c r="P4421" s="6">
        <v>4</v>
      </c>
      <c r="Q4421" t="s">
        <v>56</v>
      </c>
      <c r="R4421">
        <v>10</v>
      </c>
      <c r="S4421" s="5">
        <f t="shared" si="69"/>
        <v>1</v>
      </c>
      <c r="T4421" t="s">
        <v>58</v>
      </c>
      <c r="U4421" t="s">
        <v>52</v>
      </c>
      <c r="V4421">
        <v>1</v>
      </c>
      <c r="W4421" t="s">
        <v>52</v>
      </c>
      <c r="X4421">
        <v>2</v>
      </c>
      <c r="AB4421" t="s">
        <v>72</v>
      </c>
      <c r="AD4421" t="s">
        <v>73</v>
      </c>
      <c r="AE4421" t="s">
        <v>52</v>
      </c>
      <c r="AF4421" t="s">
        <v>52</v>
      </c>
      <c r="AG4421" t="s">
        <v>52</v>
      </c>
      <c r="AH4421">
        <v>4</v>
      </c>
      <c r="AI4421" t="s">
        <v>83</v>
      </c>
      <c r="AJ4421" t="s">
        <v>52</v>
      </c>
      <c r="AK4421" t="s">
        <v>84</v>
      </c>
      <c r="AM4421" t="s">
        <v>62</v>
      </c>
      <c r="AN4421" t="s">
        <v>52</v>
      </c>
      <c r="AP4421">
        <v>0</v>
      </c>
      <c r="AQ4421">
        <v>360000</v>
      </c>
      <c r="AR4421">
        <v>15000</v>
      </c>
      <c r="AS4421">
        <v>45000</v>
      </c>
      <c r="AT4421">
        <v>1200000</v>
      </c>
      <c r="AU4421">
        <v>0</v>
      </c>
      <c r="AV4421">
        <v>10000</v>
      </c>
      <c r="AW4421">
        <v>1630000</v>
      </c>
    </row>
    <row r="4422" spans="1:49" hidden="1" x14ac:dyDescent="0.35">
      <c r="A4422" s="2" t="s">
        <v>1185</v>
      </c>
      <c r="B4422">
        <v>16</v>
      </c>
      <c r="C4422">
        <v>1607</v>
      </c>
      <c r="D4422">
        <v>2</v>
      </c>
      <c r="E4422" t="s">
        <v>50</v>
      </c>
      <c r="F4422">
        <v>26</v>
      </c>
      <c r="G4422" t="s">
        <v>51</v>
      </c>
      <c r="H4422" t="s">
        <v>52</v>
      </c>
      <c r="I4422" t="s">
        <v>52</v>
      </c>
      <c r="J4422" t="s">
        <v>52</v>
      </c>
      <c r="K4422" t="s">
        <v>52</v>
      </c>
      <c r="L4422" t="s">
        <v>52</v>
      </c>
      <c r="M4422">
        <v>5</v>
      </c>
      <c r="N4422" t="s">
        <v>83</v>
      </c>
      <c r="O4422">
        <v>2</v>
      </c>
      <c r="P4422" s="2">
        <v>1</v>
      </c>
      <c r="Q4422" t="s">
        <v>50</v>
      </c>
      <c r="R4422">
        <v>26</v>
      </c>
      <c r="S4422" s="5">
        <f t="shared" si="69"/>
        <v>0</v>
      </c>
      <c r="T4422" t="s">
        <v>54</v>
      </c>
      <c r="U4422" t="s">
        <v>53</v>
      </c>
      <c r="W4422" t="s">
        <v>53</v>
      </c>
      <c r="Y4422" t="s">
        <v>55</v>
      </c>
      <c r="Z4422" t="s">
        <v>52</v>
      </c>
      <c r="AA4422">
        <v>2</v>
      </c>
      <c r="AB4422" t="s">
        <v>51</v>
      </c>
      <c r="AC4422" t="s">
        <v>52</v>
      </c>
      <c r="AD4422" t="s">
        <v>52</v>
      </c>
      <c r="AE4422" t="s">
        <v>52</v>
      </c>
      <c r="AF4422" t="s">
        <v>52</v>
      </c>
      <c r="AG4422" t="s">
        <v>52</v>
      </c>
      <c r="AH4422">
        <v>5</v>
      </c>
      <c r="AI4422" t="s">
        <v>83</v>
      </c>
      <c r="AJ4422" t="s">
        <v>53</v>
      </c>
    </row>
    <row r="4423" spans="1:49" hidden="1" x14ac:dyDescent="0.35">
      <c r="A4423" s="2" t="s">
        <v>1185</v>
      </c>
      <c r="B4423">
        <v>16</v>
      </c>
      <c r="C4423">
        <v>1607</v>
      </c>
      <c r="D4423">
        <v>2</v>
      </c>
      <c r="E4423" t="s">
        <v>50</v>
      </c>
      <c r="F4423">
        <v>26</v>
      </c>
      <c r="G4423" t="s">
        <v>51</v>
      </c>
      <c r="H4423" t="s">
        <v>52</v>
      </c>
      <c r="I4423" t="s">
        <v>52</v>
      </c>
      <c r="J4423" t="s">
        <v>52</v>
      </c>
      <c r="K4423" t="s">
        <v>52</v>
      </c>
      <c r="L4423" t="s">
        <v>52</v>
      </c>
      <c r="M4423">
        <v>5</v>
      </c>
      <c r="N4423" t="s">
        <v>83</v>
      </c>
      <c r="O4423">
        <v>2</v>
      </c>
      <c r="P4423" s="2">
        <v>2</v>
      </c>
      <c r="Q4423" t="s">
        <v>56</v>
      </c>
      <c r="R4423">
        <v>29</v>
      </c>
      <c r="S4423" s="5">
        <f t="shared" si="69"/>
        <v>0</v>
      </c>
      <c r="T4423" t="s">
        <v>57</v>
      </c>
      <c r="U4423" t="s">
        <v>53</v>
      </c>
      <c r="W4423" t="s">
        <v>53</v>
      </c>
      <c r="Y4423" t="s">
        <v>55</v>
      </c>
      <c r="Z4423" t="s">
        <v>52</v>
      </c>
      <c r="AA4423">
        <v>1</v>
      </c>
      <c r="AB4423" t="s">
        <v>51</v>
      </c>
      <c r="AC4423" t="s">
        <v>52</v>
      </c>
      <c r="AD4423" t="s">
        <v>52</v>
      </c>
      <c r="AE4423" t="s">
        <v>52</v>
      </c>
      <c r="AF4423" t="s">
        <v>52</v>
      </c>
      <c r="AG4423" t="s">
        <v>52</v>
      </c>
      <c r="AH4423">
        <v>6</v>
      </c>
      <c r="AI4423" t="s">
        <v>79</v>
      </c>
      <c r="AJ4423" t="s">
        <v>53</v>
      </c>
    </row>
    <row r="4424" spans="1:49" hidden="1" x14ac:dyDescent="0.35">
      <c r="A4424" s="2" t="s">
        <v>1185</v>
      </c>
      <c r="B4424">
        <v>16</v>
      </c>
      <c r="C4424">
        <v>1607</v>
      </c>
      <c r="D4424">
        <v>2</v>
      </c>
      <c r="E4424" t="s">
        <v>50</v>
      </c>
      <c r="F4424">
        <v>26</v>
      </c>
      <c r="G4424" t="s">
        <v>51</v>
      </c>
      <c r="H4424" t="s">
        <v>52</v>
      </c>
      <c r="I4424" t="s">
        <v>52</v>
      </c>
      <c r="J4424" t="s">
        <v>52</v>
      </c>
      <c r="K4424" t="s">
        <v>52</v>
      </c>
      <c r="L4424" t="s">
        <v>52</v>
      </c>
      <c r="M4424">
        <v>5</v>
      </c>
      <c r="N4424" t="s">
        <v>83</v>
      </c>
      <c r="O4424">
        <v>2</v>
      </c>
      <c r="P4424" s="2">
        <v>3</v>
      </c>
      <c r="Q4424" t="s">
        <v>56</v>
      </c>
      <c r="R4424">
        <v>4</v>
      </c>
      <c r="S4424" s="5">
        <f t="shared" si="69"/>
        <v>0</v>
      </c>
      <c r="T4424" t="s">
        <v>58</v>
      </c>
      <c r="U4424" t="s">
        <v>52</v>
      </c>
      <c r="V4424">
        <v>1</v>
      </c>
      <c r="W4424" t="s">
        <v>52</v>
      </c>
      <c r="X4424">
        <v>2</v>
      </c>
      <c r="AB4424" t="s">
        <v>267</v>
      </c>
      <c r="AC4424" t="s">
        <v>52</v>
      </c>
      <c r="AD4424" t="s">
        <v>52</v>
      </c>
      <c r="AE4424" t="s">
        <v>53</v>
      </c>
      <c r="AF4424" t="s">
        <v>53</v>
      </c>
      <c r="AG4424" t="s">
        <v>53</v>
      </c>
      <c r="AO4424" t="s">
        <v>70</v>
      </c>
    </row>
    <row r="4425" spans="1:49" hidden="1" x14ac:dyDescent="0.35">
      <c r="A4425" s="2" t="s">
        <v>1185</v>
      </c>
      <c r="B4425">
        <v>16</v>
      </c>
      <c r="C4425">
        <v>1607</v>
      </c>
      <c r="D4425">
        <v>2</v>
      </c>
      <c r="E4425" t="s">
        <v>50</v>
      </c>
      <c r="F4425">
        <v>26</v>
      </c>
      <c r="G4425" t="s">
        <v>51</v>
      </c>
      <c r="H4425" t="s">
        <v>52</v>
      </c>
      <c r="I4425" t="s">
        <v>52</v>
      </c>
      <c r="J4425" t="s">
        <v>52</v>
      </c>
      <c r="K4425" t="s">
        <v>52</v>
      </c>
      <c r="L4425" t="s">
        <v>52</v>
      </c>
      <c r="M4425">
        <v>5</v>
      </c>
      <c r="N4425" t="s">
        <v>83</v>
      </c>
      <c r="O4425">
        <v>2</v>
      </c>
      <c r="P4425" s="2">
        <v>4</v>
      </c>
      <c r="Q4425" t="s">
        <v>50</v>
      </c>
      <c r="R4425">
        <v>2</v>
      </c>
      <c r="S4425" s="5">
        <f t="shared" si="69"/>
        <v>0</v>
      </c>
      <c r="T4425" t="s">
        <v>58</v>
      </c>
      <c r="U4425" t="s">
        <v>52</v>
      </c>
      <c r="V4425">
        <v>1</v>
      </c>
      <c r="W4425" t="s">
        <v>52</v>
      </c>
      <c r="X4425">
        <v>2</v>
      </c>
      <c r="AB4425" t="s">
        <v>51</v>
      </c>
      <c r="AC4425" t="s">
        <v>53</v>
      </c>
      <c r="AD4425" t="s">
        <v>52</v>
      </c>
    </row>
    <row r="4426" spans="1:49" hidden="1" x14ac:dyDescent="0.35">
      <c r="A4426" s="2" t="s">
        <v>1186</v>
      </c>
      <c r="B4426">
        <v>20</v>
      </c>
      <c r="C4426">
        <v>2007</v>
      </c>
      <c r="D4426">
        <v>2</v>
      </c>
      <c r="E4426" t="s">
        <v>50</v>
      </c>
      <c r="F4426">
        <v>29</v>
      </c>
      <c r="G4426" t="s">
        <v>72</v>
      </c>
      <c r="I4426" t="s">
        <v>73</v>
      </c>
      <c r="J4426" t="s">
        <v>52</v>
      </c>
      <c r="K4426" t="s">
        <v>52</v>
      </c>
      <c r="L4426" t="s">
        <v>52</v>
      </c>
      <c r="M4426">
        <v>8</v>
      </c>
      <c r="N4426" t="s">
        <v>86</v>
      </c>
      <c r="O4426">
        <v>2</v>
      </c>
      <c r="P4426" s="2">
        <v>1</v>
      </c>
      <c r="Q4426" t="s">
        <v>50</v>
      </c>
      <c r="R4426">
        <v>29</v>
      </c>
      <c r="S4426" s="5">
        <f t="shared" si="69"/>
        <v>0</v>
      </c>
      <c r="T4426" t="s">
        <v>54</v>
      </c>
      <c r="U4426" t="s">
        <v>53</v>
      </c>
      <c r="W4426" t="s">
        <v>53</v>
      </c>
      <c r="Y4426" t="s">
        <v>55</v>
      </c>
      <c r="Z4426" t="s">
        <v>52</v>
      </c>
      <c r="AA4426">
        <v>2</v>
      </c>
      <c r="AB4426" t="s">
        <v>72</v>
      </c>
      <c r="AD4426" t="s">
        <v>73</v>
      </c>
      <c r="AE4426" t="s">
        <v>52</v>
      </c>
      <c r="AF4426" t="s">
        <v>52</v>
      </c>
      <c r="AG4426" t="s">
        <v>52</v>
      </c>
      <c r="AH4426">
        <v>8</v>
      </c>
      <c r="AI4426" t="s">
        <v>86</v>
      </c>
      <c r="AJ4426" t="s">
        <v>53</v>
      </c>
    </row>
    <row r="4427" spans="1:49" hidden="1" x14ac:dyDescent="0.35">
      <c r="A4427" s="2" t="s">
        <v>1186</v>
      </c>
      <c r="B4427">
        <v>20</v>
      </c>
      <c r="C4427">
        <v>2007</v>
      </c>
      <c r="D4427">
        <v>2</v>
      </c>
      <c r="E4427" t="s">
        <v>50</v>
      </c>
      <c r="F4427">
        <v>29</v>
      </c>
      <c r="G4427" t="s">
        <v>72</v>
      </c>
      <c r="I4427" t="s">
        <v>73</v>
      </c>
      <c r="J4427" t="s">
        <v>52</v>
      </c>
      <c r="K4427" t="s">
        <v>52</v>
      </c>
      <c r="L4427" t="s">
        <v>52</v>
      </c>
      <c r="M4427">
        <v>8</v>
      </c>
      <c r="N4427" t="s">
        <v>86</v>
      </c>
      <c r="O4427">
        <v>2</v>
      </c>
      <c r="P4427" s="2">
        <v>2</v>
      </c>
      <c r="Q4427" t="s">
        <v>56</v>
      </c>
      <c r="R4427">
        <v>31</v>
      </c>
      <c r="S4427" s="5">
        <f t="shared" si="69"/>
        <v>0</v>
      </c>
      <c r="T4427" t="s">
        <v>57</v>
      </c>
      <c r="U4427" t="s">
        <v>53</v>
      </c>
      <c r="W4427" t="s">
        <v>53</v>
      </c>
      <c r="Y4427" t="s">
        <v>55</v>
      </c>
      <c r="Z4427" t="s">
        <v>52</v>
      </c>
      <c r="AA4427">
        <v>1</v>
      </c>
      <c r="AB4427" t="s">
        <v>72</v>
      </c>
      <c r="AD4427" t="s">
        <v>73</v>
      </c>
      <c r="AE4427" t="s">
        <v>53</v>
      </c>
      <c r="AF4427" t="s">
        <v>53</v>
      </c>
      <c r="AG4427" t="s">
        <v>52</v>
      </c>
      <c r="AH4427">
        <v>2</v>
      </c>
      <c r="AI4427" t="s">
        <v>97</v>
      </c>
      <c r="AJ4427" t="s">
        <v>53</v>
      </c>
    </row>
    <row r="4428" spans="1:49" x14ac:dyDescent="0.35">
      <c r="A4428" s="2" t="s">
        <v>1186</v>
      </c>
      <c r="B4428">
        <v>20</v>
      </c>
      <c r="C4428">
        <v>2007</v>
      </c>
      <c r="D4428">
        <v>2</v>
      </c>
      <c r="E4428" t="s">
        <v>50</v>
      </c>
      <c r="F4428">
        <v>29</v>
      </c>
      <c r="G4428" t="s">
        <v>72</v>
      </c>
      <c r="I4428" t="s">
        <v>73</v>
      </c>
      <c r="J4428" t="s">
        <v>52</v>
      </c>
      <c r="K4428" t="s">
        <v>52</v>
      </c>
      <c r="L4428" t="s">
        <v>52</v>
      </c>
      <c r="M4428">
        <v>8</v>
      </c>
      <c r="N4428" t="s">
        <v>86</v>
      </c>
      <c r="O4428">
        <v>2</v>
      </c>
      <c r="P4428" s="6">
        <v>3</v>
      </c>
      <c r="Q4428" t="s">
        <v>56</v>
      </c>
      <c r="R4428">
        <v>10</v>
      </c>
      <c r="S4428" s="5">
        <f t="shared" si="69"/>
        <v>1</v>
      </c>
      <c r="T4428" t="s">
        <v>58</v>
      </c>
      <c r="U4428" t="s">
        <v>52</v>
      </c>
      <c r="V4428">
        <v>1</v>
      </c>
      <c r="W4428" t="s">
        <v>52</v>
      </c>
      <c r="X4428">
        <v>2</v>
      </c>
      <c r="AB4428" t="s">
        <v>72</v>
      </c>
      <c r="AD4428" t="s">
        <v>73</v>
      </c>
      <c r="AE4428" t="s">
        <v>52</v>
      </c>
      <c r="AF4428" t="s">
        <v>52</v>
      </c>
      <c r="AG4428" t="s">
        <v>52</v>
      </c>
      <c r="AH4428">
        <v>4</v>
      </c>
      <c r="AI4428" t="s">
        <v>97</v>
      </c>
      <c r="AJ4428" t="s">
        <v>52</v>
      </c>
      <c r="AK4428" t="s">
        <v>98</v>
      </c>
      <c r="AM4428" t="s">
        <v>62</v>
      </c>
      <c r="AN4428" t="s">
        <v>53</v>
      </c>
      <c r="AP4428">
        <v>0</v>
      </c>
      <c r="AQ4428">
        <v>0</v>
      </c>
      <c r="AR4428">
        <v>6000</v>
      </c>
      <c r="AS4428">
        <v>25000</v>
      </c>
      <c r="AT4428">
        <v>416000</v>
      </c>
      <c r="AU4428">
        <v>0</v>
      </c>
      <c r="AV4428">
        <v>0</v>
      </c>
      <c r="AW4428">
        <v>447000</v>
      </c>
    </row>
    <row r="4429" spans="1:49" hidden="1" x14ac:dyDescent="0.35">
      <c r="A4429" s="2" t="s">
        <v>1186</v>
      </c>
      <c r="B4429">
        <v>20</v>
      </c>
      <c r="C4429">
        <v>2007</v>
      </c>
      <c r="D4429">
        <v>2</v>
      </c>
      <c r="E4429" t="s">
        <v>50</v>
      </c>
      <c r="F4429">
        <v>29</v>
      </c>
      <c r="G4429" t="s">
        <v>72</v>
      </c>
      <c r="I4429" t="s">
        <v>73</v>
      </c>
      <c r="J4429" t="s">
        <v>52</v>
      </c>
      <c r="K4429" t="s">
        <v>52</v>
      </c>
      <c r="L4429" t="s">
        <v>52</v>
      </c>
      <c r="M4429">
        <v>8</v>
      </c>
      <c r="N4429" t="s">
        <v>86</v>
      </c>
      <c r="O4429">
        <v>2</v>
      </c>
      <c r="P4429" s="2">
        <v>4</v>
      </c>
      <c r="Q4429" t="s">
        <v>50</v>
      </c>
      <c r="R4429">
        <v>3</v>
      </c>
      <c r="S4429" s="5">
        <f t="shared" si="69"/>
        <v>0</v>
      </c>
      <c r="T4429" t="s">
        <v>58</v>
      </c>
      <c r="U4429" t="s">
        <v>52</v>
      </c>
      <c r="V4429">
        <v>1</v>
      </c>
      <c r="W4429" t="s">
        <v>52</v>
      </c>
      <c r="X4429">
        <v>2</v>
      </c>
      <c r="AB4429" t="s">
        <v>72</v>
      </c>
      <c r="AD4429" t="s">
        <v>73</v>
      </c>
      <c r="AE4429" t="s">
        <v>53</v>
      </c>
      <c r="AF4429" t="s">
        <v>53</v>
      </c>
      <c r="AG4429" t="s">
        <v>53</v>
      </c>
      <c r="AO4429" t="s">
        <v>70</v>
      </c>
    </row>
    <row r="4430" spans="1:49" hidden="1" x14ac:dyDescent="0.35">
      <c r="A4430" s="2" t="s">
        <v>1187</v>
      </c>
      <c r="B4430">
        <v>21</v>
      </c>
      <c r="C4430">
        <v>2101</v>
      </c>
      <c r="D4430">
        <v>2</v>
      </c>
      <c r="E4430" t="s">
        <v>50</v>
      </c>
      <c r="F4430">
        <v>33</v>
      </c>
      <c r="G4430" t="s">
        <v>72</v>
      </c>
      <c r="I4430" t="s">
        <v>73</v>
      </c>
      <c r="J4430" t="s">
        <v>52</v>
      </c>
      <c r="K4430" t="s">
        <v>52</v>
      </c>
      <c r="L4430" t="s">
        <v>52</v>
      </c>
      <c r="M4430">
        <v>7</v>
      </c>
      <c r="N4430" t="s">
        <v>86</v>
      </c>
      <c r="O4430">
        <v>2</v>
      </c>
      <c r="P4430" s="2">
        <v>1</v>
      </c>
      <c r="Q4430" t="s">
        <v>50</v>
      </c>
      <c r="R4430">
        <v>33</v>
      </c>
      <c r="S4430" s="5">
        <f t="shared" si="69"/>
        <v>0</v>
      </c>
      <c r="T4430" t="s">
        <v>54</v>
      </c>
      <c r="U4430" t="s">
        <v>53</v>
      </c>
      <c r="W4430" t="s">
        <v>53</v>
      </c>
      <c r="Y4430" t="s">
        <v>55</v>
      </c>
      <c r="Z4430" t="s">
        <v>52</v>
      </c>
      <c r="AA4430">
        <v>2</v>
      </c>
      <c r="AB4430" t="s">
        <v>72</v>
      </c>
      <c r="AD4430" t="s">
        <v>73</v>
      </c>
      <c r="AE4430" t="s">
        <v>52</v>
      </c>
      <c r="AF4430" t="s">
        <v>52</v>
      </c>
      <c r="AG4430" t="s">
        <v>52</v>
      </c>
      <c r="AH4430">
        <v>7</v>
      </c>
      <c r="AI4430" t="s">
        <v>86</v>
      </c>
      <c r="AJ4430" t="s">
        <v>53</v>
      </c>
    </row>
    <row r="4431" spans="1:49" hidden="1" x14ac:dyDescent="0.35">
      <c r="A4431" s="2" t="s">
        <v>1187</v>
      </c>
      <c r="B4431">
        <v>21</v>
      </c>
      <c r="C4431">
        <v>2101</v>
      </c>
      <c r="D4431">
        <v>2</v>
      </c>
      <c r="E4431" t="s">
        <v>50</v>
      </c>
      <c r="F4431">
        <v>33</v>
      </c>
      <c r="G4431" t="s">
        <v>72</v>
      </c>
      <c r="I4431" t="s">
        <v>73</v>
      </c>
      <c r="J4431" t="s">
        <v>52</v>
      </c>
      <c r="K4431" t="s">
        <v>52</v>
      </c>
      <c r="L4431" t="s">
        <v>52</v>
      </c>
      <c r="M4431">
        <v>7</v>
      </c>
      <c r="N4431" t="s">
        <v>86</v>
      </c>
      <c r="O4431">
        <v>2</v>
      </c>
      <c r="P4431" s="2">
        <v>2</v>
      </c>
      <c r="Q4431" t="s">
        <v>56</v>
      </c>
      <c r="R4431">
        <v>33</v>
      </c>
      <c r="S4431" s="5">
        <f t="shared" si="69"/>
        <v>0</v>
      </c>
      <c r="T4431" t="s">
        <v>57</v>
      </c>
      <c r="U4431" t="s">
        <v>53</v>
      </c>
      <c r="W4431" t="s">
        <v>53</v>
      </c>
      <c r="Y4431" t="s">
        <v>55</v>
      </c>
      <c r="Z4431" t="s">
        <v>52</v>
      </c>
      <c r="AA4431">
        <v>1</v>
      </c>
      <c r="AB4431" t="s">
        <v>72</v>
      </c>
      <c r="AD4431" t="s">
        <v>73</v>
      </c>
      <c r="AE4431" t="s">
        <v>52</v>
      </c>
      <c r="AF4431" t="s">
        <v>52</v>
      </c>
      <c r="AG4431" t="s">
        <v>52</v>
      </c>
      <c r="AH4431">
        <v>9</v>
      </c>
      <c r="AI4431" t="s">
        <v>100</v>
      </c>
      <c r="AJ4431" t="s">
        <v>53</v>
      </c>
    </row>
    <row r="4432" spans="1:49" x14ac:dyDescent="0.35">
      <c r="A4432" s="2" t="s">
        <v>1187</v>
      </c>
      <c r="B4432">
        <v>21</v>
      </c>
      <c r="C4432">
        <v>2101</v>
      </c>
      <c r="D4432">
        <v>2</v>
      </c>
      <c r="E4432" t="s">
        <v>50</v>
      </c>
      <c r="F4432">
        <v>33</v>
      </c>
      <c r="G4432" t="s">
        <v>72</v>
      </c>
      <c r="I4432" t="s">
        <v>73</v>
      </c>
      <c r="J4432" t="s">
        <v>52</v>
      </c>
      <c r="K4432" t="s">
        <v>52</v>
      </c>
      <c r="L4432" t="s">
        <v>52</v>
      </c>
      <c r="M4432">
        <v>7</v>
      </c>
      <c r="N4432" t="s">
        <v>86</v>
      </c>
      <c r="O4432">
        <v>2</v>
      </c>
      <c r="P4432" s="6">
        <v>3</v>
      </c>
      <c r="Q4432" t="s">
        <v>56</v>
      </c>
      <c r="R4432">
        <v>8</v>
      </c>
      <c r="S4432" s="5">
        <f t="shared" si="69"/>
        <v>1</v>
      </c>
      <c r="T4432" t="s">
        <v>58</v>
      </c>
      <c r="U4432" t="s">
        <v>52</v>
      </c>
      <c r="V4432">
        <v>1</v>
      </c>
      <c r="W4432" t="s">
        <v>52</v>
      </c>
      <c r="X4432">
        <v>2</v>
      </c>
      <c r="AB4432" t="s">
        <v>72</v>
      </c>
      <c r="AD4432" t="s">
        <v>73</v>
      </c>
      <c r="AE4432" t="s">
        <v>52</v>
      </c>
      <c r="AF4432" t="s">
        <v>53</v>
      </c>
      <c r="AG4432" t="s">
        <v>52</v>
      </c>
      <c r="AH4432">
        <v>3</v>
      </c>
      <c r="AI4432" t="s">
        <v>97</v>
      </c>
      <c r="AJ4432" t="s">
        <v>52</v>
      </c>
      <c r="AK4432" t="s">
        <v>98</v>
      </c>
      <c r="AM4432" t="s">
        <v>62</v>
      </c>
      <c r="AN4432" t="s">
        <v>53</v>
      </c>
      <c r="AP4432">
        <v>0</v>
      </c>
      <c r="AQ4432">
        <v>60000</v>
      </c>
      <c r="AR4432">
        <v>12000</v>
      </c>
      <c r="AS4432">
        <v>5000</v>
      </c>
      <c r="AT4432">
        <v>0</v>
      </c>
      <c r="AU4432">
        <v>0</v>
      </c>
      <c r="AV4432">
        <v>0</v>
      </c>
      <c r="AW4432">
        <v>77000</v>
      </c>
    </row>
    <row r="4433" spans="1:49" x14ac:dyDescent="0.35">
      <c r="A4433" s="2" t="s">
        <v>1187</v>
      </c>
      <c r="B4433">
        <v>21</v>
      </c>
      <c r="C4433">
        <v>2101</v>
      </c>
      <c r="D4433">
        <v>2</v>
      </c>
      <c r="E4433" t="s">
        <v>50</v>
      </c>
      <c r="F4433">
        <v>33</v>
      </c>
      <c r="G4433" t="s">
        <v>72</v>
      </c>
      <c r="I4433" t="s">
        <v>73</v>
      </c>
      <c r="J4433" t="s">
        <v>52</v>
      </c>
      <c r="K4433" t="s">
        <v>52</v>
      </c>
      <c r="L4433" t="s">
        <v>52</v>
      </c>
      <c r="M4433">
        <v>7</v>
      </c>
      <c r="N4433" t="s">
        <v>86</v>
      </c>
      <c r="O4433">
        <v>2</v>
      </c>
      <c r="P4433" s="6">
        <v>4</v>
      </c>
      <c r="Q4433" t="s">
        <v>56</v>
      </c>
      <c r="R4433">
        <v>6</v>
      </c>
      <c r="S4433" s="5">
        <f t="shared" si="69"/>
        <v>1</v>
      </c>
      <c r="T4433" t="s">
        <v>58</v>
      </c>
      <c r="U4433" t="s">
        <v>52</v>
      </c>
      <c r="V4433">
        <v>1</v>
      </c>
      <c r="W4433" t="s">
        <v>52</v>
      </c>
      <c r="X4433">
        <v>2</v>
      </c>
      <c r="AB4433" t="s">
        <v>72</v>
      </c>
      <c r="AD4433" t="s">
        <v>73</v>
      </c>
      <c r="AE4433" t="s">
        <v>52</v>
      </c>
      <c r="AF4433" t="s">
        <v>53</v>
      </c>
      <c r="AG4433" t="s">
        <v>52</v>
      </c>
      <c r="AH4433">
        <v>2</v>
      </c>
      <c r="AI4433" t="s">
        <v>65</v>
      </c>
      <c r="AJ4433" t="s">
        <v>52</v>
      </c>
      <c r="AK4433" t="s">
        <v>66</v>
      </c>
      <c r="AM4433" t="s">
        <v>62</v>
      </c>
      <c r="AN4433" t="s">
        <v>53</v>
      </c>
      <c r="AP4433">
        <v>0</v>
      </c>
      <c r="AQ4433">
        <v>0</v>
      </c>
      <c r="AR4433">
        <v>10000</v>
      </c>
      <c r="AS4433">
        <v>5000</v>
      </c>
      <c r="AT4433">
        <v>0</v>
      </c>
      <c r="AU4433">
        <v>0</v>
      </c>
      <c r="AV4433">
        <v>0</v>
      </c>
      <c r="AW4433">
        <v>15000</v>
      </c>
    </row>
    <row r="4434" spans="1:49" hidden="1" x14ac:dyDescent="0.35">
      <c r="A4434" s="2" t="s">
        <v>1188</v>
      </c>
      <c r="B4434">
        <v>24</v>
      </c>
      <c r="C4434">
        <v>2401</v>
      </c>
      <c r="D4434">
        <v>1</v>
      </c>
      <c r="E4434" t="s">
        <v>50</v>
      </c>
      <c r="F4434">
        <v>41</v>
      </c>
      <c r="G4434" t="s">
        <v>72</v>
      </c>
      <c r="I4434" t="s">
        <v>73</v>
      </c>
      <c r="J4434" t="s">
        <v>53</v>
      </c>
      <c r="K4434" t="s">
        <v>53</v>
      </c>
      <c r="L4434" t="s">
        <v>52</v>
      </c>
      <c r="M4434">
        <v>2</v>
      </c>
      <c r="N4434" t="s">
        <v>97</v>
      </c>
      <c r="O4434">
        <v>2</v>
      </c>
      <c r="P4434" s="2">
        <v>1</v>
      </c>
      <c r="Q4434" t="s">
        <v>50</v>
      </c>
      <c r="R4434">
        <v>41</v>
      </c>
      <c r="S4434" s="5">
        <f t="shared" si="69"/>
        <v>0</v>
      </c>
      <c r="T4434" t="s">
        <v>54</v>
      </c>
      <c r="U4434" t="s">
        <v>53</v>
      </c>
      <c r="W4434" t="s">
        <v>53</v>
      </c>
      <c r="Y4434" t="s">
        <v>55</v>
      </c>
      <c r="Z4434" t="s">
        <v>52</v>
      </c>
      <c r="AA4434">
        <v>2</v>
      </c>
      <c r="AB4434" t="s">
        <v>72</v>
      </c>
      <c r="AD4434" t="s">
        <v>73</v>
      </c>
      <c r="AE4434" t="s">
        <v>53</v>
      </c>
      <c r="AF4434" t="s">
        <v>53</v>
      </c>
      <c r="AG4434" t="s">
        <v>52</v>
      </c>
      <c r="AH4434">
        <v>2</v>
      </c>
      <c r="AI4434" t="s">
        <v>97</v>
      </c>
      <c r="AJ4434" t="s">
        <v>53</v>
      </c>
    </row>
    <row r="4435" spans="1:49" hidden="1" x14ac:dyDescent="0.35">
      <c r="A4435" s="2" t="s">
        <v>1188</v>
      </c>
      <c r="B4435">
        <v>24</v>
      </c>
      <c r="C4435">
        <v>2401</v>
      </c>
      <c r="D4435">
        <v>1</v>
      </c>
      <c r="E4435" t="s">
        <v>50</v>
      </c>
      <c r="F4435">
        <v>41</v>
      </c>
      <c r="G4435" t="s">
        <v>72</v>
      </c>
      <c r="I4435" t="s">
        <v>73</v>
      </c>
      <c r="J4435" t="s">
        <v>53</v>
      </c>
      <c r="K4435" t="s">
        <v>53</v>
      </c>
      <c r="L4435" t="s">
        <v>52</v>
      </c>
      <c r="M4435">
        <v>2</v>
      </c>
      <c r="N4435" t="s">
        <v>97</v>
      </c>
      <c r="O4435">
        <v>2</v>
      </c>
      <c r="P4435" s="2">
        <v>2</v>
      </c>
      <c r="Q4435" t="s">
        <v>56</v>
      </c>
      <c r="R4435">
        <v>33</v>
      </c>
      <c r="S4435" s="5">
        <f t="shared" si="69"/>
        <v>0</v>
      </c>
      <c r="T4435" t="s">
        <v>57</v>
      </c>
      <c r="U4435" t="s">
        <v>53</v>
      </c>
      <c r="W4435" t="s">
        <v>53</v>
      </c>
      <c r="Y4435" t="s">
        <v>55</v>
      </c>
      <c r="Z4435" t="s">
        <v>52</v>
      </c>
      <c r="AA4435">
        <v>1</v>
      </c>
      <c r="AB4435" t="s">
        <v>72</v>
      </c>
      <c r="AD4435" t="s">
        <v>73</v>
      </c>
      <c r="AE4435" t="s">
        <v>52</v>
      </c>
      <c r="AF4435" t="s">
        <v>52</v>
      </c>
      <c r="AG4435" t="s">
        <v>52</v>
      </c>
      <c r="AH4435">
        <v>4</v>
      </c>
      <c r="AI4435" t="s">
        <v>83</v>
      </c>
      <c r="AJ4435" t="s">
        <v>53</v>
      </c>
    </row>
    <row r="4436" spans="1:49" x14ac:dyDescent="0.35">
      <c r="A4436" s="2" t="s">
        <v>1188</v>
      </c>
      <c r="B4436">
        <v>24</v>
      </c>
      <c r="C4436">
        <v>2401</v>
      </c>
      <c r="D4436">
        <v>1</v>
      </c>
      <c r="E4436" t="s">
        <v>50</v>
      </c>
      <c r="F4436">
        <v>41</v>
      </c>
      <c r="G4436" t="s">
        <v>72</v>
      </c>
      <c r="I4436" t="s">
        <v>73</v>
      </c>
      <c r="J4436" t="s">
        <v>53</v>
      </c>
      <c r="K4436" t="s">
        <v>53</v>
      </c>
      <c r="L4436" t="s">
        <v>52</v>
      </c>
      <c r="M4436">
        <v>2</v>
      </c>
      <c r="N4436" t="s">
        <v>97</v>
      </c>
      <c r="O4436">
        <v>2</v>
      </c>
      <c r="P4436" s="6">
        <v>3</v>
      </c>
      <c r="Q4436" t="s">
        <v>56</v>
      </c>
      <c r="R4436">
        <v>12</v>
      </c>
      <c r="S4436" s="5">
        <f t="shared" si="69"/>
        <v>1</v>
      </c>
      <c r="T4436" t="s">
        <v>58</v>
      </c>
      <c r="U4436" t="s">
        <v>52</v>
      </c>
      <c r="V4436">
        <v>1</v>
      </c>
      <c r="W4436" t="s">
        <v>52</v>
      </c>
      <c r="X4436">
        <v>2</v>
      </c>
      <c r="AB4436" t="s">
        <v>72</v>
      </c>
      <c r="AD4436" t="s">
        <v>73</v>
      </c>
      <c r="AE4436" t="s">
        <v>52</v>
      </c>
      <c r="AF4436" t="s">
        <v>52</v>
      </c>
      <c r="AG4436" t="s">
        <v>52</v>
      </c>
      <c r="AH4436">
        <v>7</v>
      </c>
      <c r="AI4436" t="s">
        <v>79</v>
      </c>
      <c r="AJ4436" t="s">
        <v>52</v>
      </c>
      <c r="AK4436" t="s">
        <v>90</v>
      </c>
      <c r="AM4436" t="s">
        <v>62</v>
      </c>
      <c r="AN4436" t="s">
        <v>53</v>
      </c>
      <c r="AP4436">
        <v>0</v>
      </c>
      <c r="AQ4436">
        <v>0</v>
      </c>
      <c r="AR4436">
        <v>18000</v>
      </c>
      <c r="AS4436">
        <v>35000</v>
      </c>
      <c r="AT4436">
        <v>0</v>
      </c>
      <c r="AU4436">
        <v>0</v>
      </c>
      <c r="AV4436">
        <v>0</v>
      </c>
      <c r="AW4436">
        <v>53000</v>
      </c>
    </row>
    <row r="4437" spans="1:49" x14ac:dyDescent="0.35">
      <c r="A4437" s="2" t="s">
        <v>1188</v>
      </c>
      <c r="B4437">
        <v>24</v>
      </c>
      <c r="C4437">
        <v>2401</v>
      </c>
      <c r="D4437">
        <v>1</v>
      </c>
      <c r="E4437" t="s">
        <v>50</v>
      </c>
      <c r="F4437">
        <v>41</v>
      </c>
      <c r="G4437" t="s">
        <v>72</v>
      </c>
      <c r="I4437" t="s">
        <v>73</v>
      </c>
      <c r="J4437" t="s">
        <v>53</v>
      </c>
      <c r="K4437" t="s">
        <v>53</v>
      </c>
      <c r="L4437" t="s">
        <v>52</v>
      </c>
      <c r="M4437">
        <v>2</v>
      </c>
      <c r="N4437" t="s">
        <v>97</v>
      </c>
      <c r="O4437">
        <v>2</v>
      </c>
      <c r="P4437" s="6">
        <v>4</v>
      </c>
      <c r="Q4437" t="s">
        <v>50</v>
      </c>
      <c r="R4437">
        <v>9</v>
      </c>
      <c r="S4437" s="5">
        <f t="shared" si="69"/>
        <v>1</v>
      </c>
      <c r="T4437" t="s">
        <v>58</v>
      </c>
      <c r="U4437" t="s">
        <v>52</v>
      </c>
      <c r="V4437">
        <v>1</v>
      </c>
      <c r="W4437" t="s">
        <v>52</v>
      </c>
      <c r="X4437">
        <v>2</v>
      </c>
      <c r="AB4437" t="s">
        <v>72</v>
      </c>
      <c r="AD4437" t="s">
        <v>73</v>
      </c>
      <c r="AE4437" t="s">
        <v>52</v>
      </c>
      <c r="AF4437" t="s">
        <v>52</v>
      </c>
      <c r="AG4437" t="s">
        <v>52</v>
      </c>
      <c r="AH4437">
        <v>3</v>
      </c>
      <c r="AI4437" t="s">
        <v>97</v>
      </c>
      <c r="AJ4437" t="s">
        <v>52</v>
      </c>
      <c r="AK4437" t="s">
        <v>98</v>
      </c>
      <c r="AM4437" t="s">
        <v>62</v>
      </c>
      <c r="AN4437" t="s">
        <v>53</v>
      </c>
      <c r="AP4437">
        <v>0</v>
      </c>
      <c r="AQ4437">
        <v>0</v>
      </c>
      <c r="AR4437">
        <v>3600</v>
      </c>
      <c r="AS4437">
        <v>25000</v>
      </c>
      <c r="AT4437">
        <v>0</v>
      </c>
      <c r="AU4437">
        <v>0</v>
      </c>
      <c r="AV4437">
        <v>20000</v>
      </c>
      <c r="AW4437">
        <v>48600</v>
      </c>
    </row>
    <row r="4438" spans="1:49" hidden="1" x14ac:dyDescent="0.35">
      <c r="A4438" s="2" t="s">
        <v>1189</v>
      </c>
      <c r="B4438">
        <v>15</v>
      </c>
      <c r="C4438">
        <v>1501</v>
      </c>
      <c r="D4438">
        <v>2</v>
      </c>
      <c r="E4438" t="s">
        <v>50</v>
      </c>
      <c r="F4438">
        <v>29</v>
      </c>
      <c r="G4438" t="s">
        <v>72</v>
      </c>
      <c r="I4438" t="s">
        <v>73</v>
      </c>
      <c r="J4438" t="s">
        <v>52</v>
      </c>
      <c r="K4438" t="s">
        <v>52</v>
      </c>
      <c r="L4438" t="s">
        <v>52</v>
      </c>
      <c r="M4438">
        <v>6</v>
      </c>
      <c r="N4438" t="s">
        <v>79</v>
      </c>
      <c r="O4438">
        <v>1</v>
      </c>
      <c r="P4438" s="2">
        <v>1</v>
      </c>
      <c r="Q4438" t="s">
        <v>50</v>
      </c>
      <c r="R4438">
        <v>29</v>
      </c>
      <c r="S4438" s="5">
        <f t="shared" si="69"/>
        <v>0</v>
      </c>
      <c r="T4438" t="s">
        <v>54</v>
      </c>
      <c r="U4438" t="s">
        <v>53</v>
      </c>
      <c r="W4438" t="s">
        <v>53</v>
      </c>
      <c r="Y4438" t="s">
        <v>55</v>
      </c>
      <c r="Z4438" t="s">
        <v>52</v>
      </c>
      <c r="AA4438">
        <v>2</v>
      </c>
      <c r="AB4438" t="s">
        <v>72</v>
      </c>
      <c r="AD4438" t="s">
        <v>73</v>
      </c>
      <c r="AE4438" t="s">
        <v>52</v>
      </c>
      <c r="AF4438" t="s">
        <v>52</v>
      </c>
      <c r="AG4438" t="s">
        <v>52</v>
      </c>
      <c r="AH4438">
        <v>6</v>
      </c>
      <c r="AI4438" t="s">
        <v>79</v>
      </c>
      <c r="AJ4438" t="s">
        <v>53</v>
      </c>
    </row>
    <row r="4439" spans="1:49" hidden="1" x14ac:dyDescent="0.35">
      <c r="A4439" s="2" t="s">
        <v>1189</v>
      </c>
      <c r="B4439">
        <v>15</v>
      </c>
      <c r="C4439">
        <v>1501</v>
      </c>
      <c r="D4439">
        <v>2</v>
      </c>
      <c r="E4439" t="s">
        <v>50</v>
      </c>
      <c r="F4439">
        <v>29</v>
      </c>
      <c r="G4439" t="s">
        <v>72</v>
      </c>
      <c r="I4439" t="s">
        <v>73</v>
      </c>
      <c r="J4439" t="s">
        <v>52</v>
      </c>
      <c r="K4439" t="s">
        <v>52</v>
      </c>
      <c r="L4439" t="s">
        <v>52</v>
      </c>
      <c r="M4439">
        <v>6</v>
      </c>
      <c r="N4439" t="s">
        <v>79</v>
      </c>
      <c r="O4439">
        <v>1</v>
      </c>
      <c r="P4439" s="2">
        <v>2</v>
      </c>
      <c r="Q4439" t="s">
        <v>56</v>
      </c>
      <c r="R4439">
        <v>27</v>
      </c>
      <c r="S4439" s="5">
        <f t="shared" si="69"/>
        <v>0</v>
      </c>
      <c r="T4439" t="s">
        <v>57</v>
      </c>
      <c r="U4439" t="s">
        <v>53</v>
      </c>
      <c r="W4439" t="s">
        <v>53</v>
      </c>
      <c r="Y4439" t="s">
        <v>55</v>
      </c>
      <c r="Z4439" t="s">
        <v>52</v>
      </c>
      <c r="AA4439">
        <v>1</v>
      </c>
      <c r="AB4439" t="s">
        <v>72</v>
      </c>
      <c r="AD4439" t="s">
        <v>73</v>
      </c>
      <c r="AE4439" t="s">
        <v>52</v>
      </c>
      <c r="AF4439" t="s">
        <v>52</v>
      </c>
      <c r="AG4439" t="s">
        <v>53</v>
      </c>
    </row>
    <row r="4440" spans="1:49" hidden="1" x14ac:dyDescent="0.35">
      <c r="A4440" s="2" t="s">
        <v>1189</v>
      </c>
      <c r="B4440">
        <v>15</v>
      </c>
      <c r="C4440">
        <v>1501</v>
      </c>
      <c r="D4440">
        <v>2</v>
      </c>
      <c r="E4440" t="s">
        <v>50</v>
      </c>
      <c r="F4440">
        <v>29</v>
      </c>
      <c r="G4440" t="s">
        <v>72</v>
      </c>
      <c r="I4440" t="s">
        <v>73</v>
      </c>
      <c r="J4440" t="s">
        <v>52</v>
      </c>
      <c r="K4440" t="s">
        <v>52</v>
      </c>
      <c r="L4440" t="s">
        <v>52</v>
      </c>
      <c r="M4440">
        <v>6</v>
      </c>
      <c r="N4440" t="s">
        <v>79</v>
      </c>
      <c r="O4440">
        <v>1</v>
      </c>
      <c r="P4440" s="2">
        <v>3</v>
      </c>
      <c r="Q4440" t="s">
        <v>50</v>
      </c>
      <c r="R4440">
        <v>3</v>
      </c>
      <c r="S4440" s="5">
        <f t="shared" si="69"/>
        <v>0</v>
      </c>
      <c r="T4440" t="s">
        <v>58</v>
      </c>
      <c r="U4440" t="s">
        <v>52</v>
      </c>
      <c r="V4440">
        <v>1</v>
      </c>
      <c r="W4440" t="s">
        <v>52</v>
      </c>
      <c r="X4440">
        <v>2</v>
      </c>
      <c r="AB4440" t="s">
        <v>72</v>
      </c>
      <c r="AD4440" t="s">
        <v>73</v>
      </c>
      <c r="AE4440" t="s">
        <v>53</v>
      </c>
      <c r="AF4440" t="s">
        <v>53</v>
      </c>
      <c r="AG4440" t="s">
        <v>53</v>
      </c>
      <c r="AO4440" t="s">
        <v>70</v>
      </c>
    </row>
    <row r="4441" spans="1:49" hidden="1" x14ac:dyDescent="0.35">
      <c r="A4441" s="2" t="s">
        <v>1190</v>
      </c>
      <c r="B4441">
        <v>4</v>
      </c>
      <c r="C4441">
        <v>407</v>
      </c>
      <c r="D4441">
        <v>2</v>
      </c>
      <c r="E4441" t="s">
        <v>50</v>
      </c>
      <c r="F4441">
        <v>32</v>
      </c>
      <c r="G4441" t="s">
        <v>72</v>
      </c>
      <c r="I4441" t="s">
        <v>73</v>
      </c>
      <c r="J4441" t="s">
        <v>52</v>
      </c>
      <c r="K4441" t="s">
        <v>52</v>
      </c>
      <c r="L4441" t="s">
        <v>52</v>
      </c>
      <c r="M4441">
        <v>8</v>
      </c>
      <c r="N4441" t="s">
        <v>60</v>
      </c>
      <c r="O4441">
        <v>1</v>
      </c>
      <c r="P4441" s="2">
        <v>1</v>
      </c>
      <c r="Q4441" t="s">
        <v>50</v>
      </c>
      <c r="R4441">
        <v>32</v>
      </c>
      <c r="S4441" s="5">
        <f t="shared" si="69"/>
        <v>0</v>
      </c>
      <c r="T4441" t="s">
        <v>54</v>
      </c>
      <c r="U4441" t="s">
        <v>53</v>
      </c>
      <c r="W4441" t="s">
        <v>53</v>
      </c>
      <c r="Y4441" t="s">
        <v>55</v>
      </c>
      <c r="Z4441" t="s">
        <v>52</v>
      </c>
      <c r="AA4441">
        <v>2</v>
      </c>
      <c r="AB4441" t="s">
        <v>72</v>
      </c>
      <c r="AD4441" t="s">
        <v>73</v>
      </c>
      <c r="AE4441" t="s">
        <v>52</v>
      </c>
      <c r="AF4441" t="s">
        <v>52</v>
      </c>
      <c r="AG4441" t="s">
        <v>52</v>
      </c>
      <c r="AH4441">
        <v>8</v>
      </c>
      <c r="AI4441" t="s">
        <v>60</v>
      </c>
      <c r="AJ4441" t="s">
        <v>53</v>
      </c>
    </row>
    <row r="4442" spans="1:49" hidden="1" x14ac:dyDescent="0.35">
      <c r="A4442" s="2" t="s">
        <v>1190</v>
      </c>
      <c r="B4442">
        <v>4</v>
      </c>
      <c r="C4442">
        <v>407</v>
      </c>
      <c r="D4442">
        <v>2</v>
      </c>
      <c r="E4442" t="s">
        <v>50</v>
      </c>
      <c r="F4442">
        <v>32</v>
      </c>
      <c r="G4442" t="s">
        <v>72</v>
      </c>
      <c r="I4442" t="s">
        <v>73</v>
      </c>
      <c r="J4442" t="s">
        <v>52</v>
      </c>
      <c r="K4442" t="s">
        <v>52</v>
      </c>
      <c r="L4442" t="s">
        <v>52</v>
      </c>
      <c r="M4442">
        <v>8</v>
      </c>
      <c r="N4442" t="s">
        <v>60</v>
      </c>
      <c r="O4442">
        <v>1</v>
      </c>
      <c r="P4442" s="2">
        <v>2</v>
      </c>
      <c r="Q4442" t="s">
        <v>56</v>
      </c>
      <c r="R4442">
        <v>27</v>
      </c>
      <c r="S4442" s="5">
        <f t="shared" si="69"/>
        <v>0</v>
      </c>
      <c r="T4442" t="s">
        <v>57</v>
      </c>
      <c r="U4442" t="s">
        <v>53</v>
      </c>
      <c r="W4442" t="s">
        <v>53</v>
      </c>
      <c r="Y4442" t="s">
        <v>55</v>
      </c>
      <c r="Z4442" t="s">
        <v>52</v>
      </c>
      <c r="AA4442">
        <v>1</v>
      </c>
      <c r="AB4442" t="s">
        <v>72</v>
      </c>
      <c r="AD4442" t="s">
        <v>73</v>
      </c>
      <c r="AE4442" t="s">
        <v>52</v>
      </c>
      <c r="AF4442" t="s">
        <v>52</v>
      </c>
      <c r="AG4442" t="s">
        <v>52</v>
      </c>
      <c r="AH4442">
        <v>7</v>
      </c>
      <c r="AI4442" t="s">
        <v>79</v>
      </c>
      <c r="AJ4442" t="s">
        <v>53</v>
      </c>
    </row>
    <row r="4443" spans="1:49" hidden="1" x14ac:dyDescent="0.35">
      <c r="A4443" s="2" t="s">
        <v>1190</v>
      </c>
      <c r="B4443">
        <v>4</v>
      </c>
      <c r="C4443">
        <v>407</v>
      </c>
      <c r="D4443">
        <v>2</v>
      </c>
      <c r="E4443" t="s">
        <v>50</v>
      </c>
      <c r="F4443">
        <v>32</v>
      </c>
      <c r="G4443" t="s">
        <v>72</v>
      </c>
      <c r="I4443" t="s">
        <v>73</v>
      </c>
      <c r="J4443" t="s">
        <v>52</v>
      </c>
      <c r="K4443" t="s">
        <v>52</v>
      </c>
      <c r="L4443" t="s">
        <v>52</v>
      </c>
      <c r="M4443">
        <v>8</v>
      </c>
      <c r="N4443" t="s">
        <v>60</v>
      </c>
      <c r="O4443">
        <v>1</v>
      </c>
      <c r="P4443" s="2">
        <v>3</v>
      </c>
      <c r="Q4443" t="s">
        <v>56</v>
      </c>
      <c r="R4443">
        <v>1</v>
      </c>
      <c r="S4443" s="5">
        <f t="shared" si="69"/>
        <v>0</v>
      </c>
      <c r="T4443" t="s">
        <v>58</v>
      </c>
      <c r="U4443" t="s">
        <v>52</v>
      </c>
      <c r="V4443">
        <v>1</v>
      </c>
      <c r="W4443" t="s">
        <v>52</v>
      </c>
      <c r="X4443">
        <v>2</v>
      </c>
      <c r="AB4443" t="s">
        <v>72</v>
      </c>
    </row>
    <row r="4444" spans="1:49" hidden="1" x14ac:dyDescent="0.35">
      <c r="A4444" s="2" t="s">
        <v>1191</v>
      </c>
      <c r="B4444">
        <v>11</v>
      </c>
      <c r="C4444">
        <v>1104</v>
      </c>
      <c r="D4444">
        <v>2</v>
      </c>
      <c r="E4444" t="s">
        <v>50</v>
      </c>
      <c r="F4444">
        <v>29</v>
      </c>
      <c r="G4444" t="s">
        <v>72</v>
      </c>
      <c r="I4444" t="s">
        <v>73</v>
      </c>
      <c r="J4444" t="s">
        <v>52</v>
      </c>
      <c r="K4444" t="s">
        <v>52</v>
      </c>
      <c r="L4444" t="s">
        <v>52</v>
      </c>
      <c r="M4444">
        <v>5</v>
      </c>
      <c r="N4444" t="s">
        <v>83</v>
      </c>
      <c r="O4444">
        <v>4</v>
      </c>
      <c r="P4444" s="2">
        <v>1</v>
      </c>
      <c r="Q4444" t="s">
        <v>50</v>
      </c>
      <c r="R4444">
        <v>29</v>
      </c>
      <c r="S4444" s="5">
        <f t="shared" si="69"/>
        <v>0</v>
      </c>
      <c r="T4444" t="s">
        <v>54</v>
      </c>
      <c r="U4444" t="s">
        <v>53</v>
      </c>
      <c r="W4444" t="s">
        <v>53</v>
      </c>
      <c r="Y4444" t="s">
        <v>55</v>
      </c>
      <c r="Z4444" t="s">
        <v>52</v>
      </c>
      <c r="AA4444">
        <v>2</v>
      </c>
      <c r="AB4444" t="s">
        <v>72</v>
      </c>
      <c r="AD4444" t="s">
        <v>73</v>
      </c>
      <c r="AE4444" t="s">
        <v>52</v>
      </c>
      <c r="AF4444" t="s">
        <v>52</v>
      </c>
      <c r="AG4444" t="s">
        <v>52</v>
      </c>
      <c r="AH4444">
        <v>5</v>
      </c>
      <c r="AI4444" t="s">
        <v>83</v>
      </c>
      <c r="AJ4444" t="s">
        <v>53</v>
      </c>
    </row>
    <row r="4445" spans="1:49" hidden="1" x14ac:dyDescent="0.35">
      <c r="A4445" s="2" t="s">
        <v>1191</v>
      </c>
      <c r="B4445">
        <v>11</v>
      </c>
      <c r="C4445">
        <v>1104</v>
      </c>
      <c r="D4445">
        <v>2</v>
      </c>
      <c r="E4445" t="s">
        <v>50</v>
      </c>
      <c r="F4445">
        <v>29</v>
      </c>
      <c r="G4445" t="s">
        <v>72</v>
      </c>
      <c r="I4445" t="s">
        <v>73</v>
      </c>
      <c r="J4445" t="s">
        <v>52</v>
      </c>
      <c r="K4445" t="s">
        <v>52</v>
      </c>
      <c r="L4445" t="s">
        <v>52</v>
      </c>
      <c r="M4445">
        <v>5</v>
      </c>
      <c r="N4445" t="s">
        <v>83</v>
      </c>
      <c r="O4445">
        <v>4</v>
      </c>
      <c r="P4445" s="2">
        <v>2</v>
      </c>
      <c r="Q4445" t="s">
        <v>56</v>
      </c>
      <c r="R4445">
        <v>31</v>
      </c>
      <c r="S4445" s="5">
        <f t="shared" si="69"/>
        <v>0</v>
      </c>
      <c r="T4445" t="s">
        <v>57</v>
      </c>
      <c r="U4445" t="s">
        <v>53</v>
      </c>
      <c r="W4445" t="s">
        <v>53</v>
      </c>
      <c r="Y4445" t="s">
        <v>55</v>
      </c>
      <c r="Z4445" t="s">
        <v>52</v>
      </c>
      <c r="AA4445">
        <v>1</v>
      </c>
      <c r="AB4445" t="s">
        <v>72</v>
      </c>
      <c r="AD4445" t="s">
        <v>73</v>
      </c>
      <c r="AE4445" t="s">
        <v>52</v>
      </c>
      <c r="AF4445" t="s">
        <v>52</v>
      </c>
      <c r="AG4445" t="s">
        <v>52</v>
      </c>
      <c r="AH4445">
        <v>6</v>
      </c>
      <c r="AI4445" t="s">
        <v>79</v>
      </c>
      <c r="AJ4445" t="s">
        <v>53</v>
      </c>
    </row>
    <row r="4446" spans="1:49" x14ac:dyDescent="0.35">
      <c r="A4446" s="2" t="s">
        <v>1191</v>
      </c>
      <c r="B4446">
        <v>11</v>
      </c>
      <c r="C4446">
        <v>1104</v>
      </c>
      <c r="D4446">
        <v>2</v>
      </c>
      <c r="E4446" t="s">
        <v>50</v>
      </c>
      <c r="F4446">
        <v>29</v>
      </c>
      <c r="G4446" t="s">
        <v>72</v>
      </c>
      <c r="I4446" t="s">
        <v>73</v>
      </c>
      <c r="J4446" t="s">
        <v>52</v>
      </c>
      <c r="K4446" t="s">
        <v>52</v>
      </c>
      <c r="L4446" t="s">
        <v>52</v>
      </c>
      <c r="M4446">
        <v>5</v>
      </c>
      <c r="N4446" t="s">
        <v>83</v>
      </c>
      <c r="O4446">
        <v>4</v>
      </c>
      <c r="P4446" s="6">
        <v>3</v>
      </c>
      <c r="Q4446" t="s">
        <v>50</v>
      </c>
      <c r="R4446">
        <v>9</v>
      </c>
      <c r="S4446" s="5">
        <f t="shared" si="69"/>
        <v>1</v>
      </c>
      <c r="T4446" t="s">
        <v>58</v>
      </c>
      <c r="U4446" t="s">
        <v>52</v>
      </c>
      <c r="V4446">
        <v>1</v>
      </c>
      <c r="W4446" t="s">
        <v>52</v>
      </c>
      <c r="X4446">
        <v>2</v>
      </c>
      <c r="AB4446" t="s">
        <v>72</v>
      </c>
      <c r="AD4446" t="s">
        <v>73</v>
      </c>
      <c r="AE4446" t="s">
        <v>52</v>
      </c>
      <c r="AF4446" t="s">
        <v>52</v>
      </c>
      <c r="AG4446" t="s">
        <v>52</v>
      </c>
      <c r="AH4446">
        <v>3</v>
      </c>
      <c r="AI4446" t="s">
        <v>97</v>
      </c>
      <c r="AJ4446" t="s">
        <v>52</v>
      </c>
      <c r="AK4446" t="s">
        <v>98</v>
      </c>
      <c r="AM4446" t="s">
        <v>62</v>
      </c>
      <c r="AN4446" t="s">
        <v>53</v>
      </c>
      <c r="AP4446">
        <v>0</v>
      </c>
      <c r="AQ4446">
        <v>0</v>
      </c>
      <c r="AR4446">
        <v>10000</v>
      </c>
      <c r="AS4446">
        <v>15000</v>
      </c>
      <c r="AT4446">
        <v>150000</v>
      </c>
      <c r="AU4446">
        <v>0</v>
      </c>
      <c r="AV4446">
        <v>0</v>
      </c>
      <c r="AW4446">
        <v>175000</v>
      </c>
    </row>
    <row r="4447" spans="1:49" x14ac:dyDescent="0.35">
      <c r="A4447" s="2" t="s">
        <v>1191</v>
      </c>
      <c r="B4447">
        <v>11</v>
      </c>
      <c r="C4447">
        <v>1104</v>
      </c>
      <c r="D4447">
        <v>2</v>
      </c>
      <c r="E4447" t="s">
        <v>50</v>
      </c>
      <c r="F4447">
        <v>29</v>
      </c>
      <c r="G4447" t="s">
        <v>72</v>
      </c>
      <c r="I4447" t="s">
        <v>73</v>
      </c>
      <c r="J4447" t="s">
        <v>52</v>
      </c>
      <c r="K4447" t="s">
        <v>52</v>
      </c>
      <c r="L4447" t="s">
        <v>52</v>
      </c>
      <c r="M4447">
        <v>5</v>
      </c>
      <c r="N4447" t="s">
        <v>83</v>
      </c>
      <c r="O4447">
        <v>4</v>
      </c>
      <c r="P4447" s="6">
        <v>4</v>
      </c>
      <c r="Q4447" t="s">
        <v>56</v>
      </c>
      <c r="R4447">
        <v>6</v>
      </c>
      <c r="S4447" s="5">
        <f t="shared" si="69"/>
        <v>1</v>
      </c>
      <c r="T4447" t="s">
        <v>58</v>
      </c>
      <c r="U4447" t="s">
        <v>52</v>
      </c>
      <c r="V4447">
        <v>1</v>
      </c>
      <c r="W4447" t="s">
        <v>52</v>
      </c>
      <c r="X4447">
        <v>2</v>
      </c>
      <c r="AB4447" t="s">
        <v>72</v>
      </c>
      <c r="AD4447" t="s">
        <v>73</v>
      </c>
      <c r="AE4447" t="s">
        <v>53</v>
      </c>
      <c r="AF4447" t="s">
        <v>53</v>
      </c>
      <c r="AG4447" t="s">
        <v>52</v>
      </c>
      <c r="AH4447">
        <v>1</v>
      </c>
      <c r="AI4447" t="s">
        <v>68</v>
      </c>
      <c r="AJ4447" t="s">
        <v>52</v>
      </c>
      <c r="AK4447" t="s">
        <v>74</v>
      </c>
      <c r="AM4447" t="s">
        <v>62</v>
      </c>
      <c r="AN4447" t="s">
        <v>53</v>
      </c>
      <c r="AP4447">
        <v>0</v>
      </c>
      <c r="AQ4447">
        <v>0</v>
      </c>
      <c r="AR4447">
        <v>6000</v>
      </c>
      <c r="AS4447">
        <v>10000</v>
      </c>
      <c r="AT4447">
        <v>100000</v>
      </c>
      <c r="AU4447">
        <v>0</v>
      </c>
      <c r="AV4447">
        <v>0</v>
      </c>
      <c r="AW4447">
        <v>116000</v>
      </c>
    </row>
    <row r="4448" spans="1:49" hidden="1" x14ac:dyDescent="0.35">
      <c r="A4448" s="2" t="s">
        <v>1191</v>
      </c>
      <c r="B4448">
        <v>11</v>
      </c>
      <c r="C4448">
        <v>1104</v>
      </c>
      <c r="D4448">
        <v>2</v>
      </c>
      <c r="E4448" t="s">
        <v>50</v>
      </c>
      <c r="F4448">
        <v>29</v>
      </c>
      <c r="G4448" t="s">
        <v>72</v>
      </c>
      <c r="I4448" t="s">
        <v>73</v>
      </c>
      <c r="J4448" t="s">
        <v>52</v>
      </c>
      <c r="K4448" t="s">
        <v>52</v>
      </c>
      <c r="L4448" t="s">
        <v>52</v>
      </c>
      <c r="M4448">
        <v>5</v>
      </c>
      <c r="N4448" t="s">
        <v>83</v>
      </c>
      <c r="O4448">
        <v>4</v>
      </c>
      <c r="P4448" s="2">
        <v>5</v>
      </c>
      <c r="Q4448" t="s">
        <v>50</v>
      </c>
      <c r="R4448">
        <v>3</v>
      </c>
      <c r="S4448" s="5">
        <f t="shared" si="69"/>
        <v>0</v>
      </c>
      <c r="T4448" t="s">
        <v>58</v>
      </c>
      <c r="U4448" t="s">
        <v>52</v>
      </c>
      <c r="V4448">
        <v>1</v>
      </c>
      <c r="W4448" t="s">
        <v>52</v>
      </c>
      <c r="X4448">
        <v>2</v>
      </c>
      <c r="AB4448" t="s">
        <v>72</v>
      </c>
      <c r="AD4448" t="s">
        <v>73</v>
      </c>
      <c r="AE4448" t="s">
        <v>53</v>
      </c>
      <c r="AF4448" t="s">
        <v>53</v>
      </c>
      <c r="AG4448" t="s">
        <v>53</v>
      </c>
      <c r="AO4448" t="s">
        <v>70</v>
      </c>
    </row>
    <row r="4449" spans="1:49" hidden="1" x14ac:dyDescent="0.35">
      <c r="A4449" s="2" t="s">
        <v>1191</v>
      </c>
      <c r="B4449">
        <v>11</v>
      </c>
      <c r="C4449">
        <v>1104</v>
      </c>
      <c r="D4449">
        <v>2</v>
      </c>
      <c r="E4449" t="s">
        <v>50</v>
      </c>
      <c r="F4449">
        <v>29</v>
      </c>
      <c r="G4449" t="s">
        <v>72</v>
      </c>
      <c r="I4449" t="s">
        <v>73</v>
      </c>
      <c r="J4449" t="s">
        <v>52</v>
      </c>
      <c r="K4449" t="s">
        <v>52</v>
      </c>
      <c r="L4449" t="s">
        <v>52</v>
      </c>
      <c r="M4449">
        <v>5</v>
      </c>
      <c r="N4449" t="s">
        <v>83</v>
      </c>
      <c r="O4449">
        <v>4</v>
      </c>
      <c r="P4449" s="2">
        <v>6</v>
      </c>
      <c r="Q4449" t="s">
        <v>50</v>
      </c>
      <c r="R4449">
        <v>0</v>
      </c>
      <c r="S4449" s="5">
        <f t="shared" si="69"/>
        <v>0</v>
      </c>
      <c r="T4449" t="s">
        <v>58</v>
      </c>
      <c r="U4449" t="s">
        <v>52</v>
      </c>
      <c r="V4449">
        <v>1</v>
      </c>
      <c r="W4449" t="s">
        <v>52</v>
      </c>
      <c r="X4449">
        <v>2</v>
      </c>
      <c r="AB4449" t="s">
        <v>72</v>
      </c>
    </row>
    <row r="4450" spans="1:49" hidden="1" x14ac:dyDescent="0.35">
      <c r="A4450" s="2" t="s">
        <v>1192</v>
      </c>
      <c r="B4450">
        <v>5</v>
      </c>
      <c r="C4450">
        <v>507</v>
      </c>
      <c r="D4450">
        <v>1</v>
      </c>
      <c r="E4450" t="s">
        <v>50</v>
      </c>
      <c r="F4450">
        <v>63</v>
      </c>
      <c r="G4450" t="s">
        <v>72</v>
      </c>
      <c r="I4450" t="s">
        <v>73</v>
      </c>
      <c r="J4450" t="s">
        <v>52</v>
      </c>
      <c r="K4450" t="s">
        <v>52</v>
      </c>
      <c r="L4450" t="s">
        <v>52</v>
      </c>
      <c r="M4450">
        <v>4</v>
      </c>
      <c r="N4450" t="s">
        <v>83</v>
      </c>
      <c r="O4450">
        <v>1</v>
      </c>
      <c r="P4450" s="2">
        <v>1</v>
      </c>
      <c r="Q4450" t="s">
        <v>50</v>
      </c>
      <c r="R4450">
        <v>63</v>
      </c>
      <c r="S4450" s="5">
        <f t="shared" si="69"/>
        <v>0</v>
      </c>
      <c r="T4450" t="s">
        <v>54</v>
      </c>
      <c r="U4450" t="s">
        <v>53</v>
      </c>
      <c r="W4450" t="s">
        <v>53</v>
      </c>
      <c r="Y4450" t="s">
        <v>55</v>
      </c>
      <c r="Z4450" t="s">
        <v>52</v>
      </c>
      <c r="AA4450">
        <v>2</v>
      </c>
      <c r="AB4450" t="s">
        <v>72</v>
      </c>
      <c r="AD4450" t="s">
        <v>73</v>
      </c>
      <c r="AE4450" t="s">
        <v>52</v>
      </c>
      <c r="AF4450" t="s">
        <v>52</v>
      </c>
      <c r="AG4450" t="s">
        <v>52</v>
      </c>
      <c r="AH4450">
        <v>4</v>
      </c>
      <c r="AI4450" t="s">
        <v>83</v>
      </c>
      <c r="AJ4450" t="s">
        <v>53</v>
      </c>
    </row>
    <row r="4451" spans="1:49" hidden="1" x14ac:dyDescent="0.35">
      <c r="A4451" s="2" t="s">
        <v>1192</v>
      </c>
      <c r="B4451">
        <v>5</v>
      </c>
      <c r="C4451">
        <v>507</v>
      </c>
      <c r="D4451">
        <v>1</v>
      </c>
      <c r="E4451" t="s">
        <v>50</v>
      </c>
      <c r="F4451">
        <v>63</v>
      </c>
      <c r="G4451" t="s">
        <v>72</v>
      </c>
      <c r="I4451" t="s">
        <v>73</v>
      </c>
      <c r="J4451" t="s">
        <v>52</v>
      </c>
      <c r="K4451" t="s">
        <v>52</v>
      </c>
      <c r="L4451" t="s">
        <v>52</v>
      </c>
      <c r="M4451">
        <v>4</v>
      </c>
      <c r="N4451" t="s">
        <v>83</v>
      </c>
      <c r="O4451">
        <v>1</v>
      </c>
      <c r="P4451" s="2">
        <v>2</v>
      </c>
      <c r="Q4451" t="s">
        <v>56</v>
      </c>
      <c r="R4451">
        <v>59</v>
      </c>
      <c r="S4451" s="5">
        <f t="shared" si="69"/>
        <v>0</v>
      </c>
      <c r="T4451" t="s">
        <v>57</v>
      </c>
      <c r="U4451" t="s">
        <v>53</v>
      </c>
      <c r="W4451" t="s">
        <v>53</v>
      </c>
      <c r="Y4451" t="s">
        <v>55</v>
      </c>
      <c r="Z4451" t="s">
        <v>52</v>
      </c>
      <c r="AA4451">
        <v>1</v>
      </c>
      <c r="AB4451" t="s">
        <v>72</v>
      </c>
      <c r="AD4451" t="s">
        <v>73</v>
      </c>
      <c r="AE4451" t="s">
        <v>52</v>
      </c>
      <c r="AF4451" t="s">
        <v>52</v>
      </c>
      <c r="AG4451" t="s">
        <v>53</v>
      </c>
    </row>
    <row r="4452" spans="1:49" x14ac:dyDescent="0.35">
      <c r="A4452" s="2" t="s">
        <v>1192</v>
      </c>
      <c r="B4452">
        <v>5</v>
      </c>
      <c r="C4452">
        <v>507</v>
      </c>
      <c r="D4452">
        <v>1</v>
      </c>
      <c r="E4452" t="s">
        <v>50</v>
      </c>
      <c r="F4452">
        <v>63</v>
      </c>
      <c r="G4452" t="s">
        <v>72</v>
      </c>
      <c r="I4452" t="s">
        <v>73</v>
      </c>
      <c r="J4452" t="s">
        <v>52</v>
      </c>
      <c r="K4452" t="s">
        <v>52</v>
      </c>
      <c r="L4452" t="s">
        <v>52</v>
      </c>
      <c r="M4452">
        <v>4</v>
      </c>
      <c r="N4452" t="s">
        <v>83</v>
      </c>
      <c r="O4452">
        <v>1</v>
      </c>
      <c r="P4452" s="6">
        <v>8</v>
      </c>
      <c r="Q4452" t="s">
        <v>50</v>
      </c>
      <c r="R4452">
        <v>16</v>
      </c>
      <c r="S4452" s="5">
        <f t="shared" si="69"/>
        <v>1</v>
      </c>
      <c r="T4452" t="s">
        <v>58</v>
      </c>
      <c r="U4452" t="s">
        <v>52</v>
      </c>
      <c r="V4452">
        <v>1</v>
      </c>
      <c r="W4452" t="s">
        <v>52</v>
      </c>
      <c r="X4452">
        <v>2</v>
      </c>
      <c r="Y4452" t="s">
        <v>59</v>
      </c>
      <c r="AB4452" t="s">
        <v>72</v>
      </c>
      <c r="AD4452" t="s">
        <v>52</v>
      </c>
      <c r="AE4452" t="s">
        <v>52</v>
      </c>
      <c r="AF4452" t="s">
        <v>52</v>
      </c>
      <c r="AG4452" t="s">
        <v>52</v>
      </c>
      <c r="AH4452">
        <v>11</v>
      </c>
      <c r="AI4452" t="s">
        <v>94</v>
      </c>
      <c r="AJ4452" t="s">
        <v>53</v>
      </c>
      <c r="AO4452" t="s">
        <v>190</v>
      </c>
    </row>
    <row r="4453" spans="1:49" hidden="1" x14ac:dyDescent="0.35">
      <c r="A4453" s="2" t="s">
        <v>1193</v>
      </c>
      <c r="B4453">
        <v>9</v>
      </c>
      <c r="C4453">
        <v>906</v>
      </c>
      <c r="D4453">
        <v>2</v>
      </c>
      <c r="E4453" t="s">
        <v>50</v>
      </c>
      <c r="F4453">
        <v>48</v>
      </c>
      <c r="G4453" t="s">
        <v>72</v>
      </c>
      <c r="I4453" t="s">
        <v>73</v>
      </c>
      <c r="J4453" t="s">
        <v>53</v>
      </c>
      <c r="K4453" t="s">
        <v>53</v>
      </c>
      <c r="L4453" t="s">
        <v>53</v>
      </c>
      <c r="M4453">
        <v>0</v>
      </c>
      <c r="O4453">
        <v>3</v>
      </c>
      <c r="P4453" s="2">
        <v>1</v>
      </c>
      <c r="Q4453" t="s">
        <v>50</v>
      </c>
      <c r="R4453">
        <v>48</v>
      </c>
      <c r="S4453" s="5">
        <f t="shared" si="69"/>
        <v>0</v>
      </c>
      <c r="T4453" t="s">
        <v>54</v>
      </c>
      <c r="U4453" t="s">
        <v>53</v>
      </c>
      <c r="W4453" t="s">
        <v>53</v>
      </c>
      <c r="Y4453" t="s">
        <v>55</v>
      </c>
      <c r="Z4453" t="s">
        <v>52</v>
      </c>
      <c r="AA4453">
        <v>2</v>
      </c>
      <c r="AB4453" t="s">
        <v>72</v>
      </c>
      <c r="AD4453" t="s">
        <v>73</v>
      </c>
      <c r="AE4453" t="s">
        <v>53</v>
      </c>
      <c r="AF4453" t="s">
        <v>53</v>
      </c>
      <c r="AG4453" t="s">
        <v>53</v>
      </c>
    </row>
    <row r="4454" spans="1:49" hidden="1" x14ac:dyDescent="0.35">
      <c r="A4454" s="2" t="s">
        <v>1193</v>
      </c>
      <c r="B4454">
        <v>9</v>
      </c>
      <c r="C4454">
        <v>906</v>
      </c>
      <c r="D4454">
        <v>2</v>
      </c>
      <c r="E4454" t="s">
        <v>50</v>
      </c>
      <c r="F4454">
        <v>48</v>
      </c>
      <c r="G4454" t="s">
        <v>72</v>
      </c>
      <c r="I4454" t="s">
        <v>73</v>
      </c>
      <c r="J4454" t="s">
        <v>53</v>
      </c>
      <c r="K4454" t="s">
        <v>53</v>
      </c>
      <c r="L4454" t="s">
        <v>53</v>
      </c>
      <c r="M4454">
        <v>0</v>
      </c>
      <c r="O4454">
        <v>3</v>
      </c>
      <c r="P4454" s="2">
        <v>2</v>
      </c>
      <c r="Q4454" t="s">
        <v>56</v>
      </c>
      <c r="R4454">
        <v>49</v>
      </c>
      <c r="S4454" s="5">
        <f t="shared" si="69"/>
        <v>0</v>
      </c>
      <c r="T4454" t="s">
        <v>57</v>
      </c>
      <c r="U4454" t="s">
        <v>53</v>
      </c>
      <c r="W4454" t="s">
        <v>53</v>
      </c>
      <c r="Y4454" t="s">
        <v>55</v>
      </c>
      <c r="Z4454" t="s">
        <v>52</v>
      </c>
      <c r="AA4454">
        <v>1</v>
      </c>
      <c r="AB4454" t="s">
        <v>72</v>
      </c>
      <c r="AD4454" t="s">
        <v>73</v>
      </c>
      <c r="AE4454" t="s">
        <v>53</v>
      </c>
      <c r="AF4454" t="s">
        <v>53</v>
      </c>
      <c r="AG4454" t="s">
        <v>53</v>
      </c>
    </row>
    <row r="4455" spans="1:49" hidden="1" x14ac:dyDescent="0.35">
      <c r="A4455" s="2" t="s">
        <v>1193</v>
      </c>
      <c r="B4455">
        <v>9</v>
      </c>
      <c r="C4455">
        <v>906</v>
      </c>
      <c r="D4455">
        <v>2</v>
      </c>
      <c r="E4455" t="s">
        <v>50</v>
      </c>
      <c r="F4455">
        <v>48</v>
      </c>
      <c r="G4455" t="s">
        <v>72</v>
      </c>
      <c r="I4455" t="s">
        <v>73</v>
      </c>
      <c r="J4455" t="s">
        <v>53</v>
      </c>
      <c r="K4455" t="s">
        <v>53</v>
      </c>
      <c r="L4455" t="s">
        <v>53</v>
      </c>
      <c r="M4455">
        <v>0</v>
      </c>
      <c r="O4455">
        <v>3</v>
      </c>
      <c r="P4455" s="2">
        <v>3</v>
      </c>
      <c r="Q4455" t="s">
        <v>50</v>
      </c>
      <c r="R4455">
        <v>25</v>
      </c>
      <c r="S4455" s="5">
        <f t="shared" si="69"/>
        <v>0</v>
      </c>
      <c r="T4455" t="s">
        <v>58</v>
      </c>
      <c r="U4455" t="s">
        <v>52</v>
      </c>
      <c r="V4455">
        <v>1</v>
      </c>
      <c r="W4455" t="s">
        <v>52</v>
      </c>
      <c r="X4455">
        <v>2</v>
      </c>
      <c r="Y4455" t="s">
        <v>59</v>
      </c>
      <c r="AB4455" t="s">
        <v>72</v>
      </c>
      <c r="AD4455" t="s">
        <v>73</v>
      </c>
      <c r="AE4455" t="s">
        <v>53</v>
      </c>
      <c r="AF4455" t="s">
        <v>53</v>
      </c>
      <c r="AG4455" t="s">
        <v>53</v>
      </c>
    </row>
    <row r="4456" spans="1:49" x14ac:dyDescent="0.35">
      <c r="A4456" s="2" t="s">
        <v>1193</v>
      </c>
      <c r="B4456">
        <v>9</v>
      </c>
      <c r="C4456">
        <v>906</v>
      </c>
      <c r="D4456">
        <v>2</v>
      </c>
      <c r="E4456" t="s">
        <v>50</v>
      </c>
      <c r="F4456">
        <v>48</v>
      </c>
      <c r="G4456" t="s">
        <v>72</v>
      </c>
      <c r="I4456" t="s">
        <v>73</v>
      </c>
      <c r="J4456" t="s">
        <v>53</v>
      </c>
      <c r="K4456" t="s">
        <v>53</v>
      </c>
      <c r="L4456" t="s">
        <v>53</v>
      </c>
      <c r="M4456">
        <v>0</v>
      </c>
      <c r="O4456">
        <v>3</v>
      </c>
      <c r="P4456" s="6">
        <v>7</v>
      </c>
      <c r="Q4456" t="s">
        <v>50</v>
      </c>
      <c r="R4456">
        <v>14</v>
      </c>
      <c r="S4456" s="5">
        <f t="shared" si="69"/>
        <v>1</v>
      </c>
      <c r="T4456" t="s">
        <v>58</v>
      </c>
      <c r="U4456" t="s">
        <v>52</v>
      </c>
      <c r="V4456">
        <v>1</v>
      </c>
      <c r="W4456" t="s">
        <v>52</v>
      </c>
      <c r="X4456">
        <v>2</v>
      </c>
      <c r="Y4456" t="s">
        <v>59</v>
      </c>
      <c r="AB4456" t="s">
        <v>72</v>
      </c>
      <c r="AD4456" t="s">
        <v>73</v>
      </c>
      <c r="AE4456" t="s">
        <v>52</v>
      </c>
      <c r="AF4456" t="s">
        <v>52</v>
      </c>
      <c r="AG4456" t="s">
        <v>52</v>
      </c>
      <c r="AH4456">
        <v>5</v>
      </c>
      <c r="AI4456" t="s">
        <v>83</v>
      </c>
      <c r="AJ4456" t="s">
        <v>52</v>
      </c>
      <c r="AK4456" t="s">
        <v>84</v>
      </c>
      <c r="AM4456" t="s">
        <v>62</v>
      </c>
      <c r="AN4456" t="s">
        <v>53</v>
      </c>
      <c r="AP4456">
        <v>0</v>
      </c>
      <c r="AQ4456">
        <v>0</v>
      </c>
      <c r="AR4456">
        <v>20000</v>
      </c>
      <c r="AS4456">
        <v>35000</v>
      </c>
      <c r="AT4456">
        <v>0</v>
      </c>
      <c r="AU4456">
        <v>0</v>
      </c>
      <c r="AV4456">
        <v>0</v>
      </c>
      <c r="AW4456">
        <v>55000</v>
      </c>
    </row>
    <row r="4457" spans="1:49" x14ac:dyDescent="0.35">
      <c r="A4457" s="2" t="s">
        <v>1193</v>
      </c>
      <c r="B4457">
        <v>9</v>
      </c>
      <c r="C4457">
        <v>906</v>
      </c>
      <c r="D4457">
        <v>2</v>
      </c>
      <c r="E4457" t="s">
        <v>50</v>
      </c>
      <c r="F4457">
        <v>48</v>
      </c>
      <c r="G4457" t="s">
        <v>72</v>
      </c>
      <c r="I4457" t="s">
        <v>73</v>
      </c>
      <c r="J4457" t="s">
        <v>53</v>
      </c>
      <c r="K4457" t="s">
        <v>53</v>
      </c>
      <c r="L4457" t="s">
        <v>53</v>
      </c>
      <c r="M4457">
        <v>0</v>
      </c>
      <c r="O4457">
        <v>3</v>
      </c>
      <c r="P4457" s="6">
        <v>8</v>
      </c>
      <c r="Q4457" t="s">
        <v>50</v>
      </c>
      <c r="R4457">
        <v>11</v>
      </c>
      <c r="S4457" s="5">
        <f t="shared" si="69"/>
        <v>1</v>
      </c>
      <c r="T4457" t="s">
        <v>58</v>
      </c>
      <c r="U4457" t="s">
        <v>52</v>
      </c>
      <c r="V4457">
        <v>1</v>
      </c>
      <c r="W4457" t="s">
        <v>52</v>
      </c>
      <c r="X4457">
        <v>2</v>
      </c>
      <c r="AB4457" t="s">
        <v>72</v>
      </c>
      <c r="AD4457" t="s">
        <v>73</v>
      </c>
      <c r="AE4457" t="s">
        <v>52</v>
      </c>
      <c r="AF4457" t="s">
        <v>52</v>
      </c>
      <c r="AG4457" t="s">
        <v>52</v>
      </c>
      <c r="AH4457">
        <v>3</v>
      </c>
      <c r="AI4457" t="s">
        <v>97</v>
      </c>
      <c r="AJ4457" t="s">
        <v>52</v>
      </c>
      <c r="AK4457" t="s">
        <v>98</v>
      </c>
      <c r="AM4457" t="s">
        <v>62</v>
      </c>
      <c r="AN4457" t="s">
        <v>53</v>
      </c>
      <c r="AP4457">
        <v>0</v>
      </c>
      <c r="AQ4457">
        <v>0</v>
      </c>
      <c r="AR4457">
        <v>15000</v>
      </c>
      <c r="AS4457">
        <v>21000</v>
      </c>
      <c r="AT4457">
        <v>0</v>
      </c>
      <c r="AU4457">
        <v>0</v>
      </c>
      <c r="AV4457">
        <v>0</v>
      </c>
      <c r="AW4457">
        <v>36000</v>
      </c>
    </row>
    <row r="4458" spans="1:49" x14ac:dyDescent="0.35">
      <c r="A4458" s="2" t="s">
        <v>1193</v>
      </c>
      <c r="B4458">
        <v>9</v>
      </c>
      <c r="C4458">
        <v>906</v>
      </c>
      <c r="D4458">
        <v>2</v>
      </c>
      <c r="E4458" t="s">
        <v>50</v>
      </c>
      <c r="F4458">
        <v>48</v>
      </c>
      <c r="G4458" t="s">
        <v>72</v>
      </c>
      <c r="I4458" t="s">
        <v>73</v>
      </c>
      <c r="J4458" t="s">
        <v>53</v>
      </c>
      <c r="K4458" t="s">
        <v>53</v>
      </c>
      <c r="L4458" t="s">
        <v>53</v>
      </c>
      <c r="M4458">
        <v>0</v>
      </c>
      <c r="O4458">
        <v>3</v>
      </c>
      <c r="P4458" s="6">
        <v>9</v>
      </c>
      <c r="Q4458" t="s">
        <v>56</v>
      </c>
      <c r="R4458">
        <v>8</v>
      </c>
      <c r="S4458" s="5">
        <f t="shared" si="69"/>
        <v>1</v>
      </c>
      <c r="T4458" t="s">
        <v>58</v>
      </c>
      <c r="U4458" t="s">
        <v>52</v>
      </c>
      <c r="V4458">
        <v>1</v>
      </c>
      <c r="W4458" t="s">
        <v>52</v>
      </c>
      <c r="X4458">
        <v>2</v>
      </c>
      <c r="AB4458" t="s">
        <v>72</v>
      </c>
      <c r="AD4458" t="s">
        <v>73</v>
      </c>
      <c r="AE4458" t="s">
        <v>53</v>
      </c>
      <c r="AF4458" t="s">
        <v>53</v>
      </c>
      <c r="AG4458" t="s">
        <v>53</v>
      </c>
      <c r="AO4458" t="s">
        <v>70</v>
      </c>
    </row>
    <row r="4459" spans="1:49" hidden="1" x14ac:dyDescent="0.35">
      <c r="A4459" s="2" t="s">
        <v>1194</v>
      </c>
      <c r="B4459">
        <v>8</v>
      </c>
      <c r="C4459">
        <v>805</v>
      </c>
      <c r="D4459">
        <v>2</v>
      </c>
      <c r="E4459" t="s">
        <v>56</v>
      </c>
      <c r="F4459">
        <v>82</v>
      </c>
      <c r="G4459" t="s">
        <v>72</v>
      </c>
      <c r="I4459" t="s">
        <v>73</v>
      </c>
      <c r="J4459" t="s">
        <v>52</v>
      </c>
      <c r="K4459" t="s">
        <v>52</v>
      </c>
      <c r="L4459" t="s">
        <v>52</v>
      </c>
      <c r="M4459">
        <v>2</v>
      </c>
      <c r="N4459" t="s">
        <v>65</v>
      </c>
      <c r="O4459">
        <v>3</v>
      </c>
      <c r="P4459" s="2">
        <v>1</v>
      </c>
      <c r="Q4459" t="s">
        <v>56</v>
      </c>
      <c r="R4459">
        <v>82</v>
      </c>
      <c r="S4459" s="5">
        <f t="shared" si="69"/>
        <v>0</v>
      </c>
      <c r="T4459" t="s">
        <v>54</v>
      </c>
      <c r="U4459" t="s">
        <v>53</v>
      </c>
      <c r="W4459" t="s">
        <v>53</v>
      </c>
      <c r="Y4459" t="s">
        <v>92</v>
      </c>
      <c r="AB4459" t="s">
        <v>72</v>
      </c>
      <c r="AD4459" t="s">
        <v>73</v>
      </c>
      <c r="AE4459" t="s">
        <v>52</v>
      </c>
      <c r="AF4459" t="s">
        <v>52</v>
      </c>
      <c r="AG4459" t="s">
        <v>52</v>
      </c>
      <c r="AH4459">
        <v>2</v>
      </c>
      <c r="AI4459" t="s">
        <v>65</v>
      </c>
      <c r="AJ4459" t="s">
        <v>53</v>
      </c>
    </row>
    <row r="4460" spans="1:49" hidden="1" x14ac:dyDescent="0.35">
      <c r="A4460" s="2" t="s">
        <v>1194</v>
      </c>
      <c r="B4460">
        <v>8</v>
      </c>
      <c r="C4460">
        <v>805</v>
      </c>
      <c r="D4460">
        <v>2</v>
      </c>
      <c r="E4460" t="s">
        <v>56</v>
      </c>
      <c r="F4460">
        <v>82</v>
      </c>
      <c r="G4460" t="s">
        <v>72</v>
      </c>
      <c r="I4460" t="s">
        <v>73</v>
      </c>
      <c r="J4460" t="s">
        <v>52</v>
      </c>
      <c r="K4460" t="s">
        <v>52</v>
      </c>
      <c r="L4460" t="s">
        <v>52</v>
      </c>
      <c r="M4460">
        <v>2</v>
      </c>
      <c r="N4460" t="s">
        <v>65</v>
      </c>
      <c r="O4460">
        <v>3</v>
      </c>
      <c r="P4460" s="2">
        <v>2</v>
      </c>
      <c r="Q4460" t="s">
        <v>56</v>
      </c>
      <c r="R4460">
        <v>34</v>
      </c>
      <c r="S4460" s="5">
        <f t="shared" si="69"/>
        <v>0</v>
      </c>
      <c r="T4460" t="s">
        <v>102</v>
      </c>
      <c r="U4460" t="s">
        <v>53</v>
      </c>
      <c r="W4460" t="s">
        <v>53</v>
      </c>
      <c r="Y4460" t="s">
        <v>55</v>
      </c>
      <c r="Z4460" t="s">
        <v>53</v>
      </c>
      <c r="AB4460" t="s">
        <v>72</v>
      </c>
      <c r="AD4460" t="s">
        <v>73</v>
      </c>
      <c r="AE4460" t="s">
        <v>52</v>
      </c>
      <c r="AF4460" t="s">
        <v>52</v>
      </c>
      <c r="AG4460" t="s">
        <v>52</v>
      </c>
      <c r="AH4460">
        <v>9</v>
      </c>
      <c r="AI4460" t="s">
        <v>100</v>
      </c>
      <c r="AJ4460" t="s">
        <v>53</v>
      </c>
    </row>
    <row r="4461" spans="1:49" hidden="1" x14ac:dyDescent="0.35">
      <c r="A4461" s="2" t="s">
        <v>1194</v>
      </c>
      <c r="B4461">
        <v>8</v>
      </c>
      <c r="C4461">
        <v>805</v>
      </c>
      <c r="D4461">
        <v>2</v>
      </c>
      <c r="E4461" t="s">
        <v>56</v>
      </c>
      <c r="F4461">
        <v>82</v>
      </c>
      <c r="G4461" t="s">
        <v>72</v>
      </c>
      <c r="I4461" t="s">
        <v>73</v>
      </c>
      <c r="J4461" t="s">
        <v>52</v>
      </c>
      <c r="K4461" t="s">
        <v>52</v>
      </c>
      <c r="L4461" t="s">
        <v>52</v>
      </c>
      <c r="M4461">
        <v>2</v>
      </c>
      <c r="N4461" t="s">
        <v>65</v>
      </c>
      <c r="O4461">
        <v>3</v>
      </c>
      <c r="P4461" s="2">
        <v>3</v>
      </c>
      <c r="Q4461" t="s">
        <v>56</v>
      </c>
      <c r="R4461">
        <v>10</v>
      </c>
      <c r="S4461" s="5">
        <f t="shared" si="69"/>
        <v>0</v>
      </c>
      <c r="T4461" t="s">
        <v>174</v>
      </c>
      <c r="U4461" t="s">
        <v>53</v>
      </c>
      <c r="W4461" t="s">
        <v>52</v>
      </c>
      <c r="X4461">
        <v>2</v>
      </c>
      <c r="AB4461" t="s">
        <v>72</v>
      </c>
      <c r="AD4461" t="s">
        <v>73</v>
      </c>
      <c r="AE4461" t="s">
        <v>52</v>
      </c>
      <c r="AF4461" t="s">
        <v>53</v>
      </c>
      <c r="AG4461" t="s">
        <v>52</v>
      </c>
      <c r="AH4461">
        <v>2</v>
      </c>
      <c r="AI4461" t="s">
        <v>97</v>
      </c>
      <c r="AJ4461" t="s">
        <v>52</v>
      </c>
      <c r="AK4461" t="s">
        <v>98</v>
      </c>
      <c r="AM4461" t="s">
        <v>62</v>
      </c>
      <c r="AN4461" t="s">
        <v>53</v>
      </c>
      <c r="AP4461">
        <v>0</v>
      </c>
      <c r="AQ4461">
        <v>0</v>
      </c>
      <c r="AR4461">
        <v>40000</v>
      </c>
      <c r="AS4461">
        <v>50000</v>
      </c>
      <c r="AT4461">
        <v>0</v>
      </c>
      <c r="AU4461">
        <v>0</v>
      </c>
      <c r="AV4461">
        <v>0</v>
      </c>
      <c r="AW4461">
        <v>90000</v>
      </c>
    </row>
    <row r="4462" spans="1:49" hidden="1" x14ac:dyDescent="0.35">
      <c r="A4462" s="2" t="s">
        <v>1194</v>
      </c>
      <c r="B4462">
        <v>8</v>
      </c>
      <c r="C4462">
        <v>805</v>
      </c>
      <c r="D4462">
        <v>2</v>
      </c>
      <c r="E4462" t="s">
        <v>56</v>
      </c>
      <c r="F4462">
        <v>82</v>
      </c>
      <c r="G4462" t="s">
        <v>72</v>
      </c>
      <c r="I4462" t="s">
        <v>73</v>
      </c>
      <c r="J4462" t="s">
        <v>52</v>
      </c>
      <c r="K4462" t="s">
        <v>52</v>
      </c>
      <c r="L4462" t="s">
        <v>52</v>
      </c>
      <c r="M4462">
        <v>2</v>
      </c>
      <c r="N4462" t="s">
        <v>65</v>
      </c>
      <c r="O4462">
        <v>3</v>
      </c>
      <c r="P4462" s="2">
        <v>4</v>
      </c>
      <c r="Q4462" t="s">
        <v>50</v>
      </c>
      <c r="R4462">
        <v>3</v>
      </c>
      <c r="S4462" s="5">
        <f t="shared" si="69"/>
        <v>0</v>
      </c>
      <c r="T4462" t="s">
        <v>174</v>
      </c>
      <c r="U4462" t="s">
        <v>53</v>
      </c>
      <c r="W4462" t="s">
        <v>52</v>
      </c>
      <c r="X4462">
        <v>2</v>
      </c>
      <c r="AB4462" t="s">
        <v>72</v>
      </c>
      <c r="AD4462" t="s">
        <v>73</v>
      </c>
      <c r="AE4462" t="s">
        <v>53</v>
      </c>
      <c r="AF4462" t="s">
        <v>53</v>
      </c>
      <c r="AG4462" t="s">
        <v>53</v>
      </c>
      <c r="AO4462" t="s">
        <v>70</v>
      </c>
    </row>
    <row r="4463" spans="1:49" hidden="1" x14ac:dyDescent="0.35">
      <c r="A4463" s="2" t="s">
        <v>1194</v>
      </c>
      <c r="B4463">
        <v>8</v>
      </c>
      <c r="C4463">
        <v>805</v>
      </c>
      <c r="D4463">
        <v>2</v>
      </c>
      <c r="E4463" t="s">
        <v>56</v>
      </c>
      <c r="F4463">
        <v>82</v>
      </c>
      <c r="G4463" t="s">
        <v>72</v>
      </c>
      <c r="I4463" t="s">
        <v>73</v>
      </c>
      <c r="J4463" t="s">
        <v>52</v>
      </c>
      <c r="K4463" t="s">
        <v>52</v>
      </c>
      <c r="L4463" t="s">
        <v>52</v>
      </c>
      <c r="M4463">
        <v>2</v>
      </c>
      <c r="N4463" t="s">
        <v>65</v>
      </c>
      <c r="O4463">
        <v>3</v>
      </c>
      <c r="P4463" s="2">
        <v>5</v>
      </c>
      <c r="Q4463" t="s">
        <v>56</v>
      </c>
      <c r="R4463">
        <v>0</v>
      </c>
      <c r="S4463" s="5">
        <f t="shared" si="69"/>
        <v>0</v>
      </c>
      <c r="T4463" t="s">
        <v>174</v>
      </c>
      <c r="U4463" t="s">
        <v>53</v>
      </c>
      <c r="W4463" t="s">
        <v>52</v>
      </c>
      <c r="X4463">
        <v>2</v>
      </c>
      <c r="AB4463" t="s">
        <v>72</v>
      </c>
      <c r="AD4463" t="s">
        <v>73</v>
      </c>
    </row>
    <row r="4464" spans="1:49" hidden="1" x14ac:dyDescent="0.35">
      <c r="A4464" s="2" t="s">
        <v>1195</v>
      </c>
      <c r="B4464">
        <v>10</v>
      </c>
      <c r="C4464">
        <v>1005</v>
      </c>
      <c r="D4464">
        <v>2</v>
      </c>
      <c r="E4464" t="s">
        <v>50</v>
      </c>
      <c r="F4464">
        <v>45</v>
      </c>
      <c r="G4464" t="s">
        <v>72</v>
      </c>
      <c r="I4464" t="s">
        <v>73</v>
      </c>
      <c r="J4464" t="s">
        <v>52</v>
      </c>
      <c r="K4464" t="s">
        <v>52</v>
      </c>
      <c r="L4464" t="s">
        <v>52</v>
      </c>
      <c r="M4464">
        <v>2</v>
      </c>
      <c r="N4464" t="s">
        <v>97</v>
      </c>
      <c r="O4464">
        <v>1</v>
      </c>
      <c r="P4464" s="2">
        <v>1</v>
      </c>
      <c r="Q4464" t="s">
        <v>50</v>
      </c>
      <c r="R4464">
        <v>45</v>
      </c>
      <c r="S4464" s="5">
        <f t="shared" si="69"/>
        <v>0</v>
      </c>
      <c r="T4464" t="s">
        <v>54</v>
      </c>
      <c r="U4464" t="s">
        <v>53</v>
      </c>
      <c r="W4464" t="s">
        <v>53</v>
      </c>
      <c r="Y4464" t="s">
        <v>55</v>
      </c>
      <c r="Z4464" t="s">
        <v>52</v>
      </c>
      <c r="AA4464">
        <v>2</v>
      </c>
      <c r="AB4464" t="s">
        <v>72</v>
      </c>
      <c r="AD4464" t="s">
        <v>73</v>
      </c>
      <c r="AE4464" t="s">
        <v>52</v>
      </c>
      <c r="AF4464" t="s">
        <v>52</v>
      </c>
      <c r="AG4464" t="s">
        <v>52</v>
      </c>
      <c r="AH4464">
        <v>2</v>
      </c>
      <c r="AI4464" t="s">
        <v>97</v>
      </c>
      <c r="AJ4464" t="s">
        <v>53</v>
      </c>
    </row>
    <row r="4465" spans="1:49" hidden="1" x14ac:dyDescent="0.35">
      <c r="A4465" s="2" t="s">
        <v>1195</v>
      </c>
      <c r="B4465">
        <v>10</v>
      </c>
      <c r="C4465">
        <v>1005</v>
      </c>
      <c r="D4465">
        <v>2</v>
      </c>
      <c r="E4465" t="s">
        <v>50</v>
      </c>
      <c r="F4465">
        <v>45</v>
      </c>
      <c r="G4465" t="s">
        <v>72</v>
      </c>
      <c r="I4465" t="s">
        <v>73</v>
      </c>
      <c r="J4465" t="s">
        <v>52</v>
      </c>
      <c r="K4465" t="s">
        <v>52</v>
      </c>
      <c r="L4465" t="s">
        <v>52</v>
      </c>
      <c r="M4465">
        <v>2</v>
      </c>
      <c r="N4465" t="s">
        <v>97</v>
      </c>
      <c r="O4465">
        <v>1</v>
      </c>
      <c r="P4465" s="2">
        <v>2</v>
      </c>
      <c r="Q4465" t="s">
        <v>56</v>
      </c>
      <c r="R4465">
        <v>43</v>
      </c>
      <c r="S4465" s="5">
        <f t="shared" si="69"/>
        <v>0</v>
      </c>
      <c r="T4465" t="s">
        <v>57</v>
      </c>
      <c r="U4465" t="s">
        <v>53</v>
      </c>
      <c r="W4465" t="s">
        <v>53</v>
      </c>
      <c r="Y4465" t="s">
        <v>55</v>
      </c>
      <c r="Z4465" t="s">
        <v>52</v>
      </c>
      <c r="AA4465">
        <v>1</v>
      </c>
      <c r="AB4465" t="s">
        <v>72</v>
      </c>
      <c r="AD4465" t="s">
        <v>73</v>
      </c>
      <c r="AE4465" t="s">
        <v>53</v>
      </c>
      <c r="AF4465" t="s">
        <v>53</v>
      </c>
      <c r="AG4465" t="s">
        <v>52</v>
      </c>
      <c r="AH4465">
        <v>2</v>
      </c>
      <c r="AI4465" t="s">
        <v>97</v>
      </c>
      <c r="AJ4465" t="s">
        <v>53</v>
      </c>
    </row>
    <row r="4466" spans="1:49" hidden="1" x14ac:dyDescent="0.35">
      <c r="A4466" s="2" t="s">
        <v>1195</v>
      </c>
      <c r="B4466">
        <v>10</v>
      </c>
      <c r="C4466">
        <v>1005</v>
      </c>
      <c r="D4466">
        <v>2</v>
      </c>
      <c r="E4466" t="s">
        <v>50</v>
      </c>
      <c r="F4466">
        <v>45</v>
      </c>
      <c r="G4466" t="s">
        <v>72</v>
      </c>
      <c r="I4466" t="s">
        <v>73</v>
      </c>
      <c r="J4466" t="s">
        <v>52</v>
      </c>
      <c r="K4466" t="s">
        <v>52</v>
      </c>
      <c r="L4466" t="s">
        <v>52</v>
      </c>
      <c r="M4466">
        <v>2</v>
      </c>
      <c r="N4466" t="s">
        <v>97</v>
      </c>
      <c r="O4466">
        <v>1</v>
      </c>
      <c r="P4466" s="2">
        <v>3</v>
      </c>
      <c r="Q4466" t="s">
        <v>50</v>
      </c>
      <c r="R4466">
        <v>20</v>
      </c>
      <c r="S4466" s="5">
        <f t="shared" si="69"/>
        <v>0</v>
      </c>
      <c r="T4466" t="s">
        <v>58</v>
      </c>
      <c r="U4466" t="s">
        <v>52</v>
      </c>
      <c r="V4466">
        <v>1</v>
      </c>
      <c r="W4466" t="s">
        <v>52</v>
      </c>
      <c r="X4466">
        <v>2</v>
      </c>
      <c r="Y4466" t="s">
        <v>55</v>
      </c>
      <c r="Z4466" t="s">
        <v>52</v>
      </c>
      <c r="AA4466">
        <v>4</v>
      </c>
      <c r="AB4466" t="s">
        <v>72</v>
      </c>
      <c r="AD4466" t="s">
        <v>73</v>
      </c>
      <c r="AE4466" t="s">
        <v>52</v>
      </c>
      <c r="AF4466" t="s">
        <v>52</v>
      </c>
      <c r="AG4466" t="s">
        <v>52</v>
      </c>
      <c r="AH4466">
        <v>5</v>
      </c>
      <c r="AI4466" t="s">
        <v>78</v>
      </c>
      <c r="AJ4466" t="s">
        <v>53</v>
      </c>
    </row>
    <row r="4467" spans="1:49" hidden="1" x14ac:dyDescent="0.35">
      <c r="A4467" s="2" t="s">
        <v>1195</v>
      </c>
      <c r="B4467">
        <v>10</v>
      </c>
      <c r="C4467">
        <v>1005</v>
      </c>
      <c r="D4467">
        <v>2</v>
      </c>
      <c r="E4467" t="s">
        <v>50</v>
      </c>
      <c r="F4467">
        <v>45</v>
      </c>
      <c r="G4467" t="s">
        <v>72</v>
      </c>
      <c r="I4467" t="s">
        <v>73</v>
      </c>
      <c r="J4467" t="s">
        <v>52</v>
      </c>
      <c r="K4467" t="s">
        <v>52</v>
      </c>
      <c r="L4467" t="s">
        <v>52</v>
      </c>
      <c r="M4467">
        <v>2</v>
      </c>
      <c r="N4467" t="s">
        <v>97</v>
      </c>
      <c r="O4467">
        <v>1</v>
      </c>
      <c r="P4467" s="2">
        <v>4</v>
      </c>
      <c r="Q4467" t="s">
        <v>56</v>
      </c>
      <c r="R4467">
        <v>19</v>
      </c>
      <c r="S4467" s="5">
        <f t="shared" si="69"/>
        <v>0</v>
      </c>
      <c r="T4467" t="s">
        <v>99</v>
      </c>
      <c r="U4467" t="s">
        <v>53</v>
      </c>
      <c r="W4467" t="s">
        <v>53</v>
      </c>
      <c r="Y4467" t="s">
        <v>55</v>
      </c>
      <c r="Z4467" t="s">
        <v>52</v>
      </c>
      <c r="AA4467">
        <v>3</v>
      </c>
      <c r="AB4467" t="s">
        <v>72</v>
      </c>
      <c r="AD4467" t="s">
        <v>73</v>
      </c>
      <c r="AE4467" t="s">
        <v>52</v>
      </c>
      <c r="AF4467" t="s">
        <v>53</v>
      </c>
      <c r="AG4467" t="s">
        <v>52</v>
      </c>
      <c r="AH4467">
        <v>5</v>
      </c>
      <c r="AI4467" t="s">
        <v>78</v>
      </c>
      <c r="AJ4467" t="s">
        <v>53</v>
      </c>
    </row>
    <row r="4468" spans="1:49" hidden="1" x14ac:dyDescent="0.35">
      <c r="A4468" s="2" t="s">
        <v>1195</v>
      </c>
      <c r="B4468">
        <v>10</v>
      </c>
      <c r="C4468">
        <v>1005</v>
      </c>
      <c r="D4468">
        <v>2</v>
      </c>
      <c r="E4468" t="s">
        <v>50</v>
      </c>
      <c r="F4468">
        <v>45</v>
      </c>
      <c r="G4468" t="s">
        <v>72</v>
      </c>
      <c r="I4468" t="s">
        <v>73</v>
      </c>
      <c r="J4468" t="s">
        <v>52</v>
      </c>
      <c r="K4468" t="s">
        <v>52</v>
      </c>
      <c r="L4468" t="s">
        <v>52</v>
      </c>
      <c r="M4468">
        <v>2</v>
      </c>
      <c r="N4468" t="s">
        <v>97</v>
      </c>
      <c r="O4468">
        <v>1</v>
      </c>
      <c r="P4468" s="2">
        <v>5</v>
      </c>
      <c r="Q4468" t="s">
        <v>50</v>
      </c>
      <c r="R4468">
        <v>0</v>
      </c>
      <c r="S4468" s="5">
        <f t="shared" si="69"/>
        <v>0</v>
      </c>
      <c r="T4468" t="s">
        <v>102</v>
      </c>
      <c r="U4468" t="s">
        <v>52</v>
      </c>
      <c r="V4468">
        <v>1</v>
      </c>
      <c r="W4468" t="s">
        <v>52</v>
      </c>
      <c r="X4468">
        <v>4</v>
      </c>
      <c r="AB4468" t="s">
        <v>72</v>
      </c>
    </row>
    <row r="4469" spans="1:49" hidden="1" x14ac:dyDescent="0.35">
      <c r="A4469" s="2" t="s">
        <v>1196</v>
      </c>
      <c r="B4469">
        <v>5</v>
      </c>
      <c r="C4469">
        <v>507</v>
      </c>
      <c r="D4469">
        <v>2</v>
      </c>
      <c r="E4469" t="s">
        <v>50</v>
      </c>
      <c r="F4469">
        <v>52</v>
      </c>
      <c r="G4469" t="s">
        <v>72</v>
      </c>
      <c r="I4469" t="s">
        <v>73</v>
      </c>
      <c r="J4469" t="s">
        <v>52</v>
      </c>
      <c r="K4469" t="s">
        <v>52</v>
      </c>
      <c r="L4469" t="s">
        <v>52</v>
      </c>
      <c r="M4469">
        <v>4</v>
      </c>
      <c r="N4469" t="s">
        <v>83</v>
      </c>
      <c r="O4469">
        <v>1</v>
      </c>
      <c r="P4469" s="2">
        <v>1</v>
      </c>
      <c r="Q4469" t="s">
        <v>50</v>
      </c>
      <c r="R4469">
        <v>52</v>
      </c>
      <c r="S4469" s="5">
        <f t="shared" si="69"/>
        <v>0</v>
      </c>
      <c r="T4469" t="s">
        <v>54</v>
      </c>
      <c r="U4469" t="s">
        <v>53</v>
      </c>
      <c r="W4469" t="s">
        <v>53</v>
      </c>
      <c r="Y4469" t="s">
        <v>92</v>
      </c>
      <c r="AB4469" t="s">
        <v>72</v>
      </c>
      <c r="AD4469" t="s">
        <v>73</v>
      </c>
      <c r="AE4469" t="s">
        <v>52</v>
      </c>
      <c r="AF4469" t="s">
        <v>52</v>
      </c>
      <c r="AG4469" t="s">
        <v>52</v>
      </c>
      <c r="AH4469">
        <v>4</v>
      </c>
      <c r="AI4469" t="s">
        <v>83</v>
      </c>
      <c r="AJ4469" t="s">
        <v>53</v>
      </c>
    </row>
    <row r="4470" spans="1:49" x14ac:dyDescent="0.35">
      <c r="A4470" s="2" t="s">
        <v>1196</v>
      </c>
      <c r="B4470">
        <v>5</v>
      </c>
      <c r="C4470">
        <v>507</v>
      </c>
      <c r="D4470">
        <v>2</v>
      </c>
      <c r="E4470" t="s">
        <v>50</v>
      </c>
      <c r="F4470">
        <v>52</v>
      </c>
      <c r="G4470" t="s">
        <v>72</v>
      </c>
      <c r="I4470" t="s">
        <v>73</v>
      </c>
      <c r="J4470" t="s">
        <v>52</v>
      </c>
      <c r="K4470" t="s">
        <v>52</v>
      </c>
      <c r="L4470" t="s">
        <v>52</v>
      </c>
      <c r="M4470">
        <v>4</v>
      </c>
      <c r="N4470" t="s">
        <v>83</v>
      </c>
      <c r="O4470">
        <v>1</v>
      </c>
      <c r="P4470" s="6">
        <v>2</v>
      </c>
      <c r="Q4470" t="s">
        <v>50</v>
      </c>
      <c r="R4470">
        <v>13</v>
      </c>
      <c r="S4470" s="5">
        <f t="shared" si="69"/>
        <v>1</v>
      </c>
      <c r="T4470" t="s">
        <v>58</v>
      </c>
      <c r="U4470" t="s">
        <v>52</v>
      </c>
      <c r="V4470">
        <v>1</v>
      </c>
      <c r="W4470" t="s">
        <v>53</v>
      </c>
      <c r="Y4470" t="s">
        <v>59</v>
      </c>
      <c r="AB4470" t="s">
        <v>72</v>
      </c>
      <c r="AD4470" t="s">
        <v>73</v>
      </c>
      <c r="AE4470" t="s">
        <v>52</v>
      </c>
      <c r="AF4470" t="s">
        <v>52</v>
      </c>
      <c r="AG4470" t="s">
        <v>52</v>
      </c>
      <c r="AH4470">
        <v>7</v>
      </c>
      <c r="AI4470" t="s">
        <v>79</v>
      </c>
      <c r="AJ4470" t="s">
        <v>52</v>
      </c>
      <c r="AK4470" t="s">
        <v>90</v>
      </c>
      <c r="AM4470" t="s">
        <v>62</v>
      </c>
      <c r="AN4470" t="s">
        <v>53</v>
      </c>
    </row>
    <row r="4471" spans="1:49" hidden="1" x14ac:dyDescent="0.35">
      <c r="A4471" s="2" t="s">
        <v>1197</v>
      </c>
      <c r="B4471">
        <v>7</v>
      </c>
      <c r="C4471">
        <v>701</v>
      </c>
      <c r="D4471">
        <v>2</v>
      </c>
      <c r="E4471" t="s">
        <v>50</v>
      </c>
      <c r="F4471">
        <v>56</v>
      </c>
      <c r="G4471" t="s">
        <v>72</v>
      </c>
      <c r="I4471" t="s">
        <v>73</v>
      </c>
      <c r="J4471" t="s">
        <v>52</v>
      </c>
      <c r="K4471" t="s">
        <v>52</v>
      </c>
      <c r="L4471" t="s">
        <v>52</v>
      </c>
      <c r="M4471">
        <v>11</v>
      </c>
      <c r="N4471" t="s">
        <v>94</v>
      </c>
      <c r="O4471">
        <v>1</v>
      </c>
      <c r="P4471" s="2">
        <v>1</v>
      </c>
      <c r="Q4471" t="s">
        <v>50</v>
      </c>
      <c r="R4471">
        <v>56</v>
      </c>
      <c r="S4471" s="5">
        <f t="shared" si="69"/>
        <v>0</v>
      </c>
      <c r="T4471" t="s">
        <v>54</v>
      </c>
      <c r="U4471" t="s">
        <v>53</v>
      </c>
      <c r="W4471" t="s">
        <v>53</v>
      </c>
      <c r="Y4471" t="s">
        <v>55</v>
      </c>
      <c r="Z4471" t="s">
        <v>52</v>
      </c>
      <c r="AA4471">
        <v>2</v>
      </c>
      <c r="AB4471" t="s">
        <v>72</v>
      </c>
      <c r="AD4471" t="s">
        <v>73</v>
      </c>
      <c r="AE4471" t="s">
        <v>52</v>
      </c>
      <c r="AF4471" t="s">
        <v>52</v>
      </c>
      <c r="AG4471" t="s">
        <v>52</v>
      </c>
      <c r="AH4471">
        <v>11</v>
      </c>
      <c r="AI4471" t="s">
        <v>94</v>
      </c>
      <c r="AJ4471" t="s">
        <v>53</v>
      </c>
    </row>
    <row r="4472" spans="1:49" hidden="1" x14ac:dyDescent="0.35">
      <c r="A4472" s="2" t="s">
        <v>1197</v>
      </c>
      <c r="B4472">
        <v>7</v>
      </c>
      <c r="C4472">
        <v>701</v>
      </c>
      <c r="D4472">
        <v>2</v>
      </c>
      <c r="E4472" t="s">
        <v>50</v>
      </c>
      <c r="F4472">
        <v>56</v>
      </c>
      <c r="G4472" t="s">
        <v>72</v>
      </c>
      <c r="I4472" t="s">
        <v>73</v>
      </c>
      <c r="J4472" t="s">
        <v>52</v>
      </c>
      <c r="K4472" t="s">
        <v>52</v>
      </c>
      <c r="L4472" t="s">
        <v>52</v>
      </c>
      <c r="M4472">
        <v>11</v>
      </c>
      <c r="N4472" t="s">
        <v>94</v>
      </c>
      <c r="O4472">
        <v>1</v>
      </c>
      <c r="P4472" s="2">
        <v>2</v>
      </c>
      <c r="Q4472" t="s">
        <v>56</v>
      </c>
      <c r="R4472">
        <v>50</v>
      </c>
      <c r="S4472" s="5">
        <f t="shared" si="69"/>
        <v>0</v>
      </c>
      <c r="T4472" t="s">
        <v>57</v>
      </c>
      <c r="U4472" t="s">
        <v>53</v>
      </c>
      <c r="W4472" t="s">
        <v>53</v>
      </c>
      <c r="Y4472" t="s">
        <v>55</v>
      </c>
      <c r="Z4472" t="s">
        <v>52</v>
      </c>
      <c r="AA4472">
        <v>1</v>
      </c>
      <c r="AB4472" t="s">
        <v>72</v>
      </c>
      <c r="AD4472" t="s">
        <v>52</v>
      </c>
      <c r="AE4472" t="s">
        <v>52</v>
      </c>
      <c r="AF4472" t="s">
        <v>52</v>
      </c>
      <c r="AG4472" t="s">
        <v>52</v>
      </c>
      <c r="AH4472">
        <v>12</v>
      </c>
      <c r="AI4472" t="s">
        <v>76</v>
      </c>
      <c r="AJ4472" t="s">
        <v>53</v>
      </c>
    </row>
    <row r="4473" spans="1:49" hidden="1" x14ac:dyDescent="0.35">
      <c r="A4473" s="2" t="s">
        <v>1197</v>
      </c>
      <c r="B4473">
        <v>7</v>
      </c>
      <c r="C4473">
        <v>701</v>
      </c>
      <c r="D4473">
        <v>2</v>
      </c>
      <c r="E4473" t="s">
        <v>50</v>
      </c>
      <c r="F4473">
        <v>56</v>
      </c>
      <c r="G4473" t="s">
        <v>72</v>
      </c>
      <c r="I4473" t="s">
        <v>73</v>
      </c>
      <c r="J4473" t="s">
        <v>52</v>
      </c>
      <c r="K4473" t="s">
        <v>52</v>
      </c>
      <c r="L4473" t="s">
        <v>52</v>
      </c>
      <c r="M4473">
        <v>11</v>
      </c>
      <c r="N4473" t="s">
        <v>94</v>
      </c>
      <c r="O4473">
        <v>1</v>
      </c>
      <c r="P4473" s="2">
        <v>3</v>
      </c>
      <c r="Q4473" t="s">
        <v>56</v>
      </c>
      <c r="R4473">
        <v>19</v>
      </c>
      <c r="S4473" s="5">
        <f t="shared" si="69"/>
        <v>0</v>
      </c>
      <c r="T4473" t="s">
        <v>58</v>
      </c>
      <c r="U4473" t="s">
        <v>52</v>
      </c>
      <c r="V4473">
        <v>1</v>
      </c>
      <c r="W4473" t="s">
        <v>52</v>
      </c>
      <c r="X4473">
        <v>2</v>
      </c>
      <c r="Y4473" t="s">
        <v>59</v>
      </c>
      <c r="AB4473" t="s">
        <v>72</v>
      </c>
      <c r="AD4473" t="s">
        <v>52</v>
      </c>
      <c r="AE4473" t="s">
        <v>52</v>
      </c>
      <c r="AF4473" t="s">
        <v>52</v>
      </c>
      <c r="AG4473" t="s">
        <v>52</v>
      </c>
      <c r="AH4473">
        <v>13</v>
      </c>
      <c r="AI4473" t="s">
        <v>138</v>
      </c>
      <c r="AJ4473" t="s">
        <v>52</v>
      </c>
      <c r="AK4473" t="s">
        <v>155</v>
      </c>
      <c r="AM4473" t="s">
        <v>62</v>
      </c>
      <c r="AN4473" t="s">
        <v>53</v>
      </c>
      <c r="AP4473">
        <v>6000000</v>
      </c>
      <c r="AQ4473">
        <v>0</v>
      </c>
      <c r="AR4473">
        <v>400000</v>
      </c>
      <c r="AS4473">
        <v>300000</v>
      </c>
      <c r="AT4473">
        <v>0</v>
      </c>
      <c r="AU4473">
        <v>320000</v>
      </c>
      <c r="AV4473">
        <v>0</v>
      </c>
      <c r="AW4473">
        <v>7020000</v>
      </c>
    </row>
    <row r="4474" spans="1:49" x14ac:dyDescent="0.35">
      <c r="A4474" s="2" t="s">
        <v>1197</v>
      </c>
      <c r="B4474">
        <v>7</v>
      </c>
      <c r="C4474">
        <v>701</v>
      </c>
      <c r="D4474">
        <v>2</v>
      </c>
      <c r="E4474" t="s">
        <v>50</v>
      </c>
      <c r="F4474">
        <v>56</v>
      </c>
      <c r="G4474" t="s">
        <v>72</v>
      </c>
      <c r="I4474" t="s">
        <v>73</v>
      </c>
      <c r="J4474" t="s">
        <v>52</v>
      </c>
      <c r="K4474" t="s">
        <v>52</v>
      </c>
      <c r="L4474" t="s">
        <v>52</v>
      </c>
      <c r="M4474">
        <v>11</v>
      </c>
      <c r="N4474" t="s">
        <v>94</v>
      </c>
      <c r="O4474">
        <v>1</v>
      </c>
      <c r="P4474" s="6">
        <v>4</v>
      </c>
      <c r="Q4474" t="s">
        <v>50</v>
      </c>
      <c r="R4474">
        <v>16</v>
      </c>
      <c r="S4474" s="5">
        <f t="shared" si="69"/>
        <v>1</v>
      </c>
      <c r="T4474" t="s">
        <v>58</v>
      </c>
      <c r="U4474" t="s">
        <v>52</v>
      </c>
      <c r="V4474">
        <v>1</v>
      </c>
      <c r="W4474" t="s">
        <v>52</v>
      </c>
      <c r="X4474">
        <v>2</v>
      </c>
      <c r="Y4474" t="s">
        <v>59</v>
      </c>
      <c r="AB4474" t="s">
        <v>72</v>
      </c>
      <c r="AD4474" t="s">
        <v>73</v>
      </c>
      <c r="AE4474" t="s">
        <v>52</v>
      </c>
      <c r="AF4474" t="s">
        <v>52</v>
      </c>
      <c r="AG4474" t="s">
        <v>52</v>
      </c>
      <c r="AH4474">
        <v>10</v>
      </c>
      <c r="AI4474" t="s">
        <v>107</v>
      </c>
      <c r="AJ4474" t="s">
        <v>52</v>
      </c>
      <c r="AK4474" t="s">
        <v>123</v>
      </c>
      <c r="AM4474" t="s">
        <v>62</v>
      </c>
      <c r="AN4474" t="s">
        <v>52</v>
      </c>
      <c r="AP4474">
        <v>0</v>
      </c>
      <c r="AQ4474">
        <v>950000</v>
      </c>
      <c r="AR4474">
        <v>45000</v>
      </c>
      <c r="AS4474">
        <v>45000</v>
      </c>
      <c r="AT4474">
        <v>1080000</v>
      </c>
      <c r="AU4474">
        <v>288000</v>
      </c>
      <c r="AV4474">
        <v>0</v>
      </c>
      <c r="AW4474">
        <v>2408000</v>
      </c>
    </row>
    <row r="4475" spans="1:49" hidden="1" x14ac:dyDescent="0.35">
      <c r="A4475" s="2" t="s">
        <v>1198</v>
      </c>
      <c r="B4475">
        <v>8</v>
      </c>
      <c r="C4475">
        <v>810</v>
      </c>
      <c r="D4475">
        <v>2</v>
      </c>
      <c r="E4475" t="s">
        <v>50</v>
      </c>
      <c r="F4475">
        <v>53</v>
      </c>
      <c r="G4475" t="s">
        <v>72</v>
      </c>
      <c r="I4475" t="s">
        <v>73</v>
      </c>
      <c r="J4475" t="s">
        <v>52</v>
      </c>
      <c r="K4475" t="s">
        <v>52</v>
      </c>
      <c r="L4475" t="s">
        <v>52</v>
      </c>
      <c r="M4475">
        <v>7</v>
      </c>
      <c r="N4475" t="s">
        <v>86</v>
      </c>
      <c r="O4475">
        <v>1</v>
      </c>
      <c r="P4475" s="2">
        <v>1</v>
      </c>
      <c r="Q4475" t="s">
        <v>50</v>
      </c>
      <c r="R4475">
        <v>53</v>
      </c>
      <c r="S4475" s="5">
        <f t="shared" si="69"/>
        <v>0</v>
      </c>
      <c r="T4475" t="s">
        <v>54</v>
      </c>
      <c r="U4475" t="s">
        <v>53</v>
      </c>
      <c r="W4475" t="s">
        <v>53</v>
      </c>
      <c r="Y4475" t="s">
        <v>55</v>
      </c>
      <c r="Z4475" t="s">
        <v>52</v>
      </c>
      <c r="AA4475">
        <v>2</v>
      </c>
      <c r="AB4475" t="s">
        <v>72</v>
      </c>
      <c r="AD4475" t="s">
        <v>73</v>
      </c>
      <c r="AE4475" t="s">
        <v>52</v>
      </c>
      <c r="AF4475" t="s">
        <v>52</v>
      </c>
      <c r="AG4475" t="s">
        <v>52</v>
      </c>
      <c r="AH4475">
        <v>7</v>
      </c>
      <c r="AI4475" t="s">
        <v>86</v>
      </c>
      <c r="AJ4475" t="s">
        <v>53</v>
      </c>
    </row>
    <row r="4476" spans="1:49" hidden="1" x14ac:dyDescent="0.35">
      <c r="A4476" s="2" t="s">
        <v>1198</v>
      </c>
      <c r="B4476">
        <v>8</v>
      </c>
      <c r="C4476">
        <v>810</v>
      </c>
      <c r="D4476">
        <v>2</v>
      </c>
      <c r="E4476" t="s">
        <v>50</v>
      </c>
      <c r="F4476">
        <v>53</v>
      </c>
      <c r="G4476" t="s">
        <v>72</v>
      </c>
      <c r="I4476" t="s">
        <v>73</v>
      </c>
      <c r="J4476" t="s">
        <v>52</v>
      </c>
      <c r="K4476" t="s">
        <v>52</v>
      </c>
      <c r="L4476" t="s">
        <v>52</v>
      </c>
      <c r="M4476">
        <v>7</v>
      </c>
      <c r="N4476" t="s">
        <v>86</v>
      </c>
      <c r="O4476">
        <v>1</v>
      </c>
      <c r="P4476" s="2">
        <v>2</v>
      </c>
      <c r="Q4476" t="s">
        <v>56</v>
      </c>
      <c r="R4476">
        <v>51</v>
      </c>
      <c r="S4476" s="5">
        <f t="shared" si="69"/>
        <v>0</v>
      </c>
      <c r="T4476" t="s">
        <v>57</v>
      </c>
      <c r="U4476" t="s">
        <v>53</v>
      </c>
      <c r="W4476" t="s">
        <v>53</v>
      </c>
      <c r="Y4476" t="s">
        <v>55</v>
      </c>
      <c r="Z4476" t="s">
        <v>52</v>
      </c>
      <c r="AA4476">
        <v>1</v>
      </c>
      <c r="AB4476" t="s">
        <v>72</v>
      </c>
      <c r="AD4476" t="s">
        <v>73</v>
      </c>
      <c r="AE4476" t="s">
        <v>52</v>
      </c>
      <c r="AF4476" t="s">
        <v>52</v>
      </c>
      <c r="AG4476" t="s">
        <v>52</v>
      </c>
      <c r="AH4476">
        <v>7</v>
      </c>
      <c r="AI4476" t="s">
        <v>86</v>
      </c>
      <c r="AJ4476" t="s">
        <v>53</v>
      </c>
    </row>
    <row r="4477" spans="1:49" x14ac:dyDescent="0.35">
      <c r="A4477" s="2" t="s">
        <v>1198</v>
      </c>
      <c r="B4477">
        <v>8</v>
      </c>
      <c r="C4477">
        <v>810</v>
      </c>
      <c r="D4477">
        <v>2</v>
      </c>
      <c r="E4477" t="s">
        <v>50</v>
      </c>
      <c r="F4477">
        <v>53</v>
      </c>
      <c r="G4477" t="s">
        <v>72</v>
      </c>
      <c r="I4477" t="s">
        <v>73</v>
      </c>
      <c r="J4477" t="s">
        <v>52</v>
      </c>
      <c r="K4477" t="s">
        <v>52</v>
      </c>
      <c r="L4477" t="s">
        <v>52</v>
      </c>
      <c r="M4477">
        <v>7</v>
      </c>
      <c r="N4477" t="s">
        <v>86</v>
      </c>
      <c r="O4477">
        <v>1</v>
      </c>
      <c r="P4477" s="6">
        <v>3</v>
      </c>
      <c r="Q4477" t="s">
        <v>56</v>
      </c>
      <c r="R4477">
        <v>17</v>
      </c>
      <c r="S4477" s="5">
        <f t="shared" si="69"/>
        <v>1</v>
      </c>
      <c r="T4477" t="s">
        <v>58</v>
      </c>
      <c r="U4477" t="s">
        <v>52</v>
      </c>
      <c r="V4477">
        <v>1</v>
      </c>
      <c r="W4477" t="s">
        <v>52</v>
      </c>
      <c r="X4477">
        <v>2</v>
      </c>
      <c r="Y4477" t="s">
        <v>59</v>
      </c>
      <c r="AB4477" t="s">
        <v>72</v>
      </c>
      <c r="AD4477" t="s">
        <v>52</v>
      </c>
      <c r="AE4477" t="s">
        <v>52</v>
      </c>
      <c r="AF4477" t="s">
        <v>52</v>
      </c>
      <c r="AG4477" t="s">
        <v>52</v>
      </c>
      <c r="AH4477">
        <v>12</v>
      </c>
      <c r="AI4477" t="s">
        <v>76</v>
      </c>
      <c r="AJ4477" t="s">
        <v>52</v>
      </c>
      <c r="AK4477" t="s">
        <v>95</v>
      </c>
      <c r="AM4477" t="s">
        <v>96</v>
      </c>
      <c r="AN4477" t="s">
        <v>52</v>
      </c>
      <c r="AP4477">
        <v>0</v>
      </c>
      <c r="AQ4477">
        <v>250000</v>
      </c>
      <c r="AR4477">
        <v>40000</v>
      </c>
      <c r="AS4477">
        <v>15000</v>
      </c>
      <c r="AT4477">
        <v>2400000</v>
      </c>
      <c r="AU4477">
        <v>294000</v>
      </c>
      <c r="AV4477">
        <v>5000</v>
      </c>
      <c r="AW4477">
        <v>3004000</v>
      </c>
    </row>
    <row r="4478" spans="1:49" hidden="1" x14ac:dyDescent="0.35">
      <c r="A4478" s="2" t="s">
        <v>1199</v>
      </c>
      <c r="B4478">
        <v>10</v>
      </c>
      <c r="C4478">
        <v>1004</v>
      </c>
      <c r="D4478">
        <v>2</v>
      </c>
      <c r="E4478" t="s">
        <v>50</v>
      </c>
      <c r="F4478">
        <v>51</v>
      </c>
      <c r="G4478" t="s">
        <v>72</v>
      </c>
      <c r="I4478" t="s">
        <v>73</v>
      </c>
      <c r="J4478" t="s">
        <v>52</v>
      </c>
      <c r="K4478" t="s">
        <v>52</v>
      </c>
      <c r="L4478" t="s">
        <v>52</v>
      </c>
      <c r="M4478">
        <v>9</v>
      </c>
      <c r="N4478" t="s">
        <v>100</v>
      </c>
      <c r="P4478" s="2">
        <v>1</v>
      </c>
      <c r="Q4478" t="s">
        <v>50</v>
      </c>
      <c r="R4478">
        <v>51</v>
      </c>
      <c r="S4478" s="5">
        <f t="shared" si="69"/>
        <v>0</v>
      </c>
      <c r="T4478" t="s">
        <v>54</v>
      </c>
      <c r="U4478" t="s">
        <v>53</v>
      </c>
      <c r="W4478" t="s">
        <v>53</v>
      </c>
      <c r="Y4478" t="s">
        <v>55</v>
      </c>
      <c r="Z4478" t="s">
        <v>52</v>
      </c>
      <c r="AA4478">
        <v>2</v>
      </c>
      <c r="AB4478" t="s">
        <v>72</v>
      </c>
      <c r="AD4478" t="s">
        <v>73</v>
      </c>
      <c r="AE4478" t="s">
        <v>52</v>
      </c>
      <c r="AF4478" t="s">
        <v>52</v>
      </c>
      <c r="AG4478" t="s">
        <v>52</v>
      </c>
      <c r="AH4478">
        <v>9</v>
      </c>
      <c r="AI4478" t="s">
        <v>100</v>
      </c>
      <c r="AJ4478" t="s">
        <v>53</v>
      </c>
    </row>
    <row r="4479" spans="1:49" hidden="1" x14ac:dyDescent="0.35">
      <c r="A4479" s="2" t="s">
        <v>1199</v>
      </c>
      <c r="B4479">
        <v>10</v>
      </c>
      <c r="C4479">
        <v>1004</v>
      </c>
      <c r="D4479">
        <v>2</v>
      </c>
      <c r="E4479" t="s">
        <v>50</v>
      </c>
      <c r="F4479">
        <v>51</v>
      </c>
      <c r="G4479" t="s">
        <v>72</v>
      </c>
      <c r="I4479" t="s">
        <v>73</v>
      </c>
      <c r="J4479" t="s">
        <v>52</v>
      </c>
      <c r="K4479" t="s">
        <v>52</v>
      </c>
      <c r="L4479" t="s">
        <v>52</v>
      </c>
      <c r="M4479">
        <v>9</v>
      </c>
      <c r="N4479" t="s">
        <v>100</v>
      </c>
      <c r="P4479" s="2">
        <v>2</v>
      </c>
      <c r="Q4479" t="s">
        <v>56</v>
      </c>
      <c r="R4479">
        <v>50</v>
      </c>
      <c r="S4479" s="5">
        <f t="shared" si="69"/>
        <v>0</v>
      </c>
      <c r="T4479" t="s">
        <v>57</v>
      </c>
      <c r="U4479" t="s">
        <v>53</v>
      </c>
      <c r="W4479" t="s">
        <v>53</v>
      </c>
      <c r="Y4479" t="s">
        <v>55</v>
      </c>
      <c r="Z4479" t="s">
        <v>52</v>
      </c>
      <c r="AA4479">
        <v>1</v>
      </c>
      <c r="AB4479" t="s">
        <v>72</v>
      </c>
      <c r="AD4479" t="s">
        <v>73</v>
      </c>
      <c r="AE4479" t="s">
        <v>52</v>
      </c>
      <c r="AF4479" t="s">
        <v>52</v>
      </c>
      <c r="AG4479" t="s">
        <v>52</v>
      </c>
      <c r="AH4479">
        <v>4</v>
      </c>
      <c r="AI4479" t="s">
        <v>83</v>
      </c>
      <c r="AJ4479" t="s">
        <v>53</v>
      </c>
    </row>
    <row r="4480" spans="1:49" hidden="1" x14ac:dyDescent="0.35">
      <c r="A4480" s="2" t="s">
        <v>1199</v>
      </c>
      <c r="B4480">
        <v>10</v>
      </c>
      <c r="C4480">
        <v>1004</v>
      </c>
      <c r="D4480">
        <v>2</v>
      </c>
      <c r="E4480" t="s">
        <v>50</v>
      </c>
      <c r="F4480">
        <v>51</v>
      </c>
      <c r="G4480" t="s">
        <v>72</v>
      </c>
      <c r="I4480" t="s">
        <v>73</v>
      </c>
      <c r="J4480" t="s">
        <v>52</v>
      </c>
      <c r="K4480" t="s">
        <v>52</v>
      </c>
      <c r="L4480" t="s">
        <v>52</v>
      </c>
      <c r="M4480">
        <v>9</v>
      </c>
      <c r="N4480" t="s">
        <v>100</v>
      </c>
      <c r="P4480" s="2">
        <v>3</v>
      </c>
      <c r="Q4480" t="s">
        <v>50</v>
      </c>
      <c r="R4480">
        <v>25</v>
      </c>
      <c r="S4480" s="5">
        <f t="shared" si="69"/>
        <v>0</v>
      </c>
      <c r="T4480" t="s">
        <v>58</v>
      </c>
      <c r="U4480" t="s">
        <v>52</v>
      </c>
      <c r="V4480">
        <v>1</v>
      </c>
      <c r="W4480" t="s">
        <v>52</v>
      </c>
      <c r="X4480">
        <v>2</v>
      </c>
      <c r="Y4480" t="s">
        <v>122</v>
      </c>
      <c r="AB4480" t="s">
        <v>72</v>
      </c>
      <c r="AD4480" t="s">
        <v>73</v>
      </c>
      <c r="AE4480" t="s">
        <v>52</v>
      </c>
      <c r="AF4480" t="s">
        <v>52</v>
      </c>
      <c r="AG4480" t="s">
        <v>52</v>
      </c>
      <c r="AH4480">
        <v>6</v>
      </c>
      <c r="AI4480" t="s">
        <v>79</v>
      </c>
      <c r="AJ4480" t="s">
        <v>53</v>
      </c>
    </row>
    <row r="4481" spans="1:49" hidden="1" x14ac:dyDescent="0.35">
      <c r="A4481" s="2" t="s">
        <v>1199</v>
      </c>
      <c r="B4481">
        <v>10</v>
      </c>
      <c r="C4481">
        <v>1004</v>
      </c>
      <c r="D4481">
        <v>2</v>
      </c>
      <c r="E4481" t="s">
        <v>50</v>
      </c>
      <c r="F4481">
        <v>51</v>
      </c>
      <c r="G4481" t="s">
        <v>72</v>
      </c>
      <c r="I4481" t="s">
        <v>73</v>
      </c>
      <c r="J4481" t="s">
        <v>52</v>
      </c>
      <c r="K4481" t="s">
        <v>52</v>
      </c>
      <c r="L4481" t="s">
        <v>52</v>
      </c>
      <c r="M4481">
        <v>9</v>
      </c>
      <c r="N4481" t="s">
        <v>100</v>
      </c>
      <c r="P4481" s="2">
        <v>4</v>
      </c>
      <c r="Q4481" t="s">
        <v>50</v>
      </c>
      <c r="R4481">
        <v>24</v>
      </c>
      <c r="S4481" s="5">
        <f t="shared" si="69"/>
        <v>0</v>
      </c>
      <c r="T4481" t="s">
        <v>58</v>
      </c>
      <c r="U4481" t="s">
        <v>52</v>
      </c>
      <c r="V4481">
        <v>1</v>
      </c>
      <c r="W4481" t="s">
        <v>52</v>
      </c>
      <c r="X4481">
        <v>2</v>
      </c>
      <c r="Y4481" t="s">
        <v>122</v>
      </c>
      <c r="AB4481" t="s">
        <v>72</v>
      </c>
      <c r="AD4481" t="s">
        <v>73</v>
      </c>
      <c r="AE4481" t="s">
        <v>52</v>
      </c>
      <c r="AF4481" t="s">
        <v>52</v>
      </c>
      <c r="AG4481" t="s">
        <v>52</v>
      </c>
      <c r="AH4481">
        <v>6</v>
      </c>
      <c r="AI4481" t="s">
        <v>79</v>
      </c>
      <c r="AJ4481" t="s">
        <v>53</v>
      </c>
    </row>
    <row r="4482" spans="1:49" hidden="1" x14ac:dyDescent="0.35">
      <c r="A4482" s="2" t="s">
        <v>1200</v>
      </c>
      <c r="B4482">
        <v>8</v>
      </c>
      <c r="C4482">
        <v>802</v>
      </c>
      <c r="D4482">
        <v>1</v>
      </c>
      <c r="E4482" t="s">
        <v>50</v>
      </c>
      <c r="F4482">
        <v>33</v>
      </c>
      <c r="G4482" t="s">
        <v>72</v>
      </c>
      <c r="I4482" t="s">
        <v>73</v>
      </c>
      <c r="J4482" t="s">
        <v>52</v>
      </c>
      <c r="K4482" t="s">
        <v>52</v>
      </c>
      <c r="L4482" t="s">
        <v>52</v>
      </c>
      <c r="M4482">
        <v>3</v>
      </c>
      <c r="N4482" t="s">
        <v>63</v>
      </c>
      <c r="O4482">
        <v>2</v>
      </c>
      <c r="P4482" s="2">
        <v>1</v>
      </c>
      <c r="Q4482" t="s">
        <v>50</v>
      </c>
      <c r="R4482">
        <v>33</v>
      </c>
      <c r="S4482" s="5">
        <f t="shared" si="69"/>
        <v>0</v>
      </c>
      <c r="T4482" t="s">
        <v>54</v>
      </c>
      <c r="U4482" t="s">
        <v>53</v>
      </c>
      <c r="W4482" t="s">
        <v>53</v>
      </c>
      <c r="Y4482" t="s">
        <v>55</v>
      </c>
      <c r="Z4482" t="s">
        <v>52</v>
      </c>
      <c r="AA4482">
        <v>2</v>
      </c>
      <c r="AB4482" t="s">
        <v>72</v>
      </c>
      <c r="AD4482" t="s">
        <v>73</v>
      </c>
      <c r="AE4482" t="s">
        <v>52</v>
      </c>
      <c r="AF4482" t="s">
        <v>52</v>
      </c>
      <c r="AG4482" t="s">
        <v>52</v>
      </c>
      <c r="AH4482">
        <v>3</v>
      </c>
      <c r="AI4482" t="s">
        <v>63</v>
      </c>
      <c r="AJ4482" t="s">
        <v>53</v>
      </c>
    </row>
    <row r="4483" spans="1:49" hidden="1" x14ac:dyDescent="0.35">
      <c r="A4483" s="2" t="s">
        <v>1200</v>
      </c>
      <c r="B4483">
        <v>8</v>
      </c>
      <c r="C4483">
        <v>802</v>
      </c>
      <c r="D4483">
        <v>1</v>
      </c>
      <c r="E4483" t="s">
        <v>50</v>
      </c>
      <c r="F4483">
        <v>33</v>
      </c>
      <c r="G4483" t="s">
        <v>72</v>
      </c>
      <c r="I4483" t="s">
        <v>73</v>
      </c>
      <c r="J4483" t="s">
        <v>52</v>
      </c>
      <c r="K4483" t="s">
        <v>52</v>
      </c>
      <c r="L4483" t="s">
        <v>52</v>
      </c>
      <c r="M4483">
        <v>3</v>
      </c>
      <c r="N4483" t="s">
        <v>63</v>
      </c>
      <c r="O4483">
        <v>2</v>
      </c>
      <c r="P4483" s="2">
        <v>2</v>
      </c>
      <c r="Q4483" t="s">
        <v>56</v>
      </c>
      <c r="R4483">
        <v>31</v>
      </c>
      <c r="S4483" s="5">
        <f t="shared" ref="S4483:S4546" si="70">IF(AND(R4483&gt;=6, R4483&lt;=17, T4483="Child"),1,0)</f>
        <v>0</v>
      </c>
      <c r="T4483" t="s">
        <v>57</v>
      </c>
      <c r="U4483" t="s">
        <v>53</v>
      </c>
      <c r="W4483" t="s">
        <v>53</v>
      </c>
      <c r="Y4483" t="s">
        <v>55</v>
      </c>
      <c r="Z4483" t="s">
        <v>52</v>
      </c>
      <c r="AA4483">
        <v>1</v>
      </c>
      <c r="AB4483" t="s">
        <v>72</v>
      </c>
      <c r="AD4483" t="s">
        <v>73</v>
      </c>
      <c r="AE4483" t="s">
        <v>53</v>
      </c>
      <c r="AF4483" t="s">
        <v>53</v>
      </c>
      <c r="AG4483" t="s">
        <v>53</v>
      </c>
    </row>
    <row r="4484" spans="1:49" x14ac:dyDescent="0.35">
      <c r="A4484" s="2" t="s">
        <v>1200</v>
      </c>
      <c r="B4484">
        <v>8</v>
      </c>
      <c r="C4484">
        <v>802</v>
      </c>
      <c r="D4484">
        <v>1</v>
      </c>
      <c r="E4484" t="s">
        <v>50</v>
      </c>
      <c r="F4484">
        <v>33</v>
      </c>
      <c r="G4484" t="s">
        <v>72</v>
      </c>
      <c r="I4484" t="s">
        <v>73</v>
      </c>
      <c r="J4484" t="s">
        <v>52</v>
      </c>
      <c r="K4484" t="s">
        <v>52</v>
      </c>
      <c r="L4484" t="s">
        <v>52</v>
      </c>
      <c r="M4484">
        <v>3</v>
      </c>
      <c r="N4484" t="s">
        <v>63</v>
      </c>
      <c r="O4484">
        <v>2</v>
      </c>
      <c r="P4484" s="6">
        <v>3</v>
      </c>
      <c r="Q4484" t="s">
        <v>56</v>
      </c>
      <c r="R4484">
        <v>7</v>
      </c>
      <c r="S4484" s="5">
        <f t="shared" si="70"/>
        <v>1</v>
      </c>
      <c r="T4484" t="s">
        <v>58</v>
      </c>
      <c r="U4484" t="s">
        <v>52</v>
      </c>
      <c r="V4484">
        <v>1</v>
      </c>
      <c r="W4484" t="s">
        <v>52</v>
      </c>
      <c r="X4484">
        <v>2</v>
      </c>
      <c r="AB4484" t="s">
        <v>72</v>
      </c>
      <c r="AD4484" t="s">
        <v>73</v>
      </c>
      <c r="AE4484" t="s">
        <v>52</v>
      </c>
      <c r="AF4484" t="s">
        <v>52</v>
      </c>
      <c r="AG4484" t="s">
        <v>52</v>
      </c>
      <c r="AH4484">
        <v>2</v>
      </c>
      <c r="AI4484" t="s">
        <v>65</v>
      </c>
      <c r="AJ4484" t="s">
        <v>52</v>
      </c>
      <c r="AK4484" t="s">
        <v>74</v>
      </c>
      <c r="AM4484" t="s">
        <v>62</v>
      </c>
      <c r="AN4484" t="s">
        <v>53</v>
      </c>
      <c r="AP4484">
        <v>0</v>
      </c>
      <c r="AQ4484">
        <v>0</v>
      </c>
      <c r="AR4484">
        <v>30000</v>
      </c>
      <c r="AS4484">
        <v>80000</v>
      </c>
      <c r="AT4484">
        <v>120000</v>
      </c>
      <c r="AU4484">
        <v>0</v>
      </c>
      <c r="AV4484">
        <v>20000</v>
      </c>
      <c r="AW4484">
        <v>250000</v>
      </c>
    </row>
    <row r="4485" spans="1:49" hidden="1" x14ac:dyDescent="0.35">
      <c r="A4485" s="2" t="s">
        <v>1200</v>
      </c>
      <c r="B4485">
        <v>8</v>
      </c>
      <c r="C4485">
        <v>802</v>
      </c>
      <c r="D4485">
        <v>1</v>
      </c>
      <c r="E4485" t="s">
        <v>50</v>
      </c>
      <c r="F4485">
        <v>33</v>
      </c>
      <c r="G4485" t="s">
        <v>72</v>
      </c>
      <c r="I4485" t="s">
        <v>73</v>
      </c>
      <c r="J4485" t="s">
        <v>52</v>
      </c>
      <c r="K4485" t="s">
        <v>52</v>
      </c>
      <c r="L4485" t="s">
        <v>52</v>
      </c>
      <c r="M4485">
        <v>3</v>
      </c>
      <c r="N4485" t="s">
        <v>63</v>
      </c>
      <c r="O4485">
        <v>2</v>
      </c>
      <c r="P4485" s="2">
        <v>4</v>
      </c>
      <c r="Q4485" t="s">
        <v>56</v>
      </c>
      <c r="R4485">
        <v>5</v>
      </c>
      <c r="S4485" s="5">
        <f t="shared" si="70"/>
        <v>0</v>
      </c>
      <c r="T4485" t="s">
        <v>58</v>
      </c>
      <c r="U4485" t="s">
        <v>52</v>
      </c>
      <c r="V4485">
        <v>1</v>
      </c>
      <c r="W4485" t="s">
        <v>52</v>
      </c>
      <c r="X4485">
        <v>2</v>
      </c>
      <c r="AB4485" t="s">
        <v>72</v>
      </c>
      <c r="AD4485" t="s">
        <v>73</v>
      </c>
      <c r="AE4485" t="s">
        <v>53</v>
      </c>
      <c r="AF4485" t="s">
        <v>53</v>
      </c>
      <c r="AG4485" t="s">
        <v>53</v>
      </c>
      <c r="AO4485" t="s">
        <v>70</v>
      </c>
    </row>
    <row r="4486" spans="1:49" hidden="1" x14ac:dyDescent="0.35">
      <c r="A4486" s="2" t="s">
        <v>1201</v>
      </c>
      <c r="B4486">
        <v>22</v>
      </c>
      <c r="C4486">
        <v>2204</v>
      </c>
      <c r="D4486">
        <v>1</v>
      </c>
      <c r="E4486" t="s">
        <v>50</v>
      </c>
      <c r="F4486">
        <v>35</v>
      </c>
      <c r="G4486" t="s">
        <v>72</v>
      </c>
      <c r="I4486" t="s">
        <v>73</v>
      </c>
      <c r="J4486" t="s">
        <v>52</v>
      </c>
      <c r="K4486" t="s">
        <v>52</v>
      </c>
      <c r="L4486" t="s">
        <v>52</v>
      </c>
      <c r="M4486">
        <v>7</v>
      </c>
      <c r="N4486" t="s">
        <v>86</v>
      </c>
      <c r="O4486">
        <v>4</v>
      </c>
      <c r="P4486" s="2">
        <v>1</v>
      </c>
      <c r="Q4486" t="s">
        <v>50</v>
      </c>
      <c r="R4486">
        <v>35</v>
      </c>
      <c r="S4486" s="5">
        <f t="shared" si="70"/>
        <v>0</v>
      </c>
      <c r="T4486" t="s">
        <v>54</v>
      </c>
      <c r="U4486" t="s">
        <v>53</v>
      </c>
      <c r="W4486" t="s">
        <v>53</v>
      </c>
      <c r="Y4486" t="s">
        <v>55</v>
      </c>
      <c r="Z4486" t="s">
        <v>52</v>
      </c>
      <c r="AA4486">
        <v>2</v>
      </c>
      <c r="AB4486" t="s">
        <v>72</v>
      </c>
      <c r="AD4486" t="s">
        <v>73</v>
      </c>
      <c r="AE4486" t="s">
        <v>52</v>
      </c>
      <c r="AF4486" t="s">
        <v>52</v>
      </c>
      <c r="AG4486" t="s">
        <v>52</v>
      </c>
      <c r="AH4486">
        <v>7</v>
      </c>
      <c r="AI4486" t="s">
        <v>86</v>
      </c>
      <c r="AJ4486" t="s">
        <v>53</v>
      </c>
    </row>
    <row r="4487" spans="1:49" hidden="1" x14ac:dyDescent="0.35">
      <c r="A4487" s="2" t="s">
        <v>1201</v>
      </c>
      <c r="B4487">
        <v>22</v>
      </c>
      <c r="C4487">
        <v>2204</v>
      </c>
      <c r="D4487">
        <v>1</v>
      </c>
      <c r="E4487" t="s">
        <v>50</v>
      </c>
      <c r="F4487">
        <v>35</v>
      </c>
      <c r="G4487" t="s">
        <v>72</v>
      </c>
      <c r="I4487" t="s">
        <v>73</v>
      </c>
      <c r="J4487" t="s">
        <v>52</v>
      </c>
      <c r="K4487" t="s">
        <v>52</v>
      </c>
      <c r="L4487" t="s">
        <v>52</v>
      </c>
      <c r="M4487">
        <v>7</v>
      </c>
      <c r="N4487" t="s">
        <v>86</v>
      </c>
      <c r="O4487">
        <v>4</v>
      </c>
      <c r="P4487" s="2">
        <v>2</v>
      </c>
      <c r="Q4487" t="s">
        <v>56</v>
      </c>
      <c r="R4487">
        <v>33</v>
      </c>
      <c r="S4487" s="5">
        <f t="shared" si="70"/>
        <v>0</v>
      </c>
      <c r="T4487" t="s">
        <v>57</v>
      </c>
      <c r="U4487" t="s">
        <v>53</v>
      </c>
      <c r="W4487" t="s">
        <v>53</v>
      </c>
      <c r="Y4487" t="s">
        <v>55</v>
      </c>
      <c r="Z4487" t="s">
        <v>52</v>
      </c>
      <c r="AA4487">
        <v>1</v>
      </c>
      <c r="AB4487" t="s">
        <v>72</v>
      </c>
      <c r="AD4487" t="s">
        <v>73</v>
      </c>
      <c r="AE4487" t="s">
        <v>52</v>
      </c>
      <c r="AF4487" t="s">
        <v>52</v>
      </c>
      <c r="AG4487" t="s">
        <v>52</v>
      </c>
      <c r="AH4487">
        <v>5</v>
      </c>
      <c r="AI4487" t="s">
        <v>78</v>
      </c>
      <c r="AJ4487" t="s">
        <v>53</v>
      </c>
    </row>
    <row r="4488" spans="1:49" x14ac:dyDescent="0.35">
      <c r="A4488" s="2" t="s">
        <v>1201</v>
      </c>
      <c r="B4488">
        <v>22</v>
      </c>
      <c r="C4488">
        <v>2204</v>
      </c>
      <c r="D4488">
        <v>1</v>
      </c>
      <c r="E4488" t="s">
        <v>50</v>
      </c>
      <c r="F4488">
        <v>35</v>
      </c>
      <c r="G4488" t="s">
        <v>72</v>
      </c>
      <c r="I4488" t="s">
        <v>73</v>
      </c>
      <c r="J4488" t="s">
        <v>52</v>
      </c>
      <c r="K4488" t="s">
        <v>52</v>
      </c>
      <c r="L4488" t="s">
        <v>52</v>
      </c>
      <c r="M4488">
        <v>7</v>
      </c>
      <c r="N4488" t="s">
        <v>86</v>
      </c>
      <c r="O4488">
        <v>4</v>
      </c>
      <c r="P4488" s="6">
        <v>3</v>
      </c>
      <c r="Q4488" t="s">
        <v>50</v>
      </c>
      <c r="R4488">
        <v>11</v>
      </c>
      <c r="S4488" s="5">
        <f t="shared" si="70"/>
        <v>1</v>
      </c>
      <c r="T4488" t="s">
        <v>58</v>
      </c>
      <c r="U4488" t="s">
        <v>52</v>
      </c>
      <c r="V4488">
        <v>1</v>
      </c>
      <c r="W4488" t="s">
        <v>52</v>
      </c>
      <c r="X4488">
        <v>2</v>
      </c>
      <c r="AB4488" t="s">
        <v>72</v>
      </c>
      <c r="AD4488" t="s">
        <v>73</v>
      </c>
      <c r="AE4488" t="s">
        <v>52</v>
      </c>
      <c r="AF4488" t="s">
        <v>52</v>
      </c>
      <c r="AG4488" t="s">
        <v>52</v>
      </c>
      <c r="AH4488">
        <v>5</v>
      </c>
      <c r="AI4488" t="s">
        <v>78</v>
      </c>
      <c r="AJ4488" t="s">
        <v>52</v>
      </c>
      <c r="AK4488" t="s">
        <v>88</v>
      </c>
      <c r="AM4488" t="s">
        <v>62</v>
      </c>
      <c r="AN4488" t="s">
        <v>53</v>
      </c>
      <c r="AP4488">
        <v>0</v>
      </c>
      <c r="AQ4488">
        <v>0</v>
      </c>
      <c r="AR4488">
        <v>40000</v>
      </c>
      <c r="AS4488">
        <v>20000</v>
      </c>
      <c r="AT4488">
        <v>60000</v>
      </c>
      <c r="AU4488">
        <v>0</v>
      </c>
      <c r="AV4488">
        <v>0</v>
      </c>
      <c r="AW4488">
        <v>120000</v>
      </c>
    </row>
    <row r="4489" spans="1:49" x14ac:dyDescent="0.35">
      <c r="A4489" s="2" t="s">
        <v>1201</v>
      </c>
      <c r="B4489">
        <v>22</v>
      </c>
      <c r="C4489">
        <v>2204</v>
      </c>
      <c r="D4489">
        <v>1</v>
      </c>
      <c r="E4489" t="s">
        <v>50</v>
      </c>
      <c r="F4489">
        <v>35</v>
      </c>
      <c r="G4489" t="s">
        <v>72</v>
      </c>
      <c r="I4489" t="s">
        <v>73</v>
      </c>
      <c r="J4489" t="s">
        <v>52</v>
      </c>
      <c r="K4489" t="s">
        <v>52</v>
      </c>
      <c r="L4489" t="s">
        <v>52</v>
      </c>
      <c r="M4489">
        <v>7</v>
      </c>
      <c r="N4489" t="s">
        <v>86</v>
      </c>
      <c r="O4489">
        <v>4</v>
      </c>
      <c r="P4489" s="6">
        <v>4</v>
      </c>
      <c r="Q4489" t="s">
        <v>50</v>
      </c>
      <c r="R4489">
        <v>9</v>
      </c>
      <c r="S4489" s="5">
        <f t="shared" si="70"/>
        <v>1</v>
      </c>
      <c r="T4489" t="s">
        <v>58</v>
      </c>
      <c r="U4489" t="s">
        <v>52</v>
      </c>
      <c r="V4489">
        <v>1</v>
      </c>
      <c r="W4489" t="s">
        <v>52</v>
      </c>
      <c r="X4489">
        <v>2</v>
      </c>
      <c r="AB4489" t="s">
        <v>72</v>
      </c>
      <c r="AD4489" t="s">
        <v>73</v>
      </c>
      <c r="AE4489" t="s">
        <v>52</v>
      </c>
      <c r="AF4489" t="s">
        <v>52</v>
      </c>
      <c r="AG4489" t="s">
        <v>52</v>
      </c>
      <c r="AH4489">
        <v>2</v>
      </c>
      <c r="AI4489" t="s">
        <v>97</v>
      </c>
      <c r="AJ4489" t="s">
        <v>52</v>
      </c>
      <c r="AK4489" t="s">
        <v>98</v>
      </c>
      <c r="AM4489" t="s">
        <v>62</v>
      </c>
      <c r="AN4489" t="s">
        <v>53</v>
      </c>
      <c r="AP4489">
        <v>0</v>
      </c>
      <c r="AQ4489">
        <v>0</v>
      </c>
      <c r="AR4489">
        <v>20000</v>
      </c>
      <c r="AS4489">
        <v>20000</v>
      </c>
      <c r="AT4489">
        <v>60000</v>
      </c>
      <c r="AU4489">
        <v>0</v>
      </c>
      <c r="AV4489">
        <v>0</v>
      </c>
      <c r="AW4489">
        <v>100000</v>
      </c>
    </row>
    <row r="4490" spans="1:49" x14ac:dyDescent="0.35">
      <c r="A4490" s="2" t="s">
        <v>1201</v>
      </c>
      <c r="B4490">
        <v>22</v>
      </c>
      <c r="C4490">
        <v>2204</v>
      </c>
      <c r="D4490">
        <v>1</v>
      </c>
      <c r="E4490" t="s">
        <v>50</v>
      </c>
      <c r="F4490">
        <v>35</v>
      </c>
      <c r="G4490" t="s">
        <v>72</v>
      </c>
      <c r="I4490" t="s">
        <v>73</v>
      </c>
      <c r="J4490" t="s">
        <v>52</v>
      </c>
      <c r="K4490" t="s">
        <v>52</v>
      </c>
      <c r="L4490" t="s">
        <v>52</v>
      </c>
      <c r="M4490">
        <v>7</v>
      </c>
      <c r="N4490" t="s">
        <v>86</v>
      </c>
      <c r="O4490">
        <v>4</v>
      </c>
      <c r="P4490" s="6">
        <v>5</v>
      </c>
      <c r="Q4490" t="s">
        <v>50</v>
      </c>
      <c r="R4490">
        <v>7</v>
      </c>
      <c r="S4490" s="5">
        <f t="shared" si="70"/>
        <v>1</v>
      </c>
      <c r="T4490" t="s">
        <v>58</v>
      </c>
      <c r="U4490" t="s">
        <v>52</v>
      </c>
      <c r="V4490">
        <v>1</v>
      </c>
      <c r="W4490" t="s">
        <v>52</v>
      </c>
      <c r="X4490">
        <v>2</v>
      </c>
      <c r="AB4490" t="s">
        <v>72</v>
      </c>
      <c r="AD4490" t="s">
        <v>73</v>
      </c>
      <c r="AE4490" t="s">
        <v>53</v>
      </c>
      <c r="AF4490" t="s">
        <v>53</v>
      </c>
      <c r="AG4490" t="s">
        <v>52</v>
      </c>
      <c r="AH4490">
        <v>1</v>
      </c>
      <c r="AI4490" t="s">
        <v>68</v>
      </c>
      <c r="AJ4490" t="s">
        <v>52</v>
      </c>
      <c r="AK4490" t="s">
        <v>74</v>
      </c>
      <c r="AM4490" t="s">
        <v>62</v>
      </c>
      <c r="AN4490" t="s">
        <v>53</v>
      </c>
      <c r="AP4490">
        <v>0</v>
      </c>
      <c r="AQ4490">
        <v>0</v>
      </c>
      <c r="AR4490">
        <v>20000</v>
      </c>
      <c r="AS4490">
        <v>0</v>
      </c>
      <c r="AT4490">
        <v>50000</v>
      </c>
      <c r="AU4490">
        <v>0</v>
      </c>
      <c r="AV4490">
        <v>0</v>
      </c>
      <c r="AW4490">
        <v>70000</v>
      </c>
    </row>
    <row r="4491" spans="1:49" hidden="1" x14ac:dyDescent="0.35">
      <c r="A4491" s="2" t="s">
        <v>1201</v>
      </c>
      <c r="B4491">
        <v>22</v>
      </c>
      <c r="C4491">
        <v>2204</v>
      </c>
      <c r="D4491">
        <v>1</v>
      </c>
      <c r="E4491" t="s">
        <v>50</v>
      </c>
      <c r="F4491">
        <v>35</v>
      </c>
      <c r="G4491" t="s">
        <v>72</v>
      </c>
      <c r="I4491" t="s">
        <v>73</v>
      </c>
      <c r="J4491" t="s">
        <v>52</v>
      </c>
      <c r="K4491" t="s">
        <v>52</v>
      </c>
      <c r="L4491" t="s">
        <v>52</v>
      </c>
      <c r="M4491">
        <v>7</v>
      </c>
      <c r="N4491" t="s">
        <v>86</v>
      </c>
      <c r="O4491">
        <v>4</v>
      </c>
      <c r="P4491" s="2">
        <v>6</v>
      </c>
      <c r="Q4491" t="s">
        <v>56</v>
      </c>
      <c r="R4491">
        <v>4</v>
      </c>
      <c r="S4491" s="5">
        <f t="shared" si="70"/>
        <v>0</v>
      </c>
      <c r="T4491" t="s">
        <v>58</v>
      </c>
      <c r="U4491" t="s">
        <v>52</v>
      </c>
      <c r="V4491">
        <v>1</v>
      </c>
      <c r="W4491" t="s">
        <v>52</v>
      </c>
      <c r="X4491">
        <v>2</v>
      </c>
      <c r="AB4491" t="s">
        <v>72</v>
      </c>
      <c r="AD4491" t="s">
        <v>73</v>
      </c>
      <c r="AE4491" t="s">
        <v>53</v>
      </c>
      <c r="AF4491" t="s">
        <v>53</v>
      </c>
      <c r="AG4491" t="s">
        <v>53</v>
      </c>
      <c r="AO4491" t="s">
        <v>70</v>
      </c>
    </row>
    <row r="4492" spans="1:49" hidden="1" x14ac:dyDescent="0.35">
      <c r="A4492" s="2" t="s">
        <v>1202</v>
      </c>
      <c r="B4492">
        <v>2</v>
      </c>
      <c r="C4492">
        <v>214</v>
      </c>
      <c r="D4492">
        <v>2</v>
      </c>
      <c r="E4492" t="s">
        <v>50</v>
      </c>
      <c r="F4492">
        <v>52</v>
      </c>
      <c r="G4492" t="s">
        <v>72</v>
      </c>
      <c r="I4492" t="s">
        <v>73</v>
      </c>
      <c r="J4492" t="s">
        <v>52</v>
      </c>
      <c r="K4492" t="s">
        <v>52</v>
      </c>
      <c r="L4492" t="s">
        <v>52</v>
      </c>
      <c r="M4492">
        <v>7</v>
      </c>
      <c r="N4492" t="s">
        <v>86</v>
      </c>
      <c r="O4492">
        <v>1</v>
      </c>
      <c r="P4492" s="2">
        <v>1</v>
      </c>
      <c r="Q4492" t="s">
        <v>50</v>
      </c>
      <c r="R4492">
        <v>52</v>
      </c>
      <c r="S4492" s="5">
        <f t="shared" si="70"/>
        <v>0</v>
      </c>
      <c r="T4492" t="s">
        <v>54</v>
      </c>
      <c r="U4492" t="s">
        <v>53</v>
      </c>
      <c r="W4492" t="s">
        <v>53</v>
      </c>
      <c r="Y4492" t="s">
        <v>55</v>
      </c>
      <c r="Z4492" t="s">
        <v>52</v>
      </c>
      <c r="AA4492">
        <v>2</v>
      </c>
      <c r="AB4492" t="s">
        <v>72</v>
      </c>
      <c r="AD4492" t="s">
        <v>73</v>
      </c>
      <c r="AE4492" t="s">
        <v>52</v>
      </c>
      <c r="AF4492" t="s">
        <v>52</v>
      </c>
      <c r="AG4492" t="s">
        <v>52</v>
      </c>
      <c r="AH4492">
        <v>7</v>
      </c>
      <c r="AI4492" t="s">
        <v>86</v>
      </c>
      <c r="AJ4492" t="s">
        <v>53</v>
      </c>
    </row>
    <row r="4493" spans="1:49" hidden="1" x14ac:dyDescent="0.35">
      <c r="A4493" s="2" t="s">
        <v>1202</v>
      </c>
      <c r="B4493">
        <v>2</v>
      </c>
      <c r="C4493">
        <v>214</v>
      </c>
      <c r="D4493">
        <v>2</v>
      </c>
      <c r="E4493" t="s">
        <v>50</v>
      </c>
      <c r="F4493">
        <v>52</v>
      </c>
      <c r="G4493" t="s">
        <v>72</v>
      </c>
      <c r="I4493" t="s">
        <v>73</v>
      </c>
      <c r="J4493" t="s">
        <v>52</v>
      </c>
      <c r="K4493" t="s">
        <v>52</v>
      </c>
      <c r="L4493" t="s">
        <v>52</v>
      </c>
      <c r="M4493">
        <v>7</v>
      </c>
      <c r="N4493" t="s">
        <v>86</v>
      </c>
      <c r="O4493">
        <v>1</v>
      </c>
      <c r="P4493" s="2">
        <v>2</v>
      </c>
      <c r="Q4493" t="s">
        <v>56</v>
      </c>
      <c r="R4493">
        <v>49</v>
      </c>
      <c r="S4493" s="5">
        <f t="shared" si="70"/>
        <v>0</v>
      </c>
      <c r="T4493" t="s">
        <v>57</v>
      </c>
      <c r="U4493" t="s">
        <v>53</v>
      </c>
      <c r="W4493" t="s">
        <v>53</v>
      </c>
      <c r="Y4493" t="s">
        <v>55</v>
      </c>
      <c r="Z4493" t="s">
        <v>52</v>
      </c>
      <c r="AA4493">
        <v>1</v>
      </c>
      <c r="AB4493" t="s">
        <v>72</v>
      </c>
      <c r="AD4493" t="s">
        <v>73</v>
      </c>
      <c r="AE4493" t="s">
        <v>53</v>
      </c>
      <c r="AF4493" t="s">
        <v>53</v>
      </c>
      <c r="AG4493" t="s">
        <v>53</v>
      </c>
    </row>
    <row r="4494" spans="1:49" x14ac:dyDescent="0.35">
      <c r="A4494" s="2" t="s">
        <v>1202</v>
      </c>
      <c r="B4494">
        <v>2</v>
      </c>
      <c r="C4494">
        <v>214</v>
      </c>
      <c r="D4494">
        <v>2</v>
      </c>
      <c r="E4494" t="s">
        <v>50</v>
      </c>
      <c r="F4494">
        <v>52</v>
      </c>
      <c r="G4494" t="s">
        <v>72</v>
      </c>
      <c r="I4494" t="s">
        <v>73</v>
      </c>
      <c r="J4494" t="s">
        <v>52</v>
      </c>
      <c r="K4494" t="s">
        <v>52</v>
      </c>
      <c r="L4494" t="s">
        <v>52</v>
      </c>
      <c r="M4494">
        <v>7</v>
      </c>
      <c r="N4494" t="s">
        <v>86</v>
      </c>
      <c r="O4494">
        <v>1</v>
      </c>
      <c r="P4494" s="6">
        <v>4</v>
      </c>
      <c r="Q4494" t="s">
        <v>56</v>
      </c>
      <c r="R4494">
        <v>15</v>
      </c>
      <c r="S4494" s="5">
        <f t="shared" si="70"/>
        <v>1</v>
      </c>
      <c r="T4494" t="s">
        <v>58</v>
      </c>
      <c r="U4494" t="s">
        <v>52</v>
      </c>
      <c r="V4494">
        <v>1</v>
      </c>
      <c r="W4494" t="s">
        <v>52</v>
      </c>
      <c r="X4494">
        <v>2</v>
      </c>
      <c r="Y4494" t="s">
        <v>59</v>
      </c>
      <c r="AB4494" t="s">
        <v>72</v>
      </c>
      <c r="AD4494" t="s">
        <v>73</v>
      </c>
      <c r="AE4494" t="s">
        <v>52</v>
      </c>
      <c r="AF4494" t="s">
        <v>52</v>
      </c>
      <c r="AG4494" t="s">
        <v>52</v>
      </c>
      <c r="AH4494">
        <v>7</v>
      </c>
      <c r="AI4494" t="s">
        <v>86</v>
      </c>
      <c r="AJ4494" t="s">
        <v>53</v>
      </c>
      <c r="AO4494" t="s">
        <v>198</v>
      </c>
    </row>
    <row r="4495" spans="1:49" hidden="1" x14ac:dyDescent="0.35">
      <c r="A4495" s="2" t="s">
        <v>1203</v>
      </c>
      <c r="B4495">
        <v>2</v>
      </c>
      <c r="C4495">
        <v>202</v>
      </c>
      <c r="D4495">
        <v>2</v>
      </c>
      <c r="E4495" t="s">
        <v>50</v>
      </c>
      <c r="F4495">
        <v>63</v>
      </c>
      <c r="G4495" t="s">
        <v>72</v>
      </c>
      <c r="I4495" t="s">
        <v>73</v>
      </c>
      <c r="J4495" t="s">
        <v>52</v>
      </c>
      <c r="K4495" t="s">
        <v>52</v>
      </c>
      <c r="L4495" t="s">
        <v>52</v>
      </c>
      <c r="M4495">
        <v>5</v>
      </c>
      <c r="N4495" t="s">
        <v>78</v>
      </c>
      <c r="P4495" s="2">
        <v>1</v>
      </c>
      <c r="Q4495" t="s">
        <v>50</v>
      </c>
      <c r="R4495">
        <v>63</v>
      </c>
      <c r="S4495" s="5">
        <f t="shared" si="70"/>
        <v>0</v>
      </c>
      <c r="T4495" t="s">
        <v>54</v>
      </c>
      <c r="U4495" t="s">
        <v>53</v>
      </c>
      <c r="W4495" t="s">
        <v>53</v>
      </c>
      <c r="Y4495" t="s">
        <v>55</v>
      </c>
      <c r="Z4495" t="s">
        <v>52</v>
      </c>
      <c r="AA4495">
        <v>2</v>
      </c>
      <c r="AB4495" t="s">
        <v>72</v>
      </c>
      <c r="AD4495" t="s">
        <v>73</v>
      </c>
      <c r="AE4495" t="s">
        <v>52</v>
      </c>
      <c r="AF4495" t="s">
        <v>52</v>
      </c>
      <c r="AG4495" t="s">
        <v>52</v>
      </c>
      <c r="AH4495">
        <v>5</v>
      </c>
      <c r="AI4495" t="s">
        <v>78</v>
      </c>
      <c r="AJ4495" t="s">
        <v>53</v>
      </c>
    </row>
    <row r="4496" spans="1:49" hidden="1" x14ac:dyDescent="0.35">
      <c r="A4496" s="2" t="s">
        <v>1203</v>
      </c>
      <c r="B4496">
        <v>2</v>
      </c>
      <c r="C4496">
        <v>202</v>
      </c>
      <c r="D4496">
        <v>2</v>
      </c>
      <c r="E4496" t="s">
        <v>50</v>
      </c>
      <c r="F4496">
        <v>63</v>
      </c>
      <c r="G4496" t="s">
        <v>72</v>
      </c>
      <c r="I4496" t="s">
        <v>73</v>
      </c>
      <c r="J4496" t="s">
        <v>52</v>
      </c>
      <c r="K4496" t="s">
        <v>52</v>
      </c>
      <c r="L4496" t="s">
        <v>52</v>
      </c>
      <c r="M4496">
        <v>5</v>
      </c>
      <c r="N4496" t="s">
        <v>78</v>
      </c>
      <c r="P4496" s="2">
        <v>2</v>
      </c>
      <c r="Q4496" t="s">
        <v>56</v>
      </c>
      <c r="R4496">
        <v>57</v>
      </c>
      <c r="S4496" s="5">
        <f t="shared" si="70"/>
        <v>0</v>
      </c>
      <c r="T4496" t="s">
        <v>57</v>
      </c>
      <c r="U4496" t="s">
        <v>53</v>
      </c>
      <c r="W4496" t="s">
        <v>53</v>
      </c>
      <c r="Y4496" t="s">
        <v>55</v>
      </c>
      <c r="Z4496" t="s">
        <v>52</v>
      </c>
      <c r="AA4496">
        <v>1</v>
      </c>
      <c r="AB4496" t="s">
        <v>72</v>
      </c>
      <c r="AD4496" t="s">
        <v>73</v>
      </c>
      <c r="AE4496" t="s">
        <v>52</v>
      </c>
      <c r="AF4496" t="s">
        <v>53</v>
      </c>
      <c r="AG4496" t="s">
        <v>52</v>
      </c>
      <c r="AH4496">
        <v>4</v>
      </c>
      <c r="AI4496" t="s">
        <v>83</v>
      </c>
      <c r="AJ4496" t="s">
        <v>53</v>
      </c>
    </row>
    <row r="4497" spans="1:49" hidden="1" x14ac:dyDescent="0.35">
      <c r="A4497" s="2" t="s">
        <v>1204</v>
      </c>
      <c r="B4497">
        <v>16</v>
      </c>
      <c r="C4497">
        <v>1601</v>
      </c>
      <c r="D4497">
        <v>2</v>
      </c>
      <c r="E4497" t="s">
        <v>50</v>
      </c>
      <c r="F4497">
        <v>36</v>
      </c>
      <c r="G4497" t="s">
        <v>72</v>
      </c>
      <c r="I4497" t="s">
        <v>73</v>
      </c>
      <c r="J4497" t="s">
        <v>52</v>
      </c>
      <c r="K4497" t="s">
        <v>52</v>
      </c>
      <c r="L4497" t="s">
        <v>52</v>
      </c>
      <c r="M4497">
        <v>9</v>
      </c>
      <c r="N4497" t="s">
        <v>80</v>
      </c>
      <c r="O4497">
        <v>2</v>
      </c>
      <c r="P4497" s="2">
        <v>1</v>
      </c>
      <c r="Q4497" t="s">
        <v>50</v>
      </c>
      <c r="R4497">
        <v>36</v>
      </c>
      <c r="S4497" s="5">
        <f t="shared" si="70"/>
        <v>0</v>
      </c>
      <c r="T4497" t="s">
        <v>54</v>
      </c>
      <c r="U4497" t="s">
        <v>53</v>
      </c>
      <c r="W4497" t="s">
        <v>53</v>
      </c>
      <c r="Y4497" t="s">
        <v>55</v>
      </c>
      <c r="Z4497" t="s">
        <v>52</v>
      </c>
      <c r="AA4497">
        <v>2</v>
      </c>
      <c r="AB4497" t="s">
        <v>72</v>
      </c>
      <c r="AD4497" t="s">
        <v>73</v>
      </c>
      <c r="AE4497" t="s">
        <v>52</v>
      </c>
      <c r="AF4497" t="s">
        <v>52</v>
      </c>
      <c r="AG4497" t="s">
        <v>52</v>
      </c>
      <c r="AH4497">
        <v>9</v>
      </c>
      <c r="AI4497" t="s">
        <v>80</v>
      </c>
      <c r="AJ4497" t="s">
        <v>53</v>
      </c>
    </row>
    <row r="4498" spans="1:49" hidden="1" x14ac:dyDescent="0.35">
      <c r="A4498" s="2" t="s">
        <v>1204</v>
      </c>
      <c r="B4498">
        <v>16</v>
      </c>
      <c r="C4498">
        <v>1601</v>
      </c>
      <c r="D4498">
        <v>2</v>
      </c>
      <c r="E4498" t="s">
        <v>50</v>
      </c>
      <c r="F4498">
        <v>36</v>
      </c>
      <c r="G4498" t="s">
        <v>72</v>
      </c>
      <c r="I4498" t="s">
        <v>73</v>
      </c>
      <c r="J4498" t="s">
        <v>52</v>
      </c>
      <c r="K4498" t="s">
        <v>52</v>
      </c>
      <c r="L4498" t="s">
        <v>52</v>
      </c>
      <c r="M4498">
        <v>9</v>
      </c>
      <c r="N4498" t="s">
        <v>80</v>
      </c>
      <c r="O4498">
        <v>2</v>
      </c>
      <c r="P4498" s="2">
        <v>2</v>
      </c>
      <c r="Q4498" t="s">
        <v>56</v>
      </c>
      <c r="R4498">
        <v>29</v>
      </c>
      <c r="S4498" s="5">
        <f t="shared" si="70"/>
        <v>0</v>
      </c>
      <c r="T4498" t="s">
        <v>57</v>
      </c>
      <c r="U4498" t="s">
        <v>53</v>
      </c>
      <c r="W4498" t="s">
        <v>53</v>
      </c>
      <c r="Y4498" t="s">
        <v>55</v>
      </c>
      <c r="Z4498" t="s">
        <v>52</v>
      </c>
      <c r="AA4498">
        <v>1</v>
      </c>
      <c r="AB4498" t="s">
        <v>72</v>
      </c>
      <c r="AD4498" t="s">
        <v>73</v>
      </c>
      <c r="AE4498" t="s">
        <v>52</v>
      </c>
      <c r="AF4498" t="s">
        <v>52</v>
      </c>
      <c r="AG4498" t="s">
        <v>52</v>
      </c>
      <c r="AH4498">
        <v>4</v>
      </c>
      <c r="AI4498" t="s">
        <v>63</v>
      </c>
      <c r="AJ4498" t="s">
        <v>53</v>
      </c>
    </row>
    <row r="4499" spans="1:49" x14ac:dyDescent="0.35">
      <c r="A4499" s="2" t="s">
        <v>1204</v>
      </c>
      <c r="B4499">
        <v>16</v>
      </c>
      <c r="C4499">
        <v>1601</v>
      </c>
      <c r="D4499">
        <v>2</v>
      </c>
      <c r="E4499" t="s">
        <v>50</v>
      </c>
      <c r="F4499">
        <v>36</v>
      </c>
      <c r="G4499" t="s">
        <v>72</v>
      </c>
      <c r="I4499" t="s">
        <v>73</v>
      </c>
      <c r="J4499" t="s">
        <v>52</v>
      </c>
      <c r="K4499" t="s">
        <v>52</v>
      </c>
      <c r="L4499" t="s">
        <v>52</v>
      </c>
      <c r="M4499">
        <v>9</v>
      </c>
      <c r="N4499" t="s">
        <v>80</v>
      </c>
      <c r="O4499">
        <v>2</v>
      </c>
      <c r="P4499" s="6">
        <v>3</v>
      </c>
      <c r="Q4499" t="s">
        <v>50</v>
      </c>
      <c r="R4499">
        <v>10</v>
      </c>
      <c r="S4499" s="5">
        <f t="shared" si="70"/>
        <v>1</v>
      </c>
      <c r="T4499" t="s">
        <v>58</v>
      </c>
      <c r="U4499" t="s">
        <v>52</v>
      </c>
      <c r="V4499">
        <v>1</v>
      </c>
      <c r="W4499" t="s">
        <v>52</v>
      </c>
      <c r="X4499">
        <v>2</v>
      </c>
      <c r="AB4499" t="s">
        <v>72</v>
      </c>
      <c r="AD4499" t="s">
        <v>73</v>
      </c>
      <c r="AE4499" t="s">
        <v>52</v>
      </c>
      <c r="AF4499" t="s">
        <v>52</v>
      </c>
      <c r="AG4499" t="s">
        <v>52</v>
      </c>
      <c r="AH4499">
        <v>4</v>
      </c>
      <c r="AI4499" t="s">
        <v>63</v>
      </c>
      <c r="AJ4499" t="s">
        <v>52</v>
      </c>
      <c r="AK4499" t="s">
        <v>64</v>
      </c>
      <c r="AM4499" t="s">
        <v>62</v>
      </c>
      <c r="AN4499" t="s">
        <v>53</v>
      </c>
      <c r="AP4499">
        <v>0</v>
      </c>
      <c r="AQ4499">
        <v>0</v>
      </c>
      <c r="AR4499">
        <v>30000</v>
      </c>
      <c r="AS4499">
        <v>25000</v>
      </c>
      <c r="AT4499">
        <v>324000</v>
      </c>
      <c r="AU4499">
        <v>0</v>
      </c>
      <c r="AV4499">
        <v>0</v>
      </c>
      <c r="AW4499">
        <v>379000</v>
      </c>
    </row>
    <row r="4500" spans="1:49" x14ac:dyDescent="0.35">
      <c r="A4500" s="2" t="s">
        <v>1204</v>
      </c>
      <c r="B4500">
        <v>16</v>
      </c>
      <c r="C4500">
        <v>1601</v>
      </c>
      <c r="D4500">
        <v>2</v>
      </c>
      <c r="E4500" t="s">
        <v>50</v>
      </c>
      <c r="F4500">
        <v>36</v>
      </c>
      <c r="G4500" t="s">
        <v>72</v>
      </c>
      <c r="I4500" t="s">
        <v>73</v>
      </c>
      <c r="J4500" t="s">
        <v>52</v>
      </c>
      <c r="K4500" t="s">
        <v>52</v>
      </c>
      <c r="L4500" t="s">
        <v>52</v>
      </c>
      <c r="M4500">
        <v>9</v>
      </c>
      <c r="N4500" t="s">
        <v>80</v>
      </c>
      <c r="O4500">
        <v>2</v>
      </c>
      <c r="P4500" s="6">
        <v>4</v>
      </c>
      <c r="Q4500" t="s">
        <v>50</v>
      </c>
      <c r="R4500">
        <v>7</v>
      </c>
      <c r="S4500" s="5">
        <f t="shared" si="70"/>
        <v>1</v>
      </c>
      <c r="T4500" t="s">
        <v>58</v>
      </c>
      <c r="U4500" t="s">
        <v>52</v>
      </c>
      <c r="V4500">
        <v>1</v>
      </c>
      <c r="W4500" t="s">
        <v>52</v>
      </c>
      <c r="X4500">
        <v>2</v>
      </c>
      <c r="AB4500" t="s">
        <v>72</v>
      </c>
      <c r="AD4500" t="s">
        <v>73</v>
      </c>
      <c r="AE4500" t="s">
        <v>52</v>
      </c>
      <c r="AF4500" t="s">
        <v>53</v>
      </c>
      <c r="AG4500" t="s">
        <v>52</v>
      </c>
      <c r="AH4500">
        <v>1</v>
      </c>
      <c r="AI4500" t="s">
        <v>65</v>
      </c>
      <c r="AJ4500" t="s">
        <v>52</v>
      </c>
      <c r="AK4500" t="s">
        <v>66</v>
      </c>
      <c r="AM4500" t="s">
        <v>62</v>
      </c>
      <c r="AN4500" t="s">
        <v>53</v>
      </c>
      <c r="AP4500">
        <v>0</v>
      </c>
      <c r="AQ4500">
        <v>0</v>
      </c>
      <c r="AR4500">
        <v>5000</v>
      </c>
      <c r="AS4500">
        <v>12000</v>
      </c>
      <c r="AT4500">
        <v>324000</v>
      </c>
      <c r="AU4500">
        <v>0</v>
      </c>
      <c r="AV4500">
        <v>0</v>
      </c>
      <c r="AW4500">
        <v>341000</v>
      </c>
    </row>
    <row r="4501" spans="1:49" hidden="1" x14ac:dyDescent="0.35">
      <c r="A4501" s="2" t="s">
        <v>1205</v>
      </c>
      <c r="B4501">
        <v>4</v>
      </c>
      <c r="C4501">
        <v>404</v>
      </c>
      <c r="D4501">
        <v>2</v>
      </c>
      <c r="E4501" t="s">
        <v>50</v>
      </c>
      <c r="F4501">
        <v>55</v>
      </c>
      <c r="G4501" t="s">
        <v>72</v>
      </c>
      <c r="I4501" t="s">
        <v>73</v>
      </c>
      <c r="J4501" t="s">
        <v>52</v>
      </c>
      <c r="K4501" t="s">
        <v>52</v>
      </c>
      <c r="L4501" t="s">
        <v>52</v>
      </c>
      <c r="M4501">
        <v>3</v>
      </c>
      <c r="N4501" t="s">
        <v>63</v>
      </c>
      <c r="O4501">
        <v>2</v>
      </c>
      <c r="P4501" s="2">
        <v>1</v>
      </c>
      <c r="Q4501" t="s">
        <v>50</v>
      </c>
      <c r="R4501">
        <v>55</v>
      </c>
      <c r="S4501" s="5">
        <f t="shared" si="70"/>
        <v>0</v>
      </c>
      <c r="T4501" t="s">
        <v>54</v>
      </c>
      <c r="U4501" t="s">
        <v>53</v>
      </c>
      <c r="W4501" t="s">
        <v>53</v>
      </c>
      <c r="Y4501" t="s">
        <v>55</v>
      </c>
      <c r="Z4501" t="s">
        <v>52</v>
      </c>
      <c r="AA4501">
        <v>2</v>
      </c>
      <c r="AB4501" t="s">
        <v>72</v>
      </c>
      <c r="AD4501" t="s">
        <v>73</v>
      </c>
      <c r="AE4501" t="s">
        <v>52</v>
      </c>
      <c r="AF4501" t="s">
        <v>52</v>
      </c>
      <c r="AG4501" t="s">
        <v>52</v>
      </c>
      <c r="AH4501">
        <v>3</v>
      </c>
      <c r="AI4501" t="s">
        <v>63</v>
      </c>
      <c r="AJ4501" t="s">
        <v>53</v>
      </c>
    </row>
    <row r="4502" spans="1:49" hidden="1" x14ac:dyDescent="0.35">
      <c r="A4502" s="2" t="s">
        <v>1205</v>
      </c>
      <c r="B4502">
        <v>4</v>
      </c>
      <c r="C4502">
        <v>404</v>
      </c>
      <c r="D4502">
        <v>2</v>
      </c>
      <c r="E4502" t="s">
        <v>50</v>
      </c>
      <c r="F4502">
        <v>55</v>
      </c>
      <c r="G4502" t="s">
        <v>72</v>
      </c>
      <c r="I4502" t="s">
        <v>73</v>
      </c>
      <c r="J4502" t="s">
        <v>52</v>
      </c>
      <c r="K4502" t="s">
        <v>52</v>
      </c>
      <c r="L4502" t="s">
        <v>52</v>
      </c>
      <c r="M4502">
        <v>3</v>
      </c>
      <c r="N4502" t="s">
        <v>63</v>
      </c>
      <c r="O4502">
        <v>2</v>
      </c>
      <c r="P4502" s="2">
        <v>2</v>
      </c>
      <c r="Q4502" t="s">
        <v>56</v>
      </c>
      <c r="R4502">
        <v>53</v>
      </c>
      <c r="S4502" s="5">
        <f t="shared" si="70"/>
        <v>0</v>
      </c>
      <c r="T4502" t="s">
        <v>57</v>
      </c>
      <c r="U4502" t="s">
        <v>53</v>
      </c>
      <c r="W4502" t="s">
        <v>53</v>
      </c>
      <c r="Y4502" t="s">
        <v>55</v>
      </c>
      <c r="Z4502" t="s">
        <v>52</v>
      </c>
      <c r="AA4502">
        <v>1</v>
      </c>
      <c r="AB4502" t="s">
        <v>72</v>
      </c>
      <c r="AD4502" t="s">
        <v>73</v>
      </c>
      <c r="AE4502" t="s">
        <v>53</v>
      </c>
      <c r="AF4502" t="s">
        <v>53</v>
      </c>
      <c r="AG4502" t="s">
        <v>52</v>
      </c>
      <c r="AH4502">
        <v>2</v>
      </c>
      <c r="AI4502" t="s">
        <v>97</v>
      </c>
      <c r="AJ4502" t="s">
        <v>53</v>
      </c>
    </row>
    <row r="4503" spans="1:49" x14ac:dyDescent="0.35">
      <c r="A4503" s="2" t="s">
        <v>1205</v>
      </c>
      <c r="B4503">
        <v>4</v>
      </c>
      <c r="C4503">
        <v>404</v>
      </c>
      <c r="D4503">
        <v>2</v>
      </c>
      <c r="E4503" t="s">
        <v>50</v>
      </c>
      <c r="F4503">
        <v>55</v>
      </c>
      <c r="G4503" t="s">
        <v>72</v>
      </c>
      <c r="I4503" t="s">
        <v>73</v>
      </c>
      <c r="J4503" t="s">
        <v>52</v>
      </c>
      <c r="K4503" t="s">
        <v>52</v>
      </c>
      <c r="L4503" t="s">
        <v>52</v>
      </c>
      <c r="M4503">
        <v>3</v>
      </c>
      <c r="N4503" t="s">
        <v>63</v>
      </c>
      <c r="O4503">
        <v>2</v>
      </c>
      <c r="P4503" s="6">
        <v>4</v>
      </c>
      <c r="Q4503" t="s">
        <v>56</v>
      </c>
      <c r="R4503">
        <v>10</v>
      </c>
      <c r="S4503" s="5">
        <f t="shared" si="70"/>
        <v>1</v>
      </c>
      <c r="T4503" t="s">
        <v>58</v>
      </c>
      <c r="U4503" t="s">
        <v>52</v>
      </c>
      <c r="V4503">
        <v>1</v>
      </c>
      <c r="W4503" t="s">
        <v>52</v>
      </c>
      <c r="X4503">
        <v>2</v>
      </c>
      <c r="AB4503" t="s">
        <v>72</v>
      </c>
      <c r="AD4503" t="s">
        <v>73</v>
      </c>
      <c r="AE4503" t="s">
        <v>52</v>
      </c>
      <c r="AF4503" t="s">
        <v>52</v>
      </c>
      <c r="AG4503" t="s">
        <v>52</v>
      </c>
      <c r="AH4503">
        <v>4</v>
      </c>
      <c r="AI4503" t="s">
        <v>83</v>
      </c>
      <c r="AJ4503" t="s">
        <v>52</v>
      </c>
      <c r="AK4503" t="s">
        <v>84</v>
      </c>
      <c r="AM4503" t="s">
        <v>62</v>
      </c>
      <c r="AN4503" t="s">
        <v>53</v>
      </c>
      <c r="AP4503">
        <v>0</v>
      </c>
      <c r="AQ4503">
        <v>0</v>
      </c>
      <c r="AR4503">
        <v>14000</v>
      </c>
      <c r="AS4503">
        <v>60000</v>
      </c>
      <c r="AT4503">
        <v>260000</v>
      </c>
      <c r="AU4503">
        <v>0</v>
      </c>
      <c r="AV4503">
        <v>10000</v>
      </c>
      <c r="AW4503">
        <v>344000</v>
      </c>
    </row>
    <row r="4504" spans="1:49" hidden="1" x14ac:dyDescent="0.35">
      <c r="A4504" s="2" t="s">
        <v>1205</v>
      </c>
      <c r="B4504">
        <v>4</v>
      </c>
      <c r="C4504">
        <v>404</v>
      </c>
      <c r="D4504">
        <v>2</v>
      </c>
      <c r="E4504" t="s">
        <v>50</v>
      </c>
      <c r="F4504">
        <v>55</v>
      </c>
      <c r="G4504" t="s">
        <v>72</v>
      </c>
      <c r="I4504" t="s">
        <v>73</v>
      </c>
      <c r="J4504" t="s">
        <v>52</v>
      </c>
      <c r="K4504" t="s">
        <v>52</v>
      </c>
      <c r="L4504" t="s">
        <v>52</v>
      </c>
      <c r="M4504">
        <v>3</v>
      </c>
      <c r="N4504" t="s">
        <v>63</v>
      </c>
      <c r="O4504">
        <v>2</v>
      </c>
      <c r="P4504" s="2">
        <v>5</v>
      </c>
      <c r="Q4504" t="s">
        <v>50</v>
      </c>
      <c r="R4504">
        <v>8</v>
      </c>
      <c r="S4504" s="5">
        <f t="shared" si="70"/>
        <v>0</v>
      </c>
      <c r="T4504" t="s">
        <v>102</v>
      </c>
      <c r="U4504" t="s">
        <v>52</v>
      </c>
      <c r="V4504">
        <v>1</v>
      </c>
      <c r="W4504" t="s">
        <v>52</v>
      </c>
      <c r="X4504">
        <v>2</v>
      </c>
      <c r="AB4504" t="s">
        <v>72</v>
      </c>
      <c r="AD4504" t="s">
        <v>73</v>
      </c>
      <c r="AE4504" t="s">
        <v>52</v>
      </c>
      <c r="AF4504" t="s">
        <v>52</v>
      </c>
      <c r="AG4504" t="s">
        <v>52</v>
      </c>
      <c r="AH4504">
        <v>2</v>
      </c>
      <c r="AI4504" t="s">
        <v>65</v>
      </c>
      <c r="AJ4504" t="s">
        <v>52</v>
      </c>
      <c r="AK4504" t="s">
        <v>66</v>
      </c>
      <c r="AM4504" t="s">
        <v>62</v>
      </c>
      <c r="AN4504" t="s">
        <v>53</v>
      </c>
      <c r="AP4504">
        <v>0</v>
      </c>
      <c r="AQ4504">
        <v>0</v>
      </c>
      <c r="AR4504">
        <v>5000</v>
      </c>
      <c r="AS4504">
        <v>30000</v>
      </c>
      <c r="AT4504">
        <v>260000</v>
      </c>
      <c r="AU4504">
        <v>0</v>
      </c>
      <c r="AV4504">
        <v>10000</v>
      </c>
      <c r="AW4504">
        <v>305000</v>
      </c>
    </row>
    <row r="4505" spans="1:49" hidden="1" x14ac:dyDescent="0.35">
      <c r="A4505" s="2" t="s">
        <v>1206</v>
      </c>
      <c r="B4505">
        <v>20</v>
      </c>
      <c r="C4505">
        <v>2008</v>
      </c>
      <c r="D4505">
        <v>1</v>
      </c>
      <c r="E4505" t="s">
        <v>50</v>
      </c>
      <c r="F4505">
        <v>53</v>
      </c>
      <c r="G4505" t="s">
        <v>72</v>
      </c>
      <c r="I4505" t="s">
        <v>52</v>
      </c>
      <c r="J4505" t="s">
        <v>52</v>
      </c>
      <c r="K4505" t="s">
        <v>52</v>
      </c>
      <c r="L4505" t="s">
        <v>52</v>
      </c>
      <c r="M4505">
        <v>16</v>
      </c>
      <c r="N4505" t="s">
        <v>140</v>
      </c>
      <c r="O4505">
        <v>2</v>
      </c>
      <c r="P4505" s="2">
        <v>1</v>
      </c>
      <c r="Q4505" t="s">
        <v>50</v>
      </c>
      <c r="R4505">
        <v>53</v>
      </c>
      <c r="S4505" s="5">
        <f t="shared" si="70"/>
        <v>0</v>
      </c>
      <c r="T4505" t="s">
        <v>54</v>
      </c>
      <c r="U4505" t="s">
        <v>53</v>
      </c>
      <c r="W4505" t="s">
        <v>53</v>
      </c>
      <c r="Y4505" t="s">
        <v>55</v>
      </c>
      <c r="Z4505" t="s">
        <v>52</v>
      </c>
      <c r="AA4505">
        <v>2</v>
      </c>
      <c r="AB4505" t="s">
        <v>72</v>
      </c>
      <c r="AD4505" t="s">
        <v>52</v>
      </c>
      <c r="AE4505" t="s">
        <v>52</v>
      </c>
      <c r="AF4505" t="s">
        <v>52</v>
      </c>
      <c r="AG4505" t="s">
        <v>52</v>
      </c>
      <c r="AH4505">
        <v>16</v>
      </c>
      <c r="AI4505" t="s">
        <v>140</v>
      </c>
      <c r="AJ4505" t="s">
        <v>53</v>
      </c>
    </row>
    <row r="4506" spans="1:49" hidden="1" x14ac:dyDescent="0.35">
      <c r="A4506" s="2" t="s">
        <v>1206</v>
      </c>
      <c r="B4506">
        <v>20</v>
      </c>
      <c r="C4506">
        <v>2008</v>
      </c>
      <c r="D4506">
        <v>1</v>
      </c>
      <c r="E4506" t="s">
        <v>50</v>
      </c>
      <c r="F4506">
        <v>53</v>
      </c>
      <c r="G4506" t="s">
        <v>72</v>
      </c>
      <c r="I4506" t="s">
        <v>52</v>
      </c>
      <c r="J4506" t="s">
        <v>52</v>
      </c>
      <c r="K4506" t="s">
        <v>52</v>
      </c>
      <c r="L4506" t="s">
        <v>52</v>
      </c>
      <c r="M4506">
        <v>16</v>
      </c>
      <c r="N4506" t="s">
        <v>140</v>
      </c>
      <c r="O4506">
        <v>2</v>
      </c>
      <c r="P4506" s="2">
        <v>2</v>
      </c>
      <c r="Q4506" t="s">
        <v>56</v>
      </c>
      <c r="R4506">
        <v>52</v>
      </c>
      <c r="S4506" s="5">
        <f t="shared" si="70"/>
        <v>0</v>
      </c>
      <c r="T4506" t="s">
        <v>57</v>
      </c>
      <c r="U4506" t="s">
        <v>53</v>
      </c>
      <c r="W4506" t="s">
        <v>53</v>
      </c>
      <c r="Y4506" t="s">
        <v>55</v>
      </c>
      <c r="Z4506" t="s">
        <v>52</v>
      </c>
      <c r="AA4506">
        <v>1</v>
      </c>
      <c r="AB4506" t="s">
        <v>72</v>
      </c>
      <c r="AD4506" t="s">
        <v>73</v>
      </c>
      <c r="AE4506" t="s">
        <v>53</v>
      </c>
      <c r="AF4506" t="s">
        <v>53</v>
      </c>
      <c r="AG4506" t="s">
        <v>53</v>
      </c>
    </row>
    <row r="4507" spans="1:49" hidden="1" x14ac:dyDescent="0.35">
      <c r="A4507" s="2" t="s">
        <v>1206</v>
      </c>
      <c r="B4507">
        <v>20</v>
      </c>
      <c r="C4507">
        <v>2008</v>
      </c>
      <c r="D4507">
        <v>1</v>
      </c>
      <c r="E4507" t="s">
        <v>50</v>
      </c>
      <c r="F4507">
        <v>53</v>
      </c>
      <c r="G4507" t="s">
        <v>72</v>
      </c>
      <c r="I4507" t="s">
        <v>52</v>
      </c>
      <c r="J4507" t="s">
        <v>52</v>
      </c>
      <c r="K4507" t="s">
        <v>52</v>
      </c>
      <c r="L4507" t="s">
        <v>52</v>
      </c>
      <c r="M4507">
        <v>16</v>
      </c>
      <c r="N4507" t="s">
        <v>140</v>
      </c>
      <c r="O4507">
        <v>2</v>
      </c>
      <c r="P4507" s="2">
        <v>3</v>
      </c>
      <c r="Q4507" t="s">
        <v>56</v>
      </c>
      <c r="R4507">
        <v>27</v>
      </c>
      <c r="S4507" s="5">
        <f t="shared" si="70"/>
        <v>0</v>
      </c>
      <c r="T4507" t="s">
        <v>58</v>
      </c>
      <c r="U4507" t="s">
        <v>52</v>
      </c>
      <c r="V4507">
        <v>1</v>
      </c>
      <c r="W4507" t="s">
        <v>52</v>
      </c>
      <c r="X4507">
        <v>2</v>
      </c>
      <c r="Y4507" t="s">
        <v>55</v>
      </c>
      <c r="Z4507" t="s">
        <v>52</v>
      </c>
      <c r="AA4507">
        <v>6</v>
      </c>
      <c r="AB4507" t="s">
        <v>72</v>
      </c>
      <c r="AD4507" t="s">
        <v>52</v>
      </c>
      <c r="AE4507" t="s">
        <v>52</v>
      </c>
      <c r="AF4507" t="s">
        <v>52</v>
      </c>
      <c r="AG4507" t="s">
        <v>52</v>
      </c>
      <c r="AH4507">
        <v>12</v>
      </c>
      <c r="AI4507" t="s">
        <v>115</v>
      </c>
      <c r="AJ4507" t="s">
        <v>53</v>
      </c>
    </row>
    <row r="4508" spans="1:49" hidden="1" x14ac:dyDescent="0.35">
      <c r="A4508" s="2" t="s">
        <v>1206</v>
      </c>
      <c r="B4508">
        <v>20</v>
      </c>
      <c r="C4508">
        <v>2008</v>
      </c>
      <c r="D4508">
        <v>1</v>
      </c>
      <c r="E4508" t="s">
        <v>50</v>
      </c>
      <c r="F4508">
        <v>53</v>
      </c>
      <c r="G4508" t="s">
        <v>72</v>
      </c>
      <c r="I4508" t="s">
        <v>52</v>
      </c>
      <c r="J4508" t="s">
        <v>52</v>
      </c>
      <c r="K4508" t="s">
        <v>52</v>
      </c>
      <c r="L4508" t="s">
        <v>52</v>
      </c>
      <c r="M4508">
        <v>16</v>
      </c>
      <c r="N4508" t="s">
        <v>140</v>
      </c>
      <c r="O4508">
        <v>2</v>
      </c>
      <c r="P4508" s="2">
        <v>4</v>
      </c>
      <c r="Q4508" t="s">
        <v>50</v>
      </c>
      <c r="R4508">
        <v>24</v>
      </c>
      <c r="S4508" s="5">
        <f t="shared" si="70"/>
        <v>0</v>
      </c>
      <c r="T4508" t="s">
        <v>58</v>
      </c>
      <c r="U4508" t="s">
        <v>52</v>
      </c>
      <c r="V4508">
        <v>1</v>
      </c>
      <c r="W4508" t="s">
        <v>52</v>
      </c>
      <c r="X4508">
        <v>2</v>
      </c>
      <c r="Y4508" t="s">
        <v>59</v>
      </c>
      <c r="AB4508" t="s">
        <v>72</v>
      </c>
      <c r="AD4508" t="s">
        <v>52</v>
      </c>
      <c r="AE4508" t="s">
        <v>52</v>
      </c>
      <c r="AF4508" t="s">
        <v>52</v>
      </c>
      <c r="AG4508" t="s">
        <v>52</v>
      </c>
      <c r="AH4508">
        <v>12</v>
      </c>
      <c r="AI4508" t="s">
        <v>115</v>
      </c>
      <c r="AJ4508" t="s">
        <v>53</v>
      </c>
    </row>
    <row r="4509" spans="1:49" x14ac:dyDescent="0.35">
      <c r="A4509" s="2" t="s">
        <v>1206</v>
      </c>
      <c r="B4509">
        <v>20</v>
      </c>
      <c r="C4509">
        <v>2008</v>
      </c>
      <c r="D4509">
        <v>1</v>
      </c>
      <c r="E4509" t="s">
        <v>50</v>
      </c>
      <c r="F4509">
        <v>53</v>
      </c>
      <c r="G4509" t="s">
        <v>72</v>
      </c>
      <c r="I4509" t="s">
        <v>52</v>
      </c>
      <c r="J4509" t="s">
        <v>52</v>
      </c>
      <c r="K4509" t="s">
        <v>52</v>
      </c>
      <c r="L4509" t="s">
        <v>52</v>
      </c>
      <c r="M4509">
        <v>16</v>
      </c>
      <c r="N4509" t="s">
        <v>140</v>
      </c>
      <c r="O4509">
        <v>2</v>
      </c>
      <c r="P4509" s="6">
        <v>5</v>
      </c>
      <c r="Q4509" t="s">
        <v>50</v>
      </c>
      <c r="R4509">
        <v>17</v>
      </c>
      <c r="S4509" s="5">
        <f t="shared" si="70"/>
        <v>1</v>
      </c>
      <c r="T4509" t="s">
        <v>58</v>
      </c>
      <c r="U4509" t="s">
        <v>52</v>
      </c>
      <c r="V4509">
        <v>1</v>
      </c>
      <c r="W4509" t="s">
        <v>52</v>
      </c>
      <c r="X4509">
        <v>2</v>
      </c>
      <c r="Y4509" t="s">
        <v>59</v>
      </c>
      <c r="AB4509" t="s">
        <v>72</v>
      </c>
      <c r="AD4509" t="s">
        <v>52</v>
      </c>
      <c r="AE4509" t="s">
        <v>52</v>
      </c>
      <c r="AF4509" t="s">
        <v>52</v>
      </c>
      <c r="AG4509" t="s">
        <v>52</v>
      </c>
      <c r="AH4509">
        <v>10</v>
      </c>
      <c r="AI4509" t="s">
        <v>107</v>
      </c>
      <c r="AJ4509" t="s">
        <v>52</v>
      </c>
      <c r="AK4509" t="s">
        <v>123</v>
      </c>
      <c r="AM4509" t="s">
        <v>62</v>
      </c>
      <c r="AN4509" t="s">
        <v>53</v>
      </c>
      <c r="AP4509">
        <v>0</v>
      </c>
      <c r="AQ4509">
        <v>600000</v>
      </c>
      <c r="AR4509">
        <v>150000</v>
      </c>
      <c r="AS4509">
        <v>100000</v>
      </c>
      <c r="AT4509">
        <v>0</v>
      </c>
      <c r="AU4509">
        <v>300000</v>
      </c>
      <c r="AV4509">
        <v>0</v>
      </c>
      <c r="AW4509">
        <v>1150000</v>
      </c>
    </row>
    <row r="4510" spans="1:49" hidden="1" x14ac:dyDescent="0.35">
      <c r="A4510" s="2" t="s">
        <v>1206</v>
      </c>
      <c r="B4510">
        <v>20</v>
      </c>
      <c r="C4510">
        <v>2008</v>
      </c>
      <c r="D4510">
        <v>1</v>
      </c>
      <c r="E4510" t="s">
        <v>50</v>
      </c>
      <c r="F4510">
        <v>53</v>
      </c>
      <c r="G4510" t="s">
        <v>72</v>
      </c>
      <c r="I4510" t="s">
        <v>52</v>
      </c>
      <c r="J4510" t="s">
        <v>52</v>
      </c>
      <c r="K4510" t="s">
        <v>52</v>
      </c>
      <c r="L4510" t="s">
        <v>52</v>
      </c>
      <c r="M4510">
        <v>16</v>
      </c>
      <c r="N4510" t="s">
        <v>140</v>
      </c>
      <c r="O4510">
        <v>2</v>
      </c>
      <c r="P4510" s="2">
        <v>6</v>
      </c>
      <c r="Q4510" t="s">
        <v>50</v>
      </c>
      <c r="R4510">
        <v>27</v>
      </c>
      <c r="S4510" s="5">
        <f t="shared" si="70"/>
        <v>0</v>
      </c>
      <c r="T4510" t="s">
        <v>99</v>
      </c>
      <c r="U4510" t="s">
        <v>53</v>
      </c>
      <c r="W4510" t="s">
        <v>53</v>
      </c>
      <c r="Y4510" t="s">
        <v>55</v>
      </c>
      <c r="Z4510" t="s">
        <v>52</v>
      </c>
      <c r="AA4510">
        <v>3</v>
      </c>
      <c r="AB4510" t="s">
        <v>72</v>
      </c>
      <c r="AD4510" t="s">
        <v>73</v>
      </c>
      <c r="AE4510" t="s">
        <v>52</v>
      </c>
      <c r="AF4510" t="s">
        <v>52</v>
      </c>
      <c r="AG4510" t="s">
        <v>52</v>
      </c>
      <c r="AH4510">
        <v>11</v>
      </c>
      <c r="AI4510" t="s">
        <v>94</v>
      </c>
      <c r="AJ4510" t="s">
        <v>53</v>
      </c>
    </row>
    <row r="4511" spans="1:49" hidden="1" x14ac:dyDescent="0.35">
      <c r="A4511" s="2" t="s">
        <v>1206</v>
      </c>
      <c r="B4511">
        <v>20</v>
      </c>
      <c r="C4511">
        <v>2008</v>
      </c>
      <c r="D4511">
        <v>1</v>
      </c>
      <c r="E4511" t="s">
        <v>50</v>
      </c>
      <c r="F4511">
        <v>53</v>
      </c>
      <c r="G4511" t="s">
        <v>72</v>
      </c>
      <c r="I4511" t="s">
        <v>52</v>
      </c>
      <c r="J4511" t="s">
        <v>52</v>
      </c>
      <c r="K4511" t="s">
        <v>52</v>
      </c>
      <c r="L4511" t="s">
        <v>52</v>
      </c>
      <c r="M4511">
        <v>16</v>
      </c>
      <c r="N4511" t="s">
        <v>140</v>
      </c>
      <c r="O4511">
        <v>2</v>
      </c>
      <c r="P4511" s="2">
        <v>7</v>
      </c>
      <c r="Q4511" t="s">
        <v>50</v>
      </c>
      <c r="R4511">
        <v>5</v>
      </c>
      <c r="S4511" s="5">
        <f t="shared" si="70"/>
        <v>0</v>
      </c>
      <c r="T4511" t="s">
        <v>102</v>
      </c>
      <c r="U4511" t="s">
        <v>52</v>
      </c>
      <c r="V4511">
        <v>6</v>
      </c>
      <c r="W4511" t="s">
        <v>52</v>
      </c>
      <c r="X4511">
        <v>3</v>
      </c>
      <c r="AB4511" t="s">
        <v>72</v>
      </c>
      <c r="AD4511" t="s">
        <v>73</v>
      </c>
      <c r="AE4511" t="s">
        <v>53</v>
      </c>
      <c r="AF4511" t="s">
        <v>53</v>
      </c>
      <c r="AG4511" t="s">
        <v>53</v>
      </c>
      <c r="AO4511" t="s">
        <v>70</v>
      </c>
    </row>
    <row r="4512" spans="1:49" hidden="1" x14ac:dyDescent="0.35">
      <c r="A4512" s="2" t="s">
        <v>1207</v>
      </c>
      <c r="B4512">
        <v>8</v>
      </c>
      <c r="C4512">
        <v>811</v>
      </c>
      <c r="D4512">
        <v>1</v>
      </c>
      <c r="E4512" t="s">
        <v>50</v>
      </c>
      <c r="F4512">
        <v>59</v>
      </c>
      <c r="G4512" t="s">
        <v>72</v>
      </c>
      <c r="I4512" t="s">
        <v>52</v>
      </c>
      <c r="J4512" t="s">
        <v>52</v>
      </c>
      <c r="K4512" t="s">
        <v>52</v>
      </c>
      <c r="L4512" t="s">
        <v>52</v>
      </c>
      <c r="M4512">
        <v>6</v>
      </c>
      <c r="N4512" t="s">
        <v>79</v>
      </c>
      <c r="P4512" s="2">
        <v>1</v>
      </c>
      <c r="Q4512" t="s">
        <v>50</v>
      </c>
      <c r="R4512">
        <v>59</v>
      </c>
      <c r="S4512" s="5">
        <f t="shared" si="70"/>
        <v>0</v>
      </c>
      <c r="T4512" t="s">
        <v>54</v>
      </c>
      <c r="U4512" t="s">
        <v>53</v>
      </c>
      <c r="W4512" t="s">
        <v>53</v>
      </c>
      <c r="Y4512" t="s">
        <v>55</v>
      </c>
      <c r="Z4512" t="s">
        <v>52</v>
      </c>
      <c r="AA4512">
        <v>2</v>
      </c>
      <c r="AB4512" t="s">
        <v>72</v>
      </c>
      <c r="AD4512" t="s">
        <v>52</v>
      </c>
      <c r="AE4512" t="s">
        <v>52</v>
      </c>
      <c r="AF4512" t="s">
        <v>52</v>
      </c>
      <c r="AG4512" t="s">
        <v>52</v>
      </c>
      <c r="AH4512">
        <v>6</v>
      </c>
      <c r="AI4512" t="s">
        <v>79</v>
      </c>
      <c r="AJ4512" t="s">
        <v>53</v>
      </c>
    </row>
    <row r="4513" spans="1:49" hidden="1" x14ac:dyDescent="0.35">
      <c r="A4513" s="2" t="s">
        <v>1207</v>
      </c>
      <c r="B4513">
        <v>8</v>
      </c>
      <c r="C4513">
        <v>811</v>
      </c>
      <c r="D4513">
        <v>1</v>
      </c>
      <c r="E4513" t="s">
        <v>50</v>
      </c>
      <c r="F4513">
        <v>59</v>
      </c>
      <c r="G4513" t="s">
        <v>72</v>
      </c>
      <c r="I4513" t="s">
        <v>52</v>
      </c>
      <c r="J4513" t="s">
        <v>52</v>
      </c>
      <c r="K4513" t="s">
        <v>52</v>
      </c>
      <c r="L4513" t="s">
        <v>52</v>
      </c>
      <c r="M4513">
        <v>6</v>
      </c>
      <c r="N4513" t="s">
        <v>79</v>
      </c>
      <c r="P4513" s="2">
        <v>2</v>
      </c>
      <c r="Q4513" t="s">
        <v>56</v>
      </c>
      <c r="R4513">
        <v>64</v>
      </c>
      <c r="S4513" s="5">
        <f t="shared" si="70"/>
        <v>0</v>
      </c>
      <c r="T4513" t="s">
        <v>57</v>
      </c>
      <c r="U4513" t="s">
        <v>53</v>
      </c>
      <c r="W4513" t="s">
        <v>53</v>
      </c>
      <c r="Y4513" t="s">
        <v>55</v>
      </c>
      <c r="Z4513" t="s">
        <v>52</v>
      </c>
      <c r="AA4513">
        <v>1</v>
      </c>
      <c r="AB4513" t="s">
        <v>72</v>
      </c>
      <c r="AD4513" t="s">
        <v>73</v>
      </c>
      <c r="AE4513" t="s">
        <v>52</v>
      </c>
      <c r="AF4513" t="s">
        <v>52</v>
      </c>
      <c r="AG4513" t="s">
        <v>52</v>
      </c>
      <c r="AH4513">
        <v>3</v>
      </c>
      <c r="AI4513" t="s">
        <v>63</v>
      </c>
      <c r="AJ4513" t="s">
        <v>53</v>
      </c>
    </row>
    <row r="4514" spans="1:49" hidden="1" x14ac:dyDescent="0.35">
      <c r="A4514" s="2" t="s">
        <v>1208</v>
      </c>
      <c r="B4514">
        <v>19</v>
      </c>
      <c r="C4514">
        <v>1905</v>
      </c>
      <c r="D4514">
        <v>2</v>
      </c>
      <c r="E4514" t="s">
        <v>50</v>
      </c>
      <c r="F4514">
        <v>66</v>
      </c>
      <c r="G4514" t="s">
        <v>72</v>
      </c>
      <c r="I4514" t="s">
        <v>73</v>
      </c>
      <c r="J4514" t="s">
        <v>52</v>
      </c>
      <c r="K4514" t="s">
        <v>52</v>
      </c>
      <c r="L4514" t="s">
        <v>52</v>
      </c>
      <c r="M4514">
        <v>6</v>
      </c>
      <c r="N4514" t="s">
        <v>83</v>
      </c>
      <c r="P4514" s="2">
        <v>1</v>
      </c>
      <c r="Q4514" t="s">
        <v>50</v>
      </c>
      <c r="R4514">
        <v>66</v>
      </c>
      <c r="S4514" s="5">
        <f t="shared" si="70"/>
        <v>0</v>
      </c>
      <c r="T4514" t="s">
        <v>54</v>
      </c>
      <c r="U4514" t="s">
        <v>53</v>
      </c>
      <c r="W4514" t="s">
        <v>53</v>
      </c>
      <c r="Y4514" t="s">
        <v>55</v>
      </c>
      <c r="Z4514" t="s">
        <v>52</v>
      </c>
      <c r="AA4514">
        <v>2</v>
      </c>
      <c r="AB4514" t="s">
        <v>72</v>
      </c>
      <c r="AD4514" t="s">
        <v>73</v>
      </c>
      <c r="AE4514" t="s">
        <v>52</v>
      </c>
      <c r="AF4514" t="s">
        <v>52</v>
      </c>
      <c r="AG4514" t="s">
        <v>52</v>
      </c>
      <c r="AH4514">
        <v>6</v>
      </c>
      <c r="AI4514" t="s">
        <v>83</v>
      </c>
      <c r="AJ4514" t="s">
        <v>53</v>
      </c>
    </row>
    <row r="4515" spans="1:49" hidden="1" x14ac:dyDescent="0.35">
      <c r="A4515" s="2" t="s">
        <v>1208</v>
      </c>
      <c r="B4515">
        <v>19</v>
      </c>
      <c r="C4515">
        <v>1905</v>
      </c>
      <c r="D4515">
        <v>2</v>
      </c>
      <c r="E4515" t="s">
        <v>50</v>
      </c>
      <c r="F4515">
        <v>66</v>
      </c>
      <c r="G4515" t="s">
        <v>72</v>
      </c>
      <c r="I4515" t="s">
        <v>73</v>
      </c>
      <c r="J4515" t="s">
        <v>52</v>
      </c>
      <c r="K4515" t="s">
        <v>52</v>
      </c>
      <c r="L4515" t="s">
        <v>52</v>
      </c>
      <c r="M4515">
        <v>6</v>
      </c>
      <c r="N4515" t="s">
        <v>83</v>
      </c>
      <c r="P4515" s="2">
        <v>2</v>
      </c>
      <c r="Q4515" t="s">
        <v>56</v>
      </c>
      <c r="R4515">
        <v>52</v>
      </c>
      <c r="S4515" s="5">
        <f t="shared" si="70"/>
        <v>0</v>
      </c>
      <c r="T4515" t="s">
        <v>57</v>
      </c>
      <c r="U4515" t="s">
        <v>53</v>
      </c>
      <c r="W4515" t="s">
        <v>53</v>
      </c>
      <c r="Y4515" t="s">
        <v>55</v>
      </c>
      <c r="Z4515" t="s">
        <v>52</v>
      </c>
      <c r="AA4515">
        <v>1</v>
      </c>
      <c r="AB4515" t="s">
        <v>72</v>
      </c>
      <c r="AD4515" t="s">
        <v>73</v>
      </c>
      <c r="AE4515" t="s">
        <v>53</v>
      </c>
      <c r="AF4515" t="s">
        <v>53</v>
      </c>
      <c r="AG4515" t="s">
        <v>53</v>
      </c>
    </row>
    <row r="4516" spans="1:49" hidden="1" x14ac:dyDescent="0.35">
      <c r="A4516" s="2" t="s">
        <v>1209</v>
      </c>
      <c r="B4516">
        <v>21</v>
      </c>
      <c r="C4516">
        <v>2102</v>
      </c>
      <c r="D4516">
        <v>2</v>
      </c>
      <c r="E4516" t="s">
        <v>50</v>
      </c>
      <c r="F4516">
        <v>48</v>
      </c>
      <c r="G4516" t="s">
        <v>72</v>
      </c>
      <c r="I4516" t="s">
        <v>73</v>
      </c>
      <c r="J4516" t="s">
        <v>52</v>
      </c>
      <c r="K4516" t="s">
        <v>52</v>
      </c>
      <c r="L4516" t="s">
        <v>52</v>
      </c>
      <c r="M4516">
        <v>7</v>
      </c>
      <c r="N4516" t="s">
        <v>79</v>
      </c>
      <c r="O4516">
        <v>1</v>
      </c>
      <c r="P4516" s="2">
        <v>1</v>
      </c>
      <c r="Q4516" t="s">
        <v>50</v>
      </c>
      <c r="R4516">
        <v>48</v>
      </c>
      <c r="S4516" s="5">
        <f t="shared" si="70"/>
        <v>0</v>
      </c>
      <c r="T4516" t="s">
        <v>54</v>
      </c>
      <c r="U4516" t="s">
        <v>53</v>
      </c>
      <c r="W4516" t="s">
        <v>53</v>
      </c>
      <c r="Y4516" t="s">
        <v>55</v>
      </c>
      <c r="Z4516" t="s">
        <v>52</v>
      </c>
      <c r="AA4516">
        <v>2</v>
      </c>
      <c r="AB4516" t="s">
        <v>72</v>
      </c>
      <c r="AD4516" t="s">
        <v>73</v>
      </c>
      <c r="AE4516" t="s">
        <v>52</v>
      </c>
      <c r="AF4516" t="s">
        <v>52</v>
      </c>
      <c r="AG4516" t="s">
        <v>52</v>
      </c>
      <c r="AH4516">
        <v>7</v>
      </c>
      <c r="AI4516" t="s">
        <v>79</v>
      </c>
      <c r="AJ4516" t="s">
        <v>53</v>
      </c>
    </row>
    <row r="4517" spans="1:49" hidden="1" x14ac:dyDescent="0.35">
      <c r="A4517" s="2" t="s">
        <v>1209</v>
      </c>
      <c r="B4517">
        <v>21</v>
      </c>
      <c r="C4517">
        <v>2102</v>
      </c>
      <c r="D4517">
        <v>2</v>
      </c>
      <c r="E4517" t="s">
        <v>50</v>
      </c>
      <c r="F4517">
        <v>48</v>
      </c>
      <c r="G4517" t="s">
        <v>72</v>
      </c>
      <c r="I4517" t="s">
        <v>73</v>
      </c>
      <c r="J4517" t="s">
        <v>52</v>
      </c>
      <c r="K4517" t="s">
        <v>52</v>
      </c>
      <c r="L4517" t="s">
        <v>52</v>
      </c>
      <c r="M4517">
        <v>7</v>
      </c>
      <c r="N4517" t="s">
        <v>79</v>
      </c>
      <c r="O4517">
        <v>1</v>
      </c>
      <c r="P4517" s="2">
        <v>2</v>
      </c>
      <c r="Q4517" t="s">
        <v>56</v>
      </c>
      <c r="R4517">
        <v>44</v>
      </c>
      <c r="S4517" s="5">
        <f t="shared" si="70"/>
        <v>0</v>
      </c>
      <c r="T4517" t="s">
        <v>57</v>
      </c>
      <c r="U4517" t="s">
        <v>53</v>
      </c>
      <c r="W4517" t="s">
        <v>52</v>
      </c>
      <c r="X4517">
        <v>8</v>
      </c>
      <c r="Y4517" t="s">
        <v>55</v>
      </c>
      <c r="Z4517" t="s">
        <v>52</v>
      </c>
      <c r="AA4517">
        <v>1</v>
      </c>
      <c r="AB4517" t="s">
        <v>72</v>
      </c>
      <c r="AD4517" t="s">
        <v>73</v>
      </c>
      <c r="AE4517" t="s">
        <v>52</v>
      </c>
      <c r="AF4517" t="s">
        <v>52</v>
      </c>
      <c r="AG4517" t="s">
        <v>52</v>
      </c>
      <c r="AH4517">
        <v>4</v>
      </c>
      <c r="AI4517" t="s">
        <v>63</v>
      </c>
      <c r="AJ4517" t="s">
        <v>53</v>
      </c>
    </row>
    <row r="4518" spans="1:49" hidden="1" x14ac:dyDescent="0.35">
      <c r="A4518" s="2" t="s">
        <v>1209</v>
      </c>
      <c r="B4518">
        <v>21</v>
      </c>
      <c r="C4518">
        <v>2102</v>
      </c>
      <c r="D4518">
        <v>2</v>
      </c>
      <c r="E4518" t="s">
        <v>50</v>
      </c>
      <c r="F4518">
        <v>48</v>
      </c>
      <c r="G4518" t="s">
        <v>72</v>
      </c>
      <c r="I4518" t="s">
        <v>73</v>
      </c>
      <c r="J4518" t="s">
        <v>52</v>
      </c>
      <c r="K4518" t="s">
        <v>52</v>
      </c>
      <c r="L4518" t="s">
        <v>52</v>
      </c>
      <c r="M4518">
        <v>7</v>
      </c>
      <c r="N4518" t="s">
        <v>79</v>
      </c>
      <c r="O4518">
        <v>1</v>
      </c>
      <c r="P4518" s="2">
        <v>3</v>
      </c>
      <c r="Q4518" t="s">
        <v>56</v>
      </c>
      <c r="R4518">
        <v>22</v>
      </c>
      <c r="S4518" s="5">
        <f t="shared" si="70"/>
        <v>0</v>
      </c>
      <c r="T4518" t="s">
        <v>58</v>
      </c>
      <c r="U4518" t="s">
        <v>52</v>
      </c>
      <c r="V4518">
        <v>1</v>
      </c>
      <c r="W4518" t="s">
        <v>52</v>
      </c>
      <c r="X4518">
        <v>2</v>
      </c>
      <c r="Y4518" t="s">
        <v>59</v>
      </c>
      <c r="AB4518" t="s">
        <v>72</v>
      </c>
      <c r="AD4518" t="s">
        <v>73</v>
      </c>
      <c r="AE4518" t="s">
        <v>52</v>
      </c>
      <c r="AF4518" t="s">
        <v>52</v>
      </c>
      <c r="AG4518" t="s">
        <v>52</v>
      </c>
      <c r="AH4518">
        <v>8</v>
      </c>
      <c r="AI4518" t="s">
        <v>86</v>
      </c>
      <c r="AJ4518" t="s">
        <v>53</v>
      </c>
    </row>
    <row r="4519" spans="1:49" hidden="1" x14ac:dyDescent="0.35">
      <c r="A4519" s="2" t="s">
        <v>1209</v>
      </c>
      <c r="B4519">
        <v>21</v>
      </c>
      <c r="C4519">
        <v>2102</v>
      </c>
      <c r="D4519">
        <v>2</v>
      </c>
      <c r="E4519" t="s">
        <v>50</v>
      </c>
      <c r="F4519">
        <v>48</v>
      </c>
      <c r="G4519" t="s">
        <v>72</v>
      </c>
      <c r="I4519" t="s">
        <v>73</v>
      </c>
      <c r="J4519" t="s">
        <v>52</v>
      </c>
      <c r="K4519" t="s">
        <v>52</v>
      </c>
      <c r="L4519" t="s">
        <v>52</v>
      </c>
      <c r="M4519">
        <v>7</v>
      </c>
      <c r="N4519" t="s">
        <v>79</v>
      </c>
      <c r="O4519">
        <v>1</v>
      </c>
      <c r="P4519" s="2">
        <v>4</v>
      </c>
      <c r="Q4519" t="s">
        <v>56</v>
      </c>
      <c r="R4519">
        <v>21</v>
      </c>
      <c r="S4519" s="5">
        <f t="shared" si="70"/>
        <v>0</v>
      </c>
      <c r="T4519" t="s">
        <v>58</v>
      </c>
      <c r="U4519" t="s">
        <v>52</v>
      </c>
      <c r="V4519">
        <v>1</v>
      </c>
      <c r="W4519" t="s">
        <v>52</v>
      </c>
      <c r="X4519">
        <v>2</v>
      </c>
      <c r="Y4519" t="s">
        <v>55</v>
      </c>
      <c r="Z4519" t="s">
        <v>52</v>
      </c>
      <c r="AA4519">
        <v>5</v>
      </c>
      <c r="AB4519" t="s">
        <v>72</v>
      </c>
      <c r="AD4519" t="s">
        <v>73</v>
      </c>
      <c r="AE4519" t="s">
        <v>52</v>
      </c>
      <c r="AF4519" t="s">
        <v>52</v>
      </c>
      <c r="AG4519" t="s">
        <v>52</v>
      </c>
      <c r="AH4519">
        <v>5</v>
      </c>
      <c r="AI4519" t="s">
        <v>83</v>
      </c>
      <c r="AJ4519" t="s">
        <v>53</v>
      </c>
    </row>
    <row r="4520" spans="1:49" hidden="1" x14ac:dyDescent="0.35">
      <c r="A4520" s="2" t="s">
        <v>1209</v>
      </c>
      <c r="B4520">
        <v>21</v>
      </c>
      <c r="C4520">
        <v>2102</v>
      </c>
      <c r="D4520">
        <v>2</v>
      </c>
      <c r="E4520" t="s">
        <v>50</v>
      </c>
      <c r="F4520">
        <v>48</v>
      </c>
      <c r="G4520" t="s">
        <v>72</v>
      </c>
      <c r="I4520" t="s">
        <v>73</v>
      </c>
      <c r="J4520" t="s">
        <v>52</v>
      </c>
      <c r="K4520" t="s">
        <v>52</v>
      </c>
      <c r="L4520" t="s">
        <v>52</v>
      </c>
      <c r="M4520">
        <v>7</v>
      </c>
      <c r="N4520" t="s">
        <v>79</v>
      </c>
      <c r="O4520">
        <v>1</v>
      </c>
      <c r="P4520" s="2">
        <v>5</v>
      </c>
      <c r="Q4520" t="s">
        <v>50</v>
      </c>
      <c r="R4520">
        <v>27</v>
      </c>
      <c r="S4520" s="5">
        <f t="shared" si="70"/>
        <v>0</v>
      </c>
      <c r="T4520" t="s">
        <v>99</v>
      </c>
      <c r="U4520" t="s">
        <v>53</v>
      </c>
      <c r="W4520" t="s">
        <v>53</v>
      </c>
      <c r="Y4520" t="s">
        <v>55</v>
      </c>
      <c r="Z4520" t="s">
        <v>52</v>
      </c>
      <c r="AA4520">
        <v>4</v>
      </c>
      <c r="AB4520" t="s">
        <v>72</v>
      </c>
      <c r="AD4520" t="s">
        <v>73</v>
      </c>
      <c r="AE4520" t="s">
        <v>52</v>
      </c>
      <c r="AF4520" t="s">
        <v>52</v>
      </c>
      <c r="AG4520" t="s">
        <v>52</v>
      </c>
      <c r="AH4520">
        <v>8</v>
      </c>
      <c r="AI4520" t="s">
        <v>86</v>
      </c>
      <c r="AJ4520" t="s">
        <v>53</v>
      </c>
    </row>
    <row r="4521" spans="1:49" hidden="1" x14ac:dyDescent="0.35">
      <c r="A4521" s="2" t="s">
        <v>1209</v>
      </c>
      <c r="B4521">
        <v>21</v>
      </c>
      <c r="C4521">
        <v>2102</v>
      </c>
      <c r="D4521">
        <v>2</v>
      </c>
      <c r="E4521" t="s">
        <v>50</v>
      </c>
      <c r="F4521">
        <v>48</v>
      </c>
      <c r="G4521" t="s">
        <v>72</v>
      </c>
      <c r="I4521" t="s">
        <v>73</v>
      </c>
      <c r="J4521" t="s">
        <v>52</v>
      </c>
      <c r="K4521" t="s">
        <v>52</v>
      </c>
      <c r="L4521" t="s">
        <v>52</v>
      </c>
      <c r="M4521">
        <v>7</v>
      </c>
      <c r="N4521" t="s">
        <v>79</v>
      </c>
      <c r="O4521">
        <v>1</v>
      </c>
      <c r="P4521" s="2">
        <v>6</v>
      </c>
      <c r="Q4521" t="s">
        <v>50</v>
      </c>
      <c r="R4521">
        <v>19</v>
      </c>
      <c r="S4521" s="5">
        <f t="shared" si="70"/>
        <v>0</v>
      </c>
      <c r="T4521" t="s">
        <v>58</v>
      </c>
      <c r="U4521" t="s">
        <v>52</v>
      </c>
      <c r="V4521">
        <v>1</v>
      </c>
      <c r="W4521" t="s">
        <v>52</v>
      </c>
      <c r="X4521">
        <v>2</v>
      </c>
      <c r="Y4521" t="s">
        <v>59</v>
      </c>
      <c r="AB4521" t="s">
        <v>72</v>
      </c>
      <c r="AD4521" t="s">
        <v>73</v>
      </c>
      <c r="AE4521" t="s">
        <v>52</v>
      </c>
      <c r="AF4521" t="s">
        <v>52</v>
      </c>
      <c r="AG4521" t="s">
        <v>52</v>
      </c>
      <c r="AH4521">
        <v>9</v>
      </c>
      <c r="AI4521" t="s">
        <v>60</v>
      </c>
      <c r="AJ4521" t="s">
        <v>53</v>
      </c>
    </row>
    <row r="4522" spans="1:49" x14ac:dyDescent="0.35">
      <c r="A4522" s="2" t="s">
        <v>1209</v>
      </c>
      <c r="B4522">
        <v>21</v>
      </c>
      <c r="C4522">
        <v>2102</v>
      </c>
      <c r="D4522">
        <v>2</v>
      </c>
      <c r="E4522" t="s">
        <v>50</v>
      </c>
      <c r="F4522">
        <v>48</v>
      </c>
      <c r="G4522" t="s">
        <v>72</v>
      </c>
      <c r="I4522" t="s">
        <v>73</v>
      </c>
      <c r="J4522" t="s">
        <v>52</v>
      </c>
      <c r="K4522" t="s">
        <v>52</v>
      </c>
      <c r="L4522" t="s">
        <v>52</v>
      </c>
      <c r="M4522">
        <v>7</v>
      </c>
      <c r="N4522" t="s">
        <v>79</v>
      </c>
      <c r="O4522">
        <v>1</v>
      </c>
      <c r="P4522" s="6">
        <v>7</v>
      </c>
      <c r="Q4522" t="s">
        <v>56</v>
      </c>
      <c r="R4522">
        <v>14</v>
      </c>
      <c r="S4522" s="5">
        <f t="shared" si="70"/>
        <v>1</v>
      </c>
      <c r="T4522" t="s">
        <v>58</v>
      </c>
      <c r="U4522" t="s">
        <v>52</v>
      </c>
      <c r="V4522">
        <v>1</v>
      </c>
      <c r="W4522" t="s">
        <v>52</v>
      </c>
      <c r="X4522">
        <v>2</v>
      </c>
      <c r="Y4522" t="s">
        <v>59</v>
      </c>
      <c r="AB4522" t="s">
        <v>72</v>
      </c>
      <c r="AD4522" t="s">
        <v>73</v>
      </c>
      <c r="AE4522" t="s">
        <v>52</v>
      </c>
      <c r="AF4522" t="s">
        <v>52</v>
      </c>
      <c r="AG4522" t="s">
        <v>52</v>
      </c>
      <c r="AH4522">
        <v>8</v>
      </c>
      <c r="AI4522" t="s">
        <v>86</v>
      </c>
      <c r="AJ4522" t="s">
        <v>52</v>
      </c>
      <c r="AK4522" t="s">
        <v>87</v>
      </c>
      <c r="AM4522" t="s">
        <v>62</v>
      </c>
      <c r="AN4522" t="s">
        <v>52</v>
      </c>
      <c r="AP4522">
        <v>0</v>
      </c>
      <c r="AQ4522">
        <v>128000</v>
      </c>
      <c r="AR4522">
        <v>20000</v>
      </c>
      <c r="AS4522">
        <v>80000</v>
      </c>
      <c r="AT4522">
        <v>0</v>
      </c>
      <c r="AU4522">
        <v>273600</v>
      </c>
      <c r="AV4522">
        <v>0</v>
      </c>
      <c r="AW4522">
        <v>501600</v>
      </c>
    </row>
    <row r="4523" spans="1:49" hidden="1" x14ac:dyDescent="0.35">
      <c r="A4523" s="2" t="s">
        <v>1209</v>
      </c>
      <c r="B4523">
        <v>21</v>
      </c>
      <c r="C4523">
        <v>2102</v>
      </c>
      <c r="D4523">
        <v>2</v>
      </c>
      <c r="E4523" t="s">
        <v>50</v>
      </c>
      <c r="F4523">
        <v>48</v>
      </c>
      <c r="G4523" t="s">
        <v>72</v>
      </c>
      <c r="I4523" t="s">
        <v>73</v>
      </c>
      <c r="J4523" t="s">
        <v>52</v>
      </c>
      <c r="K4523" t="s">
        <v>52</v>
      </c>
      <c r="L4523" t="s">
        <v>52</v>
      </c>
      <c r="M4523">
        <v>7</v>
      </c>
      <c r="N4523" t="s">
        <v>79</v>
      </c>
      <c r="O4523">
        <v>1</v>
      </c>
      <c r="P4523" s="2">
        <v>8</v>
      </c>
      <c r="Q4523" t="s">
        <v>56</v>
      </c>
      <c r="R4523">
        <v>86</v>
      </c>
      <c r="S4523" s="5">
        <f t="shared" si="70"/>
        <v>0</v>
      </c>
      <c r="T4523" t="s">
        <v>91</v>
      </c>
      <c r="U4523" t="s">
        <v>53</v>
      </c>
      <c r="W4523" t="s">
        <v>53</v>
      </c>
      <c r="Y4523" t="s">
        <v>92</v>
      </c>
      <c r="AB4523" t="s">
        <v>72</v>
      </c>
      <c r="AD4523" t="s">
        <v>73</v>
      </c>
      <c r="AE4523" t="s">
        <v>52</v>
      </c>
      <c r="AF4523" t="s">
        <v>53</v>
      </c>
      <c r="AG4523" t="s">
        <v>52</v>
      </c>
      <c r="AH4523">
        <v>2</v>
      </c>
      <c r="AI4523" t="s">
        <v>155</v>
      </c>
      <c r="AJ4523" t="s">
        <v>53</v>
      </c>
    </row>
    <row r="4524" spans="1:49" hidden="1" x14ac:dyDescent="0.35">
      <c r="A4524" s="2" t="s">
        <v>1210</v>
      </c>
      <c r="B4524">
        <v>3</v>
      </c>
      <c r="C4524">
        <v>314</v>
      </c>
      <c r="D4524">
        <v>1</v>
      </c>
      <c r="E4524" t="s">
        <v>50</v>
      </c>
      <c r="F4524">
        <v>34</v>
      </c>
      <c r="G4524" t="s">
        <v>72</v>
      </c>
      <c r="I4524" t="s">
        <v>73</v>
      </c>
      <c r="J4524" t="s">
        <v>53</v>
      </c>
      <c r="K4524" t="s">
        <v>53</v>
      </c>
      <c r="L4524" t="s">
        <v>52</v>
      </c>
      <c r="M4524">
        <v>2</v>
      </c>
      <c r="N4524" t="s">
        <v>65</v>
      </c>
      <c r="O4524">
        <v>1</v>
      </c>
      <c r="P4524" s="2">
        <v>1</v>
      </c>
      <c r="Q4524" t="s">
        <v>50</v>
      </c>
      <c r="R4524">
        <v>34</v>
      </c>
      <c r="S4524" s="5">
        <f t="shared" si="70"/>
        <v>0</v>
      </c>
      <c r="T4524" t="s">
        <v>54</v>
      </c>
      <c r="U4524" t="s">
        <v>53</v>
      </c>
      <c r="W4524" t="s">
        <v>53</v>
      </c>
      <c r="Y4524" t="s">
        <v>55</v>
      </c>
      <c r="Z4524" t="s">
        <v>52</v>
      </c>
      <c r="AA4524">
        <v>2</v>
      </c>
      <c r="AB4524" t="s">
        <v>72</v>
      </c>
      <c r="AD4524" t="s">
        <v>73</v>
      </c>
      <c r="AE4524" t="s">
        <v>53</v>
      </c>
      <c r="AF4524" t="s">
        <v>53</v>
      </c>
      <c r="AG4524" t="s">
        <v>52</v>
      </c>
      <c r="AH4524">
        <v>2</v>
      </c>
      <c r="AI4524" t="s">
        <v>65</v>
      </c>
      <c r="AJ4524" t="s">
        <v>53</v>
      </c>
    </row>
    <row r="4525" spans="1:49" hidden="1" x14ac:dyDescent="0.35">
      <c r="A4525" s="2" t="s">
        <v>1210</v>
      </c>
      <c r="B4525">
        <v>3</v>
      </c>
      <c r="C4525">
        <v>314</v>
      </c>
      <c r="D4525">
        <v>1</v>
      </c>
      <c r="E4525" t="s">
        <v>50</v>
      </c>
      <c r="F4525">
        <v>34</v>
      </c>
      <c r="G4525" t="s">
        <v>72</v>
      </c>
      <c r="I4525" t="s">
        <v>73</v>
      </c>
      <c r="J4525" t="s">
        <v>53</v>
      </c>
      <c r="K4525" t="s">
        <v>53</v>
      </c>
      <c r="L4525" t="s">
        <v>52</v>
      </c>
      <c r="M4525">
        <v>2</v>
      </c>
      <c r="N4525" t="s">
        <v>65</v>
      </c>
      <c r="O4525">
        <v>1</v>
      </c>
      <c r="P4525" s="2">
        <v>2</v>
      </c>
      <c r="Q4525" t="s">
        <v>56</v>
      </c>
      <c r="R4525">
        <v>40</v>
      </c>
      <c r="S4525" s="5">
        <f t="shared" si="70"/>
        <v>0</v>
      </c>
      <c r="T4525" t="s">
        <v>57</v>
      </c>
      <c r="U4525" t="s">
        <v>53</v>
      </c>
      <c r="W4525" t="s">
        <v>53</v>
      </c>
      <c r="Y4525" t="s">
        <v>55</v>
      </c>
      <c r="Z4525" t="s">
        <v>52</v>
      </c>
      <c r="AA4525">
        <v>1</v>
      </c>
      <c r="AB4525" t="s">
        <v>72</v>
      </c>
      <c r="AD4525" t="s">
        <v>73</v>
      </c>
      <c r="AE4525" t="s">
        <v>52</v>
      </c>
      <c r="AF4525" t="s">
        <v>52</v>
      </c>
      <c r="AG4525" t="s">
        <v>52</v>
      </c>
      <c r="AH4525">
        <v>6</v>
      </c>
      <c r="AI4525" t="s">
        <v>78</v>
      </c>
      <c r="AJ4525" t="s">
        <v>53</v>
      </c>
    </row>
    <row r="4526" spans="1:49" x14ac:dyDescent="0.35">
      <c r="A4526" s="2" t="s">
        <v>1210</v>
      </c>
      <c r="B4526">
        <v>3</v>
      </c>
      <c r="C4526">
        <v>314</v>
      </c>
      <c r="D4526">
        <v>1</v>
      </c>
      <c r="E4526" t="s">
        <v>50</v>
      </c>
      <c r="F4526">
        <v>34</v>
      </c>
      <c r="G4526" t="s">
        <v>72</v>
      </c>
      <c r="I4526" t="s">
        <v>73</v>
      </c>
      <c r="J4526" t="s">
        <v>53</v>
      </c>
      <c r="K4526" t="s">
        <v>53</v>
      </c>
      <c r="L4526" t="s">
        <v>52</v>
      </c>
      <c r="M4526">
        <v>2</v>
      </c>
      <c r="N4526" t="s">
        <v>65</v>
      </c>
      <c r="O4526">
        <v>1</v>
      </c>
      <c r="P4526" s="6">
        <v>3</v>
      </c>
      <c r="Q4526" t="s">
        <v>50</v>
      </c>
      <c r="R4526">
        <v>7</v>
      </c>
      <c r="S4526" s="5">
        <f t="shared" si="70"/>
        <v>1</v>
      </c>
      <c r="T4526" t="s">
        <v>58</v>
      </c>
      <c r="U4526" t="s">
        <v>52</v>
      </c>
      <c r="V4526">
        <v>1</v>
      </c>
      <c r="W4526" t="s">
        <v>52</v>
      </c>
      <c r="X4526">
        <v>2</v>
      </c>
      <c r="AB4526" t="s">
        <v>72</v>
      </c>
      <c r="AD4526" t="s">
        <v>73</v>
      </c>
      <c r="AE4526" t="s">
        <v>53</v>
      </c>
      <c r="AF4526" t="s">
        <v>53</v>
      </c>
      <c r="AG4526" t="s">
        <v>53</v>
      </c>
      <c r="AO4526" t="s">
        <v>442</v>
      </c>
    </row>
    <row r="4527" spans="1:49" hidden="1" x14ac:dyDescent="0.35">
      <c r="A4527" s="2" t="s">
        <v>1211</v>
      </c>
      <c r="B4527">
        <v>14</v>
      </c>
      <c r="C4527">
        <v>1409</v>
      </c>
      <c r="D4527">
        <v>2</v>
      </c>
      <c r="E4527" t="s">
        <v>50</v>
      </c>
      <c r="F4527">
        <v>45</v>
      </c>
      <c r="G4527" t="s">
        <v>72</v>
      </c>
      <c r="I4527" t="s">
        <v>73</v>
      </c>
      <c r="J4527" t="s">
        <v>52</v>
      </c>
      <c r="K4527" t="s">
        <v>52</v>
      </c>
      <c r="L4527" t="s">
        <v>52</v>
      </c>
      <c r="M4527">
        <v>3</v>
      </c>
      <c r="N4527" t="s">
        <v>63</v>
      </c>
      <c r="O4527">
        <v>2</v>
      </c>
      <c r="P4527" s="2">
        <v>1</v>
      </c>
      <c r="Q4527" t="s">
        <v>50</v>
      </c>
      <c r="R4527">
        <v>45</v>
      </c>
      <c r="S4527" s="5">
        <f t="shared" si="70"/>
        <v>0</v>
      </c>
      <c r="T4527" t="s">
        <v>54</v>
      </c>
      <c r="U4527" t="s">
        <v>53</v>
      </c>
      <c r="W4527" t="s">
        <v>53</v>
      </c>
      <c r="Y4527" t="s">
        <v>55</v>
      </c>
      <c r="Z4527" t="s">
        <v>52</v>
      </c>
      <c r="AA4527">
        <v>2</v>
      </c>
      <c r="AB4527" t="s">
        <v>72</v>
      </c>
      <c r="AD4527" t="s">
        <v>73</v>
      </c>
      <c r="AE4527" t="s">
        <v>52</v>
      </c>
      <c r="AF4527" t="s">
        <v>52</v>
      </c>
      <c r="AG4527" t="s">
        <v>52</v>
      </c>
      <c r="AH4527">
        <v>3</v>
      </c>
      <c r="AI4527" t="s">
        <v>63</v>
      </c>
      <c r="AJ4527" t="s">
        <v>53</v>
      </c>
    </row>
    <row r="4528" spans="1:49" hidden="1" x14ac:dyDescent="0.35">
      <c r="A4528" s="2" t="s">
        <v>1211</v>
      </c>
      <c r="B4528">
        <v>14</v>
      </c>
      <c r="C4528">
        <v>1409</v>
      </c>
      <c r="D4528">
        <v>2</v>
      </c>
      <c r="E4528" t="s">
        <v>50</v>
      </c>
      <c r="F4528">
        <v>45</v>
      </c>
      <c r="G4528" t="s">
        <v>72</v>
      </c>
      <c r="I4528" t="s">
        <v>73</v>
      </c>
      <c r="J4528" t="s">
        <v>52</v>
      </c>
      <c r="K4528" t="s">
        <v>52</v>
      </c>
      <c r="L4528" t="s">
        <v>52</v>
      </c>
      <c r="M4528">
        <v>3</v>
      </c>
      <c r="N4528" t="s">
        <v>63</v>
      </c>
      <c r="O4528">
        <v>2</v>
      </c>
      <c r="P4528" s="2">
        <v>2</v>
      </c>
      <c r="Q4528" t="s">
        <v>56</v>
      </c>
      <c r="R4528">
        <v>41</v>
      </c>
      <c r="S4528" s="5">
        <f t="shared" si="70"/>
        <v>0</v>
      </c>
      <c r="T4528" t="s">
        <v>57</v>
      </c>
      <c r="U4528" t="s">
        <v>53</v>
      </c>
      <c r="W4528" t="s">
        <v>53</v>
      </c>
      <c r="Y4528" t="s">
        <v>55</v>
      </c>
      <c r="Z4528" t="s">
        <v>52</v>
      </c>
      <c r="AA4528">
        <v>1</v>
      </c>
      <c r="AB4528" t="s">
        <v>72</v>
      </c>
      <c r="AD4528" t="s">
        <v>73</v>
      </c>
      <c r="AE4528" t="s">
        <v>52</v>
      </c>
      <c r="AF4528" t="s">
        <v>52</v>
      </c>
      <c r="AG4528" t="s">
        <v>52</v>
      </c>
      <c r="AH4528">
        <v>5</v>
      </c>
      <c r="AI4528" t="s">
        <v>63</v>
      </c>
      <c r="AJ4528" t="s">
        <v>53</v>
      </c>
    </row>
    <row r="4529" spans="1:49" hidden="1" x14ac:dyDescent="0.35">
      <c r="A4529" s="2" t="s">
        <v>1211</v>
      </c>
      <c r="B4529">
        <v>14</v>
      </c>
      <c r="C4529">
        <v>1409</v>
      </c>
      <c r="D4529">
        <v>2</v>
      </c>
      <c r="E4529" t="s">
        <v>50</v>
      </c>
      <c r="F4529">
        <v>45</v>
      </c>
      <c r="G4529" t="s">
        <v>72</v>
      </c>
      <c r="I4529" t="s">
        <v>73</v>
      </c>
      <c r="J4529" t="s">
        <v>52</v>
      </c>
      <c r="K4529" t="s">
        <v>52</v>
      </c>
      <c r="L4529" t="s">
        <v>52</v>
      </c>
      <c r="M4529">
        <v>3</v>
      </c>
      <c r="N4529" t="s">
        <v>63</v>
      </c>
      <c r="O4529">
        <v>2</v>
      </c>
      <c r="P4529" s="2">
        <v>3</v>
      </c>
      <c r="Q4529" t="s">
        <v>56</v>
      </c>
      <c r="R4529">
        <v>20</v>
      </c>
      <c r="S4529" s="5">
        <f t="shared" si="70"/>
        <v>0</v>
      </c>
      <c r="T4529" t="s">
        <v>58</v>
      </c>
      <c r="U4529" t="s">
        <v>52</v>
      </c>
      <c r="V4529">
        <v>1</v>
      </c>
      <c r="W4529" t="s">
        <v>52</v>
      </c>
      <c r="X4529">
        <v>2</v>
      </c>
      <c r="Y4529" t="s">
        <v>55</v>
      </c>
      <c r="Z4529" t="s">
        <v>53</v>
      </c>
      <c r="AB4529" t="s">
        <v>72</v>
      </c>
      <c r="AD4529" t="s">
        <v>73</v>
      </c>
      <c r="AE4529" t="s">
        <v>52</v>
      </c>
      <c r="AF4529" t="s">
        <v>52</v>
      </c>
      <c r="AG4529" t="s">
        <v>52</v>
      </c>
      <c r="AH4529">
        <v>7</v>
      </c>
      <c r="AI4529" t="s">
        <v>86</v>
      </c>
      <c r="AJ4529" t="s">
        <v>53</v>
      </c>
    </row>
    <row r="4530" spans="1:49" x14ac:dyDescent="0.35">
      <c r="A4530" s="2" t="s">
        <v>1211</v>
      </c>
      <c r="B4530">
        <v>14</v>
      </c>
      <c r="C4530">
        <v>1409</v>
      </c>
      <c r="D4530">
        <v>2</v>
      </c>
      <c r="E4530" t="s">
        <v>50</v>
      </c>
      <c r="F4530">
        <v>45</v>
      </c>
      <c r="G4530" t="s">
        <v>72</v>
      </c>
      <c r="I4530" t="s">
        <v>73</v>
      </c>
      <c r="J4530" t="s">
        <v>52</v>
      </c>
      <c r="K4530" t="s">
        <v>52</v>
      </c>
      <c r="L4530" t="s">
        <v>52</v>
      </c>
      <c r="M4530">
        <v>3</v>
      </c>
      <c r="N4530" t="s">
        <v>63</v>
      </c>
      <c r="O4530">
        <v>2</v>
      </c>
      <c r="P4530" s="6">
        <v>4</v>
      </c>
      <c r="Q4530" t="s">
        <v>56</v>
      </c>
      <c r="R4530">
        <v>11</v>
      </c>
      <c r="S4530" s="5">
        <f t="shared" si="70"/>
        <v>1</v>
      </c>
      <c r="T4530" t="s">
        <v>58</v>
      </c>
      <c r="U4530" t="s">
        <v>52</v>
      </c>
      <c r="V4530">
        <v>1</v>
      </c>
      <c r="W4530" t="s">
        <v>52</v>
      </c>
      <c r="X4530">
        <v>2</v>
      </c>
      <c r="AB4530" t="s">
        <v>72</v>
      </c>
      <c r="AD4530" t="s">
        <v>73</v>
      </c>
      <c r="AE4530" t="s">
        <v>52</v>
      </c>
      <c r="AF4530" t="s">
        <v>52</v>
      </c>
      <c r="AG4530" t="s">
        <v>52</v>
      </c>
      <c r="AH4530">
        <v>3</v>
      </c>
      <c r="AI4530" t="s">
        <v>63</v>
      </c>
      <c r="AJ4530" t="s">
        <v>52</v>
      </c>
      <c r="AK4530" t="s">
        <v>64</v>
      </c>
      <c r="AM4530" t="s">
        <v>62</v>
      </c>
      <c r="AN4530" t="s">
        <v>53</v>
      </c>
      <c r="AP4530">
        <v>0</v>
      </c>
      <c r="AQ4530">
        <v>100000</v>
      </c>
      <c r="AR4530">
        <v>30000</v>
      </c>
      <c r="AS4530">
        <v>45000</v>
      </c>
      <c r="AT4530">
        <v>300000</v>
      </c>
      <c r="AU4530">
        <v>0</v>
      </c>
      <c r="AV4530">
        <v>0</v>
      </c>
      <c r="AW4530">
        <v>475000</v>
      </c>
    </row>
    <row r="4531" spans="1:49" hidden="1" x14ac:dyDescent="0.35">
      <c r="A4531" s="2" t="s">
        <v>1211</v>
      </c>
      <c r="B4531">
        <v>14</v>
      </c>
      <c r="C4531">
        <v>1409</v>
      </c>
      <c r="D4531">
        <v>2</v>
      </c>
      <c r="E4531" t="s">
        <v>50</v>
      </c>
      <c r="F4531">
        <v>45</v>
      </c>
      <c r="G4531" t="s">
        <v>72</v>
      </c>
      <c r="I4531" t="s">
        <v>73</v>
      </c>
      <c r="J4531" t="s">
        <v>52</v>
      </c>
      <c r="K4531" t="s">
        <v>52</v>
      </c>
      <c r="L4531" t="s">
        <v>52</v>
      </c>
      <c r="M4531">
        <v>3</v>
      </c>
      <c r="N4531" t="s">
        <v>63</v>
      </c>
      <c r="O4531">
        <v>2</v>
      </c>
      <c r="P4531" s="2">
        <v>5</v>
      </c>
      <c r="Q4531" t="s">
        <v>50</v>
      </c>
      <c r="R4531">
        <v>20</v>
      </c>
      <c r="S4531" s="5">
        <f t="shared" si="70"/>
        <v>0</v>
      </c>
      <c r="T4531" t="s">
        <v>99</v>
      </c>
      <c r="U4531" t="s">
        <v>53</v>
      </c>
      <c r="W4531" t="s">
        <v>53</v>
      </c>
      <c r="Y4531" t="s">
        <v>55</v>
      </c>
      <c r="Z4531" t="s">
        <v>52</v>
      </c>
      <c r="AA4531">
        <v>3</v>
      </c>
      <c r="AB4531" t="s">
        <v>72</v>
      </c>
      <c r="AD4531" t="s">
        <v>73</v>
      </c>
      <c r="AE4531" t="s">
        <v>52</v>
      </c>
      <c r="AF4531" t="s">
        <v>52</v>
      </c>
      <c r="AG4531" t="s">
        <v>52</v>
      </c>
      <c r="AH4531">
        <v>7</v>
      </c>
      <c r="AI4531" t="s">
        <v>86</v>
      </c>
      <c r="AJ4531" t="s">
        <v>53</v>
      </c>
    </row>
    <row r="4532" spans="1:49" hidden="1" x14ac:dyDescent="0.35">
      <c r="A4532" s="2" t="s">
        <v>1211</v>
      </c>
      <c r="B4532">
        <v>14</v>
      </c>
      <c r="C4532">
        <v>1409</v>
      </c>
      <c r="D4532">
        <v>2</v>
      </c>
      <c r="E4532" t="s">
        <v>50</v>
      </c>
      <c r="F4532">
        <v>45</v>
      </c>
      <c r="G4532" t="s">
        <v>72</v>
      </c>
      <c r="I4532" t="s">
        <v>73</v>
      </c>
      <c r="J4532" t="s">
        <v>52</v>
      </c>
      <c r="K4532" t="s">
        <v>52</v>
      </c>
      <c r="L4532" t="s">
        <v>52</v>
      </c>
      <c r="M4532">
        <v>3</v>
      </c>
      <c r="N4532" t="s">
        <v>63</v>
      </c>
      <c r="O4532">
        <v>2</v>
      </c>
      <c r="P4532" s="2">
        <v>6</v>
      </c>
      <c r="Q4532" t="s">
        <v>56</v>
      </c>
      <c r="R4532">
        <v>1</v>
      </c>
      <c r="S4532" s="5">
        <f t="shared" si="70"/>
        <v>0</v>
      </c>
      <c r="T4532" t="s">
        <v>102</v>
      </c>
      <c r="U4532" t="s">
        <v>52</v>
      </c>
      <c r="V4532">
        <v>5</v>
      </c>
      <c r="W4532" t="s">
        <v>52</v>
      </c>
      <c r="X4532">
        <v>3</v>
      </c>
      <c r="AB4532" t="s">
        <v>72</v>
      </c>
    </row>
    <row r="4533" spans="1:49" hidden="1" x14ac:dyDescent="0.35">
      <c r="A4533" s="2" t="s">
        <v>1212</v>
      </c>
      <c r="B4533">
        <v>12</v>
      </c>
      <c r="C4533">
        <v>1208</v>
      </c>
      <c r="D4533">
        <v>1</v>
      </c>
      <c r="E4533" t="s">
        <v>50</v>
      </c>
      <c r="F4533">
        <v>26</v>
      </c>
      <c r="G4533" t="s">
        <v>72</v>
      </c>
      <c r="I4533" t="s">
        <v>73</v>
      </c>
      <c r="J4533" t="s">
        <v>52</v>
      </c>
      <c r="K4533" t="s">
        <v>52</v>
      </c>
      <c r="L4533" t="s">
        <v>52</v>
      </c>
      <c r="M4533">
        <v>10</v>
      </c>
      <c r="N4533" t="s">
        <v>80</v>
      </c>
      <c r="O4533">
        <v>1</v>
      </c>
      <c r="P4533" s="2">
        <v>1</v>
      </c>
      <c r="Q4533" t="s">
        <v>50</v>
      </c>
      <c r="R4533">
        <v>26</v>
      </c>
      <c r="S4533" s="5">
        <f t="shared" si="70"/>
        <v>0</v>
      </c>
      <c r="T4533" t="s">
        <v>54</v>
      </c>
      <c r="U4533" t="s">
        <v>53</v>
      </c>
      <c r="W4533" t="s">
        <v>53</v>
      </c>
      <c r="Y4533" t="s">
        <v>55</v>
      </c>
      <c r="Z4533" t="s">
        <v>52</v>
      </c>
      <c r="AA4533">
        <v>2</v>
      </c>
      <c r="AB4533" t="s">
        <v>72</v>
      </c>
      <c r="AD4533" t="s">
        <v>73</v>
      </c>
      <c r="AE4533" t="s">
        <v>52</v>
      </c>
      <c r="AF4533" t="s">
        <v>52</v>
      </c>
      <c r="AG4533" t="s">
        <v>52</v>
      </c>
      <c r="AH4533">
        <v>10</v>
      </c>
      <c r="AI4533" t="s">
        <v>80</v>
      </c>
      <c r="AJ4533" t="s">
        <v>53</v>
      </c>
    </row>
    <row r="4534" spans="1:49" hidden="1" x14ac:dyDescent="0.35">
      <c r="A4534" s="2" t="s">
        <v>1212</v>
      </c>
      <c r="B4534">
        <v>12</v>
      </c>
      <c r="C4534">
        <v>1208</v>
      </c>
      <c r="D4534">
        <v>1</v>
      </c>
      <c r="E4534" t="s">
        <v>50</v>
      </c>
      <c r="F4534">
        <v>26</v>
      </c>
      <c r="G4534" t="s">
        <v>72</v>
      </c>
      <c r="I4534" t="s">
        <v>73</v>
      </c>
      <c r="J4534" t="s">
        <v>52</v>
      </c>
      <c r="K4534" t="s">
        <v>52</v>
      </c>
      <c r="L4534" t="s">
        <v>52</v>
      </c>
      <c r="M4534">
        <v>10</v>
      </c>
      <c r="N4534" t="s">
        <v>80</v>
      </c>
      <c r="O4534">
        <v>1</v>
      </c>
      <c r="P4534" s="2">
        <v>2</v>
      </c>
      <c r="Q4534" t="s">
        <v>56</v>
      </c>
      <c r="R4534">
        <v>26</v>
      </c>
      <c r="S4534" s="5">
        <f t="shared" si="70"/>
        <v>0</v>
      </c>
      <c r="T4534" t="s">
        <v>57</v>
      </c>
      <c r="U4534" t="s">
        <v>53</v>
      </c>
      <c r="W4534" t="s">
        <v>53</v>
      </c>
      <c r="Y4534" t="s">
        <v>55</v>
      </c>
      <c r="Z4534" t="s">
        <v>52</v>
      </c>
      <c r="AA4534">
        <v>1</v>
      </c>
      <c r="AB4534" t="s">
        <v>72</v>
      </c>
      <c r="AD4534" t="s">
        <v>73</v>
      </c>
      <c r="AE4534" t="s">
        <v>52</v>
      </c>
      <c r="AF4534" t="s">
        <v>52</v>
      </c>
      <c r="AG4534" t="s">
        <v>52</v>
      </c>
      <c r="AH4534">
        <v>12</v>
      </c>
      <c r="AI4534" t="s">
        <v>76</v>
      </c>
      <c r="AJ4534" t="s">
        <v>53</v>
      </c>
    </row>
    <row r="4535" spans="1:49" hidden="1" x14ac:dyDescent="0.35">
      <c r="A4535" s="2" t="s">
        <v>1212</v>
      </c>
      <c r="B4535">
        <v>12</v>
      </c>
      <c r="C4535">
        <v>1208</v>
      </c>
      <c r="D4535">
        <v>1</v>
      </c>
      <c r="E4535" t="s">
        <v>50</v>
      </c>
      <c r="F4535">
        <v>26</v>
      </c>
      <c r="G4535" t="s">
        <v>72</v>
      </c>
      <c r="I4535" t="s">
        <v>73</v>
      </c>
      <c r="J4535" t="s">
        <v>52</v>
      </c>
      <c r="K4535" t="s">
        <v>52</v>
      </c>
      <c r="L4535" t="s">
        <v>52</v>
      </c>
      <c r="M4535">
        <v>10</v>
      </c>
      <c r="N4535" t="s">
        <v>80</v>
      </c>
      <c r="O4535">
        <v>1</v>
      </c>
      <c r="P4535" s="2">
        <v>3</v>
      </c>
      <c r="Q4535" t="s">
        <v>50</v>
      </c>
      <c r="R4535">
        <v>2</v>
      </c>
      <c r="S4535" s="5">
        <f t="shared" si="70"/>
        <v>0</v>
      </c>
      <c r="T4535" t="s">
        <v>58</v>
      </c>
      <c r="U4535" t="s">
        <v>52</v>
      </c>
      <c r="V4535">
        <v>1</v>
      </c>
      <c r="W4535" t="s">
        <v>52</v>
      </c>
      <c r="X4535">
        <v>2</v>
      </c>
      <c r="AB4535" t="s">
        <v>72</v>
      </c>
      <c r="AD4535" t="s">
        <v>73</v>
      </c>
    </row>
    <row r="4536" spans="1:49" hidden="1" x14ac:dyDescent="0.35">
      <c r="A4536" s="2" t="s">
        <v>1213</v>
      </c>
      <c r="B4536">
        <v>3</v>
      </c>
      <c r="C4536">
        <v>305</v>
      </c>
      <c r="D4536">
        <v>1</v>
      </c>
      <c r="E4536" t="s">
        <v>56</v>
      </c>
      <c r="F4536">
        <v>41</v>
      </c>
      <c r="G4536" t="s">
        <v>72</v>
      </c>
      <c r="I4536" t="s">
        <v>73</v>
      </c>
      <c r="J4536" t="s">
        <v>52</v>
      </c>
      <c r="K4536" t="s">
        <v>52</v>
      </c>
      <c r="L4536" t="s">
        <v>52</v>
      </c>
      <c r="M4536">
        <v>8</v>
      </c>
      <c r="N4536" t="s">
        <v>86</v>
      </c>
      <c r="O4536">
        <v>2</v>
      </c>
      <c r="P4536" s="2">
        <v>1</v>
      </c>
      <c r="Q4536" t="s">
        <v>56</v>
      </c>
      <c r="R4536">
        <v>41</v>
      </c>
      <c r="S4536" s="5">
        <f t="shared" si="70"/>
        <v>0</v>
      </c>
      <c r="T4536" t="s">
        <v>54</v>
      </c>
      <c r="U4536" t="s">
        <v>53</v>
      </c>
      <c r="W4536" t="s">
        <v>52</v>
      </c>
      <c r="X4536">
        <v>3</v>
      </c>
      <c r="Y4536" t="s">
        <v>122</v>
      </c>
      <c r="AB4536" t="s">
        <v>72</v>
      </c>
      <c r="AD4536" t="s">
        <v>73</v>
      </c>
      <c r="AE4536" t="s">
        <v>52</v>
      </c>
      <c r="AF4536" t="s">
        <v>52</v>
      </c>
      <c r="AG4536" t="s">
        <v>52</v>
      </c>
      <c r="AH4536">
        <v>8</v>
      </c>
      <c r="AI4536" t="s">
        <v>86</v>
      </c>
      <c r="AJ4536" t="s">
        <v>53</v>
      </c>
    </row>
    <row r="4537" spans="1:49" hidden="1" x14ac:dyDescent="0.35">
      <c r="A4537" s="2" t="s">
        <v>1213</v>
      </c>
      <c r="B4537">
        <v>3</v>
      </c>
      <c r="C4537">
        <v>305</v>
      </c>
      <c r="D4537">
        <v>1</v>
      </c>
      <c r="E4537" t="s">
        <v>56</v>
      </c>
      <c r="F4537">
        <v>41</v>
      </c>
      <c r="G4537" t="s">
        <v>72</v>
      </c>
      <c r="I4537" t="s">
        <v>73</v>
      </c>
      <c r="J4537" t="s">
        <v>52</v>
      </c>
      <c r="K4537" t="s">
        <v>52</v>
      </c>
      <c r="L4537" t="s">
        <v>52</v>
      </c>
      <c r="M4537">
        <v>8</v>
      </c>
      <c r="N4537" t="s">
        <v>86</v>
      </c>
      <c r="O4537">
        <v>2</v>
      </c>
      <c r="P4537" s="2">
        <v>2</v>
      </c>
      <c r="Q4537" t="s">
        <v>50</v>
      </c>
      <c r="R4537">
        <v>31</v>
      </c>
      <c r="S4537" s="5">
        <f t="shared" si="70"/>
        <v>0</v>
      </c>
      <c r="T4537" t="s">
        <v>111</v>
      </c>
      <c r="U4537" t="s">
        <v>53</v>
      </c>
      <c r="W4537" t="s">
        <v>52</v>
      </c>
      <c r="X4537">
        <v>3</v>
      </c>
      <c r="Y4537" t="s">
        <v>59</v>
      </c>
      <c r="AB4537" t="s">
        <v>72</v>
      </c>
      <c r="AD4537" t="s">
        <v>52</v>
      </c>
      <c r="AE4537" t="s">
        <v>52</v>
      </c>
      <c r="AF4537" t="s">
        <v>52</v>
      </c>
      <c r="AG4537" t="s">
        <v>52</v>
      </c>
      <c r="AH4537">
        <v>18</v>
      </c>
      <c r="AI4537" t="s">
        <v>371</v>
      </c>
      <c r="AJ4537" t="s">
        <v>53</v>
      </c>
    </row>
    <row r="4538" spans="1:49" hidden="1" x14ac:dyDescent="0.35">
      <c r="A4538" s="2" t="s">
        <v>1213</v>
      </c>
      <c r="B4538">
        <v>3</v>
      </c>
      <c r="C4538">
        <v>305</v>
      </c>
      <c r="D4538">
        <v>1</v>
      </c>
      <c r="E4538" t="s">
        <v>56</v>
      </c>
      <c r="F4538">
        <v>41</v>
      </c>
      <c r="G4538" t="s">
        <v>72</v>
      </c>
      <c r="I4538" t="s">
        <v>73</v>
      </c>
      <c r="J4538" t="s">
        <v>52</v>
      </c>
      <c r="K4538" t="s">
        <v>52</v>
      </c>
      <c r="L4538" t="s">
        <v>52</v>
      </c>
      <c r="M4538">
        <v>8</v>
      </c>
      <c r="N4538" t="s">
        <v>86</v>
      </c>
      <c r="O4538">
        <v>2</v>
      </c>
      <c r="P4538" s="2">
        <v>3</v>
      </c>
      <c r="Q4538" t="s">
        <v>56</v>
      </c>
      <c r="R4538">
        <v>72</v>
      </c>
      <c r="S4538" s="5">
        <f t="shared" si="70"/>
        <v>0</v>
      </c>
      <c r="T4538" t="s">
        <v>125</v>
      </c>
      <c r="U4538" t="s">
        <v>53</v>
      </c>
      <c r="W4538" t="s">
        <v>53</v>
      </c>
      <c r="Y4538" t="s">
        <v>92</v>
      </c>
      <c r="AB4538" t="s">
        <v>72</v>
      </c>
      <c r="AD4538" t="s">
        <v>73</v>
      </c>
      <c r="AE4538" t="s">
        <v>53</v>
      </c>
      <c r="AF4538" t="s">
        <v>53</v>
      </c>
      <c r="AG4538" t="s">
        <v>52</v>
      </c>
      <c r="AH4538">
        <v>2</v>
      </c>
      <c r="AI4538" t="s">
        <v>65</v>
      </c>
      <c r="AJ4538" t="s">
        <v>53</v>
      </c>
    </row>
    <row r="4539" spans="1:49" hidden="1" x14ac:dyDescent="0.35">
      <c r="A4539" s="2" t="s">
        <v>1213</v>
      </c>
      <c r="B4539">
        <v>3</v>
      </c>
      <c r="C4539">
        <v>305</v>
      </c>
      <c r="D4539">
        <v>1</v>
      </c>
      <c r="E4539" t="s">
        <v>56</v>
      </c>
      <c r="F4539">
        <v>41</v>
      </c>
      <c r="G4539" t="s">
        <v>72</v>
      </c>
      <c r="I4539" t="s">
        <v>73</v>
      </c>
      <c r="J4539" t="s">
        <v>52</v>
      </c>
      <c r="K4539" t="s">
        <v>52</v>
      </c>
      <c r="L4539" t="s">
        <v>52</v>
      </c>
      <c r="M4539">
        <v>8</v>
      </c>
      <c r="N4539" t="s">
        <v>86</v>
      </c>
      <c r="O4539">
        <v>2</v>
      </c>
      <c r="P4539" s="2">
        <v>4</v>
      </c>
      <c r="Q4539" t="s">
        <v>50</v>
      </c>
      <c r="R4539">
        <v>11</v>
      </c>
      <c r="S4539" s="5">
        <f t="shared" si="70"/>
        <v>0</v>
      </c>
      <c r="T4539" t="s">
        <v>169</v>
      </c>
      <c r="U4539" t="s">
        <v>53</v>
      </c>
      <c r="W4539" t="s">
        <v>53</v>
      </c>
      <c r="AB4539" t="s">
        <v>72</v>
      </c>
      <c r="AD4539" t="s">
        <v>73</v>
      </c>
      <c r="AE4539" t="s">
        <v>52</v>
      </c>
      <c r="AF4539" t="s">
        <v>52</v>
      </c>
      <c r="AG4539" t="s">
        <v>52</v>
      </c>
      <c r="AH4539">
        <v>5</v>
      </c>
      <c r="AI4539" t="s">
        <v>83</v>
      </c>
      <c r="AJ4539" t="s">
        <v>52</v>
      </c>
      <c r="AK4539" t="s">
        <v>88</v>
      </c>
      <c r="AM4539" t="s">
        <v>62</v>
      </c>
      <c r="AN4539" t="s">
        <v>53</v>
      </c>
      <c r="AP4539">
        <v>400000</v>
      </c>
      <c r="AQ4539">
        <v>0</v>
      </c>
      <c r="AR4539">
        <v>30000</v>
      </c>
      <c r="AS4539">
        <v>50000</v>
      </c>
      <c r="AT4539">
        <v>0</v>
      </c>
      <c r="AU4539">
        <v>0</v>
      </c>
      <c r="AV4539">
        <v>0</v>
      </c>
      <c r="AW4539">
        <v>480000</v>
      </c>
    </row>
    <row r="4540" spans="1:49" hidden="1" x14ac:dyDescent="0.35">
      <c r="A4540" s="2" t="s">
        <v>1213</v>
      </c>
      <c r="B4540">
        <v>3</v>
      </c>
      <c r="C4540">
        <v>305</v>
      </c>
      <c r="D4540">
        <v>1</v>
      </c>
      <c r="E4540" t="s">
        <v>56</v>
      </c>
      <c r="F4540">
        <v>41</v>
      </c>
      <c r="G4540" t="s">
        <v>72</v>
      </c>
      <c r="I4540" t="s">
        <v>73</v>
      </c>
      <c r="J4540" t="s">
        <v>52</v>
      </c>
      <c r="K4540" t="s">
        <v>52</v>
      </c>
      <c r="L4540" t="s">
        <v>52</v>
      </c>
      <c r="M4540">
        <v>8</v>
      </c>
      <c r="N4540" t="s">
        <v>86</v>
      </c>
      <c r="O4540">
        <v>2</v>
      </c>
      <c r="P4540" s="2">
        <v>5</v>
      </c>
      <c r="Q4540" t="s">
        <v>50</v>
      </c>
      <c r="R4540">
        <v>20</v>
      </c>
      <c r="S4540" s="5">
        <f t="shared" si="70"/>
        <v>0</v>
      </c>
      <c r="T4540" t="s">
        <v>169</v>
      </c>
      <c r="U4540" t="s">
        <v>53</v>
      </c>
      <c r="W4540" t="s">
        <v>53</v>
      </c>
      <c r="Y4540" t="s">
        <v>59</v>
      </c>
      <c r="AB4540" t="s">
        <v>72</v>
      </c>
      <c r="AD4540" t="s">
        <v>73</v>
      </c>
      <c r="AE4540" t="s">
        <v>52</v>
      </c>
      <c r="AF4540" t="s">
        <v>52</v>
      </c>
      <c r="AG4540" t="s">
        <v>52</v>
      </c>
      <c r="AH4540">
        <v>10</v>
      </c>
      <c r="AI4540" t="s">
        <v>100</v>
      </c>
      <c r="AJ4540" t="s">
        <v>52</v>
      </c>
      <c r="AK4540" t="s">
        <v>81</v>
      </c>
      <c r="AM4540" t="s">
        <v>62</v>
      </c>
      <c r="AN4540" t="s">
        <v>53</v>
      </c>
      <c r="AP4540">
        <v>400000</v>
      </c>
      <c r="AQ4540">
        <v>0</v>
      </c>
      <c r="AR4540">
        <v>40000</v>
      </c>
      <c r="AS4540">
        <v>50000</v>
      </c>
      <c r="AT4540">
        <v>0</v>
      </c>
      <c r="AU4540">
        <v>0</v>
      </c>
      <c r="AV4540">
        <v>0</v>
      </c>
      <c r="AW4540">
        <v>490000</v>
      </c>
    </row>
    <row r="4541" spans="1:49" x14ac:dyDescent="0.35">
      <c r="A4541" s="2" t="s">
        <v>1213</v>
      </c>
      <c r="B4541">
        <v>3</v>
      </c>
      <c r="C4541">
        <v>305</v>
      </c>
      <c r="D4541">
        <v>1</v>
      </c>
      <c r="E4541" t="s">
        <v>56</v>
      </c>
      <c r="F4541">
        <v>41</v>
      </c>
      <c r="G4541" t="s">
        <v>72</v>
      </c>
      <c r="I4541" t="s">
        <v>73</v>
      </c>
      <c r="J4541" t="s">
        <v>52</v>
      </c>
      <c r="K4541" t="s">
        <v>52</v>
      </c>
      <c r="L4541" t="s">
        <v>52</v>
      </c>
      <c r="M4541">
        <v>8</v>
      </c>
      <c r="N4541" t="s">
        <v>86</v>
      </c>
      <c r="O4541">
        <v>2</v>
      </c>
      <c r="P4541" s="6">
        <v>6</v>
      </c>
      <c r="Q4541" t="s">
        <v>56</v>
      </c>
      <c r="R4541">
        <v>6</v>
      </c>
      <c r="S4541" s="5">
        <f t="shared" si="70"/>
        <v>1</v>
      </c>
      <c r="T4541" t="s">
        <v>58</v>
      </c>
      <c r="U4541" t="s">
        <v>53</v>
      </c>
      <c r="W4541" t="s">
        <v>52</v>
      </c>
      <c r="X4541">
        <v>1</v>
      </c>
      <c r="AB4541" t="s">
        <v>72</v>
      </c>
      <c r="AD4541" t="s">
        <v>73</v>
      </c>
      <c r="AE4541" t="s">
        <v>53</v>
      </c>
      <c r="AF4541" t="s">
        <v>53</v>
      </c>
      <c r="AG4541" t="s">
        <v>52</v>
      </c>
      <c r="AH4541">
        <v>1</v>
      </c>
      <c r="AI4541" t="s">
        <v>68</v>
      </c>
      <c r="AJ4541" t="s">
        <v>52</v>
      </c>
      <c r="AK4541" t="s">
        <v>68</v>
      </c>
      <c r="AL4541" t="s">
        <v>305</v>
      </c>
      <c r="AN4541" t="s">
        <v>53</v>
      </c>
      <c r="AP4541">
        <v>260000</v>
      </c>
      <c r="AQ4541">
        <v>0</v>
      </c>
      <c r="AR4541">
        <v>30000</v>
      </c>
      <c r="AS4541">
        <v>30000</v>
      </c>
      <c r="AT4541">
        <v>0</v>
      </c>
      <c r="AU4541">
        <v>0</v>
      </c>
      <c r="AV4541">
        <v>0</v>
      </c>
      <c r="AW4541">
        <v>320000</v>
      </c>
    </row>
    <row r="4542" spans="1:49" hidden="1" x14ac:dyDescent="0.35">
      <c r="A4542" s="2" t="s">
        <v>1214</v>
      </c>
      <c r="B4542">
        <v>14</v>
      </c>
      <c r="C4542">
        <v>1412</v>
      </c>
      <c r="D4542">
        <v>2</v>
      </c>
      <c r="E4542" t="s">
        <v>50</v>
      </c>
      <c r="F4542">
        <v>51</v>
      </c>
      <c r="G4542" t="s">
        <v>72</v>
      </c>
      <c r="I4542" t="s">
        <v>73</v>
      </c>
      <c r="J4542" t="s">
        <v>52</v>
      </c>
      <c r="K4542" t="s">
        <v>52</v>
      </c>
      <c r="L4542" t="s">
        <v>52</v>
      </c>
      <c r="M4542">
        <v>9</v>
      </c>
      <c r="N4542" t="s">
        <v>80</v>
      </c>
      <c r="P4542" s="2">
        <v>1</v>
      </c>
      <c r="Q4542" t="s">
        <v>50</v>
      </c>
      <c r="R4542">
        <v>51</v>
      </c>
      <c r="S4542" s="5">
        <f t="shared" si="70"/>
        <v>0</v>
      </c>
      <c r="T4542" t="s">
        <v>54</v>
      </c>
      <c r="U4542" t="s">
        <v>53</v>
      </c>
      <c r="W4542" t="s">
        <v>53</v>
      </c>
      <c r="Y4542" t="s">
        <v>55</v>
      </c>
      <c r="Z4542" t="s">
        <v>52</v>
      </c>
      <c r="AA4542">
        <v>2</v>
      </c>
      <c r="AB4542" t="s">
        <v>72</v>
      </c>
      <c r="AD4542" t="s">
        <v>73</v>
      </c>
      <c r="AE4542" t="s">
        <v>52</v>
      </c>
      <c r="AF4542" t="s">
        <v>52</v>
      </c>
      <c r="AG4542" t="s">
        <v>52</v>
      </c>
      <c r="AH4542">
        <v>9</v>
      </c>
      <c r="AI4542" t="s">
        <v>80</v>
      </c>
      <c r="AJ4542" t="s">
        <v>53</v>
      </c>
    </row>
    <row r="4543" spans="1:49" hidden="1" x14ac:dyDescent="0.35">
      <c r="A4543" s="2" t="s">
        <v>1214</v>
      </c>
      <c r="B4543">
        <v>14</v>
      </c>
      <c r="C4543">
        <v>1412</v>
      </c>
      <c r="D4543">
        <v>2</v>
      </c>
      <c r="E4543" t="s">
        <v>50</v>
      </c>
      <c r="F4543">
        <v>51</v>
      </c>
      <c r="G4543" t="s">
        <v>72</v>
      </c>
      <c r="I4543" t="s">
        <v>73</v>
      </c>
      <c r="J4543" t="s">
        <v>52</v>
      </c>
      <c r="K4543" t="s">
        <v>52</v>
      </c>
      <c r="L4543" t="s">
        <v>52</v>
      </c>
      <c r="M4543">
        <v>9</v>
      </c>
      <c r="N4543" t="s">
        <v>80</v>
      </c>
      <c r="P4543" s="2">
        <v>2</v>
      </c>
      <c r="Q4543" t="s">
        <v>56</v>
      </c>
      <c r="R4543">
        <v>52</v>
      </c>
      <c r="S4543" s="5">
        <f t="shared" si="70"/>
        <v>0</v>
      </c>
      <c r="T4543" t="s">
        <v>57</v>
      </c>
      <c r="U4543" t="s">
        <v>53</v>
      </c>
      <c r="W4543" t="s">
        <v>53</v>
      </c>
      <c r="Y4543" t="s">
        <v>55</v>
      </c>
      <c r="Z4543" t="s">
        <v>52</v>
      </c>
      <c r="AA4543">
        <v>1</v>
      </c>
      <c r="AB4543" t="s">
        <v>72</v>
      </c>
      <c r="AD4543" t="s">
        <v>73</v>
      </c>
      <c r="AE4543" t="s">
        <v>52</v>
      </c>
      <c r="AF4543" t="s">
        <v>52</v>
      </c>
      <c r="AG4543" t="s">
        <v>52</v>
      </c>
      <c r="AH4543">
        <v>3</v>
      </c>
      <c r="AI4543" t="s">
        <v>63</v>
      </c>
      <c r="AJ4543" t="s">
        <v>53</v>
      </c>
    </row>
    <row r="4544" spans="1:49" hidden="1" x14ac:dyDescent="0.35">
      <c r="A4544" s="2" t="s">
        <v>1214</v>
      </c>
      <c r="B4544">
        <v>14</v>
      </c>
      <c r="C4544">
        <v>1412</v>
      </c>
      <c r="D4544">
        <v>2</v>
      </c>
      <c r="E4544" t="s">
        <v>50</v>
      </c>
      <c r="F4544">
        <v>51</v>
      </c>
      <c r="G4544" t="s">
        <v>72</v>
      </c>
      <c r="I4544" t="s">
        <v>73</v>
      </c>
      <c r="J4544" t="s">
        <v>52</v>
      </c>
      <c r="K4544" t="s">
        <v>52</v>
      </c>
      <c r="L4544" t="s">
        <v>52</v>
      </c>
      <c r="M4544">
        <v>9</v>
      </c>
      <c r="N4544" t="s">
        <v>80</v>
      </c>
      <c r="P4544" s="2">
        <v>3</v>
      </c>
      <c r="Q4544" t="s">
        <v>50</v>
      </c>
      <c r="R4544">
        <v>20</v>
      </c>
      <c r="S4544" s="5">
        <f t="shared" si="70"/>
        <v>0</v>
      </c>
      <c r="T4544" t="s">
        <v>58</v>
      </c>
      <c r="U4544" t="s">
        <v>52</v>
      </c>
      <c r="V4544">
        <v>1</v>
      </c>
      <c r="W4544" t="s">
        <v>52</v>
      </c>
      <c r="X4544">
        <v>2</v>
      </c>
      <c r="Y4544" t="s">
        <v>59</v>
      </c>
      <c r="AB4544" t="s">
        <v>72</v>
      </c>
      <c r="AD4544" t="s">
        <v>52</v>
      </c>
      <c r="AE4544" t="s">
        <v>52</v>
      </c>
      <c r="AF4544" t="s">
        <v>52</v>
      </c>
      <c r="AG4544" t="s">
        <v>52</v>
      </c>
      <c r="AH4544">
        <v>17</v>
      </c>
      <c r="AI4544" t="s">
        <v>76</v>
      </c>
      <c r="AJ4544" t="s">
        <v>52</v>
      </c>
      <c r="AK4544" t="s">
        <v>95</v>
      </c>
      <c r="AM4544" t="s">
        <v>96</v>
      </c>
      <c r="AN4544" t="s">
        <v>53</v>
      </c>
      <c r="AP4544">
        <v>2000000</v>
      </c>
      <c r="AQ4544">
        <v>1680000</v>
      </c>
      <c r="AR4544">
        <v>400000</v>
      </c>
      <c r="AS4544">
        <v>200000</v>
      </c>
      <c r="AT4544">
        <v>0</v>
      </c>
      <c r="AU4544">
        <v>420000</v>
      </c>
      <c r="AV4544">
        <v>0</v>
      </c>
      <c r="AW4544">
        <v>4700000</v>
      </c>
    </row>
    <row r="4545" spans="1:49" hidden="1" x14ac:dyDescent="0.35">
      <c r="A4545" s="2" t="s">
        <v>1215</v>
      </c>
      <c r="B4545">
        <v>2</v>
      </c>
      <c r="C4545">
        <v>214</v>
      </c>
      <c r="D4545">
        <v>2</v>
      </c>
      <c r="E4545" t="s">
        <v>56</v>
      </c>
      <c r="F4545">
        <v>73</v>
      </c>
      <c r="G4545" t="s">
        <v>72</v>
      </c>
      <c r="I4545" t="s">
        <v>73</v>
      </c>
      <c r="J4545" t="s">
        <v>53</v>
      </c>
      <c r="K4545" t="s">
        <v>53</v>
      </c>
      <c r="L4545" t="s">
        <v>53</v>
      </c>
      <c r="M4545">
        <v>0</v>
      </c>
      <c r="O4545">
        <v>2</v>
      </c>
      <c r="P4545" s="2">
        <v>1</v>
      </c>
      <c r="Q4545" t="s">
        <v>56</v>
      </c>
      <c r="R4545">
        <v>73</v>
      </c>
      <c r="S4545" s="5">
        <f t="shared" si="70"/>
        <v>0</v>
      </c>
      <c r="T4545" t="s">
        <v>54</v>
      </c>
      <c r="U4545" t="s">
        <v>53</v>
      </c>
      <c r="W4545" t="s">
        <v>53</v>
      </c>
      <c r="Y4545" t="s">
        <v>55</v>
      </c>
      <c r="Z4545" t="s">
        <v>53</v>
      </c>
      <c r="AB4545" t="s">
        <v>72</v>
      </c>
      <c r="AD4545" t="s">
        <v>73</v>
      </c>
      <c r="AE4545" t="s">
        <v>53</v>
      </c>
      <c r="AF4545" t="s">
        <v>53</v>
      </c>
      <c r="AG4545" t="s">
        <v>53</v>
      </c>
    </row>
    <row r="4546" spans="1:49" hidden="1" x14ac:dyDescent="0.35">
      <c r="A4546" s="2" t="s">
        <v>1215</v>
      </c>
      <c r="B4546">
        <v>2</v>
      </c>
      <c r="C4546">
        <v>214</v>
      </c>
      <c r="D4546">
        <v>2</v>
      </c>
      <c r="E4546" t="s">
        <v>56</v>
      </c>
      <c r="F4546">
        <v>73</v>
      </c>
      <c r="G4546" t="s">
        <v>72</v>
      </c>
      <c r="I4546" t="s">
        <v>73</v>
      </c>
      <c r="J4546" t="s">
        <v>53</v>
      </c>
      <c r="K4546" t="s">
        <v>53</v>
      </c>
      <c r="L4546" t="s">
        <v>53</v>
      </c>
      <c r="M4546">
        <v>0</v>
      </c>
      <c r="O4546">
        <v>2</v>
      </c>
      <c r="P4546" s="2">
        <v>2</v>
      </c>
      <c r="Q4546" t="s">
        <v>56</v>
      </c>
      <c r="R4546">
        <v>12</v>
      </c>
      <c r="S4546" s="5">
        <f t="shared" si="70"/>
        <v>0</v>
      </c>
      <c r="T4546" t="s">
        <v>102</v>
      </c>
      <c r="U4546" t="s">
        <v>53</v>
      </c>
      <c r="W4546" t="s">
        <v>53</v>
      </c>
      <c r="AB4546" t="s">
        <v>72</v>
      </c>
      <c r="AD4546" t="s">
        <v>73</v>
      </c>
      <c r="AE4546" t="s">
        <v>52</v>
      </c>
      <c r="AF4546" t="s">
        <v>52</v>
      </c>
      <c r="AG4546" t="s">
        <v>52</v>
      </c>
      <c r="AH4546">
        <v>5</v>
      </c>
      <c r="AI4546" t="s">
        <v>78</v>
      </c>
      <c r="AJ4546" t="s">
        <v>52</v>
      </c>
      <c r="AK4546" t="s">
        <v>88</v>
      </c>
      <c r="AM4546" t="s">
        <v>62</v>
      </c>
      <c r="AN4546" t="s">
        <v>53</v>
      </c>
      <c r="AP4546">
        <v>0</v>
      </c>
      <c r="AQ4546">
        <v>0</v>
      </c>
      <c r="AR4546">
        <v>10000</v>
      </c>
      <c r="AS4546">
        <v>2500</v>
      </c>
      <c r="AT4546">
        <v>0</v>
      </c>
      <c r="AU4546">
        <v>0</v>
      </c>
      <c r="AV4546">
        <v>0</v>
      </c>
      <c r="AW4546">
        <v>12500</v>
      </c>
    </row>
    <row r="4547" spans="1:49" hidden="1" x14ac:dyDescent="0.35">
      <c r="A4547" s="2" t="s">
        <v>1215</v>
      </c>
      <c r="B4547">
        <v>2</v>
      </c>
      <c r="C4547">
        <v>214</v>
      </c>
      <c r="D4547">
        <v>2</v>
      </c>
      <c r="E4547" t="s">
        <v>56</v>
      </c>
      <c r="F4547">
        <v>73</v>
      </c>
      <c r="G4547" t="s">
        <v>72</v>
      </c>
      <c r="I4547" t="s">
        <v>73</v>
      </c>
      <c r="J4547" t="s">
        <v>53</v>
      </c>
      <c r="K4547" t="s">
        <v>53</v>
      </c>
      <c r="L4547" t="s">
        <v>53</v>
      </c>
      <c r="M4547">
        <v>0</v>
      </c>
      <c r="O4547">
        <v>2</v>
      </c>
      <c r="P4547" s="2">
        <v>3</v>
      </c>
      <c r="Q4547" t="s">
        <v>56</v>
      </c>
      <c r="R4547">
        <v>9</v>
      </c>
      <c r="S4547" s="5">
        <f t="shared" ref="S4547:S4610" si="71">IF(AND(R4547&gt;=6, R4547&lt;=17, T4547="Child"),1,0)</f>
        <v>0</v>
      </c>
      <c r="T4547" t="s">
        <v>102</v>
      </c>
      <c r="U4547" t="s">
        <v>53</v>
      </c>
      <c r="W4547" t="s">
        <v>53</v>
      </c>
      <c r="AB4547" t="s">
        <v>72</v>
      </c>
      <c r="AD4547" t="s">
        <v>73</v>
      </c>
      <c r="AE4547" t="s">
        <v>52</v>
      </c>
      <c r="AF4547" t="s">
        <v>52</v>
      </c>
      <c r="AG4547" t="s">
        <v>52</v>
      </c>
      <c r="AH4547">
        <v>4</v>
      </c>
      <c r="AI4547" t="s">
        <v>83</v>
      </c>
      <c r="AJ4547" t="s">
        <v>52</v>
      </c>
      <c r="AK4547" t="s">
        <v>84</v>
      </c>
      <c r="AM4547" t="s">
        <v>62</v>
      </c>
      <c r="AN4547" t="s">
        <v>53</v>
      </c>
      <c r="AP4547">
        <v>0</v>
      </c>
      <c r="AQ4547">
        <v>0</v>
      </c>
      <c r="AR4547">
        <v>10000</v>
      </c>
      <c r="AS4547">
        <v>2500</v>
      </c>
      <c r="AT4547">
        <v>0</v>
      </c>
      <c r="AU4547">
        <v>0</v>
      </c>
      <c r="AV4547">
        <v>0</v>
      </c>
      <c r="AW4547">
        <v>12500</v>
      </c>
    </row>
    <row r="4548" spans="1:49" hidden="1" x14ac:dyDescent="0.35">
      <c r="A4548" s="2" t="s">
        <v>1216</v>
      </c>
      <c r="B4548">
        <v>21</v>
      </c>
      <c r="C4548">
        <v>2110</v>
      </c>
      <c r="D4548">
        <v>2</v>
      </c>
      <c r="E4548" t="s">
        <v>50</v>
      </c>
      <c r="F4548">
        <v>74</v>
      </c>
      <c r="G4548" t="s">
        <v>72</v>
      </c>
      <c r="I4548" t="s">
        <v>73</v>
      </c>
      <c r="J4548" t="s">
        <v>52</v>
      </c>
      <c r="K4548" t="s">
        <v>52</v>
      </c>
      <c r="L4548" t="s">
        <v>52</v>
      </c>
      <c r="M4548">
        <v>3</v>
      </c>
      <c r="N4548" t="s">
        <v>63</v>
      </c>
      <c r="P4548" s="2">
        <v>1</v>
      </c>
      <c r="Q4548" t="s">
        <v>50</v>
      </c>
      <c r="R4548">
        <v>74</v>
      </c>
      <c r="S4548" s="5">
        <f t="shared" si="71"/>
        <v>0</v>
      </c>
      <c r="T4548" t="s">
        <v>54</v>
      </c>
      <c r="U4548" t="s">
        <v>53</v>
      </c>
      <c r="W4548" t="s">
        <v>53</v>
      </c>
      <c r="Y4548" t="s">
        <v>92</v>
      </c>
      <c r="AB4548" t="s">
        <v>72</v>
      </c>
      <c r="AD4548" t="s">
        <v>73</v>
      </c>
      <c r="AE4548" t="s">
        <v>52</v>
      </c>
      <c r="AF4548" t="s">
        <v>52</v>
      </c>
      <c r="AG4548" t="s">
        <v>52</v>
      </c>
      <c r="AH4548">
        <v>3</v>
      </c>
      <c r="AI4548" t="s">
        <v>63</v>
      </c>
      <c r="AJ4548" t="s">
        <v>53</v>
      </c>
    </row>
    <row r="4549" spans="1:49" hidden="1" x14ac:dyDescent="0.35">
      <c r="A4549" s="2" t="s">
        <v>1217</v>
      </c>
      <c r="B4549">
        <v>25</v>
      </c>
      <c r="C4549">
        <v>2506</v>
      </c>
      <c r="D4549">
        <v>2</v>
      </c>
      <c r="E4549" t="s">
        <v>50</v>
      </c>
      <c r="F4549">
        <v>55</v>
      </c>
      <c r="G4549" t="s">
        <v>72</v>
      </c>
      <c r="I4549" t="s">
        <v>73</v>
      </c>
      <c r="J4549" t="s">
        <v>52</v>
      </c>
      <c r="K4549" t="s">
        <v>52</v>
      </c>
      <c r="L4549" t="s">
        <v>52</v>
      </c>
      <c r="M4549">
        <v>8</v>
      </c>
      <c r="N4549" t="s">
        <v>86</v>
      </c>
      <c r="O4549">
        <v>1</v>
      </c>
      <c r="P4549" s="2">
        <v>1</v>
      </c>
      <c r="Q4549" t="s">
        <v>50</v>
      </c>
      <c r="R4549">
        <v>55</v>
      </c>
      <c r="S4549" s="5">
        <f t="shared" si="71"/>
        <v>0</v>
      </c>
      <c r="T4549" t="s">
        <v>54</v>
      </c>
      <c r="U4549" t="s">
        <v>53</v>
      </c>
      <c r="W4549" t="s">
        <v>53</v>
      </c>
      <c r="Y4549" t="s">
        <v>55</v>
      </c>
      <c r="Z4549" t="s">
        <v>52</v>
      </c>
      <c r="AA4549">
        <v>2</v>
      </c>
      <c r="AB4549" t="s">
        <v>72</v>
      </c>
      <c r="AD4549" t="s">
        <v>73</v>
      </c>
      <c r="AE4549" t="s">
        <v>52</v>
      </c>
      <c r="AF4549" t="s">
        <v>52</v>
      </c>
      <c r="AG4549" t="s">
        <v>52</v>
      </c>
      <c r="AH4549">
        <v>8</v>
      </c>
      <c r="AI4549" t="s">
        <v>86</v>
      </c>
      <c r="AJ4549" t="s">
        <v>53</v>
      </c>
    </row>
    <row r="4550" spans="1:49" hidden="1" x14ac:dyDescent="0.35">
      <c r="A4550" s="2" t="s">
        <v>1217</v>
      </c>
      <c r="B4550">
        <v>25</v>
      </c>
      <c r="C4550">
        <v>2506</v>
      </c>
      <c r="D4550">
        <v>2</v>
      </c>
      <c r="E4550" t="s">
        <v>50</v>
      </c>
      <c r="F4550">
        <v>55</v>
      </c>
      <c r="G4550" t="s">
        <v>72</v>
      </c>
      <c r="I4550" t="s">
        <v>73</v>
      </c>
      <c r="J4550" t="s">
        <v>52</v>
      </c>
      <c r="K4550" t="s">
        <v>52</v>
      </c>
      <c r="L4550" t="s">
        <v>52</v>
      </c>
      <c r="M4550">
        <v>8</v>
      </c>
      <c r="N4550" t="s">
        <v>86</v>
      </c>
      <c r="O4550">
        <v>1</v>
      </c>
      <c r="P4550" s="2">
        <v>2</v>
      </c>
      <c r="Q4550" t="s">
        <v>56</v>
      </c>
      <c r="R4550">
        <v>51</v>
      </c>
      <c r="S4550" s="5">
        <f t="shared" si="71"/>
        <v>0</v>
      </c>
      <c r="T4550" t="s">
        <v>57</v>
      </c>
      <c r="U4550" t="s">
        <v>53</v>
      </c>
      <c r="W4550" t="s">
        <v>53</v>
      </c>
      <c r="Y4550" t="s">
        <v>55</v>
      </c>
      <c r="Z4550" t="s">
        <v>52</v>
      </c>
      <c r="AA4550">
        <v>1</v>
      </c>
      <c r="AB4550" t="s">
        <v>72</v>
      </c>
      <c r="AD4550" t="s">
        <v>73</v>
      </c>
      <c r="AE4550" t="s">
        <v>52</v>
      </c>
      <c r="AF4550" t="s">
        <v>52</v>
      </c>
      <c r="AG4550" t="s">
        <v>52</v>
      </c>
      <c r="AH4550">
        <v>7</v>
      </c>
      <c r="AI4550" t="s">
        <v>79</v>
      </c>
      <c r="AJ4550" t="s">
        <v>53</v>
      </c>
    </row>
    <row r="4551" spans="1:49" x14ac:dyDescent="0.35">
      <c r="A4551" s="2" t="s">
        <v>1217</v>
      </c>
      <c r="B4551">
        <v>25</v>
      </c>
      <c r="C4551">
        <v>2506</v>
      </c>
      <c r="D4551">
        <v>2</v>
      </c>
      <c r="E4551" t="s">
        <v>50</v>
      </c>
      <c r="F4551">
        <v>55</v>
      </c>
      <c r="G4551" t="s">
        <v>72</v>
      </c>
      <c r="I4551" t="s">
        <v>73</v>
      </c>
      <c r="J4551" t="s">
        <v>52</v>
      </c>
      <c r="K4551" t="s">
        <v>52</v>
      </c>
      <c r="L4551" t="s">
        <v>52</v>
      </c>
      <c r="M4551">
        <v>8</v>
      </c>
      <c r="N4551" t="s">
        <v>86</v>
      </c>
      <c r="O4551">
        <v>1</v>
      </c>
      <c r="P4551" s="6">
        <v>3</v>
      </c>
      <c r="Q4551" t="s">
        <v>56</v>
      </c>
      <c r="R4551">
        <v>17</v>
      </c>
      <c r="S4551" s="5">
        <f t="shared" si="71"/>
        <v>1</v>
      </c>
      <c r="T4551" t="s">
        <v>58</v>
      </c>
      <c r="U4551" t="s">
        <v>52</v>
      </c>
      <c r="V4551">
        <v>1</v>
      </c>
      <c r="W4551" t="s">
        <v>52</v>
      </c>
      <c r="X4551">
        <v>2</v>
      </c>
      <c r="Y4551" t="s">
        <v>59</v>
      </c>
      <c r="AB4551" t="s">
        <v>72</v>
      </c>
      <c r="AD4551" t="s">
        <v>73</v>
      </c>
      <c r="AE4551" t="s">
        <v>52</v>
      </c>
      <c r="AF4551" t="s">
        <v>52</v>
      </c>
      <c r="AG4551" t="s">
        <v>52</v>
      </c>
      <c r="AH4551">
        <v>8</v>
      </c>
      <c r="AI4551" t="s">
        <v>86</v>
      </c>
      <c r="AJ4551" t="s">
        <v>53</v>
      </c>
      <c r="AO4551" t="s">
        <v>190</v>
      </c>
    </row>
    <row r="4552" spans="1:49" hidden="1" x14ac:dyDescent="0.35">
      <c r="A4552" s="2" t="s">
        <v>1218</v>
      </c>
      <c r="B4552">
        <v>4</v>
      </c>
      <c r="C4552">
        <v>405</v>
      </c>
      <c r="D4552">
        <v>2</v>
      </c>
      <c r="E4552" t="s">
        <v>56</v>
      </c>
      <c r="F4552">
        <v>64</v>
      </c>
      <c r="G4552" t="s">
        <v>72</v>
      </c>
      <c r="I4552" t="s">
        <v>73</v>
      </c>
      <c r="J4552" t="s">
        <v>52</v>
      </c>
      <c r="K4552" t="s">
        <v>52</v>
      </c>
      <c r="L4552" t="s">
        <v>52</v>
      </c>
      <c r="M4552">
        <v>4</v>
      </c>
      <c r="N4552" t="s">
        <v>83</v>
      </c>
      <c r="P4552" s="2">
        <v>1</v>
      </c>
      <c r="Q4552" t="s">
        <v>56</v>
      </c>
      <c r="R4552">
        <v>64</v>
      </c>
      <c r="S4552" s="5">
        <f t="shared" si="71"/>
        <v>0</v>
      </c>
      <c r="T4552" t="s">
        <v>54</v>
      </c>
      <c r="U4552" t="s">
        <v>53</v>
      </c>
      <c r="W4552" t="s">
        <v>53</v>
      </c>
      <c r="Y4552" t="s">
        <v>92</v>
      </c>
      <c r="AB4552" t="s">
        <v>72</v>
      </c>
      <c r="AD4552" t="s">
        <v>73</v>
      </c>
      <c r="AE4552" t="s">
        <v>52</v>
      </c>
      <c r="AF4552" t="s">
        <v>52</v>
      </c>
      <c r="AG4552" t="s">
        <v>52</v>
      </c>
      <c r="AH4552">
        <v>4</v>
      </c>
      <c r="AI4552" t="s">
        <v>83</v>
      </c>
      <c r="AJ4552" t="s">
        <v>53</v>
      </c>
    </row>
    <row r="4553" spans="1:49" hidden="1" x14ac:dyDescent="0.35">
      <c r="A4553" s="2" t="s">
        <v>1218</v>
      </c>
      <c r="B4553">
        <v>4</v>
      </c>
      <c r="C4553">
        <v>405</v>
      </c>
      <c r="D4553">
        <v>2</v>
      </c>
      <c r="E4553" t="s">
        <v>56</v>
      </c>
      <c r="F4553">
        <v>64</v>
      </c>
      <c r="G4553" t="s">
        <v>72</v>
      </c>
      <c r="I4553" t="s">
        <v>73</v>
      </c>
      <c r="J4553" t="s">
        <v>52</v>
      </c>
      <c r="K4553" t="s">
        <v>52</v>
      </c>
      <c r="L4553" t="s">
        <v>52</v>
      </c>
      <c r="M4553">
        <v>4</v>
      </c>
      <c r="N4553" t="s">
        <v>83</v>
      </c>
      <c r="P4553" s="2">
        <v>2</v>
      </c>
      <c r="Q4553" t="s">
        <v>56</v>
      </c>
      <c r="R4553">
        <v>37</v>
      </c>
      <c r="S4553" s="5">
        <f t="shared" si="71"/>
        <v>0</v>
      </c>
      <c r="T4553" t="s">
        <v>58</v>
      </c>
      <c r="U4553" t="s">
        <v>53</v>
      </c>
      <c r="W4553" t="s">
        <v>52</v>
      </c>
      <c r="X4553">
        <v>1</v>
      </c>
      <c r="Y4553" t="s">
        <v>59</v>
      </c>
      <c r="AB4553" t="s">
        <v>72</v>
      </c>
      <c r="AD4553" t="s">
        <v>73</v>
      </c>
      <c r="AE4553" t="s">
        <v>52</v>
      </c>
      <c r="AF4553" t="s">
        <v>52</v>
      </c>
      <c r="AG4553" t="s">
        <v>52</v>
      </c>
      <c r="AH4553">
        <v>8</v>
      </c>
      <c r="AI4553" t="s">
        <v>60</v>
      </c>
      <c r="AJ4553" t="s">
        <v>53</v>
      </c>
    </row>
    <row r="4554" spans="1:49" hidden="1" x14ac:dyDescent="0.35">
      <c r="A4554" s="2" t="s">
        <v>1219</v>
      </c>
      <c r="B4554">
        <v>5</v>
      </c>
      <c r="C4554">
        <v>505</v>
      </c>
      <c r="D4554">
        <v>2</v>
      </c>
      <c r="E4554" t="s">
        <v>50</v>
      </c>
      <c r="F4554">
        <v>33</v>
      </c>
      <c r="G4554" t="s">
        <v>72</v>
      </c>
      <c r="I4554" t="s">
        <v>73</v>
      </c>
      <c r="J4554" t="s">
        <v>52</v>
      </c>
      <c r="K4554" t="s">
        <v>52</v>
      </c>
      <c r="L4554" t="s">
        <v>52</v>
      </c>
      <c r="M4554">
        <v>6</v>
      </c>
      <c r="N4554" t="s">
        <v>79</v>
      </c>
      <c r="O4554">
        <v>2</v>
      </c>
      <c r="P4554" s="2">
        <v>1</v>
      </c>
      <c r="Q4554" t="s">
        <v>50</v>
      </c>
      <c r="R4554">
        <v>33</v>
      </c>
      <c r="S4554" s="5">
        <f t="shared" si="71"/>
        <v>0</v>
      </c>
      <c r="T4554" t="s">
        <v>54</v>
      </c>
      <c r="U4554" t="s">
        <v>53</v>
      </c>
      <c r="W4554" t="s">
        <v>53</v>
      </c>
      <c r="Y4554" t="s">
        <v>55</v>
      </c>
      <c r="Z4554" t="s">
        <v>52</v>
      </c>
      <c r="AA4554">
        <v>2</v>
      </c>
      <c r="AB4554" t="s">
        <v>72</v>
      </c>
      <c r="AD4554" t="s">
        <v>73</v>
      </c>
      <c r="AE4554" t="s">
        <v>52</v>
      </c>
      <c r="AF4554" t="s">
        <v>52</v>
      </c>
      <c r="AG4554" t="s">
        <v>52</v>
      </c>
      <c r="AH4554">
        <v>6</v>
      </c>
      <c r="AI4554" t="s">
        <v>79</v>
      </c>
      <c r="AJ4554" t="s">
        <v>53</v>
      </c>
    </row>
    <row r="4555" spans="1:49" hidden="1" x14ac:dyDescent="0.35">
      <c r="A4555" s="2" t="s">
        <v>1219</v>
      </c>
      <c r="B4555">
        <v>5</v>
      </c>
      <c r="C4555">
        <v>505</v>
      </c>
      <c r="D4555">
        <v>2</v>
      </c>
      <c r="E4555" t="s">
        <v>50</v>
      </c>
      <c r="F4555">
        <v>33</v>
      </c>
      <c r="G4555" t="s">
        <v>72</v>
      </c>
      <c r="I4555" t="s">
        <v>73</v>
      </c>
      <c r="J4555" t="s">
        <v>52</v>
      </c>
      <c r="K4555" t="s">
        <v>52</v>
      </c>
      <c r="L4555" t="s">
        <v>52</v>
      </c>
      <c r="M4555">
        <v>6</v>
      </c>
      <c r="N4555" t="s">
        <v>79</v>
      </c>
      <c r="O4555">
        <v>2</v>
      </c>
      <c r="P4555" s="2">
        <v>2</v>
      </c>
      <c r="Q4555" t="s">
        <v>56</v>
      </c>
      <c r="R4555">
        <v>30</v>
      </c>
      <c r="S4555" s="5">
        <f t="shared" si="71"/>
        <v>0</v>
      </c>
      <c r="T4555" t="s">
        <v>57</v>
      </c>
      <c r="U4555" t="s">
        <v>53</v>
      </c>
      <c r="W4555" t="s">
        <v>53</v>
      </c>
      <c r="Y4555" t="s">
        <v>55</v>
      </c>
      <c r="Z4555" t="s">
        <v>52</v>
      </c>
      <c r="AA4555">
        <v>1</v>
      </c>
      <c r="AB4555" t="s">
        <v>72</v>
      </c>
      <c r="AD4555" t="s">
        <v>73</v>
      </c>
      <c r="AE4555" t="s">
        <v>52</v>
      </c>
      <c r="AF4555" t="s">
        <v>52</v>
      </c>
      <c r="AG4555" t="s">
        <v>52</v>
      </c>
      <c r="AH4555">
        <v>4</v>
      </c>
      <c r="AI4555" t="s">
        <v>83</v>
      </c>
      <c r="AJ4555" t="s">
        <v>53</v>
      </c>
    </row>
    <row r="4556" spans="1:49" x14ac:dyDescent="0.35">
      <c r="A4556" s="2" t="s">
        <v>1219</v>
      </c>
      <c r="B4556">
        <v>5</v>
      </c>
      <c r="C4556">
        <v>505</v>
      </c>
      <c r="D4556">
        <v>2</v>
      </c>
      <c r="E4556" t="s">
        <v>50</v>
      </c>
      <c r="F4556">
        <v>33</v>
      </c>
      <c r="G4556" t="s">
        <v>72</v>
      </c>
      <c r="I4556" t="s">
        <v>73</v>
      </c>
      <c r="J4556" t="s">
        <v>52</v>
      </c>
      <c r="K4556" t="s">
        <v>52</v>
      </c>
      <c r="L4556" t="s">
        <v>52</v>
      </c>
      <c r="M4556">
        <v>6</v>
      </c>
      <c r="N4556" t="s">
        <v>79</v>
      </c>
      <c r="O4556">
        <v>2</v>
      </c>
      <c r="P4556" s="6">
        <v>3</v>
      </c>
      <c r="Q4556" t="s">
        <v>56</v>
      </c>
      <c r="R4556">
        <v>8</v>
      </c>
      <c r="S4556" s="5">
        <f t="shared" si="71"/>
        <v>1</v>
      </c>
      <c r="T4556" t="s">
        <v>58</v>
      </c>
      <c r="U4556" t="s">
        <v>52</v>
      </c>
      <c r="V4556">
        <v>1</v>
      </c>
      <c r="W4556" t="s">
        <v>52</v>
      </c>
      <c r="X4556">
        <v>2</v>
      </c>
      <c r="AB4556" t="s">
        <v>72</v>
      </c>
      <c r="AD4556" t="s">
        <v>73</v>
      </c>
      <c r="AE4556" t="s">
        <v>52</v>
      </c>
      <c r="AF4556" t="s">
        <v>52</v>
      </c>
      <c r="AG4556" t="s">
        <v>52</v>
      </c>
      <c r="AH4556">
        <v>4</v>
      </c>
      <c r="AI4556" t="s">
        <v>63</v>
      </c>
      <c r="AJ4556" t="s">
        <v>52</v>
      </c>
      <c r="AK4556" t="s">
        <v>64</v>
      </c>
      <c r="AM4556" t="s">
        <v>62</v>
      </c>
      <c r="AN4556" t="s">
        <v>52</v>
      </c>
      <c r="AP4556">
        <v>560000</v>
      </c>
      <c r="AQ4556">
        <v>60000</v>
      </c>
      <c r="AR4556">
        <v>40000</v>
      </c>
      <c r="AS4556">
        <v>40000</v>
      </c>
      <c r="AT4556">
        <v>1650000</v>
      </c>
      <c r="AU4556">
        <v>560000</v>
      </c>
      <c r="AV4556">
        <v>0</v>
      </c>
      <c r="AW4556">
        <v>2910000</v>
      </c>
    </row>
    <row r="4557" spans="1:49" hidden="1" x14ac:dyDescent="0.35">
      <c r="A4557" s="2" t="s">
        <v>1219</v>
      </c>
      <c r="B4557">
        <v>5</v>
      </c>
      <c r="C4557">
        <v>505</v>
      </c>
      <c r="D4557">
        <v>2</v>
      </c>
      <c r="E4557" t="s">
        <v>50</v>
      </c>
      <c r="F4557">
        <v>33</v>
      </c>
      <c r="G4557" t="s">
        <v>72</v>
      </c>
      <c r="I4557" t="s">
        <v>73</v>
      </c>
      <c r="J4557" t="s">
        <v>52</v>
      </c>
      <c r="K4557" t="s">
        <v>52</v>
      </c>
      <c r="L4557" t="s">
        <v>52</v>
      </c>
      <c r="M4557">
        <v>6</v>
      </c>
      <c r="N4557" t="s">
        <v>79</v>
      </c>
      <c r="O4557">
        <v>2</v>
      </c>
      <c r="P4557" s="2">
        <v>4</v>
      </c>
      <c r="Q4557" t="s">
        <v>50</v>
      </c>
      <c r="R4557">
        <v>2</v>
      </c>
      <c r="S4557" s="5">
        <f t="shared" si="71"/>
        <v>0</v>
      </c>
      <c r="T4557" t="s">
        <v>58</v>
      </c>
      <c r="U4557" t="s">
        <v>52</v>
      </c>
      <c r="V4557">
        <v>1</v>
      </c>
      <c r="W4557" t="s">
        <v>52</v>
      </c>
      <c r="X4557">
        <v>2</v>
      </c>
      <c r="AB4557" t="s">
        <v>72</v>
      </c>
      <c r="AD4557" t="s">
        <v>73</v>
      </c>
    </row>
    <row r="4558" spans="1:49" hidden="1" x14ac:dyDescent="0.35">
      <c r="A4558" s="2" t="s">
        <v>1220</v>
      </c>
      <c r="B4558">
        <v>8</v>
      </c>
      <c r="C4558">
        <v>810</v>
      </c>
      <c r="D4558">
        <v>2</v>
      </c>
      <c r="E4558" t="s">
        <v>56</v>
      </c>
      <c r="F4558">
        <v>59</v>
      </c>
      <c r="G4558" t="s">
        <v>72</v>
      </c>
      <c r="I4558" t="s">
        <v>73</v>
      </c>
      <c r="J4558" t="s">
        <v>53</v>
      </c>
      <c r="K4558" t="s">
        <v>53</v>
      </c>
      <c r="L4558" t="s">
        <v>53</v>
      </c>
      <c r="M4558">
        <v>0</v>
      </c>
      <c r="P4558" s="2">
        <v>1</v>
      </c>
      <c r="Q4558" t="s">
        <v>56</v>
      </c>
      <c r="R4558">
        <v>59</v>
      </c>
      <c r="S4558" s="5">
        <f t="shared" si="71"/>
        <v>0</v>
      </c>
      <c r="T4558" t="s">
        <v>54</v>
      </c>
      <c r="U4558" t="s">
        <v>53</v>
      </c>
      <c r="W4558" t="s">
        <v>53</v>
      </c>
      <c r="Y4558" t="s">
        <v>92</v>
      </c>
      <c r="AB4558" t="s">
        <v>72</v>
      </c>
      <c r="AD4558" t="s">
        <v>73</v>
      </c>
      <c r="AE4558" t="s">
        <v>53</v>
      </c>
      <c r="AF4558" t="s">
        <v>53</v>
      </c>
      <c r="AG4558" t="s">
        <v>53</v>
      </c>
    </row>
    <row r="4559" spans="1:49" hidden="1" x14ac:dyDescent="0.35">
      <c r="A4559" s="2" t="s">
        <v>1221</v>
      </c>
      <c r="B4559">
        <v>14</v>
      </c>
      <c r="C4559">
        <v>1411</v>
      </c>
      <c r="D4559">
        <v>2</v>
      </c>
      <c r="E4559" t="s">
        <v>50</v>
      </c>
      <c r="F4559">
        <v>43</v>
      </c>
      <c r="G4559" t="s">
        <v>72</v>
      </c>
      <c r="I4559" t="s">
        <v>73</v>
      </c>
      <c r="J4559" t="s">
        <v>52</v>
      </c>
      <c r="K4559" t="s">
        <v>52</v>
      </c>
      <c r="L4559" t="s">
        <v>52</v>
      </c>
      <c r="M4559">
        <v>8</v>
      </c>
      <c r="N4559" t="s">
        <v>60</v>
      </c>
      <c r="O4559">
        <v>2</v>
      </c>
      <c r="P4559" s="2">
        <v>1</v>
      </c>
      <c r="Q4559" t="s">
        <v>50</v>
      </c>
      <c r="R4559">
        <v>43</v>
      </c>
      <c r="S4559" s="5">
        <f t="shared" si="71"/>
        <v>0</v>
      </c>
      <c r="T4559" t="s">
        <v>54</v>
      </c>
      <c r="U4559" t="s">
        <v>53</v>
      </c>
      <c r="W4559" t="s">
        <v>53</v>
      </c>
      <c r="Y4559" t="s">
        <v>55</v>
      </c>
      <c r="Z4559" t="s">
        <v>52</v>
      </c>
      <c r="AA4559">
        <v>2</v>
      </c>
      <c r="AB4559" t="s">
        <v>72</v>
      </c>
      <c r="AD4559" t="s">
        <v>73</v>
      </c>
      <c r="AE4559" t="s">
        <v>52</v>
      </c>
      <c r="AF4559" t="s">
        <v>52</v>
      </c>
      <c r="AG4559" t="s">
        <v>52</v>
      </c>
      <c r="AH4559">
        <v>8</v>
      </c>
      <c r="AI4559" t="s">
        <v>60</v>
      </c>
      <c r="AJ4559" t="s">
        <v>53</v>
      </c>
    </row>
    <row r="4560" spans="1:49" hidden="1" x14ac:dyDescent="0.35">
      <c r="A4560" s="2" t="s">
        <v>1221</v>
      </c>
      <c r="B4560">
        <v>14</v>
      </c>
      <c r="C4560">
        <v>1411</v>
      </c>
      <c r="D4560">
        <v>2</v>
      </c>
      <c r="E4560" t="s">
        <v>50</v>
      </c>
      <c r="F4560">
        <v>43</v>
      </c>
      <c r="G4560" t="s">
        <v>72</v>
      </c>
      <c r="I4560" t="s">
        <v>73</v>
      </c>
      <c r="J4560" t="s">
        <v>52</v>
      </c>
      <c r="K4560" t="s">
        <v>52</v>
      </c>
      <c r="L4560" t="s">
        <v>52</v>
      </c>
      <c r="M4560">
        <v>8</v>
      </c>
      <c r="N4560" t="s">
        <v>60</v>
      </c>
      <c r="O4560">
        <v>2</v>
      </c>
      <c r="P4560" s="2">
        <v>2</v>
      </c>
      <c r="Q4560" t="s">
        <v>56</v>
      </c>
      <c r="R4560">
        <v>41</v>
      </c>
      <c r="S4560" s="5">
        <f t="shared" si="71"/>
        <v>0</v>
      </c>
      <c r="T4560" t="s">
        <v>57</v>
      </c>
      <c r="U4560" t="s">
        <v>53</v>
      </c>
      <c r="W4560" t="s">
        <v>52</v>
      </c>
      <c r="X4560">
        <v>3</v>
      </c>
      <c r="Y4560" t="s">
        <v>55</v>
      </c>
      <c r="Z4560" t="s">
        <v>52</v>
      </c>
      <c r="AA4560">
        <v>1</v>
      </c>
      <c r="AB4560" t="s">
        <v>72</v>
      </c>
      <c r="AD4560" t="s">
        <v>73</v>
      </c>
      <c r="AE4560" t="s">
        <v>52</v>
      </c>
      <c r="AF4560" t="s">
        <v>53</v>
      </c>
      <c r="AG4560" t="s">
        <v>52</v>
      </c>
      <c r="AH4560">
        <v>3</v>
      </c>
      <c r="AI4560" t="s">
        <v>63</v>
      </c>
      <c r="AJ4560" t="s">
        <v>53</v>
      </c>
    </row>
    <row r="4561" spans="1:49" hidden="1" x14ac:dyDescent="0.35">
      <c r="A4561" s="2" t="s">
        <v>1221</v>
      </c>
      <c r="B4561">
        <v>14</v>
      </c>
      <c r="C4561">
        <v>1411</v>
      </c>
      <c r="D4561">
        <v>2</v>
      </c>
      <c r="E4561" t="s">
        <v>50</v>
      </c>
      <c r="F4561">
        <v>43</v>
      </c>
      <c r="G4561" t="s">
        <v>72</v>
      </c>
      <c r="I4561" t="s">
        <v>73</v>
      </c>
      <c r="J4561" t="s">
        <v>52</v>
      </c>
      <c r="K4561" t="s">
        <v>52</v>
      </c>
      <c r="L4561" t="s">
        <v>52</v>
      </c>
      <c r="M4561">
        <v>8</v>
      </c>
      <c r="N4561" t="s">
        <v>60</v>
      </c>
      <c r="O4561">
        <v>2</v>
      </c>
      <c r="P4561" s="2">
        <v>3</v>
      </c>
      <c r="Q4561" t="s">
        <v>56</v>
      </c>
      <c r="R4561">
        <v>71</v>
      </c>
      <c r="S4561" s="5">
        <f t="shared" si="71"/>
        <v>0</v>
      </c>
      <c r="T4561" t="s">
        <v>125</v>
      </c>
      <c r="U4561" t="s">
        <v>53</v>
      </c>
      <c r="W4561" t="s">
        <v>53</v>
      </c>
      <c r="Y4561" t="s">
        <v>92</v>
      </c>
      <c r="AB4561" t="s">
        <v>72</v>
      </c>
      <c r="AD4561" t="s">
        <v>73</v>
      </c>
      <c r="AE4561" t="s">
        <v>52</v>
      </c>
      <c r="AF4561" t="s">
        <v>52</v>
      </c>
      <c r="AG4561" t="s">
        <v>52</v>
      </c>
      <c r="AH4561">
        <v>4</v>
      </c>
      <c r="AI4561" t="s">
        <v>83</v>
      </c>
      <c r="AJ4561" t="s">
        <v>53</v>
      </c>
    </row>
    <row r="4562" spans="1:49" hidden="1" x14ac:dyDescent="0.35">
      <c r="A4562" s="2" t="s">
        <v>1221</v>
      </c>
      <c r="B4562">
        <v>14</v>
      </c>
      <c r="C4562">
        <v>1411</v>
      </c>
      <c r="D4562">
        <v>2</v>
      </c>
      <c r="E4562" t="s">
        <v>50</v>
      </c>
      <c r="F4562">
        <v>43</v>
      </c>
      <c r="G4562" t="s">
        <v>72</v>
      </c>
      <c r="I4562" t="s">
        <v>73</v>
      </c>
      <c r="J4562" t="s">
        <v>52</v>
      </c>
      <c r="K4562" t="s">
        <v>52</v>
      </c>
      <c r="L4562" t="s">
        <v>52</v>
      </c>
      <c r="M4562">
        <v>8</v>
      </c>
      <c r="N4562" t="s">
        <v>60</v>
      </c>
      <c r="O4562">
        <v>2</v>
      </c>
      <c r="P4562" s="2">
        <v>4</v>
      </c>
      <c r="Q4562" t="s">
        <v>56</v>
      </c>
      <c r="R4562">
        <v>18</v>
      </c>
      <c r="S4562" s="5">
        <f t="shared" si="71"/>
        <v>0</v>
      </c>
      <c r="T4562" t="s">
        <v>58</v>
      </c>
      <c r="U4562" t="s">
        <v>52</v>
      </c>
      <c r="V4562">
        <v>1</v>
      </c>
      <c r="W4562" t="s">
        <v>52</v>
      </c>
      <c r="X4562">
        <v>2</v>
      </c>
      <c r="Y4562" t="s">
        <v>59</v>
      </c>
      <c r="AB4562" t="s">
        <v>72</v>
      </c>
      <c r="AD4562" t="s">
        <v>52</v>
      </c>
      <c r="AE4562" t="s">
        <v>52</v>
      </c>
      <c r="AF4562" t="s">
        <v>52</v>
      </c>
      <c r="AG4562" t="s">
        <v>52</v>
      </c>
      <c r="AH4562">
        <v>9</v>
      </c>
      <c r="AI4562" t="s">
        <v>80</v>
      </c>
      <c r="AJ4562" t="s">
        <v>53</v>
      </c>
      <c r="AP4562">
        <v>0</v>
      </c>
      <c r="AQ4562">
        <v>0</v>
      </c>
      <c r="AR4562">
        <v>15000</v>
      </c>
      <c r="AS4562">
        <v>5000</v>
      </c>
      <c r="AT4562">
        <v>0</v>
      </c>
      <c r="AU4562">
        <v>0</v>
      </c>
      <c r="AV4562">
        <v>0</v>
      </c>
      <c r="AW4562">
        <v>20000</v>
      </c>
    </row>
    <row r="4563" spans="1:49" x14ac:dyDescent="0.35">
      <c r="A4563" s="2" t="s">
        <v>1221</v>
      </c>
      <c r="B4563">
        <v>14</v>
      </c>
      <c r="C4563">
        <v>1411</v>
      </c>
      <c r="D4563">
        <v>2</v>
      </c>
      <c r="E4563" t="s">
        <v>50</v>
      </c>
      <c r="F4563">
        <v>43</v>
      </c>
      <c r="G4563" t="s">
        <v>72</v>
      </c>
      <c r="I4563" t="s">
        <v>73</v>
      </c>
      <c r="J4563" t="s">
        <v>52</v>
      </c>
      <c r="K4563" t="s">
        <v>52</v>
      </c>
      <c r="L4563" t="s">
        <v>52</v>
      </c>
      <c r="M4563">
        <v>8</v>
      </c>
      <c r="N4563" t="s">
        <v>60</v>
      </c>
      <c r="O4563">
        <v>2</v>
      </c>
      <c r="P4563" s="6">
        <v>5</v>
      </c>
      <c r="Q4563" t="s">
        <v>50</v>
      </c>
      <c r="R4563">
        <v>13</v>
      </c>
      <c r="S4563" s="5">
        <f t="shared" si="71"/>
        <v>1</v>
      </c>
      <c r="T4563" t="s">
        <v>58</v>
      </c>
      <c r="U4563" t="s">
        <v>52</v>
      </c>
      <c r="V4563">
        <v>1</v>
      </c>
      <c r="W4563" t="s">
        <v>52</v>
      </c>
      <c r="X4563">
        <v>2</v>
      </c>
      <c r="Y4563" t="s">
        <v>59</v>
      </c>
      <c r="AB4563" t="s">
        <v>72</v>
      </c>
      <c r="AD4563" t="s">
        <v>73</v>
      </c>
      <c r="AE4563" t="s">
        <v>52</v>
      </c>
      <c r="AF4563" t="s">
        <v>52</v>
      </c>
      <c r="AG4563" t="s">
        <v>52</v>
      </c>
      <c r="AH4563">
        <v>7</v>
      </c>
      <c r="AI4563" t="s">
        <v>86</v>
      </c>
      <c r="AJ4563" t="s">
        <v>52</v>
      </c>
      <c r="AK4563" t="s">
        <v>87</v>
      </c>
      <c r="AM4563" t="s">
        <v>62</v>
      </c>
      <c r="AN4563" t="s">
        <v>53</v>
      </c>
    </row>
    <row r="4564" spans="1:49" x14ac:dyDescent="0.35">
      <c r="A4564" s="2" t="s">
        <v>1221</v>
      </c>
      <c r="B4564">
        <v>14</v>
      </c>
      <c r="C4564">
        <v>1411</v>
      </c>
      <c r="D4564">
        <v>2</v>
      </c>
      <c r="E4564" t="s">
        <v>50</v>
      </c>
      <c r="F4564">
        <v>43</v>
      </c>
      <c r="G4564" t="s">
        <v>72</v>
      </c>
      <c r="I4564" t="s">
        <v>73</v>
      </c>
      <c r="J4564" t="s">
        <v>52</v>
      </c>
      <c r="K4564" t="s">
        <v>52</v>
      </c>
      <c r="L4564" t="s">
        <v>52</v>
      </c>
      <c r="M4564">
        <v>8</v>
      </c>
      <c r="N4564" t="s">
        <v>60</v>
      </c>
      <c r="O4564">
        <v>2</v>
      </c>
      <c r="P4564" s="6">
        <v>6</v>
      </c>
      <c r="Q4564" t="s">
        <v>56</v>
      </c>
      <c r="R4564">
        <v>9</v>
      </c>
      <c r="S4564" s="5">
        <f t="shared" si="71"/>
        <v>1</v>
      </c>
      <c r="T4564" t="s">
        <v>58</v>
      </c>
      <c r="U4564" t="s">
        <v>52</v>
      </c>
      <c r="V4564">
        <v>1</v>
      </c>
      <c r="W4564" t="s">
        <v>52</v>
      </c>
      <c r="X4564">
        <v>2</v>
      </c>
      <c r="AB4564" t="s">
        <v>72</v>
      </c>
      <c r="AD4564" t="s">
        <v>73</v>
      </c>
      <c r="AE4564" t="s">
        <v>52</v>
      </c>
      <c r="AF4564" t="s">
        <v>52</v>
      </c>
      <c r="AG4564" t="s">
        <v>52</v>
      </c>
      <c r="AH4564">
        <v>2</v>
      </c>
      <c r="AI4564" t="s">
        <v>97</v>
      </c>
      <c r="AJ4564" t="s">
        <v>52</v>
      </c>
      <c r="AK4564" t="s">
        <v>98</v>
      </c>
      <c r="AM4564" t="s">
        <v>62</v>
      </c>
      <c r="AN4564" t="s">
        <v>53</v>
      </c>
    </row>
    <row r="4565" spans="1:49" hidden="1" x14ac:dyDescent="0.35">
      <c r="A4565" s="2" t="s">
        <v>1222</v>
      </c>
      <c r="B4565">
        <v>9</v>
      </c>
      <c r="C4565">
        <v>907</v>
      </c>
      <c r="D4565">
        <v>2</v>
      </c>
      <c r="E4565" t="s">
        <v>50</v>
      </c>
      <c r="F4565">
        <v>44</v>
      </c>
      <c r="G4565" t="s">
        <v>72</v>
      </c>
      <c r="I4565" t="s">
        <v>73</v>
      </c>
      <c r="J4565" t="s">
        <v>52</v>
      </c>
      <c r="K4565" t="s">
        <v>52</v>
      </c>
      <c r="L4565" t="s">
        <v>52</v>
      </c>
      <c r="M4565">
        <v>7</v>
      </c>
      <c r="N4565" t="s">
        <v>79</v>
      </c>
      <c r="O4565">
        <v>1</v>
      </c>
      <c r="P4565" s="2">
        <v>1</v>
      </c>
      <c r="Q4565" t="s">
        <v>50</v>
      </c>
      <c r="R4565">
        <v>44</v>
      </c>
      <c r="S4565" s="5">
        <f t="shared" si="71"/>
        <v>0</v>
      </c>
      <c r="T4565" t="s">
        <v>54</v>
      </c>
      <c r="U4565" t="s">
        <v>53</v>
      </c>
      <c r="W4565" t="s">
        <v>53</v>
      </c>
      <c r="Y4565" t="s">
        <v>55</v>
      </c>
      <c r="Z4565" t="s">
        <v>52</v>
      </c>
      <c r="AA4565">
        <v>2</v>
      </c>
      <c r="AB4565" t="s">
        <v>72</v>
      </c>
      <c r="AD4565" t="s">
        <v>73</v>
      </c>
      <c r="AE4565" t="s">
        <v>52</v>
      </c>
      <c r="AF4565" t="s">
        <v>52</v>
      </c>
      <c r="AG4565" t="s">
        <v>52</v>
      </c>
      <c r="AH4565">
        <v>7</v>
      </c>
      <c r="AI4565" t="s">
        <v>79</v>
      </c>
      <c r="AJ4565" t="s">
        <v>53</v>
      </c>
    </row>
    <row r="4566" spans="1:49" hidden="1" x14ac:dyDescent="0.35">
      <c r="A4566" s="2" t="s">
        <v>1222</v>
      </c>
      <c r="B4566">
        <v>9</v>
      </c>
      <c r="C4566">
        <v>907</v>
      </c>
      <c r="D4566">
        <v>2</v>
      </c>
      <c r="E4566" t="s">
        <v>50</v>
      </c>
      <c r="F4566">
        <v>44</v>
      </c>
      <c r="G4566" t="s">
        <v>72</v>
      </c>
      <c r="I4566" t="s">
        <v>73</v>
      </c>
      <c r="J4566" t="s">
        <v>52</v>
      </c>
      <c r="K4566" t="s">
        <v>52</v>
      </c>
      <c r="L4566" t="s">
        <v>52</v>
      </c>
      <c r="M4566">
        <v>7</v>
      </c>
      <c r="N4566" t="s">
        <v>79</v>
      </c>
      <c r="O4566">
        <v>1</v>
      </c>
      <c r="P4566" s="2">
        <v>2</v>
      </c>
      <c r="Q4566" t="s">
        <v>56</v>
      </c>
      <c r="R4566">
        <v>42</v>
      </c>
      <c r="S4566" s="5">
        <f t="shared" si="71"/>
        <v>0</v>
      </c>
      <c r="T4566" t="s">
        <v>57</v>
      </c>
      <c r="U4566" t="s">
        <v>53</v>
      </c>
      <c r="W4566" t="s">
        <v>53</v>
      </c>
      <c r="Y4566" t="s">
        <v>55</v>
      </c>
      <c r="Z4566" t="s">
        <v>52</v>
      </c>
      <c r="AA4566">
        <v>1</v>
      </c>
      <c r="AB4566" t="s">
        <v>72</v>
      </c>
      <c r="AD4566" t="s">
        <v>73</v>
      </c>
      <c r="AE4566" t="s">
        <v>52</v>
      </c>
      <c r="AF4566" t="s">
        <v>52</v>
      </c>
      <c r="AG4566" t="s">
        <v>52</v>
      </c>
      <c r="AH4566">
        <v>3</v>
      </c>
      <c r="AI4566" t="s">
        <v>63</v>
      </c>
      <c r="AJ4566" t="s">
        <v>53</v>
      </c>
    </row>
    <row r="4567" spans="1:49" hidden="1" x14ac:dyDescent="0.35">
      <c r="A4567" s="2" t="s">
        <v>1222</v>
      </c>
      <c r="B4567">
        <v>9</v>
      </c>
      <c r="C4567">
        <v>907</v>
      </c>
      <c r="D4567">
        <v>2</v>
      </c>
      <c r="E4567" t="s">
        <v>50</v>
      </c>
      <c r="F4567">
        <v>44</v>
      </c>
      <c r="G4567" t="s">
        <v>72</v>
      </c>
      <c r="I4567" t="s">
        <v>73</v>
      </c>
      <c r="J4567" t="s">
        <v>52</v>
      </c>
      <c r="K4567" t="s">
        <v>52</v>
      </c>
      <c r="L4567" t="s">
        <v>52</v>
      </c>
      <c r="M4567">
        <v>7</v>
      </c>
      <c r="N4567" t="s">
        <v>79</v>
      </c>
      <c r="O4567">
        <v>1</v>
      </c>
      <c r="P4567" s="2">
        <v>3</v>
      </c>
      <c r="Q4567" t="s">
        <v>56</v>
      </c>
      <c r="R4567">
        <v>3</v>
      </c>
      <c r="S4567" s="5">
        <f t="shared" si="71"/>
        <v>0</v>
      </c>
      <c r="T4567" t="s">
        <v>58</v>
      </c>
      <c r="U4567" t="s">
        <v>52</v>
      </c>
      <c r="V4567">
        <v>1</v>
      </c>
      <c r="W4567" t="s">
        <v>52</v>
      </c>
      <c r="X4567">
        <v>2</v>
      </c>
      <c r="AB4567" t="s">
        <v>72</v>
      </c>
      <c r="AD4567" t="s">
        <v>73</v>
      </c>
      <c r="AE4567" t="s">
        <v>53</v>
      </c>
      <c r="AF4567" t="s">
        <v>53</v>
      </c>
      <c r="AG4567" t="s">
        <v>53</v>
      </c>
      <c r="AO4567" t="s">
        <v>70</v>
      </c>
    </row>
    <row r="4568" spans="1:49" hidden="1" x14ac:dyDescent="0.35">
      <c r="A4568" s="2" t="s">
        <v>1223</v>
      </c>
      <c r="B4568">
        <v>12</v>
      </c>
      <c r="C4568">
        <v>1212</v>
      </c>
      <c r="D4568">
        <v>1</v>
      </c>
      <c r="E4568" t="s">
        <v>50</v>
      </c>
      <c r="F4568">
        <v>31</v>
      </c>
      <c r="G4568" t="s">
        <v>72</v>
      </c>
      <c r="I4568" t="s">
        <v>73</v>
      </c>
      <c r="J4568" t="s">
        <v>52</v>
      </c>
      <c r="K4568" t="s">
        <v>52</v>
      </c>
      <c r="L4568" t="s">
        <v>52</v>
      </c>
      <c r="M4568">
        <v>6</v>
      </c>
      <c r="N4568" t="s">
        <v>79</v>
      </c>
      <c r="O4568">
        <v>2</v>
      </c>
      <c r="P4568" s="2">
        <v>1</v>
      </c>
      <c r="Q4568" t="s">
        <v>50</v>
      </c>
      <c r="R4568">
        <v>31</v>
      </c>
      <c r="S4568" s="5">
        <f t="shared" si="71"/>
        <v>0</v>
      </c>
      <c r="T4568" t="s">
        <v>54</v>
      </c>
      <c r="U4568" t="s">
        <v>53</v>
      </c>
      <c r="W4568" t="s">
        <v>53</v>
      </c>
      <c r="Y4568" t="s">
        <v>55</v>
      </c>
      <c r="Z4568" t="s">
        <v>52</v>
      </c>
      <c r="AA4568">
        <v>2</v>
      </c>
      <c r="AB4568" t="s">
        <v>72</v>
      </c>
      <c r="AD4568" t="s">
        <v>73</v>
      </c>
      <c r="AE4568" t="s">
        <v>52</v>
      </c>
      <c r="AF4568" t="s">
        <v>52</v>
      </c>
      <c r="AG4568" t="s">
        <v>52</v>
      </c>
      <c r="AH4568">
        <v>6</v>
      </c>
      <c r="AI4568" t="s">
        <v>79</v>
      </c>
      <c r="AJ4568" t="s">
        <v>53</v>
      </c>
    </row>
    <row r="4569" spans="1:49" hidden="1" x14ac:dyDescent="0.35">
      <c r="A4569" s="2" t="s">
        <v>1223</v>
      </c>
      <c r="B4569">
        <v>12</v>
      </c>
      <c r="C4569">
        <v>1212</v>
      </c>
      <c r="D4569">
        <v>1</v>
      </c>
      <c r="E4569" t="s">
        <v>50</v>
      </c>
      <c r="F4569">
        <v>31</v>
      </c>
      <c r="G4569" t="s">
        <v>72</v>
      </c>
      <c r="I4569" t="s">
        <v>73</v>
      </c>
      <c r="J4569" t="s">
        <v>52</v>
      </c>
      <c r="K4569" t="s">
        <v>52</v>
      </c>
      <c r="L4569" t="s">
        <v>52</v>
      </c>
      <c r="M4569">
        <v>6</v>
      </c>
      <c r="N4569" t="s">
        <v>79</v>
      </c>
      <c r="O4569">
        <v>2</v>
      </c>
      <c r="P4569" s="2">
        <v>2</v>
      </c>
      <c r="Q4569" t="s">
        <v>56</v>
      </c>
      <c r="R4569">
        <v>36</v>
      </c>
      <c r="S4569" s="5">
        <f t="shared" si="71"/>
        <v>0</v>
      </c>
      <c r="T4569" t="s">
        <v>57</v>
      </c>
      <c r="U4569" t="s">
        <v>53</v>
      </c>
      <c r="W4569" t="s">
        <v>53</v>
      </c>
      <c r="Y4569" t="s">
        <v>55</v>
      </c>
      <c r="Z4569" t="s">
        <v>52</v>
      </c>
      <c r="AA4569">
        <v>1</v>
      </c>
      <c r="AB4569" t="s">
        <v>72</v>
      </c>
      <c r="AD4569" t="s">
        <v>73</v>
      </c>
      <c r="AE4569" t="s">
        <v>52</v>
      </c>
      <c r="AF4569" t="s">
        <v>52</v>
      </c>
      <c r="AG4569" t="s">
        <v>52</v>
      </c>
      <c r="AH4569">
        <v>7</v>
      </c>
      <c r="AI4569" t="s">
        <v>79</v>
      </c>
      <c r="AJ4569" t="s">
        <v>53</v>
      </c>
    </row>
    <row r="4570" spans="1:49" hidden="1" x14ac:dyDescent="0.35">
      <c r="A4570" s="2" t="s">
        <v>1223</v>
      </c>
      <c r="B4570">
        <v>12</v>
      </c>
      <c r="C4570">
        <v>1212</v>
      </c>
      <c r="D4570">
        <v>1</v>
      </c>
      <c r="E4570" t="s">
        <v>50</v>
      </c>
      <c r="F4570">
        <v>31</v>
      </c>
      <c r="G4570" t="s">
        <v>72</v>
      </c>
      <c r="I4570" t="s">
        <v>73</v>
      </c>
      <c r="J4570" t="s">
        <v>52</v>
      </c>
      <c r="K4570" t="s">
        <v>52</v>
      </c>
      <c r="L4570" t="s">
        <v>52</v>
      </c>
      <c r="M4570">
        <v>6</v>
      </c>
      <c r="N4570" t="s">
        <v>79</v>
      </c>
      <c r="O4570">
        <v>2</v>
      </c>
      <c r="P4570" s="2">
        <v>3</v>
      </c>
      <c r="Q4570" t="s">
        <v>50</v>
      </c>
      <c r="R4570">
        <v>5</v>
      </c>
      <c r="S4570" s="5">
        <f t="shared" si="71"/>
        <v>0</v>
      </c>
      <c r="T4570" t="s">
        <v>58</v>
      </c>
      <c r="U4570" t="s">
        <v>52</v>
      </c>
      <c r="V4570">
        <v>1</v>
      </c>
      <c r="W4570" t="s">
        <v>52</v>
      </c>
      <c r="X4570">
        <v>2</v>
      </c>
      <c r="AB4570" t="s">
        <v>72</v>
      </c>
      <c r="AD4570" t="s">
        <v>73</v>
      </c>
      <c r="AE4570" t="s">
        <v>53</v>
      </c>
      <c r="AF4570" t="s">
        <v>53</v>
      </c>
      <c r="AG4570" t="s">
        <v>52</v>
      </c>
      <c r="AH4570">
        <v>0</v>
      </c>
      <c r="AI4570" t="s">
        <v>67</v>
      </c>
      <c r="AJ4570" t="s">
        <v>52</v>
      </c>
      <c r="AK4570" t="s">
        <v>68</v>
      </c>
      <c r="AL4570" t="s">
        <v>109</v>
      </c>
      <c r="AN4570" t="s">
        <v>53</v>
      </c>
    </row>
    <row r="4571" spans="1:49" hidden="1" x14ac:dyDescent="0.35">
      <c r="A4571" s="2" t="s">
        <v>1223</v>
      </c>
      <c r="B4571">
        <v>12</v>
      </c>
      <c r="C4571">
        <v>1212</v>
      </c>
      <c r="D4571">
        <v>1</v>
      </c>
      <c r="E4571" t="s">
        <v>50</v>
      </c>
      <c r="F4571">
        <v>31</v>
      </c>
      <c r="G4571" t="s">
        <v>72</v>
      </c>
      <c r="I4571" t="s">
        <v>73</v>
      </c>
      <c r="J4571" t="s">
        <v>52</v>
      </c>
      <c r="K4571" t="s">
        <v>52</v>
      </c>
      <c r="L4571" t="s">
        <v>52</v>
      </c>
      <c r="M4571">
        <v>6</v>
      </c>
      <c r="N4571" t="s">
        <v>79</v>
      </c>
      <c r="O4571">
        <v>2</v>
      </c>
      <c r="P4571" s="2">
        <v>4</v>
      </c>
      <c r="Q4571" t="s">
        <v>50</v>
      </c>
      <c r="R4571">
        <v>1</v>
      </c>
      <c r="S4571" s="5">
        <f t="shared" si="71"/>
        <v>0</v>
      </c>
      <c r="T4571" t="s">
        <v>58</v>
      </c>
      <c r="U4571" t="s">
        <v>52</v>
      </c>
      <c r="V4571">
        <v>1</v>
      </c>
      <c r="W4571" t="s">
        <v>52</v>
      </c>
      <c r="X4571">
        <v>2</v>
      </c>
      <c r="AB4571" t="s">
        <v>72</v>
      </c>
    </row>
    <row r="4572" spans="1:49" hidden="1" x14ac:dyDescent="0.35">
      <c r="A4572" s="2" t="s">
        <v>1224</v>
      </c>
      <c r="B4572">
        <v>21</v>
      </c>
      <c r="C4572">
        <v>2110</v>
      </c>
      <c r="D4572">
        <v>2</v>
      </c>
      <c r="E4572" t="s">
        <v>50</v>
      </c>
      <c r="F4572">
        <v>52</v>
      </c>
      <c r="G4572" t="s">
        <v>72</v>
      </c>
      <c r="I4572" t="s">
        <v>73</v>
      </c>
      <c r="J4572" t="s">
        <v>52</v>
      </c>
      <c r="K4572" t="s">
        <v>52</v>
      </c>
      <c r="L4572" t="s">
        <v>52</v>
      </c>
      <c r="M4572">
        <v>7</v>
      </c>
      <c r="N4572" t="s">
        <v>86</v>
      </c>
      <c r="P4572" s="2">
        <v>1</v>
      </c>
      <c r="Q4572" t="s">
        <v>50</v>
      </c>
      <c r="R4572">
        <v>52</v>
      </c>
      <c r="S4572" s="5">
        <f t="shared" si="71"/>
        <v>0</v>
      </c>
      <c r="T4572" t="s">
        <v>54</v>
      </c>
      <c r="U4572" t="s">
        <v>53</v>
      </c>
      <c r="W4572" t="s">
        <v>53</v>
      </c>
      <c r="Y4572" t="s">
        <v>55</v>
      </c>
      <c r="Z4572" t="s">
        <v>52</v>
      </c>
      <c r="AA4572">
        <v>2</v>
      </c>
      <c r="AB4572" t="s">
        <v>72</v>
      </c>
      <c r="AD4572" t="s">
        <v>73</v>
      </c>
      <c r="AE4572" t="s">
        <v>52</v>
      </c>
      <c r="AF4572" t="s">
        <v>52</v>
      </c>
      <c r="AG4572" t="s">
        <v>52</v>
      </c>
      <c r="AH4572">
        <v>7</v>
      </c>
      <c r="AI4572" t="s">
        <v>86</v>
      </c>
      <c r="AJ4572" t="s">
        <v>53</v>
      </c>
    </row>
    <row r="4573" spans="1:49" hidden="1" x14ac:dyDescent="0.35">
      <c r="A4573" s="2" t="s">
        <v>1224</v>
      </c>
      <c r="B4573">
        <v>21</v>
      </c>
      <c r="C4573">
        <v>2110</v>
      </c>
      <c r="D4573">
        <v>2</v>
      </c>
      <c r="E4573" t="s">
        <v>50</v>
      </c>
      <c r="F4573">
        <v>52</v>
      </c>
      <c r="G4573" t="s">
        <v>72</v>
      </c>
      <c r="I4573" t="s">
        <v>73</v>
      </c>
      <c r="J4573" t="s">
        <v>52</v>
      </c>
      <c r="K4573" t="s">
        <v>52</v>
      </c>
      <c r="L4573" t="s">
        <v>52</v>
      </c>
      <c r="M4573">
        <v>7</v>
      </c>
      <c r="N4573" t="s">
        <v>86</v>
      </c>
      <c r="P4573" s="2">
        <v>2</v>
      </c>
      <c r="Q4573" t="s">
        <v>56</v>
      </c>
      <c r="R4573">
        <v>55</v>
      </c>
      <c r="S4573" s="5">
        <f t="shared" si="71"/>
        <v>0</v>
      </c>
      <c r="T4573" t="s">
        <v>57</v>
      </c>
      <c r="U4573" t="s">
        <v>53</v>
      </c>
      <c r="W4573" t="s">
        <v>53</v>
      </c>
      <c r="Y4573" t="s">
        <v>55</v>
      </c>
      <c r="Z4573" t="s">
        <v>52</v>
      </c>
      <c r="AA4573">
        <v>1</v>
      </c>
      <c r="AB4573" t="s">
        <v>72</v>
      </c>
      <c r="AD4573" t="s">
        <v>73</v>
      </c>
      <c r="AE4573" t="s">
        <v>52</v>
      </c>
      <c r="AF4573" t="s">
        <v>52</v>
      </c>
      <c r="AG4573" t="s">
        <v>52</v>
      </c>
      <c r="AH4573">
        <v>6</v>
      </c>
      <c r="AI4573" t="s">
        <v>79</v>
      </c>
      <c r="AJ4573" t="s">
        <v>53</v>
      </c>
    </row>
    <row r="4574" spans="1:49" hidden="1" x14ac:dyDescent="0.35">
      <c r="A4574" s="2" t="s">
        <v>1224</v>
      </c>
      <c r="B4574">
        <v>21</v>
      </c>
      <c r="C4574">
        <v>2110</v>
      </c>
      <c r="D4574">
        <v>2</v>
      </c>
      <c r="E4574" t="s">
        <v>50</v>
      </c>
      <c r="F4574">
        <v>52</v>
      </c>
      <c r="G4574" t="s">
        <v>72</v>
      </c>
      <c r="I4574" t="s">
        <v>73</v>
      </c>
      <c r="J4574" t="s">
        <v>52</v>
      </c>
      <c r="K4574" t="s">
        <v>52</v>
      </c>
      <c r="L4574" t="s">
        <v>52</v>
      </c>
      <c r="M4574">
        <v>7</v>
      </c>
      <c r="N4574" t="s">
        <v>86</v>
      </c>
      <c r="P4574" s="2">
        <v>3</v>
      </c>
      <c r="Q4574" t="s">
        <v>56</v>
      </c>
      <c r="R4574">
        <v>26</v>
      </c>
      <c r="S4574" s="5">
        <f t="shared" si="71"/>
        <v>0</v>
      </c>
      <c r="T4574" t="s">
        <v>58</v>
      </c>
      <c r="U4574" t="s">
        <v>52</v>
      </c>
      <c r="V4574">
        <v>1</v>
      </c>
      <c r="W4574" t="s">
        <v>52</v>
      </c>
      <c r="X4574">
        <v>2</v>
      </c>
      <c r="Y4574" t="s">
        <v>59</v>
      </c>
      <c r="AB4574" t="s">
        <v>72</v>
      </c>
      <c r="AD4574" t="s">
        <v>73</v>
      </c>
      <c r="AE4574" t="s">
        <v>52</v>
      </c>
      <c r="AF4574" t="s">
        <v>52</v>
      </c>
      <c r="AG4574" t="s">
        <v>52</v>
      </c>
      <c r="AH4574">
        <v>9</v>
      </c>
      <c r="AI4574" t="s">
        <v>100</v>
      </c>
      <c r="AJ4574" t="s">
        <v>53</v>
      </c>
    </row>
    <row r="4575" spans="1:49" hidden="1" x14ac:dyDescent="0.35">
      <c r="A4575" s="2" t="s">
        <v>1224</v>
      </c>
      <c r="B4575">
        <v>21</v>
      </c>
      <c r="C4575">
        <v>2110</v>
      </c>
      <c r="D4575">
        <v>2</v>
      </c>
      <c r="E4575" t="s">
        <v>50</v>
      </c>
      <c r="F4575">
        <v>52</v>
      </c>
      <c r="G4575" t="s">
        <v>72</v>
      </c>
      <c r="I4575" t="s">
        <v>73</v>
      </c>
      <c r="J4575" t="s">
        <v>52</v>
      </c>
      <c r="K4575" t="s">
        <v>52</v>
      </c>
      <c r="L4575" t="s">
        <v>52</v>
      </c>
      <c r="M4575">
        <v>7</v>
      </c>
      <c r="N4575" t="s">
        <v>86</v>
      </c>
      <c r="P4575" s="2">
        <v>4</v>
      </c>
      <c r="Q4575" t="s">
        <v>50</v>
      </c>
      <c r="R4575">
        <v>21</v>
      </c>
      <c r="S4575" s="5">
        <f t="shared" si="71"/>
        <v>0</v>
      </c>
      <c r="T4575" t="s">
        <v>58</v>
      </c>
      <c r="U4575" t="s">
        <v>52</v>
      </c>
      <c r="V4575">
        <v>1</v>
      </c>
      <c r="W4575" t="s">
        <v>52</v>
      </c>
      <c r="X4575">
        <v>2</v>
      </c>
      <c r="Y4575" t="s">
        <v>59</v>
      </c>
      <c r="AB4575" t="s">
        <v>72</v>
      </c>
      <c r="AD4575" t="s">
        <v>73</v>
      </c>
      <c r="AE4575" t="s">
        <v>52</v>
      </c>
      <c r="AF4575" t="s">
        <v>52</v>
      </c>
      <c r="AG4575" t="s">
        <v>52</v>
      </c>
      <c r="AH4575">
        <v>7</v>
      </c>
      <c r="AI4575" t="s">
        <v>86</v>
      </c>
      <c r="AJ4575" t="s">
        <v>53</v>
      </c>
    </row>
    <row r="4576" spans="1:49" hidden="1" x14ac:dyDescent="0.35">
      <c r="A4576" s="2" t="s">
        <v>1224</v>
      </c>
      <c r="B4576">
        <v>21</v>
      </c>
      <c r="C4576">
        <v>2110</v>
      </c>
      <c r="D4576">
        <v>2</v>
      </c>
      <c r="E4576" t="s">
        <v>50</v>
      </c>
      <c r="F4576">
        <v>52</v>
      </c>
      <c r="G4576" t="s">
        <v>72</v>
      </c>
      <c r="I4576" t="s">
        <v>73</v>
      </c>
      <c r="J4576" t="s">
        <v>52</v>
      </c>
      <c r="K4576" t="s">
        <v>52</v>
      </c>
      <c r="L4576" t="s">
        <v>52</v>
      </c>
      <c r="M4576">
        <v>7</v>
      </c>
      <c r="N4576" t="s">
        <v>86</v>
      </c>
      <c r="P4576" s="2">
        <v>5</v>
      </c>
      <c r="Q4576" t="s">
        <v>56</v>
      </c>
      <c r="R4576">
        <v>19</v>
      </c>
      <c r="S4576" s="5">
        <f t="shared" si="71"/>
        <v>0</v>
      </c>
      <c r="T4576" t="s">
        <v>58</v>
      </c>
      <c r="U4576" t="s">
        <v>52</v>
      </c>
      <c r="V4576">
        <v>1</v>
      </c>
      <c r="W4576" t="s">
        <v>52</v>
      </c>
      <c r="X4576">
        <v>2</v>
      </c>
      <c r="Y4576" t="s">
        <v>59</v>
      </c>
      <c r="AB4576" t="s">
        <v>72</v>
      </c>
      <c r="AD4576" t="s">
        <v>73</v>
      </c>
      <c r="AE4576" t="s">
        <v>52</v>
      </c>
      <c r="AF4576" t="s">
        <v>52</v>
      </c>
      <c r="AG4576" t="s">
        <v>52</v>
      </c>
      <c r="AH4576">
        <v>11</v>
      </c>
      <c r="AI4576" t="s">
        <v>94</v>
      </c>
      <c r="AJ4576" t="s">
        <v>52</v>
      </c>
      <c r="AK4576" t="s">
        <v>108</v>
      </c>
      <c r="AM4576" t="s">
        <v>62</v>
      </c>
      <c r="AN4576" t="s">
        <v>52</v>
      </c>
      <c r="AP4576">
        <v>0</v>
      </c>
      <c r="AQ4576">
        <v>648000</v>
      </c>
      <c r="AR4576">
        <v>40000</v>
      </c>
      <c r="AS4576">
        <v>60000</v>
      </c>
      <c r="AT4576">
        <v>432000</v>
      </c>
      <c r="AU4576">
        <v>378000</v>
      </c>
      <c r="AV4576">
        <v>0</v>
      </c>
      <c r="AW4576">
        <v>1558000</v>
      </c>
    </row>
    <row r="4577" spans="1:49" hidden="1" x14ac:dyDescent="0.35">
      <c r="A4577" s="2" t="s">
        <v>1225</v>
      </c>
      <c r="B4577">
        <v>8</v>
      </c>
      <c r="C4577">
        <v>805</v>
      </c>
      <c r="D4577">
        <v>2</v>
      </c>
      <c r="E4577" t="s">
        <v>50</v>
      </c>
      <c r="F4577">
        <v>46</v>
      </c>
      <c r="G4577" t="s">
        <v>72</v>
      </c>
      <c r="I4577" t="s">
        <v>73</v>
      </c>
      <c r="J4577" t="s">
        <v>52</v>
      </c>
      <c r="K4577" t="s">
        <v>52</v>
      </c>
      <c r="L4577" t="s">
        <v>52</v>
      </c>
      <c r="M4577">
        <v>11</v>
      </c>
      <c r="N4577" t="s">
        <v>94</v>
      </c>
      <c r="O4577">
        <v>1</v>
      </c>
      <c r="P4577" s="2">
        <v>1</v>
      </c>
      <c r="Q4577" t="s">
        <v>50</v>
      </c>
      <c r="R4577">
        <v>46</v>
      </c>
      <c r="S4577" s="5">
        <f t="shared" si="71"/>
        <v>0</v>
      </c>
      <c r="T4577" t="s">
        <v>54</v>
      </c>
      <c r="U4577" t="s">
        <v>53</v>
      </c>
      <c r="W4577" t="s">
        <v>53</v>
      </c>
      <c r="Y4577" t="s">
        <v>55</v>
      </c>
      <c r="Z4577" t="s">
        <v>52</v>
      </c>
      <c r="AA4577">
        <v>2</v>
      </c>
      <c r="AB4577" t="s">
        <v>72</v>
      </c>
      <c r="AD4577" t="s">
        <v>73</v>
      </c>
      <c r="AE4577" t="s">
        <v>52</v>
      </c>
      <c r="AF4577" t="s">
        <v>52</v>
      </c>
      <c r="AG4577" t="s">
        <v>52</v>
      </c>
      <c r="AH4577">
        <v>11</v>
      </c>
      <c r="AI4577" t="s">
        <v>94</v>
      </c>
      <c r="AJ4577" t="s">
        <v>53</v>
      </c>
    </row>
    <row r="4578" spans="1:49" hidden="1" x14ac:dyDescent="0.35">
      <c r="A4578" s="2" t="s">
        <v>1225</v>
      </c>
      <c r="B4578">
        <v>8</v>
      </c>
      <c r="C4578">
        <v>805</v>
      </c>
      <c r="D4578">
        <v>2</v>
      </c>
      <c r="E4578" t="s">
        <v>50</v>
      </c>
      <c r="F4578">
        <v>46</v>
      </c>
      <c r="G4578" t="s">
        <v>72</v>
      </c>
      <c r="I4578" t="s">
        <v>73</v>
      </c>
      <c r="J4578" t="s">
        <v>52</v>
      </c>
      <c r="K4578" t="s">
        <v>52</v>
      </c>
      <c r="L4578" t="s">
        <v>52</v>
      </c>
      <c r="M4578">
        <v>11</v>
      </c>
      <c r="N4578" t="s">
        <v>94</v>
      </c>
      <c r="O4578">
        <v>1</v>
      </c>
      <c r="P4578" s="2">
        <v>2</v>
      </c>
      <c r="Q4578" t="s">
        <v>56</v>
      </c>
      <c r="R4578">
        <v>37</v>
      </c>
      <c r="S4578" s="5">
        <f t="shared" si="71"/>
        <v>0</v>
      </c>
      <c r="T4578" t="s">
        <v>57</v>
      </c>
      <c r="U4578" t="s">
        <v>53</v>
      </c>
      <c r="W4578" t="s">
        <v>53</v>
      </c>
      <c r="Y4578" t="s">
        <v>55</v>
      </c>
      <c r="Z4578" t="s">
        <v>52</v>
      </c>
      <c r="AA4578">
        <v>1</v>
      </c>
      <c r="AB4578" t="s">
        <v>72</v>
      </c>
      <c r="AD4578" t="s">
        <v>73</v>
      </c>
      <c r="AE4578" t="s">
        <v>52</v>
      </c>
      <c r="AF4578" t="s">
        <v>52</v>
      </c>
      <c r="AG4578" t="s">
        <v>52</v>
      </c>
      <c r="AH4578">
        <v>9</v>
      </c>
      <c r="AI4578" t="s">
        <v>100</v>
      </c>
      <c r="AJ4578" t="s">
        <v>53</v>
      </c>
    </row>
    <row r="4579" spans="1:49" x14ac:dyDescent="0.35">
      <c r="A4579" s="2" t="s">
        <v>1225</v>
      </c>
      <c r="B4579">
        <v>8</v>
      </c>
      <c r="C4579">
        <v>805</v>
      </c>
      <c r="D4579">
        <v>2</v>
      </c>
      <c r="E4579" t="s">
        <v>50</v>
      </c>
      <c r="F4579">
        <v>46</v>
      </c>
      <c r="G4579" t="s">
        <v>72</v>
      </c>
      <c r="I4579" t="s">
        <v>73</v>
      </c>
      <c r="J4579" t="s">
        <v>52</v>
      </c>
      <c r="K4579" t="s">
        <v>52</v>
      </c>
      <c r="L4579" t="s">
        <v>52</v>
      </c>
      <c r="M4579">
        <v>11</v>
      </c>
      <c r="N4579" t="s">
        <v>94</v>
      </c>
      <c r="O4579">
        <v>1</v>
      </c>
      <c r="P4579" s="6">
        <v>3</v>
      </c>
      <c r="Q4579" t="s">
        <v>56</v>
      </c>
      <c r="R4579">
        <v>17</v>
      </c>
      <c r="S4579" s="5">
        <f t="shared" si="71"/>
        <v>1</v>
      </c>
      <c r="T4579" t="s">
        <v>58</v>
      </c>
      <c r="U4579" t="s">
        <v>52</v>
      </c>
      <c r="V4579">
        <v>1</v>
      </c>
      <c r="W4579" t="s">
        <v>52</v>
      </c>
      <c r="X4579">
        <v>2</v>
      </c>
      <c r="Y4579" t="s">
        <v>59</v>
      </c>
      <c r="AB4579" t="s">
        <v>72</v>
      </c>
      <c r="AD4579" t="s">
        <v>52</v>
      </c>
      <c r="AE4579" t="s">
        <v>52</v>
      </c>
      <c r="AF4579" t="s">
        <v>52</v>
      </c>
      <c r="AG4579" t="s">
        <v>52</v>
      </c>
      <c r="AH4579">
        <v>12</v>
      </c>
      <c r="AI4579" t="s">
        <v>94</v>
      </c>
      <c r="AJ4579" t="s">
        <v>52</v>
      </c>
      <c r="AK4579" t="s">
        <v>108</v>
      </c>
      <c r="AM4579" t="s">
        <v>62</v>
      </c>
      <c r="AN4579" t="s">
        <v>52</v>
      </c>
      <c r="AP4579">
        <v>0</v>
      </c>
      <c r="AQ4579">
        <v>1416000</v>
      </c>
      <c r="AR4579">
        <v>400000</v>
      </c>
      <c r="AS4579">
        <v>60000</v>
      </c>
      <c r="AT4579">
        <v>1125000</v>
      </c>
      <c r="AU4579">
        <v>450000</v>
      </c>
      <c r="AV4579">
        <v>30000</v>
      </c>
      <c r="AW4579">
        <v>3481000</v>
      </c>
    </row>
    <row r="4580" spans="1:49" hidden="1" x14ac:dyDescent="0.35">
      <c r="A4580" s="2" t="s">
        <v>1226</v>
      </c>
      <c r="B4580">
        <v>17</v>
      </c>
      <c r="C4580">
        <v>1711</v>
      </c>
      <c r="D4580">
        <v>2</v>
      </c>
      <c r="E4580" t="s">
        <v>50</v>
      </c>
      <c r="F4580">
        <v>31</v>
      </c>
      <c r="G4580" t="s">
        <v>72</v>
      </c>
      <c r="I4580" t="s">
        <v>73</v>
      </c>
      <c r="J4580" t="s">
        <v>52</v>
      </c>
      <c r="K4580" t="s">
        <v>52</v>
      </c>
      <c r="L4580" t="s">
        <v>52</v>
      </c>
      <c r="M4580">
        <v>3</v>
      </c>
      <c r="N4580" t="s">
        <v>63</v>
      </c>
      <c r="O4580">
        <v>2</v>
      </c>
      <c r="P4580" s="2">
        <v>1</v>
      </c>
      <c r="Q4580" t="s">
        <v>50</v>
      </c>
      <c r="R4580">
        <v>31</v>
      </c>
      <c r="S4580" s="5">
        <f t="shared" si="71"/>
        <v>0</v>
      </c>
      <c r="T4580" t="s">
        <v>54</v>
      </c>
      <c r="U4580" t="s">
        <v>53</v>
      </c>
      <c r="W4580" t="s">
        <v>53</v>
      </c>
      <c r="Y4580" t="s">
        <v>55</v>
      </c>
      <c r="Z4580" t="s">
        <v>52</v>
      </c>
      <c r="AA4580">
        <v>2</v>
      </c>
      <c r="AB4580" t="s">
        <v>72</v>
      </c>
      <c r="AD4580" t="s">
        <v>73</v>
      </c>
      <c r="AE4580" t="s">
        <v>52</v>
      </c>
      <c r="AF4580" t="s">
        <v>52</v>
      </c>
      <c r="AG4580" t="s">
        <v>52</v>
      </c>
      <c r="AH4580">
        <v>3</v>
      </c>
      <c r="AI4580" t="s">
        <v>63</v>
      </c>
      <c r="AJ4580" t="s">
        <v>53</v>
      </c>
    </row>
    <row r="4581" spans="1:49" hidden="1" x14ac:dyDescent="0.35">
      <c r="A4581" s="2" t="s">
        <v>1226</v>
      </c>
      <c r="B4581">
        <v>17</v>
      </c>
      <c r="C4581">
        <v>1711</v>
      </c>
      <c r="D4581">
        <v>2</v>
      </c>
      <c r="E4581" t="s">
        <v>50</v>
      </c>
      <c r="F4581">
        <v>31</v>
      </c>
      <c r="G4581" t="s">
        <v>72</v>
      </c>
      <c r="I4581" t="s">
        <v>73</v>
      </c>
      <c r="J4581" t="s">
        <v>52</v>
      </c>
      <c r="K4581" t="s">
        <v>52</v>
      </c>
      <c r="L4581" t="s">
        <v>52</v>
      </c>
      <c r="M4581">
        <v>3</v>
      </c>
      <c r="N4581" t="s">
        <v>63</v>
      </c>
      <c r="O4581">
        <v>2</v>
      </c>
      <c r="P4581" s="2">
        <v>2</v>
      </c>
      <c r="Q4581" t="s">
        <v>56</v>
      </c>
      <c r="R4581">
        <v>33</v>
      </c>
      <c r="S4581" s="5">
        <f t="shared" si="71"/>
        <v>0</v>
      </c>
      <c r="T4581" t="s">
        <v>57</v>
      </c>
      <c r="U4581" t="s">
        <v>53</v>
      </c>
      <c r="W4581" t="s">
        <v>53</v>
      </c>
      <c r="Y4581" t="s">
        <v>55</v>
      </c>
      <c r="Z4581" t="s">
        <v>52</v>
      </c>
      <c r="AA4581">
        <v>1</v>
      </c>
      <c r="AB4581" t="s">
        <v>72</v>
      </c>
      <c r="AD4581" t="s">
        <v>73</v>
      </c>
      <c r="AE4581" t="s">
        <v>52</v>
      </c>
      <c r="AF4581" t="s">
        <v>52</v>
      </c>
      <c r="AG4581" t="s">
        <v>52</v>
      </c>
      <c r="AH4581">
        <v>2</v>
      </c>
      <c r="AI4581" t="s">
        <v>97</v>
      </c>
      <c r="AJ4581" t="s">
        <v>53</v>
      </c>
    </row>
    <row r="4582" spans="1:49" x14ac:dyDescent="0.35">
      <c r="A4582" s="2" t="s">
        <v>1226</v>
      </c>
      <c r="B4582">
        <v>17</v>
      </c>
      <c r="C4582">
        <v>1711</v>
      </c>
      <c r="D4582">
        <v>2</v>
      </c>
      <c r="E4582" t="s">
        <v>50</v>
      </c>
      <c r="F4582">
        <v>31</v>
      </c>
      <c r="G4582" t="s">
        <v>72</v>
      </c>
      <c r="I4582" t="s">
        <v>73</v>
      </c>
      <c r="J4582" t="s">
        <v>52</v>
      </c>
      <c r="K4582" t="s">
        <v>52</v>
      </c>
      <c r="L4582" t="s">
        <v>52</v>
      </c>
      <c r="M4582">
        <v>3</v>
      </c>
      <c r="N4582" t="s">
        <v>63</v>
      </c>
      <c r="O4582">
        <v>2</v>
      </c>
      <c r="P4582" s="6">
        <v>3</v>
      </c>
      <c r="Q4582" t="s">
        <v>50</v>
      </c>
      <c r="R4582">
        <v>6</v>
      </c>
      <c r="S4582" s="5">
        <f t="shared" si="71"/>
        <v>1</v>
      </c>
      <c r="T4582" t="s">
        <v>58</v>
      </c>
      <c r="U4582" t="s">
        <v>52</v>
      </c>
      <c r="V4582">
        <v>1</v>
      </c>
      <c r="W4582" t="s">
        <v>52</v>
      </c>
      <c r="X4582">
        <v>2</v>
      </c>
      <c r="AB4582" t="s">
        <v>72</v>
      </c>
      <c r="AD4582" t="s">
        <v>73</v>
      </c>
      <c r="AE4582" t="s">
        <v>52</v>
      </c>
      <c r="AF4582" t="s">
        <v>52</v>
      </c>
      <c r="AG4582" t="s">
        <v>52</v>
      </c>
      <c r="AH4582">
        <v>3</v>
      </c>
      <c r="AI4582" t="s">
        <v>65</v>
      </c>
      <c r="AJ4582" t="s">
        <v>52</v>
      </c>
      <c r="AK4582" t="s">
        <v>66</v>
      </c>
      <c r="AM4582" t="s">
        <v>62</v>
      </c>
      <c r="AN4582" t="s">
        <v>53</v>
      </c>
      <c r="AP4582">
        <v>0</v>
      </c>
      <c r="AQ4582">
        <v>0</v>
      </c>
      <c r="AR4582">
        <v>3500</v>
      </c>
      <c r="AS4582">
        <v>20000</v>
      </c>
      <c r="AT4582">
        <v>216000</v>
      </c>
      <c r="AU4582">
        <v>0</v>
      </c>
      <c r="AV4582">
        <v>20000</v>
      </c>
      <c r="AW4582">
        <v>259500</v>
      </c>
    </row>
    <row r="4583" spans="1:49" hidden="1" x14ac:dyDescent="0.35">
      <c r="A4583" s="2" t="s">
        <v>1226</v>
      </c>
      <c r="B4583">
        <v>17</v>
      </c>
      <c r="C4583">
        <v>1711</v>
      </c>
      <c r="D4583">
        <v>2</v>
      </c>
      <c r="E4583" t="s">
        <v>50</v>
      </c>
      <c r="F4583">
        <v>31</v>
      </c>
      <c r="G4583" t="s">
        <v>72</v>
      </c>
      <c r="I4583" t="s">
        <v>73</v>
      </c>
      <c r="J4583" t="s">
        <v>52</v>
      </c>
      <c r="K4583" t="s">
        <v>52</v>
      </c>
      <c r="L4583" t="s">
        <v>52</v>
      </c>
      <c r="M4583">
        <v>3</v>
      </c>
      <c r="N4583" t="s">
        <v>63</v>
      </c>
      <c r="O4583">
        <v>2</v>
      </c>
      <c r="P4583" s="2">
        <v>4</v>
      </c>
      <c r="Q4583" t="s">
        <v>50</v>
      </c>
      <c r="R4583">
        <v>2</v>
      </c>
      <c r="S4583" s="5">
        <f t="shared" si="71"/>
        <v>0</v>
      </c>
      <c r="T4583" t="s">
        <v>58</v>
      </c>
      <c r="U4583" t="s">
        <v>52</v>
      </c>
      <c r="V4583">
        <v>1</v>
      </c>
      <c r="W4583" t="s">
        <v>52</v>
      </c>
      <c r="X4583">
        <v>2</v>
      </c>
      <c r="AB4583" t="s">
        <v>72</v>
      </c>
    </row>
    <row r="4584" spans="1:49" hidden="1" x14ac:dyDescent="0.35">
      <c r="A4584" s="2" t="s">
        <v>1226</v>
      </c>
      <c r="B4584">
        <v>17</v>
      </c>
      <c r="C4584">
        <v>1711</v>
      </c>
      <c r="D4584">
        <v>2</v>
      </c>
      <c r="E4584" t="s">
        <v>50</v>
      </c>
      <c r="F4584">
        <v>31</v>
      </c>
      <c r="G4584" t="s">
        <v>72</v>
      </c>
      <c r="I4584" t="s">
        <v>73</v>
      </c>
      <c r="J4584" t="s">
        <v>52</v>
      </c>
      <c r="K4584" t="s">
        <v>52</v>
      </c>
      <c r="L4584" t="s">
        <v>52</v>
      </c>
      <c r="M4584">
        <v>3</v>
      </c>
      <c r="N4584" t="s">
        <v>63</v>
      </c>
      <c r="O4584">
        <v>2</v>
      </c>
      <c r="P4584" s="2">
        <v>5</v>
      </c>
      <c r="Q4584" t="s">
        <v>50</v>
      </c>
      <c r="R4584">
        <v>21</v>
      </c>
      <c r="S4584" s="5">
        <f t="shared" si="71"/>
        <v>0</v>
      </c>
      <c r="T4584" t="s">
        <v>220</v>
      </c>
      <c r="U4584" t="s">
        <v>53</v>
      </c>
      <c r="W4584" t="s">
        <v>53</v>
      </c>
      <c r="Y4584" t="s">
        <v>59</v>
      </c>
      <c r="AB4584" t="s">
        <v>72</v>
      </c>
      <c r="AD4584" t="s">
        <v>52</v>
      </c>
      <c r="AE4584" t="s">
        <v>52</v>
      </c>
      <c r="AF4584" t="s">
        <v>52</v>
      </c>
      <c r="AG4584" t="s">
        <v>52</v>
      </c>
      <c r="AH4584">
        <v>5</v>
      </c>
      <c r="AI4584" t="s">
        <v>83</v>
      </c>
      <c r="AJ4584" t="s">
        <v>53</v>
      </c>
    </row>
    <row r="4585" spans="1:49" hidden="1" x14ac:dyDescent="0.35">
      <c r="A4585" s="2" t="s">
        <v>1227</v>
      </c>
      <c r="B4585">
        <v>14</v>
      </c>
      <c r="C4585">
        <v>1409</v>
      </c>
      <c r="D4585">
        <v>2</v>
      </c>
      <c r="E4585" t="s">
        <v>50</v>
      </c>
      <c r="F4585">
        <v>38</v>
      </c>
      <c r="G4585" t="s">
        <v>72</v>
      </c>
      <c r="I4585" t="s">
        <v>73</v>
      </c>
      <c r="J4585" t="s">
        <v>52</v>
      </c>
      <c r="K4585" t="s">
        <v>53</v>
      </c>
      <c r="L4585" t="s">
        <v>52</v>
      </c>
      <c r="M4585">
        <v>4</v>
      </c>
      <c r="N4585" t="s">
        <v>63</v>
      </c>
      <c r="O4585">
        <v>2</v>
      </c>
      <c r="P4585" s="2">
        <v>1</v>
      </c>
      <c r="Q4585" t="s">
        <v>50</v>
      </c>
      <c r="R4585">
        <v>38</v>
      </c>
      <c r="S4585" s="5">
        <f t="shared" si="71"/>
        <v>0</v>
      </c>
      <c r="T4585" t="s">
        <v>54</v>
      </c>
      <c r="U4585" t="s">
        <v>53</v>
      </c>
      <c r="W4585" t="s">
        <v>53</v>
      </c>
      <c r="Y4585" t="s">
        <v>55</v>
      </c>
      <c r="Z4585" t="s">
        <v>52</v>
      </c>
      <c r="AA4585">
        <v>2</v>
      </c>
      <c r="AB4585" t="s">
        <v>72</v>
      </c>
      <c r="AD4585" t="s">
        <v>73</v>
      </c>
      <c r="AE4585" t="s">
        <v>52</v>
      </c>
      <c r="AF4585" t="s">
        <v>53</v>
      </c>
      <c r="AG4585" t="s">
        <v>52</v>
      </c>
      <c r="AH4585">
        <v>4</v>
      </c>
      <c r="AI4585" t="s">
        <v>63</v>
      </c>
      <c r="AJ4585" t="s">
        <v>53</v>
      </c>
    </row>
    <row r="4586" spans="1:49" hidden="1" x14ac:dyDescent="0.35">
      <c r="A4586" s="2" t="s">
        <v>1227</v>
      </c>
      <c r="B4586">
        <v>14</v>
      </c>
      <c r="C4586">
        <v>1409</v>
      </c>
      <c r="D4586">
        <v>2</v>
      </c>
      <c r="E4586" t="s">
        <v>50</v>
      </c>
      <c r="F4586">
        <v>38</v>
      </c>
      <c r="G4586" t="s">
        <v>72</v>
      </c>
      <c r="I4586" t="s">
        <v>73</v>
      </c>
      <c r="J4586" t="s">
        <v>52</v>
      </c>
      <c r="K4586" t="s">
        <v>53</v>
      </c>
      <c r="L4586" t="s">
        <v>52</v>
      </c>
      <c r="M4586">
        <v>4</v>
      </c>
      <c r="N4586" t="s">
        <v>63</v>
      </c>
      <c r="O4586">
        <v>2</v>
      </c>
      <c r="P4586" s="2">
        <v>2</v>
      </c>
      <c r="Q4586" t="s">
        <v>56</v>
      </c>
      <c r="R4586">
        <v>36</v>
      </c>
      <c r="S4586" s="5">
        <f t="shared" si="71"/>
        <v>0</v>
      </c>
      <c r="T4586" t="s">
        <v>57</v>
      </c>
      <c r="U4586" t="s">
        <v>53</v>
      </c>
      <c r="W4586" t="s">
        <v>53</v>
      </c>
      <c r="Y4586" t="s">
        <v>55</v>
      </c>
      <c r="Z4586" t="s">
        <v>52</v>
      </c>
      <c r="AA4586">
        <v>1</v>
      </c>
      <c r="AB4586" t="s">
        <v>72</v>
      </c>
      <c r="AD4586" t="s">
        <v>73</v>
      </c>
      <c r="AE4586" t="s">
        <v>53</v>
      </c>
      <c r="AF4586" t="s">
        <v>53</v>
      </c>
      <c r="AG4586" t="s">
        <v>52</v>
      </c>
      <c r="AH4586">
        <v>3</v>
      </c>
      <c r="AI4586" t="s">
        <v>97</v>
      </c>
      <c r="AJ4586" t="s">
        <v>53</v>
      </c>
    </row>
    <row r="4587" spans="1:49" x14ac:dyDescent="0.35">
      <c r="A4587" s="2" t="s">
        <v>1227</v>
      </c>
      <c r="B4587">
        <v>14</v>
      </c>
      <c r="C4587">
        <v>1409</v>
      </c>
      <c r="D4587">
        <v>2</v>
      </c>
      <c r="E4587" t="s">
        <v>50</v>
      </c>
      <c r="F4587">
        <v>38</v>
      </c>
      <c r="G4587" t="s">
        <v>72</v>
      </c>
      <c r="I4587" t="s">
        <v>73</v>
      </c>
      <c r="J4587" t="s">
        <v>52</v>
      </c>
      <c r="K4587" t="s">
        <v>53</v>
      </c>
      <c r="L4587" t="s">
        <v>52</v>
      </c>
      <c r="M4587">
        <v>4</v>
      </c>
      <c r="N4587" t="s">
        <v>63</v>
      </c>
      <c r="O4587">
        <v>2</v>
      </c>
      <c r="P4587" s="6">
        <v>3</v>
      </c>
      <c r="Q4587" t="s">
        <v>50</v>
      </c>
      <c r="R4587">
        <v>15</v>
      </c>
      <c r="S4587" s="5">
        <f t="shared" si="71"/>
        <v>1</v>
      </c>
      <c r="T4587" t="s">
        <v>58</v>
      </c>
      <c r="U4587" t="s">
        <v>52</v>
      </c>
      <c r="V4587">
        <v>1</v>
      </c>
      <c r="W4587" t="s">
        <v>52</v>
      </c>
      <c r="X4587">
        <v>2</v>
      </c>
      <c r="Y4587" t="s">
        <v>59</v>
      </c>
      <c r="AB4587" t="s">
        <v>72</v>
      </c>
      <c r="AD4587" t="s">
        <v>73</v>
      </c>
      <c r="AE4587" t="s">
        <v>52</v>
      </c>
      <c r="AF4587" t="s">
        <v>52</v>
      </c>
      <c r="AG4587" t="s">
        <v>52</v>
      </c>
      <c r="AH4587">
        <v>9</v>
      </c>
      <c r="AI4587" t="s">
        <v>60</v>
      </c>
      <c r="AJ4587" t="s">
        <v>53</v>
      </c>
      <c r="AO4587" t="s">
        <v>198</v>
      </c>
    </row>
    <row r="4588" spans="1:49" x14ac:dyDescent="0.35">
      <c r="A4588" s="2" t="s">
        <v>1227</v>
      </c>
      <c r="B4588">
        <v>14</v>
      </c>
      <c r="C4588">
        <v>1409</v>
      </c>
      <c r="D4588">
        <v>2</v>
      </c>
      <c r="E4588" t="s">
        <v>50</v>
      </c>
      <c r="F4588">
        <v>38</v>
      </c>
      <c r="G4588" t="s">
        <v>72</v>
      </c>
      <c r="I4588" t="s">
        <v>73</v>
      </c>
      <c r="J4588" t="s">
        <v>52</v>
      </c>
      <c r="K4588" t="s">
        <v>53</v>
      </c>
      <c r="L4588" t="s">
        <v>52</v>
      </c>
      <c r="M4588">
        <v>4</v>
      </c>
      <c r="N4588" t="s">
        <v>63</v>
      </c>
      <c r="O4588">
        <v>2</v>
      </c>
      <c r="P4588" s="6">
        <v>4</v>
      </c>
      <c r="Q4588" t="s">
        <v>56</v>
      </c>
      <c r="R4588">
        <v>13</v>
      </c>
      <c r="S4588" s="5">
        <f t="shared" si="71"/>
        <v>1</v>
      </c>
      <c r="T4588" t="s">
        <v>58</v>
      </c>
      <c r="U4588" t="s">
        <v>52</v>
      </c>
      <c r="V4588">
        <v>1</v>
      </c>
      <c r="W4588" t="s">
        <v>52</v>
      </c>
      <c r="X4588">
        <v>2</v>
      </c>
      <c r="Y4588" t="s">
        <v>59</v>
      </c>
      <c r="AB4588" t="s">
        <v>72</v>
      </c>
      <c r="AD4588" t="s">
        <v>73</v>
      </c>
      <c r="AE4588" t="s">
        <v>52</v>
      </c>
      <c r="AF4588" t="s">
        <v>52</v>
      </c>
      <c r="AG4588" t="s">
        <v>52</v>
      </c>
      <c r="AH4588">
        <v>8</v>
      </c>
      <c r="AI4588" t="s">
        <v>79</v>
      </c>
      <c r="AJ4588" t="s">
        <v>52</v>
      </c>
      <c r="AK4588" t="s">
        <v>90</v>
      </c>
      <c r="AM4588" t="s">
        <v>62</v>
      </c>
      <c r="AN4588" t="s">
        <v>52</v>
      </c>
      <c r="AP4588">
        <v>0</v>
      </c>
      <c r="AQ4588">
        <v>100000</v>
      </c>
      <c r="AR4588">
        <v>15000</v>
      </c>
      <c r="AS4588">
        <v>0</v>
      </c>
      <c r="AT4588">
        <v>120000</v>
      </c>
      <c r="AU4588">
        <v>0</v>
      </c>
      <c r="AV4588">
        <v>0</v>
      </c>
      <c r="AW4588">
        <v>235000</v>
      </c>
    </row>
    <row r="4589" spans="1:49" hidden="1" x14ac:dyDescent="0.35">
      <c r="A4589" s="2" t="s">
        <v>1228</v>
      </c>
      <c r="B4589">
        <v>10</v>
      </c>
      <c r="C4589">
        <v>1005</v>
      </c>
      <c r="D4589">
        <v>2</v>
      </c>
      <c r="E4589" t="s">
        <v>56</v>
      </c>
      <c r="F4589">
        <v>52</v>
      </c>
      <c r="G4589" t="s">
        <v>72</v>
      </c>
      <c r="I4589" t="s">
        <v>73</v>
      </c>
      <c r="J4589" t="s">
        <v>52</v>
      </c>
      <c r="K4589" t="s">
        <v>52</v>
      </c>
      <c r="L4589" t="s">
        <v>52</v>
      </c>
      <c r="M4589">
        <v>4</v>
      </c>
      <c r="N4589" t="s">
        <v>83</v>
      </c>
      <c r="P4589" s="2">
        <v>1</v>
      </c>
      <c r="Q4589" t="s">
        <v>56</v>
      </c>
      <c r="R4589">
        <v>52</v>
      </c>
      <c r="S4589" s="5">
        <f t="shared" si="71"/>
        <v>0</v>
      </c>
      <c r="T4589" t="s">
        <v>54</v>
      </c>
      <c r="U4589" t="s">
        <v>53</v>
      </c>
      <c r="W4589" t="s">
        <v>53</v>
      </c>
      <c r="Y4589" t="s">
        <v>92</v>
      </c>
      <c r="AB4589" t="s">
        <v>72</v>
      </c>
      <c r="AD4589" t="s">
        <v>73</v>
      </c>
      <c r="AE4589" t="s">
        <v>52</v>
      </c>
      <c r="AF4589" t="s">
        <v>52</v>
      </c>
      <c r="AG4589" t="s">
        <v>52</v>
      </c>
      <c r="AH4589">
        <v>4</v>
      </c>
      <c r="AI4589" t="s">
        <v>83</v>
      </c>
      <c r="AJ4589" t="s">
        <v>53</v>
      </c>
    </row>
    <row r="4590" spans="1:49" hidden="1" x14ac:dyDescent="0.35">
      <c r="A4590" s="2" t="s">
        <v>1228</v>
      </c>
      <c r="B4590">
        <v>10</v>
      </c>
      <c r="C4590">
        <v>1005</v>
      </c>
      <c r="D4590">
        <v>2</v>
      </c>
      <c r="E4590" t="s">
        <v>56</v>
      </c>
      <c r="F4590">
        <v>52</v>
      </c>
      <c r="G4590" t="s">
        <v>72</v>
      </c>
      <c r="I4590" t="s">
        <v>73</v>
      </c>
      <c r="J4590" t="s">
        <v>52</v>
      </c>
      <c r="K4590" t="s">
        <v>52</v>
      </c>
      <c r="L4590" t="s">
        <v>52</v>
      </c>
      <c r="M4590">
        <v>4</v>
      </c>
      <c r="N4590" t="s">
        <v>83</v>
      </c>
      <c r="P4590" s="2">
        <v>2</v>
      </c>
      <c r="Q4590" t="s">
        <v>56</v>
      </c>
      <c r="R4590">
        <v>29</v>
      </c>
      <c r="S4590" s="5">
        <f t="shared" si="71"/>
        <v>0</v>
      </c>
      <c r="T4590" t="s">
        <v>58</v>
      </c>
      <c r="U4590" t="s">
        <v>53</v>
      </c>
      <c r="W4590" t="s">
        <v>52</v>
      </c>
      <c r="X4590">
        <v>1</v>
      </c>
      <c r="Y4590" t="s">
        <v>59</v>
      </c>
      <c r="AB4590" t="s">
        <v>72</v>
      </c>
      <c r="AD4590" t="s">
        <v>73</v>
      </c>
      <c r="AE4590" t="s">
        <v>52</v>
      </c>
      <c r="AF4590" t="s">
        <v>52</v>
      </c>
      <c r="AG4590" t="s">
        <v>52</v>
      </c>
      <c r="AH4590">
        <v>7</v>
      </c>
      <c r="AI4590" t="s">
        <v>86</v>
      </c>
      <c r="AJ4590" t="s">
        <v>53</v>
      </c>
    </row>
    <row r="4591" spans="1:49" hidden="1" x14ac:dyDescent="0.35">
      <c r="A4591" s="2" t="s">
        <v>1229</v>
      </c>
      <c r="B4591">
        <v>14</v>
      </c>
      <c r="C4591">
        <v>1409</v>
      </c>
      <c r="D4591">
        <v>2</v>
      </c>
      <c r="E4591" t="s">
        <v>50</v>
      </c>
      <c r="F4591">
        <v>62</v>
      </c>
      <c r="G4591" t="s">
        <v>72</v>
      </c>
      <c r="I4591" t="s">
        <v>73</v>
      </c>
      <c r="J4591" t="s">
        <v>52</v>
      </c>
      <c r="K4591" t="s">
        <v>52</v>
      </c>
      <c r="L4591" t="s">
        <v>52</v>
      </c>
      <c r="M4591">
        <v>7</v>
      </c>
      <c r="N4591" t="s">
        <v>86</v>
      </c>
      <c r="O4591">
        <v>3</v>
      </c>
      <c r="P4591" s="2">
        <v>1</v>
      </c>
      <c r="Q4591" t="s">
        <v>50</v>
      </c>
      <c r="R4591">
        <v>62</v>
      </c>
      <c r="S4591" s="5">
        <f t="shared" si="71"/>
        <v>0</v>
      </c>
      <c r="T4591" t="s">
        <v>54</v>
      </c>
      <c r="U4591" t="s">
        <v>53</v>
      </c>
      <c r="W4591" t="s">
        <v>53</v>
      </c>
      <c r="Y4591" t="s">
        <v>55</v>
      </c>
      <c r="Z4591" t="s">
        <v>52</v>
      </c>
      <c r="AA4591">
        <v>2</v>
      </c>
      <c r="AB4591" t="s">
        <v>72</v>
      </c>
      <c r="AD4591" t="s">
        <v>73</v>
      </c>
      <c r="AE4591" t="s">
        <v>52</v>
      </c>
      <c r="AF4591" t="s">
        <v>52</v>
      </c>
      <c r="AG4591" t="s">
        <v>52</v>
      </c>
      <c r="AH4591">
        <v>7</v>
      </c>
      <c r="AI4591" t="s">
        <v>86</v>
      </c>
      <c r="AJ4591" t="s">
        <v>53</v>
      </c>
    </row>
    <row r="4592" spans="1:49" hidden="1" x14ac:dyDescent="0.35">
      <c r="A4592" s="2" t="s">
        <v>1229</v>
      </c>
      <c r="B4592">
        <v>14</v>
      </c>
      <c r="C4592">
        <v>1409</v>
      </c>
      <c r="D4592">
        <v>2</v>
      </c>
      <c r="E4592" t="s">
        <v>50</v>
      </c>
      <c r="F4592">
        <v>62</v>
      </c>
      <c r="G4592" t="s">
        <v>72</v>
      </c>
      <c r="I4592" t="s">
        <v>73</v>
      </c>
      <c r="J4592" t="s">
        <v>52</v>
      </c>
      <c r="K4592" t="s">
        <v>52</v>
      </c>
      <c r="L4592" t="s">
        <v>52</v>
      </c>
      <c r="M4592">
        <v>7</v>
      </c>
      <c r="N4592" t="s">
        <v>86</v>
      </c>
      <c r="O4592">
        <v>3</v>
      </c>
      <c r="P4592" s="2">
        <v>2</v>
      </c>
      <c r="Q4592" t="s">
        <v>56</v>
      </c>
      <c r="R4592">
        <v>61</v>
      </c>
      <c r="S4592" s="5">
        <f t="shared" si="71"/>
        <v>0</v>
      </c>
      <c r="T4592" t="s">
        <v>57</v>
      </c>
      <c r="U4592" t="s">
        <v>52</v>
      </c>
      <c r="V4592">
        <v>3</v>
      </c>
      <c r="W4592" t="s">
        <v>52</v>
      </c>
      <c r="X4592">
        <v>4</v>
      </c>
      <c r="Y4592" t="s">
        <v>55</v>
      </c>
      <c r="Z4592" t="s">
        <v>52</v>
      </c>
      <c r="AA4592">
        <v>1</v>
      </c>
      <c r="AB4592" t="s">
        <v>72</v>
      </c>
      <c r="AD4592" t="s">
        <v>73</v>
      </c>
      <c r="AE4592" t="s">
        <v>53</v>
      </c>
      <c r="AF4592" t="s">
        <v>53</v>
      </c>
      <c r="AG4592" t="s">
        <v>53</v>
      </c>
    </row>
    <row r="4593" spans="1:49" hidden="1" x14ac:dyDescent="0.35">
      <c r="A4593" s="2" t="s">
        <v>1229</v>
      </c>
      <c r="B4593">
        <v>14</v>
      </c>
      <c r="C4593">
        <v>1409</v>
      </c>
      <c r="D4593">
        <v>2</v>
      </c>
      <c r="E4593" t="s">
        <v>50</v>
      </c>
      <c r="F4593">
        <v>62</v>
      </c>
      <c r="G4593" t="s">
        <v>72</v>
      </c>
      <c r="I4593" t="s">
        <v>73</v>
      </c>
      <c r="J4593" t="s">
        <v>52</v>
      </c>
      <c r="K4593" t="s">
        <v>52</v>
      </c>
      <c r="L4593" t="s">
        <v>52</v>
      </c>
      <c r="M4593">
        <v>7</v>
      </c>
      <c r="N4593" t="s">
        <v>86</v>
      </c>
      <c r="O4593">
        <v>3</v>
      </c>
      <c r="P4593" s="2">
        <v>3</v>
      </c>
      <c r="Q4593" t="s">
        <v>50</v>
      </c>
      <c r="R4593">
        <v>92</v>
      </c>
      <c r="S4593" s="5">
        <f t="shared" si="71"/>
        <v>0</v>
      </c>
      <c r="T4593" t="s">
        <v>91</v>
      </c>
      <c r="U4593" t="s">
        <v>53</v>
      </c>
      <c r="W4593" t="s">
        <v>53</v>
      </c>
      <c r="Y4593" t="s">
        <v>55</v>
      </c>
      <c r="Z4593" t="s">
        <v>52</v>
      </c>
      <c r="AA4593">
        <v>4</v>
      </c>
      <c r="AB4593" t="s">
        <v>72</v>
      </c>
      <c r="AD4593" t="s">
        <v>73</v>
      </c>
      <c r="AE4593" t="s">
        <v>52</v>
      </c>
      <c r="AF4593" t="s">
        <v>52</v>
      </c>
      <c r="AG4593" t="s">
        <v>52</v>
      </c>
      <c r="AH4593">
        <v>2</v>
      </c>
      <c r="AI4593" t="s">
        <v>155</v>
      </c>
      <c r="AJ4593" t="s">
        <v>53</v>
      </c>
    </row>
    <row r="4594" spans="1:49" hidden="1" x14ac:dyDescent="0.35">
      <c r="A4594" s="2" t="s">
        <v>1229</v>
      </c>
      <c r="B4594">
        <v>14</v>
      </c>
      <c r="C4594">
        <v>1409</v>
      </c>
      <c r="D4594">
        <v>2</v>
      </c>
      <c r="E4594" t="s">
        <v>50</v>
      </c>
      <c r="F4594">
        <v>62</v>
      </c>
      <c r="G4594" t="s">
        <v>72</v>
      </c>
      <c r="I4594" t="s">
        <v>73</v>
      </c>
      <c r="J4594" t="s">
        <v>52</v>
      </c>
      <c r="K4594" t="s">
        <v>52</v>
      </c>
      <c r="L4594" t="s">
        <v>52</v>
      </c>
      <c r="M4594">
        <v>7</v>
      </c>
      <c r="N4594" t="s">
        <v>86</v>
      </c>
      <c r="O4594">
        <v>3</v>
      </c>
      <c r="P4594" s="2">
        <v>4</v>
      </c>
      <c r="Q4594" t="s">
        <v>56</v>
      </c>
      <c r="R4594">
        <v>79</v>
      </c>
      <c r="S4594" s="5">
        <f t="shared" si="71"/>
        <v>0</v>
      </c>
      <c r="T4594" t="s">
        <v>91</v>
      </c>
      <c r="U4594" t="s">
        <v>53</v>
      </c>
      <c r="W4594" t="s">
        <v>53</v>
      </c>
      <c r="Y4594" t="s">
        <v>55</v>
      </c>
      <c r="Z4594" t="s">
        <v>52</v>
      </c>
      <c r="AA4594">
        <v>3</v>
      </c>
      <c r="AB4594" t="s">
        <v>72</v>
      </c>
      <c r="AD4594" t="s">
        <v>73</v>
      </c>
      <c r="AE4594" t="s">
        <v>53</v>
      </c>
      <c r="AF4594" t="s">
        <v>53</v>
      </c>
      <c r="AG4594" t="s">
        <v>53</v>
      </c>
    </row>
    <row r="4595" spans="1:49" hidden="1" x14ac:dyDescent="0.35">
      <c r="A4595" s="2" t="s">
        <v>1229</v>
      </c>
      <c r="B4595">
        <v>14</v>
      </c>
      <c r="C4595">
        <v>1409</v>
      </c>
      <c r="D4595">
        <v>2</v>
      </c>
      <c r="E4595" t="s">
        <v>50</v>
      </c>
      <c r="F4595">
        <v>62</v>
      </c>
      <c r="G4595" t="s">
        <v>72</v>
      </c>
      <c r="I4595" t="s">
        <v>73</v>
      </c>
      <c r="J4595" t="s">
        <v>52</v>
      </c>
      <c r="K4595" t="s">
        <v>52</v>
      </c>
      <c r="L4595" t="s">
        <v>52</v>
      </c>
      <c r="M4595">
        <v>7</v>
      </c>
      <c r="N4595" t="s">
        <v>86</v>
      </c>
      <c r="O4595">
        <v>3</v>
      </c>
      <c r="P4595" s="2">
        <v>5</v>
      </c>
      <c r="Q4595" t="s">
        <v>50</v>
      </c>
      <c r="R4595">
        <v>14</v>
      </c>
      <c r="S4595" s="5">
        <f t="shared" si="71"/>
        <v>0</v>
      </c>
      <c r="T4595" t="s">
        <v>169</v>
      </c>
      <c r="U4595" t="s">
        <v>53</v>
      </c>
      <c r="W4595" t="s">
        <v>53</v>
      </c>
      <c r="Y4595" t="s">
        <v>59</v>
      </c>
      <c r="AB4595" t="s">
        <v>72</v>
      </c>
      <c r="AD4595" t="s">
        <v>73</v>
      </c>
      <c r="AE4595" t="s">
        <v>52</v>
      </c>
      <c r="AF4595" t="s">
        <v>52</v>
      </c>
      <c r="AG4595" t="s">
        <v>52</v>
      </c>
      <c r="AH4595">
        <v>6</v>
      </c>
      <c r="AI4595" t="s">
        <v>79</v>
      </c>
      <c r="AJ4595" t="s">
        <v>52</v>
      </c>
      <c r="AK4595" t="s">
        <v>90</v>
      </c>
      <c r="AM4595" t="s">
        <v>62</v>
      </c>
      <c r="AN4595" t="s">
        <v>53</v>
      </c>
      <c r="AP4595">
        <v>0</v>
      </c>
      <c r="AQ4595">
        <v>0</v>
      </c>
      <c r="AR4595">
        <v>14400</v>
      </c>
      <c r="AS4595">
        <v>50000</v>
      </c>
      <c r="AT4595">
        <v>0</v>
      </c>
      <c r="AU4595">
        <v>0</v>
      </c>
      <c r="AV4595">
        <v>0</v>
      </c>
      <c r="AW4595">
        <v>64400</v>
      </c>
    </row>
    <row r="4596" spans="1:49" hidden="1" x14ac:dyDescent="0.35">
      <c r="A4596" s="2" t="s">
        <v>1229</v>
      </c>
      <c r="B4596">
        <v>14</v>
      </c>
      <c r="C4596">
        <v>1409</v>
      </c>
      <c r="D4596">
        <v>2</v>
      </c>
      <c r="E4596" t="s">
        <v>50</v>
      </c>
      <c r="F4596">
        <v>62</v>
      </c>
      <c r="G4596" t="s">
        <v>72</v>
      </c>
      <c r="I4596" t="s">
        <v>73</v>
      </c>
      <c r="J4596" t="s">
        <v>52</v>
      </c>
      <c r="K4596" t="s">
        <v>52</v>
      </c>
      <c r="L4596" t="s">
        <v>52</v>
      </c>
      <c r="M4596">
        <v>7</v>
      </c>
      <c r="N4596" t="s">
        <v>86</v>
      </c>
      <c r="O4596">
        <v>3</v>
      </c>
      <c r="P4596" s="2">
        <v>6</v>
      </c>
      <c r="Q4596" t="s">
        <v>56</v>
      </c>
      <c r="R4596">
        <v>15</v>
      </c>
      <c r="S4596" s="5">
        <f t="shared" si="71"/>
        <v>0</v>
      </c>
      <c r="T4596" t="s">
        <v>102</v>
      </c>
      <c r="U4596" t="s">
        <v>52</v>
      </c>
      <c r="V4596">
        <v>8</v>
      </c>
      <c r="W4596" t="s">
        <v>52</v>
      </c>
      <c r="X4596">
        <v>9</v>
      </c>
      <c r="Y4596" t="s">
        <v>59</v>
      </c>
      <c r="AB4596" t="s">
        <v>72</v>
      </c>
      <c r="AD4596" t="s">
        <v>73</v>
      </c>
      <c r="AE4596" t="s">
        <v>52</v>
      </c>
      <c r="AF4596" t="s">
        <v>52</v>
      </c>
      <c r="AG4596" t="s">
        <v>52</v>
      </c>
      <c r="AH4596">
        <v>10</v>
      </c>
      <c r="AI4596" t="s">
        <v>107</v>
      </c>
      <c r="AJ4596" t="s">
        <v>52</v>
      </c>
      <c r="AK4596" t="s">
        <v>123</v>
      </c>
      <c r="AM4596" t="s">
        <v>62</v>
      </c>
      <c r="AN4596" t="s">
        <v>53</v>
      </c>
      <c r="AP4596">
        <v>0</v>
      </c>
      <c r="AQ4596">
        <v>17500</v>
      </c>
      <c r="AR4596">
        <v>14400</v>
      </c>
      <c r="AS4596">
        <v>50000</v>
      </c>
      <c r="AT4596">
        <v>0</v>
      </c>
      <c r="AU4596">
        <v>0</v>
      </c>
      <c r="AV4596">
        <v>0</v>
      </c>
      <c r="AW4596">
        <v>81900</v>
      </c>
    </row>
    <row r="4597" spans="1:49" hidden="1" x14ac:dyDescent="0.35">
      <c r="A4597" s="2" t="s">
        <v>1229</v>
      </c>
      <c r="B4597">
        <v>14</v>
      </c>
      <c r="C4597">
        <v>1409</v>
      </c>
      <c r="D4597">
        <v>2</v>
      </c>
      <c r="E4597" t="s">
        <v>50</v>
      </c>
      <c r="F4597">
        <v>62</v>
      </c>
      <c r="G4597" t="s">
        <v>72</v>
      </c>
      <c r="I4597" t="s">
        <v>73</v>
      </c>
      <c r="J4597" t="s">
        <v>52</v>
      </c>
      <c r="K4597" t="s">
        <v>52</v>
      </c>
      <c r="L4597" t="s">
        <v>52</v>
      </c>
      <c r="M4597">
        <v>7</v>
      </c>
      <c r="N4597" t="s">
        <v>86</v>
      </c>
      <c r="O4597">
        <v>3</v>
      </c>
      <c r="P4597" s="2">
        <v>7</v>
      </c>
      <c r="Q4597" t="s">
        <v>50</v>
      </c>
      <c r="R4597">
        <v>11</v>
      </c>
      <c r="S4597" s="5">
        <f t="shared" si="71"/>
        <v>0</v>
      </c>
      <c r="T4597" t="s">
        <v>102</v>
      </c>
      <c r="U4597" t="s">
        <v>52</v>
      </c>
      <c r="V4597">
        <v>8</v>
      </c>
      <c r="W4597" t="s">
        <v>52</v>
      </c>
      <c r="X4597">
        <v>9</v>
      </c>
      <c r="AB4597" t="s">
        <v>72</v>
      </c>
      <c r="AD4597" t="s">
        <v>73</v>
      </c>
      <c r="AE4597" t="s">
        <v>52</v>
      </c>
      <c r="AF4597" t="s">
        <v>52</v>
      </c>
      <c r="AG4597" t="s">
        <v>52</v>
      </c>
      <c r="AH4597">
        <v>4</v>
      </c>
      <c r="AI4597" t="s">
        <v>78</v>
      </c>
      <c r="AJ4597" t="s">
        <v>52</v>
      </c>
      <c r="AK4597" t="s">
        <v>84</v>
      </c>
      <c r="AM4597" t="s">
        <v>96</v>
      </c>
      <c r="AN4597" t="s">
        <v>53</v>
      </c>
      <c r="AP4597">
        <v>1000000</v>
      </c>
      <c r="AQ4597">
        <v>0</v>
      </c>
      <c r="AR4597">
        <v>14400</v>
      </c>
      <c r="AS4597">
        <v>50000</v>
      </c>
      <c r="AT4597">
        <v>0</v>
      </c>
      <c r="AU4597">
        <v>0</v>
      </c>
      <c r="AV4597">
        <v>0</v>
      </c>
      <c r="AW4597">
        <v>1064400</v>
      </c>
    </row>
    <row r="4598" spans="1:49" hidden="1" x14ac:dyDescent="0.35">
      <c r="A4598" s="2" t="s">
        <v>1229</v>
      </c>
      <c r="B4598">
        <v>14</v>
      </c>
      <c r="C4598">
        <v>1409</v>
      </c>
      <c r="D4598">
        <v>2</v>
      </c>
      <c r="E4598" t="s">
        <v>50</v>
      </c>
      <c r="F4598">
        <v>62</v>
      </c>
      <c r="G4598" t="s">
        <v>72</v>
      </c>
      <c r="I4598" t="s">
        <v>73</v>
      </c>
      <c r="J4598" t="s">
        <v>52</v>
      </c>
      <c r="K4598" t="s">
        <v>52</v>
      </c>
      <c r="L4598" t="s">
        <v>52</v>
      </c>
      <c r="M4598">
        <v>7</v>
      </c>
      <c r="N4598" t="s">
        <v>86</v>
      </c>
      <c r="O4598">
        <v>3</v>
      </c>
      <c r="P4598" s="2">
        <v>8</v>
      </c>
      <c r="Q4598" t="s">
        <v>50</v>
      </c>
      <c r="R4598">
        <v>40</v>
      </c>
      <c r="S4598" s="5">
        <f t="shared" si="71"/>
        <v>0</v>
      </c>
      <c r="T4598" t="s">
        <v>58</v>
      </c>
      <c r="U4598" t="s">
        <v>52</v>
      </c>
      <c r="V4598">
        <v>1</v>
      </c>
      <c r="W4598" t="s">
        <v>52</v>
      </c>
      <c r="X4598">
        <v>2</v>
      </c>
      <c r="Y4598" t="s">
        <v>55</v>
      </c>
      <c r="Z4598" t="s">
        <v>52</v>
      </c>
      <c r="AA4598">
        <v>9</v>
      </c>
      <c r="AB4598" t="s">
        <v>72</v>
      </c>
      <c r="AD4598" t="s">
        <v>52</v>
      </c>
      <c r="AE4598" t="s">
        <v>52</v>
      </c>
      <c r="AF4598" t="s">
        <v>52</v>
      </c>
      <c r="AG4598" t="s">
        <v>52</v>
      </c>
      <c r="AH4598">
        <v>6</v>
      </c>
      <c r="AI4598" t="s">
        <v>79</v>
      </c>
      <c r="AJ4598" t="s">
        <v>53</v>
      </c>
    </row>
    <row r="4599" spans="1:49" hidden="1" x14ac:dyDescent="0.35">
      <c r="A4599" s="2" t="s">
        <v>1229</v>
      </c>
      <c r="B4599">
        <v>14</v>
      </c>
      <c r="C4599">
        <v>1409</v>
      </c>
      <c r="D4599">
        <v>2</v>
      </c>
      <c r="E4599" t="s">
        <v>50</v>
      </c>
      <c r="F4599">
        <v>62</v>
      </c>
      <c r="G4599" t="s">
        <v>72</v>
      </c>
      <c r="I4599" t="s">
        <v>73</v>
      </c>
      <c r="J4599" t="s">
        <v>52</v>
      </c>
      <c r="K4599" t="s">
        <v>52</v>
      </c>
      <c r="L4599" t="s">
        <v>52</v>
      </c>
      <c r="M4599">
        <v>7</v>
      </c>
      <c r="N4599" t="s">
        <v>86</v>
      </c>
      <c r="O4599">
        <v>3</v>
      </c>
      <c r="P4599" s="2">
        <v>9</v>
      </c>
      <c r="Q4599" t="s">
        <v>56</v>
      </c>
      <c r="R4599">
        <v>39</v>
      </c>
      <c r="S4599" s="5">
        <f t="shared" si="71"/>
        <v>0</v>
      </c>
      <c r="T4599" t="s">
        <v>99</v>
      </c>
      <c r="U4599" t="s">
        <v>53</v>
      </c>
      <c r="W4599" t="s">
        <v>53</v>
      </c>
      <c r="Y4599" t="s">
        <v>55</v>
      </c>
      <c r="Z4599" t="s">
        <v>52</v>
      </c>
      <c r="AA4599">
        <v>8</v>
      </c>
      <c r="AB4599" t="s">
        <v>72</v>
      </c>
      <c r="AD4599" t="s">
        <v>73</v>
      </c>
      <c r="AE4599" t="s">
        <v>52</v>
      </c>
      <c r="AF4599" t="s">
        <v>52</v>
      </c>
      <c r="AG4599" t="s">
        <v>52</v>
      </c>
      <c r="AH4599">
        <v>6</v>
      </c>
      <c r="AI4599" t="s">
        <v>79</v>
      </c>
      <c r="AJ4599" t="s">
        <v>53</v>
      </c>
    </row>
    <row r="4600" spans="1:49" hidden="1" x14ac:dyDescent="0.35">
      <c r="A4600" s="2" t="s">
        <v>1230</v>
      </c>
      <c r="B4600">
        <v>5</v>
      </c>
      <c r="C4600">
        <v>501</v>
      </c>
      <c r="D4600">
        <v>2</v>
      </c>
      <c r="E4600" t="s">
        <v>50</v>
      </c>
      <c r="F4600">
        <v>29</v>
      </c>
      <c r="G4600" t="s">
        <v>72</v>
      </c>
      <c r="I4600" t="s">
        <v>73</v>
      </c>
      <c r="J4600" t="s">
        <v>52</v>
      </c>
      <c r="K4600" t="s">
        <v>52</v>
      </c>
      <c r="L4600" t="s">
        <v>52</v>
      </c>
      <c r="M4600">
        <v>6</v>
      </c>
      <c r="N4600" t="s">
        <v>79</v>
      </c>
      <c r="O4600">
        <v>1</v>
      </c>
      <c r="P4600" s="2">
        <v>1</v>
      </c>
      <c r="Q4600" t="s">
        <v>50</v>
      </c>
      <c r="R4600">
        <v>29</v>
      </c>
      <c r="S4600" s="5">
        <f t="shared" si="71"/>
        <v>0</v>
      </c>
      <c r="T4600" t="s">
        <v>54</v>
      </c>
      <c r="U4600" t="s">
        <v>53</v>
      </c>
      <c r="W4600" t="s">
        <v>53</v>
      </c>
      <c r="Y4600" t="s">
        <v>55</v>
      </c>
      <c r="Z4600" t="s">
        <v>52</v>
      </c>
      <c r="AA4600">
        <v>2</v>
      </c>
      <c r="AB4600" t="s">
        <v>72</v>
      </c>
      <c r="AD4600" t="s">
        <v>73</v>
      </c>
      <c r="AE4600" t="s">
        <v>52</v>
      </c>
      <c r="AF4600" t="s">
        <v>52</v>
      </c>
      <c r="AG4600" t="s">
        <v>52</v>
      </c>
      <c r="AH4600">
        <v>6</v>
      </c>
      <c r="AI4600" t="s">
        <v>79</v>
      </c>
      <c r="AJ4600" t="s">
        <v>53</v>
      </c>
    </row>
    <row r="4601" spans="1:49" hidden="1" x14ac:dyDescent="0.35">
      <c r="A4601" s="2" t="s">
        <v>1230</v>
      </c>
      <c r="B4601">
        <v>5</v>
      </c>
      <c r="C4601">
        <v>501</v>
      </c>
      <c r="D4601">
        <v>2</v>
      </c>
      <c r="E4601" t="s">
        <v>50</v>
      </c>
      <c r="F4601">
        <v>29</v>
      </c>
      <c r="G4601" t="s">
        <v>72</v>
      </c>
      <c r="I4601" t="s">
        <v>73</v>
      </c>
      <c r="J4601" t="s">
        <v>52</v>
      </c>
      <c r="K4601" t="s">
        <v>52</v>
      </c>
      <c r="L4601" t="s">
        <v>52</v>
      </c>
      <c r="M4601">
        <v>6</v>
      </c>
      <c r="N4601" t="s">
        <v>79</v>
      </c>
      <c r="O4601">
        <v>1</v>
      </c>
      <c r="P4601" s="2">
        <v>2</v>
      </c>
      <c r="Q4601" t="s">
        <v>56</v>
      </c>
      <c r="R4601">
        <v>33</v>
      </c>
      <c r="S4601" s="5">
        <f t="shared" si="71"/>
        <v>0</v>
      </c>
      <c r="T4601" t="s">
        <v>57</v>
      </c>
      <c r="U4601" t="s">
        <v>53</v>
      </c>
      <c r="W4601" t="s">
        <v>53</v>
      </c>
      <c r="Y4601" t="s">
        <v>55</v>
      </c>
      <c r="Z4601" t="s">
        <v>52</v>
      </c>
      <c r="AA4601">
        <v>1</v>
      </c>
      <c r="AB4601" t="s">
        <v>72</v>
      </c>
      <c r="AD4601" t="s">
        <v>73</v>
      </c>
      <c r="AE4601" t="s">
        <v>52</v>
      </c>
      <c r="AF4601" t="s">
        <v>52</v>
      </c>
      <c r="AG4601" t="s">
        <v>52</v>
      </c>
      <c r="AH4601">
        <v>8</v>
      </c>
      <c r="AI4601" t="s">
        <v>60</v>
      </c>
      <c r="AJ4601" t="s">
        <v>53</v>
      </c>
    </row>
    <row r="4602" spans="1:49" hidden="1" x14ac:dyDescent="0.35">
      <c r="A4602" s="2" t="s">
        <v>1230</v>
      </c>
      <c r="B4602">
        <v>5</v>
      </c>
      <c r="C4602">
        <v>501</v>
      </c>
      <c r="D4602">
        <v>2</v>
      </c>
      <c r="E4602" t="s">
        <v>50</v>
      </c>
      <c r="F4602">
        <v>29</v>
      </c>
      <c r="G4602" t="s">
        <v>72</v>
      </c>
      <c r="I4602" t="s">
        <v>73</v>
      </c>
      <c r="J4602" t="s">
        <v>52</v>
      </c>
      <c r="K4602" t="s">
        <v>52</v>
      </c>
      <c r="L4602" t="s">
        <v>52</v>
      </c>
      <c r="M4602">
        <v>6</v>
      </c>
      <c r="N4602" t="s">
        <v>79</v>
      </c>
      <c r="O4602">
        <v>1</v>
      </c>
      <c r="P4602" s="2">
        <v>4</v>
      </c>
      <c r="Q4602" t="s">
        <v>50</v>
      </c>
      <c r="R4602">
        <v>1</v>
      </c>
      <c r="S4602" s="5">
        <f t="shared" si="71"/>
        <v>0</v>
      </c>
      <c r="T4602" t="s">
        <v>58</v>
      </c>
      <c r="U4602" t="s">
        <v>52</v>
      </c>
      <c r="V4602">
        <v>1</v>
      </c>
      <c r="W4602" t="s">
        <v>52</v>
      </c>
      <c r="X4602">
        <v>2</v>
      </c>
      <c r="AB4602" t="s">
        <v>72</v>
      </c>
    </row>
    <row r="4603" spans="1:49" hidden="1" x14ac:dyDescent="0.35">
      <c r="A4603" s="2" t="s">
        <v>1231</v>
      </c>
      <c r="B4603">
        <v>12</v>
      </c>
      <c r="C4603">
        <v>1212</v>
      </c>
      <c r="D4603">
        <v>1</v>
      </c>
      <c r="E4603" t="s">
        <v>50</v>
      </c>
      <c r="F4603">
        <v>38</v>
      </c>
      <c r="G4603" t="s">
        <v>72</v>
      </c>
      <c r="I4603" t="s">
        <v>73</v>
      </c>
      <c r="J4603" t="s">
        <v>52</v>
      </c>
      <c r="K4603" t="s">
        <v>52</v>
      </c>
      <c r="L4603" t="s">
        <v>52</v>
      </c>
      <c r="M4603">
        <v>8</v>
      </c>
      <c r="N4603" t="s">
        <v>86</v>
      </c>
      <c r="O4603">
        <v>2</v>
      </c>
      <c r="P4603" s="2">
        <v>1</v>
      </c>
      <c r="Q4603" t="s">
        <v>50</v>
      </c>
      <c r="R4603">
        <v>38</v>
      </c>
      <c r="S4603" s="5">
        <f t="shared" si="71"/>
        <v>0</v>
      </c>
      <c r="T4603" t="s">
        <v>54</v>
      </c>
      <c r="U4603" t="s">
        <v>53</v>
      </c>
      <c r="W4603" t="s">
        <v>53</v>
      </c>
      <c r="Y4603" t="s">
        <v>55</v>
      </c>
      <c r="Z4603" t="s">
        <v>52</v>
      </c>
      <c r="AA4603">
        <v>2</v>
      </c>
      <c r="AB4603" t="s">
        <v>72</v>
      </c>
      <c r="AD4603" t="s">
        <v>73</v>
      </c>
      <c r="AE4603" t="s">
        <v>52</v>
      </c>
      <c r="AF4603" t="s">
        <v>52</v>
      </c>
      <c r="AG4603" t="s">
        <v>52</v>
      </c>
      <c r="AH4603">
        <v>8</v>
      </c>
      <c r="AI4603" t="s">
        <v>86</v>
      </c>
      <c r="AJ4603" t="s">
        <v>53</v>
      </c>
    </row>
    <row r="4604" spans="1:49" hidden="1" x14ac:dyDescent="0.35">
      <c r="A4604" s="2" t="s">
        <v>1231</v>
      </c>
      <c r="B4604">
        <v>12</v>
      </c>
      <c r="C4604">
        <v>1212</v>
      </c>
      <c r="D4604">
        <v>1</v>
      </c>
      <c r="E4604" t="s">
        <v>50</v>
      </c>
      <c r="F4604">
        <v>38</v>
      </c>
      <c r="G4604" t="s">
        <v>72</v>
      </c>
      <c r="I4604" t="s">
        <v>73</v>
      </c>
      <c r="J4604" t="s">
        <v>52</v>
      </c>
      <c r="K4604" t="s">
        <v>52</v>
      </c>
      <c r="L4604" t="s">
        <v>52</v>
      </c>
      <c r="M4604">
        <v>8</v>
      </c>
      <c r="N4604" t="s">
        <v>86</v>
      </c>
      <c r="O4604">
        <v>2</v>
      </c>
      <c r="P4604" s="2">
        <v>2</v>
      </c>
      <c r="Q4604" t="s">
        <v>56</v>
      </c>
      <c r="R4604">
        <v>37</v>
      </c>
      <c r="S4604" s="5">
        <f t="shared" si="71"/>
        <v>0</v>
      </c>
      <c r="T4604" t="s">
        <v>57</v>
      </c>
      <c r="U4604" t="s">
        <v>53</v>
      </c>
      <c r="W4604" t="s">
        <v>53</v>
      </c>
      <c r="Y4604" t="s">
        <v>55</v>
      </c>
      <c r="Z4604" t="s">
        <v>52</v>
      </c>
      <c r="AA4604">
        <v>1</v>
      </c>
      <c r="AB4604" t="s">
        <v>72</v>
      </c>
      <c r="AD4604" t="s">
        <v>73</v>
      </c>
      <c r="AE4604" t="s">
        <v>52</v>
      </c>
      <c r="AF4604" t="s">
        <v>52</v>
      </c>
      <c r="AG4604" t="s">
        <v>52</v>
      </c>
      <c r="AH4604">
        <v>7</v>
      </c>
      <c r="AI4604" t="s">
        <v>86</v>
      </c>
      <c r="AJ4604" t="s">
        <v>53</v>
      </c>
    </row>
    <row r="4605" spans="1:49" x14ac:dyDescent="0.35">
      <c r="A4605" s="2" t="s">
        <v>1231</v>
      </c>
      <c r="B4605">
        <v>12</v>
      </c>
      <c r="C4605">
        <v>1212</v>
      </c>
      <c r="D4605">
        <v>1</v>
      </c>
      <c r="E4605" t="s">
        <v>50</v>
      </c>
      <c r="F4605">
        <v>38</v>
      </c>
      <c r="G4605" t="s">
        <v>72</v>
      </c>
      <c r="I4605" t="s">
        <v>73</v>
      </c>
      <c r="J4605" t="s">
        <v>52</v>
      </c>
      <c r="K4605" t="s">
        <v>52</v>
      </c>
      <c r="L4605" t="s">
        <v>52</v>
      </c>
      <c r="M4605">
        <v>8</v>
      </c>
      <c r="N4605" t="s">
        <v>86</v>
      </c>
      <c r="O4605">
        <v>2</v>
      </c>
      <c r="P4605" s="6">
        <v>3</v>
      </c>
      <c r="Q4605" t="s">
        <v>56</v>
      </c>
      <c r="R4605">
        <v>13</v>
      </c>
      <c r="S4605" s="5">
        <f t="shared" si="71"/>
        <v>1</v>
      </c>
      <c r="T4605" t="s">
        <v>58</v>
      </c>
      <c r="U4605" t="s">
        <v>52</v>
      </c>
      <c r="V4605">
        <v>1</v>
      </c>
      <c r="W4605" t="s">
        <v>52</v>
      </c>
      <c r="X4605">
        <v>2</v>
      </c>
      <c r="Y4605" t="s">
        <v>59</v>
      </c>
      <c r="AB4605" t="s">
        <v>72</v>
      </c>
      <c r="AD4605" t="s">
        <v>52</v>
      </c>
      <c r="AE4605" t="s">
        <v>52</v>
      </c>
      <c r="AF4605" t="s">
        <v>52</v>
      </c>
      <c r="AG4605" t="s">
        <v>52</v>
      </c>
      <c r="AH4605">
        <v>8</v>
      </c>
      <c r="AI4605" t="s">
        <v>86</v>
      </c>
      <c r="AJ4605" t="s">
        <v>52</v>
      </c>
      <c r="AK4605" t="s">
        <v>87</v>
      </c>
      <c r="AM4605" t="s">
        <v>62</v>
      </c>
      <c r="AN4605" t="s">
        <v>52</v>
      </c>
      <c r="AP4605">
        <v>1000000</v>
      </c>
      <c r="AQ4605">
        <v>600000</v>
      </c>
      <c r="AR4605">
        <v>200000</v>
      </c>
      <c r="AS4605">
        <v>200000</v>
      </c>
      <c r="AT4605">
        <v>0</v>
      </c>
      <c r="AU4605">
        <v>500000</v>
      </c>
      <c r="AV4605">
        <v>20000</v>
      </c>
      <c r="AW4605">
        <v>2520000</v>
      </c>
    </row>
    <row r="4606" spans="1:49" hidden="1" x14ac:dyDescent="0.35">
      <c r="A4606" s="2" t="s">
        <v>1231</v>
      </c>
      <c r="B4606">
        <v>12</v>
      </c>
      <c r="C4606">
        <v>1212</v>
      </c>
      <c r="D4606">
        <v>1</v>
      </c>
      <c r="E4606" t="s">
        <v>50</v>
      </c>
      <c r="F4606">
        <v>38</v>
      </c>
      <c r="G4606" t="s">
        <v>72</v>
      </c>
      <c r="I4606" t="s">
        <v>73</v>
      </c>
      <c r="J4606" t="s">
        <v>52</v>
      </c>
      <c r="K4606" t="s">
        <v>52</v>
      </c>
      <c r="L4606" t="s">
        <v>52</v>
      </c>
      <c r="M4606">
        <v>8</v>
      </c>
      <c r="N4606" t="s">
        <v>86</v>
      </c>
      <c r="O4606">
        <v>2</v>
      </c>
      <c r="P4606" s="2">
        <v>4</v>
      </c>
      <c r="Q4606" t="s">
        <v>50</v>
      </c>
      <c r="R4606">
        <v>2</v>
      </c>
      <c r="S4606" s="5">
        <f t="shared" si="71"/>
        <v>0</v>
      </c>
      <c r="T4606" t="s">
        <v>58</v>
      </c>
      <c r="U4606" t="s">
        <v>52</v>
      </c>
      <c r="V4606">
        <v>1</v>
      </c>
      <c r="W4606" t="s">
        <v>52</v>
      </c>
      <c r="X4606">
        <v>2</v>
      </c>
      <c r="AB4606" t="s">
        <v>72</v>
      </c>
      <c r="AD4606" t="s">
        <v>73</v>
      </c>
    </row>
    <row r="4607" spans="1:49" hidden="1" x14ac:dyDescent="0.35">
      <c r="A4607" s="2" t="s">
        <v>1232</v>
      </c>
      <c r="B4607">
        <v>21</v>
      </c>
      <c r="C4607">
        <v>2106</v>
      </c>
      <c r="D4607">
        <v>2</v>
      </c>
      <c r="E4607" t="s">
        <v>50</v>
      </c>
      <c r="F4607">
        <v>41</v>
      </c>
      <c r="G4607" t="s">
        <v>72</v>
      </c>
      <c r="I4607" t="s">
        <v>73</v>
      </c>
      <c r="J4607" t="s">
        <v>52</v>
      </c>
      <c r="K4607" t="s">
        <v>52</v>
      </c>
      <c r="L4607" t="s">
        <v>52</v>
      </c>
      <c r="M4607">
        <v>4</v>
      </c>
      <c r="N4607" t="s">
        <v>83</v>
      </c>
      <c r="O4607">
        <v>1</v>
      </c>
      <c r="P4607" s="2">
        <v>1</v>
      </c>
      <c r="Q4607" t="s">
        <v>50</v>
      </c>
      <c r="R4607">
        <v>41</v>
      </c>
      <c r="S4607" s="5">
        <f t="shared" si="71"/>
        <v>0</v>
      </c>
      <c r="T4607" t="s">
        <v>54</v>
      </c>
      <c r="U4607" t="s">
        <v>53</v>
      </c>
      <c r="W4607" t="s">
        <v>53</v>
      </c>
      <c r="Y4607" t="s">
        <v>55</v>
      </c>
      <c r="Z4607" t="s">
        <v>52</v>
      </c>
      <c r="AA4607">
        <v>2</v>
      </c>
      <c r="AB4607" t="s">
        <v>72</v>
      </c>
      <c r="AD4607" t="s">
        <v>73</v>
      </c>
      <c r="AE4607" t="s">
        <v>52</v>
      </c>
      <c r="AF4607" t="s">
        <v>52</v>
      </c>
      <c r="AG4607" t="s">
        <v>52</v>
      </c>
      <c r="AH4607">
        <v>4</v>
      </c>
      <c r="AI4607" t="s">
        <v>83</v>
      </c>
      <c r="AJ4607" t="s">
        <v>53</v>
      </c>
    </row>
    <row r="4608" spans="1:49" hidden="1" x14ac:dyDescent="0.35">
      <c r="A4608" s="2" t="s">
        <v>1232</v>
      </c>
      <c r="B4608">
        <v>21</v>
      </c>
      <c r="C4608">
        <v>2106</v>
      </c>
      <c r="D4608">
        <v>2</v>
      </c>
      <c r="E4608" t="s">
        <v>50</v>
      </c>
      <c r="F4608">
        <v>41</v>
      </c>
      <c r="G4608" t="s">
        <v>72</v>
      </c>
      <c r="I4608" t="s">
        <v>73</v>
      </c>
      <c r="J4608" t="s">
        <v>52</v>
      </c>
      <c r="K4608" t="s">
        <v>52</v>
      </c>
      <c r="L4608" t="s">
        <v>52</v>
      </c>
      <c r="M4608">
        <v>4</v>
      </c>
      <c r="N4608" t="s">
        <v>83</v>
      </c>
      <c r="O4608">
        <v>1</v>
      </c>
      <c r="P4608" s="2">
        <v>2</v>
      </c>
      <c r="Q4608" t="s">
        <v>56</v>
      </c>
      <c r="R4608">
        <v>47</v>
      </c>
      <c r="S4608" s="5">
        <f t="shared" si="71"/>
        <v>0</v>
      </c>
      <c r="T4608" t="s">
        <v>57</v>
      </c>
      <c r="U4608" t="s">
        <v>53</v>
      </c>
      <c r="W4608" t="s">
        <v>53</v>
      </c>
      <c r="Y4608" t="s">
        <v>55</v>
      </c>
      <c r="Z4608" t="s">
        <v>52</v>
      </c>
      <c r="AA4608">
        <v>1</v>
      </c>
      <c r="AB4608" t="s">
        <v>72</v>
      </c>
      <c r="AD4608" t="s">
        <v>73</v>
      </c>
      <c r="AE4608" t="s">
        <v>52</v>
      </c>
      <c r="AF4608" t="s">
        <v>52</v>
      </c>
      <c r="AG4608" t="s">
        <v>52</v>
      </c>
      <c r="AH4608">
        <v>7</v>
      </c>
      <c r="AI4608" t="s">
        <v>86</v>
      </c>
      <c r="AJ4608" t="s">
        <v>53</v>
      </c>
    </row>
    <row r="4609" spans="1:49" x14ac:dyDescent="0.35">
      <c r="A4609" s="2" t="s">
        <v>1232</v>
      </c>
      <c r="B4609">
        <v>21</v>
      </c>
      <c r="C4609">
        <v>2106</v>
      </c>
      <c r="D4609">
        <v>2</v>
      </c>
      <c r="E4609" t="s">
        <v>50</v>
      </c>
      <c r="F4609">
        <v>41</v>
      </c>
      <c r="G4609" t="s">
        <v>72</v>
      </c>
      <c r="I4609" t="s">
        <v>73</v>
      </c>
      <c r="J4609" t="s">
        <v>52</v>
      </c>
      <c r="K4609" t="s">
        <v>52</v>
      </c>
      <c r="L4609" t="s">
        <v>52</v>
      </c>
      <c r="M4609">
        <v>4</v>
      </c>
      <c r="N4609" t="s">
        <v>83</v>
      </c>
      <c r="O4609">
        <v>1</v>
      </c>
      <c r="P4609" s="6">
        <v>4</v>
      </c>
      <c r="Q4609" t="s">
        <v>50</v>
      </c>
      <c r="R4609">
        <v>15</v>
      </c>
      <c r="S4609" s="5">
        <f t="shared" si="71"/>
        <v>1</v>
      </c>
      <c r="T4609" t="s">
        <v>58</v>
      </c>
      <c r="U4609" t="s">
        <v>52</v>
      </c>
      <c r="V4609">
        <v>1</v>
      </c>
      <c r="W4609" t="s">
        <v>52</v>
      </c>
      <c r="X4609">
        <v>2</v>
      </c>
      <c r="Y4609" t="s">
        <v>59</v>
      </c>
      <c r="AB4609" t="s">
        <v>72</v>
      </c>
      <c r="AD4609" t="s">
        <v>73</v>
      </c>
      <c r="AE4609" t="s">
        <v>52</v>
      </c>
      <c r="AF4609" t="s">
        <v>52</v>
      </c>
      <c r="AG4609" t="s">
        <v>52</v>
      </c>
      <c r="AH4609">
        <v>10</v>
      </c>
      <c r="AI4609" t="s">
        <v>100</v>
      </c>
      <c r="AJ4609" t="s">
        <v>52</v>
      </c>
      <c r="AK4609" t="s">
        <v>81</v>
      </c>
      <c r="AM4609" t="s">
        <v>62</v>
      </c>
      <c r="AN4609" t="s">
        <v>52</v>
      </c>
      <c r="AP4609">
        <v>300000</v>
      </c>
      <c r="AQ4609">
        <v>220000</v>
      </c>
      <c r="AR4609">
        <v>25000</v>
      </c>
      <c r="AS4609">
        <v>40000</v>
      </c>
      <c r="AT4609">
        <v>0</v>
      </c>
      <c r="AU4609">
        <v>0</v>
      </c>
      <c r="AV4609">
        <v>0</v>
      </c>
      <c r="AW4609">
        <v>585000</v>
      </c>
    </row>
    <row r="4610" spans="1:49" hidden="1" x14ac:dyDescent="0.35">
      <c r="A4610" s="2" t="s">
        <v>1233</v>
      </c>
      <c r="B4610">
        <v>8</v>
      </c>
      <c r="C4610">
        <v>810</v>
      </c>
      <c r="D4610">
        <v>1</v>
      </c>
      <c r="E4610" t="s">
        <v>50</v>
      </c>
      <c r="F4610">
        <v>40</v>
      </c>
      <c r="G4610" t="s">
        <v>72</v>
      </c>
      <c r="I4610" t="s">
        <v>73</v>
      </c>
      <c r="J4610" t="s">
        <v>52</v>
      </c>
      <c r="K4610" t="s">
        <v>52</v>
      </c>
      <c r="L4610" t="s">
        <v>52</v>
      </c>
      <c r="M4610">
        <v>5</v>
      </c>
      <c r="N4610" t="s">
        <v>78</v>
      </c>
      <c r="P4610" s="2">
        <v>1</v>
      </c>
      <c r="Q4610" t="s">
        <v>50</v>
      </c>
      <c r="R4610">
        <v>40</v>
      </c>
      <c r="S4610" s="5">
        <f t="shared" si="71"/>
        <v>0</v>
      </c>
      <c r="T4610" t="s">
        <v>54</v>
      </c>
      <c r="U4610" t="s">
        <v>53</v>
      </c>
      <c r="W4610" t="s">
        <v>53</v>
      </c>
      <c r="Y4610" t="s">
        <v>55</v>
      </c>
      <c r="Z4610" t="s">
        <v>52</v>
      </c>
      <c r="AA4610">
        <v>2</v>
      </c>
      <c r="AB4610" t="s">
        <v>72</v>
      </c>
      <c r="AD4610" t="s">
        <v>73</v>
      </c>
      <c r="AE4610" t="s">
        <v>52</v>
      </c>
      <c r="AF4610" t="s">
        <v>52</v>
      </c>
      <c r="AG4610" t="s">
        <v>52</v>
      </c>
      <c r="AH4610">
        <v>5</v>
      </c>
      <c r="AI4610" t="s">
        <v>78</v>
      </c>
      <c r="AJ4610" t="s">
        <v>53</v>
      </c>
    </row>
    <row r="4611" spans="1:49" hidden="1" x14ac:dyDescent="0.35">
      <c r="A4611" s="2" t="s">
        <v>1233</v>
      </c>
      <c r="B4611">
        <v>8</v>
      </c>
      <c r="C4611">
        <v>810</v>
      </c>
      <c r="D4611">
        <v>1</v>
      </c>
      <c r="E4611" t="s">
        <v>50</v>
      </c>
      <c r="F4611">
        <v>40</v>
      </c>
      <c r="G4611" t="s">
        <v>72</v>
      </c>
      <c r="I4611" t="s">
        <v>73</v>
      </c>
      <c r="J4611" t="s">
        <v>52</v>
      </c>
      <c r="K4611" t="s">
        <v>52</v>
      </c>
      <c r="L4611" t="s">
        <v>52</v>
      </c>
      <c r="M4611">
        <v>5</v>
      </c>
      <c r="N4611" t="s">
        <v>78</v>
      </c>
      <c r="P4611" s="2">
        <v>2</v>
      </c>
      <c r="Q4611" t="s">
        <v>56</v>
      </c>
      <c r="R4611">
        <v>34</v>
      </c>
      <c r="S4611" s="5">
        <f t="shared" ref="S4611:S4674" si="72">IF(AND(R4611&gt;=6, R4611&lt;=17, T4611="Child"),1,0)</f>
        <v>0</v>
      </c>
      <c r="T4611" t="s">
        <v>57</v>
      </c>
      <c r="U4611" t="s">
        <v>53</v>
      </c>
      <c r="W4611" t="s">
        <v>53</v>
      </c>
      <c r="Y4611" t="s">
        <v>55</v>
      </c>
      <c r="Z4611" t="s">
        <v>52</v>
      </c>
      <c r="AA4611">
        <v>1</v>
      </c>
      <c r="AB4611" t="s">
        <v>72</v>
      </c>
      <c r="AD4611" t="s">
        <v>73</v>
      </c>
      <c r="AE4611" t="s">
        <v>52</v>
      </c>
      <c r="AF4611" t="s">
        <v>52</v>
      </c>
      <c r="AG4611" t="s">
        <v>52</v>
      </c>
      <c r="AH4611">
        <v>5</v>
      </c>
      <c r="AI4611" t="s">
        <v>78</v>
      </c>
      <c r="AJ4611" t="s">
        <v>53</v>
      </c>
    </row>
    <row r="4612" spans="1:49" hidden="1" x14ac:dyDescent="0.35">
      <c r="A4612" s="2" t="s">
        <v>1234</v>
      </c>
      <c r="B4612">
        <v>15</v>
      </c>
      <c r="C4612">
        <v>1502</v>
      </c>
      <c r="D4612">
        <v>2</v>
      </c>
      <c r="E4612" t="s">
        <v>56</v>
      </c>
      <c r="F4612">
        <v>32</v>
      </c>
      <c r="G4612" t="s">
        <v>72</v>
      </c>
      <c r="I4612" t="s">
        <v>73</v>
      </c>
      <c r="J4612" t="s">
        <v>52</v>
      </c>
      <c r="K4612" t="s">
        <v>52</v>
      </c>
      <c r="L4612" t="s">
        <v>52</v>
      </c>
      <c r="M4612">
        <v>13</v>
      </c>
      <c r="N4612" t="s">
        <v>76</v>
      </c>
      <c r="O4612">
        <v>2</v>
      </c>
      <c r="P4612" s="2">
        <v>1</v>
      </c>
      <c r="Q4612" t="s">
        <v>56</v>
      </c>
      <c r="R4612">
        <v>32</v>
      </c>
      <c r="S4612" s="5">
        <f t="shared" si="72"/>
        <v>0</v>
      </c>
      <c r="T4612" t="s">
        <v>54</v>
      </c>
      <c r="U4612" t="s">
        <v>53</v>
      </c>
      <c r="W4612" t="s">
        <v>53</v>
      </c>
      <c r="Y4612" t="s">
        <v>55</v>
      </c>
      <c r="Z4612" t="s">
        <v>52</v>
      </c>
      <c r="AA4612">
        <v>2</v>
      </c>
      <c r="AB4612" t="s">
        <v>72</v>
      </c>
      <c r="AD4612" t="s">
        <v>73</v>
      </c>
      <c r="AE4612" t="s">
        <v>52</v>
      </c>
      <c r="AF4612" t="s">
        <v>52</v>
      </c>
      <c r="AG4612" t="s">
        <v>52</v>
      </c>
      <c r="AH4612">
        <v>13</v>
      </c>
      <c r="AI4612" t="s">
        <v>76</v>
      </c>
      <c r="AJ4612" t="s">
        <v>53</v>
      </c>
    </row>
    <row r="4613" spans="1:49" hidden="1" x14ac:dyDescent="0.35">
      <c r="A4613" s="2" t="s">
        <v>1234</v>
      </c>
      <c r="B4613">
        <v>15</v>
      </c>
      <c r="C4613">
        <v>1502</v>
      </c>
      <c r="D4613">
        <v>2</v>
      </c>
      <c r="E4613" t="s">
        <v>56</v>
      </c>
      <c r="F4613">
        <v>32</v>
      </c>
      <c r="G4613" t="s">
        <v>72</v>
      </c>
      <c r="I4613" t="s">
        <v>73</v>
      </c>
      <c r="J4613" t="s">
        <v>52</v>
      </c>
      <c r="K4613" t="s">
        <v>52</v>
      </c>
      <c r="L4613" t="s">
        <v>52</v>
      </c>
      <c r="M4613">
        <v>13</v>
      </c>
      <c r="N4613" t="s">
        <v>76</v>
      </c>
      <c r="O4613">
        <v>2</v>
      </c>
      <c r="P4613" s="2">
        <v>2</v>
      </c>
      <c r="Q4613" t="s">
        <v>50</v>
      </c>
      <c r="R4613">
        <v>31</v>
      </c>
      <c r="S4613" s="5">
        <f t="shared" si="72"/>
        <v>0</v>
      </c>
      <c r="T4613" t="s">
        <v>57</v>
      </c>
      <c r="U4613" t="s">
        <v>53</v>
      </c>
      <c r="W4613" t="s">
        <v>53</v>
      </c>
      <c r="Y4613" t="s">
        <v>55</v>
      </c>
      <c r="Z4613" t="s">
        <v>52</v>
      </c>
      <c r="AA4613">
        <v>1</v>
      </c>
      <c r="AB4613" t="s">
        <v>72</v>
      </c>
      <c r="AD4613" t="s">
        <v>73</v>
      </c>
      <c r="AE4613" t="s">
        <v>52</v>
      </c>
      <c r="AF4613" t="s">
        <v>52</v>
      </c>
      <c r="AG4613" t="s">
        <v>52</v>
      </c>
      <c r="AH4613">
        <v>12</v>
      </c>
      <c r="AI4613" t="s">
        <v>115</v>
      </c>
      <c r="AJ4613" t="s">
        <v>53</v>
      </c>
    </row>
    <row r="4614" spans="1:49" x14ac:dyDescent="0.35">
      <c r="A4614" s="2" t="s">
        <v>1234</v>
      </c>
      <c r="B4614">
        <v>15</v>
      </c>
      <c r="C4614">
        <v>1502</v>
      </c>
      <c r="D4614">
        <v>2</v>
      </c>
      <c r="E4614" t="s">
        <v>56</v>
      </c>
      <c r="F4614">
        <v>32</v>
      </c>
      <c r="G4614" t="s">
        <v>72</v>
      </c>
      <c r="I4614" t="s">
        <v>73</v>
      </c>
      <c r="J4614" t="s">
        <v>52</v>
      </c>
      <c r="K4614" t="s">
        <v>52</v>
      </c>
      <c r="L4614" t="s">
        <v>52</v>
      </c>
      <c r="M4614">
        <v>13</v>
      </c>
      <c r="N4614" t="s">
        <v>76</v>
      </c>
      <c r="O4614">
        <v>2</v>
      </c>
      <c r="P4614" s="6">
        <v>3</v>
      </c>
      <c r="Q4614" t="s">
        <v>56</v>
      </c>
      <c r="R4614">
        <v>7</v>
      </c>
      <c r="S4614" s="5">
        <f t="shared" si="72"/>
        <v>1</v>
      </c>
      <c r="T4614" t="s">
        <v>58</v>
      </c>
      <c r="U4614" t="s">
        <v>52</v>
      </c>
      <c r="V4614">
        <v>2</v>
      </c>
      <c r="W4614" t="s">
        <v>52</v>
      </c>
      <c r="X4614">
        <v>1</v>
      </c>
      <c r="AB4614" t="s">
        <v>72</v>
      </c>
      <c r="AD4614" t="s">
        <v>73</v>
      </c>
      <c r="AE4614" t="s">
        <v>52</v>
      </c>
      <c r="AF4614" t="s">
        <v>53</v>
      </c>
      <c r="AG4614" t="s">
        <v>52</v>
      </c>
      <c r="AH4614">
        <v>1</v>
      </c>
      <c r="AI4614" t="s">
        <v>68</v>
      </c>
      <c r="AJ4614" t="s">
        <v>52</v>
      </c>
      <c r="AK4614" t="s">
        <v>74</v>
      </c>
      <c r="AM4614" t="s">
        <v>62</v>
      </c>
      <c r="AN4614" t="s">
        <v>52</v>
      </c>
      <c r="AP4614">
        <v>0</v>
      </c>
      <c r="AQ4614">
        <v>360000</v>
      </c>
      <c r="AR4614">
        <v>32000</v>
      </c>
      <c r="AS4614">
        <v>26000</v>
      </c>
      <c r="AT4614">
        <v>0</v>
      </c>
      <c r="AU4614">
        <v>0</v>
      </c>
      <c r="AV4614">
        <v>0</v>
      </c>
      <c r="AW4614">
        <v>418000</v>
      </c>
    </row>
    <row r="4615" spans="1:49" hidden="1" x14ac:dyDescent="0.35">
      <c r="A4615" s="2" t="s">
        <v>1234</v>
      </c>
      <c r="B4615">
        <v>15</v>
      </c>
      <c r="C4615">
        <v>1502</v>
      </c>
      <c r="D4615">
        <v>2</v>
      </c>
      <c r="E4615" t="s">
        <v>56</v>
      </c>
      <c r="F4615">
        <v>32</v>
      </c>
      <c r="G4615" t="s">
        <v>72</v>
      </c>
      <c r="I4615" t="s">
        <v>73</v>
      </c>
      <c r="J4615" t="s">
        <v>52</v>
      </c>
      <c r="K4615" t="s">
        <v>52</v>
      </c>
      <c r="L4615" t="s">
        <v>52</v>
      </c>
      <c r="M4615">
        <v>13</v>
      </c>
      <c r="N4615" t="s">
        <v>76</v>
      </c>
      <c r="O4615">
        <v>2</v>
      </c>
      <c r="P4615" s="2">
        <v>4</v>
      </c>
      <c r="Q4615" t="s">
        <v>56</v>
      </c>
      <c r="R4615">
        <v>0</v>
      </c>
      <c r="S4615" s="5">
        <f t="shared" si="72"/>
        <v>0</v>
      </c>
      <c r="T4615" t="s">
        <v>58</v>
      </c>
      <c r="U4615" t="s">
        <v>52</v>
      </c>
      <c r="V4615">
        <v>2</v>
      </c>
      <c r="W4615" t="s">
        <v>52</v>
      </c>
      <c r="X4615">
        <v>1</v>
      </c>
      <c r="AB4615" t="s">
        <v>72</v>
      </c>
    </row>
    <row r="4616" spans="1:49" hidden="1" x14ac:dyDescent="0.35">
      <c r="A4616" s="2" t="s">
        <v>1235</v>
      </c>
      <c r="B4616">
        <v>12</v>
      </c>
      <c r="C4616">
        <v>1212</v>
      </c>
      <c r="D4616">
        <v>1</v>
      </c>
      <c r="E4616" t="s">
        <v>50</v>
      </c>
      <c r="F4616">
        <v>38</v>
      </c>
      <c r="G4616" t="s">
        <v>72</v>
      </c>
      <c r="I4616" t="s">
        <v>73</v>
      </c>
      <c r="J4616" t="s">
        <v>52</v>
      </c>
      <c r="K4616" t="s">
        <v>52</v>
      </c>
      <c r="L4616" t="s">
        <v>52</v>
      </c>
      <c r="M4616">
        <v>10</v>
      </c>
      <c r="N4616" t="s">
        <v>107</v>
      </c>
      <c r="O4616">
        <v>3</v>
      </c>
      <c r="P4616" s="2">
        <v>1</v>
      </c>
      <c r="Q4616" t="s">
        <v>50</v>
      </c>
      <c r="R4616">
        <v>38</v>
      </c>
      <c r="S4616" s="5">
        <f t="shared" si="72"/>
        <v>0</v>
      </c>
      <c r="T4616" t="s">
        <v>54</v>
      </c>
      <c r="U4616" t="s">
        <v>53</v>
      </c>
      <c r="W4616" t="s">
        <v>53</v>
      </c>
      <c r="Y4616" t="s">
        <v>55</v>
      </c>
      <c r="Z4616" t="s">
        <v>52</v>
      </c>
      <c r="AA4616">
        <v>2</v>
      </c>
      <c r="AB4616" t="s">
        <v>72</v>
      </c>
      <c r="AD4616" t="s">
        <v>73</v>
      </c>
      <c r="AE4616" t="s">
        <v>52</v>
      </c>
      <c r="AF4616" t="s">
        <v>52</v>
      </c>
      <c r="AG4616" t="s">
        <v>52</v>
      </c>
      <c r="AH4616">
        <v>10</v>
      </c>
      <c r="AI4616" t="s">
        <v>107</v>
      </c>
      <c r="AJ4616" t="s">
        <v>53</v>
      </c>
    </row>
    <row r="4617" spans="1:49" hidden="1" x14ac:dyDescent="0.35">
      <c r="A4617" s="2" t="s">
        <v>1235</v>
      </c>
      <c r="B4617">
        <v>12</v>
      </c>
      <c r="C4617">
        <v>1212</v>
      </c>
      <c r="D4617">
        <v>1</v>
      </c>
      <c r="E4617" t="s">
        <v>50</v>
      </c>
      <c r="F4617">
        <v>38</v>
      </c>
      <c r="G4617" t="s">
        <v>72</v>
      </c>
      <c r="I4617" t="s">
        <v>73</v>
      </c>
      <c r="J4617" t="s">
        <v>52</v>
      </c>
      <c r="K4617" t="s">
        <v>52</v>
      </c>
      <c r="L4617" t="s">
        <v>52</v>
      </c>
      <c r="M4617">
        <v>10</v>
      </c>
      <c r="N4617" t="s">
        <v>107</v>
      </c>
      <c r="O4617">
        <v>3</v>
      </c>
      <c r="P4617" s="2">
        <v>2</v>
      </c>
      <c r="Q4617" t="s">
        <v>56</v>
      </c>
      <c r="R4617">
        <v>37</v>
      </c>
      <c r="S4617" s="5">
        <f t="shared" si="72"/>
        <v>0</v>
      </c>
      <c r="T4617" t="s">
        <v>57</v>
      </c>
      <c r="U4617" t="s">
        <v>53</v>
      </c>
      <c r="W4617" t="s">
        <v>53</v>
      </c>
      <c r="Y4617" t="s">
        <v>55</v>
      </c>
      <c r="Z4617" t="s">
        <v>52</v>
      </c>
      <c r="AA4617">
        <v>1</v>
      </c>
      <c r="AB4617" t="s">
        <v>72</v>
      </c>
      <c r="AD4617" t="s">
        <v>73</v>
      </c>
      <c r="AE4617" t="s">
        <v>52</v>
      </c>
      <c r="AF4617" t="s">
        <v>52</v>
      </c>
      <c r="AG4617" t="s">
        <v>52</v>
      </c>
      <c r="AH4617">
        <v>9</v>
      </c>
      <c r="AI4617" t="s">
        <v>60</v>
      </c>
      <c r="AJ4617" t="s">
        <v>53</v>
      </c>
    </row>
    <row r="4618" spans="1:49" x14ac:dyDescent="0.35">
      <c r="A4618" s="2" t="s">
        <v>1235</v>
      </c>
      <c r="B4618">
        <v>12</v>
      </c>
      <c r="C4618">
        <v>1212</v>
      </c>
      <c r="D4618">
        <v>1</v>
      </c>
      <c r="E4618" t="s">
        <v>50</v>
      </c>
      <c r="F4618">
        <v>38</v>
      </c>
      <c r="G4618" t="s">
        <v>72</v>
      </c>
      <c r="I4618" t="s">
        <v>73</v>
      </c>
      <c r="J4618" t="s">
        <v>52</v>
      </c>
      <c r="K4618" t="s">
        <v>52</v>
      </c>
      <c r="L4618" t="s">
        <v>52</v>
      </c>
      <c r="M4618">
        <v>10</v>
      </c>
      <c r="N4618" t="s">
        <v>107</v>
      </c>
      <c r="O4618">
        <v>3</v>
      </c>
      <c r="P4618" s="6">
        <v>3</v>
      </c>
      <c r="Q4618" t="s">
        <v>56</v>
      </c>
      <c r="R4618">
        <v>15</v>
      </c>
      <c r="S4618" s="5">
        <f t="shared" si="72"/>
        <v>1</v>
      </c>
      <c r="T4618" t="s">
        <v>58</v>
      </c>
      <c r="U4618" t="s">
        <v>52</v>
      </c>
      <c r="V4618">
        <v>1</v>
      </c>
      <c r="W4618" t="s">
        <v>52</v>
      </c>
      <c r="X4618">
        <v>2</v>
      </c>
      <c r="Y4618" t="s">
        <v>59</v>
      </c>
      <c r="AB4618" t="s">
        <v>72</v>
      </c>
      <c r="AD4618" t="s">
        <v>52</v>
      </c>
      <c r="AE4618" t="s">
        <v>52</v>
      </c>
      <c r="AF4618" t="s">
        <v>52</v>
      </c>
      <c r="AG4618" t="s">
        <v>52</v>
      </c>
      <c r="AH4618">
        <v>10</v>
      </c>
      <c r="AI4618" t="s">
        <v>107</v>
      </c>
      <c r="AJ4618" t="s">
        <v>52</v>
      </c>
      <c r="AK4618" t="s">
        <v>123</v>
      </c>
      <c r="AM4618" t="s">
        <v>62</v>
      </c>
      <c r="AN4618" t="s">
        <v>52</v>
      </c>
      <c r="AP4618">
        <v>1600000</v>
      </c>
      <c r="AQ4618">
        <v>648000</v>
      </c>
      <c r="AR4618">
        <v>30000</v>
      </c>
      <c r="AS4618">
        <v>200000</v>
      </c>
      <c r="AT4618">
        <v>1512000</v>
      </c>
      <c r="AU4618">
        <v>0</v>
      </c>
      <c r="AV4618">
        <v>0</v>
      </c>
      <c r="AW4618">
        <v>3990000</v>
      </c>
    </row>
    <row r="4619" spans="1:49" x14ac:dyDescent="0.35">
      <c r="A4619" s="2" t="s">
        <v>1235</v>
      </c>
      <c r="B4619">
        <v>12</v>
      </c>
      <c r="C4619">
        <v>1212</v>
      </c>
      <c r="D4619">
        <v>1</v>
      </c>
      <c r="E4619" t="s">
        <v>50</v>
      </c>
      <c r="F4619">
        <v>38</v>
      </c>
      <c r="G4619" t="s">
        <v>72</v>
      </c>
      <c r="I4619" t="s">
        <v>73</v>
      </c>
      <c r="J4619" t="s">
        <v>52</v>
      </c>
      <c r="K4619" t="s">
        <v>52</v>
      </c>
      <c r="L4619" t="s">
        <v>52</v>
      </c>
      <c r="M4619">
        <v>10</v>
      </c>
      <c r="N4619" t="s">
        <v>107</v>
      </c>
      <c r="O4619">
        <v>3</v>
      </c>
      <c r="P4619" s="6">
        <v>4</v>
      </c>
      <c r="Q4619" t="s">
        <v>50</v>
      </c>
      <c r="R4619">
        <v>12</v>
      </c>
      <c r="S4619" s="5">
        <f t="shared" si="72"/>
        <v>1</v>
      </c>
      <c r="T4619" t="s">
        <v>58</v>
      </c>
      <c r="U4619" t="s">
        <v>52</v>
      </c>
      <c r="V4619">
        <v>1</v>
      </c>
      <c r="W4619" t="s">
        <v>52</v>
      </c>
      <c r="X4619">
        <v>2</v>
      </c>
      <c r="AB4619" t="s">
        <v>72</v>
      </c>
      <c r="AD4619" t="s">
        <v>52</v>
      </c>
      <c r="AE4619" t="s">
        <v>52</v>
      </c>
      <c r="AF4619" t="s">
        <v>52</v>
      </c>
      <c r="AG4619" t="s">
        <v>52</v>
      </c>
      <c r="AH4619">
        <v>6</v>
      </c>
      <c r="AI4619" t="s">
        <v>79</v>
      </c>
      <c r="AJ4619" t="s">
        <v>52</v>
      </c>
      <c r="AK4619" t="s">
        <v>90</v>
      </c>
      <c r="AM4619" t="s">
        <v>62</v>
      </c>
      <c r="AN4619" t="s">
        <v>52</v>
      </c>
      <c r="AP4619">
        <v>1200000</v>
      </c>
      <c r="AQ4619">
        <v>432000</v>
      </c>
      <c r="AR4619">
        <v>30000</v>
      </c>
      <c r="AS4619">
        <v>200000</v>
      </c>
      <c r="AT4619">
        <v>1728000</v>
      </c>
      <c r="AU4619">
        <v>0</v>
      </c>
      <c r="AV4619">
        <v>0</v>
      </c>
      <c r="AW4619">
        <v>3590000</v>
      </c>
    </row>
    <row r="4620" spans="1:49" hidden="1" x14ac:dyDescent="0.35">
      <c r="A4620" s="2" t="s">
        <v>1235</v>
      </c>
      <c r="B4620">
        <v>12</v>
      </c>
      <c r="C4620">
        <v>1212</v>
      </c>
      <c r="D4620">
        <v>1</v>
      </c>
      <c r="E4620" t="s">
        <v>50</v>
      </c>
      <c r="F4620">
        <v>38</v>
      </c>
      <c r="G4620" t="s">
        <v>72</v>
      </c>
      <c r="I4620" t="s">
        <v>73</v>
      </c>
      <c r="J4620" t="s">
        <v>52</v>
      </c>
      <c r="K4620" t="s">
        <v>52</v>
      </c>
      <c r="L4620" t="s">
        <v>52</v>
      </c>
      <c r="M4620">
        <v>10</v>
      </c>
      <c r="N4620" t="s">
        <v>107</v>
      </c>
      <c r="O4620">
        <v>3</v>
      </c>
      <c r="P4620" s="2">
        <v>5</v>
      </c>
      <c r="Q4620" t="s">
        <v>56</v>
      </c>
      <c r="R4620">
        <v>5</v>
      </c>
      <c r="S4620" s="5">
        <f t="shared" si="72"/>
        <v>0</v>
      </c>
      <c r="T4620" t="s">
        <v>58</v>
      </c>
      <c r="U4620" t="s">
        <v>52</v>
      </c>
      <c r="V4620">
        <v>1</v>
      </c>
      <c r="W4620" t="s">
        <v>52</v>
      </c>
      <c r="X4620">
        <v>2</v>
      </c>
      <c r="AB4620" t="s">
        <v>72</v>
      </c>
      <c r="AD4620" t="s">
        <v>73</v>
      </c>
      <c r="AE4620" t="s">
        <v>53</v>
      </c>
      <c r="AF4620" t="s">
        <v>53</v>
      </c>
      <c r="AG4620" t="s">
        <v>53</v>
      </c>
      <c r="AO4620" t="s">
        <v>70</v>
      </c>
    </row>
    <row r="4621" spans="1:49" hidden="1" x14ac:dyDescent="0.35">
      <c r="A4621" s="2" t="s">
        <v>1236</v>
      </c>
      <c r="B4621">
        <v>4</v>
      </c>
      <c r="C4621">
        <v>408</v>
      </c>
      <c r="D4621">
        <v>2</v>
      </c>
      <c r="E4621" t="s">
        <v>56</v>
      </c>
      <c r="F4621">
        <v>61</v>
      </c>
      <c r="G4621" t="s">
        <v>72</v>
      </c>
      <c r="I4621" t="s">
        <v>73</v>
      </c>
      <c r="J4621" t="s">
        <v>53</v>
      </c>
      <c r="K4621" t="s">
        <v>53</v>
      </c>
      <c r="L4621" t="s">
        <v>52</v>
      </c>
      <c r="M4621">
        <v>3</v>
      </c>
      <c r="N4621" t="s">
        <v>63</v>
      </c>
      <c r="P4621" s="2">
        <v>1</v>
      </c>
      <c r="Q4621" t="s">
        <v>56</v>
      </c>
      <c r="R4621">
        <v>61</v>
      </c>
      <c r="S4621" s="5">
        <f t="shared" si="72"/>
        <v>0</v>
      </c>
      <c r="T4621" t="s">
        <v>54</v>
      </c>
      <c r="U4621" t="s">
        <v>53</v>
      </c>
      <c r="W4621" t="s">
        <v>53</v>
      </c>
      <c r="Y4621" t="s">
        <v>92</v>
      </c>
      <c r="AB4621" t="s">
        <v>72</v>
      </c>
      <c r="AD4621" t="s">
        <v>73</v>
      </c>
      <c r="AE4621" t="s">
        <v>53</v>
      </c>
      <c r="AF4621" t="s">
        <v>53</v>
      </c>
      <c r="AG4621" t="s">
        <v>52</v>
      </c>
      <c r="AH4621">
        <v>3</v>
      </c>
      <c r="AI4621" t="s">
        <v>63</v>
      </c>
      <c r="AJ4621" t="s">
        <v>53</v>
      </c>
    </row>
    <row r="4622" spans="1:49" hidden="1" x14ac:dyDescent="0.35">
      <c r="A4622" s="2" t="s">
        <v>1237</v>
      </c>
      <c r="B4622">
        <v>12</v>
      </c>
      <c r="C4622">
        <v>1212</v>
      </c>
      <c r="D4622">
        <v>1</v>
      </c>
      <c r="E4622" t="s">
        <v>50</v>
      </c>
      <c r="F4622">
        <v>49</v>
      </c>
      <c r="G4622" t="s">
        <v>72</v>
      </c>
      <c r="I4622" t="s">
        <v>73</v>
      </c>
      <c r="J4622" t="s">
        <v>52</v>
      </c>
      <c r="K4622" t="s">
        <v>52</v>
      </c>
      <c r="L4622" t="s">
        <v>52</v>
      </c>
      <c r="M4622">
        <v>12</v>
      </c>
      <c r="N4622" t="s">
        <v>76</v>
      </c>
      <c r="O4622">
        <v>3</v>
      </c>
      <c r="P4622" s="2">
        <v>1</v>
      </c>
      <c r="Q4622" t="s">
        <v>50</v>
      </c>
      <c r="R4622">
        <v>49</v>
      </c>
      <c r="S4622" s="5">
        <f t="shared" si="72"/>
        <v>0</v>
      </c>
      <c r="T4622" t="s">
        <v>54</v>
      </c>
      <c r="U4622" t="s">
        <v>53</v>
      </c>
      <c r="W4622" t="s">
        <v>53</v>
      </c>
      <c r="Y4622" t="s">
        <v>55</v>
      </c>
      <c r="Z4622" t="s">
        <v>52</v>
      </c>
      <c r="AA4622">
        <v>2</v>
      </c>
      <c r="AB4622" t="s">
        <v>72</v>
      </c>
      <c r="AD4622" t="s">
        <v>73</v>
      </c>
      <c r="AE4622" t="s">
        <v>52</v>
      </c>
      <c r="AF4622" t="s">
        <v>52</v>
      </c>
      <c r="AG4622" t="s">
        <v>52</v>
      </c>
      <c r="AH4622">
        <v>12</v>
      </c>
      <c r="AI4622" t="s">
        <v>76</v>
      </c>
      <c r="AJ4622" t="s">
        <v>53</v>
      </c>
    </row>
    <row r="4623" spans="1:49" hidden="1" x14ac:dyDescent="0.35">
      <c r="A4623" s="2" t="s">
        <v>1237</v>
      </c>
      <c r="B4623">
        <v>12</v>
      </c>
      <c r="C4623">
        <v>1212</v>
      </c>
      <c r="D4623">
        <v>1</v>
      </c>
      <c r="E4623" t="s">
        <v>50</v>
      </c>
      <c r="F4623">
        <v>49</v>
      </c>
      <c r="G4623" t="s">
        <v>72</v>
      </c>
      <c r="I4623" t="s">
        <v>73</v>
      </c>
      <c r="J4623" t="s">
        <v>52</v>
      </c>
      <c r="K4623" t="s">
        <v>52</v>
      </c>
      <c r="L4623" t="s">
        <v>52</v>
      </c>
      <c r="M4623">
        <v>12</v>
      </c>
      <c r="N4623" t="s">
        <v>76</v>
      </c>
      <c r="O4623">
        <v>3</v>
      </c>
      <c r="P4623" s="2">
        <v>2</v>
      </c>
      <c r="Q4623" t="s">
        <v>56</v>
      </c>
      <c r="R4623">
        <v>34</v>
      </c>
      <c r="S4623" s="5">
        <f t="shared" si="72"/>
        <v>0</v>
      </c>
      <c r="T4623" t="s">
        <v>57</v>
      </c>
      <c r="U4623" t="s">
        <v>53</v>
      </c>
      <c r="W4623" t="s">
        <v>53</v>
      </c>
      <c r="Y4623" t="s">
        <v>55</v>
      </c>
      <c r="Z4623" t="s">
        <v>52</v>
      </c>
      <c r="AA4623">
        <v>1</v>
      </c>
      <c r="AB4623" t="s">
        <v>72</v>
      </c>
      <c r="AD4623" t="s">
        <v>73</v>
      </c>
      <c r="AE4623" t="s">
        <v>52</v>
      </c>
      <c r="AF4623" t="s">
        <v>52</v>
      </c>
      <c r="AG4623" t="s">
        <v>52</v>
      </c>
      <c r="AH4623">
        <v>5</v>
      </c>
      <c r="AI4623" t="s">
        <v>83</v>
      </c>
      <c r="AJ4623" t="s">
        <v>53</v>
      </c>
    </row>
    <row r="4624" spans="1:49" x14ac:dyDescent="0.35">
      <c r="A4624" s="2" t="s">
        <v>1237</v>
      </c>
      <c r="B4624">
        <v>12</v>
      </c>
      <c r="C4624">
        <v>1212</v>
      </c>
      <c r="D4624">
        <v>1</v>
      </c>
      <c r="E4624" t="s">
        <v>50</v>
      </c>
      <c r="F4624">
        <v>49</v>
      </c>
      <c r="G4624" t="s">
        <v>72</v>
      </c>
      <c r="I4624" t="s">
        <v>73</v>
      </c>
      <c r="J4624" t="s">
        <v>52</v>
      </c>
      <c r="K4624" t="s">
        <v>52</v>
      </c>
      <c r="L4624" t="s">
        <v>52</v>
      </c>
      <c r="M4624">
        <v>12</v>
      </c>
      <c r="N4624" t="s">
        <v>76</v>
      </c>
      <c r="O4624">
        <v>3</v>
      </c>
      <c r="P4624" s="6">
        <v>3</v>
      </c>
      <c r="Q4624" t="s">
        <v>50</v>
      </c>
      <c r="R4624">
        <v>12</v>
      </c>
      <c r="S4624" s="5">
        <f t="shared" si="72"/>
        <v>1</v>
      </c>
      <c r="T4624" t="s">
        <v>58</v>
      </c>
      <c r="U4624" t="s">
        <v>52</v>
      </c>
      <c r="V4624">
        <v>1</v>
      </c>
      <c r="W4624" t="s">
        <v>52</v>
      </c>
      <c r="X4624">
        <v>2</v>
      </c>
      <c r="AB4624" t="s">
        <v>72</v>
      </c>
      <c r="AD4624" t="s">
        <v>52</v>
      </c>
      <c r="AE4624" t="s">
        <v>52</v>
      </c>
      <c r="AF4624" t="s">
        <v>52</v>
      </c>
      <c r="AG4624" t="s">
        <v>52</v>
      </c>
      <c r="AH4624">
        <v>6</v>
      </c>
      <c r="AI4624" t="s">
        <v>78</v>
      </c>
      <c r="AJ4624" t="s">
        <v>52</v>
      </c>
      <c r="AK4624" t="s">
        <v>88</v>
      </c>
      <c r="AM4624" t="s">
        <v>62</v>
      </c>
      <c r="AN4624" t="s">
        <v>53</v>
      </c>
      <c r="AP4624">
        <v>1500000</v>
      </c>
      <c r="AQ4624">
        <v>600000</v>
      </c>
      <c r="AR4624">
        <v>100000</v>
      </c>
      <c r="AS4624">
        <v>80000</v>
      </c>
      <c r="AT4624">
        <v>0</v>
      </c>
      <c r="AU4624">
        <v>0</v>
      </c>
      <c r="AV4624">
        <v>10000</v>
      </c>
      <c r="AW4624">
        <v>2290000</v>
      </c>
    </row>
    <row r="4625" spans="1:49" x14ac:dyDescent="0.35">
      <c r="A4625" s="2" t="s">
        <v>1237</v>
      </c>
      <c r="B4625">
        <v>12</v>
      </c>
      <c r="C4625">
        <v>1212</v>
      </c>
      <c r="D4625">
        <v>1</v>
      </c>
      <c r="E4625" t="s">
        <v>50</v>
      </c>
      <c r="F4625">
        <v>49</v>
      </c>
      <c r="G4625" t="s">
        <v>72</v>
      </c>
      <c r="I4625" t="s">
        <v>73</v>
      </c>
      <c r="J4625" t="s">
        <v>52</v>
      </c>
      <c r="K4625" t="s">
        <v>52</v>
      </c>
      <c r="L4625" t="s">
        <v>52</v>
      </c>
      <c r="M4625">
        <v>12</v>
      </c>
      <c r="N4625" t="s">
        <v>76</v>
      </c>
      <c r="O4625">
        <v>3</v>
      </c>
      <c r="P4625" s="6">
        <v>4</v>
      </c>
      <c r="Q4625" t="s">
        <v>50</v>
      </c>
      <c r="R4625">
        <v>9</v>
      </c>
      <c r="S4625" s="5">
        <f t="shared" si="72"/>
        <v>1</v>
      </c>
      <c r="T4625" t="s">
        <v>58</v>
      </c>
      <c r="U4625" t="s">
        <v>52</v>
      </c>
      <c r="V4625">
        <v>1</v>
      </c>
      <c r="W4625" t="s">
        <v>52</v>
      </c>
      <c r="X4625">
        <v>2</v>
      </c>
      <c r="AB4625" t="s">
        <v>72</v>
      </c>
      <c r="AD4625" t="s">
        <v>73</v>
      </c>
      <c r="AE4625" t="s">
        <v>52</v>
      </c>
      <c r="AF4625" t="s">
        <v>52</v>
      </c>
      <c r="AG4625" t="s">
        <v>52</v>
      </c>
      <c r="AH4625">
        <v>4</v>
      </c>
      <c r="AI4625" t="s">
        <v>83</v>
      </c>
      <c r="AJ4625" t="s">
        <v>52</v>
      </c>
      <c r="AK4625" t="s">
        <v>84</v>
      </c>
      <c r="AM4625" t="s">
        <v>62</v>
      </c>
      <c r="AN4625" t="s">
        <v>53</v>
      </c>
      <c r="AP4625">
        <v>0</v>
      </c>
      <c r="AQ4625">
        <v>500000</v>
      </c>
      <c r="AR4625">
        <v>100000</v>
      </c>
      <c r="AS4625">
        <v>120000</v>
      </c>
      <c r="AT4625">
        <v>0</v>
      </c>
      <c r="AU4625">
        <v>0</v>
      </c>
      <c r="AV4625">
        <v>20000</v>
      </c>
      <c r="AW4625">
        <v>740000</v>
      </c>
    </row>
    <row r="4626" spans="1:49" hidden="1" x14ac:dyDescent="0.35">
      <c r="A4626" s="2" t="s">
        <v>1237</v>
      </c>
      <c r="B4626">
        <v>12</v>
      </c>
      <c r="C4626">
        <v>1212</v>
      </c>
      <c r="D4626">
        <v>1</v>
      </c>
      <c r="E4626" t="s">
        <v>50</v>
      </c>
      <c r="F4626">
        <v>49</v>
      </c>
      <c r="G4626" t="s">
        <v>72</v>
      </c>
      <c r="I4626" t="s">
        <v>73</v>
      </c>
      <c r="J4626" t="s">
        <v>52</v>
      </c>
      <c r="K4626" t="s">
        <v>52</v>
      </c>
      <c r="L4626" t="s">
        <v>52</v>
      </c>
      <c r="M4626">
        <v>12</v>
      </c>
      <c r="N4626" t="s">
        <v>76</v>
      </c>
      <c r="O4626">
        <v>3</v>
      </c>
      <c r="P4626" s="2">
        <v>5</v>
      </c>
      <c r="Q4626" t="s">
        <v>50</v>
      </c>
      <c r="R4626">
        <v>3</v>
      </c>
      <c r="S4626" s="5">
        <f t="shared" si="72"/>
        <v>0</v>
      </c>
      <c r="T4626" t="s">
        <v>58</v>
      </c>
      <c r="U4626" t="s">
        <v>52</v>
      </c>
      <c r="V4626">
        <v>1</v>
      </c>
      <c r="W4626" t="s">
        <v>52</v>
      </c>
      <c r="X4626">
        <v>2</v>
      </c>
      <c r="AB4626" t="s">
        <v>72</v>
      </c>
      <c r="AD4626" t="s">
        <v>73</v>
      </c>
      <c r="AE4626" t="s">
        <v>52</v>
      </c>
      <c r="AF4626" t="s">
        <v>53</v>
      </c>
      <c r="AG4626" t="s">
        <v>53</v>
      </c>
      <c r="AO4626" t="s">
        <v>70</v>
      </c>
    </row>
    <row r="4627" spans="1:49" hidden="1" x14ac:dyDescent="0.35">
      <c r="A4627" s="2" t="s">
        <v>1238</v>
      </c>
      <c r="B4627">
        <v>17</v>
      </c>
      <c r="C4627">
        <v>1710</v>
      </c>
      <c r="D4627">
        <v>2</v>
      </c>
      <c r="E4627" t="s">
        <v>50</v>
      </c>
      <c r="F4627">
        <v>58</v>
      </c>
      <c r="G4627" t="s">
        <v>72</v>
      </c>
      <c r="I4627" t="s">
        <v>73</v>
      </c>
      <c r="J4627" t="s">
        <v>52</v>
      </c>
      <c r="K4627" t="s">
        <v>52</v>
      </c>
      <c r="L4627" t="s">
        <v>52</v>
      </c>
      <c r="M4627">
        <v>12</v>
      </c>
      <c r="N4627" t="s">
        <v>115</v>
      </c>
      <c r="O4627">
        <v>2</v>
      </c>
      <c r="P4627" s="2">
        <v>1</v>
      </c>
      <c r="Q4627" t="s">
        <v>50</v>
      </c>
      <c r="R4627">
        <v>58</v>
      </c>
      <c r="S4627" s="5">
        <f t="shared" si="72"/>
        <v>0</v>
      </c>
      <c r="T4627" t="s">
        <v>54</v>
      </c>
      <c r="U4627" t="s">
        <v>53</v>
      </c>
      <c r="W4627" t="s">
        <v>53</v>
      </c>
      <c r="Y4627" t="s">
        <v>55</v>
      </c>
      <c r="Z4627" t="s">
        <v>52</v>
      </c>
      <c r="AA4627">
        <v>2</v>
      </c>
      <c r="AB4627" t="s">
        <v>72</v>
      </c>
      <c r="AD4627" t="s">
        <v>73</v>
      </c>
      <c r="AE4627" t="s">
        <v>52</v>
      </c>
      <c r="AF4627" t="s">
        <v>52</v>
      </c>
      <c r="AG4627" t="s">
        <v>52</v>
      </c>
      <c r="AH4627">
        <v>12</v>
      </c>
      <c r="AI4627" t="s">
        <v>115</v>
      </c>
      <c r="AJ4627" t="s">
        <v>53</v>
      </c>
    </row>
    <row r="4628" spans="1:49" hidden="1" x14ac:dyDescent="0.35">
      <c r="A4628" s="2" t="s">
        <v>1238</v>
      </c>
      <c r="B4628">
        <v>17</v>
      </c>
      <c r="C4628">
        <v>1710</v>
      </c>
      <c r="D4628">
        <v>2</v>
      </c>
      <c r="E4628" t="s">
        <v>50</v>
      </c>
      <c r="F4628">
        <v>58</v>
      </c>
      <c r="G4628" t="s">
        <v>72</v>
      </c>
      <c r="I4628" t="s">
        <v>73</v>
      </c>
      <c r="J4628" t="s">
        <v>52</v>
      </c>
      <c r="K4628" t="s">
        <v>52</v>
      </c>
      <c r="L4628" t="s">
        <v>52</v>
      </c>
      <c r="M4628">
        <v>12</v>
      </c>
      <c r="N4628" t="s">
        <v>115</v>
      </c>
      <c r="O4628">
        <v>2</v>
      </c>
      <c r="P4628" s="2">
        <v>2</v>
      </c>
      <c r="Q4628" t="s">
        <v>56</v>
      </c>
      <c r="R4628">
        <v>53</v>
      </c>
      <c r="S4628" s="5">
        <f t="shared" si="72"/>
        <v>0</v>
      </c>
      <c r="T4628" t="s">
        <v>57</v>
      </c>
      <c r="U4628" t="s">
        <v>53</v>
      </c>
      <c r="W4628" t="s">
        <v>53</v>
      </c>
      <c r="Y4628" t="s">
        <v>55</v>
      </c>
      <c r="Z4628" t="s">
        <v>52</v>
      </c>
      <c r="AA4628">
        <v>1</v>
      </c>
      <c r="AB4628" t="s">
        <v>72</v>
      </c>
      <c r="AD4628" t="s">
        <v>73</v>
      </c>
      <c r="AE4628" t="s">
        <v>52</v>
      </c>
      <c r="AF4628" t="s">
        <v>52</v>
      </c>
      <c r="AG4628" t="s">
        <v>52</v>
      </c>
      <c r="AH4628">
        <v>4</v>
      </c>
      <c r="AI4628" t="s">
        <v>83</v>
      </c>
      <c r="AJ4628" t="s">
        <v>53</v>
      </c>
    </row>
    <row r="4629" spans="1:49" hidden="1" x14ac:dyDescent="0.35">
      <c r="A4629" s="2" t="s">
        <v>1238</v>
      </c>
      <c r="B4629">
        <v>17</v>
      </c>
      <c r="C4629">
        <v>1710</v>
      </c>
      <c r="D4629">
        <v>2</v>
      </c>
      <c r="E4629" t="s">
        <v>50</v>
      </c>
      <c r="F4629">
        <v>58</v>
      </c>
      <c r="G4629" t="s">
        <v>72</v>
      </c>
      <c r="I4629" t="s">
        <v>73</v>
      </c>
      <c r="J4629" t="s">
        <v>52</v>
      </c>
      <c r="K4629" t="s">
        <v>52</v>
      </c>
      <c r="L4629" t="s">
        <v>52</v>
      </c>
      <c r="M4629">
        <v>12</v>
      </c>
      <c r="N4629" t="s">
        <v>115</v>
      </c>
      <c r="O4629">
        <v>2</v>
      </c>
      <c r="P4629" s="2">
        <v>3</v>
      </c>
      <c r="Q4629" t="s">
        <v>56</v>
      </c>
      <c r="R4629">
        <v>35</v>
      </c>
      <c r="S4629" s="5">
        <f t="shared" si="72"/>
        <v>0</v>
      </c>
      <c r="T4629" t="s">
        <v>58</v>
      </c>
      <c r="U4629" t="s">
        <v>52</v>
      </c>
      <c r="V4629">
        <v>1</v>
      </c>
      <c r="W4629" t="s">
        <v>52</v>
      </c>
      <c r="X4629">
        <v>2</v>
      </c>
      <c r="Y4629" t="s">
        <v>55</v>
      </c>
      <c r="Z4629" t="s">
        <v>52</v>
      </c>
      <c r="AA4629">
        <v>5</v>
      </c>
      <c r="AB4629" t="s">
        <v>72</v>
      </c>
      <c r="AD4629" t="s">
        <v>73</v>
      </c>
      <c r="AE4629" t="s">
        <v>52</v>
      </c>
      <c r="AF4629" t="s">
        <v>52</v>
      </c>
      <c r="AG4629" t="s">
        <v>52</v>
      </c>
      <c r="AH4629">
        <v>8</v>
      </c>
      <c r="AI4629" t="s">
        <v>60</v>
      </c>
      <c r="AJ4629" t="s">
        <v>53</v>
      </c>
    </row>
    <row r="4630" spans="1:49" hidden="1" x14ac:dyDescent="0.35">
      <c r="A4630" s="2" t="s">
        <v>1238</v>
      </c>
      <c r="B4630">
        <v>17</v>
      </c>
      <c r="C4630">
        <v>1710</v>
      </c>
      <c r="D4630">
        <v>2</v>
      </c>
      <c r="E4630" t="s">
        <v>50</v>
      </c>
      <c r="F4630">
        <v>58</v>
      </c>
      <c r="G4630" t="s">
        <v>72</v>
      </c>
      <c r="I4630" t="s">
        <v>73</v>
      </c>
      <c r="J4630" t="s">
        <v>52</v>
      </c>
      <c r="K4630" t="s">
        <v>52</v>
      </c>
      <c r="L4630" t="s">
        <v>52</v>
      </c>
      <c r="M4630">
        <v>12</v>
      </c>
      <c r="N4630" t="s">
        <v>115</v>
      </c>
      <c r="O4630">
        <v>2</v>
      </c>
      <c r="P4630" s="2">
        <v>5</v>
      </c>
      <c r="Q4630" t="s">
        <v>50</v>
      </c>
      <c r="R4630">
        <v>33</v>
      </c>
      <c r="S4630" s="5">
        <f t="shared" si="72"/>
        <v>0</v>
      </c>
      <c r="T4630" t="s">
        <v>99</v>
      </c>
      <c r="U4630" t="s">
        <v>52</v>
      </c>
      <c r="V4630">
        <v>1</v>
      </c>
      <c r="W4630" t="s">
        <v>52</v>
      </c>
      <c r="X4630">
        <v>2</v>
      </c>
      <c r="Y4630" t="s">
        <v>55</v>
      </c>
      <c r="Z4630" t="s">
        <v>52</v>
      </c>
      <c r="AA4630">
        <v>3</v>
      </c>
      <c r="AB4630" t="s">
        <v>72</v>
      </c>
      <c r="AD4630" t="s">
        <v>52</v>
      </c>
      <c r="AE4630" t="s">
        <v>52</v>
      </c>
      <c r="AF4630" t="s">
        <v>52</v>
      </c>
      <c r="AG4630" t="s">
        <v>52</v>
      </c>
      <c r="AH4630">
        <v>12</v>
      </c>
      <c r="AI4630" t="s">
        <v>76</v>
      </c>
      <c r="AJ4630" t="s">
        <v>53</v>
      </c>
    </row>
    <row r="4631" spans="1:49" hidden="1" x14ac:dyDescent="0.35">
      <c r="A4631" s="2" t="s">
        <v>1238</v>
      </c>
      <c r="B4631">
        <v>17</v>
      </c>
      <c r="C4631">
        <v>1710</v>
      </c>
      <c r="D4631">
        <v>2</v>
      </c>
      <c r="E4631" t="s">
        <v>50</v>
      </c>
      <c r="F4631">
        <v>58</v>
      </c>
      <c r="G4631" t="s">
        <v>72</v>
      </c>
      <c r="I4631" t="s">
        <v>73</v>
      </c>
      <c r="J4631" t="s">
        <v>52</v>
      </c>
      <c r="K4631" t="s">
        <v>52</v>
      </c>
      <c r="L4631" t="s">
        <v>52</v>
      </c>
      <c r="M4631">
        <v>12</v>
      </c>
      <c r="N4631" t="s">
        <v>115</v>
      </c>
      <c r="O4631">
        <v>2</v>
      </c>
      <c r="P4631" s="2">
        <v>6</v>
      </c>
      <c r="Q4631" t="s">
        <v>56</v>
      </c>
      <c r="R4631">
        <v>13</v>
      </c>
      <c r="S4631" s="5">
        <f t="shared" si="72"/>
        <v>0</v>
      </c>
      <c r="T4631" t="s">
        <v>102</v>
      </c>
      <c r="U4631" t="s">
        <v>52</v>
      </c>
      <c r="V4631">
        <v>5</v>
      </c>
      <c r="W4631" t="s">
        <v>52</v>
      </c>
      <c r="X4631">
        <v>3</v>
      </c>
      <c r="Y4631" t="s">
        <v>59</v>
      </c>
      <c r="AB4631" t="s">
        <v>72</v>
      </c>
      <c r="AD4631" t="s">
        <v>52</v>
      </c>
      <c r="AE4631" t="s">
        <v>52</v>
      </c>
      <c r="AF4631" t="s">
        <v>52</v>
      </c>
      <c r="AG4631" t="s">
        <v>52</v>
      </c>
      <c r="AH4631">
        <v>7</v>
      </c>
      <c r="AI4631" t="s">
        <v>86</v>
      </c>
      <c r="AJ4631" t="s">
        <v>52</v>
      </c>
      <c r="AK4631" t="s">
        <v>87</v>
      </c>
      <c r="AM4631" t="s">
        <v>96</v>
      </c>
      <c r="AN4631" t="s">
        <v>53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</row>
    <row r="4632" spans="1:49" hidden="1" x14ac:dyDescent="0.35">
      <c r="A4632" s="2" t="s">
        <v>1238</v>
      </c>
      <c r="B4632">
        <v>17</v>
      </c>
      <c r="C4632">
        <v>1710</v>
      </c>
      <c r="D4632">
        <v>2</v>
      </c>
      <c r="E4632" t="s">
        <v>50</v>
      </c>
      <c r="F4632">
        <v>58</v>
      </c>
      <c r="G4632" t="s">
        <v>72</v>
      </c>
      <c r="I4632" t="s">
        <v>73</v>
      </c>
      <c r="J4632" t="s">
        <v>52</v>
      </c>
      <c r="K4632" t="s">
        <v>52</v>
      </c>
      <c r="L4632" t="s">
        <v>52</v>
      </c>
      <c r="M4632">
        <v>12</v>
      </c>
      <c r="N4632" t="s">
        <v>115</v>
      </c>
      <c r="O4632">
        <v>2</v>
      </c>
      <c r="P4632" s="2">
        <v>7</v>
      </c>
      <c r="Q4632" t="s">
        <v>50</v>
      </c>
      <c r="R4632">
        <v>7</v>
      </c>
      <c r="S4632" s="5">
        <f t="shared" si="72"/>
        <v>0</v>
      </c>
      <c r="T4632" t="s">
        <v>102</v>
      </c>
      <c r="U4632" t="s">
        <v>52</v>
      </c>
      <c r="V4632">
        <v>5</v>
      </c>
      <c r="W4632" t="s">
        <v>52</v>
      </c>
      <c r="X4632">
        <v>3</v>
      </c>
      <c r="AB4632" t="s">
        <v>72</v>
      </c>
      <c r="AD4632" t="s">
        <v>52</v>
      </c>
      <c r="AE4632" t="s">
        <v>52</v>
      </c>
      <c r="AF4632" t="s">
        <v>52</v>
      </c>
      <c r="AG4632" t="s">
        <v>52</v>
      </c>
      <c r="AH4632">
        <v>2</v>
      </c>
      <c r="AI4632" t="s">
        <v>65</v>
      </c>
      <c r="AJ4632" t="s">
        <v>52</v>
      </c>
      <c r="AK4632" t="s">
        <v>66</v>
      </c>
      <c r="AM4632" t="s">
        <v>96</v>
      </c>
      <c r="AN4632" t="s">
        <v>53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</row>
    <row r="4633" spans="1:49" hidden="1" x14ac:dyDescent="0.35">
      <c r="A4633" s="2" t="s">
        <v>1239</v>
      </c>
      <c r="B4633">
        <v>21</v>
      </c>
      <c r="C4633">
        <v>2107</v>
      </c>
      <c r="D4633">
        <v>2</v>
      </c>
      <c r="E4633" t="s">
        <v>50</v>
      </c>
      <c r="F4633">
        <v>49</v>
      </c>
      <c r="G4633" t="s">
        <v>72</v>
      </c>
      <c r="I4633" t="s">
        <v>73</v>
      </c>
      <c r="J4633" t="s">
        <v>52</v>
      </c>
      <c r="K4633" t="s">
        <v>52</v>
      </c>
      <c r="L4633" t="s">
        <v>52</v>
      </c>
      <c r="M4633">
        <v>12</v>
      </c>
      <c r="N4633" t="s">
        <v>115</v>
      </c>
      <c r="O4633">
        <v>2</v>
      </c>
      <c r="P4633" s="2">
        <v>1</v>
      </c>
      <c r="Q4633" t="s">
        <v>50</v>
      </c>
      <c r="R4633">
        <v>49</v>
      </c>
      <c r="S4633" s="5">
        <f t="shared" si="72"/>
        <v>0</v>
      </c>
      <c r="T4633" t="s">
        <v>54</v>
      </c>
      <c r="U4633" t="s">
        <v>53</v>
      </c>
      <c r="W4633" t="s">
        <v>53</v>
      </c>
      <c r="Y4633" t="s">
        <v>55</v>
      </c>
      <c r="Z4633" t="s">
        <v>52</v>
      </c>
      <c r="AA4633">
        <v>2</v>
      </c>
      <c r="AB4633" t="s">
        <v>72</v>
      </c>
      <c r="AD4633" t="s">
        <v>73</v>
      </c>
      <c r="AE4633" t="s">
        <v>52</v>
      </c>
      <c r="AF4633" t="s">
        <v>52</v>
      </c>
      <c r="AG4633" t="s">
        <v>52</v>
      </c>
      <c r="AH4633">
        <v>12</v>
      </c>
      <c r="AI4633" t="s">
        <v>115</v>
      </c>
      <c r="AJ4633" t="s">
        <v>53</v>
      </c>
    </row>
    <row r="4634" spans="1:49" hidden="1" x14ac:dyDescent="0.35">
      <c r="A4634" s="2" t="s">
        <v>1239</v>
      </c>
      <c r="B4634">
        <v>21</v>
      </c>
      <c r="C4634">
        <v>2107</v>
      </c>
      <c r="D4634">
        <v>2</v>
      </c>
      <c r="E4634" t="s">
        <v>50</v>
      </c>
      <c r="F4634">
        <v>49</v>
      </c>
      <c r="G4634" t="s">
        <v>72</v>
      </c>
      <c r="I4634" t="s">
        <v>73</v>
      </c>
      <c r="J4634" t="s">
        <v>52</v>
      </c>
      <c r="K4634" t="s">
        <v>52</v>
      </c>
      <c r="L4634" t="s">
        <v>52</v>
      </c>
      <c r="M4634">
        <v>12</v>
      </c>
      <c r="N4634" t="s">
        <v>115</v>
      </c>
      <c r="O4634">
        <v>2</v>
      </c>
      <c r="P4634" s="2">
        <v>2</v>
      </c>
      <c r="Q4634" t="s">
        <v>56</v>
      </c>
      <c r="R4634">
        <v>45</v>
      </c>
      <c r="S4634" s="5">
        <f t="shared" si="72"/>
        <v>0</v>
      </c>
      <c r="T4634" t="s">
        <v>57</v>
      </c>
      <c r="U4634" t="s">
        <v>53</v>
      </c>
      <c r="W4634" t="s">
        <v>53</v>
      </c>
      <c r="Y4634" t="s">
        <v>55</v>
      </c>
      <c r="Z4634" t="s">
        <v>52</v>
      </c>
      <c r="AA4634">
        <v>1</v>
      </c>
      <c r="AB4634" t="s">
        <v>72</v>
      </c>
      <c r="AD4634" t="s">
        <v>73</v>
      </c>
      <c r="AE4634" t="s">
        <v>52</v>
      </c>
      <c r="AF4634" t="s">
        <v>53</v>
      </c>
      <c r="AG4634" t="s">
        <v>52</v>
      </c>
      <c r="AH4634">
        <v>2</v>
      </c>
      <c r="AI4634" t="s">
        <v>97</v>
      </c>
      <c r="AJ4634" t="s">
        <v>53</v>
      </c>
    </row>
    <row r="4635" spans="1:49" hidden="1" x14ac:dyDescent="0.35">
      <c r="A4635" s="2" t="s">
        <v>1239</v>
      </c>
      <c r="B4635">
        <v>21</v>
      </c>
      <c r="C4635">
        <v>2107</v>
      </c>
      <c r="D4635">
        <v>2</v>
      </c>
      <c r="E4635" t="s">
        <v>50</v>
      </c>
      <c r="F4635">
        <v>49</v>
      </c>
      <c r="G4635" t="s">
        <v>72</v>
      </c>
      <c r="I4635" t="s">
        <v>73</v>
      </c>
      <c r="J4635" t="s">
        <v>52</v>
      </c>
      <c r="K4635" t="s">
        <v>52</v>
      </c>
      <c r="L4635" t="s">
        <v>52</v>
      </c>
      <c r="M4635">
        <v>12</v>
      </c>
      <c r="N4635" t="s">
        <v>115</v>
      </c>
      <c r="O4635">
        <v>2</v>
      </c>
      <c r="P4635" s="2">
        <v>3</v>
      </c>
      <c r="Q4635" t="s">
        <v>56</v>
      </c>
      <c r="R4635">
        <v>20</v>
      </c>
      <c r="S4635" s="5">
        <f t="shared" si="72"/>
        <v>0</v>
      </c>
      <c r="T4635" t="s">
        <v>58</v>
      </c>
      <c r="U4635" t="s">
        <v>52</v>
      </c>
      <c r="V4635">
        <v>1</v>
      </c>
      <c r="W4635" t="s">
        <v>52</v>
      </c>
      <c r="X4635">
        <v>2</v>
      </c>
      <c r="Y4635" t="s">
        <v>55</v>
      </c>
      <c r="Z4635" t="s">
        <v>52</v>
      </c>
      <c r="AA4635">
        <v>1</v>
      </c>
      <c r="AB4635" t="s">
        <v>72</v>
      </c>
      <c r="AD4635" t="s">
        <v>73</v>
      </c>
      <c r="AE4635" t="s">
        <v>52</v>
      </c>
      <c r="AF4635" t="s">
        <v>52</v>
      </c>
      <c r="AG4635" t="s">
        <v>52</v>
      </c>
      <c r="AH4635">
        <v>10</v>
      </c>
      <c r="AI4635" t="s">
        <v>107</v>
      </c>
      <c r="AJ4635" t="s">
        <v>53</v>
      </c>
    </row>
    <row r="4636" spans="1:49" x14ac:dyDescent="0.35">
      <c r="A4636" s="2" t="s">
        <v>1239</v>
      </c>
      <c r="B4636">
        <v>21</v>
      </c>
      <c r="C4636">
        <v>2107</v>
      </c>
      <c r="D4636">
        <v>2</v>
      </c>
      <c r="E4636" t="s">
        <v>50</v>
      </c>
      <c r="F4636">
        <v>49</v>
      </c>
      <c r="G4636" t="s">
        <v>72</v>
      </c>
      <c r="I4636" t="s">
        <v>73</v>
      </c>
      <c r="J4636" t="s">
        <v>52</v>
      </c>
      <c r="K4636" t="s">
        <v>52</v>
      </c>
      <c r="L4636" t="s">
        <v>52</v>
      </c>
      <c r="M4636">
        <v>12</v>
      </c>
      <c r="N4636" t="s">
        <v>115</v>
      </c>
      <c r="O4636">
        <v>2</v>
      </c>
      <c r="P4636" s="6">
        <v>5</v>
      </c>
      <c r="Q4636" t="s">
        <v>50</v>
      </c>
      <c r="R4636">
        <v>13</v>
      </c>
      <c r="S4636" s="5">
        <f t="shared" si="72"/>
        <v>1</v>
      </c>
      <c r="T4636" t="s">
        <v>58</v>
      </c>
      <c r="U4636" t="s">
        <v>52</v>
      </c>
      <c r="V4636">
        <v>1</v>
      </c>
      <c r="W4636" t="s">
        <v>52</v>
      </c>
      <c r="X4636">
        <v>2</v>
      </c>
      <c r="Y4636" t="s">
        <v>59</v>
      </c>
      <c r="AB4636" t="s">
        <v>72</v>
      </c>
      <c r="AD4636" t="s">
        <v>73</v>
      </c>
      <c r="AE4636" t="s">
        <v>52</v>
      </c>
      <c r="AF4636" t="s">
        <v>52</v>
      </c>
      <c r="AG4636" t="s">
        <v>52</v>
      </c>
      <c r="AH4636">
        <v>8</v>
      </c>
      <c r="AI4636" t="s">
        <v>60</v>
      </c>
      <c r="AJ4636" t="s">
        <v>52</v>
      </c>
      <c r="AK4636" t="s">
        <v>61</v>
      </c>
      <c r="AM4636" t="s">
        <v>62</v>
      </c>
      <c r="AN4636" t="s">
        <v>52</v>
      </c>
      <c r="AP4636">
        <v>120000</v>
      </c>
      <c r="AQ4636">
        <v>80000</v>
      </c>
      <c r="AR4636">
        <v>20000</v>
      </c>
      <c r="AS4636">
        <v>2000</v>
      </c>
      <c r="AT4636">
        <v>0</v>
      </c>
      <c r="AU4636">
        <v>0</v>
      </c>
      <c r="AV4636">
        <v>0</v>
      </c>
      <c r="AW4636">
        <v>222000</v>
      </c>
    </row>
    <row r="4637" spans="1:49" hidden="1" x14ac:dyDescent="0.35">
      <c r="A4637" s="2" t="s">
        <v>1239</v>
      </c>
      <c r="B4637">
        <v>21</v>
      </c>
      <c r="C4637">
        <v>2107</v>
      </c>
      <c r="D4637">
        <v>2</v>
      </c>
      <c r="E4637" t="s">
        <v>50</v>
      </c>
      <c r="F4637">
        <v>49</v>
      </c>
      <c r="G4637" t="s">
        <v>72</v>
      </c>
      <c r="I4637" t="s">
        <v>73</v>
      </c>
      <c r="J4637" t="s">
        <v>52</v>
      </c>
      <c r="K4637" t="s">
        <v>52</v>
      </c>
      <c r="L4637" t="s">
        <v>52</v>
      </c>
      <c r="M4637">
        <v>12</v>
      </c>
      <c r="N4637" t="s">
        <v>115</v>
      </c>
      <c r="O4637">
        <v>2</v>
      </c>
      <c r="P4637" s="2">
        <v>6</v>
      </c>
      <c r="Q4637" t="s">
        <v>50</v>
      </c>
      <c r="R4637">
        <v>25</v>
      </c>
      <c r="S4637" s="5">
        <f t="shared" si="72"/>
        <v>0</v>
      </c>
      <c r="T4637" t="s">
        <v>99</v>
      </c>
      <c r="U4637" t="s">
        <v>53</v>
      </c>
      <c r="W4637" t="s">
        <v>53</v>
      </c>
      <c r="Y4637" t="s">
        <v>55</v>
      </c>
      <c r="Z4637" t="s">
        <v>52</v>
      </c>
      <c r="AA4637">
        <v>3</v>
      </c>
      <c r="AB4637" t="s">
        <v>72</v>
      </c>
      <c r="AD4637" t="s">
        <v>73</v>
      </c>
      <c r="AE4637" t="s">
        <v>52</v>
      </c>
      <c r="AF4637" t="s">
        <v>52</v>
      </c>
      <c r="AG4637" t="s">
        <v>52</v>
      </c>
      <c r="AH4637">
        <v>10</v>
      </c>
      <c r="AI4637" t="s">
        <v>107</v>
      </c>
      <c r="AJ4637" t="s">
        <v>53</v>
      </c>
    </row>
    <row r="4638" spans="1:49" hidden="1" x14ac:dyDescent="0.35">
      <c r="A4638" s="2" t="s">
        <v>1239</v>
      </c>
      <c r="B4638">
        <v>21</v>
      </c>
      <c r="C4638">
        <v>2107</v>
      </c>
      <c r="D4638">
        <v>2</v>
      </c>
      <c r="E4638" t="s">
        <v>50</v>
      </c>
      <c r="F4638">
        <v>49</v>
      </c>
      <c r="G4638" t="s">
        <v>72</v>
      </c>
      <c r="I4638" t="s">
        <v>73</v>
      </c>
      <c r="J4638" t="s">
        <v>52</v>
      </c>
      <c r="K4638" t="s">
        <v>52</v>
      </c>
      <c r="L4638" t="s">
        <v>52</v>
      </c>
      <c r="M4638">
        <v>12</v>
      </c>
      <c r="N4638" t="s">
        <v>115</v>
      </c>
      <c r="O4638">
        <v>2</v>
      </c>
      <c r="P4638" s="2">
        <v>7</v>
      </c>
      <c r="Q4638" t="s">
        <v>56</v>
      </c>
      <c r="R4638">
        <v>0</v>
      </c>
      <c r="S4638" s="5">
        <f t="shared" si="72"/>
        <v>0</v>
      </c>
      <c r="T4638" t="s">
        <v>102</v>
      </c>
      <c r="U4638" t="s">
        <v>52</v>
      </c>
      <c r="V4638">
        <v>6</v>
      </c>
      <c r="W4638" t="s">
        <v>52</v>
      </c>
      <c r="X4638">
        <v>3</v>
      </c>
      <c r="AB4638" t="s">
        <v>72</v>
      </c>
    </row>
    <row r="4639" spans="1:49" hidden="1" x14ac:dyDescent="0.35">
      <c r="A4639" s="2" t="s">
        <v>1240</v>
      </c>
      <c r="B4639">
        <v>20</v>
      </c>
      <c r="C4639">
        <v>2004</v>
      </c>
      <c r="D4639">
        <v>2</v>
      </c>
      <c r="E4639" t="s">
        <v>50</v>
      </c>
      <c r="F4639">
        <v>49</v>
      </c>
      <c r="G4639" t="s">
        <v>72</v>
      </c>
      <c r="I4639" t="s">
        <v>73</v>
      </c>
      <c r="J4639" t="s">
        <v>52</v>
      </c>
      <c r="K4639" t="s">
        <v>52</v>
      </c>
      <c r="L4639" t="s">
        <v>52</v>
      </c>
      <c r="M4639">
        <v>3</v>
      </c>
      <c r="N4639" t="s">
        <v>97</v>
      </c>
      <c r="P4639" s="2">
        <v>1</v>
      </c>
      <c r="Q4639" t="s">
        <v>50</v>
      </c>
      <c r="R4639">
        <v>49</v>
      </c>
      <c r="S4639" s="5">
        <f t="shared" si="72"/>
        <v>0</v>
      </c>
      <c r="T4639" t="s">
        <v>54</v>
      </c>
      <c r="U4639" t="s">
        <v>53</v>
      </c>
      <c r="W4639" t="s">
        <v>53</v>
      </c>
      <c r="Y4639" t="s">
        <v>55</v>
      </c>
      <c r="Z4639" t="s">
        <v>52</v>
      </c>
      <c r="AA4639">
        <v>2</v>
      </c>
      <c r="AB4639" t="s">
        <v>72</v>
      </c>
      <c r="AD4639" t="s">
        <v>73</v>
      </c>
      <c r="AE4639" t="s">
        <v>52</v>
      </c>
      <c r="AF4639" t="s">
        <v>52</v>
      </c>
      <c r="AG4639" t="s">
        <v>52</v>
      </c>
      <c r="AH4639">
        <v>3</v>
      </c>
      <c r="AI4639" t="s">
        <v>97</v>
      </c>
      <c r="AJ4639" t="s">
        <v>53</v>
      </c>
    </row>
    <row r="4640" spans="1:49" hidden="1" x14ac:dyDescent="0.35">
      <c r="A4640" s="2" t="s">
        <v>1240</v>
      </c>
      <c r="B4640">
        <v>20</v>
      </c>
      <c r="C4640">
        <v>2004</v>
      </c>
      <c r="D4640">
        <v>2</v>
      </c>
      <c r="E4640" t="s">
        <v>50</v>
      </c>
      <c r="F4640">
        <v>49</v>
      </c>
      <c r="G4640" t="s">
        <v>72</v>
      </c>
      <c r="I4640" t="s">
        <v>73</v>
      </c>
      <c r="J4640" t="s">
        <v>52</v>
      </c>
      <c r="K4640" t="s">
        <v>52</v>
      </c>
      <c r="L4640" t="s">
        <v>52</v>
      </c>
      <c r="M4640">
        <v>3</v>
      </c>
      <c r="N4640" t="s">
        <v>97</v>
      </c>
      <c r="P4640" s="2">
        <v>2</v>
      </c>
      <c r="Q4640" t="s">
        <v>56</v>
      </c>
      <c r="R4640">
        <v>49</v>
      </c>
      <c r="S4640" s="5">
        <f t="shared" si="72"/>
        <v>0</v>
      </c>
      <c r="T4640" t="s">
        <v>57</v>
      </c>
      <c r="U4640" t="s">
        <v>53</v>
      </c>
      <c r="W4640" t="s">
        <v>53</v>
      </c>
      <c r="Y4640" t="s">
        <v>55</v>
      </c>
      <c r="Z4640" t="s">
        <v>52</v>
      </c>
      <c r="AA4640">
        <v>1</v>
      </c>
      <c r="AB4640" t="s">
        <v>72</v>
      </c>
      <c r="AD4640" t="s">
        <v>73</v>
      </c>
      <c r="AE4640" t="s">
        <v>52</v>
      </c>
      <c r="AF4640" t="s">
        <v>52</v>
      </c>
      <c r="AG4640" t="s">
        <v>53</v>
      </c>
    </row>
    <row r="4641" spans="1:49" hidden="1" x14ac:dyDescent="0.35">
      <c r="A4641" s="2" t="s">
        <v>1240</v>
      </c>
      <c r="B4641">
        <v>20</v>
      </c>
      <c r="C4641">
        <v>2004</v>
      </c>
      <c r="D4641">
        <v>2</v>
      </c>
      <c r="E4641" t="s">
        <v>50</v>
      </c>
      <c r="F4641">
        <v>49</v>
      </c>
      <c r="G4641" t="s">
        <v>72</v>
      </c>
      <c r="I4641" t="s">
        <v>73</v>
      </c>
      <c r="J4641" t="s">
        <v>52</v>
      </c>
      <c r="K4641" t="s">
        <v>52</v>
      </c>
      <c r="L4641" t="s">
        <v>52</v>
      </c>
      <c r="M4641">
        <v>3</v>
      </c>
      <c r="N4641" t="s">
        <v>97</v>
      </c>
      <c r="P4641" s="2">
        <v>3</v>
      </c>
      <c r="Q4641" t="s">
        <v>50</v>
      </c>
      <c r="R4641">
        <v>23</v>
      </c>
      <c r="S4641" s="5">
        <f t="shared" si="72"/>
        <v>0</v>
      </c>
      <c r="T4641" t="s">
        <v>58</v>
      </c>
      <c r="U4641" t="s">
        <v>52</v>
      </c>
      <c r="V4641">
        <v>1</v>
      </c>
      <c r="W4641" t="s">
        <v>52</v>
      </c>
      <c r="X4641">
        <v>2</v>
      </c>
      <c r="Y4641" t="s">
        <v>59</v>
      </c>
      <c r="AB4641" t="s">
        <v>72</v>
      </c>
      <c r="AD4641" t="s">
        <v>52</v>
      </c>
      <c r="AE4641" t="s">
        <v>52</v>
      </c>
      <c r="AF4641" t="s">
        <v>52</v>
      </c>
      <c r="AG4641" t="s">
        <v>52</v>
      </c>
      <c r="AH4641">
        <v>10</v>
      </c>
      <c r="AI4641" t="s">
        <v>80</v>
      </c>
      <c r="AJ4641" t="s">
        <v>53</v>
      </c>
    </row>
    <row r="4642" spans="1:49" hidden="1" x14ac:dyDescent="0.35">
      <c r="A4642" s="2" t="s">
        <v>1240</v>
      </c>
      <c r="B4642">
        <v>20</v>
      </c>
      <c r="C4642">
        <v>2004</v>
      </c>
      <c r="D4642">
        <v>2</v>
      </c>
      <c r="E4642" t="s">
        <v>50</v>
      </c>
      <c r="F4642">
        <v>49</v>
      </c>
      <c r="G4642" t="s">
        <v>72</v>
      </c>
      <c r="I4642" t="s">
        <v>73</v>
      </c>
      <c r="J4642" t="s">
        <v>52</v>
      </c>
      <c r="K4642" t="s">
        <v>52</v>
      </c>
      <c r="L4642" t="s">
        <v>52</v>
      </c>
      <c r="M4642">
        <v>3</v>
      </c>
      <c r="N4642" t="s">
        <v>97</v>
      </c>
      <c r="P4642" s="2">
        <v>4</v>
      </c>
      <c r="Q4642" t="s">
        <v>56</v>
      </c>
      <c r="R4642">
        <v>21</v>
      </c>
      <c r="S4642" s="5">
        <f t="shared" si="72"/>
        <v>0</v>
      </c>
      <c r="T4642" t="s">
        <v>58</v>
      </c>
      <c r="U4642" t="s">
        <v>52</v>
      </c>
      <c r="V4642">
        <v>1</v>
      </c>
      <c r="W4642" t="s">
        <v>52</v>
      </c>
      <c r="X4642">
        <v>2</v>
      </c>
      <c r="Y4642" t="s">
        <v>59</v>
      </c>
      <c r="AB4642" t="s">
        <v>72</v>
      </c>
      <c r="AD4642" t="s">
        <v>73</v>
      </c>
      <c r="AE4642" t="s">
        <v>52</v>
      </c>
      <c r="AF4642" t="s">
        <v>52</v>
      </c>
      <c r="AG4642" t="s">
        <v>52</v>
      </c>
      <c r="AH4642">
        <v>16</v>
      </c>
      <c r="AI4642" t="s">
        <v>76</v>
      </c>
      <c r="AJ4642" t="s">
        <v>52</v>
      </c>
      <c r="AK4642" t="s">
        <v>95</v>
      </c>
      <c r="AM4642" t="s">
        <v>62</v>
      </c>
      <c r="AN4642" t="s">
        <v>53</v>
      </c>
      <c r="AP4642">
        <v>0</v>
      </c>
      <c r="AQ4642">
        <v>480000</v>
      </c>
      <c r="AR4642">
        <v>200000</v>
      </c>
      <c r="AS4642">
        <v>0</v>
      </c>
      <c r="AT4642">
        <v>1800000</v>
      </c>
      <c r="AU4642">
        <v>42000</v>
      </c>
      <c r="AV4642">
        <v>0</v>
      </c>
      <c r="AW4642">
        <v>2522000</v>
      </c>
    </row>
    <row r="4643" spans="1:49" hidden="1" x14ac:dyDescent="0.35">
      <c r="A4643" s="2" t="s">
        <v>1241</v>
      </c>
      <c r="B4643">
        <v>19</v>
      </c>
      <c r="C4643">
        <v>1905</v>
      </c>
      <c r="D4643">
        <v>2</v>
      </c>
      <c r="E4643" t="s">
        <v>50</v>
      </c>
      <c r="F4643">
        <v>30</v>
      </c>
      <c r="G4643" t="s">
        <v>72</v>
      </c>
      <c r="I4643" t="s">
        <v>73</v>
      </c>
      <c r="J4643" t="s">
        <v>53</v>
      </c>
      <c r="K4643" t="s">
        <v>53</v>
      </c>
      <c r="L4643" t="s">
        <v>52</v>
      </c>
      <c r="M4643">
        <v>3</v>
      </c>
      <c r="N4643" t="s">
        <v>63</v>
      </c>
      <c r="O4643">
        <v>2</v>
      </c>
      <c r="P4643" s="2">
        <v>1</v>
      </c>
      <c r="Q4643" t="s">
        <v>50</v>
      </c>
      <c r="R4643">
        <v>30</v>
      </c>
      <c r="S4643" s="5">
        <f t="shared" si="72"/>
        <v>0</v>
      </c>
      <c r="T4643" t="s">
        <v>54</v>
      </c>
      <c r="U4643" t="s">
        <v>53</v>
      </c>
      <c r="W4643" t="s">
        <v>53</v>
      </c>
      <c r="Y4643" t="s">
        <v>55</v>
      </c>
      <c r="Z4643" t="s">
        <v>52</v>
      </c>
      <c r="AA4643">
        <v>2</v>
      </c>
      <c r="AB4643" t="s">
        <v>72</v>
      </c>
      <c r="AD4643" t="s">
        <v>73</v>
      </c>
      <c r="AE4643" t="s">
        <v>53</v>
      </c>
      <c r="AF4643" t="s">
        <v>53</v>
      </c>
      <c r="AG4643" t="s">
        <v>52</v>
      </c>
      <c r="AH4643">
        <v>3</v>
      </c>
      <c r="AI4643" t="s">
        <v>63</v>
      </c>
      <c r="AJ4643" t="s">
        <v>53</v>
      </c>
    </row>
    <row r="4644" spans="1:49" hidden="1" x14ac:dyDescent="0.35">
      <c r="A4644" s="2" t="s">
        <v>1241</v>
      </c>
      <c r="B4644">
        <v>19</v>
      </c>
      <c r="C4644">
        <v>1905</v>
      </c>
      <c r="D4644">
        <v>2</v>
      </c>
      <c r="E4644" t="s">
        <v>50</v>
      </c>
      <c r="F4644">
        <v>30</v>
      </c>
      <c r="G4644" t="s">
        <v>72</v>
      </c>
      <c r="I4644" t="s">
        <v>73</v>
      </c>
      <c r="J4644" t="s">
        <v>53</v>
      </c>
      <c r="K4644" t="s">
        <v>53</v>
      </c>
      <c r="L4644" t="s">
        <v>52</v>
      </c>
      <c r="M4644">
        <v>3</v>
      </c>
      <c r="N4644" t="s">
        <v>63</v>
      </c>
      <c r="O4644">
        <v>2</v>
      </c>
      <c r="P4644" s="2">
        <v>2</v>
      </c>
      <c r="Q4644" t="s">
        <v>56</v>
      </c>
      <c r="R4644">
        <v>24</v>
      </c>
      <c r="S4644" s="5">
        <f t="shared" si="72"/>
        <v>0</v>
      </c>
      <c r="T4644" t="s">
        <v>57</v>
      </c>
      <c r="U4644" t="s">
        <v>53</v>
      </c>
      <c r="W4644" t="s">
        <v>53</v>
      </c>
      <c r="Y4644" t="s">
        <v>55</v>
      </c>
      <c r="Z4644" t="s">
        <v>52</v>
      </c>
      <c r="AA4644">
        <v>1</v>
      </c>
      <c r="AB4644" t="s">
        <v>72</v>
      </c>
      <c r="AD4644" t="s">
        <v>52</v>
      </c>
      <c r="AE4644" t="s">
        <v>53</v>
      </c>
      <c r="AF4644" t="s">
        <v>53</v>
      </c>
      <c r="AG4644" t="s">
        <v>53</v>
      </c>
    </row>
    <row r="4645" spans="1:49" hidden="1" x14ac:dyDescent="0.35">
      <c r="A4645" s="2" t="s">
        <v>1241</v>
      </c>
      <c r="B4645">
        <v>19</v>
      </c>
      <c r="C4645">
        <v>1905</v>
      </c>
      <c r="D4645">
        <v>2</v>
      </c>
      <c r="E4645" t="s">
        <v>50</v>
      </c>
      <c r="F4645">
        <v>30</v>
      </c>
      <c r="G4645" t="s">
        <v>72</v>
      </c>
      <c r="I4645" t="s">
        <v>73</v>
      </c>
      <c r="J4645" t="s">
        <v>53</v>
      </c>
      <c r="K4645" t="s">
        <v>53</v>
      </c>
      <c r="L4645" t="s">
        <v>52</v>
      </c>
      <c r="M4645">
        <v>3</v>
      </c>
      <c r="N4645" t="s">
        <v>63</v>
      </c>
      <c r="O4645">
        <v>2</v>
      </c>
      <c r="P4645" s="2">
        <v>3</v>
      </c>
      <c r="Q4645" t="s">
        <v>56</v>
      </c>
      <c r="R4645">
        <v>4</v>
      </c>
      <c r="S4645" s="5">
        <f t="shared" si="72"/>
        <v>0</v>
      </c>
      <c r="T4645" t="s">
        <v>58</v>
      </c>
      <c r="U4645" t="s">
        <v>52</v>
      </c>
      <c r="V4645">
        <v>1</v>
      </c>
      <c r="W4645" t="s">
        <v>52</v>
      </c>
      <c r="X4645">
        <v>2</v>
      </c>
      <c r="AB4645" t="s">
        <v>72</v>
      </c>
      <c r="AD4645" t="s">
        <v>73</v>
      </c>
      <c r="AE4645" t="s">
        <v>53</v>
      </c>
      <c r="AF4645" t="s">
        <v>53</v>
      </c>
      <c r="AG4645" t="s">
        <v>53</v>
      </c>
      <c r="AO4645" t="s">
        <v>373</v>
      </c>
    </row>
    <row r="4646" spans="1:49" hidden="1" x14ac:dyDescent="0.35">
      <c r="A4646" s="2" t="s">
        <v>1241</v>
      </c>
      <c r="B4646">
        <v>19</v>
      </c>
      <c r="C4646">
        <v>1905</v>
      </c>
      <c r="D4646">
        <v>2</v>
      </c>
      <c r="E4646" t="s">
        <v>50</v>
      </c>
      <c r="F4646">
        <v>30</v>
      </c>
      <c r="G4646" t="s">
        <v>72</v>
      </c>
      <c r="I4646" t="s">
        <v>73</v>
      </c>
      <c r="J4646" t="s">
        <v>53</v>
      </c>
      <c r="K4646" t="s">
        <v>53</v>
      </c>
      <c r="L4646" t="s">
        <v>52</v>
      </c>
      <c r="M4646">
        <v>3</v>
      </c>
      <c r="N4646" t="s">
        <v>63</v>
      </c>
      <c r="O4646">
        <v>2</v>
      </c>
      <c r="P4646" s="2">
        <v>4</v>
      </c>
      <c r="Q4646" t="s">
        <v>50</v>
      </c>
      <c r="R4646">
        <v>3</v>
      </c>
      <c r="S4646" s="5">
        <f t="shared" si="72"/>
        <v>0</v>
      </c>
      <c r="T4646" t="s">
        <v>58</v>
      </c>
      <c r="U4646" t="s">
        <v>52</v>
      </c>
      <c r="V4646">
        <v>1</v>
      </c>
      <c r="W4646" t="s">
        <v>52</v>
      </c>
      <c r="X4646">
        <v>2</v>
      </c>
      <c r="AB4646" t="s">
        <v>72</v>
      </c>
      <c r="AD4646" t="s">
        <v>73</v>
      </c>
      <c r="AE4646" t="s">
        <v>53</v>
      </c>
      <c r="AF4646" t="s">
        <v>53</v>
      </c>
      <c r="AG4646" t="s">
        <v>53</v>
      </c>
      <c r="AO4646" t="s">
        <v>373</v>
      </c>
    </row>
    <row r="4647" spans="1:49" hidden="1" x14ac:dyDescent="0.35">
      <c r="A4647" s="2" t="s">
        <v>1242</v>
      </c>
      <c r="B4647">
        <v>5</v>
      </c>
      <c r="C4647">
        <v>505</v>
      </c>
      <c r="D4647">
        <v>1</v>
      </c>
      <c r="E4647" t="s">
        <v>50</v>
      </c>
      <c r="F4647">
        <v>43</v>
      </c>
      <c r="G4647" t="s">
        <v>72</v>
      </c>
      <c r="I4647" t="s">
        <v>52</v>
      </c>
      <c r="J4647" t="s">
        <v>52</v>
      </c>
      <c r="K4647" t="s">
        <v>52</v>
      </c>
      <c r="L4647" t="s">
        <v>52</v>
      </c>
      <c r="M4647">
        <v>16</v>
      </c>
      <c r="N4647" t="s">
        <v>140</v>
      </c>
      <c r="O4647">
        <v>1</v>
      </c>
      <c r="P4647" s="2">
        <v>1</v>
      </c>
      <c r="Q4647" t="s">
        <v>50</v>
      </c>
      <c r="R4647">
        <v>43</v>
      </c>
      <c r="S4647" s="5">
        <f t="shared" si="72"/>
        <v>0</v>
      </c>
      <c r="T4647" t="s">
        <v>54</v>
      </c>
      <c r="U4647" t="s">
        <v>53</v>
      </c>
      <c r="W4647" t="s">
        <v>53</v>
      </c>
      <c r="Y4647" t="s">
        <v>55</v>
      </c>
      <c r="Z4647" t="s">
        <v>52</v>
      </c>
      <c r="AA4647">
        <v>2</v>
      </c>
      <c r="AB4647" t="s">
        <v>72</v>
      </c>
      <c r="AD4647" t="s">
        <v>52</v>
      </c>
      <c r="AE4647" t="s">
        <v>52</v>
      </c>
      <c r="AF4647" t="s">
        <v>52</v>
      </c>
      <c r="AG4647" t="s">
        <v>52</v>
      </c>
      <c r="AH4647">
        <v>16</v>
      </c>
      <c r="AI4647" t="s">
        <v>140</v>
      </c>
      <c r="AJ4647" t="s">
        <v>53</v>
      </c>
    </row>
    <row r="4648" spans="1:49" hidden="1" x14ac:dyDescent="0.35">
      <c r="A4648" s="2" t="s">
        <v>1242</v>
      </c>
      <c r="B4648">
        <v>5</v>
      </c>
      <c r="C4648">
        <v>505</v>
      </c>
      <c r="D4648">
        <v>1</v>
      </c>
      <c r="E4648" t="s">
        <v>50</v>
      </c>
      <c r="F4648">
        <v>43</v>
      </c>
      <c r="G4648" t="s">
        <v>72</v>
      </c>
      <c r="I4648" t="s">
        <v>52</v>
      </c>
      <c r="J4648" t="s">
        <v>52</v>
      </c>
      <c r="K4648" t="s">
        <v>52</v>
      </c>
      <c r="L4648" t="s">
        <v>52</v>
      </c>
      <c r="M4648">
        <v>16</v>
      </c>
      <c r="N4648" t="s">
        <v>140</v>
      </c>
      <c r="O4648">
        <v>1</v>
      </c>
      <c r="P4648" s="2">
        <v>2</v>
      </c>
      <c r="Q4648" t="s">
        <v>56</v>
      </c>
      <c r="R4648">
        <v>39</v>
      </c>
      <c r="S4648" s="5">
        <f t="shared" si="72"/>
        <v>0</v>
      </c>
      <c r="T4648" t="s">
        <v>57</v>
      </c>
      <c r="U4648" t="s">
        <v>53</v>
      </c>
      <c r="W4648" t="s">
        <v>53</v>
      </c>
      <c r="Y4648" t="s">
        <v>55</v>
      </c>
      <c r="Z4648" t="s">
        <v>52</v>
      </c>
      <c r="AA4648">
        <v>1</v>
      </c>
      <c r="AB4648" t="s">
        <v>72</v>
      </c>
      <c r="AD4648" t="s">
        <v>52</v>
      </c>
      <c r="AE4648" t="s">
        <v>52</v>
      </c>
      <c r="AF4648" t="s">
        <v>52</v>
      </c>
      <c r="AG4648" t="s">
        <v>52</v>
      </c>
      <c r="AH4648">
        <v>10</v>
      </c>
      <c r="AI4648" t="s">
        <v>107</v>
      </c>
      <c r="AJ4648" t="s">
        <v>53</v>
      </c>
    </row>
    <row r="4649" spans="1:49" hidden="1" x14ac:dyDescent="0.35">
      <c r="A4649" s="2" t="s">
        <v>1242</v>
      </c>
      <c r="B4649">
        <v>5</v>
      </c>
      <c r="C4649">
        <v>505</v>
      </c>
      <c r="D4649">
        <v>1</v>
      </c>
      <c r="E4649" t="s">
        <v>50</v>
      </c>
      <c r="F4649">
        <v>43</v>
      </c>
      <c r="G4649" t="s">
        <v>72</v>
      </c>
      <c r="I4649" t="s">
        <v>52</v>
      </c>
      <c r="J4649" t="s">
        <v>52</v>
      </c>
      <c r="K4649" t="s">
        <v>52</v>
      </c>
      <c r="L4649" t="s">
        <v>52</v>
      </c>
      <c r="M4649">
        <v>16</v>
      </c>
      <c r="N4649" t="s">
        <v>140</v>
      </c>
      <c r="O4649">
        <v>1</v>
      </c>
      <c r="P4649" s="2">
        <v>3</v>
      </c>
      <c r="Q4649" t="s">
        <v>56</v>
      </c>
      <c r="R4649">
        <v>18</v>
      </c>
      <c r="S4649" s="5">
        <f t="shared" si="72"/>
        <v>0</v>
      </c>
      <c r="T4649" t="s">
        <v>58</v>
      </c>
      <c r="U4649" t="s">
        <v>52</v>
      </c>
      <c r="V4649">
        <v>1</v>
      </c>
      <c r="W4649" t="s">
        <v>52</v>
      </c>
      <c r="X4649">
        <v>2</v>
      </c>
      <c r="Y4649" t="s">
        <v>59</v>
      </c>
      <c r="AB4649" t="s">
        <v>72</v>
      </c>
      <c r="AD4649" t="s">
        <v>52</v>
      </c>
      <c r="AE4649" t="s">
        <v>52</v>
      </c>
      <c r="AF4649" t="s">
        <v>52</v>
      </c>
      <c r="AG4649" t="s">
        <v>52</v>
      </c>
      <c r="AH4649">
        <v>12</v>
      </c>
      <c r="AI4649" t="s">
        <v>76</v>
      </c>
      <c r="AJ4649" t="s">
        <v>52</v>
      </c>
      <c r="AK4649" t="s">
        <v>95</v>
      </c>
      <c r="AM4649" t="s">
        <v>96</v>
      </c>
      <c r="AN4649" t="s">
        <v>53</v>
      </c>
      <c r="AP4649">
        <v>960000</v>
      </c>
      <c r="AQ4649">
        <v>1200000</v>
      </c>
      <c r="AR4649">
        <v>45000</v>
      </c>
      <c r="AS4649">
        <v>30000</v>
      </c>
      <c r="AT4649">
        <v>1820000</v>
      </c>
      <c r="AU4649">
        <v>0</v>
      </c>
      <c r="AV4649">
        <v>15000</v>
      </c>
      <c r="AW4649">
        <v>4070000</v>
      </c>
    </row>
    <row r="4650" spans="1:49" x14ac:dyDescent="0.35">
      <c r="A4650" s="2" t="s">
        <v>1242</v>
      </c>
      <c r="B4650">
        <v>5</v>
      </c>
      <c r="C4650">
        <v>505</v>
      </c>
      <c r="D4650">
        <v>1</v>
      </c>
      <c r="E4650" t="s">
        <v>50</v>
      </c>
      <c r="F4650">
        <v>43</v>
      </c>
      <c r="G4650" t="s">
        <v>72</v>
      </c>
      <c r="I4650" t="s">
        <v>52</v>
      </c>
      <c r="J4650" t="s">
        <v>52</v>
      </c>
      <c r="K4650" t="s">
        <v>52</v>
      </c>
      <c r="L4650" t="s">
        <v>52</v>
      </c>
      <c r="M4650">
        <v>16</v>
      </c>
      <c r="N4650" t="s">
        <v>140</v>
      </c>
      <c r="O4650">
        <v>1</v>
      </c>
      <c r="P4650" s="6">
        <v>4</v>
      </c>
      <c r="Q4650" t="s">
        <v>50</v>
      </c>
      <c r="R4650">
        <v>13</v>
      </c>
      <c r="S4650" s="5">
        <f t="shared" si="72"/>
        <v>1</v>
      </c>
      <c r="T4650" t="s">
        <v>58</v>
      </c>
      <c r="U4650" t="s">
        <v>52</v>
      </c>
      <c r="V4650">
        <v>1</v>
      </c>
      <c r="W4650" t="s">
        <v>52</v>
      </c>
      <c r="X4650">
        <v>2</v>
      </c>
      <c r="Y4650" t="s">
        <v>59</v>
      </c>
      <c r="AB4650" t="s">
        <v>72</v>
      </c>
      <c r="AD4650" t="s">
        <v>73</v>
      </c>
      <c r="AE4650" t="s">
        <v>52</v>
      </c>
      <c r="AF4650" t="s">
        <v>52</v>
      </c>
      <c r="AG4650" t="s">
        <v>52</v>
      </c>
      <c r="AH4650">
        <v>6</v>
      </c>
      <c r="AI4650" t="s">
        <v>79</v>
      </c>
      <c r="AJ4650" t="s">
        <v>52</v>
      </c>
      <c r="AK4650" t="s">
        <v>90</v>
      </c>
      <c r="AM4650" t="s">
        <v>62</v>
      </c>
      <c r="AN4650" t="s">
        <v>52</v>
      </c>
      <c r="AP4650">
        <v>720000</v>
      </c>
      <c r="AQ4650">
        <v>520000</v>
      </c>
      <c r="AR4650">
        <v>25000</v>
      </c>
      <c r="AS4650">
        <v>12000</v>
      </c>
      <c r="AT4650">
        <v>1300000</v>
      </c>
      <c r="AU4650">
        <v>380000</v>
      </c>
      <c r="AV4650">
        <v>10000</v>
      </c>
      <c r="AW4650">
        <v>2967000</v>
      </c>
    </row>
    <row r="4651" spans="1:49" hidden="1" x14ac:dyDescent="0.35">
      <c r="A4651" s="2" t="s">
        <v>1243</v>
      </c>
      <c r="B4651">
        <v>3</v>
      </c>
      <c r="C4651">
        <v>314</v>
      </c>
      <c r="D4651">
        <v>1</v>
      </c>
      <c r="E4651" t="s">
        <v>50</v>
      </c>
      <c r="F4651">
        <v>43</v>
      </c>
      <c r="G4651" t="s">
        <v>72</v>
      </c>
      <c r="I4651" t="s">
        <v>73</v>
      </c>
      <c r="J4651" t="s">
        <v>53</v>
      </c>
      <c r="K4651" t="s">
        <v>53</v>
      </c>
      <c r="L4651" t="s">
        <v>53</v>
      </c>
      <c r="M4651">
        <v>0</v>
      </c>
      <c r="O4651">
        <v>5</v>
      </c>
      <c r="P4651" s="2">
        <v>1</v>
      </c>
      <c r="Q4651" t="s">
        <v>50</v>
      </c>
      <c r="R4651">
        <v>43</v>
      </c>
      <c r="S4651" s="5">
        <f t="shared" si="72"/>
        <v>0</v>
      </c>
      <c r="T4651" t="s">
        <v>54</v>
      </c>
      <c r="U4651" t="s">
        <v>53</v>
      </c>
      <c r="W4651" t="s">
        <v>53</v>
      </c>
      <c r="Y4651" t="s">
        <v>55</v>
      </c>
      <c r="Z4651" t="s">
        <v>52</v>
      </c>
      <c r="AA4651">
        <v>2</v>
      </c>
      <c r="AB4651" t="s">
        <v>72</v>
      </c>
      <c r="AD4651" t="s">
        <v>73</v>
      </c>
      <c r="AE4651" t="s">
        <v>53</v>
      </c>
      <c r="AF4651" t="s">
        <v>53</v>
      </c>
      <c r="AG4651" t="s">
        <v>53</v>
      </c>
    </row>
    <row r="4652" spans="1:49" hidden="1" x14ac:dyDescent="0.35">
      <c r="A4652" s="2" t="s">
        <v>1243</v>
      </c>
      <c r="B4652">
        <v>3</v>
      </c>
      <c r="C4652">
        <v>314</v>
      </c>
      <c r="D4652">
        <v>1</v>
      </c>
      <c r="E4652" t="s">
        <v>50</v>
      </c>
      <c r="F4652">
        <v>43</v>
      </c>
      <c r="G4652" t="s">
        <v>72</v>
      </c>
      <c r="I4652" t="s">
        <v>73</v>
      </c>
      <c r="J4652" t="s">
        <v>53</v>
      </c>
      <c r="K4652" t="s">
        <v>53</v>
      </c>
      <c r="L4652" t="s">
        <v>53</v>
      </c>
      <c r="M4652">
        <v>0</v>
      </c>
      <c r="O4652">
        <v>5</v>
      </c>
      <c r="P4652" s="2">
        <v>2</v>
      </c>
      <c r="Q4652" t="s">
        <v>56</v>
      </c>
      <c r="R4652">
        <v>40</v>
      </c>
      <c r="S4652" s="5">
        <f t="shared" si="72"/>
        <v>0</v>
      </c>
      <c r="T4652" t="s">
        <v>57</v>
      </c>
      <c r="U4652" t="s">
        <v>53</v>
      </c>
      <c r="W4652" t="s">
        <v>52</v>
      </c>
      <c r="X4652">
        <v>8</v>
      </c>
      <c r="Y4652" t="s">
        <v>55</v>
      </c>
      <c r="Z4652" t="s">
        <v>52</v>
      </c>
      <c r="AA4652">
        <v>1</v>
      </c>
      <c r="AB4652" t="s">
        <v>72</v>
      </c>
      <c r="AD4652" t="s">
        <v>73</v>
      </c>
      <c r="AE4652" t="s">
        <v>52</v>
      </c>
      <c r="AF4652" t="s">
        <v>52</v>
      </c>
      <c r="AG4652" t="s">
        <v>52</v>
      </c>
      <c r="AH4652">
        <v>5</v>
      </c>
      <c r="AI4652" t="s">
        <v>78</v>
      </c>
      <c r="AJ4652" t="s">
        <v>53</v>
      </c>
    </row>
    <row r="4653" spans="1:49" x14ac:dyDescent="0.35">
      <c r="A4653" s="2" t="s">
        <v>1243</v>
      </c>
      <c r="B4653">
        <v>3</v>
      </c>
      <c r="C4653">
        <v>314</v>
      </c>
      <c r="D4653">
        <v>1</v>
      </c>
      <c r="E4653" t="s">
        <v>50</v>
      </c>
      <c r="F4653">
        <v>43</v>
      </c>
      <c r="G4653" t="s">
        <v>72</v>
      </c>
      <c r="I4653" t="s">
        <v>73</v>
      </c>
      <c r="J4653" t="s">
        <v>53</v>
      </c>
      <c r="K4653" t="s">
        <v>53</v>
      </c>
      <c r="L4653" t="s">
        <v>53</v>
      </c>
      <c r="M4653">
        <v>0</v>
      </c>
      <c r="O4653">
        <v>5</v>
      </c>
      <c r="P4653" s="6">
        <v>3</v>
      </c>
      <c r="Q4653" t="s">
        <v>56</v>
      </c>
      <c r="R4653">
        <v>15</v>
      </c>
      <c r="S4653" s="5">
        <f t="shared" si="72"/>
        <v>1</v>
      </c>
      <c r="T4653" t="s">
        <v>58</v>
      </c>
      <c r="U4653" t="s">
        <v>52</v>
      </c>
      <c r="V4653">
        <v>1</v>
      </c>
      <c r="W4653" t="s">
        <v>52</v>
      </c>
      <c r="X4653">
        <v>2</v>
      </c>
      <c r="Y4653" t="s">
        <v>59</v>
      </c>
      <c r="AB4653" t="s">
        <v>72</v>
      </c>
      <c r="AD4653" t="s">
        <v>73</v>
      </c>
      <c r="AE4653" t="s">
        <v>52</v>
      </c>
      <c r="AF4653" t="s">
        <v>52</v>
      </c>
      <c r="AG4653" t="s">
        <v>52</v>
      </c>
      <c r="AH4653">
        <v>6</v>
      </c>
      <c r="AI4653" t="s">
        <v>79</v>
      </c>
      <c r="AJ4653" t="s">
        <v>53</v>
      </c>
      <c r="AO4653" t="s">
        <v>190</v>
      </c>
      <c r="AP4653">
        <v>0</v>
      </c>
      <c r="AQ4653">
        <v>216000</v>
      </c>
      <c r="AR4653">
        <v>20000</v>
      </c>
      <c r="AS4653">
        <v>30000</v>
      </c>
      <c r="AT4653">
        <v>540000</v>
      </c>
      <c r="AU4653">
        <v>0</v>
      </c>
      <c r="AV4653">
        <v>0</v>
      </c>
      <c r="AW4653">
        <v>806000</v>
      </c>
    </row>
    <row r="4654" spans="1:49" x14ac:dyDescent="0.35">
      <c r="A4654" s="2" t="s">
        <v>1243</v>
      </c>
      <c r="B4654">
        <v>3</v>
      </c>
      <c r="C4654">
        <v>314</v>
      </c>
      <c r="D4654">
        <v>1</v>
      </c>
      <c r="E4654" t="s">
        <v>50</v>
      </c>
      <c r="F4654">
        <v>43</v>
      </c>
      <c r="G4654" t="s">
        <v>72</v>
      </c>
      <c r="I4654" t="s">
        <v>73</v>
      </c>
      <c r="J4654" t="s">
        <v>53</v>
      </c>
      <c r="K4654" t="s">
        <v>53</v>
      </c>
      <c r="L4654" t="s">
        <v>53</v>
      </c>
      <c r="M4654">
        <v>0</v>
      </c>
      <c r="O4654">
        <v>5</v>
      </c>
      <c r="P4654" s="6">
        <v>4</v>
      </c>
      <c r="Q4654" t="s">
        <v>56</v>
      </c>
      <c r="R4654">
        <v>10</v>
      </c>
      <c r="S4654" s="5">
        <f t="shared" si="72"/>
        <v>1</v>
      </c>
      <c r="T4654" t="s">
        <v>58</v>
      </c>
      <c r="U4654" t="s">
        <v>52</v>
      </c>
      <c r="V4654">
        <v>1</v>
      </c>
      <c r="W4654" t="s">
        <v>53</v>
      </c>
      <c r="AB4654" t="s">
        <v>72</v>
      </c>
      <c r="AD4654" t="s">
        <v>73</v>
      </c>
      <c r="AE4654" t="s">
        <v>53</v>
      </c>
      <c r="AF4654" t="s">
        <v>53</v>
      </c>
      <c r="AG4654" t="s">
        <v>52</v>
      </c>
      <c r="AH4654">
        <v>3</v>
      </c>
      <c r="AI4654" t="s">
        <v>97</v>
      </c>
      <c r="AJ4654" t="s">
        <v>52</v>
      </c>
      <c r="AK4654" t="s">
        <v>66</v>
      </c>
      <c r="AM4654" t="s">
        <v>62</v>
      </c>
      <c r="AN4654" t="s">
        <v>53</v>
      </c>
      <c r="AP4654">
        <v>0</v>
      </c>
      <c r="AQ4654">
        <v>0</v>
      </c>
      <c r="AR4654">
        <v>10000</v>
      </c>
      <c r="AS4654">
        <v>5000</v>
      </c>
      <c r="AT4654">
        <v>216000</v>
      </c>
      <c r="AU4654">
        <v>0</v>
      </c>
      <c r="AV4654">
        <v>0</v>
      </c>
      <c r="AW4654">
        <v>231000</v>
      </c>
    </row>
    <row r="4655" spans="1:49" x14ac:dyDescent="0.35">
      <c r="A4655" s="2" t="s">
        <v>1243</v>
      </c>
      <c r="B4655">
        <v>3</v>
      </c>
      <c r="C4655">
        <v>314</v>
      </c>
      <c r="D4655">
        <v>1</v>
      </c>
      <c r="E4655" t="s">
        <v>50</v>
      </c>
      <c r="F4655">
        <v>43</v>
      </c>
      <c r="G4655" t="s">
        <v>72</v>
      </c>
      <c r="I4655" t="s">
        <v>73</v>
      </c>
      <c r="J4655" t="s">
        <v>53</v>
      </c>
      <c r="K4655" t="s">
        <v>53</v>
      </c>
      <c r="L4655" t="s">
        <v>53</v>
      </c>
      <c r="M4655">
        <v>0</v>
      </c>
      <c r="O4655">
        <v>5</v>
      </c>
      <c r="P4655" s="6">
        <v>5</v>
      </c>
      <c r="Q4655" t="s">
        <v>56</v>
      </c>
      <c r="R4655">
        <v>7</v>
      </c>
      <c r="S4655" s="5">
        <f t="shared" si="72"/>
        <v>1</v>
      </c>
      <c r="T4655" t="s">
        <v>58</v>
      </c>
      <c r="U4655" t="s">
        <v>52</v>
      </c>
      <c r="V4655">
        <v>1</v>
      </c>
      <c r="W4655" t="s">
        <v>52</v>
      </c>
      <c r="X4655">
        <v>2</v>
      </c>
      <c r="AB4655" t="s">
        <v>72</v>
      </c>
      <c r="AD4655" t="s">
        <v>73</v>
      </c>
      <c r="AE4655" t="s">
        <v>53</v>
      </c>
      <c r="AF4655" t="s">
        <v>53</v>
      </c>
      <c r="AG4655" t="s">
        <v>52</v>
      </c>
      <c r="AH4655">
        <v>1</v>
      </c>
      <c r="AI4655" t="s">
        <v>68</v>
      </c>
      <c r="AJ4655" t="s">
        <v>52</v>
      </c>
      <c r="AK4655" t="s">
        <v>74</v>
      </c>
      <c r="AM4655" t="s">
        <v>62</v>
      </c>
      <c r="AN4655" t="s">
        <v>53</v>
      </c>
      <c r="AP4655">
        <v>0</v>
      </c>
      <c r="AQ4655">
        <v>0</v>
      </c>
      <c r="AR4655">
        <v>3000</v>
      </c>
      <c r="AS4655">
        <v>15000</v>
      </c>
      <c r="AT4655">
        <v>216000</v>
      </c>
      <c r="AU4655">
        <v>0</v>
      </c>
      <c r="AV4655">
        <v>0</v>
      </c>
      <c r="AW4655">
        <v>234000</v>
      </c>
    </row>
    <row r="4656" spans="1:49" hidden="1" x14ac:dyDescent="0.35">
      <c r="A4656" s="2" t="s">
        <v>1243</v>
      </c>
      <c r="B4656">
        <v>3</v>
      </c>
      <c r="C4656">
        <v>314</v>
      </c>
      <c r="D4656">
        <v>1</v>
      </c>
      <c r="E4656" t="s">
        <v>50</v>
      </c>
      <c r="F4656">
        <v>43</v>
      </c>
      <c r="G4656" t="s">
        <v>72</v>
      </c>
      <c r="I4656" t="s">
        <v>73</v>
      </c>
      <c r="J4656" t="s">
        <v>53</v>
      </c>
      <c r="K4656" t="s">
        <v>53</v>
      </c>
      <c r="L4656" t="s">
        <v>53</v>
      </c>
      <c r="M4656">
        <v>0</v>
      </c>
      <c r="O4656">
        <v>5</v>
      </c>
      <c r="P4656" s="2">
        <v>6</v>
      </c>
      <c r="Q4656" t="s">
        <v>50</v>
      </c>
      <c r="R4656">
        <v>2</v>
      </c>
      <c r="S4656" s="5">
        <f t="shared" si="72"/>
        <v>0</v>
      </c>
      <c r="T4656" t="s">
        <v>58</v>
      </c>
      <c r="U4656" t="s">
        <v>52</v>
      </c>
      <c r="V4656">
        <v>1</v>
      </c>
      <c r="W4656" t="s">
        <v>52</v>
      </c>
      <c r="X4656">
        <v>2</v>
      </c>
      <c r="AB4656" t="s">
        <v>72</v>
      </c>
      <c r="AD4656" t="s">
        <v>73</v>
      </c>
    </row>
    <row r="4657" spans="1:49" hidden="1" x14ac:dyDescent="0.35">
      <c r="A4657" s="2" t="s">
        <v>1243</v>
      </c>
      <c r="B4657">
        <v>3</v>
      </c>
      <c r="C4657">
        <v>314</v>
      </c>
      <c r="D4657">
        <v>1</v>
      </c>
      <c r="E4657" t="s">
        <v>50</v>
      </c>
      <c r="F4657">
        <v>43</v>
      </c>
      <c r="G4657" t="s">
        <v>72</v>
      </c>
      <c r="I4657" t="s">
        <v>73</v>
      </c>
      <c r="J4657" t="s">
        <v>53</v>
      </c>
      <c r="K4657" t="s">
        <v>53</v>
      </c>
      <c r="L4657" t="s">
        <v>53</v>
      </c>
      <c r="M4657">
        <v>0</v>
      </c>
      <c r="O4657">
        <v>5</v>
      </c>
      <c r="P4657" s="2">
        <v>7</v>
      </c>
      <c r="Q4657" t="s">
        <v>56</v>
      </c>
      <c r="R4657">
        <v>1</v>
      </c>
      <c r="S4657" s="5">
        <f t="shared" si="72"/>
        <v>0</v>
      </c>
      <c r="T4657" t="s">
        <v>58</v>
      </c>
      <c r="U4657" t="s">
        <v>52</v>
      </c>
      <c r="V4657">
        <v>1</v>
      </c>
      <c r="W4657" t="s">
        <v>52</v>
      </c>
      <c r="X4657">
        <v>2</v>
      </c>
      <c r="AB4657" t="s">
        <v>72</v>
      </c>
    </row>
    <row r="4658" spans="1:49" hidden="1" x14ac:dyDescent="0.35">
      <c r="A4658" s="2" t="s">
        <v>1243</v>
      </c>
      <c r="B4658">
        <v>3</v>
      </c>
      <c r="C4658">
        <v>314</v>
      </c>
      <c r="D4658">
        <v>1</v>
      </c>
      <c r="E4658" t="s">
        <v>50</v>
      </c>
      <c r="F4658">
        <v>43</v>
      </c>
      <c r="G4658" t="s">
        <v>72</v>
      </c>
      <c r="I4658" t="s">
        <v>73</v>
      </c>
      <c r="J4658" t="s">
        <v>53</v>
      </c>
      <c r="K4658" t="s">
        <v>53</v>
      </c>
      <c r="L4658" t="s">
        <v>53</v>
      </c>
      <c r="M4658">
        <v>0</v>
      </c>
      <c r="O4658">
        <v>5</v>
      </c>
      <c r="P4658" s="2">
        <v>8</v>
      </c>
      <c r="Q4658" t="s">
        <v>56</v>
      </c>
      <c r="R4658">
        <v>82</v>
      </c>
      <c r="S4658" s="5">
        <f t="shared" si="72"/>
        <v>0</v>
      </c>
      <c r="T4658" t="s">
        <v>91</v>
      </c>
      <c r="U4658" t="s">
        <v>53</v>
      </c>
      <c r="W4658" t="s">
        <v>53</v>
      </c>
      <c r="Y4658" t="s">
        <v>92</v>
      </c>
      <c r="AB4658" t="s">
        <v>72</v>
      </c>
      <c r="AD4658" t="s">
        <v>73</v>
      </c>
      <c r="AE4658" t="s">
        <v>52</v>
      </c>
      <c r="AF4658" t="s">
        <v>52</v>
      </c>
      <c r="AG4658" t="s">
        <v>53</v>
      </c>
    </row>
    <row r="4659" spans="1:49" hidden="1" x14ac:dyDescent="0.35">
      <c r="A4659" s="2" t="s">
        <v>1244</v>
      </c>
      <c r="B4659">
        <v>1</v>
      </c>
      <c r="C4659">
        <v>104</v>
      </c>
      <c r="D4659">
        <v>2</v>
      </c>
      <c r="E4659" t="s">
        <v>50</v>
      </c>
      <c r="F4659">
        <v>52</v>
      </c>
      <c r="G4659" t="s">
        <v>72</v>
      </c>
      <c r="I4659" t="s">
        <v>73</v>
      </c>
      <c r="J4659" t="s">
        <v>52</v>
      </c>
      <c r="K4659" t="s">
        <v>52</v>
      </c>
      <c r="L4659" t="s">
        <v>52</v>
      </c>
      <c r="M4659">
        <v>7</v>
      </c>
      <c r="N4659" t="s">
        <v>86</v>
      </c>
      <c r="O4659">
        <v>3</v>
      </c>
      <c r="P4659" s="2">
        <v>1</v>
      </c>
      <c r="Q4659" t="s">
        <v>50</v>
      </c>
      <c r="R4659">
        <v>52</v>
      </c>
      <c r="S4659" s="5">
        <f t="shared" si="72"/>
        <v>0</v>
      </c>
      <c r="T4659" t="s">
        <v>54</v>
      </c>
      <c r="U4659" t="s">
        <v>53</v>
      </c>
      <c r="W4659" t="s">
        <v>53</v>
      </c>
      <c r="Y4659" t="s">
        <v>55</v>
      </c>
      <c r="Z4659" t="s">
        <v>52</v>
      </c>
      <c r="AA4659">
        <v>2</v>
      </c>
      <c r="AB4659" t="s">
        <v>72</v>
      </c>
      <c r="AD4659" t="s">
        <v>73</v>
      </c>
      <c r="AE4659" t="s">
        <v>52</v>
      </c>
      <c r="AF4659" t="s">
        <v>52</v>
      </c>
      <c r="AG4659" t="s">
        <v>52</v>
      </c>
      <c r="AH4659">
        <v>7</v>
      </c>
      <c r="AI4659" t="s">
        <v>86</v>
      </c>
      <c r="AJ4659" t="s">
        <v>53</v>
      </c>
    </row>
    <row r="4660" spans="1:49" hidden="1" x14ac:dyDescent="0.35">
      <c r="A4660" s="2" t="s">
        <v>1244</v>
      </c>
      <c r="B4660">
        <v>1</v>
      </c>
      <c r="C4660">
        <v>104</v>
      </c>
      <c r="D4660">
        <v>2</v>
      </c>
      <c r="E4660" t="s">
        <v>50</v>
      </c>
      <c r="F4660">
        <v>52</v>
      </c>
      <c r="G4660" t="s">
        <v>72</v>
      </c>
      <c r="I4660" t="s">
        <v>73</v>
      </c>
      <c r="J4660" t="s">
        <v>52</v>
      </c>
      <c r="K4660" t="s">
        <v>52</v>
      </c>
      <c r="L4660" t="s">
        <v>52</v>
      </c>
      <c r="M4660">
        <v>7</v>
      </c>
      <c r="N4660" t="s">
        <v>86</v>
      </c>
      <c r="O4660">
        <v>3</v>
      </c>
      <c r="P4660" s="2">
        <v>2</v>
      </c>
      <c r="Q4660" t="s">
        <v>56</v>
      </c>
      <c r="R4660">
        <v>42</v>
      </c>
      <c r="S4660" s="5">
        <f t="shared" si="72"/>
        <v>0</v>
      </c>
      <c r="T4660" t="s">
        <v>57</v>
      </c>
      <c r="U4660" t="s">
        <v>53</v>
      </c>
      <c r="W4660" t="s">
        <v>53</v>
      </c>
      <c r="Y4660" t="s">
        <v>55</v>
      </c>
      <c r="Z4660" t="s">
        <v>52</v>
      </c>
      <c r="AA4660">
        <v>1</v>
      </c>
      <c r="AB4660" t="s">
        <v>72</v>
      </c>
      <c r="AD4660" t="s">
        <v>73</v>
      </c>
      <c r="AE4660" t="s">
        <v>52</v>
      </c>
      <c r="AF4660" t="s">
        <v>52</v>
      </c>
      <c r="AG4660" t="s">
        <v>52</v>
      </c>
      <c r="AH4660">
        <v>12</v>
      </c>
      <c r="AI4660" t="s">
        <v>115</v>
      </c>
      <c r="AJ4660" t="s">
        <v>53</v>
      </c>
    </row>
    <row r="4661" spans="1:49" hidden="1" x14ac:dyDescent="0.35">
      <c r="A4661" s="2" t="s">
        <v>1244</v>
      </c>
      <c r="B4661">
        <v>1</v>
      </c>
      <c r="C4661">
        <v>104</v>
      </c>
      <c r="D4661">
        <v>2</v>
      </c>
      <c r="E4661" t="s">
        <v>50</v>
      </c>
      <c r="F4661">
        <v>52</v>
      </c>
      <c r="G4661" t="s">
        <v>72</v>
      </c>
      <c r="I4661" t="s">
        <v>73</v>
      </c>
      <c r="J4661" t="s">
        <v>52</v>
      </c>
      <c r="K4661" t="s">
        <v>52</v>
      </c>
      <c r="L4661" t="s">
        <v>52</v>
      </c>
      <c r="M4661">
        <v>7</v>
      </c>
      <c r="N4661" t="s">
        <v>86</v>
      </c>
      <c r="O4661">
        <v>3</v>
      </c>
      <c r="P4661" s="2">
        <v>3</v>
      </c>
      <c r="Q4661" t="s">
        <v>50</v>
      </c>
      <c r="R4661">
        <v>21</v>
      </c>
      <c r="S4661" s="5">
        <f t="shared" si="72"/>
        <v>0</v>
      </c>
      <c r="T4661" t="s">
        <v>58</v>
      </c>
      <c r="U4661" t="s">
        <v>52</v>
      </c>
      <c r="V4661">
        <v>1</v>
      </c>
      <c r="W4661" t="s">
        <v>52</v>
      </c>
      <c r="X4661">
        <v>2</v>
      </c>
      <c r="Y4661" t="s">
        <v>59</v>
      </c>
      <c r="AB4661" t="s">
        <v>72</v>
      </c>
      <c r="AD4661" t="s">
        <v>52</v>
      </c>
      <c r="AE4661" t="s">
        <v>52</v>
      </c>
      <c r="AF4661" t="s">
        <v>52</v>
      </c>
      <c r="AG4661" t="s">
        <v>52</v>
      </c>
      <c r="AH4661">
        <v>18</v>
      </c>
      <c r="AI4661" t="s">
        <v>138</v>
      </c>
      <c r="AJ4661" t="s">
        <v>52</v>
      </c>
      <c r="AK4661" t="s">
        <v>95</v>
      </c>
      <c r="AM4661" t="s">
        <v>96</v>
      </c>
      <c r="AN4661" t="s">
        <v>52</v>
      </c>
      <c r="AP4661">
        <v>7200000</v>
      </c>
      <c r="AQ4661">
        <v>0</v>
      </c>
      <c r="AR4661">
        <v>600000</v>
      </c>
      <c r="AS4661">
        <v>0</v>
      </c>
      <c r="AT4661">
        <v>400000</v>
      </c>
      <c r="AU4661">
        <v>50000</v>
      </c>
      <c r="AV4661">
        <v>0</v>
      </c>
      <c r="AW4661">
        <v>8250000</v>
      </c>
    </row>
    <row r="4662" spans="1:49" x14ac:dyDescent="0.35">
      <c r="A4662" s="2" t="s">
        <v>1244</v>
      </c>
      <c r="B4662">
        <v>1</v>
      </c>
      <c r="C4662">
        <v>104</v>
      </c>
      <c r="D4662">
        <v>2</v>
      </c>
      <c r="E4662" t="s">
        <v>50</v>
      </c>
      <c r="F4662">
        <v>52</v>
      </c>
      <c r="G4662" t="s">
        <v>72</v>
      </c>
      <c r="I4662" t="s">
        <v>73</v>
      </c>
      <c r="J4662" t="s">
        <v>52</v>
      </c>
      <c r="K4662" t="s">
        <v>52</v>
      </c>
      <c r="L4662" t="s">
        <v>52</v>
      </c>
      <c r="M4662">
        <v>7</v>
      </c>
      <c r="N4662" t="s">
        <v>86</v>
      </c>
      <c r="O4662">
        <v>3</v>
      </c>
      <c r="P4662" s="6">
        <v>4</v>
      </c>
      <c r="Q4662" t="s">
        <v>56</v>
      </c>
      <c r="R4662">
        <v>17</v>
      </c>
      <c r="S4662" s="5">
        <f t="shared" si="72"/>
        <v>1</v>
      </c>
      <c r="T4662" t="s">
        <v>58</v>
      </c>
      <c r="U4662" t="s">
        <v>52</v>
      </c>
      <c r="V4662">
        <v>1</v>
      </c>
      <c r="W4662" t="s">
        <v>52</v>
      </c>
      <c r="X4662">
        <v>2</v>
      </c>
      <c r="Y4662" t="s">
        <v>59</v>
      </c>
      <c r="AB4662" t="s">
        <v>72</v>
      </c>
      <c r="AD4662" t="s">
        <v>52</v>
      </c>
      <c r="AE4662" t="s">
        <v>52</v>
      </c>
      <c r="AF4662" t="s">
        <v>52</v>
      </c>
      <c r="AG4662" t="s">
        <v>52</v>
      </c>
      <c r="AH4662">
        <v>13</v>
      </c>
      <c r="AI4662" t="s">
        <v>76</v>
      </c>
      <c r="AJ4662" t="s">
        <v>52</v>
      </c>
      <c r="AK4662" t="s">
        <v>95</v>
      </c>
      <c r="AM4662" t="s">
        <v>96</v>
      </c>
      <c r="AN4662" t="s">
        <v>53</v>
      </c>
      <c r="AP4662">
        <v>2200000</v>
      </c>
      <c r="AQ4662">
        <v>0</v>
      </c>
      <c r="AR4662">
        <v>200000</v>
      </c>
      <c r="AS4662">
        <v>70000</v>
      </c>
      <c r="AT4662">
        <v>30000</v>
      </c>
      <c r="AU4662">
        <v>20000</v>
      </c>
      <c r="AV4662">
        <v>0</v>
      </c>
      <c r="AW4662">
        <v>2520000</v>
      </c>
    </row>
    <row r="4663" spans="1:49" x14ac:dyDescent="0.35">
      <c r="A4663" s="2" t="s">
        <v>1244</v>
      </c>
      <c r="B4663">
        <v>1</v>
      </c>
      <c r="C4663">
        <v>104</v>
      </c>
      <c r="D4663">
        <v>2</v>
      </c>
      <c r="E4663" t="s">
        <v>50</v>
      </c>
      <c r="F4663">
        <v>52</v>
      </c>
      <c r="G4663" t="s">
        <v>72</v>
      </c>
      <c r="I4663" t="s">
        <v>73</v>
      </c>
      <c r="J4663" t="s">
        <v>52</v>
      </c>
      <c r="K4663" t="s">
        <v>52</v>
      </c>
      <c r="L4663" t="s">
        <v>52</v>
      </c>
      <c r="M4663">
        <v>7</v>
      </c>
      <c r="N4663" t="s">
        <v>86</v>
      </c>
      <c r="O4663">
        <v>3</v>
      </c>
      <c r="P4663" s="6">
        <v>5</v>
      </c>
      <c r="Q4663" t="s">
        <v>56</v>
      </c>
      <c r="R4663">
        <v>11</v>
      </c>
      <c r="S4663" s="5">
        <f t="shared" si="72"/>
        <v>1</v>
      </c>
      <c r="T4663" t="s">
        <v>58</v>
      </c>
      <c r="U4663" t="s">
        <v>52</v>
      </c>
      <c r="V4663">
        <v>1</v>
      </c>
      <c r="W4663" t="s">
        <v>52</v>
      </c>
      <c r="X4663">
        <v>2</v>
      </c>
      <c r="AB4663" t="s">
        <v>72</v>
      </c>
      <c r="AD4663" t="s">
        <v>73</v>
      </c>
      <c r="AE4663" t="s">
        <v>52</v>
      </c>
      <c r="AF4663" t="s">
        <v>52</v>
      </c>
      <c r="AG4663" t="s">
        <v>52</v>
      </c>
      <c r="AH4663">
        <v>8</v>
      </c>
      <c r="AI4663" t="s">
        <v>86</v>
      </c>
      <c r="AJ4663" t="s">
        <v>52</v>
      </c>
      <c r="AK4663" t="s">
        <v>87</v>
      </c>
      <c r="AM4663" t="s">
        <v>62</v>
      </c>
      <c r="AN4663" t="s">
        <v>52</v>
      </c>
      <c r="AP4663">
        <v>0</v>
      </c>
      <c r="AQ4663">
        <v>20000</v>
      </c>
      <c r="AR4663">
        <v>20000</v>
      </c>
      <c r="AS4663">
        <v>80000</v>
      </c>
      <c r="AT4663">
        <v>246000</v>
      </c>
      <c r="AU4663">
        <v>0</v>
      </c>
      <c r="AV4663">
        <v>40000</v>
      </c>
      <c r="AW4663">
        <v>406000</v>
      </c>
    </row>
    <row r="4664" spans="1:49" x14ac:dyDescent="0.35">
      <c r="A4664" s="2" t="s">
        <v>1244</v>
      </c>
      <c r="B4664">
        <v>1</v>
      </c>
      <c r="C4664">
        <v>104</v>
      </c>
      <c r="D4664">
        <v>2</v>
      </c>
      <c r="E4664" t="s">
        <v>50</v>
      </c>
      <c r="F4664">
        <v>52</v>
      </c>
      <c r="G4664" t="s">
        <v>72</v>
      </c>
      <c r="I4664" t="s">
        <v>73</v>
      </c>
      <c r="J4664" t="s">
        <v>52</v>
      </c>
      <c r="K4664" t="s">
        <v>52</v>
      </c>
      <c r="L4664" t="s">
        <v>52</v>
      </c>
      <c r="M4664">
        <v>7</v>
      </c>
      <c r="N4664" t="s">
        <v>86</v>
      </c>
      <c r="O4664">
        <v>3</v>
      </c>
      <c r="P4664" s="6">
        <v>6</v>
      </c>
      <c r="Q4664" t="s">
        <v>50</v>
      </c>
      <c r="R4664">
        <v>10</v>
      </c>
      <c r="S4664" s="5">
        <f t="shared" si="72"/>
        <v>1</v>
      </c>
      <c r="T4664" t="s">
        <v>58</v>
      </c>
      <c r="U4664" t="s">
        <v>52</v>
      </c>
      <c r="V4664">
        <v>1</v>
      </c>
      <c r="W4664" t="s">
        <v>52</v>
      </c>
      <c r="X4664">
        <v>2</v>
      </c>
      <c r="AB4664" t="s">
        <v>72</v>
      </c>
      <c r="AD4664" t="s">
        <v>73</v>
      </c>
      <c r="AE4664" t="s">
        <v>52</v>
      </c>
      <c r="AF4664" t="s">
        <v>52</v>
      </c>
      <c r="AG4664" t="s">
        <v>52</v>
      </c>
      <c r="AH4664">
        <v>5</v>
      </c>
      <c r="AI4664" t="s">
        <v>83</v>
      </c>
      <c r="AJ4664" t="s">
        <v>52</v>
      </c>
      <c r="AK4664" t="s">
        <v>84</v>
      </c>
      <c r="AM4664" t="s">
        <v>62</v>
      </c>
      <c r="AN4664" t="s">
        <v>52</v>
      </c>
      <c r="AP4664">
        <v>0</v>
      </c>
      <c r="AQ4664">
        <v>15000</v>
      </c>
      <c r="AR4664">
        <v>20000</v>
      </c>
      <c r="AS4664">
        <v>5000</v>
      </c>
      <c r="AT4664">
        <v>307500</v>
      </c>
      <c r="AU4664">
        <v>0</v>
      </c>
      <c r="AV4664">
        <v>0</v>
      </c>
      <c r="AW4664">
        <v>347500</v>
      </c>
    </row>
    <row r="4665" spans="1:49" hidden="1" x14ac:dyDescent="0.35">
      <c r="A4665" s="2" t="s">
        <v>1245</v>
      </c>
      <c r="B4665">
        <v>25</v>
      </c>
      <c r="C4665">
        <v>2506</v>
      </c>
      <c r="D4665">
        <v>2</v>
      </c>
      <c r="E4665" t="s">
        <v>50</v>
      </c>
      <c r="F4665">
        <v>53</v>
      </c>
      <c r="G4665" t="s">
        <v>72</v>
      </c>
      <c r="I4665" t="s">
        <v>73</v>
      </c>
      <c r="J4665" t="s">
        <v>53</v>
      </c>
      <c r="K4665" t="s">
        <v>53</v>
      </c>
      <c r="L4665" t="s">
        <v>52</v>
      </c>
      <c r="M4665">
        <v>1</v>
      </c>
      <c r="N4665" t="s">
        <v>67</v>
      </c>
      <c r="O4665">
        <v>2</v>
      </c>
      <c r="P4665" s="2">
        <v>1</v>
      </c>
      <c r="Q4665" t="s">
        <v>50</v>
      </c>
      <c r="R4665">
        <v>53</v>
      </c>
      <c r="S4665" s="5">
        <f t="shared" si="72"/>
        <v>0</v>
      </c>
      <c r="T4665" t="s">
        <v>54</v>
      </c>
      <c r="U4665" t="s">
        <v>53</v>
      </c>
      <c r="W4665" t="s">
        <v>53</v>
      </c>
      <c r="Y4665" t="s">
        <v>55</v>
      </c>
      <c r="Z4665" t="s">
        <v>52</v>
      </c>
      <c r="AA4665">
        <v>2</v>
      </c>
      <c r="AB4665" t="s">
        <v>72</v>
      </c>
      <c r="AD4665" t="s">
        <v>73</v>
      </c>
      <c r="AE4665" t="s">
        <v>53</v>
      </c>
      <c r="AF4665" t="s">
        <v>53</v>
      </c>
      <c r="AG4665" t="s">
        <v>52</v>
      </c>
      <c r="AH4665">
        <v>1</v>
      </c>
      <c r="AI4665" t="s">
        <v>67</v>
      </c>
      <c r="AJ4665" t="s">
        <v>53</v>
      </c>
    </row>
    <row r="4666" spans="1:49" hidden="1" x14ac:dyDescent="0.35">
      <c r="A4666" s="2" t="s">
        <v>1245</v>
      </c>
      <c r="B4666">
        <v>25</v>
      </c>
      <c r="C4666">
        <v>2506</v>
      </c>
      <c r="D4666">
        <v>2</v>
      </c>
      <c r="E4666" t="s">
        <v>50</v>
      </c>
      <c r="F4666">
        <v>53</v>
      </c>
      <c r="G4666" t="s">
        <v>72</v>
      </c>
      <c r="I4666" t="s">
        <v>73</v>
      </c>
      <c r="J4666" t="s">
        <v>53</v>
      </c>
      <c r="K4666" t="s">
        <v>53</v>
      </c>
      <c r="L4666" t="s">
        <v>52</v>
      </c>
      <c r="M4666">
        <v>1</v>
      </c>
      <c r="N4666" t="s">
        <v>67</v>
      </c>
      <c r="O4666">
        <v>2</v>
      </c>
      <c r="P4666" s="2">
        <v>2</v>
      </c>
      <c r="Q4666" t="s">
        <v>56</v>
      </c>
      <c r="R4666">
        <v>52</v>
      </c>
      <c r="S4666" s="5">
        <f t="shared" si="72"/>
        <v>0</v>
      </c>
      <c r="T4666" t="s">
        <v>57</v>
      </c>
      <c r="U4666" t="s">
        <v>53</v>
      </c>
      <c r="W4666" t="s">
        <v>53</v>
      </c>
      <c r="Y4666" t="s">
        <v>55</v>
      </c>
      <c r="Z4666" t="s">
        <v>52</v>
      </c>
      <c r="AA4666">
        <v>1</v>
      </c>
      <c r="AB4666" t="s">
        <v>72</v>
      </c>
      <c r="AD4666" t="s">
        <v>73</v>
      </c>
      <c r="AE4666" t="s">
        <v>52</v>
      </c>
      <c r="AF4666" t="s">
        <v>52</v>
      </c>
      <c r="AG4666" t="s">
        <v>52</v>
      </c>
      <c r="AH4666">
        <v>4</v>
      </c>
      <c r="AI4666" t="s">
        <v>83</v>
      </c>
      <c r="AJ4666" t="s">
        <v>53</v>
      </c>
    </row>
    <row r="4667" spans="1:49" hidden="1" x14ac:dyDescent="0.35">
      <c r="A4667" s="2" t="s">
        <v>1245</v>
      </c>
      <c r="B4667">
        <v>25</v>
      </c>
      <c r="C4667">
        <v>2506</v>
      </c>
      <c r="D4667">
        <v>2</v>
      </c>
      <c r="E4667" t="s">
        <v>50</v>
      </c>
      <c r="F4667">
        <v>53</v>
      </c>
      <c r="G4667" t="s">
        <v>72</v>
      </c>
      <c r="I4667" t="s">
        <v>73</v>
      </c>
      <c r="J4667" t="s">
        <v>53</v>
      </c>
      <c r="K4667" t="s">
        <v>53</v>
      </c>
      <c r="L4667" t="s">
        <v>52</v>
      </c>
      <c r="M4667">
        <v>1</v>
      </c>
      <c r="N4667" t="s">
        <v>67</v>
      </c>
      <c r="O4667">
        <v>2</v>
      </c>
      <c r="P4667" s="2">
        <v>3</v>
      </c>
      <c r="Q4667" t="s">
        <v>56</v>
      </c>
      <c r="R4667">
        <v>31</v>
      </c>
      <c r="S4667" s="5">
        <f t="shared" si="72"/>
        <v>0</v>
      </c>
      <c r="T4667" t="s">
        <v>58</v>
      </c>
      <c r="U4667" t="s">
        <v>52</v>
      </c>
      <c r="V4667">
        <v>1</v>
      </c>
      <c r="W4667" t="s">
        <v>52</v>
      </c>
      <c r="X4667">
        <v>2</v>
      </c>
      <c r="Y4667" t="s">
        <v>55</v>
      </c>
      <c r="Z4667" t="s">
        <v>52</v>
      </c>
      <c r="AA4667">
        <v>4</v>
      </c>
      <c r="AB4667" t="s">
        <v>72</v>
      </c>
      <c r="AD4667" t="s">
        <v>52</v>
      </c>
      <c r="AE4667" t="s">
        <v>52</v>
      </c>
      <c r="AF4667" t="s">
        <v>52</v>
      </c>
      <c r="AG4667" t="s">
        <v>52</v>
      </c>
      <c r="AH4667">
        <v>4</v>
      </c>
      <c r="AI4667" t="s">
        <v>83</v>
      </c>
      <c r="AJ4667" t="s">
        <v>53</v>
      </c>
    </row>
    <row r="4668" spans="1:49" hidden="1" x14ac:dyDescent="0.35">
      <c r="A4668" s="2" t="s">
        <v>1245</v>
      </c>
      <c r="B4668">
        <v>25</v>
      </c>
      <c r="C4668">
        <v>2506</v>
      </c>
      <c r="D4668">
        <v>2</v>
      </c>
      <c r="E4668" t="s">
        <v>50</v>
      </c>
      <c r="F4668">
        <v>53</v>
      </c>
      <c r="G4668" t="s">
        <v>72</v>
      </c>
      <c r="I4668" t="s">
        <v>73</v>
      </c>
      <c r="J4668" t="s">
        <v>53</v>
      </c>
      <c r="K4668" t="s">
        <v>53</v>
      </c>
      <c r="L4668" t="s">
        <v>52</v>
      </c>
      <c r="M4668">
        <v>1</v>
      </c>
      <c r="N4668" t="s">
        <v>67</v>
      </c>
      <c r="O4668">
        <v>2</v>
      </c>
      <c r="P4668" s="2">
        <v>4</v>
      </c>
      <c r="Q4668" t="s">
        <v>50</v>
      </c>
      <c r="R4668">
        <v>36</v>
      </c>
      <c r="S4668" s="5">
        <f t="shared" si="72"/>
        <v>0</v>
      </c>
      <c r="T4668" t="s">
        <v>99</v>
      </c>
      <c r="U4668" t="s">
        <v>53</v>
      </c>
      <c r="W4668" t="s">
        <v>53</v>
      </c>
      <c r="Y4668" t="s">
        <v>55</v>
      </c>
      <c r="Z4668" t="s">
        <v>52</v>
      </c>
      <c r="AA4668">
        <v>3</v>
      </c>
      <c r="AB4668" t="s">
        <v>72</v>
      </c>
      <c r="AD4668" t="s">
        <v>52</v>
      </c>
      <c r="AE4668" t="s">
        <v>53</v>
      </c>
      <c r="AF4668" t="s">
        <v>53</v>
      </c>
      <c r="AG4668" t="s">
        <v>52</v>
      </c>
      <c r="AH4668">
        <v>2</v>
      </c>
      <c r="AI4668" t="s">
        <v>97</v>
      </c>
      <c r="AJ4668" t="s">
        <v>53</v>
      </c>
    </row>
    <row r="4669" spans="1:49" hidden="1" x14ac:dyDescent="0.35">
      <c r="A4669" s="2" t="s">
        <v>1245</v>
      </c>
      <c r="B4669">
        <v>25</v>
      </c>
      <c r="C4669">
        <v>2506</v>
      </c>
      <c r="D4669">
        <v>2</v>
      </c>
      <c r="E4669" t="s">
        <v>50</v>
      </c>
      <c r="F4669">
        <v>53</v>
      </c>
      <c r="G4669" t="s">
        <v>72</v>
      </c>
      <c r="I4669" t="s">
        <v>73</v>
      </c>
      <c r="J4669" t="s">
        <v>53</v>
      </c>
      <c r="K4669" t="s">
        <v>53</v>
      </c>
      <c r="L4669" t="s">
        <v>52</v>
      </c>
      <c r="M4669">
        <v>1</v>
      </c>
      <c r="N4669" t="s">
        <v>67</v>
      </c>
      <c r="O4669">
        <v>2</v>
      </c>
      <c r="P4669" s="2">
        <v>5</v>
      </c>
      <c r="Q4669" t="s">
        <v>50</v>
      </c>
      <c r="R4669">
        <v>12</v>
      </c>
      <c r="S4669" s="5">
        <f t="shared" si="72"/>
        <v>0</v>
      </c>
      <c r="T4669" t="s">
        <v>102</v>
      </c>
      <c r="U4669" t="s">
        <v>52</v>
      </c>
      <c r="V4669">
        <v>4</v>
      </c>
      <c r="W4669" t="s">
        <v>52</v>
      </c>
      <c r="X4669">
        <v>3</v>
      </c>
      <c r="AB4669" t="s">
        <v>72</v>
      </c>
      <c r="AD4669" t="s">
        <v>73</v>
      </c>
      <c r="AE4669" t="s">
        <v>52</v>
      </c>
      <c r="AF4669" t="s">
        <v>52</v>
      </c>
      <c r="AG4669" t="s">
        <v>52</v>
      </c>
      <c r="AH4669">
        <v>8</v>
      </c>
      <c r="AI4669" t="s">
        <v>78</v>
      </c>
      <c r="AJ4669" t="s">
        <v>52</v>
      </c>
      <c r="AK4669" t="s">
        <v>88</v>
      </c>
      <c r="AM4669" t="s">
        <v>62</v>
      </c>
      <c r="AN4669" t="s">
        <v>52</v>
      </c>
      <c r="AP4669">
        <v>0</v>
      </c>
      <c r="AQ4669">
        <v>24000</v>
      </c>
      <c r="AR4669">
        <v>39000</v>
      </c>
      <c r="AS4669">
        <v>55000</v>
      </c>
      <c r="AT4669">
        <v>1728000</v>
      </c>
      <c r="AU4669">
        <v>600000</v>
      </c>
      <c r="AV4669">
        <v>0</v>
      </c>
      <c r="AW4669">
        <v>2446000</v>
      </c>
    </row>
    <row r="4670" spans="1:49" hidden="1" x14ac:dyDescent="0.35">
      <c r="A4670" s="2" t="s">
        <v>1245</v>
      </c>
      <c r="B4670">
        <v>25</v>
      </c>
      <c r="C4670">
        <v>2506</v>
      </c>
      <c r="D4670">
        <v>2</v>
      </c>
      <c r="E4670" t="s">
        <v>50</v>
      </c>
      <c r="F4670">
        <v>53</v>
      </c>
      <c r="G4670" t="s">
        <v>72</v>
      </c>
      <c r="I4670" t="s">
        <v>73</v>
      </c>
      <c r="J4670" t="s">
        <v>53</v>
      </c>
      <c r="K4670" t="s">
        <v>53</v>
      </c>
      <c r="L4670" t="s">
        <v>52</v>
      </c>
      <c r="M4670">
        <v>1</v>
      </c>
      <c r="N4670" t="s">
        <v>67</v>
      </c>
      <c r="O4670">
        <v>2</v>
      </c>
      <c r="P4670" s="2">
        <v>6</v>
      </c>
      <c r="Q4670" t="s">
        <v>50</v>
      </c>
      <c r="R4670">
        <v>1</v>
      </c>
      <c r="S4670" s="5">
        <f t="shared" si="72"/>
        <v>0</v>
      </c>
      <c r="T4670" t="s">
        <v>102</v>
      </c>
      <c r="U4670" t="s">
        <v>52</v>
      </c>
      <c r="V4670">
        <v>4</v>
      </c>
      <c r="W4670" t="s">
        <v>52</v>
      </c>
      <c r="X4670">
        <v>3</v>
      </c>
      <c r="AB4670" t="s">
        <v>72</v>
      </c>
    </row>
    <row r="4671" spans="1:49" hidden="1" x14ac:dyDescent="0.35">
      <c r="A4671" s="2" t="s">
        <v>1246</v>
      </c>
      <c r="B4671">
        <v>3</v>
      </c>
      <c r="C4671">
        <v>305</v>
      </c>
      <c r="D4671">
        <v>1</v>
      </c>
      <c r="E4671" t="s">
        <v>50</v>
      </c>
      <c r="F4671">
        <v>30</v>
      </c>
      <c r="G4671" t="s">
        <v>72</v>
      </c>
      <c r="I4671" t="s">
        <v>52</v>
      </c>
      <c r="J4671" t="s">
        <v>52</v>
      </c>
      <c r="K4671" t="s">
        <v>52</v>
      </c>
      <c r="L4671" t="s">
        <v>52</v>
      </c>
      <c r="M4671">
        <v>16</v>
      </c>
      <c r="N4671" t="s">
        <v>140</v>
      </c>
      <c r="O4671">
        <v>2</v>
      </c>
      <c r="P4671" s="2">
        <v>1</v>
      </c>
      <c r="Q4671" t="s">
        <v>50</v>
      </c>
      <c r="R4671">
        <v>30</v>
      </c>
      <c r="S4671" s="5">
        <f t="shared" si="72"/>
        <v>0</v>
      </c>
      <c r="T4671" t="s">
        <v>54</v>
      </c>
      <c r="U4671" t="s">
        <v>53</v>
      </c>
      <c r="W4671" t="s">
        <v>53</v>
      </c>
      <c r="Y4671" t="s">
        <v>55</v>
      </c>
      <c r="Z4671" t="s">
        <v>52</v>
      </c>
      <c r="AA4671">
        <v>2</v>
      </c>
      <c r="AB4671" t="s">
        <v>72</v>
      </c>
      <c r="AD4671" t="s">
        <v>52</v>
      </c>
      <c r="AE4671" t="s">
        <v>52</v>
      </c>
      <c r="AF4671" t="s">
        <v>52</v>
      </c>
      <c r="AG4671" t="s">
        <v>52</v>
      </c>
      <c r="AH4671">
        <v>16</v>
      </c>
      <c r="AI4671" t="s">
        <v>140</v>
      </c>
      <c r="AJ4671" t="s">
        <v>53</v>
      </c>
    </row>
    <row r="4672" spans="1:49" hidden="1" x14ac:dyDescent="0.35">
      <c r="A4672" s="2" t="s">
        <v>1246</v>
      </c>
      <c r="B4672">
        <v>3</v>
      </c>
      <c r="C4672">
        <v>305</v>
      </c>
      <c r="D4672">
        <v>1</v>
      </c>
      <c r="E4672" t="s">
        <v>50</v>
      </c>
      <c r="F4672">
        <v>30</v>
      </c>
      <c r="G4672" t="s">
        <v>72</v>
      </c>
      <c r="I4672" t="s">
        <v>52</v>
      </c>
      <c r="J4672" t="s">
        <v>52</v>
      </c>
      <c r="K4672" t="s">
        <v>52</v>
      </c>
      <c r="L4672" t="s">
        <v>52</v>
      </c>
      <c r="M4672">
        <v>16</v>
      </c>
      <c r="N4672" t="s">
        <v>140</v>
      </c>
      <c r="O4672">
        <v>2</v>
      </c>
      <c r="P4672" s="2">
        <v>2</v>
      </c>
      <c r="Q4672" t="s">
        <v>56</v>
      </c>
      <c r="R4672">
        <v>27</v>
      </c>
      <c r="S4672" s="5">
        <f t="shared" si="72"/>
        <v>0</v>
      </c>
      <c r="T4672" t="s">
        <v>57</v>
      </c>
      <c r="U4672" t="s">
        <v>53</v>
      </c>
      <c r="W4672" t="s">
        <v>53</v>
      </c>
      <c r="Y4672" t="s">
        <v>55</v>
      </c>
      <c r="Z4672" t="s">
        <v>52</v>
      </c>
      <c r="AA4672">
        <v>1</v>
      </c>
      <c r="AB4672" t="s">
        <v>72</v>
      </c>
      <c r="AD4672" t="s">
        <v>52</v>
      </c>
      <c r="AE4672" t="s">
        <v>52</v>
      </c>
      <c r="AF4672" t="s">
        <v>52</v>
      </c>
      <c r="AG4672" t="s">
        <v>52</v>
      </c>
      <c r="AH4672">
        <v>16</v>
      </c>
      <c r="AI4672" t="s">
        <v>140</v>
      </c>
      <c r="AJ4672" t="s">
        <v>53</v>
      </c>
    </row>
    <row r="4673" spans="1:49" hidden="1" x14ac:dyDescent="0.35">
      <c r="A4673" s="2" t="s">
        <v>1246</v>
      </c>
      <c r="B4673">
        <v>3</v>
      </c>
      <c r="C4673">
        <v>305</v>
      </c>
      <c r="D4673">
        <v>1</v>
      </c>
      <c r="E4673" t="s">
        <v>50</v>
      </c>
      <c r="F4673">
        <v>30</v>
      </c>
      <c r="G4673" t="s">
        <v>72</v>
      </c>
      <c r="I4673" t="s">
        <v>52</v>
      </c>
      <c r="J4673" t="s">
        <v>52</v>
      </c>
      <c r="K4673" t="s">
        <v>52</v>
      </c>
      <c r="L4673" t="s">
        <v>52</v>
      </c>
      <c r="M4673">
        <v>16</v>
      </c>
      <c r="N4673" t="s">
        <v>140</v>
      </c>
      <c r="O4673">
        <v>2</v>
      </c>
      <c r="P4673" s="2">
        <v>3</v>
      </c>
      <c r="Q4673" t="s">
        <v>50</v>
      </c>
      <c r="R4673">
        <v>4</v>
      </c>
      <c r="S4673" s="5">
        <f t="shared" si="72"/>
        <v>0</v>
      </c>
      <c r="T4673" t="s">
        <v>58</v>
      </c>
      <c r="U4673" t="s">
        <v>52</v>
      </c>
      <c r="V4673">
        <v>1</v>
      </c>
      <c r="W4673" t="s">
        <v>52</v>
      </c>
      <c r="X4673">
        <v>2</v>
      </c>
      <c r="AB4673" t="s">
        <v>72</v>
      </c>
      <c r="AD4673" t="s">
        <v>73</v>
      </c>
      <c r="AE4673" t="s">
        <v>53</v>
      </c>
      <c r="AF4673" t="s">
        <v>53</v>
      </c>
      <c r="AG4673" t="s">
        <v>52</v>
      </c>
      <c r="AH4673">
        <v>0</v>
      </c>
      <c r="AI4673" t="s">
        <v>68</v>
      </c>
      <c r="AJ4673" t="s">
        <v>52</v>
      </c>
      <c r="AK4673" t="s">
        <v>68</v>
      </c>
      <c r="AL4673" t="s">
        <v>305</v>
      </c>
      <c r="AN4673" t="s">
        <v>53</v>
      </c>
    </row>
    <row r="4674" spans="1:49" hidden="1" x14ac:dyDescent="0.35">
      <c r="A4674" s="2" t="s">
        <v>1246</v>
      </c>
      <c r="B4674">
        <v>3</v>
      </c>
      <c r="C4674">
        <v>305</v>
      </c>
      <c r="D4674">
        <v>1</v>
      </c>
      <c r="E4674" t="s">
        <v>50</v>
      </c>
      <c r="F4674">
        <v>30</v>
      </c>
      <c r="G4674" t="s">
        <v>72</v>
      </c>
      <c r="I4674" t="s">
        <v>52</v>
      </c>
      <c r="J4674" t="s">
        <v>52</v>
      </c>
      <c r="K4674" t="s">
        <v>52</v>
      </c>
      <c r="L4674" t="s">
        <v>52</v>
      </c>
      <c r="M4674">
        <v>16</v>
      </c>
      <c r="N4674" t="s">
        <v>140</v>
      </c>
      <c r="O4674">
        <v>2</v>
      </c>
      <c r="P4674" s="2">
        <v>4</v>
      </c>
      <c r="Q4674" t="s">
        <v>56</v>
      </c>
      <c r="R4674">
        <v>2</v>
      </c>
      <c r="S4674" s="5">
        <f t="shared" si="72"/>
        <v>0</v>
      </c>
      <c r="T4674" t="s">
        <v>58</v>
      </c>
      <c r="U4674" t="s">
        <v>52</v>
      </c>
      <c r="V4674">
        <v>1</v>
      </c>
      <c r="W4674" t="s">
        <v>52</v>
      </c>
      <c r="X4674">
        <v>2</v>
      </c>
      <c r="AB4674" t="s">
        <v>72</v>
      </c>
      <c r="AD4674" t="s">
        <v>73</v>
      </c>
    </row>
    <row r="4675" spans="1:49" hidden="1" x14ac:dyDescent="0.35">
      <c r="A4675" s="2" t="s">
        <v>1247</v>
      </c>
      <c r="B4675">
        <v>14</v>
      </c>
      <c r="C4675">
        <v>1412</v>
      </c>
      <c r="D4675">
        <v>2</v>
      </c>
      <c r="E4675" t="s">
        <v>56</v>
      </c>
      <c r="F4675">
        <v>65</v>
      </c>
      <c r="G4675" t="s">
        <v>72</v>
      </c>
      <c r="I4675" t="s">
        <v>73</v>
      </c>
      <c r="J4675" t="s">
        <v>52</v>
      </c>
      <c r="K4675" t="s">
        <v>52</v>
      </c>
      <c r="L4675" t="s">
        <v>52</v>
      </c>
      <c r="M4675">
        <v>3</v>
      </c>
      <c r="N4675" t="s">
        <v>63</v>
      </c>
      <c r="P4675" s="2">
        <v>1</v>
      </c>
      <c r="Q4675" t="s">
        <v>56</v>
      </c>
      <c r="R4675">
        <v>65</v>
      </c>
      <c r="S4675" s="5">
        <f t="shared" ref="S4675:S4738" si="73">IF(AND(R4675&gt;=6, R4675&lt;=17, T4675="Child"),1,0)</f>
        <v>0</v>
      </c>
      <c r="T4675" t="s">
        <v>54</v>
      </c>
      <c r="U4675" t="s">
        <v>53</v>
      </c>
      <c r="W4675" t="s">
        <v>53</v>
      </c>
      <c r="Y4675" t="s">
        <v>59</v>
      </c>
      <c r="AB4675" t="s">
        <v>72</v>
      </c>
      <c r="AD4675" t="s">
        <v>73</v>
      </c>
      <c r="AE4675" t="s">
        <v>52</v>
      </c>
      <c r="AF4675" t="s">
        <v>52</v>
      </c>
      <c r="AG4675" t="s">
        <v>52</v>
      </c>
      <c r="AH4675">
        <v>3</v>
      </c>
      <c r="AI4675" t="s">
        <v>63</v>
      </c>
      <c r="AJ4675" t="s">
        <v>53</v>
      </c>
    </row>
    <row r="4676" spans="1:49" hidden="1" x14ac:dyDescent="0.35">
      <c r="A4676" s="2" t="s">
        <v>1248</v>
      </c>
      <c r="B4676">
        <v>2</v>
      </c>
      <c r="C4676">
        <v>207</v>
      </c>
      <c r="D4676">
        <v>2</v>
      </c>
      <c r="E4676" t="s">
        <v>50</v>
      </c>
      <c r="F4676">
        <v>43</v>
      </c>
      <c r="G4676" t="s">
        <v>72</v>
      </c>
      <c r="I4676" t="s">
        <v>73</v>
      </c>
      <c r="J4676" t="s">
        <v>53</v>
      </c>
      <c r="K4676" t="s">
        <v>53</v>
      </c>
      <c r="L4676" t="s">
        <v>53</v>
      </c>
      <c r="M4676">
        <v>0</v>
      </c>
      <c r="P4676" s="2">
        <v>1</v>
      </c>
      <c r="Q4676" t="s">
        <v>50</v>
      </c>
      <c r="R4676">
        <v>43</v>
      </c>
      <c r="S4676" s="5">
        <f t="shared" si="73"/>
        <v>0</v>
      </c>
      <c r="T4676" t="s">
        <v>54</v>
      </c>
      <c r="U4676" t="s">
        <v>53</v>
      </c>
      <c r="W4676" t="s">
        <v>53</v>
      </c>
      <c r="Y4676" t="s">
        <v>55</v>
      </c>
      <c r="Z4676" t="s">
        <v>52</v>
      </c>
      <c r="AA4676">
        <v>2</v>
      </c>
      <c r="AB4676" t="s">
        <v>72</v>
      </c>
      <c r="AD4676" t="s">
        <v>73</v>
      </c>
      <c r="AE4676" t="s">
        <v>53</v>
      </c>
      <c r="AF4676" t="s">
        <v>53</v>
      </c>
      <c r="AG4676" t="s">
        <v>53</v>
      </c>
    </row>
    <row r="4677" spans="1:49" hidden="1" x14ac:dyDescent="0.35">
      <c r="A4677" s="2" t="s">
        <v>1248</v>
      </c>
      <c r="B4677">
        <v>2</v>
      </c>
      <c r="C4677">
        <v>207</v>
      </c>
      <c r="D4677">
        <v>2</v>
      </c>
      <c r="E4677" t="s">
        <v>50</v>
      </c>
      <c r="F4677">
        <v>43</v>
      </c>
      <c r="G4677" t="s">
        <v>72</v>
      </c>
      <c r="I4677" t="s">
        <v>73</v>
      </c>
      <c r="J4677" t="s">
        <v>53</v>
      </c>
      <c r="K4677" t="s">
        <v>53</v>
      </c>
      <c r="L4677" t="s">
        <v>53</v>
      </c>
      <c r="M4677">
        <v>0</v>
      </c>
      <c r="P4677" s="2">
        <v>2</v>
      </c>
      <c r="Q4677" t="s">
        <v>56</v>
      </c>
      <c r="R4677">
        <v>43</v>
      </c>
      <c r="S4677" s="5">
        <f t="shared" si="73"/>
        <v>0</v>
      </c>
      <c r="T4677" t="s">
        <v>57</v>
      </c>
      <c r="U4677" t="s">
        <v>53</v>
      </c>
      <c r="W4677" t="s">
        <v>53</v>
      </c>
      <c r="Y4677" t="s">
        <v>55</v>
      </c>
      <c r="Z4677" t="s">
        <v>52</v>
      </c>
      <c r="AA4677">
        <v>1</v>
      </c>
      <c r="AB4677" t="s">
        <v>72</v>
      </c>
      <c r="AD4677" t="s">
        <v>73</v>
      </c>
      <c r="AE4677" t="s">
        <v>52</v>
      </c>
      <c r="AF4677" t="s">
        <v>52</v>
      </c>
      <c r="AG4677" t="s">
        <v>52</v>
      </c>
      <c r="AH4677">
        <v>3</v>
      </c>
      <c r="AI4677" t="s">
        <v>97</v>
      </c>
      <c r="AJ4677" t="s">
        <v>53</v>
      </c>
    </row>
    <row r="4678" spans="1:49" hidden="1" x14ac:dyDescent="0.35">
      <c r="A4678" s="2" t="s">
        <v>1249</v>
      </c>
      <c r="B4678">
        <v>4</v>
      </c>
      <c r="C4678">
        <v>407</v>
      </c>
      <c r="D4678">
        <v>2</v>
      </c>
      <c r="E4678" t="s">
        <v>50</v>
      </c>
      <c r="F4678">
        <v>60</v>
      </c>
      <c r="G4678" t="s">
        <v>72</v>
      </c>
      <c r="I4678" t="s">
        <v>73</v>
      </c>
      <c r="J4678" t="s">
        <v>52</v>
      </c>
      <c r="K4678" t="s">
        <v>52</v>
      </c>
      <c r="L4678" t="s">
        <v>52</v>
      </c>
      <c r="M4678">
        <v>3</v>
      </c>
      <c r="N4678" t="s">
        <v>63</v>
      </c>
      <c r="P4678" s="2">
        <v>1</v>
      </c>
      <c r="Q4678" t="s">
        <v>50</v>
      </c>
      <c r="R4678">
        <v>60</v>
      </c>
      <c r="S4678" s="5">
        <f t="shared" si="73"/>
        <v>0</v>
      </c>
      <c r="T4678" t="s">
        <v>54</v>
      </c>
      <c r="U4678" t="s">
        <v>53</v>
      </c>
      <c r="W4678" t="s">
        <v>53</v>
      </c>
      <c r="Y4678" t="s">
        <v>55</v>
      </c>
      <c r="Z4678" t="s">
        <v>52</v>
      </c>
      <c r="AA4678">
        <v>2</v>
      </c>
      <c r="AB4678" t="s">
        <v>72</v>
      </c>
      <c r="AD4678" t="s">
        <v>73</v>
      </c>
      <c r="AE4678" t="s">
        <v>52</v>
      </c>
      <c r="AF4678" t="s">
        <v>52</v>
      </c>
      <c r="AG4678" t="s">
        <v>52</v>
      </c>
      <c r="AH4678">
        <v>3</v>
      </c>
      <c r="AI4678" t="s">
        <v>63</v>
      </c>
      <c r="AJ4678" t="s">
        <v>53</v>
      </c>
    </row>
    <row r="4679" spans="1:49" hidden="1" x14ac:dyDescent="0.35">
      <c r="A4679" s="2" t="s">
        <v>1249</v>
      </c>
      <c r="B4679">
        <v>4</v>
      </c>
      <c r="C4679">
        <v>407</v>
      </c>
      <c r="D4679">
        <v>2</v>
      </c>
      <c r="E4679" t="s">
        <v>50</v>
      </c>
      <c r="F4679">
        <v>60</v>
      </c>
      <c r="G4679" t="s">
        <v>72</v>
      </c>
      <c r="I4679" t="s">
        <v>73</v>
      </c>
      <c r="J4679" t="s">
        <v>52</v>
      </c>
      <c r="K4679" t="s">
        <v>52</v>
      </c>
      <c r="L4679" t="s">
        <v>52</v>
      </c>
      <c r="M4679">
        <v>3</v>
      </c>
      <c r="N4679" t="s">
        <v>63</v>
      </c>
      <c r="P4679" s="2">
        <v>2</v>
      </c>
      <c r="Q4679" t="s">
        <v>56</v>
      </c>
      <c r="R4679">
        <v>53</v>
      </c>
      <c r="S4679" s="5">
        <f t="shared" si="73"/>
        <v>0</v>
      </c>
      <c r="T4679" t="s">
        <v>57</v>
      </c>
      <c r="U4679" t="s">
        <v>53</v>
      </c>
      <c r="W4679" t="s">
        <v>53</v>
      </c>
      <c r="Y4679" t="s">
        <v>55</v>
      </c>
      <c r="Z4679" t="s">
        <v>52</v>
      </c>
      <c r="AA4679">
        <v>1</v>
      </c>
      <c r="AB4679" t="s">
        <v>72</v>
      </c>
      <c r="AD4679" t="s">
        <v>73</v>
      </c>
      <c r="AE4679" t="s">
        <v>52</v>
      </c>
      <c r="AF4679" t="s">
        <v>52</v>
      </c>
      <c r="AG4679" t="s">
        <v>52</v>
      </c>
      <c r="AH4679">
        <v>4</v>
      </c>
      <c r="AI4679" t="s">
        <v>83</v>
      </c>
      <c r="AJ4679" t="s">
        <v>53</v>
      </c>
    </row>
    <row r="4680" spans="1:49" hidden="1" x14ac:dyDescent="0.35">
      <c r="A4680" s="2" t="s">
        <v>1249</v>
      </c>
      <c r="B4680">
        <v>4</v>
      </c>
      <c r="C4680">
        <v>407</v>
      </c>
      <c r="D4680">
        <v>2</v>
      </c>
      <c r="E4680" t="s">
        <v>50</v>
      </c>
      <c r="F4680">
        <v>60</v>
      </c>
      <c r="G4680" t="s">
        <v>72</v>
      </c>
      <c r="I4680" t="s">
        <v>73</v>
      </c>
      <c r="J4680" t="s">
        <v>52</v>
      </c>
      <c r="K4680" t="s">
        <v>52</v>
      </c>
      <c r="L4680" t="s">
        <v>52</v>
      </c>
      <c r="M4680">
        <v>3</v>
      </c>
      <c r="N4680" t="s">
        <v>63</v>
      </c>
      <c r="P4680" s="2">
        <v>3</v>
      </c>
      <c r="Q4680" t="s">
        <v>56</v>
      </c>
      <c r="R4680">
        <v>25</v>
      </c>
      <c r="S4680" s="5">
        <f t="shared" si="73"/>
        <v>0</v>
      </c>
      <c r="T4680" t="s">
        <v>58</v>
      </c>
      <c r="U4680" t="s">
        <v>52</v>
      </c>
      <c r="V4680">
        <v>1</v>
      </c>
      <c r="W4680" t="s">
        <v>52</v>
      </c>
      <c r="X4680">
        <v>2</v>
      </c>
      <c r="Y4680" t="s">
        <v>59</v>
      </c>
      <c r="AB4680" t="s">
        <v>72</v>
      </c>
      <c r="AD4680" t="s">
        <v>73</v>
      </c>
      <c r="AE4680" t="s">
        <v>52</v>
      </c>
      <c r="AF4680" t="s">
        <v>52</v>
      </c>
      <c r="AG4680" t="s">
        <v>52</v>
      </c>
      <c r="AH4680">
        <v>7</v>
      </c>
      <c r="AI4680" t="s">
        <v>86</v>
      </c>
      <c r="AJ4680" t="s">
        <v>53</v>
      </c>
    </row>
    <row r="4681" spans="1:49" hidden="1" x14ac:dyDescent="0.35">
      <c r="A4681" s="2" t="s">
        <v>1249</v>
      </c>
      <c r="B4681">
        <v>4</v>
      </c>
      <c r="C4681">
        <v>407</v>
      </c>
      <c r="D4681">
        <v>2</v>
      </c>
      <c r="E4681" t="s">
        <v>50</v>
      </c>
      <c r="F4681">
        <v>60</v>
      </c>
      <c r="G4681" t="s">
        <v>72</v>
      </c>
      <c r="I4681" t="s">
        <v>73</v>
      </c>
      <c r="J4681" t="s">
        <v>52</v>
      </c>
      <c r="K4681" t="s">
        <v>52</v>
      </c>
      <c r="L4681" t="s">
        <v>52</v>
      </c>
      <c r="M4681">
        <v>3</v>
      </c>
      <c r="N4681" t="s">
        <v>63</v>
      </c>
      <c r="P4681" s="2">
        <v>4</v>
      </c>
      <c r="Q4681" t="s">
        <v>50</v>
      </c>
      <c r="R4681">
        <v>22</v>
      </c>
      <c r="S4681" s="5">
        <f t="shared" si="73"/>
        <v>0</v>
      </c>
      <c r="T4681" t="s">
        <v>58</v>
      </c>
      <c r="U4681" t="s">
        <v>52</v>
      </c>
      <c r="V4681">
        <v>1</v>
      </c>
      <c r="W4681" t="s">
        <v>52</v>
      </c>
      <c r="X4681">
        <v>2</v>
      </c>
      <c r="Y4681" t="s">
        <v>59</v>
      </c>
      <c r="AB4681" t="s">
        <v>72</v>
      </c>
      <c r="AD4681" t="s">
        <v>73</v>
      </c>
      <c r="AE4681" t="s">
        <v>52</v>
      </c>
      <c r="AF4681" t="s">
        <v>52</v>
      </c>
      <c r="AG4681" t="s">
        <v>52</v>
      </c>
      <c r="AH4681">
        <v>7</v>
      </c>
      <c r="AI4681" t="s">
        <v>86</v>
      </c>
      <c r="AJ4681" t="s">
        <v>53</v>
      </c>
    </row>
    <row r="4682" spans="1:49" hidden="1" x14ac:dyDescent="0.35">
      <c r="A4682" s="2" t="s">
        <v>1250</v>
      </c>
      <c r="B4682">
        <v>13</v>
      </c>
      <c r="C4682">
        <v>1308</v>
      </c>
      <c r="D4682">
        <v>1</v>
      </c>
      <c r="E4682" t="s">
        <v>50</v>
      </c>
      <c r="F4682">
        <v>39</v>
      </c>
      <c r="G4682" t="s">
        <v>72</v>
      </c>
      <c r="I4682" t="s">
        <v>73</v>
      </c>
      <c r="J4682" t="s">
        <v>52</v>
      </c>
      <c r="K4682" t="s">
        <v>52</v>
      </c>
      <c r="L4682" t="s">
        <v>52</v>
      </c>
      <c r="M4682">
        <v>5</v>
      </c>
      <c r="N4682" t="s">
        <v>83</v>
      </c>
      <c r="O4682">
        <v>6</v>
      </c>
      <c r="P4682" s="2">
        <v>1</v>
      </c>
      <c r="Q4682" t="s">
        <v>50</v>
      </c>
      <c r="R4682">
        <v>39</v>
      </c>
      <c r="S4682" s="5">
        <f t="shared" si="73"/>
        <v>0</v>
      </c>
      <c r="T4682" t="s">
        <v>54</v>
      </c>
      <c r="U4682" t="s">
        <v>53</v>
      </c>
      <c r="W4682" t="s">
        <v>53</v>
      </c>
      <c r="Y4682" t="s">
        <v>55</v>
      </c>
      <c r="Z4682" t="s">
        <v>52</v>
      </c>
      <c r="AA4682">
        <v>2</v>
      </c>
      <c r="AB4682" t="s">
        <v>72</v>
      </c>
      <c r="AD4682" t="s">
        <v>73</v>
      </c>
      <c r="AE4682" t="s">
        <v>52</v>
      </c>
      <c r="AF4682" t="s">
        <v>52</v>
      </c>
      <c r="AG4682" t="s">
        <v>52</v>
      </c>
      <c r="AH4682">
        <v>5</v>
      </c>
      <c r="AI4682" t="s">
        <v>83</v>
      </c>
      <c r="AJ4682" t="s">
        <v>53</v>
      </c>
    </row>
    <row r="4683" spans="1:49" hidden="1" x14ac:dyDescent="0.35">
      <c r="A4683" s="2" t="s">
        <v>1250</v>
      </c>
      <c r="B4683">
        <v>13</v>
      </c>
      <c r="C4683">
        <v>1308</v>
      </c>
      <c r="D4683">
        <v>1</v>
      </c>
      <c r="E4683" t="s">
        <v>50</v>
      </c>
      <c r="F4683">
        <v>39</v>
      </c>
      <c r="G4683" t="s">
        <v>72</v>
      </c>
      <c r="I4683" t="s">
        <v>73</v>
      </c>
      <c r="J4683" t="s">
        <v>52</v>
      </c>
      <c r="K4683" t="s">
        <v>52</v>
      </c>
      <c r="L4683" t="s">
        <v>52</v>
      </c>
      <c r="M4683">
        <v>5</v>
      </c>
      <c r="N4683" t="s">
        <v>83</v>
      </c>
      <c r="O4683">
        <v>6</v>
      </c>
      <c r="P4683" s="2">
        <v>2</v>
      </c>
      <c r="Q4683" t="s">
        <v>56</v>
      </c>
      <c r="R4683">
        <v>33</v>
      </c>
      <c r="S4683" s="5">
        <f t="shared" si="73"/>
        <v>0</v>
      </c>
      <c r="T4683" t="s">
        <v>57</v>
      </c>
      <c r="U4683" t="s">
        <v>53</v>
      </c>
      <c r="W4683" t="s">
        <v>53</v>
      </c>
      <c r="Y4683" t="s">
        <v>55</v>
      </c>
      <c r="Z4683" t="s">
        <v>52</v>
      </c>
      <c r="AA4683">
        <v>1</v>
      </c>
      <c r="AB4683" t="s">
        <v>72</v>
      </c>
      <c r="AD4683" t="s">
        <v>73</v>
      </c>
      <c r="AE4683" t="s">
        <v>52</v>
      </c>
      <c r="AF4683" t="s">
        <v>52</v>
      </c>
      <c r="AG4683" t="s">
        <v>52</v>
      </c>
      <c r="AH4683">
        <v>6</v>
      </c>
      <c r="AI4683" t="s">
        <v>78</v>
      </c>
      <c r="AJ4683" t="s">
        <v>53</v>
      </c>
    </row>
    <row r="4684" spans="1:49" x14ac:dyDescent="0.35">
      <c r="A4684" s="2" t="s">
        <v>1250</v>
      </c>
      <c r="B4684">
        <v>13</v>
      </c>
      <c r="C4684">
        <v>1308</v>
      </c>
      <c r="D4684">
        <v>1</v>
      </c>
      <c r="E4684" t="s">
        <v>50</v>
      </c>
      <c r="F4684">
        <v>39</v>
      </c>
      <c r="G4684" t="s">
        <v>72</v>
      </c>
      <c r="I4684" t="s">
        <v>73</v>
      </c>
      <c r="J4684" t="s">
        <v>52</v>
      </c>
      <c r="K4684" t="s">
        <v>52</v>
      </c>
      <c r="L4684" t="s">
        <v>52</v>
      </c>
      <c r="M4684">
        <v>5</v>
      </c>
      <c r="N4684" t="s">
        <v>83</v>
      </c>
      <c r="O4684">
        <v>6</v>
      </c>
      <c r="P4684" s="6">
        <v>3</v>
      </c>
      <c r="Q4684" t="s">
        <v>56</v>
      </c>
      <c r="R4684">
        <v>17</v>
      </c>
      <c r="S4684" s="5">
        <f t="shared" si="73"/>
        <v>1</v>
      </c>
      <c r="T4684" t="s">
        <v>58</v>
      </c>
      <c r="U4684" t="s">
        <v>52</v>
      </c>
      <c r="V4684">
        <v>1</v>
      </c>
      <c r="W4684" t="s">
        <v>52</v>
      </c>
      <c r="X4684">
        <v>2</v>
      </c>
      <c r="Y4684" t="s">
        <v>59</v>
      </c>
      <c r="AB4684" t="s">
        <v>72</v>
      </c>
      <c r="AD4684" t="s">
        <v>52</v>
      </c>
      <c r="AE4684" t="s">
        <v>52</v>
      </c>
      <c r="AF4684" t="s">
        <v>52</v>
      </c>
      <c r="AG4684" t="s">
        <v>52</v>
      </c>
      <c r="AH4684">
        <v>10</v>
      </c>
      <c r="AI4684" t="s">
        <v>80</v>
      </c>
      <c r="AJ4684" t="s">
        <v>52</v>
      </c>
      <c r="AK4684" t="s">
        <v>81</v>
      </c>
      <c r="AM4684" t="s">
        <v>62</v>
      </c>
      <c r="AN4684" t="s">
        <v>52</v>
      </c>
      <c r="AP4684">
        <v>0</v>
      </c>
      <c r="AQ4684">
        <v>720000</v>
      </c>
      <c r="AR4684">
        <v>100000</v>
      </c>
      <c r="AS4684">
        <v>130000</v>
      </c>
      <c r="AT4684">
        <v>0</v>
      </c>
      <c r="AU4684">
        <v>450000</v>
      </c>
      <c r="AV4684">
        <v>0</v>
      </c>
      <c r="AW4684">
        <v>1400000</v>
      </c>
    </row>
    <row r="4685" spans="1:49" x14ac:dyDescent="0.35">
      <c r="A4685" s="2" t="s">
        <v>1250</v>
      </c>
      <c r="B4685">
        <v>13</v>
      </c>
      <c r="C4685">
        <v>1308</v>
      </c>
      <c r="D4685">
        <v>1</v>
      </c>
      <c r="E4685" t="s">
        <v>50</v>
      </c>
      <c r="F4685">
        <v>39</v>
      </c>
      <c r="G4685" t="s">
        <v>72</v>
      </c>
      <c r="I4685" t="s">
        <v>73</v>
      </c>
      <c r="J4685" t="s">
        <v>52</v>
      </c>
      <c r="K4685" t="s">
        <v>52</v>
      </c>
      <c r="L4685" t="s">
        <v>52</v>
      </c>
      <c r="M4685">
        <v>5</v>
      </c>
      <c r="N4685" t="s">
        <v>83</v>
      </c>
      <c r="O4685">
        <v>6</v>
      </c>
      <c r="P4685" s="6">
        <v>4</v>
      </c>
      <c r="Q4685" t="s">
        <v>56</v>
      </c>
      <c r="R4685">
        <v>14</v>
      </c>
      <c r="S4685" s="5">
        <f t="shared" si="73"/>
        <v>1</v>
      </c>
      <c r="T4685" t="s">
        <v>58</v>
      </c>
      <c r="U4685" t="s">
        <v>52</v>
      </c>
      <c r="V4685">
        <v>1</v>
      </c>
      <c r="W4685" t="s">
        <v>52</v>
      </c>
      <c r="X4685">
        <v>2</v>
      </c>
      <c r="Y4685" t="s">
        <v>59</v>
      </c>
      <c r="AB4685" t="s">
        <v>72</v>
      </c>
      <c r="AD4685" t="s">
        <v>73</v>
      </c>
      <c r="AE4685" t="s">
        <v>52</v>
      </c>
      <c r="AF4685" t="s">
        <v>52</v>
      </c>
      <c r="AG4685" t="s">
        <v>52</v>
      </c>
      <c r="AH4685">
        <v>7</v>
      </c>
      <c r="AI4685" t="s">
        <v>86</v>
      </c>
      <c r="AJ4685" t="s">
        <v>52</v>
      </c>
      <c r="AK4685" t="s">
        <v>87</v>
      </c>
      <c r="AM4685" t="s">
        <v>62</v>
      </c>
      <c r="AN4685" t="s">
        <v>52</v>
      </c>
      <c r="AP4685">
        <v>0</v>
      </c>
      <c r="AQ4685">
        <v>360000</v>
      </c>
      <c r="AR4685">
        <v>70000</v>
      </c>
      <c r="AS4685">
        <v>130000</v>
      </c>
      <c r="AT4685">
        <v>0</v>
      </c>
      <c r="AU4685">
        <v>0</v>
      </c>
      <c r="AV4685">
        <v>0</v>
      </c>
      <c r="AW4685">
        <v>560000</v>
      </c>
    </row>
    <row r="4686" spans="1:49" x14ac:dyDescent="0.35">
      <c r="A4686" s="2" t="s">
        <v>1250</v>
      </c>
      <c r="B4686">
        <v>13</v>
      </c>
      <c r="C4686">
        <v>1308</v>
      </c>
      <c r="D4686">
        <v>1</v>
      </c>
      <c r="E4686" t="s">
        <v>50</v>
      </c>
      <c r="F4686">
        <v>39</v>
      </c>
      <c r="G4686" t="s">
        <v>72</v>
      </c>
      <c r="I4686" t="s">
        <v>73</v>
      </c>
      <c r="J4686" t="s">
        <v>52</v>
      </c>
      <c r="K4686" t="s">
        <v>52</v>
      </c>
      <c r="L4686" t="s">
        <v>52</v>
      </c>
      <c r="M4686">
        <v>5</v>
      </c>
      <c r="N4686" t="s">
        <v>83</v>
      </c>
      <c r="O4686">
        <v>6</v>
      </c>
      <c r="P4686" s="6">
        <v>5</v>
      </c>
      <c r="Q4686" t="s">
        <v>50</v>
      </c>
      <c r="R4686">
        <v>11</v>
      </c>
      <c r="S4686" s="5">
        <f t="shared" si="73"/>
        <v>1</v>
      </c>
      <c r="T4686" t="s">
        <v>58</v>
      </c>
      <c r="U4686" t="s">
        <v>52</v>
      </c>
      <c r="V4686">
        <v>1</v>
      </c>
      <c r="W4686" t="s">
        <v>52</v>
      </c>
      <c r="X4686">
        <v>2</v>
      </c>
      <c r="AB4686" t="s">
        <v>72</v>
      </c>
      <c r="AD4686" t="s">
        <v>73</v>
      </c>
      <c r="AE4686" t="s">
        <v>52</v>
      </c>
      <c r="AF4686" t="s">
        <v>52</v>
      </c>
      <c r="AG4686" t="s">
        <v>52</v>
      </c>
      <c r="AH4686">
        <v>3</v>
      </c>
      <c r="AI4686" t="s">
        <v>63</v>
      </c>
      <c r="AJ4686" t="s">
        <v>52</v>
      </c>
      <c r="AK4686" t="s">
        <v>64</v>
      </c>
      <c r="AM4686" t="s">
        <v>62</v>
      </c>
      <c r="AN4686" t="s">
        <v>53</v>
      </c>
      <c r="AP4686">
        <v>0</v>
      </c>
      <c r="AQ4686">
        <v>0</v>
      </c>
      <c r="AR4686">
        <v>20000</v>
      </c>
      <c r="AS4686">
        <v>100000</v>
      </c>
      <c r="AT4686">
        <v>0</v>
      </c>
      <c r="AU4686">
        <v>0</v>
      </c>
      <c r="AV4686">
        <v>0</v>
      </c>
      <c r="AW4686">
        <v>120000</v>
      </c>
    </row>
    <row r="4687" spans="1:49" x14ac:dyDescent="0.35">
      <c r="A4687" s="2" t="s">
        <v>1250</v>
      </c>
      <c r="B4687">
        <v>13</v>
      </c>
      <c r="C4687">
        <v>1308</v>
      </c>
      <c r="D4687">
        <v>1</v>
      </c>
      <c r="E4687" t="s">
        <v>50</v>
      </c>
      <c r="F4687">
        <v>39</v>
      </c>
      <c r="G4687" t="s">
        <v>72</v>
      </c>
      <c r="I4687" t="s">
        <v>73</v>
      </c>
      <c r="J4687" t="s">
        <v>52</v>
      </c>
      <c r="K4687" t="s">
        <v>52</v>
      </c>
      <c r="L4687" t="s">
        <v>52</v>
      </c>
      <c r="M4687">
        <v>5</v>
      </c>
      <c r="N4687" t="s">
        <v>83</v>
      </c>
      <c r="O4687">
        <v>6</v>
      </c>
      <c r="P4687" s="6">
        <v>6</v>
      </c>
      <c r="Q4687" t="s">
        <v>50</v>
      </c>
      <c r="R4687">
        <v>6</v>
      </c>
      <c r="S4687" s="5">
        <f t="shared" si="73"/>
        <v>1</v>
      </c>
      <c r="T4687" t="s">
        <v>58</v>
      </c>
      <c r="U4687" t="s">
        <v>52</v>
      </c>
      <c r="V4687">
        <v>1</v>
      </c>
      <c r="W4687" t="s">
        <v>52</v>
      </c>
      <c r="X4687">
        <v>2</v>
      </c>
      <c r="AB4687" t="s">
        <v>72</v>
      </c>
      <c r="AD4687" t="s">
        <v>73</v>
      </c>
      <c r="AE4687" t="s">
        <v>53</v>
      </c>
      <c r="AF4687" t="s">
        <v>53</v>
      </c>
      <c r="AG4687" t="s">
        <v>52</v>
      </c>
      <c r="AH4687">
        <v>1</v>
      </c>
      <c r="AI4687" t="s">
        <v>68</v>
      </c>
      <c r="AJ4687" t="s">
        <v>52</v>
      </c>
      <c r="AK4687" t="s">
        <v>74</v>
      </c>
      <c r="AM4687" t="s">
        <v>62</v>
      </c>
      <c r="AN4687" t="s">
        <v>53</v>
      </c>
      <c r="AP4687">
        <v>0</v>
      </c>
      <c r="AQ4687">
        <v>0</v>
      </c>
      <c r="AR4687">
        <v>20000</v>
      </c>
      <c r="AS4687">
        <v>100000</v>
      </c>
      <c r="AT4687">
        <v>0</v>
      </c>
      <c r="AU4687">
        <v>0</v>
      </c>
      <c r="AV4687">
        <v>0</v>
      </c>
      <c r="AW4687">
        <v>120000</v>
      </c>
    </row>
    <row r="4688" spans="1:49" hidden="1" x14ac:dyDescent="0.35">
      <c r="A4688" s="2" t="s">
        <v>1250</v>
      </c>
      <c r="B4688">
        <v>13</v>
      </c>
      <c r="C4688">
        <v>1308</v>
      </c>
      <c r="D4688">
        <v>1</v>
      </c>
      <c r="E4688" t="s">
        <v>50</v>
      </c>
      <c r="F4688">
        <v>39</v>
      </c>
      <c r="G4688" t="s">
        <v>72</v>
      </c>
      <c r="I4688" t="s">
        <v>73</v>
      </c>
      <c r="J4688" t="s">
        <v>52</v>
      </c>
      <c r="K4688" t="s">
        <v>52</v>
      </c>
      <c r="L4688" t="s">
        <v>52</v>
      </c>
      <c r="M4688">
        <v>5</v>
      </c>
      <c r="N4688" t="s">
        <v>83</v>
      </c>
      <c r="O4688">
        <v>6</v>
      </c>
      <c r="P4688" s="2">
        <v>7</v>
      </c>
      <c r="Q4688" t="s">
        <v>50</v>
      </c>
      <c r="R4688">
        <v>0</v>
      </c>
      <c r="S4688" s="5">
        <f t="shared" si="73"/>
        <v>0</v>
      </c>
      <c r="T4688" t="s">
        <v>58</v>
      </c>
      <c r="U4688" t="s">
        <v>52</v>
      </c>
      <c r="V4688">
        <v>1</v>
      </c>
      <c r="W4688" t="s">
        <v>52</v>
      </c>
      <c r="X4688">
        <v>2</v>
      </c>
      <c r="AB4688" t="s">
        <v>72</v>
      </c>
    </row>
    <row r="4689" spans="1:49" hidden="1" x14ac:dyDescent="0.35">
      <c r="A4689" s="2" t="s">
        <v>1250</v>
      </c>
      <c r="B4689">
        <v>13</v>
      </c>
      <c r="C4689">
        <v>1308</v>
      </c>
      <c r="D4689">
        <v>1</v>
      </c>
      <c r="E4689" t="s">
        <v>50</v>
      </c>
      <c r="F4689">
        <v>39</v>
      </c>
      <c r="G4689" t="s">
        <v>72</v>
      </c>
      <c r="I4689" t="s">
        <v>73</v>
      </c>
      <c r="J4689" t="s">
        <v>52</v>
      </c>
      <c r="K4689" t="s">
        <v>52</v>
      </c>
      <c r="L4689" t="s">
        <v>52</v>
      </c>
      <c r="M4689">
        <v>5</v>
      </c>
      <c r="N4689" t="s">
        <v>83</v>
      </c>
      <c r="O4689">
        <v>6</v>
      </c>
      <c r="P4689" s="2">
        <v>8</v>
      </c>
      <c r="Q4689" t="s">
        <v>50</v>
      </c>
      <c r="R4689">
        <v>12</v>
      </c>
      <c r="S4689" s="5">
        <f t="shared" si="73"/>
        <v>0</v>
      </c>
      <c r="T4689" t="s">
        <v>169</v>
      </c>
      <c r="U4689" t="s">
        <v>53</v>
      </c>
      <c r="W4689" t="s">
        <v>53</v>
      </c>
      <c r="AB4689" t="s">
        <v>72</v>
      </c>
      <c r="AD4689" t="s">
        <v>73</v>
      </c>
      <c r="AE4689" t="s">
        <v>52</v>
      </c>
      <c r="AF4689" t="s">
        <v>52</v>
      </c>
      <c r="AG4689" t="s">
        <v>52</v>
      </c>
      <c r="AH4689">
        <v>4</v>
      </c>
      <c r="AI4689" t="s">
        <v>83</v>
      </c>
      <c r="AJ4689" t="s">
        <v>52</v>
      </c>
      <c r="AK4689" t="s">
        <v>84</v>
      </c>
      <c r="AM4689" t="s">
        <v>62</v>
      </c>
      <c r="AN4689" t="s">
        <v>53</v>
      </c>
      <c r="AP4689">
        <v>0</v>
      </c>
      <c r="AQ4689">
        <v>0</v>
      </c>
      <c r="AR4689">
        <v>20000</v>
      </c>
      <c r="AS4689">
        <v>100000</v>
      </c>
      <c r="AT4689">
        <v>0</v>
      </c>
      <c r="AU4689">
        <v>0</v>
      </c>
      <c r="AV4689">
        <v>0</v>
      </c>
      <c r="AW4689">
        <v>120000</v>
      </c>
    </row>
    <row r="4690" spans="1:49" hidden="1" x14ac:dyDescent="0.35">
      <c r="A4690" s="2" t="s">
        <v>1251</v>
      </c>
      <c r="B4690">
        <v>2</v>
      </c>
      <c r="C4690">
        <v>201</v>
      </c>
      <c r="D4690">
        <v>2</v>
      </c>
      <c r="E4690" t="s">
        <v>56</v>
      </c>
      <c r="F4690">
        <v>70</v>
      </c>
      <c r="G4690" t="s">
        <v>72</v>
      </c>
      <c r="I4690" t="s">
        <v>73</v>
      </c>
      <c r="J4690" t="s">
        <v>52</v>
      </c>
      <c r="K4690" t="s">
        <v>53</v>
      </c>
      <c r="L4690" t="s">
        <v>53</v>
      </c>
      <c r="M4690">
        <v>0</v>
      </c>
      <c r="P4690" s="2">
        <v>1</v>
      </c>
      <c r="Q4690" t="s">
        <v>56</v>
      </c>
      <c r="R4690">
        <v>70</v>
      </c>
      <c r="S4690" s="5">
        <f t="shared" si="73"/>
        <v>0</v>
      </c>
      <c r="T4690" t="s">
        <v>54</v>
      </c>
      <c r="U4690" t="s">
        <v>53</v>
      </c>
      <c r="W4690" t="s">
        <v>53</v>
      </c>
      <c r="Y4690" t="s">
        <v>55</v>
      </c>
      <c r="Z4690" t="s">
        <v>53</v>
      </c>
      <c r="AB4690" t="s">
        <v>72</v>
      </c>
      <c r="AD4690" t="s">
        <v>73</v>
      </c>
      <c r="AE4690" t="s">
        <v>52</v>
      </c>
      <c r="AF4690" t="s">
        <v>53</v>
      </c>
      <c r="AG4690" t="s">
        <v>53</v>
      </c>
    </row>
    <row r="4691" spans="1:49" hidden="1" x14ac:dyDescent="0.35">
      <c r="A4691" s="2" t="s">
        <v>1252</v>
      </c>
      <c r="B4691">
        <v>18</v>
      </c>
      <c r="C4691">
        <v>1802</v>
      </c>
      <c r="D4691">
        <v>2</v>
      </c>
      <c r="E4691" t="s">
        <v>50</v>
      </c>
      <c r="F4691">
        <v>64</v>
      </c>
      <c r="G4691" t="s">
        <v>72</v>
      </c>
      <c r="I4691" t="s">
        <v>73</v>
      </c>
      <c r="J4691" t="s">
        <v>52</v>
      </c>
      <c r="K4691" t="s">
        <v>52</v>
      </c>
      <c r="L4691" t="s">
        <v>52</v>
      </c>
      <c r="M4691">
        <v>5</v>
      </c>
      <c r="N4691" t="s">
        <v>78</v>
      </c>
      <c r="O4691">
        <v>1</v>
      </c>
      <c r="P4691" s="2">
        <v>1</v>
      </c>
      <c r="Q4691" t="s">
        <v>50</v>
      </c>
      <c r="R4691">
        <v>64</v>
      </c>
      <c r="S4691" s="5">
        <f t="shared" si="73"/>
        <v>0</v>
      </c>
      <c r="T4691" t="s">
        <v>54</v>
      </c>
      <c r="U4691" t="s">
        <v>53</v>
      </c>
      <c r="W4691" t="s">
        <v>53</v>
      </c>
      <c r="Y4691" t="s">
        <v>55</v>
      </c>
      <c r="Z4691" t="s">
        <v>52</v>
      </c>
      <c r="AA4691">
        <v>2</v>
      </c>
      <c r="AB4691" t="s">
        <v>72</v>
      </c>
      <c r="AD4691" t="s">
        <v>73</v>
      </c>
      <c r="AE4691" t="s">
        <v>52</v>
      </c>
      <c r="AF4691" t="s">
        <v>52</v>
      </c>
      <c r="AG4691" t="s">
        <v>52</v>
      </c>
      <c r="AH4691">
        <v>5</v>
      </c>
      <c r="AI4691" t="s">
        <v>78</v>
      </c>
      <c r="AJ4691" t="s">
        <v>53</v>
      </c>
    </row>
    <row r="4692" spans="1:49" hidden="1" x14ac:dyDescent="0.35">
      <c r="A4692" s="2" t="s">
        <v>1252</v>
      </c>
      <c r="B4692">
        <v>18</v>
      </c>
      <c r="C4692">
        <v>1802</v>
      </c>
      <c r="D4692">
        <v>2</v>
      </c>
      <c r="E4692" t="s">
        <v>50</v>
      </c>
      <c r="F4692">
        <v>64</v>
      </c>
      <c r="G4692" t="s">
        <v>72</v>
      </c>
      <c r="I4692" t="s">
        <v>73</v>
      </c>
      <c r="J4692" t="s">
        <v>52</v>
      </c>
      <c r="K4692" t="s">
        <v>52</v>
      </c>
      <c r="L4692" t="s">
        <v>52</v>
      </c>
      <c r="M4692">
        <v>5</v>
      </c>
      <c r="N4692" t="s">
        <v>78</v>
      </c>
      <c r="O4692">
        <v>1</v>
      </c>
      <c r="P4692" s="2">
        <v>2</v>
      </c>
      <c r="Q4692" t="s">
        <v>56</v>
      </c>
      <c r="R4692">
        <v>57</v>
      </c>
      <c r="S4692" s="5">
        <f t="shared" si="73"/>
        <v>0</v>
      </c>
      <c r="T4692" t="s">
        <v>57</v>
      </c>
      <c r="U4692" t="s">
        <v>53</v>
      </c>
      <c r="W4692" t="s">
        <v>53</v>
      </c>
      <c r="Y4692" t="s">
        <v>55</v>
      </c>
      <c r="Z4692" t="s">
        <v>52</v>
      </c>
      <c r="AA4692">
        <v>1</v>
      </c>
      <c r="AB4692" t="s">
        <v>72</v>
      </c>
      <c r="AD4692" t="s">
        <v>73</v>
      </c>
      <c r="AE4692" t="s">
        <v>52</v>
      </c>
      <c r="AF4692" t="s">
        <v>52</v>
      </c>
      <c r="AG4692" t="s">
        <v>52</v>
      </c>
      <c r="AH4692">
        <v>3</v>
      </c>
      <c r="AI4692" t="s">
        <v>63</v>
      </c>
      <c r="AJ4692" t="s">
        <v>53</v>
      </c>
    </row>
    <row r="4693" spans="1:49" x14ac:dyDescent="0.35">
      <c r="A4693" s="2" t="s">
        <v>1252</v>
      </c>
      <c r="B4693">
        <v>18</v>
      </c>
      <c r="C4693">
        <v>1802</v>
      </c>
      <c r="D4693">
        <v>2</v>
      </c>
      <c r="E4693" t="s">
        <v>50</v>
      </c>
      <c r="F4693">
        <v>64</v>
      </c>
      <c r="G4693" t="s">
        <v>72</v>
      </c>
      <c r="I4693" t="s">
        <v>73</v>
      </c>
      <c r="J4693" t="s">
        <v>52</v>
      </c>
      <c r="K4693" t="s">
        <v>52</v>
      </c>
      <c r="L4693" t="s">
        <v>52</v>
      </c>
      <c r="M4693">
        <v>5</v>
      </c>
      <c r="N4693" t="s">
        <v>78</v>
      </c>
      <c r="O4693">
        <v>1</v>
      </c>
      <c r="P4693" s="6">
        <v>3</v>
      </c>
      <c r="Q4693" t="s">
        <v>50</v>
      </c>
      <c r="R4693">
        <v>17</v>
      </c>
      <c r="S4693" s="5">
        <f t="shared" si="73"/>
        <v>1</v>
      </c>
      <c r="T4693" t="s">
        <v>58</v>
      </c>
      <c r="U4693" t="s">
        <v>52</v>
      </c>
      <c r="V4693">
        <v>1</v>
      </c>
      <c r="W4693" t="s">
        <v>52</v>
      </c>
      <c r="X4693">
        <v>2</v>
      </c>
      <c r="Y4693" t="s">
        <v>59</v>
      </c>
      <c r="AB4693" t="s">
        <v>72</v>
      </c>
      <c r="AD4693" t="s">
        <v>73</v>
      </c>
      <c r="AE4693" t="s">
        <v>52</v>
      </c>
      <c r="AF4693" t="s">
        <v>52</v>
      </c>
      <c r="AG4693" t="s">
        <v>52</v>
      </c>
      <c r="AH4693">
        <v>9</v>
      </c>
      <c r="AI4693" t="s">
        <v>100</v>
      </c>
      <c r="AJ4693" t="s">
        <v>53</v>
      </c>
      <c r="AO4693" t="s">
        <v>190</v>
      </c>
    </row>
    <row r="4694" spans="1:49" hidden="1" x14ac:dyDescent="0.35">
      <c r="A4694" s="2" t="s">
        <v>1253</v>
      </c>
      <c r="B4694">
        <v>8</v>
      </c>
      <c r="C4694">
        <v>802</v>
      </c>
      <c r="D4694">
        <v>1</v>
      </c>
      <c r="E4694" t="s">
        <v>50</v>
      </c>
      <c r="F4694">
        <v>66</v>
      </c>
      <c r="G4694" t="s">
        <v>72</v>
      </c>
      <c r="I4694" t="s">
        <v>73</v>
      </c>
      <c r="J4694" t="s">
        <v>52</v>
      </c>
      <c r="K4694" t="s">
        <v>52</v>
      </c>
      <c r="L4694" t="s">
        <v>52</v>
      </c>
      <c r="M4694">
        <v>7</v>
      </c>
      <c r="N4694" t="s">
        <v>86</v>
      </c>
      <c r="P4694" s="2">
        <v>1</v>
      </c>
      <c r="Q4694" t="s">
        <v>50</v>
      </c>
      <c r="R4694">
        <v>66</v>
      </c>
      <c r="S4694" s="5">
        <f t="shared" si="73"/>
        <v>0</v>
      </c>
      <c r="T4694" t="s">
        <v>54</v>
      </c>
      <c r="U4694" t="s">
        <v>53</v>
      </c>
      <c r="W4694" t="s">
        <v>53</v>
      </c>
      <c r="Y4694" t="s">
        <v>55</v>
      </c>
      <c r="Z4694" t="s">
        <v>52</v>
      </c>
      <c r="AA4694">
        <v>2</v>
      </c>
      <c r="AB4694" t="s">
        <v>72</v>
      </c>
      <c r="AD4694" t="s">
        <v>73</v>
      </c>
      <c r="AE4694" t="s">
        <v>52</v>
      </c>
      <c r="AF4694" t="s">
        <v>52</v>
      </c>
      <c r="AG4694" t="s">
        <v>52</v>
      </c>
      <c r="AH4694">
        <v>7</v>
      </c>
      <c r="AI4694" t="s">
        <v>86</v>
      </c>
      <c r="AJ4694" t="s">
        <v>53</v>
      </c>
    </row>
    <row r="4695" spans="1:49" hidden="1" x14ac:dyDescent="0.35">
      <c r="A4695" s="2" t="s">
        <v>1253</v>
      </c>
      <c r="B4695">
        <v>8</v>
      </c>
      <c r="C4695">
        <v>802</v>
      </c>
      <c r="D4695">
        <v>1</v>
      </c>
      <c r="E4695" t="s">
        <v>50</v>
      </c>
      <c r="F4695">
        <v>66</v>
      </c>
      <c r="G4695" t="s">
        <v>72</v>
      </c>
      <c r="I4695" t="s">
        <v>73</v>
      </c>
      <c r="J4695" t="s">
        <v>52</v>
      </c>
      <c r="K4695" t="s">
        <v>52</v>
      </c>
      <c r="L4695" t="s">
        <v>52</v>
      </c>
      <c r="M4695">
        <v>7</v>
      </c>
      <c r="N4695" t="s">
        <v>86</v>
      </c>
      <c r="P4695" s="2">
        <v>2</v>
      </c>
      <c r="Q4695" t="s">
        <v>56</v>
      </c>
      <c r="R4695">
        <v>52</v>
      </c>
      <c r="S4695" s="5">
        <f t="shared" si="73"/>
        <v>0</v>
      </c>
      <c r="T4695" t="s">
        <v>57</v>
      </c>
      <c r="U4695" t="s">
        <v>53</v>
      </c>
      <c r="W4695" t="s">
        <v>53</v>
      </c>
      <c r="Y4695" t="s">
        <v>55</v>
      </c>
      <c r="Z4695" t="s">
        <v>52</v>
      </c>
      <c r="AA4695">
        <v>1</v>
      </c>
      <c r="AB4695" t="s">
        <v>72</v>
      </c>
      <c r="AD4695" t="s">
        <v>73</v>
      </c>
      <c r="AE4695" t="s">
        <v>52</v>
      </c>
      <c r="AF4695" t="s">
        <v>52</v>
      </c>
      <c r="AG4695" t="s">
        <v>52</v>
      </c>
      <c r="AH4695">
        <v>3</v>
      </c>
      <c r="AI4695" t="s">
        <v>63</v>
      </c>
      <c r="AJ4695" t="s">
        <v>53</v>
      </c>
    </row>
    <row r="4696" spans="1:49" hidden="1" x14ac:dyDescent="0.35">
      <c r="A4696" s="2" t="s">
        <v>1254</v>
      </c>
      <c r="B4696">
        <v>1</v>
      </c>
      <c r="C4696">
        <v>103</v>
      </c>
      <c r="D4696">
        <v>2</v>
      </c>
      <c r="E4696" t="s">
        <v>56</v>
      </c>
      <c r="F4696">
        <v>70</v>
      </c>
      <c r="G4696" t="s">
        <v>72</v>
      </c>
      <c r="I4696" t="s">
        <v>73</v>
      </c>
      <c r="J4696" t="s">
        <v>52</v>
      </c>
      <c r="K4696" t="s">
        <v>53</v>
      </c>
      <c r="L4696" t="s">
        <v>53</v>
      </c>
      <c r="M4696">
        <v>0</v>
      </c>
      <c r="O4696">
        <v>1</v>
      </c>
      <c r="P4696" s="2">
        <v>1</v>
      </c>
      <c r="Q4696" t="s">
        <v>56</v>
      </c>
      <c r="R4696">
        <v>70</v>
      </c>
      <c r="S4696" s="5">
        <f t="shared" si="73"/>
        <v>0</v>
      </c>
      <c r="T4696" t="s">
        <v>54</v>
      </c>
      <c r="U4696" t="s">
        <v>53</v>
      </c>
      <c r="W4696" t="s">
        <v>53</v>
      </c>
      <c r="Y4696" t="s">
        <v>55</v>
      </c>
      <c r="Z4696" t="s">
        <v>53</v>
      </c>
      <c r="AB4696" t="s">
        <v>72</v>
      </c>
      <c r="AD4696" t="s">
        <v>73</v>
      </c>
      <c r="AE4696" t="s">
        <v>52</v>
      </c>
      <c r="AF4696" t="s">
        <v>53</v>
      </c>
      <c r="AG4696" t="s">
        <v>53</v>
      </c>
    </row>
    <row r="4697" spans="1:49" hidden="1" x14ac:dyDescent="0.35">
      <c r="A4697" s="2" t="s">
        <v>1254</v>
      </c>
      <c r="B4697">
        <v>1</v>
      </c>
      <c r="C4697">
        <v>103</v>
      </c>
      <c r="D4697">
        <v>2</v>
      </c>
      <c r="E4697" t="s">
        <v>56</v>
      </c>
      <c r="F4697">
        <v>70</v>
      </c>
      <c r="G4697" t="s">
        <v>72</v>
      </c>
      <c r="I4697" t="s">
        <v>73</v>
      </c>
      <c r="J4697" t="s">
        <v>52</v>
      </c>
      <c r="K4697" t="s">
        <v>53</v>
      </c>
      <c r="L4697" t="s">
        <v>53</v>
      </c>
      <c r="M4697">
        <v>0</v>
      </c>
      <c r="O4697">
        <v>1</v>
      </c>
      <c r="P4697" s="2">
        <v>2</v>
      </c>
      <c r="Q4697" t="s">
        <v>56</v>
      </c>
      <c r="R4697">
        <v>29</v>
      </c>
      <c r="S4697" s="5">
        <f t="shared" si="73"/>
        <v>0</v>
      </c>
      <c r="T4697" t="s">
        <v>58</v>
      </c>
      <c r="U4697" t="s">
        <v>53</v>
      </c>
      <c r="W4697" t="s">
        <v>52</v>
      </c>
      <c r="X4697">
        <v>1</v>
      </c>
      <c r="Y4697" t="s">
        <v>55</v>
      </c>
      <c r="Z4697" t="s">
        <v>53</v>
      </c>
      <c r="AB4697" t="s">
        <v>72</v>
      </c>
      <c r="AD4697" t="s">
        <v>73</v>
      </c>
      <c r="AE4697" t="s">
        <v>53</v>
      </c>
      <c r="AF4697" t="s">
        <v>53</v>
      </c>
      <c r="AG4697" t="s">
        <v>53</v>
      </c>
    </row>
    <row r="4698" spans="1:49" hidden="1" x14ac:dyDescent="0.35">
      <c r="A4698" s="2" t="s">
        <v>1254</v>
      </c>
      <c r="B4698">
        <v>1</v>
      </c>
      <c r="C4698">
        <v>103</v>
      </c>
      <c r="D4698">
        <v>2</v>
      </c>
      <c r="E4698" t="s">
        <v>56</v>
      </c>
      <c r="F4698">
        <v>70</v>
      </c>
      <c r="G4698" t="s">
        <v>72</v>
      </c>
      <c r="I4698" t="s">
        <v>73</v>
      </c>
      <c r="J4698" t="s">
        <v>52</v>
      </c>
      <c r="K4698" t="s">
        <v>53</v>
      </c>
      <c r="L4698" t="s">
        <v>53</v>
      </c>
      <c r="M4698">
        <v>0</v>
      </c>
      <c r="O4698">
        <v>1</v>
      </c>
      <c r="P4698" s="2">
        <v>3</v>
      </c>
      <c r="Q4698" t="s">
        <v>50</v>
      </c>
      <c r="R4698">
        <v>10</v>
      </c>
      <c r="S4698" s="5">
        <f t="shared" si="73"/>
        <v>0</v>
      </c>
      <c r="T4698" t="s">
        <v>102</v>
      </c>
      <c r="U4698" t="s">
        <v>53</v>
      </c>
      <c r="W4698" t="s">
        <v>52</v>
      </c>
      <c r="X4698">
        <v>2</v>
      </c>
      <c r="AB4698" t="s">
        <v>72</v>
      </c>
      <c r="AD4698" t="s">
        <v>73</v>
      </c>
      <c r="AE4698" t="s">
        <v>52</v>
      </c>
      <c r="AF4698" t="s">
        <v>52</v>
      </c>
      <c r="AG4698" t="s">
        <v>52</v>
      </c>
      <c r="AH4698">
        <v>6</v>
      </c>
      <c r="AI4698" t="s">
        <v>78</v>
      </c>
      <c r="AJ4698" t="s">
        <v>52</v>
      </c>
      <c r="AK4698" t="s">
        <v>88</v>
      </c>
      <c r="AM4698" t="s">
        <v>62</v>
      </c>
      <c r="AN4698" t="s">
        <v>53</v>
      </c>
      <c r="AP4698">
        <v>0</v>
      </c>
      <c r="AQ4698">
        <v>0</v>
      </c>
      <c r="AR4698">
        <v>16000</v>
      </c>
      <c r="AS4698">
        <v>18000</v>
      </c>
      <c r="AT4698">
        <v>0</v>
      </c>
      <c r="AU4698">
        <v>0</v>
      </c>
      <c r="AV4698">
        <v>20000</v>
      </c>
      <c r="AW4698">
        <v>54000</v>
      </c>
    </row>
    <row r="4699" spans="1:49" hidden="1" x14ac:dyDescent="0.35">
      <c r="A4699" s="2" t="s">
        <v>1255</v>
      </c>
      <c r="B4699">
        <v>8</v>
      </c>
      <c r="C4699">
        <v>805</v>
      </c>
      <c r="D4699">
        <v>2</v>
      </c>
      <c r="E4699" t="s">
        <v>56</v>
      </c>
      <c r="F4699">
        <v>67</v>
      </c>
      <c r="G4699" t="s">
        <v>72</v>
      </c>
      <c r="I4699" t="s">
        <v>73</v>
      </c>
      <c r="J4699" t="s">
        <v>53</v>
      </c>
      <c r="K4699" t="s">
        <v>53</v>
      </c>
      <c r="L4699" t="s">
        <v>53</v>
      </c>
      <c r="M4699">
        <v>0</v>
      </c>
      <c r="O4699">
        <v>2</v>
      </c>
      <c r="P4699" s="2">
        <v>1</v>
      </c>
      <c r="Q4699" t="s">
        <v>56</v>
      </c>
      <c r="R4699">
        <v>67</v>
      </c>
      <c r="S4699" s="5">
        <f t="shared" si="73"/>
        <v>0</v>
      </c>
      <c r="T4699" t="s">
        <v>54</v>
      </c>
      <c r="U4699" t="s">
        <v>53</v>
      </c>
      <c r="W4699" t="s">
        <v>53</v>
      </c>
      <c r="Y4699" t="s">
        <v>55</v>
      </c>
      <c r="Z4699" t="s">
        <v>52</v>
      </c>
      <c r="AA4699">
        <v>2</v>
      </c>
      <c r="AB4699" t="s">
        <v>72</v>
      </c>
      <c r="AD4699" t="s">
        <v>73</v>
      </c>
      <c r="AE4699" t="s">
        <v>53</v>
      </c>
      <c r="AF4699" t="s">
        <v>53</v>
      </c>
      <c r="AG4699" t="s">
        <v>53</v>
      </c>
    </row>
    <row r="4700" spans="1:49" hidden="1" x14ac:dyDescent="0.35">
      <c r="A4700" s="2" t="s">
        <v>1255</v>
      </c>
      <c r="B4700">
        <v>8</v>
      </c>
      <c r="C4700">
        <v>805</v>
      </c>
      <c r="D4700">
        <v>2</v>
      </c>
      <c r="E4700" t="s">
        <v>56</v>
      </c>
      <c r="F4700">
        <v>67</v>
      </c>
      <c r="G4700" t="s">
        <v>72</v>
      </c>
      <c r="I4700" t="s">
        <v>73</v>
      </c>
      <c r="J4700" t="s">
        <v>53</v>
      </c>
      <c r="K4700" t="s">
        <v>53</v>
      </c>
      <c r="L4700" t="s">
        <v>53</v>
      </c>
      <c r="M4700">
        <v>0</v>
      </c>
      <c r="O4700">
        <v>2</v>
      </c>
      <c r="P4700" s="2">
        <v>2</v>
      </c>
      <c r="Q4700" t="s">
        <v>50</v>
      </c>
      <c r="R4700">
        <v>51</v>
      </c>
      <c r="S4700" s="5">
        <f t="shared" si="73"/>
        <v>0</v>
      </c>
      <c r="T4700" t="s">
        <v>57</v>
      </c>
      <c r="U4700" t="s">
        <v>53</v>
      </c>
      <c r="W4700" t="s">
        <v>53</v>
      </c>
      <c r="Y4700" t="s">
        <v>55</v>
      </c>
      <c r="Z4700" t="s">
        <v>52</v>
      </c>
      <c r="AA4700">
        <v>1</v>
      </c>
      <c r="AB4700" t="s">
        <v>72</v>
      </c>
      <c r="AD4700" t="s">
        <v>73</v>
      </c>
      <c r="AE4700" t="s">
        <v>52</v>
      </c>
      <c r="AF4700" t="s">
        <v>52</v>
      </c>
      <c r="AG4700" t="s">
        <v>52</v>
      </c>
      <c r="AH4700">
        <v>2</v>
      </c>
      <c r="AI4700" t="s">
        <v>97</v>
      </c>
      <c r="AJ4700" t="s">
        <v>53</v>
      </c>
    </row>
    <row r="4701" spans="1:49" x14ac:dyDescent="0.35">
      <c r="A4701" s="2" t="s">
        <v>1255</v>
      </c>
      <c r="B4701">
        <v>8</v>
      </c>
      <c r="C4701">
        <v>805</v>
      </c>
      <c r="D4701">
        <v>2</v>
      </c>
      <c r="E4701" t="s">
        <v>56</v>
      </c>
      <c r="F4701">
        <v>67</v>
      </c>
      <c r="G4701" t="s">
        <v>72</v>
      </c>
      <c r="I4701" t="s">
        <v>73</v>
      </c>
      <c r="J4701" t="s">
        <v>53</v>
      </c>
      <c r="K4701" t="s">
        <v>53</v>
      </c>
      <c r="L4701" t="s">
        <v>53</v>
      </c>
      <c r="M4701">
        <v>0</v>
      </c>
      <c r="O4701">
        <v>2</v>
      </c>
      <c r="P4701" s="6">
        <v>3</v>
      </c>
      <c r="Q4701" t="s">
        <v>56</v>
      </c>
      <c r="R4701">
        <v>17</v>
      </c>
      <c r="S4701" s="5">
        <f t="shared" si="73"/>
        <v>1</v>
      </c>
      <c r="T4701" t="s">
        <v>58</v>
      </c>
      <c r="U4701" t="s">
        <v>53</v>
      </c>
      <c r="W4701" t="s">
        <v>52</v>
      </c>
      <c r="X4701">
        <v>1</v>
      </c>
      <c r="Y4701" t="s">
        <v>55</v>
      </c>
      <c r="Z4701" t="s">
        <v>52</v>
      </c>
      <c r="AA4701">
        <v>5</v>
      </c>
      <c r="AB4701" t="s">
        <v>72</v>
      </c>
      <c r="AD4701" t="s">
        <v>73</v>
      </c>
      <c r="AE4701" t="s">
        <v>53</v>
      </c>
      <c r="AF4701" t="s">
        <v>53</v>
      </c>
      <c r="AG4701" t="s">
        <v>53</v>
      </c>
      <c r="AO4701" t="s">
        <v>190</v>
      </c>
    </row>
    <row r="4702" spans="1:49" hidden="1" x14ac:dyDescent="0.35">
      <c r="A4702" s="2" t="s">
        <v>1255</v>
      </c>
      <c r="B4702">
        <v>8</v>
      </c>
      <c r="C4702">
        <v>805</v>
      </c>
      <c r="D4702">
        <v>2</v>
      </c>
      <c r="E4702" t="s">
        <v>56</v>
      </c>
      <c r="F4702">
        <v>67</v>
      </c>
      <c r="G4702" t="s">
        <v>72</v>
      </c>
      <c r="I4702" t="s">
        <v>73</v>
      </c>
      <c r="J4702" t="s">
        <v>53</v>
      </c>
      <c r="K4702" t="s">
        <v>53</v>
      </c>
      <c r="L4702" t="s">
        <v>53</v>
      </c>
      <c r="M4702">
        <v>0</v>
      </c>
      <c r="O4702">
        <v>2</v>
      </c>
      <c r="P4702" s="2">
        <v>4</v>
      </c>
      <c r="Q4702" t="s">
        <v>50</v>
      </c>
      <c r="R4702">
        <v>1</v>
      </c>
      <c r="S4702" s="5">
        <f t="shared" si="73"/>
        <v>0</v>
      </c>
      <c r="T4702" t="s">
        <v>102</v>
      </c>
      <c r="U4702" t="s">
        <v>52</v>
      </c>
      <c r="V4702">
        <v>5</v>
      </c>
      <c r="W4702" t="s">
        <v>52</v>
      </c>
      <c r="X4702">
        <v>3</v>
      </c>
      <c r="AB4702" t="s">
        <v>72</v>
      </c>
      <c r="AD4702" t="s">
        <v>73</v>
      </c>
    </row>
    <row r="4703" spans="1:49" hidden="1" x14ac:dyDescent="0.35">
      <c r="A4703" s="2" t="s">
        <v>1255</v>
      </c>
      <c r="B4703">
        <v>8</v>
      </c>
      <c r="C4703">
        <v>805</v>
      </c>
      <c r="D4703">
        <v>2</v>
      </c>
      <c r="E4703" t="s">
        <v>56</v>
      </c>
      <c r="F4703">
        <v>67</v>
      </c>
      <c r="G4703" t="s">
        <v>72</v>
      </c>
      <c r="I4703" t="s">
        <v>73</v>
      </c>
      <c r="J4703" t="s">
        <v>53</v>
      </c>
      <c r="K4703" t="s">
        <v>53</v>
      </c>
      <c r="L4703" t="s">
        <v>53</v>
      </c>
      <c r="M4703">
        <v>0</v>
      </c>
      <c r="O4703">
        <v>2</v>
      </c>
      <c r="P4703" s="2">
        <v>5</v>
      </c>
      <c r="Q4703" t="s">
        <v>50</v>
      </c>
      <c r="R4703">
        <v>21</v>
      </c>
      <c r="S4703" s="5">
        <f t="shared" si="73"/>
        <v>0</v>
      </c>
      <c r="T4703" t="s">
        <v>99</v>
      </c>
      <c r="U4703" t="s">
        <v>53</v>
      </c>
      <c r="W4703" t="s">
        <v>53</v>
      </c>
      <c r="Y4703" t="s">
        <v>55</v>
      </c>
      <c r="Z4703" t="s">
        <v>52</v>
      </c>
      <c r="AA4703">
        <v>3</v>
      </c>
      <c r="AB4703" t="s">
        <v>72</v>
      </c>
      <c r="AD4703" t="s">
        <v>73</v>
      </c>
      <c r="AE4703" t="s">
        <v>52</v>
      </c>
      <c r="AF4703" t="s">
        <v>52</v>
      </c>
      <c r="AG4703" t="s">
        <v>52</v>
      </c>
      <c r="AH4703">
        <v>6</v>
      </c>
      <c r="AI4703" t="s">
        <v>79</v>
      </c>
      <c r="AJ4703" t="s">
        <v>53</v>
      </c>
    </row>
    <row r="4704" spans="1:49" hidden="1" x14ac:dyDescent="0.35">
      <c r="A4704" s="2" t="s">
        <v>1256</v>
      </c>
      <c r="B4704">
        <v>19</v>
      </c>
      <c r="C4704">
        <v>1904</v>
      </c>
      <c r="D4704">
        <v>1</v>
      </c>
      <c r="E4704" t="s">
        <v>50</v>
      </c>
      <c r="F4704">
        <v>59</v>
      </c>
      <c r="G4704" t="s">
        <v>72</v>
      </c>
      <c r="I4704" t="s">
        <v>52</v>
      </c>
      <c r="J4704" t="s">
        <v>52</v>
      </c>
      <c r="K4704" t="s">
        <v>52</v>
      </c>
      <c r="L4704" t="s">
        <v>52</v>
      </c>
      <c r="M4704">
        <v>9</v>
      </c>
      <c r="N4704" t="s">
        <v>80</v>
      </c>
      <c r="P4704" s="2">
        <v>1</v>
      </c>
      <c r="Q4704" t="s">
        <v>50</v>
      </c>
      <c r="R4704">
        <v>59</v>
      </c>
      <c r="S4704" s="5">
        <f t="shared" si="73"/>
        <v>0</v>
      </c>
      <c r="T4704" t="s">
        <v>54</v>
      </c>
      <c r="U4704" t="s">
        <v>53</v>
      </c>
      <c r="W4704" t="s">
        <v>53</v>
      </c>
      <c r="Y4704" t="s">
        <v>55</v>
      </c>
      <c r="Z4704" t="s">
        <v>52</v>
      </c>
      <c r="AA4704">
        <v>2</v>
      </c>
      <c r="AB4704" t="s">
        <v>72</v>
      </c>
      <c r="AD4704" t="s">
        <v>52</v>
      </c>
      <c r="AE4704" t="s">
        <v>52</v>
      </c>
      <c r="AF4704" t="s">
        <v>52</v>
      </c>
      <c r="AG4704" t="s">
        <v>52</v>
      </c>
      <c r="AH4704">
        <v>9</v>
      </c>
      <c r="AI4704" t="s">
        <v>80</v>
      </c>
      <c r="AJ4704" t="s">
        <v>53</v>
      </c>
    </row>
    <row r="4705" spans="1:49" hidden="1" x14ac:dyDescent="0.35">
      <c r="A4705" s="2" t="s">
        <v>1256</v>
      </c>
      <c r="B4705">
        <v>19</v>
      </c>
      <c r="C4705">
        <v>1904</v>
      </c>
      <c r="D4705">
        <v>1</v>
      </c>
      <c r="E4705" t="s">
        <v>50</v>
      </c>
      <c r="F4705">
        <v>59</v>
      </c>
      <c r="G4705" t="s">
        <v>72</v>
      </c>
      <c r="I4705" t="s">
        <v>52</v>
      </c>
      <c r="J4705" t="s">
        <v>52</v>
      </c>
      <c r="K4705" t="s">
        <v>52</v>
      </c>
      <c r="L4705" t="s">
        <v>52</v>
      </c>
      <c r="M4705">
        <v>9</v>
      </c>
      <c r="N4705" t="s">
        <v>80</v>
      </c>
      <c r="P4705" s="2">
        <v>2</v>
      </c>
      <c r="Q4705" t="s">
        <v>56</v>
      </c>
      <c r="R4705">
        <v>46</v>
      </c>
      <c r="S4705" s="5">
        <f t="shared" si="73"/>
        <v>0</v>
      </c>
      <c r="T4705" t="s">
        <v>57</v>
      </c>
      <c r="U4705" t="s">
        <v>53</v>
      </c>
      <c r="W4705" t="s">
        <v>52</v>
      </c>
      <c r="X4705">
        <v>6</v>
      </c>
      <c r="Y4705" t="s">
        <v>55</v>
      </c>
      <c r="Z4705" t="s">
        <v>52</v>
      </c>
      <c r="AA4705">
        <v>1</v>
      </c>
      <c r="AB4705" t="s">
        <v>72</v>
      </c>
      <c r="AD4705" t="s">
        <v>52</v>
      </c>
      <c r="AE4705" t="s">
        <v>52</v>
      </c>
      <c r="AF4705" t="s">
        <v>52</v>
      </c>
      <c r="AG4705" t="s">
        <v>52</v>
      </c>
      <c r="AH4705">
        <v>9</v>
      </c>
      <c r="AI4705" t="s">
        <v>80</v>
      </c>
      <c r="AJ4705" t="s">
        <v>53</v>
      </c>
    </row>
    <row r="4706" spans="1:49" hidden="1" x14ac:dyDescent="0.35">
      <c r="A4706" s="2" t="s">
        <v>1256</v>
      </c>
      <c r="B4706">
        <v>19</v>
      </c>
      <c r="C4706">
        <v>1904</v>
      </c>
      <c r="D4706">
        <v>1</v>
      </c>
      <c r="E4706" t="s">
        <v>50</v>
      </c>
      <c r="F4706">
        <v>59</v>
      </c>
      <c r="G4706" t="s">
        <v>72</v>
      </c>
      <c r="I4706" t="s">
        <v>52</v>
      </c>
      <c r="J4706" t="s">
        <v>52</v>
      </c>
      <c r="K4706" t="s">
        <v>52</v>
      </c>
      <c r="L4706" t="s">
        <v>52</v>
      </c>
      <c r="M4706">
        <v>9</v>
      </c>
      <c r="N4706" t="s">
        <v>80</v>
      </c>
      <c r="P4706" s="2">
        <v>3</v>
      </c>
      <c r="Q4706" t="s">
        <v>50</v>
      </c>
      <c r="R4706">
        <v>28</v>
      </c>
      <c r="S4706" s="5">
        <f t="shared" si="73"/>
        <v>0</v>
      </c>
      <c r="T4706" t="s">
        <v>58</v>
      </c>
      <c r="U4706" t="s">
        <v>52</v>
      </c>
      <c r="V4706">
        <v>1</v>
      </c>
      <c r="W4706" t="s">
        <v>52</v>
      </c>
      <c r="X4706">
        <v>2</v>
      </c>
      <c r="Y4706" t="s">
        <v>59</v>
      </c>
      <c r="AB4706" t="s">
        <v>72</v>
      </c>
      <c r="AD4706" t="s">
        <v>52</v>
      </c>
      <c r="AE4706" t="s">
        <v>52</v>
      </c>
      <c r="AF4706" t="s">
        <v>52</v>
      </c>
      <c r="AG4706" t="s">
        <v>52</v>
      </c>
      <c r="AH4706">
        <v>12</v>
      </c>
      <c r="AI4706" t="s">
        <v>76</v>
      </c>
      <c r="AJ4706" t="s">
        <v>53</v>
      </c>
    </row>
    <row r="4707" spans="1:49" hidden="1" x14ac:dyDescent="0.35">
      <c r="A4707" s="2" t="s">
        <v>1256</v>
      </c>
      <c r="B4707">
        <v>19</v>
      </c>
      <c r="C4707">
        <v>1904</v>
      </c>
      <c r="D4707">
        <v>1</v>
      </c>
      <c r="E4707" t="s">
        <v>50</v>
      </c>
      <c r="F4707">
        <v>59</v>
      </c>
      <c r="G4707" t="s">
        <v>72</v>
      </c>
      <c r="I4707" t="s">
        <v>52</v>
      </c>
      <c r="J4707" t="s">
        <v>52</v>
      </c>
      <c r="K4707" t="s">
        <v>52</v>
      </c>
      <c r="L4707" t="s">
        <v>52</v>
      </c>
      <c r="M4707">
        <v>9</v>
      </c>
      <c r="N4707" t="s">
        <v>80</v>
      </c>
      <c r="P4707" s="2">
        <v>4</v>
      </c>
      <c r="Q4707" t="s">
        <v>50</v>
      </c>
      <c r="R4707">
        <v>25</v>
      </c>
      <c r="S4707" s="5">
        <f t="shared" si="73"/>
        <v>0</v>
      </c>
      <c r="T4707" t="s">
        <v>58</v>
      </c>
      <c r="U4707" t="s">
        <v>52</v>
      </c>
      <c r="V4707">
        <v>1</v>
      </c>
      <c r="W4707" t="s">
        <v>52</v>
      </c>
      <c r="X4707">
        <v>2</v>
      </c>
      <c r="Y4707" t="s">
        <v>59</v>
      </c>
      <c r="AB4707" t="s">
        <v>72</v>
      </c>
      <c r="AD4707" t="s">
        <v>73</v>
      </c>
      <c r="AE4707" t="s">
        <v>52</v>
      </c>
      <c r="AF4707" t="s">
        <v>52</v>
      </c>
      <c r="AG4707" t="s">
        <v>52</v>
      </c>
      <c r="AH4707">
        <v>12</v>
      </c>
      <c r="AI4707" t="s">
        <v>76</v>
      </c>
      <c r="AJ4707" t="s">
        <v>53</v>
      </c>
    </row>
    <row r="4708" spans="1:49" hidden="1" x14ac:dyDescent="0.35">
      <c r="A4708" s="2" t="s">
        <v>1256</v>
      </c>
      <c r="B4708">
        <v>19</v>
      </c>
      <c r="C4708">
        <v>1904</v>
      </c>
      <c r="D4708">
        <v>1</v>
      </c>
      <c r="E4708" t="s">
        <v>50</v>
      </c>
      <c r="F4708">
        <v>59</v>
      </c>
      <c r="G4708" t="s">
        <v>72</v>
      </c>
      <c r="I4708" t="s">
        <v>52</v>
      </c>
      <c r="J4708" t="s">
        <v>52</v>
      </c>
      <c r="K4708" t="s">
        <v>52</v>
      </c>
      <c r="L4708" t="s">
        <v>52</v>
      </c>
      <c r="M4708">
        <v>9</v>
      </c>
      <c r="N4708" t="s">
        <v>80</v>
      </c>
      <c r="P4708" s="2">
        <v>5</v>
      </c>
      <c r="Q4708" t="s">
        <v>50</v>
      </c>
      <c r="R4708">
        <v>19</v>
      </c>
      <c r="S4708" s="5">
        <f t="shared" si="73"/>
        <v>0</v>
      </c>
      <c r="T4708" t="s">
        <v>58</v>
      </c>
      <c r="U4708" t="s">
        <v>52</v>
      </c>
      <c r="V4708">
        <v>1</v>
      </c>
      <c r="W4708" t="s">
        <v>52</v>
      </c>
      <c r="X4708">
        <v>2</v>
      </c>
      <c r="Y4708" t="s">
        <v>59</v>
      </c>
      <c r="AB4708" t="s">
        <v>72</v>
      </c>
      <c r="AD4708" t="s">
        <v>52</v>
      </c>
      <c r="AE4708" t="s">
        <v>52</v>
      </c>
      <c r="AF4708" t="s">
        <v>52</v>
      </c>
      <c r="AG4708" t="s">
        <v>52</v>
      </c>
      <c r="AH4708">
        <v>12</v>
      </c>
      <c r="AI4708" t="s">
        <v>76</v>
      </c>
      <c r="AJ4708" t="s">
        <v>52</v>
      </c>
      <c r="AK4708" t="s">
        <v>403</v>
      </c>
      <c r="AM4708" t="s">
        <v>96</v>
      </c>
      <c r="AN4708" t="s">
        <v>53</v>
      </c>
      <c r="AP4708">
        <v>1200000</v>
      </c>
      <c r="AQ4708">
        <v>0</v>
      </c>
      <c r="AR4708">
        <v>150000</v>
      </c>
      <c r="AS4708">
        <v>80000</v>
      </c>
      <c r="AT4708">
        <v>0</v>
      </c>
      <c r="AU4708">
        <v>500000</v>
      </c>
      <c r="AV4708">
        <v>0</v>
      </c>
      <c r="AW4708">
        <v>1930000</v>
      </c>
    </row>
    <row r="4709" spans="1:49" hidden="1" x14ac:dyDescent="0.35">
      <c r="A4709" s="2" t="s">
        <v>1256</v>
      </c>
      <c r="B4709">
        <v>19</v>
      </c>
      <c r="C4709">
        <v>1904</v>
      </c>
      <c r="D4709">
        <v>1</v>
      </c>
      <c r="E4709" t="s">
        <v>50</v>
      </c>
      <c r="F4709">
        <v>59</v>
      </c>
      <c r="G4709" t="s">
        <v>72</v>
      </c>
      <c r="I4709" t="s">
        <v>52</v>
      </c>
      <c r="J4709" t="s">
        <v>52</v>
      </c>
      <c r="K4709" t="s">
        <v>52</v>
      </c>
      <c r="L4709" t="s">
        <v>52</v>
      </c>
      <c r="M4709">
        <v>9</v>
      </c>
      <c r="N4709" t="s">
        <v>80</v>
      </c>
      <c r="P4709" s="2">
        <v>6</v>
      </c>
      <c r="Q4709" t="s">
        <v>56</v>
      </c>
      <c r="R4709">
        <v>89</v>
      </c>
      <c r="S4709" s="5">
        <f t="shared" si="73"/>
        <v>0</v>
      </c>
      <c r="T4709" t="s">
        <v>125</v>
      </c>
      <c r="U4709" t="s">
        <v>53</v>
      </c>
      <c r="W4709" t="s">
        <v>53</v>
      </c>
      <c r="Y4709" t="s">
        <v>92</v>
      </c>
      <c r="AB4709" t="s">
        <v>72</v>
      </c>
      <c r="AD4709" t="s">
        <v>73</v>
      </c>
      <c r="AE4709" t="s">
        <v>53</v>
      </c>
      <c r="AF4709" t="s">
        <v>53</v>
      </c>
      <c r="AG4709" t="s">
        <v>53</v>
      </c>
    </row>
    <row r="4710" spans="1:49" hidden="1" x14ac:dyDescent="0.35">
      <c r="A4710" s="2" t="s">
        <v>1257</v>
      </c>
      <c r="B4710">
        <v>20</v>
      </c>
      <c r="C4710">
        <v>2008</v>
      </c>
      <c r="D4710">
        <v>1</v>
      </c>
      <c r="E4710" t="s">
        <v>50</v>
      </c>
      <c r="F4710">
        <v>62</v>
      </c>
      <c r="G4710" t="s">
        <v>72</v>
      </c>
      <c r="I4710" t="s">
        <v>52</v>
      </c>
      <c r="J4710" t="s">
        <v>52</v>
      </c>
      <c r="K4710" t="s">
        <v>52</v>
      </c>
      <c r="L4710" t="s">
        <v>52</v>
      </c>
      <c r="M4710">
        <v>12</v>
      </c>
      <c r="N4710" t="s">
        <v>1027</v>
      </c>
      <c r="O4710">
        <v>1</v>
      </c>
      <c r="P4710" s="2">
        <v>1</v>
      </c>
      <c r="Q4710" t="s">
        <v>50</v>
      </c>
      <c r="R4710">
        <v>62</v>
      </c>
      <c r="S4710" s="5">
        <f t="shared" si="73"/>
        <v>0</v>
      </c>
      <c r="T4710" t="s">
        <v>54</v>
      </c>
      <c r="U4710" t="s">
        <v>53</v>
      </c>
      <c r="W4710" t="s">
        <v>53</v>
      </c>
      <c r="Y4710" t="s">
        <v>55</v>
      </c>
      <c r="Z4710" t="s">
        <v>52</v>
      </c>
      <c r="AA4710">
        <v>2</v>
      </c>
      <c r="AB4710" t="s">
        <v>72</v>
      </c>
      <c r="AD4710" t="s">
        <v>52</v>
      </c>
      <c r="AE4710" t="s">
        <v>52</v>
      </c>
      <c r="AF4710" t="s">
        <v>52</v>
      </c>
      <c r="AG4710" t="s">
        <v>52</v>
      </c>
      <c r="AH4710">
        <v>12</v>
      </c>
      <c r="AI4710" t="s">
        <v>1027</v>
      </c>
      <c r="AJ4710" t="s">
        <v>53</v>
      </c>
    </row>
    <row r="4711" spans="1:49" hidden="1" x14ac:dyDescent="0.35">
      <c r="A4711" s="2" t="s">
        <v>1257</v>
      </c>
      <c r="B4711">
        <v>20</v>
      </c>
      <c r="C4711">
        <v>2008</v>
      </c>
      <c r="D4711">
        <v>1</v>
      </c>
      <c r="E4711" t="s">
        <v>50</v>
      </c>
      <c r="F4711">
        <v>62</v>
      </c>
      <c r="G4711" t="s">
        <v>72</v>
      </c>
      <c r="I4711" t="s">
        <v>52</v>
      </c>
      <c r="J4711" t="s">
        <v>52</v>
      </c>
      <c r="K4711" t="s">
        <v>52</v>
      </c>
      <c r="L4711" t="s">
        <v>52</v>
      </c>
      <c r="M4711">
        <v>12</v>
      </c>
      <c r="N4711" t="s">
        <v>1027</v>
      </c>
      <c r="O4711">
        <v>1</v>
      </c>
      <c r="P4711" s="2">
        <v>2</v>
      </c>
      <c r="Q4711" t="s">
        <v>56</v>
      </c>
      <c r="R4711">
        <v>57</v>
      </c>
      <c r="S4711" s="5">
        <f t="shared" si="73"/>
        <v>0</v>
      </c>
      <c r="T4711" t="s">
        <v>57</v>
      </c>
      <c r="U4711" t="s">
        <v>53</v>
      </c>
      <c r="W4711" t="s">
        <v>53</v>
      </c>
      <c r="Y4711" t="s">
        <v>55</v>
      </c>
      <c r="Z4711" t="s">
        <v>52</v>
      </c>
      <c r="AA4711">
        <v>1</v>
      </c>
      <c r="AB4711" t="s">
        <v>72</v>
      </c>
      <c r="AD4711" t="s">
        <v>52</v>
      </c>
      <c r="AE4711" t="s">
        <v>52</v>
      </c>
      <c r="AF4711" t="s">
        <v>52</v>
      </c>
      <c r="AG4711" t="s">
        <v>52</v>
      </c>
      <c r="AH4711">
        <v>4</v>
      </c>
      <c r="AI4711" t="s">
        <v>63</v>
      </c>
      <c r="AJ4711" t="s">
        <v>53</v>
      </c>
    </row>
    <row r="4712" spans="1:49" hidden="1" x14ac:dyDescent="0.35">
      <c r="A4712" s="2" t="s">
        <v>1257</v>
      </c>
      <c r="B4712">
        <v>20</v>
      </c>
      <c r="C4712">
        <v>2008</v>
      </c>
      <c r="D4712">
        <v>1</v>
      </c>
      <c r="E4712" t="s">
        <v>50</v>
      </c>
      <c r="F4712">
        <v>62</v>
      </c>
      <c r="G4712" t="s">
        <v>72</v>
      </c>
      <c r="I4712" t="s">
        <v>52</v>
      </c>
      <c r="J4712" t="s">
        <v>52</v>
      </c>
      <c r="K4712" t="s">
        <v>52</v>
      </c>
      <c r="L4712" t="s">
        <v>52</v>
      </c>
      <c r="M4712">
        <v>12</v>
      </c>
      <c r="N4712" t="s">
        <v>1027</v>
      </c>
      <c r="O4712">
        <v>1</v>
      </c>
      <c r="P4712" s="2">
        <v>3</v>
      </c>
      <c r="Q4712" t="s">
        <v>50</v>
      </c>
      <c r="R4712">
        <v>24</v>
      </c>
      <c r="S4712" s="5">
        <f t="shared" si="73"/>
        <v>0</v>
      </c>
      <c r="T4712" t="s">
        <v>58</v>
      </c>
      <c r="U4712" t="s">
        <v>52</v>
      </c>
      <c r="V4712">
        <v>1</v>
      </c>
      <c r="W4712" t="s">
        <v>52</v>
      </c>
      <c r="X4712">
        <v>2</v>
      </c>
      <c r="Y4712" t="s">
        <v>59</v>
      </c>
      <c r="AB4712" t="s">
        <v>72</v>
      </c>
      <c r="AD4712" t="s">
        <v>52</v>
      </c>
      <c r="AE4712" t="s">
        <v>52</v>
      </c>
      <c r="AF4712" t="s">
        <v>52</v>
      </c>
      <c r="AG4712" t="s">
        <v>52</v>
      </c>
      <c r="AH4712">
        <v>12</v>
      </c>
      <c r="AI4712" t="s">
        <v>76</v>
      </c>
      <c r="AJ4712" t="s">
        <v>53</v>
      </c>
    </row>
    <row r="4713" spans="1:49" x14ac:dyDescent="0.35">
      <c r="A4713" s="2" t="s">
        <v>1257</v>
      </c>
      <c r="B4713">
        <v>20</v>
      </c>
      <c r="C4713">
        <v>2008</v>
      </c>
      <c r="D4713">
        <v>1</v>
      </c>
      <c r="E4713" t="s">
        <v>50</v>
      </c>
      <c r="F4713">
        <v>62</v>
      </c>
      <c r="G4713" t="s">
        <v>72</v>
      </c>
      <c r="I4713" t="s">
        <v>52</v>
      </c>
      <c r="J4713" t="s">
        <v>52</v>
      </c>
      <c r="K4713" t="s">
        <v>52</v>
      </c>
      <c r="L4713" t="s">
        <v>52</v>
      </c>
      <c r="M4713">
        <v>12</v>
      </c>
      <c r="N4713" t="s">
        <v>1027</v>
      </c>
      <c r="O4713">
        <v>1</v>
      </c>
      <c r="P4713" s="6">
        <v>4</v>
      </c>
      <c r="Q4713" t="s">
        <v>56</v>
      </c>
      <c r="R4713">
        <v>15</v>
      </c>
      <c r="S4713" s="5">
        <f t="shared" si="73"/>
        <v>1</v>
      </c>
      <c r="T4713" t="s">
        <v>58</v>
      </c>
      <c r="U4713" t="s">
        <v>52</v>
      </c>
      <c r="V4713">
        <v>1</v>
      </c>
      <c r="W4713" t="s">
        <v>52</v>
      </c>
      <c r="X4713">
        <v>2</v>
      </c>
      <c r="Y4713" t="s">
        <v>59</v>
      </c>
      <c r="AB4713" t="s">
        <v>72</v>
      </c>
      <c r="AD4713" t="s">
        <v>52</v>
      </c>
      <c r="AE4713" t="s">
        <v>52</v>
      </c>
      <c r="AF4713" t="s">
        <v>52</v>
      </c>
      <c r="AG4713" t="s">
        <v>52</v>
      </c>
      <c r="AH4713">
        <v>12</v>
      </c>
      <c r="AI4713" t="s">
        <v>94</v>
      </c>
      <c r="AJ4713" t="s">
        <v>52</v>
      </c>
      <c r="AK4713" t="s">
        <v>108</v>
      </c>
      <c r="AM4713" t="s">
        <v>62</v>
      </c>
      <c r="AN4713" t="s">
        <v>52</v>
      </c>
      <c r="AP4713">
        <v>720000</v>
      </c>
      <c r="AQ4713">
        <v>2500000</v>
      </c>
      <c r="AR4713">
        <v>120000</v>
      </c>
      <c r="AS4713">
        <v>100000</v>
      </c>
      <c r="AT4713">
        <v>750000</v>
      </c>
      <c r="AU4713">
        <v>0</v>
      </c>
      <c r="AV4713">
        <v>0</v>
      </c>
      <c r="AW4713">
        <v>4190000</v>
      </c>
    </row>
    <row r="4714" spans="1:49" hidden="1" x14ac:dyDescent="0.35">
      <c r="A4714" s="2" t="s">
        <v>1258</v>
      </c>
      <c r="B4714">
        <v>4</v>
      </c>
      <c r="C4714">
        <v>405</v>
      </c>
      <c r="D4714">
        <v>2</v>
      </c>
      <c r="E4714" t="s">
        <v>50</v>
      </c>
      <c r="F4714">
        <v>33</v>
      </c>
      <c r="G4714" t="s">
        <v>72</v>
      </c>
      <c r="I4714" t="s">
        <v>73</v>
      </c>
      <c r="J4714" t="s">
        <v>53</v>
      </c>
      <c r="K4714" t="s">
        <v>53</v>
      </c>
      <c r="L4714" t="s">
        <v>53</v>
      </c>
      <c r="M4714">
        <v>0</v>
      </c>
      <c r="O4714">
        <v>3</v>
      </c>
      <c r="P4714" s="2">
        <v>1</v>
      </c>
      <c r="Q4714" t="s">
        <v>50</v>
      </c>
      <c r="R4714">
        <v>33</v>
      </c>
      <c r="S4714" s="5">
        <f t="shared" si="73"/>
        <v>0</v>
      </c>
      <c r="T4714" t="s">
        <v>54</v>
      </c>
      <c r="U4714" t="s">
        <v>53</v>
      </c>
      <c r="W4714" t="s">
        <v>53</v>
      </c>
      <c r="Y4714" t="s">
        <v>55</v>
      </c>
      <c r="Z4714" t="s">
        <v>52</v>
      </c>
      <c r="AA4714">
        <v>2</v>
      </c>
      <c r="AB4714" t="s">
        <v>72</v>
      </c>
      <c r="AD4714" t="s">
        <v>73</v>
      </c>
      <c r="AE4714" t="s">
        <v>53</v>
      </c>
      <c r="AF4714" t="s">
        <v>53</v>
      </c>
      <c r="AG4714" t="s">
        <v>53</v>
      </c>
    </row>
    <row r="4715" spans="1:49" hidden="1" x14ac:dyDescent="0.35">
      <c r="A4715" s="2" t="s">
        <v>1258</v>
      </c>
      <c r="B4715">
        <v>4</v>
      </c>
      <c r="C4715">
        <v>405</v>
      </c>
      <c r="D4715">
        <v>2</v>
      </c>
      <c r="E4715" t="s">
        <v>50</v>
      </c>
      <c r="F4715">
        <v>33</v>
      </c>
      <c r="G4715" t="s">
        <v>72</v>
      </c>
      <c r="I4715" t="s">
        <v>73</v>
      </c>
      <c r="J4715" t="s">
        <v>53</v>
      </c>
      <c r="K4715" t="s">
        <v>53</v>
      </c>
      <c r="L4715" t="s">
        <v>53</v>
      </c>
      <c r="M4715">
        <v>0</v>
      </c>
      <c r="O4715">
        <v>3</v>
      </c>
      <c r="P4715" s="2">
        <v>2</v>
      </c>
      <c r="Q4715" t="s">
        <v>56</v>
      </c>
      <c r="R4715">
        <v>31</v>
      </c>
      <c r="S4715" s="5">
        <f t="shared" si="73"/>
        <v>0</v>
      </c>
      <c r="T4715" t="s">
        <v>57</v>
      </c>
      <c r="U4715" t="s">
        <v>53</v>
      </c>
      <c r="W4715" t="s">
        <v>53</v>
      </c>
      <c r="Y4715" t="s">
        <v>55</v>
      </c>
      <c r="Z4715" t="s">
        <v>52</v>
      </c>
      <c r="AA4715">
        <v>1</v>
      </c>
      <c r="AB4715" t="s">
        <v>72</v>
      </c>
      <c r="AD4715" t="s">
        <v>73</v>
      </c>
      <c r="AE4715" t="s">
        <v>52</v>
      </c>
      <c r="AF4715" t="s">
        <v>52</v>
      </c>
      <c r="AG4715" t="s">
        <v>52</v>
      </c>
      <c r="AH4715">
        <v>6</v>
      </c>
      <c r="AI4715" t="s">
        <v>79</v>
      </c>
      <c r="AJ4715" t="s">
        <v>53</v>
      </c>
    </row>
    <row r="4716" spans="1:49" hidden="1" x14ac:dyDescent="0.35">
      <c r="A4716" s="2" t="s">
        <v>1258</v>
      </c>
      <c r="B4716">
        <v>4</v>
      </c>
      <c r="C4716">
        <v>405</v>
      </c>
      <c r="D4716">
        <v>2</v>
      </c>
      <c r="E4716" t="s">
        <v>50</v>
      </c>
      <c r="F4716">
        <v>33</v>
      </c>
      <c r="G4716" t="s">
        <v>72</v>
      </c>
      <c r="I4716" t="s">
        <v>73</v>
      </c>
      <c r="J4716" t="s">
        <v>53</v>
      </c>
      <c r="K4716" t="s">
        <v>53</v>
      </c>
      <c r="L4716" t="s">
        <v>53</v>
      </c>
      <c r="M4716">
        <v>0</v>
      </c>
      <c r="O4716">
        <v>3</v>
      </c>
      <c r="P4716" s="2">
        <v>3</v>
      </c>
      <c r="Q4716" t="s">
        <v>50</v>
      </c>
      <c r="R4716">
        <v>22</v>
      </c>
      <c r="S4716" s="5">
        <f t="shared" si="73"/>
        <v>0</v>
      </c>
      <c r="T4716" t="s">
        <v>220</v>
      </c>
      <c r="U4716" t="s">
        <v>53</v>
      </c>
      <c r="W4716" t="s">
        <v>53</v>
      </c>
      <c r="Y4716" t="s">
        <v>59</v>
      </c>
      <c r="AB4716" t="s">
        <v>72</v>
      </c>
      <c r="AD4716" t="s">
        <v>73</v>
      </c>
      <c r="AE4716" t="s">
        <v>52</v>
      </c>
      <c r="AF4716" t="s">
        <v>52</v>
      </c>
      <c r="AG4716" t="s">
        <v>52</v>
      </c>
      <c r="AH4716">
        <v>6</v>
      </c>
      <c r="AI4716" t="s">
        <v>78</v>
      </c>
      <c r="AJ4716" t="s">
        <v>53</v>
      </c>
    </row>
    <row r="4717" spans="1:49" x14ac:dyDescent="0.35">
      <c r="A4717" s="2" t="s">
        <v>1258</v>
      </c>
      <c r="B4717">
        <v>4</v>
      </c>
      <c r="C4717">
        <v>405</v>
      </c>
      <c r="D4717">
        <v>2</v>
      </c>
      <c r="E4717" t="s">
        <v>50</v>
      </c>
      <c r="F4717">
        <v>33</v>
      </c>
      <c r="G4717" t="s">
        <v>72</v>
      </c>
      <c r="I4717" t="s">
        <v>73</v>
      </c>
      <c r="J4717" t="s">
        <v>53</v>
      </c>
      <c r="K4717" t="s">
        <v>53</v>
      </c>
      <c r="L4717" t="s">
        <v>53</v>
      </c>
      <c r="M4717">
        <v>0</v>
      </c>
      <c r="O4717">
        <v>3</v>
      </c>
      <c r="P4717" s="6">
        <v>4</v>
      </c>
      <c r="Q4717" t="s">
        <v>50</v>
      </c>
      <c r="R4717">
        <v>11</v>
      </c>
      <c r="S4717" s="5">
        <f t="shared" si="73"/>
        <v>1</v>
      </c>
      <c r="T4717" t="s">
        <v>58</v>
      </c>
      <c r="U4717" t="s">
        <v>52</v>
      </c>
      <c r="V4717">
        <v>1</v>
      </c>
      <c r="W4717" t="s">
        <v>52</v>
      </c>
      <c r="X4717">
        <v>2</v>
      </c>
      <c r="AB4717" t="s">
        <v>72</v>
      </c>
      <c r="AD4717" t="s">
        <v>73</v>
      </c>
      <c r="AE4717" t="s">
        <v>52</v>
      </c>
      <c r="AF4717" t="s">
        <v>52</v>
      </c>
      <c r="AG4717" t="s">
        <v>52</v>
      </c>
      <c r="AH4717">
        <v>3</v>
      </c>
      <c r="AI4717" t="s">
        <v>97</v>
      </c>
      <c r="AJ4717" t="s">
        <v>52</v>
      </c>
      <c r="AK4717" t="s">
        <v>98</v>
      </c>
      <c r="AM4717" t="s">
        <v>62</v>
      </c>
      <c r="AN4717" t="s">
        <v>53</v>
      </c>
      <c r="AP4717">
        <v>135000</v>
      </c>
      <c r="AQ4717">
        <v>0</v>
      </c>
      <c r="AR4717">
        <v>23500</v>
      </c>
      <c r="AS4717">
        <v>15000</v>
      </c>
      <c r="AT4717">
        <v>160000</v>
      </c>
      <c r="AU4717">
        <v>20000</v>
      </c>
      <c r="AV4717">
        <v>10000</v>
      </c>
      <c r="AW4717">
        <v>363500</v>
      </c>
    </row>
    <row r="4718" spans="1:49" x14ac:dyDescent="0.35">
      <c r="A4718" s="2" t="s">
        <v>1258</v>
      </c>
      <c r="B4718">
        <v>4</v>
      </c>
      <c r="C4718">
        <v>405</v>
      </c>
      <c r="D4718">
        <v>2</v>
      </c>
      <c r="E4718" t="s">
        <v>50</v>
      </c>
      <c r="F4718">
        <v>33</v>
      </c>
      <c r="G4718" t="s">
        <v>72</v>
      </c>
      <c r="I4718" t="s">
        <v>73</v>
      </c>
      <c r="J4718" t="s">
        <v>53</v>
      </c>
      <c r="K4718" t="s">
        <v>53</v>
      </c>
      <c r="L4718" t="s">
        <v>53</v>
      </c>
      <c r="M4718">
        <v>0</v>
      </c>
      <c r="O4718">
        <v>3</v>
      </c>
      <c r="P4718" s="6">
        <v>5</v>
      </c>
      <c r="Q4718" t="s">
        <v>56</v>
      </c>
      <c r="R4718">
        <v>8</v>
      </c>
      <c r="S4718" s="5">
        <f t="shared" si="73"/>
        <v>1</v>
      </c>
      <c r="T4718" t="s">
        <v>58</v>
      </c>
      <c r="U4718" t="s">
        <v>52</v>
      </c>
      <c r="V4718">
        <v>1</v>
      </c>
      <c r="W4718" t="s">
        <v>52</v>
      </c>
      <c r="X4718">
        <v>2</v>
      </c>
      <c r="AB4718" t="s">
        <v>72</v>
      </c>
      <c r="AD4718" t="s">
        <v>73</v>
      </c>
      <c r="AE4718" t="s">
        <v>53</v>
      </c>
      <c r="AF4718" t="s">
        <v>53</v>
      </c>
      <c r="AG4718" t="s">
        <v>53</v>
      </c>
      <c r="AO4718" t="s">
        <v>190</v>
      </c>
    </row>
    <row r="4719" spans="1:49" hidden="1" x14ac:dyDescent="0.35">
      <c r="A4719" s="2" t="s">
        <v>1258</v>
      </c>
      <c r="B4719">
        <v>4</v>
      </c>
      <c r="C4719">
        <v>405</v>
      </c>
      <c r="D4719">
        <v>2</v>
      </c>
      <c r="E4719" t="s">
        <v>50</v>
      </c>
      <c r="F4719">
        <v>33</v>
      </c>
      <c r="G4719" t="s">
        <v>72</v>
      </c>
      <c r="I4719" t="s">
        <v>73</v>
      </c>
      <c r="J4719" t="s">
        <v>53</v>
      </c>
      <c r="K4719" t="s">
        <v>53</v>
      </c>
      <c r="L4719" t="s">
        <v>53</v>
      </c>
      <c r="M4719">
        <v>0</v>
      </c>
      <c r="O4719">
        <v>3</v>
      </c>
      <c r="P4719" s="2">
        <v>6</v>
      </c>
      <c r="Q4719" t="s">
        <v>56</v>
      </c>
      <c r="R4719">
        <v>3</v>
      </c>
      <c r="S4719" s="5">
        <f t="shared" si="73"/>
        <v>0</v>
      </c>
      <c r="T4719" t="s">
        <v>58</v>
      </c>
      <c r="U4719" t="s">
        <v>52</v>
      </c>
      <c r="V4719">
        <v>1</v>
      </c>
      <c r="W4719" t="s">
        <v>52</v>
      </c>
      <c r="X4719">
        <v>2</v>
      </c>
      <c r="AB4719" t="s">
        <v>72</v>
      </c>
      <c r="AD4719" t="s">
        <v>73</v>
      </c>
      <c r="AE4719" t="s">
        <v>53</v>
      </c>
      <c r="AF4719" t="s">
        <v>53</v>
      </c>
      <c r="AG4719" t="s">
        <v>53</v>
      </c>
      <c r="AO4719" t="s">
        <v>70</v>
      </c>
    </row>
    <row r="4720" spans="1:49" hidden="1" x14ac:dyDescent="0.35">
      <c r="A4720" s="2" t="s">
        <v>1259</v>
      </c>
      <c r="B4720">
        <v>7</v>
      </c>
      <c r="C4720">
        <v>706</v>
      </c>
      <c r="D4720">
        <v>2</v>
      </c>
      <c r="E4720" t="s">
        <v>50</v>
      </c>
      <c r="F4720">
        <v>49</v>
      </c>
      <c r="G4720" t="s">
        <v>72</v>
      </c>
      <c r="I4720" t="s">
        <v>73</v>
      </c>
      <c r="J4720" t="s">
        <v>52</v>
      </c>
      <c r="K4720" t="s">
        <v>52</v>
      </c>
      <c r="L4720" t="s">
        <v>52</v>
      </c>
      <c r="M4720">
        <v>5</v>
      </c>
      <c r="N4720" t="s">
        <v>78</v>
      </c>
      <c r="O4720">
        <v>1</v>
      </c>
      <c r="P4720" s="2">
        <v>1</v>
      </c>
      <c r="Q4720" t="s">
        <v>50</v>
      </c>
      <c r="R4720">
        <v>49</v>
      </c>
      <c r="S4720" s="5">
        <f t="shared" si="73"/>
        <v>0</v>
      </c>
      <c r="T4720" t="s">
        <v>54</v>
      </c>
      <c r="U4720" t="s">
        <v>53</v>
      </c>
      <c r="W4720" t="s">
        <v>53</v>
      </c>
      <c r="Y4720" t="s">
        <v>55</v>
      </c>
      <c r="Z4720" t="s">
        <v>52</v>
      </c>
      <c r="AA4720">
        <v>2</v>
      </c>
      <c r="AB4720" t="s">
        <v>72</v>
      </c>
      <c r="AD4720" t="s">
        <v>73</v>
      </c>
      <c r="AE4720" t="s">
        <v>52</v>
      </c>
      <c r="AF4720" t="s">
        <v>52</v>
      </c>
      <c r="AG4720" t="s">
        <v>52</v>
      </c>
      <c r="AH4720">
        <v>5</v>
      </c>
      <c r="AI4720" t="s">
        <v>78</v>
      </c>
      <c r="AJ4720" t="s">
        <v>53</v>
      </c>
    </row>
    <row r="4721" spans="1:49" hidden="1" x14ac:dyDescent="0.35">
      <c r="A4721" s="2" t="s">
        <v>1259</v>
      </c>
      <c r="B4721">
        <v>7</v>
      </c>
      <c r="C4721">
        <v>706</v>
      </c>
      <c r="D4721">
        <v>2</v>
      </c>
      <c r="E4721" t="s">
        <v>50</v>
      </c>
      <c r="F4721">
        <v>49</v>
      </c>
      <c r="G4721" t="s">
        <v>72</v>
      </c>
      <c r="I4721" t="s">
        <v>73</v>
      </c>
      <c r="J4721" t="s">
        <v>52</v>
      </c>
      <c r="K4721" t="s">
        <v>52</v>
      </c>
      <c r="L4721" t="s">
        <v>52</v>
      </c>
      <c r="M4721">
        <v>5</v>
      </c>
      <c r="N4721" t="s">
        <v>78</v>
      </c>
      <c r="O4721">
        <v>1</v>
      </c>
      <c r="P4721" s="2">
        <v>2</v>
      </c>
      <c r="Q4721" t="s">
        <v>56</v>
      </c>
      <c r="R4721">
        <v>45</v>
      </c>
      <c r="S4721" s="5">
        <f t="shared" si="73"/>
        <v>0</v>
      </c>
      <c r="T4721" t="s">
        <v>57</v>
      </c>
      <c r="U4721" t="s">
        <v>53</v>
      </c>
      <c r="W4721" t="s">
        <v>53</v>
      </c>
      <c r="Y4721" t="s">
        <v>55</v>
      </c>
      <c r="Z4721" t="s">
        <v>52</v>
      </c>
      <c r="AA4721">
        <v>1</v>
      </c>
      <c r="AB4721" t="s">
        <v>72</v>
      </c>
      <c r="AD4721" t="s">
        <v>73</v>
      </c>
      <c r="AE4721" t="s">
        <v>52</v>
      </c>
      <c r="AF4721" t="s">
        <v>52</v>
      </c>
      <c r="AG4721" t="s">
        <v>52</v>
      </c>
      <c r="AH4721">
        <v>3</v>
      </c>
      <c r="AI4721" t="s">
        <v>63</v>
      </c>
      <c r="AJ4721" t="s">
        <v>53</v>
      </c>
    </row>
    <row r="4722" spans="1:49" hidden="1" x14ac:dyDescent="0.35">
      <c r="A4722" s="2" t="s">
        <v>1259</v>
      </c>
      <c r="B4722">
        <v>7</v>
      </c>
      <c r="C4722">
        <v>706</v>
      </c>
      <c r="D4722">
        <v>2</v>
      </c>
      <c r="E4722" t="s">
        <v>50</v>
      </c>
      <c r="F4722">
        <v>49</v>
      </c>
      <c r="G4722" t="s">
        <v>72</v>
      </c>
      <c r="I4722" t="s">
        <v>73</v>
      </c>
      <c r="J4722" t="s">
        <v>52</v>
      </c>
      <c r="K4722" t="s">
        <v>52</v>
      </c>
      <c r="L4722" t="s">
        <v>52</v>
      </c>
      <c r="M4722">
        <v>5</v>
      </c>
      <c r="N4722" t="s">
        <v>78</v>
      </c>
      <c r="O4722">
        <v>1</v>
      </c>
      <c r="P4722" s="2">
        <v>3</v>
      </c>
      <c r="Q4722" t="s">
        <v>50</v>
      </c>
      <c r="R4722">
        <v>27</v>
      </c>
      <c r="S4722" s="5">
        <f t="shared" si="73"/>
        <v>0</v>
      </c>
      <c r="T4722" t="s">
        <v>58</v>
      </c>
      <c r="U4722" t="s">
        <v>52</v>
      </c>
      <c r="V4722">
        <v>1</v>
      </c>
      <c r="W4722" t="s">
        <v>52</v>
      </c>
      <c r="X4722">
        <v>2</v>
      </c>
      <c r="Y4722" t="s">
        <v>59</v>
      </c>
      <c r="AB4722" t="s">
        <v>72</v>
      </c>
      <c r="AD4722" t="s">
        <v>73</v>
      </c>
      <c r="AE4722" t="s">
        <v>52</v>
      </c>
      <c r="AF4722" t="s">
        <v>52</v>
      </c>
      <c r="AG4722" t="s">
        <v>52</v>
      </c>
      <c r="AH4722">
        <v>12</v>
      </c>
      <c r="AI4722" t="s">
        <v>115</v>
      </c>
      <c r="AJ4722" t="s">
        <v>53</v>
      </c>
    </row>
    <row r="4723" spans="1:49" x14ac:dyDescent="0.35">
      <c r="A4723" s="2" t="s">
        <v>1259</v>
      </c>
      <c r="B4723">
        <v>7</v>
      </c>
      <c r="C4723">
        <v>706</v>
      </c>
      <c r="D4723">
        <v>2</v>
      </c>
      <c r="E4723" t="s">
        <v>50</v>
      </c>
      <c r="F4723">
        <v>49</v>
      </c>
      <c r="G4723" t="s">
        <v>72</v>
      </c>
      <c r="I4723" t="s">
        <v>73</v>
      </c>
      <c r="J4723" t="s">
        <v>52</v>
      </c>
      <c r="K4723" t="s">
        <v>52</v>
      </c>
      <c r="L4723" t="s">
        <v>52</v>
      </c>
      <c r="M4723">
        <v>5</v>
      </c>
      <c r="N4723" t="s">
        <v>78</v>
      </c>
      <c r="O4723">
        <v>1</v>
      </c>
      <c r="P4723" s="6">
        <v>4</v>
      </c>
      <c r="Q4723" t="s">
        <v>56</v>
      </c>
      <c r="R4723">
        <v>12</v>
      </c>
      <c r="S4723" s="5">
        <f t="shared" si="73"/>
        <v>1</v>
      </c>
      <c r="T4723" t="s">
        <v>58</v>
      </c>
      <c r="U4723" t="s">
        <v>52</v>
      </c>
      <c r="V4723">
        <v>1</v>
      </c>
      <c r="W4723" t="s">
        <v>52</v>
      </c>
      <c r="X4723">
        <v>2</v>
      </c>
      <c r="Y4723" t="s">
        <v>59</v>
      </c>
      <c r="AB4723" t="s">
        <v>72</v>
      </c>
      <c r="AD4723" t="s">
        <v>73</v>
      </c>
      <c r="AE4723" t="s">
        <v>52</v>
      </c>
      <c r="AF4723" t="s">
        <v>52</v>
      </c>
      <c r="AG4723" t="s">
        <v>52</v>
      </c>
      <c r="AH4723">
        <v>5</v>
      </c>
      <c r="AI4723" t="s">
        <v>83</v>
      </c>
      <c r="AJ4723" t="s">
        <v>52</v>
      </c>
      <c r="AK4723" t="s">
        <v>84</v>
      </c>
      <c r="AM4723" t="s">
        <v>62</v>
      </c>
      <c r="AN4723" t="s">
        <v>53</v>
      </c>
      <c r="AP4723">
        <v>648000</v>
      </c>
      <c r="AQ4723">
        <v>0</v>
      </c>
      <c r="AR4723">
        <v>20000</v>
      </c>
      <c r="AS4723">
        <v>50000</v>
      </c>
      <c r="AT4723">
        <v>0</v>
      </c>
      <c r="AU4723">
        <v>0</v>
      </c>
      <c r="AV4723">
        <v>0</v>
      </c>
      <c r="AW4723">
        <v>718000</v>
      </c>
    </row>
    <row r="4724" spans="1:49" hidden="1" x14ac:dyDescent="0.35">
      <c r="A4724" s="2" t="s">
        <v>1260</v>
      </c>
      <c r="B4724">
        <v>6</v>
      </c>
      <c r="C4724">
        <v>608</v>
      </c>
      <c r="D4724">
        <v>2</v>
      </c>
      <c r="E4724" t="s">
        <v>50</v>
      </c>
      <c r="F4724">
        <v>39</v>
      </c>
      <c r="G4724" t="s">
        <v>72</v>
      </c>
      <c r="I4724" t="s">
        <v>73</v>
      </c>
      <c r="J4724" t="s">
        <v>52</v>
      </c>
      <c r="K4724" t="s">
        <v>52</v>
      </c>
      <c r="L4724" t="s">
        <v>52</v>
      </c>
      <c r="M4724">
        <v>5</v>
      </c>
      <c r="N4724" t="s">
        <v>78</v>
      </c>
      <c r="O4724">
        <v>3</v>
      </c>
      <c r="P4724" s="2">
        <v>1</v>
      </c>
      <c r="Q4724" t="s">
        <v>50</v>
      </c>
      <c r="R4724">
        <v>39</v>
      </c>
      <c r="S4724" s="5">
        <f t="shared" si="73"/>
        <v>0</v>
      </c>
      <c r="T4724" t="s">
        <v>54</v>
      </c>
      <c r="U4724" t="s">
        <v>53</v>
      </c>
      <c r="W4724" t="s">
        <v>53</v>
      </c>
      <c r="Y4724" t="s">
        <v>55</v>
      </c>
      <c r="Z4724" t="s">
        <v>52</v>
      </c>
      <c r="AA4724">
        <v>2</v>
      </c>
      <c r="AB4724" t="s">
        <v>72</v>
      </c>
      <c r="AD4724" t="s">
        <v>73</v>
      </c>
      <c r="AE4724" t="s">
        <v>52</v>
      </c>
      <c r="AF4724" t="s">
        <v>52</v>
      </c>
      <c r="AG4724" t="s">
        <v>52</v>
      </c>
      <c r="AH4724">
        <v>5</v>
      </c>
      <c r="AI4724" t="s">
        <v>78</v>
      </c>
      <c r="AJ4724" t="s">
        <v>53</v>
      </c>
    </row>
    <row r="4725" spans="1:49" hidden="1" x14ac:dyDescent="0.35">
      <c r="A4725" s="2" t="s">
        <v>1260</v>
      </c>
      <c r="B4725">
        <v>6</v>
      </c>
      <c r="C4725">
        <v>608</v>
      </c>
      <c r="D4725">
        <v>2</v>
      </c>
      <c r="E4725" t="s">
        <v>50</v>
      </c>
      <c r="F4725">
        <v>39</v>
      </c>
      <c r="G4725" t="s">
        <v>72</v>
      </c>
      <c r="I4725" t="s">
        <v>73</v>
      </c>
      <c r="J4725" t="s">
        <v>52</v>
      </c>
      <c r="K4725" t="s">
        <v>52</v>
      </c>
      <c r="L4725" t="s">
        <v>52</v>
      </c>
      <c r="M4725">
        <v>5</v>
      </c>
      <c r="N4725" t="s">
        <v>78</v>
      </c>
      <c r="O4725">
        <v>3</v>
      </c>
      <c r="P4725" s="2">
        <v>2</v>
      </c>
      <c r="Q4725" t="s">
        <v>56</v>
      </c>
      <c r="R4725">
        <v>32</v>
      </c>
      <c r="S4725" s="5">
        <f t="shared" si="73"/>
        <v>0</v>
      </c>
      <c r="T4725" t="s">
        <v>57</v>
      </c>
      <c r="U4725" t="s">
        <v>53</v>
      </c>
      <c r="W4725" t="s">
        <v>53</v>
      </c>
      <c r="Y4725" t="s">
        <v>55</v>
      </c>
      <c r="Z4725" t="s">
        <v>52</v>
      </c>
      <c r="AA4725">
        <v>1</v>
      </c>
      <c r="AB4725" t="s">
        <v>72</v>
      </c>
      <c r="AD4725" t="s">
        <v>73</v>
      </c>
      <c r="AE4725" t="s">
        <v>52</v>
      </c>
      <c r="AF4725" t="s">
        <v>52</v>
      </c>
      <c r="AG4725" t="s">
        <v>52</v>
      </c>
      <c r="AH4725">
        <v>2</v>
      </c>
      <c r="AI4725" t="s">
        <v>97</v>
      </c>
      <c r="AJ4725" t="s">
        <v>53</v>
      </c>
    </row>
    <row r="4726" spans="1:49" x14ac:dyDescent="0.35">
      <c r="A4726" s="2" t="s">
        <v>1260</v>
      </c>
      <c r="B4726">
        <v>6</v>
      </c>
      <c r="C4726">
        <v>608</v>
      </c>
      <c r="D4726">
        <v>2</v>
      </c>
      <c r="E4726" t="s">
        <v>50</v>
      </c>
      <c r="F4726">
        <v>39</v>
      </c>
      <c r="G4726" t="s">
        <v>72</v>
      </c>
      <c r="I4726" t="s">
        <v>73</v>
      </c>
      <c r="J4726" t="s">
        <v>52</v>
      </c>
      <c r="K4726" t="s">
        <v>52</v>
      </c>
      <c r="L4726" t="s">
        <v>52</v>
      </c>
      <c r="M4726">
        <v>5</v>
      </c>
      <c r="N4726" t="s">
        <v>78</v>
      </c>
      <c r="O4726">
        <v>3</v>
      </c>
      <c r="P4726" s="6">
        <v>3</v>
      </c>
      <c r="Q4726" t="s">
        <v>56</v>
      </c>
      <c r="R4726">
        <v>11</v>
      </c>
      <c r="S4726" s="5">
        <f t="shared" si="73"/>
        <v>1</v>
      </c>
      <c r="T4726" t="s">
        <v>58</v>
      </c>
      <c r="U4726" t="s">
        <v>52</v>
      </c>
      <c r="V4726">
        <v>1</v>
      </c>
      <c r="W4726" t="s">
        <v>52</v>
      </c>
      <c r="X4726">
        <v>2</v>
      </c>
      <c r="AB4726" t="s">
        <v>72</v>
      </c>
      <c r="AD4726" t="s">
        <v>73</v>
      </c>
      <c r="AE4726" t="s">
        <v>52</v>
      </c>
      <c r="AF4726" t="s">
        <v>53</v>
      </c>
      <c r="AG4726" t="s">
        <v>52</v>
      </c>
      <c r="AH4726">
        <v>6</v>
      </c>
      <c r="AI4726" t="s">
        <v>78</v>
      </c>
      <c r="AJ4726" t="s">
        <v>52</v>
      </c>
      <c r="AK4726" t="s">
        <v>88</v>
      </c>
      <c r="AM4726" t="s">
        <v>62</v>
      </c>
      <c r="AN4726" t="s">
        <v>53</v>
      </c>
      <c r="AP4726">
        <v>0</v>
      </c>
      <c r="AQ4726">
        <v>0</v>
      </c>
      <c r="AR4726">
        <v>12000</v>
      </c>
      <c r="AS4726">
        <v>10000</v>
      </c>
      <c r="AT4726">
        <v>0</v>
      </c>
      <c r="AU4726">
        <v>0</v>
      </c>
      <c r="AV4726">
        <v>5000</v>
      </c>
      <c r="AW4726">
        <v>27000</v>
      </c>
    </row>
    <row r="4727" spans="1:49" x14ac:dyDescent="0.35">
      <c r="A4727" s="2" t="s">
        <v>1260</v>
      </c>
      <c r="B4727">
        <v>6</v>
      </c>
      <c r="C4727">
        <v>608</v>
      </c>
      <c r="D4727">
        <v>2</v>
      </c>
      <c r="E4727" t="s">
        <v>50</v>
      </c>
      <c r="F4727">
        <v>39</v>
      </c>
      <c r="G4727" t="s">
        <v>72</v>
      </c>
      <c r="I4727" t="s">
        <v>73</v>
      </c>
      <c r="J4727" t="s">
        <v>52</v>
      </c>
      <c r="K4727" t="s">
        <v>52</v>
      </c>
      <c r="L4727" t="s">
        <v>52</v>
      </c>
      <c r="M4727">
        <v>5</v>
      </c>
      <c r="N4727" t="s">
        <v>78</v>
      </c>
      <c r="O4727">
        <v>3</v>
      </c>
      <c r="P4727" s="6">
        <v>4</v>
      </c>
      <c r="Q4727" t="s">
        <v>50</v>
      </c>
      <c r="R4727">
        <v>9</v>
      </c>
      <c r="S4727" s="5">
        <f t="shared" si="73"/>
        <v>1</v>
      </c>
      <c r="T4727" t="s">
        <v>58</v>
      </c>
      <c r="U4727" t="s">
        <v>52</v>
      </c>
      <c r="V4727">
        <v>1</v>
      </c>
      <c r="W4727" t="s">
        <v>52</v>
      </c>
      <c r="X4727">
        <v>2</v>
      </c>
      <c r="AB4727" t="s">
        <v>72</v>
      </c>
      <c r="AD4727" t="s">
        <v>73</v>
      </c>
      <c r="AE4727" t="s">
        <v>52</v>
      </c>
      <c r="AF4727" t="s">
        <v>53</v>
      </c>
      <c r="AG4727" t="s">
        <v>52</v>
      </c>
      <c r="AH4727">
        <v>4</v>
      </c>
      <c r="AI4727" t="s">
        <v>83</v>
      </c>
      <c r="AJ4727" t="s">
        <v>52</v>
      </c>
      <c r="AK4727" t="s">
        <v>84</v>
      </c>
      <c r="AM4727" t="s">
        <v>62</v>
      </c>
      <c r="AN4727" t="s">
        <v>53</v>
      </c>
      <c r="AP4727">
        <v>0</v>
      </c>
      <c r="AQ4727">
        <v>0</v>
      </c>
      <c r="AR4727">
        <v>12000</v>
      </c>
      <c r="AS4727">
        <v>7500</v>
      </c>
      <c r="AT4727">
        <v>0</v>
      </c>
      <c r="AU4727">
        <v>0</v>
      </c>
      <c r="AV4727">
        <v>5000</v>
      </c>
      <c r="AW4727">
        <v>24500</v>
      </c>
    </row>
    <row r="4728" spans="1:49" x14ac:dyDescent="0.35">
      <c r="A4728" s="2" t="s">
        <v>1260</v>
      </c>
      <c r="B4728">
        <v>6</v>
      </c>
      <c r="C4728">
        <v>608</v>
      </c>
      <c r="D4728">
        <v>2</v>
      </c>
      <c r="E4728" t="s">
        <v>50</v>
      </c>
      <c r="F4728">
        <v>39</v>
      </c>
      <c r="G4728" t="s">
        <v>72</v>
      </c>
      <c r="I4728" t="s">
        <v>73</v>
      </c>
      <c r="J4728" t="s">
        <v>52</v>
      </c>
      <c r="K4728" t="s">
        <v>52</v>
      </c>
      <c r="L4728" t="s">
        <v>52</v>
      </c>
      <c r="M4728">
        <v>5</v>
      </c>
      <c r="N4728" t="s">
        <v>78</v>
      </c>
      <c r="O4728">
        <v>3</v>
      </c>
      <c r="P4728" s="6">
        <v>5</v>
      </c>
      <c r="Q4728" t="s">
        <v>50</v>
      </c>
      <c r="R4728">
        <v>6</v>
      </c>
      <c r="S4728" s="5">
        <f t="shared" si="73"/>
        <v>1</v>
      </c>
      <c r="T4728" t="s">
        <v>58</v>
      </c>
      <c r="U4728" t="s">
        <v>52</v>
      </c>
      <c r="V4728">
        <v>1</v>
      </c>
      <c r="W4728" t="s">
        <v>52</v>
      </c>
      <c r="X4728">
        <v>2</v>
      </c>
      <c r="AB4728" t="s">
        <v>72</v>
      </c>
      <c r="AD4728" t="s">
        <v>73</v>
      </c>
      <c r="AE4728" t="s">
        <v>53</v>
      </c>
      <c r="AF4728" t="s">
        <v>53</v>
      </c>
      <c r="AG4728" t="s">
        <v>52</v>
      </c>
      <c r="AH4728">
        <v>1</v>
      </c>
      <c r="AI4728" t="s">
        <v>68</v>
      </c>
      <c r="AJ4728" t="s">
        <v>52</v>
      </c>
      <c r="AK4728" t="s">
        <v>74</v>
      </c>
      <c r="AM4728" t="s">
        <v>62</v>
      </c>
      <c r="AN4728" t="s">
        <v>53</v>
      </c>
      <c r="AP4728">
        <v>0</v>
      </c>
      <c r="AQ4728">
        <v>0</v>
      </c>
      <c r="AR4728">
        <v>150000</v>
      </c>
      <c r="AS4728">
        <v>1000</v>
      </c>
      <c r="AT4728">
        <v>0</v>
      </c>
      <c r="AU4728">
        <v>0</v>
      </c>
      <c r="AV4728">
        <v>0</v>
      </c>
      <c r="AW4728">
        <v>151000</v>
      </c>
    </row>
    <row r="4729" spans="1:49" hidden="1" x14ac:dyDescent="0.35">
      <c r="A4729" s="2" t="s">
        <v>1261</v>
      </c>
      <c r="B4729">
        <v>14</v>
      </c>
      <c r="C4729">
        <v>1409</v>
      </c>
      <c r="D4729">
        <v>2</v>
      </c>
      <c r="E4729" t="s">
        <v>50</v>
      </c>
      <c r="F4729">
        <v>31</v>
      </c>
      <c r="G4729" t="s">
        <v>72</v>
      </c>
      <c r="I4729" t="s">
        <v>73</v>
      </c>
      <c r="J4729" t="s">
        <v>52</v>
      </c>
      <c r="K4729" t="s">
        <v>52</v>
      </c>
      <c r="L4729" t="s">
        <v>52</v>
      </c>
      <c r="M4729">
        <v>4</v>
      </c>
      <c r="N4729" t="s">
        <v>83</v>
      </c>
      <c r="O4729">
        <v>1</v>
      </c>
      <c r="P4729" s="2">
        <v>1</v>
      </c>
      <c r="Q4729" t="s">
        <v>50</v>
      </c>
      <c r="R4729">
        <v>31</v>
      </c>
      <c r="S4729" s="5">
        <f t="shared" si="73"/>
        <v>0</v>
      </c>
      <c r="T4729" t="s">
        <v>54</v>
      </c>
      <c r="U4729" t="s">
        <v>53</v>
      </c>
      <c r="W4729" t="s">
        <v>53</v>
      </c>
      <c r="Y4729" t="s">
        <v>55</v>
      </c>
      <c r="Z4729" t="s">
        <v>52</v>
      </c>
      <c r="AA4729">
        <v>2</v>
      </c>
      <c r="AB4729" t="s">
        <v>72</v>
      </c>
      <c r="AD4729" t="s">
        <v>73</v>
      </c>
      <c r="AE4729" t="s">
        <v>52</v>
      </c>
      <c r="AF4729" t="s">
        <v>52</v>
      </c>
      <c r="AG4729" t="s">
        <v>52</v>
      </c>
      <c r="AH4729">
        <v>4</v>
      </c>
      <c r="AI4729" t="s">
        <v>83</v>
      </c>
      <c r="AJ4729" t="s">
        <v>53</v>
      </c>
    </row>
    <row r="4730" spans="1:49" hidden="1" x14ac:dyDescent="0.35">
      <c r="A4730" s="2" t="s">
        <v>1261</v>
      </c>
      <c r="B4730">
        <v>14</v>
      </c>
      <c r="C4730">
        <v>1409</v>
      </c>
      <c r="D4730">
        <v>2</v>
      </c>
      <c r="E4730" t="s">
        <v>50</v>
      </c>
      <c r="F4730">
        <v>31</v>
      </c>
      <c r="G4730" t="s">
        <v>72</v>
      </c>
      <c r="I4730" t="s">
        <v>73</v>
      </c>
      <c r="J4730" t="s">
        <v>52</v>
      </c>
      <c r="K4730" t="s">
        <v>52</v>
      </c>
      <c r="L4730" t="s">
        <v>52</v>
      </c>
      <c r="M4730">
        <v>4</v>
      </c>
      <c r="N4730" t="s">
        <v>83</v>
      </c>
      <c r="O4730">
        <v>1</v>
      </c>
      <c r="P4730" s="2">
        <v>2</v>
      </c>
      <c r="Q4730" t="s">
        <v>56</v>
      </c>
      <c r="R4730">
        <v>24</v>
      </c>
      <c r="S4730" s="5">
        <f t="shared" si="73"/>
        <v>0</v>
      </c>
      <c r="T4730" t="s">
        <v>57</v>
      </c>
      <c r="U4730" t="s">
        <v>53</v>
      </c>
      <c r="W4730" t="s">
        <v>53</v>
      </c>
      <c r="Y4730" t="s">
        <v>55</v>
      </c>
      <c r="Z4730" t="s">
        <v>52</v>
      </c>
      <c r="AA4730">
        <v>1</v>
      </c>
      <c r="AB4730" t="s">
        <v>72</v>
      </c>
      <c r="AD4730" t="s">
        <v>73</v>
      </c>
      <c r="AE4730" t="s">
        <v>52</v>
      </c>
      <c r="AF4730" t="s">
        <v>52</v>
      </c>
      <c r="AG4730" t="s">
        <v>52</v>
      </c>
      <c r="AH4730">
        <v>9</v>
      </c>
      <c r="AI4730" t="s">
        <v>100</v>
      </c>
      <c r="AJ4730" t="s">
        <v>53</v>
      </c>
    </row>
    <row r="4731" spans="1:49" hidden="1" x14ac:dyDescent="0.35">
      <c r="A4731" s="2" t="s">
        <v>1261</v>
      </c>
      <c r="B4731">
        <v>14</v>
      </c>
      <c r="C4731">
        <v>1409</v>
      </c>
      <c r="D4731">
        <v>2</v>
      </c>
      <c r="E4731" t="s">
        <v>50</v>
      </c>
      <c r="F4731">
        <v>31</v>
      </c>
      <c r="G4731" t="s">
        <v>72</v>
      </c>
      <c r="I4731" t="s">
        <v>73</v>
      </c>
      <c r="J4731" t="s">
        <v>52</v>
      </c>
      <c r="K4731" t="s">
        <v>52</v>
      </c>
      <c r="L4731" t="s">
        <v>52</v>
      </c>
      <c r="M4731">
        <v>4</v>
      </c>
      <c r="N4731" t="s">
        <v>83</v>
      </c>
      <c r="O4731">
        <v>1</v>
      </c>
      <c r="P4731" s="2">
        <v>3</v>
      </c>
      <c r="Q4731" t="s">
        <v>56</v>
      </c>
      <c r="R4731">
        <v>1</v>
      </c>
      <c r="S4731" s="5">
        <f t="shared" si="73"/>
        <v>0</v>
      </c>
      <c r="T4731" t="s">
        <v>58</v>
      </c>
      <c r="U4731" t="s">
        <v>52</v>
      </c>
      <c r="V4731">
        <v>1</v>
      </c>
      <c r="W4731" t="s">
        <v>52</v>
      </c>
      <c r="X4731">
        <v>2</v>
      </c>
      <c r="AB4731" t="s">
        <v>72</v>
      </c>
    </row>
    <row r="4732" spans="1:49" hidden="1" x14ac:dyDescent="0.35">
      <c r="A4732" s="2" t="s">
        <v>1262</v>
      </c>
      <c r="B4732">
        <v>24</v>
      </c>
      <c r="C4732">
        <v>2401</v>
      </c>
      <c r="D4732">
        <v>1</v>
      </c>
      <c r="E4732" t="s">
        <v>50</v>
      </c>
      <c r="F4732">
        <v>27</v>
      </c>
      <c r="G4732" t="s">
        <v>72</v>
      </c>
      <c r="I4732" t="s">
        <v>73</v>
      </c>
      <c r="J4732" t="s">
        <v>53</v>
      </c>
      <c r="K4732" t="s">
        <v>53</v>
      </c>
      <c r="L4732" t="s">
        <v>52</v>
      </c>
      <c r="M4732">
        <v>4</v>
      </c>
      <c r="N4732" t="s">
        <v>83</v>
      </c>
      <c r="O4732">
        <v>1</v>
      </c>
      <c r="P4732" s="2">
        <v>1</v>
      </c>
      <c r="Q4732" t="s">
        <v>50</v>
      </c>
      <c r="R4732">
        <v>27</v>
      </c>
      <c r="S4732" s="5">
        <f t="shared" si="73"/>
        <v>0</v>
      </c>
      <c r="T4732" t="s">
        <v>54</v>
      </c>
      <c r="U4732" t="s">
        <v>53</v>
      </c>
      <c r="W4732" t="s">
        <v>53</v>
      </c>
      <c r="Y4732" t="s">
        <v>55</v>
      </c>
      <c r="Z4732" t="s">
        <v>52</v>
      </c>
      <c r="AA4732">
        <v>2</v>
      </c>
      <c r="AB4732" t="s">
        <v>72</v>
      </c>
      <c r="AD4732" t="s">
        <v>73</v>
      </c>
      <c r="AE4732" t="s">
        <v>53</v>
      </c>
      <c r="AF4732" t="s">
        <v>53</v>
      </c>
      <c r="AG4732" t="s">
        <v>52</v>
      </c>
      <c r="AH4732">
        <v>4</v>
      </c>
      <c r="AI4732" t="s">
        <v>83</v>
      </c>
      <c r="AJ4732" t="s">
        <v>53</v>
      </c>
    </row>
    <row r="4733" spans="1:49" hidden="1" x14ac:dyDescent="0.35">
      <c r="A4733" s="2" t="s">
        <v>1262</v>
      </c>
      <c r="B4733">
        <v>24</v>
      </c>
      <c r="C4733">
        <v>2401</v>
      </c>
      <c r="D4733">
        <v>1</v>
      </c>
      <c r="E4733" t="s">
        <v>50</v>
      </c>
      <c r="F4733">
        <v>27</v>
      </c>
      <c r="G4733" t="s">
        <v>72</v>
      </c>
      <c r="I4733" t="s">
        <v>73</v>
      </c>
      <c r="J4733" t="s">
        <v>53</v>
      </c>
      <c r="K4733" t="s">
        <v>53</v>
      </c>
      <c r="L4733" t="s">
        <v>52</v>
      </c>
      <c r="M4733">
        <v>4</v>
      </c>
      <c r="N4733" t="s">
        <v>83</v>
      </c>
      <c r="O4733">
        <v>1</v>
      </c>
      <c r="P4733" s="2">
        <v>2</v>
      </c>
      <c r="Q4733" t="s">
        <v>56</v>
      </c>
      <c r="R4733">
        <v>21</v>
      </c>
      <c r="S4733" s="5">
        <f t="shared" si="73"/>
        <v>0</v>
      </c>
      <c r="T4733" t="s">
        <v>57</v>
      </c>
      <c r="U4733" t="s">
        <v>53</v>
      </c>
      <c r="W4733" t="s">
        <v>53</v>
      </c>
      <c r="Y4733" t="s">
        <v>55</v>
      </c>
      <c r="Z4733" t="s">
        <v>52</v>
      </c>
      <c r="AA4733">
        <v>1</v>
      </c>
      <c r="AB4733" t="s">
        <v>72</v>
      </c>
      <c r="AD4733" t="s">
        <v>73</v>
      </c>
      <c r="AE4733" t="s">
        <v>52</v>
      </c>
      <c r="AF4733" t="s">
        <v>52</v>
      </c>
      <c r="AG4733" t="s">
        <v>52</v>
      </c>
      <c r="AH4733">
        <v>12</v>
      </c>
      <c r="AI4733" t="s">
        <v>115</v>
      </c>
      <c r="AJ4733" t="s">
        <v>53</v>
      </c>
    </row>
    <row r="4734" spans="1:49" hidden="1" x14ac:dyDescent="0.35">
      <c r="A4734" s="2" t="s">
        <v>1262</v>
      </c>
      <c r="B4734">
        <v>24</v>
      </c>
      <c r="C4734">
        <v>2401</v>
      </c>
      <c r="D4734">
        <v>1</v>
      </c>
      <c r="E4734" t="s">
        <v>50</v>
      </c>
      <c r="F4734">
        <v>27</v>
      </c>
      <c r="G4734" t="s">
        <v>72</v>
      </c>
      <c r="I4734" t="s">
        <v>73</v>
      </c>
      <c r="J4734" t="s">
        <v>53</v>
      </c>
      <c r="K4734" t="s">
        <v>53</v>
      </c>
      <c r="L4734" t="s">
        <v>52</v>
      </c>
      <c r="M4734">
        <v>4</v>
      </c>
      <c r="N4734" t="s">
        <v>83</v>
      </c>
      <c r="O4734">
        <v>1</v>
      </c>
      <c r="P4734" s="2">
        <v>3</v>
      </c>
      <c r="Q4734" t="s">
        <v>50</v>
      </c>
      <c r="R4734">
        <v>4</v>
      </c>
      <c r="S4734" s="5">
        <f t="shared" si="73"/>
        <v>0</v>
      </c>
      <c r="T4734" t="s">
        <v>58</v>
      </c>
      <c r="U4734" t="s">
        <v>52</v>
      </c>
      <c r="V4734">
        <v>1</v>
      </c>
      <c r="W4734" t="s">
        <v>52</v>
      </c>
      <c r="X4734">
        <v>2</v>
      </c>
      <c r="AB4734" t="s">
        <v>72</v>
      </c>
      <c r="AD4734" t="s">
        <v>73</v>
      </c>
      <c r="AE4734" t="s">
        <v>53</v>
      </c>
      <c r="AF4734" t="s">
        <v>53</v>
      </c>
      <c r="AG4734" t="s">
        <v>53</v>
      </c>
      <c r="AO4734" t="s">
        <v>70</v>
      </c>
    </row>
    <row r="4735" spans="1:49" hidden="1" x14ac:dyDescent="0.35">
      <c r="A4735" s="2" t="s">
        <v>1263</v>
      </c>
      <c r="B4735">
        <v>18</v>
      </c>
      <c r="C4735">
        <v>1802</v>
      </c>
      <c r="D4735">
        <v>2</v>
      </c>
      <c r="E4735" t="s">
        <v>50</v>
      </c>
      <c r="F4735">
        <v>41</v>
      </c>
      <c r="G4735" t="s">
        <v>72</v>
      </c>
      <c r="I4735" t="s">
        <v>73</v>
      </c>
      <c r="J4735" t="s">
        <v>52</v>
      </c>
      <c r="K4735" t="s">
        <v>52</v>
      </c>
      <c r="L4735" t="s">
        <v>52</v>
      </c>
      <c r="M4735">
        <v>7</v>
      </c>
      <c r="N4735" t="s">
        <v>79</v>
      </c>
      <c r="O4735">
        <v>1</v>
      </c>
      <c r="P4735" s="2">
        <v>1</v>
      </c>
      <c r="Q4735" t="s">
        <v>50</v>
      </c>
      <c r="R4735">
        <v>41</v>
      </c>
      <c r="S4735" s="5">
        <f t="shared" si="73"/>
        <v>0</v>
      </c>
      <c r="T4735" t="s">
        <v>54</v>
      </c>
      <c r="U4735" t="s">
        <v>53</v>
      </c>
      <c r="W4735" t="s">
        <v>53</v>
      </c>
      <c r="Y4735" t="s">
        <v>55</v>
      </c>
      <c r="Z4735" t="s">
        <v>52</v>
      </c>
      <c r="AA4735">
        <v>2</v>
      </c>
      <c r="AB4735" t="s">
        <v>72</v>
      </c>
      <c r="AD4735" t="s">
        <v>73</v>
      </c>
      <c r="AE4735" t="s">
        <v>52</v>
      </c>
      <c r="AF4735" t="s">
        <v>52</v>
      </c>
      <c r="AG4735" t="s">
        <v>52</v>
      </c>
      <c r="AH4735">
        <v>7</v>
      </c>
      <c r="AI4735" t="s">
        <v>79</v>
      </c>
      <c r="AJ4735" t="s">
        <v>53</v>
      </c>
    </row>
    <row r="4736" spans="1:49" hidden="1" x14ac:dyDescent="0.35">
      <c r="A4736" s="2" t="s">
        <v>1263</v>
      </c>
      <c r="B4736">
        <v>18</v>
      </c>
      <c r="C4736">
        <v>1802</v>
      </c>
      <c r="D4736">
        <v>2</v>
      </c>
      <c r="E4736" t="s">
        <v>50</v>
      </c>
      <c r="F4736">
        <v>41</v>
      </c>
      <c r="G4736" t="s">
        <v>72</v>
      </c>
      <c r="I4736" t="s">
        <v>73</v>
      </c>
      <c r="J4736" t="s">
        <v>52</v>
      </c>
      <c r="K4736" t="s">
        <v>52</v>
      </c>
      <c r="L4736" t="s">
        <v>52</v>
      </c>
      <c r="M4736">
        <v>7</v>
      </c>
      <c r="N4736" t="s">
        <v>79</v>
      </c>
      <c r="O4736">
        <v>1</v>
      </c>
      <c r="P4736" s="2">
        <v>2</v>
      </c>
      <c r="Q4736" t="s">
        <v>56</v>
      </c>
      <c r="R4736">
        <v>49</v>
      </c>
      <c r="S4736" s="5">
        <f t="shared" si="73"/>
        <v>0</v>
      </c>
      <c r="T4736" t="s">
        <v>57</v>
      </c>
      <c r="U4736" t="s">
        <v>53</v>
      </c>
      <c r="W4736" t="s">
        <v>53</v>
      </c>
      <c r="Y4736" t="s">
        <v>55</v>
      </c>
      <c r="Z4736" t="s">
        <v>52</v>
      </c>
      <c r="AA4736">
        <v>1</v>
      </c>
      <c r="AB4736" t="s">
        <v>72</v>
      </c>
      <c r="AD4736" t="s">
        <v>73</v>
      </c>
      <c r="AE4736" t="s">
        <v>52</v>
      </c>
      <c r="AF4736" t="s">
        <v>52</v>
      </c>
      <c r="AG4736" t="s">
        <v>52</v>
      </c>
      <c r="AH4736">
        <v>3</v>
      </c>
      <c r="AI4736" t="s">
        <v>63</v>
      </c>
      <c r="AJ4736" t="s">
        <v>53</v>
      </c>
    </row>
    <row r="4737" spans="1:49" x14ac:dyDescent="0.35">
      <c r="A4737" s="2" t="s">
        <v>1263</v>
      </c>
      <c r="B4737">
        <v>18</v>
      </c>
      <c r="C4737">
        <v>1802</v>
      </c>
      <c r="D4737">
        <v>2</v>
      </c>
      <c r="E4737" t="s">
        <v>50</v>
      </c>
      <c r="F4737">
        <v>41</v>
      </c>
      <c r="G4737" t="s">
        <v>72</v>
      </c>
      <c r="I4737" t="s">
        <v>73</v>
      </c>
      <c r="J4737" t="s">
        <v>52</v>
      </c>
      <c r="K4737" t="s">
        <v>52</v>
      </c>
      <c r="L4737" t="s">
        <v>52</v>
      </c>
      <c r="M4737">
        <v>7</v>
      </c>
      <c r="N4737" t="s">
        <v>79</v>
      </c>
      <c r="O4737">
        <v>1</v>
      </c>
      <c r="P4737" s="6">
        <v>3</v>
      </c>
      <c r="Q4737" t="s">
        <v>56</v>
      </c>
      <c r="R4737">
        <v>13</v>
      </c>
      <c r="S4737" s="5">
        <f t="shared" si="73"/>
        <v>1</v>
      </c>
      <c r="T4737" t="s">
        <v>58</v>
      </c>
      <c r="U4737" t="s">
        <v>52</v>
      </c>
      <c r="V4737">
        <v>1</v>
      </c>
      <c r="W4737" t="s">
        <v>52</v>
      </c>
      <c r="X4737">
        <v>2</v>
      </c>
      <c r="Y4737" t="s">
        <v>59</v>
      </c>
      <c r="AB4737" t="s">
        <v>72</v>
      </c>
      <c r="AD4737" t="s">
        <v>73</v>
      </c>
      <c r="AE4737" t="s">
        <v>52</v>
      </c>
      <c r="AF4737" t="s">
        <v>52</v>
      </c>
      <c r="AG4737" t="s">
        <v>52</v>
      </c>
      <c r="AH4737">
        <v>7</v>
      </c>
      <c r="AI4737" t="s">
        <v>79</v>
      </c>
      <c r="AJ4737" t="s">
        <v>52</v>
      </c>
      <c r="AK4737" t="s">
        <v>90</v>
      </c>
      <c r="AM4737" t="s">
        <v>62</v>
      </c>
      <c r="AN4737" t="s">
        <v>53</v>
      </c>
      <c r="AP4737">
        <v>0</v>
      </c>
      <c r="AQ4737">
        <v>0</v>
      </c>
      <c r="AR4737">
        <v>15000</v>
      </c>
      <c r="AS4737">
        <v>3000</v>
      </c>
      <c r="AT4737">
        <v>0</v>
      </c>
      <c r="AU4737">
        <v>0</v>
      </c>
      <c r="AV4737">
        <v>0</v>
      </c>
      <c r="AW4737">
        <v>18000</v>
      </c>
    </row>
    <row r="4738" spans="1:49" hidden="1" x14ac:dyDescent="0.35">
      <c r="A4738" s="2" t="s">
        <v>1264</v>
      </c>
      <c r="B4738">
        <v>18</v>
      </c>
      <c r="C4738">
        <v>1802</v>
      </c>
      <c r="D4738">
        <v>2</v>
      </c>
      <c r="E4738" t="s">
        <v>50</v>
      </c>
      <c r="F4738">
        <v>52</v>
      </c>
      <c r="G4738" t="s">
        <v>72</v>
      </c>
      <c r="I4738" t="s">
        <v>73</v>
      </c>
      <c r="J4738" t="s">
        <v>52</v>
      </c>
      <c r="K4738" t="s">
        <v>52</v>
      </c>
      <c r="L4738" t="s">
        <v>52</v>
      </c>
      <c r="M4738">
        <v>4</v>
      </c>
      <c r="N4738" t="s">
        <v>83</v>
      </c>
      <c r="O4738">
        <v>2</v>
      </c>
      <c r="P4738" s="2">
        <v>1</v>
      </c>
      <c r="Q4738" t="s">
        <v>50</v>
      </c>
      <c r="R4738">
        <v>52</v>
      </c>
      <c r="S4738" s="5">
        <f t="shared" si="73"/>
        <v>0</v>
      </c>
      <c r="T4738" t="s">
        <v>54</v>
      </c>
      <c r="U4738" t="s">
        <v>53</v>
      </c>
      <c r="W4738" t="s">
        <v>53</v>
      </c>
      <c r="Y4738" t="s">
        <v>55</v>
      </c>
      <c r="Z4738" t="s">
        <v>52</v>
      </c>
      <c r="AA4738">
        <v>2</v>
      </c>
      <c r="AB4738" t="s">
        <v>72</v>
      </c>
      <c r="AD4738" t="s">
        <v>73</v>
      </c>
      <c r="AE4738" t="s">
        <v>52</v>
      </c>
      <c r="AF4738" t="s">
        <v>52</v>
      </c>
      <c r="AG4738" t="s">
        <v>52</v>
      </c>
      <c r="AH4738">
        <v>4</v>
      </c>
      <c r="AI4738" t="s">
        <v>83</v>
      </c>
      <c r="AJ4738" t="s">
        <v>53</v>
      </c>
    </row>
    <row r="4739" spans="1:49" hidden="1" x14ac:dyDescent="0.35">
      <c r="A4739" s="2" t="s">
        <v>1264</v>
      </c>
      <c r="B4739">
        <v>18</v>
      </c>
      <c r="C4739">
        <v>1802</v>
      </c>
      <c r="D4739">
        <v>2</v>
      </c>
      <c r="E4739" t="s">
        <v>50</v>
      </c>
      <c r="F4739">
        <v>52</v>
      </c>
      <c r="G4739" t="s">
        <v>72</v>
      </c>
      <c r="I4739" t="s">
        <v>73</v>
      </c>
      <c r="J4739" t="s">
        <v>52</v>
      </c>
      <c r="K4739" t="s">
        <v>52</v>
      </c>
      <c r="L4739" t="s">
        <v>52</v>
      </c>
      <c r="M4739">
        <v>4</v>
      </c>
      <c r="N4739" t="s">
        <v>83</v>
      </c>
      <c r="O4739">
        <v>2</v>
      </c>
      <c r="P4739" s="2">
        <v>2</v>
      </c>
      <c r="Q4739" t="s">
        <v>56</v>
      </c>
      <c r="R4739">
        <v>57</v>
      </c>
      <c r="S4739" s="5">
        <f t="shared" ref="S4739:S4802" si="74">IF(AND(R4739&gt;=6, R4739&lt;=17, T4739="Child"),1,0)</f>
        <v>0</v>
      </c>
      <c r="T4739" t="s">
        <v>57</v>
      </c>
      <c r="U4739" t="s">
        <v>53</v>
      </c>
      <c r="W4739" t="s">
        <v>53</v>
      </c>
      <c r="Y4739" t="s">
        <v>55</v>
      </c>
      <c r="Z4739" t="s">
        <v>52</v>
      </c>
      <c r="AA4739">
        <v>1</v>
      </c>
      <c r="AB4739" t="s">
        <v>72</v>
      </c>
      <c r="AD4739" t="s">
        <v>73</v>
      </c>
      <c r="AE4739" t="s">
        <v>53</v>
      </c>
      <c r="AF4739" t="s">
        <v>53</v>
      </c>
      <c r="AG4739" t="s">
        <v>53</v>
      </c>
    </row>
    <row r="4740" spans="1:49" hidden="1" x14ac:dyDescent="0.35">
      <c r="A4740" s="2" t="s">
        <v>1264</v>
      </c>
      <c r="B4740">
        <v>18</v>
      </c>
      <c r="C4740">
        <v>1802</v>
      </c>
      <c r="D4740">
        <v>2</v>
      </c>
      <c r="E4740" t="s">
        <v>50</v>
      </c>
      <c r="F4740">
        <v>52</v>
      </c>
      <c r="G4740" t="s">
        <v>72</v>
      </c>
      <c r="I4740" t="s">
        <v>73</v>
      </c>
      <c r="J4740" t="s">
        <v>52</v>
      </c>
      <c r="K4740" t="s">
        <v>52</v>
      </c>
      <c r="L4740" t="s">
        <v>52</v>
      </c>
      <c r="M4740">
        <v>4</v>
      </c>
      <c r="N4740" t="s">
        <v>83</v>
      </c>
      <c r="O4740">
        <v>2</v>
      </c>
      <c r="P4740" s="2">
        <v>4</v>
      </c>
      <c r="Q4740" t="s">
        <v>56</v>
      </c>
      <c r="R4740">
        <v>22</v>
      </c>
      <c r="S4740" s="5">
        <f t="shared" si="74"/>
        <v>0</v>
      </c>
      <c r="T4740" t="s">
        <v>58</v>
      </c>
      <c r="U4740" t="s">
        <v>52</v>
      </c>
      <c r="V4740">
        <v>1</v>
      </c>
      <c r="W4740" t="s">
        <v>52</v>
      </c>
      <c r="X4740">
        <v>2</v>
      </c>
      <c r="Y4740" t="s">
        <v>92</v>
      </c>
      <c r="AB4740" t="s">
        <v>72</v>
      </c>
      <c r="AD4740" t="s">
        <v>73</v>
      </c>
      <c r="AE4740" t="s">
        <v>52</v>
      </c>
      <c r="AF4740" t="s">
        <v>52</v>
      </c>
      <c r="AG4740" t="s">
        <v>52</v>
      </c>
      <c r="AH4740">
        <v>6</v>
      </c>
      <c r="AI4740" t="s">
        <v>79</v>
      </c>
      <c r="AJ4740" t="s">
        <v>53</v>
      </c>
    </row>
    <row r="4741" spans="1:49" hidden="1" x14ac:dyDescent="0.35">
      <c r="A4741" s="2" t="s">
        <v>1264</v>
      </c>
      <c r="B4741">
        <v>18</v>
      </c>
      <c r="C4741">
        <v>1802</v>
      </c>
      <c r="D4741">
        <v>2</v>
      </c>
      <c r="E4741" t="s">
        <v>50</v>
      </c>
      <c r="F4741">
        <v>52</v>
      </c>
      <c r="G4741" t="s">
        <v>72</v>
      </c>
      <c r="I4741" t="s">
        <v>73</v>
      </c>
      <c r="J4741" t="s">
        <v>52</v>
      </c>
      <c r="K4741" t="s">
        <v>52</v>
      </c>
      <c r="L4741" t="s">
        <v>52</v>
      </c>
      <c r="M4741">
        <v>4</v>
      </c>
      <c r="N4741" t="s">
        <v>83</v>
      </c>
      <c r="O4741">
        <v>2</v>
      </c>
      <c r="P4741" s="2">
        <v>5</v>
      </c>
      <c r="Q4741" t="s">
        <v>50</v>
      </c>
      <c r="R4741">
        <v>19</v>
      </c>
      <c r="S4741" s="5">
        <f t="shared" si="74"/>
        <v>0</v>
      </c>
      <c r="T4741" t="s">
        <v>58</v>
      </c>
      <c r="U4741" t="s">
        <v>52</v>
      </c>
      <c r="V4741">
        <v>1</v>
      </c>
      <c r="W4741" t="s">
        <v>52</v>
      </c>
      <c r="X4741">
        <v>2</v>
      </c>
      <c r="Y4741" t="s">
        <v>59</v>
      </c>
      <c r="AB4741" t="s">
        <v>72</v>
      </c>
      <c r="AD4741" t="s">
        <v>73</v>
      </c>
      <c r="AE4741" t="s">
        <v>52</v>
      </c>
      <c r="AF4741" t="s">
        <v>52</v>
      </c>
      <c r="AG4741" t="s">
        <v>52</v>
      </c>
      <c r="AH4741">
        <v>7</v>
      </c>
      <c r="AI4741" t="s">
        <v>86</v>
      </c>
      <c r="AJ4741" t="s">
        <v>53</v>
      </c>
    </row>
    <row r="4742" spans="1:49" x14ac:dyDescent="0.35">
      <c r="A4742" s="2" t="s">
        <v>1264</v>
      </c>
      <c r="B4742">
        <v>18</v>
      </c>
      <c r="C4742">
        <v>1802</v>
      </c>
      <c r="D4742">
        <v>2</v>
      </c>
      <c r="E4742" t="s">
        <v>50</v>
      </c>
      <c r="F4742">
        <v>52</v>
      </c>
      <c r="G4742" t="s">
        <v>72</v>
      </c>
      <c r="I4742" t="s">
        <v>73</v>
      </c>
      <c r="J4742" t="s">
        <v>52</v>
      </c>
      <c r="K4742" t="s">
        <v>52</v>
      </c>
      <c r="L4742" t="s">
        <v>52</v>
      </c>
      <c r="M4742">
        <v>4</v>
      </c>
      <c r="N4742" t="s">
        <v>83</v>
      </c>
      <c r="O4742">
        <v>2</v>
      </c>
      <c r="P4742" s="6">
        <v>6</v>
      </c>
      <c r="Q4742" t="s">
        <v>50</v>
      </c>
      <c r="R4742">
        <v>15</v>
      </c>
      <c r="S4742" s="5">
        <f t="shared" si="74"/>
        <v>1</v>
      </c>
      <c r="T4742" t="s">
        <v>58</v>
      </c>
      <c r="U4742" t="s">
        <v>52</v>
      </c>
      <c r="V4742">
        <v>1</v>
      </c>
      <c r="W4742" t="s">
        <v>52</v>
      </c>
      <c r="X4742">
        <v>2</v>
      </c>
      <c r="Y4742" t="s">
        <v>59</v>
      </c>
      <c r="AB4742" t="s">
        <v>72</v>
      </c>
      <c r="AD4742" t="s">
        <v>73</v>
      </c>
      <c r="AE4742" t="s">
        <v>52</v>
      </c>
      <c r="AF4742" t="s">
        <v>52</v>
      </c>
      <c r="AG4742" t="s">
        <v>52</v>
      </c>
      <c r="AH4742">
        <v>7</v>
      </c>
      <c r="AI4742" t="s">
        <v>86</v>
      </c>
      <c r="AJ4742" t="s">
        <v>53</v>
      </c>
      <c r="AO4742" t="s">
        <v>119</v>
      </c>
    </row>
    <row r="4743" spans="1:49" x14ac:dyDescent="0.35">
      <c r="A4743" s="2" t="s">
        <v>1264</v>
      </c>
      <c r="B4743">
        <v>18</v>
      </c>
      <c r="C4743">
        <v>1802</v>
      </c>
      <c r="D4743">
        <v>2</v>
      </c>
      <c r="E4743" t="s">
        <v>50</v>
      </c>
      <c r="F4743">
        <v>52</v>
      </c>
      <c r="G4743" t="s">
        <v>72</v>
      </c>
      <c r="I4743" t="s">
        <v>73</v>
      </c>
      <c r="J4743" t="s">
        <v>52</v>
      </c>
      <c r="K4743" t="s">
        <v>52</v>
      </c>
      <c r="L4743" t="s">
        <v>52</v>
      </c>
      <c r="M4743">
        <v>4</v>
      </c>
      <c r="N4743" t="s">
        <v>83</v>
      </c>
      <c r="O4743">
        <v>2</v>
      </c>
      <c r="P4743" s="6">
        <v>7</v>
      </c>
      <c r="Q4743" t="s">
        <v>50</v>
      </c>
      <c r="R4743">
        <v>12</v>
      </c>
      <c r="S4743" s="5">
        <f t="shared" si="74"/>
        <v>1</v>
      </c>
      <c r="T4743" t="s">
        <v>58</v>
      </c>
      <c r="U4743" t="s">
        <v>52</v>
      </c>
      <c r="V4743">
        <v>1</v>
      </c>
      <c r="W4743" t="s">
        <v>52</v>
      </c>
      <c r="X4743">
        <v>2</v>
      </c>
      <c r="AB4743" t="s">
        <v>72</v>
      </c>
      <c r="AD4743" t="s">
        <v>73</v>
      </c>
      <c r="AE4743" t="s">
        <v>52</v>
      </c>
      <c r="AF4743" t="s">
        <v>52</v>
      </c>
      <c r="AG4743" t="s">
        <v>52</v>
      </c>
      <c r="AH4743">
        <v>6</v>
      </c>
      <c r="AI4743" t="s">
        <v>78</v>
      </c>
      <c r="AJ4743" t="s">
        <v>52</v>
      </c>
      <c r="AK4743" t="s">
        <v>88</v>
      </c>
      <c r="AM4743" t="s">
        <v>62</v>
      </c>
      <c r="AN4743" t="s">
        <v>52</v>
      </c>
      <c r="AP4743">
        <v>0</v>
      </c>
      <c r="AQ4743">
        <v>0</v>
      </c>
      <c r="AR4743">
        <v>21000</v>
      </c>
      <c r="AS4743">
        <v>35000</v>
      </c>
      <c r="AT4743">
        <v>0</v>
      </c>
      <c r="AU4743">
        <v>0</v>
      </c>
      <c r="AV4743">
        <v>0</v>
      </c>
      <c r="AW4743">
        <v>56000</v>
      </c>
    </row>
    <row r="4744" spans="1:49" hidden="1" x14ac:dyDescent="0.35">
      <c r="A4744" s="2" t="s">
        <v>1265</v>
      </c>
      <c r="B4744">
        <v>4</v>
      </c>
      <c r="C4744">
        <v>408</v>
      </c>
      <c r="D4744">
        <v>2</v>
      </c>
      <c r="E4744" t="s">
        <v>50</v>
      </c>
      <c r="F4744">
        <v>64</v>
      </c>
      <c r="G4744" t="s">
        <v>72</v>
      </c>
      <c r="I4744" t="s">
        <v>73</v>
      </c>
      <c r="J4744" t="s">
        <v>53</v>
      </c>
      <c r="K4744" t="s">
        <v>53</v>
      </c>
      <c r="L4744" t="s">
        <v>53</v>
      </c>
      <c r="M4744">
        <v>0</v>
      </c>
      <c r="P4744" s="2">
        <v>1</v>
      </c>
      <c r="Q4744" t="s">
        <v>50</v>
      </c>
      <c r="R4744">
        <v>64</v>
      </c>
      <c r="S4744" s="5">
        <f t="shared" si="74"/>
        <v>0</v>
      </c>
      <c r="T4744" t="s">
        <v>54</v>
      </c>
      <c r="U4744" t="s">
        <v>53</v>
      </c>
      <c r="W4744" t="s">
        <v>53</v>
      </c>
      <c r="Y4744" t="s">
        <v>55</v>
      </c>
      <c r="Z4744" t="s">
        <v>52</v>
      </c>
      <c r="AA4744">
        <v>2</v>
      </c>
      <c r="AB4744" t="s">
        <v>72</v>
      </c>
      <c r="AD4744" t="s">
        <v>73</v>
      </c>
      <c r="AE4744" t="s">
        <v>53</v>
      </c>
      <c r="AF4744" t="s">
        <v>53</v>
      </c>
      <c r="AG4744" t="s">
        <v>53</v>
      </c>
    </row>
    <row r="4745" spans="1:49" hidden="1" x14ac:dyDescent="0.35">
      <c r="A4745" s="2" t="s">
        <v>1265</v>
      </c>
      <c r="B4745">
        <v>4</v>
      </c>
      <c r="C4745">
        <v>408</v>
      </c>
      <c r="D4745">
        <v>2</v>
      </c>
      <c r="E4745" t="s">
        <v>50</v>
      </c>
      <c r="F4745">
        <v>64</v>
      </c>
      <c r="G4745" t="s">
        <v>72</v>
      </c>
      <c r="I4745" t="s">
        <v>73</v>
      </c>
      <c r="J4745" t="s">
        <v>53</v>
      </c>
      <c r="K4745" t="s">
        <v>53</v>
      </c>
      <c r="L4745" t="s">
        <v>53</v>
      </c>
      <c r="M4745">
        <v>0</v>
      </c>
      <c r="P4745" s="2">
        <v>2</v>
      </c>
      <c r="Q4745" t="s">
        <v>56</v>
      </c>
      <c r="R4745">
        <v>54</v>
      </c>
      <c r="S4745" s="5">
        <f t="shared" si="74"/>
        <v>0</v>
      </c>
      <c r="T4745" t="s">
        <v>57</v>
      </c>
      <c r="U4745" t="s">
        <v>53</v>
      </c>
      <c r="W4745" t="s">
        <v>53</v>
      </c>
      <c r="Y4745" t="s">
        <v>55</v>
      </c>
      <c r="Z4745" t="s">
        <v>52</v>
      </c>
      <c r="AA4745">
        <v>1</v>
      </c>
      <c r="AB4745" t="s">
        <v>72</v>
      </c>
      <c r="AD4745" t="s">
        <v>73</v>
      </c>
      <c r="AE4745" t="s">
        <v>53</v>
      </c>
      <c r="AF4745" t="s">
        <v>53</v>
      </c>
      <c r="AG4745" t="s">
        <v>53</v>
      </c>
    </row>
    <row r="4746" spans="1:49" hidden="1" x14ac:dyDescent="0.35">
      <c r="A4746" s="2" t="s">
        <v>1265</v>
      </c>
      <c r="B4746">
        <v>4</v>
      </c>
      <c r="C4746">
        <v>408</v>
      </c>
      <c r="D4746">
        <v>2</v>
      </c>
      <c r="E4746" t="s">
        <v>50</v>
      </c>
      <c r="F4746">
        <v>64</v>
      </c>
      <c r="G4746" t="s">
        <v>72</v>
      </c>
      <c r="I4746" t="s">
        <v>73</v>
      </c>
      <c r="J4746" t="s">
        <v>53</v>
      </c>
      <c r="K4746" t="s">
        <v>53</v>
      </c>
      <c r="L4746" t="s">
        <v>53</v>
      </c>
      <c r="M4746">
        <v>0</v>
      </c>
      <c r="P4746" s="2">
        <v>3</v>
      </c>
      <c r="Q4746" t="s">
        <v>50</v>
      </c>
      <c r="R4746">
        <v>19</v>
      </c>
      <c r="S4746" s="5">
        <f t="shared" si="74"/>
        <v>0</v>
      </c>
      <c r="T4746" t="s">
        <v>58</v>
      </c>
      <c r="U4746" t="s">
        <v>52</v>
      </c>
      <c r="V4746">
        <v>1</v>
      </c>
      <c r="W4746" t="s">
        <v>52</v>
      </c>
      <c r="X4746">
        <v>2</v>
      </c>
      <c r="Y4746" t="s">
        <v>59</v>
      </c>
      <c r="AB4746" t="s">
        <v>72</v>
      </c>
      <c r="AD4746" t="s">
        <v>73</v>
      </c>
      <c r="AE4746" t="s">
        <v>52</v>
      </c>
      <c r="AF4746" t="s">
        <v>52</v>
      </c>
      <c r="AG4746" t="s">
        <v>52</v>
      </c>
      <c r="AH4746">
        <v>9</v>
      </c>
      <c r="AI4746" t="s">
        <v>60</v>
      </c>
      <c r="AJ4746" t="s">
        <v>53</v>
      </c>
    </row>
    <row r="4747" spans="1:49" hidden="1" x14ac:dyDescent="0.35">
      <c r="A4747" s="2" t="s">
        <v>1266</v>
      </c>
      <c r="B4747">
        <v>20</v>
      </c>
      <c r="C4747">
        <v>2004</v>
      </c>
      <c r="D4747">
        <v>2</v>
      </c>
      <c r="E4747" t="s">
        <v>50</v>
      </c>
      <c r="F4747">
        <v>55</v>
      </c>
      <c r="G4747" t="s">
        <v>72</v>
      </c>
      <c r="I4747" t="s">
        <v>73</v>
      </c>
      <c r="J4747" t="s">
        <v>52</v>
      </c>
      <c r="K4747" t="s">
        <v>52</v>
      </c>
      <c r="L4747" t="s">
        <v>52</v>
      </c>
      <c r="M4747">
        <v>4</v>
      </c>
      <c r="N4747" t="s">
        <v>83</v>
      </c>
      <c r="O4747">
        <v>3</v>
      </c>
      <c r="P4747" s="2">
        <v>1</v>
      </c>
      <c r="Q4747" t="s">
        <v>50</v>
      </c>
      <c r="R4747">
        <v>55</v>
      </c>
      <c r="S4747" s="5">
        <f t="shared" si="74"/>
        <v>0</v>
      </c>
      <c r="T4747" t="s">
        <v>54</v>
      </c>
      <c r="U4747" t="s">
        <v>53</v>
      </c>
      <c r="W4747" t="s">
        <v>53</v>
      </c>
      <c r="Y4747" t="s">
        <v>55</v>
      </c>
      <c r="Z4747" t="s">
        <v>52</v>
      </c>
      <c r="AA4747">
        <v>2</v>
      </c>
      <c r="AB4747" t="s">
        <v>72</v>
      </c>
      <c r="AD4747" t="s">
        <v>73</v>
      </c>
      <c r="AE4747" t="s">
        <v>52</v>
      </c>
      <c r="AF4747" t="s">
        <v>52</v>
      </c>
      <c r="AG4747" t="s">
        <v>52</v>
      </c>
      <c r="AH4747">
        <v>4</v>
      </c>
      <c r="AI4747" t="s">
        <v>83</v>
      </c>
      <c r="AJ4747" t="s">
        <v>53</v>
      </c>
    </row>
    <row r="4748" spans="1:49" hidden="1" x14ac:dyDescent="0.35">
      <c r="A4748" s="2" t="s">
        <v>1266</v>
      </c>
      <c r="B4748">
        <v>20</v>
      </c>
      <c r="C4748">
        <v>2004</v>
      </c>
      <c r="D4748">
        <v>2</v>
      </c>
      <c r="E4748" t="s">
        <v>50</v>
      </c>
      <c r="F4748">
        <v>55</v>
      </c>
      <c r="G4748" t="s">
        <v>72</v>
      </c>
      <c r="I4748" t="s">
        <v>73</v>
      </c>
      <c r="J4748" t="s">
        <v>52</v>
      </c>
      <c r="K4748" t="s">
        <v>52</v>
      </c>
      <c r="L4748" t="s">
        <v>52</v>
      </c>
      <c r="M4748">
        <v>4</v>
      </c>
      <c r="N4748" t="s">
        <v>83</v>
      </c>
      <c r="O4748">
        <v>3</v>
      </c>
      <c r="P4748" s="2">
        <v>2</v>
      </c>
      <c r="Q4748" t="s">
        <v>56</v>
      </c>
      <c r="R4748">
        <v>51</v>
      </c>
      <c r="S4748" s="5">
        <f t="shared" si="74"/>
        <v>0</v>
      </c>
      <c r="T4748" t="s">
        <v>57</v>
      </c>
      <c r="U4748" t="s">
        <v>53</v>
      </c>
      <c r="W4748" t="s">
        <v>53</v>
      </c>
      <c r="Y4748" t="s">
        <v>55</v>
      </c>
      <c r="Z4748" t="s">
        <v>52</v>
      </c>
      <c r="AA4748">
        <v>1</v>
      </c>
      <c r="AB4748" t="s">
        <v>72</v>
      </c>
      <c r="AD4748" t="s">
        <v>73</v>
      </c>
      <c r="AE4748" t="s">
        <v>52</v>
      </c>
      <c r="AF4748" t="s">
        <v>52</v>
      </c>
      <c r="AG4748" t="s">
        <v>52</v>
      </c>
      <c r="AH4748">
        <v>4</v>
      </c>
      <c r="AI4748" t="s">
        <v>83</v>
      </c>
      <c r="AJ4748" t="s">
        <v>53</v>
      </c>
    </row>
    <row r="4749" spans="1:49" hidden="1" x14ac:dyDescent="0.35">
      <c r="A4749" s="2" t="s">
        <v>1266</v>
      </c>
      <c r="B4749">
        <v>20</v>
      </c>
      <c r="C4749">
        <v>2004</v>
      </c>
      <c r="D4749">
        <v>2</v>
      </c>
      <c r="E4749" t="s">
        <v>50</v>
      </c>
      <c r="F4749">
        <v>55</v>
      </c>
      <c r="G4749" t="s">
        <v>72</v>
      </c>
      <c r="I4749" t="s">
        <v>73</v>
      </c>
      <c r="J4749" t="s">
        <v>52</v>
      </c>
      <c r="K4749" t="s">
        <v>52</v>
      </c>
      <c r="L4749" t="s">
        <v>52</v>
      </c>
      <c r="M4749">
        <v>4</v>
      </c>
      <c r="N4749" t="s">
        <v>83</v>
      </c>
      <c r="O4749">
        <v>3</v>
      </c>
      <c r="P4749" s="2">
        <v>3</v>
      </c>
      <c r="Q4749" t="s">
        <v>56</v>
      </c>
      <c r="R4749">
        <v>32</v>
      </c>
      <c r="S4749" s="5">
        <f t="shared" si="74"/>
        <v>0</v>
      </c>
      <c r="T4749" t="s">
        <v>58</v>
      </c>
      <c r="U4749" t="s">
        <v>52</v>
      </c>
      <c r="V4749">
        <v>1</v>
      </c>
      <c r="W4749" t="s">
        <v>52</v>
      </c>
      <c r="X4749">
        <v>2</v>
      </c>
      <c r="Y4749" t="s">
        <v>55</v>
      </c>
      <c r="Z4749" t="s">
        <v>52</v>
      </c>
      <c r="AA4749">
        <v>4</v>
      </c>
      <c r="AB4749" t="s">
        <v>72</v>
      </c>
      <c r="AD4749" t="s">
        <v>73</v>
      </c>
      <c r="AE4749" t="s">
        <v>52</v>
      </c>
      <c r="AF4749" t="s">
        <v>52</v>
      </c>
      <c r="AG4749" t="s">
        <v>52</v>
      </c>
      <c r="AH4749">
        <v>7</v>
      </c>
      <c r="AI4749" t="s">
        <v>86</v>
      </c>
      <c r="AJ4749" t="s">
        <v>53</v>
      </c>
    </row>
    <row r="4750" spans="1:49" hidden="1" x14ac:dyDescent="0.35">
      <c r="A4750" s="2" t="s">
        <v>1266</v>
      </c>
      <c r="B4750">
        <v>20</v>
      </c>
      <c r="C4750">
        <v>2004</v>
      </c>
      <c r="D4750">
        <v>2</v>
      </c>
      <c r="E4750" t="s">
        <v>50</v>
      </c>
      <c r="F4750">
        <v>55</v>
      </c>
      <c r="G4750" t="s">
        <v>72</v>
      </c>
      <c r="I4750" t="s">
        <v>73</v>
      </c>
      <c r="J4750" t="s">
        <v>52</v>
      </c>
      <c r="K4750" t="s">
        <v>52</v>
      </c>
      <c r="L4750" t="s">
        <v>52</v>
      </c>
      <c r="M4750">
        <v>4</v>
      </c>
      <c r="N4750" t="s">
        <v>83</v>
      </c>
      <c r="O4750">
        <v>3</v>
      </c>
      <c r="P4750" s="2">
        <v>4</v>
      </c>
      <c r="Q4750" t="s">
        <v>50</v>
      </c>
      <c r="R4750">
        <v>30</v>
      </c>
      <c r="S4750" s="5">
        <f t="shared" si="74"/>
        <v>0</v>
      </c>
      <c r="T4750" t="s">
        <v>99</v>
      </c>
      <c r="U4750" t="s">
        <v>53</v>
      </c>
      <c r="W4750" t="s">
        <v>53</v>
      </c>
      <c r="Y4750" t="s">
        <v>55</v>
      </c>
      <c r="Z4750" t="s">
        <v>53</v>
      </c>
      <c r="AB4750" t="s">
        <v>72</v>
      </c>
      <c r="AD4750" t="s">
        <v>73</v>
      </c>
      <c r="AE4750" t="s">
        <v>52</v>
      </c>
      <c r="AF4750" t="s">
        <v>52</v>
      </c>
      <c r="AG4750" t="s">
        <v>52</v>
      </c>
      <c r="AH4750">
        <v>6</v>
      </c>
      <c r="AI4750" t="s">
        <v>79</v>
      </c>
      <c r="AJ4750" t="s">
        <v>53</v>
      </c>
    </row>
    <row r="4751" spans="1:49" x14ac:dyDescent="0.35">
      <c r="A4751" s="2" t="s">
        <v>1266</v>
      </c>
      <c r="B4751">
        <v>20</v>
      </c>
      <c r="C4751">
        <v>2004</v>
      </c>
      <c r="D4751">
        <v>2</v>
      </c>
      <c r="E4751" t="s">
        <v>50</v>
      </c>
      <c r="F4751">
        <v>55</v>
      </c>
      <c r="G4751" t="s">
        <v>72</v>
      </c>
      <c r="I4751" t="s">
        <v>73</v>
      </c>
      <c r="J4751" t="s">
        <v>52</v>
      </c>
      <c r="K4751" t="s">
        <v>52</v>
      </c>
      <c r="L4751" t="s">
        <v>52</v>
      </c>
      <c r="M4751">
        <v>4</v>
      </c>
      <c r="N4751" t="s">
        <v>83</v>
      </c>
      <c r="O4751">
        <v>3</v>
      </c>
      <c r="P4751" s="6">
        <v>5</v>
      </c>
      <c r="Q4751" t="s">
        <v>56</v>
      </c>
      <c r="R4751">
        <v>12</v>
      </c>
      <c r="S4751" s="5">
        <f t="shared" si="74"/>
        <v>1</v>
      </c>
      <c r="T4751" t="s">
        <v>58</v>
      </c>
      <c r="U4751" t="s">
        <v>52</v>
      </c>
      <c r="V4751">
        <v>1</v>
      </c>
      <c r="W4751" t="s">
        <v>52</v>
      </c>
      <c r="X4751">
        <v>2</v>
      </c>
      <c r="AB4751" t="s">
        <v>72</v>
      </c>
      <c r="AD4751" t="s">
        <v>73</v>
      </c>
      <c r="AE4751" t="s">
        <v>52</v>
      </c>
      <c r="AF4751" t="s">
        <v>52</v>
      </c>
      <c r="AG4751" t="s">
        <v>52</v>
      </c>
      <c r="AH4751">
        <v>4</v>
      </c>
      <c r="AI4751" t="s">
        <v>83</v>
      </c>
      <c r="AJ4751" t="s">
        <v>52</v>
      </c>
      <c r="AK4751" t="s">
        <v>84</v>
      </c>
      <c r="AM4751" t="s">
        <v>62</v>
      </c>
      <c r="AN4751" t="s">
        <v>52</v>
      </c>
      <c r="AP4751">
        <v>0</v>
      </c>
      <c r="AQ4751">
        <v>135000</v>
      </c>
      <c r="AR4751">
        <v>27000</v>
      </c>
      <c r="AS4751">
        <v>50000</v>
      </c>
      <c r="AT4751">
        <v>0</v>
      </c>
      <c r="AU4751">
        <v>0</v>
      </c>
      <c r="AV4751">
        <v>15000</v>
      </c>
      <c r="AW4751">
        <v>227000</v>
      </c>
    </row>
    <row r="4752" spans="1:49" hidden="1" x14ac:dyDescent="0.35">
      <c r="A4752" s="2" t="s">
        <v>1266</v>
      </c>
      <c r="B4752">
        <v>20</v>
      </c>
      <c r="C4752">
        <v>2004</v>
      </c>
      <c r="D4752">
        <v>2</v>
      </c>
      <c r="E4752" t="s">
        <v>50</v>
      </c>
      <c r="F4752">
        <v>55</v>
      </c>
      <c r="G4752" t="s">
        <v>72</v>
      </c>
      <c r="I4752" t="s">
        <v>73</v>
      </c>
      <c r="J4752" t="s">
        <v>52</v>
      </c>
      <c r="K4752" t="s">
        <v>52</v>
      </c>
      <c r="L4752" t="s">
        <v>52</v>
      </c>
      <c r="M4752">
        <v>4</v>
      </c>
      <c r="N4752" t="s">
        <v>83</v>
      </c>
      <c r="O4752">
        <v>3</v>
      </c>
      <c r="P4752" s="2">
        <v>6</v>
      </c>
      <c r="Q4752" t="s">
        <v>56</v>
      </c>
      <c r="R4752">
        <v>6</v>
      </c>
      <c r="S4752" s="5">
        <f t="shared" si="74"/>
        <v>0</v>
      </c>
      <c r="T4752" t="s">
        <v>102</v>
      </c>
      <c r="U4752" t="s">
        <v>52</v>
      </c>
      <c r="V4752">
        <v>4</v>
      </c>
      <c r="W4752" t="s">
        <v>52</v>
      </c>
      <c r="X4752">
        <v>3</v>
      </c>
      <c r="AB4752" t="s">
        <v>72</v>
      </c>
      <c r="AD4752" t="s">
        <v>73</v>
      </c>
      <c r="AE4752" t="s">
        <v>53</v>
      </c>
      <c r="AF4752" t="s">
        <v>53</v>
      </c>
      <c r="AG4752" t="s">
        <v>52</v>
      </c>
      <c r="AH4752">
        <v>2</v>
      </c>
      <c r="AI4752" t="s">
        <v>65</v>
      </c>
      <c r="AJ4752" t="s">
        <v>52</v>
      </c>
      <c r="AK4752" t="s">
        <v>66</v>
      </c>
      <c r="AM4752" t="s">
        <v>62</v>
      </c>
      <c r="AN4752" t="s">
        <v>53</v>
      </c>
      <c r="AP4752">
        <v>0</v>
      </c>
      <c r="AQ4752">
        <v>0</v>
      </c>
      <c r="AR4752">
        <v>7500</v>
      </c>
      <c r="AS4752">
        <v>3000</v>
      </c>
      <c r="AT4752">
        <v>0</v>
      </c>
      <c r="AU4752">
        <v>0</v>
      </c>
      <c r="AV4752">
        <v>0</v>
      </c>
      <c r="AW4752">
        <v>10500</v>
      </c>
    </row>
    <row r="4753" spans="1:49" hidden="1" x14ac:dyDescent="0.35">
      <c r="A4753" s="2" t="s">
        <v>1266</v>
      </c>
      <c r="B4753">
        <v>20</v>
      </c>
      <c r="C4753">
        <v>2004</v>
      </c>
      <c r="D4753">
        <v>2</v>
      </c>
      <c r="E4753" t="s">
        <v>50</v>
      </c>
      <c r="F4753">
        <v>55</v>
      </c>
      <c r="G4753" t="s">
        <v>72</v>
      </c>
      <c r="I4753" t="s">
        <v>73</v>
      </c>
      <c r="J4753" t="s">
        <v>52</v>
      </c>
      <c r="K4753" t="s">
        <v>52</v>
      </c>
      <c r="L4753" t="s">
        <v>52</v>
      </c>
      <c r="M4753">
        <v>4</v>
      </c>
      <c r="N4753" t="s">
        <v>83</v>
      </c>
      <c r="O4753">
        <v>3</v>
      </c>
      <c r="P4753" s="2">
        <v>7</v>
      </c>
      <c r="Q4753" t="s">
        <v>50</v>
      </c>
      <c r="R4753">
        <v>4</v>
      </c>
      <c r="S4753" s="5">
        <f t="shared" si="74"/>
        <v>0</v>
      </c>
      <c r="T4753" t="s">
        <v>102</v>
      </c>
      <c r="U4753" t="s">
        <v>52</v>
      </c>
      <c r="V4753">
        <v>4</v>
      </c>
      <c r="W4753" t="s">
        <v>52</v>
      </c>
      <c r="X4753">
        <v>3</v>
      </c>
      <c r="AB4753" t="s">
        <v>72</v>
      </c>
      <c r="AD4753" t="s">
        <v>73</v>
      </c>
      <c r="AE4753" t="s">
        <v>53</v>
      </c>
      <c r="AF4753" t="s">
        <v>53</v>
      </c>
      <c r="AG4753" t="s">
        <v>53</v>
      </c>
      <c r="AO4753" t="s">
        <v>70</v>
      </c>
    </row>
    <row r="4754" spans="1:49" hidden="1" x14ac:dyDescent="0.35">
      <c r="A4754" s="2" t="s">
        <v>1267</v>
      </c>
      <c r="B4754">
        <v>11</v>
      </c>
      <c r="C4754">
        <v>1105</v>
      </c>
      <c r="D4754">
        <v>1</v>
      </c>
      <c r="E4754" t="s">
        <v>50</v>
      </c>
      <c r="F4754">
        <v>47</v>
      </c>
      <c r="G4754" t="s">
        <v>155</v>
      </c>
      <c r="H4754" t="s">
        <v>52</v>
      </c>
      <c r="I4754" t="s">
        <v>52</v>
      </c>
      <c r="J4754" t="s">
        <v>53</v>
      </c>
      <c r="K4754" t="s">
        <v>53</v>
      </c>
      <c r="L4754" t="s">
        <v>53</v>
      </c>
      <c r="M4754">
        <v>0</v>
      </c>
      <c r="O4754">
        <v>1</v>
      </c>
      <c r="P4754" s="2">
        <v>1</v>
      </c>
      <c r="Q4754" t="s">
        <v>50</v>
      </c>
      <c r="R4754">
        <v>47</v>
      </c>
      <c r="S4754" s="5">
        <f t="shared" si="74"/>
        <v>0</v>
      </c>
      <c r="T4754" t="s">
        <v>54</v>
      </c>
      <c r="U4754" t="s">
        <v>53</v>
      </c>
      <c r="W4754" t="s">
        <v>53</v>
      </c>
      <c r="Y4754" t="s">
        <v>55</v>
      </c>
      <c r="Z4754" t="s">
        <v>52</v>
      </c>
      <c r="AA4754">
        <v>2</v>
      </c>
      <c r="AB4754" t="s">
        <v>155</v>
      </c>
      <c r="AC4754" t="s">
        <v>52</v>
      </c>
      <c r="AD4754" t="s">
        <v>52</v>
      </c>
      <c r="AE4754" t="s">
        <v>53</v>
      </c>
      <c r="AF4754" t="s">
        <v>53</v>
      </c>
      <c r="AG4754" t="s">
        <v>53</v>
      </c>
    </row>
    <row r="4755" spans="1:49" hidden="1" x14ac:dyDescent="0.35">
      <c r="A4755" s="2" t="s">
        <v>1267</v>
      </c>
      <c r="B4755">
        <v>11</v>
      </c>
      <c r="C4755">
        <v>1105</v>
      </c>
      <c r="D4755">
        <v>1</v>
      </c>
      <c r="E4755" t="s">
        <v>50</v>
      </c>
      <c r="F4755">
        <v>47</v>
      </c>
      <c r="G4755" t="s">
        <v>155</v>
      </c>
      <c r="H4755" t="s">
        <v>52</v>
      </c>
      <c r="I4755" t="s">
        <v>52</v>
      </c>
      <c r="J4755" t="s">
        <v>53</v>
      </c>
      <c r="K4755" t="s">
        <v>53</v>
      </c>
      <c r="L4755" t="s">
        <v>53</v>
      </c>
      <c r="M4755">
        <v>0</v>
      </c>
      <c r="O4755">
        <v>1</v>
      </c>
      <c r="P4755" s="2">
        <v>2</v>
      </c>
      <c r="Q4755" t="s">
        <v>56</v>
      </c>
      <c r="R4755">
        <v>40</v>
      </c>
      <c r="S4755" s="5">
        <f t="shared" si="74"/>
        <v>0</v>
      </c>
      <c r="T4755" t="s">
        <v>57</v>
      </c>
      <c r="U4755" t="s">
        <v>53</v>
      </c>
      <c r="W4755" t="s">
        <v>53</v>
      </c>
      <c r="Y4755" t="s">
        <v>55</v>
      </c>
      <c r="Z4755" t="s">
        <v>52</v>
      </c>
      <c r="AA4755">
        <v>1</v>
      </c>
      <c r="AB4755" t="s">
        <v>155</v>
      </c>
      <c r="AC4755" t="s">
        <v>52</v>
      </c>
      <c r="AD4755" t="s">
        <v>52</v>
      </c>
      <c r="AE4755" t="s">
        <v>53</v>
      </c>
      <c r="AF4755" t="s">
        <v>53</v>
      </c>
      <c r="AG4755" t="s">
        <v>53</v>
      </c>
    </row>
    <row r="4756" spans="1:49" x14ac:dyDescent="0.35">
      <c r="A4756" s="2" t="s">
        <v>1267</v>
      </c>
      <c r="B4756">
        <v>11</v>
      </c>
      <c r="C4756">
        <v>1105</v>
      </c>
      <c r="D4756">
        <v>1</v>
      </c>
      <c r="E4756" t="s">
        <v>50</v>
      </c>
      <c r="F4756">
        <v>47</v>
      </c>
      <c r="G4756" t="s">
        <v>155</v>
      </c>
      <c r="H4756" t="s">
        <v>52</v>
      </c>
      <c r="I4756" t="s">
        <v>52</v>
      </c>
      <c r="J4756" t="s">
        <v>53</v>
      </c>
      <c r="K4756" t="s">
        <v>53</v>
      </c>
      <c r="L4756" t="s">
        <v>53</v>
      </c>
      <c r="M4756">
        <v>0</v>
      </c>
      <c r="O4756">
        <v>1</v>
      </c>
      <c r="P4756" s="6">
        <v>3</v>
      </c>
      <c r="Q4756" t="s">
        <v>50</v>
      </c>
      <c r="R4756">
        <v>15</v>
      </c>
      <c r="S4756" s="5">
        <f t="shared" si="74"/>
        <v>1</v>
      </c>
      <c r="T4756" t="s">
        <v>58</v>
      </c>
      <c r="U4756" t="s">
        <v>52</v>
      </c>
      <c r="V4756">
        <v>1</v>
      </c>
      <c r="W4756" t="s">
        <v>52</v>
      </c>
      <c r="X4756">
        <v>2</v>
      </c>
      <c r="Y4756" t="s">
        <v>59</v>
      </c>
      <c r="AB4756" t="s">
        <v>155</v>
      </c>
      <c r="AC4756" t="s">
        <v>52</v>
      </c>
      <c r="AD4756" t="s">
        <v>52</v>
      </c>
      <c r="AE4756" t="s">
        <v>52</v>
      </c>
      <c r="AF4756" t="s">
        <v>52</v>
      </c>
      <c r="AG4756" t="s">
        <v>52</v>
      </c>
      <c r="AH4756">
        <v>8</v>
      </c>
      <c r="AI4756" t="s">
        <v>60</v>
      </c>
      <c r="AJ4756" t="s">
        <v>52</v>
      </c>
      <c r="AK4756" t="s">
        <v>61</v>
      </c>
      <c r="AM4756" t="s">
        <v>62</v>
      </c>
      <c r="AN4756" t="s">
        <v>52</v>
      </c>
      <c r="AP4756">
        <v>0</v>
      </c>
      <c r="AQ4756">
        <v>720000</v>
      </c>
      <c r="AR4756">
        <v>25000</v>
      </c>
      <c r="AS4756">
        <v>60000</v>
      </c>
      <c r="AT4756">
        <v>1200000</v>
      </c>
      <c r="AU4756">
        <v>0</v>
      </c>
      <c r="AV4756">
        <v>0</v>
      </c>
      <c r="AW4756">
        <v>2005000</v>
      </c>
    </row>
    <row r="4757" spans="1:49" hidden="1" x14ac:dyDescent="0.35">
      <c r="A4757" s="2" t="s">
        <v>1268</v>
      </c>
      <c r="B4757">
        <v>13</v>
      </c>
      <c r="C4757">
        <v>1308</v>
      </c>
      <c r="D4757">
        <v>1</v>
      </c>
      <c r="E4757" t="s">
        <v>50</v>
      </c>
      <c r="F4757">
        <v>64</v>
      </c>
      <c r="G4757" t="s">
        <v>72</v>
      </c>
      <c r="I4757" t="s">
        <v>73</v>
      </c>
      <c r="J4757" t="s">
        <v>52</v>
      </c>
      <c r="K4757" t="s">
        <v>52</v>
      </c>
      <c r="L4757" t="s">
        <v>52</v>
      </c>
      <c r="M4757">
        <v>3</v>
      </c>
      <c r="N4757" t="s">
        <v>63</v>
      </c>
      <c r="O4757">
        <v>2</v>
      </c>
      <c r="P4757" s="2">
        <v>1</v>
      </c>
      <c r="Q4757" t="s">
        <v>50</v>
      </c>
      <c r="R4757">
        <v>64</v>
      </c>
      <c r="S4757" s="5">
        <f t="shared" si="74"/>
        <v>0</v>
      </c>
      <c r="T4757" t="s">
        <v>54</v>
      </c>
      <c r="U4757" t="s">
        <v>53</v>
      </c>
      <c r="W4757" t="s">
        <v>53</v>
      </c>
      <c r="Y4757" t="s">
        <v>55</v>
      </c>
      <c r="Z4757" t="s">
        <v>52</v>
      </c>
      <c r="AA4757">
        <v>2</v>
      </c>
      <c r="AB4757" t="s">
        <v>72</v>
      </c>
      <c r="AD4757" t="s">
        <v>73</v>
      </c>
      <c r="AE4757" t="s">
        <v>52</v>
      </c>
      <c r="AF4757" t="s">
        <v>52</v>
      </c>
      <c r="AG4757" t="s">
        <v>52</v>
      </c>
      <c r="AH4757">
        <v>3</v>
      </c>
      <c r="AI4757" t="s">
        <v>63</v>
      </c>
      <c r="AJ4757" t="s">
        <v>53</v>
      </c>
    </row>
    <row r="4758" spans="1:49" hidden="1" x14ac:dyDescent="0.35">
      <c r="A4758" s="2" t="s">
        <v>1268</v>
      </c>
      <c r="B4758">
        <v>13</v>
      </c>
      <c r="C4758">
        <v>1308</v>
      </c>
      <c r="D4758">
        <v>1</v>
      </c>
      <c r="E4758" t="s">
        <v>50</v>
      </c>
      <c r="F4758">
        <v>64</v>
      </c>
      <c r="G4758" t="s">
        <v>72</v>
      </c>
      <c r="I4758" t="s">
        <v>73</v>
      </c>
      <c r="J4758" t="s">
        <v>52</v>
      </c>
      <c r="K4758" t="s">
        <v>52</v>
      </c>
      <c r="L4758" t="s">
        <v>52</v>
      </c>
      <c r="M4758">
        <v>3</v>
      </c>
      <c r="N4758" t="s">
        <v>63</v>
      </c>
      <c r="O4758">
        <v>2</v>
      </c>
      <c r="P4758" s="2">
        <v>2</v>
      </c>
      <c r="Q4758" t="s">
        <v>56</v>
      </c>
      <c r="R4758">
        <v>56</v>
      </c>
      <c r="S4758" s="5">
        <f t="shared" si="74"/>
        <v>0</v>
      </c>
      <c r="T4758" t="s">
        <v>57</v>
      </c>
      <c r="U4758" t="s">
        <v>53</v>
      </c>
      <c r="W4758" t="s">
        <v>53</v>
      </c>
      <c r="Y4758" t="s">
        <v>55</v>
      </c>
      <c r="Z4758" t="s">
        <v>52</v>
      </c>
      <c r="AA4758">
        <v>1</v>
      </c>
      <c r="AB4758" t="s">
        <v>72</v>
      </c>
      <c r="AD4758" t="s">
        <v>73</v>
      </c>
      <c r="AE4758" t="s">
        <v>53</v>
      </c>
      <c r="AF4758" t="s">
        <v>53</v>
      </c>
      <c r="AG4758" t="s">
        <v>52</v>
      </c>
      <c r="AH4758">
        <v>1</v>
      </c>
      <c r="AI4758" t="s">
        <v>67</v>
      </c>
      <c r="AJ4758" t="s">
        <v>53</v>
      </c>
    </row>
    <row r="4759" spans="1:49" hidden="1" x14ac:dyDescent="0.35">
      <c r="A4759" s="2" t="s">
        <v>1268</v>
      </c>
      <c r="B4759">
        <v>13</v>
      </c>
      <c r="C4759">
        <v>1308</v>
      </c>
      <c r="D4759">
        <v>1</v>
      </c>
      <c r="E4759" t="s">
        <v>50</v>
      </c>
      <c r="F4759">
        <v>64</v>
      </c>
      <c r="G4759" t="s">
        <v>72</v>
      </c>
      <c r="I4759" t="s">
        <v>73</v>
      </c>
      <c r="J4759" t="s">
        <v>52</v>
      </c>
      <c r="K4759" t="s">
        <v>52</v>
      </c>
      <c r="L4759" t="s">
        <v>52</v>
      </c>
      <c r="M4759">
        <v>3</v>
      </c>
      <c r="N4759" t="s">
        <v>63</v>
      </c>
      <c r="O4759">
        <v>2</v>
      </c>
      <c r="P4759" s="2">
        <v>3</v>
      </c>
      <c r="Q4759" t="s">
        <v>56</v>
      </c>
      <c r="R4759">
        <v>23</v>
      </c>
      <c r="S4759" s="5">
        <f t="shared" si="74"/>
        <v>0</v>
      </c>
      <c r="T4759" t="s">
        <v>58</v>
      </c>
      <c r="U4759" t="s">
        <v>52</v>
      </c>
      <c r="V4759">
        <v>1</v>
      </c>
      <c r="W4759" t="s">
        <v>52</v>
      </c>
      <c r="X4759">
        <v>2</v>
      </c>
      <c r="Y4759" t="s">
        <v>59</v>
      </c>
      <c r="AB4759" t="s">
        <v>72</v>
      </c>
      <c r="AD4759" t="s">
        <v>52</v>
      </c>
      <c r="AE4759" t="s">
        <v>52</v>
      </c>
      <c r="AF4759" t="s">
        <v>52</v>
      </c>
      <c r="AG4759" t="s">
        <v>52</v>
      </c>
      <c r="AH4759">
        <v>18</v>
      </c>
      <c r="AI4759" t="s">
        <v>140</v>
      </c>
      <c r="AJ4759" t="s">
        <v>52</v>
      </c>
      <c r="AK4759" t="s">
        <v>371</v>
      </c>
      <c r="AM4759" t="s">
        <v>96</v>
      </c>
      <c r="AN4759" t="s">
        <v>53</v>
      </c>
      <c r="AP4759">
        <v>3200000</v>
      </c>
      <c r="AQ4759">
        <v>0</v>
      </c>
      <c r="AR4759">
        <v>200000</v>
      </c>
      <c r="AS4759">
        <v>80000</v>
      </c>
      <c r="AT4759">
        <v>0</v>
      </c>
      <c r="AU4759">
        <v>315000</v>
      </c>
      <c r="AV4759">
        <v>0</v>
      </c>
      <c r="AW4759">
        <v>3795000</v>
      </c>
    </row>
    <row r="4760" spans="1:49" hidden="1" x14ac:dyDescent="0.35">
      <c r="A4760" s="2" t="s">
        <v>1268</v>
      </c>
      <c r="B4760">
        <v>13</v>
      </c>
      <c r="C4760">
        <v>1308</v>
      </c>
      <c r="D4760">
        <v>1</v>
      </c>
      <c r="E4760" t="s">
        <v>50</v>
      </c>
      <c r="F4760">
        <v>64</v>
      </c>
      <c r="G4760" t="s">
        <v>72</v>
      </c>
      <c r="I4760" t="s">
        <v>73</v>
      </c>
      <c r="J4760" t="s">
        <v>52</v>
      </c>
      <c r="K4760" t="s">
        <v>52</v>
      </c>
      <c r="L4760" t="s">
        <v>52</v>
      </c>
      <c r="M4760">
        <v>3</v>
      </c>
      <c r="N4760" t="s">
        <v>63</v>
      </c>
      <c r="O4760">
        <v>2</v>
      </c>
      <c r="P4760" s="2">
        <v>4</v>
      </c>
      <c r="Q4760" t="s">
        <v>50</v>
      </c>
      <c r="R4760">
        <v>16</v>
      </c>
      <c r="S4760" s="5">
        <f t="shared" si="74"/>
        <v>0</v>
      </c>
      <c r="T4760" t="s">
        <v>102</v>
      </c>
      <c r="U4760" t="s">
        <v>53</v>
      </c>
      <c r="W4760" t="s">
        <v>53</v>
      </c>
      <c r="Y4760" t="s">
        <v>59</v>
      </c>
      <c r="AB4760" t="s">
        <v>72</v>
      </c>
      <c r="AD4760" t="s">
        <v>52</v>
      </c>
      <c r="AE4760" t="s">
        <v>52</v>
      </c>
      <c r="AF4760" t="s">
        <v>52</v>
      </c>
      <c r="AG4760" t="s">
        <v>52</v>
      </c>
      <c r="AH4760">
        <v>11</v>
      </c>
      <c r="AI4760" t="s">
        <v>107</v>
      </c>
      <c r="AJ4760" t="s">
        <v>52</v>
      </c>
      <c r="AK4760" t="s">
        <v>123</v>
      </c>
      <c r="AM4760" t="s">
        <v>62</v>
      </c>
      <c r="AN4760" t="s">
        <v>52</v>
      </c>
      <c r="AP4760">
        <v>420000</v>
      </c>
      <c r="AQ4760">
        <v>250000</v>
      </c>
      <c r="AR4760">
        <v>100000</v>
      </c>
      <c r="AS4760">
        <v>50000</v>
      </c>
      <c r="AT4760">
        <v>0</v>
      </c>
      <c r="AU4760">
        <v>780000</v>
      </c>
      <c r="AV4760">
        <v>10000</v>
      </c>
      <c r="AW4760">
        <v>1610000</v>
      </c>
    </row>
    <row r="4761" spans="1:49" hidden="1" x14ac:dyDescent="0.35">
      <c r="A4761" s="2" t="s">
        <v>1268</v>
      </c>
      <c r="B4761">
        <v>13</v>
      </c>
      <c r="C4761">
        <v>1308</v>
      </c>
      <c r="D4761">
        <v>1</v>
      </c>
      <c r="E4761" t="s">
        <v>50</v>
      </c>
      <c r="F4761">
        <v>64</v>
      </c>
      <c r="G4761" t="s">
        <v>72</v>
      </c>
      <c r="I4761" t="s">
        <v>73</v>
      </c>
      <c r="J4761" t="s">
        <v>52</v>
      </c>
      <c r="K4761" t="s">
        <v>52</v>
      </c>
      <c r="L4761" t="s">
        <v>52</v>
      </c>
      <c r="M4761">
        <v>3</v>
      </c>
      <c r="N4761" t="s">
        <v>63</v>
      </c>
      <c r="O4761">
        <v>2</v>
      </c>
      <c r="P4761" s="2">
        <v>5</v>
      </c>
      <c r="Q4761" t="s">
        <v>56</v>
      </c>
      <c r="R4761">
        <v>8</v>
      </c>
      <c r="S4761" s="5">
        <f t="shared" si="74"/>
        <v>0</v>
      </c>
      <c r="T4761" t="s">
        <v>102</v>
      </c>
      <c r="U4761" t="s">
        <v>53</v>
      </c>
      <c r="W4761" t="s">
        <v>53</v>
      </c>
      <c r="AB4761" t="s">
        <v>72</v>
      </c>
      <c r="AD4761" t="s">
        <v>73</v>
      </c>
      <c r="AE4761" t="s">
        <v>53</v>
      </c>
      <c r="AF4761" t="s">
        <v>53</v>
      </c>
      <c r="AG4761" t="s">
        <v>52</v>
      </c>
      <c r="AH4761">
        <v>2</v>
      </c>
      <c r="AI4761" t="s">
        <v>65</v>
      </c>
      <c r="AJ4761" t="s">
        <v>52</v>
      </c>
      <c r="AK4761" t="s">
        <v>66</v>
      </c>
      <c r="AM4761" t="s">
        <v>62</v>
      </c>
      <c r="AN4761" t="s">
        <v>53</v>
      </c>
      <c r="AP4761">
        <v>360000</v>
      </c>
      <c r="AQ4761">
        <v>0</v>
      </c>
      <c r="AR4761">
        <v>20000</v>
      </c>
      <c r="AS4761">
        <v>10000</v>
      </c>
      <c r="AT4761">
        <v>0</v>
      </c>
      <c r="AU4761">
        <v>0</v>
      </c>
      <c r="AV4761">
        <v>0</v>
      </c>
      <c r="AW4761">
        <v>390000</v>
      </c>
    </row>
    <row r="4762" spans="1:49" hidden="1" x14ac:dyDescent="0.35">
      <c r="A4762" s="2" t="s">
        <v>1269</v>
      </c>
      <c r="B4762">
        <v>16</v>
      </c>
      <c r="C4762">
        <v>1609</v>
      </c>
      <c r="D4762">
        <v>2</v>
      </c>
      <c r="E4762" t="s">
        <v>50</v>
      </c>
      <c r="F4762">
        <v>81</v>
      </c>
      <c r="G4762" t="s">
        <v>51</v>
      </c>
      <c r="H4762" t="s">
        <v>52</v>
      </c>
      <c r="I4762" t="s">
        <v>52</v>
      </c>
      <c r="J4762" t="s">
        <v>53</v>
      </c>
      <c r="K4762" t="s">
        <v>53</v>
      </c>
      <c r="L4762" t="s">
        <v>53</v>
      </c>
      <c r="M4762">
        <v>0</v>
      </c>
      <c r="P4762" s="2">
        <v>1</v>
      </c>
      <c r="Q4762" t="s">
        <v>50</v>
      </c>
      <c r="R4762">
        <v>81</v>
      </c>
      <c r="S4762" s="5">
        <f t="shared" si="74"/>
        <v>0</v>
      </c>
      <c r="T4762" t="s">
        <v>54</v>
      </c>
      <c r="U4762" t="s">
        <v>53</v>
      </c>
      <c r="W4762" t="s">
        <v>53</v>
      </c>
      <c r="Y4762" t="s">
        <v>55</v>
      </c>
      <c r="Z4762" t="s">
        <v>52</v>
      </c>
      <c r="AA4762">
        <v>2</v>
      </c>
      <c r="AB4762" t="s">
        <v>51</v>
      </c>
      <c r="AC4762" t="s">
        <v>52</v>
      </c>
      <c r="AD4762" t="s">
        <v>52</v>
      </c>
      <c r="AE4762" t="s">
        <v>53</v>
      </c>
      <c r="AF4762" t="s">
        <v>53</v>
      </c>
      <c r="AG4762" t="s">
        <v>53</v>
      </c>
    </row>
    <row r="4763" spans="1:49" hidden="1" x14ac:dyDescent="0.35">
      <c r="A4763" s="2" t="s">
        <v>1269</v>
      </c>
      <c r="B4763">
        <v>16</v>
      </c>
      <c r="C4763">
        <v>1609</v>
      </c>
      <c r="D4763">
        <v>2</v>
      </c>
      <c r="E4763" t="s">
        <v>50</v>
      </c>
      <c r="F4763">
        <v>81</v>
      </c>
      <c r="G4763" t="s">
        <v>51</v>
      </c>
      <c r="H4763" t="s">
        <v>52</v>
      </c>
      <c r="I4763" t="s">
        <v>52</v>
      </c>
      <c r="J4763" t="s">
        <v>53</v>
      </c>
      <c r="K4763" t="s">
        <v>53</v>
      </c>
      <c r="L4763" t="s">
        <v>53</v>
      </c>
      <c r="M4763">
        <v>0</v>
      </c>
      <c r="P4763" s="2">
        <v>2</v>
      </c>
      <c r="Q4763" t="s">
        <v>56</v>
      </c>
      <c r="R4763">
        <v>78</v>
      </c>
      <c r="S4763" s="5">
        <f t="shared" si="74"/>
        <v>0</v>
      </c>
      <c r="T4763" t="s">
        <v>57</v>
      </c>
      <c r="U4763" t="s">
        <v>53</v>
      </c>
      <c r="W4763" t="s">
        <v>53</v>
      </c>
      <c r="Y4763" t="s">
        <v>55</v>
      </c>
      <c r="Z4763" t="s">
        <v>52</v>
      </c>
      <c r="AA4763">
        <v>1</v>
      </c>
      <c r="AB4763" t="s">
        <v>51</v>
      </c>
      <c r="AC4763" t="s">
        <v>52</v>
      </c>
      <c r="AD4763" t="s">
        <v>52</v>
      </c>
      <c r="AE4763" t="s">
        <v>53</v>
      </c>
      <c r="AF4763" t="s">
        <v>53</v>
      </c>
      <c r="AG4763" t="s">
        <v>53</v>
      </c>
    </row>
    <row r="4764" spans="1:49" hidden="1" x14ac:dyDescent="0.35">
      <c r="A4764" s="2" t="s">
        <v>1270</v>
      </c>
      <c r="B4764">
        <v>8</v>
      </c>
      <c r="C4764">
        <v>811</v>
      </c>
      <c r="D4764">
        <v>1</v>
      </c>
      <c r="E4764" t="s">
        <v>56</v>
      </c>
      <c r="F4764">
        <v>73</v>
      </c>
      <c r="G4764" t="s">
        <v>72</v>
      </c>
      <c r="I4764" t="s">
        <v>52</v>
      </c>
      <c r="J4764" t="s">
        <v>52</v>
      </c>
      <c r="K4764" t="s">
        <v>52</v>
      </c>
      <c r="L4764" t="s">
        <v>52</v>
      </c>
      <c r="M4764">
        <v>7</v>
      </c>
      <c r="N4764" t="s">
        <v>86</v>
      </c>
      <c r="O4764">
        <v>2</v>
      </c>
      <c r="P4764" s="2">
        <v>1</v>
      </c>
      <c r="Q4764" t="s">
        <v>56</v>
      </c>
      <c r="R4764">
        <v>73</v>
      </c>
      <c r="S4764" s="5">
        <f t="shared" si="74"/>
        <v>0</v>
      </c>
      <c r="T4764" t="s">
        <v>54</v>
      </c>
      <c r="U4764" t="s">
        <v>53</v>
      </c>
      <c r="W4764" t="s">
        <v>53</v>
      </c>
      <c r="Y4764" t="s">
        <v>92</v>
      </c>
      <c r="AB4764" t="s">
        <v>72</v>
      </c>
      <c r="AD4764" t="s">
        <v>52</v>
      </c>
      <c r="AE4764" t="s">
        <v>52</v>
      </c>
      <c r="AF4764" t="s">
        <v>52</v>
      </c>
      <c r="AG4764" t="s">
        <v>52</v>
      </c>
      <c r="AH4764">
        <v>7</v>
      </c>
      <c r="AI4764" t="s">
        <v>86</v>
      </c>
      <c r="AJ4764" t="s">
        <v>53</v>
      </c>
    </row>
    <row r="4765" spans="1:49" hidden="1" x14ac:dyDescent="0.35">
      <c r="A4765" s="2" t="s">
        <v>1270</v>
      </c>
      <c r="B4765">
        <v>8</v>
      </c>
      <c r="C4765">
        <v>811</v>
      </c>
      <c r="D4765">
        <v>1</v>
      </c>
      <c r="E4765" t="s">
        <v>56</v>
      </c>
      <c r="F4765">
        <v>73</v>
      </c>
      <c r="G4765" t="s">
        <v>72</v>
      </c>
      <c r="I4765" t="s">
        <v>52</v>
      </c>
      <c r="J4765" t="s">
        <v>52</v>
      </c>
      <c r="K4765" t="s">
        <v>52</v>
      </c>
      <c r="L4765" t="s">
        <v>52</v>
      </c>
      <c r="M4765">
        <v>7</v>
      </c>
      <c r="N4765" t="s">
        <v>86</v>
      </c>
      <c r="O4765">
        <v>2</v>
      </c>
      <c r="P4765" s="2">
        <v>2</v>
      </c>
      <c r="Q4765" t="s">
        <v>50</v>
      </c>
      <c r="R4765">
        <v>15</v>
      </c>
      <c r="S4765" s="5">
        <f t="shared" si="74"/>
        <v>0</v>
      </c>
      <c r="T4765" t="s">
        <v>102</v>
      </c>
      <c r="U4765" t="s">
        <v>53</v>
      </c>
      <c r="W4765" t="s">
        <v>53</v>
      </c>
      <c r="Y4765" t="s">
        <v>59</v>
      </c>
      <c r="AB4765" t="s">
        <v>72</v>
      </c>
      <c r="AD4765" t="s">
        <v>52</v>
      </c>
      <c r="AE4765" t="s">
        <v>52</v>
      </c>
      <c r="AF4765" t="s">
        <v>52</v>
      </c>
      <c r="AG4765" t="s">
        <v>52</v>
      </c>
      <c r="AH4765">
        <v>11</v>
      </c>
      <c r="AI4765" t="s">
        <v>100</v>
      </c>
      <c r="AJ4765" t="s">
        <v>52</v>
      </c>
      <c r="AK4765" t="s">
        <v>81</v>
      </c>
      <c r="AM4765" t="s">
        <v>62</v>
      </c>
      <c r="AN4765" t="s">
        <v>52</v>
      </c>
      <c r="AP4765">
        <v>800000</v>
      </c>
      <c r="AQ4765">
        <v>0</v>
      </c>
      <c r="AR4765">
        <v>28000</v>
      </c>
      <c r="AS4765">
        <v>100000</v>
      </c>
      <c r="AT4765">
        <v>0</v>
      </c>
      <c r="AU4765">
        <v>0</v>
      </c>
      <c r="AV4765">
        <v>0</v>
      </c>
      <c r="AW4765">
        <v>928000</v>
      </c>
    </row>
    <row r="4766" spans="1:49" hidden="1" x14ac:dyDescent="0.35">
      <c r="A4766" s="2" t="s">
        <v>1270</v>
      </c>
      <c r="B4766">
        <v>8</v>
      </c>
      <c r="C4766">
        <v>811</v>
      </c>
      <c r="D4766">
        <v>1</v>
      </c>
      <c r="E4766" t="s">
        <v>56</v>
      </c>
      <c r="F4766">
        <v>73</v>
      </c>
      <c r="G4766" t="s">
        <v>72</v>
      </c>
      <c r="I4766" t="s">
        <v>52</v>
      </c>
      <c r="J4766" t="s">
        <v>52</v>
      </c>
      <c r="K4766" t="s">
        <v>52</v>
      </c>
      <c r="L4766" t="s">
        <v>52</v>
      </c>
      <c r="M4766">
        <v>7</v>
      </c>
      <c r="N4766" t="s">
        <v>86</v>
      </c>
      <c r="O4766">
        <v>2</v>
      </c>
      <c r="P4766" s="2">
        <v>3</v>
      </c>
      <c r="Q4766" t="s">
        <v>50</v>
      </c>
      <c r="R4766">
        <v>8</v>
      </c>
      <c r="S4766" s="5">
        <f t="shared" si="74"/>
        <v>0</v>
      </c>
      <c r="T4766" t="s">
        <v>102</v>
      </c>
      <c r="U4766" t="s">
        <v>53</v>
      </c>
      <c r="W4766" t="s">
        <v>53</v>
      </c>
      <c r="AB4766" t="s">
        <v>72</v>
      </c>
      <c r="AD4766" t="s">
        <v>73</v>
      </c>
      <c r="AE4766" t="s">
        <v>52</v>
      </c>
      <c r="AF4766" t="s">
        <v>52</v>
      </c>
      <c r="AG4766" t="s">
        <v>52</v>
      </c>
      <c r="AH4766">
        <v>4</v>
      </c>
      <c r="AI4766" t="s">
        <v>97</v>
      </c>
      <c r="AJ4766" t="s">
        <v>52</v>
      </c>
      <c r="AK4766" t="s">
        <v>98</v>
      </c>
      <c r="AM4766" t="s">
        <v>62</v>
      </c>
      <c r="AN4766" t="s">
        <v>53</v>
      </c>
      <c r="AP4766">
        <v>0</v>
      </c>
      <c r="AQ4766">
        <v>0</v>
      </c>
      <c r="AR4766">
        <v>20000</v>
      </c>
      <c r="AS4766">
        <v>20000</v>
      </c>
      <c r="AT4766">
        <v>0</v>
      </c>
      <c r="AU4766">
        <v>0</v>
      </c>
      <c r="AV4766">
        <v>0</v>
      </c>
      <c r="AW4766">
        <v>40000</v>
      </c>
    </row>
    <row r="4767" spans="1:49" hidden="1" x14ac:dyDescent="0.35">
      <c r="A4767" s="2" t="s">
        <v>1271</v>
      </c>
      <c r="B4767">
        <v>20</v>
      </c>
      <c r="C4767">
        <v>2008</v>
      </c>
      <c r="D4767">
        <v>1</v>
      </c>
      <c r="E4767" t="s">
        <v>50</v>
      </c>
      <c r="F4767">
        <v>37</v>
      </c>
      <c r="G4767" t="s">
        <v>72</v>
      </c>
      <c r="I4767" t="s">
        <v>73</v>
      </c>
      <c r="J4767" t="s">
        <v>52</v>
      </c>
      <c r="K4767" t="s">
        <v>52</v>
      </c>
      <c r="L4767" t="s">
        <v>52</v>
      </c>
      <c r="M4767">
        <v>9</v>
      </c>
      <c r="N4767" t="s">
        <v>80</v>
      </c>
      <c r="O4767">
        <v>2</v>
      </c>
      <c r="P4767" s="2">
        <v>1</v>
      </c>
      <c r="Q4767" t="s">
        <v>50</v>
      </c>
      <c r="R4767">
        <v>37</v>
      </c>
      <c r="S4767" s="5">
        <f t="shared" si="74"/>
        <v>0</v>
      </c>
      <c r="T4767" t="s">
        <v>54</v>
      </c>
      <c r="U4767" t="s">
        <v>53</v>
      </c>
      <c r="W4767" t="s">
        <v>53</v>
      </c>
      <c r="Y4767" t="s">
        <v>55</v>
      </c>
      <c r="Z4767" t="s">
        <v>52</v>
      </c>
      <c r="AA4767">
        <v>2</v>
      </c>
      <c r="AB4767" t="s">
        <v>72</v>
      </c>
      <c r="AD4767" t="s">
        <v>73</v>
      </c>
      <c r="AE4767" t="s">
        <v>52</v>
      </c>
      <c r="AF4767" t="s">
        <v>52</v>
      </c>
      <c r="AG4767" t="s">
        <v>52</v>
      </c>
      <c r="AH4767">
        <v>9</v>
      </c>
      <c r="AI4767" t="s">
        <v>80</v>
      </c>
      <c r="AJ4767" t="s">
        <v>53</v>
      </c>
    </row>
    <row r="4768" spans="1:49" hidden="1" x14ac:dyDescent="0.35">
      <c r="A4768" s="2" t="s">
        <v>1271</v>
      </c>
      <c r="B4768">
        <v>20</v>
      </c>
      <c r="C4768">
        <v>2008</v>
      </c>
      <c r="D4768">
        <v>1</v>
      </c>
      <c r="E4768" t="s">
        <v>50</v>
      </c>
      <c r="F4768">
        <v>37</v>
      </c>
      <c r="G4768" t="s">
        <v>72</v>
      </c>
      <c r="I4768" t="s">
        <v>73</v>
      </c>
      <c r="J4768" t="s">
        <v>52</v>
      </c>
      <c r="K4768" t="s">
        <v>52</v>
      </c>
      <c r="L4768" t="s">
        <v>52</v>
      </c>
      <c r="M4768">
        <v>9</v>
      </c>
      <c r="N4768" t="s">
        <v>80</v>
      </c>
      <c r="O4768">
        <v>2</v>
      </c>
      <c r="P4768" s="2">
        <v>2</v>
      </c>
      <c r="Q4768" t="s">
        <v>56</v>
      </c>
      <c r="R4768">
        <v>35</v>
      </c>
      <c r="S4768" s="5">
        <f t="shared" si="74"/>
        <v>0</v>
      </c>
      <c r="T4768" t="s">
        <v>57</v>
      </c>
      <c r="U4768" t="s">
        <v>53</v>
      </c>
      <c r="W4768" t="s">
        <v>53</v>
      </c>
      <c r="Y4768" t="s">
        <v>55</v>
      </c>
      <c r="Z4768" t="s">
        <v>52</v>
      </c>
      <c r="AA4768">
        <v>1</v>
      </c>
      <c r="AB4768" t="s">
        <v>72</v>
      </c>
      <c r="AD4768" t="s">
        <v>52</v>
      </c>
      <c r="AE4768" t="s">
        <v>52</v>
      </c>
      <c r="AF4768" t="s">
        <v>52</v>
      </c>
      <c r="AG4768" t="s">
        <v>52</v>
      </c>
      <c r="AH4768">
        <v>12</v>
      </c>
      <c r="AI4768" t="s">
        <v>76</v>
      </c>
      <c r="AJ4768" t="s">
        <v>53</v>
      </c>
    </row>
    <row r="4769" spans="1:49" x14ac:dyDescent="0.35">
      <c r="A4769" s="2" t="s">
        <v>1271</v>
      </c>
      <c r="B4769">
        <v>20</v>
      </c>
      <c r="C4769">
        <v>2008</v>
      </c>
      <c r="D4769">
        <v>1</v>
      </c>
      <c r="E4769" t="s">
        <v>50</v>
      </c>
      <c r="F4769">
        <v>37</v>
      </c>
      <c r="G4769" t="s">
        <v>72</v>
      </c>
      <c r="I4769" t="s">
        <v>73</v>
      </c>
      <c r="J4769" t="s">
        <v>52</v>
      </c>
      <c r="K4769" t="s">
        <v>52</v>
      </c>
      <c r="L4769" t="s">
        <v>52</v>
      </c>
      <c r="M4769">
        <v>9</v>
      </c>
      <c r="N4769" t="s">
        <v>80</v>
      </c>
      <c r="O4769">
        <v>2</v>
      </c>
      <c r="P4769" s="6">
        <v>3</v>
      </c>
      <c r="Q4769" t="s">
        <v>56</v>
      </c>
      <c r="R4769">
        <v>9</v>
      </c>
      <c r="S4769" s="5">
        <f t="shared" si="74"/>
        <v>1</v>
      </c>
      <c r="T4769" t="s">
        <v>58</v>
      </c>
      <c r="U4769" t="s">
        <v>52</v>
      </c>
      <c r="V4769">
        <v>1</v>
      </c>
      <c r="W4769" t="s">
        <v>52</v>
      </c>
      <c r="X4769">
        <v>2</v>
      </c>
      <c r="AB4769" t="s">
        <v>72</v>
      </c>
      <c r="AD4769" t="s">
        <v>73</v>
      </c>
      <c r="AE4769" t="s">
        <v>52</v>
      </c>
      <c r="AF4769" t="s">
        <v>52</v>
      </c>
      <c r="AG4769" t="s">
        <v>52</v>
      </c>
      <c r="AH4769">
        <v>4</v>
      </c>
      <c r="AI4769" t="s">
        <v>83</v>
      </c>
      <c r="AJ4769" t="s">
        <v>52</v>
      </c>
      <c r="AK4769" t="s">
        <v>84</v>
      </c>
      <c r="AM4769" t="s">
        <v>62</v>
      </c>
      <c r="AN4769" t="s">
        <v>52</v>
      </c>
      <c r="AP4769">
        <v>3120000</v>
      </c>
      <c r="AQ4769">
        <v>2400000</v>
      </c>
      <c r="AR4769">
        <v>60000</v>
      </c>
      <c r="AS4769">
        <v>336000</v>
      </c>
      <c r="AT4769">
        <v>0</v>
      </c>
      <c r="AU4769">
        <v>0</v>
      </c>
      <c r="AV4769">
        <v>130000</v>
      </c>
      <c r="AW4769">
        <v>6046000</v>
      </c>
    </row>
    <row r="4770" spans="1:49" x14ac:dyDescent="0.35">
      <c r="A4770" s="2" t="s">
        <v>1271</v>
      </c>
      <c r="B4770">
        <v>20</v>
      </c>
      <c r="C4770">
        <v>2008</v>
      </c>
      <c r="D4770">
        <v>1</v>
      </c>
      <c r="E4770" t="s">
        <v>50</v>
      </c>
      <c r="F4770">
        <v>37</v>
      </c>
      <c r="G4770" t="s">
        <v>72</v>
      </c>
      <c r="I4770" t="s">
        <v>73</v>
      </c>
      <c r="J4770" t="s">
        <v>52</v>
      </c>
      <c r="K4770" t="s">
        <v>52</v>
      </c>
      <c r="L4770" t="s">
        <v>52</v>
      </c>
      <c r="M4770">
        <v>9</v>
      </c>
      <c r="N4770" t="s">
        <v>80</v>
      </c>
      <c r="O4770">
        <v>2</v>
      </c>
      <c r="P4770" s="6">
        <v>4</v>
      </c>
      <c r="Q4770" t="s">
        <v>56</v>
      </c>
      <c r="R4770">
        <v>8</v>
      </c>
      <c r="S4770" s="5">
        <f t="shared" si="74"/>
        <v>1</v>
      </c>
      <c r="T4770" t="s">
        <v>58</v>
      </c>
      <c r="U4770" t="s">
        <v>52</v>
      </c>
      <c r="V4770">
        <v>1</v>
      </c>
      <c r="W4770" t="s">
        <v>52</v>
      </c>
      <c r="X4770">
        <v>2</v>
      </c>
      <c r="AB4770" t="s">
        <v>72</v>
      </c>
      <c r="AD4770" t="s">
        <v>73</v>
      </c>
      <c r="AE4770" t="s">
        <v>52</v>
      </c>
      <c r="AF4770" t="s">
        <v>52</v>
      </c>
      <c r="AG4770" t="s">
        <v>52</v>
      </c>
      <c r="AH4770">
        <v>4</v>
      </c>
      <c r="AI4770" t="s">
        <v>83</v>
      </c>
      <c r="AJ4770" t="s">
        <v>52</v>
      </c>
      <c r="AK4770" t="s">
        <v>64</v>
      </c>
      <c r="AM4770" t="s">
        <v>62</v>
      </c>
      <c r="AN4770" t="s">
        <v>52</v>
      </c>
      <c r="AP4770">
        <v>3120000</v>
      </c>
      <c r="AQ4770">
        <v>2400000</v>
      </c>
      <c r="AR4770">
        <v>60000</v>
      </c>
      <c r="AS4770">
        <v>336000</v>
      </c>
      <c r="AT4770">
        <v>0</v>
      </c>
      <c r="AU4770">
        <v>0</v>
      </c>
      <c r="AV4770">
        <v>130000</v>
      </c>
      <c r="AW4770">
        <v>6046000</v>
      </c>
    </row>
    <row r="4771" spans="1:49" hidden="1" x14ac:dyDescent="0.35">
      <c r="A4771" s="2" t="s">
        <v>1272</v>
      </c>
      <c r="B4771">
        <v>12</v>
      </c>
      <c r="C4771">
        <v>1208</v>
      </c>
      <c r="D4771">
        <v>1</v>
      </c>
      <c r="E4771" t="s">
        <v>50</v>
      </c>
      <c r="F4771">
        <v>29</v>
      </c>
      <c r="G4771" t="s">
        <v>72</v>
      </c>
      <c r="I4771" t="s">
        <v>52</v>
      </c>
      <c r="J4771" t="s">
        <v>52</v>
      </c>
      <c r="K4771" t="s">
        <v>52</v>
      </c>
      <c r="L4771" t="s">
        <v>52</v>
      </c>
      <c r="M4771">
        <v>16</v>
      </c>
      <c r="N4771" t="s">
        <v>76</v>
      </c>
      <c r="O4771">
        <v>2</v>
      </c>
      <c r="P4771" s="2">
        <v>1</v>
      </c>
      <c r="Q4771" t="s">
        <v>50</v>
      </c>
      <c r="R4771">
        <v>29</v>
      </c>
      <c r="S4771" s="5">
        <f t="shared" si="74"/>
        <v>0</v>
      </c>
      <c r="T4771" t="s">
        <v>54</v>
      </c>
      <c r="U4771" t="s">
        <v>53</v>
      </c>
      <c r="W4771" t="s">
        <v>53</v>
      </c>
      <c r="Y4771" t="s">
        <v>55</v>
      </c>
      <c r="Z4771" t="s">
        <v>52</v>
      </c>
      <c r="AA4771">
        <v>2</v>
      </c>
      <c r="AB4771" t="s">
        <v>72</v>
      </c>
      <c r="AD4771" t="s">
        <v>52</v>
      </c>
      <c r="AE4771" t="s">
        <v>52</v>
      </c>
      <c r="AF4771" t="s">
        <v>52</v>
      </c>
      <c r="AG4771" t="s">
        <v>52</v>
      </c>
      <c r="AH4771">
        <v>16</v>
      </c>
      <c r="AI4771" t="s">
        <v>76</v>
      </c>
      <c r="AJ4771" t="s">
        <v>53</v>
      </c>
    </row>
    <row r="4772" spans="1:49" hidden="1" x14ac:dyDescent="0.35">
      <c r="A4772" s="2" t="s">
        <v>1272</v>
      </c>
      <c r="B4772">
        <v>12</v>
      </c>
      <c r="C4772">
        <v>1208</v>
      </c>
      <c r="D4772">
        <v>1</v>
      </c>
      <c r="E4772" t="s">
        <v>50</v>
      </c>
      <c r="F4772">
        <v>29</v>
      </c>
      <c r="G4772" t="s">
        <v>72</v>
      </c>
      <c r="I4772" t="s">
        <v>52</v>
      </c>
      <c r="J4772" t="s">
        <v>52</v>
      </c>
      <c r="K4772" t="s">
        <v>52</v>
      </c>
      <c r="L4772" t="s">
        <v>52</v>
      </c>
      <c r="M4772">
        <v>16</v>
      </c>
      <c r="N4772" t="s">
        <v>76</v>
      </c>
      <c r="O4772">
        <v>2</v>
      </c>
      <c r="P4772" s="2">
        <v>2</v>
      </c>
      <c r="Q4772" t="s">
        <v>56</v>
      </c>
      <c r="R4772">
        <v>25</v>
      </c>
      <c r="S4772" s="5">
        <f t="shared" si="74"/>
        <v>0</v>
      </c>
      <c r="T4772" t="s">
        <v>57</v>
      </c>
      <c r="U4772" t="s">
        <v>53</v>
      </c>
      <c r="W4772" t="s">
        <v>53</v>
      </c>
      <c r="Y4772" t="s">
        <v>55</v>
      </c>
      <c r="Z4772" t="s">
        <v>52</v>
      </c>
      <c r="AA4772">
        <v>1</v>
      </c>
      <c r="AB4772" t="s">
        <v>72</v>
      </c>
      <c r="AD4772" t="s">
        <v>73</v>
      </c>
      <c r="AE4772" t="s">
        <v>52</v>
      </c>
      <c r="AF4772" t="s">
        <v>52</v>
      </c>
      <c r="AG4772" t="s">
        <v>52</v>
      </c>
      <c r="AH4772">
        <v>12</v>
      </c>
      <c r="AI4772" t="s">
        <v>76</v>
      </c>
      <c r="AJ4772" t="s">
        <v>53</v>
      </c>
    </row>
    <row r="4773" spans="1:49" hidden="1" x14ac:dyDescent="0.35">
      <c r="A4773" s="2" t="s">
        <v>1272</v>
      </c>
      <c r="B4773">
        <v>12</v>
      </c>
      <c r="C4773">
        <v>1208</v>
      </c>
      <c r="D4773">
        <v>1</v>
      </c>
      <c r="E4773" t="s">
        <v>50</v>
      </c>
      <c r="F4773">
        <v>29</v>
      </c>
      <c r="G4773" t="s">
        <v>72</v>
      </c>
      <c r="I4773" t="s">
        <v>52</v>
      </c>
      <c r="J4773" t="s">
        <v>52</v>
      </c>
      <c r="K4773" t="s">
        <v>52</v>
      </c>
      <c r="L4773" t="s">
        <v>52</v>
      </c>
      <c r="M4773">
        <v>16</v>
      </c>
      <c r="N4773" t="s">
        <v>76</v>
      </c>
      <c r="O4773">
        <v>2</v>
      </c>
      <c r="P4773" s="2">
        <v>4</v>
      </c>
      <c r="Q4773" t="s">
        <v>56</v>
      </c>
      <c r="R4773">
        <v>19</v>
      </c>
      <c r="S4773" s="5">
        <f t="shared" si="74"/>
        <v>0</v>
      </c>
      <c r="T4773" t="s">
        <v>220</v>
      </c>
      <c r="U4773" t="s">
        <v>53</v>
      </c>
      <c r="W4773" t="s">
        <v>53</v>
      </c>
      <c r="Y4773" t="s">
        <v>59</v>
      </c>
      <c r="AB4773" t="s">
        <v>72</v>
      </c>
      <c r="AD4773" t="s">
        <v>73</v>
      </c>
      <c r="AE4773" t="s">
        <v>52</v>
      </c>
      <c r="AF4773" t="s">
        <v>52</v>
      </c>
      <c r="AG4773" t="s">
        <v>52</v>
      </c>
      <c r="AH4773">
        <v>13</v>
      </c>
      <c r="AI4773" t="s">
        <v>76</v>
      </c>
      <c r="AJ4773" t="s">
        <v>52</v>
      </c>
      <c r="AK4773" t="s">
        <v>95</v>
      </c>
      <c r="AM4773" t="s">
        <v>96</v>
      </c>
      <c r="AN4773" t="s">
        <v>53</v>
      </c>
      <c r="AP4773">
        <v>1920000</v>
      </c>
      <c r="AQ4773">
        <v>0</v>
      </c>
      <c r="AR4773">
        <v>200000</v>
      </c>
      <c r="AS4773">
        <v>0</v>
      </c>
      <c r="AT4773">
        <v>960000</v>
      </c>
      <c r="AU4773">
        <v>384000</v>
      </c>
      <c r="AV4773">
        <v>0</v>
      </c>
      <c r="AW4773">
        <v>3464000</v>
      </c>
    </row>
    <row r="4774" spans="1:49" hidden="1" x14ac:dyDescent="0.35">
      <c r="A4774" s="2" t="s">
        <v>1272</v>
      </c>
      <c r="B4774">
        <v>12</v>
      </c>
      <c r="C4774">
        <v>1208</v>
      </c>
      <c r="D4774">
        <v>1</v>
      </c>
      <c r="E4774" t="s">
        <v>50</v>
      </c>
      <c r="F4774">
        <v>29</v>
      </c>
      <c r="G4774" t="s">
        <v>72</v>
      </c>
      <c r="I4774" t="s">
        <v>52</v>
      </c>
      <c r="J4774" t="s">
        <v>52</v>
      </c>
      <c r="K4774" t="s">
        <v>52</v>
      </c>
      <c r="L4774" t="s">
        <v>52</v>
      </c>
      <c r="M4774">
        <v>16</v>
      </c>
      <c r="N4774" t="s">
        <v>76</v>
      </c>
      <c r="O4774">
        <v>2</v>
      </c>
      <c r="P4774" s="2">
        <v>5</v>
      </c>
      <c r="Q4774" t="s">
        <v>50</v>
      </c>
      <c r="R4774">
        <v>2</v>
      </c>
      <c r="S4774" s="5">
        <f t="shared" si="74"/>
        <v>0</v>
      </c>
      <c r="T4774" t="s">
        <v>58</v>
      </c>
      <c r="U4774" t="s">
        <v>52</v>
      </c>
      <c r="V4774">
        <v>1</v>
      </c>
      <c r="W4774" t="s">
        <v>52</v>
      </c>
      <c r="X4774">
        <v>2</v>
      </c>
      <c r="AB4774" t="s">
        <v>72</v>
      </c>
      <c r="AD4774" t="s">
        <v>73</v>
      </c>
    </row>
    <row r="4775" spans="1:49" hidden="1" x14ac:dyDescent="0.35">
      <c r="A4775" s="2" t="s">
        <v>1272</v>
      </c>
      <c r="B4775">
        <v>12</v>
      </c>
      <c r="C4775">
        <v>1208</v>
      </c>
      <c r="D4775">
        <v>1</v>
      </c>
      <c r="E4775" t="s">
        <v>50</v>
      </c>
      <c r="F4775">
        <v>29</v>
      </c>
      <c r="G4775" t="s">
        <v>72</v>
      </c>
      <c r="I4775" t="s">
        <v>52</v>
      </c>
      <c r="J4775" t="s">
        <v>52</v>
      </c>
      <c r="K4775" t="s">
        <v>52</v>
      </c>
      <c r="L4775" t="s">
        <v>52</v>
      </c>
      <c r="M4775">
        <v>16</v>
      </c>
      <c r="N4775" t="s">
        <v>76</v>
      </c>
      <c r="O4775">
        <v>2</v>
      </c>
      <c r="P4775" s="2">
        <v>6</v>
      </c>
      <c r="Q4775" t="s">
        <v>56</v>
      </c>
      <c r="R4775">
        <v>1</v>
      </c>
      <c r="S4775" s="5">
        <f t="shared" si="74"/>
        <v>0</v>
      </c>
      <c r="T4775" t="s">
        <v>58</v>
      </c>
      <c r="U4775" t="s">
        <v>52</v>
      </c>
      <c r="V4775">
        <v>1</v>
      </c>
      <c r="W4775" t="s">
        <v>52</v>
      </c>
      <c r="X4775">
        <v>2</v>
      </c>
      <c r="AB4775" t="s">
        <v>72</v>
      </c>
      <c r="AD4775" t="s">
        <v>73</v>
      </c>
    </row>
    <row r="4776" spans="1:49" hidden="1" x14ac:dyDescent="0.35">
      <c r="A4776" s="2" t="s">
        <v>1273</v>
      </c>
      <c r="B4776">
        <v>2</v>
      </c>
      <c r="C4776">
        <v>202</v>
      </c>
      <c r="D4776">
        <v>2</v>
      </c>
      <c r="E4776" t="s">
        <v>50</v>
      </c>
      <c r="F4776">
        <v>47</v>
      </c>
      <c r="G4776" t="s">
        <v>72</v>
      </c>
      <c r="I4776" t="s">
        <v>52</v>
      </c>
      <c r="J4776" t="s">
        <v>52</v>
      </c>
      <c r="K4776" t="s">
        <v>52</v>
      </c>
      <c r="L4776" t="s">
        <v>52</v>
      </c>
      <c r="M4776">
        <v>7</v>
      </c>
      <c r="N4776" t="s">
        <v>86</v>
      </c>
      <c r="P4776" s="2">
        <v>1</v>
      </c>
      <c r="Q4776" t="s">
        <v>50</v>
      </c>
      <c r="R4776">
        <v>47</v>
      </c>
      <c r="S4776" s="5">
        <f t="shared" si="74"/>
        <v>0</v>
      </c>
      <c r="T4776" t="s">
        <v>54</v>
      </c>
      <c r="U4776" t="s">
        <v>53</v>
      </c>
      <c r="W4776" t="s">
        <v>53</v>
      </c>
      <c r="Y4776" t="s">
        <v>55</v>
      </c>
      <c r="Z4776" t="s">
        <v>52</v>
      </c>
      <c r="AA4776">
        <v>2</v>
      </c>
      <c r="AB4776" t="s">
        <v>72</v>
      </c>
      <c r="AD4776" t="s">
        <v>52</v>
      </c>
      <c r="AE4776" t="s">
        <v>52</v>
      </c>
      <c r="AF4776" t="s">
        <v>52</v>
      </c>
      <c r="AG4776" t="s">
        <v>52</v>
      </c>
      <c r="AH4776">
        <v>7</v>
      </c>
      <c r="AI4776" t="s">
        <v>86</v>
      </c>
      <c r="AJ4776" t="s">
        <v>53</v>
      </c>
    </row>
    <row r="4777" spans="1:49" hidden="1" x14ac:dyDescent="0.35">
      <c r="A4777" s="2" t="s">
        <v>1273</v>
      </c>
      <c r="B4777">
        <v>2</v>
      </c>
      <c r="C4777">
        <v>202</v>
      </c>
      <c r="D4777">
        <v>2</v>
      </c>
      <c r="E4777" t="s">
        <v>50</v>
      </c>
      <c r="F4777">
        <v>47</v>
      </c>
      <c r="G4777" t="s">
        <v>72</v>
      </c>
      <c r="I4777" t="s">
        <v>52</v>
      </c>
      <c r="J4777" t="s">
        <v>52</v>
      </c>
      <c r="K4777" t="s">
        <v>52</v>
      </c>
      <c r="L4777" t="s">
        <v>52</v>
      </c>
      <c r="M4777">
        <v>7</v>
      </c>
      <c r="N4777" t="s">
        <v>86</v>
      </c>
      <c r="P4777" s="2">
        <v>2</v>
      </c>
      <c r="Q4777" t="s">
        <v>56</v>
      </c>
      <c r="R4777">
        <v>46</v>
      </c>
      <c r="S4777" s="5">
        <f t="shared" si="74"/>
        <v>0</v>
      </c>
      <c r="T4777" t="s">
        <v>57</v>
      </c>
      <c r="U4777" t="s">
        <v>53</v>
      </c>
      <c r="W4777" t="s">
        <v>53</v>
      </c>
      <c r="Y4777" t="s">
        <v>55</v>
      </c>
      <c r="Z4777" t="s">
        <v>52</v>
      </c>
      <c r="AA4777">
        <v>1</v>
      </c>
      <c r="AB4777" t="s">
        <v>72</v>
      </c>
      <c r="AD4777" t="s">
        <v>73</v>
      </c>
      <c r="AE4777" t="s">
        <v>52</v>
      </c>
      <c r="AF4777" t="s">
        <v>52</v>
      </c>
      <c r="AG4777" t="s">
        <v>52</v>
      </c>
      <c r="AH4777">
        <v>6</v>
      </c>
      <c r="AI4777" t="s">
        <v>79</v>
      </c>
      <c r="AJ4777" t="s">
        <v>53</v>
      </c>
    </row>
    <row r="4778" spans="1:49" hidden="1" x14ac:dyDescent="0.35">
      <c r="A4778" s="2" t="s">
        <v>1273</v>
      </c>
      <c r="B4778">
        <v>2</v>
      </c>
      <c r="C4778">
        <v>202</v>
      </c>
      <c r="D4778">
        <v>2</v>
      </c>
      <c r="E4778" t="s">
        <v>50</v>
      </c>
      <c r="F4778">
        <v>47</v>
      </c>
      <c r="G4778" t="s">
        <v>72</v>
      </c>
      <c r="I4778" t="s">
        <v>52</v>
      </c>
      <c r="J4778" t="s">
        <v>52</v>
      </c>
      <c r="K4778" t="s">
        <v>52</v>
      </c>
      <c r="L4778" t="s">
        <v>52</v>
      </c>
      <c r="M4778">
        <v>7</v>
      </c>
      <c r="N4778" t="s">
        <v>86</v>
      </c>
      <c r="P4778" s="2">
        <v>3</v>
      </c>
      <c r="Q4778" t="s">
        <v>56</v>
      </c>
      <c r="R4778">
        <v>23</v>
      </c>
      <c r="S4778" s="5">
        <f t="shared" si="74"/>
        <v>0</v>
      </c>
      <c r="T4778" t="s">
        <v>58</v>
      </c>
      <c r="U4778" t="s">
        <v>52</v>
      </c>
      <c r="V4778">
        <v>1</v>
      </c>
      <c r="W4778" t="s">
        <v>52</v>
      </c>
      <c r="X4778">
        <v>2</v>
      </c>
      <c r="Y4778" t="s">
        <v>59</v>
      </c>
      <c r="AB4778" t="s">
        <v>72</v>
      </c>
      <c r="AD4778" t="s">
        <v>73</v>
      </c>
      <c r="AE4778" t="s">
        <v>52</v>
      </c>
      <c r="AF4778" t="s">
        <v>52</v>
      </c>
      <c r="AG4778" t="s">
        <v>52</v>
      </c>
      <c r="AH4778">
        <v>11</v>
      </c>
      <c r="AI4778" t="s">
        <v>94</v>
      </c>
      <c r="AJ4778" t="s">
        <v>53</v>
      </c>
    </row>
    <row r="4779" spans="1:49" hidden="1" x14ac:dyDescent="0.35">
      <c r="A4779" s="2" t="s">
        <v>1273</v>
      </c>
      <c r="B4779">
        <v>2</v>
      </c>
      <c r="C4779">
        <v>202</v>
      </c>
      <c r="D4779">
        <v>2</v>
      </c>
      <c r="E4779" t="s">
        <v>50</v>
      </c>
      <c r="F4779">
        <v>47</v>
      </c>
      <c r="G4779" t="s">
        <v>72</v>
      </c>
      <c r="I4779" t="s">
        <v>52</v>
      </c>
      <c r="J4779" t="s">
        <v>52</v>
      </c>
      <c r="K4779" t="s">
        <v>52</v>
      </c>
      <c r="L4779" t="s">
        <v>52</v>
      </c>
      <c r="M4779">
        <v>7</v>
      </c>
      <c r="N4779" t="s">
        <v>86</v>
      </c>
      <c r="P4779" s="2">
        <v>4</v>
      </c>
      <c r="Q4779" t="s">
        <v>50</v>
      </c>
      <c r="R4779">
        <v>21</v>
      </c>
      <c r="S4779" s="5">
        <f t="shared" si="74"/>
        <v>0</v>
      </c>
      <c r="T4779" t="s">
        <v>58</v>
      </c>
      <c r="U4779" t="s">
        <v>52</v>
      </c>
      <c r="V4779">
        <v>1</v>
      </c>
      <c r="W4779" t="s">
        <v>52</v>
      </c>
      <c r="X4779">
        <v>2</v>
      </c>
      <c r="Y4779" t="s">
        <v>59</v>
      </c>
      <c r="AB4779" t="s">
        <v>72</v>
      </c>
      <c r="AD4779" t="s">
        <v>52</v>
      </c>
      <c r="AE4779" t="s">
        <v>52</v>
      </c>
      <c r="AF4779" t="s">
        <v>52</v>
      </c>
      <c r="AG4779" t="s">
        <v>52</v>
      </c>
      <c r="AH4779">
        <v>15</v>
      </c>
      <c r="AI4779" t="s">
        <v>138</v>
      </c>
      <c r="AJ4779" t="s">
        <v>52</v>
      </c>
      <c r="AK4779" t="s">
        <v>95</v>
      </c>
      <c r="AM4779" t="s">
        <v>96</v>
      </c>
      <c r="AN4779" t="s">
        <v>53</v>
      </c>
      <c r="AP4779">
        <v>1400000</v>
      </c>
      <c r="AQ4779">
        <v>0</v>
      </c>
      <c r="AR4779">
        <v>100000</v>
      </c>
      <c r="AS4779">
        <v>50000</v>
      </c>
      <c r="AT4779">
        <v>1920000</v>
      </c>
      <c r="AU4779">
        <v>420000</v>
      </c>
      <c r="AV4779">
        <v>0</v>
      </c>
      <c r="AW4779">
        <v>3890000</v>
      </c>
    </row>
    <row r="4780" spans="1:49" hidden="1" x14ac:dyDescent="0.35">
      <c r="A4780" s="2" t="s">
        <v>1274</v>
      </c>
      <c r="B4780">
        <v>15</v>
      </c>
      <c r="C4780">
        <v>1501</v>
      </c>
      <c r="D4780">
        <v>2</v>
      </c>
      <c r="E4780" t="s">
        <v>56</v>
      </c>
      <c r="F4780">
        <v>30</v>
      </c>
      <c r="G4780" t="s">
        <v>72</v>
      </c>
      <c r="I4780" t="s">
        <v>73</v>
      </c>
      <c r="J4780" t="s">
        <v>52</v>
      </c>
      <c r="K4780" t="s">
        <v>52</v>
      </c>
      <c r="L4780" t="s">
        <v>52</v>
      </c>
      <c r="M4780">
        <v>8</v>
      </c>
      <c r="N4780" t="s">
        <v>60</v>
      </c>
      <c r="O4780">
        <v>2</v>
      </c>
      <c r="P4780" s="2">
        <v>1</v>
      </c>
      <c r="Q4780" t="s">
        <v>56</v>
      </c>
      <c r="R4780">
        <v>30</v>
      </c>
      <c r="S4780" s="5">
        <f t="shared" si="74"/>
        <v>0</v>
      </c>
      <c r="T4780" t="s">
        <v>54</v>
      </c>
      <c r="U4780" t="s">
        <v>53</v>
      </c>
      <c r="W4780" t="s">
        <v>53</v>
      </c>
      <c r="Y4780" t="s">
        <v>55</v>
      </c>
      <c r="Z4780" t="s">
        <v>52</v>
      </c>
      <c r="AA4780">
        <v>2</v>
      </c>
      <c r="AB4780" t="s">
        <v>72</v>
      </c>
      <c r="AD4780" t="s">
        <v>73</v>
      </c>
      <c r="AE4780" t="s">
        <v>52</v>
      </c>
      <c r="AF4780" t="s">
        <v>52</v>
      </c>
      <c r="AG4780" t="s">
        <v>52</v>
      </c>
      <c r="AH4780">
        <v>8</v>
      </c>
      <c r="AI4780" t="s">
        <v>60</v>
      </c>
      <c r="AJ4780" t="s">
        <v>53</v>
      </c>
    </row>
    <row r="4781" spans="1:49" hidden="1" x14ac:dyDescent="0.35">
      <c r="A4781" s="2" t="s">
        <v>1274</v>
      </c>
      <c r="B4781">
        <v>15</v>
      </c>
      <c r="C4781">
        <v>1501</v>
      </c>
      <c r="D4781">
        <v>2</v>
      </c>
      <c r="E4781" t="s">
        <v>56</v>
      </c>
      <c r="F4781">
        <v>30</v>
      </c>
      <c r="G4781" t="s">
        <v>72</v>
      </c>
      <c r="I4781" t="s">
        <v>73</v>
      </c>
      <c r="J4781" t="s">
        <v>52</v>
      </c>
      <c r="K4781" t="s">
        <v>52</v>
      </c>
      <c r="L4781" t="s">
        <v>52</v>
      </c>
      <c r="M4781">
        <v>8</v>
      </c>
      <c r="N4781" t="s">
        <v>60</v>
      </c>
      <c r="O4781">
        <v>2</v>
      </c>
      <c r="P4781" s="2">
        <v>2</v>
      </c>
      <c r="Q4781" t="s">
        <v>50</v>
      </c>
      <c r="R4781">
        <v>34</v>
      </c>
      <c r="S4781" s="5">
        <f t="shared" si="74"/>
        <v>0</v>
      </c>
      <c r="T4781" t="s">
        <v>57</v>
      </c>
      <c r="U4781" t="s">
        <v>53</v>
      </c>
      <c r="W4781" t="s">
        <v>53</v>
      </c>
      <c r="Y4781" t="s">
        <v>55</v>
      </c>
      <c r="Z4781" t="s">
        <v>52</v>
      </c>
      <c r="AA4781">
        <v>1</v>
      </c>
      <c r="AB4781" t="s">
        <v>72</v>
      </c>
      <c r="AD4781" t="s">
        <v>73</v>
      </c>
      <c r="AE4781" t="s">
        <v>52</v>
      </c>
      <c r="AF4781" t="s">
        <v>52</v>
      </c>
      <c r="AG4781" t="s">
        <v>52</v>
      </c>
      <c r="AH4781">
        <v>12</v>
      </c>
      <c r="AI4781" t="s">
        <v>115</v>
      </c>
      <c r="AJ4781" t="s">
        <v>53</v>
      </c>
    </row>
    <row r="4782" spans="1:49" x14ac:dyDescent="0.35">
      <c r="A4782" s="2" t="s">
        <v>1274</v>
      </c>
      <c r="B4782">
        <v>15</v>
      </c>
      <c r="C4782">
        <v>1501</v>
      </c>
      <c r="D4782">
        <v>2</v>
      </c>
      <c r="E4782" t="s">
        <v>56</v>
      </c>
      <c r="F4782">
        <v>30</v>
      </c>
      <c r="G4782" t="s">
        <v>72</v>
      </c>
      <c r="I4782" t="s">
        <v>73</v>
      </c>
      <c r="J4782" t="s">
        <v>52</v>
      </c>
      <c r="K4782" t="s">
        <v>52</v>
      </c>
      <c r="L4782" t="s">
        <v>52</v>
      </c>
      <c r="M4782">
        <v>8</v>
      </c>
      <c r="N4782" t="s">
        <v>60</v>
      </c>
      <c r="O4782">
        <v>2</v>
      </c>
      <c r="P4782" s="6">
        <v>3</v>
      </c>
      <c r="Q4782" t="s">
        <v>50</v>
      </c>
      <c r="R4782">
        <v>6</v>
      </c>
      <c r="S4782" s="5">
        <f t="shared" si="74"/>
        <v>1</v>
      </c>
      <c r="T4782" t="s">
        <v>58</v>
      </c>
      <c r="U4782" t="s">
        <v>52</v>
      </c>
      <c r="V4782">
        <v>2</v>
      </c>
      <c r="W4782" t="s">
        <v>52</v>
      </c>
      <c r="X4782">
        <v>1</v>
      </c>
      <c r="AB4782" t="s">
        <v>72</v>
      </c>
      <c r="AD4782" t="s">
        <v>73</v>
      </c>
      <c r="AE4782" t="s">
        <v>53</v>
      </c>
      <c r="AF4782" t="s">
        <v>53</v>
      </c>
      <c r="AG4782" t="s">
        <v>52</v>
      </c>
      <c r="AH4782">
        <v>1</v>
      </c>
      <c r="AI4782" t="s">
        <v>68</v>
      </c>
      <c r="AJ4782" t="s">
        <v>52</v>
      </c>
      <c r="AK4782" t="s">
        <v>68</v>
      </c>
      <c r="AL4782" t="s">
        <v>109</v>
      </c>
      <c r="AN4782" t="s">
        <v>53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</row>
    <row r="4783" spans="1:49" hidden="1" x14ac:dyDescent="0.35">
      <c r="A4783" s="2" t="s">
        <v>1274</v>
      </c>
      <c r="B4783">
        <v>15</v>
      </c>
      <c r="C4783">
        <v>1501</v>
      </c>
      <c r="D4783">
        <v>2</v>
      </c>
      <c r="E4783" t="s">
        <v>56</v>
      </c>
      <c r="F4783">
        <v>30</v>
      </c>
      <c r="G4783" t="s">
        <v>72</v>
      </c>
      <c r="I4783" t="s">
        <v>73</v>
      </c>
      <c r="J4783" t="s">
        <v>52</v>
      </c>
      <c r="K4783" t="s">
        <v>52</v>
      </c>
      <c r="L4783" t="s">
        <v>52</v>
      </c>
      <c r="M4783">
        <v>8</v>
      </c>
      <c r="N4783" t="s">
        <v>60</v>
      </c>
      <c r="O4783">
        <v>2</v>
      </c>
      <c r="P4783" s="2">
        <v>4</v>
      </c>
      <c r="Q4783" t="s">
        <v>50</v>
      </c>
      <c r="R4783">
        <v>3</v>
      </c>
      <c r="S4783" s="5">
        <f t="shared" si="74"/>
        <v>0</v>
      </c>
      <c r="T4783" t="s">
        <v>58</v>
      </c>
      <c r="U4783" t="s">
        <v>52</v>
      </c>
      <c r="V4783">
        <v>2</v>
      </c>
      <c r="W4783" t="s">
        <v>52</v>
      </c>
      <c r="X4783">
        <v>1</v>
      </c>
      <c r="AB4783" t="s">
        <v>72</v>
      </c>
      <c r="AD4783" t="s">
        <v>73</v>
      </c>
    </row>
    <row r="4784" spans="1:49" hidden="1" x14ac:dyDescent="0.35">
      <c r="A4784" s="2" t="s">
        <v>1275</v>
      </c>
      <c r="B4784">
        <v>14</v>
      </c>
      <c r="C4784">
        <v>1405</v>
      </c>
      <c r="D4784">
        <v>2</v>
      </c>
      <c r="E4784" t="s">
        <v>50</v>
      </c>
      <c r="F4784">
        <v>33</v>
      </c>
      <c r="G4784" t="s">
        <v>72</v>
      </c>
      <c r="I4784" t="s">
        <v>73</v>
      </c>
      <c r="J4784" t="s">
        <v>52</v>
      </c>
      <c r="K4784" t="s">
        <v>52</v>
      </c>
      <c r="L4784" t="s">
        <v>52</v>
      </c>
      <c r="M4784">
        <v>12</v>
      </c>
      <c r="N4784" t="s">
        <v>76</v>
      </c>
      <c r="O4784">
        <v>2</v>
      </c>
      <c r="P4784" s="2">
        <v>1</v>
      </c>
      <c r="Q4784" t="s">
        <v>50</v>
      </c>
      <c r="R4784">
        <v>33</v>
      </c>
      <c r="S4784" s="5">
        <f t="shared" si="74"/>
        <v>0</v>
      </c>
      <c r="T4784" t="s">
        <v>54</v>
      </c>
      <c r="U4784" t="s">
        <v>53</v>
      </c>
      <c r="W4784" t="s">
        <v>53</v>
      </c>
      <c r="Y4784" t="s">
        <v>55</v>
      </c>
      <c r="Z4784" t="s">
        <v>52</v>
      </c>
      <c r="AA4784">
        <v>2</v>
      </c>
      <c r="AB4784" t="s">
        <v>72</v>
      </c>
      <c r="AD4784" t="s">
        <v>73</v>
      </c>
      <c r="AE4784" t="s">
        <v>52</v>
      </c>
      <c r="AF4784" t="s">
        <v>52</v>
      </c>
      <c r="AG4784" t="s">
        <v>52</v>
      </c>
      <c r="AH4784">
        <v>12</v>
      </c>
      <c r="AI4784" t="s">
        <v>76</v>
      </c>
      <c r="AJ4784" t="s">
        <v>53</v>
      </c>
    </row>
    <row r="4785" spans="1:49" hidden="1" x14ac:dyDescent="0.35">
      <c r="A4785" s="2" t="s">
        <v>1275</v>
      </c>
      <c r="B4785">
        <v>14</v>
      </c>
      <c r="C4785">
        <v>1405</v>
      </c>
      <c r="D4785">
        <v>2</v>
      </c>
      <c r="E4785" t="s">
        <v>50</v>
      </c>
      <c r="F4785">
        <v>33</v>
      </c>
      <c r="G4785" t="s">
        <v>72</v>
      </c>
      <c r="I4785" t="s">
        <v>73</v>
      </c>
      <c r="J4785" t="s">
        <v>52</v>
      </c>
      <c r="K4785" t="s">
        <v>52</v>
      </c>
      <c r="L4785" t="s">
        <v>52</v>
      </c>
      <c r="M4785">
        <v>12</v>
      </c>
      <c r="N4785" t="s">
        <v>76</v>
      </c>
      <c r="O4785">
        <v>2</v>
      </c>
      <c r="P4785" s="2">
        <v>2</v>
      </c>
      <c r="Q4785" t="s">
        <v>56</v>
      </c>
      <c r="R4785">
        <v>41</v>
      </c>
      <c r="S4785" s="5">
        <f t="shared" si="74"/>
        <v>0</v>
      </c>
      <c r="T4785" t="s">
        <v>57</v>
      </c>
      <c r="U4785" t="s">
        <v>53</v>
      </c>
      <c r="W4785" t="s">
        <v>53</v>
      </c>
      <c r="Y4785" t="s">
        <v>55</v>
      </c>
      <c r="Z4785" t="s">
        <v>52</v>
      </c>
      <c r="AA4785">
        <v>1</v>
      </c>
      <c r="AB4785" t="s">
        <v>72</v>
      </c>
      <c r="AD4785" t="s">
        <v>73</v>
      </c>
      <c r="AE4785" t="s">
        <v>52</v>
      </c>
      <c r="AF4785" t="s">
        <v>52</v>
      </c>
      <c r="AG4785" t="s">
        <v>52</v>
      </c>
      <c r="AH4785">
        <v>9</v>
      </c>
      <c r="AI4785" t="s">
        <v>100</v>
      </c>
      <c r="AJ4785" t="s">
        <v>53</v>
      </c>
    </row>
    <row r="4786" spans="1:49" x14ac:dyDescent="0.35">
      <c r="A4786" s="2" t="s">
        <v>1275</v>
      </c>
      <c r="B4786">
        <v>14</v>
      </c>
      <c r="C4786">
        <v>1405</v>
      </c>
      <c r="D4786">
        <v>2</v>
      </c>
      <c r="E4786" t="s">
        <v>50</v>
      </c>
      <c r="F4786">
        <v>33</v>
      </c>
      <c r="G4786" t="s">
        <v>72</v>
      </c>
      <c r="I4786" t="s">
        <v>73</v>
      </c>
      <c r="J4786" t="s">
        <v>52</v>
      </c>
      <c r="K4786" t="s">
        <v>52</v>
      </c>
      <c r="L4786" t="s">
        <v>52</v>
      </c>
      <c r="M4786">
        <v>12</v>
      </c>
      <c r="N4786" t="s">
        <v>76</v>
      </c>
      <c r="O4786">
        <v>2</v>
      </c>
      <c r="P4786" s="6">
        <v>3</v>
      </c>
      <c r="Q4786" t="s">
        <v>56</v>
      </c>
      <c r="R4786">
        <v>12</v>
      </c>
      <c r="S4786" s="5">
        <f t="shared" si="74"/>
        <v>1</v>
      </c>
      <c r="T4786" t="s">
        <v>58</v>
      </c>
      <c r="U4786" t="s">
        <v>52</v>
      </c>
      <c r="V4786">
        <v>1</v>
      </c>
      <c r="W4786" t="s">
        <v>52</v>
      </c>
      <c r="X4786">
        <v>2</v>
      </c>
      <c r="AB4786" t="s">
        <v>72</v>
      </c>
      <c r="AD4786" t="s">
        <v>73</v>
      </c>
      <c r="AE4786" t="s">
        <v>52</v>
      </c>
      <c r="AF4786" t="s">
        <v>52</v>
      </c>
      <c r="AG4786" t="s">
        <v>52</v>
      </c>
      <c r="AH4786">
        <v>7</v>
      </c>
      <c r="AI4786" t="s">
        <v>86</v>
      </c>
      <c r="AJ4786" t="s">
        <v>52</v>
      </c>
      <c r="AK4786" t="s">
        <v>87</v>
      </c>
      <c r="AM4786" t="s">
        <v>62</v>
      </c>
      <c r="AN4786" t="s">
        <v>52</v>
      </c>
      <c r="AP4786">
        <v>0</v>
      </c>
      <c r="AQ4786">
        <v>0</v>
      </c>
      <c r="AR4786">
        <v>30000</v>
      </c>
      <c r="AS4786">
        <v>25000</v>
      </c>
      <c r="AT4786">
        <v>0</v>
      </c>
      <c r="AU4786">
        <v>224000</v>
      </c>
      <c r="AV4786">
        <v>0</v>
      </c>
      <c r="AW4786">
        <v>279000</v>
      </c>
    </row>
    <row r="4787" spans="1:49" x14ac:dyDescent="0.35">
      <c r="A4787" s="2" t="s">
        <v>1275</v>
      </c>
      <c r="B4787">
        <v>14</v>
      </c>
      <c r="C4787">
        <v>1405</v>
      </c>
      <c r="D4787">
        <v>2</v>
      </c>
      <c r="E4787" t="s">
        <v>50</v>
      </c>
      <c r="F4787">
        <v>33</v>
      </c>
      <c r="G4787" t="s">
        <v>72</v>
      </c>
      <c r="I4787" t="s">
        <v>73</v>
      </c>
      <c r="J4787" t="s">
        <v>52</v>
      </c>
      <c r="K4787" t="s">
        <v>52</v>
      </c>
      <c r="L4787" t="s">
        <v>52</v>
      </c>
      <c r="M4787">
        <v>12</v>
      </c>
      <c r="N4787" t="s">
        <v>76</v>
      </c>
      <c r="O4787">
        <v>2</v>
      </c>
      <c r="P4787" s="6">
        <v>4</v>
      </c>
      <c r="Q4787" t="s">
        <v>56</v>
      </c>
      <c r="R4787">
        <v>9</v>
      </c>
      <c r="S4787" s="5">
        <f t="shared" si="74"/>
        <v>1</v>
      </c>
      <c r="T4787" t="s">
        <v>58</v>
      </c>
      <c r="U4787" t="s">
        <v>52</v>
      </c>
      <c r="V4787">
        <v>1</v>
      </c>
      <c r="W4787" t="s">
        <v>52</v>
      </c>
      <c r="X4787">
        <v>2</v>
      </c>
      <c r="AB4787" t="s">
        <v>72</v>
      </c>
      <c r="AD4787" t="s">
        <v>73</v>
      </c>
      <c r="AE4787" t="s">
        <v>52</v>
      </c>
      <c r="AF4787" t="s">
        <v>52</v>
      </c>
      <c r="AG4787" t="s">
        <v>52</v>
      </c>
      <c r="AH4787">
        <v>4</v>
      </c>
      <c r="AI4787" t="s">
        <v>83</v>
      </c>
      <c r="AJ4787" t="s">
        <v>52</v>
      </c>
      <c r="AK4787" t="s">
        <v>84</v>
      </c>
      <c r="AM4787" t="s">
        <v>62</v>
      </c>
      <c r="AN4787" t="s">
        <v>52</v>
      </c>
      <c r="AP4787">
        <v>1600000</v>
      </c>
      <c r="AQ4787">
        <v>0</v>
      </c>
      <c r="AR4787">
        <v>30000</v>
      </c>
      <c r="AS4787">
        <v>25000</v>
      </c>
      <c r="AT4787">
        <v>0</v>
      </c>
      <c r="AU4787">
        <v>0</v>
      </c>
      <c r="AV4787">
        <v>0</v>
      </c>
      <c r="AW4787">
        <v>1655000</v>
      </c>
    </row>
    <row r="4788" spans="1:49" hidden="1" x14ac:dyDescent="0.35">
      <c r="A4788" s="2" t="s">
        <v>1276</v>
      </c>
      <c r="B4788">
        <v>6</v>
      </c>
      <c r="C4788">
        <v>603</v>
      </c>
      <c r="D4788">
        <v>1</v>
      </c>
      <c r="E4788" t="s">
        <v>50</v>
      </c>
      <c r="F4788">
        <v>56</v>
      </c>
      <c r="G4788" t="s">
        <v>72</v>
      </c>
      <c r="I4788" t="s">
        <v>73</v>
      </c>
      <c r="J4788" t="s">
        <v>52</v>
      </c>
      <c r="K4788" t="s">
        <v>52</v>
      </c>
      <c r="L4788" t="s">
        <v>52</v>
      </c>
      <c r="M4788">
        <v>9</v>
      </c>
      <c r="N4788" t="s">
        <v>80</v>
      </c>
      <c r="P4788" s="2">
        <v>1</v>
      </c>
      <c r="Q4788" t="s">
        <v>50</v>
      </c>
      <c r="R4788">
        <v>56</v>
      </c>
      <c r="S4788" s="5">
        <f t="shared" si="74"/>
        <v>0</v>
      </c>
      <c r="T4788" t="s">
        <v>54</v>
      </c>
      <c r="U4788" t="s">
        <v>53</v>
      </c>
      <c r="W4788" t="s">
        <v>53</v>
      </c>
      <c r="Y4788" t="s">
        <v>55</v>
      </c>
      <c r="Z4788" t="s">
        <v>52</v>
      </c>
      <c r="AA4788">
        <v>2</v>
      </c>
      <c r="AB4788" t="s">
        <v>72</v>
      </c>
      <c r="AD4788" t="s">
        <v>73</v>
      </c>
      <c r="AE4788" t="s">
        <v>52</v>
      </c>
      <c r="AF4788" t="s">
        <v>52</v>
      </c>
      <c r="AG4788" t="s">
        <v>52</v>
      </c>
      <c r="AH4788">
        <v>9</v>
      </c>
      <c r="AI4788" t="s">
        <v>80</v>
      </c>
      <c r="AJ4788" t="s">
        <v>53</v>
      </c>
    </row>
    <row r="4789" spans="1:49" hidden="1" x14ac:dyDescent="0.35">
      <c r="A4789" s="2" t="s">
        <v>1276</v>
      </c>
      <c r="B4789">
        <v>6</v>
      </c>
      <c r="C4789">
        <v>603</v>
      </c>
      <c r="D4789">
        <v>1</v>
      </c>
      <c r="E4789" t="s">
        <v>50</v>
      </c>
      <c r="F4789">
        <v>56</v>
      </c>
      <c r="G4789" t="s">
        <v>72</v>
      </c>
      <c r="I4789" t="s">
        <v>73</v>
      </c>
      <c r="J4789" t="s">
        <v>52</v>
      </c>
      <c r="K4789" t="s">
        <v>52</v>
      </c>
      <c r="L4789" t="s">
        <v>52</v>
      </c>
      <c r="M4789">
        <v>9</v>
      </c>
      <c r="N4789" t="s">
        <v>80</v>
      </c>
      <c r="P4789" s="2">
        <v>2</v>
      </c>
      <c r="Q4789" t="s">
        <v>56</v>
      </c>
      <c r="R4789">
        <v>53</v>
      </c>
      <c r="S4789" s="5">
        <f t="shared" si="74"/>
        <v>0</v>
      </c>
      <c r="T4789" t="s">
        <v>57</v>
      </c>
      <c r="U4789" t="s">
        <v>53</v>
      </c>
      <c r="W4789" t="s">
        <v>53</v>
      </c>
      <c r="Y4789" t="s">
        <v>55</v>
      </c>
      <c r="Z4789" t="s">
        <v>52</v>
      </c>
      <c r="AA4789">
        <v>1</v>
      </c>
      <c r="AB4789" t="s">
        <v>72</v>
      </c>
      <c r="AD4789" t="s">
        <v>73</v>
      </c>
      <c r="AE4789" t="s">
        <v>52</v>
      </c>
      <c r="AF4789" t="s">
        <v>52</v>
      </c>
      <c r="AG4789" t="s">
        <v>52</v>
      </c>
      <c r="AH4789">
        <v>5</v>
      </c>
      <c r="AI4789" t="s">
        <v>78</v>
      </c>
      <c r="AJ4789" t="s">
        <v>53</v>
      </c>
    </row>
    <row r="4790" spans="1:49" hidden="1" x14ac:dyDescent="0.35">
      <c r="A4790" s="2" t="s">
        <v>1276</v>
      </c>
      <c r="B4790">
        <v>6</v>
      </c>
      <c r="C4790">
        <v>603</v>
      </c>
      <c r="D4790">
        <v>1</v>
      </c>
      <c r="E4790" t="s">
        <v>50</v>
      </c>
      <c r="F4790">
        <v>56</v>
      </c>
      <c r="G4790" t="s">
        <v>72</v>
      </c>
      <c r="I4790" t="s">
        <v>73</v>
      </c>
      <c r="J4790" t="s">
        <v>52</v>
      </c>
      <c r="K4790" t="s">
        <v>52</v>
      </c>
      <c r="L4790" t="s">
        <v>52</v>
      </c>
      <c r="M4790">
        <v>9</v>
      </c>
      <c r="N4790" t="s">
        <v>80</v>
      </c>
      <c r="P4790" s="2">
        <v>3</v>
      </c>
      <c r="Q4790" t="s">
        <v>50</v>
      </c>
      <c r="R4790">
        <v>19</v>
      </c>
      <c r="S4790" s="5">
        <f t="shared" si="74"/>
        <v>0</v>
      </c>
      <c r="T4790" t="s">
        <v>58</v>
      </c>
      <c r="U4790" t="s">
        <v>52</v>
      </c>
      <c r="V4790">
        <v>1</v>
      </c>
      <c r="W4790" t="s">
        <v>52</v>
      </c>
      <c r="X4790">
        <v>2</v>
      </c>
      <c r="Y4790" t="s">
        <v>59</v>
      </c>
      <c r="AB4790" t="s">
        <v>72</v>
      </c>
      <c r="AD4790" t="s">
        <v>52</v>
      </c>
      <c r="AE4790" t="s">
        <v>52</v>
      </c>
      <c r="AF4790" t="s">
        <v>52</v>
      </c>
      <c r="AG4790" t="s">
        <v>52</v>
      </c>
      <c r="AH4790">
        <v>13</v>
      </c>
      <c r="AI4790" t="s">
        <v>76</v>
      </c>
      <c r="AJ4790" t="s">
        <v>52</v>
      </c>
      <c r="AK4790" t="s">
        <v>95</v>
      </c>
      <c r="AM4790" t="s">
        <v>96</v>
      </c>
      <c r="AN4790" t="s">
        <v>52</v>
      </c>
      <c r="AP4790">
        <v>0</v>
      </c>
      <c r="AQ4790">
        <v>0</v>
      </c>
      <c r="AR4790">
        <v>30000</v>
      </c>
      <c r="AS4790">
        <v>8000</v>
      </c>
      <c r="AT4790">
        <v>0</v>
      </c>
      <c r="AU4790">
        <v>40000</v>
      </c>
      <c r="AV4790">
        <v>10000</v>
      </c>
      <c r="AW4790">
        <v>88000</v>
      </c>
    </row>
    <row r="4791" spans="1:49" hidden="1" x14ac:dyDescent="0.35">
      <c r="A4791" s="2" t="s">
        <v>1277</v>
      </c>
      <c r="B4791">
        <v>5</v>
      </c>
      <c r="C4791">
        <v>508</v>
      </c>
      <c r="D4791">
        <v>2</v>
      </c>
      <c r="E4791" t="s">
        <v>50</v>
      </c>
      <c r="F4791">
        <v>51</v>
      </c>
      <c r="G4791" t="s">
        <v>72</v>
      </c>
      <c r="I4791" t="s">
        <v>73</v>
      </c>
      <c r="J4791" t="s">
        <v>52</v>
      </c>
      <c r="K4791" t="s">
        <v>52</v>
      </c>
      <c r="L4791" t="s">
        <v>52</v>
      </c>
      <c r="M4791">
        <v>3</v>
      </c>
      <c r="N4791" t="s">
        <v>63</v>
      </c>
      <c r="P4791" s="2">
        <v>1</v>
      </c>
      <c r="Q4791" t="s">
        <v>50</v>
      </c>
      <c r="R4791">
        <v>51</v>
      </c>
      <c r="S4791" s="5">
        <f t="shared" si="74"/>
        <v>0</v>
      </c>
      <c r="T4791" t="s">
        <v>54</v>
      </c>
      <c r="U4791" t="s">
        <v>53</v>
      </c>
      <c r="W4791" t="s">
        <v>53</v>
      </c>
      <c r="Y4791" t="s">
        <v>55</v>
      </c>
      <c r="Z4791" t="s">
        <v>52</v>
      </c>
      <c r="AA4791">
        <v>2</v>
      </c>
      <c r="AB4791" t="s">
        <v>72</v>
      </c>
      <c r="AD4791" t="s">
        <v>73</v>
      </c>
      <c r="AE4791" t="s">
        <v>52</v>
      </c>
      <c r="AF4791" t="s">
        <v>52</v>
      </c>
      <c r="AG4791" t="s">
        <v>52</v>
      </c>
      <c r="AH4791">
        <v>3</v>
      </c>
      <c r="AI4791" t="s">
        <v>63</v>
      </c>
      <c r="AJ4791" t="s">
        <v>53</v>
      </c>
    </row>
    <row r="4792" spans="1:49" hidden="1" x14ac:dyDescent="0.35">
      <c r="A4792" s="2" t="s">
        <v>1277</v>
      </c>
      <c r="B4792">
        <v>5</v>
      </c>
      <c r="C4792">
        <v>508</v>
      </c>
      <c r="D4792">
        <v>2</v>
      </c>
      <c r="E4792" t="s">
        <v>50</v>
      </c>
      <c r="F4792">
        <v>51</v>
      </c>
      <c r="G4792" t="s">
        <v>72</v>
      </c>
      <c r="I4792" t="s">
        <v>73</v>
      </c>
      <c r="J4792" t="s">
        <v>52</v>
      </c>
      <c r="K4792" t="s">
        <v>52</v>
      </c>
      <c r="L4792" t="s">
        <v>52</v>
      </c>
      <c r="M4792">
        <v>3</v>
      </c>
      <c r="N4792" t="s">
        <v>63</v>
      </c>
      <c r="P4792" s="2">
        <v>2</v>
      </c>
      <c r="Q4792" t="s">
        <v>56</v>
      </c>
      <c r="R4792">
        <v>45</v>
      </c>
      <c r="S4792" s="5">
        <f t="shared" si="74"/>
        <v>0</v>
      </c>
      <c r="T4792" t="s">
        <v>57</v>
      </c>
      <c r="U4792" t="s">
        <v>53</v>
      </c>
      <c r="W4792" t="s">
        <v>53</v>
      </c>
      <c r="Y4792" t="s">
        <v>55</v>
      </c>
      <c r="Z4792" t="s">
        <v>52</v>
      </c>
      <c r="AA4792">
        <v>1</v>
      </c>
      <c r="AB4792" t="s">
        <v>72</v>
      </c>
      <c r="AD4792" t="s">
        <v>73</v>
      </c>
      <c r="AE4792" t="s">
        <v>52</v>
      </c>
      <c r="AF4792" t="s">
        <v>52</v>
      </c>
      <c r="AG4792" t="s">
        <v>52</v>
      </c>
      <c r="AH4792">
        <v>3</v>
      </c>
      <c r="AI4792" t="s">
        <v>63</v>
      </c>
      <c r="AJ4792" t="s">
        <v>53</v>
      </c>
    </row>
    <row r="4793" spans="1:49" hidden="1" x14ac:dyDescent="0.35">
      <c r="A4793" s="2" t="s">
        <v>1277</v>
      </c>
      <c r="B4793">
        <v>5</v>
      </c>
      <c r="C4793">
        <v>508</v>
      </c>
      <c r="D4793">
        <v>2</v>
      </c>
      <c r="E4793" t="s">
        <v>50</v>
      </c>
      <c r="F4793">
        <v>51</v>
      </c>
      <c r="G4793" t="s">
        <v>72</v>
      </c>
      <c r="I4793" t="s">
        <v>73</v>
      </c>
      <c r="J4793" t="s">
        <v>52</v>
      </c>
      <c r="K4793" t="s">
        <v>52</v>
      </c>
      <c r="L4793" t="s">
        <v>52</v>
      </c>
      <c r="M4793">
        <v>3</v>
      </c>
      <c r="N4793" t="s">
        <v>63</v>
      </c>
      <c r="P4793" s="2">
        <v>3</v>
      </c>
      <c r="Q4793" t="s">
        <v>50</v>
      </c>
      <c r="R4793">
        <v>24</v>
      </c>
      <c r="S4793" s="5">
        <f t="shared" si="74"/>
        <v>0</v>
      </c>
      <c r="T4793" t="s">
        <v>58</v>
      </c>
      <c r="U4793" t="s">
        <v>52</v>
      </c>
      <c r="V4793">
        <v>1</v>
      </c>
      <c r="W4793" t="s">
        <v>52</v>
      </c>
      <c r="X4793">
        <v>2</v>
      </c>
      <c r="Y4793" t="s">
        <v>59</v>
      </c>
      <c r="AB4793" t="s">
        <v>72</v>
      </c>
      <c r="AD4793" t="s">
        <v>73</v>
      </c>
      <c r="AE4793" t="s">
        <v>52</v>
      </c>
      <c r="AF4793" t="s">
        <v>52</v>
      </c>
      <c r="AG4793" t="s">
        <v>52</v>
      </c>
      <c r="AH4793">
        <v>4</v>
      </c>
      <c r="AI4793" t="s">
        <v>83</v>
      </c>
      <c r="AJ4793" t="s">
        <v>53</v>
      </c>
    </row>
    <row r="4794" spans="1:49" hidden="1" x14ac:dyDescent="0.35">
      <c r="A4794" s="2" t="s">
        <v>1277</v>
      </c>
      <c r="B4794">
        <v>5</v>
      </c>
      <c r="C4794">
        <v>508</v>
      </c>
      <c r="D4794">
        <v>2</v>
      </c>
      <c r="E4794" t="s">
        <v>50</v>
      </c>
      <c r="F4794">
        <v>51</v>
      </c>
      <c r="G4794" t="s">
        <v>72</v>
      </c>
      <c r="I4794" t="s">
        <v>73</v>
      </c>
      <c r="J4794" t="s">
        <v>52</v>
      </c>
      <c r="K4794" t="s">
        <v>52</v>
      </c>
      <c r="L4794" t="s">
        <v>52</v>
      </c>
      <c r="M4794">
        <v>3</v>
      </c>
      <c r="N4794" t="s">
        <v>63</v>
      </c>
      <c r="P4794" s="2">
        <v>4</v>
      </c>
      <c r="Q4794" t="s">
        <v>50</v>
      </c>
      <c r="R4794">
        <v>22</v>
      </c>
      <c r="S4794" s="5">
        <f t="shared" si="74"/>
        <v>0</v>
      </c>
      <c r="T4794" t="s">
        <v>58</v>
      </c>
      <c r="U4794" t="s">
        <v>52</v>
      </c>
      <c r="V4794">
        <v>1</v>
      </c>
      <c r="W4794" t="s">
        <v>52</v>
      </c>
      <c r="X4794">
        <v>2</v>
      </c>
      <c r="Y4794" t="s">
        <v>59</v>
      </c>
      <c r="AB4794" t="s">
        <v>72</v>
      </c>
      <c r="AD4794" t="s">
        <v>73</v>
      </c>
      <c r="AE4794" t="s">
        <v>52</v>
      </c>
      <c r="AF4794" t="s">
        <v>52</v>
      </c>
      <c r="AG4794" t="s">
        <v>52</v>
      </c>
      <c r="AH4794">
        <v>5</v>
      </c>
      <c r="AI4794" t="s">
        <v>78</v>
      </c>
      <c r="AJ4794" t="s">
        <v>53</v>
      </c>
    </row>
    <row r="4795" spans="1:49" hidden="1" x14ac:dyDescent="0.35">
      <c r="A4795" s="2" t="s">
        <v>1278</v>
      </c>
      <c r="B4795">
        <v>13</v>
      </c>
      <c r="C4795">
        <v>1305</v>
      </c>
      <c r="D4795">
        <v>2</v>
      </c>
      <c r="E4795" t="s">
        <v>56</v>
      </c>
      <c r="F4795">
        <v>55</v>
      </c>
      <c r="G4795" t="s">
        <v>72</v>
      </c>
      <c r="I4795" t="s">
        <v>73</v>
      </c>
      <c r="J4795" t="s">
        <v>52</v>
      </c>
      <c r="K4795" t="s">
        <v>52</v>
      </c>
      <c r="L4795" t="s">
        <v>52</v>
      </c>
      <c r="M4795">
        <v>5</v>
      </c>
      <c r="N4795" t="s">
        <v>78</v>
      </c>
      <c r="O4795">
        <v>1</v>
      </c>
      <c r="P4795" s="2">
        <v>1</v>
      </c>
      <c r="Q4795" t="s">
        <v>56</v>
      </c>
      <c r="R4795">
        <v>55</v>
      </c>
      <c r="S4795" s="5">
        <f t="shared" si="74"/>
        <v>0</v>
      </c>
      <c r="T4795" t="s">
        <v>54</v>
      </c>
      <c r="U4795" t="s">
        <v>53</v>
      </c>
      <c r="W4795" t="s">
        <v>53</v>
      </c>
      <c r="Y4795" t="s">
        <v>92</v>
      </c>
      <c r="AB4795" t="s">
        <v>72</v>
      </c>
      <c r="AD4795" t="s">
        <v>73</v>
      </c>
      <c r="AE4795" t="s">
        <v>52</v>
      </c>
      <c r="AF4795" t="s">
        <v>52</v>
      </c>
      <c r="AG4795" t="s">
        <v>52</v>
      </c>
      <c r="AH4795">
        <v>5</v>
      </c>
      <c r="AI4795" t="s">
        <v>78</v>
      </c>
      <c r="AJ4795" t="s">
        <v>53</v>
      </c>
    </row>
    <row r="4796" spans="1:49" hidden="1" x14ac:dyDescent="0.35">
      <c r="A4796" s="2" t="s">
        <v>1278</v>
      </c>
      <c r="B4796">
        <v>13</v>
      </c>
      <c r="C4796">
        <v>1305</v>
      </c>
      <c r="D4796">
        <v>2</v>
      </c>
      <c r="E4796" t="s">
        <v>56</v>
      </c>
      <c r="F4796">
        <v>55</v>
      </c>
      <c r="G4796" t="s">
        <v>72</v>
      </c>
      <c r="I4796" t="s">
        <v>73</v>
      </c>
      <c r="J4796" t="s">
        <v>52</v>
      </c>
      <c r="K4796" t="s">
        <v>52</v>
      </c>
      <c r="L4796" t="s">
        <v>52</v>
      </c>
      <c r="M4796">
        <v>5</v>
      </c>
      <c r="N4796" t="s">
        <v>78</v>
      </c>
      <c r="O4796">
        <v>1</v>
      </c>
      <c r="P4796" s="2">
        <v>2</v>
      </c>
      <c r="Q4796" t="s">
        <v>56</v>
      </c>
      <c r="R4796">
        <v>25</v>
      </c>
      <c r="S4796" s="5">
        <f t="shared" si="74"/>
        <v>0</v>
      </c>
      <c r="T4796" t="s">
        <v>58</v>
      </c>
      <c r="U4796" t="s">
        <v>53</v>
      </c>
      <c r="W4796" t="s">
        <v>52</v>
      </c>
      <c r="X4796">
        <v>1</v>
      </c>
      <c r="Y4796" t="s">
        <v>92</v>
      </c>
      <c r="AB4796" t="s">
        <v>72</v>
      </c>
      <c r="AD4796" t="s">
        <v>73</v>
      </c>
      <c r="AE4796" t="s">
        <v>52</v>
      </c>
      <c r="AF4796" t="s">
        <v>52</v>
      </c>
      <c r="AG4796" t="s">
        <v>52</v>
      </c>
      <c r="AH4796">
        <v>9</v>
      </c>
      <c r="AI4796" t="s">
        <v>80</v>
      </c>
      <c r="AJ4796" t="s">
        <v>53</v>
      </c>
    </row>
    <row r="4797" spans="1:49" hidden="1" x14ac:dyDescent="0.35">
      <c r="A4797" s="2" t="s">
        <v>1278</v>
      </c>
      <c r="B4797">
        <v>13</v>
      </c>
      <c r="C4797">
        <v>1305</v>
      </c>
      <c r="D4797">
        <v>2</v>
      </c>
      <c r="E4797" t="s">
        <v>56</v>
      </c>
      <c r="F4797">
        <v>55</v>
      </c>
      <c r="G4797" t="s">
        <v>72</v>
      </c>
      <c r="I4797" t="s">
        <v>73</v>
      </c>
      <c r="J4797" t="s">
        <v>52</v>
      </c>
      <c r="K4797" t="s">
        <v>52</v>
      </c>
      <c r="L4797" t="s">
        <v>52</v>
      </c>
      <c r="M4797">
        <v>5</v>
      </c>
      <c r="N4797" t="s">
        <v>78</v>
      </c>
      <c r="O4797">
        <v>1</v>
      </c>
      <c r="P4797" s="2">
        <v>3</v>
      </c>
      <c r="Q4797" t="s">
        <v>56</v>
      </c>
      <c r="R4797">
        <v>3</v>
      </c>
      <c r="S4797" s="5">
        <f t="shared" si="74"/>
        <v>0</v>
      </c>
      <c r="T4797" t="s">
        <v>102</v>
      </c>
      <c r="U4797" t="s">
        <v>53</v>
      </c>
      <c r="W4797" t="s">
        <v>52</v>
      </c>
      <c r="X4797">
        <v>2</v>
      </c>
      <c r="AB4797" t="s">
        <v>72</v>
      </c>
      <c r="AD4797" t="s">
        <v>73</v>
      </c>
    </row>
    <row r="4798" spans="1:49" hidden="1" x14ac:dyDescent="0.35">
      <c r="A4798" s="2" t="s">
        <v>1279</v>
      </c>
      <c r="B4798">
        <v>20</v>
      </c>
      <c r="C4798">
        <v>2004</v>
      </c>
      <c r="D4798">
        <v>2</v>
      </c>
      <c r="E4798" t="s">
        <v>50</v>
      </c>
      <c r="F4798">
        <v>50</v>
      </c>
      <c r="G4798" t="s">
        <v>72</v>
      </c>
      <c r="I4798" t="s">
        <v>52</v>
      </c>
      <c r="J4798" t="s">
        <v>52</v>
      </c>
      <c r="K4798" t="s">
        <v>52</v>
      </c>
      <c r="L4798" t="s">
        <v>52</v>
      </c>
      <c r="M4798">
        <v>5</v>
      </c>
      <c r="N4798" t="s">
        <v>78</v>
      </c>
      <c r="O4798">
        <v>1</v>
      </c>
      <c r="P4798" s="2">
        <v>1</v>
      </c>
      <c r="Q4798" t="s">
        <v>50</v>
      </c>
      <c r="R4798">
        <v>50</v>
      </c>
      <c r="S4798" s="5">
        <f t="shared" si="74"/>
        <v>0</v>
      </c>
      <c r="T4798" t="s">
        <v>54</v>
      </c>
      <c r="U4798" t="s">
        <v>53</v>
      </c>
      <c r="W4798" t="s">
        <v>53</v>
      </c>
      <c r="Y4798" t="s">
        <v>55</v>
      </c>
      <c r="Z4798" t="s">
        <v>52</v>
      </c>
      <c r="AA4798">
        <v>2</v>
      </c>
      <c r="AB4798" t="s">
        <v>72</v>
      </c>
      <c r="AD4798" t="s">
        <v>52</v>
      </c>
      <c r="AE4798" t="s">
        <v>52</v>
      </c>
      <c r="AF4798" t="s">
        <v>52</v>
      </c>
      <c r="AG4798" t="s">
        <v>52</v>
      </c>
      <c r="AH4798">
        <v>5</v>
      </c>
      <c r="AI4798" t="s">
        <v>78</v>
      </c>
      <c r="AJ4798" t="s">
        <v>53</v>
      </c>
    </row>
    <row r="4799" spans="1:49" hidden="1" x14ac:dyDescent="0.35">
      <c r="A4799" s="2" t="s">
        <v>1279</v>
      </c>
      <c r="B4799">
        <v>20</v>
      </c>
      <c r="C4799">
        <v>2004</v>
      </c>
      <c r="D4799">
        <v>2</v>
      </c>
      <c r="E4799" t="s">
        <v>50</v>
      </c>
      <c r="F4799">
        <v>50</v>
      </c>
      <c r="G4799" t="s">
        <v>72</v>
      </c>
      <c r="I4799" t="s">
        <v>52</v>
      </c>
      <c r="J4799" t="s">
        <v>52</v>
      </c>
      <c r="K4799" t="s">
        <v>52</v>
      </c>
      <c r="L4799" t="s">
        <v>52</v>
      </c>
      <c r="M4799">
        <v>5</v>
      </c>
      <c r="N4799" t="s">
        <v>78</v>
      </c>
      <c r="O4799">
        <v>1</v>
      </c>
      <c r="P4799" s="2">
        <v>2</v>
      </c>
      <c r="Q4799" t="s">
        <v>56</v>
      </c>
      <c r="R4799">
        <v>45</v>
      </c>
      <c r="S4799" s="5">
        <f t="shared" si="74"/>
        <v>0</v>
      </c>
      <c r="T4799" t="s">
        <v>57</v>
      </c>
      <c r="U4799" t="s">
        <v>53</v>
      </c>
      <c r="W4799" t="s">
        <v>53</v>
      </c>
      <c r="Y4799" t="s">
        <v>55</v>
      </c>
      <c r="Z4799" t="s">
        <v>52</v>
      </c>
      <c r="AA4799">
        <v>1</v>
      </c>
      <c r="AB4799" t="s">
        <v>72</v>
      </c>
      <c r="AD4799" t="s">
        <v>73</v>
      </c>
      <c r="AE4799" t="s">
        <v>52</v>
      </c>
      <c r="AF4799" t="s">
        <v>52</v>
      </c>
      <c r="AG4799" t="s">
        <v>52</v>
      </c>
      <c r="AH4799">
        <v>5</v>
      </c>
      <c r="AI4799" t="s">
        <v>83</v>
      </c>
      <c r="AJ4799" t="s">
        <v>53</v>
      </c>
    </row>
    <row r="4800" spans="1:49" x14ac:dyDescent="0.35">
      <c r="A4800" s="2" t="s">
        <v>1279</v>
      </c>
      <c r="B4800">
        <v>20</v>
      </c>
      <c r="C4800">
        <v>2004</v>
      </c>
      <c r="D4800">
        <v>2</v>
      </c>
      <c r="E4800" t="s">
        <v>50</v>
      </c>
      <c r="F4800">
        <v>50</v>
      </c>
      <c r="G4800" t="s">
        <v>72</v>
      </c>
      <c r="I4800" t="s">
        <v>52</v>
      </c>
      <c r="J4800" t="s">
        <v>52</v>
      </c>
      <c r="K4800" t="s">
        <v>52</v>
      </c>
      <c r="L4800" t="s">
        <v>52</v>
      </c>
      <c r="M4800">
        <v>5</v>
      </c>
      <c r="N4800" t="s">
        <v>78</v>
      </c>
      <c r="O4800">
        <v>1</v>
      </c>
      <c r="P4800" s="6">
        <v>3</v>
      </c>
      <c r="Q4800" t="s">
        <v>56</v>
      </c>
      <c r="R4800">
        <v>15</v>
      </c>
      <c r="S4800" s="5">
        <f t="shared" si="74"/>
        <v>1</v>
      </c>
      <c r="T4800" t="s">
        <v>58</v>
      </c>
      <c r="U4800" t="s">
        <v>52</v>
      </c>
      <c r="V4800">
        <v>1</v>
      </c>
      <c r="W4800" t="s">
        <v>52</v>
      </c>
      <c r="X4800">
        <v>2</v>
      </c>
      <c r="Y4800" t="s">
        <v>59</v>
      </c>
      <c r="AB4800" t="s">
        <v>72</v>
      </c>
      <c r="AD4800" t="s">
        <v>73</v>
      </c>
      <c r="AE4800" t="s">
        <v>52</v>
      </c>
      <c r="AF4800" t="s">
        <v>52</v>
      </c>
      <c r="AG4800" t="s">
        <v>52</v>
      </c>
      <c r="AH4800">
        <v>7</v>
      </c>
      <c r="AI4800" t="s">
        <v>79</v>
      </c>
      <c r="AJ4800" t="s">
        <v>53</v>
      </c>
      <c r="AO4800" t="s">
        <v>190</v>
      </c>
    </row>
    <row r="4801" spans="1:49" hidden="1" x14ac:dyDescent="0.35">
      <c r="A4801" s="2" t="s">
        <v>1280</v>
      </c>
      <c r="B4801">
        <v>4</v>
      </c>
      <c r="C4801">
        <v>404</v>
      </c>
      <c r="D4801">
        <v>2</v>
      </c>
      <c r="E4801" t="s">
        <v>50</v>
      </c>
      <c r="F4801">
        <v>65</v>
      </c>
      <c r="G4801" t="s">
        <v>72</v>
      </c>
      <c r="I4801" t="s">
        <v>73</v>
      </c>
      <c r="J4801" t="s">
        <v>52</v>
      </c>
      <c r="K4801" t="s">
        <v>52</v>
      </c>
      <c r="L4801" t="s">
        <v>52</v>
      </c>
      <c r="M4801">
        <v>3</v>
      </c>
      <c r="N4801" t="s">
        <v>63</v>
      </c>
      <c r="O4801">
        <v>1</v>
      </c>
      <c r="P4801" s="2">
        <v>1</v>
      </c>
      <c r="Q4801" t="s">
        <v>50</v>
      </c>
      <c r="R4801">
        <v>65</v>
      </c>
      <c r="S4801" s="5">
        <f t="shared" si="74"/>
        <v>0</v>
      </c>
      <c r="T4801" t="s">
        <v>54</v>
      </c>
      <c r="U4801" t="s">
        <v>53</v>
      </c>
      <c r="W4801" t="s">
        <v>53</v>
      </c>
      <c r="Y4801" t="s">
        <v>55</v>
      </c>
      <c r="Z4801" t="s">
        <v>52</v>
      </c>
      <c r="AA4801">
        <v>2</v>
      </c>
      <c r="AB4801" t="s">
        <v>72</v>
      </c>
      <c r="AD4801" t="s">
        <v>73</v>
      </c>
      <c r="AE4801" t="s">
        <v>52</v>
      </c>
      <c r="AF4801" t="s">
        <v>52</v>
      </c>
      <c r="AG4801" t="s">
        <v>52</v>
      </c>
      <c r="AH4801">
        <v>3</v>
      </c>
      <c r="AI4801" t="s">
        <v>63</v>
      </c>
      <c r="AJ4801" t="s">
        <v>53</v>
      </c>
    </row>
    <row r="4802" spans="1:49" hidden="1" x14ac:dyDescent="0.35">
      <c r="A4802" s="2" t="s">
        <v>1280</v>
      </c>
      <c r="B4802">
        <v>4</v>
      </c>
      <c r="C4802">
        <v>404</v>
      </c>
      <c r="D4802">
        <v>2</v>
      </c>
      <c r="E4802" t="s">
        <v>50</v>
      </c>
      <c r="F4802">
        <v>65</v>
      </c>
      <c r="G4802" t="s">
        <v>72</v>
      </c>
      <c r="I4802" t="s">
        <v>73</v>
      </c>
      <c r="J4802" t="s">
        <v>52</v>
      </c>
      <c r="K4802" t="s">
        <v>52</v>
      </c>
      <c r="L4802" t="s">
        <v>52</v>
      </c>
      <c r="M4802">
        <v>3</v>
      </c>
      <c r="N4802" t="s">
        <v>63</v>
      </c>
      <c r="O4802">
        <v>1</v>
      </c>
      <c r="P4802" s="2">
        <v>2</v>
      </c>
      <c r="Q4802" t="s">
        <v>56</v>
      </c>
      <c r="R4802">
        <v>60</v>
      </c>
      <c r="S4802" s="5">
        <f t="shared" si="74"/>
        <v>0</v>
      </c>
      <c r="T4802" t="s">
        <v>57</v>
      </c>
      <c r="U4802" t="s">
        <v>53</v>
      </c>
      <c r="W4802" t="s">
        <v>53</v>
      </c>
      <c r="Y4802" t="s">
        <v>55</v>
      </c>
      <c r="Z4802" t="s">
        <v>52</v>
      </c>
      <c r="AA4802">
        <v>1</v>
      </c>
      <c r="AB4802" t="s">
        <v>72</v>
      </c>
      <c r="AD4802" t="s">
        <v>73</v>
      </c>
      <c r="AE4802" t="s">
        <v>52</v>
      </c>
      <c r="AF4802" t="s">
        <v>52</v>
      </c>
      <c r="AG4802" t="s">
        <v>52</v>
      </c>
      <c r="AH4802">
        <v>4</v>
      </c>
      <c r="AI4802" t="s">
        <v>83</v>
      </c>
      <c r="AJ4802" t="s">
        <v>53</v>
      </c>
    </row>
    <row r="4803" spans="1:49" hidden="1" x14ac:dyDescent="0.35">
      <c r="A4803" s="2" t="s">
        <v>1280</v>
      </c>
      <c r="B4803">
        <v>4</v>
      </c>
      <c r="C4803">
        <v>404</v>
      </c>
      <c r="D4803">
        <v>2</v>
      </c>
      <c r="E4803" t="s">
        <v>50</v>
      </c>
      <c r="F4803">
        <v>65</v>
      </c>
      <c r="G4803" t="s">
        <v>72</v>
      </c>
      <c r="I4803" t="s">
        <v>73</v>
      </c>
      <c r="J4803" t="s">
        <v>52</v>
      </c>
      <c r="K4803" t="s">
        <v>52</v>
      </c>
      <c r="L4803" t="s">
        <v>52</v>
      </c>
      <c r="M4803">
        <v>3</v>
      </c>
      <c r="N4803" t="s">
        <v>63</v>
      </c>
      <c r="O4803">
        <v>1</v>
      </c>
      <c r="P4803" s="2">
        <v>3</v>
      </c>
      <c r="Q4803" t="s">
        <v>56</v>
      </c>
      <c r="R4803">
        <v>25</v>
      </c>
      <c r="S4803" s="5">
        <f t="shared" ref="S4803:S4866" si="75">IF(AND(R4803&gt;=6, R4803&lt;=17, T4803="Child"),1,0)</f>
        <v>0</v>
      </c>
      <c r="T4803" t="s">
        <v>58</v>
      </c>
      <c r="U4803" t="s">
        <v>52</v>
      </c>
      <c r="V4803">
        <v>1</v>
      </c>
      <c r="W4803" t="s">
        <v>52</v>
      </c>
      <c r="X4803">
        <v>2</v>
      </c>
      <c r="Y4803" t="s">
        <v>59</v>
      </c>
      <c r="AB4803" t="s">
        <v>72</v>
      </c>
      <c r="AD4803" t="s">
        <v>52</v>
      </c>
      <c r="AE4803" t="s">
        <v>52</v>
      </c>
      <c r="AF4803" t="s">
        <v>52</v>
      </c>
      <c r="AG4803" t="s">
        <v>52</v>
      </c>
      <c r="AH4803">
        <v>12</v>
      </c>
      <c r="AI4803" t="s">
        <v>76</v>
      </c>
      <c r="AJ4803" t="s">
        <v>53</v>
      </c>
    </row>
    <row r="4804" spans="1:49" hidden="1" x14ac:dyDescent="0.35">
      <c r="A4804" s="2" t="s">
        <v>1280</v>
      </c>
      <c r="B4804">
        <v>4</v>
      </c>
      <c r="C4804">
        <v>404</v>
      </c>
      <c r="D4804">
        <v>2</v>
      </c>
      <c r="E4804" t="s">
        <v>50</v>
      </c>
      <c r="F4804">
        <v>65</v>
      </c>
      <c r="G4804" t="s">
        <v>72</v>
      </c>
      <c r="I4804" t="s">
        <v>73</v>
      </c>
      <c r="J4804" t="s">
        <v>52</v>
      </c>
      <c r="K4804" t="s">
        <v>52</v>
      </c>
      <c r="L4804" t="s">
        <v>52</v>
      </c>
      <c r="M4804">
        <v>3</v>
      </c>
      <c r="N4804" t="s">
        <v>63</v>
      </c>
      <c r="O4804">
        <v>1</v>
      </c>
      <c r="P4804" s="2">
        <v>4</v>
      </c>
      <c r="Q4804" t="s">
        <v>50</v>
      </c>
      <c r="R4804">
        <v>10</v>
      </c>
      <c r="S4804" s="5">
        <f t="shared" si="75"/>
        <v>0</v>
      </c>
      <c r="T4804" t="s">
        <v>102</v>
      </c>
      <c r="U4804" t="s">
        <v>53</v>
      </c>
      <c r="W4804" t="s">
        <v>53</v>
      </c>
      <c r="AB4804" t="s">
        <v>72</v>
      </c>
      <c r="AD4804" t="s">
        <v>73</v>
      </c>
      <c r="AE4804" t="s">
        <v>52</v>
      </c>
      <c r="AF4804" t="s">
        <v>52</v>
      </c>
      <c r="AG4804" t="s">
        <v>52</v>
      </c>
      <c r="AH4804">
        <v>2</v>
      </c>
      <c r="AI4804" t="s">
        <v>97</v>
      </c>
      <c r="AJ4804" t="s">
        <v>52</v>
      </c>
      <c r="AK4804" t="s">
        <v>98</v>
      </c>
      <c r="AM4804" t="s">
        <v>62</v>
      </c>
      <c r="AN4804" t="s">
        <v>53</v>
      </c>
      <c r="AP4804">
        <v>0</v>
      </c>
      <c r="AQ4804">
        <v>0</v>
      </c>
      <c r="AR4804">
        <v>10000</v>
      </c>
      <c r="AS4804">
        <v>55000</v>
      </c>
      <c r="AT4804">
        <v>0</v>
      </c>
      <c r="AU4804">
        <v>0</v>
      </c>
      <c r="AV4804">
        <v>0</v>
      </c>
      <c r="AW4804">
        <v>65000</v>
      </c>
    </row>
    <row r="4805" spans="1:49" hidden="1" x14ac:dyDescent="0.35">
      <c r="A4805" s="2" t="s">
        <v>1281</v>
      </c>
      <c r="B4805">
        <v>20</v>
      </c>
      <c r="C4805">
        <v>2005</v>
      </c>
      <c r="D4805">
        <v>2</v>
      </c>
      <c r="E4805" t="s">
        <v>56</v>
      </c>
      <c r="F4805">
        <v>70</v>
      </c>
      <c r="G4805" t="s">
        <v>72</v>
      </c>
      <c r="I4805" t="s">
        <v>73</v>
      </c>
      <c r="J4805" t="s">
        <v>53</v>
      </c>
      <c r="K4805" t="s">
        <v>53</v>
      </c>
      <c r="L4805" t="s">
        <v>53</v>
      </c>
      <c r="M4805">
        <v>0</v>
      </c>
      <c r="O4805">
        <v>2</v>
      </c>
      <c r="P4805" s="2">
        <v>1</v>
      </c>
      <c r="Q4805" t="s">
        <v>56</v>
      </c>
      <c r="R4805">
        <v>70</v>
      </c>
      <c r="S4805" s="5">
        <f t="shared" si="75"/>
        <v>0</v>
      </c>
      <c r="T4805" t="s">
        <v>54</v>
      </c>
      <c r="U4805" t="s">
        <v>53</v>
      </c>
      <c r="W4805" t="s">
        <v>53</v>
      </c>
      <c r="Y4805" t="s">
        <v>92</v>
      </c>
      <c r="AB4805" t="s">
        <v>72</v>
      </c>
      <c r="AD4805" t="s">
        <v>73</v>
      </c>
      <c r="AE4805" t="s">
        <v>53</v>
      </c>
      <c r="AF4805" t="s">
        <v>53</v>
      </c>
      <c r="AG4805" t="s">
        <v>53</v>
      </c>
    </row>
    <row r="4806" spans="1:49" hidden="1" x14ac:dyDescent="0.35">
      <c r="A4806" s="2" t="s">
        <v>1281</v>
      </c>
      <c r="B4806">
        <v>20</v>
      </c>
      <c r="C4806">
        <v>2005</v>
      </c>
      <c r="D4806">
        <v>2</v>
      </c>
      <c r="E4806" t="s">
        <v>56</v>
      </c>
      <c r="F4806">
        <v>70</v>
      </c>
      <c r="G4806" t="s">
        <v>72</v>
      </c>
      <c r="I4806" t="s">
        <v>73</v>
      </c>
      <c r="J4806" t="s">
        <v>53</v>
      </c>
      <c r="K4806" t="s">
        <v>53</v>
      </c>
      <c r="L4806" t="s">
        <v>53</v>
      </c>
      <c r="M4806">
        <v>0</v>
      </c>
      <c r="O4806">
        <v>2</v>
      </c>
      <c r="P4806" s="2">
        <v>2</v>
      </c>
      <c r="Q4806" t="s">
        <v>50</v>
      </c>
      <c r="R4806">
        <v>40</v>
      </c>
      <c r="S4806" s="5">
        <f t="shared" si="75"/>
        <v>0</v>
      </c>
      <c r="T4806" t="s">
        <v>58</v>
      </c>
      <c r="U4806" t="s">
        <v>53</v>
      </c>
      <c r="W4806" t="s">
        <v>52</v>
      </c>
      <c r="X4806">
        <v>1</v>
      </c>
      <c r="Y4806" t="s">
        <v>55</v>
      </c>
      <c r="Z4806" t="s">
        <v>52</v>
      </c>
      <c r="AA4806">
        <v>3</v>
      </c>
      <c r="AB4806" t="s">
        <v>72</v>
      </c>
      <c r="AD4806" t="s">
        <v>73</v>
      </c>
      <c r="AE4806" t="s">
        <v>52</v>
      </c>
      <c r="AF4806" t="s">
        <v>52</v>
      </c>
      <c r="AG4806" t="s">
        <v>52</v>
      </c>
      <c r="AH4806">
        <v>6</v>
      </c>
      <c r="AI4806" t="s">
        <v>79</v>
      </c>
      <c r="AJ4806" t="s">
        <v>53</v>
      </c>
    </row>
    <row r="4807" spans="1:49" hidden="1" x14ac:dyDescent="0.35">
      <c r="A4807" s="2" t="s">
        <v>1281</v>
      </c>
      <c r="B4807">
        <v>20</v>
      </c>
      <c r="C4807">
        <v>2005</v>
      </c>
      <c r="D4807">
        <v>2</v>
      </c>
      <c r="E4807" t="s">
        <v>56</v>
      </c>
      <c r="F4807">
        <v>70</v>
      </c>
      <c r="G4807" t="s">
        <v>72</v>
      </c>
      <c r="I4807" t="s">
        <v>73</v>
      </c>
      <c r="J4807" t="s">
        <v>53</v>
      </c>
      <c r="K4807" t="s">
        <v>53</v>
      </c>
      <c r="L4807" t="s">
        <v>53</v>
      </c>
      <c r="M4807">
        <v>0</v>
      </c>
      <c r="O4807">
        <v>2</v>
      </c>
      <c r="P4807" s="2">
        <v>3</v>
      </c>
      <c r="Q4807" t="s">
        <v>56</v>
      </c>
      <c r="R4807">
        <v>36</v>
      </c>
      <c r="S4807" s="5">
        <f t="shared" si="75"/>
        <v>0</v>
      </c>
      <c r="T4807" t="s">
        <v>99</v>
      </c>
      <c r="U4807" t="s">
        <v>53</v>
      </c>
      <c r="W4807" t="s">
        <v>53</v>
      </c>
      <c r="Y4807" t="s">
        <v>55</v>
      </c>
      <c r="Z4807" t="s">
        <v>52</v>
      </c>
      <c r="AA4807">
        <v>2</v>
      </c>
      <c r="AB4807" t="s">
        <v>72</v>
      </c>
      <c r="AD4807" t="s">
        <v>73</v>
      </c>
      <c r="AE4807" t="s">
        <v>52</v>
      </c>
      <c r="AF4807" t="s">
        <v>52</v>
      </c>
      <c r="AG4807" t="s">
        <v>52</v>
      </c>
      <c r="AH4807">
        <v>3</v>
      </c>
      <c r="AI4807" t="s">
        <v>63</v>
      </c>
      <c r="AJ4807" t="s">
        <v>53</v>
      </c>
    </row>
    <row r="4808" spans="1:49" hidden="1" x14ac:dyDescent="0.35">
      <c r="A4808" s="2" t="s">
        <v>1281</v>
      </c>
      <c r="B4808">
        <v>20</v>
      </c>
      <c r="C4808">
        <v>2005</v>
      </c>
      <c r="D4808">
        <v>2</v>
      </c>
      <c r="E4808" t="s">
        <v>56</v>
      </c>
      <c r="F4808">
        <v>70</v>
      </c>
      <c r="G4808" t="s">
        <v>72</v>
      </c>
      <c r="I4808" t="s">
        <v>73</v>
      </c>
      <c r="J4808" t="s">
        <v>53</v>
      </c>
      <c r="K4808" t="s">
        <v>53</v>
      </c>
      <c r="L4808" t="s">
        <v>53</v>
      </c>
      <c r="M4808">
        <v>0</v>
      </c>
      <c r="O4808">
        <v>2</v>
      </c>
      <c r="P4808" s="2">
        <v>4</v>
      </c>
      <c r="Q4808" t="s">
        <v>50</v>
      </c>
      <c r="R4808">
        <v>9</v>
      </c>
      <c r="S4808" s="5">
        <f t="shared" si="75"/>
        <v>0</v>
      </c>
      <c r="T4808" t="s">
        <v>102</v>
      </c>
      <c r="U4808" t="s">
        <v>52</v>
      </c>
      <c r="V4808">
        <v>2</v>
      </c>
      <c r="W4808" t="s">
        <v>53</v>
      </c>
      <c r="AB4808" t="s">
        <v>72</v>
      </c>
      <c r="AD4808" t="s">
        <v>73</v>
      </c>
      <c r="AE4808" t="s">
        <v>52</v>
      </c>
      <c r="AF4808" t="s">
        <v>52</v>
      </c>
      <c r="AG4808" t="s">
        <v>52</v>
      </c>
      <c r="AH4808">
        <v>5</v>
      </c>
      <c r="AI4808" t="s">
        <v>83</v>
      </c>
      <c r="AJ4808" t="s">
        <v>52</v>
      </c>
      <c r="AK4808" t="s">
        <v>84</v>
      </c>
      <c r="AM4808" t="s">
        <v>62</v>
      </c>
      <c r="AN4808" t="s">
        <v>53</v>
      </c>
      <c r="AP4808">
        <v>0</v>
      </c>
      <c r="AQ4808">
        <v>0</v>
      </c>
      <c r="AR4808">
        <v>7500</v>
      </c>
      <c r="AS4808">
        <v>20500</v>
      </c>
      <c r="AT4808">
        <v>0</v>
      </c>
      <c r="AU4808">
        <v>0</v>
      </c>
      <c r="AV4808">
        <v>0</v>
      </c>
      <c r="AW4808">
        <v>28000</v>
      </c>
    </row>
    <row r="4809" spans="1:49" hidden="1" x14ac:dyDescent="0.35">
      <c r="A4809" s="2" t="s">
        <v>1281</v>
      </c>
      <c r="B4809">
        <v>20</v>
      </c>
      <c r="C4809">
        <v>2005</v>
      </c>
      <c r="D4809">
        <v>2</v>
      </c>
      <c r="E4809" t="s">
        <v>56</v>
      </c>
      <c r="F4809">
        <v>70</v>
      </c>
      <c r="G4809" t="s">
        <v>72</v>
      </c>
      <c r="I4809" t="s">
        <v>73</v>
      </c>
      <c r="J4809" t="s">
        <v>53</v>
      </c>
      <c r="K4809" t="s">
        <v>53</v>
      </c>
      <c r="L4809" t="s">
        <v>53</v>
      </c>
      <c r="M4809">
        <v>0</v>
      </c>
      <c r="O4809">
        <v>2</v>
      </c>
      <c r="P4809" s="2">
        <v>5</v>
      </c>
      <c r="Q4809" t="s">
        <v>50</v>
      </c>
      <c r="R4809">
        <v>0</v>
      </c>
      <c r="S4809" s="5">
        <f t="shared" si="75"/>
        <v>0</v>
      </c>
      <c r="T4809" t="s">
        <v>102</v>
      </c>
      <c r="U4809" t="s">
        <v>52</v>
      </c>
      <c r="V4809">
        <v>2</v>
      </c>
      <c r="W4809" t="s">
        <v>52</v>
      </c>
      <c r="X4809">
        <v>3</v>
      </c>
      <c r="AB4809" t="s">
        <v>72</v>
      </c>
    </row>
    <row r="4810" spans="1:49" hidden="1" x14ac:dyDescent="0.35">
      <c r="A4810" s="2" t="s">
        <v>1282</v>
      </c>
      <c r="B4810">
        <v>8</v>
      </c>
      <c r="C4810">
        <v>806</v>
      </c>
      <c r="D4810">
        <v>2</v>
      </c>
      <c r="E4810" t="s">
        <v>56</v>
      </c>
      <c r="F4810">
        <v>83</v>
      </c>
      <c r="G4810" t="s">
        <v>72</v>
      </c>
      <c r="I4810" t="s">
        <v>73</v>
      </c>
      <c r="J4810" t="s">
        <v>53</v>
      </c>
      <c r="K4810" t="s">
        <v>53</v>
      </c>
      <c r="L4810" t="s">
        <v>53</v>
      </c>
      <c r="M4810">
        <v>0</v>
      </c>
      <c r="P4810" s="2">
        <v>1</v>
      </c>
      <c r="Q4810" t="s">
        <v>56</v>
      </c>
      <c r="R4810">
        <v>83</v>
      </c>
      <c r="S4810" s="5">
        <f t="shared" si="75"/>
        <v>0</v>
      </c>
      <c r="T4810" t="s">
        <v>54</v>
      </c>
      <c r="U4810" t="s">
        <v>53</v>
      </c>
      <c r="W4810" t="s">
        <v>53</v>
      </c>
      <c r="Y4810" t="s">
        <v>92</v>
      </c>
      <c r="AB4810" t="s">
        <v>72</v>
      </c>
      <c r="AD4810" t="s">
        <v>73</v>
      </c>
      <c r="AE4810" t="s">
        <v>53</v>
      </c>
      <c r="AF4810" t="s">
        <v>53</v>
      </c>
      <c r="AG4810" t="s">
        <v>53</v>
      </c>
    </row>
    <row r="4811" spans="1:49" hidden="1" x14ac:dyDescent="0.35">
      <c r="A4811" s="2" t="s">
        <v>1282</v>
      </c>
      <c r="B4811">
        <v>8</v>
      </c>
      <c r="C4811">
        <v>806</v>
      </c>
      <c r="D4811">
        <v>2</v>
      </c>
      <c r="E4811" t="s">
        <v>56</v>
      </c>
      <c r="F4811">
        <v>83</v>
      </c>
      <c r="G4811" t="s">
        <v>72</v>
      </c>
      <c r="I4811" t="s">
        <v>73</v>
      </c>
      <c r="J4811" t="s">
        <v>53</v>
      </c>
      <c r="K4811" t="s">
        <v>53</v>
      </c>
      <c r="L4811" t="s">
        <v>53</v>
      </c>
      <c r="M4811">
        <v>0</v>
      </c>
      <c r="P4811" s="2">
        <v>2</v>
      </c>
      <c r="Q4811" t="s">
        <v>56</v>
      </c>
      <c r="R4811">
        <v>49</v>
      </c>
      <c r="S4811" s="5">
        <f t="shared" si="75"/>
        <v>0</v>
      </c>
      <c r="T4811" t="s">
        <v>58</v>
      </c>
      <c r="U4811" t="s">
        <v>53</v>
      </c>
      <c r="W4811" t="s">
        <v>52</v>
      </c>
      <c r="X4811">
        <v>1</v>
      </c>
      <c r="Y4811" t="s">
        <v>92</v>
      </c>
      <c r="AB4811" t="s">
        <v>72</v>
      </c>
      <c r="AD4811" t="s">
        <v>73</v>
      </c>
      <c r="AE4811" t="s">
        <v>53</v>
      </c>
      <c r="AF4811" t="s">
        <v>53</v>
      </c>
      <c r="AG4811" t="s">
        <v>53</v>
      </c>
    </row>
    <row r="4812" spans="1:49" hidden="1" x14ac:dyDescent="0.35">
      <c r="A4812" s="2" t="s">
        <v>1283</v>
      </c>
      <c r="B4812">
        <v>3</v>
      </c>
      <c r="C4812">
        <v>306</v>
      </c>
      <c r="D4812">
        <v>2</v>
      </c>
      <c r="E4812" t="s">
        <v>50</v>
      </c>
      <c r="F4812">
        <v>33</v>
      </c>
      <c r="G4812" t="s">
        <v>72</v>
      </c>
      <c r="I4812" t="s">
        <v>73</v>
      </c>
      <c r="J4812" t="s">
        <v>52</v>
      </c>
      <c r="K4812" t="s">
        <v>52</v>
      </c>
      <c r="L4812" t="s">
        <v>52</v>
      </c>
      <c r="M4812">
        <v>2</v>
      </c>
      <c r="N4812" t="s">
        <v>97</v>
      </c>
      <c r="O4812">
        <v>2</v>
      </c>
      <c r="P4812" s="2">
        <v>1</v>
      </c>
      <c r="Q4812" t="s">
        <v>50</v>
      </c>
      <c r="R4812">
        <v>33</v>
      </c>
      <c r="S4812" s="5">
        <f t="shared" si="75"/>
        <v>0</v>
      </c>
      <c r="T4812" t="s">
        <v>54</v>
      </c>
      <c r="U4812" t="s">
        <v>53</v>
      </c>
      <c r="W4812" t="s">
        <v>53</v>
      </c>
      <c r="Y4812" t="s">
        <v>55</v>
      </c>
      <c r="Z4812" t="s">
        <v>52</v>
      </c>
      <c r="AA4812">
        <v>2</v>
      </c>
      <c r="AB4812" t="s">
        <v>72</v>
      </c>
      <c r="AD4812" t="s">
        <v>73</v>
      </c>
      <c r="AE4812" t="s">
        <v>52</v>
      </c>
      <c r="AF4812" t="s">
        <v>52</v>
      </c>
      <c r="AG4812" t="s">
        <v>52</v>
      </c>
      <c r="AH4812">
        <v>2</v>
      </c>
      <c r="AI4812" t="s">
        <v>97</v>
      </c>
      <c r="AJ4812" t="s">
        <v>53</v>
      </c>
    </row>
    <row r="4813" spans="1:49" hidden="1" x14ac:dyDescent="0.35">
      <c r="A4813" s="2" t="s">
        <v>1283</v>
      </c>
      <c r="B4813">
        <v>3</v>
      </c>
      <c r="C4813">
        <v>306</v>
      </c>
      <c r="D4813">
        <v>2</v>
      </c>
      <c r="E4813" t="s">
        <v>50</v>
      </c>
      <c r="F4813">
        <v>33</v>
      </c>
      <c r="G4813" t="s">
        <v>72</v>
      </c>
      <c r="I4813" t="s">
        <v>73</v>
      </c>
      <c r="J4813" t="s">
        <v>52</v>
      </c>
      <c r="K4813" t="s">
        <v>52</v>
      </c>
      <c r="L4813" t="s">
        <v>52</v>
      </c>
      <c r="M4813">
        <v>2</v>
      </c>
      <c r="N4813" t="s">
        <v>97</v>
      </c>
      <c r="O4813">
        <v>2</v>
      </c>
      <c r="P4813" s="2">
        <v>2</v>
      </c>
      <c r="Q4813" t="s">
        <v>56</v>
      </c>
      <c r="R4813">
        <v>36</v>
      </c>
      <c r="S4813" s="5">
        <f t="shared" si="75"/>
        <v>0</v>
      </c>
      <c r="T4813" t="s">
        <v>57</v>
      </c>
      <c r="U4813" t="s">
        <v>53</v>
      </c>
      <c r="W4813" t="s">
        <v>53</v>
      </c>
      <c r="Y4813" t="s">
        <v>55</v>
      </c>
      <c r="Z4813" t="s">
        <v>52</v>
      </c>
      <c r="AA4813">
        <v>1</v>
      </c>
      <c r="AB4813" t="s">
        <v>72</v>
      </c>
      <c r="AD4813" t="s">
        <v>73</v>
      </c>
      <c r="AE4813" t="s">
        <v>52</v>
      </c>
      <c r="AF4813" t="s">
        <v>52</v>
      </c>
      <c r="AG4813" t="s">
        <v>52</v>
      </c>
      <c r="AH4813">
        <v>6</v>
      </c>
      <c r="AI4813" t="s">
        <v>79</v>
      </c>
      <c r="AJ4813" t="s">
        <v>53</v>
      </c>
    </row>
    <row r="4814" spans="1:49" x14ac:dyDescent="0.35">
      <c r="A4814" s="2" t="s">
        <v>1283</v>
      </c>
      <c r="B4814">
        <v>3</v>
      </c>
      <c r="C4814">
        <v>306</v>
      </c>
      <c r="D4814">
        <v>2</v>
      </c>
      <c r="E4814" t="s">
        <v>50</v>
      </c>
      <c r="F4814">
        <v>33</v>
      </c>
      <c r="G4814" t="s">
        <v>72</v>
      </c>
      <c r="I4814" t="s">
        <v>73</v>
      </c>
      <c r="J4814" t="s">
        <v>52</v>
      </c>
      <c r="K4814" t="s">
        <v>52</v>
      </c>
      <c r="L4814" t="s">
        <v>52</v>
      </c>
      <c r="M4814">
        <v>2</v>
      </c>
      <c r="N4814" t="s">
        <v>97</v>
      </c>
      <c r="O4814">
        <v>2</v>
      </c>
      <c r="P4814" s="6">
        <v>3</v>
      </c>
      <c r="Q4814" t="s">
        <v>56</v>
      </c>
      <c r="R4814">
        <v>11</v>
      </c>
      <c r="S4814" s="5">
        <f t="shared" si="75"/>
        <v>1</v>
      </c>
      <c r="T4814" t="s">
        <v>58</v>
      </c>
      <c r="U4814" t="s">
        <v>52</v>
      </c>
      <c r="V4814">
        <v>1</v>
      </c>
      <c r="W4814" t="s">
        <v>52</v>
      </c>
      <c r="X4814">
        <v>2</v>
      </c>
      <c r="AB4814" t="s">
        <v>72</v>
      </c>
      <c r="AD4814" t="s">
        <v>73</v>
      </c>
      <c r="AE4814" t="s">
        <v>52</v>
      </c>
      <c r="AF4814" t="s">
        <v>52</v>
      </c>
      <c r="AG4814" t="s">
        <v>52</v>
      </c>
      <c r="AH4814">
        <v>5</v>
      </c>
      <c r="AI4814" t="s">
        <v>78</v>
      </c>
      <c r="AJ4814" t="s">
        <v>52</v>
      </c>
      <c r="AK4814" t="s">
        <v>88</v>
      </c>
      <c r="AM4814" t="s">
        <v>62</v>
      </c>
      <c r="AN4814" t="s">
        <v>52</v>
      </c>
      <c r="AP4814">
        <v>0</v>
      </c>
      <c r="AQ4814">
        <v>480000</v>
      </c>
      <c r="AR4814">
        <v>20000</v>
      </c>
      <c r="AS4814">
        <v>35000</v>
      </c>
      <c r="AT4814">
        <v>234000</v>
      </c>
      <c r="AU4814">
        <v>0</v>
      </c>
      <c r="AV4814">
        <v>0</v>
      </c>
      <c r="AW4814">
        <v>769000</v>
      </c>
    </row>
    <row r="4815" spans="1:49" x14ac:dyDescent="0.35">
      <c r="A4815" s="2" t="s">
        <v>1283</v>
      </c>
      <c r="B4815">
        <v>3</v>
      </c>
      <c r="C4815">
        <v>306</v>
      </c>
      <c r="D4815">
        <v>2</v>
      </c>
      <c r="E4815" t="s">
        <v>50</v>
      </c>
      <c r="F4815">
        <v>33</v>
      </c>
      <c r="G4815" t="s">
        <v>72</v>
      </c>
      <c r="I4815" t="s">
        <v>73</v>
      </c>
      <c r="J4815" t="s">
        <v>52</v>
      </c>
      <c r="K4815" t="s">
        <v>52</v>
      </c>
      <c r="L4815" t="s">
        <v>52</v>
      </c>
      <c r="M4815">
        <v>2</v>
      </c>
      <c r="N4815" t="s">
        <v>97</v>
      </c>
      <c r="O4815">
        <v>2</v>
      </c>
      <c r="P4815" s="6">
        <v>4</v>
      </c>
      <c r="Q4815" t="s">
        <v>50</v>
      </c>
      <c r="R4815">
        <v>6</v>
      </c>
      <c r="S4815" s="5">
        <f t="shared" si="75"/>
        <v>1</v>
      </c>
      <c r="T4815" t="s">
        <v>58</v>
      </c>
      <c r="U4815" t="s">
        <v>52</v>
      </c>
      <c r="V4815">
        <v>1</v>
      </c>
      <c r="W4815" t="s">
        <v>52</v>
      </c>
      <c r="X4815">
        <v>2</v>
      </c>
      <c r="AB4815" t="s">
        <v>72</v>
      </c>
      <c r="AD4815" t="s">
        <v>73</v>
      </c>
      <c r="AE4815" t="s">
        <v>53</v>
      </c>
      <c r="AF4815" t="s">
        <v>53</v>
      </c>
      <c r="AG4815" t="s">
        <v>53</v>
      </c>
      <c r="AO4815" t="s">
        <v>70</v>
      </c>
    </row>
    <row r="4816" spans="1:49" hidden="1" x14ac:dyDescent="0.35">
      <c r="A4816" s="2" t="s">
        <v>1284</v>
      </c>
      <c r="B4816">
        <v>21</v>
      </c>
      <c r="C4816">
        <v>2110</v>
      </c>
      <c r="D4816">
        <v>2</v>
      </c>
      <c r="E4816" t="s">
        <v>50</v>
      </c>
      <c r="F4816">
        <v>31</v>
      </c>
      <c r="G4816" t="s">
        <v>72</v>
      </c>
      <c r="I4816" t="s">
        <v>73</v>
      </c>
      <c r="J4816" t="s">
        <v>52</v>
      </c>
      <c r="K4816" t="s">
        <v>52</v>
      </c>
      <c r="L4816" t="s">
        <v>52</v>
      </c>
      <c r="M4816">
        <v>12</v>
      </c>
      <c r="N4816" t="s">
        <v>115</v>
      </c>
      <c r="O4816">
        <v>1</v>
      </c>
      <c r="P4816" s="2">
        <v>1</v>
      </c>
      <c r="Q4816" t="s">
        <v>50</v>
      </c>
      <c r="R4816">
        <v>31</v>
      </c>
      <c r="S4816" s="5">
        <f t="shared" si="75"/>
        <v>0</v>
      </c>
      <c r="T4816" t="s">
        <v>54</v>
      </c>
      <c r="U4816" t="s">
        <v>53</v>
      </c>
      <c r="W4816" t="s">
        <v>53</v>
      </c>
      <c r="Y4816" t="s">
        <v>55</v>
      </c>
      <c r="Z4816" t="s">
        <v>52</v>
      </c>
      <c r="AA4816">
        <v>2</v>
      </c>
      <c r="AB4816" t="s">
        <v>72</v>
      </c>
      <c r="AD4816" t="s">
        <v>73</v>
      </c>
      <c r="AE4816" t="s">
        <v>52</v>
      </c>
      <c r="AF4816" t="s">
        <v>52</v>
      </c>
      <c r="AG4816" t="s">
        <v>52</v>
      </c>
      <c r="AH4816">
        <v>12</v>
      </c>
      <c r="AI4816" t="s">
        <v>115</v>
      </c>
      <c r="AJ4816" t="s">
        <v>53</v>
      </c>
    </row>
    <row r="4817" spans="1:49" hidden="1" x14ac:dyDescent="0.35">
      <c r="A4817" s="2" t="s">
        <v>1284</v>
      </c>
      <c r="B4817">
        <v>21</v>
      </c>
      <c r="C4817">
        <v>2110</v>
      </c>
      <c r="D4817">
        <v>2</v>
      </c>
      <c r="E4817" t="s">
        <v>50</v>
      </c>
      <c r="F4817">
        <v>31</v>
      </c>
      <c r="G4817" t="s">
        <v>72</v>
      </c>
      <c r="I4817" t="s">
        <v>73</v>
      </c>
      <c r="J4817" t="s">
        <v>52</v>
      </c>
      <c r="K4817" t="s">
        <v>52</v>
      </c>
      <c r="L4817" t="s">
        <v>52</v>
      </c>
      <c r="M4817">
        <v>12</v>
      </c>
      <c r="N4817" t="s">
        <v>115</v>
      </c>
      <c r="O4817">
        <v>1</v>
      </c>
      <c r="P4817" s="2">
        <v>2</v>
      </c>
      <c r="Q4817" t="s">
        <v>56</v>
      </c>
      <c r="R4817">
        <v>25</v>
      </c>
      <c r="S4817" s="5">
        <f t="shared" si="75"/>
        <v>0</v>
      </c>
      <c r="T4817" t="s">
        <v>57</v>
      </c>
      <c r="U4817" t="s">
        <v>53</v>
      </c>
      <c r="W4817" t="s">
        <v>53</v>
      </c>
      <c r="Y4817" t="s">
        <v>55</v>
      </c>
      <c r="Z4817" t="s">
        <v>52</v>
      </c>
      <c r="AA4817">
        <v>1</v>
      </c>
      <c r="AB4817" t="s">
        <v>72</v>
      </c>
      <c r="AD4817" t="s">
        <v>73</v>
      </c>
      <c r="AE4817" t="s">
        <v>52</v>
      </c>
      <c r="AF4817" t="s">
        <v>52</v>
      </c>
      <c r="AG4817" t="s">
        <v>52</v>
      </c>
      <c r="AH4817">
        <v>12</v>
      </c>
      <c r="AI4817" t="s">
        <v>76</v>
      </c>
      <c r="AJ4817" t="s">
        <v>53</v>
      </c>
    </row>
    <row r="4818" spans="1:49" hidden="1" x14ac:dyDescent="0.35">
      <c r="A4818" s="2" t="s">
        <v>1284</v>
      </c>
      <c r="B4818">
        <v>21</v>
      </c>
      <c r="C4818">
        <v>2110</v>
      </c>
      <c r="D4818">
        <v>2</v>
      </c>
      <c r="E4818" t="s">
        <v>50</v>
      </c>
      <c r="F4818">
        <v>31</v>
      </c>
      <c r="G4818" t="s">
        <v>72</v>
      </c>
      <c r="I4818" t="s">
        <v>73</v>
      </c>
      <c r="J4818" t="s">
        <v>52</v>
      </c>
      <c r="K4818" t="s">
        <v>52</v>
      </c>
      <c r="L4818" t="s">
        <v>52</v>
      </c>
      <c r="M4818">
        <v>12</v>
      </c>
      <c r="N4818" t="s">
        <v>115</v>
      </c>
      <c r="O4818">
        <v>1</v>
      </c>
      <c r="P4818" s="2">
        <v>3</v>
      </c>
      <c r="Q4818" t="s">
        <v>50</v>
      </c>
      <c r="R4818">
        <v>0</v>
      </c>
      <c r="S4818" s="5">
        <f t="shared" si="75"/>
        <v>0</v>
      </c>
      <c r="T4818" t="s">
        <v>58</v>
      </c>
      <c r="U4818" t="s">
        <v>52</v>
      </c>
      <c r="V4818">
        <v>1</v>
      </c>
      <c r="W4818" t="s">
        <v>52</v>
      </c>
      <c r="X4818">
        <v>2</v>
      </c>
      <c r="AB4818" t="s">
        <v>72</v>
      </c>
    </row>
    <row r="4819" spans="1:49" hidden="1" x14ac:dyDescent="0.35">
      <c r="A4819" s="2" t="s">
        <v>1285</v>
      </c>
      <c r="B4819">
        <v>15</v>
      </c>
      <c r="C4819">
        <v>1505</v>
      </c>
      <c r="D4819">
        <v>1</v>
      </c>
      <c r="O4819">
        <v>4</v>
      </c>
      <c r="P4819" s="2">
        <v>2</v>
      </c>
      <c r="Q4819" t="s">
        <v>56</v>
      </c>
      <c r="R4819">
        <v>34</v>
      </c>
      <c r="S4819" s="5">
        <f t="shared" si="75"/>
        <v>0</v>
      </c>
      <c r="T4819" t="s">
        <v>54</v>
      </c>
      <c r="U4819" t="s">
        <v>53</v>
      </c>
      <c r="W4819" t="s">
        <v>53</v>
      </c>
      <c r="Y4819" t="s">
        <v>92</v>
      </c>
      <c r="AB4819" t="s">
        <v>72</v>
      </c>
      <c r="AD4819" t="s">
        <v>73</v>
      </c>
      <c r="AE4819" t="s">
        <v>52</v>
      </c>
      <c r="AF4819" t="s">
        <v>52</v>
      </c>
      <c r="AG4819" t="s">
        <v>52</v>
      </c>
      <c r="AH4819">
        <v>5</v>
      </c>
      <c r="AI4819" t="s">
        <v>78</v>
      </c>
      <c r="AJ4819" t="s">
        <v>53</v>
      </c>
    </row>
    <row r="4820" spans="1:49" x14ac:dyDescent="0.35">
      <c r="A4820" s="2" t="s">
        <v>1285</v>
      </c>
      <c r="B4820">
        <v>15</v>
      </c>
      <c r="C4820">
        <v>1505</v>
      </c>
      <c r="D4820">
        <v>1</v>
      </c>
      <c r="O4820">
        <v>4</v>
      </c>
      <c r="P4820" s="6">
        <v>3</v>
      </c>
      <c r="Q4820" t="s">
        <v>50</v>
      </c>
      <c r="R4820">
        <v>17</v>
      </c>
      <c r="S4820" s="5">
        <f t="shared" si="75"/>
        <v>1</v>
      </c>
      <c r="T4820" t="s">
        <v>58</v>
      </c>
      <c r="U4820" t="s">
        <v>53</v>
      </c>
      <c r="W4820" t="s">
        <v>52</v>
      </c>
      <c r="X4820">
        <v>2</v>
      </c>
      <c r="Y4820" t="s">
        <v>59</v>
      </c>
      <c r="AB4820" t="s">
        <v>72</v>
      </c>
      <c r="AD4820" t="s">
        <v>73</v>
      </c>
      <c r="AE4820" t="s">
        <v>52</v>
      </c>
      <c r="AF4820" t="s">
        <v>52</v>
      </c>
      <c r="AG4820" t="s">
        <v>52</v>
      </c>
      <c r="AH4820">
        <v>7</v>
      </c>
      <c r="AI4820" t="s">
        <v>86</v>
      </c>
      <c r="AJ4820" t="s">
        <v>53</v>
      </c>
      <c r="AO4820" t="s">
        <v>164</v>
      </c>
    </row>
    <row r="4821" spans="1:49" x14ac:dyDescent="0.35">
      <c r="A4821" s="2" t="s">
        <v>1285</v>
      </c>
      <c r="B4821">
        <v>15</v>
      </c>
      <c r="C4821">
        <v>1505</v>
      </c>
      <c r="D4821">
        <v>1</v>
      </c>
      <c r="O4821">
        <v>4</v>
      </c>
      <c r="P4821" s="6">
        <v>4</v>
      </c>
      <c r="Q4821" t="s">
        <v>56</v>
      </c>
      <c r="R4821">
        <v>14</v>
      </c>
      <c r="S4821" s="5">
        <f t="shared" si="75"/>
        <v>1</v>
      </c>
      <c r="T4821" t="s">
        <v>58</v>
      </c>
      <c r="U4821" t="s">
        <v>53</v>
      </c>
      <c r="W4821" t="s">
        <v>52</v>
      </c>
      <c r="X4821">
        <v>2</v>
      </c>
      <c r="Y4821" t="s">
        <v>59</v>
      </c>
      <c r="AB4821" t="s">
        <v>72</v>
      </c>
      <c r="AD4821" t="s">
        <v>73</v>
      </c>
      <c r="AE4821" t="s">
        <v>52</v>
      </c>
      <c r="AF4821" t="s">
        <v>52</v>
      </c>
      <c r="AG4821" t="s">
        <v>52</v>
      </c>
      <c r="AH4821">
        <v>6</v>
      </c>
      <c r="AI4821" t="s">
        <v>79</v>
      </c>
      <c r="AJ4821" t="s">
        <v>53</v>
      </c>
      <c r="AO4821" t="s">
        <v>112</v>
      </c>
    </row>
    <row r="4822" spans="1:49" x14ac:dyDescent="0.35">
      <c r="A4822" s="2" t="s">
        <v>1285</v>
      </c>
      <c r="B4822">
        <v>15</v>
      </c>
      <c r="C4822">
        <v>1505</v>
      </c>
      <c r="D4822">
        <v>1</v>
      </c>
      <c r="O4822">
        <v>4</v>
      </c>
      <c r="P4822" s="6">
        <v>5</v>
      </c>
      <c r="Q4822" t="s">
        <v>56</v>
      </c>
      <c r="R4822">
        <v>11</v>
      </c>
      <c r="S4822" s="5">
        <f t="shared" si="75"/>
        <v>1</v>
      </c>
      <c r="T4822" t="s">
        <v>58</v>
      </c>
      <c r="U4822" t="s">
        <v>53</v>
      </c>
      <c r="W4822" t="s">
        <v>52</v>
      </c>
      <c r="X4822">
        <v>2</v>
      </c>
      <c r="AB4822" t="s">
        <v>72</v>
      </c>
      <c r="AD4822" t="s">
        <v>73</v>
      </c>
      <c r="AE4822" t="s">
        <v>52</v>
      </c>
      <c r="AF4822" t="s">
        <v>52</v>
      </c>
      <c r="AG4822" t="s">
        <v>52</v>
      </c>
      <c r="AH4822">
        <v>4</v>
      </c>
      <c r="AI4822" t="s">
        <v>83</v>
      </c>
      <c r="AJ4822" t="s">
        <v>52</v>
      </c>
      <c r="AK4822" t="s">
        <v>84</v>
      </c>
      <c r="AM4822" t="s">
        <v>62</v>
      </c>
      <c r="AN4822" t="s">
        <v>53</v>
      </c>
      <c r="AP4822">
        <v>0</v>
      </c>
      <c r="AQ4822">
        <v>0</v>
      </c>
      <c r="AR4822">
        <v>12000</v>
      </c>
      <c r="AS4822">
        <v>17500</v>
      </c>
      <c r="AT4822">
        <v>0</v>
      </c>
      <c r="AU4822">
        <v>0</v>
      </c>
      <c r="AV4822">
        <v>0</v>
      </c>
      <c r="AW4822">
        <v>29500</v>
      </c>
    </row>
    <row r="4823" spans="1:49" x14ac:dyDescent="0.35">
      <c r="A4823" s="2" t="s">
        <v>1285</v>
      </c>
      <c r="B4823">
        <v>15</v>
      </c>
      <c r="C4823">
        <v>1505</v>
      </c>
      <c r="D4823">
        <v>1</v>
      </c>
      <c r="O4823">
        <v>4</v>
      </c>
      <c r="P4823" s="6">
        <v>6</v>
      </c>
      <c r="Q4823" t="s">
        <v>50</v>
      </c>
      <c r="R4823">
        <v>6</v>
      </c>
      <c r="S4823" s="5">
        <f t="shared" si="75"/>
        <v>1</v>
      </c>
      <c r="T4823" t="s">
        <v>58</v>
      </c>
      <c r="U4823" t="s">
        <v>53</v>
      </c>
      <c r="W4823" t="s">
        <v>52</v>
      </c>
      <c r="X4823">
        <v>2</v>
      </c>
      <c r="AB4823" t="s">
        <v>72</v>
      </c>
      <c r="AD4823" t="s">
        <v>73</v>
      </c>
      <c r="AE4823" t="s">
        <v>53</v>
      </c>
      <c r="AF4823" t="s">
        <v>53</v>
      </c>
      <c r="AG4823" t="s">
        <v>53</v>
      </c>
      <c r="AO4823" t="s">
        <v>70</v>
      </c>
    </row>
    <row r="4824" spans="1:49" hidden="1" x14ac:dyDescent="0.35">
      <c r="A4824" s="2" t="s">
        <v>1286</v>
      </c>
      <c r="B4824">
        <v>21</v>
      </c>
      <c r="C4824">
        <v>2107</v>
      </c>
      <c r="D4824">
        <v>2</v>
      </c>
      <c r="E4824" t="s">
        <v>50</v>
      </c>
      <c r="F4824">
        <v>39</v>
      </c>
      <c r="G4824" t="s">
        <v>72</v>
      </c>
      <c r="I4824" t="s">
        <v>73</v>
      </c>
      <c r="J4824" t="s">
        <v>52</v>
      </c>
      <c r="K4824" t="s">
        <v>52</v>
      </c>
      <c r="L4824" t="s">
        <v>52</v>
      </c>
      <c r="M4824">
        <v>5</v>
      </c>
      <c r="N4824" t="s">
        <v>83</v>
      </c>
      <c r="O4824">
        <v>2</v>
      </c>
      <c r="P4824" s="2">
        <v>1</v>
      </c>
      <c r="Q4824" t="s">
        <v>50</v>
      </c>
      <c r="R4824">
        <v>39</v>
      </c>
      <c r="S4824" s="5">
        <f t="shared" si="75"/>
        <v>0</v>
      </c>
      <c r="T4824" t="s">
        <v>54</v>
      </c>
      <c r="U4824" t="s">
        <v>53</v>
      </c>
      <c r="W4824" t="s">
        <v>53</v>
      </c>
      <c r="Y4824" t="s">
        <v>55</v>
      </c>
      <c r="Z4824" t="s">
        <v>52</v>
      </c>
      <c r="AA4824">
        <v>2</v>
      </c>
      <c r="AB4824" t="s">
        <v>72</v>
      </c>
      <c r="AD4824" t="s">
        <v>73</v>
      </c>
      <c r="AE4824" t="s">
        <v>52</v>
      </c>
      <c r="AF4824" t="s">
        <v>52</v>
      </c>
      <c r="AG4824" t="s">
        <v>52</v>
      </c>
      <c r="AH4824">
        <v>5</v>
      </c>
      <c r="AI4824" t="s">
        <v>83</v>
      </c>
      <c r="AJ4824" t="s">
        <v>53</v>
      </c>
    </row>
    <row r="4825" spans="1:49" hidden="1" x14ac:dyDescent="0.35">
      <c r="A4825" s="2" t="s">
        <v>1286</v>
      </c>
      <c r="B4825">
        <v>21</v>
      </c>
      <c r="C4825">
        <v>2107</v>
      </c>
      <c r="D4825">
        <v>2</v>
      </c>
      <c r="E4825" t="s">
        <v>50</v>
      </c>
      <c r="F4825">
        <v>39</v>
      </c>
      <c r="G4825" t="s">
        <v>72</v>
      </c>
      <c r="I4825" t="s">
        <v>73</v>
      </c>
      <c r="J4825" t="s">
        <v>52</v>
      </c>
      <c r="K4825" t="s">
        <v>52</v>
      </c>
      <c r="L4825" t="s">
        <v>52</v>
      </c>
      <c r="M4825">
        <v>5</v>
      </c>
      <c r="N4825" t="s">
        <v>83</v>
      </c>
      <c r="O4825">
        <v>2</v>
      </c>
      <c r="P4825" s="2">
        <v>2</v>
      </c>
      <c r="Q4825" t="s">
        <v>56</v>
      </c>
      <c r="R4825">
        <v>44</v>
      </c>
      <c r="S4825" s="5">
        <f t="shared" si="75"/>
        <v>0</v>
      </c>
      <c r="T4825" t="s">
        <v>57</v>
      </c>
      <c r="U4825" t="s">
        <v>53</v>
      </c>
      <c r="W4825" t="s">
        <v>53</v>
      </c>
      <c r="Y4825" t="s">
        <v>55</v>
      </c>
      <c r="Z4825" t="s">
        <v>52</v>
      </c>
      <c r="AA4825">
        <v>1</v>
      </c>
      <c r="AB4825" t="s">
        <v>72</v>
      </c>
      <c r="AD4825" t="s">
        <v>73</v>
      </c>
      <c r="AE4825" t="s">
        <v>53</v>
      </c>
      <c r="AF4825" t="s">
        <v>53</v>
      </c>
      <c r="AG4825" t="s">
        <v>52</v>
      </c>
      <c r="AH4825">
        <v>3</v>
      </c>
      <c r="AI4825" t="s">
        <v>97</v>
      </c>
      <c r="AJ4825" t="s">
        <v>53</v>
      </c>
    </row>
    <row r="4826" spans="1:49" hidden="1" x14ac:dyDescent="0.35">
      <c r="A4826" s="2" t="s">
        <v>1286</v>
      </c>
      <c r="B4826">
        <v>21</v>
      </c>
      <c r="C4826">
        <v>2107</v>
      </c>
      <c r="D4826">
        <v>2</v>
      </c>
      <c r="E4826" t="s">
        <v>50</v>
      </c>
      <c r="F4826">
        <v>39</v>
      </c>
      <c r="G4826" t="s">
        <v>72</v>
      </c>
      <c r="I4826" t="s">
        <v>73</v>
      </c>
      <c r="J4826" t="s">
        <v>52</v>
      </c>
      <c r="K4826" t="s">
        <v>52</v>
      </c>
      <c r="L4826" t="s">
        <v>52</v>
      </c>
      <c r="M4826">
        <v>5</v>
      </c>
      <c r="N4826" t="s">
        <v>83</v>
      </c>
      <c r="O4826">
        <v>2</v>
      </c>
      <c r="P4826" s="2">
        <v>3</v>
      </c>
      <c r="Q4826" t="s">
        <v>50</v>
      </c>
      <c r="R4826">
        <v>20</v>
      </c>
      <c r="S4826" s="5">
        <f t="shared" si="75"/>
        <v>0</v>
      </c>
      <c r="T4826" t="s">
        <v>58</v>
      </c>
      <c r="U4826" t="s">
        <v>52</v>
      </c>
      <c r="V4826">
        <v>1</v>
      </c>
      <c r="W4826" t="s">
        <v>52</v>
      </c>
      <c r="X4826">
        <v>2</v>
      </c>
      <c r="Y4826" t="s">
        <v>59</v>
      </c>
      <c r="AB4826" t="s">
        <v>72</v>
      </c>
      <c r="AD4826" t="s">
        <v>73</v>
      </c>
      <c r="AE4826" t="s">
        <v>52</v>
      </c>
      <c r="AF4826" t="s">
        <v>52</v>
      </c>
      <c r="AG4826" t="s">
        <v>52</v>
      </c>
      <c r="AH4826">
        <v>10</v>
      </c>
      <c r="AI4826" t="s">
        <v>80</v>
      </c>
      <c r="AJ4826" t="s">
        <v>53</v>
      </c>
    </row>
    <row r="4827" spans="1:49" hidden="1" x14ac:dyDescent="0.35">
      <c r="A4827" s="2" t="s">
        <v>1286</v>
      </c>
      <c r="B4827">
        <v>21</v>
      </c>
      <c r="C4827">
        <v>2107</v>
      </c>
      <c r="D4827">
        <v>2</v>
      </c>
      <c r="E4827" t="s">
        <v>50</v>
      </c>
      <c r="F4827">
        <v>39</v>
      </c>
      <c r="G4827" t="s">
        <v>72</v>
      </c>
      <c r="I4827" t="s">
        <v>73</v>
      </c>
      <c r="J4827" t="s">
        <v>52</v>
      </c>
      <c r="K4827" t="s">
        <v>52</v>
      </c>
      <c r="L4827" t="s">
        <v>52</v>
      </c>
      <c r="M4827">
        <v>5</v>
      </c>
      <c r="N4827" t="s">
        <v>83</v>
      </c>
      <c r="O4827">
        <v>2</v>
      </c>
      <c r="P4827" s="2">
        <v>4</v>
      </c>
      <c r="Q4827" t="s">
        <v>56</v>
      </c>
      <c r="R4827">
        <v>19</v>
      </c>
      <c r="S4827" s="5">
        <f t="shared" si="75"/>
        <v>0</v>
      </c>
      <c r="T4827" t="s">
        <v>58</v>
      </c>
      <c r="U4827" t="s">
        <v>52</v>
      </c>
      <c r="V4827">
        <v>1</v>
      </c>
      <c r="W4827" t="s">
        <v>52</v>
      </c>
      <c r="X4827">
        <v>2</v>
      </c>
      <c r="Y4827" t="s">
        <v>59</v>
      </c>
      <c r="AB4827" t="s">
        <v>72</v>
      </c>
      <c r="AD4827" t="s">
        <v>73</v>
      </c>
      <c r="AE4827" t="s">
        <v>52</v>
      </c>
      <c r="AF4827" t="s">
        <v>52</v>
      </c>
      <c r="AG4827" t="s">
        <v>52</v>
      </c>
      <c r="AH4827">
        <v>11</v>
      </c>
      <c r="AI4827" t="s">
        <v>107</v>
      </c>
      <c r="AJ4827" t="s">
        <v>52</v>
      </c>
      <c r="AK4827" t="s">
        <v>123</v>
      </c>
      <c r="AM4827" t="s">
        <v>62</v>
      </c>
      <c r="AN4827" t="s">
        <v>52</v>
      </c>
      <c r="AP4827">
        <v>0</v>
      </c>
      <c r="AQ4827">
        <v>400000</v>
      </c>
      <c r="AR4827">
        <v>48000</v>
      </c>
      <c r="AS4827">
        <v>130000</v>
      </c>
      <c r="AT4827">
        <v>0</v>
      </c>
      <c r="AU4827">
        <v>624000</v>
      </c>
      <c r="AV4827">
        <v>0</v>
      </c>
      <c r="AW4827">
        <v>1202000</v>
      </c>
    </row>
    <row r="4828" spans="1:49" x14ac:dyDescent="0.35">
      <c r="A4828" s="2" t="s">
        <v>1286</v>
      </c>
      <c r="B4828">
        <v>21</v>
      </c>
      <c r="C4828">
        <v>2107</v>
      </c>
      <c r="D4828">
        <v>2</v>
      </c>
      <c r="E4828" t="s">
        <v>50</v>
      </c>
      <c r="F4828">
        <v>39</v>
      </c>
      <c r="G4828" t="s">
        <v>72</v>
      </c>
      <c r="I4828" t="s">
        <v>73</v>
      </c>
      <c r="J4828" t="s">
        <v>52</v>
      </c>
      <c r="K4828" t="s">
        <v>52</v>
      </c>
      <c r="L4828" t="s">
        <v>52</v>
      </c>
      <c r="M4828">
        <v>5</v>
      </c>
      <c r="N4828" t="s">
        <v>83</v>
      </c>
      <c r="O4828">
        <v>2</v>
      </c>
      <c r="P4828" s="6">
        <v>5</v>
      </c>
      <c r="Q4828" t="s">
        <v>50</v>
      </c>
      <c r="R4828">
        <v>12</v>
      </c>
      <c r="S4828" s="5">
        <f t="shared" si="75"/>
        <v>1</v>
      </c>
      <c r="T4828" t="s">
        <v>58</v>
      </c>
      <c r="U4828" t="s">
        <v>52</v>
      </c>
      <c r="V4828">
        <v>1</v>
      </c>
      <c r="W4828" t="s">
        <v>52</v>
      </c>
      <c r="X4828">
        <v>2</v>
      </c>
      <c r="AB4828" t="s">
        <v>72</v>
      </c>
      <c r="AD4828" t="s">
        <v>73</v>
      </c>
      <c r="AE4828" t="s">
        <v>52</v>
      </c>
      <c r="AF4828" t="s">
        <v>52</v>
      </c>
      <c r="AG4828" t="s">
        <v>52</v>
      </c>
      <c r="AH4828">
        <v>6</v>
      </c>
      <c r="AI4828" t="s">
        <v>78</v>
      </c>
      <c r="AJ4828" t="s">
        <v>52</v>
      </c>
      <c r="AK4828" t="s">
        <v>88</v>
      </c>
      <c r="AM4828" t="s">
        <v>62</v>
      </c>
      <c r="AN4828" t="s">
        <v>52</v>
      </c>
      <c r="AP4828">
        <v>0</v>
      </c>
      <c r="AQ4828">
        <v>24000</v>
      </c>
      <c r="AR4828">
        <v>24000</v>
      </c>
      <c r="AS4828">
        <v>82000</v>
      </c>
      <c r="AT4828">
        <v>0</v>
      </c>
      <c r="AU4828">
        <v>12000</v>
      </c>
      <c r="AV4828">
        <v>0</v>
      </c>
      <c r="AW4828">
        <v>142000</v>
      </c>
    </row>
    <row r="4829" spans="1:49" x14ac:dyDescent="0.35">
      <c r="A4829" s="2" t="s">
        <v>1286</v>
      </c>
      <c r="B4829">
        <v>21</v>
      </c>
      <c r="C4829">
        <v>2107</v>
      </c>
      <c r="D4829">
        <v>2</v>
      </c>
      <c r="E4829" t="s">
        <v>50</v>
      </c>
      <c r="F4829">
        <v>39</v>
      </c>
      <c r="G4829" t="s">
        <v>72</v>
      </c>
      <c r="I4829" t="s">
        <v>73</v>
      </c>
      <c r="J4829" t="s">
        <v>52</v>
      </c>
      <c r="K4829" t="s">
        <v>52</v>
      </c>
      <c r="L4829" t="s">
        <v>52</v>
      </c>
      <c r="M4829">
        <v>5</v>
      </c>
      <c r="N4829" t="s">
        <v>83</v>
      </c>
      <c r="O4829">
        <v>2</v>
      </c>
      <c r="P4829" s="6">
        <v>6</v>
      </c>
      <c r="Q4829" t="s">
        <v>56</v>
      </c>
      <c r="R4829">
        <v>9</v>
      </c>
      <c r="S4829" s="5">
        <f t="shared" si="75"/>
        <v>1</v>
      </c>
      <c r="T4829" t="s">
        <v>58</v>
      </c>
      <c r="U4829" t="s">
        <v>52</v>
      </c>
      <c r="V4829">
        <v>1</v>
      </c>
      <c r="W4829" t="s">
        <v>52</v>
      </c>
      <c r="X4829">
        <v>2</v>
      </c>
      <c r="AB4829" t="s">
        <v>72</v>
      </c>
      <c r="AD4829" t="s">
        <v>73</v>
      </c>
      <c r="AE4829" t="s">
        <v>52</v>
      </c>
      <c r="AF4829" t="s">
        <v>52</v>
      </c>
      <c r="AG4829" t="s">
        <v>52</v>
      </c>
      <c r="AH4829">
        <v>4</v>
      </c>
      <c r="AI4829" t="s">
        <v>63</v>
      </c>
      <c r="AJ4829" t="s">
        <v>52</v>
      </c>
      <c r="AK4829" t="s">
        <v>64</v>
      </c>
      <c r="AM4829" t="s">
        <v>62</v>
      </c>
      <c r="AN4829" t="s">
        <v>52</v>
      </c>
      <c r="AP4829">
        <v>0</v>
      </c>
      <c r="AQ4829">
        <v>90000</v>
      </c>
      <c r="AR4829">
        <v>12000</v>
      </c>
      <c r="AS4829">
        <v>132000</v>
      </c>
      <c r="AT4829">
        <v>0</v>
      </c>
      <c r="AU4829">
        <v>210000</v>
      </c>
      <c r="AV4829">
        <v>1000</v>
      </c>
      <c r="AW4829">
        <v>445000</v>
      </c>
    </row>
    <row r="4830" spans="1:49" hidden="1" x14ac:dyDescent="0.35">
      <c r="A4830" s="2" t="s">
        <v>1287</v>
      </c>
      <c r="B4830">
        <v>15</v>
      </c>
      <c r="C4830">
        <v>1501</v>
      </c>
      <c r="D4830">
        <v>2</v>
      </c>
      <c r="E4830" t="s">
        <v>50</v>
      </c>
      <c r="F4830">
        <v>39</v>
      </c>
      <c r="G4830" t="s">
        <v>72</v>
      </c>
      <c r="I4830" t="s">
        <v>73</v>
      </c>
      <c r="J4830" t="s">
        <v>52</v>
      </c>
      <c r="K4830" t="s">
        <v>52</v>
      </c>
      <c r="L4830" t="s">
        <v>52</v>
      </c>
      <c r="M4830">
        <v>2</v>
      </c>
      <c r="N4830" t="s">
        <v>97</v>
      </c>
      <c r="O4830">
        <v>5</v>
      </c>
      <c r="P4830" s="2">
        <v>1</v>
      </c>
      <c r="Q4830" t="s">
        <v>50</v>
      </c>
      <c r="R4830">
        <v>39</v>
      </c>
      <c r="S4830" s="5">
        <f t="shared" si="75"/>
        <v>0</v>
      </c>
      <c r="T4830" t="s">
        <v>54</v>
      </c>
      <c r="U4830" t="s">
        <v>53</v>
      </c>
      <c r="W4830" t="s">
        <v>53</v>
      </c>
      <c r="Y4830" t="s">
        <v>55</v>
      </c>
      <c r="Z4830" t="s">
        <v>52</v>
      </c>
      <c r="AA4830">
        <v>2</v>
      </c>
      <c r="AB4830" t="s">
        <v>72</v>
      </c>
      <c r="AD4830" t="s">
        <v>73</v>
      </c>
      <c r="AE4830" t="s">
        <v>52</v>
      </c>
      <c r="AF4830" t="s">
        <v>52</v>
      </c>
      <c r="AG4830" t="s">
        <v>52</v>
      </c>
      <c r="AH4830">
        <v>2</v>
      </c>
      <c r="AI4830" t="s">
        <v>97</v>
      </c>
      <c r="AJ4830" t="s">
        <v>53</v>
      </c>
    </row>
    <row r="4831" spans="1:49" hidden="1" x14ac:dyDescent="0.35">
      <c r="A4831" s="2" t="s">
        <v>1287</v>
      </c>
      <c r="B4831">
        <v>15</v>
      </c>
      <c r="C4831">
        <v>1501</v>
      </c>
      <c r="D4831">
        <v>2</v>
      </c>
      <c r="E4831" t="s">
        <v>50</v>
      </c>
      <c r="F4831">
        <v>39</v>
      </c>
      <c r="G4831" t="s">
        <v>72</v>
      </c>
      <c r="I4831" t="s">
        <v>73</v>
      </c>
      <c r="J4831" t="s">
        <v>52</v>
      </c>
      <c r="K4831" t="s">
        <v>52</v>
      </c>
      <c r="L4831" t="s">
        <v>52</v>
      </c>
      <c r="M4831">
        <v>2</v>
      </c>
      <c r="N4831" t="s">
        <v>97</v>
      </c>
      <c r="O4831">
        <v>5</v>
      </c>
      <c r="P4831" s="2">
        <v>2</v>
      </c>
      <c r="Q4831" t="s">
        <v>56</v>
      </c>
      <c r="R4831">
        <v>41</v>
      </c>
      <c r="S4831" s="5">
        <f t="shared" si="75"/>
        <v>0</v>
      </c>
      <c r="T4831" t="s">
        <v>57</v>
      </c>
      <c r="U4831" t="s">
        <v>53</v>
      </c>
      <c r="W4831" t="s">
        <v>53</v>
      </c>
      <c r="Y4831" t="s">
        <v>55</v>
      </c>
      <c r="Z4831" t="s">
        <v>52</v>
      </c>
      <c r="AA4831">
        <v>1</v>
      </c>
      <c r="AB4831" t="s">
        <v>72</v>
      </c>
      <c r="AD4831" t="s">
        <v>73</v>
      </c>
      <c r="AE4831" t="s">
        <v>52</v>
      </c>
      <c r="AF4831" t="s">
        <v>52</v>
      </c>
      <c r="AG4831" t="s">
        <v>52</v>
      </c>
      <c r="AH4831">
        <v>3</v>
      </c>
      <c r="AI4831" t="s">
        <v>63</v>
      </c>
      <c r="AJ4831" t="s">
        <v>53</v>
      </c>
    </row>
    <row r="4832" spans="1:49" x14ac:dyDescent="0.35">
      <c r="A4832" s="2" t="s">
        <v>1287</v>
      </c>
      <c r="B4832">
        <v>15</v>
      </c>
      <c r="C4832">
        <v>1501</v>
      </c>
      <c r="D4832">
        <v>2</v>
      </c>
      <c r="E4832" t="s">
        <v>50</v>
      </c>
      <c r="F4832">
        <v>39</v>
      </c>
      <c r="G4832" t="s">
        <v>72</v>
      </c>
      <c r="I4832" t="s">
        <v>73</v>
      </c>
      <c r="J4832" t="s">
        <v>52</v>
      </c>
      <c r="K4832" t="s">
        <v>52</v>
      </c>
      <c r="L4832" t="s">
        <v>52</v>
      </c>
      <c r="M4832">
        <v>2</v>
      </c>
      <c r="N4832" t="s">
        <v>97</v>
      </c>
      <c r="O4832">
        <v>5</v>
      </c>
      <c r="P4832" s="6">
        <v>4</v>
      </c>
      <c r="Q4832" t="s">
        <v>50</v>
      </c>
      <c r="R4832">
        <v>16</v>
      </c>
      <c r="S4832" s="5">
        <f t="shared" si="75"/>
        <v>1</v>
      </c>
      <c r="T4832" t="s">
        <v>58</v>
      </c>
      <c r="U4832" t="s">
        <v>52</v>
      </c>
      <c r="V4832">
        <v>1</v>
      </c>
      <c r="W4832" t="s">
        <v>52</v>
      </c>
      <c r="X4832">
        <v>2</v>
      </c>
      <c r="Y4832" t="s">
        <v>59</v>
      </c>
      <c r="AB4832" t="s">
        <v>72</v>
      </c>
      <c r="AD4832" t="s">
        <v>73</v>
      </c>
      <c r="AE4832" t="s">
        <v>52</v>
      </c>
      <c r="AF4832" t="s">
        <v>52</v>
      </c>
      <c r="AG4832" t="s">
        <v>52</v>
      </c>
      <c r="AH4832">
        <v>4</v>
      </c>
      <c r="AI4832" t="s">
        <v>83</v>
      </c>
      <c r="AJ4832" t="s">
        <v>53</v>
      </c>
      <c r="AO4832" t="s">
        <v>190</v>
      </c>
    </row>
    <row r="4833" spans="1:49" x14ac:dyDescent="0.35">
      <c r="A4833" s="2" t="s">
        <v>1287</v>
      </c>
      <c r="B4833">
        <v>15</v>
      </c>
      <c r="C4833">
        <v>1501</v>
      </c>
      <c r="D4833">
        <v>2</v>
      </c>
      <c r="E4833" t="s">
        <v>50</v>
      </c>
      <c r="F4833">
        <v>39</v>
      </c>
      <c r="G4833" t="s">
        <v>72</v>
      </c>
      <c r="I4833" t="s">
        <v>73</v>
      </c>
      <c r="J4833" t="s">
        <v>52</v>
      </c>
      <c r="K4833" t="s">
        <v>52</v>
      </c>
      <c r="L4833" t="s">
        <v>52</v>
      </c>
      <c r="M4833">
        <v>2</v>
      </c>
      <c r="N4833" t="s">
        <v>97</v>
      </c>
      <c r="O4833">
        <v>5</v>
      </c>
      <c r="P4833" s="6">
        <v>5</v>
      </c>
      <c r="Q4833" t="s">
        <v>50</v>
      </c>
      <c r="R4833">
        <v>12</v>
      </c>
      <c r="S4833" s="5">
        <f t="shared" si="75"/>
        <v>1</v>
      </c>
      <c r="T4833" t="s">
        <v>58</v>
      </c>
      <c r="U4833" t="s">
        <v>52</v>
      </c>
      <c r="V4833">
        <v>1</v>
      </c>
      <c r="W4833" t="s">
        <v>52</v>
      </c>
      <c r="X4833">
        <v>2</v>
      </c>
      <c r="AB4833" t="s">
        <v>72</v>
      </c>
      <c r="AD4833" t="s">
        <v>73</v>
      </c>
      <c r="AE4833" t="s">
        <v>52</v>
      </c>
      <c r="AF4833" t="s">
        <v>52</v>
      </c>
      <c r="AG4833" t="s">
        <v>52</v>
      </c>
      <c r="AH4833">
        <v>5</v>
      </c>
      <c r="AI4833" t="s">
        <v>83</v>
      </c>
      <c r="AJ4833" t="s">
        <v>52</v>
      </c>
      <c r="AK4833" t="s">
        <v>84</v>
      </c>
      <c r="AM4833" t="s">
        <v>62</v>
      </c>
      <c r="AN4833" t="s">
        <v>52</v>
      </c>
      <c r="AP4833">
        <v>0</v>
      </c>
      <c r="AQ4833">
        <v>0</v>
      </c>
      <c r="AR4833">
        <v>24500</v>
      </c>
      <c r="AS4833">
        <v>25000</v>
      </c>
      <c r="AT4833">
        <v>0</v>
      </c>
      <c r="AU4833">
        <v>0</v>
      </c>
      <c r="AV4833">
        <v>0</v>
      </c>
      <c r="AW4833">
        <v>49500</v>
      </c>
    </row>
    <row r="4834" spans="1:49" x14ac:dyDescent="0.35">
      <c r="A4834" s="2" t="s">
        <v>1287</v>
      </c>
      <c r="B4834">
        <v>15</v>
      </c>
      <c r="C4834">
        <v>1501</v>
      </c>
      <c r="D4834">
        <v>2</v>
      </c>
      <c r="E4834" t="s">
        <v>50</v>
      </c>
      <c r="F4834">
        <v>39</v>
      </c>
      <c r="G4834" t="s">
        <v>72</v>
      </c>
      <c r="I4834" t="s">
        <v>73</v>
      </c>
      <c r="J4834" t="s">
        <v>52</v>
      </c>
      <c r="K4834" t="s">
        <v>52</v>
      </c>
      <c r="L4834" t="s">
        <v>52</v>
      </c>
      <c r="M4834">
        <v>2</v>
      </c>
      <c r="N4834" t="s">
        <v>97</v>
      </c>
      <c r="O4834">
        <v>5</v>
      </c>
      <c r="P4834" s="6">
        <v>6</v>
      </c>
      <c r="Q4834" t="s">
        <v>50</v>
      </c>
      <c r="R4834">
        <v>6</v>
      </c>
      <c r="S4834" s="5">
        <f t="shared" si="75"/>
        <v>1</v>
      </c>
      <c r="T4834" t="s">
        <v>58</v>
      </c>
      <c r="U4834" t="s">
        <v>52</v>
      </c>
      <c r="V4834">
        <v>1</v>
      </c>
      <c r="W4834" t="s">
        <v>52</v>
      </c>
      <c r="X4834">
        <v>2</v>
      </c>
      <c r="AB4834" t="s">
        <v>72</v>
      </c>
      <c r="AD4834" t="s">
        <v>73</v>
      </c>
      <c r="AE4834" t="s">
        <v>52</v>
      </c>
      <c r="AF4834" t="s">
        <v>52</v>
      </c>
      <c r="AG4834" t="s">
        <v>52</v>
      </c>
      <c r="AH4834">
        <v>2</v>
      </c>
      <c r="AI4834" t="s">
        <v>65</v>
      </c>
      <c r="AJ4834" t="s">
        <v>52</v>
      </c>
      <c r="AK4834" t="s">
        <v>66</v>
      </c>
      <c r="AM4834" t="s">
        <v>62</v>
      </c>
      <c r="AN4834" t="s">
        <v>52</v>
      </c>
      <c r="AP4834">
        <v>0</v>
      </c>
      <c r="AQ4834">
        <v>0</v>
      </c>
      <c r="AR4834">
        <v>21000</v>
      </c>
      <c r="AS4834">
        <v>22000</v>
      </c>
      <c r="AT4834">
        <v>0</v>
      </c>
      <c r="AU4834">
        <v>0</v>
      </c>
      <c r="AV4834">
        <v>0</v>
      </c>
      <c r="AW4834">
        <v>43000</v>
      </c>
    </row>
    <row r="4835" spans="1:49" hidden="1" x14ac:dyDescent="0.35">
      <c r="A4835" s="2" t="s">
        <v>1287</v>
      </c>
      <c r="B4835">
        <v>15</v>
      </c>
      <c r="C4835">
        <v>1501</v>
      </c>
      <c r="D4835">
        <v>2</v>
      </c>
      <c r="E4835" t="s">
        <v>50</v>
      </c>
      <c r="F4835">
        <v>39</v>
      </c>
      <c r="G4835" t="s">
        <v>72</v>
      </c>
      <c r="I4835" t="s">
        <v>73</v>
      </c>
      <c r="J4835" t="s">
        <v>52</v>
      </c>
      <c r="K4835" t="s">
        <v>52</v>
      </c>
      <c r="L4835" t="s">
        <v>52</v>
      </c>
      <c r="M4835">
        <v>2</v>
      </c>
      <c r="N4835" t="s">
        <v>97</v>
      </c>
      <c r="O4835">
        <v>5</v>
      </c>
      <c r="P4835" s="2">
        <v>7</v>
      </c>
      <c r="Q4835" t="s">
        <v>50</v>
      </c>
      <c r="R4835">
        <v>3</v>
      </c>
      <c r="S4835" s="5">
        <f t="shared" si="75"/>
        <v>0</v>
      </c>
      <c r="T4835" t="s">
        <v>58</v>
      </c>
      <c r="U4835" t="s">
        <v>52</v>
      </c>
      <c r="V4835">
        <v>1</v>
      </c>
      <c r="W4835" t="s">
        <v>52</v>
      </c>
      <c r="X4835">
        <v>2</v>
      </c>
      <c r="AB4835" t="s">
        <v>72</v>
      </c>
      <c r="AD4835" t="s">
        <v>73</v>
      </c>
      <c r="AE4835" t="s">
        <v>53</v>
      </c>
      <c r="AF4835" t="s">
        <v>53</v>
      </c>
      <c r="AG4835" t="s">
        <v>53</v>
      </c>
      <c r="AO4835" t="s">
        <v>70</v>
      </c>
    </row>
    <row r="4836" spans="1:49" hidden="1" x14ac:dyDescent="0.35">
      <c r="A4836" s="2" t="s">
        <v>1287</v>
      </c>
      <c r="B4836">
        <v>15</v>
      </c>
      <c r="C4836">
        <v>1501</v>
      </c>
      <c r="D4836">
        <v>2</v>
      </c>
      <c r="E4836" t="s">
        <v>50</v>
      </c>
      <c r="F4836">
        <v>39</v>
      </c>
      <c r="G4836" t="s">
        <v>72</v>
      </c>
      <c r="I4836" t="s">
        <v>73</v>
      </c>
      <c r="J4836" t="s">
        <v>52</v>
      </c>
      <c r="K4836" t="s">
        <v>52</v>
      </c>
      <c r="L4836" t="s">
        <v>52</v>
      </c>
      <c r="M4836">
        <v>2</v>
      </c>
      <c r="N4836" t="s">
        <v>97</v>
      </c>
      <c r="O4836">
        <v>5</v>
      </c>
      <c r="P4836" s="2">
        <v>8</v>
      </c>
      <c r="Q4836" t="s">
        <v>50</v>
      </c>
      <c r="R4836">
        <v>3</v>
      </c>
      <c r="S4836" s="5">
        <f t="shared" si="75"/>
        <v>0</v>
      </c>
      <c r="T4836" t="s">
        <v>58</v>
      </c>
      <c r="U4836" t="s">
        <v>52</v>
      </c>
      <c r="V4836">
        <v>1</v>
      </c>
      <c r="W4836" t="s">
        <v>52</v>
      </c>
      <c r="X4836">
        <v>2</v>
      </c>
      <c r="AB4836" t="s">
        <v>72</v>
      </c>
      <c r="AD4836" t="s">
        <v>73</v>
      </c>
      <c r="AE4836" t="s">
        <v>53</v>
      </c>
      <c r="AF4836" t="s">
        <v>53</v>
      </c>
      <c r="AG4836" t="s">
        <v>53</v>
      </c>
      <c r="AO4836" t="s">
        <v>70</v>
      </c>
    </row>
    <row r="4837" spans="1:49" hidden="1" x14ac:dyDescent="0.35">
      <c r="A4837" s="2" t="s">
        <v>1288</v>
      </c>
      <c r="B4837">
        <v>3</v>
      </c>
      <c r="C4837">
        <v>306</v>
      </c>
      <c r="D4837">
        <v>2</v>
      </c>
      <c r="E4837" t="s">
        <v>56</v>
      </c>
      <c r="F4837">
        <v>53</v>
      </c>
      <c r="G4837" t="s">
        <v>72</v>
      </c>
      <c r="I4837" t="s">
        <v>73</v>
      </c>
      <c r="J4837" t="s">
        <v>53</v>
      </c>
      <c r="K4837" t="s">
        <v>53</v>
      </c>
      <c r="L4837" t="s">
        <v>53</v>
      </c>
      <c r="M4837">
        <v>0</v>
      </c>
      <c r="P4837" s="2">
        <v>1</v>
      </c>
      <c r="Q4837" t="s">
        <v>56</v>
      </c>
      <c r="R4837">
        <v>53</v>
      </c>
      <c r="S4837" s="5">
        <f t="shared" si="75"/>
        <v>0</v>
      </c>
      <c r="T4837" t="s">
        <v>54</v>
      </c>
      <c r="U4837" t="s">
        <v>53</v>
      </c>
      <c r="W4837" t="s">
        <v>53</v>
      </c>
      <c r="Y4837" t="s">
        <v>59</v>
      </c>
      <c r="AB4837" t="s">
        <v>72</v>
      </c>
      <c r="AD4837" t="s">
        <v>73</v>
      </c>
      <c r="AE4837" t="s">
        <v>53</v>
      </c>
      <c r="AF4837" t="s">
        <v>53</v>
      </c>
      <c r="AG4837" t="s">
        <v>53</v>
      </c>
    </row>
    <row r="4838" spans="1:49" hidden="1" x14ac:dyDescent="0.35">
      <c r="A4838" s="2" t="s">
        <v>1289</v>
      </c>
      <c r="B4838">
        <v>4</v>
      </c>
      <c r="C4838">
        <v>404</v>
      </c>
      <c r="D4838">
        <v>2</v>
      </c>
      <c r="E4838" t="s">
        <v>50</v>
      </c>
      <c r="F4838">
        <v>38</v>
      </c>
      <c r="G4838" t="s">
        <v>72</v>
      </c>
      <c r="I4838" t="s">
        <v>73</v>
      </c>
      <c r="J4838" t="s">
        <v>53</v>
      </c>
      <c r="K4838" t="s">
        <v>53</v>
      </c>
      <c r="L4838" t="s">
        <v>53</v>
      </c>
      <c r="M4838">
        <v>0</v>
      </c>
      <c r="O4838">
        <v>4</v>
      </c>
      <c r="P4838" s="2">
        <v>1</v>
      </c>
      <c r="Q4838" t="s">
        <v>50</v>
      </c>
      <c r="R4838">
        <v>38</v>
      </c>
      <c r="S4838" s="5">
        <f t="shared" si="75"/>
        <v>0</v>
      </c>
      <c r="T4838" t="s">
        <v>54</v>
      </c>
      <c r="U4838" t="s">
        <v>53</v>
      </c>
      <c r="W4838" t="s">
        <v>52</v>
      </c>
      <c r="X4838">
        <v>7</v>
      </c>
      <c r="Y4838" t="s">
        <v>55</v>
      </c>
      <c r="Z4838" t="s">
        <v>52</v>
      </c>
      <c r="AA4838">
        <v>2</v>
      </c>
      <c r="AB4838" t="s">
        <v>72</v>
      </c>
      <c r="AD4838" t="s">
        <v>73</v>
      </c>
      <c r="AE4838" t="s">
        <v>53</v>
      </c>
      <c r="AF4838" t="s">
        <v>53</v>
      </c>
      <c r="AG4838" t="s">
        <v>53</v>
      </c>
    </row>
    <row r="4839" spans="1:49" hidden="1" x14ac:dyDescent="0.35">
      <c r="A4839" s="2" t="s">
        <v>1289</v>
      </c>
      <c r="B4839">
        <v>4</v>
      </c>
      <c r="C4839">
        <v>404</v>
      </c>
      <c r="D4839">
        <v>2</v>
      </c>
      <c r="E4839" t="s">
        <v>50</v>
      </c>
      <c r="F4839">
        <v>38</v>
      </c>
      <c r="G4839" t="s">
        <v>72</v>
      </c>
      <c r="I4839" t="s">
        <v>73</v>
      </c>
      <c r="J4839" t="s">
        <v>53</v>
      </c>
      <c r="K4839" t="s">
        <v>53</v>
      </c>
      <c r="L4839" t="s">
        <v>53</v>
      </c>
      <c r="M4839">
        <v>0</v>
      </c>
      <c r="O4839">
        <v>4</v>
      </c>
      <c r="P4839" s="2">
        <v>2</v>
      </c>
      <c r="Q4839" t="s">
        <v>56</v>
      </c>
      <c r="R4839">
        <v>39</v>
      </c>
      <c r="S4839" s="5">
        <f t="shared" si="75"/>
        <v>0</v>
      </c>
      <c r="T4839" t="s">
        <v>57</v>
      </c>
      <c r="U4839" t="s">
        <v>53</v>
      </c>
      <c r="W4839" t="s">
        <v>53</v>
      </c>
      <c r="Y4839" t="s">
        <v>55</v>
      </c>
      <c r="Z4839" t="s">
        <v>52</v>
      </c>
      <c r="AA4839">
        <v>1</v>
      </c>
      <c r="AB4839" t="s">
        <v>72</v>
      </c>
      <c r="AD4839" t="s">
        <v>73</v>
      </c>
      <c r="AE4839" t="s">
        <v>53</v>
      </c>
      <c r="AF4839" t="s">
        <v>53</v>
      </c>
      <c r="AG4839" t="s">
        <v>53</v>
      </c>
    </row>
    <row r="4840" spans="1:49" x14ac:dyDescent="0.35">
      <c r="A4840" s="2" t="s">
        <v>1289</v>
      </c>
      <c r="B4840">
        <v>4</v>
      </c>
      <c r="C4840">
        <v>404</v>
      </c>
      <c r="D4840">
        <v>2</v>
      </c>
      <c r="E4840" t="s">
        <v>50</v>
      </c>
      <c r="F4840">
        <v>38</v>
      </c>
      <c r="G4840" t="s">
        <v>72</v>
      </c>
      <c r="I4840" t="s">
        <v>73</v>
      </c>
      <c r="J4840" t="s">
        <v>53</v>
      </c>
      <c r="K4840" t="s">
        <v>53</v>
      </c>
      <c r="L4840" t="s">
        <v>53</v>
      </c>
      <c r="M4840">
        <v>0</v>
      </c>
      <c r="O4840">
        <v>4</v>
      </c>
      <c r="P4840" s="6">
        <v>3</v>
      </c>
      <c r="Q4840" t="s">
        <v>56</v>
      </c>
      <c r="R4840">
        <v>16</v>
      </c>
      <c r="S4840" s="5">
        <f t="shared" si="75"/>
        <v>1</v>
      </c>
      <c r="T4840" t="s">
        <v>58</v>
      </c>
      <c r="U4840" t="s">
        <v>52</v>
      </c>
      <c r="V4840">
        <v>1</v>
      </c>
      <c r="W4840" t="s">
        <v>52</v>
      </c>
      <c r="X4840">
        <v>2</v>
      </c>
      <c r="Y4840" t="s">
        <v>59</v>
      </c>
      <c r="AB4840" t="s">
        <v>72</v>
      </c>
      <c r="AD4840" t="s">
        <v>73</v>
      </c>
      <c r="AE4840" t="s">
        <v>52</v>
      </c>
      <c r="AF4840" t="s">
        <v>52</v>
      </c>
      <c r="AG4840" t="s">
        <v>52</v>
      </c>
      <c r="AH4840">
        <v>8</v>
      </c>
      <c r="AI4840" t="s">
        <v>86</v>
      </c>
      <c r="AJ4840" t="s">
        <v>52</v>
      </c>
      <c r="AK4840" t="s">
        <v>87</v>
      </c>
      <c r="AM4840" t="s">
        <v>62</v>
      </c>
      <c r="AN4840" t="s">
        <v>52</v>
      </c>
      <c r="AP4840">
        <v>0</v>
      </c>
      <c r="AQ4840">
        <v>0</v>
      </c>
      <c r="AR4840">
        <v>25000</v>
      </c>
      <c r="AS4840">
        <v>100000</v>
      </c>
      <c r="AT4840">
        <v>0</v>
      </c>
      <c r="AU4840">
        <v>0</v>
      </c>
      <c r="AV4840">
        <v>0</v>
      </c>
      <c r="AW4840">
        <v>125000</v>
      </c>
    </row>
    <row r="4841" spans="1:49" x14ac:dyDescent="0.35">
      <c r="A4841" s="2" t="s">
        <v>1289</v>
      </c>
      <c r="B4841">
        <v>4</v>
      </c>
      <c r="C4841">
        <v>404</v>
      </c>
      <c r="D4841">
        <v>2</v>
      </c>
      <c r="E4841" t="s">
        <v>50</v>
      </c>
      <c r="F4841">
        <v>38</v>
      </c>
      <c r="G4841" t="s">
        <v>72</v>
      </c>
      <c r="I4841" t="s">
        <v>73</v>
      </c>
      <c r="J4841" t="s">
        <v>53</v>
      </c>
      <c r="K4841" t="s">
        <v>53</v>
      </c>
      <c r="L4841" t="s">
        <v>53</v>
      </c>
      <c r="M4841">
        <v>0</v>
      </c>
      <c r="O4841">
        <v>4</v>
      </c>
      <c r="P4841" s="6">
        <v>4</v>
      </c>
      <c r="Q4841" t="s">
        <v>50</v>
      </c>
      <c r="R4841">
        <v>14</v>
      </c>
      <c r="S4841" s="5">
        <f t="shared" si="75"/>
        <v>1</v>
      </c>
      <c r="T4841" t="s">
        <v>58</v>
      </c>
      <c r="U4841" t="s">
        <v>52</v>
      </c>
      <c r="V4841">
        <v>1</v>
      </c>
      <c r="W4841" t="s">
        <v>52</v>
      </c>
      <c r="X4841">
        <v>2</v>
      </c>
      <c r="Y4841" t="s">
        <v>59</v>
      </c>
      <c r="AB4841" t="s">
        <v>72</v>
      </c>
      <c r="AD4841" t="s">
        <v>73</v>
      </c>
      <c r="AE4841" t="s">
        <v>52</v>
      </c>
      <c r="AF4841" t="s">
        <v>52</v>
      </c>
      <c r="AG4841" t="s">
        <v>52</v>
      </c>
      <c r="AH4841">
        <v>6</v>
      </c>
      <c r="AI4841" t="s">
        <v>78</v>
      </c>
      <c r="AJ4841" t="s">
        <v>52</v>
      </c>
      <c r="AK4841" t="s">
        <v>88</v>
      </c>
      <c r="AM4841" t="s">
        <v>62</v>
      </c>
      <c r="AN4841" t="s">
        <v>53</v>
      </c>
      <c r="AP4841">
        <v>0</v>
      </c>
      <c r="AQ4841">
        <v>0</v>
      </c>
      <c r="AR4841">
        <v>20000</v>
      </c>
      <c r="AS4841">
        <v>85000</v>
      </c>
      <c r="AT4841">
        <v>0</v>
      </c>
      <c r="AU4841">
        <v>0</v>
      </c>
      <c r="AV4841">
        <v>0</v>
      </c>
      <c r="AW4841">
        <v>105000</v>
      </c>
    </row>
    <row r="4842" spans="1:49" x14ac:dyDescent="0.35">
      <c r="A4842" s="2" t="s">
        <v>1289</v>
      </c>
      <c r="B4842">
        <v>4</v>
      </c>
      <c r="C4842">
        <v>404</v>
      </c>
      <c r="D4842">
        <v>2</v>
      </c>
      <c r="E4842" t="s">
        <v>50</v>
      </c>
      <c r="F4842">
        <v>38</v>
      </c>
      <c r="G4842" t="s">
        <v>72</v>
      </c>
      <c r="I4842" t="s">
        <v>73</v>
      </c>
      <c r="J4842" t="s">
        <v>53</v>
      </c>
      <c r="K4842" t="s">
        <v>53</v>
      </c>
      <c r="L4842" t="s">
        <v>53</v>
      </c>
      <c r="M4842">
        <v>0</v>
      </c>
      <c r="O4842">
        <v>4</v>
      </c>
      <c r="P4842" s="6">
        <v>5</v>
      </c>
      <c r="Q4842" t="s">
        <v>50</v>
      </c>
      <c r="R4842">
        <v>10</v>
      </c>
      <c r="S4842" s="5">
        <f t="shared" si="75"/>
        <v>1</v>
      </c>
      <c r="T4842" t="s">
        <v>58</v>
      </c>
      <c r="U4842" t="s">
        <v>52</v>
      </c>
      <c r="V4842">
        <v>1</v>
      </c>
      <c r="W4842" t="s">
        <v>52</v>
      </c>
      <c r="X4842">
        <v>2</v>
      </c>
      <c r="AB4842" t="s">
        <v>72</v>
      </c>
      <c r="AD4842" t="s">
        <v>73</v>
      </c>
      <c r="AE4842" t="s">
        <v>52</v>
      </c>
      <c r="AF4842" t="s">
        <v>52</v>
      </c>
      <c r="AG4842" t="s">
        <v>52</v>
      </c>
      <c r="AH4842">
        <v>3</v>
      </c>
      <c r="AI4842" t="s">
        <v>63</v>
      </c>
      <c r="AJ4842" t="s">
        <v>52</v>
      </c>
      <c r="AK4842" t="s">
        <v>64</v>
      </c>
      <c r="AM4842" t="s">
        <v>62</v>
      </c>
      <c r="AN4842" t="s">
        <v>53</v>
      </c>
      <c r="AP4842">
        <v>0</v>
      </c>
      <c r="AQ4842">
        <v>0</v>
      </c>
      <c r="AR4842">
        <v>15000</v>
      </c>
      <c r="AS4842">
        <v>35000</v>
      </c>
      <c r="AT4842">
        <v>0</v>
      </c>
      <c r="AU4842">
        <v>0</v>
      </c>
      <c r="AV4842">
        <v>0</v>
      </c>
      <c r="AW4842">
        <v>50000</v>
      </c>
    </row>
    <row r="4843" spans="1:49" hidden="1" x14ac:dyDescent="0.35">
      <c r="A4843" s="2" t="s">
        <v>1289</v>
      </c>
      <c r="B4843">
        <v>4</v>
      </c>
      <c r="C4843">
        <v>404</v>
      </c>
      <c r="D4843">
        <v>2</v>
      </c>
      <c r="E4843" t="s">
        <v>50</v>
      </c>
      <c r="F4843">
        <v>38</v>
      </c>
      <c r="G4843" t="s">
        <v>72</v>
      </c>
      <c r="I4843" t="s">
        <v>73</v>
      </c>
      <c r="J4843" t="s">
        <v>53</v>
      </c>
      <c r="K4843" t="s">
        <v>53</v>
      </c>
      <c r="L4843" t="s">
        <v>53</v>
      </c>
      <c r="M4843">
        <v>0</v>
      </c>
      <c r="O4843">
        <v>4</v>
      </c>
      <c r="P4843" s="2">
        <v>6</v>
      </c>
      <c r="Q4843" t="s">
        <v>50</v>
      </c>
      <c r="R4843">
        <v>5</v>
      </c>
      <c r="S4843" s="5">
        <f t="shared" si="75"/>
        <v>0</v>
      </c>
      <c r="T4843" t="s">
        <v>58</v>
      </c>
      <c r="U4843" t="s">
        <v>52</v>
      </c>
      <c r="V4843">
        <v>1</v>
      </c>
      <c r="W4843" t="s">
        <v>52</v>
      </c>
      <c r="X4843">
        <v>2</v>
      </c>
      <c r="AB4843" t="s">
        <v>72</v>
      </c>
      <c r="AD4843" t="s">
        <v>73</v>
      </c>
      <c r="AE4843" t="s">
        <v>53</v>
      </c>
      <c r="AF4843" t="s">
        <v>53</v>
      </c>
      <c r="AG4843" t="s">
        <v>52</v>
      </c>
      <c r="AH4843">
        <v>1</v>
      </c>
      <c r="AI4843" t="s">
        <v>68</v>
      </c>
      <c r="AJ4843" t="s">
        <v>52</v>
      </c>
      <c r="AK4843" t="s">
        <v>68</v>
      </c>
      <c r="AL4843" t="s">
        <v>109</v>
      </c>
      <c r="AN4843" t="s">
        <v>53</v>
      </c>
    </row>
    <row r="4844" spans="1:49" hidden="1" x14ac:dyDescent="0.35">
      <c r="A4844" s="2" t="s">
        <v>1289</v>
      </c>
      <c r="B4844">
        <v>4</v>
      </c>
      <c r="C4844">
        <v>404</v>
      </c>
      <c r="D4844">
        <v>2</v>
      </c>
      <c r="E4844" t="s">
        <v>50</v>
      </c>
      <c r="F4844">
        <v>38</v>
      </c>
      <c r="G4844" t="s">
        <v>72</v>
      </c>
      <c r="I4844" t="s">
        <v>73</v>
      </c>
      <c r="J4844" t="s">
        <v>53</v>
      </c>
      <c r="K4844" t="s">
        <v>53</v>
      </c>
      <c r="L4844" t="s">
        <v>53</v>
      </c>
      <c r="M4844">
        <v>0</v>
      </c>
      <c r="O4844">
        <v>4</v>
      </c>
      <c r="P4844" s="2">
        <v>7</v>
      </c>
      <c r="Q4844" t="s">
        <v>56</v>
      </c>
      <c r="R4844">
        <v>70</v>
      </c>
      <c r="S4844" s="5">
        <f t="shared" si="75"/>
        <v>0</v>
      </c>
      <c r="T4844" t="s">
        <v>91</v>
      </c>
      <c r="U4844" t="s">
        <v>53</v>
      </c>
      <c r="W4844" t="s">
        <v>53</v>
      </c>
      <c r="Y4844" t="s">
        <v>92</v>
      </c>
      <c r="AB4844" t="s">
        <v>72</v>
      </c>
      <c r="AD4844" t="s">
        <v>73</v>
      </c>
      <c r="AE4844" t="s">
        <v>52</v>
      </c>
      <c r="AF4844" t="s">
        <v>53</v>
      </c>
      <c r="AG4844" t="s">
        <v>52</v>
      </c>
      <c r="AH4844">
        <v>1</v>
      </c>
      <c r="AI4844" t="s">
        <v>65</v>
      </c>
      <c r="AJ4844" t="s">
        <v>53</v>
      </c>
    </row>
    <row r="4845" spans="1:49" hidden="1" x14ac:dyDescent="0.35">
      <c r="A4845" s="2" t="s">
        <v>1290</v>
      </c>
      <c r="B4845">
        <v>2</v>
      </c>
      <c r="C4845">
        <v>206</v>
      </c>
      <c r="D4845">
        <v>2</v>
      </c>
      <c r="E4845" t="s">
        <v>56</v>
      </c>
      <c r="F4845">
        <v>51</v>
      </c>
      <c r="G4845" t="s">
        <v>72</v>
      </c>
      <c r="I4845" t="s">
        <v>73</v>
      </c>
      <c r="J4845" t="s">
        <v>53</v>
      </c>
      <c r="K4845" t="s">
        <v>53</v>
      </c>
      <c r="L4845" t="s">
        <v>53</v>
      </c>
      <c r="M4845">
        <v>0</v>
      </c>
      <c r="O4845">
        <v>1</v>
      </c>
      <c r="P4845" s="2">
        <v>1</v>
      </c>
      <c r="Q4845" t="s">
        <v>56</v>
      </c>
      <c r="R4845">
        <v>51</v>
      </c>
      <c r="S4845" s="5">
        <f t="shared" si="75"/>
        <v>0</v>
      </c>
      <c r="T4845" t="s">
        <v>54</v>
      </c>
      <c r="U4845" t="s">
        <v>53</v>
      </c>
      <c r="W4845" t="s">
        <v>53</v>
      </c>
      <c r="Y4845" t="s">
        <v>92</v>
      </c>
      <c r="AB4845" t="s">
        <v>72</v>
      </c>
      <c r="AD4845" t="s">
        <v>73</v>
      </c>
      <c r="AE4845" t="s">
        <v>53</v>
      </c>
      <c r="AF4845" t="s">
        <v>53</v>
      </c>
      <c r="AG4845" t="s">
        <v>53</v>
      </c>
    </row>
    <row r="4846" spans="1:49" x14ac:dyDescent="0.35">
      <c r="A4846" s="2" t="s">
        <v>1290</v>
      </c>
      <c r="B4846">
        <v>2</v>
      </c>
      <c r="C4846">
        <v>206</v>
      </c>
      <c r="D4846">
        <v>2</v>
      </c>
      <c r="E4846" t="s">
        <v>56</v>
      </c>
      <c r="F4846">
        <v>51</v>
      </c>
      <c r="G4846" t="s">
        <v>72</v>
      </c>
      <c r="I4846" t="s">
        <v>73</v>
      </c>
      <c r="J4846" t="s">
        <v>53</v>
      </c>
      <c r="K4846" t="s">
        <v>53</v>
      </c>
      <c r="L4846" t="s">
        <v>53</v>
      </c>
      <c r="M4846">
        <v>0</v>
      </c>
      <c r="O4846">
        <v>1</v>
      </c>
      <c r="P4846" s="6">
        <v>2</v>
      </c>
      <c r="Q4846" t="s">
        <v>56</v>
      </c>
      <c r="R4846">
        <v>8</v>
      </c>
      <c r="S4846" s="5">
        <f t="shared" si="75"/>
        <v>1</v>
      </c>
      <c r="T4846" t="s">
        <v>58</v>
      </c>
      <c r="U4846" t="s">
        <v>53</v>
      </c>
      <c r="W4846" t="s">
        <v>52</v>
      </c>
      <c r="X4846">
        <v>1</v>
      </c>
      <c r="AB4846" t="s">
        <v>72</v>
      </c>
      <c r="AD4846" t="s">
        <v>73</v>
      </c>
      <c r="AE4846" t="s">
        <v>53</v>
      </c>
      <c r="AF4846" t="s">
        <v>53</v>
      </c>
      <c r="AG4846" t="s">
        <v>52</v>
      </c>
      <c r="AH4846">
        <v>2</v>
      </c>
      <c r="AI4846" t="s">
        <v>65</v>
      </c>
      <c r="AJ4846" t="s">
        <v>52</v>
      </c>
      <c r="AK4846" t="s">
        <v>66</v>
      </c>
      <c r="AM4846" t="s">
        <v>62</v>
      </c>
      <c r="AN4846" t="s">
        <v>53</v>
      </c>
      <c r="AP4846">
        <v>0</v>
      </c>
      <c r="AQ4846">
        <v>0</v>
      </c>
      <c r="AR4846">
        <v>50000</v>
      </c>
      <c r="AS4846">
        <v>28000</v>
      </c>
      <c r="AT4846">
        <v>0</v>
      </c>
      <c r="AU4846">
        <v>0</v>
      </c>
      <c r="AV4846">
        <v>0</v>
      </c>
      <c r="AW4846">
        <v>78000</v>
      </c>
    </row>
    <row r="4847" spans="1:49" hidden="1" x14ac:dyDescent="0.35">
      <c r="A4847" s="2" t="s">
        <v>1291</v>
      </c>
      <c r="B4847">
        <v>9</v>
      </c>
      <c r="C4847">
        <v>906</v>
      </c>
      <c r="D4847">
        <v>1</v>
      </c>
      <c r="E4847" t="s">
        <v>50</v>
      </c>
      <c r="F4847">
        <v>34</v>
      </c>
      <c r="G4847" t="s">
        <v>72</v>
      </c>
      <c r="I4847" t="s">
        <v>73</v>
      </c>
      <c r="J4847" t="s">
        <v>52</v>
      </c>
      <c r="K4847" t="s">
        <v>52</v>
      </c>
      <c r="L4847" t="s">
        <v>52</v>
      </c>
      <c r="M4847">
        <v>10</v>
      </c>
      <c r="N4847" t="s">
        <v>100</v>
      </c>
      <c r="O4847">
        <v>1</v>
      </c>
      <c r="P4847" s="2">
        <v>1</v>
      </c>
      <c r="Q4847" t="s">
        <v>50</v>
      </c>
      <c r="R4847">
        <v>34</v>
      </c>
      <c r="S4847" s="5">
        <f t="shared" si="75"/>
        <v>0</v>
      </c>
      <c r="T4847" t="s">
        <v>54</v>
      </c>
      <c r="U4847" t="s">
        <v>53</v>
      </c>
      <c r="W4847" t="s">
        <v>53</v>
      </c>
      <c r="Y4847" t="s">
        <v>55</v>
      </c>
      <c r="Z4847" t="s">
        <v>52</v>
      </c>
      <c r="AA4847">
        <v>2</v>
      </c>
      <c r="AB4847" t="s">
        <v>72</v>
      </c>
      <c r="AD4847" t="s">
        <v>73</v>
      </c>
      <c r="AE4847" t="s">
        <v>52</v>
      </c>
      <c r="AF4847" t="s">
        <v>52</v>
      </c>
      <c r="AG4847" t="s">
        <v>52</v>
      </c>
      <c r="AH4847">
        <v>10</v>
      </c>
      <c r="AI4847" t="s">
        <v>100</v>
      </c>
      <c r="AJ4847" t="s">
        <v>53</v>
      </c>
    </row>
    <row r="4848" spans="1:49" hidden="1" x14ac:dyDescent="0.35">
      <c r="A4848" s="2" t="s">
        <v>1291</v>
      </c>
      <c r="B4848">
        <v>9</v>
      </c>
      <c r="C4848">
        <v>906</v>
      </c>
      <c r="D4848">
        <v>1</v>
      </c>
      <c r="E4848" t="s">
        <v>50</v>
      </c>
      <c r="F4848">
        <v>34</v>
      </c>
      <c r="G4848" t="s">
        <v>72</v>
      </c>
      <c r="I4848" t="s">
        <v>73</v>
      </c>
      <c r="J4848" t="s">
        <v>52</v>
      </c>
      <c r="K4848" t="s">
        <v>52</v>
      </c>
      <c r="L4848" t="s">
        <v>52</v>
      </c>
      <c r="M4848">
        <v>10</v>
      </c>
      <c r="N4848" t="s">
        <v>100</v>
      </c>
      <c r="O4848">
        <v>1</v>
      </c>
      <c r="P4848" s="2">
        <v>2</v>
      </c>
      <c r="Q4848" t="s">
        <v>56</v>
      </c>
      <c r="R4848">
        <v>27</v>
      </c>
      <c r="S4848" s="5">
        <f t="shared" si="75"/>
        <v>0</v>
      </c>
      <c r="T4848" t="s">
        <v>57</v>
      </c>
      <c r="U4848" t="s">
        <v>53</v>
      </c>
      <c r="W4848" t="s">
        <v>53</v>
      </c>
      <c r="Y4848" t="s">
        <v>55</v>
      </c>
      <c r="Z4848" t="s">
        <v>52</v>
      </c>
      <c r="AA4848">
        <v>1</v>
      </c>
      <c r="AB4848" t="s">
        <v>72</v>
      </c>
      <c r="AD4848" t="s">
        <v>73</v>
      </c>
      <c r="AE4848" t="s">
        <v>52</v>
      </c>
      <c r="AF4848" t="s">
        <v>52</v>
      </c>
      <c r="AG4848" t="s">
        <v>52</v>
      </c>
      <c r="AH4848">
        <v>7</v>
      </c>
      <c r="AI4848" t="s">
        <v>86</v>
      </c>
      <c r="AJ4848" t="s">
        <v>53</v>
      </c>
    </row>
    <row r="4849" spans="1:49" hidden="1" x14ac:dyDescent="0.35">
      <c r="A4849" s="2" t="s">
        <v>1291</v>
      </c>
      <c r="B4849">
        <v>9</v>
      </c>
      <c r="C4849">
        <v>906</v>
      </c>
      <c r="D4849">
        <v>1</v>
      </c>
      <c r="E4849" t="s">
        <v>50</v>
      </c>
      <c r="F4849">
        <v>34</v>
      </c>
      <c r="G4849" t="s">
        <v>72</v>
      </c>
      <c r="I4849" t="s">
        <v>73</v>
      </c>
      <c r="J4849" t="s">
        <v>52</v>
      </c>
      <c r="K4849" t="s">
        <v>52</v>
      </c>
      <c r="L4849" t="s">
        <v>52</v>
      </c>
      <c r="M4849">
        <v>10</v>
      </c>
      <c r="N4849" t="s">
        <v>100</v>
      </c>
      <c r="O4849">
        <v>1</v>
      </c>
      <c r="P4849" s="2">
        <v>3</v>
      </c>
      <c r="Q4849" t="s">
        <v>50</v>
      </c>
      <c r="R4849">
        <v>3</v>
      </c>
      <c r="S4849" s="5">
        <f t="shared" si="75"/>
        <v>0</v>
      </c>
      <c r="T4849" t="s">
        <v>58</v>
      </c>
      <c r="U4849" t="s">
        <v>52</v>
      </c>
      <c r="V4849">
        <v>1</v>
      </c>
      <c r="W4849" t="s">
        <v>52</v>
      </c>
      <c r="X4849">
        <v>2</v>
      </c>
      <c r="AB4849" t="s">
        <v>72</v>
      </c>
      <c r="AD4849" t="s">
        <v>73</v>
      </c>
      <c r="AE4849" t="s">
        <v>53</v>
      </c>
      <c r="AF4849" t="s">
        <v>53</v>
      </c>
      <c r="AG4849" t="s">
        <v>53</v>
      </c>
      <c r="AO4849" t="s">
        <v>70</v>
      </c>
    </row>
    <row r="4850" spans="1:49" hidden="1" x14ac:dyDescent="0.35">
      <c r="A4850" s="2" t="s">
        <v>1292</v>
      </c>
      <c r="B4850">
        <v>20</v>
      </c>
      <c r="C4850">
        <v>2004</v>
      </c>
      <c r="D4850">
        <v>2</v>
      </c>
      <c r="E4850" t="s">
        <v>50</v>
      </c>
      <c r="F4850">
        <v>57</v>
      </c>
      <c r="G4850" t="s">
        <v>72</v>
      </c>
      <c r="I4850" t="s">
        <v>73</v>
      </c>
      <c r="J4850" t="s">
        <v>52</v>
      </c>
      <c r="K4850" t="s">
        <v>52</v>
      </c>
      <c r="L4850" t="s">
        <v>52</v>
      </c>
      <c r="M4850">
        <v>7</v>
      </c>
      <c r="N4850" t="s">
        <v>86</v>
      </c>
      <c r="O4850">
        <v>2</v>
      </c>
      <c r="P4850" s="2">
        <v>1</v>
      </c>
      <c r="Q4850" t="s">
        <v>50</v>
      </c>
      <c r="R4850">
        <v>57</v>
      </c>
      <c r="S4850" s="5">
        <f t="shared" si="75"/>
        <v>0</v>
      </c>
      <c r="T4850" t="s">
        <v>54</v>
      </c>
      <c r="U4850" t="s">
        <v>53</v>
      </c>
      <c r="W4850" t="s">
        <v>53</v>
      </c>
      <c r="Y4850" t="s">
        <v>55</v>
      </c>
      <c r="Z4850" t="s">
        <v>52</v>
      </c>
      <c r="AA4850">
        <v>2</v>
      </c>
      <c r="AB4850" t="s">
        <v>72</v>
      </c>
      <c r="AD4850" t="s">
        <v>73</v>
      </c>
      <c r="AE4850" t="s">
        <v>52</v>
      </c>
      <c r="AF4850" t="s">
        <v>52</v>
      </c>
      <c r="AG4850" t="s">
        <v>52</v>
      </c>
      <c r="AH4850">
        <v>7</v>
      </c>
      <c r="AI4850" t="s">
        <v>86</v>
      </c>
      <c r="AJ4850" t="s">
        <v>53</v>
      </c>
    </row>
    <row r="4851" spans="1:49" hidden="1" x14ac:dyDescent="0.35">
      <c r="A4851" s="2" t="s">
        <v>1292</v>
      </c>
      <c r="B4851">
        <v>20</v>
      </c>
      <c r="C4851">
        <v>2004</v>
      </c>
      <c r="D4851">
        <v>2</v>
      </c>
      <c r="E4851" t="s">
        <v>50</v>
      </c>
      <c r="F4851">
        <v>57</v>
      </c>
      <c r="G4851" t="s">
        <v>72</v>
      </c>
      <c r="I4851" t="s">
        <v>73</v>
      </c>
      <c r="J4851" t="s">
        <v>52</v>
      </c>
      <c r="K4851" t="s">
        <v>52</v>
      </c>
      <c r="L4851" t="s">
        <v>52</v>
      </c>
      <c r="M4851">
        <v>7</v>
      </c>
      <c r="N4851" t="s">
        <v>86</v>
      </c>
      <c r="O4851">
        <v>2</v>
      </c>
      <c r="P4851" s="2">
        <v>2</v>
      </c>
      <c r="Q4851" t="s">
        <v>56</v>
      </c>
      <c r="R4851">
        <v>55</v>
      </c>
      <c r="S4851" s="5">
        <f t="shared" si="75"/>
        <v>0</v>
      </c>
      <c r="T4851" t="s">
        <v>57</v>
      </c>
      <c r="U4851" t="s">
        <v>53</v>
      </c>
      <c r="W4851" t="s">
        <v>53</v>
      </c>
      <c r="Y4851" t="s">
        <v>55</v>
      </c>
      <c r="Z4851" t="s">
        <v>52</v>
      </c>
      <c r="AA4851">
        <v>1</v>
      </c>
      <c r="AB4851" t="s">
        <v>72</v>
      </c>
      <c r="AD4851" t="s">
        <v>73</v>
      </c>
      <c r="AE4851" t="s">
        <v>52</v>
      </c>
      <c r="AF4851" t="s">
        <v>52</v>
      </c>
      <c r="AG4851" t="s">
        <v>52</v>
      </c>
      <c r="AH4851">
        <v>6</v>
      </c>
      <c r="AI4851" t="s">
        <v>79</v>
      </c>
      <c r="AJ4851" t="s">
        <v>53</v>
      </c>
    </row>
    <row r="4852" spans="1:49" hidden="1" x14ac:dyDescent="0.35">
      <c r="A4852" s="2" t="s">
        <v>1292</v>
      </c>
      <c r="B4852">
        <v>20</v>
      </c>
      <c r="C4852">
        <v>2004</v>
      </c>
      <c r="D4852">
        <v>2</v>
      </c>
      <c r="E4852" t="s">
        <v>50</v>
      </c>
      <c r="F4852">
        <v>57</v>
      </c>
      <c r="G4852" t="s">
        <v>72</v>
      </c>
      <c r="I4852" t="s">
        <v>73</v>
      </c>
      <c r="J4852" t="s">
        <v>52</v>
      </c>
      <c r="K4852" t="s">
        <v>52</v>
      </c>
      <c r="L4852" t="s">
        <v>52</v>
      </c>
      <c r="M4852">
        <v>7</v>
      </c>
      <c r="N4852" t="s">
        <v>86</v>
      </c>
      <c r="O4852">
        <v>2</v>
      </c>
      <c r="P4852" s="2">
        <v>3</v>
      </c>
      <c r="Q4852" t="s">
        <v>50</v>
      </c>
      <c r="R4852">
        <v>29</v>
      </c>
      <c r="S4852" s="5">
        <f t="shared" si="75"/>
        <v>0</v>
      </c>
      <c r="T4852" t="s">
        <v>58</v>
      </c>
      <c r="U4852" t="s">
        <v>52</v>
      </c>
      <c r="V4852">
        <v>1</v>
      </c>
      <c r="W4852" t="s">
        <v>52</v>
      </c>
      <c r="X4852">
        <v>2</v>
      </c>
      <c r="Y4852" t="s">
        <v>55</v>
      </c>
      <c r="Z4852" t="s">
        <v>52</v>
      </c>
      <c r="AA4852">
        <v>5</v>
      </c>
      <c r="AB4852" t="s">
        <v>72</v>
      </c>
      <c r="AD4852" t="s">
        <v>52</v>
      </c>
      <c r="AE4852" t="s">
        <v>52</v>
      </c>
      <c r="AF4852" t="s">
        <v>52</v>
      </c>
      <c r="AG4852" t="s">
        <v>52</v>
      </c>
      <c r="AH4852">
        <v>16</v>
      </c>
      <c r="AI4852" t="s">
        <v>323</v>
      </c>
      <c r="AJ4852" t="s">
        <v>53</v>
      </c>
    </row>
    <row r="4853" spans="1:49" hidden="1" x14ac:dyDescent="0.35">
      <c r="A4853" s="2" t="s">
        <v>1292</v>
      </c>
      <c r="B4853">
        <v>20</v>
      </c>
      <c r="C4853">
        <v>2004</v>
      </c>
      <c r="D4853">
        <v>2</v>
      </c>
      <c r="E4853" t="s">
        <v>50</v>
      </c>
      <c r="F4853">
        <v>57</v>
      </c>
      <c r="G4853" t="s">
        <v>72</v>
      </c>
      <c r="I4853" t="s">
        <v>73</v>
      </c>
      <c r="J4853" t="s">
        <v>52</v>
      </c>
      <c r="K4853" t="s">
        <v>52</v>
      </c>
      <c r="L4853" t="s">
        <v>52</v>
      </c>
      <c r="M4853">
        <v>7</v>
      </c>
      <c r="N4853" t="s">
        <v>86</v>
      </c>
      <c r="O4853">
        <v>2</v>
      </c>
      <c r="P4853" s="2">
        <v>4</v>
      </c>
      <c r="Q4853" t="s">
        <v>56</v>
      </c>
      <c r="R4853">
        <v>22</v>
      </c>
      <c r="S4853" s="5">
        <f t="shared" si="75"/>
        <v>0</v>
      </c>
      <c r="T4853" t="s">
        <v>58</v>
      </c>
      <c r="U4853" t="s">
        <v>52</v>
      </c>
      <c r="V4853">
        <v>1</v>
      </c>
      <c r="W4853" t="s">
        <v>52</v>
      </c>
      <c r="X4853">
        <v>2</v>
      </c>
      <c r="Y4853" t="s">
        <v>55</v>
      </c>
      <c r="Z4853" t="s">
        <v>52</v>
      </c>
      <c r="AA4853">
        <v>6</v>
      </c>
      <c r="AB4853" t="s">
        <v>72</v>
      </c>
      <c r="AD4853" t="s">
        <v>73</v>
      </c>
      <c r="AE4853" t="s">
        <v>52</v>
      </c>
      <c r="AF4853" t="s">
        <v>52</v>
      </c>
      <c r="AG4853" t="s">
        <v>52</v>
      </c>
      <c r="AH4853">
        <v>12</v>
      </c>
      <c r="AI4853" t="s">
        <v>76</v>
      </c>
      <c r="AJ4853" t="s">
        <v>53</v>
      </c>
    </row>
    <row r="4854" spans="1:49" hidden="1" x14ac:dyDescent="0.35">
      <c r="A4854" s="2" t="s">
        <v>1292</v>
      </c>
      <c r="B4854">
        <v>20</v>
      </c>
      <c r="C4854">
        <v>2004</v>
      </c>
      <c r="D4854">
        <v>2</v>
      </c>
      <c r="E4854" t="s">
        <v>50</v>
      </c>
      <c r="F4854">
        <v>57</v>
      </c>
      <c r="G4854" t="s">
        <v>72</v>
      </c>
      <c r="I4854" t="s">
        <v>73</v>
      </c>
      <c r="J4854" t="s">
        <v>52</v>
      </c>
      <c r="K4854" t="s">
        <v>52</v>
      </c>
      <c r="L4854" t="s">
        <v>52</v>
      </c>
      <c r="M4854">
        <v>7</v>
      </c>
      <c r="N4854" t="s">
        <v>86</v>
      </c>
      <c r="O4854">
        <v>2</v>
      </c>
      <c r="P4854" s="2">
        <v>5</v>
      </c>
      <c r="Q4854" t="s">
        <v>56</v>
      </c>
      <c r="R4854">
        <v>31</v>
      </c>
      <c r="S4854" s="5">
        <f t="shared" si="75"/>
        <v>0</v>
      </c>
      <c r="T4854" t="s">
        <v>99</v>
      </c>
      <c r="U4854" t="s">
        <v>53</v>
      </c>
      <c r="W4854" t="s">
        <v>53</v>
      </c>
      <c r="Y4854" t="s">
        <v>55</v>
      </c>
      <c r="Z4854" t="s">
        <v>52</v>
      </c>
      <c r="AA4854">
        <v>3</v>
      </c>
      <c r="AB4854" t="s">
        <v>72</v>
      </c>
      <c r="AD4854" t="s">
        <v>73</v>
      </c>
      <c r="AE4854" t="s">
        <v>52</v>
      </c>
      <c r="AF4854" t="s">
        <v>52</v>
      </c>
      <c r="AG4854" t="s">
        <v>52</v>
      </c>
      <c r="AH4854">
        <v>4</v>
      </c>
      <c r="AI4854" t="s">
        <v>83</v>
      </c>
      <c r="AJ4854" t="s">
        <v>53</v>
      </c>
    </row>
    <row r="4855" spans="1:49" hidden="1" x14ac:dyDescent="0.35">
      <c r="A4855" s="2" t="s">
        <v>1292</v>
      </c>
      <c r="B4855">
        <v>20</v>
      </c>
      <c r="C4855">
        <v>2004</v>
      </c>
      <c r="D4855">
        <v>2</v>
      </c>
      <c r="E4855" t="s">
        <v>50</v>
      </c>
      <c r="F4855">
        <v>57</v>
      </c>
      <c r="G4855" t="s">
        <v>72</v>
      </c>
      <c r="I4855" t="s">
        <v>73</v>
      </c>
      <c r="J4855" t="s">
        <v>52</v>
      </c>
      <c r="K4855" t="s">
        <v>52</v>
      </c>
      <c r="L4855" t="s">
        <v>52</v>
      </c>
      <c r="M4855">
        <v>7</v>
      </c>
      <c r="N4855" t="s">
        <v>86</v>
      </c>
      <c r="O4855">
        <v>2</v>
      </c>
      <c r="P4855" s="2">
        <v>6</v>
      </c>
      <c r="Q4855" t="s">
        <v>50</v>
      </c>
      <c r="R4855">
        <v>25</v>
      </c>
      <c r="S4855" s="5">
        <f t="shared" si="75"/>
        <v>0</v>
      </c>
      <c r="T4855" t="s">
        <v>99</v>
      </c>
      <c r="U4855" t="s">
        <v>53</v>
      </c>
      <c r="W4855" t="s">
        <v>53</v>
      </c>
      <c r="Y4855" t="s">
        <v>55</v>
      </c>
      <c r="Z4855" t="s">
        <v>52</v>
      </c>
      <c r="AA4855">
        <v>4</v>
      </c>
      <c r="AB4855" t="s">
        <v>72</v>
      </c>
      <c r="AD4855" t="s">
        <v>73</v>
      </c>
      <c r="AE4855" t="s">
        <v>52</v>
      </c>
      <c r="AF4855" t="s">
        <v>52</v>
      </c>
      <c r="AG4855" t="s">
        <v>52</v>
      </c>
      <c r="AH4855">
        <v>11</v>
      </c>
      <c r="AI4855" t="s">
        <v>107</v>
      </c>
      <c r="AJ4855" t="s">
        <v>53</v>
      </c>
    </row>
    <row r="4856" spans="1:49" hidden="1" x14ac:dyDescent="0.35">
      <c r="A4856" s="2" t="s">
        <v>1292</v>
      </c>
      <c r="B4856">
        <v>20</v>
      </c>
      <c r="C4856">
        <v>2004</v>
      </c>
      <c r="D4856">
        <v>2</v>
      </c>
      <c r="E4856" t="s">
        <v>50</v>
      </c>
      <c r="F4856">
        <v>57</v>
      </c>
      <c r="G4856" t="s">
        <v>72</v>
      </c>
      <c r="I4856" t="s">
        <v>73</v>
      </c>
      <c r="J4856" t="s">
        <v>52</v>
      </c>
      <c r="K4856" t="s">
        <v>52</v>
      </c>
      <c r="L4856" t="s">
        <v>52</v>
      </c>
      <c r="M4856">
        <v>7</v>
      </c>
      <c r="N4856" t="s">
        <v>86</v>
      </c>
      <c r="O4856">
        <v>2</v>
      </c>
      <c r="P4856" s="2">
        <v>7</v>
      </c>
      <c r="Q4856" t="s">
        <v>50</v>
      </c>
      <c r="R4856">
        <v>1</v>
      </c>
      <c r="S4856" s="5">
        <f t="shared" si="75"/>
        <v>0</v>
      </c>
      <c r="T4856" t="s">
        <v>102</v>
      </c>
      <c r="U4856" t="s">
        <v>52</v>
      </c>
      <c r="V4856">
        <v>3</v>
      </c>
      <c r="W4856" t="s">
        <v>52</v>
      </c>
      <c r="X4856">
        <v>5</v>
      </c>
      <c r="AB4856" t="s">
        <v>72</v>
      </c>
      <c r="AD4856" t="s">
        <v>73</v>
      </c>
    </row>
    <row r="4857" spans="1:49" hidden="1" x14ac:dyDescent="0.35">
      <c r="A4857" s="2" t="s">
        <v>1292</v>
      </c>
      <c r="B4857">
        <v>20</v>
      </c>
      <c r="C4857">
        <v>2004</v>
      </c>
      <c r="D4857">
        <v>2</v>
      </c>
      <c r="E4857" t="s">
        <v>50</v>
      </c>
      <c r="F4857">
        <v>57</v>
      </c>
      <c r="G4857" t="s">
        <v>72</v>
      </c>
      <c r="I4857" t="s">
        <v>73</v>
      </c>
      <c r="J4857" t="s">
        <v>52</v>
      </c>
      <c r="K4857" t="s">
        <v>52</v>
      </c>
      <c r="L4857" t="s">
        <v>52</v>
      </c>
      <c r="M4857">
        <v>7</v>
      </c>
      <c r="N4857" t="s">
        <v>86</v>
      </c>
      <c r="O4857">
        <v>2</v>
      </c>
      <c r="P4857" s="2">
        <v>8</v>
      </c>
      <c r="Q4857" t="s">
        <v>56</v>
      </c>
      <c r="R4857">
        <v>1</v>
      </c>
      <c r="S4857" s="5">
        <f t="shared" si="75"/>
        <v>0</v>
      </c>
      <c r="T4857" t="s">
        <v>102</v>
      </c>
      <c r="U4857" t="s">
        <v>52</v>
      </c>
      <c r="V4857">
        <v>6</v>
      </c>
      <c r="W4857" t="s">
        <v>52</v>
      </c>
      <c r="X4857">
        <v>4</v>
      </c>
      <c r="AB4857" t="s">
        <v>72</v>
      </c>
      <c r="AD4857" t="s">
        <v>73</v>
      </c>
    </row>
    <row r="4858" spans="1:49" hidden="1" x14ac:dyDescent="0.35">
      <c r="A4858" s="2" t="s">
        <v>1293</v>
      </c>
      <c r="B4858">
        <v>12</v>
      </c>
      <c r="C4858">
        <v>1209</v>
      </c>
      <c r="D4858">
        <v>1</v>
      </c>
      <c r="E4858" t="s">
        <v>50</v>
      </c>
      <c r="F4858">
        <v>43</v>
      </c>
      <c r="G4858" t="s">
        <v>72</v>
      </c>
      <c r="I4858" t="s">
        <v>73</v>
      </c>
      <c r="J4858" t="s">
        <v>52</v>
      </c>
      <c r="K4858" t="s">
        <v>52</v>
      </c>
      <c r="L4858" t="s">
        <v>52</v>
      </c>
      <c r="M4858">
        <v>4</v>
      </c>
      <c r="N4858" t="s">
        <v>83</v>
      </c>
      <c r="O4858">
        <v>1</v>
      </c>
      <c r="P4858" s="2">
        <v>1</v>
      </c>
      <c r="Q4858" t="s">
        <v>50</v>
      </c>
      <c r="R4858">
        <v>43</v>
      </c>
      <c r="S4858" s="5">
        <f t="shared" si="75"/>
        <v>0</v>
      </c>
      <c r="T4858" t="s">
        <v>54</v>
      </c>
      <c r="U4858" t="s">
        <v>53</v>
      </c>
      <c r="W4858" t="s">
        <v>53</v>
      </c>
      <c r="Y4858" t="s">
        <v>55</v>
      </c>
      <c r="Z4858" t="s">
        <v>52</v>
      </c>
      <c r="AA4858">
        <v>2</v>
      </c>
      <c r="AB4858" t="s">
        <v>72</v>
      </c>
      <c r="AD4858" t="s">
        <v>73</v>
      </c>
      <c r="AE4858" t="s">
        <v>52</v>
      </c>
      <c r="AF4858" t="s">
        <v>52</v>
      </c>
      <c r="AG4858" t="s">
        <v>52</v>
      </c>
      <c r="AH4858">
        <v>4</v>
      </c>
      <c r="AI4858" t="s">
        <v>83</v>
      </c>
      <c r="AJ4858" t="s">
        <v>53</v>
      </c>
    </row>
    <row r="4859" spans="1:49" hidden="1" x14ac:dyDescent="0.35">
      <c r="A4859" s="2" t="s">
        <v>1293</v>
      </c>
      <c r="B4859">
        <v>12</v>
      </c>
      <c r="C4859">
        <v>1209</v>
      </c>
      <c r="D4859">
        <v>1</v>
      </c>
      <c r="E4859" t="s">
        <v>50</v>
      </c>
      <c r="F4859">
        <v>43</v>
      </c>
      <c r="G4859" t="s">
        <v>72</v>
      </c>
      <c r="I4859" t="s">
        <v>73</v>
      </c>
      <c r="J4859" t="s">
        <v>52</v>
      </c>
      <c r="K4859" t="s">
        <v>52</v>
      </c>
      <c r="L4859" t="s">
        <v>52</v>
      </c>
      <c r="M4859">
        <v>4</v>
      </c>
      <c r="N4859" t="s">
        <v>83</v>
      </c>
      <c r="O4859">
        <v>1</v>
      </c>
      <c r="P4859" s="2">
        <v>2</v>
      </c>
      <c r="Q4859" t="s">
        <v>56</v>
      </c>
      <c r="R4859">
        <v>43</v>
      </c>
      <c r="S4859" s="5">
        <f t="shared" si="75"/>
        <v>0</v>
      </c>
      <c r="T4859" t="s">
        <v>57</v>
      </c>
      <c r="U4859" t="s">
        <v>53</v>
      </c>
      <c r="W4859" t="s">
        <v>53</v>
      </c>
      <c r="Y4859" t="s">
        <v>55</v>
      </c>
      <c r="Z4859" t="s">
        <v>52</v>
      </c>
      <c r="AA4859">
        <v>1</v>
      </c>
      <c r="AB4859" t="s">
        <v>72</v>
      </c>
      <c r="AD4859" t="s">
        <v>73</v>
      </c>
      <c r="AE4859" t="s">
        <v>52</v>
      </c>
      <c r="AF4859" t="s">
        <v>52</v>
      </c>
      <c r="AG4859" t="s">
        <v>52</v>
      </c>
      <c r="AH4859">
        <v>2</v>
      </c>
      <c r="AI4859" t="s">
        <v>97</v>
      </c>
      <c r="AJ4859" t="s">
        <v>53</v>
      </c>
    </row>
    <row r="4860" spans="1:49" hidden="1" x14ac:dyDescent="0.35">
      <c r="A4860" s="2" t="s">
        <v>1293</v>
      </c>
      <c r="B4860">
        <v>12</v>
      </c>
      <c r="C4860">
        <v>1209</v>
      </c>
      <c r="D4860">
        <v>1</v>
      </c>
      <c r="E4860" t="s">
        <v>50</v>
      </c>
      <c r="F4860">
        <v>43</v>
      </c>
      <c r="G4860" t="s">
        <v>72</v>
      </c>
      <c r="I4860" t="s">
        <v>73</v>
      </c>
      <c r="J4860" t="s">
        <v>52</v>
      </c>
      <c r="K4860" t="s">
        <v>52</v>
      </c>
      <c r="L4860" t="s">
        <v>52</v>
      </c>
      <c r="M4860">
        <v>4</v>
      </c>
      <c r="N4860" t="s">
        <v>83</v>
      </c>
      <c r="O4860">
        <v>1</v>
      </c>
      <c r="P4860" s="2">
        <v>3</v>
      </c>
      <c r="Q4860" t="s">
        <v>56</v>
      </c>
      <c r="R4860">
        <v>20</v>
      </c>
      <c r="S4860" s="5">
        <f t="shared" si="75"/>
        <v>0</v>
      </c>
      <c r="T4860" t="s">
        <v>58</v>
      </c>
      <c r="U4860" t="s">
        <v>52</v>
      </c>
      <c r="V4860">
        <v>1</v>
      </c>
      <c r="W4860" t="s">
        <v>52</v>
      </c>
      <c r="X4860">
        <v>2</v>
      </c>
      <c r="Y4860" t="s">
        <v>59</v>
      </c>
      <c r="AB4860" t="s">
        <v>72</v>
      </c>
      <c r="AD4860" t="s">
        <v>73</v>
      </c>
      <c r="AE4860" t="s">
        <v>52</v>
      </c>
      <c r="AF4860" t="s">
        <v>52</v>
      </c>
      <c r="AG4860" t="s">
        <v>52</v>
      </c>
      <c r="AH4860">
        <v>7</v>
      </c>
      <c r="AI4860" t="s">
        <v>86</v>
      </c>
      <c r="AJ4860" t="s">
        <v>53</v>
      </c>
    </row>
    <row r="4861" spans="1:49" x14ac:dyDescent="0.35">
      <c r="A4861" s="2" t="s">
        <v>1293</v>
      </c>
      <c r="B4861">
        <v>12</v>
      </c>
      <c r="C4861">
        <v>1209</v>
      </c>
      <c r="D4861">
        <v>1</v>
      </c>
      <c r="E4861" t="s">
        <v>50</v>
      </c>
      <c r="F4861">
        <v>43</v>
      </c>
      <c r="G4861" t="s">
        <v>72</v>
      </c>
      <c r="I4861" t="s">
        <v>73</v>
      </c>
      <c r="J4861" t="s">
        <v>52</v>
      </c>
      <c r="K4861" t="s">
        <v>52</v>
      </c>
      <c r="L4861" t="s">
        <v>52</v>
      </c>
      <c r="M4861">
        <v>4</v>
      </c>
      <c r="N4861" t="s">
        <v>83</v>
      </c>
      <c r="O4861">
        <v>1</v>
      </c>
      <c r="P4861" s="6">
        <v>4</v>
      </c>
      <c r="Q4861" t="s">
        <v>56</v>
      </c>
      <c r="R4861">
        <v>8</v>
      </c>
      <c r="S4861" s="5">
        <f t="shared" si="75"/>
        <v>1</v>
      </c>
      <c r="T4861" t="s">
        <v>58</v>
      </c>
      <c r="U4861" t="s">
        <v>52</v>
      </c>
      <c r="V4861">
        <v>1</v>
      </c>
      <c r="W4861" t="s">
        <v>52</v>
      </c>
      <c r="X4861">
        <v>2</v>
      </c>
      <c r="AB4861" t="s">
        <v>72</v>
      </c>
      <c r="AD4861" t="s">
        <v>73</v>
      </c>
      <c r="AE4861" t="s">
        <v>53</v>
      </c>
      <c r="AF4861" t="s">
        <v>52</v>
      </c>
      <c r="AG4861" t="s">
        <v>52</v>
      </c>
      <c r="AH4861">
        <v>3</v>
      </c>
      <c r="AI4861" t="s">
        <v>97</v>
      </c>
      <c r="AJ4861" t="s">
        <v>52</v>
      </c>
      <c r="AK4861" t="s">
        <v>98</v>
      </c>
      <c r="AM4861" t="s">
        <v>62</v>
      </c>
      <c r="AN4861" t="s">
        <v>53</v>
      </c>
      <c r="AP4861">
        <v>0</v>
      </c>
      <c r="AQ4861">
        <v>0</v>
      </c>
      <c r="AR4861">
        <v>20000</v>
      </c>
      <c r="AS4861">
        <v>34000</v>
      </c>
      <c r="AT4861">
        <v>520000</v>
      </c>
      <c r="AU4861">
        <v>288000</v>
      </c>
      <c r="AV4861">
        <v>0</v>
      </c>
      <c r="AW4861">
        <v>862000</v>
      </c>
    </row>
    <row r="4862" spans="1:49" hidden="1" x14ac:dyDescent="0.35">
      <c r="A4862" s="2" t="s">
        <v>1294</v>
      </c>
      <c r="B4862">
        <v>25</v>
      </c>
      <c r="C4862">
        <v>2506</v>
      </c>
      <c r="D4862">
        <v>2</v>
      </c>
      <c r="E4862" t="s">
        <v>50</v>
      </c>
      <c r="F4862">
        <v>33</v>
      </c>
      <c r="G4862" t="s">
        <v>72</v>
      </c>
      <c r="I4862" t="s">
        <v>73</v>
      </c>
      <c r="J4862" t="s">
        <v>52</v>
      </c>
      <c r="K4862" t="s">
        <v>52</v>
      </c>
      <c r="L4862" t="s">
        <v>52</v>
      </c>
      <c r="M4862">
        <v>6</v>
      </c>
      <c r="N4862" t="s">
        <v>78</v>
      </c>
      <c r="O4862">
        <v>2</v>
      </c>
      <c r="P4862" s="2">
        <v>1</v>
      </c>
      <c r="Q4862" t="s">
        <v>50</v>
      </c>
      <c r="R4862">
        <v>33</v>
      </c>
      <c r="S4862" s="5">
        <f t="shared" si="75"/>
        <v>0</v>
      </c>
      <c r="T4862" t="s">
        <v>54</v>
      </c>
      <c r="U4862" t="s">
        <v>53</v>
      </c>
      <c r="W4862" t="s">
        <v>53</v>
      </c>
      <c r="Y4862" t="s">
        <v>55</v>
      </c>
      <c r="Z4862" t="s">
        <v>52</v>
      </c>
      <c r="AA4862">
        <v>2</v>
      </c>
      <c r="AB4862" t="s">
        <v>72</v>
      </c>
      <c r="AD4862" t="s">
        <v>73</v>
      </c>
      <c r="AE4862" t="s">
        <v>52</v>
      </c>
      <c r="AF4862" t="s">
        <v>52</v>
      </c>
      <c r="AG4862" t="s">
        <v>52</v>
      </c>
      <c r="AH4862">
        <v>6</v>
      </c>
      <c r="AI4862" t="s">
        <v>78</v>
      </c>
      <c r="AJ4862" t="s">
        <v>53</v>
      </c>
    </row>
    <row r="4863" spans="1:49" hidden="1" x14ac:dyDescent="0.35">
      <c r="A4863" s="2" t="s">
        <v>1294</v>
      </c>
      <c r="B4863">
        <v>25</v>
      </c>
      <c r="C4863">
        <v>2506</v>
      </c>
      <c r="D4863">
        <v>2</v>
      </c>
      <c r="E4863" t="s">
        <v>50</v>
      </c>
      <c r="F4863">
        <v>33</v>
      </c>
      <c r="G4863" t="s">
        <v>72</v>
      </c>
      <c r="I4863" t="s">
        <v>73</v>
      </c>
      <c r="J4863" t="s">
        <v>52</v>
      </c>
      <c r="K4863" t="s">
        <v>52</v>
      </c>
      <c r="L4863" t="s">
        <v>52</v>
      </c>
      <c r="M4863">
        <v>6</v>
      </c>
      <c r="N4863" t="s">
        <v>78</v>
      </c>
      <c r="O4863">
        <v>2</v>
      </c>
      <c r="P4863" s="2">
        <v>2</v>
      </c>
      <c r="Q4863" t="s">
        <v>56</v>
      </c>
      <c r="R4863">
        <v>30</v>
      </c>
      <c r="S4863" s="5">
        <f t="shared" si="75"/>
        <v>0</v>
      </c>
      <c r="T4863" t="s">
        <v>57</v>
      </c>
      <c r="U4863" t="s">
        <v>53</v>
      </c>
      <c r="W4863" t="s">
        <v>53</v>
      </c>
      <c r="Y4863" t="s">
        <v>55</v>
      </c>
      <c r="Z4863" t="s">
        <v>52</v>
      </c>
      <c r="AA4863">
        <v>1</v>
      </c>
      <c r="AB4863" t="s">
        <v>72</v>
      </c>
      <c r="AD4863" t="s">
        <v>73</v>
      </c>
      <c r="AE4863" t="s">
        <v>52</v>
      </c>
      <c r="AF4863" t="s">
        <v>52</v>
      </c>
      <c r="AG4863" t="s">
        <v>52</v>
      </c>
      <c r="AH4863">
        <v>8</v>
      </c>
      <c r="AI4863" t="s">
        <v>86</v>
      </c>
      <c r="AJ4863" t="s">
        <v>53</v>
      </c>
    </row>
    <row r="4864" spans="1:49" x14ac:dyDescent="0.35">
      <c r="A4864" s="2" t="s">
        <v>1294</v>
      </c>
      <c r="B4864">
        <v>25</v>
      </c>
      <c r="C4864">
        <v>2506</v>
      </c>
      <c r="D4864">
        <v>2</v>
      </c>
      <c r="E4864" t="s">
        <v>50</v>
      </c>
      <c r="F4864">
        <v>33</v>
      </c>
      <c r="G4864" t="s">
        <v>72</v>
      </c>
      <c r="I4864" t="s">
        <v>73</v>
      </c>
      <c r="J4864" t="s">
        <v>52</v>
      </c>
      <c r="K4864" t="s">
        <v>52</v>
      </c>
      <c r="L4864" t="s">
        <v>52</v>
      </c>
      <c r="M4864">
        <v>6</v>
      </c>
      <c r="N4864" t="s">
        <v>78</v>
      </c>
      <c r="O4864">
        <v>2</v>
      </c>
      <c r="P4864" s="6">
        <v>3</v>
      </c>
      <c r="Q4864" t="s">
        <v>50</v>
      </c>
      <c r="R4864">
        <v>8</v>
      </c>
      <c r="S4864" s="5">
        <f t="shared" si="75"/>
        <v>1</v>
      </c>
      <c r="T4864" t="s">
        <v>58</v>
      </c>
      <c r="U4864" t="s">
        <v>52</v>
      </c>
      <c r="V4864">
        <v>1</v>
      </c>
      <c r="W4864" t="s">
        <v>52</v>
      </c>
      <c r="X4864">
        <v>2</v>
      </c>
      <c r="AB4864" t="s">
        <v>72</v>
      </c>
      <c r="AD4864" t="s">
        <v>73</v>
      </c>
      <c r="AE4864" t="s">
        <v>52</v>
      </c>
      <c r="AF4864" t="s">
        <v>52</v>
      </c>
      <c r="AG4864" t="s">
        <v>52</v>
      </c>
      <c r="AH4864">
        <v>3</v>
      </c>
      <c r="AI4864" t="s">
        <v>97</v>
      </c>
      <c r="AJ4864" t="s">
        <v>52</v>
      </c>
      <c r="AK4864" t="s">
        <v>98</v>
      </c>
      <c r="AM4864" t="s">
        <v>62</v>
      </c>
      <c r="AN4864" t="s">
        <v>52</v>
      </c>
      <c r="AP4864">
        <v>0</v>
      </c>
      <c r="AQ4864">
        <v>200000</v>
      </c>
      <c r="AR4864">
        <v>15000</v>
      </c>
      <c r="AS4864">
        <v>5000</v>
      </c>
      <c r="AT4864">
        <v>0</v>
      </c>
      <c r="AU4864">
        <v>0</v>
      </c>
      <c r="AV4864">
        <v>5000</v>
      </c>
      <c r="AW4864">
        <v>225000</v>
      </c>
    </row>
    <row r="4865" spans="1:49" x14ac:dyDescent="0.35">
      <c r="A4865" s="2" t="s">
        <v>1294</v>
      </c>
      <c r="B4865">
        <v>25</v>
      </c>
      <c r="C4865">
        <v>2506</v>
      </c>
      <c r="D4865">
        <v>2</v>
      </c>
      <c r="E4865" t="s">
        <v>50</v>
      </c>
      <c r="F4865">
        <v>33</v>
      </c>
      <c r="G4865" t="s">
        <v>72</v>
      </c>
      <c r="I4865" t="s">
        <v>73</v>
      </c>
      <c r="J4865" t="s">
        <v>52</v>
      </c>
      <c r="K4865" t="s">
        <v>52</v>
      </c>
      <c r="L4865" t="s">
        <v>52</v>
      </c>
      <c r="M4865">
        <v>6</v>
      </c>
      <c r="N4865" t="s">
        <v>78</v>
      </c>
      <c r="O4865">
        <v>2</v>
      </c>
      <c r="P4865" s="6">
        <v>4</v>
      </c>
      <c r="Q4865" t="s">
        <v>56</v>
      </c>
      <c r="R4865">
        <v>6</v>
      </c>
      <c r="S4865" s="5">
        <f t="shared" si="75"/>
        <v>1</v>
      </c>
      <c r="T4865" t="s">
        <v>58</v>
      </c>
      <c r="U4865" t="s">
        <v>52</v>
      </c>
      <c r="V4865">
        <v>1</v>
      </c>
      <c r="W4865" t="s">
        <v>52</v>
      </c>
      <c r="X4865">
        <v>2</v>
      </c>
      <c r="AB4865" t="s">
        <v>72</v>
      </c>
      <c r="AD4865" t="s">
        <v>73</v>
      </c>
      <c r="AE4865" t="s">
        <v>53</v>
      </c>
      <c r="AF4865" t="s">
        <v>53</v>
      </c>
      <c r="AG4865" t="s">
        <v>53</v>
      </c>
      <c r="AO4865" t="s">
        <v>70</v>
      </c>
    </row>
    <row r="4866" spans="1:49" hidden="1" x14ac:dyDescent="0.35">
      <c r="A4866" s="2" t="s">
        <v>1295</v>
      </c>
      <c r="B4866">
        <v>7</v>
      </c>
      <c r="C4866">
        <v>701</v>
      </c>
      <c r="D4866">
        <v>2</v>
      </c>
      <c r="E4866" t="s">
        <v>50</v>
      </c>
      <c r="F4866">
        <v>73</v>
      </c>
      <c r="G4866" t="s">
        <v>72</v>
      </c>
      <c r="I4866" t="s">
        <v>73</v>
      </c>
      <c r="J4866" t="s">
        <v>52</v>
      </c>
      <c r="K4866" t="s">
        <v>53</v>
      </c>
      <c r="L4866" t="s">
        <v>52</v>
      </c>
      <c r="M4866">
        <v>9</v>
      </c>
      <c r="N4866" t="s">
        <v>80</v>
      </c>
      <c r="P4866" s="2">
        <v>1</v>
      </c>
      <c r="Q4866" t="s">
        <v>50</v>
      </c>
      <c r="R4866">
        <v>73</v>
      </c>
      <c r="S4866" s="5">
        <f t="shared" si="75"/>
        <v>0</v>
      </c>
      <c r="T4866" t="s">
        <v>54</v>
      </c>
      <c r="U4866" t="s">
        <v>53</v>
      </c>
      <c r="W4866" t="s">
        <v>53</v>
      </c>
      <c r="Y4866" t="s">
        <v>55</v>
      </c>
      <c r="Z4866" t="s">
        <v>52</v>
      </c>
      <c r="AA4866">
        <v>2</v>
      </c>
      <c r="AB4866" t="s">
        <v>72</v>
      </c>
      <c r="AD4866" t="s">
        <v>73</v>
      </c>
      <c r="AE4866" t="s">
        <v>52</v>
      </c>
      <c r="AF4866" t="s">
        <v>53</v>
      </c>
      <c r="AG4866" t="s">
        <v>52</v>
      </c>
      <c r="AH4866">
        <v>9</v>
      </c>
      <c r="AI4866" t="s">
        <v>80</v>
      </c>
      <c r="AJ4866" t="s">
        <v>53</v>
      </c>
    </row>
    <row r="4867" spans="1:49" hidden="1" x14ac:dyDescent="0.35">
      <c r="A4867" s="2" t="s">
        <v>1295</v>
      </c>
      <c r="B4867">
        <v>7</v>
      </c>
      <c r="C4867">
        <v>701</v>
      </c>
      <c r="D4867">
        <v>2</v>
      </c>
      <c r="E4867" t="s">
        <v>50</v>
      </c>
      <c r="F4867">
        <v>73</v>
      </c>
      <c r="G4867" t="s">
        <v>72</v>
      </c>
      <c r="I4867" t="s">
        <v>73</v>
      </c>
      <c r="J4867" t="s">
        <v>52</v>
      </c>
      <c r="K4867" t="s">
        <v>53</v>
      </c>
      <c r="L4867" t="s">
        <v>52</v>
      </c>
      <c r="M4867">
        <v>9</v>
      </c>
      <c r="N4867" t="s">
        <v>80</v>
      </c>
      <c r="P4867" s="2">
        <v>2</v>
      </c>
      <c r="Q4867" t="s">
        <v>56</v>
      </c>
      <c r="R4867">
        <v>66</v>
      </c>
      <c r="S4867" s="5">
        <f t="shared" ref="S4867:S4930" si="76">IF(AND(R4867&gt;=6, R4867&lt;=17, T4867="Child"),1,0)</f>
        <v>0</v>
      </c>
      <c r="T4867" t="s">
        <v>57</v>
      </c>
      <c r="U4867" t="s">
        <v>53</v>
      </c>
      <c r="W4867" t="s">
        <v>53</v>
      </c>
      <c r="Y4867" t="s">
        <v>55</v>
      </c>
      <c r="Z4867" t="s">
        <v>52</v>
      </c>
      <c r="AA4867">
        <v>1</v>
      </c>
      <c r="AB4867" t="s">
        <v>72</v>
      </c>
      <c r="AD4867" t="s">
        <v>73</v>
      </c>
      <c r="AE4867" t="s">
        <v>53</v>
      </c>
      <c r="AF4867" t="s">
        <v>53</v>
      </c>
      <c r="AG4867" t="s">
        <v>53</v>
      </c>
    </row>
    <row r="4868" spans="1:49" hidden="1" x14ac:dyDescent="0.35">
      <c r="A4868" s="2" t="s">
        <v>1295</v>
      </c>
      <c r="B4868">
        <v>7</v>
      </c>
      <c r="C4868">
        <v>701</v>
      </c>
      <c r="D4868">
        <v>2</v>
      </c>
      <c r="E4868" t="s">
        <v>50</v>
      </c>
      <c r="F4868">
        <v>73</v>
      </c>
      <c r="G4868" t="s">
        <v>72</v>
      </c>
      <c r="I4868" t="s">
        <v>73</v>
      </c>
      <c r="J4868" t="s">
        <v>52</v>
      </c>
      <c r="K4868" t="s">
        <v>53</v>
      </c>
      <c r="L4868" t="s">
        <v>52</v>
      </c>
      <c r="M4868">
        <v>9</v>
      </c>
      <c r="N4868" t="s">
        <v>80</v>
      </c>
      <c r="P4868" s="2">
        <v>3</v>
      </c>
      <c r="Q4868" t="s">
        <v>56</v>
      </c>
      <c r="R4868">
        <v>32</v>
      </c>
      <c r="S4868" s="5">
        <f t="shared" si="76"/>
        <v>0</v>
      </c>
      <c r="T4868" t="s">
        <v>58</v>
      </c>
      <c r="U4868" t="s">
        <v>52</v>
      </c>
      <c r="V4868">
        <v>1</v>
      </c>
      <c r="W4868" t="s">
        <v>52</v>
      </c>
      <c r="X4868">
        <v>2</v>
      </c>
      <c r="Y4868" t="s">
        <v>59</v>
      </c>
      <c r="AB4868" t="s">
        <v>72</v>
      </c>
      <c r="AD4868" t="s">
        <v>73</v>
      </c>
      <c r="AE4868" t="s">
        <v>52</v>
      </c>
      <c r="AF4868" t="s">
        <v>52</v>
      </c>
      <c r="AG4868" t="s">
        <v>52</v>
      </c>
      <c r="AH4868">
        <v>8</v>
      </c>
      <c r="AI4868" t="s">
        <v>60</v>
      </c>
      <c r="AJ4868" t="s">
        <v>53</v>
      </c>
    </row>
    <row r="4869" spans="1:49" hidden="1" x14ac:dyDescent="0.35">
      <c r="A4869" s="2" t="s">
        <v>1296</v>
      </c>
      <c r="B4869">
        <v>25</v>
      </c>
      <c r="C4869">
        <v>2507</v>
      </c>
      <c r="D4869">
        <v>1</v>
      </c>
      <c r="E4869" t="s">
        <v>50</v>
      </c>
      <c r="F4869">
        <v>53</v>
      </c>
      <c r="G4869" t="s">
        <v>72</v>
      </c>
      <c r="I4869" t="s">
        <v>73</v>
      </c>
      <c r="J4869" t="s">
        <v>52</v>
      </c>
      <c r="K4869" t="s">
        <v>52</v>
      </c>
      <c r="L4869" t="s">
        <v>52</v>
      </c>
      <c r="M4869">
        <v>3</v>
      </c>
      <c r="N4869" t="s">
        <v>63</v>
      </c>
      <c r="O4869">
        <v>3</v>
      </c>
      <c r="P4869" s="2">
        <v>1</v>
      </c>
      <c r="Q4869" t="s">
        <v>50</v>
      </c>
      <c r="R4869">
        <v>53</v>
      </c>
      <c r="S4869" s="5">
        <f t="shared" si="76"/>
        <v>0</v>
      </c>
      <c r="T4869" t="s">
        <v>54</v>
      </c>
      <c r="U4869" t="s">
        <v>53</v>
      </c>
      <c r="W4869" t="s">
        <v>53</v>
      </c>
      <c r="Y4869" t="s">
        <v>55</v>
      </c>
      <c r="Z4869" t="s">
        <v>52</v>
      </c>
      <c r="AA4869">
        <v>2</v>
      </c>
      <c r="AB4869" t="s">
        <v>72</v>
      </c>
      <c r="AD4869" t="s">
        <v>73</v>
      </c>
      <c r="AE4869" t="s">
        <v>52</v>
      </c>
      <c r="AF4869" t="s">
        <v>52</v>
      </c>
      <c r="AG4869" t="s">
        <v>52</v>
      </c>
      <c r="AH4869">
        <v>3</v>
      </c>
      <c r="AI4869" t="s">
        <v>63</v>
      </c>
      <c r="AJ4869" t="s">
        <v>53</v>
      </c>
    </row>
    <row r="4870" spans="1:49" hidden="1" x14ac:dyDescent="0.35">
      <c r="A4870" s="2" t="s">
        <v>1296</v>
      </c>
      <c r="B4870">
        <v>25</v>
      </c>
      <c r="C4870">
        <v>2507</v>
      </c>
      <c r="D4870">
        <v>1</v>
      </c>
      <c r="E4870" t="s">
        <v>50</v>
      </c>
      <c r="F4870">
        <v>53</v>
      </c>
      <c r="G4870" t="s">
        <v>72</v>
      </c>
      <c r="I4870" t="s">
        <v>73</v>
      </c>
      <c r="J4870" t="s">
        <v>52</v>
      </c>
      <c r="K4870" t="s">
        <v>52</v>
      </c>
      <c r="L4870" t="s">
        <v>52</v>
      </c>
      <c r="M4870">
        <v>3</v>
      </c>
      <c r="N4870" t="s">
        <v>63</v>
      </c>
      <c r="O4870">
        <v>3</v>
      </c>
      <c r="P4870" s="2">
        <v>2</v>
      </c>
      <c r="Q4870" t="s">
        <v>56</v>
      </c>
      <c r="R4870">
        <v>52</v>
      </c>
      <c r="S4870" s="5">
        <f t="shared" si="76"/>
        <v>0</v>
      </c>
      <c r="T4870" t="s">
        <v>57</v>
      </c>
      <c r="U4870" t="s">
        <v>53</v>
      </c>
      <c r="W4870" t="s">
        <v>53</v>
      </c>
      <c r="Y4870" t="s">
        <v>55</v>
      </c>
      <c r="Z4870" t="s">
        <v>52</v>
      </c>
      <c r="AA4870">
        <v>1</v>
      </c>
      <c r="AB4870" t="s">
        <v>72</v>
      </c>
      <c r="AD4870" t="s">
        <v>73</v>
      </c>
      <c r="AE4870" t="s">
        <v>52</v>
      </c>
      <c r="AF4870" t="s">
        <v>52</v>
      </c>
      <c r="AG4870" t="s">
        <v>52</v>
      </c>
      <c r="AH4870">
        <v>2</v>
      </c>
      <c r="AI4870" t="s">
        <v>97</v>
      </c>
      <c r="AJ4870" t="s">
        <v>53</v>
      </c>
    </row>
    <row r="4871" spans="1:49" hidden="1" x14ac:dyDescent="0.35">
      <c r="A4871" s="2" t="s">
        <v>1296</v>
      </c>
      <c r="B4871">
        <v>25</v>
      </c>
      <c r="C4871">
        <v>2507</v>
      </c>
      <c r="D4871">
        <v>1</v>
      </c>
      <c r="E4871" t="s">
        <v>50</v>
      </c>
      <c r="F4871">
        <v>53</v>
      </c>
      <c r="G4871" t="s">
        <v>72</v>
      </c>
      <c r="I4871" t="s">
        <v>73</v>
      </c>
      <c r="J4871" t="s">
        <v>52</v>
      </c>
      <c r="K4871" t="s">
        <v>52</v>
      </c>
      <c r="L4871" t="s">
        <v>52</v>
      </c>
      <c r="M4871">
        <v>3</v>
      </c>
      <c r="N4871" t="s">
        <v>63</v>
      </c>
      <c r="O4871">
        <v>3</v>
      </c>
      <c r="P4871" s="2">
        <v>3</v>
      </c>
      <c r="Q4871" t="s">
        <v>50</v>
      </c>
      <c r="R4871">
        <v>33</v>
      </c>
      <c r="S4871" s="5">
        <f t="shared" si="76"/>
        <v>0</v>
      </c>
      <c r="T4871" t="s">
        <v>58</v>
      </c>
      <c r="U4871" t="s">
        <v>52</v>
      </c>
      <c r="V4871">
        <v>1</v>
      </c>
      <c r="W4871" t="s">
        <v>52</v>
      </c>
      <c r="X4871">
        <v>2</v>
      </c>
      <c r="Y4871" t="s">
        <v>59</v>
      </c>
      <c r="AB4871" t="s">
        <v>72</v>
      </c>
      <c r="AD4871" t="s">
        <v>73</v>
      </c>
      <c r="AE4871" t="s">
        <v>52</v>
      </c>
      <c r="AF4871" t="s">
        <v>52</v>
      </c>
      <c r="AG4871" t="s">
        <v>52</v>
      </c>
      <c r="AH4871">
        <v>2</v>
      </c>
      <c r="AI4871" t="s">
        <v>97</v>
      </c>
      <c r="AJ4871" t="s">
        <v>53</v>
      </c>
    </row>
    <row r="4872" spans="1:49" hidden="1" x14ac:dyDescent="0.35">
      <c r="A4872" s="2" t="s">
        <v>1296</v>
      </c>
      <c r="B4872">
        <v>25</v>
      </c>
      <c r="C4872">
        <v>2507</v>
      </c>
      <c r="D4872">
        <v>1</v>
      </c>
      <c r="E4872" t="s">
        <v>50</v>
      </c>
      <c r="F4872">
        <v>53</v>
      </c>
      <c r="G4872" t="s">
        <v>72</v>
      </c>
      <c r="I4872" t="s">
        <v>73</v>
      </c>
      <c r="J4872" t="s">
        <v>52</v>
      </c>
      <c r="K4872" t="s">
        <v>52</v>
      </c>
      <c r="L4872" t="s">
        <v>52</v>
      </c>
      <c r="M4872">
        <v>3</v>
      </c>
      <c r="N4872" t="s">
        <v>63</v>
      </c>
      <c r="O4872">
        <v>3</v>
      </c>
      <c r="P4872" s="2">
        <v>4</v>
      </c>
      <c r="Q4872" t="s">
        <v>56</v>
      </c>
      <c r="R4872">
        <v>27</v>
      </c>
      <c r="S4872" s="5">
        <f t="shared" si="76"/>
        <v>0</v>
      </c>
      <c r="T4872" t="s">
        <v>58</v>
      </c>
      <c r="U4872" t="s">
        <v>52</v>
      </c>
      <c r="V4872">
        <v>1</v>
      </c>
      <c r="W4872" t="s">
        <v>52</v>
      </c>
      <c r="X4872">
        <v>2</v>
      </c>
      <c r="Y4872" t="s">
        <v>55</v>
      </c>
      <c r="Z4872" t="s">
        <v>52</v>
      </c>
      <c r="AA4872">
        <v>7</v>
      </c>
      <c r="AB4872" t="s">
        <v>72</v>
      </c>
      <c r="AD4872" t="s">
        <v>73</v>
      </c>
      <c r="AE4872" t="s">
        <v>52</v>
      </c>
      <c r="AF4872" t="s">
        <v>52</v>
      </c>
      <c r="AG4872" t="s">
        <v>52</v>
      </c>
      <c r="AH4872">
        <v>3</v>
      </c>
      <c r="AI4872" t="s">
        <v>63</v>
      </c>
      <c r="AJ4872" t="s">
        <v>53</v>
      </c>
    </row>
    <row r="4873" spans="1:49" x14ac:dyDescent="0.35">
      <c r="A4873" s="2" t="s">
        <v>1296</v>
      </c>
      <c r="B4873">
        <v>25</v>
      </c>
      <c r="C4873">
        <v>2507</v>
      </c>
      <c r="D4873">
        <v>1</v>
      </c>
      <c r="E4873" t="s">
        <v>50</v>
      </c>
      <c r="F4873">
        <v>53</v>
      </c>
      <c r="G4873" t="s">
        <v>72</v>
      </c>
      <c r="I4873" t="s">
        <v>73</v>
      </c>
      <c r="J4873" t="s">
        <v>52</v>
      </c>
      <c r="K4873" t="s">
        <v>52</v>
      </c>
      <c r="L4873" t="s">
        <v>52</v>
      </c>
      <c r="M4873">
        <v>3</v>
      </c>
      <c r="N4873" t="s">
        <v>63</v>
      </c>
      <c r="O4873">
        <v>3</v>
      </c>
      <c r="P4873" s="6">
        <v>5</v>
      </c>
      <c r="Q4873" t="s">
        <v>50</v>
      </c>
      <c r="R4873">
        <v>17</v>
      </c>
      <c r="S4873" s="5">
        <f t="shared" si="76"/>
        <v>1</v>
      </c>
      <c r="T4873" t="s">
        <v>58</v>
      </c>
      <c r="U4873" t="s">
        <v>52</v>
      </c>
      <c r="V4873">
        <v>1</v>
      </c>
      <c r="W4873" t="s">
        <v>52</v>
      </c>
      <c r="X4873">
        <v>2</v>
      </c>
      <c r="Y4873" t="s">
        <v>59</v>
      </c>
      <c r="AB4873" t="s">
        <v>72</v>
      </c>
      <c r="AD4873" t="s">
        <v>73</v>
      </c>
      <c r="AE4873" t="s">
        <v>52</v>
      </c>
      <c r="AF4873" t="s">
        <v>52</v>
      </c>
      <c r="AG4873" t="s">
        <v>52</v>
      </c>
      <c r="AH4873">
        <v>5</v>
      </c>
      <c r="AI4873" t="s">
        <v>78</v>
      </c>
      <c r="AJ4873" t="s">
        <v>53</v>
      </c>
      <c r="AO4873" t="s">
        <v>198</v>
      </c>
    </row>
    <row r="4874" spans="1:49" hidden="1" x14ac:dyDescent="0.35">
      <c r="A4874" s="2" t="s">
        <v>1296</v>
      </c>
      <c r="B4874">
        <v>25</v>
      </c>
      <c r="C4874">
        <v>2507</v>
      </c>
      <c r="D4874">
        <v>1</v>
      </c>
      <c r="E4874" t="s">
        <v>50</v>
      </c>
      <c r="F4874">
        <v>53</v>
      </c>
      <c r="G4874" t="s">
        <v>72</v>
      </c>
      <c r="I4874" t="s">
        <v>73</v>
      </c>
      <c r="J4874" t="s">
        <v>52</v>
      </c>
      <c r="K4874" t="s">
        <v>52</v>
      </c>
      <c r="L4874" t="s">
        <v>52</v>
      </c>
      <c r="M4874">
        <v>3</v>
      </c>
      <c r="N4874" t="s">
        <v>63</v>
      </c>
      <c r="O4874">
        <v>3</v>
      </c>
      <c r="P4874" s="2">
        <v>6</v>
      </c>
      <c r="Q4874" t="s">
        <v>50</v>
      </c>
      <c r="R4874">
        <v>5</v>
      </c>
      <c r="S4874" s="5">
        <f t="shared" si="76"/>
        <v>0</v>
      </c>
      <c r="T4874" t="s">
        <v>102</v>
      </c>
      <c r="U4874" t="s">
        <v>53</v>
      </c>
      <c r="W4874" t="s">
        <v>53</v>
      </c>
      <c r="AB4874" t="s">
        <v>72</v>
      </c>
      <c r="AD4874" t="s">
        <v>73</v>
      </c>
      <c r="AE4874" t="s">
        <v>53</v>
      </c>
      <c r="AF4874" t="s">
        <v>53</v>
      </c>
      <c r="AG4874" t="s">
        <v>52</v>
      </c>
      <c r="AH4874">
        <v>1</v>
      </c>
      <c r="AI4874" t="s">
        <v>68</v>
      </c>
      <c r="AJ4874" t="s">
        <v>52</v>
      </c>
      <c r="AK4874" t="s">
        <v>68</v>
      </c>
      <c r="AL4874" t="s">
        <v>109</v>
      </c>
      <c r="AN4874" t="s">
        <v>53</v>
      </c>
      <c r="AP4874">
        <v>0</v>
      </c>
      <c r="AQ4874">
        <v>0</v>
      </c>
      <c r="AR4874">
        <v>2000</v>
      </c>
      <c r="AS4874">
        <v>25000</v>
      </c>
      <c r="AT4874">
        <v>0</v>
      </c>
      <c r="AU4874">
        <v>0</v>
      </c>
      <c r="AV4874">
        <v>0</v>
      </c>
      <c r="AW4874">
        <v>27000</v>
      </c>
    </row>
    <row r="4875" spans="1:49" hidden="1" x14ac:dyDescent="0.35">
      <c r="A4875" s="2" t="s">
        <v>1296</v>
      </c>
      <c r="B4875">
        <v>25</v>
      </c>
      <c r="C4875">
        <v>2507</v>
      </c>
      <c r="D4875">
        <v>1</v>
      </c>
      <c r="E4875" t="s">
        <v>50</v>
      </c>
      <c r="F4875">
        <v>53</v>
      </c>
      <c r="G4875" t="s">
        <v>72</v>
      </c>
      <c r="I4875" t="s">
        <v>73</v>
      </c>
      <c r="J4875" t="s">
        <v>52</v>
      </c>
      <c r="K4875" t="s">
        <v>52</v>
      </c>
      <c r="L4875" t="s">
        <v>52</v>
      </c>
      <c r="M4875">
        <v>3</v>
      </c>
      <c r="N4875" t="s">
        <v>63</v>
      </c>
      <c r="O4875">
        <v>3</v>
      </c>
      <c r="P4875" s="2">
        <v>7</v>
      </c>
      <c r="Q4875" t="s">
        <v>50</v>
      </c>
      <c r="R4875">
        <v>23</v>
      </c>
      <c r="S4875" s="5">
        <f t="shared" si="76"/>
        <v>0</v>
      </c>
      <c r="T4875" t="s">
        <v>99</v>
      </c>
      <c r="U4875" t="s">
        <v>53</v>
      </c>
      <c r="W4875" t="s">
        <v>53</v>
      </c>
      <c r="Y4875" t="s">
        <v>55</v>
      </c>
      <c r="Z4875" t="s">
        <v>52</v>
      </c>
      <c r="AA4875">
        <v>4</v>
      </c>
      <c r="AB4875" t="s">
        <v>72</v>
      </c>
      <c r="AD4875" t="s">
        <v>73</v>
      </c>
      <c r="AE4875" t="s">
        <v>53</v>
      </c>
      <c r="AF4875" t="s">
        <v>53</v>
      </c>
      <c r="AG4875" t="s">
        <v>53</v>
      </c>
    </row>
    <row r="4876" spans="1:49" hidden="1" x14ac:dyDescent="0.35">
      <c r="A4876" s="2" t="s">
        <v>1296</v>
      </c>
      <c r="B4876">
        <v>25</v>
      </c>
      <c r="C4876">
        <v>2507</v>
      </c>
      <c r="D4876">
        <v>1</v>
      </c>
      <c r="E4876" t="s">
        <v>50</v>
      </c>
      <c r="F4876">
        <v>53</v>
      </c>
      <c r="G4876" t="s">
        <v>72</v>
      </c>
      <c r="I4876" t="s">
        <v>73</v>
      </c>
      <c r="J4876" t="s">
        <v>52</v>
      </c>
      <c r="K4876" t="s">
        <v>52</v>
      </c>
      <c r="L4876" t="s">
        <v>52</v>
      </c>
      <c r="M4876">
        <v>3</v>
      </c>
      <c r="N4876" t="s">
        <v>63</v>
      </c>
      <c r="O4876">
        <v>3</v>
      </c>
      <c r="P4876" s="2">
        <v>8</v>
      </c>
      <c r="Q4876" t="s">
        <v>50</v>
      </c>
      <c r="R4876">
        <v>1</v>
      </c>
      <c r="S4876" s="5">
        <f t="shared" si="76"/>
        <v>0</v>
      </c>
      <c r="T4876" t="s">
        <v>102</v>
      </c>
      <c r="U4876" t="s">
        <v>52</v>
      </c>
      <c r="V4876">
        <v>7</v>
      </c>
      <c r="W4876" t="s">
        <v>52</v>
      </c>
      <c r="X4876">
        <v>4</v>
      </c>
      <c r="AB4876" t="s">
        <v>72</v>
      </c>
    </row>
    <row r="4877" spans="1:49" hidden="1" x14ac:dyDescent="0.35">
      <c r="A4877" s="2" t="s">
        <v>1297</v>
      </c>
      <c r="B4877">
        <v>15</v>
      </c>
      <c r="C4877">
        <v>1501</v>
      </c>
      <c r="D4877">
        <v>2</v>
      </c>
      <c r="E4877" t="s">
        <v>50</v>
      </c>
      <c r="F4877">
        <v>33</v>
      </c>
      <c r="G4877" t="s">
        <v>72</v>
      </c>
      <c r="I4877" t="s">
        <v>52</v>
      </c>
      <c r="J4877" t="s">
        <v>52</v>
      </c>
      <c r="K4877" t="s">
        <v>52</v>
      </c>
      <c r="L4877" t="s">
        <v>52</v>
      </c>
      <c r="M4877">
        <v>6</v>
      </c>
      <c r="N4877" t="s">
        <v>79</v>
      </c>
      <c r="O4877">
        <v>2</v>
      </c>
      <c r="P4877" s="2">
        <v>1</v>
      </c>
      <c r="Q4877" t="s">
        <v>50</v>
      </c>
      <c r="R4877">
        <v>33</v>
      </c>
      <c r="S4877" s="5">
        <f t="shared" si="76"/>
        <v>0</v>
      </c>
      <c r="T4877" t="s">
        <v>54</v>
      </c>
      <c r="U4877" t="s">
        <v>53</v>
      </c>
      <c r="W4877" t="s">
        <v>53</v>
      </c>
      <c r="Y4877" t="s">
        <v>55</v>
      </c>
      <c r="Z4877" t="s">
        <v>52</v>
      </c>
      <c r="AA4877">
        <v>2</v>
      </c>
      <c r="AB4877" t="s">
        <v>72</v>
      </c>
      <c r="AD4877" t="s">
        <v>52</v>
      </c>
      <c r="AE4877" t="s">
        <v>52</v>
      </c>
      <c r="AF4877" t="s">
        <v>52</v>
      </c>
      <c r="AG4877" t="s">
        <v>52</v>
      </c>
      <c r="AH4877">
        <v>6</v>
      </c>
      <c r="AI4877" t="s">
        <v>79</v>
      </c>
      <c r="AJ4877" t="s">
        <v>53</v>
      </c>
    </row>
    <row r="4878" spans="1:49" hidden="1" x14ac:dyDescent="0.35">
      <c r="A4878" s="2" t="s">
        <v>1297</v>
      </c>
      <c r="B4878">
        <v>15</v>
      </c>
      <c r="C4878">
        <v>1501</v>
      </c>
      <c r="D4878">
        <v>2</v>
      </c>
      <c r="E4878" t="s">
        <v>50</v>
      </c>
      <c r="F4878">
        <v>33</v>
      </c>
      <c r="G4878" t="s">
        <v>72</v>
      </c>
      <c r="I4878" t="s">
        <v>52</v>
      </c>
      <c r="J4878" t="s">
        <v>52</v>
      </c>
      <c r="K4878" t="s">
        <v>52</v>
      </c>
      <c r="L4878" t="s">
        <v>52</v>
      </c>
      <c r="M4878">
        <v>6</v>
      </c>
      <c r="N4878" t="s">
        <v>79</v>
      </c>
      <c r="O4878">
        <v>2</v>
      </c>
      <c r="P4878" s="2">
        <v>2</v>
      </c>
      <c r="Q4878" t="s">
        <v>56</v>
      </c>
      <c r="R4878">
        <v>30</v>
      </c>
      <c r="S4878" s="5">
        <f t="shared" si="76"/>
        <v>0</v>
      </c>
      <c r="T4878" t="s">
        <v>57</v>
      </c>
      <c r="U4878" t="s">
        <v>53</v>
      </c>
      <c r="W4878" t="s">
        <v>53</v>
      </c>
      <c r="Y4878" t="s">
        <v>55</v>
      </c>
      <c r="Z4878" t="s">
        <v>52</v>
      </c>
      <c r="AA4878">
        <v>1</v>
      </c>
      <c r="AB4878" t="s">
        <v>72</v>
      </c>
      <c r="AD4878" t="s">
        <v>52</v>
      </c>
      <c r="AE4878" t="s">
        <v>53</v>
      </c>
      <c r="AF4878" t="s">
        <v>53</v>
      </c>
      <c r="AG4878" t="s">
        <v>53</v>
      </c>
    </row>
    <row r="4879" spans="1:49" x14ac:dyDescent="0.35">
      <c r="A4879" s="2" t="s">
        <v>1297</v>
      </c>
      <c r="B4879">
        <v>15</v>
      </c>
      <c r="C4879">
        <v>1501</v>
      </c>
      <c r="D4879">
        <v>2</v>
      </c>
      <c r="E4879" t="s">
        <v>50</v>
      </c>
      <c r="F4879">
        <v>33</v>
      </c>
      <c r="G4879" t="s">
        <v>72</v>
      </c>
      <c r="I4879" t="s">
        <v>52</v>
      </c>
      <c r="J4879" t="s">
        <v>52</v>
      </c>
      <c r="K4879" t="s">
        <v>52</v>
      </c>
      <c r="L4879" t="s">
        <v>52</v>
      </c>
      <c r="M4879">
        <v>6</v>
      </c>
      <c r="N4879" t="s">
        <v>79</v>
      </c>
      <c r="O4879">
        <v>2</v>
      </c>
      <c r="P4879" s="6">
        <v>3</v>
      </c>
      <c r="Q4879" t="s">
        <v>56</v>
      </c>
      <c r="R4879">
        <v>11</v>
      </c>
      <c r="S4879" s="5">
        <f t="shared" si="76"/>
        <v>1</v>
      </c>
      <c r="T4879" t="s">
        <v>58</v>
      </c>
      <c r="U4879" t="s">
        <v>52</v>
      </c>
      <c r="V4879">
        <v>1</v>
      </c>
      <c r="W4879" t="s">
        <v>52</v>
      </c>
      <c r="X4879">
        <v>2</v>
      </c>
      <c r="AB4879" t="s">
        <v>72</v>
      </c>
      <c r="AD4879" t="s">
        <v>73</v>
      </c>
      <c r="AE4879" t="s">
        <v>52</v>
      </c>
      <c r="AF4879" t="s">
        <v>52</v>
      </c>
      <c r="AG4879" t="s">
        <v>52</v>
      </c>
      <c r="AH4879">
        <v>5</v>
      </c>
      <c r="AI4879" t="s">
        <v>78</v>
      </c>
      <c r="AJ4879" t="s">
        <v>52</v>
      </c>
      <c r="AK4879" t="s">
        <v>88</v>
      </c>
      <c r="AM4879" t="s">
        <v>62</v>
      </c>
      <c r="AN4879" t="s">
        <v>53</v>
      </c>
      <c r="AP4879">
        <v>0</v>
      </c>
      <c r="AQ4879">
        <v>0</v>
      </c>
      <c r="AR4879">
        <v>13000</v>
      </c>
      <c r="AS4879">
        <v>16000</v>
      </c>
      <c r="AT4879">
        <v>0</v>
      </c>
      <c r="AU4879">
        <v>0</v>
      </c>
      <c r="AV4879">
        <v>2500</v>
      </c>
      <c r="AW4879">
        <v>31500</v>
      </c>
    </row>
    <row r="4880" spans="1:49" hidden="1" x14ac:dyDescent="0.35">
      <c r="A4880" s="2" t="s">
        <v>1297</v>
      </c>
      <c r="B4880">
        <v>15</v>
      </c>
      <c r="C4880">
        <v>1501</v>
      </c>
      <c r="D4880">
        <v>2</v>
      </c>
      <c r="E4880" t="s">
        <v>50</v>
      </c>
      <c r="F4880">
        <v>33</v>
      </c>
      <c r="G4880" t="s">
        <v>72</v>
      </c>
      <c r="I4880" t="s">
        <v>52</v>
      </c>
      <c r="J4880" t="s">
        <v>52</v>
      </c>
      <c r="K4880" t="s">
        <v>52</v>
      </c>
      <c r="L4880" t="s">
        <v>52</v>
      </c>
      <c r="M4880">
        <v>6</v>
      </c>
      <c r="N4880" t="s">
        <v>79</v>
      </c>
      <c r="O4880">
        <v>2</v>
      </c>
      <c r="P4880" s="2">
        <v>4</v>
      </c>
      <c r="Q4880" t="s">
        <v>50</v>
      </c>
      <c r="R4880">
        <v>3</v>
      </c>
      <c r="S4880" s="5">
        <f t="shared" si="76"/>
        <v>0</v>
      </c>
      <c r="T4880" t="s">
        <v>58</v>
      </c>
      <c r="U4880" t="s">
        <v>52</v>
      </c>
      <c r="V4880">
        <v>1</v>
      </c>
      <c r="W4880" t="s">
        <v>52</v>
      </c>
      <c r="X4880">
        <v>2</v>
      </c>
      <c r="AB4880" t="s">
        <v>72</v>
      </c>
      <c r="AD4880" t="s">
        <v>73</v>
      </c>
    </row>
    <row r="4881" spans="1:49" hidden="1" x14ac:dyDescent="0.35">
      <c r="A4881" s="2" t="s">
        <v>1298</v>
      </c>
      <c r="B4881">
        <v>12</v>
      </c>
      <c r="C4881">
        <v>1208</v>
      </c>
      <c r="D4881">
        <v>1</v>
      </c>
      <c r="E4881" t="s">
        <v>50</v>
      </c>
      <c r="F4881">
        <v>61</v>
      </c>
      <c r="G4881" t="s">
        <v>72</v>
      </c>
      <c r="I4881" t="s">
        <v>73</v>
      </c>
      <c r="J4881" t="s">
        <v>52</v>
      </c>
      <c r="K4881" t="s">
        <v>52</v>
      </c>
      <c r="L4881" t="s">
        <v>52</v>
      </c>
      <c r="M4881">
        <v>16</v>
      </c>
      <c r="N4881" t="s">
        <v>140</v>
      </c>
      <c r="P4881" s="2">
        <v>1</v>
      </c>
      <c r="Q4881" t="s">
        <v>50</v>
      </c>
      <c r="R4881">
        <v>61</v>
      </c>
      <c r="S4881" s="5">
        <f t="shared" si="76"/>
        <v>0</v>
      </c>
      <c r="T4881" t="s">
        <v>54</v>
      </c>
      <c r="U4881" t="s">
        <v>53</v>
      </c>
      <c r="W4881" t="s">
        <v>53</v>
      </c>
      <c r="Y4881" t="s">
        <v>55</v>
      </c>
      <c r="Z4881" t="s">
        <v>52</v>
      </c>
      <c r="AA4881">
        <v>2</v>
      </c>
      <c r="AB4881" t="s">
        <v>72</v>
      </c>
      <c r="AD4881" t="s">
        <v>73</v>
      </c>
      <c r="AE4881" t="s">
        <v>52</v>
      </c>
      <c r="AF4881" t="s">
        <v>52</v>
      </c>
      <c r="AG4881" t="s">
        <v>52</v>
      </c>
      <c r="AH4881">
        <v>16</v>
      </c>
      <c r="AI4881" t="s">
        <v>140</v>
      </c>
      <c r="AJ4881" t="s">
        <v>53</v>
      </c>
    </row>
    <row r="4882" spans="1:49" hidden="1" x14ac:dyDescent="0.35">
      <c r="A4882" s="2" t="s">
        <v>1298</v>
      </c>
      <c r="B4882">
        <v>12</v>
      </c>
      <c r="C4882">
        <v>1208</v>
      </c>
      <c r="D4882">
        <v>1</v>
      </c>
      <c r="E4882" t="s">
        <v>50</v>
      </c>
      <c r="F4882">
        <v>61</v>
      </c>
      <c r="G4882" t="s">
        <v>72</v>
      </c>
      <c r="I4882" t="s">
        <v>73</v>
      </c>
      <c r="J4882" t="s">
        <v>52</v>
      </c>
      <c r="K4882" t="s">
        <v>52</v>
      </c>
      <c r="L4882" t="s">
        <v>52</v>
      </c>
      <c r="M4882">
        <v>16</v>
      </c>
      <c r="N4882" t="s">
        <v>140</v>
      </c>
      <c r="P4882" s="2">
        <v>2</v>
      </c>
      <c r="Q4882" t="s">
        <v>56</v>
      </c>
      <c r="R4882">
        <v>54</v>
      </c>
      <c r="S4882" s="5">
        <f t="shared" si="76"/>
        <v>0</v>
      </c>
      <c r="T4882" t="s">
        <v>57</v>
      </c>
      <c r="U4882" t="s">
        <v>53</v>
      </c>
      <c r="W4882" t="s">
        <v>53</v>
      </c>
      <c r="Y4882" t="s">
        <v>55</v>
      </c>
      <c r="Z4882" t="s">
        <v>52</v>
      </c>
      <c r="AA4882">
        <v>1</v>
      </c>
      <c r="AB4882" t="s">
        <v>72</v>
      </c>
      <c r="AD4882" t="s">
        <v>52</v>
      </c>
      <c r="AE4882" t="s">
        <v>52</v>
      </c>
      <c r="AF4882" t="s">
        <v>52</v>
      </c>
      <c r="AG4882" t="s">
        <v>52</v>
      </c>
      <c r="AH4882">
        <v>18</v>
      </c>
      <c r="AI4882" t="s">
        <v>140</v>
      </c>
      <c r="AJ4882" t="s">
        <v>53</v>
      </c>
    </row>
    <row r="4883" spans="1:49" hidden="1" x14ac:dyDescent="0.35">
      <c r="A4883" s="2" t="s">
        <v>1298</v>
      </c>
      <c r="B4883">
        <v>12</v>
      </c>
      <c r="C4883">
        <v>1208</v>
      </c>
      <c r="D4883">
        <v>1</v>
      </c>
      <c r="E4883" t="s">
        <v>50</v>
      </c>
      <c r="F4883">
        <v>61</v>
      </c>
      <c r="G4883" t="s">
        <v>72</v>
      </c>
      <c r="I4883" t="s">
        <v>73</v>
      </c>
      <c r="J4883" t="s">
        <v>52</v>
      </c>
      <c r="K4883" t="s">
        <v>52</v>
      </c>
      <c r="L4883" t="s">
        <v>52</v>
      </c>
      <c r="M4883">
        <v>16</v>
      </c>
      <c r="N4883" t="s">
        <v>140</v>
      </c>
      <c r="P4883" s="2">
        <v>3</v>
      </c>
      <c r="Q4883" t="s">
        <v>56</v>
      </c>
      <c r="R4883">
        <v>28</v>
      </c>
      <c r="S4883" s="5">
        <f t="shared" si="76"/>
        <v>0</v>
      </c>
      <c r="T4883" t="s">
        <v>58</v>
      </c>
      <c r="U4883" t="s">
        <v>52</v>
      </c>
      <c r="V4883">
        <v>1</v>
      </c>
      <c r="W4883" t="s">
        <v>52</v>
      </c>
      <c r="X4883">
        <v>2</v>
      </c>
      <c r="Y4883" t="s">
        <v>59</v>
      </c>
      <c r="AB4883" t="s">
        <v>72</v>
      </c>
      <c r="AD4883" t="s">
        <v>52</v>
      </c>
      <c r="AE4883" t="s">
        <v>52</v>
      </c>
      <c r="AF4883" t="s">
        <v>52</v>
      </c>
      <c r="AG4883" t="s">
        <v>52</v>
      </c>
      <c r="AH4883">
        <v>20</v>
      </c>
      <c r="AI4883" t="s">
        <v>140</v>
      </c>
      <c r="AJ4883" t="s">
        <v>53</v>
      </c>
    </row>
    <row r="4884" spans="1:49" hidden="1" x14ac:dyDescent="0.35">
      <c r="A4884" s="2" t="s">
        <v>1298</v>
      </c>
      <c r="B4884">
        <v>12</v>
      </c>
      <c r="C4884">
        <v>1208</v>
      </c>
      <c r="D4884">
        <v>1</v>
      </c>
      <c r="E4884" t="s">
        <v>50</v>
      </c>
      <c r="F4884">
        <v>61</v>
      </c>
      <c r="G4884" t="s">
        <v>72</v>
      </c>
      <c r="I4884" t="s">
        <v>73</v>
      </c>
      <c r="J4884" t="s">
        <v>52</v>
      </c>
      <c r="K4884" t="s">
        <v>52</v>
      </c>
      <c r="L4884" t="s">
        <v>52</v>
      </c>
      <c r="M4884">
        <v>16</v>
      </c>
      <c r="N4884" t="s">
        <v>140</v>
      </c>
      <c r="P4884" s="2">
        <v>4</v>
      </c>
      <c r="Q4884" t="s">
        <v>50</v>
      </c>
      <c r="R4884">
        <v>26</v>
      </c>
      <c r="S4884" s="5">
        <f t="shared" si="76"/>
        <v>0</v>
      </c>
      <c r="T4884" t="s">
        <v>58</v>
      </c>
      <c r="U4884" t="s">
        <v>52</v>
      </c>
      <c r="V4884">
        <v>1</v>
      </c>
      <c r="W4884" t="s">
        <v>52</v>
      </c>
      <c r="X4884">
        <v>2</v>
      </c>
      <c r="Y4884" t="s">
        <v>55</v>
      </c>
      <c r="Z4884" t="s">
        <v>52</v>
      </c>
      <c r="AA4884">
        <v>5</v>
      </c>
      <c r="AB4884" t="s">
        <v>72</v>
      </c>
      <c r="AD4884" t="s">
        <v>52</v>
      </c>
      <c r="AE4884" t="s">
        <v>52</v>
      </c>
      <c r="AF4884" t="s">
        <v>52</v>
      </c>
      <c r="AG4884" t="s">
        <v>52</v>
      </c>
      <c r="AH4884">
        <v>18</v>
      </c>
      <c r="AI4884" t="s">
        <v>140</v>
      </c>
      <c r="AJ4884" t="s">
        <v>53</v>
      </c>
    </row>
    <row r="4885" spans="1:49" hidden="1" x14ac:dyDescent="0.35">
      <c r="A4885" s="2" t="s">
        <v>1298</v>
      </c>
      <c r="B4885">
        <v>12</v>
      </c>
      <c r="C4885">
        <v>1208</v>
      </c>
      <c r="D4885">
        <v>1</v>
      </c>
      <c r="E4885" t="s">
        <v>50</v>
      </c>
      <c r="F4885">
        <v>61</v>
      </c>
      <c r="G4885" t="s">
        <v>72</v>
      </c>
      <c r="I4885" t="s">
        <v>73</v>
      </c>
      <c r="J4885" t="s">
        <v>52</v>
      </c>
      <c r="K4885" t="s">
        <v>52</v>
      </c>
      <c r="L4885" t="s">
        <v>52</v>
      </c>
      <c r="M4885">
        <v>16</v>
      </c>
      <c r="N4885" t="s">
        <v>140</v>
      </c>
      <c r="P4885" s="2">
        <v>5</v>
      </c>
      <c r="Q4885" t="s">
        <v>56</v>
      </c>
      <c r="R4885">
        <v>26</v>
      </c>
      <c r="S4885" s="5">
        <f t="shared" si="76"/>
        <v>0</v>
      </c>
      <c r="T4885" t="s">
        <v>99</v>
      </c>
      <c r="U4885" t="s">
        <v>53</v>
      </c>
      <c r="W4885" t="s">
        <v>53</v>
      </c>
      <c r="Y4885" t="s">
        <v>55</v>
      </c>
      <c r="Z4885" t="s">
        <v>52</v>
      </c>
      <c r="AA4885">
        <v>4</v>
      </c>
      <c r="AB4885" t="s">
        <v>72</v>
      </c>
      <c r="AD4885" t="s">
        <v>52</v>
      </c>
      <c r="AE4885" t="s">
        <v>52</v>
      </c>
      <c r="AF4885" t="s">
        <v>52</v>
      </c>
      <c r="AG4885" t="s">
        <v>52</v>
      </c>
      <c r="AH4885">
        <v>16</v>
      </c>
      <c r="AI4885" t="s">
        <v>140</v>
      </c>
      <c r="AJ4885" t="s">
        <v>53</v>
      </c>
    </row>
    <row r="4886" spans="1:49" hidden="1" x14ac:dyDescent="0.35">
      <c r="A4886" s="2" t="s">
        <v>1299</v>
      </c>
      <c r="B4886">
        <v>16</v>
      </c>
      <c r="C4886">
        <v>1607</v>
      </c>
      <c r="D4886">
        <v>2</v>
      </c>
      <c r="E4886" t="s">
        <v>50</v>
      </c>
      <c r="F4886">
        <v>80</v>
      </c>
      <c r="G4886" t="s">
        <v>51</v>
      </c>
      <c r="H4886" t="s">
        <v>52</v>
      </c>
      <c r="I4886" t="s">
        <v>52</v>
      </c>
      <c r="J4886" t="s">
        <v>53</v>
      </c>
      <c r="K4886" t="s">
        <v>53</v>
      </c>
      <c r="L4886" t="s">
        <v>53</v>
      </c>
      <c r="M4886">
        <v>0</v>
      </c>
      <c r="P4886" s="2">
        <v>1</v>
      </c>
      <c r="Q4886" t="s">
        <v>50</v>
      </c>
      <c r="R4886">
        <v>80</v>
      </c>
      <c r="S4886" s="5">
        <f t="shared" si="76"/>
        <v>0</v>
      </c>
      <c r="T4886" t="s">
        <v>54</v>
      </c>
      <c r="U4886" t="s">
        <v>53</v>
      </c>
      <c r="W4886" t="s">
        <v>53</v>
      </c>
      <c r="Y4886" t="s">
        <v>55</v>
      </c>
      <c r="Z4886" t="s">
        <v>52</v>
      </c>
      <c r="AA4886">
        <v>2</v>
      </c>
      <c r="AB4886" t="s">
        <v>51</v>
      </c>
      <c r="AC4886" t="s">
        <v>52</v>
      </c>
      <c r="AD4886" t="s">
        <v>52</v>
      </c>
      <c r="AE4886" t="s">
        <v>53</v>
      </c>
      <c r="AF4886" t="s">
        <v>53</v>
      </c>
      <c r="AG4886" t="s">
        <v>53</v>
      </c>
    </row>
    <row r="4887" spans="1:49" hidden="1" x14ac:dyDescent="0.35">
      <c r="A4887" s="2" t="s">
        <v>1299</v>
      </c>
      <c r="B4887">
        <v>16</v>
      </c>
      <c r="C4887">
        <v>1607</v>
      </c>
      <c r="D4887">
        <v>2</v>
      </c>
      <c r="E4887" t="s">
        <v>50</v>
      </c>
      <c r="F4887">
        <v>80</v>
      </c>
      <c r="G4887" t="s">
        <v>51</v>
      </c>
      <c r="H4887" t="s">
        <v>52</v>
      </c>
      <c r="I4887" t="s">
        <v>52</v>
      </c>
      <c r="J4887" t="s">
        <v>53</v>
      </c>
      <c r="K4887" t="s">
        <v>53</v>
      </c>
      <c r="L4887" t="s">
        <v>53</v>
      </c>
      <c r="M4887">
        <v>0</v>
      </c>
      <c r="P4887" s="2">
        <v>2</v>
      </c>
      <c r="Q4887" t="s">
        <v>56</v>
      </c>
      <c r="R4887">
        <v>74</v>
      </c>
      <c r="S4887" s="5">
        <f t="shared" si="76"/>
        <v>0</v>
      </c>
      <c r="T4887" t="s">
        <v>57</v>
      </c>
      <c r="U4887" t="s">
        <v>53</v>
      </c>
      <c r="W4887" t="s">
        <v>53</v>
      </c>
      <c r="Y4887" t="s">
        <v>55</v>
      </c>
      <c r="Z4887" t="s">
        <v>52</v>
      </c>
      <c r="AA4887">
        <v>1</v>
      </c>
      <c r="AB4887" t="s">
        <v>51</v>
      </c>
      <c r="AC4887" t="s">
        <v>52</v>
      </c>
      <c r="AD4887" t="s">
        <v>52</v>
      </c>
      <c r="AE4887" t="s">
        <v>53</v>
      </c>
      <c r="AF4887" t="s">
        <v>53</v>
      </c>
      <c r="AG4887" t="s">
        <v>53</v>
      </c>
    </row>
    <row r="4888" spans="1:49" hidden="1" x14ac:dyDescent="0.35">
      <c r="A4888" s="2" t="s">
        <v>1299</v>
      </c>
      <c r="B4888">
        <v>16</v>
      </c>
      <c r="C4888">
        <v>1607</v>
      </c>
      <c r="D4888">
        <v>2</v>
      </c>
      <c r="E4888" t="s">
        <v>50</v>
      </c>
      <c r="F4888">
        <v>80</v>
      </c>
      <c r="G4888" t="s">
        <v>51</v>
      </c>
      <c r="H4888" t="s">
        <v>52</v>
      </c>
      <c r="I4888" t="s">
        <v>52</v>
      </c>
      <c r="J4888" t="s">
        <v>53</v>
      </c>
      <c r="K4888" t="s">
        <v>53</v>
      </c>
      <c r="L4888" t="s">
        <v>53</v>
      </c>
      <c r="M4888">
        <v>0</v>
      </c>
      <c r="P4888" s="2">
        <v>3</v>
      </c>
      <c r="Q4888" t="s">
        <v>50</v>
      </c>
      <c r="R4888">
        <v>30</v>
      </c>
      <c r="S4888" s="5">
        <f t="shared" si="76"/>
        <v>0</v>
      </c>
      <c r="T4888" t="s">
        <v>58</v>
      </c>
      <c r="U4888" t="s">
        <v>52</v>
      </c>
      <c r="V4888">
        <v>1</v>
      </c>
      <c r="W4888" t="s">
        <v>52</v>
      </c>
      <c r="X4888">
        <v>2</v>
      </c>
      <c r="Y4888" t="s">
        <v>59</v>
      </c>
      <c r="AB4888" t="s">
        <v>51</v>
      </c>
      <c r="AC4888" t="s">
        <v>52</v>
      </c>
      <c r="AD4888" t="s">
        <v>52</v>
      </c>
      <c r="AE4888" t="s">
        <v>52</v>
      </c>
      <c r="AF4888" t="s">
        <v>52</v>
      </c>
      <c r="AG4888" t="s">
        <v>52</v>
      </c>
      <c r="AH4888">
        <v>12</v>
      </c>
      <c r="AI4888" t="s">
        <v>115</v>
      </c>
      <c r="AJ4888" t="s">
        <v>53</v>
      </c>
    </row>
    <row r="4889" spans="1:49" hidden="1" x14ac:dyDescent="0.35">
      <c r="A4889" s="2" t="s">
        <v>1299</v>
      </c>
      <c r="B4889">
        <v>16</v>
      </c>
      <c r="C4889">
        <v>1607</v>
      </c>
      <c r="D4889">
        <v>2</v>
      </c>
      <c r="E4889" t="s">
        <v>50</v>
      </c>
      <c r="F4889">
        <v>80</v>
      </c>
      <c r="G4889" t="s">
        <v>51</v>
      </c>
      <c r="H4889" t="s">
        <v>52</v>
      </c>
      <c r="I4889" t="s">
        <v>52</v>
      </c>
      <c r="J4889" t="s">
        <v>53</v>
      </c>
      <c r="K4889" t="s">
        <v>53</v>
      </c>
      <c r="L4889" t="s">
        <v>53</v>
      </c>
      <c r="M4889">
        <v>0</v>
      </c>
      <c r="P4889" s="2">
        <v>4</v>
      </c>
      <c r="Q4889" t="s">
        <v>50</v>
      </c>
      <c r="R4889">
        <v>19</v>
      </c>
      <c r="S4889" s="5">
        <f t="shared" si="76"/>
        <v>0</v>
      </c>
      <c r="T4889" t="s">
        <v>58</v>
      </c>
      <c r="U4889" t="s">
        <v>52</v>
      </c>
      <c r="V4889">
        <v>1</v>
      </c>
      <c r="W4889" t="s">
        <v>52</v>
      </c>
      <c r="X4889">
        <v>2</v>
      </c>
      <c r="Y4889" t="s">
        <v>59</v>
      </c>
      <c r="AB4889" t="s">
        <v>51</v>
      </c>
      <c r="AC4889" t="s">
        <v>52</v>
      </c>
      <c r="AD4889" t="s">
        <v>52</v>
      </c>
      <c r="AE4889" t="s">
        <v>52</v>
      </c>
      <c r="AF4889" t="s">
        <v>52</v>
      </c>
      <c r="AG4889" t="s">
        <v>52</v>
      </c>
      <c r="AH4889">
        <v>7</v>
      </c>
      <c r="AI4889" t="s">
        <v>79</v>
      </c>
      <c r="AJ4889" t="s">
        <v>53</v>
      </c>
    </row>
    <row r="4890" spans="1:49" hidden="1" x14ac:dyDescent="0.35">
      <c r="A4890" s="2" t="s">
        <v>1300</v>
      </c>
      <c r="B4890">
        <v>25</v>
      </c>
      <c r="C4890">
        <v>2506</v>
      </c>
      <c r="D4890">
        <v>2</v>
      </c>
      <c r="E4890" t="s">
        <v>50</v>
      </c>
      <c r="F4890">
        <v>48</v>
      </c>
      <c r="G4890" t="s">
        <v>136</v>
      </c>
      <c r="H4890" t="s">
        <v>52</v>
      </c>
      <c r="I4890" t="s">
        <v>52</v>
      </c>
      <c r="J4890" t="s">
        <v>52</v>
      </c>
      <c r="K4890" t="s">
        <v>52</v>
      </c>
      <c r="L4890" t="s">
        <v>52</v>
      </c>
      <c r="M4890">
        <v>4</v>
      </c>
      <c r="N4890" t="s">
        <v>63</v>
      </c>
      <c r="O4890">
        <v>5</v>
      </c>
      <c r="P4890" s="2">
        <v>1</v>
      </c>
      <c r="Q4890" t="s">
        <v>50</v>
      </c>
      <c r="R4890">
        <v>48</v>
      </c>
      <c r="S4890" s="5">
        <f t="shared" si="76"/>
        <v>0</v>
      </c>
      <c r="T4890" t="s">
        <v>54</v>
      </c>
      <c r="U4890" t="s">
        <v>53</v>
      </c>
      <c r="W4890" t="s">
        <v>53</v>
      </c>
      <c r="Y4890" t="s">
        <v>55</v>
      </c>
      <c r="Z4890" t="s">
        <v>52</v>
      </c>
      <c r="AA4890">
        <v>2</v>
      </c>
      <c r="AB4890" t="s">
        <v>136</v>
      </c>
      <c r="AC4890" t="s">
        <v>52</v>
      </c>
      <c r="AD4890" t="s">
        <v>52</v>
      </c>
      <c r="AE4890" t="s">
        <v>52</v>
      </c>
      <c r="AF4890" t="s">
        <v>52</v>
      </c>
      <c r="AG4890" t="s">
        <v>52</v>
      </c>
      <c r="AH4890">
        <v>4</v>
      </c>
      <c r="AI4890" t="s">
        <v>63</v>
      </c>
      <c r="AJ4890" t="s">
        <v>53</v>
      </c>
    </row>
    <row r="4891" spans="1:49" hidden="1" x14ac:dyDescent="0.35">
      <c r="A4891" s="2" t="s">
        <v>1300</v>
      </c>
      <c r="B4891">
        <v>25</v>
      </c>
      <c r="C4891">
        <v>2506</v>
      </c>
      <c r="D4891">
        <v>2</v>
      </c>
      <c r="E4891" t="s">
        <v>50</v>
      </c>
      <c r="F4891">
        <v>48</v>
      </c>
      <c r="G4891" t="s">
        <v>136</v>
      </c>
      <c r="H4891" t="s">
        <v>52</v>
      </c>
      <c r="I4891" t="s">
        <v>52</v>
      </c>
      <c r="J4891" t="s">
        <v>52</v>
      </c>
      <c r="K4891" t="s">
        <v>52</v>
      </c>
      <c r="L4891" t="s">
        <v>52</v>
      </c>
      <c r="M4891">
        <v>4</v>
      </c>
      <c r="N4891" t="s">
        <v>63</v>
      </c>
      <c r="O4891">
        <v>5</v>
      </c>
      <c r="P4891" s="2">
        <v>2</v>
      </c>
      <c r="Q4891" t="s">
        <v>56</v>
      </c>
      <c r="R4891">
        <v>47</v>
      </c>
      <c r="S4891" s="5">
        <f t="shared" si="76"/>
        <v>0</v>
      </c>
      <c r="T4891" t="s">
        <v>57</v>
      </c>
      <c r="U4891" t="s">
        <v>52</v>
      </c>
      <c r="V4891">
        <v>10</v>
      </c>
      <c r="W4891" t="s">
        <v>53</v>
      </c>
      <c r="Y4891" t="s">
        <v>55</v>
      </c>
      <c r="Z4891" t="s">
        <v>52</v>
      </c>
      <c r="AA4891">
        <v>1</v>
      </c>
      <c r="AB4891" t="s">
        <v>136</v>
      </c>
      <c r="AC4891" t="s">
        <v>52</v>
      </c>
      <c r="AD4891" t="s">
        <v>52</v>
      </c>
      <c r="AE4891" t="s">
        <v>52</v>
      </c>
      <c r="AF4891" t="s">
        <v>52</v>
      </c>
      <c r="AG4891" t="s">
        <v>52</v>
      </c>
      <c r="AH4891">
        <v>4</v>
      </c>
      <c r="AI4891" t="s">
        <v>83</v>
      </c>
      <c r="AJ4891" t="s">
        <v>53</v>
      </c>
    </row>
    <row r="4892" spans="1:49" hidden="1" x14ac:dyDescent="0.35">
      <c r="A4892" s="2" t="s">
        <v>1300</v>
      </c>
      <c r="B4892">
        <v>25</v>
      </c>
      <c r="C4892">
        <v>2506</v>
      </c>
      <c r="D4892">
        <v>2</v>
      </c>
      <c r="E4892" t="s">
        <v>50</v>
      </c>
      <c r="F4892">
        <v>48</v>
      </c>
      <c r="G4892" t="s">
        <v>136</v>
      </c>
      <c r="H4892" t="s">
        <v>52</v>
      </c>
      <c r="I4892" t="s">
        <v>52</v>
      </c>
      <c r="J4892" t="s">
        <v>52</v>
      </c>
      <c r="K4892" t="s">
        <v>52</v>
      </c>
      <c r="L4892" t="s">
        <v>52</v>
      </c>
      <c r="M4892">
        <v>4</v>
      </c>
      <c r="N4892" t="s">
        <v>63</v>
      </c>
      <c r="O4892">
        <v>5</v>
      </c>
      <c r="P4892" s="2">
        <v>3</v>
      </c>
      <c r="Q4892" t="s">
        <v>56</v>
      </c>
      <c r="R4892">
        <v>25</v>
      </c>
      <c r="S4892" s="5">
        <f t="shared" si="76"/>
        <v>0</v>
      </c>
      <c r="T4892" t="s">
        <v>58</v>
      </c>
      <c r="U4892" t="s">
        <v>52</v>
      </c>
      <c r="V4892">
        <v>1</v>
      </c>
      <c r="W4892" t="s">
        <v>52</v>
      </c>
      <c r="X4892">
        <v>2</v>
      </c>
      <c r="Y4892" t="s">
        <v>55</v>
      </c>
      <c r="Z4892" t="s">
        <v>52</v>
      </c>
      <c r="AA4892">
        <v>9</v>
      </c>
      <c r="AB4892" t="s">
        <v>136</v>
      </c>
      <c r="AC4892" t="s">
        <v>52</v>
      </c>
      <c r="AD4892" t="s">
        <v>52</v>
      </c>
      <c r="AE4892" t="s">
        <v>52</v>
      </c>
      <c r="AF4892" t="s">
        <v>52</v>
      </c>
      <c r="AG4892" t="s">
        <v>52</v>
      </c>
      <c r="AH4892">
        <v>7</v>
      </c>
      <c r="AI4892" t="s">
        <v>86</v>
      </c>
      <c r="AJ4892" t="s">
        <v>53</v>
      </c>
    </row>
    <row r="4893" spans="1:49" hidden="1" x14ac:dyDescent="0.35">
      <c r="A4893" s="2" t="s">
        <v>1300</v>
      </c>
      <c r="B4893">
        <v>25</v>
      </c>
      <c r="C4893">
        <v>2506</v>
      </c>
      <c r="D4893">
        <v>2</v>
      </c>
      <c r="E4893" t="s">
        <v>50</v>
      </c>
      <c r="F4893">
        <v>48</v>
      </c>
      <c r="G4893" t="s">
        <v>136</v>
      </c>
      <c r="H4893" t="s">
        <v>52</v>
      </c>
      <c r="I4893" t="s">
        <v>52</v>
      </c>
      <c r="J4893" t="s">
        <v>52</v>
      </c>
      <c r="K4893" t="s">
        <v>52</v>
      </c>
      <c r="L4893" t="s">
        <v>52</v>
      </c>
      <c r="M4893">
        <v>4</v>
      </c>
      <c r="N4893" t="s">
        <v>63</v>
      </c>
      <c r="O4893">
        <v>5</v>
      </c>
      <c r="P4893" s="2">
        <v>4</v>
      </c>
      <c r="Q4893" t="s">
        <v>56</v>
      </c>
      <c r="R4893">
        <v>20</v>
      </c>
      <c r="S4893" s="5">
        <f t="shared" si="76"/>
        <v>0</v>
      </c>
      <c r="T4893" t="s">
        <v>58</v>
      </c>
      <c r="U4893" t="s">
        <v>52</v>
      </c>
      <c r="V4893">
        <v>1</v>
      </c>
      <c r="W4893" t="s">
        <v>52</v>
      </c>
      <c r="X4893">
        <v>2</v>
      </c>
      <c r="Y4893" t="s">
        <v>59</v>
      </c>
      <c r="AB4893" t="s">
        <v>136</v>
      </c>
      <c r="AC4893" t="s">
        <v>52</v>
      </c>
      <c r="AD4893" t="s">
        <v>52</v>
      </c>
      <c r="AE4893" t="s">
        <v>52</v>
      </c>
      <c r="AF4893" t="s">
        <v>52</v>
      </c>
      <c r="AG4893" t="s">
        <v>52</v>
      </c>
      <c r="AH4893">
        <v>10</v>
      </c>
      <c r="AI4893" t="s">
        <v>107</v>
      </c>
      <c r="AJ4893" t="s">
        <v>53</v>
      </c>
    </row>
    <row r="4894" spans="1:49" x14ac:dyDescent="0.35">
      <c r="A4894" s="2" t="s">
        <v>1300</v>
      </c>
      <c r="B4894">
        <v>25</v>
      </c>
      <c r="C4894">
        <v>2506</v>
      </c>
      <c r="D4894">
        <v>2</v>
      </c>
      <c r="E4894" t="s">
        <v>50</v>
      </c>
      <c r="F4894">
        <v>48</v>
      </c>
      <c r="G4894" t="s">
        <v>136</v>
      </c>
      <c r="H4894" t="s">
        <v>52</v>
      </c>
      <c r="I4894" t="s">
        <v>52</v>
      </c>
      <c r="J4894" t="s">
        <v>52</v>
      </c>
      <c r="K4894" t="s">
        <v>52</v>
      </c>
      <c r="L4894" t="s">
        <v>52</v>
      </c>
      <c r="M4894">
        <v>4</v>
      </c>
      <c r="N4894" t="s">
        <v>63</v>
      </c>
      <c r="O4894">
        <v>5</v>
      </c>
      <c r="P4894" s="6">
        <v>5</v>
      </c>
      <c r="Q4894" t="s">
        <v>50</v>
      </c>
      <c r="R4894">
        <v>17</v>
      </c>
      <c r="S4894" s="5">
        <f t="shared" si="76"/>
        <v>1</v>
      </c>
      <c r="T4894" t="s">
        <v>58</v>
      </c>
      <c r="U4894" t="s">
        <v>52</v>
      </c>
      <c r="V4894">
        <v>1</v>
      </c>
      <c r="W4894" t="s">
        <v>52</v>
      </c>
      <c r="X4894">
        <v>2</v>
      </c>
      <c r="Y4894" t="s">
        <v>59</v>
      </c>
      <c r="AB4894" t="s">
        <v>136</v>
      </c>
      <c r="AC4894" t="s">
        <v>52</v>
      </c>
      <c r="AD4894" t="s">
        <v>52</v>
      </c>
      <c r="AE4894" t="s">
        <v>52</v>
      </c>
      <c r="AF4894" t="s">
        <v>52</v>
      </c>
      <c r="AG4894" t="s">
        <v>52</v>
      </c>
      <c r="AH4894">
        <v>9</v>
      </c>
      <c r="AI4894" t="s">
        <v>86</v>
      </c>
      <c r="AJ4894" t="s">
        <v>52</v>
      </c>
      <c r="AK4894" t="s">
        <v>87</v>
      </c>
      <c r="AM4894" t="s">
        <v>96</v>
      </c>
      <c r="AN4894" t="s">
        <v>52</v>
      </c>
      <c r="AP4894">
        <v>1000000</v>
      </c>
      <c r="AQ4894">
        <v>0</v>
      </c>
      <c r="AR4894">
        <v>32000</v>
      </c>
      <c r="AS4894">
        <v>50000</v>
      </c>
      <c r="AT4894">
        <v>520000</v>
      </c>
      <c r="AU4894">
        <v>0</v>
      </c>
      <c r="AV4894">
        <v>0</v>
      </c>
      <c r="AW4894">
        <v>1602000</v>
      </c>
    </row>
    <row r="4895" spans="1:49" x14ac:dyDescent="0.35">
      <c r="A4895" s="2" t="s">
        <v>1300</v>
      </c>
      <c r="B4895">
        <v>25</v>
      </c>
      <c r="C4895">
        <v>2506</v>
      </c>
      <c r="D4895">
        <v>2</v>
      </c>
      <c r="E4895" t="s">
        <v>50</v>
      </c>
      <c r="F4895">
        <v>48</v>
      </c>
      <c r="G4895" t="s">
        <v>136</v>
      </c>
      <c r="H4895" t="s">
        <v>52</v>
      </c>
      <c r="I4895" t="s">
        <v>52</v>
      </c>
      <c r="J4895" t="s">
        <v>52</v>
      </c>
      <c r="K4895" t="s">
        <v>52</v>
      </c>
      <c r="L4895" t="s">
        <v>52</v>
      </c>
      <c r="M4895">
        <v>4</v>
      </c>
      <c r="N4895" t="s">
        <v>63</v>
      </c>
      <c r="O4895">
        <v>5</v>
      </c>
      <c r="P4895" s="6">
        <v>6</v>
      </c>
      <c r="Q4895" t="s">
        <v>56</v>
      </c>
      <c r="R4895">
        <v>14</v>
      </c>
      <c r="S4895" s="5">
        <f t="shared" si="76"/>
        <v>1</v>
      </c>
      <c r="T4895" t="s">
        <v>58</v>
      </c>
      <c r="U4895" t="s">
        <v>52</v>
      </c>
      <c r="V4895">
        <v>1</v>
      </c>
      <c r="W4895" t="s">
        <v>52</v>
      </c>
      <c r="X4895">
        <v>2</v>
      </c>
      <c r="Y4895" t="s">
        <v>59</v>
      </c>
      <c r="AB4895" t="s">
        <v>136</v>
      </c>
      <c r="AC4895" t="s">
        <v>52</v>
      </c>
      <c r="AD4895" t="s">
        <v>52</v>
      </c>
      <c r="AE4895" t="s">
        <v>52</v>
      </c>
      <c r="AF4895" t="s">
        <v>52</v>
      </c>
      <c r="AG4895" t="s">
        <v>52</v>
      </c>
      <c r="AH4895">
        <v>7</v>
      </c>
      <c r="AI4895" t="s">
        <v>60</v>
      </c>
      <c r="AJ4895" t="s">
        <v>52</v>
      </c>
      <c r="AK4895" t="s">
        <v>87</v>
      </c>
      <c r="AM4895" t="s">
        <v>96</v>
      </c>
      <c r="AN4895" t="s">
        <v>52</v>
      </c>
      <c r="AP4895">
        <v>1360000</v>
      </c>
      <c r="AQ4895">
        <v>96000</v>
      </c>
      <c r="AR4895">
        <v>32000</v>
      </c>
      <c r="AS4895">
        <v>40000</v>
      </c>
      <c r="AT4895">
        <v>0</v>
      </c>
      <c r="AU4895">
        <v>0</v>
      </c>
      <c r="AV4895">
        <v>0</v>
      </c>
      <c r="AW4895">
        <v>1528000</v>
      </c>
    </row>
    <row r="4896" spans="1:49" x14ac:dyDescent="0.35">
      <c r="A4896" s="2" t="s">
        <v>1300</v>
      </c>
      <c r="B4896">
        <v>25</v>
      </c>
      <c r="C4896">
        <v>2506</v>
      </c>
      <c r="D4896">
        <v>2</v>
      </c>
      <c r="E4896" t="s">
        <v>50</v>
      </c>
      <c r="F4896">
        <v>48</v>
      </c>
      <c r="G4896" t="s">
        <v>136</v>
      </c>
      <c r="H4896" t="s">
        <v>52</v>
      </c>
      <c r="I4896" t="s">
        <v>52</v>
      </c>
      <c r="J4896" t="s">
        <v>52</v>
      </c>
      <c r="K4896" t="s">
        <v>52</v>
      </c>
      <c r="L4896" t="s">
        <v>52</v>
      </c>
      <c r="M4896">
        <v>4</v>
      </c>
      <c r="N4896" t="s">
        <v>63</v>
      </c>
      <c r="O4896">
        <v>5</v>
      </c>
      <c r="P4896" s="6">
        <v>7</v>
      </c>
      <c r="Q4896" t="s">
        <v>56</v>
      </c>
      <c r="R4896">
        <v>11</v>
      </c>
      <c r="S4896" s="5">
        <f t="shared" si="76"/>
        <v>1</v>
      </c>
      <c r="T4896" t="s">
        <v>58</v>
      </c>
      <c r="U4896" t="s">
        <v>52</v>
      </c>
      <c r="V4896">
        <v>1</v>
      </c>
      <c r="W4896" t="s">
        <v>52</v>
      </c>
      <c r="X4896">
        <v>2</v>
      </c>
      <c r="AB4896" t="s">
        <v>136</v>
      </c>
      <c r="AC4896" t="s">
        <v>52</v>
      </c>
      <c r="AD4896" t="s">
        <v>52</v>
      </c>
      <c r="AE4896" t="s">
        <v>52</v>
      </c>
      <c r="AF4896" t="s">
        <v>52</v>
      </c>
      <c r="AG4896" t="s">
        <v>52</v>
      </c>
      <c r="AH4896">
        <v>5</v>
      </c>
      <c r="AI4896" t="s">
        <v>78</v>
      </c>
      <c r="AJ4896" t="s">
        <v>52</v>
      </c>
      <c r="AK4896" t="s">
        <v>88</v>
      </c>
      <c r="AM4896" t="s">
        <v>96</v>
      </c>
      <c r="AN4896" t="s">
        <v>53</v>
      </c>
      <c r="AP4896">
        <v>1280000</v>
      </c>
      <c r="AQ4896">
        <v>0</v>
      </c>
      <c r="AR4896">
        <v>22500</v>
      </c>
      <c r="AS4896">
        <v>45000</v>
      </c>
      <c r="AT4896">
        <v>0</v>
      </c>
      <c r="AU4896">
        <v>0</v>
      </c>
      <c r="AV4896">
        <v>0</v>
      </c>
      <c r="AW4896">
        <v>1347500</v>
      </c>
    </row>
    <row r="4897" spans="1:49" x14ac:dyDescent="0.35">
      <c r="A4897" s="2" t="s">
        <v>1300</v>
      </c>
      <c r="B4897">
        <v>25</v>
      </c>
      <c r="C4897">
        <v>2506</v>
      </c>
      <c r="D4897">
        <v>2</v>
      </c>
      <c r="E4897" t="s">
        <v>50</v>
      </c>
      <c r="F4897">
        <v>48</v>
      </c>
      <c r="G4897" t="s">
        <v>136</v>
      </c>
      <c r="H4897" t="s">
        <v>52</v>
      </c>
      <c r="I4897" t="s">
        <v>52</v>
      </c>
      <c r="J4897" t="s">
        <v>52</v>
      </c>
      <c r="K4897" t="s">
        <v>52</v>
      </c>
      <c r="L4897" t="s">
        <v>52</v>
      </c>
      <c r="M4897">
        <v>4</v>
      </c>
      <c r="N4897" t="s">
        <v>63</v>
      </c>
      <c r="O4897">
        <v>5</v>
      </c>
      <c r="P4897" s="6">
        <v>8</v>
      </c>
      <c r="Q4897" t="s">
        <v>56</v>
      </c>
      <c r="R4897">
        <v>8</v>
      </c>
      <c r="S4897" s="5">
        <f t="shared" si="76"/>
        <v>1</v>
      </c>
      <c r="T4897" t="s">
        <v>58</v>
      </c>
      <c r="U4897" t="s">
        <v>52</v>
      </c>
      <c r="V4897">
        <v>1</v>
      </c>
      <c r="W4897" t="s">
        <v>52</v>
      </c>
      <c r="X4897">
        <v>2</v>
      </c>
      <c r="AB4897" t="s">
        <v>136</v>
      </c>
      <c r="AC4897" t="s">
        <v>52</v>
      </c>
      <c r="AD4897" t="s">
        <v>52</v>
      </c>
      <c r="AE4897" t="s">
        <v>52</v>
      </c>
      <c r="AF4897" t="s">
        <v>52</v>
      </c>
      <c r="AG4897" t="s">
        <v>52</v>
      </c>
      <c r="AH4897">
        <v>3</v>
      </c>
      <c r="AI4897" t="s">
        <v>63</v>
      </c>
      <c r="AJ4897" t="s">
        <v>52</v>
      </c>
      <c r="AK4897" t="s">
        <v>64</v>
      </c>
      <c r="AM4897" t="s">
        <v>96</v>
      </c>
      <c r="AN4897" t="s">
        <v>53</v>
      </c>
      <c r="AP4897">
        <v>1120000</v>
      </c>
      <c r="AQ4897">
        <v>0</v>
      </c>
      <c r="AR4897">
        <v>16000</v>
      </c>
      <c r="AS4897">
        <v>32000</v>
      </c>
      <c r="AT4897">
        <v>0</v>
      </c>
      <c r="AU4897">
        <v>0</v>
      </c>
      <c r="AV4897">
        <v>0</v>
      </c>
      <c r="AW4897">
        <v>1168000</v>
      </c>
    </row>
    <row r="4898" spans="1:49" hidden="1" x14ac:dyDescent="0.35">
      <c r="A4898" s="2" t="s">
        <v>1300</v>
      </c>
      <c r="B4898">
        <v>25</v>
      </c>
      <c r="C4898">
        <v>2506</v>
      </c>
      <c r="D4898">
        <v>2</v>
      </c>
      <c r="E4898" t="s">
        <v>50</v>
      </c>
      <c r="F4898">
        <v>48</v>
      </c>
      <c r="G4898" t="s">
        <v>136</v>
      </c>
      <c r="H4898" t="s">
        <v>52</v>
      </c>
      <c r="I4898" t="s">
        <v>52</v>
      </c>
      <c r="J4898" t="s">
        <v>52</v>
      </c>
      <c r="K4898" t="s">
        <v>52</v>
      </c>
      <c r="L4898" t="s">
        <v>52</v>
      </c>
      <c r="M4898">
        <v>4</v>
      </c>
      <c r="N4898" t="s">
        <v>63</v>
      </c>
      <c r="O4898">
        <v>5</v>
      </c>
      <c r="P4898" s="2">
        <v>9</v>
      </c>
      <c r="Q4898" t="s">
        <v>50</v>
      </c>
      <c r="R4898">
        <v>25</v>
      </c>
      <c r="S4898" s="5">
        <f t="shared" si="76"/>
        <v>0</v>
      </c>
      <c r="T4898" t="s">
        <v>99</v>
      </c>
      <c r="U4898" t="s">
        <v>53</v>
      </c>
      <c r="W4898" t="s">
        <v>53</v>
      </c>
      <c r="Y4898" t="s">
        <v>55</v>
      </c>
      <c r="Z4898" t="s">
        <v>52</v>
      </c>
      <c r="AA4898">
        <v>3</v>
      </c>
      <c r="AB4898" t="s">
        <v>136</v>
      </c>
      <c r="AC4898" t="s">
        <v>52</v>
      </c>
      <c r="AD4898" t="s">
        <v>52</v>
      </c>
      <c r="AE4898" t="s">
        <v>52</v>
      </c>
      <c r="AF4898" t="s">
        <v>52</v>
      </c>
      <c r="AG4898" t="s">
        <v>52</v>
      </c>
      <c r="AH4898">
        <v>8</v>
      </c>
      <c r="AI4898" t="s">
        <v>60</v>
      </c>
      <c r="AJ4898" t="s">
        <v>53</v>
      </c>
    </row>
    <row r="4899" spans="1:49" hidden="1" x14ac:dyDescent="0.35">
      <c r="A4899" s="2" t="s">
        <v>1300</v>
      </c>
      <c r="B4899">
        <v>25</v>
      </c>
      <c r="C4899">
        <v>2506</v>
      </c>
      <c r="D4899">
        <v>2</v>
      </c>
      <c r="E4899" t="s">
        <v>50</v>
      </c>
      <c r="F4899">
        <v>48</v>
      </c>
      <c r="G4899" t="s">
        <v>136</v>
      </c>
      <c r="H4899" t="s">
        <v>52</v>
      </c>
      <c r="I4899" t="s">
        <v>52</v>
      </c>
      <c r="J4899" t="s">
        <v>52</v>
      </c>
      <c r="K4899" t="s">
        <v>52</v>
      </c>
      <c r="L4899" t="s">
        <v>52</v>
      </c>
      <c r="M4899">
        <v>4</v>
      </c>
      <c r="N4899" t="s">
        <v>63</v>
      </c>
      <c r="O4899">
        <v>5</v>
      </c>
      <c r="P4899" s="2">
        <v>10</v>
      </c>
      <c r="Q4899" t="s">
        <v>50</v>
      </c>
      <c r="R4899">
        <v>75</v>
      </c>
      <c r="S4899" s="5">
        <f t="shared" si="76"/>
        <v>0</v>
      </c>
      <c r="T4899" t="s">
        <v>91</v>
      </c>
      <c r="U4899" t="s">
        <v>53</v>
      </c>
      <c r="W4899" t="s">
        <v>53</v>
      </c>
      <c r="Y4899" t="s">
        <v>92</v>
      </c>
      <c r="AB4899" t="s">
        <v>136</v>
      </c>
      <c r="AC4899" t="s">
        <v>52</v>
      </c>
      <c r="AD4899" t="s">
        <v>52</v>
      </c>
      <c r="AE4899" t="s">
        <v>53</v>
      </c>
      <c r="AF4899" t="s">
        <v>53</v>
      </c>
      <c r="AG4899" t="s">
        <v>52</v>
      </c>
      <c r="AH4899">
        <v>2</v>
      </c>
      <c r="AI4899" t="s">
        <v>65</v>
      </c>
      <c r="AJ4899" t="s">
        <v>53</v>
      </c>
    </row>
    <row r="4900" spans="1:49" hidden="1" x14ac:dyDescent="0.35">
      <c r="A4900" s="2" t="s">
        <v>1300</v>
      </c>
      <c r="B4900">
        <v>25</v>
      </c>
      <c r="C4900">
        <v>2506</v>
      </c>
      <c r="D4900">
        <v>2</v>
      </c>
      <c r="E4900" t="s">
        <v>50</v>
      </c>
      <c r="F4900">
        <v>48</v>
      </c>
      <c r="G4900" t="s">
        <v>136</v>
      </c>
      <c r="H4900" t="s">
        <v>52</v>
      </c>
      <c r="I4900" t="s">
        <v>52</v>
      </c>
      <c r="J4900" t="s">
        <v>52</v>
      </c>
      <c r="K4900" t="s">
        <v>52</v>
      </c>
      <c r="L4900" t="s">
        <v>52</v>
      </c>
      <c r="M4900">
        <v>4</v>
      </c>
      <c r="N4900" t="s">
        <v>63</v>
      </c>
      <c r="O4900">
        <v>5</v>
      </c>
      <c r="P4900" s="2">
        <v>11</v>
      </c>
      <c r="Q4900" t="s">
        <v>56</v>
      </c>
      <c r="R4900">
        <v>17</v>
      </c>
      <c r="S4900" s="5">
        <f t="shared" si="76"/>
        <v>0</v>
      </c>
      <c r="T4900" t="s">
        <v>99</v>
      </c>
      <c r="U4900" t="s">
        <v>53</v>
      </c>
      <c r="W4900" t="s">
        <v>53</v>
      </c>
      <c r="Y4900" t="s">
        <v>59</v>
      </c>
      <c r="AB4900" t="s">
        <v>136</v>
      </c>
      <c r="AC4900" t="s">
        <v>52</v>
      </c>
      <c r="AD4900" t="s">
        <v>52</v>
      </c>
      <c r="AE4900" t="s">
        <v>52</v>
      </c>
      <c r="AF4900" t="s">
        <v>52</v>
      </c>
      <c r="AG4900" t="s">
        <v>52</v>
      </c>
      <c r="AH4900">
        <v>11</v>
      </c>
      <c r="AI4900" t="s">
        <v>86</v>
      </c>
      <c r="AJ4900" t="s">
        <v>52</v>
      </c>
      <c r="AK4900" t="s">
        <v>87</v>
      </c>
      <c r="AM4900" t="s">
        <v>62</v>
      </c>
      <c r="AN4900" t="s">
        <v>53</v>
      </c>
      <c r="AP4900">
        <v>0</v>
      </c>
      <c r="AQ4900">
        <v>0</v>
      </c>
      <c r="AR4900">
        <v>15000</v>
      </c>
      <c r="AS4900">
        <v>5000</v>
      </c>
      <c r="AT4900">
        <v>0</v>
      </c>
      <c r="AU4900">
        <v>154000</v>
      </c>
      <c r="AV4900">
        <v>10000</v>
      </c>
      <c r="AW4900">
        <v>184000</v>
      </c>
    </row>
    <row r="4901" spans="1:49" hidden="1" x14ac:dyDescent="0.35">
      <c r="A4901" s="2" t="s">
        <v>1301</v>
      </c>
      <c r="B4901">
        <v>3</v>
      </c>
      <c r="C4901">
        <v>314</v>
      </c>
      <c r="D4901">
        <v>2</v>
      </c>
      <c r="E4901" t="s">
        <v>50</v>
      </c>
      <c r="F4901">
        <v>75</v>
      </c>
      <c r="G4901" t="s">
        <v>72</v>
      </c>
      <c r="I4901" t="s">
        <v>73</v>
      </c>
      <c r="J4901" t="s">
        <v>52</v>
      </c>
      <c r="K4901" t="s">
        <v>52</v>
      </c>
      <c r="L4901" t="s">
        <v>52</v>
      </c>
      <c r="M4901">
        <v>3</v>
      </c>
      <c r="N4901" t="s">
        <v>63</v>
      </c>
      <c r="O4901">
        <v>2</v>
      </c>
      <c r="P4901" s="2">
        <v>1</v>
      </c>
      <c r="Q4901" t="s">
        <v>50</v>
      </c>
      <c r="R4901">
        <v>75</v>
      </c>
      <c r="S4901" s="5">
        <f t="shared" si="76"/>
        <v>0</v>
      </c>
      <c r="T4901" t="s">
        <v>54</v>
      </c>
      <c r="U4901" t="s">
        <v>53</v>
      </c>
      <c r="W4901" t="s">
        <v>53</v>
      </c>
      <c r="Y4901" t="s">
        <v>55</v>
      </c>
      <c r="Z4901" t="s">
        <v>52</v>
      </c>
      <c r="AA4901">
        <v>2</v>
      </c>
      <c r="AB4901" t="s">
        <v>72</v>
      </c>
      <c r="AD4901" t="s">
        <v>73</v>
      </c>
      <c r="AE4901" t="s">
        <v>52</v>
      </c>
      <c r="AF4901" t="s">
        <v>52</v>
      </c>
      <c r="AG4901" t="s">
        <v>52</v>
      </c>
      <c r="AH4901">
        <v>3</v>
      </c>
      <c r="AI4901" t="s">
        <v>63</v>
      </c>
      <c r="AJ4901" t="s">
        <v>53</v>
      </c>
    </row>
    <row r="4902" spans="1:49" hidden="1" x14ac:dyDescent="0.35">
      <c r="A4902" s="2" t="s">
        <v>1301</v>
      </c>
      <c r="B4902">
        <v>3</v>
      </c>
      <c r="C4902">
        <v>314</v>
      </c>
      <c r="D4902">
        <v>2</v>
      </c>
      <c r="E4902" t="s">
        <v>50</v>
      </c>
      <c r="F4902">
        <v>75</v>
      </c>
      <c r="G4902" t="s">
        <v>72</v>
      </c>
      <c r="I4902" t="s">
        <v>73</v>
      </c>
      <c r="J4902" t="s">
        <v>52</v>
      </c>
      <c r="K4902" t="s">
        <v>52</v>
      </c>
      <c r="L4902" t="s">
        <v>52</v>
      </c>
      <c r="M4902">
        <v>3</v>
      </c>
      <c r="N4902" t="s">
        <v>63</v>
      </c>
      <c r="O4902">
        <v>2</v>
      </c>
      <c r="P4902" s="2">
        <v>2</v>
      </c>
      <c r="Q4902" t="s">
        <v>56</v>
      </c>
      <c r="R4902">
        <v>70</v>
      </c>
      <c r="S4902" s="5">
        <f t="shared" si="76"/>
        <v>0</v>
      </c>
      <c r="T4902" t="s">
        <v>57</v>
      </c>
      <c r="U4902" t="s">
        <v>53</v>
      </c>
      <c r="W4902" t="s">
        <v>53</v>
      </c>
      <c r="Y4902" t="s">
        <v>55</v>
      </c>
      <c r="Z4902" t="s">
        <v>52</v>
      </c>
      <c r="AA4902">
        <v>1</v>
      </c>
      <c r="AB4902" t="s">
        <v>72</v>
      </c>
      <c r="AD4902" t="s">
        <v>73</v>
      </c>
      <c r="AE4902" t="s">
        <v>52</v>
      </c>
      <c r="AF4902" t="s">
        <v>52</v>
      </c>
      <c r="AG4902" t="s">
        <v>52</v>
      </c>
      <c r="AH4902">
        <v>5</v>
      </c>
      <c r="AI4902" t="s">
        <v>78</v>
      </c>
      <c r="AJ4902" t="s">
        <v>53</v>
      </c>
    </row>
    <row r="4903" spans="1:49" hidden="1" x14ac:dyDescent="0.35">
      <c r="A4903" s="2" t="s">
        <v>1301</v>
      </c>
      <c r="B4903">
        <v>3</v>
      </c>
      <c r="C4903">
        <v>314</v>
      </c>
      <c r="D4903">
        <v>2</v>
      </c>
      <c r="E4903" t="s">
        <v>50</v>
      </c>
      <c r="F4903">
        <v>75</v>
      </c>
      <c r="G4903" t="s">
        <v>72</v>
      </c>
      <c r="I4903" t="s">
        <v>73</v>
      </c>
      <c r="J4903" t="s">
        <v>52</v>
      </c>
      <c r="K4903" t="s">
        <v>52</v>
      </c>
      <c r="L4903" t="s">
        <v>52</v>
      </c>
      <c r="M4903">
        <v>3</v>
      </c>
      <c r="N4903" t="s">
        <v>63</v>
      </c>
      <c r="O4903">
        <v>2</v>
      </c>
      <c r="P4903" s="2">
        <v>3</v>
      </c>
      <c r="Q4903" t="s">
        <v>56</v>
      </c>
      <c r="R4903">
        <v>12</v>
      </c>
      <c r="S4903" s="5">
        <f t="shared" si="76"/>
        <v>0</v>
      </c>
      <c r="T4903" t="s">
        <v>102</v>
      </c>
      <c r="U4903" t="s">
        <v>53</v>
      </c>
      <c r="W4903" t="s">
        <v>53</v>
      </c>
      <c r="AB4903" t="s">
        <v>72</v>
      </c>
      <c r="AD4903" t="s">
        <v>73</v>
      </c>
      <c r="AE4903" t="s">
        <v>52</v>
      </c>
      <c r="AF4903" t="s">
        <v>52</v>
      </c>
      <c r="AG4903" t="s">
        <v>52</v>
      </c>
      <c r="AH4903">
        <v>8</v>
      </c>
      <c r="AI4903" t="s">
        <v>60</v>
      </c>
      <c r="AJ4903" t="s">
        <v>52</v>
      </c>
      <c r="AK4903" t="s">
        <v>61</v>
      </c>
      <c r="AM4903" t="s">
        <v>62</v>
      </c>
      <c r="AN4903" t="s">
        <v>52</v>
      </c>
      <c r="AP4903">
        <v>0</v>
      </c>
      <c r="AQ4903">
        <v>1080000</v>
      </c>
      <c r="AR4903">
        <v>18000</v>
      </c>
      <c r="AS4903">
        <v>50000</v>
      </c>
      <c r="AT4903">
        <v>702000</v>
      </c>
      <c r="AU4903">
        <v>0</v>
      </c>
      <c r="AV4903">
        <v>10000</v>
      </c>
      <c r="AW4903">
        <v>1860000</v>
      </c>
    </row>
    <row r="4904" spans="1:49" hidden="1" x14ac:dyDescent="0.35">
      <c r="A4904" s="2" t="s">
        <v>1301</v>
      </c>
      <c r="B4904">
        <v>3</v>
      </c>
      <c r="C4904">
        <v>314</v>
      </c>
      <c r="D4904">
        <v>2</v>
      </c>
      <c r="E4904" t="s">
        <v>50</v>
      </c>
      <c r="F4904">
        <v>75</v>
      </c>
      <c r="G4904" t="s">
        <v>72</v>
      </c>
      <c r="I4904" t="s">
        <v>73</v>
      </c>
      <c r="J4904" t="s">
        <v>52</v>
      </c>
      <c r="K4904" t="s">
        <v>52</v>
      </c>
      <c r="L4904" t="s">
        <v>52</v>
      </c>
      <c r="M4904">
        <v>3</v>
      </c>
      <c r="N4904" t="s">
        <v>63</v>
      </c>
      <c r="O4904">
        <v>2</v>
      </c>
      <c r="P4904" s="2">
        <v>4</v>
      </c>
      <c r="Q4904" t="s">
        <v>50</v>
      </c>
      <c r="R4904">
        <v>6</v>
      </c>
      <c r="S4904" s="5">
        <f t="shared" si="76"/>
        <v>0</v>
      </c>
      <c r="T4904" t="s">
        <v>102</v>
      </c>
      <c r="U4904" t="s">
        <v>53</v>
      </c>
      <c r="W4904" t="s">
        <v>53</v>
      </c>
      <c r="AB4904" t="s">
        <v>72</v>
      </c>
      <c r="AD4904" t="s">
        <v>73</v>
      </c>
      <c r="AE4904" t="s">
        <v>53</v>
      </c>
      <c r="AF4904" t="s">
        <v>53</v>
      </c>
      <c r="AG4904" t="s">
        <v>52</v>
      </c>
      <c r="AH4904">
        <v>1</v>
      </c>
      <c r="AI4904" t="s">
        <v>65</v>
      </c>
      <c r="AJ4904" t="s">
        <v>52</v>
      </c>
      <c r="AK4904" t="s">
        <v>66</v>
      </c>
      <c r="AM4904" t="s">
        <v>62</v>
      </c>
      <c r="AN4904" t="s">
        <v>53</v>
      </c>
      <c r="AP4904">
        <v>0</v>
      </c>
      <c r="AQ4904">
        <v>0</v>
      </c>
      <c r="AR4904">
        <v>5000</v>
      </c>
      <c r="AS4904">
        <v>20000</v>
      </c>
      <c r="AT4904">
        <v>468000</v>
      </c>
      <c r="AU4904">
        <v>0</v>
      </c>
      <c r="AV4904">
        <v>10000</v>
      </c>
      <c r="AW4904">
        <v>503000</v>
      </c>
    </row>
    <row r="4905" spans="1:49" hidden="1" x14ac:dyDescent="0.35">
      <c r="A4905" s="2" t="s">
        <v>1302</v>
      </c>
      <c r="B4905">
        <v>1</v>
      </c>
      <c r="C4905">
        <v>102</v>
      </c>
      <c r="D4905">
        <v>2</v>
      </c>
      <c r="E4905" t="s">
        <v>50</v>
      </c>
      <c r="F4905">
        <v>61</v>
      </c>
      <c r="G4905" t="s">
        <v>72</v>
      </c>
      <c r="I4905" t="s">
        <v>73</v>
      </c>
      <c r="J4905" t="s">
        <v>52</v>
      </c>
      <c r="K4905" t="s">
        <v>53</v>
      </c>
      <c r="L4905" t="s">
        <v>52</v>
      </c>
      <c r="M4905">
        <v>2</v>
      </c>
      <c r="N4905" t="s">
        <v>65</v>
      </c>
      <c r="O4905">
        <v>2</v>
      </c>
      <c r="P4905" s="2">
        <v>1</v>
      </c>
      <c r="Q4905" t="s">
        <v>50</v>
      </c>
      <c r="R4905">
        <v>61</v>
      </c>
      <c r="S4905" s="5">
        <f t="shared" si="76"/>
        <v>0</v>
      </c>
      <c r="T4905" t="s">
        <v>54</v>
      </c>
      <c r="U4905" t="s">
        <v>53</v>
      </c>
      <c r="W4905" t="s">
        <v>53</v>
      </c>
      <c r="Y4905" t="s">
        <v>55</v>
      </c>
      <c r="Z4905" t="s">
        <v>52</v>
      </c>
      <c r="AA4905">
        <v>2</v>
      </c>
      <c r="AB4905" t="s">
        <v>72</v>
      </c>
      <c r="AD4905" t="s">
        <v>73</v>
      </c>
      <c r="AE4905" t="s">
        <v>52</v>
      </c>
      <c r="AF4905" t="s">
        <v>53</v>
      </c>
      <c r="AG4905" t="s">
        <v>52</v>
      </c>
      <c r="AH4905">
        <v>2</v>
      </c>
      <c r="AI4905" t="s">
        <v>65</v>
      </c>
      <c r="AJ4905" t="s">
        <v>53</v>
      </c>
    </row>
    <row r="4906" spans="1:49" hidden="1" x14ac:dyDescent="0.35">
      <c r="A4906" s="2" t="s">
        <v>1302</v>
      </c>
      <c r="B4906">
        <v>1</v>
      </c>
      <c r="C4906">
        <v>102</v>
      </c>
      <c r="D4906">
        <v>2</v>
      </c>
      <c r="E4906" t="s">
        <v>50</v>
      </c>
      <c r="F4906">
        <v>61</v>
      </c>
      <c r="G4906" t="s">
        <v>72</v>
      </c>
      <c r="I4906" t="s">
        <v>73</v>
      </c>
      <c r="J4906" t="s">
        <v>52</v>
      </c>
      <c r="K4906" t="s">
        <v>53</v>
      </c>
      <c r="L4906" t="s">
        <v>52</v>
      </c>
      <c r="M4906">
        <v>2</v>
      </c>
      <c r="N4906" t="s">
        <v>65</v>
      </c>
      <c r="O4906">
        <v>2</v>
      </c>
      <c r="P4906" s="2">
        <v>2</v>
      </c>
      <c r="Q4906" t="s">
        <v>56</v>
      </c>
      <c r="R4906">
        <v>54</v>
      </c>
      <c r="S4906" s="5">
        <f t="shared" si="76"/>
        <v>0</v>
      </c>
      <c r="T4906" t="s">
        <v>57</v>
      </c>
      <c r="U4906" t="s">
        <v>53</v>
      </c>
      <c r="W4906" t="s">
        <v>53</v>
      </c>
      <c r="Y4906" t="s">
        <v>55</v>
      </c>
      <c r="Z4906" t="s">
        <v>52</v>
      </c>
      <c r="AA4906">
        <v>1</v>
      </c>
      <c r="AB4906" t="s">
        <v>72</v>
      </c>
      <c r="AD4906" t="s">
        <v>73</v>
      </c>
      <c r="AE4906" t="s">
        <v>53</v>
      </c>
      <c r="AF4906" t="s">
        <v>53</v>
      </c>
      <c r="AG4906" t="s">
        <v>53</v>
      </c>
    </row>
    <row r="4907" spans="1:49" hidden="1" x14ac:dyDescent="0.35">
      <c r="A4907" s="2" t="s">
        <v>1302</v>
      </c>
      <c r="B4907">
        <v>1</v>
      </c>
      <c r="C4907">
        <v>102</v>
      </c>
      <c r="D4907">
        <v>2</v>
      </c>
      <c r="E4907" t="s">
        <v>50</v>
      </c>
      <c r="F4907">
        <v>61</v>
      </c>
      <c r="G4907" t="s">
        <v>72</v>
      </c>
      <c r="I4907" t="s">
        <v>73</v>
      </c>
      <c r="J4907" t="s">
        <v>52</v>
      </c>
      <c r="K4907" t="s">
        <v>53</v>
      </c>
      <c r="L4907" t="s">
        <v>52</v>
      </c>
      <c r="M4907">
        <v>2</v>
      </c>
      <c r="N4907" t="s">
        <v>65</v>
      </c>
      <c r="O4907">
        <v>2</v>
      </c>
      <c r="P4907" s="2">
        <v>3</v>
      </c>
      <c r="Q4907" t="s">
        <v>50</v>
      </c>
      <c r="R4907">
        <v>30</v>
      </c>
      <c r="S4907" s="5">
        <f t="shared" si="76"/>
        <v>0</v>
      </c>
      <c r="T4907" t="s">
        <v>58</v>
      </c>
      <c r="U4907" t="s">
        <v>52</v>
      </c>
      <c r="V4907">
        <v>1</v>
      </c>
      <c r="W4907" t="s">
        <v>52</v>
      </c>
      <c r="X4907">
        <v>2</v>
      </c>
      <c r="Y4907" t="s">
        <v>122</v>
      </c>
      <c r="AB4907" t="s">
        <v>72</v>
      </c>
      <c r="AD4907" t="s">
        <v>73</v>
      </c>
      <c r="AE4907" t="s">
        <v>52</v>
      </c>
      <c r="AF4907" t="s">
        <v>52</v>
      </c>
      <c r="AG4907" t="s">
        <v>52</v>
      </c>
      <c r="AH4907">
        <v>8</v>
      </c>
      <c r="AI4907" t="s">
        <v>86</v>
      </c>
      <c r="AJ4907" t="s">
        <v>53</v>
      </c>
    </row>
    <row r="4908" spans="1:49" hidden="1" x14ac:dyDescent="0.35">
      <c r="A4908" s="2" t="s">
        <v>1302</v>
      </c>
      <c r="B4908">
        <v>1</v>
      </c>
      <c r="C4908">
        <v>102</v>
      </c>
      <c r="D4908">
        <v>2</v>
      </c>
      <c r="E4908" t="s">
        <v>50</v>
      </c>
      <c r="F4908">
        <v>61</v>
      </c>
      <c r="G4908" t="s">
        <v>72</v>
      </c>
      <c r="I4908" t="s">
        <v>73</v>
      </c>
      <c r="J4908" t="s">
        <v>52</v>
      </c>
      <c r="K4908" t="s">
        <v>53</v>
      </c>
      <c r="L4908" t="s">
        <v>52</v>
      </c>
      <c r="M4908">
        <v>2</v>
      </c>
      <c r="N4908" t="s">
        <v>65</v>
      </c>
      <c r="O4908">
        <v>2</v>
      </c>
      <c r="P4908" s="2">
        <v>4</v>
      </c>
      <c r="Q4908" t="s">
        <v>56</v>
      </c>
      <c r="R4908">
        <v>7</v>
      </c>
      <c r="S4908" s="5">
        <f t="shared" si="76"/>
        <v>0</v>
      </c>
      <c r="T4908" t="s">
        <v>102</v>
      </c>
      <c r="U4908" t="s">
        <v>52</v>
      </c>
      <c r="V4908">
        <v>3</v>
      </c>
      <c r="W4908" t="s">
        <v>53</v>
      </c>
      <c r="AB4908" t="s">
        <v>72</v>
      </c>
      <c r="AD4908" t="s">
        <v>73</v>
      </c>
      <c r="AE4908" t="s">
        <v>52</v>
      </c>
      <c r="AF4908" t="s">
        <v>52</v>
      </c>
      <c r="AG4908" t="s">
        <v>52</v>
      </c>
      <c r="AH4908">
        <v>3</v>
      </c>
      <c r="AI4908" t="s">
        <v>97</v>
      </c>
      <c r="AJ4908" t="s">
        <v>52</v>
      </c>
      <c r="AK4908" t="s">
        <v>98</v>
      </c>
      <c r="AM4908" t="s">
        <v>62</v>
      </c>
      <c r="AN4908" t="s">
        <v>53</v>
      </c>
      <c r="AP4908">
        <v>0</v>
      </c>
      <c r="AQ4908">
        <v>0</v>
      </c>
      <c r="AR4908">
        <v>6000</v>
      </c>
      <c r="AS4908">
        <v>30000</v>
      </c>
      <c r="AT4908">
        <v>468000</v>
      </c>
      <c r="AU4908">
        <v>0</v>
      </c>
      <c r="AV4908">
        <v>0</v>
      </c>
      <c r="AW4908">
        <v>504000</v>
      </c>
    </row>
    <row r="4909" spans="1:49" hidden="1" x14ac:dyDescent="0.35">
      <c r="A4909" s="2" t="s">
        <v>1302</v>
      </c>
      <c r="B4909">
        <v>1</v>
      </c>
      <c r="C4909">
        <v>102</v>
      </c>
      <c r="D4909">
        <v>2</v>
      </c>
      <c r="E4909" t="s">
        <v>50</v>
      </c>
      <c r="F4909">
        <v>61</v>
      </c>
      <c r="G4909" t="s">
        <v>72</v>
      </c>
      <c r="I4909" t="s">
        <v>73</v>
      </c>
      <c r="J4909" t="s">
        <v>52</v>
      </c>
      <c r="K4909" t="s">
        <v>53</v>
      </c>
      <c r="L4909" t="s">
        <v>52</v>
      </c>
      <c r="M4909">
        <v>2</v>
      </c>
      <c r="N4909" t="s">
        <v>65</v>
      </c>
      <c r="O4909">
        <v>2</v>
      </c>
      <c r="P4909" s="2">
        <v>5</v>
      </c>
      <c r="Q4909" t="s">
        <v>50</v>
      </c>
      <c r="R4909">
        <v>7</v>
      </c>
      <c r="S4909" s="5">
        <f t="shared" si="76"/>
        <v>0</v>
      </c>
      <c r="T4909" t="s">
        <v>102</v>
      </c>
      <c r="U4909" t="s">
        <v>53</v>
      </c>
      <c r="W4909" t="s">
        <v>53</v>
      </c>
      <c r="AB4909" t="s">
        <v>72</v>
      </c>
      <c r="AD4909" t="s">
        <v>73</v>
      </c>
      <c r="AE4909" t="s">
        <v>52</v>
      </c>
      <c r="AF4909" t="s">
        <v>52</v>
      </c>
      <c r="AG4909" t="s">
        <v>52</v>
      </c>
      <c r="AH4909">
        <v>3</v>
      </c>
      <c r="AI4909" t="s">
        <v>97</v>
      </c>
      <c r="AJ4909" t="s">
        <v>52</v>
      </c>
      <c r="AK4909" t="s">
        <v>64</v>
      </c>
      <c r="AM4909" t="s">
        <v>62</v>
      </c>
      <c r="AN4909" t="s">
        <v>53</v>
      </c>
      <c r="AP4909">
        <v>0</v>
      </c>
      <c r="AQ4909">
        <v>0</v>
      </c>
      <c r="AR4909">
        <v>6000</v>
      </c>
      <c r="AS4909">
        <v>30000</v>
      </c>
      <c r="AT4909">
        <v>468000</v>
      </c>
      <c r="AU4909">
        <v>0</v>
      </c>
      <c r="AV4909">
        <v>0</v>
      </c>
      <c r="AW4909">
        <v>504000</v>
      </c>
    </row>
    <row r="4910" spans="1:49" hidden="1" x14ac:dyDescent="0.35">
      <c r="A4910" s="2" t="s">
        <v>1303</v>
      </c>
      <c r="B4910">
        <v>9</v>
      </c>
      <c r="C4910">
        <v>906</v>
      </c>
      <c r="D4910">
        <v>2</v>
      </c>
      <c r="E4910" t="s">
        <v>56</v>
      </c>
      <c r="F4910">
        <v>40</v>
      </c>
      <c r="G4910" t="s">
        <v>72</v>
      </c>
      <c r="I4910" t="s">
        <v>73</v>
      </c>
      <c r="J4910" t="s">
        <v>53</v>
      </c>
      <c r="K4910" t="s">
        <v>53</v>
      </c>
      <c r="L4910" t="s">
        <v>53</v>
      </c>
      <c r="M4910">
        <v>0</v>
      </c>
      <c r="O4910">
        <v>1</v>
      </c>
      <c r="P4910" s="2">
        <v>1</v>
      </c>
      <c r="Q4910" t="s">
        <v>56</v>
      </c>
      <c r="R4910">
        <v>40</v>
      </c>
      <c r="S4910" s="5">
        <f t="shared" si="76"/>
        <v>0</v>
      </c>
      <c r="T4910" t="s">
        <v>54</v>
      </c>
      <c r="U4910" t="s">
        <v>53</v>
      </c>
      <c r="W4910" t="s">
        <v>53</v>
      </c>
      <c r="Y4910" t="s">
        <v>55</v>
      </c>
      <c r="Z4910" t="s">
        <v>52</v>
      </c>
      <c r="AA4910">
        <v>2</v>
      </c>
      <c r="AB4910" t="s">
        <v>72</v>
      </c>
      <c r="AD4910" t="s">
        <v>73</v>
      </c>
      <c r="AE4910" t="s">
        <v>53</v>
      </c>
      <c r="AF4910" t="s">
        <v>53</v>
      </c>
      <c r="AG4910" t="s">
        <v>53</v>
      </c>
    </row>
    <row r="4911" spans="1:49" hidden="1" x14ac:dyDescent="0.35">
      <c r="A4911" s="2" t="s">
        <v>1303</v>
      </c>
      <c r="B4911">
        <v>9</v>
      </c>
      <c r="C4911">
        <v>906</v>
      </c>
      <c r="D4911">
        <v>2</v>
      </c>
      <c r="E4911" t="s">
        <v>56</v>
      </c>
      <c r="F4911">
        <v>40</v>
      </c>
      <c r="G4911" t="s">
        <v>72</v>
      </c>
      <c r="I4911" t="s">
        <v>73</v>
      </c>
      <c r="J4911" t="s">
        <v>53</v>
      </c>
      <c r="K4911" t="s">
        <v>53</v>
      </c>
      <c r="L4911" t="s">
        <v>53</v>
      </c>
      <c r="M4911">
        <v>0</v>
      </c>
      <c r="O4911">
        <v>1</v>
      </c>
      <c r="P4911" s="2">
        <v>2</v>
      </c>
      <c r="Q4911" t="s">
        <v>50</v>
      </c>
      <c r="R4911">
        <v>44</v>
      </c>
      <c r="S4911" s="5">
        <f t="shared" si="76"/>
        <v>0</v>
      </c>
      <c r="T4911" t="s">
        <v>57</v>
      </c>
      <c r="U4911" t="s">
        <v>53</v>
      </c>
      <c r="W4911" t="s">
        <v>53</v>
      </c>
      <c r="Y4911" t="s">
        <v>55</v>
      </c>
      <c r="Z4911" t="s">
        <v>52</v>
      </c>
      <c r="AA4911">
        <v>1</v>
      </c>
      <c r="AB4911" t="s">
        <v>72</v>
      </c>
      <c r="AD4911" t="s">
        <v>73</v>
      </c>
      <c r="AE4911" t="s">
        <v>53</v>
      </c>
      <c r="AF4911" t="s">
        <v>53</v>
      </c>
      <c r="AG4911" t="s">
        <v>53</v>
      </c>
    </row>
    <row r="4912" spans="1:49" hidden="1" x14ac:dyDescent="0.35">
      <c r="A4912" s="2" t="s">
        <v>1303</v>
      </c>
      <c r="B4912">
        <v>9</v>
      </c>
      <c r="C4912">
        <v>906</v>
      </c>
      <c r="D4912">
        <v>2</v>
      </c>
      <c r="E4912" t="s">
        <v>56</v>
      </c>
      <c r="F4912">
        <v>40</v>
      </c>
      <c r="G4912" t="s">
        <v>72</v>
      </c>
      <c r="I4912" t="s">
        <v>73</v>
      </c>
      <c r="J4912" t="s">
        <v>53</v>
      </c>
      <c r="K4912" t="s">
        <v>53</v>
      </c>
      <c r="L4912" t="s">
        <v>53</v>
      </c>
      <c r="M4912">
        <v>0</v>
      </c>
      <c r="O4912">
        <v>1</v>
      </c>
      <c r="P4912" s="2">
        <v>3</v>
      </c>
      <c r="Q4912" t="s">
        <v>50</v>
      </c>
      <c r="R4912">
        <v>28</v>
      </c>
      <c r="S4912" s="5">
        <f t="shared" si="76"/>
        <v>0</v>
      </c>
      <c r="T4912" t="s">
        <v>169</v>
      </c>
      <c r="U4912" t="s">
        <v>53</v>
      </c>
      <c r="W4912" t="s">
        <v>53</v>
      </c>
      <c r="Y4912" t="s">
        <v>92</v>
      </c>
      <c r="AB4912" t="s">
        <v>72</v>
      </c>
      <c r="AD4912" t="s">
        <v>73</v>
      </c>
      <c r="AE4912" t="s">
        <v>53</v>
      </c>
      <c r="AF4912" t="s">
        <v>53</v>
      </c>
      <c r="AG4912" t="s">
        <v>53</v>
      </c>
    </row>
    <row r="4913" spans="1:49" hidden="1" x14ac:dyDescent="0.35">
      <c r="A4913" s="2" t="s">
        <v>1303</v>
      </c>
      <c r="B4913">
        <v>9</v>
      </c>
      <c r="C4913">
        <v>906</v>
      </c>
      <c r="D4913">
        <v>2</v>
      </c>
      <c r="E4913" t="s">
        <v>56</v>
      </c>
      <c r="F4913">
        <v>40</v>
      </c>
      <c r="G4913" t="s">
        <v>72</v>
      </c>
      <c r="I4913" t="s">
        <v>73</v>
      </c>
      <c r="J4913" t="s">
        <v>53</v>
      </c>
      <c r="K4913" t="s">
        <v>53</v>
      </c>
      <c r="L4913" t="s">
        <v>53</v>
      </c>
      <c r="M4913">
        <v>0</v>
      </c>
      <c r="O4913">
        <v>1</v>
      </c>
      <c r="P4913" s="2">
        <v>5</v>
      </c>
      <c r="Q4913" t="s">
        <v>50</v>
      </c>
      <c r="R4913">
        <v>5</v>
      </c>
      <c r="S4913" s="5">
        <f t="shared" si="76"/>
        <v>0</v>
      </c>
      <c r="T4913" t="s">
        <v>102</v>
      </c>
      <c r="U4913" t="s">
        <v>52</v>
      </c>
      <c r="V4913">
        <v>3</v>
      </c>
      <c r="W4913" t="s">
        <v>52</v>
      </c>
      <c r="X4913">
        <v>1</v>
      </c>
      <c r="AB4913" t="s">
        <v>72</v>
      </c>
      <c r="AD4913" t="s">
        <v>73</v>
      </c>
      <c r="AE4913" t="s">
        <v>53</v>
      </c>
      <c r="AF4913" t="s">
        <v>53</v>
      </c>
      <c r="AG4913" t="s">
        <v>53</v>
      </c>
      <c r="AO4913" t="s">
        <v>70</v>
      </c>
    </row>
    <row r="4914" spans="1:49" hidden="1" x14ac:dyDescent="0.35">
      <c r="A4914" s="2" t="s">
        <v>1304</v>
      </c>
      <c r="B4914">
        <v>1</v>
      </c>
      <c r="C4914">
        <v>109</v>
      </c>
      <c r="D4914">
        <v>2</v>
      </c>
      <c r="E4914" t="s">
        <v>56</v>
      </c>
      <c r="F4914">
        <v>66</v>
      </c>
      <c r="G4914" t="s">
        <v>72</v>
      </c>
      <c r="I4914" t="s">
        <v>73</v>
      </c>
      <c r="J4914" t="s">
        <v>52</v>
      </c>
      <c r="K4914" t="s">
        <v>52</v>
      </c>
      <c r="L4914" t="s">
        <v>52</v>
      </c>
      <c r="M4914">
        <v>3</v>
      </c>
      <c r="N4914" t="s">
        <v>63</v>
      </c>
      <c r="O4914">
        <v>3</v>
      </c>
      <c r="P4914" s="2">
        <v>1</v>
      </c>
      <c r="Q4914" t="s">
        <v>56</v>
      </c>
      <c r="R4914">
        <v>66</v>
      </c>
      <c r="S4914" s="5">
        <f t="shared" si="76"/>
        <v>0</v>
      </c>
      <c r="T4914" t="s">
        <v>54</v>
      </c>
      <c r="U4914" t="s">
        <v>53</v>
      </c>
      <c r="W4914" t="s">
        <v>53</v>
      </c>
      <c r="Y4914" t="s">
        <v>55</v>
      </c>
      <c r="Z4914" t="s">
        <v>52</v>
      </c>
      <c r="AA4914">
        <v>2</v>
      </c>
      <c r="AB4914" t="s">
        <v>72</v>
      </c>
      <c r="AD4914" t="s">
        <v>73</v>
      </c>
      <c r="AE4914" t="s">
        <v>52</v>
      </c>
      <c r="AF4914" t="s">
        <v>52</v>
      </c>
      <c r="AG4914" t="s">
        <v>52</v>
      </c>
      <c r="AH4914">
        <v>3</v>
      </c>
      <c r="AI4914" t="s">
        <v>63</v>
      </c>
      <c r="AJ4914" t="s">
        <v>53</v>
      </c>
    </row>
    <row r="4915" spans="1:49" hidden="1" x14ac:dyDescent="0.35">
      <c r="A4915" s="2" t="s">
        <v>1304</v>
      </c>
      <c r="B4915">
        <v>1</v>
      </c>
      <c r="C4915">
        <v>109</v>
      </c>
      <c r="D4915">
        <v>2</v>
      </c>
      <c r="E4915" t="s">
        <v>56</v>
      </c>
      <c r="F4915">
        <v>66</v>
      </c>
      <c r="G4915" t="s">
        <v>72</v>
      </c>
      <c r="I4915" t="s">
        <v>73</v>
      </c>
      <c r="J4915" t="s">
        <v>52</v>
      </c>
      <c r="K4915" t="s">
        <v>52</v>
      </c>
      <c r="L4915" t="s">
        <v>52</v>
      </c>
      <c r="M4915">
        <v>3</v>
      </c>
      <c r="N4915" t="s">
        <v>63</v>
      </c>
      <c r="O4915">
        <v>3</v>
      </c>
      <c r="P4915" s="2">
        <v>2</v>
      </c>
      <c r="Q4915" t="s">
        <v>50</v>
      </c>
      <c r="R4915">
        <v>65</v>
      </c>
      <c r="S4915" s="5">
        <f t="shared" si="76"/>
        <v>0</v>
      </c>
      <c r="T4915" t="s">
        <v>57</v>
      </c>
      <c r="U4915" t="s">
        <v>53</v>
      </c>
      <c r="W4915" t="s">
        <v>53</v>
      </c>
      <c r="Y4915" t="s">
        <v>55</v>
      </c>
      <c r="Z4915" t="s">
        <v>52</v>
      </c>
      <c r="AA4915">
        <v>1</v>
      </c>
      <c r="AB4915" t="s">
        <v>72</v>
      </c>
      <c r="AD4915" t="s">
        <v>73</v>
      </c>
      <c r="AE4915" t="s">
        <v>52</v>
      </c>
      <c r="AF4915" t="s">
        <v>52</v>
      </c>
      <c r="AG4915" t="s">
        <v>52</v>
      </c>
      <c r="AH4915">
        <v>8</v>
      </c>
      <c r="AI4915" t="s">
        <v>60</v>
      </c>
      <c r="AJ4915" t="s">
        <v>53</v>
      </c>
    </row>
    <row r="4916" spans="1:49" hidden="1" x14ac:dyDescent="0.35">
      <c r="A4916" s="2" t="s">
        <v>1304</v>
      </c>
      <c r="B4916">
        <v>1</v>
      </c>
      <c r="C4916">
        <v>109</v>
      </c>
      <c r="D4916">
        <v>2</v>
      </c>
      <c r="E4916" t="s">
        <v>56</v>
      </c>
      <c r="F4916">
        <v>66</v>
      </c>
      <c r="G4916" t="s">
        <v>72</v>
      </c>
      <c r="I4916" t="s">
        <v>73</v>
      </c>
      <c r="J4916" t="s">
        <v>52</v>
      </c>
      <c r="K4916" t="s">
        <v>52</v>
      </c>
      <c r="L4916" t="s">
        <v>52</v>
      </c>
      <c r="M4916">
        <v>3</v>
      </c>
      <c r="N4916" t="s">
        <v>63</v>
      </c>
      <c r="O4916">
        <v>3</v>
      </c>
      <c r="P4916" s="2">
        <v>3</v>
      </c>
      <c r="Q4916" t="s">
        <v>56</v>
      </c>
      <c r="R4916">
        <v>24</v>
      </c>
      <c r="S4916" s="5">
        <f t="shared" si="76"/>
        <v>0</v>
      </c>
      <c r="T4916" t="s">
        <v>58</v>
      </c>
      <c r="U4916" t="s">
        <v>52</v>
      </c>
      <c r="V4916">
        <v>2</v>
      </c>
      <c r="W4916" t="s">
        <v>52</v>
      </c>
      <c r="X4916">
        <v>1</v>
      </c>
      <c r="Y4916" t="s">
        <v>59</v>
      </c>
      <c r="AB4916" t="s">
        <v>72</v>
      </c>
      <c r="AD4916" t="s">
        <v>73</v>
      </c>
      <c r="AE4916" t="s">
        <v>52</v>
      </c>
      <c r="AF4916" t="s">
        <v>52</v>
      </c>
      <c r="AG4916" t="s">
        <v>52</v>
      </c>
      <c r="AH4916">
        <v>17</v>
      </c>
      <c r="AI4916" t="s">
        <v>140</v>
      </c>
      <c r="AJ4916" t="s">
        <v>53</v>
      </c>
    </row>
    <row r="4917" spans="1:49" hidden="1" x14ac:dyDescent="0.35">
      <c r="A4917" s="2" t="s">
        <v>1304</v>
      </c>
      <c r="B4917">
        <v>1</v>
      </c>
      <c r="C4917">
        <v>109</v>
      </c>
      <c r="D4917">
        <v>2</v>
      </c>
      <c r="E4917" t="s">
        <v>56</v>
      </c>
      <c r="F4917">
        <v>66</v>
      </c>
      <c r="G4917" t="s">
        <v>72</v>
      </c>
      <c r="I4917" t="s">
        <v>73</v>
      </c>
      <c r="J4917" t="s">
        <v>52</v>
      </c>
      <c r="K4917" t="s">
        <v>52</v>
      </c>
      <c r="L4917" t="s">
        <v>52</v>
      </c>
      <c r="M4917">
        <v>3</v>
      </c>
      <c r="N4917" t="s">
        <v>63</v>
      </c>
      <c r="O4917">
        <v>3</v>
      </c>
      <c r="P4917" s="2">
        <v>4</v>
      </c>
      <c r="Q4917" t="s">
        <v>56</v>
      </c>
      <c r="R4917">
        <v>26</v>
      </c>
      <c r="S4917" s="5">
        <f t="shared" si="76"/>
        <v>0</v>
      </c>
      <c r="T4917" t="s">
        <v>58</v>
      </c>
      <c r="U4917" t="s">
        <v>52</v>
      </c>
      <c r="V4917">
        <v>2</v>
      </c>
      <c r="W4917" t="s">
        <v>52</v>
      </c>
      <c r="X4917">
        <v>1</v>
      </c>
      <c r="Y4917" t="s">
        <v>55</v>
      </c>
      <c r="Z4917" t="s">
        <v>52</v>
      </c>
      <c r="AA4917">
        <v>5</v>
      </c>
      <c r="AB4917" t="s">
        <v>72</v>
      </c>
      <c r="AD4917" t="s">
        <v>73</v>
      </c>
      <c r="AE4917" t="s">
        <v>52</v>
      </c>
      <c r="AF4917" t="s">
        <v>52</v>
      </c>
      <c r="AG4917" t="s">
        <v>52</v>
      </c>
      <c r="AH4917">
        <v>19</v>
      </c>
      <c r="AI4917" t="s">
        <v>140</v>
      </c>
      <c r="AJ4917" t="s">
        <v>53</v>
      </c>
    </row>
    <row r="4918" spans="1:49" hidden="1" x14ac:dyDescent="0.35">
      <c r="A4918" s="2" t="s">
        <v>1304</v>
      </c>
      <c r="B4918">
        <v>1</v>
      </c>
      <c r="C4918">
        <v>109</v>
      </c>
      <c r="D4918">
        <v>2</v>
      </c>
      <c r="E4918" t="s">
        <v>56</v>
      </c>
      <c r="F4918">
        <v>66</v>
      </c>
      <c r="G4918" t="s">
        <v>72</v>
      </c>
      <c r="I4918" t="s">
        <v>73</v>
      </c>
      <c r="J4918" t="s">
        <v>52</v>
      </c>
      <c r="K4918" t="s">
        <v>52</v>
      </c>
      <c r="L4918" t="s">
        <v>52</v>
      </c>
      <c r="M4918">
        <v>3</v>
      </c>
      <c r="N4918" t="s">
        <v>63</v>
      </c>
      <c r="O4918">
        <v>3</v>
      </c>
      <c r="P4918" s="2">
        <v>5</v>
      </c>
      <c r="Q4918" t="s">
        <v>50</v>
      </c>
      <c r="R4918">
        <v>25</v>
      </c>
      <c r="S4918" s="5">
        <f t="shared" si="76"/>
        <v>0</v>
      </c>
      <c r="T4918" t="s">
        <v>99</v>
      </c>
      <c r="U4918" t="s">
        <v>53</v>
      </c>
      <c r="W4918" t="s">
        <v>53</v>
      </c>
      <c r="Y4918" t="s">
        <v>55</v>
      </c>
      <c r="Z4918" t="s">
        <v>52</v>
      </c>
      <c r="AA4918">
        <v>4</v>
      </c>
      <c r="AB4918" t="s">
        <v>72</v>
      </c>
      <c r="AD4918" t="s">
        <v>52</v>
      </c>
      <c r="AE4918" t="s">
        <v>52</v>
      </c>
      <c r="AF4918" t="s">
        <v>52</v>
      </c>
      <c r="AG4918" t="s">
        <v>52</v>
      </c>
      <c r="AH4918">
        <v>17</v>
      </c>
      <c r="AI4918" t="s">
        <v>140</v>
      </c>
      <c r="AJ4918" t="s">
        <v>53</v>
      </c>
    </row>
    <row r="4919" spans="1:49" hidden="1" x14ac:dyDescent="0.35">
      <c r="A4919" s="2" t="s">
        <v>1304</v>
      </c>
      <c r="B4919">
        <v>1</v>
      </c>
      <c r="C4919">
        <v>109</v>
      </c>
      <c r="D4919">
        <v>2</v>
      </c>
      <c r="E4919" t="s">
        <v>56</v>
      </c>
      <c r="F4919">
        <v>66</v>
      </c>
      <c r="G4919" t="s">
        <v>72</v>
      </c>
      <c r="I4919" t="s">
        <v>73</v>
      </c>
      <c r="J4919" t="s">
        <v>52</v>
      </c>
      <c r="K4919" t="s">
        <v>52</v>
      </c>
      <c r="L4919" t="s">
        <v>52</v>
      </c>
      <c r="M4919">
        <v>3</v>
      </c>
      <c r="N4919" t="s">
        <v>63</v>
      </c>
      <c r="O4919">
        <v>3</v>
      </c>
      <c r="P4919" s="2">
        <v>6</v>
      </c>
      <c r="Q4919" t="s">
        <v>56</v>
      </c>
      <c r="R4919">
        <v>0</v>
      </c>
      <c r="S4919" s="5">
        <f t="shared" si="76"/>
        <v>0</v>
      </c>
      <c r="T4919" t="s">
        <v>102</v>
      </c>
      <c r="U4919" t="s">
        <v>52</v>
      </c>
      <c r="V4919">
        <v>5</v>
      </c>
      <c r="W4919" t="s">
        <v>52</v>
      </c>
      <c r="X4919">
        <v>4</v>
      </c>
      <c r="AB4919" t="s">
        <v>72</v>
      </c>
    </row>
    <row r="4920" spans="1:49" hidden="1" x14ac:dyDescent="0.35">
      <c r="A4920" s="2" t="s">
        <v>1304</v>
      </c>
      <c r="B4920">
        <v>1</v>
      </c>
      <c r="C4920">
        <v>109</v>
      </c>
      <c r="D4920">
        <v>2</v>
      </c>
      <c r="E4920" t="s">
        <v>56</v>
      </c>
      <c r="F4920">
        <v>66</v>
      </c>
      <c r="G4920" t="s">
        <v>72</v>
      </c>
      <c r="I4920" t="s">
        <v>73</v>
      </c>
      <c r="J4920" t="s">
        <v>52</v>
      </c>
      <c r="K4920" t="s">
        <v>52</v>
      </c>
      <c r="L4920" t="s">
        <v>52</v>
      </c>
      <c r="M4920">
        <v>3</v>
      </c>
      <c r="N4920" t="s">
        <v>63</v>
      </c>
      <c r="O4920">
        <v>3</v>
      </c>
      <c r="P4920" s="2">
        <v>7</v>
      </c>
      <c r="Q4920" t="s">
        <v>56</v>
      </c>
      <c r="R4920">
        <v>11</v>
      </c>
      <c r="S4920" s="5">
        <f t="shared" si="76"/>
        <v>0</v>
      </c>
      <c r="T4920" t="s">
        <v>102</v>
      </c>
      <c r="U4920" t="s">
        <v>53</v>
      </c>
      <c r="W4920" t="s">
        <v>53</v>
      </c>
      <c r="AB4920" t="s">
        <v>72</v>
      </c>
      <c r="AD4920" t="s">
        <v>73</v>
      </c>
      <c r="AE4920" t="s">
        <v>52</v>
      </c>
      <c r="AF4920" t="s">
        <v>52</v>
      </c>
      <c r="AG4920" t="s">
        <v>52</v>
      </c>
      <c r="AH4920">
        <v>5</v>
      </c>
      <c r="AI4920" t="s">
        <v>78</v>
      </c>
      <c r="AJ4920" t="s">
        <v>52</v>
      </c>
      <c r="AK4920" t="s">
        <v>88</v>
      </c>
      <c r="AM4920" t="s">
        <v>62</v>
      </c>
      <c r="AN4920" t="s">
        <v>53</v>
      </c>
      <c r="AP4920">
        <v>0</v>
      </c>
      <c r="AQ4920">
        <v>0</v>
      </c>
      <c r="AR4920">
        <v>20000</v>
      </c>
      <c r="AS4920">
        <v>43000</v>
      </c>
      <c r="AT4920">
        <v>0</v>
      </c>
      <c r="AU4920">
        <v>0</v>
      </c>
      <c r="AV4920">
        <v>0</v>
      </c>
      <c r="AW4920">
        <v>63000</v>
      </c>
    </row>
    <row r="4921" spans="1:49" hidden="1" x14ac:dyDescent="0.35">
      <c r="A4921" s="2" t="s">
        <v>1304</v>
      </c>
      <c r="B4921">
        <v>1</v>
      </c>
      <c r="C4921">
        <v>109</v>
      </c>
      <c r="D4921">
        <v>2</v>
      </c>
      <c r="E4921" t="s">
        <v>56</v>
      </c>
      <c r="F4921">
        <v>66</v>
      </c>
      <c r="G4921" t="s">
        <v>72</v>
      </c>
      <c r="I4921" t="s">
        <v>73</v>
      </c>
      <c r="J4921" t="s">
        <v>52</v>
      </c>
      <c r="K4921" t="s">
        <v>52</v>
      </c>
      <c r="L4921" t="s">
        <v>52</v>
      </c>
      <c r="M4921">
        <v>3</v>
      </c>
      <c r="N4921" t="s">
        <v>63</v>
      </c>
      <c r="O4921">
        <v>3</v>
      </c>
      <c r="P4921" s="2">
        <v>8</v>
      </c>
      <c r="Q4921" t="s">
        <v>50</v>
      </c>
      <c r="R4921">
        <v>1</v>
      </c>
      <c r="S4921" s="5">
        <f t="shared" si="76"/>
        <v>0</v>
      </c>
      <c r="T4921" t="s">
        <v>102</v>
      </c>
      <c r="U4921" t="s">
        <v>53</v>
      </c>
      <c r="W4921" t="s">
        <v>53</v>
      </c>
      <c r="AB4921" t="s">
        <v>72</v>
      </c>
    </row>
    <row r="4922" spans="1:49" hidden="1" x14ac:dyDescent="0.35">
      <c r="A4922" s="2" t="s">
        <v>1305</v>
      </c>
      <c r="B4922">
        <v>8</v>
      </c>
      <c r="C4922">
        <v>806</v>
      </c>
      <c r="D4922">
        <v>2</v>
      </c>
      <c r="E4922" t="s">
        <v>50</v>
      </c>
      <c r="F4922">
        <v>59</v>
      </c>
      <c r="G4922" t="s">
        <v>72</v>
      </c>
      <c r="I4922" t="s">
        <v>73</v>
      </c>
      <c r="J4922" t="s">
        <v>52</v>
      </c>
      <c r="K4922" t="s">
        <v>52</v>
      </c>
      <c r="L4922" t="s">
        <v>52</v>
      </c>
      <c r="M4922">
        <v>5</v>
      </c>
      <c r="N4922" t="s">
        <v>78</v>
      </c>
      <c r="P4922" s="2">
        <v>1</v>
      </c>
      <c r="Q4922" t="s">
        <v>50</v>
      </c>
      <c r="R4922">
        <v>59</v>
      </c>
      <c r="S4922" s="5">
        <f t="shared" si="76"/>
        <v>0</v>
      </c>
      <c r="T4922" t="s">
        <v>54</v>
      </c>
      <c r="U4922" t="s">
        <v>53</v>
      </c>
      <c r="W4922" t="s">
        <v>53</v>
      </c>
      <c r="Y4922" t="s">
        <v>55</v>
      </c>
      <c r="Z4922" t="s">
        <v>52</v>
      </c>
      <c r="AA4922">
        <v>2</v>
      </c>
      <c r="AB4922" t="s">
        <v>72</v>
      </c>
      <c r="AD4922" t="s">
        <v>73</v>
      </c>
      <c r="AE4922" t="s">
        <v>52</v>
      </c>
      <c r="AF4922" t="s">
        <v>52</v>
      </c>
      <c r="AG4922" t="s">
        <v>52</v>
      </c>
      <c r="AH4922">
        <v>5</v>
      </c>
      <c r="AI4922" t="s">
        <v>78</v>
      </c>
      <c r="AJ4922" t="s">
        <v>53</v>
      </c>
    </row>
    <row r="4923" spans="1:49" hidden="1" x14ac:dyDescent="0.35">
      <c r="A4923" s="2" t="s">
        <v>1305</v>
      </c>
      <c r="B4923">
        <v>8</v>
      </c>
      <c r="C4923">
        <v>806</v>
      </c>
      <c r="D4923">
        <v>2</v>
      </c>
      <c r="E4923" t="s">
        <v>50</v>
      </c>
      <c r="F4923">
        <v>59</v>
      </c>
      <c r="G4923" t="s">
        <v>72</v>
      </c>
      <c r="I4923" t="s">
        <v>73</v>
      </c>
      <c r="J4923" t="s">
        <v>52</v>
      </c>
      <c r="K4923" t="s">
        <v>52</v>
      </c>
      <c r="L4923" t="s">
        <v>52</v>
      </c>
      <c r="M4923">
        <v>5</v>
      </c>
      <c r="N4923" t="s">
        <v>78</v>
      </c>
      <c r="P4923" s="2">
        <v>2</v>
      </c>
      <c r="Q4923" t="s">
        <v>56</v>
      </c>
      <c r="R4923">
        <v>57</v>
      </c>
      <c r="S4923" s="5">
        <f t="shared" si="76"/>
        <v>0</v>
      </c>
      <c r="T4923" t="s">
        <v>57</v>
      </c>
      <c r="U4923" t="s">
        <v>53</v>
      </c>
      <c r="W4923" t="s">
        <v>53</v>
      </c>
      <c r="Y4923" t="s">
        <v>55</v>
      </c>
      <c r="Z4923" t="s">
        <v>52</v>
      </c>
      <c r="AA4923">
        <v>1</v>
      </c>
      <c r="AB4923" t="s">
        <v>72</v>
      </c>
      <c r="AD4923" t="s">
        <v>73</v>
      </c>
      <c r="AE4923" t="s">
        <v>52</v>
      </c>
      <c r="AF4923" t="s">
        <v>52</v>
      </c>
      <c r="AG4923" t="s">
        <v>52</v>
      </c>
      <c r="AH4923">
        <v>6</v>
      </c>
      <c r="AI4923" t="s">
        <v>79</v>
      </c>
      <c r="AJ4923" t="s">
        <v>53</v>
      </c>
    </row>
    <row r="4924" spans="1:49" hidden="1" x14ac:dyDescent="0.35">
      <c r="A4924" s="2" t="s">
        <v>1306</v>
      </c>
      <c r="B4924">
        <v>21</v>
      </c>
      <c r="C4924">
        <v>2107</v>
      </c>
      <c r="D4924">
        <v>2</v>
      </c>
      <c r="E4924" t="s">
        <v>56</v>
      </c>
      <c r="F4924">
        <v>73</v>
      </c>
      <c r="G4924" t="s">
        <v>72</v>
      </c>
      <c r="I4924" t="s">
        <v>73</v>
      </c>
      <c r="J4924" t="s">
        <v>53</v>
      </c>
      <c r="K4924" t="s">
        <v>53</v>
      </c>
      <c r="L4924" t="s">
        <v>52</v>
      </c>
      <c r="M4924">
        <v>1</v>
      </c>
      <c r="N4924" t="s">
        <v>67</v>
      </c>
      <c r="P4924" s="2">
        <v>1</v>
      </c>
      <c r="Q4924" t="s">
        <v>56</v>
      </c>
      <c r="R4924">
        <v>73</v>
      </c>
      <c r="S4924" s="5">
        <f t="shared" si="76"/>
        <v>0</v>
      </c>
      <c r="T4924" t="s">
        <v>54</v>
      </c>
      <c r="U4924" t="s">
        <v>53</v>
      </c>
      <c r="W4924" t="s">
        <v>53</v>
      </c>
      <c r="Y4924" t="s">
        <v>92</v>
      </c>
      <c r="AB4924" t="s">
        <v>72</v>
      </c>
      <c r="AD4924" t="s">
        <v>73</v>
      </c>
      <c r="AE4924" t="s">
        <v>53</v>
      </c>
      <c r="AF4924" t="s">
        <v>53</v>
      </c>
      <c r="AG4924" t="s">
        <v>52</v>
      </c>
      <c r="AH4924">
        <v>1</v>
      </c>
      <c r="AI4924" t="s">
        <v>67</v>
      </c>
      <c r="AJ4924" t="s">
        <v>53</v>
      </c>
    </row>
    <row r="4925" spans="1:49" hidden="1" x14ac:dyDescent="0.35">
      <c r="A4925" s="2" t="s">
        <v>1307</v>
      </c>
      <c r="B4925">
        <v>4</v>
      </c>
      <c r="C4925">
        <v>408</v>
      </c>
      <c r="D4925">
        <v>2</v>
      </c>
      <c r="E4925" t="s">
        <v>50</v>
      </c>
      <c r="F4925">
        <v>62</v>
      </c>
      <c r="G4925" t="s">
        <v>72</v>
      </c>
      <c r="I4925" t="s">
        <v>73</v>
      </c>
      <c r="J4925" t="s">
        <v>52</v>
      </c>
      <c r="K4925" t="s">
        <v>52</v>
      </c>
      <c r="L4925" t="s">
        <v>52</v>
      </c>
      <c r="M4925">
        <v>1</v>
      </c>
      <c r="N4925" t="s">
        <v>65</v>
      </c>
      <c r="O4925">
        <v>3</v>
      </c>
      <c r="P4925" s="2">
        <v>1</v>
      </c>
      <c r="Q4925" t="s">
        <v>50</v>
      </c>
      <c r="R4925">
        <v>62</v>
      </c>
      <c r="S4925" s="5">
        <f t="shared" si="76"/>
        <v>0</v>
      </c>
      <c r="T4925" t="s">
        <v>54</v>
      </c>
      <c r="U4925" t="s">
        <v>53</v>
      </c>
      <c r="W4925" t="s">
        <v>53</v>
      </c>
      <c r="Y4925" t="s">
        <v>55</v>
      </c>
      <c r="Z4925" t="s">
        <v>52</v>
      </c>
      <c r="AA4925">
        <v>2</v>
      </c>
      <c r="AB4925" t="s">
        <v>72</v>
      </c>
      <c r="AD4925" t="s">
        <v>73</v>
      </c>
      <c r="AE4925" t="s">
        <v>52</v>
      </c>
      <c r="AF4925" t="s">
        <v>52</v>
      </c>
      <c r="AG4925" t="s">
        <v>52</v>
      </c>
      <c r="AH4925">
        <v>1</v>
      </c>
      <c r="AI4925" t="s">
        <v>65</v>
      </c>
      <c r="AJ4925" t="s">
        <v>53</v>
      </c>
    </row>
    <row r="4926" spans="1:49" hidden="1" x14ac:dyDescent="0.35">
      <c r="A4926" s="2" t="s">
        <v>1307</v>
      </c>
      <c r="B4926">
        <v>4</v>
      </c>
      <c r="C4926">
        <v>408</v>
      </c>
      <c r="D4926">
        <v>2</v>
      </c>
      <c r="E4926" t="s">
        <v>50</v>
      </c>
      <c r="F4926">
        <v>62</v>
      </c>
      <c r="G4926" t="s">
        <v>72</v>
      </c>
      <c r="I4926" t="s">
        <v>73</v>
      </c>
      <c r="J4926" t="s">
        <v>52</v>
      </c>
      <c r="K4926" t="s">
        <v>52</v>
      </c>
      <c r="L4926" t="s">
        <v>52</v>
      </c>
      <c r="M4926">
        <v>1</v>
      </c>
      <c r="N4926" t="s">
        <v>65</v>
      </c>
      <c r="O4926">
        <v>3</v>
      </c>
      <c r="P4926" s="2">
        <v>2</v>
      </c>
      <c r="Q4926" t="s">
        <v>56</v>
      </c>
      <c r="R4926">
        <v>38</v>
      </c>
      <c r="S4926" s="5">
        <f t="shared" si="76"/>
        <v>0</v>
      </c>
      <c r="T4926" t="s">
        <v>57</v>
      </c>
      <c r="U4926" t="s">
        <v>53</v>
      </c>
      <c r="W4926" t="s">
        <v>53</v>
      </c>
      <c r="Y4926" t="s">
        <v>55</v>
      </c>
      <c r="Z4926" t="s">
        <v>52</v>
      </c>
      <c r="AA4926">
        <v>1</v>
      </c>
      <c r="AB4926" t="s">
        <v>72</v>
      </c>
      <c r="AD4926" t="s">
        <v>73</v>
      </c>
      <c r="AE4926" t="s">
        <v>52</v>
      </c>
      <c r="AF4926" t="s">
        <v>52</v>
      </c>
      <c r="AG4926" t="s">
        <v>52</v>
      </c>
      <c r="AH4926">
        <v>6</v>
      </c>
      <c r="AI4926" t="s">
        <v>79</v>
      </c>
      <c r="AJ4926" t="s">
        <v>53</v>
      </c>
    </row>
    <row r="4927" spans="1:49" x14ac:dyDescent="0.35">
      <c r="A4927" s="2" t="s">
        <v>1307</v>
      </c>
      <c r="B4927">
        <v>4</v>
      </c>
      <c r="C4927">
        <v>408</v>
      </c>
      <c r="D4927">
        <v>2</v>
      </c>
      <c r="E4927" t="s">
        <v>50</v>
      </c>
      <c r="F4927">
        <v>62</v>
      </c>
      <c r="G4927" t="s">
        <v>72</v>
      </c>
      <c r="I4927" t="s">
        <v>73</v>
      </c>
      <c r="J4927" t="s">
        <v>52</v>
      </c>
      <c r="K4927" t="s">
        <v>52</v>
      </c>
      <c r="L4927" t="s">
        <v>52</v>
      </c>
      <c r="M4927">
        <v>1</v>
      </c>
      <c r="N4927" t="s">
        <v>65</v>
      </c>
      <c r="O4927">
        <v>3</v>
      </c>
      <c r="P4927" s="6">
        <v>3</v>
      </c>
      <c r="Q4927" t="s">
        <v>56</v>
      </c>
      <c r="R4927">
        <v>14</v>
      </c>
      <c r="S4927" s="5">
        <f t="shared" si="76"/>
        <v>1</v>
      </c>
      <c r="T4927" t="s">
        <v>58</v>
      </c>
      <c r="U4927" t="s">
        <v>52</v>
      </c>
      <c r="V4927">
        <v>1</v>
      </c>
      <c r="W4927" t="s">
        <v>52</v>
      </c>
      <c r="X4927">
        <v>2</v>
      </c>
      <c r="Y4927" t="s">
        <v>59</v>
      </c>
      <c r="AB4927" t="s">
        <v>72</v>
      </c>
      <c r="AD4927" t="s">
        <v>73</v>
      </c>
      <c r="AE4927" t="s">
        <v>52</v>
      </c>
      <c r="AF4927" t="s">
        <v>52</v>
      </c>
      <c r="AG4927" t="s">
        <v>52</v>
      </c>
      <c r="AH4927">
        <v>9</v>
      </c>
      <c r="AI4927" t="s">
        <v>80</v>
      </c>
      <c r="AJ4927" t="s">
        <v>53</v>
      </c>
      <c r="AO4927" t="s">
        <v>119</v>
      </c>
    </row>
    <row r="4928" spans="1:49" x14ac:dyDescent="0.35">
      <c r="A4928" s="2" t="s">
        <v>1307</v>
      </c>
      <c r="B4928">
        <v>4</v>
      </c>
      <c r="C4928">
        <v>408</v>
      </c>
      <c r="D4928">
        <v>2</v>
      </c>
      <c r="E4928" t="s">
        <v>50</v>
      </c>
      <c r="F4928">
        <v>62</v>
      </c>
      <c r="G4928" t="s">
        <v>72</v>
      </c>
      <c r="I4928" t="s">
        <v>73</v>
      </c>
      <c r="J4928" t="s">
        <v>52</v>
      </c>
      <c r="K4928" t="s">
        <v>52</v>
      </c>
      <c r="L4928" t="s">
        <v>52</v>
      </c>
      <c r="M4928">
        <v>1</v>
      </c>
      <c r="N4928" t="s">
        <v>65</v>
      </c>
      <c r="O4928">
        <v>3</v>
      </c>
      <c r="P4928" s="6">
        <v>4</v>
      </c>
      <c r="Q4928" t="s">
        <v>50</v>
      </c>
      <c r="R4928">
        <v>12</v>
      </c>
      <c r="S4928" s="5">
        <f t="shared" si="76"/>
        <v>1</v>
      </c>
      <c r="T4928" t="s">
        <v>58</v>
      </c>
      <c r="U4928" t="s">
        <v>52</v>
      </c>
      <c r="V4928">
        <v>1</v>
      </c>
      <c r="W4928" t="s">
        <v>52</v>
      </c>
      <c r="X4928">
        <v>2</v>
      </c>
      <c r="AB4928" t="s">
        <v>72</v>
      </c>
      <c r="AD4928" t="s">
        <v>73</v>
      </c>
      <c r="AE4928" t="s">
        <v>52</v>
      </c>
      <c r="AF4928" t="s">
        <v>52</v>
      </c>
      <c r="AG4928" t="s">
        <v>52</v>
      </c>
      <c r="AH4928">
        <v>5</v>
      </c>
      <c r="AI4928" t="s">
        <v>78</v>
      </c>
      <c r="AJ4928" t="s">
        <v>53</v>
      </c>
      <c r="AO4928" t="s">
        <v>190</v>
      </c>
    </row>
    <row r="4929" spans="1:49" hidden="1" x14ac:dyDescent="0.35">
      <c r="A4929" s="2" t="s">
        <v>1307</v>
      </c>
      <c r="B4929">
        <v>4</v>
      </c>
      <c r="C4929">
        <v>408</v>
      </c>
      <c r="D4929">
        <v>2</v>
      </c>
      <c r="E4929" t="s">
        <v>50</v>
      </c>
      <c r="F4929">
        <v>62</v>
      </c>
      <c r="G4929" t="s">
        <v>72</v>
      </c>
      <c r="I4929" t="s">
        <v>73</v>
      </c>
      <c r="J4929" t="s">
        <v>52</v>
      </c>
      <c r="K4929" t="s">
        <v>52</v>
      </c>
      <c r="L4929" t="s">
        <v>52</v>
      </c>
      <c r="M4929">
        <v>1</v>
      </c>
      <c r="N4929" t="s">
        <v>65</v>
      </c>
      <c r="O4929">
        <v>3</v>
      </c>
      <c r="P4929" s="2">
        <v>5</v>
      </c>
      <c r="Q4929" t="s">
        <v>50</v>
      </c>
      <c r="R4929">
        <v>5</v>
      </c>
      <c r="S4929" s="5">
        <f t="shared" si="76"/>
        <v>0</v>
      </c>
      <c r="T4929" t="s">
        <v>58</v>
      </c>
      <c r="U4929" t="s">
        <v>52</v>
      </c>
      <c r="V4929">
        <v>1</v>
      </c>
      <c r="W4929" t="s">
        <v>52</v>
      </c>
      <c r="X4929">
        <v>2</v>
      </c>
      <c r="AB4929" t="s">
        <v>72</v>
      </c>
      <c r="AD4929" t="s">
        <v>73</v>
      </c>
      <c r="AE4929" t="s">
        <v>53</v>
      </c>
      <c r="AF4929" t="s">
        <v>53</v>
      </c>
      <c r="AG4929" t="s">
        <v>53</v>
      </c>
      <c r="AO4929" t="s">
        <v>70</v>
      </c>
    </row>
    <row r="4930" spans="1:49" hidden="1" x14ac:dyDescent="0.35">
      <c r="A4930" s="2" t="s">
        <v>1308</v>
      </c>
      <c r="B4930">
        <v>4</v>
      </c>
      <c r="C4930">
        <v>407</v>
      </c>
      <c r="D4930">
        <v>2</v>
      </c>
      <c r="E4930" t="s">
        <v>56</v>
      </c>
      <c r="F4930">
        <v>38</v>
      </c>
      <c r="G4930" t="s">
        <v>72</v>
      </c>
      <c r="I4930" t="s">
        <v>73</v>
      </c>
      <c r="J4930" t="s">
        <v>52</v>
      </c>
      <c r="K4930" t="s">
        <v>52</v>
      </c>
      <c r="L4930" t="s">
        <v>52</v>
      </c>
      <c r="M4930">
        <v>4</v>
      </c>
      <c r="N4930" t="s">
        <v>83</v>
      </c>
      <c r="O4930">
        <v>2</v>
      </c>
      <c r="P4930" s="2">
        <v>1</v>
      </c>
      <c r="Q4930" t="s">
        <v>56</v>
      </c>
      <c r="R4930">
        <v>38</v>
      </c>
      <c r="S4930" s="5">
        <f t="shared" si="76"/>
        <v>0</v>
      </c>
      <c r="T4930" t="s">
        <v>54</v>
      </c>
      <c r="U4930" t="s">
        <v>53</v>
      </c>
      <c r="W4930" t="s">
        <v>53</v>
      </c>
      <c r="Y4930" t="s">
        <v>92</v>
      </c>
      <c r="AB4930" t="s">
        <v>72</v>
      </c>
      <c r="AD4930" t="s">
        <v>73</v>
      </c>
      <c r="AE4930" t="s">
        <v>52</v>
      </c>
      <c r="AF4930" t="s">
        <v>52</v>
      </c>
      <c r="AG4930" t="s">
        <v>52</v>
      </c>
      <c r="AH4930">
        <v>4</v>
      </c>
      <c r="AI4930" t="s">
        <v>83</v>
      </c>
      <c r="AJ4930" t="s">
        <v>53</v>
      </c>
    </row>
    <row r="4931" spans="1:49" x14ac:dyDescent="0.35">
      <c r="A4931" s="2" t="s">
        <v>1308</v>
      </c>
      <c r="B4931">
        <v>4</v>
      </c>
      <c r="C4931">
        <v>407</v>
      </c>
      <c r="D4931">
        <v>2</v>
      </c>
      <c r="E4931" t="s">
        <v>56</v>
      </c>
      <c r="F4931">
        <v>38</v>
      </c>
      <c r="G4931" t="s">
        <v>72</v>
      </c>
      <c r="I4931" t="s">
        <v>73</v>
      </c>
      <c r="J4931" t="s">
        <v>52</v>
      </c>
      <c r="K4931" t="s">
        <v>52</v>
      </c>
      <c r="L4931" t="s">
        <v>52</v>
      </c>
      <c r="M4931">
        <v>4</v>
      </c>
      <c r="N4931" t="s">
        <v>83</v>
      </c>
      <c r="O4931">
        <v>2</v>
      </c>
      <c r="P4931" s="6">
        <v>3</v>
      </c>
      <c r="Q4931" t="s">
        <v>50</v>
      </c>
      <c r="R4931">
        <v>9</v>
      </c>
      <c r="S4931" s="5">
        <f t="shared" ref="S4931:S4994" si="77">IF(AND(R4931&gt;=6, R4931&lt;=17, T4931="Child"),1,0)</f>
        <v>1</v>
      </c>
      <c r="T4931" t="s">
        <v>58</v>
      </c>
      <c r="U4931" t="s">
        <v>53</v>
      </c>
      <c r="W4931" t="s">
        <v>52</v>
      </c>
      <c r="X4931">
        <v>1</v>
      </c>
      <c r="AB4931" t="s">
        <v>72</v>
      </c>
      <c r="AD4931" t="s">
        <v>73</v>
      </c>
      <c r="AE4931" t="s">
        <v>52</v>
      </c>
      <c r="AF4931" t="s">
        <v>52</v>
      </c>
      <c r="AG4931" t="s">
        <v>52</v>
      </c>
      <c r="AH4931">
        <v>4</v>
      </c>
      <c r="AI4931" t="s">
        <v>63</v>
      </c>
      <c r="AJ4931" t="s">
        <v>53</v>
      </c>
      <c r="AO4931" t="s">
        <v>190</v>
      </c>
      <c r="AP4931">
        <v>156000</v>
      </c>
      <c r="AQ4931">
        <v>90000</v>
      </c>
      <c r="AR4931">
        <v>25000</v>
      </c>
      <c r="AS4931">
        <v>15000</v>
      </c>
      <c r="AT4931">
        <v>80000</v>
      </c>
      <c r="AU4931">
        <v>20000</v>
      </c>
      <c r="AV4931">
        <v>30000</v>
      </c>
      <c r="AW4931">
        <v>416000</v>
      </c>
    </row>
    <row r="4932" spans="1:49" hidden="1" x14ac:dyDescent="0.35">
      <c r="A4932" s="2" t="s">
        <v>1308</v>
      </c>
      <c r="B4932">
        <v>4</v>
      </c>
      <c r="C4932">
        <v>407</v>
      </c>
      <c r="D4932">
        <v>2</v>
      </c>
      <c r="E4932" t="s">
        <v>56</v>
      </c>
      <c r="F4932">
        <v>38</v>
      </c>
      <c r="G4932" t="s">
        <v>72</v>
      </c>
      <c r="I4932" t="s">
        <v>73</v>
      </c>
      <c r="J4932" t="s">
        <v>52</v>
      </c>
      <c r="K4932" t="s">
        <v>52</v>
      </c>
      <c r="L4932" t="s">
        <v>52</v>
      </c>
      <c r="M4932">
        <v>4</v>
      </c>
      <c r="N4932" t="s">
        <v>83</v>
      </c>
      <c r="O4932">
        <v>2</v>
      </c>
      <c r="P4932" s="2">
        <v>4</v>
      </c>
      <c r="Q4932" t="s">
        <v>56</v>
      </c>
      <c r="R4932">
        <v>4</v>
      </c>
      <c r="S4932" s="5">
        <f t="shared" si="77"/>
        <v>0</v>
      </c>
      <c r="T4932" t="s">
        <v>58</v>
      </c>
      <c r="U4932" t="s">
        <v>53</v>
      </c>
      <c r="W4932" t="s">
        <v>52</v>
      </c>
      <c r="X4932">
        <v>1</v>
      </c>
      <c r="AB4932" t="s">
        <v>72</v>
      </c>
      <c r="AD4932" t="s">
        <v>73</v>
      </c>
      <c r="AE4932" t="s">
        <v>52</v>
      </c>
      <c r="AF4932" t="s">
        <v>52</v>
      </c>
      <c r="AG4932" t="s">
        <v>52</v>
      </c>
      <c r="AH4932">
        <v>8</v>
      </c>
      <c r="AI4932" t="s">
        <v>60</v>
      </c>
      <c r="AJ4932" t="s">
        <v>53</v>
      </c>
      <c r="AO4932" t="s">
        <v>190</v>
      </c>
    </row>
    <row r="4933" spans="1:49" hidden="1" x14ac:dyDescent="0.35">
      <c r="A4933" s="2" t="s">
        <v>1309</v>
      </c>
      <c r="B4933">
        <v>4</v>
      </c>
      <c r="C4933">
        <v>408</v>
      </c>
      <c r="D4933">
        <v>2</v>
      </c>
      <c r="E4933" t="s">
        <v>50</v>
      </c>
      <c r="F4933">
        <v>27</v>
      </c>
      <c r="G4933" t="s">
        <v>72</v>
      </c>
      <c r="I4933" t="s">
        <v>73</v>
      </c>
      <c r="J4933" t="s">
        <v>52</v>
      </c>
      <c r="K4933" t="s">
        <v>52</v>
      </c>
      <c r="L4933" t="s">
        <v>52</v>
      </c>
      <c r="M4933">
        <v>4</v>
      </c>
      <c r="N4933" t="s">
        <v>83</v>
      </c>
      <c r="O4933">
        <v>1</v>
      </c>
      <c r="P4933" s="2">
        <v>1</v>
      </c>
      <c r="Q4933" t="s">
        <v>50</v>
      </c>
      <c r="R4933">
        <v>27</v>
      </c>
      <c r="S4933" s="5">
        <f t="shared" si="77"/>
        <v>0</v>
      </c>
      <c r="T4933" t="s">
        <v>54</v>
      </c>
      <c r="U4933" t="s">
        <v>53</v>
      </c>
      <c r="W4933" t="s">
        <v>53</v>
      </c>
      <c r="Y4933" t="s">
        <v>55</v>
      </c>
      <c r="Z4933" t="s">
        <v>52</v>
      </c>
      <c r="AA4933">
        <v>2</v>
      </c>
      <c r="AB4933" t="s">
        <v>72</v>
      </c>
      <c r="AD4933" t="s">
        <v>73</v>
      </c>
      <c r="AE4933" t="s">
        <v>52</v>
      </c>
      <c r="AF4933" t="s">
        <v>52</v>
      </c>
      <c r="AG4933" t="s">
        <v>52</v>
      </c>
      <c r="AH4933">
        <v>4</v>
      </c>
      <c r="AI4933" t="s">
        <v>83</v>
      </c>
      <c r="AJ4933" t="s">
        <v>53</v>
      </c>
    </row>
    <row r="4934" spans="1:49" hidden="1" x14ac:dyDescent="0.35">
      <c r="A4934" s="2" t="s">
        <v>1309</v>
      </c>
      <c r="B4934">
        <v>4</v>
      </c>
      <c r="C4934">
        <v>408</v>
      </c>
      <c r="D4934">
        <v>2</v>
      </c>
      <c r="E4934" t="s">
        <v>50</v>
      </c>
      <c r="F4934">
        <v>27</v>
      </c>
      <c r="G4934" t="s">
        <v>72</v>
      </c>
      <c r="I4934" t="s">
        <v>73</v>
      </c>
      <c r="J4934" t="s">
        <v>52</v>
      </c>
      <c r="K4934" t="s">
        <v>52</v>
      </c>
      <c r="L4934" t="s">
        <v>52</v>
      </c>
      <c r="M4934">
        <v>4</v>
      </c>
      <c r="N4934" t="s">
        <v>83</v>
      </c>
      <c r="O4934">
        <v>1</v>
      </c>
      <c r="P4934" s="2">
        <v>2</v>
      </c>
      <c r="Q4934" t="s">
        <v>56</v>
      </c>
      <c r="R4934">
        <v>29</v>
      </c>
      <c r="S4934" s="5">
        <f t="shared" si="77"/>
        <v>0</v>
      </c>
      <c r="T4934" t="s">
        <v>57</v>
      </c>
      <c r="U4934" t="s">
        <v>53</v>
      </c>
      <c r="W4934" t="s">
        <v>53</v>
      </c>
      <c r="Y4934" t="s">
        <v>55</v>
      </c>
      <c r="Z4934" t="s">
        <v>52</v>
      </c>
      <c r="AA4934">
        <v>1</v>
      </c>
      <c r="AB4934" t="s">
        <v>72</v>
      </c>
      <c r="AD4934" t="s">
        <v>73</v>
      </c>
      <c r="AE4934" t="s">
        <v>52</v>
      </c>
      <c r="AF4934" t="s">
        <v>52</v>
      </c>
      <c r="AG4934" t="s">
        <v>52</v>
      </c>
      <c r="AH4934">
        <v>2</v>
      </c>
      <c r="AI4934" t="s">
        <v>97</v>
      </c>
      <c r="AJ4934" t="s">
        <v>53</v>
      </c>
    </row>
    <row r="4935" spans="1:49" hidden="1" x14ac:dyDescent="0.35">
      <c r="A4935" s="2" t="s">
        <v>1309</v>
      </c>
      <c r="B4935">
        <v>4</v>
      </c>
      <c r="C4935">
        <v>408</v>
      </c>
      <c r="D4935">
        <v>2</v>
      </c>
      <c r="E4935" t="s">
        <v>50</v>
      </c>
      <c r="F4935">
        <v>27</v>
      </c>
      <c r="G4935" t="s">
        <v>72</v>
      </c>
      <c r="I4935" t="s">
        <v>73</v>
      </c>
      <c r="J4935" t="s">
        <v>52</v>
      </c>
      <c r="K4935" t="s">
        <v>52</v>
      </c>
      <c r="L4935" t="s">
        <v>52</v>
      </c>
      <c r="M4935">
        <v>4</v>
      </c>
      <c r="N4935" t="s">
        <v>83</v>
      </c>
      <c r="O4935">
        <v>1</v>
      </c>
      <c r="P4935" s="2">
        <v>3</v>
      </c>
      <c r="Q4935" t="s">
        <v>56</v>
      </c>
      <c r="R4935">
        <v>4</v>
      </c>
      <c r="S4935" s="5">
        <f t="shared" si="77"/>
        <v>0</v>
      </c>
      <c r="T4935" t="s">
        <v>58</v>
      </c>
      <c r="U4935" t="s">
        <v>52</v>
      </c>
      <c r="V4935">
        <v>1</v>
      </c>
      <c r="W4935" t="s">
        <v>52</v>
      </c>
      <c r="X4935">
        <v>2</v>
      </c>
      <c r="AB4935" t="s">
        <v>72</v>
      </c>
      <c r="AD4935" t="s">
        <v>73</v>
      </c>
      <c r="AE4935" t="s">
        <v>53</v>
      </c>
      <c r="AF4935" t="s">
        <v>53</v>
      </c>
      <c r="AG4935" t="s">
        <v>52</v>
      </c>
      <c r="AH4935">
        <v>1</v>
      </c>
      <c r="AI4935" t="s">
        <v>67</v>
      </c>
      <c r="AJ4935" t="s">
        <v>52</v>
      </c>
      <c r="AK4935" t="s">
        <v>68</v>
      </c>
      <c r="AL4935" t="s">
        <v>69</v>
      </c>
      <c r="AN4935" t="s">
        <v>53</v>
      </c>
    </row>
    <row r="4936" spans="1:49" hidden="1" x14ac:dyDescent="0.35">
      <c r="A4936" s="2" t="s">
        <v>1310</v>
      </c>
      <c r="B4936">
        <v>4</v>
      </c>
      <c r="C4936">
        <v>404</v>
      </c>
      <c r="D4936">
        <v>2</v>
      </c>
      <c r="E4936" t="s">
        <v>50</v>
      </c>
      <c r="F4936">
        <v>78</v>
      </c>
      <c r="G4936" t="s">
        <v>72</v>
      </c>
      <c r="I4936" t="s">
        <v>73</v>
      </c>
      <c r="J4936" t="s">
        <v>52</v>
      </c>
      <c r="K4936" t="s">
        <v>52</v>
      </c>
      <c r="L4936" t="s">
        <v>52</v>
      </c>
      <c r="M4936">
        <v>5</v>
      </c>
      <c r="N4936" t="s">
        <v>78</v>
      </c>
      <c r="O4936">
        <v>2</v>
      </c>
      <c r="P4936" s="2">
        <v>1</v>
      </c>
      <c r="Q4936" t="s">
        <v>50</v>
      </c>
      <c r="R4936">
        <v>78</v>
      </c>
      <c r="S4936" s="5">
        <f t="shared" si="77"/>
        <v>0</v>
      </c>
      <c r="T4936" t="s">
        <v>54</v>
      </c>
      <c r="U4936" t="s">
        <v>53</v>
      </c>
      <c r="W4936" t="s">
        <v>53</v>
      </c>
      <c r="Y4936" t="s">
        <v>55</v>
      </c>
      <c r="Z4936" t="s">
        <v>52</v>
      </c>
      <c r="AA4936">
        <v>2</v>
      </c>
      <c r="AB4936" t="s">
        <v>72</v>
      </c>
      <c r="AD4936" t="s">
        <v>73</v>
      </c>
      <c r="AE4936" t="s">
        <v>52</v>
      </c>
      <c r="AF4936" t="s">
        <v>52</v>
      </c>
      <c r="AG4936" t="s">
        <v>52</v>
      </c>
      <c r="AH4936">
        <v>5</v>
      </c>
      <c r="AI4936" t="s">
        <v>78</v>
      </c>
      <c r="AJ4936" t="s">
        <v>53</v>
      </c>
    </row>
    <row r="4937" spans="1:49" hidden="1" x14ac:dyDescent="0.35">
      <c r="A4937" s="2" t="s">
        <v>1310</v>
      </c>
      <c r="B4937">
        <v>4</v>
      </c>
      <c r="C4937">
        <v>404</v>
      </c>
      <c r="D4937">
        <v>2</v>
      </c>
      <c r="E4937" t="s">
        <v>50</v>
      </c>
      <c r="F4937">
        <v>78</v>
      </c>
      <c r="G4937" t="s">
        <v>72</v>
      </c>
      <c r="I4937" t="s">
        <v>73</v>
      </c>
      <c r="J4937" t="s">
        <v>52</v>
      </c>
      <c r="K4937" t="s">
        <v>52</v>
      </c>
      <c r="L4937" t="s">
        <v>52</v>
      </c>
      <c r="M4937">
        <v>5</v>
      </c>
      <c r="N4937" t="s">
        <v>78</v>
      </c>
      <c r="O4937">
        <v>2</v>
      </c>
      <c r="P4937" s="2">
        <v>2</v>
      </c>
      <c r="Q4937" t="s">
        <v>56</v>
      </c>
      <c r="R4937">
        <v>69</v>
      </c>
      <c r="S4937" s="5">
        <f t="shared" si="77"/>
        <v>0</v>
      </c>
      <c r="T4937" t="s">
        <v>57</v>
      </c>
      <c r="U4937" t="s">
        <v>53</v>
      </c>
      <c r="W4937" t="s">
        <v>53</v>
      </c>
      <c r="Y4937" t="s">
        <v>55</v>
      </c>
      <c r="Z4937" t="s">
        <v>52</v>
      </c>
      <c r="AA4937">
        <v>1</v>
      </c>
      <c r="AB4937" t="s">
        <v>72</v>
      </c>
      <c r="AD4937" t="s">
        <v>73</v>
      </c>
      <c r="AE4937" t="s">
        <v>53</v>
      </c>
      <c r="AF4937" t="s">
        <v>53</v>
      </c>
      <c r="AG4937" t="s">
        <v>53</v>
      </c>
    </row>
    <row r="4938" spans="1:49" hidden="1" x14ac:dyDescent="0.35">
      <c r="A4938" s="2" t="s">
        <v>1310</v>
      </c>
      <c r="B4938">
        <v>4</v>
      </c>
      <c r="C4938">
        <v>404</v>
      </c>
      <c r="D4938">
        <v>2</v>
      </c>
      <c r="E4938" t="s">
        <v>50</v>
      </c>
      <c r="F4938">
        <v>78</v>
      </c>
      <c r="G4938" t="s">
        <v>72</v>
      </c>
      <c r="I4938" t="s">
        <v>73</v>
      </c>
      <c r="J4938" t="s">
        <v>52</v>
      </c>
      <c r="K4938" t="s">
        <v>52</v>
      </c>
      <c r="L4938" t="s">
        <v>52</v>
      </c>
      <c r="M4938">
        <v>5</v>
      </c>
      <c r="N4938" t="s">
        <v>78</v>
      </c>
      <c r="O4938">
        <v>2</v>
      </c>
      <c r="P4938" s="2">
        <v>3</v>
      </c>
      <c r="Q4938" t="s">
        <v>56</v>
      </c>
      <c r="R4938">
        <v>14</v>
      </c>
      <c r="S4938" s="5">
        <f t="shared" si="77"/>
        <v>0</v>
      </c>
      <c r="T4938" t="s">
        <v>102</v>
      </c>
      <c r="U4938" t="s">
        <v>53</v>
      </c>
      <c r="W4938" t="s">
        <v>53</v>
      </c>
      <c r="Y4938" t="s">
        <v>59</v>
      </c>
      <c r="AB4938" t="s">
        <v>72</v>
      </c>
      <c r="AD4938" t="s">
        <v>73</v>
      </c>
      <c r="AE4938" t="s">
        <v>52</v>
      </c>
      <c r="AF4938" t="s">
        <v>52</v>
      </c>
      <c r="AG4938" t="s">
        <v>52</v>
      </c>
      <c r="AH4938">
        <v>6</v>
      </c>
      <c r="AI4938" t="s">
        <v>79</v>
      </c>
      <c r="AJ4938" t="s">
        <v>52</v>
      </c>
      <c r="AK4938" t="s">
        <v>90</v>
      </c>
      <c r="AM4938" t="s">
        <v>62</v>
      </c>
      <c r="AN4938" t="s">
        <v>52</v>
      </c>
      <c r="AP4938">
        <v>0</v>
      </c>
      <c r="AQ4938">
        <v>0</v>
      </c>
      <c r="AR4938">
        <v>15000</v>
      </c>
      <c r="AS4938">
        <v>35000</v>
      </c>
      <c r="AT4938">
        <v>0</v>
      </c>
      <c r="AU4938">
        <v>0</v>
      </c>
      <c r="AV4938">
        <v>0</v>
      </c>
      <c r="AW4938">
        <v>50000</v>
      </c>
    </row>
    <row r="4939" spans="1:49" hidden="1" x14ac:dyDescent="0.35">
      <c r="A4939" s="2" t="s">
        <v>1310</v>
      </c>
      <c r="B4939">
        <v>4</v>
      </c>
      <c r="C4939">
        <v>404</v>
      </c>
      <c r="D4939">
        <v>2</v>
      </c>
      <c r="E4939" t="s">
        <v>50</v>
      </c>
      <c r="F4939">
        <v>78</v>
      </c>
      <c r="G4939" t="s">
        <v>72</v>
      </c>
      <c r="I4939" t="s">
        <v>73</v>
      </c>
      <c r="J4939" t="s">
        <v>52</v>
      </c>
      <c r="K4939" t="s">
        <v>52</v>
      </c>
      <c r="L4939" t="s">
        <v>52</v>
      </c>
      <c r="M4939">
        <v>5</v>
      </c>
      <c r="N4939" t="s">
        <v>78</v>
      </c>
      <c r="O4939">
        <v>2</v>
      </c>
      <c r="P4939" s="2">
        <v>4</v>
      </c>
      <c r="Q4939" t="s">
        <v>50</v>
      </c>
      <c r="R4939">
        <v>10</v>
      </c>
      <c r="S4939" s="5">
        <f t="shared" si="77"/>
        <v>0</v>
      </c>
      <c r="T4939" t="s">
        <v>102</v>
      </c>
      <c r="U4939" t="s">
        <v>53</v>
      </c>
      <c r="W4939" t="s">
        <v>53</v>
      </c>
      <c r="AB4939" t="s">
        <v>72</v>
      </c>
      <c r="AD4939" t="s">
        <v>73</v>
      </c>
      <c r="AE4939" t="s">
        <v>52</v>
      </c>
      <c r="AF4939" t="s">
        <v>52</v>
      </c>
      <c r="AG4939" t="s">
        <v>52</v>
      </c>
      <c r="AH4939">
        <v>3</v>
      </c>
      <c r="AI4939" t="s">
        <v>63</v>
      </c>
      <c r="AJ4939" t="s">
        <v>52</v>
      </c>
      <c r="AK4939" t="s">
        <v>64</v>
      </c>
      <c r="AM4939" t="s">
        <v>62</v>
      </c>
      <c r="AN4939" t="s">
        <v>53</v>
      </c>
      <c r="AP4939">
        <v>0</v>
      </c>
      <c r="AQ4939">
        <v>0</v>
      </c>
      <c r="AR4939">
        <v>5000</v>
      </c>
      <c r="AS4939">
        <v>25000</v>
      </c>
      <c r="AT4939">
        <v>0</v>
      </c>
      <c r="AU4939">
        <v>0</v>
      </c>
      <c r="AV4939">
        <v>0</v>
      </c>
      <c r="AW4939">
        <v>30000</v>
      </c>
    </row>
    <row r="4940" spans="1:49" hidden="1" x14ac:dyDescent="0.35">
      <c r="A4940" s="2" t="s">
        <v>1311</v>
      </c>
      <c r="B4940">
        <v>5</v>
      </c>
      <c r="C4940">
        <v>501</v>
      </c>
      <c r="D4940">
        <v>2</v>
      </c>
      <c r="E4940" t="s">
        <v>50</v>
      </c>
      <c r="F4940">
        <v>46</v>
      </c>
      <c r="G4940" t="s">
        <v>72</v>
      </c>
      <c r="I4940" t="s">
        <v>73</v>
      </c>
      <c r="J4940" t="s">
        <v>52</v>
      </c>
      <c r="K4940" t="s">
        <v>52</v>
      </c>
      <c r="L4940" t="s">
        <v>52</v>
      </c>
      <c r="M4940">
        <v>4</v>
      </c>
      <c r="N4940" t="s">
        <v>83</v>
      </c>
      <c r="O4940">
        <v>1</v>
      </c>
      <c r="P4940" s="2">
        <v>1</v>
      </c>
      <c r="Q4940" t="s">
        <v>50</v>
      </c>
      <c r="R4940">
        <v>46</v>
      </c>
      <c r="S4940" s="5">
        <f t="shared" si="77"/>
        <v>0</v>
      </c>
      <c r="T4940" t="s">
        <v>54</v>
      </c>
      <c r="U4940" t="s">
        <v>53</v>
      </c>
      <c r="W4940" t="s">
        <v>53</v>
      </c>
      <c r="Y4940" t="s">
        <v>55</v>
      </c>
      <c r="Z4940" t="s">
        <v>52</v>
      </c>
      <c r="AA4940">
        <v>2</v>
      </c>
      <c r="AB4940" t="s">
        <v>72</v>
      </c>
      <c r="AD4940" t="s">
        <v>73</v>
      </c>
      <c r="AE4940" t="s">
        <v>52</v>
      </c>
      <c r="AF4940" t="s">
        <v>52</v>
      </c>
      <c r="AG4940" t="s">
        <v>52</v>
      </c>
      <c r="AH4940">
        <v>4</v>
      </c>
      <c r="AI4940" t="s">
        <v>83</v>
      </c>
      <c r="AJ4940" t="s">
        <v>53</v>
      </c>
    </row>
    <row r="4941" spans="1:49" hidden="1" x14ac:dyDescent="0.35">
      <c r="A4941" s="2" t="s">
        <v>1311</v>
      </c>
      <c r="B4941">
        <v>5</v>
      </c>
      <c r="C4941">
        <v>501</v>
      </c>
      <c r="D4941">
        <v>2</v>
      </c>
      <c r="E4941" t="s">
        <v>50</v>
      </c>
      <c r="F4941">
        <v>46</v>
      </c>
      <c r="G4941" t="s">
        <v>72</v>
      </c>
      <c r="I4941" t="s">
        <v>73</v>
      </c>
      <c r="J4941" t="s">
        <v>52</v>
      </c>
      <c r="K4941" t="s">
        <v>52</v>
      </c>
      <c r="L4941" t="s">
        <v>52</v>
      </c>
      <c r="M4941">
        <v>4</v>
      </c>
      <c r="N4941" t="s">
        <v>83</v>
      </c>
      <c r="O4941">
        <v>1</v>
      </c>
      <c r="P4941" s="2">
        <v>2</v>
      </c>
      <c r="Q4941" t="s">
        <v>56</v>
      </c>
      <c r="R4941">
        <v>36</v>
      </c>
      <c r="S4941" s="5">
        <f t="shared" si="77"/>
        <v>0</v>
      </c>
      <c r="T4941" t="s">
        <v>57</v>
      </c>
      <c r="U4941" t="s">
        <v>53</v>
      </c>
      <c r="W4941" t="s">
        <v>53</v>
      </c>
      <c r="Y4941" t="s">
        <v>55</v>
      </c>
      <c r="Z4941" t="s">
        <v>52</v>
      </c>
      <c r="AA4941">
        <v>1</v>
      </c>
      <c r="AB4941" t="s">
        <v>72</v>
      </c>
      <c r="AD4941" t="s">
        <v>73</v>
      </c>
      <c r="AE4941" t="s">
        <v>53</v>
      </c>
      <c r="AF4941" t="s">
        <v>53</v>
      </c>
      <c r="AG4941" t="s">
        <v>52</v>
      </c>
      <c r="AH4941">
        <v>2</v>
      </c>
      <c r="AI4941" t="s">
        <v>97</v>
      </c>
      <c r="AJ4941" t="s">
        <v>53</v>
      </c>
    </row>
    <row r="4942" spans="1:49" hidden="1" x14ac:dyDescent="0.35">
      <c r="A4942" s="2" t="s">
        <v>1311</v>
      </c>
      <c r="B4942">
        <v>5</v>
      </c>
      <c r="C4942">
        <v>501</v>
      </c>
      <c r="D4942">
        <v>2</v>
      </c>
      <c r="E4942" t="s">
        <v>50</v>
      </c>
      <c r="F4942">
        <v>46</v>
      </c>
      <c r="G4942" t="s">
        <v>72</v>
      </c>
      <c r="I4942" t="s">
        <v>73</v>
      </c>
      <c r="J4942" t="s">
        <v>52</v>
      </c>
      <c r="K4942" t="s">
        <v>52</v>
      </c>
      <c r="L4942" t="s">
        <v>52</v>
      </c>
      <c r="M4942">
        <v>4</v>
      </c>
      <c r="N4942" t="s">
        <v>83</v>
      </c>
      <c r="O4942">
        <v>1</v>
      </c>
      <c r="P4942" s="2">
        <v>3</v>
      </c>
      <c r="Q4942" t="s">
        <v>56</v>
      </c>
      <c r="R4942">
        <v>22</v>
      </c>
      <c r="S4942" s="5">
        <f t="shared" si="77"/>
        <v>0</v>
      </c>
      <c r="T4942" t="s">
        <v>58</v>
      </c>
      <c r="U4942" t="s">
        <v>52</v>
      </c>
      <c r="V4942">
        <v>1</v>
      </c>
      <c r="W4942" t="s">
        <v>52</v>
      </c>
      <c r="X4942">
        <v>2</v>
      </c>
      <c r="Y4942" t="s">
        <v>55</v>
      </c>
      <c r="Z4942" t="s">
        <v>52</v>
      </c>
      <c r="AA4942">
        <v>6</v>
      </c>
      <c r="AB4942" t="s">
        <v>72</v>
      </c>
      <c r="AD4942" t="s">
        <v>73</v>
      </c>
      <c r="AE4942" t="s">
        <v>52</v>
      </c>
      <c r="AF4942" t="s">
        <v>52</v>
      </c>
      <c r="AG4942" t="s">
        <v>52</v>
      </c>
      <c r="AH4942">
        <v>6</v>
      </c>
      <c r="AI4942" t="s">
        <v>79</v>
      </c>
      <c r="AJ4942" t="s">
        <v>53</v>
      </c>
    </row>
    <row r="4943" spans="1:49" hidden="1" x14ac:dyDescent="0.35">
      <c r="A4943" s="2" t="s">
        <v>1311</v>
      </c>
      <c r="B4943">
        <v>5</v>
      </c>
      <c r="C4943">
        <v>501</v>
      </c>
      <c r="D4943">
        <v>2</v>
      </c>
      <c r="E4943" t="s">
        <v>50</v>
      </c>
      <c r="F4943">
        <v>46</v>
      </c>
      <c r="G4943" t="s">
        <v>72</v>
      </c>
      <c r="I4943" t="s">
        <v>73</v>
      </c>
      <c r="J4943" t="s">
        <v>52</v>
      </c>
      <c r="K4943" t="s">
        <v>52</v>
      </c>
      <c r="L4943" t="s">
        <v>52</v>
      </c>
      <c r="M4943">
        <v>4</v>
      </c>
      <c r="N4943" t="s">
        <v>83</v>
      </c>
      <c r="O4943">
        <v>1</v>
      </c>
      <c r="P4943" s="2">
        <v>4</v>
      </c>
      <c r="Q4943" t="s">
        <v>50</v>
      </c>
      <c r="R4943">
        <v>21</v>
      </c>
      <c r="S4943" s="5">
        <f t="shared" si="77"/>
        <v>0</v>
      </c>
      <c r="T4943" t="s">
        <v>58</v>
      </c>
      <c r="U4943" t="s">
        <v>52</v>
      </c>
      <c r="V4943">
        <v>1</v>
      </c>
      <c r="W4943" t="s">
        <v>52</v>
      </c>
      <c r="X4943">
        <v>2</v>
      </c>
      <c r="Y4943" t="s">
        <v>59</v>
      </c>
      <c r="AB4943" t="s">
        <v>72</v>
      </c>
      <c r="AD4943" t="s">
        <v>73</v>
      </c>
      <c r="AE4943" t="s">
        <v>52</v>
      </c>
      <c r="AF4943" t="s">
        <v>52</v>
      </c>
      <c r="AG4943" t="s">
        <v>52</v>
      </c>
      <c r="AH4943">
        <v>6</v>
      </c>
      <c r="AI4943" t="s">
        <v>79</v>
      </c>
      <c r="AJ4943" t="s">
        <v>53</v>
      </c>
    </row>
    <row r="4944" spans="1:49" hidden="1" x14ac:dyDescent="0.35">
      <c r="A4944" s="2" t="s">
        <v>1311</v>
      </c>
      <c r="B4944">
        <v>5</v>
      </c>
      <c r="C4944">
        <v>501</v>
      </c>
      <c r="D4944">
        <v>2</v>
      </c>
      <c r="E4944" t="s">
        <v>50</v>
      </c>
      <c r="F4944">
        <v>46</v>
      </c>
      <c r="G4944" t="s">
        <v>72</v>
      </c>
      <c r="I4944" t="s">
        <v>73</v>
      </c>
      <c r="J4944" t="s">
        <v>52</v>
      </c>
      <c r="K4944" t="s">
        <v>52</v>
      </c>
      <c r="L4944" t="s">
        <v>52</v>
      </c>
      <c r="M4944">
        <v>4</v>
      </c>
      <c r="N4944" t="s">
        <v>83</v>
      </c>
      <c r="O4944">
        <v>1</v>
      </c>
      <c r="P4944" s="2">
        <v>5</v>
      </c>
      <c r="Q4944" t="s">
        <v>56</v>
      </c>
      <c r="R4944">
        <v>0</v>
      </c>
      <c r="S4944" s="5">
        <f t="shared" si="77"/>
        <v>0</v>
      </c>
      <c r="T4944" t="s">
        <v>102</v>
      </c>
      <c r="U4944" t="s">
        <v>52</v>
      </c>
      <c r="V4944">
        <v>6</v>
      </c>
      <c r="W4944" t="s">
        <v>52</v>
      </c>
      <c r="X4944">
        <v>3</v>
      </c>
      <c r="AB4944" t="s">
        <v>72</v>
      </c>
    </row>
    <row r="4945" spans="1:49" hidden="1" x14ac:dyDescent="0.35">
      <c r="A4945" s="2" t="s">
        <v>1311</v>
      </c>
      <c r="B4945">
        <v>5</v>
      </c>
      <c r="C4945">
        <v>501</v>
      </c>
      <c r="D4945">
        <v>2</v>
      </c>
      <c r="E4945" t="s">
        <v>50</v>
      </c>
      <c r="F4945">
        <v>46</v>
      </c>
      <c r="G4945" t="s">
        <v>72</v>
      </c>
      <c r="I4945" t="s">
        <v>73</v>
      </c>
      <c r="J4945" t="s">
        <v>52</v>
      </c>
      <c r="K4945" t="s">
        <v>52</v>
      </c>
      <c r="L4945" t="s">
        <v>52</v>
      </c>
      <c r="M4945">
        <v>4</v>
      </c>
      <c r="N4945" t="s">
        <v>83</v>
      </c>
      <c r="O4945">
        <v>1</v>
      </c>
      <c r="P4945" s="2">
        <v>6</v>
      </c>
      <c r="Q4945" t="s">
        <v>50</v>
      </c>
      <c r="R4945">
        <v>22</v>
      </c>
      <c r="S4945" s="5">
        <f t="shared" si="77"/>
        <v>0</v>
      </c>
      <c r="T4945" t="s">
        <v>99</v>
      </c>
      <c r="U4945" t="s">
        <v>53</v>
      </c>
      <c r="W4945" t="s">
        <v>53</v>
      </c>
      <c r="Y4945" t="s">
        <v>55</v>
      </c>
      <c r="Z4945" t="s">
        <v>52</v>
      </c>
      <c r="AA4945">
        <v>3</v>
      </c>
      <c r="AB4945" t="s">
        <v>72</v>
      </c>
      <c r="AD4945" t="s">
        <v>73</v>
      </c>
      <c r="AE4945" t="s">
        <v>52</v>
      </c>
      <c r="AF4945" t="s">
        <v>52</v>
      </c>
      <c r="AG4945" t="s">
        <v>52</v>
      </c>
      <c r="AH4945">
        <v>3</v>
      </c>
      <c r="AI4945" t="s">
        <v>63</v>
      </c>
      <c r="AJ4945" t="s">
        <v>53</v>
      </c>
    </row>
    <row r="4946" spans="1:49" hidden="1" x14ac:dyDescent="0.35">
      <c r="A4946" s="2" t="s">
        <v>1312</v>
      </c>
      <c r="B4946">
        <v>3</v>
      </c>
      <c r="C4946">
        <v>314</v>
      </c>
      <c r="D4946">
        <v>2</v>
      </c>
      <c r="E4946" t="s">
        <v>50</v>
      </c>
      <c r="F4946">
        <v>48</v>
      </c>
      <c r="G4946" t="s">
        <v>72</v>
      </c>
      <c r="I4946" t="s">
        <v>73</v>
      </c>
      <c r="J4946" t="s">
        <v>52</v>
      </c>
      <c r="K4946" t="s">
        <v>52</v>
      </c>
      <c r="L4946" t="s">
        <v>52</v>
      </c>
      <c r="M4946">
        <v>4</v>
      </c>
      <c r="N4946" t="s">
        <v>83</v>
      </c>
      <c r="O4946">
        <v>4</v>
      </c>
      <c r="P4946" s="2">
        <v>1</v>
      </c>
      <c r="Q4946" t="s">
        <v>50</v>
      </c>
      <c r="R4946">
        <v>48</v>
      </c>
      <c r="S4946" s="5">
        <f t="shared" si="77"/>
        <v>0</v>
      </c>
      <c r="T4946" t="s">
        <v>54</v>
      </c>
      <c r="U4946" t="s">
        <v>53</v>
      </c>
      <c r="W4946" t="s">
        <v>53</v>
      </c>
      <c r="Y4946" t="s">
        <v>55</v>
      </c>
      <c r="Z4946" t="s">
        <v>52</v>
      </c>
      <c r="AA4946">
        <v>2</v>
      </c>
      <c r="AB4946" t="s">
        <v>72</v>
      </c>
      <c r="AD4946" t="s">
        <v>73</v>
      </c>
      <c r="AE4946" t="s">
        <v>52</v>
      </c>
      <c r="AF4946" t="s">
        <v>52</v>
      </c>
      <c r="AG4946" t="s">
        <v>52</v>
      </c>
      <c r="AH4946">
        <v>4</v>
      </c>
      <c r="AI4946" t="s">
        <v>83</v>
      </c>
      <c r="AJ4946" t="s">
        <v>53</v>
      </c>
    </row>
    <row r="4947" spans="1:49" hidden="1" x14ac:dyDescent="0.35">
      <c r="A4947" s="2" t="s">
        <v>1312</v>
      </c>
      <c r="B4947">
        <v>3</v>
      </c>
      <c r="C4947">
        <v>314</v>
      </c>
      <c r="D4947">
        <v>2</v>
      </c>
      <c r="E4947" t="s">
        <v>50</v>
      </c>
      <c r="F4947">
        <v>48</v>
      </c>
      <c r="G4947" t="s">
        <v>72</v>
      </c>
      <c r="I4947" t="s">
        <v>73</v>
      </c>
      <c r="J4947" t="s">
        <v>52</v>
      </c>
      <c r="K4947" t="s">
        <v>52</v>
      </c>
      <c r="L4947" t="s">
        <v>52</v>
      </c>
      <c r="M4947">
        <v>4</v>
      </c>
      <c r="N4947" t="s">
        <v>83</v>
      </c>
      <c r="O4947">
        <v>4</v>
      </c>
      <c r="P4947" s="2">
        <v>2</v>
      </c>
      <c r="Q4947" t="s">
        <v>56</v>
      </c>
      <c r="R4947">
        <v>44</v>
      </c>
      <c r="S4947" s="5">
        <f t="shared" si="77"/>
        <v>0</v>
      </c>
      <c r="T4947" t="s">
        <v>57</v>
      </c>
      <c r="U4947" t="s">
        <v>53</v>
      </c>
      <c r="W4947" t="s">
        <v>53</v>
      </c>
      <c r="Y4947" t="s">
        <v>55</v>
      </c>
      <c r="Z4947" t="s">
        <v>52</v>
      </c>
      <c r="AA4947">
        <v>1</v>
      </c>
      <c r="AB4947" t="s">
        <v>72</v>
      </c>
      <c r="AD4947" t="s">
        <v>73</v>
      </c>
      <c r="AE4947" t="s">
        <v>53</v>
      </c>
      <c r="AF4947" t="s">
        <v>53</v>
      </c>
      <c r="AG4947" t="s">
        <v>52</v>
      </c>
      <c r="AH4947">
        <v>3</v>
      </c>
      <c r="AI4947" t="s">
        <v>63</v>
      </c>
      <c r="AJ4947" t="s">
        <v>53</v>
      </c>
    </row>
    <row r="4948" spans="1:49" hidden="1" x14ac:dyDescent="0.35">
      <c r="A4948" s="2" t="s">
        <v>1312</v>
      </c>
      <c r="B4948">
        <v>3</v>
      </c>
      <c r="C4948">
        <v>314</v>
      </c>
      <c r="D4948">
        <v>2</v>
      </c>
      <c r="E4948" t="s">
        <v>50</v>
      </c>
      <c r="F4948">
        <v>48</v>
      </c>
      <c r="G4948" t="s">
        <v>72</v>
      </c>
      <c r="I4948" t="s">
        <v>73</v>
      </c>
      <c r="J4948" t="s">
        <v>52</v>
      </c>
      <c r="K4948" t="s">
        <v>52</v>
      </c>
      <c r="L4948" t="s">
        <v>52</v>
      </c>
      <c r="M4948">
        <v>4</v>
      </c>
      <c r="N4948" t="s">
        <v>83</v>
      </c>
      <c r="O4948">
        <v>4</v>
      </c>
      <c r="P4948" s="2">
        <v>3</v>
      </c>
      <c r="Q4948" t="s">
        <v>50</v>
      </c>
      <c r="R4948">
        <v>24</v>
      </c>
      <c r="S4948" s="5">
        <f t="shared" si="77"/>
        <v>0</v>
      </c>
      <c r="T4948" t="s">
        <v>58</v>
      </c>
      <c r="U4948" t="s">
        <v>52</v>
      </c>
      <c r="V4948">
        <v>1</v>
      </c>
      <c r="W4948" t="s">
        <v>52</v>
      </c>
      <c r="X4948">
        <v>2</v>
      </c>
      <c r="Y4948" t="s">
        <v>59</v>
      </c>
      <c r="AB4948" t="s">
        <v>72</v>
      </c>
      <c r="AD4948" t="s">
        <v>73</v>
      </c>
      <c r="AE4948" t="s">
        <v>52</v>
      </c>
      <c r="AF4948" t="s">
        <v>52</v>
      </c>
      <c r="AG4948" t="s">
        <v>52</v>
      </c>
      <c r="AH4948">
        <v>5</v>
      </c>
      <c r="AI4948" t="s">
        <v>78</v>
      </c>
      <c r="AJ4948" t="s">
        <v>53</v>
      </c>
    </row>
    <row r="4949" spans="1:49" x14ac:dyDescent="0.35">
      <c r="A4949" s="2" t="s">
        <v>1312</v>
      </c>
      <c r="B4949">
        <v>3</v>
      </c>
      <c r="C4949">
        <v>314</v>
      </c>
      <c r="D4949">
        <v>2</v>
      </c>
      <c r="E4949" t="s">
        <v>50</v>
      </c>
      <c r="F4949">
        <v>48</v>
      </c>
      <c r="G4949" t="s">
        <v>72</v>
      </c>
      <c r="I4949" t="s">
        <v>73</v>
      </c>
      <c r="J4949" t="s">
        <v>52</v>
      </c>
      <c r="K4949" t="s">
        <v>52</v>
      </c>
      <c r="L4949" t="s">
        <v>52</v>
      </c>
      <c r="M4949">
        <v>4</v>
      </c>
      <c r="N4949" t="s">
        <v>83</v>
      </c>
      <c r="O4949">
        <v>4</v>
      </c>
      <c r="P4949" s="6">
        <v>4</v>
      </c>
      <c r="Q4949" t="s">
        <v>56</v>
      </c>
      <c r="R4949">
        <v>11</v>
      </c>
      <c r="S4949" s="5">
        <f t="shared" si="77"/>
        <v>1</v>
      </c>
      <c r="T4949" t="s">
        <v>58</v>
      </c>
      <c r="U4949" t="s">
        <v>52</v>
      </c>
      <c r="V4949">
        <v>1</v>
      </c>
      <c r="W4949" t="s">
        <v>52</v>
      </c>
      <c r="X4949">
        <v>2</v>
      </c>
      <c r="AB4949" t="s">
        <v>72</v>
      </c>
      <c r="AD4949" t="s">
        <v>73</v>
      </c>
      <c r="AE4949" t="s">
        <v>52</v>
      </c>
      <c r="AF4949" t="s">
        <v>52</v>
      </c>
      <c r="AG4949" t="s">
        <v>52</v>
      </c>
      <c r="AH4949">
        <v>4</v>
      </c>
      <c r="AI4949" t="s">
        <v>83</v>
      </c>
      <c r="AJ4949" t="s">
        <v>52</v>
      </c>
      <c r="AK4949" t="s">
        <v>84</v>
      </c>
      <c r="AM4949" t="s">
        <v>62</v>
      </c>
      <c r="AN4949" t="s">
        <v>52</v>
      </c>
      <c r="AP4949">
        <v>0</v>
      </c>
      <c r="AQ4949">
        <v>234000</v>
      </c>
      <c r="AR4949">
        <v>7000</v>
      </c>
      <c r="AS4949">
        <v>40000</v>
      </c>
      <c r="AT4949">
        <v>351000</v>
      </c>
      <c r="AU4949">
        <v>0</v>
      </c>
      <c r="AV4949">
        <v>10000</v>
      </c>
      <c r="AW4949">
        <v>642000</v>
      </c>
    </row>
    <row r="4950" spans="1:49" x14ac:dyDescent="0.35">
      <c r="A4950" s="2" t="s">
        <v>1312</v>
      </c>
      <c r="B4950">
        <v>3</v>
      </c>
      <c r="C4950">
        <v>314</v>
      </c>
      <c r="D4950">
        <v>2</v>
      </c>
      <c r="E4950" t="s">
        <v>50</v>
      </c>
      <c r="F4950">
        <v>48</v>
      </c>
      <c r="G4950" t="s">
        <v>72</v>
      </c>
      <c r="I4950" t="s">
        <v>73</v>
      </c>
      <c r="J4950" t="s">
        <v>52</v>
      </c>
      <c r="K4950" t="s">
        <v>52</v>
      </c>
      <c r="L4950" t="s">
        <v>52</v>
      </c>
      <c r="M4950">
        <v>4</v>
      </c>
      <c r="N4950" t="s">
        <v>83</v>
      </c>
      <c r="O4950">
        <v>4</v>
      </c>
      <c r="P4950" s="6">
        <v>5</v>
      </c>
      <c r="Q4950" t="s">
        <v>56</v>
      </c>
      <c r="R4950">
        <v>9</v>
      </c>
      <c r="S4950" s="5">
        <f t="shared" si="77"/>
        <v>1</v>
      </c>
      <c r="T4950" t="s">
        <v>58</v>
      </c>
      <c r="U4950" t="s">
        <v>52</v>
      </c>
      <c r="V4950">
        <v>1</v>
      </c>
      <c r="W4950" t="s">
        <v>52</v>
      </c>
      <c r="X4950">
        <v>2</v>
      </c>
      <c r="AB4950" t="s">
        <v>72</v>
      </c>
      <c r="AD4950" t="s">
        <v>73</v>
      </c>
      <c r="AE4950" t="s">
        <v>52</v>
      </c>
      <c r="AF4950" t="s">
        <v>52</v>
      </c>
      <c r="AG4950" t="s">
        <v>52</v>
      </c>
      <c r="AH4950">
        <v>3</v>
      </c>
      <c r="AI4950" t="s">
        <v>63</v>
      </c>
      <c r="AJ4950" t="s">
        <v>52</v>
      </c>
      <c r="AK4950" t="s">
        <v>64</v>
      </c>
      <c r="AM4950" t="s">
        <v>62</v>
      </c>
      <c r="AN4950" t="s">
        <v>53</v>
      </c>
      <c r="AP4950">
        <v>0</v>
      </c>
      <c r="AQ4950">
        <v>0</v>
      </c>
      <c r="AR4950">
        <v>5000</v>
      </c>
      <c r="AS4950">
        <v>30000</v>
      </c>
      <c r="AT4950">
        <v>351000</v>
      </c>
      <c r="AU4950">
        <v>0</v>
      </c>
      <c r="AV4950">
        <v>10000</v>
      </c>
      <c r="AW4950">
        <v>396000</v>
      </c>
    </row>
    <row r="4951" spans="1:49" hidden="1" x14ac:dyDescent="0.35">
      <c r="A4951" s="2" t="s">
        <v>1312</v>
      </c>
      <c r="B4951">
        <v>3</v>
      </c>
      <c r="C4951">
        <v>314</v>
      </c>
      <c r="D4951">
        <v>2</v>
      </c>
      <c r="E4951" t="s">
        <v>50</v>
      </c>
      <c r="F4951">
        <v>48</v>
      </c>
      <c r="G4951" t="s">
        <v>72</v>
      </c>
      <c r="I4951" t="s">
        <v>73</v>
      </c>
      <c r="J4951" t="s">
        <v>52</v>
      </c>
      <c r="K4951" t="s">
        <v>52</v>
      </c>
      <c r="L4951" t="s">
        <v>52</v>
      </c>
      <c r="M4951">
        <v>4</v>
      </c>
      <c r="N4951" t="s">
        <v>83</v>
      </c>
      <c r="O4951">
        <v>4</v>
      </c>
      <c r="P4951" s="2">
        <v>6</v>
      </c>
      <c r="Q4951" t="s">
        <v>56</v>
      </c>
      <c r="R4951">
        <v>3</v>
      </c>
      <c r="S4951" s="5">
        <f t="shared" si="77"/>
        <v>0</v>
      </c>
      <c r="T4951" t="s">
        <v>102</v>
      </c>
      <c r="U4951" t="s">
        <v>53</v>
      </c>
      <c r="W4951" t="s">
        <v>53</v>
      </c>
      <c r="AB4951" t="s">
        <v>72</v>
      </c>
      <c r="AD4951" t="s">
        <v>73</v>
      </c>
      <c r="AE4951" t="s">
        <v>53</v>
      </c>
      <c r="AF4951" t="s">
        <v>53</v>
      </c>
      <c r="AG4951" t="s">
        <v>53</v>
      </c>
      <c r="AO4951" t="s">
        <v>70</v>
      </c>
    </row>
    <row r="4952" spans="1:49" hidden="1" x14ac:dyDescent="0.35">
      <c r="A4952" s="2" t="s">
        <v>1312</v>
      </c>
      <c r="B4952">
        <v>3</v>
      </c>
      <c r="C4952">
        <v>314</v>
      </c>
      <c r="D4952">
        <v>2</v>
      </c>
      <c r="E4952" t="s">
        <v>50</v>
      </c>
      <c r="F4952">
        <v>48</v>
      </c>
      <c r="G4952" t="s">
        <v>72</v>
      </c>
      <c r="I4952" t="s">
        <v>73</v>
      </c>
      <c r="J4952" t="s">
        <v>52</v>
      </c>
      <c r="K4952" t="s">
        <v>52</v>
      </c>
      <c r="L4952" t="s">
        <v>52</v>
      </c>
      <c r="M4952">
        <v>4</v>
      </c>
      <c r="N4952" t="s">
        <v>83</v>
      </c>
      <c r="O4952">
        <v>4</v>
      </c>
      <c r="P4952" s="2">
        <v>7</v>
      </c>
      <c r="Q4952" t="s">
        <v>50</v>
      </c>
      <c r="R4952">
        <v>1</v>
      </c>
      <c r="S4952" s="5">
        <f t="shared" si="77"/>
        <v>0</v>
      </c>
      <c r="T4952" t="s">
        <v>102</v>
      </c>
      <c r="U4952" t="s">
        <v>53</v>
      </c>
      <c r="W4952" t="s">
        <v>53</v>
      </c>
      <c r="AB4952" t="s">
        <v>72</v>
      </c>
    </row>
    <row r="4953" spans="1:49" hidden="1" x14ac:dyDescent="0.35">
      <c r="A4953" s="2" t="s">
        <v>1313</v>
      </c>
      <c r="B4953">
        <v>5</v>
      </c>
      <c r="C4953">
        <v>503</v>
      </c>
      <c r="D4953">
        <v>2</v>
      </c>
      <c r="E4953" t="s">
        <v>50</v>
      </c>
      <c r="F4953">
        <v>39</v>
      </c>
      <c r="G4953" t="s">
        <v>72</v>
      </c>
      <c r="I4953" t="s">
        <v>52</v>
      </c>
      <c r="J4953" t="s">
        <v>52</v>
      </c>
      <c r="K4953" t="s">
        <v>52</v>
      </c>
      <c r="L4953" t="s">
        <v>52</v>
      </c>
      <c r="M4953">
        <v>9</v>
      </c>
      <c r="N4953" t="s">
        <v>100</v>
      </c>
      <c r="O4953">
        <v>3</v>
      </c>
      <c r="P4953" s="2">
        <v>1</v>
      </c>
      <c r="Q4953" t="s">
        <v>50</v>
      </c>
      <c r="R4953">
        <v>39</v>
      </c>
      <c r="S4953" s="5">
        <f t="shared" si="77"/>
        <v>0</v>
      </c>
      <c r="T4953" t="s">
        <v>54</v>
      </c>
      <c r="U4953" t="s">
        <v>53</v>
      </c>
      <c r="W4953" t="s">
        <v>53</v>
      </c>
      <c r="Y4953" t="s">
        <v>55</v>
      </c>
      <c r="Z4953" t="s">
        <v>52</v>
      </c>
      <c r="AA4953">
        <v>2</v>
      </c>
      <c r="AB4953" t="s">
        <v>72</v>
      </c>
      <c r="AD4953" t="s">
        <v>52</v>
      </c>
      <c r="AE4953" t="s">
        <v>52</v>
      </c>
      <c r="AF4953" t="s">
        <v>52</v>
      </c>
      <c r="AG4953" t="s">
        <v>52</v>
      </c>
      <c r="AH4953">
        <v>9</v>
      </c>
      <c r="AI4953" t="s">
        <v>100</v>
      </c>
      <c r="AJ4953" t="s">
        <v>53</v>
      </c>
    </row>
    <row r="4954" spans="1:49" hidden="1" x14ac:dyDescent="0.35">
      <c r="A4954" s="2" t="s">
        <v>1313</v>
      </c>
      <c r="B4954">
        <v>5</v>
      </c>
      <c r="C4954">
        <v>503</v>
      </c>
      <c r="D4954">
        <v>2</v>
      </c>
      <c r="E4954" t="s">
        <v>50</v>
      </c>
      <c r="F4954">
        <v>39</v>
      </c>
      <c r="G4954" t="s">
        <v>72</v>
      </c>
      <c r="I4954" t="s">
        <v>52</v>
      </c>
      <c r="J4954" t="s">
        <v>52</v>
      </c>
      <c r="K4954" t="s">
        <v>52</v>
      </c>
      <c r="L4954" t="s">
        <v>52</v>
      </c>
      <c r="M4954">
        <v>9</v>
      </c>
      <c r="N4954" t="s">
        <v>100</v>
      </c>
      <c r="O4954">
        <v>3</v>
      </c>
      <c r="P4954" s="2">
        <v>2</v>
      </c>
      <c r="Q4954" t="s">
        <v>56</v>
      </c>
      <c r="R4954">
        <v>38</v>
      </c>
      <c r="S4954" s="5">
        <f t="shared" si="77"/>
        <v>0</v>
      </c>
      <c r="T4954" t="s">
        <v>57</v>
      </c>
      <c r="U4954" t="s">
        <v>53</v>
      </c>
      <c r="W4954" t="s">
        <v>53</v>
      </c>
      <c r="Y4954" t="s">
        <v>55</v>
      </c>
      <c r="Z4954" t="s">
        <v>52</v>
      </c>
      <c r="AA4954">
        <v>1</v>
      </c>
      <c r="AB4954" t="s">
        <v>72</v>
      </c>
      <c r="AD4954" t="s">
        <v>73</v>
      </c>
      <c r="AE4954" t="s">
        <v>53</v>
      </c>
      <c r="AF4954" t="s">
        <v>53</v>
      </c>
      <c r="AG4954" t="s">
        <v>52</v>
      </c>
      <c r="AH4954">
        <v>1</v>
      </c>
      <c r="AI4954" t="s">
        <v>65</v>
      </c>
      <c r="AJ4954" t="s">
        <v>53</v>
      </c>
    </row>
    <row r="4955" spans="1:49" hidden="1" x14ac:dyDescent="0.35">
      <c r="A4955" s="2" t="s">
        <v>1313</v>
      </c>
      <c r="B4955">
        <v>5</v>
      </c>
      <c r="C4955">
        <v>503</v>
      </c>
      <c r="D4955">
        <v>2</v>
      </c>
      <c r="E4955" t="s">
        <v>50</v>
      </c>
      <c r="F4955">
        <v>39</v>
      </c>
      <c r="G4955" t="s">
        <v>72</v>
      </c>
      <c r="I4955" t="s">
        <v>52</v>
      </c>
      <c r="J4955" t="s">
        <v>52</v>
      </c>
      <c r="K4955" t="s">
        <v>52</v>
      </c>
      <c r="L4955" t="s">
        <v>52</v>
      </c>
      <c r="M4955">
        <v>9</v>
      </c>
      <c r="N4955" t="s">
        <v>100</v>
      </c>
      <c r="O4955">
        <v>3</v>
      </c>
      <c r="P4955" s="2">
        <v>3</v>
      </c>
      <c r="Q4955" t="s">
        <v>56</v>
      </c>
      <c r="R4955">
        <v>18</v>
      </c>
      <c r="S4955" s="5">
        <f t="shared" si="77"/>
        <v>0</v>
      </c>
      <c r="T4955" t="s">
        <v>58</v>
      </c>
      <c r="U4955" t="s">
        <v>52</v>
      </c>
      <c r="V4955">
        <v>1</v>
      </c>
      <c r="W4955" t="s">
        <v>52</v>
      </c>
      <c r="X4955">
        <v>2</v>
      </c>
      <c r="Y4955" t="s">
        <v>55</v>
      </c>
      <c r="Z4955" t="s">
        <v>52</v>
      </c>
      <c r="AA4955">
        <v>6</v>
      </c>
      <c r="AB4955" t="s">
        <v>72</v>
      </c>
      <c r="AD4955" t="s">
        <v>73</v>
      </c>
      <c r="AE4955" t="s">
        <v>52</v>
      </c>
      <c r="AF4955" t="s">
        <v>52</v>
      </c>
      <c r="AG4955" t="s">
        <v>52</v>
      </c>
      <c r="AH4955">
        <v>6</v>
      </c>
      <c r="AI4955" t="s">
        <v>79</v>
      </c>
      <c r="AJ4955" t="s">
        <v>53</v>
      </c>
    </row>
    <row r="4956" spans="1:49" x14ac:dyDescent="0.35">
      <c r="A4956" s="2" t="s">
        <v>1313</v>
      </c>
      <c r="B4956">
        <v>5</v>
      </c>
      <c r="C4956">
        <v>503</v>
      </c>
      <c r="D4956">
        <v>2</v>
      </c>
      <c r="E4956" t="s">
        <v>50</v>
      </c>
      <c r="F4956">
        <v>39</v>
      </c>
      <c r="G4956" t="s">
        <v>72</v>
      </c>
      <c r="I4956" t="s">
        <v>52</v>
      </c>
      <c r="J4956" t="s">
        <v>52</v>
      </c>
      <c r="K4956" t="s">
        <v>52</v>
      </c>
      <c r="L4956" t="s">
        <v>52</v>
      </c>
      <c r="M4956">
        <v>9</v>
      </c>
      <c r="N4956" t="s">
        <v>100</v>
      </c>
      <c r="O4956">
        <v>3</v>
      </c>
      <c r="P4956" s="6">
        <v>4</v>
      </c>
      <c r="Q4956" t="s">
        <v>50</v>
      </c>
      <c r="R4956">
        <v>15</v>
      </c>
      <c r="S4956" s="5">
        <f t="shared" si="77"/>
        <v>1</v>
      </c>
      <c r="T4956" t="s">
        <v>58</v>
      </c>
      <c r="U4956" t="s">
        <v>52</v>
      </c>
      <c r="V4956">
        <v>1</v>
      </c>
      <c r="W4956" t="s">
        <v>52</v>
      </c>
      <c r="X4956">
        <v>2</v>
      </c>
      <c r="Y4956" t="s">
        <v>59</v>
      </c>
      <c r="AB4956" t="s">
        <v>72</v>
      </c>
      <c r="AD4956" t="s">
        <v>73</v>
      </c>
      <c r="AE4956" t="s">
        <v>52</v>
      </c>
      <c r="AF4956" t="s">
        <v>52</v>
      </c>
      <c r="AG4956" t="s">
        <v>52</v>
      </c>
      <c r="AH4956">
        <v>9</v>
      </c>
      <c r="AI4956" t="s">
        <v>100</v>
      </c>
      <c r="AJ4956" t="s">
        <v>53</v>
      </c>
      <c r="AO4956" t="s">
        <v>198</v>
      </c>
    </row>
    <row r="4957" spans="1:49" x14ac:dyDescent="0.35">
      <c r="A4957" s="2" t="s">
        <v>1313</v>
      </c>
      <c r="B4957">
        <v>5</v>
      </c>
      <c r="C4957">
        <v>503</v>
      </c>
      <c r="D4957">
        <v>2</v>
      </c>
      <c r="E4957" t="s">
        <v>50</v>
      </c>
      <c r="F4957">
        <v>39</v>
      </c>
      <c r="G4957" t="s">
        <v>72</v>
      </c>
      <c r="I4957" t="s">
        <v>52</v>
      </c>
      <c r="J4957" t="s">
        <v>52</v>
      </c>
      <c r="K4957" t="s">
        <v>52</v>
      </c>
      <c r="L4957" t="s">
        <v>52</v>
      </c>
      <c r="M4957">
        <v>9</v>
      </c>
      <c r="N4957" t="s">
        <v>100</v>
      </c>
      <c r="O4957">
        <v>3</v>
      </c>
      <c r="P4957" s="6">
        <v>5</v>
      </c>
      <c r="Q4957" t="s">
        <v>50</v>
      </c>
      <c r="R4957">
        <v>15</v>
      </c>
      <c r="S4957" s="5">
        <f t="shared" si="77"/>
        <v>1</v>
      </c>
      <c r="T4957" t="s">
        <v>58</v>
      </c>
      <c r="U4957" t="s">
        <v>52</v>
      </c>
      <c r="V4957">
        <v>1</v>
      </c>
      <c r="W4957" t="s">
        <v>52</v>
      </c>
      <c r="X4957">
        <v>2</v>
      </c>
      <c r="Y4957" t="s">
        <v>59</v>
      </c>
      <c r="AB4957" t="s">
        <v>72</v>
      </c>
      <c r="AD4957" t="s">
        <v>73</v>
      </c>
      <c r="AE4957" t="s">
        <v>52</v>
      </c>
      <c r="AF4957" t="s">
        <v>52</v>
      </c>
      <c r="AG4957" t="s">
        <v>52</v>
      </c>
      <c r="AH4957">
        <v>9</v>
      </c>
      <c r="AI4957" t="s">
        <v>100</v>
      </c>
      <c r="AJ4957" t="s">
        <v>52</v>
      </c>
      <c r="AK4957" t="s">
        <v>61</v>
      </c>
      <c r="AM4957" t="s">
        <v>62</v>
      </c>
      <c r="AN4957" t="s">
        <v>52</v>
      </c>
      <c r="AP4957">
        <v>0</v>
      </c>
      <c r="AQ4957">
        <v>300000</v>
      </c>
      <c r="AR4957">
        <v>160000</v>
      </c>
      <c r="AS4957">
        <v>210000</v>
      </c>
      <c r="AT4957">
        <v>520000</v>
      </c>
      <c r="AU4957">
        <v>180000</v>
      </c>
      <c r="AV4957">
        <v>60000</v>
      </c>
      <c r="AW4957">
        <v>1430000</v>
      </c>
    </row>
    <row r="4958" spans="1:49" hidden="1" x14ac:dyDescent="0.35">
      <c r="A4958" s="2" t="s">
        <v>1313</v>
      </c>
      <c r="B4958">
        <v>5</v>
      </c>
      <c r="C4958">
        <v>503</v>
      </c>
      <c r="D4958">
        <v>2</v>
      </c>
      <c r="E4958" t="s">
        <v>50</v>
      </c>
      <c r="F4958">
        <v>39</v>
      </c>
      <c r="G4958" t="s">
        <v>72</v>
      </c>
      <c r="I4958" t="s">
        <v>52</v>
      </c>
      <c r="J4958" t="s">
        <v>52</v>
      </c>
      <c r="K4958" t="s">
        <v>52</v>
      </c>
      <c r="L4958" t="s">
        <v>52</v>
      </c>
      <c r="M4958">
        <v>9</v>
      </c>
      <c r="N4958" t="s">
        <v>100</v>
      </c>
      <c r="O4958">
        <v>3</v>
      </c>
      <c r="P4958" s="2">
        <v>6</v>
      </c>
      <c r="Q4958" t="s">
        <v>50</v>
      </c>
      <c r="R4958">
        <v>15</v>
      </c>
      <c r="S4958" s="5">
        <f t="shared" si="77"/>
        <v>0</v>
      </c>
      <c r="T4958" t="s">
        <v>99</v>
      </c>
      <c r="U4958" t="s">
        <v>53</v>
      </c>
      <c r="W4958" t="s">
        <v>53</v>
      </c>
      <c r="Y4958" t="s">
        <v>55</v>
      </c>
      <c r="Z4958" t="s">
        <v>52</v>
      </c>
      <c r="AA4958">
        <v>3</v>
      </c>
      <c r="AB4958" t="s">
        <v>72</v>
      </c>
      <c r="AD4958" t="s">
        <v>73</v>
      </c>
      <c r="AE4958" t="s">
        <v>52</v>
      </c>
      <c r="AF4958" t="s">
        <v>52</v>
      </c>
      <c r="AG4958" t="s">
        <v>52</v>
      </c>
      <c r="AH4958">
        <v>6</v>
      </c>
      <c r="AI4958" t="s">
        <v>79</v>
      </c>
      <c r="AJ4958" t="s">
        <v>53</v>
      </c>
      <c r="AO4958" t="s">
        <v>112</v>
      </c>
    </row>
    <row r="4959" spans="1:49" hidden="1" x14ac:dyDescent="0.35">
      <c r="A4959" s="2" t="s">
        <v>1314</v>
      </c>
      <c r="B4959">
        <v>13</v>
      </c>
      <c r="C4959">
        <v>1305</v>
      </c>
      <c r="D4959">
        <v>2</v>
      </c>
      <c r="E4959" t="s">
        <v>50</v>
      </c>
      <c r="F4959">
        <v>34</v>
      </c>
      <c r="G4959" t="s">
        <v>155</v>
      </c>
      <c r="H4959" t="s">
        <v>52</v>
      </c>
      <c r="I4959" t="s">
        <v>52</v>
      </c>
      <c r="J4959" t="s">
        <v>52</v>
      </c>
      <c r="K4959" t="s">
        <v>52</v>
      </c>
      <c r="L4959" t="s">
        <v>52</v>
      </c>
      <c r="M4959">
        <v>5</v>
      </c>
      <c r="N4959" t="s">
        <v>78</v>
      </c>
      <c r="O4959">
        <v>1</v>
      </c>
      <c r="P4959" s="2">
        <v>1</v>
      </c>
      <c r="Q4959" t="s">
        <v>50</v>
      </c>
      <c r="R4959">
        <v>34</v>
      </c>
      <c r="S4959" s="5">
        <f t="shared" si="77"/>
        <v>0</v>
      </c>
      <c r="T4959" t="s">
        <v>54</v>
      </c>
      <c r="U4959" t="s">
        <v>53</v>
      </c>
      <c r="W4959" t="s">
        <v>53</v>
      </c>
      <c r="Y4959" t="s">
        <v>55</v>
      </c>
      <c r="Z4959" t="s">
        <v>52</v>
      </c>
      <c r="AA4959">
        <v>2</v>
      </c>
      <c r="AB4959" t="s">
        <v>155</v>
      </c>
      <c r="AC4959" t="s">
        <v>52</v>
      </c>
      <c r="AD4959" t="s">
        <v>52</v>
      </c>
      <c r="AE4959" t="s">
        <v>52</v>
      </c>
      <c r="AF4959" t="s">
        <v>52</v>
      </c>
      <c r="AG4959" t="s">
        <v>52</v>
      </c>
      <c r="AH4959">
        <v>5</v>
      </c>
      <c r="AI4959" t="s">
        <v>78</v>
      </c>
      <c r="AJ4959" t="s">
        <v>53</v>
      </c>
    </row>
    <row r="4960" spans="1:49" hidden="1" x14ac:dyDescent="0.35">
      <c r="A4960" s="2" t="s">
        <v>1314</v>
      </c>
      <c r="B4960">
        <v>13</v>
      </c>
      <c r="C4960">
        <v>1305</v>
      </c>
      <c r="D4960">
        <v>2</v>
      </c>
      <c r="E4960" t="s">
        <v>50</v>
      </c>
      <c r="F4960">
        <v>34</v>
      </c>
      <c r="G4960" t="s">
        <v>155</v>
      </c>
      <c r="H4960" t="s">
        <v>52</v>
      </c>
      <c r="I4960" t="s">
        <v>52</v>
      </c>
      <c r="J4960" t="s">
        <v>52</v>
      </c>
      <c r="K4960" t="s">
        <v>52</v>
      </c>
      <c r="L4960" t="s">
        <v>52</v>
      </c>
      <c r="M4960">
        <v>5</v>
      </c>
      <c r="N4960" t="s">
        <v>78</v>
      </c>
      <c r="O4960">
        <v>1</v>
      </c>
      <c r="P4960" s="2">
        <v>2</v>
      </c>
      <c r="Q4960" t="s">
        <v>56</v>
      </c>
      <c r="R4960">
        <v>27</v>
      </c>
      <c r="S4960" s="5">
        <f t="shared" si="77"/>
        <v>0</v>
      </c>
      <c r="T4960" t="s">
        <v>57</v>
      </c>
      <c r="U4960" t="s">
        <v>53</v>
      </c>
      <c r="W4960" t="s">
        <v>53</v>
      </c>
      <c r="Y4960" t="s">
        <v>55</v>
      </c>
      <c r="Z4960" t="s">
        <v>52</v>
      </c>
      <c r="AA4960">
        <v>1</v>
      </c>
      <c r="AB4960" t="s">
        <v>155</v>
      </c>
      <c r="AC4960" t="s">
        <v>52</v>
      </c>
      <c r="AD4960" t="s">
        <v>52</v>
      </c>
      <c r="AE4960" t="s">
        <v>52</v>
      </c>
      <c r="AF4960" t="s">
        <v>52</v>
      </c>
      <c r="AG4960" t="s">
        <v>52</v>
      </c>
      <c r="AH4960">
        <v>9</v>
      </c>
      <c r="AI4960" t="s">
        <v>80</v>
      </c>
      <c r="AJ4960" t="s">
        <v>53</v>
      </c>
    </row>
    <row r="4961" spans="1:49" x14ac:dyDescent="0.35">
      <c r="A4961" s="2" t="s">
        <v>1314</v>
      </c>
      <c r="B4961">
        <v>13</v>
      </c>
      <c r="C4961">
        <v>1305</v>
      </c>
      <c r="D4961">
        <v>2</v>
      </c>
      <c r="E4961" t="s">
        <v>50</v>
      </c>
      <c r="F4961">
        <v>34</v>
      </c>
      <c r="G4961" t="s">
        <v>155</v>
      </c>
      <c r="H4961" t="s">
        <v>52</v>
      </c>
      <c r="I4961" t="s">
        <v>52</v>
      </c>
      <c r="J4961" t="s">
        <v>52</v>
      </c>
      <c r="K4961" t="s">
        <v>52</v>
      </c>
      <c r="L4961" t="s">
        <v>52</v>
      </c>
      <c r="M4961">
        <v>5</v>
      </c>
      <c r="N4961" t="s">
        <v>78</v>
      </c>
      <c r="O4961">
        <v>1</v>
      </c>
      <c r="P4961" s="6">
        <v>3</v>
      </c>
      <c r="Q4961" t="s">
        <v>50</v>
      </c>
      <c r="R4961">
        <v>6</v>
      </c>
      <c r="S4961" s="5">
        <f t="shared" si="77"/>
        <v>1</v>
      </c>
      <c r="T4961" t="s">
        <v>58</v>
      </c>
      <c r="U4961" t="s">
        <v>52</v>
      </c>
      <c r="V4961">
        <v>1</v>
      </c>
      <c r="W4961" t="s">
        <v>52</v>
      </c>
      <c r="X4961">
        <v>2</v>
      </c>
      <c r="AB4961" t="s">
        <v>155</v>
      </c>
      <c r="AC4961" t="s">
        <v>52</v>
      </c>
      <c r="AD4961" t="s">
        <v>52</v>
      </c>
      <c r="AE4961" t="s">
        <v>53</v>
      </c>
      <c r="AF4961" t="s">
        <v>53</v>
      </c>
      <c r="AG4961" t="s">
        <v>53</v>
      </c>
      <c r="AO4961" t="s">
        <v>70</v>
      </c>
    </row>
    <row r="4962" spans="1:49" hidden="1" x14ac:dyDescent="0.35">
      <c r="A4962" s="2" t="s">
        <v>1315</v>
      </c>
      <c r="B4962">
        <v>12</v>
      </c>
      <c r="C4962">
        <v>1212</v>
      </c>
      <c r="D4962">
        <v>1</v>
      </c>
      <c r="E4962" t="s">
        <v>50</v>
      </c>
      <c r="F4962">
        <v>34</v>
      </c>
      <c r="G4962" t="s">
        <v>72</v>
      </c>
      <c r="I4962" t="s">
        <v>52</v>
      </c>
      <c r="J4962" t="s">
        <v>52</v>
      </c>
      <c r="K4962" t="s">
        <v>52</v>
      </c>
      <c r="L4962" t="s">
        <v>52</v>
      </c>
      <c r="M4962">
        <v>12</v>
      </c>
      <c r="N4962" t="s">
        <v>115</v>
      </c>
      <c r="O4962">
        <v>2</v>
      </c>
      <c r="P4962" s="2">
        <v>1</v>
      </c>
      <c r="Q4962" t="s">
        <v>50</v>
      </c>
      <c r="R4962">
        <v>34</v>
      </c>
      <c r="S4962" s="5">
        <f t="shared" si="77"/>
        <v>0</v>
      </c>
      <c r="T4962" t="s">
        <v>54</v>
      </c>
      <c r="U4962" t="s">
        <v>53</v>
      </c>
      <c r="W4962" t="s">
        <v>53</v>
      </c>
      <c r="Y4962" t="s">
        <v>55</v>
      </c>
      <c r="Z4962" t="s">
        <v>52</v>
      </c>
      <c r="AA4962">
        <v>2</v>
      </c>
      <c r="AB4962" t="s">
        <v>72</v>
      </c>
      <c r="AD4962" t="s">
        <v>52</v>
      </c>
      <c r="AE4962" t="s">
        <v>52</v>
      </c>
      <c r="AF4962" t="s">
        <v>52</v>
      </c>
      <c r="AG4962" t="s">
        <v>52</v>
      </c>
      <c r="AH4962">
        <v>12</v>
      </c>
      <c r="AI4962" t="s">
        <v>115</v>
      </c>
      <c r="AJ4962" t="s">
        <v>53</v>
      </c>
    </row>
    <row r="4963" spans="1:49" hidden="1" x14ac:dyDescent="0.35">
      <c r="A4963" s="2" t="s">
        <v>1315</v>
      </c>
      <c r="B4963">
        <v>12</v>
      </c>
      <c r="C4963">
        <v>1212</v>
      </c>
      <c r="D4963">
        <v>1</v>
      </c>
      <c r="E4963" t="s">
        <v>50</v>
      </c>
      <c r="F4963">
        <v>34</v>
      </c>
      <c r="G4963" t="s">
        <v>72</v>
      </c>
      <c r="I4963" t="s">
        <v>52</v>
      </c>
      <c r="J4963" t="s">
        <v>52</v>
      </c>
      <c r="K4963" t="s">
        <v>52</v>
      </c>
      <c r="L4963" t="s">
        <v>52</v>
      </c>
      <c r="M4963">
        <v>12</v>
      </c>
      <c r="N4963" t="s">
        <v>115</v>
      </c>
      <c r="O4963">
        <v>2</v>
      </c>
      <c r="P4963" s="2">
        <v>2</v>
      </c>
      <c r="Q4963" t="s">
        <v>56</v>
      </c>
      <c r="R4963">
        <v>36</v>
      </c>
      <c r="S4963" s="5">
        <f t="shared" si="77"/>
        <v>0</v>
      </c>
      <c r="T4963" t="s">
        <v>57</v>
      </c>
      <c r="U4963" t="s">
        <v>53</v>
      </c>
      <c r="W4963" t="s">
        <v>53</v>
      </c>
      <c r="Y4963" t="s">
        <v>55</v>
      </c>
      <c r="Z4963" t="s">
        <v>52</v>
      </c>
      <c r="AA4963">
        <v>1</v>
      </c>
      <c r="AB4963" t="s">
        <v>72</v>
      </c>
      <c r="AD4963" t="s">
        <v>73</v>
      </c>
      <c r="AE4963" t="s">
        <v>52</v>
      </c>
      <c r="AF4963" t="s">
        <v>52</v>
      </c>
      <c r="AG4963" t="s">
        <v>52</v>
      </c>
      <c r="AH4963">
        <v>12</v>
      </c>
      <c r="AI4963" t="s">
        <v>115</v>
      </c>
      <c r="AJ4963" t="s">
        <v>53</v>
      </c>
    </row>
    <row r="4964" spans="1:49" x14ac:dyDescent="0.35">
      <c r="A4964" s="2" t="s">
        <v>1315</v>
      </c>
      <c r="B4964">
        <v>12</v>
      </c>
      <c r="C4964">
        <v>1212</v>
      </c>
      <c r="D4964">
        <v>1</v>
      </c>
      <c r="E4964" t="s">
        <v>50</v>
      </c>
      <c r="F4964">
        <v>34</v>
      </c>
      <c r="G4964" t="s">
        <v>72</v>
      </c>
      <c r="I4964" t="s">
        <v>52</v>
      </c>
      <c r="J4964" t="s">
        <v>52</v>
      </c>
      <c r="K4964" t="s">
        <v>52</v>
      </c>
      <c r="L4964" t="s">
        <v>52</v>
      </c>
      <c r="M4964">
        <v>12</v>
      </c>
      <c r="N4964" t="s">
        <v>115</v>
      </c>
      <c r="O4964">
        <v>2</v>
      </c>
      <c r="P4964" s="6">
        <v>3</v>
      </c>
      <c r="Q4964" t="s">
        <v>56</v>
      </c>
      <c r="R4964">
        <v>13</v>
      </c>
      <c r="S4964" s="5">
        <f t="shared" si="77"/>
        <v>1</v>
      </c>
      <c r="T4964" t="s">
        <v>58</v>
      </c>
      <c r="U4964" t="s">
        <v>52</v>
      </c>
      <c r="V4964">
        <v>1</v>
      </c>
      <c r="W4964" t="s">
        <v>52</v>
      </c>
      <c r="X4964">
        <v>2</v>
      </c>
      <c r="Y4964" t="s">
        <v>59</v>
      </c>
      <c r="AB4964" t="s">
        <v>72</v>
      </c>
      <c r="AD4964" t="s">
        <v>52</v>
      </c>
      <c r="AE4964" t="s">
        <v>52</v>
      </c>
      <c r="AF4964" t="s">
        <v>52</v>
      </c>
      <c r="AG4964" t="s">
        <v>52</v>
      </c>
      <c r="AH4964">
        <v>7</v>
      </c>
      <c r="AI4964" t="s">
        <v>79</v>
      </c>
      <c r="AJ4964" t="s">
        <v>52</v>
      </c>
      <c r="AK4964" t="s">
        <v>90</v>
      </c>
      <c r="AM4964" t="s">
        <v>113</v>
      </c>
      <c r="AN4964" t="s">
        <v>53</v>
      </c>
      <c r="AP4964">
        <v>0</v>
      </c>
      <c r="AQ4964">
        <v>0</v>
      </c>
      <c r="AR4964">
        <v>0</v>
      </c>
      <c r="AS4964">
        <v>10000</v>
      </c>
      <c r="AT4964">
        <v>792000</v>
      </c>
      <c r="AU4964">
        <v>0</v>
      </c>
      <c r="AV4964">
        <v>0</v>
      </c>
      <c r="AW4964">
        <v>802000</v>
      </c>
    </row>
    <row r="4965" spans="1:49" x14ac:dyDescent="0.35">
      <c r="A4965" s="2" t="s">
        <v>1315</v>
      </c>
      <c r="B4965">
        <v>12</v>
      </c>
      <c r="C4965">
        <v>1212</v>
      </c>
      <c r="D4965">
        <v>1</v>
      </c>
      <c r="E4965" t="s">
        <v>50</v>
      </c>
      <c r="F4965">
        <v>34</v>
      </c>
      <c r="G4965" t="s">
        <v>72</v>
      </c>
      <c r="I4965" t="s">
        <v>52</v>
      </c>
      <c r="J4965" t="s">
        <v>52</v>
      </c>
      <c r="K4965" t="s">
        <v>52</v>
      </c>
      <c r="L4965" t="s">
        <v>52</v>
      </c>
      <c r="M4965">
        <v>12</v>
      </c>
      <c r="N4965" t="s">
        <v>115</v>
      </c>
      <c r="O4965">
        <v>2</v>
      </c>
      <c r="P4965" s="6">
        <v>4</v>
      </c>
      <c r="Q4965" t="s">
        <v>50</v>
      </c>
      <c r="R4965">
        <v>10</v>
      </c>
      <c r="S4965" s="5">
        <f t="shared" si="77"/>
        <v>1</v>
      </c>
      <c r="T4965" t="s">
        <v>58</v>
      </c>
      <c r="U4965" t="s">
        <v>52</v>
      </c>
      <c r="V4965">
        <v>1</v>
      </c>
      <c r="W4965" t="s">
        <v>52</v>
      </c>
      <c r="X4965">
        <v>2</v>
      </c>
      <c r="AB4965" t="s">
        <v>72</v>
      </c>
      <c r="AD4965" t="s">
        <v>73</v>
      </c>
      <c r="AE4965" t="s">
        <v>52</v>
      </c>
      <c r="AF4965" t="s">
        <v>52</v>
      </c>
      <c r="AG4965" t="s">
        <v>52</v>
      </c>
      <c r="AH4965">
        <v>5</v>
      </c>
      <c r="AI4965" t="s">
        <v>83</v>
      </c>
      <c r="AJ4965" t="s">
        <v>52</v>
      </c>
      <c r="AK4965" t="s">
        <v>84</v>
      </c>
      <c r="AM4965" t="s">
        <v>62</v>
      </c>
      <c r="AN4965" t="s">
        <v>53</v>
      </c>
      <c r="AP4965">
        <v>0</v>
      </c>
      <c r="AQ4965">
        <v>800000</v>
      </c>
      <c r="AR4965">
        <v>30000</v>
      </c>
      <c r="AS4965">
        <v>10000</v>
      </c>
      <c r="AT4965">
        <v>0</v>
      </c>
      <c r="AU4965">
        <v>0</v>
      </c>
      <c r="AV4965">
        <v>0</v>
      </c>
      <c r="AW4965">
        <v>840000</v>
      </c>
    </row>
    <row r="4966" spans="1:49" hidden="1" x14ac:dyDescent="0.35">
      <c r="A4966" s="2" t="s">
        <v>1316</v>
      </c>
      <c r="B4966">
        <v>8</v>
      </c>
      <c r="C4966">
        <v>806</v>
      </c>
      <c r="D4966">
        <v>2</v>
      </c>
      <c r="E4966" t="s">
        <v>56</v>
      </c>
      <c r="F4966">
        <v>57</v>
      </c>
      <c r="G4966" t="s">
        <v>72</v>
      </c>
      <c r="I4966" t="s">
        <v>73</v>
      </c>
      <c r="J4966" t="s">
        <v>52</v>
      </c>
      <c r="K4966" t="s">
        <v>53</v>
      </c>
      <c r="L4966" t="s">
        <v>52</v>
      </c>
      <c r="M4966">
        <v>2</v>
      </c>
      <c r="N4966" t="s">
        <v>65</v>
      </c>
      <c r="O4966">
        <v>3</v>
      </c>
      <c r="P4966" s="2">
        <v>1</v>
      </c>
      <c r="Q4966" t="s">
        <v>56</v>
      </c>
      <c r="R4966">
        <v>57</v>
      </c>
      <c r="S4966" s="5">
        <f t="shared" si="77"/>
        <v>0</v>
      </c>
      <c r="T4966" t="s">
        <v>54</v>
      </c>
      <c r="U4966" t="s">
        <v>53</v>
      </c>
      <c r="W4966" t="s">
        <v>53</v>
      </c>
      <c r="Y4966" t="s">
        <v>92</v>
      </c>
      <c r="AB4966" t="s">
        <v>72</v>
      </c>
      <c r="AD4966" t="s">
        <v>73</v>
      </c>
      <c r="AE4966" t="s">
        <v>52</v>
      </c>
      <c r="AF4966" t="s">
        <v>53</v>
      </c>
      <c r="AG4966" t="s">
        <v>52</v>
      </c>
      <c r="AH4966">
        <v>2</v>
      </c>
      <c r="AI4966" t="s">
        <v>65</v>
      </c>
      <c r="AJ4966" t="s">
        <v>53</v>
      </c>
    </row>
    <row r="4967" spans="1:49" hidden="1" x14ac:dyDescent="0.35">
      <c r="A4967" s="2" t="s">
        <v>1316</v>
      </c>
      <c r="B4967">
        <v>8</v>
      </c>
      <c r="C4967">
        <v>806</v>
      </c>
      <c r="D4967">
        <v>2</v>
      </c>
      <c r="E4967" t="s">
        <v>56</v>
      </c>
      <c r="F4967">
        <v>57</v>
      </c>
      <c r="G4967" t="s">
        <v>72</v>
      </c>
      <c r="I4967" t="s">
        <v>73</v>
      </c>
      <c r="J4967" t="s">
        <v>52</v>
      </c>
      <c r="K4967" t="s">
        <v>53</v>
      </c>
      <c r="L4967" t="s">
        <v>52</v>
      </c>
      <c r="M4967">
        <v>2</v>
      </c>
      <c r="N4967" t="s">
        <v>65</v>
      </c>
      <c r="O4967">
        <v>3</v>
      </c>
      <c r="P4967" s="2">
        <v>2</v>
      </c>
      <c r="Q4967" t="s">
        <v>56</v>
      </c>
      <c r="R4967">
        <v>29</v>
      </c>
      <c r="S4967" s="5">
        <f t="shared" si="77"/>
        <v>0</v>
      </c>
      <c r="T4967" t="s">
        <v>169</v>
      </c>
      <c r="U4967" t="s">
        <v>53</v>
      </c>
      <c r="W4967" t="s">
        <v>53</v>
      </c>
      <c r="Y4967" t="s">
        <v>55</v>
      </c>
      <c r="Z4967" t="s">
        <v>52</v>
      </c>
      <c r="AA4967">
        <v>3</v>
      </c>
      <c r="AB4967" t="s">
        <v>72</v>
      </c>
      <c r="AD4967" t="s">
        <v>73</v>
      </c>
      <c r="AE4967" t="s">
        <v>52</v>
      </c>
      <c r="AF4967" t="s">
        <v>52</v>
      </c>
      <c r="AG4967" t="s">
        <v>52</v>
      </c>
      <c r="AH4967">
        <v>9</v>
      </c>
      <c r="AI4967" t="s">
        <v>100</v>
      </c>
      <c r="AJ4967" t="s">
        <v>53</v>
      </c>
    </row>
    <row r="4968" spans="1:49" hidden="1" x14ac:dyDescent="0.35">
      <c r="A4968" s="2" t="s">
        <v>1316</v>
      </c>
      <c r="B4968">
        <v>8</v>
      </c>
      <c r="C4968">
        <v>806</v>
      </c>
      <c r="D4968">
        <v>2</v>
      </c>
      <c r="E4968" t="s">
        <v>56</v>
      </c>
      <c r="F4968">
        <v>57</v>
      </c>
      <c r="G4968" t="s">
        <v>72</v>
      </c>
      <c r="I4968" t="s">
        <v>73</v>
      </c>
      <c r="J4968" t="s">
        <v>52</v>
      </c>
      <c r="K4968" t="s">
        <v>53</v>
      </c>
      <c r="L4968" t="s">
        <v>52</v>
      </c>
      <c r="M4968">
        <v>2</v>
      </c>
      <c r="N4968" t="s">
        <v>65</v>
      </c>
      <c r="O4968">
        <v>3</v>
      </c>
      <c r="P4968" s="2">
        <v>3</v>
      </c>
      <c r="Q4968" t="s">
        <v>50</v>
      </c>
      <c r="R4968">
        <v>38</v>
      </c>
      <c r="S4968" s="5">
        <f t="shared" si="77"/>
        <v>0</v>
      </c>
      <c r="T4968" t="s">
        <v>174</v>
      </c>
      <c r="U4968" t="s">
        <v>53</v>
      </c>
      <c r="W4968" t="s">
        <v>53</v>
      </c>
      <c r="Y4968" t="s">
        <v>55</v>
      </c>
      <c r="Z4968" t="s">
        <v>52</v>
      </c>
      <c r="AA4968">
        <v>2</v>
      </c>
      <c r="AB4968" t="s">
        <v>72</v>
      </c>
      <c r="AD4968" t="s">
        <v>52</v>
      </c>
      <c r="AE4968" t="s">
        <v>52</v>
      </c>
      <c r="AF4968" t="s">
        <v>52</v>
      </c>
      <c r="AG4968" t="s">
        <v>52</v>
      </c>
      <c r="AH4968">
        <v>12</v>
      </c>
      <c r="AI4968" t="s">
        <v>115</v>
      </c>
      <c r="AJ4968" t="s">
        <v>53</v>
      </c>
    </row>
    <row r="4969" spans="1:49" hidden="1" x14ac:dyDescent="0.35">
      <c r="A4969" s="2" t="s">
        <v>1316</v>
      </c>
      <c r="B4969">
        <v>8</v>
      </c>
      <c r="C4969">
        <v>806</v>
      </c>
      <c r="D4969">
        <v>2</v>
      </c>
      <c r="E4969" t="s">
        <v>56</v>
      </c>
      <c r="F4969">
        <v>57</v>
      </c>
      <c r="G4969" t="s">
        <v>72</v>
      </c>
      <c r="I4969" t="s">
        <v>73</v>
      </c>
      <c r="J4969" t="s">
        <v>52</v>
      </c>
      <c r="K4969" t="s">
        <v>53</v>
      </c>
      <c r="L4969" t="s">
        <v>52</v>
      </c>
      <c r="M4969">
        <v>2</v>
      </c>
      <c r="N4969" t="s">
        <v>65</v>
      </c>
      <c r="O4969">
        <v>3</v>
      </c>
      <c r="P4969" s="2">
        <v>4</v>
      </c>
      <c r="Q4969" t="s">
        <v>50</v>
      </c>
      <c r="R4969">
        <v>10</v>
      </c>
      <c r="S4969" s="5">
        <f t="shared" si="77"/>
        <v>0</v>
      </c>
      <c r="T4969" t="s">
        <v>174</v>
      </c>
      <c r="U4969" t="s">
        <v>52</v>
      </c>
      <c r="V4969">
        <v>3</v>
      </c>
      <c r="W4969" t="s">
        <v>52</v>
      </c>
      <c r="X4969">
        <v>2</v>
      </c>
      <c r="AB4969" t="s">
        <v>72</v>
      </c>
      <c r="AD4969" t="s">
        <v>73</v>
      </c>
      <c r="AE4969" t="s">
        <v>52</v>
      </c>
      <c r="AF4969" t="s">
        <v>52</v>
      </c>
      <c r="AG4969" t="s">
        <v>52</v>
      </c>
      <c r="AH4969">
        <v>6</v>
      </c>
      <c r="AI4969" t="s">
        <v>78</v>
      </c>
      <c r="AJ4969" t="s">
        <v>52</v>
      </c>
      <c r="AK4969" t="s">
        <v>88</v>
      </c>
      <c r="AM4969" t="s">
        <v>62</v>
      </c>
      <c r="AN4969" t="s">
        <v>52</v>
      </c>
      <c r="AP4969">
        <v>0</v>
      </c>
      <c r="AQ4969">
        <v>672000</v>
      </c>
      <c r="AR4969">
        <v>12000</v>
      </c>
      <c r="AS4969">
        <v>45000</v>
      </c>
      <c r="AT4969">
        <v>0</v>
      </c>
      <c r="AU4969">
        <v>0</v>
      </c>
      <c r="AV4969">
        <v>0</v>
      </c>
      <c r="AW4969">
        <v>729000</v>
      </c>
    </row>
    <row r="4970" spans="1:49" hidden="1" x14ac:dyDescent="0.35">
      <c r="A4970" s="2" t="s">
        <v>1316</v>
      </c>
      <c r="B4970">
        <v>8</v>
      </c>
      <c r="C4970">
        <v>806</v>
      </c>
      <c r="D4970">
        <v>2</v>
      </c>
      <c r="E4970" t="s">
        <v>56</v>
      </c>
      <c r="F4970">
        <v>57</v>
      </c>
      <c r="G4970" t="s">
        <v>72</v>
      </c>
      <c r="I4970" t="s">
        <v>73</v>
      </c>
      <c r="J4970" t="s">
        <v>52</v>
      </c>
      <c r="K4970" t="s">
        <v>53</v>
      </c>
      <c r="L4970" t="s">
        <v>52</v>
      </c>
      <c r="M4970">
        <v>2</v>
      </c>
      <c r="N4970" t="s">
        <v>65</v>
      </c>
      <c r="O4970">
        <v>3</v>
      </c>
      <c r="P4970" s="2">
        <v>5</v>
      </c>
      <c r="Q4970" t="s">
        <v>56</v>
      </c>
      <c r="R4970">
        <v>8</v>
      </c>
      <c r="S4970" s="5">
        <f t="shared" si="77"/>
        <v>0</v>
      </c>
      <c r="T4970" t="s">
        <v>174</v>
      </c>
      <c r="U4970" t="s">
        <v>52</v>
      </c>
      <c r="V4970">
        <v>3</v>
      </c>
      <c r="W4970" t="s">
        <v>52</v>
      </c>
      <c r="X4970">
        <v>2</v>
      </c>
      <c r="AB4970" t="s">
        <v>72</v>
      </c>
      <c r="AD4970" t="s">
        <v>73</v>
      </c>
      <c r="AE4970" t="s">
        <v>52</v>
      </c>
      <c r="AF4970" t="s">
        <v>52</v>
      </c>
      <c r="AG4970" t="s">
        <v>52</v>
      </c>
      <c r="AH4970">
        <v>3</v>
      </c>
      <c r="AI4970" t="s">
        <v>97</v>
      </c>
      <c r="AJ4970" t="s">
        <v>52</v>
      </c>
      <c r="AK4970" t="s">
        <v>98</v>
      </c>
      <c r="AM4970" t="s">
        <v>62</v>
      </c>
      <c r="AN4970" t="s">
        <v>53</v>
      </c>
      <c r="AP4970">
        <v>0</v>
      </c>
      <c r="AQ4970">
        <v>0</v>
      </c>
      <c r="AR4970">
        <v>50000</v>
      </c>
      <c r="AS4970">
        <v>80000</v>
      </c>
      <c r="AT4970">
        <v>0</v>
      </c>
      <c r="AU4970">
        <v>0</v>
      </c>
      <c r="AV4970">
        <v>0</v>
      </c>
      <c r="AW4970">
        <v>130000</v>
      </c>
    </row>
    <row r="4971" spans="1:49" hidden="1" x14ac:dyDescent="0.35">
      <c r="A4971" s="2" t="s">
        <v>1316</v>
      </c>
      <c r="B4971">
        <v>8</v>
      </c>
      <c r="C4971">
        <v>806</v>
      </c>
      <c r="D4971">
        <v>2</v>
      </c>
      <c r="E4971" t="s">
        <v>56</v>
      </c>
      <c r="F4971">
        <v>57</v>
      </c>
      <c r="G4971" t="s">
        <v>72</v>
      </c>
      <c r="I4971" t="s">
        <v>73</v>
      </c>
      <c r="J4971" t="s">
        <v>52</v>
      </c>
      <c r="K4971" t="s">
        <v>53</v>
      </c>
      <c r="L4971" t="s">
        <v>52</v>
      </c>
      <c r="M4971">
        <v>2</v>
      </c>
      <c r="N4971" t="s">
        <v>65</v>
      </c>
      <c r="O4971">
        <v>3</v>
      </c>
      <c r="P4971" s="2">
        <v>6</v>
      </c>
      <c r="Q4971" t="s">
        <v>50</v>
      </c>
      <c r="R4971">
        <v>3</v>
      </c>
      <c r="S4971" s="5">
        <f t="shared" si="77"/>
        <v>0</v>
      </c>
      <c r="T4971" t="s">
        <v>174</v>
      </c>
      <c r="U4971" t="s">
        <v>52</v>
      </c>
      <c r="V4971">
        <v>3</v>
      </c>
      <c r="W4971" t="s">
        <v>52</v>
      </c>
      <c r="X4971">
        <v>2</v>
      </c>
      <c r="AB4971" t="s">
        <v>72</v>
      </c>
      <c r="AD4971" t="s">
        <v>73</v>
      </c>
      <c r="AE4971" t="s">
        <v>53</v>
      </c>
      <c r="AF4971" t="s">
        <v>53</v>
      </c>
      <c r="AG4971" t="s">
        <v>53</v>
      </c>
      <c r="AO4971" t="s">
        <v>70</v>
      </c>
    </row>
    <row r="4972" spans="1:49" hidden="1" x14ac:dyDescent="0.35">
      <c r="A4972" s="2" t="s">
        <v>1317</v>
      </c>
      <c r="B4972">
        <v>15</v>
      </c>
      <c r="C4972">
        <v>1505</v>
      </c>
      <c r="D4972">
        <v>1</v>
      </c>
      <c r="E4972" t="s">
        <v>50</v>
      </c>
      <c r="F4972">
        <v>36</v>
      </c>
      <c r="G4972" t="s">
        <v>72</v>
      </c>
      <c r="I4972" t="s">
        <v>73</v>
      </c>
      <c r="J4972" t="s">
        <v>53</v>
      </c>
      <c r="K4972" t="s">
        <v>53</v>
      </c>
      <c r="L4972" t="s">
        <v>53</v>
      </c>
      <c r="M4972">
        <v>0</v>
      </c>
      <c r="O4972">
        <v>2</v>
      </c>
      <c r="P4972" s="2">
        <v>1</v>
      </c>
      <c r="Q4972" t="s">
        <v>50</v>
      </c>
      <c r="R4972">
        <v>36</v>
      </c>
      <c r="S4972" s="5">
        <f t="shared" si="77"/>
        <v>0</v>
      </c>
      <c r="T4972" t="s">
        <v>54</v>
      </c>
      <c r="U4972" t="s">
        <v>53</v>
      </c>
      <c r="W4972" t="s">
        <v>52</v>
      </c>
      <c r="X4972">
        <v>6</v>
      </c>
      <c r="Y4972" t="s">
        <v>55</v>
      </c>
      <c r="Z4972" t="s">
        <v>52</v>
      </c>
      <c r="AA4972">
        <v>2</v>
      </c>
      <c r="AB4972" t="s">
        <v>72</v>
      </c>
      <c r="AD4972" t="s">
        <v>73</v>
      </c>
      <c r="AE4972" t="s">
        <v>53</v>
      </c>
      <c r="AF4972" t="s">
        <v>53</v>
      </c>
      <c r="AG4972" t="s">
        <v>53</v>
      </c>
    </row>
    <row r="4973" spans="1:49" hidden="1" x14ac:dyDescent="0.35">
      <c r="A4973" s="2" t="s">
        <v>1317</v>
      </c>
      <c r="B4973">
        <v>15</v>
      </c>
      <c r="C4973">
        <v>1505</v>
      </c>
      <c r="D4973">
        <v>1</v>
      </c>
      <c r="E4973" t="s">
        <v>50</v>
      </c>
      <c r="F4973">
        <v>36</v>
      </c>
      <c r="G4973" t="s">
        <v>72</v>
      </c>
      <c r="I4973" t="s">
        <v>73</v>
      </c>
      <c r="J4973" t="s">
        <v>53</v>
      </c>
      <c r="K4973" t="s">
        <v>53</v>
      </c>
      <c r="L4973" t="s">
        <v>53</v>
      </c>
      <c r="M4973">
        <v>0</v>
      </c>
      <c r="O4973">
        <v>2</v>
      </c>
      <c r="P4973" s="2">
        <v>2</v>
      </c>
      <c r="Q4973" t="s">
        <v>56</v>
      </c>
      <c r="R4973">
        <v>37</v>
      </c>
      <c r="S4973" s="5">
        <f t="shared" si="77"/>
        <v>0</v>
      </c>
      <c r="T4973" t="s">
        <v>57</v>
      </c>
      <c r="U4973" t="s">
        <v>53</v>
      </c>
      <c r="W4973" t="s">
        <v>53</v>
      </c>
      <c r="Y4973" t="s">
        <v>55</v>
      </c>
      <c r="Z4973" t="s">
        <v>52</v>
      </c>
      <c r="AA4973">
        <v>1</v>
      </c>
      <c r="AB4973" t="s">
        <v>72</v>
      </c>
      <c r="AD4973" t="s">
        <v>73</v>
      </c>
      <c r="AE4973" t="s">
        <v>52</v>
      </c>
      <c r="AF4973" t="s">
        <v>52</v>
      </c>
      <c r="AG4973" t="s">
        <v>52</v>
      </c>
      <c r="AH4973">
        <v>6</v>
      </c>
      <c r="AI4973" t="s">
        <v>79</v>
      </c>
      <c r="AJ4973" t="s">
        <v>53</v>
      </c>
    </row>
    <row r="4974" spans="1:49" x14ac:dyDescent="0.35">
      <c r="A4974" s="2" t="s">
        <v>1317</v>
      </c>
      <c r="B4974">
        <v>15</v>
      </c>
      <c r="C4974">
        <v>1505</v>
      </c>
      <c r="D4974">
        <v>1</v>
      </c>
      <c r="E4974" t="s">
        <v>50</v>
      </c>
      <c r="F4974">
        <v>36</v>
      </c>
      <c r="G4974" t="s">
        <v>72</v>
      </c>
      <c r="I4974" t="s">
        <v>73</v>
      </c>
      <c r="J4974" t="s">
        <v>53</v>
      </c>
      <c r="K4974" t="s">
        <v>53</v>
      </c>
      <c r="L4974" t="s">
        <v>53</v>
      </c>
      <c r="M4974">
        <v>0</v>
      </c>
      <c r="O4974">
        <v>2</v>
      </c>
      <c r="P4974" s="6">
        <v>3</v>
      </c>
      <c r="Q4974" t="s">
        <v>56</v>
      </c>
      <c r="R4974">
        <v>9</v>
      </c>
      <c r="S4974" s="5">
        <f t="shared" si="77"/>
        <v>1</v>
      </c>
      <c r="T4974" t="s">
        <v>58</v>
      </c>
      <c r="U4974" t="s">
        <v>52</v>
      </c>
      <c r="V4974">
        <v>1</v>
      </c>
      <c r="W4974" t="s">
        <v>52</v>
      </c>
      <c r="X4974">
        <v>2</v>
      </c>
      <c r="AB4974" t="s">
        <v>72</v>
      </c>
      <c r="AD4974" t="s">
        <v>73</v>
      </c>
      <c r="AE4974" t="s">
        <v>52</v>
      </c>
      <c r="AF4974" t="s">
        <v>52</v>
      </c>
      <c r="AG4974" t="s">
        <v>52</v>
      </c>
      <c r="AH4974">
        <v>3</v>
      </c>
      <c r="AI4974" t="s">
        <v>63</v>
      </c>
      <c r="AJ4974" t="s">
        <v>52</v>
      </c>
      <c r="AK4974" t="s">
        <v>98</v>
      </c>
      <c r="AM4974" t="s">
        <v>62</v>
      </c>
      <c r="AN4974" t="s">
        <v>52</v>
      </c>
      <c r="AP4974">
        <v>0</v>
      </c>
      <c r="AQ4974">
        <v>25000</v>
      </c>
      <c r="AR4974">
        <v>13000</v>
      </c>
      <c r="AS4974">
        <v>36000</v>
      </c>
      <c r="AT4974">
        <v>0</v>
      </c>
      <c r="AU4974">
        <v>0</v>
      </c>
      <c r="AV4974">
        <v>0</v>
      </c>
      <c r="AW4974">
        <v>74000</v>
      </c>
    </row>
    <row r="4975" spans="1:49" hidden="1" x14ac:dyDescent="0.35">
      <c r="A4975" s="2" t="s">
        <v>1317</v>
      </c>
      <c r="B4975">
        <v>15</v>
      </c>
      <c r="C4975">
        <v>1505</v>
      </c>
      <c r="D4975">
        <v>1</v>
      </c>
      <c r="E4975" t="s">
        <v>50</v>
      </c>
      <c r="F4975">
        <v>36</v>
      </c>
      <c r="G4975" t="s">
        <v>72</v>
      </c>
      <c r="I4975" t="s">
        <v>73</v>
      </c>
      <c r="J4975" t="s">
        <v>53</v>
      </c>
      <c r="K4975" t="s">
        <v>53</v>
      </c>
      <c r="L4975" t="s">
        <v>53</v>
      </c>
      <c r="M4975">
        <v>0</v>
      </c>
      <c r="O4975">
        <v>2</v>
      </c>
      <c r="P4975" s="2">
        <v>5</v>
      </c>
      <c r="Q4975" t="s">
        <v>56</v>
      </c>
      <c r="R4975">
        <v>4</v>
      </c>
      <c r="S4975" s="5">
        <f t="shared" si="77"/>
        <v>0</v>
      </c>
      <c r="T4975" t="s">
        <v>58</v>
      </c>
      <c r="U4975" t="s">
        <v>52</v>
      </c>
      <c r="V4975">
        <v>1</v>
      </c>
      <c r="W4975" t="s">
        <v>52</v>
      </c>
      <c r="X4975">
        <v>2</v>
      </c>
      <c r="AB4975" t="s">
        <v>72</v>
      </c>
      <c r="AD4975" t="s">
        <v>73</v>
      </c>
      <c r="AE4975" t="s">
        <v>53</v>
      </c>
      <c r="AF4975" t="s">
        <v>53</v>
      </c>
      <c r="AG4975" t="s">
        <v>53</v>
      </c>
      <c r="AO4975" t="s">
        <v>70</v>
      </c>
    </row>
    <row r="4976" spans="1:49" hidden="1" x14ac:dyDescent="0.35">
      <c r="A4976" s="2" t="s">
        <v>1317</v>
      </c>
      <c r="B4976">
        <v>15</v>
      </c>
      <c r="C4976">
        <v>1505</v>
      </c>
      <c r="D4976">
        <v>1</v>
      </c>
      <c r="E4976" t="s">
        <v>50</v>
      </c>
      <c r="F4976">
        <v>36</v>
      </c>
      <c r="G4976" t="s">
        <v>72</v>
      </c>
      <c r="I4976" t="s">
        <v>73</v>
      </c>
      <c r="J4976" t="s">
        <v>53</v>
      </c>
      <c r="K4976" t="s">
        <v>53</v>
      </c>
      <c r="L4976" t="s">
        <v>53</v>
      </c>
      <c r="M4976">
        <v>0</v>
      </c>
      <c r="O4976">
        <v>2</v>
      </c>
      <c r="P4976" s="2">
        <v>6</v>
      </c>
      <c r="Q4976" t="s">
        <v>56</v>
      </c>
      <c r="R4976">
        <v>75</v>
      </c>
      <c r="S4976" s="5">
        <f t="shared" si="77"/>
        <v>0</v>
      </c>
      <c r="T4976" t="s">
        <v>125</v>
      </c>
      <c r="U4976" t="s">
        <v>53</v>
      </c>
      <c r="W4976" t="s">
        <v>53</v>
      </c>
      <c r="Y4976" t="s">
        <v>92</v>
      </c>
      <c r="AB4976" t="s">
        <v>72</v>
      </c>
      <c r="AD4976" t="s">
        <v>73</v>
      </c>
      <c r="AE4976" t="s">
        <v>53</v>
      </c>
      <c r="AF4976" t="s">
        <v>53</v>
      </c>
      <c r="AG4976" t="s">
        <v>53</v>
      </c>
    </row>
    <row r="4977" spans="1:49" hidden="1" x14ac:dyDescent="0.35">
      <c r="A4977" s="2" t="s">
        <v>1318</v>
      </c>
      <c r="B4977">
        <v>6</v>
      </c>
      <c r="C4977">
        <v>608</v>
      </c>
      <c r="D4977">
        <v>2</v>
      </c>
      <c r="E4977" t="s">
        <v>50</v>
      </c>
      <c r="F4977">
        <v>41</v>
      </c>
      <c r="G4977" t="s">
        <v>72</v>
      </c>
      <c r="I4977" t="s">
        <v>73</v>
      </c>
      <c r="J4977" t="s">
        <v>52</v>
      </c>
      <c r="K4977" t="s">
        <v>52</v>
      </c>
      <c r="L4977" t="s">
        <v>52</v>
      </c>
      <c r="M4977">
        <v>5</v>
      </c>
      <c r="N4977" t="s">
        <v>78</v>
      </c>
      <c r="O4977">
        <v>2</v>
      </c>
      <c r="P4977" s="2">
        <v>1</v>
      </c>
      <c r="Q4977" t="s">
        <v>50</v>
      </c>
      <c r="R4977">
        <v>41</v>
      </c>
      <c r="S4977" s="5">
        <f t="shared" si="77"/>
        <v>0</v>
      </c>
      <c r="T4977" t="s">
        <v>54</v>
      </c>
      <c r="U4977" t="s">
        <v>53</v>
      </c>
      <c r="W4977" t="s">
        <v>53</v>
      </c>
      <c r="Y4977" t="s">
        <v>55</v>
      </c>
      <c r="Z4977" t="s">
        <v>52</v>
      </c>
      <c r="AA4977">
        <v>2</v>
      </c>
      <c r="AB4977" t="s">
        <v>72</v>
      </c>
      <c r="AD4977" t="s">
        <v>73</v>
      </c>
      <c r="AE4977" t="s">
        <v>52</v>
      </c>
      <c r="AF4977" t="s">
        <v>52</v>
      </c>
      <c r="AG4977" t="s">
        <v>52</v>
      </c>
      <c r="AH4977">
        <v>5</v>
      </c>
      <c r="AI4977" t="s">
        <v>78</v>
      </c>
      <c r="AJ4977" t="s">
        <v>53</v>
      </c>
    </row>
    <row r="4978" spans="1:49" hidden="1" x14ac:dyDescent="0.35">
      <c r="A4978" s="2" t="s">
        <v>1318</v>
      </c>
      <c r="B4978">
        <v>6</v>
      </c>
      <c r="C4978">
        <v>608</v>
      </c>
      <c r="D4978">
        <v>2</v>
      </c>
      <c r="E4978" t="s">
        <v>50</v>
      </c>
      <c r="F4978">
        <v>41</v>
      </c>
      <c r="G4978" t="s">
        <v>72</v>
      </c>
      <c r="I4978" t="s">
        <v>73</v>
      </c>
      <c r="J4978" t="s">
        <v>52</v>
      </c>
      <c r="K4978" t="s">
        <v>52</v>
      </c>
      <c r="L4978" t="s">
        <v>52</v>
      </c>
      <c r="M4978">
        <v>5</v>
      </c>
      <c r="N4978" t="s">
        <v>78</v>
      </c>
      <c r="O4978">
        <v>2</v>
      </c>
      <c r="P4978" s="2">
        <v>2</v>
      </c>
      <c r="Q4978" t="s">
        <v>56</v>
      </c>
      <c r="R4978">
        <v>40</v>
      </c>
      <c r="S4978" s="5">
        <f t="shared" si="77"/>
        <v>0</v>
      </c>
      <c r="T4978" t="s">
        <v>57</v>
      </c>
      <c r="U4978" t="s">
        <v>53</v>
      </c>
      <c r="W4978" t="s">
        <v>53</v>
      </c>
      <c r="Y4978" t="s">
        <v>55</v>
      </c>
      <c r="Z4978" t="s">
        <v>52</v>
      </c>
      <c r="AA4978">
        <v>1</v>
      </c>
      <c r="AB4978" t="s">
        <v>72</v>
      </c>
      <c r="AD4978" t="s">
        <v>73</v>
      </c>
      <c r="AE4978" t="s">
        <v>52</v>
      </c>
      <c r="AF4978" t="s">
        <v>52</v>
      </c>
      <c r="AG4978" t="s">
        <v>52</v>
      </c>
      <c r="AH4978">
        <v>3</v>
      </c>
      <c r="AI4978" t="s">
        <v>63</v>
      </c>
      <c r="AJ4978" t="s">
        <v>53</v>
      </c>
    </row>
    <row r="4979" spans="1:49" hidden="1" x14ac:dyDescent="0.35">
      <c r="A4979" s="2" t="s">
        <v>1318</v>
      </c>
      <c r="B4979">
        <v>6</v>
      </c>
      <c r="C4979">
        <v>608</v>
      </c>
      <c r="D4979">
        <v>2</v>
      </c>
      <c r="E4979" t="s">
        <v>50</v>
      </c>
      <c r="F4979">
        <v>41</v>
      </c>
      <c r="G4979" t="s">
        <v>72</v>
      </c>
      <c r="I4979" t="s">
        <v>73</v>
      </c>
      <c r="J4979" t="s">
        <v>52</v>
      </c>
      <c r="K4979" t="s">
        <v>52</v>
      </c>
      <c r="L4979" t="s">
        <v>52</v>
      </c>
      <c r="M4979">
        <v>5</v>
      </c>
      <c r="N4979" t="s">
        <v>78</v>
      </c>
      <c r="O4979">
        <v>2</v>
      </c>
      <c r="P4979" s="2">
        <v>3</v>
      </c>
      <c r="Q4979" t="s">
        <v>50</v>
      </c>
      <c r="R4979">
        <v>5</v>
      </c>
      <c r="S4979" s="5">
        <f t="shared" si="77"/>
        <v>0</v>
      </c>
      <c r="T4979" t="s">
        <v>58</v>
      </c>
      <c r="U4979" t="s">
        <v>52</v>
      </c>
      <c r="V4979">
        <v>1</v>
      </c>
      <c r="W4979" t="s">
        <v>52</v>
      </c>
      <c r="X4979">
        <v>2</v>
      </c>
      <c r="AB4979" t="s">
        <v>72</v>
      </c>
      <c r="AD4979" t="s">
        <v>73</v>
      </c>
      <c r="AE4979" t="s">
        <v>53</v>
      </c>
      <c r="AF4979" t="s">
        <v>53</v>
      </c>
      <c r="AG4979" t="s">
        <v>52</v>
      </c>
      <c r="AH4979">
        <v>1</v>
      </c>
      <c r="AI4979" t="s">
        <v>65</v>
      </c>
      <c r="AJ4979" t="s">
        <v>52</v>
      </c>
      <c r="AK4979" t="s">
        <v>74</v>
      </c>
      <c r="AM4979" t="s">
        <v>62</v>
      </c>
      <c r="AN4979" t="s">
        <v>53</v>
      </c>
    </row>
    <row r="4980" spans="1:49" hidden="1" x14ac:dyDescent="0.35">
      <c r="A4980" s="2" t="s">
        <v>1318</v>
      </c>
      <c r="B4980">
        <v>6</v>
      </c>
      <c r="C4980">
        <v>608</v>
      </c>
      <c r="D4980">
        <v>2</v>
      </c>
      <c r="E4980" t="s">
        <v>50</v>
      </c>
      <c r="F4980">
        <v>41</v>
      </c>
      <c r="G4980" t="s">
        <v>72</v>
      </c>
      <c r="I4980" t="s">
        <v>73</v>
      </c>
      <c r="J4980" t="s">
        <v>52</v>
      </c>
      <c r="K4980" t="s">
        <v>52</v>
      </c>
      <c r="L4980" t="s">
        <v>52</v>
      </c>
      <c r="M4980">
        <v>5</v>
      </c>
      <c r="N4980" t="s">
        <v>78</v>
      </c>
      <c r="O4980">
        <v>2</v>
      </c>
      <c r="P4980" s="2">
        <v>4</v>
      </c>
      <c r="Q4980" t="s">
        <v>56</v>
      </c>
      <c r="R4980">
        <v>2</v>
      </c>
      <c r="S4980" s="5">
        <f t="shared" si="77"/>
        <v>0</v>
      </c>
      <c r="T4980" t="s">
        <v>58</v>
      </c>
      <c r="U4980" t="s">
        <v>52</v>
      </c>
      <c r="V4980">
        <v>1</v>
      </c>
      <c r="W4980" t="s">
        <v>52</v>
      </c>
      <c r="X4980">
        <v>2</v>
      </c>
      <c r="AB4980" t="s">
        <v>72</v>
      </c>
      <c r="AD4980" t="s">
        <v>73</v>
      </c>
    </row>
    <row r="4981" spans="1:49" hidden="1" x14ac:dyDescent="0.35">
      <c r="A4981" s="2" t="s">
        <v>1319</v>
      </c>
      <c r="B4981">
        <v>19</v>
      </c>
      <c r="C4981">
        <v>1904</v>
      </c>
      <c r="D4981">
        <v>1</v>
      </c>
      <c r="E4981" t="s">
        <v>50</v>
      </c>
      <c r="F4981">
        <v>65</v>
      </c>
      <c r="G4981" t="s">
        <v>72</v>
      </c>
      <c r="I4981" t="s">
        <v>73</v>
      </c>
      <c r="J4981" t="s">
        <v>52</v>
      </c>
      <c r="K4981" t="s">
        <v>52</v>
      </c>
      <c r="L4981" t="s">
        <v>52</v>
      </c>
      <c r="M4981">
        <v>8</v>
      </c>
      <c r="N4981" t="s">
        <v>86</v>
      </c>
      <c r="P4981" s="2">
        <v>1</v>
      </c>
      <c r="Q4981" t="s">
        <v>50</v>
      </c>
      <c r="R4981">
        <v>65</v>
      </c>
      <c r="S4981" s="5">
        <f t="shared" si="77"/>
        <v>0</v>
      </c>
      <c r="T4981" t="s">
        <v>54</v>
      </c>
      <c r="U4981" t="s">
        <v>53</v>
      </c>
      <c r="W4981" t="s">
        <v>53</v>
      </c>
      <c r="Y4981" t="s">
        <v>55</v>
      </c>
      <c r="Z4981" t="s">
        <v>52</v>
      </c>
      <c r="AA4981">
        <v>2</v>
      </c>
      <c r="AB4981" t="s">
        <v>72</v>
      </c>
      <c r="AD4981" t="s">
        <v>73</v>
      </c>
      <c r="AE4981" t="s">
        <v>52</v>
      </c>
      <c r="AF4981" t="s">
        <v>52</v>
      </c>
      <c r="AG4981" t="s">
        <v>52</v>
      </c>
      <c r="AH4981">
        <v>8</v>
      </c>
      <c r="AI4981" t="s">
        <v>86</v>
      </c>
      <c r="AJ4981" t="s">
        <v>53</v>
      </c>
    </row>
    <row r="4982" spans="1:49" hidden="1" x14ac:dyDescent="0.35">
      <c r="A4982" s="2" t="s">
        <v>1319</v>
      </c>
      <c r="B4982">
        <v>19</v>
      </c>
      <c r="C4982">
        <v>1904</v>
      </c>
      <c r="D4982">
        <v>1</v>
      </c>
      <c r="E4982" t="s">
        <v>50</v>
      </c>
      <c r="F4982">
        <v>65</v>
      </c>
      <c r="G4982" t="s">
        <v>72</v>
      </c>
      <c r="I4982" t="s">
        <v>73</v>
      </c>
      <c r="J4982" t="s">
        <v>52</v>
      </c>
      <c r="K4982" t="s">
        <v>52</v>
      </c>
      <c r="L4982" t="s">
        <v>52</v>
      </c>
      <c r="M4982">
        <v>8</v>
      </c>
      <c r="N4982" t="s">
        <v>86</v>
      </c>
      <c r="P4982" s="2">
        <v>2</v>
      </c>
      <c r="Q4982" t="s">
        <v>56</v>
      </c>
      <c r="R4982">
        <v>63</v>
      </c>
      <c r="S4982" s="5">
        <f t="shared" si="77"/>
        <v>0</v>
      </c>
      <c r="T4982" t="s">
        <v>57</v>
      </c>
      <c r="U4982" t="s">
        <v>53</v>
      </c>
      <c r="W4982" t="s">
        <v>53</v>
      </c>
      <c r="Y4982" t="s">
        <v>55</v>
      </c>
      <c r="Z4982" t="s">
        <v>52</v>
      </c>
      <c r="AA4982">
        <v>1</v>
      </c>
      <c r="AB4982" t="s">
        <v>72</v>
      </c>
      <c r="AD4982" t="s">
        <v>73</v>
      </c>
      <c r="AE4982" t="s">
        <v>52</v>
      </c>
      <c r="AF4982" t="s">
        <v>52</v>
      </c>
      <c r="AG4982" t="s">
        <v>52</v>
      </c>
      <c r="AH4982">
        <v>10</v>
      </c>
      <c r="AI4982" t="s">
        <v>100</v>
      </c>
      <c r="AJ4982" t="s">
        <v>53</v>
      </c>
    </row>
    <row r="4983" spans="1:49" hidden="1" x14ac:dyDescent="0.35">
      <c r="A4983" s="2" t="s">
        <v>1319</v>
      </c>
      <c r="B4983">
        <v>19</v>
      </c>
      <c r="C4983">
        <v>1904</v>
      </c>
      <c r="D4983">
        <v>1</v>
      </c>
      <c r="E4983" t="s">
        <v>50</v>
      </c>
      <c r="F4983">
        <v>65</v>
      </c>
      <c r="G4983" t="s">
        <v>72</v>
      </c>
      <c r="I4983" t="s">
        <v>73</v>
      </c>
      <c r="J4983" t="s">
        <v>52</v>
      </c>
      <c r="K4983" t="s">
        <v>52</v>
      </c>
      <c r="L4983" t="s">
        <v>52</v>
      </c>
      <c r="M4983">
        <v>8</v>
      </c>
      <c r="N4983" t="s">
        <v>86</v>
      </c>
      <c r="P4983" s="2">
        <v>3</v>
      </c>
      <c r="Q4983" t="s">
        <v>50</v>
      </c>
      <c r="R4983">
        <v>34</v>
      </c>
      <c r="S4983" s="5">
        <f t="shared" si="77"/>
        <v>0</v>
      </c>
      <c r="T4983" t="s">
        <v>58</v>
      </c>
      <c r="U4983" t="s">
        <v>52</v>
      </c>
      <c r="V4983">
        <v>1</v>
      </c>
      <c r="W4983" t="s">
        <v>52</v>
      </c>
      <c r="X4983">
        <v>2</v>
      </c>
      <c r="Y4983" t="s">
        <v>55</v>
      </c>
      <c r="Z4983" t="s">
        <v>52</v>
      </c>
      <c r="AA4983">
        <v>2</v>
      </c>
      <c r="AB4983" t="s">
        <v>72</v>
      </c>
      <c r="AD4983" t="s">
        <v>73</v>
      </c>
      <c r="AE4983" t="s">
        <v>52</v>
      </c>
      <c r="AF4983" t="s">
        <v>52</v>
      </c>
      <c r="AG4983" t="s">
        <v>52</v>
      </c>
      <c r="AH4983">
        <v>6</v>
      </c>
      <c r="AI4983" t="s">
        <v>79</v>
      </c>
      <c r="AJ4983" t="s">
        <v>53</v>
      </c>
    </row>
    <row r="4984" spans="1:49" hidden="1" x14ac:dyDescent="0.35">
      <c r="A4984" s="2" t="s">
        <v>1319</v>
      </c>
      <c r="B4984">
        <v>19</v>
      </c>
      <c r="C4984">
        <v>1904</v>
      </c>
      <c r="D4984">
        <v>1</v>
      </c>
      <c r="E4984" t="s">
        <v>50</v>
      </c>
      <c r="F4984">
        <v>65</v>
      </c>
      <c r="G4984" t="s">
        <v>72</v>
      </c>
      <c r="I4984" t="s">
        <v>73</v>
      </c>
      <c r="J4984" t="s">
        <v>52</v>
      </c>
      <c r="K4984" t="s">
        <v>52</v>
      </c>
      <c r="L4984" t="s">
        <v>52</v>
      </c>
      <c r="M4984">
        <v>8</v>
      </c>
      <c r="N4984" t="s">
        <v>86</v>
      </c>
      <c r="P4984" s="2">
        <v>4</v>
      </c>
      <c r="Q4984" t="s">
        <v>56</v>
      </c>
      <c r="R4984">
        <v>33</v>
      </c>
      <c r="S4984" s="5">
        <f t="shared" si="77"/>
        <v>0</v>
      </c>
      <c r="T4984" t="s">
        <v>99</v>
      </c>
      <c r="U4984" t="s">
        <v>52</v>
      </c>
      <c r="V4984">
        <v>1</v>
      </c>
      <c r="W4984" t="s">
        <v>52</v>
      </c>
      <c r="X4984">
        <v>2</v>
      </c>
      <c r="Y4984" t="s">
        <v>55</v>
      </c>
      <c r="Z4984" t="s">
        <v>52</v>
      </c>
      <c r="AA4984">
        <v>3</v>
      </c>
      <c r="AB4984" t="s">
        <v>72</v>
      </c>
      <c r="AD4984" t="s">
        <v>52</v>
      </c>
      <c r="AE4984" t="s">
        <v>52</v>
      </c>
      <c r="AF4984" t="s">
        <v>52</v>
      </c>
      <c r="AG4984" t="s">
        <v>52</v>
      </c>
      <c r="AH4984">
        <v>12</v>
      </c>
      <c r="AI4984" t="s">
        <v>115</v>
      </c>
      <c r="AJ4984" t="s">
        <v>53</v>
      </c>
    </row>
    <row r="4985" spans="1:49" hidden="1" x14ac:dyDescent="0.35">
      <c r="A4985" s="2" t="s">
        <v>1320</v>
      </c>
      <c r="B4985">
        <v>25</v>
      </c>
      <c r="C4985">
        <v>2503</v>
      </c>
      <c r="D4985">
        <v>2</v>
      </c>
      <c r="E4985" t="s">
        <v>50</v>
      </c>
      <c r="F4985">
        <v>52</v>
      </c>
      <c r="G4985" t="s">
        <v>72</v>
      </c>
      <c r="I4985" t="s">
        <v>73</v>
      </c>
      <c r="J4985" t="s">
        <v>53</v>
      </c>
      <c r="K4985" t="s">
        <v>53</v>
      </c>
      <c r="L4985" t="s">
        <v>53</v>
      </c>
      <c r="M4985">
        <v>0</v>
      </c>
      <c r="O4985">
        <v>2</v>
      </c>
      <c r="P4985" s="2">
        <v>1</v>
      </c>
      <c r="Q4985" t="s">
        <v>50</v>
      </c>
      <c r="R4985">
        <v>52</v>
      </c>
      <c r="S4985" s="5">
        <f t="shared" si="77"/>
        <v>0</v>
      </c>
      <c r="T4985" t="s">
        <v>54</v>
      </c>
      <c r="U4985" t="s">
        <v>53</v>
      </c>
      <c r="W4985" t="s">
        <v>53</v>
      </c>
      <c r="Y4985" t="s">
        <v>55</v>
      </c>
      <c r="Z4985" t="s">
        <v>52</v>
      </c>
      <c r="AA4985">
        <v>2</v>
      </c>
      <c r="AB4985" t="s">
        <v>72</v>
      </c>
      <c r="AD4985" t="s">
        <v>73</v>
      </c>
      <c r="AE4985" t="s">
        <v>53</v>
      </c>
      <c r="AF4985" t="s">
        <v>53</v>
      </c>
      <c r="AG4985" t="s">
        <v>53</v>
      </c>
    </row>
    <row r="4986" spans="1:49" hidden="1" x14ac:dyDescent="0.35">
      <c r="A4986" s="2" t="s">
        <v>1320</v>
      </c>
      <c r="B4986">
        <v>25</v>
      </c>
      <c r="C4986">
        <v>2503</v>
      </c>
      <c r="D4986">
        <v>2</v>
      </c>
      <c r="E4986" t="s">
        <v>50</v>
      </c>
      <c r="F4986">
        <v>52</v>
      </c>
      <c r="G4986" t="s">
        <v>72</v>
      </c>
      <c r="I4986" t="s">
        <v>73</v>
      </c>
      <c r="J4986" t="s">
        <v>53</v>
      </c>
      <c r="K4986" t="s">
        <v>53</v>
      </c>
      <c r="L4986" t="s">
        <v>53</v>
      </c>
      <c r="M4986">
        <v>0</v>
      </c>
      <c r="O4986">
        <v>2</v>
      </c>
      <c r="P4986" s="2">
        <v>2</v>
      </c>
      <c r="Q4986" t="s">
        <v>56</v>
      </c>
      <c r="R4986">
        <v>52</v>
      </c>
      <c r="S4986" s="5">
        <f t="shared" si="77"/>
        <v>0</v>
      </c>
      <c r="T4986" t="s">
        <v>57</v>
      </c>
      <c r="U4986" t="s">
        <v>53</v>
      </c>
      <c r="W4986" t="s">
        <v>53</v>
      </c>
      <c r="Y4986" t="s">
        <v>55</v>
      </c>
      <c r="Z4986" t="s">
        <v>52</v>
      </c>
      <c r="AA4986">
        <v>1</v>
      </c>
      <c r="AB4986" t="s">
        <v>72</v>
      </c>
      <c r="AD4986" t="s">
        <v>73</v>
      </c>
      <c r="AE4986" t="s">
        <v>53</v>
      </c>
      <c r="AF4986" t="s">
        <v>53</v>
      </c>
      <c r="AG4986" t="s">
        <v>52</v>
      </c>
      <c r="AH4986">
        <v>1</v>
      </c>
      <c r="AI4986" t="s">
        <v>65</v>
      </c>
      <c r="AJ4986" t="s">
        <v>53</v>
      </c>
    </row>
    <row r="4987" spans="1:49" x14ac:dyDescent="0.35">
      <c r="A4987" s="2" t="s">
        <v>1320</v>
      </c>
      <c r="B4987">
        <v>25</v>
      </c>
      <c r="C4987">
        <v>2503</v>
      </c>
      <c r="D4987">
        <v>2</v>
      </c>
      <c r="E4987" t="s">
        <v>50</v>
      </c>
      <c r="F4987">
        <v>52</v>
      </c>
      <c r="G4987" t="s">
        <v>72</v>
      </c>
      <c r="I4987" t="s">
        <v>73</v>
      </c>
      <c r="J4987" t="s">
        <v>53</v>
      </c>
      <c r="K4987" t="s">
        <v>53</v>
      </c>
      <c r="L4987" t="s">
        <v>53</v>
      </c>
      <c r="M4987">
        <v>0</v>
      </c>
      <c r="O4987">
        <v>2</v>
      </c>
      <c r="P4987" s="6">
        <v>3</v>
      </c>
      <c r="Q4987" t="s">
        <v>56</v>
      </c>
      <c r="R4987">
        <v>17</v>
      </c>
      <c r="S4987" s="5">
        <f t="shared" si="77"/>
        <v>1</v>
      </c>
      <c r="T4987" t="s">
        <v>58</v>
      </c>
      <c r="U4987" t="s">
        <v>52</v>
      </c>
      <c r="V4987">
        <v>1</v>
      </c>
      <c r="W4987" t="s">
        <v>52</v>
      </c>
      <c r="X4987">
        <v>2</v>
      </c>
      <c r="Y4987" t="s">
        <v>59</v>
      </c>
      <c r="AB4987" t="s">
        <v>72</v>
      </c>
      <c r="AD4987" t="s">
        <v>52</v>
      </c>
      <c r="AE4987" t="s">
        <v>52</v>
      </c>
      <c r="AF4987" t="s">
        <v>52</v>
      </c>
      <c r="AG4987" t="s">
        <v>52</v>
      </c>
      <c r="AH4987">
        <v>8</v>
      </c>
      <c r="AI4987" t="s">
        <v>60</v>
      </c>
      <c r="AJ4987" t="s">
        <v>53</v>
      </c>
      <c r="AO4987" t="s">
        <v>198</v>
      </c>
    </row>
    <row r="4988" spans="1:49" hidden="1" x14ac:dyDescent="0.35">
      <c r="A4988" s="2" t="s">
        <v>1320</v>
      </c>
      <c r="B4988">
        <v>25</v>
      </c>
      <c r="C4988">
        <v>2503</v>
      </c>
      <c r="D4988">
        <v>2</v>
      </c>
      <c r="E4988" t="s">
        <v>50</v>
      </c>
      <c r="F4988">
        <v>52</v>
      </c>
      <c r="G4988" t="s">
        <v>72</v>
      </c>
      <c r="I4988" t="s">
        <v>73</v>
      </c>
      <c r="J4988" t="s">
        <v>53</v>
      </c>
      <c r="K4988" t="s">
        <v>53</v>
      </c>
      <c r="L4988" t="s">
        <v>53</v>
      </c>
      <c r="M4988">
        <v>0</v>
      </c>
      <c r="O4988">
        <v>2</v>
      </c>
      <c r="P4988" s="2">
        <v>4</v>
      </c>
      <c r="Q4988" t="s">
        <v>56</v>
      </c>
      <c r="R4988">
        <v>13</v>
      </c>
      <c r="S4988" s="5">
        <f t="shared" si="77"/>
        <v>0</v>
      </c>
      <c r="T4988" t="s">
        <v>169</v>
      </c>
      <c r="U4988" t="s">
        <v>53</v>
      </c>
      <c r="W4988" t="s">
        <v>53</v>
      </c>
      <c r="Y4988" t="s">
        <v>59</v>
      </c>
      <c r="AB4988" t="s">
        <v>72</v>
      </c>
      <c r="AD4988" t="s">
        <v>73</v>
      </c>
      <c r="AE4988" t="s">
        <v>52</v>
      </c>
      <c r="AF4988" t="s">
        <v>52</v>
      </c>
      <c r="AG4988" t="s">
        <v>52</v>
      </c>
      <c r="AH4988">
        <v>5</v>
      </c>
      <c r="AI4988" t="s">
        <v>78</v>
      </c>
      <c r="AJ4988" t="s">
        <v>52</v>
      </c>
      <c r="AK4988" t="s">
        <v>88</v>
      </c>
      <c r="AM4988" t="s">
        <v>62</v>
      </c>
      <c r="AN4988" t="s">
        <v>53</v>
      </c>
      <c r="AP4988">
        <v>0</v>
      </c>
      <c r="AQ4988">
        <v>0</v>
      </c>
      <c r="AR4988">
        <v>15000</v>
      </c>
      <c r="AS4988">
        <v>120000</v>
      </c>
      <c r="AT4988">
        <v>0</v>
      </c>
      <c r="AU4988">
        <v>0</v>
      </c>
      <c r="AV4988">
        <v>0</v>
      </c>
      <c r="AW4988">
        <v>135000</v>
      </c>
    </row>
    <row r="4989" spans="1:49" hidden="1" x14ac:dyDescent="0.35">
      <c r="A4989" s="2" t="s">
        <v>1321</v>
      </c>
      <c r="B4989">
        <v>12</v>
      </c>
      <c r="C4989">
        <v>1207</v>
      </c>
      <c r="D4989">
        <v>1</v>
      </c>
      <c r="E4989" t="s">
        <v>50</v>
      </c>
      <c r="F4989">
        <v>37</v>
      </c>
      <c r="G4989" t="s">
        <v>72</v>
      </c>
      <c r="I4989" t="s">
        <v>73</v>
      </c>
      <c r="J4989" t="s">
        <v>52</v>
      </c>
      <c r="K4989" t="s">
        <v>52</v>
      </c>
      <c r="L4989" t="s">
        <v>52</v>
      </c>
      <c r="M4989">
        <v>9</v>
      </c>
      <c r="N4989" t="s">
        <v>100</v>
      </c>
      <c r="O4989">
        <v>2</v>
      </c>
      <c r="P4989" s="2">
        <v>1</v>
      </c>
      <c r="Q4989" t="s">
        <v>50</v>
      </c>
      <c r="R4989">
        <v>37</v>
      </c>
      <c r="S4989" s="5">
        <f t="shared" si="77"/>
        <v>0</v>
      </c>
      <c r="T4989" t="s">
        <v>54</v>
      </c>
      <c r="U4989" t="s">
        <v>53</v>
      </c>
      <c r="W4989" t="s">
        <v>53</v>
      </c>
      <c r="Y4989" t="s">
        <v>55</v>
      </c>
      <c r="Z4989" t="s">
        <v>52</v>
      </c>
      <c r="AA4989">
        <v>2</v>
      </c>
      <c r="AB4989" t="s">
        <v>72</v>
      </c>
      <c r="AD4989" t="s">
        <v>73</v>
      </c>
      <c r="AE4989" t="s">
        <v>52</v>
      </c>
      <c r="AF4989" t="s">
        <v>52</v>
      </c>
      <c r="AG4989" t="s">
        <v>52</v>
      </c>
      <c r="AH4989">
        <v>9</v>
      </c>
      <c r="AI4989" t="s">
        <v>100</v>
      </c>
      <c r="AJ4989" t="s">
        <v>53</v>
      </c>
    </row>
    <row r="4990" spans="1:49" hidden="1" x14ac:dyDescent="0.35">
      <c r="A4990" s="2" t="s">
        <v>1321</v>
      </c>
      <c r="B4990">
        <v>12</v>
      </c>
      <c r="C4990">
        <v>1207</v>
      </c>
      <c r="D4990">
        <v>1</v>
      </c>
      <c r="E4990" t="s">
        <v>50</v>
      </c>
      <c r="F4990">
        <v>37</v>
      </c>
      <c r="G4990" t="s">
        <v>72</v>
      </c>
      <c r="I4990" t="s">
        <v>73</v>
      </c>
      <c r="J4990" t="s">
        <v>52</v>
      </c>
      <c r="K4990" t="s">
        <v>52</v>
      </c>
      <c r="L4990" t="s">
        <v>52</v>
      </c>
      <c r="M4990">
        <v>9</v>
      </c>
      <c r="N4990" t="s">
        <v>100</v>
      </c>
      <c r="O4990">
        <v>2</v>
      </c>
      <c r="P4990" s="2">
        <v>2</v>
      </c>
      <c r="Q4990" t="s">
        <v>56</v>
      </c>
      <c r="R4990">
        <v>32</v>
      </c>
      <c r="S4990" s="5">
        <f t="shared" si="77"/>
        <v>0</v>
      </c>
      <c r="T4990" t="s">
        <v>57</v>
      </c>
      <c r="U4990" t="s">
        <v>53</v>
      </c>
      <c r="W4990" t="s">
        <v>53</v>
      </c>
      <c r="Y4990" t="s">
        <v>55</v>
      </c>
      <c r="Z4990" t="s">
        <v>52</v>
      </c>
      <c r="AA4990">
        <v>1</v>
      </c>
      <c r="AB4990" t="s">
        <v>72</v>
      </c>
      <c r="AD4990" t="s">
        <v>73</v>
      </c>
      <c r="AE4990" t="s">
        <v>52</v>
      </c>
      <c r="AF4990" t="s">
        <v>52</v>
      </c>
      <c r="AG4990" t="s">
        <v>52</v>
      </c>
      <c r="AH4990">
        <v>3</v>
      </c>
      <c r="AI4990" t="s">
        <v>63</v>
      </c>
      <c r="AJ4990" t="s">
        <v>53</v>
      </c>
    </row>
    <row r="4991" spans="1:49" x14ac:dyDescent="0.35">
      <c r="A4991" s="2" t="s">
        <v>1321</v>
      </c>
      <c r="B4991">
        <v>12</v>
      </c>
      <c r="C4991">
        <v>1207</v>
      </c>
      <c r="D4991">
        <v>1</v>
      </c>
      <c r="E4991" t="s">
        <v>50</v>
      </c>
      <c r="F4991">
        <v>37</v>
      </c>
      <c r="G4991" t="s">
        <v>72</v>
      </c>
      <c r="I4991" t="s">
        <v>73</v>
      </c>
      <c r="J4991" t="s">
        <v>52</v>
      </c>
      <c r="K4991" t="s">
        <v>52</v>
      </c>
      <c r="L4991" t="s">
        <v>52</v>
      </c>
      <c r="M4991">
        <v>9</v>
      </c>
      <c r="N4991" t="s">
        <v>100</v>
      </c>
      <c r="O4991">
        <v>2</v>
      </c>
      <c r="P4991" s="6">
        <v>3</v>
      </c>
      <c r="Q4991" t="s">
        <v>50</v>
      </c>
      <c r="R4991">
        <v>11</v>
      </c>
      <c r="S4991" s="5">
        <f t="shared" si="77"/>
        <v>1</v>
      </c>
      <c r="T4991" t="s">
        <v>58</v>
      </c>
      <c r="U4991" t="s">
        <v>52</v>
      </c>
      <c r="V4991">
        <v>1</v>
      </c>
      <c r="W4991" t="s">
        <v>52</v>
      </c>
      <c r="X4991">
        <v>2</v>
      </c>
      <c r="AB4991" t="s">
        <v>72</v>
      </c>
      <c r="AD4991" t="s">
        <v>73</v>
      </c>
      <c r="AE4991" t="s">
        <v>52</v>
      </c>
      <c r="AF4991" t="s">
        <v>52</v>
      </c>
      <c r="AG4991" t="s">
        <v>52</v>
      </c>
      <c r="AH4991">
        <v>4</v>
      </c>
      <c r="AI4991" t="s">
        <v>83</v>
      </c>
      <c r="AJ4991" t="s">
        <v>52</v>
      </c>
      <c r="AK4991" t="s">
        <v>84</v>
      </c>
      <c r="AM4991" t="s">
        <v>62</v>
      </c>
      <c r="AN4991" t="s">
        <v>53</v>
      </c>
      <c r="AP4991">
        <v>0</v>
      </c>
      <c r="AQ4991">
        <v>0</v>
      </c>
      <c r="AR4991">
        <v>80000</v>
      </c>
      <c r="AS4991">
        <v>40000</v>
      </c>
      <c r="AT4991">
        <v>0</v>
      </c>
      <c r="AU4991">
        <v>60000</v>
      </c>
      <c r="AV4991">
        <v>50000</v>
      </c>
      <c r="AW4991">
        <v>230000</v>
      </c>
    </row>
    <row r="4992" spans="1:49" hidden="1" x14ac:dyDescent="0.35">
      <c r="A4992" s="2" t="s">
        <v>1321</v>
      </c>
      <c r="B4992">
        <v>12</v>
      </c>
      <c r="C4992">
        <v>1207</v>
      </c>
      <c r="D4992">
        <v>1</v>
      </c>
      <c r="E4992" t="s">
        <v>50</v>
      </c>
      <c r="F4992">
        <v>37</v>
      </c>
      <c r="G4992" t="s">
        <v>72</v>
      </c>
      <c r="I4992" t="s">
        <v>73</v>
      </c>
      <c r="J4992" t="s">
        <v>52</v>
      </c>
      <c r="K4992" t="s">
        <v>52</v>
      </c>
      <c r="L4992" t="s">
        <v>52</v>
      </c>
      <c r="M4992">
        <v>9</v>
      </c>
      <c r="N4992" t="s">
        <v>100</v>
      </c>
      <c r="O4992">
        <v>2</v>
      </c>
      <c r="P4992" s="2">
        <v>4</v>
      </c>
      <c r="Q4992" t="s">
        <v>56</v>
      </c>
      <c r="R4992">
        <v>1</v>
      </c>
      <c r="S4992" s="5">
        <f t="shared" si="77"/>
        <v>0</v>
      </c>
      <c r="T4992" t="s">
        <v>58</v>
      </c>
      <c r="U4992" t="s">
        <v>52</v>
      </c>
      <c r="V4992">
        <v>1</v>
      </c>
      <c r="W4992" t="s">
        <v>52</v>
      </c>
      <c r="X4992">
        <v>2</v>
      </c>
      <c r="AB4992" t="s">
        <v>72</v>
      </c>
    </row>
    <row r="4993" spans="1:49" hidden="1" x14ac:dyDescent="0.35">
      <c r="A4993" s="2" t="s">
        <v>1322</v>
      </c>
      <c r="B4993">
        <v>2</v>
      </c>
      <c r="C4993">
        <v>211</v>
      </c>
      <c r="D4993">
        <v>2</v>
      </c>
      <c r="E4993" t="s">
        <v>50</v>
      </c>
      <c r="F4993">
        <v>30</v>
      </c>
      <c r="G4993" t="s">
        <v>72</v>
      </c>
      <c r="I4993" t="s">
        <v>73</v>
      </c>
      <c r="J4993" t="s">
        <v>53</v>
      </c>
      <c r="K4993" t="s">
        <v>53</v>
      </c>
      <c r="L4993" t="s">
        <v>52</v>
      </c>
      <c r="M4993">
        <v>3</v>
      </c>
      <c r="N4993" t="s">
        <v>97</v>
      </c>
      <c r="O4993">
        <v>2</v>
      </c>
      <c r="P4993" s="2">
        <v>1</v>
      </c>
      <c r="Q4993" t="s">
        <v>50</v>
      </c>
      <c r="R4993">
        <v>30</v>
      </c>
      <c r="S4993" s="5">
        <f t="shared" si="77"/>
        <v>0</v>
      </c>
      <c r="T4993" t="s">
        <v>54</v>
      </c>
      <c r="U4993" t="s">
        <v>53</v>
      </c>
      <c r="W4993" t="s">
        <v>53</v>
      </c>
      <c r="Y4993" t="s">
        <v>55</v>
      </c>
      <c r="Z4993" t="s">
        <v>52</v>
      </c>
      <c r="AA4993">
        <v>2</v>
      </c>
      <c r="AB4993" t="s">
        <v>72</v>
      </c>
      <c r="AD4993" t="s">
        <v>73</v>
      </c>
      <c r="AE4993" t="s">
        <v>53</v>
      </c>
      <c r="AF4993" t="s">
        <v>53</v>
      </c>
      <c r="AG4993" t="s">
        <v>52</v>
      </c>
      <c r="AH4993">
        <v>3</v>
      </c>
      <c r="AI4993" t="s">
        <v>97</v>
      </c>
      <c r="AJ4993" t="s">
        <v>53</v>
      </c>
    </row>
    <row r="4994" spans="1:49" hidden="1" x14ac:dyDescent="0.35">
      <c r="A4994" s="2" t="s">
        <v>1322</v>
      </c>
      <c r="B4994">
        <v>2</v>
      </c>
      <c r="C4994">
        <v>211</v>
      </c>
      <c r="D4994">
        <v>2</v>
      </c>
      <c r="E4994" t="s">
        <v>50</v>
      </c>
      <c r="F4994">
        <v>30</v>
      </c>
      <c r="G4994" t="s">
        <v>72</v>
      </c>
      <c r="I4994" t="s">
        <v>73</v>
      </c>
      <c r="J4994" t="s">
        <v>53</v>
      </c>
      <c r="K4994" t="s">
        <v>53</v>
      </c>
      <c r="L4994" t="s">
        <v>52</v>
      </c>
      <c r="M4994">
        <v>3</v>
      </c>
      <c r="N4994" t="s">
        <v>97</v>
      </c>
      <c r="O4994">
        <v>2</v>
      </c>
      <c r="P4994" s="2">
        <v>2</v>
      </c>
      <c r="Q4994" t="s">
        <v>56</v>
      </c>
      <c r="R4994">
        <v>39</v>
      </c>
      <c r="S4994" s="5">
        <f t="shared" si="77"/>
        <v>0</v>
      </c>
      <c r="T4994" t="s">
        <v>57</v>
      </c>
      <c r="U4994" t="s">
        <v>53</v>
      </c>
      <c r="W4994" t="s">
        <v>53</v>
      </c>
      <c r="Y4994" t="s">
        <v>55</v>
      </c>
      <c r="Z4994" t="s">
        <v>52</v>
      </c>
      <c r="AA4994">
        <v>1</v>
      </c>
      <c r="AB4994" t="s">
        <v>72</v>
      </c>
      <c r="AD4994" t="s">
        <v>73</v>
      </c>
      <c r="AE4994" t="s">
        <v>52</v>
      </c>
      <c r="AF4994" t="s">
        <v>52</v>
      </c>
      <c r="AG4994" t="s">
        <v>52</v>
      </c>
      <c r="AH4994">
        <v>5</v>
      </c>
      <c r="AI4994" t="s">
        <v>83</v>
      </c>
      <c r="AJ4994" t="s">
        <v>53</v>
      </c>
    </row>
    <row r="4995" spans="1:49" x14ac:dyDescent="0.35">
      <c r="A4995" s="2" t="s">
        <v>1322</v>
      </c>
      <c r="B4995">
        <v>2</v>
      </c>
      <c r="C4995">
        <v>211</v>
      </c>
      <c r="D4995">
        <v>2</v>
      </c>
      <c r="E4995" t="s">
        <v>50</v>
      </c>
      <c r="F4995">
        <v>30</v>
      </c>
      <c r="G4995" t="s">
        <v>72</v>
      </c>
      <c r="I4995" t="s">
        <v>73</v>
      </c>
      <c r="J4995" t="s">
        <v>53</v>
      </c>
      <c r="K4995" t="s">
        <v>53</v>
      </c>
      <c r="L4995" t="s">
        <v>52</v>
      </c>
      <c r="M4995">
        <v>3</v>
      </c>
      <c r="N4995" t="s">
        <v>97</v>
      </c>
      <c r="O4995">
        <v>2</v>
      </c>
      <c r="P4995" s="6">
        <v>3</v>
      </c>
      <c r="Q4995" t="s">
        <v>50</v>
      </c>
      <c r="R4995">
        <v>7</v>
      </c>
      <c r="S4995" s="5">
        <f t="shared" ref="S4995:S5058" si="78">IF(AND(R4995&gt;=6, R4995&lt;=17, T4995="Child"),1,0)</f>
        <v>1</v>
      </c>
      <c r="T4995" t="s">
        <v>58</v>
      </c>
      <c r="U4995" t="s">
        <v>52</v>
      </c>
      <c r="V4995">
        <v>1</v>
      </c>
      <c r="W4995" t="s">
        <v>52</v>
      </c>
      <c r="X4995">
        <v>2</v>
      </c>
      <c r="AB4995" t="s">
        <v>72</v>
      </c>
      <c r="AD4995" t="s">
        <v>73</v>
      </c>
      <c r="AE4995" t="s">
        <v>53</v>
      </c>
      <c r="AF4995" t="s">
        <v>53</v>
      </c>
      <c r="AG4995" t="s">
        <v>52</v>
      </c>
      <c r="AH4995">
        <v>3</v>
      </c>
      <c r="AI4995" t="s">
        <v>65</v>
      </c>
      <c r="AJ4995" t="s">
        <v>52</v>
      </c>
      <c r="AK4995" t="s">
        <v>66</v>
      </c>
      <c r="AM4995" t="s">
        <v>62</v>
      </c>
      <c r="AN4995" t="s">
        <v>53</v>
      </c>
    </row>
    <row r="4996" spans="1:49" hidden="1" x14ac:dyDescent="0.35">
      <c r="A4996" s="2" t="s">
        <v>1322</v>
      </c>
      <c r="B4996">
        <v>2</v>
      </c>
      <c r="C4996">
        <v>211</v>
      </c>
      <c r="D4996">
        <v>2</v>
      </c>
      <c r="E4996" t="s">
        <v>50</v>
      </c>
      <c r="F4996">
        <v>30</v>
      </c>
      <c r="G4996" t="s">
        <v>72</v>
      </c>
      <c r="I4996" t="s">
        <v>73</v>
      </c>
      <c r="J4996" t="s">
        <v>53</v>
      </c>
      <c r="K4996" t="s">
        <v>53</v>
      </c>
      <c r="L4996" t="s">
        <v>52</v>
      </c>
      <c r="M4996">
        <v>3</v>
      </c>
      <c r="N4996" t="s">
        <v>97</v>
      </c>
      <c r="O4996">
        <v>2</v>
      </c>
      <c r="P4996" s="2">
        <v>4</v>
      </c>
      <c r="Q4996" t="s">
        <v>56</v>
      </c>
      <c r="R4996">
        <v>1</v>
      </c>
      <c r="S4996" s="5">
        <f t="shared" si="78"/>
        <v>0</v>
      </c>
      <c r="T4996" t="s">
        <v>58</v>
      </c>
      <c r="U4996" t="s">
        <v>52</v>
      </c>
      <c r="V4996">
        <v>1</v>
      </c>
      <c r="W4996" t="s">
        <v>52</v>
      </c>
      <c r="X4996">
        <v>2</v>
      </c>
      <c r="AB4996" t="s">
        <v>72</v>
      </c>
    </row>
    <row r="4997" spans="1:49" hidden="1" x14ac:dyDescent="0.35">
      <c r="A4997" s="2" t="s">
        <v>1323</v>
      </c>
      <c r="B4997">
        <v>15</v>
      </c>
      <c r="C4997">
        <v>1505</v>
      </c>
      <c r="D4997">
        <v>1</v>
      </c>
      <c r="E4997" t="s">
        <v>56</v>
      </c>
      <c r="F4997">
        <v>32</v>
      </c>
      <c r="G4997" t="s">
        <v>72</v>
      </c>
      <c r="I4997" t="s">
        <v>73</v>
      </c>
      <c r="J4997" t="s">
        <v>53</v>
      </c>
      <c r="K4997" t="s">
        <v>53</v>
      </c>
      <c r="L4997" t="s">
        <v>53</v>
      </c>
      <c r="M4997">
        <v>0</v>
      </c>
      <c r="O4997">
        <v>1</v>
      </c>
      <c r="P4997" s="2">
        <v>1</v>
      </c>
      <c r="Q4997" t="s">
        <v>56</v>
      </c>
      <c r="R4997">
        <v>32</v>
      </c>
      <c r="S4997" s="5">
        <f t="shared" si="78"/>
        <v>0</v>
      </c>
      <c r="T4997" t="s">
        <v>54</v>
      </c>
      <c r="U4997" t="s">
        <v>53</v>
      </c>
      <c r="W4997" t="s">
        <v>52</v>
      </c>
      <c r="X4997">
        <v>3</v>
      </c>
      <c r="Y4997" t="s">
        <v>92</v>
      </c>
      <c r="AB4997" t="s">
        <v>72</v>
      </c>
      <c r="AD4997" t="s">
        <v>73</v>
      </c>
      <c r="AE4997" t="s">
        <v>53</v>
      </c>
      <c r="AF4997" t="s">
        <v>53</v>
      </c>
      <c r="AG4997" t="s">
        <v>53</v>
      </c>
    </row>
    <row r="4998" spans="1:49" hidden="1" x14ac:dyDescent="0.35">
      <c r="A4998" s="2" t="s">
        <v>1323</v>
      </c>
      <c r="B4998">
        <v>15</v>
      </c>
      <c r="C4998">
        <v>1505</v>
      </c>
      <c r="D4998">
        <v>1</v>
      </c>
      <c r="E4998" t="s">
        <v>56</v>
      </c>
      <c r="F4998">
        <v>32</v>
      </c>
      <c r="G4998" t="s">
        <v>72</v>
      </c>
      <c r="I4998" t="s">
        <v>73</v>
      </c>
      <c r="J4998" t="s">
        <v>53</v>
      </c>
      <c r="K4998" t="s">
        <v>53</v>
      </c>
      <c r="L4998" t="s">
        <v>53</v>
      </c>
      <c r="M4998">
        <v>0</v>
      </c>
      <c r="O4998">
        <v>1</v>
      </c>
      <c r="P4998" s="2">
        <v>2</v>
      </c>
      <c r="Q4998" t="s">
        <v>56</v>
      </c>
      <c r="R4998">
        <v>4</v>
      </c>
      <c r="S4998" s="5">
        <f t="shared" si="78"/>
        <v>0</v>
      </c>
      <c r="T4998" t="s">
        <v>58</v>
      </c>
      <c r="U4998" t="s">
        <v>53</v>
      </c>
      <c r="W4998" t="s">
        <v>52</v>
      </c>
      <c r="X4998">
        <v>1</v>
      </c>
      <c r="AB4998" t="s">
        <v>72</v>
      </c>
      <c r="AD4998" t="s">
        <v>73</v>
      </c>
      <c r="AE4998" t="s">
        <v>53</v>
      </c>
      <c r="AF4998" t="s">
        <v>53</v>
      </c>
      <c r="AG4998" t="s">
        <v>53</v>
      </c>
      <c r="AO4998" t="s">
        <v>70</v>
      </c>
    </row>
    <row r="4999" spans="1:49" hidden="1" x14ac:dyDescent="0.35">
      <c r="A4999" s="2" t="s">
        <v>1323</v>
      </c>
      <c r="B4999">
        <v>15</v>
      </c>
      <c r="C4999">
        <v>1505</v>
      </c>
      <c r="D4999">
        <v>1</v>
      </c>
      <c r="E4999" t="s">
        <v>56</v>
      </c>
      <c r="F4999">
        <v>32</v>
      </c>
      <c r="G4999" t="s">
        <v>72</v>
      </c>
      <c r="I4999" t="s">
        <v>73</v>
      </c>
      <c r="J4999" t="s">
        <v>53</v>
      </c>
      <c r="K4999" t="s">
        <v>53</v>
      </c>
      <c r="L4999" t="s">
        <v>53</v>
      </c>
      <c r="M4999">
        <v>0</v>
      </c>
      <c r="O4999">
        <v>1</v>
      </c>
      <c r="P4999" s="2">
        <v>3</v>
      </c>
      <c r="Q4999" t="s">
        <v>56</v>
      </c>
      <c r="R4999">
        <v>76</v>
      </c>
      <c r="S4999" s="5">
        <f t="shared" si="78"/>
        <v>0</v>
      </c>
      <c r="T4999" t="s">
        <v>125</v>
      </c>
      <c r="U4999" t="s">
        <v>53</v>
      </c>
      <c r="W4999" t="s">
        <v>53</v>
      </c>
      <c r="Y4999" t="s">
        <v>92</v>
      </c>
      <c r="AB4999" t="s">
        <v>72</v>
      </c>
      <c r="AD4999" t="s">
        <v>73</v>
      </c>
      <c r="AE4999" t="s">
        <v>52</v>
      </c>
      <c r="AF4999" t="s">
        <v>52</v>
      </c>
      <c r="AG4999" t="s">
        <v>52</v>
      </c>
      <c r="AH4999">
        <v>3</v>
      </c>
      <c r="AI4999" t="s">
        <v>63</v>
      </c>
      <c r="AJ4999" t="s">
        <v>53</v>
      </c>
    </row>
    <row r="5000" spans="1:49" hidden="1" x14ac:dyDescent="0.35">
      <c r="A5000" s="2" t="s">
        <v>1324</v>
      </c>
      <c r="B5000">
        <v>24</v>
      </c>
      <c r="C5000">
        <v>2401</v>
      </c>
      <c r="D5000">
        <v>1</v>
      </c>
      <c r="E5000" t="s">
        <v>50</v>
      </c>
      <c r="F5000">
        <v>58</v>
      </c>
      <c r="G5000" t="s">
        <v>72</v>
      </c>
      <c r="I5000" t="s">
        <v>73</v>
      </c>
      <c r="J5000" t="s">
        <v>52</v>
      </c>
      <c r="K5000" t="s">
        <v>52</v>
      </c>
      <c r="L5000" t="s">
        <v>52</v>
      </c>
      <c r="M5000">
        <v>5</v>
      </c>
      <c r="N5000" t="s">
        <v>97</v>
      </c>
      <c r="O5000">
        <v>2</v>
      </c>
      <c r="P5000" s="2">
        <v>1</v>
      </c>
      <c r="Q5000" t="s">
        <v>50</v>
      </c>
      <c r="R5000">
        <v>58</v>
      </c>
      <c r="S5000" s="5">
        <f t="shared" si="78"/>
        <v>0</v>
      </c>
      <c r="T5000" t="s">
        <v>54</v>
      </c>
      <c r="U5000" t="s">
        <v>53</v>
      </c>
      <c r="W5000" t="s">
        <v>53</v>
      </c>
      <c r="Y5000" t="s">
        <v>55</v>
      </c>
      <c r="Z5000" t="s">
        <v>52</v>
      </c>
      <c r="AA5000">
        <v>2</v>
      </c>
      <c r="AB5000" t="s">
        <v>72</v>
      </c>
      <c r="AD5000" t="s">
        <v>73</v>
      </c>
      <c r="AE5000" t="s">
        <v>52</v>
      </c>
      <c r="AF5000" t="s">
        <v>52</v>
      </c>
      <c r="AG5000" t="s">
        <v>52</v>
      </c>
      <c r="AH5000">
        <v>5</v>
      </c>
      <c r="AI5000" t="s">
        <v>97</v>
      </c>
      <c r="AJ5000" t="s">
        <v>53</v>
      </c>
    </row>
    <row r="5001" spans="1:49" hidden="1" x14ac:dyDescent="0.35">
      <c r="A5001" s="2" t="s">
        <v>1324</v>
      </c>
      <c r="B5001">
        <v>24</v>
      </c>
      <c r="C5001">
        <v>2401</v>
      </c>
      <c r="D5001">
        <v>1</v>
      </c>
      <c r="E5001" t="s">
        <v>50</v>
      </c>
      <c r="F5001">
        <v>58</v>
      </c>
      <c r="G5001" t="s">
        <v>72</v>
      </c>
      <c r="I5001" t="s">
        <v>73</v>
      </c>
      <c r="J5001" t="s">
        <v>52</v>
      </c>
      <c r="K5001" t="s">
        <v>52</v>
      </c>
      <c r="L5001" t="s">
        <v>52</v>
      </c>
      <c r="M5001">
        <v>5</v>
      </c>
      <c r="N5001" t="s">
        <v>97</v>
      </c>
      <c r="O5001">
        <v>2</v>
      </c>
      <c r="P5001" s="2">
        <v>2</v>
      </c>
      <c r="Q5001" t="s">
        <v>56</v>
      </c>
      <c r="R5001">
        <v>33</v>
      </c>
      <c r="S5001" s="5">
        <f t="shared" si="78"/>
        <v>0</v>
      </c>
      <c r="T5001" t="s">
        <v>57</v>
      </c>
      <c r="U5001" t="s">
        <v>53</v>
      </c>
      <c r="W5001" t="s">
        <v>53</v>
      </c>
      <c r="Y5001" t="s">
        <v>55</v>
      </c>
      <c r="Z5001" t="s">
        <v>52</v>
      </c>
      <c r="AA5001">
        <v>1</v>
      </c>
      <c r="AB5001" t="s">
        <v>72</v>
      </c>
      <c r="AD5001" t="s">
        <v>73</v>
      </c>
      <c r="AE5001" t="s">
        <v>52</v>
      </c>
      <c r="AF5001" t="s">
        <v>52</v>
      </c>
      <c r="AG5001" t="s">
        <v>52</v>
      </c>
      <c r="AH5001">
        <v>2</v>
      </c>
      <c r="AI5001" t="s">
        <v>65</v>
      </c>
      <c r="AJ5001" t="s">
        <v>53</v>
      </c>
    </row>
    <row r="5002" spans="1:49" x14ac:dyDescent="0.35">
      <c r="A5002" s="2" t="s">
        <v>1324</v>
      </c>
      <c r="B5002">
        <v>24</v>
      </c>
      <c r="C5002">
        <v>2401</v>
      </c>
      <c r="D5002">
        <v>1</v>
      </c>
      <c r="E5002" t="s">
        <v>50</v>
      </c>
      <c r="F5002">
        <v>58</v>
      </c>
      <c r="G5002" t="s">
        <v>72</v>
      </c>
      <c r="I5002" t="s">
        <v>73</v>
      </c>
      <c r="J5002" t="s">
        <v>52</v>
      </c>
      <c r="K5002" t="s">
        <v>52</v>
      </c>
      <c r="L5002" t="s">
        <v>52</v>
      </c>
      <c r="M5002">
        <v>5</v>
      </c>
      <c r="N5002" t="s">
        <v>97</v>
      </c>
      <c r="O5002">
        <v>2</v>
      </c>
      <c r="P5002" s="6">
        <v>3</v>
      </c>
      <c r="Q5002" t="s">
        <v>56</v>
      </c>
      <c r="R5002">
        <v>12</v>
      </c>
      <c r="S5002" s="5">
        <f t="shared" si="78"/>
        <v>1</v>
      </c>
      <c r="T5002" t="s">
        <v>58</v>
      </c>
      <c r="U5002" t="s">
        <v>52</v>
      </c>
      <c r="V5002">
        <v>1</v>
      </c>
      <c r="W5002" t="s">
        <v>52</v>
      </c>
      <c r="X5002">
        <v>2</v>
      </c>
      <c r="AB5002" t="s">
        <v>72</v>
      </c>
      <c r="AD5002" t="s">
        <v>73</v>
      </c>
      <c r="AE5002" t="s">
        <v>52</v>
      </c>
      <c r="AF5002" t="s">
        <v>52</v>
      </c>
      <c r="AG5002" t="s">
        <v>52</v>
      </c>
      <c r="AH5002">
        <v>7</v>
      </c>
      <c r="AI5002" t="s">
        <v>79</v>
      </c>
      <c r="AJ5002" t="s">
        <v>52</v>
      </c>
      <c r="AK5002" t="s">
        <v>90</v>
      </c>
      <c r="AM5002" t="s">
        <v>62</v>
      </c>
      <c r="AN5002" t="s">
        <v>53</v>
      </c>
      <c r="AP5002">
        <v>0</v>
      </c>
      <c r="AQ5002">
        <v>0</v>
      </c>
      <c r="AR5002">
        <v>20000</v>
      </c>
      <c r="AS5002">
        <v>50000</v>
      </c>
      <c r="AT5002">
        <v>0</v>
      </c>
      <c r="AU5002">
        <v>0</v>
      </c>
      <c r="AV5002">
        <v>0</v>
      </c>
      <c r="AW5002">
        <v>70000</v>
      </c>
    </row>
    <row r="5003" spans="1:49" x14ac:dyDescent="0.35">
      <c r="A5003" s="2" t="s">
        <v>1324</v>
      </c>
      <c r="B5003">
        <v>24</v>
      </c>
      <c r="C5003">
        <v>2401</v>
      </c>
      <c r="D5003">
        <v>1</v>
      </c>
      <c r="E5003" t="s">
        <v>50</v>
      </c>
      <c r="F5003">
        <v>58</v>
      </c>
      <c r="G5003" t="s">
        <v>72</v>
      </c>
      <c r="I5003" t="s">
        <v>73</v>
      </c>
      <c r="J5003" t="s">
        <v>52</v>
      </c>
      <c r="K5003" t="s">
        <v>52</v>
      </c>
      <c r="L5003" t="s">
        <v>52</v>
      </c>
      <c r="M5003">
        <v>5</v>
      </c>
      <c r="N5003" t="s">
        <v>97</v>
      </c>
      <c r="O5003">
        <v>2</v>
      </c>
      <c r="P5003" s="6">
        <v>4</v>
      </c>
      <c r="Q5003" t="s">
        <v>50</v>
      </c>
      <c r="R5003">
        <v>9</v>
      </c>
      <c r="S5003" s="5">
        <f t="shared" si="78"/>
        <v>1</v>
      </c>
      <c r="T5003" t="s">
        <v>58</v>
      </c>
      <c r="U5003" t="s">
        <v>52</v>
      </c>
      <c r="V5003">
        <v>1</v>
      </c>
      <c r="W5003" t="s">
        <v>52</v>
      </c>
      <c r="X5003">
        <v>2</v>
      </c>
      <c r="AB5003" t="s">
        <v>72</v>
      </c>
      <c r="AD5003" t="s">
        <v>73</v>
      </c>
      <c r="AE5003" t="s">
        <v>52</v>
      </c>
      <c r="AF5003" t="s">
        <v>52</v>
      </c>
      <c r="AG5003" t="s">
        <v>52</v>
      </c>
      <c r="AH5003">
        <v>4</v>
      </c>
      <c r="AI5003" t="s">
        <v>63</v>
      </c>
      <c r="AJ5003" t="s">
        <v>52</v>
      </c>
      <c r="AK5003" t="s">
        <v>64</v>
      </c>
      <c r="AM5003" t="s">
        <v>62</v>
      </c>
      <c r="AN5003" t="s">
        <v>53</v>
      </c>
      <c r="AP5003">
        <v>0</v>
      </c>
      <c r="AQ5003">
        <v>0</v>
      </c>
      <c r="AR5003">
        <v>20000</v>
      </c>
      <c r="AS5003">
        <v>40000</v>
      </c>
      <c r="AT5003">
        <v>0</v>
      </c>
      <c r="AU5003">
        <v>0</v>
      </c>
      <c r="AV5003">
        <v>0</v>
      </c>
      <c r="AW5003">
        <v>60000</v>
      </c>
    </row>
    <row r="5004" spans="1:49" hidden="1" x14ac:dyDescent="0.35">
      <c r="A5004" s="2" t="s">
        <v>1325</v>
      </c>
      <c r="B5004">
        <v>11</v>
      </c>
      <c r="C5004">
        <v>1104</v>
      </c>
      <c r="D5004">
        <v>2</v>
      </c>
      <c r="E5004" t="s">
        <v>50</v>
      </c>
      <c r="F5004">
        <v>43</v>
      </c>
      <c r="G5004" t="s">
        <v>155</v>
      </c>
      <c r="H5004" t="s">
        <v>52</v>
      </c>
      <c r="I5004" t="s">
        <v>52</v>
      </c>
      <c r="J5004" t="s">
        <v>52</v>
      </c>
      <c r="K5004" t="s">
        <v>52</v>
      </c>
      <c r="L5004" t="s">
        <v>52</v>
      </c>
      <c r="M5004">
        <v>3</v>
      </c>
      <c r="N5004" t="s">
        <v>63</v>
      </c>
      <c r="O5004">
        <v>1</v>
      </c>
      <c r="P5004" s="2">
        <v>1</v>
      </c>
      <c r="Q5004" t="s">
        <v>50</v>
      </c>
      <c r="R5004">
        <v>43</v>
      </c>
      <c r="S5004" s="5">
        <f t="shared" si="78"/>
        <v>0</v>
      </c>
      <c r="T5004" t="s">
        <v>54</v>
      </c>
      <c r="U5004" t="s">
        <v>53</v>
      </c>
      <c r="W5004" t="s">
        <v>53</v>
      </c>
      <c r="Y5004" t="s">
        <v>55</v>
      </c>
      <c r="Z5004" t="s">
        <v>52</v>
      </c>
      <c r="AA5004">
        <v>2</v>
      </c>
      <c r="AB5004" t="s">
        <v>155</v>
      </c>
      <c r="AC5004" t="s">
        <v>52</v>
      </c>
      <c r="AD5004" t="s">
        <v>52</v>
      </c>
      <c r="AE5004" t="s">
        <v>52</v>
      </c>
      <c r="AF5004" t="s">
        <v>52</v>
      </c>
      <c r="AG5004" t="s">
        <v>52</v>
      </c>
      <c r="AH5004">
        <v>3</v>
      </c>
      <c r="AI5004" t="s">
        <v>63</v>
      </c>
      <c r="AJ5004" t="s">
        <v>53</v>
      </c>
    </row>
    <row r="5005" spans="1:49" hidden="1" x14ac:dyDescent="0.35">
      <c r="A5005" s="2" t="s">
        <v>1325</v>
      </c>
      <c r="B5005">
        <v>11</v>
      </c>
      <c r="C5005">
        <v>1104</v>
      </c>
      <c r="D5005">
        <v>2</v>
      </c>
      <c r="E5005" t="s">
        <v>50</v>
      </c>
      <c r="F5005">
        <v>43</v>
      </c>
      <c r="G5005" t="s">
        <v>155</v>
      </c>
      <c r="H5005" t="s">
        <v>52</v>
      </c>
      <c r="I5005" t="s">
        <v>52</v>
      </c>
      <c r="J5005" t="s">
        <v>52</v>
      </c>
      <c r="K5005" t="s">
        <v>52</v>
      </c>
      <c r="L5005" t="s">
        <v>52</v>
      </c>
      <c r="M5005">
        <v>3</v>
      </c>
      <c r="N5005" t="s">
        <v>63</v>
      </c>
      <c r="O5005">
        <v>1</v>
      </c>
      <c r="P5005" s="2">
        <v>2</v>
      </c>
      <c r="Q5005" t="s">
        <v>56</v>
      </c>
      <c r="R5005">
        <v>38</v>
      </c>
      <c r="S5005" s="5">
        <f t="shared" si="78"/>
        <v>0</v>
      </c>
      <c r="T5005" t="s">
        <v>57</v>
      </c>
      <c r="U5005" t="s">
        <v>53</v>
      </c>
      <c r="W5005" t="s">
        <v>53</v>
      </c>
      <c r="Y5005" t="s">
        <v>55</v>
      </c>
      <c r="Z5005" t="s">
        <v>52</v>
      </c>
      <c r="AA5005">
        <v>1</v>
      </c>
      <c r="AB5005" t="s">
        <v>155</v>
      </c>
      <c r="AC5005" t="s">
        <v>52</v>
      </c>
      <c r="AD5005" t="s">
        <v>52</v>
      </c>
      <c r="AE5005" t="s">
        <v>52</v>
      </c>
      <c r="AF5005" t="s">
        <v>53</v>
      </c>
      <c r="AG5005" t="s">
        <v>52</v>
      </c>
      <c r="AH5005">
        <v>2</v>
      </c>
      <c r="AI5005" t="s">
        <v>97</v>
      </c>
      <c r="AJ5005" t="s">
        <v>53</v>
      </c>
    </row>
    <row r="5006" spans="1:49" x14ac:dyDescent="0.35">
      <c r="A5006" s="2" t="s">
        <v>1325</v>
      </c>
      <c r="B5006">
        <v>11</v>
      </c>
      <c r="C5006">
        <v>1104</v>
      </c>
      <c r="D5006">
        <v>2</v>
      </c>
      <c r="E5006" t="s">
        <v>50</v>
      </c>
      <c r="F5006">
        <v>43</v>
      </c>
      <c r="G5006" t="s">
        <v>155</v>
      </c>
      <c r="H5006" t="s">
        <v>52</v>
      </c>
      <c r="I5006" t="s">
        <v>52</v>
      </c>
      <c r="J5006" t="s">
        <v>52</v>
      </c>
      <c r="K5006" t="s">
        <v>52</v>
      </c>
      <c r="L5006" t="s">
        <v>52</v>
      </c>
      <c r="M5006">
        <v>3</v>
      </c>
      <c r="N5006" t="s">
        <v>63</v>
      </c>
      <c r="O5006">
        <v>1</v>
      </c>
      <c r="P5006" s="6">
        <v>3</v>
      </c>
      <c r="Q5006" t="s">
        <v>56</v>
      </c>
      <c r="R5006">
        <v>13</v>
      </c>
      <c r="S5006" s="5">
        <f t="shared" si="78"/>
        <v>1</v>
      </c>
      <c r="T5006" t="s">
        <v>58</v>
      </c>
      <c r="U5006" t="s">
        <v>52</v>
      </c>
      <c r="V5006">
        <v>1</v>
      </c>
      <c r="W5006" t="s">
        <v>52</v>
      </c>
      <c r="X5006">
        <v>2</v>
      </c>
      <c r="Y5006" t="s">
        <v>59</v>
      </c>
      <c r="AB5006" t="s">
        <v>155</v>
      </c>
      <c r="AC5006" t="s">
        <v>52</v>
      </c>
      <c r="AD5006" t="s">
        <v>52</v>
      </c>
      <c r="AE5006" t="s">
        <v>52</v>
      </c>
      <c r="AF5006" t="s">
        <v>52</v>
      </c>
      <c r="AG5006" t="s">
        <v>52</v>
      </c>
      <c r="AH5006">
        <v>6</v>
      </c>
      <c r="AI5006" t="s">
        <v>79</v>
      </c>
      <c r="AJ5006" t="s">
        <v>52</v>
      </c>
      <c r="AK5006" t="s">
        <v>90</v>
      </c>
      <c r="AM5006" t="s">
        <v>62</v>
      </c>
      <c r="AN5006" t="s">
        <v>52</v>
      </c>
      <c r="AP5006">
        <v>0</v>
      </c>
      <c r="AQ5006">
        <v>240000</v>
      </c>
      <c r="AR5006">
        <v>15000</v>
      </c>
      <c r="AS5006">
        <v>35000</v>
      </c>
      <c r="AT5006">
        <v>840000</v>
      </c>
      <c r="AU5006">
        <v>0</v>
      </c>
      <c r="AV5006">
        <v>5000</v>
      </c>
      <c r="AW5006">
        <v>1135000</v>
      </c>
    </row>
    <row r="5007" spans="1:49" hidden="1" x14ac:dyDescent="0.35">
      <c r="A5007" s="2" t="s">
        <v>1326</v>
      </c>
      <c r="B5007">
        <v>6</v>
      </c>
      <c r="C5007">
        <v>605</v>
      </c>
      <c r="D5007">
        <v>2</v>
      </c>
      <c r="E5007" t="s">
        <v>50</v>
      </c>
      <c r="F5007">
        <v>60</v>
      </c>
      <c r="G5007" t="s">
        <v>72</v>
      </c>
      <c r="I5007" t="s">
        <v>73</v>
      </c>
      <c r="J5007" t="s">
        <v>53</v>
      </c>
      <c r="K5007" t="s">
        <v>53</v>
      </c>
      <c r="L5007" t="s">
        <v>53</v>
      </c>
      <c r="M5007">
        <v>0</v>
      </c>
      <c r="O5007">
        <v>3</v>
      </c>
      <c r="P5007" s="2">
        <v>1</v>
      </c>
      <c r="Q5007" t="s">
        <v>50</v>
      </c>
      <c r="R5007">
        <v>60</v>
      </c>
      <c r="S5007" s="5">
        <f t="shared" si="78"/>
        <v>0</v>
      </c>
      <c r="T5007" t="s">
        <v>54</v>
      </c>
      <c r="U5007" t="s">
        <v>53</v>
      </c>
      <c r="W5007" t="s">
        <v>53</v>
      </c>
      <c r="Y5007" t="s">
        <v>55</v>
      </c>
      <c r="Z5007" t="s">
        <v>52</v>
      </c>
      <c r="AA5007">
        <v>2</v>
      </c>
      <c r="AB5007" t="s">
        <v>72</v>
      </c>
      <c r="AD5007" t="s">
        <v>73</v>
      </c>
      <c r="AE5007" t="s">
        <v>53</v>
      </c>
      <c r="AF5007" t="s">
        <v>53</v>
      </c>
      <c r="AG5007" t="s">
        <v>53</v>
      </c>
    </row>
    <row r="5008" spans="1:49" hidden="1" x14ac:dyDescent="0.35">
      <c r="A5008" s="2" t="s">
        <v>1326</v>
      </c>
      <c r="B5008">
        <v>6</v>
      </c>
      <c r="C5008">
        <v>605</v>
      </c>
      <c r="D5008">
        <v>2</v>
      </c>
      <c r="E5008" t="s">
        <v>50</v>
      </c>
      <c r="F5008">
        <v>60</v>
      </c>
      <c r="G5008" t="s">
        <v>72</v>
      </c>
      <c r="I5008" t="s">
        <v>73</v>
      </c>
      <c r="J5008" t="s">
        <v>53</v>
      </c>
      <c r="K5008" t="s">
        <v>53</v>
      </c>
      <c r="L5008" t="s">
        <v>53</v>
      </c>
      <c r="M5008">
        <v>0</v>
      </c>
      <c r="O5008">
        <v>3</v>
      </c>
      <c r="P5008" s="2">
        <v>2</v>
      </c>
      <c r="Q5008" t="s">
        <v>56</v>
      </c>
      <c r="R5008">
        <v>59</v>
      </c>
      <c r="S5008" s="5">
        <f t="shared" si="78"/>
        <v>0</v>
      </c>
      <c r="T5008" t="s">
        <v>57</v>
      </c>
      <c r="U5008" t="s">
        <v>53</v>
      </c>
      <c r="W5008" t="s">
        <v>53</v>
      </c>
      <c r="Y5008" t="s">
        <v>55</v>
      </c>
      <c r="Z5008" t="s">
        <v>52</v>
      </c>
      <c r="AA5008">
        <v>1</v>
      </c>
      <c r="AB5008" t="s">
        <v>72</v>
      </c>
      <c r="AD5008" t="s">
        <v>73</v>
      </c>
      <c r="AE5008" t="s">
        <v>53</v>
      </c>
      <c r="AF5008" t="s">
        <v>53</v>
      </c>
      <c r="AG5008" t="s">
        <v>53</v>
      </c>
    </row>
    <row r="5009" spans="1:49" hidden="1" x14ac:dyDescent="0.35">
      <c r="A5009" s="2" t="s">
        <v>1326</v>
      </c>
      <c r="B5009">
        <v>6</v>
      </c>
      <c r="C5009">
        <v>605</v>
      </c>
      <c r="D5009">
        <v>2</v>
      </c>
      <c r="E5009" t="s">
        <v>50</v>
      </c>
      <c r="F5009">
        <v>60</v>
      </c>
      <c r="G5009" t="s">
        <v>72</v>
      </c>
      <c r="I5009" t="s">
        <v>73</v>
      </c>
      <c r="J5009" t="s">
        <v>53</v>
      </c>
      <c r="K5009" t="s">
        <v>53</v>
      </c>
      <c r="L5009" t="s">
        <v>53</v>
      </c>
      <c r="M5009">
        <v>0</v>
      </c>
      <c r="O5009">
        <v>3</v>
      </c>
      <c r="P5009" s="2">
        <v>3</v>
      </c>
      <c r="Q5009" t="s">
        <v>56</v>
      </c>
      <c r="R5009">
        <v>33</v>
      </c>
      <c r="S5009" s="5">
        <f t="shared" si="78"/>
        <v>0</v>
      </c>
      <c r="T5009" t="s">
        <v>58</v>
      </c>
      <c r="U5009" t="s">
        <v>52</v>
      </c>
      <c r="V5009">
        <v>1</v>
      </c>
      <c r="W5009" t="s">
        <v>52</v>
      </c>
      <c r="X5009">
        <v>2</v>
      </c>
      <c r="Y5009" t="s">
        <v>55</v>
      </c>
      <c r="Z5009" t="s">
        <v>52</v>
      </c>
      <c r="AA5009">
        <v>7</v>
      </c>
      <c r="AB5009" t="s">
        <v>72</v>
      </c>
      <c r="AD5009" t="s">
        <v>73</v>
      </c>
      <c r="AE5009" t="s">
        <v>52</v>
      </c>
      <c r="AF5009" t="s">
        <v>52</v>
      </c>
      <c r="AG5009" t="s">
        <v>52</v>
      </c>
      <c r="AH5009">
        <v>5</v>
      </c>
      <c r="AI5009" t="s">
        <v>78</v>
      </c>
      <c r="AJ5009" t="s">
        <v>53</v>
      </c>
    </row>
    <row r="5010" spans="1:49" hidden="1" x14ac:dyDescent="0.35">
      <c r="A5010" s="2" t="s">
        <v>1326</v>
      </c>
      <c r="B5010">
        <v>6</v>
      </c>
      <c r="C5010">
        <v>605</v>
      </c>
      <c r="D5010">
        <v>2</v>
      </c>
      <c r="E5010" t="s">
        <v>50</v>
      </c>
      <c r="F5010">
        <v>60</v>
      </c>
      <c r="G5010" t="s">
        <v>72</v>
      </c>
      <c r="I5010" t="s">
        <v>73</v>
      </c>
      <c r="J5010" t="s">
        <v>53</v>
      </c>
      <c r="K5010" t="s">
        <v>53</v>
      </c>
      <c r="L5010" t="s">
        <v>53</v>
      </c>
      <c r="M5010">
        <v>0</v>
      </c>
      <c r="O5010">
        <v>3</v>
      </c>
      <c r="P5010" s="2">
        <v>4</v>
      </c>
      <c r="Q5010" t="s">
        <v>50</v>
      </c>
      <c r="R5010">
        <v>12</v>
      </c>
      <c r="S5010" s="5">
        <f t="shared" si="78"/>
        <v>0</v>
      </c>
      <c r="T5010" t="s">
        <v>102</v>
      </c>
      <c r="U5010" t="s">
        <v>52</v>
      </c>
      <c r="V5010">
        <v>7</v>
      </c>
      <c r="W5010" t="s">
        <v>52</v>
      </c>
      <c r="X5010">
        <v>3</v>
      </c>
      <c r="AB5010" t="s">
        <v>72</v>
      </c>
      <c r="AD5010" t="s">
        <v>73</v>
      </c>
      <c r="AE5010" t="s">
        <v>52</v>
      </c>
      <c r="AF5010" t="s">
        <v>52</v>
      </c>
      <c r="AG5010" t="s">
        <v>52</v>
      </c>
      <c r="AH5010">
        <v>4</v>
      </c>
      <c r="AI5010" t="s">
        <v>83</v>
      </c>
      <c r="AJ5010" t="s">
        <v>52</v>
      </c>
      <c r="AK5010" t="s">
        <v>84</v>
      </c>
      <c r="AM5010" t="s">
        <v>62</v>
      </c>
      <c r="AN5010" t="s">
        <v>53</v>
      </c>
      <c r="AP5010">
        <v>0</v>
      </c>
      <c r="AQ5010">
        <v>0</v>
      </c>
      <c r="AR5010">
        <v>40000</v>
      </c>
      <c r="AS5010">
        <v>80000</v>
      </c>
      <c r="AT5010">
        <v>30000</v>
      </c>
      <c r="AU5010">
        <v>0</v>
      </c>
      <c r="AV5010">
        <v>0</v>
      </c>
      <c r="AW5010">
        <v>150000</v>
      </c>
    </row>
    <row r="5011" spans="1:49" hidden="1" x14ac:dyDescent="0.35">
      <c r="A5011" s="2" t="s">
        <v>1326</v>
      </c>
      <c r="B5011">
        <v>6</v>
      </c>
      <c r="C5011">
        <v>605</v>
      </c>
      <c r="D5011">
        <v>2</v>
      </c>
      <c r="E5011" t="s">
        <v>50</v>
      </c>
      <c r="F5011">
        <v>60</v>
      </c>
      <c r="G5011" t="s">
        <v>72</v>
      </c>
      <c r="I5011" t="s">
        <v>73</v>
      </c>
      <c r="J5011" t="s">
        <v>53</v>
      </c>
      <c r="K5011" t="s">
        <v>53</v>
      </c>
      <c r="L5011" t="s">
        <v>53</v>
      </c>
      <c r="M5011">
        <v>0</v>
      </c>
      <c r="O5011">
        <v>3</v>
      </c>
      <c r="P5011" s="2">
        <v>5</v>
      </c>
      <c r="Q5011" t="s">
        <v>50</v>
      </c>
      <c r="R5011">
        <v>0</v>
      </c>
      <c r="S5011" s="5">
        <f t="shared" si="78"/>
        <v>0</v>
      </c>
      <c r="T5011" t="s">
        <v>102</v>
      </c>
      <c r="U5011" t="s">
        <v>52</v>
      </c>
      <c r="V5011">
        <v>7</v>
      </c>
      <c r="W5011" t="s">
        <v>52</v>
      </c>
      <c r="X5011">
        <v>3</v>
      </c>
      <c r="AB5011" t="s">
        <v>72</v>
      </c>
    </row>
    <row r="5012" spans="1:49" hidden="1" x14ac:dyDescent="0.35">
      <c r="A5012" s="2" t="s">
        <v>1326</v>
      </c>
      <c r="B5012">
        <v>6</v>
      </c>
      <c r="C5012">
        <v>605</v>
      </c>
      <c r="D5012">
        <v>2</v>
      </c>
      <c r="E5012" t="s">
        <v>50</v>
      </c>
      <c r="F5012">
        <v>60</v>
      </c>
      <c r="G5012" t="s">
        <v>72</v>
      </c>
      <c r="I5012" t="s">
        <v>73</v>
      </c>
      <c r="J5012" t="s">
        <v>53</v>
      </c>
      <c r="K5012" t="s">
        <v>53</v>
      </c>
      <c r="L5012" t="s">
        <v>53</v>
      </c>
      <c r="M5012">
        <v>0</v>
      </c>
      <c r="O5012">
        <v>3</v>
      </c>
      <c r="P5012" s="2">
        <v>6</v>
      </c>
      <c r="Q5012" t="s">
        <v>50</v>
      </c>
      <c r="R5012">
        <v>1</v>
      </c>
      <c r="S5012" s="5">
        <f t="shared" si="78"/>
        <v>0</v>
      </c>
      <c r="T5012" t="s">
        <v>102</v>
      </c>
      <c r="U5012" t="s">
        <v>53</v>
      </c>
      <c r="W5012" t="s">
        <v>53</v>
      </c>
      <c r="AB5012" t="s">
        <v>72</v>
      </c>
    </row>
    <row r="5013" spans="1:49" hidden="1" x14ac:dyDescent="0.35">
      <c r="A5013" s="2" t="s">
        <v>1326</v>
      </c>
      <c r="B5013">
        <v>6</v>
      </c>
      <c r="C5013">
        <v>605</v>
      </c>
      <c r="D5013">
        <v>2</v>
      </c>
      <c r="E5013" t="s">
        <v>50</v>
      </c>
      <c r="F5013">
        <v>60</v>
      </c>
      <c r="G5013" t="s">
        <v>72</v>
      </c>
      <c r="I5013" t="s">
        <v>73</v>
      </c>
      <c r="J5013" t="s">
        <v>53</v>
      </c>
      <c r="K5013" t="s">
        <v>53</v>
      </c>
      <c r="L5013" t="s">
        <v>53</v>
      </c>
      <c r="M5013">
        <v>0</v>
      </c>
      <c r="O5013">
        <v>3</v>
      </c>
      <c r="P5013" s="2">
        <v>7</v>
      </c>
      <c r="Q5013" t="s">
        <v>50</v>
      </c>
      <c r="R5013">
        <v>27</v>
      </c>
      <c r="S5013" s="5">
        <f t="shared" si="78"/>
        <v>0</v>
      </c>
      <c r="T5013" t="s">
        <v>99</v>
      </c>
      <c r="U5013" t="s">
        <v>53</v>
      </c>
      <c r="W5013" t="s">
        <v>53</v>
      </c>
      <c r="Y5013" t="s">
        <v>55</v>
      </c>
      <c r="Z5013" t="s">
        <v>52</v>
      </c>
      <c r="AA5013">
        <v>3</v>
      </c>
      <c r="AB5013" t="s">
        <v>72</v>
      </c>
      <c r="AD5013" t="s">
        <v>73</v>
      </c>
      <c r="AE5013" t="s">
        <v>52</v>
      </c>
      <c r="AF5013" t="s">
        <v>52</v>
      </c>
      <c r="AG5013" t="s">
        <v>52</v>
      </c>
      <c r="AH5013">
        <v>6</v>
      </c>
      <c r="AI5013" t="s">
        <v>79</v>
      </c>
      <c r="AJ5013" t="s">
        <v>53</v>
      </c>
    </row>
    <row r="5014" spans="1:49" hidden="1" x14ac:dyDescent="0.35">
      <c r="A5014" s="2" t="s">
        <v>1327</v>
      </c>
      <c r="B5014">
        <v>6</v>
      </c>
      <c r="C5014">
        <v>608</v>
      </c>
      <c r="D5014">
        <v>2</v>
      </c>
      <c r="E5014" t="s">
        <v>50</v>
      </c>
      <c r="F5014">
        <v>47</v>
      </c>
      <c r="G5014" t="s">
        <v>72</v>
      </c>
      <c r="I5014" t="s">
        <v>73</v>
      </c>
      <c r="J5014" t="s">
        <v>52</v>
      </c>
      <c r="K5014" t="s">
        <v>53</v>
      </c>
      <c r="L5014" t="s">
        <v>52</v>
      </c>
      <c r="M5014">
        <v>2</v>
      </c>
      <c r="N5014" t="s">
        <v>97</v>
      </c>
      <c r="O5014">
        <v>2</v>
      </c>
      <c r="P5014" s="2">
        <v>1</v>
      </c>
      <c r="Q5014" t="s">
        <v>50</v>
      </c>
      <c r="R5014">
        <v>47</v>
      </c>
      <c r="S5014" s="5">
        <f t="shared" si="78"/>
        <v>0</v>
      </c>
      <c r="T5014" t="s">
        <v>54</v>
      </c>
      <c r="U5014" t="s">
        <v>53</v>
      </c>
      <c r="W5014" t="s">
        <v>53</v>
      </c>
      <c r="Y5014" t="s">
        <v>55</v>
      </c>
      <c r="Z5014" t="s">
        <v>52</v>
      </c>
      <c r="AA5014">
        <v>2</v>
      </c>
      <c r="AB5014" t="s">
        <v>72</v>
      </c>
      <c r="AD5014" t="s">
        <v>73</v>
      </c>
      <c r="AE5014" t="s">
        <v>52</v>
      </c>
      <c r="AF5014" t="s">
        <v>53</v>
      </c>
      <c r="AG5014" t="s">
        <v>52</v>
      </c>
      <c r="AH5014">
        <v>2</v>
      </c>
      <c r="AI5014" t="s">
        <v>97</v>
      </c>
      <c r="AJ5014" t="s">
        <v>53</v>
      </c>
    </row>
    <row r="5015" spans="1:49" hidden="1" x14ac:dyDescent="0.35">
      <c r="A5015" s="2" t="s">
        <v>1327</v>
      </c>
      <c r="B5015">
        <v>6</v>
      </c>
      <c r="C5015">
        <v>608</v>
      </c>
      <c r="D5015">
        <v>2</v>
      </c>
      <c r="E5015" t="s">
        <v>50</v>
      </c>
      <c r="F5015">
        <v>47</v>
      </c>
      <c r="G5015" t="s">
        <v>72</v>
      </c>
      <c r="I5015" t="s">
        <v>73</v>
      </c>
      <c r="J5015" t="s">
        <v>52</v>
      </c>
      <c r="K5015" t="s">
        <v>53</v>
      </c>
      <c r="L5015" t="s">
        <v>52</v>
      </c>
      <c r="M5015">
        <v>2</v>
      </c>
      <c r="N5015" t="s">
        <v>97</v>
      </c>
      <c r="O5015">
        <v>2</v>
      </c>
      <c r="P5015" s="2">
        <v>2</v>
      </c>
      <c r="Q5015" t="s">
        <v>56</v>
      </c>
      <c r="R5015">
        <v>52</v>
      </c>
      <c r="S5015" s="5">
        <f t="shared" si="78"/>
        <v>0</v>
      </c>
      <c r="T5015" t="s">
        <v>57</v>
      </c>
      <c r="U5015" t="s">
        <v>53</v>
      </c>
      <c r="W5015" t="s">
        <v>53</v>
      </c>
      <c r="Y5015" t="s">
        <v>55</v>
      </c>
      <c r="Z5015" t="s">
        <v>52</v>
      </c>
      <c r="AA5015">
        <v>1</v>
      </c>
      <c r="AB5015" t="s">
        <v>72</v>
      </c>
      <c r="AD5015" t="s">
        <v>73</v>
      </c>
      <c r="AE5015" t="s">
        <v>53</v>
      </c>
      <c r="AF5015" t="s">
        <v>53</v>
      </c>
      <c r="AG5015" t="s">
        <v>52</v>
      </c>
      <c r="AH5015">
        <v>4</v>
      </c>
      <c r="AI5015" t="s">
        <v>83</v>
      </c>
      <c r="AJ5015" t="s">
        <v>53</v>
      </c>
    </row>
    <row r="5016" spans="1:49" x14ac:dyDescent="0.35">
      <c r="A5016" s="2" t="s">
        <v>1327</v>
      </c>
      <c r="B5016">
        <v>6</v>
      </c>
      <c r="C5016">
        <v>608</v>
      </c>
      <c r="D5016">
        <v>2</v>
      </c>
      <c r="E5016" t="s">
        <v>50</v>
      </c>
      <c r="F5016">
        <v>47</v>
      </c>
      <c r="G5016" t="s">
        <v>72</v>
      </c>
      <c r="I5016" t="s">
        <v>73</v>
      </c>
      <c r="J5016" t="s">
        <v>52</v>
      </c>
      <c r="K5016" t="s">
        <v>53</v>
      </c>
      <c r="L5016" t="s">
        <v>52</v>
      </c>
      <c r="M5016">
        <v>2</v>
      </c>
      <c r="N5016" t="s">
        <v>97</v>
      </c>
      <c r="O5016">
        <v>2</v>
      </c>
      <c r="P5016" s="6">
        <v>3</v>
      </c>
      <c r="Q5016" t="s">
        <v>56</v>
      </c>
      <c r="R5016">
        <v>12</v>
      </c>
      <c r="S5016" s="5">
        <f t="shared" si="78"/>
        <v>1</v>
      </c>
      <c r="T5016" t="s">
        <v>58</v>
      </c>
      <c r="U5016" t="s">
        <v>52</v>
      </c>
      <c r="V5016">
        <v>1</v>
      </c>
      <c r="W5016" t="s">
        <v>52</v>
      </c>
      <c r="X5016">
        <v>2</v>
      </c>
      <c r="AB5016" t="s">
        <v>72</v>
      </c>
      <c r="AD5016" t="s">
        <v>73</v>
      </c>
      <c r="AE5016" t="s">
        <v>52</v>
      </c>
      <c r="AF5016" t="s">
        <v>52</v>
      </c>
      <c r="AG5016" t="s">
        <v>52</v>
      </c>
      <c r="AH5016">
        <v>6</v>
      </c>
      <c r="AI5016" t="s">
        <v>78</v>
      </c>
      <c r="AJ5016" t="s">
        <v>52</v>
      </c>
      <c r="AK5016" t="s">
        <v>88</v>
      </c>
      <c r="AM5016" t="s">
        <v>62</v>
      </c>
      <c r="AN5016" t="s">
        <v>52</v>
      </c>
      <c r="AP5016">
        <v>0</v>
      </c>
      <c r="AQ5016">
        <v>0</v>
      </c>
      <c r="AR5016">
        <v>10000</v>
      </c>
      <c r="AS5016">
        <v>4500</v>
      </c>
      <c r="AT5016">
        <v>0</v>
      </c>
      <c r="AU5016">
        <v>0</v>
      </c>
      <c r="AV5016">
        <v>0</v>
      </c>
      <c r="AW5016">
        <v>14500</v>
      </c>
    </row>
    <row r="5017" spans="1:49" x14ac:dyDescent="0.35">
      <c r="A5017" s="2" t="s">
        <v>1327</v>
      </c>
      <c r="B5017">
        <v>6</v>
      </c>
      <c r="C5017">
        <v>608</v>
      </c>
      <c r="D5017">
        <v>2</v>
      </c>
      <c r="E5017" t="s">
        <v>50</v>
      </c>
      <c r="F5017">
        <v>47</v>
      </c>
      <c r="G5017" t="s">
        <v>72</v>
      </c>
      <c r="I5017" t="s">
        <v>73</v>
      </c>
      <c r="J5017" t="s">
        <v>52</v>
      </c>
      <c r="K5017" t="s">
        <v>53</v>
      </c>
      <c r="L5017" t="s">
        <v>52</v>
      </c>
      <c r="M5017">
        <v>2</v>
      </c>
      <c r="N5017" t="s">
        <v>97</v>
      </c>
      <c r="O5017">
        <v>2</v>
      </c>
      <c r="P5017" s="6">
        <v>4</v>
      </c>
      <c r="Q5017" t="s">
        <v>56</v>
      </c>
      <c r="R5017">
        <v>10</v>
      </c>
      <c r="S5017" s="5">
        <f t="shared" si="78"/>
        <v>1</v>
      </c>
      <c r="T5017" t="s">
        <v>58</v>
      </c>
      <c r="U5017" t="s">
        <v>52</v>
      </c>
      <c r="V5017">
        <v>1</v>
      </c>
      <c r="W5017" t="s">
        <v>52</v>
      </c>
      <c r="X5017">
        <v>2</v>
      </c>
      <c r="AB5017" t="s">
        <v>72</v>
      </c>
      <c r="AD5017" t="s">
        <v>73</v>
      </c>
      <c r="AE5017" t="s">
        <v>52</v>
      </c>
      <c r="AF5017" t="s">
        <v>52</v>
      </c>
      <c r="AG5017" t="s">
        <v>52</v>
      </c>
      <c r="AH5017">
        <v>4</v>
      </c>
      <c r="AI5017" t="s">
        <v>63</v>
      </c>
      <c r="AJ5017" t="s">
        <v>52</v>
      </c>
      <c r="AK5017" t="s">
        <v>64</v>
      </c>
      <c r="AM5017" t="s">
        <v>62</v>
      </c>
      <c r="AN5017" t="s">
        <v>53</v>
      </c>
      <c r="AP5017">
        <v>0</v>
      </c>
      <c r="AQ5017">
        <v>0</v>
      </c>
      <c r="AR5017">
        <v>8000</v>
      </c>
      <c r="AS5017">
        <v>2000</v>
      </c>
      <c r="AT5017">
        <v>0</v>
      </c>
      <c r="AU5017">
        <v>0</v>
      </c>
      <c r="AV5017">
        <v>0</v>
      </c>
      <c r="AW5017">
        <v>10000</v>
      </c>
    </row>
    <row r="5018" spans="1:49" hidden="1" x14ac:dyDescent="0.35">
      <c r="A5018" s="2" t="s">
        <v>1328</v>
      </c>
      <c r="B5018">
        <v>2</v>
      </c>
      <c r="C5018">
        <v>202</v>
      </c>
      <c r="D5018">
        <v>1</v>
      </c>
      <c r="E5018" t="s">
        <v>50</v>
      </c>
      <c r="F5018">
        <v>37</v>
      </c>
      <c r="G5018" t="s">
        <v>72</v>
      </c>
      <c r="I5018" t="s">
        <v>73</v>
      </c>
      <c r="J5018" t="s">
        <v>52</v>
      </c>
      <c r="K5018" t="s">
        <v>53</v>
      </c>
      <c r="L5018" t="s">
        <v>52</v>
      </c>
      <c r="M5018">
        <v>1</v>
      </c>
      <c r="N5018" t="s">
        <v>67</v>
      </c>
      <c r="O5018">
        <v>1</v>
      </c>
      <c r="P5018" s="2">
        <v>1</v>
      </c>
      <c r="Q5018" t="s">
        <v>50</v>
      </c>
      <c r="R5018">
        <v>37</v>
      </c>
      <c r="S5018" s="5">
        <f t="shared" si="78"/>
        <v>0</v>
      </c>
      <c r="T5018" t="s">
        <v>54</v>
      </c>
      <c r="U5018" t="s">
        <v>53</v>
      </c>
      <c r="W5018" t="s">
        <v>53</v>
      </c>
      <c r="Y5018" t="s">
        <v>55</v>
      </c>
      <c r="Z5018" t="s">
        <v>52</v>
      </c>
      <c r="AA5018">
        <v>2</v>
      </c>
      <c r="AB5018" t="s">
        <v>72</v>
      </c>
      <c r="AD5018" t="s">
        <v>73</v>
      </c>
      <c r="AE5018" t="s">
        <v>52</v>
      </c>
      <c r="AF5018" t="s">
        <v>53</v>
      </c>
      <c r="AG5018" t="s">
        <v>52</v>
      </c>
      <c r="AH5018">
        <v>1</v>
      </c>
      <c r="AI5018" t="s">
        <v>67</v>
      </c>
      <c r="AJ5018" t="s">
        <v>53</v>
      </c>
    </row>
    <row r="5019" spans="1:49" hidden="1" x14ac:dyDescent="0.35">
      <c r="A5019" s="2" t="s">
        <v>1328</v>
      </c>
      <c r="B5019">
        <v>2</v>
      </c>
      <c r="C5019">
        <v>202</v>
      </c>
      <c r="D5019">
        <v>1</v>
      </c>
      <c r="E5019" t="s">
        <v>50</v>
      </c>
      <c r="F5019">
        <v>37</v>
      </c>
      <c r="G5019" t="s">
        <v>72</v>
      </c>
      <c r="I5019" t="s">
        <v>73</v>
      </c>
      <c r="J5019" t="s">
        <v>52</v>
      </c>
      <c r="K5019" t="s">
        <v>53</v>
      </c>
      <c r="L5019" t="s">
        <v>52</v>
      </c>
      <c r="M5019">
        <v>1</v>
      </c>
      <c r="N5019" t="s">
        <v>67</v>
      </c>
      <c r="O5019">
        <v>1</v>
      </c>
      <c r="P5019" s="2">
        <v>2</v>
      </c>
      <c r="Q5019" t="s">
        <v>56</v>
      </c>
      <c r="R5019">
        <v>40</v>
      </c>
      <c r="S5019" s="5">
        <f t="shared" si="78"/>
        <v>0</v>
      </c>
      <c r="T5019" t="s">
        <v>57</v>
      </c>
      <c r="U5019" t="s">
        <v>53</v>
      </c>
      <c r="W5019" t="s">
        <v>53</v>
      </c>
      <c r="Y5019" t="s">
        <v>55</v>
      </c>
      <c r="Z5019" t="s">
        <v>52</v>
      </c>
      <c r="AA5019">
        <v>1</v>
      </c>
      <c r="AB5019" t="s">
        <v>72</v>
      </c>
      <c r="AD5019" t="s">
        <v>73</v>
      </c>
      <c r="AE5019" t="s">
        <v>53</v>
      </c>
      <c r="AF5019" t="s">
        <v>53</v>
      </c>
      <c r="AG5019" t="s">
        <v>53</v>
      </c>
    </row>
    <row r="5020" spans="1:49" x14ac:dyDescent="0.35">
      <c r="A5020" s="2" t="s">
        <v>1328</v>
      </c>
      <c r="B5020">
        <v>2</v>
      </c>
      <c r="C5020">
        <v>202</v>
      </c>
      <c r="D5020">
        <v>1</v>
      </c>
      <c r="E5020" t="s">
        <v>50</v>
      </c>
      <c r="F5020">
        <v>37</v>
      </c>
      <c r="G5020" t="s">
        <v>72</v>
      </c>
      <c r="I5020" t="s">
        <v>73</v>
      </c>
      <c r="J5020" t="s">
        <v>52</v>
      </c>
      <c r="K5020" t="s">
        <v>53</v>
      </c>
      <c r="L5020" t="s">
        <v>52</v>
      </c>
      <c r="M5020">
        <v>1</v>
      </c>
      <c r="N5020" t="s">
        <v>67</v>
      </c>
      <c r="O5020">
        <v>1</v>
      </c>
      <c r="P5020" s="6">
        <v>3</v>
      </c>
      <c r="Q5020" t="s">
        <v>56</v>
      </c>
      <c r="R5020">
        <v>17</v>
      </c>
      <c r="S5020" s="5">
        <f t="shared" si="78"/>
        <v>1</v>
      </c>
      <c r="T5020" t="s">
        <v>58</v>
      </c>
      <c r="U5020" t="s">
        <v>52</v>
      </c>
      <c r="V5020">
        <v>1</v>
      </c>
      <c r="W5020" t="s">
        <v>52</v>
      </c>
      <c r="X5020">
        <v>2</v>
      </c>
      <c r="Y5020" t="s">
        <v>59</v>
      </c>
      <c r="AB5020" t="s">
        <v>72</v>
      </c>
      <c r="AD5020" t="s">
        <v>73</v>
      </c>
      <c r="AE5020" t="s">
        <v>52</v>
      </c>
      <c r="AF5020" t="s">
        <v>52</v>
      </c>
      <c r="AG5020" t="s">
        <v>52</v>
      </c>
      <c r="AH5020">
        <v>8</v>
      </c>
      <c r="AI5020" t="s">
        <v>79</v>
      </c>
      <c r="AJ5020" t="s">
        <v>53</v>
      </c>
      <c r="AO5020" t="s">
        <v>190</v>
      </c>
    </row>
    <row r="5021" spans="1:49" hidden="1" x14ac:dyDescent="0.35">
      <c r="A5021" s="2" t="s">
        <v>1329</v>
      </c>
      <c r="B5021">
        <v>7</v>
      </c>
      <c r="C5021">
        <v>705</v>
      </c>
      <c r="D5021">
        <v>2</v>
      </c>
      <c r="E5021" t="s">
        <v>50</v>
      </c>
      <c r="F5021">
        <v>70</v>
      </c>
      <c r="G5021" t="s">
        <v>72</v>
      </c>
      <c r="I5021" t="s">
        <v>73</v>
      </c>
      <c r="J5021" t="s">
        <v>52</v>
      </c>
      <c r="K5021" t="s">
        <v>52</v>
      </c>
      <c r="L5021" t="s">
        <v>52</v>
      </c>
      <c r="M5021">
        <v>5</v>
      </c>
      <c r="N5021" t="s">
        <v>78</v>
      </c>
      <c r="P5021" s="2">
        <v>1</v>
      </c>
      <c r="Q5021" t="s">
        <v>50</v>
      </c>
      <c r="R5021">
        <v>70</v>
      </c>
      <c r="S5021" s="5">
        <f t="shared" si="78"/>
        <v>0</v>
      </c>
      <c r="T5021" t="s">
        <v>54</v>
      </c>
      <c r="U5021" t="s">
        <v>53</v>
      </c>
      <c r="W5021" t="s">
        <v>53</v>
      </c>
      <c r="Y5021" t="s">
        <v>55</v>
      </c>
      <c r="Z5021" t="s">
        <v>52</v>
      </c>
      <c r="AA5021">
        <v>2</v>
      </c>
      <c r="AB5021" t="s">
        <v>72</v>
      </c>
      <c r="AD5021" t="s">
        <v>73</v>
      </c>
      <c r="AE5021" t="s">
        <v>52</v>
      </c>
      <c r="AF5021" t="s">
        <v>52</v>
      </c>
      <c r="AG5021" t="s">
        <v>52</v>
      </c>
      <c r="AH5021">
        <v>5</v>
      </c>
      <c r="AI5021" t="s">
        <v>78</v>
      </c>
      <c r="AJ5021" t="s">
        <v>53</v>
      </c>
    </row>
    <row r="5022" spans="1:49" hidden="1" x14ac:dyDescent="0.35">
      <c r="A5022" s="2" t="s">
        <v>1329</v>
      </c>
      <c r="B5022">
        <v>7</v>
      </c>
      <c r="C5022">
        <v>705</v>
      </c>
      <c r="D5022">
        <v>2</v>
      </c>
      <c r="E5022" t="s">
        <v>50</v>
      </c>
      <c r="F5022">
        <v>70</v>
      </c>
      <c r="G5022" t="s">
        <v>72</v>
      </c>
      <c r="I5022" t="s">
        <v>73</v>
      </c>
      <c r="J5022" t="s">
        <v>52</v>
      </c>
      <c r="K5022" t="s">
        <v>52</v>
      </c>
      <c r="L5022" t="s">
        <v>52</v>
      </c>
      <c r="M5022">
        <v>5</v>
      </c>
      <c r="N5022" t="s">
        <v>78</v>
      </c>
      <c r="P5022" s="2">
        <v>2</v>
      </c>
      <c r="Q5022" t="s">
        <v>56</v>
      </c>
      <c r="R5022">
        <v>55</v>
      </c>
      <c r="S5022" s="5">
        <f t="shared" si="78"/>
        <v>0</v>
      </c>
      <c r="T5022" t="s">
        <v>57</v>
      </c>
      <c r="U5022" t="s">
        <v>53</v>
      </c>
      <c r="W5022" t="s">
        <v>53</v>
      </c>
      <c r="Y5022" t="s">
        <v>55</v>
      </c>
      <c r="Z5022" t="s">
        <v>52</v>
      </c>
      <c r="AA5022">
        <v>1</v>
      </c>
      <c r="AB5022" t="s">
        <v>72</v>
      </c>
      <c r="AD5022" t="s">
        <v>73</v>
      </c>
      <c r="AE5022" t="s">
        <v>53</v>
      </c>
      <c r="AF5022" t="s">
        <v>53</v>
      </c>
      <c r="AG5022" t="s">
        <v>53</v>
      </c>
    </row>
    <row r="5023" spans="1:49" hidden="1" x14ac:dyDescent="0.35">
      <c r="A5023" s="2" t="s">
        <v>1329</v>
      </c>
      <c r="B5023">
        <v>7</v>
      </c>
      <c r="C5023">
        <v>705</v>
      </c>
      <c r="D5023">
        <v>2</v>
      </c>
      <c r="E5023" t="s">
        <v>50</v>
      </c>
      <c r="F5023">
        <v>70</v>
      </c>
      <c r="G5023" t="s">
        <v>72</v>
      </c>
      <c r="I5023" t="s">
        <v>73</v>
      </c>
      <c r="J5023" t="s">
        <v>52</v>
      </c>
      <c r="K5023" t="s">
        <v>52</v>
      </c>
      <c r="L5023" t="s">
        <v>52</v>
      </c>
      <c r="M5023">
        <v>5</v>
      </c>
      <c r="N5023" t="s">
        <v>78</v>
      </c>
      <c r="P5023" s="2">
        <v>3</v>
      </c>
      <c r="Q5023" t="s">
        <v>56</v>
      </c>
      <c r="R5023">
        <v>21</v>
      </c>
      <c r="S5023" s="5">
        <f t="shared" si="78"/>
        <v>0</v>
      </c>
      <c r="T5023" t="s">
        <v>58</v>
      </c>
      <c r="U5023" t="s">
        <v>52</v>
      </c>
      <c r="V5023">
        <v>1</v>
      </c>
      <c r="W5023" t="s">
        <v>52</v>
      </c>
      <c r="X5023">
        <v>2</v>
      </c>
      <c r="Y5023" t="s">
        <v>59</v>
      </c>
      <c r="AB5023" t="s">
        <v>72</v>
      </c>
      <c r="AD5023" t="s">
        <v>73</v>
      </c>
      <c r="AE5023" t="s">
        <v>52</v>
      </c>
      <c r="AF5023" t="s">
        <v>52</v>
      </c>
      <c r="AG5023" t="s">
        <v>52</v>
      </c>
      <c r="AH5023">
        <v>8</v>
      </c>
      <c r="AI5023" t="s">
        <v>86</v>
      </c>
      <c r="AJ5023" t="s">
        <v>53</v>
      </c>
    </row>
    <row r="5024" spans="1:49" hidden="1" x14ac:dyDescent="0.35">
      <c r="A5024" s="2" t="s">
        <v>1329</v>
      </c>
      <c r="B5024">
        <v>7</v>
      </c>
      <c r="C5024">
        <v>705</v>
      </c>
      <c r="D5024">
        <v>2</v>
      </c>
      <c r="E5024" t="s">
        <v>50</v>
      </c>
      <c r="F5024">
        <v>70</v>
      </c>
      <c r="G5024" t="s">
        <v>72</v>
      </c>
      <c r="I5024" t="s">
        <v>73</v>
      </c>
      <c r="J5024" t="s">
        <v>52</v>
      </c>
      <c r="K5024" t="s">
        <v>52</v>
      </c>
      <c r="L5024" t="s">
        <v>52</v>
      </c>
      <c r="M5024">
        <v>5</v>
      </c>
      <c r="N5024" t="s">
        <v>78</v>
      </c>
      <c r="P5024" s="2">
        <v>4</v>
      </c>
      <c r="Q5024" t="s">
        <v>56</v>
      </c>
      <c r="R5024">
        <v>20</v>
      </c>
      <c r="S5024" s="5">
        <f t="shared" si="78"/>
        <v>0</v>
      </c>
      <c r="T5024" t="s">
        <v>58</v>
      </c>
      <c r="U5024" t="s">
        <v>52</v>
      </c>
      <c r="V5024">
        <v>1</v>
      </c>
      <c r="W5024" t="s">
        <v>52</v>
      </c>
      <c r="X5024">
        <v>2</v>
      </c>
      <c r="Y5024" t="s">
        <v>59</v>
      </c>
      <c r="AB5024" t="s">
        <v>72</v>
      </c>
      <c r="AD5024" t="s">
        <v>73</v>
      </c>
      <c r="AE5024" t="s">
        <v>52</v>
      </c>
      <c r="AF5024" t="s">
        <v>52</v>
      </c>
      <c r="AG5024" t="s">
        <v>52</v>
      </c>
      <c r="AH5024">
        <v>5</v>
      </c>
      <c r="AI5024" t="s">
        <v>78</v>
      </c>
      <c r="AJ5024" t="s">
        <v>53</v>
      </c>
    </row>
    <row r="5025" spans="1:49" hidden="1" x14ac:dyDescent="0.35">
      <c r="A5025" s="2" t="s">
        <v>1330</v>
      </c>
      <c r="B5025">
        <v>2</v>
      </c>
      <c r="C5025">
        <v>206</v>
      </c>
      <c r="D5025">
        <v>2</v>
      </c>
      <c r="E5025" t="s">
        <v>50</v>
      </c>
      <c r="F5025">
        <v>34</v>
      </c>
      <c r="G5025" t="s">
        <v>72</v>
      </c>
      <c r="I5025" t="s">
        <v>73</v>
      </c>
      <c r="J5025" t="s">
        <v>53</v>
      </c>
      <c r="K5025" t="s">
        <v>53</v>
      </c>
      <c r="L5025" t="s">
        <v>52</v>
      </c>
      <c r="M5025">
        <v>2</v>
      </c>
      <c r="N5025" t="s">
        <v>97</v>
      </c>
      <c r="O5025">
        <v>2</v>
      </c>
      <c r="P5025" s="2">
        <v>1</v>
      </c>
      <c r="Q5025" t="s">
        <v>50</v>
      </c>
      <c r="R5025">
        <v>34</v>
      </c>
      <c r="S5025" s="5">
        <f t="shared" si="78"/>
        <v>0</v>
      </c>
      <c r="T5025" t="s">
        <v>54</v>
      </c>
      <c r="U5025" t="s">
        <v>53</v>
      </c>
      <c r="W5025" t="s">
        <v>53</v>
      </c>
      <c r="Y5025" t="s">
        <v>55</v>
      </c>
      <c r="Z5025" t="s">
        <v>52</v>
      </c>
      <c r="AA5025">
        <v>2</v>
      </c>
      <c r="AB5025" t="s">
        <v>72</v>
      </c>
      <c r="AD5025" t="s">
        <v>73</v>
      </c>
      <c r="AE5025" t="s">
        <v>53</v>
      </c>
      <c r="AF5025" t="s">
        <v>53</v>
      </c>
      <c r="AG5025" t="s">
        <v>52</v>
      </c>
      <c r="AH5025">
        <v>2</v>
      </c>
      <c r="AI5025" t="s">
        <v>97</v>
      </c>
      <c r="AJ5025" t="s">
        <v>53</v>
      </c>
    </row>
    <row r="5026" spans="1:49" hidden="1" x14ac:dyDescent="0.35">
      <c r="A5026" s="2" t="s">
        <v>1330</v>
      </c>
      <c r="B5026">
        <v>2</v>
      </c>
      <c r="C5026">
        <v>206</v>
      </c>
      <c r="D5026">
        <v>2</v>
      </c>
      <c r="E5026" t="s">
        <v>50</v>
      </c>
      <c r="F5026">
        <v>34</v>
      </c>
      <c r="G5026" t="s">
        <v>72</v>
      </c>
      <c r="I5026" t="s">
        <v>73</v>
      </c>
      <c r="J5026" t="s">
        <v>53</v>
      </c>
      <c r="K5026" t="s">
        <v>53</v>
      </c>
      <c r="L5026" t="s">
        <v>52</v>
      </c>
      <c r="M5026">
        <v>2</v>
      </c>
      <c r="N5026" t="s">
        <v>97</v>
      </c>
      <c r="O5026">
        <v>2</v>
      </c>
      <c r="P5026" s="2">
        <v>2</v>
      </c>
      <c r="Q5026" t="s">
        <v>56</v>
      </c>
      <c r="R5026">
        <v>33</v>
      </c>
      <c r="S5026" s="5">
        <f t="shared" si="78"/>
        <v>0</v>
      </c>
      <c r="T5026" t="s">
        <v>57</v>
      </c>
      <c r="U5026" t="s">
        <v>53</v>
      </c>
      <c r="W5026" t="s">
        <v>53</v>
      </c>
      <c r="Y5026" t="s">
        <v>55</v>
      </c>
      <c r="Z5026" t="s">
        <v>52</v>
      </c>
      <c r="AA5026">
        <v>1</v>
      </c>
      <c r="AB5026" t="s">
        <v>72</v>
      </c>
      <c r="AD5026" t="s">
        <v>73</v>
      </c>
      <c r="AE5026" t="s">
        <v>53</v>
      </c>
      <c r="AF5026" t="s">
        <v>53</v>
      </c>
      <c r="AG5026" t="s">
        <v>53</v>
      </c>
    </row>
    <row r="5027" spans="1:49" x14ac:dyDescent="0.35">
      <c r="A5027" s="2" t="s">
        <v>1330</v>
      </c>
      <c r="B5027">
        <v>2</v>
      </c>
      <c r="C5027">
        <v>206</v>
      </c>
      <c r="D5027">
        <v>2</v>
      </c>
      <c r="E5027" t="s">
        <v>50</v>
      </c>
      <c r="F5027">
        <v>34</v>
      </c>
      <c r="G5027" t="s">
        <v>72</v>
      </c>
      <c r="I5027" t="s">
        <v>73</v>
      </c>
      <c r="J5027" t="s">
        <v>53</v>
      </c>
      <c r="K5027" t="s">
        <v>53</v>
      </c>
      <c r="L5027" t="s">
        <v>52</v>
      </c>
      <c r="M5027">
        <v>2</v>
      </c>
      <c r="N5027" t="s">
        <v>97</v>
      </c>
      <c r="O5027">
        <v>2</v>
      </c>
      <c r="P5027" s="6">
        <v>3</v>
      </c>
      <c r="Q5027" t="s">
        <v>56</v>
      </c>
      <c r="R5027">
        <v>10</v>
      </c>
      <c r="S5027" s="5">
        <f t="shared" si="78"/>
        <v>1</v>
      </c>
      <c r="T5027" t="s">
        <v>58</v>
      </c>
      <c r="U5027" t="s">
        <v>52</v>
      </c>
      <c r="V5027">
        <v>1</v>
      </c>
      <c r="W5027" t="s">
        <v>52</v>
      </c>
      <c r="X5027">
        <v>2</v>
      </c>
      <c r="AB5027" t="s">
        <v>72</v>
      </c>
      <c r="AD5027" t="s">
        <v>73</v>
      </c>
      <c r="AE5027" t="s">
        <v>52</v>
      </c>
      <c r="AF5027" t="s">
        <v>52</v>
      </c>
      <c r="AG5027" t="s">
        <v>52</v>
      </c>
      <c r="AH5027">
        <v>6</v>
      </c>
      <c r="AI5027" t="s">
        <v>78</v>
      </c>
      <c r="AJ5027" t="s">
        <v>52</v>
      </c>
      <c r="AK5027" t="s">
        <v>88</v>
      </c>
      <c r="AM5027" t="s">
        <v>62</v>
      </c>
      <c r="AN5027" t="s">
        <v>53</v>
      </c>
      <c r="AP5027">
        <v>0</v>
      </c>
      <c r="AQ5027">
        <v>0</v>
      </c>
      <c r="AR5027">
        <v>20000</v>
      </c>
      <c r="AS5027">
        <v>30000</v>
      </c>
      <c r="AT5027">
        <v>0</v>
      </c>
      <c r="AU5027">
        <v>0</v>
      </c>
      <c r="AV5027">
        <v>0</v>
      </c>
      <c r="AW5027">
        <v>50000</v>
      </c>
    </row>
    <row r="5028" spans="1:49" hidden="1" x14ac:dyDescent="0.35">
      <c r="A5028" s="2" t="s">
        <v>1330</v>
      </c>
      <c r="B5028">
        <v>2</v>
      </c>
      <c r="C5028">
        <v>206</v>
      </c>
      <c r="D5028">
        <v>2</v>
      </c>
      <c r="E5028" t="s">
        <v>50</v>
      </c>
      <c r="F5028">
        <v>34</v>
      </c>
      <c r="G5028" t="s">
        <v>72</v>
      </c>
      <c r="I5028" t="s">
        <v>73</v>
      </c>
      <c r="J5028" t="s">
        <v>53</v>
      </c>
      <c r="K5028" t="s">
        <v>53</v>
      </c>
      <c r="L5028" t="s">
        <v>52</v>
      </c>
      <c r="M5028">
        <v>2</v>
      </c>
      <c r="N5028" t="s">
        <v>97</v>
      </c>
      <c r="O5028">
        <v>2</v>
      </c>
      <c r="P5028" s="2">
        <v>4</v>
      </c>
      <c r="Q5028" t="s">
        <v>50</v>
      </c>
      <c r="R5028">
        <v>5</v>
      </c>
      <c r="S5028" s="5">
        <f t="shared" si="78"/>
        <v>0</v>
      </c>
      <c r="T5028" t="s">
        <v>58</v>
      </c>
      <c r="U5028" t="s">
        <v>52</v>
      </c>
      <c r="V5028">
        <v>1</v>
      </c>
      <c r="W5028" t="s">
        <v>52</v>
      </c>
      <c r="X5028">
        <v>2</v>
      </c>
      <c r="AB5028" t="s">
        <v>72</v>
      </c>
      <c r="AD5028" t="s">
        <v>73</v>
      </c>
      <c r="AE5028" t="s">
        <v>53</v>
      </c>
      <c r="AF5028" t="s">
        <v>53</v>
      </c>
      <c r="AG5028" t="s">
        <v>52</v>
      </c>
      <c r="AH5028">
        <v>1</v>
      </c>
      <c r="AI5028" t="s">
        <v>68</v>
      </c>
      <c r="AJ5028" t="s">
        <v>52</v>
      </c>
      <c r="AK5028" t="s">
        <v>68</v>
      </c>
      <c r="AL5028" t="s">
        <v>109</v>
      </c>
      <c r="AN5028" t="s">
        <v>53</v>
      </c>
    </row>
    <row r="5029" spans="1:49" hidden="1" x14ac:dyDescent="0.35">
      <c r="A5029" s="2" t="s">
        <v>1331</v>
      </c>
      <c r="B5029">
        <v>14</v>
      </c>
      <c r="C5029">
        <v>1409</v>
      </c>
      <c r="D5029">
        <v>2</v>
      </c>
      <c r="E5029" t="s">
        <v>56</v>
      </c>
      <c r="F5029">
        <v>66</v>
      </c>
      <c r="G5029" t="s">
        <v>72</v>
      </c>
      <c r="I5029" t="s">
        <v>73</v>
      </c>
      <c r="J5029" t="s">
        <v>52</v>
      </c>
      <c r="K5029" t="s">
        <v>52</v>
      </c>
      <c r="L5029" t="s">
        <v>52</v>
      </c>
      <c r="M5029">
        <v>7</v>
      </c>
      <c r="N5029" t="s">
        <v>86</v>
      </c>
      <c r="P5029" s="2">
        <v>1</v>
      </c>
      <c r="Q5029" t="s">
        <v>56</v>
      </c>
      <c r="R5029">
        <v>66</v>
      </c>
      <c r="S5029" s="5">
        <f t="shared" si="78"/>
        <v>0</v>
      </c>
      <c r="T5029" t="s">
        <v>54</v>
      </c>
      <c r="U5029" t="s">
        <v>53</v>
      </c>
      <c r="W5029" t="s">
        <v>53</v>
      </c>
      <c r="Y5029" t="s">
        <v>59</v>
      </c>
      <c r="AB5029" t="s">
        <v>72</v>
      </c>
      <c r="AD5029" t="s">
        <v>73</v>
      </c>
      <c r="AE5029" t="s">
        <v>52</v>
      </c>
      <c r="AF5029" t="s">
        <v>52</v>
      </c>
      <c r="AG5029" t="s">
        <v>52</v>
      </c>
      <c r="AH5029">
        <v>7</v>
      </c>
      <c r="AI5029" t="s">
        <v>86</v>
      </c>
      <c r="AJ5029" t="s">
        <v>53</v>
      </c>
    </row>
    <row r="5030" spans="1:49" hidden="1" x14ac:dyDescent="0.35">
      <c r="A5030" s="2" t="s">
        <v>1332</v>
      </c>
      <c r="B5030">
        <v>17</v>
      </c>
      <c r="C5030">
        <v>1711</v>
      </c>
      <c r="D5030">
        <v>1</v>
      </c>
      <c r="E5030" t="s">
        <v>50</v>
      </c>
      <c r="F5030">
        <v>72</v>
      </c>
      <c r="G5030" t="s">
        <v>72</v>
      </c>
      <c r="I5030" t="s">
        <v>73</v>
      </c>
      <c r="J5030" t="s">
        <v>53</v>
      </c>
      <c r="K5030" t="s">
        <v>53</v>
      </c>
      <c r="L5030" t="s">
        <v>52</v>
      </c>
      <c r="M5030">
        <v>3</v>
      </c>
      <c r="N5030" t="s">
        <v>63</v>
      </c>
      <c r="P5030" s="2">
        <v>1</v>
      </c>
      <c r="Q5030" t="s">
        <v>50</v>
      </c>
      <c r="R5030">
        <v>72</v>
      </c>
      <c r="S5030" s="5">
        <f t="shared" si="78"/>
        <v>0</v>
      </c>
      <c r="T5030" t="s">
        <v>54</v>
      </c>
      <c r="U5030" t="s">
        <v>53</v>
      </c>
      <c r="W5030" t="s">
        <v>53</v>
      </c>
      <c r="Y5030" t="s">
        <v>92</v>
      </c>
      <c r="AB5030" t="s">
        <v>72</v>
      </c>
      <c r="AD5030" t="s">
        <v>73</v>
      </c>
      <c r="AE5030" t="s">
        <v>53</v>
      </c>
      <c r="AF5030" t="s">
        <v>53</v>
      </c>
      <c r="AG5030" t="s">
        <v>52</v>
      </c>
      <c r="AH5030">
        <v>3</v>
      </c>
      <c r="AI5030" t="s">
        <v>63</v>
      </c>
      <c r="AJ5030" t="s">
        <v>53</v>
      </c>
    </row>
    <row r="5031" spans="1:49" hidden="1" x14ac:dyDescent="0.35">
      <c r="A5031" s="2" t="s">
        <v>1332</v>
      </c>
      <c r="B5031">
        <v>17</v>
      </c>
      <c r="C5031">
        <v>1711</v>
      </c>
      <c r="D5031">
        <v>1</v>
      </c>
      <c r="E5031" t="s">
        <v>50</v>
      </c>
      <c r="F5031">
        <v>72</v>
      </c>
      <c r="G5031" t="s">
        <v>72</v>
      </c>
      <c r="I5031" t="s">
        <v>73</v>
      </c>
      <c r="J5031" t="s">
        <v>53</v>
      </c>
      <c r="K5031" t="s">
        <v>53</v>
      </c>
      <c r="L5031" t="s">
        <v>52</v>
      </c>
      <c r="M5031">
        <v>3</v>
      </c>
      <c r="N5031" t="s">
        <v>63</v>
      </c>
      <c r="P5031" s="2">
        <v>2</v>
      </c>
      <c r="Q5031" t="s">
        <v>56</v>
      </c>
      <c r="R5031">
        <v>36</v>
      </c>
      <c r="S5031" s="5">
        <f t="shared" si="78"/>
        <v>0</v>
      </c>
      <c r="T5031" t="s">
        <v>58</v>
      </c>
      <c r="U5031" t="s">
        <v>52</v>
      </c>
      <c r="V5031">
        <v>1</v>
      </c>
      <c r="W5031" t="s">
        <v>53</v>
      </c>
      <c r="Y5031" t="s">
        <v>55</v>
      </c>
      <c r="Z5031" t="s">
        <v>52</v>
      </c>
      <c r="AA5031">
        <v>3</v>
      </c>
      <c r="AB5031" t="s">
        <v>72</v>
      </c>
      <c r="AD5031" t="s">
        <v>73</v>
      </c>
      <c r="AE5031" t="s">
        <v>52</v>
      </c>
      <c r="AF5031" t="s">
        <v>52</v>
      </c>
      <c r="AG5031" t="s">
        <v>52</v>
      </c>
      <c r="AH5031">
        <v>6</v>
      </c>
      <c r="AI5031" t="s">
        <v>79</v>
      </c>
      <c r="AJ5031" t="s">
        <v>53</v>
      </c>
    </row>
    <row r="5032" spans="1:49" hidden="1" x14ac:dyDescent="0.35">
      <c r="A5032" s="2" t="s">
        <v>1332</v>
      </c>
      <c r="B5032">
        <v>17</v>
      </c>
      <c r="C5032">
        <v>1711</v>
      </c>
      <c r="D5032">
        <v>1</v>
      </c>
      <c r="E5032" t="s">
        <v>50</v>
      </c>
      <c r="F5032">
        <v>72</v>
      </c>
      <c r="G5032" t="s">
        <v>72</v>
      </c>
      <c r="I5032" t="s">
        <v>73</v>
      </c>
      <c r="J5032" t="s">
        <v>53</v>
      </c>
      <c r="K5032" t="s">
        <v>53</v>
      </c>
      <c r="L5032" t="s">
        <v>52</v>
      </c>
      <c r="M5032">
        <v>3</v>
      </c>
      <c r="N5032" t="s">
        <v>63</v>
      </c>
      <c r="P5032" s="2">
        <v>3</v>
      </c>
      <c r="Q5032" t="s">
        <v>50</v>
      </c>
      <c r="R5032">
        <v>28</v>
      </c>
      <c r="S5032" s="5">
        <f t="shared" si="78"/>
        <v>0</v>
      </c>
      <c r="T5032" t="s">
        <v>102</v>
      </c>
      <c r="U5032" t="s">
        <v>53</v>
      </c>
      <c r="W5032" t="s">
        <v>53</v>
      </c>
      <c r="Y5032" t="s">
        <v>55</v>
      </c>
      <c r="Z5032" t="s">
        <v>52</v>
      </c>
      <c r="AA5032">
        <v>2</v>
      </c>
      <c r="AB5032" t="s">
        <v>72</v>
      </c>
      <c r="AD5032" t="s">
        <v>73</v>
      </c>
      <c r="AE5032" t="s">
        <v>52</v>
      </c>
      <c r="AF5032" t="s">
        <v>52</v>
      </c>
      <c r="AG5032" t="s">
        <v>52</v>
      </c>
      <c r="AH5032">
        <v>8</v>
      </c>
      <c r="AI5032" t="s">
        <v>60</v>
      </c>
      <c r="AJ5032" t="s">
        <v>53</v>
      </c>
    </row>
    <row r="5033" spans="1:49" hidden="1" x14ac:dyDescent="0.35">
      <c r="A5033" s="2" t="s">
        <v>1333</v>
      </c>
      <c r="B5033">
        <v>17</v>
      </c>
      <c r="C5033">
        <v>1702</v>
      </c>
      <c r="D5033">
        <v>2</v>
      </c>
      <c r="E5033" t="s">
        <v>50</v>
      </c>
      <c r="F5033">
        <v>55</v>
      </c>
      <c r="G5033" t="s">
        <v>72</v>
      </c>
      <c r="I5033" t="s">
        <v>73</v>
      </c>
      <c r="J5033" t="s">
        <v>53</v>
      </c>
      <c r="K5033" t="s">
        <v>53</v>
      </c>
      <c r="L5033" t="s">
        <v>53</v>
      </c>
      <c r="M5033">
        <v>0</v>
      </c>
      <c r="O5033">
        <v>1</v>
      </c>
      <c r="P5033" s="2">
        <v>1</v>
      </c>
      <c r="Q5033" t="s">
        <v>50</v>
      </c>
      <c r="R5033">
        <v>55</v>
      </c>
      <c r="S5033" s="5">
        <f t="shared" si="78"/>
        <v>0</v>
      </c>
      <c r="T5033" t="s">
        <v>54</v>
      </c>
      <c r="U5033" t="s">
        <v>53</v>
      </c>
      <c r="W5033" t="s">
        <v>53</v>
      </c>
      <c r="Y5033" t="s">
        <v>55</v>
      </c>
      <c r="Z5033" t="s">
        <v>52</v>
      </c>
      <c r="AA5033">
        <v>2</v>
      </c>
      <c r="AB5033" t="s">
        <v>72</v>
      </c>
      <c r="AD5033" t="s">
        <v>73</v>
      </c>
      <c r="AE5033" t="s">
        <v>53</v>
      </c>
      <c r="AF5033" t="s">
        <v>53</v>
      </c>
      <c r="AG5033" t="s">
        <v>53</v>
      </c>
    </row>
    <row r="5034" spans="1:49" hidden="1" x14ac:dyDescent="0.35">
      <c r="A5034" s="2" t="s">
        <v>1333</v>
      </c>
      <c r="B5034">
        <v>17</v>
      </c>
      <c r="C5034">
        <v>1702</v>
      </c>
      <c r="D5034">
        <v>2</v>
      </c>
      <c r="E5034" t="s">
        <v>50</v>
      </c>
      <c r="F5034">
        <v>55</v>
      </c>
      <c r="G5034" t="s">
        <v>72</v>
      </c>
      <c r="I5034" t="s">
        <v>73</v>
      </c>
      <c r="J5034" t="s">
        <v>53</v>
      </c>
      <c r="K5034" t="s">
        <v>53</v>
      </c>
      <c r="L5034" t="s">
        <v>53</v>
      </c>
      <c r="M5034">
        <v>0</v>
      </c>
      <c r="O5034">
        <v>1</v>
      </c>
      <c r="P5034" s="2">
        <v>2</v>
      </c>
      <c r="Q5034" t="s">
        <v>56</v>
      </c>
      <c r="R5034">
        <v>54</v>
      </c>
      <c r="S5034" s="5">
        <f t="shared" si="78"/>
        <v>0</v>
      </c>
      <c r="T5034" t="s">
        <v>57</v>
      </c>
      <c r="U5034" t="s">
        <v>53</v>
      </c>
      <c r="W5034" t="s">
        <v>53</v>
      </c>
      <c r="Y5034" t="s">
        <v>55</v>
      </c>
      <c r="Z5034" t="s">
        <v>52</v>
      </c>
      <c r="AA5034">
        <v>1</v>
      </c>
      <c r="AB5034" t="s">
        <v>72</v>
      </c>
      <c r="AD5034" t="s">
        <v>73</v>
      </c>
      <c r="AE5034" t="s">
        <v>53</v>
      </c>
      <c r="AF5034" t="s">
        <v>53</v>
      </c>
      <c r="AG5034" t="s">
        <v>53</v>
      </c>
    </row>
    <row r="5035" spans="1:49" hidden="1" x14ac:dyDescent="0.35">
      <c r="A5035" s="2" t="s">
        <v>1333</v>
      </c>
      <c r="B5035">
        <v>17</v>
      </c>
      <c r="C5035">
        <v>1702</v>
      </c>
      <c r="D5035">
        <v>2</v>
      </c>
      <c r="E5035" t="s">
        <v>50</v>
      </c>
      <c r="F5035">
        <v>55</v>
      </c>
      <c r="G5035" t="s">
        <v>72</v>
      </c>
      <c r="I5035" t="s">
        <v>73</v>
      </c>
      <c r="J5035" t="s">
        <v>53</v>
      </c>
      <c r="K5035" t="s">
        <v>53</v>
      </c>
      <c r="L5035" t="s">
        <v>53</v>
      </c>
      <c r="M5035">
        <v>0</v>
      </c>
      <c r="O5035">
        <v>1</v>
      </c>
      <c r="P5035" s="2">
        <v>3</v>
      </c>
      <c r="Q5035" t="s">
        <v>56</v>
      </c>
      <c r="R5035">
        <v>27</v>
      </c>
      <c r="S5035" s="5">
        <f t="shared" si="78"/>
        <v>0</v>
      </c>
      <c r="T5035" t="s">
        <v>58</v>
      </c>
      <c r="U5035" t="s">
        <v>52</v>
      </c>
      <c r="V5035">
        <v>1</v>
      </c>
      <c r="W5035" t="s">
        <v>52</v>
      </c>
      <c r="X5035">
        <v>2</v>
      </c>
      <c r="Y5035" t="s">
        <v>59</v>
      </c>
      <c r="AB5035" t="s">
        <v>72</v>
      </c>
      <c r="AD5035" t="s">
        <v>73</v>
      </c>
      <c r="AE5035" t="s">
        <v>52</v>
      </c>
      <c r="AF5035" t="s">
        <v>52</v>
      </c>
      <c r="AG5035" t="s">
        <v>52</v>
      </c>
      <c r="AH5035">
        <v>9</v>
      </c>
      <c r="AI5035" t="s">
        <v>80</v>
      </c>
      <c r="AJ5035" t="s">
        <v>53</v>
      </c>
    </row>
    <row r="5036" spans="1:49" hidden="1" x14ac:dyDescent="0.35">
      <c r="A5036" s="2" t="s">
        <v>1333</v>
      </c>
      <c r="B5036">
        <v>17</v>
      </c>
      <c r="C5036">
        <v>1702</v>
      </c>
      <c r="D5036">
        <v>2</v>
      </c>
      <c r="E5036" t="s">
        <v>50</v>
      </c>
      <c r="F5036">
        <v>55</v>
      </c>
      <c r="G5036" t="s">
        <v>72</v>
      </c>
      <c r="I5036" t="s">
        <v>73</v>
      </c>
      <c r="J5036" t="s">
        <v>53</v>
      </c>
      <c r="K5036" t="s">
        <v>53</v>
      </c>
      <c r="L5036" t="s">
        <v>53</v>
      </c>
      <c r="M5036">
        <v>0</v>
      </c>
      <c r="O5036">
        <v>1</v>
      </c>
      <c r="P5036" s="2">
        <v>4</v>
      </c>
      <c r="Q5036" t="s">
        <v>50</v>
      </c>
      <c r="R5036">
        <v>19</v>
      </c>
      <c r="S5036" s="5">
        <f t="shared" si="78"/>
        <v>0</v>
      </c>
      <c r="T5036" t="s">
        <v>58</v>
      </c>
      <c r="U5036" t="s">
        <v>52</v>
      </c>
      <c r="V5036">
        <v>1</v>
      </c>
      <c r="W5036" t="s">
        <v>52</v>
      </c>
      <c r="X5036">
        <v>2</v>
      </c>
      <c r="Y5036" t="s">
        <v>59</v>
      </c>
      <c r="AB5036" t="s">
        <v>72</v>
      </c>
      <c r="AD5036" t="s">
        <v>73</v>
      </c>
      <c r="AE5036" t="s">
        <v>52</v>
      </c>
      <c r="AF5036" t="s">
        <v>52</v>
      </c>
      <c r="AG5036" t="s">
        <v>52</v>
      </c>
      <c r="AH5036">
        <v>7</v>
      </c>
      <c r="AI5036" t="s">
        <v>86</v>
      </c>
      <c r="AJ5036" t="s">
        <v>53</v>
      </c>
    </row>
    <row r="5037" spans="1:49" x14ac:dyDescent="0.35">
      <c r="A5037" s="2" t="s">
        <v>1333</v>
      </c>
      <c r="B5037">
        <v>17</v>
      </c>
      <c r="C5037">
        <v>1702</v>
      </c>
      <c r="D5037">
        <v>2</v>
      </c>
      <c r="E5037" t="s">
        <v>50</v>
      </c>
      <c r="F5037">
        <v>55</v>
      </c>
      <c r="G5037" t="s">
        <v>72</v>
      </c>
      <c r="I5037" t="s">
        <v>73</v>
      </c>
      <c r="J5037" t="s">
        <v>53</v>
      </c>
      <c r="K5037" t="s">
        <v>53</v>
      </c>
      <c r="L5037" t="s">
        <v>53</v>
      </c>
      <c r="M5037">
        <v>0</v>
      </c>
      <c r="O5037">
        <v>1</v>
      </c>
      <c r="P5037" s="6">
        <v>5</v>
      </c>
      <c r="Q5037" t="s">
        <v>50</v>
      </c>
      <c r="R5037">
        <v>16</v>
      </c>
      <c r="S5037" s="5">
        <f t="shared" si="78"/>
        <v>1</v>
      </c>
      <c r="T5037" t="s">
        <v>58</v>
      </c>
      <c r="U5037" t="s">
        <v>52</v>
      </c>
      <c r="V5037">
        <v>1</v>
      </c>
      <c r="W5037" t="s">
        <v>52</v>
      </c>
      <c r="X5037">
        <v>2</v>
      </c>
      <c r="Y5037" t="s">
        <v>59</v>
      </c>
      <c r="AB5037" t="s">
        <v>72</v>
      </c>
      <c r="AD5037" t="s">
        <v>73</v>
      </c>
      <c r="AE5037" t="s">
        <v>52</v>
      </c>
      <c r="AF5037" t="s">
        <v>52</v>
      </c>
      <c r="AG5037" t="s">
        <v>52</v>
      </c>
      <c r="AH5037">
        <v>6</v>
      </c>
      <c r="AI5037" t="s">
        <v>79</v>
      </c>
      <c r="AJ5037" t="s">
        <v>53</v>
      </c>
      <c r="AO5037" t="s">
        <v>190</v>
      </c>
    </row>
    <row r="5038" spans="1:49" hidden="1" x14ac:dyDescent="0.35">
      <c r="A5038" s="2" t="s">
        <v>1334</v>
      </c>
      <c r="B5038">
        <v>12</v>
      </c>
      <c r="C5038">
        <v>1209</v>
      </c>
      <c r="D5038">
        <v>1</v>
      </c>
      <c r="E5038" t="s">
        <v>56</v>
      </c>
      <c r="F5038">
        <v>74</v>
      </c>
      <c r="G5038" t="s">
        <v>72</v>
      </c>
      <c r="I5038" t="s">
        <v>52</v>
      </c>
      <c r="J5038" t="s">
        <v>52</v>
      </c>
      <c r="K5038" t="s">
        <v>52</v>
      </c>
      <c r="L5038" t="s">
        <v>52</v>
      </c>
      <c r="M5038">
        <v>2</v>
      </c>
      <c r="N5038" t="s">
        <v>97</v>
      </c>
      <c r="P5038" s="2">
        <v>1</v>
      </c>
      <c r="Q5038" t="s">
        <v>56</v>
      </c>
      <c r="R5038">
        <v>74</v>
      </c>
      <c r="S5038" s="5">
        <f t="shared" si="78"/>
        <v>0</v>
      </c>
      <c r="T5038" t="s">
        <v>54</v>
      </c>
      <c r="U5038" t="s">
        <v>53</v>
      </c>
      <c r="W5038" t="s">
        <v>53</v>
      </c>
      <c r="Y5038" t="s">
        <v>92</v>
      </c>
      <c r="AB5038" t="s">
        <v>72</v>
      </c>
      <c r="AD5038" t="s">
        <v>52</v>
      </c>
      <c r="AE5038" t="s">
        <v>52</v>
      </c>
      <c r="AF5038" t="s">
        <v>52</v>
      </c>
      <c r="AG5038" t="s">
        <v>52</v>
      </c>
      <c r="AH5038">
        <v>2</v>
      </c>
      <c r="AI5038" t="s">
        <v>97</v>
      </c>
      <c r="AJ5038" t="s">
        <v>53</v>
      </c>
    </row>
    <row r="5039" spans="1:49" hidden="1" x14ac:dyDescent="0.35">
      <c r="A5039" s="2" t="s">
        <v>1335</v>
      </c>
      <c r="B5039">
        <v>12</v>
      </c>
      <c r="C5039">
        <v>1212</v>
      </c>
      <c r="D5039">
        <v>1</v>
      </c>
      <c r="E5039" t="s">
        <v>50</v>
      </c>
      <c r="F5039">
        <v>55</v>
      </c>
      <c r="G5039" t="s">
        <v>72</v>
      </c>
      <c r="I5039" t="s">
        <v>73</v>
      </c>
      <c r="J5039" t="s">
        <v>53</v>
      </c>
      <c r="K5039" t="s">
        <v>53</v>
      </c>
      <c r="L5039" t="s">
        <v>52</v>
      </c>
      <c r="M5039">
        <v>2</v>
      </c>
      <c r="N5039" t="s">
        <v>97</v>
      </c>
      <c r="P5039" s="2">
        <v>1</v>
      </c>
      <c r="Q5039" t="s">
        <v>50</v>
      </c>
      <c r="R5039">
        <v>55</v>
      </c>
      <c r="S5039" s="5">
        <f t="shared" si="78"/>
        <v>0</v>
      </c>
      <c r="T5039" t="s">
        <v>54</v>
      </c>
      <c r="U5039" t="s">
        <v>53</v>
      </c>
      <c r="W5039" t="s">
        <v>53</v>
      </c>
      <c r="Y5039" t="s">
        <v>55</v>
      </c>
      <c r="Z5039" t="s">
        <v>52</v>
      </c>
      <c r="AA5039">
        <v>2</v>
      </c>
      <c r="AB5039" t="s">
        <v>72</v>
      </c>
      <c r="AD5039" t="s">
        <v>73</v>
      </c>
      <c r="AE5039" t="s">
        <v>53</v>
      </c>
      <c r="AF5039" t="s">
        <v>53</v>
      </c>
      <c r="AG5039" t="s">
        <v>52</v>
      </c>
      <c r="AH5039">
        <v>2</v>
      </c>
      <c r="AI5039" t="s">
        <v>97</v>
      </c>
      <c r="AJ5039" t="s">
        <v>53</v>
      </c>
    </row>
    <row r="5040" spans="1:49" hidden="1" x14ac:dyDescent="0.35">
      <c r="A5040" s="2" t="s">
        <v>1335</v>
      </c>
      <c r="B5040">
        <v>12</v>
      </c>
      <c r="C5040">
        <v>1212</v>
      </c>
      <c r="D5040">
        <v>1</v>
      </c>
      <c r="E5040" t="s">
        <v>50</v>
      </c>
      <c r="F5040">
        <v>55</v>
      </c>
      <c r="G5040" t="s">
        <v>72</v>
      </c>
      <c r="I5040" t="s">
        <v>73</v>
      </c>
      <c r="J5040" t="s">
        <v>53</v>
      </c>
      <c r="K5040" t="s">
        <v>53</v>
      </c>
      <c r="L5040" t="s">
        <v>52</v>
      </c>
      <c r="M5040">
        <v>2</v>
      </c>
      <c r="N5040" t="s">
        <v>97</v>
      </c>
      <c r="P5040" s="2">
        <v>2</v>
      </c>
      <c r="Q5040" t="s">
        <v>56</v>
      </c>
      <c r="R5040">
        <v>53</v>
      </c>
      <c r="S5040" s="5">
        <f t="shared" si="78"/>
        <v>0</v>
      </c>
      <c r="T5040" t="s">
        <v>57</v>
      </c>
      <c r="U5040" t="s">
        <v>53</v>
      </c>
      <c r="W5040" t="s">
        <v>53</v>
      </c>
      <c r="Y5040" t="s">
        <v>55</v>
      </c>
      <c r="Z5040" t="s">
        <v>52</v>
      </c>
      <c r="AA5040">
        <v>1</v>
      </c>
      <c r="AB5040" t="s">
        <v>72</v>
      </c>
      <c r="AD5040" t="s">
        <v>73</v>
      </c>
      <c r="AE5040" t="s">
        <v>52</v>
      </c>
      <c r="AF5040" t="s">
        <v>53</v>
      </c>
      <c r="AG5040" t="s">
        <v>52</v>
      </c>
      <c r="AH5040">
        <v>9</v>
      </c>
      <c r="AI5040" t="s">
        <v>100</v>
      </c>
      <c r="AJ5040" t="s">
        <v>53</v>
      </c>
    </row>
    <row r="5041" spans="1:49" hidden="1" x14ac:dyDescent="0.35">
      <c r="A5041" s="2" t="s">
        <v>1335</v>
      </c>
      <c r="B5041">
        <v>12</v>
      </c>
      <c r="C5041">
        <v>1212</v>
      </c>
      <c r="D5041">
        <v>1</v>
      </c>
      <c r="E5041" t="s">
        <v>50</v>
      </c>
      <c r="F5041">
        <v>55</v>
      </c>
      <c r="G5041" t="s">
        <v>72</v>
      </c>
      <c r="I5041" t="s">
        <v>73</v>
      </c>
      <c r="J5041" t="s">
        <v>53</v>
      </c>
      <c r="K5041" t="s">
        <v>53</v>
      </c>
      <c r="L5041" t="s">
        <v>52</v>
      </c>
      <c r="M5041">
        <v>2</v>
      </c>
      <c r="N5041" t="s">
        <v>97</v>
      </c>
      <c r="P5041" s="2">
        <v>3</v>
      </c>
      <c r="Q5041" t="s">
        <v>50</v>
      </c>
      <c r="R5041">
        <v>26</v>
      </c>
      <c r="S5041" s="5">
        <f t="shared" si="78"/>
        <v>0</v>
      </c>
      <c r="T5041" t="s">
        <v>58</v>
      </c>
      <c r="U5041" t="s">
        <v>52</v>
      </c>
      <c r="V5041">
        <v>1</v>
      </c>
      <c r="W5041" t="s">
        <v>52</v>
      </c>
      <c r="X5041">
        <v>2</v>
      </c>
      <c r="Y5041" t="s">
        <v>59</v>
      </c>
      <c r="AB5041" t="s">
        <v>72</v>
      </c>
      <c r="AD5041" t="s">
        <v>52</v>
      </c>
      <c r="AE5041" t="s">
        <v>52</v>
      </c>
      <c r="AF5041" t="s">
        <v>52</v>
      </c>
      <c r="AG5041" t="s">
        <v>52</v>
      </c>
      <c r="AH5041">
        <v>9</v>
      </c>
      <c r="AI5041" t="s">
        <v>100</v>
      </c>
      <c r="AJ5041" t="s">
        <v>53</v>
      </c>
    </row>
    <row r="5042" spans="1:49" hidden="1" x14ac:dyDescent="0.35">
      <c r="A5042" s="2" t="s">
        <v>1335</v>
      </c>
      <c r="B5042">
        <v>12</v>
      </c>
      <c r="C5042">
        <v>1212</v>
      </c>
      <c r="D5042">
        <v>1</v>
      </c>
      <c r="E5042" t="s">
        <v>50</v>
      </c>
      <c r="F5042">
        <v>55</v>
      </c>
      <c r="G5042" t="s">
        <v>72</v>
      </c>
      <c r="I5042" t="s">
        <v>73</v>
      </c>
      <c r="J5042" t="s">
        <v>53</v>
      </c>
      <c r="K5042" t="s">
        <v>53</v>
      </c>
      <c r="L5042" t="s">
        <v>52</v>
      </c>
      <c r="M5042">
        <v>2</v>
      </c>
      <c r="N5042" t="s">
        <v>97</v>
      </c>
      <c r="P5042" s="2">
        <v>4</v>
      </c>
      <c r="Q5042" t="s">
        <v>56</v>
      </c>
      <c r="R5042">
        <v>26</v>
      </c>
      <c r="S5042" s="5">
        <f t="shared" si="78"/>
        <v>0</v>
      </c>
      <c r="T5042" t="s">
        <v>58</v>
      </c>
      <c r="U5042" t="s">
        <v>52</v>
      </c>
      <c r="V5042">
        <v>1</v>
      </c>
      <c r="W5042" t="s">
        <v>52</v>
      </c>
      <c r="X5042">
        <v>2</v>
      </c>
      <c r="Y5042" t="s">
        <v>59</v>
      </c>
      <c r="AB5042" t="s">
        <v>72</v>
      </c>
      <c r="AD5042" t="s">
        <v>52</v>
      </c>
      <c r="AE5042" t="s">
        <v>52</v>
      </c>
      <c r="AF5042" t="s">
        <v>52</v>
      </c>
      <c r="AG5042" t="s">
        <v>52</v>
      </c>
      <c r="AH5042">
        <v>12</v>
      </c>
      <c r="AI5042" t="s">
        <v>76</v>
      </c>
      <c r="AJ5042" t="s">
        <v>53</v>
      </c>
    </row>
    <row r="5043" spans="1:49" hidden="1" x14ac:dyDescent="0.35">
      <c r="A5043" s="2" t="s">
        <v>1335</v>
      </c>
      <c r="B5043">
        <v>12</v>
      </c>
      <c r="C5043">
        <v>1212</v>
      </c>
      <c r="D5043">
        <v>1</v>
      </c>
      <c r="E5043" t="s">
        <v>50</v>
      </c>
      <c r="F5043">
        <v>55</v>
      </c>
      <c r="G5043" t="s">
        <v>72</v>
      </c>
      <c r="I5043" t="s">
        <v>73</v>
      </c>
      <c r="J5043" t="s">
        <v>53</v>
      </c>
      <c r="K5043" t="s">
        <v>53</v>
      </c>
      <c r="L5043" t="s">
        <v>52</v>
      </c>
      <c r="M5043">
        <v>2</v>
      </c>
      <c r="N5043" t="s">
        <v>97</v>
      </c>
      <c r="P5043" s="2">
        <v>5</v>
      </c>
      <c r="Q5043" t="s">
        <v>50</v>
      </c>
      <c r="R5043">
        <v>23</v>
      </c>
      <c r="S5043" s="5">
        <f t="shared" si="78"/>
        <v>0</v>
      </c>
      <c r="T5043" t="s">
        <v>58</v>
      </c>
      <c r="U5043" t="s">
        <v>52</v>
      </c>
      <c r="V5043">
        <v>1</v>
      </c>
      <c r="W5043" t="s">
        <v>52</v>
      </c>
      <c r="X5043">
        <v>2</v>
      </c>
      <c r="Y5043" t="s">
        <v>59</v>
      </c>
      <c r="AB5043" t="s">
        <v>72</v>
      </c>
      <c r="AD5043" t="s">
        <v>52</v>
      </c>
      <c r="AE5043" t="s">
        <v>52</v>
      </c>
      <c r="AF5043" t="s">
        <v>52</v>
      </c>
      <c r="AG5043" t="s">
        <v>52</v>
      </c>
      <c r="AH5043">
        <v>9</v>
      </c>
      <c r="AI5043" t="s">
        <v>100</v>
      </c>
      <c r="AJ5043" t="s">
        <v>53</v>
      </c>
    </row>
    <row r="5044" spans="1:49" hidden="1" x14ac:dyDescent="0.35">
      <c r="A5044" s="2" t="s">
        <v>1336</v>
      </c>
      <c r="B5044">
        <v>18</v>
      </c>
      <c r="C5044">
        <v>1802</v>
      </c>
      <c r="D5044">
        <v>2</v>
      </c>
      <c r="E5044" t="s">
        <v>50</v>
      </c>
      <c r="F5044">
        <v>35</v>
      </c>
      <c r="G5044" t="s">
        <v>72</v>
      </c>
      <c r="I5044" t="s">
        <v>52</v>
      </c>
      <c r="J5044" t="s">
        <v>52</v>
      </c>
      <c r="K5044" t="s">
        <v>52</v>
      </c>
      <c r="L5044" t="s">
        <v>52</v>
      </c>
      <c r="M5044">
        <v>7</v>
      </c>
      <c r="N5044" t="s">
        <v>86</v>
      </c>
      <c r="O5044">
        <v>2</v>
      </c>
      <c r="P5044" s="2">
        <v>1</v>
      </c>
      <c r="Q5044" t="s">
        <v>50</v>
      </c>
      <c r="R5044">
        <v>35</v>
      </c>
      <c r="S5044" s="5">
        <f t="shared" si="78"/>
        <v>0</v>
      </c>
      <c r="T5044" t="s">
        <v>54</v>
      </c>
      <c r="U5044" t="s">
        <v>53</v>
      </c>
      <c r="W5044" t="s">
        <v>53</v>
      </c>
      <c r="Y5044" t="s">
        <v>55</v>
      </c>
      <c r="Z5044" t="s">
        <v>52</v>
      </c>
      <c r="AA5044">
        <v>2</v>
      </c>
      <c r="AB5044" t="s">
        <v>72</v>
      </c>
      <c r="AD5044" t="s">
        <v>52</v>
      </c>
      <c r="AE5044" t="s">
        <v>52</v>
      </c>
      <c r="AF5044" t="s">
        <v>52</v>
      </c>
      <c r="AG5044" t="s">
        <v>52</v>
      </c>
      <c r="AH5044">
        <v>7</v>
      </c>
      <c r="AI5044" t="s">
        <v>86</v>
      </c>
      <c r="AJ5044" t="s">
        <v>53</v>
      </c>
    </row>
    <row r="5045" spans="1:49" hidden="1" x14ac:dyDescent="0.35">
      <c r="A5045" s="2" t="s">
        <v>1336</v>
      </c>
      <c r="B5045">
        <v>18</v>
      </c>
      <c r="C5045">
        <v>1802</v>
      </c>
      <c r="D5045">
        <v>2</v>
      </c>
      <c r="E5045" t="s">
        <v>50</v>
      </c>
      <c r="F5045">
        <v>35</v>
      </c>
      <c r="G5045" t="s">
        <v>72</v>
      </c>
      <c r="I5045" t="s">
        <v>52</v>
      </c>
      <c r="J5045" t="s">
        <v>52</v>
      </c>
      <c r="K5045" t="s">
        <v>52</v>
      </c>
      <c r="L5045" t="s">
        <v>52</v>
      </c>
      <c r="M5045">
        <v>7</v>
      </c>
      <c r="N5045" t="s">
        <v>86</v>
      </c>
      <c r="O5045">
        <v>2</v>
      </c>
      <c r="P5045" s="2">
        <v>2</v>
      </c>
      <c r="Q5045" t="s">
        <v>56</v>
      </c>
      <c r="R5045">
        <v>30</v>
      </c>
      <c r="S5045" s="5">
        <f t="shared" si="78"/>
        <v>0</v>
      </c>
      <c r="T5045" t="s">
        <v>57</v>
      </c>
      <c r="U5045" t="s">
        <v>53</v>
      </c>
      <c r="W5045" t="s">
        <v>53</v>
      </c>
      <c r="Y5045" t="s">
        <v>55</v>
      </c>
      <c r="Z5045" t="s">
        <v>52</v>
      </c>
      <c r="AA5045">
        <v>1</v>
      </c>
      <c r="AB5045" t="s">
        <v>72</v>
      </c>
      <c r="AD5045" t="s">
        <v>73</v>
      </c>
      <c r="AE5045" t="s">
        <v>52</v>
      </c>
      <c r="AF5045" t="s">
        <v>52</v>
      </c>
      <c r="AG5045" t="s">
        <v>52</v>
      </c>
      <c r="AH5045">
        <v>8</v>
      </c>
      <c r="AI5045" t="s">
        <v>60</v>
      </c>
      <c r="AJ5045" t="s">
        <v>53</v>
      </c>
    </row>
    <row r="5046" spans="1:49" x14ac:dyDescent="0.35">
      <c r="A5046" s="2" t="s">
        <v>1336</v>
      </c>
      <c r="B5046">
        <v>18</v>
      </c>
      <c r="C5046">
        <v>1802</v>
      </c>
      <c r="D5046">
        <v>2</v>
      </c>
      <c r="E5046" t="s">
        <v>50</v>
      </c>
      <c r="F5046">
        <v>35</v>
      </c>
      <c r="G5046" t="s">
        <v>72</v>
      </c>
      <c r="I5046" t="s">
        <v>52</v>
      </c>
      <c r="J5046" t="s">
        <v>52</v>
      </c>
      <c r="K5046" t="s">
        <v>52</v>
      </c>
      <c r="L5046" t="s">
        <v>52</v>
      </c>
      <c r="M5046">
        <v>7</v>
      </c>
      <c r="N5046" t="s">
        <v>86</v>
      </c>
      <c r="O5046">
        <v>2</v>
      </c>
      <c r="P5046" s="6">
        <v>3</v>
      </c>
      <c r="Q5046" t="s">
        <v>56</v>
      </c>
      <c r="R5046">
        <v>11</v>
      </c>
      <c r="S5046" s="5">
        <f t="shared" si="78"/>
        <v>1</v>
      </c>
      <c r="T5046" t="s">
        <v>58</v>
      </c>
      <c r="U5046" t="s">
        <v>52</v>
      </c>
      <c r="V5046">
        <v>1</v>
      </c>
      <c r="W5046" t="s">
        <v>52</v>
      </c>
      <c r="X5046">
        <v>2</v>
      </c>
      <c r="AB5046" t="s">
        <v>72</v>
      </c>
      <c r="AD5046" t="s">
        <v>73</v>
      </c>
      <c r="AE5046" t="s">
        <v>52</v>
      </c>
      <c r="AF5046" t="s">
        <v>52</v>
      </c>
      <c r="AG5046" t="s">
        <v>52</v>
      </c>
      <c r="AH5046">
        <v>3</v>
      </c>
      <c r="AI5046" t="s">
        <v>63</v>
      </c>
      <c r="AJ5046" t="s">
        <v>52</v>
      </c>
      <c r="AK5046" t="s">
        <v>64</v>
      </c>
      <c r="AM5046" t="s">
        <v>96</v>
      </c>
      <c r="AN5046" t="s">
        <v>53</v>
      </c>
      <c r="AP5046">
        <v>720000</v>
      </c>
      <c r="AQ5046">
        <v>0</v>
      </c>
      <c r="AR5046">
        <v>20000</v>
      </c>
      <c r="AS5046">
        <v>80000</v>
      </c>
      <c r="AT5046">
        <v>0</v>
      </c>
      <c r="AU5046">
        <v>0</v>
      </c>
      <c r="AV5046">
        <v>0</v>
      </c>
      <c r="AW5046">
        <v>820000</v>
      </c>
    </row>
    <row r="5047" spans="1:49" x14ac:dyDescent="0.35">
      <c r="A5047" s="2" t="s">
        <v>1336</v>
      </c>
      <c r="B5047">
        <v>18</v>
      </c>
      <c r="C5047">
        <v>1802</v>
      </c>
      <c r="D5047">
        <v>2</v>
      </c>
      <c r="E5047" t="s">
        <v>50</v>
      </c>
      <c r="F5047">
        <v>35</v>
      </c>
      <c r="G5047" t="s">
        <v>72</v>
      </c>
      <c r="I5047" t="s">
        <v>52</v>
      </c>
      <c r="J5047" t="s">
        <v>52</v>
      </c>
      <c r="K5047" t="s">
        <v>52</v>
      </c>
      <c r="L5047" t="s">
        <v>52</v>
      </c>
      <c r="M5047">
        <v>7</v>
      </c>
      <c r="N5047" t="s">
        <v>86</v>
      </c>
      <c r="O5047">
        <v>2</v>
      </c>
      <c r="P5047" s="6">
        <v>4</v>
      </c>
      <c r="Q5047" t="s">
        <v>50</v>
      </c>
      <c r="R5047">
        <v>6</v>
      </c>
      <c r="S5047" s="5">
        <f t="shared" si="78"/>
        <v>1</v>
      </c>
      <c r="T5047" t="s">
        <v>58</v>
      </c>
      <c r="U5047" t="s">
        <v>52</v>
      </c>
      <c r="V5047">
        <v>1</v>
      </c>
      <c r="W5047" t="s">
        <v>52</v>
      </c>
      <c r="X5047">
        <v>2</v>
      </c>
      <c r="AB5047" t="s">
        <v>72</v>
      </c>
      <c r="AD5047" t="s">
        <v>73</v>
      </c>
      <c r="AE5047" t="s">
        <v>53</v>
      </c>
      <c r="AF5047" t="s">
        <v>53</v>
      </c>
      <c r="AG5047" t="s">
        <v>52</v>
      </c>
      <c r="AH5047">
        <v>1</v>
      </c>
      <c r="AI5047" t="s">
        <v>68</v>
      </c>
      <c r="AJ5047" t="s">
        <v>52</v>
      </c>
      <c r="AK5047" t="s">
        <v>74</v>
      </c>
      <c r="AM5047" t="s">
        <v>96</v>
      </c>
      <c r="AN5047" t="s">
        <v>53</v>
      </c>
      <c r="AP5047">
        <v>720000</v>
      </c>
      <c r="AQ5047">
        <v>0</v>
      </c>
      <c r="AR5047">
        <v>20000</v>
      </c>
      <c r="AS5047">
        <v>100000</v>
      </c>
      <c r="AT5047">
        <v>0</v>
      </c>
      <c r="AU5047">
        <v>0</v>
      </c>
      <c r="AV5047">
        <v>0</v>
      </c>
      <c r="AW5047">
        <v>840000</v>
      </c>
    </row>
    <row r="5048" spans="1:49" hidden="1" x14ac:dyDescent="0.35">
      <c r="A5048" s="2" t="s">
        <v>1337</v>
      </c>
      <c r="B5048">
        <v>12</v>
      </c>
      <c r="C5048">
        <v>1209</v>
      </c>
      <c r="D5048">
        <v>1</v>
      </c>
      <c r="E5048" t="s">
        <v>56</v>
      </c>
      <c r="F5048">
        <v>65</v>
      </c>
      <c r="G5048" t="s">
        <v>72</v>
      </c>
      <c r="I5048" t="s">
        <v>52</v>
      </c>
      <c r="J5048" t="s">
        <v>52</v>
      </c>
      <c r="K5048" t="s">
        <v>52</v>
      </c>
      <c r="L5048" t="s">
        <v>52</v>
      </c>
      <c r="M5048">
        <v>7</v>
      </c>
      <c r="N5048" t="s">
        <v>83</v>
      </c>
      <c r="P5048" s="2">
        <v>1</v>
      </c>
      <c r="Q5048" t="s">
        <v>56</v>
      </c>
      <c r="R5048">
        <v>65</v>
      </c>
      <c r="S5048" s="5">
        <f t="shared" si="78"/>
        <v>0</v>
      </c>
      <c r="T5048" t="s">
        <v>54</v>
      </c>
      <c r="U5048" t="s">
        <v>53</v>
      </c>
      <c r="W5048" t="s">
        <v>53</v>
      </c>
      <c r="Y5048" t="s">
        <v>92</v>
      </c>
      <c r="AB5048" t="s">
        <v>72</v>
      </c>
      <c r="AD5048" t="s">
        <v>52</v>
      </c>
      <c r="AE5048" t="s">
        <v>52</v>
      </c>
      <c r="AF5048" t="s">
        <v>52</v>
      </c>
      <c r="AG5048" t="s">
        <v>52</v>
      </c>
      <c r="AH5048">
        <v>7</v>
      </c>
      <c r="AI5048" t="s">
        <v>83</v>
      </c>
      <c r="AJ5048" t="s">
        <v>53</v>
      </c>
    </row>
    <row r="5049" spans="1:49" hidden="1" x14ac:dyDescent="0.35">
      <c r="A5049" s="2" t="s">
        <v>1337</v>
      </c>
      <c r="B5049">
        <v>12</v>
      </c>
      <c r="C5049">
        <v>1209</v>
      </c>
      <c r="D5049">
        <v>1</v>
      </c>
      <c r="E5049" t="s">
        <v>56</v>
      </c>
      <c r="F5049">
        <v>65</v>
      </c>
      <c r="G5049" t="s">
        <v>72</v>
      </c>
      <c r="I5049" t="s">
        <v>52</v>
      </c>
      <c r="J5049" t="s">
        <v>52</v>
      </c>
      <c r="K5049" t="s">
        <v>52</v>
      </c>
      <c r="L5049" t="s">
        <v>52</v>
      </c>
      <c r="M5049">
        <v>7</v>
      </c>
      <c r="N5049" t="s">
        <v>83</v>
      </c>
      <c r="P5049" s="2">
        <v>2</v>
      </c>
      <c r="Q5049" t="s">
        <v>56</v>
      </c>
      <c r="R5049">
        <v>34</v>
      </c>
      <c r="S5049" s="5">
        <f t="shared" si="78"/>
        <v>0</v>
      </c>
      <c r="T5049" t="s">
        <v>58</v>
      </c>
      <c r="U5049" t="s">
        <v>53</v>
      </c>
      <c r="W5049" t="s">
        <v>52</v>
      </c>
      <c r="X5049">
        <v>1</v>
      </c>
      <c r="Y5049" t="s">
        <v>59</v>
      </c>
      <c r="AB5049" t="s">
        <v>72</v>
      </c>
      <c r="AD5049" t="s">
        <v>73</v>
      </c>
      <c r="AE5049" t="s">
        <v>52</v>
      </c>
      <c r="AF5049" t="s">
        <v>52</v>
      </c>
      <c r="AG5049" t="s">
        <v>52</v>
      </c>
      <c r="AH5049">
        <v>7</v>
      </c>
      <c r="AI5049" t="s">
        <v>79</v>
      </c>
      <c r="AJ5049" t="s">
        <v>53</v>
      </c>
    </row>
    <row r="5050" spans="1:49" hidden="1" x14ac:dyDescent="0.35">
      <c r="A5050" s="2" t="s">
        <v>1337</v>
      </c>
      <c r="B5050">
        <v>12</v>
      </c>
      <c r="C5050">
        <v>1209</v>
      </c>
      <c r="D5050">
        <v>1</v>
      </c>
      <c r="E5050" t="s">
        <v>56</v>
      </c>
      <c r="F5050">
        <v>65</v>
      </c>
      <c r="G5050" t="s">
        <v>72</v>
      </c>
      <c r="I5050" t="s">
        <v>52</v>
      </c>
      <c r="J5050" t="s">
        <v>52</v>
      </c>
      <c r="K5050" t="s">
        <v>52</v>
      </c>
      <c r="L5050" t="s">
        <v>52</v>
      </c>
      <c r="M5050">
        <v>7</v>
      </c>
      <c r="N5050" t="s">
        <v>83</v>
      </c>
      <c r="P5050" s="2">
        <v>3</v>
      </c>
      <c r="Q5050" t="s">
        <v>50</v>
      </c>
      <c r="R5050">
        <v>25</v>
      </c>
      <c r="S5050" s="5">
        <f t="shared" si="78"/>
        <v>0</v>
      </c>
      <c r="T5050" t="s">
        <v>58</v>
      </c>
      <c r="U5050" t="s">
        <v>53</v>
      </c>
      <c r="W5050" t="s">
        <v>52</v>
      </c>
      <c r="X5050">
        <v>1</v>
      </c>
      <c r="Y5050" t="s">
        <v>59</v>
      </c>
      <c r="AB5050" t="s">
        <v>72</v>
      </c>
      <c r="AD5050" t="s">
        <v>52</v>
      </c>
      <c r="AE5050" t="s">
        <v>52</v>
      </c>
      <c r="AF5050" t="s">
        <v>52</v>
      </c>
      <c r="AG5050" t="s">
        <v>52</v>
      </c>
      <c r="AH5050">
        <v>17</v>
      </c>
      <c r="AI5050" t="s">
        <v>140</v>
      </c>
      <c r="AJ5050" t="s">
        <v>53</v>
      </c>
    </row>
    <row r="5051" spans="1:49" hidden="1" x14ac:dyDescent="0.35">
      <c r="A5051" s="2" t="s">
        <v>1338</v>
      </c>
      <c r="B5051">
        <v>2</v>
      </c>
      <c r="C5051">
        <v>211</v>
      </c>
      <c r="D5051">
        <v>2</v>
      </c>
      <c r="E5051" t="s">
        <v>50</v>
      </c>
      <c r="F5051">
        <v>39</v>
      </c>
      <c r="G5051" t="s">
        <v>72</v>
      </c>
      <c r="I5051" t="s">
        <v>73</v>
      </c>
      <c r="J5051" t="s">
        <v>52</v>
      </c>
      <c r="K5051" t="s">
        <v>52</v>
      </c>
      <c r="L5051" t="s">
        <v>52</v>
      </c>
      <c r="M5051">
        <v>5</v>
      </c>
      <c r="N5051" t="s">
        <v>83</v>
      </c>
      <c r="O5051">
        <v>5</v>
      </c>
      <c r="P5051" s="2">
        <v>1</v>
      </c>
      <c r="Q5051" t="s">
        <v>50</v>
      </c>
      <c r="R5051">
        <v>39</v>
      </c>
      <c r="S5051" s="5">
        <f t="shared" si="78"/>
        <v>0</v>
      </c>
      <c r="T5051" t="s">
        <v>54</v>
      </c>
      <c r="U5051" t="s">
        <v>53</v>
      </c>
      <c r="W5051" t="s">
        <v>53</v>
      </c>
      <c r="Y5051" t="s">
        <v>55</v>
      </c>
      <c r="Z5051" t="s">
        <v>52</v>
      </c>
      <c r="AA5051">
        <v>2</v>
      </c>
      <c r="AB5051" t="s">
        <v>72</v>
      </c>
      <c r="AD5051" t="s">
        <v>73</v>
      </c>
      <c r="AE5051" t="s">
        <v>52</v>
      </c>
      <c r="AF5051" t="s">
        <v>52</v>
      </c>
      <c r="AG5051" t="s">
        <v>52</v>
      </c>
      <c r="AH5051">
        <v>5</v>
      </c>
      <c r="AI5051" t="s">
        <v>83</v>
      </c>
      <c r="AJ5051" t="s">
        <v>53</v>
      </c>
    </row>
    <row r="5052" spans="1:49" hidden="1" x14ac:dyDescent="0.35">
      <c r="A5052" s="2" t="s">
        <v>1338</v>
      </c>
      <c r="B5052">
        <v>2</v>
      </c>
      <c r="C5052">
        <v>211</v>
      </c>
      <c r="D5052">
        <v>2</v>
      </c>
      <c r="E5052" t="s">
        <v>50</v>
      </c>
      <c r="F5052">
        <v>39</v>
      </c>
      <c r="G5052" t="s">
        <v>72</v>
      </c>
      <c r="I5052" t="s">
        <v>73</v>
      </c>
      <c r="J5052" t="s">
        <v>52</v>
      </c>
      <c r="K5052" t="s">
        <v>52</v>
      </c>
      <c r="L5052" t="s">
        <v>52</v>
      </c>
      <c r="M5052">
        <v>5</v>
      </c>
      <c r="N5052" t="s">
        <v>83</v>
      </c>
      <c r="O5052">
        <v>5</v>
      </c>
      <c r="P5052" s="2">
        <v>2</v>
      </c>
      <c r="Q5052" t="s">
        <v>56</v>
      </c>
      <c r="R5052">
        <v>40</v>
      </c>
      <c r="S5052" s="5">
        <f t="shared" si="78"/>
        <v>0</v>
      </c>
      <c r="T5052" t="s">
        <v>57</v>
      </c>
      <c r="U5052" t="s">
        <v>53</v>
      </c>
      <c r="W5052" t="s">
        <v>52</v>
      </c>
      <c r="X5052">
        <v>9</v>
      </c>
      <c r="Y5052" t="s">
        <v>55</v>
      </c>
      <c r="Z5052" t="s">
        <v>52</v>
      </c>
      <c r="AA5052">
        <v>1</v>
      </c>
      <c r="AB5052" t="s">
        <v>72</v>
      </c>
      <c r="AD5052" t="s">
        <v>73</v>
      </c>
      <c r="AE5052" t="s">
        <v>52</v>
      </c>
      <c r="AF5052" t="s">
        <v>52</v>
      </c>
      <c r="AG5052" t="s">
        <v>52</v>
      </c>
      <c r="AH5052">
        <v>6</v>
      </c>
      <c r="AI5052" t="s">
        <v>78</v>
      </c>
      <c r="AJ5052" t="s">
        <v>53</v>
      </c>
    </row>
    <row r="5053" spans="1:49" hidden="1" x14ac:dyDescent="0.35">
      <c r="A5053" s="2" t="s">
        <v>1338</v>
      </c>
      <c r="B5053">
        <v>2</v>
      </c>
      <c r="C5053">
        <v>211</v>
      </c>
      <c r="D5053">
        <v>2</v>
      </c>
      <c r="E5053" t="s">
        <v>50</v>
      </c>
      <c r="F5053">
        <v>39</v>
      </c>
      <c r="G5053" t="s">
        <v>72</v>
      </c>
      <c r="I5053" t="s">
        <v>73</v>
      </c>
      <c r="J5053" t="s">
        <v>52</v>
      </c>
      <c r="K5053" t="s">
        <v>52</v>
      </c>
      <c r="L5053" t="s">
        <v>52</v>
      </c>
      <c r="M5053">
        <v>5</v>
      </c>
      <c r="N5053" t="s">
        <v>83</v>
      </c>
      <c r="O5053">
        <v>5</v>
      </c>
      <c r="P5053" s="2">
        <v>3</v>
      </c>
      <c r="Q5053" t="s">
        <v>56</v>
      </c>
      <c r="R5053">
        <v>19</v>
      </c>
      <c r="S5053" s="5">
        <f t="shared" si="78"/>
        <v>0</v>
      </c>
      <c r="T5053" t="s">
        <v>58</v>
      </c>
      <c r="U5053" t="s">
        <v>52</v>
      </c>
      <c r="V5053">
        <v>1</v>
      </c>
      <c r="W5053" t="s">
        <v>52</v>
      </c>
      <c r="X5053">
        <v>2</v>
      </c>
      <c r="Y5053" t="s">
        <v>59</v>
      </c>
      <c r="AB5053" t="s">
        <v>72</v>
      </c>
      <c r="AD5053" t="s">
        <v>73</v>
      </c>
      <c r="AE5053" t="s">
        <v>52</v>
      </c>
      <c r="AF5053" t="s">
        <v>52</v>
      </c>
      <c r="AG5053" t="s">
        <v>52</v>
      </c>
      <c r="AH5053">
        <v>5</v>
      </c>
      <c r="AI5053" t="s">
        <v>83</v>
      </c>
      <c r="AJ5053" t="s">
        <v>53</v>
      </c>
    </row>
    <row r="5054" spans="1:49" hidden="1" x14ac:dyDescent="0.35">
      <c r="A5054" s="2" t="s">
        <v>1338</v>
      </c>
      <c r="B5054">
        <v>2</v>
      </c>
      <c r="C5054">
        <v>211</v>
      </c>
      <c r="D5054">
        <v>2</v>
      </c>
      <c r="E5054" t="s">
        <v>50</v>
      </c>
      <c r="F5054">
        <v>39</v>
      </c>
      <c r="G5054" t="s">
        <v>72</v>
      </c>
      <c r="I5054" t="s">
        <v>73</v>
      </c>
      <c r="J5054" t="s">
        <v>52</v>
      </c>
      <c r="K5054" t="s">
        <v>52</v>
      </c>
      <c r="L5054" t="s">
        <v>52</v>
      </c>
      <c r="M5054">
        <v>5</v>
      </c>
      <c r="N5054" t="s">
        <v>83</v>
      </c>
      <c r="O5054">
        <v>5</v>
      </c>
      <c r="P5054" s="2">
        <v>4</v>
      </c>
      <c r="Q5054" t="s">
        <v>56</v>
      </c>
      <c r="R5054">
        <v>18</v>
      </c>
      <c r="S5054" s="5">
        <f t="shared" si="78"/>
        <v>0</v>
      </c>
      <c r="T5054" t="s">
        <v>58</v>
      </c>
      <c r="U5054" t="s">
        <v>52</v>
      </c>
      <c r="V5054">
        <v>1</v>
      </c>
      <c r="W5054" t="s">
        <v>52</v>
      </c>
      <c r="X5054">
        <v>2</v>
      </c>
      <c r="Y5054" t="s">
        <v>59</v>
      </c>
      <c r="AB5054" t="s">
        <v>72</v>
      </c>
      <c r="AD5054" t="s">
        <v>73</v>
      </c>
      <c r="AE5054" t="s">
        <v>52</v>
      </c>
      <c r="AF5054" t="s">
        <v>52</v>
      </c>
      <c r="AG5054" t="s">
        <v>52</v>
      </c>
      <c r="AH5054">
        <v>3</v>
      </c>
      <c r="AI5054" t="s">
        <v>97</v>
      </c>
      <c r="AJ5054" t="s">
        <v>53</v>
      </c>
      <c r="AO5054" t="s">
        <v>164</v>
      </c>
    </row>
    <row r="5055" spans="1:49" x14ac:dyDescent="0.35">
      <c r="A5055" s="2" t="s">
        <v>1338</v>
      </c>
      <c r="B5055">
        <v>2</v>
      </c>
      <c r="C5055">
        <v>211</v>
      </c>
      <c r="D5055">
        <v>2</v>
      </c>
      <c r="E5055" t="s">
        <v>50</v>
      </c>
      <c r="F5055">
        <v>39</v>
      </c>
      <c r="G5055" t="s">
        <v>72</v>
      </c>
      <c r="I5055" t="s">
        <v>73</v>
      </c>
      <c r="J5055" t="s">
        <v>52</v>
      </c>
      <c r="K5055" t="s">
        <v>52</v>
      </c>
      <c r="L5055" t="s">
        <v>52</v>
      </c>
      <c r="M5055">
        <v>5</v>
      </c>
      <c r="N5055" t="s">
        <v>83</v>
      </c>
      <c r="O5055">
        <v>5</v>
      </c>
      <c r="P5055" s="6">
        <v>5</v>
      </c>
      <c r="Q5055" t="s">
        <v>50</v>
      </c>
      <c r="R5055">
        <v>14</v>
      </c>
      <c r="S5055" s="5">
        <f t="shared" si="78"/>
        <v>1</v>
      </c>
      <c r="T5055" t="s">
        <v>58</v>
      </c>
      <c r="U5055" t="s">
        <v>52</v>
      </c>
      <c r="V5055">
        <v>1</v>
      </c>
      <c r="W5055" t="s">
        <v>52</v>
      </c>
      <c r="X5055">
        <v>2</v>
      </c>
      <c r="Y5055" t="s">
        <v>59</v>
      </c>
      <c r="AB5055" t="s">
        <v>72</v>
      </c>
      <c r="AD5055" t="s">
        <v>73</v>
      </c>
      <c r="AE5055" t="s">
        <v>53</v>
      </c>
      <c r="AF5055" t="s">
        <v>53</v>
      </c>
      <c r="AG5055" t="s">
        <v>53</v>
      </c>
      <c r="AO5055" t="s">
        <v>190</v>
      </c>
    </row>
    <row r="5056" spans="1:49" x14ac:dyDescent="0.35">
      <c r="A5056" s="2" t="s">
        <v>1338</v>
      </c>
      <c r="B5056">
        <v>2</v>
      </c>
      <c r="C5056">
        <v>211</v>
      </c>
      <c r="D5056">
        <v>2</v>
      </c>
      <c r="E5056" t="s">
        <v>50</v>
      </c>
      <c r="F5056">
        <v>39</v>
      </c>
      <c r="G5056" t="s">
        <v>72</v>
      </c>
      <c r="I5056" t="s">
        <v>73</v>
      </c>
      <c r="J5056" t="s">
        <v>52</v>
      </c>
      <c r="K5056" t="s">
        <v>52</v>
      </c>
      <c r="L5056" t="s">
        <v>52</v>
      </c>
      <c r="M5056">
        <v>5</v>
      </c>
      <c r="N5056" t="s">
        <v>83</v>
      </c>
      <c r="O5056">
        <v>5</v>
      </c>
      <c r="P5056" s="6">
        <v>6</v>
      </c>
      <c r="Q5056" t="s">
        <v>50</v>
      </c>
      <c r="R5056">
        <v>10</v>
      </c>
      <c r="S5056" s="5">
        <f t="shared" si="78"/>
        <v>1</v>
      </c>
      <c r="T5056" t="s">
        <v>58</v>
      </c>
      <c r="U5056" t="s">
        <v>52</v>
      </c>
      <c r="V5056">
        <v>1</v>
      </c>
      <c r="W5056" t="s">
        <v>52</v>
      </c>
      <c r="X5056">
        <v>2</v>
      </c>
      <c r="AB5056" t="s">
        <v>72</v>
      </c>
      <c r="AD5056" t="s">
        <v>73</v>
      </c>
      <c r="AE5056" t="s">
        <v>52</v>
      </c>
      <c r="AF5056" t="s">
        <v>52</v>
      </c>
      <c r="AG5056" t="s">
        <v>52</v>
      </c>
      <c r="AH5056">
        <v>4</v>
      </c>
      <c r="AI5056" t="s">
        <v>97</v>
      </c>
      <c r="AJ5056" t="s">
        <v>52</v>
      </c>
      <c r="AK5056" t="s">
        <v>98</v>
      </c>
      <c r="AM5056" t="s">
        <v>62</v>
      </c>
      <c r="AN5056" t="s">
        <v>53</v>
      </c>
    </row>
    <row r="5057" spans="1:49" x14ac:dyDescent="0.35">
      <c r="A5057" s="2" t="s">
        <v>1338</v>
      </c>
      <c r="B5057">
        <v>2</v>
      </c>
      <c r="C5057">
        <v>211</v>
      </c>
      <c r="D5057">
        <v>2</v>
      </c>
      <c r="E5057" t="s">
        <v>50</v>
      </c>
      <c r="F5057">
        <v>39</v>
      </c>
      <c r="G5057" t="s">
        <v>72</v>
      </c>
      <c r="I5057" t="s">
        <v>73</v>
      </c>
      <c r="J5057" t="s">
        <v>52</v>
      </c>
      <c r="K5057" t="s">
        <v>52</v>
      </c>
      <c r="L5057" t="s">
        <v>52</v>
      </c>
      <c r="M5057">
        <v>5</v>
      </c>
      <c r="N5057" t="s">
        <v>83</v>
      </c>
      <c r="O5057">
        <v>5</v>
      </c>
      <c r="P5057" s="6">
        <v>7</v>
      </c>
      <c r="Q5057" t="s">
        <v>56</v>
      </c>
      <c r="R5057">
        <v>10</v>
      </c>
      <c r="S5057" s="5">
        <f t="shared" si="78"/>
        <v>1</v>
      </c>
      <c r="T5057" t="s">
        <v>58</v>
      </c>
      <c r="U5057" t="s">
        <v>52</v>
      </c>
      <c r="V5057">
        <v>1</v>
      </c>
      <c r="W5057" t="s">
        <v>52</v>
      </c>
      <c r="X5057">
        <v>2</v>
      </c>
      <c r="AB5057" t="s">
        <v>72</v>
      </c>
      <c r="AD5057" t="s">
        <v>73</v>
      </c>
      <c r="AE5057" t="s">
        <v>52</v>
      </c>
      <c r="AF5057" t="s">
        <v>52</v>
      </c>
      <c r="AG5057" t="s">
        <v>52</v>
      </c>
      <c r="AH5057">
        <v>4</v>
      </c>
      <c r="AI5057" t="s">
        <v>97</v>
      </c>
      <c r="AJ5057" t="s">
        <v>52</v>
      </c>
      <c r="AK5057" t="s">
        <v>98</v>
      </c>
      <c r="AM5057" t="s">
        <v>62</v>
      </c>
      <c r="AN5057" t="s">
        <v>53</v>
      </c>
    </row>
    <row r="5058" spans="1:49" hidden="1" x14ac:dyDescent="0.35">
      <c r="A5058" s="2" t="s">
        <v>1338</v>
      </c>
      <c r="B5058">
        <v>2</v>
      </c>
      <c r="C5058">
        <v>211</v>
      </c>
      <c r="D5058">
        <v>2</v>
      </c>
      <c r="E5058" t="s">
        <v>50</v>
      </c>
      <c r="F5058">
        <v>39</v>
      </c>
      <c r="G5058" t="s">
        <v>72</v>
      </c>
      <c r="I5058" t="s">
        <v>73</v>
      </c>
      <c r="J5058" t="s">
        <v>52</v>
      </c>
      <c r="K5058" t="s">
        <v>52</v>
      </c>
      <c r="L5058" t="s">
        <v>52</v>
      </c>
      <c r="M5058">
        <v>5</v>
      </c>
      <c r="N5058" t="s">
        <v>83</v>
      </c>
      <c r="O5058">
        <v>5</v>
      </c>
      <c r="P5058" s="2">
        <v>8</v>
      </c>
      <c r="Q5058" t="s">
        <v>50</v>
      </c>
      <c r="R5058">
        <v>5</v>
      </c>
      <c r="S5058" s="5">
        <f t="shared" si="78"/>
        <v>0</v>
      </c>
      <c r="T5058" t="s">
        <v>58</v>
      </c>
      <c r="U5058" t="s">
        <v>52</v>
      </c>
      <c r="V5058">
        <v>1</v>
      </c>
      <c r="W5058" t="s">
        <v>52</v>
      </c>
      <c r="X5058">
        <v>2</v>
      </c>
      <c r="AB5058" t="s">
        <v>72</v>
      </c>
      <c r="AD5058" t="s">
        <v>73</v>
      </c>
      <c r="AE5058" t="s">
        <v>53</v>
      </c>
      <c r="AF5058" t="s">
        <v>53</v>
      </c>
      <c r="AG5058" t="s">
        <v>53</v>
      </c>
      <c r="AO5058" t="s">
        <v>373</v>
      </c>
    </row>
    <row r="5059" spans="1:49" hidden="1" x14ac:dyDescent="0.35">
      <c r="A5059" s="2" t="s">
        <v>1338</v>
      </c>
      <c r="B5059">
        <v>2</v>
      </c>
      <c r="C5059">
        <v>211</v>
      </c>
      <c r="D5059">
        <v>2</v>
      </c>
      <c r="E5059" t="s">
        <v>50</v>
      </c>
      <c r="F5059">
        <v>39</v>
      </c>
      <c r="G5059" t="s">
        <v>72</v>
      </c>
      <c r="I5059" t="s">
        <v>73</v>
      </c>
      <c r="J5059" t="s">
        <v>52</v>
      </c>
      <c r="K5059" t="s">
        <v>52</v>
      </c>
      <c r="L5059" t="s">
        <v>52</v>
      </c>
      <c r="M5059">
        <v>5</v>
      </c>
      <c r="N5059" t="s">
        <v>83</v>
      </c>
      <c r="O5059">
        <v>5</v>
      </c>
      <c r="P5059" s="2">
        <v>9</v>
      </c>
      <c r="Q5059" t="s">
        <v>56</v>
      </c>
      <c r="R5059">
        <v>58</v>
      </c>
      <c r="S5059" s="5">
        <f t="shared" ref="S5059:S5122" si="79">IF(AND(R5059&gt;=6, R5059&lt;=17, T5059="Child"),1,0)</f>
        <v>0</v>
      </c>
      <c r="T5059" t="s">
        <v>125</v>
      </c>
      <c r="U5059" t="s">
        <v>53</v>
      </c>
      <c r="W5059" t="s">
        <v>53</v>
      </c>
      <c r="Y5059" t="s">
        <v>92</v>
      </c>
      <c r="AB5059" t="s">
        <v>72</v>
      </c>
      <c r="AD5059" t="s">
        <v>73</v>
      </c>
      <c r="AE5059" t="s">
        <v>53</v>
      </c>
      <c r="AF5059" t="s">
        <v>53</v>
      </c>
      <c r="AG5059" t="s">
        <v>53</v>
      </c>
    </row>
    <row r="5060" spans="1:49" hidden="1" x14ac:dyDescent="0.35">
      <c r="A5060" s="2" t="s">
        <v>1338</v>
      </c>
      <c r="B5060">
        <v>2</v>
      </c>
      <c r="C5060">
        <v>211</v>
      </c>
      <c r="D5060">
        <v>2</v>
      </c>
      <c r="E5060" t="s">
        <v>50</v>
      </c>
      <c r="F5060">
        <v>39</v>
      </c>
      <c r="G5060" t="s">
        <v>72</v>
      </c>
      <c r="I5060" t="s">
        <v>73</v>
      </c>
      <c r="J5060" t="s">
        <v>52</v>
      </c>
      <c r="K5060" t="s">
        <v>52</v>
      </c>
      <c r="L5060" t="s">
        <v>52</v>
      </c>
      <c r="M5060">
        <v>5</v>
      </c>
      <c r="N5060" t="s">
        <v>83</v>
      </c>
      <c r="O5060">
        <v>5</v>
      </c>
      <c r="P5060" s="2">
        <v>10</v>
      </c>
      <c r="Q5060" t="s">
        <v>56</v>
      </c>
      <c r="R5060">
        <v>17</v>
      </c>
      <c r="S5060" s="5">
        <f t="shared" si="79"/>
        <v>0</v>
      </c>
      <c r="T5060" t="s">
        <v>220</v>
      </c>
      <c r="U5060" t="s">
        <v>53</v>
      </c>
      <c r="W5060" t="s">
        <v>52</v>
      </c>
      <c r="X5060">
        <v>9</v>
      </c>
      <c r="Y5060" t="s">
        <v>59</v>
      </c>
      <c r="AB5060" t="s">
        <v>72</v>
      </c>
      <c r="AD5060" t="s">
        <v>73</v>
      </c>
      <c r="AE5060" t="s">
        <v>52</v>
      </c>
      <c r="AF5060" t="s">
        <v>52</v>
      </c>
      <c r="AG5060" t="s">
        <v>52</v>
      </c>
      <c r="AH5060">
        <v>3</v>
      </c>
      <c r="AI5060" t="s">
        <v>97</v>
      </c>
      <c r="AJ5060" t="s">
        <v>53</v>
      </c>
      <c r="AO5060" t="s">
        <v>198</v>
      </c>
    </row>
    <row r="5061" spans="1:49" hidden="1" x14ac:dyDescent="0.35">
      <c r="A5061" s="2" t="s">
        <v>1339</v>
      </c>
      <c r="B5061">
        <v>12</v>
      </c>
      <c r="C5061">
        <v>1203</v>
      </c>
      <c r="D5061">
        <v>1</v>
      </c>
      <c r="E5061" t="s">
        <v>56</v>
      </c>
      <c r="F5061">
        <v>33</v>
      </c>
      <c r="G5061" t="s">
        <v>72</v>
      </c>
      <c r="I5061" t="s">
        <v>52</v>
      </c>
      <c r="J5061" t="s">
        <v>52</v>
      </c>
      <c r="K5061" t="s">
        <v>52</v>
      </c>
      <c r="L5061" t="s">
        <v>52</v>
      </c>
      <c r="M5061">
        <v>16</v>
      </c>
      <c r="N5061" t="s">
        <v>140</v>
      </c>
      <c r="O5061">
        <v>1</v>
      </c>
      <c r="P5061" s="2">
        <v>1</v>
      </c>
      <c r="Q5061" t="s">
        <v>56</v>
      </c>
      <c r="R5061">
        <v>33</v>
      </c>
      <c r="S5061" s="5">
        <f t="shared" si="79"/>
        <v>0</v>
      </c>
      <c r="T5061" t="s">
        <v>54</v>
      </c>
      <c r="U5061" t="s">
        <v>53</v>
      </c>
      <c r="W5061" t="s">
        <v>53</v>
      </c>
      <c r="Y5061" t="s">
        <v>55</v>
      </c>
      <c r="Z5061" t="s">
        <v>52</v>
      </c>
      <c r="AA5061">
        <v>2</v>
      </c>
      <c r="AB5061" t="s">
        <v>72</v>
      </c>
      <c r="AD5061" t="s">
        <v>52</v>
      </c>
      <c r="AE5061" t="s">
        <v>52</v>
      </c>
      <c r="AF5061" t="s">
        <v>52</v>
      </c>
      <c r="AG5061" t="s">
        <v>52</v>
      </c>
      <c r="AH5061">
        <v>16</v>
      </c>
      <c r="AI5061" t="s">
        <v>140</v>
      </c>
      <c r="AJ5061" t="s">
        <v>53</v>
      </c>
    </row>
    <row r="5062" spans="1:49" hidden="1" x14ac:dyDescent="0.35">
      <c r="A5062" s="2" t="s">
        <v>1339</v>
      </c>
      <c r="B5062">
        <v>12</v>
      </c>
      <c r="C5062">
        <v>1203</v>
      </c>
      <c r="D5062">
        <v>1</v>
      </c>
      <c r="E5062" t="s">
        <v>56</v>
      </c>
      <c r="F5062">
        <v>33</v>
      </c>
      <c r="G5062" t="s">
        <v>72</v>
      </c>
      <c r="I5062" t="s">
        <v>52</v>
      </c>
      <c r="J5062" t="s">
        <v>52</v>
      </c>
      <c r="K5062" t="s">
        <v>52</v>
      </c>
      <c r="L5062" t="s">
        <v>52</v>
      </c>
      <c r="M5062">
        <v>16</v>
      </c>
      <c r="N5062" t="s">
        <v>140</v>
      </c>
      <c r="O5062">
        <v>1</v>
      </c>
      <c r="P5062" s="2">
        <v>2</v>
      </c>
      <c r="Q5062" t="s">
        <v>50</v>
      </c>
      <c r="R5062">
        <v>31</v>
      </c>
      <c r="S5062" s="5">
        <f t="shared" si="79"/>
        <v>0</v>
      </c>
      <c r="T5062" t="s">
        <v>57</v>
      </c>
      <c r="U5062" t="s">
        <v>53</v>
      </c>
      <c r="W5062" t="s">
        <v>53</v>
      </c>
      <c r="Y5062" t="s">
        <v>55</v>
      </c>
      <c r="Z5062" t="s">
        <v>52</v>
      </c>
      <c r="AA5062">
        <v>1</v>
      </c>
      <c r="AB5062" t="s">
        <v>72</v>
      </c>
      <c r="AD5062" t="s">
        <v>52</v>
      </c>
      <c r="AE5062" t="s">
        <v>52</v>
      </c>
      <c r="AF5062" t="s">
        <v>52</v>
      </c>
      <c r="AG5062" t="s">
        <v>52</v>
      </c>
      <c r="AH5062">
        <v>19</v>
      </c>
      <c r="AI5062" t="s">
        <v>371</v>
      </c>
      <c r="AJ5062" t="s">
        <v>53</v>
      </c>
    </row>
    <row r="5063" spans="1:49" hidden="1" x14ac:dyDescent="0.35">
      <c r="A5063" s="2" t="s">
        <v>1339</v>
      </c>
      <c r="B5063">
        <v>12</v>
      </c>
      <c r="C5063">
        <v>1203</v>
      </c>
      <c r="D5063">
        <v>1</v>
      </c>
      <c r="E5063" t="s">
        <v>56</v>
      </c>
      <c r="F5063">
        <v>33</v>
      </c>
      <c r="G5063" t="s">
        <v>72</v>
      </c>
      <c r="I5063" t="s">
        <v>52</v>
      </c>
      <c r="J5063" t="s">
        <v>52</v>
      </c>
      <c r="K5063" t="s">
        <v>52</v>
      </c>
      <c r="L5063" t="s">
        <v>52</v>
      </c>
      <c r="M5063">
        <v>16</v>
      </c>
      <c r="N5063" t="s">
        <v>140</v>
      </c>
      <c r="O5063">
        <v>1</v>
      </c>
      <c r="P5063" s="2">
        <v>3</v>
      </c>
      <c r="Q5063" t="s">
        <v>56</v>
      </c>
      <c r="R5063">
        <v>0</v>
      </c>
      <c r="S5063" s="5">
        <f t="shared" si="79"/>
        <v>0</v>
      </c>
      <c r="T5063" t="s">
        <v>58</v>
      </c>
      <c r="U5063" t="s">
        <v>52</v>
      </c>
      <c r="V5063">
        <v>2</v>
      </c>
      <c r="W5063" t="s">
        <v>52</v>
      </c>
      <c r="X5063">
        <v>1</v>
      </c>
      <c r="AB5063" t="s">
        <v>72</v>
      </c>
      <c r="AD5063" t="s">
        <v>73</v>
      </c>
    </row>
    <row r="5064" spans="1:49" hidden="1" x14ac:dyDescent="0.35">
      <c r="A5064" s="2" t="s">
        <v>1340</v>
      </c>
      <c r="B5064">
        <v>3</v>
      </c>
      <c r="C5064">
        <v>313</v>
      </c>
      <c r="D5064">
        <v>2</v>
      </c>
      <c r="E5064" t="s">
        <v>56</v>
      </c>
      <c r="F5064">
        <v>58</v>
      </c>
      <c r="G5064" t="s">
        <v>72</v>
      </c>
      <c r="I5064" t="s">
        <v>73</v>
      </c>
      <c r="J5064" t="s">
        <v>52</v>
      </c>
      <c r="K5064" t="s">
        <v>52</v>
      </c>
      <c r="L5064" t="s">
        <v>52</v>
      </c>
      <c r="M5064">
        <v>2</v>
      </c>
      <c r="N5064" t="s">
        <v>97</v>
      </c>
      <c r="O5064">
        <v>1</v>
      </c>
      <c r="P5064" s="2">
        <v>1</v>
      </c>
      <c r="Q5064" t="s">
        <v>56</v>
      </c>
      <c r="R5064">
        <v>58</v>
      </c>
      <c r="S5064" s="5">
        <f t="shared" si="79"/>
        <v>0</v>
      </c>
      <c r="T5064" t="s">
        <v>54</v>
      </c>
      <c r="U5064" t="s">
        <v>53</v>
      </c>
      <c r="W5064" t="s">
        <v>53</v>
      </c>
      <c r="Y5064" t="s">
        <v>92</v>
      </c>
      <c r="AB5064" t="s">
        <v>72</v>
      </c>
      <c r="AD5064" t="s">
        <v>73</v>
      </c>
      <c r="AE5064" t="s">
        <v>52</v>
      </c>
      <c r="AF5064" t="s">
        <v>52</v>
      </c>
      <c r="AG5064" t="s">
        <v>52</v>
      </c>
      <c r="AH5064">
        <v>2</v>
      </c>
      <c r="AI5064" t="s">
        <v>97</v>
      </c>
      <c r="AJ5064" t="s">
        <v>53</v>
      </c>
    </row>
    <row r="5065" spans="1:49" hidden="1" x14ac:dyDescent="0.35">
      <c r="A5065" s="2" t="s">
        <v>1340</v>
      </c>
      <c r="B5065">
        <v>3</v>
      </c>
      <c r="C5065">
        <v>313</v>
      </c>
      <c r="D5065">
        <v>2</v>
      </c>
      <c r="E5065" t="s">
        <v>56</v>
      </c>
      <c r="F5065">
        <v>58</v>
      </c>
      <c r="G5065" t="s">
        <v>72</v>
      </c>
      <c r="I5065" t="s">
        <v>73</v>
      </c>
      <c r="J5065" t="s">
        <v>52</v>
      </c>
      <c r="K5065" t="s">
        <v>52</v>
      </c>
      <c r="L5065" t="s">
        <v>52</v>
      </c>
      <c r="M5065">
        <v>2</v>
      </c>
      <c r="N5065" t="s">
        <v>97</v>
      </c>
      <c r="O5065">
        <v>1</v>
      </c>
      <c r="P5065" s="2">
        <v>2</v>
      </c>
      <c r="Q5065" t="s">
        <v>56</v>
      </c>
      <c r="R5065">
        <v>31</v>
      </c>
      <c r="S5065" s="5">
        <f t="shared" si="79"/>
        <v>0</v>
      </c>
      <c r="T5065" t="s">
        <v>58</v>
      </c>
      <c r="U5065" t="s">
        <v>53</v>
      </c>
      <c r="W5065" t="s">
        <v>52</v>
      </c>
      <c r="X5065">
        <v>1</v>
      </c>
      <c r="Y5065" t="s">
        <v>55</v>
      </c>
      <c r="Z5065" t="s">
        <v>52</v>
      </c>
      <c r="AA5065">
        <v>3</v>
      </c>
      <c r="AB5065" t="s">
        <v>72</v>
      </c>
      <c r="AD5065" t="s">
        <v>73</v>
      </c>
      <c r="AE5065" t="s">
        <v>52</v>
      </c>
      <c r="AF5065" t="s">
        <v>52</v>
      </c>
      <c r="AG5065" t="s">
        <v>52</v>
      </c>
      <c r="AH5065">
        <v>9</v>
      </c>
      <c r="AI5065" t="s">
        <v>100</v>
      </c>
      <c r="AJ5065" t="s">
        <v>53</v>
      </c>
    </row>
    <row r="5066" spans="1:49" hidden="1" x14ac:dyDescent="0.35">
      <c r="A5066" s="2" t="s">
        <v>1340</v>
      </c>
      <c r="B5066">
        <v>3</v>
      </c>
      <c r="C5066">
        <v>313</v>
      </c>
      <c r="D5066">
        <v>2</v>
      </c>
      <c r="E5066" t="s">
        <v>56</v>
      </c>
      <c r="F5066">
        <v>58</v>
      </c>
      <c r="G5066" t="s">
        <v>72</v>
      </c>
      <c r="I5066" t="s">
        <v>73</v>
      </c>
      <c r="J5066" t="s">
        <v>52</v>
      </c>
      <c r="K5066" t="s">
        <v>52</v>
      </c>
      <c r="L5066" t="s">
        <v>52</v>
      </c>
      <c r="M5066">
        <v>2</v>
      </c>
      <c r="N5066" t="s">
        <v>97</v>
      </c>
      <c r="O5066">
        <v>1</v>
      </c>
      <c r="P5066" s="2">
        <v>3</v>
      </c>
      <c r="Q5066" t="s">
        <v>50</v>
      </c>
      <c r="R5066">
        <v>27</v>
      </c>
      <c r="S5066" s="5">
        <f t="shared" si="79"/>
        <v>0</v>
      </c>
      <c r="T5066" t="s">
        <v>99</v>
      </c>
      <c r="U5066" t="s">
        <v>53</v>
      </c>
      <c r="W5066" t="s">
        <v>53</v>
      </c>
      <c r="Y5066" t="s">
        <v>55</v>
      </c>
      <c r="Z5066" t="s">
        <v>52</v>
      </c>
      <c r="AA5066">
        <v>2</v>
      </c>
      <c r="AB5066" t="s">
        <v>72</v>
      </c>
      <c r="AD5066" t="s">
        <v>73</v>
      </c>
      <c r="AE5066" t="s">
        <v>53</v>
      </c>
      <c r="AF5066" t="s">
        <v>53</v>
      </c>
      <c r="AG5066" t="s">
        <v>53</v>
      </c>
    </row>
    <row r="5067" spans="1:49" hidden="1" x14ac:dyDescent="0.35">
      <c r="A5067" s="2" t="s">
        <v>1340</v>
      </c>
      <c r="B5067">
        <v>3</v>
      </c>
      <c r="C5067">
        <v>313</v>
      </c>
      <c r="D5067">
        <v>2</v>
      </c>
      <c r="E5067" t="s">
        <v>56</v>
      </c>
      <c r="F5067">
        <v>58</v>
      </c>
      <c r="G5067" t="s">
        <v>72</v>
      </c>
      <c r="I5067" t="s">
        <v>73</v>
      </c>
      <c r="J5067" t="s">
        <v>52</v>
      </c>
      <c r="K5067" t="s">
        <v>52</v>
      </c>
      <c r="L5067" t="s">
        <v>52</v>
      </c>
      <c r="M5067">
        <v>2</v>
      </c>
      <c r="N5067" t="s">
        <v>97</v>
      </c>
      <c r="O5067">
        <v>1</v>
      </c>
      <c r="P5067" s="2">
        <v>4</v>
      </c>
      <c r="Q5067" t="s">
        <v>56</v>
      </c>
      <c r="R5067">
        <v>6</v>
      </c>
      <c r="S5067" s="5">
        <f t="shared" si="79"/>
        <v>0</v>
      </c>
      <c r="T5067" t="s">
        <v>102</v>
      </c>
      <c r="U5067" t="s">
        <v>52</v>
      </c>
      <c r="V5067">
        <v>3</v>
      </c>
      <c r="W5067" t="s">
        <v>52</v>
      </c>
      <c r="X5067">
        <v>2</v>
      </c>
      <c r="AB5067" t="s">
        <v>72</v>
      </c>
      <c r="AD5067" t="s">
        <v>73</v>
      </c>
      <c r="AE5067" t="s">
        <v>53</v>
      </c>
      <c r="AF5067" t="s">
        <v>53</v>
      </c>
      <c r="AG5067" t="s">
        <v>52</v>
      </c>
      <c r="AH5067">
        <v>1</v>
      </c>
      <c r="AI5067" t="s">
        <v>68</v>
      </c>
      <c r="AJ5067" t="s">
        <v>52</v>
      </c>
      <c r="AK5067" t="s">
        <v>74</v>
      </c>
      <c r="AM5067" t="s">
        <v>62</v>
      </c>
      <c r="AN5067" t="s">
        <v>53</v>
      </c>
      <c r="AP5067">
        <v>0</v>
      </c>
      <c r="AQ5067">
        <v>0</v>
      </c>
      <c r="AR5067">
        <v>5000</v>
      </c>
      <c r="AS5067">
        <v>2000</v>
      </c>
      <c r="AT5067">
        <v>0</v>
      </c>
      <c r="AU5067">
        <v>0</v>
      </c>
      <c r="AV5067">
        <v>5000</v>
      </c>
      <c r="AW5067">
        <v>12000</v>
      </c>
    </row>
    <row r="5068" spans="1:49" hidden="1" x14ac:dyDescent="0.35">
      <c r="A5068" s="2" t="s">
        <v>1341</v>
      </c>
      <c r="B5068">
        <v>2</v>
      </c>
      <c r="C5068">
        <v>205</v>
      </c>
      <c r="D5068">
        <v>2</v>
      </c>
      <c r="E5068" t="s">
        <v>50</v>
      </c>
      <c r="F5068">
        <v>65</v>
      </c>
      <c r="G5068" t="s">
        <v>72</v>
      </c>
      <c r="I5068" t="s">
        <v>73</v>
      </c>
      <c r="J5068" t="s">
        <v>52</v>
      </c>
      <c r="K5068" t="s">
        <v>53</v>
      </c>
      <c r="L5068" t="s">
        <v>52</v>
      </c>
      <c r="M5068">
        <v>3</v>
      </c>
      <c r="N5068" t="s">
        <v>97</v>
      </c>
      <c r="P5068" s="2">
        <v>1</v>
      </c>
      <c r="Q5068" t="s">
        <v>50</v>
      </c>
      <c r="R5068">
        <v>65</v>
      </c>
      <c r="S5068" s="5">
        <f t="shared" si="79"/>
        <v>0</v>
      </c>
      <c r="T5068" t="s">
        <v>54</v>
      </c>
      <c r="U5068" t="s">
        <v>53</v>
      </c>
      <c r="W5068" t="s">
        <v>53</v>
      </c>
      <c r="Y5068" t="s">
        <v>55</v>
      </c>
      <c r="Z5068" t="s">
        <v>52</v>
      </c>
      <c r="AA5068">
        <v>2</v>
      </c>
      <c r="AB5068" t="s">
        <v>72</v>
      </c>
      <c r="AD5068" t="s">
        <v>73</v>
      </c>
      <c r="AE5068" t="s">
        <v>52</v>
      </c>
      <c r="AF5068" t="s">
        <v>53</v>
      </c>
      <c r="AG5068" t="s">
        <v>52</v>
      </c>
      <c r="AH5068">
        <v>3</v>
      </c>
      <c r="AI5068" t="s">
        <v>97</v>
      </c>
      <c r="AJ5068" t="s">
        <v>53</v>
      </c>
    </row>
    <row r="5069" spans="1:49" hidden="1" x14ac:dyDescent="0.35">
      <c r="A5069" s="2" t="s">
        <v>1341</v>
      </c>
      <c r="B5069">
        <v>2</v>
      </c>
      <c r="C5069">
        <v>205</v>
      </c>
      <c r="D5069">
        <v>2</v>
      </c>
      <c r="E5069" t="s">
        <v>50</v>
      </c>
      <c r="F5069">
        <v>65</v>
      </c>
      <c r="G5069" t="s">
        <v>72</v>
      </c>
      <c r="I5069" t="s">
        <v>73</v>
      </c>
      <c r="J5069" t="s">
        <v>52</v>
      </c>
      <c r="K5069" t="s">
        <v>53</v>
      </c>
      <c r="L5069" t="s">
        <v>52</v>
      </c>
      <c r="M5069">
        <v>3</v>
      </c>
      <c r="N5069" t="s">
        <v>97</v>
      </c>
      <c r="P5069" s="2">
        <v>2</v>
      </c>
      <c r="Q5069" t="s">
        <v>56</v>
      </c>
      <c r="R5069">
        <v>67</v>
      </c>
      <c r="S5069" s="5">
        <f t="shared" si="79"/>
        <v>0</v>
      </c>
      <c r="T5069" t="s">
        <v>57</v>
      </c>
      <c r="U5069" t="s">
        <v>53</v>
      </c>
      <c r="W5069" t="s">
        <v>53</v>
      </c>
      <c r="Y5069" t="s">
        <v>55</v>
      </c>
      <c r="Z5069" t="s">
        <v>52</v>
      </c>
      <c r="AA5069">
        <v>1</v>
      </c>
      <c r="AB5069" t="s">
        <v>72</v>
      </c>
      <c r="AD5069" t="s">
        <v>73</v>
      </c>
      <c r="AE5069" t="s">
        <v>52</v>
      </c>
      <c r="AF5069" t="s">
        <v>53</v>
      </c>
      <c r="AG5069" t="s">
        <v>52</v>
      </c>
      <c r="AH5069">
        <v>2</v>
      </c>
      <c r="AI5069" t="s">
        <v>97</v>
      </c>
      <c r="AJ5069" t="s">
        <v>53</v>
      </c>
    </row>
    <row r="5070" spans="1:49" hidden="1" x14ac:dyDescent="0.35">
      <c r="A5070" s="2" t="s">
        <v>1341</v>
      </c>
      <c r="B5070">
        <v>2</v>
      </c>
      <c r="C5070">
        <v>205</v>
      </c>
      <c r="D5070">
        <v>2</v>
      </c>
      <c r="E5070" t="s">
        <v>50</v>
      </c>
      <c r="F5070">
        <v>65</v>
      </c>
      <c r="G5070" t="s">
        <v>72</v>
      </c>
      <c r="I5070" t="s">
        <v>73</v>
      </c>
      <c r="J5070" t="s">
        <v>52</v>
      </c>
      <c r="K5070" t="s">
        <v>53</v>
      </c>
      <c r="L5070" t="s">
        <v>52</v>
      </c>
      <c r="M5070">
        <v>3</v>
      </c>
      <c r="N5070" t="s">
        <v>97</v>
      </c>
      <c r="P5070" s="2">
        <v>3</v>
      </c>
      <c r="Q5070" t="s">
        <v>50</v>
      </c>
      <c r="R5070">
        <v>31</v>
      </c>
      <c r="S5070" s="5">
        <f t="shared" si="79"/>
        <v>0</v>
      </c>
      <c r="T5070" t="s">
        <v>58</v>
      </c>
      <c r="U5070" t="s">
        <v>52</v>
      </c>
      <c r="V5070">
        <v>1</v>
      </c>
      <c r="W5070" t="s">
        <v>52</v>
      </c>
      <c r="X5070">
        <v>2</v>
      </c>
      <c r="Y5070" t="s">
        <v>59</v>
      </c>
      <c r="AB5070" t="s">
        <v>72</v>
      </c>
      <c r="AD5070" t="s">
        <v>73</v>
      </c>
      <c r="AE5070" t="s">
        <v>52</v>
      </c>
      <c r="AF5070" t="s">
        <v>52</v>
      </c>
      <c r="AG5070" t="s">
        <v>52</v>
      </c>
      <c r="AH5070">
        <v>6</v>
      </c>
      <c r="AI5070" t="s">
        <v>79</v>
      </c>
      <c r="AJ5070" t="s">
        <v>53</v>
      </c>
    </row>
    <row r="5071" spans="1:49" hidden="1" x14ac:dyDescent="0.35">
      <c r="A5071" s="2" t="s">
        <v>1341</v>
      </c>
      <c r="B5071">
        <v>2</v>
      </c>
      <c r="C5071">
        <v>205</v>
      </c>
      <c r="D5071">
        <v>2</v>
      </c>
      <c r="E5071" t="s">
        <v>50</v>
      </c>
      <c r="F5071">
        <v>65</v>
      </c>
      <c r="G5071" t="s">
        <v>72</v>
      </c>
      <c r="I5071" t="s">
        <v>73</v>
      </c>
      <c r="J5071" t="s">
        <v>52</v>
      </c>
      <c r="K5071" t="s">
        <v>53</v>
      </c>
      <c r="L5071" t="s">
        <v>52</v>
      </c>
      <c r="M5071">
        <v>3</v>
      </c>
      <c r="N5071" t="s">
        <v>97</v>
      </c>
      <c r="P5071" s="2">
        <v>4</v>
      </c>
      <c r="Q5071" t="s">
        <v>56</v>
      </c>
      <c r="R5071">
        <v>28</v>
      </c>
      <c r="S5071" s="5">
        <f t="shared" si="79"/>
        <v>0</v>
      </c>
      <c r="T5071" t="s">
        <v>58</v>
      </c>
      <c r="U5071" t="s">
        <v>52</v>
      </c>
      <c r="V5071">
        <v>1</v>
      </c>
      <c r="W5071" t="s">
        <v>52</v>
      </c>
      <c r="X5071">
        <v>2</v>
      </c>
      <c r="Y5071" t="s">
        <v>122</v>
      </c>
      <c r="AB5071" t="s">
        <v>72</v>
      </c>
      <c r="AD5071" t="s">
        <v>73</v>
      </c>
      <c r="AE5071" t="s">
        <v>52</v>
      </c>
      <c r="AF5071" t="s">
        <v>52</v>
      </c>
      <c r="AG5071" t="s">
        <v>52</v>
      </c>
      <c r="AH5071">
        <v>3</v>
      </c>
      <c r="AI5071" t="s">
        <v>63</v>
      </c>
      <c r="AJ5071" t="s">
        <v>53</v>
      </c>
    </row>
    <row r="5072" spans="1:49" hidden="1" x14ac:dyDescent="0.35">
      <c r="A5072" s="2" t="s">
        <v>1341</v>
      </c>
      <c r="B5072">
        <v>2</v>
      </c>
      <c r="C5072">
        <v>205</v>
      </c>
      <c r="D5072">
        <v>2</v>
      </c>
      <c r="E5072" t="s">
        <v>50</v>
      </c>
      <c r="F5072">
        <v>65</v>
      </c>
      <c r="G5072" t="s">
        <v>72</v>
      </c>
      <c r="I5072" t="s">
        <v>73</v>
      </c>
      <c r="J5072" t="s">
        <v>52</v>
      </c>
      <c r="K5072" t="s">
        <v>53</v>
      </c>
      <c r="L5072" t="s">
        <v>52</v>
      </c>
      <c r="M5072">
        <v>3</v>
      </c>
      <c r="N5072" t="s">
        <v>97</v>
      </c>
      <c r="P5072" s="2">
        <v>5</v>
      </c>
      <c r="Q5072" t="s">
        <v>50</v>
      </c>
      <c r="R5072">
        <v>25</v>
      </c>
      <c r="S5072" s="5">
        <f t="shared" si="79"/>
        <v>0</v>
      </c>
      <c r="T5072" t="s">
        <v>58</v>
      </c>
      <c r="U5072" t="s">
        <v>52</v>
      </c>
      <c r="V5072">
        <v>1</v>
      </c>
      <c r="W5072" t="s">
        <v>52</v>
      </c>
      <c r="X5072">
        <v>2</v>
      </c>
      <c r="Y5072" t="s">
        <v>59</v>
      </c>
      <c r="AB5072" t="s">
        <v>72</v>
      </c>
      <c r="AD5072" t="s">
        <v>73</v>
      </c>
      <c r="AE5072" t="s">
        <v>52</v>
      </c>
      <c r="AF5072" t="s">
        <v>52</v>
      </c>
      <c r="AG5072" t="s">
        <v>52</v>
      </c>
      <c r="AH5072">
        <v>4</v>
      </c>
      <c r="AI5072" t="s">
        <v>83</v>
      </c>
      <c r="AJ5072" t="s">
        <v>53</v>
      </c>
    </row>
    <row r="5073" spans="1:49" hidden="1" x14ac:dyDescent="0.35">
      <c r="A5073" s="2" t="s">
        <v>1341</v>
      </c>
      <c r="B5073">
        <v>2</v>
      </c>
      <c r="C5073">
        <v>205</v>
      </c>
      <c r="D5073">
        <v>2</v>
      </c>
      <c r="E5073" t="s">
        <v>50</v>
      </c>
      <c r="F5073">
        <v>65</v>
      </c>
      <c r="G5073" t="s">
        <v>72</v>
      </c>
      <c r="I5073" t="s">
        <v>73</v>
      </c>
      <c r="J5073" t="s">
        <v>52</v>
      </c>
      <c r="K5073" t="s">
        <v>53</v>
      </c>
      <c r="L5073" t="s">
        <v>52</v>
      </c>
      <c r="M5073">
        <v>3</v>
      </c>
      <c r="N5073" t="s">
        <v>97</v>
      </c>
      <c r="P5073" s="2">
        <v>6</v>
      </c>
      <c r="Q5073" t="s">
        <v>56</v>
      </c>
      <c r="R5073">
        <v>22</v>
      </c>
      <c r="S5073" s="5">
        <f t="shared" si="79"/>
        <v>0</v>
      </c>
      <c r="T5073" t="s">
        <v>58</v>
      </c>
      <c r="U5073" t="s">
        <v>52</v>
      </c>
      <c r="V5073">
        <v>1</v>
      </c>
      <c r="W5073" t="s">
        <v>52</v>
      </c>
      <c r="X5073">
        <v>2</v>
      </c>
      <c r="Y5073" t="s">
        <v>59</v>
      </c>
      <c r="AB5073" t="s">
        <v>72</v>
      </c>
      <c r="AD5073" t="s">
        <v>73</v>
      </c>
      <c r="AE5073" t="s">
        <v>52</v>
      </c>
      <c r="AF5073" t="s">
        <v>52</v>
      </c>
      <c r="AG5073" t="s">
        <v>52</v>
      </c>
      <c r="AH5073">
        <v>4</v>
      </c>
      <c r="AI5073" t="s">
        <v>83</v>
      </c>
      <c r="AJ5073" t="s">
        <v>53</v>
      </c>
    </row>
    <row r="5074" spans="1:49" hidden="1" x14ac:dyDescent="0.35">
      <c r="A5074" s="2" t="s">
        <v>1342</v>
      </c>
      <c r="B5074">
        <v>10</v>
      </c>
      <c r="C5074">
        <v>1005</v>
      </c>
      <c r="D5074">
        <v>2</v>
      </c>
      <c r="E5074" t="s">
        <v>50</v>
      </c>
      <c r="F5074">
        <v>39</v>
      </c>
      <c r="G5074" t="s">
        <v>72</v>
      </c>
      <c r="I5074" t="s">
        <v>73</v>
      </c>
      <c r="J5074" t="s">
        <v>52</v>
      </c>
      <c r="K5074" t="s">
        <v>52</v>
      </c>
      <c r="L5074" t="s">
        <v>52</v>
      </c>
      <c r="M5074">
        <v>5</v>
      </c>
      <c r="N5074" t="s">
        <v>78</v>
      </c>
      <c r="O5074">
        <v>3</v>
      </c>
      <c r="P5074" s="2">
        <v>1</v>
      </c>
      <c r="Q5074" t="s">
        <v>50</v>
      </c>
      <c r="R5074">
        <v>39</v>
      </c>
      <c r="S5074" s="5">
        <f t="shared" si="79"/>
        <v>0</v>
      </c>
      <c r="T5074" t="s">
        <v>54</v>
      </c>
      <c r="U5074" t="s">
        <v>53</v>
      </c>
      <c r="W5074" t="s">
        <v>53</v>
      </c>
      <c r="Y5074" t="s">
        <v>55</v>
      </c>
      <c r="Z5074" t="s">
        <v>52</v>
      </c>
      <c r="AA5074">
        <v>2</v>
      </c>
      <c r="AB5074" t="s">
        <v>72</v>
      </c>
      <c r="AD5074" t="s">
        <v>73</v>
      </c>
      <c r="AE5074" t="s">
        <v>52</v>
      </c>
      <c r="AF5074" t="s">
        <v>52</v>
      </c>
      <c r="AG5074" t="s">
        <v>52</v>
      </c>
      <c r="AH5074">
        <v>5</v>
      </c>
      <c r="AI5074" t="s">
        <v>78</v>
      </c>
      <c r="AJ5074" t="s">
        <v>53</v>
      </c>
    </row>
    <row r="5075" spans="1:49" hidden="1" x14ac:dyDescent="0.35">
      <c r="A5075" s="2" t="s">
        <v>1342</v>
      </c>
      <c r="B5075">
        <v>10</v>
      </c>
      <c r="C5075">
        <v>1005</v>
      </c>
      <c r="D5075">
        <v>2</v>
      </c>
      <c r="E5075" t="s">
        <v>50</v>
      </c>
      <c r="F5075">
        <v>39</v>
      </c>
      <c r="G5075" t="s">
        <v>72</v>
      </c>
      <c r="I5075" t="s">
        <v>73</v>
      </c>
      <c r="J5075" t="s">
        <v>52</v>
      </c>
      <c r="K5075" t="s">
        <v>52</v>
      </c>
      <c r="L5075" t="s">
        <v>52</v>
      </c>
      <c r="M5075">
        <v>5</v>
      </c>
      <c r="N5075" t="s">
        <v>78</v>
      </c>
      <c r="O5075">
        <v>3</v>
      </c>
      <c r="P5075" s="2">
        <v>2</v>
      </c>
      <c r="Q5075" t="s">
        <v>56</v>
      </c>
      <c r="R5075">
        <v>39</v>
      </c>
      <c r="S5075" s="5">
        <f t="shared" si="79"/>
        <v>0</v>
      </c>
      <c r="T5075" t="s">
        <v>57</v>
      </c>
      <c r="U5075" t="s">
        <v>53</v>
      </c>
      <c r="W5075" t="s">
        <v>53</v>
      </c>
      <c r="Y5075" t="s">
        <v>55</v>
      </c>
      <c r="Z5075" t="s">
        <v>52</v>
      </c>
      <c r="AA5075">
        <v>1</v>
      </c>
      <c r="AB5075" t="s">
        <v>72</v>
      </c>
      <c r="AD5075" t="s">
        <v>73</v>
      </c>
      <c r="AE5075" t="s">
        <v>53</v>
      </c>
      <c r="AF5075" t="s">
        <v>53</v>
      </c>
      <c r="AG5075" t="s">
        <v>53</v>
      </c>
    </row>
    <row r="5076" spans="1:49" x14ac:dyDescent="0.35">
      <c r="A5076" s="2" t="s">
        <v>1342</v>
      </c>
      <c r="B5076">
        <v>10</v>
      </c>
      <c r="C5076">
        <v>1005</v>
      </c>
      <c r="D5076">
        <v>2</v>
      </c>
      <c r="E5076" t="s">
        <v>50</v>
      </c>
      <c r="F5076">
        <v>39</v>
      </c>
      <c r="G5076" t="s">
        <v>72</v>
      </c>
      <c r="I5076" t="s">
        <v>73</v>
      </c>
      <c r="J5076" t="s">
        <v>52</v>
      </c>
      <c r="K5076" t="s">
        <v>52</v>
      </c>
      <c r="L5076" t="s">
        <v>52</v>
      </c>
      <c r="M5076">
        <v>5</v>
      </c>
      <c r="N5076" t="s">
        <v>78</v>
      </c>
      <c r="O5076">
        <v>3</v>
      </c>
      <c r="P5076" s="6">
        <v>3</v>
      </c>
      <c r="Q5076" t="s">
        <v>56</v>
      </c>
      <c r="R5076">
        <v>16</v>
      </c>
      <c r="S5076" s="5">
        <f t="shared" si="79"/>
        <v>1</v>
      </c>
      <c r="T5076" t="s">
        <v>58</v>
      </c>
      <c r="U5076" t="s">
        <v>52</v>
      </c>
      <c r="V5076">
        <v>1</v>
      </c>
      <c r="W5076" t="s">
        <v>52</v>
      </c>
      <c r="X5076">
        <v>2</v>
      </c>
      <c r="Y5076" t="s">
        <v>59</v>
      </c>
      <c r="AB5076" t="s">
        <v>72</v>
      </c>
      <c r="AD5076" t="s">
        <v>73</v>
      </c>
      <c r="AE5076" t="s">
        <v>52</v>
      </c>
      <c r="AF5076" t="s">
        <v>52</v>
      </c>
      <c r="AG5076" t="s">
        <v>52</v>
      </c>
      <c r="AH5076">
        <v>6</v>
      </c>
      <c r="AI5076" t="s">
        <v>79</v>
      </c>
      <c r="AJ5076" t="s">
        <v>53</v>
      </c>
      <c r="AO5076" t="s">
        <v>373</v>
      </c>
    </row>
    <row r="5077" spans="1:49" x14ac:dyDescent="0.35">
      <c r="A5077" s="2" t="s">
        <v>1342</v>
      </c>
      <c r="B5077">
        <v>10</v>
      </c>
      <c r="C5077">
        <v>1005</v>
      </c>
      <c r="D5077">
        <v>2</v>
      </c>
      <c r="E5077" t="s">
        <v>50</v>
      </c>
      <c r="F5077">
        <v>39</v>
      </c>
      <c r="G5077" t="s">
        <v>72</v>
      </c>
      <c r="I5077" t="s">
        <v>73</v>
      </c>
      <c r="J5077" t="s">
        <v>52</v>
      </c>
      <c r="K5077" t="s">
        <v>52</v>
      </c>
      <c r="L5077" t="s">
        <v>52</v>
      </c>
      <c r="M5077">
        <v>5</v>
      </c>
      <c r="N5077" t="s">
        <v>78</v>
      </c>
      <c r="O5077">
        <v>3</v>
      </c>
      <c r="P5077" s="6">
        <v>4</v>
      </c>
      <c r="Q5077" t="s">
        <v>56</v>
      </c>
      <c r="R5077">
        <v>11</v>
      </c>
      <c r="S5077" s="5">
        <f t="shared" si="79"/>
        <v>1</v>
      </c>
      <c r="T5077" t="s">
        <v>58</v>
      </c>
      <c r="U5077" t="s">
        <v>52</v>
      </c>
      <c r="V5077">
        <v>1</v>
      </c>
      <c r="W5077" t="s">
        <v>52</v>
      </c>
      <c r="X5077">
        <v>2</v>
      </c>
      <c r="AB5077" t="s">
        <v>72</v>
      </c>
      <c r="AD5077" t="s">
        <v>73</v>
      </c>
      <c r="AE5077" t="s">
        <v>52</v>
      </c>
      <c r="AF5077" t="s">
        <v>52</v>
      </c>
      <c r="AG5077" t="s">
        <v>52</v>
      </c>
      <c r="AH5077">
        <v>5</v>
      </c>
      <c r="AI5077" t="s">
        <v>83</v>
      </c>
      <c r="AJ5077" t="s">
        <v>52</v>
      </c>
      <c r="AK5077" t="s">
        <v>84</v>
      </c>
      <c r="AM5077" t="s">
        <v>62</v>
      </c>
      <c r="AN5077" t="s">
        <v>52</v>
      </c>
      <c r="AP5077">
        <v>300000</v>
      </c>
      <c r="AQ5077">
        <v>0</v>
      </c>
      <c r="AR5077">
        <v>10000</v>
      </c>
      <c r="AS5077">
        <v>18000</v>
      </c>
      <c r="AT5077">
        <v>0</v>
      </c>
      <c r="AU5077">
        <v>0</v>
      </c>
      <c r="AV5077">
        <v>0</v>
      </c>
      <c r="AW5077">
        <v>328000</v>
      </c>
    </row>
    <row r="5078" spans="1:49" x14ac:dyDescent="0.35">
      <c r="A5078" s="2" t="s">
        <v>1342</v>
      </c>
      <c r="B5078">
        <v>10</v>
      </c>
      <c r="C5078">
        <v>1005</v>
      </c>
      <c r="D5078">
        <v>2</v>
      </c>
      <c r="E5078" t="s">
        <v>50</v>
      </c>
      <c r="F5078">
        <v>39</v>
      </c>
      <c r="G5078" t="s">
        <v>72</v>
      </c>
      <c r="I5078" t="s">
        <v>73</v>
      </c>
      <c r="J5078" t="s">
        <v>52</v>
      </c>
      <c r="K5078" t="s">
        <v>52</v>
      </c>
      <c r="L5078" t="s">
        <v>52</v>
      </c>
      <c r="M5078">
        <v>5</v>
      </c>
      <c r="N5078" t="s">
        <v>78</v>
      </c>
      <c r="O5078">
        <v>3</v>
      </c>
      <c r="P5078" s="6">
        <v>5</v>
      </c>
      <c r="Q5078" t="s">
        <v>50</v>
      </c>
      <c r="R5078">
        <v>6</v>
      </c>
      <c r="S5078" s="5">
        <f t="shared" si="79"/>
        <v>1</v>
      </c>
      <c r="T5078" t="s">
        <v>58</v>
      </c>
      <c r="U5078" t="s">
        <v>52</v>
      </c>
      <c r="V5078">
        <v>1</v>
      </c>
      <c r="W5078" t="s">
        <v>52</v>
      </c>
      <c r="X5078">
        <v>2</v>
      </c>
      <c r="AB5078" t="s">
        <v>72</v>
      </c>
      <c r="AD5078" t="s">
        <v>73</v>
      </c>
      <c r="AE5078" t="s">
        <v>53</v>
      </c>
      <c r="AF5078" t="s">
        <v>53</v>
      </c>
      <c r="AG5078" t="s">
        <v>52</v>
      </c>
      <c r="AH5078">
        <v>1</v>
      </c>
      <c r="AI5078" t="s">
        <v>68</v>
      </c>
      <c r="AJ5078" t="s">
        <v>52</v>
      </c>
      <c r="AK5078" t="s">
        <v>74</v>
      </c>
      <c r="AM5078" t="s">
        <v>62</v>
      </c>
      <c r="AN5078" t="s">
        <v>53</v>
      </c>
      <c r="AP5078">
        <v>300000</v>
      </c>
      <c r="AQ5078">
        <v>0</v>
      </c>
      <c r="AR5078">
        <v>5000</v>
      </c>
      <c r="AS5078">
        <v>15000</v>
      </c>
      <c r="AT5078">
        <v>0</v>
      </c>
      <c r="AU5078">
        <v>0</v>
      </c>
      <c r="AV5078">
        <v>0</v>
      </c>
      <c r="AW5078">
        <v>320000</v>
      </c>
    </row>
    <row r="5079" spans="1:49" hidden="1" x14ac:dyDescent="0.35">
      <c r="A5079" s="2" t="s">
        <v>1343</v>
      </c>
      <c r="B5079">
        <v>7</v>
      </c>
      <c r="C5079">
        <v>701</v>
      </c>
      <c r="D5079">
        <v>2</v>
      </c>
      <c r="E5079" t="s">
        <v>50</v>
      </c>
      <c r="F5079">
        <v>49</v>
      </c>
      <c r="G5079" t="s">
        <v>72</v>
      </c>
      <c r="I5079" t="s">
        <v>73</v>
      </c>
      <c r="J5079" t="s">
        <v>52</v>
      </c>
      <c r="K5079" t="s">
        <v>52</v>
      </c>
      <c r="L5079" t="s">
        <v>52</v>
      </c>
      <c r="M5079">
        <v>5</v>
      </c>
      <c r="N5079" t="s">
        <v>78</v>
      </c>
      <c r="P5079" s="2">
        <v>1</v>
      </c>
      <c r="Q5079" t="s">
        <v>50</v>
      </c>
      <c r="R5079">
        <v>49</v>
      </c>
      <c r="S5079" s="5">
        <f t="shared" si="79"/>
        <v>0</v>
      </c>
      <c r="T5079" t="s">
        <v>54</v>
      </c>
      <c r="U5079" t="s">
        <v>53</v>
      </c>
      <c r="W5079" t="s">
        <v>53</v>
      </c>
      <c r="Y5079" t="s">
        <v>55</v>
      </c>
      <c r="Z5079" t="s">
        <v>52</v>
      </c>
      <c r="AA5079">
        <v>2</v>
      </c>
      <c r="AB5079" t="s">
        <v>72</v>
      </c>
      <c r="AD5079" t="s">
        <v>73</v>
      </c>
      <c r="AE5079" t="s">
        <v>52</v>
      </c>
      <c r="AF5079" t="s">
        <v>52</v>
      </c>
      <c r="AG5079" t="s">
        <v>52</v>
      </c>
      <c r="AH5079">
        <v>5</v>
      </c>
      <c r="AI5079" t="s">
        <v>78</v>
      </c>
      <c r="AJ5079" t="s">
        <v>53</v>
      </c>
    </row>
    <row r="5080" spans="1:49" hidden="1" x14ac:dyDescent="0.35">
      <c r="A5080" s="2" t="s">
        <v>1343</v>
      </c>
      <c r="B5080">
        <v>7</v>
      </c>
      <c r="C5080">
        <v>701</v>
      </c>
      <c r="D5080">
        <v>2</v>
      </c>
      <c r="E5080" t="s">
        <v>50</v>
      </c>
      <c r="F5080">
        <v>49</v>
      </c>
      <c r="G5080" t="s">
        <v>72</v>
      </c>
      <c r="I5080" t="s">
        <v>73</v>
      </c>
      <c r="J5080" t="s">
        <v>52</v>
      </c>
      <c r="K5080" t="s">
        <v>52</v>
      </c>
      <c r="L5080" t="s">
        <v>52</v>
      </c>
      <c r="M5080">
        <v>5</v>
      </c>
      <c r="N5080" t="s">
        <v>78</v>
      </c>
      <c r="P5080" s="2">
        <v>2</v>
      </c>
      <c r="Q5080" t="s">
        <v>56</v>
      </c>
      <c r="R5080">
        <v>48</v>
      </c>
      <c r="S5080" s="5">
        <f t="shared" si="79"/>
        <v>0</v>
      </c>
      <c r="T5080" t="s">
        <v>57</v>
      </c>
      <c r="U5080" t="s">
        <v>53</v>
      </c>
      <c r="W5080" t="s">
        <v>53</v>
      </c>
      <c r="Y5080" t="s">
        <v>55</v>
      </c>
      <c r="Z5080" t="s">
        <v>52</v>
      </c>
      <c r="AA5080">
        <v>1</v>
      </c>
      <c r="AB5080" t="s">
        <v>72</v>
      </c>
      <c r="AD5080" t="s">
        <v>73</v>
      </c>
      <c r="AE5080" t="s">
        <v>52</v>
      </c>
      <c r="AF5080" t="s">
        <v>52</v>
      </c>
      <c r="AG5080" t="s">
        <v>52</v>
      </c>
      <c r="AH5080">
        <v>6</v>
      </c>
      <c r="AI5080" t="s">
        <v>79</v>
      </c>
      <c r="AJ5080" t="s">
        <v>53</v>
      </c>
    </row>
    <row r="5081" spans="1:49" hidden="1" x14ac:dyDescent="0.35">
      <c r="A5081" s="2" t="s">
        <v>1343</v>
      </c>
      <c r="B5081">
        <v>7</v>
      </c>
      <c r="C5081">
        <v>701</v>
      </c>
      <c r="D5081">
        <v>2</v>
      </c>
      <c r="E5081" t="s">
        <v>50</v>
      </c>
      <c r="F5081">
        <v>49</v>
      </c>
      <c r="G5081" t="s">
        <v>72</v>
      </c>
      <c r="I5081" t="s">
        <v>73</v>
      </c>
      <c r="J5081" t="s">
        <v>52</v>
      </c>
      <c r="K5081" t="s">
        <v>52</v>
      </c>
      <c r="L5081" t="s">
        <v>52</v>
      </c>
      <c r="M5081">
        <v>5</v>
      </c>
      <c r="N5081" t="s">
        <v>78</v>
      </c>
      <c r="P5081" s="2">
        <v>3</v>
      </c>
      <c r="Q5081" t="s">
        <v>56</v>
      </c>
      <c r="R5081">
        <v>27</v>
      </c>
      <c r="S5081" s="5">
        <f t="shared" si="79"/>
        <v>0</v>
      </c>
      <c r="T5081" t="s">
        <v>58</v>
      </c>
      <c r="U5081" t="s">
        <v>52</v>
      </c>
      <c r="V5081">
        <v>1</v>
      </c>
      <c r="W5081" t="s">
        <v>52</v>
      </c>
      <c r="X5081">
        <v>2</v>
      </c>
      <c r="Y5081" t="s">
        <v>59</v>
      </c>
      <c r="AB5081" t="s">
        <v>72</v>
      </c>
      <c r="AD5081" t="s">
        <v>73</v>
      </c>
      <c r="AE5081" t="s">
        <v>52</v>
      </c>
      <c r="AF5081" t="s">
        <v>52</v>
      </c>
      <c r="AG5081" t="s">
        <v>52</v>
      </c>
      <c r="AH5081">
        <v>12</v>
      </c>
      <c r="AI5081" t="s">
        <v>76</v>
      </c>
      <c r="AJ5081" t="s">
        <v>53</v>
      </c>
    </row>
    <row r="5082" spans="1:49" hidden="1" x14ac:dyDescent="0.35">
      <c r="A5082" s="2" t="s">
        <v>1344</v>
      </c>
      <c r="B5082">
        <v>25</v>
      </c>
      <c r="C5082">
        <v>2506</v>
      </c>
      <c r="D5082">
        <v>2</v>
      </c>
      <c r="E5082" t="s">
        <v>56</v>
      </c>
      <c r="F5082">
        <v>75</v>
      </c>
      <c r="G5082" t="s">
        <v>72</v>
      </c>
      <c r="I5082" t="s">
        <v>73</v>
      </c>
      <c r="J5082" t="s">
        <v>53</v>
      </c>
      <c r="K5082" t="s">
        <v>53</v>
      </c>
      <c r="L5082" t="s">
        <v>53</v>
      </c>
      <c r="M5082">
        <v>0</v>
      </c>
      <c r="P5082" s="2">
        <v>1</v>
      </c>
      <c r="Q5082" t="s">
        <v>56</v>
      </c>
      <c r="R5082">
        <v>75</v>
      </c>
      <c r="S5082" s="5">
        <f t="shared" si="79"/>
        <v>0</v>
      </c>
      <c r="T5082" t="s">
        <v>54</v>
      </c>
      <c r="U5082" t="s">
        <v>53</v>
      </c>
      <c r="W5082" t="s">
        <v>53</v>
      </c>
      <c r="Y5082" t="s">
        <v>92</v>
      </c>
      <c r="AB5082" t="s">
        <v>72</v>
      </c>
      <c r="AD5082" t="s">
        <v>73</v>
      </c>
      <c r="AE5082" t="s">
        <v>53</v>
      </c>
      <c r="AF5082" t="s">
        <v>53</v>
      </c>
      <c r="AG5082" t="s">
        <v>53</v>
      </c>
    </row>
    <row r="5083" spans="1:49" hidden="1" x14ac:dyDescent="0.35">
      <c r="A5083" s="2" t="s">
        <v>1345</v>
      </c>
      <c r="B5083">
        <v>4</v>
      </c>
      <c r="C5083">
        <v>403</v>
      </c>
      <c r="D5083">
        <v>1</v>
      </c>
      <c r="E5083" t="s">
        <v>56</v>
      </c>
      <c r="F5083">
        <v>63</v>
      </c>
      <c r="G5083" t="s">
        <v>72</v>
      </c>
      <c r="I5083" t="s">
        <v>73</v>
      </c>
      <c r="J5083" t="s">
        <v>52</v>
      </c>
      <c r="K5083" t="s">
        <v>52</v>
      </c>
      <c r="L5083" t="s">
        <v>52</v>
      </c>
      <c r="M5083">
        <v>8</v>
      </c>
      <c r="N5083" t="s">
        <v>86</v>
      </c>
      <c r="O5083">
        <v>3</v>
      </c>
      <c r="P5083" s="2">
        <v>1</v>
      </c>
      <c r="Q5083" t="s">
        <v>56</v>
      </c>
      <c r="R5083">
        <v>63</v>
      </c>
      <c r="S5083" s="5">
        <f t="shared" si="79"/>
        <v>0</v>
      </c>
      <c r="T5083" t="s">
        <v>54</v>
      </c>
      <c r="U5083" t="s">
        <v>53</v>
      </c>
      <c r="W5083" t="s">
        <v>53</v>
      </c>
      <c r="Y5083" t="s">
        <v>122</v>
      </c>
      <c r="AB5083" t="s">
        <v>72</v>
      </c>
      <c r="AD5083" t="s">
        <v>73</v>
      </c>
      <c r="AE5083" t="s">
        <v>52</v>
      </c>
      <c r="AF5083" t="s">
        <v>52</v>
      </c>
      <c r="AG5083" t="s">
        <v>52</v>
      </c>
      <c r="AH5083">
        <v>8</v>
      </c>
      <c r="AI5083" t="s">
        <v>86</v>
      </c>
      <c r="AJ5083" t="s">
        <v>53</v>
      </c>
    </row>
    <row r="5084" spans="1:49" hidden="1" x14ac:dyDescent="0.35">
      <c r="A5084" s="2" t="s">
        <v>1345</v>
      </c>
      <c r="B5084">
        <v>4</v>
      </c>
      <c r="C5084">
        <v>403</v>
      </c>
      <c r="D5084">
        <v>1</v>
      </c>
      <c r="E5084" t="s">
        <v>56</v>
      </c>
      <c r="F5084">
        <v>63</v>
      </c>
      <c r="G5084" t="s">
        <v>72</v>
      </c>
      <c r="I5084" t="s">
        <v>73</v>
      </c>
      <c r="J5084" t="s">
        <v>52</v>
      </c>
      <c r="K5084" t="s">
        <v>52</v>
      </c>
      <c r="L5084" t="s">
        <v>52</v>
      </c>
      <c r="M5084">
        <v>8</v>
      </c>
      <c r="N5084" t="s">
        <v>86</v>
      </c>
      <c r="O5084">
        <v>3</v>
      </c>
      <c r="P5084" s="2">
        <v>2</v>
      </c>
      <c r="Q5084" t="s">
        <v>50</v>
      </c>
      <c r="R5084">
        <v>40</v>
      </c>
      <c r="S5084" s="5">
        <f t="shared" si="79"/>
        <v>0</v>
      </c>
      <c r="T5084" t="s">
        <v>58</v>
      </c>
      <c r="U5084" t="s">
        <v>53</v>
      </c>
      <c r="W5084" t="s">
        <v>52</v>
      </c>
      <c r="X5084">
        <v>1</v>
      </c>
      <c r="Y5084" t="s">
        <v>55</v>
      </c>
      <c r="Z5084" t="s">
        <v>52</v>
      </c>
      <c r="AA5084">
        <v>4</v>
      </c>
      <c r="AB5084" t="s">
        <v>72</v>
      </c>
      <c r="AD5084" t="s">
        <v>73</v>
      </c>
      <c r="AE5084" t="s">
        <v>52</v>
      </c>
      <c r="AF5084" t="s">
        <v>52</v>
      </c>
      <c r="AG5084" t="s">
        <v>52</v>
      </c>
      <c r="AH5084">
        <v>12</v>
      </c>
      <c r="AI5084" t="s">
        <v>115</v>
      </c>
      <c r="AJ5084" t="s">
        <v>53</v>
      </c>
    </row>
    <row r="5085" spans="1:49" hidden="1" x14ac:dyDescent="0.35">
      <c r="A5085" s="2" t="s">
        <v>1345</v>
      </c>
      <c r="B5085">
        <v>4</v>
      </c>
      <c r="C5085">
        <v>403</v>
      </c>
      <c r="D5085">
        <v>1</v>
      </c>
      <c r="E5085" t="s">
        <v>56</v>
      </c>
      <c r="F5085">
        <v>63</v>
      </c>
      <c r="G5085" t="s">
        <v>72</v>
      </c>
      <c r="I5085" t="s">
        <v>73</v>
      </c>
      <c r="J5085" t="s">
        <v>52</v>
      </c>
      <c r="K5085" t="s">
        <v>52</v>
      </c>
      <c r="L5085" t="s">
        <v>52</v>
      </c>
      <c r="M5085">
        <v>8</v>
      </c>
      <c r="N5085" t="s">
        <v>86</v>
      </c>
      <c r="O5085">
        <v>3</v>
      </c>
      <c r="P5085" s="2">
        <v>3</v>
      </c>
      <c r="Q5085" t="s">
        <v>50</v>
      </c>
      <c r="R5085">
        <v>26</v>
      </c>
      <c r="S5085" s="5">
        <f t="shared" si="79"/>
        <v>0</v>
      </c>
      <c r="T5085" t="s">
        <v>58</v>
      </c>
      <c r="U5085" t="s">
        <v>53</v>
      </c>
      <c r="W5085" t="s">
        <v>52</v>
      </c>
      <c r="X5085">
        <v>1</v>
      </c>
      <c r="Y5085" t="s">
        <v>122</v>
      </c>
      <c r="AB5085" t="s">
        <v>72</v>
      </c>
      <c r="AD5085" t="s">
        <v>73</v>
      </c>
      <c r="AE5085" t="s">
        <v>52</v>
      </c>
      <c r="AF5085" t="s">
        <v>52</v>
      </c>
      <c r="AG5085" t="s">
        <v>52</v>
      </c>
      <c r="AH5085">
        <v>11</v>
      </c>
      <c r="AI5085" t="s">
        <v>94</v>
      </c>
      <c r="AJ5085" t="s">
        <v>53</v>
      </c>
    </row>
    <row r="5086" spans="1:49" hidden="1" x14ac:dyDescent="0.35">
      <c r="A5086" s="2" t="s">
        <v>1345</v>
      </c>
      <c r="B5086">
        <v>4</v>
      </c>
      <c r="C5086">
        <v>403</v>
      </c>
      <c r="D5086">
        <v>1</v>
      </c>
      <c r="E5086" t="s">
        <v>56</v>
      </c>
      <c r="F5086">
        <v>63</v>
      </c>
      <c r="G5086" t="s">
        <v>72</v>
      </c>
      <c r="I5086" t="s">
        <v>73</v>
      </c>
      <c r="J5086" t="s">
        <v>52</v>
      </c>
      <c r="K5086" t="s">
        <v>52</v>
      </c>
      <c r="L5086" t="s">
        <v>52</v>
      </c>
      <c r="M5086">
        <v>8</v>
      </c>
      <c r="N5086" t="s">
        <v>86</v>
      </c>
      <c r="O5086">
        <v>3</v>
      </c>
      <c r="P5086" s="2">
        <v>4</v>
      </c>
      <c r="Q5086" t="s">
        <v>56</v>
      </c>
      <c r="R5086">
        <v>39</v>
      </c>
      <c r="S5086" s="5">
        <f t="shared" si="79"/>
        <v>0</v>
      </c>
      <c r="T5086" t="s">
        <v>99</v>
      </c>
      <c r="U5086" t="s">
        <v>53</v>
      </c>
      <c r="W5086" t="s">
        <v>53</v>
      </c>
      <c r="Y5086" t="s">
        <v>55</v>
      </c>
      <c r="Z5086" t="s">
        <v>52</v>
      </c>
      <c r="AA5086">
        <v>2</v>
      </c>
      <c r="AB5086" t="s">
        <v>72</v>
      </c>
      <c r="AD5086" t="s">
        <v>73</v>
      </c>
      <c r="AE5086" t="s">
        <v>52</v>
      </c>
      <c r="AF5086" t="s">
        <v>52</v>
      </c>
      <c r="AG5086" t="s">
        <v>52</v>
      </c>
      <c r="AH5086">
        <v>10</v>
      </c>
      <c r="AI5086" t="s">
        <v>107</v>
      </c>
      <c r="AJ5086" t="s">
        <v>53</v>
      </c>
    </row>
    <row r="5087" spans="1:49" hidden="1" x14ac:dyDescent="0.35">
      <c r="A5087" s="2" t="s">
        <v>1345</v>
      </c>
      <c r="B5087">
        <v>4</v>
      </c>
      <c r="C5087">
        <v>403</v>
      </c>
      <c r="D5087">
        <v>1</v>
      </c>
      <c r="E5087" t="s">
        <v>56</v>
      </c>
      <c r="F5087">
        <v>63</v>
      </c>
      <c r="G5087" t="s">
        <v>72</v>
      </c>
      <c r="I5087" t="s">
        <v>73</v>
      </c>
      <c r="J5087" t="s">
        <v>52</v>
      </c>
      <c r="K5087" t="s">
        <v>52</v>
      </c>
      <c r="L5087" t="s">
        <v>52</v>
      </c>
      <c r="M5087">
        <v>8</v>
      </c>
      <c r="N5087" t="s">
        <v>86</v>
      </c>
      <c r="O5087">
        <v>3</v>
      </c>
      <c r="P5087" s="2">
        <v>5</v>
      </c>
      <c r="Q5087" t="s">
        <v>50</v>
      </c>
      <c r="R5087">
        <v>12</v>
      </c>
      <c r="S5087" s="5">
        <f t="shared" si="79"/>
        <v>0</v>
      </c>
      <c r="T5087" t="s">
        <v>102</v>
      </c>
      <c r="U5087" t="s">
        <v>52</v>
      </c>
      <c r="V5087">
        <v>2</v>
      </c>
      <c r="W5087" t="s">
        <v>52</v>
      </c>
      <c r="X5087">
        <v>4</v>
      </c>
      <c r="AB5087" t="s">
        <v>72</v>
      </c>
      <c r="AD5087" t="s">
        <v>73</v>
      </c>
      <c r="AE5087" t="s">
        <v>52</v>
      </c>
      <c r="AF5087" t="s">
        <v>52</v>
      </c>
      <c r="AG5087" t="s">
        <v>52</v>
      </c>
      <c r="AH5087">
        <v>7</v>
      </c>
      <c r="AI5087" t="s">
        <v>86</v>
      </c>
      <c r="AJ5087" t="s">
        <v>52</v>
      </c>
      <c r="AK5087" t="s">
        <v>90</v>
      </c>
      <c r="AM5087" t="s">
        <v>62</v>
      </c>
      <c r="AN5087" t="s">
        <v>52</v>
      </c>
      <c r="AP5087">
        <v>0</v>
      </c>
      <c r="AQ5087">
        <v>100000</v>
      </c>
      <c r="AR5087">
        <v>60000</v>
      </c>
      <c r="AS5087">
        <v>40000</v>
      </c>
      <c r="AT5087">
        <v>0</v>
      </c>
      <c r="AU5087">
        <v>0</v>
      </c>
      <c r="AV5087">
        <v>2000</v>
      </c>
      <c r="AW5087">
        <v>202000</v>
      </c>
    </row>
    <row r="5088" spans="1:49" hidden="1" x14ac:dyDescent="0.35">
      <c r="A5088" s="2" t="s">
        <v>1345</v>
      </c>
      <c r="B5088">
        <v>4</v>
      </c>
      <c r="C5088">
        <v>403</v>
      </c>
      <c r="D5088">
        <v>1</v>
      </c>
      <c r="E5088" t="s">
        <v>56</v>
      </c>
      <c r="F5088">
        <v>63</v>
      </c>
      <c r="G5088" t="s">
        <v>72</v>
      </c>
      <c r="I5088" t="s">
        <v>73</v>
      </c>
      <c r="J5088" t="s">
        <v>52</v>
      </c>
      <c r="K5088" t="s">
        <v>52</v>
      </c>
      <c r="L5088" t="s">
        <v>52</v>
      </c>
      <c r="M5088">
        <v>8</v>
      </c>
      <c r="N5088" t="s">
        <v>86</v>
      </c>
      <c r="O5088">
        <v>3</v>
      </c>
      <c r="P5088" s="2">
        <v>6</v>
      </c>
      <c r="Q5088" t="s">
        <v>50</v>
      </c>
      <c r="R5088">
        <v>11</v>
      </c>
      <c r="S5088" s="5">
        <f t="shared" si="79"/>
        <v>0</v>
      </c>
      <c r="T5088" t="s">
        <v>102</v>
      </c>
      <c r="U5088" t="s">
        <v>52</v>
      </c>
      <c r="V5088">
        <v>2</v>
      </c>
      <c r="W5088" t="s">
        <v>52</v>
      </c>
      <c r="X5088">
        <v>4</v>
      </c>
      <c r="AB5088" t="s">
        <v>72</v>
      </c>
      <c r="AD5088" t="s">
        <v>73</v>
      </c>
      <c r="AE5088" t="s">
        <v>52</v>
      </c>
      <c r="AF5088" t="s">
        <v>52</v>
      </c>
      <c r="AG5088" t="s">
        <v>52</v>
      </c>
      <c r="AH5088">
        <v>5</v>
      </c>
      <c r="AI5088" t="s">
        <v>78</v>
      </c>
      <c r="AJ5088" t="s">
        <v>52</v>
      </c>
      <c r="AK5088" t="s">
        <v>88</v>
      </c>
      <c r="AM5088" t="s">
        <v>62</v>
      </c>
      <c r="AN5088" t="s">
        <v>52</v>
      </c>
      <c r="AP5088">
        <v>120000</v>
      </c>
      <c r="AQ5088">
        <v>0</v>
      </c>
      <c r="AR5088">
        <v>80000</v>
      </c>
      <c r="AS5088">
        <v>40000</v>
      </c>
      <c r="AT5088">
        <v>0</v>
      </c>
      <c r="AU5088">
        <v>0</v>
      </c>
      <c r="AV5088">
        <v>1000</v>
      </c>
      <c r="AW5088">
        <v>241000</v>
      </c>
    </row>
    <row r="5089" spans="1:49" hidden="1" x14ac:dyDescent="0.35">
      <c r="A5089" s="2" t="s">
        <v>1345</v>
      </c>
      <c r="B5089">
        <v>4</v>
      </c>
      <c r="C5089">
        <v>403</v>
      </c>
      <c r="D5089">
        <v>1</v>
      </c>
      <c r="E5089" t="s">
        <v>56</v>
      </c>
      <c r="F5089">
        <v>63</v>
      </c>
      <c r="G5089" t="s">
        <v>72</v>
      </c>
      <c r="I5089" t="s">
        <v>73</v>
      </c>
      <c r="J5089" t="s">
        <v>52</v>
      </c>
      <c r="K5089" t="s">
        <v>52</v>
      </c>
      <c r="L5089" t="s">
        <v>52</v>
      </c>
      <c r="M5089">
        <v>8</v>
      </c>
      <c r="N5089" t="s">
        <v>86</v>
      </c>
      <c r="O5089">
        <v>3</v>
      </c>
      <c r="P5089" s="2">
        <v>7</v>
      </c>
      <c r="Q5089" t="s">
        <v>56</v>
      </c>
      <c r="R5089">
        <v>4</v>
      </c>
      <c r="S5089" s="5">
        <f t="shared" si="79"/>
        <v>0</v>
      </c>
      <c r="T5089" t="s">
        <v>102</v>
      </c>
      <c r="U5089" t="s">
        <v>52</v>
      </c>
      <c r="V5089">
        <v>2</v>
      </c>
      <c r="W5089" t="s">
        <v>52</v>
      </c>
      <c r="X5089">
        <v>4</v>
      </c>
      <c r="AB5089" t="s">
        <v>72</v>
      </c>
      <c r="AD5089" t="s">
        <v>73</v>
      </c>
      <c r="AE5089" t="s">
        <v>53</v>
      </c>
      <c r="AF5089" t="s">
        <v>53</v>
      </c>
      <c r="AG5089" t="s">
        <v>53</v>
      </c>
      <c r="AO5089" t="s">
        <v>70</v>
      </c>
    </row>
    <row r="5090" spans="1:49" hidden="1" x14ac:dyDescent="0.35">
      <c r="A5090" s="2" t="s">
        <v>1346</v>
      </c>
      <c r="B5090">
        <v>20</v>
      </c>
      <c r="C5090">
        <v>2008</v>
      </c>
      <c r="D5090">
        <v>1</v>
      </c>
      <c r="E5090" t="s">
        <v>50</v>
      </c>
      <c r="F5090">
        <v>55</v>
      </c>
      <c r="G5090" t="s">
        <v>72</v>
      </c>
      <c r="I5090" t="s">
        <v>73</v>
      </c>
      <c r="J5090" t="s">
        <v>53</v>
      </c>
      <c r="K5090" t="s">
        <v>53</v>
      </c>
      <c r="L5090" t="s">
        <v>53</v>
      </c>
      <c r="M5090">
        <v>0</v>
      </c>
      <c r="P5090" s="2">
        <v>1</v>
      </c>
      <c r="Q5090" t="s">
        <v>50</v>
      </c>
      <c r="R5090">
        <v>55</v>
      </c>
      <c r="S5090" s="5">
        <f t="shared" si="79"/>
        <v>0</v>
      </c>
      <c r="T5090" t="s">
        <v>54</v>
      </c>
      <c r="U5090" t="s">
        <v>53</v>
      </c>
      <c r="W5090" t="s">
        <v>53</v>
      </c>
      <c r="Y5090" t="s">
        <v>55</v>
      </c>
      <c r="Z5090" t="s">
        <v>52</v>
      </c>
      <c r="AA5090">
        <v>2</v>
      </c>
      <c r="AB5090" t="s">
        <v>72</v>
      </c>
      <c r="AD5090" t="s">
        <v>73</v>
      </c>
      <c r="AE5090" t="s">
        <v>53</v>
      </c>
      <c r="AF5090" t="s">
        <v>53</v>
      </c>
      <c r="AG5090" t="s">
        <v>53</v>
      </c>
    </row>
    <row r="5091" spans="1:49" hidden="1" x14ac:dyDescent="0.35">
      <c r="A5091" s="2" t="s">
        <v>1346</v>
      </c>
      <c r="B5091">
        <v>20</v>
      </c>
      <c r="C5091">
        <v>2008</v>
      </c>
      <c r="D5091">
        <v>1</v>
      </c>
      <c r="E5091" t="s">
        <v>50</v>
      </c>
      <c r="F5091">
        <v>55</v>
      </c>
      <c r="G5091" t="s">
        <v>72</v>
      </c>
      <c r="I5091" t="s">
        <v>73</v>
      </c>
      <c r="J5091" t="s">
        <v>53</v>
      </c>
      <c r="K5091" t="s">
        <v>53</v>
      </c>
      <c r="L5091" t="s">
        <v>53</v>
      </c>
      <c r="M5091">
        <v>0</v>
      </c>
      <c r="P5091" s="2">
        <v>2</v>
      </c>
      <c r="Q5091" t="s">
        <v>56</v>
      </c>
      <c r="R5091">
        <v>51</v>
      </c>
      <c r="S5091" s="5">
        <f t="shared" si="79"/>
        <v>0</v>
      </c>
      <c r="T5091" t="s">
        <v>57</v>
      </c>
      <c r="U5091" t="s">
        <v>53</v>
      </c>
      <c r="W5091" t="s">
        <v>53</v>
      </c>
      <c r="Y5091" t="s">
        <v>55</v>
      </c>
      <c r="Z5091" t="s">
        <v>52</v>
      </c>
      <c r="AA5091">
        <v>1</v>
      </c>
      <c r="AB5091" t="s">
        <v>72</v>
      </c>
      <c r="AD5091" t="s">
        <v>73</v>
      </c>
      <c r="AE5091" t="s">
        <v>53</v>
      </c>
      <c r="AF5091" t="s">
        <v>53</v>
      </c>
      <c r="AG5091" t="s">
        <v>53</v>
      </c>
    </row>
    <row r="5092" spans="1:49" hidden="1" x14ac:dyDescent="0.35">
      <c r="A5092" s="2" t="s">
        <v>1347</v>
      </c>
      <c r="B5092">
        <v>12</v>
      </c>
      <c r="C5092">
        <v>1206</v>
      </c>
      <c r="D5092">
        <v>1</v>
      </c>
      <c r="E5092" t="s">
        <v>50</v>
      </c>
      <c r="F5092">
        <v>49</v>
      </c>
      <c r="G5092" t="s">
        <v>72</v>
      </c>
      <c r="I5092" t="s">
        <v>52</v>
      </c>
      <c r="J5092" t="s">
        <v>52</v>
      </c>
      <c r="K5092" t="s">
        <v>52</v>
      </c>
      <c r="L5092" t="s">
        <v>52</v>
      </c>
      <c r="M5092">
        <v>9</v>
      </c>
      <c r="N5092" t="s">
        <v>100</v>
      </c>
      <c r="O5092">
        <v>2</v>
      </c>
      <c r="P5092" s="2">
        <v>1</v>
      </c>
      <c r="Q5092" t="s">
        <v>50</v>
      </c>
      <c r="R5092">
        <v>49</v>
      </c>
      <c r="S5092" s="5">
        <f t="shared" si="79"/>
        <v>0</v>
      </c>
      <c r="T5092" t="s">
        <v>54</v>
      </c>
      <c r="U5092" t="s">
        <v>53</v>
      </c>
      <c r="W5092" t="s">
        <v>53</v>
      </c>
      <c r="Y5092" t="s">
        <v>122</v>
      </c>
      <c r="AB5092" t="s">
        <v>72</v>
      </c>
      <c r="AD5092" t="s">
        <v>52</v>
      </c>
      <c r="AE5092" t="s">
        <v>52</v>
      </c>
      <c r="AF5092" t="s">
        <v>52</v>
      </c>
      <c r="AG5092" t="s">
        <v>52</v>
      </c>
      <c r="AH5092">
        <v>9</v>
      </c>
      <c r="AI5092" t="s">
        <v>100</v>
      </c>
      <c r="AJ5092" t="s">
        <v>53</v>
      </c>
    </row>
    <row r="5093" spans="1:49" x14ac:dyDescent="0.35">
      <c r="A5093" s="2" t="s">
        <v>1347</v>
      </c>
      <c r="B5093">
        <v>12</v>
      </c>
      <c r="C5093">
        <v>1206</v>
      </c>
      <c r="D5093">
        <v>1</v>
      </c>
      <c r="E5093" t="s">
        <v>50</v>
      </c>
      <c r="F5093">
        <v>49</v>
      </c>
      <c r="G5093" t="s">
        <v>72</v>
      </c>
      <c r="I5093" t="s">
        <v>52</v>
      </c>
      <c r="J5093" t="s">
        <v>52</v>
      </c>
      <c r="K5093" t="s">
        <v>52</v>
      </c>
      <c r="L5093" t="s">
        <v>52</v>
      </c>
      <c r="M5093">
        <v>9</v>
      </c>
      <c r="N5093" t="s">
        <v>100</v>
      </c>
      <c r="O5093">
        <v>2</v>
      </c>
      <c r="P5093" s="6">
        <v>2</v>
      </c>
      <c r="Q5093" t="s">
        <v>50</v>
      </c>
      <c r="R5093">
        <v>17</v>
      </c>
      <c r="S5093" s="5">
        <f t="shared" si="79"/>
        <v>1</v>
      </c>
      <c r="T5093" t="s">
        <v>58</v>
      </c>
      <c r="U5093" t="s">
        <v>52</v>
      </c>
      <c r="V5093">
        <v>1</v>
      </c>
      <c r="W5093" t="s">
        <v>53</v>
      </c>
      <c r="Y5093" t="s">
        <v>59</v>
      </c>
      <c r="AB5093" t="s">
        <v>72</v>
      </c>
      <c r="AD5093" t="s">
        <v>73</v>
      </c>
      <c r="AE5093" t="s">
        <v>52</v>
      </c>
      <c r="AF5093" t="s">
        <v>52</v>
      </c>
      <c r="AG5093" t="s">
        <v>52</v>
      </c>
      <c r="AH5093">
        <v>10</v>
      </c>
      <c r="AI5093" t="s">
        <v>80</v>
      </c>
      <c r="AJ5093" t="s">
        <v>52</v>
      </c>
      <c r="AK5093" t="s">
        <v>123</v>
      </c>
      <c r="AM5093" t="s">
        <v>62</v>
      </c>
      <c r="AN5093" t="s">
        <v>53</v>
      </c>
      <c r="AP5093">
        <v>0</v>
      </c>
      <c r="AQ5093">
        <v>1280000</v>
      </c>
      <c r="AR5093">
        <v>80000</v>
      </c>
      <c r="AS5093">
        <v>50000</v>
      </c>
      <c r="AT5093">
        <v>0</v>
      </c>
      <c r="AU5093">
        <v>200000</v>
      </c>
      <c r="AV5093">
        <v>0</v>
      </c>
      <c r="AW5093">
        <v>1610000</v>
      </c>
    </row>
    <row r="5094" spans="1:49" x14ac:dyDescent="0.35">
      <c r="A5094" s="2" t="s">
        <v>1347</v>
      </c>
      <c r="B5094">
        <v>12</v>
      </c>
      <c r="C5094">
        <v>1206</v>
      </c>
      <c r="D5094">
        <v>1</v>
      </c>
      <c r="E5094" t="s">
        <v>50</v>
      </c>
      <c r="F5094">
        <v>49</v>
      </c>
      <c r="G5094" t="s">
        <v>72</v>
      </c>
      <c r="I5094" t="s">
        <v>52</v>
      </c>
      <c r="J5094" t="s">
        <v>52</v>
      </c>
      <c r="K5094" t="s">
        <v>52</v>
      </c>
      <c r="L5094" t="s">
        <v>52</v>
      </c>
      <c r="M5094">
        <v>9</v>
      </c>
      <c r="N5094" t="s">
        <v>100</v>
      </c>
      <c r="O5094">
        <v>2</v>
      </c>
      <c r="P5094" s="6">
        <v>3</v>
      </c>
      <c r="Q5094" t="s">
        <v>56</v>
      </c>
      <c r="R5094">
        <v>15</v>
      </c>
      <c r="S5094" s="5">
        <f t="shared" si="79"/>
        <v>1</v>
      </c>
      <c r="T5094" t="s">
        <v>58</v>
      </c>
      <c r="U5094" t="s">
        <v>52</v>
      </c>
      <c r="V5094">
        <v>1</v>
      </c>
      <c r="W5094" t="s">
        <v>53</v>
      </c>
      <c r="Y5094" t="s">
        <v>59</v>
      </c>
      <c r="AB5094" t="s">
        <v>72</v>
      </c>
      <c r="AD5094" t="s">
        <v>73</v>
      </c>
      <c r="AE5094" t="s">
        <v>52</v>
      </c>
      <c r="AF5094" t="s">
        <v>52</v>
      </c>
      <c r="AG5094" t="s">
        <v>52</v>
      </c>
      <c r="AH5094">
        <v>10</v>
      </c>
      <c r="AI5094" t="s">
        <v>80</v>
      </c>
      <c r="AJ5094" t="s">
        <v>52</v>
      </c>
      <c r="AK5094" t="s">
        <v>81</v>
      </c>
      <c r="AM5094" t="s">
        <v>62</v>
      </c>
      <c r="AN5094" t="s">
        <v>52</v>
      </c>
      <c r="AP5094">
        <v>1440000</v>
      </c>
      <c r="AQ5094">
        <v>0</v>
      </c>
      <c r="AR5094">
        <v>80000</v>
      </c>
      <c r="AS5094">
        <v>50000</v>
      </c>
      <c r="AT5094">
        <v>0</v>
      </c>
      <c r="AU5094">
        <v>250000</v>
      </c>
      <c r="AV5094">
        <v>0</v>
      </c>
      <c r="AW5094">
        <v>1820000</v>
      </c>
    </row>
    <row r="5095" spans="1:49" hidden="1" x14ac:dyDescent="0.35">
      <c r="A5095" s="2" t="s">
        <v>1348</v>
      </c>
      <c r="B5095">
        <v>2</v>
      </c>
      <c r="C5095">
        <v>203</v>
      </c>
      <c r="D5095">
        <v>1</v>
      </c>
      <c r="E5095" t="s">
        <v>50</v>
      </c>
      <c r="F5095">
        <v>26</v>
      </c>
      <c r="G5095" t="s">
        <v>72</v>
      </c>
      <c r="I5095" t="s">
        <v>73</v>
      </c>
      <c r="J5095" t="s">
        <v>52</v>
      </c>
      <c r="K5095" t="s">
        <v>52</v>
      </c>
      <c r="L5095" t="s">
        <v>52</v>
      </c>
      <c r="M5095">
        <v>10</v>
      </c>
      <c r="N5095" t="s">
        <v>107</v>
      </c>
      <c r="O5095">
        <v>1</v>
      </c>
      <c r="P5095" s="2">
        <v>1</v>
      </c>
      <c r="Q5095" t="s">
        <v>50</v>
      </c>
      <c r="R5095">
        <v>26</v>
      </c>
      <c r="S5095" s="5">
        <f t="shared" si="79"/>
        <v>0</v>
      </c>
      <c r="T5095" t="s">
        <v>54</v>
      </c>
      <c r="U5095" t="s">
        <v>53</v>
      </c>
      <c r="W5095" t="s">
        <v>53</v>
      </c>
      <c r="Y5095" t="s">
        <v>55</v>
      </c>
      <c r="Z5095" t="s">
        <v>52</v>
      </c>
      <c r="AA5095">
        <v>2</v>
      </c>
      <c r="AB5095" t="s">
        <v>72</v>
      </c>
      <c r="AD5095" t="s">
        <v>73</v>
      </c>
      <c r="AE5095" t="s">
        <v>52</v>
      </c>
      <c r="AF5095" t="s">
        <v>52</v>
      </c>
      <c r="AG5095" t="s">
        <v>52</v>
      </c>
      <c r="AH5095">
        <v>10</v>
      </c>
      <c r="AI5095" t="s">
        <v>107</v>
      </c>
      <c r="AJ5095" t="s">
        <v>53</v>
      </c>
    </row>
    <row r="5096" spans="1:49" hidden="1" x14ac:dyDescent="0.35">
      <c r="A5096" s="2" t="s">
        <v>1348</v>
      </c>
      <c r="B5096">
        <v>2</v>
      </c>
      <c r="C5096">
        <v>203</v>
      </c>
      <c r="D5096">
        <v>1</v>
      </c>
      <c r="E5096" t="s">
        <v>50</v>
      </c>
      <c r="F5096">
        <v>26</v>
      </c>
      <c r="G5096" t="s">
        <v>72</v>
      </c>
      <c r="I5096" t="s">
        <v>73</v>
      </c>
      <c r="J5096" t="s">
        <v>52</v>
      </c>
      <c r="K5096" t="s">
        <v>52</v>
      </c>
      <c r="L5096" t="s">
        <v>52</v>
      </c>
      <c r="M5096">
        <v>10</v>
      </c>
      <c r="N5096" t="s">
        <v>107</v>
      </c>
      <c r="O5096">
        <v>1</v>
      </c>
      <c r="P5096" s="2">
        <v>2</v>
      </c>
      <c r="Q5096" t="s">
        <v>56</v>
      </c>
      <c r="R5096">
        <v>19</v>
      </c>
      <c r="S5096" s="5">
        <f t="shared" si="79"/>
        <v>0</v>
      </c>
      <c r="T5096" t="s">
        <v>57</v>
      </c>
      <c r="U5096" t="s">
        <v>53</v>
      </c>
      <c r="W5096" t="s">
        <v>53</v>
      </c>
      <c r="Y5096" t="s">
        <v>55</v>
      </c>
      <c r="Z5096" t="s">
        <v>52</v>
      </c>
      <c r="AA5096">
        <v>1</v>
      </c>
      <c r="AB5096" t="s">
        <v>72</v>
      </c>
      <c r="AD5096" t="s">
        <v>73</v>
      </c>
      <c r="AE5096" t="s">
        <v>52</v>
      </c>
      <c r="AF5096" t="s">
        <v>52</v>
      </c>
      <c r="AG5096" t="s">
        <v>52</v>
      </c>
      <c r="AH5096">
        <v>12</v>
      </c>
      <c r="AI5096" t="s">
        <v>115</v>
      </c>
      <c r="AJ5096" t="s">
        <v>53</v>
      </c>
    </row>
    <row r="5097" spans="1:49" hidden="1" x14ac:dyDescent="0.35">
      <c r="A5097" s="2" t="s">
        <v>1348</v>
      </c>
      <c r="B5097">
        <v>2</v>
      </c>
      <c r="C5097">
        <v>203</v>
      </c>
      <c r="D5097">
        <v>1</v>
      </c>
      <c r="E5097" t="s">
        <v>50</v>
      </c>
      <c r="F5097">
        <v>26</v>
      </c>
      <c r="G5097" t="s">
        <v>72</v>
      </c>
      <c r="I5097" t="s">
        <v>73</v>
      </c>
      <c r="J5097" t="s">
        <v>52</v>
      </c>
      <c r="K5097" t="s">
        <v>52</v>
      </c>
      <c r="L5097" t="s">
        <v>52</v>
      </c>
      <c r="M5097">
        <v>10</v>
      </c>
      <c r="N5097" t="s">
        <v>107</v>
      </c>
      <c r="O5097">
        <v>1</v>
      </c>
      <c r="P5097" s="2">
        <v>3</v>
      </c>
      <c r="Q5097" t="s">
        <v>50</v>
      </c>
      <c r="R5097">
        <v>0</v>
      </c>
      <c r="S5097" s="5">
        <f t="shared" si="79"/>
        <v>0</v>
      </c>
      <c r="T5097" t="s">
        <v>58</v>
      </c>
      <c r="U5097" t="s">
        <v>52</v>
      </c>
      <c r="V5097">
        <v>1</v>
      </c>
      <c r="W5097" t="s">
        <v>52</v>
      </c>
      <c r="X5097">
        <v>2</v>
      </c>
      <c r="AB5097" t="s">
        <v>72</v>
      </c>
    </row>
    <row r="5098" spans="1:49" hidden="1" x14ac:dyDescent="0.35">
      <c r="A5098" s="2" t="s">
        <v>1349</v>
      </c>
      <c r="B5098">
        <v>10</v>
      </c>
      <c r="C5098">
        <v>1005</v>
      </c>
      <c r="D5098">
        <v>2</v>
      </c>
      <c r="E5098" t="s">
        <v>50</v>
      </c>
      <c r="F5098">
        <v>39</v>
      </c>
      <c r="G5098" t="s">
        <v>72</v>
      </c>
      <c r="I5098" t="s">
        <v>73</v>
      </c>
      <c r="J5098" t="s">
        <v>52</v>
      </c>
      <c r="K5098" t="s">
        <v>52</v>
      </c>
      <c r="L5098" t="s">
        <v>52</v>
      </c>
      <c r="M5098">
        <v>5</v>
      </c>
      <c r="N5098" t="s">
        <v>78</v>
      </c>
      <c r="O5098">
        <v>2</v>
      </c>
      <c r="P5098" s="2">
        <v>1</v>
      </c>
      <c r="Q5098" t="s">
        <v>50</v>
      </c>
      <c r="R5098">
        <v>39</v>
      </c>
      <c r="S5098" s="5">
        <f t="shared" si="79"/>
        <v>0</v>
      </c>
      <c r="T5098" t="s">
        <v>54</v>
      </c>
      <c r="U5098" t="s">
        <v>53</v>
      </c>
      <c r="W5098" t="s">
        <v>53</v>
      </c>
      <c r="Y5098" t="s">
        <v>55</v>
      </c>
      <c r="Z5098" t="s">
        <v>52</v>
      </c>
      <c r="AA5098">
        <v>2</v>
      </c>
      <c r="AB5098" t="s">
        <v>72</v>
      </c>
      <c r="AD5098" t="s">
        <v>73</v>
      </c>
      <c r="AE5098" t="s">
        <v>52</v>
      </c>
      <c r="AF5098" t="s">
        <v>52</v>
      </c>
      <c r="AG5098" t="s">
        <v>52</v>
      </c>
      <c r="AH5098">
        <v>5</v>
      </c>
      <c r="AI5098" t="s">
        <v>78</v>
      </c>
      <c r="AJ5098" t="s">
        <v>53</v>
      </c>
    </row>
    <row r="5099" spans="1:49" hidden="1" x14ac:dyDescent="0.35">
      <c r="A5099" s="2" t="s">
        <v>1349</v>
      </c>
      <c r="B5099">
        <v>10</v>
      </c>
      <c r="C5099">
        <v>1005</v>
      </c>
      <c r="D5099">
        <v>2</v>
      </c>
      <c r="E5099" t="s">
        <v>50</v>
      </c>
      <c r="F5099">
        <v>39</v>
      </c>
      <c r="G5099" t="s">
        <v>72</v>
      </c>
      <c r="I5099" t="s">
        <v>73</v>
      </c>
      <c r="J5099" t="s">
        <v>52</v>
      </c>
      <c r="K5099" t="s">
        <v>52</v>
      </c>
      <c r="L5099" t="s">
        <v>52</v>
      </c>
      <c r="M5099">
        <v>5</v>
      </c>
      <c r="N5099" t="s">
        <v>78</v>
      </c>
      <c r="O5099">
        <v>2</v>
      </c>
      <c r="P5099" s="2">
        <v>2</v>
      </c>
      <c r="Q5099" t="s">
        <v>56</v>
      </c>
      <c r="R5099">
        <v>39</v>
      </c>
      <c r="S5099" s="5">
        <f t="shared" si="79"/>
        <v>0</v>
      </c>
      <c r="T5099" t="s">
        <v>57</v>
      </c>
      <c r="U5099" t="s">
        <v>53</v>
      </c>
      <c r="W5099" t="s">
        <v>53</v>
      </c>
      <c r="Y5099" t="s">
        <v>55</v>
      </c>
      <c r="Z5099" t="s">
        <v>52</v>
      </c>
      <c r="AA5099">
        <v>1</v>
      </c>
      <c r="AB5099" t="s">
        <v>72</v>
      </c>
      <c r="AD5099" t="s">
        <v>73</v>
      </c>
      <c r="AE5099" t="s">
        <v>52</v>
      </c>
      <c r="AF5099" t="s">
        <v>52</v>
      </c>
      <c r="AG5099" t="s">
        <v>52</v>
      </c>
      <c r="AH5099">
        <v>3</v>
      </c>
      <c r="AI5099" t="s">
        <v>63</v>
      </c>
      <c r="AJ5099" t="s">
        <v>53</v>
      </c>
    </row>
    <row r="5100" spans="1:49" x14ac:dyDescent="0.35">
      <c r="A5100" s="2" t="s">
        <v>1349</v>
      </c>
      <c r="B5100">
        <v>10</v>
      </c>
      <c r="C5100">
        <v>1005</v>
      </c>
      <c r="D5100">
        <v>2</v>
      </c>
      <c r="E5100" t="s">
        <v>50</v>
      </c>
      <c r="F5100">
        <v>39</v>
      </c>
      <c r="G5100" t="s">
        <v>72</v>
      </c>
      <c r="I5100" t="s">
        <v>73</v>
      </c>
      <c r="J5100" t="s">
        <v>52</v>
      </c>
      <c r="K5100" t="s">
        <v>52</v>
      </c>
      <c r="L5100" t="s">
        <v>52</v>
      </c>
      <c r="M5100">
        <v>5</v>
      </c>
      <c r="N5100" t="s">
        <v>78</v>
      </c>
      <c r="O5100">
        <v>2</v>
      </c>
      <c r="P5100" s="6">
        <v>3</v>
      </c>
      <c r="Q5100" t="s">
        <v>50</v>
      </c>
      <c r="R5100">
        <v>15</v>
      </c>
      <c r="S5100" s="5">
        <f t="shared" si="79"/>
        <v>1</v>
      </c>
      <c r="T5100" t="s">
        <v>58</v>
      </c>
      <c r="U5100" t="s">
        <v>52</v>
      </c>
      <c r="V5100">
        <v>1</v>
      </c>
      <c r="W5100" t="s">
        <v>52</v>
      </c>
      <c r="X5100">
        <v>2</v>
      </c>
      <c r="Y5100" t="s">
        <v>59</v>
      </c>
      <c r="AB5100" t="s">
        <v>72</v>
      </c>
      <c r="AD5100" t="s">
        <v>73</v>
      </c>
      <c r="AE5100" t="s">
        <v>52</v>
      </c>
      <c r="AF5100" t="s">
        <v>52</v>
      </c>
      <c r="AG5100" t="s">
        <v>52</v>
      </c>
      <c r="AH5100">
        <v>7</v>
      </c>
      <c r="AI5100" t="s">
        <v>86</v>
      </c>
      <c r="AJ5100" t="s">
        <v>53</v>
      </c>
      <c r="AO5100" t="s">
        <v>190</v>
      </c>
    </row>
    <row r="5101" spans="1:49" x14ac:dyDescent="0.35">
      <c r="A5101" s="2" t="s">
        <v>1349</v>
      </c>
      <c r="B5101">
        <v>10</v>
      </c>
      <c r="C5101">
        <v>1005</v>
      </c>
      <c r="D5101">
        <v>2</v>
      </c>
      <c r="E5101" t="s">
        <v>50</v>
      </c>
      <c r="F5101">
        <v>39</v>
      </c>
      <c r="G5101" t="s">
        <v>72</v>
      </c>
      <c r="I5101" t="s">
        <v>73</v>
      </c>
      <c r="J5101" t="s">
        <v>52</v>
      </c>
      <c r="K5101" t="s">
        <v>52</v>
      </c>
      <c r="L5101" t="s">
        <v>52</v>
      </c>
      <c r="M5101">
        <v>5</v>
      </c>
      <c r="N5101" t="s">
        <v>78</v>
      </c>
      <c r="O5101">
        <v>2</v>
      </c>
      <c r="P5101" s="6">
        <v>4</v>
      </c>
      <c r="Q5101" t="s">
        <v>56</v>
      </c>
      <c r="R5101">
        <v>12</v>
      </c>
      <c r="S5101" s="5">
        <f t="shared" si="79"/>
        <v>1</v>
      </c>
      <c r="T5101" t="s">
        <v>58</v>
      </c>
      <c r="U5101" t="s">
        <v>52</v>
      </c>
      <c r="V5101">
        <v>1</v>
      </c>
      <c r="W5101" t="s">
        <v>52</v>
      </c>
      <c r="X5101">
        <v>2</v>
      </c>
      <c r="AB5101" t="s">
        <v>72</v>
      </c>
      <c r="AD5101" t="s">
        <v>73</v>
      </c>
      <c r="AE5101" t="s">
        <v>52</v>
      </c>
      <c r="AF5101" t="s">
        <v>52</v>
      </c>
      <c r="AG5101" t="s">
        <v>52</v>
      </c>
      <c r="AH5101">
        <v>7</v>
      </c>
      <c r="AI5101" t="s">
        <v>86</v>
      </c>
      <c r="AJ5101" t="s">
        <v>52</v>
      </c>
      <c r="AK5101" t="s">
        <v>87</v>
      </c>
      <c r="AM5101" t="s">
        <v>62</v>
      </c>
      <c r="AN5101" t="s">
        <v>52</v>
      </c>
      <c r="AP5101">
        <v>3000000</v>
      </c>
      <c r="AQ5101">
        <v>0</v>
      </c>
      <c r="AR5101">
        <v>50000</v>
      </c>
      <c r="AS5101">
        <v>40000</v>
      </c>
      <c r="AT5101">
        <v>0</v>
      </c>
      <c r="AU5101">
        <v>0</v>
      </c>
      <c r="AV5101">
        <v>0</v>
      </c>
      <c r="AW5101">
        <v>3090000</v>
      </c>
    </row>
    <row r="5102" spans="1:49" hidden="1" x14ac:dyDescent="0.35">
      <c r="A5102" s="2" t="s">
        <v>1350</v>
      </c>
      <c r="B5102">
        <v>1</v>
      </c>
      <c r="C5102">
        <v>107</v>
      </c>
      <c r="D5102">
        <v>2</v>
      </c>
      <c r="E5102" t="s">
        <v>50</v>
      </c>
      <c r="F5102">
        <v>39</v>
      </c>
      <c r="G5102" t="s">
        <v>72</v>
      </c>
      <c r="I5102" t="s">
        <v>52</v>
      </c>
      <c r="J5102" t="s">
        <v>52</v>
      </c>
      <c r="K5102" t="s">
        <v>52</v>
      </c>
      <c r="L5102" t="s">
        <v>52</v>
      </c>
      <c r="M5102">
        <v>7</v>
      </c>
      <c r="N5102" t="s">
        <v>86</v>
      </c>
      <c r="O5102">
        <v>1</v>
      </c>
      <c r="P5102" s="2">
        <v>1</v>
      </c>
      <c r="Q5102" t="s">
        <v>50</v>
      </c>
      <c r="R5102">
        <v>39</v>
      </c>
      <c r="S5102" s="5">
        <f t="shared" si="79"/>
        <v>0</v>
      </c>
      <c r="T5102" t="s">
        <v>54</v>
      </c>
      <c r="U5102" t="s">
        <v>53</v>
      </c>
      <c r="W5102" t="s">
        <v>53</v>
      </c>
      <c r="Y5102" t="s">
        <v>55</v>
      </c>
      <c r="Z5102" t="s">
        <v>52</v>
      </c>
      <c r="AA5102">
        <v>2</v>
      </c>
      <c r="AB5102" t="s">
        <v>72</v>
      </c>
      <c r="AD5102" t="s">
        <v>52</v>
      </c>
      <c r="AE5102" t="s">
        <v>52</v>
      </c>
      <c r="AF5102" t="s">
        <v>52</v>
      </c>
      <c r="AG5102" t="s">
        <v>52</v>
      </c>
      <c r="AH5102">
        <v>7</v>
      </c>
      <c r="AI5102" t="s">
        <v>86</v>
      </c>
      <c r="AJ5102" t="s">
        <v>53</v>
      </c>
    </row>
    <row r="5103" spans="1:49" hidden="1" x14ac:dyDescent="0.35">
      <c r="A5103" s="2" t="s">
        <v>1350</v>
      </c>
      <c r="B5103">
        <v>1</v>
      </c>
      <c r="C5103">
        <v>107</v>
      </c>
      <c r="D5103">
        <v>2</v>
      </c>
      <c r="E5103" t="s">
        <v>50</v>
      </c>
      <c r="F5103">
        <v>39</v>
      </c>
      <c r="G5103" t="s">
        <v>72</v>
      </c>
      <c r="I5103" t="s">
        <v>52</v>
      </c>
      <c r="J5103" t="s">
        <v>52</v>
      </c>
      <c r="K5103" t="s">
        <v>52</v>
      </c>
      <c r="L5103" t="s">
        <v>52</v>
      </c>
      <c r="M5103">
        <v>7</v>
      </c>
      <c r="N5103" t="s">
        <v>86</v>
      </c>
      <c r="O5103">
        <v>1</v>
      </c>
      <c r="P5103" s="2">
        <v>2</v>
      </c>
      <c r="Q5103" t="s">
        <v>56</v>
      </c>
      <c r="R5103">
        <v>27</v>
      </c>
      <c r="S5103" s="5">
        <f t="shared" si="79"/>
        <v>0</v>
      </c>
      <c r="T5103" t="s">
        <v>57</v>
      </c>
      <c r="U5103" t="s">
        <v>53</v>
      </c>
      <c r="W5103" t="s">
        <v>53</v>
      </c>
      <c r="Y5103" t="s">
        <v>55</v>
      </c>
      <c r="Z5103" t="s">
        <v>52</v>
      </c>
      <c r="AA5103">
        <v>1</v>
      </c>
      <c r="AB5103" t="s">
        <v>72</v>
      </c>
      <c r="AD5103" t="s">
        <v>73</v>
      </c>
      <c r="AE5103" t="s">
        <v>52</v>
      </c>
      <c r="AF5103" t="s">
        <v>52</v>
      </c>
      <c r="AG5103" t="s">
        <v>52</v>
      </c>
      <c r="AH5103">
        <v>7</v>
      </c>
      <c r="AI5103" t="s">
        <v>86</v>
      </c>
      <c r="AJ5103" t="s">
        <v>53</v>
      </c>
    </row>
    <row r="5104" spans="1:49" x14ac:dyDescent="0.35">
      <c r="A5104" s="2" t="s">
        <v>1350</v>
      </c>
      <c r="B5104">
        <v>1</v>
      </c>
      <c r="C5104">
        <v>107</v>
      </c>
      <c r="D5104">
        <v>2</v>
      </c>
      <c r="E5104" t="s">
        <v>50</v>
      </c>
      <c r="F5104">
        <v>39</v>
      </c>
      <c r="G5104" t="s">
        <v>72</v>
      </c>
      <c r="I5104" t="s">
        <v>52</v>
      </c>
      <c r="J5104" t="s">
        <v>52</v>
      </c>
      <c r="K5104" t="s">
        <v>52</v>
      </c>
      <c r="L5104" t="s">
        <v>52</v>
      </c>
      <c r="M5104">
        <v>7</v>
      </c>
      <c r="N5104" t="s">
        <v>86</v>
      </c>
      <c r="O5104">
        <v>1</v>
      </c>
      <c r="P5104" s="6">
        <v>3</v>
      </c>
      <c r="Q5104" t="s">
        <v>56</v>
      </c>
      <c r="R5104">
        <v>7</v>
      </c>
      <c r="S5104" s="5">
        <f t="shared" si="79"/>
        <v>1</v>
      </c>
      <c r="T5104" t="s">
        <v>58</v>
      </c>
      <c r="U5104" t="s">
        <v>52</v>
      </c>
      <c r="V5104">
        <v>1</v>
      </c>
      <c r="W5104" t="s">
        <v>52</v>
      </c>
      <c r="X5104">
        <v>2</v>
      </c>
      <c r="AB5104" t="s">
        <v>72</v>
      </c>
      <c r="AD5104" t="s">
        <v>73</v>
      </c>
      <c r="AE5104" t="s">
        <v>52</v>
      </c>
      <c r="AF5104" t="s">
        <v>52</v>
      </c>
      <c r="AG5104" t="s">
        <v>52</v>
      </c>
      <c r="AH5104">
        <v>2</v>
      </c>
      <c r="AI5104" t="s">
        <v>65</v>
      </c>
      <c r="AJ5104" t="s">
        <v>52</v>
      </c>
      <c r="AK5104" t="s">
        <v>66</v>
      </c>
      <c r="AM5104" t="s">
        <v>62</v>
      </c>
      <c r="AN5104" t="s">
        <v>52</v>
      </c>
      <c r="AP5104">
        <v>0</v>
      </c>
      <c r="AQ5104">
        <v>420000</v>
      </c>
      <c r="AR5104">
        <v>50000</v>
      </c>
      <c r="AS5104">
        <v>50000</v>
      </c>
      <c r="AT5104">
        <v>432000</v>
      </c>
      <c r="AU5104">
        <v>0</v>
      </c>
      <c r="AV5104">
        <v>0</v>
      </c>
      <c r="AW5104">
        <v>952000</v>
      </c>
    </row>
    <row r="5105" spans="1:49" hidden="1" x14ac:dyDescent="0.35">
      <c r="A5105" s="2" t="s">
        <v>1351</v>
      </c>
      <c r="B5105">
        <v>5</v>
      </c>
      <c r="C5105">
        <v>505</v>
      </c>
      <c r="D5105">
        <v>1</v>
      </c>
      <c r="E5105" t="s">
        <v>50</v>
      </c>
      <c r="F5105">
        <v>59</v>
      </c>
      <c r="G5105" t="s">
        <v>72</v>
      </c>
      <c r="I5105" t="s">
        <v>73</v>
      </c>
      <c r="J5105" t="s">
        <v>52</v>
      </c>
      <c r="K5105" t="s">
        <v>52</v>
      </c>
      <c r="L5105" t="s">
        <v>52</v>
      </c>
      <c r="M5105">
        <v>7</v>
      </c>
      <c r="N5105" t="s">
        <v>86</v>
      </c>
      <c r="P5105" s="2">
        <v>1</v>
      </c>
      <c r="Q5105" t="s">
        <v>50</v>
      </c>
      <c r="R5105">
        <v>59</v>
      </c>
      <c r="S5105" s="5">
        <f t="shared" si="79"/>
        <v>0</v>
      </c>
      <c r="T5105" t="s">
        <v>54</v>
      </c>
      <c r="U5105" t="s">
        <v>53</v>
      </c>
      <c r="W5105" t="s">
        <v>53</v>
      </c>
      <c r="Y5105" t="s">
        <v>55</v>
      </c>
      <c r="Z5105" t="s">
        <v>52</v>
      </c>
      <c r="AA5105">
        <v>2</v>
      </c>
      <c r="AB5105" t="s">
        <v>72</v>
      </c>
      <c r="AD5105" t="s">
        <v>73</v>
      </c>
      <c r="AE5105" t="s">
        <v>52</v>
      </c>
      <c r="AF5105" t="s">
        <v>52</v>
      </c>
      <c r="AG5105" t="s">
        <v>52</v>
      </c>
      <c r="AH5105">
        <v>7</v>
      </c>
      <c r="AI5105" t="s">
        <v>86</v>
      </c>
      <c r="AJ5105" t="s">
        <v>53</v>
      </c>
    </row>
    <row r="5106" spans="1:49" hidden="1" x14ac:dyDescent="0.35">
      <c r="A5106" s="2" t="s">
        <v>1351</v>
      </c>
      <c r="B5106">
        <v>5</v>
      </c>
      <c r="C5106">
        <v>505</v>
      </c>
      <c r="D5106">
        <v>1</v>
      </c>
      <c r="E5106" t="s">
        <v>50</v>
      </c>
      <c r="F5106">
        <v>59</v>
      </c>
      <c r="G5106" t="s">
        <v>72</v>
      </c>
      <c r="I5106" t="s">
        <v>73</v>
      </c>
      <c r="J5106" t="s">
        <v>52</v>
      </c>
      <c r="K5106" t="s">
        <v>52</v>
      </c>
      <c r="L5106" t="s">
        <v>52</v>
      </c>
      <c r="M5106">
        <v>7</v>
      </c>
      <c r="N5106" t="s">
        <v>86</v>
      </c>
      <c r="P5106" s="2">
        <v>2</v>
      </c>
      <c r="Q5106" t="s">
        <v>56</v>
      </c>
      <c r="R5106">
        <v>63</v>
      </c>
      <c r="S5106" s="5">
        <f t="shared" si="79"/>
        <v>0</v>
      </c>
      <c r="T5106" t="s">
        <v>57</v>
      </c>
      <c r="U5106" t="s">
        <v>53</v>
      </c>
      <c r="W5106" t="s">
        <v>53</v>
      </c>
      <c r="Y5106" t="s">
        <v>55</v>
      </c>
      <c r="Z5106" t="s">
        <v>52</v>
      </c>
      <c r="AA5106">
        <v>1</v>
      </c>
      <c r="AB5106" t="s">
        <v>72</v>
      </c>
      <c r="AD5106" t="s">
        <v>73</v>
      </c>
      <c r="AE5106" t="s">
        <v>52</v>
      </c>
      <c r="AF5106" t="s">
        <v>52</v>
      </c>
      <c r="AG5106" t="s">
        <v>52</v>
      </c>
      <c r="AH5106">
        <v>8</v>
      </c>
      <c r="AI5106" t="s">
        <v>60</v>
      </c>
      <c r="AJ5106" t="s">
        <v>53</v>
      </c>
    </row>
    <row r="5107" spans="1:49" hidden="1" x14ac:dyDescent="0.35">
      <c r="A5107" s="2" t="s">
        <v>1351</v>
      </c>
      <c r="B5107">
        <v>5</v>
      </c>
      <c r="C5107">
        <v>505</v>
      </c>
      <c r="D5107">
        <v>1</v>
      </c>
      <c r="E5107" t="s">
        <v>50</v>
      </c>
      <c r="F5107">
        <v>59</v>
      </c>
      <c r="G5107" t="s">
        <v>72</v>
      </c>
      <c r="I5107" t="s">
        <v>73</v>
      </c>
      <c r="J5107" t="s">
        <v>52</v>
      </c>
      <c r="K5107" t="s">
        <v>52</v>
      </c>
      <c r="L5107" t="s">
        <v>52</v>
      </c>
      <c r="M5107">
        <v>7</v>
      </c>
      <c r="N5107" t="s">
        <v>86</v>
      </c>
      <c r="P5107" s="2">
        <v>3</v>
      </c>
      <c r="Q5107" t="s">
        <v>50</v>
      </c>
      <c r="R5107">
        <v>28</v>
      </c>
      <c r="S5107" s="5">
        <f t="shared" si="79"/>
        <v>0</v>
      </c>
      <c r="T5107" t="s">
        <v>58</v>
      </c>
      <c r="U5107" t="s">
        <v>52</v>
      </c>
      <c r="V5107">
        <v>1</v>
      </c>
      <c r="W5107" t="s">
        <v>52</v>
      </c>
      <c r="X5107">
        <v>2</v>
      </c>
      <c r="Y5107" t="s">
        <v>59</v>
      </c>
      <c r="AB5107" t="s">
        <v>72</v>
      </c>
      <c r="AD5107" t="s">
        <v>52</v>
      </c>
      <c r="AE5107" t="s">
        <v>52</v>
      </c>
      <c r="AF5107" t="s">
        <v>52</v>
      </c>
      <c r="AG5107" t="s">
        <v>52</v>
      </c>
      <c r="AH5107">
        <v>14</v>
      </c>
      <c r="AI5107" t="s">
        <v>371</v>
      </c>
      <c r="AJ5107" t="s">
        <v>53</v>
      </c>
    </row>
    <row r="5108" spans="1:49" hidden="1" x14ac:dyDescent="0.35">
      <c r="A5108" s="2" t="s">
        <v>1351</v>
      </c>
      <c r="B5108">
        <v>5</v>
      </c>
      <c r="C5108">
        <v>505</v>
      </c>
      <c r="D5108">
        <v>1</v>
      </c>
      <c r="E5108" t="s">
        <v>50</v>
      </c>
      <c r="F5108">
        <v>59</v>
      </c>
      <c r="G5108" t="s">
        <v>72</v>
      </c>
      <c r="I5108" t="s">
        <v>73</v>
      </c>
      <c r="J5108" t="s">
        <v>52</v>
      </c>
      <c r="K5108" t="s">
        <v>52</v>
      </c>
      <c r="L5108" t="s">
        <v>52</v>
      </c>
      <c r="M5108">
        <v>7</v>
      </c>
      <c r="N5108" t="s">
        <v>86</v>
      </c>
      <c r="P5108" s="2">
        <v>4</v>
      </c>
      <c r="Q5108" t="s">
        <v>56</v>
      </c>
      <c r="R5108">
        <v>26</v>
      </c>
      <c r="S5108" s="5">
        <f t="shared" si="79"/>
        <v>0</v>
      </c>
      <c r="T5108" t="s">
        <v>58</v>
      </c>
      <c r="U5108" t="s">
        <v>52</v>
      </c>
      <c r="V5108">
        <v>1</v>
      </c>
      <c r="W5108" t="s">
        <v>52</v>
      </c>
      <c r="X5108">
        <v>2</v>
      </c>
      <c r="Y5108" t="s">
        <v>59</v>
      </c>
      <c r="AB5108" t="s">
        <v>72</v>
      </c>
      <c r="AD5108" t="s">
        <v>52</v>
      </c>
      <c r="AE5108" t="s">
        <v>52</v>
      </c>
      <c r="AF5108" t="s">
        <v>52</v>
      </c>
      <c r="AG5108" t="s">
        <v>52</v>
      </c>
      <c r="AH5108">
        <v>19</v>
      </c>
      <c r="AI5108" t="s">
        <v>279</v>
      </c>
      <c r="AJ5108" t="s">
        <v>52</v>
      </c>
      <c r="AK5108" t="s">
        <v>279</v>
      </c>
      <c r="AM5108" t="s">
        <v>96</v>
      </c>
      <c r="AN5108" t="s">
        <v>53</v>
      </c>
      <c r="AP5108">
        <v>5600000</v>
      </c>
      <c r="AQ5108">
        <v>0</v>
      </c>
      <c r="AR5108">
        <v>0</v>
      </c>
      <c r="AS5108">
        <v>0</v>
      </c>
      <c r="AT5108">
        <v>5760000</v>
      </c>
      <c r="AU5108">
        <v>0</v>
      </c>
      <c r="AV5108">
        <v>0</v>
      </c>
      <c r="AW5108">
        <v>11360000</v>
      </c>
    </row>
    <row r="5109" spans="1:49" hidden="1" x14ac:dyDescent="0.35">
      <c r="A5109" s="2" t="s">
        <v>1352</v>
      </c>
      <c r="B5109">
        <v>18</v>
      </c>
      <c r="C5109">
        <v>1802</v>
      </c>
      <c r="D5109">
        <v>1</v>
      </c>
      <c r="E5109" t="s">
        <v>56</v>
      </c>
      <c r="F5109">
        <v>38</v>
      </c>
      <c r="G5109" t="s">
        <v>72</v>
      </c>
      <c r="I5109" t="s">
        <v>73</v>
      </c>
      <c r="J5109" t="s">
        <v>53</v>
      </c>
      <c r="K5109" t="s">
        <v>53</v>
      </c>
      <c r="L5109" t="s">
        <v>53</v>
      </c>
      <c r="M5109">
        <v>0</v>
      </c>
      <c r="O5109">
        <v>4</v>
      </c>
      <c r="P5109" s="2">
        <v>1</v>
      </c>
      <c r="Q5109" t="s">
        <v>56</v>
      </c>
      <c r="R5109">
        <v>38</v>
      </c>
      <c r="S5109" s="5">
        <f t="shared" si="79"/>
        <v>0</v>
      </c>
      <c r="T5109" t="s">
        <v>54</v>
      </c>
      <c r="U5109" t="s">
        <v>53</v>
      </c>
      <c r="W5109" t="s">
        <v>53</v>
      </c>
      <c r="Y5109" t="s">
        <v>55</v>
      </c>
      <c r="Z5109" t="s">
        <v>52</v>
      </c>
      <c r="AA5109">
        <v>2</v>
      </c>
      <c r="AB5109" t="s">
        <v>72</v>
      </c>
      <c r="AD5109" t="s">
        <v>73</v>
      </c>
      <c r="AE5109" t="s">
        <v>53</v>
      </c>
      <c r="AF5109" t="s">
        <v>53</v>
      </c>
      <c r="AG5109" t="s">
        <v>53</v>
      </c>
    </row>
    <row r="5110" spans="1:49" hidden="1" x14ac:dyDescent="0.35">
      <c r="A5110" s="2" t="s">
        <v>1352</v>
      </c>
      <c r="B5110">
        <v>18</v>
      </c>
      <c r="C5110">
        <v>1802</v>
      </c>
      <c r="D5110">
        <v>1</v>
      </c>
      <c r="E5110" t="s">
        <v>56</v>
      </c>
      <c r="F5110">
        <v>38</v>
      </c>
      <c r="G5110" t="s">
        <v>72</v>
      </c>
      <c r="I5110" t="s">
        <v>73</v>
      </c>
      <c r="J5110" t="s">
        <v>53</v>
      </c>
      <c r="K5110" t="s">
        <v>53</v>
      </c>
      <c r="L5110" t="s">
        <v>53</v>
      </c>
      <c r="M5110">
        <v>0</v>
      </c>
      <c r="O5110">
        <v>4</v>
      </c>
      <c r="P5110" s="2">
        <v>2</v>
      </c>
      <c r="Q5110" t="s">
        <v>50</v>
      </c>
      <c r="R5110">
        <v>41</v>
      </c>
      <c r="S5110" s="5">
        <f t="shared" si="79"/>
        <v>0</v>
      </c>
      <c r="T5110" t="s">
        <v>57</v>
      </c>
      <c r="U5110" t="s">
        <v>53</v>
      </c>
      <c r="W5110" t="s">
        <v>53</v>
      </c>
      <c r="Y5110" t="s">
        <v>55</v>
      </c>
      <c r="Z5110" t="s">
        <v>52</v>
      </c>
      <c r="AA5110">
        <v>1</v>
      </c>
      <c r="AB5110" t="s">
        <v>72</v>
      </c>
      <c r="AD5110" t="s">
        <v>73</v>
      </c>
      <c r="AE5110" t="s">
        <v>52</v>
      </c>
      <c r="AF5110" t="s">
        <v>52</v>
      </c>
      <c r="AG5110" t="s">
        <v>52</v>
      </c>
      <c r="AH5110">
        <v>3</v>
      </c>
      <c r="AI5110" t="s">
        <v>63</v>
      </c>
      <c r="AJ5110" t="s">
        <v>53</v>
      </c>
    </row>
    <row r="5111" spans="1:49" x14ac:dyDescent="0.35">
      <c r="A5111" s="2" t="s">
        <v>1352</v>
      </c>
      <c r="B5111">
        <v>18</v>
      </c>
      <c r="C5111">
        <v>1802</v>
      </c>
      <c r="D5111">
        <v>1</v>
      </c>
      <c r="E5111" t="s">
        <v>56</v>
      </c>
      <c r="F5111">
        <v>38</v>
      </c>
      <c r="G5111" t="s">
        <v>72</v>
      </c>
      <c r="I5111" t="s">
        <v>73</v>
      </c>
      <c r="J5111" t="s">
        <v>53</v>
      </c>
      <c r="K5111" t="s">
        <v>53</v>
      </c>
      <c r="L5111" t="s">
        <v>53</v>
      </c>
      <c r="M5111">
        <v>0</v>
      </c>
      <c r="O5111">
        <v>4</v>
      </c>
      <c r="P5111" s="6">
        <v>3</v>
      </c>
      <c r="Q5111" t="s">
        <v>50</v>
      </c>
      <c r="R5111">
        <v>14</v>
      </c>
      <c r="S5111" s="5">
        <f t="shared" si="79"/>
        <v>1</v>
      </c>
      <c r="T5111" t="s">
        <v>58</v>
      </c>
      <c r="U5111" t="s">
        <v>52</v>
      </c>
      <c r="V5111">
        <v>2</v>
      </c>
      <c r="W5111" t="s">
        <v>52</v>
      </c>
      <c r="X5111">
        <v>1</v>
      </c>
      <c r="Y5111" t="s">
        <v>59</v>
      </c>
      <c r="AB5111" t="s">
        <v>72</v>
      </c>
      <c r="AD5111" t="s">
        <v>73</v>
      </c>
      <c r="AE5111" t="s">
        <v>52</v>
      </c>
      <c r="AF5111" t="s">
        <v>52</v>
      </c>
      <c r="AG5111" t="s">
        <v>52</v>
      </c>
      <c r="AH5111">
        <v>7</v>
      </c>
      <c r="AI5111" t="s">
        <v>79</v>
      </c>
      <c r="AJ5111" t="s">
        <v>53</v>
      </c>
      <c r="AO5111" t="s">
        <v>198</v>
      </c>
    </row>
    <row r="5112" spans="1:49" x14ac:dyDescent="0.35">
      <c r="A5112" s="2" t="s">
        <v>1352</v>
      </c>
      <c r="B5112">
        <v>18</v>
      </c>
      <c r="C5112">
        <v>1802</v>
      </c>
      <c r="D5112">
        <v>1</v>
      </c>
      <c r="E5112" t="s">
        <v>56</v>
      </c>
      <c r="F5112">
        <v>38</v>
      </c>
      <c r="G5112" t="s">
        <v>72</v>
      </c>
      <c r="I5112" t="s">
        <v>73</v>
      </c>
      <c r="J5112" t="s">
        <v>53</v>
      </c>
      <c r="K5112" t="s">
        <v>53</v>
      </c>
      <c r="L5112" t="s">
        <v>53</v>
      </c>
      <c r="M5112">
        <v>0</v>
      </c>
      <c r="O5112">
        <v>4</v>
      </c>
      <c r="P5112" s="6">
        <v>4</v>
      </c>
      <c r="Q5112" t="s">
        <v>56</v>
      </c>
      <c r="R5112">
        <v>12</v>
      </c>
      <c r="S5112" s="5">
        <f t="shared" si="79"/>
        <v>1</v>
      </c>
      <c r="T5112" t="s">
        <v>58</v>
      </c>
      <c r="U5112" t="s">
        <v>52</v>
      </c>
      <c r="V5112">
        <v>2</v>
      </c>
      <c r="W5112" t="s">
        <v>52</v>
      </c>
      <c r="X5112">
        <v>1</v>
      </c>
      <c r="AB5112" t="s">
        <v>72</v>
      </c>
      <c r="AD5112" t="s">
        <v>73</v>
      </c>
      <c r="AE5112" t="s">
        <v>52</v>
      </c>
      <c r="AF5112" t="s">
        <v>52</v>
      </c>
      <c r="AG5112" t="s">
        <v>52</v>
      </c>
      <c r="AH5112">
        <v>6</v>
      </c>
      <c r="AI5112" t="s">
        <v>78</v>
      </c>
      <c r="AJ5112" t="s">
        <v>52</v>
      </c>
      <c r="AK5112" t="s">
        <v>88</v>
      </c>
      <c r="AM5112" t="s">
        <v>62</v>
      </c>
      <c r="AN5112" t="s">
        <v>52</v>
      </c>
      <c r="AP5112">
        <v>0</v>
      </c>
      <c r="AQ5112">
        <v>0</v>
      </c>
      <c r="AR5112">
        <v>12000</v>
      </c>
      <c r="AS5112">
        <v>5000</v>
      </c>
      <c r="AT5112">
        <v>0</v>
      </c>
      <c r="AU5112">
        <v>0</v>
      </c>
      <c r="AV5112">
        <v>2000</v>
      </c>
      <c r="AW5112">
        <v>19000</v>
      </c>
    </row>
    <row r="5113" spans="1:49" x14ac:dyDescent="0.35">
      <c r="A5113" s="2" t="s">
        <v>1352</v>
      </c>
      <c r="B5113">
        <v>18</v>
      </c>
      <c r="C5113">
        <v>1802</v>
      </c>
      <c r="D5113">
        <v>1</v>
      </c>
      <c r="E5113" t="s">
        <v>56</v>
      </c>
      <c r="F5113">
        <v>38</v>
      </c>
      <c r="G5113" t="s">
        <v>72</v>
      </c>
      <c r="I5113" t="s">
        <v>73</v>
      </c>
      <c r="J5113" t="s">
        <v>53</v>
      </c>
      <c r="K5113" t="s">
        <v>53</v>
      </c>
      <c r="L5113" t="s">
        <v>53</v>
      </c>
      <c r="M5113">
        <v>0</v>
      </c>
      <c r="O5113">
        <v>4</v>
      </c>
      <c r="P5113" s="6">
        <v>5</v>
      </c>
      <c r="Q5113" t="s">
        <v>50</v>
      </c>
      <c r="R5113">
        <v>10</v>
      </c>
      <c r="S5113" s="5">
        <f t="shared" si="79"/>
        <v>1</v>
      </c>
      <c r="T5113" t="s">
        <v>58</v>
      </c>
      <c r="U5113" t="s">
        <v>52</v>
      </c>
      <c r="V5113">
        <v>2</v>
      </c>
      <c r="W5113" t="s">
        <v>52</v>
      </c>
      <c r="X5113">
        <v>1</v>
      </c>
      <c r="AB5113" t="s">
        <v>72</v>
      </c>
      <c r="AD5113" t="s">
        <v>73</v>
      </c>
      <c r="AE5113" t="s">
        <v>52</v>
      </c>
      <c r="AF5113" t="s">
        <v>52</v>
      </c>
      <c r="AG5113" t="s">
        <v>52</v>
      </c>
      <c r="AH5113">
        <v>4</v>
      </c>
      <c r="AI5113" t="s">
        <v>63</v>
      </c>
      <c r="AJ5113" t="s">
        <v>52</v>
      </c>
      <c r="AK5113" t="s">
        <v>64</v>
      </c>
      <c r="AM5113" t="s">
        <v>62</v>
      </c>
      <c r="AN5113" t="s">
        <v>52</v>
      </c>
      <c r="AP5113">
        <v>0</v>
      </c>
      <c r="AQ5113">
        <v>18000</v>
      </c>
      <c r="AR5113">
        <v>12000</v>
      </c>
      <c r="AS5113">
        <v>28000</v>
      </c>
      <c r="AT5113">
        <v>0</v>
      </c>
      <c r="AU5113">
        <v>0</v>
      </c>
      <c r="AV5113">
        <v>1000</v>
      </c>
      <c r="AW5113">
        <v>59000</v>
      </c>
    </row>
    <row r="5114" spans="1:49" x14ac:dyDescent="0.35">
      <c r="A5114" s="2" t="s">
        <v>1352</v>
      </c>
      <c r="B5114">
        <v>18</v>
      </c>
      <c r="C5114">
        <v>1802</v>
      </c>
      <c r="D5114">
        <v>1</v>
      </c>
      <c r="E5114" t="s">
        <v>56</v>
      </c>
      <c r="F5114">
        <v>38</v>
      </c>
      <c r="G5114" t="s">
        <v>72</v>
      </c>
      <c r="I5114" t="s">
        <v>73</v>
      </c>
      <c r="J5114" t="s">
        <v>53</v>
      </c>
      <c r="K5114" t="s">
        <v>53</v>
      </c>
      <c r="L5114" t="s">
        <v>53</v>
      </c>
      <c r="M5114">
        <v>0</v>
      </c>
      <c r="O5114">
        <v>4</v>
      </c>
      <c r="P5114" s="6">
        <v>6</v>
      </c>
      <c r="Q5114" t="s">
        <v>50</v>
      </c>
      <c r="R5114">
        <v>7</v>
      </c>
      <c r="S5114" s="5">
        <f t="shared" si="79"/>
        <v>1</v>
      </c>
      <c r="T5114" t="s">
        <v>58</v>
      </c>
      <c r="U5114" t="s">
        <v>52</v>
      </c>
      <c r="V5114">
        <v>2</v>
      </c>
      <c r="W5114" t="s">
        <v>52</v>
      </c>
      <c r="X5114">
        <v>1</v>
      </c>
      <c r="AB5114" t="s">
        <v>72</v>
      </c>
      <c r="AD5114" t="s">
        <v>73</v>
      </c>
      <c r="AE5114" t="s">
        <v>52</v>
      </c>
      <c r="AF5114" t="s">
        <v>52</v>
      </c>
      <c r="AG5114" t="s">
        <v>52</v>
      </c>
      <c r="AH5114">
        <v>2</v>
      </c>
      <c r="AI5114" t="s">
        <v>65</v>
      </c>
      <c r="AJ5114" t="s">
        <v>52</v>
      </c>
      <c r="AK5114" t="s">
        <v>66</v>
      </c>
      <c r="AM5114" t="s">
        <v>62</v>
      </c>
      <c r="AN5114" t="s">
        <v>53</v>
      </c>
      <c r="AP5114">
        <v>0</v>
      </c>
      <c r="AQ5114">
        <v>0</v>
      </c>
      <c r="AR5114">
        <v>8000</v>
      </c>
      <c r="AS5114">
        <v>2000</v>
      </c>
      <c r="AT5114">
        <v>0</v>
      </c>
      <c r="AU5114">
        <v>0</v>
      </c>
      <c r="AV5114">
        <v>1000</v>
      </c>
      <c r="AW5114">
        <v>11000</v>
      </c>
    </row>
    <row r="5115" spans="1:49" hidden="1" x14ac:dyDescent="0.35">
      <c r="A5115" s="2" t="s">
        <v>1353</v>
      </c>
      <c r="B5115">
        <v>12</v>
      </c>
      <c r="C5115">
        <v>1209</v>
      </c>
      <c r="D5115">
        <v>1</v>
      </c>
      <c r="E5115" t="s">
        <v>56</v>
      </c>
      <c r="F5115">
        <v>34</v>
      </c>
      <c r="G5115" t="s">
        <v>72</v>
      </c>
      <c r="I5115" t="s">
        <v>73</v>
      </c>
      <c r="J5115" t="s">
        <v>52</v>
      </c>
      <c r="K5115" t="s">
        <v>52</v>
      </c>
      <c r="L5115" t="s">
        <v>52</v>
      </c>
      <c r="M5115">
        <v>4</v>
      </c>
      <c r="N5115" t="s">
        <v>63</v>
      </c>
      <c r="O5115">
        <v>3</v>
      </c>
      <c r="P5115" s="2">
        <v>1</v>
      </c>
      <c r="Q5115" t="s">
        <v>56</v>
      </c>
      <c r="R5115">
        <v>34</v>
      </c>
      <c r="S5115" s="5">
        <f t="shared" si="79"/>
        <v>0</v>
      </c>
      <c r="T5115" t="s">
        <v>54</v>
      </c>
      <c r="U5115" t="s">
        <v>53</v>
      </c>
      <c r="W5115" t="s">
        <v>53</v>
      </c>
      <c r="Y5115" t="s">
        <v>55</v>
      </c>
      <c r="Z5115" t="s">
        <v>52</v>
      </c>
      <c r="AA5115">
        <v>2</v>
      </c>
      <c r="AB5115" t="s">
        <v>72</v>
      </c>
      <c r="AD5115" t="s">
        <v>73</v>
      </c>
      <c r="AE5115" t="s">
        <v>52</v>
      </c>
      <c r="AF5115" t="s">
        <v>52</v>
      </c>
      <c r="AG5115" t="s">
        <v>52</v>
      </c>
      <c r="AH5115">
        <v>4</v>
      </c>
      <c r="AI5115" t="s">
        <v>63</v>
      </c>
      <c r="AJ5115" t="s">
        <v>53</v>
      </c>
    </row>
    <row r="5116" spans="1:49" hidden="1" x14ac:dyDescent="0.35">
      <c r="A5116" s="2" t="s">
        <v>1353</v>
      </c>
      <c r="B5116">
        <v>12</v>
      </c>
      <c r="C5116">
        <v>1209</v>
      </c>
      <c r="D5116">
        <v>1</v>
      </c>
      <c r="E5116" t="s">
        <v>56</v>
      </c>
      <c r="F5116">
        <v>34</v>
      </c>
      <c r="G5116" t="s">
        <v>72</v>
      </c>
      <c r="I5116" t="s">
        <v>73</v>
      </c>
      <c r="J5116" t="s">
        <v>52</v>
      </c>
      <c r="K5116" t="s">
        <v>52</v>
      </c>
      <c r="L5116" t="s">
        <v>52</v>
      </c>
      <c r="M5116">
        <v>4</v>
      </c>
      <c r="N5116" t="s">
        <v>63</v>
      </c>
      <c r="O5116">
        <v>3</v>
      </c>
      <c r="P5116" s="2">
        <v>2</v>
      </c>
      <c r="Q5116" t="s">
        <v>50</v>
      </c>
      <c r="R5116">
        <v>35</v>
      </c>
      <c r="S5116" s="5">
        <f t="shared" si="79"/>
        <v>0</v>
      </c>
      <c r="T5116" t="s">
        <v>57</v>
      </c>
      <c r="U5116" t="s">
        <v>53</v>
      </c>
      <c r="W5116" t="s">
        <v>53</v>
      </c>
      <c r="Y5116" t="s">
        <v>55</v>
      </c>
      <c r="Z5116" t="s">
        <v>52</v>
      </c>
      <c r="AA5116">
        <v>1</v>
      </c>
      <c r="AB5116" t="s">
        <v>72</v>
      </c>
      <c r="AD5116" t="s">
        <v>73</v>
      </c>
      <c r="AE5116" t="s">
        <v>52</v>
      </c>
      <c r="AF5116" t="s">
        <v>52</v>
      </c>
      <c r="AG5116" t="s">
        <v>52</v>
      </c>
      <c r="AH5116">
        <v>8</v>
      </c>
      <c r="AI5116" t="s">
        <v>86</v>
      </c>
      <c r="AJ5116" t="s">
        <v>53</v>
      </c>
    </row>
    <row r="5117" spans="1:49" x14ac:dyDescent="0.35">
      <c r="A5117" s="2" t="s">
        <v>1353</v>
      </c>
      <c r="B5117">
        <v>12</v>
      </c>
      <c r="C5117">
        <v>1209</v>
      </c>
      <c r="D5117">
        <v>1</v>
      </c>
      <c r="E5117" t="s">
        <v>56</v>
      </c>
      <c r="F5117">
        <v>34</v>
      </c>
      <c r="G5117" t="s">
        <v>72</v>
      </c>
      <c r="I5117" t="s">
        <v>73</v>
      </c>
      <c r="J5117" t="s">
        <v>52</v>
      </c>
      <c r="K5117" t="s">
        <v>52</v>
      </c>
      <c r="L5117" t="s">
        <v>52</v>
      </c>
      <c r="M5117">
        <v>4</v>
      </c>
      <c r="N5117" t="s">
        <v>63</v>
      </c>
      <c r="O5117">
        <v>3</v>
      </c>
      <c r="P5117" s="6">
        <v>3</v>
      </c>
      <c r="Q5117" t="s">
        <v>56</v>
      </c>
      <c r="R5117">
        <v>9</v>
      </c>
      <c r="S5117" s="5">
        <f t="shared" si="79"/>
        <v>1</v>
      </c>
      <c r="T5117" t="s">
        <v>58</v>
      </c>
      <c r="U5117" t="s">
        <v>52</v>
      </c>
      <c r="V5117">
        <v>2</v>
      </c>
      <c r="W5117" t="s">
        <v>52</v>
      </c>
      <c r="X5117">
        <v>1</v>
      </c>
      <c r="AB5117" t="s">
        <v>72</v>
      </c>
      <c r="AD5117" t="s">
        <v>73</v>
      </c>
      <c r="AE5117" t="s">
        <v>52</v>
      </c>
      <c r="AF5117" t="s">
        <v>52</v>
      </c>
      <c r="AG5117" t="s">
        <v>52</v>
      </c>
      <c r="AH5117">
        <v>3</v>
      </c>
      <c r="AI5117" t="s">
        <v>97</v>
      </c>
      <c r="AJ5117" t="s">
        <v>52</v>
      </c>
      <c r="AK5117" t="s">
        <v>98</v>
      </c>
      <c r="AM5117" t="s">
        <v>62</v>
      </c>
      <c r="AN5117" t="s">
        <v>53</v>
      </c>
      <c r="AP5117">
        <v>0</v>
      </c>
      <c r="AQ5117">
        <v>0</v>
      </c>
      <c r="AR5117">
        <v>50000</v>
      </c>
      <c r="AS5117">
        <v>30000</v>
      </c>
      <c r="AT5117">
        <v>0</v>
      </c>
      <c r="AU5117">
        <v>120000</v>
      </c>
      <c r="AV5117">
        <v>0</v>
      </c>
      <c r="AW5117">
        <v>200000</v>
      </c>
    </row>
    <row r="5118" spans="1:49" hidden="1" x14ac:dyDescent="0.35">
      <c r="A5118" s="2" t="s">
        <v>1353</v>
      </c>
      <c r="B5118">
        <v>12</v>
      </c>
      <c r="C5118">
        <v>1209</v>
      </c>
      <c r="D5118">
        <v>1</v>
      </c>
      <c r="E5118" t="s">
        <v>56</v>
      </c>
      <c r="F5118">
        <v>34</v>
      </c>
      <c r="G5118" t="s">
        <v>72</v>
      </c>
      <c r="I5118" t="s">
        <v>73</v>
      </c>
      <c r="J5118" t="s">
        <v>52</v>
      </c>
      <c r="K5118" t="s">
        <v>52</v>
      </c>
      <c r="L5118" t="s">
        <v>52</v>
      </c>
      <c r="M5118">
        <v>4</v>
      </c>
      <c r="N5118" t="s">
        <v>63</v>
      </c>
      <c r="O5118">
        <v>3</v>
      </c>
      <c r="P5118" s="2">
        <v>4</v>
      </c>
      <c r="Q5118" t="s">
        <v>50</v>
      </c>
      <c r="R5118">
        <v>4</v>
      </c>
      <c r="S5118" s="5">
        <f t="shared" si="79"/>
        <v>0</v>
      </c>
      <c r="T5118" t="s">
        <v>58</v>
      </c>
      <c r="U5118" t="s">
        <v>52</v>
      </c>
      <c r="V5118">
        <v>2</v>
      </c>
      <c r="W5118" t="s">
        <v>52</v>
      </c>
      <c r="X5118">
        <v>1</v>
      </c>
      <c r="AB5118" t="s">
        <v>72</v>
      </c>
      <c r="AD5118" t="s">
        <v>73</v>
      </c>
      <c r="AE5118" t="s">
        <v>53</v>
      </c>
      <c r="AF5118" t="s">
        <v>53</v>
      </c>
      <c r="AG5118" t="s">
        <v>53</v>
      </c>
      <c r="AO5118" t="s">
        <v>70</v>
      </c>
    </row>
    <row r="5119" spans="1:49" hidden="1" x14ac:dyDescent="0.35">
      <c r="A5119" s="2" t="s">
        <v>1353</v>
      </c>
      <c r="B5119">
        <v>12</v>
      </c>
      <c r="C5119">
        <v>1209</v>
      </c>
      <c r="D5119">
        <v>1</v>
      </c>
      <c r="E5119" t="s">
        <v>56</v>
      </c>
      <c r="F5119">
        <v>34</v>
      </c>
      <c r="G5119" t="s">
        <v>72</v>
      </c>
      <c r="I5119" t="s">
        <v>73</v>
      </c>
      <c r="J5119" t="s">
        <v>52</v>
      </c>
      <c r="K5119" t="s">
        <v>52</v>
      </c>
      <c r="L5119" t="s">
        <v>52</v>
      </c>
      <c r="M5119">
        <v>4</v>
      </c>
      <c r="N5119" t="s">
        <v>63</v>
      </c>
      <c r="O5119">
        <v>3</v>
      </c>
      <c r="P5119" s="2">
        <v>5</v>
      </c>
      <c r="Q5119" t="s">
        <v>50</v>
      </c>
      <c r="R5119">
        <v>1</v>
      </c>
      <c r="S5119" s="5">
        <f t="shared" si="79"/>
        <v>0</v>
      </c>
      <c r="T5119" t="s">
        <v>58</v>
      </c>
      <c r="U5119" t="s">
        <v>52</v>
      </c>
      <c r="V5119">
        <v>2</v>
      </c>
      <c r="W5119" t="s">
        <v>52</v>
      </c>
      <c r="X5119">
        <v>1</v>
      </c>
      <c r="AB5119" t="s">
        <v>72</v>
      </c>
    </row>
    <row r="5120" spans="1:49" hidden="1" x14ac:dyDescent="0.35">
      <c r="A5120" s="2" t="s">
        <v>1354</v>
      </c>
      <c r="B5120">
        <v>15</v>
      </c>
      <c r="C5120">
        <v>1501</v>
      </c>
      <c r="D5120">
        <v>2</v>
      </c>
      <c r="E5120" t="s">
        <v>50</v>
      </c>
      <c r="F5120">
        <v>31</v>
      </c>
      <c r="G5120" t="s">
        <v>72</v>
      </c>
      <c r="I5120" t="s">
        <v>73</v>
      </c>
      <c r="J5120" t="s">
        <v>52</v>
      </c>
      <c r="K5120" t="s">
        <v>52</v>
      </c>
      <c r="L5120" t="s">
        <v>52</v>
      </c>
      <c r="M5120">
        <v>6</v>
      </c>
      <c r="N5120" t="s">
        <v>79</v>
      </c>
      <c r="O5120">
        <v>2</v>
      </c>
      <c r="P5120" s="2">
        <v>1</v>
      </c>
      <c r="Q5120" t="s">
        <v>50</v>
      </c>
      <c r="R5120">
        <v>31</v>
      </c>
      <c r="S5120" s="5">
        <f t="shared" si="79"/>
        <v>0</v>
      </c>
      <c r="T5120" t="s">
        <v>54</v>
      </c>
      <c r="U5120" t="s">
        <v>53</v>
      </c>
      <c r="W5120" t="s">
        <v>53</v>
      </c>
      <c r="Y5120" t="s">
        <v>55</v>
      </c>
      <c r="Z5120" t="s">
        <v>52</v>
      </c>
      <c r="AA5120">
        <v>2</v>
      </c>
      <c r="AB5120" t="s">
        <v>72</v>
      </c>
      <c r="AD5120" t="s">
        <v>73</v>
      </c>
      <c r="AE5120" t="s">
        <v>52</v>
      </c>
      <c r="AF5120" t="s">
        <v>52</v>
      </c>
      <c r="AG5120" t="s">
        <v>52</v>
      </c>
      <c r="AH5120">
        <v>6</v>
      </c>
      <c r="AI5120" t="s">
        <v>79</v>
      </c>
      <c r="AJ5120" t="s">
        <v>53</v>
      </c>
    </row>
    <row r="5121" spans="1:49" hidden="1" x14ac:dyDescent="0.35">
      <c r="A5121" s="2" t="s">
        <v>1354</v>
      </c>
      <c r="B5121">
        <v>15</v>
      </c>
      <c r="C5121">
        <v>1501</v>
      </c>
      <c r="D5121">
        <v>2</v>
      </c>
      <c r="E5121" t="s">
        <v>50</v>
      </c>
      <c r="F5121">
        <v>31</v>
      </c>
      <c r="G5121" t="s">
        <v>72</v>
      </c>
      <c r="I5121" t="s">
        <v>73</v>
      </c>
      <c r="J5121" t="s">
        <v>52</v>
      </c>
      <c r="K5121" t="s">
        <v>52</v>
      </c>
      <c r="L5121" t="s">
        <v>52</v>
      </c>
      <c r="M5121">
        <v>6</v>
      </c>
      <c r="N5121" t="s">
        <v>79</v>
      </c>
      <c r="O5121">
        <v>2</v>
      </c>
      <c r="P5121" s="2">
        <v>2</v>
      </c>
      <c r="Q5121" t="s">
        <v>56</v>
      </c>
      <c r="R5121">
        <v>32</v>
      </c>
      <c r="S5121" s="5">
        <f t="shared" si="79"/>
        <v>0</v>
      </c>
      <c r="T5121" t="s">
        <v>57</v>
      </c>
      <c r="U5121" t="s">
        <v>53</v>
      </c>
      <c r="W5121" t="s">
        <v>53</v>
      </c>
      <c r="Y5121" t="s">
        <v>55</v>
      </c>
      <c r="Z5121" t="s">
        <v>52</v>
      </c>
      <c r="AA5121">
        <v>1</v>
      </c>
      <c r="AB5121" t="s">
        <v>72</v>
      </c>
      <c r="AD5121" t="s">
        <v>73</v>
      </c>
      <c r="AE5121" t="s">
        <v>52</v>
      </c>
      <c r="AF5121" t="s">
        <v>52</v>
      </c>
      <c r="AG5121" t="s">
        <v>52</v>
      </c>
      <c r="AH5121">
        <v>6</v>
      </c>
      <c r="AI5121" t="s">
        <v>79</v>
      </c>
      <c r="AJ5121" t="s">
        <v>53</v>
      </c>
    </row>
    <row r="5122" spans="1:49" x14ac:dyDescent="0.35">
      <c r="A5122" s="2" t="s">
        <v>1354</v>
      </c>
      <c r="B5122">
        <v>15</v>
      </c>
      <c r="C5122">
        <v>1501</v>
      </c>
      <c r="D5122">
        <v>2</v>
      </c>
      <c r="E5122" t="s">
        <v>50</v>
      </c>
      <c r="F5122">
        <v>31</v>
      </c>
      <c r="G5122" t="s">
        <v>72</v>
      </c>
      <c r="I5122" t="s">
        <v>73</v>
      </c>
      <c r="J5122" t="s">
        <v>52</v>
      </c>
      <c r="K5122" t="s">
        <v>52</v>
      </c>
      <c r="L5122" t="s">
        <v>52</v>
      </c>
      <c r="M5122">
        <v>6</v>
      </c>
      <c r="N5122" t="s">
        <v>79</v>
      </c>
      <c r="O5122">
        <v>2</v>
      </c>
      <c r="P5122" s="6">
        <v>3</v>
      </c>
      <c r="Q5122" t="s">
        <v>56</v>
      </c>
      <c r="R5122">
        <v>11</v>
      </c>
      <c r="S5122" s="5">
        <f t="shared" si="79"/>
        <v>1</v>
      </c>
      <c r="T5122" t="s">
        <v>58</v>
      </c>
      <c r="U5122" t="s">
        <v>52</v>
      </c>
      <c r="V5122">
        <v>1</v>
      </c>
      <c r="W5122" t="s">
        <v>52</v>
      </c>
      <c r="X5122">
        <v>2</v>
      </c>
      <c r="AB5122" t="s">
        <v>72</v>
      </c>
      <c r="AD5122" t="s">
        <v>73</v>
      </c>
      <c r="AE5122" t="s">
        <v>52</v>
      </c>
      <c r="AF5122" t="s">
        <v>52</v>
      </c>
      <c r="AG5122" t="s">
        <v>52</v>
      </c>
      <c r="AH5122">
        <v>3</v>
      </c>
      <c r="AI5122" t="s">
        <v>63</v>
      </c>
      <c r="AJ5122" t="s">
        <v>52</v>
      </c>
      <c r="AK5122" t="s">
        <v>98</v>
      </c>
      <c r="AM5122" t="s">
        <v>62</v>
      </c>
      <c r="AN5122" t="s">
        <v>53</v>
      </c>
      <c r="AP5122">
        <v>0</v>
      </c>
      <c r="AQ5122">
        <v>0</v>
      </c>
      <c r="AR5122">
        <v>27000</v>
      </c>
      <c r="AS5122">
        <v>20000</v>
      </c>
      <c r="AT5122">
        <v>0</v>
      </c>
      <c r="AU5122">
        <v>0</v>
      </c>
      <c r="AV5122">
        <v>0</v>
      </c>
      <c r="AW5122">
        <v>47000</v>
      </c>
    </row>
    <row r="5123" spans="1:49" hidden="1" x14ac:dyDescent="0.35">
      <c r="A5123" s="2" t="s">
        <v>1354</v>
      </c>
      <c r="B5123">
        <v>15</v>
      </c>
      <c r="C5123">
        <v>1501</v>
      </c>
      <c r="D5123">
        <v>2</v>
      </c>
      <c r="E5123" t="s">
        <v>50</v>
      </c>
      <c r="F5123">
        <v>31</v>
      </c>
      <c r="G5123" t="s">
        <v>72</v>
      </c>
      <c r="I5123" t="s">
        <v>73</v>
      </c>
      <c r="J5123" t="s">
        <v>52</v>
      </c>
      <c r="K5123" t="s">
        <v>52</v>
      </c>
      <c r="L5123" t="s">
        <v>52</v>
      </c>
      <c r="M5123">
        <v>6</v>
      </c>
      <c r="N5123" t="s">
        <v>79</v>
      </c>
      <c r="O5123">
        <v>2</v>
      </c>
      <c r="P5123" s="2">
        <v>4</v>
      </c>
      <c r="Q5123" t="s">
        <v>50</v>
      </c>
      <c r="R5123">
        <v>5</v>
      </c>
      <c r="S5123" s="5">
        <f t="shared" ref="S5123:S5186" si="80">IF(AND(R5123&gt;=6, R5123&lt;=17, T5123="Child"),1,0)</f>
        <v>0</v>
      </c>
      <c r="T5123" t="s">
        <v>58</v>
      </c>
      <c r="U5123" t="s">
        <v>52</v>
      </c>
      <c r="V5123">
        <v>1</v>
      </c>
      <c r="W5123" t="s">
        <v>52</v>
      </c>
      <c r="X5123">
        <v>2</v>
      </c>
      <c r="AB5123" t="s">
        <v>72</v>
      </c>
      <c r="AD5123" t="s">
        <v>73</v>
      </c>
      <c r="AE5123" t="s">
        <v>52</v>
      </c>
      <c r="AF5123" t="s">
        <v>53</v>
      </c>
      <c r="AG5123" t="s">
        <v>52</v>
      </c>
      <c r="AH5123">
        <v>1</v>
      </c>
      <c r="AI5123" t="s">
        <v>65</v>
      </c>
      <c r="AJ5123" t="s">
        <v>52</v>
      </c>
      <c r="AK5123" t="s">
        <v>74</v>
      </c>
      <c r="AM5123" t="s">
        <v>62</v>
      </c>
      <c r="AN5123" t="s">
        <v>53</v>
      </c>
      <c r="AP5123">
        <v>0</v>
      </c>
      <c r="AQ5123">
        <v>0</v>
      </c>
      <c r="AR5123">
        <v>12000</v>
      </c>
      <c r="AS5123">
        <v>25000</v>
      </c>
      <c r="AT5123">
        <v>0</v>
      </c>
      <c r="AU5123">
        <v>0</v>
      </c>
      <c r="AV5123">
        <v>0</v>
      </c>
      <c r="AW5123">
        <v>37000</v>
      </c>
    </row>
    <row r="5124" spans="1:49" hidden="1" x14ac:dyDescent="0.35">
      <c r="A5124" s="2" t="s">
        <v>1355</v>
      </c>
      <c r="B5124">
        <v>2</v>
      </c>
      <c r="C5124">
        <v>211</v>
      </c>
      <c r="D5124">
        <v>2</v>
      </c>
      <c r="E5124" t="s">
        <v>50</v>
      </c>
      <c r="F5124">
        <v>36</v>
      </c>
      <c r="G5124" t="s">
        <v>72</v>
      </c>
      <c r="I5124" t="s">
        <v>73</v>
      </c>
      <c r="J5124" t="s">
        <v>52</v>
      </c>
      <c r="K5124" t="s">
        <v>52</v>
      </c>
      <c r="L5124" t="s">
        <v>52</v>
      </c>
      <c r="M5124">
        <v>4</v>
      </c>
      <c r="N5124" t="s">
        <v>63</v>
      </c>
      <c r="O5124">
        <v>4</v>
      </c>
      <c r="P5124" s="2">
        <v>1</v>
      </c>
      <c r="Q5124" t="s">
        <v>50</v>
      </c>
      <c r="R5124">
        <v>36</v>
      </c>
      <c r="S5124" s="5">
        <f t="shared" si="80"/>
        <v>0</v>
      </c>
      <c r="T5124" t="s">
        <v>54</v>
      </c>
      <c r="U5124" t="s">
        <v>53</v>
      </c>
      <c r="W5124" t="s">
        <v>53</v>
      </c>
      <c r="Y5124" t="s">
        <v>55</v>
      </c>
      <c r="Z5124" t="s">
        <v>52</v>
      </c>
      <c r="AA5124">
        <v>2</v>
      </c>
      <c r="AB5124" t="s">
        <v>72</v>
      </c>
      <c r="AD5124" t="s">
        <v>73</v>
      </c>
      <c r="AE5124" t="s">
        <v>52</v>
      </c>
      <c r="AF5124" t="s">
        <v>52</v>
      </c>
      <c r="AG5124" t="s">
        <v>52</v>
      </c>
      <c r="AH5124">
        <v>4</v>
      </c>
      <c r="AI5124" t="s">
        <v>63</v>
      </c>
      <c r="AJ5124" t="s">
        <v>53</v>
      </c>
    </row>
    <row r="5125" spans="1:49" hidden="1" x14ac:dyDescent="0.35">
      <c r="A5125" s="2" t="s">
        <v>1355</v>
      </c>
      <c r="B5125">
        <v>2</v>
      </c>
      <c r="C5125">
        <v>211</v>
      </c>
      <c r="D5125">
        <v>2</v>
      </c>
      <c r="E5125" t="s">
        <v>50</v>
      </c>
      <c r="F5125">
        <v>36</v>
      </c>
      <c r="G5125" t="s">
        <v>72</v>
      </c>
      <c r="I5125" t="s">
        <v>73</v>
      </c>
      <c r="J5125" t="s">
        <v>52</v>
      </c>
      <c r="K5125" t="s">
        <v>52</v>
      </c>
      <c r="L5125" t="s">
        <v>52</v>
      </c>
      <c r="M5125">
        <v>4</v>
      </c>
      <c r="N5125" t="s">
        <v>63</v>
      </c>
      <c r="O5125">
        <v>4</v>
      </c>
      <c r="P5125" s="2">
        <v>2</v>
      </c>
      <c r="Q5125" t="s">
        <v>56</v>
      </c>
      <c r="R5125">
        <v>34</v>
      </c>
      <c r="S5125" s="5">
        <f t="shared" si="80"/>
        <v>0</v>
      </c>
      <c r="T5125" t="s">
        <v>57</v>
      </c>
      <c r="U5125" t="s">
        <v>53</v>
      </c>
      <c r="W5125" t="s">
        <v>53</v>
      </c>
      <c r="Y5125" t="s">
        <v>55</v>
      </c>
      <c r="Z5125" t="s">
        <v>52</v>
      </c>
      <c r="AA5125">
        <v>1</v>
      </c>
      <c r="AB5125" t="s">
        <v>72</v>
      </c>
      <c r="AD5125" t="s">
        <v>73</v>
      </c>
      <c r="AE5125" t="s">
        <v>53</v>
      </c>
      <c r="AF5125" t="s">
        <v>53</v>
      </c>
      <c r="AG5125" t="s">
        <v>53</v>
      </c>
    </row>
    <row r="5126" spans="1:49" x14ac:dyDescent="0.35">
      <c r="A5126" s="2" t="s">
        <v>1355</v>
      </c>
      <c r="B5126">
        <v>2</v>
      </c>
      <c r="C5126">
        <v>211</v>
      </c>
      <c r="D5126">
        <v>2</v>
      </c>
      <c r="E5126" t="s">
        <v>50</v>
      </c>
      <c r="F5126">
        <v>36</v>
      </c>
      <c r="G5126" t="s">
        <v>72</v>
      </c>
      <c r="I5126" t="s">
        <v>73</v>
      </c>
      <c r="J5126" t="s">
        <v>52</v>
      </c>
      <c r="K5126" t="s">
        <v>52</v>
      </c>
      <c r="L5126" t="s">
        <v>52</v>
      </c>
      <c r="M5126">
        <v>4</v>
      </c>
      <c r="N5126" t="s">
        <v>63</v>
      </c>
      <c r="O5126">
        <v>4</v>
      </c>
      <c r="P5126" s="6">
        <v>3</v>
      </c>
      <c r="Q5126" t="s">
        <v>56</v>
      </c>
      <c r="R5126">
        <v>17</v>
      </c>
      <c r="S5126" s="5">
        <f t="shared" si="80"/>
        <v>1</v>
      </c>
      <c r="T5126" t="s">
        <v>58</v>
      </c>
      <c r="U5126" t="s">
        <v>52</v>
      </c>
      <c r="V5126">
        <v>1</v>
      </c>
      <c r="W5126" t="s">
        <v>52</v>
      </c>
      <c r="X5126">
        <v>2</v>
      </c>
      <c r="Y5126" t="s">
        <v>59</v>
      </c>
      <c r="AB5126" t="s">
        <v>72</v>
      </c>
      <c r="AD5126" t="s">
        <v>73</v>
      </c>
      <c r="AE5126" t="s">
        <v>52</v>
      </c>
      <c r="AF5126" t="s">
        <v>52</v>
      </c>
      <c r="AG5126" t="s">
        <v>52</v>
      </c>
      <c r="AH5126">
        <v>6</v>
      </c>
      <c r="AI5126" t="s">
        <v>78</v>
      </c>
      <c r="AJ5126" t="s">
        <v>53</v>
      </c>
      <c r="AO5126" t="s">
        <v>119</v>
      </c>
    </row>
    <row r="5127" spans="1:49" x14ac:dyDescent="0.35">
      <c r="A5127" s="2" t="s">
        <v>1355</v>
      </c>
      <c r="B5127">
        <v>2</v>
      </c>
      <c r="C5127">
        <v>211</v>
      </c>
      <c r="D5127">
        <v>2</v>
      </c>
      <c r="E5127" t="s">
        <v>50</v>
      </c>
      <c r="F5127">
        <v>36</v>
      </c>
      <c r="G5127" t="s">
        <v>72</v>
      </c>
      <c r="I5127" t="s">
        <v>73</v>
      </c>
      <c r="J5127" t="s">
        <v>52</v>
      </c>
      <c r="K5127" t="s">
        <v>52</v>
      </c>
      <c r="L5127" t="s">
        <v>52</v>
      </c>
      <c r="M5127">
        <v>4</v>
      </c>
      <c r="N5127" t="s">
        <v>63</v>
      </c>
      <c r="O5127">
        <v>4</v>
      </c>
      <c r="P5127" s="6">
        <v>4</v>
      </c>
      <c r="Q5127" t="s">
        <v>50</v>
      </c>
      <c r="R5127">
        <v>14</v>
      </c>
      <c r="S5127" s="5">
        <f t="shared" si="80"/>
        <v>1</v>
      </c>
      <c r="T5127" t="s">
        <v>58</v>
      </c>
      <c r="U5127" t="s">
        <v>52</v>
      </c>
      <c r="V5127">
        <v>1</v>
      </c>
      <c r="W5127" t="s">
        <v>52</v>
      </c>
      <c r="X5127">
        <v>2</v>
      </c>
      <c r="Y5127" t="s">
        <v>59</v>
      </c>
      <c r="AB5127" t="s">
        <v>72</v>
      </c>
      <c r="AD5127" t="s">
        <v>73</v>
      </c>
      <c r="AE5127" t="s">
        <v>53</v>
      </c>
      <c r="AF5127" t="s">
        <v>53</v>
      </c>
      <c r="AG5127" t="s">
        <v>52</v>
      </c>
      <c r="AH5127">
        <v>3</v>
      </c>
      <c r="AI5127" t="s">
        <v>97</v>
      </c>
      <c r="AJ5127" t="s">
        <v>53</v>
      </c>
      <c r="AO5127" t="s">
        <v>119</v>
      </c>
    </row>
    <row r="5128" spans="1:49" x14ac:dyDescent="0.35">
      <c r="A5128" s="2" t="s">
        <v>1355</v>
      </c>
      <c r="B5128">
        <v>2</v>
      </c>
      <c r="C5128">
        <v>211</v>
      </c>
      <c r="D5128">
        <v>2</v>
      </c>
      <c r="E5128" t="s">
        <v>50</v>
      </c>
      <c r="F5128">
        <v>36</v>
      </c>
      <c r="G5128" t="s">
        <v>72</v>
      </c>
      <c r="I5128" t="s">
        <v>73</v>
      </c>
      <c r="J5128" t="s">
        <v>52</v>
      </c>
      <c r="K5128" t="s">
        <v>52</v>
      </c>
      <c r="L5128" t="s">
        <v>52</v>
      </c>
      <c r="M5128">
        <v>4</v>
      </c>
      <c r="N5128" t="s">
        <v>63</v>
      </c>
      <c r="O5128">
        <v>4</v>
      </c>
      <c r="P5128" s="6">
        <v>5</v>
      </c>
      <c r="Q5128" t="s">
        <v>56</v>
      </c>
      <c r="R5128">
        <v>7</v>
      </c>
      <c r="S5128" s="5">
        <f t="shared" si="80"/>
        <v>1</v>
      </c>
      <c r="T5128" t="s">
        <v>58</v>
      </c>
      <c r="U5128" t="s">
        <v>52</v>
      </c>
      <c r="V5128">
        <v>1</v>
      </c>
      <c r="W5128" t="s">
        <v>52</v>
      </c>
      <c r="X5128">
        <v>2</v>
      </c>
      <c r="AB5128" t="s">
        <v>72</v>
      </c>
      <c r="AD5128" t="s">
        <v>73</v>
      </c>
      <c r="AE5128" t="s">
        <v>52</v>
      </c>
      <c r="AF5128" t="s">
        <v>52</v>
      </c>
      <c r="AG5128" t="s">
        <v>52</v>
      </c>
      <c r="AH5128">
        <v>3</v>
      </c>
      <c r="AI5128" t="s">
        <v>65</v>
      </c>
      <c r="AJ5128" t="s">
        <v>52</v>
      </c>
      <c r="AK5128" t="s">
        <v>66</v>
      </c>
      <c r="AM5128" t="s">
        <v>62</v>
      </c>
      <c r="AN5128" t="s">
        <v>53</v>
      </c>
    </row>
    <row r="5129" spans="1:49" hidden="1" x14ac:dyDescent="0.35">
      <c r="A5129" s="2" t="s">
        <v>1355</v>
      </c>
      <c r="B5129">
        <v>2</v>
      </c>
      <c r="C5129">
        <v>211</v>
      </c>
      <c r="D5129">
        <v>2</v>
      </c>
      <c r="E5129" t="s">
        <v>50</v>
      </c>
      <c r="F5129">
        <v>36</v>
      </c>
      <c r="G5129" t="s">
        <v>72</v>
      </c>
      <c r="I5129" t="s">
        <v>73</v>
      </c>
      <c r="J5129" t="s">
        <v>52</v>
      </c>
      <c r="K5129" t="s">
        <v>52</v>
      </c>
      <c r="L5129" t="s">
        <v>52</v>
      </c>
      <c r="M5129">
        <v>4</v>
      </c>
      <c r="N5129" t="s">
        <v>63</v>
      </c>
      <c r="O5129">
        <v>4</v>
      </c>
      <c r="P5129" s="2">
        <v>6</v>
      </c>
      <c r="Q5129" t="s">
        <v>56</v>
      </c>
      <c r="R5129">
        <v>2</v>
      </c>
      <c r="S5129" s="5">
        <f t="shared" si="80"/>
        <v>0</v>
      </c>
      <c r="T5129" t="s">
        <v>58</v>
      </c>
      <c r="U5129" t="s">
        <v>52</v>
      </c>
      <c r="V5129">
        <v>1</v>
      </c>
      <c r="W5129" t="s">
        <v>52</v>
      </c>
      <c r="X5129">
        <v>2</v>
      </c>
      <c r="AB5129" t="s">
        <v>72</v>
      </c>
      <c r="AD5129" t="s">
        <v>73</v>
      </c>
    </row>
    <row r="5130" spans="1:49" hidden="1" x14ac:dyDescent="0.35">
      <c r="A5130" s="2" t="s">
        <v>1356</v>
      </c>
      <c r="B5130">
        <v>8</v>
      </c>
      <c r="C5130">
        <v>810</v>
      </c>
      <c r="D5130">
        <v>2</v>
      </c>
      <c r="E5130" t="s">
        <v>50</v>
      </c>
      <c r="F5130">
        <v>35</v>
      </c>
      <c r="G5130" t="s">
        <v>72</v>
      </c>
      <c r="I5130" t="s">
        <v>73</v>
      </c>
      <c r="J5130" t="s">
        <v>52</v>
      </c>
      <c r="K5130" t="s">
        <v>52</v>
      </c>
      <c r="L5130" t="s">
        <v>52</v>
      </c>
      <c r="M5130">
        <v>3</v>
      </c>
      <c r="N5130" t="s">
        <v>63</v>
      </c>
      <c r="P5130" s="2">
        <v>1</v>
      </c>
      <c r="Q5130" t="s">
        <v>50</v>
      </c>
      <c r="R5130">
        <v>35</v>
      </c>
      <c r="S5130" s="5">
        <f t="shared" si="80"/>
        <v>0</v>
      </c>
      <c r="T5130" t="s">
        <v>54</v>
      </c>
      <c r="U5130" t="s">
        <v>53</v>
      </c>
      <c r="W5130" t="s">
        <v>53</v>
      </c>
      <c r="Y5130" t="s">
        <v>55</v>
      </c>
      <c r="Z5130" t="s">
        <v>52</v>
      </c>
      <c r="AA5130">
        <v>2</v>
      </c>
      <c r="AB5130" t="s">
        <v>72</v>
      </c>
      <c r="AD5130" t="s">
        <v>73</v>
      </c>
      <c r="AE5130" t="s">
        <v>52</v>
      </c>
      <c r="AF5130" t="s">
        <v>52</v>
      </c>
      <c r="AG5130" t="s">
        <v>52</v>
      </c>
      <c r="AH5130">
        <v>3</v>
      </c>
      <c r="AI5130" t="s">
        <v>63</v>
      </c>
      <c r="AJ5130" t="s">
        <v>53</v>
      </c>
    </row>
    <row r="5131" spans="1:49" hidden="1" x14ac:dyDescent="0.35">
      <c r="A5131" s="2" t="s">
        <v>1356</v>
      </c>
      <c r="B5131">
        <v>8</v>
      </c>
      <c r="C5131">
        <v>810</v>
      </c>
      <c r="D5131">
        <v>2</v>
      </c>
      <c r="E5131" t="s">
        <v>50</v>
      </c>
      <c r="F5131">
        <v>35</v>
      </c>
      <c r="G5131" t="s">
        <v>72</v>
      </c>
      <c r="I5131" t="s">
        <v>73</v>
      </c>
      <c r="J5131" t="s">
        <v>52</v>
      </c>
      <c r="K5131" t="s">
        <v>52</v>
      </c>
      <c r="L5131" t="s">
        <v>52</v>
      </c>
      <c r="M5131">
        <v>3</v>
      </c>
      <c r="N5131" t="s">
        <v>63</v>
      </c>
      <c r="P5131" s="2">
        <v>2</v>
      </c>
      <c r="Q5131" t="s">
        <v>56</v>
      </c>
      <c r="R5131">
        <v>40</v>
      </c>
      <c r="S5131" s="5">
        <f t="shared" si="80"/>
        <v>0</v>
      </c>
      <c r="T5131" t="s">
        <v>57</v>
      </c>
      <c r="U5131" t="s">
        <v>53</v>
      </c>
      <c r="W5131" t="s">
        <v>53</v>
      </c>
      <c r="Y5131" t="s">
        <v>55</v>
      </c>
      <c r="Z5131" t="s">
        <v>52</v>
      </c>
      <c r="AA5131">
        <v>1</v>
      </c>
      <c r="AB5131" t="s">
        <v>72</v>
      </c>
      <c r="AD5131" t="s">
        <v>73</v>
      </c>
      <c r="AE5131" t="s">
        <v>52</v>
      </c>
      <c r="AF5131" t="s">
        <v>52</v>
      </c>
      <c r="AG5131" t="s">
        <v>52</v>
      </c>
      <c r="AH5131">
        <v>3</v>
      </c>
      <c r="AI5131" t="s">
        <v>63</v>
      </c>
      <c r="AJ5131" t="s">
        <v>53</v>
      </c>
    </row>
    <row r="5132" spans="1:49" hidden="1" x14ac:dyDescent="0.35">
      <c r="A5132" s="2" t="s">
        <v>1357</v>
      </c>
      <c r="B5132">
        <v>6</v>
      </c>
      <c r="C5132">
        <v>603</v>
      </c>
      <c r="D5132">
        <v>1</v>
      </c>
      <c r="E5132" t="s">
        <v>50</v>
      </c>
      <c r="F5132">
        <v>39</v>
      </c>
      <c r="G5132" t="s">
        <v>72</v>
      </c>
      <c r="I5132" t="s">
        <v>73</v>
      </c>
      <c r="J5132" t="s">
        <v>52</v>
      </c>
      <c r="K5132" t="s">
        <v>52</v>
      </c>
      <c r="L5132" t="s">
        <v>52</v>
      </c>
      <c r="M5132">
        <v>9</v>
      </c>
      <c r="N5132" t="s">
        <v>100</v>
      </c>
      <c r="O5132">
        <v>3</v>
      </c>
      <c r="P5132" s="2">
        <v>1</v>
      </c>
      <c r="Q5132" t="s">
        <v>50</v>
      </c>
      <c r="R5132">
        <v>39</v>
      </c>
      <c r="S5132" s="5">
        <f t="shared" si="80"/>
        <v>0</v>
      </c>
      <c r="T5132" t="s">
        <v>54</v>
      </c>
      <c r="U5132" t="s">
        <v>53</v>
      </c>
      <c r="W5132" t="s">
        <v>53</v>
      </c>
      <c r="Y5132" t="s">
        <v>55</v>
      </c>
      <c r="Z5132" t="s">
        <v>52</v>
      </c>
      <c r="AA5132">
        <v>2</v>
      </c>
      <c r="AB5132" t="s">
        <v>72</v>
      </c>
      <c r="AD5132" t="s">
        <v>73</v>
      </c>
      <c r="AE5132" t="s">
        <v>52</v>
      </c>
      <c r="AF5132" t="s">
        <v>52</v>
      </c>
      <c r="AG5132" t="s">
        <v>52</v>
      </c>
      <c r="AH5132">
        <v>9</v>
      </c>
      <c r="AI5132" t="s">
        <v>100</v>
      </c>
      <c r="AJ5132" t="s">
        <v>53</v>
      </c>
    </row>
    <row r="5133" spans="1:49" hidden="1" x14ac:dyDescent="0.35">
      <c r="A5133" s="2" t="s">
        <v>1357</v>
      </c>
      <c r="B5133">
        <v>6</v>
      </c>
      <c r="C5133">
        <v>603</v>
      </c>
      <c r="D5133">
        <v>1</v>
      </c>
      <c r="E5133" t="s">
        <v>50</v>
      </c>
      <c r="F5133">
        <v>39</v>
      </c>
      <c r="G5133" t="s">
        <v>72</v>
      </c>
      <c r="I5133" t="s">
        <v>73</v>
      </c>
      <c r="J5133" t="s">
        <v>52</v>
      </c>
      <c r="K5133" t="s">
        <v>52</v>
      </c>
      <c r="L5133" t="s">
        <v>52</v>
      </c>
      <c r="M5133">
        <v>9</v>
      </c>
      <c r="N5133" t="s">
        <v>100</v>
      </c>
      <c r="O5133">
        <v>3</v>
      </c>
      <c r="P5133" s="2">
        <v>2</v>
      </c>
      <c r="Q5133" t="s">
        <v>56</v>
      </c>
      <c r="R5133">
        <v>36</v>
      </c>
      <c r="S5133" s="5">
        <f t="shared" si="80"/>
        <v>0</v>
      </c>
      <c r="T5133" t="s">
        <v>57</v>
      </c>
      <c r="U5133" t="s">
        <v>53</v>
      </c>
      <c r="W5133" t="s">
        <v>53</v>
      </c>
      <c r="Y5133" t="s">
        <v>55</v>
      </c>
      <c r="Z5133" t="s">
        <v>52</v>
      </c>
      <c r="AA5133">
        <v>1</v>
      </c>
      <c r="AB5133" t="s">
        <v>72</v>
      </c>
      <c r="AD5133" t="s">
        <v>73</v>
      </c>
      <c r="AE5133" t="s">
        <v>52</v>
      </c>
      <c r="AF5133" t="s">
        <v>52</v>
      </c>
      <c r="AG5133" t="s">
        <v>52</v>
      </c>
      <c r="AH5133">
        <v>9</v>
      </c>
      <c r="AI5133" t="s">
        <v>100</v>
      </c>
      <c r="AJ5133" t="s">
        <v>53</v>
      </c>
    </row>
    <row r="5134" spans="1:49" x14ac:dyDescent="0.35">
      <c r="A5134" s="2" t="s">
        <v>1357</v>
      </c>
      <c r="B5134">
        <v>6</v>
      </c>
      <c r="C5134">
        <v>603</v>
      </c>
      <c r="D5134">
        <v>1</v>
      </c>
      <c r="E5134" t="s">
        <v>50</v>
      </c>
      <c r="F5134">
        <v>39</v>
      </c>
      <c r="G5134" t="s">
        <v>72</v>
      </c>
      <c r="I5134" t="s">
        <v>73</v>
      </c>
      <c r="J5134" t="s">
        <v>52</v>
      </c>
      <c r="K5134" t="s">
        <v>52</v>
      </c>
      <c r="L5134" t="s">
        <v>52</v>
      </c>
      <c r="M5134">
        <v>9</v>
      </c>
      <c r="N5134" t="s">
        <v>100</v>
      </c>
      <c r="O5134">
        <v>3</v>
      </c>
      <c r="P5134" s="6">
        <v>3</v>
      </c>
      <c r="Q5134" t="s">
        <v>56</v>
      </c>
      <c r="R5134">
        <v>11</v>
      </c>
      <c r="S5134" s="5">
        <f t="shared" si="80"/>
        <v>1</v>
      </c>
      <c r="T5134" t="s">
        <v>58</v>
      </c>
      <c r="U5134" t="s">
        <v>52</v>
      </c>
      <c r="V5134">
        <v>1</v>
      </c>
      <c r="W5134" t="s">
        <v>52</v>
      </c>
      <c r="X5134">
        <v>2</v>
      </c>
      <c r="AB5134" t="s">
        <v>72</v>
      </c>
      <c r="AD5134" t="s">
        <v>52</v>
      </c>
      <c r="AE5134" t="s">
        <v>52</v>
      </c>
      <c r="AF5134" t="s">
        <v>52</v>
      </c>
      <c r="AG5134" t="s">
        <v>52</v>
      </c>
      <c r="AH5134">
        <v>6</v>
      </c>
      <c r="AI5134" t="s">
        <v>78</v>
      </c>
      <c r="AJ5134" t="s">
        <v>52</v>
      </c>
      <c r="AK5134" t="s">
        <v>88</v>
      </c>
      <c r="AM5134" t="s">
        <v>62</v>
      </c>
      <c r="AN5134" t="s">
        <v>53</v>
      </c>
      <c r="AP5134">
        <v>600000</v>
      </c>
      <c r="AQ5134">
        <v>700000</v>
      </c>
      <c r="AR5134">
        <v>10000</v>
      </c>
      <c r="AS5134">
        <v>50000</v>
      </c>
      <c r="AT5134">
        <v>0</v>
      </c>
      <c r="AU5134">
        <v>0</v>
      </c>
      <c r="AV5134">
        <v>0</v>
      </c>
      <c r="AW5134">
        <v>1360000</v>
      </c>
    </row>
    <row r="5135" spans="1:49" x14ac:dyDescent="0.35">
      <c r="A5135" s="2" t="s">
        <v>1357</v>
      </c>
      <c r="B5135">
        <v>6</v>
      </c>
      <c r="C5135">
        <v>603</v>
      </c>
      <c r="D5135">
        <v>1</v>
      </c>
      <c r="E5135" t="s">
        <v>50</v>
      </c>
      <c r="F5135">
        <v>39</v>
      </c>
      <c r="G5135" t="s">
        <v>72</v>
      </c>
      <c r="I5135" t="s">
        <v>73</v>
      </c>
      <c r="J5135" t="s">
        <v>52</v>
      </c>
      <c r="K5135" t="s">
        <v>52</v>
      </c>
      <c r="L5135" t="s">
        <v>52</v>
      </c>
      <c r="M5135">
        <v>9</v>
      </c>
      <c r="N5135" t="s">
        <v>100</v>
      </c>
      <c r="O5135">
        <v>3</v>
      </c>
      <c r="P5135" s="6">
        <v>4</v>
      </c>
      <c r="Q5135" t="s">
        <v>50</v>
      </c>
      <c r="R5135">
        <v>7</v>
      </c>
      <c r="S5135" s="5">
        <f t="shared" si="80"/>
        <v>1</v>
      </c>
      <c r="T5135" t="s">
        <v>58</v>
      </c>
      <c r="U5135" t="s">
        <v>52</v>
      </c>
      <c r="V5135">
        <v>1</v>
      </c>
      <c r="W5135" t="s">
        <v>52</v>
      </c>
      <c r="X5135">
        <v>2</v>
      </c>
      <c r="AB5135" t="s">
        <v>72</v>
      </c>
      <c r="AD5135" t="s">
        <v>73</v>
      </c>
      <c r="AE5135" t="s">
        <v>52</v>
      </c>
      <c r="AF5135" t="s">
        <v>52</v>
      </c>
      <c r="AG5135" t="s">
        <v>52</v>
      </c>
      <c r="AH5135">
        <v>3</v>
      </c>
      <c r="AI5135" t="s">
        <v>97</v>
      </c>
      <c r="AJ5135" t="s">
        <v>52</v>
      </c>
      <c r="AK5135" t="s">
        <v>98</v>
      </c>
      <c r="AM5135" t="s">
        <v>62</v>
      </c>
      <c r="AN5135" t="s">
        <v>52</v>
      </c>
      <c r="AP5135">
        <v>500000</v>
      </c>
      <c r="AQ5135">
        <v>100000</v>
      </c>
      <c r="AR5135">
        <v>10000</v>
      </c>
      <c r="AS5135">
        <v>50000</v>
      </c>
      <c r="AT5135">
        <v>0</v>
      </c>
      <c r="AU5135">
        <v>0</v>
      </c>
      <c r="AV5135">
        <v>0</v>
      </c>
      <c r="AW5135">
        <v>660000</v>
      </c>
    </row>
    <row r="5136" spans="1:49" hidden="1" x14ac:dyDescent="0.35">
      <c r="A5136" s="2" t="s">
        <v>1357</v>
      </c>
      <c r="B5136">
        <v>6</v>
      </c>
      <c r="C5136">
        <v>603</v>
      </c>
      <c r="D5136">
        <v>1</v>
      </c>
      <c r="E5136" t="s">
        <v>50</v>
      </c>
      <c r="F5136">
        <v>39</v>
      </c>
      <c r="G5136" t="s">
        <v>72</v>
      </c>
      <c r="I5136" t="s">
        <v>73</v>
      </c>
      <c r="J5136" t="s">
        <v>52</v>
      </c>
      <c r="K5136" t="s">
        <v>52</v>
      </c>
      <c r="L5136" t="s">
        <v>52</v>
      </c>
      <c r="M5136">
        <v>9</v>
      </c>
      <c r="N5136" t="s">
        <v>100</v>
      </c>
      <c r="O5136">
        <v>3</v>
      </c>
      <c r="P5136" s="2">
        <v>5</v>
      </c>
      <c r="Q5136" t="s">
        <v>56</v>
      </c>
      <c r="R5136">
        <v>0</v>
      </c>
      <c r="S5136" s="5">
        <f t="shared" si="80"/>
        <v>0</v>
      </c>
      <c r="T5136" t="s">
        <v>58</v>
      </c>
      <c r="U5136" t="s">
        <v>52</v>
      </c>
      <c r="V5136">
        <v>1</v>
      </c>
      <c r="W5136" t="s">
        <v>52</v>
      </c>
      <c r="X5136">
        <v>2</v>
      </c>
      <c r="AB5136" t="s">
        <v>72</v>
      </c>
    </row>
    <row r="5137" spans="1:49" hidden="1" x14ac:dyDescent="0.35">
      <c r="A5137" s="2" t="s">
        <v>1358</v>
      </c>
      <c r="B5137">
        <v>25</v>
      </c>
      <c r="C5137">
        <v>2502</v>
      </c>
      <c r="D5137">
        <v>2</v>
      </c>
      <c r="E5137" t="s">
        <v>50</v>
      </c>
      <c r="F5137">
        <v>55</v>
      </c>
      <c r="G5137" t="s">
        <v>72</v>
      </c>
      <c r="I5137" t="s">
        <v>73</v>
      </c>
      <c r="J5137" t="s">
        <v>52</v>
      </c>
      <c r="K5137" t="s">
        <v>52</v>
      </c>
      <c r="L5137" t="s">
        <v>52</v>
      </c>
      <c r="M5137">
        <v>6</v>
      </c>
      <c r="N5137" t="s">
        <v>78</v>
      </c>
      <c r="O5137">
        <v>3</v>
      </c>
      <c r="P5137" s="2">
        <v>1</v>
      </c>
      <c r="Q5137" t="s">
        <v>50</v>
      </c>
      <c r="R5137">
        <v>55</v>
      </c>
      <c r="S5137" s="5">
        <f t="shared" si="80"/>
        <v>0</v>
      </c>
      <c r="T5137" t="s">
        <v>54</v>
      </c>
      <c r="U5137" t="s">
        <v>53</v>
      </c>
      <c r="W5137" t="s">
        <v>53</v>
      </c>
      <c r="Y5137" t="s">
        <v>55</v>
      </c>
      <c r="Z5137" t="s">
        <v>52</v>
      </c>
      <c r="AA5137">
        <v>2</v>
      </c>
      <c r="AB5137" t="s">
        <v>72</v>
      </c>
      <c r="AD5137" t="s">
        <v>73</v>
      </c>
      <c r="AE5137" t="s">
        <v>52</v>
      </c>
      <c r="AF5137" t="s">
        <v>52</v>
      </c>
      <c r="AG5137" t="s">
        <v>52</v>
      </c>
      <c r="AH5137">
        <v>6</v>
      </c>
      <c r="AI5137" t="s">
        <v>78</v>
      </c>
      <c r="AJ5137" t="s">
        <v>53</v>
      </c>
    </row>
    <row r="5138" spans="1:49" hidden="1" x14ac:dyDescent="0.35">
      <c r="A5138" s="2" t="s">
        <v>1358</v>
      </c>
      <c r="B5138">
        <v>25</v>
      </c>
      <c r="C5138">
        <v>2502</v>
      </c>
      <c r="D5138">
        <v>2</v>
      </c>
      <c r="E5138" t="s">
        <v>50</v>
      </c>
      <c r="F5138">
        <v>55</v>
      </c>
      <c r="G5138" t="s">
        <v>72</v>
      </c>
      <c r="I5138" t="s">
        <v>73</v>
      </c>
      <c r="J5138" t="s">
        <v>52</v>
      </c>
      <c r="K5138" t="s">
        <v>52</v>
      </c>
      <c r="L5138" t="s">
        <v>52</v>
      </c>
      <c r="M5138">
        <v>6</v>
      </c>
      <c r="N5138" t="s">
        <v>78</v>
      </c>
      <c r="O5138">
        <v>3</v>
      </c>
      <c r="P5138" s="2">
        <v>2</v>
      </c>
      <c r="Q5138" t="s">
        <v>56</v>
      </c>
      <c r="R5138">
        <v>54</v>
      </c>
      <c r="S5138" s="5">
        <f t="shared" si="80"/>
        <v>0</v>
      </c>
      <c r="T5138" t="s">
        <v>57</v>
      </c>
      <c r="U5138" t="s">
        <v>53</v>
      </c>
      <c r="W5138" t="s">
        <v>53</v>
      </c>
      <c r="Y5138" t="s">
        <v>55</v>
      </c>
      <c r="Z5138" t="s">
        <v>52</v>
      </c>
      <c r="AA5138">
        <v>1</v>
      </c>
      <c r="AB5138" t="s">
        <v>72</v>
      </c>
      <c r="AD5138" t="s">
        <v>73</v>
      </c>
      <c r="AE5138" t="s">
        <v>52</v>
      </c>
      <c r="AF5138" t="s">
        <v>52</v>
      </c>
      <c r="AG5138" t="s">
        <v>52</v>
      </c>
      <c r="AH5138">
        <v>6</v>
      </c>
      <c r="AI5138" t="s">
        <v>78</v>
      </c>
      <c r="AJ5138" t="s">
        <v>53</v>
      </c>
    </row>
    <row r="5139" spans="1:49" hidden="1" x14ac:dyDescent="0.35">
      <c r="A5139" s="2" t="s">
        <v>1358</v>
      </c>
      <c r="B5139">
        <v>25</v>
      </c>
      <c r="C5139">
        <v>2502</v>
      </c>
      <c r="D5139">
        <v>2</v>
      </c>
      <c r="E5139" t="s">
        <v>50</v>
      </c>
      <c r="F5139">
        <v>55</v>
      </c>
      <c r="G5139" t="s">
        <v>72</v>
      </c>
      <c r="I5139" t="s">
        <v>73</v>
      </c>
      <c r="J5139" t="s">
        <v>52</v>
      </c>
      <c r="K5139" t="s">
        <v>52</v>
      </c>
      <c r="L5139" t="s">
        <v>52</v>
      </c>
      <c r="M5139">
        <v>6</v>
      </c>
      <c r="N5139" t="s">
        <v>78</v>
      </c>
      <c r="O5139">
        <v>3</v>
      </c>
      <c r="P5139" s="2">
        <v>3</v>
      </c>
      <c r="Q5139" t="s">
        <v>56</v>
      </c>
      <c r="R5139">
        <v>29</v>
      </c>
      <c r="S5139" s="5">
        <f t="shared" si="80"/>
        <v>0</v>
      </c>
      <c r="T5139" t="s">
        <v>58</v>
      </c>
      <c r="U5139" t="s">
        <v>52</v>
      </c>
      <c r="V5139">
        <v>1</v>
      </c>
      <c r="W5139" t="s">
        <v>52</v>
      </c>
      <c r="X5139">
        <v>2</v>
      </c>
      <c r="Y5139" t="s">
        <v>55</v>
      </c>
      <c r="Z5139" t="s">
        <v>52</v>
      </c>
      <c r="AA5139">
        <v>5</v>
      </c>
      <c r="AB5139" t="s">
        <v>72</v>
      </c>
      <c r="AD5139" t="s">
        <v>73</v>
      </c>
      <c r="AE5139" t="s">
        <v>52</v>
      </c>
      <c r="AF5139" t="s">
        <v>52</v>
      </c>
      <c r="AG5139" t="s">
        <v>52</v>
      </c>
      <c r="AH5139">
        <v>10</v>
      </c>
      <c r="AI5139" t="s">
        <v>100</v>
      </c>
      <c r="AJ5139" t="s">
        <v>53</v>
      </c>
    </row>
    <row r="5140" spans="1:49" x14ac:dyDescent="0.35">
      <c r="A5140" s="2" t="s">
        <v>1358</v>
      </c>
      <c r="B5140">
        <v>25</v>
      </c>
      <c r="C5140">
        <v>2502</v>
      </c>
      <c r="D5140">
        <v>2</v>
      </c>
      <c r="E5140" t="s">
        <v>50</v>
      </c>
      <c r="F5140">
        <v>55</v>
      </c>
      <c r="G5140" t="s">
        <v>72</v>
      </c>
      <c r="I5140" t="s">
        <v>73</v>
      </c>
      <c r="J5140" t="s">
        <v>52</v>
      </c>
      <c r="K5140" t="s">
        <v>52</v>
      </c>
      <c r="L5140" t="s">
        <v>52</v>
      </c>
      <c r="M5140">
        <v>6</v>
      </c>
      <c r="N5140" t="s">
        <v>78</v>
      </c>
      <c r="O5140">
        <v>3</v>
      </c>
      <c r="P5140" s="6">
        <v>4</v>
      </c>
      <c r="Q5140" t="s">
        <v>50</v>
      </c>
      <c r="R5140">
        <v>16</v>
      </c>
      <c r="S5140" s="5">
        <f t="shared" si="80"/>
        <v>1</v>
      </c>
      <c r="T5140" t="s">
        <v>58</v>
      </c>
      <c r="U5140" t="s">
        <v>52</v>
      </c>
      <c r="V5140">
        <v>1</v>
      </c>
      <c r="W5140" t="s">
        <v>52</v>
      </c>
      <c r="X5140">
        <v>2</v>
      </c>
      <c r="Y5140" t="s">
        <v>59</v>
      </c>
      <c r="AB5140" t="s">
        <v>72</v>
      </c>
      <c r="AD5140" t="s">
        <v>52</v>
      </c>
      <c r="AE5140" t="s">
        <v>52</v>
      </c>
      <c r="AF5140" t="s">
        <v>52</v>
      </c>
      <c r="AG5140" t="s">
        <v>52</v>
      </c>
      <c r="AH5140">
        <v>9</v>
      </c>
      <c r="AI5140" t="s">
        <v>100</v>
      </c>
      <c r="AJ5140" t="s">
        <v>53</v>
      </c>
      <c r="AO5140" t="s">
        <v>190</v>
      </c>
      <c r="AP5140">
        <v>2000000</v>
      </c>
      <c r="AQ5140">
        <v>0</v>
      </c>
      <c r="AR5140">
        <v>0</v>
      </c>
      <c r="AS5140">
        <v>0</v>
      </c>
      <c r="AT5140">
        <v>0</v>
      </c>
      <c r="AU5140">
        <v>546000</v>
      </c>
      <c r="AV5140">
        <v>0</v>
      </c>
      <c r="AW5140">
        <v>2546000</v>
      </c>
    </row>
    <row r="5141" spans="1:49" hidden="1" x14ac:dyDescent="0.35">
      <c r="A5141" s="2" t="s">
        <v>1358</v>
      </c>
      <c r="B5141">
        <v>25</v>
      </c>
      <c r="C5141">
        <v>2502</v>
      </c>
      <c r="D5141">
        <v>2</v>
      </c>
      <c r="E5141" t="s">
        <v>50</v>
      </c>
      <c r="F5141">
        <v>55</v>
      </c>
      <c r="G5141" t="s">
        <v>72</v>
      </c>
      <c r="I5141" t="s">
        <v>73</v>
      </c>
      <c r="J5141" t="s">
        <v>52</v>
      </c>
      <c r="K5141" t="s">
        <v>52</v>
      </c>
      <c r="L5141" t="s">
        <v>52</v>
      </c>
      <c r="M5141">
        <v>6</v>
      </c>
      <c r="N5141" t="s">
        <v>78</v>
      </c>
      <c r="O5141">
        <v>3</v>
      </c>
      <c r="P5141" s="2">
        <v>5</v>
      </c>
      <c r="Q5141" t="s">
        <v>50</v>
      </c>
      <c r="R5141">
        <v>29</v>
      </c>
      <c r="S5141" s="5">
        <f t="shared" si="80"/>
        <v>0</v>
      </c>
      <c r="T5141" t="s">
        <v>99</v>
      </c>
      <c r="U5141" t="s">
        <v>53</v>
      </c>
      <c r="W5141" t="s">
        <v>53</v>
      </c>
      <c r="Y5141" t="s">
        <v>55</v>
      </c>
      <c r="Z5141" t="s">
        <v>52</v>
      </c>
      <c r="AA5141">
        <v>3</v>
      </c>
      <c r="AB5141" t="s">
        <v>72</v>
      </c>
      <c r="AD5141" t="s">
        <v>73</v>
      </c>
      <c r="AE5141" t="s">
        <v>52</v>
      </c>
      <c r="AF5141" t="s">
        <v>52</v>
      </c>
      <c r="AG5141" t="s">
        <v>52</v>
      </c>
      <c r="AH5141">
        <v>6</v>
      </c>
      <c r="AI5141" t="s">
        <v>79</v>
      </c>
      <c r="AJ5141" t="s">
        <v>53</v>
      </c>
    </row>
    <row r="5142" spans="1:49" hidden="1" x14ac:dyDescent="0.35">
      <c r="A5142" s="2" t="s">
        <v>1358</v>
      </c>
      <c r="B5142">
        <v>25</v>
      </c>
      <c r="C5142">
        <v>2502</v>
      </c>
      <c r="D5142">
        <v>2</v>
      </c>
      <c r="E5142" t="s">
        <v>50</v>
      </c>
      <c r="F5142">
        <v>55</v>
      </c>
      <c r="G5142" t="s">
        <v>72</v>
      </c>
      <c r="I5142" t="s">
        <v>73</v>
      </c>
      <c r="J5142" t="s">
        <v>52</v>
      </c>
      <c r="K5142" t="s">
        <v>52</v>
      </c>
      <c r="L5142" t="s">
        <v>52</v>
      </c>
      <c r="M5142">
        <v>6</v>
      </c>
      <c r="N5142" t="s">
        <v>78</v>
      </c>
      <c r="O5142">
        <v>3</v>
      </c>
      <c r="P5142" s="2">
        <v>7</v>
      </c>
      <c r="Q5142" t="s">
        <v>56</v>
      </c>
      <c r="R5142">
        <v>6</v>
      </c>
      <c r="S5142" s="5">
        <f t="shared" si="80"/>
        <v>0</v>
      </c>
      <c r="T5142" t="s">
        <v>102</v>
      </c>
      <c r="U5142" t="s">
        <v>52</v>
      </c>
      <c r="V5142">
        <v>5</v>
      </c>
      <c r="W5142" t="s">
        <v>52</v>
      </c>
      <c r="X5142">
        <v>3</v>
      </c>
      <c r="AB5142" t="s">
        <v>72</v>
      </c>
      <c r="AD5142" t="s">
        <v>73</v>
      </c>
      <c r="AE5142" t="s">
        <v>53</v>
      </c>
      <c r="AF5142" t="s">
        <v>53</v>
      </c>
      <c r="AG5142" t="s">
        <v>52</v>
      </c>
      <c r="AH5142">
        <v>1</v>
      </c>
      <c r="AI5142" t="s">
        <v>68</v>
      </c>
      <c r="AJ5142" t="s">
        <v>52</v>
      </c>
      <c r="AK5142" t="s">
        <v>74</v>
      </c>
      <c r="AM5142" t="s">
        <v>62</v>
      </c>
      <c r="AN5142" t="s">
        <v>53</v>
      </c>
      <c r="AP5142">
        <v>0</v>
      </c>
      <c r="AQ5142">
        <v>0</v>
      </c>
      <c r="AR5142">
        <v>2000</v>
      </c>
      <c r="AS5142">
        <v>20000</v>
      </c>
      <c r="AT5142">
        <v>0</v>
      </c>
      <c r="AU5142">
        <v>0</v>
      </c>
      <c r="AV5142">
        <v>0</v>
      </c>
      <c r="AW5142">
        <v>22000</v>
      </c>
    </row>
    <row r="5143" spans="1:49" hidden="1" x14ac:dyDescent="0.35">
      <c r="A5143" s="2" t="s">
        <v>1358</v>
      </c>
      <c r="B5143">
        <v>25</v>
      </c>
      <c r="C5143">
        <v>2502</v>
      </c>
      <c r="D5143">
        <v>2</v>
      </c>
      <c r="E5143" t="s">
        <v>50</v>
      </c>
      <c r="F5143">
        <v>55</v>
      </c>
      <c r="G5143" t="s">
        <v>72</v>
      </c>
      <c r="I5143" t="s">
        <v>73</v>
      </c>
      <c r="J5143" t="s">
        <v>52</v>
      </c>
      <c r="K5143" t="s">
        <v>52</v>
      </c>
      <c r="L5143" t="s">
        <v>52</v>
      </c>
      <c r="M5143">
        <v>6</v>
      </c>
      <c r="N5143" t="s">
        <v>78</v>
      </c>
      <c r="O5143">
        <v>3</v>
      </c>
      <c r="P5143" s="2">
        <v>8</v>
      </c>
      <c r="Q5143" t="s">
        <v>56</v>
      </c>
      <c r="R5143">
        <v>1</v>
      </c>
      <c r="S5143" s="5">
        <f t="shared" si="80"/>
        <v>0</v>
      </c>
      <c r="T5143" t="s">
        <v>102</v>
      </c>
      <c r="U5143" t="s">
        <v>52</v>
      </c>
      <c r="V5143">
        <v>5</v>
      </c>
      <c r="W5143" t="s">
        <v>52</v>
      </c>
      <c r="X5143">
        <v>3</v>
      </c>
      <c r="AB5143" t="s">
        <v>72</v>
      </c>
    </row>
    <row r="5144" spans="1:49" hidden="1" x14ac:dyDescent="0.35">
      <c r="A5144" s="2" t="s">
        <v>1359</v>
      </c>
      <c r="B5144">
        <v>21</v>
      </c>
      <c r="C5144">
        <v>2107</v>
      </c>
      <c r="D5144">
        <v>2</v>
      </c>
      <c r="E5144" t="s">
        <v>50</v>
      </c>
      <c r="F5144">
        <v>32</v>
      </c>
      <c r="G5144" t="s">
        <v>72</v>
      </c>
      <c r="I5144" t="s">
        <v>73</v>
      </c>
      <c r="J5144" t="s">
        <v>52</v>
      </c>
      <c r="K5144" t="s">
        <v>52</v>
      </c>
      <c r="L5144" t="s">
        <v>52</v>
      </c>
      <c r="M5144">
        <v>7</v>
      </c>
      <c r="N5144" t="s">
        <v>86</v>
      </c>
      <c r="O5144">
        <v>2</v>
      </c>
      <c r="P5144" s="2">
        <v>1</v>
      </c>
      <c r="Q5144" t="s">
        <v>50</v>
      </c>
      <c r="R5144">
        <v>32</v>
      </c>
      <c r="S5144" s="5">
        <f t="shared" si="80"/>
        <v>0</v>
      </c>
      <c r="T5144" t="s">
        <v>54</v>
      </c>
      <c r="U5144" t="s">
        <v>53</v>
      </c>
      <c r="W5144" t="s">
        <v>53</v>
      </c>
      <c r="Y5144" t="s">
        <v>55</v>
      </c>
      <c r="Z5144" t="s">
        <v>52</v>
      </c>
      <c r="AA5144">
        <v>2</v>
      </c>
      <c r="AB5144" t="s">
        <v>72</v>
      </c>
      <c r="AD5144" t="s">
        <v>73</v>
      </c>
      <c r="AE5144" t="s">
        <v>52</v>
      </c>
      <c r="AF5144" t="s">
        <v>52</v>
      </c>
      <c r="AG5144" t="s">
        <v>52</v>
      </c>
      <c r="AH5144">
        <v>7</v>
      </c>
      <c r="AI5144" t="s">
        <v>86</v>
      </c>
      <c r="AJ5144" t="s">
        <v>53</v>
      </c>
    </row>
    <row r="5145" spans="1:49" hidden="1" x14ac:dyDescent="0.35">
      <c r="A5145" s="2" t="s">
        <v>1359</v>
      </c>
      <c r="B5145">
        <v>21</v>
      </c>
      <c r="C5145">
        <v>2107</v>
      </c>
      <c r="D5145">
        <v>2</v>
      </c>
      <c r="E5145" t="s">
        <v>50</v>
      </c>
      <c r="F5145">
        <v>32</v>
      </c>
      <c r="G5145" t="s">
        <v>72</v>
      </c>
      <c r="I5145" t="s">
        <v>73</v>
      </c>
      <c r="J5145" t="s">
        <v>52</v>
      </c>
      <c r="K5145" t="s">
        <v>52</v>
      </c>
      <c r="L5145" t="s">
        <v>52</v>
      </c>
      <c r="M5145">
        <v>7</v>
      </c>
      <c r="N5145" t="s">
        <v>86</v>
      </c>
      <c r="O5145">
        <v>2</v>
      </c>
      <c r="P5145" s="2">
        <v>2</v>
      </c>
      <c r="Q5145" t="s">
        <v>56</v>
      </c>
      <c r="R5145">
        <v>34</v>
      </c>
      <c r="S5145" s="5">
        <f t="shared" si="80"/>
        <v>0</v>
      </c>
      <c r="T5145" t="s">
        <v>57</v>
      </c>
      <c r="U5145" t="s">
        <v>53</v>
      </c>
      <c r="W5145" t="s">
        <v>53</v>
      </c>
      <c r="Y5145" t="s">
        <v>55</v>
      </c>
      <c r="Z5145" t="s">
        <v>52</v>
      </c>
      <c r="AA5145">
        <v>1</v>
      </c>
      <c r="AB5145" t="s">
        <v>72</v>
      </c>
      <c r="AD5145" t="s">
        <v>73</v>
      </c>
      <c r="AE5145" t="s">
        <v>52</v>
      </c>
      <c r="AF5145" t="s">
        <v>52</v>
      </c>
      <c r="AG5145" t="s">
        <v>52</v>
      </c>
      <c r="AH5145">
        <v>10</v>
      </c>
      <c r="AI5145" t="s">
        <v>107</v>
      </c>
      <c r="AJ5145" t="s">
        <v>53</v>
      </c>
    </row>
    <row r="5146" spans="1:49" hidden="1" x14ac:dyDescent="0.35">
      <c r="A5146" s="2" t="s">
        <v>1359</v>
      </c>
      <c r="B5146">
        <v>21</v>
      </c>
      <c r="C5146">
        <v>2107</v>
      </c>
      <c r="D5146">
        <v>2</v>
      </c>
      <c r="E5146" t="s">
        <v>50</v>
      </c>
      <c r="F5146">
        <v>32</v>
      </c>
      <c r="G5146" t="s">
        <v>72</v>
      </c>
      <c r="I5146" t="s">
        <v>73</v>
      </c>
      <c r="J5146" t="s">
        <v>52</v>
      </c>
      <c r="K5146" t="s">
        <v>52</v>
      </c>
      <c r="L5146" t="s">
        <v>52</v>
      </c>
      <c r="M5146">
        <v>7</v>
      </c>
      <c r="N5146" t="s">
        <v>86</v>
      </c>
      <c r="O5146">
        <v>2</v>
      </c>
      <c r="P5146" s="2">
        <v>3</v>
      </c>
      <c r="Q5146" t="s">
        <v>50</v>
      </c>
      <c r="R5146">
        <v>3</v>
      </c>
      <c r="S5146" s="5">
        <f t="shared" si="80"/>
        <v>0</v>
      </c>
      <c r="T5146" t="s">
        <v>58</v>
      </c>
      <c r="U5146" t="s">
        <v>52</v>
      </c>
      <c r="V5146">
        <v>1</v>
      </c>
      <c r="W5146" t="s">
        <v>52</v>
      </c>
      <c r="X5146">
        <v>2</v>
      </c>
      <c r="AB5146" t="s">
        <v>72</v>
      </c>
      <c r="AD5146" t="s">
        <v>73</v>
      </c>
      <c r="AE5146" t="s">
        <v>53</v>
      </c>
      <c r="AF5146" t="s">
        <v>53</v>
      </c>
      <c r="AG5146" t="s">
        <v>53</v>
      </c>
      <c r="AO5146" t="s">
        <v>70</v>
      </c>
    </row>
    <row r="5147" spans="1:49" hidden="1" x14ac:dyDescent="0.35">
      <c r="A5147" s="2" t="s">
        <v>1359</v>
      </c>
      <c r="B5147">
        <v>21</v>
      </c>
      <c r="C5147">
        <v>2107</v>
      </c>
      <c r="D5147">
        <v>2</v>
      </c>
      <c r="E5147" t="s">
        <v>50</v>
      </c>
      <c r="F5147">
        <v>32</v>
      </c>
      <c r="G5147" t="s">
        <v>72</v>
      </c>
      <c r="I5147" t="s">
        <v>73</v>
      </c>
      <c r="J5147" t="s">
        <v>52</v>
      </c>
      <c r="K5147" t="s">
        <v>52</v>
      </c>
      <c r="L5147" t="s">
        <v>52</v>
      </c>
      <c r="M5147">
        <v>7</v>
      </c>
      <c r="N5147" t="s">
        <v>86</v>
      </c>
      <c r="O5147">
        <v>2</v>
      </c>
      <c r="P5147" s="2">
        <v>4</v>
      </c>
      <c r="Q5147" t="s">
        <v>56</v>
      </c>
      <c r="R5147">
        <v>1</v>
      </c>
      <c r="S5147" s="5">
        <f t="shared" si="80"/>
        <v>0</v>
      </c>
      <c r="T5147" t="s">
        <v>58</v>
      </c>
      <c r="U5147" t="s">
        <v>52</v>
      </c>
      <c r="V5147">
        <v>1</v>
      </c>
      <c r="W5147" t="s">
        <v>52</v>
      </c>
      <c r="X5147">
        <v>2</v>
      </c>
      <c r="AB5147" t="s">
        <v>72</v>
      </c>
    </row>
    <row r="5148" spans="1:49" hidden="1" x14ac:dyDescent="0.35">
      <c r="A5148" s="2" t="s">
        <v>1360</v>
      </c>
      <c r="B5148">
        <v>16</v>
      </c>
      <c r="C5148">
        <v>1607</v>
      </c>
      <c r="D5148">
        <v>2</v>
      </c>
      <c r="E5148" t="s">
        <v>50</v>
      </c>
      <c r="F5148">
        <v>41</v>
      </c>
      <c r="G5148" t="s">
        <v>51</v>
      </c>
      <c r="H5148" t="s">
        <v>52</v>
      </c>
      <c r="I5148" t="s">
        <v>52</v>
      </c>
      <c r="J5148" t="s">
        <v>52</v>
      </c>
      <c r="K5148" t="s">
        <v>52</v>
      </c>
      <c r="L5148" t="s">
        <v>52</v>
      </c>
      <c r="M5148">
        <v>3</v>
      </c>
      <c r="N5148" t="s">
        <v>97</v>
      </c>
      <c r="O5148">
        <v>2</v>
      </c>
      <c r="P5148" s="2">
        <v>1</v>
      </c>
      <c r="Q5148" t="s">
        <v>50</v>
      </c>
      <c r="R5148">
        <v>41</v>
      </c>
      <c r="S5148" s="5">
        <f t="shared" si="80"/>
        <v>0</v>
      </c>
      <c r="T5148" t="s">
        <v>54</v>
      </c>
      <c r="U5148" t="s">
        <v>53</v>
      </c>
      <c r="W5148" t="s">
        <v>53</v>
      </c>
      <c r="Y5148" t="s">
        <v>55</v>
      </c>
      <c r="Z5148" t="s">
        <v>52</v>
      </c>
      <c r="AA5148">
        <v>2</v>
      </c>
      <c r="AB5148" t="s">
        <v>51</v>
      </c>
      <c r="AC5148" t="s">
        <v>52</v>
      </c>
      <c r="AD5148" t="s">
        <v>52</v>
      </c>
      <c r="AE5148" t="s">
        <v>52</v>
      </c>
      <c r="AF5148" t="s">
        <v>52</v>
      </c>
      <c r="AG5148" t="s">
        <v>52</v>
      </c>
      <c r="AH5148">
        <v>3</v>
      </c>
      <c r="AI5148" t="s">
        <v>97</v>
      </c>
      <c r="AJ5148" t="s">
        <v>53</v>
      </c>
    </row>
    <row r="5149" spans="1:49" hidden="1" x14ac:dyDescent="0.35">
      <c r="A5149" s="2" t="s">
        <v>1360</v>
      </c>
      <c r="B5149">
        <v>16</v>
      </c>
      <c r="C5149">
        <v>1607</v>
      </c>
      <c r="D5149">
        <v>2</v>
      </c>
      <c r="E5149" t="s">
        <v>50</v>
      </c>
      <c r="F5149">
        <v>41</v>
      </c>
      <c r="G5149" t="s">
        <v>51</v>
      </c>
      <c r="H5149" t="s">
        <v>52</v>
      </c>
      <c r="I5149" t="s">
        <v>52</v>
      </c>
      <c r="J5149" t="s">
        <v>52</v>
      </c>
      <c r="K5149" t="s">
        <v>52</v>
      </c>
      <c r="L5149" t="s">
        <v>52</v>
      </c>
      <c r="M5149">
        <v>3</v>
      </c>
      <c r="N5149" t="s">
        <v>97</v>
      </c>
      <c r="O5149">
        <v>2</v>
      </c>
      <c r="P5149" s="2">
        <v>2</v>
      </c>
      <c r="Q5149" t="s">
        <v>56</v>
      </c>
      <c r="R5149">
        <v>43</v>
      </c>
      <c r="S5149" s="5">
        <f t="shared" si="80"/>
        <v>0</v>
      </c>
      <c r="T5149" t="s">
        <v>57</v>
      </c>
      <c r="U5149" t="s">
        <v>53</v>
      </c>
      <c r="W5149" t="s">
        <v>53</v>
      </c>
      <c r="Y5149" t="s">
        <v>55</v>
      </c>
      <c r="Z5149" t="s">
        <v>52</v>
      </c>
      <c r="AA5149">
        <v>1</v>
      </c>
      <c r="AB5149" t="s">
        <v>51</v>
      </c>
      <c r="AC5149" t="s">
        <v>52</v>
      </c>
      <c r="AD5149" t="s">
        <v>52</v>
      </c>
      <c r="AE5149" t="s">
        <v>53</v>
      </c>
      <c r="AF5149" t="s">
        <v>53</v>
      </c>
      <c r="AG5149" t="s">
        <v>53</v>
      </c>
    </row>
    <row r="5150" spans="1:49" x14ac:dyDescent="0.35">
      <c r="A5150" s="2" t="s">
        <v>1360</v>
      </c>
      <c r="B5150">
        <v>16</v>
      </c>
      <c r="C5150">
        <v>1607</v>
      </c>
      <c r="D5150">
        <v>2</v>
      </c>
      <c r="E5150" t="s">
        <v>50</v>
      </c>
      <c r="F5150">
        <v>41</v>
      </c>
      <c r="G5150" t="s">
        <v>51</v>
      </c>
      <c r="H5150" t="s">
        <v>52</v>
      </c>
      <c r="I5150" t="s">
        <v>52</v>
      </c>
      <c r="J5150" t="s">
        <v>52</v>
      </c>
      <c r="K5150" t="s">
        <v>52</v>
      </c>
      <c r="L5150" t="s">
        <v>52</v>
      </c>
      <c r="M5150">
        <v>3</v>
      </c>
      <c r="N5150" t="s">
        <v>97</v>
      </c>
      <c r="O5150">
        <v>2</v>
      </c>
      <c r="P5150" s="6">
        <v>3</v>
      </c>
      <c r="Q5150" t="s">
        <v>50</v>
      </c>
      <c r="R5150">
        <v>14</v>
      </c>
      <c r="S5150" s="5">
        <f t="shared" si="80"/>
        <v>1</v>
      </c>
      <c r="T5150" t="s">
        <v>58</v>
      </c>
      <c r="U5150" t="s">
        <v>52</v>
      </c>
      <c r="V5150">
        <v>1</v>
      </c>
      <c r="W5150" t="s">
        <v>52</v>
      </c>
      <c r="X5150">
        <v>2</v>
      </c>
      <c r="Y5150" t="s">
        <v>59</v>
      </c>
      <c r="AB5150" t="s">
        <v>51</v>
      </c>
      <c r="AC5150" t="s">
        <v>52</v>
      </c>
      <c r="AD5150" t="s">
        <v>52</v>
      </c>
      <c r="AE5150" t="s">
        <v>52</v>
      </c>
      <c r="AF5150" t="s">
        <v>52</v>
      </c>
      <c r="AG5150" t="s">
        <v>52</v>
      </c>
      <c r="AH5150">
        <v>7</v>
      </c>
      <c r="AI5150" t="s">
        <v>79</v>
      </c>
      <c r="AJ5150" t="s">
        <v>52</v>
      </c>
      <c r="AK5150" t="s">
        <v>88</v>
      </c>
      <c r="AM5150" t="s">
        <v>62</v>
      </c>
      <c r="AN5150" t="s">
        <v>53</v>
      </c>
      <c r="AP5150">
        <v>0</v>
      </c>
      <c r="AQ5150">
        <v>0</v>
      </c>
      <c r="AR5150">
        <v>20000</v>
      </c>
      <c r="AS5150">
        <v>100000</v>
      </c>
      <c r="AT5150">
        <v>0</v>
      </c>
      <c r="AU5150">
        <v>0</v>
      </c>
      <c r="AV5150">
        <v>0</v>
      </c>
      <c r="AW5150">
        <v>120000</v>
      </c>
    </row>
    <row r="5151" spans="1:49" x14ac:dyDescent="0.35">
      <c r="A5151" s="2" t="s">
        <v>1360</v>
      </c>
      <c r="B5151">
        <v>16</v>
      </c>
      <c r="C5151">
        <v>1607</v>
      </c>
      <c r="D5151">
        <v>2</v>
      </c>
      <c r="E5151" t="s">
        <v>50</v>
      </c>
      <c r="F5151">
        <v>41</v>
      </c>
      <c r="G5151" t="s">
        <v>51</v>
      </c>
      <c r="H5151" t="s">
        <v>52</v>
      </c>
      <c r="I5151" t="s">
        <v>52</v>
      </c>
      <c r="J5151" t="s">
        <v>52</v>
      </c>
      <c r="K5151" t="s">
        <v>52</v>
      </c>
      <c r="L5151" t="s">
        <v>52</v>
      </c>
      <c r="M5151">
        <v>3</v>
      </c>
      <c r="N5151" t="s">
        <v>97</v>
      </c>
      <c r="O5151">
        <v>2</v>
      </c>
      <c r="P5151" s="6">
        <v>4</v>
      </c>
      <c r="Q5151" t="s">
        <v>50</v>
      </c>
      <c r="R5151">
        <v>7</v>
      </c>
      <c r="S5151" s="5">
        <f t="shared" si="80"/>
        <v>1</v>
      </c>
      <c r="T5151" t="s">
        <v>58</v>
      </c>
      <c r="U5151" t="s">
        <v>52</v>
      </c>
      <c r="V5151">
        <v>1</v>
      </c>
      <c r="W5151" t="s">
        <v>52</v>
      </c>
      <c r="X5151">
        <v>2</v>
      </c>
      <c r="AB5151" t="s">
        <v>51</v>
      </c>
      <c r="AC5151" t="s">
        <v>53</v>
      </c>
      <c r="AD5151" t="s">
        <v>52</v>
      </c>
      <c r="AE5151" t="s">
        <v>53</v>
      </c>
      <c r="AF5151" t="s">
        <v>53</v>
      </c>
      <c r="AG5151" t="s">
        <v>53</v>
      </c>
      <c r="AO5151" t="s">
        <v>190</v>
      </c>
    </row>
    <row r="5152" spans="1:49" hidden="1" x14ac:dyDescent="0.35">
      <c r="A5152" s="2" t="s">
        <v>1360</v>
      </c>
      <c r="B5152">
        <v>16</v>
      </c>
      <c r="C5152">
        <v>1607</v>
      </c>
      <c r="D5152">
        <v>2</v>
      </c>
      <c r="E5152" t="s">
        <v>50</v>
      </c>
      <c r="F5152">
        <v>41</v>
      </c>
      <c r="G5152" t="s">
        <v>51</v>
      </c>
      <c r="H5152" t="s">
        <v>52</v>
      </c>
      <c r="I5152" t="s">
        <v>52</v>
      </c>
      <c r="J5152" t="s">
        <v>52</v>
      </c>
      <c r="K5152" t="s">
        <v>52</v>
      </c>
      <c r="L5152" t="s">
        <v>52</v>
      </c>
      <c r="M5152">
        <v>3</v>
      </c>
      <c r="N5152" t="s">
        <v>97</v>
      </c>
      <c r="O5152">
        <v>2</v>
      </c>
      <c r="P5152" s="2">
        <v>5</v>
      </c>
      <c r="Q5152" t="s">
        <v>56</v>
      </c>
      <c r="R5152">
        <v>19</v>
      </c>
      <c r="S5152" s="5">
        <f t="shared" si="80"/>
        <v>0</v>
      </c>
      <c r="T5152" t="s">
        <v>58</v>
      </c>
      <c r="U5152" t="s">
        <v>52</v>
      </c>
      <c r="V5152">
        <v>1</v>
      </c>
      <c r="W5152" t="s">
        <v>52</v>
      </c>
      <c r="X5152">
        <v>2</v>
      </c>
      <c r="Y5152" t="s">
        <v>59</v>
      </c>
      <c r="AB5152" t="s">
        <v>51</v>
      </c>
      <c r="AC5152" t="s">
        <v>52</v>
      </c>
      <c r="AD5152" t="s">
        <v>52</v>
      </c>
      <c r="AE5152" t="s">
        <v>52</v>
      </c>
      <c r="AF5152" t="s">
        <v>52</v>
      </c>
      <c r="AG5152" t="s">
        <v>52</v>
      </c>
      <c r="AH5152">
        <v>7</v>
      </c>
      <c r="AI5152" t="s">
        <v>79</v>
      </c>
      <c r="AJ5152" t="s">
        <v>53</v>
      </c>
    </row>
    <row r="5153" spans="1:49" hidden="1" x14ac:dyDescent="0.35">
      <c r="A5153" s="2" t="s">
        <v>1361</v>
      </c>
      <c r="B5153">
        <v>2</v>
      </c>
      <c r="C5153">
        <v>214</v>
      </c>
      <c r="D5153">
        <v>2</v>
      </c>
      <c r="E5153" t="s">
        <v>50</v>
      </c>
      <c r="F5153">
        <v>59</v>
      </c>
      <c r="G5153" t="s">
        <v>72</v>
      </c>
      <c r="I5153" t="s">
        <v>73</v>
      </c>
      <c r="J5153" t="s">
        <v>52</v>
      </c>
      <c r="K5153" t="s">
        <v>53</v>
      </c>
      <c r="L5153" t="s">
        <v>52</v>
      </c>
      <c r="M5153">
        <v>6</v>
      </c>
      <c r="N5153" t="s">
        <v>79</v>
      </c>
      <c r="P5153" s="2">
        <v>1</v>
      </c>
      <c r="Q5153" t="s">
        <v>50</v>
      </c>
      <c r="R5153">
        <v>59</v>
      </c>
      <c r="S5153" s="5">
        <f t="shared" si="80"/>
        <v>0</v>
      </c>
      <c r="T5153" t="s">
        <v>54</v>
      </c>
      <c r="U5153" t="s">
        <v>53</v>
      </c>
      <c r="W5153" t="s">
        <v>53</v>
      </c>
      <c r="Y5153" t="s">
        <v>55</v>
      </c>
      <c r="Z5153" t="s">
        <v>52</v>
      </c>
      <c r="AA5153">
        <v>2</v>
      </c>
      <c r="AB5153" t="s">
        <v>72</v>
      </c>
      <c r="AD5153" t="s">
        <v>73</v>
      </c>
      <c r="AE5153" t="s">
        <v>52</v>
      </c>
      <c r="AF5153" t="s">
        <v>53</v>
      </c>
      <c r="AG5153" t="s">
        <v>52</v>
      </c>
      <c r="AH5153">
        <v>6</v>
      </c>
      <c r="AI5153" t="s">
        <v>79</v>
      </c>
      <c r="AJ5153" t="s">
        <v>53</v>
      </c>
    </row>
    <row r="5154" spans="1:49" hidden="1" x14ac:dyDescent="0.35">
      <c r="A5154" s="2" t="s">
        <v>1361</v>
      </c>
      <c r="B5154">
        <v>2</v>
      </c>
      <c r="C5154">
        <v>214</v>
      </c>
      <c r="D5154">
        <v>2</v>
      </c>
      <c r="E5154" t="s">
        <v>50</v>
      </c>
      <c r="F5154">
        <v>59</v>
      </c>
      <c r="G5154" t="s">
        <v>72</v>
      </c>
      <c r="I5154" t="s">
        <v>73</v>
      </c>
      <c r="J5154" t="s">
        <v>52</v>
      </c>
      <c r="K5154" t="s">
        <v>53</v>
      </c>
      <c r="L5154" t="s">
        <v>52</v>
      </c>
      <c r="M5154">
        <v>6</v>
      </c>
      <c r="N5154" t="s">
        <v>79</v>
      </c>
      <c r="P5154" s="2">
        <v>2</v>
      </c>
      <c r="Q5154" t="s">
        <v>56</v>
      </c>
      <c r="R5154">
        <v>51</v>
      </c>
      <c r="S5154" s="5">
        <f t="shared" si="80"/>
        <v>0</v>
      </c>
      <c r="T5154" t="s">
        <v>57</v>
      </c>
      <c r="U5154" t="s">
        <v>53</v>
      </c>
      <c r="W5154" t="s">
        <v>53</v>
      </c>
      <c r="Y5154" t="s">
        <v>55</v>
      </c>
      <c r="Z5154" t="s">
        <v>52</v>
      </c>
      <c r="AA5154">
        <v>1</v>
      </c>
      <c r="AB5154" t="s">
        <v>72</v>
      </c>
      <c r="AD5154" t="s">
        <v>73</v>
      </c>
      <c r="AE5154" t="s">
        <v>52</v>
      </c>
      <c r="AF5154" t="s">
        <v>53</v>
      </c>
      <c r="AG5154" t="s">
        <v>52</v>
      </c>
      <c r="AH5154">
        <v>2</v>
      </c>
      <c r="AI5154" t="s">
        <v>97</v>
      </c>
      <c r="AJ5154" t="s">
        <v>53</v>
      </c>
    </row>
    <row r="5155" spans="1:49" hidden="1" x14ac:dyDescent="0.35">
      <c r="A5155" s="2" t="s">
        <v>1361</v>
      </c>
      <c r="B5155">
        <v>2</v>
      </c>
      <c r="C5155">
        <v>214</v>
      </c>
      <c r="D5155">
        <v>2</v>
      </c>
      <c r="E5155" t="s">
        <v>50</v>
      </c>
      <c r="F5155">
        <v>59</v>
      </c>
      <c r="G5155" t="s">
        <v>72</v>
      </c>
      <c r="I5155" t="s">
        <v>73</v>
      </c>
      <c r="J5155" t="s">
        <v>52</v>
      </c>
      <c r="K5155" t="s">
        <v>53</v>
      </c>
      <c r="L5155" t="s">
        <v>52</v>
      </c>
      <c r="M5155">
        <v>6</v>
      </c>
      <c r="N5155" t="s">
        <v>79</v>
      </c>
      <c r="P5155" s="2">
        <v>3</v>
      </c>
      <c r="Q5155" t="s">
        <v>56</v>
      </c>
      <c r="R5155">
        <v>21</v>
      </c>
      <c r="S5155" s="5">
        <f t="shared" si="80"/>
        <v>0</v>
      </c>
      <c r="T5155" t="s">
        <v>58</v>
      </c>
      <c r="U5155" t="s">
        <v>52</v>
      </c>
      <c r="V5155">
        <v>1</v>
      </c>
      <c r="W5155" t="s">
        <v>52</v>
      </c>
      <c r="X5155">
        <v>2</v>
      </c>
      <c r="Y5155" t="s">
        <v>59</v>
      </c>
      <c r="AB5155" t="s">
        <v>72</v>
      </c>
      <c r="AD5155" t="s">
        <v>73</v>
      </c>
      <c r="AE5155" t="s">
        <v>52</v>
      </c>
      <c r="AF5155" t="s">
        <v>53</v>
      </c>
      <c r="AG5155" t="s">
        <v>52</v>
      </c>
      <c r="AH5155">
        <v>7</v>
      </c>
      <c r="AI5155" t="s">
        <v>86</v>
      </c>
      <c r="AJ5155" t="s">
        <v>53</v>
      </c>
    </row>
    <row r="5156" spans="1:49" hidden="1" x14ac:dyDescent="0.35">
      <c r="A5156" s="2" t="s">
        <v>1362</v>
      </c>
      <c r="B5156">
        <v>21</v>
      </c>
      <c r="C5156">
        <v>2107</v>
      </c>
      <c r="D5156">
        <v>2</v>
      </c>
      <c r="E5156" t="s">
        <v>50</v>
      </c>
      <c r="F5156">
        <v>33</v>
      </c>
      <c r="G5156" t="s">
        <v>72</v>
      </c>
      <c r="I5156" t="s">
        <v>73</v>
      </c>
      <c r="J5156" t="s">
        <v>52</v>
      </c>
      <c r="K5156" t="s">
        <v>52</v>
      </c>
      <c r="L5156" t="s">
        <v>52</v>
      </c>
      <c r="M5156">
        <v>10</v>
      </c>
      <c r="N5156" t="s">
        <v>100</v>
      </c>
      <c r="O5156">
        <v>2</v>
      </c>
      <c r="P5156" s="2">
        <v>1</v>
      </c>
      <c r="Q5156" t="s">
        <v>50</v>
      </c>
      <c r="R5156">
        <v>33</v>
      </c>
      <c r="S5156" s="5">
        <f t="shared" si="80"/>
        <v>0</v>
      </c>
      <c r="T5156" t="s">
        <v>54</v>
      </c>
      <c r="U5156" t="s">
        <v>53</v>
      </c>
      <c r="W5156" t="s">
        <v>53</v>
      </c>
      <c r="Y5156" t="s">
        <v>55</v>
      </c>
      <c r="Z5156" t="s">
        <v>52</v>
      </c>
      <c r="AA5156">
        <v>2</v>
      </c>
      <c r="AB5156" t="s">
        <v>72</v>
      </c>
      <c r="AD5156" t="s">
        <v>73</v>
      </c>
      <c r="AE5156" t="s">
        <v>52</v>
      </c>
      <c r="AF5156" t="s">
        <v>52</v>
      </c>
      <c r="AG5156" t="s">
        <v>52</v>
      </c>
      <c r="AH5156">
        <v>10</v>
      </c>
      <c r="AI5156" t="s">
        <v>100</v>
      </c>
      <c r="AJ5156" t="s">
        <v>53</v>
      </c>
    </row>
    <row r="5157" spans="1:49" hidden="1" x14ac:dyDescent="0.35">
      <c r="A5157" s="2" t="s">
        <v>1362</v>
      </c>
      <c r="B5157">
        <v>21</v>
      </c>
      <c r="C5157">
        <v>2107</v>
      </c>
      <c r="D5157">
        <v>2</v>
      </c>
      <c r="E5157" t="s">
        <v>50</v>
      </c>
      <c r="F5157">
        <v>33</v>
      </c>
      <c r="G5157" t="s">
        <v>72</v>
      </c>
      <c r="I5157" t="s">
        <v>73</v>
      </c>
      <c r="J5157" t="s">
        <v>52</v>
      </c>
      <c r="K5157" t="s">
        <v>52</v>
      </c>
      <c r="L5157" t="s">
        <v>52</v>
      </c>
      <c r="M5157">
        <v>10</v>
      </c>
      <c r="N5157" t="s">
        <v>100</v>
      </c>
      <c r="O5157">
        <v>2</v>
      </c>
      <c r="P5157" s="2">
        <v>2</v>
      </c>
      <c r="Q5157" t="s">
        <v>56</v>
      </c>
      <c r="R5157">
        <v>33</v>
      </c>
      <c r="S5157" s="5">
        <f t="shared" si="80"/>
        <v>0</v>
      </c>
      <c r="T5157" t="s">
        <v>57</v>
      </c>
      <c r="U5157" t="s">
        <v>53</v>
      </c>
      <c r="W5157" t="s">
        <v>53</v>
      </c>
      <c r="Y5157" t="s">
        <v>55</v>
      </c>
      <c r="Z5157" t="s">
        <v>52</v>
      </c>
      <c r="AA5157">
        <v>1</v>
      </c>
      <c r="AB5157" t="s">
        <v>72</v>
      </c>
      <c r="AD5157" t="s">
        <v>73</v>
      </c>
      <c r="AE5157" t="s">
        <v>52</v>
      </c>
      <c r="AF5157" t="s">
        <v>52</v>
      </c>
      <c r="AG5157" t="s">
        <v>52</v>
      </c>
      <c r="AH5157">
        <v>8</v>
      </c>
      <c r="AI5157" t="s">
        <v>86</v>
      </c>
      <c r="AJ5157" t="s">
        <v>53</v>
      </c>
    </row>
    <row r="5158" spans="1:49" x14ac:dyDescent="0.35">
      <c r="A5158" s="2" t="s">
        <v>1362</v>
      </c>
      <c r="B5158">
        <v>21</v>
      </c>
      <c r="C5158">
        <v>2107</v>
      </c>
      <c r="D5158">
        <v>2</v>
      </c>
      <c r="E5158" t="s">
        <v>50</v>
      </c>
      <c r="F5158">
        <v>33</v>
      </c>
      <c r="G5158" t="s">
        <v>72</v>
      </c>
      <c r="I5158" t="s">
        <v>73</v>
      </c>
      <c r="J5158" t="s">
        <v>52</v>
      </c>
      <c r="K5158" t="s">
        <v>52</v>
      </c>
      <c r="L5158" t="s">
        <v>52</v>
      </c>
      <c r="M5158">
        <v>10</v>
      </c>
      <c r="N5158" t="s">
        <v>100</v>
      </c>
      <c r="O5158">
        <v>2</v>
      </c>
      <c r="P5158" s="6">
        <v>3</v>
      </c>
      <c r="Q5158" t="s">
        <v>50</v>
      </c>
      <c r="R5158">
        <v>10</v>
      </c>
      <c r="S5158" s="5">
        <f t="shared" si="80"/>
        <v>1</v>
      </c>
      <c r="T5158" t="s">
        <v>58</v>
      </c>
      <c r="U5158" t="s">
        <v>52</v>
      </c>
      <c r="V5158">
        <v>1</v>
      </c>
      <c r="W5158" t="s">
        <v>52</v>
      </c>
      <c r="X5158">
        <v>2</v>
      </c>
      <c r="AB5158" t="s">
        <v>72</v>
      </c>
      <c r="AD5158" t="s">
        <v>73</v>
      </c>
      <c r="AE5158" t="s">
        <v>52</v>
      </c>
      <c r="AF5158" t="s">
        <v>52</v>
      </c>
      <c r="AG5158" t="s">
        <v>52</v>
      </c>
      <c r="AH5158">
        <v>5</v>
      </c>
      <c r="AI5158" t="s">
        <v>83</v>
      </c>
      <c r="AJ5158" t="s">
        <v>52</v>
      </c>
      <c r="AK5158" t="s">
        <v>84</v>
      </c>
      <c r="AM5158" t="s">
        <v>62</v>
      </c>
      <c r="AN5158" t="s">
        <v>52</v>
      </c>
      <c r="AP5158">
        <v>0</v>
      </c>
      <c r="AQ5158">
        <v>40000</v>
      </c>
      <c r="AR5158">
        <v>18000</v>
      </c>
      <c r="AS5158">
        <v>80000</v>
      </c>
      <c r="AT5158">
        <v>0</v>
      </c>
      <c r="AU5158">
        <v>17000</v>
      </c>
      <c r="AV5158">
        <v>0</v>
      </c>
      <c r="AW5158">
        <v>155000</v>
      </c>
    </row>
    <row r="5159" spans="1:49" hidden="1" x14ac:dyDescent="0.35">
      <c r="A5159" s="2" t="s">
        <v>1362</v>
      </c>
      <c r="B5159">
        <v>21</v>
      </c>
      <c r="C5159">
        <v>2107</v>
      </c>
      <c r="D5159">
        <v>2</v>
      </c>
      <c r="E5159" t="s">
        <v>50</v>
      </c>
      <c r="F5159">
        <v>33</v>
      </c>
      <c r="G5159" t="s">
        <v>72</v>
      </c>
      <c r="I5159" t="s">
        <v>73</v>
      </c>
      <c r="J5159" t="s">
        <v>52</v>
      </c>
      <c r="K5159" t="s">
        <v>52</v>
      </c>
      <c r="L5159" t="s">
        <v>52</v>
      </c>
      <c r="M5159">
        <v>10</v>
      </c>
      <c r="N5159" t="s">
        <v>100</v>
      </c>
      <c r="O5159">
        <v>2</v>
      </c>
      <c r="P5159" s="2">
        <v>4</v>
      </c>
      <c r="Q5159" t="s">
        <v>50</v>
      </c>
      <c r="R5159">
        <v>5</v>
      </c>
      <c r="S5159" s="5">
        <f t="shared" si="80"/>
        <v>0</v>
      </c>
      <c r="T5159" t="s">
        <v>58</v>
      </c>
      <c r="U5159" t="s">
        <v>52</v>
      </c>
      <c r="V5159">
        <v>1</v>
      </c>
      <c r="W5159" t="s">
        <v>52</v>
      </c>
      <c r="X5159">
        <v>2</v>
      </c>
      <c r="AB5159" t="s">
        <v>72</v>
      </c>
      <c r="AD5159" t="s">
        <v>73</v>
      </c>
      <c r="AE5159" t="s">
        <v>53</v>
      </c>
      <c r="AF5159" t="s">
        <v>53</v>
      </c>
      <c r="AG5159" t="s">
        <v>52</v>
      </c>
      <c r="AH5159">
        <v>2</v>
      </c>
      <c r="AI5159" t="s">
        <v>68</v>
      </c>
      <c r="AJ5159" t="s">
        <v>52</v>
      </c>
      <c r="AK5159" t="s">
        <v>74</v>
      </c>
      <c r="AM5159" t="s">
        <v>62</v>
      </c>
      <c r="AN5159" t="s">
        <v>53</v>
      </c>
      <c r="AP5159">
        <v>0</v>
      </c>
      <c r="AQ5159">
        <v>0</v>
      </c>
      <c r="AR5159">
        <v>4000</v>
      </c>
      <c r="AS5159">
        <v>40000</v>
      </c>
      <c r="AT5159">
        <v>0</v>
      </c>
      <c r="AU5159">
        <v>0</v>
      </c>
      <c r="AV5159">
        <v>12000</v>
      </c>
      <c r="AW5159">
        <v>56000</v>
      </c>
    </row>
    <row r="5160" spans="1:49" hidden="1" x14ac:dyDescent="0.35">
      <c r="A5160" s="2" t="s">
        <v>1363</v>
      </c>
      <c r="B5160">
        <v>12</v>
      </c>
      <c r="C5160">
        <v>1209</v>
      </c>
      <c r="D5160">
        <v>1</v>
      </c>
      <c r="E5160" t="s">
        <v>50</v>
      </c>
      <c r="F5160">
        <v>74</v>
      </c>
      <c r="G5160" t="s">
        <v>72</v>
      </c>
      <c r="I5160" t="s">
        <v>73</v>
      </c>
      <c r="J5160" t="s">
        <v>52</v>
      </c>
      <c r="K5160" t="s">
        <v>52</v>
      </c>
      <c r="L5160" t="s">
        <v>52</v>
      </c>
      <c r="M5160">
        <v>5</v>
      </c>
      <c r="N5160" t="s">
        <v>78</v>
      </c>
      <c r="O5160">
        <v>2</v>
      </c>
      <c r="P5160" s="2">
        <v>1</v>
      </c>
      <c r="Q5160" t="s">
        <v>50</v>
      </c>
      <c r="R5160">
        <v>74</v>
      </c>
      <c r="S5160" s="5">
        <f t="shared" si="80"/>
        <v>0</v>
      </c>
      <c r="T5160" t="s">
        <v>54</v>
      </c>
      <c r="U5160" t="s">
        <v>53</v>
      </c>
      <c r="W5160" t="s">
        <v>53</v>
      </c>
      <c r="Y5160" t="s">
        <v>55</v>
      </c>
      <c r="Z5160" t="s">
        <v>52</v>
      </c>
      <c r="AA5160">
        <v>2</v>
      </c>
      <c r="AB5160" t="s">
        <v>72</v>
      </c>
      <c r="AD5160" t="s">
        <v>73</v>
      </c>
      <c r="AE5160" t="s">
        <v>52</v>
      </c>
      <c r="AF5160" t="s">
        <v>52</v>
      </c>
      <c r="AG5160" t="s">
        <v>52</v>
      </c>
      <c r="AH5160">
        <v>5</v>
      </c>
      <c r="AI5160" t="s">
        <v>78</v>
      </c>
      <c r="AJ5160" t="s">
        <v>53</v>
      </c>
    </row>
    <row r="5161" spans="1:49" hidden="1" x14ac:dyDescent="0.35">
      <c r="A5161" s="2" t="s">
        <v>1363</v>
      </c>
      <c r="B5161">
        <v>12</v>
      </c>
      <c r="C5161">
        <v>1209</v>
      </c>
      <c r="D5161">
        <v>1</v>
      </c>
      <c r="E5161" t="s">
        <v>50</v>
      </c>
      <c r="F5161">
        <v>74</v>
      </c>
      <c r="G5161" t="s">
        <v>72</v>
      </c>
      <c r="I5161" t="s">
        <v>73</v>
      </c>
      <c r="J5161" t="s">
        <v>52</v>
      </c>
      <c r="K5161" t="s">
        <v>52</v>
      </c>
      <c r="L5161" t="s">
        <v>52</v>
      </c>
      <c r="M5161">
        <v>5</v>
      </c>
      <c r="N5161" t="s">
        <v>78</v>
      </c>
      <c r="O5161">
        <v>2</v>
      </c>
      <c r="P5161" s="2">
        <v>2</v>
      </c>
      <c r="Q5161" t="s">
        <v>56</v>
      </c>
      <c r="R5161">
        <v>68</v>
      </c>
      <c r="S5161" s="5">
        <f t="shared" si="80"/>
        <v>0</v>
      </c>
      <c r="T5161" t="s">
        <v>57</v>
      </c>
      <c r="U5161" t="s">
        <v>53</v>
      </c>
      <c r="W5161" t="s">
        <v>53</v>
      </c>
      <c r="Y5161" t="s">
        <v>55</v>
      </c>
      <c r="Z5161" t="s">
        <v>52</v>
      </c>
      <c r="AA5161">
        <v>1</v>
      </c>
      <c r="AB5161" t="s">
        <v>72</v>
      </c>
      <c r="AD5161" t="s">
        <v>73</v>
      </c>
      <c r="AE5161" t="s">
        <v>52</v>
      </c>
      <c r="AF5161" t="s">
        <v>53</v>
      </c>
      <c r="AG5161" t="s">
        <v>52</v>
      </c>
      <c r="AH5161">
        <v>4</v>
      </c>
      <c r="AI5161" t="s">
        <v>63</v>
      </c>
      <c r="AJ5161" t="s">
        <v>53</v>
      </c>
    </row>
    <row r="5162" spans="1:49" hidden="1" x14ac:dyDescent="0.35">
      <c r="A5162" s="2" t="s">
        <v>1363</v>
      </c>
      <c r="B5162">
        <v>12</v>
      </c>
      <c r="C5162">
        <v>1209</v>
      </c>
      <c r="D5162">
        <v>1</v>
      </c>
      <c r="E5162" t="s">
        <v>50</v>
      </c>
      <c r="F5162">
        <v>74</v>
      </c>
      <c r="G5162" t="s">
        <v>72</v>
      </c>
      <c r="I5162" t="s">
        <v>73</v>
      </c>
      <c r="J5162" t="s">
        <v>52</v>
      </c>
      <c r="K5162" t="s">
        <v>52</v>
      </c>
      <c r="L5162" t="s">
        <v>52</v>
      </c>
      <c r="M5162">
        <v>5</v>
      </c>
      <c r="N5162" t="s">
        <v>78</v>
      </c>
      <c r="O5162">
        <v>2</v>
      </c>
      <c r="P5162" s="2">
        <v>3</v>
      </c>
      <c r="Q5162" t="s">
        <v>50</v>
      </c>
      <c r="R5162">
        <v>35</v>
      </c>
      <c r="S5162" s="5">
        <f t="shared" si="80"/>
        <v>0</v>
      </c>
      <c r="T5162" t="s">
        <v>58</v>
      </c>
      <c r="U5162" t="s">
        <v>52</v>
      </c>
      <c r="V5162">
        <v>1</v>
      </c>
      <c r="W5162" t="s">
        <v>52</v>
      </c>
      <c r="X5162">
        <v>2</v>
      </c>
      <c r="Y5162" t="s">
        <v>55</v>
      </c>
      <c r="Z5162" t="s">
        <v>52</v>
      </c>
      <c r="AA5162">
        <v>6</v>
      </c>
      <c r="AB5162" t="s">
        <v>72</v>
      </c>
      <c r="AD5162" t="s">
        <v>73</v>
      </c>
      <c r="AE5162" t="s">
        <v>52</v>
      </c>
      <c r="AF5162" t="s">
        <v>52</v>
      </c>
      <c r="AG5162" t="s">
        <v>52</v>
      </c>
      <c r="AH5162">
        <v>10</v>
      </c>
      <c r="AI5162" t="s">
        <v>80</v>
      </c>
      <c r="AJ5162" t="s">
        <v>53</v>
      </c>
    </row>
    <row r="5163" spans="1:49" hidden="1" x14ac:dyDescent="0.35">
      <c r="A5163" s="2" t="s">
        <v>1363</v>
      </c>
      <c r="B5163">
        <v>12</v>
      </c>
      <c r="C5163">
        <v>1209</v>
      </c>
      <c r="D5163">
        <v>1</v>
      </c>
      <c r="E5163" t="s">
        <v>50</v>
      </c>
      <c r="F5163">
        <v>74</v>
      </c>
      <c r="G5163" t="s">
        <v>72</v>
      </c>
      <c r="I5163" t="s">
        <v>73</v>
      </c>
      <c r="J5163" t="s">
        <v>52</v>
      </c>
      <c r="K5163" t="s">
        <v>52</v>
      </c>
      <c r="L5163" t="s">
        <v>52</v>
      </c>
      <c r="M5163">
        <v>5</v>
      </c>
      <c r="N5163" t="s">
        <v>78</v>
      </c>
      <c r="O5163">
        <v>2</v>
      </c>
      <c r="P5163" s="2">
        <v>4</v>
      </c>
      <c r="Q5163" t="s">
        <v>56</v>
      </c>
      <c r="R5163">
        <v>34</v>
      </c>
      <c r="S5163" s="5">
        <f t="shared" si="80"/>
        <v>0</v>
      </c>
      <c r="T5163" t="s">
        <v>58</v>
      </c>
      <c r="U5163" t="s">
        <v>52</v>
      </c>
      <c r="V5163">
        <v>1</v>
      </c>
      <c r="W5163" t="s">
        <v>52</v>
      </c>
      <c r="X5163">
        <v>2</v>
      </c>
      <c r="Y5163" t="s">
        <v>55</v>
      </c>
      <c r="Z5163" t="s">
        <v>53</v>
      </c>
      <c r="AB5163" t="s">
        <v>72</v>
      </c>
      <c r="AD5163" t="s">
        <v>52</v>
      </c>
      <c r="AE5163" t="s">
        <v>52</v>
      </c>
      <c r="AF5163" t="s">
        <v>52</v>
      </c>
      <c r="AG5163" t="s">
        <v>52</v>
      </c>
      <c r="AH5163">
        <v>12</v>
      </c>
      <c r="AI5163" t="s">
        <v>76</v>
      </c>
      <c r="AJ5163" t="s">
        <v>53</v>
      </c>
    </row>
    <row r="5164" spans="1:49" hidden="1" x14ac:dyDescent="0.35">
      <c r="A5164" s="2" t="s">
        <v>1363</v>
      </c>
      <c r="B5164">
        <v>12</v>
      </c>
      <c r="C5164">
        <v>1209</v>
      </c>
      <c r="D5164">
        <v>1</v>
      </c>
      <c r="E5164" t="s">
        <v>50</v>
      </c>
      <c r="F5164">
        <v>74</v>
      </c>
      <c r="G5164" t="s">
        <v>72</v>
      </c>
      <c r="I5164" t="s">
        <v>73</v>
      </c>
      <c r="J5164" t="s">
        <v>52</v>
      </c>
      <c r="K5164" t="s">
        <v>52</v>
      </c>
      <c r="L5164" t="s">
        <v>52</v>
      </c>
      <c r="M5164">
        <v>5</v>
      </c>
      <c r="N5164" t="s">
        <v>78</v>
      </c>
      <c r="O5164">
        <v>2</v>
      </c>
      <c r="P5164" s="2">
        <v>5</v>
      </c>
      <c r="Q5164" t="s">
        <v>56</v>
      </c>
      <c r="R5164">
        <v>26</v>
      </c>
      <c r="S5164" s="5">
        <f t="shared" si="80"/>
        <v>0</v>
      </c>
      <c r="T5164" t="s">
        <v>58</v>
      </c>
      <c r="U5164" t="s">
        <v>52</v>
      </c>
      <c r="V5164">
        <v>1</v>
      </c>
      <c r="W5164" t="s">
        <v>52</v>
      </c>
      <c r="X5164">
        <v>2</v>
      </c>
      <c r="Y5164" t="s">
        <v>59</v>
      </c>
      <c r="AB5164" t="s">
        <v>72</v>
      </c>
      <c r="AD5164" t="s">
        <v>52</v>
      </c>
      <c r="AE5164" t="s">
        <v>52</v>
      </c>
      <c r="AF5164" t="s">
        <v>52</v>
      </c>
      <c r="AG5164" t="s">
        <v>52</v>
      </c>
      <c r="AH5164">
        <v>14</v>
      </c>
      <c r="AI5164" t="s">
        <v>140</v>
      </c>
      <c r="AJ5164" t="s">
        <v>53</v>
      </c>
    </row>
    <row r="5165" spans="1:49" hidden="1" x14ac:dyDescent="0.35">
      <c r="A5165" s="2" t="s">
        <v>1363</v>
      </c>
      <c r="B5165">
        <v>12</v>
      </c>
      <c r="C5165">
        <v>1209</v>
      </c>
      <c r="D5165">
        <v>1</v>
      </c>
      <c r="E5165" t="s">
        <v>50</v>
      </c>
      <c r="F5165">
        <v>74</v>
      </c>
      <c r="G5165" t="s">
        <v>72</v>
      </c>
      <c r="I5165" t="s">
        <v>73</v>
      </c>
      <c r="J5165" t="s">
        <v>52</v>
      </c>
      <c r="K5165" t="s">
        <v>52</v>
      </c>
      <c r="L5165" t="s">
        <v>52</v>
      </c>
      <c r="M5165">
        <v>5</v>
      </c>
      <c r="N5165" t="s">
        <v>78</v>
      </c>
      <c r="O5165">
        <v>2</v>
      </c>
      <c r="P5165" s="2">
        <v>6</v>
      </c>
      <c r="Q5165" t="s">
        <v>56</v>
      </c>
      <c r="R5165">
        <v>37</v>
      </c>
      <c r="S5165" s="5">
        <f t="shared" si="80"/>
        <v>0</v>
      </c>
      <c r="T5165" t="s">
        <v>99</v>
      </c>
      <c r="U5165" t="s">
        <v>53</v>
      </c>
      <c r="W5165" t="s">
        <v>53</v>
      </c>
      <c r="Y5165" t="s">
        <v>55</v>
      </c>
      <c r="Z5165" t="s">
        <v>52</v>
      </c>
      <c r="AA5165">
        <v>3</v>
      </c>
      <c r="AB5165" t="s">
        <v>72</v>
      </c>
      <c r="AD5165" t="s">
        <v>73</v>
      </c>
      <c r="AE5165" t="s">
        <v>52</v>
      </c>
      <c r="AF5165" t="s">
        <v>52</v>
      </c>
      <c r="AG5165" t="s">
        <v>52</v>
      </c>
      <c r="AH5165">
        <v>8</v>
      </c>
      <c r="AI5165" t="s">
        <v>60</v>
      </c>
      <c r="AJ5165" t="s">
        <v>53</v>
      </c>
    </row>
    <row r="5166" spans="1:49" hidden="1" x14ac:dyDescent="0.35">
      <c r="A5166" s="2" t="s">
        <v>1363</v>
      </c>
      <c r="B5166">
        <v>12</v>
      </c>
      <c r="C5166">
        <v>1209</v>
      </c>
      <c r="D5166">
        <v>1</v>
      </c>
      <c r="E5166" t="s">
        <v>50</v>
      </c>
      <c r="F5166">
        <v>74</v>
      </c>
      <c r="G5166" t="s">
        <v>72</v>
      </c>
      <c r="I5166" t="s">
        <v>73</v>
      </c>
      <c r="J5166" t="s">
        <v>52</v>
      </c>
      <c r="K5166" t="s">
        <v>52</v>
      </c>
      <c r="L5166" t="s">
        <v>52</v>
      </c>
      <c r="M5166">
        <v>5</v>
      </c>
      <c r="N5166" t="s">
        <v>78</v>
      </c>
      <c r="O5166">
        <v>2</v>
      </c>
      <c r="P5166" s="2">
        <v>7</v>
      </c>
      <c r="Q5166" t="s">
        <v>56</v>
      </c>
      <c r="R5166">
        <v>11</v>
      </c>
      <c r="S5166" s="5">
        <f t="shared" si="80"/>
        <v>0</v>
      </c>
      <c r="T5166" t="s">
        <v>102</v>
      </c>
      <c r="U5166" t="s">
        <v>52</v>
      </c>
      <c r="V5166">
        <v>1</v>
      </c>
      <c r="W5166" t="s">
        <v>52</v>
      </c>
      <c r="X5166">
        <v>2</v>
      </c>
      <c r="AB5166" t="s">
        <v>72</v>
      </c>
      <c r="AD5166" t="s">
        <v>52</v>
      </c>
      <c r="AE5166" t="s">
        <v>52</v>
      </c>
      <c r="AF5166" t="s">
        <v>52</v>
      </c>
      <c r="AG5166" t="s">
        <v>52</v>
      </c>
      <c r="AH5166">
        <v>6</v>
      </c>
      <c r="AI5166" t="s">
        <v>78</v>
      </c>
      <c r="AJ5166" t="s">
        <v>52</v>
      </c>
      <c r="AK5166" t="s">
        <v>88</v>
      </c>
      <c r="AM5166" t="s">
        <v>62</v>
      </c>
      <c r="AN5166" t="s">
        <v>53</v>
      </c>
      <c r="AP5166">
        <v>7200000</v>
      </c>
      <c r="AQ5166">
        <v>2000000</v>
      </c>
      <c r="AR5166">
        <v>8000</v>
      </c>
      <c r="AS5166">
        <v>0</v>
      </c>
      <c r="AT5166">
        <v>1000000</v>
      </c>
      <c r="AU5166">
        <v>0</v>
      </c>
      <c r="AV5166">
        <v>0</v>
      </c>
      <c r="AW5166">
        <v>10208000</v>
      </c>
    </row>
    <row r="5167" spans="1:49" hidden="1" x14ac:dyDescent="0.35">
      <c r="A5167" s="2" t="s">
        <v>1363</v>
      </c>
      <c r="B5167">
        <v>12</v>
      </c>
      <c r="C5167">
        <v>1209</v>
      </c>
      <c r="D5167">
        <v>1</v>
      </c>
      <c r="E5167" t="s">
        <v>50</v>
      </c>
      <c r="F5167">
        <v>74</v>
      </c>
      <c r="G5167" t="s">
        <v>72</v>
      </c>
      <c r="I5167" t="s">
        <v>73</v>
      </c>
      <c r="J5167" t="s">
        <v>52</v>
      </c>
      <c r="K5167" t="s">
        <v>52</v>
      </c>
      <c r="L5167" t="s">
        <v>52</v>
      </c>
      <c r="M5167">
        <v>5</v>
      </c>
      <c r="N5167" t="s">
        <v>78</v>
      </c>
      <c r="O5167">
        <v>2</v>
      </c>
      <c r="P5167" s="2">
        <v>8</v>
      </c>
      <c r="Q5167" t="s">
        <v>56</v>
      </c>
      <c r="R5167">
        <v>9</v>
      </c>
      <c r="S5167" s="5">
        <f t="shared" si="80"/>
        <v>0</v>
      </c>
      <c r="T5167" t="s">
        <v>102</v>
      </c>
      <c r="U5167" t="s">
        <v>52</v>
      </c>
      <c r="V5167">
        <v>3</v>
      </c>
      <c r="W5167" t="s">
        <v>52</v>
      </c>
      <c r="X5167">
        <v>6</v>
      </c>
      <c r="AB5167" t="s">
        <v>72</v>
      </c>
      <c r="AD5167" t="s">
        <v>73</v>
      </c>
      <c r="AE5167" t="s">
        <v>52</v>
      </c>
      <c r="AF5167" t="s">
        <v>52</v>
      </c>
      <c r="AG5167" t="s">
        <v>52</v>
      </c>
      <c r="AH5167">
        <v>5</v>
      </c>
      <c r="AI5167" t="s">
        <v>83</v>
      </c>
      <c r="AJ5167" t="s">
        <v>52</v>
      </c>
      <c r="AK5167" t="s">
        <v>84</v>
      </c>
      <c r="AM5167" t="s">
        <v>62</v>
      </c>
      <c r="AN5167" t="s">
        <v>53</v>
      </c>
      <c r="AP5167">
        <v>2000000</v>
      </c>
      <c r="AQ5167">
        <v>0</v>
      </c>
      <c r="AR5167">
        <v>100000</v>
      </c>
      <c r="AS5167">
        <v>120000</v>
      </c>
      <c r="AT5167">
        <v>1600000</v>
      </c>
      <c r="AU5167">
        <v>0</v>
      </c>
      <c r="AV5167">
        <v>0</v>
      </c>
      <c r="AW5167">
        <v>3820000</v>
      </c>
    </row>
    <row r="5168" spans="1:49" hidden="1" x14ac:dyDescent="0.35">
      <c r="A5168" s="2" t="s">
        <v>1364</v>
      </c>
      <c r="B5168">
        <v>14</v>
      </c>
      <c r="C5168">
        <v>1405</v>
      </c>
      <c r="D5168">
        <v>2</v>
      </c>
      <c r="E5168" t="s">
        <v>50</v>
      </c>
      <c r="F5168">
        <v>67</v>
      </c>
      <c r="G5168" t="s">
        <v>72</v>
      </c>
      <c r="I5168" t="s">
        <v>73</v>
      </c>
      <c r="J5168" t="s">
        <v>52</v>
      </c>
      <c r="K5168" t="s">
        <v>52</v>
      </c>
      <c r="L5168" t="s">
        <v>52</v>
      </c>
      <c r="M5168">
        <v>3</v>
      </c>
      <c r="N5168" t="s">
        <v>63</v>
      </c>
      <c r="P5168" s="2">
        <v>1</v>
      </c>
      <c r="Q5168" t="s">
        <v>50</v>
      </c>
      <c r="R5168">
        <v>67</v>
      </c>
      <c r="S5168" s="5">
        <f t="shared" si="80"/>
        <v>0</v>
      </c>
      <c r="T5168" t="s">
        <v>54</v>
      </c>
      <c r="U5168" t="s">
        <v>53</v>
      </c>
      <c r="W5168" t="s">
        <v>53</v>
      </c>
      <c r="Y5168" t="s">
        <v>55</v>
      </c>
      <c r="Z5168" t="s">
        <v>52</v>
      </c>
      <c r="AA5168">
        <v>2</v>
      </c>
      <c r="AB5168" t="s">
        <v>72</v>
      </c>
      <c r="AD5168" t="s">
        <v>73</v>
      </c>
      <c r="AE5168" t="s">
        <v>52</v>
      </c>
      <c r="AF5168" t="s">
        <v>52</v>
      </c>
      <c r="AG5168" t="s">
        <v>52</v>
      </c>
      <c r="AH5168">
        <v>3</v>
      </c>
      <c r="AI5168" t="s">
        <v>63</v>
      </c>
      <c r="AJ5168" t="s">
        <v>53</v>
      </c>
    </row>
    <row r="5169" spans="1:49" hidden="1" x14ac:dyDescent="0.35">
      <c r="A5169" s="2" t="s">
        <v>1364</v>
      </c>
      <c r="B5169">
        <v>14</v>
      </c>
      <c r="C5169">
        <v>1405</v>
      </c>
      <c r="D5169">
        <v>2</v>
      </c>
      <c r="E5169" t="s">
        <v>50</v>
      </c>
      <c r="F5169">
        <v>67</v>
      </c>
      <c r="G5169" t="s">
        <v>72</v>
      </c>
      <c r="I5169" t="s">
        <v>73</v>
      </c>
      <c r="J5169" t="s">
        <v>52</v>
      </c>
      <c r="K5169" t="s">
        <v>52</v>
      </c>
      <c r="L5169" t="s">
        <v>52</v>
      </c>
      <c r="M5169">
        <v>3</v>
      </c>
      <c r="N5169" t="s">
        <v>63</v>
      </c>
      <c r="P5169" s="2">
        <v>2</v>
      </c>
      <c r="Q5169" t="s">
        <v>56</v>
      </c>
      <c r="R5169">
        <v>55</v>
      </c>
      <c r="S5169" s="5">
        <f t="shared" si="80"/>
        <v>0</v>
      </c>
      <c r="T5169" t="s">
        <v>57</v>
      </c>
      <c r="U5169" t="s">
        <v>53</v>
      </c>
      <c r="W5169" t="s">
        <v>53</v>
      </c>
      <c r="Y5169" t="s">
        <v>55</v>
      </c>
      <c r="Z5169" t="s">
        <v>52</v>
      </c>
      <c r="AA5169">
        <v>1</v>
      </c>
      <c r="AB5169" t="s">
        <v>72</v>
      </c>
      <c r="AD5169" t="s">
        <v>73</v>
      </c>
      <c r="AE5169" t="s">
        <v>52</v>
      </c>
      <c r="AF5169" t="s">
        <v>52</v>
      </c>
      <c r="AG5169" t="s">
        <v>52</v>
      </c>
      <c r="AH5169">
        <v>4</v>
      </c>
      <c r="AI5169" t="s">
        <v>83</v>
      </c>
      <c r="AJ5169" t="s">
        <v>53</v>
      </c>
    </row>
    <row r="5170" spans="1:49" hidden="1" x14ac:dyDescent="0.35">
      <c r="A5170" s="2" t="s">
        <v>1365</v>
      </c>
      <c r="B5170">
        <v>17</v>
      </c>
      <c r="C5170">
        <v>1711</v>
      </c>
      <c r="D5170">
        <v>2</v>
      </c>
      <c r="E5170" t="s">
        <v>56</v>
      </c>
      <c r="F5170">
        <v>50</v>
      </c>
      <c r="G5170" t="s">
        <v>72</v>
      </c>
      <c r="I5170" t="s">
        <v>73</v>
      </c>
      <c r="J5170" t="s">
        <v>53</v>
      </c>
      <c r="K5170" t="s">
        <v>53</v>
      </c>
      <c r="L5170" t="s">
        <v>53</v>
      </c>
      <c r="M5170">
        <v>0</v>
      </c>
      <c r="O5170">
        <v>1</v>
      </c>
      <c r="P5170" s="2">
        <v>1</v>
      </c>
      <c r="Q5170" t="s">
        <v>56</v>
      </c>
      <c r="R5170">
        <v>50</v>
      </c>
      <c r="S5170" s="5">
        <f t="shared" si="80"/>
        <v>0</v>
      </c>
      <c r="T5170" t="s">
        <v>54</v>
      </c>
      <c r="U5170" t="s">
        <v>53</v>
      </c>
      <c r="W5170" t="s">
        <v>53</v>
      </c>
      <c r="Y5170" t="s">
        <v>55</v>
      </c>
      <c r="Z5170" t="s">
        <v>52</v>
      </c>
      <c r="AA5170">
        <v>2</v>
      </c>
      <c r="AB5170" t="s">
        <v>72</v>
      </c>
      <c r="AD5170" t="s">
        <v>73</v>
      </c>
      <c r="AE5170" t="s">
        <v>53</v>
      </c>
      <c r="AF5170" t="s">
        <v>53</v>
      </c>
      <c r="AG5170" t="s">
        <v>53</v>
      </c>
    </row>
    <row r="5171" spans="1:49" hidden="1" x14ac:dyDescent="0.35">
      <c r="A5171" s="2" t="s">
        <v>1365</v>
      </c>
      <c r="B5171">
        <v>17</v>
      </c>
      <c r="C5171">
        <v>1711</v>
      </c>
      <c r="D5171">
        <v>2</v>
      </c>
      <c r="E5171" t="s">
        <v>56</v>
      </c>
      <c r="F5171">
        <v>50</v>
      </c>
      <c r="G5171" t="s">
        <v>72</v>
      </c>
      <c r="I5171" t="s">
        <v>73</v>
      </c>
      <c r="J5171" t="s">
        <v>53</v>
      </c>
      <c r="K5171" t="s">
        <v>53</v>
      </c>
      <c r="L5171" t="s">
        <v>53</v>
      </c>
      <c r="M5171">
        <v>0</v>
      </c>
      <c r="O5171">
        <v>1</v>
      </c>
      <c r="P5171" s="2">
        <v>2</v>
      </c>
      <c r="Q5171" t="s">
        <v>50</v>
      </c>
      <c r="R5171">
        <v>49</v>
      </c>
      <c r="S5171" s="5">
        <f t="shared" si="80"/>
        <v>0</v>
      </c>
      <c r="T5171" t="s">
        <v>57</v>
      </c>
      <c r="U5171" t="s">
        <v>53</v>
      </c>
      <c r="W5171" t="s">
        <v>53</v>
      </c>
      <c r="Y5171" t="s">
        <v>55</v>
      </c>
      <c r="Z5171" t="s">
        <v>52</v>
      </c>
      <c r="AA5171">
        <v>1</v>
      </c>
      <c r="AB5171" t="s">
        <v>72</v>
      </c>
      <c r="AD5171" t="s">
        <v>73</v>
      </c>
      <c r="AE5171" t="s">
        <v>53</v>
      </c>
      <c r="AF5171" t="s">
        <v>53</v>
      </c>
      <c r="AG5171" t="s">
        <v>53</v>
      </c>
    </row>
    <row r="5172" spans="1:49" hidden="1" x14ac:dyDescent="0.35">
      <c r="A5172" s="2" t="s">
        <v>1365</v>
      </c>
      <c r="B5172">
        <v>17</v>
      </c>
      <c r="C5172">
        <v>1711</v>
      </c>
      <c r="D5172">
        <v>2</v>
      </c>
      <c r="E5172" t="s">
        <v>56</v>
      </c>
      <c r="F5172">
        <v>50</v>
      </c>
      <c r="G5172" t="s">
        <v>72</v>
      </c>
      <c r="I5172" t="s">
        <v>73</v>
      </c>
      <c r="J5172" t="s">
        <v>53</v>
      </c>
      <c r="K5172" t="s">
        <v>53</v>
      </c>
      <c r="L5172" t="s">
        <v>53</v>
      </c>
      <c r="M5172">
        <v>0</v>
      </c>
      <c r="O5172">
        <v>1</v>
      </c>
      <c r="P5172" s="2">
        <v>3</v>
      </c>
      <c r="Q5172" t="s">
        <v>50</v>
      </c>
      <c r="R5172">
        <v>25</v>
      </c>
      <c r="S5172" s="5">
        <f t="shared" si="80"/>
        <v>0</v>
      </c>
      <c r="T5172" t="s">
        <v>58</v>
      </c>
      <c r="U5172" t="s">
        <v>52</v>
      </c>
      <c r="V5172">
        <v>2</v>
      </c>
      <c r="W5172" t="s">
        <v>52</v>
      </c>
      <c r="X5172">
        <v>1</v>
      </c>
      <c r="Y5172" t="s">
        <v>59</v>
      </c>
      <c r="AB5172" t="s">
        <v>72</v>
      </c>
      <c r="AD5172" t="s">
        <v>73</v>
      </c>
      <c r="AE5172" t="s">
        <v>53</v>
      </c>
      <c r="AF5172" t="s">
        <v>53</v>
      </c>
      <c r="AG5172" t="s">
        <v>53</v>
      </c>
    </row>
    <row r="5173" spans="1:49" hidden="1" x14ac:dyDescent="0.35">
      <c r="A5173" s="2" t="s">
        <v>1365</v>
      </c>
      <c r="B5173">
        <v>17</v>
      </c>
      <c r="C5173">
        <v>1711</v>
      </c>
      <c r="D5173">
        <v>2</v>
      </c>
      <c r="E5173" t="s">
        <v>56</v>
      </c>
      <c r="F5173">
        <v>50</v>
      </c>
      <c r="G5173" t="s">
        <v>72</v>
      </c>
      <c r="I5173" t="s">
        <v>73</v>
      </c>
      <c r="J5173" t="s">
        <v>53</v>
      </c>
      <c r="K5173" t="s">
        <v>53</v>
      </c>
      <c r="L5173" t="s">
        <v>53</v>
      </c>
      <c r="M5173">
        <v>0</v>
      </c>
      <c r="O5173">
        <v>1</v>
      </c>
      <c r="P5173" s="2">
        <v>4</v>
      </c>
      <c r="Q5173" t="s">
        <v>56</v>
      </c>
      <c r="R5173">
        <v>23</v>
      </c>
      <c r="S5173" s="5">
        <f t="shared" si="80"/>
        <v>0</v>
      </c>
      <c r="T5173" t="s">
        <v>58</v>
      </c>
      <c r="U5173" t="s">
        <v>52</v>
      </c>
      <c r="V5173">
        <v>2</v>
      </c>
      <c r="W5173" t="s">
        <v>52</v>
      </c>
      <c r="X5173">
        <v>1</v>
      </c>
      <c r="Y5173" t="s">
        <v>59</v>
      </c>
      <c r="AB5173" t="s">
        <v>72</v>
      </c>
      <c r="AD5173" t="s">
        <v>73</v>
      </c>
      <c r="AE5173" t="s">
        <v>53</v>
      </c>
      <c r="AF5173" t="s">
        <v>53</v>
      </c>
      <c r="AG5173" t="s">
        <v>53</v>
      </c>
    </row>
    <row r="5174" spans="1:49" x14ac:dyDescent="0.35">
      <c r="A5174" s="2" t="s">
        <v>1365</v>
      </c>
      <c r="B5174">
        <v>17</v>
      </c>
      <c r="C5174">
        <v>1711</v>
      </c>
      <c r="D5174">
        <v>2</v>
      </c>
      <c r="E5174" t="s">
        <v>56</v>
      </c>
      <c r="F5174">
        <v>50</v>
      </c>
      <c r="G5174" t="s">
        <v>72</v>
      </c>
      <c r="I5174" t="s">
        <v>73</v>
      </c>
      <c r="J5174" t="s">
        <v>53</v>
      </c>
      <c r="K5174" t="s">
        <v>53</v>
      </c>
      <c r="L5174" t="s">
        <v>53</v>
      </c>
      <c r="M5174">
        <v>0</v>
      </c>
      <c r="O5174">
        <v>1</v>
      </c>
      <c r="P5174" s="6">
        <v>5</v>
      </c>
      <c r="Q5174" t="s">
        <v>50</v>
      </c>
      <c r="R5174">
        <v>14</v>
      </c>
      <c r="S5174" s="5">
        <f t="shared" si="80"/>
        <v>1</v>
      </c>
      <c r="T5174" t="s">
        <v>58</v>
      </c>
      <c r="U5174" t="s">
        <v>52</v>
      </c>
      <c r="V5174">
        <v>2</v>
      </c>
      <c r="W5174" t="s">
        <v>52</v>
      </c>
      <c r="X5174">
        <v>1</v>
      </c>
      <c r="Y5174" t="s">
        <v>59</v>
      </c>
      <c r="AB5174" t="s">
        <v>72</v>
      </c>
      <c r="AD5174" t="s">
        <v>73</v>
      </c>
      <c r="AE5174" t="s">
        <v>52</v>
      </c>
      <c r="AF5174" t="s">
        <v>52</v>
      </c>
      <c r="AG5174" t="s">
        <v>52</v>
      </c>
      <c r="AH5174">
        <v>3</v>
      </c>
      <c r="AI5174" t="s">
        <v>63</v>
      </c>
      <c r="AJ5174" t="s">
        <v>53</v>
      </c>
      <c r="AO5174" t="s">
        <v>119</v>
      </c>
    </row>
    <row r="5175" spans="1:49" hidden="1" x14ac:dyDescent="0.35">
      <c r="A5175" s="2" t="s">
        <v>1366</v>
      </c>
      <c r="B5175">
        <v>20</v>
      </c>
      <c r="C5175">
        <v>2005</v>
      </c>
      <c r="D5175">
        <v>2</v>
      </c>
      <c r="E5175" t="s">
        <v>50</v>
      </c>
      <c r="F5175">
        <v>72</v>
      </c>
      <c r="G5175" t="s">
        <v>72</v>
      </c>
      <c r="I5175" t="s">
        <v>73</v>
      </c>
      <c r="J5175" t="s">
        <v>52</v>
      </c>
      <c r="K5175" t="s">
        <v>52</v>
      </c>
      <c r="L5175" t="s">
        <v>52</v>
      </c>
      <c r="M5175">
        <v>8</v>
      </c>
      <c r="N5175" t="s">
        <v>60</v>
      </c>
      <c r="O5175">
        <v>3</v>
      </c>
      <c r="P5175" s="2">
        <v>1</v>
      </c>
      <c r="Q5175" t="s">
        <v>50</v>
      </c>
      <c r="R5175">
        <v>72</v>
      </c>
      <c r="S5175" s="5">
        <f t="shared" si="80"/>
        <v>0</v>
      </c>
      <c r="T5175" t="s">
        <v>54</v>
      </c>
      <c r="U5175" t="s">
        <v>53</v>
      </c>
      <c r="W5175" t="s">
        <v>53</v>
      </c>
      <c r="Y5175" t="s">
        <v>55</v>
      </c>
      <c r="Z5175" t="s">
        <v>52</v>
      </c>
      <c r="AA5175">
        <v>2</v>
      </c>
      <c r="AB5175" t="s">
        <v>72</v>
      </c>
      <c r="AD5175" t="s">
        <v>73</v>
      </c>
      <c r="AE5175" t="s">
        <v>52</v>
      </c>
      <c r="AF5175" t="s">
        <v>52</v>
      </c>
      <c r="AG5175" t="s">
        <v>52</v>
      </c>
      <c r="AH5175">
        <v>8</v>
      </c>
      <c r="AI5175" t="s">
        <v>60</v>
      </c>
      <c r="AJ5175" t="s">
        <v>53</v>
      </c>
    </row>
    <row r="5176" spans="1:49" hidden="1" x14ac:dyDescent="0.35">
      <c r="A5176" s="2" t="s">
        <v>1366</v>
      </c>
      <c r="B5176">
        <v>20</v>
      </c>
      <c r="C5176">
        <v>2005</v>
      </c>
      <c r="D5176">
        <v>2</v>
      </c>
      <c r="E5176" t="s">
        <v>50</v>
      </c>
      <c r="F5176">
        <v>72</v>
      </c>
      <c r="G5176" t="s">
        <v>72</v>
      </c>
      <c r="I5176" t="s">
        <v>73</v>
      </c>
      <c r="J5176" t="s">
        <v>52</v>
      </c>
      <c r="K5176" t="s">
        <v>52</v>
      </c>
      <c r="L5176" t="s">
        <v>52</v>
      </c>
      <c r="M5176">
        <v>8</v>
      </c>
      <c r="N5176" t="s">
        <v>60</v>
      </c>
      <c r="O5176">
        <v>3</v>
      </c>
      <c r="P5176" s="2">
        <v>2</v>
      </c>
      <c r="Q5176" t="s">
        <v>56</v>
      </c>
      <c r="R5176">
        <v>67</v>
      </c>
      <c r="S5176" s="5">
        <f t="shared" si="80"/>
        <v>0</v>
      </c>
      <c r="T5176" t="s">
        <v>57</v>
      </c>
      <c r="U5176" t="s">
        <v>53</v>
      </c>
      <c r="W5176" t="s">
        <v>53</v>
      </c>
      <c r="Y5176" t="s">
        <v>55</v>
      </c>
      <c r="Z5176" t="s">
        <v>52</v>
      </c>
      <c r="AA5176">
        <v>1</v>
      </c>
      <c r="AB5176" t="s">
        <v>72</v>
      </c>
      <c r="AD5176" t="s">
        <v>73</v>
      </c>
      <c r="AE5176" t="s">
        <v>52</v>
      </c>
      <c r="AF5176" t="s">
        <v>52</v>
      </c>
      <c r="AG5176" t="s">
        <v>52</v>
      </c>
      <c r="AH5176">
        <v>5</v>
      </c>
      <c r="AI5176" t="s">
        <v>78</v>
      </c>
      <c r="AJ5176" t="s">
        <v>53</v>
      </c>
    </row>
    <row r="5177" spans="1:49" hidden="1" x14ac:dyDescent="0.35">
      <c r="A5177" s="2" t="s">
        <v>1366</v>
      </c>
      <c r="B5177">
        <v>20</v>
      </c>
      <c r="C5177">
        <v>2005</v>
      </c>
      <c r="D5177">
        <v>2</v>
      </c>
      <c r="E5177" t="s">
        <v>50</v>
      </c>
      <c r="F5177">
        <v>72</v>
      </c>
      <c r="G5177" t="s">
        <v>72</v>
      </c>
      <c r="I5177" t="s">
        <v>73</v>
      </c>
      <c r="J5177" t="s">
        <v>52</v>
      </c>
      <c r="K5177" t="s">
        <v>52</v>
      </c>
      <c r="L5177" t="s">
        <v>52</v>
      </c>
      <c r="M5177">
        <v>8</v>
      </c>
      <c r="N5177" t="s">
        <v>60</v>
      </c>
      <c r="O5177">
        <v>3</v>
      </c>
      <c r="P5177" s="2">
        <v>3</v>
      </c>
      <c r="Q5177" t="s">
        <v>56</v>
      </c>
      <c r="R5177">
        <v>31</v>
      </c>
      <c r="S5177" s="5">
        <f t="shared" si="80"/>
        <v>0</v>
      </c>
      <c r="T5177" t="s">
        <v>58</v>
      </c>
      <c r="U5177" t="s">
        <v>52</v>
      </c>
      <c r="V5177">
        <v>1</v>
      </c>
      <c r="W5177" t="s">
        <v>52</v>
      </c>
      <c r="X5177">
        <v>2</v>
      </c>
      <c r="Y5177" t="s">
        <v>55</v>
      </c>
      <c r="Z5177" t="s">
        <v>52</v>
      </c>
      <c r="AA5177">
        <v>4</v>
      </c>
      <c r="AB5177" t="s">
        <v>72</v>
      </c>
      <c r="AD5177" t="s">
        <v>73</v>
      </c>
      <c r="AE5177" t="s">
        <v>52</v>
      </c>
      <c r="AF5177" t="s">
        <v>52</v>
      </c>
      <c r="AG5177" t="s">
        <v>52</v>
      </c>
      <c r="AH5177">
        <v>6</v>
      </c>
      <c r="AI5177" t="s">
        <v>79</v>
      </c>
      <c r="AJ5177" t="s">
        <v>53</v>
      </c>
    </row>
    <row r="5178" spans="1:49" hidden="1" x14ac:dyDescent="0.35">
      <c r="A5178" s="2" t="s">
        <v>1366</v>
      </c>
      <c r="B5178">
        <v>20</v>
      </c>
      <c r="C5178">
        <v>2005</v>
      </c>
      <c r="D5178">
        <v>2</v>
      </c>
      <c r="E5178" t="s">
        <v>50</v>
      </c>
      <c r="F5178">
        <v>72</v>
      </c>
      <c r="G5178" t="s">
        <v>72</v>
      </c>
      <c r="I5178" t="s">
        <v>73</v>
      </c>
      <c r="J5178" t="s">
        <v>52</v>
      </c>
      <c r="K5178" t="s">
        <v>52</v>
      </c>
      <c r="L5178" t="s">
        <v>52</v>
      </c>
      <c r="M5178">
        <v>8</v>
      </c>
      <c r="N5178" t="s">
        <v>60</v>
      </c>
      <c r="O5178">
        <v>3</v>
      </c>
      <c r="P5178" s="2">
        <v>4</v>
      </c>
      <c r="Q5178" t="s">
        <v>50</v>
      </c>
      <c r="R5178">
        <v>39</v>
      </c>
      <c r="S5178" s="5">
        <f t="shared" si="80"/>
        <v>0</v>
      </c>
      <c r="T5178" t="s">
        <v>99</v>
      </c>
      <c r="U5178" t="s">
        <v>53</v>
      </c>
      <c r="W5178" t="s">
        <v>53</v>
      </c>
      <c r="Y5178" t="s">
        <v>55</v>
      </c>
      <c r="Z5178" t="s">
        <v>52</v>
      </c>
      <c r="AA5178">
        <v>3</v>
      </c>
      <c r="AB5178" t="s">
        <v>72</v>
      </c>
      <c r="AD5178" t="s">
        <v>73</v>
      </c>
      <c r="AE5178" t="s">
        <v>52</v>
      </c>
      <c r="AF5178" t="s">
        <v>52</v>
      </c>
      <c r="AG5178" t="s">
        <v>52</v>
      </c>
      <c r="AH5178">
        <v>4</v>
      </c>
      <c r="AI5178" t="s">
        <v>83</v>
      </c>
      <c r="AJ5178" t="s">
        <v>53</v>
      </c>
    </row>
    <row r="5179" spans="1:49" hidden="1" x14ac:dyDescent="0.35">
      <c r="A5179" s="2" t="s">
        <v>1366</v>
      </c>
      <c r="B5179">
        <v>20</v>
      </c>
      <c r="C5179">
        <v>2005</v>
      </c>
      <c r="D5179">
        <v>2</v>
      </c>
      <c r="E5179" t="s">
        <v>50</v>
      </c>
      <c r="F5179">
        <v>72</v>
      </c>
      <c r="G5179" t="s">
        <v>72</v>
      </c>
      <c r="I5179" t="s">
        <v>73</v>
      </c>
      <c r="J5179" t="s">
        <v>52</v>
      </c>
      <c r="K5179" t="s">
        <v>52</v>
      </c>
      <c r="L5179" t="s">
        <v>52</v>
      </c>
      <c r="M5179">
        <v>8</v>
      </c>
      <c r="N5179" t="s">
        <v>60</v>
      </c>
      <c r="O5179">
        <v>3</v>
      </c>
      <c r="P5179" s="2">
        <v>5</v>
      </c>
      <c r="Q5179" t="s">
        <v>56</v>
      </c>
      <c r="R5179">
        <v>9</v>
      </c>
      <c r="S5179" s="5">
        <f t="shared" si="80"/>
        <v>0</v>
      </c>
      <c r="T5179" t="s">
        <v>102</v>
      </c>
      <c r="U5179" t="s">
        <v>53</v>
      </c>
      <c r="W5179" t="s">
        <v>52</v>
      </c>
      <c r="X5179">
        <v>3</v>
      </c>
      <c r="AB5179" t="s">
        <v>72</v>
      </c>
      <c r="AD5179" t="s">
        <v>73</v>
      </c>
      <c r="AE5179" t="s">
        <v>52</v>
      </c>
      <c r="AF5179" t="s">
        <v>52</v>
      </c>
      <c r="AG5179" t="s">
        <v>52</v>
      </c>
      <c r="AH5179">
        <v>4</v>
      </c>
      <c r="AI5179" t="s">
        <v>63</v>
      </c>
      <c r="AJ5179" t="s">
        <v>52</v>
      </c>
      <c r="AK5179" t="s">
        <v>64</v>
      </c>
      <c r="AM5179" t="s">
        <v>62</v>
      </c>
      <c r="AN5179" t="s">
        <v>53</v>
      </c>
      <c r="AP5179">
        <v>0</v>
      </c>
      <c r="AQ5179">
        <v>0</v>
      </c>
      <c r="AR5179">
        <v>6000</v>
      </c>
      <c r="AS5179">
        <v>15000</v>
      </c>
      <c r="AT5179">
        <v>0</v>
      </c>
      <c r="AU5179">
        <v>0</v>
      </c>
      <c r="AV5179">
        <v>0</v>
      </c>
      <c r="AW5179">
        <v>21000</v>
      </c>
    </row>
    <row r="5180" spans="1:49" hidden="1" x14ac:dyDescent="0.35">
      <c r="A5180" s="2" t="s">
        <v>1366</v>
      </c>
      <c r="B5180">
        <v>20</v>
      </c>
      <c r="C5180">
        <v>2005</v>
      </c>
      <c r="D5180">
        <v>2</v>
      </c>
      <c r="E5180" t="s">
        <v>50</v>
      </c>
      <c r="F5180">
        <v>72</v>
      </c>
      <c r="G5180" t="s">
        <v>72</v>
      </c>
      <c r="I5180" t="s">
        <v>73</v>
      </c>
      <c r="J5180" t="s">
        <v>52</v>
      </c>
      <c r="K5180" t="s">
        <v>52</v>
      </c>
      <c r="L5180" t="s">
        <v>52</v>
      </c>
      <c r="M5180">
        <v>8</v>
      </c>
      <c r="N5180" t="s">
        <v>60</v>
      </c>
      <c r="O5180">
        <v>3</v>
      </c>
      <c r="P5180" s="2">
        <v>6</v>
      </c>
      <c r="Q5180" t="s">
        <v>56</v>
      </c>
      <c r="R5180">
        <v>2</v>
      </c>
      <c r="S5180" s="5">
        <f t="shared" si="80"/>
        <v>0</v>
      </c>
      <c r="T5180" t="s">
        <v>102</v>
      </c>
      <c r="U5180" t="s">
        <v>52</v>
      </c>
      <c r="V5180">
        <v>4</v>
      </c>
      <c r="W5180" t="s">
        <v>52</v>
      </c>
      <c r="X5180">
        <v>3</v>
      </c>
      <c r="AB5180" t="s">
        <v>72</v>
      </c>
      <c r="AD5180" t="s">
        <v>73</v>
      </c>
    </row>
    <row r="5181" spans="1:49" hidden="1" x14ac:dyDescent="0.35">
      <c r="A5181" s="2" t="s">
        <v>1366</v>
      </c>
      <c r="B5181">
        <v>20</v>
      </c>
      <c r="C5181">
        <v>2005</v>
      </c>
      <c r="D5181">
        <v>2</v>
      </c>
      <c r="E5181" t="s">
        <v>50</v>
      </c>
      <c r="F5181">
        <v>72</v>
      </c>
      <c r="G5181" t="s">
        <v>72</v>
      </c>
      <c r="I5181" t="s">
        <v>73</v>
      </c>
      <c r="J5181" t="s">
        <v>52</v>
      </c>
      <c r="K5181" t="s">
        <v>52</v>
      </c>
      <c r="L5181" t="s">
        <v>52</v>
      </c>
      <c r="M5181">
        <v>8</v>
      </c>
      <c r="N5181" t="s">
        <v>60</v>
      </c>
      <c r="O5181">
        <v>3</v>
      </c>
      <c r="P5181" s="2">
        <v>7</v>
      </c>
      <c r="Q5181" t="s">
        <v>56</v>
      </c>
      <c r="R5181">
        <v>1</v>
      </c>
      <c r="S5181" s="5">
        <f t="shared" si="80"/>
        <v>0</v>
      </c>
      <c r="T5181" t="s">
        <v>102</v>
      </c>
      <c r="U5181" t="s">
        <v>53</v>
      </c>
      <c r="W5181" t="s">
        <v>53</v>
      </c>
      <c r="AB5181" t="s">
        <v>72</v>
      </c>
    </row>
    <row r="5182" spans="1:49" hidden="1" x14ac:dyDescent="0.35">
      <c r="A5182" s="2" t="s">
        <v>1367</v>
      </c>
      <c r="B5182">
        <v>5</v>
      </c>
      <c r="C5182">
        <v>505</v>
      </c>
      <c r="D5182">
        <v>2</v>
      </c>
      <c r="E5182" t="s">
        <v>50</v>
      </c>
      <c r="F5182">
        <v>39</v>
      </c>
      <c r="G5182" t="s">
        <v>72</v>
      </c>
      <c r="I5182" t="s">
        <v>73</v>
      </c>
      <c r="J5182" t="s">
        <v>52</v>
      </c>
      <c r="K5182" t="s">
        <v>52</v>
      </c>
      <c r="L5182" t="s">
        <v>52</v>
      </c>
      <c r="M5182">
        <v>10</v>
      </c>
      <c r="N5182" t="s">
        <v>100</v>
      </c>
      <c r="O5182">
        <v>1</v>
      </c>
      <c r="P5182" s="2">
        <v>1</v>
      </c>
      <c r="Q5182" t="s">
        <v>50</v>
      </c>
      <c r="R5182">
        <v>39</v>
      </c>
      <c r="S5182" s="5">
        <f t="shared" si="80"/>
        <v>0</v>
      </c>
      <c r="T5182" t="s">
        <v>54</v>
      </c>
      <c r="U5182" t="s">
        <v>53</v>
      </c>
      <c r="W5182" t="s">
        <v>53</v>
      </c>
      <c r="Y5182" t="s">
        <v>55</v>
      </c>
      <c r="Z5182" t="s">
        <v>52</v>
      </c>
      <c r="AA5182">
        <v>2</v>
      </c>
      <c r="AB5182" t="s">
        <v>72</v>
      </c>
      <c r="AD5182" t="s">
        <v>73</v>
      </c>
      <c r="AE5182" t="s">
        <v>52</v>
      </c>
      <c r="AF5182" t="s">
        <v>52</v>
      </c>
      <c r="AG5182" t="s">
        <v>52</v>
      </c>
      <c r="AH5182">
        <v>10</v>
      </c>
      <c r="AI5182" t="s">
        <v>100</v>
      </c>
      <c r="AJ5182" t="s">
        <v>53</v>
      </c>
    </row>
    <row r="5183" spans="1:49" hidden="1" x14ac:dyDescent="0.35">
      <c r="A5183" s="2" t="s">
        <v>1367</v>
      </c>
      <c r="B5183">
        <v>5</v>
      </c>
      <c r="C5183">
        <v>505</v>
      </c>
      <c r="D5183">
        <v>2</v>
      </c>
      <c r="E5183" t="s">
        <v>50</v>
      </c>
      <c r="F5183">
        <v>39</v>
      </c>
      <c r="G5183" t="s">
        <v>72</v>
      </c>
      <c r="I5183" t="s">
        <v>73</v>
      </c>
      <c r="J5183" t="s">
        <v>52</v>
      </c>
      <c r="K5183" t="s">
        <v>52</v>
      </c>
      <c r="L5183" t="s">
        <v>52</v>
      </c>
      <c r="M5183">
        <v>10</v>
      </c>
      <c r="N5183" t="s">
        <v>100</v>
      </c>
      <c r="O5183">
        <v>1</v>
      </c>
      <c r="P5183" s="2">
        <v>2</v>
      </c>
      <c r="Q5183" t="s">
        <v>56</v>
      </c>
      <c r="R5183">
        <v>29</v>
      </c>
      <c r="S5183" s="5">
        <f t="shared" si="80"/>
        <v>0</v>
      </c>
      <c r="T5183" t="s">
        <v>57</v>
      </c>
      <c r="U5183" t="s">
        <v>53</v>
      </c>
      <c r="W5183" t="s">
        <v>53</v>
      </c>
      <c r="Y5183" t="s">
        <v>55</v>
      </c>
      <c r="Z5183" t="s">
        <v>52</v>
      </c>
      <c r="AA5183">
        <v>1</v>
      </c>
      <c r="AB5183" t="s">
        <v>72</v>
      </c>
      <c r="AD5183" t="s">
        <v>73</v>
      </c>
      <c r="AE5183" t="s">
        <v>52</v>
      </c>
      <c r="AF5183" t="s">
        <v>52</v>
      </c>
      <c r="AG5183" t="s">
        <v>52</v>
      </c>
      <c r="AH5183">
        <v>5</v>
      </c>
      <c r="AI5183" t="s">
        <v>78</v>
      </c>
      <c r="AJ5183" t="s">
        <v>53</v>
      </c>
    </row>
    <row r="5184" spans="1:49" x14ac:dyDescent="0.35">
      <c r="A5184" s="2" t="s">
        <v>1367</v>
      </c>
      <c r="B5184">
        <v>5</v>
      </c>
      <c r="C5184">
        <v>505</v>
      </c>
      <c r="D5184">
        <v>2</v>
      </c>
      <c r="E5184" t="s">
        <v>50</v>
      </c>
      <c r="F5184">
        <v>39</v>
      </c>
      <c r="G5184" t="s">
        <v>72</v>
      </c>
      <c r="I5184" t="s">
        <v>73</v>
      </c>
      <c r="J5184" t="s">
        <v>52</v>
      </c>
      <c r="K5184" t="s">
        <v>52</v>
      </c>
      <c r="L5184" t="s">
        <v>52</v>
      </c>
      <c r="M5184">
        <v>10</v>
      </c>
      <c r="N5184" t="s">
        <v>100</v>
      </c>
      <c r="O5184">
        <v>1</v>
      </c>
      <c r="P5184" s="6">
        <v>3</v>
      </c>
      <c r="Q5184" t="s">
        <v>50</v>
      </c>
      <c r="R5184">
        <v>7</v>
      </c>
      <c r="S5184" s="5">
        <f t="shared" si="80"/>
        <v>1</v>
      </c>
      <c r="T5184" t="s">
        <v>58</v>
      </c>
      <c r="U5184" t="s">
        <v>52</v>
      </c>
      <c r="V5184">
        <v>1</v>
      </c>
      <c r="W5184" t="s">
        <v>52</v>
      </c>
      <c r="X5184">
        <v>2</v>
      </c>
      <c r="AB5184" t="s">
        <v>72</v>
      </c>
      <c r="AD5184" t="s">
        <v>73</v>
      </c>
      <c r="AE5184" t="s">
        <v>53</v>
      </c>
      <c r="AF5184" t="s">
        <v>53</v>
      </c>
      <c r="AG5184" t="s">
        <v>52</v>
      </c>
      <c r="AH5184">
        <v>3</v>
      </c>
      <c r="AI5184" t="s">
        <v>97</v>
      </c>
      <c r="AJ5184" t="s">
        <v>52</v>
      </c>
      <c r="AK5184" t="s">
        <v>98</v>
      </c>
      <c r="AM5184" t="s">
        <v>62</v>
      </c>
      <c r="AN5184" t="s">
        <v>52</v>
      </c>
      <c r="AP5184">
        <v>0</v>
      </c>
      <c r="AQ5184">
        <v>960000</v>
      </c>
      <c r="AR5184">
        <v>0</v>
      </c>
      <c r="AS5184">
        <v>35000</v>
      </c>
      <c r="AT5184">
        <v>0</v>
      </c>
      <c r="AU5184">
        <v>0</v>
      </c>
      <c r="AV5184">
        <v>0</v>
      </c>
      <c r="AW5184">
        <v>995000</v>
      </c>
    </row>
    <row r="5185" spans="1:49" hidden="1" x14ac:dyDescent="0.35">
      <c r="A5185" s="2" t="s">
        <v>1368</v>
      </c>
      <c r="B5185">
        <v>1</v>
      </c>
      <c r="C5185">
        <v>102</v>
      </c>
      <c r="D5185">
        <v>2</v>
      </c>
      <c r="E5185" t="s">
        <v>56</v>
      </c>
      <c r="F5185">
        <v>47</v>
      </c>
      <c r="G5185" t="s">
        <v>72</v>
      </c>
      <c r="I5185" t="s">
        <v>73</v>
      </c>
      <c r="J5185" t="s">
        <v>53</v>
      </c>
      <c r="K5185" t="s">
        <v>53</v>
      </c>
      <c r="L5185" t="s">
        <v>52</v>
      </c>
      <c r="M5185">
        <v>2</v>
      </c>
      <c r="N5185" t="s">
        <v>65</v>
      </c>
      <c r="O5185">
        <v>1</v>
      </c>
      <c r="P5185" s="2">
        <v>1</v>
      </c>
      <c r="Q5185" t="s">
        <v>56</v>
      </c>
      <c r="R5185">
        <v>47</v>
      </c>
      <c r="S5185" s="5">
        <f t="shared" si="80"/>
        <v>0</v>
      </c>
      <c r="T5185" t="s">
        <v>54</v>
      </c>
      <c r="U5185" t="s">
        <v>53</v>
      </c>
      <c r="W5185" t="s">
        <v>52</v>
      </c>
      <c r="X5185">
        <v>4</v>
      </c>
      <c r="Y5185" t="s">
        <v>55</v>
      </c>
      <c r="Z5185" t="s">
        <v>52</v>
      </c>
      <c r="AA5185">
        <v>2</v>
      </c>
      <c r="AB5185" t="s">
        <v>72</v>
      </c>
      <c r="AD5185" t="s">
        <v>73</v>
      </c>
      <c r="AE5185" t="s">
        <v>53</v>
      </c>
      <c r="AF5185" t="s">
        <v>53</v>
      </c>
      <c r="AG5185" t="s">
        <v>52</v>
      </c>
      <c r="AH5185">
        <v>2</v>
      </c>
      <c r="AI5185" t="s">
        <v>65</v>
      </c>
      <c r="AJ5185" t="s">
        <v>53</v>
      </c>
    </row>
    <row r="5186" spans="1:49" hidden="1" x14ac:dyDescent="0.35">
      <c r="A5186" s="2" t="s">
        <v>1368</v>
      </c>
      <c r="B5186">
        <v>1</v>
      </c>
      <c r="C5186">
        <v>102</v>
      </c>
      <c r="D5186">
        <v>2</v>
      </c>
      <c r="E5186" t="s">
        <v>56</v>
      </c>
      <c r="F5186">
        <v>47</v>
      </c>
      <c r="G5186" t="s">
        <v>72</v>
      </c>
      <c r="I5186" t="s">
        <v>73</v>
      </c>
      <c r="J5186" t="s">
        <v>53</v>
      </c>
      <c r="K5186" t="s">
        <v>53</v>
      </c>
      <c r="L5186" t="s">
        <v>52</v>
      </c>
      <c r="M5186">
        <v>2</v>
      </c>
      <c r="N5186" t="s">
        <v>65</v>
      </c>
      <c r="O5186">
        <v>1</v>
      </c>
      <c r="P5186" s="2">
        <v>2</v>
      </c>
      <c r="Q5186" t="s">
        <v>50</v>
      </c>
      <c r="R5186">
        <v>37</v>
      </c>
      <c r="S5186" s="5">
        <f t="shared" si="80"/>
        <v>0</v>
      </c>
      <c r="T5186" t="s">
        <v>57</v>
      </c>
      <c r="U5186" t="s">
        <v>53</v>
      </c>
      <c r="W5186" t="s">
        <v>53</v>
      </c>
      <c r="Y5186" t="s">
        <v>55</v>
      </c>
      <c r="Z5186" t="s">
        <v>52</v>
      </c>
      <c r="AA5186">
        <v>1</v>
      </c>
      <c r="AB5186" t="s">
        <v>72</v>
      </c>
      <c r="AD5186" t="s">
        <v>73</v>
      </c>
      <c r="AE5186" t="s">
        <v>53</v>
      </c>
      <c r="AF5186" t="s">
        <v>53</v>
      </c>
      <c r="AG5186" t="s">
        <v>53</v>
      </c>
    </row>
    <row r="5187" spans="1:49" x14ac:dyDescent="0.35">
      <c r="A5187" s="2" t="s">
        <v>1368</v>
      </c>
      <c r="B5187">
        <v>1</v>
      </c>
      <c r="C5187">
        <v>102</v>
      </c>
      <c r="D5187">
        <v>2</v>
      </c>
      <c r="E5187" t="s">
        <v>56</v>
      </c>
      <c r="F5187">
        <v>47</v>
      </c>
      <c r="G5187" t="s">
        <v>72</v>
      </c>
      <c r="I5187" t="s">
        <v>73</v>
      </c>
      <c r="J5187" t="s">
        <v>53</v>
      </c>
      <c r="K5187" t="s">
        <v>53</v>
      </c>
      <c r="L5187" t="s">
        <v>52</v>
      </c>
      <c r="M5187">
        <v>2</v>
      </c>
      <c r="N5187" t="s">
        <v>65</v>
      </c>
      <c r="O5187">
        <v>1</v>
      </c>
      <c r="P5187" s="6">
        <v>3</v>
      </c>
      <c r="Q5187" t="s">
        <v>50</v>
      </c>
      <c r="R5187">
        <v>6</v>
      </c>
      <c r="S5187" s="5">
        <f t="shared" ref="S5187:S5250" si="81">IF(AND(R5187&gt;=6, R5187&lt;=17, T5187="Child"),1,0)</f>
        <v>1</v>
      </c>
      <c r="T5187" t="s">
        <v>58</v>
      </c>
      <c r="U5187" t="s">
        <v>52</v>
      </c>
      <c r="V5187">
        <v>2</v>
      </c>
      <c r="W5187" t="s">
        <v>52</v>
      </c>
      <c r="X5187">
        <v>1</v>
      </c>
      <c r="AB5187" t="s">
        <v>72</v>
      </c>
      <c r="AD5187" t="s">
        <v>73</v>
      </c>
      <c r="AE5187" t="s">
        <v>53</v>
      </c>
      <c r="AF5187" t="s">
        <v>53</v>
      </c>
      <c r="AG5187" t="s">
        <v>52</v>
      </c>
      <c r="AH5187">
        <v>1</v>
      </c>
      <c r="AI5187" t="s">
        <v>68</v>
      </c>
      <c r="AJ5187" t="s">
        <v>52</v>
      </c>
      <c r="AK5187" t="s">
        <v>74</v>
      </c>
      <c r="AM5187" t="s">
        <v>62</v>
      </c>
      <c r="AN5187" t="s">
        <v>53</v>
      </c>
      <c r="AP5187">
        <v>0</v>
      </c>
      <c r="AQ5187">
        <v>0</v>
      </c>
      <c r="AR5187">
        <v>5000</v>
      </c>
      <c r="AS5187">
        <v>5000</v>
      </c>
      <c r="AT5187">
        <v>468000</v>
      </c>
      <c r="AU5187">
        <v>0</v>
      </c>
      <c r="AV5187">
        <v>0</v>
      </c>
      <c r="AW5187">
        <v>478000</v>
      </c>
    </row>
    <row r="5188" spans="1:49" hidden="1" x14ac:dyDescent="0.35">
      <c r="A5188" s="2" t="s">
        <v>1368</v>
      </c>
      <c r="B5188">
        <v>1</v>
      </c>
      <c r="C5188">
        <v>102</v>
      </c>
      <c r="D5188">
        <v>2</v>
      </c>
      <c r="E5188" t="s">
        <v>56</v>
      </c>
      <c r="F5188">
        <v>47</v>
      </c>
      <c r="G5188" t="s">
        <v>72</v>
      </c>
      <c r="I5188" t="s">
        <v>73</v>
      </c>
      <c r="J5188" t="s">
        <v>53</v>
      </c>
      <c r="K5188" t="s">
        <v>53</v>
      </c>
      <c r="L5188" t="s">
        <v>52</v>
      </c>
      <c r="M5188">
        <v>2</v>
      </c>
      <c r="N5188" t="s">
        <v>65</v>
      </c>
      <c r="O5188">
        <v>1</v>
      </c>
      <c r="P5188" s="2">
        <v>4</v>
      </c>
      <c r="Q5188" t="s">
        <v>56</v>
      </c>
      <c r="R5188">
        <v>76</v>
      </c>
      <c r="S5188" s="5">
        <f t="shared" si="81"/>
        <v>0</v>
      </c>
      <c r="T5188" t="s">
        <v>125</v>
      </c>
      <c r="U5188" t="s">
        <v>53</v>
      </c>
      <c r="W5188" t="s">
        <v>53</v>
      </c>
      <c r="Y5188" t="s">
        <v>92</v>
      </c>
      <c r="AB5188" t="s">
        <v>72</v>
      </c>
      <c r="AD5188" t="s">
        <v>73</v>
      </c>
      <c r="AE5188" t="s">
        <v>52</v>
      </c>
      <c r="AF5188" t="s">
        <v>52</v>
      </c>
      <c r="AG5188" t="s">
        <v>52</v>
      </c>
      <c r="AH5188">
        <v>4</v>
      </c>
      <c r="AI5188" t="s">
        <v>83</v>
      </c>
      <c r="AJ5188" t="s">
        <v>53</v>
      </c>
    </row>
    <row r="5189" spans="1:49" hidden="1" x14ac:dyDescent="0.35">
      <c r="A5189" s="2" t="s">
        <v>1369</v>
      </c>
      <c r="B5189">
        <v>4</v>
      </c>
      <c r="C5189">
        <v>403</v>
      </c>
      <c r="D5189">
        <v>1</v>
      </c>
      <c r="E5189" t="s">
        <v>50</v>
      </c>
      <c r="F5189">
        <v>46</v>
      </c>
      <c r="G5189" t="s">
        <v>72</v>
      </c>
      <c r="I5189" t="s">
        <v>73</v>
      </c>
      <c r="J5189" t="s">
        <v>52</v>
      </c>
      <c r="K5189" t="s">
        <v>52</v>
      </c>
      <c r="L5189" t="s">
        <v>52</v>
      </c>
      <c r="M5189">
        <v>8</v>
      </c>
      <c r="N5189" t="s">
        <v>60</v>
      </c>
      <c r="O5189">
        <v>1</v>
      </c>
      <c r="P5189" s="2">
        <v>1</v>
      </c>
      <c r="Q5189" t="s">
        <v>50</v>
      </c>
      <c r="R5189">
        <v>46</v>
      </c>
      <c r="S5189" s="5">
        <f t="shared" si="81"/>
        <v>0</v>
      </c>
      <c r="T5189" t="s">
        <v>54</v>
      </c>
      <c r="U5189" t="s">
        <v>53</v>
      </c>
      <c r="W5189" t="s">
        <v>53</v>
      </c>
      <c r="Y5189" t="s">
        <v>55</v>
      </c>
      <c r="Z5189" t="s">
        <v>52</v>
      </c>
      <c r="AA5189">
        <v>2</v>
      </c>
      <c r="AB5189" t="s">
        <v>72</v>
      </c>
      <c r="AD5189" t="s">
        <v>73</v>
      </c>
      <c r="AE5189" t="s">
        <v>52</v>
      </c>
      <c r="AF5189" t="s">
        <v>52</v>
      </c>
      <c r="AG5189" t="s">
        <v>52</v>
      </c>
      <c r="AH5189">
        <v>8</v>
      </c>
      <c r="AI5189" t="s">
        <v>60</v>
      </c>
      <c r="AJ5189" t="s">
        <v>53</v>
      </c>
    </row>
    <row r="5190" spans="1:49" hidden="1" x14ac:dyDescent="0.35">
      <c r="A5190" s="2" t="s">
        <v>1369</v>
      </c>
      <c r="B5190">
        <v>4</v>
      </c>
      <c r="C5190">
        <v>403</v>
      </c>
      <c r="D5190">
        <v>1</v>
      </c>
      <c r="E5190" t="s">
        <v>50</v>
      </c>
      <c r="F5190">
        <v>46</v>
      </c>
      <c r="G5190" t="s">
        <v>72</v>
      </c>
      <c r="I5190" t="s">
        <v>73</v>
      </c>
      <c r="J5190" t="s">
        <v>52</v>
      </c>
      <c r="K5190" t="s">
        <v>52</v>
      </c>
      <c r="L5190" t="s">
        <v>52</v>
      </c>
      <c r="M5190">
        <v>8</v>
      </c>
      <c r="N5190" t="s">
        <v>60</v>
      </c>
      <c r="O5190">
        <v>1</v>
      </c>
      <c r="P5190" s="2">
        <v>2</v>
      </c>
      <c r="Q5190" t="s">
        <v>56</v>
      </c>
      <c r="R5190">
        <v>40</v>
      </c>
      <c r="S5190" s="5">
        <f t="shared" si="81"/>
        <v>0</v>
      </c>
      <c r="T5190" t="s">
        <v>57</v>
      </c>
      <c r="U5190" t="s">
        <v>53</v>
      </c>
      <c r="W5190" t="s">
        <v>52</v>
      </c>
      <c r="X5190">
        <v>3</v>
      </c>
      <c r="Y5190" t="s">
        <v>55</v>
      </c>
      <c r="Z5190" t="s">
        <v>52</v>
      </c>
      <c r="AA5190">
        <v>1</v>
      </c>
      <c r="AB5190" t="s">
        <v>72</v>
      </c>
      <c r="AD5190" t="s">
        <v>73</v>
      </c>
      <c r="AE5190" t="s">
        <v>52</v>
      </c>
      <c r="AF5190" t="s">
        <v>52</v>
      </c>
      <c r="AG5190" t="s">
        <v>52</v>
      </c>
      <c r="AH5190">
        <v>8</v>
      </c>
      <c r="AI5190" t="s">
        <v>60</v>
      </c>
      <c r="AJ5190" t="s">
        <v>53</v>
      </c>
    </row>
    <row r="5191" spans="1:49" hidden="1" x14ac:dyDescent="0.35">
      <c r="A5191" s="2" t="s">
        <v>1369</v>
      </c>
      <c r="B5191">
        <v>4</v>
      </c>
      <c r="C5191">
        <v>403</v>
      </c>
      <c r="D5191">
        <v>1</v>
      </c>
      <c r="E5191" t="s">
        <v>50</v>
      </c>
      <c r="F5191">
        <v>46</v>
      </c>
      <c r="G5191" t="s">
        <v>72</v>
      </c>
      <c r="I5191" t="s">
        <v>73</v>
      </c>
      <c r="J5191" t="s">
        <v>52</v>
      </c>
      <c r="K5191" t="s">
        <v>52</v>
      </c>
      <c r="L5191" t="s">
        <v>52</v>
      </c>
      <c r="M5191">
        <v>8</v>
      </c>
      <c r="N5191" t="s">
        <v>60</v>
      </c>
      <c r="O5191">
        <v>1</v>
      </c>
      <c r="P5191" s="2">
        <v>3</v>
      </c>
      <c r="Q5191" t="s">
        <v>56</v>
      </c>
      <c r="R5191">
        <v>71</v>
      </c>
      <c r="S5191" s="5">
        <f t="shared" si="81"/>
        <v>0</v>
      </c>
      <c r="T5191" t="s">
        <v>125</v>
      </c>
      <c r="U5191" t="s">
        <v>53</v>
      </c>
      <c r="W5191" t="s">
        <v>53</v>
      </c>
      <c r="Y5191" t="s">
        <v>92</v>
      </c>
      <c r="AB5191" t="s">
        <v>72</v>
      </c>
      <c r="AD5191" t="s">
        <v>73</v>
      </c>
      <c r="AE5191" t="s">
        <v>53</v>
      </c>
      <c r="AF5191" t="s">
        <v>53</v>
      </c>
      <c r="AG5191" t="s">
        <v>53</v>
      </c>
    </row>
    <row r="5192" spans="1:49" hidden="1" x14ac:dyDescent="0.35">
      <c r="A5192" s="2" t="s">
        <v>1369</v>
      </c>
      <c r="B5192">
        <v>4</v>
      </c>
      <c r="C5192">
        <v>403</v>
      </c>
      <c r="D5192">
        <v>1</v>
      </c>
      <c r="E5192" t="s">
        <v>50</v>
      </c>
      <c r="F5192">
        <v>46</v>
      </c>
      <c r="G5192" t="s">
        <v>72</v>
      </c>
      <c r="I5192" t="s">
        <v>73</v>
      </c>
      <c r="J5192" t="s">
        <v>52</v>
      </c>
      <c r="K5192" t="s">
        <v>52</v>
      </c>
      <c r="L5192" t="s">
        <v>52</v>
      </c>
      <c r="M5192">
        <v>8</v>
      </c>
      <c r="N5192" t="s">
        <v>60</v>
      </c>
      <c r="O5192">
        <v>1</v>
      </c>
      <c r="P5192" s="2">
        <v>4</v>
      </c>
      <c r="Q5192" t="s">
        <v>56</v>
      </c>
      <c r="R5192">
        <v>21</v>
      </c>
      <c r="S5192" s="5">
        <f t="shared" si="81"/>
        <v>0</v>
      </c>
      <c r="T5192" t="s">
        <v>58</v>
      </c>
      <c r="U5192" t="s">
        <v>52</v>
      </c>
      <c r="V5192">
        <v>1</v>
      </c>
      <c r="W5192" t="s">
        <v>52</v>
      </c>
      <c r="X5192">
        <v>2</v>
      </c>
      <c r="Y5192" t="s">
        <v>59</v>
      </c>
      <c r="AB5192" t="s">
        <v>72</v>
      </c>
      <c r="AD5192" t="s">
        <v>52</v>
      </c>
      <c r="AE5192" t="s">
        <v>52</v>
      </c>
      <c r="AF5192" t="s">
        <v>52</v>
      </c>
      <c r="AG5192" t="s">
        <v>53</v>
      </c>
    </row>
    <row r="5193" spans="1:49" hidden="1" x14ac:dyDescent="0.35">
      <c r="A5193" s="2" t="s">
        <v>1369</v>
      </c>
      <c r="B5193">
        <v>4</v>
      </c>
      <c r="C5193">
        <v>403</v>
      </c>
      <c r="D5193">
        <v>1</v>
      </c>
      <c r="E5193" t="s">
        <v>50</v>
      </c>
      <c r="F5193">
        <v>46</v>
      </c>
      <c r="G5193" t="s">
        <v>72</v>
      </c>
      <c r="I5193" t="s">
        <v>73</v>
      </c>
      <c r="J5193" t="s">
        <v>52</v>
      </c>
      <c r="K5193" t="s">
        <v>52</v>
      </c>
      <c r="L5193" t="s">
        <v>52</v>
      </c>
      <c r="M5193">
        <v>8</v>
      </c>
      <c r="N5193" t="s">
        <v>60</v>
      </c>
      <c r="O5193">
        <v>1</v>
      </c>
      <c r="P5193" s="2">
        <v>5</v>
      </c>
      <c r="Q5193" t="s">
        <v>56</v>
      </c>
      <c r="R5193">
        <v>18</v>
      </c>
      <c r="S5193" s="5">
        <f t="shared" si="81"/>
        <v>0</v>
      </c>
      <c r="T5193" t="s">
        <v>58</v>
      </c>
      <c r="U5193" t="s">
        <v>52</v>
      </c>
      <c r="V5193">
        <v>1</v>
      </c>
      <c r="W5193" t="s">
        <v>52</v>
      </c>
      <c r="X5193">
        <v>2</v>
      </c>
      <c r="Y5193" t="s">
        <v>59</v>
      </c>
      <c r="AB5193" t="s">
        <v>72</v>
      </c>
      <c r="AD5193" t="s">
        <v>52</v>
      </c>
      <c r="AE5193" t="s">
        <v>52</v>
      </c>
      <c r="AF5193" t="s">
        <v>52</v>
      </c>
      <c r="AG5193" t="s">
        <v>52</v>
      </c>
      <c r="AH5193">
        <v>11</v>
      </c>
      <c r="AI5193" t="s">
        <v>94</v>
      </c>
      <c r="AJ5193" t="s">
        <v>52</v>
      </c>
      <c r="AK5193" t="s">
        <v>108</v>
      </c>
      <c r="AM5193" t="s">
        <v>62</v>
      </c>
      <c r="AN5193" t="s">
        <v>52</v>
      </c>
      <c r="AP5193">
        <v>350000</v>
      </c>
      <c r="AQ5193">
        <v>0</v>
      </c>
      <c r="AR5193">
        <v>50000</v>
      </c>
      <c r="AS5193">
        <v>25000</v>
      </c>
      <c r="AT5193">
        <v>0</v>
      </c>
      <c r="AU5193">
        <v>0</v>
      </c>
      <c r="AV5193">
        <v>3000</v>
      </c>
      <c r="AW5193">
        <v>428000</v>
      </c>
    </row>
    <row r="5194" spans="1:49" x14ac:dyDescent="0.35">
      <c r="A5194" s="2" t="s">
        <v>1369</v>
      </c>
      <c r="B5194">
        <v>4</v>
      </c>
      <c r="C5194">
        <v>403</v>
      </c>
      <c r="D5194">
        <v>1</v>
      </c>
      <c r="E5194" t="s">
        <v>50</v>
      </c>
      <c r="F5194">
        <v>46</v>
      </c>
      <c r="G5194" t="s">
        <v>72</v>
      </c>
      <c r="I5194" t="s">
        <v>73</v>
      </c>
      <c r="J5194" t="s">
        <v>52</v>
      </c>
      <c r="K5194" t="s">
        <v>52</v>
      </c>
      <c r="L5194" t="s">
        <v>52</v>
      </c>
      <c r="M5194">
        <v>8</v>
      </c>
      <c r="N5194" t="s">
        <v>60</v>
      </c>
      <c r="O5194">
        <v>1</v>
      </c>
      <c r="P5194" s="6">
        <v>6</v>
      </c>
      <c r="Q5194" t="s">
        <v>50</v>
      </c>
      <c r="R5194">
        <v>15</v>
      </c>
      <c r="S5194" s="5">
        <f t="shared" si="81"/>
        <v>1</v>
      </c>
      <c r="T5194" t="s">
        <v>58</v>
      </c>
      <c r="U5194" t="s">
        <v>52</v>
      </c>
      <c r="V5194">
        <v>1</v>
      </c>
      <c r="W5194" t="s">
        <v>52</v>
      </c>
      <c r="X5194">
        <v>2</v>
      </c>
      <c r="Y5194" t="s">
        <v>59</v>
      </c>
      <c r="AB5194" t="s">
        <v>72</v>
      </c>
      <c r="AD5194" t="s">
        <v>73</v>
      </c>
      <c r="AE5194" t="s">
        <v>52</v>
      </c>
      <c r="AF5194" t="s">
        <v>52</v>
      </c>
      <c r="AG5194" t="s">
        <v>52</v>
      </c>
      <c r="AH5194">
        <v>8</v>
      </c>
      <c r="AI5194" t="s">
        <v>60</v>
      </c>
      <c r="AJ5194" t="s">
        <v>52</v>
      </c>
      <c r="AK5194" t="s">
        <v>61</v>
      </c>
      <c r="AM5194" t="s">
        <v>62</v>
      </c>
      <c r="AN5194" t="s">
        <v>52</v>
      </c>
      <c r="AP5194">
        <v>180000</v>
      </c>
      <c r="AQ5194">
        <v>0</v>
      </c>
      <c r="AR5194">
        <v>45000</v>
      </c>
      <c r="AS5194">
        <v>30000</v>
      </c>
      <c r="AT5194">
        <v>0</v>
      </c>
      <c r="AU5194">
        <v>0</v>
      </c>
      <c r="AV5194">
        <v>2000</v>
      </c>
      <c r="AW5194">
        <v>257000</v>
      </c>
    </row>
    <row r="5195" spans="1:49" hidden="1" x14ac:dyDescent="0.35">
      <c r="A5195" s="2" t="s">
        <v>1370</v>
      </c>
      <c r="B5195">
        <v>25</v>
      </c>
      <c r="C5195">
        <v>2502</v>
      </c>
      <c r="D5195">
        <v>2</v>
      </c>
      <c r="E5195" t="s">
        <v>50</v>
      </c>
      <c r="F5195">
        <v>69</v>
      </c>
      <c r="G5195" t="s">
        <v>72</v>
      </c>
      <c r="I5195" t="s">
        <v>73</v>
      </c>
      <c r="J5195" t="s">
        <v>52</v>
      </c>
      <c r="K5195" t="s">
        <v>52</v>
      </c>
      <c r="L5195" t="s">
        <v>52</v>
      </c>
      <c r="M5195">
        <v>3</v>
      </c>
      <c r="N5195" t="s">
        <v>97</v>
      </c>
      <c r="P5195" s="2">
        <v>1</v>
      </c>
      <c r="Q5195" t="s">
        <v>50</v>
      </c>
      <c r="R5195">
        <v>69</v>
      </c>
      <c r="S5195" s="5">
        <f t="shared" si="81"/>
        <v>0</v>
      </c>
      <c r="T5195" t="s">
        <v>54</v>
      </c>
      <c r="U5195" t="s">
        <v>53</v>
      </c>
      <c r="W5195" t="s">
        <v>53</v>
      </c>
      <c r="Y5195" t="s">
        <v>55</v>
      </c>
      <c r="Z5195" t="s">
        <v>52</v>
      </c>
      <c r="AA5195">
        <v>2</v>
      </c>
      <c r="AB5195" t="s">
        <v>72</v>
      </c>
      <c r="AD5195" t="s">
        <v>73</v>
      </c>
      <c r="AE5195" t="s">
        <v>52</v>
      </c>
      <c r="AF5195" t="s">
        <v>52</v>
      </c>
      <c r="AG5195" t="s">
        <v>52</v>
      </c>
      <c r="AH5195">
        <v>3</v>
      </c>
      <c r="AI5195" t="s">
        <v>97</v>
      </c>
      <c r="AJ5195" t="s">
        <v>53</v>
      </c>
    </row>
    <row r="5196" spans="1:49" hidden="1" x14ac:dyDescent="0.35">
      <c r="A5196" s="2" t="s">
        <v>1370</v>
      </c>
      <c r="B5196">
        <v>25</v>
      </c>
      <c r="C5196">
        <v>2502</v>
      </c>
      <c r="D5196">
        <v>2</v>
      </c>
      <c r="E5196" t="s">
        <v>50</v>
      </c>
      <c r="F5196">
        <v>69</v>
      </c>
      <c r="G5196" t="s">
        <v>72</v>
      </c>
      <c r="I5196" t="s">
        <v>73</v>
      </c>
      <c r="J5196" t="s">
        <v>52</v>
      </c>
      <c r="K5196" t="s">
        <v>52</v>
      </c>
      <c r="L5196" t="s">
        <v>52</v>
      </c>
      <c r="M5196">
        <v>3</v>
      </c>
      <c r="N5196" t="s">
        <v>97</v>
      </c>
      <c r="P5196" s="2">
        <v>2</v>
      </c>
      <c r="Q5196" t="s">
        <v>56</v>
      </c>
      <c r="R5196">
        <v>65</v>
      </c>
      <c r="S5196" s="5">
        <f t="shared" si="81"/>
        <v>0</v>
      </c>
      <c r="T5196" t="s">
        <v>57</v>
      </c>
      <c r="U5196" t="s">
        <v>53</v>
      </c>
      <c r="W5196" t="s">
        <v>53</v>
      </c>
      <c r="Y5196" t="s">
        <v>55</v>
      </c>
      <c r="Z5196" t="s">
        <v>52</v>
      </c>
      <c r="AA5196">
        <v>1</v>
      </c>
      <c r="AB5196" t="s">
        <v>72</v>
      </c>
      <c r="AD5196" t="s">
        <v>73</v>
      </c>
      <c r="AE5196" t="s">
        <v>52</v>
      </c>
      <c r="AF5196" t="s">
        <v>52</v>
      </c>
      <c r="AG5196" t="s">
        <v>52</v>
      </c>
      <c r="AH5196">
        <v>4</v>
      </c>
      <c r="AI5196" t="s">
        <v>63</v>
      </c>
      <c r="AJ5196" t="s">
        <v>53</v>
      </c>
    </row>
    <row r="5197" spans="1:49" hidden="1" x14ac:dyDescent="0.35">
      <c r="A5197" s="2" t="s">
        <v>1371</v>
      </c>
      <c r="B5197">
        <v>21</v>
      </c>
      <c r="C5197">
        <v>2102</v>
      </c>
      <c r="D5197">
        <v>2</v>
      </c>
      <c r="E5197" t="s">
        <v>50</v>
      </c>
      <c r="F5197">
        <v>30</v>
      </c>
      <c r="G5197" t="s">
        <v>72</v>
      </c>
      <c r="I5197" t="s">
        <v>73</v>
      </c>
      <c r="J5197" t="s">
        <v>52</v>
      </c>
      <c r="K5197" t="s">
        <v>52</v>
      </c>
      <c r="L5197" t="s">
        <v>52</v>
      </c>
      <c r="M5197">
        <v>13</v>
      </c>
      <c r="N5197" t="s">
        <v>76</v>
      </c>
      <c r="O5197">
        <v>2</v>
      </c>
      <c r="P5197" s="2">
        <v>1</v>
      </c>
      <c r="Q5197" t="s">
        <v>50</v>
      </c>
      <c r="R5197">
        <v>30</v>
      </c>
      <c r="S5197" s="5">
        <f t="shared" si="81"/>
        <v>0</v>
      </c>
      <c r="T5197" t="s">
        <v>54</v>
      </c>
      <c r="U5197" t="s">
        <v>53</v>
      </c>
      <c r="W5197" t="s">
        <v>53</v>
      </c>
      <c r="Y5197" t="s">
        <v>55</v>
      </c>
      <c r="Z5197" t="s">
        <v>52</v>
      </c>
      <c r="AA5197">
        <v>2</v>
      </c>
      <c r="AB5197" t="s">
        <v>72</v>
      </c>
      <c r="AD5197" t="s">
        <v>73</v>
      </c>
      <c r="AE5197" t="s">
        <v>52</v>
      </c>
      <c r="AF5197" t="s">
        <v>52</v>
      </c>
      <c r="AG5197" t="s">
        <v>52</v>
      </c>
      <c r="AH5197">
        <v>13</v>
      </c>
      <c r="AI5197" t="s">
        <v>76</v>
      </c>
      <c r="AJ5197" t="s">
        <v>53</v>
      </c>
    </row>
    <row r="5198" spans="1:49" hidden="1" x14ac:dyDescent="0.35">
      <c r="A5198" s="2" t="s">
        <v>1371</v>
      </c>
      <c r="B5198">
        <v>21</v>
      </c>
      <c r="C5198">
        <v>2102</v>
      </c>
      <c r="D5198">
        <v>2</v>
      </c>
      <c r="E5198" t="s">
        <v>50</v>
      </c>
      <c r="F5198">
        <v>30</v>
      </c>
      <c r="G5198" t="s">
        <v>72</v>
      </c>
      <c r="I5198" t="s">
        <v>73</v>
      </c>
      <c r="J5198" t="s">
        <v>52</v>
      </c>
      <c r="K5198" t="s">
        <v>52</v>
      </c>
      <c r="L5198" t="s">
        <v>52</v>
      </c>
      <c r="M5198">
        <v>13</v>
      </c>
      <c r="N5198" t="s">
        <v>76</v>
      </c>
      <c r="O5198">
        <v>2</v>
      </c>
      <c r="P5198" s="2">
        <v>2</v>
      </c>
      <c r="Q5198" t="s">
        <v>56</v>
      </c>
      <c r="R5198">
        <v>35</v>
      </c>
      <c r="S5198" s="5">
        <f t="shared" si="81"/>
        <v>0</v>
      </c>
      <c r="T5198" t="s">
        <v>57</v>
      </c>
      <c r="U5198" t="s">
        <v>53</v>
      </c>
      <c r="W5198" t="s">
        <v>52</v>
      </c>
      <c r="X5198">
        <v>5</v>
      </c>
      <c r="Y5198" t="s">
        <v>55</v>
      </c>
      <c r="Z5198" t="s">
        <v>52</v>
      </c>
      <c r="AA5198">
        <v>1</v>
      </c>
      <c r="AB5198" t="s">
        <v>72</v>
      </c>
      <c r="AD5198" t="s">
        <v>73</v>
      </c>
      <c r="AE5198" t="s">
        <v>52</v>
      </c>
      <c r="AF5198" t="s">
        <v>52</v>
      </c>
      <c r="AG5198" t="s">
        <v>52</v>
      </c>
      <c r="AH5198">
        <v>7</v>
      </c>
      <c r="AI5198" t="s">
        <v>79</v>
      </c>
      <c r="AJ5198" t="s">
        <v>53</v>
      </c>
    </row>
    <row r="5199" spans="1:49" x14ac:dyDescent="0.35">
      <c r="A5199" s="2" t="s">
        <v>1371</v>
      </c>
      <c r="B5199">
        <v>21</v>
      </c>
      <c r="C5199">
        <v>2102</v>
      </c>
      <c r="D5199">
        <v>2</v>
      </c>
      <c r="E5199" t="s">
        <v>50</v>
      </c>
      <c r="F5199">
        <v>30</v>
      </c>
      <c r="G5199" t="s">
        <v>72</v>
      </c>
      <c r="I5199" t="s">
        <v>73</v>
      </c>
      <c r="J5199" t="s">
        <v>52</v>
      </c>
      <c r="K5199" t="s">
        <v>52</v>
      </c>
      <c r="L5199" t="s">
        <v>52</v>
      </c>
      <c r="M5199">
        <v>13</v>
      </c>
      <c r="N5199" t="s">
        <v>76</v>
      </c>
      <c r="O5199">
        <v>2</v>
      </c>
      <c r="P5199" s="6">
        <v>3</v>
      </c>
      <c r="Q5199" t="s">
        <v>56</v>
      </c>
      <c r="R5199">
        <v>11</v>
      </c>
      <c r="S5199" s="5">
        <f t="shared" si="81"/>
        <v>1</v>
      </c>
      <c r="T5199" t="s">
        <v>58</v>
      </c>
      <c r="U5199" t="s">
        <v>52</v>
      </c>
      <c r="V5199">
        <v>1</v>
      </c>
      <c r="W5199" t="s">
        <v>52</v>
      </c>
      <c r="X5199">
        <v>5</v>
      </c>
      <c r="AB5199" t="s">
        <v>72</v>
      </c>
      <c r="AD5199" t="s">
        <v>73</v>
      </c>
      <c r="AE5199" t="s">
        <v>52</v>
      </c>
      <c r="AF5199" t="s">
        <v>52</v>
      </c>
      <c r="AG5199" t="s">
        <v>52</v>
      </c>
      <c r="AH5199">
        <v>5</v>
      </c>
      <c r="AI5199" t="s">
        <v>83</v>
      </c>
      <c r="AJ5199" t="s">
        <v>52</v>
      </c>
      <c r="AK5199" t="s">
        <v>84</v>
      </c>
      <c r="AM5199" t="s">
        <v>62</v>
      </c>
      <c r="AN5199" t="s">
        <v>52</v>
      </c>
      <c r="AP5199">
        <v>0</v>
      </c>
      <c r="AQ5199">
        <v>0</v>
      </c>
      <c r="AR5199">
        <v>10000</v>
      </c>
      <c r="AS5199">
        <v>50000</v>
      </c>
      <c r="AT5199">
        <v>0</v>
      </c>
      <c r="AU5199">
        <v>12000</v>
      </c>
      <c r="AV5199">
        <v>100000</v>
      </c>
      <c r="AW5199">
        <v>172000</v>
      </c>
    </row>
    <row r="5200" spans="1:49" x14ac:dyDescent="0.35">
      <c r="A5200" s="2" t="s">
        <v>1371</v>
      </c>
      <c r="B5200">
        <v>21</v>
      </c>
      <c r="C5200">
        <v>2102</v>
      </c>
      <c r="D5200">
        <v>2</v>
      </c>
      <c r="E5200" t="s">
        <v>50</v>
      </c>
      <c r="F5200">
        <v>30</v>
      </c>
      <c r="G5200" t="s">
        <v>72</v>
      </c>
      <c r="I5200" t="s">
        <v>73</v>
      </c>
      <c r="J5200" t="s">
        <v>52</v>
      </c>
      <c r="K5200" t="s">
        <v>52</v>
      </c>
      <c r="L5200" t="s">
        <v>52</v>
      </c>
      <c r="M5200">
        <v>13</v>
      </c>
      <c r="N5200" t="s">
        <v>76</v>
      </c>
      <c r="O5200">
        <v>2</v>
      </c>
      <c r="P5200" s="6">
        <v>4</v>
      </c>
      <c r="Q5200" t="s">
        <v>56</v>
      </c>
      <c r="R5200">
        <v>7</v>
      </c>
      <c r="S5200" s="5">
        <f t="shared" si="81"/>
        <v>1</v>
      </c>
      <c r="T5200" t="s">
        <v>58</v>
      </c>
      <c r="U5200" t="s">
        <v>52</v>
      </c>
      <c r="V5200">
        <v>1</v>
      </c>
      <c r="W5200" t="s">
        <v>52</v>
      </c>
      <c r="X5200">
        <v>2</v>
      </c>
      <c r="AB5200" t="s">
        <v>72</v>
      </c>
      <c r="AD5200" t="s">
        <v>73</v>
      </c>
      <c r="AE5200" t="s">
        <v>52</v>
      </c>
      <c r="AF5200" t="s">
        <v>52</v>
      </c>
      <c r="AG5200" t="s">
        <v>52</v>
      </c>
      <c r="AH5200">
        <v>2</v>
      </c>
      <c r="AI5200" t="s">
        <v>65</v>
      </c>
      <c r="AJ5200" t="s">
        <v>52</v>
      </c>
      <c r="AK5200" t="s">
        <v>66</v>
      </c>
      <c r="AM5200" t="s">
        <v>62</v>
      </c>
      <c r="AN5200" t="s">
        <v>52</v>
      </c>
      <c r="AP5200">
        <v>0</v>
      </c>
      <c r="AQ5200">
        <v>0</v>
      </c>
      <c r="AR5200">
        <v>5000</v>
      </c>
      <c r="AS5200">
        <v>50000</v>
      </c>
      <c r="AT5200">
        <v>0</v>
      </c>
      <c r="AU5200">
        <v>10000</v>
      </c>
      <c r="AV5200">
        <v>100000</v>
      </c>
      <c r="AW5200">
        <v>165000</v>
      </c>
    </row>
    <row r="5201" spans="1:49" hidden="1" x14ac:dyDescent="0.35">
      <c r="A5201" s="2" t="s">
        <v>1371</v>
      </c>
      <c r="B5201">
        <v>21</v>
      </c>
      <c r="C5201">
        <v>2102</v>
      </c>
      <c r="D5201">
        <v>2</v>
      </c>
      <c r="E5201" t="s">
        <v>50</v>
      </c>
      <c r="F5201">
        <v>30</v>
      </c>
      <c r="G5201" t="s">
        <v>72</v>
      </c>
      <c r="I5201" t="s">
        <v>73</v>
      </c>
      <c r="J5201" t="s">
        <v>52</v>
      </c>
      <c r="K5201" t="s">
        <v>52</v>
      </c>
      <c r="L5201" t="s">
        <v>52</v>
      </c>
      <c r="M5201">
        <v>13</v>
      </c>
      <c r="N5201" t="s">
        <v>76</v>
      </c>
      <c r="O5201">
        <v>2</v>
      </c>
      <c r="P5201" s="2">
        <v>5</v>
      </c>
      <c r="Q5201" t="s">
        <v>56</v>
      </c>
      <c r="R5201">
        <v>73</v>
      </c>
      <c r="S5201" s="5">
        <f t="shared" si="81"/>
        <v>0</v>
      </c>
      <c r="T5201" t="s">
        <v>91</v>
      </c>
      <c r="U5201" t="s">
        <v>53</v>
      </c>
      <c r="W5201" t="s">
        <v>53</v>
      </c>
      <c r="Y5201" t="s">
        <v>92</v>
      </c>
      <c r="AB5201" t="s">
        <v>72</v>
      </c>
      <c r="AD5201" t="s">
        <v>73</v>
      </c>
      <c r="AE5201" t="s">
        <v>53</v>
      </c>
      <c r="AF5201" t="s">
        <v>53</v>
      </c>
      <c r="AG5201" t="s">
        <v>52</v>
      </c>
      <c r="AH5201">
        <v>1</v>
      </c>
      <c r="AI5201" t="s">
        <v>155</v>
      </c>
      <c r="AJ5201" t="s">
        <v>53</v>
      </c>
    </row>
    <row r="5202" spans="1:49" hidden="1" x14ac:dyDescent="0.35">
      <c r="A5202" s="2" t="s">
        <v>1372</v>
      </c>
      <c r="B5202">
        <v>15</v>
      </c>
      <c r="C5202">
        <v>1505</v>
      </c>
      <c r="D5202">
        <v>1</v>
      </c>
      <c r="E5202" t="s">
        <v>50</v>
      </c>
      <c r="F5202">
        <v>65</v>
      </c>
      <c r="G5202" t="s">
        <v>72</v>
      </c>
      <c r="I5202" t="s">
        <v>73</v>
      </c>
      <c r="J5202" t="s">
        <v>52</v>
      </c>
      <c r="K5202" t="s">
        <v>52</v>
      </c>
      <c r="L5202" t="s">
        <v>52</v>
      </c>
      <c r="M5202">
        <v>6</v>
      </c>
      <c r="N5202" t="s">
        <v>78</v>
      </c>
      <c r="O5202">
        <v>3</v>
      </c>
      <c r="P5202" s="2">
        <v>1</v>
      </c>
      <c r="Q5202" t="s">
        <v>50</v>
      </c>
      <c r="R5202">
        <v>65</v>
      </c>
      <c r="S5202" s="5">
        <f t="shared" si="81"/>
        <v>0</v>
      </c>
      <c r="T5202" t="s">
        <v>54</v>
      </c>
      <c r="U5202" t="s">
        <v>53</v>
      </c>
      <c r="W5202" t="s">
        <v>53</v>
      </c>
      <c r="Y5202" t="s">
        <v>55</v>
      </c>
      <c r="Z5202" t="s">
        <v>52</v>
      </c>
      <c r="AA5202">
        <v>2</v>
      </c>
      <c r="AB5202" t="s">
        <v>72</v>
      </c>
      <c r="AD5202" t="s">
        <v>73</v>
      </c>
      <c r="AE5202" t="s">
        <v>52</v>
      </c>
      <c r="AF5202" t="s">
        <v>52</v>
      </c>
      <c r="AG5202" t="s">
        <v>52</v>
      </c>
      <c r="AH5202">
        <v>6</v>
      </c>
      <c r="AI5202" t="s">
        <v>78</v>
      </c>
      <c r="AJ5202" t="s">
        <v>53</v>
      </c>
    </row>
    <row r="5203" spans="1:49" hidden="1" x14ac:dyDescent="0.35">
      <c r="A5203" s="2" t="s">
        <v>1372</v>
      </c>
      <c r="B5203">
        <v>15</v>
      </c>
      <c r="C5203">
        <v>1505</v>
      </c>
      <c r="D5203">
        <v>1</v>
      </c>
      <c r="E5203" t="s">
        <v>50</v>
      </c>
      <c r="F5203">
        <v>65</v>
      </c>
      <c r="G5203" t="s">
        <v>72</v>
      </c>
      <c r="I5203" t="s">
        <v>73</v>
      </c>
      <c r="J5203" t="s">
        <v>52</v>
      </c>
      <c r="K5203" t="s">
        <v>52</v>
      </c>
      <c r="L5203" t="s">
        <v>52</v>
      </c>
      <c r="M5203">
        <v>6</v>
      </c>
      <c r="N5203" t="s">
        <v>78</v>
      </c>
      <c r="O5203">
        <v>3</v>
      </c>
      <c r="P5203" s="2">
        <v>2</v>
      </c>
      <c r="Q5203" t="s">
        <v>56</v>
      </c>
      <c r="R5203">
        <v>63</v>
      </c>
      <c r="S5203" s="5">
        <f t="shared" si="81"/>
        <v>0</v>
      </c>
      <c r="T5203" t="s">
        <v>57</v>
      </c>
      <c r="U5203" t="s">
        <v>53</v>
      </c>
      <c r="W5203" t="s">
        <v>53</v>
      </c>
      <c r="Y5203" t="s">
        <v>55</v>
      </c>
      <c r="Z5203" t="s">
        <v>52</v>
      </c>
      <c r="AA5203">
        <v>1</v>
      </c>
      <c r="AB5203" t="s">
        <v>72</v>
      </c>
      <c r="AD5203" t="s">
        <v>73</v>
      </c>
      <c r="AE5203" t="s">
        <v>53</v>
      </c>
      <c r="AF5203" t="s">
        <v>53</v>
      </c>
      <c r="AG5203" t="s">
        <v>53</v>
      </c>
    </row>
    <row r="5204" spans="1:49" hidden="1" x14ac:dyDescent="0.35">
      <c r="A5204" s="2" t="s">
        <v>1372</v>
      </c>
      <c r="B5204">
        <v>15</v>
      </c>
      <c r="C5204">
        <v>1505</v>
      </c>
      <c r="D5204">
        <v>1</v>
      </c>
      <c r="E5204" t="s">
        <v>50</v>
      </c>
      <c r="F5204">
        <v>65</v>
      </c>
      <c r="G5204" t="s">
        <v>72</v>
      </c>
      <c r="I5204" t="s">
        <v>73</v>
      </c>
      <c r="J5204" t="s">
        <v>52</v>
      </c>
      <c r="K5204" t="s">
        <v>52</v>
      </c>
      <c r="L5204" t="s">
        <v>52</v>
      </c>
      <c r="M5204">
        <v>6</v>
      </c>
      <c r="N5204" t="s">
        <v>78</v>
      </c>
      <c r="O5204">
        <v>3</v>
      </c>
      <c r="P5204" s="2">
        <v>4</v>
      </c>
      <c r="Q5204" t="s">
        <v>50</v>
      </c>
      <c r="R5204">
        <v>31</v>
      </c>
      <c r="S5204" s="5">
        <f t="shared" si="81"/>
        <v>0</v>
      </c>
      <c r="T5204" t="s">
        <v>58</v>
      </c>
      <c r="U5204" t="s">
        <v>52</v>
      </c>
      <c r="V5204">
        <v>1</v>
      </c>
      <c r="W5204" t="s">
        <v>52</v>
      </c>
      <c r="X5204">
        <v>2</v>
      </c>
      <c r="Y5204" t="s">
        <v>59</v>
      </c>
      <c r="AB5204" t="s">
        <v>72</v>
      </c>
      <c r="AD5204" t="s">
        <v>73</v>
      </c>
      <c r="AE5204" t="s">
        <v>53</v>
      </c>
      <c r="AF5204" t="s">
        <v>53</v>
      </c>
      <c r="AG5204" t="s">
        <v>53</v>
      </c>
    </row>
    <row r="5205" spans="1:49" hidden="1" x14ac:dyDescent="0.35">
      <c r="A5205" s="2" t="s">
        <v>1372</v>
      </c>
      <c r="B5205">
        <v>15</v>
      </c>
      <c r="C5205">
        <v>1505</v>
      </c>
      <c r="D5205">
        <v>1</v>
      </c>
      <c r="E5205" t="s">
        <v>50</v>
      </c>
      <c r="F5205">
        <v>65</v>
      </c>
      <c r="G5205" t="s">
        <v>72</v>
      </c>
      <c r="I5205" t="s">
        <v>73</v>
      </c>
      <c r="J5205" t="s">
        <v>52</v>
      </c>
      <c r="K5205" t="s">
        <v>52</v>
      </c>
      <c r="L5205" t="s">
        <v>52</v>
      </c>
      <c r="M5205">
        <v>6</v>
      </c>
      <c r="N5205" t="s">
        <v>78</v>
      </c>
      <c r="O5205">
        <v>3</v>
      </c>
      <c r="P5205" s="2">
        <v>7</v>
      </c>
      <c r="Q5205" t="s">
        <v>50</v>
      </c>
      <c r="R5205">
        <v>19</v>
      </c>
      <c r="S5205" s="5">
        <f t="shared" si="81"/>
        <v>0</v>
      </c>
      <c r="T5205" t="s">
        <v>58</v>
      </c>
      <c r="U5205" t="s">
        <v>52</v>
      </c>
      <c r="V5205">
        <v>1</v>
      </c>
      <c r="W5205" t="s">
        <v>52</v>
      </c>
      <c r="X5205">
        <v>2</v>
      </c>
      <c r="Y5205" t="s">
        <v>59</v>
      </c>
      <c r="AB5205" t="s">
        <v>72</v>
      </c>
      <c r="AD5205" t="s">
        <v>73</v>
      </c>
      <c r="AE5205" t="s">
        <v>52</v>
      </c>
      <c r="AF5205" t="s">
        <v>52</v>
      </c>
      <c r="AG5205" t="s">
        <v>52</v>
      </c>
      <c r="AH5205">
        <v>6</v>
      </c>
      <c r="AI5205" t="s">
        <v>79</v>
      </c>
      <c r="AJ5205" t="s">
        <v>53</v>
      </c>
    </row>
    <row r="5206" spans="1:49" hidden="1" x14ac:dyDescent="0.35">
      <c r="A5206" s="2" t="s">
        <v>1372</v>
      </c>
      <c r="B5206">
        <v>15</v>
      </c>
      <c r="C5206">
        <v>1505</v>
      </c>
      <c r="D5206">
        <v>1</v>
      </c>
      <c r="E5206" t="s">
        <v>50</v>
      </c>
      <c r="F5206">
        <v>65</v>
      </c>
      <c r="G5206" t="s">
        <v>72</v>
      </c>
      <c r="I5206" t="s">
        <v>73</v>
      </c>
      <c r="J5206" t="s">
        <v>52</v>
      </c>
      <c r="K5206" t="s">
        <v>52</v>
      </c>
      <c r="L5206" t="s">
        <v>52</v>
      </c>
      <c r="M5206">
        <v>6</v>
      </c>
      <c r="N5206" t="s">
        <v>78</v>
      </c>
      <c r="O5206">
        <v>3</v>
      </c>
      <c r="P5206" s="2">
        <v>8</v>
      </c>
      <c r="Q5206" t="s">
        <v>50</v>
      </c>
      <c r="R5206">
        <v>17</v>
      </c>
      <c r="S5206" s="5">
        <f t="shared" si="81"/>
        <v>0</v>
      </c>
      <c r="T5206" t="s">
        <v>102</v>
      </c>
      <c r="U5206" t="s">
        <v>53</v>
      </c>
      <c r="W5206" t="s">
        <v>53</v>
      </c>
      <c r="Y5206" t="s">
        <v>59</v>
      </c>
      <c r="AB5206" t="s">
        <v>72</v>
      </c>
      <c r="AD5206" t="s">
        <v>73</v>
      </c>
      <c r="AE5206" t="s">
        <v>52</v>
      </c>
      <c r="AF5206" t="s">
        <v>52</v>
      </c>
      <c r="AG5206" t="s">
        <v>52</v>
      </c>
      <c r="AH5206">
        <v>6</v>
      </c>
      <c r="AI5206" t="s">
        <v>79</v>
      </c>
      <c r="AJ5206" t="s">
        <v>53</v>
      </c>
      <c r="AO5206" t="s">
        <v>164</v>
      </c>
    </row>
    <row r="5207" spans="1:49" hidden="1" x14ac:dyDescent="0.35">
      <c r="A5207" s="2" t="s">
        <v>1372</v>
      </c>
      <c r="B5207">
        <v>15</v>
      </c>
      <c r="C5207">
        <v>1505</v>
      </c>
      <c r="D5207">
        <v>1</v>
      </c>
      <c r="E5207" t="s">
        <v>50</v>
      </c>
      <c r="F5207">
        <v>65</v>
      </c>
      <c r="G5207" t="s">
        <v>72</v>
      </c>
      <c r="I5207" t="s">
        <v>73</v>
      </c>
      <c r="J5207" t="s">
        <v>52</v>
      </c>
      <c r="K5207" t="s">
        <v>52</v>
      </c>
      <c r="L5207" t="s">
        <v>52</v>
      </c>
      <c r="M5207">
        <v>6</v>
      </c>
      <c r="N5207" t="s">
        <v>78</v>
      </c>
      <c r="O5207">
        <v>3</v>
      </c>
      <c r="P5207" s="2">
        <v>9</v>
      </c>
      <c r="Q5207" t="s">
        <v>56</v>
      </c>
      <c r="R5207">
        <v>9</v>
      </c>
      <c r="S5207" s="5">
        <f t="shared" si="81"/>
        <v>0</v>
      </c>
      <c r="T5207" t="s">
        <v>102</v>
      </c>
      <c r="U5207" t="s">
        <v>53</v>
      </c>
      <c r="W5207" t="s">
        <v>53</v>
      </c>
      <c r="AB5207" t="s">
        <v>72</v>
      </c>
      <c r="AD5207" t="s">
        <v>73</v>
      </c>
      <c r="AE5207" t="s">
        <v>52</v>
      </c>
      <c r="AF5207" t="s">
        <v>52</v>
      </c>
      <c r="AG5207" t="s">
        <v>52</v>
      </c>
      <c r="AH5207">
        <v>3</v>
      </c>
      <c r="AI5207" t="s">
        <v>97</v>
      </c>
      <c r="AJ5207" t="s">
        <v>52</v>
      </c>
      <c r="AK5207" t="s">
        <v>98</v>
      </c>
      <c r="AM5207" t="s">
        <v>62</v>
      </c>
      <c r="AN5207" t="s">
        <v>53</v>
      </c>
      <c r="AP5207">
        <v>0</v>
      </c>
      <c r="AQ5207">
        <v>0</v>
      </c>
      <c r="AR5207">
        <v>60000</v>
      </c>
      <c r="AS5207">
        <v>60000</v>
      </c>
      <c r="AT5207">
        <v>20000</v>
      </c>
      <c r="AU5207">
        <v>0</v>
      </c>
      <c r="AV5207">
        <v>0</v>
      </c>
      <c r="AW5207">
        <v>140000</v>
      </c>
    </row>
    <row r="5208" spans="1:49" hidden="1" x14ac:dyDescent="0.35">
      <c r="A5208" s="2" t="s">
        <v>1372</v>
      </c>
      <c r="B5208">
        <v>15</v>
      </c>
      <c r="C5208">
        <v>1505</v>
      </c>
      <c r="D5208">
        <v>1</v>
      </c>
      <c r="E5208" t="s">
        <v>50</v>
      </c>
      <c r="F5208">
        <v>65</v>
      </c>
      <c r="G5208" t="s">
        <v>72</v>
      </c>
      <c r="I5208" t="s">
        <v>73</v>
      </c>
      <c r="J5208" t="s">
        <v>52</v>
      </c>
      <c r="K5208" t="s">
        <v>52</v>
      </c>
      <c r="L5208" t="s">
        <v>52</v>
      </c>
      <c r="M5208">
        <v>6</v>
      </c>
      <c r="N5208" t="s">
        <v>78</v>
      </c>
      <c r="O5208">
        <v>3</v>
      </c>
      <c r="P5208" s="2">
        <v>10</v>
      </c>
      <c r="Q5208" t="s">
        <v>56</v>
      </c>
      <c r="R5208">
        <v>7</v>
      </c>
      <c r="S5208" s="5">
        <f t="shared" si="81"/>
        <v>0</v>
      </c>
      <c r="T5208" t="s">
        <v>102</v>
      </c>
      <c r="U5208" t="s">
        <v>53</v>
      </c>
      <c r="W5208" t="s">
        <v>53</v>
      </c>
      <c r="AB5208" t="s">
        <v>72</v>
      </c>
      <c r="AD5208" t="s">
        <v>73</v>
      </c>
      <c r="AE5208" t="s">
        <v>52</v>
      </c>
      <c r="AF5208" t="s">
        <v>52</v>
      </c>
      <c r="AG5208" t="s">
        <v>52</v>
      </c>
      <c r="AH5208">
        <v>2</v>
      </c>
      <c r="AI5208" t="s">
        <v>68</v>
      </c>
      <c r="AJ5208" t="s">
        <v>52</v>
      </c>
      <c r="AK5208" t="s">
        <v>74</v>
      </c>
      <c r="AM5208" t="s">
        <v>62</v>
      </c>
      <c r="AN5208" t="s">
        <v>53</v>
      </c>
      <c r="AP5208">
        <v>0</v>
      </c>
      <c r="AQ5208">
        <v>0</v>
      </c>
      <c r="AR5208">
        <v>20000</v>
      </c>
      <c r="AS5208">
        <v>40000</v>
      </c>
      <c r="AT5208">
        <v>30000</v>
      </c>
      <c r="AU5208">
        <v>0</v>
      </c>
      <c r="AV5208">
        <v>0</v>
      </c>
      <c r="AW5208">
        <v>90000</v>
      </c>
    </row>
    <row r="5209" spans="1:49" hidden="1" x14ac:dyDescent="0.35">
      <c r="A5209" s="2" t="s">
        <v>1373</v>
      </c>
      <c r="B5209">
        <v>25</v>
      </c>
      <c r="C5209">
        <v>2503</v>
      </c>
      <c r="D5209">
        <v>2</v>
      </c>
      <c r="E5209" t="s">
        <v>56</v>
      </c>
      <c r="F5209">
        <v>70</v>
      </c>
      <c r="G5209" t="s">
        <v>72</v>
      </c>
      <c r="I5209" t="s">
        <v>73</v>
      </c>
      <c r="J5209" t="s">
        <v>52</v>
      </c>
      <c r="K5209" t="s">
        <v>53</v>
      </c>
      <c r="L5209" t="s">
        <v>52</v>
      </c>
      <c r="M5209">
        <v>2</v>
      </c>
      <c r="N5209" t="s">
        <v>97</v>
      </c>
      <c r="P5209" s="2">
        <v>1</v>
      </c>
      <c r="Q5209" t="s">
        <v>56</v>
      </c>
      <c r="R5209">
        <v>70</v>
      </c>
      <c r="S5209" s="5">
        <f t="shared" si="81"/>
        <v>0</v>
      </c>
      <c r="T5209" t="s">
        <v>54</v>
      </c>
      <c r="U5209" t="s">
        <v>53</v>
      </c>
      <c r="W5209" t="s">
        <v>53</v>
      </c>
      <c r="Y5209" t="s">
        <v>92</v>
      </c>
      <c r="AB5209" t="s">
        <v>72</v>
      </c>
      <c r="AD5209" t="s">
        <v>73</v>
      </c>
      <c r="AE5209" t="s">
        <v>52</v>
      </c>
      <c r="AF5209" t="s">
        <v>53</v>
      </c>
      <c r="AG5209" t="s">
        <v>52</v>
      </c>
      <c r="AH5209">
        <v>2</v>
      </c>
      <c r="AI5209" t="s">
        <v>97</v>
      </c>
      <c r="AJ5209" t="s">
        <v>53</v>
      </c>
    </row>
    <row r="5210" spans="1:49" hidden="1" x14ac:dyDescent="0.35">
      <c r="A5210" s="2" t="s">
        <v>1374</v>
      </c>
      <c r="B5210">
        <v>19</v>
      </c>
      <c r="C5210">
        <v>1905</v>
      </c>
      <c r="D5210">
        <v>2</v>
      </c>
      <c r="E5210" t="s">
        <v>50</v>
      </c>
      <c r="F5210">
        <v>35</v>
      </c>
      <c r="G5210" t="s">
        <v>72</v>
      </c>
      <c r="I5210" t="s">
        <v>73</v>
      </c>
      <c r="J5210" t="s">
        <v>53</v>
      </c>
      <c r="K5210" t="s">
        <v>53</v>
      </c>
      <c r="L5210" t="s">
        <v>53</v>
      </c>
      <c r="M5210">
        <v>0</v>
      </c>
      <c r="O5210">
        <v>3</v>
      </c>
      <c r="P5210" s="2">
        <v>1</v>
      </c>
      <c r="Q5210" t="s">
        <v>50</v>
      </c>
      <c r="R5210">
        <v>35</v>
      </c>
      <c r="S5210" s="5">
        <f t="shared" si="81"/>
        <v>0</v>
      </c>
      <c r="T5210" t="s">
        <v>54</v>
      </c>
      <c r="U5210" t="s">
        <v>53</v>
      </c>
      <c r="W5210" t="s">
        <v>53</v>
      </c>
      <c r="Y5210" t="s">
        <v>55</v>
      </c>
      <c r="Z5210" t="s">
        <v>52</v>
      </c>
      <c r="AA5210">
        <v>2</v>
      </c>
      <c r="AB5210" t="s">
        <v>72</v>
      </c>
      <c r="AD5210" t="s">
        <v>73</v>
      </c>
      <c r="AE5210" t="s">
        <v>53</v>
      </c>
      <c r="AF5210" t="s">
        <v>53</v>
      </c>
      <c r="AG5210" t="s">
        <v>53</v>
      </c>
    </row>
    <row r="5211" spans="1:49" hidden="1" x14ac:dyDescent="0.35">
      <c r="A5211" s="2" t="s">
        <v>1374</v>
      </c>
      <c r="B5211">
        <v>19</v>
      </c>
      <c r="C5211">
        <v>1905</v>
      </c>
      <c r="D5211">
        <v>2</v>
      </c>
      <c r="E5211" t="s">
        <v>50</v>
      </c>
      <c r="F5211">
        <v>35</v>
      </c>
      <c r="G5211" t="s">
        <v>72</v>
      </c>
      <c r="I5211" t="s">
        <v>73</v>
      </c>
      <c r="J5211" t="s">
        <v>53</v>
      </c>
      <c r="K5211" t="s">
        <v>53</v>
      </c>
      <c r="L5211" t="s">
        <v>53</v>
      </c>
      <c r="M5211">
        <v>0</v>
      </c>
      <c r="O5211">
        <v>3</v>
      </c>
      <c r="P5211" s="2">
        <v>2</v>
      </c>
      <c r="Q5211" t="s">
        <v>56</v>
      </c>
      <c r="R5211">
        <v>36</v>
      </c>
      <c r="S5211" s="5">
        <f t="shared" si="81"/>
        <v>0</v>
      </c>
      <c r="T5211" t="s">
        <v>57</v>
      </c>
      <c r="U5211" t="s">
        <v>53</v>
      </c>
      <c r="W5211" t="s">
        <v>53</v>
      </c>
      <c r="Y5211" t="s">
        <v>55</v>
      </c>
      <c r="Z5211" t="s">
        <v>52</v>
      </c>
      <c r="AA5211">
        <v>1</v>
      </c>
      <c r="AB5211" t="s">
        <v>72</v>
      </c>
      <c r="AD5211" t="s">
        <v>73</v>
      </c>
      <c r="AE5211" t="s">
        <v>53</v>
      </c>
      <c r="AF5211" t="s">
        <v>53</v>
      </c>
      <c r="AG5211" t="s">
        <v>53</v>
      </c>
    </row>
    <row r="5212" spans="1:49" x14ac:dyDescent="0.35">
      <c r="A5212" s="2" t="s">
        <v>1374</v>
      </c>
      <c r="B5212">
        <v>19</v>
      </c>
      <c r="C5212">
        <v>1905</v>
      </c>
      <c r="D5212">
        <v>2</v>
      </c>
      <c r="E5212" t="s">
        <v>50</v>
      </c>
      <c r="F5212">
        <v>35</v>
      </c>
      <c r="G5212" t="s">
        <v>72</v>
      </c>
      <c r="I5212" t="s">
        <v>73</v>
      </c>
      <c r="J5212" t="s">
        <v>53</v>
      </c>
      <c r="K5212" t="s">
        <v>53</v>
      </c>
      <c r="L5212" t="s">
        <v>53</v>
      </c>
      <c r="M5212">
        <v>0</v>
      </c>
      <c r="O5212">
        <v>3</v>
      </c>
      <c r="P5212" s="6">
        <v>3</v>
      </c>
      <c r="Q5212" t="s">
        <v>56</v>
      </c>
      <c r="R5212">
        <v>13</v>
      </c>
      <c r="S5212" s="5">
        <f t="shared" si="81"/>
        <v>1</v>
      </c>
      <c r="T5212" t="s">
        <v>58</v>
      </c>
      <c r="U5212" t="s">
        <v>52</v>
      </c>
      <c r="V5212">
        <v>1</v>
      </c>
      <c r="W5212" t="s">
        <v>52</v>
      </c>
      <c r="X5212">
        <v>2</v>
      </c>
      <c r="Y5212" t="s">
        <v>59</v>
      </c>
      <c r="AB5212" t="s">
        <v>72</v>
      </c>
      <c r="AD5212" t="s">
        <v>73</v>
      </c>
      <c r="AE5212" t="s">
        <v>52</v>
      </c>
      <c r="AF5212" t="s">
        <v>52</v>
      </c>
      <c r="AG5212" t="s">
        <v>52</v>
      </c>
      <c r="AH5212">
        <v>6</v>
      </c>
      <c r="AI5212" t="s">
        <v>79</v>
      </c>
      <c r="AJ5212" t="s">
        <v>52</v>
      </c>
      <c r="AK5212" t="s">
        <v>90</v>
      </c>
      <c r="AM5212" t="s">
        <v>62</v>
      </c>
      <c r="AN5212" t="s">
        <v>53</v>
      </c>
      <c r="AP5212">
        <v>0</v>
      </c>
      <c r="AQ5212">
        <v>0</v>
      </c>
      <c r="AR5212">
        <v>25000</v>
      </c>
      <c r="AS5212">
        <v>5000</v>
      </c>
      <c r="AT5212">
        <v>108000</v>
      </c>
      <c r="AU5212">
        <v>472500</v>
      </c>
      <c r="AV5212">
        <v>0</v>
      </c>
      <c r="AW5212">
        <v>610500</v>
      </c>
    </row>
    <row r="5213" spans="1:49" x14ac:dyDescent="0.35">
      <c r="A5213" s="2" t="s">
        <v>1374</v>
      </c>
      <c r="B5213">
        <v>19</v>
      </c>
      <c r="C5213">
        <v>1905</v>
      </c>
      <c r="D5213">
        <v>2</v>
      </c>
      <c r="E5213" t="s">
        <v>50</v>
      </c>
      <c r="F5213">
        <v>35</v>
      </c>
      <c r="G5213" t="s">
        <v>72</v>
      </c>
      <c r="I5213" t="s">
        <v>73</v>
      </c>
      <c r="J5213" t="s">
        <v>53</v>
      </c>
      <c r="K5213" t="s">
        <v>53</v>
      </c>
      <c r="L5213" t="s">
        <v>53</v>
      </c>
      <c r="M5213">
        <v>0</v>
      </c>
      <c r="O5213">
        <v>3</v>
      </c>
      <c r="P5213" s="6">
        <v>4</v>
      </c>
      <c r="Q5213" t="s">
        <v>50</v>
      </c>
      <c r="R5213">
        <v>11</v>
      </c>
      <c r="S5213" s="5">
        <f t="shared" si="81"/>
        <v>1</v>
      </c>
      <c r="T5213" t="s">
        <v>58</v>
      </c>
      <c r="U5213" t="s">
        <v>52</v>
      </c>
      <c r="V5213">
        <v>1</v>
      </c>
      <c r="W5213" t="s">
        <v>52</v>
      </c>
      <c r="X5213">
        <v>2</v>
      </c>
      <c r="AB5213" t="s">
        <v>72</v>
      </c>
      <c r="AD5213" t="s">
        <v>73</v>
      </c>
      <c r="AE5213" t="s">
        <v>53</v>
      </c>
      <c r="AF5213" t="s">
        <v>53</v>
      </c>
      <c r="AG5213" t="s">
        <v>52</v>
      </c>
      <c r="AH5213">
        <v>5</v>
      </c>
      <c r="AI5213" t="s">
        <v>65</v>
      </c>
      <c r="AJ5213" t="s">
        <v>52</v>
      </c>
      <c r="AK5213" t="s">
        <v>66</v>
      </c>
      <c r="AM5213" t="s">
        <v>62</v>
      </c>
      <c r="AN5213" t="s">
        <v>53</v>
      </c>
      <c r="AP5213">
        <v>0</v>
      </c>
      <c r="AQ5213">
        <v>0</v>
      </c>
      <c r="AR5213">
        <v>8000</v>
      </c>
      <c r="AS5213">
        <v>23000</v>
      </c>
      <c r="AT5213">
        <v>108000</v>
      </c>
      <c r="AU5213">
        <v>0</v>
      </c>
      <c r="AV5213">
        <v>0</v>
      </c>
      <c r="AW5213">
        <v>139000</v>
      </c>
    </row>
    <row r="5214" spans="1:49" x14ac:dyDescent="0.35">
      <c r="A5214" s="2" t="s">
        <v>1374</v>
      </c>
      <c r="B5214">
        <v>19</v>
      </c>
      <c r="C5214">
        <v>1905</v>
      </c>
      <c r="D5214">
        <v>2</v>
      </c>
      <c r="E5214" t="s">
        <v>50</v>
      </c>
      <c r="F5214">
        <v>35</v>
      </c>
      <c r="G5214" t="s">
        <v>72</v>
      </c>
      <c r="I5214" t="s">
        <v>73</v>
      </c>
      <c r="J5214" t="s">
        <v>53</v>
      </c>
      <c r="K5214" t="s">
        <v>53</v>
      </c>
      <c r="L5214" t="s">
        <v>53</v>
      </c>
      <c r="M5214">
        <v>0</v>
      </c>
      <c r="O5214">
        <v>3</v>
      </c>
      <c r="P5214" s="6">
        <v>5</v>
      </c>
      <c r="Q5214" t="s">
        <v>50</v>
      </c>
      <c r="R5214">
        <v>6</v>
      </c>
      <c r="S5214" s="5">
        <f t="shared" si="81"/>
        <v>1</v>
      </c>
      <c r="T5214" t="s">
        <v>58</v>
      </c>
      <c r="U5214" t="s">
        <v>52</v>
      </c>
      <c r="V5214">
        <v>1</v>
      </c>
      <c r="W5214" t="s">
        <v>52</v>
      </c>
      <c r="X5214">
        <v>2</v>
      </c>
      <c r="AB5214" t="s">
        <v>72</v>
      </c>
      <c r="AD5214" t="s">
        <v>73</v>
      </c>
      <c r="AE5214" t="s">
        <v>53</v>
      </c>
      <c r="AF5214" t="s">
        <v>53</v>
      </c>
      <c r="AG5214" t="s">
        <v>53</v>
      </c>
      <c r="AO5214" t="s">
        <v>70</v>
      </c>
    </row>
    <row r="5215" spans="1:49" hidden="1" x14ac:dyDescent="0.35">
      <c r="A5215" s="2" t="s">
        <v>1375</v>
      </c>
      <c r="B5215">
        <v>20</v>
      </c>
      <c r="C5215">
        <v>2004</v>
      </c>
      <c r="D5215">
        <v>2</v>
      </c>
      <c r="E5215" t="s">
        <v>56</v>
      </c>
      <c r="F5215">
        <v>65</v>
      </c>
      <c r="G5215" t="s">
        <v>72</v>
      </c>
      <c r="I5215" t="s">
        <v>73</v>
      </c>
      <c r="J5215" t="s">
        <v>53</v>
      </c>
      <c r="K5215" t="s">
        <v>53</v>
      </c>
      <c r="L5215" t="s">
        <v>52</v>
      </c>
      <c r="M5215">
        <v>3</v>
      </c>
      <c r="N5215" t="s">
        <v>63</v>
      </c>
      <c r="O5215">
        <v>1</v>
      </c>
      <c r="P5215" s="2">
        <v>1</v>
      </c>
      <c r="Q5215" t="s">
        <v>56</v>
      </c>
      <c r="R5215">
        <v>65</v>
      </c>
      <c r="S5215" s="5">
        <f t="shared" si="81"/>
        <v>0</v>
      </c>
      <c r="T5215" t="s">
        <v>54</v>
      </c>
      <c r="U5215" t="s">
        <v>53</v>
      </c>
      <c r="W5215" t="s">
        <v>53</v>
      </c>
      <c r="Y5215" t="s">
        <v>92</v>
      </c>
      <c r="AB5215" t="s">
        <v>72</v>
      </c>
      <c r="AD5215" t="s">
        <v>73</v>
      </c>
      <c r="AE5215" t="s">
        <v>53</v>
      </c>
      <c r="AF5215" t="s">
        <v>53</v>
      </c>
      <c r="AG5215" t="s">
        <v>52</v>
      </c>
      <c r="AH5215">
        <v>3</v>
      </c>
      <c r="AI5215" t="s">
        <v>63</v>
      </c>
      <c r="AJ5215" t="s">
        <v>53</v>
      </c>
    </row>
    <row r="5216" spans="1:49" hidden="1" x14ac:dyDescent="0.35">
      <c r="A5216" s="2" t="s">
        <v>1375</v>
      </c>
      <c r="B5216">
        <v>20</v>
      </c>
      <c r="C5216">
        <v>2004</v>
      </c>
      <c r="D5216">
        <v>2</v>
      </c>
      <c r="E5216" t="s">
        <v>56</v>
      </c>
      <c r="F5216">
        <v>65</v>
      </c>
      <c r="G5216" t="s">
        <v>72</v>
      </c>
      <c r="I5216" t="s">
        <v>73</v>
      </c>
      <c r="J5216" t="s">
        <v>53</v>
      </c>
      <c r="K5216" t="s">
        <v>53</v>
      </c>
      <c r="L5216" t="s">
        <v>52</v>
      </c>
      <c r="M5216">
        <v>3</v>
      </c>
      <c r="N5216" t="s">
        <v>63</v>
      </c>
      <c r="O5216">
        <v>1</v>
      </c>
      <c r="P5216" s="2">
        <v>2</v>
      </c>
      <c r="Q5216" t="s">
        <v>56</v>
      </c>
      <c r="R5216">
        <v>29</v>
      </c>
      <c r="S5216" s="5">
        <f t="shared" si="81"/>
        <v>0</v>
      </c>
      <c r="T5216" t="s">
        <v>58</v>
      </c>
      <c r="U5216" t="s">
        <v>53</v>
      </c>
      <c r="W5216" t="s">
        <v>52</v>
      </c>
      <c r="X5216">
        <v>1</v>
      </c>
      <c r="Y5216" t="s">
        <v>55</v>
      </c>
      <c r="Z5216" t="s">
        <v>52</v>
      </c>
      <c r="AA5216">
        <v>4</v>
      </c>
      <c r="AB5216" t="s">
        <v>72</v>
      </c>
      <c r="AD5216" t="s">
        <v>73</v>
      </c>
      <c r="AE5216" t="s">
        <v>52</v>
      </c>
      <c r="AF5216" t="s">
        <v>52</v>
      </c>
      <c r="AG5216" t="s">
        <v>52</v>
      </c>
      <c r="AH5216">
        <v>11</v>
      </c>
      <c r="AI5216" t="s">
        <v>107</v>
      </c>
      <c r="AJ5216" t="s">
        <v>53</v>
      </c>
    </row>
    <row r="5217" spans="1:49" hidden="1" x14ac:dyDescent="0.35">
      <c r="A5217" s="2" t="s">
        <v>1375</v>
      </c>
      <c r="B5217">
        <v>20</v>
      </c>
      <c r="C5217">
        <v>2004</v>
      </c>
      <c r="D5217">
        <v>2</v>
      </c>
      <c r="E5217" t="s">
        <v>56</v>
      </c>
      <c r="F5217">
        <v>65</v>
      </c>
      <c r="G5217" t="s">
        <v>72</v>
      </c>
      <c r="I5217" t="s">
        <v>73</v>
      </c>
      <c r="J5217" t="s">
        <v>53</v>
      </c>
      <c r="K5217" t="s">
        <v>53</v>
      </c>
      <c r="L5217" t="s">
        <v>52</v>
      </c>
      <c r="M5217">
        <v>3</v>
      </c>
      <c r="N5217" t="s">
        <v>63</v>
      </c>
      <c r="O5217">
        <v>1</v>
      </c>
      <c r="P5217" s="2">
        <v>3</v>
      </c>
      <c r="Q5217" t="s">
        <v>56</v>
      </c>
      <c r="R5217">
        <v>3</v>
      </c>
      <c r="S5217" s="5">
        <f t="shared" si="81"/>
        <v>0</v>
      </c>
      <c r="T5217" t="s">
        <v>102</v>
      </c>
      <c r="U5217" t="s">
        <v>52</v>
      </c>
      <c r="V5217">
        <v>4</v>
      </c>
      <c r="W5217" t="s">
        <v>52</v>
      </c>
      <c r="X5217">
        <v>1</v>
      </c>
      <c r="AB5217" t="s">
        <v>72</v>
      </c>
      <c r="AD5217" t="s">
        <v>73</v>
      </c>
      <c r="AE5217" t="s">
        <v>53</v>
      </c>
      <c r="AF5217" t="s">
        <v>53</v>
      </c>
      <c r="AG5217" t="s">
        <v>53</v>
      </c>
      <c r="AO5217" t="s">
        <v>70</v>
      </c>
    </row>
    <row r="5218" spans="1:49" hidden="1" x14ac:dyDescent="0.35">
      <c r="A5218" s="2" t="s">
        <v>1375</v>
      </c>
      <c r="B5218">
        <v>20</v>
      </c>
      <c r="C5218">
        <v>2004</v>
      </c>
      <c r="D5218">
        <v>2</v>
      </c>
      <c r="E5218" t="s">
        <v>56</v>
      </c>
      <c r="F5218">
        <v>65</v>
      </c>
      <c r="G5218" t="s">
        <v>72</v>
      </c>
      <c r="I5218" t="s">
        <v>73</v>
      </c>
      <c r="J5218" t="s">
        <v>53</v>
      </c>
      <c r="K5218" t="s">
        <v>53</v>
      </c>
      <c r="L5218" t="s">
        <v>52</v>
      </c>
      <c r="M5218">
        <v>3</v>
      </c>
      <c r="N5218" t="s">
        <v>63</v>
      </c>
      <c r="O5218">
        <v>1</v>
      </c>
      <c r="P5218" s="2">
        <v>4</v>
      </c>
      <c r="Q5218" t="s">
        <v>50</v>
      </c>
      <c r="R5218">
        <v>32</v>
      </c>
      <c r="S5218" s="5">
        <f t="shared" si="81"/>
        <v>0</v>
      </c>
      <c r="T5218" t="s">
        <v>99</v>
      </c>
      <c r="U5218" t="s">
        <v>53</v>
      </c>
      <c r="W5218" t="s">
        <v>53</v>
      </c>
      <c r="Y5218" t="s">
        <v>55</v>
      </c>
      <c r="Z5218" t="s">
        <v>52</v>
      </c>
      <c r="AA5218">
        <v>2</v>
      </c>
      <c r="AB5218" t="s">
        <v>72</v>
      </c>
      <c r="AD5218" t="s">
        <v>73</v>
      </c>
      <c r="AE5218" t="s">
        <v>52</v>
      </c>
      <c r="AF5218" t="s">
        <v>52</v>
      </c>
      <c r="AG5218" t="s">
        <v>52</v>
      </c>
      <c r="AH5218">
        <v>8</v>
      </c>
      <c r="AI5218" t="s">
        <v>86</v>
      </c>
      <c r="AJ5218" t="s">
        <v>53</v>
      </c>
    </row>
    <row r="5219" spans="1:49" hidden="1" x14ac:dyDescent="0.35">
      <c r="A5219" s="2" t="s">
        <v>1376</v>
      </c>
      <c r="B5219">
        <v>1</v>
      </c>
      <c r="C5219">
        <v>104</v>
      </c>
      <c r="D5219">
        <v>2</v>
      </c>
      <c r="E5219" t="s">
        <v>56</v>
      </c>
      <c r="F5219">
        <v>46</v>
      </c>
      <c r="G5219" t="s">
        <v>72</v>
      </c>
      <c r="I5219" t="s">
        <v>73</v>
      </c>
      <c r="J5219" t="s">
        <v>53</v>
      </c>
      <c r="K5219" t="s">
        <v>53</v>
      </c>
      <c r="L5219" t="s">
        <v>52</v>
      </c>
      <c r="M5219">
        <v>3</v>
      </c>
      <c r="N5219" t="s">
        <v>65</v>
      </c>
      <c r="O5219">
        <v>1</v>
      </c>
      <c r="P5219" s="2">
        <v>1</v>
      </c>
      <c r="Q5219" t="s">
        <v>56</v>
      </c>
      <c r="R5219">
        <v>46</v>
      </c>
      <c r="S5219" s="5">
        <f t="shared" si="81"/>
        <v>0</v>
      </c>
      <c r="T5219" t="s">
        <v>54</v>
      </c>
      <c r="U5219" t="s">
        <v>53</v>
      </c>
      <c r="W5219" t="s">
        <v>53</v>
      </c>
      <c r="Y5219" t="s">
        <v>92</v>
      </c>
      <c r="AB5219" t="s">
        <v>72</v>
      </c>
      <c r="AD5219" t="s">
        <v>73</v>
      </c>
      <c r="AE5219" t="s">
        <v>53</v>
      </c>
      <c r="AF5219" t="s">
        <v>53</v>
      </c>
      <c r="AG5219" t="s">
        <v>52</v>
      </c>
      <c r="AH5219">
        <v>3</v>
      </c>
      <c r="AI5219" t="s">
        <v>65</v>
      </c>
      <c r="AJ5219" t="s">
        <v>53</v>
      </c>
    </row>
    <row r="5220" spans="1:49" hidden="1" x14ac:dyDescent="0.35">
      <c r="A5220" s="2" t="s">
        <v>1376</v>
      </c>
      <c r="B5220">
        <v>1</v>
      </c>
      <c r="C5220">
        <v>104</v>
      </c>
      <c r="D5220">
        <v>2</v>
      </c>
      <c r="E5220" t="s">
        <v>56</v>
      </c>
      <c r="F5220">
        <v>46</v>
      </c>
      <c r="G5220" t="s">
        <v>72</v>
      </c>
      <c r="I5220" t="s">
        <v>73</v>
      </c>
      <c r="J5220" t="s">
        <v>53</v>
      </c>
      <c r="K5220" t="s">
        <v>53</v>
      </c>
      <c r="L5220" t="s">
        <v>52</v>
      </c>
      <c r="M5220">
        <v>3</v>
      </c>
      <c r="N5220" t="s">
        <v>65</v>
      </c>
      <c r="O5220">
        <v>1</v>
      </c>
      <c r="P5220" s="2">
        <v>2</v>
      </c>
      <c r="Q5220" t="s">
        <v>56</v>
      </c>
      <c r="R5220">
        <v>21</v>
      </c>
      <c r="S5220" s="5">
        <f t="shared" si="81"/>
        <v>0</v>
      </c>
      <c r="T5220" t="s">
        <v>58</v>
      </c>
      <c r="U5220" t="s">
        <v>53</v>
      </c>
      <c r="W5220" t="s">
        <v>52</v>
      </c>
      <c r="X5220">
        <v>1</v>
      </c>
      <c r="Y5220" t="s">
        <v>55</v>
      </c>
      <c r="Z5220" t="s">
        <v>52</v>
      </c>
      <c r="AA5220">
        <v>3</v>
      </c>
      <c r="AB5220" t="s">
        <v>72</v>
      </c>
      <c r="AD5220" t="s">
        <v>73</v>
      </c>
      <c r="AE5220" t="s">
        <v>52</v>
      </c>
      <c r="AF5220" t="s">
        <v>52</v>
      </c>
      <c r="AG5220" t="s">
        <v>52</v>
      </c>
      <c r="AH5220">
        <v>4</v>
      </c>
      <c r="AI5220" t="s">
        <v>63</v>
      </c>
      <c r="AJ5220" t="s">
        <v>53</v>
      </c>
    </row>
    <row r="5221" spans="1:49" hidden="1" x14ac:dyDescent="0.35">
      <c r="A5221" s="2" t="s">
        <v>1376</v>
      </c>
      <c r="B5221">
        <v>1</v>
      </c>
      <c r="C5221">
        <v>104</v>
      </c>
      <c r="D5221">
        <v>2</v>
      </c>
      <c r="E5221" t="s">
        <v>56</v>
      </c>
      <c r="F5221">
        <v>46</v>
      </c>
      <c r="G5221" t="s">
        <v>72</v>
      </c>
      <c r="I5221" t="s">
        <v>73</v>
      </c>
      <c r="J5221" t="s">
        <v>53</v>
      </c>
      <c r="K5221" t="s">
        <v>53</v>
      </c>
      <c r="L5221" t="s">
        <v>52</v>
      </c>
      <c r="M5221">
        <v>3</v>
      </c>
      <c r="N5221" t="s">
        <v>65</v>
      </c>
      <c r="O5221">
        <v>1</v>
      </c>
      <c r="P5221" s="2">
        <v>3</v>
      </c>
      <c r="Q5221" t="s">
        <v>50</v>
      </c>
      <c r="R5221">
        <v>23</v>
      </c>
      <c r="S5221" s="5">
        <f t="shared" si="81"/>
        <v>0</v>
      </c>
      <c r="T5221" t="s">
        <v>99</v>
      </c>
      <c r="U5221" t="s">
        <v>53</v>
      </c>
      <c r="W5221" t="s">
        <v>53</v>
      </c>
      <c r="Y5221" t="s">
        <v>55</v>
      </c>
      <c r="Z5221" t="s">
        <v>52</v>
      </c>
      <c r="AA5221">
        <v>2</v>
      </c>
      <c r="AB5221" t="s">
        <v>72</v>
      </c>
      <c r="AD5221" t="s">
        <v>73</v>
      </c>
      <c r="AE5221" t="s">
        <v>52</v>
      </c>
      <c r="AF5221" t="s">
        <v>52</v>
      </c>
      <c r="AG5221" t="s">
        <v>52</v>
      </c>
      <c r="AH5221">
        <v>7</v>
      </c>
      <c r="AI5221" t="s">
        <v>79</v>
      </c>
      <c r="AJ5221" t="s">
        <v>53</v>
      </c>
    </row>
    <row r="5222" spans="1:49" hidden="1" x14ac:dyDescent="0.35">
      <c r="A5222" s="2" t="s">
        <v>1376</v>
      </c>
      <c r="B5222">
        <v>1</v>
      </c>
      <c r="C5222">
        <v>104</v>
      </c>
      <c r="D5222">
        <v>2</v>
      </c>
      <c r="E5222" t="s">
        <v>56</v>
      </c>
      <c r="F5222">
        <v>46</v>
      </c>
      <c r="G5222" t="s">
        <v>72</v>
      </c>
      <c r="I5222" t="s">
        <v>73</v>
      </c>
      <c r="J5222" t="s">
        <v>53</v>
      </c>
      <c r="K5222" t="s">
        <v>53</v>
      </c>
      <c r="L5222" t="s">
        <v>52</v>
      </c>
      <c r="M5222">
        <v>3</v>
      </c>
      <c r="N5222" t="s">
        <v>65</v>
      </c>
      <c r="O5222">
        <v>1</v>
      </c>
      <c r="P5222" s="2">
        <v>4</v>
      </c>
      <c r="Q5222" t="s">
        <v>50</v>
      </c>
      <c r="R5222">
        <v>4</v>
      </c>
      <c r="S5222" s="5">
        <f t="shared" si="81"/>
        <v>0</v>
      </c>
      <c r="T5222" t="s">
        <v>102</v>
      </c>
      <c r="U5222" t="s">
        <v>52</v>
      </c>
      <c r="V5222">
        <v>3</v>
      </c>
      <c r="W5222" t="s">
        <v>52</v>
      </c>
      <c r="X5222">
        <v>2</v>
      </c>
      <c r="AB5222" t="s">
        <v>72</v>
      </c>
      <c r="AD5222" t="s">
        <v>73</v>
      </c>
      <c r="AE5222" t="s">
        <v>53</v>
      </c>
      <c r="AF5222" t="s">
        <v>53</v>
      </c>
      <c r="AG5222" t="s">
        <v>52</v>
      </c>
      <c r="AH5222">
        <v>0</v>
      </c>
      <c r="AI5222" t="s">
        <v>67</v>
      </c>
      <c r="AJ5222" t="s">
        <v>52</v>
      </c>
      <c r="AK5222" t="s">
        <v>68</v>
      </c>
      <c r="AL5222" t="s">
        <v>109</v>
      </c>
      <c r="AN5222" t="s">
        <v>53</v>
      </c>
    </row>
    <row r="5223" spans="1:49" hidden="1" x14ac:dyDescent="0.35">
      <c r="A5223" s="2" t="s">
        <v>1377</v>
      </c>
      <c r="B5223">
        <v>15</v>
      </c>
      <c r="C5223">
        <v>1501</v>
      </c>
      <c r="D5223">
        <v>2</v>
      </c>
      <c r="E5223" t="s">
        <v>56</v>
      </c>
      <c r="F5223">
        <v>67</v>
      </c>
      <c r="G5223" t="s">
        <v>72</v>
      </c>
      <c r="I5223" t="s">
        <v>73</v>
      </c>
      <c r="J5223" t="s">
        <v>53</v>
      </c>
      <c r="K5223" t="s">
        <v>53</v>
      </c>
      <c r="L5223" t="s">
        <v>53</v>
      </c>
      <c r="M5223">
        <v>0</v>
      </c>
      <c r="O5223">
        <v>2</v>
      </c>
      <c r="P5223" s="2">
        <v>1</v>
      </c>
      <c r="Q5223" t="s">
        <v>56</v>
      </c>
      <c r="R5223">
        <v>67</v>
      </c>
      <c r="S5223" s="5">
        <f t="shared" si="81"/>
        <v>0</v>
      </c>
      <c r="T5223" t="s">
        <v>54</v>
      </c>
      <c r="U5223" t="s">
        <v>53</v>
      </c>
      <c r="W5223" t="s">
        <v>53</v>
      </c>
      <c r="Y5223" t="s">
        <v>92</v>
      </c>
      <c r="AB5223" t="s">
        <v>72</v>
      </c>
      <c r="AD5223" t="s">
        <v>73</v>
      </c>
      <c r="AE5223" t="s">
        <v>53</v>
      </c>
      <c r="AF5223" t="s">
        <v>53</v>
      </c>
      <c r="AG5223" t="s">
        <v>53</v>
      </c>
    </row>
    <row r="5224" spans="1:49" hidden="1" x14ac:dyDescent="0.35">
      <c r="A5224" s="2" t="s">
        <v>1377</v>
      </c>
      <c r="B5224">
        <v>15</v>
      </c>
      <c r="C5224">
        <v>1501</v>
      </c>
      <c r="D5224">
        <v>2</v>
      </c>
      <c r="E5224" t="s">
        <v>56</v>
      </c>
      <c r="F5224">
        <v>67</v>
      </c>
      <c r="G5224" t="s">
        <v>72</v>
      </c>
      <c r="I5224" t="s">
        <v>73</v>
      </c>
      <c r="J5224" t="s">
        <v>53</v>
      </c>
      <c r="K5224" t="s">
        <v>53</v>
      </c>
      <c r="L5224" t="s">
        <v>53</v>
      </c>
      <c r="M5224">
        <v>0</v>
      </c>
      <c r="O5224">
        <v>2</v>
      </c>
      <c r="P5224" s="2">
        <v>2</v>
      </c>
      <c r="Q5224" t="s">
        <v>50</v>
      </c>
      <c r="R5224">
        <v>27</v>
      </c>
      <c r="S5224" s="5">
        <f t="shared" si="81"/>
        <v>0</v>
      </c>
      <c r="T5224" t="s">
        <v>58</v>
      </c>
      <c r="U5224" t="s">
        <v>53</v>
      </c>
      <c r="W5224" t="s">
        <v>52</v>
      </c>
      <c r="X5224">
        <v>1</v>
      </c>
      <c r="Y5224" t="s">
        <v>59</v>
      </c>
      <c r="AB5224" t="s">
        <v>72</v>
      </c>
      <c r="AD5224" t="s">
        <v>73</v>
      </c>
      <c r="AE5224" t="s">
        <v>52</v>
      </c>
      <c r="AF5224" t="s">
        <v>52</v>
      </c>
      <c r="AG5224" t="s">
        <v>52</v>
      </c>
      <c r="AH5224">
        <v>8</v>
      </c>
      <c r="AI5224" t="s">
        <v>60</v>
      </c>
      <c r="AJ5224" t="s">
        <v>53</v>
      </c>
    </row>
    <row r="5225" spans="1:49" hidden="1" x14ac:dyDescent="0.35">
      <c r="A5225" s="2" t="s">
        <v>1377</v>
      </c>
      <c r="B5225">
        <v>15</v>
      </c>
      <c r="C5225">
        <v>1501</v>
      </c>
      <c r="D5225">
        <v>2</v>
      </c>
      <c r="E5225" t="s">
        <v>56</v>
      </c>
      <c r="F5225">
        <v>67</v>
      </c>
      <c r="G5225" t="s">
        <v>72</v>
      </c>
      <c r="I5225" t="s">
        <v>73</v>
      </c>
      <c r="J5225" t="s">
        <v>53</v>
      </c>
      <c r="K5225" t="s">
        <v>53</v>
      </c>
      <c r="L5225" t="s">
        <v>53</v>
      </c>
      <c r="M5225">
        <v>0</v>
      </c>
      <c r="O5225">
        <v>2</v>
      </c>
      <c r="P5225" s="2">
        <v>3</v>
      </c>
      <c r="Q5225" t="s">
        <v>56</v>
      </c>
      <c r="R5225">
        <v>22</v>
      </c>
      <c r="S5225" s="5">
        <f t="shared" si="81"/>
        <v>0</v>
      </c>
      <c r="T5225" t="s">
        <v>102</v>
      </c>
      <c r="U5225" t="s">
        <v>53</v>
      </c>
      <c r="W5225" t="s">
        <v>53</v>
      </c>
      <c r="Y5225" t="s">
        <v>59</v>
      </c>
      <c r="AB5225" t="s">
        <v>72</v>
      </c>
      <c r="AD5225" t="s">
        <v>73</v>
      </c>
      <c r="AE5225" t="s">
        <v>52</v>
      </c>
      <c r="AF5225" t="s">
        <v>52</v>
      </c>
      <c r="AG5225" t="s">
        <v>52</v>
      </c>
      <c r="AH5225">
        <v>2</v>
      </c>
      <c r="AI5225" t="s">
        <v>97</v>
      </c>
      <c r="AJ5225" t="s">
        <v>53</v>
      </c>
    </row>
    <row r="5226" spans="1:49" hidden="1" x14ac:dyDescent="0.35">
      <c r="A5226" s="2" t="s">
        <v>1377</v>
      </c>
      <c r="B5226">
        <v>15</v>
      </c>
      <c r="C5226">
        <v>1501</v>
      </c>
      <c r="D5226">
        <v>2</v>
      </c>
      <c r="E5226" t="s">
        <v>56</v>
      </c>
      <c r="F5226">
        <v>67</v>
      </c>
      <c r="G5226" t="s">
        <v>72</v>
      </c>
      <c r="I5226" t="s">
        <v>73</v>
      </c>
      <c r="J5226" t="s">
        <v>53</v>
      </c>
      <c r="K5226" t="s">
        <v>53</v>
      </c>
      <c r="L5226" t="s">
        <v>53</v>
      </c>
      <c r="M5226">
        <v>0</v>
      </c>
      <c r="O5226">
        <v>2</v>
      </c>
      <c r="P5226" s="2">
        <v>4</v>
      </c>
      <c r="Q5226" t="s">
        <v>50</v>
      </c>
      <c r="R5226">
        <v>13</v>
      </c>
      <c r="S5226" s="5">
        <f t="shared" si="81"/>
        <v>0</v>
      </c>
      <c r="T5226" t="s">
        <v>102</v>
      </c>
      <c r="U5226" t="s">
        <v>53</v>
      </c>
      <c r="W5226" t="s">
        <v>53</v>
      </c>
      <c r="Y5226" t="s">
        <v>59</v>
      </c>
      <c r="AB5226" t="s">
        <v>72</v>
      </c>
      <c r="AD5226" t="s">
        <v>73</v>
      </c>
      <c r="AE5226" t="s">
        <v>52</v>
      </c>
      <c r="AF5226" t="s">
        <v>52</v>
      </c>
      <c r="AG5226" t="s">
        <v>52</v>
      </c>
      <c r="AH5226">
        <v>5</v>
      </c>
      <c r="AI5226" t="s">
        <v>83</v>
      </c>
      <c r="AJ5226" t="s">
        <v>52</v>
      </c>
      <c r="AK5226" t="s">
        <v>84</v>
      </c>
      <c r="AM5226" t="s">
        <v>62</v>
      </c>
      <c r="AN5226" t="s">
        <v>52</v>
      </c>
      <c r="AP5226">
        <v>0</v>
      </c>
      <c r="AQ5226">
        <v>0</v>
      </c>
      <c r="AR5226">
        <v>13000</v>
      </c>
      <c r="AS5226">
        <v>25000</v>
      </c>
      <c r="AT5226">
        <v>0</v>
      </c>
      <c r="AU5226">
        <v>0</v>
      </c>
      <c r="AV5226">
        <v>0</v>
      </c>
      <c r="AW5226">
        <v>38000</v>
      </c>
    </row>
    <row r="5227" spans="1:49" hidden="1" x14ac:dyDescent="0.35">
      <c r="A5227" s="2" t="s">
        <v>1377</v>
      </c>
      <c r="B5227">
        <v>15</v>
      </c>
      <c r="C5227">
        <v>1501</v>
      </c>
      <c r="D5227">
        <v>2</v>
      </c>
      <c r="E5227" t="s">
        <v>56</v>
      </c>
      <c r="F5227">
        <v>67</v>
      </c>
      <c r="G5227" t="s">
        <v>72</v>
      </c>
      <c r="I5227" t="s">
        <v>73</v>
      </c>
      <c r="J5227" t="s">
        <v>53</v>
      </c>
      <c r="K5227" t="s">
        <v>53</v>
      </c>
      <c r="L5227" t="s">
        <v>53</v>
      </c>
      <c r="M5227">
        <v>0</v>
      </c>
      <c r="O5227">
        <v>2</v>
      </c>
      <c r="P5227" s="2">
        <v>5</v>
      </c>
      <c r="Q5227" t="s">
        <v>56</v>
      </c>
      <c r="R5227">
        <v>12</v>
      </c>
      <c r="S5227" s="5">
        <f t="shared" si="81"/>
        <v>0</v>
      </c>
      <c r="T5227" t="s">
        <v>102</v>
      </c>
      <c r="U5227" t="s">
        <v>53</v>
      </c>
      <c r="W5227" t="s">
        <v>53</v>
      </c>
      <c r="AB5227" t="s">
        <v>72</v>
      </c>
      <c r="AD5227" t="s">
        <v>73</v>
      </c>
      <c r="AE5227" t="s">
        <v>52</v>
      </c>
      <c r="AF5227" t="s">
        <v>52</v>
      </c>
      <c r="AG5227" t="s">
        <v>52</v>
      </c>
      <c r="AH5227">
        <v>6</v>
      </c>
      <c r="AI5227" t="s">
        <v>78</v>
      </c>
      <c r="AJ5227" t="s">
        <v>52</v>
      </c>
      <c r="AK5227" t="s">
        <v>88</v>
      </c>
      <c r="AM5227" t="s">
        <v>62</v>
      </c>
      <c r="AN5227" t="s">
        <v>52</v>
      </c>
      <c r="AP5227">
        <v>0</v>
      </c>
      <c r="AQ5227">
        <v>0</v>
      </c>
      <c r="AR5227">
        <v>15000</v>
      </c>
      <c r="AS5227">
        <v>32000</v>
      </c>
      <c r="AT5227">
        <v>0</v>
      </c>
      <c r="AU5227">
        <v>0</v>
      </c>
      <c r="AV5227">
        <v>0</v>
      </c>
      <c r="AW5227">
        <v>47000</v>
      </c>
    </row>
    <row r="5228" spans="1:49" hidden="1" x14ac:dyDescent="0.35">
      <c r="A5228" s="2" t="s">
        <v>1378</v>
      </c>
      <c r="B5228">
        <v>25</v>
      </c>
      <c r="C5228">
        <v>2506</v>
      </c>
      <c r="D5228">
        <v>2</v>
      </c>
      <c r="E5228" t="s">
        <v>56</v>
      </c>
      <c r="F5228">
        <v>50</v>
      </c>
      <c r="G5228" t="s">
        <v>72</v>
      </c>
      <c r="I5228" t="s">
        <v>73</v>
      </c>
      <c r="J5228" t="s">
        <v>53</v>
      </c>
      <c r="K5228" t="s">
        <v>53</v>
      </c>
      <c r="L5228" t="s">
        <v>53</v>
      </c>
      <c r="M5228">
        <v>0</v>
      </c>
      <c r="O5228">
        <v>2</v>
      </c>
      <c r="P5228" s="2">
        <v>1</v>
      </c>
      <c r="Q5228" t="s">
        <v>56</v>
      </c>
      <c r="R5228">
        <v>50</v>
      </c>
      <c r="S5228" s="5">
        <f t="shared" si="81"/>
        <v>0</v>
      </c>
      <c r="T5228" t="s">
        <v>54</v>
      </c>
      <c r="U5228" t="s">
        <v>53</v>
      </c>
      <c r="W5228" t="s">
        <v>53</v>
      </c>
      <c r="Y5228" t="s">
        <v>92</v>
      </c>
      <c r="AB5228" t="s">
        <v>72</v>
      </c>
      <c r="AD5228" t="s">
        <v>73</v>
      </c>
      <c r="AE5228" t="s">
        <v>53</v>
      </c>
      <c r="AF5228" t="s">
        <v>53</v>
      </c>
      <c r="AG5228" t="s">
        <v>53</v>
      </c>
    </row>
    <row r="5229" spans="1:49" hidden="1" x14ac:dyDescent="0.35">
      <c r="A5229" s="2" t="s">
        <v>1378</v>
      </c>
      <c r="B5229">
        <v>25</v>
      </c>
      <c r="C5229">
        <v>2506</v>
      </c>
      <c r="D5229">
        <v>2</v>
      </c>
      <c r="E5229" t="s">
        <v>56</v>
      </c>
      <c r="F5229">
        <v>50</v>
      </c>
      <c r="G5229" t="s">
        <v>72</v>
      </c>
      <c r="I5229" t="s">
        <v>73</v>
      </c>
      <c r="J5229" t="s">
        <v>53</v>
      </c>
      <c r="K5229" t="s">
        <v>53</v>
      </c>
      <c r="L5229" t="s">
        <v>53</v>
      </c>
      <c r="M5229">
        <v>0</v>
      </c>
      <c r="O5229">
        <v>2</v>
      </c>
      <c r="P5229" s="2">
        <v>2</v>
      </c>
      <c r="Q5229" t="s">
        <v>56</v>
      </c>
      <c r="R5229">
        <v>27</v>
      </c>
      <c r="S5229" s="5">
        <f t="shared" si="81"/>
        <v>0</v>
      </c>
      <c r="T5229" t="s">
        <v>58</v>
      </c>
      <c r="U5229" t="s">
        <v>53</v>
      </c>
      <c r="W5229" t="s">
        <v>52</v>
      </c>
      <c r="X5229">
        <v>1</v>
      </c>
      <c r="Y5229" t="s">
        <v>55</v>
      </c>
      <c r="Z5229" t="s">
        <v>52</v>
      </c>
      <c r="AA5229">
        <v>3</v>
      </c>
      <c r="AB5229" t="s">
        <v>72</v>
      </c>
      <c r="AD5229" t="s">
        <v>73</v>
      </c>
      <c r="AE5229" t="s">
        <v>53</v>
      </c>
      <c r="AF5229" t="s">
        <v>53</v>
      </c>
      <c r="AG5229" t="s">
        <v>53</v>
      </c>
    </row>
    <row r="5230" spans="1:49" hidden="1" x14ac:dyDescent="0.35">
      <c r="A5230" s="2" t="s">
        <v>1378</v>
      </c>
      <c r="B5230">
        <v>25</v>
      </c>
      <c r="C5230">
        <v>2506</v>
      </c>
      <c r="D5230">
        <v>2</v>
      </c>
      <c r="E5230" t="s">
        <v>56</v>
      </c>
      <c r="F5230">
        <v>50</v>
      </c>
      <c r="G5230" t="s">
        <v>72</v>
      </c>
      <c r="I5230" t="s">
        <v>73</v>
      </c>
      <c r="J5230" t="s">
        <v>53</v>
      </c>
      <c r="K5230" t="s">
        <v>53</v>
      </c>
      <c r="L5230" t="s">
        <v>53</v>
      </c>
      <c r="M5230">
        <v>0</v>
      </c>
      <c r="O5230">
        <v>2</v>
      </c>
      <c r="P5230" s="2">
        <v>3</v>
      </c>
      <c r="Q5230" t="s">
        <v>50</v>
      </c>
      <c r="R5230">
        <v>27</v>
      </c>
      <c r="S5230" s="5">
        <f t="shared" si="81"/>
        <v>0</v>
      </c>
      <c r="T5230" t="s">
        <v>99</v>
      </c>
      <c r="U5230" t="s">
        <v>53</v>
      </c>
      <c r="W5230" t="s">
        <v>53</v>
      </c>
      <c r="Y5230" t="s">
        <v>55</v>
      </c>
      <c r="Z5230" t="s">
        <v>52</v>
      </c>
      <c r="AA5230">
        <v>2</v>
      </c>
      <c r="AB5230" t="s">
        <v>72</v>
      </c>
      <c r="AD5230" t="s">
        <v>73</v>
      </c>
      <c r="AE5230" t="s">
        <v>52</v>
      </c>
      <c r="AF5230" t="s">
        <v>52</v>
      </c>
      <c r="AG5230" t="s">
        <v>52</v>
      </c>
      <c r="AH5230">
        <v>7</v>
      </c>
      <c r="AI5230" t="s">
        <v>79</v>
      </c>
      <c r="AJ5230" t="s">
        <v>53</v>
      </c>
    </row>
    <row r="5231" spans="1:49" hidden="1" x14ac:dyDescent="0.35">
      <c r="A5231" s="2" t="s">
        <v>1378</v>
      </c>
      <c r="B5231">
        <v>25</v>
      </c>
      <c r="C5231">
        <v>2506</v>
      </c>
      <c r="D5231">
        <v>2</v>
      </c>
      <c r="E5231" t="s">
        <v>56</v>
      </c>
      <c r="F5231">
        <v>50</v>
      </c>
      <c r="G5231" t="s">
        <v>72</v>
      </c>
      <c r="I5231" t="s">
        <v>73</v>
      </c>
      <c r="J5231" t="s">
        <v>53</v>
      </c>
      <c r="K5231" t="s">
        <v>53</v>
      </c>
      <c r="L5231" t="s">
        <v>53</v>
      </c>
      <c r="M5231">
        <v>0</v>
      </c>
      <c r="O5231">
        <v>2</v>
      </c>
      <c r="P5231" s="2">
        <v>4</v>
      </c>
      <c r="Q5231" t="s">
        <v>56</v>
      </c>
      <c r="R5231">
        <v>7</v>
      </c>
      <c r="S5231" s="5">
        <f t="shared" si="81"/>
        <v>0</v>
      </c>
      <c r="T5231" t="s">
        <v>102</v>
      </c>
      <c r="U5231" t="s">
        <v>53</v>
      </c>
      <c r="W5231" t="s">
        <v>52</v>
      </c>
      <c r="X5231">
        <v>2</v>
      </c>
      <c r="AB5231" t="s">
        <v>72</v>
      </c>
      <c r="AD5231" t="s">
        <v>73</v>
      </c>
      <c r="AE5231" t="s">
        <v>53</v>
      </c>
      <c r="AF5231" t="s">
        <v>53</v>
      </c>
      <c r="AG5231" t="s">
        <v>52</v>
      </c>
      <c r="AH5231">
        <v>2</v>
      </c>
      <c r="AI5231" t="s">
        <v>97</v>
      </c>
      <c r="AJ5231" t="s">
        <v>52</v>
      </c>
      <c r="AK5231" t="s">
        <v>98</v>
      </c>
      <c r="AM5231" t="s">
        <v>62</v>
      </c>
      <c r="AN5231" t="s">
        <v>53</v>
      </c>
      <c r="AP5231">
        <v>0</v>
      </c>
      <c r="AQ5231">
        <v>0</v>
      </c>
      <c r="AR5231">
        <v>6000</v>
      </c>
      <c r="AS5231">
        <v>15000</v>
      </c>
      <c r="AT5231">
        <v>0</v>
      </c>
      <c r="AU5231">
        <v>0</v>
      </c>
      <c r="AV5231">
        <v>0</v>
      </c>
      <c r="AW5231">
        <v>21000</v>
      </c>
    </row>
    <row r="5232" spans="1:49" hidden="1" x14ac:dyDescent="0.35">
      <c r="A5232" s="2" t="s">
        <v>1378</v>
      </c>
      <c r="B5232">
        <v>25</v>
      </c>
      <c r="C5232">
        <v>2506</v>
      </c>
      <c r="D5232">
        <v>2</v>
      </c>
      <c r="E5232" t="s">
        <v>56</v>
      </c>
      <c r="F5232">
        <v>50</v>
      </c>
      <c r="G5232" t="s">
        <v>72</v>
      </c>
      <c r="I5232" t="s">
        <v>73</v>
      </c>
      <c r="J5232" t="s">
        <v>53</v>
      </c>
      <c r="K5232" t="s">
        <v>53</v>
      </c>
      <c r="L5232" t="s">
        <v>53</v>
      </c>
      <c r="M5232">
        <v>0</v>
      </c>
      <c r="O5232">
        <v>2</v>
      </c>
      <c r="P5232" s="2">
        <v>5</v>
      </c>
      <c r="Q5232" t="s">
        <v>50</v>
      </c>
      <c r="R5232">
        <v>1</v>
      </c>
      <c r="S5232" s="5">
        <f t="shared" si="81"/>
        <v>0</v>
      </c>
      <c r="T5232" t="s">
        <v>102</v>
      </c>
      <c r="U5232" t="s">
        <v>53</v>
      </c>
      <c r="W5232" t="s">
        <v>53</v>
      </c>
      <c r="AB5232" t="s">
        <v>72</v>
      </c>
      <c r="AD5232" t="s">
        <v>73</v>
      </c>
    </row>
    <row r="5233" spans="1:49" hidden="1" x14ac:dyDescent="0.35">
      <c r="A5233" s="2" t="s">
        <v>1379</v>
      </c>
      <c r="B5233">
        <v>12</v>
      </c>
      <c r="C5233">
        <v>1209</v>
      </c>
      <c r="D5233">
        <v>1</v>
      </c>
      <c r="E5233" t="s">
        <v>50</v>
      </c>
      <c r="F5233">
        <v>43</v>
      </c>
      <c r="G5233" t="s">
        <v>72</v>
      </c>
      <c r="I5233" t="s">
        <v>73</v>
      </c>
      <c r="J5233" t="s">
        <v>52</v>
      </c>
      <c r="K5233" t="s">
        <v>52</v>
      </c>
      <c r="L5233" t="s">
        <v>52</v>
      </c>
      <c r="M5233">
        <v>5</v>
      </c>
      <c r="N5233" t="s">
        <v>78</v>
      </c>
      <c r="P5233" s="2">
        <v>1</v>
      </c>
      <c r="Q5233" t="s">
        <v>50</v>
      </c>
      <c r="R5233">
        <v>43</v>
      </c>
      <c r="S5233" s="5">
        <f t="shared" si="81"/>
        <v>0</v>
      </c>
      <c r="T5233" t="s">
        <v>54</v>
      </c>
      <c r="U5233" t="s">
        <v>53</v>
      </c>
      <c r="W5233" t="s">
        <v>53</v>
      </c>
      <c r="Y5233" t="s">
        <v>55</v>
      </c>
      <c r="Z5233" t="s">
        <v>52</v>
      </c>
      <c r="AA5233">
        <v>2</v>
      </c>
      <c r="AB5233" t="s">
        <v>72</v>
      </c>
      <c r="AD5233" t="s">
        <v>73</v>
      </c>
      <c r="AE5233" t="s">
        <v>52</v>
      </c>
      <c r="AF5233" t="s">
        <v>52</v>
      </c>
      <c r="AG5233" t="s">
        <v>52</v>
      </c>
      <c r="AH5233">
        <v>5</v>
      </c>
      <c r="AI5233" t="s">
        <v>78</v>
      </c>
      <c r="AJ5233" t="s">
        <v>53</v>
      </c>
    </row>
    <row r="5234" spans="1:49" hidden="1" x14ac:dyDescent="0.35">
      <c r="A5234" s="2" t="s">
        <v>1379</v>
      </c>
      <c r="B5234">
        <v>12</v>
      </c>
      <c r="C5234">
        <v>1209</v>
      </c>
      <c r="D5234">
        <v>1</v>
      </c>
      <c r="E5234" t="s">
        <v>50</v>
      </c>
      <c r="F5234">
        <v>43</v>
      </c>
      <c r="G5234" t="s">
        <v>72</v>
      </c>
      <c r="I5234" t="s">
        <v>73</v>
      </c>
      <c r="J5234" t="s">
        <v>52</v>
      </c>
      <c r="K5234" t="s">
        <v>52</v>
      </c>
      <c r="L5234" t="s">
        <v>52</v>
      </c>
      <c r="M5234">
        <v>5</v>
      </c>
      <c r="N5234" t="s">
        <v>78</v>
      </c>
      <c r="P5234" s="2">
        <v>2</v>
      </c>
      <c r="Q5234" t="s">
        <v>56</v>
      </c>
      <c r="R5234">
        <v>39</v>
      </c>
      <c r="S5234" s="5">
        <f t="shared" si="81"/>
        <v>0</v>
      </c>
      <c r="T5234" t="s">
        <v>57</v>
      </c>
      <c r="U5234" t="s">
        <v>53</v>
      </c>
      <c r="W5234" t="s">
        <v>53</v>
      </c>
      <c r="Y5234" t="s">
        <v>55</v>
      </c>
      <c r="Z5234" t="s">
        <v>52</v>
      </c>
      <c r="AA5234">
        <v>1</v>
      </c>
      <c r="AB5234" t="s">
        <v>72</v>
      </c>
      <c r="AD5234" t="s">
        <v>73</v>
      </c>
      <c r="AE5234" t="s">
        <v>53</v>
      </c>
      <c r="AF5234" t="s">
        <v>53</v>
      </c>
      <c r="AG5234" t="s">
        <v>52</v>
      </c>
      <c r="AH5234">
        <v>3</v>
      </c>
      <c r="AI5234" t="s">
        <v>63</v>
      </c>
      <c r="AJ5234" t="s">
        <v>53</v>
      </c>
    </row>
    <row r="5235" spans="1:49" hidden="1" x14ac:dyDescent="0.35">
      <c r="A5235" s="2" t="s">
        <v>1380</v>
      </c>
      <c r="B5235">
        <v>18</v>
      </c>
      <c r="C5235">
        <v>1802</v>
      </c>
      <c r="D5235">
        <v>1</v>
      </c>
      <c r="E5235" t="s">
        <v>50</v>
      </c>
      <c r="F5235">
        <v>58</v>
      </c>
      <c r="G5235" t="s">
        <v>72</v>
      </c>
      <c r="I5235" t="s">
        <v>73</v>
      </c>
      <c r="J5235" t="s">
        <v>52</v>
      </c>
      <c r="K5235" t="s">
        <v>52</v>
      </c>
      <c r="L5235" t="s">
        <v>52</v>
      </c>
      <c r="M5235">
        <v>5</v>
      </c>
      <c r="N5235" t="s">
        <v>78</v>
      </c>
      <c r="O5235">
        <v>4</v>
      </c>
      <c r="P5235" s="2">
        <v>1</v>
      </c>
      <c r="Q5235" t="s">
        <v>50</v>
      </c>
      <c r="R5235">
        <v>58</v>
      </c>
      <c r="S5235" s="5">
        <f t="shared" si="81"/>
        <v>0</v>
      </c>
      <c r="T5235" t="s">
        <v>54</v>
      </c>
      <c r="U5235" t="s">
        <v>53</v>
      </c>
      <c r="W5235" t="s">
        <v>53</v>
      </c>
      <c r="Y5235" t="s">
        <v>55</v>
      </c>
      <c r="Z5235" t="s">
        <v>52</v>
      </c>
      <c r="AA5235">
        <v>2</v>
      </c>
      <c r="AB5235" t="s">
        <v>72</v>
      </c>
      <c r="AD5235" t="s">
        <v>73</v>
      </c>
      <c r="AE5235" t="s">
        <v>52</v>
      </c>
      <c r="AF5235" t="s">
        <v>52</v>
      </c>
      <c r="AG5235" t="s">
        <v>52</v>
      </c>
      <c r="AH5235">
        <v>5</v>
      </c>
      <c r="AI5235" t="s">
        <v>78</v>
      </c>
      <c r="AJ5235" t="s">
        <v>53</v>
      </c>
    </row>
    <row r="5236" spans="1:49" hidden="1" x14ac:dyDescent="0.35">
      <c r="A5236" s="2" t="s">
        <v>1380</v>
      </c>
      <c r="B5236">
        <v>18</v>
      </c>
      <c r="C5236">
        <v>1802</v>
      </c>
      <c r="D5236">
        <v>1</v>
      </c>
      <c r="E5236" t="s">
        <v>50</v>
      </c>
      <c r="F5236">
        <v>58</v>
      </c>
      <c r="G5236" t="s">
        <v>72</v>
      </c>
      <c r="I5236" t="s">
        <v>73</v>
      </c>
      <c r="J5236" t="s">
        <v>52</v>
      </c>
      <c r="K5236" t="s">
        <v>52</v>
      </c>
      <c r="L5236" t="s">
        <v>52</v>
      </c>
      <c r="M5236">
        <v>5</v>
      </c>
      <c r="N5236" t="s">
        <v>78</v>
      </c>
      <c r="O5236">
        <v>4</v>
      </c>
      <c r="P5236" s="2">
        <v>2</v>
      </c>
      <c r="Q5236" t="s">
        <v>56</v>
      </c>
      <c r="R5236">
        <v>57</v>
      </c>
      <c r="S5236" s="5">
        <f t="shared" si="81"/>
        <v>0</v>
      </c>
      <c r="T5236" t="s">
        <v>57</v>
      </c>
      <c r="U5236" t="s">
        <v>53</v>
      </c>
      <c r="W5236" t="s">
        <v>52</v>
      </c>
      <c r="X5236">
        <v>4</v>
      </c>
      <c r="Y5236" t="s">
        <v>55</v>
      </c>
      <c r="Z5236" t="s">
        <v>52</v>
      </c>
      <c r="AA5236">
        <v>1</v>
      </c>
      <c r="AB5236" t="s">
        <v>72</v>
      </c>
      <c r="AD5236" t="s">
        <v>73</v>
      </c>
      <c r="AE5236" t="s">
        <v>52</v>
      </c>
      <c r="AF5236" t="s">
        <v>52</v>
      </c>
      <c r="AG5236" t="s">
        <v>53</v>
      </c>
    </row>
    <row r="5237" spans="1:49" hidden="1" x14ac:dyDescent="0.35">
      <c r="A5237" s="2" t="s">
        <v>1380</v>
      </c>
      <c r="B5237">
        <v>18</v>
      </c>
      <c r="C5237">
        <v>1802</v>
      </c>
      <c r="D5237">
        <v>1</v>
      </c>
      <c r="E5237" t="s">
        <v>50</v>
      </c>
      <c r="F5237">
        <v>58</v>
      </c>
      <c r="G5237" t="s">
        <v>72</v>
      </c>
      <c r="I5237" t="s">
        <v>73</v>
      </c>
      <c r="J5237" t="s">
        <v>52</v>
      </c>
      <c r="K5237" t="s">
        <v>52</v>
      </c>
      <c r="L5237" t="s">
        <v>52</v>
      </c>
      <c r="M5237">
        <v>5</v>
      </c>
      <c r="N5237" t="s">
        <v>78</v>
      </c>
      <c r="O5237">
        <v>4</v>
      </c>
      <c r="P5237" s="2">
        <v>3</v>
      </c>
      <c r="Q5237" t="s">
        <v>56</v>
      </c>
      <c r="R5237">
        <v>32</v>
      </c>
      <c r="S5237" s="5">
        <f t="shared" si="81"/>
        <v>0</v>
      </c>
      <c r="T5237" t="s">
        <v>58</v>
      </c>
      <c r="U5237" t="s">
        <v>52</v>
      </c>
      <c r="V5237">
        <v>1</v>
      </c>
      <c r="W5237" t="s">
        <v>52</v>
      </c>
      <c r="X5237">
        <v>2</v>
      </c>
      <c r="Y5237" t="s">
        <v>55</v>
      </c>
      <c r="Z5237" t="s">
        <v>52</v>
      </c>
      <c r="AA5237">
        <v>5</v>
      </c>
      <c r="AB5237" t="s">
        <v>72</v>
      </c>
      <c r="AD5237" t="s">
        <v>73</v>
      </c>
      <c r="AE5237" t="s">
        <v>52</v>
      </c>
      <c r="AF5237" t="s">
        <v>52</v>
      </c>
      <c r="AG5237" t="s">
        <v>52</v>
      </c>
      <c r="AH5237">
        <v>9</v>
      </c>
      <c r="AI5237" t="s">
        <v>100</v>
      </c>
      <c r="AJ5237" t="s">
        <v>53</v>
      </c>
    </row>
    <row r="5238" spans="1:49" hidden="1" x14ac:dyDescent="0.35">
      <c r="A5238" s="2" t="s">
        <v>1380</v>
      </c>
      <c r="B5238">
        <v>18</v>
      </c>
      <c r="C5238">
        <v>1802</v>
      </c>
      <c r="D5238">
        <v>1</v>
      </c>
      <c r="E5238" t="s">
        <v>50</v>
      </c>
      <c r="F5238">
        <v>58</v>
      </c>
      <c r="G5238" t="s">
        <v>72</v>
      </c>
      <c r="I5238" t="s">
        <v>73</v>
      </c>
      <c r="J5238" t="s">
        <v>52</v>
      </c>
      <c r="K5238" t="s">
        <v>52</v>
      </c>
      <c r="L5238" t="s">
        <v>52</v>
      </c>
      <c r="M5238">
        <v>5</v>
      </c>
      <c r="N5238" t="s">
        <v>78</v>
      </c>
      <c r="O5238">
        <v>4</v>
      </c>
      <c r="P5238" s="2">
        <v>4</v>
      </c>
      <c r="Q5238" t="s">
        <v>56</v>
      </c>
      <c r="R5238">
        <v>74</v>
      </c>
      <c r="S5238" s="5">
        <f t="shared" si="81"/>
        <v>0</v>
      </c>
      <c r="T5238" t="s">
        <v>125</v>
      </c>
      <c r="U5238" t="s">
        <v>53</v>
      </c>
      <c r="W5238" t="s">
        <v>53</v>
      </c>
      <c r="Y5238" t="s">
        <v>92</v>
      </c>
      <c r="AB5238" t="s">
        <v>72</v>
      </c>
      <c r="AD5238" t="s">
        <v>73</v>
      </c>
      <c r="AE5238" t="s">
        <v>53</v>
      </c>
      <c r="AF5238" t="s">
        <v>53</v>
      </c>
      <c r="AG5238" t="s">
        <v>53</v>
      </c>
    </row>
    <row r="5239" spans="1:49" hidden="1" x14ac:dyDescent="0.35">
      <c r="A5239" s="2" t="s">
        <v>1380</v>
      </c>
      <c r="B5239">
        <v>18</v>
      </c>
      <c r="C5239">
        <v>1802</v>
      </c>
      <c r="D5239">
        <v>1</v>
      </c>
      <c r="E5239" t="s">
        <v>50</v>
      </c>
      <c r="F5239">
        <v>58</v>
      </c>
      <c r="G5239" t="s">
        <v>72</v>
      </c>
      <c r="I5239" t="s">
        <v>73</v>
      </c>
      <c r="J5239" t="s">
        <v>52</v>
      </c>
      <c r="K5239" t="s">
        <v>52</v>
      </c>
      <c r="L5239" t="s">
        <v>52</v>
      </c>
      <c r="M5239">
        <v>5</v>
      </c>
      <c r="N5239" t="s">
        <v>78</v>
      </c>
      <c r="O5239">
        <v>4</v>
      </c>
      <c r="P5239" s="2">
        <v>5</v>
      </c>
      <c r="Q5239" t="s">
        <v>50</v>
      </c>
      <c r="R5239">
        <v>40</v>
      </c>
      <c r="S5239" s="5">
        <f t="shared" si="81"/>
        <v>0</v>
      </c>
      <c r="T5239" t="s">
        <v>99</v>
      </c>
      <c r="U5239" t="s">
        <v>53</v>
      </c>
      <c r="W5239" t="s">
        <v>53</v>
      </c>
      <c r="Y5239" t="s">
        <v>55</v>
      </c>
      <c r="Z5239" t="s">
        <v>52</v>
      </c>
      <c r="AA5239">
        <v>3</v>
      </c>
      <c r="AB5239" t="s">
        <v>72</v>
      </c>
      <c r="AD5239" t="s">
        <v>73</v>
      </c>
      <c r="AE5239" t="s">
        <v>52</v>
      </c>
      <c r="AF5239" t="s">
        <v>52</v>
      </c>
      <c r="AG5239" t="s">
        <v>52</v>
      </c>
      <c r="AH5239">
        <v>15</v>
      </c>
      <c r="AI5239" t="s">
        <v>1027</v>
      </c>
      <c r="AJ5239" t="s">
        <v>53</v>
      </c>
    </row>
    <row r="5240" spans="1:49" hidden="1" x14ac:dyDescent="0.35">
      <c r="A5240" s="2" t="s">
        <v>1380</v>
      </c>
      <c r="B5240">
        <v>18</v>
      </c>
      <c r="C5240">
        <v>1802</v>
      </c>
      <c r="D5240">
        <v>1</v>
      </c>
      <c r="E5240" t="s">
        <v>50</v>
      </c>
      <c r="F5240">
        <v>58</v>
      </c>
      <c r="G5240" t="s">
        <v>72</v>
      </c>
      <c r="I5240" t="s">
        <v>73</v>
      </c>
      <c r="J5240" t="s">
        <v>52</v>
      </c>
      <c r="K5240" t="s">
        <v>52</v>
      </c>
      <c r="L5240" t="s">
        <v>52</v>
      </c>
      <c r="M5240">
        <v>5</v>
      </c>
      <c r="N5240" t="s">
        <v>78</v>
      </c>
      <c r="O5240">
        <v>4</v>
      </c>
      <c r="P5240" s="2">
        <v>6</v>
      </c>
      <c r="Q5240" t="s">
        <v>50</v>
      </c>
      <c r="R5240">
        <v>9</v>
      </c>
      <c r="S5240" s="5">
        <f t="shared" si="81"/>
        <v>0</v>
      </c>
      <c r="T5240" t="s">
        <v>102</v>
      </c>
      <c r="U5240" t="s">
        <v>53</v>
      </c>
      <c r="W5240" t="s">
        <v>53</v>
      </c>
      <c r="AB5240" t="s">
        <v>72</v>
      </c>
      <c r="AD5240" t="s">
        <v>73</v>
      </c>
      <c r="AE5240" t="s">
        <v>52</v>
      </c>
      <c r="AF5240" t="s">
        <v>52</v>
      </c>
      <c r="AG5240" t="s">
        <v>52</v>
      </c>
      <c r="AH5240">
        <v>4</v>
      </c>
      <c r="AI5240" t="s">
        <v>63</v>
      </c>
      <c r="AJ5240" t="s">
        <v>52</v>
      </c>
      <c r="AK5240" t="s">
        <v>64</v>
      </c>
      <c r="AM5240" t="s">
        <v>62</v>
      </c>
      <c r="AN5240" t="s">
        <v>53</v>
      </c>
      <c r="AP5240">
        <v>0</v>
      </c>
      <c r="AQ5240">
        <v>0</v>
      </c>
      <c r="AR5240">
        <v>12000</v>
      </c>
      <c r="AS5240">
        <v>2500</v>
      </c>
      <c r="AT5240">
        <v>0</v>
      </c>
      <c r="AU5240">
        <v>0</v>
      </c>
      <c r="AV5240">
        <v>0</v>
      </c>
      <c r="AW5240">
        <v>14500</v>
      </c>
    </row>
    <row r="5241" spans="1:49" hidden="1" x14ac:dyDescent="0.35">
      <c r="A5241" s="2" t="s">
        <v>1380</v>
      </c>
      <c r="B5241">
        <v>18</v>
      </c>
      <c r="C5241">
        <v>1802</v>
      </c>
      <c r="D5241">
        <v>1</v>
      </c>
      <c r="E5241" t="s">
        <v>50</v>
      </c>
      <c r="F5241">
        <v>58</v>
      </c>
      <c r="G5241" t="s">
        <v>72</v>
      </c>
      <c r="I5241" t="s">
        <v>73</v>
      </c>
      <c r="J5241" t="s">
        <v>52</v>
      </c>
      <c r="K5241" t="s">
        <v>52</v>
      </c>
      <c r="L5241" t="s">
        <v>52</v>
      </c>
      <c r="M5241">
        <v>5</v>
      </c>
      <c r="N5241" t="s">
        <v>78</v>
      </c>
      <c r="O5241">
        <v>4</v>
      </c>
      <c r="P5241" s="2">
        <v>7</v>
      </c>
      <c r="Q5241" t="s">
        <v>50</v>
      </c>
      <c r="R5241">
        <v>5</v>
      </c>
      <c r="S5241" s="5">
        <f t="shared" si="81"/>
        <v>0</v>
      </c>
      <c r="T5241" t="s">
        <v>102</v>
      </c>
      <c r="U5241" t="s">
        <v>52</v>
      </c>
      <c r="V5241">
        <v>1</v>
      </c>
      <c r="W5241" t="s">
        <v>52</v>
      </c>
      <c r="X5241">
        <v>2</v>
      </c>
      <c r="AB5241" t="s">
        <v>72</v>
      </c>
      <c r="AD5241" t="s">
        <v>73</v>
      </c>
      <c r="AE5241" t="s">
        <v>53</v>
      </c>
      <c r="AF5241" t="s">
        <v>53</v>
      </c>
      <c r="AG5241" t="s">
        <v>53</v>
      </c>
      <c r="AO5241" t="s">
        <v>70</v>
      </c>
    </row>
    <row r="5242" spans="1:49" hidden="1" x14ac:dyDescent="0.35">
      <c r="A5242" s="2" t="s">
        <v>1380</v>
      </c>
      <c r="B5242">
        <v>18</v>
      </c>
      <c r="C5242">
        <v>1802</v>
      </c>
      <c r="D5242">
        <v>1</v>
      </c>
      <c r="E5242" t="s">
        <v>50</v>
      </c>
      <c r="F5242">
        <v>58</v>
      </c>
      <c r="G5242" t="s">
        <v>72</v>
      </c>
      <c r="I5242" t="s">
        <v>73</v>
      </c>
      <c r="J5242" t="s">
        <v>52</v>
      </c>
      <c r="K5242" t="s">
        <v>52</v>
      </c>
      <c r="L5242" t="s">
        <v>52</v>
      </c>
      <c r="M5242">
        <v>5</v>
      </c>
      <c r="N5242" t="s">
        <v>78</v>
      </c>
      <c r="O5242">
        <v>4</v>
      </c>
      <c r="P5242" s="2">
        <v>8</v>
      </c>
      <c r="Q5242" t="s">
        <v>56</v>
      </c>
      <c r="R5242">
        <v>0</v>
      </c>
      <c r="S5242" s="5">
        <f t="shared" si="81"/>
        <v>0</v>
      </c>
      <c r="T5242" t="s">
        <v>102</v>
      </c>
      <c r="U5242" t="s">
        <v>52</v>
      </c>
      <c r="V5242">
        <v>5</v>
      </c>
      <c r="W5242" t="s">
        <v>52</v>
      </c>
      <c r="X5242">
        <v>3</v>
      </c>
      <c r="AB5242" t="s">
        <v>72</v>
      </c>
    </row>
    <row r="5243" spans="1:49" hidden="1" x14ac:dyDescent="0.35">
      <c r="A5243" s="2" t="s">
        <v>1380</v>
      </c>
      <c r="B5243">
        <v>18</v>
      </c>
      <c r="C5243">
        <v>1802</v>
      </c>
      <c r="D5243">
        <v>1</v>
      </c>
      <c r="E5243" t="s">
        <v>50</v>
      </c>
      <c r="F5243">
        <v>58</v>
      </c>
      <c r="G5243" t="s">
        <v>72</v>
      </c>
      <c r="I5243" t="s">
        <v>73</v>
      </c>
      <c r="J5243" t="s">
        <v>52</v>
      </c>
      <c r="K5243" t="s">
        <v>52</v>
      </c>
      <c r="L5243" t="s">
        <v>52</v>
      </c>
      <c r="M5243">
        <v>5</v>
      </c>
      <c r="N5243" t="s">
        <v>78</v>
      </c>
      <c r="O5243">
        <v>4</v>
      </c>
      <c r="P5243" s="2">
        <v>9</v>
      </c>
      <c r="Q5243" t="s">
        <v>56</v>
      </c>
      <c r="R5243">
        <v>6</v>
      </c>
      <c r="S5243" s="5">
        <f t="shared" si="81"/>
        <v>0</v>
      </c>
      <c r="T5243" t="s">
        <v>102</v>
      </c>
      <c r="U5243" t="s">
        <v>53</v>
      </c>
      <c r="W5243" t="s">
        <v>53</v>
      </c>
      <c r="AB5243" t="s">
        <v>72</v>
      </c>
      <c r="AD5243" t="s">
        <v>73</v>
      </c>
      <c r="AE5243" t="s">
        <v>53</v>
      </c>
      <c r="AF5243" t="s">
        <v>53</v>
      </c>
      <c r="AG5243" t="s">
        <v>53</v>
      </c>
      <c r="AO5243" t="s">
        <v>70</v>
      </c>
    </row>
    <row r="5244" spans="1:49" hidden="1" x14ac:dyDescent="0.35">
      <c r="A5244" s="2" t="s">
        <v>1381</v>
      </c>
      <c r="B5244">
        <v>19</v>
      </c>
      <c r="C5244">
        <v>1904</v>
      </c>
      <c r="D5244">
        <v>1</v>
      </c>
      <c r="E5244" t="s">
        <v>50</v>
      </c>
      <c r="F5244">
        <v>33</v>
      </c>
      <c r="G5244" t="s">
        <v>72</v>
      </c>
      <c r="I5244" t="s">
        <v>73</v>
      </c>
      <c r="J5244" t="s">
        <v>52</v>
      </c>
      <c r="K5244" t="s">
        <v>52</v>
      </c>
      <c r="L5244" t="s">
        <v>52</v>
      </c>
      <c r="M5244">
        <v>4</v>
      </c>
      <c r="N5244" t="s">
        <v>83</v>
      </c>
      <c r="O5244">
        <v>4</v>
      </c>
      <c r="P5244" s="2">
        <v>1</v>
      </c>
      <c r="Q5244" t="s">
        <v>50</v>
      </c>
      <c r="R5244">
        <v>33</v>
      </c>
      <c r="S5244" s="5">
        <f t="shared" si="81"/>
        <v>0</v>
      </c>
      <c r="T5244" t="s">
        <v>54</v>
      </c>
      <c r="U5244" t="s">
        <v>53</v>
      </c>
      <c r="W5244" t="s">
        <v>53</v>
      </c>
      <c r="Y5244" t="s">
        <v>55</v>
      </c>
      <c r="Z5244" t="s">
        <v>52</v>
      </c>
      <c r="AA5244">
        <v>2</v>
      </c>
      <c r="AB5244" t="s">
        <v>72</v>
      </c>
      <c r="AD5244" t="s">
        <v>73</v>
      </c>
      <c r="AE5244" t="s">
        <v>52</v>
      </c>
      <c r="AF5244" t="s">
        <v>52</v>
      </c>
      <c r="AG5244" t="s">
        <v>52</v>
      </c>
      <c r="AH5244">
        <v>4</v>
      </c>
      <c r="AI5244" t="s">
        <v>83</v>
      </c>
      <c r="AJ5244" t="s">
        <v>53</v>
      </c>
    </row>
    <row r="5245" spans="1:49" hidden="1" x14ac:dyDescent="0.35">
      <c r="A5245" s="2" t="s">
        <v>1381</v>
      </c>
      <c r="B5245">
        <v>19</v>
      </c>
      <c r="C5245">
        <v>1904</v>
      </c>
      <c r="D5245">
        <v>1</v>
      </c>
      <c r="E5245" t="s">
        <v>50</v>
      </c>
      <c r="F5245">
        <v>33</v>
      </c>
      <c r="G5245" t="s">
        <v>72</v>
      </c>
      <c r="I5245" t="s">
        <v>73</v>
      </c>
      <c r="J5245" t="s">
        <v>52</v>
      </c>
      <c r="K5245" t="s">
        <v>52</v>
      </c>
      <c r="L5245" t="s">
        <v>52</v>
      </c>
      <c r="M5245">
        <v>4</v>
      </c>
      <c r="N5245" t="s">
        <v>83</v>
      </c>
      <c r="O5245">
        <v>4</v>
      </c>
      <c r="P5245" s="2">
        <v>2</v>
      </c>
      <c r="Q5245" t="s">
        <v>56</v>
      </c>
      <c r="R5245">
        <v>27</v>
      </c>
      <c r="S5245" s="5">
        <f t="shared" si="81"/>
        <v>0</v>
      </c>
      <c r="T5245" t="s">
        <v>57</v>
      </c>
      <c r="U5245" t="s">
        <v>53</v>
      </c>
      <c r="W5245" t="s">
        <v>53</v>
      </c>
      <c r="Y5245" t="s">
        <v>55</v>
      </c>
      <c r="Z5245" t="s">
        <v>52</v>
      </c>
      <c r="AA5245">
        <v>1</v>
      </c>
      <c r="AB5245" t="s">
        <v>72</v>
      </c>
      <c r="AD5245" t="s">
        <v>73</v>
      </c>
      <c r="AE5245" t="s">
        <v>52</v>
      </c>
      <c r="AF5245" t="s">
        <v>52</v>
      </c>
      <c r="AG5245" t="s">
        <v>52</v>
      </c>
      <c r="AH5245">
        <v>7</v>
      </c>
      <c r="AI5245" t="s">
        <v>86</v>
      </c>
      <c r="AJ5245" t="s">
        <v>53</v>
      </c>
    </row>
    <row r="5246" spans="1:49" x14ac:dyDescent="0.35">
      <c r="A5246" s="2" t="s">
        <v>1381</v>
      </c>
      <c r="B5246">
        <v>19</v>
      </c>
      <c r="C5246">
        <v>1904</v>
      </c>
      <c r="D5246">
        <v>1</v>
      </c>
      <c r="E5246" t="s">
        <v>50</v>
      </c>
      <c r="F5246">
        <v>33</v>
      </c>
      <c r="G5246" t="s">
        <v>72</v>
      </c>
      <c r="I5246" t="s">
        <v>73</v>
      </c>
      <c r="J5246" t="s">
        <v>52</v>
      </c>
      <c r="K5246" t="s">
        <v>52</v>
      </c>
      <c r="L5246" t="s">
        <v>52</v>
      </c>
      <c r="M5246">
        <v>4</v>
      </c>
      <c r="N5246" t="s">
        <v>83</v>
      </c>
      <c r="O5246">
        <v>4</v>
      </c>
      <c r="P5246" s="6">
        <v>3</v>
      </c>
      <c r="Q5246" t="s">
        <v>56</v>
      </c>
      <c r="R5246">
        <v>8</v>
      </c>
      <c r="S5246" s="5">
        <f t="shared" si="81"/>
        <v>1</v>
      </c>
      <c r="T5246" t="s">
        <v>58</v>
      </c>
      <c r="U5246" t="s">
        <v>52</v>
      </c>
      <c r="V5246">
        <v>1</v>
      </c>
      <c r="W5246" t="s">
        <v>52</v>
      </c>
      <c r="X5246">
        <v>2</v>
      </c>
      <c r="AB5246" t="s">
        <v>72</v>
      </c>
      <c r="AD5246" t="s">
        <v>73</v>
      </c>
      <c r="AE5246" t="s">
        <v>52</v>
      </c>
      <c r="AF5246" t="s">
        <v>52</v>
      </c>
      <c r="AG5246" t="s">
        <v>52</v>
      </c>
      <c r="AH5246">
        <v>3</v>
      </c>
      <c r="AI5246" t="s">
        <v>97</v>
      </c>
      <c r="AJ5246" t="s">
        <v>52</v>
      </c>
      <c r="AK5246" t="s">
        <v>66</v>
      </c>
      <c r="AM5246" t="s">
        <v>62</v>
      </c>
      <c r="AN5246" t="s">
        <v>53</v>
      </c>
      <c r="AP5246">
        <v>0</v>
      </c>
      <c r="AQ5246">
        <v>18000</v>
      </c>
      <c r="AR5246">
        <v>16000</v>
      </c>
      <c r="AS5246">
        <v>43000</v>
      </c>
      <c r="AT5246">
        <v>0</v>
      </c>
      <c r="AU5246">
        <v>0</v>
      </c>
      <c r="AV5246">
        <v>0</v>
      </c>
      <c r="AW5246">
        <v>77000</v>
      </c>
    </row>
    <row r="5247" spans="1:49" x14ac:dyDescent="0.35">
      <c r="A5247" s="2" t="s">
        <v>1381</v>
      </c>
      <c r="B5247">
        <v>19</v>
      </c>
      <c r="C5247">
        <v>1904</v>
      </c>
      <c r="D5247">
        <v>1</v>
      </c>
      <c r="E5247" t="s">
        <v>50</v>
      </c>
      <c r="F5247">
        <v>33</v>
      </c>
      <c r="G5247" t="s">
        <v>72</v>
      </c>
      <c r="I5247" t="s">
        <v>73</v>
      </c>
      <c r="J5247" t="s">
        <v>52</v>
      </c>
      <c r="K5247" t="s">
        <v>52</v>
      </c>
      <c r="L5247" t="s">
        <v>52</v>
      </c>
      <c r="M5247">
        <v>4</v>
      </c>
      <c r="N5247" t="s">
        <v>83</v>
      </c>
      <c r="O5247">
        <v>4</v>
      </c>
      <c r="P5247" s="6">
        <v>4</v>
      </c>
      <c r="Q5247" t="s">
        <v>56</v>
      </c>
      <c r="R5247">
        <v>6</v>
      </c>
      <c r="S5247" s="5">
        <f t="shared" si="81"/>
        <v>1</v>
      </c>
      <c r="T5247" t="s">
        <v>58</v>
      </c>
      <c r="U5247" t="s">
        <v>52</v>
      </c>
      <c r="V5247">
        <v>1</v>
      </c>
      <c r="W5247" t="s">
        <v>52</v>
      </c>
      <c r="X5247">
        <v>2</v>
      </c>
      <c r="AB5247" t="s">
        <v>72</v>
      </c>
      <c r="AD5247" t="s">
        <v>73</v>
      </c>
      <c r="AE5247" t="s">
        <v>52</v>
      </c>
      <c r="AF5247" t="s">
        <v>52</v>
      </c>
      <c r="AG5247" t="s">
        <v>52</v>
      </c>
      <c r="AH5247">
        <v>2</v>
      </c>
      <c r="AI5247" t="s">
        <v>65</v>
      </c>
      <c r="AJ5247" t="s">
        <v>52</v>
      </c>
      <c r="AK5247" t="s">
        <v>74</v>
      </c>
      <c r="AM5247" t="s">
        <v>62</v>
      </c>
      <c r="AN5247" t="s">
        <v>53</v>
      </c>
      <c r="AP5247">
        <v>0</v>
      </c>
      <c r="AQ5247">
        <v>50000</v>
      </c>
      <c r="AR5247">
        <v>10000</v>
      </c>
      <c r="AS5247">
        <v>10000</v>
      </c>
      <c r="AT5247">
        <v>0</v>
      </c>
      <c r="AU5247">
        <v>0</v>
      </c>
      <c r="AV5247">
        <v>0</v>
      </c>
      <c r="AW5247">
        <v>70000</v>
      </c>
    </row>
    <row r="5248" spans="1:49" hidden="1" x14ac:dyDescent="0.35">
      <c r="A5248" s="2" t="s">
        <v>1381</v>
      </c>
      <c r="B5248">
        <v>19</v>
      </c>
      <c r="C5248">
        <v>1904</v>
      </c>
      <c r="D5248">
        <v>1</v>
      </c>
      <c r="E5248" t="s">
        <v>50</v>
      </c>
      <c r="F5248">
        <v>33</v>
      </c>
      <c r="G5248" t="s">
        <v>72</v>
      </c>
      <c r="I5248" t="s">
        <v>73</v>
      </c>
      <c r="J5248" t="s">
        <v>52</v>
      </c>
      <c r="K5248" t="s">
        <v>52</v>
      </c>
      <c r="L5248" t="s">
        <v>52</v>
      </c>
      <c r="M5248">
        <v>4</v>
      </c>
      <c r="N5248" t="s">
        <v>83</v>
      </c>
      <c r="O5248">
        <v>4</v>
      </c>
      <c r="P5248" s="2">
        <v>5</v>
      </c>
      <c r="Q5248" t="s">
        <v>56</v>
      </c>
      <c r="R5248">
        <v>3</v>
      </c>
      <c r="S5248" s="5">
        <f t="shared" si="81"/>
        <v>0</v>
      </c>
      <c r="T5248" t="s">
        <v>58</v>
      </c>
      <c r="U5248" t="s">
        <v>52</v>
      </c>
      <c r="V5248">
        <v>1</v>
      </c>
      <c r="W5248" t="s">
        <v>52</v>
      </c>
      <c r="X5248">
        <v>2</v>
      </c>
      <c r="AB5248" t="s">
        <v>72</v>
      </c>
      <c r="AD5248" t="s">
        <v>73</v>
      </c>
      <c r="AE5248" t="s">
        <v>53</v>
      </c>
      <c r="AF5248" t="s">
        <v>53</v>
      </c>
      <c r="AG5248" t="s">
        <v>53</v>
      </c>
      <c r="AO5248" t="s">
        <v>70</v>
      </c>
    </row>
    <row r="5249" spans="1:41" hidden="1" x14ac:dyDescent="0.35">
      <c r="A5249" s="2" t="s">
        <v>1381</v>
      </c>
      <c r="B5249">
        <v>19</v>
      </c>
      <c r="C5249">
        <v>1904</v>
      </c>
      <c r="D5249">
        <v>1</v>
      </c>
      <c r="E5249" t="s">
        <v>50</v>
      </c>
      <c r="F5249">
        <v>33</v>
      </c>
      <c r="G5249" t="s">
        <v>72</v>
      </c>
      <c r="I5249" t="s">
        <v>73</v>
      </c>
      <c r="J5249" t="s">
        <v>52</v>
      </c>
      <c r="K5249" t="s">
        <v>52</v>
      </c>
      <c r="L5249" t="s">
        <v>52</v>
      </c>
      <c r="M5249">
        <v>4</v>
      </c>
      <c r="N5249" t="s">
        <v>83</v>
      </c>
      <c r="O5249">
        <v>4</v>
      </c>
      <c r="P5249" s="2">
        <v>6</v>
      </c>
      <c r="Q5249" t="s">
        <v>50</v>
      </c>
      <c r="R5249">
        <v>0</v>
      </c>
      <c r="S5249" s="5">
        <f t="shared" si="81"/>
        <v>0</v>
      </c>
      <c r="T5249" t="s">
        <v>58</v>
      </c>
      <c r="U5249" t="s">
        <v>52</v>
      </c>
      <c r="V5249">
        <v>1</v>
      </c>
      <c r="W5249" t="s">
        <v>52</v>
      </c>
      <c r="X5249">
        <v>2</v>
      </c>
      <c r="AB5249" t="s">
        <v>72</v>
      </c>
      <c r="AD5249" t="s">
        <v>73</v>
      </c>
    </row>
    <row r="5250" spans="1:41" hidden="1" x14ac:dyDescent="0.35">
      <c r="A5250" s="2" t="s">
        <v>1382</v>
      </c>
      <c r="B5250">
        <v>22</v>
      </c>
      <c r="C5250">
        <v>2201</v>
      </c>
      <c r="D5250">
        <v>2</v>
      </c>
      <c r="E5250" t="s">
        <v>50</v>
      </c>
      <c r="F5250">
        <v>25</v>
      </c>
      <c r="G5250" t="s">
        <v>72</v>
      </c>
      <c r="I5250" t="s">
        <v>73</v>
      </c>
      <c r="J5250" t="s">
        <v>52</v>
      </c>
      <c r="K5250" t="s">
        <v>52</v>
      </c>
      <c r="L5250" t="s">
        <v>53</v>
      </c>
      <c r="M5250">
        <v>0</v>
      </c>
      <c r="O5250">
        <v>1</v>
      </c>
      <c r="P5250" s="2">
        <v>1</v>
      </c>
      <c r="Q5250" t="s">
        <v>50</v>
      </c>
      <c r="R5250">
        <v>25</v>
      </c>
      <c r="S5250" s="5">
        <f t="shared" si="81"/>
        <v>0</v>
      </c>
      <c r="T5250" t="s">
        <v>54</v>
      </c>
      <c r="U5250" t="s">
        <v>53</v>
      </c>
      <c r="W5250" t="s">
        <v>53</v>
      </c>
      <c r="Y5250" t="s">
        <v>55</v>
      </c>
      <c r="Z5250" t="s">
        <v>52</v>
      </c>
      <c r="AA5250">
        <v>2</v>
      </c>
      <c r="AB5250" t="s">
        <v>72</v>
      </c>
      <c r="AD5250" t="s">
        <v>73</v>
      </c>
      <c r="AE5250" t="s">
        <v>52</v>
      </c>
      <c r="AF5250" t="s">
        <v>52</v>
      </c>
      <c r="AG5250" t="s">
        <v>53</v>
      </c>
    </row>
    <row r="5251" spans="1:41" hidden="1" x14ac:dyDescent="0.35">
      <c r="A5251" s="2" t="s">
        <v>1382</v>
      </c>
      <c r="B5251">
        <v>22</v>
      </c>
      <c r="C5251">
        <v>2201</v>
      </c>
      <c r="D5251">
        <v>2</v>
      </c>
      <c r="E5251" t="s">
        <v>50</v>
      </c>
      <c r="F5251">
        <v>25</v>
      </c>
      <c r="G5251" t="s">
        <v>72</v>
      </c>
      <c r="I5251" t="s">
        <v>73</v>
      </c>
      <c r="J5251" t="s">
        <v>52</v>
      </c>
      <c r="K5251" t="s">
        <v>52</v>
      </c>
      <c r="L5251" t="s">
        <v>53</v>
      </c>
      <c r="M5251">
        <v>0</v>
      </c>
      <c r="O5251">
        <v>1</v>
      </c>
      <c r="P5251" s="2">
        <v>2</v>
      </c>
      <c r="Q5251" t="s">
        <v>56</v>
      </c>
      <c r="R5251">
        <v>20</v>
      </c>
      <c r="S5251" s="5">
        <f t="shared" ref="S5251:S5314" si="82">IF(AND(R5251&gt;=6, R5251&lt;=17, T5251="Child"),1,0)</f>
        <v>0</v>
      </c>
      <c r="T5251" t="s">
        <v>57</v>
      </c>
      <c r="U5251" t="s">
        <v>53</v>
      </c>
      <c r="W5251" t="s">
        <v>53</v>
      </c>
      <c r="Y5251" t="s">
        <v>55</v>
      </c>
      <c r="Z5251" t="s">
        <v>52</v>
      </c>
      <c r="AA5251">
        <v>1</v>
      </c>
      <c r="AB5251" t="s">
        <v>72</v>
      </c>
      <c r="AD5251" t="s">
        <v>73</v>
      </c>
      <c r="AE5251" t="s">
        <v>52</v>
      </c>
      <c r="AF5251" t="s">
        <v>52</v>
      </c>
      <c r="AG5251" t="s">
        <v>53</v>
      </c>
    </row>
    <row r="5252" spans="1:41" hidden="1" x14ac:dyDescent="0.35">
      <c r="A5252" s="2" t="s">
        <v>1382</v>
      </c>
      <c r="B5252">
        <v>22</v>
      </c>
      <c r="C5252">
        <v>2201</v>
      </c>
      <c r="D5252">
        <v>2</v>
      </c>
      <c r="E5252" t="s">
        <v>50</v>
      </c>
      <c r="F5252">
        <v>25</v>
      </c>
      <c r="G5252" t="s">
        <v>72</v>
      </c>
      <c r="I5252" t="s">
        <v>73</v>
      </c>
      <c r="J5252" t="s">
        <v>52</v>
      </c>
      <c r="K5252" t="s">
        <v>52</v>
      </c>
      <c r="L5252" t="s">
        <v>53</v>
      </c>
      <c r="M5252">
        <v>0</v>
      </c>
      <c r="O5252">
        <v>1</v>
      </c>
      <c r="P5252" s="2">
        <v>3</v>
      </c>
      <c r="Q5252" t="s">
        <v>56</v>
      </c>
      <c r="R5252">
        <v>1</v>
      </c>
      <c r="S5252" s="5">
        <f t="shared" si="82"/>
        <v>0</v>
      </c>
      <c r="T5252" t="s">
        <v>58</v>
      </c>
      <c r="U5252" t="s">
        <v>52</v>
      </c>
      <c r="V5252">
        <v>1</v>
      </c>
      <c r="W5252" t="s">
        <v>52</v>
      </c>
      <c r="X5252">
        <v>2</v>
      </c>
      <c r="AB5252" t="s">
        <v>72</v>
      </c>
    </row>
    <row r="5253" spans="1:41" hidden="1" x14ac:dyDescent="0.35">
      <c r="A5253" s="2" t="s">
        <v>1383</v>
      </c>
      <c r="B5253">
        <v>10</v>
      </c>
      <c r="C5253">
        <v>1005</v>
      </c>
      <c r="D5253">
        <v>2</v>
      </c>
      <c r="E5253" t="s">
        <v>50</v>
      </c>
      <c r="F5253">
        <v>55</v>
      </c>
      <c r="G5253" t="s">
        <v>72</v>
      </c>
      <c r="I5253" t="s">
        <v>73</v>
      </c>
      <c r="J5253" t="s">
        <v>52</v>
      </c>
      <c r="K5253" t="s">
        <v>52</v>
      </c>
      <c r="L5253" t="s">
        <v>52</v>
      </c>
      <c r="M5253">
        <v>4</v>
      </c>
      <c r="N5253" t="s">
        <v>83</v>
      </c>
      <c r="O5253">
        <v>1</v>
      </c>
      <c r="P5253" s="2">
        <v>1</v>
      </c>
      <c r="Q5253" t="s">
        <v>50</v>
      </c>
      <c r="R5253">
        <v>55</v>
      </c>
      <c r="S5253" s="5">
        <f t="shared" si="82"/>
        <v>0</v>
      </c>
      <c r="T5253" t="s">
        <v>54</v>
      </c>
      <c r="U5253" t="s">
        <v>53</v>
      </c>
      <c r="W5253" t="s">
        <v>53</v>
      </c>
      <c r="Y5253" t="s">
        <v>55</v>
      </c>
      <c r="Z5253" t="s">
        <v>52</v>
      </c>
      <c r="AA5253">
        <v>2</v>
      </c>
      <c r="AB5253" t="s">
        <v>72</v>
      </c>
      <c r="AD5253" t="s">
        <v>73</v>
      </c>
      <c r="AE5253" t="s">
        <v>52</v>
      </c>
      <c r="AF5253" t="s">
        <v>52</v>
      </c>
      <c r="AG5253" t="s">
        <v>52</v>
      </c>
      <c r="AH5253">
        <v>4</v>
      </c>
      <c r="AI5253" t="s">
        <v>83</v>
      </c>
      <c r="AJ5253" t="s">
        <v>53</v>
      </c>
    </row>
    <row r="5254" spans="1:41" hidden="1" x14ac:dyDescent="0.35">
      <c r="A5254" s="2" t="s">
        <v>1383</v>
      </c>
      <c r="B5254">
        <v>10</v>
      </c>
      <c r="C5254">
        <v>1005</v>
      </c>
      <c r="D5254">
        <v>2</v>
      </c>
      <c r="E5254" t="s">
        <v>50</v>
      </c>
      <c r="F5254">
        <v>55</v>
      </c>
      <c r="G5254" t="s">
        <v>72</v>
      </c>
      <c r="I5254" t="s">
        <v>73</v>
      </c>
      <c r="J5254" t="s">
        <v>52</v>
      </c>
      <c r="K5254" t="s">
        <v>52</v>
      </c>
      <c r="L5254" t="s">
        <v>52</v>
      </c>
      <c r="M5254">
        <v>4</v>
      </c>
      <c r="N5254" t="s">
        <v>83</v>
      </c>
      <c r="O5254">
        <v>1</v>
      </c>
      <c r="P5254" s="2">
        <v>2</v>
      </c>
      <c r="Q5254" t="s">
        <v>56</v>
      </c>
      <c r="R5254">
        <v>53</v>
      </c>
      <c r="S5254" s="5">
        <f t="shared" si="82"/>
        <v>0</v>
      </c>
      <c r="T5254" t="s">
        <v>57</v>
      </c>
      <c r="U5254" t="s">
        <v>53</v>
      </c>
      <c r="W5254" t="s">
        <v>53</v>
      </c>
      <c r="Y5254" t="s">
        <v>55</v>
      </c>
      <c r="Z5254" t="s">
        <v>52</v>
      </c>
      <c r="AA5254">
        <v>1</v>
      </c>
      <c r="AB5254" t="s">
        <v>72</v>
      </c>
      <c r="AD5254" t="s">
        <v>73</v>
      </c>
      <c r="AE5254" t="s">
        <v>53</v>
      </c>
      <c r="AF5254" t="s">
        <v>53</v>
      </c>
      <c r="AG5254" t="s">
        <v>53</v>
      </c>
    </row>
    <row r="5255" spans="1:41" x14ac:dyDescent="0.35">
      <c r="A5255" s="2" t="s">
        <v>1383</v>
      </c>
      <c r="B5255">
        <v>10</v>
      </c>
      <c r="C5255">
        <v>1005</v>
      </c>
      <c r="D5255">
        <v>2</v>
      </c>
      <c r="E5255" t="s">
        <v>50</v>
      </c>
      <c r="F5255">
        <v>55</v>
      </c>
      <c r="G5255" t="s">
        <v>72</v>
      </c>
      <c r="I5255" t="s">
        <v>73</v>
      </c>
      <c r="J5255" t="s">
        <v>52</v>
      </c>
      <c r="K5255" t="s">
        <v>52</v>
      </c>
      <c r="L5255" t="s">
        <v>52</v>
      </c>
      <c r="M5255">
        <v>4</v>
      </c>
      <c r="N5255" t="s">
        <v>83</v>
      </c>
      <c r="O5255">
        <v>1</v>
      </c>
      <c r="P5255" s="6">
        <v>3</v>
      </c>
      <c r="Q5255" t="s">
        <v>50</v>
      </c>
      <c r="R5255">
        <v>15</v>
      </c>
      <c r="S5255" s="5">
        <f t="shared" si="82"/>
        <v>1</v>
      </c>
      <c r="T5255" t="s">
        <v>58</v>
      </c>
      <c r="U5255" t="s">
        <v>52</v>
      </c>
      <c r="V5255">
        <v>1</v>
      </c>
      <c r="W5255" t="s">
        <v>52</v>
      </c>
      <c r="X5255">
        <v>2</v>
      </c>
      <c r="Y5255" t="s">
        <v>59</v>
      </c>
      <c r="AB5255" t="s">
        <v>72</v>
      </c>
      <c r="AD5255" t="s">
        <v>73</v>
      </c>
      <c r="AE5255" t="s">
        <v>52</v>
      </c>
      <c r="AF5255" t="s">
        <v>52</v>
      </c>
      <c r="AG5255" t="s">
        <v>53</v>
      </c>
      <c r="AO5255" t="s">
        <v>190</v>
      </c>
    </row>
    <row r="5256" spans="1:41" hidden="1" x14ac:dyDescent="0.35">
      <c r="A5256" s="2" t="s">
        <v>1384</v>
      </c>
      <c r="B5256">
        <v>18</v>
      </c>
      <c r="C5256">
        <v>1802</v>
      </c>
      <c r="D5256">
        <v>2</v>
      </c>
      <c r="E5256" t="s">
        <v>56</v>
      </c>
      <c r="F5256">
        <v>69</v>
      </c>
      <c r="G5256" t="s">
        <v>72</v>
      </c>
      <c r="I5256" t="s">
        <v>73</v>
      </c>
      <c r="J5256" t="s">
        <v>53</v>
      </c>
      <c r="K5256" t="s">
        <v>53</v>
      </c>
      <c r="L5256" t="s">
        <v>53</v>
      </c>
      <c r="M5256">
        <v>0</v>
      </c>
      <c r="P5256" s="2">
        <v>1</v>
      </c>
      <c r="Q5256" t="s">
        <v>56</v>
      </c>
      <c r="R5256">
        <v>69</v>
      </c>
      <c r="S5256" s="5">
        <f t="shared" si="82"/>
        <v>0</v>
      </c>
      <c r="T5256" t="s">
        <v>54</v>
      </c>
      <c r="U5256" t="s">
        <v>53</v>
      </c>
      <c r="W5256" t="s">
        <v>53</v>
      </c>
      <c r="Y5256" t="s">
        <v>92</v>
      </c>
      <c r="AB5256" t="s">
        <v>72</v>
      </c>
      <c r="AD5256" t="s">
        <v>73</v>
      </c>
      <c r="AE5256" t="s">
        <v>53</v>
      </c>
      <c r="AF5256" t="s">
        <v>53</v>
      </c>
      <c r="AG5256" t="s">
        <v>53</v>
      </c>
    </row>
    <row r="5257" spans="1:41" hidden="1" x14ac:dyDescent="0.35">
      <c r="A5257" s="2" t="s">
        <v>1384</v>
      </c>
      <c r="B5257">
        <v>18</v>
      </c>
      <c r="C5257">
        <v>1802</v>
      </c>
      <c r="D5257">
        <v>2</v>
      </c>
      <c r="E5257" t="s">
        <v>56</v>
      </c>
      <c r="F5257">
        <v>69</v>
      </c>
      <c r="G5257" t="s">
        <v>72</v>
      </c>
      <c r="I5257" t="s">
        <v>73</v>
      </c>
      <c r="J5257" t="s">
        <v>53</v>
      </c>
      <c r="K5257" t="s">
        <v>53</v>
      </c>
      <c r="L5257" t="s">
        <v>53</v>
      </c>
      <c r="M5257">
        <v>0</v>
      </c>
      <c r="P5257" s="2">
        <v>2</v>
      </c>
      <c r="Q5257" t="s">
        <v>56</v>
      </c>
      <c r="R5257">
        <v>31</v>
      </c>
      <c r="S5257" s="5">
        <f t="shared" si="82"/>
        <v>0</v>
      </c>
      <c r="T5257" t="s">
        <v>58</v>
      </c>
      <c r="U5257" t="s">
        <v>53</v>
      </c>
      <c r="W5257" t="s">
        <v>52</v>
      </c>
      <c r="X5257">
        <v>1</v>
      </c>
      <c r="Y5257" t="s">
        <v>59</v>
      </c>
      <c r="AB5257" t="s">
        <v>72</v>
      </c>
      <c r="AD5257" t="s">
        <v>73</v>
      </c>
      <c r="AE5257" t="s">
        <v>53</v>
      </c>
      <c r="AF5257" t="s">
        <v>53</v>
      </c>
      <c r="AG5257" t="s">
        <v>53</v>
      </c>
    </row>
    <row r="5258" spans="1:41" hidden="1" x14ac:dyDescent="0.35">
      <c r="A5258" s="2" t="s">
        <v>1384</v>
      </c>
      <c r="B5258">
        <v>18</v>
      </c>
      <c r="C5258">
        <v>1802</v>
      </c>
      <c r="D5258">
        <v>2</v>
      </c>
      <c r="E5258" t="s">
        <v>56</v>
      </c>
      <c r="F5258">
        <v>69</v>
      </c>
      <c r="G5258" t="s">
        <v>72</v>
      </c>
      <c r="I5258" t="s">
        <v>73</v>
      </c>
      <c r="J5258" t="s">
        <v>53</v>
      </c>
      <c r="K5258" t="s">
        <v>53</v>
      </c>
      <c r="L5258" t="s">
        <v>53</v>
      </c>
      <c r="M5258">
        <v>0</v>
      </c>
      <c r="P5258" s="2">
        <v>3</v>
      </c>
      <c r="Q5258" t="s">
        <v>50</v>
      </c>
      <c r="R5258">
        <v>18</v>
      </c>
      <c r="S5258" s="5">
        <f t="shared" si="82"/>
        <v>0</v>
      </c>
      <c r="T5258" t="s">
        <v>58</v>
      </c>
      <c r="U5258" t="s">
        <v>53</v>
      </c>
      <c r="W5258" t="s">
        <v>52</v>
      </c>
      <c r="X5258">
        <v>1</v>
      </c>
      <c r="Y5258" t="s">
        <v>59</v>
      </c>
      <c r="AB5258" t="s">
        <v>72</v>
      </c>
      <c r="AD5258" t="s">
        <v>73</v>
      </c>
      <c r="AE5258" t="s">
        <v>52</v>
      </c>
      <c r="AF5258" t="s">
        <v>52</v>
      </c>
      <c r="AG5258" t="s">
        <v>52</v>
      </c>
      <c r="AH5258">
        <v>6</v>
      </c>
      <c r="AI5258" t="s">
        <v>79</v>
      </c>
      <c r="AJ5258" t="s">
        <v>53</v>
      </c>
    </row>
    <row r="5259" spans="1:41" hidden="1" x14ac:dyDescent="0.35">
      <c r="A5259" s="2" t="s">
        <v>1385</v>
      </c>
      <c r="B5259">
        <v>14</v>
      </c>
      <c r="C5259">
        <v>1403</v>
      </c>
      <c r="D5259">
        <v>2</v>
      </c>
      <c r="E5259" t="s">
        <v>50</v>
      </c>
      <c r="F5259">
        <v>37</v>
      </c>
      <c r="G5259" t="s">
        <v>72</v>
      </c>
      <c r="I5259" t="s">
        <v>73</v>
      </c>
      <c r="J5259" t="s">
        <v>52</v>
      </c>
      <c r="K5259" t="s">
        <v>52</v>
      </c>
      <c r="L5259" t="s">
        <v>52</v>
      </c>
      <c r="M5259">
        <v>5</v>
      </c>
      <c r="N5259" t="s">
        <v>78</v>
      </c>
      <c r="P5259" s="2">
        <v>1</v>
      </c>
      <c r="Q5259" t="s">
        <v>50</v>
      </c>
      <c r="R5259">
        <v>37</v>
      </c>
      <c r="S5259" s="5">
        <f t="shared" si="82"/>
        <v>0</v>
      </c>
      <c r="T5259" t="s">
        <v>54</v>
      </c>
      <c r="U5259" t="s">
        <v>53</v>
      </c>
      <c r="W5259" t="s">
        <v>53</v>
      </c>
      <c r="Y5259" t="s">
        <v>55</v>
      </c>
      <c r="Z5259" t="s">
        <v>52</v>
      </c>
      <c r="AA5259">
        <v>5</v>
      </c>
      <c r="AB5259" t="s">
        <v>72</v>
      </c>
      <c r="AD5259" t="s">
        <v>73</v>
      </c>
      <c r="AE5259" t="s">
        <v>52</v>
      </c>
      <c r="AF5259" t="s">
        <v>52</v>
      </c>
      <c r="AG5259" t="s">
        <v>52</v>
      </c>
      <c r="AH5259">
        <v>5</v>
      </c>
      <c r="AI5259" t="s">
        <v>78</v>
      </c>
      <c r="AJ5259" t="s">
        <v>53</v>
      </c>
    </row>
    <row r="5260" spans="1:41" hidden="1" x14ac:dyDescent="0.35">
      <c r="A5260" s="2" t="s">
        <v>1385</v>
      </c>
      <c r="B5260">
        <v>14</v>
      </c>
      <c r="C5260">
        <v>1403</v>
      </c>
      <c r="D5260">
        <v>2</v>
      </c>
      <c r="E5260" t="s">
        <v>50</v>
      </c>
      <c r="F5260">
        <v>37</v>
      </c>
      <c r="G5260" t="s">
        <v>72</v>
      </c>
      <c r="I5260" t="s">
        <v>73</v>
      </c>
      <c r="J5260" t="s">
        <v>52</v>
      </c>
      <c r="K5260" t="s">
        <v>52</v>
      </c>
      <c r="L5260" t="s">
        <v>52</v>
      </c>
      <c r="M5260">
        <v>5</v>
      </c>
      <c r="N5260" t="s">
        <v>78</v>
      </c>
      <c r="P5260" s="2">
        <v>5</v>
      </c>
      <c r="Q5260" t="s">
        <v>56</v>
      </c>
      <c r="R5260">
        <v>35</v>
      </c>
      <c r="S5260" s="5">
        <f t="shared" si="82"/>
        <v>0</v>
      </c>
      <c r="T5260" t="s">
        <v>57</v>
      </c>
      <c r="U5260" t="s">
        <v>53</v>
      </c>
      <c r="W5260" t="s">
        <v>53</v>
      </c>
      <c r="Y5260" t="s">
        <v>55</v>
      </c>
      <c r="Z5260" t="s">
        <v>52</v>
      </c>
      <c r="AA5260">
        <v>1</v>
      </c>
      <c r="AB5260" t="s">
        <v>72</v>
      </c>
      <c r="AD5260" t="s">
        <v>73</v>
      </c>
      <c r="AE5260" t="s">
        <v>52</v>
      </c>
      <c r="AF5260" t="s">
        <v>52</v>
      </c>
      <c r="AG5260" t="s">
        <v>52</v>
      </c>
      <c r="AH5260">
        <v>8</v>
      </c>
      <c r="AI5260" t="s">
        <v>60</v>
      </c>
      <c r="AJ5260" t="s">
        <v>53</v>
      </c>
    </row>
    <row r="5261" spans="1:41" hidden="1" x14ac:dyDescent="0.35">
      <c r="A5261" s="2" t="s">
        <v>1386</v>
      </c>
      <c r="B5261">
        <v>7</v>
      </c>
      <c r="C5261">
        <v>701</v>
      </c>
      <c r="D5261">
        <v>2</v>
      </c>
      <c r="E5261" t="s">
        <v>50</v>
      </c>
      <c r="F5261">
        <v>29</v>
      </c>
      <c r="G5261" t="s">
        <v>72</v>
      </c>
      <c r="I5261" t="s">
        <v>73</v>
      </c>
      <c r="J5261" t="s">
        <v>52</v>
      </c>
      <c r="K5261" t="s">
        <v>52</v>
      </c>
      <c r="L5261" t="s">
        <v>52</v>
      </c>
      <c r="M5261">
        <v>9</v>
      </c>
      <c r="N5261" t="s">
        <v>60</v>
      </c>
      <c r="O5261">
        <v>1</v>
      </c>
      <c r="P5261" s="2">
        <v>1</v>
      </c>
      <c r="Q5261" t="s">
        <v>50</v>
      </c>
      <c r="R5261">
        <v>29</v>
      </c>
      <c r="S5261" s="5">
        <f t="shared" si="82"/>
        <v>0</v>
      </c>
      <c r="T5261" t="s">
        <v>54</v>
      </c>
      <c r="U5261" t="s">
        <v>53</v>
      </c>
      <c r="W5261" t="s">
        <v>53</v>
      </c>
      <c r="Y5261" t="s">
        <v>55</v>
      </c>
      <c r="Z5261" t="s">
        <v>52</v>
      </c>
      <c r="AA5261">
        <v>2</v>
      </c>
      <c r="AB5261" t="s">
        <v>72</v>
      </c>
      <c r="AD5261" t="s">
        <v>73</v>
      </c>
      <c r="AE5261" t="s">
        <v>52</v>
      </c>
      <c r="AF5261" t="s">
        <v>52</v>
      </c>
      <c r="AG5261" t="s">
        <v>52</v>
      </c>
      <c r="AH5261">
        <v>9</v>
      </c>
      <c r="AI5261" t="s">
        <v>60</v>
      </c>
      <c r="AJ5261" t="s">
        <v>53</v>
      </c>
    </row>
    <row r="5262" spans="1:41" hidden="1" x14ac:dyDescent="0.35">
      <c r="A5262" s="2" t="s">
        <v>1386</v>
      </c>
      <c r="B5262">
        <v>7</v>
      </c>
      <c r="C5262">
        <v>701</v>
      </c>
      <c r="D5262">
        <v>2</v>
      </c>
      <c r="E5262" t="s">
        <v>50</v>
      </c>
      <c r="F5262">
        <v>29</v>
      </c>
      <c r="G5262" t="s">
        <v>72</v>
      </c>
      <c r="I5262" t="s">
        <v>73</v>
      </c>
      <c r="J5262" t="s">
        <v>52</v>
      </c>
      <c r="K5262" t="s">
        <v>52</v>
      </c>
      <c r="L5262" t="s">
        <v>52</v>
      </c>
      <c r="M5262">
        <v>9</v>
      </c>
      <c r="N5262" t="s">
        <v>60</v>
      </c>
      <c r="O5262">
        <v>1</v>
      </c>
      <c r="P5262" s="2">
        <v>2</v>
      </c>
      <c r="Q5262" t="s">
        <v>56</v>
      </c>
      <c r="R5262">
        <v>33</v>
      </c>
      <c r="S5262" s="5">
        <f t="shared" si="82"/>
        <v>0</v>
      </c>
      <c r="T5262" t="s">
        <v>57</v>
      </c>
      <c r="U5262" t="s">
        <v>53</v>
      </c>
      <c r="W5262" t="s">
        <v>52</v>
      </c>
      <c r="X5262">
        <v>3</v>
      </c>
      <c r="Y5262" t="s">
        <v>55</v>
      </c>
      <c r="Z5262" t="s">
        <v>52</v>
      </c>
      <c r="AA5262">
        <v>1</v>
      </c>
      <c r="AB5262" t="s">
        <v>72</v>
      </c>
      <c r="AD5262" t="s">
        <v>73</v>
      </c>
      <c r="AE5262" t="s">
        <v>52</v>
      </c>
      <c r="AF5262" t="s">
        <v>52</v>
      </c>
      <c r="AG5262" t="s">
        <v>52</v>
      </c>
      <c r="AH5262">
        <v>8</v>
      </c>
      <c r="AI5262" t="s">
        <v>86</v>
      </c>
      <c r="AJ5262" t="s">
        <v>53</v>
      </c>
    </row>
    <row r="5263" spans="1:41" hidden="1" x14ac:dyDescent="0.35">
      <c r="A5263" s="2" t="s">
        <v>1386</v>
      </c>
      <c r="B5263">
        <v>7</v>
      </c>
      <c r="C5263">
        <v>701</v>
      </c>
      <c r="D5263">
        <v>2</v>
      </c>
      <c r="E5263" t="s">
        <v>50</v>
      </c>
      <c r="F5263">
        <v>29</v>
      </c>
      <c r="G5263" t="s">
        <v>72</v>
      </c>
      <c r="I5263" t="s">
        <v>73</v>
      </c>
      <c r="J5263" t="s">
        <v>52</v>
      </c>
      <c r="K5263" t="s">
        <v>52</v>
      </c>
      <c r="L5263" t="s">
        <v>52</v>
      </c>
      <c r="M5263">
        <v>9</v>
      </c>
      <c r="N5263" t="s">
        <v>60</v>
      </c>
      <c r="O5263">
        <v>1</v>
      </c>
      <c r="P5263" s="2">
        <v>3</v>
      </c>
      <c r="Q5263" t="s">
        <v>56</v>
      </c>
      <c r="R5263">
        <v>71</v>
      </c>
      <c r="S5263" s="5">
        <f t="shared" si="82"/>
        <v>0</v>
      </c>
      <c r="T5263" t="s">
        <v>125</v>
      </c>
      <c r="U5263" t="s">
        <v>53</v>
      </c>
      <c r="W5263" t="s">
        <v>53</v>
      </c>
      <c r="Y5263" t="s">
        <v>92</v>
      </c>
      <c r="AB5263" t="s">
        <v>72</v>
      </c>
      <c r="AD5263" t="s">
        <v>73</v>
      </c>
      <c r="AE5263" t="s">
        <v>52</v>
      </c>
      <c r="AF5263" t="s">
        <v>52</v>
      </c>
      <c r="AG5263" t="s">
        <v>52</v>
      </c>
      <c r="AH5263">
        <v>4</v>
      </c>
      <c r="AI5263" t="s">
        <v>83</v>
      </c>
      <c r="AJ5263" t="s">
        <v>53</v>
      </c>
    </row>
    <row r="5264" spans="1:41" hidden="1" x14ac:dyDescent="0.35">
      <c r="A5264" s="2" t="s">
        <v>1386</v>
      </c>
      <c r="B5264">
        <v>7</v>
      </c>
      <c r="C5264">
        <v>701</v>
      </c>
      <c r="D5264">
        <v>2</v>
      </c>
      <c r="E5264" t="s">
        <v>50</v>
      </c>
      <c r="F5264">
        <v>29</v>
      </c>
      <c r="G5264" t="s">
        <v>72</v>
      </c>
      <c r="I5264" t="s">
        <v>73</v>
      </c>
      <c r="J5264" t="s">
        <v>52</v>
      </c>
      <c r="K5264" t="s">
        <v>52</v>
      </c>
      <c r="L5264" t="s">
        <v>52</v>
      </c>
      <c r="M5264">
        <v>9</v>
      </c>
      <c r="N5264" t="s">
        <v>60</v>
      </c>
      <c r="O5264">
        <v>1</v>
      </c>
      <c r="P5264" s="2">
        <v>4</v>
      </c>
      <c r="Q5264" t="s">
        <v>50</v>
      </c>
      <c r="R5264">
        <v>0</v>
      </c>
      <c r="S5264" s="5">
        <f t="shared" si="82"/>
        <v>0</v>
      </c>
      <c r="T5264" t="s">
        <v>58</v>
      </c>
      <c r="U5264" t="s">
        <v>52</v>
      </c>
      <c r="V5264">
        <v>1</v>
      </c>
      <c r="W5264" t="s">
        <v>52</v>
      </c>
      <c r="X5264">
        <v>2</v>
      </c>
      <c r="AB5264" t="s">
        <v>72</v>
      </c>
    </row>
    <row r="5265" spans="1:49" hidden="1" x14ac:dyDescent="0.35">
      <c r="A5265" s="2" t="s">
        <v>1387</v>
      </c>
      <c r="B5265">
        <v>12</v>
      </c>
      <c r="C5265">
        <v>1212</v>
      </c>
      <c r="D5265">
        <v>1</v>
      </c>
      <c r="E5265" t="s">
        <v>50</v>
      </c>
      <c r="F5265">
        <v>37</v>
      </c>
      <c r="G5265" t="s">
        <v>72</v>
      </c>
      <c r="I5265" t="s">
        <v>52</v>
      </c>
      <c r="J5265" t="s">
        <v>52</v>
      </c>
      <c r="K5265" t="s">
        <v>52</v>
      </c>
      <c r="L5265" t="s">
        <v>52</v>
      </c>
      <c r="M5265">
        <v>16</v>
      </c>
      <c r="N5265" t="s">
        <v>140</v>
      </c>
      <c r="O5265">
        <v>2</v>
      </c>
      <c r="P5265" s="2">
        <v>1</v>
      </c>
      <c r="Q5265" t="s">
        <v>50</v>
      </c>
      <c r="R5265">
        <v>37</v>
      </c>
      <c r="S5265" s="5">
        <f t="shared" si="82"/>
        <v>0</v>
      </c>
      <c r="T5265" t="s">
        <v>54</v>
      </c>
      <c r="U5265" t="s">
        <v>53</v>
      </c>
      <c r="W5265" t="s">
        <v>53</v>
      </c>
      <c r="Y5265" t="s">
        <v>55</v>
      </c>
      <c r="Z5265" t="s">
        <v>52</v>
      </c>
      <c r="AA5265">
        <v>2</v>
      </c>
      <c r="AB5265" t="s">
        <v>72</v>
      </c>
      <c r="AD5265" t="s">
        <v>52</v>
      </c>
      <c r="AE5265" t="s">
        <v>52</v>
      </c>
      <c r="AF5265" t="s">
        <v>52</v>
      </c>
      <c r="AG5265" t="s">
        <v>52</v>
      </c>
      <c r="AH5265">
        <v>16</v>
      </c>
      <c r="AI5265" t="s">
        <v>140</v>
      </c>
      <c r="AJ5265" t="s">
        <v>53</v>
      </c>
    </row>
    <row r="5266" spans="1:49" hidden="1" x14ac:dyDescent="0.35">
      <c r="A5266" s="2" t="s">
        <v>1387</v>
      </c>
      <c r="B5266">
        <v>12</v>
      </c>
      <c r="C5266">
        <v>1212</v>
      </c>
      <c r="D5266">
        <v>1</v>
      </c>
      <c r="E5266" t="s">
        <v>50</v>
      </c>
      <c r="F5266">
        <v>37</v>
      </c>
      <c r="G5266" t="s">
        <v>72</v>
      </c>
      <c r="I5266" t="s">
        <v>52</v>
      </c>
      <c r="J5266" t="s">
        <v>52</v>
      </c>
      <c r="K5266" t="s">
        <v>52</v>
      </c>
      <c r="L5266" t="s">
        <v>52</v>
      </c>
      <c r="M5266">
        <v>16</v>
      </c>
      <c r="N5266" t="s">
        <v>140</v>
      </c>
      <c r="O5266">
        <v>2</v>
      </c>
      <c r="P5266" s="2">
        <v>2</v>
      </c>
      <c r="Q5266" t="s">
        <v>56</v>
      </c>
      <c r="R5266">
        <v>45</v>
      </c>
      <c r="S5266" s="5">
        <f t="shared" si="82"/>
        <v>0</v>
      </c>
      <c r="T5266" t="s">
        <v>57</v>
      </c>
      <c r="U5266" t="s">
        <v>53</v>
      </c>
      <c r="W5266" t="s">
        <v>53</v>
      </c>
      <c r="Y5266" t="s">
        <v>55</v>
      </c>
      <c r="Z5266" t="s">
        <v>52</v>
      </c>
      <c r="AA5266">
        <v>1</v>
      </c>
      <c r="AB5266" t="s">
        <v>72</v>
      </c>
      <c r="AD5266" t="s">
        <v>73</v>
      </c>
      <c r="AE5266" t="s">
        <v>52</v>
      </c>
      <c r="AF5266" t="s">
        <v>52</v>
      </c>
      <c r="AG5266" t="s">
        <v>52</v>
      </c>
      <c r="AH5266">
        <v>12</v>
      </c>
      <c r="AI5266" t="s">
        <v>115</v>
      </c>
      <c r="AJ5266" t="s">
        <v>53</v>
      </c>
    </row>
    <row r="5267" spans="1:49" x14ac:dyDescent="0.35">
      <c r="A5267" s="2" t="s">
        <v>1387</v>
      </c>
      <c r="B5267">
        <v>12</v>
      </c>
      <c r="C5267">
        <v>1212</v>
      </c>
      <c r="D5267">
        <v>1</v>
      </c>
      <c r="E5267" t="s">
        <v>50</v>
      </c>
      <c r="F5267">
        <v>37</v>
      </c>
      <c r="G5267" t="s">
        <v>72</v>
      </c>
      <c r="I5267" t="s">
        <v>52</v>
      </c>
      <c r="J5267" t="s">
        <v>52</v>
      </c>
      <c r="K5267" t="s">
        <v>52</v>
      </c>
      <c r="L5267" t="s">
        <v>52</v>
      </c>
      <c r="M5267">
        <v>16</v>
      </c>
      <c r="N5267" t="s">
        <v>140</v>
      </c>
      <c r="O5267">
        <v>2</v>
      </c>
      <c r="P5267" s="6">
        <v>3</v>
      </c>
      <c r="Q5267" t="s">
        <v>50</v>
      </c>
      <c r="R5267">
        <v>12</v>
      </c>
      <c r="S5267" s="5">
        <f t="shared" si="82"/>
        <v>1</v>
      </c>
      <c r="T5267" t="s">
        <v>58</v>
      </c>
      <c r="U5267" t="s">
        <v>52</v>
      </c>
      <c r="V5267">
        <v>1</v>
      </c>
      <c r="W5267" t="s">
        <v>52</v>
      </c>
      <c r="X5267">
        <v>2</v>
      </c>
      <c r="AB5267" t="s">
        <v>72</v>
      </c>
      <c r="AD5267" t="s">
        <v>52</v>
      </c>
      <c r="AE5267" t="s">
        <v>52</v>
      </c>
      <c r="AF5267" t="s">
        <v>52</v>
      </c>
      <c r="AG5267" t="s">
        <v>52</v>
      </c>
      <c r="AH5267">
        <v>6</v>
      </c>
      <c r="AI5267" t="s">
        <v>79</v>
      </c>
      <c r="AJ5267" t="s">
        <v>52</v>
      </c>
      <c r="AK5267" t="s">
        <v>90</v>
      </c>
      <c r="AM5267" t="s">
        <v>62</v>
      </c>
      <c r="AN5267" t="s">
        <v>52</v>
      </c>
      <c r="AP5267">
        <v>2280000</v>
      </c>
      <c r="AQ5267">
        <v>0</v>
      </c>
      <c r="AR5267">
        <v>250000</v>
      </c>
      <c r="AS5267">
        <v>80000</v>
      </c>
      <c r="AT5267">
        <v>1500000</v>
      </c>
      <c r="AU5267">
        <v>480000</v>
      </c>
      <c r="AV5267">
        <v>0</v>
      </c>
      <c r="AW5267">
        <v>4590000</v>
      </c>
    </row>
    <row r="5268" spans="1:49" x14ac:dyDescent="0.35">
      <c r="A5268" s="2" t="s">
        <v>1387</v>
      </c>
      <c r="B5268">
        <v>12</v>
      </c>
      <c r="C5268">
        <v>1212</v>
      </c>
      <c r="D5268">
        <v>1</v>
      </c>
      <c r="E5268" t="s">
        <v>50</v>
      </c>
      <c r="F5268">
        <v>37</v>
      </c>
      <c r="G5268" t="s">
        <v>72</v>
      </c>
      <c r="I5268" t="s">
        <v>52</v>
      </c>
      <c r="J5268" t="s">
        <v>52</v>
      </c>
      <c r="K5268" t="s">
        <v>52</v>
      </c>
      <c r="L5268" t="s">
        <v>52</v>
      </c>
      <c r="M5268">
        <v>16</v>
      </c>
      <c r="N5268" t="s">
        <v>140</v>
      </c>
      <c r="O5268">
        <v>2</v>
      </c>
      <c r="P5268" s="6">
        <v>4</v>
      </c>
      <c r="Q5268" t="s">
        <v>50</v>
      </c>
      <c r="R5268">
        <v>8</v>
      </c>
      <c r="S5268" s="5">
        <f t="shared" si="82"/>
        <v>1</v>
      </c>
      <c r="T5268" t="s">
        <v>58</v>
      </c>
      <c r="U5268" t="s">
        <v>52</v>
      </c>
      <c r="V5268">
        <v>1</v>
      </c>
      <c r="W5268" t="s">
        <v>52</v>
      </c>
      <c r="X5268">
        <v>2</v>
      </c>
      <c r="AB5268" t="s">
        <v>72</v>
      </c>
      <c r="AD5268" t="s">
        <v>52</v>
      </c>
      <c r="AE5268" t="s">
        <v>52</v>
      </c>
      <c r="AF5268" t="s">
        <v>52</v>
      </c>
      <c r="AG5268" t="s">
        <v>52</v>
      </c>
      <c r="AH5268">
        <v>2</v>
      </c>
      <c r="AI5268" t="s">
        <v>97</v>
      </c>
      <c r="AJ5268" t="s">
        <v>52</v>
      </c>
      <c r="AK5268" t="s">
        <v>98</v>
      </c>
      <c r="AM5268" t="s">
        <v>62</v>
      </c>
      <c r="AN5268" t="s">
        <v>52</v>
      </c>
      <c r="AP5268">
        <v>2000000</v>
      </c>
      <c r="AQ5268">
        <v>0</v>
      </c>
      <c r="AR5268">
        <v>160000</v>
      </c>
      <c r="AS5268">
        <v>80000</v>
      </c>
      <c r="AT5268">
        <v>1000000</v>
      </c>
      <c r="AU5268">
        <v>336000</v>
      </c>
      <c r="AV5268">
        <v>0</v>
      </c>
      <c r="AW5268">
        <v>3576000</v>
      </c>
    </row>
    <row r="5269" spans="1:49" hidden="1" x14ac:dyDescent="0.35">
      <c r="A5269" s="2" t="s">
        <v>1388</v>
      </c>
      <c r="B5269">
        <v>25</v>
      </c>
      <c r="C5269">
        <v>2502</v>
      </c>
      <c r="D5269">
        <v>2</v>
      </c>
      <c r="E5269" t="s">
        <v>50</v>
      </c>
      <c r="F5269">
        <v>46</v>
      </c>
      <c r="G5269" t="s">
        <v>136</v>
      </c>
      <c r="H5269" t="s">
        <v>52</v>
      </c>
      <c r="I5269" t="s">
        <v>52</v>
      </c>
      <c r="J5269" t="s">
        <v>52</v>
      </c>
      <c r="K5269" t="s">
        <v>52</v>
      </c>
      <c r="L5269" t="s">
        <v>52</v>
      </c>
      <c r="M5269">
        <v>5</v>
      </c>
      <c r="N5269" t="s">
        <v>83</v>
      </c>
      <c r="O5269">
        <v>4</v>
      </c>
      <c r="P5269" s="2">
        <v>1</v>
      </c>
      <c r="Q5269" t="s">
        <v>50</v>
      </c>
      <c r="R5269">
        <v>46</v>
      </c>
      <c r="S5269" s="5">
        <f t="shared" si="82"/>
        <v>0</v>
      </c>
      <c r="T5269" t="s">
        <v>54</v>
      </c>
      <c r="U5269" t="s">
        <v>53</v>
      </c>
      <c r="W5269" t="s">
        <v>53</v>
      </c>
      <c r="Y5269" t="s">
        <v>55</v>
      </c>
      <c r="Z5269" t="s">
        <v>52</v>
      </c>
      <c r="AA5269">
        <v>2</v>
      </c>
      <c r="AB5269" t="s">
        <v>136</v>
      </c>
      <c r="AC5269" t="s">
        <v>52</v>
      </c>
      <c r="AD5269" t="s">
        <v>52</v>
      </c>
      <c r="AE5269" t="s">
        <v>52</v>
      </c>
      <c r="AF5269" t="s">
        <v>52</v>
      </c>
      <c r="AG5269" t="s">
        <v>52</v>
      </c>
      <c r="AH5269">
        <v>5</v>
      </c>
      <c r="AI5269" t="s">
        <v>83</v>
      </c>
      <c r="AJ5269" t="s">
        <v>53</v>
      </c>
    </row>
    <row r="5270" spans="1:49" hidden="1" x14ac:dyDescent="0.35">
      <c r="A5270" s="2" t="s">
        <v>1388</v>
      </c>
      <c r="B5270">
        <v>25</v>
      </c>
      <c r="C5270">
        <v>2502</v>
      </c>
      <c r="D5270">
        <v>2</v>
      </c>
      <c r="E5270" t="s">
        <v>50</v>
      </c>
      <c r="F5270">
        <v>46</v>
      </c>
      <c r="G5270" t="s">
        <v>136</v>
      </c>
      <c r="H5270" t="s">
        <v>52</v>
      </c>
      <c r="I5270" t="s">
        <v>52</v>
      </c>
      <c r="J5270" t="s">
        <v>52</v>
      </c>
      <c r="K5270" t="s">
        <v>52</v>
      </c>
      <c r="L5270" t="s">
        <v>52</v>
      </c>
      <c r="M5270">
        <v>5</v>
      </c>
      <c r="N5270" t="s">
        <v>83</v>
      </c>
      <c r="O5270">
        <v>4</v>
      </c>
      <c r="P5270" s="2">
        <v>2</v>
      </c>
      <c r="Q5270" t="s">
        <v>56</v>
      </c>
      <c r="R5270">
        <v>43</v>
      </c>
      <c r="S5270" s="5">
        <f t="shared" si="82"/>
        <v>0</v>
      </c>
      <c r="T5270" t="s">
        <v>57</v>
      </c>
      <c r="U5270" t="s">
        <v>53</v>
      </c>
      <c r="W5270" t="s">
        <v>53</v>
      </c>
      <c r="Y5270" t="s">
        <v>55</v>
      </c>
      <c r="Z5270" t="s">
        <v>52</v>
      </c>
      <c r="AA5270">
        <v>1</v>
      </c>
      <c r="AB5270" t="s">
        <v>136</v>
      </c>
      <c r="AC5270" t="s">
        <v>52</v>
      </c>
      <c r="AD5270" t="s">
        <v>52</v>
      </c>
      <c r="AE5270" t="s">
        <v>53</v>
      </c>
      <c r="AF5270" t="s">
        <v>53</v>
      </c>
      <c r="AG5270" t="s">
        <v>53</v>
      </c>
    </row>
    <row r="5271" spans="1:49" x14ac:dyDescent="0.35">
      <c r="A5271" s="2" t="s">
        <v>1388</v>
      </c>
      <c r="B5271">
        <v>25</v>
      </c>
      <c r="C5271">
        <v>2502</v>
      </c>
      <c r="D5271">
        <v>2</v>
      </c>
      <c r="E5271" t="s">
        <v>50</v>
      </c>
      <c r="F5271">
        <v>46</v>
      </c>
      <c r="G5271" t="s">
        <v>136</v>
      </c>
      <c r="H5271" t="s">
        <v>52</v>
      </c>
      <c r="I5271" t="s">
        <v>52</v>
      </c>
      <c r="J5271" t="s">
        <v>52</v>
      </c>
      <c r="K5271" t="s">
        <v>52</v>
      </c>
      <c r="L5271" t="s">
        <v>52</v>
      </c>
      <c r="M5271">
        <v>5</v>
      </c>
      <c r="N5271" t="s">
        <v>83</v>
      </c>
      <c r="O5271">
        <v>4</v>
      </c>
      <c r="P5271" s="6">
        <v>4</v>
      </c>
      <c r="Q5271" t="s">
        <v>56</v>
      </c>
      <c r="R5271">
        <v>14</v>
      </c>
      <c r="S5271" s="5">
        <f t="shared" si="82"/>
        <v>1</v>
      </c>
      <c r="T5271" t="s">
        <v>58</v>
      </c>
      <c r="U5271" t="s">
        <v>52</v>
      </c>
      <c r="V5271">
        <v>1</v>
      </c>
      <c r="W5271" t="s">
        <v>52</v>
      </c>
      <c r="X5271">
        <v>2</v>
      </c>
      <c r="Y5271" t="s">
        <v>59</v>
      </c>
      <c r="AB5271" t="s">
        <v>136</v>
      </c>
      <c r="AC5271" t="s">
        <v>52</v>
      </c>
      <c r="AD5271" t="s">
        <v>52</v>
      </c>
      <c r="AE5271" t="s">
        <v>52</v>
      </c>
      <c r="AF5271" t="s">
        <v>52</v>
      </c>
      <c r="AG5271" t="s">
        <v>52</v>
      </c>
      <c r="AH5271">
        <v>6</v>
      </c>
      <c r="AI5271" t="s">
        <v>78</v>
      </c>
      <c r="AJ5271" t="s">
        <v>52</v>
      </c>
      <c r="AK5271" t="s">
        <v>88</v>
      </c>
      <c r="AM5271" t="s">
        <v>62</v>
      </c>
      <c r="AN5271" t="s">
        <v>53</v>
      </c>
      <c r="AP5271">
        <v>0</v>
      </c>
      <c r="AQ5271">
        <v>0</v>
      </c>
      <c r="AR5271">
        <v>20000</v>
      </c>
      <c r="AS5271">
        <v>5000</v>
      </c>
      <c r="AT5271">
        <v>0</v>
      </c>
      <c r="AU5271">
        <v>0</v>
      </c>
      <c r="AV5271">
        <v>0</v>
      </c>
      <c r="AW5271">
        <v>25000</v>
      </c>
    </row>
    <row r="5272" spans="1:49" x14ac:dyDescent="0.35">
      <c r="A5272" s="2" t="s">
        <v>1388</v>
      </c>
      <c r="B5272">
        <v>25</v>
      </c>
      <c r="C5272">
        <v>2502</v>
      </c>
      <c r="D5272">
        <v>2</v>
      </c>
      <c r="E5272" t="s">
        <v>50</v>
      </c>
      <c r="F5272">
        <v>46</v>
      </c>
      <c r="G5272" t="s">
        <v>136</v>
      </c>
      <c r="H5272" t="s">
        <v>52</v>
      </c>
      <c r="I5272" t="s">
        <v>52</v>
      </c>
      <c r="J5272" t="s">
        <v>52</v>
      </c>
      <c r="K5272" t="s">
        <v>52</v>
      </c>
      <c r="L5272" t="s">
        <v>52</v>
      </c>
      <c r="M5272">
        <v>5</v>
      </c>
      <c r="N5272" t="s">
        <v>83</v>
      </c>
      <c r="O5272">
        <v>4</v>
      </c>
      <c r="P5272" s="6">
        <v>5</v>
      </c>
      <c r="Q5272" t="s">
        <v>56</v>
      </c>
      <c r="R5272">
        <v>12</v>
      </c>
      <c r="S5272" s="5">
        <f t="shared" si="82"/>
        <v>1</v>
      </c>
      <c r="T5272" t="s">
        <v>58</v>
      </c>
      <c r="U5272" t="s">
        <v>52</v>
      </c>
      <c r="V5272">
        <v>1</v>
      </c>
      <c r="W5272" t="s">
        <v>52</v>
      </c>
      <c r="X5272">
        <v>2</v>
      </c>
      <c r="AB5272" t="s">
        <v>136</v>
      </c>
      <c r="AC5272" t="s">
        <v>52</v>
      </c>
      <c r="AD5272" t="s">
        <v>52</v>
      </c>
      <c r="AE5272" t="s">
        <v>52</v>
      </c>
      <c r="AF5272" t="s">
        <v>52</v>
      </c>
      <c r="AG5272" t="s">
        <v>52</v>
      </c>
      <c r="AH5272">
        <v>4</v>
      </c>
      <c r="AI5272" t="s">
        <v>63</v>
      </c>
      <c r="AJ5272" t="s">
        <v>52</v>
      </c>
      <c r="AK5272" t="s">
        <v>64</v>
      </c>
      <c r="AM5272" t="s">
        <v>62</v>
      </c>
      <c r="AN5272" t="s">
        <v>53</v>
      </c>
      <c r="AP5272">
        <v>0</v>
      </c>
      <c r="AQ5272">
        <v>0</v>
      </c>
      <c r="AR5272">
        <v>20000</v>
      </c>
      <c r="AS5272">
        <v>5000</v>
      </c>
      <c r="AT5272">
        <v>0</v>
      </c>
      <c r="AU5272">
        <v>0</v>
      </c>
      <c r="AV5272">
        <v>0</v>
      </c>
      <c r="AW5272">
        <v>25000</v>
      </c>
    </row>
    <row r="5273" spans="1:49" x14ac:dyDescent="0.35">
      <c r="A5273" s="2" t="s">
        <v>1388</v>
      </c>
      <c r="B5273">
        <v>25</v>
      </c>
      <c r="C5273">
        <v>2502</v>
      </c>
      <c r="D5273">
        <v>2</v>
      </c>
      <c r="E5273" t="s">
        <v>50</v>
      </c>
      <c r="F5273">
        <v>46</v>
      </c>
      <c r="G5273" t="s">
        <v>136</v>
      </c>
      <c r="H5273" t="s">
        <v>52</v>
      </c>
      <c r="I5273" t="s">
        <v>52</v>
      </c>
      <c r="J5273" t="s">
        <v>52</v>
      </c>
      <c r="K5273" t="s">
        <v>52</v>
      </c>
      <c r="L5273" t="s">
        <v>52</v>
      </c>
      <c r="M5273">
        <v>5</v>
      </c>
      <c r="N5273" t="s">
        <v>83</v>
      </c>
      <c r="O5273">
        <v>4</v>
      </c>
      <c r="P5273" s="6">
        <v>6</v>
      </c>
      <c r="Q5273" t="s">
        <v>56</v>
      </c>
      <c r="R5273">
        <v>12</v>
      </c>
      <c r="S5273" s="5">
        <f t="shared" si="82"/>
        <v>1</v>
      </c>
      <c r="T5273" t="s">
        <v>58</v>
      </c>
      <c r="U5273" t="s">
        <v>52</v>
      </c>
      <c r="V5273">
        <v>1</v>
      </c>
      <c r="W5273" t="s">
        <v>52</v>
      </c>
      <c r="X5273">
        <v>2</v>
      </c>
      <c r="AB5273" t="s">
        <v>136</v>
      </c>
      <c r="AC5273" t="s">
        <v>52</v>
      </c>
      <c r="AD5273" t="s">
        <v>52</v>
      </c>
      <c r="AE5273" t="s">
        <v>52</v>
      </c>
      <c r="AF5273" t="s">
        <v>52</v>
      </c>
      <c r="AG5273" t="s">
        <v>52</v>
      </c>
      <c r="AH5273">
        <v>4</v>
      </c>
      <c r="AI5273" t="s">
        <v>63</v>
      </c>
      <c r="AJ5273" t="s">
        <v>52</v>
      </c>
      <c r="AK5273" t="s">
        <v>98</v>
      </c>
      <c r="AM5273" t="s">
        <v>62</v>
      </c>
      <c r="AN5273" t="s">
        <v>53</v>
      </c>
      <c r="AP5273">
        <v>0</v>
      </c>
      <c r="AQ5273">
        <v>0</v>
      </c>
      <c r="AR5273">
        <v>20000</v>
      </c>
      <c r="AS5273">
        <v>5000</v>
      </c>
      <c r="AT5273">
        <v>0</v>
      </c>
      <c r="AU5273">
        <v>0</v>
      </c>
      <c r="AV5273">
        <v>0</v>
      </c>
      <c r="AW5273">
        <v>25000</v>
      </c>
    </row>
    <row r="5274" spans="1:49" x14ac:dyDescent="0.35">
      <c r="A5274" s="2" t="s">
        <v>1388</v>
      </c>
      <c r="B5274">
        <v>25</v>
      </c>
      <c r="C5274">
        <v>2502</v>
      </c>
      <c r="D5274">
        <v>2</v>
      </c>
      <c r="E5274" t="s">
        <v>50</v>
      </c>
      <c r="F5274">
        <v>46</v>
      </c>
      <c r="G5274" t="s">
        <v>136</v>
      </c>
      <c r="H5274" t="s">
        <v>52</v>
      </c>
      <c r="I5274" t="s">
        <v>52</v>
      </c>
      <c r="J5274" t="s">
        <v>52</v>
      </c>
      <c r="K5274" t="s">
        <v>52</v>
      </c>
      <c r="L5274" t="s">
        <v>52</v>
      </c>
      <c r="M5274">
        <v>5</v>
      </c>
      <c r="N5274" t="s">
        <v>83</v>
      </c>
      <c r="O5274">
        <v>4</v>
      </c>
      <c r="P5274" s="6">
        <v>7</v>
      </c>
      <c r="Q5274" t="s">
        <v>50</v>
      </c>
      <c r="R5274">
        <v>8</v>
      </c>
      <c r="S5274" s="5">
        <f t="shared" si="82"/>
        <v>1</v>
      </c>
      <c r="T5274" t="s">
        <v>58</v>
      </c>
      <c r="U5274" t="s">
        <v>52</v>
      </c>
      <c r="V5274">
        <v>1</v>
      </c>
      <c r="W5274" t="s">
        <v>52</v>
      </c>
      <c r="X5274">
        <v>2</v>
      </c>
      <c r="AB5274" t="s">
        <v>136</v>
      </c>
      <c r="AC5274" t="s">
        <v>52</v>
      </c>
      <c r="AD5274" t="s">
        <v>52</v>
      </c>
      <c r="AE5274" t="s">
        <v>52</v>
      </c>
      <c r="AF5274" t="s">
        <v>52</v>
      </c>
      <c r="AG5274" t="s">
        <v>52</v>
      </c>
      <c r="AH5274">
        <v>3</v>
      </c>
      <c r="AI5274" t="s">
        <v>97</v>
      </c>
      <c r="AJ5274" t="s">
        <v>52</v>
      </c>
      <c r="AK5274" t="s">
        <v>98</v>
      </c>
      <c r="AM5274" t="s">
        <v>62</v>
      </c>
      <c r="AN5274" t="s">
        <v>53</v>
      </c>
      <c r="AP5274">
        <v>0</v>
      </c>
      <c r="AQ5274">
        <v>0</v>
      </c>
      <c r="AR5274">
        <v>15000</v>
      </c>
      <c r="AS5274">
        <v>5000</v>
      </c>
      <c r="AT5274">
        <v>0</v>
      </c>
      <c r="AU5274">
        <v>0</v>
      </c>
      <c r="AV5274">
        <v>0</v>
      </c>
      <c r="AW5274">
        <v>20000</v>
      </c>
    </row>
    <row r="5275" spans="1:49" hidden="1" x14ac:dyDescent="0.35">
      <c r="A5275" s="2" t="s">
        <v>1389</v>
      </c>
      <c r="B5275">
        <v>25</v>
      </c>
      <c r="C5275">
        <v>2502</v>
      </c>
      <c r="D5275">
        <v>2</v>
      </c>
      <c r="E5275" t="s">
        <v>50</v>
      </c>
      <c r="F5275">
        <v>37</v>
      </c>
      <c r="G5275" t="s">
        <v>136</v>
      </c>
      <c r="H5275" t="s">
        <v>52</v>
      </c>
      <c r="I5275" t="s">
        <v>52</v>
      </c>
      <c r="J5275" t="s">
        <v>52</v>
      </c>
      <c r="K5275" t="s">
        <v>53</v>
      </c>
      <c r="L5275" t="s">
        <v>53</v>
      </c>
      <c r="M5275">
        <v>0</v>
      </c>
      <c r="O5275">
        <v>3</v>
      </c>
      <c r="P5275" s="2">
        <v>1</v>
      </c>
      <c r="Q5275" t="s">
        <v>50</v>
      </c>
      <c r="R5275">
        <v>37</v>
      </c>
      <c r="S5275" s="5">
        <f t="shared" si="82"/>
        <v>0</v>
      </c>
      <c r="T5275" t="s">
        <v>54</v>
      </c>
      <c r="U5275" t="s">
        <v>53</v>
      </c>
      <c r="W5275" t="s">
        <v>53</v>
      </c>
      <c r="Y5275" t="s">
        <v>55</v>
      </c>
      <c r="Z5275" t="s">
        <v>52</v>
      </c>
      <c r="AA5275">
        <v>2</v>
      </c>
      <c r="AB5275" t="s">
        <v>136</v>
      </c>
      <c r="AC5275" t="s">
        <v>52</v>
      </c>
      <c r="AD5275" t="s">
        <v>52</v>
      </c>
      <c r="AE5275" t="s">
        <v>52</v>
      </c>
      <c r="AF5275" t="s">
        <v>53</v>
      </c>
      <c r="AG5275" t="s">
        <v>53</v>
      </c>
    </row>
    <row r="5276" spans="1:49" hidden="1" x14ac:dyDescent="0.35">
      <c r="A5276" s="2" t="s">
        <v>1389</v>
      </c>
      <c r="B5276">
        <v>25</v>
      </c>
      <c r="C5276">
        <v>2502</v>
      </c>
      <c r="D5276">
        <v>2</v>
      </c>
      <c r="E5276" t="s">
        <v>50</v>
      </c>
      <c r="F5276">
        <v>37</v>
      </c>
      <c r="G5276" t="s">
        <v>136</v>
      </c>
      <c r="H5276" t="s">
        <v>52</v>
      </c>
      <c r="I5276" t="s">
        <v>52</v>
      </c>
      <c r="J5276" t="s">
        <v>52</v>
      </c>
      <c r="K5276" t="s">
        <v>53</v>
      </c>
      <c r="L5276" t="s">
        <v>53</v>
      </c>
      <c r="M5276">
        <v>0</v>
      </c>
      <c r="O5276">
        <v>3</v>
      </c>
      <c r="P5276" s="2">
        <v>2</v>
      </c>
      <c r="Q5276" t="s">
        <v>56</v>
      </c>
      <c r="R5276">
        <v>32</v>
      </c>
      <c r="S5276" s="5">
        <f t="shared" si="82"/>
        <v>0</v>
      </c>
      <c r="T5276" t="s">
        <v>57</v>
      </c>
      <c r="U5276" t="s">
        <v>53</v>
      </c>
      <c r="W5276" t="s">
        <v>53</v>
      </c>
      <c r="Y5276" t="s">
        <v>55</v>
      </c>
      <c r="Z5276" t="s">
        <v>52</v>
      </c>
      <c r="AA5276">
        <v>1</v>
      </c>
      <c r="AB5276" t="s">
        <v>136</v>
      </c>
      <c r="AC5276" t="s">
        <v>52</v>
      </c>
      <c r="AD5276" t="s">
        <v>52</v>
      </c>
      <c r="AE5276" t="s">
        <v>53</v>
      </c>
      <c r="AF5276" t="s">
        <v>53</v>
      </c>
      <c r="AG5276" t="s">
        <v>53</v>
      </c>
    </row>
    <row r="5277" spans="1:49" x14ac:dyDescent="0.35">
      <c r="A5277" s="2" t="s">
        <v>1389</v>
      </c>
      <c r="B5277">
        <v>25</v>
      </c>
      <c r="C5277">
        <v>2502</v>
      </c>
      <c r="D5277">
        <v>2</v>
      </c>
      <c r="E5277" t="s">
        <v>50</v>
      </c>
      <c r="F5277">
        <v>37</v>
      </c>
      <c r="G5277" t="s">
        <v>136</v>
      </c>
      <c r="H5277" t="s">
        <v>52</v>
      </c>
      <c r="I5277" t="s">
        <v>52</v>
      </c>
      <c r="J5277" t="s">
        <v>52</v>
      </c>
      <c r="K5277" t="s">
        <v>53</v>
      </c>
      <c r="L5277" t="s">
        <v>53</v>
      </c>
      <c r="M5277">
        <v>0</v>
      </c>
      <c r="O5277">
        <v>3</v>
      </c>
      <c r="P5277" s="6">
        <v>3</v>
      </c>
      <c r="Q5277" t="s">
        <v>50</v>
      </c>
      <c r="R5277">
        <v>11</v>
      </c>
      <c r="S5277" s="5">
        <f t="shared" si="82"/>
        <v>1</v>
      </c>
      <c r="T5277" t="s">
        <v>58</v>
      </c>
      <c r="U5277" t="s">
        <v>52</v>
      </c>
      <c r="V5277">
        <v>1</v>
      </c>
      <c r="W5277" t="s">
        <v>52</v>
      </c>
      <c r="X5277">
        <v>2</v>
      </c>
      <c r="AB5277" t="s">
        <v>136</v>
      </c>
      <c r="AC5277" t="s">
        <v>52</v>
      </c>
      <c r="AD5277" t="s">
        <v>52</v>
      </c>
      <c r="AE5277" t="s">
        <v>52</v>
      </c>
      <c r="AF5277" t="s">
        <v>52</v>
      </c>
      <c r="AG5277" t="s">
        <v>52</v>
      </c>
      <c r="AH5277">
        <v>5</v>
      </c>
      <c r="AI5277" t="s">
        <v>78</v>
      </c>
      <c r="AJ5277" t="s">
        <v>52</v>
      </c>
      <c r="AK5277" t="s">
        <v>88</v>
      </c>
      <c r="AM5277" t="s">
        <v>62</v>
      </c>
      <c r="AN5277" t="s">
        <v>53</v>
      </c>
      <c r="AP5277">
        <v>0</v>
      </c>
      <c r="AQ5277">
        <v>0</v>
      </c>
      <c r="AR5277">
        <v>28000</v>
      </c>
      <c r="AS5277">
        <v>5000</v>
      </c>
      <c r="AT5277">
        <v>0</v>
      </c>
      <c r="AU5277">
        <v>0</v>
      </c>
      <c r="AV5277">
        <v>0</v>
      </c>
      <c r="AW5277">
        <v>33000</v>
      </c>
    </row>
    <row r="5278" spans="1:49" x14ac:dyDescent="0.35">
      <c r="A5278" s="2" t="s">
        <v>1389</v>
      </c>
      <c r="B5278">
        <v>25</v>
      </c>
      <c r="C5278">
        <v>2502</v>
      </c>
      <c r="D5278">
        <v>2</v>
      </c>
      <c r="E5278" t="s">
        <v>50</v>
      </c>
      <c r="F5278">
        <v>37</v>
      </c>
      <c r="G5278" t="s">
        <v>136</v>
      </c>
      <c r="H5278" t="s">
        <v>52</v>
      </c>
      <c r="I5278" t="s">
        <v>52</v>
      </c>
      <c r="J5278" t="s">
        <v>52</v>
      </c>
      <c r="K5278" t="s">
        <v>53</v>
      </c>
      <c r="L5278" t="s">
        <v>53</v>
      </c>
      <c r="M5278">
        <v>0</v>
      </c>
      <c r="O5278">
        <v>3</v>
      </c>
      <c r="P5278" s="6">
        <v>4</v>
      </c>
      <c r="Q5278" t="s">
        <v>50</v>
      </c>
      <c r="R5278">
        <v>10</v>
      </c>
      <c r="S5278" s="5">
        <f t="shared" si="82"/>
        <v>1</v>
      </c>
      <c r="T5278" t="s">
        <v>58</v>
      </c>
      <c r="U5278" t="s">
        <v>52</v>
      </c>
      <c r="V5278">
        <v>1</v>
      </c>
      <c r="W5278" t="s">
        <v>52</v>
      </c>
      <c r="X5278">
        <v>2</v>
      </c>
      <c r="AB5278" t="s">
        <v>136</v>
      </c>
      <c r="AC5278" t="s">
        <v>52</v>
      </c>
      <c r="AD5278" t="s">
        <v>52</v>
      </c>
      <c r="AE5278" t="s">
        <v>52</v>
      </c>
      <c r="AF5278" t="s">
        <v>52</v>
      </c>
      <c r="AG5278" t="s">
        <v>52</v>
      </c>
      <c r="AH5278">
        <v>4</v>
      </c>
      <c r="AI5278" t="s">
        <v>83</v>
      </c>
      <c r="AJ5278" t="s">
        <v>52</v>
      </c>
      <c r="AK5278" t="s">
        <v>84</v>
      </c>
      <c r="AM5278" t="s">
        <v>62</v>
      </c>
      <c r="AN5278" t="s">
        <v>53</v>
      </c>
      <c r="AP5278">
        <v>0</v>
      </c>
      <c r="AQ5278">
        <v>0</v>
      </c>
      <c r="AR5278">
        <v>29000</v>
      </c>
      <c r="AS5278">
        <v>5000</v>
      </c>
      <c r="AT5278">
        <v>0</v>
      </c>
      <c r="AU5278">
        <v>0</v>
      </c>
      <c r="AV5278">
        <v>0</v>
      </c>
      <c r="AW5278">
        <v>34000</v>
      </c>
    </row>
    <row r="5279" spans="1:49" hidden="1" x14ac:dyDescent="0.35">
      <c r="A5279" s="2" t="s">
        <v>1389</v>
      </c>
      <c r="B5279">
        <v>25</v>
      </c>
      <c r="C5279">
        <v>2502</v>
      </c>
      <c r="D5279">
        <v>2</v>
      </c>
      <c r="E5279" t="s">
        <v>50</v>
      </c>
      <c r="F5279">
        <v>37</v>
      </c>
      <c r="G5279" t="s">
        <v>136</v>
      </c>
      <c r="H5279" t="s">
        <v>52</v>
      </c>
      <c r="I5279" t="s">
        <v>52</v>
      </c>
      <c r="J5279" t="s">
        <v>52</v>
      </c>
      <c r="K5279" t="s">
        <v>53</v>
      </c>
      <c r="L5279" t="s">
        <v>53</v>
      </c>
      <c r="M5279">
        <v>0</v>
      </c>
      <c r="O5279">
        <v>3</v>
      </c>
      <c r="P5279" s="2">
        <v>5</v>
      </c>
      <c r="Q5279" t="s">
        <v>56</v>
      </c>
      <c r="R5279">
        <v>4</v>
      </c>
      <c r="S5279" s="5">
        <f t="shared" si="82"/>
        <v>0</v>
      </c>
      <c r="T5279" t="s">
        <v>58</v>
      </c>
      <c r="U5279" t="s">
        <v>52</v>
      </c>
      <c r="V5279">
        <v>1</v>
      </c>
      <c r="W5279" t="s">
        <v>52</v>
      </c>
      <c r="X5279">
        <v>2</v>
      </c>
      <c r="AB5279" t="s">
        <v>136</v>
      </c>
      <c r="AC5279" t="s">
        <v>52</v>
      </c>
      <c r="AD5279" t="s">
        <v>52</v>
      </c>
      <c r="AE5279" t="s">
        <v>53</v>
      </c>
      <c r="AF5279" t="s">
        <v>53</v>
      </c>
      <c r="AG5279" t="s">
        <v>53</v>
      </c>
      <c r="AO5279" t="s">
        <v>70</v>
      </c>
    </row>
    <row r="5280" spans="1:49" hidden="1" x14ac:dyDescent="0.35">
      <c r="A5280" s="2" t="s">
        <v>1390</v>
      </c>
      <c r="B5280">
        <v>5</v>
      </c>
      <c r="C5280">
        <v>507</v>
      </c>
      <c r="D5280">
        <v>1</v>
      </c>
      <c r="E5280" t="s">
        <v>50</v>
      </c>
      <c r="F5280">
        <v>58</v>
      </c>
      <c r="G5280" t="s">
        <v>72</v>
      </c>
      <c r="I5280" t="s">
        <v>73</v>
      </c>
      <c r="J5280" t="s">
        <v>52</v>
      </c>
      <c r="K5280" t="s">
        <v>52</v>
      </c>
      <c r="L5280" t="s">
        <v>52</v>
      </c>
      <c r="M5280">
        <v>7</v>
      </c>
      <c r="N5280" t="s">
        <v>86</v>
      </c>
      <c r="P5280" s="2">
        <v>1</v>
      </c>
      <c r="Q5280" t="s">
        <v>50</v>
      </c>
      <c r="R5280">
        <v>58</v>
      </c>
      <c r="S5280" s="5">
        <f t="shared" si="82"/>
        <v>0</v>
      </c>
      <c r="T5280" t="s">
        <v>54</v>
      </c>
      <c r="U5280" t="s">
        <v>53</v>
      </c>
      <c r="W5280" t="s">
        <v>53</v>
      </c>
      <c r="Y5280" t="s">
        <v>55</v>
      </c>
      <c r="Z5280" t="s">
        <v>52</v>
      </c>
      <c r="AA5280">
        <v>2</v>
      </c>
      <c r="AB5280" t="s">
        <v>72</v>
      </c>
      <c r="AD5280" t="s">
        <v>73</v>
      </c>
      <c r="AE5280" t="s">
        <v>52</v>
      </c>
      <c r="AF5280" t="s">
        <v>52</v>
      </c>
      <c r="AG5280" t="s">
        <v>52</v>
      </c>
      <c r="AH5280">
        <v>7</v>
      </c>
      <c r="AI5280" t="s">
        <v>86</v>
      </c>
      <c r="AJ5280" t="s">
        <v>53</v>
      </c>
    </row>
    <row r="5281" spans="1:49" hidden="1" x14ac:dyDescent="0.35">
      <c r="A5281" s="2" t="s">
        <v>1390</v>
      </c>
      <c r="B5281">
        <v>5</v>
      </c>
      <c r="C5281">
        <v>507</v>
      </c>
      <c r="D5281">
        <v>1</v>
      </c>
      <c r="E5281" t="s">
        <v>50</v>
      </c>
      <c r="F5281">
        <v>58</v>
      </c>
      <c r="G5281" t="s">
        <v>72</v>
      </c>
      <c r="I5281" t="s">
        <v>73</v>
      </c>
      <c r="J5281" t="s">
        <v>52</v>
      </c>
      <c r="K5281" t="s">
        <v>52</v>
      </c>
      <c r="L5281" t="s">
        <v>52</v>
      </c>
      <c r="M5281">
        <v>7</v>
      </c>
      <c r="N5281" t="s">
        <v>86</v>
      </c>
      <c r="P5281" s="2">
        <v>2</v>
      </c>
      <c r="Q5281" t="s">
        <v>56</v>
      </c>
      <c r="R5281">
        <v>52</v>
      </c>
      <c r="S5281" s="5">
        <f t="shared" si="82"/>
        <v>0</v>
      </c>
      <c r="T5281" t="s">
        <v>57</v>
      </c>
      <c r="U5281" t="s">
        <v>53</v>
      </c>
      <c r="W5281" t="s">
        <v>53</v>
      </c>
      <c r="Y5281" t="s">
        <v>55</v>
      </c>
      <c r="Z5281" t="s">
        <v>52</v>
      </c>
      <c r="AA5281">
        <v>1</v>
      </c>
      <c r="AB5281" t="s">
        <v>72</v>
      </c>
      <c r="AD5281" t="s">
        <v>73</v>
      </c>
      <c r="AE5281" t="s">
        <v>52</v>
      </c>
      <c r="AF5281" t="s">
        <v>52</v>
      </c>
      <c r="AG5281" t="s">
        <v>52</v>
      </c>
      <c r="AH5281">
        <v>4</v>
      </c>
      <c r="AI5281" t="s">
        <v>83</v>
      </c>
      <c r="AJ5281" t="s">
        <v>53</v>
      </c>
    </row>
    <row r="5282" spans="1:49" hidden="1" x14ac:dyDescent="0.35">
      <c r="A5282" s="2" t="s">
        <v>1390</v>
      </c>
      <c r="B5282">
        <v>5</v>
      </c>
      <c r="C5282">
        <v>507</v>
      </c>
      <c r="D5282">
        <v>1</v>
      </c>
      <c r="E5282" t="s">
        <v>50</v>
      </c>
      <c r="F5282">
        <v>58</v>
      </c>
      <c r="G5282" t="s">
        <v>72</v>
      </c>
      <c r="I5282" t="s">
        <v>73</v>
      </c>
      <c r="J5282" t="s">
        <v>52</v>
      </c>
      <c r="K5282" t="s">
        <v>52</v>
      </c>
      <c r="L5282" t="s">
        <v>52</v>
      </c>
      <c r="M5282">
        <v>7</v>
      </c>
      <c r="N5282" t="s">
        <v>86</v>
      </c>
      <c r="P5282" s="2">
        <v>3</v>
      </c>
      <c r="Q5282" t="s">
        <v>50</v>
      </c>
      <c r="R5282">
        <v>26</v>
      </c>
      <c r="S5282" s="5">
        <f t="shared" si="82"/>
        <v>0</v>
      </c>
      <c r="T5282" t="s">
        <v>58</v>
      </c>
      <c r="U5282" t="s">
        <v>52</v>
      </c>
      <c r="V5282">
        <v>1</v>
      </c>
      <c r="W5282" t="s">
        <v>52</v>
      </c>
      <c r="X5282">
        <v>2</v>
      </c>
      <c r="Y5282" t="s">
        <v>59</v>
      </c>
      <c r="AB5282" t="s">
        <v>72</v>
      </c>
      <c r="AD5282" t="s">
        <v>73</v>
      </c>
      <c r="AE5282" t="s">
        <v>52</v>
      </c>
      <c r="AF5282" t="s">
        <v>52</v>
      </c>
      <c r="AG5282" t="s">
        <v>52</v>
      </c>
      <c r="AH5282">
        <v>4</v>
      </c>
      <c r="AI5282" t="s">
        <v>83</v>
      </c>
      <c r="AJ5282" t="s">
        <v>53</v>
      </c>
    </row>
    <row r="5283" spans="1:49" hidden="1" x14ac:dyDescent="0.35">
      <c r="A5283" s="2" t="s">
        <v>1390</v>
      </c>
      <c r="B5283">
        <v>5</v>
      </c>
      <c r="C5283">
        <v>507</v>
      </c>
      <c r="D5283">
        <v>1</v>
      </c>
      <c r="E5283" t="s">
        <v>50</v>
      </c>
      <c r="F5283">
        <v>58</v>
      </c>
      <c r="G5283" t="s">
        <v>72</v>
      </c>
      <c r="I5283" t="s">
        <v>73</v>
      </c>
      <c r="J5283" t="s">
        <v>52</v>
      </c>
      <c r="K5283" t="s">
        <v>52</v>
      </c>
      <c r="L5283" t="s">
        <v>52</v>
      </c>
      <c r="M5283">
        <v>7</v>
      </c>
      <c r="N5283" t="s">
        <v>86</v>
      </c>
      <c r="P5283" s="2">
        <v>4</v>
      </c>
      <c r="Q5283" t="s">
        <v>56</v>
      </c>
      <c r="R5283">
        <v>21</v>
      </c>
      <c r="S5283" s="5">
        <f t="shared" si="82"/>
        <v>0</v>
      </c>
      <c r="T5283" t="s">
        <v>58</v>
      </c>
      <c r="U5283" t="s">
        <v>52</v>
      </c>
      <c r="V5283">
        <v>1</v>
      </c>
      <c r="W5283" t="s">
        <v>52</v>
      </c>
      <c r="X5283">
        <v>2</v>
      </c>
      <c r="Y5283" t="s">
        <v>55</v>
      </c>
      <c r="Z5283" t="s">
        <v>52</v>
      </c>
      <c r="AA5283">
        <v>5</v>
      </c>
      <c r="AB5283" t="s">
        <v>72</v>
      </c>
      <c r="AD5283" t="s">
        <v>73</v>
      </c>
      <c r="AE5283" t="s">
        <v>52</v>
      </c>
      <c r="AF5283" t="s">
        <v>52</v>
      </c>
      <c r="AG5283" t="s">
        <v>52</v>
      </c>
      <c r="AH5283">
        <v>8</v>
      </c>
      <c r="AI5283" t="s">
        <v>60</v>
      </c>
      <c r="AJ5283" t="s">
        <v>53</v>
      </c>
    </row>
    <row r="5284" spans="1:49" hidden="1" x14ac:dyDescent="0.35">
      <c r="A5284" s="2" t="s">
        <v>1390</v>
      </c>
      <c r="B5284">
        <v>5</v>
      </c>
      <c r="C5284">
        <v>507</v>
      </c>
      <c r="D5284">
        <v>1</v>
      </c>
      <c r="E5284" t="s">
        <v>50</v>
      </c>
      <c r="F5284">
        <v>58</v>
      </c>
      <c r="G5284" t="s">
        <v>72</v>
      </c>
      <c r="I5284" t="s">
        <v>73</v>
      </c>
      <c r="J5284" t="s">
        <v>52</v>
      </c>
      <c r="K5284" t="s">
        <v>52</v>
      </c>
      <c r="L5284" t="s">
        <v>52</v>
      </c>
      <c r="M5284">
        <v>7</v>
      </c>
      <c r="N5284" t="s">
        <v>86</v>
      </c>
      <c r="P5284" s="2">
        <v>5</v>
      </c>
      <c r="Q5284" t="s">
        <v>50</v>
      </c>
      <c r="R5284">
        <v>26</v>
      </c>
      <c r="S5284" s="5">
        <f t="shared" si="82"/>
        <v>0</v>
      </c>
      <c r="T5284" t="s">
        <v>99</v>
      </c>
      <c r="U5284" t="s">
        <v>53</v>
      </c>
      <c r="W5284" t="s">
        <v>53</v>
      </c>
      <c r="Y5284" t="s">
        <v>55</v>
      </c>
      <c r="Z5284" t="s">
        <v>52</v>
      </c>
      <c r="AA5284">
        <v>4</v>
      </c>
      <c r="AB5284" t="s">
        <v>72</v>
      </c>
      <c r="AD5284" t="s">
        <v>73</v>
      </c>
      <c r="AE5284" t="s">
        <v>52</v>
      </c>
      <c r="AF5284" t="s">
        <v>52</v>
      </c>
      <c r="AG5284" t="s">
        <v>52</v>
      </c>
      <c r="AH5284">
        <v>8</v>
      </c>
      <c r="AI5284" t="s">
        <v>60</v>
      </c>
      <c r="AJ5284" t="s">
        <v>53</v>
      </c>
    </row>
    <row r="5285" spans="1:49" hidden="1" x14ac:dyDescent="0.35">
      <c r="A5285" s="2" t="s">
        <v>1391</v>
      </c>
      <c r="B5285">
        <v>6</v>
      </c>
      <c r="C5285">
        <v>601</v>
      </c>
      <c r="D5285">
        <v>2</v>
      </c>
      <c r="E5285" t="s">
        <v>56</v>
      </c>
      <c r="F5285">
        <v>72</v>
      </c>
      <c r="G5285" t="s">
        <v>72</v>
      </c>
      <c r="I5285" t="s">
        <v>73</v>
      </c>
      <c r="J5285" t="s">
        <v>53</v>
      </c>
      <c r="K5285" t="s">
        <v>53</v>
      </c>
      <c r="L5285" t="s">
        <v>53</v>
      </c>
      <c r="M5285">
        <v>0</v>
      </c>
      <c r="P5285" s="2">
        <v>1</v>
      </c>
      <c r="Q5285" t="s">
        <v>56</v>
      </c>
      <c r="R5285">
        <v>72</v>
      </c>
      <c r="S5285" s="5">
        <f t="shared" si="82"/>
        <v>0</v>
      </c>
      <c r="T5285" t="s">
        <v>54</v>
      </c>
      <c r="U5285" t="s">
        <v>53</v>
      </c>
      <c r="W5285" t="s">
        <v>53</v>
      </c>
      <c r="Y5285" t="s">
        <v>92</v>
      </c>
      <c r="AB5285" t="s">
        <v>72</v>
      </c>
      <c r="AD5285" t="s">
        <v>73</v>
      </c>
      <c r="AE5285" t="s">
        <v>53</v>
      </c>
      <c r="AF5285" t="s">
        <v>53</v>
      </c>
      <c r="AG5285" t="s">
        <v>53</v>
      </c>
    </row>
    <row r="5286" spans="1:49" hidden="1" x14ac:dyDescent="0.35">
      <c r="A5286" s="2" t="s">
        <v>1392</v>
      </c>
      <c r="B5286">
        <v>12</v>
      </c>
      <c r="C5286">
        <v>1212</v>
      </c>
      <c r="D5286">
        <v>1</v>
      </c>
      <c r="E5286" t="s">
        <v>50</v>
      </c>
      <c r="F5286">
        <v>32</v>
      </c>
      <c r="G5286" t="s">
        <v>72</v>
      </c>
      <c r="I5286" t="s">
        <v>73</v>
      </c>
      <c r="J5286" t="s">
        <v>52</v>
      </c>
      <c r="K5286" t="s">
        <v>52</v>
      </c>
      <c r="L5286" t="s">
        <v>52</v>
      </c>
      <c r="M5286">
        <v>10</v>
      </c>
      <c r="N5286" t="s">
        <v>107</v>
      </c>
      <c r="O5286">
        <v>2</v>
      </c>
      <c r="P5286" s="2">
        <v>1</v>
      </c>
      <c r="Q5286" t="s">
        <v>50</v>
      </c>
      <c r="R5286">
        <v>32</v>
      </c>
      <c r="S5286" s="5">
        <f t="shared" si="82"/>
        <v>0</v>
      </c>
      <c r="T5286" t="s">
        <v>54</v>
      </c>
      <c r="U5286" t="s">
        <v>53</v>
      </c>
      <c r="W5286" t="s">
        <v>53</v>
      </c>
      <c r="Y5286" t="s">
        <v>55</v>
      </c>
      <c r="Z5286" t="s">
        <v>52</v>
      </c>
      <c r="AA5286">
        <v>2</v>
      </c>
      <c r="AB5286" t="s">
        <v>72</v>
      </c>
      <c r="AD5286" t="s">
        <v>73</v>
      </c>
      <c r="AE5286" t="s">
        <v>52</v>
      </c>
      <c r="AF5286" t="s">
        <v>52</v>
      </c>
      <c r="AG5286" t="s">
        <v>52</v>
      </c>
      <c r="AH5286">
        <v>10</v>
      </c>
      <c r="AI5286" t="s">
        <v>107</v>
      </c>
      <c r="AJ5286" t="s">
        <v>53</v>
      </c>
    </row>
    <row r="5287" spans="1:49" hidden="1" x14ac:dyDescent="0.35">
      <c r="A5287" s="2" t="s">
        <v>1392</v>
      </c>
      <c r="B5287">
        <v>12</v>
      </c>
      <c r="C5287">
        <v>1212</v>
      </c>
      <c r="D5287">
        <v>1</v>
      </c>
      <c r="E5287" t="s">
        <v>50</v>
      </c>
      <c r="F5287">
        <v>32</v>
      </c>
      <c r="G5287" t="s">
        <v>72</v>
      </c>
      <c r="I5287" t="s">
        <v>73</v>
      </c>
      <c r="J5287" t="s">
        <v>52</v>
      </c>
      <c r="K5287" t="s">
        <v>52</v>
      </c>
      <c r="L5287" t="s">
        <v>52</v>
      </c>
      <c r="M5287">
        <v>10</v>
      </c>
      <c r="N5287" t="s">
        <v>107</v>
      </c>
      <c r="O5287">
        <v>2</v>
      </c>
      <c r="P5287" s="2">
        <v>2</v>
      </c>
      <c r="Q5287" t="s">
        <v>56</v>
      </c>
      <c r="R5287">
        <v>31</v>
      </c>
      <c r="S5287" s="5">
        <f t="shared" si="82"/>
        <v>0</v>
      </c>
      <c r="T5287" t="s">
        <v>57</v>
      </c>
      <c r="U5287" t="s">
        <v>53</v>
      </c>
      <c r="W5287" t="s">
        <v>53</v>
      </c>
      <c r="Y5287" t="s">
        <v>55</v>
      </c>
      <c r="Z5287" t="s">
        <v>52</v>
      </c>
      <c r="AA5287">
        <v>1</v>
      </c>
      <c r="AB5287" t="s">
        <v>72</v>
      </c>
      <c r="AD5287" t="s">
        <v>73</v>
      </c>
      <c r="AE5287" t="s">
        <v>52</v>
      </c>
      <c r="AF5287" t="s">
        <v>52</v>
      </c>
      <c r="AG5287" t="s">
        <v>52</v>
      </c>
      <c r="AH5287">
        <v>7</v>
      </c>
      <c r="AI5287" t="s">
        <v>86</v>
      </c>
      <c r="AJ5287" t="s">
        <v>53</v>
      </c>
    </row>
    <row r="5288" spans="1:49" x14ac:dyDescent="0.35">
      <c r="A5288" s="2" t="s">
        <v>1392</v>
      </c>
      <c r="B5288">
        <v>12</v>
      </c>
      <c r="C5288">
        <v>1212</v>
      </c>
      <c r="D5288">
        <v>1</v>
      </c>
      <c r="E5288" t="s">
        <v>50</v>
      </c>
      <c r="F5288">
        <v>32</v>
      </c>
      <c r="G5288" t="s">
        <v>72</v>
      </c>
      <c r="I5288" t="s">
        <v>73</v>
      </c>
      <c r="J5288" t="s">
        <v>52</v>
      </c>
      <c r="K5288" t="s">
        <v>52</v>
      </c>
      <c r="L5288" t="s">
        <v>52</v>
      </c>
      <c r="M5288">
        <v>10</v>
      </c>
      <c r="N5288" t="s">
        <v>107</v>
      </c>
      <c r="O5288">
        <v>2</v>
      </c>
      <c r="P5288" s="6">
        <v>3</v>
      </c>
      <c r="Q5288" t="s">
        <v>50</v>
      </c>
      <c r="R5288">
        <v>10</v>
      </c>
      <c r="S5288" s="5">
        <f t="shared" si="82"/>
        <v>1</v>
      </c>
      <c r="T5288" t="s">
        <v>58</v>
      </c>
      <c r="U5288" t="s">
        <v>52</v>
      </c>
      <c r="V5288">
        <v>1</v>
      </c>
      <c r="W5288" t="s">
        <v>52</v>
      </c>
      <c r="X5288">
        <v>2</v>
      </c>
      <c r="AB5288" t="s">
        <v>72</v>
      </c>
      <c r="AD5288" t="s">
        <v>73</v>
      </c>
      <c r="AE5288" t="s">
        <v>52</v>
      </c>
      <c r="AF5288" t="s">
        <v>52</v>
      </c>
      <c r="AG5288" t="s">
        <v>52</v>
      </c>
      <c r="AH5288">
        <v>4</v>
      </c>
      <c r="AI5288" t="s">
        <v>83</v>
      </c>
      <c r="AJ5288" t="s">
        <v>52</v>
      </c>
      <c r="AK5288" t="s">
        <v>84</v>
      </c>
      <c r="AM5288" t="s">
        <v>62</v>
      </c>
      <c r="AN5288" t="s">
        <v>53</v>
      </c>
      <c r="AP5288">
        <v>0</v>
      </c>
      <c r="AQ5288">
        <v>0</v>
      </c>
      <c r="AR5288">
        <v>15000</v>
      </c>
      <c r="AS5288">
        <v>150000</v>
      </c>
      <c r="AT5288">
        <v>540000</v>
      </c>
      <c r="AU5288">
        <v>0</v>
      </c>
      <c r="AV5288">
        <v>0</v>
      </c>
      <c r="AW5288">
        <v>705000</v>
      </c>
    </row>
    <row r="5289" spans="1:49" hidden="1" x14ac:dyDescent="0.35">
      <c r="A5289" s="2" t="s">
        <v>1392</v>
      </c>
      <c r="B5289">
        <v>12</v>
      </c>
      <c r="C5289">
        <v>1212</v>
      </c>
      <c r="D5289">
        <v>1</v>
      </c>
      <c r="E5289" t="s">
        <v>50</v>
      </c>
      <c r="F5289">
        <v>32</v>
      </c>
      <c r="G5289" t="s">
        <v>72</v>
      </c>
      <c r="I5289" t="s">
        <v>73</v>
      </c>
      <c r="J5289" t="s">
        <v>52</v>
      </c>
      <c r="K5289" t="s">
        <v>52</v>
      </c>
      <c r="L5289" t="s">
        <v>52</v>
      </c>
      <c r="M5289">
        <v>10</v>
      </c>
      <c r="N5289" t="s">
        <v>107</v>
      </c>
      <c r="O5289">
        <v>2</v>
      </c>
      <c r="P5289" s="2">
        <v>4</v>
      </c>
      <c r="Q5289" t="s">
        <v>56</v>
      </c>
      <c r="R5289">
        <v>5</v>
      </c>
      <c r="S5289" s="5">
        <f t="shared" si="82"/>
        <v>0</v>
      </c>
      <c r="T5289" t="s">
        <v>58</v>
      </c>
      <c r="U5289" t="s">
        <v>52</v>
      </c>
      <c r="V5289">
        <v>1</v>
      </c>
      <c r="W5289" t="s">
        <v>52</v>
      </c>
      <c r="X5289">
        <v>2</v>
      </c>
      <c r="AB5289" t="s">
        <v>72</v>
      </c>
      <c r="AD5289" t="s">
        <v>73</v>
      </c>
      <c r="AE5289" t="s">
        <v>53</v>
      </c>
      <c r="AF5289" t="s">
        <v>53</v>
      </c>
      <c r="AG5289" t="s">
        <v>52</v>
      </c>
      <c r="AH5289">
        <v>2</v>
      </c>
      <c r="AI5289" t="s">
        <v>68</v>
      </c>
      <c r="AJ5289" t="s">
        <v>52</v>
      </c>
      <c r="AK5289" t="s">
        <v>68</v>
      </c>
      <c r="AL5289" t="s">
        <v>109</v>
      </c>
      <c r="AN5289" t="s">
        <v>52</v>
      </c>
      <c r="AP5289">
        <v>1224000</v>
      </c>
      <c r="AQ5289">
        <v>0</v>
      </c>
      <c r="AR5289">
        <v>15000</v>
      </c>
      <c r="AS5289">
        <v>150000</v>
      </c>
      <c r="AT5289">
        <v>1080000</v>
      </c>
      <c r="AU5289">
        <v>0</v>
      </c>
      <c r="AV5289">
        <v>0</v>
      </c>
      <c r="AW5289">
        <v>2469000</v>
      </c>
    </row>
    <row r="5290" spans="1:49" hidden="1" x14ac:dyDescent="0.35">
      <c r="A5290" s="2" t="s">
        <v>1393</v>
      </c>
      <c r="B5290">
        <v>15</v>
      </c>
      <c r="C5290">
        <v>1501</v>
      </c>
      <c r="D5290">
        <v>2</v>
      </c>
      <c r="E5290" t="s">
        <v>56</v>
      </c>
      <c r="F5290">
        <v>27</v>
      </c>
      <c r="G5290" t="s">
        <v>72</v>
      </c>
      <c r="I5290" t="s">
        <v>73</v>
      </c>
      <c r="J5290" t="s">
        <v>52</v>
      </c>
      <c r="K5290" t="s">
        <v>52</v>
      </c>
      <c r="L5290" t="s">
        <v>52</v>
      </c>
      <c r="M5290">
        <v>12</v>
      </c>
      <c r="N5290" t="s">
        <v>76</v>
      </c>
      <c r="O5290">
        <v>1</v>
      </c>
      <c r="P5290" s="2">
        <v>1</v>
      </c>
      <c r="Q5290" t="s">
        <v>56</v>
      </c>
      <c r="R5290">
        <v>27</v>
      </c>
      <c r="S5290" s="5">
        <f t="shared" si="82"/>
        <v>0</v>
      </c>
      <c r="T5290" t="s">
        <v>54</v>
      </c>
      <c r="U5290" t="s">
        <v>52</v>
      </c>
      <c r="V5290">
        <v>4</v>
      </c>
      <c r="W5290" t="s">
        <v>53</v>
      </c>
      <c r="Y5290" t="s">
        <v>55</v>
      </c>
      <c r="Z5290" t="s">
        <v>52</v>
      </c>
      <c r="AA5290">
        <v>2</v>
      </c>
      <c r="AB5290" t="s">
        <v>72</v>
      </c>
      <c r="AD5290" t="s">
        <v>73</v>
      </c>
      <c r="AE5290" t="s">
        <v>52</v>
      </c>
      <c r="AF5290" t="s">
        <v>52</v>
      </c>
      <c r="AG5290" t="s">
        <v>52</v>
      </c>
      <c r="AH5290">
        <v>12</v>
      </c>
      <c r="AI5290" t="s">
        <v>76</v>
      </c>
      <c r="AJ5290" t="s">
        <v>53</v>
      </c>
    </row>
    <row r="5291" spans="1:49" hidden="1" x14ac:dyDescent="0.35">
      <c r="A5291" s="2" t="s">
        <v>1393</v>
      </c>
      <c r="B5291">
        <v>15</v>
      </c>
      <c r="C5291">
        <v>1501</v>
      </c>
      <c r="D5291">
        <v>2</v>
      </c>
      <c r="E5291" t="s">
        <v>56</v>
      </c>
      <c r="F5291">
        <v>27</v>
      </c>
      <c r="G5291" t="s">
        <v>72</v>
      </c>
      <c r="I5291" t="s">
        <v>73</v>
      </c>
      <c r="J5291" t="s">
        <v>52</v>
      </c>
      <c r="K5291" t="s">
        <v>52</v>
      </c>
      <c r="L5291" t="s">
        <v>52</v>
      </c>
      <c r="M5291">
        <v>12</v>
      </c>
      <c r="N5291" t="s">
        <v>76</v>
      </c>
      <c r="O5291">
        <v>1</v>
      </c>
      <c r="P5291" s="2">
        <v>2</v>
      </c>
      <c r="Q5291" t="s">
        <v>50</v>
      </c>
      <c r="R5291">
        <v>34</v>
      </c>
      <c r="S5291" s="5">
        <f t="shared" si="82"/>
        <v>0</v>
      </c>
      <c r="T5291" t="s">
        <v>57</v>
      </c>
      <c r="U5291" t="s">
        <v>53</v>
      </c>
      <c r="W5291" t="s">
        <v>53</v>
      </c>
      <c r="Y5291" t="s">
        <v>55</v>
      </c>
      <c r="Z5291" t="s">
        <v>52</v>
      </c>
      <c r="AA5291">
        <v>1</v>
      </c>
      <c r="AB5291" t="s">
        <v>72</v>
      </c>
      <c r="AD5291" t="s">
        <v>73</v>
      </c>
      <c r="AE5291" t="s">
        <v>52</v>
      </c>
      <c r="AF5291" t="s">
        <v>52</v>
      </c>
      <c r="AG5291" t="s">
        <v>52</v>
      </c>
      <c r="AH5291">
        <v>16</v>
      </c>
      <c r="AI5291" t="s">
        <v>140</v>
      </c>
      <c r="AJ5291" t="s">
        <v>53</v>
      </c>
    </row>
    <row r="5292" spans="1:49" hidden="1" x14ac:dyDescent="0.35">
      <c r="A5292" s="2" t="s">
        <v>1393</v>
      </c>
      <c r="B5292">
        <v>15</v>
      </c>
      <c r="C5292">
        <v>1501</v>
      </c>
      <c r="D5292">
        <v>2</v>
      </c>
      <c r="E5292" t="s">
        <v>56</v>
      </c>
      <c r="F5292">
        <v>27</v>
      </c>
      <c r="G5292" t="s">
        <v>72</v>
      </c>
      <c r="I5292" t="s">
        <v>73</v>
      </c>
      <c r="J5292" t="s">
        <v>52</v>
      </c>
      <c r="K5292" t="s">
        <v>52</v>
      </c>
      <c r="L5292" t="s">
        <v>52</v>
      </c>
      <c r="M5292">
        <v>12</v>
      </c>
      <c r="N5292" t="s">
        <v>76</v>
      </c>
      <c r="O5292">
        <v>1</v>
      </c>
      <c r="P5292" s="2">
        <v>3</v>
      </c>
      <c r="Q5292" t="s">
        <v>50</v>
      </c>
      <c r="R5292">
        <v>2</v>
      </c>
      <c r="S5292" s="5">
        <f t="shared" si="82"/>
        <v>0</v>
      </c>
      <c r="T5292" t="s">
        <v>58</v>
      </c>
      <c r="U5292" t="s">
        <v>52</v>
      </c>
      <c r="V5292">
        <v>2</v>
      </c>
      <c r="W5292" t="s">
        <v>52</v>
      </c>
      <c r="X5292">
        <v>1</v>
      </c>
      <c r="AB5292" t="s">
        <v>72</v>
      </c>
      <c r="AD5292" t="s">
        <v>73</v>
      </c>
    </row>
    <row r="5293" spans="1:49" hidden="1" x14ac:dyDescent="0.35">
      <c r="A5293" s="2" t="s">
        <v>1393</v>
      </c>
      <c r="B5293">
        <v>15</v>
      </c>
      <c r="C5293">
        <v>1501</v>
      </c>
      <c r="D5293">
        <v>2</v>
      </c>
      <c r="E5293" t="s">
        <v>56</v>
      </c>
      <c r="F5293">
        <v>27</v>
      </c>
      <c r="G5293" t="s">
        <v>72</v>
      </c>
      <c r="I5293" t="s">
        <v>73</v>
      </c>
      <c r="J5293" t="s">
        <v>52</v>
      </c>
      <c r="K5293" t="s">
        <v>52</v>
      </c>
      <c r="L5293" t="s">
        <v>52</v>
      </c>
      <c r="M5293">
        <v>12</v>
      </c>
      <c r="N5293" t="s">
        <v>76</v>
      </c>
      <c r="O5293">
        <v>1</v>
      </c>
      <c r="P5293" s="2">
        <v>4</v>
      </c>
      <c r="Q5293" t="s">
        <v>50</v>
      </c>
      <c r="R5293">
        <v>74</v>
      </c>
      <c r="S5293" s="5">
        <f t="shared" si="82"/>
        <v>0</v>
      </c>
      <c r="T5293" t="s">
        <v>125</v>
      </c>
      <c r="U5293" t="s">
        <v>53</v>
      </c>
      <c r="W5293" t="s">
        <v>53</v>
      </c>
      <c r="Y5293" t="s">
        <v>92</v>
      </c>
      <c r="AB5293" t="s">
        <v>72</v>
      </c>
      <c r="AD5293" t="s">
        <v>73</v>
      </c>
      <c r="AE5293" t="s">
        <v>53</v>
      </c>
      <c r="AF5293" t="s">
        <v>53</v>
      </c>
      <c r="AG5293" t="s">
        <v>53</v>
      </c>
    </row>
    <row r="5294" spans="1:49" hidden="1" x14ac:dyDescent="0.35">
      <c r="A5294" s="2" t="s">
        <v>1394</v>
      </c>
      <c r="B5294">
        <v>8</v>
      </c>
      <c r="C5294">
        <v>807</v>
      </c>
      <c r="D5294">
        <v>2</v>
      </c>
      <c r="E5294" t="s">
        <v>56</v>
      </c>
      <c r="F5294">
        <v>69</v>
      </c>
      <c r="G5294" t="s">
        <v>72</v>
      </c>
      <c r="I5294" t="s">
        <v>73</v>
      </c>
      <c r="J5294" t="s">
        <v>53</v>
      </c>
      <c r="K5294" t="s">
        <v>53</v>
      </c>
      <c r="L5294" t="s">
        <v>53</v>
      </c>
      <c r="M5294">
        <v>0</v>
      </c>
      <c r="O5294">
        <v>2</v>
      </c>
      <c r="P5294" s="2">
        <v>1</v>
      </c>
      <c r="Q5294" t="s">
        <v>56</v>
      </c>
      <c r="R5294">
        <v>69</v>
      </c>
      <c r="S5294" s="5">
        <f t="shared" si="82"/>
        <v>0</v>
      </c>
      <c r="T5294" t="s">
        <v>54</v>
      </c>
      <c r="U5294" t="s">
        <v>53</v>
      </c>
      <c r="W5294" t="s">
        <v>53</v>
      </c>
      <c r="Y5294" t="s">
        <v>92</v>
      </c>
      <c r="AB5294" t="s">
        <v>72</v>
      </c>
      <c r="AD5294" t="s">
        <v>73</v>
      </c>
      <c r="AE5294" t="s">
        <v>53</v>
      </c>
      <c r="AF5294" t="s">
        <v>53</v>
      </c>
      <c r="AG5294" t="s">
        <v>53</v>
      </c>
    </row>
    <row r="5295" spans="1:49" hidden="1" x14ac:dyDescent="0.35">
      <c r="A5295" s="2" t="s">
        <v>1394</v>
      </c>
      <c r="B5295">
        <v>8</v>
      </c>
      <c r="C5295">
        <v>807</v>
      </c>
      <c r="D5295">
        <v>2</v>
      </c>
      <c r="E5295" t="s">
        <v>56</v>
      </c>
      <c r="F5295">
        <v>69</v>
      </c>
      <c r="G5295" t="s">
        <v>72</v>
      </c>
      <c r="I5295" t="s">
        <v>73</v>
      </c>
      <c r="J5295" t="s">
        <v>53</v>
      </c>
      <c r="K5295" t="s">
        <v>53</v>
      </c>
      <c r="L5295" t="s">
        <v>53</v>
      </c>
      <c r="M5295">
        <v>0</v>
      </c>
      <c r="O5295">
        <v>2</v>
      </c>
      <c r="P5295" s="2">
        <v>2</v>
      </c>
      <c r="Q5295" t="s">
        <v>56</v>
      </c>
      <c r="R5295">
        <v>44</v>
      </c>
      <c r="S5295" s="5">
        <f t="shared" si="82"/>
        <v>0</v>
      </c>
      <c r="T5295" t="s">
        <v>58</v>
      </c>
      <c r="U5295" t="s">
        <v>53</v>
      </c>
      <c r="W5295" t="s">
        <v>52</v>
      </c>
      <c r="X5295">
        <v>1</v>
      </c>
      <c r="Y5295" t="s">
        <v>92</v>
      </c>
      <c r="AB5295" t="s">
        <v>72</v>
      </c>
      <c r="AD5295" t="s">
        <v>73</v>
      </c>
      <c r="AE5295" t="s">
        <v>53</v>
      </c>
      <c r="AF5295" t="s">
        <v>53</v>
      </c>
      <c r="AG5295" t="s">
        <v>53</v>
      </c>
    </row>
    <row r="5296" spans="1:49" hidden="1" x14ac:dyDescent="0.35">
      <c r="A5296" s="2" t="s">
        <v>1394</v>
      </c>
      <c r="B5296">
        <v>8</v>
      </c>
      <c r="C5296">
        <v>807</v>
      </c>
      <c r="D5296">
        <v>2</v>
      </c>
      <c r="E5296" t="s">
        <v>56</v>
      </c>
      <c r="F5296">
        <v>69</v>
      </c>
      <c r="G5296" t="s">
        <v>72</v>
      </c>
      <c r="I5296" t="s">
        <v>73</v>
      </c>
      <c r="J5296" t="s">
        <v>53</v>
      </c>
      <c r="K5296" t="s">
        <v>53</v>
      </c>
      <c r="L5296" t="s">
        <v>53</v>
      </c>
      <c r="M5296">
        <v>0</v>
      </c>
      <c r="O5296">
        <v>2</v>
      </c>
      <c r="P5296" s="2">
        <v>3</v>
      </c>
      <c r="Q5296" t="s">
        <v>56</v>
      </c>
      <c r="R5296">
        <v>22</v>
      </c>
      <c r="S5296" s="5">
        <f t="shared" si="82"/>
        <v>0</v>
      </c>
      <c r="T5296" t="s">
        <v>58</v>
      </c>
      <c r="U5296" t="s">
        <v>53</v>
      </c>
      <c r="W5296" t="s">
        <v>52</v>
      </c>
      <c r="X5296">
        <v>1</v>
      </c>
      <c r="Y5296" t="s">
        <v>55</v>
      </c>
      <c r="Z5296" t="s">
        <v>52</v>
      </c>
      <c r="AA5296">
        <v>4</v>
      </c>
      <c r="AB5296" t="s">
        <v>72</v>
      </c>
      <c r="AD5296" t="s">
        <v>73</v>
      </c>
      <c r="AE5296" t="s">
        <v>52</v>
      </c>
      <c r="AF5296" t="s">
        <v>52</v>
      </c>
      <c r="AG5296" t="s">
        <v>52</v>
      </c>
      <c r="AH5296">
        <v>9</v>
      </c>
      <c r="AI5296" t="s">
        <v>100</v>
      </c>
      <c r="AJ5296" t="s">
        <v>53</v>
      </c>
    </row>
    <row r="5297" spans="1:49" hidden="1" x14ac:dyDescent="0.35">
      <c r="A5297" s="2" t="s">
        <v>1394</v>
      </c>
      <c r="B5297">
        <v>8</v>
      </c>
      <c r="C5297">
        <v>807</v>
      </c>
      <c r="D5297">
        <v>2</v>
      </c>
      <c r="E5297" t="s">
        <v>56</v>
      </c>
      <c r="F5297">
        <v>69</v>
      </c>
      <c r="G5297" t="s">
        <v>72</v>
      </c>
      <c r="I5297" t="s">
        <v>73</v>
      </c>
      <c r="J5297" t="s">
        <v>53</v>
      </c>
      <c r="K5297" t="s">
        <v>53</v>
      </c>
      <c r="L5297" t="s">
        <v>53</v>
      </c>
      <c r="M5297">
        <v>0</v>
      </c>
      <c r="O5297">
        <v>2</v>
      </c>
      <c r="P5297" s="2">
        <v>4</v>
      </c>
      <c r="Q5297" t="s">
        <v>50</v>
      </c>
      <c r="R5297">
        <v>24</v>
      </c>
      <c r="S5297" s="5">
        <f t="shared" si="82"/>
        <v>0</v>
      </c>
      <c r="T5297" t="s">
        <v>99</v>
      </c>
      <c r="U5297" t="s">
        <v>53</v>
      </c>
      <c r="W5297" t="s">
        <v>53</v>
      </c>
      <c r="Y5297" t="s">
        <v>55</v>
      </c>
      <c r="Z5297" t="s">
        <v>52</v>
      </c>
      <c r="AA5297">
        <v>3</v>
      </c>
      <c r="AB5297" t="s">
        <v>72</v>
      </c>
      <c r="AD5297" t="s">
        <v>73</v>
      </c>
      <c r="AE5297" t="s">
        <v>52</v>
      </c>
      <c r="AF5297" t="s">
        <v>52</v>
      </c>
      <c r="AG5297" t="s">
        <v>52</v>
      </c>
      <c r="AH5297">
        <v>8</v>
      </c>
      <c r="AI5297" t="s">
        <v>60</v>
      </c>
      <c r="AJ5297" t="s">
        <v>53</v>
      </c>
    </row>
    <row r="5298" spans="1:49" hidden="1" x14ac:dyDescent="0.35">
      <c r="A5298" s="2" t="s">
        <v>1394</v>
      </c>
      <c r="B5298">
        <v>8</v>
      </c>
      <c r="C5298">
        <v>807</v>
      </c>
      <c r="D5298">
        <v>2</v>
      </c>
      <c r="E5298" t="s">
        <v>56</v>
      </c>
      <c r="F5298">
        <v>69</v>
      </c>
      <c r="G5298" t="s">
        <v>72</v>
      </c>
      <c r="I5298" t="s">
        <v>73</v>
      </c>
      <c r="J5298" t="s">
        <v>53</v>
      </c>
      <c r="K5298" t="s">
        <v>53</v>
      </c>
      <c r="L5298" t="s">
        <v>53</v>
      </c>
      <c r="M5298">
        <v>0</v>
      </c>
      <c r="O5298">
        <v>2</v>
      </c>
      <c r="P5298" s="2">
        <v>5</v>
      </c>
      <c r="Q5298" t="s">
        <v>50</v>
      </c>
      <c r="R5298">
        <v>6</v>
      </c>
      <c r="S5298" s="5">
        <f t="shared" si="82"/>
        <v>0</v>
      </c>
      <c r="T5298" t="s">
        <v>102</v>
      </c>
      <c r="U5298" t="s">
        <v>52</v>
      </c>
      <c r="V5298">
        <v>4</v>
      </c>
      <c r="W5298" t="s">
        <v>52</v>
      </c>
      <c r="X5298">
        <v>3</v>
      </c>
      <c r="AB5298" t="s">
        <v>72</v>
      </c>
      <c r="AD5298" t="s">
        <v>73</v>
      </c>
      <c r="AE5298" t="s">
        <v>53</v>
      </c>
      <c r="AF5298" t="s">
        <v>53</v>
      </c>
      <c r="AG5298" t="s">
        <v>52</v>
      </c>
      <c r="AH5298">
        <v>1</v>
      </c>
      <c r="AI5298" t="s">
        <v>68</v>
      </c>
      <c r="AJ5298" t="s">
        <v>52</v>
      </c>
      <c r="AK5298" t="s">
        <v>74</v>
      </c>
      <c r="AM5298" t="s">
        <v>62</v>
      </c>
      <c r="AN5298" t="s">
        <v>53</v>
      </c>
    </row>
    <row r="5299" spans="1:49" hidden="1" x14ac:dyDescent="0.35">
      <c r="A5299" s="2" t="s">
        <v>1394</v>
      </c>
      <c r="B5299">
        <v>8</v>
      </c>
      <c r="C5299">
        <v>807</v>
      </c>
      <c r="D5299">
        <v>2</v>
      </c>
      <c r="E5299" t="s">
        <v>56</v>
      </c>
      <c r="F5299">
        <v>69</v>
      </c>
      <c r="G5299" t="s">
        <v>72</v>
      </c>
      <c r="I5299" t="s">
        <v>73</v>
      </c>
      <c r="J5299" t="s">
        <v>53</v>
      </c>
      <c r="K5299" t="s">
        <v>53</v>
      </c>
      <c r="L5299" t="s">
        <v>53</v>
      </c>
      <c r="M5299">
        <v>0</v>
      </c>
      <c r="O5299">
        <v>2</v>
      </c>
      <c r="P5299" s="2">
        <v>6</v>
      </c>
      <c r="Q5299" t="s">
        <v>50</v>
      </c>
      <c r="R5299">
        <v>3</v>
      </c>
      <c r="S5299" s="5">
        <f t="shared" si="82"/>
        <v>0</v>
      </c>
      <c r="T5299" t="s">
        <v>102</v>
      </c>
      <c r="U5299" t="s">
        <v>52</v>
      </c>
      <c r="V5299">
        <v>4</v>
      </c>
      <c r="W5299" t="s">
        <v>52</v>
      </c>
      <c r="X5299">
        <v>3</v>
      </c>
      <c r="AB5299" t="s">
        <v>72</v>
      </c>
      <c r="AD5299" t="s">
        <v>73</v>
      </c>
      <c r="AE5299" t="s">
        <v>53</v>
      </c>
      <c r="AF5299" t="s">
        <v>53</v>
      </c>
      <c r="AG5299" t="s">
        <v>53</v>
      </c>
      <c r="AO5299" t="s">
        <v>70</v>
      </c>
    </row>
    <row r="5300" spans="1:49" hidden="1" x14ac:dyDescent="0.35">
      <c r="A5300" s="2" t="s">
        <v>1395</v>
      </c>
      <c r="B5300">
        <v>17</v>
      </c>
      <c r="C5300">
        <v>1711</v>
      </c>
      <c r="D5300">
        <v>2</v>
      </c>
      <c r="E5300" t="s">
        <v>56</v>
      </c>
      <c r="F5300">
        <v>52</v>
      </c>
      <c r="G5300" t="s">
        <v>72</v>
      </c>
      <c r="I5300" t="s">
        <v>73</v>
      </c>
      <c r="J5300" t="s">
        <v>52</v>
      </c>
      <c r="K5300" t="s">
        <v>53</v>
      </c>
      <c r="L5300" t="s">
        <v>52</v>
      </c>
      <c r="M5300">
        <v>3</v>
      </c>
      <c r="N5300" t="s">
        <v>97</v>
      </c>
      <c r="P5300" s="2">
        <v>1</v>
      </c>
      <c r="Q5300" t="s">
        <v>56</v>
      </c>
      <c r="R5300">
        <v>52</v>
      </c>
      <c r="S5300" s="5">
        <f t="shared" si="82"/>
        <v>0</v>
      </c>
      <c r="T5300" t="s">
        <v>54</v>
      </c>
      <c r="U5300" t="s">
        <v>52</v>
      </c>
      <c r="V5300">
        <v>3</v>
      </c>
      <c r="W5300" t="s">
        <v>53</v>
      </c>
      <c r="Y5300" t="s">
        <v>92</v>
      </c>
      <c r="AB5300" t="s">
        <v>72</v>
      </c>
      <c r="AD5300" t="s">
        <v>73</v>
      </c>
      <c r="AE5300" t="s">
        <v>52</v>
      </c>
      <c r="AF5300" t="s">
        <v>53</v>
      </c>
      <c r="AG5300" t="s">
        <v>52</v>
      </c>
      <c r="AH5300">
        <v>3</v>
      </c>
      <c r="AI5300" t="s">
        <v>97</v>
      </c>
      <c r="AJ5300" t="s">
        <v>53</v>
      </c>
    </row>
    <row r="5301" spans="1:49" hidden="1" x14ac:dyDescent="0.35">
      <c r="A5301" s="2" t="s">
        <v>1395</v>
      </c>
      <c r="B5301">
        <v>17</v>
      </c>
      <c r="C5301">
        <v>1711</v>
      </c>
      <c r="D5301">
        <v>2</v>
      </c>
      <c r="E5301" t="s">
        <v>56</v>
      </c>
      <c r="F5301">
        <v>52</v>
      </c>
      <c r="G5301" t="s">
        <v>72</v>
      </c>
      <c r="I5301" t="s">
        <v>73</v>
      </c>
      <c r="J5301" t="s">
        <v>52</v>
      </c>
      <c r="K5301" t="s">
        <v>53</v>
      </c>
      <c r="L5301" t="s">
        <v>52</v>
      </c>
      <c r="M5301">
        <v>3</v>
      </c>
      <c r="N5301" t="s">
        <v>97</v>
      </c>
      <c r="P5301" s="2">
        <v>2</v>
      </c>
      <c r="Q5301" t="s">
        <v>56</v>
      </c>
      <c r="R5301">
        <v>18</v>
      </c>
      <c r="S5301" s="5">
        <f t="shared" si="82"/>
        <v>0</v>
      </c>
      <c r="T5301" t="s">
        <v>58</v>
      </c>
      <c r="U5301" t="s">
        <v>53</v>
      </c>
      <c r="W5301" t="s">
        <v>52</v>
      </c>
      <c r="X5301">
        <v>1</v>
      </c>
      <c r="Y5301" t="s">
        <v>59</v>
      </c>
      <c r="AB5301" t="s">
        <v>72</v>
      </c>
      <c r="AD5301" t="s">
        <v>52</v>
      </c>
      <c r="AE5301" t="s">
        <v>52</v>
      </c>
      <c r="AF5301" t="s">
        <v>52</v>
      </c>
      <c r="AG5301" t="s">
        <v>52</v>
      </c>
      <c r="AH5301">
        <v>12</v>
      </c>
      <c r="AI5301" t="s">
        <v>115</v>
      </c>
      <c r="AJ5301" t="s">
        <v>53</v>
      </c>
      <c r="AP5301">
        <v>0</v>
      </c>
      <c r="AQ5301">
        <v>1800000</v>
      </c>
      <c r="AR5301">
        <v>400000</v>
      </c>
      <c r="AS5301">
        <v>400000</v>
      </c>
      <c r="AT5301">
        <v>800000</v>
      </c>
      <c r="AU5301">
        <v>432000</v>
      </c>
      <c r="AV5301">
        <v>100000</v>
      </c>
      <c r="AW5301">
        <v>3932000</v>
      </c>
    </row>
    <row r="5302" spans="1:49" hidden="1" x14ac:dyDescent="0.35">
      <c r="A5302" s="2" t="s">
        <v>1395</v>
      </c>
      <c r="B5302">
        <v>17</v>
      </c>
      <c r="C5302">
        <v>1711</v>
      </c>
      <c r="D5302">
        <v>2</v>
      </c>
      <c r="E5302" t="s">
        <v>56</v>
      </c>
      <c r="F5302">
        <v>52</v>
      </c>
      <c r="G5302" t="s">
        <v>72</v>
      </c>
      <c r="I5302" t="s">
        <v>73</v>
      </c>
      <c r="J5302" t="s">
        <v>52</v>
      </c>
      <c r="K5302" t="s">
        <v>53</v>
      </c>
      <c r="L5302" t="s">
        <v>52</v>
      </c>
      <c r="M5302">
        <v>3</v>
      </c>
      <c r="N5302" t="s">
        <v>97</v>
      </c>
      <c r="P5302" s="2">
        <v>3</v>
      </c>
      <c r="Q5302" t="s">
        <v>50</v>
      </c>
      <c r="R5302">
        <v>84</v>
      </c>
      <c r="S5302" s="5">
        <f t="shared" si="82"/>
        <v>0</v>
      </c>
      <c r="T5302" t="s">
        <v>125</v>
      </c>
      <c r="U5302" t="s">
        <v>53</v>
      </c>
      <c r="W5302" t="s">
        <v>53</v>
      </c>
      <c r="Y5302" t="s">
        <v>92</v>
      </c>
      <c r="AB5302" t="s">
        <v>72</v>
      </c>
      <c r="AD5302" t="s">
        <v>73</v>
      </c>
      <c r="AE5302" t="s">
        <v>52</v>
      </c>
      <c r="AF5302" t="s">
        <v>53</v>
      </c>
      <c r="AG5302" t="s">
        <v>52</v>
      </c>
      <c r="AH5302">
        <v>1</v>
      </c>
      <c r="AI5302" t="s">
        <v>67</v>
      </c>
      <c r="AJ5302" t="s">
        <v>53</v>
      </c>
    </row>
    <row r="5303" spans="1:49" hidden="1" x14ac:dyDescent="0.35">
      <c r="A5303" s="2" t="s">
        <v>1396</v>
      </c>
      <c r="B5303">
        <v>17</v>
      </c>
      <c r="C5303">
        <v>1707</v>
      </c>
      <c r="D5303">
        <v>1</v>
      </c>
      <c r="E5303" t="s">
        <v>50</v>
      </c>
      <c r="F5303">
        <v>24</v>
      </c>
      <c r="G5303" t="s">
        <v>72</v>
      </c>
      <c r="I5303" t="s">
        <v>73</v>
      </c>
      <c r="J5303" t="s">
        <v>52</v>
      </c>
      <c r="K5303" t="s">
        <v>52</v>
      </c>
      <c r="L5303" t="s">
        <v>52</v>
      </c>
      <c r="M5303">
        <v>12</v>
      </c>
      <c r="N5303" t="s">
        <v>76</v>
      </c>
      <c r="P5303" s="2">
        <v>1</v>
      </c>
      <c r="Q5303" t="s">
        <v>50</v>
      </c>
      <c r="R5303">
        <v>24</v>
      </c>
      <c r="S5303" s="5">
        <f t="shared" si="82"/>
        <v>0</v>
      </c>
      <c r="T5303" t="s">
        <v>54</v>
      </c>
      <c r="U5303" t="s">
        <v>53</v>
      </c>
      <c r="W5303" t="s">
        <v>53</v>
      </c>
      <c r="Y5303" t="s">
        <v>59</v>
      </c>
      <c r="AB5303" t="s">
        <v>72</v>
      </c>
      <c r="AD5303" t="s">
        <v>73</v>
      </c>
      <c r="AE5303" t="s">
        <v>52</v>
      </c>
      <c r="AF5303" t="s">
        <v>52</v>
      </c>
      <c r="AG5303" t="s">
        <v>52</v>
      </c>
      <c r="AH5303">
        <v>12</v>
      </c>
      <c r="AI5303" t="s">
        <v>76</v>
      </c>
      <c r="AJ5303" t="s">
        <v>53</v>
      </c>
    </row>
    <row r="5304" spans="1:49" hidden="1" x14ac:dyDescent="0.35">
      <c r="A5304" s="2" t="s">
        <v>1397</v>
      </c>
      <c r="B5304">
        <v>8</v>
      </c>
      <c r="C5304">
        <v>807</v>
      </c>
      <c r="D5304">
        <v>1</v>
      </c>
      <c r="E5304" t="s">
        <v>50</v>
      </c>
      <c r="F5304">
        <v>65</v>
      </c>
      <c r="G5304" t="s">
        <v>72</v>
      </c>
      <c r="I5304" t="s">
        <v>52</v>
      </c>
      <c r="J5304" t="s">
        <v>52</v>
      </c>
      <c r="K5304" t="s">
        <v>52</v>
      </c>
      <c r="L5304" t="s">
        <v>52</v>
      </c>
      <c r="M5304">
        <v>16</v>
      </c>
      <c r="N5304" t="s">
        <v>140</v>
      </c>
      <c r="P5304" s="2">
        <v>1</v>
      </c>
      <c r="Q5304" t="s">
        <v>50</v>
      </c>
      <c r="R5304">
        <v>65</v>
      </c>
      <c r="S5304" s="5">
        <f t="shared" si="82"/>
        <v>0</v>
      </c>
      <c r="T5304" t="s">
        <v>54</v>
      </c>
      <c r="U5304" t="s">
        <v>53</v>
      </c>
      <c r="W5304" t="s">
        <v>53</v>
      </c>
      <c r="Y5304" t="s">
        <v>55</v>
      </c>
      <c r="Z5304" t="s">
        <v>52</v>
      </c>
      <c r="AA5304">
        <v>2</v>
      </c>
      <c r="AB5304" t="s">
        <v>72</v>
      </c>
      <c r="AD5304" t="s">
        <v>52</v>
      </c>
      <c r="AE5304" t="s">
        <v>52</v>
      </c>
      <c r="AF5304" t="s">
        <v>52</v>
      </c>
      <c r="AG5304" t="s">
        <v>52</v>
      </c>
      <c r="AH5304">
        <v>16</v>
      </c>
      <c r="AI5304" t="s">
        <v>140</v>
      </c>
      <c r="AJ5304" t="s">
        <v>53</v>
      </c>
    </row>
    <row r="5305" spans="1:49" hidden="1" x14ac:dyDescent="0.35">
      <c r="A5305" s="2" t="s">
        <v>1397</v>
      </c>
      <c r="B5305">
        <v>8</v>
      </c>
      <c r="C5305">
        <v>807</v>
      </c>
      <c r="D5305">
        <v>1</v>
      </c>
      <c r="E5305" t="s">
        <v>50</v>
      </c>
      <c r="F5305">
        <v>65</v>
      </c>
      <c r="G5305" t="s">
        <v>72</v>
      </c>
      <c r="I5305" t="s">
        <v>52</v>
      </c>
      <c r="J5305" t="s">
        <v>52</v>
      </c>
      <c r="K5305" t="s">
        <v>52</v>
      </c>
      <c r="L5305" t="s">
        <v>52</v>
      </c>
      <c r="M5305">
        <v>16</v>
      </c>
      <c r="N5305" t="s">
        <v>140</v>
      </c>
      <c r="P5305" s="2">
        <v>2</v>
      </c>
      <c r="Q5305" t="s">
        <v>56</v>
      </c>
      <c r="R5305">
        <v>55</v>
      </c>
      <c r="S5305" s="5">
        <f t="shared" si="82"/>
        <v>0</v>
      </c>
      <c r="T5305" t="s">
        <v>57</v>
      </c>
      <c r="U5305" t="s">
        <v>53</v>
      </c>
      <c r="W5305" t="s">
        <v>52</v>
      </c>
      <c r="X5305">
        <v>4</v>
      </c>
      <c r="Y5305" t="s">
        <v>55</v>
      </c>
      <c r="Z5305" t="s">
        <v>52</v>
      </c>
      <c r="AA5305">
        <v>1</v>
      </c>
      <c r="AB5305" t="s">
        <v>72</v>
      </c>
      <c r="AD5305" t="s">
        <v>73</v>
      </c>
      <c r="AE5305" t="s">
        <v>52</v>
      </c>
      <c r="AF5305" t="s">
        <v>52</v>
      </c>
      <c r="AG5305" t="s">
        <v>52</v>
      </c>
      <c r="AH5305">
        <v>10</v>
      </c>
      <c r="AI5305" t="s">
        <v>107</v>
      </c>
      <c r="AJ5305" t="s">
        <v>53</v>
      </c>
    </row>
    <row r="5306" spans="1:49" hidden="1" x14ac:dyDescent="0.35">
      <c r="A5306" s="2" t="s">
        <v>1397</v>
      </c>
      <c r="B5306">
        <v>8</v>
      </c>
      <c r="C5306">
        <v>807</v>
      </c>
      <c r="D5306">
        <v>1</v>
      </c>
      <c r="E5306" t="s">
        <v>50</v>
      </c>
      <c r="F5306">
        <v>65</v>
      </c>
      <c r="G5306" t="s">
        <v>72</v>
      </c>
      <c r="I5306" t="s">
        <v>52</v>
      </c>
      <c r="J5306" t="s">
        <v>52</v>
      </c>
      <c r="K5306" t="s">
        <v>52</v>
      </c>
      <c r="L5306" t="s">
        <v>52</v>
      </c>
      <c r="M5306">
        <v>16</v>
      </c>
      <c r="N5306" t="s">
        <v>140</v>
      </c>
      <c r="P5306" s="2">
        <v>3</v>
      </c>
      <c r="Q5306" t="s">
        <v>56</v>
      </c>
      <c r="R5306">
        <v>18</v>
      </c>
      <c r="S5306" s="5">
        <f t="shared" si="82"/>
        <v>0</v>
      </c>
      <c r="T5306" t="s">
        <v>58</v>
      </c>
      <c r="U5306" t="s">
        <v>52</v>
      </c>
      <c r="V5306">
        <v>1</v>
      </c>
      <c r="W5306" t="s">
        <v>52</v>
      </c>
      <c r="X5306">
        <v>2</v>
      </c>
      <c r="Y5306" t="s">
        <v>59</v>
      </c>
      <c r="AB5306" t="s">
        <v>72</v>
      </c>
      <c r="AD5306" t="s">
        <v>52</v>
      </c>
      <c r="AE5306" t="s">
        <v>52</v>
      </c>
      <c r="AF5306" t="s">
        <v>52</v>
      </c>
      <c r="AG5306" t="s">
        <v>52</v>
      </c>
      <c r="AH5306">
        <v>10</v>
      </c>
      <c r="AI5306" t="s">
        <v>107</v>
      </c>
      <c r="AJ5306" t="s">
        <v>52</v>
      </c>
      <c r="AK5306" t="s">
        <v>123</v>
      </c>
      <c r="AM5306" t="s">
        <v>62</v>
      </c>
      <c r="AN5306" t="s">
        <v>52</v>
      </c>
      <c r="AP5306">
        <v>720000</v>
      </c>
      <c r="AQ5306">
        <v>400000</v>
      </c>
      <c r="AR5306">
        <v>60000</v>
      </c>
      <c r="AS5306">
        <v>32000</v>
      </c>
      <c r="AT5306">
        <v>1300000</v>
      </c>
      <c r="AU5306">
        <v>320000</v>
      </c>
      <c r="AV5306">
        <v>10000</v>
      </c>
      <c r="AW5306">
        <v>2842000</v>
      </c>
    </row>
    <row r="5307" spans="1:49" hidden="1" x14ac:dyDescent="0.35">
      <c r="A5307" s="2" t="s">
        <v>1397</v>
      </c>
      <c r="B5307">
        <v>8</v>
      </c>
      <c r="C5307">
        <v>807</v>
      </c>
      <c r="D5307">
        <v>1</v>
      </c>
      <c r="E5307" t="s">
        <v>50</v>
      </c>
      <c r="F5307">
        <v>65</v>
      </c>
      <c r="G5307" t="s">
        <v>72</v>
      </c>
      <c r="I5307" t="s">
        <v>52</v>
      </c>
      <c r="J5307" t="s">
        <v>52</v>
      </c>
      <c r="K5307" t="s">
        <v>52</v>
      </c>
      <c r="L5307" t="s">
        <v>52</v>
      </c>
      <c r="M5307">
        <v>16</v>
      </c>
      <c r="N5307" t="s">
        <v>140</v>
      </c>
      <c r="P5307" s="2">
        <v>4</v>
      </c>
      <c r="Q5307" t="s">
        <v>56</v>
      </c>
      <c r="R5307">
        <v>85</v>
      </c>
      <c r="S5307" s="5">
        <f t="shared" si="82"/>
        <v>0</v>
      </c>
      <c r="T5307" t="s">
        <v>91</v>
      </c>
      <c r="U5307" t="s">
        <v>53</v>
      </c>
      <c r="W5307" t="s">
        <v>53</v>
      </c>
      <c r="Y5307" t="s">
        <v>92</v>
      </c>
      <c r="AB5307" t="s">
        <v>72</v>
      </c>
      <c r="AD5307" t="s">
        <v>73</v>
      </c>
      <c r="AE5307" t="s">
        <v>52</v>
      </c>
      <c r="AF5307" t="s">
        <v>52</v>
      </c>
      <c r="AG5307" t="s">
        <v>52</v>
      </c>
      <c r="AH5307">
        <v>3</v>
      </c>
      <c r="AI5307" t="s">
        <v>63</v>
      </c>
      <c r="AJ5307" t="s">
        <v>53</v>
      </c>
    </row>
    <row r="5308" spans="1:49" hidden="1" x14ac:dyDescent="0.35">
      <c r="A5308" s="2" t="s">
        <v>1398</v>
      </c>
      <c r="B5308">
        <v>3</v>
      </c>
      <c r="C5308">
        <v>313</v>
      </c>
      <c r="D5308">
        <v>2</v>
      </c>
      <c r="E5308" t="s">
        <v>50</v>
      </c>
      <c r="F5308">
        <v>46</v>
      </c>
      <c r="G5308" t="s">
        <v>72</v>
      </c>
      <c r="I5308" t="s">
        <v>73</v>
      </c>
      <c r="J5308" t="s">
        <v>52</v>
      </c>
      <c r="K5308" t="s">
        <v>52</v>
      </c>
      <c r="L5308" t="s">
        <v>52</v>
      </c>
      <c r="M5308">
        <v>7</v>
      </c>
      <c r="N5308" t="s">
        <v>79</v>
      </c>
      <c r="O5308">
        <v>1</v>
      </c>
      <c r="P5308" s="2">
        <v>1</v>
      </c>
      <c r="Q5308" t="s">
        <v>50</v>
      </c>
      <c r="R5308">
        <v>46</v>
      </c>
      <c r="S5308" s="5">
        <f t="shared" si="82"/>
        <v>0</v>
      </c>
      <c r="T5308" t="s">
        <v>54</v>
      </c>
      <c r="U5308" t="s">
        <v>53</v>
      </c>
      <c r="W5308" t="s">
        <v>53</v>
      </c>
      <c r="Y5308" t="s">
        <v>55</v>
      </c>
      <c r="Z5308" t="s">
        <v>52</v>
      </c>
      <c r="AA5308">
        <v>2</v>
      </c>
      <c r="AB5308" t="s">
        <v>72</v>
      </c>
      <c r="AD5308" t="s">
        <v>73</v>
      </c>
      <c r="AE5308" t="s">
        <v>52</v>
      </c>
      <c r="AF5308" t="s">
        <v>52</v>
      </c>
      <c r="AG5308" t="s">
        <v>52</v>
      </c>
      <c r="AH5308">
        <v>7</v>
      </c>
      <c r="AI5308" t="s">
        <v>79</v>
      </c>
      <c r="AJ5308" t="s">
        <v>53</v>
      </c>
    </row>
    <row r="5309" spans="1:49" hidden="1" x14ac:dyDescent="0.35">
      <c r="A5309" s="2" t="s">
        <v>1398</v>
      </c>
      <c r="B5309">
        <v>3</v>
      </c>
      <c r="C5309">
        <v>313</v>
      </c>
      <c r="D5309">
        <v>2</v>
      </c>
      <c r="E5309" t="s">
        <v>50</v>
      </c>
      <c r="F5309">
        <v>46</v>
      </c>
      <c r="G5309" t="s">
        <v>72</v>
      </c>
      <c r="I5309" t="s">
        <v>73</v>
      </c>
      <c r="J5309" t="s">
        <v>52</v>
      </c>
      <c r="K5309" t="s">
        <v>52</v>
      </c>
      <c r="L5309" t="s">
        <v>52</v>
      </c>
      <c r="M5309">
        <v>7</v>
      </c>
      <c r="N5309" t="s">
        <v>79</v>
      </c>
      <c r="O5309">
        <v>1</v>
      </c>
      <c r="P5309" s="2">
        <v>2</v>
      </c>
      <c r="Q5309" t="s">
        <v>56</v>
      </c>
      <c r="R5309">
        <v>48</v>
      </c>
      <c r="S5309" s="5">
        <f t="shared" si="82"/>
        <v>0</v>
      </c>
      <c r="T5309" t="s">
        <v>57</v>
      </c>
      <c r="U5309" t="s">
        <v>53</v>
      </c>
      <c r="W5309" t="s">
        <v>53</v>
      </c>
      <c r="Y5309" t="s">
        <v>55</v>
      </c>
      <c r="Z5309" t="s">
        <v>52</v>
      </c>
      <c r="AA5309">
        <v>1</v>
      </c>
      <c r="AB5309" t="s">
        <v>72</v>
      </c>
      <c r="AD5309" t="s">
        <v>73</v>
      </c>
      <c r="AE5309" t="s">
        <v>53</v>
      </c>
      <c r="AF5309" t="s">
        <v>53</v>
      </c>
      <c r="AG5309" t="s">
        <v>52</v>
      </c>
      <c r="AH5309">
        <v>2</v>
      </c>
      <c r="AI5309" t="s">
        <v>65</v>
      </c>
      <c r="AJ5309" t="s">
        <v>53</v>
      </c>
    </row>
    <row r="5310" spans="1:49" x14ac:dyDescent="0.35">
      <c r="A5310" s="2" t="s">
        <v>1398</v>
      </c>
      <c r="B5310">
        <v>3</v>
      </c>
      <c r="C5310">
        <v>313</v>
      </c>
      <c r="D5310">
        <v>2</v>
      </c>
      <c r="E5310" t="s">
        <v>50</v>
      </c>
      <c r="F5310">
        <v>46</v>
      </c>
      <c r="G5310" t="s">
        <v>72</v>
      </c>
      <c r="I5310" t="s">
        <v>73</v>
      </c>
      <c r="J5310" t="s">
        <v>52</v>
      </c>
      <c r="K5310" t="s">
        <v>52</v>
      </c>
      <c r="L5310" t="s">
        <v>52</v>
      </c>
      <c r="M5310">
        <v>7</v>
      </c>
      <c r="N5310" t="s">
        <v>79</v>
      </c>
      <c r="O5310">
        <v>1</v>
      </c>
      <c r="P5310" s="6">
        <v>6</v>
      </c>
      <c r="Q5310" t="s">
        <v>50</v>
      </c>
      <c r="R5310">
        <v>17</v>
      </c>
      <c r="S5310" s="5">
        <f t="shared" si="82"/>
        <v>1</v>
      </c>
      <c r="T5310" t="s">
        <v>58</v>
      </c>
      <c r="U5310" t="s">
        <v>52</v>
      </c>
      <c r="V5310">
        <v>1</v>
      </c>
      <c r="W5310" t="s">
        <v>52</v>
      </c>
      <c r="X5310">
        <v>2</v>
      </c>
      <c r="Y5310" t="s">
        <v>59</v>
      </c>
      <c r="AB5310" t="s">
        <v>72</v>
      </c>
      <c r="AD5310" t="s">
        <v>73</v>
      </c>
      <c r="AE5310" t="s">
        <v>52</v>
      </c>
      <c r="AF5310" t="s">
        <v>52</v>
      </c>
      <c r="AG5310" t="s">
        <v>52</v>
      </c>
      <c r="AH5310">
        <v>9</v>
      </c>
      <c r="AI5310" t="s">
        <v>60</v>
      </c>
      <c r="AJ5310" t="s">
        <v>52</v>
      </c>
      <c r="AK5310" t="s">
        <v>61</v>
      </c>
      <c r="AM5310" t="s">
        <v>62</v>
      </c>
      <c r="AN5310" t="s">
        <v>53</v>
      </c>
      <c r="AP5310">
        <v>0</v>
      </c>
      <c r="AQ5310">
        <v>0</v>
      </c>
      <c r="AR5310">
        <v>15000</v>
      </c>
      <c r="AS5310">
        <v>50000</v>
      </c>
      <c r="AT5310">
        <v>0</v>
      </c>
      <c r="AU5310">
        <v>18000</v>
      </c>
      <c r="AV5310">
        <v>0</v>
      </c>
      <c r="AW5310">
        <v>83000</v>
      </c>
    </row>
    <row r="5311" spans="1:49" hidden="1" x14ac:dyDescent="0.35">
      <c r="A5311" s="2" t="s">
        <v>1399</v>
      </c>
      <c r="B5311">
        <v>12</v>
      </c>
      <c r="C5311">
        <v>1208</v>
      </c>
      <c r="D5311">
        <v>1</v>
      </c>
      <c r="E5311" t="s">
        <v>56</v>
      </c>
      <c r="F5311">
        <v>44</v>
      </c>
      <c r="G5311" t="s">
        <v>72</v>
      </c>
      <c r="I5311" t="s">
        <v>73</v>
      </c>
      <c r="J5311" t="s">
        <v>52</v>
      </c>
      <c r="K5311" t="s">
        <v>52</v>
      </c>
      <c r="L5311" t="s">
        <v>52</v>
      </c>
      <c r="M5311">
        <v>13</v>
      </c>
      <c r="N5311" t="s">
        <v>76</v>
      </c>
      <c r="O5311">
        <v>3</v>
      </c>
      <c r="P5311" s="2">
        <v>1</v>
      </c>
      <c r="Q5311" t="s">
        <v>56</v>
      </c>
      <c r="R5311">
        <v>44</v>
      </c>
      <c r="S5311" s="5">
        <f t="shared" si="82"/>
        <v>0</v>
      </c>
      <c r="T5311" t="s">
        <v>54</v>
      </c>
      <c r="U5311" t="s">
        <v>53</v>
      </c>
      <c r="W5311" t="s">
        <v>53</v>
      </c>
      <c r="Y5311" t="s">
        <v>55</v>
      </c>
      <c r="Z5311" t="s">
        <v>52</v>
      </c>
      <c r="AA5311">
        <v>2</v>
      </c>
      <c r="AB5311" t="s">
        <v>72</v>
      </c>
      <c r="AD5311" t="s">
        <v>73</v>
      </c>
      <c r="AE5311" t="s">
        <v>52</v>
      </c>
      <c r="AF5311" t="s">
        <v>52</v>
      </c>
      <c r="AG5311" t="s">
        <v>52</v>
      </c>
      <c r="AH5311">
        <v>13</v>
      </c>
      <c r="AI5311" t="s">
        <v>76</v>
      </c>
      <c r="AJ5311" t="s">
        <v>53</v>
      </c>
    </row>
    <row r="5312" spans="1:49" hidden="1" x14ac:dyDescent="0.35">
      <c r="A5312" s="2" t="s">
        <v>1399</v>
      </c>
      <c r="B5312">
        <v>12</v>
      </c>
      <c r="C5312">
        <v>1208</v>
      </c>
      <c r="D5312">
        <v>1</v>
      </c>
      <c r="E5312" t="s">
        <v>56</v>
      </c>
      <c r="F5312">
        <v>44</v>
      </c>
      <c r="G5312" t="s">
        <v>72</v>
      </c>
      <c r="I5312" t="s">
        <v>73</v>
      </c>
      <c r="J5312" t="s">
        <v>52</v>
      </c>
      <c r="K5312" t="s">
        <v>52</v>
      </c>
      <c r="L5312" t="s">
        <v>52</v>
      </c>
      <c r="M5312">
        <v>13</v>
      </c>
      <c r="N5312" t="s">
        <v>76</v>
      </c>
      <c r="O5312">
        <v>3</v>
      </c>
      <c r="P5312" s="2">
        <v>2</v>
      </c>
      <c r="Q5312" t="s">
        <v>50</v>
      </c>
      <c r="R5312">
        <v>49</v>
      </c>
      <c r="S5312" s="5">
        <f t="shared" si="82"/>
        <v>0</v>
      </c>
      <c r="T5312" t="s">
        <v>57</v>
      </c>
      <c r="U5312" t="s">
        <v>53</v>
      </c>
      <c r="W5312" t="s">
        <v>53</v>
      </c>
      <c r="Y5312" t="s">
        <v>55</v>
      </c>
      <c r="Z5312" t="s">
        <v>52</v>
      </c>
      <c r="AA5312">
        <v>1</v>
      </c>
      <c r="AB5312" t="s">
        <v>72</v>
      </c>
      <c r="AD5312" t="s">
        <v>73</v>
      </c>
      <c r="AE5312" t="s">
        <v>52</v>
      </c>
      <c r="AF5312" t="s">
        <v>52</v>
      </c>
      <c r="AG5312" t="s">
        <v>52</v>
      </c>
      <c r="AH5312">
        <v>5</v>
      </c>
      <c r="AI5312" t="s">
        <v>78</v>
      </c>
      <c r="AJ5312" t="s">
        <v>53</v>
      </c>
    </row>
    <row r="5313" spans="1:49" x14ac:dyDescent="0.35">
      <c r="A5313" s="2" t="s">
        <v>1399</v>
      </c>
      <c r="B5313">
        <v>12</v>
      </c>
      <c r="C5313">
        <v>1208</v>
      </c>
      <c r="D5313">
        <v>1</v>
      </c>
      <c r="E5313" t="s">
        <v>56</v>
      </c>
      <c r="F5313">
        <v>44</v>
      </c>
      <c r="G5313" t="s">
        <v>72</v>
      </c>
      <c r="I5313" t="s">
        <v>73</v>
      </c>
      <c r="J5313" t="s">
        <v>52</v>
      </c>
      <c r="K5313" t="s">
        <v>52</v>
      </c>
      <c r="L5313" t="s">
        <v>52</v>
      </c>
      <c r="M5313">
        <v>13</v>
      </c>
      <c r="N5313" t="s">
        <v>76</v>
      </c>
      <c r="O5313">
        <v>3</v>
      </c>
      <c r="P5313" s="6">
        <v>3</v>
      </c>
      <c r="Q5313" t="s">
        <v>50</v>
      </c>
      <c r="R5313">
        <v>6</v>
      </c>
      <c r="S5313" s="5">
        <f t="shared" si="82"/>
        <v>1</v>
      </c>
      <c r="T5313" t="s">
        <v>58</v>
      </c>
      <c r="U5313" t="s">
        <v>53</v>
      </c>
      <c r="W5313" t="s">
        <v>52</v>
      </c>
      <c r="X5313">
        <v>1</v>
      </c>
      <c r="AB5313" t="s">
        <v>72</v>
      </c>
      <c r="AD5313" t="s">
        <v>73</v>
      </c>
      <c r="AE5313" t="s">
        <v>53</v>
      </c>
      <c r="AF5313" t="s">
        <v>53</v>
      </c>
      <c r="AG5313" t="s">
        <v>52</v>
      </c>
      <c r="AH5313">
        <v>2</v>
      </c>
      <c r="AI5313" t="s">
        <v>68</v>
      </c>
      <c r="AJ5313" t="s">
        <v>52</v>
      </c>
      <c r="AK5313" t="s">
        <v>66</v>
      </c>
      <c r="AM5313" t="s">
        <v>62</v>
      </c>
      <c r="AN5313" t="s">
        <v>53</v>
      </c>
      <c r="AP5313">
        <v>0</v>
      </c>
      <c r="AQ5313">
        <v>40000</v>
      </c>
      <c r="AR5313">
        <v>15000</v>
      </c>
      <c r="AS5313">
        <v>15000</v>
      </c>
      <c r="AT5313">
        <v>30000</v>
      </c>
      <c r="AU5313">
        <v>0</v>
      </c>
      <c r="AV5313">
        <v>20000</v>
      </c>
      <c r="AW5313">
        <v>120000</v>
      </c>
    </row>
    <row r="5314" spans="1:49" hidden="1" x14ac:dyDescent="0.35">
      <c r="A5314" s="2" t="s">
        <v>1399</v>
      </c>
      <c r="B5314">
        <v>12</v>
      </c>
      <c r="C5314">
        <v>1208</v>
      </c>
      <c r="D5314">
        <v>1</v>
      </c>
      <c r="E5314" t="s">
        <v>56</v>
      </c>
      <c r="F5314">
        <v>44</v>
      </c>
      <c r="G5314" t="s">
        <v>72</v>
      </c>
      <c r="I5314" t="s">
        <v>73</v>
      </c>
      <c r="J5314" t="s">
        <v>52</v>
      </c>
      <c r="K5314" t="s">
        <v>52</v>
      </c>
      <c r="L5314" t="s">
        <v>52</v>
      </c>
      <c r="M5314">
        <v>13</v>
      </c>
      <c r="N5314" t="s">
        <v>76</v>
      </c>
      <c r="O5314">
        <v>3</v>
      </c>
      <c r="P5314" s="2">
        <v>4</v>
      </c>
      <c r="Q5314" t="s">
        <v>56</v>
      </c>
      <c r="R5314">
        <v>1</v>
      </c>
      <c r="S5314" s="5">
        <f t="shared" si="82"/>
        <v>0</v>
      </c>
      <c r="T5314" t="s">
        <v>58</v>
      </c>
      <c r="U5314" t="s">
        <v>52</v>
      </c>
      <c r="V5314">
        <v>2</v>
      </c>
      <c r="W5314" t="s">
        <v>52</v>
      </c>
      <c r="X5314">
        <v>1</v>
      </c>
      <c r="AB5314" t="s">
        <v>72</v>
      </c>
      <c r="AD5314" t="s">
        <v>73</v>
      </c>
    </row>
    <row r="5315" spans="1:49" hidden="1" x14ac:dyDescent="0.35">
      <c r="A5315" s="2" t="s">
        <v>1399</v>
      </c>
      <c r="B5315">
        <v>12</v>
      </c>
      <c r="C5315">
        <v>1208</v>
      </c>
      <c r="D5315">
        <v>1</v>
      </c>
      <c r="E5315" t="s">
        <v>56</v>
      </c>
      <c r="F5315">
        <v>44</v>
      </c>
      <c r="G5315" t="s">
        <v>72</v>
      </c>
      <c r="I5315" t="s">
        <v>73</v>
      </c>
      <c r="J5315" t="s">
        <v>52</v>
      </c>
      <c r="K5315" t="s">
        <v>52</v>
      </c>
      <c r="L5315" t="s">
        <v>52</v>
      </c>
      <c r="M5315">
        <v>13</v>
      </c>
      <c r="N5315" t="s">
        <v>76</v>
      </c>
      <c r="O5315">
        <v>3</v>
      </c>
      <c r="P5315" s="2">
        <v>5</v>
      </c>
      <c r="Q5315" t="s">
        <v>50</v>
      </c>
      <c r="R5315">
        <v>38</v>
      </c>
      <c r="S5315" s="5">
        <f t="shared" ref="S5315:S5378" si="83">IF(AND(R5315&gt;=6, R5315&lt;=17, T5315="Child"),1,0)</f>
        <v>0</v>
      </c>
      <c r="T5315" t="s">
        <v>111</v>
      </c>
      <c r="U5315" t="s">
        <v>53</v>
      </c>
      <c r="W5315" t="s">
        <v>53</v>
      </c>
      <c r="Y5315" t="s">
        <v>122</v>
      </c>
      <c r="AB5315" t="s">
        <v>72</v>
      </c>
      <c r="AD5315" t="s">
        <v>73</v>
      </c>
      <c r="AE5315" t="s">
        <v>52</v>
      </c>
      <c r="AF5315" t="s">
        <v>52</v>
      </c>
      <c r="AG5315" t="s">
        <v>52</v>
      </c>
      <c r="AH5315">
        <v>14</v>
      </c>
      <c r="AI5315" t="s">
        <v>76</v>
      </c>
      <c r="AJ5315" t="s">
        <v>53</v>
      </c>
    </row>
    <row r="5316" spans="1:49" hidden="1" x14ac:dyDescent="0.35">
      <c r="A5316" s="2" t="s">
        <v>1399</v>
      </c>
      <c r="B5316">
        <v>12</v>
      </c>
      <c r="C5316">
        <v>1208</v>
      </c>
      <c r="D5316">
        <v>1</v>
      </c>
      <c r="E5316" t="s">
        <v>56</v>
      </c>
      <c r="F5316">
        <v>44</v>
      </c>
      <c r="G5316" t="s">
        <v>72</v>
      </c>
      <c r="I5316" t="s">
        <v>73</v>
      </c>
      <c r="J5316" t="s">
        <v>52</v>
      </c>
      <c r="K5316" t="s">
        <v>52</v>
      </c>
      <c r="L5316" t="s">
        <v>52</v>
      </c>
      <c r="M5316">
        <v>13</v>
      </c>
      <c r="N5316" t="s">
        <v>76</v>
      </c>
      <c r="O5316">
        <v>3</v>
      </c>
      <c r="P5316" s="2">
        <v>6</v>
      </c>
      <c r="Q5316" t="s">
        <v>56</v>
      </c>
      <c r="R5316">
        <v>3</v>
      </c>
      <c r="S5316" s="5">
        <f t="shared" si="83"/>
        <v>0</v>
      </c>
      <c r="T5316" t="s">
        <v>169</v>
      </c>
      <c r="U5316" t="s">
        <v>52</v>
      </c>
      <c r="V5316">
        <v>5</v>
      </c>
      <c r="W5316" t="s">
        <v>53</v>
      </c>
      <c r="AB5316" t="s">
        <v>72</v>
      </c>
      <c r="AD5316" t="s">
        <v>73</v>
      </c>
      <c r="AE5316" t="s">
        <v>53</v>
      </c>
      <c r="AF5316" t="s">
        <v>53</v>
      </c>
      <c r="AG5316" t="s">
        <v>53</v>
      </c>
      <c r="AO5316" t="s">
        <v>70</v>
      </c>
    </row>
    <row r="5317" spans="1:49" hidden="1" x14ac:dyDescent="0.35">
      <c r="A5317" s="2" t="s">
        <v>1400</v>
      </c>
      <c r="B5317">
        <v>20</v>
      </c>
      <c r="C5317">
        <v>2004</v>
      </c>
      <c r="D5317">
        <v>2</v>
      </c>
      <c r="E5317" t="s">
        <v>50</v>
      </c>
      <c r="F5317">
        <v>37</v>
      </c>
      <c r="G5317" t="s">
        <v>72</v>
      </c>
      <c r="I5317" t="s">
        <v>73</v>
      </c>
      <c r="J5317" t="s">
        <v>53</v>
      </c>
      <c r="K5317" t="s">
        <v>53</v>
      </c>
      <c r="L5317" t="s">
        <v>52</v>
      </c>
      <c r="M5317">
        <v>3</v>
      </c>
      <c r="N5317" t="s">
        <v>63</v>
      </c>
      <c r="O5317">
        <v>1</v>
      </c>
      <c r="P5317" s="2">
        <v>1</v>
      </c>
      <c r="Q5317" t="s">
        <v>50</v>
      </c>
      <c r="R5317">
        <v>37</v>
      </c>
      <c r="S5317" s="5">
        <f t="shared" si="83"/>
        <v>0</v>
      </c>
      <c r="T5317" t="s">
        <v>54</v>
      </c>
      <c r="U5317" t="s">
        <v>53</v>
      </c>
      <c r="W5317" t="s">
        <v>53</v>
      </c>
      <c r="Y5317" t="s">
        <v>55</v>
      </c>
      <c r="Z5317" t="s">
        <v>52</v>
      </c>
      <c r="AA5317">
        <v>2</v>
      </c>
      <c r="AB5317" t="s">
        <v>72</v>
      </c>
      <c r="AD5317" t="s">
        <v>73</v>
      </c>
      <c r="AE5317" t="s">
        <v>53</v>
      </c>
      <c r="AF5317" t="s">
        <v>53</v>
      </c>
      <c r="AG5317" t="s">
        <v>52</v>
      </c>
      <c r="AH5317">
        <v>3</v>
      </c>
      <c r="AI5317" t="s">
        <v>63</v>
      </c>
      <c r="AJ5317" t="s">
        <v>53</v>
      </c>
    </row>
    <row r="5318" spans="1:49" hidden="1" x14ac:dyDescent="0.35">
      <c r="A5318" s="2" t="s">
        <v>1400</v>
      </c>
      <c r="B5318">
        <v>20</v>
      </c>
      <c r="C5318">
        <v>2004</v>
      </c>
      <c r="D5318">
        <v>2</v>
      </c>
      <c r="E5318" t="s">
        <v>50</v>
      </c>
      <c r="F5318">
        <v>37</v>
      </c>
      <c r="G5318" t="s">
        <v>72</v>
      </c>
      <c r="I5318" t="s">
        <v>73</v>
      </c>
      <c r="J5318" t="s">
        <v>53</v>
      </c>
      <c r="K5318" t="s">
        <v>53</v>
      </c>
      <c r="L5318" t="s">
        <v>52</v>
      </c>
      <c r="M5318">
        <v>3</v>
      </c>
      <c r="N5318" t="s">
        <v>63</v>
      </c>
      <c r="O5318">
        <v>1</v>
      </c>
      <c r="P5318" s="2">
        <v>2</v>
      </c>
      <c r="Q5318" t="s">
        <v>56</v>
      </c>
      <c r="R5318">
        <v>36</v>
      </c>
      <c r="S5318" s="5">
        <f t="shared" si="83"/>
        <v>0</v>
      </c>
      <c r="T5318" t="s">
        <v>57</v>
      </c>
      <c r="U5318" t="s">
        <v>53</v>
      </c>
      <c r="W5318" t="s">
        <v>53</v>
      </c>
      <c r="Y5318" t="s">
        <v>55</v>
      </c>
      <c r="Z5318" t="s">
        <v>52</v>
      </c>
      <c r="AA5318">
        <v>1</v>
      </c>
      <c r="AB5318" t="s">
        <v>72</v>
      </c>
      <c r="AD5318" t="s">
        <v>73</v>
      </c>
      <c r="AE5318" t="s">
        <v>52</v>
      </c>
      <c r="AF5318" t="s">
        <v>52</v>
      </c>
      <c r="AG5318" t="s">
        <v>52</v>
      </c>
      <c r="AH5318">
        <v>6</v>
      </c>
      <c r="AI5318" t="s">
        <v>79</v>
      </c>
      <c r="AJ5318" t="s">
        <v>53</v>
      </c>
    </row>
    <row r="5319" spans="1:49" hidden="1" x14ac:dyDescent="0.35">
      <c r="A5319" s="2" t="s">
        <v>1400</v>
      </c>
      <c r="B5319">
        <v>20</v>
      </c>
      <c r="C5319">
        <v>2004</v>
      </c>
      <c r="D5319">
        <v>2</v>
      </c>
      <c r="E5319" t="s">
        <v>50</v>
      </c>
      <c r="F5319">
        <v>37</v>
      </c>
      <c r="G5319" t="s">
        <v>72</v>
      </c>
      <c r="I5319" t="s">
        <v>73</v>
      </c>
      <c r="J5319" t="s">
        <v>53</v>
      </c>
      <c r="K5319" t="s">
        <v>53</v>
      </c>
      <c r="L5319" t="s">
        <v>52</v>
      </c>
      <c r="M5319">
        <v>3</v>
      </c>
      <c r="N5319" t="s">
        <v>63</v>
      </c>
      <c r="O5319">
        <v>1</v>
      </c>
      <c r="P5319" s="2">
        <v>3</v>
      </c>
      <c r="Q5319" t="s">
        <v>56</v>
      </c>
      <c r="R5319">
        <v>19</v>
      </c>
      <c r="S5319" s="5">
        <f t="shared" si="83"/>
        <v>0</v>
      </c>
      <c r="T5319" t="s">
        <v>58</v>
      </c>
      <c r="U5319" t="s">
        <v>52</v>
      </c>
      <c r="V5319">
        <v>1</v>
      </c>
      <c r="W5319" t="s">
        <v>52</v>
      </c>
      <c r="X5319">
        <v>2</v>
      </c>
      <c r="Y5319" t="s">
        <v>59</v>
      </c>
      <c r="AB5319" t="s">
        <v>72</v>
      </c>
      <c r="AD5319" t="s">
        <v>52</v>
      </c>
      <c r="AE5319" t="s">
        <v>52</v>
      </c>
      <c r="AF5319" t="s">
        <v>52</v>
      </c>
      <c r="AG5319" t="s">
        <v>52</v>
      </c>
      <c r="AH5319">
        <v>9</v>
      </c>
      <c r="AI5319" t="s">
        <v>100</v>
      </c>
      <c r="AJ5319" t="s">
        <v>53</v>
      </c>
    </row>
    <row r="5320" spans="1:49" hidden="1" x14ac:dyDescent="0.35">
      <c r="A5320" s="2" t="s">
        <v>1400</v>
      </c>
      <c r="B5320">
        <v>20</v>
      </c>
      <c r="C5320">
        <v>2004</v>
      </c>
      <c r="D5320">
        <v>2</v>
      </c>
      <c r="E5320" t="s">
        <v>50</v>
      </c>
      <c r="F5320">
        <v>37</v>
      </c>
      <c r="G5320" t="s">
        <v>72</v>
      </c>
      <c r="I5320" t="s">
        <v>73</v>
      </c>
      <c r="J5320" t="s">
        <v>53</v>
      </c>
      <c r="K5320" t="s">
        <v>53</v>
      </c>
      <c r="L5320" t="s">
        <v>52</v>
      </c>
      <c r="M5320">
        <v>3</v>
      </c>
      <c r="N5320" t="s">
        <v>63</v>
      </c>
      <c r="O5320">
        <v>1</v>
      </c>
      <c r="P5320" s="2">
        <v>4</v>
      </c>
      <c r="Q5320" t="s">
        <v>56</v>
      </c>
      <c r="R5320">
        <v>4</v>
      </c>
      <c r="S5320" s="5">
        <f t="shared" si="83"/>
        <v>0</v>
      </c>
      <c r="T5320" t="s">
        <v>58</v>
      </c>
      <c r="U5320" t="s">
        <v>52</v>
      </c>
      <c r="V5320">
        <v>1</v>
      </c>
      <c r="W5320" t="s">
        <v>52</v>
      </c>
      <c r="X5320">
        <v>2</v>
      </c>
      <c r="AB5320" t="s">
        <v>72</v>
      </c>
      <c r="AD5320" t="s">
        <v>73</v>
      </c>
      <c r="AE5320" t="s">
        <v>53</v>
      </c>
      <c r="AF5320" t="s">
        <v>53</v>
      </c>
      <c r="AG5320" t="s">
        <v>53</v>
      </c>
      <c r="AO5320" t="s">
        <v>70</v>
      </c>
    </row>
    <row r="5321" spans="1:49" hidden="1" x14ac:dyDescent="0.35">
      <c r="A5321" s="2" t="s">
        <v>1401</v>
      </c>
      <c r="B5321">
        <v>25</v>
      </c>
      <c r="C5321">
        <v>2503</v>
      </c>
      <c r="D5321">
        <v>2</v>
      </c>
      <c r="E5321" t="s">
        <v>56</v>
      </c>
      <c r="F5321">
        <v>58</v>
      </c>
      <c r="G5321" t="s">
        <v>72</v>
      </c>
      <c r="I5321" t="s">
        <v>73</v>
      </c>
      <c r="J5321" t="s">
        <v>52</v>
      </c>
      <c r="K5321" t="s">
        <v>52</v>
      </c>
      <c r="L5321" t="s">
        <v>52</v>
      </c>
      <c r="M5321">
        <v>5</v>
      </c>
      <c r="N5321" t="s">
        <v>78</v>
      </c>
      <c r="P5321" s="2">
        <v>1</v>
      </c>
      <c r="Q5321" t="s">
        <v>56</v>
      </c>
      <c r="R5321">
        <v>58</v>
      </c>
      <c r="S5321" s="5">
        <f t="shared" si="83"/>
        <v>0</v>
      </c>
      <c r="T5321" t="s">
        <v>54</v>
      </c>
      <c r="U5321" t="s">
        <v>53</v>
      </c>
      <c r="W5321" t="s">
        <v>53</v>
      </c>
      <c r="Y5321" t="s">
        <v>92</v>
      </c>
      <c r="AB5321" t="s">
        <v>72</v>
      </c>
      <c r="AD5321" t="s">
        <v>73</v>
      </c>
      <c r="AE5321" t="s">
        <v>52</v>
      </c>
      <c r="AF5321" t="s">
        <v>52</v>
      </c>
      <c r="AG5321" t="s">
        <v>52</v>
      </c>
      <c r="AH5321">
        <v>5</v>
      </c>
      <c r="AI5321" t="s">
        <v>78</v>
      </c>
      <c r="AJ5321" t="s">
        <v>53</v>
      </c>
    </row>
    <row r="5322" spans="1:49" hidden="1" x14ac:dyDescent="0.35">
      <c r="A5322" s="2" t="s">
        <v>1402</v>
      </c>
      <c r="B5322">
        <v>14</v>
      </c>
      <c r="C5322">
        <v>1403</v>
      </c>
      <c r="D5322">
        <v>2</v>
      </c>
      <c r="E5322" t="s">
        <v>56</v>
      </c>
      <c r="F5322">
        <v>58</v>
      </c>
      <c r="G5322" t="s">
        <v>72</v>
      </c>
      <c r="I5322" t="s">
        <v>73</v>
      </c>
      <c r="J5322" t="s">
        <v>53</v>
      </c>
      <c r="K5322" t="s">
        <v>53</v>
      </c>
      <c r="L5322" t="s">
        <v>53</v>
      </c>
      <c r="M5322">
        <v>0</v>
      </c>
      <c r="O5322">
        <v>2</v>
      </c>
      <c r="P5322" s="2">
        <v>1</v>
      </c>
      <c r="Q5322" t="s">
        <v>56</v>
      </c>
      <c r="R5322">
        <v>58</v>
      </c>
      <c r="S5322" s="5">
        <f t="shared" si="83"/>
        <v>0</v>
      </c>
      <c r="T5322" t="s">
        <v>54</v>
      </c>
      <c r="U5322" t="s">
        <v>53</v>
      </c>
      <c r="W5322" t="s">
        <v>53</v>
      </c>
      <c r="Y5322" t="s">
        <v>92</v>
      </c>
      <c r="AB5322" t="s">
        <v>72</v>
      </c>
      <c r="AD5322" t="s">
        <v>73</v>
      </c>
      <c r="AE5322" t="s">
        <v>53</v>
      </c>
      <c r="AF5322" t="s">
        <v>53</v>
      </c>
      <c r="AG5322" t="s">
        <v>53</v>
      </c>
    </row>
    <row r="5323" spans="1:49" hidden="1" x14ac:dyDescent="0.35">
      <c r="A5323" s="2" t="s">
        <v>1402</v>
      </c>
      <c r="B5323">
        <v>14</v>
      </c>
      <c r="C5323">
        <v>1403</v>
      </c>
      <c r="D5323">
        <v>2</v>
      </c>
      <c r="E5323" t="s">
        <v>56</v>
      </c>
      <c r="F5323">
        <v>58</v>
      </c>
      <c r="G5323" t="s">
        <v>72</v>
      </c>
      <c r="I5323" t="s">
        <v>73</v>
      </c>
      <c r="J5323" t="s">
        <v>53</v>
      </c>
      <c r="K5323" t="s">
        <v>53</v>
      </c>
      <c r="L5323" t="s">
        <v>53</v>
      </c>
      <c r="M5323">
        <v>0</v>
      </c>
      <c r="O5323">
        <v>2</v>
      </c>
      <c r="P5323" s="2">
        <v>2</v>
      </c>
      <c r="Q5323" t="s">
        <v>50</v>
      </c>
      <c r="R5323">
        <v>14</v>
      </c>
      <c r="S5323" s="5">
        <f t="shared" si="83"/>
        <v>0</v>
      </c>
      <c r="T5323" t="s">
        <v>102</v>
      </c>
      <c r="U5323" t="s">
        <v>53</v>
      </c>
      <c r="W5323" t="s">
        <v>53</v>
      </c>
      <c r="Y5323" t="s">
        <v>59</v>
      </c>
      <c r="AB5323" t="s">
        <v>72</v>
      </c>
      <c r="AD5323" t="s">
        <v>73</v>
      </c>
      <c r="AE5323" t="s">
        <v>52</v>
      </c>
      <c r="AF5323" t="s">
        <v>52</v>
      </c>
      <c r="AG5323" t="s">
        <v>52</v>
      </c>
      <c r="AH5323">
        <v>6</v>
      </c>
      <c r="AI5323" t="s">
        <v>79</v>
      </c>
      <c r="AJ5323" t="s">
        <v>52</v>
      </c>
      <c r="AK5323" t="s">
        <v>88</v>
      </c>
      <c r="AM5323" t="s">
        <v>62</v>
      </c>
      <c r="AN5323" t="s">
        <v>53</v>
      </c>
      <c r="AP5323">
        <v>300000</v>
      </c>
      <c r="AQ5323">
        <v>0</v>
      </c>
      <c r="AR5323">
        <v>15000</v>
      </c>
      <c r="AS5323">
        <v>20000</v>
      </c>
      <c r="AT5323">
        <v>0</v>
      </c>
      <c r="AU5323">
        <v>0</v>
      </c>
      <c r="AV5323">
        <v>10000</v>
      </c>
      <c r="AW5323">
        <v>345000</v>
      </c>
    </row>
    <row r="5324" spans="1:49" hidden="1" x14ac:dyDescent="0.35">
      <c r="A5324" s="2" t="s">
        <v>1402</v>
      </c>
      <c r="B5324">
        <v>14</v>
      </c>
      <c r="C5324">
        <v>1403</v>
      </c>
      <c r="D5324">
        <v>2</v>
      </c>
      <c r="E5324" t="s">
        <v>56</v>
      </c>
      <c r="F5324">
        <v>58</v>
      </c>
      <c r="G5324" t="s">
        <v>72</v>
      </c>
      <c r="I5324" t="s">
        <v>73</v>
      </c>
      <c r="J5324" t="s">
        <v>53</v>
      </c>
      <c r="K5324" t="s">
        <v>53</v>
      </c>
      <c r="L5324" t="s">
        <v>53</v>
      </c>
      <c r="M5324">
        <v>0</v>
      </c>
      <c r="O5324">
        <v>2</v>
      </c>
      <c r="P5324" s="2">
        <v>3</v>
      </c>
      <c r="Q5324" t="s">
        <v>56</v>
      </c>
      <c r="R5324">
        <v>2</v>
      </c>
      <c r="S5324" s="5">
        <f t="shared" si="83"/>
        <v>0</v>
      </c>
      <c r="T5324" t="s">
        <v>102</v>
      </c>
      <c r="U5324" t="s">
        <v>53</v>
      </c>
      <c r="W5324" t="s">
        <v>53</v>
      </c>
      <c r="AB5324" t="s">
        <v>72</v>
      </c>
      <c r="AD5324" t="s">
        <v>73</v>
      </c>
    </row>
    <row r="5325" spans="1:49" hidden="1" x14ac:dyDescent="0.35">
      <c r="A5325" s="2" t="s">
        <v>1403</v>
      </c>
      <c r="B5325">
        <v>1</v>
      </c>
      <c r="C5325">
        <v>103</v>
      </c>
      <c r="D5325">
        <v>2</v>
      </c>
      <c r="E5325" t="s">
        <v>56</v>
      </c>
      <c r="F5325">
        <v>60</v>
      </c>
      <c r="G5325" t="s">
        <v>72</v>
      </c>
      <c r="I5325" t="s">
        <v>73</v>
      </c>
      <c r="J5325" t="s">
        <v>53</v>
      </c>
      <c r="K5325" t="s">
        <v>53</v>
      </c>
      <c r="L5325" t="s">
        <v>52</v>
      </c>
      <c r="M5325">
        <v>2</v>
      </c>
      <c r="N5325" t="s">
        <v>67</v>
      </c>
      <c r="O5325">
        <v>1</v>
      </c>
      <c r="P5325" s="2">
        <v>1</v>
      </c>
      <c r="Q5325" t="s">
        <v>56</v>
      </c>
      <c r="R5325">
        <v>60</v>
      </c>
      <c r="S5325" s="5">
        <f t="shared" si="83"/>
        <v>0</v>
      </c>
      <c r="T5325" t="s">
        <v>54</v>
      </c>
      <c r="U5325" t="s">
        <v>53</v>
      </c>
      <c r="W5325" t="s">
        <v>53</v>
      </c>
      <c r="Y5325" t="s">
        <v>92</v>
      </c>
      <c r="AB5325" t="s">
        <v>72</v>
      </c>
      <c r="AD5325" t="s">
        <v>73</v>
      </c>
      <c r="AE5325" t="s">
        <v>53</v>
      </c>
      <c r="AF5325" t="s">
        <v>53</v>
      </c>
      <c r="AG5325" t="s">
        <v>52</v>
      </c>
      <c r="AH5325">
        <v>2</v>
      </c>
      <c r="AI5325" t="s">
        <v>67</v>
      </c>
      <c r="AJ5325" t="s">
        <v>53</v>
      </c>
    </row>
    <row r="5326" spans="1:49" hidden="1" x14ac:dyDescent="0.35">
      <c r="A5326" s="2" t="s">
        <v>1403</v>
      </c>
      <c r="B5326">
        <v>1</v>
      </c>
      <c r="C5326">
        <v>103</v>
      </c>
      <c r="D5326">
        <v>2</v>
      </c>
      <c r="E5326" t="s">
        <v>56</v>
      </c>
      <c r="F5326">
        <v>60</v>
      </c>
      <c r="G5326" t="s">
        <v>72</v>
      </c>
      <c r="I5326" t="s">
        <v>73</v>
      </c>
      <c r="J5326" t="s">
        <v>53</v>
      </c>
      <c r="K5326" t="s">
        <v>53</v>
      </c>
      <c r="L5326" t="s">
        <v>52</v>
      </c>
      <c r="M5326">
        <v>2</v>
      </c>
      <c r="N5326" t="s">
        <v>67</v>
      </c>
      <c r="O5326">
        <v>1</v>
      </c>
      <c r="P5326" s="2">
        <v>2</v>
      </c>
      <c r="Q5326" t="s">
        <v>56</v>
      </c>
      <c r="R5326">
        <v>32</v>
      </c>
      <c r="S5326" s="5">
        <f t="shared" si="83"/>
        <v>0</v>
      </c>
      <c r="T5326" t="s">
        <v>58</v>
      </c>
      <c r="U5326" t="s">
        <v>53</v>
      </c>
      <c r="W5326" t="s">
        <v>52</v>
      </c>
      <c r="X5326">
        <v>1</v>
      </c>
      <c r="Y5326" t="s">
        <v>122</v>
      </c>
      <c r="AB5326" t="s">
        <v>72</v>
      </c>
      <c r="AD5326" t="s">
        <v>73</v>
      </c>
      <c r="AE5326" t="s">
        <v>52</v>
      </c>
      <c r="AF5326" t="s">
        <v>52</v>
      </c>
      <c r="AG5326" t="s">
        <v>52</v>
      </c>
      <c r="AH5326">
        <v>5</v>
      </c>
      <c r="AI5326" t="s">
        <v>83</v>
      </c>
      <c r="AJ5326" t="s">
        <v>53</v>
      </c>
    </row>
    <row r="5327" spans="1:49" hidden="1" x14ac:dyDescent="0.35">
      <c r="A5327" s="2" t="s">
        <v>1403</v>
      </c>
      <c r="B5327">
        <v>1</v>
      </c>
      <c r="C5327">
        <v>103</v>
      </c>
      <c r="D5327">
        <v>2</v>
      </c>
      <c r="E5327" t="s">
        <v>56</v>
      </c>
      <c r="F5327">
        <v>60</v>
      </c>
      <c r="G5327" t="s">
        <v>72</v>
      </c>
      <c r="I5327" t="s">
        <v>73</v>
      </c>
      <c r="J5327" t="s">
        <v>53</v>
      </c>
      <c r="K5327" t="s">
        <v>53</v>
      </c>
      <c r="L5327" t="s">
        <v>52</v>
      </c>
      <c r="M5327">
        <v>2</v>
      </c>
      <c r="N5327" t="s">
        <v>67</v>
      </c>
      <c r="O5327">
        <v>1</v>
      </c>
      <c r="P5327" s="2">
        <v>3</v>
      </c>
      <c r="Q5327" t="s">
        <v>56</v>
      </c>
      <c r="R5327">
        <v>1</v>
      </c>
      <c r="S5327" s="5">
        <f t="shared" si="83"/>
        <v>0</v>
      </c>
      <c r="T5327" t="s">
        <v>102</v>
      </c>
      <c r="U5327" t="s">
        <v>53</v>
      </c>
      <c r="W5327" t="s">
        <v>52</v>
      </c>
      <c r="X5327">
        <v>2</v>
      </c>
      <c r="AB5327" t="s">
        <v>72</v>
      </c>
    </row>
    <row r="5328" spans="1:49" hidden="1" x14ac:dyDescent="0.35">
      <c r="A5328" s="2" t="s">
        <v>1404</v>
      </c>
      <c r="B5328">
        <v>11</v>
      </c>
      <c r="C5328">
        <v>1103</v>
      </c>
      <c r="D5328">
        <v>2</v>
      </c>
      <c r="E5328" t="s">
        <v>56</v>
      </c>
      <c r="F5328">
        <v>49</v>
      </c>
      <c r="G5328" t="s">
        <v>72</v>
      </c>
      <c r="I5328" t="s">
        <v>52</v>
      </c>
      <c r="J5328" t="s">
        <v>53</v>
      </c>
      <c r="K5328" t="s">
        <v>53</v>
      </c>
      <c r="L5328" t="s">
        <v>53</v>
      </c>
      <c r="M5328">
        <v>0</v>
      </c>
      <c r="O5328">
        <v>1</v>
      </c>
      <c r="P5328" s="2">
        <v>1</v>
      </c>
      <c r="Q5328" t="s">
        <v>56</v>
      </c>
      <c r="R5328">
        <v>49</v>
      </c>
      <c r="S5328" s="5">
        <f t="shared" si="83"/>
        <v>0</v>
      </c>
      <c r="T5328" t="s">
        <v>54</v>
      </c>
      <c r="U5328" t="s">
        <v>53</v>
      </c>
      <c r="W5328" t="s">
        <v>53</v>
      </c>
      <c r="Y5328" t="s">
        <v>92</v>
      </c>
      <c r="AB5328" t="s">
        <v>72</v>
      </c>
      <c r="AD5328" t="s">
        <v>52</v>
      </c>
      <c r="AE5328" t="s">
        <v>53</v>
      </c>
      <c r="AF5328" t="s">
        <v>53</v>
      </c>
      <c r="AG5328" t="s">
        <v>53</v>
      </c>
    </row>
    <row r="5329" spans="1:49" x14ac:dyDescent="0.35">
      <c r="A5329" s="2" t="s">
        <v>1404</v>
      </c>
      <c r="B5329">
        <v>11</v>
      </c>
      <c r="C5329">
        <v>1103</v>
      </c>
      <c r="D5329">
        <v>2</v>
      </c>
      <c r="E5329" t="s">
        <v>56</v>
      </c>
      <c r="F5329">
        <v>49</v>
      </c>
      <c r="G5329" t="s">
        <v>72</v>
      </c>
      <c r="I5329" t="s">
        <v>52</v>
      </c>
      <c r="J5329" t="s">
        <v>53</v>
      </c>
      <c r="K5329" t="s">
        <v>53</v>
      </c>
      <c r="L5329" t="s">
        <v>53</v>
      </c>
      <c r="M5329">
        <v>0</v>
      </c>
      <c r="O5329">
        <v>1</v>
      </c>
      <c r="P5329" s="6">
        <v>2</v>
      </c>
      <c r="Q5329" t="s">
        <v>56</v>
      </c>
      <c r="R5329">
        <v>13</v>
      </c>
      <c r="S5329" s="5">
        <f t="shared" si="83"/>
        <v>1</v>
      </c>
      <c r="T5329" t="s">
        <v>58</v>
      </c>
      <c r="U5329" t="s">
        <v>53</v>
      </c>
      <c r="W5329" t="s">
        <v>52</v>
      </c>
      <c r="X5329">
        <v>1</v>
      </c>
      <c r="Y5329" t="s">
        <v>59</v>
      </c>
      <c r="AB5329" t="s">
        <v>72</v>
      </c>
      <c r="AD5329" t="s">
        <v>52</v>
      </c>
      <c r="AE5329" t="s">
        <v>53</v>
      </c>
      <c r="AF5329" t="s">
        <v>53</v>
      </c>
      <c r="AG5329" t="s">
        <v>53</v>
      </c>
      <c r="AO5329" t="s">
        <v>442</v>
      </c>
    </row>
    <row r="5330" spans="1:49" hidden="1" x14ac:dyDescent="0.35">
      <c r="A5330" s="2" t="s">
        <v>1405</v>
      </c>
      <c r="B5330">
        <v>4</v>
      </c>
      <c r="C5330">
        <v>405</v>
      </c>
      <c r="D5330">
        <v>2</v>
      </c>
      <c r="E5330" t="s">
        <v>50</v>
      </c>
      <c r="F5330">
        <v>35</v>
      </c>
      <c r="G5330" t="s">
        <v>72</v>
      </c>
      <c r="I5330" t="s">
        <v>52</v>
      </c>
      <c r="J5330" t="s">
        <v>52</v>
      </c>
      <c r="K5330" t="s">
        <v>52</v>
      </c>
      <c r="L5330" t="s">
        <v>52</v>
      </c>
      <c r="M5330">
        <v>16</v>
      </c>
      <c r="N5330" t="s">
        <v>140</v>
      </c>
      <c r="O5330">
        <v>1</v>
      </c>
      <c r="P5330" s="2">
        <v>1</v>
      </c>
      <c r="Q5330" t="s">
        <v>50</v>
      </c>
      <c r="R5330">
        <v>35</v>
      </c>
      <c r="S5330" s="5">
        <f t="shared" si="83"/>
        <v>0</v>
      </c>
      <c r="T5330" t="s">
        <v>54</v>
      </c>
      <c r="U5330" t="s">
        <v>53</v>
      </c>
      <c r="W5330" t="s">
        <v>53</v>
      </c>
      <c r="Y5330" t="s">
        <v>55</v>
      </c>
      <c r="Z5330" t="s">
        <v>52</v>
      </c>
      <c r="AA5330">
        <v>2</v>
      </c>
      <c r="AB5330" t="s">
        <v>72</v>
      </c>
      <c r="AD5330" t="s">
        <v>52</v>
      </c>
      <c r="AE5330" t="s">
        <v>52</v>
      </c>
      <c r="AF5330" t="s">
        <v>52</v>
      </c>
      <c r="AG5330" t="s">
        <v>52</v>
      </c>
      <c r="AH5330">
        <v>16</v>
      </c>
      <c r="AI5330" t="s">
        <v>140</v>
      </c>
      <c r="AJ5330" t="s">
        <v>53</v>
      </c>
    </row>
    <row r="5331" spans="1:49" hidden="1" x14ac:dyDescent="0.35">
      <c r="A5331" s="2" t="s">
        <v>1405</v>
      </c>
      <c r="B5331">
        <v>4</v>
      </c>
      <c r="C5331">
        <v>405</v>
      </c>
      <c r="D5331">
        <v>2</v>
      </c>
      <c r="E5331" t="s">
        <v>50</v>
      </c>
      <c r="F5331">
        <v>35</v>
      </c>
      <c r="G5331" t="s">
        <v>72</v>
      </c>
      <c r="I5331" t="s">
        <v>52</v>
      </c>
      <c r="J5331" t="s">
        <v>52</v>
      </c>
      <c r="K5331" t="s">
        <v>52</v>
      </c>
      <c r="L5331" t="s">
        <v>52</v>
      </c>
      <c r="M5331">
        <v>16</v>
      </c>
      <c r="N5331" t="s">
        <v>140</v>
      </c>
      <c r="O5331">
        <v>1</v>
      </c>
      <c r="P5331" s="2">
        <v>2</v>
      </c>
      <c r="Q5331" t="s">
        <v>56</v>
      </c>
      <c r="R5331">
        <v>29</v>
      </c>
      <c r="S5331" s="5">
        <f t="shared" si="83"/>
        <v>0</v>
      </c>
      <c r="T5331" t="s">
        <v>57</v>
      </c>
      <c r="U5331" t="s">
        <v>53</v>
      </c>
      <c r="W5331" t="s">
        <v>53</v>
      </c>
      <c r="Y5331" t="s">
        <v>55</v>
      </c>
      <c r="Z5331" t="s">
        <v>52</v>
      </c>
      <c r="AA5331">
        <v>1</v>
      </c>
      <c r="AB5331" t="s">
        <v>136</v>
      </c>
      <c r="AC5331" t="s">
        <v>52</v>
      </c>
      <c r="AD5331" t="s">
        <v>52</v>
      </c>
      <c r="AE5331" t="s">
        <v>52</v>
      </c>
      <c r="AF5331" t="s">
        <v>52</v>
      </c>
      <c r="AG5331" t="s">
        <v>52</v>
      </c>
      <c r="AH5331">
        <v>11</v>
      </c>
      <c r="AI5331" t="s">
        <v>94</v>
      </c>
      <c r="AJ5331" t="s">
        <v>53</v>
      </c>
    </row>
    <row r="5332" spans="1:49" hidden="1" x14ac:dyDescent="0.35">
      <c r="A5332" s="2" t="s">
        <v>1405</v>
      </c>
      <c r="B5332">
        <v>4</v>
      </c>
      <c r="C5332">
        <v>405</v>
      </c>
      <c r="D5332">
        <v>2</v>
      </c>
      <c r="E5332" t="s">
        <v>50</v>
      </c>
      <c r="F5332">
        <v>35</v>
      </c>
      <c r="G5332" t="s">
        <v>72</v>
      </c>
      <c r="I5332" t="s">
        <v>52</v>
      </c>
      <c r="J5332" t="s">
        <v>52</v>
      </c>
      <c r="K5332" t="s">
        <v>52</v>
      </c>
      <c r="L5332" t="s">
        <v>52</v>
      </c>
      <c r="M5332">
        <v>16</v>
      </c>
      <c r="N5332" t="s">
        <v>140</v>
      </c>
      <c r="O5332">
        <v>1</v>
      </c>
      <c r="P5332" s="2">
        <v>3</v>
      </c>
      <c r="Q5332" t="s">
        <v>56</v>
      </c>
      <c r="R5332">
        <v>2</v>
      </c>
      <c r="S5332" s="5">
        <f t="shared" si="83"/>
        <v>0</v>
      </c>
      <c r="T5332" t="s">
        <v>58</v>
      </c>
      <c r="U5332" t="s">
        <v>52</v>
      </c>
      <c r="V5332">
        <v>1</v>
      </c>
      <c r="W5332" t="s">
        <v>52</v>
      </c>
      <c r="X5332">
        <v>2</v>
      </c>
      <c r="AB5332" t="s">
        <v>136</v>
      </c>
      <c r="AC5332" t="s">
        <v>52</v>
      </c>
      <c r="AD5332" t="s">
        <v>73</v>
      </c>
    </row>
    <row r="5333" spans="1:49" hidden="1" x14ac:dyDescent="0.35">
      <c r="A5333" s="2" t="s">
        <v>1406</v>
      </c>
      <c r="B5333">
        <v>3</v>
      </c>
      <c r="C5333">
        <v>313</v>
      </c>
      <c r="D5333">
        <v>2</v>
      </c>
      <c r="E5333" t="s">
        <v>50</v>
      </c>
      <c r="F5333">
        <v>41</v>
      </c>
      <c r="G5333" t="s">
        <v>72</v>
      </c>
      <c r="I5333" t="s">
        <v>73</v>
      </c>
      <c r="J5333" t="s">
        <v>52</v>
      </c>
      <c r="K5333" t="s">
        <v>52</v>
      </c>
      <c r="L5333" t="s">
        <v>52</v>
      </c>
      <c r="M5333">
        <v>7</v>
      </c>
      <c r="N5333" t="s">
        <v>86</v>
      </c>
      <c r="O5333">
        <v>2</v>
      </c>
      <c r="P5333" s="2">
        <v>1</v>
      </c>
      <c r="Q5333" t="s">
        <v>50</v>
      </c>
      <c r="R5333">
        <v>41</v>
      </c>
      <c r="S5333" s="5">
        <f t="shared" si="83"/>
        <v>0</v>
      </c>
      <c r="T5333" t="s">
        <v>54</v>
      </c>
      <c r="U5333" t="s">
        <v>53</v>
      </c>
      <c r="W5333" t="s">
        <v>53</v>
      </c>
      <c r="Y5333" t="s">
        <v>55</v>
      </c>
      <c r="Z5333" t="s">
        <v>52</v>
      </c>
      <c r="AA5333">
        <v>2</v>
      </c>
      <c r="AB5333" t="s">
        <v>72</v>
      </c>
      <c r="AD5333" t="s">
        <v>73</v>
      </c>
      <c r="AE5333" t="s">
        <v>52</v>
      </c>
      <c r="AF5333" t="s">
        <v>52</v>
      </c>
      <c r="AG5333" t="s">
        <v>52</v>
      </c>
      <c r="AH5333">
        <v>7</v>
      </c>
      <c r="AI5333" t="s">
        <v>86</v>
      </c>
      <c r="AJ5333" t="s">
        <v>53</v>
      </c>
    </row>
    <row r="5334" spans="1:49" hidden="1" x14ac:dyDescent="0.35">
      <c r="A5334" s="2" t="s">
        <v>1406</v>
      </c>
      <c r="B5334">
        <v>3</v>
      </c>
      <c r="C5334">
        <v>313</v>
      </c>
      <c r="D5334">
        <v>2</v>
      </c>
      <c r="E5334" t="s">
        <v>50</v>
      </c>
      <c r="F5334">
        <v>41</v>
      </c>
      <c r="G5334" t="s">
        <v>72</v>
      </c>
      <c r="I5334" t="s">
        <v>73</v>
      </c>
      <c r="J5334" t="s">
        <v>52</v>
      </c>
      <c r="K5334" t="s">
        <v>52</v>
      </c>
      <c r="L5334" t="s">
        <v>52</v>
      </c>
      <c r="M5334">
        <v>7</v>
      </c>
      <c r="N5334" t="s">
        <v>86</v>
      </c>
      <c r="O5334">
        <v>2</v>
      </c>
      <c r="P5334" s="2">
        <v>2</v>
      </c>
      <c r="Q5334" t="s">
        <v>56</v>
      </c>
      <c r="R5334">
        <v>39</v>
      </c>
      <c r="S5334" s="5">
        <f t="shared" si="83"/>
        <v>0</v>
      </c>
      <c r="T5334" t="s">
        <v>57</v>
      </c>
      <c r="U5334" t="s">
        <v>53</v>
      </c>
      <c r="W5334" t="s">
        <v>53</v>
      </c>
      <c r="Y5334" t="s">
        <v>55</v>
      </c>
      <c r="Z5334" t="s">
        <v>52</v>
      </c>
      <c r="AA5334">
        <v>1</v>
      </c>
      <c r="AB5334" t="s">
        <v>72</v>
      </c>
      <c r="AD5334" t="s">
        <v>73</v>
      </c>
      <c r="AE5334" t="s">
        <v>52</v>
      </c>
      <c r="AF5334" t="s">
        <v>52</v>
      </c>
      <c r="AG5334" t="s">
        <v>52</v>
      </c>
      <c r="AH5334">
        <v>4</v>
      </c>
      <c r="AI5334" t="s">
        <v>83</v>
      </c>
      <c r="AJ5334" t="s">
        <v>53</v>
      </c>
    </row>
    <row r="5335" spans="1:49" x14ac:dyDescent="0.35">
      <c r="A5335" s="2" t="s">
        <v>1406</v>
      </c>
      <c r="B5335">
        <v>3</v>
      </c>
      <c r="C5335">
        <v>313</v>
      </c>
      <c r="D5335">
        <v>2</v>
      </c>
      <c r="E5335" t="s">
        <v>50</v>
      </c>
      <c r="F5335">
        <v>41</v>
      </c>
      <c r="G5335" t="s">
        <v>72</v>
      </c>
      <c r="I5335" t="s">
        <v>73</v>
      </c>
      <c r="J5335" t="s">
        <v>52</v>
      </c>
      <c r="K5335" t="s">
        <v>52</v>
      </c>
      <c r="L5335" t="s">
        <v>52</v>
      </c>
      <c r="M5335">
        <v>7</v>
      </c>
      <c r="N5335" t="s">
        <v>86</v>
      </c>
      <c r="O5335">
        <v>2</v>
      </c>
      <c r="P5335" s="6">
        <v>3</v>
      </c>
      <c r="Q5335" t="s">
        <v>56</v>
      </c>
      <c r="R5335">
        <v>16</v>
      </c>
      <c r="S5335" s="5">
        <f t="shared" si="83"/>
        <v>1</v>
      </c>
      <c r="T5335" t="s">
        <v>58</v>
      </c>
      <c r="U5335" t="s">
        <v>52</v>
      </c>
      <c r="V5335">
        <v>1</v>
      </c>
      <c r="W5335" t="s">
        <v>52</v>
      </c>
      <c r="X5335">
        <v>2</v>
      </c>
      <c r="Y5335" t="s">
        <v>59</v>
      </c>
      <c r="AB5335" t="s">
        <v>72</v>
      </c>
      <c r="AD5335" t="s">
        <v>73</v>
      </c>
      <c r="AE5335" t="s">
        <v>52</v>
      </c>
      <c r="AF5335" t="s">
        <v>52</v>
      </c>
      <c r="AG5335" t="s">
        <v>52</v>
      </c>
      <c r="AH5335">
        <v>7</v>
      </c>
      <c r="AI5335" t="s">
        <v>86</v>
      </c>
      <c r="AJ5335" t="s">
        <v>53</v>
      </c>
      <c r="AO5335" t="s">
        <v>198</v>
      </c>
    </row>
    <row r="5336" spans="1:49" x14ac:dyDescent="0.35">
      <c r="A5336" s="2" t="s">
        <v>1406</v>
      </c>
      <c r="B5336">
        <v>3</v>
      </c>
      <c r="C5336">
        <v>313</v>
      </c>
      <c r="D5336">
        <v>2</v>
      </c>
      <c r="E5336" t="s">
        <v>50</v>
      </c>
      <c r="F5336">
        <v>41</v>
      </c>
      <c r="G5336" t="s">
        <v>72</v>
      </c>
      <c r="I5336" t="s">
        <v>73</v>
      </c>
      <c r="J5336" t="s">
        <v>52</v>
      </c>
      <c r="K5336" t="s">
        <v>52</v>
      </c>
      <c r="L5336" t="s">
        <v>52</v>
      </c>
      <c r="M5336">
        <v>7</v>
      </c>
      <c r="N5336" t="s">
        <v>86</v>
      </c>
      <c r="O5336">
        <v>2</v>
      </c>
      <c r="P5336" s="6">
        <v>4</v>
      </c>
      <c r="Q5336" t="s">
        <v>56</v>
      </c>
      <c r="R5336">
        <v>11</v>
      </c>
      <c r="S5336" s="5">
        <f t="shared" si="83"/>
        <v>1</v>
      </c>
      <c r="T5336" t="s">
        <v>58</v>
      </c>
      <c r="U5336" t="s">
        <v>52</v>
      </c>
      <c r="V5336">
        <v>1</v>
      </c>
      <c r="W5336" t="s">
        <v>52</v>
      </c>
      <c r="X5336">
        <v>2</v>
      </c>
      <c r="AB5336" t="s">
        <v>72</v>
      </c>
      <c r="AD5336" t="s">
        <v>73</v>
      </c>
      <c r="AE5336" t="s">
        <v>52</v>
      </c>
      <c r="AF5336" t="s">
        <v>52</v>
      </c>
      <c r="AG5336" t="s">
        <v>52</v>
      </c>
      <c r="AH5336">
        <v>6</v>
      </c>
      <c r="AI5336" t="s">
        <v>79</v>
      </c>
      <c r="AJ5336" t="s">
        <v>52</v>
      </c>
      <c r="AK5336" t="s">
        <v>90</v>
      </c>
      <c r="AM5336" t="s">
        <v>62</v>
      </c>
      <c r="AN5336" t="s">
        <v>52</v>
      </c>
      <c r="AP5336">
        <v>140000</v>
      </c>
      <c r="AQ5336">
        <v>100000</v>
      </c>
      <c r="AR5336">
        <v>40000</v>
      </c>
      <c r="AS5336">
        <v>20000</v>
      </c>
      <c r="AT5336">
        <v>0</v>
      </c>
      <c r="AU5336">
        <v>0</v>
      </c>
      <c r="AV5336">
        <v>0</v>
      </c>
      <c r="AW5336">
        <v>300000</v>
      </c>
    </row>
    <row r="5337" spans="1:49" hidden="1" x14ac:dyDescent="0.35">
      <c r="A5337" s="2" t="s">
        <v>1407</v>
      </c>
      <c r="B5337">
        <v>5</v>
      </c>
      <c r="C5337">
        <v>505</v>
      </c>
      <c r="D5337">
        <v>2</v>
      </c>
      <c r="E5337" t="s">
        <v>56</v>
      </c>
      <c r="F5337">
        <v>69</v>
      </c>
      <c r="G5337" t="s">
        <v>72</v>
      </c>
      <c r="I5337" t="s">
        <v>73</v>
      </c>
      <c r="J5337" t="s">
        <v>52</v>
      </c>
      <c r="K5337" t="s">
        <v>52</v>
      </c>
      <c r="L5337" t="s">
        <v>52</v>
      </c>
      <c r="M5337">
        <v>2</v>
      </c>
      <c r="N5337" t="s">
        <v>97</v>
      </c>
      <c r="O5337">
        <v>2</v>
      </c>
      <c r="P5337" s="2">
        <v>1</v>
      </c>
      <c r="Q5337" t="s">
        <v>56</v>
      </c>
      <c r="R5337">
        <v>69</v>
      </c>
      <c r="S5337" s="5">
        <f t="shared" si="83"/>
        <v>0</v>
      </c>
      <c r="T5337" t="s">
        <v>54</v>
      </c>
      <c r="U5337" t="s">
        <v>53</v>
      </c>
      <c r="W5337" t="s">
        <v>53</v>
      </c>
      <c r="Y5337" t="s">
        <v>92</v>
      </c>
      <c r="AB5337" t="s">
        <v>72</v>
      </c>
      <c r="AD5337" t="s">
        <v>73</v>
      </c>
      <c r="AE5337" t="s">
        <v>52</v>
      </c>
      <c r="AF5337" t="s">
        <v>52</v>
      </c>
      <c r="AG5337" t="s">
        <v>52</v>
      </c>
      <c r="AH5337">
        <v>2</v>
      </c>
      <c r="AI5337" t="s">
        <v>97</v>
      </c>
      <c r="AJ5337" t="s">
        <v>53</v>
      </c>
    </row>
    <row r="5338" spans="1:49" hidden="1" x14ac:dyDescent="0.35">
      <c r="A5338" s="2" t="s">
        <v>1407</v>
      </c>
      <c r="B5338">
        <v>5</v>
      </c>
      <c r="C5338">
        <v>505</v>
      </c>
      <c r="D5338">
        <v>2</v>
      </c>
      <c r="E5338" t="s">
        <v>56</v>
      </c>
      <c r="F5338">
        <v>69</v>
      </c>
      <c r="G5338" t="s">
        <v>72</v>
      </c>
      <c r="I5338" t="s">
        <v>73</v>
      </c>
      <c r="J5338" t="s">
        <v>52</v>
      </c>
      <c r="K5338" t="s">
        <v>52</v>
      </c>
      <c r="L5338" t="s">
        <v>52</v>
      </c>
      <c r="M5338">
        <v>2</v>
      </c>
      <c r="N5338" t="s">
        <v>97</v>
      </c>
      <c r="O5338">
        <v>2</v>
      </c>
      <c r="P5338" s="2">
        <v>2</v>
      </c>
      <c r="Q5338" t="s">
        <v>56</v>
      </c>
      <c r="R5338">
        <v>27</v>
      </c>
      <c r="S5338" s="5">
        <f t="shared" si="83"/>
        <v>0</v>
      </c>
      <c r="T5338" t="s">
        <v>58</v>
      </c>
      <c r="U5338" t="s">
        <v>53</v>
      </c>
      <c r="W5338" t="s">
        <v>52</v>
      </c>
      <c r="X5338">
        <v>1</v>
      </c>
      <c r="Y5338" t="s">
        <v>55</v>
      </c>
      <c r="Z5338" t="s">
        <v>52</v>
      </c>
      <c r="AA5338">
        <v>3</v>
      </c>
      <c r="AB5338" t="s">
        <v>72</v>
      </c>
      <c r="AD5338" t="s">
        <v>73</v>
      </c>
      <c r="AE5338" t="s">
        <v>52</v>
      </c>
      <c r="AF5338" t="s">
        <v>52</v>
      </c>
      <c r="AG5338" t="s">
        <v>52</v>
      </c>
      <c r="AH5338">
        <v>10</v>
      </c>
      <c r="AI5338" t="s">
        <v>107</v>
      </c>
      <c r="AJ5338" t="s">
        <v>53</v>
      </c>
    </row>
    <row r="5339" spans="1:49" hidden="1" x14ac:dyDescent="0.35">
      <c r="A5339" s="2" t="s">
        <v>1407</v>
      </c>
      <c r="B5339">
        <v>5</v>
      </c>
      <c r="C5339">
        <v>505</v>
      </c>
      <c r="D5339">
        <v>2</v>
      </c>
      <c r="E5339" t="s">
        <v>56</v>
      </c>
      <c r="F5339">
        <v>69</v>
      </c>
      <c r="G5339" t="s">
        <v>72</v>
      </c>
      <c r="I5339" t="s">
        <v>73</v>
      </c>
      <c r="J5339" t="s">
        <v>52</v>
      </c>
      <c r="K5339" t="s">
        <v>52</v>
      </c>
      <c r="L5339" t="s">
        <v>52</v>
      </c>
      <c r="M5339">
        <v>2</v>
      </c>
      <c r="N5339" t="s">
        <v>97</v>
      </c>
      <c r="O5339">
        <v>2</v>
      </c>
      <c r="P5339" s="2">
        <v>3</v>
      </c>
      <c r="Q5339" t="s">
        <v>50</v>
      </c>
      <c r="R5339">
        <v>30</v>
      </c>
      <c r="S5339" s="5">
        <f t="shared" si="83"/>
        <v>0</v>
      </c>
      <c r="T5339" t="s">
        <v>99</v>
      </c>
      <c r="U5339" t="s">
        <v>53</v>
      </c>
      <c r="W5339" t="s">
        <v>53</v>
      </c>
      <c r="Y5339" t="s">
        <v>55</v>
      </c>
      <c r="Z5339" t="s">
        <v>52</v>
      </c>
      <c r="AA5339">
        <v>2</v>
      </c>
      <c r="AB5339" t="s">
        <v>72</v>
      </c>
      <c r="AD5339" t="s">
        <v>73</v>
      </c>
      <c r="AE5339" t="s">
        <v>52</v>
      </c>
      <c r="AF5339" t="s">
        <v>52</v>
      </c>
      <c r="AG5339" t="s">
        <v>52</v>
      </c>
      <c r="AH5339">
        <v>10</v>
      </c>
      <c r="AI5339" t="s">
        <v>107</v>
      </c>
      <c r="AJ5339" t="s">
        <v>53</v>
      </c>
    </row>
    <row r="5340" spans="1:49" hidden="1" x14ac:dyDescent="0.35">
      <c r="A5340" s="2" t="s">
        <v>1407</v>
      </c>
      <c r="B5340">
        <v>5</v>
      </c>
      <c r="C5340">
        <v>505</v>
      </c>
      <c r="D5340">
        <v>2</v>
      </c>
      <c r="E5340" t="s">
        <v>56</v>
      </c>
      <c r="F5340">
        <v>69</v>
      </c>
      <c r="G5340" t="s">
        <v>72</v>
      </c>
      <c r="I5340" t="s">
        <v>73</v>
      </c>
      <c r="J5340" t="s">
        <v>52</v>
      </c>
      <c r="K5340" t="s">
        <v>52</v>
      </c>
      <c r="L5340" t="s">
        <v>52</v>
      </c>
      <c r="M5340">
        <v>2</v>
      </c>
      <c r="N5340" t="s">
        <v>97</v>
      </c>
      <c r="O5340">
        <v>2</v>
      </c>
      <c r="P5340" s="2">
        <v>4</v>
      </c>
      <c r="Q5340" t="s">
        <v>56</v>
      </c>
      <c r="R5340">
        <v>4</v>
      </c>
      <c r="S5340" s="5">
        <f t="shared" si="83"/>
        <v>0</v>
      </c>
      <c r="T5340" t="s">
        <v>102</v>
      </c>
      <c r="U5340" t="s">
        <v>52</v>
      </c>
      <c r="V5340">
        <v>3</v>
      </c>
      <c r="W5340" t="s">
        <v>52</v>
      </c>
      <c r="X5340">
        <v>2</v>
      </c>
      <c r="AB5340" t="s">
        <v>72</v>
      </c>
      <c r="AD5340" t="s">
        <v>73</v>
      </c>
      <c r="AE5340" t="s">
        <v>53</v>
      </c>
      <c r="AF5340" t="s">
        <v>53</v>
      </c>
      <c r="AG5340" t="s">
        <v>53</v>
      </c>
      <c r="AO5340" t="s">
        <v>190</v>
      </c>
    </row>
    <row r="5341" spans="1:49" hidden="1" x14ac:dyDescent="0.35">
      <c r="A5341" s="2" t="s">
        <v>1407</v>
      </c>
      <c r="B5341">
        <v>5</v>
      </c>
      <c r="C5341">
        <v>505</v>
      </c>
      <c r="D5341">
        <v>2</v>
      </c>
      <c r="E5341" t="s">
        <v>56</v>
      </c>
      <c r="F5341">
        <v>69</v>
      </c>
      <c r="G5341" t="s">
        <v>72</v>
      </c>
      <c r="I5341" t="s">
        <v>73</v>
      </c>
      <c r="J5341" t="s">
        <v>52</v>
      </c>
      <c r="K5341" t="s">
        <v>52</v>
      </c>
      <c r="L5341" t="s">
        <v>52</v>
      </c>
      <c r="M5341">
        <v>2</v>
      </c>
      <c r="N5341" t="s">
        <v>97</v>
      </c>
      <c r="O5341">
        <v>2</v>
      </c>
      <c r="P5341" s="2">
        <v>5</v>
      </c>
      <c r="Q5341" t="s">
        <v>56</v>
      </c>
      <c r="R5341">
        <v>0</v>
      </c>
      <c r="S5341" s="5">
        <f t="shared" si="83"/>
        <v>0</v>
      </c>
      <c r="T5341" t="s">
        <v>102</v>
      </c>
      <c r="U5341" t="s">
        <v>52</v>
      </c>
      <c r="V5341">
        <v>3</v>
      </c>
      <c r="W5341" t="s">
        <v>52</v>
      </c>
      <c r="X5341">
        <v>2</v>
      </c>
      <c r="AB5341" t="s">
        <v>72</v>
      </c>
    </row>
    <row r="5342" spans="1:49" hidden="1" x14ac:dyDescent="0.35">
      <c r="A5342" s="2" t="s">
        <v>1408</v>
      </c>
      <c r="B5342">
        <v>6</v>
      </c>
      <c r="C5342">
        <v>603</v>
      </c>
      <c r="D5342">
        <v>1</v>
      </c>
      <c r="E5342" t="s">
        <v>50</v>
      </c>
      <c r="F5342">
        <v>59</v>
      </c>
      <c r="G5342" t="s">
        <v>72</v>
      </c>
      <c r="I5342" t="s">
        <v>73</v>
      </c>
      <c r="J5342" t="s">
        <v>52</v>
      </c>
      <c r="K5342" t="s">
        <v>52</v>
      </c>
      <c r="L5342" t="s">
        <v>52</v>
      </c>
      <c r="M5342">
        <v>10</v>
      </c>
      <c r="N5342" t="s">
        <v>107</v>
      </c>
      <c r="P5342" s="2">
        <v>1</v>
      </c>
      <c r="Q5342" t="s">
        <v>50</v>
      </c>
      <c r="R5342">
        <v>59</v>
      </c>
      <c r="S5342" s="5">
        <f t="shared" si="83"/>
        <v>0</v>
      </c>
      <c r="T5342" t="s">
        <v>54</v>
      </c>
      <c r="U5342" t="s">
        <v>53</v>
      </c>
      <c r="W5342" t="s">
        <v>53</v>
      </c>
      <c r="Y5342" t="s">
        <v>55</v>
      </c>
      <c r="Z5342" t="s">
        <v>52</v>
      </c>
      <c r="AA5342">
        <v>2</v>
      </c>
      <c r="AB5342" t="s">
        <v>72</v>
      </c>
      <c r="AD5342" t="s">
        <v>73</v>
      </c>
      <c r="AE5342" t="s">
        <v>52</v>
      </c>
      <c r="AF5342" t="s">
        <v>52</v>
      </c>
      <c r="AG5342" t="s">
        <v>52</v>
      </c>
      <c r="AH5342">
        <v>10</v>
      </c>
      <c r="AI5342" t="s">
        <v>107</v>
      </c>
      <c r="AJ5342" t="s">
        <v>53</v>
      </c>
    </row>
    <row r="5343" spans="1:49" hidden="1" x14ac:dyDescent="0.35">
      <c r="A5343" s="2" t="s">
        <v>1408</v>
      </c>
      <c r="B5343">
        <v>6</v>
      </c>
      <c r="C5343">
        <v>603</v>
      </c>
      <c r="D5343">
        <v>1</v>
      </c>
      <c r="E5343" t="s">
        <v>50</v>
      </c>
      <c r="F5343">
        <v>59</v>
      </c>
      <c r="G5343" t="s">
        <v>72</v>
      </c>
      <c r="I5343" t="s">
        <v>73</v>
      </c>
      <c r="J5343" t="s">
        <v>52</v>
      </c>
      <c r="K5343" t="s">
        <v>52</v>
      </c>
      <c r="L5343" t="s">
        <v>52</v>
      </c>
      <c r="M5343">
        <v>10</v>
      </c>
      <c r="N5343" t="s">
        <v>107</v>
      </c>
      <c r="P5343" s="2">
        <v>2</v>
      </c>
      <c r="Q5343" t="s">
        <v>56</v>
      </c>
      <c r="R5343">
        <v>54</v>
      </c>
      <c r="S5343" s="5">
        <f t="shared" si="83"/>
        <v>0</v>
      </c>
      <c r="T5343" t="s">
        <v>57</v>
      </c>
      <c r="U5343" t="s">
        <v>53</v>
      </c>
      <c r="W5343" t="s">
        <v>53</v>
      </c>
      <c r="Y5343" t="s">
        <v>55</v>
      </c>
      <c r="Z5343" t="s">
        <v>52</v>
      </c>
      <c r="AA5343">
        <v>1</v>
      </c>
      <c r="AB5343" t="s">
        <v>72</v>
      </c>
      <c r="AD5343" t="s">
        <v>73</v>
      </c>
      <c r="AE5343" t="s">
        <v>52</v>
      </c>
      <c r="AF5343" t="s">
        <v>52</v>
      </c>
      <c r="AG5343" t="s">
        <v>52</v>
      </c>
      <c r="AH5343">
        <v>12</v>
      </c>
      <c r="AI5343" t="s">
        <v>76</v>
      </c>
      <c r="AJ5343" t="s">
        <v>53</v>
      </c>
    </row>
    <row r="5344" spans="1:49" hidden="1" x14ac:dyDescent="0.35">
      <c r="A5344" s="2" t="s">
        <v>1409</v>
      </c>
      <c r="B5344">
        <v>3</v>
      </c>
      <c r="C5344">
        <v>314</v>
      </c>
      <c r="D5344">
        <v>1</v>
      </c>
      <c r="E5344" t="s">
        <v>56</v>
      </c>
      <c r="F5344">
        <v>66</v>
      </c>
      <c r="G5344" t="s">
        <v>72</v>
      </c>
      <c r="I5344" t="s">
        <v>73</v>
      </c>
      <c r="J5344" t="s">
        <v>52</v>
      </c>
      <c r="K5344" t="s">
        <v>52</v>
      </c>
      <c r="L5344" t="s">
        <v>52</v>
      </c>
      <c r="M5344">
        <v>9</v>
      </c>
      <c r="N5344" t="s">
        <v>100</v>
      </c>
      <c r="O5344">
        <v>1</v>
      </c>
      <c r="P5344" s="2">
        <v>1</v>
      </c>
      <c r="Q5344" t="s">
        <v>56</v>
      </c>
      <c r="R5344">
        <v>66</v>
      </c>
      <c r="S5344" s="5">
        <f t="shared" si="83"/>
        <v>0</v>
      </c>
      <c r="T5344" t="s">
        <v>54</v>
      </c>
      <c r="U5344" t="s">
        <v>53</v>
      </c>
      <c r="W5344" t="s">
        <v>53</v>
      </c>
      <c r="Y5344" t="s">
        <v>92</v>
      </c>
      <c r="AB5344" t="s">
        <v>72</v>
      </c>
      <c r="AD5344" t="s">
        <v>73</v>
      </c>
      <c r="AE5344" t="s">
        <v>52</v>
      </c>
      <c r="AF5344" t="s">
        <v>52</v>
      </c>
      <c r="AG5344" t="s">
        <v>52</v>
      </c>
      <c r="AH5344">
        <v>9</v>
      </c>
      <c r="AI5344" t="s">
        <v>100</v>
      </c>
      <c r="AJ5344" t="s">
        <v>53</v>
      </c>
    </row>
    <row r="5345" spans="1:49" hidden="1" x14ac:dyDescent="0.35">
      <c r="A5345" s="2" t="s">
        <v>1409</v>
      </c>
      <c r="B5345">
        <v>3</v>
      </c>
      <c r="C5345">
        <v>314</v>
      </c>
      <c r="D5345">
        <v>1</v>
      </c>
      <c r="E5345" t="s">
        <v>56</v>
      </c>
      <c r="F5345">
        <v>66</v>
      </c>
      <c r="G5345" t="s">
        <v>72</v>
      </c>
      <c r="I5345" t="s">
        <v>73</v>
      </c>
      <c r="J5345" t="s">
        <v>52</v>
      </c>
      <c r="K5345" t="s">
        <v>52</v>
      </c>
      <c r="L5345" t="s">
        <v>52</v>
      </c>
      <c r="M5345">
        <v>9</v>
      </c>
      <c r="N5345" t="s">
        <v>100</v>
      </c>
      <c r="O5345">
        <v>1</v>
      </c>
      <c r="P5345" s="2">
        <v>2</v>
      </c>
      <c r="Q5345" t="s">
        <v>56</v>
      </c>
      <c r="R5345">
        <v>15</v>
      </c>
      <c r="S5345" s="5">
        <f t="shared" si="83"/>
        <v>0</v>
      </c>
      <c r="T5345" t="s">
        <v>102</v>
      </c>
      <c r="U5345" t="s">
        <v>53</v>
      </c>
      <c r="W5345" t="s">
        <v>53</v>
      </c>
      <c r="Y5345" t="s">
        <v>59</v>
      </c>
      <c r="AB5345" t="s">
        <v>72</v>
      </c>
      <c r="AD5345" t="s">
        <v>73</v>
      </c>
      <c r="AE5345" t="s">
        <v>52</v>
      </c>
      <c r="AF5345" t="s">
        <v>52</v>
      </c>
      <c r="AG5345" t="s">
        <v>52</v>
      </c>
      <c r="AH5345">
        <v>8</v>
      </c>
      <c r="AI5345" t="s">
        <v>60</v>
      </c>
      <c r="AJ5345" t="s">
        <v>52</v>
      </c>
      <c r="AK5345" t="s">
        <v>61</v>
      </c>
      <c r="AM5345" t="s">
        <v>62</v>
      </c>
      <c r="AN5345" t="s">
        <v>52</v>
      </c>
      <c r="AP5345">
        <v>0</v>
      </c>
      <c r="AQ5345">
        <v>240000</v>
      </c>
      <c r="AR5345">
        <v>25000</v>
      </c>
      <c r="AS5345">
        <v>65000</v>
      </c>
      <c r="AT5345">
        <v>936000</v>
      </c>
      <c r="AU5345">
        <v>0</v>
      </c>
      <c r="AV5345">
        <v>10000</v>
      </c>
      <c r="AW5345">
        <v>1276000</v>
      </c>
    </row>
    <row r="5346" spans="1:49" hidden="1" x14ac:dyDescent="0.35">
      <c r="A5346" s="2" t="s">
        <v>1410</v>
      </c>
      <c r="B5346">
        <v>10</v>
      </c>
      <c r="C5346">
        <v>1004</v>
      </c>
      <c r="D5346">
        <v>2</v>
      </c>
      <c r="E5346" t="s">
        <v>50</v>
      </c>
      <c r="F5346">
        <v>53</v>
      </c>
      <c r="G5346" t="s">
        <v>72</v>
      </c>
      <c r="I5346" t="s">
        <v>73</v>
      </c>
      <c r="J5346" t="s">
        <v>52</v>
      </c>
      <c r="K5346" t="s">
        <v>52</v>
      </c>
      <c r="L5346" t="s">
        <v>52</v>
      </c>
      <c r="M5346">
        <v>4</v>
      </c>
      <c r="N5346" t="s">
        <v>83</v>
      </c>
      <c r="O5346">
        <v>2</v>
      </c>
      <c r="P5346" s="2">
        <v>1</v>
      </c>
      <c r="Q5346" t="s">
        <v>50</v>
      </c>
      <c r="R5346">
        <v>53</v>
      </c>
      <c r="S5346" s="5">
        <f t="shared" si="83"/>
        <v>0</v>
      </c>
      <c r="T5346" t="s">
        <v>54</v>
      </c>
      <c r="U5346" t="s">
        <v>53</v>
      </c>
      <c r="W5346" t="s">
        <v>53</v>
      </c>
      <c r="Y5346" t="s">
        <v>55</v>
      </c>
      <c r="Z5346" t="s">
        <v>52</v>
      </c>
      <c r="AA5346">
        <v>2</v>
      </c>
      <c r="AB5346" t="s">
        <v>72</v>
      </c>
      <c r="AD5346" t="s">
        <v>73</v>
      </c>
      <c r="AE5346" t="s">
        <v>52</v>
      </c>
      <c r="AF5346" t="s">
        <v>52</v>
      </c>
      <c r="AG5346" t="s">
        <v>52</v>
      </c>
      <c r="AH5346">
        <v>4</v>
      </c>
      <c r="AI5346" t="s">
        <v>83</v>
      </c>
      <c r="AJ5346" t="s">
        <v>53</v>
      </c>
    </row>
    <row r="5347" spans="1:49" hidden="1" x14ac:dyDescent="0.35">
      <c r="A5347" s="2" t="s">
        <v>1410</v>
      </c>
      <c r="B5347">
        <v>10</v>
      </c>
      <c r="C5347">
        <v>1004</v>
      </c>
      <c r="D5347">
        <v>2</v>
      </c>
      <c r="E5347" t="s">
        <v>50</v>
      </c>
      <c r="F5347">
        <v>53</v>
      </c>
      <c r="G5347" t="s">
        <v>72</v>
      </c>
      <c r="I5347" t="s">
        <v>73</v>
      </c>
      <c r="J5347" t="s">
        <v>52</v>
      </c>
      <c r="K5347" t="s">
        <v>52</v>
      </c>
      <c r="L5347" t="s">
        <v>52</v>
      </c>
      <c r="M5347">
        <v>4</v>
      </c>
      <c r="N5347" t="s">
        <v>83</v>
      </c>
      <c r="O5347">
        <v>2</v>
      </c>
      <c r="P5347" s="2">
        <v>2</v>
      </c>
      <c r="Q5347" t="s">
        <v>56</v>
      </c>
      <c r="R5347">
        <v>48</v>
      </c>
      <c r="S5347" s="5">
        <f t="shared" si="83"/>
        <v>0</v>
      </c>
      <c r="T5347" t="s">
        <v>57</v>
      </c>
      <c r="U5347" t="s">
        <v>53</v>
      </c>
      <c r="W5347" t="s">
        <v>53</v>
      </c>
      <c r="Y5347" t="s">
        <v>55</v>
      </c>
      <c r="Z5347" t="s">
        <v>52</v>
      </c>
      <c r="AA5347">
        <v>1</v>
      </c>
      <c r="AB5347" t="s">
        <v>72</v>
      </c>
      <c r="AD5347" t="s">
        <v>73</v>
      </c>
      <c r="AE5347" t="s">
        <v>53</v>
      </c>
      <c r="AF5347" t="s">
        <v>53</v>
      </c>
      <c r="AG5347" t="s">
        <v>53</v>
      </c>
    </row>
    <row r="5348" spans="1:49" x14ac:dyDescent="0.35">
      <c r="A5348" s="2" t="s">
        <v>1410</v>
      </c>
      <c r="B5348">
        <v>10</v>
      </c>
      <c r="C5348">
        <v>1004</v>
      </c>
      <c r="D5348">
        <v>2</v>
      </c>
      <c r="E5348" t="s">
        <v>50</v>
      </c>
      <c r="F5348">
        <v>53</v>
      </c>
      <c r="G5348" t="s">
        <v>72</v>
      </c>
      <c r="I5348" t="s">
        <v>73</v>
      </c>
      <c r="J5348" t="s">
        <v>52</v>
      </c>
      <c r="K5348" t="s">
        <v>52</v>
      </c>
      <c r="L5348" t="s">
        <v>52</v>
      </c>
      <c r="M5348">
        <v>4</v>
      </c>
      <c r="N5348" t="s">
        <v>83</v>
      </c>
      <c r="O5348">
        <v>2</v>
      </c>
      <c r="P5348" s="6">
        <v>3</v>
      </c>
      <c r="Q5348" t="s">
        <v>50</v>
      </c>
      <c r="R5348">
        <v>16</v>
      </c>
      <c r="S5348" s="5">
        <f t="shared" si="83"/>
        <v>1</v>
      </c>
      <c r="T5348" t="s">
        <v>58</v>
      </c>
      <c r="U5348" t="s">
        <v>52</v>
      </c>
      <c r="V5348">
        <v>1</v>
      </c>
      <c r="W5348" t="s">
        <v>52</v>
      </c>
      <c r="X5348">
        <v>2</v>
      </c>
      <c r="Y5348" t="s">
        <v>59</v>
      </c>
      <c r="AB5348" t="s">
        <v>72</v>
      </c>
      <c r="AD5348" t="s">
        <v>73</v>
      </c>
      <c r="AE5348" t="s">
        <v>52</v>
      </c>
      <c r="AF5348" t="s">
        <v>52</v>
      </c>
      <c r="AG5348" t="s">
        <v>52</v>
      </c>
      <c r="AH5348">
        <v>4</v>
      </c>
      <c r="AI5348" t="s">
        <v>83</v>
      </c>
      <c r="AJ5348" t="s">
        <v>53</v>
      </c>
      <c r="AO5348" t="s">
        <v>164</v>
      </c>
    </row>
    <row r="5349" spans="1:49" x14ac:dyDescent="0.35">
      <c r="A5349" s="2" t="s">
        <v>1410</v>
      </c>
      <c r="B5349">
        <v>10</v>
      </c>
      <c r="C5349">
        <v>1004</v>
      </c>
      <c r="D5349">
        <v>2</v>
      </c>
      <c r="E5349" t="s">
        <v>50</v>
      </c>
      <c r="F5349">
        <v>53</v>
      </c>
      <c r="G5349" t="s">
        <v>72</v>
      </c>
      <c r="I5349" t="s">
        <v>73</v>
      </c>
      <c r="J5349" t="s">
        <v>52</v>
      </c>
      <c r="K5349" t="s">
        <v>52</v>
      </c>
      <c r="L5349" t="s">
        <v>52</v>
      </c>
      <c r="M5349">
        <v>4</v>
      </c>
      <c r="N5349" t="s">
        <v>83</v>
      </c>
      <c r="O5349">
        <v>2</v>
      </c>
      <c r="P5349" s="6">
        <v>4</v>
      </c>
      <c r="Q5349" t="s">
        <v>56</v>
      </c>
      <c r="R5349">
        <v>10</v>
      </c>
      <c r="S5349" s="5">
        <f t="shared" si="83"/>
        <v>1</v>
      </c>
      <c r="T5349" t="s">
        <v>58</v>
      </c>
      <c r="U5349" t="s">
        <v>52</v>
      </c>
      <c r="V5349">
        <v>1</v>
      </c>
      <c r="W5349" t="s">
        <v>52</v>
      </c>
      <c r="X5349">
        <v>2</v>
      </c>
      <c r="AB5349" t="s">
        <v>72</v>
      </c>
      <c r="AD5349" t="s">
        <v>73</v>
      </c>
      <c r="AE5349" t="s">
        <v>52</v>
      </c>
      <c r="AF5349" t="s">
        <v>52</v>
      </c>
      <c r="AG5349" t="s">
        <v>52</v>
      </c>
      <c r="AH5349">
        <v>4</v>
      </c>
      <c r="AI5349" t="s">
        <v>83</v>
      </c>
      <c r="AJ5349" t="s">
        <v>52</v>
      </c>
      <c r="AK5349" t="s">
        <v>84</v>
      </c>
      <c r="AM5349" t="s">
        <v>62</v>
      </c>
      <c r="AN5349" t="s">
        <v>52</v>
      </c>
      <c r="AP5349">
        <v>0</v>
      </c>
      <c r="AQ5349">
        <v>130000</v>
      </c>
      <c r="AR5349">
        <v>25000</v>
      </c>
      <c r="AS5349">
        <v>45000</v>
      </c>
      <c r="AT5349">
        <v>520000</v>
      </c>
      <c r="AU5349">
        <v>0</v>
      </c>
      <c r="AV5349">
        <v>0</v>
      </c>
      <c r="AW5349">
        <v>720000</v>
      </c>
    </row>
    <row r="5350" spans="1:49" hidden="1" x14ac:dyDescent="0.35">
      <c r="A5350" s="2" t="s">
        <v>1411</v>
      </c>
      <c r="B5350">
        <v>1</v>
      </c>
      <c r="C5350">
        <v>102</v>
      </c>
      <c r="D5350">
        <v>2</v>
      </c>
      <c r="E5350" t="s">
        <v>50</v>
      </c>
      <c r="F5350">
        <v>43</v>
      </c>
      <c r="G5350" t="s">
        <v>72</v>
      </c>
      <c r="I5350" t="s">
        <v>52</v>
      </c>
      <c r="J5350" t="s">
        <v>52</v>
      </c>
      <c r="K5350" t="s">
        <v>53</v>
      </c>
      <c r="L5350" t="s">
        <v>53</v>
      </c>
      <c r="M5350">
        <v>0</v>
      </c>
      <c r="O5350">
        <v>5</v>
      </c>
      <c r="P5350" s="2">
        <v>1</v>
      </c>
      <c r="Q5350" t="s">
        <v>50</v>
      </c>
      <c r="R5350">
        <v>43</v>
      </c>
      <c r="S5350" s="5">
        <f t="shared" si="83"/>
        <v>0</v>
      </c>
      <c r="T5350" t="s">
        <v>54</v>
      </c>
      <c r="U5350" t="s">
        <v>53</v>
      </c>
      <c r="W5350" t="s">
        <v>53</v>
      </c>
      <c r="Y5350" t="s">
        <v>55</v>
      </c>
      <c r="Z5350" t="s">
        <v>52</v>
      </c>
      <c r="AA5350">
        <v>2</v>
      </c>
      <c r="AB5350" t="s">
        <v>72</v>
      </c>
      <c r="AD5350" t="s">
        <v>52</v>
      </c>
      <c r="AE5350" t="s">
        <v>52</v>
      </c>
      <c r="AF5350" t="s">
        <v>53</v>
      </c>
      <c r="AG5350" t="s">
        <v>53</v>
      </c>
    </row>
    <row r="5351" spans="1:49" hidden="1" x14ac:dyDescent="0.35">
      <c r="A5351" s="2" t="s">
        <v>1411</v>
      </c>
      <c r="B5351">
        <v>1</v>
      </c>
      <c r="C5351">
        <v>102</v>
      </c>
      <c r="D5351">
        <v>2</v>
      </c>
      <c r="E5351" t="s">
        <v>50</v>
      </c>
      <c r="F5351">
        <v>43</v>
      </c>
      <c r="G5351" t="s">
        <v>72</v>
      </c>
      <c r="I5351" t="s">
        <v>52</v>
      </c>
      <c r="J5351" t="s">
        <v>52</v>
      </c>
      <c r="K5351" t="s">
        <v>53</v>
      </c>
      <c r="L5351" t="s">
        <v>53</v>
      </c>
      <c r="M5351">
        <v>0</v>
      </c>
      <c r="O5351">
        <v>5</v>
      </c>
      <c r="P5351" s="2">
        <v>2</v>
      </c>
      <c r="Q5351" t="s">
        <v>56</v>
      </c>
      <c r="R5351">
        <v>44</v>
      </c>
      <c r="S5351" s="5">
        <f t="shared" si="83"/>
        <v>0</v>
      </c>
      <c r="T5351" t="s">
        <v>57</v>
      </c>
      <c r="U5351" t="s">
        <v>53</v>
      </c>
      <c r="W5351" t="s">
        <v>53</v>
      </c>
      <c r="Y5351" t="s">
        <v>55</v>
      </c>
      <c r="Z5351" t="s">
        <v>52</v>
      </c>
      <c r="AA5351">
        <v>1</v>
      </c>
      <c r="AB5351" t="s">
        <v>72</v>
      </c>
      <c r="AD5351" t="s">
        <v>73</v>
      </c>
      <c r="AE5351" t="s">
        <v>53</v>
      </c>
      <c r="AF5351" t="s">
        <v>53</v>
      </c>
      <c r="AG5351" t="s">
        <v>53</v>
      </c>
    </row>
    <row r="5352" spans="1:49" x14ac:dyDescent="0.35">
      <c r="A5352" s="2" t="s">
        <v>1411</v>
      </c>
      <c r="B5352">
        <v>1</v>
      </c>
      <c r="C5352">
        <v>102</v>
      </c>
      <c r="D5352">
        <v>2</v>
      </c>
      <c r="E5352" t="s">
        <v>50</v>
      </c>
      <c r="F5352">
        <v>43</v>
      </c>
      <c r="G5352" t="s">
        <v>72</v>
      </c>
      <c r="I5352" t="s">
        <v>52</v>
      </c>
      <c r="J5352" t="s">
        <v>52</v>
      </c>
      <c r="K5352" t="s">
        <v>53</v>
      </c>
      <c r="L5352" t="s">
        <v>53</v>
      </c>
      <c r="M5352">
        <v>0</v>
      </c>
      <c r="O5352">
        <v>5</v>
      </c>
      <c r="P5352" s="6">
        <v>3</v>
      </c>
      <c r="Q5352" t="s">
        <v>56</v>
      </c>
      <c r="R5352">
        <v>17</v>
      </c>
      <c r="S5352" s="5">
        <f t="shared" si="83"/>
        <v>1</v>
      </c>
      <c r="T5352" t="s">
        <v>58</v>
      </c>
      <c r="U5352" t="s">
        <v>52</v>
      </c>
      <c r="V5352">
        <v>1</v>
      </c>
      <c r="W5352" t="s">
        <v>52</v>
      </c>
      <c r="X5352">
        <v>2</v>
      </c>
      <c r="Y5352" t="s">
        <v>59</v>
      </c>
      <c r="AB5352" t="s">
        <v>72</v>
      </c>
      <c r="AD5352" t="s">
        <v>52</v>
      </c>
      <c r="AE5352" t="s">
        <v>52</v>
      </c>
      <c r="AF5352" t="s">
        <v>52</v>
      </c>
      <c r="AG5352" t="s">
        <v>52</v>
      </c>
      <c r="AH5352">
        <v>4</v>
      </c>
      <c r="AI5352" t="s">
        <v>83</v>
      </c>
      <c r="AJ5352" t="s">
        <v>53</v>
      </c>
      <c r="AO5352" t="s">
        <v>198</v>
      </c>
    </row>
    <row r="5353" spans="1:49" x14ac:dyDescent="0.35">
      <c r="A5353" s="2" t="s">
        <v>1411</v>
      </c>
      <c r="B5353">
        <v>1</v>
      </c>
      <c r="C5353">
        <v>102</v>
      </c>
      <c r="D5353">
        <v>2</v>
      </c>
      <c r="E5353" t="s">
        <v>50</v>
      </c>
      <c r="F5353">
        <v>43</v>
      </c>
      <c r="G5353" t="s">
        <v>72</v>
      </c>
      <c r="I5353" t="s">
        <v>52</v>
      </c>
      <c r="J5353" t="s">
        <v>52</v>
      </c>
      <c r="K5353" t="s">
        <v>53</v>
      </c>
      <c r="L5353" t="s">
        <v>53</v>
      </c>
      <c r="M5353">
        <v>0</v>
      </c>
      <c r="O5353">
        <v>5</v>
      </c>
      <c r="P5353" s="6">
        <v>4</v>
      </c>
      <c r="Q5353" t="s">
        <v>56</v>
      </c>
      <c r="R5353">
        <v>12</v>
      </c>
      <c r="S5353" s="5">
        <f t="shared" si="83"/>
        <v>1</v>
      </c>
      <c r="T5353" t="s">
        <v>58</v>
      </c>
      <c r="U5353" t="s">
        <v>52</v>
      </c>
      <c r="V5353">
        <v>1</v>
      </c>
      <c r="W5353" t="s">
        <v>52</v>
      </c>
      <c r="X5353">
        <v>2</v>
      </c>
      <c r="AB5353" t="s">
        <v>72</v>
      </c>
      <c r="AD5353" t="s">
        <v>73</v>
      </c>
      <c r="AE5353" t="s">
        <v>52</v>
      </c>
      <c r="AF5353" t="s">
        <v>52</v>
      </c>
      <c r="AG5353" t="s">
        <v>52</v>
      </c>
      <c r="AH5353">
        <v>3</v>
      </c>
      <c r="AI5353" t="s">
        <v>63</v>
      </c>
      <c r="AJ5353" t="s">
        <v>52</v>
      </c>
      <c r="AK5353" t="s">
        <v>64</v>
      </c>
      <c r="AM5353" t="s">
        <v>62</v>
      </c>
      <c r="AN5353" t="s">
        <v>53</v>
      </c>
      <c r="AP5353">
        <v>0</v>
      </c>
      <c r="AQ5353">
        <v>0</v>
      </c>
      <c r="AR5353">
        <v>13000</v>
      </c>
      <c r="AS5353">
        <v>45000</v>
      </c>
      <c r="AT5353">
        <v>432000</v>
      </c>
      <c r="AU5353">
        <v>0</v>
      </c>
      <c r="AV5353">
        <v>0</v>
      </c>
      <c r="AW5353">
        <v>490000</v>
      </c>
    </row>
    <row r="5354" spans="1:49" x14ac:dyDescent="0.35">
      <c r="A5354" s="2" t="s">
        <v>1411</v>
      </c>
      <c r="B5354">
        <v>1</v>
      </c>
      <c r="C5354">
        <v>102</v>
      </c>
      <c r="D5354">
        <v>2</v>
      </c>
      <c r="E5354" t="s">
        <v>50</v>
      </c>
      <c r="F5354">
        <v>43</v>
      </c>
      <c r="G5354" t="s">
        <v>72</v>
      </c>
      <c r="I5354" t="s">
        <v>52</v>
      </c>
      <c r="J5354" t="s">
        <v>52</v>
      </c>
      <c r="K5354" t="s">
        <v>53</v>
      </c>
      <c r="L5354" t="s">
        <v>53</v>
      </c>
      <c r="M5354">
        <v>0</v>
      </c>
      <c r="O5354">
        <v>5</v>
      </c>
      <c r="P5354" s="6">
        <v>5</v>
      </c>
      <c r="Q5354" t="s">
        <v>50</v>
      </c>
      <c r="R5354">
        <v>10</v>
      </c>
      <c r="S5354" s="5">
        <f t="shared" si="83"/>
        <v>1</v>
      </c>
      <c r="T5354" t="s">
        <v>58</v>
      </c>
      <c r="U5354" t="s">
        <v>52</v>
      </c>
      <c r="V5354">
        <v>1</v>
      </c>
      <c r="W5354" t="s">
        <v>52</v>
      </c>
      <c r="X5354">
        <v>2</v>
      </c>
      <c r="AB5354" t="s">
        <v>72</v>
      </c>
      <c r="AD5354" t="s">
        <v>73</v>
      </c>
      <c r="AE5354" t="s">
        <v>52</v>
      </c>
      <c r="AF5354" t="s">
        <v>52</v>
      </c>
      <c r="AG5354" t="s">
        <v>52</v>
      </c>
      <c r="AH5354">
        <v>5</v>
      </c>
      <c r="AI5354" t="s">
        <v>63</v>
      </c>
      <c r="AJ5354" t="s">
        <v>52</v>
      </c>
      <c r="AK5354" t="s">
        <v>64</v>
      </c>
      <c r="AM5354" t="s">
        <v>62</v>
      </c>
      <c r="AN5354" t="s">
        <v>53</v>
      </c>
      <c r="AP5354">
        <v>0</v>
      </c>
      <c r="AQ5354">
        <v>0</v>
      </c>
      <c r="AR5354">
        <v>13000</v>
      </c>
      <c r="AS5354">
        <v>35000</v>
      </c>
      <c r="AT5354">
        <v>432000</v>
      </c>
      <c r="AU5354">
        <v>0</v>
      </c>
      <c r="AV5354">
        <v>0</v>
      </c>
      <c r="AW5354">
        <v>480000</v>
      </c>
    </row>
    <row r="5355" spans="1:49" hidden="1" x14ac:dyDescent="0.35">
      <c r="A5355" s="2" t="s">
        <v>1411</v>
      </c>
      <c r="B5355">
        <v>1</v>
      </c>
      <c r="C5355">
        <v>102</v>
      </c>
      <c r="D5355">
        <v>2</v>
      </c>
      <c r="E5355" t="s">
        <v>50</v>
      </c>
      <c r="F5355">
        <v>43</v>
      </c>
      <c r="G5355" t="s">
        <v>72</v>
      </c>
      <c r="I5355" t="s">
        <v>52</v>
      </c>
      <c r="J5355" t="s">
        <v>52</v>
      </c>
      <c r="K5355" t="s">
        <v>53</v>
      </c>
      <c r="L5355" t="s">
        <v>53</v>
      </c>
      <c r="M5355">
        <v>0</v>
      </c>
      <c r="O5355">
        <v>5</v>
      </c>
      <c r="P5355" s="2">
        <v>6</v>
      </c>
      <c r="Q5355" t="s">
        <v>50</v>
      </c>
      <c r="R5355">
        <v>5</v>
      </c>
      <c r="S5355" s="5">
        <f t="shared" si="83"/>
        <v>0</v>
      </c>
      <c r="T5355" t="s">
        <v>58</v>
      </c>
      <c r="U5355" t="s">
        <v>52</v>
      </c>
      <c r="V5355">
        <v>1</v>
      </c>
      <c r="W5355" t="s">
        <v>52</v>
      </c>
      <c r="X5355">
        <v>2</v>
      </c>
      <c r="AB5355" t="s">
        <v>72</v>
      </c>
      <c r="AD5355" t="s">
        <v>73</v>
      </c>
      <c r="AE5355" t="s">
        <v>53</v>
      </c>
      <c r="AF5355" t="s">
        <v>53</v>
      </c>
      <c r="AG5355" t="s">
        <v>53</v>
      </c>
      <c r="AO5355" t="s">
        <v>70</v>
      </c>
    </row>
    <row r="5356" spans="1:49" hidden="1" x14ac:dyDescent="0.35">
      <c r="A5356" s="2" t="s">
        <v>1411</v>
      </c>
      <c r="B5356">
        <v>1</v>
      </c>
      <c r="C5356">
        <v>102</v>
      </c>
      <c r="D5356">
        <v>2</v>
      </c>
      <c r="E5356" t="s">
        <v>50</v>
      </c>
      <c r="F5356">
        <v>43</v>
      </c>
      <c r="G5356" t="s">
        <v>72</v>
      </c>
      <c r="I5356" t="s">
        <v>52</v>
      </c>
      <c r="J5356" t="s">
        <v>52</v>
      </c>
      <c r="K5356" t="s">
        <v>53</v>
      </c>
      <c r="L5356" t="s">
        <v>53</v>
      </c>
      <c r="M5356">
        <v>0</v>
      </c>
      <c r="O5356">
        <v>5</v>
      </c>
      <c r="P5356" s="2">
        <v>7</v>
      </c>
      <c r="Q5356" t="s">
        <v>50</v>
      </c>
      <c r="R5356">
        <v>1</v>
      </c>
      <c r="S5356" s="5">
        <f t="shared" si="83"/>
        <v>0</v>
      </c>
      <c r="T5356" t="s">
        <v>102</v>
      </c>
      <c r="U5356" t="s">
        <v>53</v>
      </c>
      <c r="W5356" t="s">
        <v>53</v>
      </c>
      <c r="AB5356" t="s">
        <v>72</v>
      </c>
    </row>
    <row r="5357" spans="1:49" hidden="1" x14ac:dyDescent="0.35">
      <c r="A5357" s="2" t="s">
        <v>1412</v>
      </c>
      <c r="B5357">
        <v>9</v>
      </c>
      <c r="C5357">
        <v>905</v>
      </c>
      <c r="D5357">
        <v>1</v>
      </c>
      <c r="E5357" t="s">
        <v>50</v>
      </c>
      <c r="F5357">
        <v>53</v>
      </c>
      <c r="G5357" t="s">
        <v>72</v>
      </c>
      <c r="I5357" t="s">
        <v>52</v>
      </c>
      <c r="J5357" t="s">
        <v>52</v>
      </c>
      <c r="K5357" t="s">
        <v>52</v>
      </c>
      <c r="L5357" t="s">
        <v>52</v>
      </c>
      <c r="M5357">
        <v>3</v>
      </c>
      <c r="N5357" t="s">
        <v>63</v>
      </c>
      <c r="P5357" s="2">
        <v>1</v>
      </c>
      <c r="Q5357" t="s">
        <v>50</v>
      </c>
      <c r="R5357">
        <v>53</v>
      </c>
      <c r="S5357" s="5">
        <f t="shared" si="83"/>
        <v>0</v>
      </c>
      <c r="T5357" t="s">
        <v>54</v>
      </c>
      <c r="U5357" t="s">
        <v>53</v>
      </c>
      <c r="W5357" t="s">
        <v>53</v>
      </c>
      <c r="Y5357" t="s">
        <v>55</v>
      </c>
      <c r="Z5357" t="s">
        <v>52</v>
      </c>
      <c r="AA5357">
        <v>2</v>
      </c>
      <c r="AB5357" t="s">
        <v>72</v>
      </c>
      <c r="AD5357" t="s">
        <v>52</v>
      </c>
      <c r="AE5357" t="s">
        <v>52</v>
      </c>
      <c r="AF5357" t="s">
        <v>52</v>
      </c>
      <c r="AG5357" t="s">
        <v>52</v>
      </c>
      <c r="AH5357">
        <v>3</v>
      </c>
      <c r="AI5357" t="s">
        <v>63</v>
      </c>
      <c r="AJ5357" t="s">
        <v>53</v>
      </c>
    </row>
    <row r="5358" spans="1:49" hidden="1" x14ac:dyDescent="0.35">
      <c r="A5358" s="2" t="s">
        <v>1412</v>
      </c>
      <c r="B5358">
        <v>9</v>
      </c>
      <c r="C5358">
        <v>905</v>
      </c>
      <c r="D5358">
        <v>1</v>
      </c>
      <c r="E5358" t="s">
        <v>50</v>
      </c>
      <c r="F5358">
        <v>53</v>
      </c>
      <c r="G5358" t="s">
        <v>72</v>
      </c>
      <c r="I5358" t="s">
        <v>52</v>
      </c>
      <c r="J5358" t="s">
        <v>52</v>
      </c>
      <c r="K5358" t="s">
        <v>52</v>
      </c>
      <c r="L5358" t="s">
        <v>52</v>
      </c>
      <c r="M5358">
        <v>3</v>
      </c>
      <c r="N5358" t="s">
        <v>63</v>
      </c>
      <c r="P5358" s="2">
        <v>2</v>
      </c>
      <c r="Q5358" t="s">
        <v>56</v>
      </c>
      <c r="R5358">
        <v>57</v>
      </c>
      <c r="S5358" s="5">
        <f t="shared" si="83"/>
        <v>0</v>
      </c>
      <c r="T5358" t="s">
        <v>57</v>
      </c>
      <c r="U5358" t="s">
        <v>53</v>
      </c>
      <c r="W5358" t="s">
        <v>53</v>
      </c>
      <c r="Y5358" t="s">
        <v>55</v>
      </c>
      <c r="Z5358" t="s">
        <v>52</v>
      </c>
      <c r="AA5358">
        <v>1</v>
      </c>
      <c r="AB5358" t="s">
        <v>72</v>
      </c>
      <c r="AD5358" t="s">
        <v>52</v>
      </c>
      <c r="AE5358" t="s">
        <v>52</v>
      </c>
      <c r="AF5358" t="s">
        <v>52</v>
      </c>
      <c r="AG5358" t="s">
        <v>52</v>
      </c>
      <c r="AH5358">
        <v>4</v>
      </c>
      <c r="AI5358" t="s">
        <v>83</v>
      </c>
      <c r="AJ5358" t="s">
        <v>53</v>
      </c>
    </row>
    <row r="5359" spans="1:49" hidden="1" x14ac:dyDescent="0.35">
      <c r="A5359" s="2" t="s">
        <v>1412</v>
      </c>
      <c r="B5359">
        <v>9</v>
      </c>
      <c r="C5359">
        <v>905</v>
      </c>
      <c r="D5359">
        <v>1</v>
      </c>
      <c r="E5359" t="s">
        <v>50</v>
      </c>
      <c r="F5359">
        <v>53</v>
      </c>
      <c r="G5359" t="s">
        <v>72</v>
      </c>
      <c r="I5359" t="s">
        <v>52</v>
      </c>
      <c r="J5359" t="s">
        <v>52</v>
      </c>
      <c r="K5359" t="s">
        <v>52</v>
      </c>
      <c r="L5359" t="s">
        <v>52</v>
      </c>
      <c r="M5359">
        <v>3</v>
      </c>
      <c r="N5359" t="s">
        <v>63</v>
      </c>
      <c r="P5359" s="2">
        <v>4</v>
      </c>
      <c r="Q5359" t="s">
        <v>56</v>
      </c>
      <c r="R5359">
        <v>24</v>
      </c>
      <c r="S5359" s="5">
        <f t="shared" si="83"/>
        <v>0</v>
      </c>
      <c r="T5359" t="s">
        <v>58</v>
      </c>
      <c r="U5359" t="s">
        <v>52</v>
      </c>
      <c r="V5359">
        <v>1</v>
      </c>
      <c r="W5359" t="s">
        <v>52</v>
      </c>
      <c r="X5359">
        <v>2</v>
      </c>
      <c r="Y5359" t="s">
        <v>59</v>
      </c>
      <c r="AB5359" t="s">
        <v>72</v>
      </c>
      <c r="AD5359" t="s">
        <v>52</v>
      </c>
      <c r="AE5359" t="s">
        <v>52</v>
      </c>
      <c r="AF5359" t="s">
        <v>52</v>
      </c>
      <c r="AG5359" t="s">
        <v>52</v>
      </c>
      <c r="AH5359">
        <v>5</v>
      </c>
      <c r="AI5359" t="s">
        <v>78</v>
      </c>
      <c r="AJ5359" t="s">
        <v>53</v>
      </c>
    </row>
    <row r="5360" spans="1:49" hidden="1" x14ac:dyDescent="0.35">
      <c r="A5360" s="2" t="s">
        <v>1412</v>
      </c>
      <c r="B5360">
        <v>9</v>
      </c>
      <c r="C5360">
        <v>905</v>
      </c>
      <c r="D5360">
        <v>1</v>
      </c>
      <c r="E5360" t="s">
        <v>50</v>
      </c>
      <c r="F5360">
        <v>53</v>
      </c>
      <c r="G5360" t="s">
        <v>72</v>
      </c>
      <c r="I5360" t="s">
        <v>52</v>
      </c>
      <c r="J5360" t="s">
        <v>52</v>
      </c>
      <c r="K5360" t="s">
        <v>52</v>
      </c>
      <c r="L5360" t="s">
        <v>52</v>
      </c>
      <c r="M5360">
        <v>3</v>
      </c>
      <c r="N5360" t="s">
        <v>63</v>
      </c>
      <c r="P5360" s="2">
        <v>5</v>
      </c>
      <c r="Q5360" t="s">
        <v>56</v>
      </c>
      <c r="R5360">
        <v>20</v>
      </c>
      <c r="S5360" s="5">
        <f t="shared" si="83"/>
        <v>0</v>
      </c>
      <c r="T5360" t="s">
        <v>58</v>
      </c>
      <c r="U5360" t="s">
        <v>52</v>
      </c>
      <c r="V5360">
        <v>1</v>
      </c>
      <c r="W5360" t="s">
        <v>52</v>
      </c>
      <c r="X5360">
        <v>2</v>
      </c>
      <c r="Y5360" t="s">
        <v>59</v>
      </c>
      <c r="AB5360" t="s">
        <v>72</v>
      </c>
      <c r="AD5360" t="s">
        <v>52</v>
      </c>
      <c r="AE5360" t="s">
        <v>52</v>
      </c>
      <c r="AF5360" t="s">
        <v>52</v>
      </c>
      <c r="AG5360" t="s">
        <v>52</v>
      </c>
      <c r="AH5360">
        <v>5</v>
      </c>
      <c r="AI5360" t="s">
        <v>78</v>
      </c>
      <c r="AJ5360" t="s">
        <v>53</v>
      </c>
    </row>
    <row r="5361" spans="1:49" hidden="1" x14ac:dyDescent="0.35">
      <c r="A5361" s="2" t="s">
        <v>1412</v>
      </c>
      <c r="B5361">
        <v>9</v>
      </c>
      <c r="C5361">
        <v>905</v>
      </c>
      <c r="D5361">
        <v>1</v>
      </c>
      <c r="E5361" t="s">
        <v>50</v>
      </c>
      <c r="F5361">
        <v>53</v>
      </c>
      <c r="G5361" t="s">
        <v>72</v>
      </c>
      <c r="I5361" t="s">
        <v>52</v>
      </c>
      <c r="J5361" t="s">
        <v>52</v>
      </c>
      <c r="K5361" t="s">
        <v>52</v>
      </c>
      <c r="L5361" t="s">
        <v>52</v>
      </c>
      <c r="M5361">
        <v>3</v>
      </c>
      <c r="N5361" t="s">
        <v>63</v>
      </c>
      <c r="P5361" s="2">
        <v>9</v>
      </c>
      <c r="Q5361" t="s">
        <v>50</v>
      </c>
      <c r="R5361">
        <v>31</v>
      </c>
      <c r="S5361" s="5">
        <f t="shared" si="83"/>
        <v>0</v>
      </c>
      <c r="T5361" t="s">
        <v>58</v>
      </c>
      <c r="U5361" t="s">
        <v>52</v>
      </c>
      <c r="V5361">
        <v>1</v>
      </c>
      <c r="W5361" t="s">
        <v>52</v>
      </c>
      <c r="X5361">
        <v>2</v>
      </c>
      <c r="Y5361" t="s">
        <v>92</v>
      </c>
      <c r="AB5361" t="s">
        <v>72</v>
      </c>
      <c r="AD5361" t="s">
        <v>52</v>
      </c>
      <c r="AE5361" t="s">
        <v>52</v>
      </c>
      <c r="AF5361" t="s">
        <v>52</v>
      </c>
      <c r="AG5361" t="s">
        <v>52</v>
      </c>
      <c r="AH5361">
        <v>4</v>
      </c>
      <c r="AI5361" t="s">
        <v>83</v>
      </c>
      <c r="AJ5361" t="s">
        <v>53</v>
      </c>
    </row>
    <row r="5362" spans="1:49" hidden="1" x14ac:dyDescent="0.35">
      <c r="A5362" s="2" t="s">
        <v>1413</v>
      </c>
      <c r="B5362">
        <v>12</v>
      </c>
      <c r="C5362">
        <v>1203</v>
      </c>
      <c r="D5362">
        <v>1</v>
      </c>
      <c r="E5362" t="s">
        <v>50</v>
      </c>
      <c r="F5362">
        <v>72</v>
      </c>
      <c r="G5362" t="s">
        <v>72</v>
      </c>
      <c r="I5362" t="s">
        <v>52</v>
      </c>
      <c r="J5362" t="s">
        <v>52</v>
      </c>
      <c r="K5362" t="s">
        <v>52</v>
      </c>
      <c r="L5362" t="s">
        <v>52</v>
      </c>
      <c r="M5362">
        <v>8</v>
      </c>
      <c r="N5362" t="s">
        <v>86</v>
      </c>
      <c r="P5362" s="2">
        <v>1</v>
      </c>
      <c r="Q5362" t="s">
        <v>50</v>
      </c>
      <c r="R5362">
        <v>72</v>
      </c>
      <c r="S5362" s="5">
        <f t="shared" si="83"/>
        <v>0</v>
      </c>
      <c r="T5362" t="s">
        <v>54</v>
      </c>
      <c r="U5362" t="s">
        <v>53</v>
      </c>
      <c r="W5362" t="s">
        <v>53</v>
      </c>
      <c r="Y5362" t="s">
        <v>55</v>
      </c>
      <c r="Z5362" t="s">
        <v>52</v>
      </c>
      <c r="AA5362">
        <v>2</v>
      </c>
      <c r="AB5362" t="s">
        <v>72</v>
      </c>
      <c r="AD5362" t="s">
        <v>52</v>
      </c>
      <c r="AE5362" t="s">
        <v>52</v>
      </c>
      <c r="AF5362" t="s">
        <v>52</v>
      </c>
      <c r="AG5362" t="s">
        <v>52</v>
      </c>
      <c r="AH5362">
        <v>8</v>
      </c>
      <c r="AI5362" t="s">
        <v>86</v>
      </c>
      <c r="AJ5362" t="s">
        <v>53</v>
      </c>
    </row>
    <row r="5363" spans="1:49" hidden="1" x14ac:dyDescent="0.35">
      <c r="A5363" s="2" t="s">
        <v>1413</v>
      </c>
      <c r="B5363">
        <v>12</v>
      </c>
      <c r="C5363">
        <v>1203</v>
      </c>
      <c r="D5363">
        <v>1</v>
      </c>
      <c r="E5363" t="s">
        <v>50</v>
      </c>
      <c r="F5363">
        <v>72</v>
      </c>
      <c r="G5363" t="s">
        <v>72</v>
      </c>
      <c r="I5363" t="s">
        <v>52</v>
      </c>
      <c r="J5363" t="s">
        <v>52</v>
      </c>
      <c r="K5363" t="s">
        <v>52</v>
      </c>
      <c r="L5363" t="s">
        <v>52</v>
      </c>
      <c r="M5363">
        <v>8</v>
      </c>
      <c r="N5363" t="s">
        <v>86</v>
      </c>
      <c r="P5363" s="2">
        <v>2</v>
      </c>
      <c r="Q5363" t="s">
        <v>56</v>
      </c>
      <c r="R5363">
        <v>58</v>
      </c>
      <c r="S5363" s="5">
        <f t="shared" si="83"/>
        <v>0</v>
      </c>
      <c r="T5363" t="s">
        <v>57</v>
      </c>
      <c r="U5363" t="s">
        <v>53</v>
      </c>
      <c r="W5363" t="s">
        <v>53</v>
      </c>
      <c r="Y5363" t="s">
        <v>55</v>
      </c>
      <c r="Z5363" t="s">
        <v>52</v>
      </c>
      <c r="AA5363">
        <v>1</v>
      </c>
      <c r="AB5363" t="s">
        <v>72</v>
      </c>
      <c r="AD5363" t="s">
        <v>73</v>
      </c>
      <c r="AE5363" t="s">
        <v>52</v>
      </c>
      <c r="AF5363" t="s">
        <v>52</v>
      </c>
      <c r="AG5363" t="s">
        <v>52</v>
      </c>
      <c r="AH5363">
        <v>6</v>
      </c>
      <c r="AI5363" t="s">
        <v>79</v>
      </c>
      <c r="AJ5363" t="s">
        <v>53</v>
      </c>
    </row>
    <row r="5364" spans="1:49" hidden="1" x14ac:dyDescent="0.35">
      <c r="A5364" s="2" t="s">
        <v>1413</v>
      </c>
      <c r="B5364">
        <v>12</v>
      </c>
      <c r="C5364">
        <v>1203</v>
      </c>
      <c r="D5364">
        <v>1</v>
      </c>
      <c r="E5364" t="s">
        <v>50</v>
      </c>
      <c r="F5364">
        <v>72</v>
      </c>
      <c r="G5364" t="s">
        <v>72</v>
      </c>
      <c r="I5364" t="s">
        <v>52</v>
      </c>
      <c r="J5364" t="s">
        <v>52</v>
      </c>
      <c r="K5364" t="s">
        <v>52</v>
      </c>
      <c r="L5364" t="s">
        <v>52</v>
      </c>
      <c r="M5364">
        <v>8</v>
      </c>
      <c r="N5364" t="s">
        <v>86</v>
      </c>
      <c r="P5364" s="2">
        <v>3</v>
      </c>
      <c r="Q5364" t="s">
        <v>56</v>
      </c>
      <c r="R5364">
        <v>26</v>
      </c>
      <c r="S5364" s="5">
        <f t="shared" si="83"/>
        <v>0</v>
      </c>
      <c r="T5364" t="s">
        <v>58</v>
      </c>
      <c r="U5364" t="s">
        <v>52</v>
      </c>
      <c r="V5364">
        <v>1</v>
      </c>
      <c r="W5364" t="s">
        <v>52</v>
      </c>
      <c r="X5364">
        <v>2</v>
      </c>
      <c r="Y5364" t="s">
        <v>59</v>
      </c>
      <c r="AB5364" t="s">
        <v>72</v>
      </c>
      <c r="AD5364" t="s">
        <v>52</v>
      </c>
      <c r="AE5364" t="s">
        <v>52</v>
      </c>
      <c r="AF5364" t="s">
        <v>52</v>
      </c>
      <c r="AG5364" t="s">
        <v>52</v>
      </c>
      <c r="AH5364">
        <v>16</v>
      </c>
      <c r="AI5364" t="s">
        <v>140</v>
      </c>
      <c r="AJ5364" t="s">
        <v>52</v>
      </c>
      <c r="AK5364" t="s">
        <v>371</v>
      </c>
      <c r="AM5364" t="s">
        <v>96</v>
      </c>
      <c r="AN5364" t="s">
        <v>53</v>
      </c>
      <c r="AP5364">
        <v>2000000</v>
      </c>
      <c r="AQ5364">
        <v>0</v>
      </c>
      <c r="AR5364">
        <v>400000</v>
      </c>
      <c r="AS5364">
        <v>200000</v>
      </c>
      <c r="AT5364">
        <v>0</v>
      </c>
      <c r="AU5364">
        <v>0</v>
      </c>
      <c r="AV5364">
        <v>0</v>
      </c>
      <c r="AW5364">
        <v>2600000</v>
      </c>
    </row>
    <row r="5365" spans="1:49" hidden="1" x14ac:dyDescent="0.35">
      <c r="A5365" s="2" t="s">
        <v>1414</v>
      </c>
      <c r="B5365">
        <v>12</v>
      </c>
      <c r="C5365">
        <v>1204</v>
      </c>
      <c r="D5365">
        <v>1</v>
      </c>
      <c r="E5365" t="s">
        <v>50</v>
      </c>
      <c r="F5365">
        <v>48</v>
      </c>
      <c r="G5365" t="s">
        <v>72</v>
      </c>
      <c r="I5365" t="s">
        <v>52</v>
      </c>
      <c r="J5365" t="s">
        <v>52</v>
      </c>
      <c r="K5365" t="s">
        <v>52</v>
      </c>
      <c r="L5365" t="s">
        <v>52</v>
      </c>
      <c r="M5365">
        <v>12</v>
      </c>
      <c r="N5365" t="s">
        <v>76</v>
      </c>
      <c r="P5365" s="2">
        <v>1</v>
      </c>
      <c r="Q5365" t="s">
        <v>50</v>
      </c>
      <c r="R5365">
        <v>48</v>
      </c>
      <c r="S5365" s="5">
        <f t="shared" si="83"/>
        <v>0</v>
      </c>
      <c r="T5365" t="s">
        <v>54</v>
      </c>
      <c r="U5365" t="s">
        <v>53</v>
      </c>
      <c r="W5365" t="s">
        <v>53</v>
      </c>
      <c r="Y5365" t="s">
        <v>55</v>
      </c>
      <c r="Z5365" t="s">
        <v>52</v>
      </c>
      <c r="AA5365">
        <v>2</v>
      </c>
      <c r="AB5365" t="s">
        <v>72</v>
      </c>
      <c r="AD5365" t="s">
        <v>52</v>
      </c>
      <c r="AE5365" t="s">
        <v>52</v>
      </c>
      <c r="AF5365" t="s">
        <v>52</v>
      </c>
      <c r="AG5365" t="s">
        <v>52</v>
      </c>
      <c r="AH5365">
        <v>12</v>
      </c>
      <c r="AI5365" t="s">
        <v>76</v>
      </c>
      <c r="AJ5365" t="s">
        <v>53</v>
      </c>
    </row>
    <row r="5366" spans="1:49" hidden="1" x14ac:dyDescent="0.35">
      <c r="A5366" s="2" t="s">
        <v>1414</v>
      </c>
      <c r="B5366">
        <v>12</v>
      </c>
      <c r="C5366">
        <v>1204</v>
      </c>
      <c r="D5366">
        <v>1</v>
      </c>
      <c r="E5366" t="s">
        <v>50</v>
      </c>
      <c r="F5366">
        <v>48</v>
      </c>
      <c r="G5366" t="s">
        <v>72</v>
      </c>
      <c r="I5366" t="s">
        <v>52</v>
      </c>
      <c r="J5366" t="s">
        <v>52</v>
      </c>
      <c r="K5366" t="s">
        <v>52</v>
      </c>
      <c r="L5366" t="s">
        <v>52</v>
      </c>
      <c r="M5366">
        <v>12</v>
      </c>
      <c r="N5366" t="s">
        <v>76</v>
      </c>
      <c r="P5366" s="2">
        <v>2</v>
      </c>
      <c r="Q5366" t="s">
        <v>56</v>
      </c>
      <c r="R5366">
        <v>44</v>
      </c>
      <c r="S5366" s="5">
        <f t="shared" si="83"/>
        <v>0</v>
      </c>
      <c r="T5366" t="s">
        <v>57</v>
      </c>
      <c r="U5366" t="s">
        <v>53</v>
      </c>
      <c r="W5366" t="s">
        <v>53</v>
      </c>
      <c r="Y5366" t="s">
        <v>55</v>
      </c>
      <c r="Z5366" t="s">
        <v>52</v>
      </c>
      <c r="AA5366">
        <v>1</v>
      </c>
      <c r="AB5366" t="s">
        <v>72</v>
      </c>
      <c r="AD5366" t="s">
        <v>73</v>
      </c>
      <c r="AE5366" t="s">
        <v>52</v>
      </c>
      <c r="AF5366" t="s">
        <v>52</v>
      </c>
      <c r="AG5366" t="s">
        <v>52</v>
      </c>
      <c r="AH5366">
        <v>9</v>
      </c>
      <c r="AI5366" t="s">
        <v>100</v>
      </c>
      <c r="AJ5366" t="s">
        <v>53</v>
      </c>
    </row>
    <row r="5367" spans="1:49" hidden="1" x14ac:dyDescent="0.35">
      <c r="A5367" s="2" t="s">
        <v>1415</v>
      </c>
      <c r="B5367">
        <v>13</v>
      </c>
      <c r="C5367">
        <v>1307</v>
      </c>
      <c r="D5367">
        <v>2</v>
      </c>
      <c r="E5367" t="s">
        <v>50</v>
      </c>
      <c r="F5367">
        <v>27</v>
      </c>
      <c r="G5367" t="s">
        <v>72</v>
      </c>
      <c r="I5367" t="s">
        <v>73</v>
      </c>
      <c r="J5367" t="s">
        <v>53</v>
      </c>
      <c r="K5367" t="s">
        <v>53</v>
      </c>
      <c r="L5367" t="s">
        <v>53</v>
      </c>
      <c r="M5367">
        <v>0</v>
      </c>
      <c r="O5367">
        <v>3</v>
      </c>
      <c r="P5367" s="2">
        <v>1</v>
      </c>
      <c r="Q5367" t="s">
        <v>50</v>
      </c>
      <c r="R5367">
        <v>27</v>
      </c>
      <c r="S5367" s="5">
        <f t="shared" si="83"/>
        <v>0</v>
      </c>
      <c r="T5367" t="s">
        <v>54</v>
      </c>
      <c r="U5367" t="s">
        <v>53</v>
      </c>
      <c r="W5367" t="s">
        <v>53</v>
      </c>
      <c r="Y5367" t="s">
        <v>55</v>
      </c>
      <c r="Z5367" t="s">
        <v>52</v>
      </c>
      <c r="AA5367">
        <v>2</v>
      </c>
      <c r="AB5367" t="s">
        <v>72</v>
      </c>
      <c r="AD5367" t="s">
        <v>73</v>
      </c>
      <c r="AE5367" t="s">
        <v>53</v>
      </c>
      <c r="AF5367" t="s">
        <v>53</v>
      </c>
      <c r="AG5367" t="s">
        <v>53</v>
      </c>
    </row>
    <row r="5368" spans="1:49" hidden="1" x14ac:dyDescent="0.35">
      <c r="A5368" s="2" t="s">
        <v>1415</v>
      </c>
      <c r="B5368">
        <v>13</v>
      </c>
      <c r="C5368">
        <v>1307</v>
      </c>
      <c r="D5368">
        <v>2</v>
      </c>
      <c r="E5368" t="s">
        <v>50</v>
      </c>
      <c r="F5368">
        <v>27</v>
      </c>
      <c r="G5368" t="s">
        <v>72</v>
      </c>
      <c r="I5368" t="s">
        <v>73</v>
      </c>
      <c r="J5368" t="s">
        <v>53</v>
      </c>
      <c r="K5368" t="s">
        <v>53</v>
      </c>
      <c r="L5368" t="s">
        <v>53</v>
      </c>
      <c r="M5368">
        <v>0</v>
      </c>
      <c r="O5368">
        <v>3</v>
      </c>
      <c r="P5368" s="2">
        <v>2</v>
      </c>
      <c r="Q5368" t="s">
        <v>56</v>
      </c>
      <c r="R5368">
        <v>33</v>
      </c>
      <c r="S5368" s="5">
        <f t="shared" si="83"/>
        <v>0</v>
      </c>
      <c r="T5368" t="s">
        <v>57</v>
      </c>
      <c r="U5368" t="s">
        <v>53</v>
      </c>
      <c r="W5368" t="s">
        <v>53</v>
      </c>
      <c r="Y5368" t="s">
        <v>55</v>
      </c>
      <c r="Z5368" t="s">
        <v>52</v>
      </c>
      <c r="AA5368">
        <v>1</v>
      </c>
      <c r="AB5368" t="s">
        <v>72</v>
      </c>
      <c r="AD5368" t="s">
        <v>73</v>
      </c>
      <c r="AE5368" t="s">
        <v>52</v>
      </c>
      <c r="AF5368" t="s">
        <v>52</v>
      </c>
      <c r="AG5368" t="s">
        <v>52</v>
      </c>
      <c r="AH5368">
        <v>5</v>
      </c>
      <c r="AI5368" t="s">
        <v>78</v>
      </c>
      <c r="AJ5368" t="s">
        <v>53</v>
      </c>
    </row>
    <row r="5369" spans="1:49" x14ac:dyDescent="0.35">
      <c r="A5369" s="2" t="s">
        <v>1415</v>
      </c>
      <c r="B5369">
        <v>13</v>
      </c>
      <c r="C5369">
        <v>1307</v>
      </c>
      <c r="D5369">
        <v>2</v>
      </c>
      <c r="E5369" t="s">
        <v>50</v>
      </c>
      <c r="F5369">
        <v>27</v>
      </c>
      <c r="G5369" t="s">
        <v>72</v>
      </c>
      <c r="I5369" t="s">
        <v>73</v>
      </c>
      <c r="J5369" t="s">
        <v>53</v>
      </c>
      <c r="K5369" t="s">
        <v>53</v>
      </c>
      <c r="L5369" t="s">
        <v>53</v>
      </c>
      <c r="M5369">
        <v>0</v>
      </c>
      <c r="O5369">
        <v>3</v>
      </c>
      <c r="P5369" s="6">
        <v>3</v>
      </c>
      <c r="Q5369" t="s">
        <v>56</v>
      </c>
      <c r="R5369">
        <v>6</v>
      </c>
      <c r="S5369" s="5">
        <f t="shared" si="83"/>
        <v>1</v>
      </c>
      <c r="T5369" t="s">
        <v>58</v>
      </c>
      <c r="U5369" t="s">
        <v>52</v>
      </c>
      <c r="V5369">
        <v>1</v>
      </c>
      <c r="W5369" t="s">
        <v>52</v>
      </c>
      <c r="X5369">
        <v>2</v>
      </c>
      <c r="AB5369" t="s">
        <v>72</v>
      </c>
      <c r="AD5369" t="s">
        <v>73</v>
      </c>
      <c r="AE5369" t="s">
        <v>53</v>
      </c>
      <c r="AF5369" t="s">
        <v>53</v>
      </c>
      <c r="AG5369" t="s">
        <v>52</v>
      </c>
      <c r="AH5369">
        <v>2</v>
      </c>
      <c r="AI5369" t="s">
        <v>65</v>
      </c>
      <c r="AJ5369" t="s">
        <v>52</v>
      </c>
      <c r="AK5369" t="s">
        <v>66</v>
      </c>
      <c r="AM5369" t="s">
        <v>62</v>
      </c>
      <c r="AN5369" t="s">
        <v>53</v>
      </c>
      <c r="AP5369">
        <v>0</v>
      </c>
      <c r="AQ5369">
        <v>0</v>
      </c>
      <c r="AR5369">
        <v>12000</v>
      </c>
      <c r="AS5369">
        <v>7000</v>
      </c>
      <c r="AT5369">
        <v>0</v>
      </c>
      <c r="AU5369">
        <v>0</v>
      </c>
      <c r="AV5369">
        <v>6000</v>
      </c>
      <c r="AW5369">
        <v>25000</v>
      </c>
    </row>
    <row r="5370" spans="1:49" hidden="1" x14ac:dyDescent="0.35">
      <c r="A5370" s="2" t="s">
        <v>1415</v>
      </c>
      <c r="B5370">
        <v>13</v>
      </c>
      <c r="C5370">
        <v>1307</v>
      </c>
      <c r="D5370">
        <v>2</v>
      </c>
      <c r="E5370" t="s">
        <v>50</v>
      </c>
      <c r="F5370">
        <v>27</v>
      </c>
      <c r="G5370" t="s">
        <v>72</v>
      </c>
      <c r="I5370" t="s">
        <v>73</v>
      </c>
      <c r="J5370" t="s">
        <v>53</v>
      </c>
      <c r="K5370" t="s">
        <v>53</v>
      </c>
      <c r="L5370" t="s">
        <v>53</v>
      </c>
      <c r="M5370">
        <v>0</v>
      </c>
      <c r="O5370">
        <v>3</v>
      </c>
      <c r="P5370" s="2">
        <v>4</v>
      </c>
      <c r="Q5370" t="s">
        <v>56</v>
      </c>
      <c r="R5370">
        <v>5</v>
      </c>
      <c r="S5370" s="5">
        <f t="shared" si="83"/>
        <v>0</v>
      </c>
      <c r="T5370" t="s">
        <v>58</v>
      </c>
      <c r="U5370" t="s">
        <v>52</v>
      </c>
      <c r="V5370">
        <v>1</v>
      </c>
      <c r="W5370" t="s">
        <v>52</v>
      </c>
      <c r="X5370">
        <v>2</v>
      </c>
      <c r="AB5370" t="s">
        <v>72</v>
      </c>
      <c r="AD5370" t="s">
        <v>73</v>
      </c>
      <c r="AE5370" t="s">
        <v>53</v>
      </c>
      <c r="AF5370" t="s">
        <v>53</v>
      </c>
      <c r="AG5370" t="s">
        <v>52</v>
      </c>
      <c r="AH5370">
        <v>2</v>
      </c>
      <c r="AI5370" t="s">
        <v>65</v>
      </c>
      <c r="AJ5370" t="s">
        <v>52</v>
      </c>
      <c r="AK5370" t="s">
        <v>66</v>
      </c>
      <c r="AM5370" t="s">
        <v>62</v>
      </c>
      <c r="AN5370" t="s">
        <v>53</v>
      </c>
      <c r="AP5370">
        <v>0</v>
      </c>
      <c r="AQ5370">
        <v>0</v>
      </c>
      <c r="AR5370">
        <v>12000</v>
      </c>
      <c r="AS5370">
        <v>6000</v>
      </c>
      <c r="AT5370">
        <v>0</v>
      </c>
      <c r="AU5370">
        <v>0</v>
      </c>
      <c r="AV5370">
        <v>6000</v>
      </c>
      <c r="AW5370">
        <v>24000</v>
      </c>
    </row>
    <row r="5371" spans="1:49" hidden="1" x14ac:dyDescent="0.35">
      <c r="A5371" s="2" t="s">
        <v>1415</v>
      </c>
      <c r="B5371">
        <v>13</v>
      </c>
      <c r="C5371">
        <v>1307</v>
      </c>
      <c r="D5371">
        <v>2</v>
      </c>
      <c r="E5371" t="s">
        <v>50</v>
      </c>
      <c r="F5371">
        <v>27</v>
      </c>
      <c r="G5371" t="s">
        <v>72</v>
      </c>
      <c r="I5371" t="s">
        <v>73</v>
      </c>
      <c r="J5371" t="s">
        <v>53</v>
      </c>
      <c r="K5371" t="s">
        <v>53</v>
      </c>
      <c r="L5371" t="s">
        <v>53</v>
      </c>
      <c r="M5371">
        <v>0</v>
      </c>
      <c r="O5371">
        <v>3</v>
      </c>
      <c r="P5371" s="2">
        <v>5</v>
      </c>
      <c r="Q5371" t="s">
        <v>50</v>
      </c>
      <c r="R5371">
        <v>2</v>
      </c>
      <c r="S5371" s="5">
        <f t="shared" si="83"/>
        <v>0</v>
      </c>
      <c r="T5371" t="s">
        <v>58</v>
      </c>
      <c r="U5371" t="s">
        <v>52</v>
      </c>
      <c r="V5371">
        <v>1</v>
      </c>
      <c r="W5371" t="s">
        <v>52</v>
      </c>
      <c r="X5371">
        <v>2</v>
      </c>
      <c r="AB5371" t="s">
        <v>72</v>
      </c>
      <c r="AD5371" t="s">
        <v>73</v>
      </c>
    </row>
    <row r="5372" spans="1:49" hidden="1" x14ac:dyDescent="0.35">
      <c r="A5372" s="2" t="s">
        <v>1416</v>
      </c>
      <c r="B5372">
        <v>5</v>
      </c>
      <c r="C5372">
        <v>505</v>
      </c>
      <c r="D5372">
        <v>1</v>
      </c>
      <c r="E5372" t="s">
        <v>56</v>
      </c>
      <c r="F5372">
        <v>89</v>
      </c>
      <c r="G5372" t="s">
        <v>72</v>
      </c>
      <c r="I5372" t="s">
        <v>73</v>
      </c>
      <c r="J5372" t="s">
        <v>53</v>
      </c>
      <c r="K5372" t="s">
        <v>53</v>
      </c>
      <c r="L5372" t="s">
        <v>53</v>
      </c>
      <c r="M5372">
        <v>0</v>
      </c>
      <c r="P5372" s="2">
        <v>1</v>
      </c>
      <c r="Q5372" t="s">
        <v>56</v>
      </c>
      <c r="R5372">
        <v>89</v>
      </c>
      <c r="S5372" s="5">
        <f t="shared" si="83"/>
        <v>0</v>
      </c>
      <c r="T5372" t="s">
        <v>54</v>
      </c>
      <c r="U5372" t="s">
        <v>53</v>
      </c>
      <c r="W5372" t="s">
        <v>53</v>
      </c>
      <c r="Y5372" t="s">
        <v>92</v>
      </c>
      <c r="AB5372" t="s">
        <v>72</v>
      </c>
      <c r="AD5372" t="s">
        <v>73</v>
      </c>
      <c r="AE5372" t="s">
        <v>53</v>
      </c>
      <c r="AF5372" t="s">
        <v>53</v>
      </c>
      <c r="AG5372" t="s">
        <v>53</v>
      </c>
    </row>
    <row r="5373" spans="1:49" hidden="1" x14ac:dyDescent="0.35">
      <c r="A5373" s="2" t="s">
        <v>1416</v>
      </c>
      <c r="B5373">
        <v>5</v>
      </c>
      <c r="C5373">
        <v>505</v>
      </c>
      <c r="D5373">
        <v>1</v>
      </c>
      <c r="E5373" t="s">
        <v>56</v>
      </c>
      <c r="F5373">
        <v>89</v>
      </c>
      <c r="G5373" t="s">
        <v>72</v>
      </c>
      <c r="I5373" t="s">
        <v>73</v>
      </c>
      <c r="J5373" t="s">
        <v>53</v>
      </c>
      <c r="K5373" t="s">
        <v>53</v>
      </c>
      <c r="L5373" t="s">
        <v>53</v>
      </c>
      <c r="M5373">
        <v>0</v>
      </c>
      <c r="P5373" s="2">
        <v>2</v>
      </c>
      <c r="Q5373" t="s">
        <v>56</v>
      </c>
      <c r="R5373">
        <v>43</v>
      </c>
      <c r="S5373" s="5">
        <f t="shared" si="83"/>
        <v>0</v>
      </c>
      <c r="T5373" t="s">
        <v>58</v>
      </c>
      <c r="U5373" t="s">
        <v>53</v>
      </c>
      <c r="W5373" t="s">
        <v>52</v>
      </c>
      <c r="X5373">
        <v>1</v>
      </c>
      <c r="Y5373" t="s">
        <v>55</v>
      </c>
      <c r="Z5373" t="s">
        <v>52</v>
      </c>
      <c r="AA5373">
        <v>3</v>
      </c>
      <c r="AB5373" t="s">
        <v>72</v>
      </c>
      <c r="AD5373" t="s">
        <v>73</v>
      </c>
      <c r="AE5373" t="s">
        <v>52</v>
      </c>
      <c r="AF5373" t="s">
        <v>52</v>
      </c>
      <c r="AG5373" t="s">
        <v>52</v>
      </c>
      <c r="AH5373">
        <v>5</v>
      </c>
      <c r="AI5373" t="s">
        <v>78</v>
      </c>
      <c r="AJ5373" t="s">
        <v>53</v>
      </c>
    </row>
    <row r="5374" spans="1:49" hidden="1" x14ac:dyDescent="0.35">
      <c r="A5374" s="2" t="s">
        <v>1416</v>
      </c>
      <c r="B5374">
        <v>5</v>
      </c>
      <c r="C5374">
        <v>505</v>
      </c>
      <c r="D5374">
        <v>1</v>
      </c>
      <c r="E5374" t="s">
        <v>56</v>
      </c>
      <c r="F5374">
        <v>89</v>
      </c>
      <c r="G5374" t="s">
        <v>72</v>
      </c>
      <c r="I5374" t="s">
        <v>73</v>
      </c>
      <c r="J5374" t="s">
        <v>53</v>
      </c>
      <c r="K5374" t="s">
        <v>53</v>
      </c>
      <c r="L5374" t="s">
        <v>53</v>
      </c>
      <c r="M5374">
        <v>0</v>
      </c>
      <c r="P5374" s="2">
        <v>3</v>
      </c>
      <c r="Q5374" t="s">
        <v>50</v>
      </c>
      <c r="R5374">
        <v>49</v>
      </c>
      <c r="S5374" s="5">
        <f t="shared" si="83"/>
        <v>0</v>
      </c>
      <c r="T5374" t="s">
        <v>99</v>
      </c>
      <c r="U5374" t="s">
        <v>53</v>
      </c>
      <c r="W5374" t="s">
        <v>53</v>
      </c>
      <c r="Y5374" t="s">
        <v>55</v>
      </c>
      <c r="Z5374" t="s">
        <v>52</v>
      </c>
      <c r="AA5374">
        <v>1</v>
      </c>
      <c r="AB5374" t="s">
        <v>72</v>
      </c>
      <c r="AD5374" t="s">
        <v>73</v>
      </c>
      <c r="AE5374" t="s">
        <v>52</v>
      </c>
      <c r="AF5374" t="s">
        <v>52</v>
      </c>
      <c r="AG5374" t="s">
        <v>52</v>
      </c>
      <c r="AH5374">
        <v>16</v>
      </c>
      <c r="AI5374" t="s">
        <v>140</v>
      </c>
      <c r="AJ5374" t="s">
        <v>53</v>
      </c>
    </row>
    <row r="5375" spans="1:49" hidden="1" x14ac:dyDescent="0.35">
      <c r="A5375" s="2" t="s">
        <v>1417</v>
      </c>
      <c r="B5375">
        <v>14</v>
      </c>
      <c r="C5375">
        <v>1405</v>
      </c>
      <c r="D5375">
        <v>2</v>
      </c>
      <c r="E5375" t="s">
        <v>50</v>
      </c>
      <c r="F5375">
        <v>58</v>
      </c>
      <c r="G5375" t="s">
        <v>72</v>
      </c>
      <c r="I5375" t="s">
        <v>73</v>
      </c>
      <c r="J5375" t="s">
        <v>52</v>
      </c>
      <c r="K5375" t="s">
        <v>52</v>
      </c>
      <c r="L5375" t="s">
        <v>52</v>
      </c>
      <c r="M5375">
        <v>3</v>
      </c>
      <c r="N5375" t="s">
        <v>63</v>
      </c>
      <c r="O5375">
        <v>1</v>
      </c>
      <c r="P5375" s="2">
        <v>1</v>
      </c>
      <c r="Q5375" t="s">
        <v>50</v>
      </c>
      <c r="R5375">
        <v>58</v>
      </c>
      <c r="S5375" s="5">
        <f t="shared" si="83"/>
        <v>0</v>
      </c>
      <c r="T5375" t="s">
        <v>54</v>
      </c>
      <c r="U5375" t="s">
        <v>53</v>
      </c>
      <c r="W5375" t="s">
        <v>53</v>
      </c>
      <c r="Y5375" t="s">
        <v>55</v>
      </c>
      <c r="Z5375" t="s">
        <v>52</v>
      </c>
      <c r="AA5375">
        <v>2</v>
      </c>
      <c r="AB5375" t="s">
        <v>72</v>
      </c>
      <c r="AD5375" t="s">
        <v>73</v>
      </c>
      <c r="AE5375" t="s">
        <v>52</v>
      </c>
      <c r="AF5375" t="s">
        <v>52</v>
      </c>
      <c r="AG5375" t="s">
        <v>52</v>
      </c>
      <c r="AH5375">
        <v>3</v>
      </c>
      <c r="AI5375" t="s">
        <v>63</v>
      </c>
      <c r="AJ5375" t="s">
        <v>53</v>
      </c>
    </row>
    <row r="5376" spans="1:49" hidden="1" x14ac:dyDescent="0.35">
      <c r="A5376" s="2" t="s">
        <v>1417</v>
      </c>
      <c r="B5376">
        <v>14</v>
      </c>
      <c r="C5376">
        <v>1405</v>
      </c>
      <c r="D5376">
        <v>2</v>
      </c>
      <c r="E5376" t="s">
        <v>50</v>
      </c>
      <c r="F5376">
        <v>58</v>
      </c>
      <c r="G5376" t="s">
        <v>72</v>
      </c>
      <c r="I5376" t="s">
        <v>73</v>
      </c>
      <c r="J5376" t="s">
        <v>52</v>
      </c>
      <c r="K5376" t="s">
        <v>52</v>
      </c>
      <c r="L5376" t="s">
        <v>52</v>
      </c>
      <c r="M5376">
        <v>3</v>
      </c>
      <c r="N5376" t="s">
        <v>63</v>
      </c>
      <c r="O5376">
        <v>1</v>
      </c>
      <c r="P5376" s="2">
        <v>2</v>
      </c>
      <c r="Q5376" t="s">
        <v>56</v>
      </c>
      <c r="R5376">
        <v>60</v>
      </c>
      <c r="S5376" s="5">
        <f t="shared" si="83"/>
        <v>0</v>
      </c>
      <c r="T5376" t="s">
        <v>57</v>
      </c>
      <c r="U5376" t="s">
        <v>53</v>
      </c>
      <c r="W5376" t="s">
        <v>53</v>
      </c>
      <c r="Y5376" t="s">
        <v>55</v>
      </c>
      <c r="Z5376" t="s">
        <v>52</v>
      </c>
      <c r="AA5376">
        <v>1</v>
      </c>
      <c r="AB5376" t="s">
        <v>72</v>
      </c>
      <c r="AD5376" t="s">
        <v>73</v>
      </c>
      <c r="AE5376" t="s">
        <v>52</v>
      </c>
      <c r="AF5376" t="s">
        <v>52</v>
      </c>
      <c r="AG5376" t="s">
        <v>52</v>
      </c>
      <c r="AH5376">
        <v>3</v>
      </c>
      <c r="AI5376" t="s">
        <v>63</v>
      </c>
      <c r="AJ5376" t="s">
        <v>53</v>
      </c>
    </row>
    <row r="5377" spans="1:49" hidden="1" x14ac:dyDescent="0.35">
      <c r="A5377" s="2" t="s">
        <v>1417</v>
      </c>
      <c r="B5377">
        <v>14</v>
      </c>
      <c r="C5377">
        <v>1405</v>
      </c>
      <c r="D5377">
        <v>2</v>
      </c>
      <c r="E5377" t="s">
        <v>50</v>
      </c>
      <c r="F5377">
        <v>58</v>
      </c>
      <c r="G5377" t="s">
        <v>72</v>
      </c>
      <c r="I5377" t="s">
        <v>73</v>
      </c>
      <c r="J5377" t="s">
        <v>52</v>
      </c>
      <c r="K5377" t="s">
        <v>52</v>
      </c>
      <c r="L5377" t="s">
        <v>52</v>
      </c>
      <c r="M5377">
        <v>3</v>
      </c>
      <c r="N5377" t="s">
        <v>63</v>
      </c>
      <c r="O5377">
        <v>1</v>
      </c>
      <c r="P5377" s="2">
        <v>3</v>
      </c>
      <c r="Q5377" t="s">
        <v>56</v>
      </c>
      <c r="R5377">
        <v>9</v>
      </c>
      <c r="S5377" s="5">
        <f t="shared" si="83"/>
        <v>0</v>
      </c>
      <c r="T5377" t="s">
        <v>102</v>
      </c>
      <c r="U5377" t="s">
        <v>53</v>
      </c>
      <c r="W5377" t="s">
        <v>52</v>
      </c>
      <c r="X5377">
        <v>4</v>
      </c>
      <c r="AB5377" t="s">
        <v>72</v>
      </c>
      <c r="AD5377" t="s">
        <v>73</v>
      </c>
      <c r="AE5377" t="s">
        <v>52</v>
      </c>
      <c r="AF5377" t="s">
        <v>52</v>
      </c>
      <c r="AG5377" t="s">
        <v>52</v>
      </c>
      <c r="AH5377">
        <v>4</v>
      </c>
      <c r="AI5377" t="s">
        <v>83</v>
      </c>
      <c r="AJ5377" t="s">
        <v>52</v>
      </c>
      <c r="AK5377" t="s">
        <v>84</v>
      </c>
      <c r="AM5377" t="s">
        <v>62</v>
      </c>
      <c r="AN5377" t="s">
        <v>52</v>
      </c>
      <c r="AP5377">
        <v>1560000</v>
      </c>
      <c r="AQ5377">
        <v>1560000</v>
      </c>
      <c r="AR5377">
        <v>25000</v>
      </c>
      <c r="AS5377">
        <v>50000</v>
      </c>
      <c r="AT5377">
        <v>0</v>
      </c>
      <c r="AU5377">
        <v>0</v>
      </c>
      <c r="AV5377">
        <v>0</v>
      </c>
      <c r="AW5377">
        <v>3195000</v>
      </c>
    </row>
    <row r="5378" spans="1:49" hidden="1" x14ac:dyDescent="0.35">
      <c r="A5378" s="2" t="s">
        <v>1417</v>
      </c>
      <c r="B5378">
        <v>14</v>
      </c>
      <c r="C5378">
        <v>1405</v>
      </c>
      <c r="D5378">
        <v>2</v>
      </c>
      <c r="E5378" t="s">
        <v>50</v>
      </c>
      <c r="F5378">
        <v>58</v>
      </c>
      <c r="G5378" t="s">
        <v>72</v>
      </c>
      <c r="I5378" t="s">
        <v>73</v>
      </c>
      <c r="J5378" t="s">
        <v>52</v>
      </c>
      <c r="K5378" t="s">
        <v>52</v>
      </c>
      <c r="L5378" t="s">
        <v>52</v>
      </c>
      <c r="M5378">
        <v>3</v>
      </c>
      <c r="N5378" t="s">
        <v>63</v>
      </c>
      <c r="O5378">
        <v>1</v>
      </c>
      <c r="P5378" s="2">
        <v>4</v>
      </c>
      <c r="Q5378" t="s">
        <v>56</v>
      </c>
      <c r="R5378">
        <v>35</v>
      </c>
      <c r="S5378" s="5">
        <f t="shared" si="83"/>
        <v>0</v>
      </c>
      <c r="T5378" t="s">
        <v>58</v>
      </c>
      <c r="U5378" t="s">
        <v>52</v>
      </c>
      <c r="V5378">
        <v>1</v>
      </c>
      <c r="W5378" t="s">
        <v>52</v>
      </c>
      <c r="X5378">
        <v>2</v>
      </c>
      <c r="Y5378" t="s">
        <v>122</v>
      </c>
      <c r="AB5378" t="s">
        <v>72</v>
      </c>
      <c r="AD5378" t="s">
        <v>73</v>
      </c>
      <c r="AE5378" t="s">
        <v>52</v>
      </c>
      <c r="AF5378" t="s">
        <v>52</v>
      </c>
      <c r="AG5378" t="s">
        <v>52</v>
      </c>
      <c r="AH5378">
        <v>3</v>
      </c>
      <c r="AI5378" t="s">
        <v>63</v>
      </c>
      <c r="AJ5378" t="s">
        <v>53</v>
      </c>
    </row>
    <row r="5379" spans="1:49" hidden="1" x14ac:dyDescent="0.35">
      <c r="A5379" s="2" t="s">
        <v>1417</v>
      </c>
      <c r="B5379">
        <v>14</v>
      </c>
      <c r="C5379">
        <v>1405</v>
      </c>
      <c r="D5379">
        <v>2</v>
      </c>
      <c r="E5379" t="s">
        <v>50</v>
      </c>
      <c r="F5379">
        <v>58</v>
      </c>
      <c r="G5379" t="s">
        <v>72</v>
      </c>
      <c r="I5379" t="s">
        <v>73</v>
      </c>
      <c r="J5379" t="s">
        <v>52</v>
      </c>
      <c r="K5379" t="s">
        <v>52</v>
      </c>
      <c r="L5379" t="s">
        <v>52</v>
      </c>
      <c r="M5379">
        <v>3</v>
      </c>
      <c r="N5379" t="s">
        <v>63</v>
      </c>
      <c r="O5379">
        <v>1</v>
      </c>
      <c r="P5379" s="2">
        <v>5</v>
      </c>
      <c r="Q5379" t="s">
        <v>50</v>
      </c>
      <c r="R5379">
        <v>21</v>
      </c>
      <c r="S5379" s="5">
        <f t="shared" ref="S5379:S5442" si="84">IF(AND(R5379&gt;=6, R5379&lt;=17, T5379="Child"),1,0)</f>
        <v>0</v>
      </c>
      <c r="T5379" t="s">
        <v>58</v>
      </c>
      <c r="U5379" t="s">
        <v>52</v>
      </c>
      <c r="V5379">
        <v>1</v>
      </c>
      <c r="W5379" t="s">
        <v>52</v>
      </c>
      <c r="X5379">
        <v>2</v>
      </c>
      <c r="Y5379" t="s">
        <v>59</v>
      </c>
      <c r="AB5379" t="s">
        <v>72</v>
      </c>
      <c r="AD5379" t="s">
        <v>73</v>
      </c>
      <c r="AE5379" t="s">
        <v>52</v>
      </c>
      <c r="AF5379" t="s">
        <v>52</v>
      </c>
      <c r="AG5379" t="s">
        <v>52</v>
      </c>
      <c r="AH5379">
        <v>7</v>
      </c>
      <c r="AI5379" t="s">
        <v>86</v>
      </c>
      <c r="AJ5379" t="s">
        <v>53</v>
      </c>
    </row>
    <row r="5380" spans="1:49" hidden="1" x14ac:dyDescent="0.35">
      <c r="A5380" s="2" t="s">
        <v>1418</v>
      </c>
      <c r="B5380">
        <v>21</v>
      </c>
      <c r="C5380">
        <v>2110</v>
      </c>
      <c r="D5380">
        <v>2</v>
      </c>
      <c r="E5380" t="s">
        <v>50</v>
      </c>
      <c r="F5380">
        <v>56</v>
      </c>
      <c r="G5380" t="s">
        <v>72</v>
      </c>
      <c r="I5380" t="s">
        <v>73</v>
      </c>
      <c r="J5380" t="s">
        <v>52</v>
      </c>
      <c r="K5380" t="s">
        <v>52</v>
      </c>
      <c r="L5380" t="s">
        <v>52</v>
      </c>
      <c r="M5380">
        <v>7</v>
      </c>
      <c r="N5380" t="s">
        <v>80</v>
      </c>
      <c r="O5380">
        <v>4</v>
      </c>
      <c r="P5380" s="2">
        <v>1</v>
      </c>
      <c r="Q5380" t="s">
        <v>50</v>
      </c>
      <c r="R5380">
        <v>56</v>
      </c>
      <c r="S5380" s="5">
        <f t="shared" si="84"/>
        <v>0</v>
      </c>
      <c r="T5380" t="s">
        <v>54</v>
      </c>
      <c r="U5380" t="s">
        <v>53</v>
      </c>
      <c r="W5380" t="s">
        <v>53</v>
      </c>
      <c r="Y5380" t="s">
        <v>55</v>
      </c>
      <c r="Z5380" t="s">
        <v>52</v>
      </c>
      <c r="AA5380">
        <v>2</v>
      </c>
      <c r="AB5380" t="s">
        <v>72</v>
      </c>
      <c r="AD5380" t="s">
        <v>73</v>
      </c>
      <c r="AE5380" t="s">
        <v>52</v>
      </c>
      <c r="AF5380" t="s">
        <v>52</v>
      </c>
      <c r="AG5380" t="s">
        <v>52</v>
      </c>
      <c r="AH5380">
        <v>7</v>
      </c>
      <c r="AI5380" t="s">
        <v>80</v>
      </c>
      <c r="AJ5380" t="s">
        <v>53</v>
      </c>
    </row>
    <row r="5381" spans="1:49" hidden="1" x14ac:dyDescent="0.35">
      <c r="A5381" s="2" t="s">
        <v>1418</v>
      </c>
      <c r="B5381">
        <v>21</v>
      </c>
      <c r="C5381">
        <v>2110</v>
      </c>
      <c r="D5381">
        <v>2</v>
      </c>
      <c r="E5381" t="s">
        <v>50</v>
      </c>
      <c r="F5381">
        <v>56</v>
      </c>
      <c r="G5381" t="s">
        <v>72</v>
      </c>
      <c r="I5381" t="s">
        <v>73</v>
      </c>
      <c r="J5381" t="s">
        <v>52</v>
      </c>
      <c r="K5381" t="s">
        <v>52</v>
      </c>
      <c r="L5381" t="s">
        <v>52</v>
      </c>
      <c r="M5381">
        <v>7</v>
      </c>
      <c r="N5381" t="s">
        <v>80</v>
      </c>
      <c r="O5381">
        <v>4</v>
      </c>
      <c r="P5381" s="2">
        <v>2</v>
      </c>
      <c r="Q5381" t="s">
        <v>56</v>
      </c>
      <c r="R5381">
        <v>54</v>
      </c>
      <c r="S5381" s="5">
        <f t="shared" si="84"/>
        <v>0</v>
      </c>
      <c r="T5381" t="s">
        <v>57</v>
      </c>
      <c r="U5381" t="s">
        <v>53</v>
      </c>
      <c r="W5381" t="s">
        <v>52</v>
      </c>
      <c r="X5381">
        <v>7</v>
      </c>
      <c r="Y5381" t="s">
        <v>55</v>
      </c>
      <c r="Z5381" t="s">
        <v>52</v>
      </c>
      <c r="AA5381">
        <v>1</v>
      </c>
      <c r="AB5381" t="s">
        <v>72</v>
      </c>
      <c r="AD5381" t="s">
        <v>73</v>
      </c>
      <c r="AE5381" t="s">
        <v>53</v>
      </c>
      <c r="AF5381" t="s">
        <v>53</v>
      </c>
      <c r="AG5381" t="s">
        <v>52</v>
      </c>
      <c r="AH5381">
        <v>1</v>
      </c>
      <c r="AI5381" t="s">
        <v>67</v>
      </c>
      <c r="AJ5381" t="s">
        <v>53</v>
      </c>
    </row>
    <row r="5382" spans="1:49" hidden="1" x14ac:dyDescent="0.35">
      <c r="A5382" s="2" t="s">
        <v>1418</v>
      </c>
      <c r="B5382">
        <v>21</v>
      </c>
      <c r="C5382">
        <v>2110</v>
      </c>
      <c r="D5382">
        <v>2</v>
      </c>
      <c r="E5382" t="s">
        <v>50</v>
      </c>
      <c r="F5382">
        <v>56</v>
      </c>
      <c r="G5382" t="s">
        <v>72</v>
      </c>
      <c r="I5382" t="s">
        <v>73</v>
      </c>
      <c r="J5382" t="s">
        <v>52</v>
      </c>
      <c r="K5382" t="s">
        <v>52</v>
      </c>
      <c r="L5382" t="s">
        <v>52</v>
      </c>
      <c r="M5382">
        <v>7</v>
      </c>
      <c r="N5382" t="s">
        <v>80</v>
      </c>
      <c r="O5382">
        <v>4</v>
      </c>
      <c r="P5382" s="2">
        <v>4</v>
      </c>
      <c r="Q5382" t="s">
        <v>56</v>
      </c>
      <c r="R5382">
        <v>31</v>
      </c>
      <c r="S5382" s="5">
        <f t="shared" si="84"/>
        <v>0</v>
      </c>
      <c r="T5382" t="s">
        <v>58</v>
      </c>
      <c r="U5382" t="s">
        <v>52</v>
      </c>
      <c r="V5382">
        <v>1</v>
      </c>
      <c r="W5382" t="s">
        <v>52</v>
      </c>
      <c r="X5382">
        <v>2</v>
      </c>
      <c r="Y5382" t="s">
        <v>55</v>
      </c>
      <c r="Z5382" t="s">
        <v>53</v>
      </c>
      <c r="AB5382" t="s">
        <v>72</v>
      </c>
      <c r="AD5382" t="s">
        <v>73</v>
      </c>
      <c r="AE5382" t="s">
        <v>52</v>
      </c>
      <c r="AF5382" t="s">
        <v>52</v>
      </c>
      <c r="AG5382" t="s">
        <v>52</v>
      </c>
      <c r="AH5382">
        <v>8</v>
      </c>
      <c r="AI5382" t="s">
        <v>60</v>
      </c>
      <c r="AJ5382" t="s">
        <v>53</v>
      </c>
    </row>
    <row r="5383" spans="1:49" hidden="1" x14ac:dyDescent="0.35">
      <c r="A5383" s="2" t="s">
        <v>1418</v>
      </c>
      <c r="B5383">
        <v>21</v>
      </c>
      <c r="C5383">
        <v>2110</v>
      </c>
      <c r="D5383">
        <v>2</v>
      </c>
      <c r="E5383" t="s">
        <v>50</v>
      </c>
      <c r="F5383">
        <v>56</v>
      </c>
      <c r="G5383" t="s">
        <v>72</v>
      </c>
      <c r="I5383" t="s">
        <v>73</v>
      </c>
      <c r="J5383" t="s">
        <v>52</v>
      </c>
      <c r="K5383" t="s">
        <v>52</v>
      </c>
      <c r="L5383" t="s">
        <v>52</v>
      </c>
      <c r="M5383">
        <v>7</v>
      </c>
      <c r="N5383" t="s">
        <v>80</v>
      </c>
      <c r="O5383">
        <v>4</v>
      </c>
      <c r="P5383" s="2">
        <v>5</v>
      </c>
      <c r="Q5383" t="s">
        <v>56</v>
      </c>
      <c r="R5383">
        <v>26</v>
      </c>
      <c r="S5383" s="5">
        <f t="shared" si="84"/>
        <v>0</v>
      </c>
      <c r="T5383" t="s">
        <v>58</v>
      </c>
      <c r="U5383" t="s">
        <v>52</v>
      </c>
      <c r="V5383">
        <v>1</v>
      </c>
      <c r="W5383" t="s">
        <v>52</v>
      </c>
      <c r="X5383">
        <v>2</v>
      </c>
      <c r="Y5383" t="s">
        <v>59</v>
      </c>
      <c r="AB5383" t="s">
        <v>72</v>
      </c>
      <c r="AD5383" t="s">
        <v>73</v>
      </c>
      <c r="AE5383" t="s">
        <v>52</v>
      </c>
      <c r="AF5383" t="s">
        <v>52</v>
      </c>
      <c r="AG5383" t="s">
        <v>52</v>
      </c>
      <c r="AH5383">
        <v>5</v>
      </c>
      <c r="AI5383" t="s">
        <v>78</v>
      </c>
      <c r="AJ5383" t="s">
        <v>53</v>
      </c>
    </row>
    <row r="5384" spans="1:49" x14ac:dyDescent="0.35">
      <c r="A5384" s="2" t="s">
        <v>1418</v>
      </c>
      <c r="B5384">
        <v>21</v>
      </c>
      <c r="C5384">
        <v>2110</v>
      </c>
      <c r="D5384">
        <v>2</v>
      </c>
      <c r="E5384" t="s">
        <v>50</v>
      </c>
      <c r="F5384">
        <v>56</v>
      </c>
      <c r="G5384" t="s">
        <v>72</v>
      </c>
      <c r="I5384" t="s">
        <v>73</v>
      </c>
      <c r="J5384" t="s">
        <v>52</v>
      </c>
      <c r="K5384" t="s">
        <v>52</v>
      </c>
      <c r="L5384" t="s">
        <v>52</v>
      </c>
      <c r="M5384">
        <v>7</v>
      </c>
      <c r="N5384" t="s">
        <v>80</v>
      </c>
      <c r="O5384">
        <v>4</v>
      </c>
      <c r="P5384" s="6">
        <v>6</v>
      </c>
      <c r="Q5384" t="s">
        <v>50</v>
      </c>
      <c r="R5384">
        <v>14</v>
      </c>
      <c r="S5384" s="5">
        <f t="shared" si="84"/>
        <v>1</v>
      </c>
      <c r="T5384" t="s">
        <v>58</v>
      </c>
      <c r="U5384" t="s">
        <v>52</v>
      </c>
      <c r="V5384">
        <v>1</v>
      </c>
      <c r="W5384" t="s">
        <v>52</v>
      </c>
      <c r="X5384">
        <v>2</v>
      </c>
      <c r="Y5384" t="s">
        <v>59</v>
      </c>
      <c r="AB5384" t="s">
        <v>72</v>
      </c>
      <c r="AD5384" t="s">
        <v>73</v>
      </c>
      <c r="AE5384" t="s">
        <v>52</v>
      </c>
      <c r="AF5384" t="s">
        <v>52</v>
      </c>
      <c r="AG5384" t="s">
        <v>52</v>
      </c>
      <c r="AH5384">
        <v>7</v>
      </c>
      <c r="AI5384" t="s">
        <v>86</v>
      </c>
      <c r="AJ5384" t="s">
        <v>52</v>
      </c>
      <c r="AK5384" t="s">
        <v>87</v>
      </c>
      <c r="AM5384" t="s">
        <v>62</v>
      </c>
      <c r="AN5384" t="s">
        <v>52</v>
      </c>
      <c r="AP5384">
        <v>580000</v>
      </c>
      <c r="AQ5384">
        <v>412500</v>
      </c>
      <c r="AR5384">
        <v>34000</v>
      </c>
      <c r="AS5384">
        <v>98000</v>
      </c>
      <c r="AT5384">
        <v>0</v>
      </c>
      <c r="AU5384">
        <v>0</v>
      </c>
      <c r="AV5384">
        <v>7000</v>
      </c>
      <c r="AW5384">
        <v>1131500</v>
      </c>
    </row>
    <row r="5385" spans="1:49" hidden="1" x14ac:dyDescent="0.35">
      <c r="A5385" s="2" t="s">
        <v>1418</v>
      </c>
      <c r="B5385">
        <v>21</v>
      </c>
      <c r="C5385">
        <v>2110</v>
      </c>
      <c r="D5385">
        <v>2</v>
      </c>
      <c r="E5385" t="s">
        <v>50</v>
      </c>
      <c r="F5385">
        <v>56</v>
      </c>
      <c r="G5385" t="s">
        <v>72</v>
      </c>
      <c r="I5385" t="s">
        <v>73</v>
      </c>
      <c r="J5385" t="s">
        <v>52</v>
      </c>
      <c r="K5385" t="s">
        <v>52</v>
      </c>
      <c r="L5385" t="s">
        <v>52</v>
      </c>
      <c r="M5385">
        <v>7</v>
      </c>
      <c r="N5385" t="s">
        <v>80</v>
      </c>
      <c r="O5385">
        <v>4</v>
      </c>
      <c r="P5385" s="2">
        <v>7</v>
      </c>
      <c r="Q5385" t="s">
        <v>56</v>
      </c>
      <c r="R5385">
        <v>82</v>
      </c>
      <c r="S5385" s="5">
        <f t="shared" si="84"/>
        <v>0</v>
      </c>
      <c r="T5385" t="s">
        <v>91</v>
      </c>
      <c r="U5385" t="s">
        <v>53</v>
      </c>
      <c r="W5385" t="s">
        <v>53</v>
      </c>
      <c r="Y5385" t="s">
        <v>92</v>
      </c>
      <c r="AB5385" t="s">
        <v>72</v>
      </c>
      <c r="AD5385" t="s">
        <v>73</v>
      </c>
      <c r="AE5385" t="s">
        <v>53</v>
      </c>
      <c r="AF5385" t="s">
        <v>53</v>
      </c>
      <c r="AG5385" t="s">
        <v>53</v>
      </c>
    </row>
    <row r="5386" spans="1:49" hidden="1" x14ac:dyDescent="0.35">
      <c r="A5386" s="2" t="s">
        <v>1418</v>
      </c>
      <c r="B5386">
        <v>21</v>
      </c>
      <c r="C5386">
        <v>2110</v>
      </c>
      <c r="D5386">
        <v>2</v>
      </c>
      <c r="E5386" t="s">
        <v>50</v>
      </c>
      <c r="F5386">
        <v>56</v>
      </c>
      <c r="G5386" t="s">
        <v>72</v>
      </c>
      <c r="I5386" t="s">
        <v>73</v>
      </c>
      <c r="J5386" t="s">
        <v>52</v>
      </c>
      <c r="K5386" t="s">
        <v>52</v>
      </c>
      <c r="L5386" t="s">
        <v>52</v>
      </c>
      <c r="M5386">
        <v>7</v>
      </c>
      <c r="N5386" t="s">
        <v>80</v>
      </c>
      <c r="O5386">
        <v>4</v>
      </c>
      <c r="P5386" s="2">
        <v>10</v>
      </c>
      <c r="Q5386" t="s">
        <v>50</v>
      </c>
      <c r="R5386">
        <v>1</v>
      </c>
      <c r="S5386" s="5">
        <f t="shared" si="84"/>
        <v>0</v>
      </c>
      <c r="T5386" t="s">
        <v>102</v>
      </c>
      <c r="U5386" t="s">
        <v>53</v>
      </c>
      <c r="W5386" t="s">
        <v>52</v>
      </c>
      <c r="X5386">
        <v>4</v>
      </c>
      <c r="AB5386" t="s">
        <v>72</v>
      </c>
      <c r="AD5386" t="s">
        <v>73</v>
      </c>
    </row>
    <row r="5387" spans="1:49" hidden="1" x14ac:dyDescent="0.35">
      <c r="A5387" s="2" t="s">
        <v>1418</v>
      </c>
      <c r="B5387">
        <v>21</v>
      </c>
      <c r="C5387">
        <v>2110</v>
      </c>
      <c r="D5387">
        <v>2</v>
      </c>
      <c r="E5387" t="s">
        <v>50</v>
      </c>
      <c r="F5387">
        <v>56</v>
      </c>
      <c r="G5387" t="s">
        <v>72</v>
      </c>
      <c r="I5387" t="s">
        <v>73</v>
      </c>
      <c r="J5387" t="s">
        <v>52</v>
      </c>
      <c r="K5387" t="s">
        <v>52</v>
      </c>
      <c r="L5387" t="s">
        <v>52</v>
      </c>
      <c r="M5387">
        <v>7</v>
      </c>
      <c r="N5387" t="s">
        <v>80</v>
      </c>
      <c r="O5387">
        <v>4</v>
      </c>
      <c r="P5387" s="2">
        <v>12</v>
      </c>
      <c r="Q5387" t="s">
        <v>56</v>
      </c>
      <c r="R5387">
        <v>7</v>
      </c>
      <c r="S5387" s="5">
        <f t="shared" si="84"/>
        <v>0</v>
      </c>
      <c r="T5387" t="s">
        <v>102</v>
      </c>
      <c r="U5387" t="s">
        <v>53</v>
      </c>
      <c r="W5387" t="s">
        <v>53</v>
      </c>
      <c r="AB5387" t="s">
        <v>72</v>
      </c>
      <c r="AD5387" t="s">
        <v>73</v>
      </c>
      <c r="AE5387" t="s">
        <v>53</v>
      </c>
      <c r="AF5387" t="s">
        <v>53</v>
      </c>
      <c r="AG5387" t="s">
        <v>52</v>
      </c>
      <c r="AH5387">
        <v>1</v>
      </c>
      <c r="AI5387" t="s">
        <v>65</v>
      </c>
      <c r="AJ5387" t="s">
        <v>52</v>
      </c>
      <c r="AK5387" t="s">
        <v>74</v>
      </c>
      <c r="AM5387" t="s">
        <v>62</v>
      </c>
      <c r="AN5387" t="s">
        <v>53</v>
      </c>
    </row>
    <row r="5388" spans="1:49" hidden="1" x14ac:dyDescent="0.35">
      <c r="A5388" s="2" t="s">
        <v>1418</v>
      </c>
      <c r="B5388">
        <v>21</v>
      </c>
      <c r="C5388">
        <v>2110</v>
      </c>
      <c r="D5388">
        <v>2</v>
      </c>
      <c r="E5388" t="s">
        <v>50</v>
      </c>
      <c r="F5388">
        <v>56</v>
      </c>
      <c r="G5388" t="s">
        <v>72</v>
      </c>
      <c r="I5388" t="s">
        <v>73</v>
      </c>
      <c r="J5388" t="s">
        <v>52</v>
      </c>
      <c r="K5388" t="s">
        <v>52</v>
      </c>
      <c r="L5388" t="s">
        <v>52</v>
      </c>
      <c r="M5388">
        <v>7</v>
      </c>
      <c r="N5388" t="s">
        <v>80</v>
      </c>
      <c r="O5388">
        <v>4</v>
      </c>
      <c r="P5388" s="2">
        <v>14</v>
      </c>
      <c r="Q5388" t="s">
        <v>56</v>
      </c>
      <c r="R5388">
        <v>1</v>
      </c>
      <c r="S5388" s="5">
        <f t="shared" si="84"/>
        <v>0</v>
      </c>
      <c r="T5388" t="s">
        <v>102</v>
      </c>
      <c r="U5388" t="s">
        <v>53</v>
      </c>
      <c r="W5388" t="s">
        <v>53</v>
      </c>
      <c r="AB5388" t="s">
        <v>72</v>
      </c>
      <c r="AD5388" t="s">
        <v>73</v>
      </c>
    </row>
    <row r="5389" spans="1:49" hidden="1" x14ac:dyDescent="0.35">
      <c r="A5389" s="2" t="s">
        <v>1419</v>
      </c>
      <c r="B5389">
        <v>17</v>
      </c>
      <c r="C5389">
        <v>1709</v>
      </c>
      <c r="D5389">
        <v>1</v>
      </c>
      <c r="E5389" t="s">
        <v>50</v>
      </c>
      <c r="F5389">
        <v>41</v>
      </c>
      <c r="G5389" t="s">
        <v>72</v>
      </c>
      <c r="I5389" t="s">
        <v>73</v>
      </c>
      <c r="J5389" t="s">
        <v>52</v>
      </c>
      <c r="K5389" t="s">
        <v>52</v>
      </c>
      <c r="L5389" t="s">
        <v>52</v>
      </c>
      <c r="M5389">
        <v>4</v>
      </c>
      <c r="N5389" t="s">
        <v>83</v>
      </c>
      <c r="O5389">
        <v>1</v>
      </c>
      <c r="P5389" s="2">
        <v>1</v>
      </c>
      <c r="Q5389" t="s">
        <v>50</v>
      </c>
      <c r="R5389">
        <v>41</v>
      </c>
      <c r="S5389" s="5">
        <f t="shared" si="84"/>
        <v>0</v>
      </c>
      <c r="T5389" t="s">
        <v>54</v>
      </c>
      <c r="U5389" t="s">
        <v>53</v>
      </c>
      <c r="W5389" t="s">
        <v>53</v>
      </c>
      <c r="Y5389" t="s">
        <v>55</v>
      </c>
      <c r="Z5389" t="s">
        <v>52</v>
      </c>
      <c r="AA5389">
        <v>2</v>
      </c>
      <c r="AB5389" t="s">
        <v>72</v>
      </c>
      <c r="AD5389" t="s">
        <v>73</v>
      </c>
      <c r="AE5389" t="s">
        <v>52</v>
      </c>
      <c r="AF5389" t="s">
        <v>52</v>
      </c>
      <c r="AG5389" t="s">
        <v>52</v>
      </c>
      <c r="AH5389">
        <v>4</v>
      </c>
      <c r="AI5389" t="s">
        <v>83</v>
      </c>
      <c r="AJ5389" t="s">
        <v>53</v>
      </c>
    </row>
    <row r="5390" spans="1:49" hidden="1" x14ac:dyDescent="0.35">
      <c r="A5390" s="2" t="s">
        <v>1419</v>
      </c>
      <c r="B5390">
        <v>17</v>
      </c>
      <c r="C5390">
        <v>1709</v>
      </c>
      <c r="D5390">
        <v>1</v>
      </c>
      <c r="E5390" t="s">
        <v>50</v>
      </c>
      <c r="F5390">
        <v>41</v>
      </c>
      <c r="G5390" t="s">
        <v>72</v>
      </c>
      <c r="I5390" t="s">
        <v>73</v>
      </c>
      <c r="J5390" t="s">
        <v>52</v>
      </c>
      <c r="K5390" t="s">
        <v>52</v>
      </c>
      <c r="L5390" t="s">
        <v>52</v>
      </c>
      <c r="M5390">
        <v>4</v>
      </c>
      <c r="N5390" t="s">
        <v>83</v>
      </c>
      <c r="O5390">
        <v>1</v>
      </c>
      <c r="P5390" s="2">
        <v>2</v>
      </c>
      <c r="Q5390" t="s">
        <v>56</v>
      </c>
      <c r="R5390">
        <v>44</v>
      </c>
      <c r="S5390" s="5">
        <f t="shared" si="84"/>
        <v>0</v>
      </c>
      <c r="T5390" t="s">
        <v>57</v>
      </c>
      <c r="U5390" t="s">
        <v>53</v>
      </c>
      <c r="W5390" t="s">
        <v>53</v>
      </c>
      <c r="Y5390" t="s">
        <v>55</v>
      </c>
      <c r="Z5390" t="s">
        <v>52</v>
      </c>
      <c r="AA5390">
        <v>1</v>
      </c>
      <c r="AB5390" t="s">
        <v>72</v>
      </c>
      <c r="AD5390" t="s">
        <v>73</v>
      </c>
      <c r="AE5390" t="s">
        <v>52</v>
      </c>
      <c r="AF5390" t="s">
        <v>53</v>
      </c>
      <c r="AG5390" t="s">
        <v>52</v>
      </c>
      <c r="AH5390">
        <v>2</v>
      </c>
      <c r="AI5390" t="s">
        <v>65</v>
      </c>
      <c r="AJ5390" t="s">
        <v>53</v>
      </c>
    </row>
    <row r="5391" spans="1:49" hidden="1" x14ac:dyDescent="0.35">
      <c r="A5391" s="2" t="s">
        <v>1419</v>
      </c>
      <c r="B5391">
        <v>17</v>
      </c>
      <c r="C5391">
        <v>1709</v>
      </c>
      <c r="D5391">
        <v>1</v>
      </c>
      <c r="E5391" t="s">
        <v>50</v>
      </c>
      <c r="F5391">
        <v>41</v>
      </c>
      <c r="G5391" t="s">
        <v>72</v>
      </c>
      <c r="I5391" t="s">
        <v>73</v>
      </c>
      <c r="J5391" t="s">
        <v>52</v>
      </c>
      <c r="K5391" t="s">
        <v>52</v>
      </c>
      <c r="L5391" t="s">
        <v>52</v>
      </c>
      <c r="M5391">
        <v>4</v>
      </c>
      <c r="N5391" t="s">
        <v>83</v>
      </c>
      <c r="O5391">
        <v>1</v>
      </c>
      <c r="P5391" s="2">
        <v>3</v>
      </c>
      <c r="Q5391" t="s">
        <v>50</v>
      </c>
      <c r="R5391">
        <v>18</v>
      </c>
      <c r="S5391" s="5">
        <f t="shared" si="84"/>
        <v>0</v>
      </c>
      <c r="T5391" t="s">
        <v>58</v>
      </c>
      <c r="U5391" t="s">
        <v>52</v>
      </c>
      <c r="V5391">
        <v>1</v>
      </c>
      <c r="W5391" t="s">
        <v>52</v>
      </c>
      <c r="X5391">
        <v>2</v>
      </c>
      <c r="Y5391" t="s">
        <v>59</v>
      </c>
      <c r="AB5391" t="s">
        <v>72</v>
      </c>
      <c r="AD5391" t="s">
        <v>52</v>
      </c>
      <c r="AE5391" t="s">
        <v>52</v>
      </c>
      <c r="AF5391" t="s">
        <v>52</v>
      </c>
      <c r="AG5391" t="s">
        <v>52</v>
      </c>
      <c r="AH5391">
        <v>13</v>
      </c>
      <c r="AI5391" t="s">
        <v>107</v>
      </c>
      <c r="AJ5391" t="s">
        <v>52</v>
      </c>
      <c r="AK5391" t="s">
        <v>123</v>
      </c>
      <c r="AM5391" t="s">
        <v>96</v>
      </c>
      <c r="AN5391" t="s">
        <v>53</v>
      </c>
      <c r="AP5391">
        <v>2268000</v>
      </c>
      <c r="AQ5391">
        <v>0</v>
      </c>
      <c r="AR5391">
        <v>82000</v>
      </c>
      <c r="AS5391">
        <v>40000</v>
      </c>
      <c r="AT5391">
        <v>320000</v>
      </c>
      <c r="AU5391">
        <v>0</v>
      </c>
      <c r="AV5391">
        <v>0</v>
      </c>
      <c r="AW5391">
        <v>2710000</v>
      </c>
    </row>
    <row r="5392" spans="1:49" x14ac:dyDescent="0.35">
      <c r="A5392" s="2" t="s">
        <v>1419</v>
      </c>
      <c r="B5392">
        <v>17</v>
      </c>
      <c r="C5392">
        <v>1709</v>
      </c>
      <c r="D5392">
        <v>1</v>
      </c>
      <c r="E5392" t="s">
        <v>50</v>
      </c>
      <c r="F5392">
        <v>41</v>
      </c>
      <c r="G5392" t="s">
        <v>72</v>
      </c>
      <c r="I5392" t="s">
        <v>73</v>
      </c>
      <c r="J5392" t="s">
        <v>52</v>
      </c>
      <c r="K5392" t="s">
        <v>52</v>
      </c>
      <c r="L5392" t="s">
        <v>52</v>
      </c>
      <c r="M5392">
        <v>4</v>
      </c>
      <c r="N5392" t="s">
        <v>83</v>
      </c>
      <c r="O5392">
        <v>1</v>
      </c>
      <c r="P5392" s="6">
        <v>4</v>
      </c>
      <c r="Q5392" t="s">
        <v>50</v>
      </c>
      <c r="R5392">
        <v>16</v>
      </c>
      <c r="S5392" s="5">
        <f t="shared" si="84"/>
        <v>1</v>
      </c>
      <c r="T5392" t="s">
        <v>58</v>
      </c>
      <c r="U5392" t="s">
        <v>52</v>
      </c>
      <c r="V5392">
        <v>1</v>
      </c>
      <c r="W5392" t="s">
        <v>52</v>
      </c>
      <c r="X5392">
        <v>2</v>
      </c>
      <c r="Y5392" t="s">
        <v>59</v>
      </c>
      <c r="AB5392" t="s">
        <v>72</v>
      </c>
      <c r="AD5392" t="s">
        <v>73</v>
      </c>
      <c r="AE5392" t="s">
        <v>52</v>
      </c>
      <c r="AF5392" t="s">
        <v>52</v>
      </c>
      <c r="AG5392" t="s">
        <v>52</v>
      </c>
      <c r="AH5392">
        <v>11</v>
      </c>
      <c r="AI5392" t="s">
        <v>60</v>
      </c>
      <c r="AJ5392" t="s">
        <v>52</v>
      </c>
      <c r="AK5392" t="s">
        <v>61</v>
      </c>
      <c r="AM5392" t="s">
        <v>62</v>
      </c>
      <c r="AN5392" t="s">
        <v>52</v>
      </c>
      <c r="AP5392">
        <v>0</v>
      </c>
      <c r="AQ5392">
        <v>1200000</v>
      </c>
      <c r="AR5392">
        <v>24000</v>
      </c>
      <c r="AS5392">
        <v>30000</v>
      </c>
      <c r="AT5392">
        <v>524000</v>
      </c>
      <c r="AU5392">
        <v>0</v>
      </c>
      <c r="AV5392">
        <v>15000</v>
      </c>
      <c r="AW5392">
        <v>1793000</v>
      </c>
    </row>
    <row r="5393" spans="1:49" hidden="1" x14ac:dyDescent="0.35">
      <c r="A5393" s="2" t="s">
        <v>1420</v>
      </c>
      <c r="B5393">
        <v>5</v>
      </c>
      <c r="C5393">
        <v>501</v>
      </c>
      <c r="D5393">
        <v>2</v>
      </c>
      <c r="E5393" t="s">
        <v>50</v>
      </c>
      <c r="F5393">
        <v>44</v>
      </c>
      <c r="G5393" t="s">
        <v>72</v>
      </c>
      <c r="I5393" t="s">
        <v>73</v>
      </c>
      <c r="J5393" t="s">
        <v>52</v>
      </c>
      <c r="K5393" t="s">
        <v>52</v>
      </c>
      <c r="L5393" t="s">
        <v>52</v>
      </c>
      <c r="M5393">
        <v>5</v>
      </c>
      <c r="N5393" t="s">
        <v>78</v>
      </c>
      <c r="O5393">
        <v>3</v>
      </c>
      <c r="P5393" s="2">
        <v>1</v>
      </c>
      <c r="Q5393" t="s">
        <v>50</v>
      </c>
      <c r="R5393">
        <v>44</v>
      </c>
      <c r="S5393" s="5">
        <f t="shared" si="84"/>
        <v>0</v>
      </c>
      <c r="T5393" t="s">
        <v>54</v>
      </c>
      <c r="U5393" t="s">
        <v>53</v>
      </c>
      <c r="W5393" t="s">
        <v>53</v>
      </c>
      <c r="Y5393" t="s">
        <v>55</v>
      </c>
      <c r="Z5393" t="s">
        <v>52</v>
      </c>
      <c r="AA5393">
        <v>2</v>
      </c>
      <c r="AB5393" t="s">
        <v>72</v>
      </c>
      <c r="AD5393" t="s">
        <v>73</v>
      </c>
      <c r="AE5393" t="s">
        <v>52</v>
      </c>
      <c r="AF5393" t="s">
        <v>52</v>
      </c>
      <c r="AG5393" t="s">
        <v>52</v>
      </c>
      <c r="AH5393">
        <v>5</v>
      </c>
      <c r="AI5393" t="s">
        <v>78</v>
      </c>
      <c r="AJ5393" t="s">
        <v>53</v>
      </c>
    </row>
    <row r="5394" spans="1:49" hidden="1" x14ac:dyDescent="0.35">
      <c r="A5394" s="2" t="s">
        <v>1420</v>
      </c>
      <c r="B5394">
        <v>5</v>
      </c>
      <c r="C5394">
        <v>501</v>
      </c>
      <c r="D5394">
        <v>2</v>
      </c>
      <c r="E5394" t="s">
        <v>50</v>
      </c>
      <c r="F5394">
        <v>44</v>
      </c>
      <c r="G5394" t="s">
        <v>72</v>
      </c>
      <c r="I5394" t="s">
        <v>73</v>
      </c>
      <c r="J5394" t="s">
        <v>52</v>
      </c>
      <c r="K5394" t="s">
        <v>52</v>
      </c>
      <c r="L5394" t="s">
        <v>52</v>
      </c>
      <c r="M5394">
        <v>5</v>
      </c>
      <c r="N5394" t="s">
        <v>78</v>
      </c>
      <c r="O5394">
        <v>3</v>
      </c>
      <c r="P5394" s="2">
        <v>2</v>
      </c>
      <c r="Q5394" t="s">
        <v>56</v>
      </c>
      <c r="R5394">
        <v>41</v>
      </c>
      <c r="S5394" s="5">
        <f t="shared" si="84"/>
        <v>0</v>
      </c>
      <c r="T5394" t="s">
        <v>57</v>
      </c>
      <c r="U5394" t="s">
        <v>53</v>
      </c>
      <c r="W5394" t="s">
        <v>53</v>
      </c>
      <c r="Y5394" t="s">
        <v>55</v>
      </c>
      <c r="Z5394" t="s">
        <v>52</v>
      </c>
      <c r="AA5394">
        <v>1</v>
      </c>
      <c r="AB5394" t="s">
        <v>72</v>
      </c>
      <c r="AD5394" t="s">
        <v>73</v>
      </c>
      <c r="AE5394" t="s">
        <v>52</v>
      </c>
      <c r="AF5394" t="s">
        <v>52</v>
      </c>
      <c r="AG5394" t="s">
        <v>52</v>
      </c>
      <c r="AH5394">
        <v>2</v>
      </c>
      <c r="AI5394" t="s">
        <v>97</v>
      </c>
      <c r="AJ5394" t="s">
        <v>53</v>
      </c>
    </row>
    <row r="5395" spans="1:49" x14ac:dyDescent="0.35">
      <c r="A5395" s="2" t="s">
        <v>1420</v>
      </c>
      <c r="B5395">
        <v>5</v>
      </c>
      <c r="C5395">
        <v>501</v>
      </c>
      <c r="D5395">
        <v>2</v>
      </c>
      <c r="E5395" t="s">
        <v>50</v>
      </c>
      <c r="F5395">
        <v>44</v>
      </c>
      <c r="G5395" t="s">
        <v>72</v>
      </c>
      <c r="I5395" t="s">
        <v>73</v>
      </c>
      <c r="J5395" t="s">
        <v>52</v>
      </c>
      <c r="K5395" t="s">
        <v>52</v>
      </c>
      <c r="L5395" t="s">
        <v>52</v>
      </c>
      <c r="M5395">
        <v>5</v>
      </c>
      <c r="N5395" t="s">
        <v>78</v>
      </c>
      <c r="O5395">
        <v>3</v>
      </c>
      <c r="P5395" s="6">
        <v>3</v>
      </c>
      <c r="Q5395" t="s">
        <v>56</v>
      </c>
      <c r="R5395">
        <v>15</v>
      </c>
      <c r="S5395" s="5">
        <f t="shared" si="84"/>
        <v>1</v>
      </c>
      <c r="T5395" t="s">
        <v>58</v>
      </c>
      <c r="U5395" t="s">
        <v>52</v>
      </c>
      <c r="V5395">
        <v>1</v>
      </c>
      <c r="W5395" t="s">
        <v>52</v>
      </c>
      <c r="X5395">
        <v>2</v>
      </c>
      <c r="Y5395" t="s">
        <v>59</v>
      </c>
      <c r="AB5395" t="s">
        <v>72</v>
      </c>
      <c r="AD5395" t="s">
        <v>73</v>
      </c>
      <c r="AE5395" t="s">
        <v>52</v>
      </c>
      <c r="AF5395" t="s">
        <v>52</v>
      </c>
      <c r="AG5395" t="s">
        <v>52</v>
      </c>
      <c r="AH5395">
        <v>6</v>
      </c>
      <c r="AI5395" t="s">
        <v>78</v>
      </c>
      <c r="AJ5395" t="s">
        <v>52</v>
      </c>
      <c r="AK5395" t="s">
        <v>90</v>
      </c>
      <c r="AM5395" t="s">
        <v>62</v>
      </c>
      <c r="AN5395" t="s">
        <v>53</v>
      </c>
      <c r="AP5395">
        <v>0</v>
      </c>
      <c r="AQ5395">
        <v>576000</v>
      </c>
      <c r="AR5395">
        <v>25000</v>
      </c>
      <c r="AS5395">
        <v>12000</v>
      </c>
      <c r="AT5395">
        <v>1200000</v>
      </c>
      <c r="AU5395">
        <v>480000</v>
      </c>
      <c r="AV5395">
        <v>20000</v>
      </c>
      <c r="AW5395">
        <v>2313000</v>
      </c>
    </row>
    <row r="5396" spans="1:49" x14ac:dyDescent="0.35">
      <c r="A5396" s="2" t="s">
        <v>1420</v>
      </c>
      <c r="B5396">
        <v>5</v>
      </c>
      <c r="C5396">
        <v>501</v>
      </c>
      <c r="D5396">
        <v>2</v>
      </c>
      <c r="E5396" t="s">
        <v>50</v>
      </c>
      <c r="F5396">
        <v>44</v>
      </c>
      <c r="G5396" t="s">
        <v>72</v>
      </c>
      <c r="I5396" t="s">
        <v>73</v>
      </c>
      <c r="J5396" t="s">
        <v>52</v>
      </c>
      <c r="K5396" t="s">
        <v>52</v>
      </c>
      <c r="L5396" t="s">
        <v>52</v>
      </c>
      <c r="M5396">
        <v>5</v>
      </c>
      <c r="N5396" t="s">
        <v>78</v>
      </c>
      <c r="O5396">
        <v>3</v>
      </c>
      <c r="P5396" s="6">
        <v>4</v>
      </c>
      <c r="Q5396" t="s">
        <v>56</v>
      </c>
      <c r="R5396">
        <v>12</v>
      </c>
      <c r="S5396" s="5">
        <f t="shared" si="84"/>
        <v>1</v>
      </c>
      <c r="T5396" t="s">
        <v>58</v>
      </c>
      <c r="U5396" t="s">
        <v>52</v>
      </c>
      <c r="V5396">
        <v>1</v>
      </c>
      <c r="W5396" t="s">
        <v>52</v>
      </c>
      <c r="X5396">
        <v>2</v>
      </c>
      <c r="AB5396" t="s">
        <v>72</v>
      </c>
      <c r="AD5396" t="s">
        <v>73</v>
      </c>
      <c r="AE5396" t="s">
        <v>52</v>
      </c>
      <c r="AF5396" t="s">
        <v>52</v>
      </c>
      <c r="AG5396" t="s">
        <v>52</v>
      </c>
      <c r="AH5396">
        <v>5</v>
      </c>
      <c r="AI5396" t="s">
        <v>78</v>
      </c>
      <c r="AJ5396" t="s">
        <v>52</v>
      </c>
      <c r="AK5396" t="s">
        <v>88</v>
      </c>
      <c r="AM5396" t="s">
        <v>62</v>
      </c>
      <c r="AN5396" t="s">
        <v>53</v>
      </c>
      <c r="AP5396">
        <v>0</v>
      </c>
      <c r="AQ5396">
        <v>0</v>
      </c>
      <c r="AR5396">
        <v>15000</v>
      </c>
      <c r="AS5396">
        <v>10000</v>
      </c>
      <c r="AT5396">
        <v>0</v>
      </c>
      <c r="AU5396">
        <v>120000</v>
      </c>
      <c r="AV5396">
        <v>5000</v>
      </c>
      <c r="AW5396">
        <v>150000</v>
      </c>
    </row>
    <row r="5397" spans="1:49" hidden="1" x14ac:dyDescent="0.35">
      <c r="A5397" s="2" t="s">
        <v>1420</v>
      </c>
      <c r="B5397">
        <v>5</v>
      </c>
      <c r="C5397">
        <v>501</v>
      </c>
      <c r="D5397">
        <v>2</v>
      </c>
      <c r="E5397" t="s">
        <v>50</v>
      </c>
      <c r="F5397">
        <v>44</v>
      </c>
      <c r="G5397" t="s">
        <v>72</v>
      </c>
      <c r="I5397" t="s">
        <v>73</v>
      </c>
      <c r="J5397" t="s">
        <v>52</v>
      </c>
      <c r="K5397" t="s">
        <v>52</v>
      </c>
      <c r="L5397" t="s">
        <v>52</v>
      </c>
      <c r="M5397">
        <v>5</v>
      </c>
      <c r="N5397" t="s">
        <v>78</v>
      </c>
      <c r="O5397">
        <v>3</v>
      </c>
      <c r="P5397" s="2">
        <v>5</v>
      </c>
      <c r="Q5397" t="s">
        <v>56</v>
      </c>
      <c r="R5397">
        <v>3</v>
      </c>
      <c r="S5397" s="5">
        <f t="shared" si="84"/>
        <v>0</v>
      </c>
      <c r="T5397" t="s">
        <v>58</v>
      </c>
      <c r="U5397" t="s">
        <v>52</v>
      </c>
      <c r="V5397">
        <v>1</v>
      </c>
      <c r="W5397" t="s">
        <v>52</v>
      </c>
      <c r="X5397">
        <v>2</v>
      </c>
      <c r="AB5397" t="s">
        <v>72</v>
      </c>
      <c r="AD5397" t="s">
        <v>73</v>
      </c>
      <c r="AE5397" t="s">
        <v>53</v>
      </c>
      <c r="AF5397" t="s">
        <v>53</v>
      </c>
      <c r="AG5397" t="s">
        <v>53</v>
      </c>
      <c r="AO5397" t="s">
        <v>70</v>
      </c>
    </row>
    <row r="5398" spans="1:49" hidden="1" x14ac:dyDescent="0.35">
      <c r="A5398" s="2" t="s">
        <v>1421</v>
      </c>
      <c r="B5398">
        <v>4</v>
      </c>
      <c r="C5398">
        <v>408</v>
      </c>
      <c r="D5398">
        <v>2</v>
      </c>
      <c r="E5398" t="s">
        <v>50</v>
      </c>
      <c r="F5398">
        <v>33</v>
      </c>
      <c r="G5398" t="s">
        <v>72</v>
      </c>
      <c r="I5398" t="s">
        <v>73</v>
      </c>
      <c r="J5398" t="s">
        <v>52</v>
      </c>
      <c r="K5398" t="s">
        <v>52</v>
      </c>
      <c r="L5398" t="s">
        <v>52</v>
      </c>
      <c r="M5398">
        <v>7</v>
      </c>
      <c r="N5398" t="s">
        <v>86</v>
      </c>
      <c r="O5398">
        <v>2</v>
      </c>
      <c r="P5398" s="2">
        <v>1</v>
      </c>
      <c r="Q5398" t="s">
        <v>50</v>
      </c>
      <c r="R5398">
        <v>33</v>
      </c>
      <c r="S5398" s="5">
        <f t="shared" si="84"/>
        <v>0</v>
      </c>
      <c r="T5398" t="s">
        <v>54</v>
      </c>
      <c r="U5398" t="s">
        <v>53</v>
      </c>
      <c r="W5398" t="s">
        <v>53</v>
      </c>
      <c r="Y5398" t="s">
        <v>55</v>
      </c>
      <c r="Z5398" t="s">
        <v>52</v>
      </c>
      <c r="AA5398">
        <v>2</v>
      </c>
      <c r="AB5398" t="s">
        <v>72</v>
      </c>
      <c r="AD5398" t="s">
        <v>73</v>
      </c>
      <c r="AE5398" t="s">
        <v>52</v>
      </c>
      <c r="AF5398" t="s">
        <v>52</v>
      </c>
      <c r="AG5398" t="s">
        <v>52</v>
      </c>
      <c r="AH5398">
        <v>7</v>
      </c>
      <c r="AI5398" t="s">
        <v>86</v>
      </c>
      <c r="AJ5398" t="s">
        <v>53</v>
      </c>
    </row>
    <row r="5399" spans="1:49" hidden="1" x14ac:dyDescent="0.35">
      <c r="A5399" s="2" t="s">
        <v>1421</v>
      </c>
      <c r="B5399">
        <v>4</v>
      </c>
      <c r="C5399">
        <v>408</v>
      </c>
      <c r="D5399">
        <v>2</v>
      </c>
      <c r="E5399" t="s">
        <v>50</v>
      </c>
      <c r="F5399">
        <v>33</v>
      </c>
      <c r="G5399" t="s">
        <v>72</v>
      </c>
      <c r="I5399" t="s">
        <v>73</v>
      </c>
      <c r="J5399" t="s">
        <v>52</v>
      </c>
      <c r="K5399" t="s">
        <v>52</v>
      </c>
      <c r="L5399" t="s">
        <v>52</v>
      </c>
      <c r="M5399">
        <v>7</v>
      </c>
      <c r="N5399" t="s">
        <v>86</v>
      </c>
      <c r="O5399">
        <v>2</v>
      </c>
      <c r="P5399" s="2">
        <v>2</v>
      </c>
      <c r="Q5399" t="s">
        <v>56</v>
      </c>
      <c r="R5399">
        <v>26</v>
      </c>
      <c r="S5399" s="5">
        <f t="shared" si="84"/>
        <v>0</v>
      </c>
      <c r="T5399" t="s">
        <v>57</v>
      </c>
      <c r="U5399" t="s">
        <v>53</v>
      </c>
      <c r="W5399" t="s">
        <v>53</v>
      </c>
      <c r="Y5399" t="s">
        <v>55</v>
      </c>
      <c r="Z5399" t="s">
        <v>52</v>
      </c>
      <c r="AA5399">
        <v>1</v>
      </c>
      <c r="AB5399" t="s">
        <v>72</v>
      </c>
      <c r="AD5399" t="s">
        <v>73</v>
      </c>
      <c r="AE5399" t="s">
        <v>52</v>
      </c>
      <c r="AF5399" t="s">
        <v>52</v>
      </c>
      <c r="AG5399" t="s">
        <v>52</v>
      </c>
      <c r="AH5399">
        <v>6</v>
      </c>
      <c r="AI5399" t="s">
        <v>79</v>
      </c>
      <c r="AJ5399" t="s">
        <v>53</v>
      </c>
    </row>
    <row r="5400" spans="1:49" x14ac:dyDescent="0.35">
      <c r="A5400" s="2" t="s">
        <v>1421</v>
      </c>
      <c r="B5400">
        <v>4</v>
      </c>
      <c r="C5400">
        <v>408</v>
      </c>
      <c r="D5400">
        <v>2</v>
      </c>
      <c r="E5400" t="s">
        <v>50</v>
      </c>
      <c r="F5400">
        <v>33</v>
      </c>
      <c r="G5400" t="s">
        <v>72</v>
      </c>
      <c r="I5400" t="s">
        <v>73</v>
      </c>
      <c r="J5400" t="s">
        <v>52</v>
      </c>
      <c r="K5400" t="s">
        <v>52</v>
      </c>
      <c r="L5400" t="s">
        <v>52</v>
      </c>
      <c r="M5400">
        <v>7</v>
      </c>
      <c r="N5400" t="s">
        <v>86</v>
      </c>
      <c r="O5400">
        <v>2</v>
      </c>
      <c r="P5400" s="6">
        <v>3</v>
      </c>
      <c r="Q5400" t="s">
        <v>50</v>
      </c>
      <c r="R5400">
        <v>6</v>
      </c>
      <c r="S5400" s="5">
        <f t="shared" si="84"/>
        <v>1</v>
      </c>
      <c r="T5400" t="s">
        <v>58</v>
      </c>
      <c r="U5400" t="s">
        <v>52</v>
      </c>
      <c r="V5400">
        <v>1</v>
      </c>
      <c r="W5400" t="s">
        <v>52</v>
      </c>
      <c r="X5400">
        <v>2</v>
      </c>
      <c r="AB5400" t="s">
        <v>72</v>
      </c>
      <c r="AD5400" t="s">
        <v>73</v>
      </c>
      <c r="AE5400" t="s">
        <v>52</v>
      </c>
      <c r="AF5400" t="s">
        <v>52</v>
      </c>
      <c r="AG5400" t="s">
        <v>52</v>
      </c>
      <c r="AH5400">
        <v>1</v>
      </c>
      <c r="AI5400" t="s">
        <v>65</v>
      </c>
      <c r="AJ5400" t="s">
        <v>52</v>
      </c>
      <c r="AK5400" t="s">
        <v>66</v>
      </c>
      <c r="AM5400" t="s">
        <v>62</v>
      </c>
      <c r="AN5400" t="s">
        <v>53</v>
      </c>
      <c r="AP5400">
        <v>0</v>
      </c>
      <c r="AQ5400">
        <v>0</v>
      </c>
      <c r="AR5400">
        <v>10000</v>
      </c>
      <c r="AS5400">
        <v>20000</v>
      </c>
      <c r="AT5400">
        <v>117000</v>
      </c>
      <c r="AU5400">
        <v>0</v>
      </c>
      <c r="AV5400">
        <v>0</v>
      </c>
      <c r="AW5400">
        <v>147000</v>
      </c>
    </row>
    <row r="5401" spans="1:49" hidden="1" x14ac:dyDescent="0.35">
      <c r="A5401" s="2" t="s">
        <v>1421</v>
      </c>
      <c r="B5401">
        <v>4</v>
      </c>
      <c r="C5401">
        <v>408</v>
      </c>
      <c r="D5401">
        <v>2</v>
      </c>
      <c r="E5401" t="s">
        <v>50</v>
      </c>
      <c r="F5401">
        <v>33</v>
      </c>
      <c r="G5401" t="s">
        <v>72</v>
      </c>
      <c r="I5401" t="s">
        <v>73</v>
      </c>
      <c r="J5401" t="s">
        <v>52</v>
      </c>
      <c r="K5401" t="s">
        <v>52</v>
      </c>
      <c r="L5401" t="s">
        <v>52</v>
      </c>
      <c r="M5401">
        <v>7</v>
      </c>
      <c r="N5401" t="s">
        <v>86</v>
      </c>
      <c r="O5401">
        <v>2</v>
      </c>
      <c r="P5401" s="2">
        <v>4</v>
      </c>
      <c r="Q5401" t="s">
        <v>56</v>
      </c>
      <c r="R5401">
        <v>0</v>
      </c>
      <c r="S5401" s="5">
        <f t="shared" si="84"/>
        <v>0</v>
      </c>
      <c r="T5401" t="s">
        <v>58</v>
      </c>
      <c r="U5401" t="s">
        <v>52</v>
      </c>
      <c r="V5401">
        <v>1</v>
      </c>
      <c r="W5401" t="s">
        <v>52</v>
      </c>
      <c r="X5401">
        <v>2</v>
      </c>
      <c r="AB5401" t="s">
        <v>72</v>
      </c>
    </row>
    <row r="5402" spans="1:49" hidden="1" x14ac:dyDescent="0.35">
      <c r="A5402" s="2" t="s">
        <v>1422</v>
      </c>
      <c r="B5402">
        <v>4</v>
      </c>
      <c r="C5402">
        <v>405</v>
      </c>
      <c r="D5402">
        <v>2</v>
      </c>
      <c r="E5402" t="s">
        <v>56</v>
      </c>
      <c r="F5402">
        <v>58</v>
      </c>
      <c r="G5402" t="s">
        <v>72</v>
      </c>
      <c r="I5402" t="s">
        <v>73</v>
      </c>
      <c r="J5402" t="s">
        <v>52</v>
      </c>
      <c r="K5402" t="s">
        <v>52</v>
      </c>
      <c r="L5402" t="s">
        <v>52</v>
      </c>
      <c r="M5402">
        <v>1</v>
      </c>
      <c r="N5402" t="s">
        <v>65</v>
      </c>
      <c r="O5402">
        <v>2</v>
      </c>
      <c r="P5402" s="2">
        <v>1</v>
      </c>
      <c r="Q5402" t="s">
        <v>56</v>
      </c>
      <c r="R5402">
        <v>58</v>
      </c>
      <c r="S5402" s="5">
        <f t="shared" si="84"/>
        <v>0</v>
      </c>
      <c r="T5402" t="s">
        <v>54</v>
      </c>
      <c r="U5402" t="s">
        <v>53</v>
      </c>
      <c r="W5402" t="s">
        <v>53</v>
      </c>
      <c r="Y5402" t="s">
        <v>92</v>
      </c>
      <c r="AB5402" t="s">
        <v>72</v>
      </c>
      <c r="AD5402" t="s">
        <v>73</v>
      </c>
      <c r="AE5402" t="s">
        <v>52</v>
      </c>
      <c r="AF5402" t="s">
        <v>52</v>
      </c>
      <c r="AG5402" t="s">
        <v>52</v>
      </c>
      <c r="AH5402">
        <v>1</v>
      </c>
      <c r="AI5402" t="s">
        <v>65</v>
      </c>
      <c r="AJ5402" t="s">
        <v>53</v>
      </c>
    </row>
    <row r="5403" spans="1:49" hidden="1" x14ac:dyDescent="0.35">
      <c r="A5403" s="2" t="s">
        <v>1422</v>
      </c>
      <c r="B5403">
        <v>4</v>
      </c>
      <c r="C5403">
        <v>405</v>
      </c>
      <c r="D5403">
        <v>2</v>
      </c>
      <c r="E5403" t="s">
        <v>56</v>
      </c>
      <c r="F5403">
        <v>58</v>
      </c>
      <c r="G5403" t="s">
        <v>72</v>
      </c>
      <c r="I5403" t="s">
        <v>73</v>
      </c>
      <c r="J5403" t="s">
        <v>52</v>
      </c>
      <c r="K5403" t="s">
        <v>52</v>
      </c>
      <c r="L5403" t="s">
        <v>52</v>
      </c>
      <c r="M5403">
        <v>1</v>
      </c>
      <c r="N5403" t="s">
        <v>65</v>
      </c>
      <c r="O5403">
        <v>2</v>
      </c>
      <c r="P5403" s="2">
        <v>2</v>
      </c>
      <c r="Q5403" t="s">
        <v>56</v>
      </c>
      <c r="R5403">
        <v>24</v>
      </c>
      <c r="S5403" s="5">
        <f t="shared" si="84"/>
        <v>0</v>
      </c>
      <c r="T5403" t="s">
        <v>58</v>
      </c>
      <c r="U5403" t="s">
        <v>53</v>
      </c>
      <c r="W5403" t="s">
        <v>52</v>
      </c>
      <c r="X5403">
        <v>1</v>
      </c>
      <c r="Y5403" t="s">
        <v>55</v>
      </c>
      <c r="Z5403" t="s">
        <v>52</v>
      </c>
      <c r="AA5403">
        <v>3</v>
      </c>
      <c r="AB5403" t="s">
        <v>72</v>
      </c>
      <c r="AD5403" t="s">
        <v>73</v>
      </c>
      <c r="AE5403" t="s">
        <v>53</v>
      </c>
      <c r="AF5403" t="s">
        <v>53</v>
      </c>
      <c r="AG5403" t="s">
        <v>53</v>
      </c>
    </row>
    <row r="5404" spans="1:49" hidden="1" x14ac:dyDescent="0.35">
      <c r="A5404" s="2" t="s">
        <v>1422</v>
      </c>
      <c r="B5404">
        <v>4</v>
      </c>
      <c r="C5404">
        <v>405</v>
      </c>
      <c r="D5404">
        <v>2</v>
      </c>
      <c r="E5404" t="s">
        <v>56</v>
      </c>
      <c r="F5404">
        <v>58</v>
      </c>
      <c r="G5404" t="s">
        <v>72</v>
      </c>
      <c r="I5404" t="s">
        <v>73</v>
      </c>
      <c r="J5404" t="s">
        <v>52</v>
      </c>
      <c r="K5404" t="s">
        <v>52</v>
      </c>
      <c r="L5404" t="s">
        <v>52</v>
      </c>
      <c r="M5404">
        <v>1</v>
      </c>
      <c r="N5404" t="s">
        <v>65</v>
      </c>
      <c r="O5404">
        <v>2</v>
      </c>
      <c r="P5404" s="2">
        <v>3</v>
      </c>
      <c r="Q5404" t="s">
        <v>50</v>
      </c>
      <c r="R5404">
        <v>26</v>
      </c>
      <c r="S5404" s="5">
        <f t="shared" si="84"/>
        <v>0</v>
      </c>
      <c r="T5404" t="s">
        <v>99</v>
      </c>
      <c r="U5404" t="s">
        <v>53</v>
      </c>
      <c r="W5404" t="s">
        <v>53</v>
      </c>
      <c r="Y5404" t="s">
        <v>55</v>
      </c>
      <c r="Z5404" t="s">
        <v>52</v>
      </c>
      <c r="AA5404">
        <v>2</v>
      </c>
      <c r="AB5404" t="s">
        <v>72</v>
      </c>
      <c r="AD5404" t="s">
        <v>73</v>
      </c>
      <c r="AE5404" t="s">
        <v>52</v>
      </c>
      <c r="AF5404" t="s">
        <v>52</v>
      </c>
      <c r="AG5404" t="s">
        <v>52</v>
      </c>
      <c r="AH5404">
        <v>3</v>
      </c>
      <c r="AI5404" t="s">
        <v>63</v>
      </c>
      <c r="AJ5404" t="s">
        <v>53</v>
      </c>
    </row>
    <row r="5405" spans="1:49" hidden="1" x14ac:dyDescent="0.35">
      <c r="A5405" s="2" t="s">
        <v>1422</v>
      </c>
      <c r="B5405">
        <v>4</v>
      </c>
      <c r="C5405">
        <v>405</v>
      </c>
      <c r="D5405">
        <v>2</v>
      </c>
      <c r="E5405" t="s">
        <v>56</v>
      </c>
      <c r="F5405">
        <v>58</v>
      </c>
      <c r="G5405" t="s">
        <v>72</v>
      </c>
      <c r="I5405" t="s">
        <v>73</v>
      </c>
      <c r="J5405" t="s">
        <v>52</v>
      </c>
      <c r="K5405" t="s">
        <v>52</v>
      </c>
      <c r="L5405" t="s">
        <v>52</v>
      </c>
      <c r="M5405">
        <v>1</v>
      </c>
      <c r="N5405" t="s">
        <v>65</v>
      </c>
      <c r="O5405">
        <v>2</v>
      </c>
      <c r="P5405" s="2">
        <v>4</v>
      </c>
      <c r="Q5405" t="s">
        <v>50</v>
      </c>
      <c r="R5405">
        <v>5</v>
      </c>
      <c r="S5405" s="5">
        <f t="shared" si="84"/>
        <v>0</v>
      </c>
      <c r="T5405" t="s">
        <v>102</v>
      </c>
      <c r="U5405" t="s">
        <v>52</v>
      </c>
      <c r="V5405">
        <v>3</v>
      </c>
      <c r="W5405" t="s">
        <v>52</v>
      </c>
      <c r="X5405">
        <v>2</v>
      </c>
      <c r="AB5405" t="s">
        <v>72</v>
      </c>
      <c r="AD5405" t="s">
        <v>73</v>
      </c>
      <c r="AE5405" t="s">
        <v>53</v>
      </c>
      <c r="AF5405" t="s">
        <v>53</v>
      </c>
      <c r="AG5405" t="s">
        <v>53</v>
      </c>
      <c r="AO5405" t="s">
        <v>70</v>
      </c>
    </row>
    <row r="5406" spans="1:49" hidden="1" x14ac:dyDescent="0.35">
      <c r="A5406" s="2" t="s">
        <v>1422</v>
      </c>
      <c r="B5406">
        <v>4</v>
      </c>
      <c r="C5406">
        <v>405</v>
      </c>
      <c r="D5406">
        <v>2</v>
      </c>
      <c r="E5406" t="s">
        <v>56</v>
      </c>
      <c r="F5406">
        <v>58</v>
      </c>
      <c r="G5406" t="s">
        <v>72</v>
      </c>
      <c r="I5406" t="s">
        <v>73</v>
      </c>
      <c r="J5406" t="s">
        <v>52</v>
      </c>
      <c r="K5406" t="s">
        <v>52</v>
      </c>
      <c r="L5406" t="s">
        <v>52</v>
      </c>
      <c r="M5406">
        <v>1</v>
      </c>
      <c r="N5406" t="s">
        <v>65</v>
      </c>
      <c r="O5406">
        <v>2</v>
      </c>
      <c r="P5406" s="2">
        <v>5</v>
      </c>
      <c r="Q5406" t="s">
        <v>56</v>
      </c>
      <c r="R5406">
        <v>2</v>
      </c>
      <c r="S5406" s="5">
        <f t="shared" si="84"/>
        <v>0</v>
      </c>
      <c r="T5406" t="s">
        <v>102</v>
      </c>
      <c r="U5406" t="s">
        <v>52</v>
      </c>
      <c r="V5406">
        <v>3</v>
      </c>
      <c r="W5406" t="s">
        <v>52</v>
      </c>
      <c r="X5406">
        <v>2</v>
      </c>
      <c r="AB5406" t="s">
        <v>72</v>
      </c>
      <c r="AD5406" t="s">
        <v>73</v>
      </c>
    </row>
    <row r="5407" spans="1:49" hidden="1" x14ac:dyDescent="0.35">
      <c r="A5407" s="2" t="s">
        <v>1423</v>
      </c>
      <c r="B5407">
        <v>8</v>
      </c>
      <c r="C5407">
        <v>810</v>
      </c>
      <c r="D5407">
        <v>1</v>
      </c>
      <c r="E5407" t="s">
        <v>50</v>
      </c>
      <c r="F5407">
        <v>42</v>
      </c>
      <c r="G5407" t="s">
        <v>72</v>
      </c>
      <c r="I5407" t="s">
        <v>73</v>
      </c>
      <c r="J5407" t="s">
        <v>52</v>
      </c>
      <c r="K5407" t="s">
        <v>52</v>
      </c>
      <c r="L5407" t="s">
        <v>53</v>
      </c>
      <c r="M5407">
        <v>0</v>
      </c>
      <c r="O5407">
        <v>2</v>
      </c>
      <c r="P5407" s="2">
        <v>1</v>
      </c>
      <c r="Q5407" t="s">
        <v>50</v>
      </c>
      <c r="R5407">
        <v>42</v>
      </c>
      <c r="S5407" s="5">
        <f t="shared" si="84"/>
        <v>0</v>
      </c>
      <c r="T5407" t="s">
        <v>54</v>
      </c>
      <c r="U5407" t="s">
        <v>53</v>
      </c>
      <c r="W5407" t="s">
        <v>53</v>
      </c>
      <c r="Y5407" t="s">
        <v>55</v>
      </c>
      <c r="Z5407" t="s">
        <v>52</v>
      </c>
      <c r="AA5407">
        <v>2</v>
      </c>
      <c r="AB5407" t="s">
        <v>72</v>
      </c>
      <c r="AD5407" t="s">
        <v>73</v>
      </c>
      <c r="AE5407" t="s">
        <v>52</v>
      </c>
      <c r="AF5407" t="s">
        <v>52</v>
      </c>
      <c r="AG5407" t="s">
        <v>53</v>
      </c>
    </row>
    <row r="5408" spans="1:49" hidden="1" x14ac:dyDescent="0.35">
      <c r="A5408" s="2" t="s">
        <v>1423</v>
      </c>
      <c r="B5408">
        <v>8</v>
      </c>
      <c r="C5408">
        <v>810</v>
      </c>
      <c r="D5408">
        <v>1</v>
      </c>
      <c r="E5408" t="s">
        <v>50</v>
      </c>
      <c r="F5408">
        <v>42</v>
      </c>
      <c r="G5408" t="s">
        <v>72</v>
      </c>
      <c r="I5408" t="s">
        <v>73</v>
      </c>
      <c r="J5408" t="s">
        <v>52</v>
      </c>
      <c r="K5408" t="s">
        <v>52</v>
      </c>
      <c r="L5408" t="s">
        <v>53</v>
      </c>
      <c r="M5408">
        <v>0</v>
      </c>
      <c r="O5408">
        <v>2</v>
      </c>
      <c r="P5408" s="2">
        <v>2</v>
      </c>
      <c r="Q5408" t="s">
        <v>56</v>
      </c>
      <c r="R5408">
        <v>37</v>
      </c>
      <c r="S5408" s="5">
        <f t="shared" si="84"/>
        <v>0</v>
      </c>
      <c r="T5408" t="s">
        <v>57</v>
      </c>
      <c r="U5408" t="s">
        <v>53</v>
      </c>
      <c r="W5408" t="s">
        <v>53</v>
      </c>
      <c r="Y5408" t="s">
        <v>55</v>
      </c>
      <c r="Z5408" t="s">
        <v>52</v>
      </c>
      <c r="AA5408">
        <v>1</v>
      </c>
      <c r="AB5408" t="s">
        <v>72</v>
      </c>
      <c r="AD5408" t="s">
        <v>73</v>
      </c>
      <c r="AE5408" t="s">
        <v>52</v>
      </c>
      <c r="AF5408" t="s">
        <v>52</v>
      </c>
      <c r="AG5408" t="s">
        <v>52</v>
      </c>
      <c r="AH5408">
        <v>5</v>
      </c>
      <c r="AI5408" t="s">
        <v>78</v>
      </c>
      <c r="AJ5408" t="s">
        <v>53</v>
      </c>
    </row>
    <row r="5409" spans="1:49" x14ac:dyDescent="0.35">
      <c r="A5409" s="2" t="s">
        <v>1423</v>
      </c>
      <c r="B5409">
        <v>8</v>
      </c>
      <c r="C5409">
        <v>810</v>
      </c>
      <c r="D5409">
        <v>1</v>
      </c>
      <c r="E5409" t="s">
        <v>50</v>
      </c>
      <c r="F5409">
        <v>42</v>
      </c>
      <c r="G5409" t="s">
        <v>72</v>
      </c>
      <c r="I5409" t="s">
        <v>73</v>
      </c>
      <c r="J5409" t="s">
        <v>52</v>
      </c>
      <c r="K5409" t="s">
        <v>52</v>
      </c>
      <c r="L5409" t="s">
        <v>53</v>
      </c>
      <c r="M5409">
        <v>0</v>
      </c>
      <c r="O5409">
        <v>2</v>
      </c>
      <c r="P5409" s="6">
        <v>3</v>
      </c>
      <c r="Q5409" t="s">
        <v>56</v>
      </c>
      <c r="R5409">
        <v>17</v>
      </c>
      <c r="S5409" s="5">
        <f t="shared" si="84"/>
        <v>1</v>
      </c>
      <c r="T5409" t="s">
        <v>58</v>
      </c>
      <c r="U5409" t="s">
        <v>52</v>
      </c>
      <c r="V5409">
        <v>1</v>
      </c>
      <c r="W5409" t="s">
        <v>52</v>
      </c>
      <c r="X5409">
        <v>2</v>
      </c>
      <c r="Y5409" t="s">
        <v>59</v>
      </c>
      <c r="AB5409" t="s">
        <v>72</v>
      </c>
      <c r="AD5409" t="s">
        <v>73</v>
      </c>
      <c r="AE5409" t="s">
        <v>52</v>
      </c>
      <c r="AF5409" t="s">
        <v>52</v>
      </c>
      <c r="AG5409" t="s">
        <v>52</v>
      </c>
      <c r="AH5409">
        <v>12</v>
      </c>
      <c r="AI5409" t="s">
        <v>115</v>
      </c>
      <c r="AJ5409" t="s">
        <v>53</v>
      </c>
      <c r="AO5409" t="s">
        <v>112</v>
      </c>
      <c r="AP5409">
        <v>1400000</v>
      </c>
      <c r="AQ5409">
        <v>800000</v>
      </c>
      <c r="AR5409">
        <v>50000</v>
      </c>
      <c r="AS5409">
        <v>80000</v>
      </c>
      <c r="AT5409">
        <v>420000</v>
      </c>
      <c r="AU5409">
        <v>0</v>
      </c>
      <c r="AV5409">
        <v>0</v>
      </c>
      <c r="AW5409">
        <v>2750000</v>
      </c>
    </row>
    <row r="5410" spans="1:49" x14ac:dyDescent="0.35">
      <c r="A5410" s="2" t="s">
        <v>1423</v>
      </c>
      <c r="B5410">
        <v>8</v>
      </c>
      <c r="C5410">
        <v>810</v>
      </c>
      <c r="D5410">
        <v>1</v>
      </c>
      <c r="E5410" t="s">
        <v>50</v>
      </c>
      <c r="F5410">
        <v>42</v>
      </c>
      <c r="G5410" t="s">
        <v>72</v>
      </c>
      <c r="I5410" t="s">
        <v>73</v>
      </c>
      <c r="J5410" t="s">
        <v>52</v>
      </c>
      <c r="K5410" t="s">
        <v>52</v>
      </c>
      <c r="L5410" t="s">
        <v>53</v>
      </c>
      <c r="M5410">
        <v>0</v>
      </c>
      <c r="O5410">
        <v>2</v>
      </c>
      <c r="P5410" s="6">
        <v>4</v>
      </c>
      <c r="Q5410" t="s">
        <v>56</v>
      </c>
      <c r="R5410">
        <v>7</v>
      </c>
      <c r="S5410" s="5">
        <f t="shared" si="84"/>
        <v>1</v>
      </c>
      <c r="T5410" t="s">
        <v>58</v>
      </c>
      <c r="U5410" t="s">
        <v>52</v>
      </c>
      <c r="V5410">
        <v>1</v>
      </c>
      <c r="W5410" t="s">
        <v>52</v>
      </c>
      <c r="X5410">
        <v>2</v>
      </c>
      <c r="AB5410" t="s">
        <v>72</v>
      </c>
      <c r="AD5410" t="s">
        <v>73</v>
      </c>
      <c r="AE5410" t="s">
        <v>53</v>
      </c>
      <c r="AF5410" t="s">
        <v>53</v>
      </c>
      <c r="AG5410" t="s">
        <v>53</v>
      </c>
      <c r="AO5410" t="s">
        <v>70</v>
      </c>
    </row>
    <row r="5411" spans="1:49" hidden="1" x14ac:dyDescent="0.35">
      <c r="A5411" s="2" t="s">
        <v>1424</v>
      </c>
      <c r="B5411">
        <v>7</v>
      </c>
      <c r="C5411">
        <v>705</v>
      </c>
      <c r="D5411">
        <v>2</v>
      </c>
      <c r="E5411" t="s">
        <v>50</v>
      </c>
      <c r="F5411">
        <v>57</v>
      </c>
      <c r="G5411" t="s">
        <v>72</v>
      </c>
      <c r="I5411" t="s">
        <v>73</v>
      </c>
      <c r="J5411" t="s">
        <v>52</v>
      </c>
      <c r="K5411" t="s">
        <v>52</v>
      </c>
      <c r="L5411" t="s">
        <v>52</v>
      </c>
      <c r="M5411">
        <v>5</v>
      </c>
      <c r="N5411" t="s">
        <v>83</v>
      </c>
      <c r="O5411">
        <v>1</v>
      </c>
      <c r="P5411" s="2">
        <v>1</v>
      </c>
      <c r="Q5411" t="s">
        <v>50</v>
      </c>
      <c r="R5411">
        <v>57</v>
      </c>
      <c r="S5411" s="5">
        <f t="shared" si="84"/>
        <v>0</v>
      </c>
      <c r="T5411" t="s">
        <v>54</v>
      </c>
      <c r="U5411" t="s">
        <v>53</v>
      </c>
      <c r="W5411" t="s">
        <v>53</v>
      </c>
      <c r="Y5411" t="s">
        <v>55</v>
      </c>
      <c r="Z5411" t="s">
        <v>52</v>
      </c>
      <c r="AA5411">
        <v>2</v>
      </c>
      <c r="AB5411" t="s">
        <v>72</v>
      </c>
      <c r="AD5411" t="s">
        <v>73</v>
      </c>
      <c r="AE5411" t="s">
        <v>52</v>
      </c>
      <c r="AF5411" t="s">
        <v>52</v>
      </c>
      <c r="AG5411" t="s">
        <v>52</v>
      </c>
      <c r="AH5411">
        <v>5</v>
      </c>
      <c r="AI5411" t="s">
        <v>83</v>
      </c>
      <c r="AJ5411" t="s">
        <v>53</v>
      </c>
    </row>
    <row r="5412" spans="1:49" hidden="1" x14ac:dyDescent="0.35">
      <c r="A5412" s="2" t="s">
        <v>1424</v>
      </c>
      <c r="B5412">
        <v>7</v>
      </c>
      <c r="C5412">
        <v>705</v>
      </c>
      <c r="D5412">
        <v>2</v>
      </c>
      <c r="E5412" t="s">
        <v>50</v>
      </c>
      <c r="F5412">
        <v>57</v>
      </c>
      <c r="G5412" t="s">
        <v>72</v>
      </c>
      <c r="I5412" t="s">
        <v>73</v>
      </c>
      <c r="J5412" t="s">
        <v>52</v>
      </c>
      <c r="K5412" t="s">
        <v>52</v>
      </c>
      <c r="L5412" t="s">
        <v>52</v>
      </c>
      <c r="M5412">
        <v>5</v>
      </c>
      <c r="N5412" t="s">
        <v>83</v>
      </c>
      <c r="O5412">
        <v>1</v>
      </c>
      <c r="P5412" s="2">
        <v>2</v>
      </c>
      <c r="Q5412" t="s">
        <v>56</v>
      </c>
      <c r="R5412">
        <v>47</v>
      </c>
      <c r="S5412" s="5">
        <f t="shared" si="84"/>
        <v>0</v>
      </c>
      <c r="T5412" t="s">
        <v>57</v>
      </c>
      <c r="U5412" t="s">
        <v>53</v>
      </c>
      <c r="W5412" t="s">
        <v>53</v>
      </c>
      <c r="Y5412" t="s">
        <v>55</v>
      </c>
      <c r="Z5412" t="s">
        <v>52</v>
      </c>
      <c r="AA5412">
        <v>1</v>
      </c>
      <c r="AB5412" t="s">
        <v>72</v>
      </c>
      <c r="AD5412" t="s">
        <v>73</v>
      </c>
      <c r="AE5412" t="s">
        <v>53</v>
      </c>
      <c r="AF5412" t="s">
        <v>53</v>
      </c>
      <c r="AG5412" t="s">
        <v>53</v>
      </c>
    </row>
    <row r="5413" spans="1:49" x14ac:dyDescent="0.35">
      <c r="A5413" s="2" t="s">
        <v>1424</v>
      </c>
      <c r="B5413">
        <v>7</v>
      </c>
      <c r="C5413">
        <v>705</v>
      </c>
      <c r="D5413">
        <v>2</v>
      </c>
      <c r="E5413" t="s">
        <v>50</v>
      </c>
      <c r="F5413">
        <v>57</v>
      </c>
      <c r="G5413" t="s">
        <v>72</v>
      </c>
      <c r="I5413" t="s">
        <v>73</v>
      </c>
      <c r="J5413" t="s">
        <v>52</v>
      </c>
      <c r="K5413" t="s">
        <v>52</v>
      </c>
      <c r="L5413" t="s">
        <v>52</v>
      </c>
      <c r="M5413">
        <v>5</v>
      </c>
      <c r="N5413" t="s">
        <v>83</v>
      </c>
      <c r="O5413">
        <v>1</v>
      </c>
      <c r="P5413" s="6">
        <v>3</v>
      </c>
      <c r="Q5413" t="s">
        <v>50</v>
      </c>
      <c r="R5413">
        <v>13</v>
      </c>
      <c r="S5413" s="5">
        <f t="shared" si="84"/>
        <v>1</v>
      </c>
      <c r="T5413" t="s">
        <v>58</v>
      </c>
      <c r="U5413" t="s">
        <v>52</v>
      </c>
      <c r="V5413">
        <v>1</v>
      </c>
      <c r="W5413" t="s">
        <v>52</v>
      </c>
      <c r="X5413">
        <v>2</v>
      </c>
      <c r="Y5413" t="s">
        <v>59</v>
      </c>
      <c r="AB5413" t="s">
        <v>72</v>
      </c>
      <c r="AD5413" t="s">
        <v>73</v>
      </c>
      <c r="AE5413" t="s">
        <v>52</v>
      </c>
      <c r="AF5413" t="s">
        <v>52</v>
      </c>
      <c r="AG5413" t="s">
        <v>52</v>
      </c>
      <c r="AH5413">
        <v>8</v>
      </c>
      <c r="AI5413" t="s">
        <v>86</v>
      </c>
      <c r="AJ5413" t="s">
        <v>52</v>
      </c>
      <c r="AK5413" t="s">
        <v>87</v>
      </c>
      <c r="AM5413" t="s">
        <v>62</v>
      </c>
      <c r="AN5413" t="s">
        <v>52</v>
      </c>
      <c r="AP5413">
        <v>150000</v>
      </c>
      <c r="AQ5413">
        <v>120000</v>
      </c>
      <c r="AR5413">
        <v>50000</v>
      </c>
      <c r="AS5413">
        <v>15000</v>
      </c>
      <c r="AT5413">
        <v>2500000</v>
      </c>
      <c r="AU5413">
        <v>300000</v>
      </c>
      <c r="AV5413">
        <v>10000</v>
      </c>
      <c r="AW5413">
        <v>3145000</v>
      </c>
    </row>
    <row r="5414" spans="1:49" hidden="1" x14ac:dyDescent="0.35">
      <c r="A5414" s="2" t="s">
        <v>1425</v>
      </c>
      <c r="B5414">
        <v>25</v>
      </c>
      <c r="C5414">
        <v>2506</v>
      </c>
      <c r="D5414">
        <v>2</v>
      </c>
      <c r="E5414" t="s">
        <v>50</v>
      </c>
      <c r="F5414">
        <v>37</v>
      </c>
      <c r="G5414" t="s">
        <v>72</v>
      </c>
      <c r="I5414" t="s">
        <v>73</v>
      </c>
      <c r="J5414" t="s">
        <v>52</v>
      </c>
      <c r="K5414" t="s">
        <v>52</v>
      </c>
      <c r="L5414" t="s">
        <v>52</v>
      </c>
      <c r="M5414">
        <v>10</v>
      </c>
      <c r="N5414" t="s">
        <v>107</v>
      </c>
      <c r="O5414">
        <v>3</v>
      </c>
      <c r="P5414" s="2">
        <v>1</v>
      </c>
      <c r="Q5414" t="s">
        <v>50</v>
      </c>
      <c r="R5414">
        <v>37</v>
      </c>
      <c r="S5414" s="5">
        <f t="shared" si="84"/>
        <v>0</v>
      </c>
      <c r="T5414" t="s">
        <v>54</v>
      </c>
      <c r="U5414" t="s">
        <v>53</v>
      </c>
      <c r="W5414" t="s">
        <v>53</v>
      </c>
      <c r="Y5414" t="s">
        <v>55</v>
      </c>
      <c r="Z5414" t="s">
        <v>52</v>
      </c>
      <c r="AA5414">
        <v>2</v>
      </c>
      <c r="AB5414" t="s">
        <v>72</v>
      </c>
      <c r="AD5414" t="s">
        <v>73</v>
      </c>
      <c r="AE5414" t="s">
        <v>52</v>
      </c>
      <c r="AF5414" t="s">
        <v>52</v>
      </c>
      <c r="AG5414" t="s">
        <v>52</v>
      </c>
      <c r="AH5414">
        <v>10</v>
      </c>
      <c r="AI5414" t="s">
        <v>107</v>
      </c>
      <c r="AJ5414" t="s">
        <v>53</v>
      </c>
    </row>
    <row r="5415" spans="1:49" hidden="1" x14ac:dyDescent="0.35">
      <c r="A5415" s="2" t="s">
        <v>1425</v>
      </c>
      <c r="B5415">
        <v>25</v>
      </c>
      <c r="C5415">
        <v>2506</v>
      </c>
      <c r="D5415">
        <v>2</v>
      </c>
      <c r="E5415" t="s">
        <v>50</v>
      </c>
      <c r="F5415">
        <v>37</v>
      </c>
      <c r="G5415" t="s">
        <v>72</v>
      </c>
      <c r="I5415" t="s">
        <v>73</v>
      </c>
      <c r="J5415" t="s">
        <v>52</v>
      </c>
      <c r="K5415" t="s">
        <v>52</v>
      </c>
      <c r="L5415" t="s">
        <v>52</v>
      </c>
      <c r="M5415">
        <v>10</v>
      </c>
      <c r="N5415" t="s">
        <v>107</v>
      </c>
      <c r="O5415">
        <v>3</v>
      </c>
      <c r="P5415" s="2">
        <v>2</v>
      </c>
      <c r="Q5415" t="s">
        <v>56</v>
      </c>
      <c r="R5415">
        <v>32</v>
      </c>
      <c r="S5415" s="5">
        <f t="shared" si="84"/>
        <v>0</v>
      </c>
      <c r="T5415" t="s">
        <v>57</v>
      </c>
      <c r="U5415" t="s">
        <v>53</v>
      </c>
      <c r="W5415" t="s">
        <v>53</v>
      </c>
      <c r="Y5415" t="s">
        <v>55</v>
      </c>
      <c r="Z5415" t="s">
        <v>52</v>
      </c>
      <c r="AA5415">
        <v>1</v>
      </c>
      <c r="AB5415" t="s">
        <v>72</v>
      </c>
      <c r="AD5415" t="s">
        <v>73</v>
      </c>
      <c r="AE5415" t="s">
        <v>52</v>
      </c>
      <c r="AF5415" t="s">
        <v>52</v>
      </c>
      <c r="AG5415" t="s">
        <v>52</v>
      </c>
      <c r="AH5415">
        <v>9</v>
      </c>
      <c r="AI5415" t="s">
        <v>100</v>
      </c>
      <c r="AJ5415" t="s">
        <v>53</v>
      </c>
    </row>
    <row r="5416" spans="1:49" x14ac:dyDescent="0.35">
      <c r="A5416" s="2" t="s">
        <v>1425</v>
      </c>
      <c r="B5416">
        <v>25</v>
      </c>
      <c r="C5416">
        <v>2506</v>
      </c>
      <c r="D5416">
        <v>2</v>
      </c>
      <c r="E5416" t="s">
        <v>50</v>
      </c>
      <c r="F5416">
        <v>37</v>
      </c>
      <c r="G5416" t="s">
        <v>72</v>
      </c>
      <c r="I5416" t="s">
        <v>73</v>
      </c>
      <c r="J5416" t="s">
        <v>52</v>
      </c>
      <c r="K5416" t="s">
        <v>52</v>
      </c>
      <c r="L5416" t="s">
        <v>52</v>
      </c>
      <c r="M5416">
        <v>10</v>
      </c>
      <c r="N5416" t="s">
        <v>107</v>
      </c>
      <c r="O5416">
        <v>3</v>
      </c>
      <c r="P5416" s="6">
        <v>3</v>
      </c>
      <c r="Q5416" t="s">
        <v>56</v>
      </c>
      <c r="R5416">
        <v>11</v>
      </c>
      <c r="S5416" s="5">
        <f t="shared" si="84"/>
        <v>1</v>
      </c>
      <c r="T5416" t="s">
        <v>58</v>
      </c>
      <c r="U5416" t="s">
        <v>52</v>
      </c>
      <c r="V5416">
        <v>1</v>
      </c>
      <c r="W5416" t="s">
        <v>52</v>
      </c>
      <c r="X5416">
        <v>2</v>
      </c>
      <c r="AB5416" t="s">
        <v>72</v>
      </c>
      <c r="AD5416" t="s">
        <v>73</v>
      </c>
      <c r="AE5416" t="s">
        <v>52</v>
      </c>
      <c r="AF5416" t="s">
        <v>52</v>
      </c>
      <c r="AG5416" t="s">
        <v>52</v>
      </c>
      <c r="AH5416">
        <v>5</v>
      </c>
      <c r="AI5416" t="s">
        <v>83</v>
      </c>
      <c r="AJ5416" t="s">
        <v>52</v>
      </c>
      <c r="AK5416" t="s">
        <v>84</v>
      </c>
      <c r="AM5416" t="s">
        <v>62</v>
      </c>
      <c r="AN5416" t="s">
        <v>52</v>
      </c>
      <c r="AP5416">
        <v>0</v>
      </c>
      <c r="AQ5416">
        <v>240000</v>
      </c>
      <c r="AR5416">
        <v>20000</v>
      </c>
      <c r="AS5416">
        <v>5000</v>
      </c>
      <c r="AT5416">
        <v>0</v>
      </c>
      <c r="AU5416">
        <v>0</v>
      </c>
      <c r="AV5416">
        <v>0</v>
      </c>
      <c r="AW5416">
        <v>265000</v>
      </c>
    </row>
    <row r="5417" spans="1:49" x14ac:dyDescent="0.35">
      <c r="A5417" s="2" t="s">
        <v>1425</v>
      </c>
      <c r="B5417">
        <v>25</v>
      </c>
      <c r="C5417">
        <v>2506</v>
      </c>
      <c r="D5417">
        <v>2</v>
      </c>
      <c r="E5417" t="s">
        <v>50</v>
      </c>
      <c r="F5417">
        <v>37</v>
      </c>
      <c r="G5417" t="s">
        <v>72</v>
      </c>
      <c r="I5417" t="s">
        <v>73</v>
      </c>
      <c r="J5417" t="s">
        <v>52</v>
      </c>
      <c r="K5417" t="s">
        <v>52</v>
      </c>
      <c r="L5417" t="s">
        <v>52</v>
      </c>
      <c r="M5417">
        <v>10</v>
      </c>
      <c r="N5417" t="s">
        <v>107</v>
      </c>
      <c r="O5417">
        <v>3</v>
      </c>
      <c r="P5417" s="6">
        <v>4</v>
      </c>
      <c r="Q5417" t="s">
        <v>50</v>
      </c>
      <c r="R5417">
        <v>7</v>
      </c>
      <c r="S5417" s="5">
        <f t="shared" si="84"/>
        <v>1</v>
      </c>
      <c r="T5417" t="s">
        <v>58</v>
      </c>
      <c r="U5417" t="s">
        <v>52</v>
      </c>
      <c r="V5417">
        <v>1</v>
      </c>
      <c r="W5417" t="s">
        <v>52</v>
      </c>
      <c r="X5417">
        <v>2</v>
      </c>
      <c r="AB5417" t="s">
        <v>72</v>
      </c>
      <c r="AD5417" t="s">
        <v>73</v>
      </c>
      <c r="AE5417" t="s">
        <v>52</v>
      </c>
      <c r="AF5417" t="s">
        <v>52</v>
      </c>
      <c r="AG5417" t="s">
        <v>52</v>
      </c>
      <c r="AH5417">
        <v>2</v>
      </c>
      <c r="AI5417" t="s">
        <v>65</v>
      </c>
      <c r="AJ5417" t="s">
        <v>52</v>
      </c>
      <c r="AK5417" t="s">
        <v>66</v>
      </c>
      <c r="AM5417" t="s">
        <v>62</v>
      </c>
      <c r="AN5417" t="s">
        <v>52</v>
      </c>
      <c r="AP5417">
        <v>0</v>
      </c>
      <c r="AQ5417">
        <v>180000</v>
      </c>
      <c r="AR5417">
        <v>10000</v>
      </c>
      <c r="AS5417">
        <v>3000</v>
      </c>
      <c r="AT5417">
        <v>0</v>
      </c>
      <c r="AU5417">
        <v>0</v>
      </c>
      <c r="AV5417">
        <v>0</v>
      </c>
      <c r="AW5417">
        <v>193000</v>
      </c>
    </row>
    <row r="5418" spans="1:49" hidden="1" x14ac:dyDescent="0.35">
      <c r="A5418" s="2" t="s">
        <v>1425</v>
      </c>
      <c r="B5418">
        <v>25</v>
      </c>
      <c r="C5418">
        <v>2506</v>
      </c>
      <c r="D5418">
        <v>2</v>
      </c>
      <c r="E5418" t="s">
        <v>50</v>
      </c>
      <c r="F5418">
        <v>37</v>
      </c>
      <c r="G5418" t="s">
        <v>72</v>
      </c>
      <c r="I5418" t="s">
        <v>73</v>
      </c>
      <c r="J5418" t="s">
        <v>52</v>
      </c>
      <c r="K5418" t="s">
        <v>52</v>
      </c>
      <c r="L5418" t="s">
        <v>52</v>
      </c>
      <c r="M5418">
        <v>10</v>
      </c>
      <c r="N5418" t="s">
        <v>107</v>
      </c>
      <c r="O5418">
        <v>3</v>
      </c>
      <c r="P5418" s="2">
        <v>5</v>
      </c>
      <c r="Q5418" t="s">
        <v>56</v>
      </c>
      <c r="R5418">
        <v>3</v>
      </c>
      <c r="S5418" s="5">
        <f t="shared" si="84"/>
        <v>0</v>
      </c>
      <c r="T5418" t="s">
        <v>58</v>
      </c>
      <c r="U5418" t="s">
        <v>52</v>
      </c>
      <c r="V5418">
        <v>1</v>
      </c>
      <c r="W5418" t="s">
        <v>52</v>
      </c>
      <c r="X5418">
        <v>2</v>
      </c>
      <c r="AB5418" t="s">
        <v>72</v>
      </c>
      <c r="AD5418" t="s">
        <v>73</v>
      </c>
      <c r="AE5418" t="s">
        <v>53</v>
      </c>
      <c r="AF5418" t="s">
        <v>53</v>
      </c>
      <c r="AG5418" t="s">
        <v>53</v>
      </c>
      <c r="AO5418" t="s">
        <v>70</v>
      </c>
    </row>
    <row r="5419" spans="1:49" hidden="1" x14ac:dyDescent="0.35">
      <c r="A5419" s="2" t="s">
        <v>1426</v>
      </c>
      <c r="B5419">
        <v>21</v>
      </c>
      <c r="C5419">
        <v>2106</v>
      </c>
      <c r="D5419">
        <v>2</v>
      </c>
      <c r="E5419" t="s">
        <v>50</v>
      </c>
      <c r="F5419">
        <v>48</v>
      </c>
      <c r="G5419" t="s">
        <v>72</v>
      </c>
      <c r="I5419" t="s">
        <v>73</v>
      </c>
      <c r="J5419" t="s">
        <v>53</v>
      </c>
      <c r="K5419" t="s">
        <v>53</v>
      </c>
      <c r="L5419" t="s">
        <v>52</v>
      </c>
      <c r="M5419">
        <v>2</v>
      </c>
      <c r="N5419" t="s">
        <v>97</v>
      </c>
      <c r="O5419">
        <v>1</v>
      </c>
      <c r="P5419" s="2">
        <v>1</v>
      </c>
      <c r="Q5419" t="s">
        <v>50</v>
      </c>
      <c r="R5419">
        <v>48</v>
      </c>
      <c r="S5419" s="5">
        <f t="shared" si="84"/>
        <v>0</v>
      </c>
      <c r="T5419" t="s">
        <v>54</v>
      </c>
      <c r="U5419" t="s">
        <v>53</v>
      </c>
      <c r="W5419" t="s">
        <v>53</v>
      </c>
      <c r="Y5419" t="s">
        <v>55</v>
      </c>
      <c r="Z5419" t="s">
        <v>52</v>
      </c>
      <c r="AA5419">
        <v>2</v>
      </c>
      <c r="AB5419" t="s">
        <v>72</v>
      </c>
      <c r="AD5419" t="s">
        <v>73</v>
      </c>
      <c r="AE5419" t="s">
        <v>53</v>
      </c>
      <c r="AF5419" t="s">
        <v>53</v>
      </c>
      <c r="AG5419" t="s">
        <v>52</v>
      </c>
      <c r="AH5419">
        <v>2</v>
      </c>
      <c r="AI5419" t="s">
        <v>97</v>
      </c>
      <c r="AJ5419" t="s">
        <v>53</v>
      </c>
    </row>
    <row r="5420" spans="1:49" hidden="1" x14ac:dyDescent="0.35">
      <c r="A5420" s="2" t="s">
        <v>1426</v>
      </c>
      <c r="B5420">
        <v>21</v>
      </c>
      <c r="C5420">
        <v>2106</v>
      </c>
      <c r="D5420">
        <v>2</v>
      </c>
      <c r="E5420" t="s">
        <v>50</v>
      </c>
      <c r="F5420">
        <v>48</v>
      </c>
      <c r="G5420" t="s">
        <v>72</v>
      </c>
      <c r="I5420" t="s">
        <v>73</v>
      </c>
      <c r="J5420" t="s">
        <v>53</v>
      </c>
      <c r="K5420" t="s">
        <v>53</v>
      </c>
      <c r="L5420" t="s">
        <v>52</v>
      </c>
      <c r="M5420">
        <v>2</v>
      </c>
      <c r="N5420" t="s">
        <v>97</v>
      </c>
      <c r="O5420">
        <v>1</v>
      </c>
      <c r="P5420" s="2">
        <v>2</v>
      </c>
      <c r="Q5420" t="s">
        <v>56</v>
      </c>
      <c r="R5420">
        <v>36</v>
      </c>
      <c r="S5420" s="5">
        <f t="shared" si="84"/>
        <v>0</v>
      </c>
      <c r="T5420" t="s">
        <v>57</v>
      </c>
      <c r="U5420" t="s">
        <v>53</v>
      </c>
      <c r="W5420" t="s">
        <v>53</v>
      </c>
      <c r="Y5420" t="s">
        <v>55</v>
      </c>
      <c r="Z5420" t="s">
        <v>52</v>
      </c>
      <c r="AA5420">
        <v>1</v>
      </c>
      <c r="AB5420" t="s">
        <v>72</v>
      </c>
      <c r="AD5420" t="s">
        <v>73</v>
      </c>
      <c r="AE5420" t="s">
        <v>53</v>
      </c>
      <c r="AF5420" t="s">
        <v>53</v>
      </c>
      <c r="AG5420" t="s">
        <v>52</v>
      </c>
      <c r="AH5420">
        <v>2</v>
      </c>
      <c r="AI5420" t="s">
        <v>97</v>
      </c>
      <c r="AJ5420" t="s">
        <v>53</v>
      </c>
    </row>
    <row r="5421" spans="1:49" hidden="1" x14ac:dyDescent="0.35">
      <c r="A5421" s="2" t="s">
        <v>1426</v>
      </c>
      <c r="B5421">
        <v>21</v>
      </c>
      <c r="C5421">
        <v>2106</v>
      </c>
      <c r="D5421">
        <v>2</v>
      </c>
      <c r="E5421" t="s">
        <v>50</v>
      </c>
      <c r="F5421">
        <v>48</v>
      </c>
      <c r="G5421" t="s">
        <v>72</v>
      </c>
      <c r="I5421" t="s">
        <v>73</v>
      </c>
      <c r="J5421" t="s">
        <v>53</v>
      </c>
      <c r="K5421" t="s">
        <v>53</v>
      </c>
      <c r="L5421" t="s">
        <v>52</v>
      </c>
      <c r="M5421">
        <v>2</v>
      </c>
      <c r="N5421" t="s">
        <v>97</v>
      </c>
      <c r="O5421">
        <v>1</v>
      </c>
      <c r="P5421" s="2">
        <v>3</v>
      </c>
      <c r="Q5421" t="s">
        <v>50</v>
      </c>
      <c r="R5421">
        <v>20</v>
      </c>
      <c r="S5421" s="5">
        <f t="shared" si="84"/>
        <v>0</v>
      </c>
      <c r="T5421" t="s">
        <v>58</v>
      </c>
      <c r="U5421" t="s">
        <v>52</v>
      </c>
      <c r="V5421">
        <v>1</v>
      </c>
      <c r="W5421" t="s">
        <v>53</v>
      </c>
      <c r="Y5421" t="s">
        <v>59</v>
      </c>
      <c r="AB5421" t="s">
        <v>72</v>
      </c>
      <c r="AD5421" t="s">
        <v>73</v>
      </c>
      <c r="AE5421" t="s">
        <v>52</v>
      </c>
      <c r="AF5421" t="s">
        <v>52</v>
      </c>
      <c r="AG5421" t="s">
        <v>52</v>
      </c>
      <c r="AH5421">
        <v>8</v>
      </c>
      <c r="AI5421" t="s">
        <v>60</v>
      </c>
      <c r="AJ5421" t="s">
        <v>53</v>
      </c>
    </row>
    <row r="5422" spans="1:49" x14ac:dyDescent="0.35">
      <c r="A5422" s="2" t="s">
        <v>1426</v>
      </c>
      <c r="B5422">
        <v>21</v>
      </c>
      <c r="C5422">
        <v>2106</v>
      </c>
      <c r="D5422">
        <v>2</v>
      </c>
      <c r="E5422" t="s">
        <v>50</v>
      </c>
      <c r="F5422">
        <v>48</v>
      </c>
      <c r="G5422" t="s">
        <v>72</v>
      </c>
      <c r="I5422" t="s">
        <v>73</v>
      </c>
      <c r="J5422" t="s">
        <v>53</v>
      </c>
      <c r="K5422" t="s">
        <v>53</v>
      </c>
      <c r="L5422" t="s">
        <v>52</v>
      </c>
      <c r="M5422">
        <v>2</v>
      </c>
      <c r="N5422" t="s">
        <v>97</v>
      </c>
      <c r="O5422">
        <v>1</v>
      </c>
      <c r="P5422" s="6">
        <v>4</v>
      </c>
      <c r="Q5422" t="s">
        <v>50</v>
      </c>
      <c r="R5422">
        <v>7</v>
      </c>
      <c r="S5422" s="5">
        <f t="shared" si="84"/>
        <v>1</v>
      </c>
      <c r="T5422" t="s">
        <v>58</v>
      </c>
      <c r="U5422" t="s">
        <v>52</v>
      </c>
      <c r="V5422">
        <v>1</v>
      </c>
      <c r="W5422" t="s">
        <v>53</v>
      </c>
      <c r="AB5422" t="s">
        <v>72</v>
      </c>
      <c r="AD5422" t="s">
        <v>73</v>
      </c>
      <c r="AE5422" t="s">
        <v>53</v>
      </c>
      <c r="AF5422" t="s">
        <v>53</v>
      </c>
      <c r="AG5422" t="s">
        <v>52</v>
      </c>
      <c r="AH5422">
        <v>1</v>
      </c>
      <c r="AI5422" t="s">
        <v>65</v>
      </c>
      <c r="AJ5422" t="s">
        <v>52</v>
      </c>
      <c r="AK5422" t="s">
        <v>74</v>
      </c>
      <c r="AM5422" t="s">
        <v>62</v>
      </c>
      <c r="AN5422" t="s">
        <v>53</v>
      </c>
    </row>
    <row r="5423" spans="1:49" hidden="1" x14ac:dyDescent="0.35">
      <c r="A5423" s="2" t="s">
        <v>1427</v>
      </c>
      <c r="B5423">
        <v>2</v>
      </c>
      <c r="C5423">
        <v>202</v>
      </c>
      <c r="D5423">
        <v>2</v>
      </c>
      <c r="E5423" t="s">
        <v>50</v>
      </c>
      <c r="F5423">
        <v>59</v>
      </c>
      <c r="G5423" t="s">
        <v>72</v>
      </c>
      <c r="I5423" t="s">
        <v>73</v>
      </c>
      <c r="J5423" t="s">
        <v>52</v>
      </c>
      <c r="K5423" t="s">
        <v>52</v>
      </c>
      <c r="L5423" t="s">
        <v>52</v>
      </c>
      <c r="M5423">
        <v>7</v>
      </c>
      <c r="N5423" t="s">
        <v>86</v>
      </c>
      <c r="P5423" s="2">
        <v>1</v>
      </c>
      <c r="Q5423" t="s">
        <v>50</v>
      </c>
      <c r="R5423">
        <v>59</v>
      </c>
      <c r="S5423" s="5">
        <f t="shared" si="84"/>
        <v>0</v>
      </c>
      <c r="T5423" t="s">
        <v>54</v>
      </c>
      <c r="U5423" t="s">
        <v>53</v>
      </c>
      <c r="W5423" t="s">
        <v>53</v>
      </c>
      <c r="Y5423" t="s">
        <v>55</v>
      </c>
      <c r="Z5423" t="s">
        <v>52</v>
      </c>
      <c r="AA5423">
        <v>2</v>
      </c>
      <c r="AB5423" t="s">
        <v>72</v>
      </c>
      <c r="AD5423" t="s">
        <v>73</v>
      </c>
      <c r="AE5423" t="s">
        <v>52</v>
      </c>
      <c r="AF5423" t="s">
        <v>52</v>
      </c>
      <c r="AG5423" t="s">
        <v>52</v>
      </c>
      <c r="AH5423">
        <v>7</v>
      </c>
      <c r="AI5423" t="s">
        <v>86</v>
      </c>
      <c r="AJ5423" t="s">
        <v>53</v>
      </c>
    </row>
    <row r="5424" spans="1:49" hidden="1" x14ac:dyDescent="0.35">
      <c r="A5424" s="2" t="s">
        <v>1427</v>
      </c>
      <c r="B5424">
        <v>2</v>
      </c>
      <c r="C5424">
        <v>202</v>
      </c>
      <c r="D5424">
        <v>2</v>
      </c>
      <c r="E5424" t="s">
        <v>50</v>
      </c>
      <c r="F5424">
        <v>59</v>
      </c>
      <c r="G5424" t="s">
        <v>72</v>
      </c>
      <c r="I5424" t="s">
        <v>73</v>
      </c>
      <c r="J5424" t="s">
        <v>52</v>
      </c>
      <c r="K5424" t="s">
        <v>52</v>
      </c>
      <c r="L5424" t="s">
        <v>52</v>
      </c>
      <c r="M5424">
        <v>7</v>
      </c>
      <c r="N5424" t="s">
        <v>86</v>
      </c>
      <c r="P5424" s="2">
        <v>2</v>
      </c>
      <c r="Q5424" t="s">
        <v>56</v>
      </c>
      <c r="R5424">
        <v>53</v>
      </c>
      <c r="S5424" s="5">
        <f t="shared" si="84"/>
        <v>0</v>
      </c>
      <c r="T5424" t="s">
        <v>57</v>
      </c>
      <c r="U5424" t="s">
        <v>53</v>
      </c>
      <c r="W5424" t="s">
        <v>53</v>
      </c>
      <c r="Y5424" t="s">
        <v>55</v>
      </c>
      <c r="Z5424" t="s">
        <v>52</v>
      </c>
      <c r="AA5424">
        <v>1</v>
      </c>
      <c r="AB5424" t="s">
        <v>72</v>
      </c>
      <c r="AD5424" t="s">
        <v>73</v>
      </c>
      <c r="AE5424" t="s">
        <v>52</v>
      </c>
      <c r="AF5424" t="s">
        <v>52</v>
      </c>
      <c r="AG5424" t="s">
        <v>52</v>
      </c>
      <c r="AH5424">
        <v>9</v>
      </c>
      <c r="AI5424" t="s">
        <v>60</v>
      </c>
      <c r="AJ5424" t="s">
        <v>53</v>
      </c>
    </row>
    <row r="5425" spans="1:49" hidden="1" x14ac:dyDescent="0.35">
      <c r="A5425" s="2" t="s">
        <v>1427</v>
      </c>
      <c r="B5425">
        <v>2</v>
      </c>
      <c r="C5425">
        <v>202</v>
      </c>
      <c r="D5425">
        <v>2</v>
      </c>
      <c r="E5425" t="s">
        <v>50</v>
      </c>
      <c r="F5425">
        <v>59</v>
      </c>
      <c r="G5425" t="s">
        <v>72</v>
      </c>
      <c r="I5425" t="s">
        <v>73</v>
      </c>
      <c r="J5425" t="s">
        <v>52</v>
      </c>
      <c r="K5425" t="s">
        <v>52</v>
      </c>
      <c r="L5425" t="s">
        <v>52</v>
      </c>
      <c r="M5425">
        <v>7</v>
      </c>
      <c r="N5425" t="s">
        <v>86</v>
      </c>
      <c r="P5425" s="2">
        <v>3</v>
      </c>
      <c r="Q5425" t="s">
        <v>50</v>
      </c>
      <c r="R5425">
        <v>27</v>
      </c>
      <c r="S5425" s="5">
        <f t="shared" si="84"/>
        <v>0</v>
      </c>
      <c r="T5425" t="s">
        <v>58</v>
      </c>
      <c r="U5425" t="s">
        <v>52</v>
      </c>
      <c r="V5425">
        <v>1</v>
      </c>
      <c r="W5425" t="s">
        <v>52</v>
      </c>
      <c r="X5425">
        <v>2</v>
      </c>
      <c r="Y5425" t="s">
        <v>55</v>
      </c>
      <c r="Z5425" t="s">
        <v>52</v>
      </c>
      <c r="AA5425">
        <v>2</v>
      </c>
      <c r="AB5425" t="s">
        <v>72</v>
      </c>
      <c r="AD5425" t="s">
        <v>73</v>
      </c>
      <c r="AE5425" t="s">
        <v>52</v>
      </c>
      <c r="AF5425" t="s">
        <v>52</v>
      </c>
      <c r="AG5425" t="s">
        <v>52</v>
      </c>
      <c r="AH5425">
        <v>8</v>
      </c>
      <c r="AI5425" t="s">
        <v>86</v>
      </c>
      <c r="AJ5425" t="s">
        <v>53</v>
      </c>
    </row>
    <row r="5426" spans="1:49" hidden="1" x14ac:dyDescent="0.35">
      <c r="A5426" s="2" t="s">
        <v>1428</v>
      </c>
      <c r="B5426">
        <v>20</v>
      </c>
      <c r="C5426">
        <v>2004</v>
      </c>
      <c r="D5426">
        <v>2</v>
      </c>
      <c r="E5426" t="s">
        <v>50</v>
      </c>
      <c r="F5426">
        <v>47</v>
      </c>
      <c r="G5426" t="s">
        <v>72</v>
      </c>
      <c r="I5426" t="s">
        <v>73</v>
      </c>
      <c r="J5426" t="s">
        <v>53</v>
      </c>
      <c r="K5426" t="s">
        <v>53</v>
      </c>
      <c r="L5426" t="s">
        <v>52</v>
      </c>
      <c r="M5426">
        <v>1</v>
      </c>
      <c r="N5426" t="s">
        <v>67</v>
      </c>
      <c r="P5426" s="2">
        <v>1</v>
      </c>
      <c r="Q5426" t="s">
        <v>50</v>
      </c>
      <c r="R5426">
        <v>47</v>
      </c>
      <c r="S5426" s="5">
        <f t="shared" si="84"/>
        <v>0</v>
      </c>
      <c r="T5426" t="s">
        <v>54</v>
      </c>
      <c r="U5426" t="s">
        <v>53</v>
      </c>
      <c r="W5426" t="s">
        <v>53</v>
      </c>
      <c r="Y5426" t="s">
        <v>55</v>
      </c>
      <c r="Z5426" t="s">
        <v>52</v>
      </c>
      <c r="AA5426">
        <v>2</v>
      </c>
      <c r="AB5426" t="s">
        <v>72</v>
      </c>
      <c r="AD5426" t="s">
        <v>73</v>
      </c>
      <c r="AE5426" t="s">
        <v>53</v>
      </c>
      <c r="AF5426" t="s">
        <v>53</v>
      </c>
      <c r="AG5426" t="s">
        <v>52</v>
      </c>
      <c r="AH5426">
        <v>1</v>
      </c>
      <c r="AI5426" t="s">
        <v>67</v>
      </c>
      <c r="AJ5426" t="s">
        <v>53</v>
      </c>
    </row>
    <row r="5427" spans="1:49" hidden="1" x14ac:dyDescent="0.35">
      <c r="A5427" s="2" t="s">
        <v>1428</v>
      </c>
      <c r="B5427">
        <v>20</v>
      </c>
      <c r="C5427">
        <v>2004</v>
      </c>
      <c r="D5427">
        <v>2</v>
      </c>
      <c r="E5427" t="s">
        <v>50</v>
      </c>
      <c r="F5427">
        <v>47</v>
      </c>
      <c r="G5427" t="s">
        <v>72</v>
      </c>
      <c r="I5427" t="s">
        <v>73</v>
      </c>
      <c r="J5427" t="s">
        <v>53</v>
      </c>
      <c r="K5427" t="s">
        <v>53</v>
      </c>
      <c r="L5427" t="s">
        <v>52</v>
      </c>
      <c r="M5427">
        <v>1</v>
      </c>
      <c r="N5427" t="s">
        <v>67</v>
      </c>
      <c r="P5427" s="2">
        <v>2</v>
      </c>
      <c r="Q5427" t="s">
        <v>56</v>
      </c>
      <c r="R5427">
        <v>44</v>
      </c>
      <c r="S5427" s="5">
        <f t="shared" si="84"/>
        <v>0</v>
      </c>
      <c r="T5427" t="s">
        <v>57</v>
      </c>
      <c r="U5427" t="s">
        <v>53</v>
      </c>
      <c r="W5427" t="s">
        <v>53</v>
      </c>
      <c r="Y5427" t="s">
        <v>55</v>
      </c>
      <c r="Z5427" t="s">
        <v>52</v>
      </c>
      <c r="AA5427">
        <v>1</v>
      </c>
      <c r="AB5427" t="s">
        <v>72</v>
      </c>
      <c r="AD5427" t="s">
        <v>73</v>
      </c>
      <c r="AE5427" t="s">
        <v>53</v>
      </c>
      <c r="AF5427" t="s">
        <v>53</v>
      </c>
      <c r="AG5427" t="s">
        <v>52</v>
      </c>
      <c r="AH5427">
        <v>1</v>
      </c>
      <c r="AI5427" t="s">
        <v>67</v>
      </c>
      <c r="AJ5427" t="s">
        <v>53</v>
      </c>
    </row>
    <row r="5428" spans="1:49" hidden="1" x14ac:dyDescent="0.35">
      <c r="A5428" s="2" t="s">
        <v>1429</v>
      </c>
      <c r="B5428">
        <v>1</v>
      </c>
      <c r="C5428">
        <v>107</v>
      </c>
      <c r="D5428">
        <v>2</v>
      </c>
      <c r="E5428" t="s">
        <v>50</v>
      </c>
      <c r="F5428">
        <v>60</v>
      </c>
      <c r="G5428" t="s">
        <v>72</v>
      </c>
      <c r="I5428" t="s">
        <v>73</v>
      </c>
      <c r="J5428" t="s">
        <v>52</v>
      </c>
      <c r="K5428" t="s">
        <v>52</v>
      </c>
      <c r="L5428" t="s">
        <v>52</v>
      </c>
      <c r="M5428">
        <v>1</v>
      </c>
      <c r="N5428" t="s">
        <v>67</v>
      </c>
      <c r="P5428" s="2">
        <v>1</v>
      </c>
      <c r="Q5428" t="s">
        <v>50</v>
      </c>
      <c r="R5428">
        <v>60</v>
      </c>
      <c r="S5428" s="5">
        <f t="shared" si="84"/>
        <v>0</v>
      </c>
      <c r="T5428" t="s">
        <v>54</v>
      </c>
      <c r="U5428" t="s">
        <v>53</v>
      </c>
      <c r="W5428" t="s">
        <v>53</v>
      </c>
      <c r="Y5428" t="s">
        <v>122</v>
      </c>
      <c r="AB5428" t="s">
        <v>72</v>
      </c>
      <c r="AD5428" t="s">
        <v>73</v>
      </c>
      <c r="AE5428" t="s">
        <v>52</v>
      </c>
      <c r="AF5428" t="s">
        <v>52</v>
      </c>
      <c r="AG5428" t="s">
        <v>52</v>
      </c>
      <c r="AH5428">
        <v>1</v>
      </c>
      <c r="AI5428" t="s">
        <v>67</v>
      </c>
      <c r="AJ5428" t="s">
        <v>53</v>
      </c>
    </row>
    <row r="5429" spans="1:49" hidden="1" x14ac:dyDescent="0.35">
      <c r="A5429" s="2" t="s">
        <v>1430</v>
      </c>
      <c r="B5429">
        <v>10</v>
      </c>
      <c r="C5429">
        <v>1004</v>
      </c>
      <c r="D5429">
        <v>2</v>
      </c>
      <c r="E5429" t="s">
        <v>50</v>
      </c>
      <c r="F5429">
        <v>42</v>
      </c>
      <c r="G5429" t="s">
        <v>72</v>
      </c>
      <c r="I5429" t="s">
        <v>73</v>
      </c>
      <c r="J5429" t="s">
        <v>53</v>
      </c>
      <c r="K5429" t="s">
        <v>53</v>
      </c>
      <c r="L5429" t="s">
        <v>53</v>
      </c>
      <c r="M5429">
        <v>0</v>
      </c>
      <c r="O5429">
        <v>2</v>
      </c>
      <c r="P5429" s="2">
        <v>1</v>
      </c>
      <c r="Q5429" t="s">
        <v>50</v>
      </c>
      <c r="R5429">
        <v>42</v>
      </c>
      <c r="S5429" s="5">
        <f t="shared" si="84"/>
        <v>0</v>
      </c>
      <c r="T5429" t="s">
        <v>54</v>
      </c>
      <c r="U5429" t="s">
        <v>53</v>
      </c>
      <c r="W5429" t="s">
        <v>53</v>
      </c>
      <c r="Y5429" t="s">
        <v>55</v>
      </c>
      <c r="Z5429" t="s">
        <v>52</v>
      </c>
      <c r="AA5429">
        <v>2</v>
      </c>
      <c r="AB5429" t="s">
        <v>72</v>
      </c>
      <c r="AD5429" t="s">
        <v>73</v>
      </c>
      <c r="AE5429" t="s">
        <v>53</v>
      </c>
      <c r="AF5429" t="s">
        <v>53</v>
      </c>
      <c r="AG5429" t="s">
        <v>53</v>
      </c>
    </row>
    <row r="5430" spans="1:49" hidden="1" x14ac:dyDescent="0.35">
      <c r="A5430" s="2" t="s">
        <v>1430</v>
      </c>
      <c r="B5430">
        <v>10</v>
      </c>
      <c r="C5430">
        <v>1004</v>
      </c>
      <c r="D5430">
        <v>2</v>
      </c>
      <c r="E5430" t="s">
        <v>50</v>
      </c>
      <c r="F5430">
        <v>42</v>
      </c>
      <c r="G5430" t="s">
        <v>72</v>
      </c>
      <c r="I5430" t="s">
        <v>73</v>
      </c>
      <c r="J5430" t="s">
        <v>53</v>
      </c>
      <c r="K5430" t="s">
        <v>53</v>
      </c>
      <c r="L5430" t="s">
        <v>53</v>
      </c>
      <c r="M5430">
        <v>0</v>
      </c>
      <c r="O5430">
        <v>2</v>
      </c>
      <c r="P5430" s="2">
        <v>2</v>
      </c>
      <c r="Q5430" t="s">
        <v>56</v>
      </c>
      <c r="R5430">
        <v>40</v>
      </c>
      <c r="S5430" s="5">
        <f t="shared" si="84"/>
        <v>0</v>
      </c>
      <c r="T5430" t="s">
        <v>57</v>
      </c>
      <c r="U5430" t="s">
        <v>53</v>
      </c>
      <c r="W5430" t="s">
        <v>53</v>
      </c>
      <c r="Y5430" t="s">
        <v>55</v>
      </c>
      <c r="Z5430" t="s">
        <v>52</v>
      </c>
      <c r="AA5430">
        <v>1</v>
      </c>
      <c r="AB5430" t="s">
        <v>72</v>
      </c>
      <c r="AD5430" t="s">
        <v>73</v>
      </c>
      <c r="AE5430" t="s">
        <v>53</v>
      </c>
      <c r="AF5430" t="s">
        <v>53</v>
      </c>
      <c r="AG5430" t="s">
        <v>53</v>
      </c>
    </row>
    <row r="5431" spans="1:49" x14ac:dyDescent="0.35">
      <c r="A5431" s="2" t="s">
        <v>1430</v>
      </c>
      <c r="B5431">
        <v>10</v>
      </c>
      <c r="C5431">
        <v>1004</v>
      </c>
      <c r="D5431">
        <v>2</v>
      </c>
      <c r="E5431" t="s">
        <v>50</v>
      </c>
      <c r="F5431">
        <v>42</v>
      </c>
      <c r="G5431" t="s">
        <v>72</v>
      </c>
      <c r="I5431" t="s">
        <v>73</v>
      </c>
      <c r="J5431" t="s">
        <v>53</v>
      </c>
      <c r="K5431" t="s">
        <v>53</v>
      </c>
      <c r="L5431" t="s">
        <v>53</v>
      </c>
      <c r="M5431">
        <v>0</v>
      </c>
      <c r="O5431">
        <v>2</v>
      </c>
      <c r="P5431" s="6">
        <v>3</v>
      </c>
      <c r="Q5431" t="s">
        <v>56</v>
      </c>
      <c r="R5431">
        <v>15</v>
      </c>
      <c r="S5431" s="5">
        <f t="shared" si="84"/>
        <v>1</v>
      </c>
      <c r="T5431" t="s">
        <v>58</v>
      </c>
      <c r="U5431" t="s">
        <v>52</v>
      </c>
      <c r="V5431">
        <v>1</v>
      </c>
      <c r="W5431" t="s">
        <v>52</v>
      </c>
      <c r="X5431">
        <v>2</v>
      </c>
      <c r="Y5431" t="s">
        <v>59</v>
      </c>
      <c r="AB5431" t="s">
        <v>72</v>
      </c>
      <c r="AD5431" t="s">
        <v>73</v>
      </c>
      <c r="AE5431" t="s">
        <v>52</v>
      </c>
      <c r="AF5431" t="s">
        <v>52</v>
      </c>
      <c r="AG5431" t="s">
        <v>52</v>
      </c>
      <c r="AH5431">
        <v>5</v>
      </c>
      <c r="AI5431" t="s">
        <v>78</v>
      </c>
      <c r="AJ5431" t="s">
        <v>52</v>
      </c>
      <c r="AK5431" t="s">
        <v>88</v>
      </c>
      <c r="AM5431" t="s">
        <v>62</v>
      </c>
      <c r="AN5431" t="s">
        <v>52</v>
      </c>
      <c r="AP5431">
        <v>0</v>
      </c>
      <c r="AQ5431">
        <v>0</v>
      </c>
      <c r="AR5431">
        <v>15000</v>
      </c>
      <c r="AS5431">
        <v>80000</v>
      </c>
      <c r="AT5431">
        <v>0</v>
      </c>
      <c r="AU5431">
        <v>0</v>
      </c>
      <c r="AV5431">
        <v>0</v>
      </c>
      <c r="AW5431">
        <v>95000</v>
      </c>
    </row>
    <row r="5432" spans="1:49" x14ac:dyDescent="0.35">
      <c r="A5432" s="2" t="s">
        <v>1430</v>
      </c>
      <c r="B5432">
        <v>10</v>
      </c>
      <c r="C5432">
        <v>1004</v>
      </c>
      <c r="D5432">
        <v>2</v>
      </c>
      <c r="E5432" t="s">
        <v>50</v>
      </c>
      <c r="F5432">
        <v>42</v>
      </c>
      <c r="G5432" t="s">
        <v>72</v>
      </c>
      <c r="I5432" t="s">
        <v>73</v>
      </c>
      <c r="J5432" t="s">
        <v>53</v>
      </c>
      <c r="K5432" t="s">
        <v>53</v>
      </c>
      <c r="L5432" t="s">
        <v>53</v>
      </c>
      <c r="M5432">
        <v>0</v>
      </c>
      <c r="O5432">
        <v>2</v>
      </c>
      <c r="P5432" s="6">
        <v>4</v>
      </c>
      <c r="Q5432" t="s">
        <v>56</v>
      </c>
      <c r="R5432">
        <v>8</v>
      </c>
      <c r="S5432" s="5">
        <f t="shared" si="84"/>
        <v>1</v>
      </c>
      <c r="T5432" t="s">
        <v>58</v>
      </c>
      <c r="U5432" t="s">
        <v>52</v>
      </c>
      <c r="V5432">
        <v>1</v>
      </c>
      <c r="W5432" t="s">
        <v>52</v>
      </c>
      <c r="X5432">
        <v>2</v>
      </c>
      <c r="AB5432" t="s">
        <v>72</v>
      </c>
      <c r="AD5432" t="s">
        <v>73</v>
      </c>
      <c r="AE5432" t="s">
        <v>52</v>
      </c>
      <c r="AF5432" t="s">
        <v>52</v>
      </c>
      <c r="AG5432" t="s">
        <v>52</v>
      </c>
      <c r="AH5432">
        <v>1</v>
      </c>
      <c r="AI5432" t="s">
        <v>65</v>
      </c>
      <c r="AJ5432" t="s">
        <v>52</v>
      </c>
      <c r="AK5432" t="s">
        <v>66</v>
      </c>
      <c r="AM5432" t="s">
        <v>62</v>
      </c>
      <c r="AN5432" t="s">
        <v>53</v>
      </c>
      <c r="AP5432">
        <v>0</v>
      </c>
      <c r="AQ5432">
        <v>0</v>
      </c>
      <c r="AR5432">
        <v>5000</v>
      </c>
      <c r="AS5432">
        <v>45000</v>
      </c>
      <c r="AT5432">
        <v>0</v>
      </c>
      <c r="AU5432">
        <v>0</v>
      </c>
      <c r="AV5432">
        <v>0</v>
      </c>
      <c r="AW5432">
        <v>50000</v>
      </c>
    </row>
    <row r="5433" spans="1:49" hidden="1" x14ac:dyDescent="0.35">
      <c r="A5433" s="2" t="s">
        <v>1431</v>
      </c>
      <c r="B5433">
        <v>17</v>
      </c>
      <c r="C5433">
        <v>1709</v>
      </c>
      <c r="D5433">
        <v>2</v>
      </c>
      <c r="E5433" t="s">
        <v>50</v>
      </c>
      <c r="F5433">
        <v>32</v>
      </c>
      <c r="G5433" t="s">
        <v>72</v>
      </c>
      <c r="I5433" t="s">
        <v>73</v>
      </c>
      <c r="J5433" t="s">
        <v>52</v>
      </c>
      <c r="K5433" t="s">
        <v>52</v>
      </c>
      <c r="L5433" t="s">
        <v>52</v>
      </c>
      <c r="M5433">
        <v>5</v>
      </c>
      <c r="N5433" t="s">
        <v>78</v>
      </c>
      <c r="O5433">
        <v>4</v>
      </c>
      <c r="P5433" s="2">
        <v>1</v>
      </c>
      <c r="Q5433" t="s">
        <v>50</v>
      </c>
      <c r="R5433">
        <v>32</v>
      </c>
      <c r="S5433" s="5">
        <f t="shared" si="84"/>
        <v>0</v>
      </c>
      <c r="T5433" t="s">
        <v>54</v>
      </c>
      <c r="U5433" t="s">
        <v>53</v>
      </c>
      <c r="W5433" t="s">
        <v>53</v>
      </c>
      <c r="Y5433" t="s">
        <v>55</v>
      </c>
      <c r="Z5433" t="s">
        <v>52</v>
      </c>
      <c r="AA5433">
        <v>2</v>
      </c>
      <c r="AB5433" t="s">
        <v>72</v>
      </c>
      <c r="AD5433" t="s">
        <v>73</v>
      </c>
      <c r="AE5433" t="s">
        <v>52</v>
      </c>
      <c r="AF5433" t="s">
        <v>52</v>
      </c>
      <c r="AG5433" t="s">
        <v>52</v>
      </c>
      <c r="AH5433">
        <v>5</v>
      </c>
      <c r="AI5433" t="s">
        <v>78</v>
      </c>
      <c r="AJ5433" t="s">
        <v>53</v>
      </c>
    </row>
    <row r="5434" spans="1:49" hidden="1" x14ac:dyDescent="0.35">
      <c r="A5434" s="2" t="s">
        <v>1431</v>
      </c>
      <c r="B5434">
        <v>17</v>
      </c>
      <c r="C5434">
        <v>1709</v>
      </c>
      <c r="D5434">
        <v>2</v>
      </c>
      <c r="E5434" t="s">
        <v>50</v>
      </c>
      <c r="F5434">
        <v>32</v>
      </c>
      <c r="G5434" t="s">
        <v>72</v>
      </c>
      <c r="I5434" t="s">
        <v>73</v>
      </c>
      <c r="J5434" t="s">
        <v>52</v>
      </c>
      <c r="K5434" t="s">
        <v>52</v>
      </c>
      <c r="L5434" t="s">
        <v>52</v>
      </c>
      <c r="M5434">
        <v>5</v>
      </c>
      <c r="N5434" t="s">
        <v>78</v>
      </c>
      <c r="O5434">
        <v>4</v>
      </c>
      <c r="P5434" s="2">
        <v>2</v>
      </c>
      <c r="Q5434" t="s">
        <v>56</v>
      </c>
      <c r="R5434">
        <v>38</v>
      </c>
      <c r="S5434" s="5">
        <f t="shared" si="84"/>
        <v>0</v>
      </c>
      <c r="T5434" t="s">
        <v>57</v>
      </c>
      <c r="U5434" t="s">
        <v>53</v>
      </c>
      <c r="W5434" t="s">
        <v>53</v>
      </c>
      <c r="Y5434" t="s">
        <v>55</v>
      </c>
      <c r="Z5434" t="s">
        <v>52</v>
      </c>
      <c r="AA5434">
        <v>1</v>
      </c>
      <c r="AB5434" t="s">
        <v>72</v>
      </c>
      <c r="AD5434" t="s">
        <v>73</v>
      </c>
      <c r="AE5434" t="s">
        <v>53</v>
      </c>
      <c r="AF5434" t="s">
        <v>53</v>
      </c>
      <c r="AG5434" t="s">
        <v>52</v>
      </c>
      <c r="AH5434">
        <v>3</v>
      </c>
      <c r="AI5434" t="s">
        <v>97</v>
      </c>
      <c r="AJ5434" t="s">
        <v>53</v>
      </c>
    </row>
    <row r="5435" spans="1:49" x14ac:dyDescent="0.35">
      <c r="A5435" s="2" t="s">
        <v>1431</v>
      </c>
      <c r="B5435">
        <v>17</v>
      </c>
      <c r="C5435">
        <v>1709</v>
      </c>
      <c r="D5435">
        <v>2</v>
      </c>
      <c r="E5435" t="s">
        <v>50</v>
      </c>
      <c r="F5435">
        <v>32</v>
      </c>
      <c r="G5435" t="s">
        <v>72</v>
      </c>
      <c r="I5435" t="s">
        <v>73</v>
      </c>
      <c r="J5435" t="s">
        <v>52</v>
      </c>
      <c r="K5435" t="s">
        <v>52</v>
      </c>
      <c r="L5435" t="s">
        <v>52</v>
      </c>
      <c r="M5435">
        <v>5</v>
      </c>
      <c r="N5435" t="s">
        <v>78</v>
      </c>
      <c r="O5435">
        <v>4</v>
      </c>
      <c r="P5435" s="6">
        <v>3</v>
      </c>
      <c r="Q5435" t="s">
        <v>56</v>
      </c>
      <c r="R5435">
        <v>14</v>
      </c>
      <c r="S5435" s="5">
        <f t="shared" si="84"/>
        <v>1</v>
      </c>
      <c r="T5435" t="s">
        <v>58</v>
      </c>
      <c r="U5435" t="s">
        <v>52</v>
      </c>
      <c r="V5435">
        <v>1</v>
      </c>
      <c r="W5435" t="s">
        <v>52</v>
      </c>
      <c r="X5435">
        <v>2</v>
      </c>
      <c r="Y5435" t="s">
        <v>59</v>
      </c>
      <c r="AB5435" t="s">
        <v>72</v>
      </c>
      <c r="AD5435" t="s">
        <v>73</v>
      </c>
      <c r="AE5435" t="s">
        <v>52</v>
      </c>
      <c r="AF5435" t="s">
        <v>52</v>
      </c>
      <c r="AG5435" t="s">
        <v>52</v>
      </c>
      <c r="AH5435">
        <v>8</v>
      </c>
      <c r="AI5435" t="s">
        <v>86</v>
      </c>
      <c r="AJ5435" t="s">
        <v>52</v>
      </c>
      <c r="AK5435" t="s">
        <v>87</v>
      </c>
      <c r="AM5435" t="s">
        <v>62</v>
      </c>
      <c r="AN5435" t="s">
        <v>52</v>
      </c>
      <c r="AP5435">
        <v>0</v>
      </c>
      <c r="AQ5435">
        <v>120000</v>
      </c>
      <c r="AR5435">
        <v>13000</v>
      </c>
      <c r="AS5435">
        <v>40000</v>
      </c>
      <c r="AT5435">
        <v>0</v>
      </c>
      <c r="AU5435">
        <v>0</v>
      </c>
      <c r="AV5435">
        <v>0</v>
      </c>
      <c r="AW5435">
        <v>173000</v>
      </c>
    </row>
    <row r="5436" spans="1:49" x14ac:dyDescent="0.35">
      <c r="A5436" s="2" t="s">
        <v>1431</v>
      </c>
      <c r="B5436">
        <v>17</v>
      </c>
      <c r="C5436">
        <v>1709</v>
      </c>
      <c r="D5436">
        <v>2</v>
      </c>
      <c r="E5436" t="s">
        <v>50</v>
      </c>
      <c r="F5436">
        <v>32</v>
      </c>
      <c r="G5436" t="s">
        <v>72</v>
      </c>
      <c r="I5436" t="s">
        <v>73</v>
      </c>
      <c r="J5436" t="s">
        <v>52</v>
      </c>
      <c r="K5436" t="s">
        <v>52</v>
      </c>
      <c r="L5436" t="s">
        <v>52</v>
      </c>
      <c r="M5436">
        <v>5</v>
      </c>
      <c r="N5436" t="s">
        <v>78</v>
      </c>
      <c r="O5436">
        <v>4</v>
      </c>
      <c r="P5436" s="6">
        <v>4</v>
      </c>
      <c r="Q5436" t="s">
        <v>50</v>
      </c>
      <c r="R5436">
        <v>12</v>
      </c>
      <c r="S5436" s="5">
        <f t="shared" si="84"/>
        <v>1</v>
      </c>
      <c r="T5436" t="s">
        <v>58</v>
      </c>
      <c r="U5436" t="s">
        <v>52</v>
      </c>
      <c r="V5436">
        <v>1</v>
      </c>
      <c r="W5436" t="s">
        <v>52</v>
      </c>
      <c r="X5436">
        <v>2</v>
      </c>
      <c r="AB5436" t="s">
        <v>72</v>
      </c>
      <c r="AD5436" t="s">
        <v>73</v>
      </c>
      <c r="AE5436" t="s">
        <v>52</v>
      </c>
      <c r="AF5436" t="s">
        <v>52</v>
      </c>
      <c r="AG5436" t="s">
        <v>52</v>
      </c>
      <c r="AH5436">
        <v>6</v>
      </c>
      <c r="AI5436" t="s">
        <v>79</v>
      </c>
      <c r="AJ5436" t="s">
        <v>52</v>
      </c>
      <c r="AK5436" t="s">
        <v>90</v>
      </c>
      <c r="AM5436" t="s">
        <v>62</v>
      </c>
      <c r="AN5436" t="s">
        <v>53</v>
      </c>
      <c r="AP5436">
        <v>0</v>
      </c>
      <c r="AQ5436">
        <v>0</v>
      </c>
      <c r="AR5436">
        <v>12000</v>
      </c>
      <c r="AS5436">
        <v>20000</v>
      </c>
      <c r="AT5436">
        <v>0</v>
      </c>
      <c r="AU5436">
        <v>0</v>
      </c>
      <c r="AV5436">
        <v>0</v>
      </c>
      <c r="AW5436">
        <v>32000</v>
      </c>
    </row>
    <row r="5437" spans="1:49" x14ac:dyDescent="0.35">
      <c r="A5437" s="2" t="s">
        <v>1431</v>
      </c>
      <c r="B5437">
        <v>17</v>
      </c>
      <c r="C5437">
        <v>1709</v>
      </c>
      <c r="D5437">
        <v>2</v>
      </c>
      <c r="E5437" t="s">
        <v>50</v>
      </c>
      <c r="F5437">
        <v>32</v>
      </c>
      <c r="G5437" t="s">
        <v>72</v>
      </c>
      <c r="I5437" t="s">
        <v>73</v>
      </c>
      <c r="J5437" t="s">
        <v>52</v>
      </c>
      <c r="K5437" t="s">
        <v>52</v>
      </c>
      <c r="L5437" t="s">
        <v>52</v>
      </c>
      <c r="M5437">
        <v>5</v>
      </c>
      <c r="N5437" t="s">
        <v>78</v>
      </c>
      <c r="O5437">
        <v>4</v>
      </c>
      <c r="P5437" s="6">
        <v>5</v>
      </c>
      <c r="Q5437" t="s">
        <v>56</v>
      </c>
      <c r="R5437">
        <v>10</v>
      </c>
      <c r="S5437" s="5">
        <f t="shared" si="84"/>
        <v>1</v>
      </c>
      <c r="T5437" t="s">
        <v>58</v>
      </c>
      <c r="U5437" t="s">
        <v>52</v>
      </c>
      <c r="V5437">
        <v>1</v>
      </c>
      <c r="W5437" t="s">
        <v>52</v>
      </c>
      <c r="X5437">
        <v>2</v>
      </c>
      <c r="AB5437" t="s">
        <v>72</v>
      </c>
      <c r="AD5437" t="s">
        <v>73</v>
      </c>
      <c r="AE5437" t="s">
        <v>53</v>
      </c>
      <c r="AF5437" t="s">
        <v>53</v>
      </c>
      <c r="AG5437" t="s">
        <v>52</v>
      </c>
      <c r="AH5437">
        <v>3</v>
      </c>
      <c r="AI5437" t="s">
        <v>63</v>
      </c>
      <c r="AJ5437" t="s">
        <v>52</v>
      </c>
      <c r="AK5437" t="s">
        <v>64</v>
      </c>
      <c r="AM5437" t="s">
        <v>62</v>
      </c>
      <c r="AN5437" t="s">
        <v>53</v>
      </c>
      <c r="AP5437">
        <v>0</v>
      </c>
      <c r="AQ5437">
        <v>0</v>
      </c>
      <c r="AR5437">
        <v>10000</v>
      </c>
      <c r="AS5437">
        <v>15000</v>
      </c>
      <c r="AT5437">
        <v>0</v>
      </c>
      <c r="AU5437">
        <v>0</v>
      </c>
      <c r="AV5437">
        <v>0</v>
      </c>
      <c r="AW5437">
        <v>25000</v>
      </c>
    </row>
    <row r="5438" spans="1:49" hidden="1" x14ac:dyDescent="0.35">
      <c r="A5438" s="2" t="s">
        <v>1431</v>
      </c>
      <c r="B5438">
        <v>17</v>
      </c>
      <c r="C5438">
        <v>1709</v>
      </c>
      <c r="D5438">
        <v>2</v>
      </c>
      <c r="E5438" t="s">
        <v>50</v>
      </c>
      <c r="F5438">
        <v>32</v>
      </c>
      <c r="G5438" t="s">
        <v>72</v>
      </c>
      <c r="I5438" t="s">
        <v>73</v>
      </c>
      <c r="J5438" t="s">
        <v>52</v>
      </c>
      <c r="K5438" t="s">
        <v>52</v>
      </c>
      <c r="L5438" t="s">
        <v>52</v>
      </c>
      <c r="M5438">
        <v>5</v>
      </c>
      <c r="N5438" t="s">
        <v>78</v>
      </c>
      <c r="O5438">
        <v>4</v>
      </c>
      <c r="P5438" s="2">
        <v>6</v>
      </c>
      <c r="Q5438" t="s">
        <v>50</v>
      </c>
      <c r="R5438">
        <v>1</v>
      </c>
      <c r="S5438" s="5">
        <f t="shared" si="84"/>
        <v>0</v>
      </c>
      <c r="T5438" t="s">
        <v>58</v>
      </c>
      <c r="U5438" t="s">
        <v>52</v>
      </c>
      <c r="V5438">
        <v>1</v>
      </c>
      <c r="W5438" t="s">
        <v>52</v>
      </c>
      <c r="X5438">
        <v>2</v>
      </c>
      <c r="AB5438" t="s">
        <v>72</v>
      </c>
    </row>
    <row r="5439" spans="1:49" hidden="1" x14ac:dyDescent="0.35">
      <c r="A5439" s="2" t="s">
        <v>1432</v>
      </c>
      <c r="B5439">
        <v>12</v>
      </c>
      <c r="C5439">
        <v>1206</v>
      </c>
      <c r="D5439">
        <v>1</v>
      </c>
      <c r="E5439" t="s">
        <v>50</v>
      </c>
      <c r="F5439">
        <v>44</v>
      </c>
      <c r="G5439" t="s">
        <v>72</v>
      </c>
      <c r="I5439" t="s">
        <v>73</v>
      </c>
      <c r="J5439" t="s">
        <v>52</v>
      </c>
      <c r="K5439" t="s">
        <v>52</v>
      </c>
      <c r="L5439" t="s">
        <v>52</v>
      </c>
      <c r="M5439">
        <v>7</v>
      </c>
      <c r="N5439" t="s">
        <v>79</v>
      </c>
      <c r="O5439">
        <v>1</v>
      </c>
      <c r="P5439" s="2">
        <v>1</v>
      </c>
      <c r="Q5439" t="s">
        <v>50</v>
      </c>
      <c r="R5439">
        <v>44</v>
      </c>
      <c r="S5439" s="5">
        <f t="shared" si="84"/>
        <v>0</v>
      </c>
      <c r="T5439" t="s">
        <v>54</v>
      </c>
      <c r="U5439" t="s">
        <v>53</v>
      </c>
      <c r="W5439" t="s">
        <v>53</v>
      </c>
      <c r="Y5439" t="s">
        <v>55</v>
      </c>
      <c r="Z5439" t="s">
        <v>52</v>
      </c>
      <c r="AA5439">
        <v>2</v>
      </c>
      <c r="AB5439" t="s">
        <v>72</v>
      </c>
      <c r="AD5439" t="s">
        <v>73</v>
      </c>
      <c r="AE5439" t="s">
        <v>52</v>
      </c>
      <c r="AF5439" t="s">
        <v>52</v>
      </c>
      <c r="AG5439" t="s">
        <v>52</v>
      </c>
      <c r="AH5439">
        <v>7</v>
      </c>
      <c r="AI5439" t="s">
        <v>79</v>
      </c>
      <c r="AJ5439" t="s">
        <v>53</v>
      </c>
    </row>
    <row r="5440" spans="1:49" hidden="1" x14ac:dyDescent="0.35">
      <c r="A5440" s="2" t="s">
        <v>1432</v>
      </c>
      <c r="B5440">
        <v>12</v>
      </c>
      <c r="C5440">
        <v>1206</v>
      </c>
      <c r="D5440">
        <v>1</v>
      </c>
      <c r="E5440" t="s">
        <v>50</v>
      </c>
      <c r="F5440">
        <v>44</v>
      </c>
      <c r="G5440" t="s">
        <v>72</v>
      </c>
      <c r="I5440" t="s">
        <v>73</v>
      </c>
      <c r="J5440" t="s">
        <v>52</v>
      </c>
      <c r="K5440" t="s">
        <v>52</v>
      </c>
      <c r="L5440" t="s">
        <v>52</v>
      </c>
      <c r="M5440">
        <v>7</v>
      </c>
      <c r="N5440" t="s">
        <v>79</v>
      </c>
      <c r="O5440">
        <v>1</v>
      </c>
      <c r="P5440" s="2">
        <v>2</v>
      </c>
      <c r="Q5440" t="s">
        <v>56</v>
      </c>
      <c r="R5440">
        <v>42</v>
      </c>
      <c r="S5440" s="5">
        <f t="shared" si="84"/>
        <v>0</v>
      </c>
      <c r="T5440" t="s">
        <v>57</v>
      </c>
      <c r="U5440" t="s">
        <v>53</v>
      </c>
      <c r="W5440" t="s">
        <v>53</v>
      </c>
      <c r="Y5440" t="s">
        <v>55</v>
      </c>
      <c r="Z5440" t="s">
        <v>52</v>
      </c>
      <c r="AA5440">
        <v>1</v>
      </c>
      <c r="AB5440" t="s">
        <v>72</v>
      </c>
      <c r="AD5440" t="s">
        <v>73</v>
      </c>
      <c r="AE5440" t="s">
        <v>52</v>
      </c>
      <c r="AF5440" t="s">
        <v>52</v>
      </c>
      <c r="AG5440" t="s">
        <v>52</v>
      </c>
      <c r="AH5440">
        <v>9</v>
      </c>
      <c r="AI5440" t="s">
        <v>60</v>
      </c>
      <c r="AJ5440" t="s">
        <v>53</v>
      </c>
    </row>
    <row r="5441" spans="1:49" hidden="1" x14ac:dyDescent="0.35">
      <c r="A5441" s="2" t="s">
        <v>1432</v>
      </c>
      <c r="B5441">
        <v>12</v>
      </c>
      <c r="C5441">
        <v>1206</v>
      </c>
      <c r="D5441">
        <v>1</v>
      </c>
      <c r="E5441" t="s">
        <v>50</v>
      </c>
      <c r="F5441">
        <v>44</v>
      </c>
      <c r="G5441" t="s">
        <v>72</v>
      </c>
      <c r="I5441" t="s">
        <v>73</v>
      </c>
      <c r="J5441" t="s">
        <v>52</v>
      </c>
      <c r="K5441" t="s">
        <v>52</v>
      </c>
      <c r="L5441" t="s">
        <v>52</v>
      </c>
      <c r="M5441">
        <v>7</v>
      </c>
      <c r="N5441" t="s">
        <v>79</v>
      </c>
      <c r="O5441">
        <v>1</v>
      </c>
      <c r="P5441" s="2">
        <v>3</v>
      </c>
      <c r="Q5441" t="s">
        <v>50</v>
      </c>
      <c r="R5441">
        <v>19</v>
      </c>
      <c r="S5441" s="5">
        <f t="shared" si="84"/>
        <v>0</v>
      </c>
      <c r="T5441" t="s">
        <v>58</v>
      </c>
      <c r="U5441" t="s">
        <v>52</v>
      </c>
      <c r="V5441">
        <v>1</v>
      </c>
      <c r="W5441" t="s">
        <v>52</v>
      </c>
      <c r="X5441">
        <v>2</v>
      </c>
      <c r="Y5441" t="s">
        <v>59</v>
      </c>
      <c r="AB5441" t="s">
        <v>72</v>
      </c>
      <c r="AD5441" t="s">
        <v>52</v>
      </c>
      <c r="AE5441" t="s">
        <v>52</v>
      </c>
      <c r="AF5441" t="s">
        <v>52</v>
      </c>
      <c r="AG5441" t="s">
        <v>52</v>
      </c>
      <c r="AH5441">
        <v>13</v>
      </c>
      <c r="AI5441" t="s">
        <v>76</v>
      </c>
      <c r="AJ5441" t="s">
        <v>52</v>
      </c>
      <c r="AK5441" t="s">
        <v>95</v>
      </c>
      <c r="AM5441" t="s">
        <v>96</v>
      </c>
      <c r="AN5441" t="s">
        <v>53</v>
      </c>
      <c r="AP5441">
        <v>1600000</v>
      </c>
      <c r="AQ5441">
        <v>1200000</v>
      </c>
      <c r="AR5441">
        <v>300000</v>
      </c>
      <c r="AS5441">
        <v>200000</v>
      </c>
      <c r="AT5441">
        <v>600000</v>
      </c>
      <c r="AU5441">
        <v>900000</v>
      </c>
      <c r="AV5441">
        <v>0</v>
      </c>
      <c r="AW5441">
        <v>4800000</v>
      </c>
    </row>
    <row r="5442" spans="1:49" x14ac:dyDescent="0.35">
      <c r="A5442" s="2" t="s">
        <v>1432</v>
      </c>
      <c r="B5442">
        <v>12</v>
      </c>
      <c r="C5442">
        <v>1206</v>
      </c>
      <c r="D5442">
        <v>1</v>
      </c>
      <c r="E5442" t="s">
        <v>50</v>
      </c>
      <c r="F5442">
        <v>44</v>
      </c>
      <c r="G5442" t="s">
        <v>72</v>
      </c>
      <c r="I5442" t="s">
        <v>73</v>
      </c>
      <c r="J5442" t="s">
        <v>52</v>
      </c>
      <c r="K5442" t="s">
        <v>52</v>
      </c>
      <c r="L5442" t="s">
        <v>52</v>
      </c>
      <c r="M5442">
        <v>7</v>
      </c>
      <c r="N5442" t="s">
        <v>79</v>
      </c>
      <c r="O5442">
        <v>1</v>
      </c>
      <c r="P5442" s="6">
        <v>4</v>
      </c>
      <c r="Q5442" t="s">
        <v>56</v>
      </c>
      <c r="R5442">
        <v>14</v>
      </c>
      <c r="S5442" s="5">
        <f t="shared" si="84"/>
        <v>1</v>
      </c>
      <c r="T5442" t="s">
        <v>58</v>
      </c>
      <c r="U5442" t="s">
        <v>52</v>
      </c>
      <c r="V5442">
        <v>1</v>
      </c>
      <c r="W5442" t="s">
        <v>52</v>
      </c>
      <c r="X5442">
        <v>2</v>
      </c>
      <c r="Y5442" t="s">
        <v>59</v>
      </c>
      <c r="AB5442" t="s">
        <v>72</v>
      </c>
      <c r="AD5442" t="s">
        <v>52</v>
      </c>
      <c r="AE5442" t="s">
        <v>52</v>
      </c>
      <c r="AF5442" t="s">
        <v>52</v>
      </c>
      <c r="AG5442" t="s">
        <v>52</v>
      </c>
      <c r="AH5442">
        <v>9</v>
      </c>
      <c r="AI5442" t="s">
        <v>60</v>
      </c>
      <c r="AJ5442" t="s">
        <v>52</v>
      </c>
      <c r="AK5442" t="s">
        <v>61</v>
      </c>
      <c r="AM5442" t="s">
        <v>62</v>
      </c>
      <c r="AN5442" t="s">
        <v>52</v>
      </c>
      <c r="AP5442">
        <v>1360000</v>
      </c>
      <c r="AQ5442">
        <v>0</v>
      </c>
      <c r="AR5442">
        <v>200000</v>
      </c>
      <c r="AS5442">
        <v>150000</v>
      </c>
      <c r="AT5442">
        <v>0</v>
      </c>
      <c r="AU5442">
        <v>800000</v>
      </c>
      <c r="AV5442">
        <v>0</v>
      </c>
      <c r="AW5442">
        <v>2510000</v>
      </c>
    </row>
    <row r="5443" spans="1:49" hidden="1" x14ac:dyDescent="0.35">
      <c r="A5443" s="2" t="s">
        <v>1433</v>
      </c>
      <c r="B5443">
        <v>7</v>
      </c>
      <c r="C5443">
        <v>701</v>
      </c>
      <c r="D5443">
        <v>2</v>
      </c>
      <c r="E5443" t="s">
        <v>56</v>
      </c>
      <c r="F5443">
        <v>55</v>
      </c>
      <c r="G5443" t="s">
        <v>72</v>
      </c>
      <c r="I5443" t="s">
        <v>73</v>
      </c>
      <c r="J5443" t="s">
        <v>52</v>
      </c>
      <c r="K5443" t="s">
        <v>52</v>
      </c>
      <c r="L5443" t="s">
        <v>52</v>
      </c>
      <c r="M5443">
        <v>7</v>
      </c>
      <c r="N5443" t="s">
        <v>86</v>
      </c>
      <c r="O5443">
        <v>1</v>
      </c>
      <c r="P5443" s="2">
        <v>1</v>
      </c>
      <c r="Q5443" t="s">
        <v>56</v>
      </c>
      <c r="R5443">
        <v>55</v>
      </c>
      <c r="S5443" s="5">
        <f t="shared" ref="S5443:S5506" si="85">IF(AND(R5443&gt;=6, R5443&lt;=17, T5443="Child"),1,0)</f>
        <v>0</v>
      </c>
      <c r="T5443" t="s">
        <v>54</v>
      </c>
      <c r="U5443" t="s">
        <v>53</v>
      </c>
      <c r="W5443" t="s">
        <v>53</v>
      </c>
      <c r="Y5443" t="s">
        <v>92</v>
      </c>
      <c r="AB5443" t="s">
        <v>72</v>
      </c>
      <c r="AD5443" t="s">
        <v>73</v>
      </c>
      <c r="AE5443" t="s">
        <v>52</v>
      </c>
      <c r="AF5443" t="s">
        <v>52</v>
      </c>
      <c r="AG5443" t="s">
        <v>52</v>
      </c>
      <c r="AH5443">
        <v>7</v>
      </c>
      <c r="AI5443" t="s">
        <v>86</v>
      </c>
      <c r="AJ5443" t="s">
        <v>53</v>
      </c>
    </row>
    <row r="5444" spans="1:49" hidden="1" x14ac:dyDescent="0.35">
      <c r="A5444" s="2" t="s">
        <v>1433</v>
      </c>
      <c r="B5444">
        <v>7</v>
      </c>
      <c r="C5444">
        <v>701</v>
      </c>
      <c r="D5444">
        <v>2</v>
      </c>
      <c r="E5444" t="s">
        <v>56</v>
      </c>
      <c r="F5444">
        <v>55</v>
      </c>
      <c r="G5444" t="s">
        <v>72</v>
      </c>
      <c r="I5444" t="s">
        <v>73</v>
      </c>
      <c r="J5444" t="s">
        <v>52</v>
      </c>
      <c r="K5444" t="s">
        <v>52</v>
      </c>
      <c r="L5444" t="s">
        <v>52</v>
      </c>
      <c r="M5444">
        <v>7</v>
      </c>
      <c r="N5444" t="s">
        <v>86</v>
      </c>
      <c r="O5444">
        <v>1</v>
      </c>
      <c r="P5444" s="2">
        <v>2</v>
      </c>
      <c r="Q5444" t="s">
        <v>56</v>
      </c>
      <c r="R5444">
        <v>27</v>
      </c>
      <c r="S5444" s="5">
        <f t="shared" si="85"/>
        <v>0</v>
      </c>
      <c r="T5444" t="s">
        <v>58</v>
      </c>
      <c r="U5444" t="s">
        <v>53</v>
      </c>
      <c r="W5444" t="s">
        <v>52</v>
      </c>
      <c r="X5444">
        <v>1</v>
      </c>
      <c r="Y5444" t="s">
        <v>55</v>
      </c>
      <c r="Z5444" t="s">
        <v>52</v>
      </c>
      <c r="AA5444">
        <v>3</v>
      </c>
      <c r="AB5444" t="s">
        <v>72</v>
      </c>
      <c r="AD5444" t="s">
        <v>73</v>
      </c>
      <c r="AE5444" t="s">
        <v>52</v>
      </c>
      <c r="AF5444" t="s">
        <v>52</v>
      </c>
      <c r="AG5444" t="s">
        <v>52</v>
      </c>
      <c r="AH5444">
        <v>11</v>
      </c>
      <c r="AI5444" t="s">
        <v>94</v>
      </c>
      <c r="AJ5444" t="s">
        <v>53</v>
      </c>
    </row>
    <row r="5445" spans="1:49" hidden="1" x14ac:dyDescent="0.35">
      <c r="A5445" s="2" t="s">
        <v>1433</v>
      </c>
      <c r="B5445">
        <v>7</v>
      </c>
      <c r="C5445">
        <v>701</v>
      </c>
      <c r="D5445">
        <v>2</v>
      </c>
      <c r="E5445" t="s">
        <v>56</v>
      </c>
      <c r="F5445">
        <v>55</v>
      </c>
      <c r="G5445" t="s">
        <v>72</v>
      </c>
      <c r="I5445" t="s">
        <v>73</v>
      </c>
      <c r="J5445" t="s">
        <v>52</v>
      </c>
      <c r="K5445" t="s">
        <v>52</v>
      </c>
      <c r="L5445" t="s">
        <v>52</v>
      </c>
      <c r="M5445">
        <v>7</v>
      </c>
      <c r="N5445" t="s">
        <v>86</v>
      </c>
      <c r="O5445">
        <v>1</v>
      </c>
      <c r="P5445" s="2">
        <v>3</v>
      </c>
      <c r="Q5445" t="s">
        <v>50</v>
      </c>
      <c r="R5445">
        <v>31</v>
      </c>
      <c r="S5445" s="5">
        <f t="shared" si="85"/>
        <v>0</v>
      </c>
      <c r="T5445" t="s">
        <v>99</v>
      </c>
      <c r="U5445" t="s">
        <v>53</v>
      </c>
      <c r="W5445" t="s">
        <v>53</v>
      </c>
      <c r="Y5445" t="s">
        <v>55</v>
      </c>
      <c r="Z5445" t="s">
        <v>52</v>
      </c>
      <c r="AA5445">
        <v>2</v>
      </c>
      <c r="AB5445" t="s">
        <v>72</v>
      </c>
      <c r="AD5445" t="s">
        <v>73</v>
      </c>
      <c r="AE5445" t="s">
        <v>52</v>
      </c>
      <c r="AF5445" t="s">
        <v>52</v>
      </c>
      <c r="AG5445" t="s">
        <v>52</v>
      </c>
      <c r="AH5445">
        <v>18</v>
      </c>
      <c r="AI5445" t="s">
        <v>371</v>
      </c>
      <c r="AJ5445" t="s">
        <v>53</v>
      </c>
    </row>
    <row r="5446" spans="1:49" hidden="1" x14ac:dyDescent="0.35">
      <c r="A5446" s="2" t="s">
        <v>1433</v>
      </c>
      <c r="B5446">
        <v>7</v>
      </c>
      <c r="C5446">
        <v>701</v>
      </c>
      <c r="D5446">
        <v>2</v>
      </c>
      <c r="E5446" t="s">
        <v>56</v>
      </c>
      <c r="F5446">
        <v>55</v>
      </c>
      <c r="G5446" t="s">
        <v>72</v>
      </c>
      <c r="I5446" t="s">
        <v>73</v>
      </c>
      <c r="J5446" t="s">
        <v>52</v>
      </c>
      <c r="K5446" t="s">
        <v>52</v>
      </c>
      <c r="L5446" t="s">
        <v>52</v>
      </c>
      <c r="M5446">
        <v>7</v>
      </c>
      <c r="N5446" t="s">
        <v>86</v>
      </c>
      <c r="O5446">
        <v>1</v>
      </c>
      <c r="P5446" s="2">
        <v>4</v>
      </c>
      <c r="Q5446" t="s">
        <v>56</v>
      </c>
      <c r="R5446">
        <v>7</v>
      </c>
      <c r="S5446" s="5">
        <f t="shared" si="85"/>
        <v>0</v>
      </c>
      <c r="T5446" t="s">
        <v>102</v>
      </c>
      <c r="U5446" t="s">
        <v>52</v>
      </c>
      <c r="V5446">
        <v>3</v>
      </c>
      <c r="W5446" t="s">
        <v>52</v>
      </c>
      <c r="X5446">
        <v>2</v>
      </c>
      <c r="AB5446" t="s">
        <v>72</v>
      </c>
      <c r="AD5446" t="s">
        <v>73</v>
      </c>
      <c r="AE5446" t="s">
        <v>52</v>
      </c>
      <c r="AF5446" t="s">
        <v>52</v>
      </c>
      <c r="AG5446" t="s">
        <v>52</v>
      </c>
      <c r="AH5446">
        <v>1</v>
      </c>
      <c r="AI5446" t="s">
        <v>67</v>
      </c>
      <c r="AJ5446" t="s">
        <v>52</v>
      </c>
      <c r="AK5446" t="s">
        <v>74</v>
      </c>
      <c r="AM5446" t="s">
        <v>62</v>
      </c>
      <c r="AN5446" t="s">
        <v>53</v>
      </c>
    </row>
    <row r="5447" spans="1:49" hidden="1" x14ac:dyDescent="0.35">
      <c r="A5447" s="2" t="s">
        <v>1434</v>
      </c>
      <c r="B5447">
        <v>21</v>
      </c>
      <c r="C5447">
        <v>2101</v>
      </c>
      <c r="D5447">
        <v>2</v>
      </c>
      <c r="E5447" t="s">
        <v>50</v>
      </c>
      <c r="F5447">
        <v>62</v>
      </c>
      <c r="G5447" t="s">
        <v>72</v>
      </c>
      <c r="I5447" t="s">
        <v>73</v>
      </c>
      <c r="J5447" t="s">
        <v>52</v>
      </c>
      <c r="K5447" t="s">
        <v>52</v>
      </c>
      <c r="L5447" t="s">
        <v>52</v>
      </c>
      <c r="M5447">
        <v>7</v>
      </c>
      <c r="N5447" t="s">
        <v>86</v>
      </c>
      <c r="P5447" s="2">
        <v>1</v>
      </c>
      <c r="Q5447" t="s">
        <v>50</v>
      </c>
      <c r="R5447">
        <v>62</v>
      </c>
      <c r="S5447" s="5">
        <f t="shared" si="85"/>
        <v>0</v>
      </c>
      <c r="T5447" t="s">
        <v>54</v>
      </c>
      <c r="U5447" t="s">
        <v>53</v>
      </c>
      <c r="W5447" t="s">
        <v>53</v>
      </c>
      <c r="Y5447" t="s">
        <v>55</v>
      </c>
      <c r="Z5447" t="s">
        <v>52</v>
      </c>
      <c r="AA5447">
        <v>2</v>
      </c>
      <c r="AB5447" t="s">
        <v>72</v>
      </c>
      <c r="AD5447" t="s">
        <v>73</v>
      </c>
      <c r="AE5447" t="s">
        <v>52</v>
      </c>
      <c r="AF5447" t="s">
        <v>52</v>
      </c>
      <c r="AG5447" t="s">
        <v>52</v>
      </c>
      <c r="AH5447">
        <v>7</v>
      </c>
      <c r="AI5447" t="s">
        <v>86</v>
      </c>
      <c r="AJ5447" t="s">
        <v>53</v>
      </c>
    </row>
    <row r="5448" spans="1:49" hidden="1" x14ac:dyDescent="0.35">
      <c r="A5448" s="2" t="s">
        <v>1434</v>
      </c>
      <c r="B5448">
        <v>21</v>
      </c>
      <c r="C5448">
        <v>2101</v>
      </c>
      <c r="D5448">
        <v>2</v>
      </c>
      <c r="E5448" t="s">
        <v>50</v>
      </c>
      <c r="F5448">
        <v>62</v>
      </c>
      <c r="G5448" t="s">
        <v>72</v>
      </c>
      <c r="I5448" t="s">
        <v>73</v>
      </c>
      <c r="J5448" t="s">
        <v>52</v>
      </c>
      <c r="K5448" t="s">
        <v>52</v>
      </c>
      <c r="L5448" t="s">
        <v>52</v>
      </c>
      <c r="M5448">
        <v>7</v>
      </c>
      <c r="N5448" t="s">
        <v>86</v>
      </c>
      <c r="P5448" s="2">
        <v>2</v>
      </c>
      <c r="Q5448" t="s">
        <v>56</v>
      </c>
      <c r="R5448">
        <v>61</v>
      </c>
      <c r="S5448" s="5">
        <f t="shared" si="85"/>
        <v>0</v>
      </c>
      <c r="T5448" t="s">
        <v>57</v>
      </c>
      <c r="U5448" t="s">
        <v>53</v>
      </c>
      <c r="W5448" t="s">
        <v>53</v>
      </c>
      <c r="Y5448" t="s">
        <v>55</v>
      </c>
      <c r="Z5448" t="s">
        <v>52</v>
      </c>
      <c r="AA5448">
        <v>1</v>
      </c>
      <c r="AB5448" t="s">
        <v>72</v>
      </c>
      <c r="AD5448" t="s">
        <v>73</v>
      </c>
      <c r="AE5448" t="s">
        <v>52</v>
      </c>
      <c r="AF5448" t="s">
        <v>52</v>
      </c>
      <c r="AG5448" t="s">
        <v>52</v>
      </c>
      <c r="AH5448">
        <v>2</v>
      </c>
      <c r="AI5448" t="s">
        <v>65</v>
      </c>
      <c r="AJ5448" t="s">
        <v>53</v>
      </c>
    </row>
    <row r="5449" spans="1:49" hidden="1" x14ac:dyDescent="0.35">
      <c r="A5449" s="2" t="s">
        <v>1434</v>
      </c>
      <c r="B5449">
        <v>21</v>
      </c>
      <c r="C5449">
        <v>2101</v>
      </c>
      <c r="D5449">
        <v>2</v>
      </c>
      <c r="E5449" t="s">
        <v>50</v>
      </c>
      <c r="F5449">
        <v>62</v>
      </c>
      <c r="G5449" t="s">
        <v>72</v>
      </c>
      <c r="I5449" t="s">
        <v>73</v>
      </c>
      <c r="J5449" t="s">
        <v>52</v>
      </c>
      <c r="K5449" t="s">
        <v>52</v>
      </c>
      <c r="L5449" t="s">
        <v>52</v>
      </c>
      <c r="M5449">
        <v>7</v>
      </c>
      <c r="N5449" t="s">
        <v>86</v>
      </c>
      <c r="P5449" s="2">
        <v>3</v>
      </c>
      <c r="Q5449" t="s">
        <v>56</v>
      </c>
      <c r="R5449">
        <v>27</v>
      </c>
      <c r="S5449" s="5">
        <f t="shared" si="85"/>
        <v>0</v>
      </c>
      <c r="T5449" t="s">
        <v>58</v>
      </c>
      <c r="U5449" t="s">
        <v>52</v>
      </c>
      <c r="V5449">
        <v>1</v>
      </c>
      <c r="W5449" t="s">
        <v>52</v>
      </c>
      <c r="X5449">
        <v>2</v>
      </c>
      <c r="Y5449" t="s">
        <v>55</v>
      </c>
      <c r="Z5449" t="s">
        <v>52</v>
      </c>
      <c r="AA5449">
        <v>4</v>
      </c>
      <c r="AB5449" t="s">
        <v>72</v>
      </c>
      <c r="AD5449" t="s">
        <v>73</v>
      </c>
      <c r="AE5449" t="s">
        <v>52</v>
      </c>
      <c r="AF5449" t="s">
        <v>52</v>
      </c>
      <c r="AG5449" t="s">
        <v>52</v>
      </c>
      <c r="AH5449">
        <v>9</v>
      </c>
      <c r="AI5449" t="s">
        <v>60</v>
      </c>
      <c r="AJ5449" t="s">
        <v>53</v>
      </c>
    </row>
    <row r="5450" spans="1:49" hidden="1" x14ac:dyDescent="0.35">
      <c r="A5450" s="2" t="s">
        <v>1434</v>
      </c>
      <c r="B5450">
        <v>21</v>
      </c>
      <c r="C5450">
        <v>2101</v>
      </c>
      <c r="D5450">
        <v>2</v>
      </c>
      <c r="E5450" t="s">
        <v>50</v>
      </c>
      <c r="F5450">
        <v>62</v>
      </c>
      <c r="G5450" t="s">
        <v>72</v>
      </c>
      <c r="I5450" t="s">
        <v>73</v>
      </c>
      <c r="J5450" t="s">
        <v>52</v>
      </c>
      <c r="K5450" t="s">
        <v>52</v>
      </c>
      <c r="L5450" t="s">
        <v>52</v>
      </c>
      <c r="M5450">
        <v>7</v>
      </c>
      <c r="N5450" t="s">
        <v>86</v>
      </c>
      <c r="P5450" s="2">
        <v>4</v>
      </c>
      <c r="Q5450" t="s">
        <v>50</v>
      </c>
      <c r="R5450">
        <v>22</v>
      </c>
      <c r="S5450" s="5">
        <f t="shared" si="85"/>
        <v>0</v>
      </c>
      <c r="T5450" t="s">
        <v>99</v>
      </c>
      <c r="U5450" t="s">
        <v>52</v>
      </c>
      <c r="V5450">
        <v>1</v>
      </c>
      <c r="W5450" t="s">
        <v>52</v>
      </c>
      <c r="X5450">
        <v>2</v>
      </c>
      <c r="Y5450" t="s">
        <v>55</v>
      </c>
      <c r="Z5450" t="s">
        <v>52</v>
      </c>
      <c r="AA5450">
        <v>3</v>
      </c>
      <c r="AB5450" t="s">
        <v>72</v>
      </c>
      <c r="AD5450" t="s">
        <v>73</v>
      </c>
      <c r="AE5450" t="s">
        <v>52</v>
      </c>
      <c r="AF5450" t="s">
        <v>52</v>
      </c>
      <c r="AG5450" t="s">
        <v>52</v>
      </c>
      <c r="AH5450">
        <v>8</v>
      </c>
      <c r="AI5450" t="s">
        <v>86</v>
      </c>
      <c r="AJ5450" t="s">
        <v>53</v>
      </c>
    </row>
    <row r="5451" spans="1:49" hidden="1" x14ac:dyDescent="0.35">
      <c r="A5451" s="2" t="s">
        <v>1435</v>
      </c>
      <c r="B5451">
        <v>6</v>
      </c>
      <c r="C5451">
        <v>603</v>
      </c>
      <c r="D5451">
        <v>1</v>
      </c>
      <c r="E5451" t="s">
        <v>50</v>
      </c>
      <c r="F5451">
        <v>70</v>
      </c>
      <c r="G5451" t="s">
        <v>72</v>
      </c>
      <c r="I5451" t="s">
        <v>73</v>
      </c>
      <c r="J5451" t="s">
        <v>53</v>
      </c>
      <c r="K5451" t="s">
        <v>53</v>
      </c>
      <c r="L5451" t="s">
        <v>53</v>
      </c>
      <c r="M5451">
        <v>0</v>
      </c>
      <c r="P5451" s="2">
        <v>1</v>
      </c>
      <c r="Q5451" t="s">
        <v>50</v>
      </c>
      <c r="R5451">
        <v>70</v>
      </c>
      <c r="S5451" s="5">
        <f t="shared" si="85"/>
        <v>0</v>
      </c>
      <c r="T5451" t="s">
        <v>54</v>
      </c>
      <c r="U5451" t="s">
        <v>53</v>
      </c>
      <c r="W5451" t="s">
        <v>53</v>
      </c>
      <c r="Y5451" t="s">
        <v>55</v>
      </c>
      <c r="Z5451" t="s">
        <v>52</v>
      </c>
      <c r="AA5451">
        <v>2</v>
      </c>
      <c r="AB5451" t="s">
        <v>72</v>
      </c>
      <c r="AD5451" t="s">
        <v>73</v>
      </c>
      <c r="AE5451" t="s">
        <v>53</v>
      </c>
      <c r="AF5451" t="s">
        <v>53</v>
      </c>
      <c r="AG5451" t="s">
        <v>53</v>
      </c>
    </row>
    <row r="5452" spans="1:49" hidden="1" x14ac:dyDescent="0.35">
      <c r="A5452" s="2" t="s">
        <v>1435</v>
      </c>
      <c r="B5452">
        <v>6</v>
      </c>
      <c r="C5452">
        <v>603</v>
      </c>
      <c r="D5452">
        <v>1</v>
      </c>
      <c r="E5452" t="s">
        <v>50</v>
      </c>
      <c r="F5452">
        <v>70</v>
      </c>
      <c r="G5452" t="s">
        <v>72</v>
      </c>
      <c r="I5452" t="s">
        <v>73</v>
      </c>
      <c r="J5452" t="s">
        <v>53</v>
      </c>
      <c r="K5452" t="s">
        <v>53</v>
      </c>
      <c r="L5452" t="s">
        <v>53</v>
      </c>
      <c r="M5452">
        <v>0</v>
      </c>
      <c r="P5452" s="2">
        <v>2</v>
      </c>
      <c r="Q5452" t="s">
        <v>56</v>
      </c>
      <c r="R5452">
        <v>71</v>
      </c>
      <c r="S5452" s="5">
        <f t="shared" si="85"/>
        <v>0</v>
      </c>
      <c r="T5452" t="s">
        <v>57</v>
      </c>
      <c r="U5452" t="s">
        <v>53</v>
      </c>
      <c r="W5452" t="s">
        <v>53</v>
      </c>
      <c r="Y5452" t="s">
        <v>55</v>
      </c>
      <c r="Z5452" t="s">
        <v>52</v>
      </c>
      <c r="AA5452">
        <v>1</v>
      </c>
      <c r="AB5452" t="s">
        <v>72</v>
      </c>
      <c r="AD5452" t="s">
        <v>73</v>
      </c>
      <c r="AE5452" t="s">
        <v>53</v>
      </c>
      <c r="AF5452" t="s">
        <v>53</v>
      </c>
      <c r="AG5452" t="s">
        <v>53</v>
      </c>
    </row>
    <row r="5453" spans="1:49" hidden="1" x14ac:dyDescent="0.35">
      <c r="A5453" s="2" t="s">
        <v>1435</v>
      </c>
      <c r="B5453">
        <v>6</v>
      </c>
      <c r="C5453">
        <v>603</v>
      </c>
      <c r="D5453">
        <v>1</v>
      </c>
      <c r="E5453" t="s">
        <v>50</v>
      </c>
      <c r="F5453">
        <v>70</v>
      </c>
      <c r="G5453" t="s">
        <v>72</v>
      </c>
      <c r="I5453" t="s">
        <v>73</v>
      </c>
      <c r="J5453" t="s">
        <v>53</v>
      </c>
      <c r="K5453" t="s">
        <v>53</v>
      </c>
      <c r="L5453" t="s">
        <v>53</v>
      </c>
      <c r="M5453">
        <v>0</v>
      </c>
      <c r="P5453" s="2">
        <v>3</v>
      </c>
      <c r="Q5453" t="s">
        <v>56</v>
      </c>
      <c r="R5453">
        <v>36</v>
      </c>
      <c r="S5453" s="5">
        <f t="shared" si="85"/>
        <v>0</v>
      </c>
      <c r="T5453" t="s">
        <v>58</v>
      </c>
      <c r="U5453" t="s">
        <v>52</v>
      </c>
      <c r="V5453">
        <v>1</v>
      </c>
      <c r="W5453" t="s">
        <v>52</v>
      </c>
      <c r="X5453">
        <v>2</v>
      </c>
      <c r="Y5453" t="s">
        <v>59</v>
      </c>
      <c r="AB5453" t="s">
        <v>72</v>
      </c>
      <c r="AD5453" t="s">
        <v>73</v>
      </c>
      <c r="AE5453" t="s">
        <v>53</v>
      </c>
      <c r="AF5453" t="s">
        <v>53</v>
      </c>
      <c r="AG5453" t="s">
        <v>53</v>
      </c>
    </row>
    <row r="5454" spans="1:49" hidden="1" x14ac:dyDescent="0.35">
      <c r="A5454" s="2" t="s">
        <v>1435</v>
      </c>
      <c r="B5454">
        <v>6</v>
      </c>
      <c r="C5454">
        <v>603</v>
      </c>
      <c r="D5454">
        <v>1</v>
      </c>
      <c r="E5454" t="s">
        <v>50</v>
      </c>
      <c r="F5454">
        <v>70</v>
      </c>
      <c r="G5454" t="s">
        <v>72</v>
      </c>
      <c r="I5454" t="s">
        <v>73</v>
      </c>
      <c r="J5454" t="s">
        <v>53</v>
      </c>
      <c r="K5454" t="s">
        <v>53</v>
      </c>
      <c r="L5454" t="s">
        <v>53</v>
      </c>
      <c r="M5454">
        <v>0</v>
      </c>
      <c r="P5454" s="2">
        <v>4</v>
      </c>
      <c r="Q5454" t="s">
        <v>56</v>
      </c>
      <c r="R5454">
        <v>26</v>
      </c>
      <c r="S5454" s="5">
        <f t="shared" si="85"/>
        <v>0</v>
      </c>
      <c r="T5454" t="s">
        <v>58</v>
      </c>
      <c r="U5454" t="s">
        <v>52</v>
      </c>
      <c r="V5454">
        <v>1</v>
      </c>
      <c r="W5454" t="s">
        <v>52</v>
      </c>
      <c r="X5454">
        <v>2</v>
      </c>
      <c r="Y5454" t="s">
        <v>59</v>
      </c>
      <c r="AB5454" t="s">
        <v>72</v>
      </c>
      <c r="AD5454" t="s">
        <v>52</v>
      </c>
      <c r="AE5454" t="s">
        <v>52</v>
      </c>
      <c r="AF5454" t="s">
        <v>52</v>
      </c>
      <c r="AG5454" t="s">
        <v>52</v>
      </c>
      <c r="AH5454">
        <v>12</v>
      </c>
      <c r="AI5454" t="s">
        <v>115</v>
      </c>
      <c r="AJ5454" t="s">
        <v>53</v>
      </c>
    </row>
    <row r="5455" spans="1:49" hidden="1" x14ac:dyDescent="0.35">
      <c r="A5455" s="2" t="s">
        <v>1435</v>
      </c>
      <c r="B5455">
        <v>6</v>
      </c>
      <c r="C5455">
        <v>603</v>
      </c>
      <c r="D5455">
        <v>1</v>
      </c>
      <c r="E5455" t="s">
        <v>50</v>
      </c>
      <c r="F5455">
        <v>70</v>
      </c>
      <c r="G5455" t="s">
        <v>72</v>
      </c>
      <c r="I5455" t="s">
        <v>73</v>
      </c>
      <c r="J5455" t="s">
        <v>53</v>
      </c>
      <c r="K5455" t="s">
        <v>53</v>
      </c>
      <c r="L5455" t="s">
        <v>53</v>
      </c>
      <c r="M5455">
        <v>0</v>
      </c>
      <c r="P5455" s="2">
        <v>5</v>
      </c>
      <c r="Q5455" t="s">
        <v>50</v>
      </c>
      <c r="R5455">
        <v>24</v>
      </c>
      <c r="S5455" s="5">
        <f t="shared" si="85"/>
        <v>0</v>
      </c>
      <c r="T5455" t="s">
        <v>99</v>
      </c>
      <c r="U5455" t="s">
        <v>53</v>
      </c>
      <c r="W5455" t="s">
        <v>53</v>
      </c>
      <c r="Y5455" t="s">
        <v>55</v>
      </c>
      <c r="Z5455" t="s">
        <v>52</v>
      </c>
      <c r="AA5455">
        <v>4</v>
      </c>
      <c r="AB5455" t="s">
        <v>72</v>
      </c>
      <c r="AD5455" t="s">
        <v>73</v>
      </c>
      <c r="AE5455" t="s">
        <v>52</v>
      </c>
      <c r="AF5455" t="s">
        <v>52</v>
      </c>
      <c r="AG5455" t="s">
        <v>52</v>
      </c>
      <c r="AH5455">
        <v>12</v>
      </c>
      <c r="AI5455" t="s">
        <v>115</v>
      </c>
      <c r="AJ5455" t="s">
        <v>53</v>
      </c>
    </row>
    <row r="5456" spans="1:49" hidden="1" x14ac:dyDescent="0.35">
      <c r="A5456" s="2" t="s">
        <v>1436</v>
      </c>
      <c r="B5456">
        <v>12</v>
      </c>
      <c r="C5456">
        <v>1208</v>
      </c>
      <c r="D5456">
        <v>1</v>
      </c>
      <c r="E5456" t="s">
        <v>56</v>
      </c>
      <c r="F5456">
        <v>65</v>
      </c>
      <c r="G5456" t="s">
        <v>72</v>
      </c>
      <c r="I5456" t="s">
        <v>52</v>
      </c>
      <c r="J5456" t="s">
        <v>52</v>
      </c>
      <c r="K5456" t="s">
        <v>52</v>
      </c>
      <c r="L5456" t="s">
        <v>52</v>
      </c>
      <c r="M5456">
        <v>11</v>
      </c>
      <c r="N5456" t="s">
        <v>94</v>
      </c>
      <c r="O5456">
        <v>1</v>
      </c>
      <c r="P5456" s="2">
        <v>1</v>
      </c>
      <c r="Q5456" t="s">
        <v>56</v>
      </c>
      <c r="R5456">
        <v>65</v>
      </c>
      <c r="S5456" s="5">
        <f t="shared" si="85"/>
        <v>0</v>
      </c>
      <c r="T5456" t="s">
        <v>54</v>
      </c>
      <c r="U5456" t="s">
        <v>53</v>
      </c>
      <c r="W5456" t="s">
        <v>53</v>
      </c>
      <c r="Y5456" t="s">
        <v>55</v>
      </c>
      <c r="Z5456" t="s">
        <v>52</v>
      </c>
      <c r="AA5456">
        <v>2</v>
      </c>
      <c r="AB5456" t="s">
        <v>72</v>
      </c>
      <c r="AD5456" t="s">
        <v>52</v>
      </c>
      <c r="AE5456" t="s">
        <v>52</v>
      </c>
      <c r="AF5456" t="s">
        <v>52</v>
      </c>
      <c r="AG5456" t="s">
        <v>52</v>
      </c>
      <c r="AH5456">
        <v>11</v>
      </c>
      <c r="AI5456" t="s">
        <v>94</v>
      </c>
      <c r="AJ5456" t="s">
        <v>53</v>
      </c>
    </row>
    <row r="5457" spans="1:49" hidden="1" x14ac:dyDescent="0.35">
      <c r="A5457" s="2" t="s">
        <v>1436</v>
      </c>
      <c r="B5457">
        <v>12</v>
      </c>
      <c r="C5457">
        <v>1208</v>
      </c>
      <c r="D5457">
        <v>1</v>
      </c>
      <c r="E5457" t="s">
        <v>56</v>
      </c>
      <c r="F5457">
        <v>65</v>
      </c>
      <c r="G5457" t="s">
        <v>72</v>
      </c>
      <c r="I5457" t="s">
        <v>52</v>
      </c>
      <c r="J5457" t="s">
        <v>52</v>
      </c>
      <c r="K5457" t="s">
        <v>52</v>
      </c>
      <c r="L5457" t="s">
        <v>52</v>
      </c>
      <c r="M5457">
        <v>11</v>
      </c>
      <c r="N5457" t="s">
        <v>94</v>
      </c>
      <c r="O5457">
        <v>1</v>
      </c>
      <c r="P5457" s="2">
        <v>2</v>
      </c>
      <c r="Q5457" t="s">
        <v>50</v>
      </c>
      <c r="R5457">
        <v>73</v>
      </c>
      <c r="S5457" s="5">
        <f t="shared" si="85"/>
        <v>0</v>
      </c>
      <c r="T5457" t="s">
        <v>57</v>
      </c>
      <c r="U5457" t="s">
        <v>53</v>
      </c>
      <c r="W5457" t="s">
        <v>53</v>
      </c>
      <c r="Y5457" t="s">
        <v>55</v>
      </c>
      <c r="Z5457" t="s">
        <v>52</v>
      </c>
      <c r="AA5457">
        <v>1</v>
      </c>
      <c r="AB5457" t="s">
        <v>72</v>
      </c>
      <c r="AD5457" t="s">
        <v>73</v>
      </c>
      <c r="AE5457" t="s">
        <v>52</v>
      </c>
      <c r="AF5457" t="s">
        <v>52</v>
      </c>
      <c r="AG5457" t="s">
        <v>52</v>
      </c>
      <c r="AH5457">
        <v>5</v>
      </c>
      <c r="AI5457" t="s">
        <v>78</v>
      </c>
      <c r="AJ5457" t="s">
        <v>53</v>
      </c>
    </row>
    <row r="5458" spans="1:49" hidden="1" x14ac:dyDescent="0.35">
      <c r="A5458" s="2" t="s">
        <v>1436</v>
      </c>
      <c r="B5458">
        <v>12</v>
      </c>
      <c r="C5458">
        <v>1208</v>
      </c>
      <c r="D5458">
        <v>1</v>
      </c>
      <c r="E5458" t="s">
        <v>56</v>
      </c>
      <c r="F5458">
        <v>65</v>
      </c>
      <c r="G5458" t="s">
        <v>72</v>
      </c>
      <c r="I5458" t="s">
        <v>52</v>
      </c>
      <c r="J5458" t="s">
        <v>52</v>
      </c>
      <c r="K5458" t="s">
        <v>52</v>
      </c>
      <c r="L5458" t="s">
        <v>52</v>
      </c>
      <c r="M5458">
        <v>11</v>
      </c>
      <c r="N5458" t="s">
        <v>94</v>
      </c>
      <c r="O5458">
        <v>1</v>
      </c>
      <c r="P5458" s="2">
        <v>3</v>
      </c>
      <c r="Q5458" t="s">
        <v>56</v>
      </c>
      <c r="R5458">
        <v>39</v>
      </c>
      <c r="S5458" s="5">
        <f t="shared" si="85"/>
        <v>0</v>
      </c>
      <c r="T5458" t="s">
        <v>58</v>
      </c>
      <c r="U5458" t="s">
        <v>52</v>
      </c>
      <c r="V5458">
        <v>2</v>
      </c>
      <c r="W5458" t="s">
        <v>52</v>
      </c>
      <c r="X5458">
        <v>1</v>
      </c>
      <c r="Y5458" t="s">
        <v>59</v>
      </c>
      <c r="AB5458" t="s">
        <v>72</v>
      </c>
      <c r="AD5458" t="s">
        <v>73</v>
      </c>
      <c r="AE5458" t="s">
        <v>52</v>
      </c>
      <c r="AF5458" t="s">
        <v>52</v>
      </c>
      <c r="AG5458" t="s">
        <v>52</v>
      </c>
      <c r="AH5458">
        <v>6</v>
      </c>
      <c r="AI5458" t="s">
        <v>79</v>
      </c>
      <c r="AJ5458" t="s">
        <v>53</v>
      </c>
    </row>
    <row r="5459" spans="1:49" hidden="1" x14ac:dyDescent="0.35">
      <c r="A5459" s="2" t="s">
        <v>1436</v>
      </c>
      <c r="B5459">
        <v>12</v>
      </c>
      <c r="C5459">
        <v>1208</v>
      </c>
      <c r="D5459">
        <v>1</v>
      </c>
      <c r="E5459" t="s">
        <v>56</v>
      </c>
      <c r="F5459">
        <v>65</v>
      </c>
      <c r="G5459" t="s">
        <v>72</v>
      </c>
      <c r="I5459" t="s">
        <v>52</v>
      </c>
      <c r="J5459" t="s">
        <v>52</v>
      </c>
      <c r="K5459" t="s">
        <v>52</v>
      </c>
      <c r="L5459" t="s">
        <v>52</v>
      </c>
      <c r="M5459">
        <v>11</v>
      </c>
      <c r="N5459" t="s">
        <v>94</v>
      </c>
      <c r="O5459">
        <v>1</v>
      </c>
      <c r="P5459" s="2">
        <v>4</v>
      </c>
      <c r="Q5459" t="s">
        <v>50</v>
      </c>
      <c r="R5459">
        <v>8</v>
      </c>
      <c r="S5459" s="5">
        <f t="shared" si="85"/>
        <v>0</v>
      </c>
      <c r="T5459" t="s">
        <v>102</v>
      </c>
      <c r="U5459" t="s">
        <v>53</v>
      </c>
      <c r="W5459" t="s">
        <v>53</v>
      </c>
      <c r="AB5459" t="s">
        <v>72</v>
      </c>
      <c r="AD5459" t="s">
        <v>52</v>
      </c>
      <c r="AE5459" t="s">
        <v>52</v>
      </c>
      <c r="AF5459" t="s">
        <v>52</v>
      </c>
      <c r="AG5459" t="s">
        <v>52</v>
      </c>
      <c r="AH5459">
        <v>3</v>
      </c>
      <c r="AI5459" t="s">
        <v>97</v>
      </c>
      <c r="AJ5459" t="s">
        <v>52</v>
      </c>
      <c r="AK5459" t="s">
        <v>98</v>
      </c>
      <c r="AM5459" t="s">
        <v>96</v>
      </c>
      <c r="AN5459" t="s">
        <v>52</v>
      </c>
      <c r="AP5459">
        <v>2400000</v>
      </c>
      <c r="AQ5459">
        <v>0</v>
      </c>
      <c r="AR5459">
        <v>400000</v>
      </c>
      <c r="AS5459">
        <v>10000</v>
      </c>
      <c r="AT5459">
        <v>0</v>
      </c>
      <c r="AU5459">
        <v>0</v>
      </c>
      <c r="AV5459">
        <v>0</v>
      </c>
      <c r="AW5459">
        <v>2810000</v>
      </c>
    </row>
    <row r="5460" spans="1:49" hidden="1" x14ac:dyDescent="0.35">
      <c r="A5460" s="2" t="s">
        <v>1437</v>
      </c>
      <c r="B5460">
        <v>3</v>
      </c>
      <c r="C5460">
        <v>301</v>
      </c>
      <c r="D5460">
        <v>2</v>
      </c>
      <c r="E5460" t="s">
        <v>56</v>
      </c>
      <c r="F5460">
        <v>51</v>
      </c>
      <c r="G5460" t="s">
        <v>72</v>
      </c>
      <c r="I5460" t="s">
        <v>73</v>
      </c>
      <c r="J5460" t="s">
        <v>52</v>
      </c>
      <c r="K5460" t="s">
        <v>52</v>
      </c>
      <c r="L5460" t="s">
        <v>52</v>
      </c>
      <c r="M5460">
        <v>4</v>
      </c>
      <c r="N5460" t="s">
        <v>83</v>
      </c>
      <c r="O5460">
        <v>2</v>
      </c>
      <c r="P5460" s="2">
        <v>1</v>
      </c>
      <c r="Q5460" t="s">
        <v>56</v>
      </c>
      <c r="R5460">
        <v>51</v>
      </c>
      <c r="S5460" s="5">
        <f t="shared" si="85"/>
        <v>0</v>
      </c>
      <c r="T5460" t="s">
        <v>54</v>
      </c>
      <c r="U5460" t="s">
        <v>53</v>
      </c>
      <c r="W5460" t="s">
        <v>53</v>
      </c>
      <c r="Y5460" t="s">
        <v>92</v>
      </c>
      <c r="AB5460" t="s">
        <v>72</v>
      </c>
      <c r="AD5460" t="s">
        <v>73</v>
      </c>
      <c r="AE5460" t="s">
        <v>52</v>
      </c>
      <c r="AF5460" t="s">
        <v>52</v>
      </c>
      <c r="AG5460" t="s">
        <v>52</v>
      </c>
      <c r="AH5460">
        <v>4</v>
      </c>
      <c r="AI5460" t="s">
        <v>83</v>
      </c>
      <c r="AJ5460" t="s">
        <v>53</v>
      </c>
    </row>
    <row r="5461" spans="1:49" hidden="1" x14ac:dyDescent="0.35">
      <c r="A5461" s="2" t="s">
        <v>1437</v>
      </c>
      <c r="B5461">
        <v>3</v>
      </c>
      <c r="C5461">
        <v>301</v>
      </c>
      <c r="D5461">
        <v>2</v>
      </c>
      <c r="E5461" t="s">
        <v>56</v>
      </c>
      <c r="F5461">
        <v>51</v>
      </c>
      <c r="G5461" t="s">
        <v>72</v>
      </c>
      <c r="I5461" t="s">
        <v>73</v>
      </c>
      <c r="J5461" t="s">
        <v>52</v>
      </c>
      <c r="K5461" t="s">
        <v>52</v>
      </c>
      <c r="L5461" t="s">
        <v>52</v>
      </c>
      <c r="M5461">
        <v>4</v>
      </c>
      <c r="N5461" t="s">
        <v>83</v>
      </c>
      <c r="O5461">
        <v>2</v>
      </c>
      <c r="P5461" s="2">
        <v>2</v>
      </c>
      <c r="Q5461" t="s">
        <v>56</v>
      </c>
      <c r="R5461">
        <v>23</v>
      </c>
      <c r="S5461" s="5">
        <f t="shared" si="85"/>
        <v>0</v>
      </c>
      <c r="T5461" t="s">
        <v>58</v>
      </c>
      <c r="U5461" t="s">
        <v>53</v>
      </c>
      <c r="W5461" t="s">
        <v>52</v>
      </c>
      <c r="X5461">
        <v>1</v>
      </c>
      <c r="Y5461" t="s">
        <v>55</v>
      </c>
      <c r="Z5461" t="s">
        <v>52</v>
      </c>
      <c r="AA5461">
        <v>3</v>
      </c>
      <c r="AB5461" t="s">
        <v>72</v>
      </c>
      <c r="AD5461" t="s">
        <v>73</v>
      </c>
      <c r="AE5461" t="s">
        <v>52</v>
      </c>
      <c r="AF5461" t="s">
        <v>52</v>
      </c>
      <c r="AG5461" t="s">
        <v>52</v>
      </c>
      <c r="AH5461">
        <v>8</v>
      </c>
      <c r="AI5461" t="s">
        <v>60</v>
      </c>
      <c r="AJ5461" t="s">
        <v>53</v>
      </c>
    </row>
    <row r="5462" spans="1:49" hidden="1" x14ac:dyDescent="0.35">
      <c r="A5462" s="2" t="s">
        <v>1437</v>
      </c>
      <c r="B5462">
        <v>3</v>
      </c>
      <c r="C5462">
        <v>301</v>
      </c>
      <c r="D5462">
        <v>2</v>
      </c>
      <c r="E5462" t="s">
        <v>56</v>
      </c>
      <c r="F5462">
        <v>51</v>
      </c>
      <c r="G5462" t="s">
        <v>72</v>
      </c>
      <c r="I5462" t="s">
        <v>73</v>
      </c>
      <c r="J5462" t="s">
        <v>52</v>
      </c>
      <c r="K5462" t="s">
        <v>52</v>
      </c>
      <c r="L5462" t="s">
        <v>52</v>
      </c>
      <c r="M5462">
        <v>4</v>
      </c>
      <c r="N5462" t="s">
        <v>83</v>
      </c>
      <c r="O5462">
        <v>2</v>
      </c>
      <c r="P5462" s="2">
        <v>3</v>
      </c>
      <c r="Q5462" t="s">
        <v>50</v>
      </c>
      <c r="R5462">
        <v>30</v>
      </c>
      <c r="S5462" s="5">
        <f t="shared" si="85"/>
        <v>0</v>
      </c>
      <c r="T5462" t="s">
        <v>99</v>
      </c>
      <c r="U5462" t="s">
        <v>53</v>
      </c>
      <c r="W5462" t="s">
        <v>53</v>
      </c>
      <c r="Y5462" t="s">
        <v>55</v>
      </c>
      <c r="Z5462" t="s">
        <v>52</v>
      </c>
      <c r="AA5462">
        <v>2</v>
      </c>
      <c r="AB5462" t="s">
        <v>72</v>
      </c>
      <c r="AD5462" t="s">
        <v>73</v>
      </c>
      <c r="AE5462" t="s">
        <v>52</v>
      </c>
      <c r="AF5462" t="s">
        <v>52</v>
      </c>
      <c r="AG5462" t="s">
        <v>52</v>
      </c>
      <c r="AH5462">
        <v>11</v>
      </c>
      <c r="AI5462" t="s">
        <v>107</v>
      </c>
      <c r="AJ5462" t="s">
        <v>53</v>
      </c>
    </row>
    <row r="5463" spans="1:49" hidden="1" x14ac:dyDescent="0.35">
      <c r="A5463" s="2" t="s">
        <v>1437</v>
      </c>
      <c r="B5463">
        <v>3</v>
      </c>
      <c r="C5463">
        <v>301</v>
      </c>
      <c r="D5463">
        <v>2</v>
      </c>
      <c r="E5463" t="s">
        <v>56</v>
      </c>
      <c r="F5463">
        <v>51</v>
      </c>
      <c r="G5463" t="s">
        <v>72</v>
      </c>
      <c r="I5463" t="s">
        <v>73</v>
      </c>
      <c r="J5463" t="s">
        <v>52</v>
      </c>
      <c r="K5463" t="s">
        <v>52</v>
      </c>
      <c r="L5463" t="s">
        <v>52</v>
      </c>
      <c r="M5463">
        <v>4</v>
      </c>
      <c r="N5463" t="s">
        <v>83</v>
      </c>
      <c r="O5463">
        <v>2</v>
      </c>
      <c r="P5463" s="2">
        <v>4</v>
      </c>
      <c r="Q5463" t="s">
        <v>50</v>
      </c>
      <c r="R5463">
        <v>5</v>
      </c>
      <c r="S5463" s="5">
        <f t="shared" si="85"/>
        <v>0</v>
      </c>
      <c r="T5463" t="s">
        <v>102</v>
      </c>
      <c r="U5463" t="s">
        <v>52</v>
      </c>
      <c r="V5463">
        <v>3</v>
      </c>
      <c r="W5463" t="s">
        <v>52</v>
      </c>
      <c r="X5463">
        <v>2</v>
      </c>
      <c r="AB5463" t="s">
        <v>72</v>
      </c>
      <c r="AD5463" t="s">
        <v>73</v>
      </c>
      <c r="AE5463" t="s">
        <v>53</v>
      </c>
      <c r="AF5463" t="s">
        <v>53</v>
      </c>
      <c r="AG5463" t="s">
        <v>52</v>
      </c>
      <c r="AH5463">
        <v>1</v>
      </c>
      <c r="AI5463" t="s">
        <v>68</v>
      </c>
      <c r="AJ5463" t="s">
        <v>52</v>
      </c>
      <c r="AK5463" t="s">
        <v>74</v>
      </c>
      <c r="AM5463" t="s">
        <v>62</v>
      </c>
      <c r="AN5463" t="s">
        <v>53</v>
      </c>
      <c r="AP5463">
        <v>0</v>
      </c>
      <c r="AQ5463">
        <v>0</v>
      </c>
      <c r="AR5463">
        <v>6000</v>
      </c>
      <c r="AS5463">
        <v>10000</v>
      </c>
      <c r="AT5463">
        <v>0</v>
      </c>
      <c r="AU5463">
        <v>0</v>
      </c>
      <c r="AV5463">
        <v>0</v>
      </c>
      <c r="AW5463">
        <v>16000</v>
      </c>
    </row>
    <row r="5464" spans="1:49" hidden="1" x14ac:dyDescent="0.35">
      <c r="A5464" s="2" t="s">
        <v>1437</v>
      </c>
      <c r="B5464">
        <v>3</v>
      </c>
      <c r="C5464">
        <v>301</v>
      </c>
      <c r="D5464">
        <v>2</v>
      </c>
      <c r="E5464" t="s">
        <v>56</v>
      </c>
      <c r="F5464">
        <v>51</v>
      </c>
      <c r="G5464" t="s">
        <v>72</v>
      </c>
      <c r="I5464" t="s">
        <v>73</v>
      </c>
      <c r="J5464" t="s">
        <v>52</v>
      </c>
      <c r="K5464" t="s">
        <v>52</v>
      </c>
      <c r="L5464" t="s">
        <v>52</v>
      </c>
      <c r="M5464">
        <v>4</v>
      </c>
      <c r="N5464" t="s">
        <v>83</v>
      </c>
      <c r="O5464">
        <v>2</v>
      </c>
      <c r="P5464" s="2">
        <v>5</v>
      </c>
      <c r="Q5464" t="s">
        <v>50</v>
      </c>
      <c r="R5464">
        <v>1</v>
      </c>
      <c r="S5464" s="5">
        <f t="shared" si="85"/>
        <v>0</v>
      </c>
      <c r="T5464" t="s">
        <v>102</v>
      </c>
      <c r="U5464" t="s">
        <v>52</v>
      </c>
      <c r="V5464">
        <v>3</v>
      </c>
      <c r="W5464" t="s">
        <v>52</v>
      </c>
      <c r="X5464">
        <v>2</v>
      </c>
      <c r="AB5464" t="s">
        <v>72</v>
      </c>
    </row>
    <row r="5465" spans="1:49" hidden="1" x14ac:dyDescent="0.35">
      <c r="A5465" s="2" t="s">
        <v>1438</v>
      </c>
      <c r="B5465">
        <v>2</v>
      </c>
      <c r="C5465">
        <v>212</v>
      </c>
      <c r="D5465">
        <v>2</v>
      </c>
      <c r="E5465" t="s">
        <v>50</v>
      </c>
      <c r="F5465">
        <v>45</v>
      </c>
      <c r="G5465" t="s">
        <v>72</v>
      </c>
      <c r="I5465" t="s">
        <v>73</v>
      </c>
      <c r="J5465" t="s">
        <v>52</v>
      </c>
      <c r="K5465" t="s">
        <v>52</v>
      </c>
      <c r="L5465" t="s">
        <v>52</v>
      </c>
      <c r="M5465">
        <v>6</v>
      </c>
      <c r="N5465" t="s">
        <v>79</v>
      </c>
      <c r="O5465">
        <v>3</v>
      </c>
      <c r="P5465" s="2">
        <v>1</v>
      </c>
      <c r="Q5465" t="s">
        <v>50</v>
      </c>
      <c r="R5465">
        <v>45</v>
      </c>
      <c r="S5465" s="5">
        <f t="shared" si="85"/>
        <v>0</v>
      </c>
      <c r="T5465" t="s">
        <v>54</v>
      </c>
      <c r="U5465" t="s">
        <v>53</v>
      </c>
      <c r="W5465" t="s">
        <v>53</v>
      </c>
      <c r="Y5465" t="s">
        <v>55</v>
      </c>
      <c r="Z5465" t="s">
        <v>52</v>
      </c>
      <c r="AA5465">
        <v>2</v>
      </c>
      <c r="AB5465" t="s">
        <v>72</v>
      </c>
      <c r="AD5465" t="s">
        <v>73</v>
      </c>
      <c r="AE5465" t="s">
        <v>52</v>
      </c>
      <c r="AF5465" t="s">
        <v>52</v>
      </c>
      <c r="AG5465" t="s">
        <v>52</v>
      </c>
      <c r="AH5465">
        <v>6</v>
      </c>
      <c r="AI5465" t="s">
        <v>79</v>
      </c>
      <c r="AJ5465" t="s">
        <v>53</v>
      </c>
    </row>
    <row r="5466" spans="1:49" hidden="1" x14ac:dyDescent="0.35">
      <c r="A5466" s="2" t="s">
        <v>1438</v>
      </c>
      <c r="B5466">
        <v>2</v>
      </c>
      <c r="C5466">
        <v>212</v>
      </c>
      <c r="D5466">
        <v>2</v>
      </c>
      <c r="E5466" t="s">
        <v>50</v>
      </c>
      <c r="F5466">
        <v>45</v>
      </c>
      <c r="G5466" t="s">
        <v>72</v>
      </c>
      <c r="I5466" t="s">
        <v>73</v>
      </c>
      <c r="J5466" t="s">
        <v>52</v>
      </c>
      <c r="K5466" t="s">
        <v>52</v>
      </c>
      <c r="L5466" t="s">
        <v>52</v>
      </c>
      <c r="M5466">
        <v>6</v>
      </c>
      <c r="N5466" t="s">
        <v>79</v>
      </c>
      <c r="O5466">
        <v>3</v>
      </c>
      <c r="P5466" s="2">
        <v>2</v>
      </c>
      <c r="Q5466" t="s">
        <v>56</v>
      </c>
      <c r="R5466">
        <v>39</v>
      </c>
      <c r="S5466" s="5">
        <f t="shared" si="85"/>
        <v>0</v>
      </c>
      <c r="T5466" t="s">
        <v>57</v>
      </c>
      <c r="U5466" t="s">
        <v>53</v>
      </c>
      <c r="W5466" t="s">
        <v>53</v>
      </c>
      <c r="Y5466" t="s">
        <v>55</v>
      </c>
      <c r="Z5466" t="s">
        <v>52</v>
      </c>
      <c r="AA5466">
        <v>1</v>
      </c>
      <c r="AB5466" t="s">
        <v>72</v>
      </c>
      <c r="AD5466" t="s">
        <v>73</v>
      </c>
      <c r="AE5466" t="s">
        <v>52</v>
      </c>
      <c r="AF5466" t="s">
        <v>52</v>
      </c>
      <c r="AG5466" t="s">
        <v>52</v>
      </c>
      <c r="AH5466">
        <v>2</v>
      </c>
      <c r="AI5466" t="s">
        <v>131</v>
      </c>
      <c r="AJ5466" t="s">
        <v>53</v>
      </c>
    </row>
    <row r="5467" spans="1:49" hidden="1" x14ac:dyDescent="0.35">
      <c r="A5467" s="2" t="s">
        <v>1438</v>
      </c>
      <c r="B5467">
        <v>2</v>
      </c>
      <c r="C5467">
        <v>212</v>
      </c>
      <c r="D5467">
        <v>2</v>
      </c>
      <c r="E5467" t="s">
        <v>50</v>
      </c>
      <c r="F5467">
        <v>45</v>
      </c>
      <c r="G5467" t="s">
        <v>72</v>
      </c>
      <c r="I5467" t="s">
        <v>73</v>
      </c>
      <c r="J5467" t="s">
        <v>52</v>
      </c>
      <c r="K5467" t="s">
        <v>52</v>
      </c>
      <c r="L5467" t="s">
        <v>52</v>
      </c>
      <c r="M5467">
        <v>6</v>
      </c>
      <c r="N5467" t="s">
        <v>79</v>
      </c>
      <c r="O5467">
        <v>3</v>
      </c>
      <c r="P5467" s="2">
        <v>3</v>
      </c>
      <c r="Q5467" t="s">
        <v>56</v>
      </c>
      <c r="R5467">
        <v>19</v>
      </c>
      <c r="S5467" s="5">
        <f t="shared" si="85"/>
        <v>0</v>
      </c>
      <c r="T5467" t="s">
        <v>58</v>
      </c>
      <c r="U5467" t="s">
        <v>52</v>
      </c>
      <c r="V5467">
        <v>1</v>
      </c>
      <c r="W5467" t="s">
        <v>52</v>
      </c>
      <c r="X5467">
        <v>2</v>
      </c>
      <c r="Y5467" t="s">
        <v>59</v>
      </c>
      <c r="AB5467" t="s">
        <v>72</v>
      </c>
      <c r="AD5467" t="s">
        <v>73</v>
      </c>
      <c r="AE5467" t="s">
        <v>52</v>
      </c>
      <c r="AF5467" t="s">
        <v>52</v>
      </c>
      <c r="AG5467" t="s">
        <v>52</v>
      </c>
      <c r="AH5467">
        <v>4</v>
      </c>
      <c r="AI5467" t="s">
        <v>83</v>
      </c>
      <c r="AJ5467" t="s">
        <v>53</v>
      </c>
    </row>
    <row r="5468" spans="1:49" x14ac:dyDescent="0.35">
      <c r="A5468" s="2" t="s">
        <v>1438</v>
      </c>
      <c r="B5468">
        <v>2</v>
      </c>
      <c r="C5468">
        <v>212</v>
      </c>
      <c r="D5468">
        <v>2</v>
      </c>
      <c r="E5468" t="s">
        <v>50</v>
      </c>
      <c r="F5468">
        <v>45</v>
      </c>
      <c r="G5468" t="s">
        <v>72</v>
      </c>
      <c r="I5468" t="s">
        <v>73</v>
      </c>
      <c r="J5468" t="s">
        <v>52</v>
      </c>
      <c r="K5468" t="s">
        <v>52</v>
      </c>
      <c r="L5468" t="s">
        <v>52</v>
      </c>
      <c r="M5468">
        <v>6</v>
      </c>
      <c r="N5468" t="s">
        <v>79</v>
      </c>
      <c r="O5468">
        <v>3</v>
      </c>
      <c r="P5468" s="6">
        <v>4</v>
      </c>
      <c r="Q5468" t="s">
        <v>56</v>
      </c>
      <c r="R5468">
        <v>17</v>
      </c>
      <c r="S5468" s="5">
        <f t="shared" si="85"/>
        <v>1</v>
      </c>
      <c r="T5468" t="s">
        <v>58</v>
      </c>
      <c r="U5468" t="s">
        <v>52</v>
      </c>
      <c r="V5468">
        <v>1</v>
      </c>
      <c r="W5468" t="s">
        <v>52</v>
      </c>
      <c r="X5468">
        <v>2</v>
      </c>
      <c r="Y5468" t="s">
        <v>59</v>
      </c>
      <c r="AB5468" t="s">
        <v>72</v>
      </c>
      <c r="AD5468" t="s">
        <v>73</v>
      </c>
      <c r="AE5468" t="s">
        <v>52</v>
      </c>
      <c r="AF5468" t="s">
        <v>52</v>
      </c>
      <c r="AG5468" t="s">
        <v>52</v>
      </c>
      <c r="AH5468">
        <v>4</v>
      </c>
      <c r="AI5468" t="s">
        <v>83</v>
      </c>
      <c r="AJ5468" t="s">
        <v>53</v>
      </c>
      <c r="AO5468" t="s">
        <v>119</v>
      </c>
    </row>
    <row r="5469" spans="1:49" x14ac:dyDescent="0.35">
      <c r="A5469" s="2" t="s">
        <v>1438</v>
      </c>
      <c r="B5469">
        <v>2</v>
      </c>
      <c r="C5469">
        <v>212</v>
      </c>
      <c r="D5469">
        <v>2</v>
      </c>
      <c r="E5469" t="s">
        <v>50</v>
      </c>
      <c r="F5469">
        <v>45</v>
      </c>
      <c r="G5469" t="s">
        <v>72</v>
      </c>
      <c r="I5469" t="s">
        <v>73</v>
      </c>
      <c r="J5469" t="s">
        <v>52</v>
      </c>
      <c r="K5469" t="s">
        <v>52</v>
      </c>
      <c r="L5469" t="s">
        <v>52</v>
      </c>
      <c r="M5469">
        <v>6</v>
      </c>
      <c r="N5469" t="s">
        <v>79</v>
      </c>
      <c r="O5469">
        <v>3</v>
      </c>
      <c r="P5469" s="6">
        <v>5</v>
      </c>
      <c r="Q5469" t="s">
        <v>56</v>
      </c>
      <c r="R5469">
        <v>9</v>
      </c>
      <c r="S5469" s="5">
        <f t="shared" si="85"/>
        <v>1</v>
      </c>
      <c r="T5469" t="s">
        <v>58</v>
      </c>
      <c r="U5469" t="s">
        <v>52</v>
      </c>
      <c r="V5469">
        <v>1</v>
      </c>
      <c r="W5469" t="s">
        <v>52</v>
      </c>
      <c r="X5469">
        <v>2</v>
      </c>
      <c r="AB5469" t="s">
        <v>72</v>
      </c>
      <c r="AD5469" t="s">
        <v>73</v>
      </c>
      <c r="AE5469" t="s">
        <v>52</v>
      </c>
      <c r="AF5469" t="s">
        <v>52</v>
      </c>
      <c r="AG5469" t="s">
        <v>52</v>
      </c>
      <c r="AH5469">
        <v>3</v>
      </c>
      <c r="AI5469" t="s">
        <v>63</v>
      </c>
      <c r="AJ5469" t="s">
        <v>52</v>
      </c>
      <c r="AK5469" t="s">
        <v>98</v>
      </c>
      <c r="AM5469" t="s">
        <v>62</v>
      </c>
      <c r="AN5469" t="s">
        <v>53</v>
      </c>
      <c r="AP5469">
        <v>0</v>
      </c>
      <c r="AQ5469">
        <v>0</v>
      </c>
      <c r="AR5469">
        <v>50000</v>
      </c>
      <c r="AS5469">
        <v>40000</v>
      </c>
      <c r="AT5469">
        <v>0</v>
      </c>
      <c r="AU5469">
        <v>0</v>
      </c>
      <c r="AV5469">
        <v>0</v>
      </c>
      <c r="AW5469">
        <v>90000</v>
      </c>
    </row>
    <row r="5470" spans="1:49" hidden="1" x14ac:dyDescent="0.35">
      <c r="A5470" s="2" t="s">
        <v>1438</v>
      </c>
      <c r="B5470">
        <v>2</v>
      </c>
      <c r="C5470">
        <v>212</v>
      </c>
      <c r="D5470">
        <v>2</v>
      </c>
      <c r="E5470" t="s">
        <v>50</v>
      </c>
      <c r="F5470">
        <v>45</v>
      </c>
      <c r="G5470" t="s">
        <v>72</v>
      </c>
      <c r="I5470" t="s">
        <v>73</v>
      </c>
      <c r="J5470" t="s">
        <v>52</v>
      </c>
      <c r="K5470" t="s">
        <v>52</v>
      </c>
      <c r="L5470" t="s">
        <v>52</v>
      </c>
      <c r="M5470">
        <v>6</v>
      </c>
      <c r="N5470" t="s">
        <v>79</v>
      </c>
      <c r="O5470">
        <v>3</v>
      </c>
      <c r="P5470" s="2">
        <v>6</v>
      </c>
      <c r="Q5470" t="s">
        <v>50</v>
      </c>
      <c r="R5470">
        <v>1</v>
      </c>
      <c r="S5470" s="5">
        <f t="shared" si="85"/>
        <v>0</v>
      </c>
      <c r="T5470" t="s">
        <v>58</v>
      </c>
      <c r="U5470" t="s">
        <v>52</v>
      </c>
      <c r="V5470">
        <v>1</v>
      </c>
      <c r="W5470" t="s">
        <v>52</v>
      </c>
      <c r="X5470">
        <v>2</v>
      </c>
      <c r="AB5470" t="s">
        <v>72</v>
      </c>
      <c r="AD5470" t="s">
        <v>73</v>
      </c>
    </row>
    <row r="5471" spans="1:49" hidden="1" x14ac:dyDescent="0.35">
      <c r="A5471" s="2" t="s">
        <v>1439</v>
      </c>
      <c r="B5471">
        <v>5</v>
      </c>
      <c r="C5471">
        <v>503</v>
      </c>
      <c r="D5471">
        <v>2</v>
      </c>
      <c r="O5471">
        <v>1</v>
      </c>
      <c r="P5471" s="2">
        <v>2</v>
      </c>
      <c r="Q5471" t="s">
        <v>56</v>
      </c>
      <c r="R5471">
        <v>33</v>
      </c>
      <c r="S5471" s="5">
        <f t="shared" si="85"/>
        <v>0</v>
      </c>
      <c r="T5471" t="s">
        <v>54</v>
      </c>
      <c r="U5471" t="s">
        <v>53</v>
      </c>
      <c r="W5471" t="s">
        <v>52</v>
      </c>
      <c r="X5471">
        <v>4</v>
      </c>
      <c r="Y5471" t="s">
        <v>122</v>
      </c>
      <c r="AB5471" t="s">
        <v>72</v>
      </c>
      <c r="AD5471" t="s">
        <v>73</v>
      </c>
      <c r="AE5471" t="s">
        <v>52</v>
      </c>
      <c r="AF5471" t="s">
        <v>52</v>
      </c>
      <c r="AG5471" t="s">
        <v>52</v>
      </c>
      <c r="AH5471">
        <v>9</v>
      </c>
      <c r="AI5471" t="s">
        <v>100</v>
      </c>
      <c r="AJ5471" t="s">
        <v>53</v>
      </c>
    </row>
    <row r="5472" spans="1:49" hidden="1" x14ac:dyDescent="0.35">
      <c r="A5472" s="2" t="s">
        <v>1439</v>
      </c>
      <c r="B5472">
        <v>5</v>
      </c>
      <c r="C5472">
        <v>503</v>
      </c>
      <c r="D5472">
        <v>2</v>
      </c>
      <c r="O5472">
        <v>1</v>
      </c>
      <c r="P5472" s="2">
        <v>3</v>
      </c>
      <c r="Q5472" t="s">
        <v>56</v>
      </c>
      <c r="R5472">
        <v>4</v>
      </c>
      <c r="S5472" s="5">
        <f t="shared" si="85"/>
        <v>0</v>
      </c>
      <c r="T5472" t="s">
        <v>58</v>
      </c>
      <c r="U5472" t="s">
        <v>53</v>
      </c>
      <c r="W5472" t="s">
        <v>52</v>
      </c>
      <c r="X5472">
        <v>2</v>
      </c>
      <c r="AB5472" t="s">
        <v>72</v>
      </c>
      <c r="AD5472" t="s">
        <v>73</v>
      </c>
      <c r="AE5472" t="s">
        <v>53</v>
      </c>
      <c r="AF5472" t="s">
        <v>53</v>
      </c>
      <c r="AG5472" t="s">
        <v>53</v>
      </c>
      <c r="AO5472" t="s">
        <v>70</v>
      </c>
    </row>
    <row r="5473" spans="1:49" hidden="1" x14ac:dyDescent="0.35">
      <c r="A5473" s="2" t="s">
        <v>1439</v>
      </c>
      <c r="B5473">
        <v>5</v>
      </c>
      <c r="C5473">
        <v>503</v>
      </c>
      <c r="D5473">
        <v>2</v>
      </c>
      <c r="O5473">
        <v>1</v>
      </c>
      <c r="P5473" s="2">
        <v>4</v>
      </c>
      <c r="Q5473" t="s">
        <v>56</v>
      </c>
      <c r="R5473">
        <v>73</v>
      </c>
      <c r="S5473" s="5">
        <f t="shared" si="85"/>
        <v>0</v>
      </c>
      <c r="T5473" t="s">
        <v>91</v>
      </c>
      <c r="U5473" t="s">
        <v>53</v>
      </c>
      <c r="W5473" t="s">
        <v>53</v>
      </c>
      <c r="Y5473" t="s">
        <v>92</v>
      </c>
      <c r="AB5473" t="s">
        <v>72</v>
      </c>
      <c r="AD5473" t="s">
        <v>73</v>
      </c>
      <c r="AE5473" t="s">
        <v>53</v>
      </c>
      <c r="AF5473" t="s">
        <v>53</v>
      </c>
      <c r="AG5473" t="s">
        <v>53</v>
      </c>
    </row>
    <row r="5474" spans="1:49" hidden="1" x14ac:dyDescent="0.35">
      <c r="A5474" s="2" t="s">
        <v>1440</v>
      </c>
      <c r="B5474">
        <v>5</v>
      </c>
      <c r="C5474">
        <v>504</v>
      </c>
      <c r="D5474">
        <v>2</v>
      </c>
      <c r="E5474" t="s">
        <v>50</v>
      </c>
      <c r="F5474">
        <v>45</v>
      </c>
      <c r="G5474" t="s">
        <v>72</v>
      </c>
      <c r="I5474" t="s">
        <v>73</v>
      </c>
      <c r="J5474" t="s">
        <v>52</v>
      </c>
      <c r="K5474" t="s">
        <v>52</v>
      </c>
      <c r="L5474" t="s">
        <v>52</v>
      </c>
      <c r="M5474">
        <v>10</v>
      </c>
      <c r="N5474" t="s">
        <v>107</v>
      </c>
      <c r="O5474">
        <v>3</v>
      </c>
      <c r="P5474" s="2">
        <v>1</v>
      </c>
      <c r="Q5474" t="s">
        <v>50</v>
      </c>
      <c r="R5474">
        <v>45</v>
      </c>
      <c r="S5474" s="5">
        <f t="shared" si="85"/>
        <v>0</v>
      </c>
      <c r="T5474" t="s">
        <v>54</v>
      </c>
      <c r="U5474" t="s">
        <v>53</v>
      </c>
      <c r="W5474" t="s">
        <v>53</v>
      </c>
      <c r="Y5474" t="s">
        <v>55</v>
      </c>
      <c r="Z5474" t="s">
        <v>52</v>
      </c>
      <c r="AA5474">
        <v>2</v>
      </c>
      <c r="AB5474" t="s">
        <v>72</v>
      </c>
      <c r="AD5474" t="s">
        <v>73</v>
      </c>
      <c r="AE5474" t="s">
        <v>52</v>
      </c>
      <c r="AF5474" t="s">
        <v>52</v>
      </c>
      <c r="AG5474" t="s">
        <v>52</v>
      </c>
      <c r="AH5474">
        <v>10</v>
      </c>
      <c r="AI5474" t="s">
        <v>107</v>
      </c>
      <c r="AJ5474" t="s">
        <v>53</v>
      </c>
    </row>
    <row r="5475" spans="1:49" hidden="1" x14ac:dyDescent="0.35">
      <c r="A5475" s="2" t="s">
        <v>1440</v>
      </c>
      <c r="B5475">
        <v>5</v>
      </c>
      <c r="C5475">
        <v>504</v>
      </c>
      <c r="D5475">
        <v>2</v>
      </c>
      <c r="E5475" t="s">
        <v>50</v>
      </c>
      <c r="F5475">
        <v>45</v>
      </c>
      <c r="G5475" t="s">
        <v>72</v>
      </c>
      <c r="I5475" t="s">
        <v>73</v>
      </c>
      <c r="J5475" t="s">
        <v>52</v>
      </c>
      <c r="K5475" t="s">
        <v>52</v>
      </c>
      <c r="L5475" t="s">
        <v>52</v>
      </c>
      <c r="M5475">
        <v>10</v>
      </c>
      <c r="N5475" t="s">
        <v>107</v>
      </c>
      <c r="O5475">
        <v>3</v>
      </c>
      <c r="P5475" s="2">
        <v>2</v>
      </c>
      <c r="Q5475" t="s">
        <v>56</v>
      </c>
      <c r="R5475">
        <v>45</v>
      </c>
      <c r="S5475" s="5">
        <f t="shared" si="85"/>
        <v>0</v>
      </c>
      <c r="T5475" t="s">
        <v>57</v>
      </c>
      <c r="U5475" t="s">
        <v>53</v>
      </c>
      <c r="W5475" t="s">
        <v>53</v>
      </c>
      <c r="Y5475" t="s">
        <v>55</v>
      </c>
      <c r="Z5475" t="s">
        <v>52</v>
      </c>
      <c r="AA5475">
        <v>1</v>
      </c>
      <c r="AB5475" t="s">
        <v>72</v>
      </c>
      <c r="AD5475" t="s">
        <v>73</v>
      </c>
      <c r="AE5475" t="s">
        <v>52</v>
      </c>
      <c r="AF5475" t="s">
        <v>52</v>
      </c>
      <c r="AG5475" t="s">
        <v>52</v>
      </c>
      <c r="AH5475">
        <v>6</v>
      </c>
      <c r="AI5475" t="s">
        <v>79</v>
      </c>
      <c r="AJ5475" t="s">
        <v>53</v>
      </c>
    </row>
    <row r="5476" spans="1:49" x14ac:dyDescent="0.35">
      <c r="A5476" s="2" t="s">
        <v>1440</v>
      </c>
      <c r="B5476">
        <v>5</v>
      </c>
      <c r="C5476">
        <v>504</v>
      </c>
      <c r="D5476">
        <v>2</v>
      </c>
      <c r="E5476" t="s">
        <v>50</v>
      </c>
      <c r="F5476">
        <v>45</v>
      </c>
      <c r="G5476" t="s">
        <v>72</v>
      </c>
      <c r="I5476" t="s">
        <v>73</v>
      </c>
      <c r="J5476" t="s">
        <v>52</v>
      </c>
      <c r="K5476" t="s">
        <v>52</v>
      </c>
      <c r="L5476" t="s">
        <v>52</v>
      </c>
      <c r="M5476">
        <v>10</v>
      </c>
      <c r="N5476" t="s">
        <v>107</v>
      </c>
      <c r="O5476">
        <v>3</v>
      </c>
      <c r="P5476" s="6">
        <v>4</v>
      </c>
      <c r="Q5476" t="s">
        <v>56</v>
      </c>
      <c r="R5476">
        <v>13</v>
      </c>
      <c r="S5476" s="5">
        <f t="shared" si="85"/>
        <v>1</v>
      </c>
      <c r="T5476" t="s">
        <v>58</v>
      </c>
      <c r="U5476" t="s">
        <v>52</v>
      </c>
      <c r="V5476">
        <v>1</v>
      </c>
      <c r="W5476" t="s">
        <v>52</v>
      </c>
      <c r="X5476">
        <v>2</v>
      </c>
      <c r="Y5476" t="s">
        <v>59</v>
      </c>
      <c r="AB5476" t="s">
        <v>72</v>
      </c>
      <c r="AD5476" t="s">
        <v>73</v>
      </c>
      <c r="AE5476" t="s">
        <v>52</v>
      </c>
      <c r="AF5476" t="s">
        <v>52</v>
      </c>
      <c r="AG5476" t="s">
        <v>52</v>
      </c>
      <c r="AH5476">
        <v>5</v>
      </c>
      <c r="AI5476" t="s">
        <v>78</v>
      </c>
      <c r="AJ5476" t="s">
        <v>52</v>
      </c>
      <c r="AK5476" t="s">
        <v>88</v>
      </c>
      <c r="AM5476" t="s">
        <v>62</v>
      </c>
      <c r="AN5476" t="s">
        <v>53</v>
      </c>
      <c r="AP5476">
        <v>0</v>
      </c>
      <c r="AQ5476">
        <v>130000</v>
      </c>
      <c r="AR5476">
        <v>45000</v>
      </c>
      <c r="AS5476">
        <v>15000</v>
      </c>
      <c r="AT5476">
        <v>260000</v>
      </c>
      <c r="AU5476">
        <v>0</v>
      </c>
      <c r="AV5476">
        <v>10000</v>
      </c>
      <c r="AW5476">
        <v>460000</v>
      </c>
    </row>
    <row r="5477" spans="1:49" x14ac:dyDescent="0.35">
      <c r="A5477" s="2" t="s">
        <v>1440</v>
      </c>
      <c r="B5477">
        <v>5</v>
      </c>
      <c r="C5477">
        <v>504</v>
      </c>
      <c r="D5477">
        <v>2</v>
      </c>
      <c r="E5477" t="s">
        <v>50</v>
      </c>
      <c r="F5477">
        <v>45</v>
      </c>
      <c r="G5477" t="s">
        <v>72</v>
      </c>
      <c r="I5477" t="s">
        <v>73</v>
      </c>
      <c r="J5477" t="s">
        <v>52</v>
      </c>
      <c r="K5477" t="s">
        <v>52</v>
      </c>
      <c r="L5477" t="s">
        <v>52</v>
      </c>
      <c r="M5477">
        <v>10</v>
      </c>
      <c r="N5477" t="s">
        <v>107</v>
      </c>
      <c r="O5477">
        <v>3</v>
      </c>
      <c r="P5477" s="6">
        <v>5</v>
      </c>
      <c r="Q5477" t="s">
        <v>50</v>
      </c>
      <c r="R5477">
        <v>11</v>
      </c>
      <c r="S5477" s="5">
        <f t="shared" si="85"/>
        <v>1</v>
      </c>
      <c r="T5477" t="s">
        <v>58</v>
      </c>
      <c r="U5477" t="s">
        <v>52</v>
      </c>
      <c r="V5477">
        <v>1</v>
      </c>
      <c r="W5477" t="s">
        <v>52</v>
      </c>
      <c r="X5477">
        <v>2</v>
      </c>
      <c r="AB5477" t="s">
        <v>72</v>
      </c>
      <c r="AD5477" t="s">
        <v>73</v>
      </c>
      <c r="AE5477" t="s">
        <v>52</v>
      </c>
      <c r="AF5477" t="s">
        <v>52</v>
      </c>
      <c r="AG5477" t="s">
        <v>52</v>
      </c>
      <c r="AH5477">
        <v>4</v>
      </c>
      <c r="AI5477" t="s">
        <v>83</v>
      </c>
      <c r="AJ5477" t="s">
        <v>52</v>
      </c>
      <c r="AK5477" t="s">
        <v>84</v>
      </c>
      <c r="AM5477" t="s">
        <v>62</v>
      </c>
      <c r="AN5477" t="s">
        <v>52</v>
      </c>
      <c r="AP5477">
        <v>0</v>
      </c>
      <c r="AQ5477">
        <v>130000</v>
      </c>
      <c r="AR5477">
        <v>40000</v>
      </c>
      <c r="AS5477">
        <v>10000</v>
      </c>
      <c r="AT5477">
        <v>260000</v>
      </c>
      <c r="AU5477">
        <v>0</v>
      </c>
      <c r="AV5477">
        <v>5000</v>
      </c>
      <c r="AW5477">
        <v>445000</v>
      </c>
    </row>
    <row r="5478" spans="1:49" x14ac:dyDescent="0.35">
      <c r="A5478" s="2" t="s">
        <v>1440</v>
      </c>
      <c r="B5478">
        <v>5</v>
      </c>
      <c r="C5478">
        <v>504</v>
      </c>
      <c r="D5478">
        <v>2</v>
      </c>
      <c r="E5478" t="s">
        <v>50</v>
      </c>
      <c r="F5478">
        <v>45</v>
      </c>
      <c r="G5478" t="s">
        <v>72</v>
      </c>
      <c r="I5478" t="s">
        <v>73</v>
      </c>
      <c r="J5478" t="s">
        <v>52</v>
      </c>
      <c r="K5478" t="s">
        <v>52</v>
      </c>
      <c r="L5478" t="s">
        <v>52</v>
      </c>
      <c r="M5478">
        <v>10</v>
      </c>
      <c r="N5478" t="s">
        <v>107</v>
      </c>
      <c r="O5478">
        <v>3</v>
      </c>
      <c r="P5478" s="6">
        <v>6</v>
      </c>
      <c r="Q5478" t="s">
        <v>50</v>
      </c>
      <c r="R5478">
        <v>10</v>
      </c>
      <c r="S5478" s="5">
        <f t="shared" si="85"/>
        <v>1</v>
      </c>
      <c r="T5478" t="s">
        <v>58</v>
      </c>
      <c r="U5478" t="s">
        <v>52</v>
      </c>
      <c r="V5478">
        <v>1</v>
      </c>
      <c r="W5478" t="s">
        <v>52</v>
      </c>
      <c r="X5478">
        <v>2</v>
      </c>
      <c r="AB5478" t="s">
        <v>72</v>
      </c>
      <c r="AD5478" t="s">
        <v>73</v>
      </c>
      <c r="AE5478" t="s">
        <v>52</v>
      </c>
      <c r="AF5478" t="s">
        <v>52</v>
      </c>
      <c r="AG5478" t="s">
        <v>52</v>
      </c>
      <c r="AH5478">
        <v>2</v>
      </c>
      <c r="AI5478" t="s">
        <v>65</v>
      </c>
      <c r="AJ5478" t="s">
        <v>52</v>
      </c>
      <c r="AK5478" t="s">
        <v>66</v>
      </c>
      <c r="AM5478" t="s">
        <v>62</v>
      </c>
      <c r="AN5478" t="s">
        <v>53</v>
      </c>
      <c r="AP5478">
        <v>0</v>
      </c>
      <c r="AQ5478">
        <v>0</v>
      </c>
      <c r="AR5478">
        <v>15000</v>
      </c>
      <c r="AS5478">
        <v>5000</v>
      </c>
      <c r="AT5478">
        <v>0</v>
      </c>
      <c r="AU5478">
        <v>0</v>
      </c>
      <c r="AV5478">
        <v>2000</v>
      </c>
      <c r="AW5478">
        <v>22000</v>
      </c>
    </row>
    <row r="5479" spans="1:49" hidden="1" x14ac:dyDescent="0.35">
      <c r="A5479" s="2" t="s">
        <v>1441</v>
      </c>
      <c r="B5479">
        <v>10</v>
      </c>
      <c r="C5479">
        <v>1004</v>
      </c>
      <c r="D5479">
        <v>2</v>
      </c>
      <c r="E5479" t="s">
        <v>50</v>
      </c>
      <c r="F5479">
        <v>56</v>
      </c>
      <c r="G5479" t="s">
        <v>72</v>
      </c>
      <c r="I5479" t="s">
        <v>73</v>
      </c>
      <c r="J5479" t="s">
        <v>52</v>
      </c>
      <c r="K5479" t="s">
        <v>52</v>
      </c>
      <c r="L5479" t="s">
        <v>52</v>
      </c>
      <c r="M5479">
        <v>4</v>
      </c>
      <c r="N5479" t="s">
        <v>83</v>
      </c>
      <c r="P5479" s="2">
        <v>1</v>
      </c>
      <c r="Q5479" t="s">
        <v>50</v>
      </c>
      <c r="R5479">
        <v>56</v>
      </c>
      <c r="S5479" s="5">
        <f t="shared" si="85"/>
        <v>0</v>
      </c>
      <c r="T5479" t="s">
        <v>54</v>
      </c>
      <c r="U5479" t="s">
        <v>53</v>
      </c>
      <c r="W5479" t="s">
        <v>52</v>
      </c>
      <c r="X5479">
        <v>7</v>
      </c>
      <c r="Y5479" t="s">
        <v>55</v>
      </c>
      <c r="Z5479" t="s">
        <v>52</v>
      </c>
      <c r="AA5479">
        <v>2</v>
      </c>
      <c r="AB5479" t="s">
        <v>72</v>
      </c>
      <c r="AD5479" t="s">
        <v>73</v>
      </c>
      <c r="AE5479" t="s">
        <v>52</v>
      </c>
      <c r="AF5479" t="s">
        <v>52</v>
      </c>
      <c r="AG5479" t="s">
        <v>52</v>
      </c>
      <c r="AH5479">
        <v>4</v>
      </c>
      <c r="AI5479" t="s">
        <v>83</v>
      </c>
      <c r="AJ5479" t="s">
        <v>53</v>
      </c>
    </row>
    <row r="5480" spans="1:49" hidden="1" x14ac:dyDescent="0.35">
      <c r="A5480" s="2" t="s">
        <v>1441</v>
      </c>
      <c r="B5480">
        <v>10</v>
      </c>
      <c r="C5480">
        <v>1004</v>
      </c>
      <c r="D5480">
        <v>2</v>
      </c>
      <c r="E5480" t="s">
        <v>50</v>
      </c>
      <c r="F5480">
        <v>56</v>
      </c>
      <c r="G5480" t="s">
        <v>72</v>
      </c>
      <c r="I5480" t="s">
        <v>73</v>
      </c>
      <c r="J5480" t="s">
        <v>52</v>
      </c>
      <c r="K5480" t="s">
        <v>52</v>
      </c>
      <c r="L5480" t="s">
        <v>52</v>
      </c>
      <c r="M5480">
        <v>4</v>
      </c>
      <c r="N5480" t="s">
        <v>83</v>
      </c>
      <c r="P5480" s="2">
        <v>2</v>
      </c>
      <c r="Q5480" t="s">
        <v>56</v>
      </c>
      <c r="R5480">
        <v>52</v>
      </c>
      <c r="S5480" s="5">
        <f t="shared" si="85"/>
        <v>0</v>
      </c>
      <c r="T5480" t="s">
        <v>57</v>
      </c>
      <c r="U5480" t="s">
        <v>53</v>
      </c>
      <c r="W5480" t="s">
        <v>53</v>
      </c>
      <c r="Y5480" t="s">
        <v>55</v>
      </c>
      <c r="Z5480" t="s">
        <v>52</v>
      </c>
      <c r="AA5480">
        <v>1</v>
      </c>
      <c r="AB5480" t="s">
        <v>72</v>
      </c>
      <c r="AD5480" t="s">
        <v>73</v>
      </c>
      <c r="AE5480" t="s">
        <v>52</v>
      </c>
      <c r="AF5480" t="s">
        <v>52</v>
      </c>
      <c r="AG5480" t="s">
        <v>52</v>
      </c>
      <c r="AH5480">
        <v>4</v>
      </c>
      <c r="AI5480" t="s">
        <v>83</v>
      </c>
      <c r="AJ5480" t="s">
        <v>53</v>
      </c>
    </row>
    <row r="5481" spans="1:49" hidden="1" x14ac:dyDescent="0.35">
      <c r="A5481" s="2" t="s">
        <v>1441</v>
      </c>
      <c r="B5481">
        <v>10</v>
      </c>
      <c r="C5481">
        <v>1004</v>
      </c>
      <c r="D5481">
        <v>2</v>
      </c>
      <c r="E5481" t="s">
        <v>50</v>
      </c>
      <c r="F5481">
        <v>56</v>
      </c>
      <c r="G5481" t="s">
        <v>72</v>
      </c>
      <c r="I5481" t="s">
        <v>73</v>
      </c>
      <c r="J5481" t="s">
        <v>52</v>
      </c>
      <c r="K5481" t="s">
        <v>52</v>
      </c>
      <c r="L5481" t="s">
        <v>52</v>
      </c>
      <c r="M5481">
        <v>4</v>
      </c>
      <c r="N5481" t="s">
        <v>83</v>
      </c>
      <c r="P5481" s="2">
        <v>4</v>
      </c>
      <c r="Q5481" t="s">
        <v>56</v>
      </c>
      <c r="R5481">
        <v>23</v>
      </c>
      <c r="S5481" s="5">
        <f t="shared" si="85"/>
        <v>0</v>
      </c>
      <c r="T5481" t="s">
        <v>58</v>
      </c>
      <c r="U5481" t="s">
        <v>52</v>
      </c>
      <c r="V5481">
        <v>1</v>
      </c>
      <c r="W5481" t="s">
        <v>52</v>
      </c>
      <c r="X5481">
        <v>2</v>
      </c>
      <c r="Y5481" t="s">
        <v>59</v>
      </c>
      <c r="AB5481" t="s">
        <v>72</v>
      </c>
      <c r="AD5481" t="s">
        <v>73</v>
      </c>
      <c r="AE5481" t="s">
        <v>52</v>
      </c>
      <c r="AF5481" t="s">
        <v>52</v>
      </c>
      <c r="AG5481" t="s">
        <v>52</v>
      </c>
      <c r="AH5481">
        <v>6</v>
      </c>
      <c r="AI5481" t="s">
        <v>79</v>
      </c>
      <c r="AJ5481" t="s">
        <v>53</v>
      </c>
    </row>
    <row r="5482" spans="1:49" hidden="1" x14ac:dyDescent="0.35">
      <c r="A5482" s="2" t="s">
        <v>1441</v>
      </c>
      <c r="B5482">
        <v>10</v>
      </c>
      <c r="C5482">
        <v>1004</v>
      </c>
      <c r="D5482">
        <v>2</v>
      </c>
      <c r="E5482" t="s">
        <v>50</v>
      </c>
      <c r="F5482">
        <v>56</v>
      </c>
      <c r="G5482" t="s">
        <v>72</v>
      </c>
      <c r="I5482" t="s">
        <v>73</v>
      </c>
      <c r="J5482" t="s">
        <v>52</v>
      </c>
      <c r="K5482" t="s">
        <v>52</v>
      </c>
      <c r="L5482" t="s">
        <v>52</v>
      </c>
      <c r="M5482">
        <v>4</v>
      </c>
      <c r="N5482" t="s">
        <v>83</v>
      </c>
      <c r="P5482" s="2">
        <v>5</v>
      </c>
      <c r="Q5482" t="s">
        <v>50</v>
      </c>
      <c r="R5482">
        <v>18</v>
      </c>
      <c r="S5482" s="5">
        <f t="shared" si="85"/>
        <v>0</v>
      </c>
      <c r="T5482" t="s">
        <v>58</v>
      </c>
      <c r="U5482" t="s">
        <v>52</v>
      </c>
      <c r="V5482">
        <v>1</v>
      </c>
      <c r="W5482" t="s">
        <v>52</v>
      </c>
      <c r="X5482">
        <v>2</v>
      </c>
      <c r="Y5482" t="s">
        <v>59</v>
      </c>
      <c r="AB5482" t="s">
        <v>72</v>
      </c>
      <c r="AD5482" t="s">
        <v>73</v>
      </c>
      <c r="AE5482" t="s">
        <v>52</v>
      </c>
      <c r="AF5482" t="s">
        <v>52</v>
      </c>
      <c r="AG5482" t="s">
        <v>52</v>
      </c>
      <c r="AH5482">
        <v>7</v>
      </c>
      <c r="AI5482" t="s">
        <v>86</v>
      </c>
      <c r="AJ5482" t="s">
        <v>53</v>
      </c>
    </row>
    <row r="5483" spans="1:49" hidden="1" x14ac:dyDescent="0.35">
      <c r="A5483" s="2" t="s">
        <v>1441</v>
      </c>
      <c r="B5483">
        <v>10</v>
      </c>
      <c r="C5483">
        <v>1004</v>
      </c>
      <c r="D5483">
        <v>2</v>
      </c>
      <c r="E5483" t="s">
        <v>50</v>
      </c>
      <c r="F5483">
        <v>56</v>
      </c>
      <c r="G5483" t="s">
        <v>72</v>
      </c>
      <c r="I5483" t="s">
        <v>73</v>
      </c>
      <c r="J5483" t="s">
        <v>52</v>
      </c>
      <c r="K5483" t="s">
        <v>52</v>
      </c>
      <c r="L5483" t="s">
        <v>52</v>
      </c>
      <c r="M5483">
        <v>4</v>
      </c>
      <c r="N5483" t="s">
        <v>83</v>
      </c>
      <c r="P5483" s="2">
        <v>6</v>
      </c>
      <c r="Q5483" t="s">
        <v>50</v>
      </c>
      <c r="R5483">
        <v>21</v>
      </c>
      <c r="S5483" s="5">
        <f t="shared" si="85"/>
        <v>0</v>
      </c>
      <c r="T5483" t="s">
        <v>169</v>
      </c>
      <c r="U5483" t="s">
        <v>53</v>
      </c>
      <c r="W5483" t="s">
        <v>53</v>
      </c>
      <c r="Y5483" t="s">
        <v>59</v>
      </c>
      <c r="AB5483" t="s">
        <v>72</v>
      </c>
      <c r="AD5483" t="s">
        <v>73</v>
      </c>
      <c r="AE5483" t="s">
        <v>52</v>
      </c>
      <c r="AF5483" t="s">
        <v>52</v>
      </c>
      <c r="AG5483" t="s">
        <v>52</v>
      </c>
      <c r="AH5483">
        <v>6</v>
      </c>
      <c r="AI5483" t="s">
        <v>79</v>
      </c>
      <c r="AJ5483" t="s">
        <v>53</v>
      </c>
    </row>
    <row r="5484" spans="1:49" hidden="1" x14ac:dyDescent="0.35">
      <c r="A5484" s="2" t="s">
        <v>1441</v>
      </c>
      <c r="B5484">
        <v>10</v>
      </c>
      <c r="C5484">
        <v>1004</v>
      </c>
      <c r="D5484">
        <v>2</v>
      </c>
      <c r="E5484" t="s">
        <v>50</v>
      </c>
      <c r="F5484">
        <v>56</v>
      </c>
      <c r="G5484" t="s">
        <v>72</v>
      </c>
      <c r="I5484" t="s">
        <v>73</v>
      </c>
      <c r="J5484" t="s">
        <v>52</v>
      </c>
      <c r="K5484" t="s">
        <v>52</v>
      </c>
      <c r="L5484" t="s">
        <v>52</v>
      </c>
      <c r="M5484">
        <v>4</v>
      </c>
      <c r="N5484" t="s">
        <v>83</v>
      </c>
      <c r="P5484" s="2">
        <v>7</v>
      </c>
      <c r="Q5484" t="s">
        <v>56</v>
      </c>
      <c r="R5484">
        <v>81</v>
      </c>
      <c r="S5484" s="5">
        <f t="shared" si="85"/>
        <v>0</v>
      </c>
      <c r="T5484" t="s">
        <v>91</v>
      </c>
      <c r="U5484" t="s">
        <v>53</v>
      </c>
      <c r="W5484" t="s">
        <v>53</v>
      </c>
      <c r="Y5484" t="s">
        <v>92</v>
      </c>
      <c r="AB5484" t="s">
        <v>72</v>
      </c>
      <c r="AD5484" t="s">
        <v>73</v>
      </c>
      <c r="AE5484" t="s">
        <v>53</v>
      </c>
      <c r="AF5484" t="s">
        <v>53</v>
      </c>
      <c r="AG5484" t="s">
        <v>53</v>
      </c>
    </row>
    <row r="5485" spans="1:49" hidden="1" x14ac:dyDescent="0.35">
      <c r="A5485" s="2" t="s">
        <v>1442</v>
      </c>
      <c r="B5485">
        <v>20</v>
      </c>
      <c r="C5485">
        <v>2005</v>
      </c>
      <c r="D5485">
        <v>2</v>
      </c>
      <c r="E5485" t="s">
        <v>50</v>
      </c>
      <c r="F5485">
        <v>44</v>
      </c>
      <c r="G5485" t="s">
        <v>72</v>
      </c>
      <c r="I5485" t="s">
        <v>73</v>
      </c>
      <c r="J5485" t="s">
        <v>52</v>
      </c>
      <c r="K5485" t="s">
        <v>52</v>
      </c>
      <c r="L5485" t="s">
        <v>52</v>
      </c>
      <c r="M5485">
        <v>7</v>
      </c>
      <c r="N5485" t="s">
        <v>79</v>
      </c>
      <c r="O5485">
        <v>5</v>
      </c>
      <c r="P5485" s="2">
        <v>1</v>
      </c>
      <c r="Q5485" t="s">
        <v>50</v>
      </c>
      <c r="R5485">
        <v>44</v>
      </c>
      <c r="S5485" s="5">
        <f t="shared" si="85"/>
        <v>0</v>
      </c>
      <c r="T5485" t="s">
        <v>54</v>
      </c>
      <c r="U5485" t="s">
        <v>53</v>
      </c>
      <c r="W5485" t="s">
        <v>53</v>
      </c>
      <c r="Y5485" t="s">
        <v>55</v>
      </c>
      <c r="Z5485" t="s">
        <v>52</v>
      </c>
      <c r="AA5485">
        <v>2</v>
      </c>
      <c r="AB5485" t="s">
        <v>72</v>
      </c>
      <c r="AD5485" t="s">
        <v>73</v>
      </c>
      <c r="AE5485" t="s">
        <v>52</v>
      </c>
      <c r="AF5485" t="s">
        <v>52</v>
      </c>
      <c r="AG5485" t="s">
        <v>52</v>
      </c>
      <c r="AH5485">
        <v>7</v>
      </c>
      <c r="AI5485" t="s">
        <v>79</v>
      </c>
      <c r="AJ5485" t="s">
        <v>53</v>
      </c>
    </row>
    <row r="5486" spans="1:49" hidden="1" x14ac:dyDescent="0.35">
      <c r="A5486" s="2" t="s">
        <v>1442</v>
      </c>
      <c r="B5486">
        <v>20</v>
      </c>
      <c r="C5486">
        <v>2005</v>
      </c>
      <c r="D5486">
        <v>2</v>
      </c>
      <c r="E5486" t="s">
        <v>50</v>
      </c>
      <c r="F5486">
        <v>44</v>
      </c>
      <c r="G5486" t="s">
        <v>72</v>
      </c>
      <c r="I5486" t="s">
        <v>73</v>
      </c>
      <c r="J5486" t="s">
        <v>52</v>
      </c>
      <c r="K5486" t="s">
        <v>52</v>
      </c>
      <c r="L5486" t="s">
        <v>52</v>
      </c>
      <c r="M5486">
        <v>7</v>
      </c>
      <c r="N5486" t="s">
        <v>79</v>
      </c>
      <c r="O5486">
        <v>5</v>
      </c>
      <c r="P5486" s="2">
        <v>2</v>
      </c>
      <c r="Q5486" t="s">
        <v>56</v>
      </c>
      <c r="R5486">
        <v>42</v>
      </c>
      <c r="S5486" s="5">
        <f t="shared" si="85"/>
        <v>0</v>
      </c>
      <c r="T5486" t="s">
        <v>57</v>
      </c>
      <c r="U5486" t="s">
        <v>53</v>
      </c>
      <c r="W5486" t="s">
        <v>53</v>
      </c>
      <c r="Y5486" t="s">
        <v>55</v>
      </c>
      <c r="Z5486" t="s">
        <v>52</v>
      </c>
      <c r="AA5486">
        <v>1</v>
      </c>
      <c r="AB5486" t="s">
        <v>72</v>
      </c>
      <c r="AD5486" t="s">
        <v>73</v>
      </c>
      <c r="AE5486" t="s">
        <v>52</v>
      </c>
      <c r="AF5486" t="s">
        <v>52</v>
      </c>
      <c r="AG5486" t="s">
        <v>52</v>
      </c>
      <c r="AH5486">
        <v>5</v>
      </c>
      <c r="AI5486" t="s">
        <v>83</v>
      </c>
      <c r="AJ5486" t="s">
        <v>53</v>
      </c>
    </row>
    <row r="5487" spans="1:49" x14ac:dyDescent="0.35">
      <c r="A5487" s="2" t="s">
        <v>1442</v>
      </c>
      <c r="B5487">
        <v>20</v>
      </c>
      <c r="C5487">
        <v>2005</v>
      </c>
      <c r="D5487">
        <v>2</v>
      </c>
      <c r="E5487" t="s">
        <v>50</v>
      </c>
      <c r="F5487">
        <v>44</v>
      </c>
      <c r="G5487" t="s">
        <v>72</v>
      </c>
      <c r="I5487" t="s">
        <v>73</v>
      </c>
      <c r="J5487" t="s">
        <v>52</v>
      </c>
      <c r="K5487" t="s">
        <v>52</v>
      </c>
      <c r="L5487" t="s">
        <v>52</v>
      </c>
      <c r="M5487">
        <v>7</v>
      </c>
      <c r="N5487" t="s">
        <v>79</v>
      </c>
      <c r="O5487">
        <v>5</v>
      </c>
      <c r="P5487" s="6">
        <v>3</v>
      </c>
      <c r="Q5487" t="s">
        <v>56</v>
      </c>
      <c r="R5487">
        <v>16</v>
      </c>
      <c r="S5487" s="5">
        <f t="shared" si="85"/>
        <v>1</v>
      </c>
      <c r="T5487" t="s">
        <v>58</v>
      </c>
      <c r="U5487" t="s">
        <v>52</v>
      </c>
      <c r="V5487">
        <v>1</v>
      </c>
      <c r="W5487" t="s">
        <v>52</v>
      </c>
      <c r="X5487">
        <v>2</v>
      </c>
      <c r="Y5487" t="s">
        <v>59</v>
      </c>
      <c r="AB5487" t="s">
        <v>72</v>
      </c>
      <c r="AD5487" t="s">
        <v>52</v>
      </c>
      <c r="AE5487" t="s">
        <v>52</v>
      </c>
      <c r="AF5487" t="s">
        <v>52</v>
      </c>
      <c r="AG5487" t="s">
        <v>52</v>
      </c>
      <c r="AH5487">
        <v>11</v>
      </c>
      <c r="AI5487" t="s">
        <v>100</v>
      </c>
      <c r="AJ5487" t="s">
        <v>52</v>
      </c>
      <c r="AK5487" t="s">
        <v>81</v>
      </c>
      <c r="AM5487" t="s">
        <v>62</v>
      </c>
      <c r="AN5487" t="s">
        <v>53</v>
      </c>
      <c r="AP5487">
        <v>0</v>
      </c>
      <c r="AQ5487">
        <v>360000</v>
      </c>
      <c r="AR5487">
        <v>12000</v>
      </c>
      <c r="AS5487">
        <v>25000</v>
      </c>
      <c r="AT5487">
        <v>960000</v>
      </c>
      <c r="AU5487">
        <v>0</v>
      </c>
      <c r="AV5487">
        <v>0</v>
      </c>
      <c r="AW5487">
        <v>1357000</v>
      </c>
    </row>
    <row r="5488" spans="1:49" x14ac:dyDescent="0.35">
      <c r="A5488" s="2" t="s">
        <v>1442</v>
      </c>
      <c r="B5488">
        <v>20</v>
      </c>
      <c r="C5488">
        <v>2005</v>
      </c>
      <c r="D5488">
        <v>2</v>
      </c>
      <c r="E5488" t="s">
        <v>50</v>
      </c>
      <c r="F5488">
        <v>44</v>
      </c>
      <c r="G5488" t="s">
        <v>72</v>
      </c>
      <c r="I5488" t="s">
        <v>73</v>
      </c>
      <c r="J5488" t="s">
        <v>52</v>
      </c>
      <c r="K5488" t="s">
        <v>52</v>
      </c>
      <c r="L5488" t="s">
        <v>52</v>
      </c>
      <c r="M5488">
        <v>7</v>
      </c>
      <c r="N5488" t="s">
        <v>79</v>
      </c>
      <c r="O5488">
        <v>5</v>
      </c>
      <c r="P5488" s="6">
        <v>4</v>
      </c>
      <c r="Q5488" t="s">
        <v>50</v>
      </c>
      <c r="R5488">
        <v>14</v>
      </c>
      <c r="S5488" s="5">
        <f t="shared" si="85"/>
        <v>1</v>
      </c>
      <c r="T5488" t="s">
        <v>58</v>
      </c>
      <c r="U5488" t="s">
        <v>52</v>
      </c>
      <c r="V5488">
        <v>1</v>
      </c>
      <c r="W5488" t="s">
        <v>52</v>
      </c>
      <c r="X5488">
        <v>2</v>
      </c>
      <c r="Y5488" t="s">
        <v>59</v>
      </c>
      <c r="AB5488" t="s">
        <v>72</v>
      </c>
      <c r="AD5488" t="s">
        <v>73</v>
      </c>
      <c r="AE5488" t="s">
        <v>52</v>
      </c>
      <c r="AF5488" t="s">
        <v>52</v>
      </c>
      <c r="AG5488" t="s">
        <v>52</v>
      </c>
      <c r="AH5488">
        <v>7</v>
      </c>
      <c r="AI5488" t="s">
        <v>79</v>
      </c>
      <c r="AJ5488" t="s">
        <v>52</v>
      </c>
      <c r="AK5488" t="s">
        <v>90</v>
      </c>
      <c r="AM5488" t="s">
        <v>62</v>
      </c>
      <c r="AN5488" t="s">
        <v>53</v>
      </c>
      <c r="AP5488">
        <v>0</v>
      </c>
      <c r="AQ5488">
        <v>0</v>
      </c>
      <c r="AR5488">
        <v>10000</v>
      </c>
      <c r="AS5488">
        <v>20000</v>
      </c>
      <c r="AT5488">
        <v>936000</v>
      </c>
      <c r="AU5488">
        <v>0</v>
      </c>
      <c r="AV5488">
        <v>0</v>
      </c>
      <c r="AW5488">
        <v>966000</v>
      </c>
    </row>
    <row r="5489" spans="1:49" x14ac:dyDescent="0.35">
      <c r="A5489" s="2" t="s">
        <v>1442</v>
      </c>
      <c r="B5489">
        <v>20</v>
      </c>
      <c r="C5489">
        <v>2005</v>
      </c>
      <c r="D5489">
        <v>2</v>
      </c>
      <c r="E5489" t="s">
        <v>50</v>
      </c>
      <c r="F5489">
        <v>44</v>
      </c>
      <c r="G5489" t="s">
        <v>72</v>
      </c>
      <c r="I5489" t="s">
        <v>73</v>
      </c>
      <c r="J5489" t="s">
        <v>52</v>
      </c>
      <c r="K5489" t="s">
        <v>52</v>
      </c>
      <c r="L5489" t="s">
        <v>52</v>
      </c>
      <c r="M5489">
        <v>7</v>
      </c>
      <c r="N5489" t="s">
        <v>79</v>
      </c>
      <c r="O5489">
        <v>5</v>
      </c>
      <c r="P5489" s="6">
        <v>5</v>
      </c>
      <c r="Q5489" t="s">
        <v>50</v>
      </c>
      <c r="R5489">
        <v>12</v>
      </c>
      <c r="S5489" s="5">
        <f t="shared" si="85"/>
        <v>1</v>
      </c>
      <c r="T5489" t="s">
        <v>58</v>
      </c>
      <c r="U5489" t="s">
        <v>52</v>
      </c>
      <c r="V5489">
        <v>1</v>
      </c>
      <c r="W5489" t="s">
        <v>52</v>
      </c>
      <c r="X5489">
        <v>2</v>
      </c>
      <c r="AB5489" t="s">
        <v>72</v>
      </c>
      <c r="AD5489" t="s">
        <v>73</v>
      </c>
      <c r="AE5489" t="s">
        <v>52</v>
      </c>
      <c r="AF5489" t="s">
        <v>52</v>
      </c>
      <c r="AG5489" t="s">
        <v>52</v>
      </c>
      <c r="AH5489">
        <v>5</v>
      </c>
      <c r="AI5489" t="s">
        <v>83</v>
      </c>
      <c r="AJ5489" t="s">
        <v>52</v>
      </c>
      <c r="AK5489" t="s">
        <v>84</v>
      </c>
      <c r="AM5489" t="s">
        <v>62</v>
      </c>
      <c r="AN5489" t="s">
        <v>53</v>
      </c>
      <c r="AP5489">
        <v>0</v>
      </c>
      <c r="AQ5489">
        <v>0</v>
      </c>
      <c r="AR5489">
        <v>10000</v>
      </c>
      <c r="AS5489">
        <v>20000</v>
      </c>
      <c r="AT5489">
        <v>416000</v>
      </c>
      <c r="AU5489">
        <v>0</v>
      </c>
      <c r="AV5489">
        <v>0</v>
      </c>
      <c r="AW5489">
        <v>446000</v>
      </c>
    </row>
    <row r="5490" spans="1:49" x14ac:dyDescent="0.35">
      <c r="A5490" s="2" t="s">
        <v>1442</v>
      </c>
      <c r="B5490">
        <v>20</v>
      </c>
      <c r="C5490">
        <v>2005</v>
      </c>
      <c r="D5490">
        <v>2</v>
      </c>
      <c r="E5490" t="s">
        <v>50</v>
      </c>
      <c r="F5490">
        <v>44</v>
      </c>
      <c r="G5490" t="s">
        <v>72</v>
      </c>
      <c r="I5490" t="s">
        <v>73</v>
      </c>
      <c r="J5490" t="s">
        <v>52</v>
      </c>
      <c r="K5490" t="s">
        <v>52</v>
      </c>
      <c r="L5490" t="s">
        <v>52</v>
      </c>
      <c r="M5490">
        <v>7</v>
      </c>
      <c r="N5490" t="s">
        <v>79</v>
      </c>
      <c r="O5490">
        <v>5</v>
      </c>
      <c r="P5490" s="6">
        <v>6</v>
      </c>
      <c r="Q5490" t="s">
        <v>56</v>
      </c>
      <c r="R5490">
        <v>10</v>
      </c>
      <c r="S5490" s="5">
        <f t="shared" si="85"/>
        <v>1</v>
      </c>
      <c r="T5490" t="s">
        <v>58</v>
      </c>
      <c r="U5490" t="s">
        <v>52</v>
      </c>
      <c r="V5490">
        <v>1</v>
      </c>
      <c r="W5490" t="s">
        <v>52</v>
      </c>
      <c r="X5490">
        <v>2</v>
      </c>
      <c r="AB5490" t="s">
        <v>72</v>
      </c>
      <c r="AD5490" t="s">
        <v>73</v>
      </c>
      <c r="AE5490" t="s">
        <v>52</v>
      </c>
      <c r="AF5490" t="s">
        <v>52</v>
      </c>
      <c r="AG5490" t="s">
        <v>52</v>
      </c>
      <c r="AH5490">
        <v>4</v>
      </c>
      <c r="AI5490" t="s">
        <v>63</v>
      </c>
      <c r="AJ5490" t="s">
        <v>52</v>
      </c>
      <c r="AK5490" t="s">
        <v>64</v>
      </c>
      <c r="AM5490" t="s">
        <v>62</v>
      </c>
      <c r="AN5490" t="s">
        <v>53</v>
      </c>
      <c r="AP5490">
        <v>0</v>
      </c>
      <c r="AQ5490">
        <v>0</v>
      </c>
      <c r="AR5490">
        <v>8000</v>
      </c>
      <c r="AS5490">
        <v>15000</v>
      </c>
      <c r="AT5490">
        <v>416000</v>
      </c>
      <c r="AU5490">
        <v>0</v>
      </c>
      <c r="AV5490">
        <v>0</v>
      </c>
      <c r="AW5490">
        <v>439000</v>
      </c>
    </row>
    <row r="5491" spans="1:49" hidden="1" x14ac:dyDescent="0.35">
      <c r="A5491" s="2" t="s">
        <v>1442</v>
      </c>
      <c r="B5491">
        <v>20</v>
      </c>
      <c r="C5491">
        <v>2005</v>
      </c>
      <c r="D5491">
        <v>2</v>
      </c>
      <c r="E5491" t="s">
        <v>50</v>
      </c>
      <c r="F5491">
        <v>44</v>
      </c>
      <c r="G5491" t="s">
        <v>72</v>
      </c>
      <c r="I5491" t="s">
        <v>73</v>
      </c>
      <c r="J5491" t="s">
        <v>52</v>
      </c>
      <c r="K5491" t="s">
        <v>52</v>
      </c>
      <c r="L5491" t="s">
        <v>52</v>
      </c>
      <c r="M5491">
        <v>7</v>
      </c>
      <c r="N5491" t="s">
        <v>79</v>
      </c>
      <c r="O5491">
        <v>5</v>
      </c>
      <c r="P5491" s="2">
        <v>7</v>
      </c>
      <c r="Q5491" t="s">
        <v>50</v>
      </c>
      <c r="R5491">
        <v>5</v>
      </c>
      <c r="S5491" s="5">
        <f t="shared" si="85"/>
        <v>0</v>
      </c>
      <c r="T5491" t="s">
        <v>58</v>
      </c>
      <c r="U5491" t="s">
        <v>52</v>
      </c>
      <c r="V5491">
        <v>1</v>
      </c>
      <c r="W5491" t="s">
        <v>52</v>
      </c>
      <c r="X5491">
        <v>2</v>
      </c>
      <c r="AB5491" t="s">
        <v>72</v>
      </c>
      <c r="AD5491" t="s">
        <v>73</v>
      </c>
      <c r="AE5491" t="s">
        <v>53</v>
      </c>
      <c r="AF5491" t="s">
        <v>53</v>
      </c>
      <c r="AG5491" t="s">
        <v>52</v>
      </c>
      <c r="AH5491">
        <v>1</v>
      </c>
      <c r="AI5491" t="s">
        <v>67</v>
      </c>
      <c r="AJ5491" t="s">
        <v>52</v>
      </c>
      <c r="AK5491" t="s">
        <v>68</v>
      </c>
      <c r="AL5491" t="s">
        <v>109</v>
      </c>
      <c r="AN5491" t="s">
        <v>53</v>
      </c>
    </row>
    <row r="5492" spans="1:49" hidden="1" x14ac:dyDescent="0.35">
      <c r="A5492" s="2" t="s">
        <v>1443</v>
      </c>
      <c r="B5492">
        <v>14</v>
      </c>
      <c r="C5492">
        <v>1405</v>
      </c>
      <c r="D5492">
        <v>2</v>
      </c>
      <c r="E5492" t="s">
        <v>56</v>
      </c>
      <c r="F5492">
        <v>62</v>
      </c>
      <c r="G5492" t="s">
        <v>72</v>
      </c>
      <c r="I5492" t="s">
        <v>73</v>
      </c>
      <c r="J5492" t="s">
        <v>53</v>
      </c>
      <c r="K5492" t="s">
        <v>53</v>
      </c>
      <c r="L5492" t="s">
        <v>53</v>
      </c>
      <c r="M5492">
        <v>0</v>
      </c>
      <c r="O5492">
        <v>1</v>
      </c>
      <c r="P5492" s="2">
        <v>1</v>
      </c>
      <c r="Q5492" t="s">
        <v>56</v>
      </c>
      <c r="R5492">
        <v>62</v>
      </c>
      <c r="S5492" s="5">
        <f t="shared" si="85"/>
        <v>0</v>
      </c>
      <c r="T5492" t="s">
        <v>54</v>
      </c>
      <c r="U5492" t="s">
        <v>53</v>
      </c>
      <c r="W5492" t="s">
        <v>53</v>
      </c>
      <c r="Y5492" t="s">
        <v>92</v>
      </c>
      <c r="AB5492" t="s">
        <v>72</v>
      </c>
      <c r="AD5492" t="s">
        <v>73</v>
      </c>
      <c r="AE5492" t="s">
        <v>53</v>
      </c>
      <c r="AF5492" t="s">
        <v>53</v>
      </c>
      <c r="AG5492" t="s">
        <v>53</v>
      </c>
    </row>
    <row r="5493" spans="1:49" hidden="1" x14ac:dyDescent="0.35">
      <c r="A5493" s="2" t="s">
        <v>1443</v>
      </c>
      <c r="B5493">
        <v>14</v>
      </c>
      <c r="C5493">
        <v>1405</v>
      </c>
      <c r="D5493">
        <v>2</v>
      </c>
      <c r="E5493" t="s">
        <v>56</v>
      </c>
      <c r="F5493">
        <v>62</v>
      </c>
      <c r="G5493" t="s">
        <v>72</v>
      </c>
      <c r="I5493" t="s">
        <v>73</v>
      </c>
      <c r="J5493" t="s">
        <v>53</v>
      </c>
      <c r="K5493" t="s">
        <v>53</v>
      </c>
      <c r="L5493" t="s">
        <v>53</v>
      </c>
      <c r="M5493">
        <v>0</v>
      </c>
      <c r="O5493">
        <v>1</v>
      </c>
      <c r="P5493" s="2">
        <v>2</v>
      </c>
      <c r="Q5493" t="s">
        <v>56</v>
      </c>
      <c r="R5493">
        <v>34</v>
      </c>
      <c r="S5493" s="5">
        <f t="shared" si="85"/>
        <v>0</v>
      </c>
      <c r="T5493" t="s">
        <v>58</v>
      </c>
      <c r="U5493" t="s">
        <v>53</v>
      </c>
      <c r="W5493" t="s">
        <v>52</v>
      </c>
      <c r="X5493">
        <v>1</v>
      </c>
      <c r="Y5493" t="s">
        <v>55</v>
      </c>
      <c r="Z5493" t="s">
        <v>52</v>
      </c>
      <c r="AA5493">
        <v>3</v>
      </c>
      <c r="AB5493" t="s">
        <v>72</v>
      </c>
      <c r="AD5493" t="s">
        <v>73</v>
      </c>
      <c r="AE5493" t="s">
        <v>52</v>
      </c>
      <c r="AF5493" t="s">
        <v>52</v>
      </c>
      <c r="AG5493" t="s">
        <v>52</v>
      </c>
      <c r="AH5493">
        <v>9</v>
      </c>
      <c r="AI5493" t="s">
        <v>80</v>
      </c>
      <c r="AJ5493" t="s">
        <v>53</v>
      </c>
    </row>
    <row r="5494" spans="1:49" hidden="1" x14ac:dyDescent="0.35">
      <c r="A5494" s="2" t="s">
        <v>1443</v>
      </c>
      <c r="B5494">
        <v>14</v>
      </c>
      <c r="C5494">
        <v>1405</v>
      </c>
      <c r="D5494">
        <v>2</v>
      </c>
      <c r="E5494" t="s">
        <v>56</v>
      </c>
      <c r="F5494">
        <v>62</v>
      </c>
      <c r="G5494" t="s">
        <v>72</v>
      </c>
      <c r="I5494" t="s">
        <v>73</v>
      </c>
      <c r="J5494" t="s">
        <v>53</v>
      </c>
      <c r="K5494" t="s">
        <v>53</v>
      </c>
      <c r="L5494" t="s">
        <v>53</v>
      </c>
      <c r="M5494">
        <v>0</v>
      </c>
      <c r="O5494">
        <v>1</v>
      </c>
      <c r="P5494" s="2">
        <v>3</v>
      </c>
      <c r="Q5494" t="s">
        <v>50</v>
      </c>
      <c r="R5494">
        <v>33</v>
      </c>
      <c r="S5494" s="5">
        <f t="shared" si="85"/>
        <v>0</v>
      </c>
      <c r="T5494" t="s">
        <v>99</v>
      </c>
      <c r="U5494" t="s">
        <v>53</v>
      </c>
      <c r="W5494" t="s">
        <v>53</v>
      </c>
      <c r="Y5494" t="s">
        <v>55</v>
      </c>
      <c r="Z5494" t="s">
        <v>52</v>
      </c>
      <c r="AA5494">
        <v>2</v>
      </c>
      <c r="AB5494" t="s">
        <v>72</v>
      </c>
      <c r="AD5494" t="s">
        <v>73</v>
      </c>
      <c r="AE5494" t="s">
        <v>53</v>
      </c>
      <c r="AF5494" t="s">
        <v>53</v>
      </c>
      <c r="AG5494" t="s">
        <v>52</v>
      </c>
      <c r="AH5494">
        <v>2</v>
      </c>
      <c r="AI5494" t="s">
        <v>97</v>
      </c>
      <c r="AJ5494" t="s">
        <v>53</v>
      </c>
    </row>
    <row r="5495" spans="1:49" hidden="1" x14ac:dyDescent="0.35">
      <c r="A5495" s="2" t="s">
        <v>1443</v>
      </c>
      <c r="B5495">
        <v>14</v>
      </c>
      <c r="C5495">
        <v>1405</v>
      </c>
      <c r="D5495">
        <v>2</v>
      </c>
      <c r="E5495" t="s">
        <v>56</v>
      </c>
      <c r="F5495">
        <v>62</v>
      </c>
      <c r="G5495" t="s">
        <v>72</v>
      </c>
      <c r="I5495" t="s">
        <v>73</v>
      </c>
      <c r="J5495" t="s">
        <v>53</v>
      </c>
      <c r="K5495" t="s">
        <v>53</v>
      </c>
      <c r="L5495" t="s">
        <v>53</v>
      </c>
      <c r="M5495">
        <v>0</v>
      </c>
      <c r="O5495">
        <v>1</v>
      </c>
      <c r="P5495" s="2">
        <v>4</v>
      </c>
      <c r="Q5495" t="s">
        <v>50</v>
      </c>
      <c r="R5495">
        <v>10</v>
      </c>
      <c r="S5495" s="5">
        <f t="shared" si="85"/>
        <v>0</v>
      </c>
      <c r="T5495" t="s">
        <v>102</v>
      </c>
      <c r="U5495" t="s">
        <v>52</v>
      </c>
      <c r="V5495">
        <v>3</v>
      </c>
      <c r="W5495" t="s">
        <v>52</v>
      </c>
      <c r="X5495">
        <v>2</v>
      </c>
      <c r="AB5495" t="s">
        <v>72</v>
      </c>
      <c r="AD5495" t="s">
        <v>73</v>
      </c>
      <c r="AE5495" t="s">
        <v>52</v>
      </c>
      <c r="AF5495" t="s">
        <v>52</v>
      </c>
      <c r="AG5495" t="s">
        <v>52</v>
      </c>
      <c r="AH5495">
        <v>3</v>
      </c>
      <c r="AI5495" t="s">
        <v>63</v>
      </c>
      <c r="AJ5495" t="s">
        <v>52</v>
      </c>
      <c r="AK5495" t="s">
        <v>64</v>
      </c>
      <c r="AM5495" t="s">
        <v>62</v>
      </c>
      <c r="AN5495" t="s">
        <v>53</v>
      </c>
      <c r="AP5495">
        <v>0</v>
      </c>
      <c r="AQ5495">
        <v>150000</v>
      </c>
      <c r="AR5495">
        <v>30000</v>
      </c>
      <c r="AS5495">
        <v>5000</v>
      </c>
      <c r="AT5495">
        <v>0</v>
      </c>
      <c r="AU5495">
        <v>0</v>
      </c>
      <c r="AV5495">
        <v>0</v>
      </c>
      <c r="AW5495">
        <v>185000</v>
      </c>
    </row>
    <row r="5496" spans="1:49" hidden="1" x14ac:dyDescent="0.35">
      <c r="A5496" s="2" t="s">
        <v>1444</v>
      </c>
      <c r="B5496">
        <v>12</v>
      </c>
      <c r="C5496">
        <v>1208</v>
      </c>
      <c r="D5496">
        <v>1</v>
      </c>
      <c r="E5496" t="s">
        <v>56</v>
      </c>
      <c r="F5496">
        <v>69</v>
      </c>
      <c r="G5496" t="s">
        <v>72</v>
      </c>
      <c r="I5496" t="s">
        <v>73</v>
      </c>
      <c r="J5496" t="s">
        <v>53</v>
      </c>
      <c r="K5496" t="s">
        <v>53</v>
      </c>
      <c r="L5496" t="s">
        <v>53</v>
      </c>
      <c r="M5496">
        <v>0</v>
      </c>
      <c r="O5496">
        <v>1</v>
      </c>
      <c r="P5496" s="2">
        <v>1</v>
      </c>
      <c r="Q5496" t="s">
        <v>56</v>
      </c>
      <c r="R5496">
        <v>69</v>
      </c>
      <c r="S5496" s="5">
        <f t="shared" si="85"/>
        <v>0</v>
      </c>
      <c r="T5496" t="s">
        <v>54</v>
      </c>
      <c r="U5496" t="s">
        <v>53</v>
      </c>
      <c r="W5496" t="s">
        <v>53</v>
      </c>
      <c r="Y5496" t="s">
        <v>92</v>
      </c>
      <c r="AB5496" t="s">
        <v>72</v>
      </c>
      <c r="AD5496" t="s">
        <v>73</v>
      </c>
      <c r="AE5496" t="s">
        <v>53</v>
      </c>
      <c r="AF5496" t="s">
        <v>53</v>
      </c>
      <c r="AG5496" t="s">
        <v>53</v>
      </c>
    </row>
    <row r="5497" spans="1:49" hidden="1" x14ac:dyDescent="0.35">
      <c r="A5497" s="2" t="s">
        <v>1444</v>
      </c>
      <c r="B5497">
        <v>12</v>
      </c>
      <c r="C5497">
        <v>1208</v>
      </c>
      <c r="D5497">
        <v>1</v>
      </c>
      <c r="E5497" t="s">
        <v>56</v>
      </c>
      <c r="F5497">
        <v>69</v>
      </c>
      <c r="G5497" t="s">
        <v>72</v>
      </c>
      <c r="I5497" t="s">
        <v>73</v>
      </c>
      <c r="J5497" t="s">
        <v>53</v>
      </c>
      <c r="K5497" t="s">
        <v>53</v>
      </c>
      <c r="L5497" t="s">
        <v>53</v>
      </c>
      <c r="M5497">
        <v>0</v>
      </c>
      <c r="O5497">
        <v>1</v>
      </c>
      <c r="P5497" s="2">
        <v>2</v>
      </c>
      <c r="Q5497" t="s">
        <v>50</v>
      </c>
      <c r="R5497">
        <v>32</v>
      </c>
      <c r="S5497" s="5">
        <f t="shared" si="85"/>
        <v>0</v>
      </c>
      <c r="T5497" t="s">
        <v>58</v>
      </c>
      <c r="U5497" t="s">
        <v>53</v>
      </c>
      <c r="W5497" t="s">
        <v>52</v>
      </c>
      <c r="X5497">
        <v>1</v>
      </c>
      <c r="Y5497" t="s">
        <v>59</v>
      </c>
      <c r="AB5497" t="s">
        <v>72</v>
      </c>
      <c r="AD5497" t="s">
        <v>73</v>
      </c>
      <c r="AE5497" t="s">
        <v>52</v>
      </c>
      <c r="AF5497" t="s">
        <v>52</v>
      </c>
      <c r="AG5497" t="s">
        <v>52</v>
      </c>
      <c r="AH5497">
        <v>12</v>
      </c>
      <c r="AI5497" t="s">
        <v>76</v>
      </c>
      <c r="AJ5497" t="s">
        <v>53</v>
      </c>
    </row>
    <row r="5498" spans="1:49" hidden="1" x14ac:dyDescent="0.35">
      <c r="A5498" s="2" t="s">
        <v>1444</v>
      </c>
      <c r="B5498">
        <v>12</v>
      </c>
      <c r="C5498">
        <v>1208</v>
      </c>
      <c r="D5498">
        <v>1</v>
      </c>
      <c r="E5498" t="s">
        <v>56</v>
      </c>
      <c r="F5498">
        <v>69</v>
      </c>
      <c r="G5498" t="s">
        <v>72</v>
      </c>
      <c r="I5498" t="s">
        <v>73</v>
      </c>
      <c r="J5498" t="s">
        <v>53</v>
      </c>
      <c r="K5498" t="s">
        <v>53</v>
      </c>
      <c r="L5498" t="s">
        <v>53</v>
      </c>
      <c r="M5498">
        <v>0</v>
      </c>
      <c r="O5498">
        <v>1</v>
      </c>
      <c r="P5498" s="2">
        <v>3</v>
      </c>
      <c r="Q5498" t="s">
        <v>56</v>
      </c>
      <c r="R5498">
        <v>38</v>
      </c>
      <c r="S5498" s="5">
        <f t="shared" si="85"/>
        <v>0</v>
      </c>
      <c r="T5498" t="s">
        <v>58</v>
      </c>
      <c r="U5498" t="s">
        <v>53</v>
      </c>
      <c r="W5498" t="s">
        <v>52</v>
      </c>
      <c r="X5498">
        <v>1</v>
      </c>
      <c r="Y5498" t="s">
        <v>55</v>
      </c>
      <c r="Z5498" t="s">
        <v>52</v>
      </c>
      <c r="AA5498">
        <v>4</v>
      </c>
      <c r="AB5498" t="s">
        <v>72</v>
      </c>
      <c r="AD5498" t="s">
        <v>73</v>
      </c>
      <c r="AE5498" t="s">
        <v>52</v>
      </c>
      <c r="AF5498" t="s">
        <v>52</v>
      </c>
      <c r="AG5498" t="s">
        <v>52</v>
      </c>
      <c r="AH5498">
        <v>9</v>
      </c>
      <c r="AI5498" t="s">
        <v>80</v>
      </c>
      <c r="AJ5498" t="s">
        <v>53</v>
      </c>
    </row>
    <row r="5499" spans="1:49" hidden="1" x14ac:dyDescent="0.35">
      <c r="A5499" s="2" t="s">
        <v>1444</v>
      </c>
      <c r="B5499">
        <v>12</v>
      </c>
      <c r="C5499">
        <v>1208</v>
      </c>
      <c r="D5499">
        <v>1</v>
      </c>
      <c r="E5499" t="s">
        <v>56</v>
      </c>
      <c r="F5499">
        <v>69</v>
      </c>
      <c r="G5499" t="s">
        <v>72</v>
      </c>
      <c r="I5499" t="s">
        <v>73</v>
      </c>
      <c r="J5499" t="s">
        <v>53</v>
      </c>
      <c r="K5499" t="s">
        <v>53</v>
      </c>
      <c r="L5499" t="s">
        <v>53</v>
      </c>
      <c r="M5499">
        <v>0</v>
      </c>
      <c r="O5499">
        <v>1</v>
      </c>
      <c r="P5499" s="2">
        <v>4</v>
      </c>
      <c r="Q5499" t="s">
        <v>50</v>
      </c>
      <c r="R5499">
        <v>51</v>
      </c>
      <c r="S5499" s="5">
        <f t="shared" si="85"/>
        <v>0</v>
      </c>
      <c r="T5499" t="s">
        <v>99</v>
      </c>
      <c r="U5499" t="s">
        <v>53</v>
      </c>
      <c r="W5499" t="s">
        <v>53</v>
      </c>
      <c r="Y5499" t="s">
        <v>55</v>
      </c>
      <c r="Z5499" t="s">
        <v>52</v>
      </c>
      <c r="AA5499">
        <v>3</v>
      </c>
      <c r="AB5499" t="s">
        <v>72</v>
      </c>
      <c r="AD5499" t="s">
        <v>73</v>
      </c>
      <c r="AE5499" t="s">
        <v>52</v>
      </c>
      <c r="AF5499" t="s">
        <v>52</v>
      </c>
      <c r="AG5499" t="s">
        <v>52</v>
      </c>
      <c r="AH5499">
        <v>10</v>
      </c>
      <c r="AI5499" t="s">
        <v>79</v>
      </c>
      <c r="AJ5499" t="s">
        <v>53</v>
      </c>
    </row>
    <row r="5500" spans="1:49" hidden="1" x14ac:dyDescent="0.35">
      <c r="A5500" s="2" t="s">
        <v>1444</v>
      </c>
      <c r="B5500">
        <v>12</v>
      </c>
      <c r="C5500">
        <v>1208</v>
      </c>
      <c r="D5500">
        <v>1</v>
      </c>
      <c r="E5500" t="s">
        <v>56</v>
      </c>
      <c r="F5500">
        <v>69</v>
      </c>
      <c r="G5500" t="s">
        <v>72</v>
      </c>
      <c r="I5500" t="s">
        <v>73</v>
      </c>
      <c r="J5500" t="s">
        <v>53</v>
      </c>
      <c r="K5500" t="s">
        <v>53</v>
      </c>
      <c r="L5500" t="s">
        <v>53</v>
      </c>
      <c r="M5500">
        <v>0</v>
      </c>
      <c r="O5500">
        <v>1</v>
      </c>
      <c r="P5500" s="2">
        <v>5</v>
      </c>
      <c r="Q5500" t="s">
        <v>50</v>
      </c>
      <c r="R5500">
        <v>3</v>
      </c>
      <c r="S5500" s="5">
        <f t="shared" si="85"/>
        <v>0</v>
      </c>
      <c r="T5500" t="s">
        <v>102</v>
      </c>
      <c r="U5500" t="s">
        <v>52</v>
      </c>
      <c r="V5500">
        <v>4</v>
      </c>
      <c r="W5500" t="s">
        <v>52</v>
      </c>
      <c r="X5500">
        <v>3</v>
      </c>
      <c r="AB5500" t="s">
        <v>72</v>
      </c>
      <c r="AD5500" t="s">
        <v>73</v>
      </c>
      <c r="AE5500" t="s">
        <v>53</v>
      </c>
      <c r="AF5500" t="s">
        <v>53</v>
      </c>
      <c r="AG5500" t="s">
        <v>52</v>
      </c>
      <c r="AH5500">
        <v>1</v>
      </c>
      <c r="AI5500" t="s">
        <v>67</v>
      </c>
      <c r="AJ5500" t="s">
        <v>52</v>
      </c>
      <c r="AK5500" t="s">
        <v>68</v>
      </c>
      <c r="AL5500" t="s">
        <v>305</v>
      </c>
      <c r="AN5500" t="s">
        <v>53</v>
      </c>
    </row>
    <row r="5501" spans="1:49" hidden="1" x14ac:dyDescent="0.35">
      <c r="A5501" s="2" t="s">
        <v>1445</v>
      </c>
      <c r="B5501">
        <v>2</v>
      </c>
      <c r="C5501">
        <v>203</v>
      </c>
      <c r="D5501">
        <v>1</v>
      </c>
      <c r="E5501" t="s">
        <v>50</v>
      </c>
      <c r="F5501">
        <v>54</v>
      </c>
      <c r="G5501" t="s">
        <v>72</v>
      </c>
      <c r="I5501" t="s">
        <v>52</v>
      </c>
      <c r="J5501" t="s">
        <v>52</v>
      </c>
      <c r="K5501" t="s">
        <v>52</v>
      </c>
      <c r="L5501" t="s">
        <v>52</v>
      </c>
      <c r="M5501">
        <v>19</v>
      </c>
      <c r="N5501" t="s">
        <v>371</v>
      </c>
      <c r="P5501" s="2">
        <v>1</v>
      </c>
      <c r="Q5501" t="s">
        <v>50</v>
      </c>
      <c r="R5501">
        <v>54</v>
      </c>
      <c r="S5501" s="5">
        <f t="shared" si="85"/>
        <v>0</v>
      </c>
      <c r="T5501" t="s">
        <v>54</v>
      </c>
      <c r="U5501" t="s">
        <v>53</v>
      </c>
      <c r="W5501" t="s">
        <v>53</v>
      </c>
      <c r="Y5501" t="s">
        <v>55</v>
      </c>
      <c r="Z5501" t="s">
        <v>52</v>
      </c>
      <c r="AA5501">
        <v>2</v>
      </c>
      <c r="AB5501" t="s">
        <v>72</v>
      </c>
      <c r="AD5501" t="s">
        <v>52</v>
      </c>
      <c r="AE5501" t="s">
        <v>52</v>
      </c>
      <c r="AF5501" t="s">
        <v>52</v>
      </c>
      <c r="AG5501" t="s">
        <v>52</v>
      </c>
      <c r="AH5501">
        <v>19</v>
      </c>
      <c r="AI5501" t="s">
        <v>371</v>
      </c>
      <c r="AJ5501" t="s">
        <v>53</v>
      </c>
    </row>
    <row r="5502" spans="1:49" hidden="1" x14ac:dyDescent="0.35">
      <c r="A5502" s="2" t="s">
        <v>1445</v>
      </c>
      <c r="B5502">
        <v>2</v>
      </c>
      <c r="C5502">
        <v>203</v>
      </c>
      <c r="D5502">
        <v>1</v>
      </c>
      <c r="E5502" t="s">
        <v>50</v>
      </c>
      <c r="F5502">
        <v>54</v>
      </c>
      <c r="G5502" t="s">
        <v>72</v>
      </c>
      <c r="I5502" t="s">
        <v>52</v>
      </c>
      <c r="J5502" t="s">
        <v>52</v>
      </c>
      <c r="K5502" t="s">
        <v>52</v>
      </c>
      <c r="L5502" t="s">
        <v>52</v>
      </c>
      <c r="M5502">
        <v>19</v>
      </c>
      <c r="N5502" t="s">
        <v>371</v>
      </c>
      <c r="P5502" s="2">
        <v>2</v>
      </c>
      <c r="Q5502" t="s">
        <v>56</v>
      </c>
      <c r="R5502">
        <v>52</v>
      </c>
      <c r="S5502" s="5">
        <f t="shared" si="85"/>
        <v>0</v>
      </c>
      <c r="T5502" t="s">
        <v>57</v>
      </c>
      <c r="U5502" t="s">
        <v>53</v>
      </c>
      <c r="W5502" t="s">
        <v>53</v>
      </c>
      <c r="Y5502" t="s">
        <v>55</v>
      </c>
      <c r="Z5502" t="s">
        <v>52</v>
      </c>
      <c r="AA5502">
        <v>1</v>
      </c>
      <c r="AB5502" t="s">
        <v>72</v>
      </c>
      <c r="AD5502" t="s">
        <v>52</v>
      </c>
      <c r="AE5502" t="s">
        <v>52</v>
      </c>
      <c r="AF5502" t="s">
        <v>52</v>
      </c>
      <c r="AG5502" t="s">
        <v>52</v>
      </c>
      <c r="AH5502">
        <v>12</v>
      </c>
      <c r="AI5502" t="s">
        <v>323</v>
      </c>
      <c r="AJ5502" t="s">
        <v>53</v>
      </c>
    </row>
    <row r="5503" spans="1:49" hidden="1" x14ac:dyDescent="0.35">
      <c r="A5503" s="2" t="s">
        <v>1445</v>
      </c>
      <c r="B5503">
        <v>2</v>
      </c>
      <c r="C5503">
        <v>203</v>
      </c>
      <c r="D5503">
        <v>1</v>
      </c>
      <c r="E5503" t="s">
        <v>50</v>
      </c>
      <c r="F5503">
        <v>54</v>
      </c>
      <c r="G5503" t="s">
        <v>72</v>
      </c>
      <c r="I5503" t="s">
        <v>52</v>
      </c>
      <c r="J5503" t="s">
        <v>52</v>
      </c>
      <c r="K5503" t="s">
        <v>52</v>
      </c>
      <c r="L5503" t="s">
        <v>52</v>
      </c>
      <c r="M5503">
        <v>19</v>
      </c>
      <c r="N5503" t="s">
        <v>371</v>
      </c>
      <c r="P5503" s="2">
        <v>3</v>
      </c>
      <c r="Q5503" t="s">
        <v>56</v>
      </c>
      <c r="R5503">
        <v>28</v>
      </c>
      <c r="S5503" s="5">
        <f t="shared" si="85"/>
        <v>0</v>
      </c>
      <c r="T5503" t="s">
        <v>58</v>
      </c>
      <c r="U5503" t="s">
        <v>52</v>
      </c>
      <c r="V5503">
        <v>1</v>
      </c>
      <c r="W5503" t="s">
        <v>52</v>
      </c>
      <c r="X5503">
        <v>2</v>
      </c>
      <c r="Y5503" t="s">
        <v>59</v>
      </c>
      <c r="AB5503" t="s">
        <v>72</v>
      </c>
      <c r="AD5503" t="s">
        <v>52</v>
      </c>
      <c r="AE5503" t="s">
        <v>52</v>
      </c>
      <c r="AF5503" t="s">
        <v>52</v>
      </c>
      <c r="AG5503" t="s">
        <v>52</v>
      </c>
      <c r="AH5503">
        <v>16</v>
      </c>
      <c r="AI5503" t="s">
        <v>138</v>
      </c>
      <c r="AJ5503" t="s">
        <v>53</v>
      </c>
    </row>
    <row r="5504" spans="1:49" hidden="1" x14ac:dyDescent="0.35">
      <c r="A5504" s="2" t="s">
        <v>1445</v>
      </c>
      <c r="B5504">
        <v>2</v>
      </c>
      <c r="C5504">
        <v>203</v>
      </c>
      <c r="D5504">
        <v>1</v>
      </c>
      <c r="E5504" t="s">
        <v>50</v>
      </c>
      <c r="F5504">
        <v>54</v>
      </c>
      <c r="G5504" t="s">
        <v>72</v>
      </c>
      <c r="I5504" t="s">
        <v>52</v>
      </c>
      <c r="J5504" t="s">
        <v>52</v>
      </c>
      <c r="K5504" t="s">
        <v>52</v>
      </c>
      <c r="L5504" t="s">
        <v>52</v>
      </c>
      <c r="M5504">
        <v>19</v>
      </c>
      <c r="N5504" t="s">
        <v>371</v>
      </c>
      <c r="P5504" s="2">
        <v>4</v>
      </c>
      <c r="Q5504" t="s">
        <v>50</v>
      </c>
      <c r="R5504">
        <v>24</v>
      </c>
      <c r="S5504" s="5">
        <f t="shared" si="85"/>
        <v>0</v>
      </c>
      <c r="T5504" t="s">
        <v>58</v>
      </c>
      <c r="U5504" t="s">
        <v>52</v>
      </c>
      <c r="V5504">
        <v>1</v>
      </c>
      <c r="W5504" t="s">
        <v>52</v>
      </c>
      <c r="X5504">
        <v>2</v>
      </c>
      <c r="Y5504" t="s">
        <v>59</v>
      </c>
      <c r="AB5504" t="s">
        <v>72</v>
      </c>
      <c r="AD5504" t="s">
        <v>52</v>
      </c>
      <c r="AE5504" t="s">
        <v>52</v>
      </c>
      <c r="AF5504" t="s">
        <v>52</v>
      </c>
      <c r="AG5504" t="s">
        <v>52</v>
      </c>
      <c r="AH5504">
        <v>16</v>
      </c>
      <c r="AI5504" t="s">
        <v>140</v>
      </c>
      <c r="AJ5504" t="s">
        <v>53</v>
      </c>
    </row>
    <row r="5505" spans="1:49" hidden="1" x14ac:dyDescent="0.35">
      <c r="A5505" s="2" t="s">
        <v>1446</v>
      </c>
      <c r="B5505">
        <v>10</v>
      </c>
      <c r="C5505">
        <v>1004</v>
      </c>
      <c r="D5505">
        <v>2</v>
      </c>
      <c r="E5505" t="s">
        <v>50</v>
      </c>
      <c r="F5505">
        <v>36</v>
      </c>
      <c r="G5505" t="s">
        <v>72</v>
      </c>
      <c r="I5505" t="s">
        <v>73</v>
      </c>
      <c r="J5505" t="s">
        <v>52</v>
      </c>
      <c r="K5505" t="s">
        <v>52</v>
      </c>
      <c r="L5505" t="s">
        <v>52</v>
      </c>
      <c r="M5505">
        <v>4</v>
      </c>
      <c r="N5505" t="s">
        <v>83</v>
      </c>
      <c r="O5505">
        <v>3</v>
      </c>
      <c r="P5505" s="2">
        <v>1</v>
      </c>
      <c r="Q5505" t="s">
        <v>50</v>
      </c>
      <c r="R5505">
        <v>36</v>
      </c>
      <c r="S5505" s="5">
        <f t="shared" si="85"/>
        <v>0</v>
      </c>
      <c r="T5505" t="s">
        <v>54</v>
      </c>
      <c r="U5505" t="s">
        <v>53</v>
      </c>
      <c r="W5505" t="s">
        <v>53</v>
      </c>
      <c r="Y5505" t="s">
        <v>55</v>
      </c>
      <c r="Z5505" t="s">
        <v>52</v>
      </c>
      <c r="AA5505">
        <v>2</v>
      </c>
      <c r="AB5505" t="s">
        <v>72</v>
      </c>
      <c r="AD5505" t="s">
        <v>73</v>
      </c>
      <c r="AE5505" t="s">
        <v>52</v>
      </c>
      <c r="AF5505" t="s">
        <v>52</v>
      </c>
      <c r="AG5505" t="s">
        <v>52</v>
      </c>
      <c r="AH5505">
        <v>4</v>
      </c>
      <c r="AI5505" t="s">
        <v>83</v>
      </c>
      <c r="AJ5505" t="s">
        <v>53</v>
      </c>
    </row>
    <row r="5506" spans="1:49" hidden="1" x14ac:dyDescent="0.35">
      <c r="A5506" s="2" t="s">
        <v>1446</v>
      </c>
      <c r="B5506">
        <v>10</v>
      </c>
      <c r="C5506">
        <v>1004</v>
      </c>
      <c r="D5506">
        <v>2</v>
      </c>
      <c r="E5506" t="s">
        <v>50</v>
      </c>
      <c r="F5506">
        <v>36</v>
      </c>
      <c r="G5506" t="s">
        <v>72</v>
      </c>
      <c r="I5506" t="s">
        <v>73</v>
      </c>
      <c r="J5506" t="s">
        <v>52</v>
      </c>
      <c r="K5506" t="s">
        <v>52</v>
      </c>
      <c r="L5506" t="s">
        <v>52</v>
      </c>
      <c r="M5506">
        <v>4</v>
      </c>
      <c r="N5506" t="s">
        <v>83</v>
      </c>
      <c r="O5506">
        <v>3</v>
      </c>
      <c r="P5506" s="2">
        <v>2</v>
      </c>
      <c r="Q5506" t="s">
        <v>56</v>
      </c>
      <c r="R5506">
        <v>39</v>
      </c>
      <c r="S5506" s="5">
        <f t="shared" si="85"/>
        <v>0</v>
      </c>
      <c r="T5506" t="s">
        <v>57</v>
      </c>
      <c r="U5506" t="s">
        <v>53</v>
      </c>
      <c r="W5506" t="s">
        <v>53</v>
      </c>
      <c r="Y5506" t="s">
        <v>55</v>
      </c>
      <c r="Z5506" t="s">
        <v>52</v>
      </c>
      <c r="AA5506">
        <v>1</v>
      </c>
      <c r="AB5506" t="s">
        <v>72</v>
      </c>
      <c r="AD5506" t="s">
        <v>52</v>
      </c>
      <c r="AE5506" t="s">
        <v>52</v>
      </c>
      <c r="AF5506" t="s">
        <v>52</v>
      </c>
      <c r="AG5506" t="s">
        <v>52</v>
      </c>
      <c r="AH5506">
        <v>6</v>
      </c>
      <c r="AI5506" t="s">
        <v>79</v>
      </c>
      <c r="AJ5506" t="s">
        <v>53</v>
      </c>
    </row>
    <row r="5507" spans="1:49" x14ac:dyDescent="0.35">
      <c r="A5507" s="2" t="s">
        <v>1446</v>
      </c>
      <c r="B5507">
        <v>10</v>
      </c>
      <c r="C5507">
        <v>1004</v>
      </c>
      <c r="D5507">
        <v>2</v>
      </c>
      <c r="E5507" t="s">
        <v>50</v>
      </c>
      <c r="F5507">
        <v>36</v>
      </c>
      <c r="G5507" t="s">
        <v>72</v>
      </c>
      <c r="I5507" t="s">
        <v>73</v>
      </c>
      <c r="J5507" t="s">
        <v>52</v>
      </c>
      <c r="K5507" t="s">
        <v>52</v>
      </c>
      <c r="L5507" t="s">
        <v>52</v>
      </c>
      <c r="M5507">
        <v>4</v>
      </c>
      <c r="N5507" t="s">
        <v>83</v>
      </c>
      <c r="O5507">
        <v>3</v>
      </c>
      <c r="P5507" s="6">
        <v>3</v>
      </c>
      <c r="Q5507" t="s">
        <v>50</v>
      </c>
      <c r="R5507">
        <v>12</v>
      </c>
      <c r="S5507" s="5">
        <f t="shared" ref="S5507:S5570" si="86">IF(AND(R5507&gt;=6, R5507&lt;=17, T5507="Child"),1,0)</f>
        <v>1</v>
      </c>
      <c r="T5507" t="s">
        <v>58</v>
      </c>
      <c r="U5507" t="s">
        <v>52</v>
      </c>
      <c r="V5507">
        <v>1</v>
      </c>
      <c r="W5507" t="s">
        <v>52</v>
      </c>
      <c r="X5507">
        <v>2</v>
      </c>
      <c r="AB5507" t="s">
        <v>72</v>
      </c>
      <c r="AD5507" t="s">
        <v>73</v>
      </c>
      <c r="AE5507" t="s">
        <v>52</v>
      </c>
      <c r="AF5507" t="s">
        <v>52</v>
      </c>
      <c r="AG5507" t="s">
        <v>52</v>
      </c>
      <c r="AH5507">
        <v>5</v>
      </c>
      <c r="AI5507" t="s">
        <v>78</v>
      </c>
      <c r="AJ5507" t="s">
        <v>52</v>
      </c>
      <c r="AK5507" t="s">
        <v>88</v>
      </c>
      <c r="AM5507" t="s">
        <v>62</v>
      </c>
      <c r="AN5507" t="s">
        <v>53</v>
      </c>
      <c r="AP5507">
        <v>0</v>
      </c>
      <c r="AQ5507">
        <v>130000</v>
      </c>
      <c r="AR5507">
        <v>28000</v>
      </c>
      <c r="AS5507">
        <v>80000</v>
      </c>
      <c r="AT5507">
        <v>260000</v>
      </c>
      <c r="AU5507">
        <v>520000</v>
      </c>
      <c r="AV5507">
        <v>30000</v>
      </c>
      <c r="AW5507">
        <v>1048000</v>
      </c>
    </row>
    <row r="5508" spans="1:49" x14ac:dyDescent="0.35">
      <c r="A5508" s="2" t="s">
        <v>1446</v>
      </c>
      <c r="B5508">
        <v>10</v>
      </c>
      <c r="C5508">
        <v>1004</v>
      </c>
      <c r="D5508">
        <v>2</v>
      </c>
      <c r="E5508" t="s">
        <v>50</v>
      </c>
      <c r="F5508">
        <v>36</v>
      </c>
      <c r="G5508" t="s">
        <v>72</v>
      </c>
      <c r="I5508" t="s">
        <v>73</v>
      </c>
      <c r="J5508" t="s">
        <v>52</v>
      </c>
      <c r="K5508" t="s">
        <v>52</v>
      </c>
      <c r="L5508" t="s">
        <v>52</v>
      </c>
      <c r="M5508">
        <v>4</v>
      </c>
      <c r="N5508" t="s">
        <v>83</v>
      </c>
      <c r="O5508">
        <v>3</v>
      </c>
      <c r="P5508" s="6">
        <v>4</v>
      </c>
      <c r="Q5508" t="s">
        <v>50</v>
      </c>
      <c r="R5508">
        <v>8</v>
      </c>
      <c r="S5508" s="5">
        <f t="shared" si="86"/>
        <v>1</v>
      </c>
      <c r="T5508" t="s">
        <v>58</v>
      </c>
      <c r="U5508" t="s">
        <v>52</v>
      </c>
      <c r="V5508">
        <v>1</v>
      </c>
      <c r="W5508" t="s">
        <v>52</v>
      </c>
      <c r="X5508">
        <v>2</v>
      </c>
      <c r="AB5508" t="s">
        <v>72</v>
      </c>
      <c r="AD5508" t="s">
        <v>73</v>
      </c>
      <c r="AE5508" t="s">
        <v>53</v>
      </c>
      <c r="AF5508" t="s">
        <v>53</v>
      </c>
      <c r="AG5508" t="s">
        <v>52</v>
      </c>
      <c r="AH5508">
        <v>2</v>
      </c>
      <c r="AI5508" t="s">
        <v>97</v>
      </c>
      <c r="AJ5508" t="s">
        <v>52</v>
      </c>
      <c r="AK5508" t="s">
        <v>98</v>
      </c>
      <c r="AM5508" t="s">
        <v>62</v>
      </c>
      <c r="AN5508" t="s">
        <v>53</v>
      </c>
      <c r="AP5508">
        <v>0</v>
      </c>
      <c r="AQ5508">
        <v>130000</v>
      </c>
      <c r="AR5508">
        <v>15000</v>
      </c>
      <c r="AS5508">
        <v>100000</v>
      </c>
      <c r="AT5508">
        <v>260000</v>
      </c>
      <c r="AU5508">
        <v>0</v>
      </c>
      <c r="AV5508">
        <v>30000</v>
      </c>
      <c r="AW5508">
        <v>535000</v>
      </c>
    </row>
    <row r="5509" spans="1:49" hidden="1" x14ac:dyDescent="0.35">
      <c r="A5509" s="2" t="s">
        <v>1446</v>
      </c>
      <c r="B5509">
        <v>10</v>
      </c>
      <c r="C5509">
        <v>1004</v>
      </c>
      <c r="D5509">
        <v>2</v>
      </c>
      <c r="E5509" t="s">
        <v>50</v>
      </c>
      <c r="F5509">
        <v>36</v>
      </c>
      <c r="G5509" t="s">
        <v>72</v>
      </c>
      <c r="I5509" t="s">
        <v>73</v>
      </c>
      <c r="J5509" t="s">
        <v>52</v>
      </c>
      <c r="K5509" t="s">
        <v>52</v>
      </c>
      <c r="L5509" t="s">
        <v>52</v>
      </c>
      <c r="M5509">
        <v>4</v>
      </c>
      <c r="N5509" t="s">
        <v>83</v>
      </c>
      <c r="O5509">
        <v>3</v>
      </c>
      <c r="P5509" s="2">
        <v>5</v>
      </c>
      <c r="Q5509" t="s">
        <v>56</v>
      </c>
      <c r="R5509">
        <v>2</v>
      </c>
      <c r="S5509" s="5">
        <f t="shared" si="86"/>
        <v>0</v>
      </c>
      <c r="T5509" t="s">
        <v>58</v>
      </c>
      <c r="U5509" t="s">
        <v>52</v>
      </c>
      <c r="V5509">
        <v>1</v>
      </c>
      <c r="W5509" t="s">
        <v>52</v>
      </c>
      <c r="X5509">
        <v>2</v>
      </c>
      <c r="AB5509" t="s">
        <v>72</v>
      </c>
      <c r="AD5509" t="s">
        <v>73</v>
      </c>
    </row>
    <row r="5510" spans="1:49" hidden="1" x14ac:dyDescent="0.35">
      <c r="A5510" s="2" t="s">
        <v>1447</v>
      </c>
      <c r="B5510">
        <v>4</v>
      </c>
      <c r="C5510">
        <v>405</v>
      </c>
      <c r="D5510">
        <v>2</v>
      </c>
      <c r="E5510" t="s">
        <v>50</v>
      </c>
      <c r="F5510">
        <v>31</v>
      </c>
      <c r="G5510" t="s">
        <v>72</v>
      </c>
      <c r="I5510" t="s">
        <v>73</v>
      </c>
      <c r="J5510" t="s">
        <v>52</v>
      </c>
      <c r="K5510" t="s">
        <v>52</v>
      </c>
      <c r="L5510" t="s">
        <v>52</v>
      </c>
      <c r="M5510">
        <v>5</v>
      </c>
      <c r="N5510" t="s">
        <v>78</v>
      </c>
      <c r="O5510">
        <v>2</v>
      </c>
      <c r="P5510" s="2">
        <v>1</v>
      </c>
      <c r="Q5510" t="s">
        <v>50</v>
      </c>
      <c r="R5510">
        <v>31</v>
      </c>
      <c r="S5510" s="5">
        <f t="shared" si="86"/>
        <v>0</v>
      </c>
      <c r="T5510" t="s">
        <v>54</v>
      </c>
      <c r="U5510" t="s">
        <v>53</v>
      </c>
      <c r="W5510" t="s">
        <v>53</v>
      </c>
      <c r="Y5510" t="s">
        <v>55</v>
      </c>
      <c r="Z5510" t="s">
        <v>52</v>
      </c>
      <c r="AA5510">
        <v>2</v>
      </c>
      <c r="AB5510" t="s">
        <v>72</v>
      </c>
      <c r="AD5510" t="s">
        <v>73</v>
      </c>
      <c r="AE5510" t="s">
        <v>52</v>
      </c>
      <c r="AF5510" t="s">
        <v>52</v>
      </c>
      <c r="AG5510" t="s">
        <v>52</v>
      </c>
      <c r="AH5510">
        <v>5</v>
      </c>
      <c r="AI5510" t="s">
        <v>78</v>
      </c>
      <c r="AJ5510" t="s">
        <v>53</v>
      </c>
    </row>
    <row r="5511" spans="1:49" hidden="1" x14ac:dyDescent="0.35">
      <c r="A5511" s="2" t="s">
        <v>1447</v>
      </c>
      <c r="B5511">
        <v>4</v>
      </c>
      <c r="C5511">
        <v>405</v>
      </c>
      <c r="D5511">
        <v>2</v>
      </c>
      <c r="E5511" t="s">
        <v>50</v>
      </c>
      <c r="F5511">
        <v>31</v>
      </c>
      <c r="G5511" t="s">
        <v>72</v>
      </c>
      <c r="I5511" t="s">
        <v>73</v>
      </c>
      <c r="J5511" t="s">
        <v>52</v>
      </c>
      <c r="K5511" t="s">
        <v>52</v>
      </c>
      <c r="L5511" t="s">
        <v>52</v>
      </c>
      <c r="M5511">
        <v>5</v>
      </c>
      <c r="N5511" t="s">
        <v>78</v>
      </c>
      <c r="O5511">
        <v>2</v>
      </c>
      <c r="P5511" s="2">
        <v>2</v>
      </c>
      <c r="Q5511" t="s">
        <v>56</v>
      </c>
      <c r="R5511">
        <v>32</v>
      </c>
      <c r="S5511" s="5">
        <f t="shared" si="86"/>
        <v>0</v>
      </c>
      <c r="T5511" t="s">
        <v>57</v>
      </c>
      <c r="U5511" t="s">
        <v>53</v>
      </c>
      <c r="W5511" t="s">
        <v>53</v>
      </c>
      <c r="Y5511" t="s">
        <v>55</v>
      </c>
      <c r="Z5511" t="s">
        <v>52</v>
      </c>
      <c r="AA5511">
        <v>1</v>
      </c>
      <c r="AB5511" t="s">
        <v>72</v>
      </c>
      <c r="AD5511" t="s">
        <v>73</v>
      </c>
      <c r="AE5511" t="s">
        <v>52</v>
      </c>
      <c r="AF5511" t="s">
        <v>52</v>
      </c>
      <c r="AG5511" t="s">
        <v>52</v>
      </c>
      <c r="AH5511">
        <v>3</v>
      </c>
      <c r="AI5511" t="s">
        <v>63</v>
      </c>
      <c r="AJ5511" t="s">
        <v>53</v>
      </c>
    </row>
    <row r="5512" spans="1:49" x14ac:dyDescent="0.35">
      <c r="A5512" s="2" t="s">
        <v>1447</v>
      </c>
      <c r="B5512">
        <v>4</v>
      </c>
      <c r="C5512">
        <v>405</v>
      </c>
      <c r="D5512">
        <v>2</v>
      </c>
      <c r="E5512" t="s">
        <v>50</v>
      </c>
      <c r="F5512">
        <v>31</v>
      </c>
      <c r="G5512" t="s">
        <v>72</v>
      </c>
      <c r="I5512" t="s">
        <v>73</v>
      </c>
      <c r="J5512" t="s">
        <v>52</v>
      </c>
      <c r="K5512" t="s">
        <v>52</v>
      </c>
      <c r="L5512" t="s">
        <v>52</v>
      </c>
      <c r="M5512">
        <v>5</v>
      </c>
      <c r="N5512" t="s">
        <v>78</v>
      </c>
      <c r="O5512">
        <v>2</v>
      </c>
      <c r="P5512" s="6">
        <v>3</v>
      </c>
      <c r="Q5512" t="s">
        <v>56</v>
      </c>
      <c r="R5512">
        <v>7</v>
      </c>
      <c r="S5512" s="5">
        <f t="shared" si="86"/>
        <v>1</v>
      </c>
      <c r="T5512" t="s">
        <v>58</v>
      </c>
      <c r="U5512" t="s">
        <v>52</v>
      </c>
      <c r="V5512">
        <v>1</v>
      </c>
      <c r="W5512" t="s">
        <v>52</v>
      </c>
      <c r="X5512">
        <v>2</v>
      </c>
      <c r="AB5512" t="s">
        <v>72</v>
      </c>
      <c r="AD5512" t="s">
        <v>73</v>
      </c>
      <c r="AE5512" t="s">
        <v>52</v>
      </c>
      <c r="AF5512" t="s">
        <v>52</v>
      </c>
      <c r="AG5512" t="s">
        <v>52</v>
      </c>
      <c r="AH5512">
        <v>1</v>
      </c>
      <c r="AI5512" t="s">
        <v>65</v>
      </c>
      <c r="AJ5512" t="s">
        <v>52</v>
      </c>
      <c r="AK5512" t="s">
        <v>66</v>
      </c>
      <c r="AM5512" t="s">
        <v>62</v>
      </c>
      <c r="AN5512" t="s">
        <v>53</v>
      </c>
      <c r="AP5512">
        <v>0</v>
      </c>
      <c r="AQ5512">
        <v>0</v>
      </c>
      <c r="AR5512">
        <v>5000</v>
      </c>
      <c r="AS5512">
        <v>39000</v>
      </c>
      <c r="AT5512">
        <v>0</v>
      </c>
      <c r="AU5512">
        <v>0</v>
      </c>
      <c r="AV5512">
        <v>0</v>
      </c>
      <c r="AW5512">
        <v>44000</v>
      </c>
    </row>
    <row r="5513" spans="1:49" hidden="1" x14ac:dyDescent="0.35">
      <c r="A5513" s="2" t="s">
        <v>1447</v>
      </c>
      <c r="B5513">
        <v>4</v>
      </c>
      <c r="C5513">
        <v>405</v>
      </c>
      <c r="D5513">
        <v>2</v>
      </c>
      <c r="E5513" t="s">
        <v>50</v>
      </c>
      <c r="F5513">
        <v>31</v>
      </c>
      <c r="G5513" t="s">
        <v>72</v>
      </c>
      <c r="I5513" t="s">
        <v>73</v>
      </c>
      <c r="J5513" t="s">
        <v>52</v>
      </c>
      <c r="K5513" t="s">
        <v>52</v>
      </c>
      <c r="L5513" t="s">
        <v>52</v>
      </c>
      <c r="M5513">
        <v>5</v>
      </c>
      <c r="N5513" t="s">
        <v>78</v>
      </c>
      <c r="O5513">
        <v>2</v>
      </c>
      <c r="P5513" s="2">
        <v>4</v>
      </c>
      <c r="Q5513" t="s">
        <v>50</v>
      </c>
      <c r="R5513">
        <v>2</v>
      </c>
      <c r="S5513" s="5">
        <f t="shared" si="86"/>
        <v>0</v>
      </c>
      <c r="T5513" t="s">
        <v>58</v>
      </c>
      <c r="U5513" t="s">
        <v>52</v>
      </c>
      <c r="V5513">
        <v>1</v>
      </c>
      <c r="W5513" t="s">
        <v>52</v>
      </c>
      <c r="X5513">
        <v>2</v>
      </c>
      <c r="AB5513" t="s">
        <v>72</v>
      </c>
      <c r="AD5513" t="s">
        <v>73</v>
      </c>
    </row>
    <row r="5514" spans="1:49" hidden="1" x14ac:dyDescent="0.35">
      <c r="A5514" s="2" t="s">
        <v>1448</v>
      </c>
      <c r="B5514">
        <v>9</v>
      </c>
      <c r="C5514">
        <v>907</v>
      </c>
      <c r="D5514">
        <v>2</v>
      </c>
      <c r="E5514" t="s">
        <v>50</v>
      </c>
      <c r="F5514">
        <v>41</v>
      </c>
      <c r="G5514" t="s">
        <v>72</v>
      </c>
      <c r="I5514" t="s">
        <v>73</v>
      </c>
      <c r="J5514" t="s">
        <v>52</v>
      </c>
      <c r="K5514" t="s">
        <v>52</v>
      </c>
      <c r="L5514" t="s">
        <v>52</v>
      </c>
      <c r="M5514">
        <v>7</v>
      </c>
      <c r="N5514" t="s">
        <v>79</v>
      </c>
      <c r="O5514">
        <v>2</v>
      </c>
      <c r="P5514" s="2">
        <v>1</v>
      </c>
      <c r="Q5514" t="s">
        <v>50</v>
      </c>
      <c r="R5514">
        <v>41</v>
      </c>
      <c r="S5514" s="5">
        <f t="shared" si="86"/>
        <v>0</v>
      </c>
      <c r="T5514" t="s">
        <v>54</v>
      </c>
      <c r="U5514" t="s">
        <v>53</v>
      </c>
      <c r="W5514" t="s">
        <v>53</v>
      </c>
      <c r="Y5514" t="s">
        <v>55</v>
      </c>
      <c r="Z5514" t="s">
        <v>52</v>
      </c>
      <c r="AA5514">
        <v>2</v>
      </c>
      <c r="AB5514" t="s">
        <v>72</v>
      </c>
      <c r="AD5514" t="s">
        <v>73</v>
      </c>
      <c r="AE5514" t="s">
        <v>52</v>
      </c>
      <c r="AF5514" t="s">
        <v>52</v>
      </c>
      <c r="AG5514" t="s">
        <v>52</v>
      </c>
      <c r="AH5514">
        <v>7</v>
      </c>
      <c r="AI5514" t="s">
        <v>79</v>
      </c>
      <c r="AJ5514" t="s">
        <v>53</v>
      </c>
    </row>
    <row r="5515" spans="1:49" hidden="1" x14ac:dyDescent="0.35">
      <c r="A5515" s="2" t="s">
        <v>1448</v>
      </c>
      <c r="B5515">
        <v>9</v>
      </c>
      <c r="C5515">
        <v>907</v>
      </c>
      <c r="D5515">
        <v>2</v>
      </c>
      <c r="E5515" t="s">
        <v>50</v>
      </c>
      <c r="F5515">
        <v>41</v>
      </c>
      <c r="G5515" t="s">
        <v>72</v>
      </c>
      <c r="I5515" t="s">
        <v>73</v>
      </c>
      <c r="J5515" t="s">
        <v>52</v>
      </c>
      <c r="K5515" t="s">
        <v>52</v>
      </c>
      <c r="L5515" t="s">
        <v>52</v>
      </c>
      <c r="M5515">
        <v>7</v>
      </c>
      <c r="N5515" t="s">
        <v>79</v>
      </c>
      <c r="O5515">
        <v>2</v>
      </c>
      <c r="P5515" s="2">
        <v>2</v>
      </c>
      <c r="Q5515" t="s">
        <v>56</v>
      </c>
      <c r="R5515">
        <v>41</v>
      </c>
      <c r="S5515" s="5">
        <f t="shared" si="86"/>
        <v>0</v>
      </c>
      <c r="T5515" t="s">
        <v>57</v>
      </c>
      <c r="U5515" t="s">
        <v>53</v>
      </c>
      <c r="W5515" t="s">
        <v>53</v>
      </c>
      <c r="Y5515" t="s">
        <v>55</v>
      </c>
      <c r="Z5515" t="s">
        <v>52</v>
      </c>
      <c r="AA5515">
        <v>1</v>
      </c>
      <c r="AB5515" t="s">
        <v>72</v>
      </c>
      <c r="AD5515" t="s">
        <v>73</v>
      </c>
      <c r="AE5515" t="s">
        <v>52</v>
      </c>
      <c r="AF5515" t="s">
        <v>52</v>
      </c>
      <c r="AG5515" t="s">
        <v>52</v>
      </c>
      <c r="AH5515">
        <v>5</v>
      </c>
      <c r="AI5515" t="s">
        <v>78</v>
      </c>
      <c r="AJ5515" t="s">
        <v>53</v>
      </c>
    </row>
    <row r="5516" spans="1:49" x14ac:dyDescent="0.35">
      <c r="A5516" s="2" t="s">
        <v>1448</v>
      </c>
      <c r="B5516">
        <v>9</v>
      </c>
      <c r="C5516">
        <v>907</v>
      </c>
      <c r="D5516">
        <v>2</v>
      </c>
      <c r="E5516" t="s">
        <v>50</v>
      </c>
      <c r="F5516">
        <v>41</v>
      </c>
      <c r="G5516" t="s">
        <v>72</v>
      </c>
      <c r="I5516" t="s">
        <v>73</v>
      </c>
      <c r="J5516" t="s">
        <v>52</v>
      </c>
      <c r="K5516" t="s">
        <v>52</v>
      </c>
      <c r="L5516" t="s">
        <v>52</v>
      </c>
      <c r="M5516">
        <v>7</v>
      </c>
      <c r="N5516" t="s">
        <v>79</v>
      </c>
      <c r="O5516">
        <v>2</v>
      </c>
      <c r="P5516" s="6">
        <v>3</v>
      </c>
      <c r="Q5516" t="s">
        <v>50</v>
      </c>
      <c r="R5516">
        <v>16</v>
      </c>
      <c r="S5516" s="5">
        <f t="shared" si="86"/>
        <v>1</v>
      </c>
      <c r="T5516" t="s">
        <v>58</v>
      </c>
      <c r="U5516" t="s">
        <v>52</v>
      </c>
      <c r="V5516">
        <v>1</v>
      </c>
      <c r="W5516" t="s">
        <v>52</v>
      </c>
      <c r="X5516">
        <v>2</v>
      </c>
      <c r="Y5516" t="s">
        <v>59</v>
      </c>
      <c r="AB5516" t="s">
        <v>72</v>
      </c>
      <c r="AD5516" t="s">
        <v>73</v>
      </c>
      <c r="AE5516" t="s">
        <v>52</v>
      </c>
      <c r="AF5516" t="s">
        <v>52</v>
      </c>
      <c r="AG5516" t="s">
        <v>52</v>
      </c>
      <c r="AH5516">
        <v>8</v>
      </c>
      <c r="AI5516" t="s">
        <v>60</v>
      </c>
      <c r="AJ5516" t="s">
        <v>53</v>
      </c>
      <c r="AO5516" t="s">
        <v>198</v>
      </c>
    </row>
    <row r="5517" spans="1:49" x14ac:dyDescent="0.35">
      <c r="A5517" s="2" t="s">
        <v>1448</v>
      </c>
      <c r="B5517">
        <v>9</v>
      </c>
      <c r="C5517">
        <v>907</v>
      </c>
      <c r="D5517">
        <v>2</v>
      </c>
      <c r="E5517" t="s">
        <v>50</v>
      </c>
      <c r="F5517">
        <v>41</v>
      </c>
      <c r="G5517" t="s">
        <v>72</v>
      </c>
      <c r="I5517" t="s">
        <v>73</v>
      </c>
      <c r="J5517" t="s">
        <v>52</v>
      </c>
      <c r="K5517" t="s">
        <v>52</v>
      </c>
      <c r="L5517" t="s">
        <v>52</v>
      </c>
      <c r="M5517">
        <v>7</v>
      </c>
      <c r="N5517" t="s">
        <v>79</v>
      </c>
      <c r="O5517">
        <v>2</v>
      </c>
      <c r="P5517" s="6">
        <v>4</v>
      </c>
      <c r="Q5517" t="s">
        <v>56</v>
      </c>
      <c r="R5517">
        <v>11</v>
      </c>
      <c r="S5517" s="5">
        <f t="shared" si="86"/>
        <v>1</v>
      </c>
      <c r="T5517" t="s">
        <v>58</v>
      </c>
      <c r="U5517" t="s">
        <v>52</v>
      </c>
      <c r="V5517">
        <v>1</v>
      </c>
      <c r="W5517" t="s">
        <v>52</v>
      </c>
      <c r="X5517">
        <v>2</v>
      </c>
      <c r="AB5517" t="s">
        <v>72</v>
      </c>
      <c r="AD5517" t="s">
        <v>73</v>
      </c>
      <c r="AE5517" t="s">
        <v>52</v>
      </c>
      <c r="AF5517" t="s">
        <v>52</v>
      </c>
      <c r="AG5517" t="s">
        <v>52</v>
      </c>
      <c r="AH5517">
        <v>5</v>
      </c>
      <c r="AI5517" t="s">
        <v>83</v>
      </c>
      <c r="AJ5517" t="s">
        <v>52</v>
      </c>
      <c r="AK5517" t="s">
        <v>84</v>
      </c>
      <c r="AM5517" t="s">
        <v>62</v>
      </c>
      <c r="AN5517" t="s">
        <v>53</v>
      </c>
      <c r="AP5517">
        <v>0</v>
      </c>
      <c r="AQ5517">
        <v>0</v>
      </c>
      <c r="AR5517">
        <v>13600</v>
      </c>
      <c r="AS5517">
        <v>2000</v>
      </c>
      <c r="AT5517">
        <v>0</v>
      </c>
      <c r="AU5517">
        <v>0</v>
      </c>
      <c r="AV5517">
        <v>0</v>
      </c>
      <c r="AW5517">
        <v>15600</v>
      </c>
    </row>
    <row r="5518" spans="1:49" hidden="1" x14ac:dyDescent="0.35">
      <c r="A5518" s="2" t="s">
        <v>1449</v>
      </c>
      <c r="B5518">
        <v>17</v>
      </c>
      <c r="C5518">
        <v>1707</v>
      </c>
      <c r="D5518">
        <v>2</v>
      </c>
      <c r="E5518" t="s">
        <v>56</v>
      </c>
      <c r="F5518">
        <v>39</v>
      </c>
      <c r="G5518" t="s">
        <v>72</v>
      </c>
      <c r="I5518" t="s">
        <v>73</v>
      </c>
      <c r="J5518" t="s">
        <v>53</v>
      </c>
      <c r="K5518" t="s">
        <v>53</v>
      </c>
      <c r="L5518" t="s">
        <v>53</v>
      </c>
      <c r="M5518">
        <v>0</v>
      </c>
      <c r="O5518">
        <v>4</v>
      </c>
      <c r="P5518" s="2">
        <v>1</v>
      </c>
      <c r="Q5518" t="s">
        <v>56</v>
      </c>
      <c r="R5518">
        <v>39</v>
      </c>
      <c r="S5518" s="5">
        <f t="shared" si="86"/>
        <v>0</v>
      </c>
      <c r="T5518" t="s">
        <v>54</v>
      </c>
      <c r="U5518" t="s">
        <v>52</v>
      </c>
      <c r="V5518">
        <v>6</v>
      </c>
      <c r="W5518" t="s">
        <v>53</v>
      </c>
      <c r="Y5518" t="s">
        <v>55</v>
      </c>
      <c r="Z5518" t="s">
        <v>53</v>
      </c>
      <c r="AB5518" t="s">
        <v>72</v>
      </c>
      <c r="AD5518" t="s">
        <v>73</v>
      </c>
      <c r="AE5518" t="s">
        <v>53</v>
      </c>
      <c r="AF5518" t="s">
        <v>53</v>
      </c>
      <c r="AG5518" t="s">
        <v>53</v>
      </c>
    </row>
    <row r="5519" spans="1:49" x14ac:dyDescent="0.35">
      <c r="A5519" s="2" t="s">
        <v>1449</v>
      </c>
      <c r="B5519">
        <v>17</v>
      </c>
      <c r="C5519">
        <v>1707</v>
      </c>
      <c r="D5519">
        <v>2</v>
      </c>
      <c r="E5519" t="s">
        <v>56</v>
      </c>
      <c r="F5519">
        <v>39</v>
      </c>
      <c r="G5519" t="s">
        <v>72</v>
      </c>
      <c r="I5519" t="s">
        <v>73</v>
      </c>
      <c r="J5519" t="s">
        <v>53</v>
      </c>
      <c r="K5519" t="s">
        <v>53</v>
      </c>
      <c r="L5519" t="s">
        <v>53</v>
      </c>
      <c r="M5519">
        <v>0</v>
      </c>
      <c r="O5519">
        <v>4</v>
      </c>
      <c r="P5519" s="6">
        <v>2</v>
      </c>
      <c r="Q5519" t="s">
        <v>56</v>
      </c>
      <c r="R5519">
        <v>16</v>
      </c>
      <c r="S5519" s="5">
        <f t="shared" si="86"/>
        <v>1</v>
      </c>
      <c r="T5519" t="s">
        <v>58</v>
      </c>
      <c r="U5519" t="s">
        <v>53</v>
      </c>
      <c r="W5519" t="s">
        <v>52</v>
      </c>
      <c r="X5519">
        <v>1</v>
      </c>
      <c r="Y5519" t="s">
        <v>59</v>
      </c>
      <c r="AB5519" t="s">
        <v>72</v>
      </c>
      <c r="AD5519" t="s">
        <v>73</v>
      </c>
      <c r="AE5519" t="s">
        <v>52</v>
      </c>
      <c r="AF5519" t="s">
        <v>52</v>
      </c>
      <c r="AG5519" t="s">
        <v>52</v>
      </c>
      <c r="AH5519">
        <v>7</v>
      </c>
      <c r="AI5519" t="s">
        <v>86</v>
      </c>
      <c r="AJ5519" t="s">
        <v>52</v>
      </c>
      <c r="AK5519" t="s">
        <v>87</v>
      </c>
      <c r="AM5519" t="s">
        <v>62</v>
      </c>
      <c r="AN5519" t="s">
        <v>53</v>
      </c>
      <c r="AP5519">
        <v>0</v>
      </c>
      <c r="AQ5519">
        <v>0</v>
      </c>
      <c r="AR5519">
        <v>25000</v>
      </c>
      <c r="AS5519">
        <v>20000</v>
      </c>
      <c r="AT5519">
        <v>0</v>
      </c>
      <c r="AU5519">
        <v>0</v>
      </c>
      <c r="AV5519">
        <v>0</v>
      </c>
      <c r="AW5519">
        <v>45000</v>
      </c>
    </row>
    <row r="5520" spans="1:49" x14ac:dyDescent="0.35">
      <c r="A5520" s="2" t="s">
        <v>1449</v>
      </c>
      <c r="B5520">
        <v>17</v>
      </c>
      <c r="C5520">
        <v>1707</v>
      </c>
      <c r="D5520">
        <v>2</v>
      </c>
      <c r="E5520" t="s">
        <v>56</v>
      </c>
      <c r="F5520">
        <v>39</v>
      </c>
      <c r="G5520" t="s">
        <v>72</v>
      </c>
      <c r="I5520" t="s">
        <v>73</v>
      </c>
      <c r="J5520" t="s">
        <v>53</v>
      </c>
      <c r="K5520" t="s">
        <v>53</v>
      </c>
      <c r="L5520" t="s">
        <v>53</v>
      </c>
      <c r="M5520">
        <v>0</v>
      </c>
      <c r="O5520">
        <v>4</v>
      </c>
      <c r="P5520" s="6">
        <v>3</v>
      </c>
      <c r="Q5520" t="s">
        <v>56</v>
      </c>
      <c r="R5520">
        <v>14</v>
      </c>
      <c r="S5520" s="5">
        <f t="shared" si="86"/>
        <v>1</v>
      </c>
      <c r="T5520" t="s">
        <v>58</v>
      </c>
      <c r="U5520" t="s">
        <v>53</v>
      </c>
      <c r="W5520" t="s">
        <v>52</v>
      </c>
      <c r="X5520">
        <v>1</v>
      </c>
      <c r="Y5520" t="s">
        <v>59</v>
      </c>
      <c r="AB5520" t="s">
        <v>72</v>
      </c>
      <c r="AD5520" t="s">
        <v>73</v>
      </c>
      <c r="AE5520" t="s">
        <v>52</v>
      </c>
      <c r="AF5520" t="s">
        <v>52</v>
      </c>
      <c r="AG5520" t="s">
        <v>52</v>
      </c>
      <c r="AH5520">
        <v>6</v>
      </c>
      <c r="AI5520" t="s">
        <v>79</v>
      </c>
      <c r="AJ5520" t="s">
        <v>52</v>
      </c>
      <c r="AK5520" t="s">
        <v>90</v>
      </c>
      <c r="AM5520" t="s">
        <v>62</v>
      </c>
      <c r="AN5520" t="s">
        <v>53</v>
      </c>
      <c r="AP5520">
        <v>0</v>
      </c>
      <c r="AQ5520">
        <v>0</v>
      </c>
      <c r="AR5520">
        <v>20000</v>
      </c>
      <c r="AS5520">
        <v>20000</v>
      </c>
      <c r="AT5520">
        <v>0</v>
      </c>
      <c r="AU5520">
        <v>0</v>
      </c>
      <c r="AV5520">
        <v>0</v>
      </c>
      <c r="AW5520">
        <v>40000</v>
      </c>
    </row>
    <row r="5521" spans="1:49" x14ac:dyDescent="0.35">
      <c r="A5521" s="2" t="s">
        <v>1449</v>
      </c>
      <c r="B5521">
        <v>17</v>
      </c>
      <c r="C5521">
        <v>1707</v>
      </c>
      <c r="D5521">
        <v>2</v>
      </c>
      <c r="E5521" t="s">
        <v>56</v>
      </c>
      <c r="F5521">
        <v>39</v>
      </c>
      <c r="G5521" t="s">
        <v>72</v>
      </c>
      <c r="I5521" t="s">
        <v>73</v>
      </c>
      <c r="J5521" t="s">
        <v>53</v>
      </c>
      <c r="K5521" t="s">
        <v>53</v>
      </c>
      <c r="L5521" t="s">
        <v>53</v>
      </c>
      <c r="M5521">
        <v>0</v>
      </c>
      <c r="O5521">
        <v>4</v>
      </c>
      <c r="P5521" s="6">
        <v>4</v>
      </c>
      <c r="Q5521" t="s">
        <v>50</v>
      </c>
      <c r="R5521">
        <v>12</v>
      </c>
      <c r="S5521" s="5">
        <f t="shared" si="86"/>
        <v>1</v>
      </c>
      <c r="T5521" t="s">
        <v>58</v>
      </c>
      <c r="U5521" t="s">
        <v>53</v>
      </c>
      <c r="W5521" t="s">
        <v>52</v>
      </c>
      <c r="X5521">
        <v>1</v>
      </c>
      <c r="AB5521" t="s">
        <v>72</v>
      </c>
      <c r="AD5521" t="s">
        <v>73</v>
      </c>
      <c r="AE5521" t="s">
        <v>53</v>
      </c>
      <c r="AF5521" t="s">
        <v>53</v>
      </c>
      <c r="AG5521" t="s">
        <v>52</v>
      </c>
      <c r="AH5521">
        <v>2</v>
      </c>
      <c r="AI5521" t="s">
        <v>97</v>
      </c>
      <c r="AJ5521" t="s">
        <v>52</v>
      </c>
      <c r="AK5521" t="s">
        <v>98</v>
      </c>
      <c r="AM5521" t="s">
        <v>62</v>
      </c>
      <c r="AN5521" t="s">
        <v>53</v>
      </c>
      <c r="AP5521">
        <v>0</v>
      </c>
      <c r="AQ5521">
        <v>0</v>
      </c>
      <c r="AR5521">
        <v>10000</v>
      </c>
      <c r="AS5521">
        <v>20000</v>
      </c>
      <c r="AT5521">
        <v>0</v>
      </c>
      <c r="AU5521">
        <v>0</v>
      </c>
      <c r="AV5521">
        <v>0</v>
      </c>
      <c r="AW5521">
        <v>30000</v>
      </c>
    </row>
    <row r="5522" spans="1:49" hidden="1" x14ac:dyDescent="0.35">
      <c r="A5522" s="2" t="s">
        <v>1449</v>
      </c>
      <c r="B5522">
        <v>17</v>
      </c>
      <c r="C5522">
        <v>1707</v>
      </c>
      <c r="D5522">
        <v>2</v>
      </c>
      <c r="E5522" t="s">
        <v>56</v>
      </c>
      <c r="F5522">
        <v>39</v>
      </c>
      <c r="G5522" t="s">
        <v>72</v>
      </c>
      <c r="I5522" t="s">
        <v>73</v>
      </c>
      <c r="J5522" t="s">
        <v>53</v>
      </c>
      <c r="K5522" t="s">
        <v>53</v>
      </c>
      <c r="L5522" t="s">
        <v>53</v>
      </c>
      <c r="M5522">
        <v>0</v>
      </c>
      <c r="O5522">
        <v>4</v>
      </c>
      <c r="P5522" s="2">
        <v>5</v>
      </c>
      <c r="Q5522" t="s">
        <v>50</v>
      </c>
      <c r="R5522">
        <v>2</v>
      </c>
      <c r="S5522" s="5">
        <f t="shared" si="86"/>
        <v>0</v>
      </c>
      <c r="T5522" t="s">
        <v>58</v>
      </c>
      <c r="U5522" t="s">
        <v>53</v>
      </c>
      <c r="W5522" t="s">
        <v>52</v>
      </c>
      <c r="X5522">
        <v>1</v>
      </c>
      <c r="AB5522" t="s">
        <v>72</v>
      </c>
      <c r="AD5522" t="s">
        <v>73</v>
      </c>
    </row>
    <row r="5523" spans="1:49" hidden="1" x14ac:dyDescent="0.35">
      <c r="A5523" s="2" t="s">
        <v>1449</v>
      </c>
      <c r="B5523">
        <v>17</v>
      </c>
      <c r="C5523">
        <v>1707</v>
      </c>
      <c r="D5523">
        <v>2</v>
      </c>
      <c r="E5523" t="s">
        <v>56</v>
      </c>
      <c r="F5523">
        <v>39</v>
      </c>
      <c r="G5523" t="s">
        <v>72</v>
      </c>
      <c r="I5523" t="s">
        <v>73</v>
      </c>
      <c r="J5523" t="s">
        <v>53</v>
      </c>
      <c r="K5523" t="s">
        <v>53</v>
      </c>
      <c r="L5523" t="s">
        <v>53</v>
      </c>
      <c r="M5523">
        <v>0</v>
      </c>
      <c r="O5523">
        <v>4</v>
      </c>
      <c r="P5523" s="2">
        <v>6</v>
      </c>
      <c r="Q5523" t="s">
        <v>50</v>
      </c>
      <c r="R5523">
        <v>79</v>
      </c>
      <c r="S5523" s="5">
        <f t="shared" si="86"/>
        <v>0</v>
      </c>
      <c r="T5523" t="s">
        <v>125</v>
      </c>
      <c r="U5523" t="s">
        <v>53</v>
      </c>
      <c r="W5523" t="s">
        <v>53</v>
      </c>
      <c r="Y5523" t="s">
        <v>92</v>
      </c>
      <c r="AB5523" t="s">
        <v>72</v>
      </c>
      <c r="AD5523" t="s">
        <v>73</v>
      </c>
      <c r="AE5523" t="s">
        <v>52</v>
      </c>
      <c r="AF5523" t="s">
        <v>52</v>
      </c>
      <c r="AG5523" t="s">
        <v>52</v>
      </c>
      <c r="AH5523">
        <v>6</v>
      </c>
      <c r="AI5523" t="s">
        <v>79</v>
      </c>
      <c r="AJ5523" t="s">
        <v>53</v>
      </c>
    </row>
    <row r="5524" spans="1:49" hidden="1" x14ac:dyDescent="0.35">
      <c r="A5524" s="2" t="s">
        <v>1450</v>
      </c>
      <c r="B5524">
        <v>18</v>
      </c>
      <c r="C5524">
        <v>1802</v>
      </c>
      <c r="D5524">
        <v>1</v>
      </c>
      <c r="E5524" t="s">
        <v>50</v>
      </c>
      <c r="F5524">
        <v>39</v>
      </c>
      <c r="G5524" t="s">
        <v>72</v>
      </c>
      <c r="I5524" t="s">
        <v>73</v>
      </c>
      <c r="J5524" t="s">
        <v>52</v>
      </c>
      <c r="K5524" t="s">
        <v>52</v>
      </c>
      <c r="L5524" t="s">
        <v>52</v>
      </c>
      <c r="M5524">
        <v>8</v>
      </c>
      <c r="N5524" t="s">
        <v>60</v>
      </c>
      <c r="O5524">
        <v>1</v>
      </c>
      <c r="P5524" s="2">
        <v>1</v>
      </c>
      <c r="Q5524" t="s">
        <v>50</v>
      </c>
      <c r="R5524">
        <v>39</v>
      </c>
      <c r="S5524" s="5">
        <f t="shared" si="86"/>
        <v>0</v>
      </c>
      <c r="T5524" t="s">
        <v>54</v>
      </c>
      <c r="U5524" t="s">
        <v>53</v>
      </c>
      <c r="W5524" t="s">
        <v>53</v>
      </c>
      <c r="Y5524" t="s">
        <v>55</v>
      </c>
      <c r="Z5524" t="s">
        <v>52</v>
      </c>
      <c r="AA5524">
        <v>2</v>
      </c>
      <c r="AB5524" t="s">
        <v>72</v>
      </c>
      <c r="AD5524" t="s">
        <v>73</v>
      </c>
      <c r="AE5524" t="s">
        <v>52</v>
      </c>
      <c r="AF5524" t="s">
        <v>52</v>
      </c>
      <c r="AG5524" t="s">
        <v>52</v>
      </c>
      <c r="AH5524">
        <v>8</v>
      </c>
      <c r="AI5524" t="s">
        <v>60</v>
      </c>
      <c r="AJ5524" t="s">
        <v>53</v>
      </c>
    </row>
    <row r="5525" spans="1:49" hidden="1" x14ac:dyDescent="0.35">
      <c r="A5525" s="2" t="s">
        <v>1450</v>
      </c>
      <c r="B5525">
        <v>18</v>
      </c>
      <c r="C5525">
        <v>1802</v>
      </c>
      <c r="D5525">
        <v>1</v>
      </c>
      <c r="E5525" t="s">
        <v>50</v>
      </c>
      <c r="F5525">
        <v>39</v>
      </c>
      <c r="G5525" t="s">
        <v>72</v>
      </c>
      <c r="I5525" t="s">
        <v>73</v>
      </c>
      <c r="J5525" t="s">
        <v>52</v>
      </c>
      <c r="K5525" t="s">
        <v>52</v>
      </c>
      <c r="L5525" t="s">
        <v>52</v>
      </c>
      <c r="M5525">
        <v>8</v>
      </c>
      <c r="N5525" t="s">
        <v>60</v>
      </c>
      <c r="O5525">
        <v>1</v>
      </c>
      <c r="P5525" s="2">
        <v>2</v>
      </c>
      <c r="Q5525" t="s">
        <v>56</v>
      </c>
      <c r="R5525">
        <v>33</v>
      </c>
      <c r="S5525" s="5">
        <f t="shared" si="86"/>
        <v>0</v>
      </c>
      <c r="T5525" t="s">
        <v>57</v>
      </c>
      <c r="U5525" t="s">
        <v>52</v>
      </c>
      <c r="V5525">
        <v>3</v>
      </c>
      <c r="W5525" t="s">
        <v>53</v>
      </c>
      <c r="Y5525" t="s">
        <v>55</v>
      </c>
      <c r="Z5525" t="s">
        <v>52</v>
      </c>
      <c r="AA5525">
        <v>1</v>
      </c>
      <c r="AB5525" t="s">
        <v>72</v>
      </c>
      <c r="AD5525" t="s">
        <v>73</v>
      </c>
      <c r="AE5525" t="s">
        <v>52</v>
      </c>
      <c r="AF5525" t="s">
        <v>52</v>
      </c>
      <c r="AG5525" t="s">
        <v>52</v>
      </c>
      <c r="AH5525">
        <v>12</v>
      </c>
      <c r="AI5525" t="s">
        <v>76</v>
      </c>
      <c r="AJ5525" t="s">
        <v>53</v>
      </c>
    </row>
    <row r="5526" spans="1:49" hidden="1" x14ac:dyDescent="0.35">
      <c r="A5526" s="2" t="s">
        <v>1450</v>
      </c>
      <c r="B5526">
        <v>18</v>
      </c>
      <c r="C5526">
        <v>1802</v>
      </c>
      <c r="D5526">
        <v>1</v>
      </c>
      <c r="E5526" t="s">
        <v>50</v>
      </c>
      <c r="F5526">
        <v>39</v>
      </c>
      <c r="G5526" t="s">
        <v>72</v>
      </c>
      <c r="I5526" t="s">
        <v>73</v>
      </c>
      <c r="J5526" t="s">
        <v>52</v>
      </c>
      <c r="K5526" t="s">
        <v>52</v>
      </c>
      <c r="L5526" t="s">
        <v>52</v>
      </c>
      <c r="M5526">
        <v>8</v>
      </c>
      <c r="N5526" t="s">
        <v>60</v>
      </c>
      <c r="O5526">
        <v>1</v>
      </c>
      <c r="P5526" s="2">
        <v>3</v>
      </c>
      <c r="Q5526" t="s">
        <v>50</v>
      </c>
      <c r="R5526">
        <v>77</v>
      </c>
      <c r="S5526" s="5">
        <f t="shared" si="86"/>
        <v>0</v>
      </c>
      <c r="T5526" t="s">
        <v>91</v>
      </c>
      <c r="U5526" t="s">
        <v>53</v>
      </c>
      <c r="W5526" t="s">
        <v>53</v>
      </c>
      <c r="Y5526" t="s">
        <v>122</v>
      </c>
      <c r="AB5526" t="s">
        <v>72</v>
      </c>
      <c r="AD5526" t="s">
        <v>73</v>
      </c>
      <c r="AE5526" t="s">
        <v>52</v>
      </c>
      <c r="AF5526" t="s">
        <v>52</v>
      </c>
      <c r="AG5526" t="s">
        <v>52</v>
      </c>
      <c r="AH5526">
        <v>9</v>
      </c>
      <c r="AI5526" t="s">
        <v>80</v>
      </c>
      <c r="AJ5526" t="s">
        <v>53</v>
      </c>
    </row>
    <row r="5527" spans="1:49" x14ac:dyDescent="0.35">
      <c r="A5527" s="2" t="s">
        <v>1450</v>
      </c>
      <c r="B5527">
        <v>18</v>
      </c>
      <c r="C5527">
        <v>1802</v>
      </c>
      <c r="D5527">
        <v>1</v>
      </c>
      <c r="E5527" t="s">
        <v>50</v>
      </c>
      <c r="F5527">
        <v>39</v>
      </c>
      <c r="G5527" t="s">
        <v>72</v>
      </c>
      <c r="I5527" t="s">
        <v>73</v>
      </c>
      <c r="J5527" t="s">
        <v>52</v>
      </c>
      <c r="K5527" t="s">
        <v>52</v>
      </c>
      <c r="L5527" t="s">
        <v>52</v>
      </c>
      <c r="M5527">
        <v>8</v>
      </c>
      <c r="N5527" t="s">
        <v>60</v>
      </c>
      <c r="O5527">
        <v>1</v>
      </c>
      <c r="P5527" s="6">
        <v>4</v>
      </c>
      <c r="Q5527" t="s">
        <v>50</v>
      </c>
      <c r="R5527">
        <v>10</v>
      </c>
      <c r="S5527" s="5">
        <f t="shared" si="86"/>
        <v>1</v>
      </c>
      <c r="T5527" t="s">
        <v>58</v>
      </c>
      <c r="U5527" t="s">
        <v>52</v>
      </c>
      <c r="V5527">
        <v>1</v>
      </c>
      <c r="W5527" t="s">
        <v>52</v>
      </c>
      <c r="X5527">
        <v>2</v>
      </c>
      <c r="AB5527" t="s">
        <v>72</v>
      </c>
      <c r="AD5527" t="s">
        <v>73</v>
      </c>
      <c r="AE5527" t="s">
        <v>52</v>
      </c>
      <c r="AF5527" t="s">
        <v>52</v>
      </c>
      <c r="AG5527" t="s">
        <v>52</v>
      </c>
      <c r="AH5527">
        <v>6</v>
      </c>
      <c r="AI5527" t="s">
        <v>78</v>
      </c>
      <c r="AJ5527" t="s">
        <v>52</v>
      </c>
      <c r="AK5527" t="s">
        <v>88</v>
      </c>
      <c r="AM5527" t="s">
        <v>62</v>
      </c>
      <c r="AN5527" t="s">
        <v>52</v>
      </c>
      <c r="AP5527">
        <v>0</v>
      </c>
      <c r="AQ5527">
        <v>150000</v>
      </c>
      <c r="AR5527">
        <v>10000</v>
      </c>
      <c r="AS5527">
        <v>50000</v>
      </c>
      <c r="AT5527">
        <v>0</v>
      </c>
      <c r="AU5527">
        <v>20000</v>
      </c>
      <c r="AV5527">
        <v>5000</v>
      </c>
      <c r="AW5527">
        <v>235000</v>
      </c>
    </row>
    <row r="5528" spans="1:49" hidden="1" x14ac:dyDescent="0.35">
      <c r="A5528" s="2" t="s">
        <v>1451</v>
      </c>
      <c r="B5528">
        <v>13</v>
      </c>
      <c r="C5528">
        <v>1305</v>
      </c>
      <c r="D5528">
        <v>2</v>
      </c>
      <c r="E5528" t="s">
        <v>50</v>
      </c>
      <c r="F5528">
        <v>39</v>
      </c>
      <c r="G5528" t="s">
        <v>72</v>
      </c>
      <c r="I5528" t="s">
        <v>73</v>
      </c>
      <c r="J5528" t="s">
        <v>52</v>
      </c>
      <c r="K5528" t="s">
        <v>52</v>
      </c>
      <c r="L5528" t="s">
        <v>52</v>
      </c>
      <c r="M5528">
        <v>4</v>
      </c>
      <c r="N5528" t="s">
        <v>83</v>
      </c>
      <c r="O5528">
        <v>4</v>
      </c>
      <c r="P5528" s="2">
        <v>1</v>
      </c>
      <c r="Q5528" t="s">
        <v>50</v>
      </c>
      <c r="R5528">
        <v>39</v>
      </c>
      <c r="S5528" s="5">
        <f t="shared" si="86"/>
        <v>0</v>
      </c>
      <c r="T5528" t="s">
        <v>54</v>
      </c>
      <c r="U5528" t="s">
        <v>53</v>
      </c>
      <c r="W5528" t="s">
        <v>53</v>
      </c>
      <c r="Y5528" t="s">
        <v>55</v>
      </c>
      <c r="Z5528" t="s">
        <v>52</v>
      </c>
      <c r="AA5528">
        <v>2</v>
      </c>
      <c r="AB5528" t="s">
        <v>72</v>
      </c>
      <c r="AD5528" t="s">
        <v>73</v>
      </c>
      <c r="AE5528" t="s">
        <v>52</v>
      </c>
      <c r="AF5528" t="s">
        <v>52</v>
      </c>
      <c r="AG5528" t="s">
        <v>52</v>
      </c>
      <c r="AH5528">
        <v>4</v>
      </c>
      <c r="AI5528" t="s">
        <v>83</v>
      </c>
      <c r="AJ5528" t="s">
        <v>53</v>
      </c>
    </row>
    <row r="5529" spans="1:49" hidden="1" x14ac:dyDescent="0.35">
      <c r="A5529" s="2" t="s">
        <v>1451</v>
      </c>
      <c r="B5529">
        <v>13</v>
      </c>
      <c r="C5529">
        <v>1305</v>
      </c>
      <c r="D5529">
        <v>2</v>
      </c>
      <c r="E5529" t="s">
        <v>50</v>
      </c>
      <c r="F5529">
        <v>39</v>
      </c>
      <c r="G5529" t="s">
        <v>72</v>
      </c>
      <c r="I5529" t="s">
        <v>73</v>
      </c>
      <c r="J5529" t="s">
        <v>52</v>
      </c>
      <c r="K5529" t="s">
        <v>52</v>
      </c>
      <c r="L5529" t="s">
        <v>52</v>
      </c>
      <c r="M5529">
        <v>4</v>
      </c>
      <c r="N5529" t="s">
        <v>83</v>
      </c>
      <c r="O5529">
        <v>4</v>
      </c>
      <c r="P5529" s="2">
        <v>2</v>
      </c>
      <c r="Q5529" t="s">
        <v>56</v>
      </c>
      <c r="R5529">
        <v>35</v>
      </c>
      <c r="S5529" s="5">
        <f t="shared" si="86"/>
        <v>0</v>
      </c>
      <c r="T5529" t="s">
        <v>57</v>
      </c>
      <c r="U5529" t="s">
        <v>53</v>
      </c>
      <c r="W5529" t="s">
        <v>52</v>
      </c>
      <c r="X5529">
        <v>7</v>
      </c>
      <c r="Y5529" t="s">
        <v>55</v>
      </c>
      <c r="Z5529" t="s">
        <v>52</v>
      </c>
      <c r="AA5529">
        <v>1</v>
      </c>
      <c r="AB5529" t="s">
        <v>72</v>
      </c>
      <c r="AD5529" t="s">
        <v>73</v>
      </c>
      <c r="AE5529" t="s">
        <v>52</v>
      </c>
      <c r="AF5529" t="s">
        <v>52</v>
      </c>
      <c r="AG5529" t="s">
        <v>52</v>
      </c>
      <c r="AH5529">
        <v>3</v>
      </c>
      <c r="AI5529" t="s">
        <v>63</v>
      </c>
      <c r="AJ5529" t="s">
        <v>53</v>
      </c>
    </row>
    <row r="5530" spans="1:49" x14ac:dyDescent="0.35">
      <c r="A5530" s="2" t="s">
        <v>1451</v>
      </c>
      <c r="B5530">
        <v>13</v>
      </c>
      <c r="C5530">
        <v>1305</v>
      </c>
      <c r="D5530">
        <v>2</v>
      </c>
      <c r="E5530" t="s">
        <v>50</v>
      </c>
      <c r="F5530">
        <v>39</v>
      </c>
      <c r="G5530" t="s">
        <v>72</v>
      </c>
      <c r="I5530" t="s">
        <v>73</v>
      </c>
      <c r="J5530" t="s">
        <v>52</v>
      </c>
      <c r="K5530" t="s">
        <v>52</v>
      </c>
      <c r="L5530" t="s">
        <v>52</v>
      </c>
      <c r="M5530">
        <v>4</v>
      </c>
      <c r="N5530" t="s">
        <v>83</v>
      </c>
      <c r="O5530">
        <v>4</v>
      </c>
      <c r="P5530" s="6">
        <v>3</v>
      </c>
      <c r="Q5530" t="s">
        <v>56</v>
      </c>
      <c r="R5530">
        <v>13</v>
      </c>
      <c r="S5530" s="5">
        <f t="shared" si="86"/>
        <v>1</v>
      </c>
      <c r="T5530" t="s">
        <v>58</v>
      </c>
      <c r="U5530" t="s">
        <v>52</v>
      </c>
      <c r="V5530">
        <v>1</v>
      </c>
      <c r="W5530" t="s">
        <v>52</v>
      </c>
      <c r="X5530">
        <v>2</v>
      </c>
      <c r="Y5530" t="s">
        <v>59</v>
      </c>
      <c r="AB5530" t="s">
        <v>72</v>
      </c>
      <c r="AD5530" t="s">
        <v>73</v>
      </c>
      <c r="AE5530" t="s">
        <v>52</v>
      </c>
      <c r="AF5530" t="s">
        <v>52</v>
      </c>
      <c r="AG5530" t="s">
        <v>52</v>
      </c>
      <c r="AH5530">
        <v>6</v>
      </c>
      <c r="AI5530" t="s">
        <v>79</v>
      </c>
      <c r="AJ5530" t="s">
        <v>52</v>
      </c>
      <c r="AK5530" t="s">
        <v>90</v>
      </c>
      <c r="AM5530" t="s">
        <v>62</v>
      </c>
      <c r="AN5530" t="s">
        <v>53</v>
      </c>
      <c r="AP5530">
        <v>0</v>
      </c>
      <c r="AQ5530">
        <v>0</v>
      </c>
      <c r="AR5530">
        <v>13500</v>
      </c>
      <c r="AS5530">
        <v>23000</v>
      </c>
      <c r="AT5530">
        <v>0</v>
      </c>
      <c r="AU5530">
        <v>0</v>
      </c>
      <c r="AV5530">
        <v>5000</v>
      </c>
      <c r="AW5530">
        <v>41500</v>
      </c>
    </row>
    <row r="5531" spans="1:49" x14ac:dyDescent="0.35">
      <c r="A5531" s="2" t="s">
        <v>1451</v>
      </c>
      <c r="B5531">
        <v>13</v>
      </c>
      <c r="C5531">
        <v>1305</v>
      </c>
      <c r="D5531">
        <v>2</v>
      </c>
      <c r="E5531" t="s">
        <v>50</v>
      </c>
      <c r="F5531">
        <v>39</v>
      </c>
      <c r="G5531" t="s">
        <v>72</v>
      </c>
      <c r="I5531" t="s">
        <v>73</v>
      </c>
      <c r="J5531" t="s">
        <v>52</v>
      </c>
      <c r="K5531" t="s">
        <v>52</v>
      </c>
      <c r="L5531" t="s">
        <v>52</v>
      </c>
      <c r="M5531">
        <v>4</v>
      </c>
      <c r="N5531" t="s">
        <v>83</v>
      </c>
      <c r="O5531">
        <v>4</v>
      </c>
      <c r="P5531" s="6">
        <v>4</v>
      </c>
      <c r="Q5531" t="s">
        <v>50</v>
      </c>
      <c r="R5531">
        <v>9</v>
      </c>
      <c r="S5531" s="5">
        <f t="shared" si="86"/>
        <v>1</v>
      </c>
      <c r="T5531" t="s">
        <v>58</v>
      </c>
      <c r="U5531" t="s">
        <v>52</v>
      </c>
      <c r="V5531">
        <v>1</v>
      </c>
      <c r="W5531" t="s">
        <v>52</v>
      </c>
      <c r="X5531">
        <v>2</v>
      </c>
      <c r="AB5531" t="s">
        <v>72</v>
      </c>
      <c r="AD5531" t="s">
        <v>73</v>
      </c>
      <c r="AE5531" t="s">
        <v>52</v>
      </c>
      <c r="AF5531" t="s">
        <v>52</v>
      </c>
      <c r="AG5531" t="s">
        <v>52</v>
      </c>
      <c r="AH5531">
        <v>3</v>
      </c>
      <c r="AI5531" t="s">
        <v>63</v>
      </c>
      <c r="AJ5531" t="s">
        <v>52</v>
      </c>
      <c r="AK5531" t="s">
        <v>64</v>
      </c>
      <c r="AM5531" t="s">
        <v>62</v>
      </c>
      <c r="AN5531" t="s">
        <v>53</v>
      </c>
      <c r="AP5531">
        <v>0</v>
      </c>
      <c r="AQ5531">
        <v>0</v>
      </c>
      <c r="AR5531">
        <v>10500</v>
      </c>
      <c r="AS5531">
        <v>19000</v>
      </c>
      <c r="AT5531">
        <v>0</v>
      </c>
      <c r="AU5531">
        <v>0</v>
      </c>
      <c r="AV5531">
        <v>0</v>
      </c>
      <c r="AW5531">
        <v>29500</v>
      </c>
    </row>
    <row r="5532" spans="1:49" x14ac:dyDescent="0.35">
      <c r="A5532" s="2" t="s">
        <v>1451</v>
      </c>
      <c r="B5532">
        <v>13</v>
      </c>
      <c r="C5532">
        <v>1305</v>
      </c>
      <c r="D5532">
        <v>2</v>
      </c>
      <c r="E5532" t="s">
        <v>50</v>
      </c>
      <c r="F5532">
        <v>39</v>
      </c>
      <c r="G5532" t="s">
        <v>72</v>
      </c>
      <c r="I5532" t="s">
        <v>73</v>
      </c>
      <c r="J5532" t="s">
        <v>52</v>
      </c>
      <c r="K5532" t="s">
        <v>52</v>
      </c>
      <c r="L5532" t="s">
        <v>52</v>
      </c>
      <c r="M5532">
        <v>4</v>
      </c>
      <c r="N5532" t="s">
        <v>83</v>
      </c>
      <c r="O5532">
        <v>4</v>
      </c>
      <c r="P5532" s="6">
        <v>5</v>
      </c>
      <c r="Q5532" t="s">
        <v>56</v>
      </c>
      <c r="R5532">
        <v>7</v>
      </c>
      <c r="S5532" s="5">
        <f t="shared" si="86"/>
        <v>1</v>
      </c>
      <c r="T5532" t="s">
        <v>58</v>
      </c>
      <c r="U5532" t="s">
        <v>52</v>
      </c>
      <c r="V5532">
        <v>1</v>
      </c>
      <c r="W5532" t="s">
        <v>52</v>
      </c>
      <c r="X5532">
        <v>2</v>
      </c>
      <c r="AB5532" t="s">
        <v>72</v>
      </c>
      <c r="AD5532" t="s">
        <v>73</v>
      </c>
      <c r="AE5532" t="s">
        <v>52</v>
      </c>
      <c r="AF5532" t="s">
        <v>52</v>
      </c>
      <c r="AG5532" t="s">
        <v>52</v>
      </c>
      <c r="AH5532">
        <v>1</v>
      </c>
      <c r="AI5532" t="s">
        <v>65</v>
      </c>
      <c r="AJ5532" t="s">
        <v>52</v>
      </c>
      <c r="AK5532" t="s">
        <v>66</v>
      </c>
      <c r="AM5532" t="s">
        <v>62</v>
      </c>
      <c r="AN5532" t="s">
        <v>53</v>
      </c>
      <c r="AP5532">
        <v>0</v>
      </c>
      <c r="AQ5532">
        <v>0</v>
      </c>
      <c r="AR5532">
        <v>16000</v>
      </c>
      <c r="AS5532">
        <v>21500</v>
      </c>
      <c r="AT5532">
        <v>0</v>
      </c>
      <c r="AU5532">
        <v>0</v>
      </c>
      <c r="AV5532">
        <v>2000</v>
      </c>
      <c r="AW5532">
        <v>39500</v>
      </c>
    </row>
    <row r="5533" spans="1:49" hidden="1" x14ac:dyDescent="0.35">
      <c r="A5533" s="2" t="s">
        <v>1451</v>
      </c>
      <c r="B5533">
        <v>13</v>
      </c>
      <c r="C5533">
        <v>1305</v>
      </c>
      <c r="D5533">
        <v>2</v>
      </c>
      <c r="E5533" t="s">
        <v>50</v>
      </c>
      <c r="F5533">
        <v>39</v>
      </c>
      <c r="G5533" t="s">
        <v>72</v>
      </c>
      <c r="I5533" t="s">
        <v>73</v>
      </c>
      <c r="J5533" t="s">
        <v>52</v>
      </c>
      <c r="K5533" t="s">
        <v>52</v>
      </c>
      <c r="L5533" t="s">
        <v>52</v>
      </c>
      <c r="M5533">
        <v>4</v>
      </c>
      <c r="N5533" t="s">
        <v>83</v>
      </c>
      <c r="O5533">
        <v>4</v>
      </c>
      <c r="P5533" s="2">
        <v>6</v>
      </c>
      <c r="Q5533" t="s">
        <v>50</v>
      </c>
      <c r="R5533">
        <v>1</v>
      </c>
      <c r="S5533" s="5">
        <f t="shared" si="86"/>
        <v>0</v>
      </c>
      <c r="T5533" t="s">
        <v>58</v>
      </c>
      <c r="U5533" t="s">
        <v>52</v>
      </c>
      <c r="V5533">
        <v>1</v>
      </c>
      <c r="W5533" t="s">
        <v>52</v>
      </c>
      <c r="X5533">
        <v>2</v>
      </c>
      <c r="AB5533" t="s">
        <v>72</v>
      </c>
    </row>
    <row r="5534" spans="1:49" hidden="1" x14ac:dyDescent="0.35">
      <c r="A5534" s="2" t="s">
        <v>1451</v>
      </c>
      <c r="B5534">
        <v>13</v>
      </c>
      <c r="C5534">
        <v>1305</v>
      </c>
      <c r="D5534">
        <v>2</v>
      </c>
      <c r="E5534" t="s">
        <v>50</v>
      </c>
      <c r="F5534">
        <v>39</v>
      </c>
      <c r="G5534" t="s">
        <v>72</v>
      </c>
      <c r="I5534" t="s">
        <v>73</v>
      </c>
      <c r="J5534" t="s">
        <v>52</v>
      </c>
      <c r="K5534" t="s">
        <v>52</v>
      </c>
      <c r="L5534" t="s">
        <v>52</v>
      </c>
      <c r="M5534">
        <v>4</v>
      </c>
      <c r="N5534" t="s">
        <v>83</v>
      </c>
      <c r="O5534">
        <v>4</v>
      </c>
      <c r="P5534" s="2">
        <v>7</v>
      </c>
      <c r="Q5534" t="s">
        <v>56</v>
      </c>
      <c r="R5534">
        <v>70</v>
      </c>
      <c r="S5534" s="5">
        <f t="shared" si="86"/>
        <v>0</v>
      </c>
      <c r="T5534" t="s">
        <v>125</v>
      </c>
      <c r="U5534" t="s">
        <v>53</v>
      </c>
      <c r="W5534" t="s">
        <v>53</v>
      </c>
      <c r="Y5534" t="s">
        <v>92</v>
      </c>
      <c r="AB5534" t="s">
        <v>72</v>
      </c>
      <c r="AD5534" t="s">
        <v>73</v>
      </c>
      <c r="AE5534" t="s">
        <v>53</v>
      </c>
      <c r="AF5534" t="s">
        <v>53</v>
      </c>
      <c r="AG5534" t="s">
        <v>53</v>
      </c>
    </row>
    <row r="5535" spans="1:49" hidden="1" x14ac:dyDescent="0.35">
      <c r="A5535" s="2" t="s">
        <v>1452</v>
      </c>
      <c r="B5535">
        <v>25</v>
      </c>
      <c r="C5535">
        <v>2502</v>
      </c>
      <c r="D5535">
        <v>2</v>
      </c>
      <c r="E5535" t="s">
        <v>56</v>
      </c>
      <c r="F5535">
        <v>62</v>
      </c>
      <c r="G5535" t="s">
        <v>136</v>
      </c>
      <c r="H5535" t="s">
        <v>52</v>
      </c>
      <c r="I5535" t="s">
        <v>52</v>
      </c>
      <c r="J5535" t="s">
        <v>53</v>
      </c>
      <c r="K5535" t="s">
        <v>53</v>
      </c>
      <c r="L5535" t="s">
        <v>53</v>
      </c>
      <c r="M5535">
        <v>0</v>
      </c>
      <c r="P5535" s="2">
        <v>1</v>
      </c>
      <c r="Q5535" t="s">
        <v>56</v>
      </c>
      <c r="R5535">
        <v>62</v>
      </c>
      <c r="S5535" s="5">
        <f t="shared" si="86"/>
        <v>0</v>
      </c>
      <c r="T5535" t="s">
        <v>54</v>
      </c>
      <c r="U5535" t="s">
        <v>52</v>
      </c>
      <c r="V5535">
        <v>2</v>
      </c>
      <c r="W5535" t="s">
        <v>53</v>
      </c>
      <c r="Y5535" t="s">
        <v>92</v>
      </c>
      <c r="AB5535" t="s">
        <v>136</v>
      </c>
      <c r="AC5535" t="s">
        <v>52</v>
      </c>
      <c r="AD5535" t="s">
        <v>52</v>
      </c>
      <c r="AE5535" t="s">
        <v>53</v>
      </c>
      <c r="AF5535" t="s">
        <v>53</v>
      </c>
      <c r="AG5535" t="s">
        <v>53</v>
      </c>
    </row>
    <row r="5536" spans="1:49" hidden="1" x14ac:dyDescent="0.35">
      <c r="A5536" s="2" t="s">
        <v>1452</v>
      </c>
      <c r="B5536">
        <v>25</v>
      </c>
      <c r="C5536">
        <v>2502</v>
      </c>
      <c r="D5536">
        <v>2</v>
      </c>
      <c r="E5536" t="s">
        <v>56</v>
      </c>
      <c r="F5536">
        <v>62</v>
      </c>
      <c r="G5536" t="s">
        <v>136</v>
      </c>
      <c r="H5536" t="s">
        <v>52</v>
      </c>
      <c r="I5536" t="s">
        <v>52</v>
      </c>
      <c r="J5536" t="s">
        <v>53</v>
      </c>
      <c r="K5536" t="s">
        <v>53</v>
      </c>
      <c r="L5536" t="s">
        <v>53</v>
      </c>
      <c r="M5536">
        <v>0</v>
      </c>
      <c r="P5536" s="2">
        <v>2</v>
      </c>
      <c r="Q5536" t="s">
        <v>50</v>
      </c>
      <c r="R5536">
        <v>87</v>
      </c>
      <c r="S5536" s="5">
        <f t="shared" si="86"/>
        <v>0</v>
      </c>
      <c r="T5536" t="s">
        <v>125</v>
      </c>
      <c r="U5536" t="s">
        <v>53</v>
      </c>
      <c r="W5536" t="s">
        <v>53</v>
      </c>
      <c r="Y5536" t="s">
        <v>92</v>
      </c>
      <c r="AB5536" t="s">
        <v>136</v>
      </c>
      <c r="AC5536" t="s">
        <v>53</v>
      </c>
      <c r="AD5536" t="s">
        <v>52</v>
      </c>
      <c r="AE5536" t="s">
        <v>53</v>
      </c>
      <c r="AF5536" t="s">
        <v>53</v>
      </c>
      <c r="AG5536" t="s">
        <v>52</v>
      </c>
      <c r="AH5536">
        <v>3</v>
      </c>
      <c r="AI5536" t="s">
        <v>97</v>
      </c>
      <c r="AJ5536" t="s">
        <v>53</v>
      </c>
    </row>
    <row r="5537" spans="1:49" hidden="1" x14ac:dyDescent="0.35">
      <c r="A5537" s="2" t="s">
        <v>1453</v>
      </c>
      <c r="B5537">
        <v>6</v>
      </c>
      <c r="C5537">
        <v>603</v>
      </c>
      <c r="D5537">
        <v>1</v>
      </c>
      <c r="E5537" t="s">
        <v>50</v>
      </c>
      <c r="F5537">
        <v>34</v>
      </c>
      <c r="G5537" t="s">
        <v>72</v>
      </c>
      <c r="I5537" t="s">
        <v>73</v>
      </c>
      <c r="J5537" t="s">
        <v>52</v>
      </c>
      <c r="K5537" t="s">
        <v>52</v>
      </c>
      <c r="L5537" t="s">
        <v>52</v>
      </c>
      <c r="M5537">
        <v>9</v>
      </c>
      <c r="N5537" t="s">
        <v>100</v>
      </c>
      <c r="O5537">
        <v>2</v>
      </c>
      <c r="P5537" s="2">
        <v>1</v>
      </c>
      <c r="Q5537" t="s">
        <v>50</v>
      </c>
      <c r="R5537">
        <v>34</v>
      </c>
      <c r="S5537" s="5">
        <f t="shared" si="86"/>
        <v>0</v>
      </c>
      <c r="T5537" t="s">
        <v>54</v>
      </c>
      <c r="U5537" t="s">
        <v>53</v>
      </c>
      <c r="W5537" t="s">
        <v>53</v>
      </c>
      <c r="Y5537" t="s">
        <v>55</v>
      </c>
      <c r="Z5537" t="s">
        <v>52</v>
      </c>
      <c r="AA5537">
        <v>2</v>
      </c>
      <c r="AB5537" t="s">
        <v>72</v>
      </c>
      <c r="AD5537" t="s">
        <v>73</v>
      </c>
      <c r="AE5537" t="s">
        <v>52</v>
      </c>
      <c r="AF5537" t="s">
        <v>52</v>
      </c>
      <c r="AG5537" t="s">
        <v>52</v>
      </c>
      <c r="AH5537">
        <v>9</v>
      </c>
      <c r="AI5537" t="s">
        <v>100</v>
      </c>
      <c r="AJ5537" t="s">
        <v>53</v>
      </c>
    </row>
    <row r="5538" spans="1:49" hidden="1" x14ac:dyDescent="0.35">
      <c r="A5538" s="2" t="s">
        <v>1453</v>
      </c>
      <c r="B5538">
        <v>6</v>
      </c>
      <c r="C5538">
        <v>603</v>
      </c>
      <c r="D5538">
        <v>1</v>
      </c>
      <c r="E5538" t="s">
        <v>50</v>
      </c>
      <c r="F5538">
        <v>34</v>
      </c>
      <c r="G5538" t="s">
        <v>72</v>
      </c>
      <c r="I5538" t="s">
        <v>73</v>
      </c>
      <c r="J5538" t="s">
        <v>52</v>
      </c>
      <c r="K5538" t="s">
        <v>52</v>
      </c>
      <c r="L5538" t="s">
        <v>52</v>
      </c>
      <c r="M5538">
        <v>9</v>
      </c>
      <c r="N5538" t="s">
        <v>100</v>
      </c>
      <c r="O5538">
        <v>2</v>
      </c>
      <c r="P5538" s="2">
        <v>2</v>
      </c>
      <c r="Q5538" t="s">
        <v>56</v>
      </c>
      <c r="R5538">
        <v>34</v>
      </c>
      <c r="S5538" s="5">
        <f t="shared" si="86"/>
        <v>0</v>
      </c>
      <c r="T5538" t="s">
        <v>57</v>
      </c>
      <c r="U5538" t="s">
        <v>53</v>
      </c>
      <c r="W5538" t="s">
        <v>53</v>
      </c>
      <c r="Y5538" t="s">
        <v>55</v>
      </c>
      <c r="Z5538" t="s">
        <v>52</v>
      </c>
      <c r="AA5538">
        <v>1</v>
      </c>
      <c r="AB5538" t="s">
        <v>72</v>
      </c>
      <c r="AD5538" t="s">
        <v>73</v>
      </c>
      <c r="AE5538" t="s">
        <v>52</v>
      </c>
      <c r="AF5538" t="s">
        <v>52</v>
      </c>
      <c r="AG5538" t="s">
        <v>52</v>
      </c>
      <c r="AH5538">
        <v>9</v>
      </c>
      <c r="AI5538" t="s">
        <v>100</v>
      </c>
      <c r="AJ5538" t="s">
        <v>53</v>
      </c>
    </row>
    <row r="5539" spans="1:49" x14ac:dyDescent="0.35">
      <c r="A5539" s="2" t="s">
        <v>1453</v>
      </c>
      <c r="B5539">
        <v>6</v>
      </c>
      <c r="C5539">
        <v>603</v>
      </c>
      <c r="D5539">
        <v>1</v>
      </c>
      <c r="E5539" t="s">
        <v>50</v>
      </c>
      <c r="F5539">
        <v>34</v>
      </c>
      <c r="G5539" t="s">
        <v>72</v>
      </c>
      <c r="I5539" t="s">
        <v>73</v>
      </c>
      <c r="J5539" t="s">
        <v>52</v>
      </c>
      <c r="K5539" t="s">
        <v>52</v>
      </c>
      <c r="L5539" t="s">
        <v>52</v>
      </c>
      <c r="M5539">
        <v>9</v>
      </c>
      <c r="N5539" t="s">
        <v>100</v>
      </c>
      <c r="O5539">
        <v>2</v>
      </c>
      <c r="P5539" s="6">
        <v>3</v>
      </c>
      <c r="Q5539" t="s">
        <v>50</v>
      </c>
      <c r="R5539">
        <v>12</v>
      </c>
      <c r="S5539" s="5">
        <f t="shared" si="86"/>
        <v>1</v>
      </c>
      <c r="T5539" t="s">
        <v>58</v>
      </c>
      <c r="U5539" t="s">
        <v>52</v>
      </c>
      <c r="V5539">
        <v>1</v>
      </c>
      <c r="W5539" t="s">
        <v>52</v>
      </c>
      <c r="X5539">
        <v>2</v>
      </c>
      <c r="AB5539" t="s">
        <v>72</v>
      </c>
      <c r="AD5539" t="s">
        <v>73</v>
      </c>
      <c r="AE5539" t="s">
        <v>52</v>
      </c>
      <c r="AF5539" t="s">
        <v>52</v>
      </c>
      <c r="AG5539" t="s">
        <v>52</v>
      </c>
      <c r="AH5539">
        <v>6</v>
      </c>
      <c r="AI5539" t="s">
        <v>78</v>
      </c>
      <c r="AJ5539" t="s">
        <v>52</v>
      </c>
      <c r="AK5539" t="s">
        <v>88</v>
      </c>
      <c r="AM5539" t="s">
        <v>62</v>
      </c>
      <c r="AN5539" t="s">
        <v>52</v>
      </c>
      <c r="AP5539">
        <v>100000</v>
      </c>
      <c r="AQ5539">
        <v>40000</v>
      </c>
      <c r="AR5539">
        <v>10000</v>
      </c>
      <c r="AS5539">
        <v>40000</v>
      </c>
      <c r="AT5539">
        <v>0</v>
      </c>
      <c r="AU5539">
        <v>0</v>
      </c>
      <c r="AV5539">
        <v>0</v>
      </c>
      <c r="AW5539">
        <v>190000</v>
      </c>
    </row>
    <row r="5540" spans="1:49" x14ac:dyDescent="0.35">
      <c r="A5540" s="2" t="s">
        <v>1453</v>
      </c>
      <c r="B5540">
        <v>6</v>
      </c>
      <c r="C5540">
        <v>603</v>
      </c>
      <c r="D5540">
        <v>1</v>
      </c>
      <c r="E5540" t="s">
        <v>50</v>
      </c>
      <c r="F5540">
        <v>34</v>
      </c>
      <c r="G5540" t="s">
        <v>72</v>
      </c>
      <c r="I5540" t="s">
        <v>73</v>
      </c>
      <c r="J5540" t="s">
        <v>52</v>
      </c>
      <c r="K5540" t="s">
        <v>52</v>
      </c>
      <c r="L5540" t="s">
        <v>52</v>
      </c>
      <c r="M5540">
        <v>9</v>
      </c>
      <c r="N5540" t="s">
        <v>100</v>
      </c>
      <c r="O5540">
        <v>2</v>
      </c>
      <c r="P5540" s="6">
        <v>4</v>
      </c>
      <c r="Q5540" t="s">
        <v>50</v>
      </c>
      <c r="R5540">
        <v>10</v>
      </c>
      <c r="S5540" s="5">
        <f t="shared" si="86"/>
        <v>1</v>
      </c>
      <c r="T5540" t="s">
        <v>58</v>
      </c>
      <c r="U5540" t="s">
        <v>52</v>
      </c>
      <c r="V5540">
        <v>1</v>
      </c>
      <c r="W5540" t="s">
        <v>52</v>
      </c>
      <c r="X5540">
        <v>2</v>
      </c>
      <c r="AB5540" t="s">
        <v>72</v>
      </c>
      <c r="AD5540" t="s">
        <v>73</v>
      </c>
      <c r="AE5540" t="s">
        <v>52</v>
      </c>
      <c r="AF5540" t="s">
        <v>52</v>
      </c>
      <c r="AG5540" t="s">
        <v>52</v>
      </c>
      <c r="AH5540">
        <v>4</v>
      </c>
      <c r="AI5540" t="s">
        <v>63</v>
      </c>
      <c r="AJ5540" t="s">
        <v>52</v>
      </c>
      <c r="AK5540" t="s">
        <v>64</v>
      </c>
      <c r="AM5540" t="s">
        <v>62</v>
      </c>
      <c r="AN5540" t="s">
        <v>52</v>
      </c>
      <c r="AP5540">
        <v>100000</v>
      </c>
      <c r="AQ5540">
        <v>40000</v>
      </c>
      <c r="AR5540">
        <v>10000</v>
      </c>
      <c r="AS5540">
        <v>30000</v>
      </c>
      <c r="AT5540">
        <v>0</v>
      </c>
      <c r="AU5540">
        <v>0</v>
      </c>
      <c r="AV5540">
        <v>0</v>
      </c>
      <c r="AW5540">
        <v>180000</v>
      </c>
    </row>
    <row r="5541" spans="1:49" hidden="1" x14ac:dyDescent="0.35">
      <c r="A5541" s="2" t="s">
        <v>1454</v>
      </c>
      <c r="B5541">
        <v>4</v>
      </c>
      <c r="C5541">
        <v>405</v>
      </c>
      <c r="D5541">
        <v>2</v>
      </c>
      <c r="E5541" t="s">
        <v>50</v>
      </c>
      <c r="F5541">
        <v>26</v>
      </c>
      <c r="G5541" t="s">
        <v>72</v>
      </c>
      <c r="I5541" t="s">
        <v>73</v>
      </c>
      <c r="J5541" t="s">
        <v>52</v>
      </c>
      <c r="K5541" t="s">
        <v>52</v>
      </c>
      <c r="L5541" t="s">
        <v>52</v>
      </c>
      <c r="M5541">
        <v>8</v>
      </c>
      <c r="N5541" t="s">
        <v>60</v>
      </c>
      <c r="O5541">
        <v>1</v>
      </c>
      <c r="P5541" s="2">
        <v>1</v>
      </c>
      <c r="Q5541" t="s">
        <v>50</v>
      </c>
      <c r="R5541">
        <v>26</v>
      </c>
      <c r="S5541" s="5">
        <f t="shared" si="86"/>
        <v>0</v>
      </c>
      <c r="T5541" t="s">
        <v>54</v>
      </c>
      <c r="U5541" t="s">
        <v>53</v>
      </c>
      <c r="W5541" t="s">
        <v>53</v>
      </c>
      <c r="Y5541" t="s">
        <v>55</v>
      </c>
      <c r="Z5541" t="s">
        <v>52</v>
      </c>
      <c r="AA5541">
        <v>2</v>
      </c>
      <c r="AB5541" t="s">
        <v>72</v>
      </c>
      <c r="AD5541" t="s">
        <v>73</v>
      </c>
      <c r="AE5541" t="s">
        <v>52</v>
      </c>
      <c r="AF5541" t="s">
        <v>52</v>
      </c>
      <c r="AG5541" t="s">
        <v>52</v>
      </c>
      <c r="AH5541">
        <v>8</v>
      </c>
      <c r="AI5541" t="s">
        <v>60</v>
      </c>
      <c r="AJ5541" t="s">
        <v>53</v>
      </c>
    </row>
    <row r="5542" spans="1:49" hidden="1" x14ac:dyDescent="0.35">
      <c r="A5542" s="2" t="s">
        <v>1454</v>
      </c>
      <c r="B5542">
        <v>4</v>
      </c>
      <c r="C5542">
        <v>405</v>
      </c>
      <c r="D5542">
        <v>2</v>
      </c>
      <c r="E5542" t="s">
        <v>50</v>
      </c>
      <c r="F5542">
        <v>26</v>
      </c>
      <c r="G5542" t="s">
        <v>72</v>
      </c>
      <c r="I5542" t="s">
        <v>73</v>
      </c>
      <c r="J5542" t="s">
        <v>52</v>
      </c>
      <c r="K5542" t="s">
        <v>52</v>
      </c>
      <c r="L5542" t="s">
        <v>52</v>
      </c>
      <c r="M5542">
        <v>8</v>
      </c>
      <c r="N5542" t="s">
        <v>60</v>
      </c>
      <c r="O5542">
        <v>1</v>
      </c>
      <c r="P5542" s="2">
        <v>2</v>
      </c>
      <c r="Q5542" t="s">
        <v>56</v>
      </c>
      <c r="R5542">
        <v>27</v>
      </c>
      <c r="S5542" s="5">
        <f t="shared" si="86"/>
        <v>0</v>
      </c>
      <c r="T5542" t="s">
        <v>57</v>
      </c>
      <c r="U5542" t="s">
        <v>53</v>
      </c>
      <c r="W5542" t="s">
        <v>53</v>
      </c>
      <c r="Y5542" t="s">
        <v>55</v>
      </c>
      <c r="Z5542" t="s">
        <v>52</v>
      </c>
      <c r="AA5542">
        <v>1</v>
      </c>
      <c r="AB5542" t="s">
        <v>72</v>
      </c>
      <c r="AD5542" t="s">
        <v>73</v>
      </c>
      <c r="AE5542" t="s">
        <v>52</v>
      </c>
      <c r="AF5542" t="s">
        <v>52</v>
      </c>
      <c r="AG5542" t="s">
        <v>52</v>
      </c>
      <c r="AH5542">
        <v>5</v>
      </c>
      <c r="AI5542" t="s">
        <v>78</v>
      </c>
      <c r="AJ5542" t="s">
        <v>53</v>
      </c>
    </row>
    <row r="5543" spans="1:49" hidden="1" x14ac:dyDescent="0.35">
      <c r="A5543" s="2" t="s">
        <v>1454</v>
      </c>
      <c r="B5543">
        <v>4</v>
      </c>
      <c r="C5543">
        <v>405</v>
      </c>
      <c r="D5543">
        <v>2</v>
      </c>
      <c r="E5543" t="s">
        <v>50</v>
      </c>
      <c r="F5543">
        <v>26</v>
      </c>
      <c r="G5543" t="s">
        <v>72</v>
      </c>
      <c r="I5543" t="s">
        <v>73</v>
      </c>
      <c r="J5543" t="s">
        <v>52</v>
      </c>
      <c r="K5543" t="s">
        <v>52</v>
      </c>
      <c r="L5543" t="s">
        <v>52</v>
      </c>
      <c r="M5543">
        <v>8</v>
      </c>
      <c r="N5543" t="s">
        <v>60</v>
      </c>
      <c r="O5543">
        <v>1</v>
      </c>
      <c r="P5543" s="2">
        <v>3</v>
      </c>
      <c r="Q5543" t="s">
        <v>50</v>
      </c>
      <c r="R5543">
        <v>3</v>
      </c>
      <c r="S5543" s="5">
        <f t="shared" si="86"/>
        <v>0</v>
      </c>
      <c r="T5543" t="s">
        <v>58</v>
      </c>
      <c r="U5543" t="s">
        <v>52</v>
      </c>
      <c r="V5543">
        <v>1</v>
      </c>
      <c r="W5543" t="s">
        <v>52</v>
      </c>
      <c r="X5543">
        <v>2</v>
      </c>
      <c r="AB5543" t="s">
        <v>72</v>
      </c>
      <c r="AD5543" t="s">
        <v>73</v>
      </c>
      <c r="AE5543" t="s">
        <v>53</v>
      </c>
      <c r="AF5543" t="s">
        <v>53</v>
      </c>
      <c r="AG5543" t="s">
        <v>53</v>
      </c>
      <c r="AO5543" t="s">
        <v>70</v>
      </c>
    </row>
    <row r="5544" spans="1:49" hidden="1" x14ac:dyDescent="0.35">
      <c r="A5544" s="2" t="s">
        <v>1455</v>
      </c>
      <c r="B5544">
        <v>19</v>
      </c>
      <c r="C5544">
        <v>1905</v>
      </c>
      <c r="D5544">
        <v>2</v>
      </c>
      <c r="E5544" t="s">
        <v>50</v>
      </c>
      <c r="F5544">
        <v>26</v>
      </c>
      <c r="G5544" t="s">
        <v>72</v>
      </c>
      <c r="I5544" t="s">
        <v>73</v>
      </c>
      <c r="J5544" t="s">
        <v>52</v>
      </c>
      <c r="K5544" t="s">
        <v>52</v>
      </c>
      <c r="L5544" t="s">
        <v>52</v>
      </c>
      <c r="M5544">
        <v>9</v>
      </c>
      <c r="N5544" t="s">
        <v>100</v>
      </c>
      <c r="O5544">
        <v>1</v>
      </c>
      <c r="P5544" s="2">
        <v>1</v>
      </c>
      <c r="Q5544" t="s">
        <v>50</v>
      </c>
      <c r="R5544">
        <v>26</v>
      </c>
      <c r="S5544" s="5">
        <f t="shared" si="86"/>
        <v>0</v>
      </c>
      <c r="T5544" t="s">
        <v>54</v>
      </c>
      <c r="U5544" t="s">
        <v>53</v>
      </c>
      <c r="W5544" t="s">
        <v>53</v>
      </c>
      <c r="Y5544" t="s">
        <v>55</v>
      </c>
      <c r="Z5544" t="s">
        <v>52</v>
      </c>
      <c r="AA5544">
        <v>2</v>
      </c>
      <c r="AB5544" t="s">
        <v>72</v>
      </c>
      <c r="AD5544" t="s">
        <v>73</v>
      </c>
      <c r="AE5544" t="s">
        <v>52</v>
      </c>
      <c r="AF5544" t="s">
        <v>52</v>
      </c>
      <c r="AG5544" t="s">
        <v>52</v>
      </c>
      <c r="AH5544">
        <v>9</v>
      </c>
      <c r="AI5544" t="s">
        <v>100</v>
      </c>
      <c r="AJ5544" t="s">
        <v>53</v>
      </c>
    </row>
    <row r="5545" spans="1:49" hidden="1" x14ac:dyDescent="0.35">
      <c r="A5545" s="2" t="s">
        <v>1455</v>
      </c>
      <c r="B5545">
        <v>19</v>
      </c>
      <c r="C5545">
        <v>1905</v>
      </c>
      <c r="D5545">
        <v>2</v>
      </c>
      <c r="E5545" t="s">
        <v>50</v>
      </c>
      <c r="F5545">
        <v>26</v>
      </c>
      <c r="G5545" t="s">
        <v>72</v>
      </c>
      <c r="I5545" t="s">
        <v>73</v>
      </c>
      <c r="J5545" t="s">
        <v>52</v>
      </c>
      <c r="K5545" t="s">
        <v>52</v>
      </c>
      <c r="L5545" t="s">
        <v>52</v>
      </c>
      <c r="M5545">
        <v>9</v>
      </c>
      <c r="N5545" t="s">
        <v>100</v>
      </c>
      <c r="O5545">
        <v>1</v>
      </c>
      <c r="P5545" s="2">
        <v>2</v>
      </c>
      <c r="Q5545" t="s">
        <v>56</v>
      </c>
      <c r="R5545">
        <v>21</v>
      </c>
      <c r="S5545" s="5">
        <f t="shared" si="86"/>
        <v>0</v>
      </c>
      <c r="T5545" t="s">
        <v>57</v>
      </c>
      <c r="U5545" t="s">
        <v>53</v>
      </c>
      <c r="W5545" t="s">
        <v>53</v>
      </c>
      <c r="Y5545" t="s">
        <v>55</v>
      </c>
      <c r="Z5545" t="s">
        <v>52</v>
      </c>
      <c r="AA5545">
        <v>1</v>
      </c>
      <c r="AB5545" t="s">
        <v>72</v>
      </c>
      <c r="AD5545" t="s">
        <v>73</v>
      </c>
      <c r="AE5545" t="s">
        <v>52</v>
      </c>
      <c r="AF5545" t="s">
        <v>52</v>
      </c>
      <c r="AG5545" t="s">
        <v>52</v>
      </c>
      <c r="AH5545">
        <v>1</v>
      </c>
      <c r="AI5545" t="s">
        <v>65</v>
      </c>
      <c r="AJ5545" t="s">
        <v>53</v>
      </c>
    </row>
    <row r="5546" spans="1:49" hidden="1" x14ac:dyDescent="0.35">
      <c r="A5546" s="2" t="s">
        <v>1455</v>
      </c>
      <c r="B5546">
        <v>19</v>
      </c>
      <c r="C5546">
        <v>1905</v>
      </c>
      <c r="D5546">
        <v>2</v>
      </c>
      <c r="E5546" t="s">
        <v>50</v>
      </c>
      <c r="F5546">
        <v>26</v>
      </c>
      <c r="G5546" t="s">
        <v>72</v>
      </c>
      <c r="I5546" t="s">
        <v>73</v>
      </c>
      <c r="J5546" t="s">
        <v>52</v>
      </c>
      <c r="K5546" t="s">
        <v>52</v>
      </c>
      <c r="L5546" t="s">
        <v>52</v>
      </c>
      <c r="M5546">
        <v>9</v>
      </c>
      <c r="N5546" t="s">
        <v>100</v>
      </c>
      <c r="O5546">
        <v>1</v>
      </c>
      <c r="P5546" s="2">
        <v>3</v>
      </c>
      <c r="Q5546" t="s">
        <v>50</v>
      </c>
      <c r="R5546">
        <v>4</v>
      </c>
      <c r="S5546" s="5">
        <f t="shared" si="86"/>
        <v>0</v>
      </c>
      <c r="T5546" t="s">
        <v>58</v>
      </c>
      <c r="U5546" t="s">
        <v>52</v>
      </c>
      <c r="V5546">
        <v>1</v>
      </c>
      <c r="W5546" t="s">
        <v>52</v>
      </c>
      <c r="X5546">
        <v>2</v>
      </c>
      <c r="AB5546" t="s">
        <v>72</v>
      </c>
      <c r="AD5546" t="s">
        <v>73</v>
      </c>
      <c r="AE5546" t="s">
        <v>53</v>
      </c>
      <c r="AF5546" t="s">
        <v>53</v>
      </c>
      <c r="AG5546" t="s">
        <v>53</v>
      </c>
      <c r="AO5546" t="s">
        <v>70</v>
      </c>
    </row>
    <row r="5547" spans="1:49" hidden="1" x14ac:dyDescent="0.35">
      <c r="A5547" s="2" t="s">
        <v>1456</v>
      </c>
      <c r="B5547">
        <v>3</v>
      </c>
      <c r="C5547">
        <v>307</v>
      </c>
      <c r="D5547">
        <v>2</v>
      </c>
      <c r="E5547" t="s">
        <v>50</v>
      </c>
      <c r="F5547">
        <v>30</v>
      </c>
      <c r="G5547" t="s">
        <v>72</v>
      </c>
      <c r="I5547" t="s">
        <v>73</v>
      </c>
      <c r="J5547" t="s">
        <v>52</v>
      </c>
      <c r="K5547" t="s">
        <v>52</v>
      </c>
      <c r="L5547" t="s">
        <v>52</v>
      </c>
      <c r="M5547">
        <v>6</v>
      </c>
      <c r="N5547" t="s">
        <v>79</v>
      </c>
      <c r="O5547">
        <v>2</v>
      </c>
      <c r="P5547" s="2">
        <v>1</v>
      </c>
      <c r="Q5547" t="s">
        <v>50</v>
      </c>
      <c r="R5547">
        <v>30</v>
      </c>
      <c r="S5547" s="5">
        <f t="shared" si="86"/>
        <v>0</v>
      </c>
      <c r="T5547" t="s">
        <v>54</v>
      </c>
      <c r="U5547" t="s">
        <v>53</v>
      </c>
      <c r="W5547" t="s">
        <v>53</v>
      </c>
      <c r="Y5547" t="s">
        <v>55</v>
      </c>
      <c r="Z5547" t="s">
        <v>52</v>
      </c>
      <c r="AA5547">
        <v>2</v>
      </c>
      <c r="AB5547" t="s">
        <v>72</v>
      </c>
      <c r="AD5547" t="s">
        <v>73</v>
      </c>
      <c r="AE5547" t="s">
        <v>52</v>
      </c>
      <c r="AF5547" t="s">
        <v>52</v>
      </c>
      <c r="AG5547" t="s">
        <v>52</v>
      </c>
      <c r="AH5547">
        <v>6</v>
      </c>
      <c r="AI5547" t="s">
        <v>79</v>
      </c>
      <c r="AJ5547" t="s">
        <v>53</v>
      </c>
    </row>
    <row r="5548" spans="1:49" hidden="1" x14ac:dyDescent="0.35">
      <c r="A5548" s="2" t="s">
        <v>1456</v>
      </c>
      <c r="B5548">
        <v>3</v>
      </c>
      <c r="C5548">
        <v>307</v>
      </c>
      <c r="D5548">
        <v>2</v>
      </c>
      <c r="E5548" t="s">
        <v>50</v>
      </c>
      <c r="F5548">
        <v>30</v>
      </c>
      <c r="G5548" t="s">
        <v>72</v>
      </c>
      <c r="I5548" t="s">
        <v>73</v>
      </c>
      <c r="J5548" t="s">
        <v>52</v>
      </c>
      <c r="K5548" t="s">
        <v>52</v>
      </c>
      <c r="L5548" t="s">
        <v>52</v>
      </c>
      <c r="M5548">
        <v>6</v>
      </c>
      <c r="N5548" t="s">
        <v>79</v>
      </c>
      <c r="O5548">
        <v>2</v>
      </c>
      <c r="P5548" s="2">
        <v>2</v>
      </c>
      <c r="Q5548" t="s">
        <v>56</v>
      </c>
      <c r="R5548">
        <v>32</v>
      </c>
      <c r="S5548" s="5">
        <f t="shared" si="86"/>
        <v>0</v>
      </c>
      <c r="T5548" t="s">
        <v>57</v>
      </c>
      <c r="U5548" t="s">
        <v>53</v>
      </c>
      <c r="W5548" t="s">
        <v>53</v>
      </c>
      <c r="Y5548" t="s">
        <v>55</v>
      </c>
      <c r="Z5548" t="s">
        <v>52</v>
      </c>
      <c r="AA5548">
        <v>1</v>
      </c>
      <c r="AB5548" t="s">
        <v>72</v>
      </c>
      <c r="AD5548" t="s">
        <v>73</v>
      </c>
      <c r="AE5548" t="s">
        <v>52</v>
      </c>
      <c r="AF5548" t="s">
        <v>52</v>
      </c>
      <c r="AG5548" t="s">
        <v>52</v>
      </c>
      <c r="AH5548">
        <v>6</v>
      </c>
      <c r="AI5548" t="s">
        <v>79</v>
      </c>
      <c r="AJ5548" t="s">
        <v>53</v>
      </c>
    </row>
    <row r="5549" spans="1:49" x14ac:dyDescent="0.35">
      <c r="A5549" s="2" t="s">
        <v>1456</v>
      </c>
      <c r="B5549">
        <v>3</v>
      </c>
      <c r="C5549">
        <v>307</v>
      </c>
      <c r="D5549">
        <v>2</v>
      </c>
      <c r="E5549" t="s">
        <v>50</v>
      </c>
      <c r="F5549">
        <v>30</v>
      </c>
      <c r="G5549" t="s">
        <v>72</v>
      </c>
      <c r="I5549" t="s">
        <v>73</v>
      </c>
      <c r="J5549" t="s">
        <v>52</v>
      </c>
      <c r="K5549" t="s">
        <v>52</v>
      </c>
      <c r="L5549" t="s">
        <v>52</v>
      </c>
      <c r="M5549">
        <v>6</v>
      </c>
      <c r="N5549" t="s">
        <v>79</v>
      </c>
      <c r="O5549">
        <v>2</v>
      </c>
      <c r="P5549" s="6">
        <v>3</v>
      </c>
      <c r="Q5549" t="s">
        <v>56</v>
      </c>
      <c r="R5549">
        <v>6</v>
      </c>
      <c r="S5549" s="5">
        <f t="shared" si="86"/>
        <v>1</v>
      </c>
      <c r="T5549" t="s">
        <v>58</v>
      </c>
      <c r="U5549" t="s">
        <v>52</v>
      </c>
      <c r="V5549">
        <v>1</v>
      </c>
      <c r="W5549" t="s">
        <v>52</v>
      </c>
      <c r="X5549">
        <v>2</v>
      </c>
      <c r="AB5549" t="s">
        <v>72</v>
      </c>
      <c r="AD5549" t="s">
        <v>73</v>
      </c>
      <c r="AE5549" t="s">
        <v>53</v>
      </c>
      <c r="AF5549" t="s">
        <v>53</v>
      </c>
      <c r="AG5549" t="s">
        <v>52</v>
      </c>
      <c r="AH5549">
        <v>1</v>
      </c>
      <c r="AI5549" t="s">
        <v>67</v>
      </c>
      <c r="AJ5549" t="s">
        <v>52</v>
      </c>
      <c r="AK5549" t="s">
        <v>74</v>
      </c>
      <c r="AM5549" t="s">
        <v>62</v>
      </c>
      <c r="AN5549" t="s">
        <v>53</v>
      </c>
    </row>
    <row r="5550" spans="1:49" hidden="1" x14ac:dyDescent="0.35">
      <c r="A5550" s="2" t="s">
        <v>1456</v>
      </c>
      <c r="B5550">
        <v>3</v>
      </c>
      <c r="C5550">
        <v>307</v>
      </c>
      <c r="D5550">
        <v>2</v>
      </c>
      <c r="E5550" t="s">
        <v>50</v>
      </c>
      <c r="F5550">
        <v>30</v>
      </c>
      <c r="G5550" t="s">
        <v>72</v>
      </c>
      <c r="I5550" t="s">
        <v>73</v>
      </c>
      <c r="J5550" t="s">
        <v>52</v>
      </c>
      <c r="K5550" t="s">
        <v>52</v>
      </c>
      <c r="L5550" t="s">
        <v>52</v>
      </c>
      <c r="M5550">
        <v>6</v>
      </c>
      <c r="N5550" t="s">
        <v>79</v>
      </c>
      <c r="O5550">
        <v>2</v>
      </c>
      <c r="P5550" s="2">
        <v>4</v>
      </c>
      <c r="Q5550" t="s">
        <v>50</v>
      </c>
      <c r="R5550">
        <v>2</v>
      </c>
      <c r="S5550" s="5">
        <f t="shared" si="86"/>
        <v>0</v>
      </c>
      <c r="T5550" t="s">
        <v>58</v>
      </c>
      <c r="U5550" t="s">
        <v>52</v>
      </c>
      <c r="V5550">
        <v>1</v>
      </c>
      <c r="W5550" t="s">
        <v>52</v>
      </c>
      <c r="X5550">
        <v>2</v>
      </c>
      <c r="AB5550" t="s">
        <v>72</v>
      </c>
      <c r="AD5550" t="s">
        <v>73</v>
      </c>
    </row>
    <row r="5551" spans="1:49" hidden="1" x14ac:dyDescent="0.35">
      <c r="A5551" s="2" t="s">
        <v>1457</v>
      </c>
      <c r="B5551">
        <v>20</v>
      </c>
      <c r="C5551">
        <v>2007</v>
      </c>
      <c r="D5551">
        <v>2</v>
      </c>
      <c r="E5551" t="s">
        <v>56</v>
      </c>
      <c r="F5551">
        <v>42</v>
      </c>
      <c r="G5551" t="s">
        <v>72</v>
      </c>
      <c r="I5551" t="s">
        <v>73</v>
      </c>
      <c r="J5551" t="s">
        <v>53</v>
      </c>
      <c r="K5551" t="s">
        <v>53</v>
      </c>
      <c r="L5551" t="s">
        <v>53</v>
      </c>
      <c r="M5551">
        <v>0</v>
      </c>
      <c r="O5551">
        <v>2</v>
      </c>
      <c r="P5551" s="2">
        <v>1</v>
      </c>
      <c r="Q5551" t="s">
        <v>56</v>
      </c>
      <c r="R5551">
        <v>42</v>
      </c>
      <c r="S5551" s="5">
        <f t="shared" si="86"/>
        <v>0</v>
      </c>
      <c r="T5551" t="s">
        <v>54</v>
      </c>
      <c r="U5551" t="s">
        <v>53</v>
      </c>
      <c r="W5551" t="s">
        <v>53</v>
      </c>
      <c r="Y5551" t="s">
        <v>55</v>
      </c>
      <c r="Z5551" t="s">
        <v>52</v>
      </c>
      <c r="AA5551">
        <v>2</v>
      </c>
      <c r="AB5551" t="s">
        <v>72</v>
      </c>
      <c r="AD5551" t="s">
        <v>73</v>
      </c>
      <c r="AE5551" t="s">
        <v>53</v>
      </c>
      <c r="AF5551" t="s">
        <v>53</v>
      </c>
      <c r="AG5551" t="s">
        <v>53</v>
      </c>
    </row>
    <row r="5552" spans="1:49" hidden="1" x14ac:dyDescent="0.35">
      <c r="A5552" s="2" t="s">
        <v>1457</v>
      </c>
      <c r="B5552">
        <v>20</v>
      </c>
      <c r="C5552">
        <v>2007</v>
      </c>
      <c r="D5552">
        <v>2</v>
      </c>
      <c r="E5552" t="s">
        <v>56</v>
      </c>
      <c r="F5552">
        <v>42</v>
      </c>
      <c r="G5552" t="s">
        <v>72</v>
      </c>
      <c r="I5552" t="s">
        <v>73</v>
      </c>
      <c r="J5552" t="s">
        <v>53</v>
      </c>
      <c r="K5552" t="s">
        <v>53</v>
      </c>
      <c r="L5552" t="s">
        <v>53</v>
      </c>
      <c r="M5552">
        <v>0</v>
      </c>
      <c r="O5552">
        <v>2</v>
      </c>
      <c r="P5552" s="2">
        <v>2</v>
      </c>
      <c r="Q5552" t="s">
        <v>50</v>
      </c>
      <c r="R5552">
        <v>40</v>
      </c>
      <c r="S5552" s="5">
        <f t="shared" si="86"/>
        <v>0</v>
      </c>
      <c r="T5552" t="s">
        <v>57</v>
      </c>
      <c r="U5552" t="s">
        <v>53</v>
      </c>
      <c r="W5552" t="s">
        <v>53</v>
      </c>
      <c r="Y5552" t="s">
        <v>55</v>
      </c>
      <c r="Z5552" t="s">
        <v>52</v>
      </c>
      <c r="AA5552">
        <v>1</v>
      </c>
      <c r="AB5552" t="s">
        <v>72</v>
      </c>
      <c r="AD5552" t="s">
        <v>73</v>
      </c>
      <c r="AE5552" t="s">
        <v>52</v>
      </c>
      <c r="AF5552" t="s">
        <v>52</v>
      </c>
      <c r="AG5552" t="s">
        <v>52</v>
      </c>
      <c r="AH5552">
        <v>3</v>
      </c>
      <c r="AI5552" t="s">
        <v>63</v>
      </c>
      <c r="AJ5552" t="s">
        <v>53</v>
      </c>
    </row>
    <row r="5553" spans="1:49" hidden="1" x14ac:dyDescent="0.35">
      <c r="A5553" s="2" t="s">
        <v>1457</v>
      </c>
      <c r="B5553">
        <v>20</v>
      </c>
      <c r="C5553">
        <v>2007</v>
      </c>
      <c r="D5553">
        <v>2</v>
      </c>
      <c r="E5553" t="s">
        <v>56</v>
      </c>
      <c r="F5553">
        <v>42</v>
      </c>
      <c r="G5553" t="s">
        <v>72</v>
      </c>
      <c r="I5553" t="s">
        <v>73</v>
      </c>
      <c r="J5553" t="s">
        <v>53</v>
      </c>
      <c r="K5553" t="s">
        <v>53</v>
      </c>
      <c r="L5553" t="s">
        <v>53</v>
      </c>
      <c r="M5553">
        <v>0</v>
      </c>
      <c r="O5553">
        <v>2</v>
      </c>
      <c r="P5553" s="2">
        <v>3</v>
      </c>
      <c r="Q5553" t="s">
        <v>56</v>
      </c>
      <c r="R5553">
        <v>19</v>
      </c>
      <c r="S5553" s="5">
        <f t="shared" si="86"/>
        <v>0</v>
      </c>
      <c r="T5553" t="s">
        <v>58</v>
      </c>
      <c r="U5553" t="s">
        <v>52</v>
      </c>
      <c r="V5553">
        <v>2</v>
      </c>
      <c r="W5553" t="s">
        <v>52</v>
      </c>
      <c r="X5553">
        <v>1</v>
      </c>
      <c r="Y5553" t="s">
        <v>55</v>
      </c>
      <c r="Z5553" t="s">
        <v>52</v>
      </c>
      <c r="AA5553">
        <v>5</v>
      </c>
      <c r="AB5553" t="s">
        <v>72</v>
      </c>
      <c r="AD5553" t="s">
        <v>73</v>
      </c>
      <c r="AE5553" t="s">
        <v>52</v>
      </c>
      <c r="AF5553" t="s">
        <v>52</v>
      </c>
      <c r="AG5553" t="s">
        <v>52</v>
      </c>
      <c r="AH5553">
        <v>8</v>
      </c>
      <c r="AI5553" t="s">
        <v>60</v>
      </c>
      <c r="AJ5553" t="s">
        <v>53</v>
      </c>
    </row>
    <row r="5554" spans="1:49" x14ac:dyDescent="0.35">
      <c r="A5554" s="2" t="s">
        <v>1457</v>
      </c>
      <c r="B5554">
        <v>20</v>
      </c>
      <c r="C5554">
        <v>2007</v>
      </c>
      <c r="D5554">
        <v>2</v>
      </c>
      <c r="E5554" t="s">
        <v>56</v>
      </c>
      <c r="F5554">
        <v>42</v>
      </c>
      <c r="G5554" t="s">
        <v>72</v>
      </c>
      <c r="I5554" t="s">
        <v>73</v>
      </c>
      <c r="J5554" t="s">
        <v>53</v>
      </c>
      <c r="K5554" t="s">
        <v>53</v>
      </c>
      <c r="L5554" t="s">
        <v>53</v>
      </c>
      <c r="M5554">
        <v>0</v>
      </c>
      <c r="O5554">
        <v>2</v>
      </c>
      <c r="P5554" s="6">
        <v>4</v>
      </c>
      <c r="Q5554" t="s">
        <v>56</v>
      </c>
      <c r="R5554">
        <v>13</v>
      </c>
      <c r="S5554" s="5">
        <f t="shared" si="86"/>
        <v>1</v>
      </c>
      <c r="T5554" t="s">
        <v>58</v>
      </c>
      <c r="U5554" t="s">
        <v>52</v>
      </c>
      <c r="V5554">
        <v>2</v>
      </c>
      <c r="W5554" t="s">
        <v>52</v>
      </c>
      <c r="X5554">
        <v>1</v>
      </c>
      <c r="Y5554" t="s">
        <v>59</v>
      </c>
      <c r="AB5554" t="s">
        <v>72</v>
      </c>
      <c r="AD5554" t="s">
        <v>73</v>
      </c>
      <c r="AE5554" t="s">
        <v>52</v>
      </c>
      <c r="AF5554" t="s">
        <v>52</v>
      </c>
      <c r="AG5554" t="s">
        <v>52</v>
      </c>
      <c r="AH5554">
        <v>8</v>
      </c>
      <c r="AI5554" t="s">
        <v>86</v>
      </c>
      <c r="AJ5554" t="s">
        <v>52</v>
      </c>
      <c r="AK5554" t="s">
        <v>87</v>
      </c>
      <c r="AM5554" t="s">
        <v>62</v>
      </c>
      <c r="AN5554" t="s">
        <v>53</v>
      </c>
      <c r="AP5554">
        <v>0</v>
      </c>
      <c r="AQ5554">
        <v>0</v>
      </c>
      <c r="AR5554">
        <v>37500</v>
      </c>
      <c r="AS5554">
        <v>20000</v>
      </c>
      <c r="AT5554">
        <v>0</v>
      </c>
      <c r="AU5554">
        <v>0</v>
      </c>
      <c r="AV5554">
        <v>0</v>
      </c>
      <c r="AW5554">
        <v>57500</v>
      </c>
    </row>
    <row r="5555" spans="1:49" hidden="1" x14ac:dyDescent="0.35">
      <c r="A5555" s="2" t="s">
        <v>1457</v>
      </c>
      <c r="B5555">
        <v>20</v>
      </c>
      <c r="C5555">
        <v>2007</v>
      </c>
      <c r="D5555">
        <v>2</v>
      </c>
      <c r="E5555" t="s">
        <v>56</v>
      </c>
      <c r="F5555">
        <v>42</v>
      </c>
      <c r="G5555" t="s">
        <v>72</v>
      </c>
      <c r="I5555" t="s">
        <v>73</v>
      </c>
      <c r="J5555" t="s">
        <v>53</v>
      </c>
      <c r="K5555" t="s">
        <v>53</v>
      </c>
      <c r="L5555" t="s">
        <v>53</v>
      </c>
      <c r="M5555">
        <v>0</v>
      </c>
      <c r="O5555">
        <v>2</v>
      </c>
      <c r="P5555" s="2">
        <v>5</v>
      </c>
      <c r="Q5555" t="s">
        <v>50</v>
      </c>
      <c r="R5555">
        <v>21</v>
      </c>
      <c r="S5555" s="5">
        <f t="shared" si="86"/>
        <v>0</v>
      </c>
      <c r="T5555" t="s">
        <v>99</v>
      </c>
      <c r="U5555" t="s">
        <v>53</v>
      </c>
      <c r="W5555" t="s">
        <v>53</v>
      </c>
      <c r="Y5555" t="s">
        <v>55</v>
      </c>
      <c r="Z5555" t="s">
        <v>52</v>
      </c>
      <c r="AA5555">
        <v>3</v>
      </c>
      <c r="AB5555" t="s">
        <v>72</v>
      </c>
      <c r="AD5555" t="s">
        <v>73</v>
      </c>
      <c r="AE5555" t="s">
        <v>52</v>
      </c>
      <c r="AF5555" t="s">
        <v>52</v>
      </c>
      <c r="AG5555" t="s">
        <v>52</v>
      </c>
      <c r="AH5555">
        <v>5</v>
      </c>
      <c r="AI5555" t="s">
        <v>78</v>
      </c>
      <c r="AJ5555" t="s">
        <v>53</v>
      </c>
    </row>
    <row r="5556" spans="1:49" hidden="1" x14ac:dyDescent="0.35">
      <c r="A5556" s="2" t="s">
        <v>1457</v>
      </c>
      <c r="B5556">
        <v>20</v>
      </c>
      <c r="C5556">
        <v>2007</v>
      </c>
      <c r="D5556">
        <v>2</v>
      </c>
      <c r="E5556" t="s">
        <v>56</v>
      </c>
      <c r="F5556">
        <v>42</v>
      </c>
      <c r="G5556" t="s">
        <v>72</v>
      </c>
      <c r="I5556" t="s">
        <v>73</v>
      </c>
      <c r="J5556" t="s">
        <v>53</v>
      </c>
      <c r="K5556" t="s">
        <v>53</v>
      </c>
      <c r="L5556" t="s">
        <v>53</v>
      </c>
      <c r="M5556">
        <v>0</v>
      </c>
      <c r="O5556">
        <v>2</v>
      </c>
      <c r="P5556" s="2">
        <v>6</v>
      </c>
      <c r="Q5556" t="s">
        <v>56</v>
      </c>
      <c r="R5556">
        <v>0</v>
      </c>
      <c r="S5556" s="5">
        <f t="shared" si="86"/>
        <v>0</v>
      </c>
      <c r="T5556" t="s">
        <v>102</v>
      </c>
      <c r="U5556" t="s">
        <v>52</v>
      </c>
      <c r="V5556">
        <v>5</v>
      </c>
      <c r="W5556" t="s">
        <v>52</v>
      </c>
      <c r="X5556">
        <v>3</v>
      </c>
      <c r="AB5556" t="s">
        <v>72</v>
      </c>
    </row>
    <row r="5557" spans="1:49" hidden="1" x14ac:dyDescent="0.35">
      <c r="A5557" s="2" t="s">
        <v>1458</v>
      </c>
      <c r="B5557">
        <v>3</v>
      </c>
      <c r="C5557">
        <v>305</v>
      </c>
      <c r="D5557">
        <v>1</v>
      </c>
      <c r="E5557" t="s">
        <v>50</v>
      </c>
      <c r="F5557">
        <v>53</v>
      </c>
      <c r="G5557" t="s">
        <v>72</v>
      </c>
      <c r="I5557" t="s">
        <v>73</v>
      </c>
      <c r="J5557" t="s">
        <v>53</v>
      </c>
      <c r="K5557" t="s">
        <v>53</v>
      </c>
      <c r="L5557" t="s">
        <v>52</v>
      </c>
      <c r="M5557">
        <v>7</v>
      </c>
      <c r="N5557" t="s">
        <v>86</v>
      </c>
      <c r="P5557" s="2">
        <v>1</v>
      </c>
      <c r="Q5557" t="s">
        <v>50</v>
      </c>
      <c r="R5557">
        <v>53</v>
      </c>
      <c r="S5557" s="5">
        <f t="shared" si="86"/>
        <v>0</v>
      </c>
      <c r="T5557" t="s">
        <v>54</v>
      </c>
      <c r="U5557" t="s">
        <v>53</v>
      </c>
      <c r="W5557" t="s">
        <v>53</v>
      </c>
      <c r="Y5557" t="s">
        <v>55</v>
      </c>
      <c r="Z5557" t="s">
        <v>52</v>
      </c>
      <c r="AA5557">
        <v>2</v>
      </c>
      <c r="AB5557" t="s">
        <v>72</v>
      </c>
      <c r="AD5557" t="s">
        <v>73</v>
      </c>
      <c r="AE5557" t="s">
        <v>53</v>
      </c>
      <c r="AF5557" t="s">
        <v>53</v>
      </c>
      <c r="AG5557" t="s">
        <v>52</v>
      </c>
      <c r="AH5557">
        <v>7</v>
      </c>
      <c r="AI5557" t="s">
        <v>86</v>
      </c>
      <c r="AJ5557" t="s">
        <v>53</v>
      </c>
    </row>
    <row r="5558" spans="1:49" hidden="1" x14ac:dyDescent="0.35">
      <c r="A5558" s="2" t="s">
        <v>1458</v>
      </c>
      <c r="B5558">
        <v>3</v>
      </c>
      <c r="C5558">
        <v>305</v>
      </c>
      <c r="D5558">
        <v>1</v>
      </c>
      <c r="E5558" t="s">
        <v>50</v>
      </c>
      <c r="F5558">
        <v>53</v>
      </c>
      <c r="G5558" t="s">
        <v>72</v>
      </c>
      <c r="I5558" t="s">
        <v>73</v>
      </c>
      <c r="J5558" t="s">
        <v>53</v>
      </c>
      <c r="K5558" t="s">
        <v>53</v>
      </c>
      <c r="L5558" t="s">
        <v>52</v>
      </c>
      <c r="M5558">
        <v>7</v>
      </c>
      <c r="N5558" t="s">
        <v>86</v>
      </c>
      <c r="P5558" s="2">
        <v>2</v>
      </c>
      <c r="Q5558" t="s">
        <v>56</v>
      </c>
      <c r="R5558">
        <v>49</v>
      </c>
      <c r="S5558" s="5">
        <f t="shared" si="86"/>
        <v>0</v>
      </c>
      <c r="T5558" t="s">
        <v>57</v>
      </c>
      <c r="U5558" t="s">
        <v>53</v>
      </c>
      <c r="W5558" t="s">
        <v>53</v>
      </c>
      <c r="Y5558" t="s">
        <v>55</v>
      </c>
      <c r="Z5558" t="s">
        <v>52</v>
      </c>
      <c r="AA5558">
        <v>1</v>
      </c>
      <c r="AB5558" t="s">
        <v>72</v>
      </c>
      <c r="AD5558" t="s">
        <v>73</v>
      </c>
      <c r="AE5558" t="s">
        <v>53</v>
      </c>
      <c r="AF5558" t="s">
        <v>53</v>
      </c>
      <c r="AG5558" t="s">
        <v>52</v>
      </c>
      <c r="AH5558">
        <v>7</v>
      </c>
      <c r="AI5558" t="s">
        <v>86</v>
      </c>
      <c r="AJ5558" t="s">
        <v>53</v>
      </c>
    </row>
    <row r="5559" spans="1:49" hidden="1" x14ac:dyDescent="0.35">
      <c r="A5559" s="2" t="s">
        <v>1458</v>
      </c>
      <c r="B5559">
        <v>3</v>
      </c>
      <c r="C5559">
        <v>305</v>
      </c>
      <c r="D5559">
        <v>1</v>
      </c>
      <c r="E5559" t="s">
        <v>50</v>
      </c>
      <c r="F5559">
        <v>53</v>
      </c>
      <c r="G5559" t="s">
        <v>72</v>
      </c>
      <c r="I5559" t="s">
        <v>73</v>
      </c>
      <c r="J5559" t="s">
        <v>53</v>
      </c>
      <c r="K5559" t="s">
        <v>53</v>
      </c>
      <c r="L5559" t="s">
        <v>52</v>
      </c>
      <c r="M5559">
        <v>7</v>
      </c>
      <c r="N5559" t="s">
        <v>86</v>
      </c>
      <c r="P5559" s="2">
        <v>3</v>
      </c>
      <c r="Q5559" t="s">
        <v>56</v>
      </c>
      <c r="R5559">
        <v>75</v>
      </c>
      <c r="S5559" s="5">
        <f t="shared" si="86"/>
        <v>0</v>
      </c>
      <c r="T5559" t="s">
        <v>220</v>
      </c>
      <c r="U5559" t="s">
        <v>53</v>
      </c>
      <c r="W5559" t="s">
        <v>53</v>
      </c>
      <c r="Y5559" t="s">
        <v>92</v>
      </c>
      <c r="AB5559" t="s">
        <v>72</v>
      </c>
      <c r="AD5559" t="s">
        <v>73</v>
      </c>
      <c r="AE5559" t="s">
        <v>53</v>
      </c>
      <c r="AF5559" t="s">
        <v>53</v>
      </c>
      <c r="AG5559" t="s">
        <v>53</v>
      </c>
    </row>
    <row r="5560" spans="1:49" hidden="1" x14ac:dyDescent="0.35">
      <c r="A5560" s="2" t="s">
        <v>1459</v>
      </c>
      <c r="B5560">
        <v>4</v>
      </c>
      <c r="C5560">
        <v>405</v>
      </c>
      <c r="D5560">
        <v>2</v>
      </c>
      <c r="E5560" t="s">
        <v>50</v>
      </c>
      <c r="F5560">
        <v>51</v>
      </c>
      <c r="G5560" t="s">
        <v>136</v>
      </c>
      <c r="H5560" t="s">
        <v>52</v>
      </c>
      <c r="I5560" t="s">
        <v>52</v>
      </c>
      <c r="J5560" t="s">
        <v>52</v>
      </c>
      <c r="K5560" t="s">
        <v>52</v>
      </c>
      <c r="L5560" t="s">
        <v>52</v>
      </c>
      <c r="M5560">
        <v>7</v>
      </c>
      <c r="N5560" t="s">
        <v>86</v>
      </c>
      <c r="O5560">
        <v>2</v>
      </c>
      <c r="P5560" s="2">
        <v>1</v>
      </c>
      <c r="Q5560" t="s">
        <v>50</v>
      </c>
      <c r="R5560">
        <v>51</v>
      </c>
      <c r="S5560" s="5">
        <f t="shared" si="86"/>
        <v>0</v>
      </c>
      <c r="T5560" t="s">
        <v>54</v>
      </c>
      <c r="U5560" t="s">
        <v>53</v>
      </c>
      <c r="W5560" t="s">
        <v>53</v>
      </c>
      <c r="Y5560" t="s">
        <v>55</v>
      </c>
      <c r="Z5560" t="s">
        <v>52</v>
      </c>
      <c r="AA5560">
        <v>2</v>
      </c>
      <c r="AB5560" t="s">
        <v>136</v>
      </c>
      <c r="AC5560" t="s">
        <v>52</v>
      </c>
      <c r="AD5560" t="s">
        <v>52</v>
      </c>
      <c r="AE5560" t="s">
        <v>52</v>
      </c>
      <c r="AF5560" t="s">
        <v>52</v>
      </c>
      <c r="AG5560" t="s">
        <v>52</v>
      </c>
      <c r="AH5560">
        <v>7</v>
      </c>
      <c r="AI5560" t="s">
        <v>86</v>
      </c>
      <c r="AJ5560" t="s">
        <v>53</v>
      </c>
    </row>
    <row r="5561" spans="1:49" hidden="1" x14ac:dyDescent="0.35">
      <c r="A5561" s="2" t="s">
        <v>1459</v>
      </c>
      <c r="B5561">
        <v>4</v>
      </c>
      <c r="C5561">
        <v>405</v>
      </c>
      <c r="D5561">
        <v>2</v>
      </c>
      <c r="E5561" t="s">
        <v>50</v>
      </c>
      <c r="F5561">
        <v>51</v>
      </c>
      <c r="G5561" t="s">
        <v>136</v>
      </c>
      <c r="H5561" t="s">
        <v>52</v>
      </c>
      <c r="I5561" t="s">
        <v>52</v>
      </c>
      <c r="J5561" t="s">
        <v>52</v>
      </c>
      <c r="K5561" t="s">
        <v>52</v>
      </c>
      <c r="L5561" t="s">
        <v>52</v>
      </c>
      <c r="M5561">
        <v>7</v>
      </c>
      <c r="N5561" t="s">
        <v>86</v>
      </c>
      <c r="O5561">
        <v>2</v>
      </c>
      <c r="P5561" s="2">
        <v>2</v>
      </c>
      <c r="Q5561" t="s">
        <v>56</v>
      </c>
      <c r="R5561">
        <v>47</v>
      </c>
      <c r="S5561" s="5">
        <f t="shared" si="86"/>
        <v>0</v>
      </c>
      <c r="T5561" t="s">
        <v>57</v>
      </c>
      <c r="U5561" t="s">
        <v>53</v>
      </c>
      <c r="W5561" t="s">
        <v>53</v>
      </c>
      <c r="Y5561" t="s">
        <v>55</v>
      </c>
      <c r="Z5561" t="s">
        <v>52</v>
      </c>
      <c r="AA5561">
        <v>1</v>
      </c>
      <c r="AB5561" t="s">
        <v>136</v>
      </c>
      <c r="AC5561" t="s">
        <v>52</v>
      </c>
      <c r="AD5561" t="s">
        <v>52</v>
      </c>
      <c r="AE5561" t="s">
        <v>52</v>
      </c>
      <c r="AF5561" t="s">
        <v>52</v>
      </c>
      <c r="AG5561" t="s">
        <v>52</v>
      </c>
      <c r="AH5561">
        <v>4</v>
      </c>
      <c r="AI5561" t="s">
        <v>83</v>
      </c>
      <c r="AJ5561" t="s">
        <v>53</v>
      </c>
    </row>
    <row r="5562" spans="1:49" hidden="1" x14ac:dyDescent="0.35">
      <c r="A5562" s="2" t="s">
        <v>1459</v>
      </c>
      <c r="B5562">
        <v>4</v>
      </c>
      <c r="C5562">
        <v>405</v>
      </c>
      <c r="D5562">
        <v>2</v>
      </c>
      <c r="E5562" t="s">
        <v>50</v>
      </c>
      <c r="F5562">
        <v>51</v>
      </c>
      <c r="G5562" t="s">
        <v>136</v>
      </c>
      <c r="H5562" t="s">
        <v>52</v>
      </c>
      <c r="I5562" t="s">
        <v>52</v>
      </c>
      <c r="J5562" t="s">
        <v>52</v>
      </c>
      <c r="K5562" t="s">
        <v>52</v>
      </c>
      <c r="L5562" t="s">
        <v>52</v>
      </c>
      <c r="M5562">
        <v>7</v>
      </c>
      <c r="N5562" t="s">
        <v>86</v>
      </c>
      <c r="O5562">
        <v>2</v>
      </c>
      <c r="P5562" s="2">
        <v>3</v>
      </c>
      <c r="Q5562" t="s">
        <v>50</v>
      </c>
      <c r="R5562">
        <v>28</v>
      </c>
      <c r="S5562" s="5">
        <f t="shared" si="86"/>
        <v>0</v>
      </c>
      <c r="T5562" t="s">
        <v>58</v>
      </c>
      <c r="U5562" t="s">
        <v>52</v>
      </c>
      <c r="V5562">
        <v>1</v>
      </c>
      <c r="W5562" t="s">
        <v>52</v>
      </c>
      <c r="X5562">
        <v>2</v>
      </c>
      <c r="Y5562" t="s">
        <v>59</v>
      </c>
      <c r="AB5562" t="s">
        <v>136</v>
      </c>
      <c r="AC5562" t="s">
        <v>52</v>
      </c>
      <c r="AD5562" t="s">
        <v>52</v>
      </c>
      <c r="AE5562" t="s">
        <v>52</v>
      </c>
      <c r="AF5562" t="s">
        <v>52</v>
      </c>
      <c r="AG5562" t="s">
        <v>52</v>
      </c>
      <c r="AH5562">
        <v>7</v>
      </c>
      <c r="AI5562" t="s">
        <v>86</v>
      </c>
      <c r="AJ5562" t="s">
        <v>53</v>
      </c>
    </row>
    <row r="5563" spans="1:49" hidden="1" x14ac:dyDescent="0.35">
      <c r="A5563" s="2" t="s">
        <v>1459</v>
      </c>
      <c r="B5563">
        <v>4</v>
      </c>
      <c r="C5563">
        <v>405</v>
      </c>
      <c r="D5563">
        <v>2</v>
      </c>
      <c r="E5563" t="s">
        <v>50</v>
      </c>
      <c r="F5563">
        <v>51</v>
      </c>
      <c r="G5563" t="s">
        <v>136</v>
      </c>
      <c r="H5563" t="s">
        <v>52</v>
      </c>
      <c r="I5563" t="s">
        <v>52</v>
      </c>
      <c r="J5563" t="s">
        <v>52</v>
      </c>
      <c r="K5563" t="s">
        <v>52</v>
      </c>
      <c r="L5563" t="s">
        <v>52</v>
      </c>
      <c r="M5563">
        <v>7</v>
      </c>
      <c r="N5563" t="s">
        <v>86</v>
      </c>
      <c r="O5563">
        <v>2</v>
      </c>
      <c r="P5563" s="2">
        <v>4</v>
      </c>
      <c r="Q5563" t="s">
        <v>50</v>
      </c>
      <c r="R5563">
        <v>20</v>
      </c>
      <c r="S5563" s="5">
        <f t="shared" si="86"/>
        <v>0</v>
      </c>
      <c r="T5563" t="s">
        <v>58</v>
      </c>
      <c r="U5563" t="s">
        <v>52</v>
      </c>
      <c r="V5563">
        <v>1</v>
      </c>
      <c r="W5563" t="s">
        <v>52</v>
      </c>
      <c r="X5563">
        <v>2</v>
      </c>
      <c r="Y5563" t="s">
        <v>59</v>
      </c>
      <c r="AB5563" t="s">
        <v>136</v>
      </c>
      <c r="AC5563" t="s">
        <v>52</v>
      </c>
      <c r="AD5563" t="s">
        <v>52</v>
      </c>
      <c r="AE5563" t="s">
        <v>52</v>
      </c>
      <c r="AF5563" t="s">
        <v>52</v>
      </c>
      <c r="AG5563" t="s">
        <v>52</v>
      </c>
      <c r="AH5563">
        <v>6</v>
      </c>
      <c r="AI5563" t="s">
        <v>79</v>
      </c>
      <c r="AJ5563" t="s">
        <v>53</v>
      </c>
    </row>
    <row r="5564" spans="1:49" hidden="1" x14ac:dyDescent="0.35">
      <c r="A5564" s="2" t="s">
        <v>1459</v>
      </c>
      <c r="B5564">
        <v>4</v>
      </c>
      <c r="C5564">
        <v>405</v>
      </c>
      <c r="D5564">
        <v>2</v>
      </c>
      <c r="E5564" t="s">
        <v>50</v>
      </c>
      <c r="F5564">
        <v>51</v>
      </c>
      <c r="G5564" t="s">
        <v>136</v>
      </c>
      <c r="H5564" t="s">
        <v>52</v>
      </c>
      <c r="I5564" t="s">
        <v>52</v>
      </c>
      <c r="J5564" t="s">
        <v>52</v>
      </c>
      <c r="K5564" t="s">
        <v>52</v>
      </c>
      <c r="L5564" t="s">
        <v>52</v>
      </c>
      <c r="M5564">
        <v>7</v>
      </c>
      <c r="N5564" t="s">
        <v>86</v>
      </c>
      <c r="O5564">
        <v>2</v>
      </c>
      <c r="P5564" s="2">
        <v>5</v>
      </c>
      <c r="Q5564" t="s">
        <v>56</v>
      </c>
      <c r="R5564">
        <v>18</v>
      </c>
      <c r="S5564" s="5">
        <f t="shared" si="86"/>
        <v>0</v>
      </c>
      <c r="T5564" t="s">
        <v>58</v>
      </c>
      <c r="U5564" t="s">
        <v>52</v>
      </c>
      <c r="V5564">
        <v>1</v>
      </c>
      <c r="W5564" t="s">
        <v>52</v>
      </c>
      <c r="X5564">
        <v>2</v>
      </c>
      <c r="Y5564" t="s">
        <v>59</v>
      </c>
      <c r="AB5564" t="s">
        <v>136</v>
      </c>
      <c r="AC5564" t="s">
        <v>52</v>
      </c>
      <c r="AD5564" t="s">
        <v>52</v>
      </c>
      <c r="AE5564" t="s">
        <v>52</v>
      </c>
      <c r="AF5564" t="s">
        <v>52</v>
      </c>
      <c r="AG5564" t="s">
        <v>52</v>
      </c>
      <c r="AH5564">
        <v>6</v>
      </c>
      <c r="AI5564" t="s">
        <v>79</v>
      </c>
      <c r="AJ5564" t="s">
        <v>53</v>
      </c>
    </row>
    <row r="5565" spans="1:49" x14ac:dyDescent="0.35">
      <c r="A5565" s="2" t="s">
        <v>1459</v>
      </c>
      <c r="B5565">
        <v>4</v>
      </c>
      <c r="C5565">
        <v>405</v>
      </c>
      <c r="D5565">
        <v>2</v>
      </c>
      <c r="E5565" t="s">
        <v>50</v>
      </c>
      <c r="F5565">
        <v>51</v>
      </c>
      <c r="G5565" t="s">
        <v>136</v>
      </c>
      <c r="H5565" t="s">
        <v>52</v>
      </c>
      <c r="I5565" t="s">
        <v>52</v>
      </c>
      <c r="J5565" t="s">
        <v>52</v>
      </c>
      <c r="K5565" t="s">
        <v>52</v>
      </c>
      <c r="L5565" t="s">
        <v>52</v>
      </c>
      <c r="M5565">
        <v>7</v>
      </c>
      <c r="N5565" t="s">
        <v>86</v>
      </c>
      <c r="O5565">
        <v>2</v>
      </c>
      <c r="P5565" s="6">
        <v>6</v>
      </c>
      <c r="Q5565" t="s">
        <v>56</v>
      </c>
      <c r="R5565">
        <v>10</v>
      </c>
      <c r="S5565" s="5">
        <f t="shared" si="86"/>
        <v>1</v>
      </c>
      <c r="T5565" t="s">
        <v>58</v>
      </c>
      <c r="U5565" t="s">
        <v>52</v>
      </c>
      <c r="V5565">
        <v>1</v>
      </c>
      <c r="W5565" t="s">
        <v>52</v>
      </c>
      <c r="X5565">
        <v>2</v>
      </c>
      <c r="AB5565" t="s">
        <v>136</v>
      </c>
      <c r="AC5565" t="s">
        <v>52</v>
      </c>
      <c r="AD5565" t="s">
        <v>52</v>
      </c>
      <c r="AE5565" t="s">
        <v>52</v>
      </c>
      <c r="AF5565" t="s">
        <v>52</v>
      </c>
      <c r="AG5565" t="s">
        <v>52</v>
      </c>
      <c r="AH5565">
        <v>4</v>
      </c>
      <c r="AI5565" t="s">
        <v>83</v>
      </c>
      <c r="AJ5565" t="s">
        <v>52</v>
      </c>
      <c r="AK5565" t="s">
        <v>84</v>
      </c>
      <c r="AM5565" t="s">
        <v>62</v>
      </c>
      <c r="AN5565" t="s">
        <v>53</v>
      </c>
      <c r="AP5565">
        <v>0</v>
      </c>
      <c r="AQ5565">
        <v>0</v>
      </c>
      <c r="AR5565">
        <v>45000</v>
      </c>
      <c r="AS5565">
        <v>20000</v>
      </c>
      <c r="AT5565">
        <v>0</v>
      </c>
      <c r="AU5565">
        <v>0</v>
      </c>
      <c r="AV5565">
        <v>5000</v>
      </c>
      <c r="AW5565">
        <v>70000</v>
      </c>
    </row>
    <row r="5566" spans="1:49" x14ac:dyDescent="0.35">
      <c r="A5566" s="2" t="s">
        <v>1459</v>
      </c>
      <c r="B5566">
        <v>4</v>
      </c>
      <c r="C5566">
        <v>405</v>
      </c>
      <c r="D5566">
        <v>2</v>
      </c>
      <c r="E5566" t="s">
        <v>50</v>
      </c>
      <c r="F5566">
        <v>51</v>
      </c>
      <c r="G5566" t="s">
        <v>136</v>
      </c>
      <c r="H5566" t="s">
        <v>52</v>
      </c>
      <c r="I5566" t="s">
        <v>52</v>
      </c>
      <c r="J5566" t="s">
        <v>52</v>
      </c>
      <c r="K5566" t="s">
        <v>52</v>
      </c>
      <c r="L5566" t="s">
        <v>52</v>
      </c>
      <c r="M5566">
        <v>7</v>
      </c>
      <c r="N5566" t="s">
        <v>86</v>
      </c>
      <c r="O5566">
        <v>2</v>
      </c>
      <c r="P5566" s="6">
        <v>7</v>
      </c>
      <c r="Q5566" t="s">
        <v>56</v>
      </c>
      <c r="R5566">
        <v>6</v>
      </c>
      <c r="S5566" s="5">
        <f t="shared" si="86"/>
        <v>1</v>
      </c>
      <c r="T5566" t="s">
        <v>58</v>
      </c>
      <c r="U5566" t="s">
        <v>52</v>
      </c>
      <c r="V5566">
        <v>1</v>
      </c>
      <c r="W5566" t="s">
        <v>52</v>
      </c>
      <c r="X5566">
        <v>2</v>
      </c>
      <c r="AB5566" t="s">
        <v>136</v>
      </c>
      <c r="AC5566" t="s">
        <v>52</v>
      </c>
      <c r="AD5566" t="s">
        <v>52</v>
      </c>
      <c r="AE5566" t="s">
        <v>53</v>
      </c>
      <c r="AF5566" t="s">
        <v>53</v>
      </c>
      <c r="AG5566" t="s">
        <v>52</v>
      </c>
      <c r="AH5566">
        <v>1</v>
      </c>
      <c r="AI5566" t="s">
        <v>68</v>
      </c>
      <c r="AJ5566" t="s">
        <v>52</v>
      </c>
      <c r="AK5566" t="s">
        <v>74</v>
      </c>
      <c r="AM5566" t="s">
        <v>62</v>
      </c>
      <c r="AN5566" t="s">
        <v>53</v>
      </c>
      <c r="AP5566">
        <v>0</v>
      </c>
      <c r="AQ5566">
        <v>0</v>
      </c>
      <c r="AR5566">
        <v>10000</v>
      </c>
      <c r="AS5566">
        <v>5000</v>
      </c>
      <c r="AT5566">
        <v>0</v>
      </c>
      <c r="AU5566">
        <v>0</v>
      </c>
      <c r="AV5566">
        <v>2000</v>
      </c>
      <c r="AW5566">
        <v>17000</v>
      </c>
    </row>
    <row r="5567" spans="1:49" hidden="1" x14ac:dyDescent="0.35">
      <c r="A5567" s="2" t="s">
        <v>1460</v>
      </c>
      <c r="B5567">
        <v>25</v>
      </c>
      <c r="C5567">
        <v>2507</v>
      </c>
      <c r="D5567">
        <v>2</v>
      </c>
      <c r="E5567" t="s">
        <v>50</v>
      </c>
      <c r="F5567">
        <v>43</v>
      </c>
      <c r="G5567" t="s">
        <v>72</v>
      </c>
      <c r="I5567" t="s">
        <v>73</v>
      </c>
      <c r="J5567" t="s">
        <v>53</v>
      </c>
      <c r="K5567" t="s">
        <v>53</v>
      </c>
      <c r="L5567" t="s">
        <v>53</v>
      </c>
      <c r="M5567">
        <v>0</v>
      </c>
      <c r="O5567">
        <v>1</v>
      </c>
      <c r="P5567" s="2">
        <v>1</v>
      </c>
      <c r="Q5567" t="s">
        <v>50</v>
      </c>
      <c r="R5567">
        <v>43</v>
      </c>
      <c r="S5567" s="5">
        <f t="shared" si="86"/>
        <v>0</v>
      </c>
      <c r="T5567" t="s">
        <v>54</v>
      </c>
      <c r="U5567" t="s">
        <v>53</v>
      </c>
      <c r="W5567" t="s">
        <v>53</v>
      </c>
      <c r="Y5567" t="s">
        <v>55</v>
      </c>
      <c r="Z5567" t="s">
        <v>52</v>
      </c>
      <c r="AA5567">
        <v>2</v>
      </c>
      <c r="AB5567" t="s">
        <v>72</v>
      </c>
      <c r="AD5567" t="s">
        <v>73</v>
      </c>
      <c r="AE5567" t="s">
        <v>53</v>
      </c>
      <c r="AF5567" t="s">
        <v>53</v>
      </c>
      <c r="AG5567" t="s">
        <v>53</v>
      </c>
    </row>
    <row r="5568" spans="1:49" hidden="1" x14ac:dyDescent="0.35">
      <c r="A5568" s="2" t="s">
        <v>1460</v>
      </c>
      <c r="B5568">
        <v>25</v>
      </c>
      <c r="C5568">
        <v>2507</v>
      </c>
      <c r="D5568">
        <v>2</v>
      </c>
      <c r="E5568" t="s">
        <v>50</v>
      </c>
      <c r="F5568">
        <v>43</v>
      </c>
      <c r="G5568" t="s">
        <v>72</v>
      </c>
      <c r="I5568" t="s">
        <v>73</v>
      </c>
      <c r="J5568" t="s">
        <v>53</v>
      </c>
      <c r="K5568" t="s">
        <v>53</v>
      </c>
      <c r="L5568" t="s">
        <v>53</v>
      </c>
      <c r="M5568">
        <v>0</v>
      </c>
      <c r="O5568">
        <v>1</v>
      </c>
      <c r="P5568" s="2">
        <v>2</v>
      </c>
      <c r="Q5568" t="s">
        <v>56</v>
      </c>
      <c r="R5568">
        <v>41</v>
      </c>
      <c r="S5568" s="5">
        <f t="shared" si="86"/>
        <v>0</v>
      </c>
      <c r="T5568" t="s">
        <v>57</v>
      </c>
      <c r="U5568" t="s">
        <v>53</v>
      </c>
      <c r="W5568" t="s">
        <v>53</v>
      </c>
      <c r="Y5568" t="s">
        <v>55</v>
      </c>
      <c r="Z5568" t="s">
        <v>52</v>
      </c>
      <c r="AA5568">
        <v>1</v>
      </c>
      <c r="AB5568" t="s">
        <v>72</v>
      </c>
      <c r="AD5568" t="s">
        <v>73</v>
      </c>
      <c r="AE5568" t="s">
        <v>53</v>
      </c>
      <c r="AF5568" t="s">
        <v>53</v>
      </c>
      <c r="AG5568" t="s">
        <v>53</v>
      </c>
    </row>
    <row r="5569" spans="1:49" hidden="1" x14ac:dyDescent="0.35">
      <c r="A5569" s="2" t="s">
        <v>1460</v>
      </c>
      <c r="B5569">
        <v>25</v>
      </c>
      <c r="C5569">
        <v>2507</v>
      </c>
      <c r="D5569">
        <v>2</v>
      </c>
      <c r="E5569" t="s">
        <v>50</v>
      </c>
      <c r="F5569">
        <v>43</v>
      </c>
      <c r="G5569" t="s">
        <v>72</v>
      </c>
      <c r="I5569" t="s">
        <v>73</v>
      </c>
      <c r="J5569" t="s">
        <v>53</v>
      </c>
      <c r="K5569" t="s">
        <v>53</v>
      </c>
      <c r="L5569" t="s">
        <v>53</v>
      </c>
      <c r="M5569">
        <v>0</v>
      </c>
      <c r="O5569">
        <v>1</v>
      </c>
      <c r="P5569" s="2">
        <v>3</v>
      </c>
      <c r="Q5569" t="s">
        <v>56</v>
      </c>
      <c r="R5569">
        <v>22</v>
      </c>
      <c r="S5569" s="5">
        <f t="shared" si="86"/>
        <v>0</v>
      </c>
      <c r="T5569" t="s">
        <v>58</v>
      </c>
      <c r="U5569" t="s">
        <v>52</v>
      </c>
      <c r="V5569">
        <v>1</v>
      </c>
      <c r="W5569" t="s">
        <v>52</v>
      </c>
      <c r="X5569">
        <v>2</v>
      </c>
      <c r="Y5569" t="s">
        <v>92</v>
      </c>
      <c r="AB5569" t="s">
        <v>72</v>
      </c>
      <c r="AD5569" t="s">
        <v>73</v>
      </c>
      <c r="AE5569" t="s">
        <v>52</v>
      </c>
      <c r="AF5569" t="s">
        <v>52</v>
      </c>
      <c r="AG5569" t="s">
        <v>52</v>
      </c>
      <c r="AH5569">
        <v>5</v>
      </c>
      <c r="AI5569" t="s">
        <v>78</v>
      </c>
      <c r="AJ5569" t="s">
        <v>53</v>
      </c>
    </row>
    <row r="5570" spans="1:49" hidden="1" x14ac:dyDescent="0.35">
      <c r="A5570" s="2" t="s">
        <v>1460</v>
      </c>
      <c r="B5570">
        <v>25</v>
      </c>
      <c r="C5570">
        <v>2507</v>
      </c>
      <c r="D5570">
        <v>2</v>
      </c>
      <c r="E5570" t="s">
        <v>50</v>
      </c>
      <c r="F5570">
        <v>43</v>
      </c>
      <c r="G5570" t="s">
        <v>72</v>
      </c>
      <c r="I5570" t="s">
        <v>73</v>
      </c>
      <c r="J5570" t="s">
        <v>53</v>
      </c>
      <c r="K5570" t="s">
        <v>53</v>
      </c>
      <c r="L5570" t="s">
        <v>53</v>
      </c>
      <c r="M5570">
        <v>0</v>
      </c>
      <c r="O5570">
        <v>1</v>
      </c>
      <c r="P5570" s="2">
        <v>4</v>
      </c>
      <c r="Q5570" t="s">
        <v>50</v>
      </c>
      <c r="R5570">
        <v>20</v>
      </c>
      <c r="S5570" s="5">
        <f t="shared" si="86"/>
        <v>0</v>
      </c>
      <c r="T5570" t="s">
        <v>58</v>
      </c>
      <c r="U5570" t="s">
        <v>52</v>
      </c>
      <c r="V5570">
        <v>1</v>
      </c>
      <c r="W5570" t="s">
        <v>52</v>
      </c>
      <c r="X5570">
        <v>2</v>
      </c>
      <c r="Y5570" t="s">
        <v>59</v>
      </c>
      <c r="AB5570" t="s">
        <v>72</v>
      </c>
      <c r="AD5570" t="s">
        <v>73</v>
      </c>
      <c r="AE5570" t="s">
        <v>52</v>
      </c>
      <c r="AF5570" t="s">
        <v>52</v>
      </c>
      <c r="AG5570" t="s">
        <v>52</v>
      </c>
      <c r="AH5570">
        <v>5</v>
      </c>
      <c r="AI5570" t="s">
        <v>78</v>
      </c>
      <c r="AJ5570" t="s">
        <v>53</v>
      </c>
    </row>
    <row r="5571" spans="1:49" hidden="1" x14ac:dyDescent="0.35">
      <c r="A5571" s="2" t="s">
        <v>1460</v>
      </c>
      <c r="B5571">
        <v>25</v>
      </c>
      <c r="C5571">
        <v>2507</v>
      </c>
      <c r="D5571">
        <v>2</v>
      </c>
      <c r="E5571" t="s">
        <v>50</v>
      </c>
      <c r="F5571">
        <v>43</v>
      </c>
      <c r="G5571" t="s">
        <v>72</v>
      </c>
      <c r="I5571" t="s">
        <v>73</v>
      </c>
      <c r="J5571" t="s">
        <v>53</v>
      </c>
      <c r="K5571" t="s">
        <v>53</v>
      </c>
      <c r="L5571" t="s">
        <v>53</v>
      </c>
      <c r="M5571">
        <v>0</v>
      </c>
      <c r="O5571">
        <v>1</v>
      </c>
      <c r="P5571" s="2">
        <v>5</v>
      </c>
      <c r="Q5571" t="s">
        <v>56</v>
      </c>
      <c r="R5571">
        <v>21</v>
      </c>
      <c r="S5571" s="5">
        <f t="shared" ref="S5571:S5634" si="87">IF(AND(R5571&gt;=6, R5571&lt;=17, T5571="Child"),1,0)</f>
        <v>0</v>
      </c>
      <c r="T5571" t="s">
        <v>58</v>
      </c>
      <c r="U5571" t="s">
        <v>52</v>
      </c>
      <c r="V5571">
        <v>1</v>
      </c>
      <c r="W5571" t="s">
        <v>52</v>
      </c>
      <c r="X5571">
        <v>2</v>
      </c>
      <c r="Y5571" t="s">
        <v>59</v>
      </c>
      <c r="AB5571" t="s">
        <v>72</v>
      </c>
      <c r="AD5571" t="s">
        <v>73</v>
      </c>
      <c r="AE5571" t="s">
        <v>52</v>
      </c>
      <c r="AF5571" t="s">
        <v>52</v>
      </c>
      <c r="AG5571" t="s">
        <v>52</v>
      </c>
      <c r="AH5571">
        <v>9</v>
      </c>
      <c r="AI5571" t="s">
        <v>80</v>
      </c>
      <c r="AJ5571" t="s">
        <v>53</v>
      </c>
    </row>
    <row r="5572" spans="1:49" hidden="1" x14ac:dyDescent="0.35">
      <c r="A5572" s="2" t="s">
        <v>1460</v>
      </c>
      <c r="B5572">
        <v>25</v>
      </c>
      <c r="C5572">
        <v>2507</v>
      </c>
      <c r="D5572">
        <v>2</v>
      </c>
      <c r="E5572" t="s">
        <v>50</v>
      </c>
      <c r="F5572">
        <v>43</v>
      </c>
      <c r="G5572" t="s">
        <v>72</v>
      </c>
      <c r="I5572" t="s">
        <v>73</v>
      </c>
      <c r="J5572" t="s">
        <v>53</v>
      </c>
      <c r="K5572" t="s">
        <v>53</v>
      </c>
      <c r="L5572" t="s">
        <v>53</v>
      </c>
      <c r="M5572">
        <v>0</v>
      </c>
      <c r="O5572">
        <v>1</v>
      </c>
      <c r="P5572" s="2">
        <v>6</v>
      </c>
      <c r="Q5572" t="s">
        <v>50</v>
      </c>
      <c r="R5572">
        <v>19</v>
      </c>
      <c r="S5572" s="5">
        <f t="shared" si="87"/>
        <v>0</v>
      </c>
      <c r="T5572" t="s">
        <v>58</v>
      </c>
      <c r="U5572" t="s">
        <v>52</v>
      </c>
      <c r="V5572">
        <v>1</v>
      </c>
      <c r="W5572" t="s">
        <v>52</v>
      </c>
      <c r="X5572">
        <v>2</v>
      </c>
      <c r="Y5572" t="s">
        <v>59</v>
      </c>
      <c r="AB5572" t="s">
        <v>72</v>
      </c>
      <c r="AD5572" t="s">
        <v>73</v>
      </c>
      <c r="AE5572" t="s">
        <v>52</v>
      </c>
      <c r="AF5572" t="s">
        <v>52</v>
      </c>
      <c r="AG5572" t="s">
        <v>52</v>
      </c>
      <c r="AH5572">
        <v>7</v>
      </c>
      <c r="AI5572" t="s">
        <v>86</v>
      </c>
      <c r="AJ5572" t="s">
        <v>53</v>
      </c>
    </row>
    <row r="5573" spans="1:49" hidden="1" x14ac:dyDescent="0.35">
      <c r="A5573" s="2" t="s">
        <v>1460</v>
      </c>
      <c r="B5573">
        <v>25</v>
      </c>
      <c r="C5573">
        <v>2507</v>
      </c>
      <c r="D5573">
        <v>2</v>
      </c>
      <c r="E5573" t="s">
        <v>50</v>
      </c>
      <c r="F5573">
        <v>43</v>
      </c>
      <c r="G5573" t="s">
        <v>72</v>
      </c>
      <c r="I5573" t="s">
        <v>73</v>
      </c>
      <c r="J5573" t="s">
        <v>53</v>
      </c>
      <c r="K5573" t="s">
        <v>53</v>
      </c>
      <c r="L5573" t="s">
        <v>53</v>
      </c>
      <c r="M5573">
        <v>0</v>
      </c>
      <c r="O5573">
        <v>1</v>
      </c>
      <c r="P5573" s="2">
        <v>7</v>
      </c>
      <c r="Q5573" t="s">
        <v>50</v>
      </c>
      <c r="R5573">
        <v>2</v>
      </c>
      <c r="S5573" s="5">
        <f t="shared" si="87"/>
        <v>0</v>
      </c>
      <c r="T5573" t="s">
        <v>102</v>
      </c>
      <c r="U5573" t="s">
        <v>53</v>
      </c>
      <c r="W5573" t="s">
        <v>52</v>
      </c>
      <c r="X5573">
        <v>3</v>
      </c>
      <c r="AB5573" t="s">
        <v>72</v>
      </c>
      <c r="AD5573" t="s">
        <v>73</v>
      </c>
    </row>
    <row r="5574" spans="1:49" hidden="1" x14ac:dyDescent="0.35">
      <c r="A5574" s="2" t="s">
        <v>1461</v>
      </c>
      <c r="B5574">
        <v>16</v>
      </c>
      <c r="C5574">
        <v>1609</v>
      </c>
      <c r="D5574">
        <v>2</v>
      </c>
      <c r="E5574" t="s">
        <v>50</v>
      </c>
      <c r="F5574">
        <v>37</v>
      </c>
      <c r="G5574" t="s">
        <v>51</v>
      </c>
      <c r="H5574" t="s">
        <v>52</v>
      </c>
      <c r="I5574" t="s">
        <v>52</v>
      </c>
      <c r="J5574" t="s">
        <v>53</v>
      </c>
      <c r="K5574" t="s">
        <v>53</v>
      </c>
      <c r="L5574" t="s">
        <v>53</v>
      </c>
      <c r="M5574">
        <v>0</v>
      </c>
      <c r="O5574">
        <v>7</v>
      </c>
      <c r="P5574" s="2">
        <v>1</v>
      </c>
      <c r="Q5574" t="s">
        <v>50</v>
      </c>
      <c r="R5574">
        <v>37</v>
      </c>
      <c r="S5574" s="5">
        <f t="shared" si="87"/>
        <v>0</v>
      </c>
      <c r="T5574" t="s">
        <v>54</v>
      </c>
      <c r="U5574" t="s">
        <v>53</v>
      </c>
      <c r="W5574" t="s">
        <v>53</v>
      </c>
      <c r="Y5574" t="s">
        <v>55</v>
      </c>
      <c r="Z5574" t="s">
        <v>52</v>
      </c>
      <c r="AA5574">
        <v>2</v>
      </c>
      <c r="AB5574" t="s">
        <v>51</v>
      </c>
      <c r="AC5574" t="s">
        <v>52</v>
      </c>
      <c r="AD5574" t="s">
        <v>52</v>
      </c>
      <c r="AE5574" t="s">
        <v>53</v>
      </c>
      <c r="AF5574" t="s">
        <v>53</v>
      </c>
      <c r="AG5574" t="s">
        <v>53</v>
      </c>
    </row>
    <row r="5575" spans="1:49" hidden="1" x14ac:dyDescent="0.35">
      <c r="A5575" s="2" t="s">
        <v>1461</v>
      </c>
      <c r="B5575">
        <v>16</v>
      </c>
      <c r="C5575">
        <v>1609</v>
      </c>
      <c r="D5575">
        <v>2</v>
      </c>
      <c r="E5575" t="s">
        <v>50</v>
      </c>
      <c r="F5575">
        <v>37</v>
      </c>
      <c r="G5575" t="s">
        <v>51</v>
      </c>
      <c r="H5575" t="s">
        <v>52</v>
      </c>
      <c r="I5575" t="s">
        <v>52</v>
      </c>
      <c r="J5575" t="s">
        <v>53</v>
      </c>
      <c r="K5575" t="s">
        <v>53</v>
      </c>
      <c r="L5575" t="s">
        <v>53</v>
      </c>
      <c r="M5575">
        <v>0</v>
      </c>
      <c r="O5575">
        <v>7</v>
      </c>
      <c r="P5575" s="2">
        <v>2</v>
      </c>
      <c r="Q5575" t="s">
        <v>56</v>
      </c>
      <c r="R5575">
        <v>30</v>
      </c>
      <c r="S5575" s="5">
        <f t="shared" si="87"/>
        <v>0</v>
      </c>
      <c r="T5575" t="s">
        <v>57</v>
      </c>
      <c r="U5575" t="s">
        <v>53</v>
      </c>
      <c r="W5575" t="s">
        <v>53</v>
      </c>
      <c r="Y5575" t="s">
        <v>55</v>
      </c>
      <c r="Z5575" t="s">
        <v>52</v>
      </c>
      <c r="AA5575">
        <v>1</v>
      </c>
      <c r="AB5575" t="s">
        <v>51</v>
      </c>
      <c r="AC5575" t="s">
        <v>52</v>
      </c>
      <c r="AD5575" t="s">
        <v>52</v>
      </c>
      <c r="AE5575" t="s">
        <v>53</v>
      </c>
      <c r="AF5575" t="s">
        <v>53</v>
      </c>
      <c r="AG5575" t="s">
        <v>53</v>
      </c>
    </row>
    <row r="5576" spans="1:49" x14ac:dyDescent="0.35">
      <c r="A5576" s="2" t="s">
        <v>1461</v>
      </c>
      <c r="B5576">
        <v>16</v>
      </c>
      <c r="C5576">
        <v>1609</v>
      </c>
      <c r="D5576">
        <v>2</v>
      </c>
      <c r="E5576" t="s">
        <v>50</v>
      </c>
      <c r="F5576">
        <v>37</v>
      </c>
      <c r="G5576" t="s">
        <v>51</v>
      </c>
      <c r="H5576" t="s">
        <v>52</v>
      </c>
      <c r="I5576" t="s">
        <v>52</v>
      </c>
      <c r="J5576" t="s">
        <v>53</v>
      </c>
      <c r="K5576" t="s">
        <v>53</v>
      </c>
      <c r="L5576" t="s">
        <v>53</v>
      </c>
      <c r="M5576">
        <v>0</v>
      </c>
      <c r="O5576">
        <v>7</v>
      </c>
      <c r="P5576" s="6">
        <v>3</v>
      </c>
      <c r="Q5576" t="s">
        <v>50</v>
      </c>
      <c r="R5576">
        <v>17</v>
      </c>
      <c r="S5576" s="5">
        <f t="shared" si="87"/>
        <v>1</v>
      </c>
      <c r="T5576" t="s">
        <v>58</v>
      </c>
      <c r="U5576" t="s">
        <v>52</v>
      </c>
      <c r="V5576">
        <v>1</v>
      </c>
      <c r="W5576" t="s">
        <v>52</v>
      </c>
      <c r="X5576">
        <v>2</v>
      </c>
      <c r="Y5576" t="s">
        <v>59</v>
      </c>
      <c r="AB5576" t="s">
        <v>51</v>
      </c>
      <c r="AC5576" t="s">
        <v>52</v>
      </c>
      <c r="AD5576" t="s">
        <v>52</v>
      </c>
      <c r="AE5576" t="s">
        <v>53</v>
      </c>
      <c r="AF5576" t="s">
        <v>53</v>
      </c>
      <c r="AG5576" t="s">
        <v>52</v>
      </c>
      <c r="AH5576">
        <v>3</v>
      </c>
      <c r="AI5576" t="s">
        <v>97</v>
      </c>
      <c r="AJ5576" t="s">
        <v>52</v>
      </c>
      <c r="AK5576" t="s">
        <v>98</v>
      </c>
      <c r="AM5576" t="s">
        <v>62</v>
      </c>
      <c r="AN5576" t="s">
        <v>53</v>
      </c>
      <c r="AP5576">
        <v>500000</v>
      </c>
      <c r="AQ5576">
        <v>0</v>
      </c>
      <c r="AR5576">
        <v>15000</v>
      </c>
      <c r="AS5576">
        <v>30000</v>
      </c>
      <c r="AT5576">
        <v>0</v>
      </c>
      <c r="AU5576">
        <v>0</v>
      </c>
      <c r="AV5576">
        <v>0</v>
      </c>
      <c r="AW5576">
        <v>545000</v>
      </c>
    </row>
    <row r="5577" spans="1:49" x14ac:dyDescent="0.35">
      <c r="A5577" s="2" t="s">
        <v>1461</v>
      </c>
      <c r="B5577">
        <v>16</v>
      </c>
      <c r="C5577">
        <v>1609</v>
      </c>
      <c r="D5577">
        <v>2</v>
      </c>
      <c r="E5577" t="s">
        <v>50</v>
      </c>
      <c r="F5577">
        <v>37</v>
      </c>
      <c r="G5577" t="s">
        <v>51</v>
      </c>
      <c r="H5577" t="s">
        <v>52</v>
      </c>
      <c r="I5577" t="s">
        <v>52</v>
      </c>
      <c r="J5577" t="s">
        <v>53</v>
      </c>
      <c r="K5577" t="s">
        <v>53</v>
      </c>
      <c r="L5577" t="s">
        <v>53</v>
      </c>
      <c r="M5577">
        <v>0</v>
      </c>
      <c r="O5577">
        <v>7</v>
      </c>
      <c r="P5577" s="6">
        <v>4</v>
      </c>
      <c r="Q5577" t="s">
        <v>56</v>
      </c>
      <c r="R5577">
        <v>15</v>
      </c>
      <c r="S5577" s="5">
        <f t="shared" si="87"/>
        <v>1</v>
      </c>
      <c r="T5577" t="s">
        <v>58</v>
      </c>
      <c r="U5577" t="s">
        <v>52</v>
      </c>
      <c r="V5577">
        <v>1</v>
      </c>
      <c r="W5577" t="s">
        <v>52</v>
      </c>
      <c r="X5577">
        <v>2</v>
      </c>
      <c r="Y5577" t="s">
        <v>59</v>
      </c>
      <c r="AB5577" t="s">
        <v>51</v>
      </c>
      <c r="AC5577" t="s">
        <v>52</v>
      </c>
      <c r="AD5577" t="s">
        <v>52</v>
      </c>
      <c r="AE5577" t="s">
        <v>53</v>
      </c>
      <c r="AF5577" t="s">
        <v>53</v>
      </c>
      <c r="AG5577" t="s">
        <v>52</v>
      </c>
      <c r="AH5577">
        <v>2</v>
      </c>
      <c r="AI5577" t="s">
        <v>65</v>
      </c>
      <c r="AJ5577" t="s">
        <v>52</v>
      </c>
      <c r="AK5577" t="s">
        <v>66</v>
      </c>
      <c r="AM5577" t="s">
        <v>62</v>
      </c>
      <c r="AN5577" t="s">
        <v>53</v>
      </c>
      <c r="AP5577">
        <v>500000</v>
      </c>
      <c r="AQ5577">
        <v>0</v>
      </c>
      <c r="AR5577">
        <v>15000</v>
      </c>
      <c r="AS5577">
        <v>20000</v>
      </c>
      <c r="AT5577">
        <v>0</v>
      </c>
      <c r="AU5577">
        <v>0</v>
      </c>
      <c r="AV5577">
        <v>0</v>
      </c>
      <c r="AW5577">
        <v>535000</v>
      </c>
    </row>
    <row r="5578" spans="1:49" x14ac:dyDescent="0.35">
      <c r="A5578" s="2" t="s">
        <v>1461</v>
      </c>
      <c r="B5578">
        <v>16</v>
      </c>
      <c r="C5578">
        <v>1609</v>
      </c>
      <c r="D5578">
        <v>2</v>
      </c>
      <c r="E5578" t="s">
        <v>50</v>
      </c>
      <c r="F5578">
        <v>37</v>
      </c>
      <c r="G5578" t="s">
        <v>51</v>
      </c>
      <c r="H5578" t="s">
        <v>52</v>
      </c>
      <c r="I5578" t="s">
        <v>52</v>
      </c>
      <c r="J5578" t="s">
        <v>53</v>
      </c>
      <c r="K5578" t="s">
        <v>53</v>
      </c>
      <c r="L5578" t="s">
        <v>53</v>
      </c>
      <c r="M5578">
        <v>0</v>
      </c>
      <c r="O5578">
        <v>7</v>
      </c>
      <c r="P5578" s="6">
        <v>5</v>
      </c>
      <c r="Q5578" t="s">
        <v>56</v>
      </c>
      <c r="R5578">
        <v>13</v>
      </c>
      <c r="S5578" s="5">
        <f t="shared" si="87"/>
        <v>1</v>
      </c>
      <c r="T5578" t="s">
        <v>58</v>
      </c>
      <c r="U5578" t="s">
        <v>52</v>
      </c>
      <c r="V5578">
        <v>1</v>
      </c>
      <c r="W5578" t="s">
        <v>52</v>
      </c>
      <c r="X5578">
        <v>2</v>
      </c>
      <c r="Y5578" t="s">
        <v>59</v>
      </c>
      <c r="AB5578" t="s">
        <v>51</v>
      </c>
      <c r="AC5578" t="s">
        <v>52</v>
      </c>
      <c r="AD5578" t="s">
        <v>52</v>
      </c>
      <c r="AE5578" t="s">
        <v>53</v>
      </c>
      <c r="AF5578" t="s">
        <v>53</v>
      </c>
      <c r="AG5578" t="s">
        <v>52</v>
      </c>
      <c r="AH5578">
        <v>2</v>
      </c>
      <c r="AI5578" t="s">
        <v>65</v>
      </c>
      <c r="AJ5578" t="s">
        <v>52</v>
      </c>
      <c r="AK5578" t="s">
        <v>66</v>
      </c>
      <c r="AM5578" t="s">
        <v>62</v>
      </c>
      <c r="AN5578" t="s">
        <v>53</v>
      </c>
      <c r="AP5578">
        <v>500000</v>
      </c>
      <c r="AQ5578">
        <v>0</v>
      </c>
      <c r="AR5578">
        <v>10000</v>
      </c>
      <c r="AS5578">
        <v>20000</v>
      </c>
      <c r="AT5578">
        <v>0</v>
      </c>
      <c r="AU5578">
        <v>0</v>
      </c>
      <c r="AV5578">
        <v>0</v>
      </c>
      <c r="AW5578">
        <v>530000</v>
      </c>
    </row>
    <row r="5579" spans="1:49" x14ac:dyDescent="0.35">
      <c r="A5579" s="2" t="s">
        <v>1461</v>
      </c>
      <c r="B5579">
        <v>16</v>
      </c>
      <c r="C5579">
        <v>1609</v>
      </c>
      <c r="D5579">
        <v>2</v>
      </c>
      <c r="E5579" t="s">
        <v>50</v>
      </c>
      <c r="F5579">
        <v>37</v>
      </c>
      <c r="G5579" t="s">
        <v>51</v>
      </c>
      <c r="H5579" t="s">
        <v>52</v>
      </c>
      <c r="I5579" t="s">
        <v>52</v>
      </c>
      <c r="J5579" t="s">
        <v>53</v>
      </c>
      <c r="K5579" t="s">
        <v>53</v>
      </c>
      <c r="L5579" t="s">
        <v>53</v>
      </c>
      <c r="M5579">
        <v>0</v>
      </c>
      <c r="O5579">
        <v>7</v>
      </c>
      <c r="P5579" s="6">
        <v>6</v>
      </c>
      <c r="Q5579" t="s">
        <v>50</v>
      </c>
      <c r="R5579">
        <v>11</v>
      </c>
      <c r="S5579" s="5">
        <f t="shared" si="87"/>
        <v>1</v>
      </c>
      <c r="T5579" t="s">
        <v>58</v>
      </c>
      <c r="U5579" t="s">
        <v>52</v>
      </c>
      <c r="V5579">
        <v>1</v>
      </c>
      <c r="W5579" t="s">
        <v>52</v>
      </c>
      <c r="X5579">
        <v>2</v>
      </c>
      <c r="AB5579" t="s">
        <v>51</v>
      </c>
      <c r="AC5579" t="s">
        <v>52</v>
      </c>
      <c r="AD5579" t="s">
        <v>52</v>
      </c>
      <c r="AE5579" t="s">
        <v>53</v>
      </c>
      <c r="AF5579" t="s">
        <v>53</v>
      </c>
      <c r="AG5579" t="s">
        <v>53</v>
      </c>
      <c r="AO5579" t="s">
        <v>198</v>
      </c>
    </row>
    <row r="5580" spans="1:49" x14ac:dyDescent="0.35">
      <c r="A5580" s="2" t="s">
        <v>1461</v>
      </c>
      <c r="B5580">
        <v>16</v>
      </c>
      <c r="C5580">
        <v>1609</v>
      </c>
      <c r="D5580">
        <v>2</v>
      </c>
      <c r="E5580" t="s">
        <v>50</v>
      </c>
      <c r="F5580">
        <v>37</v>
      </c>
      <c r="G5580" t="s">
        <v>51</v>
      </c>
      <c r="H5580" t="s">
        <v>52</v>
      </c>
      <c r="I5580" t="s">
        <v>52</v>
      </c>
      <c r="J5580" t="s">
        <v>53</v>
      </c>
      <c r="K5580" t="s">
        <v>53</v>
      </c>
      <c r="L5580" t="s">
        <v>53</v>
      </c>
      <c r="M5580">
        <v>0</v>
      </c>
      <c r="O5580">
        <v>7</v>
      </c>
      <c r="P5580" s="6">
        <v>7</v>
      </c>
      <c r="Q5580" t="s">
        <v>50</v>
      </c>
      <c r="R5580">
        <v>9</v>
      </c>
      <c r="S5580" s="5">
        <f t="shared" si="87"/>
        <v>1</v>
      </c>
      <c r="T5580" t="s">
        <v>58</v>
      </c>
      <c r="U5580" t="s">
        <v>52</v>
      </c>
      <c r="V5580">
        <v>1</v>
      </c>
      <c r="W5580" t="s">
        <v>52</v>
      </c>
      <c r="X5580">
        <v>2</v>
      </c>
      <c r="AB5580" t="s">
        <v>51</v>
      </c>
      <c r="AC5580" t="s">
        <v>52</v>
      </c>
      <c r="AD5580" t="s">
        <v>52</v>
      </c>
      <c r="AE5580" t="s">
        <v>53</v>
      </c>
      <c r="AF5580" t="s">
        <v>53</v>
      </c>
      <c r="AG5580" t="s">
        <v>53</v>
      </c>
      <c r="AO5580" t="s">
        <v>198</v>
      </c>
    </row>
    <row r="5581" spans="1:49" x14ac:dyDescent="0.35">
      <c r="A5581" s="2" t="s">
        <v>1461</v>
      </c>
      <c r="B5581">
        <v>16</v>
      </c>
      <c r="C5581">
        <v>1609</v>
      </c>
      <c r="D5581">
        <v>2</v>
      </c>
      <c r="E5581" t="s">
        <v>50</v>
      </c>
      <c r="F5581">
        <v>37</v>
      </c>
      <c r="G5581" t="s">
        <v>51</v>
      </c>
      <c r="H5581" t="s">
        <v>52</v>
      </c>
      <c r="I5581" t="s">
        <v>52</v>
      </c>
      <c r="J5581" t="s">
        <v>53</v>
      </c>
      <c r="K5581" t="s">
        <v>53</v>
      </c>
      <c r="L5581" t="s">
        <v>53</v>
      </c>
      <c r="M5581">
        <v>0</v>
      </c>
      <c r="O5581">
        <v>7</v>
      </c>
      <c r="P5581" s="6">
        <v>8</v>
      </c>
      <c r="Q5581" t="s">
        <v>50</v>
      </c>
      <c r="R5581">
        <v>7</v>
      </c>
      <c r="S5581" s="5">
        <f t="shared" si="87"/>
        <v>1</v>
      </c>
      <c r="T5581" t="s">
        <v>58</v>
      </c>
      <c r="U5581" t="s">
        <v>52</v>
      </c>
      <c r="V5581">
        <v>1</v>
      </c>
      <c r="W5581" t="s">
        <v>52</v>
      </c>
      <c r="X5581">
        <v>2</v>
      </c>
      <c r="AB5581" t="s">
        <v>51</v>
      </c>
      <c r="AC5581" t="s">
        <v>53</v>
      </c>
      <c r="AD5581" t="s">
        <v>52</v>
      </c>
      <c r="AE5581" t="s">
        <v>53</v>
      </c>
      <c r="AF5581" t="s">
        <v>53</v>
      </c>
      <c r="AG5581" t="s">
        <v>53</v>
      </c>
      <c r="AO5581" t="s">
        <v>190</v>
      </c>
    </row>
    <row r="5582" spans="1:49" hidden="1" x14ac:dyDescent="0.35">
      <c r="A5582" s="2" t="s">
        <v>1461</v>
      </c>
      <c r="B5582">
        <v>16</v>
      </c>
      <c r="C5582">
        <v>1609</v>
      </c>
      <c r="D5582">
        <v>2</v>
      </c>
      <c r="E5582" t="s">
        <v>50</v>
      </c>
      <c r="F5582">
        <v>37</v>
      </c>
      <c r="G5582" t="s">
        <v>51</v>
      </c>
      <c r="H5582" t="s">
        <v>52</v>
      </c>
      <c r="I5582" t="s">
        <v>52</v>
      </c>
      <c r="J5582" t="s">
        <v>53</v>
      </c>
      <c r="K5582" t="s">
        <v>53</v>
      </c>
      <c r="L5582" t="s">
        <v>53</v>
      </c>
      <c r="M5582">
        <v>0</v>
      </c>
      <c r="O5582">
        <v>7</v>
      </c>
      <c r="P5582" s="2">
        <v>9</v>
      </c>
      <c r="Q5582" t="s">
        <v>50</v>
      </c>
      <c r="R5582">
        <v>5</v>
      </c>
      <c r="S5582" s="5">
        <f t="shared" si="87"/>
        <v>0</v>
      </c>
      <c r="T5582" t="s">
        <v>58</v>
      </c>
      <c r="U5582" t="s">
        <v>52</v>
      </c>
      <c r="V5582">
        <v>1</v>
      </c>
      <c r="W5582" t="s">
        <v>52</v>
      </c>
      <c r="X5582">
        <v>2</v>
      </c>
      <c r="AB5582" t="s">
        <v>51</v>
      </c>
      <c r="AC5582" t="s">
        <v>53</v>
      </c>
      <c r="AD5582" t="s">
        <v>52</v>
      </c>
      <c r="AE5582" t="s">
        <v>53</v>
      </c>
      <c r="AF5582" t="s">
        <v>53</v>
      </c>
      <c r="AG5582" t="s">
        <v>53</v>
      </c>
      <c r="AO5582" t="s">
        <v>70</v>
      </c>
    </row>
    <row r="5583" spans="1:49" hidden="1" x14ac:dyDescent="0.35">
      <c r="A5583" s="2" t="s">
        <v>1462</v>
      </c>
      <c r="B5583">
        <v>8</v>
      </c>
      <c r="C5583">
        <v>807</v>
      </c>
      <c r="D5583">
        <v>2</v>
      </c>
      <c r="E5583" t="s">
        <v>56</v>
      </c>
      <c r="F5583">
        <v>41</v>
      </c>
      <c r="G5583" t="s">
        <v>72</v>
      </c>
      <c r="I5583" t="s">
        <v>73</v>
      </c>
      <c r="J5583" t="s">
        <v>52</v>
      </c>
      <c r="K5583" t="s">
        <v>52</v>
      </c>
      <c r="L5583" t="s">
        <v>52</v>
      </c>
      <c r="M5583">
        <v>4</v>
      </c>
      <c r="N5583" t="s">
        <v>63</v>
      </c>
      <c r="O5583">
        <v>5</v>
      </c>
      <c r="P5583" s="2">
        <v>1</v>
      </c>
      <c r="Q5583" t="s">
        <v>56</v>
      </c>
      <c r="R5583">
        <v>41</v>
      </c>
      <c r="S5583" s="5">
        <f t="shared" si="87"/>
        <v>0</v>
      </c>
      <c r="T5583" t="s">
        <v>54</v>
      </c>
      <c r="U5583" t="s">
        <v>53</v>
      </c>
      <c r="W5583" t="s">
        <v>53</v>
      </c>
      <c r="Y5583" t="s">
        <v>92</v>
      </c>
      <c r="AB5583" t="s">
        <v>72</v>
      </c>
      <c r="AD5583" t="s">
        <v>73</v>
      </c>
      <c r="AE5583" t="s">
        <v>52</v>
      </c>
      <c r="AF5583" t="s">
        <v>52</v>
      </c>
      <c r="AG5583" t="s">
        <v>52</v>
      </c>
      <c r="AH5583">
        <v>4</v>
      </c>
      <c r="AI5583" t="s">
        <v>63</v>
      </c>
      <c r="AJ5583" t="s">
        <v>53</v>
      </c>
    </row>
    <row r="5584" spans="1:49" hidden="1" x14ac:dyDescent="0.35">
      <c r="A5584" s="2" t="s">
        <v>1462</v>
      </c>
      <c r="B5584">
        <v>8</v>
      </c>
      <c r="C5584">
        <v>807</v>
      </c>
      <c r="D5584">
        <v>2</v>
      </c>
      <c r="E5584" t="s">
        <v>56</v>
      </c>
      <c r="F5584">
        <v>41</v>
      </c>
      <c r="G5584" t="s">
        <v>72</v>
      </c>
      <c r="I5584" t="s">
        <v>73</v>
      </c>
      <c r="J5584" t="s">
        <v>52</v>
      </c>
      <c r="K5584" t="s">
        <v>52</v>
      </c>
      <c r="L5584" t="s">
        <v>52</v>
      </c>
      <c r="M5584">
        <v>4</v>
      </c>
      <c r="N5584" t="s">
        <v>63</v>
      </c>
      <c r="O5584">
        <v>5</v>
      </c>
      <c r="P5584" s="2">
        <v>2</v>
      </c>
      <c r="Q5584" t="s">
        <v>50</v>
      </c>
      <c r="R5584">
        <v>18</v>
      </c>
      <c r="S5584" s="5">
        <f t="shared" si="87"/>
        <v>0</v>
      </c>
      <c r="T5584" t="s">
        <v>58</v>
      </c>
      <c r="U5584" t="s">
        <v>53</v>
      </c>
      <c r="W5584" t="s">
        <v>52</v>
      </c>
      <c r="X5584">
        <v>1</v>
      </c>
      <c r="Y5584" t="s">
        <v>59</v>
      </c>
      <c r="AB5584" t="s">
        <v>72</v>
      </c>
      <c r="AD5584" t="s">
        <v>73</v>
      </c>
      <c r="AE5584" t="s">
        <v>52</v>
      </c>
      <c r="AF5584" t="s">
        <v>52</v>
      </c>
      <c r="AG5584" t="s">
        <v>52</v>
      </c>
      <c r="AH5584">
        <v>7</v>
      </c>
      <c r="AI5584" t="s">
        <v>79</v>
      </c>
      <c r="AJ5584" t="s">
        <v>53</v>
      </c>
      <c r="AO5584" t="s">
        <v>119</v>
      </c>
    </row>
    <row r="5585" spans="1:49" x14ac:dyDescent="0.35">
      <c r="A5585" s="2" t="s">
        <v>1462</v>
      </c>
      <c r="B5585">
        <v>8</v>
      </c>
      <c r="C5585">
        <v>807</v>
      </c>
      <c r="D5585">
        <v>2</v>
      </c>
      <c r="E5585" t="s">
        <v>56</v>
      </c>
      <c r="F5585">
        <v>41</v>
      </c>
      <c r="G5585" t="s">
        <v>72</v>
      </c>
      <c r="I5585" t="s">
        <v>73</v>
      </c>
      <c r="J5585" t="s">
        <v>52</v>
      </c>
      <c r="K5585" t="s">
        <v>52</v>
      </c>
      <c r="L5585" t="s">
        <v>52</v>
      </c>
      <c r="M5585">
        <v>4</v>
      </c>
      <c r="N5585" t="s">
        <v>63</v>
      </c>
      <c r="O5585">
        <v>5</v>
      </c>
      <c r="P5585" s="6">
        <v>3</v>
      </c>
      <c r="Q5585" t="s">
        <v>56</v>
      </c>
      <c r="R5585">
        <v>15</v>
      </c>
      <c r="S5585" s="5">
        <f t="shared" si="87"/>
        <v>1</v>
      </c>
      <c r="T5585" t="s">
        <v>58</v>
      </c>
      <c r="U5585" t="s">
        <v>53</v>
      </c>
      <c r="W5585" t="s">
        <v>52</v>
      </c>
      <c r="X5585">
        <v>1</v>
      </c>
      <c r="Y5585" t="s">
        <v>59</v>
      </c>
      <c r="AB5585" t="s">
        <v>72</v>
      </c>
      <c r="AD5585" t="s">
        <v>73</v>
      </c>
      <c r="AE5585" t="s">
        <v>52</v>
      </c>
      <c r="AF5585" t="s">
        <v>52</v>
      </c>
      <c r="AG5585" t="s">
        <v>52</v>
      </c>
      <c r="AH5585">
        <v>4</v>
      </c>
      <c r="AI5585" t="s">
        <v>63</v>
      </c>
      <c r="AJ5585" t="s">
        <v>53</v>
      </c>
      <c r="AO5585" t="s">
        <v>119</v>
      </c>
    </row>
    <row r="5586" spans="1:49" x14ac:dyDescent="0.35">
      <c r="A5586" s="2" t="s">
        <v>1462</v>
      </c>
      <c r="B5586">
        <v>8</v>
      </c>
      <c r="C5586">
        <v>807</v>
      </c>
      <c r="D5586">
        <v>2</v>
      </c>
      <c r="E5586" t="s">
        <v>56</v>
      </c>
      <c r="F5586">
        <v>41</v>
      </c>
      <c r="G5586" t="s">
        <v>72</v>
      </c>
      <c r="I5586" t="s">
        <v>73</v>
      </c>
      <c r="J5586" t="s">
        <v>52</v>
      </c>
      <c r="K5586" t="s">
        <v>52</v>
      </c>
      <c r="L5586" t="s">
        <v>52</v>
      </c>
      <c r="M5586">
        <v>4</v>
      </c>
      <c r="N5586" t="s">
        <v>63</v>
      </c>
      <c r="O5586">
        <v>5</v>
      </c>
      <c r="P5586" s="6">
        <v>4</v>
      </c>
      <c r="Q5586" t="s">
        <v>56</v>
      </c>
      <c r="R5586">
        <v>13</v>
      </c>
      <c r="S5586" s="5">
        <f t="shared" si="87"/>
        <v>1</v>
      </c>
      <c r="T5586" t="s">
        <v>58</v>
      </c>
      <c r="U5586" t="s">
        <v>53</v>
      </c>
      <c r="W5586" t="s">
        <v>52</v>
      </c>
      <c r="X5586">
        <v>1</v>
      </c>
      <c r="Y5586" t="s">
        <v>59</v>
      </c>
      <c r="AB5586" t="s">
        <v>72</v>
      </c>
      <c r="AD5586" t="s">
        <v>73</v>
      </c>
      <c r="AE5586" t="s">
        <v>52</v>
      </c>
      <c r="AF5586" t="s">
        <v>52</v>
      </c>
      <c r="AG5586" t="s">
        <v>52</v>
      </c>
      <c r="AH5586">
        <v>3</v>
      </c>
      <c r="AI5586" t="s">
        <v>97</v>
      </c>
      <c r="AJ5586" t="s">
        <v>53</v>
      </c>
      <c r="AO5586" t="s">
        <v>119</v>
      </c>
    </row>
    <row r="5587" spans="1:49" x14ac:dyDescent="0.35">
      <c r="A5587" s="2" t="s">
        <v>1462</v>
      </c>
      <c r="B5587">
        <v>8</v>
      </c>
      <c r="C5587">
        <v>807</v>
      </c>
      <c r="D5587">
        <v>2</v>
      </c>
      <c r="E5587" t="s">
        <v>56</v>
      </c>
      <c r="F5587">
        <v>41</v>
      </c>
      <c r="G5587" t="s">
        <v>72</v>
      </c>
      <c r="I5587" t="s">
        <v>73</v>
      </c>
      <c r="J5587" t="s">
        <v>52</v>
      </c>
      <c r="K5587" t="s">
        <v>52</v>
      </c>
      <c r="L5587" t="s">
        <v>52</v>
      </c>
      <c r="M5587">
        <v>4</v>
      </c>
      <c r="N5587" t="s">
        <v>63</v>
      </c>
      <c r="O5587">
        <v>5</v>
      </c>
      <c r="P5587" s="6">
        <v>5</v>
      </c>
      <c r="Q5587" t="s">
        <v>56</v>
      </c>
      <c r="R5587">
        <v>11</v>
      </c>
      <c r="S5587" s="5">
        <f t="shared" si="87"/>
        <v>1</v>
      </c>
      <c r="T5587" t="s">
        <v>58</v>
      </c>
      <c r="U5587" t="s">
        <v>53</v>
      </c>
      <c r="W5587" t="s">
        <v>52</v>
      </c>
      <c r="X5587">
        <v>1</v>
      </c>
      <c r="AB5587" t="s">
        <v>72</v>
      </c>
      <c r="AD5587" t="s">
        <v>73</v>
      </c>
      <c r="AE5587" t="s">
        <v>52</v>
      </c>
      <c r="AF5587" t="s">
        <v>52</v>
      </c>
      <c r="AG5587" t="s">
        <v>52</v>
      </c>
      <c r="AH5587">
        <v>3</v>
      </c>
      <c r="AI5587" t="s">
        <v>97</v>
      </c>
      <c r="AJ5587" t="s">
        <v>52</v>
      </c>
      <c r="AK5587" t="s">
        <v>98</v>
      </c>
      <c r="AM5587" t="s">
        <v>62</v>
      </c>
      <c r="AN5587" t="s">
        <v>53</v>
      </c>
    </row>
    <row r="5588" spans="1:49" hidden="1" x14ac:dyDescent="0.35">
      <c r="A5588" s="2" t="s">
        <v>1462</v>
      </c>
      <c r="B5588">
        <v>8</v>
      </c>
      <c r="C5588">
        <v>807</v>
      </c>
      <c r="D5588">
        <v>2</v>
      </c>
      <c r="E5588" t="s">
        <v>56</v>
      </c>
      <c r="F5588">
        <v>41</v>
      </c>
      <c r="G5588" t="s">
        <v>72</v>
      </c>
      <c r="I5588" t="s">
        <v>73</v>
      </c>
      <c r="J5588" t="s">
        <v>52</v>
      </c>
      <c r="K5588" t="s">
        <v>52</v>
      </c>
      <c r="L5588" t="s">
        <v>52</v>
      </c>
      <c r="M5588">
        <v>4</v>
      </c>
      <c r="N5588" t="s">
        <v>63</v>
      </c>
      <c r="O5588">
        <v>5</v>
      </c>
      <c r="P5588" s="2">
        <v>6</v>
      </c>
      <c r="Q5588" t="s">
        <v>50</v>
      </c>
      <c r="R5588">
        <v>4</v>
      </c>
      <c r="S5588" s="5">
        <f t="shared" si="87"/>
        <v>0</v>
      </c>
      <c r="T5588" t="s">
        <v>58</v>
      </c>
      <c r="U5588" t="s">
        <v>53</v>
      </c>
      <c r="W5588" t="s">
        <v>52</v>
      </c>
      <c r="X5588">
        <v>1</v>
      </c>
      <c r="AB5588" t="s">
        <v>72</v>
      </c>
      <c r="AD5588" t="s">
        <v>73</v>
      </c>
      <c r="AE5588" t="s">
        <v>53</v>
      </c>
      <c r="AF5588" t="s">
        <v>53</v>
      </c>
      <c r="AG5588" t="s">
        <v>53</v>
      </c>
      <c r="AO5588" t="s">
        <v>70</v>
      </c>
    </row>
    <row r="5589" spans="1:49" hidden="1" x14ac:dyDescent="0.35">
      <c r="A5589" s="2" t="s">
        <v>1462</v>
      </c>
      <c r="B5589">
        <v>8</v>
      </c>
      <c r="C5589">
        <v>807</v>
      </c>
      <c r="D5589">
        <v>2</v>
      </c>
      <c r="E5589" t="s">
        <v>56</v>
      </c>
      <c r="F5589">
        <v>41</v>
      </c>
      <c r="G5589" t="s">
        <v>72</v>
      </c>
      <c r="I5589" t="s">
        <v>73</v>
      </c>
      <c r="J5589" t="s">
        <v>52</v>
      </c>
      <c r="K5589" t="s">
        <v>52</v>
      </c>
      <c r="L5589" t="s">
        <v>52</v>
      </c>
      <c r="M5589">
        <v>4</v>
      </c>
      <c r="N5589" t="s">
        <v>63</v>
      </c>
      <c r="O5589">
        <v>5</v>
      </c>
      <c r="P5589" s="2">
        <v>7</v>
      </c>
      <c r="Q5589" t="s">
        <v>56</v>
      </c>
      <c r="R5589">
        <v>2</v>
      </c>
      <c r="S5589" s="5">
        <f t="shared" si="87"/>
        <v>0</v>
      </c>
      <c r="T5589" t="s">
        <v>58</v>
      </c>
      <c r="U5589" t="s">
        <v>53</v>
      </c>
      <c r="W5589" t="s">
        <v>52</v>
      </c>
      <c r="X5589">
        <v>1</v>
      </c>
      <c r="AB5589" t="s">
        <v>72</v>
      </c>
      <c r="AD5589" t="s">
        <v>73</v>
      </c>
    </row>
    <row r="5590" spans="1:49" hidden="1" x14ac:dyDescent="0.35">
      <c r="A5590" s="2" t="s">
        <v>1463</v>
      </c>
      <c r="B5590">
        <v>2</v>
      </c>
      <c r="C5590">
        <v>202</v>
      </c>
      <c r="D5590">
        <v>1</v>
      </c>
      <c r="E5590" t="s">
        <v>50</v>
      </c>
      <c r="F5590">
        <v>30</v>
      </c>
      <c r="G5590" t="s">
        <v>72</v>
      </c>
      <c r="I5590" t="s">
        <v>73</v>
      </c>
      <c r="J5590" t="s">
        <v>52</v>
      </c>
      <c r="K5590" t="s">
        <v>52</v>
      </c>
      <c r="L5590" t="s">
        <v>52</v>
      </c>
      <c r="M5590">
        <v>7</v>
      </c>
      <c r="N5590" t="s">
        <v>79</v>
      </c>
      <c r="O5590">
        <v>3</v>
      </c>
      <c r="P5590" s="2">
        <v>1</v>
      </c>
      <c r="Q5590" t="s">
        <v>50</v>
      </c>
      <c r="R5590">
        <v>30</v>
      </c>
      <c r="S5590" s="5">
        <f t="shared" si="87"/>
        <v>0</v>
      </c>
      <c r="T5590" t="s">
        <v>54</v>
      </c>
      <c r="U5590" t="s">
        <v>53</v>
      </c>
      <c r="W5590" t="s">
        <v>53</v>
      </c>
      <c r="Y5590" t="s">
        <v>55</v>
      </c>
      <c r="Z5590" t="s">
        <v>52</v>
      </c>
      <c r="AA5590">
        <v>2</v>
      </c>
      <c r="AB5590" t="s">
        <v>72</v>
      </c>
      <c r="AD5590" t="s">
        <v>73</v>
      </c>
      <c r="AE5590" t="s">
        <v>52</v>
      </c>
      <c r="AF5590" t="s">
        <v>52</v>
      </c>
      <c r="AG5590" t="s">
        <v>52</v>
      </c>
      <c r="AH5590">
        <v>7</v>
      </c>
      <c r="AI5590" t="s">
        <v>79</v>
      </c>
      <c r="AJ5590" t="s">
        <v>53</v>
      </c>
    </row>
    <row r="5591" spans="1:49" hidden="1" x14ac:dyDescent="0.35">
      <c r="A5591" s="2" t="s">
        <v>1463</v>
      </c>
      <c r="B5591">
        <v>2</v>
      </c>
      <c r="C5591">
        <v>202</v>
      </c>
      <c r="D5591">
        <v>1</v>
      </c>
      <c r="E5591" t="s">
        <v>50</v>
      </c>
      <c r="F5591">
        <v>30</v>
      </c>
      <c r="G5591" t="s">
        <v>72</v>
      </c>
      <c r="I5591" t="s">
        <v>73</v>
      </c>
      <c r="J5591" t="s">
        <v>52</v>
      </c>
      <c r="K5591" t="s">
        <v>52</v>
      </c>
      <c r="L5591" t="s">
        <v>52</v>
      </c>
      <c r="M5591">
        <v>7</v>
      </c>
      <c r="N5591" t="s">
        <v>79</v>
      </c>
      <c r="O5591">
        <v>3</v>
      </c>
      <c r="P5591" s="2">
        <v>2</v>
      </c>
      <c r="Q5591" t="s">
        <v>56</v>
      </c>
      <c r="R5591">
        <v>31</v>
      </c>
      <c r="S5591" s="5">
        <f t="shared" si="87"/>
        <v>0</v>
      </c>
      <c r="T5591" t="s">
        <v>57</v>
      </c>
      <c r="U5591" t="s">
        <v>53</v>
      </c>
      <c r="W5591" t="s">
        <v>53</v>
      </c>
      <c r="Y5591" t="s">
        <v>55</v>
      </c>
      <c r="Z5591" t="s">
        <v>52</v>
      </c>
      <c r="AA5591">
        <v>1</v>
      </c>
      <c r="AB5591" t="s">
        <v>72</v>
      </c>
      <c r="AD5591" t="s">
        <v>73</v>
      </c>
      <c r="AE5591" t="s">
        <v>52</v>
      </c>
      <c r="AF5591" t="s">
        <v>52</v>
      </c>
      <c r="AG5591" t="s">
        <v>52</v>
      </c>
      <c r="AH5591">
        <v>7</v>
      </c>
      <c r="AI5591" t="s">
        <v>79</v>
      </c>
      <c r="AJ5591" t="s">
        <v>53</v>
      </c>
    </row>
    <row r="5592" spans="1:49" x14ac:dyDescent="0.35">
      <c r="A5592" s="2" t="s">
        <v>1463</v>
      </c>
      <c r="B5592">
        <v>2</v>
      </c>
      <c r="C5592">
        <v>202</v>
      </c>
      <c r="D5592">
        <v>1</v>
      </c>
      <c r="E5592" t="s">
        <v>50</v>
      </c>
      <c r="F5592">
        <v>30</v>
      </c>
      <c r="G5592" t="s">
        <v>72</v>
      </c>
      <c r="I5592" t="s">
        <v>73</v>
      </c>
      <c r="J5592" t="s">
        <v>52</v>
      </c>
      <c r="K5592" t="s">
        <v>52</v>
      </c>
      <c r="L5592" t="s">
        <v>52</v>
      </c>
      <c r="M5592">
        <v>7</v>
      </c>
      <c r="N5592" t="s">
        <v>79</v>
      </c>
      <c r="O5592">
        <v>3</v>
      </c>
      <c r="P5592" s="6">
        <v>3</v>
      </c>
      <c r="Q5592" t="s">
        <v>56</v>
      </c>
      <c r="R5592">
        <v>13</v>
      </c>
      <c r="S5592" s="5">
        <f t="shared" si="87"/>
        <v>1</v>
      </c>
      <c r="T5592" t="s">
        <v>58</v>
      </c>
      <c r="U5592" t="s">
        <v>52</v>
      </c>
      <c r="V5592">
        <v>1</v>
      </c>
      <c r="W5592" t="s">
        <v>52</v>
      </c>
      <c r="X5592">
        <v>2</v>
      </c>
      <c r="Y5592" t="s">
        <v>59</v>
      </c>
      <c r="AB5592" t="s">
        <v>72</v>
      </c>
      <c r="AD5592" t="s">
        <v>73</v>
      </c>
      <c r="AE5592" t="s">
        <v>53</v>
      </c>
      <c r="AF5592" t="s">
        <v>53</v>
      </c>
      <c r="AG5592" t="s">
        <v>52</v>
      </c>
      <c r="AH5592">
        <v>5</v>
      </c>
      <c r="AI5592" t="s">
        <v>63</v>
      </c>
      <c r="AJ5592" t="s">
        <v>53</v>
      </c>
      <c r="AO5592" t="s">
        <v>164</v>
      </c>
    </row>
    <row r="5593" spans="1:49" x14ac:dyDescent="0.35">
      <c r="A5593" s="2" t="s">
        <v>1463</v>
      </c>
      <c r="B5593">
        <v>2</v>
      </c>
      <c r="C5593">
        <v>202</v>
      </c>
      <c r="D5593">
        <v>1</v>
      </c>
      <c r="E5593" t="s">
        <v>50</v>
      </c>
      <c r="F5593">
        <v>30</v>
      </c>
      <c r="G5593" t="s">
        <v>72</v>
      </c>
      <c r="I5593" t="s">
        <v>73</v>
      </c>
      <c r="J5593" t="s">
        <v>52</v>
      </c>
      <c r="K5593" t="s">
        <v>52</v>
      </c>
      <c r="L5593" t="s">
        <v>52</v>
      </c>
      <c r="M5593">
        <v>7</v>
      </c>
      <c r="N5593" t="s">
        <v>79</v>
      </c>
      <c r="O5593">
        <v>3</v>
      </c>
      <c r="P5593" s="6">
        <v>4</v>
      </c>
      <c r="Q5593" t="s">
        <v>50</v>
      </c>
      <c r="R5593">
        <v>11</v>
      </c>
      <c r="S5593" s="5">
        <f t="shared" si="87"/>
        <v>1</v>
      </c>
      <c r="T5593" t="s">
        <v>58</v>
      </c>
      <c r="U5593" t="s">
        <v>52</v>
      </c>
      <c r="V5593">
        <v>1</v>
      </c>
      <c r="W5593" t="s">
        <v>52</v>
      </c>
      <c r="X5593">
        <v>2</v>
      </c>
      <c r="AB5593" t="s">
        <v>72</v>
      </c>
      <c r="AD5593" t="s">
        <v>73</v>
      </c>
      <c r="AE5593" t="s">
        <v>52</v>
      </c>
      <c r="AF5593" t="s">
        <v>52</v>
      </c>
      <c r="AG5593" t="s">
        <v>52</v>
      </c>
      <c r="AH5593">
        <v>7</v>
      </c>
      <c r="AI5593" t="s">
        <v>78</v>
      </c>
      <c r="AJ5593" t="s">
        <v>52</v>
      </c>
      <c r="AK5593" t="s">
        <v>88</v>
      </c>
      <c r="AM5593" t="s">
        <v>62</v>
      </c>
      <c r="AN5593" t="s">
        <v>53</v>
      </c>
      <c r="AP5593">
        <v>0</v>
      </c>
      <c r="AQ5593">
        <v>250000</v>
      </c>
      <c r="AR5593">
        <v>80000</v>
      </c>
      <c r="AS5593">
        <v>25000</v>
      </c>
      <c r="AT5593">
        <v>0</v>
      </c>
      <c r="AU5593">
        <v>240000</v>
      </c>
      <c r="AV5593">
        <v>20000</v>
      </c>
      <c r="AW5593">
        <v>615000</v>
      </c>
    </row>
    <row r="5594" spans="1:49" hidden="1" x14ac:dyDescent="0.35">
      <c r="A5594" s="2" t="s">
        <v>1463</v>
      </c>
      <c r="B5594">
        <v>2</v>
      </c>
      <c r="C5594">
        <v>202</v>
      </c>
      <c r="D5594">
        <v>1</v>
      </c>
      <c r="E5594" t="s">
        <v>50</v>
      </c>
      <c r="F5594">
        <v>30</v>
      </c>
      <c r="G5594" t="s">
        <v>72</v>
      </c>
      <c r="I5594" t="s">
        <v>73</v>
      </c>
      <c r="J5594" t="s">
        <v>52</v>
      </c>
      <c r="K5594" t="s">
        <v>52</v>
      </c>
      <c r="L5594" t="s">
        <v>52</v>
      </c>
      <c r="M5594">
        <v>7</v>
      </c>
      <c r="N5594" t="s">
        <v>79</v>
      </c>
      <c r="O5594">
        <v>3</v>
      </c>
      <c r="P5594" s="2">
        <v>5</v>
      </c>
      <c r="Q5594" t="s">
        <v>50</v>
      </c>
      <c r="R5594">
        <v>5</v>
      </c>
      <c r="S5594" s="5">
        <f t="shared" si="87"/>
        <v>0</v>
      </c>
      <c r="T5594" t="s">
        <v>58</v>
      </c>
      <c r="U5594" t="s">
        <v>52</v>
      </c>
      <c r="V5594">
        <v>1</v>
      </c>
      <c r="W5594" t="s">
        <v>52</v>
      </c>
      <c r="X5594">
        <v>2</v>
      </c>
      <c r="AB5594" t="s">
        <v>72</v>
      </c>
      <c r="AD5594" t="s">
        <v>73</v>
      </c>
      <c r="AE5594" t="s">
        <v>53</v>
      </c>
      <c r="AF5594" t="s">
        <v>53</v>
      </c>
      <c r="AG5594" t="s">
        <v>53</v>
      </c>
      <c r="AO5594" t="s">
        <v>70</v>
      </c>
    </row>
    <row r="5595" spans="1:49" hidden="1" x14ac:dyDescent="0.35">
      <c r="A5595" s="2" t="s">
        <v>1464</v>
      </c>
      <c r="B5595">
        <v>20</v>
      </c>
      <c r="C5595">
        <v>2004</v>
      </c>
      <c r="D5595">
        <v>2</v>
      </c>
      <c r="E5595" t="s">
        <v>50</v>
      </c>
      <c r="F5595">
        <v>31</v>
      </c>
      <c r="G5595" t="s">
        <v>72</v>
      </c>
      <c r="I5595" t="s">
        <v>73</v>
      </c>
      <c r="J5595" t="s">
        <v>52</v>
      </c>
      <c r="K5595" t="s">
        <v>52</v>
      </c>
      <c r="L5595" t="s">
        <v>52</v>
      </c>
      <c r="M5595">
        <v>8</v>
      </c>
      <c r="N5595" t="s">
        <v>86</v>
      </c>
      <c r="O5595">
        <v>1</v>
      </c>
      <c r="P5595" s="2">
        <v>1</v>
      </c>
      <c r="Q5595" t="s">
        <v>50</v>
      </c>
      <c r="R5595">
        <v>31</v>
      </c>
      <c r="S5595" s="5">
        <f t="shared" si="87"/>
        <v>0</v>
      </c>
      <c r="T5595" t="s">
        <v>54</v>
      </c>
      <c r="U5595" t="s">
        <v>53</v>
      </c>
      <c r="W5595" t="s">
        <v>53</v>
      </c>
      <c r="Y5595" t="s">
        <v>55</v>
      </c>
      <c r="Z5595" t="s">
        <v>52</v>
      </c>
      <c r="AA5595">
        <v>2</v>
      </c>
      <c r="AB5595" t="s">
        <v>72</v>
      </c>
      <c r="AD5595" t="s">
        <v>73</v>
      </c>
      <c r="AE5595" t="s">
        <v>52</v>
      </c>
      <c r="AF5595" t="s">
        <v>52</v>
      </c>
      <c r="AG5595" t="s">
        <v>52</v>
      </c>
      <c r="AH5595">
        <v>8</v>
      </c>
      <c r="AI5595" t="s">
        <v>86</v>
      </c>
      <c r="AJ5595" t="s">
        <v>53</v>
      </c>
    </row>
    <row r="5596" spans="1:49" hidden="1" x14ac:dyDescent="0.35">
      <c r="A5596" s="2" t="s">
        <v>1464</v>
      </c>
      <c r="B5596">
        <v>20</v>
      </c>
      <c r="C5596">
        <v>2004</v>
      </c>
      <c r="D5596">
        <v>2</v>
      </c>
      <c r="E5596" t="s">
        <v>50</v>
      </c>
      <c r="F5596">
        <v>31</v>
      </c>
      <c r="G5596" t="s">
        <v>72</v>
      </c>
      <c r="I5596" t="s">
        <v>73</v>
      </c>
      <c r="J5596" t="s">
        <v>52</v>
      </c>
      <c r="K5596" t="s">
        <v>52</v>
      </c>
      <c r="L5596" t="s">
        <v>52</v>
      </c>
      <c r="M5596">
        <v>8</v>
      </c>
      <c r="N5596" t="s">
        <v>86</v>
      </c>
      <c r="O5596">
        <v>1</v>
      </c>
      <c r="P5596" s="2">
        <v>2</v>
      </c>
      <c r="Q5596" t="s">
        <v>56</v>
      </c>
      <c r="R5596">
        <v>30</v>
      </c>
      <c r="S5596" s="5">
        <f t="shared" si="87"/>
        <v>0</v>
      </c>
      <c r="T5596" t="s">
        <v>57</v>
      </c>
      <c r="U5596" t="s">
        <v>53</v>
      </c>
      <c r="W5596" t="s">
        <v>53</v>
      </c>
      <c r="Y5596" t="s">
        <v>55</v>
      </c>
      <c r="Z5596" t="s">
        <v>52</v>
      </c>
      <c r="AA5596">
        <v>1</v>
      </c>
      <c r="AB5596" t="s">
        <v>72</v>
      </c>
      <c r="AD5596" t="s">
        <v>73</v>
      </c>
      <c r="AE5596" t="s">
        <v>52</v>
      </c>
      <c r="AF5596" t="s">
        <v>52</v>
      </c>
      <c r="AG5596" t="s">
        <v>52</v>
      </c>
      <c r="AH5596">
        <v>6</v>
      </c>
      <c r="AI5596" t="s">
        <v>78</v>
      </c>
      <c r="AJ5596" t="s">
        <v>53</v>
      </c>
    </row>
    <row r="5597" spans="1:49" x14ac:dyDescent="0.35">
      <c r="A5597" s="2" t="s">
        <v>1464</v>
      </c>
      <c r="B5597">
        <v>20</v>
      </c>
      <c r="C5597">
        <v>2004</v>
      </c>
      <c r="D5597">
        <v>2</v>
      </c>
      <c r="E5597" t="s">
        <v>50</v>
      </c>
      <c r="F5597">
        <v>31</v>
      </c>
      <c r="G5597" t="s">
        <v>72</v>
      </c>
      <c r="I5597" t="s">
        <v>73</v>
      </c>
      <c r="J5597" t="s">
        <v>52</v>
      </c>
      <c r="K5597" t="s">
        <v>52</v>
      </c>
      <c r="L5597" t="s">
        <v>52</v>
      </c>
      <c r="M5597">
        <v>8</v>
      </c>
      <c r="N5597" t="s">
        <v>86</v>
      </c>
      <c r="O5597">
        <v>1</v>
      </c>
      <c r="P5597" s="6">
        <v>3</v>
      </c>
      <c r="Q5597" t="s">
        <v>56</v>
      </c>
      <c r="R5597">
        <v>8</v>
      </c>
      <c r="S5597" s="5">
        <f t="shared" si="87"/>
        <v>1</v>
      </c>
      <c r="T5597" t="s">
        <v>58</v>
      </c>
      <c r="U5597" t="s">
        <v>52</v>
      </c>
      <c r="V5597">
        <v>1</v>
      </c>
      <c r="W5597" t="s">
        <v>52</v>
      </c>
      <c r="X5597">
        <v>2</v>
      </c>
      <c r="AB5597" t="s">
        <v>72</v>
      </c>
      <c r="AD5597" t="s">
        <v>73</v>
      </c>
      <c r="AE5597" t="s">
        <v>52</v>
      </c>
      <c r="AF5597" t="s">
        <v>52</v>
      </c>
      <c r="AG5597" t="s">
        <v>52</v>
      </c>
      <c r="AH5597">
        <v>2</v>
      </c>
      <c r="AI5597" t="s">
        <v>97</v>
      </c>
      <c r="AJ5597" t="s">
        <v>52</v>
      </c>
      <c r="AK5597" t="s">
        <v>98</v>
      </c>
      <c r="AM5597" t="s">
        <v>62</v>
      </c>
      <c r="AN5597" t="s">
        <v>53</v>
      </c>
      <c r="AP5597">
        <v>0</v>
      </c>
      <c r="AQ5597">
        <v>0</v>
      </c>
      <c r="AR5597">
        <v>15000</v>
      </c>
      <c r="AS5597">
        <v>15000</v>
      </c>
      <c r="AT5597">
        <v>0</v>
      </c>
      <c r="AU5597">
        <v>0</v>
      </c>
      <c r="AV5597">
        <v>0</v>
      </c>
      <c r="AW5597">
        <v>30000</v>
      </c>
    </row>
    <row r="5598" spans="1:49" hidden="1" x14ac:dyDescent="0.35">
      <c r="A5598" s="2" t="s">
        <v>1465</v>
      </c>
      <c r="B5598">
        <v>15</v>
      </c>
      <c r="C5598">
        <v>1501</v>
      </c>
      <c r="D5598">
        <v>2</v>
      </c>
      <c r="E5598" t="s">
        <v>50</v>
      </c>
      <c r="F5598">
        <v>86</v>
      </c>
      <c r="G5598" t="s">
        <v>72</v>
      </c>
      <c r="I5598" t="s">
        <v>73</v>
      </c>
      <c r="J5598" t="s">
        <v>52</v>
      </c>
      <c r="K5598" t="s">
        <v>52</v>
      </c>
      <c r="L5598" t="s">
        <v>52</v>
      </c>
      <c r="M5598">
        <v>6</v>
      </c>
      <c r="N5598" t="s">
        <v>79</v>
      </c>
      <c r="O5598">
        <v>1</v>
      </c>
      <c r="P5598" s="2">
        <v>1</v>
      </c>
      <c r="Q5598" t="s">
        <v>50</v>
      </c>
      <c r="R5598">
        <v>86</v>
      </c>
      <c r="S5598" s="5">
        <f t="shared" si="87"/>
        <v>0</v>
      </c>
      <c r="T5598" t="s">
        <v>54</v>
      </c>
      <c r="U5598" t="s">
        <v>53</v>
      </c>
      <c r="W5598" t="s">
        <v>53</v>
      </c>
      <c r="Y5598" t="s">
        <v>55</v>
      </c>
      <c r="Z5598" t="s">
        <v>52</v>
      </c>
      <c r="AA5598">
        <v>2</v>
      </c>
      <c r="AB5598" t="s">
        <v>72</v>
      </c>
      <c r="AD5598" t="s">
        <v>73</v>
      </c>
      <c r="AE5598" t="s">
        <v>52</v>
      </c>
      <c r="AF5598" t="s">
        <v>52</v>
      </c>
      <c r="AG5598" t="s">
        <v>52</v>
      </c>
      <c r="AH5598">
        <v>6</v>
      </c>
      <c r="AI5598" t="s">
        <v>79</v>
      </c>
      <c r="AJ5598" t="s">
        <v>53</v>
      </c>
    </row>
    <row r="5599" spans="1:49" hidden="1" x14ac:dyDescent="0.35">
      <c r="A5599" s="2" t="s">
        <v>1465</v>
      </c>
      <c r="B5599">
        <v>15</v>
      </c>
      <c r="C5599">
        <v>1501</v>
      </c>
      <c r="D5599">
        <v>2</v>
      </c>
      <c r="E5599" t="s">
        <v>50</v>
      </c>
      <c r="F5599">
        <v>86</v>
      </c>
      <c r="G5599" t="s">
        <v>72</v>
      </c>
      <c r="I5599" t="s">
        <v>73</v>
      </c>
      <c r="J5599" t="s">
        <v>52</v>
      </c>
      <c r="K5599" t="s">
        <v>52</v>
      </c>
      <c r="L5599" t="s">
        <v>52</v>
      </c>
      <c r="M5599">
        <v>6</v>
      </c>
      <c r="N5599" t="s">
        <v>79</v>
      </c>
      <c r="O5599">
        <v>1</v>
      </c>
      <c r="P5599" s="2">
        <v>2</v>
      </c>
      <c r="Q5599" t="s">
        <v>56</v>
      </c>
      <c r="R5599">
        <v>59</v>
      </c>
      <c r="S5599" s="5">
        <f t="shared" si="87"/>
        <v>0</v>
      </c>
      <c r="T5599" t="s">
        <v>57</v>
      </c>
      <c r="U5599" t="s">
        <v>53</v>
      </c>
      <c r="W5599" t="s">
        <v>53</v>
      </c>
      <c r="Y5599" t="s">
        <v>55</v>
      </c>
      <c r="Z5599" t="s">
        <v>52</v>
      </c>
      <c r="AA5599">
        <v>1</v>
      </c>
      <c r="AB5599" t="s">
        <v>72</v>
      </c>
      <c r="AD5599" t="s">
        <v>73</v>
      </c>
      <c r="AE5599" t="s">
        <v>52</v>
      </c>
      <c r="AF5599" t="s">
        <v>53</v>
      </c>
      <c r="AG5599" t="s">
        <v>52</v>
      </c>
      <c r="AH5599">
        <v>1</v>
      </c>
      <c r="AI5599" t="s">
        <v>65</v>
      </c>
      <c r="AJ5599" t="s">
        <v>53</v>
      </c>
    </row>
    <row r="5600" spans="1:49" hidden="1" x14ac:dyDescent="0.35">
      <c r="A5600" s="2" t="s">
        <v>1465</v>
      </c>
      <c r="B5600">
        <v>15</v>
      </c>
      <c r="C5600">
        <v>1501</v>
      </c>
      <c r="D5600">
        <v>2</v>
      </c>
      <c r="E5600" t="s">
        <v>50</v>
      </c>
      <c r="F5600">
        <v>86</v>
      </c>
      <c r="G5600" t="s">
        <v>72</v>
      </c>
      <c r="I5600" t="s">
        <v>73</v>
      </c>
      <c r="J5600" t="s">
        <v>52</v>
      </c>
      <c r="K5600" t="s">
        <v>52</v>
      </c>
      <c r="L5600" t="s">
        <v>52</v>
      </c>
      <c r="M5600">
        <v>6</v>
      </c>
      <c r="N5600" t="s">
        <v>79</v>
      </c>
      <c r="O5600">
        <v>1</v>
      </c>
      <c r="P5600" s="2">
        <v>3</v>
      </c>
      <c r="Q5600" t="s">
        <v>50</v>
      </c>
      <c r="R5600">
        <v>14</v>
      </c>
      <c r="S5600" s="5">
        <f t="shared" si="87"/>
        <v>0</v>
      </c>
      <c r="T5600" t="s">
        <v>102</v>
      </c>
      <c r="U5600" t="s">
        <v>53</v>
      </c>
      <c r="W5600" t="s">
        <v>53</v>
      </c>
      <c r="Y5600" t="s">
        <v>59</v>
      </c>
      <c r="AB5600" t="s">
        <v>72</v>
      </c>
      <c r="AD5600" t="s">
        <v>73</v>
      </c>
      <c r="AE5600" t="s">
        <v>52</v>
      </c>
      <c r="AF5600" t="s">
        <v>52</v>
      </c>
      <c r="AG5600" t="s">
        <v>52</v>
      </c>
      <c r="AH5600">
        <v>3</v>
      </c>
      <c r="AI5600" t="s">
        <v>63</v>
      </c>
      <c r="AJ5600" t="s">
        <v>52</v>
      </c>
      <c r="AK5600" t="s">
        <v>64</v>
      </c>
      <c r="AM5600" t="s">
        <v>62</v>
      </c>
      <c r="AN5600" t="s">
        <v>53</v>
      </c>
      <c r="AP5600">
        <v>0</v>
      </c>
      <c r="AQ5600">
        <v>0</v>
      </c>
      <c r="AR5600">
        <v>12000</v>
      </c>
      <c r="AS5600">
        <v>23000</v>
      </c>
      <c r="AT5600">
        <v>0</v>
      </c>
      <c r="AU5600">
        <v>0</v>
      </c>
      <c r="AV5600">
        <v>5000</v>
      </c>
      <c r="AW5600">
        <v>40000</v>
      </c>
    </row>
    <row r="5601" spans="1:49" hidden="1" x14ac:dyDescent="0.35">
      <c r="A5601" s="2" t="s">
        <v>1466</v>
      </c>
      <c r="B5601">
        <v>21</v>
      </c>
      <c r="C5601">
        <v>2101</v>
      </c>
      <c r="D5601">
        <v>2</v>
      </c>
      <c r="E5601" t="s">
        <v>50</v>
      </c>
      <c r="F5601">
        <v>39</v>
      </c>
      <c r="G5601" t="s">
        <v>72</v>
      </c>
      <c r="I5601" t="s">
        <v>73</v>
      </c>
      <c r="J5601" t="s">
        <v>53</v>
      </c>
      <c r="K5601" t="s">
        <v>53</v>
      </c>
      <c r="L5601" t="s">
        <v>52</v>
      </c>
      <c r="M5601">
        <v>4</v>
      </c>
      <c r="N5601" t="s">
        <v>63</v>
      </c>
      <c r="O5601">
        <v>2</v>
      </c>
      <c r="P5601" s="2">
        <v>1</v>
      </c>
      <c r="Q5601" t="s">
        <v>50</v>
      </c>
      <c r="R5601">
        <v>39</v>
      </c>
      <c r="S5601" s="5">
        <f t="shared" si="87"/>
        <v>0</v>
      </c>
      <c r="T5601" t="s">
        <v>54</v>
      </c>
      <c r="U5601" t="s">
        <v>53</v>
      </c>
      <c r="W5601" t="s">
        <v>53</v>
      </c>
      <c r="Y5601" t="s">
        <v>55</v>
      </c>
      <c r="Z5601" t="s">
        <v>52</v>
      </c>
      <c r="AA5601">
        <v>2</v>
      </c>
      <c r="AB5601" t="s">
        <v>72</v>
      </c>
      <c r="AD5601" t="s">
        <v>73</v>
      </c>
      <c r="AE5601" t="s">
        <v>53</v>
      </c>
      <c r="AF5601" t="s">
        <v>53</v>
      </c>
      <c r="AG5601" t="s">
        <v>52</v>
      </c>
      <c r="AH5601">
        <v>4</v>
      </c>
      <c r="AI5601" t="s">
        <v>63</v>
      </c>
      <c r="AJ5601" t="s">
        <v>53</v>
      </c>
    </row>
    <row r="5602" spans="1:49" hidden="1" x14ac:dyDescent="0.35">
      <c r="A5602" s="2" t="s">
        <v>1466</v>
      </c>
      <c r="B5602">
        <v>21</v>
      </c>
      <c r="C5602">
        <v>2101</v>
      </c>
      <c r="D5602">
        <v>2</v>
      </c>
      <c r="E5602" t="s">
        <v>50</v>
      </c>
      <c r="F5602">
        <v>39</v>
      </c>
      <c r="G5602" t="s">
        <v>72</v>
      </c>
      <c r="I5602" t="s">
        <v>73</v>
      </c>
      <c r="J5602" t="s">
        <v>53</v>
      </c>
      <c r="K5602" t="s">
        <v>53</v>
      </c>
      <c r="L5602" t="s">
        <v>52</v>
      </c>
      <c r="M5602">
        <v>4</v>
      </c>
      <c r="N5602" t="s">
        <v>63</v>
      </c>
      <c r="O5602">
        <v>2</v>
      </c>
      <c r="P5602" s="2">
        <v>2</v>
      </c>
      <c r="Q5602" t="s">
        <v>56</v>
      </c>
      <c r="R5602">
        <v>38</v>
      </c>
      <c r="S5602" s="5">
        <f t="shared" si="87"/>
        <v>0</v>
      </c>
      <c r="T5602" t="s">
        <v>57</v>
      </c>
      <c r="U5602" t="s">
        <v>53</v>
      </c>
      <c r="W5602" t="s">
        <v>53</v>
      </c>
      <c r="Y5602" t="s">
        <v>55</v>
      </c>
      <c r="Z5602" t="s">
        <v>52</v>
      </c>
      <c r="AA5602">
        <v>1</v>
      </c>
      <c r="AB5602" t="s">
        <v>72</v>
      </c>
      <c r="AD5602" t="s">
        <v>73</v>
      </c>
      <c r="AE5602" t="s">
        <v>53</v>
      </c>
      <c r="AF5602" t="s">
        <v>53</v>
      </c>
      <c r="AG5602" t="s">
        <v>52</v>
      </c>
      <c r="AH5602">
        <v>3</v>
      </c>
      <c r="AI5602" t="s">
        <v>63</v>
      </c>
      <c r="AJ5602" t="s">
        <v>53</v>
      </c>
    </row>
    <row r="5603" spans="1:49" hidden="1" x14ac:dyDescent="0.35">
      <c r="A5603" s="2" t="s">
        <v>1466</v>
      </c>
      <c r="B5603">
        <v>21</v>
      </c>
      <c r="C5603">
        <v>2101</v>
      </c>
      <c r="D5603">
        <v>2</v>
      </c>
      <c r="E5603" t="s">
        <v>50</v>
      </c>
      <c r="F5603">
        <v>39</v>
      </c>
      <c r="G5603" t="s">
        <v>72</v>
      </c>
      <c r="I5603" t="s">
        <v>73</v>
      </c>
      <c r="J5603" t="s">
        <v>53</v>
      </c>
      <c r="K5603" t="s">
        <v>53</v>
      </c>
      <c r="L5603" t="s">
        <v>52</v>
      </c>
      <c r="M5603">
        <v>4</v>
      </c>
      <c r="N5603" t="s">
        <v>63</v>
      </c>
      <c r="O5603">
        <v>2</v>
      </c>
      <c r="P5603" s="2">
        <v>3</v>
      </c>
      <c r="Q5603" t="s">
        <v>56</v>
      </c>
      <c r="R5603">
        <v>19</v>
      </c>
      <c r="S5603" s="5">
        <f t="shared" si="87"/>
        <v>0</v>
      </c>
      <c r="T5603" t="s">
        <v>58</v>
      </c>
      <c r="U5603" t="s">
        <v>52</v>
      </c>
      <c r="V5603">
        <v>1</v>
      </c>
      <c r="W5603" t="s">
        <v>52</v>
      </c>
      <c r="X5603">
        <v>2</v>
      </c>
      <c r="Y5603" t="s">
        <v>59</v>
      </c>
      <c r="AB5603" t="s">
        <v>72</v>
      </c>
      <c r="AD5603" t="s">
        <v>73</v>
      </c>
      <c r="AE5603" t="s">
        <v>53</v>
      </c>
      <c r="AF5603" t="s">
        <v>53</v>
      </c>
      <c r="AG5603" t="s">
        <v>52</v>
      </c>
      <c r="AH5603">
        <v>9</v>
      </c>
      <c r="AI5603" t="s">
        <v>60</v>
      </c>
      <c r="AJ5603" t="s">
        <v>53</v>
      </c>
    </row>
    <row r="5604" spans="1:49" x14ac:dyDescent="0.35">
      <c r="A5604" s="2" t="s">
        <v>1466</v>
      </c>
      <c r="B5604">
        <v>21</v>
      </c>
      <c r="C5604">
        <v>2101</v>
      </c>
      <c r="D5604">
        <v>2</v>
      </c>
      <c r="E5604" t="s">
        <v>50</v>
      </c>
      <c r="F5604">
        <v>39</v>
      </c>
      <c r="G5604" t="s">
        <v>72</v>
      </c>
      <c r="I5604" t="s">
        <v>73</v>
      </c>
      <c r="J5604" t="s">
        <v>53</v>
      </c>
      <c r="K5604" t="s">
        <v>53</v>
      </c>
      <c r="L5604" t="s">
        <v>52</v>
      </c>
      <c r="M5604">
        <v>4</v>
      </c>
      <c r="N5604" t="s">
        <v>63</v>
      </c>
      <c r="O5604">
        <v>2</v>
      </c>
      <c r="P5604" s="6">
        <v>4</v>
      </c>
      <c r="Q5604" t="s">
        <v>56</v>
      </c>
      <c r="R5604">
        <v>15</v>
      </c>
      <c r="S5604" s="5">
        <f t="shared" si="87"/>
        <v>1</v>
      </c>
      <c r="T5604" t="s">
        <v>58</v>
      </c>
      <c r="U5604" t="s">
        <v>52</v>
      </c>
      <c r="V5604">
        <v>1</v>
      </c>
      <c r="W5604" t="s">
        <v>52</v>
      </c>
      <c r="X5604">
        <v>2</v>
      </c>
      <c r="Y5604" t="s">
        <v>59</v>
      </c>
      <c r="AB5604" t="s">
        <v>72</v>
      </c>
      <c r="AD5604" t="s">
        <v>73</v>
      </c>
      <c r="AE5604" t="s">
        <v>53</v>
      </c>
      <c r="AF5604" t="s">
        <v>53</v>
      </c>
      <c r="AG5604" t="s">
        <v>52</v>
      </c>
      <c r="AH5604">
        <v>8</v>
      </c>
      <c r="AI5604" t="s">
        <v>86</v>
      </c>
      <c r="AJ5604" t="s">
        <v>52</v>
      </c>
      <c r="AK5604" t="s">
        <v>87</v>
      </c>
      <c r="AM5604" t="s">
        <v>62</v>
      </c>
      <c r="AN5604" t="s">
        <v>53</v>
      </c>
      <c r="AP5604">
        <v>0</v>
      </c>
      <c r="AQ5604">
        <v>70000</v>
      </c>
      <c r="AR5604">
        <v>30000</v>
      </c>
      <c r="AS5604">
        <v>5000</v>
      </c>
      <c r="AT5604">
        <v>0</v>
      </c>
      <c r="AU5604">
        <v>0</v>
      </c>
      <c r="AV5604">
        <v>0</v>
      </c>
      <c r="AW5604">
        <v>105000</v>
      </c>
    </row>
    <row r="5605" spans="1:49" x14ac:dyDescent="0.35">
      <c r="A5605" s="2" t="s">
        <v>1466</v>
      </c>
      <c r="B5605">
        <v>21</v>
      </c>
      <c r="C5605">
        <v>2101</v>
      </c>
      <c r="D5605">
        <v>2</v>
      </c>
      <c r="E5605" t="s">
        <v>50</v>
      </c>
      <c r="F5605">
        <v>39</v>
      </c>
      <c r="G5605" t="s">
        <v>72</v>
      </c>
      <c r="I5605" t="s">
        <v>73</v>
      </c>
      <c r="J5605" t="s">
        <v>53</v>
      </c>
      <c r="K5605" t="s">
        <v>53</v>
      </c>
      <c r="L5605" t="s">
        <v>52</v>
      </c>
      <c r="M5605">
        <v>4</v>
      </c>
      <c r="N5605" t="s">
        <v>63</v>
      </c>
      <c r="O5605">
        <v>2</v>
      </c>
      <c r="P5605" s="6">
        <v>5</v>
      </c>
      <c r="Q5605" t="s">
        <v>56</v>
      </c>
      <c r="R5605">
        <v>9</v>
      </c>
      <c r="S5605" s="5">
        <f t="shared" si="87"/>
        <v>1</v>
      </c>
      <c r="T5605" t="s">
        <v>58</v>
      </c>
      <c r="U5605" t="s">
        <v>52</v>
      </c>
      <c r="V5605">
        <v>1</v>
      </c>
      <c r="W5605" t="s">
        <v>52</v>
      </c>
      <c r="X5605">
        <v>2</v>
      </c>
      <c r="AB5605" t="s">
        <v>72</v>
      </c>
      <c r="AD5605" t="s">
        <v>73</v>
      </c>
      <c r="AE5605" t="s">
        <v>53</v>
      </c>
      <c r="AF5605" t="s">
        <v>53</v>
      </c>
      <c r="AG5605" t="s">
        <v>52</v>
      </c>
      <c r="AH5605">
        <v>4</v>
      </c>
      <c r="AI5605" t="s">
        <v>63</v>
      </c>
      <c r="AJ5605" t="s">
        <v>52</v>
      </c>
      <c r="AK5605" t="s">
        <v>64</v>
      </c>
      <c r="AM5605" t="s">
        <v>62</v>
      </c>
      <c r="AN5605" t="s">
        <v>53</v>
      </c>
      <c r="AP5605">
        <v>0</v>
      </c>
      <c r="AQ5605">
        <v>0</v>
      </c>
      <c r="AR5605">
        <v>10000</v>
      </c>
      <c r="AS5605">
        <v>8000</v>
      </c>
      <c r="AT5605">
        <v>0</v>
      </c>
      <c r="AU5605">
        <v>0</v>
      </c>
      <c r="AV5605">
        <v>0</v>
      </c>
      <c r="AW5605">
        <v>18000</v>
      </c>
    </row>
    <row r="5606" spans="1:49" hidden="1" x14ac:dyDescent="0.35">
      <c r="A5606" s="2" t="s">
        <v>1467</v>
      </c>
      <c r="B5606">
        <v>12</v>
      </c>
      <c r="C5606">
        <v>1204</v>
      </c>
      <c r="D5606">
        <v>1</v>
      </c>
      <c r="E5606" t="s">
        <v>56</v>
      </c>
      <c r="F5606">
        <v>59</v>
      </c>
      <c r="G5606" t="s">
        <v>72</v>
      </c>
      <c r="I5606" t="s">
        <v>73</v>
      </c>
      <c r="J5606" t="s">
        <v>52</v>
      </c>
      <c r="K5606" t="s">
        <v>52</v>
      </c>
      <c r="L5606" t="s">
        <v>52</v>
      </c>
      <c r="M5606">
        <v>3</v>
      </c>
      <c r="N5606" t="s">
        <v>63</v>
      </c>
      <c r="P5606" s="2">
        <v>1</v>
      </c>
      <c r="Q5606" t="s">
        <v>56</v>
      </c>
      <c r="R5606">
        <v>59</v>
      </c>
      <c r="S5606" s="5">
        <f t="shared" si="87"/>
        <v>0</v>
      </c>
      <c r="T5606" t="s">
        <v>54</v>
      </c>
      <c r="U5606" t="s">
        <v>53</v>
      </c>
      <c r="W5606" t="s">
        <v>53</v>
      </c>
      <c r="Y5606" t="s">
        <v>122</v>
      </c>
      <c r="AB5606" t="s">
        <v>72</v>
      </c>
      <c r="AD5606" t="s">
        <v>73</v>
      </c>
      <c r="AE5606" t="s">
        <v>52</v>
      </c>
      <c r="AF5606" t="s">
        <v>52</v>
      </c>
      <c r="AG5606" t="s">
        <v>52</v>
      </c>
      <c r="AH5606">
        <v>3</v>
      </c>
      <c r="AI5606" t="s">
        <v>63</v>
      </c>
      <c r="AJ5606" t="s">
        <v>53</v>
      </c>
    </row>
    <row r="5607" spans="1:49" hidden="1" x14ac:dyDescent="0.35">
      <c r="A5607" s="2" t="s">
        <v>1467</v>
      </c>
      <c r="B5607">
        <v>12</v>
      </c>
      <c r="C5607">
        <v>1204</v>
      </c>
      <c r="D5607">
        <v>1</v>
      </c>
      <c r="E5607" t="s">
        <v>56</v>
      </c>
      <c r="F5607">
        <v>59</v>
      </c>
      <c r="G5607" t="s">
        <v>72</v>
      </c>
      <c r="I5607" t="s">
        <v>73</v>
      </c>
      <c r="J5607" t="s">
        <v>52</v>
      </c>
      <c r="K5607" t="s">
        <v>52</v>
      </c>
      <c r="L5607" t="s">
        <v>52</v>
      </c>
      <c r="M5607">
        <v>3</v>
      </c>
      <c r="N5607" t="s">
        <v>63</v>
      </c>
      <c r="P5607" s="2">
        <v>2</v>
      </c>
      <c r="Q5607" t="s">
        <v>50</v>
      </c>
      <c r="R5607">
        <v>28</v>
      </c>
      <c r="S5607" s="5">
        <f t="shared" si="87"/>
        <v>0</v>
      </c>
      <c r="T5607" t="s">
        <v>58</v>
      </c>
      <c r="U5607" t="s">
        <v>53</v>
      </c>
      <c r="W5607" t="s">
        <v>52</v>
      </c>
      <c r="X5607">
        <v>1</v>
      </c>
      <c r="Y5607" t="s">
        <v>59</v>
      </c>
      <c r="AB5607" t="s">
        <v>72</v>
      </c>
      <c r="AD5607" t="s">
        <v>52</v>
      </c>
      <c r="AE5607" t="s">
        <v>52</v>
      </c>
      <c r="AF5607" t="s">
        <v>52</v>
      </c>
      <c r="AG5607" t="s">
        <v>52</v>
      </c>
      <c r="AH5607">
        <v>16</v>
      </c>
      <c r="AI5607" t="s">
        <v>140</v>
      </c>
      <c r="AJ5607" t="s">
        <v>53</v>
      </c>
      <c r="AP5607">
        <v>0</v>
      </c>
      <c r="AQ5607">
        <v>2400000</v>
      </c>
      <c r="AR5607">
        <v>0</v>
      </c>
      <c r="AS5607">
        <v>50000</v>
      </c>
      <c r="AT5607">
        <v>1620000</v>
      </c>
      <c r="AU5607">
        <v>648000</v>
      </c>
      <c r="AV5607">
        <v>0</v>
      </c>
      <c r="AW5607">
        <v>4718000</v>
      </c>
    </row>
    <row r="5608" spans="1:49" hidden="1" x14ac:dyDescent="0.35">
      <c r="A5608" s="2" t="s">
        <v>1467</v>
      </c>
      <c r="B5608">
        <v>12</v>
      </c>
      <c r="C5608">
        <v>1204</v>
      </c>
      <c r="D5608">
        <v>1</v>
      </c>
      <c r="E5608" t="s">
        <v>56</v>
      </c>
      <c r="F5608">
        <v>59</v>
      </c>
      <c r="G5608" t="s">
        <v>72</v>
      </c>
      <c r="I5608" t="s">
        <v>73</v>
      </c>
      <c r="J5608" t="s">
        <v>52</v>
      </c>
      <c r="K5608" t="s">
        <v>52</v>
      </c>
      <c r="L5608" t="s">
        <v>52</v>
      </c>
      <c r="M5608">
        <v>3</v>
      </c>
      <c r="N5608" t="s">
        <v>63</v>
      </c>
      <c r="P5608" s="2">
        <v>3</v>
      </c>
      <c r="Q5608" t="s">
        <v>56</v>
      </c>
      <c r="R5608">
        <v>24</v>
      </c>
      <c r="S5608" s="5">
        <f t="shared" si="87"/>
        <v>0</v>
      </c>
      <c r="T5608" t="s">
        <v>58</v>
      </c>
      <c r="U5608" t="s">
        <v>53</v>
      </c>
      <c r="W5608" t="s">
        <v>52</v>
      </c>
      <c r="X5608">
        <v>1</v>
      </c>
      <c r="Y5608" t="s">
        <v>59</v>
      </c>
      <c r="AB5608" t="s">
        <v>72</v>
      </c>
      <c r="AD5608" t="s">
        <v>52</v>
      </c>
      <c r="AE5608" t="s">
        <v>52</v>
      </c>
      <c r="AF5608" t="s">
        <v>52</v>
      </c>
      <c r="AG5608" t="s">
        <v>52</v>
      </c>
      <c r="AH5608">
        <v>12</v>
      </c>
      <c r="AI5608" t="s">
        <v>115</v>
      </c>
      <c r="AJ5608" t="s">
        <v>53</v>
      </c>
    </row>
    <row r="5609" spans="1:49" hidden="1" x14ac:dyDescent="0.35">
      <c r="A5609" s="2" t="s">
        <v>1467</v>
      </c>
      <c r="B5609">
        <v>12</v>
      </c>
      <c r="C5609">
        <v>1204</v>
      </c>
      <c r="D5609">
        <v>1</v>
      </c>
      <c r="E5609" t="s">
        <v>56</v>
      </c>
      <c r="F5609">
        <v>59</v>
      </c>
      <c r="G5609" t="s">
        <v>72</v>
      </c>
      <c r="I5609" t="s">
        <v>73</v>
      </c>
      <c r="J5609" t="s">
        <v>52</v>
      </c>
      <c r="K5609" t="s">
        <v>52</v>
      </c>
      <c r="L5609" t="s">
        <v>52</v>
      </c>
      <c r="M5609">
        <v>3</v>
      </c>
      <c r="N5609" t="s">
        <v>63</v>
      </c>
      <c r="P5609" s="2">
        <v>4</v>
      </c>
      <c r="Q5609" t="s">
        <v>50</v>
      </c>
      <c r="R5609">
        <v>19</v>
      </c>
      <c r="S5609" s="5">
        <f t="shared" si="87"/>
        <v>0</v>
      </c>
      <c r="T5609" t="s">
        <v>174</v>
      </c>
      <c r="U5609" t="s">
        <v>53</v>
      </c>
      <c r="W5609" t="s">
        <v>53</v>
      </c>
      <c r="Y5609" t="s">
        <v>59</v>
      </c>
      <c r="AB5609" t="s">
        <v>72</v>
      </c>
      <c r="AD5609" t="s">
        <v>52</v>
      </c>
      <c r="AE5609" t="s">
        <v>52</v>
      </c>
      <c r="AF5609" t="s">
        <v>52</v>
      </c>
      <c r="AG5609" t="s">
        <v>52</v>
      </c>
      <c r="AH5609">
        <v>13</v>
      </c>
      <c r="AI5609" t="s">
        <v>76</v>
      </c>
      <c r="AJ5609" t="s">
        <v>52</v>
      </c>
      <c r="AK5609" t="s">
        <v>95</v>
      </c>
      <c r="AM5609" t="s">
        <v>62</v>
      </c>
      <c r="AN5609" t="s">
        <v>52</v>
      </c>
      <c r="AP5609">
        <v>2360000</v>
      </c>
      <c r="AQ5609">
        <v>1920000</v>
      </c>
      <c r="AR5609">
        <v>400000</v>
      </c>
      <c r="AS5609">
        <v>50000</v>
      </c>
      <c r="AT5609">
        <v>1600000</v>
      </c>
      <c r="AU5609">
        <v>0</v>
      </c>
      <c r="AV5609">
        <v>0</v>
      </c>
      <c r="AW5609">
        <v>6330000</v>
      </c>
    </row>
    <row r="5610" spans="1:49" hidden="1" x14ac:dyDescent="0.35">
      <c r="A5610" s="2" t="s">
        <v>1468</v>
      </c>
      <c r="B5610">
        <v>2</v>
      </c>
      <c r="C5610">
        <v>214</v>
      </c>
      <c r="D5610">
        <v>2</v>
      </c>
      <c r="E5610" t="s">
        <v>50</v>
      </c>
      <c r="F5610">
        <v>42</v>
      </c>
      <c r="G5610" t="s">
        <v>72</v>
      </c>
      <c r="I5610" t="s">
        <v>73</v>
      </c>
      <c r="J5610" t="s">
        <v>52</v>
      </c>
      <c r="K5610" t="s">
        <v>53</v>
      </c>
      <c r="L5610" t="s">
        <v>52</v>
      </c>
      <c r="M5610">
        <v>3</v>
      </c>
      <c r="N5610" t="s">
        <v>63</v>
      </c>
      <c r="O5610">
        <v>2</v>
      </c>
      <c r="P5610" s="2">
        <v>1</v>
      </c>
      <c r="Q5610" t="s">
        <v>50</v>
      </c>
      <c r="R5610">
        <v>42</v>
      </c>
      <c r="S5610" s="5">
        <f t="shared" si="87"/>
        <v>0</v>
      </c>
      <c r="T5610" t="s">
        <v>54</v>
      </c>
      <c r="U5610" t="s">
        <v>53</v>
      </c>
      <c r="W5610" t="s">
        <v>53</v>
      </c>
      <c r="Y5610" t="s">
        <v>55</v>
      </c>
      <c r="Z5610" t="s">
        <v>52</v>
      </c>
      <c r="AA5610">
        <v>2</v>
      </c>
      <c r="AB5610" t="s">
        <v>72</v>
      </c>
      <c r="AD5610" t="s">
        <v>73</v>
      </c>
      <c r="AE5610" t="s">
        <v>52</v>
      </c>
      <c r="AF5610" t="s">
        <v>53</v>
      </c>
      <c r="AG5610" t="s">
        <v>52</v>
      </c>
      <c r="AH5610">
        <v>3</v>
      </c>
      <c r="AI5610" t="s">
        <v>63</v>
      </c>
      <c r="AJ5610" t="s">
        <v>53</v>
      </c>
    </row>
    <row r="5611" spans="1:49" hidden="1" x14ac:dyDescent="0.35">
      <c r="A5611" s="2" t="s">
        <v>1468</v>
      </c>
      <c r="B5611">
        <v>2</v>
      </c>
      <c r="C5611">
        <v>214</v>
      </c>
      <c r="D5611">
        <v>2</v>
      </c>
      <c r="E5611" t="s">
        <v>50</v>
      </c>
      <c r="F5611">
        <v>42</v>
      </c>
      <c r="G5611" t="s">
        <v>72</v>
      </c>
      <c r="I5611" t="s">
        <v>73</v>
      </c>
      <c r="J5611" t="s">
        <v>52</v>
      </c>
      <c r="K5611" t="s">
        <v>53</v>
      </c>
      <c r="L5611" t="s">
        <v>52</v>
      </c>
      <c r="M5611">
        <v>3</v>
      </c>
      <c r="N5611" t="s">
        <v>63</v>
      </c>
      <c r="O5611">
        <v>2</v>
      </c>
      <c r="P5611" s="2">
        <v>2</v>
      </c>
      <c r="Q5611" t="s">
        <v>56</v>
      </c>
      <c r="R5611">
        <v>42</v>
      </c>
      <c r="S5611" s="5">
        <f t="shared" si="87"/>
        <v>0</v>
      </c>
      <c r="T5611" t="s">
        <v>57</v>
      </c>
      <c r="U5611" t="s">
        <v>53</v>
      </c>
      <c r="W5611" t="s">
        <v>53</v>
      </c>
      <c r="Y5611" t="s">
        <v>55</v>
      </c>
      <c r="Z5611" t="s">
        <v>52</v>
      </c>
      <c r="AA5611">
        <v>1</v>
      </c>
      <c r="AB5611" t="s">
        <v>72</v>
      </c>
      <c r="AD5611" t="s">
        <v>73</v>
      </c>
      <c r="AE5611" t="s">
        <v>53</v>
      </c>
      <c r="AF5611" t="s">
        <v>53</v>
      </c>
      <c r="AG5611" t="s">
        <v>52</v>
      </c>
      <c r="AH5611">
        <v>2</v>
      </c>
      <c r="AI5611" t="s">
        <v>97</v>
      </c>
      <c r="AJ5611" t="s">
        <v>53</v>
      </c>
    </row>
    <row r="5612" spans="1:49" hidden="1" x14ac:dyDescent="0.35">
      <c r="A5612" s="2" t="s">
        <v>1468</v>
      </c>
      <c r="B5612">
        <v>2</v>
      </c>
      <c r="C5612">
        <v>214</v>
      </c>
      <c r="D5612">
        <v>2</v>
      </c>
      <c r="E5612" t="s">
        <v>50</v>
      </c>
      <c r="F5612">
        <v>42</v>
      </c>
      <c r="G5612" t="s">
        <v>72</v>
      </c>
      <c r="I5612" t="s">
        <v>73</v>
      </c>
      <c r="J5612" t="s">
        <v>52</v>
      </c>
      <c r="K5612" t="s">
        <v>53</v>
      </c>
      <c r="L5612" t="s">
        <v>52</v>
      </c>
      <c r="M5612">
        <v>3</v>
      </c>
      <c r="N5612" t="s">
        <v>63</v>
      </c>
      <c r="O5612">
        <v>2</v>
      </c>
      <c r="P5612" s="2">
        <v>3</v>
      </c>
      <c r="Q5612" t="s">
        <v>56</v>
      </c>
      <c r="R5612">
        <v>21</v>
      </c>
      <c r="S5612" s="5">
        <f t="shared" si="87"/>
        <v>0</v>
      </c>
      <c r="T5612" t="s">
        <v>58</v>
      </c>
      <c r="U5612" t="s">
        <v>52</v>
      </c>
      <c r="V5612">
        <v>1</v>
      </c>
      <c r="W5612" t="s">
        <v>52</v>
      </c>
      <c r="X5612">
        <v>2</v>
      </c>
      <c r="Y5612" t="s">
        <v>59</v>
      </c>
      <c r="AB5612" t="s">
        <v>72</v>
      </c>
      <c r="AD5612" t="s">
        <v>73</v>
      </c>
      <c r="AE5612" t="s">
        <v>52</v>
      </c>
      <c r="AF5612" t="s">
        <v>53</v>
      </c>
      <c r="AG5612" t="s">
        <v>52</v>
      </c>
      <c r="AH5612">
        <v>7</v>
      </c>
      <c r="AI5612" t="s">
        <v>86</v>
      </c>
      <c r="AJ5612" t="s">
        <v>53</v>
      </c>
    </row>
    <row r="5613" spans="1:49" x14ac:dyDescent="0.35">
      <c r="A5613" s="2" t="s">
        <v>1468</v>
      </c>
      <c r="B5613">
        <v>2</v>
      </c>
      <c r="C5613">
        <v>214</v>
      </c>
      <c r="D5613">
        <v>2</v>
      </c>
      <c r="E5613" t="s">
        <v>50</v>
      </c>
      <c r="F5613">
        <v>42</v>
      </c>
      <c r="G5613" t="s">
        <v>72</v>
      </c>
      <c r="I5613" t="s">
        <v>73</v>
      </c>
      <c r="J5613" t="s">
        <v>52</v>
      </c>
      <c r="K5613" t="s">
        <v>53</v>
      </c>
      <c r="L5613" t="s">
        <v>52</v>
      </c>
      <c r="M5613">
        <v>3</v>
      </c>
      <c r="N5613" t="s">
        <v>63</v>
      </c>
      <c r="O5613">
        <v>2</v>
      </c>
      <c r="P5613" s="6">
        <v>4</v>
      </c>
      <c r="Q5613" t="s">
        <v>50</v>
      </c>
      <c r="R5613">
        <v>14</v>
      </c>
      <c r="S5613" s="5">
        <f t="shared" si="87"/>
        <v>1</v>
      </c>
      <c r="T5613" t="s">
        <v>58</v>
      </c>
      <c r="U5613" t="s">
        <v>52</v>
      </c>
      <c r="V5613">
        <v>1</v>
      </c>
      <c r="W5613" t="s">
        <v>52</v>
      </c>
      <c r="X5613">
        <v>2</v>
      </c>
      <c r="Y5613" t="s">
        <v>59</v>
      </c>
      <c r="AB5613" t="s">
        <v>72</v>
      </c>
      <c r="AD5613" t="s">
        <v>73</v>
      </c>
      <c r="AE5613" t="s">
        <v>52</v>
      </c>
      <c r="AF5613" t="s">
        <v>52</v>
      </c>
      <c r="AG5613" t="s">
        <v>52</v>
      </c>
      <c r="AH5613">
        <v>7</v>
      </c>
      <c r="AI5613" t="s">
        <v>86</v>
      </c>
      <c r="AJ5613" t="s">
        <v>53</v>
      </c>
      <c r="AO5613" t="s">
        <v>190</v>
      </c>
    </row>
    <row r="5614" spans="1:49" x14ac:dyDescent="0.35">
      <c r="A5614" s="2" t="s">
        <v>1468</v>
      </c>
      <c r="B5614">
        <v>2</v>
      </c>
      <c r="C5614">
        <v>214</v>
      </c>
      <c r="D5614">
        <v>2</v>
      </c>
      <c r="E5614" t="s">
        <v>50</v>
      </c>
      <c r="F5614">
        <v>42</v>
      </c>
      <c r="G5614" t="s">
        <v>72</v>
      </c>
      <c r="I5614" t="s">
        <v>73</v>
      </c>
      <c r="J5614" t="s">
        <v>52</v>
      </c>
      <c r="K5614" t="s">
        <v>53</v>
      </c>
      <c r="L5614" t="s">
        <v>52</v>
      </c>
      <c r="M5614">
        <v>3</v>
      </c>
      <c r="N5614" t="s">
        <v>63</v>
      </c>
      <c r="O5614">
        <v>2</v>
      </c>
      <c r="P5614" s="6">
        <v>5</v>
      </c>
      <c r="Q5614" t="s">
        <v>50</v>
      </c>
      <c r="R5614">
        <v>12</v>
      </c>
      <c r="S5614" s="5">
        <f t="shared" si="87"/>
        <v>1</v>
      </c>
      <c r="T5614" t="s">
        <v>58</v>
      </c>
      <c r="U5614" t="s">
        <v>52</v>
      </c>
      <c r="V5614">
        <v>1</v>
      </c>
      <c r="W5614" t="s">
        <v>52</v>
      </c>
      <c r="X5614">
        <v>2</v>
      </c>
      <c r="AB5614" t="s">
        <v>72</v>
      </c>
      <c r="AD5614" t="s">
        <v>73</v>
      </c>
      <c r="AE5614" t="s">
        <v>52</v>
      </c>
      <c r="AF5614" t="s">
        <v>53</v>
      </c>
      <c r="AG5614" t="s">
        <v>52</v>
      </c>
      <c r="AH5614">
        <v>5</v>
      </c>
      <c r="AI5614" t="s">
        <v>83</v>
      </c>
      <c r="AJ5614" t="s">
        <v>52</v>
      </c>
      <c r="AK5614" t="s">
        <v>84</v>
      </c>
      <c r="AM5614" t="s">
        <v>62</v>
      </c>
      <c r="AN5614" t="s">
        <v>53</v>
      </c>
      <c r="AP5614">
        <v>0</v>
      </c>
      <c r="AQ5614">
        <v>0</v>
      </c>
      <c r="AR5614">
        <v>15000</v>
      </c>
      <c r="AS5614">
        <v>5000</v>
      </c>
      <c r="AT5614">
        <v>0</v>
      </c>
      <c r="AU5614">
        <v>0</v>
      </c>
      <c r="AV5614">
        <v>10000</v>
      </c>
      <c r="AW5614">
        <v>30000</v>
      </c>
    </row>
    <row r="5615" spans="1:49" hidden="1" x14ac:dyDescent="0.35">
      <c r="A5615" s="2" t="s">
        <v>1469</v>
      </c>
      <c r="B5615">
        <v>9</v>
      </c>
      <c r="C5615">
        <v>905</v>
      </c>
      <c r="D5615">
        <v>2</v>
      </c>
      <c r="E5615" t="s">
        <v>50</v>
      </c>
      <c r="F5615">
        <v>30</v>
      </c>
      <c r="G5615" t="s">
        <v>72</v>
      </c>
      <c r="I5615" t="s">
        <v>73</v>
      </c>
      <c r="J5615" t="s">
        <v>52</v>
      </c>
      <c r="K5615" t="s">
        <v>52</v>
      </c>
      <c r="L5615" t="s">
        <v>52</v>
      </c>
      <c r="M5615">
        <v>10</v>
      </c>
      <c r="N5615" t="s">
        <v>107</v>
      </c>
      <c r="O5615">
        <v>4</v>
      </c>
      <c r="P5615" s="2">
        <v>1</v>
      </c>
      <c r="Q5615" t="s">
        <v>50</v>
      </c>
      <c r="R5615">
        <v>30</v>
      </c>
      <c r="S5615" s="5">
        <f t="shared" si="87"/>
        <v>0</v>
      </c>
      <c r="T5615" t="s">
        <v>54</v>
      </c>
      <c r="U5615" t="s">
        <v>53</v>
      </c>
      <c r="W5615" t="s">
        <v>53</v>
      </c>
      <c r="Y5615" t="s">
        <v>55</v>
      </c>
      <c r="Z5615" t="s">
        <v>52</v>
      </c>
      <c r="AA5615">
        <v>2</v>
      </c>
      <c r="AB5615" t="s">
        <v>72</v>
      </c>
      <c r="AD5615" t="s">
        <v>73</v>
      </c>
      <c r="AE5615" t="s">
        <v>52</v>
      </c>
      <c r="AF5615" t="s">
        <v>52</v>
      </c>
      <c r="AG5615" t="s">
        <v>52</v>
      </c>
      <c r="AH5615">
        <v>10</v>
      </c>
      <c r="AI5615" t="s">
        <v>107</v>
      </c>
      <c r="AJ5615" t="s">
        <v>53</v>
      </c>
    </row>
    <row r="5616" spans="1:49" hidden="1" x14ac:dyDescent="0.35">
      <c r="A5616" s="2" t="s">
        <v>1469</v>
      </c>
      <c r="B5616">
        <v>9</v>
      </c>
      <c r="C5616">
        <v>905</v>
      </c>
      <c r="D5616">
        <v>2</v>
      </c>
      <c r="E5616" t="s">
        <v>50</v>
      </c>
      <c r="F5616">
        <v>30</v>
      </c>
      <c r="G5616" t="s">
        <v>72</v>
      </c>
      <c r="I5616" t="s">
        <v>73</v>
      </c>
      <c r="J5616" t="s">
        <v>52</v>
      </c>
      <c r="K5616" t="s">
        <v>52</v>
      </c>
      <c r="L5616" t="s">
        <v>52</v>
      </c>
      <c r="M5616">
        <v>10</v>
      </c>
      <c r="N5616" t="s">
        <v>107</v>
      </c>
      <c r="O5616">
        <v>4</v>
      </c>
      <c r="P5616" s="2">
        <v>2</v>
      </c>
      <c r="Q5616" t="s">
        <v>56</v>
      </c>
      <c r="R5616">
        <v>33</v>
      </c>
      <c r="S5616" s="5">
        <f t="shared" si="87"/>
        <v>0</v>
      </c>
      <c r="T5616" t="s">
        <v>57</v>
      </c>
      <c r="U5616" t="s">
        <v>53</v>
      </c>
      <c r="W5616" t="s">
        <v>53</v>
      </c>
      <c r="Y5616" t="s">
        <v>55</v>
      </c>
      <c r="Z5616" t="s">
        <v>52</v>
      </c>
      <c r="AA5616">
        <v>1</v>
      </c>
      <c r="AB5616" t="s">
        <v>72</v>
      </c>
      <c r="AD5616" t="s">
        <v>73</v>
      </c>
      <c r="AE5616" t="s">
        <v>52</v>
      </c>
      <c r="AF5616" t="s">
        <v>52</v>
      </c>
      <c r="AG5616" t="s">
        <v>52</v>
      </c>
      <c r="AH5616">
        <v>4</v>
      </c>
      <c r="AI5616" t="s">
        <v>83</v>
      </c>
      <c r="AJ5616" t="s">
        <v>53</v>
      </c>
    </row>
    <row r="5617" spans="1:49" x14ac:dyDescent="0.35">
      <c r="A5617" s="2" t="s">
        <v>1469</v>
      </c>
      <c r="B5617">
        <v>9</v>
      </c>
      <c r="C5617">
        <v>905</v>
      </c>
      <c r="D5617">
        <v>2</v>
      </c>
      <c r="E5617" t="s">
        <v>50</v>
      </c>
      <c r="F5617">
        <v>30</v>
      </c>
      <c r="G5617" t="s">
        <v>72</v>
      </c>
      <c r="I5617" t="s">
        <v>73</v>
      </c>
      <c r="J5617" t="s">
        <v>52</v>
      </c>
      <c r="K5617" t="s">
        <v>52</v>
      </c>
      <c r="L5617" t="s">
        <v>52</v>
      </c>
      <c r="M5617">
        <v>10</v>
      </c>
      <c r="N5617" t="s">
        <v>107</v>
      </c>
      <c r="O5617">
        <v>4</v>
      </c>
      <c r="P5617" s="6">
        <v>3</v>
      </c>
      <c r="Q5617" t="s">
        <v>56</v>
      </c>
      <c r="R5617">
        <v>6</v>
      </c>
      <c r="S5617" s="5">
        <f t="shared" si="87"/>
        <v>1</v>
      </c>
      <c r="T5617" t="s">
        <v>58</v>
      </c>
      <c r="U5617" t="s">
        <v>52</v>
      </c>
      <c r="V5617">
        <v>1</v>
      </c>
      <c r="W5617" t="s">
        <v>52</v>
      </c>
      <c r="X5617">
        <v>2</v>
      </c>
      <c r="AB5617" t="s">
        <v>72</v>
      </c>
      <c r="AD5617" t="s">
        <v>73</v>
      </c>
      <c r="AE5617" t="s">
        <v>53</v>
      </c>
      <c r="AF5617" t="s">
        <v>53</v>
      </c>
      <c r="AG5617" t="s">
        <v>52</v>
      </c>
      <c r="AH5617">
        <v>1</v>
      </c>
      <c r="AI5617" t="s">
        <v>65</v>
      </c>
      <c r="AJ5617" t="s">
        <v>52</v>
      </c>
      <c r="AK5617" t="s">
        <v>66</v>
      </c>
      <c r="AM5617" t="s">
        <v>62</v>
      </c>
      <c r="AN5617" t="s">
        <v>53</v>
      </c>
      <c r="AP5617">
        <v>0</v>
      </c>
      <c r="AQ5617">
        <v>0</v>
      </c>
      <c r="AR5617">
        <v>5000</v>
      </c>
      <c r="AS5617">
        <v>15000</v>
      </c>
      <c r="AT5617">
        <v>0</v>
      </c>
      <c r="AU5617">
        <v>350000</v>
      </c>
      <c r="AV5617">
        <v>0</v>
      </c>
      <c r="AW5617">
        <v>370000</v>
      </c>
    </row>
    <row r="5618" spans="1:49" x14ac:dyDescent="0.35">
      <c r="A5618" s="2" t="s">
        <v>1469</v>
      </c>
      <c r="B5618">
        <v>9</v>
      </c>
      <c r="C5618">
        <v>905</v>
      </c>
      <c r="D5618">
        <v>2</v>
      </c>
      <c r="E5618" t="s">
        <v>50</v>
      </c>
      <c r="F5618">
        <v>30</v>
      </c>
      <c r="G5618" t="s">
        <v>72</v>
      </c>
      <c r="I5618" t="s">
        <v>73</v>
      </c>
      <c r="J5618" t="s">
        <v>52</v>
      </c>
      <c r="K5618" t="s">
        <v>52</v>
      </c>
      <c r="L5618" t="s">
        <v>52</v>
      </c>
      <c r="M5618">
        <v>10</v>
      </c>
      <c r="N5618" t="s">
        <v>107</v>
      </c>
      <c r="O5618">
        <v>4</v>
      </c>
      <c r="P5618" s="6">
        <v>4</v>
      </c>
      <c r="Q5618" t="s">
        <v>50</v>
      </c>
      <c r="R5618">
        <v>6</v>
      </c>
      <c r="S5618" s="5">
        <f t="shared" si="87"/>
        <v>1</v>
      </c>
      <c r="T5618" t="s">
        <v>58</v>
      </c>
      <c r="U5618" t="s">
        <v>52</v>
      </c>
      <c r="V5618">
        <v>1</v>
      </c>
      <c r="W5618" t="s">
        <v>52</v>
      </c>
      <c r="X5618">
        <v>2</v>
      </c>
      <c r="AB5618" t="s">
        <v>72</v>
      </c>
      <c r="AD5618" t="s">
        <v>73</v>
      </c>
      <c r="AE5618" t="s">
        <v>53</v>
      </c>
      <c r="AF5618" t="s">
        <v>53</v>
      </c>
      <c r="AG5618" t="s">
        <v>53</v>
      </c>
      <c r="AO5618" t="s">
        <v>70</v>
      </c>
    </row>
    <row r="5619" spans="1:49" hidden="1" x14ac:dyDescent="0.35">
      <c r="A5619" s="2" t="s">
        <v>1469</v>
      </c>
      <c r="B5619">
        <v>9</v>
      </c>
      <c r="C5619">
        <v>905</v>
      </c>
      <c r="D5619">
        <v>2</v>
      </c>
      <c r="E5619" t="s">
        <v>50</v>
      </c>
      <c r="F5619">
        <v>30</v>
      </c>
      <c r="G5619" t="s">
        <v>72</v>
      </c>
      <c r="I5619" t="s">
        <v>73</v>
      </c>
      <c r="J5619" t="s">
        <v>52</v>
      </c>
      <c r="K5619" t="s">
        <v>52</v>
      </c>
      <c r="L5619" t="s">
        <v>52</v>
      </c>
      <c r="M5619">
        <v>10</v>
      </c>
      <c r="N5619" t="s">
        <v>107</v>
      </c>
      <c r="O5619">
        <v>4</v>
      </c>
      <c r="P5619" s="2">
        <v>5</v>
      </c>
      <c r="Q5619" t="s">
        <v>50</v>
      </c>
      <c r="R5619">
        <v>3</v>
      </c>
      <c r="S5619" s="5">
        <f t="shared" si="87"/>
        <v>0</v>
      </c>
      <c r="T5619" t="s">
        <v>58</v>
      </c>
      <c r="U5619" t="s">
        <v>52</v>
      </c>
      <c r="V5619">
        <v>1</v>
      </c>
      <c r="W5619" t="s">
        <v>52</v>
      </c>
      <c r="X5619">
        <v>2</v>
      </c>
      <c r="AB5619" t="s">
        <v>72</v>
      </c>
      <c r="AD5619" t="s">
        <v>73</v>
      </c>
    </row>
    <row r="5620" spans="1:49" hidden="1" x14ac:dyDescent="0.35">
      <c r="A5620" s="2" t="s">
        <v>1469</v>
      </c>
      <c r="B5620">
        <v>9</v>
      </c>
      <c r="C5620">
        <v>905</v>
      </c>
      <c r="D5620">
        <v>2</v>
      </c>
      <c r="E5620" t="s">
        <v>50</v>
      </c>
      <c r="F5620">
        <v>30</v>
      </c>
      <c r="G5620" t="s">
        <v>72</v>
      </c>
      <c r="I5620" t="s">
        <v>73</v>
      </c>
      <c r="J5620" t="s">
        <v>52</v>
      </c>
      <c r="K5620" t="s">
        <v>52</v>
      </c>
      <c r="L5620" t="s">
        <v>52</v>
      </c>
      <c r="M5620">
        <v>10</v>
      </c>
      <c r="N5620" t="s">
        <v>107</v>
      </c>
      <c r="O5620">
        <v>4</v>
      </c>
      <c r="P5620" s="2">
        <v>6</v>
      </c>
      <c r="Q5620" t="s">
        <v>50</v>
      </c>
      <c r="R5620">
        <v>2</v>
      </c>
      <c r="S5620" s="5">
        <f t="shared" si="87"/>
        <v>0</v>
      </c>
      <c r="T5620" t="s">
        <v>58</v>
      </c>
      <c r="U5620" t="s">
        <v>52</v>
      </c>
      <c r="V5620">
        <v>1</v>
      </c>
      <c r="W5620" t="s">
        <v>52</v>
      </c>
      <c r="X5620">
        <v>2</v>
      </c>
      <c r="AB5620" t="s">
        <v>72</v>
      </c>
      <c r="AD5620" t="s">
        <v>73</v>
      </c>
    </row>
    <row r="5621" spans="1:49" hidden="1" x14ac:dyDescent="0.35">
      <c r="A5621" s="2" t="s">
        <v>1470</v>
      </c>
      <c r="B5621">
        <v>5</v>
      </c>
      <c r="C5621">
        <v>501</v>
      </c>
      <c r="D5621">
        <v>2</v>
      </c>
      <c r="E5621" t="s">
        <v>56</v>
      </c>
      <c r="F5621">
        <v>59</v>
      </c>
      <c r="G5621" t="s">
        <v>72</v>
      </c>
      <c r="I5621" t="s">
        <v>73</v>
      </c>
      <c r="J5621" t="s">
        <v>53</v>
      </c>
      <c r="K5621" t="s">
        <v>53</v>
      </c>
      <c r="L5621" t="s">
        <v>52</v>
      </c>
      <c r="M5621">
        <v>1</v>
      </c>
      <c r="N5621" t="s">
        <v>67</v>
      </c>
      <c r="O5621">
        <v>2</v>
      </c>
      <c r="P5621" s="2">
        <v>1</v>
      </c>
      <c r="Q5621" t="s">
        <v>56</v>
      </c>
      <c r="R5621">
        <v>59</v>
      </c>
      <c r="S5621" s="5">
        <f t="shared" si="87"/>
        <v>0</v>
      </c>
      <c r="T5621" t="s">
        <v>54</v>
      </c>
      <c r="U5621" t="s">
        <v>53</v>
      </c>
      <c r="W5621" t="s">
        <v>53</v>
      </c>
      <c r="Y5621" t="s">
        <v>92</v>
      </c>
      <c r="AB5621" t="s">
        <v>72</v>
      </c>
      <c r="AD5621" t="s">
        <v>73</v>
      </c>
      <c r="AE5621" t="s">
        <v>53</v>
      </c>
      <c r="AF5621" t="s">
        <v>53</v>
      </c>
      <c r="AG5621" t="s">
        <v>52</v>
      </c>
      <c r="AH5621">
        <v>1</v>
      </c>
      <c r="AI5621" t="s">
        <v>67</v>
      </c>
      <c r="AJ5621" t="s">
        <v>53</v>
      </c>
    </row>
    <row r="5622" spans="1:49" hidden="1" x14ac:dyDescent="0.35">
      <c r="A5622" s="2" t="s">
        <v>1470</v>
      </c>
      <c r="B5622">
        <v>5</v>
      </c>
      <c r="C5622">
        <v>501</v>
      </c>
      <c r="D5622">
        <v>2</v>
      </c>
      <c r="E5622" t="s">
        <v>56</v>
      </c>
      <c r="F5622">
        <v>59</v>
      </c>
      <c r="G5622" t="s">
        <v>72</v>
      </c>
      <c r="I5622" t="s">
        <v>73</v>
      </c>
      <c r="J5622" t="s">
        <v>53</v>
      </c>
      <c r="K5622" t="s">
        <v>53</v>
      </c>
      <c r="L5622" t="s">
        <v>52</v>
      </c>
      <c r="M5622">
        <v>1</v>
      </c>
      <c r="N5622" t="s">
        <v>67</v>
      </c>
      <c r="O5622">
        <v>2</v>
      </c>
      <c r="P5622" s="2">
        <v>2</v>
      </c>
      <c r="Q5622" t="s">
        <v>50</v>
      </c>
      <c r="R5622">
        <v>25</v>
      </c>
      <c r="S5622" s="5">
        <f t="shared" si="87"/>
        <v>0</v>
      </c>
      <c r="T5622" t="s">
        <v>58</v>
      </c>
      <c r="U5622" t="s">
        <v>53</v>
      </c>
      <c r="W5622" t="s">
        <v>52</v>
      </c>
      <c r="X5622">
        <v>1</v>
      </c>
      <c r="Y5622" t="s">
        <v>59</v>
      </c>
      <c r="AB5622" t="s">
        <v>72</v>
      </c>
      <c r="AD5622" t="s">
        <v>73</v>
      </c>
      <c r="AE5622" t="s">
        <v>52</v>
      </c>
      <c r="AF5622" t="s">
        <v>52</v>
      </c>
      <c r="AG5622" t="s">
        <v>52</v>
      </c>
      <c r="AH5622">
        <v>3</v>
      </c>
      <c r="AI5622" t="s">
        <v>63</v>
      </c>
      <c r="AJ5622" t="s">
        <v>53</v>
      </c>
    </row>
    <row r="5623" spans="1:49" hidden="1" x14ac:dyDescent="0.35">
      <c r="A5623" s="2" t="s">
        <v>1470</v>
      </c>
      <c r="B5623">
        <v>5</v>
      </c>
      <c r="C5623">
        <v>501</v>
      </c>
      <c r="D5623">
        <v>2</v>
      </c>
      <c r="E5623" t="s">
        <v>56</v>
      </c>
      <c r="F5623">
        <v>59</v>
      </c>
      <c r="G5623" t="s">
        <v>72</v>
      </c>
      <c r="I5623" t="s">
        <v>73</v>
      </c>
      <c r="J5623" t="s">
        <v>53</v>
      </c>
      <c r="K5623" t="s">
        <v>53</v>
      </c>
      <c r="L5623" t="s">
        <v>52</v>
      </c>
      <c r="M5623">
        <v>1</v>
      </c>
      <c r="N5623" t="s">
        <v>67</v>
      </c>
      <c r="O5623">
        <v>2</v>
      </c>
      <c r="P5623" s="2">
        <v>3</v>
      </c>
      <c r="Q5623" t="s">
        <v>50</v>
      </c>
      <c r="R5623">
        <v>27</v>
      </c>
      <c r="S5623" s="5">
        <f t="shared" si="87"/>
        <v>0</v>
      </c>
      <c r="T5623" t="s">
        <v>58</v>
      </c>
      <c r="U5623" t="s">
        <v>53</v>
      </c>
      <c r="W5623" t="s">
        <v>52</v>
      </c>
      <c r="X5623">
        <v>1</v>
      </c>
      <c r="Y5623" t="s">
        <v>59</v>
      </c>
      <c r="AB5623" t="s">
        <v>72</v>
      </c>
      <c r="AD5623" t="s">
        <v>73</v>
      </c>
      <c r="AE5623" t="s">
        <v>52</v>
      </c>
      <c r="AF5623" t="s">
        <v>52</v>
      </c>
      <c r="AG5623" t="s">
        <v>52</v>
      </c>
      <c r="AH5623">
        <v>3</v>
      </c>
      <c r="AI5623" t="s">
        <v>97</v>
      </c>
      <c r="AJ5623" t="s">
        <v>53</v>
      </c>
    </row>
    <row r="5624" spans="1:49" x14ac:dyDescent="0.35">
      <c r="A5624" s="2" t="s">
        <v>1470</v>
      </c>
      <c r="B5624">
        <v>5</v>
      </c>
      <c r="C5624">
        <v>501</v>
      </c>
      <c r="D5624">
        <v>2</v>
      </c>
      <c r="E5624" t="s">
        <v>56</v>
      </c>
      <c r="F5624">
        <v>59</v>
      </c>
      <c r="G5624" t="s">
        <v>72</v>
      </c>
      <c r="I5624" t="s">
        <v>73</v>
      </c>
      <c r="J5624" t="s">
        <v>53</v>
      </c>
      <c r="K5624" t="s">
        <v>53</v>
      </c>
      <c r="L5624" t="s">
        <v>52</v>
      </c>
      <c r="M5624">
        <v>1</v>
      </c>
      <c r="N5624" t="s">
        <v>67</v>
      </c>
      <c r="O5624">
        <v>2</v>
      </c>
      <c r="P5624" s="6">
        <v>4</v>
      </c>
      <c r="Q5624" t="s">
        <v>56</v>
      </c>
      <c r="R5624">
        <v>17</v>
      </c>
      <c r="S5624" s="5">
        <f t="shared" si="87"/>
        <v>1</v>
      </c>
      <c r="T5624" t="s">
        <v>58</v>
      </c>
      <c r="U5624" t="s">
        <v>53</v>
      </c>
      <c r="W5624" t="s">
        <v>52</v>
      </c>
      <c r="X5624">
        <v>1</v>
      </c>
      <c r="Y5624" t="s">
        <v>59</v>
      </c>
      <c r="AB5624" t="s">
        <v>72</v>
      </c>
      <c r="AD5624" t="s">
        <v>73</v>
      </c>
      <c r="AE5624" t="s">
        <v>52</v>
      </c>
      <c r="AF5624" t="s">
        <v>52</v>
      </c>
      <c r="AG5624" t="s">
        <v>52</v>
      </c>
      <c r="AH5624">
        <v>3</v>
      </c>
      <c r="AI5624" t="s">
        <v>63</v>
      </c>
      <c r="AJ5624" t="s">
        <v>53</v>
      </c>
      <c r="AO5624" t="s">
        <v>164</v>
      </c>
    </row>
    <row r="5625" spans="1:49" x14ac:dyDescent="0.35">
      <c r="A5625" s="2" t="s">
        <v>1470</v>
      </c>
      <c r="B5625">
        <v>5</v>
      </c>
      <c r="C5625">
        <v>501</v>
      </c>
      <c r="D5625">
        <v>2</v>
      </c>
      <c r="E5625" t="s">
        <v>56</v>
      </c>
      <c r="F5625">
        <v>59</v>
      </c>
      <c r="G5625" t="s">
        <v>72</v>
      </c>
      <c r="I5625" t="s">
        <v>73</v>
      </c>
      <c r="J5625" t="s">
        <v>53</v>
      </c>
      <c r="K5625" t="s">
        <v>53</v>
      </c>
      <c r="L5625" t="s">
        <v>52</v>
      </c>
      <c r="M5625">
        <v>1</v>
      </c>
      <c r="N5625" t="s">
        <v>67</v>
      </c>
      <c r="O5625">
        <v>2</v>
      </c>
      <c r="P5625" s="6">
        <v>5</v>
      </c>
      <c r="Q5625" t="s">
        <v>56</v>
      </c>
      <c r="R5625">
        <v>14</v>
      </c>
      <c r="S5625" s="5">
        <f t="shared" si="87"/>
        <v>1</v>
      </c>
      <c r="T5625" t="s">
        <v>58</v>
      </c>
      <c r="U5625" t="s">
        <v>53</v>
      </c>
      <c r="W5625" t="s">
        <v>52</v>
      </c>
      <c r="X5625">
        <v>1</v>
      </c>
      <c r="Y5625" t="s">
        <v>92</v>
      </c>
      <c r="AB5625" t="s">
        <v>72</v>
      </c>
      <c r="AD5625" t="s">
        <v>73</v>
      </c>
      <c r="AE5625" t="s">
        <v>52</v>
      </c>
      <c r="AF5625" t="s">
        <v>52</v>
      </c>
      <c r="AG5625" t="s">
        <v>52</v>
      </c>
      <c r="AH5625">
        <v>8</v>
      </c>
      <c r="AI5625" t="s">
        <v>97</v>
      </c>
      <c r="AJ5625" t="s">
        <v>52</v>
      </c>
      <c r="AK5625" t="s">
        <v>98</v>
      </c>
      <c r="AM5625" t="s">
        <v>62</v>
      </c>
      <c r="AN5625" t="s">
        <v>53</v>
      </c>
      <c r="AP5625">
        <v>0</v>
      </c>
      <c r="AQ5625">
        <v>0</v>
      </c>
      <c r="AR5625">
        <v>30000</v>
      </c>
      <c r="AS5625">
        <v>120000</v>
      </c>
      <c r="AT5625">
        <v>650000</v>
      </c>
      <c r="AU5625">
        <v>0</v>
      </c>
      <c r="AV5625">
        <v>0</v>
      </c>
      <c r="AW5625">
        <v>800000</v>
      </c>
    </row>
    <row r="5626" spans="1:49" hidden="1" x14ac:dyDescent="0.35">
      <c r="A5626" s="2" t="s">
        <v>1471</v>
      </c>
      <c r="B5626">
        <v>5</v>
      </c>
      <c r="C5626">
        <v>508</v>
      </c>
      <c r="D5626">
        <v>2</v>
      </c>
      <c r="E5626" t="s">
        <v>50</v>
      </c>
      <c r="F5626">
        <v>87</v>
      </c>
      <c r="G5626" t="s">
        <v>72</v>
      </c>
      <c r="I5626" t="s">
        <v>73</v>
      </c>
      <c r="J5626" t="s">
        <v>53</v>
      </c>
      <c r="K5626" t="s">
        <v>53</v>
      </c>
      <c r="L5626" t="s">
        <v>53</v>
      </c>
      <c r="M5626">
        <v>0</v>
      </c>
      <c r="P5626" s="2">
        <v>1</v>
      </c>
      <c r="Q5626" t="s">
        <v>50</v>
      </c>
      <c r="R5626">
        <v>87</v>
      </c>
      <c r="S5626" s="5">
        <f t="shared" si="87"/>
        <v>0</v>
      </c>
      <c r="T5626" t="s">
        <v>54</v>
      </c>
      <c r="U5626" t="s">
        <v>53</v>
      </c>
      <c r="W5626" t="s">
        <v>53</v>
      </c>
      <c r="Y5626" t="s">
        <v>55</v>
      </c>
      <c r="Z5626" t="s">
        <v>52</v>
      </c>
      <c r="AA5626">
        <v>2</v>
      </c>
      <c r="AB5626" t="s">
        <v>72</v>
      </c>
      <c r="AD5626" t="s">
        <v>73</v>
      </c>
      <c r="AE5626" t="s">
        <v>53</v>
      </c>
      <c r="AF5626" t="s">
        <v>53</v>
      </c>
      <c r="AG5626" t="s">
        <v>53</v>
      </c>
    </row>
    <row r="5627" spans="1:49" hidden="1" x14ac:dyDescent="0.35">
      <c r="A5627" s="2" t="s">
        <v>1471</v>
      </c>
      <c r="B5627">
        <v>5</v>
      </c>
      <c r="C5627">
        <v>508</v>
      </c>
      <c r="D5627">
        <v>2</v>
      </c>
      <c r="E5627" t="s">
        <v>50</v>
      </c>
      <c r="F5627">
        <v>87</v>
      </c>
      <c r="G5627" t="s">
        <v>72</v>
      </c>
      <c r="I5627" t="s">
        <v>73</v>
      </c>
      <c r="J5627" t="s">
        <v>53</v>
      </c>
      <c r="K5627" t="s">
        <v>53</v>
      </c>
      <c r="L5627" t="s">
        <v>53</v>
      </c>
      <c r="M5627">
        <v>0</v>
      </c>
      <c r="P5627" s="2">
        <v>2</v>
      </c>
      <c r="Q5627" t="s">
        <v>56</v>
      </c>
      <c r="R5627">
        <v>85</v>
      </c>
      <c r="S5627" s="5">
        <f t="shared" si="87"/>
        <v>0</v>
      </c>
      <c r="T5627" t="s">
        <v>57</v>
      </c>
      <c r="U5627" t="s">
        <v>53</v>
      </c>
      <c r="W5627" t="s">
        <v>53</v>
      </c>
      <c r="Y5627" t="s">
        <v>55</v>
      </c>
      <c r="Z5627" t="s">
        <v>52</v>
      </c>
      <c r="AA5627">
        <v>1</v>
      </c>
      <c r="AB5627" t="s">
        <v>72</v>
      </c>
      <c r="AD5627" t="s">
        <v>73</v>
      </c>
      <c r="AE5627" t="s">
        <v>53</v>
      </c>
      <c r="AF5627" t="s">
        <v>53</v>
      </c>
      <c r="AG5627" t="s">
        <v>53</v>
      </c>
    </row>
    <row r="5628" spans="1:49" hidden="1" x14ac:dyDescent="0.35">
      <c r="A5628" s="2" t="s">
        <v>1472</v>
      </c>
      <c r="B5628">
        <v>15</v>
      </c>
      <c r="C5628">
        <v>1505</v>
      </c>
      <c r="D5628">
        <v>1</v>
      </c>
      <c r="E5628" t="s">
        <v>50</v>
      </c>
      <c r="F5628">
        <v>56</v>
      </c>
      <c r="G5628" t="s">
        <v>72</v>
      </c>
      <c r="I5628" t="s">
        <v>73</v>
      </c>
      <c r="J5628" t="s">
        <v>52</v>
      </c>
      <c r="K5628" t="s">
        <v>52</v>
      </c>
      <c r="L5628" t="s">
        <v>52</v>
      </c>
      <c r="M5628">
        <v>5</v>
      </c>
      <c r="N5628" t="s">
        <v>78</v>
      </c>
      <c r="P5628" s="2">
        <v>1</v>
      </c>
      <c r="Q5628" t="s">
        <v>50</v>
      </c>
      <c r="R5628">
        <v>56</v>
      </c>
      <c r="S5628" s="5">
        <f t="shared" si="87"/>
        <v>0</v>
      </c>
      <c r="T5628" t="s">
        <v>54</v>
      </c>
      <c r="U5628" t="s">
        <v>53</v>
      </c>
      <c r="W5628" t="s">
        <v>53</v>
      </c>
      <c r="Y5628" t="s">
        <v>55</v>
      </c>
      <c r="Z5628" t="s">
        <v>52</v>
      </c>
      <c r="AA5628">
        <v>2</v>
      </c>
      <c r="AB5628" t="s">
        <v>72</v>
      </c>
      <c r="AD5628" t="s">
        <v>73</v>
      </c>
      <c r="AE5628" t="s">
        <v>52</v>
      </c>
      <c r="AF5628" t="s">
        <v>52</v>
      </c>
      <c r="AG5628" t="s">
        <v>52</v>
      </c>
      <c r="AH5628">
        <v>5</v>
      </c>
      <c r="AI5628" t="s">
        <v>78</v>
      </c>
      <c r="AJ5628" t="s">
        <v>53</v>
      </c>
    </row>
    <row r="5629" spans="1:49" hidden="1" x14ac:dyDescent="0.35">
      <c r="A5629" s="2" t="s">
        <v>1472</v>
      </c>
      <c r="B5629">
        <v>15</v>
      </c>
      <c r="C5629">
        <v>1505</v>
      </c>
      <c r="D5629">
        <v>1</v>
      </c>
      <c r="E5629" t="s">
        <v>50</v>
      </c>
      <c r="F5629">
        <v>56</v>
      </c>
      <c r="G5629" t="s">
        <v>72</v>
      </c>
      <c r="I5629" t="s">
        <v>73</v>
      </c>
      <c r="J5629" t="s">
        <v>52</v>
      </c>
      <c r="K5629" t="s">
        <v>52</v>
      </c>
      <c r="L5629" t="s">
        <v>52</v>
      </c>
      <c r="M5629">
        <v>5</v>
      </c>
      <c r="N5629" t="s">
        <v>78</v>
      </c>
      <c r="P5629" s="2">
        <v>2</v>
      </c>
      <c r="Q5629" t="s">
        <v>56</v>
      </c>
      <c r="R5629">
        <v>52</v>
      </c>
      <c r="S5629" s="5">
        <f t="shared" si="87"/>
        <v>0</v>
      </c>
      <c r="T5629" t="s">
        <v>57</v>
      </c>
      <c r="U5629" t="s">
        <v>53</v>
      </c>
      <c r="W5629" t="s">
        <v>53</v>
      </c>
      <c r="Y5629" t="s">
        <v>55</v>
      </c>
      <c r="Z5629" t="s">
        <v>52</v>
      </c>
      <c r="AA5629">
        <v>1</v>
      </c>
      <c r="AB5629" t="s">
        <v>72</v>
      </c>
      <c r="AD5629" t="s">
        <v>73</v>
      </c>
      <c r="AE5629" t="s">
        <v>53</v>
      </c>
      <c r="AF5629" t="s">
        <v>53</v>
      </c>
      <c r="AG5629" t="s">
        <v>53</v>
      </c>
    </row>
    <row r="5630" spans="1:49" hidden="1" x14ac:dyDescent="0.35">
      <c r="A5630" s="2" t="s">
        <v>1473</v>
      </c>
      <c r="B5630">
        <v>15</v>
      </c>
      <c r="C5630">
        <v>1505</v>
      </c>
      <c r="D5630">
        <v>1</v>
      </c>
      <c r="E5630" t="s">
        <v>56</v>
      </c>
      <c r="F5630">
        <v>63</v>
      </c>
      <c r="G5630" t="s">
        <v>72</v>
      </c>
      <c r="I5630" t="s">
        <v>73</v>
      </c>
      <c r="J5630" t="s">
        <v>52</v>
      </c>
      <c r="K5630" t="s">
        <v>52</v>
      </c>
      <c r="L5630" t="s">
        <v>52</v>
      </c>
      <c r="M5630">
        <v>3</v>
      </c>
      <c r="N5630" t="s">
        <v>63</v>
      </c>
      <c r="O5630">
        <v>3</v>
      </c>
      <c r="P5630" s="2">
        <v>1</v>
      </c>
      <c r="Q5630" t="s">
        <v>56</v>
      </c>
      <c r="R5630">
        <v>63</v>
      </c>
      <c r="S5630" s="5">
        <f t="shared" si="87"/>
        <v>0</v>
      </c>
      <c r="T5630" t="s">
        <v>54</v>
      </c>
      <c r="U5630" t="s">
        <v>53</v>
      </c>
      <c r="W5630" t="s">
        <v>53</v>
      </c>
      <c r="Y5630" t="s">
        <v>92</v>
      </c>
      <c r="AB5630" t="s">
        <v>72</v>
      </c>
      <c r="AD5630" t="s">
        <v>73</v>
      </c>
      <c r="AE5630" t="s">
        <v>52</v>
      </c>
      <c r="AF5630" t="s">
        <v>52</v>
      </c>
      <c r="AG5630" t="s">
        <v>52</v>
      </c>
      <c r="AH5630">
        <v>3</v>
      </c>
      <c r="AI5630" t="s">
        <v>63</v>
      </c>
      <c r="AJ5630" t="s">
        <v>53</v>
      </c>
    </row>
    <row r="5631" spans="1:49" hidden="1" x14ac:dyDescent="0.35">
      <c r="A5631" s="2" t="s">
        <v>1473</v>
      </c>
      <c r="B5631">
        <v>15</v>
      </c>
      <c r="C5631">
        <v>1505</v>
      </c>
      <c r="D5631">
        <v>1</v>
      </c>
      <c r="E5631" t="s">
        <v>56</v>
      </c>
      <c r="F5631">
        <v>63</v>
      </c>
      <c r="G5631" t="s">
        <v>72</v>
      </c>
      <c r="I5631" t="s">
        <v>73</v>
      </c>
      <c r="J5631" t="s">
        <v>52</v>
      </c>
      <c r="K5631" t="s">
        <v>52</v>
      </c>
      <c r="L5631" t="s">
        <v>52</v>
      </c>
      <c r="M5631">
        <v>3</v>
      </c>
      <c r="N5631" t="s">
        <v>63</v>
      </c>
      <c r="O5631">
        <v>3</v>
      </c>
      <c r="P5631" s="2">
        <v>2</v>
      </c>
      <c r="Q5631" t="s">
        <v>56</v>
      </c>
      <c r="R5631">
        <v>29</v>
      </c>
      <c r="S5631" s="5">
        <f t="shared" si="87"/>
        <v>0</v>
      </c>
      <c r="T5631" t="s">
        <v>58</v>
      </c>
      <c r="U5631" t="s">
        <v>53</v>
      </c>
      <c r="W5631" t="s">
        <v>52</v>
      </c>
      <c r="X5631">
        <v>1</v>
      </c>
      <c r="Y5631" t="s">
        <v>59</v>
      </c>
      <c r="AB5631" t="s">
        <v>72</v>
      </c>
      <c r="AD5631" t="s">
        <v>73</v>
      </c>
      <c r="AE5631" t="s">
        <v>52</v>
      </c>
      <c r="AF5631" t="s">
        <v>52</v>
      </c>
      <c r="AG5631" t="s">
        <v>52</v>
      </c>
      <c r="AH5631">
        <v>12</v>
      </c>
      <c r="AI5631" t="s">
        <v>76</v>
      </c>
      <c r="AJ5631" t="s">
        <v>53</v>
      </c>
    </row>
    <row r="5632" spans="1:49" hidden="1" x14ac:dyDescent="0.35">
      <c r="A5632" s="2" t="s">
        <v>1473</v>
      </c>
      <c r="B5632">
        <v>15</v>
      </c>
      <c r="C5632">
        <v>1505</v>
      </c>
      <c r="D5632">
        <v>1</v>
      </c>
      <c r="E5632" t="s">
        <v>56</v>
      </c>
      <c r="F5632">
        <v>63</v>
      </c>
      <c r="G5632" t="s">
        <v>72</v>
      </c>
      <c r="I5632" t="s">
        <v>73</v>
      </c>
      <c r="J5632" t="s">
        <v>52</v>
      </c>
      <c r="K5632" t="s">
        <v>52</v>
      </c>
      <c r="L5632" t="s">
        <v>52</v>
      </c>
      <c r="M5632">
        <v>3</v>
      </c>
      <c r="N5632" t="s">
        <v>63</v>
      </c>
      <c r="O5632">
        <v>3</v>
      </c>
      <c r="P5632" s="2">
        <v>3</v>
      </c>
      <c r="Q5632" t="s">
        <v>56</v>
      </c>
      <c r="R5632">
        <v>26</v>
      </c>
      <c r="S5632" s="5">
        <f t="shared" si="87"/>
        <v>0</v>
      </c>
      <c r="T5632" t="s">
        <v>58</v>
      </c>
      <c r="U5632" t="s">
        <v>53</v>
      </c>
      <c r="W5632" t="s">
        <v>52</v>
      </c>
      <c r="X5632">
        <v>1</v>
      </c>
      <c r="Y5632" t="s">
        <v>59</v>
      </c>
      <c r="AB5632" t="s">
        <v>72</v>
      </c>
      <c r="AD5632" t="s">
        <v>73</v>
      </c>
      <c r="AE5632" t="s">
        <v>52</v>
      </c>
      <c r="AF5632" t="s">
        <v>52</v>
      </c>
      <c r="AG5632" t="s">
        <v>52</v>
      </c>
      <c r="AH5632">
        <v>12</v>
      </c>
      <c r="AI5632" t="s">
        <v>76</v>
      </c>
      <c r="AJ5632" t="s">
        <v>53</v>
      </c>
    </row>
    <row r="5633" spans="1:49" hidden="1" x14ac:dyDescent="0.35">
      <c r="A5633" s="2" t="s">
        <v>1473</v>
      </c>
      <c r="B5633">
        <v>15</v>
      </c>
      <c r="C5633">
        <v>1505</v>
      </c>
      <c r="D5633">
        <v>1</v>
      </c>
      <c r="E5633" t="s">
        <v>56</v>
      </c>
      <c r="F5633">
        <v>63</v>
      </c>
      <c r="G5633" t="s">
        <v>72</v>
      </c>
      <c r="I5633" t="s">
        <v>73</v>
      </c>
      <c r="J5633" t="s">
        <v>52</v>
      </c>
      <c r="K5633" t="s">
        <v>52</v>
      </c>
      <c r="L5633" t="s">
        <v>52</v>
      </c>
      <c r="M5633">
        <v>3</v>
      </c>
      <c r="N5633" t="s">
        <v>63</v>
      </c>
      <c r="O5633">
        <v>3</v>
      </c>
      <c r="P5633" s="2">
        <v>4</v>
      </c>
      <c r="Q5633" t="s">
        <v>50</v>
      </c>
      <c r="R5633">
        <v>24</v>
      </c>
      <c r="S5633" s="5">
        <f t="shared" si="87"/>
        <v>0</v>
      </c>
      <c r="T5633" t="s">
        <v>58</v>
      </c>
      <c r="U5633" t="s">
        <v>53</v>
      </c>
      <c r="W5633" t="s">
        <v>52</v>
      </c>
      <c r="X5633">
        <v>1</v>
      </c>
      <c r="Y5633" t="s">
        <v>59</v>
      </c>
      <c r="AB5633" t="s">
        <v>72</v>
      </c>
      <c r="AD5633" t="s">
        <v>73</v>
      </c>
      <c r="AE5633" t="s">
        <v>52</v>
      </c>
      <c r="AF5633" t="s">
        <v>52</v>
      </c>
      <c r="AG5633" t="s">
        <v>52</v>
      </c>
      <c r="AH5633">
        <v>7</v>
      </c>
      <c r="AI5633" t="s">
        <v>86</v>
      </c>
      <c r="AJ5633" t="s">
        <v>53</v>
      </c>
    </row>
    <row r="5634" spans="1:49" hidden="1" x14ac:dyDescent="0.35">
      <c r="A5634" s="2" t="s">
        <v>1473</v>
      </c>
      <c r="B5634">
        <v>15</v>
      </c>
      <c r="C5634">
        <v>1505</v>
      </c>
      <c r="D5634">
        <v>1</v>
      </c>
      <c r="E5634" t="s">
        <v>56</v>
      </c>
      <c r="F5634">
        <v>63</v>
      </c>
      <c r="G5634" t="s">
        <v>72</v>
      </c>
      <c r="I5634" t="s">
        <v>73</v>
      </c>
      <c r="J5634" t="s">
        <v>52</v>
      </c>
      <c r="K5634" t="s">
        <v>52</v>
      </c>
      <c r="L5634" t="s">
        <v>52</v>
      </c>
      <c r="M5634">
        <v>3</v>
      </c>
      <c r="N5634" t="s">
        <v>63</v>
      </c>
      <c r="O5634">
        <v>3</v>
      </c>
      <c r="P5634" s="2">
        <v>5</v>
      </c>
      <c r="Q5634" t="s">
        <v>50</v>
      </c>
      <c r="R5634">
        <v>20</v>
      </c>
      <c r="S5634" s="5">
        <f t="shared" si="87"/>
        <v>0</v>
      </c>
      <c r="T5634" t="s">
        <v>58</v>
      </c>
      <c r="U5634" t="s">
        <v>53</v>
      </c>
      <c r="W5634" t="s">
        <v>52</v>
      </c>
      <c r="X5634">
        <v>1</v>
      </c>
      <c r="Y5634" t="s">
        <v>59</v>
      </c>
      <c r="AB5634" t="s">
        <v>72</v>
      </c>
      <c r="AD5634" t="s">
        <v>73</v>
      </c>
      <c r="AE5634" t="s">
        <v>52</v>
      </c>
      <c r="AF5634" t="s">
        <v>52</v>
      </c>
      <c r="AG5634" t="s">
        <v>52</v>
      </c>
      <c r="AH5634">
        <v>11</v>
      </c>
      <c r="AI5634" t="s">
        <v>94</v>
      </c>
      <c r="AJ5634" t="s">
        <v>53</v>
      </c>
    </row>
    <row r="5635" spans="1:49" hidden="1" x14ac:dyDescent="0.35">
      <c r="A5635" s="2" t="s">
        <v>1473</v>
      </c>
      <c r="B5635">
        <v>15</v>
      </c>
      <c r="C5635">
        <v>1505</v>
      </c>
      <c r="D5635">
        <v>1</v>
      </c>
      <c r="E5635" t="s">
        <v>56</v>
      </c>
      <c r="F5635">
        <v>63</v>
      </c>
      <c r="G5635" t="s">
        <v>72</v>
      </c>
      <c r="I5635" t="s">
        <v>73</v>
      </c>
      <c r="J5635" t="s">
        <v>52</v>
      </c>
      <c r="K5635" t="s">
        <v>52</v>
      </c>
      <c r="L5635" t="s">
        <v>52</v>
      </c>
      <c r="M5635">
        <v>3</v>
      </c>
      <c r="N5635" t="s">
        <v>63</v>
      </c>
      <c r="O5635">
        <v>3</v>
      </c>
      <c r="P5635" s="2">
        <v>6</v>
      </c>
      <c r="Q5635" t="s">
        <v>50</v>
      </c>
      <c r="R5635">
        <v>15</v>
      </c>
      <c r="S5635" s="5">
        <f t="shared" ref="S5635:S5698" si="88">IF(AND(R5635&gt;=6, R5635&lt;=17, T5635="Child"),1,0)</f>
        <v>0</v>
      </c>
      <c r="T5635" t="s">
        <v>102</v>
      </c>
      <c r="U5635" t="s">
        <v>53</v>
      </c>
      <c r="W5635" t="s">
        <v>53</v>
      </c>
      <c r="Y5635" t="s">
        <v>59</v>
      </c>
      <c r="AB5635" t="s">
        <v>72</v>
      </c>
      <c r="AD5635" t="s">
        <v>73</v>
      </c>
      <c r="AE5635" t="s">
        <v>52</v>
      </c>
      <c r="AF5635" t="s">
        <v>52</v>
      </c>
      <c r="AG5635" t="s">
        <v>52</v>
      </c>
      <c r="AH5635">
        <v>9</v>
      </c>
      <c r="AI5635" t="s">
        <v>60</v>
      </c>
      <c r="AJ5635" t="s">
        <v>52</v>
      </c>
      <c r="AK5635" t="s">
        <v>61</v>
      </c>
      <c r="AM5635" t="s">
        <v>62</v>
      </c>
      <c r="AN5635" t="s">
        <v>52</v>
      </c>
      <c r="AP5635">
        <v>0</v>
      </c>
      <c r="AQ5635">
        <v>100000</v>
      </c>
      <c r="AR5635">
        <v>20000</v>
      </c>
      <c r="AS5635">
        <v>100000</v>
      </c>
      <c r="AT5635">
        <v>60000</v>
      </c>
      <c r="AU5635">
        <v>0</v>
      </c>
      <c r="AV5635">
        <v>0</v>
      </c>
      <c r="AW5635">
        <v>280000</v>
      </c>
    </row>
    <row r="5636" spans="1:49" hidden="1" x14ac:dyDescent="0.35">
      <c r="A5636" s="2" t="s">
        <v>1473</v>
      </c>
      <c r="B5636">
        <v>15</v>
      </c>
      <c r="C5636">
        <v>1505</v>
      </c>
      <c r="D5636">
        <v>1</v>
      </c>
      <c r="E5636" t="s">
        <v>56</v>
      </c>
      <c r="F5636">
        <v>63</v>
      </c>
      <c r="G5636" t="s">
        <v>72</v>
      </c>
      <c r="I5636" t="s">
        <v>73</v>
      </c>
      <c r="J5636" t="s">
        <v>52</v>
      </c>
      <c r="K5636" t="s">
        <v>52</v>
      </c>
      <c r="L5636" t="s">
        <v>52</v>
      </c>
      <c r="M5636">
        <v>3</v>
      </c>
      <c r="N5636" t="s">
        <v>63</v>
      </c>
      <c r="O5636">
        <v>3</v>
      </c>
      <c r="P5636" s="2">
        <v>7</v>
      </c>
      <c r="Q5636" t="s">
        <v>56</v>
      </c>
      <c r="R5636">
        <v>13</v>
      </c>
      <c r="S5636" s="5">
        <f t="shared" si="88"/>
        <v>0</v>
      </c>
      <c r="T5636" t="s">
        <v>102</v>
      </c>
      <c r="U5636" t="s">
        <v>53</v>
      </c>
      <c r="W5636" t="s">
        <v>53</v>
      </c>
      <c r="Y5636" t="s">
        <v>59</v>
      </c>
      <c r="AB5636" t="s">
        <v>72</v>
      </c>
      <c r="AD5636" t="s">
        <v>73</v>
      </c>
      <c r="AE5636" t="s">
        <v>52</v>
      </c>
      <c r="AF5636" t="s">
        <v>52</v>
      </c>
      <c r="AG5636" t="s">
        <v>52</v>
      </c>
      <c r="AH5636">
        <v>9</v>
      </c>
      <c r="AI5636" t="s">
        <v>60</v>
      </c>
      <c r="AJ5636" t="s">
        <v>52</v>
      </c>
      <c r="AK5636" t="s">
        <v>61</v>
      </c>
      <c r="AM5636" t="s">
        <v>62</v>
      </c>
      <c r="AN5636" t="s">
        <v>52</v>
      </c>
      <c r="AP5636">
        <v>0</v>
      </c>
      <c r="AQ5636">
        <v>80000</v>
      </c>
      <c r="AR5636">
        <v>0</v>
      </c>
      <c r="AS5636">
        <v>100000</v>
      </c>
      <c r="AT5636">
        <v>60000</v>
      </c>
      <c r="AU5636">
        <v>0</v>
      </c>
      <c r="AV5636">
        <v>0</v>
      </c>
      <c r="AW5636">
        <v>240000</v>
      </c>
    </row>
    <row r="5637" spans="1:49" hidden="1" x14ac:dyDescent="0.35">
      <c r="A5637" s="2" t="s">
        <v>1473</v>
      </c>
      <c r="B5637">
        <v>15</v>
      </c>
      <c r="C5637">
        <v>1505</v>
      </c>
      <c r="D5637">
        <v>1</v>
      </c>
      <c r="E5637" t="s">
        <v>56</v>
      </c>
      <c r="F5637">
        <v>63</v>
      </c>
      <c r="G5637" t="s">
        <v>72</v>
      </c>
      <c r="I5637" t="s">
        <v>73</v>
      </c>
      <c r="J5637" t="s">
        <v>52</v>
      </c>
      <c r="K5637" t="s">
        <v>52</v>
      </c>
      <c r="L5637" t="s">
        <v>52</v>
      </c>
      <c r="M5637">
        <v>3</v>
      </c>
      <c r="N5637" t="s">
        <v>63</v>
      </c>
      <c r="O5637">
        <v>3</v>
      </c>
      <c r="P5637" s="2">
        <v>8</v>
      </c>
      <c r="Q5637" t="s">
        <v>50</v>
      </c>
      <c r="R5637">
        <v>7</v>
      </c>
      <c r="S5637" s="5">
        <f t="shared" si="88"/>
        <v>0</v>
      </c>
      <c r="T5637" t="s">
        <v>102</v>
      </c>
      <c r="U5637" t="s">
        <v>53</v>
      </c>
      <c r="W5637" t="s">
        <v>53</v>
      </c>
      <c r="AB5637" t="s">
        <v>72</v>
      </c>
      <c r="AD5637" t="s">
        <v>73</v>
      </c>
      <c r="AE5637" t="s">
        <v>52</v>
      </c>
      <c r="AF5637" t="s">
        <v>52</v>
      </c>
      <c r="AG5637" t="s">
        <v>52</v>
      </c>
      <c r="AH5637">
        <v>3</v>
      </c>
      <c r="AI5637" t="s">
        <v>63</v>
      </c>
      <c r="AJ5637" t="s">
        <v>52</v>
      </c>
      <c r="AK5637" t="s">
        <v>64</v>
      </c>
      <c r="AM5637" t="s">
        <v>62</v>
      </c>
      <c r="AN5637" t="s">
        <v>53</v>
      </c>
      <c r="AP5637">
        <v>0</v>
      </c>
      <c r="AQ5637">
        <v>0</v>
      </c>
      <c r="AR5637">
        <v>30000</v>
      </c>
      <c r="AS5637">
        <v>40000</v>
      </c>
      <c r="AT5637">
        <v>30000</v>
      </c>
      <c r="AU5637">
        <v>0</v>
      </c>
      <c r="AV5637">
        <v>0</v>
      </c>
      <c r="AW5637">
        <v>100000</v>
      </c>
    </row>
    <row r="5638" spans="1:49" hidden="1" x14ac:dyDescent="0.35">
      <c r="A5638" s="2" t="s">
        <v>1474</v>
      </c>
      <c r="B5638">
        <v>19</v>
      </c>
      <c r="C5638">
        <v>1904</v>
      </c>
      <c r="D5638">
        <v>1</v>
      </c>
      <c r="E5638" t="s">
        <v>50</v>
      </c>
      <c r="F5638">
        <v>34</v>
      </c>
      <c r="G5638" t="s">
        <v>72</v>
      </c>
      <c r="I5638" t="s">
        <v>73</v>
      </c>
      <c r="J5638" t="s">
        <v>52</v>
      </c>
      <c r="K5638" t="s">
        <v>52</v>
      </c>
      <c r="L5638" t="s">
        <v>52</v>
      </c>
      <c r="M5638">
        <v>10</v>
      </c>
      <c r="N5638" t="s">
        <v>107</v>
      </c>
      <c r="O5638">
        <v>3</v>
      </c>
      <c r="P5638" s="2">
        <v>1</v>
      </c>
      <c r="Q5638" t="s">
        <v>50</v>
      </c>
      <c r="R5638">
        <v>34</v>
      </c>
      <c r="S5638" s="5">
        <f t="shared" si="88"/>
        <v>0</v>
      </c>
      <c r="T5638" t="s">
        <v>54</v>
      </c>
      <c r="U5638" t="s">
        <v>53</v>
      </c>
      <c r="W5638" t="s">
        <v>53</v>
      </c>
      <c r="Y5638" t="s">
        <v>55</v>
      </c>
      <c r="Z5638" t="s">
        <v>52</v>
      </c>
      <c r="AA5638">
        <v>2</v>
      </c>
      <c r="AB5638" t="s">
        <v>72</v>
      </c>
      <c r="AD5638" t="s">
        <v>73</v>
      </c>
      <c r="AE5638" t="s">
        <v>52</v>
      </c>
      <c r="AF5638" t="s">
        <v>52</v>
      </c>
      <c r="AG5638" t="s">
        <v>52</v>
      </c>
      <c r="AH5638">
        <v>10</v>
      </c>
      <c r="AI5638" t="s">
        <v>107</v>
      </c>
      <c r="AJ5638" t="s">
        <v>53</v>
      </c>
    </row>
    <row r="5639" spans="1:49" hidden="1" x14ac:dyDescent="0.35">
      <c r="A5639" s="2" t="s">
        <v>1474</v>
      </c>
      <c r="B5639">
        <v>19</v>
      </c>
      <c r="C5639">
        <v>1904</v>
      </c>
      <c r="D5639">
        <v>1</v>
      </c>
      <c r="E5639" t="s">
        <v>50</v>
      </c>
      <c r="F5639">
        <v>34</v>
      </c>
      <c r="G5639" t="s">
        <v>72</v>
      </c>
      <c r="I5639" t="s">
        <v>73</v>
      </c>
      <c r="J5639" t="s">
        <v>52</v>
      </c>
      <c r="K5639" t="s">
        <v>52</v>
      </c>
      <c r="L5639" t="s">
        <v>52</v>
      </c>
      <c r="M5639">
        <v>10</v>
      </c>
      <c r="N5639" t="s">
        <v>107</v>
      </c>
      <c r="O5639">
        <v>3</v>
      </c>
      <c r="P5639" s="2">
        <v>2</v>
      </c>
      <c r="Q5639" t="s">
        <v>56</v>
      </c>
      <c r="R5639">
        <v>31</v>
      </c>
      <c r="S5639" s="5">
        <f t="shared" si="88"/>
        <v>0</v>
      </c>
      <c r="T5639" t="s">
        <v>57</v>
      </c>
      <c r="U5639" t="s">
        <v>53</v>
      </c>
      <c r="W5639" t="s">
        <v>53</v>
      </c>
      <c r="Y5639" t="s">
        <v>55</v>
      </c>
      <c r="Z5639" t="s">
        <v>52</v>
      </c>
      <c r="AA5639">
        <v>1</v>
      </c>
      <c r="AB5639" t="s">
        <v>72</v>
      </c>
      <c r="AD5639" t="s">
        <v>73</v>
      </c>
      <c r="AE5639" t="s">
        <v>53</v>
      </c>
      <c r="AF5639" t="s">
        <v>53</v>
      </c>
      <c r="AG5639" t="s">
        <v>53</v>
      </c>
    </row>
    <row r="5640" spans="1:49" hidden="1" x14ac:dyDescent="0.35">
      <c r="A5640" s="2" t="s">
        <v>1474</v>
      </c>
      <c r="B5640">
        <v>19</v>
      </c>
      <c r="C5640">
        <v>1904</v>
      </c>
      <c r="D5640">
        <v>1</v>
      </c>
      <c r="E5640" t="s">
        <v>50</v>
      </c>
      <c r="F5640">
        <v>34</v>
      </c>
      <c r="G5640" t="s">
        <v>72</v>
      </c>
      <c r="I5640" t="s">
        <v>73</v>
      </c>
      <c r="J5640" t="s">
        <v>52</v>
      </c>
      <c r="K5640" t="s">
        <v>52</v>
      </c>
      <c r="L5640" t="s">
        <v>52</v>
      </c>
      <c r="M5640">
        <v>10</v>
      </c>
      <c r="N5640" t="s">
        <v>107</v>
      </c>
      <c r="O5640">
        <v>3</v>
      </c>
      <c r="P5640" s="2">
        <v>3</v>
      </c>
      <c r="Q5640" t="s">
        <v>50</v>
      </c>
      <c r="R5640">
        <v>2</v>
      </c>
      <c r="S5640" s="5">
        <f t="shared" si="88"/>
        <v>0</v>
      </c>
      <c r="T5640" t="s">
        <v>58</v>
      </c>
      <c r="U5640" t="s">
        <v>52</v>
      </c>
      <c r="V5640">
        <v>1</v>
      </c>
      <c r="W5640" t="s">
        <v>52</v>
      </c>
      <c r="X5640">
        <v>2</v>
      </c>
      <c r="AB5640" t="s">
        <v>72</v>
      </c>
      <c r="AD5640" t="s">
        <v>73</v>
      </c>
    </row>
    <row r="5641" spans="1:49" hidden="1" x14ac:dyDescent="0.35">
      <c r="A5641" s="2" t="s">
        <v>1474</v>
      </c>
      <c r="B5641">
        <v>19</v>
      </c>
      <c r="C5641">
        <v>1904</v>
      </c>
      <c r="D5641">
        <v>1</v>
      </c>
      <c r="E5641" t="s">
        <v>50</v>
      </c>
      <c r="F5641">
        <v>34</v>
      </c>
      <c r="G5641" t="s">
        <v>72</v>
      </c>
      <c r="I5641" t="s">
        <v>73</v>
      </c>
      <c r="J5641" t="s">
        <v>52</v>
      </c>
      <c r="K5641" t="s">
        <v>52</v>
      </c>
      <c r="L5641" t="s">
        <v>52</v>
      </c>
      <c r="M5641">
        <v>10</v>
      </c>
      <c r="N5641" t="s">
        <v>107</v>
      </c>
      <c r="O5641">
        <v>3</v>
      </c>
      <c r="P5641" s="2">
        <v>4</v>
      </c>
      <c r="Q5641" t="s">
        <v>50</v>
      </c>
      <c r="R5641">
        <v>0</v>
      </c>
      <c r="S5641" s="5">
        <f t="shared" si="88"/>
        <v>0</v>
      </c>
      <c r="T5641" t="s">
        <v>58</v>
      </c>
      <c r="U5641" t="s">
        <v>52</v>
      </c>
      <c r="V5641">
        <v>1</v>
      </c>
      <c r="W5641" t="s">
        <v>52</v>
      </c>
      <c r="X5641">
        <v>2</v>
      </c>
      <c r="AB5641" t="s">
        <v>72</v>
      </c>
      <c r="AD5641" t="s">
        <v>73</v>
      </c>
    </row>
    <row r="5642" spans="1:49" hidden="1" x14ac:dyDescent="0.35">
      <c r="A5642" s="2" t="s">
        <v>1474</v>
      </c>
      <c r="B5642">
        <v>19</v>
      </c>
      <c r="C5642">
        <v>1904</v>
      </c>
      <c r="D5642">
        <v>1</v>
      </c>
      <c r="E5642" t="s">
        <v>50</v>
      </c>
      <c r="F5642">
        <v>34</v>
      </c>
      <c r="G5642" t="s">
        <v>72</v>
      </c>
      <c r="I5642" t="s">
        <v>73</v>
      </c>
      <c r="J5642" t="s">
        <v>52</v>
      </c>
      <c r="K5642" t="s">
        <v>52</v>
      </c>
      <c r="L5642" t="s">
        <v>52</v>
      </c>
      <c r="M5642">
        <v>10</v>
      </c>
      <c r="N5642" t="s">
        <v>107</v>
      </c>
      <c r="O5642">
        <v>3</v>
      </c>
      <c r="P5642" s="2">
        <v>5</v>
      </c>
      <c r="Q5642" t="s">
        <v>50</v>
      </c>
      <c r="R5642">
        <v>0</v>
      </c>
      <c r="S5642" s="5">
        <f t="shared" si="88"/>
        <v>0</v>
      </c>
      <c r="T5642" t="s">
        <v>58</v>
      </c>
      <c r="U5642" t="s">
        <v>52</v>
      </c>
      <c r="V5642">
        <v>1</v>
      </c>
      <c r="W5642" t="s">
        <v>52</v>
      </c>
      <c r="X5642">
        <v>2</v>
      </c>
      <c r="AB5642" t="s">
        <v>72</v>
      </c>
      <c r="AD5642" t="s">
        <v>73</v>
      </c>
    </row>
    <row r="5643" spans="1:49" hidden="1" x14ac:dyDescent="0.35">
      <c r="A5643" s="2" t="s">
        <v>1475</v>
      </c>
      <c r="B5643">
        <v>7</v>
      </c>
      <c r="C5643">
        <v>706</v>
      </c>
      <c r="D5643">
        <v>2</v>
      </c>
      <c r="E5643" t="s">
        <v>50</v>
      </c>
      <c r="F5643">
        <v>51</v>
      </c>
      <c r="G5643" t="s">
        <v>72</v>
      </c>
      <c r="I5643" t="s">
        <v>73</v>
      </c>
      <c r="J5643" t="s">
        <v>52</v>
      </c>
      <c r="K5643" t="s">
        <v>52</v>
      </c>
      <c r="L5643" t="s">
        <v>52</v>
      </c>
      <c r="M5643">
        <v>8</v>
      </c>
      <c r="N5643" t="s">
        <v>60</v>
      </c>
      <c r="O5643">
        <v>2</v>
      </c>
      <c r="P5643" s="2">
        <v>1</v>
      </c>
      <c r="Q5643" t="s">
        <v>50</v>
      </c>
      <c r="R5643">
        <v>51</v>
      </c>
      <c r="S5643" s="5">
        <f t="shared" si="88"/>
        <v>0</v>
      </c>
      <c r="T5643" t="s">
        <v>54</v>
      </c>
      <c r="U5643" t="s">
        <v>53</v>
      </c>
      <c r="W5643" t="s">
        <v>53</v>
      </c>
      <c r="Y5643" t="s">
        <v>55</v>
      </c>
      <c r="Z5643" t="s">
        <v>52</v>
      </c>
      <c r="AA5643">
        <v>2</v>
      </c>
      <c r="AB5643" t="s">
        <v>72</v>
      </c>
      <c r="AD5643" t="s">
        <v>73</v>
      </c>
      <c r="AE5643" t="s">
        <v>52</v>
      </c>
      <c r="AF5643" t="s">
        <v>52</v>
      </c>
      <c r="AG5643" t="s">
        <v>52</v>
      </c>
      <c r="AH5643">
        <v>8</v>
      </c>
      <c r="AI5643" t="s">
        <v>60</v>
      </c>
      <c r="AJ5643" t="s">
        <v>53</v>
      </c>
    </row>
    <row r="5644" spans="1:49" hidden="1" x14ac:dyDescent="0.35">
      <c r="A5644" s="2" t="s">
        <v>1475</v>
      </c>
      <c r="B5644">
        <v>7</v>
      </c>
      <c r="C5644">
        <v>706</v>
      </c>
      <c r="D5644">
        <v>2</v>
      </c>
      <c r="E5644" t="s">
        <v>50</v>
      </c>
      <c r="F5644">
        <v>51</v>
      </c>
      <c r="G5644" t="s">
        <v>72</v>
      </c>
      <c r="I5644" t="s">
        <v>73</v>
      </c>
      <c r="J5644" t="s">
        <v>52</v>
      </c>
      <c r="K5644" t="s">
        <v>52</v>
      </c>
      <c r="L5644" t="s">
        <v>52</v>
      </c>
      <c r="M5644">
        <v>8</v>
      </c>
      <c r="N5644" t="s">
        <v>60</v>
      </c>
      <c r="O5644">
        <v>2</v>
      </c>
      <c r="P5644" s="2">
        <v>2</v>
      </c>
      <c r="Q5644" t="s">
        <v>56</v>
      </c>
      <c r="R5644">
        <v>42</v>
      </c>
      <c r="S5644" s="5">
        <f t="shared" si="88"/>
        <v>0</v>
      </c>
      <c r="T5644" t="s">
        <v>57</v>
      </c>
      <c r="U5644" t="s">
        <v>53</v>
      </c>
      <c r="W5644" t="s">
        <v>53</v>
      </c>
      <c r="Y5644" t="s">
        <v>55</v>
      </c>
      <c r="Z5644" t="s">
        <v>52</v>
      </c>
      <c r="AA5644">
        <v>1</v>
      </c>
      <c r="AB5644" t="s">
        <v>72</v>
      </c>
      <c r="AD5644" t="s">
        <v>73</v>
      </c>
      <c r="AE5644" t="s">
        <v>52</v>
      </c>
      <c r="AF5644" t="s">
        <v>52</v>
      </c>
      <c r="AG5644" t="s">
        <v>52</v>
      </c>
      <c r="AH5644">
        <v>2</v>
      </c>
      <c r="AI5644" t="s">
        <v>97</v>
      </c>
      <c r="AJ5644" t="s">
        <v>53</v>
      </c>
    </row>
    <row r="5645" spans="1:49" hidden="1" x14ac:dyDescent="0.35">
      <c r="A5645" s="2" t="s">
        <v>1475</v>
      </c>
      <c r="B5645">
        <v>7</v>
      </c>
      <c r="C5645">
        <v>706</v>
      </c>
      <c r="D5645">
        <v>2</v>
      </c>
      <c r="E5645" t="s">
        <v>50</v>
      </c>
      <c r="F5645">
        <v>51</v>
      </c>
      <c r="G5645" t="s">
        <v>72</v>
      </c>
      <c r="I5645" t="s">
        <v>73</v>
      </c>
      <c r="J5645" t="s">
        <v>52</v>
      </c>
      <c r="K5645" t="s">
        <v>52</v>
      </c>
      <c r="L5645" t="s">
        <v>52</v>
      </c>
      <c r="M5645">
        <v>8</v>
      </c>
      <c r="N5645" t="s">
        <v>60</v>
      </c>
      <c r="O5645">
        <v>2</v>
      </c>
      <c r="P5645" s="2">
        <v>3</v>
      </c>
      <c r="Q5645" t="s">
        <v>56</v>
      </c>
      <c r="R5645">
        <v>24</v>
      </c>
      <c r="S5645" s="5">
        <f t="shared" si="88"/>
        <v>0</v>
      </c>
      <c r="T5645" t="s">
        <v>58</v>
      </c>
      <c r="U5645" t="s">
        <v>52</v>
      </c>
      <c r="V5645">
        <v>1</v>
      </c>
      <c r="W5645" t="s">
        <v>52</v>
      </c>
      <c r="X5645">
        <v>2</v>
      </c>
      <c r="Y5645" t="s">
        <v>55</v>
      </c>
      <c r="Z5645" t="s">
        <v>52</v>
      </c>
      <c r="AA5645">
        <v>5</v>
      </c>
      <c r="AB5645" t="s">
        <v>72</v>
      </c>
      <c r="AD5645" t="s">
        <v>73</v>
      </c>
      <c r="AE5645" t="s">
        <v>52</v>
      </c>
      <c r="AF5645" t="s">
        <v>52</v>
      </c>
      <c r="AG5645" t="s">
        <v>52</v>
      </c>
      <c r="AH5645">
        <v>8</v>
      </c>
      <c r="AI5645" t="s">
        <v>60</v>
      </c>
      <c r="AJ5645" t="s">
        <v>53</v>
      </c>
    </row>
    <row r="5646" spans="1:49" x14ac:dyDescent="0.35">
      <c r="A5646" s="2" t="s">
        <v>1475</v>
      </c>
      <c r="B5646">
        <v>7</v>
      </c>
      <c r="C5646">
        <v>706</v>
      </c>
      <c r="D5646">
        <v>2</v>
      </c>
      <c r="E5646" t="s">
        <v>50</v>
      </c>
      <c r="F5646">
        <v>51</v>
      </c>
      <c r="G5646" t="s">
        <v>72</v>
      </c>
      <c r="I5646" t="s">
        <v>73</v>
      </c>
      <c r="J5646" t="s">
        <v>52</v>
      </c>
      <c r="K5646" t="s">
        <v>52</v>
      </c>
      <c r="L5646" t="s">
        <v>52</v>
      </c>
      <c r="M5646">
        <v>8</v>
      </c>
      <c r="N5646" t="s">
        <v>60</v>
      </c>
      <c r="O5646">
        <v>2</v>
      </c>
      <c r="P5646" s="6">
        <v>4</v>
      </c>
      <c r="Q5646" t="s">
        <v>56</v>
      </c>
      <c r="R5646">
        <v>17</v>
      </c>
      <c r="S5646" s="5">
        <f t="shared" si="88"/>
        <v>1</v>
      </c>
      <c r="T5646" t="s">
        <v>58</v>
      </c>
      <c r="U5646" t="s">
        <v>52</v>
      </c>
      <c r="V5646">
        <v>1</v>
      </c>
      <c r="W5646" t="s">
        <v>52</v>
      </c>
      <c r="X5646">
        <v>2</v>
      </c>
      <c r="Y5646" t="s">
        <v>59</v>
      </c>
      <c r="AB5646" t="s">
        <v>72</v>
      </c>
      <c r="AD5646" t="s">
        <v>52</v>
      </c>
      <c r="AE5646" t="s">
        <v>52</v>
      </c>
      <c r="AF5646" t="s">
        <v>52</v>
      </c>
      <c r="AG5646" t="s">
        <v>52</v>
      </c>
      <c r="AH5646">
        <v>6</v>
      </c>
      <c r="AI5646" t="s">
        <v>79</v>
      </c>
      <c r="AJ5646" t="s">
        <v>53</v>
      </c>
      <c r="AO5646" t="s">
        <v>442</v>
      </c>
      <c r="AP5646">
        <v>1200000</v>
      </c>
      <c r="AQ5646">
        <v>0</v>
      </c>
      <c r="AR5646">
        <v>50000</v>
      </c>
      <c r="AS5646">
        <v>5000</v>
      </c>
      <c r="AT5646">
        <v>480000</v>
      </c>
      <c r="AU5646">
        <v>0</v>
      </c>
      <c r="AV5646">
        <v>0</v>
      </c>
      <c r="AW5646">
        <v>1735000</v>
      </c>
    </row>
    <row r="5647" spans="1:49" hidden="1" x14ac:dyDescent="0.35">
      <c r="A5647" s="2" t="s">
        <v>1475</v>
      </c>
      <c r="B5647">
        <v>7</v>
      </c>
      <c r="C5647">
        <v>706</v>
      </c>
      <c r="D5647">
        <v>2</v>
      </c>
      <c r="E5647" t="s">
        <v>50</v>
      </c>
      <c r="F5647">
        <v>51</v>
      </c>
      <c r="G5647" t="s">
        <v>72</v>
      </c>
      <c r="I5647" t="s">
        <v>73</v>
      </c>
      <c r="J5647" t="s">
        <v>52</v>
      </c>
      <c r="K5647" t="s">
        <v>52</v>
      </c>
      <c r="L5647" t="s">
        <v>52</v>
      </c>
      <c r="M5647">
        <v>8</v>
      </c>
      <c r="N5647" t="s">
        <v>60</v>
      </c>
      <c r="O5647">
        <v>2</v>
      </c>
      <c r="P5647" s="2">
        <v>5</v>
      </c>
      <c r="Q5647" t="s">
        <v>50</v>
      </c>
      <c r="R5647">
        <v>27</v>
      </c>
      <c r="S5647" s="5">
        <f t="shared" si="88"/>
        <v>0</v>
      </c>
      <c r="T5647" t="s">
        <v>99</v>
      </c>
      <c r="U5647" t="s">
        <v>53</v>
      </c>
      <c r="W5647" t="s">
        <v>53</v>
      </c>
      <c r="Y5647" t="s">
        <v>55</v>
      </c>
      <c r="Z5647" t="s">
        <v>53</v>
      </c>
      <c r="AB5647" t="s">
        <v>72</v>
      </c>
      <c r="AD5647" t="s">
        <v>73</v>
      </c>
      <c r="AE5647" t="s">
        <v>52</v>
      </c>
      <c r="AF5647" t="s">
        <v>52</v>
      </c>
      <c r="AG5647" t="s">
        <v>52</v>
      </c>
      <c r="AH5647">
        <v>7</v>
      </c>
      <c r="AI5647" t="s">
        <v>86</v>
      </c>
      <c r="AJ5647" t="s">
        <v>53</v>
      </c>
    </row>
    <row r="5648" spans="1:49" hidden="1" x14ac:dyDescent="0.35">
      <c r="A5648" s="2" t="s">
        <v>1475</v>
      </c>
      <c r="B5648">
        <v>7</v>
      </c>
      <c r="C5648">
        <v>706</v>
      </c>
      <c r="D5648">
        <v>2</v>
      </c>
      <c r="E5648" t="s">
        <v>50</v>
      </c>
      <c r="F5648">
        <v>51</v>
      </c>
      <c r="G5648" t="s">
        <v>72</v>
      </c>
      <c r="I5648" t="s">
        <v>73</v>
      </c>
      <c r="J5648" t="s">
        <v>52</v>
      </c>
      <c r="K5648" t="s">
        <v>52</v>
      </c>
      <c r="L5648" t="s">
        <v>52</v>
      </c>
      <c r="M5648">
        <v>8</v>
      </c>
      <c r="N5648" t="s">
        <v>60</v>
      </c>
      <c r="O5648">
        <v>2</v>
      </c>
      <c r="P5648" s="2">
        <v>6</v>
      </c>
      <c r="Q5648" t="s">
        <v>50</v>
      </c>
      <c r="R5648">
        <v>0</v>
      </c>
      <c r="S5648" s="5">
        <f t="shared" si="88"/>
        <v>0</v>
      </c>
      <c r="T5648" t="s">
        <v>102</v>
      </c>
      <c r="U5648" t="s">
        <v>52</v>
      </c>
      <c r="V5648">
        <v>5</v>
      </c>
      <c r="W5648" t="s">
        <v>52</v>
      </c>
      <c r="X5648">
        <v>3</v>
      </c>
      <c r="AB5648" t="s">
        <v>72</v>
      </c>
    </row>
    <row r="5649" spans="1:49" hidden="1" x14ac:dyDescent="0.35">
      <c r="A5649" s="2" t="s">
        <v>1476</v>
      </c>
      <c r="B5649">
        <v>7</v>
      </c>
      <c r="C5649">
        <v>704</v>
      </c>
      <c r="D5649">
        <v>2</v>
      </c>
      <c r="E5649" t="s">
        <v>56</v>
      </c>
      <c r="F5649">
        <v>55</v>
      </c>
      <c r="G5649" t="s">
        <v>72</v>
      </c>
      <c r="I5649" t="s">
        <v>73</v>
      </c>
      <c r="J5649" t="s">
        <v>52</v>
      </c>
      <c r="K5649" t="s">
        <v>52</v>
      </c>
      <c r="L5649" t="s">
        <v>52</v>
      </c>
      <c r="M5649">
        <v>5</v>
      </c>
      <c r="N5649" t="s">
        <v>78</v>
      </c>
      <c r="P5649" s="2">
        <v>1</v>
      </c>
      <c r="Q5649" t="s">
        <v>56</v>
      </c>
      <c r="R5649">
        <v>55</v>
      </c>
      <c r="S5649" s="5">
        <f t="shared" si="88"/>
        <v>0</v>
      </c>
      <c r="T5649" t="s">
        <v>54</v>
      </c>
      <c r="U5649" t="s">
        <v>53</v>
      </c>
      <c r="W5649" t="s">
        <v>53</v>
      </c>
      <c r="Y5649" t="s">
        <v>92</v>
      </c>
      <c r="AB5649" t="s">
        <v>72</v>
      </c>
      <c r="AD5649" t="s">
        <v>73</v>
      </c>
      <c r="AE5649" t="s">
        <v>52</v>
      </c>
      <c r="AF5649" t="s">
        <v>52</v>
      </c>
      <c r="AG5649" t="s">
        <v>52</v>
      </c>
      <c r="AH5649">
        <v>5</v>
      </c>
      <c r="AI5649" t="s">
        <v>78</v>
      </c>
      <c r="AJ5649" t="s">
        <v>53</v>
      </c>
    </row>
    <row r="5650" spans="1:49" hidden="1" x14ac:dyDescent="0.35">
      <c r="A5650" s="2" t="s">
        <v>1476</v>
      </c>
      <c r="B5650">
        <v>7</v>
      </c>
      <c r="C5650">
        <v>704</v>
      </c>
      <c r="D5650">
        <v>2</v>
      </c>
      <c r="E5650" t="s">
        <v>56</v>
      </c>
      <c r="F5650">
        <v>55</v>
      </c>
      <c r="G5650" t="s">
        <v>72</v>
      </c>
      <c r="I5650" t="s">
        <v>73</v>
      </c>
      <c r="J5650" t="s">
        <v>52</v>
      </c>
      <c r="K5650" t="s">
        <v>52</v>
      </c>
      <c r="L5650" t="s">
        <v>52</v>
      </c>
      <c r="M5650">
        <v>5</v>
      </c>
      <c r="N5650" t="s">
        <v>78</v>
      </c>
      <c r="P5650" s="2">
        <v>3</v>
      </c>
      <c r="Q5650" t="s">
        <v>56</v>
      </c>
      <c r="R5650">
        <v>24</v>
      </c>
      <c r="S5650" s="5">
        <f t="shared" si="88"/>
        <v>0</v>
      </c>
      <c r="T5650" t="s">
        <v>58</v>
      </c>
      <c r="U5650" t="s">
        <v>53</v>
      </c>
      <c r="W5650" t="s">
        <v>52</v>
      </c>
      <c r="X5650">
        <v>1</v>
      </c>
      <c r="Y5650" t="s">
        <v>59</v>
      </c>
      <c r="AB5650" t="s">
        <v>72</v>
      </c>
      <c r="AD5650" t="s">
        <v>73</v>
      </c>
      <c r="AE5650" t="s">
        <v>52</v>
      </c>
      <c r="AF5650" t="s">
        <v>52</v>
      </c>
      <c r="AG5650" t="s">
        <v>52</v>
      </c>
      <c r="AH5650">
        <v>12</v>
      </c>
      <c r="AI5650" t="s">
        <v>76</v>
      </c>
      <c r="AJ5650" t="s">
        <v>53</v>
      </c>
    </row>
    <row r="5651" spans="1:49" hidden="1" x14ac:dyDescent="0.35">
      <c r="A5651" s="2" t="s">
        <v>1477</v>
      </c>
      <c r="B5651">
        <v>13</v>
      </c>
      <c r="C5651">
        <v>1308</v>
      </c>
      <c r="D5651">
        <v>1</v>
      </c>
      <c r="E5651" t="s">
        <v>50</v>
      </c>
      <c r="F5651">
        <v>36</v>
      </c>
      <c r="G5651" t="s">
        <v>72</v>
      </c>
      <c r="I5651" t="s">
        <v>73</v>
      </c>
      <c r="J5651" t="s">
        <v>52</v>
      </c>
      <c r="K5651" t="s">
        <v>52</v>
      </c>
      <c r="L5651" t="s">
        <v>52</v>
      </c>
      <c r="M5651">
        <v>3</v>
      </c>
      <c r="N5651" t="s">
        <v>63</v>
      </c>
      <c r="O5651">
        <v>3</v>
      </c>
      <c r="P5651" s="2">
        <v>1</v>
      </c>
      <c r="Q5651" t="s">
        <v>50</v>
      </c>
      <c r="R5651">
        <v>36</v>
      </c>
      <c r="S5651" s="5">
        <f t="shared" si="88"/>
        <v>0</v>
      </c>
      <c r="T5651" t="s">
        <v>54</v>
      </c>
      <c r="U5651" t="s">
        <v>53</v>
      </c>
      <c r="W5651" t="s">
        <v>53</v>
      </c>
      <c r="Y5651" t="s">
        <v>55</v>
      </c>
      <c r="Z5651" t="s">
        <v>52</v>
      </c>
      <c r="AA5651">
        <v>2</v>
      </c>
      <c r="AB5651" t="s">
        <v>72</v>
      </c>
      <c r="AD5651" t="s">
        <v>73</v>
      </c>
      <c r="AE5651" t="s">
        <v>52</v>
      </c>
      <c r="AF5651" t="s">
        <v>52</v>
      </c>
      <c r="AG5651" t="s">
        <v>52</v>
      </c>
      <c r="AH5651">
        <v>3</v>
      </c>
      <c r="AI5651" t="s">
        <v>63</v>
      </c>
      <c r="AJ5651" t="s">
        <v>53</v>
      </c>
    </row>
    <row r="5652" spans="1:49" hidden="1" x14ac:dyDescent="0.35">
      <c r="A5652" s="2" t="s">
        <v>1477</v>
      </c>
      <c r="B5652">
        <v>13</v>
      </c>
      <c r="C5652">
        <v>1308</v>
      </c>
      <c r="D5652">
        <v>1</v>
      </c>
      <c r="E5652" t="s">
        <v>50</v>
      </c>
      <c r="F5652">
        <v>36</v>
      </c>
      <c r="G5652" t="s">
        <v>72</v>
      </c>
      <c r="I5652" t="s">
        <v>73</v>
      </c>
      <c r="J5652" t="s">
        <v>52</v>
      </c>
      <c r="K5652" t="s">
        <v>52</v>
      </c>
      <c r="L5652" t="s">
        <v>52</v>
      </c>
      <c r="M5652">
        <v>3</v>
      </c>
      <c r="N5652" t="s">
        <v>63</v>
      </c>
      <c r="O5652">
        <v>3</v>
      </c>
      <c r="P5652" s="2">
        <v>2</v>
      </c>
      <c r="Q5652" t="s">
        <v>56</v>
      </c>
      <c r="R5652">
        <v>31</v>
      </c>
      <c r="S5652" s="5">
        <f t="shared" si="88"/>
        <v>0</v>
      </c>
      <c r="T5652" t="s">
        <v>57</v>
      </c>
      <c r="U5652" t="s">
        <v>53</v>
      </c>
      <c r="W5652" t="s">
        <v>53</v>
      </c>
      <c r="Y5652" t="s">
        <v>55</v>
      </c>
      <c r="Z5652" t="s">
        <v>52</v>
      </c>
      <c r="AA5652">
        <v>1</v>
      </c>
      <c r="AB5652" t="s">
        <v>72</v>
      </c>
      <c r="AD5652" t="s">
        <v>73</v>
      </c>
      <c r="AE5652" t="s">
        <v>53</v>
      </c>
      <c r="AF5652" t="s">
        <v>53</v>
      </c>
      <c r="AG5652" t="s">
        <v>52</v>
      </c>
      <c r="AH5652">
        <v>1</v>
      </c>
      <c r="AI5652" t="s">
        <v>65</v>
      </c>
      <c r="AJ5652" t="s">
        <v>53</v>
      </c>
    </row>
    <row r="5653" spans="1:49" x14ac:dyDescent="0.35">
      <c r="A5653" s="2" t="s">
        <v>1477</v>
      </c>
      <c r="B5653">
        <v>13</v>
      </c>
      <c r="C5653">
        <v>1308</v>
      </c>
      <c r="D5653">
        <v>1</v>
      </c>
      <c r="E5653" t="s">
        <v>50</v>
      </c>
      <c r="F5653">
        <v>36</v>
      </c>
      <c r="G5653" t="s">
        <v>72</v>
      </c>
      <c r="I5653" t="s">
        <v>73</v>
      </c>
      <c r="J5653" t="s">
        <v>52</v>
      </c>
      <c r="K5653" t="s">
        <v>52</v>
      </c>
      <c r="L5653" t="s">
        <v>52</v>
      </c>
      <c r="M5653">
        <v>3</v>
      </c>
      <c r="N5653" t="s">
        <v>63</v>
      </c>
      <c r="O5653">
        <v>3</v>
      </c>
      <c r="P5653" s="6">
        <v>3</v>
      </c>
      <c r="Q5653" t="s">
        <v>50</v>
      </c>
      <c r="R5653">
        <v>10</v>
      </c>
      <c r="S5653" s="5">
        <f t="shared" si="88"/>
        <v>1</v>
      </c>
      <c r="T5653" t="s">
        <v>58</v>
      </c>
      <c r="U5653" t="s">
        <v>52</v>
      </c>
      <c r="V5653">
        <v>1</v>
      </c>
      <c r="W5653" t="s">
        <v>52</v>
      </c>
      <c r="X5653">
        <v>2</v>
      </c>
      <c r="AB5653" t="s">
        <v>72</v>
      </c>
      <c r="AD5653" t="s">
        <v>73</v>
      </c>
      <c r="AE5653" t="s">
        <v>52</v>
      </c>
      <c r="AF5653" t="s">
        <v>52</v>
      </c>
      <c r="AG5653" t="s">
        <v>52</v>
      </c>
      <c r="AH5653">
        <v>5</v>
      </c>
      <c r="AI5653" t="s">
        <v>83</v>
      </c>
      <c r="AJ5653" t="s">
        <v>52</v>
      </c>
      <c r="AK5653" t="s">
        <v>84</v>
      </c>
      <c r="AM5653" t="s">
        <v>62</v>
      </c>
      <c r="AN5653" t="s">
        <v>53</v>
      </c>
    </row>
    <row r="5654" spans="1:49" x14ac:dyDescent="0.35">
      <c r="A5654" s="2" t="s">
        <v>1477</v>
      </c>
      <c r="B5654">
        <v>13</v>
      </c>
      <c r="C5654">
        <v>1308</v>
      </c>
      <c r="D5654">
        <v>1</v>
      </c>
      <c r="E5654" t="s">
        <v>50</v>
      </c>
      <c r="F5654">
        <v>36</v>
      </c>
      <c r="G5654" t="s">
        <v>72</v>
      </c>
      <c r="I5654" t="s">
        <v>73</v>
      </c>
      <c r="J5654" t="s">
        <v>52</v>
      </c>
      <c r="K5654" t="s">
        <v>52</v>
      </c>
      <c r="L5654" t="s">
        <v>52</v>
      </c>
      <c r="M5654">
        <v>3</v>
      </c>
      <c r="N5654" t="s">
        <v>63</v>
      </c>
      <c r="O5654">
        <v>3</v>
      </c>
      <c r="P5654" s="6">
        <v>4</v>
      </c>
      <c r="Q5654" t="s">
        <v>56</v>
      </c>
      <c r="R5654">
        <v>8</v>
      </c>
      <c r="S5654" s="5">
        <f t="shared" si="88"/>
        <v>1</v>
      </c>
      <c r="T5654" t="s">
        <v>58</v>
      </c>
      <c r="U5654" t="s">
        <v>52</v>
      </c>
      <c r="V5654">
        <v>1</v>
      </c>
      <c r="W5654" t="s">
        <v>52</v>
      </c>
      <c r="X5654">
        <v>2</v>
      </c>
      <c r="AB5654" t="s">
        <v>72</v>
      </c>
      <c r="AD5654" t="s">
        <v>73</v>
      </c>
      <c r="AE5654" t="s">
        <v>53</v>
      </c>
      <c r="AF5654" t="s">
        <v>53</v>
      </c>
      <c r="AG5654" t="s">
        <v>52</v>
      </c>
      <c r="AH5654">
        <v>2</v>
      </c>
      <c r="AI5654" t="s">
        <v>65</v>
      </c>
      <c r="AJ5654" t="s">
        <v>52</v>
      </c>
      <c r="AK5654" t="s">
        <v>66</v>
      </c>
      <c r="AM5654" t="s">
        <v>62</v>
      </c>
      <c r="AN5654" t="s">
        <v>53</v>
      </c>
    </row>
    <row r="5655" spans="1:49" hidden="1" x14ac:dyDescent="0.35">
      <c r="A5655" s="2" t="s">
        <v>1477</v>
      </c>
      <c r="B5655">
        <v>13</v>
      </c>
      <c r="C5655">
        <v>1308</v>
      </c>
      <c r="D5655">
        <v>1</v>
      </c>
      <c r="E5655" t="s">
        <v>50</v>
      </c>
      <c r="F5655">
        <v>36</v>
      </c>
      <c r="G5655" t="s">
        <v>72</v>
      </c>
      <c r="I5655" t="s">
        <v>73</v>
      </c>
      <c r="J5655" t="s">
        <v>52</v>
      </c>
      <c r="K5655" t="s">
        <v>52</v>
      </c>
      <c r="L5655" t="s">
        <v>52</v>
      </c>
      <c r="M5655">
        <v>3</v>
      </c>
      <c r="N5655" t="s">
        <v>63</v>
      </c>
      <c r="O5655">
        <v>3</v>
      </c>
      <c r="P5655" s="2">
        <v>5</v>
      </c>
      <c r="Q5655" t="s">
        <v>50</v>
      </c>
      <c r="R5655">
        <v>2</v>
      </c>
      <c r="S5655" s="5">
        <f t="shared" si="88"/>
        <v>0</v>
      </c>
      <c r="T5655" t="s">
        <v>58</v>
      </c>
      <c r="U5655" t="s">
        <v>52</v>
      </c>
      <c r="V5655">
        <v>1</v>
      </c>
      <c r="W5655" t="s">
        <v>52</v>
      </c>
      <c r="X5655">
        <v>2</v>
      </c>
      <c r="AB5655" t="s">
        <v>72</v>
      </c>
      <c r="AD5655" t="s">
        <v>73</v>
      </c>
    </row>
    <row r="5656" spans="1:49" hidden="1" x14ac:dyDescent="0.35">
      <c r="A5656" s="2" t="s">
        <v>1478</v>
      </c>
      <c r="B5656">
        <v>22</v>
      </c>
      <c r="C5656">
        <v>2201</v>
      </c>
      <c r="D5656">
        <v>2</v>
      </c>
      <c r="E5656" t="s">
        <v>50</v>
      </c>
      <c r="F5656">
        <v>40</v>
      </c>
      <c r="G5656" t="s">
        <v>72</v>
      </c>
      <c r="I5656" t="s">
        <v>52</v>
      </c>
      <c r="J5656" t="s">
        <v>52</v>
      </c>
      <c r="K5656" t="s">
        <v>52</v>
      </c>
      <c r="L5656" t="s">
        <v>52</v>
      </c>
      <c r="M5656">
        <v>3</v>
      </c>
      <c r="N5656" t="s">
        <v>63</v>
      </c>
      <c r="O5656">
        <v>2</v>
      </c>
      <c r="P5656" s="2">
        <v>1</v>
      </c>
      <c r="Q5656" t="s">
        <v>50</v>
      </c>
      <c r="R5656">
        <v>40</v>
      </c>
      <c r="S5656" s="5">
        <f t="shared" si="88"/>
        <v>0</v>
      </c>
      <c r="T5656" t="s">
        <v>54</v>
      </c>
      <c r="U5656" t="s">
        <v>53</v>
      </c>
      <c r="W5656" t="s">
        <v>53</v>
      </c>
      <c r="Y5656" t="s">
        <v>55</v>
      </c>
      <c r="Z5656" t="s">
        <v>52</v>
      </c>
      <c r="AA5656">
        <v>2</v>
      </c>
      <c r="AB5656" t="s">
        <v>72</v>
      </c>
      <c r="AD5656" t="s">
        <v>52</v>
      </c>
      <c r="AE5656" t="s">
        <v>52</v>
      </c>
      <c r="AF5656" t="s">
        <v>52</v>
      </c>
      <c r="AG5656" t="s">
        <v>52</v>
      </c>
      <c r="AH5656">
        <v>3</v>
      </c>
      <c r="AI5656" t="s">
        <v>63</v>
      </c>
      <c r="AJ5656" t="s">
        <v>53</v>
      </c>
    </row>
    <row r="5657" spans="1:49" hidden="1" x14ac:dyDescent="0.35">
      <c r="A5657" s="2" t="s">
        <v>1478</v>
      </c>
      <c r="B5657">
        <v>22</v>
      </c>
      <c r="C5657">
        <v>2201</v>
      </c>
      <c r="D5657">
        <v>2</v>
      </c>
      <c r="E5657" t="s">
        <v>50</v>
      </c>
      <c r="F5657">
        <v>40</v>
      </c>
      <c r="G5657" t="s">
        <v>72</v>
      </c>
      <c r="I5657" t="s">
        <v>52</v>
      </c>
      <c r="J5657" t="s">
        <v>52</v>
      </c>
      <c r="K5657" t="s">
        <v>52</v>
      </c>
      <c r="L5657" t="s">
        <v>52</v>
      </c>
      <c r="M5657">
        <v>3</v>
      </c>
      <c r="N5657" t="s">
        <v>63</v>
      </c>
      <c r="O5657">
        <v>2</v>
      </c>
      <c r="P5657" s="2">
        <v>2</v>
      </c>
      <c r="Q5657" t="s">
        <v>56</v>
      </c>
      <c r="R5657">
        <v>37</v>
      </c>
      <c r="S5657" s="5">
        <f t="shared" si="88"/>
        <v>0</v>
      </c>
      <c r="T5657" t="s">
        <v>57</v>
      </c>
      <c r="U5657" t="s">
        <v>53</v>
      </c>
      <c r="W5657" t="s">
        <v>53</v>
      </c>
      <c r="Y5657" t="s">
        <v>55</v>
      </c>
      <c r="Z5657" t="s">
        <v>52</v>
      </c>
      <c r="AA5657">
        <v>1</v>
      </c>
      <c r="AB5657" t="s">
        <v>72</v>
      </c>
      <c r="AD5657" t="s">
        <v>73</v>
      </c>
      <c r="AE5657" t="s">
        <v>53</v>
      </c>
      <c r="AF5657" t="s">
        <v>53</v>
      </c>
      <c r="AG5657" t="s">
        <v>53</v>
      </c>
    </row>
    <row r="5658" spans="1:49" x14ac:dyDescent="0.35">
      <c r="A5658" s="2" t="s">
        <v>1478</v>
      </c>
      <c r="B5658">
        <v>22</v>
      </c>
      <c r="C5658">
        <v>2201</v>
      </c>
      <c r="D5658">
        <v>2</v>
      </c>
      <c r="E5658" t="s">
        <v>50</v>
      </c>
      <c r="F5658">
        <v>40</v>
      </c>
      <c r="G5658" t="s">
        <v>72</v>
      </c>
      <c r="I5658" t="s">
        <v>52</v>
      </c>
      <c r="J5658" t="s">
        <v>52</v>
      </c>
      <c r="K5658" t="s">
        <v>52</v>
      </c>
      <c r="L5658" t="s">
        <v>52</v>
      </c>
      <c r="M5658">
        <v>3</v>
      </c>
      <c r="N5658" t="s">
        <v>63</v>
      </c>
      <c r="O5658">
        <v>2</v>
      </c>
      <c r="P5658" s="6">
        <v>3</v>
      </c>
      <c r="Q5658" t="s">
        <v>56</v>
      </c>
      <c r="R5658">
        <v>9</v>
      </c>
      <c r="S5658" s="5">
        <f t="shared" si="88"/>
        <v>1</v>
      </c>
      <c r="T5658" t="s">
        <v>58</v>
      </c>
      <c r="U5658" t="s">
        <v>52</v>
      </c>
      <c r="V5658">
        <v>1</v>
      </c>
      <c r="W5658" t="s">
        <v>52</v>
      </c>
      <c r="X5658">
        <v>2</v>
      </c>
      <c r="AB5658" t="s">
        <v>72</v>
      </c>
      <c r="AD5658" t="s">
        <v>73</v>
      </c>
      <c r="AE5658" t="s">
        <v>53</v>
      </c>
      <c r="AF5658" t="s">
        <v>53</v>
      </c>
      <c r="AG5658" t="s">
        <v>52</v>
      </c>
      <c r="AH5658">
        <v>4</v>
      </c>
      <c r="AI5658" t="s">
        <v>63</v>
      </c>
      <c r="AJ5658" t="s">
        <v>52</v>
      </c>
      <c r="AK5658" t="s">
        <v>64</v>
      </c>
      <c r="AM5658" t="s">
        <v>62</v>
      </c>
      <c r="AN5658" t="s">
        <v>53</v>
      </c>
      <c r="AP5658">
        <v>0</v>
      </c>
      <c r="AQ5658">
        <v>0</v>
      </c>
      <c r="AR5658">
        <v>60000</v>
      </c>
      <c r="AS5658">
        <v>35000</v>
      </c>
      <c r="AT5658">
        <v>0</v>
      </c>
      <c r="AU5658">
        <v>0</v>
      </c>
      <c r="AV5658">
        <v>5000</v>
      </c>
      <c r="AW5658">
        <v>100000</v>
      </c>
    </row>
    <row r="5659" spans="1:49" hidden="1" x14ac:dyDescent="0.35">
      <c r="A5659" s="2" t="s">
        <v>1478</v>
      </c>
      <c r="B5659">
        <v>22</v>
      </c>
      <c r="C5659">
        <v>2201</v>
      </c>
      <c r="D5659">
        <v>2</v>
      </c>
      <c r="E5659" t="s">
        <v>50</v>
      </c>
      <c r="F5659">
        <v>40</v>
      </c>
      <c r="G5659" t="s">
        <v>72</v>
      </c>
      <c r="I5659" t="s">
        <v>52</v>
      </c>
      <c r="J5659" t="s">
        <v>52</v>
      </c>
      <c r="K5659" t="s">
        <v>52</v>
      </c>
      <c r="L5659" t="s">
        <v>52</v>
      </c>
      <c r="M5659">
        <v>3</v>
      </c>
      <c r="N5659" t="s">
        <v>63</v>
      </c>
      <c r="O5659">
        <v>2</v>
      </c>
      <c r="P5659" s="2">
        <v>4</v>
      </c>
      <c r="Q5659" t="s">
        <v>50</v>
      </c>
      <c r="R5659">
        <v>3</v>
      </c>
      <c r="S5659" s="5">
        <f t="shared" si="88"/>
        <v>0</v>
      </c>
      <c r="T5659" t="s">
        <v>58</v>
      </c>
      <c r="U5659" t="s">
        <v>52</v>
      </c>
      <c r="V5659">
        <v>1</v>
      </c>
      <c r="W5659" t="s">
        <v>52</v>
      </c>
      <c r="X5659">
        <v>2</v>
      </c>
      <c r="AB5659" t="s">
        <v>72</v>
      </c>
      <c r="AD5659" t="s">
        <v>73</v>
      </c>
      <c r="AE5659" t="s">
        <v>53</v>
      </c>
      <c r="AF5659" t="s">
        <v>53</v>
      </c>
      <c r="AG5659" t="s">
        <v>53</v>
      </c>
      <c r="AO5659" t="s">
        <v>70</v>
      </c>
    </row>
    <row r="5660" spans="1:49" hidden="1" x14ac:dyDescent="0.35">
      <c r="A5660" s="2" t="s">
        <v>1479</v>
      </c>
      <c r="B5660">
        <v>1</v>
      </c>
      <c r="C5660">
        <v>107</v>
      </c>
      <c r="D5660">
        <v>2</v>
      </c>
      <c r="E5660" t="s">
        <v>50</v>
      </c>
      <c r="F5660">
        <v>41</v>
      </c>
      <c r="G5660" t="s">
        <v>72</v>
      </c>
      <c r="I5660" t="s">
        <v>73</v>
      </c>
      <c r="J5660" t="s">
        <v>53</v>
      </c>
      <c r="K5660" t="s">
        <v>53</v>
      </c>
      <c r="L5660" t="s">
        <v>53</v>
      </c>
      <c r="M5660">
        <v>0</v>
      </c>
      <c r="O5660">
        <v>1</v>
      </c>
      <c r="P5660" s="2">
        <v>1</v>
      </c>
      <c r="Q5660" t="s">
        <v>50</v>
      </c>
      <c r="R5660">
        <v>41</v>
      </c>
      <c r="S5660" s="5">
        <f t="shared" si="88"/>
        <v>0</v>
      </c>
      <c r="T5660" t="s">
        <v>54</v>
      </c>
      <c r="U5660" t="s">
        <v>53</v>
      </c>
      <c r="W5660" t="s">
        <v>53</v>
      </c>
      <c r="Y5660" t="s">
        <v>55</v>
      </c>
      <c r="Z5660" t="s">
        <v>52</v>
      </c>
      <c r="AA5660">
        <v>2</v>
      </c>
      <c r="AB5660" t="s">
        <v>72</v>
      </c>
      <c r="AD5660" t="s">
        <v>73</v>
      </c>
      <c r="AE5660" t="s">
        <v>53</v>
      </c>
      <c r="AF5660" t="s">
        <v>53</v>
      </c>
      <c r="AG5660" t="s">
        <v>53</v>
      </c>
    </row>
    <row r="5661" spans="1:49" hidden="1" x14ac:dyDescent="0.35">
      <c r="A5661" s="2" t="s">
        <v>1479</v>
      </c>
      <c r="B5661">
        <v>1</v>
      </c>
      <c r="C5661">
        <v>107</v>
      </c>
      <c r="D5661">
        <v>2</v>
      </c>
      <c r="E5661" t="s">
        <v>50</v>
      </c>
      <c r="F5661">
        <v>41</v>
      </c>
      <c r="G5661" t="s">
        <v>72</v>
      </c>
      <c r="I5661" t="s">
        <v>73</v>
      </c>
      <c r="J5661" t="s">
        <v>53</v>
      </c>
      <c r="K5661" t="s">
        <v>53</v>
      </c>
      <c r="L5661" t="s">
        <v>53</v>
      </c>
      <c r="M5661">
        <v>0</v>
      </c>
      <c r="O5661">
        <v>1</v>
      </c>
      <c r="P5661" s="2">
        <v>2</v>
      </c>
      <c r="Q5661" t="s">
        <v>56</v>
      </c>
      <c r="R5661">
        <v>40</v>
      </c>
      <c r="S5661" s="5">
        <f t="shared" si="88"/>
        <v>0</v>
      </c>
      <c r="T5661" t="s">
        <v>57</v>
      </c>
      <c r="U5661" t="s">
        <v>53</v>
      </c>
      <c r="W5661" t="s">
        <v>53</v>
      </c>
      <c r="Y5661" t="s">
        <v>55</v>
      </c>
      <c r="Z5661" t="s">
        <v>52</v>
      </c>
      <c r="AA5661">
        <v>1</v>
      </c>
      <c r="AB5661" t="s">
        <v>72</v>
      </c>
      <c r="AD5661" t="s">
        <v>73</v>
      </c>
      <c r="AE5661" t="s">
        <v>53</v>
      </c>
      <c r="AF5661" t="s">
        <v>53</v>
      </c>
      <c r="AG5661" t="s">
        <v>53</v>
      </c>
    </row>
    <row r="5662" spans="1:49" hidden="1" x14ac:dyDescent="0.35">
      <c r="A5662" s="2" t="s">
        <v>1479</v>
      </c>
      <c r="B5662">
        <v>1</v>
      </c>
      <c r="C5662">
        <v>107</v>
      </c>
      <c r="D5662">
        <v>2</v>
      </c>
      <c r="E5662" t="s">
        <v>50</v>
      </c>
      <c r="F5662">
        <v>41</v>
      </c>
      <c r="G5662" t="s">
        <v>72</v>
      </c>
      <c r="I5662" t="s">
        <v>73</v>
      </c>
      <c r="J5662" t="s">
        <v>53</v>
      </c>
      <c r="K5662" t="s">
        <v>53</v>
      </c>
      <c r="L5662" t="s">
        <v>53</v>
      </c>
      <c r="M5662">
        <v>0</v>
      </c>
      <c r="O5662">
        <v>1</v>
      </c>
      <c r="P5662" s="2">
        <v>3</v>
      </c>
      <c r="Q5662" t="s">
        <v>56</v>
      </c>
      <c r="R5662">
        <v>19</v>
      </c>
      <c r="S5662" s="5">
        <f t="shared" si="88"/>
        <v>0</v>
      </c>
      <c r="T5662" t="s">
        <v>58</v>
      </c>
      <c r="U5662" t="s">
        <v>52</v>
      </c>
      <c r="V5662">
        <v>1</v>
      </c>
      <c r="W5662" t="s">
        <v>52</v>
      </c>
      <c r="X5662">
        <v>2</v>
      </c>
      <c r="Y5662" t="s">
        <v>59</v>
      </c>
      <c r="AB5662" t="s">
        <v>72</v>
      </c>
      <c r="AD5662" t="s">
        <v>73</v>
      </c>
      <c r="AE5662" t="s">
        <v>52</v>
      </c>
      <c r="AF5662" t="s">
        <v>52</v>
      </c>
      <c r="AG5662" t="s">
        <v>52</v>
      </c>
      <c r="AH5662">
        <v>7</v>
      </c>
      <c r="AI5662" t="s">
        <v>86</v>
      </c>
      <c r="AJ5662" t="s">
        <v>53</v>
      </c>
    </row>
    <row r="5663" spans="1:49" x14ac:dyDescent="0.35">
      <c r="A5663" s="2" t="s">
        <v>1479</v>
      </c>
      <c r="B5663">
        <v>1</v>
      </c>
      <c r="C5663">
        <v>107</v>
      </c>
      <c r="D5663">
        <v>2</v>
      </c>
      <c r="E5663" t="s">
        <v>50</v>
      </c>
      <c r="F5663">
        <v>41</v>
      </c>
      <c r="G5663" t="s">
        <v>72</v>
      </c>
      <c r="I5663" t="s">
        <v>73</v>
      </c>
      <c r="J5663" t="s">
        <v>53</v>
      </c>
      <c r="K5663" t="s">
        <v>53</v>
      </c>
      <c r="L5663" t="s">
        <v>53</v>
      </c>
      <c r="M5663">
        <v>0</v>
      </c>
      <c r="O5663">
        <v>1</v>
      </c>
      <c r="P5663" s="6">
        <v>4</v>
      </c>
      <c r="Q5663" t="s">
        <v>56</v>
      </c>
      <c r="R5663">
        <v>16</v>
      </c>
      <c r="S5663" s="5">
        <f t="shared" si="88"/>
        <v>1</v>
      </c>
      <c r="T5663" t="s">
        <v>58</v>
      </c>
      <c r="U5663" t="s">
        <v>52</v>
      </c>
      <c r="V5663">
        <v>1</v>
      </c>
      <c r="W5663" t="s">
        <v>52</v>
      </c>
      <c r="X5663">
        <v>2</v>
      </c>
      <c r="Y5663" t="s">
        <v>59</v>
      </c>
      <c r="AB5663" t="s">
        <v>72</v>
      </c>
      <c r="AD5663" t="s">
        <v>73</v>
      </c>
      <c r="AE5663" t="s">
        <v>52</v>
      </c>
      <c r="AF5663" t="s">
        <v>52</v>
      </c>
      <c r="AG5663" t="s">
        <v>52</v>
      </c>
      <c r="AH5663">
        <v>8</v>
      </c>
      <c r="AI5663" t="s">
        <v>60</v>
      </c>
      <c r="AJ5663" t="s">
        <v>52</v>
      </c>
      <c r="AK5663" t="s">
        <v>61</v>
      </c>
      <c r="AM5663" t="s">
        <v>62</v>
      </c>
      <c r="AN5663" t="s">
        <v>53</v>
      </c>
      <c r="AP5663">
        <v>0</v>
      </c>
      <c r="AQ5663">
        <v>0</v>
      </c>
      <c r="AR5663">
        <v>18000</v>
      </c>
      <c r="AS5663">
        <v>6000</v>
      </c>
      <c r="AT5663">
        <v>1170000</v>
      </c>
      <c r="AU5663">
        <v>0</v>
      </c>
      <c r="AV5663">
        <v>5000</v>
      </c>
      <c r="AW5663">
        <v>1199000</v>
      </c>
    </row>
    <row r="5664" spans="1:49" hidden="1" x14ac:dyDescent="0.35">
      <c r="A5664" s="2" t="s">
        <v>1480</v>
      </c>
      <c r="B5664">
        <v>16</v>
      </c>
      <c r="C5664">
        <v>1607</v>
      </c>
      <c r="D5664">
        <v>2</v>
      </c>
      <c r="E5664" t="s">
        <v>50</v>
      </c>
      <c r="F5664">
        <v>40</v>
      </c>
      <c r="G5664" t="s">
        <v>51</v>
      </c>
      <c r="H5664" t="s">
        <v>52</v>
      </c>
      <c r="I5664" t="s">
        <v>52</v>
      </c>
      <c r="J5664" t="s">
        <v>53</v>
      </c>
      <c r="K5664" t="s">
        <v>53</v>
      </c>
      <c r="L5664" t="s">
        <v>53</v>
      </c>
      <c r="M5664">
        <v>0</v>
      </c>
      <c r="O5664">
        <v>2</v>
      </c>
      <c r="P5664" s="2">
        <v>1</v>
      </c>
      <c r="Q5664" t="s">
        <v>50</v>
      </c>
      <c r="R5664">
        <v>40</v>
      </c>
      <c r="S5664" s="5">
        <f t="shared" si="88"/>
        <v>0</v>
      </c>
      <c r="T5664" t="s">
        <v>54</v>
      </c>
      <c r="U5664" t="s">
        <v>53</v>
      </c>
      <c r="W5664" t="s">
        <v>53</v>
      </c>
      <c r="Y5664" t="s">
        <v>55</v>
      </c>
      <c r="Z5664" t="s">
        <v>52</v>
      </c>
      <c r="AA5664">
        <v>2</v>
      </c>
      <c r="AB5664" t="s">
        <v>51</v>
      </c>
      <c r="AC5664" t="s">
        <v>52</v>
      </c>
      <c r="AD5664" t="s">
        <v>52</v>
      </c>
      <c r="AE5664" t="s">
        <v>53</v>
      </c>
      <c r="AF5664" t="s">
        <v>53</v>
      </c>
      <c r="AG5664" t="s">
        <v>53</v>
      </c>
    </row>
    <row r="5665" spans="1:49" hidden="1" x14ac:dyDescent="0.35">
      <c r="A5665" s="2" t="s">
        <v>1480</v>
      </c>
      <c r="B5665">
        <v>16</v>
      </c>
      <c r="C5665">
        <v>1607</v>
      </c>
      <c r="D5665">
        <v>2</v>
      </c>
      <c r="E5665" t="s">
        <v>50</v>
      </c>
      <c r="F5665">
        <v>40</v>
      </c>
      <c r="G5665" t="s">
        <v>51</v>
      </c>
      <c r="H5665" t="s">
        <v>52</v>
      </c>
      <c r="I5665" t="s">
        <v>52</v>
      </c>
      <c r="J5665" t="s">
        <v>53</v>
      </c>
      <c r="K5665" t="s">
        <v>53</v>
      </c>
      <c r="L5665" t="s">
        <v>53</v>
      </c>
      <c r="M5665">
        <v>0</v>
      </c>
      <c r="O5665">
        <v>2</v>
      </c>
      <c r="P5665" s="2">
        <v>2</v>
      </c>
      <c r="Q5665" t="s">
        <v>56</v>
      </c>
      <c r="R5665">
        <v>40</v>
      </c>
      <c r="S5665" s="5">
        <f t="shared" si="88"/>
        <v>0</v>
      </c>
      <c r="T5665" t="s">
        <v>57</v>
      </c>
      <c r="U5665" t="s">
        <v>53</v>
      </c>
      <c r="W5665" t="s">
        <v>53</v>
      </c>
      <c r="Y5665" t="s">
        <v>55</v>
      </c>
      <c r="Z5665" t="s">
        <v>52</v>
      </c>
      <c r="AA5665">
        <v>1</v>
      </c>
      <c r="AB5665" t="s">
        <v>51</v>
      </c>
      <c r="AC5665" t="s">
        <v>52</v>
      </c>
      <c r="AD5665" t="s">
        <v>52</v>
      </c>
      <c r="AE5665" t="s">
        <v>52</v>
      </c>
      <c r="AF5665" t="s">
        <v>52</v>
      </c>
      <c r="AG5665" t="s">
        <v>52</v>
      </c>
      <c r="AH5665">
        <v>3</v>
      </c>
      <c r="AI5665" t="s">
        <v>97</v>
      </c>
      <c r="AJ5665" t="s">
        <v>53</v>
      </c>
    </row>
    <row r="5666" spans="1:49" x14ac:dyDescent="0.35">
      <c r="A5666" s="2" t="s">
        <v>1480</v>
      </c>
      <c r="B5666">
        <v>16</v>
      </c>
      <c r="C5666">
        <v>1607</v>
      </c>
      <c r="D5666">
        <v>2</v>
      </c>
      <c r="E5666" t="s">
        <v>50</v>
      </c>
      <c r="F5666">
        <v>40</v>
      </c>
      <c r="G5666" t="s">
        <v>51</v>
      </c>
      <c r="H5666" t="s">
        <v>52</v>
      </c>
      <c r="I5666" t="s">
        <v>52</v>
      </c>
      <c r="J5666" t="s">
        <v>53</v>
      </c>
      <c r="K5666" t="s">
        <v>53</v>
      </c>
      <c r="L5666" t="s">
        <v>53</v>
      </c>
      <c r="M5666">
        <v>0</v>
      </c>
      <c r="O5666">
        <v>2</v>
      </c>
      <c r="P5666" s="6">
        <v>3</v>
      </c>
      <c r="Q5666" t="s">
        <v>50</v>
      </c>
      <c r="R5666">
        <v>11</v>
      </c>
      <c r="S5666" s="5">
        <f t="shared" si="88"/>
        <v>1</v>
      </c>
      <c r="T5666" t="s">
        <v>58</v>
      </c>
      <c r="U5666" t="s">
        <v>52</v>
      </c>
      <c r="V5666">
        <v>1</v>
      </c>
      <c r="W5666" t="s">
        <v>52</v>
      </c>
      <c r="X5666">
        <v>2</v>
      </c>
      <c r="AB5666" t="s">
        <v>51</v>
      </c>
      <c r="AC5666" t="s">
        <v>52</v>
      </c>
      <c r="AD5666" t="s">
        <v>52</v>
      </c>
      <c r="AE5666" t="s">
        <v>52</v>
      </c>
      <c r="AF5666" t="s">
        <v>52</v>
      </c>
      <c r="AG5666" t="s">
        <v>52</v>
      </c>
      <c r="AH5666">
        <v>4</v>
      </c>
      <c r="AI5666" t="s">
        <v>97</v>
      </c>
      <c r="AJ5666" t="s">
        <v>52</v>
      </c>
      <c r="AK5666" t="s">
        <v>98</v>
      </c>
      <c r="AM5666" t="s">
        <v>62</v>
      </c>
      <c r="AN5666" t="s">
        <v>53</v>
      </c>
      <c r="AP5666">
        <v>0</v>
      </c>
      <c r="AQ5666">
        <v>0</v>
      </c>
      <c r="AR5666">
        <v>20000</v>
      </c>
      <c r="AS5666">
        <v>20000</v>
      </c>
      <c r="AT5666">
        <v>0</v>
      </c>
      <c r="AU5666">
        <v>0</v>
      </c>
      <c r="AV5666">
        <v>0</v>
      </c>
      <c r="AW5666">
        <v>40000</v>
      </c>
    </row>
    <row r="5667" spans="1:49" x14ac:dyDescent="0.35">
      <c r="A5667" s="2" t="s">
        <v>1480</v>
      </c>
      <c r="B5667">
        <v>16</v>
      </c>
      <c r="C5667">
        <v>1607</v>
      </c>
      <c r="D5667">
        <v>2</v>
      </c>
      <c r="E5667" t="s">
        <v>50</v>
      </c>
      <c r="F5667">
        <v>40</v>
      </c>
      <c r="G5667" t="s">
        <v>51</v>
      </c>
      <c r="H5667" t="s">
        <v>52</v>
      </c>
      <c r="I5667" t="s">
        <v>52</v>
      </c>
      <c r="J5667" t="s">
        <v>53</v>
      </c>
      <c r="K5667" t="s">
        <v>53</v>
      </c>
      <c r="L5667" t="s">
        <v>53</v>
      </c>
      <c r="M5667">
        <v>0</v>
      </c>
      <c r="O5667">
        <v>2</v>
      </c>
      <c r="P5667" s="6">
        <v>4</v>
      </c>
      <c r="Q5667" t="s">
        <v>56</v>
      </c>
      <c r="R5667">
        <v>16</v>
      </c>
      <c r="S5667" s="5">
        <f t="shared" si="88"/>
        <v>1</v>
      </c>
      <c r="T5667" t="s">
        <v>58</v>
      </c>
      <c r="U5667" t="s">
        <v>52</v>
      </c>
      <c r="V5667">
        <v>1</v>
      </c>
      <c r="W5667" t="s">
        <v>52</v>
      </c>
      <c r="X5667">
        <v>2</v>
      </c>
      <c r="Y5667" t="s">
        <v>59</v>
      </c>
      <c r="AB5667" t="s">
        <v>51</v>
      </c>
      <c r="AC5667" t="s">
        <v>52</v>
      </c>
      <c r="AD5667" t="s">
        <v>52</v>
      </c>
      <c r="AE5667" t="s">
        <v>53</v>
      </c>
      <c r="AF5667" t="s">
        <v>53</v>
      </c>
      <c r="AG5667" t="s">
        <v>52</v>
      </c>
      <c r="AH5667">
        <v>1</v>
      </c>
      <c r="AI5667" t="s">
        <v>67</v>
      </c>
      <c r="AJ5667" t="s">
        <v>52</v>
      </c>
      <c r="AK5667" t="s">
        <v>68</v>
      </c>
      <c r="AL5667" t="s">
        <v>109</v>
      </c>
      <c r="AN5667" t="s">
        <v>53</v>
      </c>
      <c r="AP5667">
        <v>0</v>
      </c>
      <c r="AQ5667">
        <v>0</v>
      </c>
      <c r="AR5667">
        <v>10000</v>
      </c>
      <c r="AS5667">
        <v>15000</v>
      </c>
      <c r="AT5667">
        <v>0</v>
      </c>
      <c r="AU5667">
        <v>0</v>
      </c>
      <c r="AV5667">
        <v>0</v>
      </c>
      <c r="AW5667">
        <v>25000</v>
      </c>
    </row>
    <row r="5668" spans="1:49" hidden="1" x14ac:dyDescent="0.35">
      <c r="A5668" s="2" t="s">
        <v>1481</v>
      </c>
      <c r="B5668">
        <v>13</v>
      </c>
      <c r="C5668">
        <v>1308</v>
      </c>
      <c r="D5668">
        <v>1</v>
      </c>
      <c r="E5668" t="s">
        <v>50</v>
      </c>
      <c r="F5668">
        <v>43</v>
      </c>
      <c r="G5668" t="s">
        <v>72</v>
      </c>
      <c r="I5668" t="s">
        <v>73</v>
      </c>
      <c r="J5668" t="s">
        <v>52</v>
      </c>
      <c r="K5668" t="s">
        <v>52</v>
      </c>
      <c r="L5668" t="s">
        <v>52</v>
      </c>
      <c r="M5668">
        <v>12</v>
      </c>
      <c r="N5668" t="s">
        <v>115</v>
      </c>
      <c r="O5668">
        <v>3</v>
      </c>
      <c r="P5668" s="2">
        <v>1</v>
      </c>
      <c r="Q5668" t="s">
        <v>50</v>
      </c>
      <c r="R5668">
        <v>43</v>
      </c>
      <c r="S5668" s="5">
        <f t="shared" si="88"/>
        <v>0</v>
      </c>
      <c r="T5668" t="s">
        <v>54</v>
      </c>
      <c r="U5668" t="s">
        <v>53</v>
      </c>
      <c r="W5668" t="s">
        <v>53</v>
      </c>
      <c r="Y5668" t="s">
        <v>55</v>
      </c>
      <c r="Z5668" t="s">
        <v>52</v>
      </c>
      <c r="AA5668">
        <v>2</v>
      </c>
      <c r="AB5668" t="s">
        <v>72</v>
      </c>
      <c r="AD5668" t="s">
        <v>73</v>
      </c>
      <c r="AE5668" t="s">
        <v>52</v>
      </c>
      <c r="AF5668" t="s">
        <v>52</v>
      </c>
      <c r="AG5668" t="s">
        <v>52</v>
      </c>
      <c r="AH5668">
        <v>12</v>
      </c>
      <c r="AI5668" t="s">
        <v>115</v>
      </c>
      <c r="AJ5668" t="s">
        <v>53</v>
      </c>
    </row>
    <row r="5669" spans="1:49" hidden="1" x14ac:dyDescent="0.35">
      <c r="A5669" s="2" t="s">
        <v>1481</v>
      </c>
      <c r="B5669">
        <v>13</v>
      </c>
      <c r="C5669">
        <v>1308</v>
      </c>
      <c r="D5669">
        <v>1</v>
      </c>
      <c r="E5669" t="s">
        <v>50</v>
      </c>
      <c r="F5669">
        <v>43</v>
      </c>
      <c r="G5669" t="s">
        <v>72</v>
      </c>
      <c r="I5669" t="s">
        <v>73</v>
      </c>
      <c r="J5669" t="s">
        <v>52</v>
      </c>
      <c r="K5669" t="s">
        <v>52</v>
      </c>
      <c r="L5669" t="s">
        <v>52</v>
      </c>
      <c r="M5669">
        <v>12</v>
      </c>
      <c r="N5669" t="s">
        <v>115</v>
      </c>
      <c r="O5669">
        <v>3</v>
      </c>
      <c r="P5669" s="2">
        <v>2</v>
      </c>
      <c r="Q5669" t="s">
        <v>56</v>
      </c>
      <c r="R5669">
        <v>34</v>
      </c>
      <c r="S5669" s="5">
        <f t="shared" si="88"/>
        <v>0</v>
      </c>
      <c r="T5669" t="s">
        <v>57</v>
      </c>
      <c r="U5669" t="s">
        <v>53</v>
      </c>
      <c r="W5669" t="s">
        <v>53</v>
      </c>
      <c r="Y5669" t="s">
        <v>55</v>
      </c>
      <c r="Z5669" t="s">
        <v>52</v>
      </c>
      <c r="AA5669">
        <v>1</v>
      </c>
      <c r="AB5669" t="s">
        <v>72</v>
      </c>
      <c r="AD5669" t="s">
        <v>73</v>
      </c>
      <c r="AE5669" t="s">
        <v>52</v>
      </c>
      <c r="AF5669" t="s">
        <v>52</v>
      </c>
      <c r="AG5669" t="s">
        <v>52</v>
      </c>
      <c r="AH5669">
        <v>2</v>
      </c>
      <c r="AI5669" t="s">
        <v>97</v>
      </c>
      <c r="AJ5669" t="s">
        <v>53</v>
      </c>
    </row>
    <row r="5670" spans="1:49" x14ac:dyDescent="0.35">
      <c r="A5670" s="2" t="s">
        <v>1481</v>
      </c>
      <c r="B5670">
        <v>13</v>
      </c>
      <c r="C5670">
        <v>1308</v>
      </c>
      <c r="D5670">
        <v>1</v>
      </c>
      <c r="E5670" t="s">
        <v>50</v>
      </c>
      <c r="F5670">
        <v>43</v>
      </c>
      <c r="G5670" t="s">
        <v>72</v>
      </c>
      <c r="I5670" t="s">
        <v>73</v>
      </c>
      <c r="J5670" t="s">
        <v>52</v>
      </c>
      <c r="K5670" t="s">
        <v>52</v>
      </c>
      <c r="L5670" t="s">
        <v>52</v>
      </c>
      <c r="M5670">
        <v>12</v>
      </c>
      <c r="N5670" t="s">
        <v>115</v>
      </c>
      <c r="O5670">
        <v>3</v>
      </c>
      <c r="P5670" s="6">
        <v>3</v>
      </c>
      <c r="Q5670" t="s">
        <v>50</v>
      </c>
      <c r="R5670">
        <v>13</v>
      </c>
      <c r="S5670" s="5">
        <f t="shared" si="88"/>
        <v>1</v>
      </c>
      <c r="T5670" t="s">
        <v>58</v>
      </c>
      <c r="U5670" t="s">
        <v>52</v>
      </c>
      <c r="V5670">
        <v>1</v>
      </c>
      <c r="W5670" t="s">
        <v>52</v>
      </c>
      <c r="X5670">
        <v>2</v>
      </c>
      <c r="Y5670" t="s">
        <v>59</v>
      </c>
      <c r="AB5670" t="s">
        <v>72</v>
      </c>
      <c r="AD5670" t="s">
        <v>52</v>
      </c>
      <c r="AE5670" t="s">
        <v>52</v>
      </c>
      <c r="AF5670" t="s">
        <v>52</v>
      </c>
      <c r="AG5670" t="s">
        <v>52</v>
      </c>
      <c r="AH5670">
        <v>8</v>
      </c>
      <c r="AI5670" t="s">
        <v>86</v>
      </c>
      <c r="AJ5670" t="s">
        <v>52</v>
      </c>
      <c r="AK5670" t="s">
        <v>87</v>
      </c>
      <c r="AM5670" t="s">
        <v>62</v>
      </c>
      <c r="AN5670" t="s">
        <v>53</v>
      </c>
      <c r="AP5670">
        <v>480000</v>
      </c>
      <c r="AQ5670">
        <v>0</v>
      </c>
      <c r="AR5670">
        <v>80000</v>
      </c>
      <c r="AS5670">
        <v>20000</v>
      </c>
      <c r="AT5670">
        <v>0</v>
      </c>
      <c r="AU5670">
        <v>315000</v>
      </c>
      <c r="AV5670">
        <v>0</v>
      </c>
      <c r="AW5670">
        <v>895000</v>
      </c>
    </row>
    <row r="5671" spans="1:49" x14ac:dyDescent="0.35">
      <c r="A5671" s="2" t="s">
        <v>1481</v>
      </c>
      <c r="B5671">
        <v>13</v>
      </c>
      <c r="C5671">
        <v>1308</v>
      </c>
      <c r="D5671">
        <v>1</v>
      </c>
      <c r="E5671" t="s">
        <v>50</v>
      </c>
      <c r="F5671">
        <v>43</v>
      </c>
      <c r="G5671" t="s">
        <v>72</v>
      </c>
      <c r="I5671" t="s">
        <v>73</v>
      </c>
      <c r="J5671" t="s">
        <v>52</v>
      </c>
      <c r="K5671" t="s">
        <v>52</v>
      </c>
      <c r="L5671" t="s">
        <v>52</v>
      </c>
      <c r="M5671">
        <v>12</v>
      </c>
      <c r="N5671" t="s">
        <v>115</v>
      </c>
      <c r="O5671">
        <v>3</v>
      </c>
      <c r="P5671" s="6">
        <v>4</v>
      </c>
      <c r="Q5671" t="s">
        <v>56</v>
      </c>
      <c r="R5671">
        <v>10</v>
      </c>
      <c r="S5671" s="5">
        <f t="shared" si="88"/>
        <v>1</v>
      </c>
      <c r="T5671" t="s">
        <v>58</v>
      </c>
      <c r="U5671" t="s">
        <v>52</v>
      </c>
      <c r="V5671">
        <v>1</v>
      </c>
      <c r="W5671" t="s">
        <v>52</v>
      </c>
      <c r="X5671">
        <v>2</v>
      </c>
      <c r="AB5671" t="s">
        <v>72</v>
      </c>
      <c r="AD5671" t="s">
        <v>52</v>
      </c>
      <c r="AE5671" t="s">
        <v>52</v>
      </c>
      <c r="AF5671" t="s">
        <v>52</v>
      </c>
      <c r="AG5671" t="s">
        <v>52</v>
      </c>
      <c r="AH5671">
        <v>6</v>
      </c>
      <c r="AI5671" t="s">
        <v>78</v>
      </c>
      <c r="AJ5671" t="s">
        <v>52</v>
      </c>
      <c r="AK5671" t="s">
        <v>88</v>
      </c>
      <c r="AM5671" t="s">
        <v>62</v>
      </c>
      <c r="AN5671" t="s">
        <v>53</v>
      </c>
      <c r="AP5671">
        <v>360000</v>
      </c>
      <c r="AQ5671">
        <v>0</v>
      </c>
      <c r="AR5671">
        <v>60000</v>
      </c>
      <c r="AS5671">
        <v>15000</v>
      </c>
      <c r="AT5671">
        <v>0</v>
      </c>
      <c r="AU5671">
        <v>0</v>
      </c>
      <c r="AV5671">
        <v>0</v>
      </c>
      <c r="AW5671">
        <v>435000</v>
      </c>
    </row>
    <row r="5672" spans="1:49" x14ac:dyDescent="0.35">
      <c r="A5672" s="2" t="s">
        <v>1481</v>
      </c>
      <c r="B5672">
        <v>13</v>
      </c>
      <c r="C5672">
        <v>1308</v>
      </c>
      <c r="D5672">
        <v>1</v>
      </c>
      <c r="E5672" t="s">
        <v>50</v>
      </c>
      <c r="F5672">
        <v>43</v>
      </c>
      <c r="G5672" t="s">
        <v>72</v>
      </c>
      <c r="I5672" t="s">
        <v>73</v>
      </c>
      <c r="J5672" t="s">
        <v>52</v>
      </c>
      <c r="K5672" t="s">
        <v>52</v>
      </c>
      <c r="L5672" t="s">
        <v>52</v>
      </c>
      <c r="M5672">
        <v>12</v>
      </c>
      <c r="N5672" t="s">
        <v>115</v>
      </c>
      <c r="O5672">
        <v>3</v>
      </c>
      <c r="P5672" s="6">
        <v>5</v>
      </c>
      <c r="Q5672" t="s">
        <v>56</v>
      </c>
      <c r="R5672">
        <v>6</v>
      </c>
      <c r="S5672" s="5">
        <f t="shared" si="88"/>
        <v>1</v>
      </c>
      <c r="T5672" t="s">
        <v>58</v>
      </c>
      <c r="U5672" t="s">
        <v>52</v>
      </c>
      <c r="V5672">
        <v>1</v>
      </c>
      <c r="W5672" t="s">
        <v>52</v>
      </c>
      <c r="X5672">
        <v>2</v>
      </c>
      <c r="AB5672" t="s">
        <v>72</v>
      </c>
      <c r="AD5672" t="s">
        <v>73</v>
      </c>
      <c r="AE5672" t="s">
        <v>53</v>
      </c>
      <c r="AF5672" t="s">
        <v>53</v>
      </c>
      <c r="AG5672" t="s">
        <v>52</v>
      </c>
      <c r="AH5672">
        <v>1</v>
      </c>
      <c r="AI5672" t="s">
        <v>68</v>
      </c>
      <c r="AJ5672" t="s">
        <v>52</v>
      </c>
      <c r="AK5672" t="s">
        <v>74</v>
      </c>
      <c r="AM5672" t="s">
        <v>96</v>
      </c>
      <c r="AN5672" t="s">
        <v>53</v>
      </c>
      <c r="AP5672">
        <v>880000</v>
      </c>
      <c r="AQ5672">
        <v>0</v>
      </c>
      <c r="AR5672">
        <v>100000</v>
      </c>
      <c r="AS5672">
        <v>25000</v>
      </c>
      <c r="AT5672">
        <v>0</v>
      </c>
      <c r="AU5672">
        <v>0</v>
      </c>
      <c r="AV5672">
        <v>0</v>
      </c>
      <c r="AW5672">
        <v>1005000</v>
      </c>
    </row>
    <row r="5673" spans="1:49" hidden="1" x14ac:dyDescent="0.35">
      <c r="A5673" s="2" t="s">
        <v>1482</v>
      </c>
      <c r="B5673">
        <v>1</v>
      </c>
      <c r="C5673">
        <v>107</v>
      </c>
      <c r="D5673">
        <v>2</v>
      </c>
      <c r="E5673" t="s">
        <v>50</v>
      </c>
      <c r="F5673">
        <v>52</v>
      </c>
      <c r="G5673" t="s">
        <v>72</v>
      </c>
      <c r="I5673" t="s">
        <v>73</v>
      </c>
      <c r="J5673" t="s">
        <v>53</v>
      </c>
      <c r="K5673" t="s">
        <v>53</v>
      </c>
      <c r="L5673" t="s">
        <v>53</v>
      </c>
      <c r="M5673">
        <v>0</v>
      </c>
      <c r="P5673" s="2">
        <v>1</v>
      </c>
      <c r="Q5673" t="s">
        <v>50</v>
      </c>
      <c r="R5673">
        <v>52</v>
      </c>
      <c r="S5673" s="5">
        <f t="shared" si="88"/>
        <v>0</v>
      </c>
      <c r="T5673" t="s">
        <v>54</v>
      </c>
      <c r="U5673" t="s">
        <v>53</v>
      </c>
      <c r="W5673" t="s">
        <v>53</v>
      </c>
      <c r="Y5673" t="s">
        <v>55</v>
      </c>
      <c r="Z5673" t="s">
        <v>52</v>
      </c>
      <c r="AA5673">
        <v>2</v>
      </c>
      <c r="AB5673" t="s">
        <v>72</v>
      </c>
      <c r="AD5673" t="s">
        <v>73</v>
      </c>
      <c r="AE5673" t="s">
        <v>53</v>
      </c>
      <c r="AF5673" t="s">
        <v>53</v>
      </c>
      <c r="AG5673" t="s">
        <v>53</v>
      </c>
    </row>
    <row r="5674" spans="1:49" hidden="1" x14ac:dyDescent="0.35">
      <c r="A5674" s="2" t="s">
        <v>1482</v>
      </c>
      <c r="B5674">
        <v>1</v>
      </c>
      <c r="C5674">
        <v>107</v>
      </c>
      <c r="D5674">
        <v>2</v>
      </c>
      <c r="E5674" t="s">
        <v>50</v>
      </c>
      <c r="F5674">
        <v>52</v>
      </c>
      <c r="G5674" t="s">
        <v>72</v>
      </c>
      <c r="I5674" t="s">
        <v>73</v>
      </c>
      <c r="J5674" t="s">
        <v>53</v>
      </c>
      <c r="K5674" t="s">
        <v>53</v>
      </c>
      <c r="L5674" t="s">
        <v>53</v>
      </c>
      <c r="M5674">
        <v>0</v>
      </c>
      <c r="P5674" s="2">
        <v>2</v>
      </c>
      <c r="Q5674" t="s">
        <v>56</v>
      </c>
      <c r="R5674">
        <v>53</v>
      </c>
      <c r="S5674" s="5">
        <f t="shared" si="88"/>
        <v>0</v>
      </c>
      <c r="T5674" t="s">
        <v>57</v>
      </c>
      <c r="U5674" t="s">
        <v>53</v>
      </c>
      <c r="W5674" t="s">
        <v>53</v>
      </c>
      <c r="Y5674" t="s">
        <v>55</v>
      </c>
      <c r="Z5674" t="s">
        <v>52</v>
      </c>
      <c r="AA5674">
        <v>1</v>
      </c>
      <c r="AB5674" t="s">
        <v>72</v>
      </c>
      <c r="AD5674" t="s">
        <v>73</v>
      </c>
      <c r="AE5674" t="s">
        <v>53</v>
      </c>
      <c r="AF5674" t="s">
        <v>53</v>
      </c>
      <c r="AG5674" t="s">
        <v>53</v>
      </c>
    </row>
    <row r="5675" spans="1:49" hidden="1" x14ac:dyDescent="0.35">
      <c r="A5675" s="2" t="s">
        <v>1483</v>
      </c>
      <c r="B5675">
        <v>12</v>
      </c>
      <c r="C5675">
        <v>1203</v>
      </c>
      <c r="D5675">
        <v>1</v>
      </c>
      <c r="E5675" t="s">
        <v>50</v>
      </c>
      <c r="F5675">
        <v>67</v>
      </c>
      <c r="G5675" t="s">
        <v>72</v>
      </c>
      <c r="I5675" t="s">
        <v>52</v>
      </c>
      <c r="J5675" t="s">
        <v>52</v>
      </c>
      <c r="K5675" t="s">
        <v>52</v>
      </c>
      <c r="L5675" t="s">
        <v>52</v>
      </c>
      <c r="M5675">
        <v>5</v>
      </c>
      <c r="N5675" t="s">
        <v>78</v>
      </c>
      <c r="P5675" s="2">
        <v>1</v>
      </c>
      <c r="Q5675" t="s">
        <v>50</v>
      </c>
      <c r="R5675">
        <v>67</v>
      </c>
      <c r="S5675" s="5">
        <f t="shared" si="88"/>
        <v>0</v>
      </c>
      <c r="T5675" t="s">
        <v>54</v>
      </c>
      <c r="U5675" t="s">
        <v>53</v>
      </c>
      <c r="W5675" t="s">
        <v>53</v>
      </c>
      <c r="Y5675" t="s">
        <v>55</v>
      </c>
      <c r="Z5675" t="s">
        <v>52</v>
      </c>
      <c r="AA5675">
        <v>2</v>
      </c>
      <c r="AB5675" t="s">
        <v>72</v>
      </c>
      <c r="AD5675" t="s">
        <v>52</v>
      </c>
      <c r="AE5675" t="s">
        <v>52</v>
      </c>
      <c r="AF5675" t="s">
        <v>52</v>
      </c>
      <c r="AG5675" t="s">
        <v>52</v>
      </c>
      <c r="AH5675">
        <v>5</v>
      </c>
      <c r="AI5675" t="s">
        <v>78</v>
      </c>
      <c r="AJ5675" t="s">
        <v>53</v>
      </c>
    </row>
    <row r="5676" spans="1:49" hidden="1" x14ac:dyDescent="0.35">
      <c r="A5676" s="2" t="s">
        <v>1483</v>
      </c>
      <c r="B5676">
        <v>12</v>
      </c>
      <c r="C5676">
        <v>1203</v>
      </c>
      <c r="D5676">
        <v>1</v>
      </c>
      <c r="E5676" t="s">
        <v>50</v>
      </c>
      <c r="F5676">
        <v>67</v>
      </c>
      <c r="G5676" t="s">
        <v>72</v>
      </c>
      <c r="I5676" t="s">
        <v>52</v>
      </c>
      <c r="J5676" t="s">
        <v>52</v>
      </c>
      <c r="K5676" t="s">
        <v>52</v>
      </c>
      <c r="L5676" t="s">
        <v>52</v>
      </c>
      <c r="M5676">
        <v>5</v>
      </c>
      <c r="N5676" t="s">
        <v>78</v>
      </c>
      <c r="P5676" s="2">
        <v>2</v>
      </c>
      <c r="Q5676" t="s">
        <v>56</v>
      </c>
      <c r="R5676">
        <v>61</v>
      </c>
      <c r="S5676" s="5">
        <f t="shared" si="88"/>
        <v>0</v>
      </c>
      <c r="T5676" t="s">
        <v>57</v>
      </c>
      <c r="U5676" t="s">
        <v>53</v>
      </c>
      <c r="W5676" t="s">
        <v>53</v>
      </c>
      <c r="Y5676" t="s">
        <v>55</v>
      </c>
      <c r="Z5676" t="s">
        <v>52</v>
      </c>
      <c r="AA5676">
        <v>1</v>
      </c>
      <c r="AB5676" t="s">
        <v>72</v>
      </c>
      <c r="AD5676" t="s">
        <v>73</v>
      </c>
      <c r="AE5676" t="s">
        <v>52</v>
      </c>
      <c r="AF5676" t="s">
        <v>52</v>
      </c>
      <c r="AG5676" t="s">
        <v>52</v>
      </c>
      <c r="AH5676">
        <v>4</v>
      </c>
      <c r="AI5676" t="s">
        <v>63</v>
      </c>
      <c r="AJ5676" t="s">
        <v>53</v>
      </c>
    </row>
    <row r="5677" spans="1:49" hidden="1" x14ac:dyDescent="0.35">
      <c r="A5677" s="2" t="s">
        <v>1484</v>
      </c>
      <c r="B5677">
        <v>18</v>
      </c>
      <c r="C5677">
        <v>1802</v>
      </c>
      <c r="D5677">
        <v>1</v>
      </c>
      <c r="E5677" t="s">
        <v>50</v>
      </c>
      <c r="F5677">
        <v>38</v>
      </c>
      <c r="G5677" t="s">
        <v>72</v>
      </c>
      <c r="I5677" t="s">
        <v>73</v>
      </c>
      <c r="J5677" t="s">
        <v>52</v>
      </c>
      <c r="K5677" t="s">
        <v>52</v>
      </c>
      <c r="L5677" t="s">
        <v>52</v>
      </c>
      <c r="M5677">
        <v>4</v>
      </c>
      <c r="N5677" t="s">
        <v>83</v>
      </c>
      <c r="O5677">
        <v>2</v>
      </c>
      <c r="P5677" s="2">
        <v>1</v>
      </c>
      <c r="Q5677" t="s">
        <v>50</v>
      </c>
      <c r="R5677">
        <v>38</v>
      </c>
      <c r="S5677" s="5">
        <f t="shared" si="88"/>
        <v>0</v>
      </c>
      <c r="T5677" t="s">
        <v>54</v>
      </c>
      <c r="U5677" t="s">
        <v>53</v>
      </c>
      <c r="W5677" t="s">
        <v>53</v>
      </c>
      <c r="Y5677" t="s">
        <v>55</v>
      </c>
      <c r="Z5677" t="s">
        <v>52</v>
      </c>
      <c r="AA5677">
        <v>2</v>
      </c>
      <c r="AB5677" t="s">
        <v>72</v>
      </c>
      <c r="AD5677" t="s">
        <v>73</v>
      </c>
      <c r="AE5677" t="s">
        <v>52</v>
      </c>
      <c r="AF5677" t="s">
        <v>52</v>
      </c>
      <c r="AG5677" t="s">
        <v>52</v>
      </c>
      <c r="AH5677">
        <v>4</v>
      </c>
      <c r="AI5677" t="s">
        <v>83</v>
      </c>
      <c r="AJ5677" t="s">
        <v>53</v>
      </c>
    </row>
    <row r="5678" spans="1:49" hidden="1" x14ac:dyDescent="0.35">
      <c r="A5678" s="2" t="s">
        <v>1484</v>
      </c>
      <c r="B5678">
        <v>18</v>
      </c>
      <c r="C5678">
        <v>1802</v>
      </c>
      <c r="D5678">
        <v>1</v>
      </c>
      <c r="E5678" t="s">
        <v>50</v>
      </c>
      <c r="F5678">
        <v>38</v>
      </c>
      <c r="G5678" t="s">
        <v>72</v>
      </c>
      <c r="I5678" t="s">
        <v>73</v>
      </c>
      <c r="J5678" t="s">
        <v>52</v>
      </c>
      <c r="K5678" t="s">
        <v>52</v>
      </c>
      <c r="L5678" t="s">
        <v>52</v>
      </c>
      <c r="M5678">
        <v>4</v>
      </c>
      <c r="N5678" t="s">
        <v>83</v>
      </c>
      <c r="O5678">
        <v>2</v>
      </c>
      <c r="P5678" s="2">
        <v>2</v>
      </c>
      <c r="Q5678" t="s">
        <v>56</v>
      </c>
      <c r="R5678">
        <v>43</v>
      </c>
      <c r="S5678" s="5">
        <f t="shared" si="88"/>
        <v>0</v>
      </c>
      <c r="T5678" t="s">
        <v>57</v>
      </c>
      <c r="U5678" t="s">
        <v>53</v>
      </c>
      <c r="W5678" t="s">
        <v>53</v>
      </c>
      <c r="Y5678" t="s">
        <v>55</v>
      </c>
      <c r="Z5678" t="s">
        <v>52</v>
      </c>
      <c r="AA5678">
        <v>1</v>
      </c>
      <c r="AB5678" t="s">
        <v>72</v>
      </c>
      <c r="AD5678" t="s">
        <v>73</v>
      </c>
      <c r="AE5678" t="s">
        <v>53</v>
      </c>
      <c r="AF5678" t="s">
        <v>53</v>
      </c>
      <c r="AG5678" t="s">
        <v>53</v>
      </c>
    </row>
    <row r="5679" spans="1:49" x14ac:dyDescent="0.35">
      <c r="A5679" s="2" t="s">
        <v>1484</v>
      </c>
      <c r="B5679">
        <v>18</v>
      </c>
      <c r="C5679">
        <v>1802</v>
      </c>
      <c r="D5679">
        <v>1</v>
      </c>
      <c r="E5679" t="s">
        <v>50</v>
      </c>
      <c r="F5679">
        <v>38</v>
      </c>
      <c r="G5679" t="s">
        <v>72</v>
      </c>
      <c r="I5679" t="s">
        <v>73</v>
      </c>
      <c r="J5679" t="s">
        <v>52</v>
      </c>
      <c r="K5679" t="s">
        <v>52</v>
      </c>
      <c r="L5679" t="s">
        <v>52</v>
      </c>
      <c r="M5679">
        <v>4</v>
      </c>
      <c r="N5679" t="s">
        <v>83</v>
      </c>
      <c r="O5679">
        <v>2</v>
      </c>
      <c r="P5679" s="6">
        <v>3</v>
      </c>
      <c r="Q5679" t="s">
        <v>50</v>
      </c>
      <c r="R5679">
        <v>15</v>
      </c>
      <c r="S5679" s="5">
        <f t="shared" si="88"/>
        <v>1</v>
      </c>
      <c r="T5679" t="s">
        <v>58</v>
      </c>
      <c r="U5679" t="s">
        <v>52</v>
      </c>
      <c r="V5679">
        <v>1</v>
      </c>
      <c r="W5679" t="s">
        <v>52</v>
      </c>
      <c r="X5679">
        <v>2</v>
      </c>
      <c r="Y5679" t="s">
        <v>55</v>
      </c>
      <c r="Z5679" t="s">
        <v>52</v>
      </c>
      <c r="AA5679">
        <v>2</v>
      </c>
      <c r="AB5679" t="s">
        <v>72</v>
      </c>
      <c r="AD5679" t="s">
        <v>73</v>
      </c>
      <c r="AE5679" t="s">
        <v>52</v>
      </c>
      <c r="AF5679" t="s">
        <v>52</v>
      </c>
      <c r="AG5679" t="s">
        <v>52</v>
      </c>
      <c r="AH5679">
        <v>6</v>
      </c>
      <c r="AI5679" t="s">
        <v>79</v>
      </c>
      <c r="AJ5679" t="s">
        <v>53</v>
      </c>
      <c r="AO5679" t="s">
        <v>112</v>
      </c>
    </row>
    <row r="5680" spans="1:49" x14ac:dyDescent="0.35">
      <c r="A5680" s="2" t="s">
        <v>1484</v>
      </c>
      <c r="B5680">
        <v>18</v>
      </c>
      <c r="C5680">
        <v>1802</v>
      </c>
      <c r="D5680">
        <v>1</v>
      </c>
      <c r="E5680" t="s">
        <v>50</v>
      </c>
      <c r="F5680">
        <v>38</v>
      </c>
      <c r="G5680" t="s">
        <v>72</v>
      </c>
      <c r="I5680" t="s">
        <v>73</v>
      </c>
      <c r="J5680" t="s">
        <v>52</v>
      </c>
      <c r="K5680" t="s">
        <v>52</v>
      </c>
      <c r="L5680" t="s">
        <v>52</v>
      </c>
      <c r="M5680">
        <v>4</v>
      </c>
      <c r="N5680" t="s">
        <v>83</v>
      </c>
      <c r="O5680">
        <v>2</v>
      </c>
      <c r="P5680" s="6">
        <v>4</v>
      </c>
      <c r="Q5680" t="s">
        <v>56</v>
      </c>
      <c r="R5680">
        <v>6</v>
      </c>
      <c r="S5680" s="5">
        <f t="shared" si="88"/>
        <v>1</v>
      </c>
      <c r="T5680" t="s">
        <v>58</v>
      </c>
      <c r="U5680" t="s">
        <v>52</v>
      </c>
      <c r="V5680">
        <v>1</v>
      </c>
      <c r="W5680" t="s">
        <v>52</v>
      </c>
      <c r="X5680">
        <v>2</v>
      </c>
      <c r="AB5680" t="s">
        <v>72</v>
      </c>
      <c r="AD5680" t="s">
        <v>73</v>
      </c>
      <c r="AE5680" t="s">
        <v>53</v>
      </c>
      <c r="AF5680" t="s">
        <v>53</v>
      </c>
      <c r="AG5680" t="s">
        <v>52</v>
      </c>
      <c r="AH5680">
        <v>1</v>
      </c>
      <c r="AI5680" t="s">
        <v>67</v>
      </c>
      <c r="AJ5680" t="s">
        <v>52</v>
      </c>
      <c r="AK5680" t="s">
        <v>74</v>
      </c>
      <c r="AM5680" t="s">
        <v>62</v>
      </c>
      <c r="AN5680" t="s">
        <v>53</v>
      </c>
    </row>
    <row r="5681" spans="1:49" hidden="1" x14ac:dyDescent="0.35">
      <c r="A5681" s="2" t="s">
        <v>1485</v>
      </c>
      <c r="B5681">
        <v>1</v>
      </c>
      <c r="C5681">
        <v>104</v>
      </c>
      <c r="D5681">
        <v>2</v>
      </c>
      <c r="E5681" t="s">
        <v>56</v>
      </c>
      <c r="F5681">
        <v>61</v>
      </c>
      <c r="G5681" t="s">
        <v>72</v>
      </c>
      <c r="I5681" t="s">
        <v>73</v>
      </c>
      <c r="J5681" t="s">
        <v>53</v>
      </c>
      <c r="K5681" t="s">
        <v>53</v>
      </c>
      <c r="L5681" t="s">
        <v>52</v>
      </c>
      <c r="M5681">
        <v>3</v>
      </c>
      <c r="N5681" t="s">
        <v>65</v>
      </c>
      <c r="O5681">
        <v>1</v>
      </c>
      <c r="P5681" s="2">
        <v>1</v>
      </c>
      <c r="Q5681" t="s">
        <v>56</v>
      </c>
      <c r="R5681">
        <v>61</v>
      </c>
      <c r="S5681" s="5">
        <f t="shared" si="88"/>
        <v>0</v>
      </c>
      <c r="T5681" t="s">
        <v>54</v>
      </c>
      <c r="U5681" t="s">
        <v>53</v>
      </c>
      <c r="W5681" t="s">
        <v>53</v>
      </c>
      <c r="Y5681" t="s">
        <v>92</v>
      </c>
      <c r="AB5681" t="s">
        <v>72</v>
      </c>
      <c r="AD5681" t="s">
        <v>73</v>
      </c>
      <c r="AE5681" t="s">
        <v>53</v>
      </c>
      <c r="AF5681" t="s">
        <v>53</v>
      </c>
      <c r="AG5681" t="s">
        <v>52</v>
      </c>
      <c r="AH5681">
        <v>3</v>
      </c>
      <c r="AI5681" t="s">
        <v>65</v>
      </c>
      <c r="AJ5681" t="s">
        <v>53</v>
      </c>
    </row>
    <row r="5682" spans="1:49" hidden="1" x14ac:dyDescent="0.35">
      <c r="A5682" s="2" t="s">
        <v>1485</v>
      </c>
      <c r="B5682">
        <v>1</v>
      </c>
      <c r="C5682">
        <v>104</v>
      </c>
      <c r="D5682">
        <v>2</v>
      </c>
      <c r="E5682" t="s">
        <v>56</v>
      </c>
      <c r="F5682">
        <v>61</v>
      </c>
      <c r="G5682" t="s">
        <v>72</v>
      </c>
      <c r="I5682" t="s">
        <v>73</v>
      </c>
      <c r="J5682" t="s">
        <v>53</v>
      </c>
      <c r="K5682" t="s">
        <v>53</v>
      </c>
      <c r="L5682" t="s">
        <v>52</v>
      </c>
      <c r="M5682">
        <v>3</v>
      </c>
      <c r="N5682" t="s">
        <v>65</v>
      </c>
      <c r="O5682">
        <v>1</v>
      </c>
      <c r="P5682" s="2">
        <v>2</v>
      </c>
      <c r="Q5682" t="s">
        <v>50</v>
      </c>
      <c r="R5682">
        <v>21</v>
      </c>
      <c r="S5682" s="5">
        <f t="shared" si="88"/>
        <v>0</v>
      </c>
      <c r="T5682" t="s">
        <v>58</v>
      </c>
      <c r="U5682" t="s">
        <v>53</v>
      </c>
      <c r="W5682" t="s">
        <v>52</v>
      </c>
      <c r="X5682">
        <v>1</v>
      </c>
      <c r="Y5682" t="s">
        <v>59</v>
      </c>
      <c r="AB5682" t="s">
        <v>72</v>
      </c>
      <c r="AD5682" t="s">
        <v>73</v>
      </c>
      <c r="AE5682" t="s">
        <v>53</v>
      </c>
      <c r="AF5682" t="s">
        <v>53</v>
      </c>
      <c r="AG5682" t="s">
        <v>52</v>
      </c>
      <c r="AH5682">
        <v>1</v>
      </c>
      <c r="AI5682" t="s">
        <v>65</v>
      </c>
      <c r="AJ5682" t="s">
        <v>53</v>
      </c>
    </row>
    <row r="5683" spans="1:49" hidden="1" x14ac:dyDescent="0.35">
      <c r="A5683" s="2" t="s">
        <v>1485</v>
      </c>
      <c r="B5683">
        <v>1</v>
      </c>
      <c r="C5683">
        <v>104</v>
      </c>
      <c r="D5683">
        <v>2</v>
      </c>
      <c r="E5683" t="s">
        <v>56</v>
      </c>
      <c r="F5683">
        <v>61</v>
      </c>
      <c r="G5683" t="s">
        <v>72</v>
      </c>
      <c r="I5683" t="s">
        <v>73</v>
      </c>
      <c r="J5683" t="s">
        <v>53</v>
      </c>
      <c r="K5683" t="s">
        <v>53</v>
      </c>
      <c r="L5683" t="s">
        <v>52</v>
      </c>
      <c r="M5683">
        <v>3</v>
      </c>
      <c r="N5683" t="s">
        <v>65</v>
      </c>
      <c r="O5683">
        <v>1</v>
      </c>
      <c r="P5683" s="2">
        <v>3</v>
      </c>
      <c r="Q5683" t="s">
        <v>56</v>
      </c>
      <c r="R5683">
        <v>23</v>
      </c>
      <c r="S5683" s="5">
        <f t="shared" si="88"/>
        <v>0</v>
      </c>
      <c r="T5683" t="s">
        <v>58</v>
      </c>
      <c r="U5683" t="s">
        <v>53</v>
      </c>
      <c r="W5683" t="s">
        <v>52</v>
      </c>
      <c r="X5683">
        <v>1</v>
      </c>
      <c r="Y5683" t="s">
        <v>55</v>
      </c>
      <c r="Z5683" t="s">
        <v>52</v>
      </c>
      <c r="AA5683">
        <v>4</v>
      </c>
      <c r="AB5683" t="s">
        <v>72</v>
      </c>
      <c r="AD5683" t="s">
        <v>73</v>
      </c>
      <c r="AE5683" t="s">
        <v>52</v>
      </c>
      <c r="AF5683" t="s">
        <v>52</v>
      </c>
      <c r="AG5683" t="s">
        <v>52</v>
      </c>
      <c r="AH5683">
        <v>6</v>
      </c>
      <c r="AI5683" t="s">
        <v>79</v>
      </c>
      <c r="AJ5683" t="s">
        <v>53</v>
      </c>
    </row>
    <row r="5684" spans="1:49" hidden="1" x14ac:dyDescent="0.35">
      <c r="A5684" s="2" t="s">
        <v>1485</v>
      </c>
      <c r="B5684">
        <v>1</v>
      </c>
      <c r="C5684">
        <v>104</v>
      </c>
      <c r="D5684">
        <v>2</v>
      </c>
      <c r="E5684" t="s">
        <v>56</v>
      </c>
      <c r="F5684">
        <v>61</v>
      </c>
      <c r="G5684" t="s">
        <v>72</v>
      </c>
      <c r="I5684" t="s">
        <v>73</v>
      </c>
      <c r="J5684" t="s">
        <v>53</v>
      </c>
      <c r="K5684" t="s">
        <v>53</v>
      </c>
      <c r="L5684" t="s">
        <v>52</v>
      </c>
      <c r="M5684">
        <v>3</v>
      </c>
      <c r="N5684" t="s">
        <v>65</v>
      </c>
      <c r="O5684">
        <v>1</v>
      </c>
      <c r="P5684" s="2">
        <v>4</v>
      </c>
      <c r="Q5684" t="s">
        <v>50</v>
      </c>
      <c r="R5684">
        <v>23</v>
      </c>
      <c r="S5684" s="5">
        <f t="shared" si="88"/>
        <v>0</v>
      </c>
      <c r="T5684" t="s">
        <v>99</v>
      </c>
      <c r="U5684" t="s">
        <v>53</v>
      </c>
      <c r="W5684" t="s">
        <v>53</v>
      </c>
      <c r="Y5684" t="s">
        <v>55</v>
      </c>
      <c r="Z5684" t="s">
        <v>52</v>
      </c>
      <c r="AA5684">
        <v>3</v>
      </c>
      <c r="AB5684" t="s">
        <v>72</v>
      </c>
      <c r="AD5684" t="s">
        <v>73</v>
      </c>
      <c r="AE5684" t="s">
        <v>53</v>
      </c>
      <c r="AF5684" t="s">
        <v>53</v>
      </c>
      <c r="AG5684" t="s">
        <v>53</v>
      </c>
    </row>
    <row r="5685" spans="1:49" hidden="1" x14ac:dyDescent="0.35">
      <c r="A5685" s="2" t="s">
        <v>1485</v>
      </c>
      <c r="B5685">
        <v>1</v>
      </c>
      <c r="C5685">
        <v>104</v>
      </c>
      <c r="D5685">
        <v>2</v>
      </c>
      <c r="E5685" t="s">
        <v>56</v>
      </c>
      <c r="F5685">
        <v>61</v>
      </c>
      <c r="G5685" t="s">
        <v>72</v>
      </c>
      <c r="I5685" t="s">
        <v>73</v>
      </c>
      <c r="J5685" t="s">
        <v>53</v>
      </c>
      <c r="K5685" t="s">
        <v>53</v>
      </c>
      <c r="L5685" t="s">
        <v>52</v>
      </c>
      <c r="M5685">
        <v>3</v>
      </c>
      <c r="N5685" t="s">
        <v>65</v>
      </c>
      <c r="O5685">
        <v>1</v>
      </c>
      <c r="P5685" s="2">
        <v>5</v>
      </c>
      <c r="Q5685" t="s">
        <v>56</v>
      </c>
      <c r="R5685">
        <v>0</v>
      </c>
      <c r="S5685" s="5">
        <f t="shared" si="88"/>
        <v>0</v>
      </c>
      <c r="T5685" t="s">
        <v>102</v>
      </c>
      <c r="U5685" t="s">
        <v>52</v>
      </c>
      <c r="V5685">
        <v>4</v>
      </c>
      <c r="W5685" t="s">
        <v>52</v>
      </c>
      <c r="X5685">
        <v>3</v>
      </c>
      <c r="AB5685" t="s">
        <v>72</v>
      </c>
    </row>
    <row r="5686" spans="1:49" hidden="1" x14ac:dyDescent="0.35">
      <c r="A5686" s="2" t="s">
        <v>1486</v>
      </c>
      <c r="B5686">
        <v>14</v>
      </c>
      <c r="C5686">
        <v>1403</v>
      </c>
      <c r="D5686">
        <v>2</v>
      </c>
      <c r="E5686" t="s">
        <v>50</v>
      </c>
      <c r="F5686">
        <v>47</v>
      </c>
      <c r="G5686" t="s">
        <v>72</v>
      </c>
      <c r="I5686" t="s">
        <v>73</v>
      </c>
      <c r="J5686" t="s">
        <v>52</v>
      </c>
      <c r="K5686" t="s">
        <v>52</v>
      </c>
      <c r="L5686" t="s">
        <v>52</v>
      </c>
      <c r="M5686">
        <v>7</v>
      </c>
      <c r="N5686" t="s">
        <v>86</v>
      </c>
      <c r="O5686">
        <v>2</v>
      </c>
      <c r="P5686" s="2">
        <v>1</v>
      </c>
      <c r="Q5686" t="s">
        <v>50</v>
      </c>
      <c r="R5686">
        <v>47</v>
      </c>
      <c r="S5686" s="5">
        <f t="shared" si="88"/>
        <v>0</v>
      </c>
      <c r="T5686" t="s">
        <v>54</v>
      </c>
      <c r="U5686" t="s">
        <v>53</v>
      </c>
      <c r="W5686" t="s">
        <v>53</v>
      </c>
      <c r="Y5686" t="s">
        <v>55</v>
      </c>
      <c r="Z5686" t="s">
        <v>52</v>
      </c>
      <c r="AA5686">
        <v>2</v>
      </c>
      <c r="AB5686" t="s">
        <v>72</v>
      </c>
      <c r="AD5686" t="s">
        <v>73</v>
      </c>
      <c r="AE5686" t="s">
        <v>52</v>
      </c>
      <c r="AF5686" t="s">
        <v>52</v>
      </c>
      <c r="AG5686" t="s">
        <v>52</v>
      </c>
      <c r="AH5686">
        <v>7</v>
      </c>
      <c r="AI5686" t="s">
        <v>86</v>
      </c>
      <c r="AJ5686" t="s">
        <v>53</v>
      </c>
    </row>
    <row r="5687" spans="1:49" hidden="1" x14ac:dyDescent="0.35">
      <c r="A5687" s="2" t="s">
        <v>1486</v>
      </c>
      <c r="B5687">
        <v>14</v>
      </c>
      <c r="C5687">
        <v>1403</v>
      </c>
      <c r="D5687">
        <v>2</v>
      </c>
      <c r="E5687" t="s">
        <v>50</v>
      </c>
      <c r="F5687">
        <v>47</v>
      </c>
      <c r="G5687" t="s">
        <v>72</v>
      </c>
      <c r="I5687" t="s">
        <v>73</v>
      </c>
      <c r="J5687" t="s">
        <v>52</v>
      </c>
      <c r="K5687" t="s">
        <v>52</v>
      </c>
      <c r="L5687" t="s">
        <v>52</v>
      </c>
      <c r="M5687">
        <v>7</v>
      </c>
      <c r="N5687" t="s">
        <v>86</v>
      </c>
      <c r="O5687">
        <v>2</v>
      </c>
      <c r="P5687" s="2">
        <v>2</v>
      </c>
      <c r="Q5687" t="s">
        <v>56</v>
      </c>
      <c r="R5687">
        <v>35</v>
      </c>
      <c r="S5687" s="5">
        <f t="shared" si="88"/>
        <v>0</v>
      </c>
      <c r="T5687" t="s">
        <v>57</v>
      </c>
      <c r="U5687" t="s">
        <v>53</v>
      </c>
      <c r="W5687" t="s">
        <v>53</v>
      </c>
      <c r="Y5687" t="s">
        <v>55</v>
      </c>
      <c r="Z5687" t="s">
        <v>52</v>
      </c>
      <c r="AA5687">
        <v>1</v>
      </c>
      <c r="AB5687" t="s">
        <v>72</v>
      </c>
      <c r="AD5687" t="s">
        <v>73</v>
      </c>
      <c r="AE5687" t="s">
        <v>52</v>
      </c>
      <c r="AF5687" t="s">
        <v>52</v>
      </c>
      <c r="AG5687" t="s">
        <v>52</v>
      </c>
      <c r="AH5687">
        <v>2</v>
      </c>
      <c r="AI5687" t="s">
        <v>97</v>
      </c>
      <c r="AJ5687" t="s">
        <v>53</v>
      </c>
    </row>
    <row r="5688" spans="1:49" x14ac:dyDescent="0.35">
      <c r="A5688" s="2" t="s">
        <v>1486</v>
      </c>
      <c r="B5688">
        <v>14</v>
      </c>
      <c r="C5688">
        <v>1403</v>
      </c>
      <c r="D5688">
        <v>2</v>
      </c>
      <c r="E5688" t="s">
        <v>50</v>
      </c>
      <c r="F5688">
        <v>47</v>
      </c>
      <c r="G5688" t="s">
        <v>72</v>
      </c>
      <c r="I5688" t="s">
        <v>73</v>
      </c>
      <c r="J5688" t="s">
        <v>52</v>
      </c>
      <c r="K5688" t="s">
        <v>52</v>
      </c>
      <c r="L5688" t="s">
        <v>52</v>
      </c>
      <c r="M5688">
        <v>7</v>
      </c>
      <c r="N5688" t="s">
        <v>86</v>
      </c>
      <c r="O5688">
        <v>2</v>
      </c>
      <c r="P5688" s="6">
        <v>3</v>
      </c>
      <c r="Q5688" t="s">
        <v>50</v>
      </c>
      <c r="R5688">
        <v>11</v>
      </c>
      <c r="S5688" s="5">
        <f t="shared" si="88"/>
        <v>1</v>
      </c>
      <c r="T5688" t="s">
        <v>58</v>
      </c>
      <c r="U5688" t="s">
        <v>52</v>
      </c>
      <c r="V5688">
        <v>1</v>
      </c>
      <c r="W5688" t="s">
        <v>52</v>
      </c>
      <c r="X5688">
        <v>2</v>
      </c>
      <c r="AB5688" t="s">
        <v>72</v>
      </c>
      <c r="AD5688" t="s">
        <v>73</v>
      </c>
      <c r="AE5688" t="s">
        <v>52</v>
      </c>
      <c r="AF5688" t="s">
        <v>52</v>
      </c>
      <c r="AG5688" t="s">
        <v>52</v>
      </c>
      <c r="AH5688">
        <v>6</v>
      </c>
      <c r="AI5688" t="s">
        <v>79</v>
      </c>
      <c r="AJ5688" t="s">
        <v>52</v>
      </c>
      <c r="AK5688" t="s">
        <v>90</v>
      </c>
      <c r="AM5688" t="s">
        <v>62</v>
      </c>
      <c r="AN5688" t="s">
        <v>52</v>
      </c>
      <c r="AP5688">
        <v>0</v>
      </c>
      <c r="AQ5688">
        <v>200000</v>
      </c>
      <c r="AR5688">
        <v>35000</v>
      </c>
      <c r="AS5688">
        <v>0</v>
      </c>
      <c r="AT5688">
        <v>400000</v>
      </c>
      <c r="AU5688">
        <v>0</v>
      </c>
      <c r="AV5688">
        <v>5000</v>
      </c>
      <c r="AW5688">
        <v>640000</v>
      </c>
    </row>
    <row r="5689" spans="1:49" x14ac:dyDescent="0.35">
      <c r="A5689" s="2" t="s">
        <v>1486</v>
      </c>
      <c r="B5689">
        <v>14</v>
      </c>
      <c r="C5689">
        <v>1403</v>
      </c>
      <c r="D5689">
        <v>2</v>
      </c>
      <c r="E5689" t="s">
        <v>50</v>
      </c>
      <c r="F5689">
        <v>47</v>
      </c>
      <c r="G5689" t="s">
        <v>72</v>
      </c>
      <c r="I5689" t="s">
        <v>73</v>
      </c>
      <c r="J5689" t="s">
        <v>52</v>
      </c>
      <c r="K5689" t="s">
        <v>52</v>
      </c>
      <c r="L5689" t="s">
        <v>52</v>
      </c>
      <c r="M5689">
        <v>7</v>
      </c>
      <c r="N5689" t="s">
        <v>86</v>
      </c>
      <c r="O5689">
        <v>2</v>
      </c>
      <c r="P5689" s="6">
        <v>4</v>
      </c>
      <c r="Q5689" t="s">
        <v>50</v>
      </c>
      <c r="R5689">
        <v>10</v>
      </c>
      <c r="S5689" s="5">
        <f t="shared" si="88"/>
        <v>1</v>
      </c>
      <c r="T5689" t="s">
        <v>58</v>
      </c>
      <c r="U5689" t="s">
        <v>52</v>
      </c>
      <c r="V5689">
        <v>1</v>
      </c>
      <c r="W5689" t="s">
        <v>52</v>
      </c>
      <c r="X5689">
        <v>2</v>
      </c>
      <c r="AB5689" t="s">
        <v>72</v>
      </c>
      <c r="AD5689" t="s">
        <v>73</v>
      </c>
      <c r="AE5689" t="s">
        <v>52</v>
      </c>
      <c r="AF5689" t="s">
        <v>52</v>
      </c>
      <c r="AG5689" t="s">
        <v>52</v>
      </c>
      <c r="AH5689">
        <v>4</v>
      </c>
      <c r="AI5689" t="s">
        <v>97</v>
      </c>
      <c r="AJ5689" t="s">
        <v>52</v>
      </c>
      <c r="AK5689" t="s">
        <v>98</v>
      </c>
      <c r="AM5689" t="s">
        <v>62</v>
      </c>
      <c r="AN5689" t="s">
        <v>52</v>
      </c>
      <c r="AP5689">
        <v>0</v>
      </c>
      <c r="AQ5689">
        <v>100000</v>
      </c>
      <c r="AR5689">
        <v>25000</v>
      </c>
      <c r="AS5689">
        <v>45000</v>
      </c>
      <c r="AT5689">
        <v>400000</v>
      </c>
      <c r="AU5689">
        <v>0</v>
      </c>
      <c r="AV5689">
        <v>5000</v>
      </c>
      <c r="AW5689">
        <v>575000</v>
      </c>
    </row>
    <row r="5690" spans="1:49" hidden="1" x14ac:dyDescent="0.35">
      <c r="A5690" s="2" t="s">
        <v>1487</v>
      </c>
      <c r="B5690">
        <v>11</v>
      </c>
      <c r="C5690">
        <v>1103</v>
      </c>
      <c r="D5690">
        <v>2</v>
      </c>
      <c r="E5690" t="s">
        <v>56</v>
      </c>
      <c r="F5690">
        <v>50</v>
      </c>
      <c r="G5690" t="s">
        <v>51</v>
      </c>
      <c r="H5690" t="s">
        <v>52</v>
      </c>
      <c r="I5690" t="s">
        <v>52</v>
      </c>
      <c r="J5690" t="s">
        <v>53</v>
      </c>
      <c r="K5690" t="s">
        <v>53</v>
      </c>
      <c r="L5690" t="s">
        <v>53</v>
      </c>
      <c r="M5690">
        <v>0</v>
      </c>
      <c r="P5690" s="2">
        <v>1</v>
      </c>
      <c r="Q5690" t="s">
        <v>56</v>
      </c>
      <c r="R5690">
        <v>50</v>
      </c>
      <c r="S5690" s="5">
        <f t="shared" si="88"/>
        <v>0</v>
      </c>
      <c r="T5690" t="s">
        <v>54</v>
      </c>
      <c r="U5690" t="s">
        <v>53</v>
      </c>
      <c r="W5690" t="s">
        <v>53</v>
      </c>
      <c r="Y5690" t="s">
        <v>92</v>
      </c>
      <c r="AB5690" t="s">
        <v>51</v>
      </c>
      <c r="AC5690" t="s">
        <v>52</v>
      </c>
      <c r="AD5690" t="s">
        <v>52</v>
      </c>
      <c r="AE5690" t="s">
        <v>53</v>
      </c>
      <c r="AF5690" t="s">
        <v>53</v>
      </c>
      <c r="AG5690" t="s">
        <v>53</v>
      </c>
    </row>
    <row r="5691" spans="1:49" hidden="1" x14ac:dyDescent="0.35">
      <c r="A5691" s="2" t="s">
        <v>1488</v>
      </c>
      <c r="B5691">
        <v>12</v>
      </c>
      <c r="C5691">
        <v>1208</v>
      </c>
      <c r="D5691">
        <v>1</v>
      </c>
      <c r="E5691" t="s">
        <v>50</v>
      </c>
      <c r="F5691">
        <v>45</v>
      </c>
      <c r="G5691" t="s">
        <v>72</v>
      </c>
      <c r="I5691" t="s">
        <v>73</v>
      </c>
      <c r="J5691" t="s">
        <v>52</v>
      </c>
      <c r="K5691" t="s">
        <v>52</v>
      </c>
      <c r="L5691" t="s">
        <v>52</v>
      </c>
      <c r="M5691">
        <v>10</v>
      </c>
      <c r="N5691" t="s">
        <v>79</v>
      </c>
      <c r="O5691">
        <v>2</v>
      </c>
      <c r="P5691" s="2">
        <v>1</v>
      </c>
      <c r="Q5691" t="s">
        <v>50</v>
      </c>
      <c r="R5691">
        <v>45</v>
      </c>
      <c r="S5691" s="5">
        <f t="shared" si="88"/>
        <v>0</v>
      </c>
      <c r="T5691" t="s">
        <v>54</v>
      </c>
      <c r="U5691" t="s">
        <v>53</v>
      </c>
      <c r="W5691" t="s">
        <v>53</v>
      </c>
      <c r="Y5691" t="s">
        <v>55</v>
      </c>
      <c r="Z5691" t="s">
        <v>52</v>
      </c>
      <c r="AA5691">
        <v>2</v>
      </c>
      <c r="AB5691" t="s">
        <v>72</v>
      </c>
      <c r="AD5691" t="s">
        <v>73</v>
      </c>
      <c r="AE5691" t="s">
        <v>52</v>
      </c>
      <c r="AF5691" t="s">
        <v>52</v>
      </c>
      <c r="AG5691" t="s">
        <v>52</v>
      </c>
      <c r="AH5691">
        <v>10</v>
      </c>
      <c r="AI5691" t="s">
        <v>79</v>
      </c>
      <c r="AJ5691" t="s">
        <v>53</v>
      </c>
    </row>
    <row r="5692" spans="1:49" hidden="1" x14ac:dyDescent="0.35">
      <c r="A5692" s="2" t="s">
        <v>1488</v>
      </c>
      <c r="B5692">
        <v>12</v>
      </c>
      <c r="C5692">
        <v>1208</v>
      </c>
      <c r="D5692">
        <v>1</v>
      </c>
      <c r="E5692" t="s">
        <v>50</v>
      </c>
      <c r="F5692">
        <v>45</v>
      </c>
      <c r="G5692" t="s">
        <v>72</v>
      </c>
      <c r="I5692" t="s">
        <v>73</v>
      </c>
      <c r="J5692" t="s">
        <v>52</v>
      </c>
      <c r="K5692" t="s">
        <v>52</v>
      </c>
      <c r="L5692" t="s">
        <v>52</v>
      </c>
      <c r="M5692">
        <v>10</v>
      </c>
      <c r="N5692" t="s">
        <v>79</v>
      </c>
      <c r="O5692">
        <v>2</v>
      </c>
      <c r="P5692" s="2">
        <v>2</v>
      </c>
      <c r="Q5692" t="s">
        <v>56</v>
      </c>
      <c r="R5692">
        <v>40</v>
      </c>
      <c r="S5692" s="5">
        <f t="shared" si="88"/>
        <v>0</v>
      </c>
      <c r="T5692" t="s">
        <v>57</v>
      </c>
      <c r="U5692" t="s">
        <v>53</v>
      </c>
      <c r="W5692" t="s">
        <v>53</v>
      </c>
      <c r="Y5692" t="s">
        <v>55</v>
      </c>
      <c r="Z5692" t="s">
        <v>52</v>
      </c>
      <c r="AA5692">
        <v>1</v>
      </c>
      <c r="AB5692" t="s">
        <v>72</v>
      </c>
      <c r="AD5692" t="s">
        <v>73</v>
      </c>
      <c r="AE5692" t="s">
        <v>52</v>
      </c>
      <c r="AF5692" t="s">
        <v>52</v>
      </c>
      <c r="AG5692" t="s">
        <v>52</v>
      </c>
      <c r="AH5692">
        <v>5</v>
      </c>
      <c r="AI5692" t="s">
        <v>78</v>
      </c>
      <c r="AJ5692" t="s">
        <v>53</v>
      </c>
    </row>
    <row r="5693" spans="1:49" x14ac:dyDescent="0.35">
      <c r="A5693" s="2" t="s">
        <v>1488</v>
      </c>
      <c r="B5693">
        <v>12</v>
      </c>
      <c r="C5693">
        <v>1208</v>
      </c>
      <c r="D5693">
        <v>1</v>
      </c>
      <c r="E5693" t="s">
        <v>50</v>
      </c>
      <c r="F5693">
        <v>45</v>
      </c>
      <c r="G5693" t="s">
        <v>72</v>
      </c>
      <c r="I5693" t="s">
        <v>73</v>
      </c>
      <c r="J5693" t="s">
        <v>52</v>
      </c>
      <c r="K5693" t="s">
        <v>52</v>
      </c>
      <c r="L5693" t="s">
        <v>52</v>
      </c>
      <c r="M5693">
        <v>10</v>
      </c>
      <c r="N5693" t="s">
        <v>79</v>
      </c>
      <c r="O5693">
        <v>2</v>
      </c>
      <c r="P5693" s="6">
        <v>3</v>
      </c>
      <c r="Q5693" t="s">
        <v>50</v>
      </c>
      <c r="R5693">
        <v>17</v>
      </c>
      <c r="S5693" s="5">
        <f t="shared" si="88"/>
        <v>1</v>
      </c>
      <c r="T5693" t="s">
        <v>58</v>
      </c>
      <c r="U5693" t="s">
        <v>52</v>
      </c>
      <c r="V5693">
        <v>1</v>
      </c>
      <c r="W5693" t="s">
        <v>52</v>
      </c>
      <c r="X5693">
        <v>2</v>
      </c>
      <c r="Y5693" t="s">
        <v>59</v>
      </c>
      <c r="AB5693" t="s">
        <v>72</v>
      </c>
      <c r="AD5693" t="s">
        <v>52</v>
      </c>
      <c r="AE5693" t="s">
        <v>52</v>
      </c>
      <c r="AF5693" t="s">
        <v>52</v>
      </c>
      <c r="AG5693" t="s">
        <v>52</v>
      </c>
      <c r="AH5693">
        <v>10</v>
      </c>
      <c r="AI5693" t="s">
        <v>80</v>
      </c>
      <c r="AJ5693" t="s">
        <v>52</v>
      </c>
      <c r="AK5693" t="s">
        <v>81</v>
      </c>
      <c r="AM5693" t="s">
        <v>96</v>
      </c>
      <c r="AN5693" t="s">
        <v>52</v>
      </c>
      <c r="AP5693">
        <v>1760000</v>
      </c>
      <c r="AQ5693">
        <v>1200000</v>
      </c>
      <c r="AR5693">
        <v>240000</v>
      </c>
      <c r="AS5693">
        <v>0</v>
      </c>
      <c r="AT5693">
        <v>660000</v>
      </c>
      <c r="AU5693">
        <v>0</v>
      </c>
      <c r="AV5693">
        <v>0</v>
      </c>
      <c r="AW5693">
        <v>3860000</v>
      </c>
    </row>
    <row r="5694" spans="1:49" x14ac:dyDescent="0.35">
      <c r="A5694" s="2" t="s">
        <v>1488</v>
      </c>
      <c r="B5694">
        <v>12</v>
      </c>
      <c r="C5694">
        <v>1208</v>
      </c>
      <c r="D5694">
        <v>1</v>
      </c>
      <c r="E5694" t="s">
        <v>50</v>
      </c>
      <c r="F5694">
        <v>45</v>
      </c>
      <c r="G5694" t="s">
        <v>72</v>
      </c>
      <c r="I5694" t="s">
        <v>73</v>
      </c>
      <c r="J5694" t="s">
        <v>52</v>
      </c>
      <c r="K5694" t="s">
        <v>52</v>
      </c>
      <c r="L5694" t="s">
        <v>52</v>
      </c>
      <c r="M5694">
        <v>10</v>
      </c>
      <c r="N5694" t="s">
        <v>79</v>
      </c>
      <c r="O5694">
        <v>2</v>
      </c>
      <c r="P5694" s="6">
        <v>4</v>
      </c>
      <c r="Q5694" t="s">
        <v>50</v>
      </c>
      <c r="R5694">
        <v>11</v>
      </c>
      <c r="S5694" s="5">
        <f t="shared" si="88"/>
        <v>1</v>
      </c>
      <c r="T5694" t="s">
        <v>58</v>
      </c>
      <c r="U5694" t="s">
        <v>52</v>
      </c>
      <c r="V5694">
        <v>1</v>
      </c>
      <c r="W5694" t="s">
        <v>52</v>
      </c>
      <c r="X5694">
        <v>2</v>
      </c>
      <c r="AB5694" t="s">
        <v>72</v>
      </c>
      <c r="AD5694" t="s">
        <v>52</v>
      </c>
      <c r="AE5694" t="s">
        <v>52</v>
      </c>
      <c r="AF5694" t="s">
        <v>52</v>
      </c>
      <c r="AG5694" t="s">
        <v>52</v>
      </c>
      <c r="AH5694">
        <v>5</v>
      </c>
      <c r="AI5694" t="s">
        <v>78</v>
      </c>
      <c r="AJ5694" t="s">
        <v>52</v>
      </c>
      <c r="AK5694" t="s">
        <v>88</v>
      </c>
      <c r="AM5694" t="s">
        <v>96</v>
      </c>
      <c r="AN5694" t="s">
        <v>52</v>
      </c>
      <c r="AP5694">
        <v>880000</v>
      </c>
      <c r="AQ5694">
        <v>88000</v>
      </c>
      <c r="AR5694">
        <v>240000</v>
      </c>
      <c r="AS5694">
        <v>0</v>
      </c>
      <c r="AT5694">
        <v>660000</v>
      </c>
      <c r="AU5694">
        <v>0</v>
      </c>
      <c r="AV5694">
        <v>0</v>
      </c>
      <c r="AW5694">
        <v>1868000</v>
      </c>
    </row>
    <row r="5695" spans="1:49" hidden="1" x14ac:dyDescent="0.35">
      <c r="A5695" s="2" t="s">
        <v>1489</v>
      </c>
      <c r="B5695">
        <v>7</v>
      </c>
      <c r="C5695">
        <v>706</v>
      </c>
      <c r="D5695">
        <v>2</v>
      </c>
      <c r="E5695" t="s">
        <v>50</v>
      </c>
      <c r="F5695">
        <v>40</v>
      </c>
      <c r="G5695" t="s">
        <v>72</v>
      </c>
      <c r="I5695" t="s">
        <v>73</v>
      </c>
      <c r="J5695" t="s">
        <v>52</v>
      </c>
      <c r="K5695" t="s">
        <v>52</v>
      </c>
      <c r="L5695" t="s">
        <v>52</v>
      </c>
      <c r="M5695">
        <v>9</v>
      </c>
      <c r="N5695" t="s">
        <v>100</v>
      </c>
      <c r="O5695">
        <v>3</v>
      </c>
      <c r="P5695" s="2">
        <v>1</v>
      </c>
      <c r="Q5695" t="s">
        <v>50</v>
      </c>
      <c r="R5695">
        <v>40</v>
      </c>
      <c r="S5695" s="5">
        <f t="shared" si="88"/>
        <v>0</v>
      </c>
      <c r="T5695" t="s">
        <v>54</v>
      </c>
      <c r="U5695" t="s">
        <v>53</v>
      </c>
      <c r="W5695" t="s">
        <v>53</v>
      </c>
      <c r="Y5695" t="s">
        <v>55</v>
      </c>
      <c r="Z5695" t="s">
        <v>52</v>
      </c>
      <c r="AA5695">
        <v>2</v>
      </c>
      <c r="AB5695" t="s">
        <v>72</v>
      </c>
      <c r="AD5695" t="s">
        <v>73</v>
      </c>
      <c r="AE5695" t="s">
        <v>52</v>
      </c>
      <c r="AF5695" t="s">
        <v>52</v>
      </c>
      <c r="AG5695" t="s">
        <v>52</v>
      </c>
      <c r="AH5695">
        <v>9</v>
      </c>
      <c r="AI5695" t="s">
        <v>100</v>
      </c>
      <c r="AJ5695" t="s">
        <v>53</v>
      </c>
    </row>
    <row r="5696" spans="1:49" hidden="1" x14ac:dyDescent="0.35">
      <c r="A5696" s="2" t="s">
        <v>1489</v>
      </c>
      <c r="B5696">
        <v>7</v>
      </c>
      <c r="C5696">
        <v>706</v>
      </c>
      <c r="D5696">
        <v>2</v>
      </c>
      <c r="E5696" t="s">
        <v>50</v>
      </c>
      <c r="F5696">
        <v>40</v>
      </c>
      <c r="G5696" t="s">
        <v>72</v>
      </c>
      <c r="I5696" t="s">
        <v>73</v>
      </c>
      <c r="J5696" t="s">
        <v>52</v>
      </c>
      <c r="K5696" t="s">
        <v>52</v>
      </c>
      <c r="L5696" t="s">
        <v>52</v>
      </c>
      <c r="M5696">
        <v>9</v>
      </c>
      <c r="N5696" t="s">
        <v>100</v>
      </c>
      <c r="O5696">
        <v>3</v>
      </c>
      <c r="P5696" s="2">
        <v>2</v>
      </c>
      <c r="Q5696" t="s">
        <v>56</v>
      </c>
      <c r="R5696">
        <v>37</v>
      </c>
      <c r="S5696" s="5">
        <f t="shared" si="88"/>
        <v>0</v>
      </c>
      <c r="T5696" t="s">
        <v>57</v>
      </c>
      <c r="U5696" t="s">
        <v>53</v>
      </c>
      <c r="W5696" t="s">
        <v>53</v>
      </c>
      <c r="Y5696" t="s">
        <v>55</v>
      </c>
      <c r="Z5696" t="s">
        <v>52</v>
      </c>
      <c r="AA5696">
        <v>1</v>
      </c>
      <c r="AB5696" t="s">
        <v>72</v>
      </c>
      <c r="AD5696" t="s">
        <v>73</v>
      </c>
      <c r="AE5696" t="s">
        <v>52</v>
      </c>
      <c r="AF5696" t="s">
        <v>52</v>
      </c>
      <c r="AG5696" t="s">
        <v>52</v>
      </c>
      <c r="AH5696">
        <v>8</v>
      </c>
      <c r="AI5696" t="s">
        <v>60</v>
      </c>
      <c r="AJ5696" t="s">
        <v>53</v>
      </c>
    </row>
    <row r="5697" spans="1:49" x14ac:dyDescent="0.35">
      <c r="A5697" s="2" t="s">
        <v>1489</v>
      </c>
      <c r="B5697">
        <v>7</v>
      </c>
      <c r="C5697">
        <v>706</v>
      </c>
      <c r="D5697">
        <v>2</v>
      </c>
      <c r="E5697" t="s">
        <v>50</v>
      </c>
      <c r="F5697">
        <v>40</v>
      </c>
      <c r="G5697" t="s">
        <v>72</v>
      </c>
      <c r="I5697" t="s">
        <v>73</v>
      </c>
      <c r="J5697" t="s">
        <v>52</v>
      </c>
      <c r="K5697" t="s">
        <v>52</v>
      </c>
      <c r="L5697" t="s">
        <v>52</v>
      </c>
      <c r="M5697">
        <v>9</v>
      </c>
      <c r="N5697" t="s">
        <v>100</v>
      </c>
      <c r="O5697">
        <v>3</v>
      </c>
      <c r="P5697" s="6">
        <v>3</v>
      </c>
      <c r="Q5697" t="s">
        <v>50</v>
      </c>
      <c r="R5697">
        <v>11</v>
      </c>
      <c r="S5697" s="5">
        <f t="shared" si="88"/>
        <v>1</v>
      </c>
      <c r="T5697" t="s">
        <v>58</v>
      </c>
      <c r="U5697" t="s">
        <v>52</v>
      </c>
      <c r="V5697">
        <v>1</v>
      </c>
      <c r="W5697" t="s">
        <v>52</v>
      </c>
      <c r="X5697">
        <v>2</v>
      </c>
      <c r="AB5697" t="s">
        <v>72</v>
      </c>
      <c r="AD5697" t="s">
        <v>73</v>
      </c>
      <c r="AE5697" t="s">
        <v>52</v>
      </c>
      <c r="AF5697" t="s">
        <v>52</v>
      </c>
      <c r="AG5697" t="s">
        <v>52</v>
      </c>
      <c r="AH5697">
        <v>8</v>
      </c>
      <c r="AI5697" t="s">
        <v>86</v>
      </c>
      <c r="AJ5697" t="s">
        <v>52</v>
      </c>
      <c r="AK5697" t="s">
        <v>87</v>
      </c>
      <c r="AM5697" t="s">
        <v>62</v>
      </c>
      <c r="AN5697" t="s">
        <v>52</v>
      </c>
      <c r="AP5697">
        <v>864000</v>
      </c>
      <c r="AQ5697">
        <v>648000</v>
      </c>
      <c r="AR5697">
        <v>30000</v>
      </c>
      <c r="AS5697">
        <v>80000</v>
      </c>
      <c r="AT5697">
        <v>0</v>
      </c>
      <c r="AU5697">
        <v>0</v>
      </c>
      <c r="AV5697">
        <v>0</v>
      </c>
      <c r="AW5697">
        <v>1622000</v>
      </c>
    </row>
    <row r="5698" spans="1:49" x14ac:dyDescent="0.35">
      <c r="A5698" s="2" t="s">
        <v>1489</v>
      </c>
      <c r="B5698">
        <v>7</v>
      </c>
      <c r="C5698">
        <v>706</v>
      </c>
      <c r="D5698">
        <v>2</v>
      </c>
      <c r="E5698" t="s">
        <v>50</v>
      </c>
      <c r="F5698">
        <v>40</v>
      </c>
      <c r="G5698" t="s">
        <v>72</v>
      </c>
      <c r="I5698" t="s">
        <v>73</v>
      </c>
      <c r="J5698" t="s">
        <v>52</v>
      </c>
      <c r="K5698" t="s">
        <v>52</v>
      </c>
      <c r="L5698" t="s">
        <v>52</v>
      </c>
      <c r="M5698">
        <v>9</v>
      </c>
      <c r="N5698" t="s">
        <v>100</v>
      </c>
      <c r="O5698">
        <v>3</v>
      </c>
      <c r="P5698" s="6">
        <v>4</v>
      </c>
      <c r="Q5698" t="s">
        <v>56</v>
      </c>
      <c r="R5698">
        <v>7</v>
      </c>
      <c r="S5698" s="5">
        <f t="shared" si="88"/>
        <v>1</v>
      </c>
      <c r="T5698" t="s">
        <v>58</v>
      </c>
      <c r="U5698" t="s">
        <v>52</v>
      </c>
      <c r="V5698">
        <v>1</v>
      </c>
      <c r="W5698" t="s">
        <v>52</v>
      </c>
      <c r="X5698">
        <v>2</v>
      </c>
      <c r="AB5698" t="s">
        <v>72</v>
      </c>
      <c r="AD5698" t="s">
        <v>73</v>
      </c>
      <c r="AE5698" t="s">
        <v>53</v>
      </c>
      <c r="AF5698" t="s">
        <v>53</v>
      </c>
      <c r="AG5698" t="s">
        <v>52</v>
      </c>
      <c r="AH5698">
        <v>3</v>
      </c>
      <c r="AI5698" t="s">
        <v>97</v>
      </c>
      <c r="AJ5698" t="s">
        <v>52</v>
      </c>
      <c r="AK5698" t="s">
        <v>98</v>
      </c>
      <c r="AM5698" t="s">
        <v>62</v>
      </c>
      <c r="AN5698" t="s">
        <v>53</v>
      </c>
      <c r="AP5698">
        <v>864000</v>
      </c>
      <c r="AQ5698">
        <v>0</v>
      </c>
      <c r="AR5698">
        <v>10000</v>
      </c>
      <c r="AS5698">
        <v>50000</v>
      </c>
      <c r="AT5698">
        <v>0</v>
      </c>
      <c r="AU5698">
        <v>0</v>
      </c>
      <c r="AV5698">
        <v>0</v>
      </c>
      <c r="AW5698">
        <v>924000</v>
      </c>
    </row>
    <row r="5699" spans="1:49" hidden="1" x14ac:dyDescent="0.35">
      <c r="A5699" s="2" t="s">
        <v>1489</v>
      </c>
      <c r="B5699">
        <v>7</v>
      </c>
      <c r="C5699">
        <v>706</v>
      </c>
      <c r="D5699">
        <v>2</v>
      </c>
      <c r="E5699" t="s">
        <v>50</v>
      </c>
      <c r="F5699">
        <v>40</v>
      </c>
      <c r="G5699" t="s">
        <v>72</v>
      </c>
      <c r="I5699" t="s">
        <v>73</v>
      </c>
      <c r="J5699" t="s">
        <v>52</v>
      </c>
      <c r="K5699" t="s">
        <v>52</v>
      </c>
      <c r="L5699" t="s">
        <v>52</v>
      </c>
      <c r="M5699">
        <v>9</v>
      </c>
      <c r="N5699" t="s">
        <v>100</v>
      </c>
      <c r="O5699">
        <v>3</v>
      </c>
      <c r="P5699" s="2">
        <v>5</v>
      </c>
      <c r="Q5699" t="s">
        <v>50</v>
      </c>
      <c r="R5699">
        <v>2</v>
      </c>
      <c r="S5699" s="5">
        <f t="shared" ref="S5699:S5762" si="89">IF(AND(R5699&gt;=6, R5699&lt;=17, T5699="Child"),1,0)</f>
        <v>0</v>
      </c>
      <c r="T5699" t="s">
        <v>58</v>
      </c>
      <c r="U5699" t="s">
        <v>52</v>
      </c>
      <c r="V5699">
        <v>1</v>
      </c>
      <c r="W5699" t="s">
        <v>52</v>
      </c>
      <c r="X5699">
        <v>2</v>
      </c>
      <c r="AB5699" t="s">
        <v>72</v>
      </c>
      <c r="AD5699" t="s">
        <v>73</v>
      </c>
      <c r="AE5699" t="s">
        <v>53</v>
      </c>
      <c r="AF5699" t="s">
        <v>53</v>
      </c>
      <c r="AG5699" t="s">
        <v>53</v>
      </c>
      <c r="AO5699" t="s">
        <v>70</v>
      </c>
    </row>
    <row r="5700" spans="1:49" hidden="1" x14ac:dyDescent="0.35">
      <c r="A5700" s="2" t="s">
        <v>1490</v>
      </c>
      <c r="B5700">
        <v>24</v>
      </c>
      <c r="C5700">
        <v>2401</v>
      </c>
      <c r="D5700">
        <v>1</v>
      </c>
      <c r="E5700" t="s">
        <v>50</v>
      </c>
      <c r="F5700">
        <v>60</v>
      </c>
      <c r="G5700" t="s">
        <v>72</v>
      </c>
      <c r="I5700" t="s">
        <v>73</v>
      </c>
      <c r="J5700" t="s">
        <v>52</v>
      </c>
      <c r="K5700" t="s">
        <v>52</v>
      </c>
      <c r="L5700" t="s">
        <v>52</v>
      </c>
      <c r="M5700">
        <v>6</v>
      </c>
      <c r="N5700" t="s">
        <v>79</v>
      </c>
      <c r="P5700" s="2">
        <v>1</v>
      </c>
      <c r="Q5700" t="s">
        <v>50</v>
      </c>
      <c r="R5700">
        <v>60</v>
      </c>
      <c r="S5700" s="5">
        <f t="shared" si="89"/>
        <v>0</v>
      </c>
      <c r="T5700" t="s">
        <v>54</v>
      </c>
      <c r="U5700" t="s">
        <v>53</v>
      </c>
      <c r="W5700" t="s">
        <v>53</v>
      </c>
      <c r="Y5700" t="s">
        <v>55</v>
      </c>
      <c r="Z5700" t="s">
        <v>52</v>
      </c>
      <c r="AA5700">
        <v>2</v>
      </c>
      <c r="AB5700" t="s">
        <v>72</v>
      </c>
      <c r="AD5700" t="s">
        <v>73</v>
      </c>
      <c r="AE5700" t="s">
        <v>52</v>
      </c>
      <c r="AF5700" t="s">
        <v>52</v>
      </c>
      <c r="AG5700" t="s">
        <v>52</v>
      </c>
      <c r="AH5700">
        <v>6</v>
      </c>
      <c r="AI5700" t="s">
        <v>79</v>
      </c>
      <c r="AJ5700" t="s">
        <v>53</v>
      </c>
    </row>
    <row r="5701" spans="1:49" hidden="1" x14ac:dyDescent="0.35">
      <c r="A5701" s="2" t="s">
        <v>1490</v>
      </c>
      <c r="B5701">
        <v>24</v>
      </c>
      <c r="C5701">
        <v>2401</v>
      </c>
      <c r="D5701">
        <v>1</v>
      </c>
      <c r="E5701" t="s">
        <v>50</v>
      </c>
      <c r="F5701">
        <v>60</v>
      </c>
      <c r="G5701" t="s">
        <v>72</v>
      </c>
      <c r="I5701" t="s">
        <v>73</v>
      </c>
      <c r="J5701" t="s">
        <v>52</v>
      </c>
      <c r="K5701" t="s">
        <v>52</v>
      </c>
      <c r="L5701" t="s">
        <v>52</v>
      </c>
      <c r="M5701">
        <v>6</v>
      </c>
      <c r="N5701" t="s">
        <v>79</v>
      </c>
      <c r="P5701" s="2">
        <v>2</v>
      </c>
      <c r="Q5701" t="s">
        <v>56</v>
      </c>
      <c r="R5701">
        <v>60</v>
      </c>
      <c r="S5701" s="5">
        <f t="shared" si="89"/>
        <v>0</v>
      </c>
      <c r="T5701" t="s">
        <v>57</v>
      </c>
      <c r="U5701" t="s">
        <v>53</v>
      </c>
      <c r="W5701" t="s">
        <v>53</v>
      </c>
      <c r="Y5701" t="s">
        <v>55</v>
      </c>
      <c r="Z5701" t="s">
        <v>52</v>
      </c>
      <c r="AA5701">
        <v>1</v>
      </c>
      <c r="AB5701" t="s">
        <v>72</v>
      </c>
      <c r="AD5701" t="s">
        <v>73</v>
      </c>
      <c r="AE5701" t="s">
        <v>53</v>
      </c>
      <c r="AF5701" t="s">
        <v>53</v>
      </c>
      <c r="AG5701" t="s">
        <v>53</v>
      </c>
    </row>
    <row r="5702" spans="1:49" hidden="1" x14ac:dyDescent="0.35">
      <c r="A5702" s="2" t="s">
        <v>1490</v>
      </c>
      <c r="B5702">
        <v>24</v>
      </c>
      <c r="C5702">
        <v>2401</v>
      </c>
      <c r="D5702">
        <v>1</v>
      </c>
      <c r="E5702" t="s">
        <v>50</v>
      </c>
      <c r="F5702">
        <v>60</v>
      </c>
      <c r="G5702" t="s">
        <v>72</v>
      </c>
      <c r="I5702" t="s">
        <v>73</v>
      </c>
      <c r="J5702" t="s">
        <v>52</v>
      </c>
      <c r="K5702" t="s">
        <v>52</v>
      </c>
      <c r="L5702" t="s">
        <v>52</v>
      </c>
      <c r="M5702">
        <v>6</v>
      </c>
      <c r="N5702" t="s">
        <v>79</v>
      </c>
      <c r="P5702" s="2">
        <v>3</v>
      </c>
      <c r="Q5702" t="s">
        <v>56</v>
      </c>
      <c r="R5702">
        <v>20</v>
      </c>
      <c r="S5702" s="5">
        <f t="shared" si="89"/>
        <v>0</v>
      </c>
      <c r="T5702" t="s">
        <v>58</v>
      </c>
      <c r="U5702" t="s">
        <v>52</v>
      </c>
      <c r="V5702">
        <v>1</v>
      </c>
      <c r="W5702" t="s">
        <v>52</v>
      </c>
      <c r="X5702">
        <v>2</v>
      </c>
      <c r="Y5702" t="s">
        <v>59</v>
      </c>
      <c r="AB5702" t="s">
        <v>72</v>
      </c>
      <c r="AD5702" t="s">
        <v>73</v>
      </c>
      <c r="AE5702" t="s">
        <v>53</v>
      </c>
      <c r="AF5702" t="s">
        <v>53</v>
      </c>
      <c r="AG5702" t="s">
        <v>53</v>
      </c>
    </row>
    <row r="5703" spans="1:49" hidden="1" x14ac:dyDescent="0.35">
      <c r="A5703" s="2" t="s">
        <v>1491</v>
      </c>
      <c r="B5703">
        <v>21</v>
      </c>
      <c r="C5703">
        <v>2110</v>
      </c>
      <c r="D5703">
        <v>2</v>
      </c>
      <c r="E5703" t="s">
        <v>50</v>
      </c>
      <c r="F5703">
        <v>36</v>
      </c>
      <c r="G5703" t="s">
        <v>72</v>
      </c>
      <c r="I5703" t="s">
        <v>73</v>
      </c>
      <c r="J5703" t="s">
        <v>52</v>
      </c>
      <c r="K5703" t="s">
        <v>52</v>
      </c>
      <c r="L5703" t="s">
        <v>52</v>
      </c>
      <c r="M5703">
        <v>4</v>
      </c>
      <c r="N5703" t="s">
        <v>83</v>
      </c>
      <c r="O5703">
        <v>2</v>
      </c>
      <c r="P5703" s="2">
        <v>1</v>
      </c>
      <c r="Q5703" t="s">
        <v>50</v>
      </c>
      <c r="R5703">
        <v>36</v>
      </c>
      <c r="S5703" s="5">
        <f t="shared" si="89"/>
        <v>0</v>
      </c>
      <c r="T5703" t="s">
        <v>54</v>
      </c>
      <c r="U5703" t="s">
        <v>53</v>
      </c>
      <c r="W5703" t="s">
        <v>53</v>
      </c>
      <c r="Y5703" t="s">
        <v>55</v>
      </c>
      <c r="Z5703" t="s">
        <v>52</v>
      </c>
      <c r="AA5703">
        <v>2</v>
      </c>
      <c r="AB5703" t="s">
        <v>72</v>
      </c>
      <c r="AD5703" t="s">
        <v>73</v>
      </c>
      <c r="AE5703" t="s">
        <v>52</v>
      </c>
      <c r="AF5703" t="s">
        <v>52</v>
      </c>
      <c r="AG5703" t="s">
        <v>52</v>
      </c>
      <c r="AH5703">
        <v>4</v>
      </c>
      <c r="AI5703" t="s">
        <v>83</v>
      </c>
      <c r="AJ5703" t="s">
        <v>53</v>
      </c>
    </row>
    <row r="5704" spans="1:49" hidden="1" x14ac:dyDescent="0.35">
      <c r="A5704" s="2" t="s">
        <v>1491</v>
      </c>
      <c r="B5704">
        <v>21</v>
      </c>
      <c r="C5704">
        <v>2110</v>
      </c>
      <c r="D5704">
        <v>2</v>
      </c>
      <c r="E5704" t="s">
        <v>50</v>
      </c>
      <c r="F5704">
        <v>36</v>
      </c>
      <c r="G5704" t="s">
        <v>72</v>
      </c>
      <c r="I5704" t="s">
        <v>73</v>
      </c>
      <c r="J5704" t="s">
        <v>52</v>
      </c>
      <c r="K5704" t="s">
        <v>52</v>
      </c>
      <c r="L5704" t="s">
        <v>52</v>
      </c>
      <c r="M5704">
        <v>4</v>
      </c>
      <c r="N5704" t="s">
        <v>83</v>
      </c>
      <c r="O5704">
        <v>2</v>
      </c>
      <c r="P5704" s="2">
        <v>2</v>
      </c>
      <c r="Q5704" t="s">
        <v>56</v>
      </c>
      <c r="R5704">
        <v>38</v>
      </c>
      <c r="S5704" s="5">
        <f t="shared" si="89"/>
        <v>0</v>
      </c>
      <c r="T5704" t="s">
        <v>57</v>
      </c>
      <c r="U5704" t="s">
        <v>53</v>
      </c>
      <c r="W5704" t="s">
        <v>53</v>
      </c>
      <c r="Y5704" t="s">
        <v>55</v>
      </c>
      <c r="Z5704" t="s">
        <v>52</v>
      </c>
      <c r="AA5704">
        <v>1</v>
      </c>
      <c r="AB5704" t="s">
        <v>72</v>
      </c>
      <c r="AD5704" t="s">
        <v>73</v>
      </c>
      <c r="AE5704" t="s">
        <v>52</v>
      </c>
      <c r="AF5704" t="s">
        <v>52</v>
      </c>
      <c r="AG5704" t="s">
        <v>52</v>
      </c>
      <c r="AH5704">
        <v>6</v>
      </c>
      <c r="AI5704" t="s">
        <v>79</v>
      </c>
      <c r="AJ5704" t="s">
        <v>53</v>
      </c>
    </row>
    <row r="5705" spans="1:49" x14ac:dyDescent="0.35">
      <c r="A5705" s="2" t="s">
        <v>1491</v>
      </c>
      <c r="B5705">
        <v>21</v>
      </c>
      <c r="C5705">
        <v>2110</v>
      </c>
      <c r="D5705">
        <v>2</v>
      </c>
      <c r="E5705" t="s">
        <v>50</v>
      </c>
      <c r="F5705">
        <v>36</v>
      </c>
      <c r="G5705" t="s">
        <v>72</v>
      </c>
      <c r="I5705" t="s">
        <v>73</v>
      </c>
      <c r="J5705" t="s">
        <v>52</v>
      </c>
      <c r="K5705" t="s">
        <v>52</v>
      </c>
      <c r="L5705" t="s">
        <v>52</v>
      </c>
      <c r="M5705">
        <v>4</v>
      </c>
      <c r="N5705" t="s">
        <v>83</v>
      </c>
      <c r="O5705">
        <v>2</v>
      </c>
      <c r="P5705" s="6">
        <v>3</v>
      </c>
      <c r="Q5705" t="s">
        <v>50</v>
      </c>
      <c r="R5705">
        <v>14</v>
      </c>
      <c r="S5705" s="5">
        <f t="shared" si="89"/>
        <v>1</v>
      </c>
      <c r="T5705" t="s">
        <v>58</v>
      </c>
      <c r="U5705" t="s">
        <v>52</v>
      </c>
      <c r="V5705">
        <v>1</v>
      </c>
      <c r="W5705" t="s">
        <v>52</v>
      </c>
      <c r="X5705">
        <v>2</v>
      </c>
      <c r="Y5705" t="s">
        <v>59</v>
      </c>
      <c r="AB5705" t="s">
        <v>72</v>
      </c>
      <c r="AD5705" t="s">
        <v>73</v>
      </c>
      <c r="AE5705" t="s">
        <v>52</v>
      </c>
      <c r="AF5705" t="s">
        <v>52</v>
      </c>
      <c r="AG5705" t="s">
        <v>52</v>
      </c>
      <c r="AH5705">
        <v>8</v>
      </c>
      <c r="AI5705" t="s">
        <v>86</v>
      </c>
      <c r="AJ5705" t="s">
        <v>52</v>
      </c>
      <c r="AK5705" t="s">
        <v>87</v>
      </c>
      <c r="AM5705" t="s">
        <v>62</v>
      </c>
      <c r="AN5705" t="s">
        <v>53</v>
      </c>
      <c r="AP5705">
        <v>1080000</v>
      </c>
      <c r="AQ5705">
        <v>0</v>
      </c>
      <c r="AR5705">
        <v>30000</v>
      </c>
      <c r="AS5705">
        <v>40000</v>
      </c>
      <c r="AT5705">
        <v>0</v>
      </c>
      <c r="AU5705">
        <v>0</v>
      </c>
      <c r="AV5705">
        <v>0</v>
      </c>
      <c r="AW5705">
        <v>1150000</v>
      </c>
    </row>
    <row r="5706" spans="1:49" x14ac:dyDescent="0.35">
      <c r="A5706" s="2" t="s">
        <v>1491</v>
      </c>
      <c r="B5706">
        <v>21</v>
      </c>
      <c r="C5706">
        <v>2110</v>
      </c>
      <c r="D5706">
        <v>2</v>
      </c>
      <c r="E5706" t="s">
        <v>50</v>
      </c>
      <c r="F5706">
        <v>36</v>
      </c>
      <c r="G5706" t="s">
        <v>72</v>
      </c>
      <c r="I5706" t="s">
        <v>73</v>
      </c>
      <c r="J5706" t="s">
        <v>52</v>
      </c>
      <c r="K5706" t="s">
        <v>52</v>
      </c>
      <c r="L5706" t="s">
        <v>52</v>
      </c>
      <c r="M5706">
        <v>4</v>
      </c>
      <c r="N5706" t="s">
        <v>83</v>
      </c>
      <c r="O5706">
        <v>2</v>
      </c>
      <c r="P5706" s="6">
        <v>4</v>
      </c>
      <c r="Q5706" t="s">
        <v>56</v>
      </c>
      <c r="R5706">
        <v>12</v>
      </c>
      <c r="S5706" s="5">
        <f t="shared" si="89"/>
        <v>1</v>
      </c>
      <c r="T5706" t="s">
        <v>58</v>
      </c>
      <c r="U5706" t="s">
        <v>52</v>
      </c>
      <c r="V5706">
        <v>1</v>
      </c>
      <c r="W5706" t="s">
        <v>52</v>
      </c>
      <c r="X5706">
        <v>2</v>
      </c>
      <c r="AB5706" t="s">
        <v>72</v>
      </c>
      <c r="AD5706" t="s">
        <v>73</v>
      </c>
      <c r="AE5706" t="s">
        <v>52</v>
      </c>
      <c r="AF5706" t="s">
        <v>52</v>
      </c>
      <c r="AG5706" t="s">
        <v>52</v>
      </c>
      <c r="AH5706">
        <v>6</v>
      </c>
      <c r="AI5706" t="s">
        <v>78</v>
      </c>
      <c r="AJ5706" t="s">
        <v>52</v>
      </c>
      <c r="AK5706" t="s">
        <v>88</v>
      </c>
      <c r="AM5706" t="s">
        <v>62</v>
      </c>
      <c r="AN5706" t="s">
        <v>53</v>
      </c>
      <c r="AP5706">
        <v>864000</v>
      </c>
      <c r="AQ5706">
        <v>0</v>
      </c>
      <c r="AR5706">
        <v>15000</v>
      </c>
      <c r="AS5706">
        <v>40000</v>
      </c>
      <c r="AT5706">
        <v>0</v>
      </c>
      <c r="AU5706">
        <v>0</v>
      </c>
      <c r="AV5706">
        <v>0</v>
      </c>
      <c r="AW5706">
        <v>919000</v>
      </c>
    </row>
    <row r="5707" spans="1:49" hidden="1" x14ac:dyDescent="0.35">
      <c r="A5707" s="2" t="s">
        <v>1492</v>
      </c>
      <c r="B5707">
        <v>24</v>
      </c>
      <c r="C5707">
        <v>2402</v>
      </c>
      <c r="D5707">
        <v>2</v>
      </c>
      <c r="E5707" t="s">
        <v>50</v>
      </c>
      <c r="F5707">
        <v>69</v>
      </c>
      <c r="G5707" t="s">
        <v>72</v>
      </c>
      <c r="I5707" t="s">
        <v>73</v>
      </c>
      <c r="J5707" t="s">
        <v>52</v>
      </c>
      <c r="K5707" t="s">
        <v>52</v>
      </c>
      <c r="L5707" t="s">
        <v>52</v>
      </c>
      <c r="M5707">
        <v>12</v>
      </c>
      <c r="N5707" t="s">
        <v>76</v>
      </c>
      <c r="O5707">
        <v>1</v>
      </c>
      <c r="P5707" s="2">
        <v>1</v>
      </c>
      <c r="Q5707" t="s">
        <v>50</v>
      </c>
      <c r="R5707">
        <v>69</v>
      </c>
      <c r="S5707" s="5">
        <f t="shared" si="89"/>
        <v>0</v>
      </c>
      <c r="T5707" t="s">
        <v>54</v>
      </c>
      <c r="U5707" t="s">
        <v>53</v>
      </c>
      <c r="W5707" t="s">
        <v>53</v>
      </c>
      <c r="Y5707" t="s">
        <v>92</v>
      </c>
      <c r="AB5707" t="s">
        <v>72</v>
      </c>
      <c r="AD5707" t="s">
        <v>73</v>
      </c>
      <c r="AE5707" t="s">
        <v>52</v>
      </c>
      <c r="AF5707" t="s">
        <v>52</v>
      </c>
      <c r="AG5707" t="s">
        <v>52</v>
      </c>
      <c r="AH5707">
        <v>12</v>
      </c>
      <c r="AI5707" t="s">
        <v>76</v>
      </c>
      <c r="AJ5707" t="s">
        <v>53</v>
      </c>
    </row>
    <row r="5708" spans="1:49" hidden="1" x14ac:dyDescent="0.35">
      <c r="A5708" s="2" t="s">
        <v>1492</v>
      </c>
      <c r="B5708">
        <v>24</v>
      </c>
      <c r="C5708">
        <v>2402</v>
      </c>
      <c r="D5708">
        <v>2</v>
      </c>
      <c r="E5708" t="s">
        <v>50</v>
      </c>
      <c r="F5708">
        <v>69</v>
      </c>
      <c r="G5708" t="s">
        <v>72</v>
      </c>
      <c r="I5708" t="s">
        <v>73</v>
      </c>
      <c r="J5708" t="s">
        <v>52</v>
      </c>
      <c r="K5708" t="s">
        <v>52</v>
      </c>
      <c r="L5708" t="s">
        <v>52</v>
      </c>
      <c r="M5708">
        <v>12</v>
      </c>
      <c r="N5708" t="s">
        <v>76</v>
      </c>
      <c r="O5708">
        <v>1</v>
      </c>
      <c r="P5708" s="2">
        <v>2</v>
      </c>
      <c r="Q5708" t="s">
        <v>56</v>
      </c>
      <c r="R5708">
        <v>11</v>
      </c>
      <c r="S5708" s="5">
        <f t="shared" si="89"/>
        <v>0</v>
      </c>
      <c r="T5708" t="s">
        <v>102</v>
      </c>
      <c r="U5708" t="s">
        <v>53</v>
      </c>
      <c r="W5708" t="s">
        <v>53</v>
      </c>
      <c r="AB5708" t="s">
        <v>72</v>
      </c>
      <c r="AD5708" t="s">
        <v>73</v>
      </c>
      <c r="AE5708" t="s">
        <v>52</v>
      </c>
      <c r="AF5708" t="s">
        <v>53</v>
      </c>
      <c r="AG5708" t="s">
        <v>52</v>
      </c>
      <c r="AH5708">
        <v>4</v>
      </c>
      <c r="AI5708" t="s">
        <v>65</v>
      </c>
      <c r="AJ5708" t="s">
        <v>52</v>
      </c>
      <c r="AK5708" t="s">
        <v>98</v>
      </c>
      <c r="AM5708" t="s">
        <v>62</v>
      </c>
      <c r="AN5708" t="s">
        <v>53</v>
      </c>
      <c r="AP5708">
        <v>0</v>
      </c>
      <c r="AQ5708">
        <v>0</v>
      </c>
      <c r="AR5708">
        <v>20000</v>
      </c>
      <c r="AS5708">
        <v>0</v>
      </c>
      <c r="AT5708">
        <v>0</v>
      </c>
      <c r="AU5708">
        <v>900000</v>
      </c>
      <c r="AV5708">
        <v>0</v>
      </c>
      <c r="AW5708">
        <v>920000</v>
      </c>
    </row>
    <row r="5709" spans="1:49" hidden="1" x14ac:dyDescent="0.35">
      <c r="A5709" s="2" t="s">
        <v>1493</v>
      </c>
      <c r="B5709">
        <v>9</v>
      </c>
      <c r="C5709">
        <v>905</v>
      </c>
      <c r="D5709">
        <v>2</v>
      </c>
      <c r="E5709" t="s">
        <v>50</v>
      </c>
      <c r="F5709">
        <v>54</v>
      </c>
      <c r="G5709" t="s">
        <v>72</v>
      </c>
      <c r="I5709" t="s">
        <v>73</v>
      </c>
      <c r="J5709" t="s">
        <v>52</v>
      </c>
      <c r="K5709" t="s">
        <v>52</v>
      </c>
      <c r="L5709" t="s">
        <v>52</v>
      </c>
      <c r="M5709">
        <v>7</v>
      </c>
      <c r="N5709" t="s">
        <v>86</v>
      </c>
      <c r="P5709" s="2">
        <v>1</v>
      </c>
      <c r="Q5709" t="s">
        <v>50</v>
      </c>
      <c r="R5709">
        <v>54</v>
      </c>
      <c r="S5709" s="5">
        <f t="shared" si="89"/>
        <v>0</v>
      </c>
      <c r="T5709" t="s">
        <v>54</v>
      </c>
      <c r="U5709" t="s">
        <v>53</v>
      </c>
      <c r="W5709" t="s">
        <v>53</v>
      </c>
      <c r="Y5709" t="s">
        <v>55</v>
      </c>
      <c r="Z5709" t="s">
        <v>52</v>
      </c>
      <c r="AA5709">
        <v>2</v>
      </c>
      <c r="AB5709" t="s">
        <v>72</v>
      </c>
      <c r="AD5709" t="s">
        <v>73</v>
      </c>
      <c r="AE5709" t="s">
        <v>52</v>
      </c>
      <c r="AF5709" t="s">
        <v>52</v>
      </c>
      <c r="AG5709" t="s">
        <v>52</v>
      </c>
      <c r="AH5709">
        <v>7</v>
      </c>
      <c r="AI5709" t="s">
        <v>86</v>
      </c>
      <c r="AJ5709" t="s">
        <v>53</v>
      </c>
    </row>
    <row r="5710" spans="1:49" hidden="1" x14ac:dyDescent="0.35">
      <c r="A5710" s="2" t="s">
        <v>1493</v>
      </c>
      <c r="B5710">
        <v>9</v>
      </c>
      <c r="C5710">
        <v>905</v>
      </c>
      <c r="D5710">
        <v>2</v>
      </c>
      <c r="E5710" t="s">
        <v>50</v>
      </c>
      <c r="F5710">
        <v>54</v>
      </c>
      <c r="G5710" t="s">
        <v>72</v>
      </c>
      <c r="I5710" t="s">
        <v>73</v>
      </c>
      <c r="J5710" t="s">
        <v>52</v>
      </c>
      <c r="K5710" t="s">
        <v>52</v>
      </c>
      <c r="L5710" t="s">
        <v>52</v>
      </c>
      <c r="M5710">
        <v>7</v>
      </c>
      <c r="N5710" t="s">
        <v>86</v>
      </c>
      <c r="P5710" s="2">
        <v>2</v>
      </c>
      <c r="Q5710" t="s">
        <v>56</v>
      </c>
      <c r="R5710">
        <v>56</v>
      </c>
      <c r="S5710" s="5">
        <f t="shared" si="89"/>
        <v>0</v>
      </c>
      <c r="T5710" t="s">
        <v>57</v>
      </c>
      <c r="U5710" t="s">
        <v>53</v>
      </c>
      <c r="W5710" t="s">
        <v>53</v>
      </c>
      <c r="Y5710" t="s">
        <v>55</v>
      </c>
      <c r="Z5710" t="s">
        <v>52</v>
      </c>
      <c r="AA5710">
        <v>1</v>
      </c>
      <c r="AB5710" t="s">
        <v>72</v>
      </c>
      <c r="AD5710" t="s">
        <v>73</v>
      </c>
      <c r="AE5710" t="s">
        <v>52</v>
      </c>
      <c r="AF5710" t="s">
        <v>52</v>
      </c>
      <c r="AG5710" t="s">
        <v>52</v>
      </c>
      <c r="AH5710">
        <v>7</v>
      </c>
      <c r="AI5710" t="s">
        <v>86</v>
      </c>
      <c r="AJ5710" t="s">
        <v>53</v>
      </c>
    </row>
    <row r="5711" spans="1:49" hidden="1" x14ac:dyDescent="0.35">
      <c r="A5711" s="2" t="s">
        <v>1493</v>
      </c>
      <c r="B5711">
        <v>9</v>
      </c>
      <c r="C5711">
        <v>905</v>
      </c>
      <c r="D5711">
        <v>2</v>
      </c>
      <c r="E5711" t="s">
        <v>50</v>
      </c>
      <c r="F5711">
        <v>54</v>
      </c>
      <c r="G5711" t="s">
        <v>72</v>
      </c>
      <c r="I5711" t="s">
        <v>73</v>
      </c>
      <c r="J5711" t="s">
        <v>52</v>
      </c>
      <c r="K5711" t="s">
        <v>52</v>
      </c>
      <c r="L5711" t="s">
        <v>52</v>
      </c>
      <c r="M5711">
        <v>7</v>
      </c>
      <c r="N5711" t="s">
        <v>86</v>
      </c>
      <c r="P5711" s="2">
        <v>3</v>
      </c>
      <c r="Q5711" t="s">
        <v>50</v>
      </c>
      <c r="R5711">
        <v>31</v>
      </c>
      <c r="S5711" s="5">
        <f t="shared" si="89"/>
        <v>0</v>
      </c>
      <c r="T5711" t="s">
        <v>58</v>
      </c>
      <c r="U5711" t="s">
        <v>52</v>
      </c>
      <c r="V5711">
        <v>1</v>
      </c>
      <c r="W5711" t="s">
        <v>52</v>
      </c>
      <c r="X5711">
        <v>2</v>
      </c>
      <c r="Y5711" t="s">
        <v>59</v>
      </c>
      <c r="AB5711" t="s">
        <v>72</v>
      </c>
      <c r="AD5711" t="s">
        <v>52</v>
      </c>
      <c r="AE5711" t="s">
        <v>52</v>
      </c>
      <c r="AF5711" t="s">
        <v>52</v>
      </c>
      <c r="AG5711" t="s">
        <v>52</v>
      </c>
      <c r="AH5711">
        <v>14</v>
      </c>
      <c r="AI5711" t="s">
        <v>323</v>
      </c>
      <c r="AJ5711" t="s">
        <v>53</v>
      </c>
    </row>
    <row r="5712" spans="1:49" hidden="1" x14ac:dyDescent="0.35">
      <c r="A5712" s="2" t="s">
        <v>1493</v>
      </c>
      <c r="B5712">
        <v>9</v>
      </c>
      <c r="C5712">
        <v>905</v>
      </c>
      <c r="D5712">
        <v>2</v>
      </c>
      <c r="E5712" t="s">
        <v>50</v>
      </c>
      <c r="F5712">
        <v>54</v>
      </c>
      <c r="G5712" t="s">
        <v>72</v>
      </c>
      <c r="I5712" t="s">
        <v>73</v>
      </c>
      <c r="J5712" t="s">
        <v>52</v>
      </c>
      <c r="K5712" t="s">
        <v>52</v>
      </c>
      <c r="L5712" t="s">
        <v>52</v>
      </c>
      <c r="M5712">
        <v>7</v>
      </c>
      <c r="N5712" t="s">
        <v>86</v>
      </c>
      <c r="P5712" s="2">
        <v>4</v>
      </c>
      <c r="Q5712" t="s">
        <v>56</v>
      </c>
      <c r="R5712">
        <v>21</v>
      </c>
      <c r="S5712" s="5">
        <f t="shared" si="89"/>
        <v>0</v>
      </c>
      <c r="T5712" t="s">
        <v>58</v>
      </c>
      <c r="U5712" t="s">
        <v>52</v>
      </c>
      <c r="V5712">
        <v>1</v>
      </c>
      <c r="W5712" t="s">
        <v>52</v>
      </c>
      <c r="X5712">
        <v>2</v>
      </c>
      <c r="Y5712" t="s">
        <v>59</v>
      </c>
      <c r="AB5712" t="s">
        <v>72</v>
      </c>
      <c r="AD5712" t="s">
        <v>52</v>
      </c>
      <c r="AE5712" t="s">
        <v>52</v>
      </c>
      <c r="AF5712" t="s">
        <v>52</v>
      </c>
      <c r="AG5712" t="s">
        <v>52</v>
      </c>
      <c r="AH5712">
        <v>12</v>
      </c>
      <c r="AI5712" t="s">
        <v>76</v>
      </c>
      <c r="AJ5712" t="s">
        <v>53</v>
      </c>
    </row>
    <row r="5713" spans="1:49" hidden="1" x14ac:dyDescent="0.35">
      <c r="A5713" s="2" t="s">
        <v>1494</v>
      </c>
      <c r="B5713">
        <v>11</v>
      </c>
      <c r="C5713">
        <v>1104</v>
      </c>
      <c r="D5713">
        <v>2</v>
      </c>
      <c r="E5713" t="s">
        <v>50</v>
      </c>
      <c r="F5713">
        <v>31</v>
      </c>
      <c r="G5713" t="s">
        <v>72</v>
      </c>
      <c r="I5713" t="s">
        <v>73</v>
      </c>
      <c r="J5713" t="s">
        <v>52</v>
      </c>
      <c r="K5713" t="s">
        <v>52</v>
      </c>
      <c r="L5713" t="s">
        <v>52</v>
      </c>
      <c r="M5713">
        <v>6</v>
      </c>
      <c r="N5713" t="s">
        <v>78</v>
      </c>
      <c r="O5713">
        <v>3</v>
      </c>
      <c r="P5713" s="2">
        <v>1</v>
      </c>
      <c r="Q5713" t="s">
        <v>50</v>
      </c>
      <c r="R5713">
        <v>31</v>
      </c>
      <c r="S5713" s="5">
        <f t="shared" si="89"/>
        <v>0</v>
      </c>
      <c r="T5713" t="s">
        <v>54</v>
      </c>
      <c r="U5713" t="s">
        <v>53</v>
      </c>
      <c r="W5713" t="s">
        <v>53</v>
      </c>
      <c r="Y5713" t="s">
        <v>55</v>
      </c>
      <c r="Z5713" t="s">
        <v>52</v>
      </c>
      <c r="AA5713">
        <v>2</v>
      </c>
      <c r="AB5713" t="s">
        <v>72</v>
      </c>
      <c r="AD5713" t="s">
        <v>73</v>
      </c>
      <c r="AE5713" t="s">
        <v>52</v>
      </c>
      <c r="AF5713" t="s">
        <v>52</v>
      </c>
      <c r="AG5713" t="s">
        <v>52</v>
      </c>
      <c r="AH5713">
        <v>6</v>
      </c>
      <c r="AI5713" t="s">
        <v>78</v>
      </c>
      <c r="AJ5713" t="s">
        <v>53</v>
      </c>
    </row>
    <row r="5714" spans="1:49" hidden="1" x14ac:dyDescent="0.35">
      <c r="A5714" s="2" t="s">
        <v>1494</v>
      </c>
      <c r="B5714">
        <v>11</v>
      </c>
      <c r="C5714">
        <v>1104</v>
      </c>
      <c r="D5714">
        <v>2</v>
      </c>
      <c r="E5714" t="s">
        <v>50</v>
      </c>
      <c r="F5714">
        <v>31</v>
      </c>
      <c r="G5714" t="s">
        <v>72</v>
      </c>
      <c r="I5714" t="s">
        <v>73</v>
      </c>
      <c r="J5714" t="s">
        <v>52</v>
      </c>
      <c r="K5714" t="s">
        <v>52</v>
      </c>
      <c r="L5714" t="s">
        <v>52</v>
      </c>
      <c r="M5714">
        <v>6</v>
      </c>
      <c r="N5714" t="s">
        <v>78</v>
      </c>
      <c r="O5714">
        <v>3</v>
      </c>
      <c r="P5714" s="2">
        <v>2</v>
      </c>
      <c r="Q5714" t="s">
        <v>56</v>
      </c>
      <c r="R5714">
        <v>32</v>
      </c>
      <c r="S5714" s="5">
        <f t="shared" si="89"/>
        <v>0</v>
      </c>
      <c r="T5714" t="s">
        <v>57</v>
      </c>
      <c r="U5714" t="s">
        <v>53</v>
      </c>
      <c r="W5714" t="s">
        <v>53</v>
      </c>
      <c r="Y5714" t="s">
        <v>55</v>
      </c>
      <c r="Z5714" t="s">
        <v>52</v>
      </c>
      <c r="AA5714">
        <v>1</v>
      </c>
      <c r="AB5714" t="s">
        <v>72</v>
      </c>
      <c r="AD5714" t="s">
        <v>73</v>
      </c>
      <c r="AE5714" t="s">
        <v>52</v>
      </c>
      <c r="AF5714" t="s">
        <v>52</v>
      </c>
      <c r="AG5714" t="s">
        <v>52</v>
      </c>
      <c r="AH5714">
        <v>5</v>
      </c>
      <c r="AI5714" t="s">
        <v>83</v>
      </c>
      <c r="AJ5714" t="s">
        <v>53</v>
      </c>
    </row>
    <row r="5715" spans="1:49" x14ac:dyDescent="0.35">
      <c r="A5715" s="2" t="s">
        <v>1494</v>
      </c>
      <c r="B5715">
        <v>11</v>
      </c>
      <c r="C5715">
        <v>1104</v>
      </c>
      <c r="D5715">
        <v>2</v>
      </c>
      <c r="E5715" t="s">
        <v>50</v>
      </c>
      <c r="F5715">
        <v>31</v>
      </c>
      <c r="G5715" t="s">
        <v>72</v>
      </c>
      <c r="I5715" t="s">
        <v>73</v>
      </c>
      <c r="J5715" t="s">
        <v>52</v>
      </c>
      <c r="K5715" t="s">
        <v>52</v>
      </c>
      <c r="L5715" t="s">
        <v>52</v>
      </c>
      <c r="M5715">
        <v>6</v>
      </c>
      <c r="N5715" t="s">
        <v>78</v>
      </c>
      <c r="O5715">
        <v>3</v>
      </c>
      <c r="P5715" s="6">
        <v>3</v>
      </c>
      <c r="Q5715" t="s">
        <v>56</v>
      </c>
      <c r="R5715">
        <v>10</v>
      </c>
      <c r="S5715" s="5">
        <f t="shared" si="89"/>
        <v>1</v>
      </c>
      <c r="T5715" t="s">
        <v>58</v>
      </c>
      <c r="U5715" t="s">
        <v>52</v>
      </c>
      <c r="V5715">
        <v>1</v>
      </c>
      <c r="W5715" t="s">
        <v>52</v>
      </c>
      <c r="X5715">
        <v>2</v>
      </c>
      <c r="AB5715" t="s">
        <v>72</v>
      </c>
      <c r="AD5715" t="s">
        <v>73</v>
      </c>
      <c r="AE5715" t="s">
        <v>52</v>
      </c>
      <c r="AF5715" t="s">
        <v>52</v>
      </c>
      <c r="AG5715" t="s">
        <v>52</v>
      </c>
      <c r="AH5715">
        <v>4</v>
      </c>
      <c r="AI5715" t="s">
        <v>63</v>
      </c>
      <c r="AJ5715" t="s">
        <v>52</v>
      </c>
      <c r="AK5715" t="s">
        <v>64</v>
      </c>
      <c r="AM5715" t="s">
        <v>62</v>
      </c>
      <c r="AN5715" t="s">
        <v>53</v>
      </c>
      <c r="AP5715">
        <v>0</v>
      </c>
      <c r="AQ5715">
        <v>0</v>
      </c>
      <c r="AR5715">
        <v>30000</v>
      </c>
      <c r="AS5715">
        <v>5000</v>
      </c>
      <c r="AT5715">
        <v>350000</v>
      </c>
      <c r="AU5715">
        <v>0</v>
      </c>
      <c r="AV5715">
        <v>0</v>
      </c>
      <c r="AW5715">
        <v>385000</v>
      </c>
    </row>
    <row r="5716" spans="1:49" x14ac:dyDescent="0.35">
      <c r="A5716" s="2" t="s">
        <v>1494</v>
      </c>
      <c r="B5716">
        <v>11</v>
      </c>
      <c r="C5716">
        <v>1104</v>
      </c>
      <c r="D5716">
        <v>2</v>
      </c>
      <c r="E5716" t="s">
        <v>50</v>
      </c>
      <c r="F5716">
        <v>31</v>
      </c>
      <c r="G5716" t="s">
        <v>72</v>
      </c>
      <c r="I5716" t="s">
        <v>73</v>
      </c>
      <c r="J5716" t="s">
        <v>52</v>
      </c>
      <c r="K5716" t="s">
        <v>52</v>
      </c>
      <c r="L5716" t="s">
        <v>52</v>
      </c>
      <c r="M5716">
        <v>6</v>
      </c>
      <c r="N5716" t="s">
        <v>78</v>
      </c>
      <c r="O5716">
        <v>3</v>
      </c>
      <c r="P5716" s="6">
        <v>4</v>
      </c>
      <c r="Q5716" t="s">
        <v>56</v>
      </c>
      <c r="R5716">
        <v>8</v>
      </c>
      <c r="S5716" s="5">
        <f t="shared" si="89"/>
        <v>1</v>
      </c>
      <c r="T5716" t="s">
        <v>58</v>
      </c>
      <c r="U5716" t="s">
        <v>52</v>
      </c>
      <c r="V5716">
        <v>1</v>
      </c>
      <c r="W5716" t="s">
        <v>52</v>
      </c>
      <c r="X5716">
        <v>2</v>
      </c>
      <c r="AB5716" t="s">
        <v>72</v>
      </c>
      <c r="AD5716" t="s">
        <v>73</v>
      </c>
      <c r="AE5716" t="s">
        <v>52</v>
      </c>
      <c r="AF5716" t="s">
        <v>52</v>
      </c>
      <c r="AG5716" t="s">
        <v>52</v>
      </c>
      <c r="AH5716">
        <v>3</v>
      </c>
      <c r="AI5716" t="s">
        <v>97</v>
      </c>
      <c r="AJ5716" t="s">
        <v>52</v>
      </c>
      <c r="AK5716" t="s">
        <v>98</v>
      </c>
      <c r="AM5716" t="s">
        <v>62</v>
      </c>
      <c r="AN5716" t="s">
        <v>53</v>
      </c>
      <c r="AP5716">
        <v>0</v>
      </c>
      <c r="AQ5716">
        <v>0</v>
      </c>
      <c r="AR5716">
        <v>8000</v>
      </c>
      <c r="AS5716">
        <v>15000</v>
      </c>
      <c r="AT5716">
        <v>200000</v>
      </c>
      <c r="AU5716">
        <v>0</v>
      </c>
      <c r="AV5716">
        <v>0</v>
      </c>
      <c r="AW5716">
        <v>223000</v>
      </c>
    </row>
    <row r="5717" spans="1:49" x14ac:dyDescent="0.35">
      <c r="A5717" s="2" t="s">
        <v>1494</v>
      </c>
      <c r="B5717">
        <v>11</v>
      </c>
      <c r="C5717">
        <v>1104</v>
      </c>
      <c r="D5717">
        <v>2</v>
      </c>
      <c r="E5717" t="s">
        <v>50</v>
      </c>
      <c r="F5717">
        <v>31</v>
      </c>
      <c r="G5717" t="s">
        <v>72</v>
      </c>
      <c r="I5717" t="s">
        <v>73</v>
      </c>
      <c r="J5717" t="s">
        <v>52</v>
      </c>
      <c r="K5717" t="s">
        <v>52</v>
      </c>
      <c r="L5717" t="s">
        <v>52</v>
      </c>
      <c r="M5717">
        <v>6</v>
      </c>
      <c r="N5717" t="s">
        <v>78</v>
      </c>
      <c r="O5717">
        <v>3</v>
      </c>
      <c r="P5717" s="6">
        <v>5</v>
      </c>
      <c r="Q5717" t="s">
        <v>56</v>
      </c>
      <c r="R5717">
        <v>6</v>
      </c>
      <c r="S5717" s="5">
        <f t="shared" si="89"/>
        <v>1</v>
      </c>
      <c r="T5717" t="s">
        <v>58</v>
      </c>
      <c r="U5717" t="s">
        <v>52</v>
      </c>
      <c r="V5717">
        <v>1</v>
      </c>
      <c r="W5717" t="s">
        <v>52</v>
      </c>
      <c r="X5717">
        <v>2</v>
      </c>
      <c r="AB5717" t="s">
        <v>72</v>
      </c>
      <c r="AD5717" t="s">
        <v>73</v>
      </c>
      <c r="AE5717" t="s">
        <v>53</v>
      </c>
      <c r="AF5717" t="s">
        <v>53</v>
      </c>
      <c r="AG5717" t="s">
        <v>52</v>
      </c>
      <c r="AH5717">
        <v>1</v>
      </c>
      <c r="AI5717" t="s">
        <v>67</v>
      </c>
      <c r="AJ5717" t="s">
        <v>52</v>
      </c>
      <c r="AK5717" t="s">
        <v>74</v>
      </c>
      <c r="AM5717" t="s">
        <v>62</v>
      </c>
      <c r="AN5717" t="s">
        <v>53</v>
      </c>
    </row>
    <row r="5718" spans="1:49" hidden="1" x14ac:dyDescent="0.35">
      <c r="A5718" s="2" t="s">
        <v>1495</v>
      </c>
      <c r="B5718">
        <v>12</v>
      </c>
      <c r="C5718">
        <v>1203</v>
      </c>
      <c r="D5718">
        <v>1</v>
      </c>
      <c r="E5718" t="s">
        <v>50</v>
      </c>
      <c r="F5718">
        <v>30</v>
      </c>
      <c r="G5718" t="s">
        <v>72</v>
      </c>
      <c r="I5718" t="s">
        <v>73</v>
      </c>
      <c r="J5718" t="s">
        <v>52</v>
      </c>
      <c r="K5718" t="s">
        <v>52</v>
      </c>
      <c r="L5718" t="s">
        <v>52</v>
      </c>
      <c r="M5718">
        <v>3</v>
      </c>
      <c r="N5718" t="s">
        <v>97</v>
      </c>
      <c r="O5718">
        <v>2</v>
      </c>
      <c r="P5718" s="2">
        <v>1</v>
      </c>
      <c r="Q5718" t="s">
        <v>50</v>
      </c>
      <c r="R5718">
        <v>30</v>
      </c>
      <c r="S5718" s="5">
        <f t="shared" si="89"/>
        <v>0</v>
      </c>
      <c r="T5718" t="s">
        <v>54</v>
      </c>
      <c r="U5718" t="s">
        <v>53</v>
      </c>
      <c r="W5718" t="s">
        <v>53</v>
      </c>
      <c r="Y5718" t="s">
        <v>55</v>
      </c>
      <c r="Z5718" t="s">
        <v>52</v>
      </c>
      <c r="AA5718">
        <v>2</v>
      </c>
      <c r="AB5718" t="s">
        <v>72</v>
      </c>
      <c r="AD5718" t="s">
        <v>73</v>
      </c>
      <c r="AE5718" t="s">
        <v>52</v>
      </c>
      <c r="AF5718" t="s">
        <v>52</v>
      </c>
      <c r="AG5718" t="s">
        <v>52</v>
      </c>
      <c r="AH5718">
        <v>3</v>
      </c>
      <c r="AI5718" t="s">
        <v>97</v>
      </c>
      <c r="AJ5718" t="s">
        <v>53</v>
      </c>
    </row>
    <row r="5719" spans="1:49" hidden="1" x14ac:dyDescent="0.35">
      <c r="A5719" s="2" t="s">
        <v>1495</v>
      </c>
      <c r="B5719">
        <v>12</v>
      </c>
      <c r="C5719">
        <v>1203</v>
      </c>
      <c r="D5719">
        <v>1</v>
      </c>
      <c r="E5719" t="s">
        <v>50</v>
      </c>
      <c r="F5719">
        <v>30</v>
      </c>
      <c r="G5719" t="s">
        <v>72</v>
      </c>
      <c r="I5719" t="s">
        <v>73</v>
      </c>
      <c r="J5719" t="s">
        <v>52</v>
      </c>
      <c r="K5719" t="s">
        <v>52</v>
      </c>
      <c r="L5719" t="s">
        <v>52</v>
      </c>
      <c r="M5719">
        <v>3</v>
      </c>
      <c r="N5719" t="s">
        <v>97</v>
      </c>
      <c r="O5719">
        <v>2</v>
      </c>
      <c r="P5719" s="2">
        <v>2</v>
      </c>
      <c r="Q5719" t="s">
        <v>56</v>
      </c>
      <c r="R5719">
        <v>28</v>
      </c>
      <c r="S5719" s="5">
        <f t="shared" si="89"/>
        <v>0</v>
      </c>
      <c r="T5719" t="s">
        <v>57</v>
      </c>
      <c r="U5719" t="s">
        <v>53</v>
      </c>
      <c r="W5719" t="s">
        <v>53</v>
      </c>
      <c r="Y5719" t="s">
        <v>55</v>
      </c>
      <c r="Z5719" t="s">
        <v>52</v>
      </c>
      <c r="AA5719">
        <v>1</v>
      </c>
      <c r="AB5719" t="s">
        <v>72</v>
      </c>
      <c r="AD5719" t="s">
        <v>73</v>
      </c>
      <c r="AE5719" t="s">
        <v>52</v>
      </c>
      <c r="AF5719" t="s">
        <v>52</v>
      </c>
      <c r="AG5719" t="s">
        <v>52</v>
      </c>
      <c r="AH5719">
        <v>8</v>
      </c>
      <c r="AI5719" t="s">
        <v>79</v>
      </c>
      <c r="AJ5719" t="s">
        <v>53</v>
      </c>
    </row>
    <row r="5720" spans="1:49" x14ac:dyDescent="0.35">
      <c r="A5720" s="2" t="s">
        <v>1495</v>
      </c>
      <c r="B5720">
        <v>12</v>
      </c>
      <c r="C5720">
        <v>1203</v>
      </c>
      <c r="D5720">
        <v>1</v>
      </c>
      <c r="E5720" t="s">
        <v>50</v>
      </c>
      <c r="F5720">
        <v>30</v>
      </c>
      <c r="G5720" t="s">
        <v>72</v>
      </c>
      <c r="I5720" t="s">
        <v>73</v>
      </c>
      <c r="J5720" t="s">
        <v>52</v>
      </c>
      <c r="K5720" t="s">
        <v>52</v>
      </c>
      <c r="L5720" t="s">
        <v>52</v>
      </c>
      <c r="M5720">
        <v>3</v>
      </c>
      <c r="N5720" t="s">
        <v>97</v>
      </c>
      <c r="O5720">
        <v>2</v>
      </c>
      <c r="P5720" s="6">
        <v>3</v>
      </c>
      <c r="Q5720" t="s">
        <v>56</v>
      </c>
      <c r="R5720">
        <v>7</v>
      </c>
      <c r="S5720" s="5">
        <f t="shared" si="89"/>
        <v>1</v>
      </c>
      <c r="T5720" t="s">
        <v>58</v>
      </c>
      <c r="U5720" t="s">
        <v>52</v>
      </c>
      <c r="V5720">
        <v>1</v>
      </c>
      <c r="W5720" t="s">
        <v>53</v>
      </c>
      <c r="AB5720" t="s">
        <v>72</v>
      </c>
      <c r="AD5720" t="s">
        <v>73</v>
      </c>
      <c r="AE5720" t="s">
        <v>53</v>
      </c>
      <c r="AF5720" t="s">
        <v>53</v>
      </c>
      <c r="AG5720" t="s">
        <v>52</v>
      </c>
      <c r="AH5720">
        <v>1</v>
      </c>
      <c r="AI5720" t="s">
        <v>68</v>
      </c>
      <c r="AJ5720" t="s">
        <v>52</v>
      </c>
      <c r="AK5720" t="s">
        <v>74</v>
      </c>
      <c r="AM5720" t="s">
        <v>62</v>
      </c>
      <c r="AN5720" t="s">
        <v>53</v>
      </c>
      <c r="AP5720">
        <v>0</v>
      </c>
      <c r="AQ5720">
        <v>0</v>
      </c>
      <c r="AR5720">
        <v>0</v>
      </c>
      <c r="AS5720">
        <v>50000</v>
      </c>
      <c r="AT5720">
        <v>200000</v>
      </c>
      <c r="AU5720">
        <v>200000</v>
      </c>
      <c r="AV5720">
        <v>0</v>
      </c>
      <c r="AW5720">
        <v>450000</v>
      </c>
    </row>
    <row r="5721" spans="1:49" hidden="1" x14ac:dyDescent="0.35">
      <c r="A5721" s="2" t="s">
        <v>1495</v>
      </c>
      <c r="B5721">
        <v>12</v>
      </c>
      <c r="C5721">
        <v>1203</v>
      </c>
      <c r="D5721">
        <v>1</v>
      </c>
      <c r="E5721" t="s">
        <v>50</v>
      </c>
      <c r="F5721">
        <v>30</v>
      </c>
      <c r="G5721" t="s">
        <v>72</v>
      </c>
      <c r="I5721" t="s">
        <v>73</v>
      </c>
      <c r="J5721" t="s">
        <v>52</v>
      </c>
      <c r="K5721" t="s">
        <v>52</v>
      </c>
      <c r="L5721" t="s">
        <v>52</v>
      </c>
      <c r="M5721">
        <v>3</v>
      </c>
      <c r="N5721" t="s">
        <v>97</v>
      </c>
      <c r="O5721">
        <v>2</v>
      </c>
      <c r="P5721" s="2">
        <v>4</v>
      </c>
      <c r="Q5721" t="s">
        <v>56</v>
      </c>
      <c r="R5721">
        <v>3</v>
      </c>
      <c r="S5721" s="5">
        <f t="shared" si="89"/>
        <v>0</v>
      </c>
      <c r="T5721" t="s">
        <v>58</v>
      </c>
      <c r="U5721" t="s">
        <v>52</v>
      </c>
      <c r="V5721">
        <v>1</v>
      </c>
      <c r="W5721" t="s">
        <v>52</v>
      </c>
      <c r="X5721">
        <v>2</v>
      </c>
      <c r="AB5721" t="s">
        <v>72</v>
      </c>
      <c r="AD5721" t="s">
        <v>73</v>
      </c>
      <c r="AE5721" t="s">
        <v>53</v>
      </c>
      <c r="AF5721" t="s">
        <v>53</v>
      </c>
      <c r="AG5721" t="s">
        <v>53</v>
      </c>
      <c r="AO5721" t="s">
        <v>70</v>
      </c>
    </row>
    <row r="5722" spans="1:49" hidden="1" x14ac:dyDescent="0.35">
      <c r="A5722" s="2" t="s">
        <v>1496</v>
      </c>
      <c r="B5722">
        <v>17</v>
      </c>
      <c r="C5722">
        <v>1701</v>
      </c>
      <c r="D5722">
        <v>2</v>
      </c>
      <c r="E5722" t="s">
        <v>50</v>
      </c>
      <c r="F5722">
        <v>54</v>
      </c>
      <c r="G5722" t="s">
        <v>72</v>
      </c>
      <c r="I5722" t="s">
        <v>73</v>
      </c>
      <c r="J5722" t="s">
        <v>52</v>
      </c>
      <c r="K5722" t="s">
        <v>52</v>
      </c>
      <c r="L5722" t="s">
        <v>52</v>
      </c>
      <c r="M5722">
        <v>6</v>
      </c>
      <c r="N5722" t="s">
        <v>79</v>
      </c>
      <c r="P5722" s="2">
        <v>1</v>
      </c>
      <c r="Q5722" t="s">
        <v>50</v>
      </c>
      <c r="R5722">
        <v>54</v>
      </c>
      <c r="S5722" s="5">
        <f t="shared" si="89"/>
        <v>0</v>
      </c>
      <c r="T5722" t="s">
        <v>54</v>
      </c>
      <c r="U5722" t="s">
        <v>53</v>
      </c>
      <c r="W5722" t="s">
        <v>53</v>
      </c>
      <c r="Y5722" t="s">
        <v>55</v>
      </c>
      <c r="Z5722" t="s">
        <v>52</v>
      </c>
      <c r="AA5722">
        <v>2</v>
      </c>
      <c r="AB5722" t="s">
        <v>72</v>
      </c>
      <c r="AD5722" t="s">
        <v>73</v>
      </c>
      <c r="AE5722" t="s">
        <v>52</v>
      </c>
      <c r="AF5722" t="s">
        <v>52</v>
      </c>
      <c r="AG5722" t="s">
        <v>52</v>
      </c>
      <c r="AH5722">
        <v>6</v>
      </c>
      <c r="AI5722" t="s">
        <v>79</v>
      </c>
      <c r="AJ5722" t="s">
        <v>53</v>
      </c>
    </row>
    <row r="5723" spans="1:49" hidden="1" x14ac:dyDescent="0.35">
      <c r="A5723" s="2" t="s">
        <v>1496</v>
      </c>
      <c r="B5723">
        <v>17</v>
      </c>
      <c r="C5723">
        <v>1701</v>
      </c>
      <c r="D5723">
        <v>2</v>
      </c>
      <c r="E5723" t="s">
        <v>50</v>
      </c>
      <c r="F5723">
        <v>54</v>
      </c>
      <c r="G5723" t="s">
        <v>72</v>
      </c>
      <c r="I5723" t="s">
        <v>73</v>
      </c>
      <c r="J5723" t="s">
        <v>52</v>
      </c>
      <c r="K5723" t="s">
        <v>52</v>
      </c>
      <c r="L5723" t="s">
        <v>52</v>
      </c>
      <c r="M5723">
        <v>6</v>
      </c>
      <c r="N5723" t="s">
        <v>79</v>
      </c>
      <c r="P5723" s="2">
        <v>2</v>
      </c>
      <c r="Q5723" t="s">
        <v>56</v>
      </c>
      <c r="R5723">
        <v>48</v>
      </c>
      <c r="S5723" s="5">
        <f t="shared" si="89"/>
        <v>0</v>
      </c>
      <c r="T5723" t="s">
        <v>57</v>
      </c>
      <c r="U5723" t="s">
        <v>53</v>
      </c>
      <c r="W5723" t="s">
        <v>52</v>
      </c>
      <c r="X5723">
        <v>5</v>
      </c>
      <c r="Y5723" t="s">
        <v>55</v>
      </c>
      <c r="Z5723" t="s">
        <v>52</v>
      </c>
      <c r="AA5723">
        <v>1</v>
      </c>
      <c r="AB5723" t="s">
        <v>72</v>
      </c>
      <c r="AD5723" t="s">
        <v>73</v>
      </c>
      <c r="AE5723" t="s">
        <v>52</v>
      </c>
      <c r="AF5723" t="s">
        <v>52</v>
      </c>
      <c r="AG5723" t="s">
        <v>52</v>
      </c>
      <c r="AH5723">
        <v>5</v>
      </c>
      <c r="AI5723" t="s">
        <v>78</v>
      </c>
      <c r="AJ5723" t="s">
        <v>53</v>
      </c>
    </row>
    <row r="5724" spans="1:49" hidden="1" x14ac:dyDescent="0.35">
      <c r="A5724" s="2" t="s">
        <v>1496</v>
      </c>
      <c r="B5724">
        <v>17</v>
      </c>
      <c r="C5724">
        <v>1701</v>
      </c>
      <c r="D5724">
        <v>2</v>
      </c>
      <c r="E5724" t="s">
        <v>50</v>
      </c>
      <c r="F5724">
        <v>54</v>
      </c>
      <c r="G5724" t="s">
        <v>72</v>
      </c>
      <c r="I5724" t="s">
        <v>73</v>
      </c>
      <c r="J5724" t="s">
        <v>52</v>
      </c>
      <c r="K5724" t="s">
        <v>52</v>
      </c>
      <c r="L5724" t="s">
        <v>52</v>
      </c>
      <c r="M5724">
        <v>6</v>
      </c>
      <c r="N5724" t="s">
        <v>79</v>
      </c>
      <c r="P5724" s="2">
        <v>3</v>
      </c>
      <c r="Q5724" t="s">
        <v>56</v>
      </c>
      <c r="R5724">
        <v>29</v>
      </c>
      <c r="S5724" s="5">
        <f t="shared" si="89"/>
        <v>0</v>
      </c>
      <c r="T5724" t="s">
        <v>58</v>
      </c>
      <c r="U5724" t="s">
        <v>52</v>
      </c>
      <c r="V5724">
        <v>1</v>
      </c>
      <c r="W5724" t="s">
        <v>52</v>
      </c>
      <c r="X5724">
        <v>2</v>
      </c>
      <c r="Y5724" t="s">
        <v>59</v>
      </c>
      <c r="AB5724" t="s">
        <v>72</v>
      </c>
      <c r="AD5724" t="s">
        <v>73</v>
      </c>
      <c r="AE5724" t="s">
        <v>52</v>
      </c>
      <c r="AF5724" t="s">
        <v>52</v>
      </c>
      <c r="AG5724" t="s">
        <v>52</v>
      </c>
      <c r="AH5724">
        <v>6</v>
      </c>
      <c r="AI5724" t="s">
        <v>79</v>
      </c>
      <c r="AJ5724" t="s">
        <v>53</v>
      </c>
    </row>
    <row r="5725" spans="1:49" hidden="1" x14ac:dyDescent="0.35">
      <c r="A5725" s="2" t="s">
        <v>1496</v>
      </c>
      <c r="B5725">
        <v>17</v>
      </c>
      <c r="C5725">
        <v>1701</v>
      </c>
      <c r="D5725">
        <v>2</v>
      </c>
      <c r="E5725" t="s">
        <v>50</v>
      </c>
      <c r="F5725">
        <v>54</v>
      </c>
      <c r="G5725" t="s">
        <v>72</v>
      </c>
      <c r="I5725" t="s">
        <v>73</v>
      </c>
      <c r="J5725" t="s">
        <v>52</v>
      </c>
      <c r="K5725" t="s">
        <v>52</v>
      </c>
      <c r="L5725" t="s">
        <v>52</v>
      </c>
      <c r="M5725">
        <v>6</v>
      </c>
      <c r="N5725" t="s">
        <v>79</v>
      </c>
      <c r="P5725" s="2">
        <v>4</v>
      </c>
      <c r="Q5725" t="s">
        <v>56</v>
      </c>
      <c r="R5725">
        <v>24</v>
      </c>
      <c r="S5725" s="5">
        <f t="shared" si="89"/>
        <v>0</v>
      </c>
      <c r="T5725" t="s">
        <v>58</v>
      </c>
      <c r="U5725" t="s">
        <v>52</v>
      </c>
      <c r="V5725">
        <v>1</v>
      </c>
      <c r="W5725" t="s">
        <v>52</v>
      </c>
      <c r="X5725">
        <v>2</v>
      </c>
      <c r="Y5725" t="s">
        <v>59</v>
      </c>
      <c r="AB5725" t="s">
        <v>72</v>
      </c>
      <c r="AD5725" t="s">
        <v>73</v>
      </c>
      <c r="AE5725" t="s">
        <v>52</v>
      </c>
      <c r="AF5725" t="s">
        <v>52</v>
      </c>
      <c r="AG5725" t="s">
        <v>52</v>
      </c>
      <c r="AH5725">
        <v>6</v>
      </c>
      <c r="AI5725" t="s">
        <v>79</v>
      </c>
      <c r="AJ5725" t="s">
        <v>53</v>
      </c>
    </row>
    <row r="5726" spans="1:49" hidden="1" x14ac:dyDescent="0.35">
      <c r="A5726" s="2" t="s">
        <v>1496</v>
      </c>
      <c r="B5726">
        <v>17</v>
      </c>
      <c r="C5726">
        <v>1701</v>
      </c>
      <c r="D5726">
        <v>2</v>
      </c>
      <c r="E5726" t="s">
        <v>50</v>
      </c>
      <c r="F5726">
        <v>54</v>
      </c>
      <c r="G5726" t="s">
        <v>72</v>
      </c>
      <c r="I5726" t="s">
        <v>73</v>
      </c>
      <c r="J5726" t="s">
        <v>52</v>
      </c>
      <c r="K5726" t="s">
        <v>52</v>
      </c>
      <c r="L5726" t="s">
        <v>52</v>
      </c>
      <c r="M5726">
        <v>6</v>
      </c>
      <c r="N5726" t="s">
        <v>79</v>
      </c>
      <c r="P5726" s="2">
        <v>5</v>
      </c>
      <c r="Q5726" t="s">
        <v>56</v>
      </c>
      <c r="R5726">
        <v>85</v>
      </c>
      <c r="S5726" s="5">
        <f t="shared" si="89"/>
        <v>0</v>
      </c>
      <c r="T5726" t="s">
        <v>91</v>
      </c>
      <c r="U5726" t="s">
        <v>53</v>
      </c>
      <c r="W5726" t="s">
        <v>53</v>
      </c>
      <c r="Y5726" t="s">
        <v>92</v>
      </c>
      <c r="AB5726" t="s">
        <v>72</v>
      </c>
      <c r="AD5726" t="s">
        <v>73</v>
      </c>
      <c r="AE5726" t="s">
        <v>53</v>
      </c>
      <c r="AF5726" t="s">
        <v>53</v>
      </c>
      <c r="AG5726" t="s">
        <v>52</v>
      </c>
      <c r="AH5726">
        <v>4</v>
      </c>
      <c r="AI5726" t="s">
        <v>67</v>
      </c>
      <c r="AJ5726" t="s">
        <v>53</v>
      </c>
    </row>
    <row r="5727" spans="1:49" hidden="1" x14ac:dyDescent="0.35">
      <c r="A5727" s="2" t="s">
        <v>1497</v>
      </c>
      <c r="B5727">
        <v>21</v>
      </c>
      <c r="C5727">
        <v>2109</v>
      </c>
      <c r="D5727">
        <v>2</v>
      </c>
      <c r="E5727" t="s">
        <v>50</v>
      </c>
      <c r="F5727">
        <v>30</v>
      </c>
      <c r="G5727" t="s">
        <v>72</v>
      </c>
      <c r="I5727" t="s">
        <v>73</v>
      </c>
      <c r="J5727" t="s">
        <v>52</v>
      </c>
      <c r="K5727" t="s">
        <v>52</v>
      </c>
      <c r="L5727" t="s">
        <v>52</v>
      </c>
      <c r="M5727">
        <v>4</v>
      </c>
      <c r="N5727" t="s">
        <v>83</v>
      </c>
      <c r="O5727">
        <v>1</v>
      </c>
      <c r="P5727" s="2">
        <v>1</v>
      </c>
      <c r="Q5727" t="s">
        <v>50</v>
      </c>
      <c r="R5727">
        <v>30</v>
      </c>
      <c r="S5727" s="5">
        <f t="shared" si="89"/>
        <v>0</v>
      </c>
      <c r="T5727" t="s">
        <v>54</v>
      </c>
      <c r="U5727" t="s">
        <v>53</v>
      </c>
      <c r="W5727" t="s">
        <v>53</v>
      </c>
      <c r="Y5727" t="s">
        <v>55</v>
      </c>
      <c r="Z5727" t="s">
        <v>52</v>
      </c>
      <c r="AA5727">
        <v>2</v>
      </c>
      <c r="AB5727" t="s">
        <v>72</v>
      </c>
      <c r="AD5727" t="s">
        <v>73</v>
      </c>
      <c r="AE5727" t="s">
        <v>52</v>
      </c>
      <c r="AF5727" t="s">
        <v>52</v>
      </c>
      <c r="AG5727" t="s">
        <v>52</v>
      </c>
      <c r="AH5727">
        <v>4</v>
      </c>
      <c r="AI5727" t="s">
        <v>83</v>
      </c>
      <c r="AJ5727" t="s">
        <v>53</v>
      </c>
    </row>
    <row r="5728" spans="1:49" hidden="1" x14ac:dyDescent="0.35">
      <c r="A5728" s="2" t="s">
        <v>1497</v>
      </c>
      <c r="B5728">
        <v>21</v>
      </c>
      <c r="C5728">
        <v>2109</v>
      </c>
      <c r="D5728">
        <v>2</v>
      </c>
      <c r="E5728" t="s">
        <v>50</v>
      </c>
      <c r="F5728">
        <v>30</v>
      </c>
      <c r="G5728" t="s">
        <v>72</v>
      </c>
      <c r="I5728" t="s">
        <v>73</v>
      </c>
      <c r="J5728" t="s">
        <v>52</v>
      </c>
      <c r="K5728" t="s">
        <v>52</v>
      </c>
      <c r="L5728" t="s">
        <v>52</v>
      </c>
      <c r="M5728">
        <v>4</v>
      </c>
      <c r="N5728" t="s">
        <v>83</v>
      </c>
      <c r="O5728">
        <v>1</v>
      </c>
      <c r="P5728" s="2">
        <v>2</v>
      </c>
      <c r="Q5728" t="s">
        <v>56</v>
      </c>
      <c r="R5728">
        <v>35</v>
      </c>
      <c r="S5728" s="5">
        <f t="shared" si="89"/>
        <v>0</v>
      </c>
      <c r="T5728" t="s">
        <v>57</v>
      </c>
      <c r="U5728" t="s">
        <v>53</v>
      </c>
      <c r="W5728" t="s">
        <v>53</v>
      </c>
      <c r="Y5728" t="s">
        <v>55</v>
      </c>
      <c r="Z5728" t="s">
        <v>52</v>
      </c>
      <c r="AA5728">
        <v>1</v>
      </c>
      <c r="AB5728" t="s">
        <v>72</v>
      </c>
      <c r="AD5728" t="s">
        <v>73</v>
      </c>
      <c r="AE5728" t="s">
        <v>52</v>
      </c>
      <c r="AF5728" t="s">
        <v>52</v>
      </c>
      <c r="AG5728" t="s">
        <v>52</v>
      </c>
      <c r="AH5728">
        <v>7</v>
      </c>
      <c r="AI5728" t="s">
        <v>86</v>
      </c>
      <c r="AJ5728" t="s">
        <v>53</v>
      </c>
    </row>
    <row r="5729" spans="1:49" hidden="1" x14ac:dyDescent="0.35">
      <c r="A5729" s="2" t="s">
        <v>1497</v>
      </c>
      <c r="B5729">
        <v>21</v>
      </c>
      <c r="C5729">
        <v>2109</v>
      </c>
      <c r="D5729">
        <v>2</v>
      </c>
      <c r="E5729" t="s">
        <v>50</v>
      </c>
      <c r="F5729">
        <v>30</v>
      </c>
      <c r="G5729" t="s">
        <v>72</v>
      </c>
      <c r="I5729" t="s">
        <v>73</v>
      </c>
      <c r="J5729" t="s">
        <v>52</v>
      </c>
      <c r="K5729" t="s">
        <v>52</v>
      </c>
      <c r="L5729" t="s">
        <v>52</v>
      </c>
      <c r="M5729">
        <v>4</v>
      </c>
      <c r="N5729" t="s">
        <v>83</v>
      </c>
      <c r="O5729">
        <v>1</v>
      </c>
      <c r="P5729" s="2">
        <v>3</v>
      </c>
      <c r="Q5729" t="s">
        <v>50</v>
      </c>
      <c r="R5729">
        <v>10</v>
      </c>
      <c r="S5729" s="5">
        <f t="shared" si="89"/>
        <v>0</v>
      </c>
      <c r="T5729" t="s">
        <v>409</v>
      </c>
      <c r="U5729" t="s">
        <v>53</v>
      </c>
      <c r="W5729" t="s">
        <v>52</v>
      </c>
      <c r="X5729">
        <v>2</v>
      </c>
      <c r="AB5729" t="s">
        <v>72</v>
      </c>
      <c r="AD5729" t="s">
        <v>73</v>
      </c>
      <c r="AE5729" t="s">
        <v>52</v>
      </c>
      <c r="AF5729" t="s">
        <v>52</v>
      </c>
      <c r="AG5729" t="s">
        <v>52</v>
      </c>
      <c r="AH5729">
        <v>3</v>
      </c>
      <c r="AI5729" t="s">
        <v>63</v>
      </c>
      <c r="AJ5729" t="s">
        <v>52</v>
      </c>
      <c r="AK5729" t="s">
        <v>64</v>
      </c>
      <c r="AM5729" t="s">
        <v>62</v>
      </c>
      <c r="AN5729" t="s">
        <v>53</v>
      </c>
      <c r="AP5729">
        <v>0</v>
      </c>
      <c r="AQ5729">
        <v>0</v>
      </c>
      <c r="AR5729">
        <v>0</v>
      </c>
      <c r="AS5729">
        <v>400000</v>
      </c>
      <c r="AT5729">
        <v>0</v>
      </c>
      <c r="AU5729">
        <v>240000</v>
      </c>
      <c r="AV5729">
        <v>30000</v>
      </c>
      <c r="AW5729">
        <v>670000</v>
      </c>
    </row>
    <row r="5730" spans="1:49" hidden="1" x14ac:dyDescent="0.35">
      <c r="A5730" s="2" t="s">
        <v>1498</v>
      </c>
      <c r="B5730">
        <v>21</v>
      </c>
      <c r="C5730">
        <v>2102</v>
      </c>
      <c r="D5730">
        <v>2</v>
      </c>
      <c r="E5730" t="s">
        <v>56</v>
      </c>
      <c r="F5730">
        <v>73</v>
      </c>
      <c r="G5730" t="s">
        <v>72</v>
      </c>
      <c r="I5730" t="s">
        <v>73</v>
      </c>
      <c r="J5730" t="s">
        <v>53</v>
      </c>
      <c r="K5730" t="s">
        <v>53</v>
      </c>
      <c r="L5730" t="s">
        <v>52</v>
      </c>
      <c r="M5730">
        <v>1</v>
      </c>
      <c r="N5730" t="s">
        <v>67</v>
      </c>
      <c r="P5730" s="2">
        <v>1</v>
      </c>
      <c r="Q5730" t="s">
        <v>56</v>
      </c>
      <c r="R5730">
        <v>73</v>
      </c>
      <c r="S5730" s="5">
        <f t="shared" si="89"/>
        <v>0</v>
      </c>
      <c r="T5730" t="s">
        <v>54</v>
      </c>
      <c r="U5730" t="s">
        <v>53</v>
      </c>
      <c r="W5730" t="s">
        <v>53</v>
      </c>
      <c r="Y5730" t="s">
        <v>92</v>
      </c>
      <c r="AB5730" t="s">
        <v>72</v>
      </c>
      <c r="AD5730" t="s">
        <v>73</v>
      </c>
      <c r="AE5730" t="s">
        <v>53</v>
      </c>
      <c r="AF5730" t="s">
        <v>53</v>
      </c>
      <c r="AG5730" t="s">
        <v>52</v>
      </c>
      <c r="AH5730">
        <v>1</v>
      </c>
      <c r="AI5730" t="s">
        <v>67</v>
      </c>
      <c r="AJ5730" t="s">
        <v>53</v>
      </c>
    </row>
    <row r="5731" spans="1:49" hidden="1" x14ac:dyDescent="0.35">
      <c r="A5731" s="2" t="s">
        <v>1498</v>
      </c>
      <c r="B5731">
        <v>21</v>
      </c>
      <c r="C5731">
        <v>2102</v>
      </c>
      <c r="D5731">
        <v>2</v>
      </c>
      <c r="E5731" t="s">
        <v>56</v>
      </c>
      <c r="F5731">
        <v>73</v>
      </c>
      <c r="G5731" t="s">
        <v>72</v>
      </c>
      <c r="I5731" t="s">
        <v>73</v>
      </c>
      <c r="J5731" t="s">
        <v>53</v>
      </c>
      <c r="K5731" t="s">
        <v>53</v>
      </c>
      <c r="L5731" t="s">
        <v>52</v>
      </c>
      <c r="M5731">
        <v>1</v>
      </c>
      <c r="N5731" t="s">
        <v>67</v>
      </c>
      <c r="P5731" s="2">
        <v>2</v>
      </c>
      <c r="Q5731" t="s">
        <v>56</v>
      </c>
      <c r="R5731">
        <v>51</v>
      </c>
      <c r="S5731" s="5">
        <f t="shared" si="89"/>
        <v>0</v>
      </c>
      <c r="T5731" t="s">
        <v>58</v>
      </c>
      <c r="U5731" t="s">
        <v>53</v>
      </c>
      <c r="W5731" t="s">
        <v>52</v>
      </c>
      <c r="X5731">
        <v>1</v>
      </c>
      <c r="Y5731" t="s">
        <v>59</v>
      </c>
      <c r="AB5731" t="s">
        <v>72</v>
      </c>
      <c r="AD5731" t="s">
        <v>73</v>
      </c>
      <c r="AE5731" t="s">
        <v>53</v>
      </c>
      <c r="AF5731" t="s">
        <v>53</v>
      </c>
      <c r="AG5731" t="s">
        <v>53</v>
      </c>
    </row>
    <row r="5732" spans="1:49" hidden="1" x14ac:dyDescent="0.35">
      <c r="A5732" s="2" t="s">
        <v>1499</v>
      </c>
      <c r="B5732">
        <v>15</v>
      </c>
      <c r="C5732">
        <v>1502</v>
      </c>
      <c r="D5732">
        <v>1</v>
      </c>
      <c r="E5732" t="s">
        <v>50</v>
      </c>
      <c r="F5732">
        <v>66</v>
      </c>
      <c r="G5732" t="s">
        <v>72</v>
      </c>
      <c r="I5732" t="s">
        <v>73</v>
      </c>
      <c r="J5732" t="s">
        <v>52</v>
      </c>
      <c r="K5732" t="s">
        <v>52</v>
      </c>
      <c r="L5732" t="s">
        <v>52</v>
      </c>
      <c r="M5732">
        <v>4</v>
      </c>
      <c r="N5732" t="s">
        <v>83</v>
      </c>
      <c r="O5732">
        <v>2</v>
      </c>
      <c r="P5732" s="2">
        <v>1</v>
      </c>
      <c r="Q5732" t="s">
        <v>50</v>
      </c>
      <c r="R5732">
        <v>66</v>
      </c>
      <c r="S5732" s="5">
        <f t="shared" si="89"/>
        <v>0</v>
      </c>
      <c r="T5732" t="s">
        <v>54</v>
      </c>
      <c r="U5732" t="s">
        <v>53</v>
      </c>
      <c r="W5732" t="s">
        <v>53</v>
      </c>
      <c r="Y5732" t="s">
        <v>55</v>
      </c>
      <c r="Z5732" t="s">
        <v>52</v>
      </c>
      <c r="AA5732">
        <v>2</v>
      </c>
      <c r="AB5732" t="s">
        <v>72</v>
      </c>
      <c r="AD5732" t="s">
        <v>73</v>
      </c>
      <c r="AE5732" t="s">
        <v>52</v>
      </c>
      <c r="AF5732" t="s">
        <v>52</v>
      </c>
      <c r="AG5732" t="s">
        <v>52</v>
      </c>
      <c r="AH5732">
        <v>4</v>
      </c>
      <c r="AI5732" t="s">
        <v>83</v>
      </c>
      <c r="AJ5732" t="s">
        <v>53</v>
      </c>
    </row>
    <row r="5733" spans="1:49" hidden="1" x14ac:dyDescent="0.35">
      <c r="A5733" s="2" t="s">
        <v>1499</v>
      </c>
      <c r="B5733">
        <v>15</v>
      </c>
      <c r="C5733">
        <v>1502</v>
      </c>
      <c r="D5733">
        <v>1</v>
      </c>
      <c r="E5733" t="s">
        <v>50</v>
      </c>
      <c r="F5733">
        <v>66</v>
      </c>
      <c r="G5733" t="s">
        <v>72</v>
      </c>
      <c r="I5733" t="s">
        <v>73</v>
      </c>
      <c r="J5733" t="s">
        <v>52</v>
      </c>
      <c r="K5733" t="s">
        <v>52</v>
      </c>
      <c r="L5733" t="s">
        <v>52</v>
      </c>
      <c r="M5733">
        <v>4</v>
      </c>
      <c r="N5733" t="s">
        <v>83</v>
      </c>
      <c r="O5733">
        <v>2</v>
      </c>
      <c r="P5733" s="2">
        <v>2</v>
      </c>
      <c r="Q5733" t="s">
        <v>56</v>
      </c>
      <c r="R5733">
        <v>65</v>
      </c>
      <c r="S5733" s="5">
        <f t="shared" si="89"/>
        <v>0</v>
      </c>
      <c r="T5733" t="s">
        <v>57</v>
      </c>
      <c r="U5733" t="s">
        <v>53</v>
      </c>
      <c r="W5733" t="s">
        <v>53</v>
      </c>
      <c r="Y5733" t="s">
        <v>55</v>
      </c>
      <c r="Z5733" t="s">
        <v>52</v>
      </c>
      <c r="AA5733">
        <v>1</v>
      </c>
      <c r="AB5733" t="s">
        <v>72</v>
      </c>
      <c r="AD5733" t="s">
        <v>73</v>
      </c>
      <c r="AE5733" t="s">
        <v>52</v>
      </c>
      <c r="AF5733" t="s">
        <v>52</v>
      </c>
      <c r="AG5733" t="s">
        <v>52</v>
      </c>
      <c r="AH5733">
        <v>3</v>
      </c>
      <c r="AI5733" t="s">
        <v>63</v>
      </c>
      <c r="AJ5733" t="s">
        <v>53</v>
      </c>
    </row>
    <row r="5734" spans="1:49" hidden="1" x14ac:dyDescent="0.35">
      <c r="A5734" s="2" t="s">
        <v>1499</v>
      </c>
      <c r="B5734">
        <v>15</v>
      </c>
      <c r="C5734">
        <v>1502</v>
      </c>
      <c r="D5734">
        <v>1</v>
      </c>
      <c r="E5734" t="s">
        <v>50</v>
      </c>
      <c r="F5734">
        <v>66</v>
      </c>
      <c r="G5734" t="s">
        <v>72</v>
      </c>
      <c r="I5734" t="s">
        <v>73</v>
      </c>
      <c r="J5734" t="s">
        <v>52</v>
      </c>
      <c r="K5734" t="s">
        <v>52</v>
      </c>
      <c r="L5734" t="s">
        <v>52</v>
      </c>
      <c r="M5734">
        <v>4</v>
      </c>
      <c r="N5734" t="s">
        <v>83</v>
      </c>
      <c r="O5734">
        <v>2</v>
      </c>
      <c r="P5734" s="2">
        <v>3</v>
      </c>
      <c r="Q5734" t="s">
        <v>56</v>
      </c>
      <c r="R5734">
        <v>25</v>
      </c>
      <c r="S5734" s="5">
        <f t="shared" si="89"/>
        <v>0</v>
      </c>
      <c r="T5734" t="s">
        <v>58</v>
      </c>
      <c r="U5734" t="s">
        <v>52</v>
      </c>
      <c r="V5734">
        <v>1</v>
      </c>
      <c r="W5734" t="s">
        <v>52</v>
      </c>
      <c r="X5734">
        <v>2</v>
      </c>
      <c r="Y5734" t="s">
        <v>59</v>
      </c>
      <c r="AB5734" t="s">
        <v>72</v>
      </c>
      <c r="AD5734" t="s">
        <v>73</v>
      </c>
      <c r="AE5734" t="s">
        <v>52</v>
      </c>
      <c r="AF5734" t="s">
        <v>52</v>
      </c>
      <c r="AG5734" t="s">
        <v>52</v>
      </c>
      <c r="AH5734">
        <v>17</v>
      </c>
      <c r="AI5734" t="s">
        <v>140</v>
      </c>
      <c r="AJ5734" t="s">
        <v>53</v>
      </c>
    </row>
    <row r="5735" spans="1:49" hidden="1" x14ac:dyDescent="0.35">
      <c r="A5735" s="2" t="s">
        <v>1499</v>
      </c>
      <c r="B5735">
        <v>15</v>
      </c>
      <c r="C5735">
        <v>1502</v>
      </c>
      <c r="D5735">
        <v>1</v>
      </c>
      <c r="E5735" t="s">
        <v>50</v>
      </c>
      <c r="F5735">
        <v>66</v>
      </c>
      <c r="G5735" t="s">
        <v>72</v>
      </c>
      <c r="I5735" t="s">
        <v>73</v>
      </c>
      <c r="J5735" t="s">
        <v>52</v>
      </c>
      <c r="K5735" t="s">
        <v>52</v>
      </c>
      <c r="L5735" t="s">
        <v>52</v>
      </c>
      <c r="M5735">
        <v>4</v>
      </c>
      <c r="N5735" t="s">
        <v>83</v>
      </c>
      <c r="O5735">
        <v>2</v>
      </c>
      <c r="P5735" s="2">
        <v>4</v>
      </c>
      <c r="Q5735" t="s">
        <v>50</v>
      </c>
      <c r="R5735">
        <v>11</v>
      </c>
      <c r="S5735" s="5">
        <f t="shared" si="89"/>
        <v>0</v>
      </c>
      <c r="T5735" t="s">
        <v>102</v>
      </c>
      <c r="U5735" t="s">
        <v>53</v>
      </c>
      <c r="W5735" t="s">
        <v>53</v>
      </c>
      <c r="AB5735" t="s">
        <v>72</v>
      </c>
      <c r="AD5735" t="s">
        <v>73</v>
      </c>
      <c r="AE5735" t="s">
        <v>52</v>
      </c>
      <c r="AF5735" t="s">
        <v>52</v>
      </c>
      <c r="AG5735" t="s">
        <v>52</v>
      </c>
      <c r="AH5735">
        <v>4</v>
      </c>
      <c r="AI5735" t="s">
        <v>63</v>
      </c>
      <c r="AJ5735" t="s">
        <v>52</v>
      </c>
      <c r="AK5735" t="s">
        <v>64</v>
      </c>
      <c r="AM5735" t="s">
        <v>62</v>
      </c>
      <c r="AN5735" t="s">
        <v>53</v>
      </c>
    </row>
    <row r="5736" spans="1:49" hidden="1" x14ac:dyDescent="0.35">
      <c r="A5736" s="2" t="s">
        <v>1499</v>
      </c>
      <c r="B5736">
        <v>15</v>
      </c>
      <c r="C5736">
        <v>1502</v>
      </c>
      <c r="D5736">
        <v>1</v>
      </c>
      <c r="E5736" t="s">
        <v>50</v>
      </c>
      <c r="F5736">
        <v>66</v>
      </c>
      <c r="G5736" t="s">
        <v>72</v>
      </c>
      <c r="I5736" t="s">
        <v>73</v>
      </c>
      <c r="J5736" t="s">
        <v>52</v>
      </c>
      <c r="K5736" t="s">
        <v>52</v>
      </c>
      <c r="L5736" t="s">
        <v>52</v>
      </c>
      <c r="M5736">
        <v>4</v>
      </c>
      <c r="N5736" t="s">
        <v>83</v>
      </c>
      <c r="O5736">
        <v>2</v>
      </c>
      <c r="P5736" s="2">
        <v>5</v>
      </c>
      <c r="Q5736" t="s">
        <v>50</v>
      </c>
      <c r="R5736">
        <v>5</v>
      </c>
      <c r="S5736" s="5">
        <f t="shared" si="89"/>
        <v>0</v>
      </c>
      <c r="T5736" t="s">
        <v>102</v>
      </c>
      <c r="U5736" t="s">
        <v>53</v>
      </c>
      <c r="W5736" t="s">
        <v>53</v>
      </c>
      <c r="AB5736" t="s">
        <v>72</v>
      </c>
      <c r="AD5736" t="s">
        <v>73</v>
      </c>
      <c r="AE5736" t="s">
        <v>53</v>
      </c>
      <c r="AF5736" t="s">
        <v>53</v>
      </c>
      <c r="AG5736" t="s">
        <v>52</v>
      </c>
      <c r="AH5736">
        <v>1</v>
      </c>
      <c r="AI5736" t="s">
        <v>68</v>
      </c>
      <c r="AJ5736" t="s">
        <v>52</v>
      </c>
      <c r="AK5736" t="s">
        <v>74</v>
      </c>
      <c r="AM5736" t="s">
        <v>62</v>
      </c>
      <c r="AN5736" t="s">
        <v>53</v>
      </c>
    </row>
    <row r="5737" spans="1:49" hidden="1" x14ac:dyDescent="0.35">
      <c r="A5737" s="2" t="s">
        <v>1500</v>
      </c>
      <c r="B5737">
        <v>2</v>
      </c>
      <c r="C5737">
        <v>202</v>
      </c>
      <c r="D5737">
        <v>2</v>
      </c>
      <c r="E5737" t="s">
        <v>50</v>
      </c>
      <c r="F5737">
        <v>50</v>
      </c>
      <c r="G5737" t="s">
        <v>72</v>
      </c>
      <c r="I5737" t="s">
        <v>73</v>
      </c>
      <c r="J5737" t="s">
        <v>53</v>
      </c>
      <c r="K5737" t="s">
        <v>53</v>
      </c>
      <c r="L5737" t="s">
        <v>53</v>
      </c>
      <c r="M5737">
        <v>0</v>
      </c>
      <c r="O5737">
        <v>2</v>
      </c>
      <c r="P5737" s="2">
        <v>1</v>
      </c>
      <c r="Q5737" t="s">
        <v>50</v>
      </c>
      <c r="R5737">
        <v>50</v>
      </c>
      <c r="S5737" s="5">
        <f t="shared" si="89"/>
        <v>0</v>
      </c>
      <c r="T5737" t="s">
        <v>54</v>
      </c>
      <c r="U5737" t="s">
        <v>53</v>
      </c>
      <c r="W5737" t="s">
        <v>53</v>
      </c>
      <c r="Y5737" t="s">
        <v>92</v>
      </c>
      <c r="AB5737" t="s">
        <v>72</v>
      </c>
      <c r="AD5737" t="s">
        <v>73</v>
      </c>
      <c r="AE5737" t="s">
        <v>53</v>
      </c>
      <c r="AF5737" t="s">
        <v>53</v>
      </c>
      <c r="AG5737" t="s">
        <v>53</v>
      </c>
    </row>
    <row r="5738" spans="1:49" hidden="1" x14ac:dyDescent="0.35">
      <c r="A5738" s="2" t="s">
        <v>1500</v>
      </c>
      <c r="B5738">
        <v>2</v>
      </c>
      <c r="C5738">
        <v>202</v>
      </c>
      <c r="D5738">
        <v>2</v>
      </c>
      <c r="E5738" t="s">
        <v>50</v>
      </c>
      <c r="F5738">
        <v>50</v>
      </c>
      <c r="G5738" t="s">
        <v>72</v>
      </c>
      <c r="I5738" t="s">
        <v>73</v>
      </c>
      <c r="J5738" t="s">
        <v>53</v>
      </c>
      <c r="K5738" t="s">
        <v>53</v>
      </c>
      <c r="L5738" t="s">
        <v>53</v>
      </c>
      <c r="M5738">
        <v>0</v>
      </c>
      <c r="O5738">
        <v>2</v>
      </c>
      <c r="P5738" s="2">
        <v>2</v>
      </c>
      <c r="Q5738" t="s">
        <v>50</v>
      </c>
      <c r="R5738">
        <v>24</v>
      </c>
      <c r="S5738" s="5">
        <f t="shared" si="89"/>
        <v>0</v>
      </c>
      <c r="T5738" t="s">
        <v>58</v>
      </c>
      <c r="U5738" t="s">
        <v>52</v>
      </c>
      <c r="V5738">
        <v>1</v>
      </c>
      <c r="W5738" t="s">
        <v>53</v>
      </c>
      <c r="Y5738" t="s">
        <v>59</v>
      </c>
      <c r="AB5738" t="s">
        <v>72</v>
      </c>
      <c r="AD5738" t="s">
        <v>73</v>
      </c>
      <c r="AE5738" t="s">
        <v>52</v>
      </c>
      <c r="AF5738" t="s">
        <v>52</v>
      </c>
      <c r="AG5738" t="s">
        <v>52</v>
      </c>
      <c r="AH5738">
        <v>9</v>
      </c>
      <c r="AI5738" t="s">
        <v>100</v>
      </c>
      <c r="AJ5738" t="s">
        <v>53</v>
      </c>
    </row>
    <row r="5739" spans="1:49" hidden="1" x14ac:dyDescent="0.35">
      <c r="A5739" s="2" t="s">
        <v>1500</v>
      </c>
      <c r="B5739">
        <v>2</v>
      </c>
      <c r="C5739">
        <v>202</v>
      </c>
      <c r="D5739">
        <v>2</v>
      </c>
      <c r="E5739" t="s">
        <v>50</v>
      </c>
      <c r="F5739">
        <v>50</v>
      </c>
      <c r="G5739" t="s">
        <v>72</v>
      </c>
      <c r="I5739" t="s">
        <v>73</v>
      </c>
      <c r="J5739" t="s">
        <v>53</v>
      </c>
      <c r="K5739" t="s">
        <v>53</v>
      </c>
      <c r="L5739" t="s">
        <v>53</v>
      </c>
      <c r="M5739">
        <v>0</v>
      </c>
      <c r="O5739">
        <v>2</v>
      </c>
      <c r="P5739" s="2">
        <v>3</v>
      </c>
      <c r="Q5739" t="s">
        <v>56</v>
      </c>
      <c r="R5739">
        <v>23</v>
      </c>
      <c r="S5739" s="5">
        <f t="shared" si="89"/>
        <v>0</v>
      </c>
      <c r="T5739" t="s">
        <v>58</v>
      </c>
      <c r="U5739" t="s">
        <v>52</v>
      </c>
      <c r="V5739">
        <v>1</v>
      </c>
      <c r="W5739" t="s">
        <v>53</v>
      </c>
      <c r="Y5739" t="s">
        <v>55</v>
      </c>
      <c r="Z5739" t="s">
        <v>52</v>
      </c>
      <c r="AA5739">
        <v>5</v>
      </c>
      <c r="AB5739" t="s">
        <v>72</v>
      </c>
      <c r="AD5739" t="s">
        <v>73</v>
      </c>
      <c r="AE5739" t="s">
        <v>52</v>
      </c>
      <c r="AF5739" t="s">
        <v>52</v>
      </c>
      <c r="AG5739" t="s">
        <v>53</v>
      </c>
    </row>
    <row r="5740" spans="1:49" x14ac:dyDescent="0.35">
      <c r="A5740" s="2" t="s">
        <v>1500</v>
      </c>
      <c r="B5740">
        <v>2</v>
      </c>
      <c r="C5740">
        <v>202</v>
      </c>
      <c r="D5740">
        <v>2</v>
      </c>
      <c r="E5740" t="s">
        <v>50</v>
      </c>
      <c r="F5740">
        <v>50</v>
      </c>
      <c r="G5740" t="s">
        <v>72</v>
      </c>
      <c r="I5740" t="s">
        <v>73</v>
      </c>
      <c r="J5740" t="s">
        <v>53</v>
      </c>
      <c r="K5740" t="s">
        <v>53</v>
      </c>
      <c r="L5740" t="s">
        <v>53</v>
      </c>
      <c r="M5740">
        <v>0</v>
      </c>
      <c r="O5740">
        <v>2</v>
      </c>
      <c r="P5740" s="6">
        <v>4</v>
      </c>
      <c r="Q5740" t="s">
        <v>56</v>
      </c>
      <c r="R5740">
        <v>16</v>
      </c>
      <c r="S5740" s="5">
        <f t="shared" si="89"/>
        <v>1</v>
      </c>
      <c r="T5740" t="s">
        <v>58</v>
      </c>
      <c r="U5740" t="s">
        <v>52</v>
      </c>
      <c r="V5740">
        <v>1</v>
      </c>
      <c r="W5740" t="s">
        <v>53</v>
      </c>
      <c r="Y5740" t="s">
        <v>59</v>
      </c>
      <c r="AB5740" t="s">
        <v>72</v>
      </c>
      <c r="AD5740" t="s">
        <v>73</v>
      </c>
      <c r="AE5740" t="s">
        <v>52</v>
      </c>
      <c r="AF5740" t="s">
        <v>52</v>
      </c>
      <c r="AG5740" t="s">
        <v>52</v>
      </c>
      <c r="AH5740">
        <v>9</v>
      </c>
      <c r="AI5740" t="s">
        <v>100</v>
      </c>
      <c r="AJ5740" t="s">
        <v>53</v>
      </c>
      <c r="AO5740" t="s">
        <v>198</v>
      </c>
    </row>
    <row r="5741" spans="1:49" hidden="1" x14ac:dyDescent="0.35">
      <c r="A5741" s="2" t="s">
        <v>1500</v>
      </c>
      <c r="B5741">
        <v>2</v>
      </c>
      <c r="C5741">
        <v>202</v>
      </c>
      <c r="D5741">
        <v>2</v>
      </c>
      <c r="E5741" t="s">
        <v>50</v>
      </c>
      <c r="F5741">
        <v>50</v>
      </c>
      <c r="G5741" t="s">
        <v>72</v>
      </c>
      <c r="I5741" t="s">
        <v>73</v>
      </c>
      <c r="J5741" t="s">
        <v>53</v>
      </c>
      <c r="K5741" t="s">
        <v>53</v>
      </c>
      <c r="L5741" t="s">
        <v>53</v>
      </c>
      <c r="M5741">
        <v>0</v>
      </c>
      <c r="O5741">
        <v>2</v>
      </c>
      <c r="P5741" s="2">
        <v>5</v>
      </c>
      <c r="Q5741" t="s">
        <v>50</v>
      </c>
      <c r="R5741">
        <v>26</v>
      </c>
      <c r="S5741" s="5">
        <f t="shared" si="89"/>
        <v>0</v>
      </c>
      <c r="T5741" t="s">
        <v>99</v>
      </c>
      <c r="U5741" t="s">
        <v>53</v>
      </c>
      <c r="W5741" t="s">
        <v>53</v>
      </c>
      <c r="Y5741" t="s">
        <v>55</v>
      </c>
      <c r="Z5741" t="s">
        <v>52</v>
      </c>
      <c r="AA5741">
        <v>3</v>
      </c>
      <c r="AB5741" t="s">
        <v>72</v>
      </c>
      <c r="AD5741" t="s">
        <v>73</v>
      </c>
      <c r="AE5741" t="s">
        <v>52</v>
      </c>
      <c r="AF5741" t="s">
        <v>52</v>
      </c>
      <c r="AG5741" t="s">
        <v>52</v>
      </c>
      <c r="AH5741">
        <v>9</v>
      </c>
      <c r="AI5741" t="s">
        <v>100</v>
      </c>
      <c r="AJ5741" t="s">
        <v>53</v>
      </c>
    </row>
    <row r="5742" spans="1:49" hidden="1" x14ac:dyDescent="0.35">
      <c r="A5742" s="2" t="s">
        <v>1500</v>
      </c>
      <c r="B5742">
        <v>2</v>
      </c>
      <c r="C5742">
        <v>202</v>
      </c>
      <c r="D5742">
        <v>2</v>
      </c>
      <c r="E5742" t="s">
        <v>50</v>
      </c>
      <c r="F5742">
        <v>50</v>
      </c>
      <c r="G5742" t="s">
        <v>72</v>
      </c>
      <c r="I5742" t="s">
        <v>73</v>
      </c>
      <c r="J5742" t="s">
        <v>53</v>
      </c>
      <c r="K5742" t="s">
        <v>53</v>
      </c>
      <c r="L5742" t="s">
        <v>53</v>
      </c>
      <c r="M5742">
        <v>0</v>
      </c>
      <c r="O5742">
        <v>2</v>
      </c>
      <c r="P5742" s="2">
        <v>6</v>
      </c>
      <c r="Q5742" t="s">
        <v>50</v>
      </c>
      <c r="R5742">
        <v>1</v>
      </c>
      <c r="S5742" s="5">
        <f t="shared" si="89"/>
        <v>0</v>
      </c>
      <c r="T5742" t="s">
        <v>102</v>
      </c>
      <c r="U5742" t="s">
        <v>52</v>
      </c>
      <c r="V5742">
        <v>5</v>
      </c>
      <c r="W5742" t="s">
        <v>52</v>
      </c>
      <c r="X5742">
        <v>3</v>
      </c>
      <c r="AB5742" t="s">
        <v>72</v>
      </c>
    </row>
    <row r="5743" spans="1:49" hidden="1" x14ac:dyDescent="0.35">
      <c r="A5743" s="2" t="s">
        <v>1501</v>
      </c>
      <c r="B5743">
        <v>25</v>
      </c>
      <c r="C5743">
        <v>2506</v>
      </c>
      <c r="D5743">
        <v>2</v>
      </c>
      <c r="E5743" t="s">
        <v>50</v>
      </c>
      <c r="F5743">
        <v>57</v>
      </c>
      <c r="G5743" t="s">
        <v>136</v>
      </c>
      <c r="H5743" t="s">
        <v>52</v>
      </c>
      <c r="I5743" t="s">
        <v>52</v>
      </c>
      <c r="J5743" t="s">
        <v>52</v>
      </c>
      <c r="K5743" t="s">
        <v>52</v>
      </c>
      <c r="L5743" t="s">
        <v>52</v>
      </c>
      <c r="M5743">
        <v>5</v>
      </c>
      <c r="N5743" t="s">
        <v>78</v>
      </c>
      <c r="O5743">
        <v>1</v>
      </c>
      <c r="P5743" s="2">
        <v>1</v>
      </c>
      <c r="Q5743" t="s">
        <v>50</v>
      </c>
      <c r="R5743">
        <v>57</v>
      </c>
      <c r="S5743" s="5">
        <f t="shared" si="89"/>
        <v>0</v>
      </c>
      <c r="T5743" t="s">
        <v>54</v>
      </c>
      <c r="U5743" t="s">
        <v>53</v>
      </c>
      <c r="W5743" t="s">
        <v>53</v>
      </c>
      <c r="Y5743" t="s">
        <v>55</v>
      </c>
      <c r="Z5743" t="s">
        <v>52</v>
      </c>
      <c r="AA5743">
        <v>2</v>
      </c>
      <c r="AB5743" t="s">
        <v>136</v>
      </c>
      <c r="AC5743" t="s">
        <v>52</v>
      </c>
      <c r="AD5743" t="s">
        <v>52</v>
      </c>
      <c r="AE5743" t="s">
        <v>52</v>
      </c>
      <c r="AF5743" t="s">
        <v>52</v>
      </c>
      <c r="AG5743" t="s">
        <v>52</v>
      </c>
      <c r="AH5743">
        <v>5</v>
      </c>
      <c r="AI5743" t="s">
        <v>78</v>
      </c>
      <c r="AJ5743" t="s">
        <v>53</v>
      </c>
    </row>
    <row r="5744" spans="1:49" hidden="1" x14ac:dyDescent="0.35">
      <c r="A5744" s="2" t="s">
        <v>1501</v>
      </c>
      <c r="B5744">
        <v>25</v>
      </c>
      <c r="C5744">
        <v>2506</v>
      </c>
      <c r="D5744">
        <v>2</v>
      </c>
      <c r="E5744" t="s">
        <v>50</v>
      </c>
      <c r="F5744">
        <v>57</v>
      </c>
      <c r="G5744" t="s">
        <v>136</v>
      </c>
      <c r="H5744" t="s">
        <v>52</v>
      </c>
      <c r="I5744" t="s">
        <v>52</v>
      </c>
      <c r="J5744" t="s">
        <v>52</v>
      </c>
      <c r="K5744" t="s">
        <v>52</v>
      </c>
      <c r="L5744" t="s">
        <v>52</v>
      </c>
      <c r="M5744">
        <v>5</v>
      </c>
      <c r="N5744" t="s">
        <v>78</v>
      </c>
      <c r="O5744">
        <v>1</v>
      </c>
      <c r="P5744" s="2">
        <v>2</v>
      </c>
      <c r="Q5744" t="s">
        <v>56</v>
      </c>
      <c r="R5744">
        <v>57</v>
      </c>
      <c r="S5744" s="5">
        <f t="shared" si="89"/>
        <v>0</v>
      </c>
      <c r="T5744" t="s">
        <v>57</v>
      </c>
      <c r="U5744" t="s">
        <v>53</v>
      </c>
      <c r="W5744" t="s">
        <v>53</v>
      </c>
      <c r="Y5744" t="s">
        <v>55</v>
      </c>
      <c r="Z5744" t="s">
        <v>52</v>
      </c>
      <c r="AA5744">
        <v>1</v>
      </c>
      <c r="AB5744" t="s">
        <v>136</v>
      </c>
      <c r="AC5744" t="s">
        <v>52</v>
      </c>
      <c r="AD5744" t="s">
        <v>52</v>
      </c>
      <c r="AE5744" t="s">
        <v>53</v>
      </c>
      <c r="AF5744" t="s">
        <v>53</v>
      </c>
      <c r="AG5744" t="s">
        <v>53</v>
      </c>
    </row>
    <row r="5745" spans="1:49" x14ac:dyDescent="0.35">
      <c r="A5745" s="2" t="s">
        <v>1501</v>
      </c>
      <c r="B5745">
        <v>25</v>
      </c>
      <c r="C5745">
        <v>2506</v>
      </c>
      <c r="D5745">
        <v>2</v>
      </c>
      <c r="E5745" t="s">
        <v>50</v>
      </c>
      <c r="F5745">
        <v>57</v>
      </c>
      <c r="G5745" t="s">
        <v>136</v>
      </c>
      <c r="H5745" t="s">
        <v>52</v>
      </c>
      <c r="I5745" t="s">
        <v>52</v>
      </c>
      <c r="J5745" t="s">
        <v>52</v>
      </c>
      <c r="K5745" t="s">
        <v>52</v>
      </c>
      <c r="L5745" t="s">
        <v>52</v>
      </c>
      <c r="M5745">
        <v>5</v>
      </c>
      <c r="N5745" t="s">
        <v>78</v>
      </c>
      <c r="O5745">
        <v>1</v>
      </c>
      <c r="P5745" s="6">
        <v>3</v>
      </c>
      <c r="Q5745" t="s">
        <v>56</v>
      </c>
      <c r="R5745">
        <v>13</v>
      </c>
      <c r="S5745" s="5">
        <f t="shared" si="89"/>
        <v>1</v>
      </c>
      <c r="T5745" t="s">
        <v>58</v>
      </c>
      <c r="U5745" t="s">
        <v>52</v>
      </c>
      <c r="V5745">
        <v>1</v>
      </c>
      <c r="W5745" t="s">
        <v>52</v>
      </c>
      <c r="X5745">
        <v>2</v>
      </c>
      <c r="Y5745" t="s">
        <v>59</v>
      </c>
      <c r="AB5745" t="s">
        <v>136</v>
      </c>
      <c r="AC5745" t="s">
        <v>52</v>
      </c>
      <c r="AD5745" t="s">
        <v>52</v>
      </c>
      <c r="AE5745" t="s">
        <v>52</v>
      </c>
      <c r="AF5745" t="s">
        <v>52</v>
      </c>
      <c r="AG5745" t="s">
        <v>52</v>
      </c>
      <c r="AH5745">
        <v>6</v>
      </c>
      <c r="AI5745" t="s">
        <v>79</v>
      </c>
      <c r="AJ5745" t="s">
        <v>53</v>
      </c>
      <c r="AO5745" t="s">
        <v>198</v>
      </c>
    </row>
    <row r="5746" spans="1:49" hidden="1" x14ac:dyDescent="0.35">
      <c r="A5746" s="2" t="s">
        <v>1502</v>
      </c>
      <c r="B5746">
        <v>4</v>
      </c>
      <c r="C5746">
        <v>403</v>
      </c>
      <c r="D5746">
        <v>1</v>
      </c>
      <c r="E5746" t="s">
        <v>56</v>
      </c>
      <c r="F5746">
        <v>35</v>
      </c>
      <c r="G5746" t="s">
        <v>72</v>
      </c>
      <c r="I5746" t="s">
        <v>52</v>
      </c>
      <c r="J5746" t="s">
        <v>52</v>
      </c>
      <c r="K5746" t="s">
        <v>52</v>
      </c>
      <c r="L5746" t="s">
        <v>52</v>
      </c>
      <c r="M5746">
        <v>9</v>
      </c>
      <c r="N5746" t="s">
        <v>60</v>
      </c>
      <c r="O5746">
        <v>2</v>
      </c>
      <c r="P5746" s="2">
        <v>1</v>
      </c>
      <c r="Q5746" t="s">
        <v>56</v>
      </c>
      <c r="R5746">
        <v>35</v>
      </c>
      <c r="S5746" s="5">
        <f t="shared" si="89"/>
        <v>0</v>
      </c>
      <c r="T5746" t="s">
        <v>54</v>
      </c>
      <c r="U5746" t="s">
        <v>53</v>
      </c>
      <c r="W5746" t="s">
        <v>53</v>
      </c>
      <c r="Y5746" t="s">
        <v>92</v>
      </c>
      <c r="AB5746" t="s">
        <v>72</v>
      </c>
      <c r="AD5746" t="s">
        <v>52</v>
      </c>
      <c r="AE5746" t="s">
        <v>52</v>
      </c>
      <c r="AF5746" t="s">
        <v>52</v>
      </c>
      <c r="AG5746" t="s">
        <v>52</v>
      </c>
      <c r="AH5746">
        <v>9</v>
      </c>
      <c r="AI5746" t="s">
        <v>60</v>
      </c>
      <c r="AJ5746" t="s">
        <v>53</v>
      </c>
    </row>
    <row r="5747" spans="1:49" hidden="1" x14ac:dyDescent="0.35">
      <c r="A5747" s="2" t="s">
        <v>1502</v>
      </c>
      <c r="B5747">
        <v>4</v>
      </c>
      <c r="C5747">
        <v>403</v>
      </c>
      <c r="D5747">
        <v>1</v>
      </c>
      <c r="E5747" t="s">
        <v>56</v>
      </c>
      <c r="F5747">
        <v>35</v>
      </c>
      <c r="G5747" t="s">
        <v>72</v>
      </c>
      <c r="I5747" t="s">
        <v>52</v>
      </c>
      <c r="J5747" t="s">
        <v>52</v>
      </c>
      <c r="K5747" t="s">
        <v>52</v>
      </c>
      <c r="L5747" t="s">
        <v>52</v>
      </c>
      <c r="M5747">
        <v>9</v>
      </c>
      <c r="N5747" t="s">
        <v>60</v>
      </c>
      <c r="O5747">
        <v>2</v>
      </c>
      <c r="P5747" s="2">
        <v>2</v>
      </c>
      <c r="Q5747" t="s">
        <v>56</v>
      </c>
      <c r="R5747">
        <v>4</v>
      </c>
      <c r="S5747" s="5">
        <f t="shared" si="89"/>
        <v>0</v>
      </c>
      <c r="T5747" t="s">
        <v>58</v>
      </c>
      <c r="U5747" t="s">
        <v>53</v>
      </c>
      <c r="W5747" t="s">
        <v>52</v>
      </c>
      <c r="X5747">
        <v>1</v>
      </c>
      <c r="AB5747" t="s">
        <v>72</v>
      </c>
      <c r="AD5747" t="s">
        <v>73</v>
      </c>
      <c r="AE5747" t="s">
        <v>53</v>
      </c>
      <c r="AF5747" t="s">
        <v>53</v>
      </c>
      <c r="AG5747" t="s">
        <v>53</v>
      </c>
      <c r="AO5747" t="s">
        <v>70</v>
      </c>
    </row>
    <row r="5748" spans="1:49" hidden="1" x14ac:dyDescent="0.35">
      <c r="A5748" s="2" t="s">
        <v>1502</v>
      </c>
      <c r="B5748">
        <v>4</v>
      </c>
      <c r="C5748">
        <v>403</v>
      </c>
      <c r="D5748">
        <v>1</v>
      </c>
      <c r="E5748" t="s">
        <v>56</v>
      </c>
      <c r="F5748">
        <v>35</v>
      </c>
      <c r="G5748" t="s">
        <v>72</v>
      </c>
      <c r="I5748" t="s">
        <v>52</v>
      </c>
      <c r="J5748" t="s">
        <v>52</v>
      </c>
      <c r="K5748" t="s">
        <v>52</v>
      </c>
      <c r="L5748" t="s">
        <v>52</v>
      </c>
      <c r="M5748">
        <v>9</v>
      </c>
      <c r="N5748" t="s">
        <v>60</v>
      </c>
      <c r="O5748">
        <v>2</v>
      </c>
      <c r="P5748" s="2">
        <v>3</v>
      </c>
      <c r="Q5748" t="s">
        <v>56</v>
      </c>
      <c r="R5748">
        <v>2</v>
      </c>
      <c r="S5748" s="5">
        <f t="shared" si="89"/>
        <v>0</v>
      </c>
      <c r="T5748" t="s">
        <v>58</v>
      </c>
      <c r="U5748" t="s">
        <v>53</v>
      </c>
      <c r="W5748" t="s">
        <v>52</v>
      </c>
      <c r="X5748">
        <v>1</v>
      </c>
      <c r="AB5748" t="s">
        <v>72</v>
      </c>
      <c r="AD5748" t="s">
        <v>73</v>
      </c>
    </row>
    <row r="5749" spans="1:49" hidden="1" x14ac:dyDescent="0.35">
      <c r="A5749" s="2" t="s">
        <v>1503</v>
      </c>
      <c r="B5749">
        <v>12</v>
      </c>
      <c r="C5749">
        <v>1207</v>
      </c>
      <c r="D5749">
        <v>1</v>
      </c>
      <c r="E5749" t="s">
        <v>50</v>
      </c>
      <c r="F5749">
        <v>47</v>
      </c>
      <c r="G5749" t="s">
        <v>72</v>
      </c>
      <c r="I5749" t="s">
        <v>73</v>
      </c>
      <c r="J5749" t="s">
        <v>52</v>
      </c>
      <c r="K5749" t="s">
        <v>52</v>
      </c>
      <c r="L5749" t="s">
        <v>52</v>
      </c>
      <c r="M5749">
        <v>2</v>
      </c>
      <c r="N5749" t="s">
        <v>97</v>
      </c>
      <c r="P5749" s="2">
        <v>1</v>
      </c>
      <c r="Q5749" t="s">
        <v>50</v>
      </c>
      <c r="R5749">
        <v>47</v>
      </c>
      <c r="S5749" s="5">
        <f t="shared" si="89"/>
        <v>0</v>
      </c>
      <c r="T5749" t="s">
        <v>54</v>
      </c>
      <c r="U5749" t="s">
        <v>53</v>
      </c>
      <c r="W5749" t="s">
        <v>53</v>
      </c>
      <c r="Y5749" t="s">
        <v>55</v>
      </c>
      <c r="Z5749" t="s">
        <v>52</v>
      </c>
      <c r="AA5749">
        <v>2</v>
      </c>
      <c r="AB5749" t="s">
        <v>72</v>
      </c>
      <c r="AD5749" t="s">
        <v>73</v>
      </c>
      <c r="AE5749" t="s">
        <v>52</v>
      </c>
      <c r="AF5749" t="s">
        <v>52</v>
      </c>
      <c r="AG5749" t="s">
        <v>52</v>
      </c>
      <c r="AH5749">
        <v>2</v>
      </c>
      <c r="AI5749" t="s">
        <v>97</v>
      </c>
      <c r="AJ5749" t="s">
        <v>53</v>
      </c>
    </row>
    <row r="5750" spans="1:49" hidden="1" x14ac:dyDescent="0.35">
      <c r="A5750" s="2" t="s">
        <v>1503</v>
      </c>
      <c r="B5750">
        <v>12</v>
      </c>
      <c r="C5750">
        <v>1207</v>
      </c>
      <c r="D5750">
        <v>1</v>
      </c>
      <c r="E5750" t="s">
        <v>50</v>
      </c>
      <c r="F5750">
        <v>47</v>
      </c>
      <c r="G5750" t="s">
        <v>72</v>
      </c>
      <c r="I5750" t="s">
        <v>73</v>
      </c>
      <c r="J5750" t="s">
        <v>52</v>
      </c>
      <c r="K5750" t="s">
        <v>52</v>
      </c>
      <c r="L5750" t="s">
        <v>52</v>
      </c>
      <c r="M5750">
        <v>2</v>
      </c>
      <c r="N5750" t="s">
        <v>97</v>
      </c>
      <c r="P5750" s="2">
        <v>2</v>
      </c>
      <c r="Q5750" t="s">
        <v>56</v>
      </c>
      <c r="R5750">
        <v>47</v>
      </c>
      <c r="S5750" s="5">
        <f t="shared" si="89"/>
        <v>0</v>
      </c>
      <c r="T5750" t="s">
        <v>57</v>
      </c>
      <c r="U5750" t="s">
        <v>53</v>
      </c>
      <c r="W5750" t="s">
        <v>53</v>
      </c>
      <c r="Y5750" t="s">
        <v>55</v>
      </c>
      <c r="Z5750" t="s">
        <v>52</v>
      </c>
      <c r="AA5750">
        <v>1</v>
      </c>
      <c r="AB5750" t="s">
        <v>72</v>
      </c>
      <c r="AD5750" t="s">
        <v>73</v>
      </c>
      <c r="AE5750" t="s">
        <v>52</v>
      </c>
      <c r="AF5750" t="s">
        <v>52</v>
      </c>
      <c r="AG5750" t="s">
        <v>52</v>
      </c>
      <c r="AH5750">
        <v>12</v>
      </c>
      <c r="AI5750" t="s">
        <v>115</v>
      </c>
      <c r="AJ5750" t="s">
        <v>53</v>
      </c>
    </row>
    <row r="5751" spans="1:49" hidden="1" x14ac:dyDescent="0.35">
      <c r="A5751" s="2" t="s">
        <v>1503</v>
      </c>
      <c r="B5751">
        <v>12</v>
      </c>
      <c r="C5751">
        <v>1207</v>
      </c>
      <c r="D5751">
        <v>1</v>
      </c>
      <c r="E5751" t="s">
        <v>50</v>
      </c>
      <c r="F5751">
        <v>47</v>
      </c>
      <c r="G5751" t="s">
        <v>72</v>
      </c>
      <c r="I5751" t="s">
        <v>73</v>
      </c>
      <c r="J5751" t="s">
        <v>52</v>
      </c>
      <c r="K5751" t="s">
        <v>52</v>
      </c>
      <c r="L5751" t="s">
        <v>52</v>
      </c>
      <c r="M5751">
        <v>2</v>
      </c>
      <c r="N5751" t="s">
        <v>97</v>
      </c>
      <c r="P5751" s="2">
        <v>3</v>
      </c>
      <c r="Q5751" t="s">
        <v>56</v>
      </c>
      <c r="R5751">
        <v>21</v>
      </c>
      <c r="S5751" s="5">
        <f t="shared" si="89"/>
        <v>0</v>
      </c>
      <c r="T5751" t="s">
        <v>58</v>
      </c>
      <c r="U5751" t="s">
        <v>52</v>
      </c>
      <c r="V5751">
        <v>1</v>
      </c>
      <c r="W5751" t="s">
        <v>52</v>
      </c>
      <c r="X5751">
        <v>2</v>
      </c>
      <c r="Y5751" t="s">
        <v>59</v>
      </c>
      <c r="AB5751" t="s">
        <v>72</v>
      </c>
      <c r="AD5751" t="s">
        <v>52</v>
      </c>
      <c r="AE5751" t="s">
        <v>52</v>
      </c>
      <c r="AF5751" t="s">
        <v>52</v>
      </c>
      <c r="AG5751" t="s">
        <v>52</v>
      </c>
      <c r="AH5751">
        <v>14</v>
      </c>
      <c r="AI5751" t="s">
        <v>138</v>
      </c>
      <c r="AJ5751" t="s">
        <v>52</v>
      </c>
      <c r="AK5751" t="s">
        <v>95</v>
      </c>
      <c r="AM5751" t="s">
        <v>96</v>
      </c>
      <c r="AN5751" t="s">
        <v>52</v>
      </c>
      <c r="AP5751">
        <v>4000000</v>
      </c>
      <c r="AQ5751">
        <v>0</v>
      </c>
      <c r="AR5751">
        <v>120000</v>
      </c>
      <c r="AS5751">
        <v>20000</v>
      </c>
      <c r="AT5751">
        <v>2200000</v>
      </c>
      <c r="AU5751">
        <v>600000</v>
      </c>
      <c r="AV5751">
        <v>0</v>
      </c>
      <c r="AW5751">
        <v>6940000</v>
      </c>
    </row>
    <row r="5752" spans="1:49" hidden="1" x14ac:dyDescent="0.35">
      <c r="A5752" s="2" t="s">
        <v>1504</v>
      </c>
      <c r="B5752">
        <v>8</v>
      </c>
      <c r="C5752">
        <v>810</v>
      </c>
      <c r="D5752">
        <v>2</v>
      </c>
      <c r="E5752" t="s">
        <v>50</v>
      </c>
      <c r="F5752">
        <v>59</v>
      </c>
      <c r="G5752" t="s">
        <v>72</v>
      </c>
      <c r="I5752" t="s">
        <v>73</v>
      </c>
      <c r="J5752" t="s">
        <v>53</v>
      </c>
      <c r="K5752" t="s">
        <v>53</v>
      </c>
      <c r="L5752" t="s">
        <v>53</v>
      </c>
      <c r="M5752">
        <v>0</v>
      </c>
      <c r="O5752">
        <v>2</v>
      </c>
      <c r="P5752" s="2">
        <v>1</v>
      </c>
      <c r="Q5752" t="s">
        <v>50</v>
      </c>
      <c r="R5752">
        <v>59</v>
      </c>
      <c r="S5752" s="5">
        <f t="shared" si="89"/>
        <v>0</v>
      </c>
      <c r="T5752" t="s">
        <v>54</v>
      </c>
      <c r="U5752" t="s">
        <v>53</v>
      </c>
      <c r="W5752" t="s">
        <v>53</v>
      </c>
      <c r="Y5752" t="s">
        <v>55</v>
      </c>
      <c r="Z5752" t="s">
        <v>52</v>
      </c>
      <c r="AA5752">
        <v>2</v>
      </c>
      <c r="AB5752" t="s">
        <v>72</v>
      </c>
      <c r="AD5752" t="s">
        <v>73</v>
      </c>
      <c r="AE5752" t="s">
        <v>53</v>
      </c>
      <c r="AF5752" t="s">
        <v>53</v>
      </c>
      <c r="AG5752" t="s">
        <v>53</v>
      </c>
    </row>
    <row r="5753" spans="1:49" hidden="1" x14ac:dyDescent="0.35">
      <c r="A5753" s="2" t="s">
        <v>1504</v>
      </c>
      <c r="B5753">
        <v>8</v>
      </c>
      <c r="C5753">
        <v>810</v>
      </c>
      <c r="D5753">
        <v>2</v>
      </c>
      <c r="E5753" t="s">
        <v>50</v>
      </c>
      <c r="F5753">
        <v>59</v>
      </c>
      <c r="G5753" t="s">
        <v>72</v>
      </c>
      <c r="I5753" t="s">
        <v>73</v>
      </c>
      <c r="J5753" t="s">
        <v>53</v>
      </c>
      <c r="K5753" t="s">
        <v>53</v>
      </c>
      <c r="L5753" t="s">
        <v>53</v>
      </c>
      <c r="M5753">
        <v>0</v>
      </c>
      <c r="O5753">
        <v>2</v>
      </c>
      <c r="P5753" s="2">
        <v>2</v>
      </c>
      <c r="Q5753" t="s">
        <v>56</v>
      </c>
      <c r="R5753">
        <v>53</v>
      </c>
      <c r="S5753" s="5">
        <f t="shared" si="89"/>
        <v>0</v>
      </c>
      <c r="T5753" t="s">
        <v>57</v>
      </c>
      <c r="U5753" t="s">
        <v>53</v>
      </c>
      <c r="W5753" t="s">
        <v>53</v>
      </c>
      <c r="Y5753" t="s">
        <v>55</v>
      </c>
      <c r="Z5753" t="s">
        <v>52</v>
      </c>
      <c r="AA5753">
        <v>1</v>
      </c>
      <c r="AB5753" t="s">
        <v>72</v>
      </c>
      <c r="AD5753" t="s">
        <v>73</v>
      </c>
      <c r="AE5753" t="s">
        <v>53</v>
      </c>
      <c r="AF5753" t="s">
        <v>53</v>
      </c>
      <c r="AG5753" t="s">
        <v>53</v>
      </c>
    </row>
    <row r="5754" spans="1:49" x14ac:dyDescent="0.35">
      <c r="A5754" s="2" t="s">
        <v>1504</v>
      </c>
      <c r="B5754">
        <v>8</v>
      </c>
      <c r="C5754">
        <v>810</v>
      </c>
      <c r="D5754">
        <v>2</v>
      </c>
      <c r="E5754" t="s">
        <v>50</v>
      </c>
      <c r="F5754">
        <v>59</v>
      </c>
      <c r="G5754" t="s">
        <v>72</v>
      </c>
      <c r="I5754" t="s">
        <v>73</v>
      </c>
      <c r="J5754" t="s">
        <v>53</v>
      </c>
      <c r="K5754" t="s">
        <v>53</v>
      </c>
      <c r="L5754" t="s">
        <v>53</v>
      </c>
      <c r="M5754">
        <v>0</v>
      </c>
      <c r="O5754">
        <v>2</v>
      </c>
      <c r="P5754" s="6">
        <v>3</v>
      </c>
      <c r="Q5754" t="s">
        <v>56</v>
      </c>
      <c r="R5754">
        <v>13</v>
      </c>
      <c r="S5754" s="5">
        <f t="shared" si="89"/>
        <v>1</v>
      </c>
      <c r="T5754" t="s">
        <v>58</v>
      </c>
      <c r="U5754" t="s">
        <v>52</v>
      </c>
      <c r="V5754">
        <v>1</v>
      </c>
      <c r="W5754" t="s">
        <v>52</v>
      </c>
      <c r="X5754">
        <v>2</v>
      </c>
      <c r="Y5754" t="s">
        <v>59</v>
      </c>
      <c r="AB5754" t="s">
        <v>72</v>
      </c>
      <c r="AD5754" t="s">
        <v>73</v>
      </c>
      <c r="AE5754" t="s">
        <v>52</v>
      </c>
      <c r="AF5754" t="s">
        <v>52</v>
      </c>
      <c r="AG5754" t="s">
        <v>52</v>
      </c>
      <c r="AH5754">
        <v>6</v>
      </c>
      <c r="AI5754" t="s">
        <v>78</v>
      </c>
      <c r="AJ5754" t="s">
        <v>52</v>
      </c>
      <c r="AK5754" t="s">
        <v>88</v>
      </c>
      <c r="AM5754" t="s">
        <v>62</v>
      </c>
      <c r="AN5754" t="s">
        <v>53</v>
      </c>
      <c r="AP5754">
        <v>648000</v>
      </c>
      <c r="AQ5754">
        <v>0</v>
      </c>
      <c r="AR5754">
        <v>15000</v>
      </c>
      <c r="AS5754">
        <v>80000</v>
      </c>
      <c r="AT5754">
        <v>0</v>
      </c>
      <c r="AU5754">
        <v>0</v>
      </c>
      <c r="AV5754">
        <v>0</v>
      </c>
      <c r="AW5754">
        <v>743000</v>
      </c>
    </row>
    <row r="5755" spans="1:49" x14ac:dyDescent="0.35">
      <c r="A5755" s="2" t="s">
        <v>1504</v>
      </c>
      <c r="B5755">
        <v>8</v>
      </c>
      <c r="C5755">
        <v>810</v>
      </c>
      <c r="D5755">
        <v>2</v>
      </c>
      <c r="E5755" t="s">
        <v>50</v>
      </c>
      <c r="F5755">
        <v>59</v>
      </c>
      <c r="G5755" t="s">
        <v>72</v>
      </c>
      <c r="I5755" t="s">
        <v>73</v>
      </c>
      <c r="J5755" t="s">
        <v>53</v>
      </c>
      <c r="K5755" t="s">
        <v>53</v>
      </c>
      <c r="L5755" t="s">
        <v>53</v>
      </c>
      <c r="M5755">
        <v>0</v>
      </c>
      <c r="O5755">
        <v>2</v>
      </c>
      <c r="P5755" s="6">
        <v>4</v>
      </c>
      <c r="Q5755" t="s">
        <v>50</v>
      </c>
      <c r="R5755">
        <v>17</v>
      </c>
      <c r="S5755" s="5">
        <f t="shared" si="89"/>
        <v>1</v>
      </c>
      <c r="T5755" t="s">
        <v>58</v>
      </c>
      <c r="U5755" t="s">
        <v>52</v>
      </c>
      <c r="V5755">
        <v>1</v>
      </c>
      <c r="W5755" t="s">
        <v>52</v>
      </c>
      <c r="X5755">
        <v>2</v>
      </c>
      <c r="Y5755" t="s">
        <v>59</v>
      </c>
      <c r="AB5755" t="s">
        <v>72</v>
      </c>
      <c r="AD5755" t="s">
        <v>73</v>
      </c>
      <c r="AE5755" t="s">
        <v>53</v>
      </c>
      <c r="AF5755" t="s">
        <v>53</v>
      </c>
      <c r="AG5755" t="s">
        <v>53</v>
      </c>
      <c r="AO5755" t="s">
        <v>442</v>
      </c>
    </row>
    <row r="5756" spans="1:49" hidden="1" x14ac:dyDescent="0.35">
      <c r="A5756" s="2" t="s">
        <v>1505</v>
      </c>
      <c r="B5756">
        <v>8</v>
      </c>
      <c r="C5756">
        <v>801</v>
      </c>
      <c r="D5756">
        <v>2</v>
      </c>
      <c r="E5756" t="s">
        <v>50</v>
      </c>
      <c r="F5756">
        <v>67</v>
      </c>
      <c r="G5756" t="s">
        <v>72</v>
      </c>
      <c r="I5756" t="s">
        <v>73</v>
      </c>
      <c r="J5756" t="s">
        <v>52</v>
      </c>
      <c r="K5756" t="s">
        <v>52</v>
      </c>
      <c r="L5756" t="s">
        <v>52</v>
      </c>
      <c r="M5756">
        <v>3</v>
      </c>
      <c r="N5756" t="s">
        <v>63</v>
      </c>
      <c r="O5756">
        <v>1</v>
      </c>
      <c r="P5756" s="2">
        <v>1</v>
      </c>
      <c r="Q5756" t="s">
        <v>50</v>
      </c>
      <c r="R5756">
        <v>67</v>
      </c>
      <c r="S5756" s="5">
        <f t="shared" si="89"/>
        <v>0</v>
      </c>
      <c r="T5756" t="s">
        <v>54</v>
      </c>
      <c r="U5756" t="s">
        <v>53</v>
      </c>
      <c r="W5756" t="s">
        <v>53</v>
      </c>
      <c r="Y5756" t="s">
        <v>55</v>
      </c>
      <c r="Z5756" t="s">
        <v>52</v>
      </c>
      <c r="AA5756">
        <v>2</v>
      </c>
      <c r="AB5756" t="s">
        <v>72</v>
      </c>
      <c r="AD5756" t="s">
        <v>73</v>
      </c>
      <c r="AE5756" t="s">
        <v>52</v>
      </c>
      <c r="AF5756" t="s">
        <v>52</v>
      </c>
      <c r="AG5756" t="s">
        <v>52</v>
      </c>
      <c r="AH5756">
        <v>3</v>
      </c>
      <c r="AI5756" t="s">
        <v>63</v>
      </c>
      <c r="AJ5756" t="s">
        <v>53</v>
      </c>
    </row>
    <row r="5757" spans="1:49" hidden="1" x14ac:dyDescent="0.35">
      <c r="A5757" s="2" t="s">
        <v>1505</v>
      </c>
      <c r="B5757">
        <v>8</v>
      </c>
      <c r="C5757">
        <v>801</v>
      </c>
      <c r="D5757">
        <v>2</v>
      </c>
      <c r="E5757" t="s">
        <v>50</v>
      </c>
      <c r="F5757">
        <v>67</v>
      </c>
      <c r="G5757" t="s">
        <v>72</v>
      </c>
      <c r="I5757" t="s">
        <v>73</v>
      </c>
      <c r="J5757" t="s">
        <v>52</v>
      </c>
      <c r="K5757" t="s">
        <v>52</v>
      </c>
      <c r="L5757" t="s">
        <v>52</v>
      </c>
      <c r="M5757">
        <v>3</v>
      </c>
      <c r="N5757" t="s">
        <v>63</v>
      </c>
      <c r="O5757">
        <v>1</v>
      </c>
      <c r="P5757" s="2">
        <v>2</v>
      </c>
      <c r="Q5757" t="s">
        <v>56</v>
      </c>
      <c r="R5757">
        <v>61</v>
      </c>
      <c r="S5757" s="5">
        <f t="shared" si="89"/>
        <v>0</v>
      </c>
      <c r="T5757" t="s">
        <v>57</v>
      </c>
      <c r="U5757" t="s">
        <v>53</v>
      </c>
      <c r="W5757" t="s">
        <v>53</v>
      </c>
      <c r="Y5757" t="s">
        <v>55</v>
      </c>
      <c r="Z5757" t="s">
        <v>52</v>
      </c>
      <c r="AA5757">
        <v>1</v>
      </c>
      <c r="AB5757" t="s">
        <v>72</v>
      </c>
      <c r="AD5757" t="s">
        <v>73</v>
      </c>
      <c r="AE5757" t="s">
        <v>52</v>
      </c>
      <c r="AF5757" t="s">
        <v>52</v>
      </c>
      <c r="AG5757" t="s">
        <v>52</v>
      </c>
      <c r="AH5757">
        <v>7</v>
      </c>
      <c r="AI5757" t="s">
        <v>86</v>
      </c>
      <c r="AJ5757" t="s">
        <v>53</v>
      </c>
    </row>
    <row r="5758" spans="1:49" hidden="1" x14ac:dyDescent="0.35">
      <c r="A5758" s="2" t="s">
        <v>1505</v>
      </c>
      <c r="B5758">
        <v>8</v>
      </c>
      <c r="C5758">
        <v>801</v>
      </c>
      <c r="D5758">
        <v>2</v>
      </c>
      <c r="E5758" t="s">
        <v>50</v>
      </c>
      <c r="F5758">
        <v>67</v>
      </c>
      <c r="G5758" t="s">
        <v>72</v>
      </c>
      <c r="I5758" t="s">
        <v>73</v>
      </c>
      <c r="J5758" t="s">
        <v>52</v>
      </c>
      <c r="K5758" t="s">
        <v>52</v>
      </c>
      <c r="L5758" t="s">
        <v>52</v>
      </c>
      <c r="M5758">
        <v>3</v>
      </c>
      <c r="N5758" t="s">
        <v>63</v>
      </c>
      <c r="O5758">
        <v>1</v>
      </c>
      <c r="P5758" s="2">
        <v>3</v>
      </c>
      <c r="Q5758" t="s">
        <v>56</v>
      </c>
      <c r="R5758">
        <v>32</v>
      </c>
      <c r="S5758" s="5">
        <f t="shared" si="89"/>
        <v>0</v>
      </c>
      <c r="T5758" t="s">
        <v>58</v>
      </c>
      <c r="U5758" t="s">
        <v>52</v>
      </c>
      <c r="V5758">
        <v>1</v>
      </c>
      <c r="W5758" t="s">
        <v>52</v>
      </c>
      <c r="X5758">
        <v>2</v>
      </c>
      <c r="Y5758" t="s">
        <v>55</v>
      </c>
      <c r="Z5758" t="s">
        <v>52</v>
      </c>
      <c r="AA5758">
        <v>4</v>
      </c>
      <c r="AB5758" t="s">
        <v>72</v>
      </c>
      <c r="AD5758" t="s">
        <v>73</v>
      </c>
      <c r="AE5758" t="s">
        <v>52</v>
      </c>
      <c r="AF5758" t="s">
        <v>52</v>
      </c>
      <c r="AG5758" t="s">
        <v>52</v>
      </c>
      <c r="AH5758">
        <v>16</v>
      </c>
      <c r="AI5758" t="s">
        <v>140</v>
      </c>
      <c r="AJ5758" t="s">
        <v>53</v>
      </c>
    </row>
    <row r="5759" spans="1:49" hidden="1" x14ac:dyDescent="0.35">
      <c r="A5759" s="2" t="s">
        <v>1505</v>
      </c>
      <c r="B5759">
        <v>8</v>
      </c>
      <c r="C5759">
        <v>801</v>
      </c>
      <c r="D5759">
        <v>2</v>
      </c>
      <c r="E5759" t="s">
        <v>50</v>
      </c>
      <c r="F5759">
        <v>67</v>
      </c>
      <c r="G5759" t="s">
        <v>72</v>
      </c>
      <c r="I5759" t="s">
        <v>73</v>
      </c>
      <c r="J5759" t="s">
        <v>52</v>
      </c>
      <c r="K5759" t="s">
        <v>52</v>
      </c>
      <c r="L5759" t="s">
        <v>52</v>
      </c>
      <c r="M5759">
        <v>3</v>
      </c>
      <c r="N5759" t="s">
        <v>63</v>
      </c>
      <c r="O5759">
        <v>1</v>
      </c>
      <c r="P5759" s="2">
        <v>4</v>
      </c>
      <c r="Q5759" t="s">
        <v>50</v>
      </c>
      <c r="R5759">
        <v>34</v>
      </c>
      <c r="S5759" s="5">
        <f t="shared" si="89"/>
        <v>0</v>
      </c>
      <c r="T5759" t="s">
        <v>99</v>
      </c>
      <c r="U5759" t="s">
        <v>53</v>
      </c>
      <c r="W5759" t="s">
        <v>53</v>
      </c>
      <c r="Y5759" t="s">
        <v>55</v>
      </c>
      <c r="Z5759" t="s">
        <v>52</v>
      </c>
      <c r="AA5759">
        <v>3</v>
      </c>
      <c r="AB5759" t="s">
        <v>72</v>
      </c>
      <c r="AD5759" t="s">
        <v>73</v>
      </c>
      <c r="AE5759" t="s">
        <v>52</v>
      </c>
      <c r="AF5759" t="s">
        <v>52</v>
      </c>
      <c r="AG5759" t="s">
        <v>52</v>
      </c>
      <c r="AH5759">
        <v>16</v>
      </c>
      <c r="AI5759" t="s">
        <v>140</v>
      </c>
      <c r="AJ5759" t="s">
        <v>53</v>
      </c>
    </row>
    <row r="5760" spans="1:49" hidden="1" x14ac:dyDescent="0.35">
      <c r="A5760" s="2" t="s">
        <v>1505</v>
      </c>
      <c r="B5760">
        <v>8</v>
      </c>
      <c r="C5760">
        <v>801</v>
      </c>
      <c r="D5760">
        <v>2</v>
      </c>
      <c r="E5760" t="s">
        <v>50</v>
      </c>
      <c r="F5760">
        <v>67</v>
      </c>
      <c r="G5760" t="s">
        <v>72</v>
      </c>
      <c r="I5760" t="s">
        <v>73</v>
      </c>
      <c r="J5760" t="s">
        <v>52</v>
      </c>
      <c r="K5760" t="s">
        <v>52</v>
      </c>
      <c r="L5760" t="s">
        <v>52</v>
      </c>
      <c r="M5760">
        <v>3</v>
      </c>
      <c r="N5760" t="s">
        <v>63</v>
      </c>
      <c r="O5760">
        <v>1</v>
      </c>
      <c r="P5760" s="2">
        <v>5</v>
      </c>
      <c r="Q5760" t="s">
        <v>56</v>
      </c>
      <c r="R5760">
        <v>4</v>
      </c>
      <c r="S5760" s="5">
        <f t="shared" si="89"/>
        <v>0</v>
      </c>
      <c r="T5760" t="s">
        <v>102</v>
      </c>
      <c r="U5760" t="s">
        <v>52</v>
      </c>
      <c r="V5760">
        <v>4</v>
      </c>
      <c r="W5760" t="s">
        <v>52</v>
      </c>
      <c r="X5760">
        <v>3</v>
      </c>
      <c r="AB5760" t="s">
        <v>72</v>
      </c>
      <c r="AD5760" t="s">
        <v>73</v>
      </c>
      <c r="AE5760" t="s">
        <v>53</v>
      </c>
      <c r="AF5760" t="s">
        <v>53</v>
      </c>
      <c r="AG5760" t="s">
        <v>53</v>
      </c>
      <c r="AO5760" t="s">
        <v>70</v>
      </c>
    </row>
    <row r="5761" spans="1:49" hidden="1" x14ac:dyDescent="0.35">
      <c r="A5761" s="2" t="s">
        <v>1506</v>
      </c>
      <c r="B5761">
        <v>6</v>
      </c>
      <c r="C5761">
        <v>603</v>
      </c>
      <c r="D5761">
        <v>1</v>
      </c>
      <c r="E5761" t="s">
        <v>50</v>
      </c>
      <c r="F5761">
        <v>58</v>
      </c>
      <c r="G5761" t="s">
        <v>72</v>
      </c>
      <c r="I5761" t="s">
        <v>73</v>
      </c>
      <c r="J5761" t="s">
        <v>52</v>
      </c>
      <c r="K5761" t="s">
        <v>52</v>
      </c>
      <c r="L5761" t="s">
        <v>52</v>
      </c>
      <c r="M5761">
        <v>8</v>
      </c>
      <c r="N5761" t="s">
        <v>60</v>
      </c>
      <c r="P5761" s="2">
        <v>1</v>
      </c>
      <c r="Q5761" t="s">
        <v>50</v>
      </c>
      <c r="R5761">
        <v>58</v>
      </c>
      <c r="S5761" s="5">
        <f t="shared" si="89"/>
        <v>0</v>
      </c>
      <c r="T5761" t="s">
        <v>54</v>
      </c>
      <c r="U5761" t="s">
        <v>53</v>
      </c>
      <c r="W5761" t="s">
        <v>53</v>
      </c>
      <c r="Y5761" t="s">
        <v>55</v>
      </c>
      <c r="Z5761" t="s">
        <v>52</v>
      </c>
      <c r="AA5761">
        <v>2</v>
      </c>
      <c r="AB5761" t="s">
        <v>72</v>
      </c>
      <c r="AD5761" t="s">
        <v>73</v>
      </c>
      <c r="AE5761" t="s">
        <v>52</v>
      </c>
      <c r="AF5761" t="s">
        <v>52</v>
      </c>
      <c r="AG5761" t="s">
        <v>52</v>
      </c>
      <c r="AH5761">
        <v>8</v>
      </c>
      <c r="AI5761" t="s">
        <v>60</v>
      </c>
      <c r="AJ5761" t="s">
        <v>53</v>
      </c>
    </row>
    <row r="5762" spans="1:49" hidden="1" x14ac:dyDescent="0.35">
      <c r="A5762" s="2" t="s">
        <v>1506</v>
      </c>
      <c r="B5762">
        <v>6</v>
      </c>
      <c r="C5762">
        <v>603</v>
      </c>
      <c r="D5762">
        <v>1</v>
      </c>
      <c r="E5762" t="s">
        <v>50</v>
      </c>
      <c r="F5762">
        <v>58</v>
      </c>
      <c r="G5762" t="s">
        <v>72</v>
      </c>
      <c r="I5762" t="s">
        <v>73</v>
      </c>
      <c r="J5762" t="s">
        <v>52</v>
      </c>
      <c r="K5762" t="s">
        <v>52</v>
      </c>
      <c r="L5762" t="s">
        <v>52</v>
      </c>
      <c r="M5762">
        <v>8</v>
      </c>
      <c r="N5762" t="s">
        <v>60</v>
      </c>
      <c r="P5762" s="2">
        <v>2</v>
      </c>
      <c r="Q5762" t="s">
        <v>56</v>
      </c>
      <c r="R5762">
        <v>49</v>
      </c>
      <c r="S5762" s="5">
        <f t="shared" si="89"/>
        <v>0</v>
      </c>
      <c r="T5762" t="s">
        <v>57</v>
      </c>
      <c r="U5762" t="s">
        <v>53</v>
      </c>
      <c r="W5762" t="s">
        <v>53</v>
      </c>
      <c r="Y5762" t="s">
        <v>55</v>
      </c>
      <c r="Z5762" t="s">
        <v>52</v>
      </c>
      <c r="AA5762">
        <v>1</v>
      </c>
      <c r="AB5762" t="s">
        <v>72</v>
      </c>
      <c r="AD5762" t="s">
        <v>52</v>
      </c>
      <c r="AE5762" t="s">
        <v>52</v>
      </c>
      <c r="AF5762" t="s">
        <v>52</v>
      </c>
      <c r="AG5762" t="s">
        <v>52</v>
      </c>
      <c r="AH5762">
        <v>16</v>
      </c>
      <c r="AI5762" t="s">
        <v>140</v>
      </c>
      <c r="AJ5762" t="s">
        <v>53</v>
      </c>
    </row>
    <row r="5763" spans="1:49" hidden="1" x14ac:dyDescent="0.35">
      <c r="A5763" s="2" t="s">
        <v>1506</v>
      </c>
      <c r="B5763">
        <v>6</v>
      </c>
      <c r="C5763">
        <v>603</v>
      </c>
      <c r="D5763">
        <v>1</v>
      </c>
      <c r="E5763" t="s">
        <v>50</v>
      </c>
      <c r="F5763">
        <v>58</v>
      </c>
      <c r="G5763" t="s">
        <v>72</v>
      </c>
      <c r="I5763" t="s">
        <v>73</v>
      </c>
      <c r="J5763" t="s">
        <v>52</v>
      </c>
      <c r="K5763" t="s">
        <v>52</v>
      </c>
      <c r="L5763" t="s">
        <v>52</v>
      </c>
      <c r="M5763">
        <v>8</v>
      </c>
      <c r="N5763" t="s">
        <v>60</v>
      </c>
      <c r="P5763" s="2">
        <v>3</v>
      </c>
      <c r="Q5763" t="s">
        <v>50</v>
      </c>
      <c r="R5763">
        <v>24</v>
      </c>
      <c r="S5763" s="5">
        <f t="shared" ref="S5763:S5826" si="90">IF(AND(R5763&gt;=6, R5763&lt;=17, T5763="Child"),1,0)</f>
        <v>0</v>
      </c>
      <c r="T5763" t="s">
        <v>58</v>
      </c>
      <c r="U5763" t="s">
        <v>52</v>
      </c>
      <c r="V5763">
        <v>1</v>
      </c>
      <c r="W5763" t="s">
        <v>52</v>
      </c>
      <c r="X5763">
        <v>2</v>
      </c>
      <c r="Y5763" t="s">
        <v>59</v>
      </c>
      <c r="AB5763" t="s">
        <v>72</v>
      </c>
      <c r="AD5763" t="s">
        <v>73</v>
      </c>
      <c r="AE5763" t="s">
        <v>52</v>
      </c>
      <c r="AF5763" t="s">
        <v>52</v>
      </c>
      <c r="AG5763" t="s">
        <v>52</v>
      </c>
      <c r="AH5763">
        <v>16</v>
      </c>
      <c r="AI5763" t="s">
        <v>140</v>
      </c>
      <c r="AJ5763" t="s">
        <v>53</v>
      </c>
    </row>
    <row r="5764" spans="1:49" hidden="1" x14ac:dyDescent="0.35">
      <c r="A5764" s="2" t="s">
        <v>1506</v>
      </c>
      <c r="B5764">
        <v>6</v>
      </c>
      <c r="C5764">
        <v>603</v>
      </c>
      <c r="D5764">
        <v>1</v>
      </c>
      <c r="E5764" t="s">
        <v>50</v>
      </c>
      <c r="F5764">
        <v>58</v>
      </c>
      <c r="G5764" t="s">
        <v>72</v>
      </c>
      <c r="I5764" t="s">
        <v>73</v>
      </c>
      <c r="J5764" t="s">
        <v>52</v>
      </c>
      <c r="K5764" t="s">
        <v>52</v>
      </c>
      <c r="L5764" t="s">
        <v>52</v>
      </c>
      <c r="M5764">
        <v>8</v>
      </c>
      <c r="N5764" t="s">
        <v>60</v>
      </c>
      <c r="P5764" s="2">
        <v>4</v>
      </c>
      <c r="Q5764" t="s">
        <v>50</v>
      </c>
      <c r="R5764">
        <v>20</v>
      </c>
      <c r="S5764" s="5">
        <f t="shared" si="90"/>
        <v>0</v>
      </c>
      <c r="T5764" t="s">
        <v>58</v>
      </c>
      <c r="U5764" t="s">
        <v>52</v>
      </c>
      <c r="V5764">
        <v>1</v>
      </c>
      <c r="W5764" t="s">
        <v>52</v>
      </c>
      <c r="X5764">
        <v>2</v>
      </c>
      <c r="Y5764" t="s">
        <v>59</v>
      </c>
      <c r="AB5764" t="s">
        <v>72</v>
      </c>
      <c r="AD5764" t="s">
        <v>73</v>
      </c>
      <c r="AE5764" t="s">
        <v>52</v>
      </c>
      <c r="AF5764" t="s">
        <v>52</v>
      </c>
      <c r="AG5764" t="s">
        <v>52</v>
      </c>
      <c r="AH5764">
        <v>15</v>
      </c>
      <c r="AI5764" t="s">
        <v>138</v>
      </c>
      <c r="AJ5764" t="s">
        <v>52</v>
      </c>
      <c r="AK5764" t="s">
        <v>95</v>
      </c>
      <c r="AM5764" t="s">
        <v>96</v>
      </c>
      <c r="AN5764" t="s">
        <v>53</v>
      </c>
      <c r="AP5764">
        <v>1400000</v>
      </c>
      <c r="AQ5764">
        <v>0</v>
      </c>
      <c r="AR5764">
        <v>350000</v>
      </c>
      <c r="AS5764">
        <v>180000</v>
      </c>
      <c r="AT5764">
        <v>0</v>
      </c>
      <c r="AU5764">
        <v>630000</v>
      </c>
      <c r="AV5764">
        <v>0</v>
      </c>
      <c r="AW5764">
        <v>2560000</v>
      </c>
    </row>
    <row r="5765" spans="1:49" hidden="1" x14ac:dyDescent="0.35">
      <c r="A5765" s="2" t="s">
        <v>1507</v>
      </c>
      <c r="B5765">
        <v>7</v>
      </c>
      <c r="C5765">
        <v>701</v>
      </c>
      <c r="D5765">
        <v>2</v>
      </c>
      <c r="E5765" t="s">
        <v>50</v>
      </c>
      <c r="F5765">
        <v>48</v>
      </c>
      <c r="G5765" t="s">
        <v>72</v>
      </c>
      <c r="I5765" t="s">
        <v>73</v>
      </c>
      <c r="J5765" t="s">
        <v>52</v>
      </c>
      <c r="K5765" t="s">
        <v>52</v>
      </c>
      <c r="L5765" t="s">
        <v>52</v>
      </c>
      <c r="M5765">
        <v>4</v>
      </c>
      <c r="N5765" t="s">
        <v>63</v>
      </c>
      <c r="O5765">
        <v>1</v>
      </c>
      <c r="P5765" s="2">
        <v>1</v>
      </c>
      <c r="Q5765" t="s">
        <v>50</v>
      </c>
      <c r="R5765">
        <v>48</v>
      </c>
      <c r="S5765" s="5">
        <f t="shared" si="90"/>
        <v>0</v>
      </c>
      <c r="T5765" t="s">
        <v>54</v>
      </c>
      <c r="U5765" t="s">
        <v>53</v>
      </c>
      <c r="W5765" t="s">
        <v>53</v>
      </c>
      <c r="Y5765" t="s">
        <v>55</v>
      </c>
      <c r="Z5765" t="s">
        <v>52</v>
      </c>
      <c r="AA5765">
        <v>2</v>
      </c>
      <c r="AB5765" t="s">
        <v>72</v>
      </c>
      <c r="AD5765" t="s">
        <v>73</v>
      </c>
      <c r="AE5765" t="s">
        <v>52</v>
      </c>
      <c r="AF5765" t="s">
        <v>52</v>
      </c>
      <c r="AG5765" t="s">
        <v>52</v>
      </c>
      <c r="AH5765">
        <v>4</v>
      </c>
      <c r="AI5765" t="s">
        <v>63</v>
      </c>
      <c r="AJ5765" t="s">
        <v>53</v>
      </c>
    </row>
    <row r="5766" spans="1:49" hidden="1" x14ac:dyDescent="0.35">
      <c r="A5766" s="2" t="s">
        <v>1507</v>
      </c>
      <c r="B5766">
        <v>7</v>
      </c>
      <c r="C5766">
        <v>701</v>
      </c>
      <c r="D5766">
        <v>2</v>
      </c>
      <c r="E5766" t="s">
        <v>50</v>
      </c>
      <c r="F5766">
        <v>48</v>
      </c>
      <c r="G5766" t="s">
        <v>72</v>
      </c>
      <c r="I5766" t="s">
        <v>73</v>
      </c>
      <c r="J5766" t="s">
        <v>52</v>
      </c>
      <c r="K5766" t="s">
        <v>52</v>
      </c>
      <c r="L5766" t="s">
        <v>52</v>
      </c>
      <c r="M5766">
        <v>4</v>
      </c>
      <c r="N5766" t="s">
        <v>63</v>
      </c>
      <c r="O5766">
        <v>1</v>
      </c>
      <c r="P5766" s="2">
        <v>2</v>
      </c>
      <c r="Q5766" t="s">
        <v>56</v>
      </c>
      <c r="R5766">
        <v>48</v>
      </c>
      <c r="S5766" s="5">
        <f t="shared" si="90"/>
        <v>0</v>
      </c>
      <c r="T5766" t="s">
        <v>57</v>
      </c>
      <c r="U5766" t="s">
        <v>53</v>
      </c>
      <c r="W5766" t="s">
        <v>53</v>
      </c>
      <c r="Y5766" t="s">
        <v>55</v>
      </c>
      <c r="Z5766" t="s">
        <v>52</v>
      </c>
      <c r="AA5766">
        <v>1</v>
      </c>
      <c r="AB5766" t="s">
        <v>72</v>
      </c>
      <c r="AD5766" t="s">
        <v>73</v>
      </c>
      <c r="AE5766" t="s">
        <v>52</v>
      </c>
      <c r="AF5766" t="s">
        <v>52</v>
      </c>
      <c r="AG5766" t="s">
        <v>52</v>
      </c>
      <c r="AH5766">
        <v>5</v>
      </c>
      <c r="AI5766" t="s">
        <v>78</v>
      </c>
      <c r="AJ5766" t="s">
        <v>53</v>
      </c>
    </row>
    <row r="5767" spans="1:49" x14ac:dyDescent="0.35">
      <c r="A5767" s="2" t="s">
        <v>1507</v>
      </c>
      <c r="B5767">
        <v>7</v>
      </c>
      <c r="C5767">
        <v>701</v>
      </c>
      <c r="D5767">
        <v>2</v>
      </c>
      <c r="E5767" t="s">
        <v>50</v>
      </c>
      <c r="F5767">
        <v>48</v>
      </c>
      <c r="G5767" t="s">
        <v>72</v>
      </c>
      <c r="I5767" t="s">
        <v>73</v>
      </c>
      <c r="J5767" t="s">
        <v>52</v>
      </c>
      <c r="K5767" t="s">
        <v>52</v>
      </c>
      <c r="L5767" t="s">
        <v>52</v>
      </c>
      <c r="M5767">
        <v>4</v>
      </c>
      <c r="N5767" t="s">
        <v>63</v>
      </c>
      <c r="O5767">
        <v>1</v>
      </c>
      <c r="P5767" s="6">
        <v>4</v>
      </c>
      <c r="Q5767" t="s">
        <v>50</v>
      </c>
      <c r="R5767">
        <v>12</v>
      </c>
      <c r="S5767" s="5">
        <f t="shared" si="90"/>
        <v>1</v>
      </c>
      <c r="T5767" t="s">
        <v>58</v>
      </c>
      <c r="U5767" t="s">
        <v>52</v>
      </c>
      <c r="V5767">
        <v>1</v>
      </c>
      <c r="W5767" t="s">
        <v>52</v>
      </c>
      <c r="X5767">
        <v>2</v>
      </c>
      <c r="AB5767" t="s">
        <v>72</v>
      </c>
      <c r="AD5767" t="s">
        <v>73</v>
      </c>
      <c r="AE5767" t="s">
        <v>52</v>
      </c>
      <c r="AF5767" t="s">
        <v>52</v>
      </c>
      <c r="AG5767" t="s">
        <v>52</v>
      </c>
      <c r="AH5767">
        <v>7</v>
      </c>
      <c r="AI5767" t="s">
        <v>79</v>
      </c>
      <c r="AJ5767" t="s">
        <v>52</v>
      </c>
      <c r="AK5767" t="s">
        <v>90</v>
      </c>
      <c r="AM5767" t="s">
        <v>62</v>
      </c>
      <c r="AN5767" t="s">
        <v>53</v>
      </c>
      <c r="AP5767">
        <v>1400000</v>
      </c>
      <c r="AQ5767">
        <v>260000</v>
      </c>
      <c r="AR5767">
        <v>40000</v>
      </c>
      <c r="AS5767">
        <v>15000</v>
      </c>
      <c r="AT5767">
        <v>780000</v>
      </c>
      <c r="AU5767">
        <v>60000</v>
      </c>
      <c r="AV5767">
        <v>15000</v>
      </c>
      <c r="AW5767">
        <v>2570000</v>
      </c>
    </row>
    <row r="5768" spans="1:49" hidden="1" x14ac:dyDescent="0.35">
      <c r="A5768" s="2" t="s">
        <v>1508</v>
      </c>
      <c r="B5768">
        <v>21</v>
      </c>
      <c r="C5768">
        <v>2106</v>
      </c>
      <c r="D5768">
        <v>2</v>
      </c>
      <c r="E5768" t="s">
        <v>50</v>
      </c>
      <c r="F5768">
        <v>66</v>
      </c>
      <c r="G5768" t="s">
        <v>72</v>
      </c>
      <c r="I5768" t="s">
        <v>73</v>
      </c>
      <c r="J5768" t="s">
        <v>52</v>
      </c>
      <c r="K5768" t="s">
        <v>52</v>
      </c>
      <c r="L5768" t="s">
        <v>52</v>
      </c>
      <c r="M5768">
        <v>7</v>
      </c>
      <c r="N5768" t="s">
        <v>79</v>
      </c>
      <c r="P5768" s="2">
        <v>1</v>
      </c>
      <c r="Q5768" t="s">
        <v>50</v>
      </c>
      <c r="R5768">
        <v>66</v>
      </c>
      <c r="S5768" s="5">
        <f t="shared" si="90"/>
        <v>0</v>
      </c>
      <c r="T5768" t="s">
        <v>54</v>
      </c>
      <c r="U5768" t="s">
        <v>53</v>
      </c>
      <c r="W5768" t="s">
        <v>53</v>
      </c>
      <c r="Y5768" t="s">
        <v>55</v>
      </c>
      <c r="Z5768" t="s">
        <v>52</v>
      </c>
      <c r="AA5768">
        <v>2</v>
      </c>
      <c r="AB5768" t="s">
        <v>72</v>
      </c>
      <c r="AD5768" t="s">
        <v>73</v>
      </c>
      <c r="AE5768" t="s">
        <v>52</v>
      </c>
      <c r="AF5768" t="s">
        <v>52</v>
      </c>
      <c r="AG5768" t="s">
        <v>52</v>
      </c>
      <c r="AH5768">
        <v>7</v>
      </c>
      <c r="AI5768" t="s">
        <v>79</v>
      </c>
      <c r="AJ5768" t="s">
        <v>53</v>
      </c>
    </row>
    <row r="5769" spans="1:49" hidden="1" x14ac:dyDescent="0.35">
      <c r="A5769" s="2" t="s">
        <v>1508</v>
      </c>
      <c r="B5769">
        <v>21</v>
      </c>
      <c r="C5769">
        <v>2106</v>
      </c>
      <c r="D5769">
        <v>2</v>
      </c>
      <c r="E5769" t="s">
        <v>50</v>
      </c>
      <c r="F5769">
        <v>66</v>
      </c>
      <c r="G5769" t="s">
        <v>72</v>
      </c>
      <c r="I5769" t="s">
        <v>73</v>
      </c>
      <c r="J5769" t="s">
        <v>52</v>
      </c>
      <c r="K5769" t="s">
        <v>52</v>
      </c>
      <c r="L5769" t="s">
        <v>52</v>
      </c>
      <c r="M5769">
        <v>7</v>
      </c>
      <c r="N5769" t="s">
        <v>79</v>
      </c>
      <c r="P5769" s="2">
        <v>2</v>
      </c>
      <c r="Q5769" t="s">
        <v>56</v>
      </c>
      <c r="R5769">
        <v>62</v>
      </c>
      <c r="S5769" s="5">
        <f t="shared" si="90"/>
        <v>0</v>
      </c>
      <c r="T5769" t="s">
        <v>57</v>
      </c>
      <c r="U5769" t="s">
        <v>53</v>
      </c>
      <c r="W5769" t="s">
        <v>53</v>
      </c>
      <c r="Y5769" t="s">
        <v>55</v>
      </c>
      <c r="Z5769" t="s">
        <v>52</v>
      </c>
      <c r="AA5769">
        <v>1</v>
      </c>
      <c r="AB5769" t="s">
        <v>72</v>
      </c>
      <c r="AD5769" t="s">
        <v>73</v>
      </c>
      <c r="AE5769" t="s">
        <v>53</v>
      </c>
      <c r="AF5769" t="s">
        <v>53</v>
      </c>
      <c r="AG5769" t="s">
        <v>52</v>
      </c>
      <c r="AH5769">
        <v>4</v>
      </c>
      <c r="AI5769" t="s">
        <v>63</v>
      </c>
      <c r="AJ5769" t="s">
        <v>53</v>
      </c>
    </row>
    <row r="5770" spans="1:49" hidden="1" x14ac:dyDescent="0.35">
      <c r="A5770" s="2" t="s">
        <v>1508</v>
      </c>
      <c r="B5770">
        <v>21</v>
      </c>
      <c r="C5770">
        <v>2106</v>
      </c>
      <c r="D5770">
        <v>2</v>
      </c>
      <c r="E5770" t="s">
        <v>50</v>
      </c>
      <c r="F5770">
        <v>66</v>
      </c>
      <c r="G5770" t="s">
        <v>72</v>
      </c>
      <c r="I5770" t="s">
        <v>73</v>
      </c>
      <c r="J5770" t="s">
        <v>52</v>
      </c>
      <c r="K5770" t="s">
        <v>52</v>
      </c>
      <c r="L5770" t="s">
        <v>52</v>
      </c>
      <c r="M5770">
        <v>7</v>
      </c>
      <c r="N5770" t="s">
        <v>79</v>
      </c>
      <c r="P5770" s="2">
        <v>3</v>
      </c>
      <c r="Q5770" t="s">
        <v>56</v>
      </c>
      <c r="R5770">
        <v>24</v>
      </c>
      <c r="S5770" s="5">
        <f t="shared" si="90"/>
        <v>0</v>
      </c>
      <c r="T5770" t="s">
        <v>58</v>
      </c>
      <c r="U5770" t="s">
        <v>52</v>
      </c>
      <c r="V5770">
        <v>1</v>
      </c>
      <c r="W5770" t="s">
        <v>52</v>
      </c>
      <c r="X5770">
        <v>2</v>
      </c>
      <c r="Y5770" t="s">
        <v>59</v>
      </c>
      <c r="AB5770" t="s">
        <v>72</v>
      </c>
      <c r="AD5770" t="s">
        <v>73</v>
      </c>
      <c r="AE5770" t="s">
        <v>52</v>
      </c>
      <c r="AF5770" t="s">
        <v>52</v>
      </c>
      <c r="AG5770" t="s">
        <v>52</v>
      </c>
      <c r="AH5770">
        <v>10</v>
      </c>
      <c r="AI5770" t="s">
        <v>100</v>
      </c>
      <c r="AJ5770" t="s">
        <v>53</v>
      </c>
    </row>
    <row r="5771" spans="1:49" hidden="1" x14ac:dyDescent="0.35">
      <c r="A5771" s="2" t="s">
        <v>1508</v>
      </c>
      <c r="B5771">
        <v>21</v>
      </c>
      <c r="C5771">
        <v>2106</v>
      </c>
      <c r="D5771">
        <v>2</v>
      </c>
      <c r="E5771" t="s">
        <v>50</v>
      </c>
      <c r="F5771">
        <v>66</v>
      </c>
      <c r="G5771" t="s">
        <v>72</v>
      </c>
      <c r="I5771" t="s">
        <v>73</v>
      </c>
      <c r="J5771" t="s">
        <v>52</v>
      </c>
      <c r="K5771" t="s">
        <v>52</v>
      </c>
      <c r="L5771" t="s">
        <v>52</v>
      </c>
      <c r="M5771">
        <v>7</v>
      </c>
      <c r="N5771" t="s">
        <v>79</v>
      </c>
      <c r="P5771" s="2">
        <v>4</v>
      </c>
      <c r="Q5771" t="s">
        <v>56</v>
      </c>
      <c r="R5771">
        <v>20</v>
      </c>
      <c r="S5771" s="5">
        <f t="shared" si="90"/>
        <v>0</v>
      </c>
      <c r="T5771" t="s">
        <v>58</v>
      </c>
      <c r="U5771" t="s">
        <v>52</v>
      </c>
      <c r="V5771">
        <v>1</v>
      </c>
      <c r="W5771" t="s">
        <v>52</v>
      </c>
      <c r="X5771">
        <v>2</v>
      </c>
      <c r="Y5771" t="s">
        <v>59</v>
      </c>
      <c r="AB5771" t="s">
        <v>72</v>
      </c>
      <c r="AD5771" t="s">
        <v>73</v>
      </c>
      <c r="AE5771" t="s">
        <v>52</v>
      </c>
      <c r="AF5771" t="s">
        <v>52</v>
      </c>
      <c r="AG5771" t="s">
        <v>52</v>
      </c>
      <c r="AH5771">
        <v>9</v>
      </c>
      <c r="AI5771" t="s">
        <v>60</v>
      </c>
      <c r="AJ5771" t="s">
        <v>53</v>
      </c>
    </row>
    <row r="5772" spans="1:49" hidden="1" x14ac:dyDescent="0.35">
      <c r="A5772" s="2" t="s">
        <v>1509</v>
      </c>
      <c r="B5772">
        <v>6</v>
      </c>
      <c r="C5772">
        <v>604</v>
      </c>
      <c r="D5772">
        <v>2</v>
      </c>
      <c r="E5772" t="s">
        <v>56</v>
      </c>
      <c r="F5772">
        <v>50</v>
      </c>
      <c r="G5772" t="s">
        <v>72</v>
      </c>
      <c r="I5772" t="s">
        <v>73</v>
      </c>
      <c r="J5772" t="s">
        <v>52</v>
      </c>
      <c r="K5772" t="s">
        <v>52</v>
      </c>
      <c r="L5772" t="s">
        <v>52</v>
      </c>
      <c r="M5772">
        <v>3</v>
      </c>
      <c r="N5772" t="s">
        <v>63</v>
      </c>
      <c r="O5772">
        <v>3</v>
      </c>
      <c r="P5772" s="2">
        <v>1</v>
      </c>
      <c r="Q5772" t="s">
        <v>56</v>
      </c>
      <c r="R5772">
        <v>50</v>
      </c>
      <c r="S5772" s="5">
        <f t="shared" si="90"/>
        <v>0</v>
      </c>
      <c r="T5772" t="s">
        <v>54</v>
      </c>
      <c r="U5772" t="s">
        <v>53</v>
      </c>
      <c r="W5772" t="s">
        <v>53</v>
      </c>
      <c r="Y5772" t="s">
        <v>55</v>
      </c>
      <c r="Z5772" t="s">
        <v>52</v>
      </c>
      <c r="AA5772">
        <v>2</v>
      </c>
      <c r="AB5772" t="s">
        <v>72</v>
      </c>
      <c r="AD5772" t="s">
        <v>73</v>
      </c>
      <c r="AE5772" t="s">
        <v>52</v>
      </c>
      <c r="AF5772" t="s">
        <v>52</v>
      </c>
      <c r="AG5772" t="s">
        <v>52</v>
      </c>
      <c r="AH5772">
        <v>3</v>
      </c>
      <c r="AI5772" t="s">
        <v>63</v>
      </c>
      <c r="AJ5772" t="s">
        <v>53</v>
      </c>
    </row>
    <row r="5773" spans="1:49" hidden="1" x14ac:dyDescent="0.35">
      <c r="A5773" s="2" t="s">
        <v>1509</v>
      </c>
      <c r="B5773">
        <v>6</v>
      </c>
      <c r="C5773">
        <v>604</v>
      </c>
      <c r="D5773">
        <v>2</v>
      </c>
      <c r="E5773" t="s">
        <v>56</v>
      </c>
      <c r="F5773">
        <v>50</v>
      </c>
      <c r="G5773" t="s">
        <v>72</v>
      </c>
      <c r="I5773" t="s">
        <v>73</v>
      </c>
      <c r="J5773" t="s">
        <v>52</v>
      </c>
      <c r="K5773" t="s">
        <v>52</v>
      </c>
      <c r="L5773" t="s">
        <v>52</v>
      </c>
      <c r="M5773">
        <v>3</v>
      </c>
      <c r="N5773" t="s">
        <v>63</v>
      </c>
      <c r="O5773">
        <v>3</v>
      </c>
      <c r="P5773" s="2">
        <v>2</v>
      </c>
      <c r="Q5773" t="s">
        <v>50</v>
      </c>
      <c r="R5773">
        <v>60</v>
      </c>
      <c r="S5773" s="5">
        <f t="shared" si="90"/>
        <v>0</v>
      </c>
      <c r="T5773" t="s">
        <v>57</v>
      </c>
      <c r="U5773" t="s">
        <v>53</v>
      </c>
      <c r="W5773" t="s">
        <v>53</v>
      </c>
      <c r="Y5773" t="s">
        <v>55</v>
      </c>
      <c r="Z5773" t="s">
        <v>52</v>
      </c>
      <c r="AA5773">
        <v>1</v>
      </c>
      <c r="AB5773" t="s">
        <v>72</v>
      </c>
      <c r="AD5773" t="s">
        <v>73</v>
      </c>
      <c r="AE5773" t="s">
        <v>52</v>
      </c>
      <c r="AF5773" t="s">
        <v>52</v>
      </c>
      <c r="AG5773" t="s">
        <v>52</v>
      </c>
      <c r="AH5773">
        <v>4</v>
      </c>
      <c r="AI5773" t="s">
        <v>83</v>
      </c>
      <c r="AJ5773" t="s">
        <v>53</v>
      </c>
    </row>
    <row r="5774" spans="1:49" hidden="1" x14ac:dyDescent="0.35">
      <c r="A5774" s="2" t="s">
        <v>1509</v>
      </c>
      <c r="B5774">
        <v>6</v>
      </c>
      <c r="C5774">
        <v>604</v>
      </c>
      <c r="D5774">
        <v>2</v>
      </c>
      <c r="E5774" t="s">
        <v>56</v>
      </c>
      <c r="F5774">
        <v>50</v>
      </c>
      <c r="G5774" t="s">
        <v>72</v>
      </c>
      <c r="I5774" t="s">
        <v>73</v>
      </c>
      <c r="J5774" t="s">
        <v>52</v>
      </c>
      <c r="K5774" t="s">
        <v>52</v>
      </c>
      <c r="L5774" t="s">
        <v>52</v>
      </c>
      <c r="M5774">
        <v>3</v>
      </c>
      <c r="N5774" t="s">
        <v>63</v>
      </c>
      <c r="O5774">
        <v>3</v>
      </c>
      <c r="P5774" s="2">
        <v>3</v>
      </c>
      <c r="Q5774" t="s">
        <v>56</v>
      </c>
      <c r="R5774">
        <v>15</v>
      </c>
      <c r="S5774" s="5">
        <f t="shared" si="90"/>
        <v>0</v>
      </c>
      <c r="T5774" t="s">
        <v>102</v>
      </c>
      <c r="U5774" t="s">
        <v>53</v>
      </c>
      <c r="W5774" t="s">
        <v>53</v>
      </c>
      <c r="Y5774" t="s">
        <v>59</v>
      </c>
      <c r="AB5774" t="s">
        <v>72</v>
      </c>
      <c r="AD5774" t="s">
        <v>52</v>
      </c>
      <c r="AE5774" t="s">
        <v>52</v>
      </c>
      <c r="AF5774" t="s">
        <v>52</v>
      </c>
      <c r="AG5774" t="s">
        <v>52</v>
      </c>
      <c r="AH5774">
        <v>9</v>
      </c>
      <c r="AI5774" t="s">
        <v>100</v>
      </c>
      <c r="AJ5774" t="s">
        <v>52</v>
      </c>
      <c r="AK5774" t="s">
        <v>81</v>
      </c>
      <c r="AM5774" t="s">
        <v>62</v>
      </c>
      <c r="AN5774" t="s">
        <v>52</v>
      </c>
      <c r="AP5774">
        <v>1000000</v>
      </c>
      <c r="AQ5774">
        <v>200000</v>
      </c>
      <c r="AR5774">
        <v>20000</v>
      </c>
      <c r="AS5774">
        <v>50000</v>
      </c>
      <c r="AT5774">
        <v>0</v>
      </c>
      <c r="AU5774">
        <v>0</v>
      </c>
      <c r="AV5774">
        <v>0</v>
      </c>
      <c r="AW5774">
        <v>1270000</v>
      </c>
    </row>
    <row r="5775" spans="1:49" hidden="1" x14ac:dyDescent="0.35">
      <c r="A5775" s="2" t="s">
        <v>1509</v>
      </c>
      <c r="B5775">
        <v>6</v>
      </c>
      <c r="C5775">
        <v>604</v>
      </c>
      <c r="D5775">
        <v>2</v>
      </c>
      <c r="E5775" t="s">
        <v>56</v>
      </c>
      <c r="F5775">
        <v>50</v>
      </c>
      <c r="G5775" t="s">
        <v>72</v>
      </c>
      <c r="I5775" t="s">
        <v>73</v>
      </c>
      <c r="J5775" t="s">
        <v>52</v>
      </c>
      <c r="K5775" t="s">
        <v>52</v>
      </c>
      <c r="L5775" t="s">
        <v>52</v>
      </c>
      <c r="M5775">
        <v>3</v>
      </c>
      <c r="N5775" t="s">
        <v>63</v>
      </c>
      <c r="O5775">
        <v>3</v>
      </c>
      <c r="P5775" s="2">
        <v>4</v>
      </c>
      <c r="Q5775" t="s">
        <v>56</v>
      </c>
      <c r="R5775">
        <v>13</v>
      </c>
      <c r="S5775" s="5">
        <f t="shared" si="90"/>
        <v>0</v>
      </c>
      <c r="T5775" t="s">
        <v>102</v>
      </c>
      <c r="U5775" t="s">
        <v>53</v>
      </c>
      <c r="W5775" t="s">
        <v>53</v>
      </c>
      <c r="Y5775" t="s">
        <v>59</v>
      </c>
      <c r="AB5775" t="s">
        <v>72</v>
      </c>
      <c r="AD5775" t="s">
        <v>52</v>
      </c>
      <c r="AE5775" t="s">
        <v>52</v>
      </c>
      <c r="AF5775" t="s">
        <v>52</v>
      </c>
      <c r="AG5775" t="s">
        <v>52</v>
      </c>
      <c r="AH5775">
        <v>8</v>
      </c>
      <c r="AI5775" t="s">
        <v>60</v>
      </c>
      <c r="AJ5775" t="s">
        <v>52</v>
      </c>
      <c r="AK5775" t="s">
        <v>61</v>
      </c>
      <c r="AM5775" t="s">
        <v>62</v>
      </c>
      <c r="AN5775" t="s">
        <v>52</v>
      </c>
      <c r="AP5775">
        <v>800000</v>
      </c>
      <c r="AQ5775">
        <v>200000</v>
      </c>
      <c r="AR5775">
        <v>20000</v>
      </c>
      <c r="AS5775">
        <v>50000</v>
      </c>
      <c r="AT5775">
        <v>0</v>
      </c>
      <c r="AU5775">
        <v>0</v>
      </c>
      <c r="AV5775">
        <v>0</v>
      </c>
      <c r="AW5775">
        <v>1070000</v>
      </c>
    </row>
    <row r="5776" spans="1:49" hidden="1" x14ac:dyDescent="0.35">
      <c r="A5776" s="2" t="s">
        <v>1509</v>
      </c>
      <c r="B5776">
        <v>6</v>
      </c>
      <c r="C5776">
        <v>604</v>
      </c>
      <c r="D5776">
        <v>2</v>
      </c>
      <c r="E5776" t="s">
        <v>56</v>
      </c>
      <c r="F5776">
        <v>50</v>
      </c>
      <c r="G5776" t="s">
        <v>72</v>
      </c>
      <c r="I5776" t="s">
        <v>73</v>
      </c>
      <c r="J5776" t="s">
        <v>52</v>
      </c>
      <c r="K5776" t="s">
        <v>52</v>
      </c>
      <c r="L5776" t="s">
        <v>52</v>
      </c>
      <c r="M5776">
        <v>3</v>
      </c>
      <c r="N5776" t="s">
        <v>63</v>
      </c>
      <c r="O5776">
        <v>3</v>
      </c>
      <c r="P5776" s="2">
        <v>5</v>
      </c>
      <c r="Q5776" t="s">
        <v>50</v>
      </c>
      <c r="R5776">
        <v>10</v>
      </c>
      <c r="S5776" s="5">
        <f t="shared" si="90"/>
        <v>0</v>
      </c>
      <c r="T5776" t="s">
        <v>102</v>
      </c>
      <c r="U5776" t="s">
        <v>53</v>
      </c>
      <c r="W5776" t="s">
        <v>53</v>
      </c>
      <c r="AB5776" t="s">
        <v>72</v>
      </c>
      <c r="AD5776" t="s">
        <v>73</v>
      </c>
      <c r="AE5776" t="s">
        <v>52</v>
      </c>
      <c r="AF5776" t="s">
        <v>52</v>
      </c>
      <c r="AG5776" t="s">
        <v>52</v>
      </c>
      <c r="AH5776">
        <v>2</v>
      </c>
      <c r="AI5776" t="s">
        <v>65</v>
      </c>
      <c r="AJ5776" t="s">
        <v>52</v>
      </c>
      <c r="AK5776" t="s">
        <v>66</v>
      </c>
      <c r="AM5776" t="s">
        <v>62</v>
      </c>
      <c r="AN5776" t="s">
        <v>53</v>
      </c>
      <c r="AP5776">
        <v>800000</v>
      </c>
      <c r="AQ5776">
        <v>0</v>
      </c>
      <c r="AR5776">
        <v>15000</v>
      </c>
      <c r="AS5776">
        <v>20000</v>
      </c>
      <c r="AT5776">
        <v>0</v>
      </c>
      <c r="AU5776">
        <v>0</v>
      </c>
      <c r="AV5776">
        <v>0</v>
      </c>
      <c r="AW5776">
        <v>835000</v>
      </c>
    </row>
    <row r="5777" spans="1:49" hidden="1" x14ac:dyDescent="0.35">
      <c r="A5777" s="2" t="s">
        <v>1510</v>
      </c>
      <c r="B5777">
        <v>6</v>
      </c>
      <c r="C5777">
        <v>608</v>
      </c>
      <c r="D5777">
        <v>2</v>
      </c>
      <c r="E5777" t="s">
        <v>50</v>
      </c>
      <c r="F5777">
        <v>53</v>
      </c>
      <c r="G5777" t="s">
        <v>72</v>
      </c>
      <c r="I5777" t="s">
        <v>73</v>
      </c>
      <c r="J5777" t="s">
        <v>52</v>
      </c>
      <c r="K5777" t="s">
        <v>52</v>
      </c>
      <c r="L5777" t="s">
        <v>52</v>
      </c>
      <c r="M5777">
        <v>5</v>
      </c>
      <c r="N5777" t="s">
        <v>78</v>
      </c>
      <c r="P5777" s="2">
        <v>1</v>
      </c>
      <c r="Q5777" t="s">
        <v>50</v>
      </c>
      <c r="R5777">
        <v>53</v>
      </c>
      <c r="S5777" s="5">
        <f t="shared" si="90"/>
        <v>0</v>
      </c>
      <c r="T5777" t="s">
        <v>54</v>
      </c>
      <c r="U5777" t="s">
        <v>53</v>
      </c>
      <c r="W5777" t="s">
        <v>53</v>
      </c>
      <c r="Y5777" t="s">
        <v>55</v>
      </c>
      <c r="Z5777" t="s">
        <v>52</v>
      </c>
      <c r="AA5777">
        <v>2</v>
      </c>
      <c r="AB5777" t="s">
        <v>72</v>
      </c>
      <c r="AD5777" t="s">
        <v>73</v>
      </c>
      <c r="AE5777" t="s">
        <v>52</v>
      </c>
      <c r="AF5777" t="s">
        <v>52</v>
      </c>
      <c r="AG5777" t="s">
        <v>52</v>
      </c>
      <c r="AH5777">
        <v>5</v>
      </c>
      <c r="AI5777" t="s">
        <v>78</v>
      </c>
      <c r="AJ5777" t="s">
        <v>53</v>
      </c>
    </row>
    <row r="5778" spans="1:49" hidden="1" x14ac:dyDescent="0.35">
      <c r="A5778" s="2" t="s">
        <v>1510</v>
      </c>
      <c r="B5778">
        <v>6</v>
      </c>
      <c r="C5778">
        <v>608</v>
      </c>
      <c r="D5778">
        <v>2</v>
      </c>
      <c r="E5778" t="s">
        <v>50</v>
      </c>
      <c r="F5778">
        <v>53</v>
      </c>
      <c r="G5778" t="s">
        <v>72</v>
      </c>
      <c r="I5778" t="s">
        <v>73</v>
      </c>
      <c r="J5778" t="s">
        <v>52</v>
      </c>
      <c r="K5778" t="s">
        <v>52</v>
      </c>
      <c r="L5778" t="s">
        <v>52</v>
      </c>
      <c r="M5778">
        <v>5</v>
      </c>
      <c r="N5778" t="s">
        <v>78</v>
      </c>
      <c r="P5778" s="2">
        <v>2</v>
      </c>
      <c r="Q5778" t="s">
        <v>56</v>
      </c>
      <c r="R5778">
        <v>56</v>
      </c>
      <c r="S5778" s="5">
        <f t="shared" si="90"/>
        <v>0</v>
      </c>
      <c r="T5778" t="s">
        <v>57</v>
      </c>
      <c r="U5778" t="s">
        <v>53</v>
      </c>
      <c r="W5778" t="s">
        <v>53</v>
      </c>
      <c r="Y5778" t="s">
        <v>55</v>
      </c>
      <c r="Z5778" t="s">
        <v>52</v>
      </c>
      <c r="AA5778">
        <v>1</v>
      </c>
      <c r="AB5778" t="s">
        <v>72</v>
      </c>
      <c r="AD5778" t="s">
        <v>73</v>
      </c>
      <c r="AE5778" t="s">
        <v>53</v>
      </c>
      <c r="AF5778" t="s">
        <v>53</v>
      </c>
      <c r="AG5778" t="s">
        <v>53</v>
      </c>
    </row>
    <row r="5779" spans="1:49" hidden="1" x14ac:dyDescent="0.35">
      <c r="A5779" s="2" t="s">
        <v>1510</v>
      </c>
      <c r="B5779">
        <v>6</v>
      </c>
      <c r="C5779">
        <v>608</v>
      </c>
      <c r="D5779">
        <v>2</v>
      </c>
      <c r="E5779" t="s">
        <v>50</v>
      </c>
      <c r="F5779">
        <v>53</v>
      </c>
      <c r="G5779" t="s">
        <v>72</v>
      </c>
      <c r="I5779" t="s">
        <v>73</v>
      </c>
      <c r="J5779" t="s">
        <v>52</v>
      </c>
      <c r="K5779" t="s">
        <v>52</v>
      </c>
      <c r="L5779" t="s">
        <v>52</v>
      </c>
      <c r="M5779">
        <v>5</v>
      </c>
      <c r="N5779" t="s">
        <v>78</v>
      </c>
      <c r="P5779" s="2">
        <v>3</v>
      </c>
      <c r="Q5779" t="s">
        <v>50</v>
      </c>
      <c r="R5779">
        <v>23</v>
      </c>
      <c r="S5779" s="5">
        <f t="shared" si="90"/>
        <v>0</v>
      </c>
      <c r="T5779" t="s">
        <v>58</v>
      </c>
      <c r="U5779" t="s">
        <v>52</v>
      </c>
      <c r="V5779">
        <v>1</v>
      </c>
      <c r="W5779" t="s">
        <v>52</v>
      </c>
      <c r="X5779">
        <v>2</v>
      </c>
      <c r="Y5779" t="s">
        <v>59</v>
      </c>
      <c r="AB5779" t="s">
        <v>72</v>
      </c>
      <c r="AD5779" t="s">
        <v>73</v>
      </c>
      <c r="AE5779" t="s">
        <v>53</v>
      </c>
      <c r="AF5779" t="s">
        <v>53</v>
      </c>
      <c r="AG5779" t="s">
        <v>52</v>
      </c>
      <c r="AH5779">
        <v>3</v>
      </c>
      <c r="AI5779" t="s">
        <v>63</v>
      </c>
      <c r="AJ5779" t="s">
        <v>53</v>
      </c>
    </row>
    <row r="5780" spans="1:49" hidden="1" x14ac:dyDescent="0.35">
      <c r="A5780" s="2" t="s">
        <v>1510</v>
      </c>
      <c r="B5780">
        <v>6</v>
      </c>
      <c r="C5780">
        <v>608</v>
      </c>
      <c r="D5780">
        <v>2</v>
      </c>
      <c r="E5780" t="s">
        <v>50</v>
      </c>
      <c r="F5780">
        <v>53</v>
      </c>
      <c r="G5780" t="s">
        <v>72</v>
      </c>
      <c r="I5780" t="s">
        <v>73</v>
      </c>
      <c r="J5780" t="s">
        <v>52</v>
      </c>
      <c r="K5780" t="s">
        <v>52</v>
      </c>
      <c r="L5780" t="s">
        <v>52</v>
      </c>
      <c r="M5780">
        <v>5</v>
      </c>
      <c r="N5780" t="s">
        <v>78</v>
      </c>
      <c r="P5780" s="2">
        <v>4</v>
      </c>
      <c r="Q5780" t="s">
        <v>50</v>
      </c>
      <c r="R5780">
        <v>20</v>
      </c>
      <c r="S5780" s="5">
        <f t="shared" si="90"/>
        <v>0</v>
      </c>
      <c r="T5780" t="s">
        <v>58</v>
      </c>
      <c r="U5780" t="s">
        <v>52</v>
      </c>
      <c r="V5780">
        <v>1</v>
      </c>
      <c r="W5780" t="s">
        <v>52</v>
      </c>
      <c r="X5780">
        <v>2</v>
      </c>
      <c r="Y5780" t="s">
        <v>59</v>
      </c>
      <c r="AB5780" t="s">
        <v>72</v>
      </c>
      <c r="AD5780" t="s">
        <v>73</v>
      </c>
      <c r="AE5780" t="s">
        <v>52</v>
      </c>
      <c r="AF5780" t="s">
        <v>52</v>
      </c>
      <c r="AG5780" t="s">
        <v>52</v>
      </c>
      <c r="AH5780">
        <v>6</v>
      </c>
      <c r="AI5780" t="s">
        <v>79</v>
      </c>
      <c r="AJ5780" t="s">
        <v>53</v>
      </c>
    </row>
    <row r="5781" spans="1:49" hidden="1" x14ac:dyDescent="0.35">
      <c r="A5781" s="2" t="s">
        <v>1511</v>
      </c>
      <c r="B5781">
        <v>15</v>
      </c>
      <c r="C5781">
        <v>1501</v>
      </c>
      <c r="D5781">
        <v>2</v>
      </c>
      <c r="E5781" t="s">
        <v>50</v>
      </c>
      <c r="F5781">
        <v>21</v>
      </c>
      <c r="G5781" t="s">
        <v>72</v>
      </c>
      <c r="I5781" t="s">
        <v>73</v>
      </c>
      <c r="J5781" t="s">
        <v>52</v>
      </c>
      <c r="K5781" t="s">
        <v>52</v>
      </c>
      <c r="L5781" t="s">
        <v>52</v>
      </c>
      <c r="M5781">
        <v>9</v>
      </c>
      <c r="N5781" t="s">
        <v>100</v>
      </c>
      <c r="O5781">
        <v>1</v>
      </c>
      <c r="P5781" s="2">
        <v>1</v>
      </c>
      <c r="Q5781" t="s">
        <v>50</v>
      </c>
      <c r="R5781">
        <v>21</v>
      </c>
      <c r="S5781" s="5">
        <f t="shared" si="90"/>
        <v>0</v>
      </c>
      <c r="T5781" t="s">
        <v>54</v>
      </c>
      <c r="U5781" t="s">
        <v>53</v>
      </c>
      <c r="W5781" t="s">
        <v>53</v>
      </c>
      <c r="Y5781" t="s">
        <v>55</v>
      </c>
      <c r="Z5781" t="s">
        <v>52</v>
      </c>
      <c r="AA5781">
        <v>2</v>
      </c>
      <c r="AB5781" t="s">
        <v>72</v>
      </c>
      <c r="AD5781" t="s">
        <v>73</v>
      </c>
      <c r="AE5781" t="s">
        <v>52</v>
      </c>
      <c r="AF5781" t="s">
        <v>52</v>
      </c>
      <c r="AG5781" t="s">
        <v>52</v>
      </c>
      <c r="AH5781">
        <v>9</v>
      </c>
      <c r="AI5781" t="s">
        <v>100</v>
      </c>
      <c r="AJ5781" t="s">
        <v>53</v>
      </c>
    </row>
    <row r="5782" spans="1:49" hidden="1" x14ac:dyDescent="0.35">
      <c r="A5782" s="2" t="s">
        <v>1511</v>
      </c>
      <c r="B5782">
        <v>15</v>
      </c>
      <c r="C5782">
        <v>1501</v>
      </c>
      <c r="D5782">
        <v>2</v>
      </c>
      <c r="E5782" t="s">
        <v>50</v>
      </c>
      <c r="F5782">
        <v>21</v>
      </c>
      <c r="G5782" t="s">
        <v>72</v>
      </c>
      <c r="I5782" t="s">
        <v>73</v>
      </c>
      <c r="J5782" t="s">
        <v>52</v>
      </c>
      <c r="K5782" t="s">
        <v>52</v>
      </c>
      <c r="L5782" t="s">
        <v>52</v>
      </c>
      <c r="M5782">
        <v>9</v>
      </c>
      <c r="N5782" t="s">
        <v>100</v>
      </c>
      <c r="O5782">
        <v>1</v>
      </c>
      <c r="P5782" s="2">
        <v>2</v>
      </c>
      <c r="Q5782" t="s">
        <v>56</v>
      </c>
      <c r="R5782">
        <v>22</v>
      </c>
      <c r="S5782" s="5">
        <f t="shared" si="90"/>
        <v>0</v>
      </c>
      <c r="T5782" t="s">
        <v>57</v>
      </c>
      <c r="U5782" t="s">
        <v>53</v>
      </c>
      <c r="W5782" t="s">
        <v>53</v>
      </c>
      <c r="Y5782" t="s">
        <v>55</v>
      </c>
      <c r="Z5782" t="s">
        <v>52</v>
      </c>
      <c r="AA5782">
        <v>1</v>
      </c>
      <c r="AB5782" t="s">
        <v>72</v>
      </c>
      <c r="AD5782" t="s">
        <v>73</v>
      </c>
      <c r="AE5782" t="s">
        <v>52</v>
      </c>
      <c r="AF5782" t="s">
        <v>52</v>
      </c>
      <c r="AG5782" t="s">
        <v>52</v>
      </c>
      <c r="AH5782">
        <v>9</v>
      </c>
      <c r="AI5782" t="s">
        <v>100</v>
      </c>
      <c r="AJ5782" t="s">
        <v>53</v>
      </c>
    </row>
    <row r="5783" spans="1:49" hidden="1" x14ac:dyDescent="0.35">
      <c r="A5783" s="2" t="s">
        <v>1511</v>
      </c>
      <c r="B5783">
        <v>15</v>
      </c>
      <c r="C5783">
        <v>1501</v>
      </c>
      <c r="D5783">
        <v>2</v>
      </c>
      <c r="E5783" t="s">
        <v>50</v>
      </c>
      <c r="F5783">
        <v>21</v>
      </c>
      <c r="G5783" t="s">
        <v>72</v>
      </c>
      <c r="I5783" t="s">
        <v>73</v>
      </c>
      <c r="J5783" t="s">
        <v>52</v>
      </c>
      <c r="K5783" t="s">
        <v>52</v>
      </c>
      <c r="L5783" t="s">
        <v>52</v>
      </c>
      <c r="M5783">
        <v>9</v>
      </c>
      <c r="N5783" t="s">
        <v>100</v>
      </c>
      <c r="O5783">
        <v>1</v>
      </c>
      <c r="P5783" s="2">
        <v>3</v>
      </c>
      <c r="Q5783" t="s">
        <v>56</v>
      </c>
      <c r="R5783">
        <v>2</v>
      </c>
      <c r="S5783" s="5">
        <f t="shared" si="90"/>
        <v>0</v>
      </c>
      <c r="T5783" t="s">
        <v>58</v>
      </c>
      <c r="U5783" t="s">
        <v>52</v>
      </c>
      <c r="V5783">
        <v>1</v>
      </c>
      <c r="W5783" t="s">
        <v>52</v>
      </c>
      <c r="X5783">
        <v>2</v>
      </c>
      <c r="AB5783" t="s">
        <v>72</v>
      </c>
      <c r="AD5783" t="s">
        <v>73</v>
      </c>
    </row>
    <row r="5784" spans="1:49" hidden="1" x14ac:dyDescent="0.35">
      <c r="A5784" s="2" t="s">
        <v>1512</v>
      </c>
      <c r="B5784">
        <v>15</v>
      </c>
      <c r="C5784">
        <v>1505</v>
      </c>
      <c r="D5784">
        <v>1</v>
      </c>
      <c r="E5784" t="s">
        <v>50</v>
      </c>
      <c r="F5784">
        <v>40</v>
      </c>
      <c r="G5784" t="s">
        <v>155</v>
      </c>
      <c r="H5784" t="s">
        <v>52</v>
      </c>
      <c r="I5784" t="s">
        <v>52</v>
      </c>
      <c r="J5784" t="s">
        <v>52</v>
      </c>
      <c r="K5784" t="s">
        <v>52</v>
      </c>
      <c r="L5784" t="s">
        <v>52</v>
      </c>
      <c r="M5784">
        <v>5</v>
      </c>
      <c r="N5784" t="s">
        <v>78</v>
      </c>
      <c r="O5784">
        <v>4</v>
      </c>
      <c r="P5784" s="2">
        <v>1</v>
      </c>
      <c r="Q5784" t="s">
        <v>50</v>
      </c>
      <c r="R5784">
        <v>40</v>
      </c>
      <c r="S5784" s="5">
        <f t="shared" si="90"/>
        <v>0</v>
      </c>
      <c r="T5784" t="s">
        <v>54</v>
      </c>
      <c r="U5784" t="s">
        <v>53</v>
      </c>
      <c r="W5784" t="s">
        <v>52</v>
      </c>
      <c r="X5784">
        <v>8</v>
      </c>
      <c r="Y5784" t="s">
        <v>55</v>
      </c>
      <c r="Z5784" t="s">
        <v>52</v>
      </c>
      <c r="AA5784">
        <v>2</v>
      </c>
      <c r="AB5784" t="s">
        <v>155</v>
      </c>
      <c r="AC5784" t="s">
        <v>52</v>
      </c>
      <c r="AD5784" t="s">
        <v>52</v>
      </c>
      <c r="AE5784" t="s">
        <v>52</v>
      </c>
      <c r="AF5784" t="s">
        <v>52</v>
      </c>
      <c r="AG5784" t="s">
        <v>52</v>
      </c>
      <c r="AH5784">
        <v>5</v>
      </c>
      <c r="AI5784" t="s">
        <v>78</v>
      </c>
      <c r="AJ5784" t="s">
        <v>53</v>
      </c>
    </row>
    <row r="5785" spans="1:49" hidden="1" x14ac:dyDescent="0.35">
      <c r="A5785" s="2" t="s">
        <v>1512</v>
      </c>
      <c r="B5785">
        <v>15</v>
      </c>
      <c r="C5785">
        <v>1505</v>
      </c>
      <c r="D5785">
        <v>1</v>
      </c>
      <c r="E5785" t="s">
        <v>50</v>
      </c>
      <c r="F5785">
        <v>40</v>
      </c>
      <c r="G5785" t="s">
        <v>155</v>
      </c>
      <c r="H5785" t="s">
        <v>52</v>
      </c>
      <c r="I5785" t="s">
        <v>52</v>
      </c>
      <c r="J5785" t="s">
        <v>52</v>
      </c>
      <c r="K5785" t="s">
        <v>52</v>
      </c>
      <c r="L5785" t="s">
        <v>52</v>
      </c>
      <c r="M5785">
        <v>5</v>
      </c>
      <c r="N5785" t="s">
        <v>78</v>
      </c>
      <c r="O5785">
        <v>4</v>
      </c>
      <c r="P5785" s="2">
        <v>2</v>
      </c>
      <c r="Q5785" t="s">
        <v>56</v>
      </c>
      <c r="R5785">
        <v>39</v>
      </c>
      <c r="S5785" s="5">
        <f t="shared" si="90"/>
        <v>0</v>
      </c>
      <c r="T5785" t="s">
        <v>57</v>
      </c>
      <c r="U5785" t="s">
        <v>53</v>
      </c>
      <c r="W5785" t="s">
        <v>53</v>
      </c>
      <c r="Y5785" t="s">
        <v>55</v>
      </c>
      <c r="Z5785" t="s">
        <v>52</v>
      </c>
      <c r="AA5785">
        <v>1</v>
      </c>
      <c r="AB5785" t="s">
        <v>155</v>
      </c>
      <c r="AC5785" t="s">
        <v>52</v>
      </c>
      <c r="AD5785" t="s">
        <v>52</v>
      </c>
      <c r="AE5785" t="s">
        <v>52</v>
      </c>
      <c r="AF5785" t="s">
        <v>52</v>
      </c>
      <c r="AG5785" t="s">
        <v>52</v>
      </c>
      <c r="AH5785">
        <v>3</v>
      </c>
      <c r="AI5785" t="s">
        <v>63</v>
      </c>
      <c r="AJ5785" t="s">
        <v>53</v>
      </c>
    </row>
    <row r="5786" spans="1:49" hidden="1" x14ac:dyDescent="0.35">
      <c r="A5786" s="2" t="s">
        <v>1512</v>
      </c>
      <c r="B5786">
        <v>15</v>
      </c>
      <c r="C5786">
        <v>1505</v>
      </c>
      <c r="D5786">
        <v>1</v>
      </c>
      <c r="E5786" t="s">
        <v>50</v>
      </c>
      <c r="F5786">
        <v>40</v>
      </c>
      <c r="G5786" t="s">
        <v>155</v>
      </c>
      <c r="H5786" t="s">
        <v>52</v>
      </c>
      <c r="I5786" t="s">
        <v>52</v>
      </c>
      <c r="J5786" t="s">
        <v>52</v>
      </c>
      <c r="K5786" t="s">
        <v>52</v>
      </c>
      <c r="L5786" t="s">
        <v>52</v>
      </c>
      <c r="M5786">
        <v>5</v>
      </c>
      <c r="N5786" t="s">
        <v>78</v>
      </c>
      <c r="O5786">
        <v>4</v>
      </c>
      <c r="P5786" s="2">
        <v>3</v>
      </c>
      <c r="Q5786" t="s">
        <v>50</v>
      </c>
      <c r="R5786">
        <v>19</v>
      </c>
      <c r="S5786" s="5">
        <f t="shared" si="90"/>
        <v>0</v>
      </c>
      <c r="T5786" t="s">
        <v>58</v>
      </c>
      <c r="U5786" t="s">
        <v>52</v>
      </c>
      <c r="V5786">
        <v>1</v>
      </c>
      <c r="W5786" t="s">
        <v>52</v>
      </c>
      <c r="X5786">
        <v>2</v>
      </c>
      <c r="Y5786" t="s">
        <v>59</v>
      </c>
      <c r="AB5786" t="s">
        <v>155</v>
      </c>
      <c r="AC5786" t="s">
        <v>52</v>
      </c>
      <c r="AD5786" t="s">
        <v>52</v>
      </c>
      <c r="AE5786" t="s">
        <v>52</v>
      </c>
      <c r="AF5786" t="s">
        <v>52</v>
      </c>
      <c r="AG5786" t="s">
        <v>52</v>
      </c>
      <c r="AH5786">
        <v>9</v>
      </c>
      <c r="AI5786" t="s">
        <v>100</v>
      </c>
      <c r="AJ5786" t="s">
        <v>53</v>
      </c>
    </row>
    <row r="5787" spans="1:49" x14ac:dyDescent="0.35">
      <c r="A5787" s="2" t="s">
        <v>1512</v>
      </c>
      <c r="B5787">
        <v>15</v>
      </c>
      <c r="C5787">
        <v>1505</v>
      </c>
      <c r="D5787">
        <v>1</v>
      </c>
      <c r="E5787" t="s">
        <v>50</v>
      </c>
      <c r="F5787">
        <v>40</v>
      </c>
      <c r="G5787" t="s">
        <v>155</v>
      </c>
      <c r="H5787" t="s">
        <v>52</v>
      </c>
      <c r="I5787" t="s">
        <v>52</v>
      </c>
      <c r="J5787" t="s">
        <v>52</v>
      </c>
      <c r="K5787" t="s">
        <v>52</v>
      </c>
      <c r="L5787" t="s">
        <v>52</v>
      </c>
      <c r="M5787">
        <v>5</v>
      </c>
      <c r="N5787" t="s">
        <v>78</v>
      </c>
      <c r="O5787">
        <v>4</v>
      </c>
      <c r="P5787" s="6">
        <v>4</v>
      </c>
      <c r="Q5787" t="s">
        <v>50</v>
      </c>
      <c r="R5787">
        <v>17</v>
      </c>
      <c r="S5787" s="5">
        <f t="shared" si="90"/>
        <v>1</v>
      </c>
      <c r="T5787" t="s">
        <v>58</v>
      </c>
      <c r="U5787" t="s">
        <v>52</v>
      </c>
      <c r="V5787">
        <v>1</v>
      </c>
      <c r="W5787" t="s">
        <v>52</v>
      </c>
      <c r="X5787">
        <v>2</v>
      </c>
      <c r="Y5787" t="s">
        <v>59</v>
      </c>
      <c r="AB5787" t="s">
        <v>155</v>
      </c>
      <c r="AC5787" t="s">
        <v>52</v>
      </c>
      <c r="AD5787" t="s">
        <v>52</v>
      </c>
      <c r="AE5787" t="s">
        <v>52</v>
      </c>
      <c r="AF5787" t="s">
        <v>52</v>
      </c>
      <c r="AG5787" t="s">
        <v>52</v>
      </c>
      <c r="AH5787">
        <v>7</v>
      </c>
      <c r="AI5787" t="s">
        <v>86</v>
      </c>
      <c r="AJ5787" t="s">
        <v>52</v>
      </c>
      <c r="AK5787" t="s">
        <v>87</v>
      </c>
      <c r="AM5787" t="s">
        <v>62</v>
      </c>
      <c r="AN5787" t="s">
        <v>53</v>
      </c>
      <c r="AP5787">
        <v>0</v>
      </c>
      <c r="AQ5787">
        <v>0</v>
      </c>
      <c r="AR5787">
        <v>7500</v>
      </c>
      <c r="AS5787">
        <v>25000</v>
      </c>
      <c r="AT5787">
        <v>0</v>
      </c>
      <c r="AU5787">
        <v>0</v>
      </c>
      <c r="AV5787">
        <v>5000</v>
      </c>
      <c r="AW5787">
        <v>37500</v>
      </c>
    </row>
    <row r="5788" spans="1:49" x14ac:dyDescent="0.35">
      <c r="A5788" s="2" t="s">
        <v>1512</v>
      </c>
      <c r="B5788">
        <v>15</v>
      </c>
      <c r="C5788">
        <v>1505</v>
      </c>
      <c r="D5788">
        <v>1</v>
      </c>
      <c r="E5788" t="s">
        <v>50</v>
      </c>
      <c r="F5788">
        <v>40</v>
      </c>
      <c r="G5788" t="s">
        <v>155</v>
      </c>
      <c r="H5788" t="s">
        <v>52</v>
      </c>
      <c r="I5788" t="s">
        <v>52</v>
      </c>
      <c r="J5788" t="s">
        <v>52</v>
      </c>
      <c r="K5788" t="s">
        <v>52</v>
      </c>
      <c r="L5788" t="s">
        <v>52</v>
      </c>
      <c r="M5788">
        <v>5</v>
      </c>
      <c r="N5788" t="s">
        <v>78</v>
      </c>
      <c r="O5788">
        <v>4</v>
      </c>
      <c r="P5788" s="6">
        <v>5</v>
      </c>
      <c r="Q5788" t="s">
        <v>50</v>
      </c>
      <c r="R5788">
        <v>14</v>
      </c>
      <c r="S5788" s="5">
        <f t="shared" si="90"/>
        <v>1</v>
      </c>
      <c r="T5788" t="s">
        <v>58</v>
      </c>
      <c r="U5788" t="s">
        <v>52</v>
      </c>
      <c r="V5788">
        <v>1</v>
      </c>
      <c r="W5788" t="s">
        <v>52</v>
      </c>
      <c r="X5788">
        <v>2</v>
      </c>
      <c r="Y5788" t="s">
        <v>59</v>
      </c>
      <c r="AB5788" t="s">
        <v>155</v>
      </c>
      <c r="AC5788" t="s">
        <v>52</v>
      </c>
      <c r="AD5788" t="s">
        <v>52</v>
      </c>
      <c r="AE5788" t="s">
        <v>52</v>
      </c>
      <c r="AF5788" t="s">
        <v>52</v>
      </c>
      <c r="AG5788" t="s">
        <v>52</v>
      </c>
      <c r="AH5788">
        <v>5</v>
      </c>
      <c r="AI5788" t="s">
        <v>78</v>
      </c>
      <c r="AJ5788" t="s">
        <v>52</v>
      </c>
      <c r="AK5788" t="s">
        <v>88</v>
      </c>
      <c r="AM5788" t="s">
        <v>62</v>
      </c>
      <c r="AN5788" t="s">
        <v>52</v>
      </c>
      <c r="AP5788">
        <v>0</v>
      </c>
      <c r="AQ5788">
        <v>0</v>
      </c>
      <c r="AR5788">
        <v>4000</v>
      </c>
      <c r="AS5788">
        <v>23000</v>
      </c>
      <c r="AT5788">
        <v>0</v>
      </c>
      <c r="AU5788">
        <v>0</v>
      </c>
      <c r="AV5788">
        <v>3500</v>
      </c>
      <c r="AW5788">
        <v>30500</v>
      </c>
    </row>
    <row r="5789" spans="1:49" x14ac:dyDescent="0.35">
      <c r="A5789" s="2" t="s">
        <v>1512</v>
      </c>
      <c r="B5789">
        <v>15</v>
      </c>
      <c r="C5789">
        <v>1505</v>
      </c>
      <c r="D5789">
        <v>1</v>
      </c>
      <c r="E5789" t="s">
        <v>50</v>
      </c>
      <c r="F5789">
        <v>40</v>
      </c>
      <c r="G5789" t="s">
        <v>155</v>
      </c>
      <c r="H5789" t="s">
        <v>52</v>
      </c>
      <c r="I5789" t="s">
        <v>52</v>
      </c>
      <c r="J5789" t="s">
        <v>52</v>
      </c>
      <c r="K5789" t="s">
        <v>52</v>
      </c>
      <c r="L5789" t="s">
        <v>52</v>
      </c>
      <c r="M5789">
        <v>5</v>
      </c>
      <c r="N5789" t="s">
        <v>78</v>
      </c>
      <c r="O5789">
        <v>4</v>
      </c>
      <c r="P5789" s="6">
        <v>6</v>
      </c>
      <c r="Q5789" t="s">
        <v>56</v>
      </c>
      <c r="R5789">
        <v>11</v>
      </c>
      <c r="S5789" s="5">
        <f t="shared" si="90"/>
        <v>1</v>
      </c>
      <c r="T5789" t="s">
        <v>58</v>
      </c>
      <c r="U5789" t="s">
        <v>52</v>
      </c>
      <c r="V5789">
        <v>1</v>
      </c>
      <c r="W5789" t="s">
        <v>52</v>
      </c>
      <c r="X5789">
        <v>2</v>
      </c>
      <c r="AB5789" t="s">
        <v>155</v>
      </c>
      <c r="AC5789" t="s">
        <v>52</v>
      </c>
      <c r="AD5789" t="s">
        <v>52</v>
      </c>
      <c r="AE5789" t="s">
        <v>52</v>
      </c>
      <c r="AF5789" t="s">
        <v>52</v>
      </c>
      <c r="AG5789" t="s">
        <v>52</v>
      </c>
      <c r="AH5789">
        <v>3</v>
      </c>
      <c r="AI5789" t="s">
        <v>63</v>
      </c>
      <c r="AJ5789" t="s">
        <v>52</v>
      </c>
      <c r="AK5789" t="s">
        <v>64</v>
      </c>
      <c r="AM5789" t="s">
        <v>62</v>
      </c>
      <c r="AN5789" t="s">
        <v>53</v>
      </c>
      <c r="AP5789">
        <v>0</v>
      </c>
      <c r="AQ5789">
        <v>0</v>
      </c>
      <c r="AR5789">
        <v>4000</v>
      </c>
      <c r="AS5789">
        <v>18500</v>
      </c>
      <c r="AT5789">
        <v>0</v>
      </c>
      <c r="AU5789">
        <v>0</v>
      </c>
      <c r="AV5789">
        <v>3500</v>
      </c>
      <c r="AW5789">
        <v>26000</v>
      </c>
    </row>
    <row r="5790" spans="1:49" hidden="1" x14ac:dyDescent="0.35">
      <c r="A5790" s="2" t="s">
        <v>1512</v>
      </c>
      <c r="B5790">
        <v>15</v>
      </c>
      <c r="C5790">
        <v>1505</v>
      </c>
      <c r="D5790">
        <v>1</v>
      </c>
      <c r="E5790" t="s">
        <v>50</v>
      </c>
      <c r="F5790">
        <v>40</v>
      </c>
      <c r="G5790" t="s">
        <v>155</v>
      </c>
      <c r="H5790" t="s">
        <v>52</v>
      </c>
      <c r="I5790" t="s">
        <v>52</v>
      </c>
      <c r="J5790" t="s">
        <v>52</v>
      </c>
      <c r="K5790" t="s">
        <v>52</v>
      </c>
      <c r="L5790" t="s">
        <v>52</v>
      </c>
      <c r="M5790">
        <v>5</v>
      </c>
      <c r="N5790" t="s">
        <v>78</v>
      </c>
      <c r="O5790">
        <v>4</v>
      </c>
      <c r="P5790" s="2">
        <v>7</v>
      </c>
      <c r="Q5790" t="s">
        <v>50</v>
      </c>
      <c r="R5790">
        <v>4</v>
      </c>
      <c r="S5790" s="5">
        <f t="shared" si="90"/>
        <v>0</v>
      </c>
      <c r="T5790" t="s">
        <v>58</v>
      </c>
      <c r="U5790" t="s">
        <v>52</v>
      </c>
      <c r="V5790">
        <v>1</v>
      </c>
      <c r="W5790" t="s">
        <v>52</v>
      </c>
      <c r="X5790">
        <v>2</v>
      </c>
      <c r="AB5790" t="s">
        <v>72</v>
      </c>
      <c r="AD5790" t="s">
        <v>73</v>
      </c>
      <c r="AE5790" t="s">
        <v>53</v>
      </c>
      <c r="AF5790" t="s">
        <v>53</v>
      </c>
      <c r="AG5790" t="s">
        <v>53</v>
      </c>
      <c r="AO5790" t="s">
        <v>70</v>
      </c>
    </row>
    <row r="5791" spans="1:49" hidden="1" x14ac:dyDescent="0.35">
      <c r="A5791" s="2" t="s">
        <v>1512</v>
      </c>
      <c r="B5791">
        <v>15</v>
      </c>
      <c r="C5791">
        <v>1505</v>
      </c>
      <c r="D5791">
        <v>1</v>
      </c>
      <c r="E5791" t="s">
        <v>50</v>
      </c>
      <c r="F5791">
        <v>40</v>
      </c>
      <c r="G5791" t="s">
        <v>155</v>
      </c>
      <c r="H5791" t="s">
        <v>52</v>
      </c>
      <c r="I5791" t="s">
        <v>52</v>
      </c>
      <c r="J5791" t="s">
        <v>52</v>
      </c>
      <c r="K5791" t="s">
        <v>52</v>
      </c>
      <c r="L5791" t="s">
        <v>52</v>
      </c>
      <c r="M5791">
        <v>5</v>
      </c>
      <c r="N5791" t="s">
        <v>78</v>
      </c>
      <c r="O5791">
        <v>4</v>
      </c>
      <c r="P5791" s="2">
        <v>8</v>
      </c>
      <c r="Q5791" t="s">
        <v>56</v>
      </c>
      <c r="R5791">
        <v>59</v>
      </c>
      <c r="S5791" s="5">
        <f t="shared" si="90"/>
        <v>0</v>
      </c>
      <c r="T5791" t="s">
        <v>125</v>
      </c>
      <c r="U5791" t="s">
        <v>53</v>
      </c>
      <c r="W5791" t="s">
        <v>53</v>
      </c>
      <c r="Y5791" t="s">
        <v>92</v>
      </c>
      <c r="AB5791" t="s">
        <v>155</v>
      </c>
      <c r="AC5791" t="s">
        <v>52</v>
      </c>
      <c r="AD5791" t="s">
        <v>52</v>
      </c>
      <c r="AE5791" t="s">
        <v>52</v>
      </c>
      <c r="AF5791" t="s">
        <v>53</v>
      </c>
      <c r="AG5791" t="s">
        <v>52</v>
      </c>
      <c r="AH5791">
        <v>3</v>
      </c>
      <c r="AI5791" t="s">
        <v>63</v>
      </c>
      <c r="AJ5791" t="s">
        <v>53</v>
      </c>
    </row>
    <row r="5792" spans="1:49" hidden="1" x14ac:dyDescent="0.35">
      <c r="A5792" s="2" t="s">
        <v>1513</v>
      </c>
      <c r="B5792">
        <v>25</v>
      </c>
      <c r="C5792">
        <v>2503</v>
      </c>
      <c r="D5792">
        <v>2</v>
      </c>
      <c r="E5792" t="s">
        <v>50</v>
      </c>
      <c r="F5792">
        <v>53</v>
      </c>
      <c r="G5792" t="s">
        <v>72</v>
      </c>
      <c r="I5792" t="s">
        <v>73</v>
      </c>
      <c r="J5792" t="s">
        <v>52</v>
      </c>
      <c r="K5792" t="s">
        <v>52</v>
      </c>
      <c r="L5792" t="s">
        <v>52</v>
      </c>
      <c r="M5792">
        <v>2</v>
      </c>
      <c r="N5792" t="s">
        <v>97</v>
      </c>
      <c r="P5792" s="2">
        <v>1</v>
      </c>
      <c r="Q5792" t="s">
        <v>50</v>
      </c>
      <c r="R5792">
        <v>53</v>
      </c>
      <c r="S5792" s="5">
        <f t="shared" si="90"/>
        <v>0</v>
      </c>
      <c r="T5792" t="s">
        <v>54</v>
      </c>
      <c r="U5792" t="s">
        <v>53</v>
      </c>
      <c r="W5792" t="s">
        <v>53</v>
      </c>
      <c r="Y5792" t="s">
        <v>55</v>
      </c>
      <c r="Z5792" t="s">
        <v>52</v>
      </c>
      <c r="AA5792">
        <v>2</v>
      </c>
      <c r="AB5792" t="s">
        <v>72</v>
      </c>
      <c r="AD5792" t="s">
        <v>73</v>
      </c>
      <c r="AE5792" t="s">
        <v>52</v>
      </c>
      <c r="AF5792" t="s">
        <v>52</v>
      </c>
      <c r="AG5792" t="s">
        <v>52</v>
      </c>
      <c r="AH5792">
        <v>2</v>
      </c>
      <c r="AI5792" t="s">
        <v>97</v>
      </c>
      <c r="AJ5792" t="s">
        <v>53</v>
      </c>
    </row>
    <row r="5793" spans="1:49" hidden="1" x14ac:dyDescent="0.35">
      <c r="A5793" s="2" t="s">
        <v>1513</v>
      </c>
      <c r="B5793">
        <v>25</v>
      </c>
      <c r="C5793">
        <v>2503</v>
      </c>
      <c r="D5793">
        <v>2</v>
      </c>
      <c r="E5793" t="s">
        <v>50</v>
      </c>
      <c r="F5793">
        <v>53</v>
      </c>
      <c r="G5793" t="s">
        <v>72</v>
      </c>
      <c r="I5793" t="s">
        <v>73</v>
      </c>
      <c r="J5793" t="s">
        <v>52</v>
      </c>
      <c r="K5793" t="s">
        <v>52</v>
      </c>
      <c r="L5793" t="s">
        <v>52</v>
      </c>
      <c r="M5793">
        <v>2</v>
      </c>
      <c r="N5793" t="s">
        <v>97</v>
      </c>
      <c r="P5793" s="2">
        <v>2</v>
      </c>
      <c r="Q5793" t="s">
        <v>56</v>
      </c>
      <c r="R5793">
        <v>50</v>
      </c>
      <c r="S5793" s="5">
        <f t="shared" si="90"/>
        <v>0</v>
      </c>
      <c r="T5793" t="s">
        <v>57</v>
      </c>
      <c r="U5793" t="s">
        <v>53</v>
      </c>
      <c r="W5793" t="s">
        <v>53</v>
      </c>
      <c r="Y5793" t="s">
        <v>55</v>
      </c>
      <c r="Z5793" t="s">
        <v>52</v>
      </c>
      <c r="AA5793">
        <v>1</v>
      </c>
      <c r="AB5793" t="s">
        <v>72</v>
      </c>
      <c r="AD5793" t="s">
        <v>73</v>
      </c>
      <c r="AE5793" t="s">
        <v>53</v>
      </c>
      <c r="AF5793" t="s">
        <v>53</v>
      </c>
      <c r="AG5793" t="s">
        <v>52</v>
      </c>
      <c r="AH5793">
        <v>4</v>
      </c>
      <c r="AI5793" t="s">
        <v>83</v>
      </c>
      <c r="AJ5793" t="s">
        <v>53</v>
      </c>
    </row>
    <row r="5794" spans="1:49" hidden="1" x14ac:dyDescent="0.35">
      <c r="A5794" s="2" t="s">
        <v>1513</v>
      </c>
      <c r="B5794">
        <v>25</v>
      </c>
      <c r="C5794">
        <v>2503</v>
      </c>
      <c r="D5794">
        <v>2</v>
      </c>
      <c r="E5794" t="s">
        <v>50</v>
      </c>
      <c r="F5794">
        <v>53</v>
      </c>
      <c r="G5794" t="s">
        <v>72</v>
      </c>
      <c r="I5794" t="s">
        <v>73</v>
      </c>
      <c r="J5794" t="s">
        <v>52</v>
      </c>
      <c r="K5794" t="s">
        <v>52</v>
      </c>
      <c r="L5794" t="s">
        <v>52</v>
      </c>
      <c r="M5794">
        <v>2</v>
      </c>
      <c r="N5794" t="s">
        <v>97</v>
      </c>
      <c r="P5794" s="2">
        <v>3</v>
      </c>
      <c r="Q5794" t="s">
        <v>50</v>
      </c>
      <c r="R5794">
        <v>20</v>
      </c>
      <c r="S5794" s="5">
        <f t="shared" si="90"/>
        <v>0</v>
      </c>
      <c r="T5794" t="s">
        <v>58</v>
      </c>
      <c r="U5794" t="s">
        <v>52</v>
      </c>
      <c r="V5794">
        <v>1</v>
      </c>
      <c r="W5794" t="s">
        <v>52</v>
      </c>
      <c r="X5794">
        <v>2</v>
      </c>
      <c r="Y5794" t="s">
        <v>59</v>
      </c>
      <c r="AB5794" t="s">
        <v>72</v>
      </c>
      <c r="AD5794" t="s">
        <v>73</v>
      </c>
      <c r="AE5794" t="s">
        <v>52</v>
      </c>
      <c r="AF5794" t="s">
        <v>52</v>
      </c>
      <c r="AG5794" t="s">
        <v>52</v>
      </c>
      <c r="AH5794">
        <v>9</v>
      </c>
      <c r="AI5794" t="s">
        <v>100</v>
      </c>
      <c r="AJ5794" t="s">
        <v>53</v>
      </c>
      <c r="AP5794">
        <v>1200000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1200000</v>
      </c>
    </row>
    <row r="5795" spans="1:49" hidden="1" x14ac:dyDescent="0.35">
      <c r="A5795" s="2" t="s">
        <v>1514</v>
      </c>
      <c r="B5795">
        <v>21</v>
      </c>
      <c r="C5795">
        <v>2106</v>
      </c>
      <c r="D5795">
        <v>2</v>
      </c>
      <c r="E5795" t="s">
        <v>56</v>
      </c>
      <c r="F5795">
        <v>63</v>
      </c>
      <c r="G5795" t="s">
        <v>72</v>
      </c>
      <c r="I5795" t="s">
        <v>73</v>
      </c>
      <c r="J5795" t="s">
        <v>52</v>
      </c>
      <c r="K5795" t="s">
        <v>52</v>
      </c>
      <c r="L5795" t="s">
        <v>52</v>
      </c>
      <c r="M5795">
        <v>5</v>
      </c>
      <c r="N5795" t="s">
        <v>83</v>
      </c>
      <c r="P5795" s="2">
        <v>1</v>
      </c>
      <c r="Q5795" t="s">
        <v>56</v>
      </c>
      <c r="R5795">
        <v>63</v>
      </c>
      <c r="S5795" s="5">
        <f t="shared" si="90"/>
        <v>0</v>
      </c>
      <c r="T5795" t="s">
        <v>54</v>
      </c>
      <c r="U5795" t="s">
        <v>53</v>
      </c>
      <c r="W5795" t="s">
        <v>53</v>
      </c>
      <c r="Y5795" t="s">
        <v>59</v>
      </c>
      <c r="AB5795" t="s">
        <v>72</v>
      </c>
      <c r="AD5795" t="s">
        <v>73</v>
      </c>
      <c r="AE5795" t="s">
        <v>52</v>
      </c>
      <c r="AF5795" t="s">
        <v>52</v>
      </c>
      <c r="AG5795" t="s">
        <v>52</v>
      </c>
      <c r="AH5795">
        <v>5</v>
      </c>
      <c r="AI5795" t="s">
        <v>83</v>
      </c>
      <c r="AJ5795" t="s">
        <v>53</v>
      </c>
    </row>
    <row r="5796" spans="1:49" hidden="1" x14ac:dyDescent="0.35">
      <c r="A5796" s="2" t="s">
        <v>1515</v>
      </c>
      <c r="B5796">
        <v>13</v>
      </c>
      <c r="C5796">
        <v>1305</v>
      </c>
      <c r="D5796">
        <v>2</v>
      </c>
      <c r="E5796" t="s">
        <v>56</v>
      </c>
      <c r="F5796">
        <v>40</v>
      </c>
      <c r="G5796" t="s">
        <v>72</v>
      </c>
      <c r="I5796" t="s">
        <v>73</v>
      </c>
      <c r="J5796" t="s">
        <v>52</v>
      </c>
      <c r="K5796" t="s">
        <v>52</v>
      </c>
      <c r="L5796" t="s">
        <v>52</v>
      </c>
      <c r="M5796">
        <v>7</v>
      </c>
      <c r="N5796" t="s">
        <v>86</v>
      </c>
      <c r="O5796">
        <v>2</v>
      </c>
      <c r="P5796" s="2">
        <v>1</v>
      </c>
      <c r="Q5796" t="s">
        <v>56</v>
      </c>
      <c r="R5796">
        <v>40</v>
      </c>
      <c r="S5796" s="5">
        <f t="shared" si="90"/>
        <v>0</v>
      </c>
      <c r="T5796" t="s">
        <v>54</v>
      </c>
      <c r="U5796" t="s">
        <v>53</v>
      </c>
      <c r="W5796" t="s">
        <v>53</v>
      </c>
      <c r="Y5796" t="s">
        <v>92</v>
      </c>
      <c r="AB5796" t="s">
        <v>72</v>
      </c>
      <c r="AD5796" t="s">
        <v>73</v>
      </c>
      <c r="AE5796" t="s">
        <v>52</v>
      </c>
      <c r="AF5796" t="s">
        <v>52</v>
      </c>
      <c r="AG5796" t="s">
        <v>52</v>
      </c>
      <c r="AH5796">
        <v>7</v>
      </c>
      <c r="AI5796" t="s">
        <v>86</v>
      </c>
      <c r="AJ5796" t="s">
        <v>53</v>
      </c>
    </row>
    <row r="5797" spans="1:49" hidden="1" x14ac:dyDescent="0.35">
      <c r="A5797" s="2" t="s">
        <v>1515</v>
      </c>
      <c r="B5797">
        <v>13</v>
      </c>
      <c r="C5797">
        <v>1305</v>
      </c>
      <c r="D5797">
        <v>2</v>
      </c>
      <c r="E5797" t="s">
        <v>56</v>
      </c>
      <c r="F5797">
        <v>40</v>
      </c>
      <c r="G5797" t="s">
        <v>72</v>
      </c>
      <c r="I5797" t="s">
        <v>73</v>
      </c>
      <c r="J5797" t="s">
        <v>52</v>
      </c>
      <c r="K5797" t="s">
        <v>52</v>
      </c>
      <c r="L5797" t="s">
        <v>52</v>
      </c>
      <c r="M5797">
        <v>7</v>
      </c>
      <c r="N5797" t="s">
        <v>86</v>
      </c>
      <c r="O5797">
        <v>2</v>
      </c>
      <c r="P5797" s="2">
        <v>2</v>
      </c>
      <c r="Q5797" t="s">
        <v>56</v>
      </c>
      <c r="R5797">
        <v>20</v>
      </c>
      <c r="S5797" s="5">
        <f t="shared" si="90"/>
        <v>0</v>
      </c>
      <c r="T5797" t="s">
        <v>58</v>
      </c>
      <c r="U5797" t="s">
        <v>53</v>
      </c>
      <c r="W5797" t="s">
        <v>52</v>
      </c>
      <c r="X5797">
        <v>1</v>
      </c>
      <c r="Y5797" t="s">
        <v>55</v>
      </c>
      <c r="Z5797" t="s">
        <v>52</v>
      </c>
      <c r="AA5797">
        <v>5</v>
      </c>
      <c r="AB5797" t="s">
        <v>72</v>
      </c>
      <c r="AD5797" t="s">
        <v>73</v>
      </c>
      <c r="AE5797" t="s">
        <v>52</v>
      </c>
      <c r="AF5797" t="s">
        <v>52</v>
      </c>
      <c r="AG5797" t="s">
        <v>52</v>
      </c>
      <c r="AH5797">
        <v>7</v>
      </c>
      <c r="AI5797" t="s">
        <v>86</v>
      </c>
      <c r="AJ5797" t="s">
        <v>53</v>
      </c>
    </row>
    <row r="5798" spans="1:49" x14ac:dyDescent="0.35">
      <c r="A5798" s="2" t="s">
        <v>1515</v>
      </c>
      <c r="B5798">
        <v>13</v>
      </c>
      <c r="C5798">
        <v>1305</v>
      </c>
      <c r="D5798">
        <v>2</v>
      </c>
      <c r="E5798" t="s">
        <v>56</v>
      </c>
      <c r="F5798">
        <v>40</v>
      </c>
      <c r="G5798" t="s">
        <v>72</v>
      </c>
      <c r="I5798" t="s">
        <v>73</v>
      </c>
      <c r="J5798" t="s">
        <v>52</v>
      </c>
      <c r="K5798" t="s">
        <v>52</v>
      </c>
      <c r="L5798" t="s">
        <v>52</v>
      </c>
      <c r="M5798">
        <v>7</v>
      </c>
      <c r="N5798" t="s">
        <v>86</v>
      </c>
      <c r="O5798">
        <v>2</v>
      </c>
      <c r="P5798" s="6">
        <v>3</v>
      </c>
      <c r="Q5798" t="s">
        <v>50</v>
      </c>
      <c r="R5798">
        <v>15</v>
      </c>
      <c r="S5798" s="5">
        <f t="shared" si="90"/>
        <v>1</v>
      </c>
      <c r="T5798" t="s">
        <v>58</v>
      </c>
      <c r="U5798" t="s">
        <v>53</v>
      </c>
      <c r="W5798" t="s">
        <v>52</v>
      </c>
      <c r="X5798">
        <v>1</v>
      </c>
      <c r="Y5798" t="s">
        <v>59</v>
      </c>
      <c r="AB5798" t="s">
        <v>72</v>
      </c>
      <c r="AD5798" t="s">
        <v>73</v>
      </c>
      <c r="AE5798" t="s">
        <v>52</v>
      </c>
      <c r="AF5798" t="s">
        <v>52</v>
      </c>
      <c r="AG5798" t="s">
        <v>52</v>
      </c>
      <c r="AH5798">
        <v>7</v>
      </c>
      <c r="AI5798" t="s">
        <v>86</v>
      </c>
      <c r="AJ5798" t="s">
        <v>53</v>
      </c>
      <c r="AO5798" t="s">
        <v>190</v>
      </c>
    </row>
    <row r="5799" spans="1:49" x14ac:dyDescent="0.35">
      <c r="A5799" s="2" t="s">
        <v>1515</v>
      </c>
      <c r="B5799">
        <v>13</v>
      </c>
      <c r="C5799">
        <v>1305</v>
      </c>
      <c r="D5799">
        <v>2</v>
      </c>
      <c r="E5799" t="s">
        <v>56</v>
      </c>
      <c r="F5799">
        <v>40</v>
      </c>
      <c r="G5799" t="s">
        <v>72</v>
      </c>
      <c r="I5799" t="s">
        <v>73</v>
      </c>
      <c r="J5799" t="s">
        <v>52</v>
      </c>
      <c r="K5799" t="s">
        <v>52</v>
      </c>
      <c r="L5799" t="s">
        <v>52</v>
      </c>
      <c r="M5799">
        <v>7</v>
      </c>
      <c r="N5799" t="s">
        <v>86</v>
      </c>
      <c r="O5799">
        <v>2</v>
      </c>
      <c r="P5799" s="6">
        <v>4</v>
      </c>
      <c r="Q5799" t="s">
        <v>56</v>
      </c>
      <c r="R5799">
        <v>11</v>
      </c>
      <c r="S5799" s="5">
        <f t="shared" si="90"/>
        <v>1</v>
      </c>
      <c r="T5799" t="s">
        <v>58</v>
      </c>
      <c r="U5799" t="s">
        <v>53</v>
      </c>
      <c r="W5799" t="s">
        <v>52</v>
      </c>
      <c r="X5799">
        <v>1</v>
      </c>
      <c r="AB5799" t="s">
        <v>72</v>
      </c>
      <c r="AD5799" t="s">
        <v>73</v>
      </c>
      <c r="AE5799" t="s">
        <v>52</v>
      </c>
      <c r="AF5799" t="s">
        <v>52</v>
      </c>
      <c r="AG5799" t="s">
        <v>52</v>
      </c>
      <c r="AH5799">
        <v>5</v>
      </c>
      <c r="AI5799" t="s">
        <v>78</v>
      </c>
      <c r="AJ5799" t="s">
        <v>52</v>
      </c>
      <c r="AK5799" t="s">
        <v>84</v>
      </c>
      <c r="AM5799" t="s">
        <v>62</v>
      </c>
      <c r="AN5799" t="s">
        <v>53</v>
      </c>
      <c r="AP5799">
        <v>0</v>
      </c>
      <c r="AQ5799">
        <v>0</v>
      </c>
      <c r="AR5799">
        <v>40000</v>
      </c>
      <c r="AS5799">
        <v>0</v>
      </c>
      <c r="AT5799">
        <v>80000</v>
      </c>
      <c r="AU5799">
        <v>0</v>
      </c>
      <c r="AV5799">
        <v>0</v>
      </c>
      <c r="AW5799">
        <v>120000</v>
      </c>
    </row>
    <row r="5800" spans="1:49" hidden="1" x14ac:dyDescent="0.35">
      <c r="A5800" s="2" t="s">
        <v>1515</v>
      </c>
      <c r="B5800">
        <v>13</v>
      </c>
      <c r="C5800">
        <v>1305</v>
      </c>
      <c r="D5800">
        <v>2</v>
      </c>
      <c r="E5800" t="s">
        <v>56</v>
      </c>
      <c r="F5800">
        <v>40</v>
      </c>
      <c r="G5800" t="s">
        <v>72</v>
      </c>
      <c r="I5800" t="s">
        <v>73</v>
      </c>
      <c r="J5800" t="s">
        <v>52</v>
      </c>
      <c r="K5800" t="s">
        <v>52</v>
      </c>
      <c r="L5800" t="s">
        <v>52</v>
      </c>
      <c r="M5800">
        <v>7</v>
      </c>
      <c r="N5800" t="s">
        <v>86</v>
      </c>
      <c r="O5800">
        <v>2</v>
      </c>
      <c r="P5800" s="2">
        <v>5</v>
      </c>
      <c r="Q5800" t="s">
        <v>50</v>
      </c>
      <c r="R5800">
        <v>23</v>
      </c>
      <c r="S5800" s="5">
        <f t="shared" si="90"/>
        <v>0</v>
      </c>
      <c r="T5800" t="s">
        <v>99</v>
      </c>
      <c r="U5800" t="s">
        <v>53</v>
      </c>
      <c r="W5800" t="s">
        <v>53</v>
      </c>
      <c r="Y5800" t="s">
        <v>55</v>
      </c>
      <c r="Z5800" t="s">
        <v>52</v>
      </c>
      <c r="AA5800">
        <v>2</v>
      </c>
      <c r="AB5800" t="s">
        <v>72</v>
      </c>
      <c r="AD5800" t="s">
        <v>73</v>
      </c>
      <c r="AE5800" t="s">
        <v>53</v>
      </c>
      <c r="AF5800" t="s">
        <v>53</v>
      </c>
      <c r="AG5800" t="s">
        <v>53</v>
      </c>
    </row>
    <row r="5801" spans="1:49" hidden="1" x14ac:dyDescent="0.35">
      <c r="A5801" s="2" t="s">
        <v>1516</v>
      </c>
      <c r="B5801">
        <v>15</v>
      </c>
      <c r="C5801">
        <v>1505</v>
      </c>
      <c r="D5801">
        <v>1</v>
      </c>
      <c r="E5801" t="s">
        <v>50</v>
      </c>
      <c r="F5801">
        <v>58</v>
      </c>
      <c r="G5801" t="s">
        <v>72</v>
      </c>
      <c r="I5801" t="s">
        <v>73</v>
      </c>
      <c r="J5801" t="s">
        <v>52</v>
      </c>
      <c r="K5801" t="s">
        <v>52</v>
      </c>
      <c r="L5801" t="s">
        <v>52</v>
      </c>
      <c r="M5801">
        <v>5</v>
      </c>
      <c r="N5801" t="s">
        <v>83</v>
      </c>
      <c r="O5801">
        <v>2</v>
      </c>
      <c r="P5801" s="2">
        <v>1</v>
      </c>
      <c r="Q5801" t="s">
        <v>50</v>
      </c>
      <c r="R5801">
        <v>58</v>
      </c>
      <c r="S5801" s="5">
        <f t="shared" si="90"/>
        <v>0</v>
      </c>
      <c r="T5801" t="s">
        <v>54</v>
      </c>
      <c r="U5801" t="s">
        <v>53</v>
      </c>
      <c r="W5801" t="s">
        <v>53</v>
      </c>
      <c r="Y5801" t="s">
        <v>55</v>
      </c>
      <c r="Z5801" t="s">
        <v>52</v>
      </c>
      <c r="AA5801">
        <v>2</v>
      </c>
      <c r="AB5801" t="s">
        <v>72</v>
      </c>
      <c r="AD5801" t="s">
        <v>73</v>
      </c>
      <c r="AE5801" t="s">
        <v>52</v>
      </c>
      <c r="AF5801" t="s">
        <v>52</v>
      </c>
      <c r="AG5801" t="s">
        <v>52</v>
      </c>
      <c r="AH5801">
        <v>5</v>
      </c>
      <c r="AI5801" t="s">
        <v>83</v>
      </c>
      <c r="AJ5801" t="s">
        <v>53</v>
      </c>
    </row>
    <row r="5802" spans="1:49" hidden="1" x14ac:dyDescent="0.35">
      <c r="A5802" s="2" t="s">
        <v>1516</v>
      </c>
      <c r="B5802">
        <v>15</v>
      </c>
      <c r="C5802">
        <v>1505</v>
      </c>
      <c r="D5802">
        <v>1</v>
      </c>
      <c r="E5802" t="s">
        <v>50</v>
      </c>
      <c r="F5802">
        <v>58</v>
      </c>
      <c r="G5802" t="s">
        <v>72</v>
      </c>
      <c r="I5802" t="s">
        <v>73</v>
      </c>
      <c r="J5802" t="s">
        <v>52</v>
      </c>
      <c r="K5802" t="s">
        <v>52</v>
      </c>
      <c r="L5802" t="s">
        <v>52</v>
      </c>
      <c r="M5802">
        <v>5</v>
      </c>
      <c r="N5802" t="s">
        <v>83</v>
      </c>
      <c r="O5802">
        <v>2</v>
      </c>
      <c r="P5802" s="2">
        <v>2</v>
      </c>
      <c r="Q5802" t="s">
        <v>56</v>
      </c>
      <c r="R5802">
        <v>55</v>
      </c>
      <c r="S5802" s="5">
        <f t="shared" si="90"/>
        <v>0</v>
      </c>
      <c r="T5802" t="s">
        <v>57</v>
      </c>
      <c r="U5802" t="s">
        <v>53</v>
      </c>
      <c r="W5802" t="s">
        <v>53</v>
      </c>
      <c r="Y5802" t="s">
        <v>55</v>
      </c>
      <c r="Z5802" t="s">
        <v>52</v>
      </c>
      <c r="AA5802">
        <v>1</v>
      </c>
      <c r="AB5802" t="s">
        <v>72</v>
      </c>
      <c r="AD5802" t="s">
        <v>73</v>
      </c>
      <c r="AE5802" t="s">
        <v>53</v>
      </c>
      <c r="AF5802" t="s">
        <v>53</v>
      </c>
      <c r="AG5802" t="s">
        <v>53</v>
      </c>
    </row>
    <row r="5803" spans="1:49" hidden="1" x14ac:dyDescent="0.35">
      <c r="A5803" s="2" t="s">
        <v>1516</v>
      </c>
      <c r="B5803">
        <v>15</v>
      </c>
      <c r="C5803">
        <v>1505</v>
      </c>
      <c r="D5803">
        <v>1</v>
      </c>
      <c r="E5803" t="s">
        <v>50</v>
      </c>
      <c r="F5803">
        <v>58</v>
      </c>
      <c r="G5803" t="s">
        <v>72</v>
      </c>
      <c r="I5803" t="s">
        <v>73</v>
      </c>
      <c r="J5803" t="s">
        <v>52</v>
      </c>
      <c r="K5803" t="s">
        <v>52</v>
      </c>
      <c r="L5803" t="s">
        <v>52</v>
      </c>
      <c r="M5803">
        <v>5</v>
      </c>
      <c r="N5803" t="s">
        <v>83</v>
      </c>
      <c r="O5803">
        <v>2</v>
      </c>
      <c r="P5803" s="2">
        <v>3</v>
      </c>
      <c r="Q5803" t="s">
        <v>50</v>
      </c>
      <c r="R5803">
        <v>33</v>
      </c>
      <c r="S5803" s="5">
        <f t="shared" si="90"/>
        <v>0</v>
      </c>
      <c r="T5803" t="s">
        <v>58</v>
      </c>
      <c r="U5803" t="s">
        <v>52</v>
      </c>
      <c r="V5803">
        <v>1</v>
      </c>
      <c r="W5803" t="s">
        <v>52</v>
      </c>
      <c r="X5803">
        <v>2</v>
      </c>
      <c r="Y5803" t="s">
        <v>55</v>
      </c>
      <c r="Z5803" t="s">
        <v>52</v>
      </c>
      <c r="AA5803">
        <v>4</v>
      </c>
      <c r="AB5803" t="s">
        <v>72</v>
      </c>
      <c r="AD5803" t="s">
        <v>73</v>
      </c>
      <c r="AE5803" t="s">
        <v>52</v>
      </c>
      <c r="AF5803" t="s">
        <v>52</v>
      </c>
      <c r="AG5803" t="s">
        <v>52</v>
      </c>
      <c r="AH5803">
        <v>12</v>
      </c>
      <c r="AI5803" t="s">
        <v>76</v>
      </c>
      <c r="AJ5803" t="s">
        <v>53</v>
      </c>
    </row>
    <row r="5804" spans="1:49" hidden="1" x14ac:dyDescent="0.35">
      <c r="A5804" s="2" t="s">
        <v>1516</v>
      </c>
      <c r="B5804">
        <v>15</v>
      </c>
      <c r="C5804">
        <v>1505</v>
      </c>
      <c r="D5804">
        <v>1</v>
      </c>
      <c r="E5804" t="s">
        <v>50</v>
      </c>
      <c r="F5804">
        <v>58</v>
      </c>
      <c r="G5804" t="s">
        <v>72</v>
      </c>
      <c r="I5804" t="s">
        <v>73</v>
      </c>
      <c r="J5804" t="s">
        <v>52</v>
      </c>
      <c r="K5804" t="s">
        <v>52</v>
      </c>
      <c r="L5804" t="s">
        <v>52</v>
      </c>
      <c r="M5804">
        <v>5</v>
      </c>
      <c r="N5804" t="s">
        <v>83</v>
      </c>
      <c r="O5804">
        <v>2</v>
      </c>
      <c r="P5804" s="2">
        <v>4</v>
      </c>
      <c r="Q5804" t="s">
        <v>56</v>
      </c>
      <c r="R5804">
        <v>29</v>
      </c>
      <c r="S5804" s="5">
        <f t="shared" si="90"/>
        <v>0</v>
      </c>
      <c r="T5804" t="s">
        <v>99</v>
      </c>
      <c r="U5804" t="s">
        <v>53</v>
      </c>
      <c r="W5804" t="s">
        <v>53</v>
      </c>
      <c r="Y5804" t="s">
        <v>55</v>
      </c>
      <c r="Z5804" t="s">
        <v>52</v>
      </c>
      <c r="AA5804">
        <v>3</v>
      </c>
      <c r="AB5804" t="s">
        <v>72</v>
      </c>
      <c r="AD5804" t="s">
        <v>73</v>
      </c>
      <c r="AE5804" t="s">
        <v>52</v>
      </c>
      <c r="AF5804" t="s">
        <v>52</v>
      </c>
      <c r="AG5804" t="s">
        <v>52</v>
      </c>
      <c r="AH5804">
        <v>12</v>
      </c>
      <c r="AI5804" t="s">
        <v>76</v>
      </c>
      <c r="AJ5804" t="s">
        <v>53</v>
      </c>
    </row>
    <row r="5805" spans="1:49" hidden="1" x14ac:dyDescent="0.35">
      <c r="A5805" s="2" t="s">
        <v>1516</v>
      </c>
      <c r="B5805">
        <v>15</v>
      </c>
      <c r="C5805">
        <v>1505</v>
      </c>
      <c r="D5805">
        <v>1</v>
      </c>
      <c r="E5805" t="s">
        <v>50</v>
      </c>
      <c r="F5805">
        <v>58</v>
      </c>
      <c r="G5805" t="s">
        <v>72</v>
      </c>
      <c r="I5805" t="s">
        <v>73</v>
      </c>
      <c r="J5805" t="s">
        <v>52</v>
      </c>
      <c r="K5805" t="s">
        <v>52</v>
      </c>
      <c r="L5805" t="s">
        <v>52</v>
      </c>
      <c r="M5805">
        <v>5</v>
      </c>
      <c r="N5805" t="s">
        <v>83</v>
      </c>
      <c r="O5805">
        <v>2</v>
      </c>
      <c r="P5805" s="2">
        <v>5</v>
      </c>
      <c r="Q5805" t="s">
        <v>50</v>
      </c>
      <c r="R5805">
        <v>9</v>
      </c>
      <c r="S5805" s="5">
        <f t="shared" si="90"/>
        <v>0</v>
      </c>
      <c r="T5805" t="s">
        <v>102</v>
      </c>
      <c r="U5805" t="s">
        <v>52</v>
      </c>
      <c r="V5805">
        <v>3</v>
      </c>
      <c r="W5805" t="s">
        <v>52</v>
      </c>
      <c r="X5805">
        <v>4</v>
      </c>
      <c r="AB5805" t="s">
        <v>72</v>
      </c>
      <c r="AD5805" t="s">
        <v>52</v>
      </c>
      <c r="AE5805" t="s">
        <v>52</v>
      </c>
      <c r="AF5805" t="s">
        <v>52</v>
      </c>
      <c r="AG5805" t="s">
        <v>52</v>
      </c>
      <c r="AH5805">
        <v>4</v>
      </c>
      <c r="AI5805" t="s">
        <v>63</v>
      </c>
      <c r="AJ5805" t="s">
        <v>52</v>
      </c>
      <c r="AK5805" t="s">
        <v>64</v>
      </c>
      <c r="AM5805" t="s">
        <v>62</v>
      </c>
      <c r="AN5805" t="s">
        <v>52</v>
      </c>
      <c r="AP5805">
        <v>0</v>
      </c>
      <c r="AQ5805">
        <v>0</v>
      </c>
      <c r="AR5805">
        <v>11000</v>
      </c>
      <c r="AS5805">
        <v>34000</v>
      </c>
      <c r="AT5805">
        <v>0</v>
      </c>
      <c r="AU5805">
        <v>0</v>
      </c>
      <c r="AV5805">
        <v>0</v>
      </c>
      <c r="AW5805">
        <v>45000</v>
      </c>
    </row>
    <row r="5806" spans="1:49" hidden="1" x14ac:dyDescent="0.35">
      <c r="A5806" s="2" t="s">
        <v>1516</v>
      </c>
      <c r="B5806">
        <v>15</v>
      </c>
      <c r="C5806">
        <v>1505</v>
      </c>
      <c r="D5806">
        <v>1</v>
      </c>
      <c r="E5806" t="s">
        <v>50</v>
      </c>
      <c r="F5806">
        <v>58</v>
      </c>
      <c r="G5806" t="s">
        <v>72</v>
      </c>
      <c r="I5806" t="s">
        <v>73</v>
      </c>
      <c r="J5806" t="s">
        <v>52</v>
      </c>
      <c r="K5806" t="s">
        <v>52</v>
      </c>
      <c r="L5806" t="s">
        <v>52</v>
      </c>
      <c r="M5806">
        <v>5</v>
      </c>
      <c r="N5806" t="s">
        <v>83</v>
      </c>
      <c r="O5806">
        <v>2</v>
      </c>
      <c r="P5806" s="2">
        <v>6</v>
      </c>
      <c r="Q5806" t="s">
        <v>50</v>
      </c>
      <c r="R5806">
        <v>6</v>
      </c>
      <c r="S5806" s="5">
        <f t="shared" si="90"/>
        <v>0</v>
      </c>
      <c r="T5806" t="s">
        <v>102</v>
      </c>
      <c r="U5806" t="s">
        <v>52</v>
      </c>
      <c r="V5806">
        <v>3</v>
      </c>
      <c r="W5806" t="s">
        <v>52</v>
      </c>
      <c r="X5806">
        <v>4</v>
      </c>
      <c r="AB5806" t="s">
        <v>72</v>
      </c>
      <c r="AD5806" t="s">
        <v>73</v>
      </c>
      <c r="AE5806" t="s">
        <v>53</v>
      </c>
      <c r="AF5806" t="s">
        <v>53</v>
      </c>
      <c r="AG5806" t="s">
        <v>52</v>
      </c>
      <c r="AH5806">
        <v>1</v>
      </c>
      <c r="AI5806" t="s">
        <v>68</v>
      </c>
      <c r="AJ5806" t="s">
        <v>52</v>
      </c>
      <c r="AK5806" t="s">
        <v>74</v>
      </c>
      <c r="AM5806" t="s">
        <v>62</v>
      </c>
      <c r="AN5806" t="s">
        <v>52</v>
      </c>
      <c r="AP5806">
        <v>0</v>
      </c>
      <c r="AQ5806">
        <v>0</v>
      </c>
      <c r="AR5806">
        <v>5200</v>
      </c>
      <c r="AS5806">
        <v>32000</v>
      </c>
      <c r="AT5806">
        <v>0</v>
      </c>
      <c r="AU5806">
        <v>0</v>
      </c>
      <c r="AV5806">
        <v>0</v>
      </c>
      <c r="AW5806">
        <v>37200</v>
      </c>
    </row>
    <row r="5807" spans="1:49" hidden="1" x14ac:dyDescent="0.35">
      <c r="A5807" s="2" t="s">
        <v>1517</v>
      </c>
      <c r="B5807">
        <v>14</v>
      </c>
      <c r="C5807">
        <v>1410</v>
      </c>
      <c r="D5807">
        <v>1</v>
      </c>
      <c r="E5807" t="s">
        <v>50</v>
      </c>
      <c r="F5807">
        <v>27</v>
      </c>
      <c r="G5807" t="s">
        <v>72</v>
      </c>
      <c r="I5807" t="s">
        <v>73</v>
      </c>
      <c r="J5807" t="s">
        <v>52</v>
      </c>
      <c r="K5807" t="s">
        <v>52</v>
      </c>
      <c r="L5807" t="s">
        <v>52</v>
      </c>
      <c r="M5807">
        <v>11</v>
      </c>
      <c r="N5807" t="s">
        <v>115</v>
      </c>
      <c r="O5807">
        <v>1</v>
      </c>
      <c r="P5807" s="2">
        <v>1</v>
      </c>
      <c r="Q5807" t="s">
        <v>50</v>
      </c>
      <c r="R5807">
        <v>27</v>
      </c>
      <c r="S5807" s="5">
        <f t="shared" si="90"/>
        <v>0</v>
      </c>
      <c r="T5807" t="s">
        <v>54</v>
      </c>
      <c r="U5807" t="s">
        <v>53</v>
      </c>
      <c r="W5807" t="s">
        <v>53</v>
      </c>
      <c r="Y5807" t="s">
        <v>55</v>
      </c>
      <c r="Z5807" t="s">
        <v>52</v>
      </c>
      <c r="AA5807">
        <v>2</v>
      </c>
      <c r="AB5807" t="s">
        <v>72</v>
      </c>
      <c r="AD5807" t="s">
        <v>73</v>
      </c>
      <c r="AE5807" t="s">
        <v>52</v>
      </c>
      <c r="AF5807" t="s">
        <v>52</v>
      </c>
      <c r="AG5807" t="s">
        <v>52</v>
      </c>
      <c r="AH5807">
        <v>11</v>
      </c>
      <c r="AI5807" t="s">
        <v>115</v>
      </c>
      <c r="AJ5807" t="s">
        <v>53</v>
      </c>
    </row>
    <row r="5808" spans="1:49" hidden="1" x14ac:dyDescent="0.35">
      <c r="A5808" s="2" t="s">
        <v>1517</v>
      </c>
      <c r="B5808">
        <v>14</v>
      </c>
      <c r="C5808">
        <v>1410</v>
      </c>
      <c r="D5808">
        <v>1</v>
      </c>
      <c r="E5808" t="s">
        <v>50</v>
      </c>
      <c r="F5808">
        <v>27</v>
      </c>
      <c r="G5808" t="s">
        <v>72</v>
      </c>
      <c r="I5808" t="s">
        <v>73</v>
      </c>
      <c r="J5808" t="s">
        <v>52</v>
      </c>
      <c r="K5808" t="s">
        <v>52</v>
      </c>
      <c r="L5808" t="s">
        <v>52</v>
      </c>
      <c r="M5808">
        <v>11</v>
      </c>
      <c r="N5808" t="s">
        <v>115</v>
      </c>
      <c r="O5808">
        <v>1</v>
      </c>
      <c r="P5808" s="2">
        <v>2</v>
      </c>
      <c r="Q5808" t="s">
        <v>56</v>
      </c>
      <c r="R5808">
        <v>26</v>
      </c>
      <c r="S5808" s="5">
        <f t="shared" si="90"/>
        <v>0</v>
      </c>
      <c r="T5808" t="s">
        <v>57</v>
      </c>
      <c r="U5808" t="s">
        <v>53</v>
      </c>
      <c r="W5808" t="s">
        <v>53</v>
      </c>
      <c r="Y5808" t="s">
        <v>55</v>
      </c>
      <c r="Z5808" t="s">
        <v>52</v>
      </c>
      <c r="AA5808">
        <v>1</v>
      </c>
      <c r="AB5808" t="s">
        <v>72</v>
      </c>
      <c r="AD5808" t="s">
        <v>73</v>
      </c>
      <c r="AE5808" t="s">
        <v>52</v>
      </c>
      <c r="AF5808" t="s">
        <v>52</v>
      </c>
      <c r="AG5808" t="s">
        <v>52</v>
      </c>
      <c r="AH5808">
        <v>14</v>
      </c>
      <c r="AI5808" t="s">
        <v>76</v>
      </c>
      <c r="AJ5808" t="s">
        <v>53</v>
      </c>
    </row>
    <row r="5809" spans="1:49" hidden="1" x14ac:dyDescent="0.35">
      <c r="A5809" s="2" t="s">
        <v>1517</v>
      </c>
      <c r="B5809">
        <v>14</v>
      </c>
      <c r="C5809">
        <v>1410</v>
      </c>
      <c r="D5809">
        <v>1</v>
      </c>
      <c r="E5809" t="s">
        <v>50</v>
      </c>
      <c r="F5809">
        <v>27</v>
      </c>
      <c r="G5809" t="s">
        <v>72</v>
      </c>
      <c r="I5809" t="s">
        <v>73</v>
      </c>
      <c r="J5809" t="s">
        <v>52</v>
      </c>
      <c r="K5809" t="s">
        <v>52</v>
      </c>
      <c r="L5809" t="s">
        <v>52</v>
      </c>
      <c r="M5809">
        <v>11</v>
      </c>
      <c r="N5809" t="s">
        <v>115</v>
      </c>
      <c r="O5809">
        <v>1</v>
      </c>
      <c r="P5809" s="2">
        <v>3</v>
      </c>
      <c r="Q5809" t="s">
        <v>56</v>
      </c>
      <c r="R5809">
        <v>1</v>
      </c>
      <c r="S5809" s="5">
        <f t="shared" si="90"/>
        <v>0</v>
      </c>
      <c r="T5809" t="s">
        <v>58</v>
      </c>
      <c r="U5809" t="s">
        <v>52</v>
      </c>
      <c r="V5809">
        <v>1</v>
      </c>
      <c r="W5809" t="s">
        <v>52</v>
      </c>
      <c r="X5809">
        <v>2</v>
      </c>
      <c r="AB5809" t="s">
        <v>72</v>
      </c>
    </row>
    <row r="5810" spans="1:49" hidden="1" x14ac:dyDescent="0.35">
      <c r="A5810" s="2" t="s">
        <v>1518</v>
      </c>
      <c r="B5810">
        <v>1</v>
      </c>
      <c r="C5810">
        <v>109</v>
      </c>
      <c r="D5810">
        <v>2</v>
      </c>
      <c r="E5810" t="s">
        <v>50</v>
      </c>
      <c r="F5810">
        <v>61</v>
      </c>
      <c r="G5810" t="s">
        <v>72</v>
      </c>
      <c r="I5810" t="s">
        <v>73</v>
      </c>
      <c r="J5810" t="s">
        <v>52</v>
      </c>
      <c r="K5810" t="s">
        <v>52</v>
      </c>
      <c r="L5810" t="s">
        <v>52</v>
      </c>
      <c r="M5810">
        <v>2</v>
      </c>
      <c r="N5810" t="s">
        <v>65</v>
      </c>
      <c r="O5810">
        <v>4</v>
      </c>
      <c r="P5810" s="2">
        <v>1</v>
      </c>
      <c r="Q5810" t="s">
        <v>50</v>
      </c>
      <c r="R5810">
        <v>61</v>
      </c>
      <c r="S5810" s="5">
        <f t="shared" si="90"/>
        <v>0</v>
      </c>
      <c r="T5810" t="s">
        <v>54</v>
      </c>
      <c r="U5810" t="s">
        <v>53</v>
      </c>
      <c r="W5810" t="s">
        <v>53</v>
      </c>
      <c r="Y5810" t="s">
        <v>55</v>
      </c>
      <c r="Z5810" t="s">
        <v>52</v>
      </c>
      <c r="AA5810">
        <v>2</v>
      </c>
      <c r="AB5810" t="s">
        <v>72</v>
      </c>
      <c r="AD5810" t="s">
        <v>73</v>
      </c>
      <c r="AE5810" t="s">
        <v>52</v>
      </c>
      <c r="AF5810" t="s">
        <v>52</v>
      </c>
      <c r="AG5810" t="s">
        <v>52</v>
      </c>
      <c r="AH5810">
        <v>2</v>
      </c>
      <c r="AI5810" t="s">
        <v>65</v>
      </c>
      <c r="AJ5810" t="s">
        <v>53</v>
      </c>
    </row>
    <row r="5811" spans="1:49" hidden="1" x14ac:dyDescent="0.35">
      <c r="A5811" s="2" t="s">
        <v>1518</v>
      </c>
      <c r="B5811">
        <v>1</v>
      </c>
      <c r="C5811">
        <v>109</v>
      </c>
      <c r="D5811">
        <v>2</v>
      </c>
      <c r="E5811" t="s">
        <v>50</v>
      </c>
      <c r="F5811">
        <v>61</v>
      </c>
      <c r="G5811" t="s">
        <v>72</v>
      </c>
      <c r="I5811" t="s">
        <v>73</v>
      </c>
      <c r="J5811" t="s">
        <v>52</v>
      </c>
      <c r="K5811" t="s">
        <v>52</v>
      </c>
      <c r="L5811" t="s">
        <v>52</v>
      </c>
      <c r="M5811">
        <v>2</v>
      </c>
      <c r="N5811" t="s">
        <v>65</v>
      </c>
      <c r="O5811">
        <v>4</v>
      </c>
      <c r="P5811" s="2">
        <v>2</v>
      </c>
      <c r="Q5811" t="s">
        <v>56</v>
      </c>
      <c r="R5811">
        <v>61</v>
      </c>
      <c r="S5811" s="5">
        <f t="shared" si="90"/>
        <v>0</v>
      </c>
      <c r="T5811" t="s">
        <v>57</v>
      </c>
      <c r="U5811" t="s">
        <v>53</v>
      </c>
      <c r="W5811" t="s">
        <v>53</v>
      </c>
      <c r="Y5811" t="s">
        <v>55</v>
      </c>
      <c r="Z5811" t="s">
        <v>52</v>
      </c>
      <c r="AA5811">
        <v>1</v>
      </c>
      <c r="AB5811" t="s">
        <v>72</v>
      </c>
      <c r="AD5811" t="s">
        <v>73</v>
      </c>
      <c r="AE5811" t="s">
        <v>53</v>
      </c>
      <c r="AF5811" t="s">
        <v>53</v>
      </c>
      <c r="AG5811" t="s">
        <v>52</v>
      </c>
      <c r="AH5811">
        <v>1</v>
      </c>
      <c r="AI5811" t="s">
        <v>67</v>
      </c>
      <c r="AJ5811" t="s">
        <v>53</v>
      </c>
    </row>
    <row r="5812" spans="1:49" hidden="1" x14ac:dyDescent="0.35">
      <c r="A5812" s="2" t="s">
        <v>1518</v>
      </c>
      <c r="B5812">
        <v>1</v>
      </c>
      <c r="C5812">
        <v>109</v>
      </c>
      <c r="D5812">
        <v>2</v>
      </c>
      <c r="E5812" t="s">
        <v>50</v>
      </c>
      <c r="F5812">
        <v>61</v>
      </c>
      <c r="G5812" t="s">
        <v>72</v>
      </c>
      <c r="I5812" t="s">
        <v>73</v>
      </c>
      <c r="J5812" t="s">
        <v>52</v>
      </c>
      <c r="K5812" t="s">
        <v>52</v>
      </c>
      <c r="L5812" t="s">
        <v>52</v>
      </c>
      <c r="M5812">
        <v>2</v>
      </c>
      <c r="N5812" t="s">
        <v>65</v>
      </c>
      <c r="O5812">
        <v>4</v>
      </c>
      <c r="P5812" s="2">
        <v>3</v>
      </c>
      <c r="Q5812" t="s">
        <v>50</v>
      </c>
      <c r="R5812">
        <v>21</v>
      </c>
      <c r="S5812" s="5">
        <f t="shared" si="90"/>
        <v>0</v>
      </c>
      <c r="T5812" t="s">
        <v>58</v>
      </c>
      <c r="U5812" t="s">
        <v>52</v>
      </c>
      <c r="V5812">
        <v>1</v>
      </c>
      <c r="W5812" t="s">
        <v>52</v>
      </c>
      <c r="X5812">
        <v>2</v>
      </c>
      <c r="Y5812" t="s">
        <v>59</v>
      </c>
      <c r="AB5812" t="s">
        <v>72</v>
      </c>
      <c r="AD5812" t="s">
        <v>52</v>
      </c>
      <c r="AE5812" t="s">
        <v>53</v>
      </c>
      <c r="AF5812" t="s">
        <v>53</v>
      </c>
      <c r="AG5812" t="s">
        <v>52</v>
      </c>
      <c r="AH5812">
        <v>1</v>
      </c>
      <c r="AI5812" t="s">
        <v>67</v>
      </c>
      <c r="AJ5812" t="s">
        <v>53</v>
      </c>
    </row>
    <row r="5813" spans="1:49" x14ac:dyDescent="0.35">
      <c r="A5813" s="2" t="s">
        <v>1518</v>
      </c>
      <c r="B5813">
        <v>1</v>
      </c>
      <c r="C5813">
        <v>109</v>
      </c>
      <c r="D5813">
        <v>2</v>
      </c>
      <c r="E5813" t="s">
        <v>50</v>
      </c>
      <c r="F5813">
        <v>61</v>
      </c>
      <c r="G5813" t="s">
        <v>72</v>
      </c>
      <c r="I5813" t="s">
        <v>73</v>
      </c>
      <c r="J5813" t="s">
        <v>52</v>
      </c>
      <c r="K5813" t="s">
        <v>52</v>
      </c>
      <c r="L5813" t="s">
        <v>52</v>
      </c>
      <c r="M5813">
        <v>2</v>
      </c>
      <c r="N5813" t="s">
        <v>65</v>
      </c>
      <c r="O5813">
        <v>4</v>
      </c>
      <c r="P5813" s="6">
        <v>4</v>
      </c>
      <c r="Q5813" t="s">
        <v>50</v>
      </c>
      <c r="R5813">
        <v>17</v>
      </c>
      <c r="S5813" s="5">
        <f t="shared" si="90"/>
        <v>1</v>
      </c>
      <c r="T5813" t="s">
        <v>58</v>
      </c>
      <c r="U5813" t="s">
        <v>52</v>
      </c>
      <c r="V5813">
        <v>1</v>
      </c>
      <c r="W5813" t="s">
        <v>52</v>
      </c>
      <c r="X5813">
        <v>2</v>
      </c>
      <c r="Y5813" t="s">
        <v>59</v>
      </c>
      <c r="AB5813" t="s">
        <v>72</v>
      </c>
      <c r="AD5813" t="s">
        <v>52</v>
      </c>
      <c r="AE5813" t="s">
        <v>53</v>
      </c>
      <c r="AF5813" t="s">
        <v>53</v>
      </c>
      <c r="AG5813" t="s">
        <v>52</v>
      </c>
      <c r="AH5813">
        <v>1</v>
      </c>
      <c r="AI5813" t="s">
        <v>67</v>
      </c>
      <c r="AJ5813" t="s">
        <v>53</v>
      </c>
      <c r="AO5813" t="s">
        <v>164</v>
      </c>
    </row>
    <row r="5814" spans="1:49" x14ac:dyDescent="0.35">
      <c r="A5814" s="2" t="s">
        <v>1518</v>
      </c>
      <c r="B5814">
        <v>1</v>
      </c>
      <c r="C5814">
        <v>109</v>
      </c>
      <c r="D5814">
        <v>2</v>
      </c>
      <c r="E5814" t="s">
        <v>50</v>
      </c>
      <c r="F5814">
        <v>61</v>
      </c>
      <c r="G5814" t="s">
        <v>72</v>
      </c>
      <c r="I5814" t="s">
        <v>73</v>
      </c>
      <c r="J5814" t="s">
        <v>52</v>
      </c>
      <c r="K5814" t="s">
        <v>52</v>
      </c>
      <c r="L5814" t="s">
        <v>52</v>
      </c>
      <c r="M5814">
        <v>2</v>
      </c>
      <c r="N5814" t="s">
        <v>65</v>
      </c>
      <c r="O5814">
        <v>4</v>
      </c>
      <c r="P5814" s="6">
        <v>5</v>
      </c>
      <c r="Q5814" t="s">
        <v>50</v>
      </c>
      <c r="R5814">
        <v>15</v>
      </c>
      <c r="S5814" s="5">
        <f t="shared" si="90"/>
        <v>1</v>
      </c>
      <c r="T5814" t="s">
        <v>58</v>
      </c>
      <c r="U5814" t="s">
        <v>52</v>
      </c>
      <c r="V5814">
        <v>1</v>
      </c>
      <c r="W5814" t="s">
        <v>52</v>
      </c>
      <c r="X5814">
        <v>2</v>
      </c>
      <c r="Y5814" t="s">
        <v>59</v>
      </c>
      <c r="AB5814" t="s">
        <v>72</v>
      </c>
      <c r="AD5814" t="s">
        <v>73</v>
      </c>
      <c r="AE5814" t="s">
        <v>52</v>
      </c>
      <c r="AF5814" t="s">
        <v>52</v>
      </c>
      <c r="AG5814" t="s">
        <v>52</v>
      </c>
      <c r="AH5814">
        <v>4</v>
      </c>
      <c r="AI5814" t="s">
        <v>63</v>
      </c>
      <c r="AJ5814" t="s">
        <v>52</v>
      </c>
      <c r="AK5814" t="s">
        <v>64</v>
      </c>
      <c r="AM5814" t="s">
        <v>62</v>
      </c>
      <c r="AN5814" t="s">
        <v>53</v>
      </c>
      <c r="AP5814">
        <v>0</v>
      </c>
      <c r="AQ5814">
        <v>0</v>
      </c>
      <c r="AR5814">
        <v>15000</v>
      </c>
      <c r="AS5814">
        <v>5000</v>
      </c>
      <c r="AT5814">
        <v>0</v>
      </c>
      <c r="AU5814">
        <v>0</v>
      </c>
      <c r="AV5814">
        <v>5000</v>
      </c>
      <c r="AW5814">
        <v>25000</v>
      </c>
    </row>
    <row r="5815" spans="1:49" hidden="1" x14ac:dyDescent="0.35">
      <c r="A5815" s="2" t="s">
        <v>1518</v>
      </c>
      <c r="B5815">
        <v>1</v>
      </c>
      <c r="C5815">
        <v>109</v>
      </c>
      <c r="D5815">
        <v>2</v>
      </c>
      <c r="E5815" t="s">
        <v>50</v>
      </c>
      <c r="F5815">
        <v>61</v>
      </c>
      <c r="G5815" t="s">
        <v>72</v>
      </c>
      <c r="I5815" t="s">
        <v>73</v>
      </c>
      <c r="J5815" t="s">
        <v>52</v>
      </c>
      <c r="K5815" t="s">
        <v>52</v>
      </c>
      <c r="L5815" t="s">
        <v>52</v>
      </c>
      <c r="M5815">
        <v>2</v>
      </c>
      <c r="N5815" t="s">
        <v>65</v>
      </c>
      <c r="O5815">
        <v>4</v>
      </c>
      <c r="P5815" s="2">
        <v>6</v>
      </c>
      <c r="Q5815" t="s">
        <v>50</v>
      </c>
      <c r="R5815">
        <v>8</v>
      </c>
      <c r="S5815" s="5">
        <f t="shared" si="90"/>
        <v>0</v>
      </c>
      <c r="T5815" t="s">
        <v>102</v>
      </c>
      <c r="U5815" t="s">
        <v>53</v>
      </c>
      <c r="W5815" t="s">
        <v>53</v>
      </c>
      <c r="AB5815" t="s">
        <v>72</v>
      </c>
      <c r="AD5815" t="s">
        <v>73</v>
      </c>
      <c r="AE5815" t="s">
        <v>53</v>
      </c>
      <c r="AF5815" t="s">
        <v>53</v>
      </c>
      <c r="AG5815" t="s">
        <v>52</v>
      </c>
      <c r="AH5815">
        <v>1</v>
      </c>
      <c r="AI5815" t="s">
        <v>67</v>
      </c>
      <c r="AJ5815" t="s">
        <v>52</v>
      </c>
      <c r="AK5815" t="s">
        <v>74</v>
      </c>
      <c r="AM5815" t="s">
        <v>62</v>
      </c>
      <c r="AN5815" t="s">
        <v>53</v>
      </c>
      <c r="AP5815">
        <v>0</v>
      </c>
      <c r="AQ5815">
        <v>0</v>
      </c>
      <c r="AR5815">
        <v>7000</v>
      </c>
      <c r="AS5815">
        <v>3000</v>
      </c>
      <c r="AT5815">
        <v>0</v>
      </c>
      <c r="AU5815">
        <v>0</v>
      </c>
      <c r="AV5815">
        <v>0</v>
      </c>
      <c r="AW5815">
        <v>10000</v>
      </c>
    </row>
    <row r="5816" spans="1:49" hidden="1" x14ac:dyDescent="0.35">
      <c r="A5816" s="2" t="s">
        <v>1518</v>
      </c>
      <c r="B5816">
        <v>1</v>
      </c>
      <c r="C5816">
        <v>109</v>
      </c>
      <c r="D5816">
        <v>2</v>
      </c>
      <c r="E5816" t="s">
        <v>50</v>
      </c>
      <c r="F5816">
        <v>61</v>
      </c>
      <c r="G5816" t="s">
        <v>72</v>
      </c>
      <c r="I5816" t="s">
        <v>73</v>
      </c>
      <c r="J5816" t="s">
        <v>52</v>
      </c>
      <c r="K5816" t="s">
        <v>52</v>
      </c>
      <c r="L5816" t="s">
        <v>52</v>
      </c>
      <c r="M5816">
        <v>2</v>
      </c>
      <c r="N5816" t="s">
        <v>65</v>
      </c>
      <c r="O5816">
        <v>4</v>
      </c>
      <c r="P5816" s="2">
        <v>7</v>
      </c>
      <c r="Q5816" t="s">
        <v>50</v>
      </c>
      <c r="R5816">
        <v>13</v>
      </c>
      <c r="S5816" s="5">
        <f t="shared" si="90"/>
        <v>0</v>
      </c>
      <c r="T5816" t="s">
        <v>102</v>
      </c>
      <c r="U5816" t="s">
        <v>53</v>
      </c>
      <c r="W5816" t="s">
        <v>53</v>
      </c>
      <c r="Y5816" t="s">
        <v>59</v>
      </c>
      <c r="AB5816" t="s">
        <v>72</v>
      </c>
      <c r="AD5816" t="s">
        <v>73</v>
      </c>
      <c r="AE5816" t="s">
        <v>52</v>
      </c>
      <c r="AF5816" t="s">
        <v>52</v>
      </c>
      <c r="AG5816" t="s">
        <v>52</v>
      </c>
      <c r="AH5816">
        <v>2</v>
      </c>
      <c r="AI5816" t="s">
        <v>65</v>
      </c>
      <c r="AJ5816" t="s">
        <v>52</v>
      </c>
      <c r="AK5816" t="s">
        <v>66</v>
      </c>
      <c r="AM5816" t="s">
        <v>62</v>
      </c>
      <c r="AN5816" t="s">
        <v>53</v>
      </c>
      <c r="AP5816">
        <v>0</v>
      </c>
      <c r="AQ5816">
        <v>0</v>
      </c>
      <c r="AR5816">
        <v>10000</v>
      </c>
      <c r="AS5816">
        <v>5000</v>
      </c>
      <c r="AT5816">
        <v>0</v>
      </c>
      <c r="AU5816">
        <v>0</v>
      </c>
      <c r="AV5816">
        <v>2000</v>
      </c>
      <c r="AW5816">
        <v>17000</v>
      </c>
    </row>
    <row r="5817" spans="1:49" hidden="1" x14ac:dyDescent="0.35">
      <c r="A5817" s="2" t="s">
        <v>1519</v>
      </c>
      <c r="B5817">
        <v>22</v>
      </c>
      <c r="C5817">
        <v>2201</v>
      </c>
      <c r="D5817">
        <v>2</v>
      </c>
      <c r="E5817" t="s">
        <v>56</v>
      </c>
      <c r="F5817">
        <v>46</v>
      </c>
      <c r="G5817" t="s">
        <v>72</v>
      </c>
      <c r="I5817" t="s">
        <v>73</v>
      </c>
      <c r="J5817" t="s">
        <v>53</v>
      </c>
      <c r="K5817" t="s">
        <v>53</v>
      </c>
      <c r="L5817" t="s">
        <v>52</v>
      </c>
      <c r="M5817">
        <v>2</v>
      </c>
      <c r="N5817" t="s">
        <v>97</v>
      </c>
      <c r="P5817" s="2">
        <v>1</v>
      </c>
      <c r="Q5817" t="s">
        <v>56</v>
      </c>
      <c r="R5817">
        <v>46</v>
      </c>
      <c r="S5817" s="5">
        <f t="shared" si="90"/>
        <v>0</v>
      </c>
      <c r="T5817" t="s">
        <v>54</v>
      </c>
      <c r="U5817" t="s">
        <v>53</v>
      </c>
      <c r="W5817" t="s">
        <v>53</v>
      </c>
      <c r="Y5817" t="s">
        <v>92</v>
      </c>
      <c r="AB5817" t="s">
        <v>72</v>
      </c>
      <c r="AD5817" t="s">
        <v>73</v>
      </c>
      <c r="AE5817" t="s">
        <v>53</v>
      </c>
      <c r="AF5817" t="s">
        <v>53</v>
      </c>
      <c r="AG5817" t="s">
        <v>52</v>
      </c>
      <c r="AH5817">
        <v>2</v>
      </c>
      <c r="AI5817" t="s">
        <v>97</v>
      </c>
      <c r="AJ5817" t="s">
        <v>53</v>
      </c>
    </row>
    <row r="5818" spans="1:49" hidden="1" x14ac:dyDescent="0.35">
      <c r="A5818" s="2" t="s">
        <v>1519</v>
      </c>
      <c r="B5818">
        <v>22</v>
      </c>
      <c r="C5818">
        <v>2201</v>
      </c>
      <c r="D5818">
        <v>2</v>
      </c>
      <c r="E5818" t="s">
        <v>56</v>
      </c>
      <c r="F5818">
        <v>46</v>
      </c>
      <c r="G5818" t="s">
        <v>72</v>
      </c>
      <c r="I5818" t="s">
        <v>73</v>
      </c>
      <c r="J5818" t="s">
        <v>53</v>
      </c>
      <c r="K5818" t="s">
        <v>53</v>
      </c>
      <c r="L5818" t="s">
        <v>52</v>
      </c>
      <c r="M5818">
        <v>2</v>
      </c>
      <c r="N5818" t="s">
        <v>97</v>
      </c>
      <c r="P5818" s="2">
        <v>2</v>
      </c>
      <c r="Q5818" t="s">
        <v>50</v>
      </c>
      <c r="R5818">
        <v>23</v>
      </c>
      <c r="S5818" s="5">
        <f t="shared" si="90"/>
        <v>0</v>
      </c>
      <c r="T5818" t="s">
        <v>58</v>
      </c>
      <c r="U5818" t="s">
        <v>53</v>
      </c>
      <c r="W5818" t="s">
        <v>52</v>
      </c>
      <c r="X5818">
        <v>1</v>
      </c>
      <c r="Y5818" t="s">
        <v>59</v>
      </c>
      <c r="AB5818" t="s">
        <v>72</v>
      </c>
      <c r="AD5818" t="s">
        <v>73</v>
      </c>
      <c r="AE5818" t="s">
        <v>52</v>
      </c>
      <c r="AF5818" t="s">
        <v>52</v>
      </c>
      <c r="AG5818" t="s">
        <v>52</v>
      </c>
      <c r="AH5818">
        <v>8</v>
      </c>
      <c r="AI5818" t="s">
        <v>86</v>
      </c>
      <c r="AJ5818" t="s">
        <v>53</v>
      </c>
    </row>
    <row r="5819" spans="1:49" hidden="1" x14ac:dyDescent="0.35">
      <c r="A5819" s="2" t="s">
        <v>1519</v>
      </c>
      <c r="B5819">
        <v>22</v>
      </c>
      <c r="C5819">
        <v>2201</v>
      </c>
      <c r="D5819">
        <v>2</v>
      </c>
      <c r="E5819" t="s">
        <v>56</v>
      </c>
      <c r="F5819">
        <v>46</v>
      </c>
      <c r="G5819" t="s">
        <v>72</v>
      </c>
      <c r="I5819" t="s">
        <v>73</v>
      </c>
      <c r="J5819" t="s">
        <v>53</v>
      </c>
      <c r="K5819" t="s">
        <v>53</v>
      </c>
      <c r="L5819" t="s">
        <v>52</v>
      </c>
      <c r="M5819">
        <v>2</v>
      </c>
      <c r="N5819" t="s">
        <v>97</v>
      </c>
      <c r="P5819" s="2">
        <v>3</v>
      </c>
      <c r="Q5819" t="s">
        <v>56</v>
      </c>
      <c r="R5819">
        <v>19</v>
      </c>
      <c r="S5819" s="5">
        <f t="shared" si="90"/>
        <v>0</v>
      </c>
      <c r="T5819" t="s">
        <v>235</v>
      </c>
      <c r="U5819" t="s">
        <v>53</v>
      </c>
      <c r="W5819" t="s">
        <v>52</v>
      </c>
      <c r="X5819">
        <v>1</v>
      </c>
      <c r="Y5819" t="s">
        <v>59</v>
      </c>
      <c r="AB5819" t="s">
        <v>72</v>
      </c>
      <c r="AD5819" t="s">
        <v>73</v>
      </c>
      <c r="AE5819" t="s">
        <v>52</v>
      </c>
      <c r="AF5819" t="s">
        <v>52</v>
      </c>
      <c r="AG5819" t="s">
        <v>52</v>
      </c>
      <c r="AH5819">
        <v>9</v>
      </c>
      <c r="AI5819" t="s">
        <v>100</v>
      </c>
      <c r="AJ5819" t="s">
        <v>53</v>
      </c>
    </row>
    <row r="5820" spans="1:49" hidden="1" x14ac:dyDescent="0.35">
      <c r="A5820" s="2" t="s">
        <v>1520</v>
      </c>
      <c r="B5820">
        <v>8</v>
      </c>
      <c r="C5820">
        <v>801</v>
      </c>
      <c r="D5820">
        <v>2</v>
      </c>
      <c r="E5820" t="s">
        <v>56</v>
      </c>
      <c r="F5820">
        <v>44</v>
      </c>
      <c r="G5820" t="s">
        <v>72</v>
      </c>
      <c r="I5820" t="s">
        <v>73</v>
      </c>
      <c r="J5820" t="s">
        <v>52</v>
      </c>
      <c r="K5820" t="s">
        <v>52</v>
      </c>
      <c r="L5820" t="s">
        <v>52</v>
      </c>
      <c r="M5820">
        <v>8</v>
      </c>
      <c r="N5820" t="s">
        <v>60</v>
      </c>
      <c r="P5820" s="2">
        <v>1</v>
      </c>
      <c r="Q5820" t="s">
        <v>56</v>
      </c>
      <c r="R5820">
        <v>44</v>
      </c>
      <c r="S5820" s="5">
        <f t="shared" si="90"/>
        <v>0</v>
      </c>
      <c r="T5820" t="s">
        <v>54</v>
      </c>
      <c r="U5820" t="s">
        <v>53</v>
      </c>
      <c r="W5820" t="s">
        <v>53</v>
      </c>
      <c r="Y5820" t="s">
        <v>92</v>
      </c>
      <c r="AB5820" t="s">
        <v>72</v>
      </c>
      <c r="AD5820" t="s">
        <v>73</v>
      </c>
      <c r="AE5820" t="s">
        <v>52</v>
      </c>
      <c r="AF5820" t="s">
        <v>52</v>
      </c>
      <c r="AG5820" t="s">
        <v>52</v>
      </c>
      <c r="AH5820">
        <v>8</v>
      </c>
      <c r="AI5820" t="s">
        <v>60</v>
      </c>
      <c r="AJ5820" t="s">
        <v>53</v>
      </c>
    </row>
    <row r="5821" spans="1:49" hidden="1" x14ac:dyDescent="0.35">
      <c r="A5821" s="2" t="s">
        <v>1520</v>
      </c>
      <c r="B5821">
        <v>8</v>
      </c>
      <c r="C5821">
        <v>801</v>
      </c>
      <c r="D5821">
        <v>2</v>
      </c>
      <c r="E5821" t="s">
        <v>56</v>
      </c>
      <c r="F5821">
        <v>44</v>
      </c>
      <c r="G5821" t="s">
        <v>72</v>
      </c>
      <c r="I5821" t="s">
        <v>73</v>
      </c>
      <c r="J5821" t="s">
        <v>52</v>
      </c>
      <c r="K5821" t="s">
        <v>52</v>
      </c>
      <c r="L5821" t="s">
        <v>52</v>
      </c>
      <c r="M5821">
        <v>8</v>
      </c>
      <c r="N5821" t="s">
        <v>60</v>
      </c>
      <c r="P5821" s="2">
        <v>2</v>
      </c>
      <c r="Q5821" t="s">
        <v>50</v>
      </c>
      <c r="R5821">
        <v>27</v>
      </c>
      <c r="S5821" s="5">
        <f t="shared" si="90"/>
        <v>0</v>
      </c>
      <c r="T5821" t="s">
        <v>58</v>
      </c>
      <c r="U5821" t="s">
        <v>53</v>
      </c>
      <c r="W5821" t="s">
        <v>52</v>
      </c>
      <c r="X5821">
        <v>1</v>
      </c>
      <c r="Y5821" t="s">
        <v>59</v>
      </c>
      <c r="AB5821" t="s">
        <v>72</v>
      </c>
      <c r="AD5821" t="s">
        <v>73</v>
      </c>
      <c r="AE5821" t="s">
        <v>52</v>
      </c>
      <c r="AF5821" t="s">
        <v>52</v>
      </c>
      <c r="AG5821" t="s">
        <v>52</v>
      </c>
      <c r="AH5821">
        <v>8</v>
      </c>
      <c r="AI5821" t="s">
        <v>60</v>
      </c>
      <c r="AJ5821" t="s">
        <v>53</v>
      </c>
    </row>
    <row r="5822" spans="1:49" hidden="1" x14ac:dyDescent="0.35">
      <c r="A5822" s="2" t="s">
        <v>1520</v>
      </c>
      <c r="B5822">
        <v>8</v>
      </c>
      <c r="C5822">
        <v>801</v>
      </c>
      <c r="D5822">
        <v>2</v>
      </c>
      <c r="E5822" t="s">
        <v>56</v>
      </c>
      <c r="F5822">
        <v>44</v>
      </c>
      <c r="G5822" t="s">
        <v>72</v>
      </c>
      <c r="I5822" t="s">
        <v>73</v>
      </c>
      <c r="J5822" t="s">
        <v>52</v>
      </c>
      <c r="K5822" t="s">
        <v>52</v>
      </c>
      <c r="L5822" t="s">
        <v>52</v>
      </c>
      <c r="M5822">
        <v>8</v>
      </c>
      <c r="N5822" t="s">
        <v>60</v>
      </c>
      <c r="P5822" s="2">
        <v>3</v>
      </c>
      <c r="Q5822" t="s">
        <v>56</v>
      </c>
      <c r="R5822">
        <v>25</v>
      </c>
      <c r="S5822" s="5">
        <f t="shared" si="90"/>
        <v>0</v>
      </c>
      <c r="T5822" t="s">
        <v>58</v>
      </c>
      <c r="U5822" t="s">
        <v>53</v>
      </c>
      <c r="W5822" t="s">
        <v>52</v>
      </c>
      <c r="X5822">
        <v>1</v>
      </c>
      <c r="Y5822" t="s">
        <v>55</v>
      </c>
      <c r="Z5822" t="s">
        <v>52</v>
      </c>
      <c r="AA5822">
        <v>4</v>
      </c>
      <c r="AB5822" t="s">
        <v>72</v>
      </c>
      <c r="AD5822" t="s">
        <v>73</v>
      </c>
      <c r="AE5822" t="s">
        <v>52</v>
      </c>
      <c r="AF5822" t="s">
        <v>52</v>
      </c>
      <c r="AG5822" t="s">
        <v>52</v>
      </c>
      <c r="AH5822">
        <v>11</v>
      </c>
      <c r="AI5822" t="s">
        <v>94</v>
      </c>
      <c r="AJ5822" t="s">
        <v>53</v>
      </c>
    </row>
    <row r="5823" spans="1:49" hidden="1" x14ac:dyDescent="0.35">
      <c r="A5823" s="2" t="s">
        <v>1520</v>
      </c>
      <c r="B5823">
        <v>8</v>
      </c>
      <c r="C5823">
        <v>801</v>
      </c>
      <c r="D5823">
        <v>2</v>
      </c>
      <c r="E5823" t="s">
        <v>56</v>
      </c>
      <c r="F5823">
        <v>44</v>
      </c>
      <c r="G5823" t="s">
        <v>72</v>
      </c>
      <c r="I5823" t="s">
        <v>73</v>
      </c>
      <c r="J5823" t="s">
        <v>52</v>
      </c>
      <c r="K5823" t="s">
        <v>52</v>
      </c>
      <c r="L5823" t="s">
        <v>52</v>
      </c>
      <c r="M5823">
        <v>8</v>
      </c>
      <c r="N5823" t="s">
        <v>60</v>
      </c>
      <c r="P5823" s="2">
        <v>4</v>
      </c>
      <c r="Q5823" t="s">
        <v>50</v>
      </c>
      <c r="R5823">
        <v>27</v>
      </c>
      <c r="S5823" s="5">
        <f t="shared" si="90"/>
        <v>0</v>
      </c>
      <c r="T5823" t="s">
        <v>99</v>
      </c>
      <c r="U5823" t="s">
        <v>53</v>
      </c>
      <c r="W5823" t="s">
        <v>53</v>
      </c>
      <c r="Y5823" t="s">
        <v>55</v>
      </c>
      <c r="Z5823" t="s">
        <v>52</v>
      </c>
      <c r="AA5823">
        <v>3</v>
      </c>
      <c r="AB5823" t="s">
        <v>72</v>
      </c>
      <c r="AD5823" t="s">
        <v>73</v>
      </c>
      <c r="AE5823" t="s">
        <v>52</v>
      </c>
      <c r="AF5823" t="s">
        <v>52</v>
      </c>
      <c r="AG5823" t="s">
        <v>52</v>
      </c>
      <c r="AH5823">
        <v>16</v>
      </c>
      <c r="AI5823" t="s">
        <v>140</v>
      </c>
      <c r="AJ5823" t="s">
        <v>53</v>
      </c>
    </row>
    <row r="5824" spans="1:49" hidden="1" x14ac:dyDescent="0.35">
      <c r="A5824" s="2" t="s">
        <v>1521</v>
      </c>
      <c r="B5824">
        <v>7</v>
      </c>
      <c r="C5824">
        <v>701</v>
      </c>
      <c r="D5824">
        <v>2</v>
      </c>
      <c r="E5824" t="s">
        <v>50</v>
      </c>
      <c r="F5824">
        <v>30</v>
      </c>
      <c r="G5824" t="s">
        <v>72</v>
      </c>
      <c r="I5824" t="s">
        <v>73</v>
      </c>
      <c r="J5824" t="s">
        <v>52</v>
      </c>
      <c r="K5824" t="s">
        <v>52</v>
      </c>
      <c r="L5824" t="s">
        <v>52</v>
      </c>
      <c r="M5824">
        <v>5</v>
      </c>
      <c r="N5824" t="s">
        <v>78</v>
      </c>
      <c r="O5824">
        <v>3</v>
      </c>
      <c r="P5824" s="2">
        <v>1</v>
      </c>
      <c r="Q5824" t="s">
        <v>50</v>
      </c>
      <c r="R5824">
        <v>30</v>
      </c>
      <c r="S5824" s="5">
        <f t="shared" si="90"/>
        <v>0</v>
      </c>
      <c r="T5824" t="s">
        <v>54</v>
      </c>
      <c r="U5824" t="s">
        <v>53</v>
      </c>
      <c r="W5824" t="s">
        <v>53</v>
      </c>
      <c r="Y5824" t="s">
        <v>55</v>
      </c>
      <c r="Z5824" t="s">
        <v>52</v>
      </c>
      <c r="AA5824">
        <v>2</v>
      </c>
      <c r="AB5824" t="s">
        <v>72</v>
      </c>
      <c r="AD5824" t="s">
        <v>73</v>
      </c>
      <c r="AE5824" t="s">
        <v>52</v>
      </c>
      <c r="AF5824" t="s">
        <v>52</v>
      </c>
      <c r="AG5824" t="s">
        <v>52</v>
      </c>
      <c r="AH5824">
        <v>5</v>
      </c>
      <c r="AI5824" t="s">
        <v>78</v>
      </c>
      <c r="AJ5824" t="s">
        <v>53</v>
      </c>
    </row>
    <row r="5825" spans="1:49" hidden="1" x14ac:dyDescent="0.35">
      <c r="A5825" s="2" t="s">
        <v>1521</v>
      </c>
      <c r="B5825">
        <v>7</v>
      </c>
      <c r="C5825">
        <v>701</v>
      </c>
      <c r="D5825">
        <v>2</v>
      </c>
      <c r="E5825" t="s">
        <v>50</v>
      </c>
      <c r="F5825">
        <v>30</v>
      </c>
      <c r="G5825" t="s">
        <v>72</v>
      </c>
      <c r="I5825" t="s">
        <v>73</v>
      </c>
      <c r="J5825" t="s">
        <v>52</v>
      </c>
      <c r="K5825" t="s">
        <v>52</v>
      </c>
      <c r="L5825" t="s">
        <v>52</v>
      </c>
      <c r="M5825">
        <v>5</v>
      </c>
      <c r="N5825" t="s">
        <v>78</v>
      </c>
      <c r="O5825">
        <v>3</v>
      </c>
      <c r="P5825" s="2">
        <v>2</v>
      </c>
      <c r="Q5825" t="s">
        <v>56</v>
      </c>
      <c r="R5825">
        <v>31</v>
      </c>
      <c r="S5825" s="5">
        <f t="shared" si="90"/>
        <v>0</v>
      </c>
      <c r="T5825" t="s">
        <v>57</v>
      </c>
      <c r="U5825" t="s">
        <v>53</v>
      </c>
      <c r="W5825" t="s">
        <v>53</v>
      </c>
      <c r="Y5825" t="s">
        <v>55</v>
      </c>
      <c r="Z5825" t="s">
        <v>52</v>
      </c>
      <c r="AA5825">
        <v>1</v>
      </c>
      <c r="AB5825" t="s">
        <v>72</v>
      </c>
      <c r="AD5825" t="s">
        <v>73</v>
      </c>
      <c r="AE5825" t="s">
        <v>53</v>
      </c>
      <c r="AF5825" t="s">
        <v>53</v>
      </c>
      <c r="AG5825" t="s">
        <v>52</v>
      </c>
      <c r="AH5825">
        <v>2</v>
      </c>
      <c r="AI5825" t="s">
        <v>97</v>
      </c>
      <c r="AJ5825" t="s">
        <v>53</v>
      </c>
    </row>
    <row r="5826" spans="1:49" x14ac:dyDescent="0.35">
      <c r="A5826" s="2" t="s">
        <v>1521</v>
      </c>
      <c r="B5826">
        <v>7</v>
      </c>
      <c r="C5826">
        <v>701</v>
      </c>
      <c r="D5826">
        <v>2</v>
      </c>
      <c r="E5826" t="s">
        <v>50</v>
      </c>
      <c r="F5826">
        <v>30</v>
      </c>
      <c r="G5826" t="s">
        <v>72</v>
      </c>
      <c r="I5826" t="s">
        <v>73</v>
      </c>
      <c r="J5826" t="s">
        <v>52</v>
      </c>
      <c r="K5826" t="s">
        <v>52</v>
      </c>
      <c r="L5826" t="s">
        <v>52</v>
      </c>
      <c r="M5826">
        <v>5</v>
      </c>
      <c r="N5826" t="s">
        <v>78</v>
      </c>
      <c r="O5826">
        <v>3</v>
      </c>
      <c r="P5826" s="6">
        <v>3</v>
      </c>
      <c r="Q5826" t="s">
        <v>50</v>
      </c>
      <c r="R5826">
        <v>8</v>
      </c>
      <c r="S5826" s="5">
        <f t="shared" si="90"/>
        <v>1</v>
      </c>
      <c r="T5826" t="s">
        <v>58</v>
      </c>
      <c r="U5826" t="s">
        <v>52</v>
      </c>
      <c r="V5826">
        <v>1</v>
      </c>
      <c r="W5826" t="s">
        <v>52</v>
      </c>
      <c r="X5826">
        <v>2</v>
      </c>
      <c r="AB5826" t="s">
        <v>72</v>
      </c>
      <c r="AD5826" t="s">
        <v>73</v>
      </c>
      <c r="AE5826" t="s">
        <v>53</v>
      </c>
      <c r="AF5826" t="s">
        <v>53</v>
      </c>
      <c r="AG5826" t="s">
        <v>52</v>
      </c>
      <c r="AH5826">
        <v>2</v>
      </c>
      <c r="AI5826" t="s">
        <v>65</v>
      </c>
      <c r="AJ5826" t="s">
        <v>52</v>
      </c>
      <c r="AK5826" t="s">
        <v>66</v>
      </c>
      <c r="AM5826" t="s">
        <v>62</v>
      </c>
      <c r="AN5826" t="s">
        <v>53</v>
      </c>
      <c r="AP5826">
        <v>216000</v>
      </c>
      <c r="AQ5826">
        <v>0</v>
      </c>
      <c r="AR5826">
        <v>8000</v>
      </c>
      <c r="AS5826">
        <v>30000</v>
      </c>
      <c r="AT5826">
        <v>0</v>
      </c>
      <c r="AU5826">
        <v>0</v>
      </c>
      <c r="AV5826">
        <v>0</v>
      </c>
      <c r="AW5826">
        <v>254000</v>
      </c>
    </row>
    <row r="5827" spans="1:49" x14ac:dyDescent="0.35">
      <c r="A5827" s="2" t="s">
        <v>1521</v>
      </c>
      <c r="B5827">
        <v>7</v>
      </c>
      <c r="C5827">
        <v>701</v>
      </c>
      <c r="D5827">
        <v>2</v>
      </c>
      <c r="E5827" t="s">
        <v>50</v>
      </c>
      <c r="F5827">
        <v>30</v>
      </c>
      <c r="G5827" t="s">
        <v>72</v>
      </c>
      <c r="I5827" t="s">
        <v>73</v>
      </c>
      <c r="J5827" t="s">
        <v>52</v>
      </c>
      <c r="K5827" t="s">
        <v>52</v>
      </c>
      <c r="L5827" t="s">
        <v>52</v>
      </c>
      <c r="M5827">
        <v>5</v>
      </c>
      <c r="N5827" t="s">
        <v>78</v>
      </c>
      <c r="O5827">
        <v>3</v>
      </c>
      <c r="P5827" s="6">
        <v>4</v>
      </c>
      <c r="Q5827" t="s">
        <v>56</v>
      </c>
      <c r="R5827">
        <v>7</v>
      </c>
      <c r="S5827" s="5">
        <f t="shared" ref="S5827:S5890" si="91">IF(AND(R5827&gt;=6, R5827&lt;=17, T5827="Child"),1,0)</f>
        <v>1</v>
      </c>
      <c r="T5827" t="s">
        <v>58</v>
      </c>
      <c r="U5827" t="s">
        <v>52</v>
      </c>
      <c r="V5827">
        <v>1</v>
      </c>
      <c r="W5827" t="s">
        <v>52</v>
      </c>
      <c r="X5827">
        <v>2</v>
      </c>
      <c r="AB5827" t="s">
        <v>72</v>
      </c>
      <c r="AD5827" t="s">
        <v>73</v>
      </c>
      <c r="AE5827" t="s">
        <v>53</v>
      </c>
      <c r="AF5827" t="s">
        <v>53</v>
      </c>
      <c r="AG5827" t="s">
        <v>52</v>
      </c>
      <c r="AH5827">
        <v>2</v>
      </c>
      <c r="AI5827" t="s">
        <v>65</v>
      </c>
      <c r="AJ5827" t="s">
        <v>52</v>
      </c>
      <c r="AK5827" t="s">
        <v>66</v>
      </c>
      <c r="AM5827" t="s">
        <v>62</v>
      </c>
      <c r="AN5827" t="s">
        <v>53</v>
      </c>
      <c r="AP5827">
        <v>216000</v>
      </c>
      <c r="AQ5827">
        <v>0</v>
      </c>
      <c r="AR5827">
        <v>8000</v>
      </c>
      <c r="AS5827">
        <v>30000</v>
      </c>
      <c r="AT5827">
        <v>0</v>
      </c>
      <c r="AU5827">
        <v>0</v>
      </c>
      <c r="AV5827">
        <v>0</v>
      </c>
      <c r="AW5827">
        <v>254000</v>
      </c>
    </row>
    <row r="5828" spans="1:49" hidden="1" x14ac:dyDescent="0.35">
      <c r="A5828" s="2" t="s">
        <v>1521</v>
      </c>
      <c r="B5828">
        <v>7</v>
      </c>
      <c r="C5828">
        <v>701</v>
      </c>
      <c r="D5828">
        <v>2</v>
      </c>
      <c r="E5828" t="s">
        <v>50</v>
      </c>
      <c r="F5828">
        <v>30</v>
      </c>
      <c r="G5828" t="s">
        <v>72</v>
      </c>
      <c r="I5828" t="s">
        <v>73</v>
      </c>
      <c r="J5828" t="s">
        <v>52</v>
      </c>
      <c r="K5828" t="s">
        <v>52</v>
      </c>
      <c r="L5828" t="s">
        <v>52</v>
      </c>
      <c r="M5828">
        <v>5</v>
      </c>
      <c r="N5828" t="s">
        <v>78</v>
      </c>
      <c r="O5828">
        <v>3</v>
      </c>
      <c r="P5828" s="2">
        <v>5</v>
      </c>
      <c r="Q5828" t="s">
        <v>50</v>
      </c>
      <c r="R5828">
        <v>3</v>
      </c>
      <c r="S5828" s="5">
        <f t="shared" si="91"/>
        <v>0</v>
      </c>
      <c r="T5828" t="s">
        <v>58</v>
      </c>
      <c r="U5828" t="s">
        <v>52</v>
      </c>
      <c r="V5828">
        <v>1</v>
      </c>
      <c r="W5828" t="s">
        <v>52</v>
      </c>
      <c r="X5828">
        <v>2</v>
      </c>
      <c r="AB5828" t="s">
        <v>72</v>
      </c>
      <c r="AD5828" t="s">
        <v>73</v>
      </c>
      <c r="AE5828" t="s">
        <v>53</v>
      </c>
      <c r="AF5828" t="s">
        <v>53</v>
      </c>
      <c r="AG5828" t="s">
        <v>53</v>
      </c>
      <c r="AO5828" t="s">
        <v>70</v>
      </c>
    </row>
    <row r="5829" spans="1:49" hidden="1" x14ac:dyDescent="0.35">
      <c r="A5829" s="2" t="s">
        <v>1522</v>
      </c>
      <c r="B5829">
        <v>2</v>
      </c>
      <c r="C5829">
        <v>206</v>
      </c>
      <c r="D5829">
        <v>2</v>
      </c>
      <c r="E5829" t="s">
        <v>50</v>
      </c>
      <c r="F5829">
        <v>48</v>
      </c>
      <c r="G5829" t="s">
        <v>72</v>
      </c>
      <c r="I5829" t="s">
        <v>73</v>
      </c>
      <c r="J5829" t="s">
        <v>53</v>
      </c>
      <c r="K5829" t="s">
        <v>53</v>
      </c>
      <c r="L5829" t="s">
        <v>53</v>
      </c>
      <c r="M5829">
        <v>0</v>
      </c>
      <c r="O5829">
        <v>2</v>
      </c>
      <c r="P5829" s="2">
        <v>1</v>
      </c>
      <c r="Q5829" t="s">
        <v>50</v>
      </c>
      <c r="R5829">
        <v>48</v>
      </c>
      <c r="S5829" s="5">
        <f t="shared" si="91"/>
        <v>0</v>
      </c>
      <c r="T5829" t="s">
        <v>54</v>
      </c>
      <c r="U5829" t="s">
        <v>53</v>
      </c>
      <c r="W5829" t="s">
        <v>53</v>
      </c>
      <c r="Y5829" t="s">
        <v>55</v>
      </c>
      <c r="Z5829" t="s">
        <v>52</v>
      </c>
      <c r="AA5829">
        <v>2</v>
      </c>
      <c r="AB5829" t="s">
        <v>72</v>
      </c>
      <c r="AD5829" t="s">
        <v>73</v>
      </c>
      <c r="AE5829" t="s">
        <v>53</v>
      </c>
      <c r="AF5829" t="s">
        <v>53</v>
      </c>
      <c r="AG5829" t="s">
        <v>53</v>
      </c>
    </row>
    <row r="5830" spans="1:49" hidden="1" x14ac:dyDescent="0.35">
      <c r="A5830" s="2" t="s">
        <v>1522</v>
      </c>
      <c r="B5830">
        <v>2</v>
      </c>
      <c r="C5830">
        <v>206</v>
      </c>
      <c r="D5830">
        <v>2</v>
      </c>
      <c r="E5830" t="s">
        <v>50</v>
      </c>
      <c r="F5830">
        <v>48</v>
      </c>
      <c r="G5830" t="s">
        <v>72</v>
      </c>
      <c r="I5830" t="s">
        <v>73</v>
      </c>
      <c r="J5830" t="s">
        <v>53</v>
      </c>
      <c r="K5830" t="s">
        <v>53</v>
      </c>
      <c r="L5830" t="s">
        <v>53</v>
      </c>
      <c r="M5830">
        <v>0</v>
      </c>
      <c r="O5830">
        <v>2</v>
      </c>
      <c r="P5830" s="2">
        <v>2</v>
      </c>
      <c r="Q5830" t="s">
        <v>56</v>
      </c>
      <c r="R5830">
        <v>49</v>
      </c>
      <c r="S5830" s="5">
        <f t="shared" si="91"/>
        <v>0</v>
      </c>
      <c r="T5830" t="s">
        <v>57</v>
      </c>
      <c r="U5830" t="s">
        <v>53</v>
      </c>
      <c r="W5830" t="s">
        <v>53</v>
      </c>
      <c r="Y5830" t="s">
        <v>55</v>
      </c>
      <c r="Z5830" t="s">
        <v>52</v>
      </c>
      <c r="AA5830">
        <v>1</v>
      </c>
      <c r="AB5830" t="s">
        <v>72</v>
      </c>
      <c r="AD5830" t="s">
        <v>73</v>
      </c>
      <c r="AE5830" t="s">
        <v>53</v>
      </c>
      <c r="AF5830" t="s">
        <v>53</v>
      </c>
      <c r="AG5830" t="s">
        <v>53</v>
      </c>
    </row>
    <row r="5831" spans="1:49" hidden="1" x14ac:dyDescent="0.35">
      <c r="A5831" s="2" t="s">
        <v>1522</v>
      </c>
      <c r="B5831">
        <v>2</v>
      </c>
      <c r="C5831">
        <v>206</v>
      </c>
      <c r="D5831">
        <v>2</v>
      </c>
      <c r="E5831" t="s">
        <v>50</v>
      </c>
      <c r="F5831">
        <v>48</v>
      </c>
      <c r="G5831" t="s">
        <v>72</v>
      </c>
      <c r="I5831" t="s">
        <v>73</v>
      </c>
      <c r="J5831" t="s">
        <v>53</v>
      </c>
      <c r="K5831" t="s">
        <v>53</v>
      </c>
      <c r="L5831" t="s">
        <v>53</v>
      </c>
      <c r="M5831">
        <v>0</v>
      </c>
      <c r="O5831">
        <v>2</v>
      </c>
      <c r="P5831" s="2">
        <v>3</v>
      </c>
      <c r="Q5831" t="s">
        <v>50</v>
      </c>
      <c r="R5831">
        <v>7</v>
      </c>
      <c r="S5831" s="5">
        <f t="shared" si="91"/>
        <v>0</v>
      </c>
      <c r="T5831" t="s">
        <v>102</v>
      </c>
      <c r="U5831" t="s">
        <v>53</v>
      </c>
      <c r="W5831" t="s">
        <v>53</v>
      </c>
      <c r="AB5831" t="s">
        <v>72</v>
      </c>
      <c r="AD5831" t="s">
        <v>73</v>
      </c>
      <c r="AE5831" t="s">
        <v>52</v>
      </c>
      <c r="AF5831" t="s">
        <v>52</v>
      </c>
      <c r="AG5831" t="s">
        <v>52</v>
      </c>
      <c r="AH5831">
        <v>2</v>
      </c>
      <c r="AI5831" t="s">
        <v>65</v>
      </c>
      <c r="AJ5831" t="s">
        <v>52</v>
      </c>
      <c r="AK5831" t="s">
        <v>66</v>
      </c>
      <c r="AM5831" t="s">
        <v>62</v>
      </c>
      <c r="AN5831" t="s">
        <v>53</v>
      </c>
      <c r="AP5831">
        <v>0</v>
      </c>
      <c r="AQ5831">
        <v>0</v>
      </c>
      <c r="AR5831">
        <v>15000</v>
      </c>
      <c r="AS5831">
        <v>50000</v>
      </c>
      <c r="AT5831">
        <v>0</v>
      </c>
      <c r="AU5831">
        <v>0</v>
      </c>
      <c r="AV5831">
        <v>0</v>
      </c>
      <c r="AW5831">
        <v>65000</v>
      </c>
    </row>
    <row r="5832" spans="1:49" hidden="1" x14ac:dyDescent="0.35">
      <c r="A5832" s="2" t="s">
        <v>1522</v>
      </c>
      <c r="B5832">
        <v>2</v>
      </c>
      <c r="C5832">
        <v>206</v>
      </c>
      <c r="D5832">
        <v>2</v>
      </c>
      <c r="E5832" t="s">
        <v>50</v>
      </c>
      <c r="F5832">
        <v>48</v>
      </c>
      <c r="G5832" t="s">
        <v>72</v>
      </c>
      <c r="I5832" t="s">
        <v>73</v>
      </c>
      <c r="J5832" t="s">
        <v>53</v>
      </c>
      <c r="K5832" t="s">
        <v>53</v>
      </c>
      <c r="L5832" t="s">
        <v>53</v>
      </c>
      <c r="M5832">
        <v>0</v>
      </c>
      <c r="O5832">
        <v>2</v>
      </c>
      <c r="P5832" s="2">
        <v>4</v>
      </c>
      <c r="Q5832" t="s">
        <v>56</v>
      </c>
      <c r="R5832">
        <v>3</v>
      </c>
      <c r="S5832" s="5">
        <f t="shared" si="91"/>
        <v>0</v>
      </c>
      <c r="T5832" t="s">
        <v>102</v>
      </c>
      <c r="U5832" t="s">
        <v>53</v>
      </c>
      <c r="W5832" t="s">
        <v>53</v>
      </c>
      <c r="AB5832" t="s">
        <v>72</v>
      </c>
      <c r="AD5832" t="s">
        <v>73</v>
      </c>
      <c r="AE5832" t="s">
        <v>53</v>
      </c>
      <c r="AF5832" t="s">
        <v>53</v>
      </c>
      <c r="AG5832" t="s">
        <v>53</v>
      </c>
      <c r="AO5832" t="s">
        <v>70</v>
      </c>
    </row>
    <row r="5833" spans="1:49" hidden="1" x14ac:dyDescent="0.35">
      <c r="A5833" s="2" t="s">
        <v>1523</v>
      </c>
      <c r="B5833">
        <v>8</v>
      </c>
      <c r="C5833">
        <v>806</v>
      </c>
      <c r="D5833">
        <v>2</v>
      </c>
      <c r="E5833" t="s">
        <v>56</v>
      </c>
      <c r="F5833">
        <v>64</v>
      </c>
      <c r="G5833" t="s">
        <v>72</v>
      </c>
      <c r="I5833" t="s">
        <v>73</v>
      </c>
      <c r="J5833" t="s">
        <v>52</v>
      </c>
      <c r="K5833" t="s">
        <v>52</v>
      </c>
      <c r="L5833" t="s">
        <v>52</v>
      </c>
      <c r="M5833">
        <v>3</v>
      </c>
      <c r="N5833" t="s">
        <v>63</v>
      </c>
      <c r="P5833" s="2">
        <v>1</v>
      </c>
      <c r="Q5833" t="s">
        <v>56</v>
      </c>
      <c r="R5833">
        <v>64</v>
      </c>
      <c r="S5833" s="5">
        <f t="shared" si="91"/>
        <v>0</v>
      </c>
      <c r="T5833" t="s">
        <v>54</v>
      </c>
      <c r="U5833" t="s">
        <v>53</v>
      </c>
      <c r="W5833" t="s">
        <v>53</v>
      </c>
      <c r="Y5833" t="s">
        <v>92</v>
      </c>
      <c r="AB5833" t="s">
        <v>72</v>
      </c>
      <c r="AD5833" t="s">
        <v>73</v>
      </c>
      <c r="AE5833" t="s">
        <v>52</v>
      </c>
      <c r="AF5833" t="s">
        <v>52</v>
      </c>
      <c r="AG5833" t="s">
        <v>52</v>
      </c>
      <c r="AH5833">
        <v>3</v>
      </c>
      <c r="AI5833" t="s">
        <v>63</v>
      </c>
      <c r="AJ5833" t="s">
        <v>53</v>
      </c>
    </row>
    <row r="5834" spans="1:49" hidden="1" x14ac:dyDescent="0.35">
      <c r="A5834" s="2" t="s">
        <v>1523</v>
      </c>
      <c r="B5834">
        <v>8</v>
      </c>
      <c r="C5834">
        <v>806</v>
      </c>
      <c r="D5834">
        <v>2</v>
      </c>
      <c r="E5834" t="s">
        <v>56</v>
      </c>
      <c r="F5834">
        <v>64</v>
      </c>
      <c r="G5834" t="s">
        <v>72</v>
      </c>
      <c r="I5834" t="s">
        <v>73</v>
      </c>
      <c r="J5834" t="s">
        <v>52</v>
      </c>
      <c r="K5834" t="s">
        <v>52</v>
      </c>
      <c r="L5834" t="s">
        <v>52</v>
      </c>
      <c r="M5834">
        <v>3</v>
      </c>
      <c r="N5834" t="s">
        <v>63</v>
      </c>
      <c r="P5834" s="2">
        <v>2</v>
      </c>
      <c r="Q5834" t="s">
        <v>56</v>
      </c>
      <c r="R5834">
        <v>35</v>
      </c>
      <c r="S5834" s="5">
        <f t="shared" si="91"/>
        <v>0</v>
      </c>
      <c r="T5834" t="s">
        <v>58</v>
      </c>
      <c r="U5834" t="s">
        <v>53</v>
      </c>
      <c r="W5834" t="s">
        <v>52</v>
      </c>
      <c r="X5834">
        <v>1</v>
      </c>
      <c r="Y5834" t="s">
        <v>55</v>
      </c>
      <c r="Z5834" t="s">
        <v>52</v>
      </c>
      <c r="AA5834">
        <v>3</v>
      </c>
      <c r="AB5834" t="s">
        <v>72</v>
      </c>
      <c r="AD5834" t="s">
        <v>73</v>
      </c>
      <c r="AE5834" t="s">
        <v>52</v>
      </c>
      <c r="AF5834" t="s">
        <v>52</v>
      </c>
      <c r="AG5834" t="s">
        <v>52</v>
      </c>
      <c r="AH5834">
        <v>9</v>
      </c>
      <c r="AI5834" t="s">
        <v>100</v>
      </c>
      <c r="AJ5834" t="s">
        <v>53</v>
      </c>
    </row>
    <row r="5835" spans="1:49" hidden="1" x14ac:dyDescent="0.35">
      <c r="A5835" s="2" t="s">
        <v>1523</v>
      </c>
      <c r="B5835">
        <v>8</v>
      </c>
      <c r="C5835">
        <v>806</v>
      </c>
      <c r="D5835">
        <v>2</v>
      </c>
      <c r="E5835" t="s">
        <v>56</v>
      </c>
      <c r="F5835">
        <v>64</v>
      </c>
      <c r="G5835" t="s">
        <v>72</v>
      </c>
      <c r="I5835" t="s">
        <v>73</v>
      </c>
      <c r="J5835" t="s">
        <v>52</v>
      </c>
      <c r="K5835" t="s">
        <v>52</v>
      </c>
      <c r="L5835" t="s">
        <v>52</v>
      </c>
      <c r="M5835">
        <v>3</v>
      </c>
      <c r="N5835" t="s">
        <v>63</v>
      </c>
      <c r="P5835" s="2">
        <v>3</v>
      </c>
      <c r="Q5835" t="s">
        <v>50</v>
      </c>
      <c r="R5835">
        <v>33</v>
      </c>
      <c r="S5835" s="5">
        <f t="shared" si="91"/>
        <v>0</v>
      </c>
      <c r="T5835" t="s">
        <v>99</v>
      </c>
      <c r="U5835" t="s">
        <v>53</v>
      </c>
      <c r="W5835" t="s">
        <v>53</v>
      </c>
      <c r="Y5835" t="s">
        <v>55</v>
      </c>
      <c r="Z5835" t="s">
        <v>52</v>
      </c>
      <c r="AA5835">
        <v>2</v>
      </c>
      <c r="AB5835" t="s">
        <v>72</v>
      </c>
      <c r="AD5835" t="s">
        <v>73</v>
      </c>
      <c r="AE5835" t="s">
        <v>52</v>
      </c>
      <c r="AF5835" t="s">
        <v>52</v>
      </c>
      <c r="AG5835" t="s">
        <v>52</v>
      </c>
      <c r="AH5835">
        <v>12</v>
      </c>
      <c r="AI5835" t="s">
        <v>115</v>
      </c>
      <c r="AJ5835" t="s">
        <v>53</v>
      </c>
    </row>
    <row r="5836" spans="1:49" hidden="1" x14ac:dyDescent="0.35">
      <c r="A5836" s="2" t="s">
        <v>1524</v>
      </c>
      <c r="B5836">
        <v>2</v>
      </c>
      <c r="C5836">
        <v>210</v>
      </c>
      <c r="D5836">
        <v>2</v>
      </c>
      <c r="E5836" t="s">
        <v>50</v>
      </c>
      <c r="F5836">
        <v>36</v>
      </c>
      <c r="G5836" t="s">
        <v>72</v>
      </c>
      <c r="I5836" t="s">
        <v>52</v>
      </c>
      <c r="J5836" t="s">
        <v>52</v>
      </c>
      <c r="K5836" t="s">
        <v>52</v>
      </c>
      <c r="L5836" t="s">
        <v>52</v>
      </c>
      <c r="M5836">
        <v>3</v>
      </c>
      <c r="N5836" t="s">
        <v>63</v>
      </c>
      <c r="O5836">
        <v>3</v>
      </c>
      <c r="P5836" s="2">
        <v>1</v>
      </c>
      <c r="Q5836" t="s">
        <v>50</v>
      </c>
      <c r="R5836">
        <v>36</v>
      </c>
      <c r="S5836" s="5">
        <f t="shared" si="91"/>
        <v>0</v>
      </c>
      <c r="T5836" t="s">
        <v>54</v>
      </c>
      <c r="U5836" t="s">
        <v>53</v>
      </c>
      <c r="W5836" t="s">
        <v>53</v>
      </c>
      <c r="Y5836" t="s">
        <v>55</v>
      </c>
      <c r="Z5836" t="s">
        <v>52</v>
      </c>
      <c r="AA5836">
        <v>2</v>
      </c>
      <c r="AB5836" t="s">
        <v>72</v>
      </c>
      <c r="AD5836" t="s">
        <v>52</v>
      </c>
      <c r="AE5836" t="s">
        <v>52</v>
      </c>
      <c r="AF5836" t="s">
        <v>52</v>
      </c>
      <c r="AG5836" t="s">
        <v>52</v>
      </c>
      <c r="AH5836">
        <v>3</v>
      </c>
      <c r="AI5836" t="s">
        <v>63</v>
      </c>
      <c r="AJ5836" t="s">
        <v>53</v>
      </c>
    </row>
    <row r="5837" spans="1:49" hidden="1" x14ac:dyDescent="0.35">
      <c r="A5837" s="2" t="s">
        <v>1524</v>
      </c>
      <c r="B5837">
        <v>2</v>
      </c>
      <c r="C5837">
        <v>210</v>
      </c>
      <c r="D5837">
        <v>2</v>
      </c>
      <c r="E5837" t="s">
        <v>50</v>
      </c>
      <c r="F5837">
        <v>36</v>
      </c>
      <c r="G5837" t="s">
        <v>72</v>
      </c>
      <c r="I5837" t="s">
        <v>52</v>
      </c>
      <c r="J5837" t="s">
        <v>52</v>
      </c>
      <c r="K5837" t="s">
        <v>52</v>
      </c>
      <c r="L5837" t="s">
        <v>52</v>
      </c>
      <c r="M5837">
        <v>3</v>
      </c>
      <c r="N5837" t="s">
        <v>63</v>
      </c>
      <c r="O5837">
        <v>3</v>
      </c>
      <c r="P5837" s="2">
        <v>2</v>
      </c>
      <c r="Q5837" t="s">
        <v>56</v>
      </c>
      <c r="R5837">
        <v>37</v>
      </c>
      <c r="S5837" s="5">
        <f t="shared" si="91"/>
        <v>0</v>
      </c>
      <c r="T5837" t="s">
        <v>57</v>
      </c>
      <c r="U5837" t="s">
        <v>53</v>
      </c>
      <c r="W5837" t="s">
        <v>53</v>
      </c>
      <c r="Y5837" t="s">
        <v>55</v>
      </c>
      <c r="Z5837" t="s">
        <v>52</v>
      </c>
      <c r="AA5837">
        <v>1</v>
      </c>
      <c r="AB5837" t="s">
        <v>72</v>
      </c>
      <c r="AD5837" t="s">
        <v>52</v>
      </c>
      <c r="AE5837" t="s">
        <v>52</v>
      </c>
      <c r="AF5837" t="s">
        <v>52</v>
      </c>
      <c r="AG5837" t="s">
        <v>52</v>
      </c>
      <c r="AH5837">
        <v>4</v>
      </c>
      <c r="AI5837" t="s">
        <v>63</v>
      </c>
      <c r="AJ5837" t="s">
        <v>53</v>
      </c>
    </row>
    <row r="5838" spans="1:49" x14ac:dyDescent="0.35">
      <c r="A5838" s="2" t="s">
        <v>1524</v>
      </c>
      <c r="B5838">
        <v>2</v>
      </c>
      <c r="C5838">
        <v>210</v>
      </c>
      <c r="D5838">
        <v>2</v>
      </c>
      <c r="E5838" t="s">
        <v>50</v>
      </c>
      <c r="F5838">
        <v>36</v>
      </c>
      <c r="G5838" t="s">
        <v>72</v>
      </c>
      <c r="I5838" t="s">
        <v>52</v>
      </c>
      <c r="J5838" t="s">
        <v>52</v>
      </c>
      <c r="K5838" t="s">
        <v>52</v>
      </c>
      <c r="L5838" t="s">
        <v>52</v>
      </c>
      <c r="M5838">
        <v>3</v>
      </c>
      <c r="N5838" t="s">
        <v>63</v>
      </c>
      <c r="O5838">
        <v>3</v>
      </c>
      <c r="P5838" s="6">
        <v>3</v>
      </c>
      <c r="Q5838" t="s">
        <v>50</v>
      </c>
      <c r="R5838">
        <v>15</v>
      </c>
      <c r="S5838" s="5">
        <f t="shared" si="91"/>
        <v>1</v>
      </c>
      <c r="T5838" t="s">
        <v>58</v>
      </c>
      <c r="U5838" t="s">
        <v>52</v>
      </c>
      <c r="V5838">
        <v>1</v>
      </c>
      <c r="W5838" t="s">
        <v>52</v>
      </c>
      <c r="X5838">
        <v>2</v>
      </c>
      <c r="Y5838" t="s">
        <v>59</v>
      </c>
      <c r="AB5838" t="s">
        <v>72</v>
      </c>
      <c r="AD5838" t="s">
        <v>73</v>
      </c>
      <c r="AE5838" t="s">
        <v>52</v>
      </c>
      <c r="AF5838" t="s">
        <v>52</v>
      </c>
      <c r="AG5838" t="s">
        <v>52</v>
      </c>
      <c r="AH5838">
        <v>9</v>
      </c>
      <c r="AI5838" t="s">
        <v>80</v>
      </c>
      <c r="AJ5838" t="s">
        <v>53</v>
      </c>
      <c r="AO5838" t="s">
        <v>190</v>
      </c>
    </row>
    <row r="5839" spans="1:49" x14ac:dyDescent="0.35">
      <c r="A5839" s="2" t="s">
        <v>1524</v>
      </c>
      <c r="B5839">
        <v>2</v>
      </c>
      <c r="C5839">
        <v>210</v>
      </c>
      <c r="D5839">
        <v>2</v>
      </c>
      <c r="E5839" t="s">
        <v>50</v>
      </c>
      <c r="F5839">
        <v>36</v>
      </c>
      <c r="G5839" t="s">
        <v>72</v>
      </c>
      <c r="I5839" t="s">
        <v>52</v>
      </c>
      <c r="J5839" t="s">
        <v>52</v>
      </c>
      <c r="K5839" t="s">
        <v>52</v>
      </c>
      <c r="L5839" t="s">
        <v>52</v>
      </c>
      <c r="M5839">
        <v>3</v>
      </c>
      <c r="N5839" t="s">
        <v>63</v>
      </c>
      <c r="O5839">
        <v>3</v>
      </c>
      <c r="P5839" s="6">
        <v>4</v>
      </c>
      <c r="Q5839" t="s">
        <v>50</v>
      </c>
      <c r="R5839">
        <v>13</v>
      </c>
      <c r="S5839" s="5">
        <f t="shared" si="91"/>
        <v>1</v>
      </c>
      <c r="T5839" t="s">
        <v>58</v>
      </c>
      <c r="U5839" t="s">
        <v>52</v>
      </c>
      <c r="V5839">
        <v>1</v>
      </c>
      <c r="W5839" t="s">
        <v>52</v>
      </c>
      <c r="X5839">
        <v>2</v>
      </c>
      <c r="Y5839" t="s">
        <v>59</v>
      </c>
      <c r="AB5839" t="s">
        <v>72</v>
      </c>
      <c r="AD5839" t="s">
        <v>73</v>
      </c>
      <c r="AE5839" t="s">
        <v>52</v>
      </c>
      <c r="AF5839" t="s">
        <v>52</v>
      </c>
      <c r="AG5839" t="s">
        <v>52</v>
      </c>
      <c r="AH5839">
        <v>9</v>
      </c>
      <c r="AI5839" t="s">
        <v>86</v>
      </c>
      <c r="AJ5839" t="s">
        <v>52</v>
      </c>
      <c r="AK5839" t="s">
        <v>87</v>
      </c>
      <c r="AM5839" t="s">
        <v>62</v>
      </c>
      <c r="AN5839" t="s">
        <v>52</v>
      </c>
    </row>
    <row r="5840" spans="1:49" x14ac:dyDescent="0.35">
      <c r="A5840" s="2" t="s">
        <v>1524</v>
      </c>
      <c r="B5840">
        <v>2</v>
      </c>
      <c r="C5840">
        <v>210</v>
      </c>
      <c r="D5840">
        <v>2</v>
      </c>
      <c r="E5840" t="s">
        <v>50</v>
      </c>
      <c r="F5840">
        <v>36</v>
      </c>
      <c r="G5840" t="s">
        <v>72</v>
      </c>
      <c r="I5840" t="s">
        <v>52</v>
      </c>
      <c r="J5840" t="s">
        <v>52</v>
      </c>
      <c r="K5840" t="s">
        <v>52</v>
      </c>
      <c r="L5840" t="s">
        <v>52</v>
      </c>
      <c r="M5840">
        <v>3</v>
      </c>
      <c r="N5840" t="s">
        <v>63</v>
      </c>
      <c r="O5840">
        <v>3</v>
      </c>
      <c r="P5840" s="6">
        <v>5</v>
      </c>
      <c r="Q5840" t="s">
        <v>56</v>
      </c>
      <c r="R5840">
        <v>8</v>
      </c>
      <c r="S5840" s="5">
        <f t="shared" si="91"/>
        <v>1</v>
      </c>
      <c r="T5840" t="s">
        <v>58</v>
      </c>
      <c r="U5840" t="s">
        <v>52</v>
      </c>
      <c r="V5840">
        <v>1</v>
      </c>
      <c r="W5840" t="s">
        <v>52</v>
      </c>
      <c r="X5840">
        <v>2</v>
      </c>
      <c r="AB5840" t="s">
        <v>72</v>
      </c>
      <c r="AD5840" t="s">
        <v>73</v>
      </c>
      <c r="AE5840" t="s">
        <v>52</v>
      </c>
      <c r="AF5840" t="s">
        <v>52</v>
      </c>
      <c r="AG5840" t="s">
        <v>52</v>
      </c>
      <c r="AH5840">
        <v>4</v>
      </c>
      <c r="AI5840" t="s">
        <v>97</v>
      </c>
      <c r="AJ5840" t="s">
        <v>52</v>
      </c>
      <c r="AK5840" t="s">
        <v>98</v>
      </c>
      <c r="AM5840" t="s">
        <v>62</v>
      </c>
      <c r="AN5840" t="s">
        <v>52</v>
      </c>
      <c r="AP5840">
        <v>0</v>
      </c>
      <c r="AQ5840">
        <v>0</v>
      </c>
      <c r="AR5840">
        <v>20000</v>
      </c>
      <c r="AS5840">
        <v>10000</v>
      </c>
      <c r="AT5840">
        <v>0</v>
      </c>
      <c r="AU5840">
        <v>0</v>
      </c>
      <c r="AV5840">
        <v>0</v>
      </c>
      <c r="AW5840">
        <v>30000</v>
      </c>
    </row>
    <row r="5841" spans="1:49" hidden="1" x14ac:dyDescent="0.35">
      <c r="A5841" s="2" t="s">
        <v>1525</v>
      </c>
      <c r="B5841">
        <v>3</v>
      </c>
      <c r="C5841">
        <v>313</v>
      </c>
      <c r="D5841">
        <v>2</v>
      </c>
      <c r="E5841" t="s">
        <v>50</v>
      </c>
      <c r="F5841">
        <v>30</v>
      </c>
      <c r="G5841" t="s">
        <v>72</v>
      </c>
      <c r="I5841" t="s">
        <v>52</v>
      </c>
      <c r="J5841" t="s">
        <v>52</v>
      </c>
      <c r="K5841" t="s">
        <v>52</v>
      </c>
      <c r="L5841" t="s">
        <v>52</v>
      </c>
      <c r="M5841">
        <v>9</v>
      </c>
      <c r="N5841" t="s">
        <v>100</v>
      </c>
      <c r="O5841">
        <v>3</v>
      </c>
      <c r="P5841" s="2">
        <v>1</v>
      </c>
      <c r="Q5841" t="s">
        <v>50</v>
      </c>
      <c r="R5841">
        <v>30</v>
      </c>
      <c r="S5841" s="5">
        <f t="shared" si="91"/>
        <v>0</v>
      </c>
      <c r="T5841" t="s">
        <v>54</v>
      </c>
      <c r="U5841" t="s">
        <v>52</v>
      </c>
      <c r="V5841">
        <v>6</v>
      </c>
      <c r="W5841" t="s">
        <v>53</v>
      </c>
      <c r="Y5841" t="s">
        <v>55</v>
      </c>
      <c r="Z5841" t="s">
        <v>52</v>
      </c>
      <c r="AA5841">
        <v>2</v>
      </c>
      <c r="AB5841" t="s">
        <v>72</v>
      </c>
      <c r="AD5841" t="s">
        <v>52</v>
      </c>
      <c r="AE5841" t="s">
        <v>52</v>
      </c>
      <c r="AF5841" t="s">
        <v>52</v>
      </c>
      <c r="AG5841" t="s">
        <v>52</v>
      </c>
      <c r="AH5841">
        <v>9</v>
      </c>
      <c r="AI5841" t="s">
        <v>100</v>
      </c>
      <c r="AJ5841" t="s">
        <v>53</v>
      </c>
    </row>
    <row r="5842" spans="1:49" hidden="1" x14ac:dyDescent="0.35">
      <c r="A5842" s="2" t="s">
        <v>1525</v>
      </c>
      <c r="B5842">
        <v>3</v>
      </c>
      <c r="C5842">
        <v>313</v>
      </c>
      <c r="D5842">
        <v>2</v>
      </c>
      <c r="E5842" t="s">
        <v>50</v>
      </c>
      <c r="F5842">
        <v>30</v>
      </c>
      <c r="G5842" t="s">
        <v>72</v>
      </c>
      <c r="I5842" t="s">
        <v>52</v>
      </c>
      <c r="J5842" t="s">
        <v>52</v>
      </c>
      <c r="K5842" t="s">
        <v>52</v>
      </c>
      <c r="L5842" t="s">
        <v>52</v>
      </c>
      <c r="M5842">
        <v>9</v>
      </c>
      <c r="N5842" t="s">
        <v>100</v>
      </c>
      <c r="O5842">
        <v>3</v>
      </c>
      <c r="P5842" s="2">
        <v>2</v>
      </c>
      <c r="Q5842" t="s">
        <v>56</v>
      </c>
      <c r="R5842">
        <v>25</v>
      </c>
      <c r="S5842" s="5">
        <f t="shared" si="91"/>
        <v>0</v>
      </c>
      <c r="T5842" t="s">
        <v>57</v>
      </c>
      <c r="U5842" t="s">
        <v>53</v>
      </c>
      <c r="W5842" t="s">
        <v>53</v>
      </c>
      <c r="Y5842" t="s">
        <v>55</v>
      </c>
      <c r="Z5842" t="s">
        <v>52</v>
      </c>
      <c r="AA5842">
        <v>1</v>
      </c>
      <c r="AB5842" t="s">
        <v>72</v>
      </c>
      <c r="AD5842" t="s">
        <v>73</v>
      </c>
      <c r="AE5842" t="s">
        <v>52</v>
      </c>
      <c r="AF5842" t="s">
        <v>52</v>
      </c>
      <c r="AG5842" t="s">
        <v>52</v>
      </c>
      <c r="AH5842">
        <v>6</v>
      </c>
      <c r="AI5842" t="s">
        <v>79</v>
      </c>
      <c r="AJ5842" t="s">
        <v>53</v>
      </c>
    </row>
    <row r="5843" spans="1:49" x14ac:dyDescent="0.35">
      <c r="A5843" s="2" t="s">
        <v>1525</v>
      </c>
      <c r="B5843">
        <v>3</v>
      </c>
      <c r="C5843">
        <v>313</v>
      </c>
      <c r="D5843">
        <v>2</v>
      </c>
      <c r="E5843" t="s">
        <v>50</v>
      </c>
      <c r="F5843">
        <v>30</v>
      </c>
      <c r="G5843" t="s">
        <v>72</v>
      </c>
      <c r="I5843" t="s">
        <v>52</v>
      </c>
      <c r="J5843" t="s">
        <v>52</v>
      </c>
      <c r="K5843" t="s">
        <v>52</v>
      </c>
      <c r="L5843" t="s">
        <v>52</v>
      </c>
      <c r="M5843">
        <v>9</v>
      </c>
      <c r="N5843" t="s">
        <v>100</v>
      </c>
      <c r="O5843">
        <v>3</v>
      </c>
      <c r="P5843" s="6">
        <v>3</v>
      </c>
      <c r="Q5843" t="s">
        <v>50</v>
      </c>
      <c r="R5843">
        <v>8</v>
      </c>
      <c r="S5843" s="5">
        <f t="shared" si="91"/>
        <v>1</v>
      </c>
      <c r="T5843" t="s">
        <v>58</v>
      </c>
      <c r="U5843" t="s">
        <v>52</v>
      </c>
      <c r="V5843">
        <v>1</v>
      </c>
      <c r="W5843" t="s">
        <v>52</v>
      </c>
      <c r="X5843">
        <v>2</v>
      </c>
      <c r="AB5843" t="s">
        <v>72</v>
      </c>
      <c r="AD5843" t="s">
        <v>73</v>
      </c>
      <c r="AE5843" t="s">
        <v>53</v>
      </c>
      <c r="AF5843" t="s">
        <v>53</v>
      </c>
      <c r="AG5843" t="s">
        <v>52</v>
      </c>
      <c r="AH5843">
        <v>1</v>
      </c>
      <c r="AI5843" t="s">
        <v>65</v>
      </c>
      <c r="AJ5843" t="s">
        <v>52</v>
      </c>
      <c r="AK5843" t="s">
        <v>66</v>
      </c>
      <c r="AM5843" t="s">
        <v>62</v>
      </c>
      <c r="AN5843" t="s">
        <v>53</v>
      </c>
      <c r="AP5843">
        <v>0</v>
      </c>
      <c r="AQ5843">
        <v>0</v>
      </c>
      <c r="AR5843">
        <v>6000</v>
      </c>
      <c r="AS5843">
        <v>3000</v>
      </c>
      <c r="AT5843">
        <v>0</v>
      </c>
      <c r="AU5843">
        <v>0</v>
      </c>
      <c r="AV5843">
        <v>2000</v>
      </c>
      <c r="AW5843">
        <v>11000</v>
      </c>
    </row>
    <row r="5844" spans="1:49" hidden="1" x14ac:dyDescent="0.35">
      <c r="A5844" s="2" t="s">
        <v>1525</v>
      </c>
      <c r="B5844">
        <v>3</v>
      </c>
      <c r="C5844">
        <v>313</v>
      </c>
      <c r="D5844">
        <v>2</v>
      </c>
      <c r="E5844" t="s">
        <v>50</v>
      </c>
      <c r="F5844">
        <v>30</v>
      </c>
      <c r="G5844" t="s">
        <v>72</v>
      </c>
      <c r="I5844" t="s">
        <v>52</v>
      </c>
      <c r="J5844" t="s">
        <v>52</v>
      </c>
      <c r="K5844" t="s">
        <v>52</v>
      </c>
      <c r="L5844" t="s">
        <v>52</v>
      </c>
      <c r="M5844">
        <v>9</v>
      </c>
      <c r="N5844" t="s">
        <v>100</v>
      </c>
      <c r="O5844">
        <v>3</v>
      </c>
      <c r="P5844" s="2">
        <v>4</v>
      </c>
      <c r="Q5844" t="s">
        <v>50</v>
      </c>
      <c r="R5844">
        <v>3</v>
      </c>
      <c r="S5844" s="5">
        <f t="shared" si="91"/>
        <v>0</v>
      </c>
      <c r="T5844" t="s">
        <v>58</v>
      </c>
      <c r="U5844" t="s">
        <v>52</v>
      </c>
      <c r="V5844">
        <v>1</v>
      </c>
      <c r="W5844" t="s">
        <v>52</v>
      </c>
      <c r="X5844">
        <v>2</v>
      </c>
      <c r="AB5844" t="s">
        <v>72</v>
      </c>
      <c r="AD5844" t="s">
        <v>73</v>
      </c>
      <c r="AE5844" t="s">
        <v>53</v>
      </c>
      <c r="AF5844" t="s">
        <v>53</v>
      </c>
      <c r="AG5844" t="s">
        <v>53</v>
      </c>
      <c r="AO5844" t="s">
        <v>70</v>
      </c>
    </row>
    <row r="5845" spans="1:49" hidden="1" x14ac:dyDescent="0.35">
      <c r="A5845" s="2" t="s">
        <v>1525</v>
      </c>
      <c r="B5845">
        <v>3</v>
      </c>
      <c r="C5845">
        <v>313</v>
      </c>
      <c r="D5845">
        <v>2</v>
      </c>
      <c r="E5845" t="s">
        <v>50</v>
      </c>
      <c r="F5845">
        <v>30</v>
      </c>
      <c r="G5845" t="s">
        <v>72</v>
      </c>
      <c r="I5845" t="s">
        <v>52</v>
      </c>
      <c r="J5845" t="s">
        <v>52</v>
      </c>
      <c r="K5845" t="s">
        <v>52</v>
      </c>
      <c r="L5845" t="s">
        <v>52</v>
      </c>
      <c r="M5845">
        <v>9</v>
      </c>
      <c r="N5845" t="s">
        <v>100</v>
      </c>
      <c r="O5845">
        <v>3</v>
      </c>
      <c r="P5845" s="2">
        <v>5</v>
      </c>
      <c r="Q5845" t="s">
        <v>56</v>
      </c>
      <c r="R5845">
        <v>1</v>
      </c>
      <c r="S5845" s="5">
        <f t="shared" si="91"/>
        <v>0</v>
      </c>
      <c r="T5845" t="s">
        <v>58</v>
      </c>
      <c r="U5845" t="s">
        <v>52</v>
      </c>
      <c r="V5845">
        <v>1</v>
      </c>
      <c r="W5845" t="s">
        <v>52</v>
      </c>
      <c r="X5845">
        <v>2</v>
      </c>
      <c r="AB5845" t="s">
        <v>72</v>
      </c>
    </row>
    <row r="5846" spans="1:49" hidden="1" x14ac:dyDescent="0.35">
      <c r="A5846" s="2" t="s">
        <v>1525</v>
      </c>
      <c r="B5846">
        <v>3</v>
      </c>
      <c r="C5846">
        <v>313</v>
      </c>
      <c r="D5846">
        <v>2</v>
      </c>
      <c r="E5846" t="s">
        <v>50</v>
      </c>
      <c r="F5846">
        <v>30</v>
      </c>
      <c r="G5846" t="s">
        <v>72</v>
      </c>
      <c r="I5846" t="s">
        <v>52</v>
      </c>
      <c r="J5846" t="s">
        <v>52</v>
      </c>
      <c r="K5846" t="s">
        <v>52</v>
      </c>
      <c r="L5846" t="s">
        <v>52</v>
      </c>
      <c r="M5846">
        <v>9</v>
      </c>
      <c r="N5846" t="s">
        <v>100</v>
      </c>
      <c r="O5846">
        <v>3</v>
      </c>
      <c r="P5846" s="2">
        <v>6</v>
      </c>
      <c r="Q5846" t="s">
        <v>50</v>
      </c>
      <c r="R5846">
        <v>52</v>
      </c>
      <c r="S5846" s="5">
        <f t="shared" si="91"/>
        <v>0</v>
      </c>
      <c r="T5846" t="s">
        <v>125</v>
      </c>
      <c r="U5846" t="s">
        <v>53</v>
      </c>
      <c r="W5846" t="s">
        <v>53</v>
      </c>
      <c r="Y5846" t="s">
        <v>92</v>
      </c>
      <c r="AB5846" t="s">
        <v>72</v>
      </c>
      <c r="AD5846" t="s">
        <v>73</v>
      </c>
      <c r="AE5846" t="s">
        <v>52</v>
      </c>
      <c r="AF5846" t="s">
        <v>53</v>
      </c>
      <c r="AG5846" t="s">
        <v>52</v>
      </c>
      <c r="AH5846">
        <v>5</v>
      </c>
      <c r="AI5846" t="s">
        <v>78</v>
      </c>
      <c r="AJ5846" t="s">
        <v>53</v>
      </c>
    </row>
    <row r="5847" spans="1:49" hidden="1" x14ac:dyDescent="0.35">
      <c r="A5847" s="2" t="s">
        <v>1526</v>
      </c>
      <c r="B5847">
        <v>21</v>
      </c>
      <c r="C5847">
        <v>2102</v>
      </c>
      <c r="D5847">
        <v>2</v>
      </c>
      <c r="E5847" t="s">
        <v>56</v>
      </c>
      <c r="F5847">
        <v>64</v>
      </c>
      <c r="G5847" t="s">
        <v>72</v>
      </c>
      <c r="I5847" t="s">
        <v>73</v>
      </c>
      <c r="J5847" t="s">
        <v>52</v>
      </c>
      <c r="K5847" t="s">
        <v>52</v>
      </c>
      <c r="L5847" t="s">
        <v>52</v>
      </c>
      <c r="M5847">
        <v>3</v>
      </c>
      <c r="N5847" t="s">
        <v>63</v>
      </c>
      <c r="P5847" s="2">
        <v>1</v>
      </c>
      <c r="Q5847" t="s">
        <v>56</v>
      </c>
      <c r="R5847">
        <v>64</v>
      </c>
      <c r="S5847" s="5">
        <f t="shared" si="91"/>
        <v>0</v>
      </c>
      <c r="T5847" t="s">
        <v>54</v>
      </c>
      <c r="U5847" t="s">
        <v>53</v>
      </c>
      <c r="W5847" t="s">
        <v>53</v>
      </c>
      <c r="Y5847" t="s">
        <v>92</v>
      </c>
      <c r="AB5847" t="s">
        <v>72</v>
      </c>
      <c r="AD5847" t="s">
        <v>73</v>
      </c>
      <c r="AE5847" t="s">
        <v>52</v>
      </c>
      <c r="AF5847" t="s">
        <v>52</v>
      </c>
      <c r="AG5847" t="s">
        <v>52</v>
      </c>
      <c r="AH5847">
        <v>3</v>
      </c>
      <c r="AI5847" t="s">
        <v>63</v>
      </c>
      <c r="AJ5847" t="s">
        <v>53</v>
      </c>
    </row>
    <row r="5848" spans="1:49" hidden="1" x14ac:dyDescent="0.35">
      <c r="A5848" s="2" t="s">
        <v>1527</v>
      </c>
      <c r="B5848">
        <v>15</v>
      </c>
      <c r="C5848">
        <v>1505</v>
      </c>
      <c r="D5848">
        <v>1</v>
      </c>
      <c r="E5848" t="s">
        <v>50</v>
      </c>
      <c r="F5848">
        <v>44</v>
      </c>
      <c r="G5848" t="s">
        <v>136</v>
      </c>
      <c r="H5848" t="s">
        <v>52</v>
      </c>
      <c r="I5848" t="s">
        <v>52</v>
      </c>
      <c r="J5848" t="s">
        <v>52</v>
      </c>
      <c r="K5848" t="s">
        <v>52</v>
      </c>
      <c r="L5848" t="s">
        <v>52</v>
      </c>
      <c r="M5848">
        <v>5</v>
      </c>
      <c r="N5848" t="s">
        <v>78</v>
      </c>
      <c r="O5848">
        <v>2</v>
      </c>
      <c r="P5848" s="2">
        <v>1</v>
      </c>
      <c r="Q5848" t="s">
        <v>50</v>
      </c>
      <c r="R5848">
        <v>44</v>
      </c>
      <c r="S5848" s="5">
        <f t="shared" si="91"/>
        <v>0</v>
      </c>
      <c r="T5848" t="s">
        <v>54</v>
      </c>
      <c r="U5848" t="s">
        <v>53</v>
      </c>
      <c r="W5848" t="s">
        <v>53</v>
      </c>
      <c r="Y5848" t="s">
        <v>55</v>
      </c>
      <c r="Z5848" t="s">
        <v>52</v>
      </c>
      <c r="AA5848">
        <v>3</v>
      </c>
      <c r="AB5848" t="s">
        <v>136</v>
      </c>
      <c r="AC5848" t="s">
        <v>52</v>
      </c>
      <c r="AD5848" t="s">
        <v>52</v>
      </c>
      <c r="AE5848" t="s">
        <v>52</v>
      </c>
      <c r="AF5848" t="s">
        <v>52</v>
      </c>
      <c r="AG5848" t="s">
        <v>52</v>
      </c>
      <c r="AH5848">
        <v>5</v>
      </c>
      <c r="AI5848" t="s">
        <v>78</v>
      </c>
      <c r="AJ5848" t="s">
        <v>53</v>
      </c>
    </row>
    <row r="5849" spans="1:49" hidden="1" x14ac:dyDescent="0.35">
      <c r="A5849" s="2" t="s">
        <v>1527</v>
      </c>
      <c r="B5849">
        <v>15</v>
      </c>
      <c r="C5849">
        <v>1505</v>
      </c>
      <c r="D5849">
        <v>1</v>
      </c>
      <c r="E5849" t="s">
        <v>50</v>
      </c>
      <c r="F5849">
        <v>44</v>
      </c>
      <c r="G5849" t="s">
        <v>136</v>
      </c>
      <c r="H5849" t="s">
        <v>52</v>
      </c>
      <c r="I5849" t="s">
        <v>52</v>
      </c>
      <c r="J5849" t="s">
        <v>52</v>
      </c>
      <c r="K5849" t="s">
        <v>52</v>
      </c>
      <c r="L5849" t="s">
        <v>52</v>
      </c>
      <c r="M5849">
        <v>5</v>
      </c>
      <c r="N5849" t="s">
        <v>78</v>
      </c>
      <c r="O5849">
        <v>2</v>
      </c>
      <c r="P5849" s="2">
        <v>3</v>
      </c>
      <c r="Q5849" t="s">
        <v>56</v>
      </c>
      <c r="R5849">
        <v>39</v>
      </c>
      <c r="S5849" s="5">
        <f t="shared" si="91"/>
        <v>0</v>
      </c>
      <c r="T5849" t="s">
        <v>57</v>
      </c>
      <c r="U5849" t="s">
        <v>53</v>
      </c>
      <c r="W5849" t="s">
        <v>53</v>
      </c>
      <c r="Y5849" t="s">
        <v>55</v>
      </c>
      <c r="Z5849" t="s">
        <v>52</v>
      </c>
      <c r="AA5849">
        <v>1</v>
      </c>
      <c r="AB5849" t="s">
        <v>136</v>
      </c>
      <c r="AC5849" t="s">
        <v>52</v>
      </c>
      <c r="AD5849" t="s">
        <v>52</v>
      </c>
      <c r="AE5849" t="s">
        <v>52</v>
      </c>
      <c r="AF5849" t="s">
        <v>52</v>
      </c>
      <c r="AG5849" t="s">
        <v>52</v>
      </c>
      <c r="AH5849">
        <v>5</v>
      </c>
      <c r="AI5849" t="s">
        <v>78</v>
      </c>
      <c r="AJ5849" t="s">
        <v>53</v>
      </c>
    </row>
    <row r="5850" spans="1:49" x14ac:dyDescent="0.35">
      <c r="A5850" s="2" t="s">
        <v>1527</v>
      </c>
      <c r="B5850">
        <v>15</v>
      </c>
      <c r="C5850">
        <v>1505</v>
      </c>
      <c r="D5850">
        <v>1</v>
      </c>
      <c r="E5850" t="s">
        <v>50</v>
      </c>
      <c r="F5850">
        <v>44</v>
      </c>
      <c r="G5850" t="s">
        <v>136</v>
      </c>
      <c r="H5850" t="s">
        <v>52</v>
      </c>
      <c r="I5850" t="s">
        <v>52</v>
      </c>
      <c r="J5850" t="s">
        <v>52</v>
      </c>
      <c r="K5850" t="s">
        <v>52</v>
      </c>
      <c r="L5850" t="s">
        <v>52</v>
      </c>
      <c r="M5850">
        <v>5</v>
      </c>
      <c r="N5850" t="s">
        <v>78</v>
      </c>
      <c r="O5850">
        <v>2</v>
      </c>
      <c r="P5850" s="6">
        <v>4</v>
      </c>
      <c r="Q5850" t="s">
        <v>56</v>
      </c>
      <c r="R5850">
        <v>17</v>
      </c>
      <c r="S5850" s="5">
        <f t="shared" si="91"/>
        <v>1</v>
      </c>
      <c r="T5850" t="s">
        <v>58</v>
      </c>
      <c r="U5850" t="s">
        <v>52</v>
      </c>
      <c r="V5850">
        <v>1</v>
      </c>
      <c r="W5850" t="s">
        <v>52</v>
      </c>
      <c r="X5850">
        <v>3</v>
      </c>
      <c r="Y5850" t="s">
        <v>59</v>
      </c>
      <c r="AB5850" t="s">
        <v>136</v>
      </c>
      <c r="AC5850" t="s">
        <v>52</v>
      </c>
      <c r="AD5850" t="s">
        <v>52</v>
      </c>
      <c r="AE5850" t="s">
        <v>52</v>
      </c>
      <c r="AF5850" t="s">
        <v>52</v>
      </c>
      <c r="AG5850" t="s">
        <v>52</v>
      </c>
      <c r="AH5850">
        <v>11</v>
      </c>
      <c r="AI5850" t="s">
        <v>107</v>
      </c>
      <c r="AJ5850" t="s">
        <v>52</v>
      </c>
      <c r="AK5850" t="s">
        <v>123</v>
      </c>
      <c r="AM5850" t="s">
        <v>62</v>
      </c>
      <c r="AN5850" t="s">
        <v>52</v>
      </c>
      <c r="AP5850">
        <v>0</v>
      </c>
      <c r="AQ5850">
        <v>80000</v>
      </c>
      <c r="AR5850">
        <v>120000</v>
      </c>
      <c r="AS5850">
        <v>200000</v>
      </c>
      <c r="AT5850">
        <v>300000</v>
      </c>
      <c r="AU5850">
        <v>0</v>
      </c>
      <c r="AV5850">
        <v>0</v>
      </c>
      <c r="AW5850">
        <v>700000</v>
      </c>
    </row>
    <row r="5851" spans="1:49" x14ac:dyDescent="0.35">
      <c r="A5851" s="2" t="s">
        <v>1527</v>
      </c>
      <c r="B5851">
        <v>15</v>
      </c>
      <c r="C5851">
        <v>1505</v>
      </c>
      <c r="D5851">
        <v>1</v>
      </c>
      <c r="E5851" t="s">
        <v>50</v>
      </c>
      <c r="F5851">
        <v>44</v>
      </c>
      <c r="G5851" t="s">
        <v>136</v>
      </c>
      <c r="H5851" t="s">
        <v>52</v>
      </c>
      <c r="I5851" t="s">
        <v>52</v>
      </c>
      <c r="J5851" t="s">
        <v>52</v>
      </c>
      <c r="K5851" t="s">
        <v>52</v>
      </c>
      <c r="L5851" t="s">
        <v>52</v>
      </c>
      <c r="M5851">
        <v>5</v>
      </c>
      <c r="N5851" t="s">
        <v>78</v>
      </c>
      <c r="O5851">
        <v>2</v>
      </c>
      <c r="P5851" s="6">
        <v>5</v>
      </c>
      <c r="Q5851" t="s">
        <v>50</v>
      </c>
      <c r="R5851">
        <v>13</v>
      </c>
      <c r="S5851" s="5">
        <f t="shared" si="91"/>
        <v>1</v>
      </c>
      <c r="T5851" t="s">
        <v>58</v>
      </c>
      <c r="U5851" t="s">
        <v>52</v>
      </c>
      <c r="V5851">
        <v>1</v>
      </c>
      <c r="W5851" t="s">
        <v>52</v>
      </c>
      <c r="X5851">
        <v>3</v>
      </c>
      <c r="Y5851" t="s">
        <v>59</v>
      </c>
      <c r="AB5851" t="s">
        <v>136</v>
      </c>
      <c r="AC5851" t="s">
        <v>52</v>
      </c>
      <c r="AD5851" t="s">
        <v>52</v>
      </c>
      <c r="AE5851" t="s">
        <v>52</v>
      </c>
      <c r="AF5851" t="s">
        <v>52</v>
      </c>
      <c r="AG5851" t="s">
        <v>52</v>
      </c>
      <c r="AH5851">
        <v>4</v>
      </c>
      <c r="AI5851" t="s">
        <v>63</v>
      </c>
      <c r="AJ5851" t="s">
        <v>52</v>
      </c>
      <c r="AK5851" t="s">
        <v>64</v>
      </c>
      <c r="AM5851" t="s">
        <v>62</v>
      </c>
      <c r="AN5851" t="s">
        <v>53</v>
      </c>
      <c r="AP5851">
        <v>0</v>
      </c>
      <c r="AQ5851">
        <v>0</v>
      </c>
      <c r="AR5851">
        <v>100000</v>
      </c>
      <c r="AS5851">
        <v>120000</v>
      </c>
      <c r="AT5851">
        <v>200000</v>
      </c>
      <c r="AU5851">
        <v>0</v>
      </c>
      <c r="AV5851">
        <v>0</v>
      </c>
      <c r="AW5851">
        <v>420000</v>
      </c>
    </row>
    <row r="5852" spans="1:49" hidden="1" x14ac:dyDescent="0.35">
      <c r="A5852" s="2" t="s">
        <v>1528</v>
      </c>
      <c r="B5852">
        <v>24</v>
      </c>
      <c r="C5852">
        <v>2401</v>
      </c>
      <c r="D5852">
        <v>1</v>
      </c>
      <c r="E5852" t="s">
        <v>50</v>
      </c>
      <c r="F5852">
        <v>54</v>
      </c>
      <c r="G5852" t="s">
        <v>72</v>
      </c>
      <c r="I5852" t="s">
        <v>73</v>
      </c>
      <c r="J5852" t="s">
        <v>52</v>
      </c>
      <c r="K5852" t="s">
        <v>52</v>
      </c>
      <c r="L5852" t="s">
        <v>52</v>
      </c>
      <c r="M5852">
        <v>7</v>
      </c>
      <c r="N5852" t="s">
        <v>79</v>
      </c>
      <c r="O5852">
        <v>2</v>
      </c>
      <c r="P5852" s="2">
        <v>1</v>
      </c>
      <c r="Q5852" t="s">
        <v>50</v>
      </c>
      <c r="R5852">
        <v>54</v>
      </c>
      <c r="S5852" s="5">
        <f t="shared" si="91"/>
        <v>0</v>
      </c>
      <c r="T5852" t="s">
        <v>54</v>
      </c>
      <c r="U5852" t="s">
        <v>53</v>
      </c>
      <c r="W5852" t="s">
        <v>53</v>
      </c>
      <c r="Y5852" t="s">
        <v>55</v>
      </c>
      <c r="Z5852" t="s">
        <v>52</v>
      </c>
      <c r="AA5852">
        <v>2</v>
      </c>
      <c r="AB5852" t="s">
        <v>72</v>
      </c>
      <c r="AD5852" t="s">
        <v>73</v>
      </c>
      <c r="AE5852" t="s">
        <v>52</v>
      </c>
      <c r="AF5852" t="s">
        <v>52</v>
      </c>
      <c r="AG5852" t="s">
        <v>52</v>
      </c>
      <c r="AH5852">
        <v>7</v>
      </c>
      <c r="AI5852" t="s">
        <v>79</v>
      </c>
      <c r="AJ5852" t="s">
        <v>53</v>
      </c>
    </row>
    <row r="5853" spans="1:49" hidden="1" x14ac:dyDescent="0.35">
      <c r="A5853" s="2" t="s">
        <v>1528</v>
      </c>
      <c r="B5853">
        <v>24</v>
      </c>
      <c r="C5853">
        <v>2401</v>
      </c>
      <c r="D5853">
        <v>1</v>
      </c>
      <c r="E5853" t="s">
        <v>50</v>
      </c>
      <c r="F5853">
        <v>54</v>
      </c>
      <c r="G5853" t="s">
        <v>72</v>
      </c>
      <c r="I5853" t="s">
        <v>73</v>
      </c>
      <c r="J5853" t="s">
        <v>52</v>
      </c>
      <c r="K5853" t="s">
        <v>52</v>
      </c>
      <c r="L5853" t="s">
        <v>52</v>
      </c>
      <c r="M5853">
        <v>7</v>
      </c>
      <c r="N5853" t="s">
        <v>79</v>
      </c>
      <c r="O5853">
        <v>2</v>
      </c>
      <c r="P5853" s="2">
        <v>2</v>
      </c>
      <c r="Q5853" t="s">
        <v>56</v>
      </c>
      <c r="R5853">
        <v>38</v>
      </c>
      <c r="S5853" s="5">
        <f t="shared" si="91"/>
        <v>0</v>
      </c>
      <c r="T5853" t="s">
        <v>57</v>
      </c>
      <c r="U5853" t="s">
        <v>53</v>
      </c>
      <c r="W5853" t="s">
        <v>53</v>
      </c>
      <c r="Y5853" t="s">
        <v>55</v>
      </c>
      <c r="Z5853" t="s">
        <v>52</v>
      </c>
      <c r="AA5853">
        <v>1</v>
      </c>
      <c r="AB5853" t="s">
        <v>72</v>
      </c>
      <c r="AD5853" t="s">
        <v>73</v>
      </c>
      <c r="AE5853" t="s">
        <v>53</v>
      </c>
      <c r="AF5853" t="s">
        <v>53</v>
      </c>
      <c r="AG5853" t="s">
        <v>53</v>
      </c>
    </row>
    <row r="5854" spans="1:49" x14ac:dyDescent="0.35">
      <c r="A5854" s="2" t="s">
        <v>1528</v>
      </c>
      <c r="B5854">
        <v>24</v>
      </c>
      <c r="C5854">
        <v>2401</v>
      </c>
      <c r="D5854">
        <v>1</v>
      </c>
      <c r="E5854" t="s">
        <v>50</v>
      </c>
      <c r="F5854">
        <v>54</v>
      </c>
      <c r="G5854" t="s">
        <v>72</v>
      </c>
      <c r="I5854" t="s">
        <v>73</v>
      </c>
      <c r="J5854" t="s">
        <v>52</v>
      </c>
      <c r="K5854" t="s">
        <v>52</v>
      </c>
      <c r="L5854" t="s">
        <v>52</v>
      </c>
      <c r="M5854">
        <v>7</v>
      </c>
      <c r="N5854" t="s">
        <v>79</v>
      </c>
      <c r="O5854">
        <v>2</v>
      </c>
      <c r="P5854" s="6">
        <v>4</v>
      </c>
      <c r="Q5854" t="s">
        <v>56</v>
      </c>
      <c r="R5854">
        <v>17</v>
      </c>
      <c r="S5854" s="5">
        <f t="shared" si="91"/>
        <v>1</v>
      </c>
      <c r="T5854" t="s">
        <v>58</v>
      </c>
      <c r="U5854" t="s">
        <v>52</v>
      </c>
      <c r="V5854">
        <v>1</v>
      </c>
      <c r="W5854" t="s">
        <v>52</v>
      </c>
      <c r="X5854">
        <v>2</v>
      </c>
      <c r="Y5854" t="s">
        <v>59</v>
      </c>
      <c r="AB5854" t="s">
        <v>72</v>
      </c>
      <c r="AD5854" t="s">
        <v>52</v>
      </c>
      <c r="AE5854" t="s">
        <v>52</v>
      </c>
      <c r="AF5854" t="s">
        <v>52</v>
      </c>
      <c r="AG5854" t="s">
        <v>52</v>
      </c>
      <c r="AH5854">
        <v>9</v>
      </c>
      <c r="AI5854" t="s">
        <v>60</v>
      </c>
      <c r="AJ5854" t="s">
        <v>53</v>
      </c>
      <c r="AO5854" t="s">
        <v>198</v>
      </c>
    </row>
    <row r="5855" spans="1:49" x14ac:dyDescent="0.35">
      <c r="A5855" s="2" t="s">
        <v>1528</v>
      </c>
      <c r="B5855">
        <v>24</v>
      </c>
      <c r="C5855">
        <v>2401</v>
      </c>
      <c r="D5855">
        <v>1</v>
      </c>
      <c r="E5855" t="s">
        <v>50</v>
      </c>
      <c r="F5855">
        <v>54</v>
      </c>
      <c r="G5855" t="s">
        <v>72</v>
      </c>
      <c r="I5855" t="s">
        <v>73</v>
      </c>
      <c r="J5855" t="s">
        <v>52</v>
      </c>
      <c r="K5855" t="s">
        <v>52</v>
      </c>
      <c r="L5855" t="s">
        <v>52</v>
      </c>
      <c r="M5855">
        <v>7</v>
      </c>
      <c r="N5855" t="s">
        <v>79</v>
      </c>
      <c r="O5855">
        <v>2</v>
      </c>
      <c r="P5855" s="6">
        <v>5</v>
      </c>
      <c r="Q5855" t="s">
        <v>50</v>
      </c>
      <c r="R5855">
        <v>15</v>
      </c>
      <c r="S5855" s="5">
        <f t="shared" si="91"/>
        <v>1</v>
      </c>
      <c r="T5855" t="s">
        <v>58</v>
      </c>
      <c r="U5855" t="s">
        <v>52</v>
      </c>
      <c r="V5855">
        <v>1</v>
      </c>
      <c r="W5855" t="s">
        <v>52</v>
      </c>
      <c r="X5855">
        <v>2</v>
      </c>
      <c r="Y5855" t="s">
        <v>59</v>
      </c>
      <c r="AB5855" t="s">
        <v>72</v>
      </c>
      <c r="AD5855" t="s">
        <v>73</v>
      </c>
      <c r="AE5855" t="s">
        <v>52</v>
      </c>
      <c r="AF5855" t="s">
        <v>52</v>
      </c>
      <c r="AG5855" t="s">
        <v>52</v>
      </c>
      <c r="AH5855">
        <v>8</v>
      </c>
      <c r="AI5855" t="s">
        <v>86</v>
      </c>
      <c r="AJ5855" t="s">
        <v>53</v>
      </c>
      <c r="AO5855" t="s">
        <v>190</v>
      </c>
    </row>
    <row r="5856" spans="1:49" hidden="1" x14ac:dyDescent="0.35">
      <c r="A5856" s="2" t="s">
        <v>1529</v>
      </c>
      <c r="B5856">
        <v>11</v>
      </c>
      <c r="C5856">
        <v>1104</v>
      </c>
      <c r="D5856">
        <v>2</v>
      </c>
      <c r="E5856" t="s">
        <v>50</v>
      </c>
      <c r="F5856">
        <v>70</v>
      </c>
      <c r="G5856" t="s">
        <v>72</v>
      </c>
      <c r="I5856" t="s">
        <v>73</v>
      </c>
      <c r="J5856" t="s">
        <v>52</v>
      </c>
      <c r="K5856" t="s">
        <v>52</v>
      </c>
      <c r="L5856" t="s">
        <v>52</v>
      </c>
      <c r="M5856">
        <v>7</v>
      </c>
      <c r="N5856" t="s">
        <v>86</v>
      </c>
      <c r="P5856" s="2">
        <v>1</v>
      </c>
      <c r="Q5856" t="s">
        <v>50</v>
      </c>
      <c r="R5856">
        <v>70</v>
      </c>
      <c r="S5856" s="5">
        <f t="shared" si="91"/>
        <v>0</v>
      </c>
      <c r="T5856" t="s">
        <v>54</v>
      </c>
      <c r="U5856" t="s">
        <v>53</v>
      </c>
      <c r="W5856" t="s">
        <v>53</v>
      </c>
      <c r="Y5856" t="s">
        <v>55</v>
      </c>
      <c r="Z5856" t="s">
        <v>52</v>
      </c>
      <c r="AA5856">
        <v>2</v>
      </c>
      <c r="AB5856" t="s">
        <v>72</v>
      </c>
      <c r="AD5856" t="s">
        <v>73</v>
      </c>
      <c r="AE5856" t="s">
        <v>52</v>
      </c>
      <c r="AF5856" t="s">
        <v>52</v>
      </c>
      <c r="AG5856" t="s">
        <v>52</v>
      </c>
      <c r="AH5856">
        <v>7</v>
      </c>
      <c r="AI5856" t="s">
        <v>86</v>
      </c>
      <c r="AJ5856" t="s">
        <v>53</v>
      </c>
    </row>
    <row r="5857" spans="1:49" hidden="1" x14ac:dyDescent="0.35">
      <c r="A5857" s="2" t="s">
        <v>1529</v>
      </c>
      <c r="B5857">
        <v>11</v>
      </c>
      <c r="C5857">
        <v>1104</v>
      </c>
      <c r="D5857">
        <v>2</v>
      </c>
      <c r="E5857" t="s">
        <v>50</v>
      </c>
      <c r="F5857">
        <v>70</v>
      </c>
      <c r="G5857" t="s">
        <v>72</v>
      </c>
      <c r="I5857" t="s">
        <v>73</v>
      </c>
      <c r="J5857" t="s">
        <v>52</v>
      </c>
      <c r="K5857" t="s">
        <v>52</v>
      </c>
      <c r="L5857" t="s">
        <v>52</v>
      </c>
      <c r="M5857">
        <v>7</v>
      </c>
      <c r="N5857" t="s">
        <v>86</v>
      </c>
      <c r="P5857" s="2">
        <v>2</v>
      </c>
      <c r="Q5857" t="s">
        <v>56</v>
      </c>
      <c r="R5857">
        <v>64</v>
      </c>
      <c r="S5857" s="5">
        <f t="shared" si="91"/>
        <v>0</v>
      </c>
      <c r="T5857" t="s">
        <v>57</v>
      </c>
      <c r="U5857" t="s">
        <v>53</v>
      </c>
      <c r="W5857" t="s">
        <v>53</v>
      </c>
      <c r="Y5857" t="s">
        <v>55</v>
      </c>
      <c r="Z5857" t="s">
        <v>52</v>
      </c>
      <c r="AA5857">
        <v>1</v>
      </c>
      <c r="AB5857" t="s">
        <v>72</v>
      </c>
      <c r="AD5857" t="s">
        <v>73</v>
      </c>
      <c r="AE5857" t="s">
        <v>52</v>
      </c>
      <c r="AF5857" t="s">
        <v>52</v>
      </c>
      <c r="AG5857" t="s">
        <v>52</v>
      </c>
      <c r="AH5857">
        <v>3</v>
      </c>
      <c r="AI5857" t="s">
        <v>63</v>
      </c>
      <c r="AJ5857" t="s">
        <v>53</v>
      </c>
    </row>
    <row r="5858" spans="1:49" hidden="1" x14ac:dyDescent="0.35">
      <c r="A5858" s="2" t="s">
        <v>1529</v>
      </c>
      <c r="B5858">
        <v>11</v>
      </c>
      <c r="C5858">
        <v>1104</v>
      </c>
      <c r="D5858">
        <v>2</v>
      </c>
      <c r="E5858" t="s">
        <v>50</v>
      </c>
      <c r="F5858">
        <v>70</v>
      </c>
      <c r="G5858" t="s">
        <v>72</v>
      </c>
      <c r="I5858" t="s">
        <v>73</v>
      </c>
      <c r="J5858" t="s">
        <v>52</v>
      </c>
      <c r="K5858" t="s">
        <v>52</v>
      </c>
      <c r="L5858" t="s">
        <v>52</v>
      </c>
      <c r="M5858">
        <v>7</v>
      </c>
      <c r="N5858" t="s">
        <v>86</v>
      </c>
      <c r="P5858" s="2">
        <v>3</v>
      </c>
      <c r="Q5858" t="s">
        <v>56</v>
      </c>
      <c r="R5858">
        <v>29</v>
      </c>
      <c r="S5858" s="5">
        <f t="shared" si="91"/>
        <v>0</v>
      </c>
      <c r="T5858" t="s">
        <v>58</v>
      </c>
      <c r="U5858" t="s">
        <v>52</v>
      </c>
      <c r="V5858">
        <v>1</v>
      </c>
      <c r="W5858" t="s">
        <v>52</v>
      </c>
      <c r="X5858">
        <v>2</v>
      </c>
      <c r="Y5858" t="s">
        <v>59</v>
      </c>
      <c r="AB5858" t="s">
        <v>72</v>
      </c>
      <c r="AD5858" t="s">
        <v>73</v>
      </c>
      <c r="AE5858" t="s">
        <v>53</v>
      </c>
      <c r="AF5858" t="s">
        <v>53</v>
      </c>
      <c r="AG5858" t="s">
        <v>53</v>
      </c>
    </row>
    <row r="5859" spans="1:49" hidden="1" x14ac:dyDescent="0.35">
      <c r="A5859" s="2" t="s">
        <v>1529</v>
      </c>
      <c r="B5859">
        <v>11</v>
      </c>
      <c r="C5859">
        <v>1104</v>
      </c>
      <c r="D5859">
        <v>2</v>
      </c>
      <c r="E5859" t="s">
        <v>50</v>
      </c>
      <c r="F5859">
        <v>70</v>
      </c>
      <c r="G5859" t="s">
        <v>72</v>
      </c>
      <c r="I5859" t="s">
        <v>73</v>
      </c>
      <c r="J5859" t="s">
        <v>52</v>
      </c>
      <c r="K5859" t="s">
        <v>52</v>
      </c>
      <c r="L5859" t="s">
        <v>52</v>
      </c>
      <c r="M5859">
        <v>7</v>
      </c>
      <c r="N5859" t="s">
        <v>86</v>
      </c>
      <c r="P5859" s="2">
        <v>4</v>
      </c>
      <c r="Q5859" t="s">
        <v>50</v>
      </c>
      <c r="R5859">
        <v>20</v>
      </c>
      <c r="S5859" s="5">
        <f t="shared" si="91"/>
        <v>0</v>
      </c>
      <c r="T5859" t="s">
        <v>102</v>
      </c>
      <c r="U5859" t="s">
        <v>53</v>
      </c>
      <c r="W5859" t="s">
        <v>53</v>
      </c>
      <c r="Y5859" t="s">
        <v>55</v>
      </c>
      <c r="Z5859" t="s">
        <v>52</v>
      </c>
      <c r="AA5859">
        <v>5</v>
      </c>
      <c r="AB5859" t="s">
        <v>72</v>
      </c>
      <c r="AD5859" t="s">
        <v>73</v>
      </c>
      <c r="AE5859" t="s">
        <v>52</v>
      </c>
      <c r="AF5859" t="s">
        <v>52</v>
      </c>
      <c r="AG5859" t="s">
        <v>52</v>
      </c>
      <c r="AH5859">
        <v>4</v>
      </c>
      <c r="AI5859" t="s">
        <v>83</v>
      </c>
      <c r="AJ5859" t="s">
        <v>53</v>
      </c>
    </row>
    <row r="5860" spans="1:49" hidden="1" x14ac:dyDescent="0.35">
      <c r="A5860" s="2" t="s">
        <v>1529</v>
      </c>
      <c r="B5860">
        <v>11</v>
      </c>
      <c r="C5860">
        <v>1104</v>
      </c>
      <c r="D5860">
        <v>2</v>
      </c>
      <c r="E5860" t="s">
        <v>50</v>
      </c>
      <c r="F5860">
        <v>70</v>
      </c>
      <c r="G5860" t="s">
        <v>72</v>
      </c>
      <c r="I5860" t="s">
        <v>73</v>
      </c>
      <c r="J5860" t="s">
        <v>52</v>
      </c>
      <c r="K5860" t="s">
        <v>52</v>
      </c>
      <c r="L5860" t="s">
        <v>52</v>
      </c>
      <c r="M5860">
        <v>7</v>
      </c>
      <c r="N5860" t="s">
        <v>86</v>
      </c>
      <c r="P5860" s="2">
        <v>5</v>
      </c>
      <c r="Q5860" t="s">
        <v>56</v>
      </c>
      <c r="R5860">
        <v>19</v>
      </c>
      <c r="S5860" s="5">
        <f t="shared" si="91"/>
        <v>0</v>
      </c>
      <c r="T5860" t="s">
        <v>102</v>
      </c>
      <c r="U5860" t="s">
        <v>53</v>
      </c>
      <c r="W5860" t="s">
        <v>53</v>
      </c>
      <c r="Y5860" t="s">
        <v>55</v>
      </c>
      <c r="Z5860" t="s">
        <v>52</v>
      </c>
      <c r="AA5860">
        <v>4</v>
      </c>
      <c r="AB5860" t="s">
        <v>72</v>
      </c>
      <c r="AD5860" t="s">
        <v>73</v>
      </c>
      <c r="AE5860" t="s">
        <v>52</v>
      </c>
      <c r="AF5860" t="s">
        <v>53</v>
      </c>
      <c r="AG5860" t="s">
        <v>52</v>
      </c>
      <c r="AH5860">
        <v>3</v>
      </c>
      <c r="AI5860" t="s">
        <v>63</v>
      </c>
      <c r="AJ5860" t="s">
        <v>53</v>
      </c>
    </row>
    <row r="5861" spans="1:49" hidden="1" x14ac:dyDescent="0.35">
      <c r="A5861" s="2" t="s">
        <v>1530</v>
      </c>
      <c r="B5861">
        <v>25</v>
      </c>
      <c r="C5861">
        <v>2507</v>
      </c>
      <c r="D5861">
        <v>1</v>
      </c>
      <c r="E5861" t="s">
        <v>50</v>
      </c>
      <c r="F5861">
        <v>37</v>
      </c>
      <c r="G5861" t="s">
        <v>72</v>
      </c>
      <c r="I5861" t="s">
        <v>73</v>
      </c>
      <c r="J5861" t="s">
        <v>52</v>
      </c>
      <c r="K5861" t="s">
        <v>52</v>
      </c>
      <c r="L5861" t="s">
        <v>52</v>
      </c>
      <c r="M5861">
        <v>3</v>
      </c>
      <c r="N5861" t="s">
        <v>63</v>
      </c>
      <c r="O5861">
        <v>2</v>
      </c>
      <c r="P5861" s="2">
        <v>1</v>
      </c>
      <c r="Q5861" t="s">
        <v>50</v>
      </c>
      <c r="R5861">
        <v>37</v>
      </c>
      <c r="S5861" s="5">
        <f t="shared" si="91"/>
        <v>0</v>
      </c>
      <c r="T5861" t="s">
        <v>54</v>
      </c>
      <c r="U5861" t="s">
        <v>53</v>
      </c>
      <c r="W5861" t="s">
        <v>53</v>
      </c>
      <c r="Y5861" t="s">
        <v>55</v>
      </c>
      <c r="Z5861" t="s">
        <v>52</v>
      </c>
      <c r="AA5861">
        <v>2</v>
      </c>
      <c r="AB5861" t="s">
        <v>72</v>
      </c>
      <c r="AD5861" t="s">
        <v>73</v>
      </c>
      <c r="AE5861" t="s">
        <v>52</v>
      </c>
      <c r="AF5861" t="s">
        <v>52</v>
      </c>
      <c r="AG5861" t="s">
        <v>52</v>
      </c>
      <c r="AH5861">
        <v>3</v>
      </c>
      <c r="AI5861" t="s">
        <v>63</v>
      </c>
      <c r="AJ5861" t="s">
        <v>53</v>
      </c>
    </row>
    <row r="5862" spans="1:49" hidden="1" x14ac:dyDescent="0.35">
      <c r="A5862" s="2" t="s">
        <v>1530</v>
      </c>
      <c r="B5862">
        <v>25</v>
      </c>
      <c r="C5862">
        <v>2507</v>
      </c>
      <c r="D5862">
        <v>1</v>
      </c>
      <c r="E5862" t="s">
        <v>50</v>
      </c>
      <c r="F5862">
        <v>37</v>
      </c>
      <c r="G5862" t="s">
        <v>72</v>
      </c>
      <c r="I5862" t="s">
        <v>73</v>
      </c>
      <c r="J5862" t="s">
        <v>52</v>
      </c>
      <c r="K5862" t="s">
        <v>52</v>
      </c>
      <c r="L5862" t="s">
        <v>52</v>
      </c>
      <c r="M5862">
        <v>3</v>
      </c>
      <c r="N5862" t="s">
        <v>63</v>
      </c>
      <c r="O5862">
        <v>2</v>
      </c>
      <c r="P5862" s="2">
        <v>2</v>
      </c>
      <c r="Q5862" t="s">
        <v>56</v>
      </c>
      <c r="R5862">
        <v>33</v>
      </c>
      <c r="S5862" s="5">
        <f t="shared" si="91"/>
        <v>0</v>
      </c>
      <c r="T5862" t="s">
        <v>57</v>
      </c>
      <c r="U5862" t="s">
        <v>53</v>
      </c>
      <c r="W5862" t="s">
        <v>53</v>
      </c>
      <c r="Y5862" t="s">
        <v>55</v>
      </c>
      <c r="Z5862" t="s">
        <v>52</v>
      </c>
      <c r="AA5862">
        <v>1</v>
      </c>
      <c r="AB5862" t="s">
        <v>72</v>
      </c>
      <c r="AD5862" t="s">
        <v>73</v>
      </c>
      <c r="AE5862" t="s">
        <v>52</v>
      </c>
      <c r="AF5862" t="s">
        <v>52</v>
      </c>
      <c r="AG5862" t="s">
        <v>52</v>
      </c>
      <c r="AH5862">
        <v>3</v>
      </c>
      <c r="AI5862" t="s">
        <v>63</v>
      </c>
      <c r="AJ5862" t="s">
        <v>53</v>
      </c>
    </row>
    <row r="5863" spans="1:49" x14ac:dyDescent="0.35">
      <c r="A5863" s="2" t="s">
        <v>1530</v>
      </c>
      <c r="B5863">
        <v>25</v>
      </c>
      <c r="C5863">
        <v>2507</v>
      </c>
      <c r="D5863">
        <v>1</v>
      </c>
      <c r="E5863" t="s">
        <v>50</v>
      </c>
      <c r="F5863">
        <v>37</v>
      </c>
      <c r="G5863" t="s">
        <v>72</v>
      </c>
      <c r="I5863" t="s">
        <v>73</v>
      </c>
      <c r="J5863" t="s">
        <v>52</v>
      </c>
      <c r="K5863" t="s">
        <v>52</v>
      </c>
      <c r="L5863" t="s">
        <v>52</v>
      </c>
      <c r="M5863">
        <v>3</v>
      </c>
      <c r="N5863" t="s">
        <v>63</v>
      </c>
      <c r="O5863">
        <v>2</v>
      </c>
      <c r="P5863" s="6">
        <v>3</v>
      </c>
      <c r="Q5863" t="s">
        <v>56</v>
      </c>
      <c r="R5863">
        <v>16</v>
      </c>
      <c r="S5863" s="5">
        <f t="shared" si="91"/>
        <v>1</v>
      </c>
      <c r="T5863" t="s">
        <v>58</v>
      </c>
      <c r="U5863" t="s">
        <v>52</v>
      </c>
      <c r="V5863">
        <v>1</v>
      </c>
      <c r="W5863" t="s">
        <v>52</v>
      </c>
      <c r="X5863">
        <v>2</v>
      </c>
      <c r="Y5863" t="s">
        <v>59</v>
      </c>
      <c r="AB5863" t="s">
        <v>72</v>
      </c>
      <c r="AD5863" t="s">
        <v>73</v>
      </c>
      <c r="AE5863" t="s">
        <v>52</v>
      </c>
      <c r="AF5863" t="s">
        <v>52</v>
      </c>
      <c r="AG5863" t="s">
        <v>52</v>
      </c>
      <c r="AH5863">
        <v>8</v>
      </c>
      <c r="AI5863" t="s">
        <v>60</v>
      </c>
      <c r="AJ5863" t="s">
        <v>52</v>
      </c>
      <c r="AK5863" t="s">
        <v>61</v>
      </c>
      <c r="AM5863" t="s">
        <v>62</v>
      </c>
      <c r="AN5863" t="s">
        <v>52</v>
      </c>
      <c r="AP5863">
        <v>0</v>
      </c>
      <c r="AQ5863">
        <v>144000</v>
      </c>
      <c r="AR5863">
        <v>15000</v>
      </c>
      <c r="AS5863">
        <v>34000</v>
      </c>
      <c r="AT5863">
        <v>648000</v>
      </c>
      <c r="AU5863">
        <v>0</v>
      </c>
      <c r="AV5863">
        <v>0</v>
      </c>
      <c r="AW5863">
        <v>841000</v>
      </c>
    </row>
    <row r="5864" spans="1:49" x14ac:dyDescent="0.35">
      <c r="A5864" s="2" t="s">
        <v>1530</v>
      </c>
      <c r="B5864">
        <v>25</v>
      </c>
      <c r="C5864">
        <v>2507</v>
      </c>
      <c r="D5864">
        <v>1</v>
      </c>
      <c r="E5864" t="s">
        <v>50</v>
      </c>
      <c r="F5864">
        <v>37</v>
      </c>
      <c r="G5864" t="s">
        <v>72</v>
      </c>
      <c r="I5864" t="s">
        <v>73</v>
      </c>
      <c r="J5864" t="s">
        <v>52</v>
      </c>
      <c r="K5864" t="s">
        <v>52</v>
      </c>
      <c r="L5864" t="s">
        <v>52</v>
      </c>
      <c r="M5864">
        <v>3</v>
      </c>
      <c r="N5864" t="s">
        <v>63</v>
      </c>
      <c r="O5864">
        <v>2</v>
      </c>
      <c r="P5864" s="6">
        <v>4</v>
      </c>
      <c r="Q5864" t="s">
        <v>50</v>
      </c>
      <c r="R5864">
        <v>7</v>
      </c>
      <c r="S5864" s="5">
        <f t="shared" si="91"/>
        <v>1</v>
      </c>
      <c r="T5864" t="s">
        <v>58</v>
      </c>
      <c r="U5864" t="s">
        <v>52</v>
      </c>
      <c r="V5864">
        <v>1</v>
      </c>
      <c r="W5864" t="s">
        <v>52</v>
      </c>
      <c r="X5864">
        <v>2</v>
      </c>
      <c r="AB5864" t="s">
        <v>72</v>
      </c>
      <c r="AD5864" t="s">
        <v>73</v>
      </c>
      <c r="AE5864" t="s">
        <v>53</v>
      </c>
      <c r="AF5864" t="s">
        <v>53</v>
      </c>
      <c r="AG5864" t="s">
        <v>52</v>
      </c>
      <c r="AH5864">
        <v>1</v>
      </c>
      <c r="AI5864" t="s">
        <v>65</v>
      </c>
      <c r="AJ5864" t="s">
        <v>52</v>
      </c>
      <c r="AK5864" t="s">
        <v>66</v>
      </c>
      <c r="AM5864" t="s">
        <v>62</v>
      </c>
      <c r="AN5864" t="s">
        <v>53</v>
      </c>
      <c r="AP5864">
        <v>0</v>
      </c>
      <c r="AQ5864">
        <v>0</v>
      </c>
      <c r="AR5864">
        <v>3000</v>
      </c>
      <c r="AS5864">
        <v>19000</v>
      </c>
      <c r="AT5864">
        <v>420000</v>
      </c>
      <c r="AU5864">
        <v>0</v>
      </c>
      <c r="AV5864">
        <v>0</v>
      </c>
      <c r="AW5864">
        <v>442000</v>
      </c>
    </row>
    <row r="5865" spans="1:49" hidden="1" x14ac:dyDescent="0.35">
      <c r="A5865" s="2" t="s">
        <v>1531</v>
      </c>
      <c r="B5865">
        <v>5</v>
      </c>
      <c r="C5865">
        <v>507</v>
      </c>
      <c r="D5865">
        <v>2</v>
      </c>
      <c r="E5865" t="s">
        <v>56</v>
      </c>
      <c r="F5865">
        <v>53</v>
      </c>
      <c r="G5865" t="s">
        <v>72</v>
      </c>
      <c r="I5865" t="s">
        <v>73</v>
      </c>
      <c r="J5865" t="s">
        <v>52</v>
      </c>
      <c r="K5865" t="s">
        <v>52</v>
      </c>
      <c r="L5865" t="s">
        <v>52</v>
      </c>
      <c r="M5865">
        <v>2</v>
      </c>
      <c r="N5865" t="s">
        <v>97</v>
      </c>
      <c r="P5865" s="2">
        <v>1</v>
      </c>
      <c r="Q5865" t="s">
        <v>56</v>
      </c>
      <c r="R5865">
        <v>53</v>
      </c>
      <c r="S5865" s="5">
        <f t="shared" si="91"/>
        <v>0</v>
      </c>
      <c r="T5865" t="s">
        <v>54</v>
      </c>
      <c r="U5865" t="s">
        <v>53</v>
      </c>
      <c r="W5865" t="s">
        <v>53</v>
      </c>
      <c r="Y5865" t="s">
        <v>92</v>
      </c>
      <c r="AB5865" t="s">
        <v>72</v>
      </c>
      <c r="AD5865" t="s">
        <v>73</v>
      </c>
      <c r="AE5865" t="s">
        <v>52</v>
      </c>
      <c r="AF5865" t="s">
        <v>52</v>
      </c>
      <c r="AG5865" t="s">
        <v>52</v>
      </c>
      <c r="AH5865">
        <v>2</v>
      </c>
      <c r="AI5865" t="s">
        <v>97</v>
      </c>
      <c r="AJ5865" t="s">
        <v>53</v>
      </c>
    </row>
    <row r="5866" spans="1:49" hidden="1" x14ac:dyDescent="0.35">
      <c r="A5866" s="2" t="s">
        <v>1531</v>
      </c>
      <c r="B5866">
        <v>5</v>
      </c>
      <c r="C5866">
        <v>507</v>
      </c>
      <c r="D5866">
        <v>2</v>
      </c>
      <c r="E5866" t="s">
        <v>56</v>
      </c>
      <c r="F5866">
        <v>53</v>
      </c>
      <c r="G5866" t="s">
        <v>72</v>
      </c>
      <c r="I5866" t="s">
        <v>73</v>
      </c>
      <c r="J5866" t="s">
        <v>52</v>
      </c>
      <c r="K5866" t="s">
        <v>52</v>
      </c>
      <c r="L5866" t="s">
        <v>52</v>
      </c>
      <c r="M5866">
        <v>2</v>
      </c>
      <c r="N5866" t="s">
        <v>97</v>
      </c>
      <c r="P5866" s="2">
        <v>2</v>
      </c>
      <c r="Q5866" t="s">
        <v>56</v>
      </c>
      <c r="R5866">
        <v>23</v>
      </c>
      <c r="S5866" s="5">
        <f t="shared" si="91"/>
        <v>0</v>
      </c>
      <c r="T5866" t="s">
        <v>58</v>
      </c>
      <c r="U5866" t="s">
        <v>53</v>
      </c>
      <c r="W5866" t="s">
        <v>52</v>
      </c>
      <c r="X5866">
        <v>1</v>
      </c>
      <c r="Y5866" t="s">
        <v>59</v>
      </c>
      <c r="AB5866" t="s">
        <v>72</v>
      </c>
      <c r="AD5866" t="s">
        <v>73</v>
      </c>
      <c r="AE5866" t="s">
        <v>52</v>
      </c>
      <c r="AF5866" t="s">
        <v>52</v>
      </c>
      <c r="AG5866" t="s">
        <v>52</v>
      </c>
      <c r="AH5866">
        <v>6</v>
      </c>
      <c r="AI5866" t="s">
        <v>79</v>
      </c>
      <c r="AJ5866" t="s">
        <v>53</v>
      </c>
    </row>
    <row r="5867" spans="1:49" hidden="1" x14ac:dyDescent="0.35">
      <c r="A5867" s="2" t="s">
        <v>1531</v>
      </c>
      <c r="B5867">
        <v>5</v>
      </c>
      <c r="C5867">
        <v>507</v>
      </c>
      <c r="D5867">
        <v>2</v>
      </c>
      <c r="E5867" t="s">
        <v>56</v>
      </c>
      <c r="F5867">
        <v>53</v>
      </c>
      <c r="G5867" t="s">
        <v>72</v>
      </c>
      <c r="I5867" t="s">
        <v>73</v>
      </c>
      <c r="J5867" t="s">
        <v>52</v>
      </c>
      <c r="K5867" t="s">
        <v>52</v>
      </c>
      <c r="L5867" t="s">
        <v>52</v>
      </c>
      <c r="M5867">
        <v>2</v>
      </c>
      <c r="N5867" t="s">
        <v>97</v>
      </c>
      <c r="P5867" s="2">
        <v>3</v>
      </c>
      <c r="Q5867" t="s">
        <v>56</v>
      </c>
      <c r="R5867">
        <v>18</v>
      </c>
      <c r="S5867" s="5">
        <f t="shared" si="91"/>
        <v>0</v>
      </c>
      <c r="T5867" t="s">
        <v>58</v>
      </c>
      <c r="U5867" t="s">
        <v>53</v>
      </c>
      <c r="W5867" t="s">
        <v>52</v>
      </c>
      <c r="X5867">
        <v>1</v>
      </c>
      <c r="Y5867" t="s">
        <v>55</v>
      </c>
      <c r="Z5867" t="s">
        <v>52</v>
      </c>
      <c r="AA5867">
        <v>4</v>
      </c>
      <c r="AB5867" t="s">
        <v>72</v>
      </c>
      <c r="AD5867" t="s">
        <v>73</v>
      </c>
      <c r="AE5867" t="s">
        <v>52</v>
      </c>
      <c r="AF5867" t="s">
        <v>52</v>
      </c>
      <c r="AG5867" t="s">
        <v>52</v>
      </c>
      <c r="AH5867">
        <v>7</v>
      </c>
      <c r="AI5867" t="s">
        <v>86</v>
      </c>
      <c r="AJ5867" t="s">
        <v>53</v>
      </c>
    </row>
    <row r="5868" spans="1:49" hidden="1" x14ac:dyDescent="0.35">
      <c r="A5868" s="2" t="s">
        <v>1531</v>
      </c>
      <c r="B5868">
        <v>5</v>
      </c>
      <c r="C5868">
        <v>507</v>
      </c>
      <c r="D5868">
        <v>2</v>
      </c>
      <c r="E5868" t="s">
        <v>56</v>
      </c>
      <c r="F5868">
        <v>53</v>
      </c>
      <c r="G5868" t="s">
        <v>72</v>
      </c>
      <c r="I5868" t="s">
        <v>73</v>
      </c>
      <c r="J5868" t="s">
        <v>52</v>
      </c>
      <c r="K5868" t="s">
        <v>52</v>
      </c>
      <c r="L5868" t="s">
        <v>52</v>
      </c>
      <c r="M5868">
        <v>2</v>
      </c>
      <c r="N5868" t="s">
        <v>97</v>
      </c>
      <c r="P5868" s="2">
        <v>4</v>
      </c>
      <c r="Q5868" t="s">
        <v>50</v>
      </c>
      <c r="R5868">
        <v>21</v>
      </c>
      <c r="S5868" s="5">
        <f t="shared" si="91"/>
        <v>0</v>
      </c>
      <c r="T5868" t="s">
        <v>99</v>
      </c>
      <c r="U5868" t="s">
        <v>53</v>
      </c>
      <c r="W5868" t="s">
        <v>53</v>
      </c>
      <c r="Y5868" t="s">
        <v>55</v>
      </c>
      <c r="Z5868" t="s">
        <v>52</v>
      </c>
      <c r="AA5868">
        <v>3</v>
      </c>
      <c r="AB5868" t="s">
        <v>72</v>
      </c>
      <c r="AD5868" t="s">
        <v>73</v>
      </c>
      <c r="AE5868" t="s">
        <v>52</v>
      </c>
      <c r="AF5868" t="s">
        <v>52</v>
      </c>
      <c r="AG5868" t="s">
        <v>52</v>
      </c>
      <c r="AH5868">
        <v>5</v>
      </c>
      <c r="AI5868" t="s">
        <v>78</v>
      </c>
      <c r="AJ5868" t="s">
        <v>53</v>
      </c>
    </row>
    <row r="5869" spans="1:49" hidden="1" x14ac:dyDescent="0.35">
      <c r="A5869" s="2" t="s">
        <v>1532</v>
      </c>
      <c r="B5869">
        <v>2</v>
      </c>
      <c r="C5869">
        <v>205</v>
      </c>
      <c r="D5869">
        <v>2</v>
      </c>
      <c r="E5869" t="s">
        <v>56</v>
      </c>
      <c r="F5869">
        <v>52</v>
      </c>
      <c r="G5869" t="s">
        <v>72</v>
      </c>
      <c r="I5869" t="s">
        <v>73</v>
      </c>
      <c r="J5869" t="s">
        <v>53</v>
      </c>
      <c r="K5869" t="s">
        <v>53</v>
      </c>
      <c r="L5869" t="s">
        <v>53</v>
      </c>
      <c r="M5869">
        <v>0</v>
      </c>
      <c r="O5869">
        <v>3</v>
      </c>
      <c r="P5869" s="2">
        <v>1</v>
      </c>
      <c r="Q5869" t="s">
        <v>56</v>
      </c>
      <c r="R5869">
        <v>52</v>
      </c>
      <c r="S5869" s="5">
        <f t="shared" si="91"/>
        <v>0</v>
      </c>
      <c r="T5869" t="s">
        <v>54</v>
      </c>
      <c r="U5869" t="s">
        <v>53</v>
      </c>
      <c r="W5869" t="s">
        <v>53</v>
      </c>
      <c r="Y5869" t="s">
        <v>92</v>
      </c>
      <c r="AB5869" t="s">
        <v>72</v>
      </c>
      <c r="AD5869" t="s">
        <v>73</v>
      </c>
      <c r="AE5869" t="s">
        <v>53</v>
      </c>
      <c r="AF5869" t="s">
        <v>53</v>
      </c>
      <c r="AG5869" t="s">
        <v>53</v>
      </c>
    </row>
    <row r="5870" spans="1:49" hidden="1" x14ac:dyDescent="0.35">
      <c r="A5870" s="2" t="s">
        <v>1532</v>
      </c>
      <c r="B5870">
        <v>2</v>
      </c>
      <c r="C5870">
        <v>205</v>
      </c>
      <c r="D5870">
        <v>2</v>
      </c>
      <c r="E5870" t="s">
        <v>56</v>
      </c>
      <c r="F5870">
        <v>52</v>
      </c>
      <c r="G5870" t="s">
        <v>72</v>
      </c>
      <c r="I5870" t="s">
        <v>73</v>
      </c>
      <c r="J5870" t="s">
        <v>53</v>
      </c>
      <c r="K5870" t="s">
        <v>53</v>
      </c>
      <c r="L5870" t="s">
        <v>53</v>
      </c>
      <c r="M5870">
        <v>0</v>
      </c>
      <c r="O5870">
        <v>3</v>
      </c>
      <c r="P5870" s="2">
        <v>2</v>
      </c>
      <c r="Q5870" t="s">
        <v>50</v>
      </c>
      <c r="R5870">
        <v>21</v>
      </c>
      <c r="S5870" s="5">
        <f t="shared" si="91"/>
        <v>0</v>
      </c>
      <c r="T5870" t="s">
        <v>58</v>
      </c>
      <c r="U5870" t="s">
        <v>53</v>
      </c>
      <c r="W5870" t="s">
        <v>52</v>
      </c>
      <c r="X5870">
        <v>1</v>
      </c>
      <c r="Y5870" t="s">
        <v>59</v>
      </c>
      <c r="AB5870" t="s">
        <v>72</v>
      </c>
      <c r="AD5870" t="s">
        <v>73</v>
      </c>
      <c r="AE5870" t="s">
        <v>53</v>
      </c>
      <c r="AF5870" t="s">
        <v>53</v>
      </c>
      <c r="AG5870" t="s">
        <v>53</v>
      </c>
    </row>
    <row r="5871" spans="1:49" x14ac:dyDescent="0.35">
      <c r="A5871" s="2" t="s">
        <v>1532</v>
      </c>
      <c r="B5871">
        <v>2</v>
      </c>
      <c r="C5871">
        <v>205</v>
      </c>
      <c r="D5871">
        <v>2</v>
      </c>
      <c r="E5871" t="s">
        <v>56</v>
      </c>
      <c r="F5871">
        <v>52</v>
      </c>
      <c r="G5871" t="s">
        <v>72</v>
      </c>
      <c r="I5871" t="s">
        <v>73</v>
      </c>
      <c r="J5871" t="s">
        <v>53</v>
      </c>
      <c r="K5871" t="s">
        <v>53</v>
      </c>
      <c r="L5871" t="s">
        <v>53</v>
      </c>
      <c r="M5871">
        <v>0</v>
      </c>
      <c r="O5871">
        <v>3</v>
      </c>
      <c r="P5871" s="6">
        <v>3</v>
      </c>
      <c r="Q5871" t="s">
        <v>50</v>
      </c>
      <c r="R5871">
        <v>14</v>
      </c>
      <c r="S5871" s="5">
        <f t="shared" si="91"/>
        <v>1</v>
      </c>
      <c r="T5871" t="s">
        <v>58</v>
      </c>
      <c r="U5871" t="s">
        <v>53</v>
      </c>
      <c r="W5871" t="s">
        <v>52</v>
      </c>
      <c r="X5871">
        <v>1</v>
      </c>
      <c r="Y5871" t="s">
        <v>59</v>
      </c>
      <c r="AB5871" t="s">
        <v>72</v>
      </c>
      <c r="AD5871" t="s">
        <v>73</v>
      </c>
      <c r="AE5871" t="s">
        <v>53</v>
      </c>
      <c r="AF5871" t="s">
        <v>53</v>
      </c>
      <c r="AG5871" t="s">
        <v>53</v>
      </c>
      <c r="AO5871" t="s">
        <v>190</v>
      </c>
    </row>
    <row r="5872" spans="1:49" x14ac:dyDescent="0.35">
      <c r="A5872" s="2" t="s">
        <v>1532</v>
      </c>
      <c r="B5872">
        <v>2</v>
      </c>
      <c r="C5872">
        <v>205</v>
      </c>
      <c r="D5872">
        <v>2</v>
      </c>
      <c r="E5872" t="s">
        <v>56</v>
      </c>
      <c r="F5872">
        <v>52</v>
      </c>
      <c r="G5872" t="s">
        <v>72</v>
      </c>
      <c r="I5872" t="s">
        <v>73</v>
      </c>
      <c r="J5872" t="s">
        <v>53</v>
      </c>
      <c r="K5872" t="s">
        <v>53</v>
      </c>
      <c r="L5872" t="s">
        <v>53</v>
      </c>
      <c r="M5872">
        <v>0</v>
      </c>
      <c r="O5872">
        <v>3</v>
      </c>
      <c r="P5872" s="6">
        <v>4</v>
      </c>
      <c r="Q5872" t="s">
        <v>50</v>
      </c>
      <c r="R5872">
        <v>10</v>
      </c>
      <c r="S5872" s="5">
        <f t="shared" si="91"/>
        <v>1</v>
      </c>
      <c r="T5872" t="s">
        <v>58</v>
      </c>
      <c r="U5872" t="s">
        <v>53</v>
      </c>
      <c r="W5872" t="s">
        <v>52</v>
      </c>
      <c r="X5872">
        <v>1</v>
      </c>
      <c r="AB5872" t="s">
        <v>72</v>
      </c>
      <c r="AD5872" t="s">
        <v>73</v>
      </c>
      <c r="AE5872" t="s">
        <v>53</v>
      </c>
      <c r="AF5872" t="s">
        <v>53</v>
      </c>
      <c r="AG5872" t="s">
        <v>52</v>
      </c>
      <c r="AH5872">
        <v>1</v>
      </c>
      <c r="AI5872" t="s">
        <v>65</v>
      </c>
      <c r="AJ5872" t="s">
        <v>52</v>
      </c>
      <c r="AK5872" t="s">
        <v>66</v>
      </c>
      <c r="AM5872" t="s">
        <v>62</v>
      </c>
      <c r="AN5872" t="s">
        <v>53</v>
      </c>
      <c r="AP5872">
        <v>0</v>
      </c>
      <c r="AQ5872">
        <v>0</v>
      </c>
      <c r="AR5872">
        <v>30000</v>
      </c>
      <c r="AS5872">
        <v>10000</v>
      </c>
      <c r="AT5872">
        <v>0</v>
      </c>
      <c r="AU5872">
        <v>0</v>
      </c>
      <c r="AV5872">
        <v>2000</v>
      </c>
      <c r="AW5872">
        <v>42000</v>
      </c>
    </row>
    <row r="5873" spans="1:49" hidden="1" x14ac:dyDescent="0.35">
      <c r="A5873" s="2" t="s">
        <v>1532</v>
      </c>
      <c r="B5873">
        <v>2</v>
      </c>
      <c r="C5873">
        <v>205</v>
      </c>
      <c r="D5873">
        <v>2</v>
      </c>
      <c r="E5873" t="s">
        <v>56</v>
      </c>
      <c r="F5873">
        <v>52</v>
      </c>
      <c r="G5873" t="s">
        <v>72</v>
      </c>
      <c r="I5873" t="s">
        <v>73</v>
      </c>
      <c r="J5873" t="s">
        <v>53</v>
      </c>
      <c r="K5873" t="s">
        <v>53</v>
      </c>
      <c r="L5873" t="s">
        <v>53</v>
      </c>
      <c r="M5873">
        <v>0</v>
      </c>
      <c r="O5873">
        <v>3</v>
      </c>
      <c r="P5873" s="2">
        <v>5</v>
      </c>
      <c r="Q5873" t="s">
        <v>50</v>
      </c>
      <c r="R5873">
        <v>5</v>
      </c>
      <c r="S5873" s="5">
        <f t="shared" si="91"/>
        <v>0</v>
      </c>
      <c r="T5873" t="s">
        <v>58</v>
      </c>
      <c r="U5873" t="s">
        <v>53</v>
      </c>
      <c r="W5873" t="s">
        <v>52</v>
      </c>
      <c r="X5873">
        <v>1</v>
      </c>
      <c r="AB5873" t="s">
        <v>72</v>
      </c>
      <c r="AD5873" t="s">
        <v>73</v>
      </c>
      <c r="AE5873" t="s">
        <v>53</v>
      </c>
      <c r="AF5873" t="s">
        <v>53</v>
      </c>
      <c r="AG5873" t="s">
        <v>53</v>
      </c>
      <c r="AO5873" t="s">
        <v>70</v>
      </c>
    </row>
    <row r="5874" spans="1:49" hidden="1" x14ac:dyDescent="0.35">
      <c r="A5874" s="2" t="s">
        <v>1533</v>
      </c>
      <c r="B5874">
        <v>10</v>
      </c>
      <c r="C5874">
        <v>1005</v>
      </c>
      <c r="D5874">
        <v>2</v>
      </c>
      <c r="E5874" t="s">
        <v>50</v>
      </c>
      <c r="F5874">
        <v>30</v>
      </c>
      <c r="G5874" t="s">
        <v>72</v>
      </c>
      <c r="I5874" t="s">
        <v>73</v>
      </c>
      <c r="J5874" t="s">
        <v>52</v>
      </c>
      <c r="K5874" t="s">
        <v>52</v>
      </c>
      <c r="L5874" t="s">
        <v>52</v>
      </c>
      <c r="M5874">
        <v>7</v>
      </c>
      <c r="N5874" t="s">
        <v>86</v>
      </c>
      <c r="O5874">
        <v>1</v>
      </c>
      <c r="P5874" s="2">
        <v>1</v>
      </c>
      <c r="Q5874" t="s">
        <v>50</v>
      </c>
      <c r="R5874">
        <v>30</v>
      </c>
      <c r="S5874" s="5">
        <f t="shared" si="91"/>
        <v>0</v>
      </c>
      <c r="T5874" t="s">
        <v>54</v>
      </c>
      <c r="U5874" t="s">
        <v>53</v>
      </c>
      <c r="W5874" t="s">
        <v>53</v>
      </c>
      <c r="Y5874" t="s">
        <v>55</v>
      </c>
      <c r="Z5874" t="s">
        <v>52</v>
      </c>
      <c r="AA5874">
        <v>2</v>
      </c>
      <c r="AB5874" t="s">
        <v>72</v>
      </c>
      <c r="AD5874" t="s">
        <v>73</v>
      </c>
      <c r="AE5874" t="s">
        <v>52</v>
      </c>
      <c r="AF5874" t="s">
        <v>52</v>
      </c>
      <c r="AG5874" t="s">
        <v>52</v>
      </c>
      <c r="AH5874">
        <v>7</v>
      </c>
      <c r="AI5874" t="s">
        <v>86</v>
      </c>
      <c r="AJ5874" t="s">
        <v>53</v>
      </c>
    </row>
    <row r="5875" spans="1:49" hidden="1" x14ac:dyDescent="0.35">
      <c r="A5875" s="2" t="s">
        <v>1533</v>
      </c>
      <c r="B5875">
        <v>10</v>
      </c>
      <c r="C5875">
        <v>1005</v>
      </c>
      <c r="D5875">
        <v>2</v>
      </c>
      <c r="E5875" t="s">
        <v>50</v>
      </c>
      <c r="F5875">
        <v>30</v>
      </c>
      <c r="G5875" t="s">
        <v>72</v>
      </c>
      <c r="I5875" t="s">
        <v>73</v>
      </c>
      <c r="J5875" t="s">
        <v>52</v>
      </c>
      <c r="K5875" t="s">
        <v>52</v>
      </c>
      <c r="L5875" t="s">
        <v>52</v>
      </c>
      <c r="M5875">
        <v>7</v>
      </c>
      <c r="N5875" t="s">
        <v>86</v>
      </c>
      <c r="O5875">
        <v>1</v>
      </c>
      <c r="P5875" s="2">
        <v>2</v>
      </c>
      <c r="Q5875" t="s">
        <v>56</v>
      </c>
      <c r="R5875">
        <v>32</v>
      </c>
      <c r="S5875" s="5">
        <f t="shared" si="91"/>
        <v>0</v>
      </c>
      <c r="T5875" t="s">
        <v>57</v>
      </c>
      <c r="U5875" t="s">
        <v>53</v>
      </c>
      <c r="W5875" t="s">
        <v>53</v>
      </c>
      <c r="Y5875" t="s">
        <v>55</v>
      </c>
      <c r="Z5875" t="s">
        <v>52</v>
      </c>
      <c r="AA5875">
        <v>1</v>
      </c>
      <c r="AB5875" t="s">
        <v>72</v>
      </c>
      <c r="AD5875" t="s">
        <v>73</v>
      </c>
      <c r="AE5875" t="s">
        <v>52</v>
      </c>
      <c r="AF5875" t="s">
        <v>52</v>
      </c>
      <c r="AG5875" t="s">
        <v>52</v>
      </c>
      <c r="AH5875">
        <v>9</v>
      </c>
      <c r="AI5875" t="s">
        <v>80</v>
      </c>
      <c r="AJ5875" t="s">
        <v>53</v>
      </c>
    </row>
    <row r="5876" spans="1:49" hidden="1" x14ac:dyDescent="0.35">
      <c r="A5876" s="2" t="s">
        <v>1533</v>
      </c>
      <c r="B5876">
        <v>10</v>
      </c>
      <c r="C5876">
        <v>1005</v>
      </c>
      <c r="D5876">
        <v>2</v>
      </c>
      <c r="E5876" t="s">
        <v>50</v>
      </c>
      <c r="F5876">
        <v>30</v>
      </c>
      <c r="G5876" t="s">
        <v>72</v>
      </c>
      <c r="I5876" t="s">
        <v>73</v>
      </c>
      <c r="J5876" t="s">
        <v>52</v>
      </c>
      <c r="K5876" t="s">
        <v>52</v>
      </c>
      <c r="L5876" t="s">
        <v>52</v>
      </c>
      <c r="M5876">
        <v>7</v>
      </c>
      <c r="N5876" t="s">
        <v>86</v>
      </c>
      <c r="O5876">
        <v>1</v>
      </c>
      <c r="P5876" s="2">
        <v>3</v>
      </c>
      <c r="Q5876" t="s">
        <v>56</v>
      </c>
      <c r="R5876">
        <v>3</v>
      </c>
      <c r="S5876" s="5">
        <f t="shared" si="91"/>
        <v>0</v>
      </c>
      <c r="T5876" t="s">
        <v>58</v>
      </c>
      <c r="U5876" t="s">
        <v>52</v>
      </c>
      <c r="V5876">
        <v>1</v>
      </c>
      <c r="W5876" t="s">
        <v>52</v>
      </c>
      <c r="X5876">
        <v>2</v>
      </c>
      <c r="AB5876" t="s">
        <v>72</v>
      </c>
      <c r="AD5876" t="s">
        <v>73</v>
      </c>
      <c r="AE5876" t="s">
        <v>53</v>
      </c>
      <c r="AF5876" t="s">
        <v>53</v>
      </c>
      <c r="AG5876" t="s">
        <v>53</v>
      </c>
      <c r="AO5876" t="s">
        <v>70</v>
      </c>
    </row>
    <row r="5877" spans="1:49" hidden="1" x14ac:dyDescent="0.35">
      <c r="A5877" s="2" t="s">
        <v>1534</v>
      </c>
      <c r="B5877">
        <v>17</v>
      </c>
      <c r="C5877">
        <v>1703</v>
      </c>
      <c r="D5877">
        <v>2</v>
      </c>
      <c r="E5877" t="s">
        <v>50</v>
      </c>
      <c r="F5877">
        <v>42</v>
      </c>
      <c r="G5877" t="s">
        <v>72</v>
      </c>
      <c r="I5877" t="s">
        <v>73</v>
      </c>
      <c r="J5877" t="s">
        <v>52</v>
      </c>
      <c r="K5877" t="s">
        <v>52</v>
      </c>
      <c r="L5877" t="s">
        <v>52</v>
      </c>
      <c r="M5877">
        <v>4</v>
      </c>
      <c r="N5877" t="s">
        <v>83</v>
      </c>
      <c r="O5877">
        <v>1</v>
      </c>
      <c r="P5877" s="2">
        <v>1</v>
      </c>
      <c r="Q5877" t="s">
        <v>50</v>
      </c>
      <c r="R5877">
        <v>42</v>
      </c>
      <c r="S5877" s="5">
        <f t="shared" si="91"/>
        <v>0</v>
      </c>
      <c r="T5877" t="s">
        <v>54</v>
      </c>
      <c r="U5877" t="s">
        <v>53</v>
      </c>
      <c r="W5877" t="s">
        <v>53</v>
      </c>
      <c r="Y5877" t="s">
        <v>55</v>
      </c>
      <c r="Z5877" t="s">
        <v>52</v>
      </c>
      <c r="AA5877">
        <v>2</v>
      </c>
      <c r="AB5877" t="s">
        <v>72</v>
      </c>
      <c r="AD5877" t="s">
        <v>73</v>
      </c>
      <c r="AE5877" t="s">
        <v>52</v>
      </c>
      <c r="AF5877" t="s">
        <v>52</v>
      </c>
      <c r="AG5877" t="s">
        <v>52</v>
      </c>
      <c r="AH5877">
        <v>4</v>
      </c>
      <c r="AI5877" t="s">
        <v>83</v>
      </c>
      <c r="AJ5877" t="s">
        <v>53</v>
      </c>
    </row>
    <row r="5878" spans="1:49" hidden="1" x14ac:dyDescent="0.35">
      <c r="A5878" s="2" t="s">
        <v>1534</v>
      </c>
      <c r="B5878">
        <v>17</v>
      </c>
      <c r="C5878">
        <v>1703</v>
      </c>
      <c r="D5878">
        <v>2</v>
      </c>
      <c r="E5878" t="s">
        <v>50</v>
      </c>
      <c r="F5878">
        <v>42</v>
      </c>
      <c r="G5878" t="s">
        <v>72</v>
      </c>
      <c r="I5878" t="s">
        <v>73</v>
      </c>
      <c r="J5878" t="s">
        <v>52</v>
      </c>
      <c r="K5878" t="s">
        <v>52</v>
      </c>
      <c r="L5878" t="s">
        <v>52</v>
      </c>
      <c r="M5878">
        <v>4</v>
      </c>
      <c r="N5878" t="s">
        <v>83</v>
      </c>
      <c r="O5878">
        <v>1</v>
      </c>
      <c r="P5878" s="2">
        <v>2</v>
      </c>
      <c r="Q5878" t="s">
        <v>56</v>
      </c>
      <c r="R5878">
        <v>39</v>
      </c>
      <c r="S5878" s="5">
        <f t="shared" si="91"/>
        <v>0</v>
      </c>
      <c r="T5878" t="s">
        <v>57</v>
      </c>
      <c r="U5878" t="s">
        <v>53</v>
      </c>
      <c r="W5878" t="s">
        <v>53</v>
      </c>
      <c r="Y5878" t="s">
        <v>55</v>
      </c>
      <c r="Z5878" t="s">
        <v>52</v>
      </c>
      <c r="AA5878">
        <v>1</v>
      </c>
      <c r="AB5878" t="s">
        <v>72</v>
      </c>
      <c r="AD5878" t="s">
        <v>73</v>
      </c>
      <c r="AE5878" t="s">
        <v>52</v>
      </c>
      <c r="AF5878" t="s">
        <v>53</v>
      </c>
      <c r="AG5878" t="s">
        <v>52</v>
      </c>
      <c r="AH5878">
        <v>2</v>
      </c>
      <c r="AI5878" t="s">
        <v>97</v>
      </c>
      <c r="AJ5878" t="s">
        <v>53</v>
      </c>
    </row>
    <row r="5879" spans="1:49" hidden="1" x14ac:dyDescent="0.35">
      <c r="A5879" s="2" t="s">
        <v>1534</v>
      </c>
      <c r="B5879">
        <v>17</v>
      </c>
      <c r="C5879">
        <v>1703</v>
      </c>
      <c r="D5879">
        <v>2</v>
      </c>
      <c r="E5879" t="s">
        <v>50</v>
      </c>
      <c r="F5879">
        <v>42</v>
      </c>
      <c r="G5879" t="s">
        <v>72</v>
      </c>
      <c r="I5879" t="s">
        <v>73</v>
      </c>
      <c r="J5879" t="s">
        <v>52</v>
      </c>
      <c r="K5879" t="s">
        <v>52</v>
      </c>
      <c r="L5879" t="s">
        <v>52</v>
      </c>
      <c r="M5879">
        <v>4</v>
      </c>
      <c r="N5879" t="s">
        <v>83</v>
      </c>
      <c r="O5879">
        <v>1</v>
      </c>
      <c r="P5879" s="2">
        <v>3</v>
      </c>
      <c r="Q5879" t="s">
        <v>56</v>
      </c>
      <c r="R5879">
        <v>5</v>
      </c>
      <c r="S5879" s="5">
        <f t="shared" si="91"/>
        <v>0</v>
      </c>
      <c r="T5879" t="s">
        <v>58</v>
      </c>
      <c r="U5879" t="s">
        <v>52</v>
      </c>
      <c r="V5879">
        <v>1</v>
      </c>
      <c r="W5879" t="s">
        <v>52</v>
      </c>
      <c r="X5879">
        <v>2</v>
      </c>
      <c r="AB5879" t="s">
        <v>72</v>
      </c>
      <c r="AD5879" t="s">
        <v>73</v>
      </c>
      <c r="AE5879" t="s">
        <v>53</v>
      </c>
      <c r="AF5879" t="s">
        <v>53</v>
      </c>
      <c r="AG5879" t="s">
        <v>52</v>
      </c>
      <c r="AH5879">
        <v>1</v>
      </c>
      <c r="AI5879" t="s">
        <v>68</v>
      </c>
      <c r="AJ5879" t="s">
        <v>52</v>
      </c>
      <c r="AK5879" t="s">
        <v>68</v>
      </c>
      <c r="AL5879" t="s">
        <v>109</v>
      </c>
      <c r="AN5879" t="s">
        <v>53</v>
      </c>
    </row>
    <row r="5880" spans="1:49" hidden="1" x14ac:dyDescent="0.35">
      <c r="A5880" s="2" t="s">
        <v>1535</v>
      </c>
      <c r="B5880">
        <v>16</v>
      </c>
      <c r="C5880">
        <v>1607</v>
      </c>
      <c r="D5880">
        <v>2</v>
      </c>
      <c r="E5880" t="s">
        <v>50</v>
      </c>
      <c r="F5880">
        <v>34</v>
      </c>
      <c r="G5880" t="s">
        <v>51</v>
      </c>
      <c r="H5880" t="s">
        <v>52</v>
      </c>
      <c r="I5880" t="s">
        <v>52</v>
      </c>
      <c r="J5880" t="s">
        <v>53</v>
      </c>
      <c r="K5880" t="s">
        <v>53</v>
      </c>
      <c r="L5880" t="s">
        <v>52</v>
      </c>
      <c r="M5880">
        <v>1</v>
      </c>
      <c r="N5880" t="s">
        <v>65</v>
      </c>
      <c r="O5880">
        <v>1</v>
      </c>
      <c r="P5880" s="2">
        <v>1</v>
      </c>
      <c r="Q5880" t="s">
        <v>50</v>
      </c>
      <c r="R5880">
        <v>34</v>
      </c>
      <c r="S5880" s="5">
        <f t="shared" si="91"/>
        <v>0</v>
      </c>
      <c r="T5880" t="s">
        <v>54</v>
      </c>
      <c r="U5880" t="s">
        <v>53</v>
      </c>
      <c r="W5880" t="s">
        <v>53</v>
      </c>
      <c r="Y5880" t="s">
        <v>55</v>
      </c>
      <c r="Z5880" t="s">
        <v>52</v>
      </c>
      <c r="AA5880">
        <v>2</v>
      </c>
      <c r="AB5880" t="s">
        <v>51</v>
      </c>
      <c r="AC5880" t="s">
        <v>52</v>
      </c>
      <c r="AD5880" t="s">
        <v>52</v>
      </c>
      <c r="AE5880" t="s">
        <v>53</v>
      </c>
      <c r="AF5880" t="s">
        <v>53</v>
      </c>
      <c r="AG5880" t="s">
        <v>52</v>
      </c>
      <c r="AH5880">
        <v>1</v>
      </c>
      <c r="AI5880" t="s">
        <v>65</v>
      </c>
      <c r="AJ5880" t="s">
        <v>53</v>
      </c>
    </row>
    <row r="5881" spans="1:49" hidden="1" x14ac:dyDescent="0.35">
      <c r="A5881" s="2" t="s">
        <v>1535</v>
      </c>
      <c r="B5881">
        <v>16</v>
      </c>
      <c r="C5881">
        <v>1607</v>
      </c>
      <c r="D5881">
        <v>2</v>
      </c>
      <c r="E5881" t="s">
        <v>50</v>
      </c>
      <c r="F5881">
        <v>34</v>
      </c>
      <c r="G5881" t="s">
        <v>51</v>
      </c>
      <c r="H5881" t="s">
        <v>52</v>
      </c>
      <c r="I5881" t="s">
        <v>52</v>
      </c>
      <c r="J5881" t="s">
        <v>53</v>
      </c>
      <c r="K5881" t="s">
        <v>53</v>
      </c>
      <c r="L5881" t="s">
        <v>52</v>
      </c>
      <c r="M5881">
        <v>1</v>
      </c>
      <c r="N5881" t="s">
        <v>65</v>
      </c>
      <c r="O5881">
        <v>1</v>
      </c>
      <c r="P5881" s="2">
        <v>2</v>
      </c>
      <c r="Q5881" t="s">
        <v>56</v>
      </c>
      <c r="R5881">
        <v>29</v>
      </c>
      <c r="S5881" s="5">
        <f t="shared" si="91"/>
        <v>0</v>
      </c>
      <c r="T5881" t="s">
        <v>57</v>
      </c>
      <c r="U5881" t="s">
        <v>53</v>
      </c>
      <c r="W5881" t="s">
        <v>53</v>
      </c>
      <c r="Y5881" t="s">
        <v>55</v>
      </c>
      <c r="Z5881" t="s">
        <v>52</v>
      </c>
      <c r="AA5881">
        <v>1</v>
      </c>
      <c r="AB5881" t="s">
        <v>51</v>
      </c>
      <c r="AC5881" t="s">
        <v>52</v>
      </c>
      <c r="AD5881" t="s">
        <v>52</v>
      </c>
      <c r="AE5881" t="s">
        <v>53</v>
      </c>
      <c r="AF5881" t="s">
        <v>53</v>
      </c>
      <c r="AG5881" t="s">
        <v>53</v>
      </c>
    </row>
    <row r="5882" spans="1:49" hidden="1" x14ac:dyDescent="0.35">
      <c r="A5882" s="2" t="s">
        <v>1535</v>
      </c>
      <c r="B5882">
        <v>16</v>
      </c>
      <c r="C5882">
        <v>1607</v>
      </c>
      <c r="D5882">
        <v>2</v>
      </c>
      <c r="E5882" t="s">
        <v>50</v>
      </c>
      <c r="F5882">
        <v>34</v>
      </c>
      <c r="G5882" t="s">
        <v>51</v>
      </c>
      <c r="H5882" t="s">
        <v>52</v>
      </c>
      <c r="I5882" t="s">
        <v>52</v>
      </c>
      <c r="J5882" t="s">
        <v>53</v>
      </c>
      <c r="K5882" t="s">
        <v>53</v>
      </c>
      <c r="L5882" t="s">
        <v>52</v>
      </c>
      <c r="M5882">
        <v>1</v>
      </c>
      <c r="N5882" t="s">
        <v>65</v>
      </c>
      <c r="O5882">
        <v>1</v>
      </c>
      <c r="P5882" s="2">
        <v>3</v>
      </c>
      <c r="Q5882" t="s">
        <v>56</v>
      </c>
      <c r="R5882">
        <v>4</v>
      </c>
      <c r="S5882" s="5">
        <f t="shared" si="91"/>
        <v>0</v>
      </c>
      <c r="T5882" t="s">
        <v>58</v>
      </c>
      <c r="U5882" t="s">
        <v>52</v>
      </c>
      <c r="V5882">
        <v>1</v>
      </c>
      <c r="W5882" t="s">
        <v>52</v>
      </c>
      <c r="X5882">
        <v>2</v>
      </c>
      <c r="AB5882" t="s">
        <v>51</v>
      </c>
      <c r="AC5882" t="s">
        <v>52</v>
      </c>
      <c r="AD5882" t="s">
        <v>52</v>
      </c>
      <c r="AE5882" t="s">
        <v>53</v>
      </c>
      <c r="AF5882" t="s">
        <v>53</v>
      </c>
      <c r="AG5882" t="s">
        <v>53</v>
      </c>
      <c r="AO5882" t="s">
        <v>70</v>
      </c>
    </row>
    <row r="5883" spans="1:49" hidden="1" x14ac:dyDescent="0.35">
      <c r="A5883" s="2" t="s">
        <v>1536</v>
      </c>
      <c r="B5883">
        <v>7</v>
      </c>
      <c r="C5883">
        <v>704</v>
      </c>
      <c r="D5883">
        <v>2</v>
      </c>
      <c r="E5883" t="s">
        <v>50</v>
      </c>
      <c r="F5883">
        <v>48</v>
      </c>
      <c r="G5883" t="s">
        <v>72</v>
      </c>
      <c r="I5883" t="s">
        <v>73</v>
      </c>
      <c r="J5883" t="s">
        <v>53</v>
      </c>
      <c r="K5883" t="s">
        <v>53</v>
      </c>
      <c r="L5883" t="s">
        <v>53</v>
      </c>
      <c r="M5883">
        <v>0</v>
      </c>
      <c r="O5883">
        <v>4</v>
      </c>
      <c r="P5883" s="2">
        <v>1</v>
      </c>
      <c r="Q5883" t="s">
        <v>50</v>
      </c>
      <c r="R5883">
        <v>48</v>
      </c>
      <c r="S5883" s="5">
        <f t="shared" si="91"/>
        <v>0</v>
      </c>
      <c r="T5883" t="s">
        <v>54</v>
      </c>
      <c r="U5883" t="s">
        <v>53</v>
      </c>
      <c r="W5883" t="s">
        <v>53</v>
      </c>
      <c r="Y5883" t="s">
        <v>55</v>
      </c>
      <c r="Z5883" t="s">
        <v>52</v>
      </c>
      <c r="AA5883">
        <v>2</v>
      </c>
      <c r="AB5883" t="s">
        <v>72</v>
      </c>
      <c r="AD5883" t="s">
        <v>73</v>
      </c>
      <c r="AE5883" t="s">
        <v>53</v>
      </c>
      <c r="AF5883" t="s">
        <v>53</v>
      </c>
      <c r="AG5883" t="s">
        <v>53</v>
      </c>
    </row>
    <row r="5884" spans="1:49" hidden="1" x14ac:dyDescent="0.35">
      <c r="A5884" s="2" t="s">
        <v>1536</v>
      </c>
      <c r="B5884">
        <v>7</v>
      </c>
      <c r="C5884">
        <v>704</v>
      </c>
      <c r="D5884">
        <v>2</v>
      </c>
      <c r="E5884" t="s">
        <v>50</v>
      </c>
      <c r="F5884">
        <v>48</v>
      </c>
      <c r="G5884" t="s">
        <v>72</v>
      </c>
      <c r="I5884" t="s">
        <v>73</v>
      </c>
      <c r="J5884" t="s">
        <v>53</v>
      </c>
      <c r="K5884" t="s">
        <v>53</v>
      </c>
      <c r="L5884" t="s">
        <v>53</v>
      </c>
      <c r="M5884">
        <v>0</v>
      </c>
      <c r="O5884">
        <v>4</v>
      </c>
      <c r="P5884" s="2">
        <v>2</v>
      </c>
      <c r="Q5884" t="s">
        <v>56</v>
      </c>
      <c r="R5884">
        <v>35</v>
      </c>
      <c r="S5884" s="5">
        <f t="shared" si="91"/>
        <v>0</v>
      </c>
      <c r="T5884" t="s">
        <v>57</v>
      </c>
      <c r="U5884" t="s">
        <v>53</v>
      </c>
      <c r="W5884" t="s">
        <v>53</v>
      </c>
      <c r="Y5884" t="s">
        <v>55</v>
      </c>
      <c r="Z5884" t="s">
        <v>52</v>
      </c>
      <c r="AA5884">
        <v>1</v>
      </c>
      <c r="AB5884" t="s">
        <v>72</v>
      </c>
      <c r="AD5884" t="s">
        <v>73</v>
      </c>
      <c r="AE5884" t="s">
        <v>53</v>
      </c>
      <c r="AF5884" t="s">
        <v>53</v>
      </c>
      <c r="AG5884" t="s">
        <v>53</v>
      </c>
    </row>
    <row r="5885" spans="1:49" x14ac:dyDescent="0.35">
      <c r="A5885" s="2" t="s">
        <v>1536</v>
      </c>
      <c r="B5885">
        <v>7</v>
      </c>
      <c r="C5885">
        <v>704</v>
      </c>
      <c r="D5885">
        <v>2</v>
      </c>
      <c r="E5885" t="s">
        <v>50</v>
      </c>
      <c r="F5885">
        <v>48</v>
      </c>
      <c r="G5885" t="s">
        <v>72</v>
      </c>
      <c r="I5885" t="s">
        <v>73</v>
      </c>
      <c r="J5885" t="s">
        <v>53</v>
      </c>
      <c r="K5885" t="s">
        <v>53</v>
      </c>
      <c r="L5885" t="s">
        <v>53</v>
      </c>
      <c r="M5885">
        <v>0</v>
      </c>
      <c r="O5885">
        <v>4</v>
      </c>
      <c r="P5885" s="6">
        <v>3</v>
      </c>
      <c r="Q5885" t="s">
        <v>56</v>
      </c>
      <c r="R5885">
        <v>17</v>
      </c>
      <c r="S5885" s="5">
        <f t="shared" si="91"/>
        <v>1</v>
      </c>
      <c r="T5885" t="s">
        <v>58</v>
      </c>
      <c r="U5885" t="s">
        <v>52</v>
      </c>
      <c r="V5885">
        <v>1</v>
      </c>
      <c r="W5885" t="s">
        <v>52</v>
      </c>
      <c r="X5885">
        <v>2</v>
      </c>
      <c r="Y5885" t="s">
        <v>59</v>
      </c>
      <c r="AB5885" t="s">
        <v>72</v>
      </c>
      <c r="AD5885" t="s">
        <v>73</v>
      </c>
      <c r="AE5885" t="s">
        <v>52</v>
      </c>
      <c r="AF5885" t="s">
        <v>52</v>
      </c>
      <c r="AG5885" t="s">
        <v>52</v>
      </c>
      <c r="AH5885">
        <v>6</v>
      </c>
      <c r="AI5885" t="s">
        <v>79</v>
      </c>
      <c r="AJ5885" t="s">
        <v>53</v>
      </c>
      <c r="AO5885" t="s">
        <v>119</v>
      </c>
    </row>
    <row r="5886" spans="1:49" x14ac:dyDescent="0.35">
      <c r="A5886" s="2" t="s">
        <v>1536</v>
      </c>
      <c r="B5886">
        <v>7</v>
      </c>
      <c r="C5886">
        <v>704</v>
      </c>
      <c r="D5886">
        <v>2</v>
      </c>
      <c r="E5886" t="s">
        <v>50</v>
      </c>
      <c r="F5886">
        <v>48</v>
      </c>
      <c r="G5886" t="s">
        <v>72</v>
      </c>
      <c r="I5886" t="s">
        <v>73</v>
      </c>
      <c r="J5886" t="s">
        <v>53</v>
      </c>
      <c r="K5886" t="s">
        <v>53</v>
      </c>
      <c r="L5886" t="s">
        <v>53</v>
      </c>
      <c r="M5886">
        <v>0</v>
      </c>
      <c r="O5886">
        <v>4</v>
      </c>
      <c r="P5886" s="6">
        <v>4</v>
      </c>
      <c r="Q5886" t="s">
        <v>56</v>
      </c>
      <c r="R5886">
        <v>15</v>
      </c>
      <c r="S5886" s="5">
        <f t="shared" si="91"/>
        <v>1</v>
      </c>
      <c r="T5886" t="s">
        <v>58</v>
      </c>
      <c r="U5886" t="s">
        <v>52</v>
      </c>
      <c r="V5886">
        <v>1</v>
      </c>
      <c r="W5886" t="s">
        <v>52</v>
      </c>
      <c r="X5886">
        <v>2</v>
      </c>
      <c r="Y5886" t="s">
        <v>59</v>
      </c>
      <c r="AB5886" t="s">
        <v>72</v>
      </c>
      <c r="AD5886" t="s">
        <v>73</v>
      </c>
      <c r="AE5886" t="s">
        <v>52</v>
      </c>
      <c r="AF5886" t="s">
        <v>52</v>
      </c>
      <c r="AG5886" t="s">
        <v>52</v>
      </c>
      <c r="AH5886">
        <v>9</v>
      </c>
      <c r="AI5886" t="s">
        <v>100</v>
      </c>
      <c r="AJ5886" t="s">
        <v>53</v>
      </c>
      <c r="AO5886" t="s">
        <v>119</v>
      </c>
    </row>
    <row r="5887" spans="1:49" x14ac:dyDescent="0.35">
      <c r="A5887" s="2" t="s">
        <v>1536</v>
      </c>
      <c r="B5887">
        <v>7</v>
      </c>
      <c r="C5887">
        <v>704</v>
      </c>
      <c r="D5887">
        <v>2</v>
      </c>
      <c r="E5887" t="s">
        <v>50</v>
      </c>
      <c r="F5887">
        <v>48</v>
      </c>
      <c r="G5887" t="s">
        <v>72</v>
      </c>
      <c r="I5887" t="s">
        <v>73</v>
      </c>
      <c r="J5887" t="s">
        <v>53</v>
      </c>
      <c r="K5887" t="s">
        <v>53</v>
      </c>
      <c r="L5887" t="s">
        <v>53</v>
      </c>
      <c r="M5887">
        <v>0</v>
      </c>
      <c r="O5887">
        <v>4</v>
      </c>
      <c r="P5887" s="6">
        <v>5</v>
      </c>
      <c r="Q5887" t="s">
        <v>56</v>
      </c>
      <c r="R5887">
        <v>12</v>
      </c>
      <c r="S5887" s="5">
        <f t="shared" si="91"/>
        <v>1</v>
      </c>
      <c r="T5887" t="s">
        <v>58</v>
      </c>
      <c r="U5887" t="s">
        <v>52</v>
      </c>
      <c r="V5887">
        <v>1</v>
      </c>
      <c r="W5887" t="s">
        <v>52</v>
      </c>
      <c r="X5887">
        <v>2</v>
      </c>
      <c r="AB5887" t="s">
        <v>72</v>
      </c>
      <c r="AD5887" t="s">
        <v>73</v>
      </c>
      <c r="AE5887" t="s">
        <v>52</v>
      </c>
      <c r="AF5887" t="s">
        <v>52</v>
      </c>
      <c r="AG5887" t="s">
        <v>52</v>
      </c>
      <c r="AH5887">
        <v>7</v>
      </c>
      <c r="AI5887" t="s">
        <v>86</v>
      </c>
      <c r="AJ5887" t="s">
        <v>52</v>
      </c>
      <c r="AK5887" t="s">
        <v>90</v>
      </c>
      <c r="AM5887" t="s">
        <v>96</v>
      </c>
      <c r="AN5887" t="s">
        <v>53</v>
      </c>
      <c r="AP5887">
        <v>648000</v>
      </c>
      <c r="AQ5887">
        <v>288000</v>
      </c>
      <c r="AR5887">
        <v>30000</v>
      </c>
      <c r="AS5887">
        <v>60000</v>
      </c>
      <c r="AT5887">
        <v>0</v>
      </c>
      <c r="AU5887">
        <v>0</v>
      </c>
      <c r="AV5887">
        <v>0</v>
      </c>
      <c r="AW5887">
        <v>1026000</v>
      </c>
    </row>
    <row r="5888" spans="1:49" x14ac:dyDescent="0.35">
      <c r="A5888" s="2" t="s">
        <v>1536</v>
      </c>
      <c r="B5888">
        <v>7</v>
      </c>
      <c r="C5888">
        <v>704</v>
      </c>
      <c r="D5888">
        <v>2</v>
      </c>
      <c r="E5888" t="s">
        <v>50</v>
      </c>
      <c r="F5888">
        <v>48</v>
      </c>
      <c r="G5888" t="s">
        <v>72</v>
      </c>
      <c r="I5888" t="s">
        <v>73</v>
      </c>
      <c r="J5888" t="s">
        <v>53</v>
      </c>
      <c r="K5888" t="s">
        <v>53</v>
      </c>
      <c r="L5888" t="s">
        <v>53</v>
      </c>
      <c r="M5888">
        <v>0</v>
      </c>
      <c r="O5888">
        <v>4</v>
      </c>
      <c r="P5888" s="6">
        <v>6</v>
      </c>
      <c r="Q5888" t="s">
        <v>56</v>
      </c>
      <c r="R5888">
        <v>9</v>
      </c>
      <c r="S5888" s="5">
        <f t="shared" si="91"/>
        <v>1</v>
      </c>
      <c r="T5888" t="s">
        <v>58</v>
      </c>
      <c r="U5888" t="s">
        <v>52</v>
      </c>
      <c r="V5888">
        <v>1</v>
      </c>
      <c r="W5888" t="s">
        <v>52</v>
      </c>
      <c r="X5888">
        <v>2</v>
      </c>
      <c r="AB5888" t="s">
        <v>72</v>
      </c>
      <c r="AD5888" t="s">
        <v>73</v>
      </c>
      <c r="AE5888" t="s">
        <v>53</v>
      </c>
      <c r="AF5888" t="s">
        <v>53</v>
      </c>
      <c r="AG5888" t="s">
        <v>52</v>
      </c>
      <c r="AH5888">
        <v>3</v>
      </c>
      <c r="AI5888" t="s">
        <v>97</v>
      </c>
      <c r="AJ5888" t="s">
        <v>52</v>
      </c>
      <c r="AK5888" t="s">
        <v>98</v>
      </c>
      <c r="AM5888" t="s">
        <v>62</v>
      </c>
      <c r="AN5888" t="s">
        <v>53</v>
      </c>
      <c r="AP5888">
        <v>324000</v>
      </c>
      <c r="AQ5888">
        <v>0</v>
      </c>
      <c r="AR5888">
        <v>7500</v>
      </c>
      <c r="AS5888">
        <v>40000</v>
      </c>
      <c r="AT5888">
        <v>0</v>
      </c>
      <c r="AU5888">
        <v>0</v>
      </c>
      <c r="AV5888">
        <v>0</v>
      </c>
      <c r="AW5888">
        <v>371500</v>
      </c>
    </row>
    <row r="5889" spans="1:49" hidden="1" x14ac:dyDescent="0.35">
      <c r="A5889" s="2" t="s">
        <v>1537</v>
      </c>
      <c r="B5889">
        <v>19</v>
      </c>
      <c r="C5889">
        <v>1905</v>
      </c>
      <c r="D5889">
        <v>2</v>
      </c>
      <c r="E5889" t="s">
        <v>50</v>
      </c>
      <c r="F5889">
        <v>38</v>
      </c>
      <c r="G5889" t="s">
        <v>72</v>
      </c>
      <c r="I5889" t="s">
        <v>73</v>
      </c>
      <c r="J5889" t="s">
        <v>52</v>
      </c>
      <c r="K5889" t="s">
        <v>52</v>
      </c>
      <c r="L5889" t="s">
        <v>52</v>
      </c>
      <c r="M5889">
        <v>8</v>
      </c>
      <c r="N5889" t="s">
        <v>86</v>
      </c>
      <c r="O5889">
        <v>2</v>
      </c>
      <c r="P5889" s="2">
        <v>1</v>
      </c>
      <c r="Q5889" t="s">
        <v>50</v>
      </c>
      <c r="R5889">
        <v>38</v>
      </c>
      <c r="S5889" s="5">
        <f t="shared" si="91"/>
        <v>0</v>
      </c>
      <c r="T5889" t="s">
        <v>54</v>
      </c>
      <c r="U5889" t="s">
        <v>53</v>
      </c>
      <c r="W5889" t="s">
        <v>53</v>
      </c>
      <c r="Y5889" t="s">
        <v>55</v>
      </c>
      <c r="Z5889" t="s">
        <v>52</v>
      </c>
      <c r="AA5889">
        <v>2</v>
      </c>
      <c r="AB5889" t="s">
        <v>72</v>
      </c>
      <c r="AD5889" t="s">
        <v>73</v>
      </c>
      <c r="AE5889" t="s">
        <v>52</v>
      </c>
      <c r="AF5889" t="s">
        <v>52</v>
      </c>
      <c r="AG5889" t="s">
        <v>52</v>
      </c>
      <c r="AH5889">
        <v>8</v>
      </c>
      <c r="AI5889" t="s">
        <v>86</v>
      </c>
      <c r="AJ5889" t="s">
        <v>53</v>
      </c>
    </row>
    <row r="5890" spans="1:49" hidden="1" x14ac:dyDescent="0.35">
      <c r="A5890" s="2" t="s">
        <v>1537</v>
      </c>
      <c r="B5890">
        <v>19</v>
      </c>
      <c r="C5890">
        <v>1905</v>
      </c>
      <c r="D5890">
        <v>2</v>
      </c>
      <c r="E5890" t="s">
        <v>50</v>
      </c>
      <c r="F5890">
        <v>38</v>
      </c>
      <c r="G5890" t="s">
        <v>72</v>
      </c>
      <c r="I5890" t="s">
        <v>73</v>
      </c>
      <c r="J5890" t="s">
        <v>52</v>
      </c>
      <c r="K5890" t="s">
        <v>52</v>
      </c>
      <c r="L5890" t="s">
        <v>52</v>
      </c>
      <c r="M5890">
        <v>8</v>
      </c>
      <c r="N5890" t="s">
        <v>86</v>
      </c>
      <c r="O5890">
        <v>2</v>
      </c>
      <c r="P5890" s="2">
        <v>2</v>
      </c>
      <c r="Q5890" t="s">
        <v>56</v>
      </c>
      <c r="R5890">
        <v>29</v>
      </c>
      <c r="S5890" s="5">
        <f t="shared" si="91"/>
        <v>0</v>
      </c>
      <c r="T5890" t="s">
        <v>57</v>
      </c>
      <c r="U5890" t="s">
        <v>53</v>
      </c>
      <c r="W5890" t="s">
        <v>53</v>
      </c>
      <c r="Y5890" t="s">
        <v>55</v>
      </c>
      <c r="Z5890" t="s">
        <v>52</v>
      </c>
      <c r="AA5890">
        <v>1</v>
      </c>
      <c r="AB5890" t="s">
        <v>72</v>
      </c>
      <c r="AD5890" t="s">
        <v>73</v>
      </c>
      <c r="AE5890" t="s">
        <v>52</v>
      </c>
      <c r="AF5890" t="s">
        <v>52</v>
      </c>
      <c r="AG5890" t="s">
        <v>52</v>
      </c>
      <c r="AH5890">
        <v>6</v>
      </c>
      <c r="AI5890" t="s">
        <v>79</v>
      </c>
      <c r="AJ5890" t="s">
        <v>53</v>
      </c>
    </row>
    <row r="5891" spans="1:49" x14ac:dyDescent="0.35">
      <c r="A5891" s="2" t="s">
        <v>1537</v>
      </c>
      <c r="B5891">
        <v>19</v>
      </c>
      <c r="C5891">
        <v>1905</v>
      </c>
      <c r="D5891">
        <v>2</v>
      </c>
      <c r="E5891" t="s">
        <v>50</v>
      </c>
      <c r="F5891">
        <v>38</v>
      </c>
      <c r="G5891" t="s">
        <v>72</v>
      </c>
      <c r="I5891" t="s">
        <v>73</v>
      </c>
      <c r="J5891" t="s">
        <v>52</v>
      </c>
      <c r="K5891" t="s">
        <v>52</v>
      </c>
      <c r="L5891" t="s">
        <v>52</v>
      </c>
      <c r="M5891">
        <v>8</v>
      </c>
      <c r="N5891" t="s">
        <v>86</v>
      </c>
      <c r="O5891">
        <v>2</v>
      </c>
      <c r="P5891" s="6">
        <v>3</v>
      </c>
      <c r="Q5891" t="s">
        <v>50</v>
      </c>
      <c r="R5891">
        <v>12</v>
      </c>
      <c r="S5891" s="5">
        <f t="shared" ref="S5891:S5954" si="92">IF(AND(R5891&gt;=6, R5891&lt;=17, T5891="Child"),1,0)</f>
        <v>1</v>
      </c>
      <c r="T5891" t="s">
        <v>58</v>
      </c>
      <c r="U5891" t="s">
        <v>52</v>
      </c>
      <c r="V5891">
        <v>1</v>
      </c>
      <c r="W5891" t="s">
        <v>52</v>
      </c>
      <c r="X5891">
        <v>2</v>
      </c>
      <c r="AB5891" t="s">
        <v>72</v>
      </c>
      <c r="AD5891" t="s">
        <v>73</v>
      </c>
      <c r="AE5891" t="s">
        <v>52</v>
      </c>
      <c r="AF5891" t="s">
        <v>52</v>
      </c>
      <c r="AG5891" t="s">
        <v>52</v>
      </c>
      <c r="AH5891">
        <v>5</v>
      </c>
      <c r="AI5891" t="s">
        <v>83</v>
      </c>
      <c r="AJ5891" t="s">
        <v>52</v>
      </c>
      <c r="AK5891" t="s">
        <v>84</v>
      </c>
      <c r="AM5891" t="s">
        <v>62</v>
      </c>
      <c r="AN5891" t="s">
        <v>53</v>
      </c>
      <c r="AP5891">
        <v>0</v>
      </c>
      <c r="AQ5891">
        <v>0</v>
      </c>
      <c r="AR5891">
        <v>100000</v>
      </c>
      <c r="AS5891">
        <v>0</v>
      </c>
      <c r="AT5891">
        <v>0</v>
      </c>
      <c r="AU5891">
        <v>0</v>
      </c>
      <c r="AV5891">
        <v>0</v>
      </c>
      <c r="AW5891">
        <v>100000</v>
      </c>
    </row>
    <row r="5892" spans="1:49" x14ac:dyDescent="0.35">
      <c r="A5892" s="2" t="s">
        <v>1537</v>
      </c>
      <c r="B5892">
        <v>19</v>
      </c>
      <c r="C5892">
        <v>1905</v>
      </c>
      <c r="D5892">
        <v>2</v>
      </c>
      <c r="E5892" t="s">
        <v>50</v>
      </c>
      <c r="F5892">
        <v>38</v>
      </c>
      <c r="G5892" t="s">
        <v>72</v>
      </c>
      <c r="I5892" t="s">
        <v>73</v>
      </c>
      <c r="J5892" t="s">
        <v>52</v>
      </c>
      <c r="K5892" t="s">
        <v>52</v>
      </c>
      <c r="L5892" t="s">
        <v>52</v>
      </c>
      <c r="M5892">
        <v>8</v>
      </c>
      <c r="N5892" t="s">
        <v>86</v>
      </c>
      <c r="O5892">
        <v>2</v>
      </c>
      <c r="P5892" s="6">
        <v>4</v>
      </c>
      <c r="Q5892" t="s">
        <v>56</v>
      </c>
      <c r="R5892">
        <v>6</v>
      </c>
      <c r="S5892" s="5">
        <f t="shared" si="92"/>
        <v>1</v>
      </c>
      <c r="T5892" t="s">
        <v>58</v>
      </c>
      <c r="U5892" t="s">
        <v>52</v>
      </c>
      <c r="V5892">
        <v>1</v>
      </c>
      <c r="W5892" t="s">
        <v>52</v>
      </c>
      <c r="X5892">
        <v>2</v>
      </c>
      <c r="AB5892" t="s">
        <v>72</v>
      </c>
      <c r="AD5892" t="s">
        <v>73</v>
      </c>
      <c r="AE5892" t="s">
        <v>53</v>
      </c>
      <c r="AF5892" t="s">
        <v>53</v>
      </c>
      <c r="AG5892" t="s">
        <v>52</v>
      </c>
      <c r="AH5892">
        <v>1</v>
      </c>
      <c r="AI5892" t="s">
        <v>68</v>
      </c>
      <c r="AJ5892" t="s">
        <v>52</v>
      </c>
      <c r="AK5892" t="s">
        <v>74</v>
      </c>
      <c r="AM5892" t="s">
        <v>62</v>
      </c>
      <c r="AN5892" t="s">
        <v>53</v>
      </c>
      <c r="AP5892">
        <v>0</v>
      </c>
      <c r="AQ5892">
        <v>0</v>
      </c>
      <c r="AR5892">
        <v>20000</v>
      </c>
      <c r="AS5892">
        <v>0</v>
      </c>
      <c r="AT5892">
        <v>0</v>
      </c>
      <c r="AU5892">
        <v>0</v>
      </c>
      <c r="AV5892">
        <v>0</v>
      </c>
      <c r="AW5892">
        <v>20000</v>
      </c>
    </row>
    <row r="5893" spans="1:49" hidden="1" x14ac:dyDescent="0.35">
      <c r="A5893" s="2" t="s">
        <v>1538</v>
      </c>
      <c r="B5893">
        <v>13</v>
      </c>
      <c r="C5893">
        <v>1307</v>
      </c>
      <c r="D5893">
        <v>2</v>
      </c>
      <c r="E5893" t="s">
        <v>50</v>
      </c>
      <c r="F5893">
        <v>43</v>
      </c>
      <c r="G5893" t="s">
        <v>72</v>
      </c>
      <c r="I5893" t="s">
        <v>73</v>
      </c>
      <c r="J5893" t="s">
        <v>52</v>
      </c>
      <c r="K5893" t="s">
        <v>52</v>
      </c>
      <c r="L5893" t="s">
        <v>52</v>
      </c>
      <c r="M5893">
        <v>8</v>
      </c>
      <c r="N5893" t="s">
        <v>86</v>
      </c>
      <c r="O5893">
        <v>4</v>
      </c>
      <c r="P5893" s="2">
        <v>1</v>
      </c>
      <c r="Q5893" t="s">
        <v>50</v>
      </c>
      <c r="R5893">
        <v>43</v>
      </c>
      <c r="S5893" s="5">
        <f t="shared" si="92"/>
        <v>0</v>
      </c>
      <c r="T5893" t="s">
        <v>54</v>
      </c>
      <c r="U5893" t="s">
        <v>53</v>
      </c>
      <c r="W5893" t="s">
        <v>53</v>
      </c>
      <c r="Y5893" t="s">
        <v>55</v>
      </c>
      <c r="Z5893" t="s">
        <v>52</v>
      </c>
      <c r="AA5893">
        <v>2</v>
      </c>
      <c r="AB5893" t="s">
        <v>72</v>
      </c>
      <c r="AD5893" t="s">
        <v>73</v>
      </c>
      <c r="AE5893" t="s">
        <v>52</v>
      </c>
      <c r="AF5893" t="s">
        <v>52</v>
      </c>
      <c r="AG5893" t="s">
        <v>52</v>
      </c>
      <c r="AH5893">
        <v>8</v>
      </c>
      <c r="AI5893" t="s">
        <v>86</v>
      </c>
      <c r="AJ5893" t="s">
        <v>53</v>
      </c>
    </row>
    <row r="5894" spans="1:49" hidden="1" x14ac:dyDescent="0.35">
      <c r="A5894" s="2" t="s">
        <v>1538</v>
      </c>
      <c r="B5894">
        <v>13</v>
      </c>
      <c r="C5894">
        <v>1307</v>
      </c>
      <c r="D5894">
        <v>2</v>
      </c>
      <c r="E5894" t="s">
        <v>50</v>
      </c>
      <c r="F5894">
        <v>43</v>
      </c>
      <c r="G5894" t="s">
        <v>72</v>
      </c>
      <c r="I5894" t="s">
        <v>73</v>
      </c>
      <c r="J5894" t="s">
        <v>52</v>
      </c>
      <c r="K5894" t="s">
        <v>52</v>
      </c>
      <c r="L5894" t="s">
        <v>52</v>
      </c>
      <c r="M5894">
        <v>8</v>
      </c>
      <c r="N5894" t="s">
        <v>86</v>
      </c>
      <c r="O5894">
        <v>4</v>
      </c>
      <c r="P5894" s="2">
        <v>2</v>
      </c>
      <c r="Q5894" t="s">
        <v>56</v>
      </c>
      <c r="R5894">
        <v>37</v>
      </c>
      <c r="S5894" s="5">
        <f t="shared" si="92"/>
        <v>0</v>
      </c>
      <c r="T5894" t="s">
        <v>57</v>
      </c>
      <c r="U5894" t="s">
        <v>53</v>
      </c>
      <c r="W5894" t="s">
        <v>53</v>
      </c>
      <c r="Y5894" t="s">
        <v>55</v>
      </c>
      <c r="Z5894" t="s">
        <v>52</v>
      </c>
      <c r="AA5894">
        <v>1</v>
      </c>
      <c r="AB5894" t="s">
        <v>72</v>
      </c>
      <c r="AD5894" t="s">
        <v>73</v>
      </c>
      <c r="AE5894" t="s">
        <v>52</v>
      </c>
      <c r="AF5894" t="s">
        <v>52</v>
      </c>
      <c r="AG5894" t="s">
        <v>52</v>
      </c>
      <c r="AH5894">
        <v>6</v>
      </c>
      <c r="AI5894" t="s">
        <v>79</v>
      </c>
      <c r="AJ5894" t="s">
        <v>53</v>
      </c>
    </row>
    <row r="5895" spans="1:49" x14ac:dyDescent="0.35">
      <c r="A5895" s="2" t="s">
        <v>1538</v>
      </c>
      <c r="B5895">
        <v>13</v>
      </c>
      <c r="C5895">
        <v>1307</v>
      </c>
      <c r="D5895">
        <v>2</v>
      </c>
      <c r="E5895" t="s">
        <v>50</v>
      </c>
      <c r="F5895">
        <v>43</v>
      </c>
      <c r="G5895" t="s">
        <v>72</v>
      </c>
      <c r="I5895" t="s">
        <v>73</v>
      </c>
      <c r="J5895" t="s">
        <v>52</v>
      </c>
      <c r="K5895" t="s">
        <v>52</v>
      </c>
      <c r="L5895" t="s">
        <v>52</v>
      </c>
      <c r="M5895">
        <v>8</v>
      </c>
      <c r="N5895" t="s">
        <v>86</v>
      </c>
      <c r="O5895">
        <v>4</v>
      </c>
      <c r="P5895" s="6">
        <v>3</v>
      </c>
      <c r="Q5895" t="s">
        <v>56</v>
      </c>
      <c r="R5895">
        <v>11</v>
      </c>
      <c r="S5895" s="5">
        <f t="shared" si="92"/>
        <v>1</v>
      </c>
      <c r="T5895" t="s">
        <v>58</v>
      </c>
      <c r="U5895" t="s">
        <v>52</v>
      </c>
      <c r="V5895">
        <v>1</v>
      </c>
      <c r="W5895" t="s">
        <v>52</v>
      </c>
      <c r="X5895">
        <v>2</v>
      </c>
      <c r="AB5895" t="s">
        <v>72</v>
      </c>
      <c r="AD5895" t="s">
        <v>73</v>
      </c>
      <c r="AE5895" t="s">
        <v>52</v>
      </c>
      <c r="AF5895" t="s">
        <v>52</v>
      </c>
      <c r="AG5895" t="s">
        <v>52</v>
      </c>
      <c r="AH5895">
        <v>6</v>
      </c>
      <c r="AI5895" t="s">
        <v>79</v>
      </c>
      <c r="AJ5895" t="s">
        <v>52</v>
      </c>
      <c r="AK5895" t="s">
        <v>90</v>
      </c>
      <c r="AM5895" t="s">
        <v>62</v>
      </c>
      <c r="AN5895" t="s">
        <v>52</v>
      </c>
      <c r="AP5895">
        <v>0</v>
      </c>
      <c r="AQ5895">
        <v>424000</v>
      </c>
      <c r="AR5895">
        <v>113000</v>
      </c>
      <c r="AS5895">
        <v>100000</v>
      </c>
      <c r="AT5895">
        <v>0</v>
      </c>
      <c r="AU5895">
        <v>840000</v>
      </c>
      <c r="AV5895">
        <v>20000</v>
      </c>
      <c r="AW5895">
        <v>1497000</v>
      </c>
    </row>
    <row r="5896" spans="1:49" x14ac:dyDescent="0.35">
      <c r="A5896" s="2" t="s">
        <v>1538</v>
      </c>
      <c r="B5896">
        <v>13</v>
      </c>
      <c r="C5896">
        <v>1307</v>
      </c>
      <c r="D5896">
        <v>2</v>
      </c>
      <c r="E5896" t="s">
        <v>50</v>
      </c>
      <c r="F5896">
        <v>43</v>
      </c>
      <c r="G5896" t="s">
        <v>72</v>
      </c>
      <c r="I5896" t="s">
        <v>73</v>
      </c>
      <c r="J5896" t="s">
        <v>52</v>
      </c>
      <c r="K5896" t="s">
        <v>52</v>
      </c>
      <c r="L5896" t="s">
        <v>52</v>
      </c>
      <c r="M5896">
        <v>8</v>
      </c>
      <c r="N5896" t="s">
        <v>86</v>
      </c>
      <c r="O5896">
        <v>4</v>
      </c>
      <c r="P5896" s="6">
        <v>4</v>
      </c>
      <c r="Q5896" t="s">
        <v>56</v>
      </c>
      <c r="R5896">
        <v>8</v>
      </c>
      <c r="S5896" s="5">
        <f t="shared" si="92"/>
        <v>1</v>
      </c>
      <c r="T5896" t="s">
        <v>58</v>
      </c>
      <c r="U5896" t="s">
        <v>52</v>
      </c>
      <c r="V5896">
        <v>1</v>
      </c>
      <c r="W5896" t="s">
        <v>52</v>
      </c>
      <c r="X5896">
        <v>2</v>
      </c>
      <c r="AB5896" t="s">
        <v>72</v>
      </c>
      <c r="AD5896" t="s">
        <v>73</v>
      </c>
      <c r="AE5896" t="s">
        <v>52</v>
      </c>
      <c r="AF5896" t="s">
        <v>52</v>
      </c>
      <c r="AG5896" t="s">
        <v>52</v>
      </c>
      <c r="AH5896">
        <v>3</v>
      </c>
      <c r="AI5896" t="s">
        <v>63</v>
      </c>
      <c r="AJ5896" t="s">
        <v>52</v>
      </c>
      <c r="AK5896" t="s">
        <v>64</v>
      </c>
      <c r="AM5896" t="s">
        <v>62</v>
      </c>
      <c r="AN5896" t="s">
        <v>52</v>
      </c>
      <c r="AP5896">
        <v>0</v>
      </c>
      <c r="AQ5896">
        <v>500000</v>
      </c>
      <c r="AR5896">
        <v>83000</v>
      </c>
      <c r="AS5896">
        <v>100000</v>
      </c>
      <c r="AT5896">
        <v>0</v>
      </c>
      <c r="AU5896">
        <v>0</v>
      </c>
      <c r="AV5896">
        <v>20000</v>
      </c>
      <c r="AW5896">
        <v>703000</v>
      </c>
    </row>
    <row r="5897" spans="1:49" hidden="1" x14ac:dyDescent="0.35">
      <c r="A5897" s="2" t="s">
        <v>1538</v>
      </c>
      <c r="B5897">
        <v>13</v>
      </c>
      <c r="C5897">
        <v>1307</v>
      </c>
      <c r="D5897">
        <v>2</v>
      </c>
      <c r="E5897" t="s">
        <v>50</v>
      </c>
      <c r="F5897">
        <v>43</v>
      </c>
      <c r="G5897" t="s">
        <v>72</v>
      </c>
      <c r="I5897" t="s">
        <v>73</v>
      </c>
      <c r="J5897" t="s">
        <v>52</v>
      </c>
      <c r="K5897" t="s">
        <v>52</v>
      </c>
      <c r="L5897" t="s">
        <v>52</v>
      </c>
      <c r="M5897">
        <v>8</v>
      </c>
      <c r="N5897" t="s">
        <v>86</v>
      </c>
      <c r="O5897">
        <v>4</v>
      </c>
      <c r="P5897" s="2">
        <v>5</v>
      </c>
      <c r="Q5897" t="s">
        <v>50</v>
      </c>
      <c r="R5897">
        <v>5</v>
      </c>
      <c r="S5897" s="5">
        <f t="shared" si="92"/>
        <v>0</v>
      </c>
      <c r="T5897" t="s">
        <v>58</v>
      </c>
      <c r="U5897" t="s">
        <v>52</v>
      </c>
      <c r="V5897">
        <v>1</v>
      </c>
      <c r="W5897" t="s">
        <v>52</v>
      </c>
      <c r="X5897">
        <v>2</v>
      </c>
      <c r="AB5897" t="s">
        <v>72</v>
      </c>
      <c r="AD5897" t="s">
        <v>73</v>
      </c>
      <c r="AE5897" t="s">
        <v>53</v>
      </c>
      <c r="AF5897" t="s">
        <v>53</v>
      </c>
      <c r="AG5897" t="s">
        <v>52</v>
      </c>
      <c r="AH5897">
        <v>0</v>
      </c>
      <c r="AI5897" t="s">
        <v>67</v>
      </c>
      <c r="AJ5897" t="s">
        <v>52</v>
      </c>
      <c r="AK5897" t="s">
        <v>74</v>
      </c>
      <c r="AM5897" t="s">
        <v>62</v>
      </c>
      <c r="AN5897" t="s">
        <v>53</v>
      </c>
    </row>
    <row r="5898" spans="1:49" hidden="1" x14ac:dyDescent="0.35">
      <c r="A5898" s="2" t="s">
        <v>1538</v>
      </c>
      <c r="B5898">
        <v>13</v>
      </c>
      <c r="C5898">
        <v>1307</v>
      </c>
      <c r="D5898">
        <v>2</v>
      </c>
      <c r="E5898" t="s">
        <v>50</v>
      </c>
      <c r="F5898">
        <v>43</v>
      </c>
      <c r="G5898" t="s">
        <v>72</v>
      </c>
      <c r="I5898" t="s">
        <v>73</v>
      </c>
      <c r="J5898" t="s">
        <v>52</v>
      </c>
      <c r="K5898" t="s">
        <v>52</v>
      </c>
      <c r="L5898" t="s">
        <v>52</v>
      </c>
      <c r="M5898">
        <v>8</v>
      </c>
      <c r="N5898" t="s">
        <v>86</v>
      </c>
      <c r="O5898">
        <v>4</v>
      </c>
      <c r="P5898" s="2">
        <v>6</v>
      </c>
      <c r="Q5898" t="s">
        <v>50</v>
      </c>
      <c r="R5898">
        <v>1</v>
      </c>
      <c r="S5898" s="5">
        <f t="shared" si="92"/>
        <v>0</v>
      </c>
      <c r="T5898" t="s">
        <v>58</v>
      </c>
      <c r="U5898" t="s">
        <v>52</v>
      </c>
      <c r="V5898">
        <v>1</v>
      </c>
      <c r="W5898" t="s">
        <v>52</v>
      </c>
      <c r="X5898">
        <v>2</v>
      </c>
      <c r="AB5898" t="s">
        <v>72</v>
      </c>
    </row>
    <row r="5899" spans="1:49" hidden="1" x14ac:dyDescent="0.35">
      <c r="A5899" s="2" t="s">
        <v>1539</v>
      </c>
      <c r="B5899">
        <v>16</v>
      </c>
      <c r="C5899">
        <v>1602</v>
      </c>
      <c r="D5899">
        <v>1</v>
      </c>
      <c r="E5899" t="s">
        <v>50</v>
      </c>
      <c r="F5899">
        <v>48</v>
      </c>
      <c r="G5899" t="s">
        <v>72</v>
      </c>
      <c r="I5899" t="s">
        <v>73</v>
      </c>
      <c r="J5899" t="s">
        <v>52</v>
      </c>
      <c r="K5899" t="s">
        <v>52</v>
      </c>
      <c r="L5899" t="s">
        <v>52</v>
      </c>
      <c r="M5899">
        <v>6</v>
      </c>
      <c r="N5899" t="s">
        <v>79</v>
      </c>
      <c r="O5899">
        <v>2</v>
      </c>
      <c r="P5899" s="2">
        <v>1</v>
      </c>
      <c r="Q5899" t="s">
        <v>50</v>
      </c>
      <c r="R5899">
        <v>48</v>
      </c>
      <c r="S5899" s="5">
        <f t="shared" si="92"/>
        <v>0</v>
      </c>
      <c r="T5899" t="s">
        <v>54</v>
      </c>
      <c r="U5899" t="s">
        <v>53</v>
      </c>
      <c r="W5899" t="s">
        <v>53</v>
      </c>
      <c r="Y5899" t="s">
        <v>55</v>
      </c>
      <c r="Z5899" t="s">
        <v>52</v>
      </c>
      <c r="AA5899">
        <v>2</v>
      </c>
      <c r="AB5899" t="s">
        <v>72</v>
      </c>
      <c r="AD5899" t="s">
        <v>73</v>
      </c>
      <c r="AE5899" t="s">
        <v>52</v>
      </c>
      <c r="AF5899" t="s">
        <v>52</v>
      </c>
      <c r="AG5899" t="s">
        <v>52</v>
      </c>
      <c r="AH5899">
        <v>6</v>
      </c>
      <c r="AI5899" t="s">
        <v>79</v>
      </c>
      <c r="AJ5899" t="s">
        <v>53</v>
      </c>
    </row>
    <row r="5900" spans="1:49" hidden="1" x14ac:dyDescent="0.35">
      <c r="A5900" s="2" t="s">
        <v>1539</v>
      </c>
      <c r="B5900">
        <v>16</v>
      </c>
      <c r="C5900">
        <v>1602</v>
      </c>
      <c r="D5900">
        <v>1</v>
      </c>
      <c r="E5900" t="s">
        <v>50</v>
      </c>
      <c r="F5900">
        <v>48</v>
      </c>
      <c r="G5900" t="s">
        <v>72</v>
      </c>
      <c r="I5900" t="s">
        <v>73</v>
      </c>
      <c r="J5900" t="s">
        <v>52</v>
      </c>
      <c r="K5900" t="s">
        <v>52</v>
      </c>
      <c r="L5900" t="s">
        <v>52</v>
      </c>
      <c r="M5900">
        <v>6</v>
      </c>
      <c r="N5900" t="s">
        <v>79</v>
      </c>
      <c r="O5900">
        <v>2</v>
      </c>
      <c r="P5900" s="2">
        <v>2</v>
      </c>
      <c r="Q5900" t="s">
        <v>56</v>
      </c>
      <c r="R5900">
        <v>39</v>
      </c>
      <c r="S5900" s="5">
        <f t="shared" si="92"/>
        <v>0</v>
      </c>
      <c r="T5900" t="s">
        <v>57</v>
      </c>
      <c r="U5900" t="s">
        <v>53</v>
      </c>
      <c r="W5900" t="s">
        <v>53</v>
      </c>
      <c r="Y5900" t="s">
        <v>55</v>
      </c>
      <c r="Z5900" t="s">
        <v>52</v>
      </c>
      <c r="AA5900">
        <v>1</v>
      </c>
      <c r="AB5900" t="s">
        <v>72</v>
      </c>
      <c r="AD5900" t="s">
        <v>73</v>
      </c>
      <c r="AE5900" t="s">
        <v>52</v>
      </c>
      <c r="AF5900" t="s">
        <v>52</v>
      </c>
      <c r="AG5900" t="s">
        <v>52</v>
      </c>
      <c r="AH5900">
        <v>6</v>
      </c>
      <c r="AI5900" t="s">
        <v>79</v>
      </c>
      <c r="AJ5900" t="s">
        <v>53</v>
      </c>
    </row>
    <row r="5901" spans="1:49" hidden="1" x14ac:dyDescent="0.35">
      <c r="A5901" s="2" t="s">
        <v>1539</v>
      </c>
      <c r="B5901">
        <v>16</v>
      </c>
      <c r="C5901">
        <v>1602</v>
      </c>
      <c r="D5901">
        <v>1</v>
      </c>
      <c r="E5901" t="s">
        <v>50</v>
      </c>
      <c r="F5901">
        <v>48</v>
      </c>
      <c r="G5901" t="s">
        <v>72</v>
      </c>
      <c r="I5901" t="s">
        <v>73</v>
      </c>
      <c r="J5901" t="s">
        <v>52</v>
      </c>
      <c r="K5901" t="s">
        <v>52</v>
      </c>
      <c r="L5901" t="s">
        <v>52</v>
      </c>
      <c r="M5901">
        <v>6</v>
      </c>
      <c r="N5901" t="s">
        <v>79</v>
      </c>
      <c r="O5901">
        <v>2</v>
      </c>
      <c r="P5901" s="2">
        <v>3</v>
      </c>
      <c r="Q5901" t="s">
        <v>50</v>
      </c>
      <c r="R5901">
        <v>24</v>
      </c>
      <c r="S5901" s="5">
        <f t="shared" si="92"/>
        <v>0</v>
      </c>
      <c r="T5901" t="s">
        <v>58</v>
      </c>
      <c r="U5901" t="s">
        <v>52</v>
      </c>
      <c r="V5901">
        <v>1</v>
      </c>
      <c r="W5901" t="s">
        <v>52</v>
      </c>
      <c r="X5901">
        <v>2</v>
      </c>
      <c r="Y5901" t="s">
        <v>55</v>
      </c>
      <c r="Z5901" t="s">
        <v>52</v>
      </c>
      <c r="AA5901">
        <v>5</v>
      </c>
      <c r="AB5901" t="s">
        <v>72</v>
      </c>
      <c r="AD5901" t="s">
        <v>73</v>
      </c>
      <c r="AE5901" t="s">
        <v>52</v>
      </c>
      <c r="AF5901" t="s">
        <v>52</v>
      </c>
      <c r="AG5901" t="s">
        <v>52</v>
      </c>
      <c r="AH5901">
        <v>12</v>
      </c>
      <c r="AI5901" t="s">
        <v>115</v>
      </c>
      <c r="AJ5901" t="s">
        <v>53</v>
      </c>
    </row>
    <row r="5902" spans="1:49" x14ac:dyDescent="0.35">
      <c r="A5902" s="2" t="s">
        <v>1539</v>
      </c>
      <c r="B5902">
        <v>16</v>
      </c>
      <c r="C5902">
        <v>1602</v>
      </c>
      <c r="D5902">
        <v>1</v>
      </c>
      <c r="E5902" t="s">
        <v>50</v>
      </c>
      <c r="F5902">
        <v>48</v>
      </c>
      <c r="G5902" t="s">
        <v>72</v>
      </c>
      <c r="I5902" t="s">
        <v>73</v>
      </c>
      <c r="J5902" t="s">
        <v>52</v>
      </c>
      <c r="K5902" t="s">
        <v>52</v>
      </c>
      <c r="L5902" t="s">
        <v>52</v>
      </c>
      <c r="M5902">
        <v>6</v>
      </c>
      <c r="N5902" t="s">
        <v>79</v>
      </c>
      <c r="O5902">
        <v>2</v>
      </c>
      <c r="P5902" s="6">
        <v>4</v>
      </c>
      <c r="Q5902" t="s">
        <v>56</v>
      </c>
      <c r="R5902">
        <v>16</v>
      </c>
      <c r="S5902" s="5">
        <f t="shared" si="92"/>
        <v>1</v>
      </c>
      <c r="T5902" t="s">
        <v>58</v>
      </c>
      <c r="U5902" t="s">
        <v>52</v>
      </c>
      <c r="V5902">
        <v>1</v>
      </c>
      <c r="W5902" t="s">
        <v>52</v>
      </c>
      <c r="X5902">
        <v>2</v>
      </c>
      <c r="Y5902" t="s">
        <v>59</v>
      </c>
      <c r="AB5902" t="s">
        <v>72</v>
      </c>
      <c r="AD5902" t="s">
        <v>73</v>
      </c>
      <c r="AE5902" t="s">
        <v>52</v>
      </c>
      <c r="AF5902" t="s">
        <v>52</v>
      </c>
      <c r="AG5902" t="s">
        <v>52</v>
      </c>
      <c r="AH5902">
        <v>8</v>
      </c>
      <c r="AI5902" t="s">
        <v>60</v>
      </c>
      <c r="AJ5902" t="s">
        <v>52</v>
      </c>
      <c r="AK5902" t="s">
        <v>61</v>
      </c>
      <c r="AM5902" t="s">
        <v>62</v>
      </c>
      <c r="AN5902" t="s">
        <v>52</v>
      </c>
      <c r="AP5902">
        <v>0</v>
      </c>
      <c r="AQ5902">
        <v>936000</v>
      </c>
      <c r="AR5902">
        <v>25000</v>
      </c>
      <c r="AS5902">
        <v>40000</v>
      </c>
      <c r="AT5902">
        <v>1170000</v>
      </c>
      <c r="AU5902">
        <v>468000</v>
      </c>
      <c r="AV5902">
        <v>2000</v>
      </c>
      <c r="AW5902">
        <v>2641000</v>
      </c>
    </row>
    <row r="5903" spans="1:49" hidden="1" x14ac:dyDescent="0.35">
      <c r="A5903" s="2" t="s">
        <v>1539</v>
      </c>
      <c r="B5903">
        <v>16</v>
      </c>
      <c r="C5903">
        <v>1602</v>
      </c>
      <c r="D5903">
        <v>1</v>
      </c>
      <c r="E5903" t="s">
        <v>50</v>
      </c>
      <c r="F5903">
        <v>48</v>
      </c>
      <c r="G5903" t="s">
        <v>72</v>
      </c>
      <c r="I5903" t="s">
        <v>73</v>
      </c>
      <c r="J5903" t="s">
        <v>52</v>
      </c>
      <c r="K5903" t="s">
        <v>52</v>
      </c>
      <c r="L5903" t="s">
        <v>52</v>
      </c>
      <c r="M5903">
        <v>6</v>
      </c>
      <c r="N5903" t="s">
        <v>79</v>
      </c>
      <c r="O5903">
        <v>2</v>
      </c>
      <c r="P5903" s="2">
        <v>5</v>
      </c>
      <c r="Q5903" t="s">
        <v>56</v>
      </c>
      <c r="R5903">
        <v>16</v>
      </c>
      <c r="S5903" s="5">
        <f t="shared" si="92"/>
        <v>0</v>
      </c>
      <c r="T5903" t="s">
        <v>99</v>
      </c>
      <c r="U5903" t="s">
        <v>53</v>
      </c>
      <c r="W5903" t="s">
        <v>53</v>
      </c>
      <c r="Y5903" t="s">
        <v>55</v>
      </c>
      <c r="Z5903" t="s">
        <v>52</v>
      </c>
      <c r="AA5903">
        <v>1</v>
      </c>
      <c r="AB5903" t="s">
        <v>72</v>
      </c>
      <c r="AD5903" t="s">
        <v>73</v>
      </c>
      <c r="AE5903" t="s">
        <v>52</v>
      </c>
      <c r="AF5903" t="s">
        <v>52</v>
      </c>
      <c r="AG5903" t="s">
        <v>52</v>
      </c>
      <c r="AH5903">
        <v>12</v>
      </c>
      <c r="AI5903" t="s">
        <v>115</v>
      </c>
      <c r="AJ5903" t="s">
        <v>53</v>
      </c>
      <c r="AO5903" t="s">
        <v>190</v>
      </c>
    </row>
    <row r="5904" spans="1:49" hidden="1" x14ac:dyDescent="0.35">
      <c r="A5904" s="2" t="s">
        <v>1540</v>
      </c>
      <c r="B5904">
        <v>17</v>
      </c>
      <c r="C5904">
        <v>1709</v>
      </c>
      <c r="D5904">
        <v>2</v>
      </c>
      <c r="E5904" t="s">
        <v>56</v>
      </c>
      <c r="F5904">
        <v>71</v>
      </c>
      <c r="G5904" t="s">
        <v>72</v>
      </c>
      <c r="I5904" t="s">
        <v>73</v>
      </c>
      <c r="J5904" t="s">
        <v>53</v>
      </c>
      <c r="K5904" t="s">
        <v>53</v>
      </c>
      <c r="L5904" t="s">
        <v>52</v>
      </c>
      <c r="M5904">
        <v>0</v>
      </c>
      <c r="N5904" t="s">
        <v>67</v>
      </c>
      <c r="P5904" s="2">
        <v>1</v>
      </c>
      <c r="Q5904" t="s">
        <v>56</v>
      </c>
      <c r="R5904">
        <v>71</v>
      </c>
      <c r="S5904" s="5">
        <f t="shared" si="92"/>
        <v>0</v>
      </c>
      <c r="T5904" t="s">
        <v>54</v>
      </c>
      <c r="U5904" t="s">
        <v>53</v>
      </c>
      <c r="W5904" t="s">
        <v>53</v>
      </c>
      <c r="Y5904" t="s">
        <v>92</v>
      </c>
      <c r="AB5904" t="s">
        <v>72</v>
      </c>
      <c r="AD5904" t="s">
        <v>73</v>
      </c>
      <c r="AE5904" t="s">
        <v>53</v>
      </c>
      <c r="AF5904" t="s">
        <v>53</v>
      </c>
      <c r="AG5904" t="s">
        <v>52</v>
      </c>
      <c r="AH5904">
        <v>0</v>
      </c>
      <c r="AI5904" t="s">
        <v>67</v>
      </c>
      <c r="AJ5904" t="s">
        <v>53</v>
      </c>
    </row>
    <row r="5905" spans="1:49" hidden="1" x14ac:dyDescent="0.35">
      <c r="A5905" s="2" t="s">
        <v>1540</v>
      </c>
      <c r="B5905">
        <v>17</v>
      </c>
      <c r="C5905">
        <v>1709</v>
      </c>
      <c r="D5905">
        <v>2</v>
      </c>
      <c r="E5905" t="s">
        <v>56</v>
      </c>
      <c r="F5905">
        <v>71</v>
      </c>
      <c r="G5905" t="s">
        <v>72</v>
      </c>
      <c r="I5905" t="s">
        <v>73</v>
      </c>
      <c r="J5905" t="s">
        <v>53</v>
      </c>
      <c r="K5905" t="s">
        <v>53</v>
      </c>
      <c r="L5905" t="s">
        <v>52</v>
      </c>
      <c r="M5905">
        <v>0</v>
      </c>
      <c r="N5905" t="s">
        <v>67</v>
      </c>
      <c r="P5905" s="2">
        <v>2</v>
      </c>
      <c r="Q5905" t="s">
        <v>56</v>
      </c>
      <c r="R5905">
        <v>40</v>
      </c>
      <c r="S5905" s="5">
        <f t="shared" si="92"/>
        <v>0</v>
      </c>
      <c r="T5905" t="s">
        <v>58</v>
      </c>
      <c r="U5905" t="s">
        <v>53</v>
      </c>
      <c r="W5905" t="s">
        <v>52</v>
      </c>
      <c r="X5905">
        <v>1</v>
      </c>
      <c r="Y5905" t="s">
        <v>92</v>
      </c>
      <c r="AB5905" t="s">
        <v>72</v>
      </c>
      <c r="AD5905" t="s">
        <v>73</v>
      </c>
      <c r="AE5905" t="s">
        <v>52</v>
      </c>
      <c r="AF5905" t="s">
        <v>52</v>
      </c>
      <c r="AG5905" t="s">
        <v>52</v>
      </c>
      <c r="AH5905">
        <v>2</v>
      </c>
      <c r="AI5905" t="s">
        <v>97</v>
      </c>
      <c r="AJ5905" t="s">
        <v>53</v>
      </c>
    </row>
    <row r="5906" spans="1:49" hidden="1" x14ac:dyDescent="0.35">
      <c r="A5906" s="2" t="s">
        <v>1540</v>
      </c>
      <c r="B5906">
        <v>17</v>
      </c>
      <c r="C5906">
        <v>1709</v>
      </c>
      <c r="D5906">
        <v>2</v>
      </c>
      <c r="E5906" t="s">
        <v>56</v>
      </c>
      <c r="F5906">
        <v>71</v>
      </c>
      <c r="G5906" t="s">
        <v>72</v>
      </c>
      <c r="I5906" t="s">
        <v>73</v>
      </c>
      <c r="J5906" t="s">
        <v>53</v>
      </c>
      <c r="K5906" t="s">
        <v>53</v>
      </c>
      <c r="L5906" t="s">
        <v>52</v>
      </c>
      <c r="M5906">
        <v>0</v>
      </c>
      <c r="N5906" t="s">
        <v>67</v>
      </c>
      <c r="P5906" s="2">
        <v>3</v>
      </c>
      <c r="Q5906" t="s">
        <v>50</v>
      </c>
      <c r="R5906">
        <v>20</v>
      </c>
      <c r="S5906" s="5">
        <f t="shared" si="92"/>
        <v>0</v>
      </c>
      <c r="T5906" t="s">
        <v>102</v>
      </c>
      <c r="U5906" t="s">
        <v>53</v>
      </c>
      <c r="W5906" t="s">
        <v>53</v>
      </c>
      <c r="Y5906" t="s">
        <v>59</v>
      </c>
      <c r="AB5906" t="s">
        <v>72</v>
      </c>
      <c r="AD5906" t="s">
        <v>73</v>
      </c>
      <c r="AE5906" t="s">
        <v>52</v>
      </c>
      <c r="AF5906" t="s">
        <v>52</v>
      </c>
      <c r="AG5906" t="s">
        <v>52</v>
      </c>
      <c r="AH5906">
        <v>5</v>
      </c>
      <c r="AI5906" t="s">
        <v>78</v>
      </c>
      <c r="AJ5906" t="s">
        <v>53</v>
      </c>
    </row>
    <row r="5907" spans="1:49" hidden="1" x14ac:dyDescent="0.35">
      <c r="A5907" s="2" t="s">
        <v>1541</v>
      </c>
      <c r="B5907">
        <v>9</v>
      </c>
      <c r="C5907">
        <v>906</v>
      </c>
      <c r="D5907">
        <v>1</v>
      </c>
      <c r="E5907" t="s">
        <v>50</v>
      </c>
      <c r="F5907">
        <v>57</v>
      </c>
      <c r="G5907" t="s">
        <v>72</v>
      </c>
      <c r="I5907" t="s">
        <v>52</v>
      </c>
      <c r="J5907" t="s">
        <v>52</v>
      </c>
      <c r="K5907" t="s">
        <v>52</v>
      </c>
      <c r="L5907" t="s">
        <v>52</v>
      </c>
      <c r="M5907">
        <v>12</v>
      </c>
      <c r="N5907" t="s">
        <v>107</v>
      </c>
      <c r="P5907" s="2">
        <v>1</v>
      </c>
      <c r="Q5907" t="s">
        <v>50</v>
      </c>
      <c r="R5907">
        <v>57</v>
      </c>
      <c r="S5907" s="5">
        <f t="shared" si="92"/>
        <v>0</v>
      </c>
      <c r="T5907" t="s">
        <v>54</v>
      </c>
      <c r="U5907" t="s">
        <v>53</v>
      </c>
      <c r="W5907" t="s">
        <v>53</v>
      </c>
      <c r="Y5907" t="s">
        <v>55</v>
      </c>
      <c r="Z5907" t="s">
        <v>52</v>
      </c>
      <c r="AA5907">
        <v>2</v>
      </c>
      <c r="AB5907" t="s">
        <v>72</v>
      </c>
      <c r="AD5907" t="s">
        <v>52</v>
      </c>
      <c r="AE5907" t="s">
        <v>52</v>
      </c>
      <c r="AF5907" t="s">
        <v>52</v>
      </c>
      <c r="AG5907" t="s">
        <v>52</v>
      </c>
      <c r="AH5907">
        <v>12</v>
      </c>
      <c r="AI5907" t="s">
        <v>107</v>
      </c>
      <c r="AJ5907" t="s">
        <v>53</v>
      </c>
    </row>
    <row r="5908" spans="1:49" hidden="1" x14ac:dyDescent="0.35">
      <c r="A5908" s="2" t="s">
        <v>1541</v>
      </c>
      <c r="B5908">
        <v>9</v>
      </c>
      <c r="C5908">
        <v>906</v>
      </c>
      <c r="D5908">
        <v>1</v>
      </c>
      <c r="E5908" t="s">
        <v>50</v>
      </c>
      <c r="F5908">
        <v>57</v>
      </c>
      <c r="G5908" t="s">
        <v>72</v>
      </c>
      <c r="I5908" t="s">
        <v>52</v>
      </c>
      <c r="J5908" t="s">
        <v>52</v>
      </c>
      <c r="K5908" t="s">
        <v>52</v>
      </c>
      <c r="L5908" t="s">
        <v>52</v>
      </c>
      <c r="M5908">
        <v>12</v>
      </c>
      <c r="N5908" t="s">
        <v>107</v>
      </c>
      <c r="P5908" s="2">
        <v>2</v>
      </c>
      <c r="Q5908" t="s">
        <v>56</v>
      </c>
      <c r="R5908">
        <v>55</v>
      </c>
      <c r="S5908" s="5">
        <f t="shared" si="92"/>
        <v>0</v>
      </c>
      <c r="T5908" t="s">
        <v>57</v>
      </c>
      <c r="U5908" t="s">
        <v>53</v>
      </c>
      <c r="W5908" t="s">
        <v>53</v>
      </c>
      <c r="Y5908" t="s">
        <v>55</v>
      </c>
      <c r="Z5908" t="s">
        <v>52</v>
      </c>
      <c r="AA5908">
        <v>1</v>
      </c>
      <c r="AB5908" t="s">
        <v>72</v>
      </c>
      <c r="AD5908" t="s">
        <v>52</v>
      </c>
      <c r="AE5908" t="s">
        <v>52</v>
      </c>
      <c r="AF5908" t="s">
        <v>52</v>
      </c>
      <c r="AG5908" t="s">
        <v>52</v>
      </c>
      <c r="AH5908">
        <v>8</v>
      </c>
      <c r="AI5908" t="s">
        <v>86</v>
      </c>
      <c r="AJ5908" t="s">
        <v>53</v>
      </c>
    </row>
    <row r="5909" spans="1:49" hidden="1" x14ac:dyDescent="0.35">
      <c r="A5909" s="2" t="s">
        <v>1542</v>
      </c>
      <c r="B5909">
        <v>2</v>
      </c>
      <c r="C5909">
        <v>210</v>
      </c>
      <c r="D5909">
        <v>2</v>
      </c>
      <c r="E5909" t="s">
        <v>56</v>
      </c>
      <c r="F5909">
        <v>61</v>
      </c>
      <c r="G5909" t="s">
        <v>72</v>
      </c>
      <c r="I5909" t="s">
        <v>73</v>
      </c>
      <c r="J5909" t="s">
        <v>53</v>
      </c>
      <c r="K5909" t="s">
        <v>53</v>
      </c>
      <c r="L5909" t="s">
        <v>53</v>
      </c>
      <c r="M5909">
        <v>0</v>
      </c>
      <c r="O5909">
        <v>1</v>
      </c>
      <c r="P5909" s="2">
        <v>1</v>
      </c>
      <c r="Q5909" t="s">
        <v>56</v>
      </c>
      <c r="R5909">
        <v>61</v>
      </c>
      <c r="S5909" s="5">
        <f t="shared" si="92"/>
        <v>0</v>
      </c>
      <c r="T5909" t="s">
        <v>54</v>
      </c>
      <c r="U5909" t="s">
        <v>53</v>
      </c>
      <c r="W5909" t="s">
        <v>53</v>
      </c>
      <c r="Y5909" t="s">
        <v>55</v>
      </c>
      <c r="Z5909" t="s">
        <v>53</v>
      </c>
      <c r="AB5909" t="s">
        <v>72</v>
      </c>
      <c r="AD5909" t="s">
        <v>73</v>
      </c>
      <c r="AE5909" t="s">
        <v>53</v>
      </c>
      <c r="AF5909" t="s">
        <v>53</v>
      </c>
      <c r="AG5909" t="s">
        <v>53</v>
      </c>
    </row>
    <row r="5910" spans="1:49" hidden="1" x14ac:dyDescent="0.35">
      <c r="A5910" s="2" t="s">
        <v>1542</v>
      </c>
      <c r="B5910">
        <v>2</v>
      </c>
      <c r="C5910">
        <v>210</v>
      </c>
      <c r="D5910">
        <v>2</v>
      </c>
      <c r="E5910" t="s">
        <v>56</v>
      </c>
      <c r="F5910">
        <v>61</v>
      </c>
      <c r="G5910" t="s">
        <v>72</v>
      </c>
      <c r="I5910" t="s">
        <v>73</v>
      </c>
      <c r="J5910" t="s">
        <v>53</v>
      </c>
      <c r="K5910" t="s">
        <v>53</v>
      </c>
      <c r="L5910" t="s">
        <v>53</v>
      </c>
      <c r="M5910">
        <v>0</v>
      </c>
      <c r="O5910">
        <v>1</v>
      </c>
      <c r="P5910" s="2">
        <v>2</v>
      </c>
      <c r="Q5910" t="s">
        <v>56</v>
      </c>
      <c r="R5910">
        <v>47</v>
      </c>
      <c r="S5910" s="5">
        <f t="shared" si="92"/>
        <v>0</v>
      </c>
      <c r="T5910" t="s">
        <v>58</v>
      </c>
      <c r="U5910" t="s">
        <v>53</v>
      </c>
      <c r="W5910" t="s">
        <v>52</v>
      </c>
      <c r="X5910">
        <v>1</v>
      </c>
      <c r="Y5910" t="s">
        <v>55</v>
      </c>
      <c r="Z5910" t="s">
        <v>52</v>
      </c>
      <c r="AA5910">
        <v>3</v>
      </c>
      <c r="AB5910" t="s">
        <v>72</v>
      </c>
      <c r="AD5910" t="s">
        <v>73</v>
      </c>
      <c r="AE5910" t="s">
        <v>52</v>
      </c>
      <c r="AF5910" t="s">
        <v>52</v>
      </c>
      <c r="AG5910" t="s">
        <v>52</v>
      </c>
      <c r="AH5910">
        <v>1</v>
      </c>
      <c r="AI5910" t="s">
        <v>65</v>
      </c>
      <c r="AJ5910" t="s">
        <v>53</v>
      </c>
    </row>
    <row r="5911" spans="1:49" hidden="1" x14ac:dyDescent="0.35">
      <c r="A5911" s="2" t="s">
        <v>1542</v>
      </c>
      <c r="B5911">
        <v>2</v>
      </c>
      <c r="C5911">
        <v>210</v>
      </c>
      <c r="D5911">
        <v>2</v>
      </c>
      <c r="E5911" t="s">
        <v>56</v>
      </c>
      <c r="F5911">
        <v>61</v>
      </c>
      <c r="G5911" t="s">
        <v>72</v>
      </c>
      <c r="I5911" t="s">
        <v>73</v>
      </c>
      <c r="J5911" t="s">
        <v>53</v>
      </c>
      <c r="K5911" t="s">
        <v>53</v>
      </c>
      <c r="L5911" t="s">
        <v>53</v>
      </c>
      <c r="M5911">
        <v>0</v>
      </c>
      <c r="O5911">
        <v>1</v>
      </c>
      <c r="P5911" s="2">
        <v>3</v>
      </c>
      <c r="Q5911" t="s">
        <v>50</v>
      </c>
      <c r="R5911">
        <v>38</v>
      </c>
      <c r="S5911" s="5">
        <f t="shared" si="92"/>
        <v>0</v>
      </c>
      <c r="T5911" t="s">
        <v>99</v>
      </c>
      <c r="U5911" t="s">
        <v>53</v>
      </c>
      <c r="W5911" t="s">
        <v>53</v>
      </c>
      <c r="Y5911" t="s">
        <v>55</v>
      </c>
      <c r="Z5911" t="s">
        <v>52</v>
      </c>
      <c r="AA5911">
        <v>2</v>
      </c>
      <c r="AB5911" t="s">
        <v>72</v>
      </c>
      <c r="AD5911" t="s">
        <v>73</v>
      </c>
      <c r="AE5911" t="s">
        <v>53</v>
      </c>
      <c r="AF5911" t="s">
        <v>53</v>
      </c>
      <c r="AG5911" t="s">
        <v>53</v>
      </c>
    </row>
    <row r="5912" spans="1:49" hidden="1" x14ac:dyDescent="0.35">
      <c r="A5912" s="2" t="s">
        <v>1542</v>
      </c>
      <c r="B5912">
        <v>2</v>
      </c>
      <c r="C5912">
        <v>210</v>
      </c>
      <c r="D5912">
        <v>2</v>
      </c>
      <c r="E5912" t="s">
        <v>56</v>
      </c>
      <c r="F5912">
        <v>61</v>
      </c>
      <c r="G5912" t="s">
        <v>72</v>
      </c>
      <c r="I5912" t="s">
        <v>73</v>
      </c>
      <c r="J5912" t="s">
        <v>53</v>
      </c>
      <c r="K5912" t="s">
        <v>53</v>
      </c>
      <c r="L5912" t="s">
        <v>53</v>
      </c>
      <c r="M5912">
        <v>0</v>
      </c>
      <c r="O5912">
        <v>1</v>
      </c>
      <c r="P5912" s="2">
        <v>5</v>
      </c>
      <c r="Q5912" t="s">
        <v>56</v>
      </c>
      <c r="R5912">
        <v>16</v>
      </c>
      <c r="S5912" s="5">
        <f t="shared" si="92"/>
        <v>0</v>
      </c>
      <c r="T5912" t="s">
        <v>102</v>
      </c>
      <c r="U5912" t="s">
        <v>52</v>
      </c>
      <c r="V5912">
        <v>3</v>
      </c>
      <c r="W5912" t="s">
        <v>52</v>
      </c>
      <c r="X5912">
        <v>2</v>
      </c>
      <c r="Y5912" t="s">
        <v>59</v>
      </c>
      <c r="AB5912" t="s">
        <v>72</v>
      </c>
      <c r="AD5912" t="s">
        <v>73</v>
      </c>
      <c r="AE5912" t="s">
        <v>52</v>
      </c>
      <c r="AF5912" t="s">
        <v>52</v>
      </c>
      <c r="AG5912" t="s">
        <v>52</v>
      </c>
      <c r="AH5912">
        <v>5</v>
      </c>
      <c r="AI5912" t="s">
        <v>78</v>
      </c>
      <c r="AJ5912" t="s">
        <v>53</v>
      </c>
      <c r="AO5912" t="s">
        <v>119</v>
      </c>
    </row>
    <row r="5913" spans="1:49" hidden="1" x14ac:dyDescent="0.35">
      <c r="A5913" s="2" t="s">
        <v>1543</v>
      </c>
      <c r="B5913">
        <v>21</v>
      </c>
      <c r="C5913">
        <v>2110</v>
      </c>
      <c r="D5913">
        <v>2</v>
      </c>
      <c r="E5913" t="s">
        <v>56</v>
      </c>
      <c r="F5913">
        <v>82</v>
      </c>
      <c r="G5913" t="s">
        <v>72</v>
      </c>
      <c r="I5913" t="s">
        <v>73</v>
      </c>
      <c r="J5913" t="s">
        <v>52</v>
      </c>
      <c r="K5913" t="s">
        <v>52</v>
      </c>
      <c r="L5913" t="s">
        <v>52</v>
      </c>
      <c r="M5913">
        <v>5</v>
      </c>
      <c r="N5913" t="s">
        <v>78</v>
      </c>
      <c r="P5913" s="2">
        <v>1</v>
      </c>
      <c r="Q5913" t="s">
        <v>56</v>
      </c>
      <c r="R5913">
        <v>82</v>
      </c>
      <c r="S5913" s="5">
        <f t="shared" si="92"/>
        <v>0</v>
      </c>
      <c r="T5913" t="s">
        <v>54</v>
      </c>
      <c r="U5913" t="s">
        <v>53</v>
      </c>
      <c r="W5913" t="s">
        <v>53</v>
      </c>
      <c r="Y5913" t="s">
        <v>92</v>
      </c>
      <c r="AB5913" t="s">
        <v>72</v>
      </c>
      <c r="AD5913" t="s">
        <v>73</v>
      </c>
      <c r="AE5913" t="s">
        <v>52</v>
      </c>
      <c r="AF5913" t="s">
        <v>52</v>
      </c>
      <c r="AG5913" t="s">
        <v>52</v>
      </c>
      <c r="AH5913">
        <v>5</v>
      </c>
      <c r="AI5913" t="s">
        <v>78</v>
      </c>
      <c r="AJ5913" t="s">
        <v>53</v>
      </c>
    </row>
    <row r="5914" spans="1:49" hidden="1" x14ac:dyDescent="0.35">
      <c r="A5914" s="2" t="s">
        <v>1544</v>
      </c>
      <c r="B5914">
        <v>10</v>
      </c>
      <c r="C5914">
        <v>1005</v>
      </c>
      <c r="D5914">
        <v>2</v>
      </c>
      <c r="E5914" t="s">
        <v>50</v>
      </c>
      <c r="F5914">
        <v>32</v>
      </c>
      <c r="G5914" t="s">
        <v>72</v>
      </c>
      <c r="I5914" t="s">
        <v>73</v>
      </c>
      <c r="J5914" t="s">
        <v>52</v>
      </c>
      <c r="K5914" t="s">
        <v>52</v>
      </c>
      <c r="L5914" t="s">
        <v>52</v>
      </c>
      <c r="M5914">
        <v>7</v>
      </c>
      <c r="N5914" t="s">
        <v>86</v>
      </c>
      <c r="O5914">
        <v>2</v>
      </c>
      <c r="P5914" s="2">
        <v>1</v>
      </c>
      <c r="Q5914" t="s">
        <v>50</v>
      </c>
      <c r="R5914">
        <v>32</v>
      </c>
      <c r="S5914" s="5">
        <f t="shared" si="92"/>
        <v>0</v>
      </c>
      <c r="T5914" t="s">
        <v>54</v>
      </c>
      <c r="U5914" t="s">
        <v>53</v>
      </c>
      <c r="W5914" t="s">
        <v>53</v>
      </c>
      <c r="Y5914" t="s">
        <v>55</v>
      </c>
      <c r="Z5914" t="s">
        <v>52</v>
      </c>
      <c r="AA5914">
        <v>2</v>
      </c>
      <c r="AB5914" t="s">
        <v>72</v>
      </c>
      <c r="AD5914" t="s">
        <v>73</v>
      </c>
      <c r="AE5914" t="s">
        <v>52</v>
      </c>
      <c r="AF5914" t="s">
        <v>52</v>
      </c>
      <c r="AG5914" t="s">
        <v>52</v>
      </c>
      <c r="AH5914">
        <v>7</v>
      </c>
      <c r="AI5914" t="s">
        <v>86</v>
      </c>
      <c r="AJ5914" t="s">
        <v>53</v>
      </c>
    </row>
    <row r="5915" spans="1:49" hidden="1" x14ac:dyDescent="0.35">
      <c r="A5915" s="2" t="s">
        <v>1544</v>
      </c>
      <c r="B5915">
        <v>10</v>
      </c>
      <c r="C5915">
        <v>1005</v>
      </c>
      <c r="D5915">
        <v>2</v>
      </c>
      <c r="E5915" t="s">
        <v>50</v>
      </c>
      <c r="F5915">
        <v>32</v>
      </c>
      <c r="G5915" t="s">
        <v>72</v>
      </c>
      <c r="I5915" t="s">
        <v>73</v>
      </c>
      <c r="J5915" t="s">
        <v>52</v>
      </c>
      <c r="K5915" t="s">
        <v>52</v>
      </c>
      <c r="L5915" t="s">
        <v>52</v>
      </c>
      <c r="M5915">
        <v>7</v>
      </c>
      <c r="N5915" t="s">
        <v>86</v>
      </c>
      <c r="O5915">
        <v>2</v>
      </c>
      <c r="P5915" s="2">
        <v>2</v>
      </c>
      <c r="Q5915" t="s">
        <v>56</v>
      </c>
      <c r="R5915">
        <v>23</v>
      </c>
      <c r="S5915" s="5">
        <f t="shared" si="92"/>
        <v>0</v>
      </c>
      <c r="T5915" t="s">
        <v>57</v>
      </c>
      <c r="U5915" t="s">
        <v>53</v>
      </c>
      <c r="W5915" t="s">
        <v>53</v>
      </c>
      <c r="Y5915" t="s">
        <v>55</v>
      </c>
      <c r="Z5915" t="s">
        <v>52</v>
      </c>
      <c r="AA5915">
        <v>1</v>
      </c>
      <c r="AB5915" t="s">
        <v>72</v>
      </c>
      <c r="AD5915" t="s">
        <v>73</v>
      </c>
      <c r="AE5915" t="s">
        <v>52</v>
      </c>
      <c r="AF5915" t="s">
        <v>52</v>
      </c>
      <c r="AG5915" t="s">
        <v>52</v>
      </c>
      <c r="AH5915">
        <v>9</v>
      </c>
      <c r="AI5915" t="s">
        <v>60</v>
      </c>
      <c r="AJ5915" t="s">
        <v>53</v>
      </c>
    </row>
    <row r="5916" spans="1:49" hidden="1" x14ac:dyDescent="0.35">
      <c r="A5916" s="2" t="s">
        <v>1544</v>
      </c>
      <c r="B5916">
        <v>10</v>
      </c>
      <c r="C5916">
        <v>1005</v>
      </c>
      <c r="D5916">
        <v>2</v>
      </c>
      <c r="E5916" t="s">
        <v>50</v>
      </c>
      <c r="F5916">
        <v>32</v>
      </c>
      <c r="G5916" t="s">
        <v>72</v>
      </c>
      <c r="I5916" t="s">
        <v>73</v>
      </c>
      <c r="J5916" t="s">
        <v>52</v>
      </c>
      <c r="K5916" t="s">
        <v>52</v>
      </c>
      <c r="L5916" t="s">
        <v>52</v>
      </c>
      <c r="M5916">
        <v>7</v>
      </c>
      <c r="N5916" t="s">
        <v>86</v>
      </c>
      <c r="O5916">
        <v>2</v>
      </c>
      <c r="P5916" s="2">
        <v>3</v>
      </c>
      <c r="Q5916" t="s">
        <v>50</v>
      </c>
      <c r="R5916">
        <v>4</v>
      </c>
      <c r="S5916" s="5">
        <f t="shared" si="92"/>
        <v>0</v>
      </c>
      <c r="T5916" t="s">
        <v>58</v>
      </c>
      <c r="U5916" t="s">
        <v>52</v>
      </c>
      <c r="V5916">
        <v>1</v>
      </c>
      <c r="W5916" t="s">
        <v>52</v>
      </c>
      <c r="X5916">
        <v>2</v>
      </c>
      <c r="AB5916" t="s">
        <v>72</v>
      </c>
      <c r="AD5916" t="s">
        <v>73</v>
      </c>
      <c r="AE5916" t="s">
        <v>53</v>
      </c>
      <c r="AF5916" t="s">
        <v>53</v>
      </c>
      <c r="AG5916" t="s">
        <v>53</v>
      </c>
      <c r="AO5916" t="s">
        <v>70</v>
      </c>
    </row>
    <row r="5917" spans="1:49" hidden="1" x14ac:dyDescent="0.35">
      <c r="A5917" s="2" t="s">
        <v>1544</v>
      </c>
      <c r="B5917">
        <v>10</v>
      </c>
      <c r="C5917">
        <v>1005</v>
      </c>
      <c r="D5917">
        <v>2</v>
      </c>
      <c r="E5917" t="s">
        <v>50</v>
      </c>
      <c r="F5917">
        <v>32</v>
      </c>
      <c r="G5917" t="s">
        <v>72</v>
      </c>
      <c r="I5917" t="s">
        <v>73</v>
      </c>
      <c r="J5917" t="s">
        <v>52</v>
      </c>
      <c r="K5917" t="s">
        <v>52</v>
      </c>
      <c r="L5917" t="s">
        <v>52</v>
      </c>
      <c r="M5917">
        <v>7</v>
      </c>
      <c r="N5917" t="s">
        <v>86</v>
      </c>
      <c r="O5917">
        <v>2</v>
      </c>
      <c r="P5917" s="2">
        <v>4</v>
      </c>
      <c r="Q5917" t="s">
        <v>56</v>
      </c>
      <c r="R5917">
        <v>1</v>
      </c>
      <c r="S5917" s="5">
        <f t="shared" si="92"/>
        <v>0</v>
      </c>
      <c r="T5917" t="s">
        <v>58</v>
      </c>
      <c r="U5917" t="s">
        <v>52</v>
      </c>
      <c r="V5917">
        <v>1</v>
      </c>
      <c r="W5917" t="s">
        <v>52</v>
      </c>
      <c r="X5917">
        <v>2</v>
      </c>
      <c r="AB5917" t="s">
        <v>72</v>
      </c>
    </row>
    <row r="5918" spans="1:49" hidden="1" x14ac:dyDescent="0.35">
      <c r="A5918" s="2" t="s">
        <v>1545</v>
      </c>
      <c r="B5918">
        <v>1</v>
      </c>
      <c r="C5918">
        <v>109</v>
      </c>
      <c r="D5918">
        <v>2</v>
      </c>
      <c r="E5918" t="s">
        <v>50</v>
      </c>
      <c r="F5918">
        <v>54</v>
      </c>
      <c r="G5918" t="s">
        <v>72</v>
      </c>
      <c r="I5918" t="s">
        <v>73</v>
      </c>
      <c r="J5918" t="s">
        <v>52</v>
      </c>
      <c r="K5918" t="s">
        <v>52</v>
      </c>
      <c r="L5918" t="s">
        <v>52</v>
      </c>
      <c r="M5918">
        <v>11</v>
      </c>
      <c r="N5918" t="s">
        <v>94</v>
      </c>
      <c r="O5918">
        <v>2</v>
      </c>
      <c r="P5918" s="2">
        <v>1</v>
      </c>
      <c r="Q5918" t="s">
        <v>50</v>
      </c>
      <c r="R5918">
        <v>54</v>
      </c>
      <c r="S5918" s="5">
        <f t="shared" si="92"/>
        <v>0</v>
      </c>
      <c r="T5918" t="s">
        <v>54</v>
      </c>
      <c r="U5918" t="s">
        <v>53</v>
      </c>
      <c r="W5918" t="s">
        <v>53</v>
      </c>
      <c r="Y5918" t="s">
        <v>55</v>
      </c>
      <c r="Z5918" t="s">
        <v>52</v>
      </c>
      <c r="AA5918">
        <v>2</v>
      </c>
      <c r="AB5918" t="s">
        <v>72</v>
      </c>
      <c r="AD5918" t="s">
        <v>73</v>
      </c>
      <c r="AE5918" t="s">
        <v>52</v>
      </c>
      <c r="AF5918" t="s">
        <v>52</v>
      </c>
      <c r="AG5918" t="s">
        <v>52</v>
      </c>
      <c r="AH5918">
        <v>11</v>
      </c>
      <c r="AI5918" t="s">
        <v>94</v>
      </c>
      <c r="AJ5918" t="s">
        <v>53</v>
      </c>
    </row>
    <row r="5919" spans="1:49" hidden="1" x14ac:dyDescent="0.35">
      <c r="A5919" s="2" t="s">
        <v>1545</v>
      </c>
      <c r="B5919">
        <v>1</v>
      </c>
      <c r="C5919">
        <v>109</v>
      </c>
      <c r="D5919">
        <v>2</v>
      </c>
      <c r="E5919" t="s">
        <v>50</v>
      </c>
      <c r="F5919">
        <v>54</v>
      </c>
      <c r="G5919" t="s">
        <v>72</v>
      </c>
      <c r="I5919" t="s">
        <v>73</v>
      </c>
      <c r="J5919" t="s">
        <v>52</v>
      </c>
      <c r="K5919" t="s">
        <v>52</v>
      </c>
      <c r="L5919" t="s">
        <v>52</v>
      </c>
      <c r="M5919">
        <v>11</v>
      </c>
      <c r="N5919" t="s">
        <v>94</v>
      </c>
      <c r="O5919">
        <v>2</v>
      </c>
      <c r="P5919" s="2">
        <v>2</v>
      </c>
      <c r="Q5919" t="s">
        <v>56</v>
      </c>
      <c r="R5919">
        <v>38</v>
      </c>
      <c r="S5919" s="5">
        <f t="shared" si="92"/>
        <v>0</v>
      </c>
      <c r="T5919" t="s">
        <v>57</v>
      </c>
      <c r="U5919" t="s">
        <v>53</v>
      </c>
      <c r="W5919" t="s">
        <v>53</v>
      </c>
      <c r="Y5919" t="s">
        <v>55</v>
      </c>
      <c r="Z5919" t="s">
        <v>52</v>
      </c>
      <c r="AA5919">
        <v>1</v>
      </c>
      <c r="AB5919" t="s">
        <v>72</v>
      </c>
      <c r="AD5919" t="s">
        <v>73</v>
      </c>
      <c r="AE5919" t="s">
        <v>53</v>
      </c>
      <c r="AF5919" t="s">
        <v>53</v>
      </c>
      <c r="AG5919" t="s">
        <v>53</v>
      </c>
    </row>
    <row r="5920" spans="1:49" x14ac:dyDescent="0.35">
      <c r="A5920" s="2" t="s">
        <v>1545</v>
      </c>
      <c r="B5920">
        <v>1</v>
      </c>
      <c r="C5920">
        <v>109</v>
      </c>
      <c r="D5920">
        <v>2</v>
      </c>
      <c r="E5920" t="s">
        <v>50</v>
      </c>
      <c r="F5920">
        <v>54</v>
      </c>
      <c r="G5920" t="s">
        <v>72</v>
      </c>
      <c r="I5920" t="s">
        <v>73</v>
      </c>
      <c r="J5920" t="s">
        <v>52</v>
      </c>
      <c r="K5920" t="s">
        <v>52</v>
      </c>
      <c r="L5920" t="s">
        <v>52</v>
      </c>
      <c r="M5920">
        <v>11</v>
      </c>
      <c r="N5920" t="s">
        <v>94</v>
      </c>
      <c r="O5920">
        <v>2</v>
      </c>
      <c r="P5920" s="6">
        <v>3</v>
      </c>
      <c r="Q5920" t="s">
        <v>50</v>
      </c>
      <c r="R5920">
        <v>16</v>
      </c>
      <c r="S5920" s="5">
        <f t="shared" si="92"/>
        <v>1</v>
      </c>
      <c r="T5920" t="s">
        <v>58</v>
      </c>
      <c r="U5920" t="s">
        <v>52</v>
      </c>
      <c r="V5920">
        <v>1</v>
      </c>
      <c r="W5920" t="s">
        <v>52</v>
      </c>
      <c r="X5920">
        <v>2</v>
      </c>
      <c r="Y5920" t="s">
        <v>59</v>
      </c>
      <c r="AB5920" t="s">
        <v>72</v>
      </c>
      <c r="AD5920" t="s">
        <v>52</v>
      </c>
      <c r="AE5920" t="s">
        <v>52</v>
      </c>
      <c r="AF5920" t="s">
        <v>52</v>
      </c>
      <c r="AG5920" t="s">
        <v>52</v>
      </c>
      <c r="AH5920">
        <v>12</v>
      </c>
      <c r="AI5920" t="s">
        <v>94</v>
      </c>
      <c r="AJ5920" t="s">
        <v>52</v>
      </c>
      <c r="AK5920" t="s">
        <v>108</v>
      </c>
      <c r="AM5920" t="s">
        <v>62</v>
      </c>
      <c r="AN5920" t="s">
        <v>52</v>
      </c>
      <c r="AP5920">
        <v>0</v>
      </c>
      <c r="AQ5920">
        <v>480000</v>
      </c>
      <c r="AR5920">
        <v>80000</v>
      </c>
      <c r="AS5920">
        <v>65000</v>
      </c>
      <c r="AT5920">
        <v>0</v>
      </c>
      <c r="AU5920">
        <v>0</v>
      </c>
      <c r="AV5920">
        <v>20000</v>
      </c>
      <c r="AW5920">
        <v>645000</v>
      </c>
    </row>
    <row r="5921" spans="1:49" x14ac:dyDescent="0.35">
      <c r="A5921" s="2" t="s">
        <v>1545</v>
      </c>
      <c r="B5921">
        <v>1</v>
      </c>
      <c r="C5921">
        <v>109</v>
      </c>
      <c r="D5921">
        <v>2</v>
      </c>
      <c r="E5921" t="s">
        <v>50</v>
      </c>
      <c r="F5921">
        <v>54</v>
      </c>
      <c r="G5921" t="s">
        <v>72</v>
      </c>
      <c r="I5921" t="s">
        <v>73</v>
      </c>
      <c r="J5921" t="s">
        <v>52</v>
      </c>
      <c r="K5921" t="s">
        <v>52</v>
      </c>
      <c r="L5921" t="s">
        <v>52</v>
      </c>
      <c r="M5921">
        <v>11</v>
      </c>
      <c r="N5921" t="s">
        <v>94</v>
      </c>
      <c r="O5921">
        <v>2</v>
      </c>
      <c r="P5921" s="6">
        <v>4</v>
      </c>
      <c r="Q5921" t="s">
        <v>56</v>
      </c>
      <c r="R5921">
        <v>15</v>
      </c>
      <c r="S5921" s="5">
        <f t="shared" si="92"/>
        <v>1</v>
      </c>
      <c r="T5921" t="s">
        <v>58</v>
      </c>
      <c r="U5921" t="s">
        <v>52</v>
      </c>
      <c r="V5921">
        <v>1</v>
      </c>
      <c r="W5921" t="s">
        <v>52</v>
      </c>
      <c r="X5921">
        <v>2</v>
      </c>
      <c r="Y5921" t="s">
        <v>59</v>
      </c>
      <c r="AB5921" t="s">
        <v>72</v>
      </c>
      <c r="AD5921" t="s">
        <v>73</v>
      </c>
      <c r="AE5921" t="s">
        <v>52</v>
      </c>
      <c r="AF5921" t="s">
        <v>52</v>
      </c>
      <c r="AG5921" t="s">
        <v>52</v>
      </c>
      <c r="AH5921">
        <v>9</v>
      </c>
      <c r="AI5921" t="s">
        <v>60</v>
      </c>
      <c r="AJ5921" t="s">
        <v>52</v>
      </c>
      <c r="AK5921" t="s">
        <v>61</v>
      </c>
      <c r="AM5921" t="s">
        <v>62</v>
      </c>
      <c r="AN5921" t="s">
        <v>53</v>
      </c>
      <c r="AP5921">
        <v>0</v>
      </c>
      <c r="AQ5921">
        <v>0</v>
      </c>
      <c r="AR5921">
        <v>35000</v>
      </c>
      <c r="AS5921">
        <v>65000</v>
      </c>
      <c r="AT5921">
        <v>0</v>
      </c>
      <c r="AU5921">
        <v>0</v>
      </c>
      <c r="AV5921">
        <v>20000</v>
      </c>
      <c r="AW5921">
        <v>120000</v>
      </c>
    </row>
    <row r="5922" spans="1:49" hidden="1" x14ac:dyDescent="0.35">
      <c r="A5922" s="2" t="s">
        <v>1546</v>
      </c>
      <c r="B5922">
        <v>10</v>
      </c>
      <c r="C5922">
        <v>1004</v>
      </c>
      <c r="D5922">
        <v>2</v>
      </c>
      <c r="E5922" t="s">
        <v>50</v>
      </c>
      <c r="F5922">
        <v>23</v>
      </c>
      <c r="G5922" t="s">
        <v>72</v>
      </c>
      <c r="I5922" t="s">
        <v>73</v>
      </c>
      <c r="J5922" t="s">
        <v>52</v>
      </c>
      <c r="K5922" t="s">
        <v>52</v>
      </c>
      <c r="L5922" t="s">
        <v>52</v>
      </c>
      <c r="M5922">
        <v>11</v>
      </c>
      <c r="N5922" t="s">
        <v>107</v>
      </c>
      <c r="O5922">
        <v>1</v>
      </c>
      <c r="P5922" s="2">
        <v>1</v>
      </c>
      <c r="Q5922" t="s">
        <v>50</v>
      </c>
      <c r="R5922">
        <v>23</v>
      </c>
      <c r="S5922" s="5">
        <f t="shared" si="92"/>
        <v>0</v>
      </c>
      <c r="T5922" t="s">
        <v>54</v>
      </c>
      <c r="U5922" t="s">
        <v>53</v>
      </c>
      <c r="W5922" t="s">
        <v>53</v>
      </c>
      <c r="Y5922" t="s">
        <v>55</v>
      </c>
      <c r="Z5922" t="s">
        <v>52</v>
      </c>
      <c r="AA5922">
        <v>2</v>
      </c>
      <c r="AB5922" t="s">
        <v>72</v>
      </c>
      <c r="AD5922" t="s">
        <v>73</v>
      </c>
      <c r="AE5922" t="s">
        <v>52</v>
      </c>
      <c r="AF5922" t="s">
        <v>52</v>
      </c>
      <c r="AG5922" t="s">
        <v>52</v>
      </c>
      <c r="AH5922">
        <v>11</v>
      </c>
      <c r="AI5922" t="s">
        <v>107</v>
      </c>
      <c r="AJ5922" t="s">
        <v>53</v>
      </c>
    </row>
    <row r="5923" spans="1:49" hidden="1" x14ac:dyDescent="0.35">
      <c r="A5923" s="2" t="s">
        <v>1546</v>
      </c>
      <c r="B5923">
        <v>10</v>
      </c>
      <c r="C5923">
        <v>1004</v>
      </c>
      <c r="D5923">
        <v>2</v>
      </c>
      <c r="E5923" t="s">
        <v>50</v>
      </c>
      <c r="F5923">
        <v>23</v>
      </c>
      <c r="G5923" t="s">
        <v>72</v>
      </c>
      <c r="I5923" t="s">
        <v>73</v>
      </c>
      <c r="J5923" t="s">
        <v>52</v>
      </c>
      <c r="K5923" t="s">
        <v>52</v>
      </c>
      <c r="L5923" t="s">
        <v>52</v>
      </c>
      <c r="M5923">
        <v>11</v>
      </c>
      <c r="N5923" t="s">
        <v>107</v>
      </c>
      <c r="O5923">
        <v>1</v>
      </c>
      <c r="P5923" s="2">
        <v>2</v>
      </c>
      <c r="Q5923" t="s">
        <v>56</v>
      </c>
      <c r="R5923">
        <v>21</v>
      </c>
      <c r="S5923" s="5">
        <f t="shared" si="92"/>
        <v>0</v>
      </c>
      <c r="T5923" t="s">
        <v>57</v>
      </c>
      <c r="U5923" t="s">
        <v>53</v>
      </c>
      <c r="W5923" t="s">
        <v>53</v>
      </c>
      <c r="Y5923" t="s">
        <v>55</v>
      </c>
      <c r="Z5923" t="s">
        <v>52</v>
      </c>
      <c r="AA5923">
        <v>1</v>
      </c>
      <c r="AB5923" t="s">
        <v>72</v>
      </c>
      <c r="AD5923" t="s">
        <v>73</v>
      </c>
      <c r="AE5923" t="s">
        <v>52</v>
      </c>
      <c r="AF5923" t="s">
        <v>52</v>
      </c>
      <c r="AG5923" t="s">
        <v>52</v>
      </c>
      <c r="AH5923">
        <v>8</v>
      </c>
      <c r="AI5923" t="s">
        <v>86</v>
      </c>
      <c r="AJ5923" t="s">
        <v>53</v>
      </c>
    </row>
    <row r="5924" spans="1:49" hidden="1" x14ac:dyDescent="0.35">
      <c r="A5924" s="2" t="s">
        <v>1546</v>
      </c>
      <c r="B5924">
        <v>10</v>
      </c>
      <c r="C5924">
        <v>1004</v>
      </c>
      <c r="D5924">
        <v>2</v>
      </c>
      <c r="E5924" t="s">
        <v>50</v>
      </c>
      <c r="F5924">
        <v>23</v>
      </c>
      <c r="G5924" t="s">
        <v>72</v>
      </c>
      <c r="I5924" t="s">
        <v>73</v>
      </c>
      <c r="J5924" t="s">
        <v>52</v>
      </c>
      <c r="K5924" t="s">
        <v>52</v>
      </c>
      <c r="L5924" t="s">
        <v>52</v>
      </c>
      <c r="M5924">
        <v>11</v>
      </c>
      <c r="N5924" t="s">
        <v>107</v>
      </c>
      <c r="O5924">
        <v>1</v>
      </c>
      <c r="P5924" s="2">
        <v>3</v>
      </c>
      <c r="Q5924" t="s">
        <v>50</v>
      </c>
      <c r="R5924">
        <v>4</v>
      </c>
      <c r="S5924" s="5">
        <f t="shared" si="92"/>
        <v>0</v>
      </c>
      <c r="T5924" t="s">
        <v>58</v>
      </c>
      <c r="U5924" t="s">
        <v>52</v>
      </c>
      <c r="V5924">
        <v>1</v>
      </c>
      <c r="W5924" t="s">
        <v>52</v>
      </c>
      <c r="X5924">
        <v>2</v>
      </c>
      <c r="AB5924" t="s">
        <v>72</v>
      </c>
      <c r="AD5924" t="s">
        <v>73</v>
      </c>
      <c r="AE5924" t="s">
        <v>53</v>
      </c>
      <c r="AF5924" t="s">
        <v>53</v>
      </c>
      <c r="AG5924" t="s">
        <v>53</v>
      </c>
      <c r="AO5924" t="s">
        <v>70</v>
      </c>
    </row>
    <row r="5925" spans="1:49" hidden="1" x14ac:dyDescent="0.35">
      <c r="A5925" s="2" t="s">
        <v>1547</v>
      </c>
      <c r="B5925">
        <v>20</v>
      </c>
      <c r="C5925">
        <v>2004</v>
      </c>
      <c r="D5925">
        <v>2</v>
      </c>
      <c r="E5925" t="s">
        <v>56</v>
      </c>
      <c r="F5925">
        <v>69</v>
      </c>
      <c r="G5925" t="s">
        <v>72</v>
      </c>
      <c r="I5925" t="s">
        <v>73</v>
      </c>
      <c r="J5925" t="s">
        <v>53</v>
      </c>
      <c r="K5925" t="s">
        <v>53</v>
      </c>
      <c r="L5925" t="s">
        <v>52</v>
      </c>
      <c r="M5925">
        <v>2</v>
      </c>
      <c r="N5925" t="s">
        <v>97</v>
      </c>
      <c r="O5925">
        <v>5</v>
      </c>
      <c r="P5925" s="2">
        <v>1</v>
      </c>
      <c r="Q5925" t="s">
        <v>56</v>
      </c>
      <c r="R5925">
        <v>69</v>
      </c>
      <c r="S5925" s="5">
        <f t="shared" si="92"/>
        <v>0</v>
      </c>
      <c r="T5925" t="s">
        <v>54</v>
      </c>
      <c r="U5925" t="s">
        <v>53</v>
      </c>
      <c r="W5925" t="s">
        <v>53</v>
      </c>
      <c r="Y5925" t="s">
        <v>92</v>
      </c>
      <c r="AB5925" t="s">
        <v>72</v>
      </c>
      <c r="AD5925" t="s">
        <v>73</v>
      </c>
      <c r="AE5925" t="s">
        <v>53</v>
      </c>
      <c r="AF5925" t="s">
        <v>53</v>
      </c>
      <c r="AG5925" t="s">
        <v>52</v>
      </c>
      <c r="AH5925">
        <v>2</v>
      </c>
      <c r="AI5925" t="s">
        <v>97</v>
      </c>
      <c r="AJ5925" t="s">
        <v>53</v>
      </c>
    </row>
    <row r="5926" spans="1:49" hidden="1" x14ac:dyDescent="0.35">
      <c r="A5926" s="2" t="s">
        <v>1547</v>
      </c>
      <c r="B5926">
        <v>20</v>
      </c>
      <c r="C5926">
        <v>2004</v>
      </c>
      <c r="D5926">
        <v>2</v>
      </c>
      <c r="E5926" t="s">
        <v>56</v>
      </c>
      <c r="F5926">
        <v>69</v>
      </c>
      <c r="G5926" t="s">
        <v>72</v>
      </c>
      <c r="I5926" t="s">
        <v>73</v>
      </c>
      <c r="J5926" t="s">
        <v>53</v>
      </c>
      <c r="K5926" t="s">
        <v>53</v>
      </c>
      <c r="L5926" t="s">
        <v>52</v>
      </c>
      <c r="M5926">
        <v>2</v>
      </c>
      <c r="N5926" t="s">
        <v>97</v>
      </c>
      <c r="O5926">
        <v>5</v>
      </c>
      <c r="P5926" s="2">
        <v>2</v>
      </c>
      <c r="Q5926" t="s">
        <v>50</v>
      </c>
      <c r="R5926">
        <v>35</v>
      </c>
      <c r="S5926" s="5">
        <f t="shared" si="92"/>
        <v>0</v>
      </c>
      <c r="T5926" t="s">
        <v>58</v>
      </c>
      <c r="U5926" t="s">
        <v>53</v>
      </c>
      <c r="W5926" t="s">
        <v>52</v>
      </c>
      <c r="X5926">
        <v>1</v>
      </c>
      <c r="Y5926" t="s">
        <v>55</v>
      </c>
      <c r="Z5926" t="s">
        <v>52</v>
      </c>
      <c r="AA5926">
        <v>9</v>
      </c>
      <c r="AB5926" t="s">
        <v>72</v>
      </c>
      <c r="AD5926" t="s">
        <v>73</v>
      </c>
      <c r="AE5926" t="s">
        <v>52</v>
      </c>
      <c r="AF5926" t="s">
        <v>52</v>
      </c>
      <c r="AG5926" t="s">
        <v>52</v>
      </c>
      <c r="AH5926">
        <v>11</v>
      </c>
      <c r="AI5926" t="s">
        <v>94</v>
      </c>
      <c r="AJ5926" t="s">
        <v>53</v>
      </c>
    </row>
    <row r="5927" spans="1:49" hidden="1" x14ac:dyDescent="0.35">
      <c r="A5927" s="2" t="s">
        <v>1547</v>
      </c>
      <c r="B5927">
        <v>20</v>
      </c>
      <c r="C5927">
        <v>2004</v>
      </c>
      <c r="D5927">
        <v>2</v>
      </c>
      <c r="E5927" t="s">
        <v>56</v>
      </c>
      <c r="F5927">
        <v>69</v>
      </c>
      <c r="G5927" t="s">
        <v>72</v>
      </c>
      <c r="I5927" t="s">
        <v>73</v>
      </c>
      <c r="J5927" t="s">
        <v>53</v>
      </c>
      <c r="K5927" t="s">
        <v>53</v>
      </c>
      <c r="L5927" t="s">
        <v>52</v>
      </c>
      <c r="M5927">
        <v>2</v>
      </c>
      <c r="N5927" t="s">
        <v>97</v>
      </c>
      <c r="O5927">
        <v>5</v>
      </c>
      <c r="P5927" s="2">
        <v>3</v>
      </c>
      <c r="Q5927" t="s">
        <v>56</v>
      </c>
      <c r="R5927">
        <v>31</v>
      </c>
      <c r="S5927" s="5">
        <f t="shared" si="92"/>
        <v>0</v>
      </c>
      <c r="T5927" t="s">
        <v>58</v>
      </c>
      <c r="U5927" t="s">
        <v>53</v>
      </c>
      <c r="W5927" t="s">
        <v>52</v>
      </c>
      <c r="X5927">
        <v>1</v>
      </c>
      <c r="Y5927" t="s">
        <v>122</v>
      </c>
      <c r="AB5927" t="s">
        <v>72</v>
      </c>
      <c r="AD5927" t="s">
        <v>73</v>
      </c>
      <c r="AE5927" t="s">
        <v>52</v>
      </c>
      <c r="AF5927" t="s">
        <v>52</v>
      </c>
      <c r="AG5927" t="s">
        <v>52</v>
      </c>
      <c r="AH5927">
        <v>8</v>
      </c>
      <c r="AI5927" t="s">
        <v>60</v>
      </c>
      <c r="AJ5927" t="s">
        <v>53</v>
      </c>
    </row>
    <row r="5928" spans="1:49" hidden="1" x14ac:dyDescent="0.35">
      <c r="A5928" s="2" t="s">
        <v>1547</v>
      </c>
      <c r="B5928">
        <v>20</v>
      </c>
      <c r="C5928">
        <v>2004</v>
      </c>
      <c r="D5928">
        <v>2</v>
      </c>
      <c r="E5928" t="s">
        <v>56</v>
      </c>
      <c r="F5928">
        <v>69</v>
      </c>
      <c r="G5928" t="s">
        <v>72</v>
      </c>
      <c r="I5928" t="s">
        <v>73</v>
      </c>
      <c r="J5928" t="s">
        <v>53</v>
      </c>
      <c r="K5928" t="s">
        <v>53</v>
      </c>
      <c r="L5928" t="s">
        <v>52</v>
      </c>
      <c r="M5928">
        <v>2</v>
      </c>
      <c r="N5928" t="s">
        <v>97</v>
      </c>
      <c r="O5928">
        <v>5</v>
      </c>
      <c r="P5928" s="2">
        <v>4</v>
      </c>
      <c r="Q5928" t="s">
        <v>56</v>
      </c>
      <c r="R5928">
        <v>16</v>
      </c>
      <c r="S5928" s="5">
        <f t="shared" si="92"/>
        <v>0</v>
      </c>
      <c r="T5928" t="s">
        <v>102</v>
      </c>
      <c r="U5928" t="s">
        <v>52</v>
      </c>
      <c r="V5928">
        <v>2</v>
      </c>
      <c r="W5928" t="s">
        <v>52</v>
      </c>
      <c r="X5928">
        <v>9</v>
      </c>
      <c r="Y5928" t="s">
        <v>59</v>
      </c>
      <c r="AB5928" t="s">
        <v>72</v>
      </c>
      <c r="AD5928" t="s">
        <v>73</v>
      </c>
      <c r="AE5928" t="s">
        <v>52</v>
      </c>
      <c r="AF5928" t="s">
        <v>52</v>
      </c>
      <c r="AG5928" t="s">
        <v>52</v>
      </c>
      <c r="AH5928">
        <v>5</v>
      </c>
      <c r="AI5928" t="s">
        <v>78</v>
      </c>
      <c r="AJ5928" t="s">
        <v>53</v>
      </c>
      <c r="AO5928" t="s">
        <v>119</v>
      </c>
    </row>
    <row r="5929" spans="1:49" hidden="1" x14ac:dyDescent="0.35">
      <c r="A5929" s="2" t="s">
        <v>1547</v>
      </c>
      <c r="B5929">
        <v>20</v>
      </c>
      <c r="C5929">
        <v>2004</v>
      </c>
      <c r="D5929">
        <v>2</v>
      </c>
      <c r="E5929" t="s">
        <v>56</v>
      </c>
      <c r="F5929">
        <v>69</v>
      </c>
      <c r="G5929" t="s">
        <v>72</v>
      </c>
      <c r="I5929" t="s">
        <v>73</v>
      </c>
      <c r="J5929" t="s">
        <v>53</v>
      </c>
      <c r="K5929" t="s">
        <v>53</v>
      </c>
      <c r="L5929" t="s">
        <v>52</v>
      </c>
      <c r="M5929">
        <v>2</v>
      </c>
      <c r="N5929" t="s">
        <v>97</v>
      </c>
      <c r="O5929">
        <v>5</v>
      </c>
      <c r="P5929" s="2">
        <v>5</v>
      </c>
      <c r="Q5929" t="s">
        <v>50</v>
      </c>
      <c r="R5929">
        <v>12</v>
      </c>
      <c r="S5929" s="5">
        <f t="shared" si="92"/>
        <v>0</v>
      </c>
      <c r="T5929" t="s">
        <v>102</v>
      </c>
      <c r="U5929" t="s">
        <v>52</v>
      </c>
      <c r="V5929">
        <v>2</v>
      </c>
      <c r="W5929" t="s">
        <v>52</v>
      </c>
      <c r="X5929">
        <v>9</v>
      </c>
      <c r="AB5929" t="s">
        <v>72</v>
      </c>
      <c r="AD5929" t="s">
        <v>73</v>
      </c>
      <c r="AE5929" t="s">
        <v>52</v>
      </c>
      <c r="AF5929" t="s">
        <v>52</v>
      </c>
      <c r="AG5929" t="s">
        <v>52</v>
      </c>
      <c r="AH5929">
        <v>5</v>
      </c>
      <c r="AI5929" t="s">
        <v>78</v>
      </c>
      <c r="AJ5929" t="s">
        <v>52</v>
      </c>
      <c r="AK5929" t="s">
        <v>88</v>
      </c>
      <c r="AM5929" t="s">
        <v>62</v>
      </c>
      <c r="AN5929" t="s">
        <v>53</v>
      </c>
      <c r="AP5929">
        <v>0</v>
      </c>
      <c r="AQ5929">
        <v>0</v>
      </c>
      <c r="AR5929">
        <v>24000</v>
      </c>
      <c r="AS5929">
        <v>6000</v>
      </c>
      <c r="AT5929">
        <v>0</v>
      </c>
      <c r="AU5929">
        <v>0</v>
      </c>
      <c r="AV5929">
        <v>0</v>
      </c>
      <c r="AW5929">
        <v>30000</v>
      </c>
    </row>
    <row r="5930" spans="1:49" hidden="1" x14ac:dyDescent="0.35">
      <c r="A5930" s="2" t="s">
        <v>1547</v>
      </c>
      <c r="B5930">
        <v>20</v>
      </c>
      <c r="C5930">
        <v>2004</v>
      </c>
      <c r="D5930">
        <v>2</v>
      </c>
      <c r="E5930" t="s">
        <v>56</v>
      </c>
      <c r="F5930">
        <v>69</v>
      </c>
      <c r="G5930" t="s">
        <v>72</v>
      </c>
      <c r="I5930" t="s">
        <v>73</v>
      </c>
      <c r="J5930" t="s">
        <v>53</v>
      </c>
      <c r="K5930" t="s">
        <v>53</v>
      </c>
      <c r="L5930" t="s">
        <v>52</v>
      </c>
      <c r="M5930">
        <v>2</v>
      </c>
      <c r="N5930" t="s">
        <v>97</v>
      </c>
      <c r="O5930">
        <v>5</v>
      </c>
      <c r="P5930" s="2">
        <v>6</v>
      </c>
      <c r="Q5930" t="s">
        <v>50</v>
      </c>
      <c r="R5930">
        <v>8</v>
      </c>
      <c r="S5930" s="5">
        <f t="shared" si="92"/>
        <v>0</v>
      </c>
      <c r="T5930" t="s">
        <v>102</v>
      </c>
      <c r="U5930" t="s">
        <v>52</v>
      </c>
      <c r="V5930">
        <v>2</v>
      </c>
      <c r="W5930" t="s">
        <v>52</v>
      </c>
      <c r="X5930">
        <v>1</v>
      </c>
      <c r="AB5930" t="s">
        <v>72</v>
      </c>
      <c r="AD5930" t="s">
        <v>73</v>
      </c>
      <c r="AE5930" t="s">
        <v>53</v>
      </c>
      <c r="AF5930" t="s">
        <v>53</v>
      </c>
      <c r="AG5930" t="s">
        <v>52</v>
      </c>
      <c r="AH5930">
        <v>1</v>
      </c>
      <c r="AI5930" t="s">
        <v>65</v>
      </c>
      <c r="AJ5930" t="s">
        <v>52</v>
      </c>
      <c r="AK5930" t="s">
        <v>66</v>
      </c>
      <c r="AM5930" t="s">
        <v>62</v>
      </c>
      <c r="AN5930" t="s">
        <v>53</v>
      </c>
      <c r="AP5930">
        <v>0</v>
      </c>
      <c r="AQ5930">
        <v>0</v>
      </c>
      <c r="AR5930">
        <v>4000</v>
      </c>
      <c r="AS5930">
        <v>16000</v>
      </c>
      <c r="AT5930">
        <v>0</v>
      </c>
      <c r="AU5930">
        <v>0</v>
      </c>
      <c r="AV5930">
        <v>0</v>
      </c>
      <c r="AW5930">
        <v>20000</v>
      </c>
    </row>
    <row r="5931" spans="1:49" hidden="1" x14ac:dyDescent="0.35">
      <c r="A5931" s="2" t="s">
        <v>1547</v>
      </c>
      <c r="B5931">
        <v>20</v>
      </c>
      <c r="C5931">
        <v>2004</v>
      </c>
      <c r="D5931">
        <v>2</v>
      </c>
      <c r="E5931" t="s">
        <v>56</v>
      </c>
      <c r="F5931">
        <v>69</v>
      </c>
      <c r="G5931" t="s">
        <v>72</v>
      </c>
      <c r="I5931" t="s">
        <v>73</v>
      </c>
      <c r="J5931" t="s">
        <v>53</v>
      </c>
      <c r="K5931" t="s">
        <v>53</v>
      </c>
      <c r="L5931" t="s">
        <v>52</v>
      </c>
      <c r="M5931">
        <v>2</v>
      </c>
      <c r="N5931" t="s">
        <v>97</v>
      </c>
      <c r="O5931">
        <v>5</v>
      </c>
      <c r="P5931" s="2">
        <v>7</v>
      </c>
      <c r="Q5931" t="s">
        <v>56</v>
      </c>
      <c r="R5931">
        <v>4</v>
      </c>
      <c r="S5931" s="5">
        <f t="shared" si="92"/>
        <v>0</v>
      </c>
      <c r="T5931" t="s">
        <v>102</v>
      </c>
      <c r="U5931" t="s">
        <v>52</v>
      </c>
      <c r="V5931">
        <v>2</v>
      </c>
      <c r="W5931" t="s">
        <v>52</v>
      </c>
      <c r="X5931">
        <v>1</v>
      </c>
      <c r="AB5931" t="s">
        <v>72</v>
      </c>
      <c r="AD5931" t="s">
        <v>73</v>
      </c>
      <c r="AE5931" t="s">
        <v>53</v>
      </c>
      <c r="AF5931" t="s">
        <v>53</v>
      </c>
      <c r="AG5931" t="s">
        <v>53</v>
      </c>
      <c r="AO5931" t="s">
        <v>70</v>
      </c>
    </row>
    <row r="5932" spans="1:49" hidden="1" x14ac:dyDescent="0.35">
      <c r="A5932" s="2" t="s">
        <v>1547</v>
      </c>
      <c r="B5932">
        <v>20</v>
      </c>
      <c r="C5932">
        <v>2004</v>
      </c>
      <c r="D5932">
        <v>2</v>
      </c>
      <c r="E5932" t="s">
        <v>56</v>
      </c>
      <c r="F5932">
        <v>69</v>
      </c>
      <c r="G5932" t="s">
        <v>72</v>
      </c>
      <c r="I5932" t="s">
        <v>73</v>
      </c>
      <c r="J5932" t="s">
        <v>53</v>
      </c>
      <c r="K5932" t="s">
        <v>53</v>
      </c>
      <c r="L5932" t="s">
        <v>52</v>
      </c>
      <c r="M5932">
        <v>2</v>
      </c>
      <c r="N5932" t="s">
        <v>97</v>
      </c>
      <c r="O5932">
        <v>5</v>
      </c>
      <c r="P5932" s="2">
        <v>8</v>
      </c>
      <c r="Q5932" t="s">
        <v>50</v>
      </c>
      <c r="R5932">
        <v>2</v>
      </c>
      <c r="S5932" s="5">
        <f t="shared" si="92"/>
        <v>0</v>
      </c>
      <c r="T5932" t="s">
        <v>102</v>
      </c>
      <c r="U5932" t="s">
        <v>53</v>
      </c>
      <c r="W5932" t="s">
        <v>52</v>
      </c>
      <c r="X5932">
        <v>3</v>
      </c>
      <c r="AB5932" t="s">
        <v>72</v>
      </c>
      <c r="AD5932" t="s">
        <v>73</v>
      </c>
    </row>
    <row r="5933" spans="1:49" hidden="1" x14ac:dyDescent="0.35">
      <c r="A5933" s="2" t="s">
        <v>1547</v>
      </c>
      <c r="B5933">
        <v>20</v>
      </c>
      <c r="C5933">
        <v>2004</v>
      </c>
      <c r="D5933">
        <v>2</v>
      </c>
      <c r="E5933" t="s">
        <v>56</v>
      </c>
      <c r="F5933">
        <v>69</v>
      </c>
      <c r="G5933" t="s">
        <v>72</v>
      </c>
      <c r="I5933" t="s">
        <v>73</v>
      </c>
      <c r="J5933" t="s">
        <v>53</v>
      </c>
      <c r="K5933" t="s">
        <v>53</v>
      </c>
      <c r="L5933" t="s">
        <v>52</v>
      </c>
      <c r="M5933">
        <v>2</v>
      </c>
      <c r="N5933" t="s">
        <v>97</v>
      </c>
      <c r="O5933">
        <v>5</v>
      </c>
      <c r="P5933" s="2">
        <v>9</v>
      </c>
      <c r="Q5933" t="s">
        <v>56</v>
      </c>
      <c r="R5933">
        <v>34</v>
      </c>
      <c r="S5933" s="5">
        <f t="shared" si="92"/>
        <v>0</v>
      </c>
      <c r="T5933" t="s">
        <v>99</v>
      </c>
      <c r="U5933" t="s">
        <v>53</v>
      </c>
      <c r="W5933" t="s">
        <v>53</v>
      </c>
      <c r="Y5933" t="s">
        <v>55</v>
      </c>
      <c r="Z5933" t="s">
        <v>52</v>
      </c>
      <c r="AA5933">
        <v>2</v>
      </c>
      <c r="AB5933" t="s">
        <v>72</v>
      </c>
      <c r="AD5933" t="s">
        <v>73</v>
      </c>
      <c r="AE5933" t="s">
        <v>52</v>
      </c>
      <c r="AF5933" t="s">
        <v>52</v>
      </c>
      <c r="AG5933" t="s">
        <v>52</v>
      </c>
      <c r="AH5933">
        <v>6</v>
      </c>
      <c r="AI5933" t="s">
        <v>79</v>
      </c>
      <c r="AJ5933" t="s">
        <v>53</v>
      </c>
    </row>
    <row r="5934" spans="1:49" hidden="1" x14ac:dyDescent="0.35">
      <c r="A5934" s="2" t="s">
        <v>1548</v>
      </c>
      <c r="B5934">
        <v>14</v>
      </c>
      <c r="C5934">
        <v>1405</v>
      </c>
      <c r="D5934">
        <v>2</v>
      </c>
      <c r="E5934" t="s">
        <v>50</v>
      </c>
      <c r="F5934">
        <v>72</v>
      </c>
      <c r="G5934" t="s">
        <v>72</v>
      </c>
      <c r="I5934" t="s">
        <v>73</v>
      </c>
      <c r="J5934" t="s">
        <v>52</v>
      </c>
      <c r="K5934" t="s">
        <v>52</v>
      </c>
      <c r="L5934" t="s">
        <v>52</v>
      </c>
      <c r="M5934">
        <v>4</v>
      </c>
      <c r="N5934" t="s">
        <v>63</v>
      </c>
      <c r="P5934" s="2">
        <v>1</v>
      </c>
      <c r="Q5934" t="s">
        <v>50</v>
      </c>
      <c r="R5934">
        <v>72</v>
      </c>
      <c r="S5934" s="5">
        <f t="shared" si="92"/>
        <v>0</v>
      </c>
      <c r="T5934" t="s">
        <v>54</v>
      </c>
      <c r="U5934" t="s">
        <v>53</v>
      </c>
      <c r="W5934" t="s">
        <v>53</v>
      </c>
      <c r="Y5934" t="s">
        <v>55</v>
      </c>
      <c r="Z5934" t="s">
        <v>52</v>
      </c>
      <c r="AA5934">
        <v>2</v>
      </c>
      <c r="AB5934" t="s">
        <v>72</v>
      </c>
      <c r="AD5934" t="s">
        <v>73</v>
      </c>
      <c r="AE5934" t="s">
        <v>52</v>
      </c>
      <c r="AF5934" t="s">
        <v>52</v>
      </c>
      <c r="AG5934" t="s">
        <v>52</v>
      </c>
      <c r="AH5934">
        <v>4</v>
      </c>
      <c r="AI5934" t="s">
        <v>63</v>
      </c>
      <c r="AJ5934" t="s">
        <v>53</v>
      </c>
    </row>
    <row r="5935" spans="1:49" hidden="1" x14ac:dyDescent="0.35">
      <c r="A5935" s="2" t="s">
        <v>1548</v>
      </c>
      <c r="B5935">
        <v>14</v>
      </c>
      <c r="C5935">
        <v>1405</v>
      </c>
      <c r="D5935">
        <v>2</v>
      </c>
      <c r="E5935" t="s">
        <v>50</v>
      </c>
      <c r="F5935">
        <v>72</v>
      </c>
      <c r="G5935" t="s">
        <v>72</v>
      </c>
      <c r="I5935" t="s">
        <v>73</v>
      </c>
      <c r="J5935" t="s">
        <v>52</v>
      </c>
      <c r="K5935" t="s">
        <v>52</v>
      </c>
      <c r="L5935" t="s">
        <v>52</v>
      </c>
      <c r="M5935">
        <v>4</v>
      </c>
      <c r="N5935" t="s">
        <v>63</v>
      </c>
      <c r="P5935" s="2">
        <v>2</v>
      </c>
      <c r="Q5935" t="s">
        <v>56</v>
      </c>
      <c r="R5935">
        <v>60</v>
      </c>
      <c r="S5935" s="5">
        <f t="shared" si="92"/>
        <v>0</v>
      </c>
      <c r="T5935" t="s">
        <v>57</v>
      </c>
      <c r="U5935" t="s">
        <v>53</v>
      </c>
      <c r="W5935" t="s">
        <v>53</v>
      </c>
      <c r="Y5935" t="s">
        <v>55</v>
      </c>
      <c r="Z5935" t="s">
        <v>52</v>
      </c>
      <c r="AA5935">
        <v>1</v>
      </c>
      <c r="AB5935" t="s">
        <v>72</v>
      </c>
      <c r="AD5935" t="s">
        <v>73</v>
      </c>
      <c r="AE5935" t="s">
        <v>53</v>
      </c>
      <c r="AF5935" t="s">
        <v>53</v>
      </c>
      <c r="AG5935" t="s">
        <v>52</v>
      </c>
      <c r="AH5935">
        <v>3</v>
      </c>
      <c r="AI5935" t="s">
        <v>63</v>
      </c>
      <c r="AJ5935" t="s">
        <v>53</v>
      </c>
    </row>
    <row r="5936" spans="1:49" hidden="1" x14ac:dyDescent="0.35">
      <c r="A5936" s="2" t="s">
        <v>1548</v>
      </c>
      <c r="B5936">
        <v>14</v>
      </c>
      <c r="C5936">
        <v>1405</v>
      </c>
      <c r="D5936">
        <v>2</v>
      </c>
      <c r="E5936" t="s">
        <v>50</v>
      </c>
      <c r="F5936">
        <v>72</v>
      </c>
      <c r="G5936" t="s">
        <v>72</v>
      </c>
      <c r="I5936" t="s">
        <v>73</v>
      </c>
      <c r="J5936" t="s">
        <v>52</v>
      </c>
      <c r="K5936" t="s">
        <v>52</v>
      </c>
      <c r="L5936" t="s">
        <v>52</v>
      </c>
      <c r="M5936">
        <v>4</v>
      </c>
      <c r="N5936" t="s">
        <v>63</v>
      </c>
      <c r="P5936" s="2">
        <v>3</v>
      </c>
      <c r="Q5936" t="s">
        <v>56</v>
      </c>
      <c r="R5936">
        <v>40</v>
      </c>
      <c r="S5936" s="5">
        <f t="shared" si="92"/>
        <v>0</v>
      </c>
      <c r="T5936" t="s">
        <v>58</v>
      </c>
      <c r="U5936" t="s">
        <v>52</v>
      </c>
      <c r="V5936">
        <v>1</v>
      </c>
      <c r="W5936" t="s">
        <v>52</v>
      </c>
      <c r="X5936">
        <v>2</v>
      </c>
      <c r="Y5936" t="s">
        <v>59</v>
      </c>
      <c r="AB5936" t="s">
        <v>72</v>
      </c>
      <c r="AD5936" t="s">
        <v>73</v>
      </c>
      <c r="AE5936" t="s">
        <v>52</v>
      </c>
      <c r="AF5936" t="s">
        <v>52</v>
      </c>
      <c r="AG5936" t="s">
        <v>52</v>
      </c>
      <c r="AH5936">
        <v>5</v>
      </c>
      <c r="AI5936" t="s">
        <v>78</v>
      </c>
      <c r="AJ5936" t="s">
        <v>53</v>
      </c>
    </row>
    <row r="5937" spans="1:49" hidden="1" x14ac:dyDescent="0.35">
      <c r="A5937" s="2" t="s">
        <v>1549</v>
      </c>
      <c r="B5937">
        <v>24</v>
      </c>
      <c r="C5937">
        <v>2402</v>
      </c>
      <c r="D5937">
        <v>2</v>
      </c>
      <c r="O5937">
        <v>1</v>
      </c>
      <c r="P5937" s="2">
        <v>2</v>
      </c>
      <c r="Q5937" t="s">
        <v>50</v>
      </c>
      <c r="R5937">
        <v>35</v>
      </c>
      <c r="S5937" s="5">
        <f t="shared" si="92"/>
        <v>0</v>
      </c>
      <c r="T5937" t="s">
        <v>54</v>
      </c>
      <c r="U5937" t="s">
        <v>53</v>
      </c>
      <c r="W5937" t="s">
        <v>53</v>
      </c>
      <c r="Y5937" t="s">
        <v>55</v>
      </c>
      <c r="Z5937" t="s">
        <v>52</v>
      </c>
      <c r="AA5937">
        <v>3</v>
      </c>
      <c r="AB5937" t="s">
        <v>72</v>
      </c>
      <c r="AD5937" t="s">
        <v>73</v>
      </c>
      <c r="AE5937" t="s">
        <v>52</v>
      </c>
      <c r="AF5937" t="s">
        <v>52</v>
      </c>
      <c r="AG5937" t="s">
        <v>52</v>
      </c>
      <c r="AH5937">
        <v>9</v>
      </c>
      <c r="AI5937" t="s">
        <v>100</v>
      </c>
      <c r="AJ5937" t="s">
        <v>53</v>
      </c>
    </row>
    <row r="5938" spans="1:49" hidden="1" x14ac:dyDescent="0.35">
      <c r="A5938" s="2" t="s">
        <v>1549</v>
      </c>
      <c r="B5938">
        <v>24</v>
      </c>
      <c r="C5938">
        <v>2402</v>
      </c>
      <c r="D5938">
        <v>2</v>
      </c>
      <c r="O5938">
        <v>1</v>
      </c>
      <c r="P5938" s="2">
        <v>3</v>
      </c>
      <c r="Q5938" t="s">
        <v>56</v>
      </c>
      <c r="R5938">
        <v>33</v>
      </c>
      <c r="S5938" s="5">
        <f t="shared" si="92"/>
        <v>0</v>
      </c>
      <c r="T5938" t="s">
        <v>57</v>
      </c>
      <c r="U5938" t="s">
        <v>53</v>
      </c>
      <c r="W5938" t="s">
        <v>53</v>
      </c>
      <c r="Y5938" t="s">
        <v>55</v>
      </c>
      <c r="Z5938" t="s">
        <v>52</v>
      </c>
      <c r="AA5938">
        <v>2</v>
      </c>
      <c r="AB5938" t="s">
        <v>72</v>
      </c>
      <c r="AD5938" t="s">
        <v>73</v>
      </c>
      <c r="AE5938" t="s">
        <v>52</v>
      </c>
      <c r="AF5938" t="s">
        <v>52</v>
      </c>
      <c r="AG5938" t="s">
        <v>52</v>
      </c>
      <c r="AH5938">
        <v>3</v>
      </c>
      <c r="AI5938" t="s">
        <v>63</v>
      </c>
      <c r="AJ5938" t="s">
        <v>53</v>
      </c>
    </row>
    <row r="5939" spans="1:49" x14ac:dyDescent="0.35">
      <c r="A5939" s="2" t="s">
        <v>1549</v>
      </c>
      <c r="B5939">
        <v>24</v>
      </c>
      <c r="C5939">
        <v>2402</v>
      </c>
      <c r="D5939">
        <v>2</v>
      </c>
      <c r="O5939">
        <v>1</v>
      </c>
      <c r="P5939" s="6">
        <v>4</v>
      </c>
      <c r="Q5939" t="s">
        <v>56</v>
      </c>
      <c r="R5939">
        <v>9</v>
      </c>
      <c r="S5939" s="5">
        <f t="shared" si="92"/>
        <v>1</v>
      </c>
      <c r="T5939" t="s">
        <v>58</v>
      </c>
      <c r="U5939" t="s">
        <v>52</v>
      </c>
      <c r="V5939">
        <v>2</v>
      </c>
      <c r="W5939" t="s">
        <v>52</v>
      </c>
      <c r="X5939">
        <v>3</v>
      </c>
      <c r="AB5939" t="s">
        <v>72</v>
      </c>
      <c r="AD5939" t="s">
        <v>73</v>
      </c>
      <c r="AE5939" t="s">
        <v>52</v>
      </c>
      <c r="AF5939" t="s">
        <v>52</v>
      </c>
      <c r="AG5939" t="s">
        <v>52</v>
      </c>
      <c r="AH5939">
        <v>5</v>
      </c>
      <c r="AI5939" t="s">
        <v>63</v>
      </c>
      <c r="AJ5939" t="s">
        <v>52</v>
      </c>
      <c r="AK5939" t="s">
        <v>64</v>
      </c>
      <c r="AM5939" t="s">
        <v>62</v>
      </c>
      <c r="AN5939" t="s">
        <v>53</v>
      </c>
      <c r="AP5939">
        <v>0</v>
      </c>
      <c r="AQ5939">
        <v>0</v>
      </c>
      <c r="AR5939">
        <v>20000</v>
      </c>
      <c r="AS5939">
        <v>12000</v>
      </c>
      <c r="AT5939">
        <v>324000</v>
      </c>
      <c r="AU5939">
        <v>0</v>
      </c>
      <c r="AV5939">
        <v>0</v>
      </c>
      <c r="AW5939">
        <v>356000</v>
      </c>
    </row>
    <row r="5940" spans="1:49" hidden="1" x14ac:dyDescent="0.35">
      <c r="A5940" s="2" t="s">
        <v>1550</v>
      </c>
      <c r="B5940">
        <v>12</v>
      </c>
      <c r="C5940">
        <v>1204</v>
      </c>
      <c r="D5940">
        <v>1</v>
      </c>
      <c r="E5940" t="s">
        <v>50</v>
      </c>
      <c r="F5940">
        <v>67</v>
      </c>
      <c r="G5940" t="s">
        <v>72</v>
      </c>
      <c r="I5940" t="s">
        <v>52</v>
      </c>
      <c r="J5940" t="s">
        <v>52</v>
      </c>
      <c r="K5940" t="s">
        <v>52</v>
      </c>
      <c r="L5940" t="s">
        <v>52</v>
      </c>
      <c r="M5940">
        <v>6</v>
      </c>
      <c r="N5940" t="s">
        <v>79</v>
      </c>
      <c r="P5940" s="2">
        <v>1</v>
      </c>
      <c r="Q5940" t="s">
        <v>50</v>
      </c>
      <c r="R5940">
        <v>67</v>
      </c>
      <c r="S5940" s="5">
        <f t="shared" si="92"/>
        <v>0</v>
      </c>
      <c r="T5940" t="s">
        <v>54</v>
      </c>
      <c r="U5940" t="s">
        <v>53</v>
      </c>
      <c r="W5940" t="s">
        <v>53</v>
      </c>
      <c r="Y5940" t="s">
        <v>55</v>
      </c>
      <c r="Z5940" t="s">
        <v>52</v>
      </c>
      <c r="AA5940">
        <v>2</v>
      </c>
      <c r="AB5940" t="s">
        <v>72</v>
      </c>
      <c r="AD5940" t="s">
        <v>52</v>
      </c>
      <c r="AE5940" t="s">
        <v>52</v>
      </c>
      <c r="AF5940" t="s">
        <v>52</v>
      </c>
      <c r="AG5940" t="s">
        <v>52</v>
      </c>
      <c r="AH5940">
        <v>6</v>
      </c>
      <c r="AI5940" t="s">
        <v>79</v>
      </c>
      <c r="AJ5940" t="s">
        <v>53</v>
      </c>
    </row>
    <row r="5941" spans="1:49" hidden="1" x14ac:dyDescent="0.35">
      <c r="A5941" s="2" t="s">
        <v>1550</v>
      </c>
      <c r="B5941">
        <v>12</v>
      </c>
      <c r="C5941">
        <v>1204</v>
      </c>
      <c r="D5941">
        <v>1</v>
      </c>
      <c r="E5941" t="s">
        <v>50</v>
      </c>
      <c r="F5941">
        <v>67</v>
      </c>
      <c r="G5941" t="s">
        <v>72</v>
      </c>
      <c r="I5941" t="s">
        <v>52</v>
      </c>
      <c r="J5941" t="s">
        <v>52</v>
      </c>
      <c r="K5941" t="s">
        <v>52</v>
      </c>
      <c r="L5941" t="s">
        <v>52</v>
      </c>
      <c r="M5941">
        <v>6</v>
      </c>
      <c r="N5941" t="s">
        <v>79</v>
      </c>
      <c r="P5941" s="2">
        <v>2</v>
      </c>
      <c r="Q5941" t="s">
        <v>56</v>
      </c>
      <c r="R5941">
        <v>63</v>
      </c>
      <c r="S5941" s="5">
        <f t="shared" si="92"/>
        <v>0</v>
      </c>
      <c r="T5941" t="s">
        <v>57</v>
      </c>
      <c r="U5941" t="s">
        <v>53</v>
      </c>
      <c r="W5941" t="s">
        <v>53</v>
      </c>
      <c r="Y5941" t="s">
        <v>55</v>
      </c>
      <c r="Z5941" t="s">
        <v>52</v>
      </c>
      <c r="AA5941">
        <v>1</v>
      </c>
      <c r="AB5941" t="s">
        <v>72</v>
      </c>
      <c r="AD5941" t="s">
        <v>73</v>
      </c>
      <c r="AE5941" t="s">
        <v>52</v>
      </c>
      <c r="AF5941" t="s">
        <v>52</v>
      </c>
      <c r="AG5941" t="s">
        <v>52</v>
      </c>
      <c r="AH5941">
        <v>5</v>
      </c>
      <c r="AI5941" t="s">
        <v>83</v>
      </c>
      <c r="AJ5941" t="s">
        <v>53</v>
      </c>
    </row>
    <row r="5942" spans="1:49" hidden="1" x14ac:dyDescent="0.35">
      <c r="A5942" s="2" t="s">
        <v>1550</v>
      </c>
      <c r="B5942">
        <v>12</v>
      </c>
      <c r="C5942">
        <v>1204</v>
      </c>
      <c r="D5942">
        <v>1</v>
      </c>
      <c r="E5942" t="s">
        <v>50</v>
      </c>
      <c r="F5942">
        <v>67</v>
      </c>
      <c r="G5942" t="s">
        <v>72</v>
      </c>
      <c r="I5942" t="s">
        <v>52</v>
      </c>
      <c r="J5942" t="s">
        <v>52</v>
      </c>
      <c r="K5942" t="s">
        <v>52</v>
      </c>
      <c r="L5942" t="s">
        <v>52</v>
      </c>
      <c r="M5942">
        <v>6</v>
      </c>
      <c r="N5942" t="s">
        <v>79</v>
      </c>
      <c r="P5942" s="2">
        <v>3</v>
      </c>
      <c r="Q5942" t="s">
        <v>50</v>
      </c>
      <c r="R5942">
        <v>38</v>
      </c>
      <c r="S5942" s="5">
        <f t="shared" si="92"/>
        <v>0</v>
      </c>
      <c r="T5942" t="s">
        <v>58</v>
      </c>
      <c r="U5942" t="s">
        <v>52</v>
      </c>
      <c r="V5942">
        <v>1</v>
      </c>
      <c r="W5942" t="s">
        <v>52</v>
      </c>
      <c r="X5942">
        <v>2</v>
      </c>
      <c r="Y5942" t="s">
        <v>59</v>
      </c>
      <c r="AB5942" t="s">
        <v>72</v>
      </c>
      <c r="AD5942" t="s">
        <v>73</v>
      </c>
      <c r="AE5942" t="s">
        <v>52</v>
      </c>
      <c r="AF5942" t="s">
        <v>52</v>
      </c>
      <c r="AG5942" t="s">
        <v>52</v>
      </c>
      <c r="AH5942">
        <v>12</v>
      </c>
      <c r="AI5942" t="s">
        <v>76</v>
      </c>
      <c r="AJ5942" t="s">
        <v>53</v>
      </c>
    </row>
    <row r="5943" spans="1:49" hidden="1" x14ac:dyDescent="0.35">
      <c r="A5943" s="2" t="s">
        <v>1550</v>
      </c>
      <c r="B5943">
        <v>12</v>
      </c>
      <c r="C5943">
        <v>1204</v>
      </c>
      <c r="D5943">
        <v>1</v>
      </c>
      <c r="E5943" t="s">
        <v>50</v>
      </c>
      <c r="F5943">
        <v>67</v>
      </c>
      <c r="G5943" t="s">
        <v>72</v>
      </c>
      <c r="I5943" t="s">
        <v>52</v>
      </c>
      <c r="J5943" t="s">
        <v>52</v>
      </c>
      <c r="K5943" t="s">
        <v>52</v>
      </c>
      <c r="L5943" t="s">
        <v>52</v>
      </c>
      <c r="M5943">
        <v>6</v>
      </c>
      <c r="N5943" t="s">
        <v>79</v>
      </c>
      <c r="P5943" s="2">
        <v>4</v>
      </c>
      <c r="Q5943" t="s">
        <v>56</v>
      </c>
      <c r="R5943">
        <v>26</v>
      </c>
      <c r="S5943" s="5">
        <f t="shared" si="92"/>
        <v>0</v>
      </c>
      <c r="T5943" t="s">
        <v>58</v>
      </c>
      <c r="U5943" t="s">
        <v>52</v>
      </c>
      <c r="V5943">
        <v>1</v>
      </c>
      <c r="W5943" t="s">
        <v>52</v>
      </c>
      <c r="X5943">
        <v>2</v>
      </c>
      <c r="Y5943" t="s">
        <v>59</v>
      </c>
      <c r="AB5943" t="s">
        <v>72</v>
      </c>
      <c r="AD5943" t="s">
        <v>73</v>
      </c>
      <c r="AE5943" t="s">
        <v>52</v>
      </c>
      <c r="AF5943" t="s">
        <v>52</v>
      </c>
      <c r="AG5943" t="s">
        <v>52</v>
      </c>
      <c r="AH5943">
        <v>12</v>
      </c>
      <c r="AI5943" t="s">
        <v>76</v>
      </c>
      <c r="AJ5943" t="s">
        <v>53</v>
      </c>
    </row>
    <row r="5944" spans="1:49" hidden="1" x14ac:dyDescent="0.35">
      <c r="A5944" s="2" t="s">
        <v>1550</v>
      </c>
      <c r="B5944">
        <v>12</v>
      </c>
      <c r="C5944">
        <v>1204</v>
      </c>
      <c r="D5944">
        <v>1</v>
      </c>
      <c r="E5944" t="s">
        <v>50</v>
      </c>
      <c r="F5944">
        <v>67</v>
      </c>
      <c r="G5944" t="s">
        <v>72</v>
      </c>
      <c r="I5944" t="s">
        <v>52</v>
      </c>
      <c r="J5944" t="s">
        <v>52</v>
      </c>
      <c r="K5944" t="s">
        <v>52</v>
      </c>
      <c r="L5944" t="s">
        <v>52</v>
      </c>
      <c r="M5944">
        <v>6</v>
      </c>
      <c r="N5944" t="s">
        <v>79</v>
      </c>
      <c r="P5944" s="2">
        <v>5</v>
      </c>
      <c r="Q5944" t="s">
        <v>50</v>
      </c>
      <c r="R5944">
        <v>24</v>
      </c>
      <c r="S5944" s="5">
        <f t="shared" si="92"/>
        <v>0</v>
      </c>
      <c r="T5944" t="s">
        <v>58</v>
      </c>
      <c r="U5944" t="s">
        <v>52</v>
      </c>
      <c r="V5944">
        <v>1</v>
      </c>
      <c r="W5944" t="s">
        <v>52</v>
      </c>
      <c r="X5944">
        <v>2</v>
      </c>
      <c r="Y5944" t="s">
        <v>59</v>
      </c>
      <c r="AB5944" t="s">
        <v>72</v>
      </c>
      <c r="AD5944" t="s">
        <v>73</v>
      </c>
      <c r="AE5944" t="s">
        <v>52</v>
      </c>
      <c r="AF5944" t="s">
        <v>52</v>
      </c>
      <c r="AG5944" t="s">
        <v>52</v>
      </c>
      <c r="AH5944">
        <v>12</v>
      </c>
      <c r="AI5944" t="s">
        <v>76</v>
      </c>
      <c r="AJ5944" t="s">
        <v>53</v>
      </c>
      <c r="AP5944">
        <v>0</v>
      </c>
      <c r="AQ5944">
        <v>400000</v>
      </c>
      <c r="AR5944">
        <v>50000</v>
      </c>
      <c r="AS5944">
        <v>0</v>
      </c>
      <c r="AT5944">
        <v>0</v>
      </c>
      <c r="AU5944">
        <v>200000</v>
      </c>
      <c r="AV5944">
        <v>0</v>
      </c>
      <c r="AW5944">
        <v>650000</v>
      </c>
    </row>
    <row r="5945" spans="1:49" hidden="1" x14ac:dyDescent="0.35">
      <c r="A5945" s="2" t="s">
        <v>1551</v>
      </c>
      <c r="B5945">
        <v>11</v>
      </c>
      <c r="C5945">
        <v>1102</v>
      </c>
      <c r="D5945">
        <v>2</v>
      </c>
      <c r="E5945" t="s">
        <v>56</v>
      </c>
      <c r="F5945">
        <v>69</v>
      </c>
      <c r="G5945" t="s">
        <v>72</v>
      </c>
      <c r="I5945" t="s">
        <v>73</v>
      </c>
      <c r="J5945" t="s">
        <v>53</v>
      </c>
      <c r="K5945" t="s">
        <v>53</v>
      </c>
      <c r="L5945" t="s">
        <v>53</v>
      </c>
      <c r="M5945">
        <v>0</v>
      </c>
      <c r="O5945">
        <v>3</v>
      </c>
      <c r="P5945" s="2">
        <v>1</v>
      </c>
      <c r="Q5945" t="s">
        <v>56</v>
      </c>
      <c r="R5945">
        <v>69</v>
      </c>
      <c r="S5945" s="5">
        <f t="shared" si="92"/>
        <v>0</v>
      </c>
      <c r="T5945" t="s">
        <v>54</v>
      </c>
      <c r="U5945" t="s">
        <v>53</v>
      </c>
      <c r="W5945" t="s">
        <v>53</v>
      </c>
      <c r="Y5945" t="s">
        <v>92</v>
      </c>
      <c r="AB5945" t="s">
        <v>72</v>
      </c>
      <c r="AD5945" t="s">
        <v>73</v>
      </c>
      <c r="AE5945" t="s">
        <v>53</v>
      </c>
      <c r="AF5945" t="s">
        <v>53</v>
      </c>
      <c r="AG5945" t="s">
        <v>53</v>
      </c>
    </row>
    <row r="5946" spans="1:49" hidden="1" x14ac:dyDescent="0.35">
      <c r="A5946" s="2" t="s">
        <v>1551</v>
      </c>
      <c r="B5946">
        <v>11</v>
      </c>
      <c r="C5946">
        <v>1102</v>
      </c>
      <c r="D5946">
        <v>2</v>
      </c>
      <c r="E5946" t="s">
        <v>56</v>
      </c>
      <c r="F5946">
        <v>69</v>
      </c>
      <c r="G5946" t="s">
        <v>72</v>
      </c>
      <c r="I5946" t="s">
        <v>73</v>
      </c>
      <c r="J5946" t="s">
        <v>53</v>
      </c>
      <c r="K5946" t="s">
        <v>53</v>
      </c>
      <c r="L5946" t="s">
        <v>53</v>
      </c>
      <c r="M5946">
        <v>0</v>
      </c>
      <c r="O5946">
        <v>3</v>
      </c>
      <c r="P5946" s="2">
        <v>2</v>
      </c>
      <c r="Q5946" t="s">
        <v>50</v>
      </c>
      <c r="R5946">
        <v>47</v>
      </c>
      <c r="S5946" s="5">
        <f t="shared" si="92"/>
        <v>0</v>
      </c>
      <c r="T5946" t="s">
        <v>99</v>
      </c>
      <c r="U5946" t="s">
        <v>53</v>
      </c>
      <c r="W5946" t="s">
        <v>53</v>
      </c>
      <c r="Y5946" t="s">
        <v>92</v>
      </c>
      <c r="AB5946" t="s">
        <v>72</v>
      </c>
      <c r="AD5946" t="s">
        <v>73</v>
      </c>
      <c r="AE5946" t="s">
        <v>52</v>
      </c>
      <c r="AF5946" t="s">
        <v>52</v>
      </c>
      <c r="AG5946" t="s">
        <v>52</v>
      </c>
      <c r="AH5946">
        <v>4</v>
      </c>
      <c r="AI5946" t="s">
        <v>83</v>
      </c>
      <c r="AJ5946" t="s">
        <v>53</v>
      </c>
    </row>
    <row r="5947" spans="1:49" hidden="1" x14ac:dyDescent="0.35">
      <c r="A5947" s="2" t="s">
        <v>1551</v>
      </c>
      <c r="B5947">
        <v>11</v>
      </c>
      <c r="C5947">
        <v>1102</v>
      </c>
      <c r="D5947">
        <v>2</v>
      </c>
      <c r="E5947" t="s">
        <v>56</v>
      </c>
      <c r="F5947">
        <v>69</v>
      </c>
      <c r="G5947" t="s">
        <v>72</v>
      </c>
      <c r="I5947" t="s">
        <v>73</v>
      </c>
      <c r="J5947" t="s">
        <v>53</v>
      </c>
      <c r="K5947" t="s">
        <v>53</v>
      </c>
      <c r="L5947" t="s">
        <v>53</v>
      </c>
      <c r="M5947">
        <v>0</v>
      </c>
      <c r="O5947">
        <v>3</v>
      </c>
      <c r="P5947" s="2">
        <v>3</v>
      </c>
      <c r="Q5947" t="s">
        <v>56</v>
      </c>
      <c r="R5947">
        <v>19</v>
      </c>
      <c r="S5947" s="5">
        <f t="shared" si="92"/>
        <v>0</v>
      </c>
      <c r="T5947" t="s">
        <v>102</v>
      </c>
      <c r="U5947" t="s">
        <v>52</v>
      </c>
      <c r="V5947">
        <v>2</v>
      </c>
      <c r="W5947" t="s">
        <v>53</v>
      </c>
      <c r="Y5947" t="s">
        <v>59</v>
      </c>
      <c r="AB5947" t="s">
        <v>72</v>
      </c>
      <c r="AD5947" t="s">
        <v>73</v>
      </c>
      <c r="AE5947" t="s">
        <v>52</v>
      </c>
      <c r="AF5947" t="s">
        <v>52</v>
      </c>
      <c r="AG5947" t="s">
        <v>52</v>
      </c>
      <c r="AH5947">
        <v>11</v>
      </c>
      <c r="AI5947" t="s">
        <v>94</v>
      </c>
      <c r="AJ5947" t="s">
        <v>52</v>
      </c>
      <c r="AK5947" t="s">
        <v>108</v>
      </c>
      <c r="AM5947" t="s">
        <v>62</v>
      </c>
      <c r="AN5947" t="s">
        <v>52</v>
      </c>
      <c r="AP5947">
        <v>0</v>
      </c>
      <c r="AQ5947">
        <v>0</v>
      </c>
      <c r="AR5947">
        <v>30000</v>
      </c>
      <c r="AS5947">
        <v>100000</v>
      </c>
      <c r="AT5947">
        <v>0</v>
      </c>
      <c r="AU5947">
        <v>0</v>
      </c>
      <c r="AV5947">
        <v>0</v>
      </c>
      <c r="AW5947">
        <v>130000</v>
      </c>
    </row>
    <row r="5948" spans="1:49" hidden="1" x14ac:dyDescent="0.35">
      <c r="A5948" s="2" t="s">
        <v>1551</v>
      </c>
      <c r="B5948">
        <v>11</v>
      </c>
      <c r="C5948">
        <v>1102</v>
      </c>
      <c r="D5948">
        <v>2</v>
      </c>
      <c r="E5948" t="s">
        <v>56</v>
      </c>
      <c r="F5948">
        <v>69</v>
      </c>
      <c r="G5948" t="s">
        <v>72</v>
      </c>
      <c r="I5948" t="s">
        <v>73</v>
      </c>
      <c r="J5948" t="s">
        <v>53</v>
      </c>
      <c r="K5948" t="s">
        <v>53</v>
      </c>
      <c r="L5948" t="s">
        <v>53</v>
      </c>
      <c r="M5948">
        <v>0</v>
      </c>
      <c r="O5948">
        <v>3</v>
      </c>
      <c r="P5948" s="2">
        <v>4</v>
      </c>
      <c r="Q5948" t="s">
        <v>56</v>
      </c>
      <c r="R5948">
        <v>5</v>
      </c>
      <c r="S5948" s="5">
        <f t="shared" si="92"/>
        <v>0</v>
      </c>
      <c r="T5948" t="s">
        <v>174</v>
      </c>
      <c r="U5948" t="s">
        <v>53</v>
      </c>
      <c r="W5948" t="s">
        <v>53</v>
      </c>
      <c r="AB5948" t="s">
        <v>72</v>
      </c>
      <c r="AD5948" t="s">
        <v>73</v>
      </c>
      <c r="AE5948" t="s">
        <v>53</v>
      </c>
      <c r="AF5948" t="s">
        <v>53</v>
      </c>
      <c r="AG5948" t="s">
        <v>52</v>
      </c>
      <c r="AH5948">
        <v>1</v>
      </c>
      <c r="AI5948" t="s">
        <v>68</v>
      </c>
      <c r="AJ5948" t="s">
        <v>52</v>
      </c>
      <c r="AK5948" t="s">
        <v>68</v>
      </c>
      <c r="AL5948" t="s">
        <v>109</v>
      </c>
      <c r="AN5948" t="s">
        <v>53</v>
      </c>
    </row>
    <row r="5949" spans="1:49" hidden="1" x14ac:dyDescent="0.35">
      <c r="A5949" s="2" t="s">
        <v>1551</v>
      </c>
      <c r="B5949">
        <v>11</v>
      </c>
      <c r="C5949">
        <v>1102</v>
      </c>
      <c r="D5949">
        <v>2</v>
      </c>
      <c r="E5949" t="s">
        <v>56</v>
      </c>
      <c r="F5949">
        <v>69</v>
      </c>
      <c r="G5949" t="s">
        <v>72</v>
      </c>
      <c r="I5949" t="s">
        <v>73</v>
      </c>
      <c r="J5949" t="s">
        <v>53</v>
      </c>
      <c r="K5949" t="s">
        <v>53</v>
      </c>
      <c r="L5949" t="s">
        <v>53</v>
      </c>
      <c r="M5949">
        <v>0</v>
      </c>
      <c r="O5949">
        <v>3</v>
      </c>
      <c r="P5949" s="2">
        <v>5</v>
      </c>
      <c r="Q5949" t="s">
        <v>56</v>
      </c>
      <c r="R5949">
        <v>4</v>
      </c>
      <c r="S5949" s="5">
        <f t="shared" si="92"/>
        <v>0</v>
      </c>
      <c r="T5949" t="s">
        <v>174</v>
      </c>
      <c r="U5949" t="s">
        <v>53</v>
      </c>
      <c r="W5949" t="s">
        <v>53</v>
      </c>
      <c r="AB5949" t="s">
        <v>72</v>
      </c>
      <c r="AD5949" t="s">
        <v>73</v>
      </c>
      <c r="AE5949" t="s">
        <v>53</v>
      </c>
      <c r="AF5949" t="s">
        <v>53</v>
      </c>
      <c r="AG5949" t="s">
        <v>52</v>
      </c>
      <c r="AH5949">
        <v>1</v>
      </c>
      <c r="AI5949" t="s">
        <v>68</v>
      </c>
      <c r="AJ5949" t="s">
        <v>52</v>
      </c>
      <c r="AK5949" t="s">
        <v>68</v>
      </c>
      <c r="AL5949" t="s">
        <v>109</v>
      </c>
      <c r="AN5949" t="s">
        <v>53</v>
      </c>
    </row>
    <row r="5950" spans="1:49" hidden="1" x14ac:dyDescent="0.35">
      <c r="A5950" s="2" t="s">
        <v>1551</v>
      </c>
      <c r="B5950">
        <v>11</v>
      </c>
      <c r="C5950">
        <v>1102</v>
      </c>
      <c r="D5950">
        <v>2</v>
      </c>
      <c r="E5950" t="s">
        <v>56</v>
      </c>
      <c r="F5950">
        <v>69</v>
      </c>
      <c r="G5950" t="s">
        <v>72</v>
      </c>
      <c r="I5950" t="s">
        <v>73</v>
      </c>
      <c r="J5950" t="s">
        <v>53</v>
      </c>
      <c r="K5950" t="s">
        <v>53</v>
      </c>
      <c r="L5950" t="s">
        <v>53</v>
      </c>
      <c r="M5950">
        <v>0</v>
      </c>
      <c r="O5950">
        <v>3</v>
      </c>
      <c r="P5950" s="2">
        <v>6</v>
      </c>
      <c r="Q5950" t="s">
        <v>56</v>
      </c>
      <c r="R5950">
        <v>2</v>
      </c>
      <c r="S5950" s="5">
        <f t="shared" si="92"/>
        <v>0</v>
      </c>
      <c r="T5950" t="s">
        <v>174</v>
      </c>
      <c r="U5950" t="s">
        <v>53</v>
      </c>
      <c r="W5950" t="s">
        <v>53</v>
      </c>
      <c r="AB5950" t="s">
        <v>72</v>
      </c>
      <c r="AD5950" t="s">
        <v>73</v>
      </c>
    </row>
    <row r="5951" spans="1:49" hidden="1" x14ac:dyDescent="0.35">
      <c r="A5951" s="2" t="s">
        <v>1552</v>
      </c>
      <c r="B5951">
        <v>2</v>
      </c>
      <c r="C5951">
        <v>208</v>
      </c>
      <c r="D5951">
        <v>1</v>
      </c>
      <c r="E5951" t="s">
        <v>50</v>
      </c>
      <c r="F5951">
        <v>51</v>
      </c>
      <c r="G5951" t="s">
        <v>72</v>
      </c>
      <c r="I5951" t="s">
        <v>73</v>
      </c>
      <c r="J5951" t="s">
        <v>52</v>
      </c>
      <c r="K5951" t="s">
        <v>52</v>
      </c>
      <c r="L5951" t="s">
        <v>52</v>
      </c>
      <c r="M5951">
        <v>8</v>
      </c>
      <c r="N5951" t="s">
        <v>86</v>
      </c>
      <c r="P5951" s="2">
        <v>1</v>
      </c>
      <c r="Q5951" t="s">
        <v>50</v>
      </c>
      <c r="R5951">
        <v>51</v>
      </c>
      <c r="S5951" s="5">
        <f t="shared" si="92"/>
        <v>0</v>
      </c>
      <c r="T5951" t="s">
        <v>54</v>
      </c>
      <c r="U5951" t="s">
        <v>53</v>
      </c>
      <c r="W5951" t="s">
        <v>53</v>
      </c>
      <c r="Y5951" t="s">
        <v>92</v>
      </c>
      <c r="AB5951" t="s">
        <v>72</v>
      </c>
      <c r="AD5951" t="s">
        <v>73</v>
      </c>
      <c r="AE5951" t="s">
        <v>52</v>
      </c>
      <c r="AF5951" t="s">
        <v>52</v>
      </c>
      <c r="AG5951" t="s">
        <v>52</v>
      </c>
      <c r="AH5951">
        <v>8</v>
      </c>
      <c r="AI5951" t="s">
        <v>86</v>
      </c>
      <c r="AJ5951" t="s">
        <v>53</v>
      </c>
    </row>
    <row r="5952" spans="1:49" hidden="1" x14ac:dyDescent="0.35">
      <c r="A5952" s="2" t="s">
        <v>1553</v>
      </c>
      <c r="B5952">
        <v>17</v>
      </c>
      <c r="C5952">
        <v>1709</v>
      </c>
      <c r="D5952">
        <v>1</v>
      </c>
      <c r="E5952" t="s">
        <v>50</v>
      </c>
      <c r="F5952">
        <v>46</v>
      </c>
      <c r="G5952" t="s">
        <v>72</v>
      </c>
      <c r="I5952" t="s">
        <v>73</v>
      </c>
      <c r="J5952" t="s">
        <v>52</v>
      </c>
      <c r="K5952" t="s">
        <v>52</v>
      </c>
      <c r="L5952" t="s">
        <v>52</v>
      </c>
      <c r="M5952">
        <v>3</v>
      </c>
      <c r="N5952" t="s">
        <v>63</v>
      </c>
      <c r="O5952">
        <v>4</v>
      </c>
      <c r="P5952" s="2">
        <v>1</v>
      </c>
      <c r="Q5952" t="s">
        <v>50</v>
      </c>
      <c r="R5952">
        <v>46</v>
      </c>
      <c r="S5952" s="5">
        <f t="shared" si="92"/>
        <v>0</v>
      </c>
      <c r="T5952" t="s">
        <v>54</v>
      </c>
      <c r="U5952" t="s">
        <v>53</v>
      </c>
      <c r="W5952" t="s">
        <v>53</v>
      </c>
      <c r="Y5952" t="s">
        <v>55</v>
      </c>
      <c r="Z5952" t="s">
        <v>52</v>
      </c>
      <c r="AA5952">
        <v>2</v>
      </c>
      <c r="AB5952" t="s">
        <v>72</v>
      </c>
      <c r="AD5952" t="s">
        <v>73</v>
      </c>
      <c r="AE5952" t="s">
        <v>52</v>
      </c>
      <c r="AF5952" t="s">
        <v>52</v>
      </c>
      <c r="AG5952" t="s">
        <v>52</v>
      </c>
      <c r="AH5952">
        <v>3</v>
      </c>
      <c r="AI5952" t="s">
        <v>63</v>
      </c>
      <c r="AJ5952" t="s">
        <v>53</v>
      </c>
    </row>
    <row r="5953" spans="1:49" hidden="1" x14ac:dyDescent="0.35">
      <c r="A5953" s="2" t="s">
        <v>1553</v>
      </c>
      <c r="B5953">
        <v>17</v>
      </c>
      <c r="C5953">
        <v>1709</v>
      </c>
      <c r="D5953">
        <v>1</v>
      </c>
      <c r="E5953" t="s">
        <v>50</v>
      </c>
      <c r="F5953">
        <v>46</v>
      </c>
      <c r="G5953" t="s">
        <v>72</v>
      </c>
      <c r="I5953" t="s">
        <v>73</v>
      </c>
      <c r="J5953" t="s">
        <v>52</v>
      </c>
      <c r="K5953" t="s">
        <v>52</v>
      </c>
      <c r="L5953" t="s">
        <v>52</v>
      </c>
      <c r="M5953">
        <v>3</v>
      </c>
      <c r="N5953" t="s">
        <v>63</v>
      </c>
      <c r="O5953">
        <v>4</v>
      </c>
      <c r="P5953" s="2">
        <v>2</v>
      </c>
      <c r="Q5953" t="s">
        <v>56</v>
      </c>
      <c r="R5953">
        <v>41</v>
      </c>
      <c r="S5953" s="5">
        <f t="shared" si="92"/>
        <v>0</v>
      </c>
      <c r="T5953" t="s">
        <v>57</v>
      </c>
      <c r="U5953" t="s">
        <v>53</v>
      </c>
      <c r="W5953" t="s">
        <v>53</v>
      </c>
      <c r="Y5953" t="s">
        <v>55</v>
      </c>
      <c r="Z5953" t="s">
        <v>52</v>
      </c>
      <c r="AA5953">
        <v>1</v>
      </c>
      <c r="AB5953" t="s">
        <v>72</v>
      </c>
      <c r="AD5953" t="s">
        <v>73</v>
      </c>
      <c r="AE5953" t="s">
        <v>53</v>
      </c>
      <c r="AF5953" t="s">
        <v>53</v>
      </c>
      <c r="AG5953" t="s">
        <v>53</v>
      </c>
    </row>
    <row r="5954" spans="1:49" x14ac:dyDescent="0.35">
      <c r="A5954" s="2" t="s">
        <v>1553</v>
      </c>
      <c r="B5954">
        <v>17</v>
      </c>
      <c r="C5954">
        <v>1709</v>
      </c>
      <c r="D5954">
        <v>1</v>
      </c>
      <c r="E5954" t="s">
        <v>50</v>
      </c>
      <c r="F5954">
        <v>46</v>
      </c>
      <c r="G5954" t="s">
        <v>72</v>
      </c>
      <c r="I5954" t="s">
        <v>73</v>
      </c>
      <c r="J5954" t="s">
        <v>52</v>
      </c>
      <c r="K5954" t="s">
        <v>52</v>
      </c>
      <c r="L5954" t="s">
        <v>52</v>
      </c>
      <c r="M5954">
        <v>3</v>
      </c>
      <c r="N5954" t="s">
        <v>63</v>
      </c>
      <c r="O5954">
        <v>4</v>
      </c>
      <c r="P5954" s="6">
        <v>3</v>
      </c>
      <c r="Q5954" t="s">
        <v>56</v>
      </c>
      <c r="R5954">
        <v>15</v>
      </c>
      <c r="S5954" s="5">
        <f t="shared" si="92"/>
        <v>1</v>
      </c>
      <c r="T5954" t="s">
        <v>58</v>
      </c>
      <c r="U5954" t="s">
        <v>52</v>
      </c>
      <c r="V5954">
        <v>1</v>
      </c>
      <c r="W5954" t="s">
        <v>52</v>
      </c>
      <c r="X5954">
        <v>2</v>
      </c>
      <c r="Y5954" t="s">
        <v>59</v>
      </c>
      <c r="AB5954" t="s">
        <v>72</v>
      </c>
      <c r="AD5954" t="s">
        <v>73</v>
      </c>
      <c r="AE5954" t="s">
        <v>52</v>
      </c>
      <c r="AF5954" t="s">
        <v>52</v>
      </c>
      <c r="AG5954" t="s">
        <v>52</v>
      </c>
      <c r="AH5954">
        <v>8</v>
      </c>
      <c r="AI5954" t="s">
        <v>60</v>
      </c>
      <c r="AJ5954" t="s">
        <v>52</v>
      </c>
      <c r="AK5954" t="s">
        <v>61</v>
      </c>
      <c r="AM5954" t="s">
        <v>62</v>
      </c>
      <c r="AN5954" t="s">
        <v>53</v>
      </c>
      <c r="AP5954">
        <v>0</v>
      </c>
      <c r="AQ5954">
        <v>0</v>
      </c>
      <c r="AR5954">
        <v>40000</v>
      </c>
      <c r="AS5954">
        <v>20000</v>
      </c>
      <c r="AT5954">
        <v>0</v>
      </c>
      <c r="AU5954">
        <v>0</v>
      </c>
      <c r="AV5954">
        <v>0</v>
      </c>
      <c r="AW5954">
        <v>60000</v>
      </c>
    </row>
    <row r="5955" spans="1:49" x14ac:dyDescent="0.35">
      <c r="A5955" s="2" t="s">
        <v>1553</v>
      </c>
      <c r="B5955">
        <v>17</v>
      </c>
      <c r="C5955">
        <v>1709</v>
      </c>
      <c r="D5955">
        <v>1</v>
      </c>
      <c r="E5955" t="s">
        <v>50</v>
      </c>
      <c r="F5955">
        <v>46</v>
      </c>
      <c r="G5955" t="s">
        <v>72</v>
      </c>
      <c r="I5955" t="s">
        <v>73</v>
      </c>
      <c r="J5955" t="s">
        <v>52</v>
      </c>
      <c r="K5955" t="s">
        <v>52</v>
      </c>
      <c r="L5955" t="s">
        <v>52</v>
      </c>
      <c r="M5955">
        <v>3</v>
      </c>
      <c r="N5955" t="s">
        <v>63</v>
      </c>
      <c r="O5955">
        <v>4</v>
      </c>
      <c r="P5955" s="6">
        <v>4</v>
      </c>
      <c r="Q5955" t="s">
        <v>56</v>
      </c>
      <c r="R5955">
        <v>12</v>
      </c>
      <c r="S5955" s="5">
        <f t="shared" ref="S5955:S6018" si="93">IF(AND(R5955&gt;=6, R5955&lt;=17, T5955="Child"),1,0)</f>
        <v>1</v>
      </c>
      <c r="T5955" t="s">
        <v>58</v>
      </c>
      <c r="U5955" t="s">
        <v>52</v>
      </c>
      <c r="V5955">
        <v>1</v>
      </c>
      <c r="W5955" t="s">
        <v>52</v>
      </c>
      <c r="X5955">
        <v>2</v>
      </c>
      <c r="AB5955" t="s">
        <v>72</v>
      </c>
      <c r="AD5955" t="s">
        <v>73</v>
      </c>
      <c r="AE5955" t="s">
        <v>52</v>
      </c>
      <c r="AF5955" t="s">
        <v>52</v>
      </c>
      <c r="AG5955" t="s">
        <v>52</v>
      </c>
      <c r="AH5955">
        <v>6</v>
      </c>
      <c r="AI5955" t="s">
        <v>79</v>
      </c>
      <c r="AJ5955" t="s">
        <v>52</v>
      </c>
      <c r="AK5955" t="s">
        <v>90</v>
      </c>
      <c r="AM5955" t="s">
        <v>62</v>
      </c>
      <c r="AN5955" t="s">
        <v>53</v>
      </c>
      <c r="AP5955">
        <v>0</v>
      </c>
      <c r="AQ5955">
        <v>0</v>
      </c>
      <c r="AR5955">
        <v>28000</v>
      </c>
      <c r="AS5955">
        <v>8000</v>
      </c>
      <c r="AT5955">
        <v>0</v>
      </c>
      <c r="AU5955">
        <v>0</v>
      </c>
      <c r="AV5955">
        <v>0</v>
      </c>
      <c r="AW5955">
        <v>36000</v>
      </c>
    </row>
    <row r="5956" spans="1:49" x14ac:dyDescent="0.35">
      <c r="A5956" s="2" t="s">
        <v>1553</v>
      </c>
      <c r="B5956">
        <v>17</v>
      </c>
      <c r="C5956">
        <v>1709</v>
      </c>
      <c r="D5956">
        <v>1</v>
      </c>
      <c r="E5956" t="s">
        <v>50</v>
      </c>
      <c r="F5956">
        <v>46</v>
      </c>
      <c r="G5956" t="s">
        <v>72</v>
      </c>
      <c r="I5956" t="s">
        <v>73</v>
      </c>
      <c r="J5956" t="s">
        <v>52</v>
      </c>
      <c r="K5956" t="s">
        <v>52</v>
      </c>
      <c r="L5956" t="s">
        <v>52</v>
      </c>
      <c r="M5956">
        <v>3</v>
      </c>
      <c r="N5956" t="s">
        <v>63</v>
      </c>
      <c r="O5956">
        <v>4</v>
      </c>
      <c r="P5956" s="6">
        <v>5</v>
      </c>
      <c r="Q5956" t="s">
        <v>50</v>
      </c>
      <c r="R5956">
        <v>9</v>
      </c>
      <c r="S5956" s="5">
        <f t="shared" si="93"/>
        <v>1</v>
      </c>
      <c r="T5956" t="s">
        <v>58</v>
      </c>
      <c r="U5956" t="s">
        <v>52</v>
      </c>
      <c r="V5956">
        <v>1</v>
      </c>
      <c r="W5956" t="s">
        <v>52</v>
      </c>
      <c r="X5956">
        <v>2</v>
      </c>
      <c r="AB5956" t="s">
        <v>72</v>
      </c>
      <c r="AD5956" t="s">
        <v>73</v>
      </c>
      <c r="AE5956" t="s">
        <v>52</v>
      </c>
      <c r="AF5956" t="s">
        <v>52</v>
      </c>
      <c r="AG5956" t="s">
        <v>52</v>
      </c>
      <c r="AH5956">
        <v>3</v>
      </c>
      <c r="AI5956" t="s">
        <v>63</v>
      </c>
      <c r="AJ5956" t="s">
        <v>52</v>
      </c>
      <c r="AK5956" t="s">
        <v>64</v>
      </c>
      <c r="AM5956" t="s">
        <v>62</v>
      </c>
      <c r="AN5956" t="s">
        <v>53</v>
      </c>
      <c r="AP5956">
        <v>0</v>
      </c>
      <c r="AQ5956">
        <v>0</v>
      </c>
      <c r="AR5956">
        <v>12000</v>
      </c>
      <c r="AS5956">
        <v>4500</v>
      </c>
      <c r="AT5956">
        <v>0</v>
      </c>
      <c r="AU5956">
        <v>0</v>
      </c>
      <c r="AV5956">
        <v>0</v>
      </c>
      <c r="AW5956">
        <v>16500</v>
      </c>
    </row>
    <row r="5957" spans="1:49" hidden="1" x14ac:dyDescent="0.35">
      <c r="A5957" s="2" t="s">
        <v>1553</v>
      </c>
      <c r="B5957">
        <v>17</v>
      </c>
      <c r="C5957">
        <v>1709</v>
      </c>
      <c r="D5957">
        <v>1</v>
      </c>
      <c r="E5957" t="s">
        <v>50</v>
      </c>
      <c r="F5957">
        <v>46</v>
      </c>
      <c r="G5957" t="s">
        <v>72</v>
      </c>
      <c r="I5957" t="s">
        <v>73</v>
      </c>
      <c r="J5957" t="s">
        <v>52</v>
      </c>
      <c r="K5957" t="s">
        <v>52</v>
      </c>
      <c r="L5957" t="s">
        <v>52</v>
      </c>
      <c r="M5957">
        <v>3</v>
      </c>
      <c r="N5957" t="s">
        <v>63</v>
      </c>
      <c r="O5957">
        <v>4</v>
      </c>
      <c r="P5957" s="2">
        <v>6</v>
      </c>
      <c r="Q5957" t="s">
        <v>56</v>
      </c>
      <c r="R5957">
        <v>4</v>
      </c>
      <c r="S5957" s="5">
        <f t="shared" si="93"/>
        <v>0</v>
      </c>
      <c r="T5957" t="s">
        <v>58</v>
      </c>
      <c r="U5957" t="s">
        <v>52</v>
      </c>
      <c r="V5957">
        <v>1</v>
      </c>
      <c r="W5957" t="s">
        <v>52</v>
      </c>
      <c r="X5957">
        <v>2</v>
      </c>
      <c r="AB5957" t="s">
        <v>72</v>
      </c>
      <c r="AD5957" t="s">
        <v>73</v>
      </c>
      <c r="AE5957" t="s">
        <v>53</v>
      </c>
      <c r="AF5957" t="s">
        <v>53</v>
      </c>
      <c r="AG5957" t="s">
        <v>53</v>
      </c>
      <c r="AO5957" t="s">
        <v>70</v>
      </c>
    </row>
    <row r="5958" spans="1:49" hidden="1" x14ac:dyDescent="0.35">
      <c r="A5958" s="2" t="s">
        <v>1554</v>
      </c>
      <c r="B5958">
        <v>17</v>
      </c>
      <c r="C5958">
        <v>1709</v>
      </c>
      <c r="D5958">
        <v>1</v>
      </c>
      <c r="E5958" t="s">
        <v>56</v>
      </c>
      <c r="F5958">
        <v>76</v>
      </c>
      <c r="G5958" t="s">
        <v>72</v>
      </c>
      <c r="I5958" t="s">
        <v>73</v>
      </c>
      <c r="J5958" t="s">
        <v>53</v>
      </c>
      <c r="K5958" t="s">
        <v>53</v>
      </c>
      <c r="L5958" t="s">
        <v>53</v>
      </c>
      <c r="M5958">
        <v>0</v>
      </c>
      <c r="P5958" s="2">
        <v>1</v>
      </c>
      <c r="Q5958" t="s">
        <v>56</v>
      </c>
      <c r="R5958">
        <v>76</v>
      </c>
      <c r="S5958" s="5">
        <f t="shared" si="93"/>
        <v>0</v>
      </c>
      <c r="T5958" t="s">
        <v>54</v>
      </c>
      <c r="U5958" t="s">
        <v>53</v>
      </c>
      <c r="W5958" t="s">
        <v>53</v>
      </c>
      <c r="Y5958" t="s">
        <v>92</v>
      </c>
      <c r="AB5958" t="s">
        <v>72</v>
      </c>
      <c r="AD5958" t="s">
        <v>73</v>
      </c>
      <c r="AE5958" t="s">
        <v>53</v>
      </c>
      <c r="AF5958" t="s">
        <v>53</v>
      </c>
      <c r="AG5958" t="s">
        <v>53</v>
      </c>
    </row>
    <row r="5959" spans="1:49" hidden="1" x14ac:dyDescent="0.35">
      <c r="A5959" s="2" t="s">
        <v>1554</v>
      </c>
      <c r="B5959">
        <v>17</v>
      </c>
      <c r="C5959">
        <v>1709</v>
      </c>
      <c r="D5959">
        <v>1</v>
      </c>
      <c r="E5959" t="s">
        <v>56</v>
      </c>
      <c r="F5959">
        <v>76</v>
      </c>
      <c r="G5959" t="s">
        <v>72</v>
      </c>
      <c r="I5959" t="s">
        <v>73</v>
      </c>
      <c r="J5959" t="s">
        <v>53</v>
      </c>
      <c r="K5959" t="s">
        <v>53</v>
      </c>
      <c r="L5959" t="s">
        <v>53</v>
      </c>
      <c r="M5959">
        <v>0</v>
      </c>
      <c r="P5959" s="2">
        <v>2</v>
      </c>
      <c r="Q5959" t="s">
        <v>56</v>
      </c>
      <c r="R5959">
        <v>18</v>
      </c>
      <c r="S5959" s="5">
        <f t="shared" si="93"/>
        <v>0</v>
      </c>
      <c r="T5959" t="s">
        <v>102</v>
      </c>
      <c r="U5959" t="s">
        <v>53</v>
      </c>
      <c r="W5959" t="s">
        <v>53</v>
      </c>
      <c r="Y5959" t="s">
        <v>59</v>
      </c>
      <c r="AB5959" t="s">
        <v>72</v>
      </c>
      <c r="AD5959" t="s">
        <v>73</v>
      </c>
      <c r="AE5959" t="s">
        <v>52</v>
      </c>
      <c r="AF5959" t="s">
        <v>52</v>
      </c>
      <c r="AG5959" t="s">
        <v>52</v>
      </c>
      <c r="AH5959">
        <v>10</v>
      </c>
      <c r="AI5959" t="s">
        <v>107</v>
      </c>
      <c r="AJ5959" t="s">
        <v>52</v>
      </c>
      <c r="AK5959" t="s">
        <v>123</v>
      </c>
      <c r="AM5959" t="s">
        <v>62</v>
      </c>
      <c r="AN5959" t="s">
        <v>53</v>
      </c>
      <c r="AP5959">
        <v>0</v>
      </c>
      <c r="AQ5959">
        <v>0</v>
      </c>
      <c r="AR5959">
        <v>21600</v>
      </c>
      <c r="AS5959">
        <v>29000</v>
      </c>
      <c r="AT5959">
        <v>0</v>
      </c>
      <c r="AU5959">
        <v>0</v>
      </c>
      <c r="AV5959">
        <v>10000</v>
      </c>
      <c r="AW5959">
        <v>60600</v>
      </c>
    </row>
    <row r="5960" spans="1:49" hidden="1" x14ac:dyDescent="0.35">
      <c r="A5960" s="2" t="s">
        <v>1555</v>
      </c>
      <c r="B5960">
        <v>8</v>
      </c>
      <c r="C5960">
        <v>810</v>
      </c>
      <c r="D5960">
        <v>2</v>
      </c>
      <c r="E5960" t="s">
        <v>56</v>
      </c>
      <c r="F5960">
        <v>72</v>
      </c>
      <c r="G5960" t="s">
        <v>72</v>
      </c>
      <c r="I5960" t="s">
        <v>73</v>
      </c>
      <c r="J5960" t="s">
        <v>53</v>
      </c>
      <c r="K5960" t="s">
        <v>53</v>
      </c>
      <c r="L5960" t="s">
        <v>53</v>
      </c>
      <c r="M5960">
        <v>0</v>
      </c>
      <c r="P5960" s="2">
        <v>1</v>
      </c>
      <c r="Q5960" t="s">
        <v>56</v>
      </c>
      <c r="R5960">
        <v>72</v>
      </c>
      <c r="S5960" s="5">
        <f t="shared" si="93"/>
        <v>0</v>
      </c>
      <c r="T5960" t="s">
        <v>54</v>
      </c>
      <c r="U5960" t="s">
        <v>53</v>
      </c>
      <c r="W5960" t="s">
        <v>53</v>
      </c>
      <c r="Y5960" t="s">
        <v>92</v>
      </c>
      <c r="AB5960" t="s">
        <v>72</v>
      </c>
      <c r="AD5960" t="s">
        <v>73</v>
      </c>
      <c r="AE5960" t="s">
        <v>53</v>
      </c>
      <c r="AF5960" t="s">
        <v>53</v>
      </c>
      <c r="AG5960" t="s">
        <v>53</v>
      </c>
    </row>
    <row r="5961" spans="1:49" hidden="1" x14ac:dyDescent="0.35">
      <c r="A5961" s="2" t="s">
        <v>1555</v>
      </c>
      <c r="B5961">
        <v>8</v>
      </c>
      <c r="C5961">
        <v>810</v>
      </c>
      <c r="D5961">
        <v>2</v>
      </c>
      <c r="E5961" t="s">
        <v>56</v>
      </c>
      <c r="F5961">
        <v>72</v>
      </c>
      <c r="G5961" t="s">
        <v>72</v>
      </c>
      <c r="I5961" t="s">
        <v>73</v>
      </c>
      <c r="J5961" t="s">
        <v>53</v>
      </c>
      <c r="K5961" t="s">
        <v>53</v>
      </c>
      <c r="L5961" t="s">
        <v>53</v>
      </c>
      <c r="M5961">
        <v>0</v>
      </c>
      <c r="P5961" s="2">
        <v>2</v>
      </c>
      <c r="Q5961" t="s">
        <v>56</v>
      </c>
      <c r="R5961">
        <v>27</v>
      </c>
      <c r="S5961" s="5">
        <f t="shared" si="93"/>
        <v>0</v>
      </c>
      <c r="T5961" t="s">
        <v>58</v>
      </c>
      <c r="U5961" t="s">
        <v>53</v>
      </c>
      <c r="W5961" t="s">
        <v>52</v>
      </c>
      <c r="X5961">
        <v>1</v>
      </c>
      <c r="Y5961" t="s">
        <v>59</v>
      </c>
      <c r="AB5961" t="s">
        <v>72</v>
      </c>
      <c r="AD5961" t="s">
        <v>73</v>
      </c>
      <c r="AE5961" t="s">
        <v>52</v>
      </c>
      <c r="AF5961" t="s">
        <v>52</v>
      </c>
      <c r="AG5961" t="s">
        <v>52</v>
      </c>
      <c r="AH5961">
        <v>2</v>
      </c>
      <c r="AI5961" t="s">
        <v>97</v>
      </c>
      <c r="AJ5961" t="s">
        <v>53</v>
      </c>
    </row>
    <row r="5962" spans="1:49" hidden="1" x14ac:dyDescent="0.35">
      <c r="A5962" s="2" t="s">
        <v>1555</v>
      </c>
      <c r="B5962">
        <v>8</v>
      </c>
      <c r="C5962">
        <v>810</v>
      </c>
      <c r="D5962">
        <v>2</v>
      </c>
      <c r="E5962" t="s">
        <v>56</v>
      </c>
      <c r="F5962">
        <v>72</v>
      </c>
      <c r="G5962" t="s">
        <v>72</v>
      </c>
      <c r="I5962" t="s">
        <v>73</v>
      </c>
      <c r="J5962" t="s">
        <v>53</v>
      </c>
      <c r="K5962" t="s">
        <v>53</v>
      </c>
      <c r="L5962" t="s">
        <v>53</v>
      </c>
      <c r="M5962">
        <v>0</v>
      </c>
      <c r="P5962" s="2">
        <v>3</v>
      </c>
      <c r="Q5962" t="s">
        <v>50</v>
      </c>
      <c r="R5962">
        <v>24</v>
      </c>
      <c r="S5962" s="5">
        <f t="shared" si="93"/>
        <v>0</v>
      </c>
      <c r="T5962" t="s">
        <v>58</v>
      </c>
      <c r="U5962" t="s">
        <v>53</v>
      </c>
      <c r="W5962" t="s">
        <v>52</v>
      </c>
      <c r="X5962">
        <v>1</v>
      </c>
      <c r="Y5962" t="s">
        <v>59</v>
      </c>
      <c r="AB5962" t="s">
        <v>72</v>
      </c>
      <c r="AD5962" t="s">
        <v>73</v>
      </c>
      <c r="AE5962" t="s">
        <v>52</v>
      </c>
      <c r="AF5962" t="s">
        <v>52</v>
      </c>
      <c r="AG5962" t="s">
        <v>52</v>
      </c>
      <c r="AH5962">
        <v>3</v>
      </c>
      <c r="AI5962" t="s">
        <v>63</v>
      </c>
      <c r="AJ5962" t="s">
        <v>53</v>
      </c>
    </row>
    <row r="5963" spans="1:49" hidden="1" x14ac:dyDescent="0.35">
      <c r="A5963" s="2" t="s">
        <v>1556</v>
      </c>
      <c r="B5963">
        <v>20</v>
      </c>
      <c r="C5963">
        <v>2008</v>
      </c>
      <c r="D5963">
        <v>1</v>
      </c>
      <c r="E5963" t="s">
        <v>50</v>
      </c>
      <c r="F5963">
        <v>62</v>
      </c>
      <c r="G5963" t="s">
        <v>72</v>
      </c>
      <c r="I5963" t="s">
        <v>52</v>
      </c>
      <c r="J5963" t="s">
        <v>52</v>
      </c>
      <c r="K5963" t="s">
        <v>52</v>
      </c>
      <c r="L5963" t="s">
        <v>52</v>
      </c>
      <c r="M5963">
        <v>8</v>
      </c>
      <c r="N5963" t="s">
        <v>60</v>
      </c>
      <c r="P5963" s="2">
        <v>1</v>
      </c>
      <c r="Q5963" t="s">
        <v>50</v>
      </c>
      <c r="R5963">
        <v>62</v>
      </c>
      <c r="S5963" s="5">
        <f t="shared" si="93"/>
        <v>0</v>
      </c>
      <c r="T5963" t="s">
        <v>54</v>
      </c>
      <c r="U5963" t="s">
        <v>53</v>
      </c>
      <c r="W5963" t="s">
        <v>53</v>
      </c>
      <c r="Y5963" t="s">
        <v>55</v>
      </c>
      <c r="Z5963" t="s">
        <v>52</v>
      </c>
      <c r="AA5963">
        <v>2</v>
      </c>
      <c r="AB5963" t="s">
        <v>72</v>
      </c>
      <c r="AD5963" t="s">
        <v>52</v>
      </c>
      <c r="AE5963" t="s">
        <v>52</v>
      </c>
      <c r="AF5963" t="s">
        <v>52</v>
      </c>
      <c r="AG5963" t="s">
        <v>52</v>
      </c>
      <c r="AH5963">
        <v>8</v>
      </c>
      <c r="AI5963" t="s">
        <v>60</v>
      </c>
      <c r="AJ5963" t="s">
        <v>53</v>
      </c>
    </row>
    <row r="5964" spans="1:49" hidden="1" x14ac:dyDescent="0.35">
      <c r="A5964" s="2" t="s">
        <v>1556</v>
      </c>
      <c r="B5964">
        <v>20</v>
      </c>
      <c r="C5964">
        <v>2008</v>
      </c>
      <c r="D5964">
        <v>1</v>
      </c>
      <c r="E5964" t="s">
        <v>50</v>
      </c>
      <c r="F5964">
        <v>62</v>
      </c>
      <c r="G5964" t="s">
        <v>72</v>
      </c>
      <c r="I5964" t="s">
        <v>52</v>
      </c>
      <c r="J5964" t="s">
        <v>52</v>
      </c>
      <c r="K5964" t="s">
        <v>52</v>
      </c>
      <c r="L5964" t="s">
        <v>52</v>
      </c>
      <c r="M5964">
        <v>8</v>
      </c>
      <c r="N5964" t="s">
        <v>60</v>
      </c>
      <c r="P5964" s="2">
        <v>2</v>
      </c>
      <c r="Q5964" t="s">
        <v>56</v>
      </c>
      <c r="R5964">
        <v>61</v>
      </c>
      <c r="S5964" s="5">
        <f t="shared" si="93"/>
        <v>0</v>
      </c>
      <c r="T5964" t="s">
        <v>57</v>
      </c>
      <c r="U5964" t="s">
        <v>53</v>
      </c>
      <c r="W5964" t="s">
        <v>53</v>
      </c>
      <c r="Y5964" t="s">
        <v>55</v>
      </c>
      <c r="Z5964" t="s">
        <v>52</v>
      </c>
      <c r="AA5964">
        <v>1</v>
      </c>
      <c r="AB5964" t="s">
        <v>72</v>
      </c>
      <c r="AD5964" t="s">
        <v>52</v>
      </c>
      <c r="AE5964" t="s">
        <v>52</v>
      </c>
      <c r="AF5964" t="s">
        <v>52</v>
      </c>
      <c r="AG5964" t="s">
        <v>52</v>
      </c>
      <c r="AH5964">
        <v>6</v>
      </c>
      <c r="AI5964" t="s">
        <v>79</v>
      </c>
      <c r="AJ5964" t="s">
        <v>53</v>
      </c>
    </row>
    <row r="5965" spans="1:49" hidden="1" x14ac:dyDescent="0.35">
      <c r="A5965" s="2" t="s">
        <v>1557</v>
      </c>
      <c r="B5965">
        <v>6</v>
      </c>
      <c r="C5965">
        <v>605</v>
      </c>
      <c r="D5965">
        <v>2</v>
      </c>
      <c r="E5965" t="s">
        <v>50</v>
      </c>
      <c r="F5965">
        <v>59</v>
      </c>
      <c r="G5965" t="s">
        <v>72</v>
      </c>
      <c r="I5965" t="s">
        <v>73</v>
      </c>
      <c r="J5965" t="s">
        <v>52</v>
      </c>
      <c r="K5965" t="s">
        <v>52</v>
      </c>
      <c r="L5965" t="s">
        <v>52</v>
      </c>
      <c r="M5965">
        <v>6</v>
      </c>
      <c r="N5965" t="s">
        <v>79</v>
      </c>
      <c r="O5965">
        <v>2</v>
      </c>
      <c r="P5965" s="2">
        <v>1</v>
      </c>
      <c r="Q5965" t="s">
        <v>50</v>
      </c>
      <c r="R5965">
        <v>59</v>
      </c>
      <c r="S5965" s="5">
        <f t="shared" si="93"/>
        <v>0</v>
      </c>
      <c r="T5965" t="s">
        <v>54</v>
      </c>
      <c r="U5965" t="s">
        <v>53</v>
      </c>
      <c r="W5965" t="s">
        <v>53</v>
      </c>
      <c r="Y5965" t="s">
        <v>55</v>
      </c>
      <c r="Z5965" t="s">
        <v>52</v>
      </c>
      <c r="AA5965">
        <v>2</v>
      </c>
      <c r="AB5965" t="s">
        <v>72</v>
      </c>
      <c r="AD5965" t="s">
        <v>73</v>
      </c>
      <c r="AE5965" t="s">
        <v>52</v>
      </c>
      <c r="AF5965" t="s">
        <v>52</v>
      </c>
      <c r="AG5965" t="s">
        <v>52</v>
      </c>
      <c r="AH5965">
        <v>6</v>
      </c>
      <c r="AI5965" t="s">
        <v>79</v>
      </c>
      <c r="AJ5965" t="s">
        <v>53</v>
      </c>
    </row>
    <row r="5966" spans="1:49" hidden="1" x14ac:dyDescent="0.35">
      <c r="A5966" s="2" t="s">
        <v>1557</v>
      </c>
      <c r="B5966">
        <v>6</v>
      </c>
      <c r="C5966">
        <v>605</v>
      </c>
      <c r="D5966">
        <v>2</v>
      </c>
      <c r="E5966" t="s">
        <v>50</v>
      </c>
      <c r="F5966">
        <v>59</v>
      </c>
      <c r="G5966" t="s">
        <v>72</v>
      </c>
      <c r="I5966" t="s">
        <v>73</v>
      </c>
      <c r="J5966" t="s">
        <v>52</v>
      </c>
      <c r="K5966" t="s">
        <v>52</v>
      </c>
      <c r="L5966" t="s">
        <v>52</v>
      </c>
      <c r="M5966">
        <v>6</v>
      </c>
      <c r="N5966" t="s">
        <v>79</v>
      </c>
      <c r="O5966">
        <v>2</v>
      </c>
      <c r="P5966" s="2">
        <v>2</v>
      </c>
      <c r="Q5966" t="s">
        <v>56</v>
      </c>
      <c r="R5966">
        <v>50</v>
      </c>
      <c r="S5966" s="5">
        <f t="shared" si="93"/>
        <v>0</v>
      </c>
      <c r="T5966" t="s">
        <v>57</v>
      </c>
      <c r="U5966" t="s">
        <v>53</v>
      </c>
      <c r="W5966" t="s">
        <v>53</v>
      </c>
      <c r="Y5966" t="s">
        <v>55</v>
      </c>
      <c r="Z5966" t="s">
        <v>52</v>
      </c>
      <c r="AA5966">
        <v>1</v>
      </c>
      <c r="AB5966" t="s">
        <v>72</v>
      </c>
      <c r="AD5966" t="s">
        <v>73</v>
      </c>
      <c r="AE5966" t="s">
        <v>52</v>
      </c>
      <c r="AF5966" t="s">
        <v>52</v>
      </c>
      <c r="AG5966" t="s">
        <v>52</v>
      </c>
      <c r="AH5966">
        <v>5</v>
      </c>
      <c r="AI5966" t="s">
        <v>78</v>
      </c>
      <c r="AJ5966" t="s">
        <v>53</v>
      </c>
    </row>
    <row r="5967" spans="1:49" hidden="1" x14ac:dyDescent="0.35">
      <c r="A5967" s="2" t="s">
        <v>1557</v>
      </c>
      <c r="B5967">
        <v>6</v>
      </c>
      <c r="C5967">
        <v>605</v>
      </c>
      <c r="D5967">
        <v>2</v>
      </c>
      <c r="E5967" t="s">
        <v>50</v>
      </c>
      <c r="F5967">
        <v>59</v>
      </c>
      <c r="G5967" t="s">
        <v>72</v>
      </c>
      <c r="I5967" t="s">
        <v>73</v>
      </c>
      <c r="J5967" t="s">
        <v>52</v>
      </c>
      <c r="K5967" t="s">
        <v>52</v>
      </c>
      <c r="L5967" t="s">
        <v>52</v>
      </c>
      <c r="M5967">
        <v>6</v>
      </c>
      <c r="N5967" t="s">
        <v>79</v>
      </c>
      <c r="O5967">
        <v>2</v>
      </c>
      <c r="P5967" s="2">
        <v>3</v>
      </c>
      <c r="Q5967" t="s">
        <v>56</v>
      </c>
      <c r="R5967">
        <v>25</v>
      </c>
      <c r="S5967" s="5">
        <f t="shared" si="93"/>
        <v>0</v>
      </c>
      <c r="T5967" t="s">
        <v>58</v>
      </c>
      <c r="U5967" t="s">
        <v>52</v>
      </c>
      <c r="V5967">
        <v>1</v>
      </c>
      <c r="W5967" t="s">
        <v>52</v>
      </c>
      <c r="X5967">
        <v>2</v>
      </c>
      <c r="Y5967" t="s">
        <v>55</v>
      </c>
      <c r="Z5967" t="s">
        <v>52</v>
      </c>
      <c r="AA5967">
        <v>6</v>
      </c>
      <c r="AB5967" t="s">
        <v>72</v>
      </c>
      <c r="AD5967" t="s">
        <v>73</v>
      </c>
      <c r="AE5967" t="s">
        <v>52</v>
      </c>
      <c r="AF5967" t="s">
        <v>52</v>
      </c>
      <c r="AG5967" t="s">
        <v>52</v>
      </c>
      <c r="AH5967">
        <v>8</v>
      </c>
      <c r="AI5967" t="s">
        <v>60</v>
      </c>
      <c r="AJ5967" t="s">
        <v>53</v>
      </c>
    </row>
    <row r="5968" spans="1:49" x14ac:dyDescent="0.35">
      <c r="A5968" s="2" t="s">
        <v>1557</v>
      </c>
      <c r="B5968">
        <v>6</v>
      </c>
      <c r="C5968">
        <v>605</v>
      </c>
      <c r="D5968">
        <v>2</v>
      </c>
      <c r="E5968" t="s">
        <v>50</v>
      </c>
      <c r="F5968">
        <v>59</v>
      </c>
      <c r="G5968" t="s">
        <v>72</v>
      </c>
      <c r="I5968" t="s">
        <v>73</v>
      </c>
      <c r="J5968" t="s">
        <v>52</v>
      </c>
      <c r="K5968" t="s">
        <v>52</v>
      </c>
      <c r="L5968" t="s">
        <v>52</v>
      </c>
      <c r="M5968">
        <v>6</v>
      </c>
      <c r="N5968" t="s">
        <v>79</v>
      </c>
      <c r="O5968">
        <v>2</v>
      </c>
      <c r="P5968" s="6">
        <v>4</v>
      </c>
      <c r="Q5968" t="s">
        <v>50</v>
      </c>
      <c r="R5968">
        <v>15</v>
      </c>
      <c r="S5968" s="5">
        <f t="shared" si="93"/>
        <v>1</v>
      </c>
      <c r="T5968" t="s">
        <v>58</v>
      </c>
      <c r="U5968" t="s">
        <v>52</v>
      </c>
      <c r="V5968">
        <v>1</v>
      </c>
      <c r="W5968" t="s">
        <v>52</v>
      </c>
      <c r="X5968">
        <v>2</v>
      </c>
      <c r="Y5968" t="s">
        <v>59</v>
      </c>
      <c r="AB5968" t="s">
        <v>72</v>
      </c>
      <c r="AD5968" t="s">
        <v>73</v>
      </c>
      <c r="AE5968" t="s">
        <v>52</v>
      </c>
      <c r="AF5968" t="s">
        <v>52</v>
      </c>
      <c r="AG5968" t="s">
        <v>52</v>
      </c>
      <c r="AH5968">
        <v>7</v>
      </c>
      <c r="AI5968" t="s">
        <v>79</v>
      </c>
      <c r="AJ5968" t="s">
        <v>52</v>
      </c>
      <c r="AK5968" t="s">
        <v>90</v>
      </c>
      <c r="AM5968" t="s">
        <v>62</v>
      </c>
      <c r="AN5968" t="s">
        <v>53</v>
      </c>
      <c r="AP5968">
        <v>0</v>
      </c>
      <c r="AQ5968">
        <v>0</v>
      </c>
      <c r="AR5968">
        <v>60000</v>
      </c>
      <c r="AS5968">
        <v>80000</v>
      </c>
      <c r="AT5968">
        <v>0</v>
      </c>
      <c r="AU5968">
        <v>80000</v>
      </c>
      <c r="AV5968">
        <v>0</v>
      </c>
      <c r="AW5968">
        <v>220000</v>
      </c>
    </row>
    <row r="5969" spans="1:49" hidden="1" x14ac:dyDescent="0.35">
      <c r="A5969" s="2" t="s">
        <v>1557</v>
      </c>
      <c r="B5969">
        <v>6</v>
      </c>
      <c r="C5969">
        <v>605</v>
      </c>
      <c r="D5969">
        <v>2</v>
      </c>
      <c r="E5969" t="s">
        <v>50</v>
      </c>
      <c r="F5969">
        <v>59</v>
      </c>
      <c r="G5969" t="s">
        <v>72</v>
      </c>
      <c r="I5969" t="s">
        <v>73</v>
      </c>
      <c r="J5969" t="s">
        <v>52</v>
      </c>
      <c r="K5969" t="s">
        <v>52</v>
      </c>
      <c r="L5969" t="s">
        <v>52</v>
      </c>
      <c r="M5969">
        <v>6</v>
      </c>
      <c r="N5969" t="s">
        <v>79</v>
      </c>
      <c r="O5969">
        <v>2</v>
      </c>
      <c r="P5969" s="2">
        <v>5</v>
      </c>
      <c r="Q5969" t="s">
        <v>50</v>
      </c>
      <c r="R5969">
        <v>2</v>
      </c>
      <c r="S5969" s="5">
        <f t="shared" si="93"/>
        <v>0</v>
      </c>
      <c r="T5969" t="s">
        <v>102</v>
      </c>
      <c r="U5969" t="s">
        <v>52</v>
      </c>
      <c r="V5969">
        <v>6</v>
      </c>
      <c r="W5969" t="s">
        <v>52</v>
      </c>
      <c r="X5969">
        <v>3</v>
      </c>
      <c r="AB5969" t="s">
        <v>72</v>
      </c>
      <c r="AD5969" t="s">
        <v>73</v>
      </c>
    </row>
    <row r="5970" spans="1:49" hidden="1" x14ac:dyDescent="0.35">
      <c r="A5970" s="2" t="s">
        <v>1557</v>
      </c>
      <c r="B5970">
        <v>6</v>
      </c>
      <c r="C5970">
        <v>605</v>
      </c>
      <c r="D5970">
        <v>2</v>
      </c>
      <c r="E5970" t="s">
        <v>50</v>
      </c>
      <c r="F5970">
        <v>59</v>
      </c>
      <c r="G5970" t="s">
        <v>72</v>
      </c>
      <c r="I5970" t="s">
        <v>73</v>
      </c>
      <c r="J5970" t="s">
        <v>52</v>
      </c>
      <c r="K5970" t="s">
        <v>52</v>
      </c>
      <c r="L5970" t="s">
        <v>52</v>
      </c>
      <c r="M5970">
        <v>6</v>
      </c>
      <c r="N5970" t="s">
        <v>79</v>
      </c>
      <c r="O5970">
        <v>2</v>
      </c>
      <c r="P5970" s="2">
        <v>6</v>
      </c>
      <c r="Q5970" t="s">
        <v>50</v>
      </c>
      <c r="R5970">
        <v>26</v>
      </c>
      <c r="S5970" s="5">
        <f t="shared" si="93"/>
        <v>0</v>
      </c>
      <c r="T5970" t="s">
        <v>99</v>
      </c>
      <c r="U5970" t="s">
        <v>53</v>
      </c>
      <c r="W5970" t="s">
        <v>53</v>
      </c>
      <c r="Y5970" t="s">
        <v>55</v>
      </c>
      <c r="Z5970" t="s">
        <v>52</v>
      </c>
      <c r="AA5970">
        <v>3</v>
      </c>
      <c r="AB5970" t="s">
        <v>72</v>
      </c>
      <c r="AD5970" t="s">
        <v>73</v>
      </c>
      <c r="AE5970" t="s">
        <v>52</v>
      </c>
      <c r="AF5970" t="s">
        <v>52</v>
      </c>
      <c r="AG5970" t="s">
        <v>52</v>
      </c>
      <c r="AH5970">
        <v>6</v>
      </c>
      <c r="AI5970" t="s">
        <v>79</v>
      </c>
      <c r="AJ5970" t="s">
        <v>53</v>
      </c>
    </row>
    <row r="5971" spans="1:49" hidden="1" x14ac:dyDescent="0.35">
      <c r="A5971" s="2" t="s">
        <v>1558</v>
      </c>
      <c r="B5971">
        <v>17</v>
      </c>
      <c r="C5971">
        <v>1710</v>
      </c>
      <c r="D5971">
        <v>1</v>
      </c>
      <c r="E5971" t="s">
        <v>50</v>
      </c>
      <c r="F5971">
        <v>25</v>
      </c>
      <c r="G5971" t="s">
        <v>72</v>
      </c>
      <c r="I5971" t="s">
        <v>73</v>
      </c>
      <c r="J5971" t="s">
        <v>52</v>
      </c>
      <c r="K5971" t="s">
        <v>52</v>
      </c>
      <c r="L5971" t="s">
        <v>52</v>
      </c>
      <c r="M5971">
        <v>8</v>
      </c>
      <c r="N5971" t="s">
        <v>60</v>
      </c>
      <c r="O5971">
        <v>1</v>
      </c>
      <c r="P5971" s="2">
        <v>1</v>
      </c>
      <c r="Q5971" t="s">
        <v>50</v>
      </c>
      <c r="R5971">
        <v>25</v>
      </c>
      <c r="S5971" s="5">
        <f t="shared" si="93"/>
        <v>0</v>
      </c>
      <c r="T5971" t="s">
        <v>54</v>
      </c>
      <c r="U5971" t="s">
        <v>53</v>
      </c>
      <c r="W5971" t="s">
        <v>53</v>
      </c>
      <c r="Y5971" t="s">
        <v>55</v>
      </c>
      <c r="Z5971" t="s">
        <v>52</v>
      </c>
      <c r="AA5971">
        <v>2</v>
      </c>
      <c r="AB5971" t="s">
        <v>72</v>
      </c>
      <c r="AD5971" t="s">
        <v>73</v>
      </c>
      <c r="AE5971" t="s">
        <v>52</v>
      </c>
      <c r="AF5971" t="s">
        <v>52</v>
      </c>
      <c r="AG5971" t="s">
        <v>52</v>
      </c>
      <c r="AH5971">
        <v>8</v>
      </c>
      <c r="AI5971" t="s">
        <v>60</v>
      </c>
      <c r="AJ5971" t="s">
        <v>53</v>
      </c>
    </row>
    <row r="5972" spans="1:49" hidden="1" x14ac:dyDescent="0.35">
      <c r="A5972" s="2" t="s">
        <v>1558</v>
      </c>
      <c r="B5972">
        <v>17</v>
      </c>
      <c r="C5972">
        <v>1710</v>
      </c>
      <c r="D5972">
        <v>1</v>
      </c>
      <c r="E5972" t="s">
        <v>50</v>
      </c>
      <c r="F5972">
        <v>25</v>
      </c>
      <c r="G5972" t="s">
        <v>72</v>
      </c>
      <c r="I5972" t="s">
        <v>73</v>
      </c>
      <c r="J5972" t="s">
        <v>52</v>
      </c>
      <c r="K5972" t="s">
        <v>52</v>
      </c>
      <c r="L5972" t="s">
        <v>52</v>
      </c>
      <c r="M5972">
        <v>8</v>
      </c>
      <c r="N5972" t="s">
        <v>60</v>
      </c>
      <c r="O5972">
        <v>1</v>
      </c>
      <c r="P5972" s="2">
        <v>2</v>
      </c>
      <c r="Q5972" t="s">
        <v>56</v>
      </c>
      <c r="R5972">
        <v>21</v>
      </c>
      <c r="S5972" s="5">
        <f t="shared" si="93"/>
        <v>0</v>
      </c>
      <c r="T5972" t="s">
        <v>57</v>
      </c>
      <c r="U5972" t="s">
        <v>53</v>
      </c>
      <c r="W5972" t="s">
        <v>53</v>
      </c>
      <c r="Y5972" t="s">
        <v>55</v>
      </c>
      <c r="Z5972" t="s">
        <v>52</v>
      </c>
      <c r="AA5972">
        <v>1</v>
      </c>
      <c r="AB5972" t="s">
        <v>72</v>
      </c>
      <c r="AD5972" t="s">
        <v>73</v>
      </c>
      <c r="AE5972" t="s">
        <v>52</v>
      </c>
      <c r="AF5972" t="s">
        <v>52</v>
      </c>
      <c r="AG5972" t="s">
        <v>52</v>
      </c>
      <c r="AH5972">
        <v>7</v>
      </c>
      <c r="AI5972" t="s">
        <v>86</v>
      </c>
      <c r="AJ5972" t="s">
        <v>53</v>
      </c>
    </row>
    <row r="5973" spans="1:49" hidden="1" x14ac:dyDescent="0.35">
      <c r="A5973" s="2" t="s">
        <v>1558</v>
      </c>
      <c r="B5973">
        <v>17</v>
      </c>
      <c r="C5973">
        <v>1710</v>
      </c>
      <c r="D5973">
        <v>1</v>
      </c>
      <c r="E5973" t="s">
        <v>50</v>
      </c>
      <c r="F5973">
        <v>25</v>
      </c>
      <c r="G5973" t="s">
        <v>72</v>
      </c>
      <c r="I5973" t="s">
        <v>73</v>
      </c>
      <c r="J5973" t="s">
        <v>52</v>
      </c>
      <c r="K5973" t="s">
        <v>52</v>
      </c>
      <c r="L5973" t="s">
        <v>52</v>
      </c>
      <c r="M5973">
        <v>8</v>
      </c>
      <c r="N5973" t="s">
        <v>60</v>
      </c>
      <c r="O5973">
        <v>1</v>
      </c>
      <c r="P5973" s="2">
        <v>3</v>
      </c>
      <c r="Q5973" t="s">
        <v>56</v>
      </c>
      <c r="R5973">
        <v>4</v>
      </c>
      <c r="S5973" s="5">
        <f t="shared" si="93"/>
        <v>0</v>
      </c>
      <c r="T5973" t="s">
        <v>58</v>
      </c>
      <c r="U5973" t="s">
        <v>52</v>
      </c>
      <c r="V5973">
        <v>1</v>
      </c>
      <c r="W5973" t="s">
        <v>52</v>
      </c>
      <c r="X5973">
        <v>2</v>
      </c>
      <c r="AB5973" t="s">
        <v>72</v>
      </c>
      <c r="AD5973" t="s">
        <v>73</v>
      </c>
      <c r="AE5973" t="s">
        <v>53</v>
      </c>
      <c r="AF5973" t="s">
        <v>53</v>
      </c>
      <c r="AG5973" t="s">
        <v>53</v>
      </c>
      <c r="AO5973" t="s">
        <v>70</v>
      </c>
    </row>
    <row r="5974" spans="1:49" hidden="1" x14ac:dyDescent="0.35">
      <c r="A5974" s="2" t="s">
        <v>1559</v>
      </c>
      <c r="B5974">
        <v>11</v>
      </c>
      <c r="C5974">
        <v>1102</v>
      </c>
      <c r="D5974">
        <v>2</v>
      </c>
      <c r="E5974" t="s">
        <v>50</v>
      </c>
      <c r="F5974">
        <v>29</v>
      </c>
      <c r="G5974" t="s">
        <v>155</v>
      </c>
      <c r="H5974" t="s">
        <v>52</v>
      </c>
      <c r="I5974" t="s">
        <v>52</v>
      </c>
      <c r="J5974" t="s">
        <v>52</v>
      </c>
      <c r="K5974" t="s">
        <v>52</v>
      </c>
      <c r="L5974" t="s">
        <v>52</v>
      </c>
      <c r="M5974">
        <v>4</v>
      </c>
      <c r="N5974" t="s">
        <v>83</v>
      </c>
      <c r="O5974">
        <v>1</v>
      </c>
      <c r="P5974" s="2">
        <v>1</v>
      </c>
      <c r="Q5974" t="s">
        <v>50</v>
      </c>
      <c r="R5974">
        <v>29</v>
      </c>
      <c r="S5974" s="5">
        <f t="shared" si="93"/>
        <v>0</v>
      </c>
      <c r="T5974" t="s">
        <v>54</v>
      </c>
      <c r="U5974" t="s">
        <v>53</v>
      </c>
      <c r="W5974" t="s">
        <v>53</v>
      </c>
      <c r="Y5974" t="s">
        <v>55</v>
      </c>
      <c r="Z5974" t="s">
        <v>52</v>
      </c>
      <c r="AA5974">
        <v>2</v>
      </c>
      <c r="AB5974" t="s">
        <v>155</v>
      </c>
      <c r="AC5974" t="s">
        <v>52</v>
      </c>
      <c r="AD5974" t="s">
        <v>52</v>
      </c>
      <c r="AE5974" t="s">
        <v>52</v>
      </c>
      <c r="AF5974" t="s">
        <v>52</v>
      </c>
      <c r="AG5974" t="s">
        <v>52</v>
      </c>
      <c r="AH5974">
        <v>4</v>
      </c>
      <c r="AI5974" t="s">
        <v>83</v>
      </c>
      <c r="AJ5974" t="s">
        <v>53</v>
      </c>
    </row>
    <row r="5975" spans="1:49" hidden="1" x14ac:dyDescent="0.35">
      <c r="A5975" s="2" t="s">
        <v>1559</v>
      </c>
      <c r="B5975">
        <v>11</v>
      </c>
      <c r="C5975">
        <v>1102</v>
      </c>
      <c r="D5975">
        <v>2</v>
      </c>
      <c r="E5975" t="s">
        <v>50</v>
      </c>
      <c r="F5975">
        <v>29</v>
      </c>
      <c r="G5975" t="s">
        <v>155</v>
      </c>
      <c r="H5975" t="s">
        <v>52</v>
      </c>
      <c r="I5975" t="s">
        <v>52</v>
      </c>
      <c r="J5975" t="s">
        <v>52</v>
      </c>
      <c r="K5975" t="s">
        <v>52</v>
      </c>
      <c r="L5975" t="s">
        <v>52</v>
      </c>
      <c r="M5975">
        <v>4</v>
      </c>
      <c r="N5975" t="s">
        <v>83</v>
      </c>
      <c r="O5975">
        <v>1</v>
      </c>
      <c r="P5975" s="2">
        <v>2</v>
      </c>
      <c r="Q5975" t="s">
        <v>56</v>
      </c>
      <c r="R5975">
        <v>22</v>
      </c>
      <c r="S5975" s="5">
        <f t="shared" si="93"/>
        <v>0</v>
      </c>
      <c r="T5975" t="s">
        <v>57</v>
      </c>
      <c r="U5975" t="s">
        <v>53</v>
      </c>
      <c r="W5975" t="s">
        <v>53</v>
      </c>
      <c r="Y5975" t="s">
        <v>55</v>
      </c>
      <c r="Z5975" t="s">
        <v>52</v>
      </c>
      <c r="AA5975">
        <v>1</v>
      </c>
      <c r="AB5975" t="s">
        <v>155</v>
      </c>
      <c r="AC5975" t="s">
        <v>52</v>
      </c>
      <c r="AD5975" t="s">
        <v>52</v>
      </c>
      <c r="AE5975" t="s">
        <v>53</v>
      </c>
      <c r="AF5975" t="s">
        <v>53</v>
      </c>
      <c r="AG5975" t="s">
        <v>52</v>
      </c>
      <c r="AH5975">
        <v>2</v>
      </c>
      <c r="AI5975" t="s">
        <v>97</v>
      </c>
      <c r="AJ5975" t="s">
        <v>53</v>
      </c>
    </row>
    <row r="5976" spans="1:49" x14ac:dyDescent="0.35">
      <c r="A5976" s="2" t="s">
        <v>1559</v>
      </c>
      <c r="B5976">
        <v>11</v>
      </c>
      <c r="C5976">
        <v>1102</v>
      </c>
      <c r="D5976">
        <v>2</v>
      </c>
      <c r="E5976" t="s">
        <v>50</v>
      </c>
      <c r="F5976">
        <v>29</v>
      </c>
      <c r="G5976" t="s">
        <v>155</v>
      </c>
      <c r="H5976" t="s">
        <v>52</v>
      </c>
      <c r="I5976" t="s">
        <v>52</v>
      </c>
      <c r="J5976" t="s">
        <v>52</v>
      </c>
      <c r="K5976" t="s">
        <v>52</v>
      </c>
      <c r="L5976" t="s">
        <v>52</v>
      </c>
      <c r="M5976">
        <v>4</v>
      </c>
      <c r="N5976" t="s">
        <v>83</v>
      </c>
      <c r="O5976">
        <v>1</v>
      </c>
      <c r="P5976" s="6">
        <v>3</v>
      </c>
      <c r="Q5976" t="s">
        <v>50</v>
      </c>
      <c r="R5976">
        <v>6</v>
      </c>
      <c r="S5976" s="5">
        <f t="shared" si="93"/>
        <v>1</v>
      </c>
      <c r="T5976" t="s">
        <v>58</v>
      </c>
      <c r="U5976" t="s">
        <v>52</v>
      </c>
      <c r="V5976">
        <v>1</v>
      </c>
      <c r="W5976" t="s">
        <v>52</v>
      </c>
      <c r="X5976">
        <v>2</v>
      </c>
      <c r="AB5976" t="s">
        <v>155</v>
      </c>
      <c r="AC5976" t="s">
        <v>52</v>
      </c>
      <c r="AD5976" t="s">
        <v>52</v>
      </c>
      <c r="AE5976" t="s">
        <v>53</v>
      </c>
      <c r="AF5976" t="s">
        <v>53</v>
      </c>
      <c r="AG5976" t="s">
        <v>52</v>
      </c>
      <c r="AH5976">
        <v>1</v>
      </c>
      <c r="AI5976" t="s">
        <v>67</v>
      </c>
      <c r="AJ5976" t="s">
        <v>52</v>
      </c>
      <c r="AK5976" t="s">
        <v>74</v>
      </c>
      <c r="AM5976" t="s">
        <v>62</v>
      </c>
      <c r="AN5976" t="s">
        <v>53</v>
      </c>
      <c r="AP5976">
        <v>0</v>
      </c>
      <c r="AQ5976">
        <v>0</v>
      </c>
      <c r="AR5976">
        <v>2000</v>
      </c>
      <c r="AS5976">
        <v>20000</v>
      </c>
      <c r="AT5976">
        <v>117000</v>
      </c>
      <c r="AU5976">
        <v>0</v>
      </c>
      <c r="AV5976">
        <v>0</v>
      </c>
      <c r="AW5976">
        <v>139000</v>
      </c>
    </row>
    <row r="5977" spans="1:49" hidden="1" x14ac:dyDescent="0.35">
      <c r="A5977" s="2" t="s">
        <v>1560</v>
      </c>
      <c r="B5977">
        <v>1</v>
      </c>
      <c r="C5977">
        <v>107</v>
      </c>
      <c r="D5977">
        <v>2</v>
      </c>
      <c r="E5977" t="s">
        <v>50</v>
      </c>
      <c r="F5977">
        <v>31</v>
      </c>
      <c r="G5977" t="s">
        <v>72</v>
      </c>
      <c r="I5977" t="s">
        <v>73</v>
      </c>
      <c r="J5977" t="s">
        <v>53</v>
      </c>
      <c r="K5977" t="s">
        <v>53</v>
      </c>
      <c r="L5977" t="s">
        <v>52</v>
      </c>
      <c r="M5977">
        <v>1</v>
      </c>
      <c r="N5977" t="s">
        <v>67</v>
      </c>
      <c r="O5977">
        <v>1</v>
      </c>
      <c r="P5977" s="2">
        <v>1</v>
      </c>
      <c r="Q5977" t="s">
        <v>50</v>
      </c>
      <c r="R5977">
        <v>31</v>
      </c>
      <c r="S5977" s="5">
        <f t="shared" si="93"/>
        <v>0</v>
      </c>
      <c r="T5977" t="s">
        <v>54</v>
      </c>
      <c r="U5977" t="s">
        <v>53</v>
      </c>
      <c r="W5977" t="s">
        <v>53</v>
      </c>
      <c r="Y5977" t="s">
        <v>55</v>
      </c>
      <c r="Z5977" t="s">
        <v>52</v>
      </c>
      <c r="AA5977">
        <v>2</v>
      </c>
      <c r="AB5977" t="s">
        <v>72</v>
      </c>
      <c r="AD5977" t="s">
        <v>73</v>
      </c>
      <c r="AE5977" t="s">
        <v>53</v>
      </c>
      <c r="AF5977" t="s">
        <v>53</v>
      </c>
      <c r="AG5977" t="s">
        <v>52</v>
      </c>
      <c r="AH5977">
        <v>1</v>
      </c>
      <c r="AI5977" t="s">
        <v>67</v>
      </c>
      <c r="AJ5977" t="s">
        <v>53</v>
      </c>
    </row>
    <row r="5978" spans="1:49" hidden="1" x14ac:dyDescent="0.35">
      <c r="A5978" s="2" t="s">
        <v>1560</v>
      </c>
      <c r="B5978">
        <v>1</v>
      </c>
      <c r="C5978">
        <v>107</v>
      </c>
      <c r="D5978">
        <v>2</v>
      </c>
      <c r="E5978" t="s">
        <v>50</v>
      </c>
      <c r="F5978">
        <v>31</v>
      </c>
      <c r="G5978" t="s">
        <v>72</v>
      </c>
      <c r="I5978" t="s">
        <v>73</v>
      </c>
      <c r="J5978" t="s">
        <v>53</v>
      </c>
      <c r="K5978" t="s">
        <v>53</v>
      </c>
      <c r="L5978" t="s">
        <v>52</v>
      </c>
      <c r="M5978">
        <v>1</v>
      </c>
      <c r="N5978" t="s">
        <v>67</v>
      </c>
      <c r="O5978">
        <v>1</v>
      </c>
      <c r="P5978" s="2">
        <v>2</v>
      </c>
      <c r="Q5978" t="s">
        <v>56</v>
      </c>
      <c r="R5978">
        <v>36</v>
      </c>
      <c r="S5978" s="5">
        <f t="shared" si="93"/>
        <v>0</v>
      </c>
      <c r="T5978" t="s">
        <v>57</v>
      </c>
      <c r="U5978" t="s">
        <v>52</v>
      </c>
      <c r="V5978">
        <v>4</v>
      </c>
      <c r="W5978" t="s">
        <v>52</v>
      </c>
      <c r="X5978">
        <v>5</v>
      </c>
      <c r="Y5978" t="s">
        <v>55</v>
      </c>
      <c r="Z5978" t="s">
        <v>52</v>
      </c>
      <c r="AA5978">
        <v>1</v>
      </c>
      <c r="AB5978" t="s">
        <v>72</v>
      </c>
      <c r="AD5978" t="s">
        <v>73</v>
      </c>
      <c r="AE5978" t="s">
        <v>52</v>
      </c>
      <c r="AF5978" t="s">
        <v>52</v>
      </c>
      <c r="AG5978" t="s">
        <v>52</v>
      </c>
      <c r="AH5978">
        <v>2</v>
      </c>
      <c r="AI5978" t="s">
        <v>97</v>
      </c>
      <c r="AJ5978" t="s">
        <v>53</v>
      </c>
    </row>
    <row r="5979" spans="1:49" hidden="1" x14ac:dyDescent="0.35">
      <c r="A5979" s="2" t="s">
        <v>1560</v>
      </c>
      <c r="B5979">
        <v>1</v>
      </c>
      <c r="C5979">
        <v>107</v>
      </c>
      <c r="D5979">
        <v>2</v>
      </c>
      <c r="E5979" t="s">
        <v>50</v>
      </c>
      <c r="F5979">
        <v>31</v>
      </c>
      <c r="G5979" t="s">
        <v>72</v>
      </c>
      <c r="I5979" t="s">
        <v>73</v>
      </c>
      <c r="J5979" t="s">
        <v>53</v>
      </c>
      <c r="K5979" t="s">
        <v>53</v>
      </c>
      <c r="L5979" t="s">
        <v>52</v>
      </c>
      <c r="M5979">
        <v>1</v>
      </c>
      <c r="N5979" t="s">
        <v>67</v>
      </c>
      <c r="O5979">
        <v>1</v>
      </c>
      <c r="P5979" s="2">
        <v>3</v>
      </c>
      <c r="Q5979" t="s">
        <v>56</v>
      </c>
      <c r="R5979">
        <v>4</v>
      </c>
      <c r="S5979" s="5">
        <f t="shared" si="93"/>
        <v>0</v>
      </c>
      <c r="T5979" t="s">
        <v>58</v>
      </c>
      <c r="U5979" t="s">
        <v>52</v>
      </c>
      <c r="V5979">
        <v>1</v>
      </c>
      <c r="W5979" t="s">
        <v>52</v>
      </c>
      <c r="X5979">
        <v>2</v>
      </c>
      <c r="AB5979" t="s">
        <v>72</v>
      </c>
      <c r="AD5979" t="s">
        <v>73</v>
      </c>
      <c r="AE5979" t="s">
        <v>53</v>
      </c>
      <c r="AF5979" t="s">
        <v>53</v>
      </c>
      <c r="AG5979" t="s">
        <v>52</v>
      </c>
      <c r="AH5979">
        <v>1</v>
      </c>
      <c r="AI5979" t="s">
        <v>68</v>
      </c>
      <c r="AJ5979" t="s">
        <v>52</v>
      </c>
      <c r="AK5979" t="s">
        <v>68</v>
      </c>
      <c r="AL5979" t="s">
        <v>109</v>
      </c>
      <c r="AN5979" t="s">
        <v>53</v>
      </c>
      <c r="AP5979">
        <v>0</v>
      </c>
      <c r="AQ5979">
        <v>0</v>
      </c>
      <c r="AR5979">
        <v>4000</v>
      </c>
      <c r="AS5979">
        <v>8000</v>
      </c>
      <c r="AT5979">
        <v>432000</v>
      </c>
      <c r="AU5979">
        <v>0</v>
      </c>
      <c r="AV5979">
        <v>0</v>
      </c>
      <c r="AW5979">
        <v>444000</v>
      </c>
    </row>
    <row r="5980" spans="1:49" hidden="1" x14ac:dyDescent="0.35">
      <c r="A5980" s="2" t="s">
        <v>1560</v>
      </c>
      <c r="B5980">
        <v>1</v>
      </c>
      <c r="C5980">
        <v>107</v>
      </c>
      <c r="D5980">
        <v>2</v>
      </c>
      <c r="E5980" t="s">
        <v>50</v>
      </c>
      <c r="F5980">
        <v>31</v>
      </c>
      <c r="G5980" t="s">
        <v>72</v>
      </c>
      <c r="I5980" t="s">
        <v>73</v>
      </c>
      <c r="J5980" t="s">
        <v>53</v>
      </c>
      <c r="K5980" t="s">
        <v>53</v>
      </c>
      <c r="L5980" t="s">
        <v>52</v>
      </c>
      <c r="M5980">
        <v>1</v>
      </c>
      <c r="N5980" t="s">
        <v>67</v>
      </c>
      <c r="O5980">
        <v>1</v>
      </c>
      <c r="P5980" s="2">
        <v>4</v>
      </c>
      <c r="Q5980" t="s">
        <v>50</v>
      </c>
      <c r="R5980">
        <v>61</v>
      </c>
      <c r="S5980" s="5">
        <f t="shared" si="93"/>
        <v>0</v>
      </c>
      <c r="T5980" t="s">
        <v>91</v>
      </c>
      <c r="U5980" t="s">
        <v>53</v>
      </c>
      <c r="W5980" t="s">
        <v>53</v>
      </c>
      <c r="Y5980" t="s">
        <v>55</v>
      </c>
      <c r="Z5980" t="s">
        <v>52</v>
      </c>
      <c r="AA5980">
        <v>5</v>
      </c>
      <c r="AB5980" t="s">
        <v>72</v>
      </c>
      <c r="AD5980" t="s">
        <v>73</v>
      </c>
      <c r="AE5980" t="s">
        <v>52</v>
      </c>
      <c r="AF5980" t="s">
        <v>52</v>
      </c>
      <c r="AG5980" t="s">
        <v>53</v>
      </c>
    </row>
    <row r="5981" spans="1:49" hidden="1" x14ac:dyDescent="0.35">
      <c r="A5981" s="2" t="s">
        <v>1560</v>
      </c>
      <c r="B5981">
        <v>1</v>
      </c>
      <c r="C5981">
        <v>107</v>
      </c>
      <c r="D5981">
        <v>2</v>
      </c>
      <c r="E5981" t="s">
        <v>50</v>
      </c>
      <c r="F5981">
        <v>31</v>
      </c>
      <c r="G5981" t="s">
        <v>72</v>
      </c>
      <c r="I5981" t="s">
        <v>73</v>
      </c>
      <c r="J5981" t="s">
        <v>53</v>
      </c>
      <c r="K5981" t="s">
        <v>53</v>
      </c>
      <c r="L5981" t="s">
        <v>52</v>
      </c>
      <c r="M5981">
        <v>1</v>
      </c>
      <c r="N5981" t="s">
        <v>67</v>
      </c>
      <c r="O5981">
        <v>1</v>
      </c>
      <c r="P5981" s="2">
        <v>5</v>
      </c>
      <c r="Q5981" t="s">
        <v>56</v>
      </c>
      <c r="R5981">
        <v>64</v>
      </c>
      <c r="S5981" s="5">
        <f t="shared" si="93"/>
        <v>0</v>
      </c>
      <c r="T5981" t="s">
        <v>91</v>
      </c>
      <c r="U5981" t="s">
        <v>53</v>
      </c>
      <c r="W5981" t="s">
        <v>53</v>
      </c>
      <c r="Y5981" t="s">
        <v>55</v>
      </c>
      <c r="Z5981" t="s">
        <v>52</v>
      </c>
      <c r="AA5981">
        <v>4</v>
      </c>
      <c r="AB5981" t="s">
        <v>72</v>
      </c>
      <c r="AD5981" t="s">
        <v>73</v>
      </c>
      <c r="AE5981" t="s">
        <v>53</v>
      </c>
      <c r="AF5981" t="s">
        <v>53</v>
      </c>
      <c r="AG5981" t="s">
        <v>52</v>
      </c>
      <c r="AH5981">
        <v>2</v>
      </c>
      <c r="AI5981" t="s">
        <v>65</v>
      </c>
      <c r="AJ5981" t="s">
        <v>53</v>
      </c>
    </row>
    <row r="5982" spans="1:49" hidden="1" x14ac:dyDescent="0.35">
      <c r="A5982" s="2" t="s">
        <v>1561</v>
      </c>
      <c r="B5982">
        <v>14</v>
      </c>
      <c r="C5982">
        <v>1410</v>
      </c>
      <c r="D5982">
        <v>1</v>
      </c>
      <c r="E5982" t="s">
        <v>50</v>
      </c>
      <c r="F5982">
        <v>34</v>
      </c>
      <c r="G5982" t="s">
        <v>72</v>
      </c>
      <c r="I5982" t="s">
        <v>73</v>
      </c>
      <c r="J5982" t="s">
        <v>52</v>
      </c>
      <c r="K5982" t="s">
        <v>52</v>
      </c>
      <c r="L5982" t="s">
        <v>52</v>
      </c>
      <c r="M5982">
        <v>12</v>
      </c>
      <c r="N5982" t="s">
        <v>115</v>
      </c>
      <c r="O5982">
        <v>3</v>
      </c>
      <c r="P5982" s="2">
        <v>1</v>
      </c>
      <c r="Q5982" t="s">
        <v>50</v>
      </c>
      <c r="R5982">
        <v>34</v>
      </c>
      <c r="S5982" s="5">
        <f t="shared" si="93"/>
        <v>0</v>
      </c>
      <c r="T5982" t="s">
        <v>54</v>
      </c>
      <c r="U5982" t="s">
        <v>53</v>
      </c>
      <c r="W5982" t="s">
        <v>53</v>
      </c>
      <c r="Y5982" t="s">
        <v>55</v>
      </c>
      <c r="Z5982" t="s">
        <v>52</v>
      </c>
      <c r="AA5982">
        <v>2</v>
      </c>
      <c r="AB5982" t="s">
        <v>72</v>
      </c>
      <c r="AD5982" t="s">
        <v>73</v>
      </c>
      <c r="AE5982" t="s">
        <v>52</v>
      </c>
      <c r="AF5982" t="s">
        <v>52</v>
      </c>
      <c r="AG5982" t="s">
        <v>52</v>
      </c>
      <c r="AH5982">
        <v>12</v>
      </c>
      <c r="AI5982" t="s">
        <v>115</v>
      </c>
      <c r="AJ5982" t="s">
        <v>53</v>
      </c>
    </row>
    <row r="5983" spans="1:49" hidden="1" x14ac:dyDescent="0.35">
      <c r="A5983" s="2" t="s">
        <v>1561</v>
      </c>
      <c r="B5983">
        <v>14</v>
      </c>
      <c r="C5983">
        <v>1410</v>
      </c>
      <c r="D5983">
        <v>1</v>
      </c>
      <c r="E5983" t="s">
        <v>50</v>
      </c>
      <c r="F5983">
        <v>34</v>
      </c>
      <c r="G5983" t="s">
        <v>72</v>
      </c>
      <c r="I5983" t="s">
        <v>73</v>
      </c>
      <c r="J5983" t="s">
        <v>52</v>
      </c>
      <c r="K5983" t="s">
        <v>52</v>
      </c>
      <c r="L5983" t="s">
        <v>52</v>
      </c>
      <c r="M5983">
        <v>12</v>
      </c>
      <c r="N5983" t="s">
        <v>115</v>
      </c>
      <c r="O5983">
        <v>3</v>
      </c>
      <c r="P5983" s="2">
        <v>2</v>
      </c>
      <c r="Q5983" t="s">
        <v>56</v>
      </c>
      <c r="R5983">
        <v>34</v>
      </c>
      <c r="S5983" s="5">
        <f t="shared" si="93"/>
        <v>0</v>
      </c>
      <c r="T5983" t="s">
        <v>57</v>
      </c>
      <c r="U5983" t="s">
        <v>52</v>
      </c>
      <c r="V5983">
        <v>3</v>
      </c>
      <c r="W5983" t="s">
        <v>52</v>
      </c>
      <c r="X5983">
        <v>4</v>
      </c>
      <c r="Y5983" t="s">
        <v>55</v>
      </c>
      <c r="Z5983" t="s">
        <v>52</v>
      </c>
      <c r="AA5983">
        <v>1</v>
      </c>
      <c r="AB5983" t="s">
        <v>72</v>
      </c>
      <c r="AD5983" t="s">
        <v>73</v>
      </c>
      <c r="AE5983" t="s">
        <v>52</v>
      </c>
      <c r="AF5983" t="s">
        <v>52</v>
      </c>
      <c r="AG5983" t="s">
        <v>52</v>
      </c>
      <c r="AH5983">
        <v>9</v>
      </c>
      <c r="AI5983" t="s">
        <v>80</v>
      </c>
      <c r="AJ5983" t="s">
        <v>53</v>
      </c>
    </row>
    <row r="5984" spans="1:49" hidden="1" x14ac:dyDescent="0.35">
      <c r="A5984" s="2" t="s">
        <v>1561</v>
      </c>
      <c r="B5984">
        <v>14</v>
      </c>
      <c r="C5984">
        <v>1410</v>
      </c>
      <c r="D5984">
        <v>1</v>
      </c>
      <c r="E5984" t="s">
        <v>50</v>
      </c>
      <c r="F5984">
        <v>34</v>
      </c>
      <c r="G5984" t="s">
        <v>72</v>
      </c>
      <c r="I5984" t="s">
        <v>73</v>
      </c>
      <c r="J5984" t="s">
        <v>52</v>
      </c>
      <c r="K5984" t="s">
        <v>52</v>
      </c>
      <c r="L5984" t="s">
        <v>52</v>
      </c>
      <c r="M5984">
        <v>12</v>
      </c>
      <c r="N5984" t="s">
        <v>115</v>
      </c>
      <c r="O5984">
        <v>3</v>
      </c>
      <c r="P5984" s="2">
        <v>3</v>
      </c>
      <c r="Q5984" t="s">
        <v>50</v>
      </c>
      <c r="R5984">
        <v>75</v>
      </c>
      <c r="S5984" s="5">
        <f t="shared" si="93"/>
        <v>0</v>
      </c>
      <c r="T5984" t="s">
        <v>91</v>
      </c>
      <c r="U5984" t="s">
        <v>53</v>
      </c>
      <c r="W5984" t="s">
        <v>53</v>
      </c>
      <c r="Y5984" t="s">
        <v>55</v>
      </c>
      <c r="Z5984" t="s">
        <v>52</v>
      </c>
      <c r="AA5984">
        <v>4</v>
      </c>
      <c r="AB5984" t="s">
        <v>72</v>
      </c>
      <c r="AD5984" t="s">
        <v>73</v>
      </c>
      <c r="AE5984" t="s">
        <v>52</v>
      </c>
      <c r="AF5984" t="s">
        <v>52</v>
      </c>
      <c r="AG5984" t="s">
        <v>52</v>
      </c>
      <c r="AH5984">
        <v>4</v>
      </c>
      <c r="AI5984" t="s">
        <v>155</v>
      </c>
      <c r="AJ5984" t="s">
        <v>53</v>
      </c>
    </row>
    <row r="5985" spans="1:49" hidden="1" x14ac:dyDescent="0.35">
      <c r="A5985" s="2" t="s">
        <v>1561</v>
      </c>
      <c r="B5985">
        <v>14</v>
      </c>
      <c r="C5985">
        <v>1410</v>
      </c>
      <c r="D5985">
        <v>1</v>
      </c>
      <c r="E5985" t="s">
        <v>50</v>
      </c>
      <c r="F5985">
        <v>34</v>
      </c>
      <c r="G5985" t="s">
        <v>72</v>
      </c>
      <c r="I5985" t="s">
        <v>73</v>
      </c>
      <c r="J5985" t="s">
        <v>52</v>
      </c>
      <c r="K5985" t="s">
        <v>52</v>
      </c>
      <c r="L5985" t="s">
        <v>52</v>
      </c>
      <c r="M5985">
        <v>12</v>
      </c>
      <c r="N5985" t="s">
        <v>115</v>
      </c>
      <c r="O5985">
        <v>3</v>
      </c>
      <c r="P5985" s="2">
        <v>4</v>
      </c>
      <c r="Q5985" t="s">
        <v>56</v>
      </c>
      <c r="R5985">
        <v>74</v>
      </c>
      <c r="S5985" s="5">
        <f t="shared" si="93"/>
        <v>0</v>
      </c>
      <c r="T5985" t="s">
        <v>91</v>
      </c>
      <c r="U5985" t="s">
        <v>53</v>
      </c>
      <c r="W5985" t="s">
        <v>53</v>
      </c>
      <c r="Y5985" t="s">
        <v>55</v>
      </c>
      <c r="Z5985" t="s">
        <v>52</v>
      </c>
      <c r="AA5985">
        <v>3</v>
      </c>
      <c r="AB5985" t="s">
        <v>72</v>
      </c>
      <c r="AD5985" t="s">
        <v>73</v>
      </c>
      <c r="AE5985" t="s">
        <v>53</v>
      </c>
      <c r="AF5985" t="s">
        <v>53</v>
      </c>
      <c r="AG5985" t="s">
        <v>53</v>
      </c>
    </row>
    <row r="5986" spans="1:49" x14ac:dyDescent="0.35">
      <c r="A5986" s="2" t="s">
        <v>1561</v>
      </c>
      <c r="B5986">
        <v>14</v>
      </c>
      <c r="C5986">
        <v>1410</v>
      </c>
      <c r="D5986">
        <v>1</v>
      </c>
      <c r="E5986" t="s">
        <v>50</v>
      </c>
      <c r="F5986">
        <v>34</v>
      </c>
      <c r="G5986" t="s">
        <v>72</v>
      </c>
      <c r="I5986" t="s">
        <v>73</v>
      </c>
      <c r="J5986" t="s">
        <v>52</v>
      </c>
      <c r="K5986" t="s">
        <v>52</v>
      </c>
      <c r="L5986" t="s">
        <v>52</v>
      </c>
      <c r="M5986">
        <v>12</v>
      </c>
      <c r="N5986" t="s">
        <v>115</v>
      </c>
      <c r="O5986">
        <v>3</v>
      </c>
      <c r="P5986" s="6">
        <v>5</v>
      </c>
      <c r="Q5986" t="s">
        <v>50</v>
      </c>
      <c r="R5986">
        <v>14</v>
      </c>
      <c r="S5986" s="5">
        <f t="shared" si="93"/>
        <v>1</v>
      </c>
      <c r="T5986" t="s">
        <v>58</v>
      </c>
      <c r="U5986" t="s">
        <v>52</v>
      </c>
      <c r="V5986">
        <v>1</v>
      </c>
      <c r="W5986" t="s">
        <v>52</v>
      </c>
      <c r="X5986">
        <v>2</v>
      </c>
      <c r="Y5986" t="s">
        <v>59</v>
      </c>
      <c r="AB5986" t="s">
        <v>72</v>
      </c>
      <c r="AD5986" t="s">
        <v>52</v>
      </c>
      <c r="AE5986" t="s">
        <v>52</v>
      </c>
      <c r="AF5986" t="s">
        <v>52</v>
      </c>
      <c r="AG5986" t="s">
        <v>52</v>
      </c>
      <c r="AH5986">
        <v>9</v>
      </c>
      <c r="AI5986" t="s">
        <v>80</v>
      </c>
      <c r="AJ5986" t="s">
        <v>52</v>
      </c>
      <c r="AK5986" t="s">
        <v>81</v>
      </c>
      <c r="AM5986" t="s">
        <v>62</v>
      </c>
      <c r="AN5986" t="s">
        <v>52</v>
      </c>
      <c r="AP5986">
        <v>288000</v>
      </c>
      <c r="AQ5986">
        <v>2000000</v>
      </c>
      <c r="AR5986">
        <v>50000</v>
      </c>
      <c r="AS5986">
        <v>50000</v>
      </c>
      <c r="AT5986">
        <v>0</v>
      </c>
      <c r="AU5986">
        <v>105000</v>
      </c>
      <c r="AV5986">
        <v>0</v>
      </c>
      <c r="AW5986">
        <v>2493000</v>
      </c>
    </row>
    <row r="5987" spans="1:49" x14ac:dyDescent="0.35">
      <c r="A5987" s="2" t="s">
        <v>1561</v>
      </c>
      <c r="B5987">
        <v>14</v>
      </c>
      <c r="C5987">
        <v>1410</v>
      </c>
      <c r="D5987">
        <v>1</v>
      </c>
      <c r="E5987" t="s">
        <v>50</v>
      </c>
      <c r="F5987">
        <v>34</v>
      </c>
      <c r="G5987" t="s">
        <v>72</v>
      </c>
      <c r="I5987" t="s">
        <v>73</v>
      </c>
      <c r="J5987" t="s">
        <v>52</v>
      </c>
      <c r="K5987" t="s">
        <v>52</v>
      </c>
      <c r="L5987" t="s">
        <v>52</v>
      </c>
      <c r="M5987">
        <v>12</v>
      </c>
      <c r="N5987" t="s">
        <v>115</v>
      </c>
      <c r="O5987">
        <v>3</v>
      </c>
      <c r="P5987" s="6">
        <v>6</v>
      </c>
      <c r="Q5987" t="s">
        <v>50</v>
      </c>
      <c r="R5987">
        <v>12</v>
      </c>
      <c r="S5987" s="5">
        <f t="shared" si="93"/>
        <v>1</v>
      </c>
      <c r="T5987" t="s">
        <v>58</v>
      </c>
      <c r="U5987" t="s">
        <v>52</v>
      </c>
      <c r="V5987">
        <v>1</v>
      </c>
      <c r="W5987" t="s">
        <v>52</v>
      </c>
      <c r="X5987">
        <v>2</v>
      </c>
      <c r="AB5987" t="s">
        <v>72</v>
      </c>
      <c r="AD5987" t="s">
        <v>52</v>
      </c>
      <c r="AE5987" t="s">
        <v>52</v>
      </c>
      <c r="AF5987" t="s">
        <v>52</v>
      </c>
      <c r="AG5987" t="s">
        <v>52</v>
      </c>
      <c r="AH5987">
        <v>8</v>
      </c>
      <c r="AI5987" t="s">
        <v>86</v>
      </c>
      <c r="AJ5987" t="s">
        <v>52</v>
      </c>
      <c r="AK5987" t="s">
        <v>87</v>
      </c>
      <c r="AM5987" t="s">
        <v>62</v>
      </c>
      <c r="AN5987" t="s">
        <v>52</v>
      </c>
      <c r="AP5987">
        <v>288000</v>
      </c>
      <c r="AQ5987">
        <v>50000</v>
      </c>
      <c r="AR5987">
        <v>50000</v>
      </c>
      <c r="AS5987">
        <v>50000</v>
      </c>
      <c r="AT5987">
        <v>0</v>
      </c>
      <c r="AU5987">
        <v>105000</v>
      </c>
      <c r="AV5987">
        <v>0</v>
      </c>
      <c r="AW5987">
        <v>543000</v>
      </c>
    </row>
    <row r="5988" spans="1:49" x14ac:dyDescent="0.35">
      <c r="A5988" s="2" t="s">
        <v>1561</v>
      </c>
      <c r="B5988">
        <v>14</v>
      </c>
      <c r="C5988">
        <v>1410</v>
      </c>
      <c r="D5988">
        <v>1</v>
      </c>
      <c r="E5988" t="s">
        <v>50</v>
      </c>
      <c r="F5988">
        <v>34</v>
      </c>
      <c r="G5988" t="s">
        <v>72</v>
      </c>
      <c r="I5988" t="s">
        <v>73</v>
      </c>
      <c r="J5988" t="s">
        <v>52</v>
      </c>
      <c r="K5988" t="s">
        <v>52</v>
      </c>
      <c r="L5988" t="s">
        <v>52</v>
      </c>
      <c r="M5988">
        <v>12</v>
      </c>
      <c r="N5988" t="s">
        <v>115</v>
      </c>
      <c r="O5988">
        <v>3</v>
      </c>
      <c r="P5988" s="6">
        <v>7</v>
      </c>
      <c r="Q5988" t="s">
        <v>56</v>
      </c>
      <c r="R5988">
        <v>6</v>
      </c>
      <c r="S5988" s="5">
        <f t="shared" si="93"/>
        <v>1</v>
      </c>
      <c r="T5988" t="s">
        <v>58</v>
      </c>
      <c r="U5988" t="s">
        <v>52</v>
      </c>
      <c r="V5988">
        <v>1</v>
      </c>
      <c r="W5988" t="s">
        <v>52</v>
      </c>
      <c r="X5988">
        <v>2</v>
      </c>
      <c r="AB5988" t="s">
        <v>72</v>
      </c>
      <c r="AD5988" t="s">
        <v>73</v>
      </c>
      <c r="AE5988" t="s">
        <v>53</v>
      </c>
      <c r="AF5988" t="s">
        <v>53</v>
      </c>
      <c r="AG5988" t="s">
        <v>52</v>
      </c>
      <c r="AH5988">
        <v>1</v>
      </c>
      <c r="AI5988" t="s">
        <v>68</v>
      </c>
      <c r="AJ5988" t="s">
        <v>52</v>
      </c>
      <c r="AK5988" t="s">
        <v>74</v>
      </c>
      <c r="AM5988" t="s">
        <v>62</v>
      </c>
      <c r="AN5988" t="s">
        <v>53</v>
      </c>
      <c r="AP5988">
        <v>288000</v>
      </c>
      <c r="AQ5988">
        <v>0</v>
      </c>
      <c r="AR5988">
        <v>40000</v>
      </c>
      <c r="AS5988">
        <v>40000</v>
      </c>
      <c r="AT5988">
        <v>0</v>
      </c>
      <c r="AU5988">
        <v>0</v>
      </c>
      <c r="AV5988">
        <v>0</v>
      </c>
      <c r="AW5988">
        <v>368000</v>
      </c>
    </row>
    <row r="5989" spans="1:49" hidden="1" x14ac:dyDescent="0.35">
      <c r="A5989" s="2" t="s">
        <v>1562</v>
      </c>
      <c r="B5989">
        <v>15</v>
      </c>
      <c r="C5989">
        <v>1505</v>
      </c>
      <c r="D5989">
        <v>1</v>
      </c>
      <c r="E5989" t="s">
        <v>50</v>
      </c>
      <c r="F5989">
        <v>37</v>
      </c>
      <c r="G5989" t="s">
        <v>155</v>
      </c>
      <c r="H5989" t="s">
        <v>52</v>
      </c>
      <c r="I5989" t="s">
        <v>52</v>
      </c>
      <c r="J5989" t="s">
        <v>52</v>
      </c>
      <c r="K5989" t="s">
        <v>52</v>
      </c>
      <c r="L5989" t="s">
        <v>53</v>
      </c>
      <c r="M5989">
        <v>0</v>
      </c>
      <c r="O5989">
        <v>4</v>
      </c>
      <c r="P5989" s="2">
        <v>1</v>
      </c>
      <c r="Q5989" t="s">
        <v>50</v>
      </c>
      <c r="R5989">
        <v>37</v>
      </c>
      <c r="S5989" s="5">
        <f t="shared" si="93"/>
        <v>0</v>
      </c>
      <c r="T5989" t="s">
        <v>54</v>
      </c>
      <c r="U5989" t="s">
        <v>53</v>
      </c>
      <c r="W5989" t="s">
        <v>53</v>
      </c>
      <c r="Y5989" t="s">
        <v>55</v>
      </c>
      <c r="Z5989" t="s">
        <v>52</v>
      </c>
      <c r="AA5989">
        <v>2</v>
      </c>
      <c r="AB5989" t="s">
        <v>155</v>
      </c>
      <c r="AC5989" t="s">
        <v>52</v>
      </c>
      <c r="AD5989" t="s">
        <v>52</v>
      </c>
      <c r="AE5989" t="s">
        <v>52</v>
      </c>
      <c r="AF5989" t="s">
        <v>52</v>
      </c>
      <c r="AG5989" t="s">
        <v>53</v>
      </c>
    </row>
    <row r="5990" spans="1:49" hidden="1" x14ac:dyDescent="0.35">
      <c r="A5990" s="2" t="s">
        <v>1562</v>
      </c>
      <c r="B5990">
        <v>15</v>
      </c>
      <c r="C5990">
        <v>1505</v>
      </c>
      <c r="D5990">
        <v>1</v>
      </c>
      <c r="E5990" t="s">
        <v>50</v>
      </c>
      <c r="F5990">
        <v>37</v>
      </c>
      <c r="G5990" t="s">
        <v>155</v>
      </c>
      <c r="H5990" t="s">
        <v>52</v>
      </c>
      <c r="I5990" t="s">
        <v>52</v>
      </c>
      <c r="J5990" t="s">
        <v>52</v>
      </c>
      <c r="K5990" t="s">
        <v>52</v>
      </c>
      <c r="L5990" t="s">
        <v>53</v>
      </c>
      <c r="M5990">
        <v>0</v>
      </c>
      <c r="O5990">
        <v>4</v>
      </c>
      <c r="P5990" s="2">
        <v>2</v>
      </c>
      <c r="Q5990" t="s">
        <v>56</v>
      </c>
      <c r="R5990">
        <v>35</v>
      </c>
      <c r="S5990" s="5">
        <f t="shared" si="93"/>
        <v>0</v>
      </c>
      <c r="T5990" t="s">
        <v>57</v>
      </c>
      <c r="U5990" t="s">
        <v>53</v>
      </c>
      <c r="W5990" t="s">
        <v>53</v>
      </c>
      <c r="Y5990" t="s">
        <v>55</v>
      </c>
      <c r="Z5990" t="s">
        <v>52</v>
      </c>
      <c r="AA5990">
        <v>1</v>
      </c>
      <c r="AB5990" t="s">
        <v>155</v>
      </c>
      <c r="AC5990" t="s">
        <v>52</v>
      </c>
      <c r="AD5990" t="s">
        <v>52</v>
      </c>
      <c r="AE5990" t="s">
        <v>52</v>
      </c>
      <c r="AF5990" t="s">
        <v>52</v>
      </c>
      <c r="AG5990" t="s">
        <v>52</v>
      </c>
      <c r="AH5990">
        <v>2</v>
      </c>
      <c r="AI5990" t="s">
        <v>97</v>
      </c>
      <c r="AJ5990" t="s">
        <v>53</v>
      </c>
    </row>
    <row r="5991" spans="1:49" x14ac:dyDescent="0.35">
      <c r="A5991" s="2" t="s">
        <v>1562</v>
      </c>
      <c r="B5991">
        <v>15</v>
      </c>
      <c r="C5991">
        <v>1505</v>
      </c>
      <c r="D5991">
        <v>1</v>
      </c>
      <c r="E5991" t="s">
        <v>50</v>
      </c>
      <c r="F5991">
        <v>37</v>
      </c>
      <c r="G5991" t="s">
        <v>155</v>
      </c>
      <c r="H5991" t="s">
        <v>52</v>
      </c>
      <c r="I5991" t="s">
        <v>52</v>
      </c>
      <c r="J5991" t="s">
        <v>52</v>
      </c>
      <c r="K5991" t="s">
        <v>52</v>
      </c>
      <c r="L5991" t="s">
        <v>53</v>
      </c>
      <c r="M5991">
        <v>0</v>
      </c>
      <c r="O5991">
        <v>4</v>
      </c>
      <c r="P5991" s="6">
        <v>3</v>
      </c>
      <c r="Q5991" t="s">
        <v>50</v>
      </c>
      <c r="R5991">
        <v>13</v>
      </c>
      <c r="S5991" s="5">
        <f t="shared" si="93"/>
        <v>1</v>
      </c>
      <c r="T5991" t="s">
        <v>58</v>
      </c>
      <c r="U5991" t="s">
        <v>52</v>
      </c>
      <c r="V5991">
        <v>1</v>
      </c>
      <c r="W5991" t="s">
        <v>52</v>
      </c>
      <c r="X5991">
        <v>2</v>
      </c>
      <c r="Y5991" t="s">
        <v>59</v>
      </c>
      <c r="AB5991" t="s">
        <v>155</v>
      </c>
      <c r="AC5991" t="s">
        <v>52</v>
      </c>
      <c r="AD5991" t="s">
        <v>52</v>
      </c>
      <c r="AE5991" t="s">
        <v>52</v>
      </c>
      <c r="AF5991" t="s">
        <v>52</v>
      </c>
      <c r="AG5991" t="s">
        <v>52</v>
      </c>
      <c r="AH5991">
        <v>6</v>
      </c>
      <c r="AI5991" t="s">
        <v>79</v>
      </c>
      <c r="AJ5991" t="s">
        <v>53</v>
      </c>
      <c r="AO5991" t="s">
        <v>373</v>
      </c>
    </row>
    <row r="5992" spans="1:49" x14ac:dyDescent="0.35">
      <c r="A5992" s="2" t="s">
        <v>1562</v>
      </c>
      <c r="B5992">
        <v>15</v>
      </c>
      <c r="C5992">
        <v>1505</v>
      </c>
      <c r="D5992">
        <v>1</v>
      </c>
      <c r="E5992" t="s">
        <v>50</v>
      </c>
      <c r="F5992">
        <v>37</v>
      </c>
      <c r="G5992" t="s">
        <v>155</v>
      </c>
      <c r="H5992" t="s">
        <v>52</v>
      </c>
      <c r="I5992" t="s">
        <v>52</v>
      </c>
      <c r="J5992" t="s">
        <v>52</v>
      </c>
      <c r="K5992" t="s">
        <v>52</v>
      </c>
      <c r="L5992" t="s">
        <v>53</v>
      </c>
      <c r="M5992">
        <v>0</v>
      </c>
      <c r="O5992">
        <v>4</v>
      </c>
      <c r="P5992" s="6">
        <v>4</v>
      </c>
      <c r="Q5992" t="s">
        <v>50</v>
      </c>
      <c r="R5992">
        <v>13</v>
      </c>
      <c r="S5992" s="5">
        <f t="shared" si="93"/>
        <v>1</v>
      </c>
      <c r="T5992" t="s">
        <v>58</v>
      </c>
      <c r="U5992" t="s">
        <v>52</v>
      </c>
      <c r="V5992">
        <v>1</v>
      </c>
      <c r="W5992" t="s">
        <v>52</v>
      </c>
      <c r="X5992">
        <v>2</v>
      </c>
      <c r="Y5992" t="s">
        <v>59</v>
      </c>
      <c r="AB5992" t="s">
        <v>155</v>
      </c>
      <c r="AC5992" t="s">
        <v>52</v>
      </c>
      <c r="AD5992" t="s">
        <v>52</v>
      </c>
      <c r="AE5992" t="s">
        <v>52</v>
      </c>
      <c r="AF5992" t="s">
        <v>52</v>
      </c>
      <c r="AG5992" t="s">
        <v>52</v>
      </c>
      <c r="AH5992">
        <v>6</v>
      </c>
      <c r="AI5992" t="s">
        <v>79</v>
      </c>
      <c r="AJ5992" t="s">
        <v>53</v>
      </c>
      <c r="AO5992" t="s">
        <v>373</v>
      </c>
    </row>
    <row r="5993" spans="1:49" x14ac:dyDescent="0.35">
      <c r="A5993" s="2" t="s">
        <v>1562</v>
      </c>
      <c r="B5993">
        <v>15</v>
      </c>
      <c r="C5993">
        <v>1505</v>
      </c>
      <c r="D5993">
        <v>1</v>
      </c>
      <c r="E5993" t="s">
        <v>50</v>
      </c>
      <c r="F5993">
        <v>37</v>
      </c>
      <c r="G5993" t="s">
        <v>155</v>
      </c>
      <c r="H5993" t="s">
        <v>52</v>
      </c>
      <c r="I5993" t="s">
        <v>52</v>
      </c>
      <c r="J5993" t="s">
        <v>52</v>
      </c>
      <c r="K5993" t="s">
        <v>52</v>
      </c>
      <c r="L5993" t="s">
        <v>53</v>
      </c>
      <c r="M5993">
        <v>0</v>
      </c>
      <c r="O5993">
        <v>4</v>
      </c>
      <c r="P5993" s="6">
        <v>5</v>
      </c>
      <c r="Q5993" t="s">
        <v>56</v>
      </c>
      <c r="R5993">
        <v>11</v>
      </c>
      <c r="S5993" s="5">
        <f t="shared" si="93"/>
        <v>1</v>
      </c>
      <c r="T5993" t="s">
        <v>58</v>
      </c>
      <c r="U5993" t="s">
        <v>52</v>
      </c>
      <c r="V5993">
        <v>1</v>
      </c>
      <c r="W5993" t="s">
        <v>52</v>
      </c>
      <c r="X5993">
        <v>2</v>
      </c>
      <c r="AB5993" t="s">
        <v>155</v>
      </c>
      <c r="AC5993" t="s">
        <v>52</v>
      </c>
      <c r="AD5993" t="s">
        <v>52</v>
      </c>
      <c r="AE5993" t="s">
        <v>52</v>
      </c>
      <c r="AF5993" t="s">
        <v>52</v>
      </c>
      <c r="AG5993" t="s">
        <v>52</v>
      </c>
      <c r="AH5993">
        <v>5</v>
      </c>
      <c r="AI5993" t="s">
        <v>78</v>
      </c>
      <c r="AJ5993" t="s">
        <v>52</v>
      </c>
      <c r="AK5993" t="s">
        <v>88</v>
      </c>
      <c r="AM5993" t="s">
        <v>62</v>
      </c>
      <c r="AN5993" t="s">
        <v>53</v>
      </c>
      <c r="AP5993">
        <v>0</v>
      </c>
      <c r="AQ5993">
        <v>0</v>
      </c>
      <c r="AR5993">
        <v>12000</v>
      </c>
      <c r="AS5993">
        <v>20000</v>
      </c>
      <c r="AT5993">
        <v>0</v>
      </c>
      <c r="AU5993">
        <v>0</v>
      </c>
      <c r="AV5993">
        <v>3000</v>
      </c>
      <c r="AW5993">
        <v>35000</v>
      </c>
    </row>
    <row r="5994" spans="1:49" x14ac:dyDescent="0.35">
      <c r="A5994" s="2" t="s">
        <v>1562</v>
      </c>
      <c r="B5994">
        <v>15</v>
      </c>
      <c r="C5994">
        <v>1505</v>
      </c>
      <c r="D5994">
        <v>1</v>
      </c>
      <c r="E5994" t="s">
        <v>50</v>
      </c>
      <c r="F5994">
        <v>37</v>
      </c>
      <c r="G5994" t="s">
        <v>155</v>
      </c>
      <c r="H5994" t="s">
        <v>52</v>
      </c>
      <c r="I5994" t="s">
        <v>52</v>
      </c>
      <c r="J5994" t="s">
        <v>52</v>
      </c>
      <c r="K5994" t="s">
        <v>52</v>
      </c>
      <c r="L5994" t="s">
        <v>53</v>
      </c>
      <c r="M5994">
        <v>0</v>
      </c>
      <c r="O5994">
        <v>4</v>
      </c>
      <c r="P5994" s="6">
        <v>6</v>
      </c>
      <c r="Q5994" t="s">
        <v>50</v>
      </c>
      <c r="R5994">
        <v>8</v>
      </c>
      <c r="S5994" s="5">
        <f t="shared" si="93"/>
        <v>1</v>
      </c>
      <c r="T5994" t="s">
        <v>58</v>
      </c>
      <c r="U5994" t="s">
        <v>52</v>
      </c>
      <c r="V5994">
        <v>1</v>
      </c>
      <c r="W5994" t="s">
        <v>52</v>
      </c>
      <c r="X5994">
        <v>2</v>
      </c>
      <c r="AB5994" t="s">
        <v>155</v>
      </c>
      <c r="AC5994" t="s">
        <v>52</v>
      </c>
      <c r="AD5994" t="s">
        <v>52</v>
      </c>
      <c r="AE5994" t="s">
        <v>53</v>
      </c>
      <c r="AF5994" t="s">
        <v>53</v>
      </c>
      <c r="AG5994" t="s">
        <v>52</v>
      </c>
      <c r="AH5994">
        <v>1</v>
      </c>
      <c r="AI5994" t="s">
        <v>65</v>
      </c>
      <c r="AJ5994" t="s">
        <v>52</v>
      </c>
      <c r="AK5994" t="s">
        <v>66</v>
      </c>
      <c r="AM5994" t="s">
        <v>62</v>
      </c>
      <c r="AN5994" t="s">
        <v>53</v>
      </c>
      <c r="AP5994">
        <v>0</v>
      </c>
      <c r="AQ5994">
        <v>0</v>
      </c>
      <c r="AR5994">
        <v>8000</v>
      </c>
      <c r="AS5994">
        <v>17000</v>
      </c>
      <c r="AT5994">
        <v>0</v>
      </c>
      <c r="AU5994">
        <v>0</v>
      </c>
      <c r="AV5994">
        <v>2000</v>
      </c>
      <c r="AW5994">
        <v>27000</v>
      </c>
    </row>
    <row r="5995" spans="1:49" hidden="1" x14ac:dyDescent="0.35">
      <c r="A5995" s="2" t="s">
        <v>1563</v>
      </c>
      <c r="B5995">
        <v>4</v>
      </c>
      <c r="C5995">
        <v>407</v>
      </c>
      <c r="D5995">
        <v>2</v>
      </c>
      <c r="E5995" t="s">
        <v>50</v>
      </c>
      <c r="F5995">
        <v>28</v>
      </c>
      <c r="G5995" t="s">
        <v>72</v>
      </c>
      <c r="I5995" t="s">
        <v>73</v>
      </c>
      <c r="J5995" t="s">
        <v>52</v>
      </c>
      <c r="K5995" t="s">
        <v>52</v>
      </c>
      <c r="L5995" t="s">
        <v>52</v>
      </c>
      <c r="M5995">
        <v>6</v>
      </c>
      <c r="N5995" t="s">
        <v>79</v>
      </c>
      <c r="O5995">
        <v>1</v>
      </c>
      <c r="P5995" s="2">
        <v>1</v>
      </c>
      <c r="Q5995" t="s">
        <v>50</v>
      </c>
      <c r="R5995">
        <v>28</v>
      </c>
      <c r="S5995" s="5">
        <f t="shared" si="93"/>
        <v>0</v>
      </c>
      <c r="T5995" t="s">
        <v>54</v>
      </c>
      <c r="U5995" t="s">
        <v>53</v>
      </c>
      <c r="W5995" t="s">
        <v>53</v>
      </c>
      <c r="Y5995" t="s">
        <v>55</v>
      </c>
      <c r="Z5995" t="s">
        <v>52</v>
      </c>
      <c r="AA5995">
        <v>2</v>
      </c>
      <c r="AB5995" t="s">
        <v>72</v>
      </c>
      <c r="AD5995" t="s">
        <v>73</v>
      </c>
      <c r="AE5995" t="s">
        <v>52</v>
      </c>
      <c r="AF5995" t="s">
        <v>52</v>
      </c>
      <c r="AG5995" t="s">
        <v>52</v>
      </c>
      <c r="AH5995">
        <v>6</v>
      </c>
      <c r="AI5995" t="s">
        <v>79</v>
      </c>
      <c r="AJ5995" t="s">
        <v>53</v>
      </c>
    </row>
    <row r="5996" spans="1:49" hidden="1" x14ac:dyDescent="0.35">
      <c r="A5996" s="2" t="s">
        <v>1563</v>
      </c>
      <c r="B5996">
        <v>4</v>
      </c>
      <c r="C5996">
        <v>407</v>
      </c>
      <c r="D5996">
        <v>2</v>
      </c>
      <c r="E5996" t="s">
        <v>50</v>
      </c>
      <c r="F5996">
        <v>28</v>
      </c>
      <c r="G5996" t="s">
        <v>72</v>
      </c>
      <c r="I5996" t="s">
        <v>73</v>
      </c>
      <c r="J5996" t="s">
        <v>52</v>
      </c>
      <c r="K5996" t="s">
        <v>52</v>
      </c>
      <c r="L5996" t="s">
        <v>52</v>
      </c>
      <c r="M5996">
        <v>6</v>
      </c>
      <c r="N5996" t="s">
        <v>79</v>
      </c>
      <c r="O5996">
        <v>1</v>
      </c>
      <c r="P5996" s="2">
        <v>2</v>
      </c>
      <c r="Q5996" t="s">
        <v>56</v>
      </c>
      <c r="R5996">
        <v>26</v>
      </c>
      <c r="S5996" s="5">
        <f t="shared" si="93"/>
        <v>0</v>
      </c>
      <c r="T5996" t="s">
        <v>57</v>
      </c>
      <c r="U5996" t="s">
        <v>53</v>
      </c>
      <c r="W5996" t="s">
        <v>53</v>
      </c>
      <c r="Y5996" t="s">
        <v>55</v>
      </c>
      <c r="Z5996" t="s">
        <v>52</v>
      </c>
      <c r="AA5996">
        <v>1</v>
      </c>
      <c r="AB5996" t="s">
        <v>72</v>
      </c>
      <c r="AD5996" t="s">
        <v>73</v>
      </c>
      <c r="AE5996" t="s">
        <v>52</v>
      </c>
      <c r="AF5996" t="s">
        <v>52</v>
      </c>
      <c r="AG5996" t="s">
        <v>52</v>
      </c>
      <c r="AH5996">
        <v>6</v>
      </c>
      <c r="AI5996" t="s">
        <v>79</v>
      </c>
      <c r="AJ5996" t="s">
        <v>53</v>
      </c>
    </row>
    <row r="5997" spans="1:49" hidden="1" x14ac:dyDescent="0.35">
      <c r="A5997" s="2" t="s">
        <v>1563</v>
      </c>
      <c r="B5997">
        <v>4</v>
      </c>
      <c r="C5997">
        <v>407</v>
      </c>
      <c r="D5997">
        <v>2</v>
      </c>
      <c r="E5997" t="s">
        <v>50</v>
      </c>
      <c r="F5997">
        <v>28</v>
      </c>
      <c r="G5997" t="s">
        <v>72</v>
      </c>
      <c r="I5997" t="s">
        <v>73</v>
      </c>
      <c r="J5997" t="s">
        <v>52</v>
      </c>
      <c r="K5997" t="s">
        <v>52</v>
      </c>
      <c r="L5997" t="s">
        <v>52</v>
      </c>
      <c r="M5997">
        <v>6</v>
      </c>
      <c r="N5997" t="s">
        <v>79</v>
      </c>
      <c r="O5997">
        <v>1</v>
      </c>
      <c r="P5997" s="2">
        <v>3</v>
      </c>
      <c r="Q5997" t="s">
        <v>56</v>
      </c>
      <c r="R5997">
        <v>3</v>
      </c>
      <c r="S5997" s="5">
        <f t="shared" si="93"/>
        <v>0</v>
      </c>
      <c r="T5997" t="s">
        <v>58</v>
      </c>
      <c r="U5997" t="s">
        <v>52</v>
      </c>
      <c r="V5997">
        <v>1</v>
      </c>
      <c r="W5997" t="s">
        <v>52</v>
      </c>
      <c r="X5997">
        <v>2</v>
      </c>
      <c r="AB5997" t="s">
        <v>72</v>
      </c>
      <c r="AD5997" t="s">
        <v>73</v>
      </c>
      <c r="AE5997" t="s">
        <v>53</v>
      </c>
      <c r="AF5997" t="s">
        <v>53</v>
      </c>
      <c r="AG5997" t="s">
        <v>53</v>
      </c>
      <c r="AO5997" t="s">
        <v>70</v>
      </c>
    </row>
    <row r="5998" spans="1:49" hidden="1" x14ac:dyDescent="0.35">
      <c r="A5998" s="2" t="s">
        <v>1564</v>
      </c>
      <c r="B5998">
        <v>3</v>
      </c>
      <c r="C5998">
        <v>301</v>
      </c>
      <c r="D5998">
        <v>2</v>
      </c>
      <c r="E5998" t="s">
        <v>50</v>
      </c>
      <c r="F5998">
        <v>41</v>
      </c>
      <c r="G5998" t="s">
        <v>72</v>
      </c>
      <c r="I5998" t="s">
        <v>73</v>
      </c>
      <c r="J5998" t="s">
        <v>52</v>
      </c>
      <c r="K5998" t="s">
        <v>52</v>
      </c>
      <c r="L5998" t="s">
        <v>52</v>
      </c>
      <c r="M5998">
        <v>9</v>
      </c>
      <c r="N5998" t="s">
        <v>60</v>
      </c>
      <c r="O5998">
        <v>2</v>
      </c>
      <c r="P5998" s="2">
        <v>1</v>
      </c>
      <c r="Q5998" t="s">
        <v>50</v>
      </c>
      <c r="R5998">
        <v>41</v>
      </c>
      <c r="S5998" s="5">
        <f t="shared" si="93"/>
        <v>0</v>
      </c>
      <c r="T5998" t="s">
        <v>54</v>
      </c>
      <c r="U5998" t="s">
        <v>53</v>
      </c>
      <c r="W5998" t="s">
        <v>53</v>
      </c>
      <c r="Y5998" t="s">
        <v>55</v>
      </c>
      <c r="Z5998" t="s">
        <v>52</v>
      </c>
      <c r="AA5998">
        <v>2</v>
      </c>
      <c r="AB5998" t="s">
        <v>72</v>
      </c>
      <c r="AD5998" t="s">
        <v>73</v>
      </c>
      <c r="AE5998" t="s">
        <v>52</v>
      </c>
      <c r="AF5998" t="s">
        <v>52</v>
      </c>
      <c r="AG5998" t="s">
        <v>52</v>
      </c>
      <c r="AH5998">
        <v>9</v>
      </c>
      <c r="AI5998" t="s">
        <v>60</v>
      </c>
      <c r="AJ5998" t="s">
        <v>53</v>
      </c>
    </row>
    <row r="5999" spans="1:49" hidden="1" x14ac:dyDescent="0.35">
      <c r="A5999" s="2" t="s">
        <v>1564</v>
      </c>
      <c r="B5999">
        <v>3</v>
      </c>
      <c r="C5999">
        <v>301</v>
      </c>
      <c r="D5999">
        <v>2</v>
      </c>
      <c r="E5999" t="s">
        <v>50</v>
      </c>
      <c r="F5999">
        <v>41</v>
      </c>
      <c r="G5999" t="s">
        <v>72</v>
      </c>
      <c r="I5999" t="s">
        <v>73</v>
      </c>
      <c r="J5999" t="s">
        <v>52</v>
      </c>
      <c r="K5999" t="s">
        <v>52</v>
      </c>
      <c r="L5999" t="s">
        <v>52</v>
      </c>
      <c r="M5999">
        <v>9</v>
      </c>
      <c r="N5999" t="s">
        <v>60</v>
      </c>
      <c r="O5999">
        <v>2</v>
      </c>
      <c r="P5999" s="2">
        <v>2</v>
      </c>
      <c r="Q5999" t="s">
        <v>56</v>
      </c>
      <c r="R5999">
        <v>40</v>
      </c>
      <c r="S5999" s="5">
        <f t="shared" si="93"/>
        <v>0</v>
      </c>
      <c r="T5999" t="s">
        <v>57</v>
      </c>
      <c r="U5999" t="s">
        <v>53</v>
      </c>
      <c r="W5999" t="s">
        <v>53</v>
      </c>
      <c r="Y5999" t="s">
        <v>55</v>
      </c>
      <c r="Z5999" t="s">
        <v>52</v>
      </c>
      <c r="AA5999">
        <v>1</v>
      </c>
      <c r="AB5999" t="s">
        <v>72</v>
      </c>
      <c r="AD5999" t="s">
        <v>73</v>
      </c>
      <c r="AE5999" t="s">
        <v>52</v>
      </c>
      <c r="AF5999" t="s">
        <v>52</v>
      </c>
      <c r="AG5999" t="s">
        <v>52</v>
      </c>
      <c r="AH5999">
        <v>1</v>
      </c>
      <c r="AI5999" t="s">
        <v>65</v>
      </c>
      <c r="AJ5999" t="s">
        <v>53</v>
      </c>
    </row>
    <row r="6000" spans="1:49" hidden="1" x14ac:dyDescent="0.35">
      <c r="A6000" s="2" t="s">
        <v>1564</v>
      </c>
      <c r="B6000">
        <v>3</v>
      </c>
      <c r="C6000">
        <v>301</v>
      </c>
      <c r="D6000">
        <v>2</v>
      </c>
      <c r="E6000" t="s">
        <v>50</v>
      </c>
      <c r="F6000">
        <v>41</v>
      </c>
      <c r="G6000" t="s">
        <v>72</v>
      </c>
      <c r="I6000" t="s">
        <v>73</v>
      </c>
      <c r="J6000" t="s">
        <v>52</v>
      </c>
      <c r="K6000" t="s">
        <v>52</v>
      </c>
      <c r="L6000" t="s">
        <v>52</v>
      </c>
      <c r="M6000">
        <v>9</v>
      </c>
      <c r="N6000" t="s">
        <v>60</v>
      </c>
      <c r="O6000">
        <v>2</v>
      </c>
      <c r="P6000" s="2">
        <v>3</v>
      </c>
      <c r="Q6000" t="s">
        <v>56</v>
      </c>
      <c r="R6000">
        <v>22</v>
      </c>
      <c r="S6000" s="5">
        <f t="shared" si="93"/>
        <v>0</v>
      </c>
      <c r="T6000" t="s">
        <v>58</v>
      </c>
      <c r="U6000" t="s">
        <v>52</v>
      </c>
      <c r="V6000">
        <v>1</v>
      </c>
      <c r="W6000" t="s">
        <v>52</v>
      </c>
      <c r="X6000">
        <v>2</v>
      </c>
      <c r="Y6000" t="s">
        <v>55</v>
      </c>
      <c r="Z6000" t="s">
        <v>52</v>
      </c>
      <c r="AA6000">
        <v>5</v>
      </c>
      <c r="AB6000" t="s">
        <v>72</v>
      </c>
      <c r="AD6000" t="s">
        <v>73</v>
      </c>
      <c r="AE6000" t="s">
        <v>52</v>
      </c>
      <c r="AF6000" t="s">
        <v>52</v>
      </c>
      <c r="AG6000" t="s">
        <v>52</v>
      </c>
      <c r="AH6000">
        <v>9</v>
      </c>
      <c r="AI6000" t="s">
        <v>80</v>
      </c>
      <c r="AJ6000" t="s">
        <v>53</v>
      </c>
    </row>
    <row r="6001" spans="1:49" x14ac:dyDescent="0.35">
      <c r="A6001" s="2" t="s">
        <v>1564</v>
      </c>
      <c r="B6001">
        <v>3</v>
      </c>
      <c r="C6001">
        <v>301</v>
      </c>
      <c r="D6001">
        <v>2</v>
      </c>
      <c r="E6001" t="s">
        <v>50</v>
      </c>
      <c r="F6001">
        <v>41</v>
      </c>
      <c r="G6001" t="s">
        <v>72</v>
      </c>
      <c r="I6001" t="s">
        <v>73</v>
      </c>
      <c r="J6001" t="s">
        <v>52</v>
      </c>
      <c r="K6001" t="s">
        <v>52</v>
      </c>
      <c r="L6001" t="s">
        <v>52</v>
      </c>
      <c r="M6001">
        <v>9</v>
      </c>
      <c r="N6001" t="s">
        <v>60</v>
      </c>
      <c r="O6001">
        <v>2</v>
      </c>
      <c r="P6001" s="6">
        <v>4</v>
      </c>
      <c r="Q6001" t="s">
        <v>56</v>
      </c>
      <c r="R6001">
        <v>16</v>
      </c>
      <c r="S6001" s="5">
        <f t="shared" si="93"/>
        <v>1</v>
      </c>
      <c r="T6001" t="s">
        <v>58</v>
      </c>
      <c r="U6001" t="s">
        <v>52</v>
      </c>
      <c r="V6001">
        <v>1</v>
      </c>
      <c r="W6001" t="s">
        <v>52</v>
      </c>
      <c r="X6001">
        <v>2</v>
      </c>
      <c r="Y6001" t="s">
        <v>59</v>
      </c>
      <c r="AB6001" t="s">
        <v>72</v>
      </c>
      <c r="AD6001" t="s">
        <v>52</v>
      </c>
      <c r="AE6001" t="s">
        <v>52</v>
      </c>
      <c r="AF6001" t="s">
        <v>52</v>
      </c>
      <c r="AG6001" t="s">
        <v>52</v>
      </c>
      <c r="AH6001">
        <v>10</v>
      </c>
      <c r="AI6001" t="s">
        <v>107</v>
      </c>
      <c r="AJ6001" t="s">
        <v>52</v>
      </c>
      <c r="AK6001" t="s">
        <v>123</v>
      </c>
      <c r="AM6001" t="s">
        <v>62</v>
      </c>
      <c r="AN6001" t="s">
        <v>52</v>
      </c>
      <c r="AP6001">
        <v>0</v>
      </c>
      <c r="AQ6001">
        <v>936000</v>
      </c>
      <c r="AR6001">
        <v>80000</v>
      </c>
      <c r="AS6001">
        <v>0</v>
      </c>
      <c r="AT6001">
        <v>200000</v>
      </c>
      <c r="AU6001">
        <v>0</v>
      </c>
      <c r="AV6001">
        <v>52500</v>
      </c>
      <c r="AW6001">
        <v>1268500</v>
      </c>
    </row>
    <row r="6002" spans="1:49" hidden="1" x14ac:dyDescent="0.35">
      <c r="A6002" s="2" t="s">
        <v>1564</v>
      </c>
      <c r="B6002">
        <v>3</v>
      </c>
      <c r="C6002">
        <v>301</v>
      </c>
      <c r="D6002">
        <v>2</v>
      </c>
      <c r="E6002" t="s">
        <v>50</v>
      </c>
      <c r="F6002">
        <v>41</v>
      </c>
      <c r="G6002" t="s">
        <v>72</v>
      </c>
      <c r="I6002" t="s">
        <v>73</v>
      </c>
      <c r="J6002" t="s">
        <v>52</v>
      </c>
      <c r="K6002" t="s">
        <v>52</v>
      </c>
      <c r="L6002" t="s">
        <v>52</v>
      </c>
      <c r="M6002">
        <v>9</v>
      </c>
      <c r="N6002" t="s">
        <v>60</v>
      </c>
      <c r="O6002">
        <v>2</v>
      </c>
      <c r="P6002" s="2">
        <v>5</v>
      </c>
      <c r="Q6002" t="s">
        <v>50</v>
      </c>
      <c r="R6002">
        <v>30</v>
      </c>
      <c r="S6002" s="5">
        <f t="shared" si="93"/>
        <v>0</v>
      </c>
      <c r="T6002" t="s">
        <v>99</v>
      </c>
      <c r="U6002" t="s">
        <v>53</v>
      </c>
      <c r="W6002" t="s">
        <v>53</v>
      </c>
      <c r="Y6002" t="s">
        <v>55</v>
      </c>
      <c r="Z6002" t="s">
        <v>52</v>
      </c>
      <c r="AA6002">
        <v>3</v>
      </c>
      <c r="AB6002" t="s">
        <v>72</v>
      </c>
      <c r="AD6002" t="s">
        <v>52</v>
      </c>
      <c r="AE6002" t="s">
        <v>52</v>
      </c>
      <c r="AF6002" t="s">
        <v>52</v>
      </c>
      <c r="AG6002" t="s">
        <v>52</v>
      </c>
      <c r="AH6002">
        <v>16</v>
      </c>
      <c r="AI6002" t="s">
        <v>140</v>
      </c>
      <c r="AJ6002" t="s">
        <v>53</v>
      </c>
    </row>
    <row r="6003" spans="1:49" hidden="1" x14ac:dyDescent="0.35">
      <c r="A6003" s="2" t="s">
        <v>1564</v>
      </c>
      <c r="B6003">
        <v>3</v>
      </c>
      <c r="C6003">
        <v>301</v>
      </c>
      <c r="D6003">
        <v>2</v>
      </c>
      <c r="E6003" t="s">
        <v>50</v>
      </c>
      <c r="F6003">
        <v>41</v>
      </c>
      <c r="G6003" t="s">
        <v>72</v>
      </c>
      <c r="I6003" t="s">
        <v>73</v>
      </c>
      <c r="J6003" t="s">
        <v>52</v>
      </c>
      <c r="K6003" t="s">
        <v>52</v>
      </c>
      <c r="L6003" t="s">
        <v>52</v>
      </c>
      <c r="M6003">
        <v>9</v>
      </c>
      <c r="N6003" t="s">
        <v>60</v>
      </c>
      <c r="O6003">
        <v>2</v>
      </c>
      <c r="P6003" s="2">
        <v>6</v>
      </c>
      <c r="Q6003" t="s">
        <v>50</v>
      </c>
      <c r="R6003">
        <v>5</v>
      </c>
      <c r="S6003" s="5">
        <f t="shared" si="93"/>
        <v>0</v>
      </c>
      <c r="T6003" t="s">
        <v>102</v>
      </c>
      <c r="U6003" t="s">
        <v>53</v>
      </c>
      <c r="W6003" t="s">
        <v>52</v>
      </c>
      <c r="X6003">
        <v>3</v>
      </c>
      <c r="AB6003" t="s">
        <v>72</v>
      </c>
      <c r="AD6003" t="s">
        <v>73</v>
      </c>
      <c r="AE6003" t="s">
        <v>53</v>
      </c>
      <c r="AF6003" t="s">
        <v>53</v>
      </c>
      <c r="AG6003" t="s">
        <v>52</v>
      </c>
      <c r="AH6003">
        <v>0</v>
      </c>
      <c r="AI6003" t="s">
        <v>68</v>
      </c>
      <c r="AJ6003" t="s">
        <v>52</v>
      </c>
      <c r="AK6003" t="s">
        <v>68</v>
      </c>
      <c r="AL6003" t="s">
        <v>109</v>
      </c>
      <c r="AN6003" t="s">
        <v>53</v>
      </c>
    </row>
    <row r="6004" spans="1:49" hidden="1" x14ac:dyDescent="0.35">
      <c r="A6004" s="2" t="s">
        <v>1565</v>
      </c>
      <c r="B6004">
        <v>11</v>
      </c>
      <c r="C6004">
        <v>1102</v>
      </c>
      <c r="D6004">
        <v>2</v>
      </c>
      <c r="E6004" t="s">
        <v>50</v>
      </c>
      <c r="F6004">
        <v>33</v>
      </c>
      <c r="G6004" t="s">
        <v>155</v>
      </c>
      <c r="H6004" t="s">
        <v>53</v>
      </c>
      <c r="I6004" t="s">
        <v>52</v>
      </c>
      <c r="J6004" t="s">
        <v>52</v>
      </c>
      <c r="K6004" t="s">
        <v>52</v>
      </c>
      <c r="L6004" t="s">
        <v>52</v>
      </c>
      <c r="M6004">
        <v>2</v>
      </c>
      <c r="N6004" t="s">
        <v>97</v>
      </c>
      <c r="O6004">
        <v>3</v>
      </c>
      <c r="P6004" s="2">
        <v>1</v>
      </c>
      <c r="Q6004" t="s">
        <v>50</v>
      </c>
      <c r="R6004">
        <v>33</v>
      </c>
      <c r="S6004" s="5">
        <f t="shared" si="93"/>
        <v>0</v>
      </c>
      <c r="T6004" t="s">
        <v>54</v>
      </c>
      <c r="U6004" t="s">
        <v>53</v>
      </c>
      <c r="W6004" t="s">
        <v>53</v>
      </c>
      <c r="Y6004" t="s">
        <v>55</v>
      </c>
      <c r="Z6004" t="s">
        <v>52</v>
      </c>
      <c r="AA6004">
        <v>2</v>
      </c>
      <c r="AB6004" t="s">
        <v>155</v>
      </c>
      <c r="AC6004" t="s">
        <v>53</v>
      </c>
      <c r="AD6004" t="s">
        <v>52</v>
      </c>
      <c r="AE6004" t="s">
        <v>52</v>
      </c>
      <c r="AF6004" t="s">
        <v>52</v>
      </c>
      <c r="AG6004" t="s">
        <v>52</v>
      </c>
      <c r="AH6004">
        <v>2</v>
      </c>
      <c r="AI6004" t="s">
        <v>97</v>
      </c>
      <c r="AJ6004" t="s">
        <v>53</v>
      </c>
    </row>
    <row r="6005" spans="1:49" hidden="1" x14ac:dyDescent="0.35">
      <c r="A6005" s="2" t="s">
        <v>1565</v>
      </c>
      <c r="B6005">
        <v>11</v>
      </c>
      <c r="C6005">
        <v>1102</v>
      </c>
      <c r="D6005">
        <v>2</v>
      </c>
      <c r="E6005" t="s">
        <v>50</v>
      </c>
      <c r="F6005">
        <v>33</v>
      </c>
      <c r="G6005" t="s">
        <v>155</v>
      </c>
      <c r="H6005" t="s">
        <v>53</v>
      </c>
      <c r="I6005" t="s">
        <v>52</v>
      </c>
      <c r="J6005" t="s">
        <v>52</v>
      </c>
      <c r="K6005" t="s">
        <v>52</v>
      </c>
      <c r="L6005" t="s">
        <v>52</v>
      </c>
      <c r="M6005">
        <v>2</v>
      </c>
      <c r="N6005" t="s">
        <v>97</v>
      </c>
      <c r="O6005">
        <v>3</v>
      </c>
      <c r="P6005" s="2">
        <v>2</v>
      </c>
      <c r="Q6005" t="s">
        <v>56</v>
      </c>
      <c r="R6005">
        <v>29</v>
      </c>
      <c r="S6005" s="5">
        <f t="shared" si="93"/>
        <v>0</v>
      </c>
      <c r="T6005" t="s">
        <v>57</v>
      </c>
      <c r="U6005" t="s">
        <v>53</v>
      </c>
      <c r="W6005" t="s">
        <v>53</v>
      </c>
      <c r="Y6005" t="s">
        <v>55</v>
      </c>
      <c r="Z6005" t="s">
        <v>52</v>
      </c>
      <c r="AA6005">
        <v>1</v>
      </c>
      <c r="AB6005" t="s">
        <v>155</v>
      </c>
      <c r="AC6005" t="s">
        <v>52</v>
      </c>
      <c r="AD6005" t="s">
        <v>52</v>
      </c>
      <c r="AE6005" t="s">
        <v>53</v>
      </c>
      <c r="AF6005" t="s">
        <v>53</v>
      </c>
      <c r="AG6005" t="s">
        <v>52</v>
      </c>
      <c r="AH6005">
        <v>1</v>
      </c>
      <c r="AI6005" t="s">
        <v>65</v>
      </c>
      <c r="AJ6005" t="s">
        <v>53</v>
      </c>
    </row>
    <row r="6006" spans="1:49" x14ac:dyDescent="0.35">
      <c r="A6006" s="2" t="s">
        <v>1565</v>
      </c>
      <c r="B6006">
        <v>11</v>
      </c>
      <c r="C6006">
        <v>1102</v>
      </c>
      <c r="D6006">
        <v>2</v>
      </c>
      <c r="E6006" t="s">
        <v>50</v>
      </c>
      <c r="F6006">
        <v>33</v>
      </c>
      <c r="G6006" t="s">
        <v>155</v>
      </c>
      <c r="H6006" t="s">
        <v>53</v>
      </c>
      <c r="I6006" t="s">
        <v>52</v>
      </c>
      <c r="J6006" t="s">
        <v>52</v>
      </c>
      <c r="K6006" t="s">
        <v>52</v>
      </c>
      <c r="L6006" t="s">
        <v>52</v>
      </c>
      <c r="M6006">
        <v>2</v>
      </c>
      <c r="N6006" t="s">
        <v>97</v>
      </c>
      <c r="O6006">
        <v>3</v>
      </c>
      <c r="P6006" s="6">
        <v>3</v>
      </c>
      <c r="Q6006" t="s">
        <v>50</v>
      </c>
      <c r="R6006">
        <v>6</v>
      </c>
      <c r="S6006" s="5">
        <f t="shared" si="93"/>
        <v>1</v>
      </c>
      <c r="T6006" t="s">
        <v>58</v>
      </c>
      <c r="U6006" t="s">
        <v>52</v>
      </c>
      <c r="V6006">
        <v>1</v>
      </c>
      <c r="W6006" t="s">
        <v>52</v>
      </c>
      <c r="X6006">
        <v>2</v>
      </c>
      <c r="AB6006" t="s">
        <v>155</v>
      </c>
      <c r="AC6006" t="s">
        <v>52</v>
      </c>
      <c r="AD6006" t="s">
        <v>52</v>
      </c>
      <c r="AE6006" t="s">
        <v>53</v>
      </c>
      <c r="AF6006" t="s">
        <v>53</v>
      </c>
      <c r="AG6006" t="s">
        <v>53</v>
      </c>
      <c r="AO6006" t="s">
        <v>70</v>
      </c>
    </row>
    <row r="6007" spans="1:49" hidden="1" x14ac:dyDescent="0.35">
      <c r="A6007" s="2" t="s">
        <v>1565</v>
      </c>
      <c r="B6007">
        <v>11</v>
      </c>
      <c r="C6007">
        <v>1102</v>
      </c>
      <c r="D6007">
        <v>2</v>
      </c>
      <c r="E6007" t="s">
        <v>50</v>
      </c>
      <c r="F6007">
        <v>33</v>
      </c>
      <c r="G6007" t="s">
        <v>155</v>
      </c>
      <c r="H6007" t="s">
        <v>53</v>
      </c>
      <c r="I6007" t="s">
        <v>52</v>
      </c>
      <c r="J6007" t="s">
        <v>52</v>
      </c>
      <c r="K6007" t="s">
        <v>52</v>
      </c>
      <c r="L6007" t="s">
        <v>52</v>
      </c>
      <c r="M6007">
        <v>2</v>
      </c>
      <c r="N6007" t="s">
        <v>97</v>
      </c>
      <c r="O6007">
        <v>3</v>
      </c>
      <c r="P6007" s="2">
        <v>4</v>
      </c>
      <c r="Q6007" t="s">
        <v>50</v>
      </c>
      <c r="R6007">
        <v>2</v>
      </c>
      <c r="S6007" s="5">
        <f t="shared" si="93"/>
        <v>0</v>
      </c>
      <c r="T6007" t="s">
        <v>58</v>
      </c>
      <c r="U6007" t="s">
        <v>52</v>
      </c>
      <c r="V6007">
        <v>1</v>
      </c>
      <c r="W6007" t="s">
        <v>52</v>
      </c>
      <c r="X6007">
        <v>2</v>
      </c>
      <c r="AB6007" t="s">
        <v>155</v>
      </c>
      <c r="AC6007" t="s">
        <v>52</v>
      </c>
      <c r="AD6007" t="s">
        <v>52</v>
      </c>
    </row>
    <row r="6008" spans="1:49" hidden="1" x14ac:dyDescent="0.35">
      <c r="A6008" s="2" t="s">
        <v>1565</v>
      </c>
      <c r="B6008">
        <v>11</v>
      </c>
      <c r="C6008">
        <v>1102</v>
      </c>
      <c r="D6008">
        <v>2</v>
      </c>
      <c r="E6008" t="s">
        <v>50</v>
      </c>
      <c r="F6008">
        <v>33</v>
      </c>
      <c r="G6008" t="s">
        <v>155</v>
      </c>
      <c r="H6008" t="s">
        <v>53</v>
      </c>
      <c r="I6008" t="s">
        <v>52</v>
      </c>
      <c r="J6008" t="s">
        <v>52</v>
      </c>
      <c r="K6008" t="s">
        <v>52</v>
      </c>
      <c r="L6008" t="s">
        <v>52</v>
      </c>
      <c r="M6008">
        <v>2</v>
      </c>
      <c r="N6008" t="s">
        <v>97</v>
      </c>
      <c r="O6008">
        <v>3</v>
      </c>
      <c r="P6008" s="2">
        <v>5</v>
      </c>
      <c r="Q6008" t="s">
        <v>56</v>
      </c>
      <c r="R6008">
        <v>0</v>
      </c>
      <c r="S6008" s="5">
        <f t="shared" si="93"/>
        <v>0</v>
      </c>
      <c r="T6008" t="s">
        <v>58</v>
      </c>
      <c r="U6008" t="s">
        <v>52</v>
      </c>
      <c r="V6008">
        <v>1</v>
      </c>
      <c r="W6008" t="s">
        <v>52</v>
      </c>
      <c r="X6008">
        <v>2</v>
      </c>
      <c r="AB6008" t="s">
        <v>155</v>
      </c>
      <c r="AC6008" t="s">
        <v>52</v>
      </c>
      <c r="AD6008" t="s">
        <v>52</v>
      </c>
    </row>
    <row r="6009" spans="1:49" hidden="1" x14ac:dyDescent="0.35">
      <c r="A6009" s="2" t="s">
        <v>1566</v>
      </c>
      <c r="B6009">
        <v>25</v>
      </c>
      <c r="C6009">
        <v>2502</v>
      </c>
      <c r="D6009">
        <v>2</v>
      </c>
      <c r="E6009" t="s">
        <v>50</v>
      </c>
      <c r="F6009">
        <v>47</v>
      </c>
      <c r="G6009" t="s">
        <v>72</v>
      </c>
      <c r="I6009" t="s">
        <v>73</v>
      </c>
      <c r="J6009" t="s">
        <v>52</v>
      </c>
      <c r="K6009" t="s">
        <v>52</v>
      </c>
      <c r="L6009" t="s">
        <v>52</v>
      </c>
      <c r="M6009">
        <v>4</v>
      </c>
      <c r="N6009" t="s">
        <v>83</v>
      </c>
      <c r="O6009">
        <v>2</v>
      </c>
      <c r="P6009" s="2">
        <v>1</v>
      </c>
      <c r="Q6009" t="s">
        <v>50</v>
      </c>
      <c r="R6009">
        <v>47</v>
      </c>
      <c r="S6009" s="5">
        <f t="shared" si="93"/>
        <v>0</v>
      </c>
      <c r="T6009" t="s">
        <v>54</v>
      </c>
      <c r="U6009" t="s">
        <v>53</v>
      </c>
      <c r="W6009" t="s">
        <v>53</v>
      </c>
      <c r="Y6009" t="s">
        <v>55</v>
      </c>
      <c r="Z6009" t="s">
        <v>52</v>
      </c>
      <c r="AA6009">
        <v>2</v>
      </c>
      <c r="AB6009" t="s">
        <v>72</v>
      </c>
      <c r="AD6009" t="s">
        <v>73</v>
      </c>
      <c r="AE6009" t="s">
        <v>52</v>
      </c>
      <c r="AF6009" t="s">
        <v>52</v>
      </c>
      <c r="AG6009" t="s">
        <v>52</v>
      </c>
      <c r="AH6009">
        <v>4</v>
      </c>
      <c r="AI6009" t="s">
        <v>83</v>
      </c>
      <c r="AJ6009" t="s">
        <v>53</v>
      </c>
    </row>
    <row r="6010" spans="1:49" hidden="1" x14ac:dyDescent="0.35">
      <c r="A6010" s="2" t="s">
        <v>1566</v>
      </c>
      <c r="B6010">
        <v>25</v>
      </c>
      <c r="C6010">
        <v>2502</v>
      </c>
      <c r="D6010">
        <v>2</v>
      </c>
      <c r="E6010" t="s">
        <v>50</v>
      </c>
      <c r="F6010">
        <v>47</v>
      </c>
      <c r="G6010" t="s">
        <v>72</v>
      </c>
      <c r="I6010" t="s">
        <v>73</v>
      </c>
      <c r="J6010" t="s">
        <v>52</v>
      </c>
      <c r="K6010" t="s">
        <v>52</v>
      </c>
      <c r="L6010" t="s">
        <v>52</v>
      </c>
      <c r="M6010">
        <v>4</v>
      </c>
      <c r="N6010" t="s">
        <v>83</v>
      </c>
      <c r="O6010">
        <v>2</v>
      </c>
      <c r="P6010" s="2">
        <v>2</v>
      </c>
      <c r="Q6010" t="s">
        <v>56</v>
      </c>
      <c r="R6010">
        <v>52</v>
      </c>
      <c r="S6010" s="5">
        <f t="shared" si="93"/>
        <v>0</v>
      </c>
      <c r="T6010" t="s">
        <v>57</v>
      </c>
      <c r="U6010" t="s">
        <v>53</v>
      </c>
      <c r="W6010" t="s">
        <v>53</v>
      </c>
      <c r="Y6010" t="s">
        <v>55</v>
      </c>
      <c r="Z6010" t="s">
        <v>52</v>
      </c>
      <c r="AA6010">
        <v>1</v>
      </c>
      <c r="AB6010" t="s">
        <v>72</v>
      </c>
      <c r="AD6010" t="s">
        <v>73</v>
      </c>
      <c r="AE6010" t="s">
        <v>52</v>
      </c>
      <c r="AF6010" t="s">
        <v>53</v>
      </c>
      <c r="AG6010" t="s">
        <v>52</v>
      </c>
      <c r="AH6010">
        <v>5</v>
      </c>
      <c r="AI6010" t="s">
        <v>78</v>
      </c>
      <c r="AJ6010" t="s">
        <v>53</v>
      </c>
    </row>
    <row r="6011" spans="1:49" hidden="1" x14ac:dyDescent="0.35">
      <c r="A6011" s="2" t="s">
        <v>1566</v>
      </c>
      <c r="B6011">
        <v>25</v>
      </c>
      <c r="C6011">
        <v>2502</v>
      </c>
      <c r="D6011">
        <v>2</v>
      </c>
      <c r="E6011" t="s">
        <v>50</v>
      </c>
      <c r="F6011">
        <v>47</v>
      </c>
      <c r="G6011" t="s">
        <v>72</v>
      </c>
      <c r="I6011" t="s">
        <v>73</v>
      </c>
      <c r="J6011" t="s">
        <v>52</v>
      </c>
      <c r="K6011" t="s">
        <v>52</v>
      </c>
      <c r="L6011" t="s">
        <v>52</v>
      </c>
      <c r="M6011">
        <v>4</v>
      </c>
      <c r="N6011" t="s">
        <v>83</v>
      </c>
      <c r="O6011">
        <v>2</v>
      </c>
      <c r="P6011" s="2">
        <v>3</v>
      </c>
      <c r="Q6011" t="s">
        <v>56</v>
      </c>
      <c r="R6011">
        <v>18</v>
      </c>
      <c r="S6011" s="5">
        <f t="shared" si="93"/>
        <v>0</v>
      </c>
      <c r="T6011" t="s">
        <v>58</v>
      </c>
      <c r="U6011" t="s">
        <v>52</v>
      </c>
      <c r="V6011">
        <v>1</v>
      </c>
      <c r="W6011" t="s">
        <v>52</v>
      </c>
      <c r="X6011">
        <v>2</v>
      </c>
      <c r="Y6011" t="s">
        <v>59</v>
      </c>
      <c r="AB6011" t="s">
        <v>72</v>
      </c>
      <c r="AD6011" t="s">
        <v>73</v>
      </c>
      <c r="AE6011" t="s">
        <v>52</v>
      </c>
      <c r="AF6011" t="s">
        <v>52</v>
      </c>
      <c r="AG6011" t="s">
        <v>52</v>
      </c>
      <c r="AH6011">
        <v>6</v>
      </c>
      <c r="AI6011" t="s">
        <v>79</v>
      </c>
      <c r="AJ6011" t="s">
        <v>53</v>
      </c>
    </row>
    <row r="6012" spans="1:49" x14ac:dyDescent="0.35">
      <c r="A6012" s="2" t="s">
        <v>1566</v>
      </c>
      <c r="B6012">
        <v>25</v>
      </c>
      <c r="C6012">
        <v>2502</v>
      </c>
      <c r="D6012">
        <v>2</v>
      </c>
      <c r="E6012" t="s">
        <v>50</v>
      </c>
      <c r="F6012">
        <v>47</v>
      </c>
      <c r="G6012" t="s">
        <v>72</v>
      </c>
      <c r="I6012" t="s">
        <v>73</v>
      </c>
      <c r="J6012" t="s">
        <v>52</v>
      </c>
      <c r="K6012" t="s">
        <v>52</v>
      </c>
      <c r="L6012" t="s">
        <v>52</v>
      </c>
      <c r="M6012">
        <v>4</v>
      </c>
      <c r="N6012" t="s">
        <v>83</v>
      </c>
      <c r="O6012">
        <v>2</v>
      </c>
      <c r="P6012" s="6">
        <v>4</v>
      </c>
      <c r="Q6012" t="s">
        <v>50</v>
      </c>
      <c r="R6012">
        <v>15</v>
      </c>
      <c r="S6012" s="5">
        <f t="shared" si="93"/>
        <v>1</v>
      </c>
      <c r="T6012" t="s">
        <v>58</v>
      </c>
      <c r="U6012" t="s">
        <v>52</v>
      </c>
      <c r="V6012">
        <v>1</v>
      </c>
      <c r="W6012" t="s">
        <v>52</v>
      </c>
      <c r="X6012">
        <v>2</v>
      </c>
      <c r="Y6012" t="s">
        <v>59</v>
      </c>
      <c r="AB6012" t="s">
        <v>72</v>
      </c>
      <c r="AD6012" t="s">
        <v>73</v>
      </c>
      <c r="AE6012" t="s">
        <v>52</v>
      </c>
      <c r="AF6012" t="s">
        <v>52</v>
      </c>
      <c r="AG6012" t="s">
        <v>52</v>
      </c>
      <c r="AH6012">
        <v>7</v>
      </c>
      <c r="AI6012" t="s">
        <v>86</v>
      </c>
      <c r="AJ6012" t="s">
        <v>53</v>
      </c>
      <c r="AO6012" t="s">
        <v>119</v>
      </c>
    </row>
    <row r="6013" spans="1:49" x14ac:dyDescent="0.35">
      <c r="A6013" s="2" t="s">
        <v>1566</v>
      </c>
      <c r="B6013">
        <v>25</v>
      </c>
      <c r="C6013">
        <v>2502</v>
      </c>
      <c r="D6013">
        <v>2</v>
      </c>
      <c r="E6013" t="s">
        <v>50</v>
      </c>
      <c r="F6013">
        <v>47</v>
      </c>
      <c r="G6013" t="s">
        <v>72</v>
      </c>
      <c r="I6013" t="s">
        <v>73</v>
      </c>
      <c r="J6013" t="s">
        <v>52</v>
      </c>
      <c r="K6013" t="s">
        <v>52</v>
      </c>
      <c r="L6013" t="s">
        <v>52</v>
      </c>
      <c r="M6013">
        <v>4</v>
      </c>
      <c r="N6013" t="s">
        <v>83</v>
      </c>
      <c r="O6013">
        <v>2</v>
      </c>
      <c r="P6013" s="6">
        <v>5</v>
      </c>
      <c r="Q6013" t="s">
        <v>50</v>
      </c>
      <c r="R6013">
        <v>13</v>
      </c>
      <c r="S6013" s="5">
        <f t="shared" si="93"/>
        <v>1</v>
      </c>
      <c r="T6013" t="s">
        <v>58</v>
      </c>
      <c r="U6013" t="s">
        <v>52</v>
      </c>
      <c r="V6013">
        <v>1</v>
      </c>
      <c r="W6013" t="s">
        <v>52</v>
      </c>
      <c r="X6013">
        <v>2</v>
      </c>
      <c r="Y6013" t="s">
        <v>59</v>
      </c>
      <c r="AB6013" t="s">
        <v>72</v>
      </c>
      <c r="AD6013" t="s">
        <v>73</v>
      </c>
      <c r="AE6013" t="s">
        <v>52</v>
      </c>
      <c r="AF6013" t="s">
        <v>52</v>
      </c>
      <c r="AG6013" t="s">
        <v>52</v>
      </c>
      <c r="AH6013">
        <v>6</v>
      </c>
      <c r="AI6013" t="s">
        <v>79</v>
      </c>
      <c r="AJ6013" t="s">
        <v>52</v>
      </c>
      <c r="AK6013" t="s">
        <v>90</v>
      </c>
      <c r="AM6013" t="s">
        <v>62</v>
      </c>
      <c r="AN6013" t="s">
        <v>53</v>
      </c>
      <c r="AP6013">
        <v>0</v>
      </c>
      <c r="AQ6013">
        <v>360000</v>
      </c>
      <c r="AR6013">
        <v>12000</v>
      </c>
      <c r="AS6013">
        <v>5000</v>
      </c>
      <c r="AT6013">
        <v>0</v>
      </c>
      <c r="AU6013">
        <v>0</v>
      </c>
      <c r="AV6013">
        <v>0</v>
      </c>
      <c r="AW6013">
        <v>377000</v>
      </c>
    </row>
    <row r="6014" spans="1:49" hidden="1" x14ac:dyDescent="0.35">
      <c r="A6014" s="2" t="s">
        <v>1567</v>
      </c>
      <c r="B6014">
        <v>7</v>
      </c>
      <c r="C6014">
        <v>701</v>
      </c>
      <c r="D6014">
        <v>2</v>
      </c>
      <c r="E6014" t="s">
        <v>50</v>
      </c>
      <c r="F6014">
        <v>55</v>
      </c>
      <c r="G6014" t="s">
        <v>72</v>
      </c>
      <c r="I6014" t="s">
        <v>73</v>
      </c>
      <c r="J6014" t="s">
        <v>53</v>
      </c>
      <c r="K6014" t="s">
        <v>53</v>
      </c>
      <c r="L6014" t="s">
        <v>53</v>
      </c>
      <c r="M6014">
        <v>0</v>
      </c>
      <c r="P6014" s="2">
        <v>1</v>
      </c>
      <c r="Q6014" t="s">
        <v>50</v>
      </c>
      <c r="R6014">
        <v>55</v>
      </c>
      <c r="S6014" s="5">
        <f t="shared" si="93"/>
        <v>0</v>
      </c>
      <c r="T6014" t="s">
        <v>54</v>
      </c>
      <c r="U6014" t="s">
        <v>53</v>
      </c>
      <c r="W6014" t="s">
        <v>53</v>
      </c>
      <c r="Y6014" t="s">
        <v>92</v>
      </c>
      <c r="AB6014" t="s">
        <v>72</v>
      </c>
      <c r="AD6014" t="s">
        <v>73</v>
      </c>
      <c r="AE6014" t="s">
        <v>53</v>
      </c>
      <c r="AF6014" t="s">
        <v>53</v>
      </c>
      <c r="AG6014" t="s">
        <v>53</v>
      </c>
    </row>
    <row r="6015" spans="1:49" hidden="1" x14ac:dyDescent="0.35">
      <c r="A6015" s="2" t="s">
        <v>1567</v>
      </c>
      <c r="B6015">
        <v>7</v>
      </c>
      <c r="C6015">
        <v>701</v>
      </c>
      <c r="D6015">
        <v>2</v>
      </c>
      <c r="E6015" t="s">
        <v>50</v>
      </c>
      <c r="F6015">
        <v>55</v>
      </c>
      <c r="G6015" t="s">
        <v>72</v>
      </c>
      <c r="I6015" t="s">
        <v>73</v>
      </c>
      <c r="J6015" t="s">
        <v>53</v>
      </c>
      <c r="K6015" t="s">
        <v>53</v>
      </c>
      <c r="L6015" t="s">
        <v>53</v>
      </c>
      <c r="M6015">
        <v>0</v>
      </c>
      <c r="P6015" s="2">
        <v>3</v>
      </c>
      <c r="Q6015" t="s">
        <v>50</v>
      </c>
      <c r="R6015">
        <v>20</v>
      </c>
      <c r="S6015" s="5">
        <f t="shared" si="93"/>
        <v>0</v>
      </c>
      <c r="T6015" t="s">
        <v>58</v>
      </c>
      <c r="U6015" t="s">
        <v>52</v>
      </c>
      <c r="V6015">
        <v>1</v>
      </c>
      <c r="W6015" t="s">
        <v>53</v>
      </c>
      <c r="Y6015" t="s">
        <v>59</v>
      </c>
      <c r="AB6015" t="s">
        <v>72</v>
      </c>
      <c r="AD6015" t="s">
        <v>73</v>
      </c>
      <c r="AE6015" t="s">
        <v>52</v>
      </c>
      <c r="AF6015" t="s">
        <v>52</v>
      </c>
      <c r="AG6015" t="s">
        <v>52</v>
      </c>
      <c r="AH6015">
        <v>5</v>
      </c>
      <c r="AI6015" t="s">
        <v>83</v>
      </c>
      <c r="AJ6015" t="s">
        <v>53</v>
      </c>
    </row>
    <row r="6016" spans="1:49" hidden="1" x14ac:dyDescent="0.35">
      <c r="A6016" s="2" t="s">
        <v>1567</v>
      </c>
      <c r="B6016">
        <v>7</v>
      </c>
      <c r="C6016">
        <v>701</v>
      </c>
      <c r="D6016">
        <v>2</v>
      </c>
      <c r="E6016" t="s">
        <v>50</v>
      </c>
      <c r="F6016">
        <v>55</v>
      </c>
      <c r="G6016" t="s">
        <v>72</v>
      </c>
      <c r="I6016" t="s">
        <v>73</v>
      </c>
      <c r="J6016" t="s">
        <v>53</v>
      </c>
      <c r="K6016" t="s">
        <v>53</v>
      </c>
      <c r="L6016" t="s">
        <v>53</v>
      </c>
      <c r="M6016">
        <v>0</v>
      </c>
      <c r="P6016" s="2">
        <v>4</v>
      </c>
      <c r="Q6016" t="s">
        <v>56</v>
      </c>
      <c r="R6016">
        <v>18</v>
      </c>
      <c r="S6016" s="5">
        <f t="shared" si="93"/>
        <v>0</v>
      </c>
      <c r="T6016" t="s">
        <v>58</v>
      </c>
      <c r="U6016" t="s">
        <v>52</v>
      </c>
      <c r="V6016">
        <v>1</v>
      </c>
      <c r="W6016" t="s">
        <v>53</v>
      </c>
      <c r="Y6016" t="s">
        <v>59</v>
      </c>
      <c r="AB6016" t="s">
        <v>72</v>
      </c>
      <c r="AD6016" t="s">
        <v>73</v>
      </c>
      <c r="AE6016" t="s">
        <v>52</v>
      </c>
      <c r="AF6016" t="s">
        <v>52</v>
      </c>
      <c r="AG6016" t="s">
        <v>52</v>
      </c>
      <c r="AH6016">
        <v>8</v>
      </c>
      <c r="AI6016" t="s">
        <v>60</v>
      </c>
      <c r="AJ6016" t="s">
        <v>53</v>
      </c>
    </row>
    <row r="6017" spans="1:49" hidden="1" x14ac:dyDescent="0.35">
      <c r="A6017" s="2" t="s">
        <v>1568</v>
      </c>
      <c r="B6017">
        <v>3</v>
      </c>
      <c r="C6017">
        <v>313</v>
      </c>
      <c r="D6017">
        <v>2</v>
      </c>
      <c r="E6017" t="s">
        <v>50</v>
      </c>
      <c r="F6017">
        <v>48</v>
      </c>
      <c r="G6017" t="s">
        <v>72</v>
      </c>
      <c r="I6017" t="s">
        <v>73</v>
      </c>
      <c r="J6017" t="s">
        <v>52</v>
      </c>
      <c r="K6017" t="s">
        <v>52</v>
      </c>
      <c r="L6017" t="s">
        <v>52</v>
      </c>
      <c r="M6017">
        <v>8</v>
      </c>
      <c r="N6017" t="s">
        <v>86</v>
      </c>
      <c r="O6017">
        <v>1</v>
      </c>
      <c r="P6017" s="2">
        <v>1</v>
      </c>
      <c r="Q6017" t="s">
        <v>50</v>
      </c>
      <c r="R6017">
        <v>48</v>
      </c>
      <c r="S6017" s="5">
        <f t="shared" si="93"/>
        <v>0</v>
      </c>
      <c r="T6017" t="s">
        <v>54</v>
      </c>
      <c r="U6017" t="s">
        <v>53</v>
      </c>
      <c r="W6017" t="s">
        <v>53</v>
      </c>
      <c r="Y6017" t="s">
        <v>55</v>
      </c>
      <c r="Z6017" t="s">
        <v>52</v>
      </c>
      <c r="AA6017">
        <v>2</v>
      </c>
      <c r="AB6017" t="s">
        <v>72</v>
      </c>
      <c r="AD6017" t="s">
        <v>73</v>
      </c>
      <c r="AE6017" t="s">
        <v>52</v>
      </c>
      <c r="AF6017" t="s">
        <v>52</v>
      </c>
      <c r="AG6017" t="s">
        <v>52</v>
      </c>
      <c r="AH6017">
        <v>8</v>
      </c>
      <c r="AI6017" t="s">
        <v>86</v>
      </c>
      <c r="AJ6017" t="s">
        <v>53</v>
      </c>
    </row>
    <row r="6018" spans="1:49" hidden="1" x14ac:dyDescent="0.35">
      <c r="A6018" s="2" t="s">
        <v>1568</v>
      </c>
      <c r="B6018">
        <v>3</v>
      </c>
      <c r="C6018">
        <v>313</v>
      </c>
      <c r="D6018">
        <v>2</v>
      </c>
      <c r="E6018" t="s">
        <v>50</v>
      </c>
      <c r="F6018">
        <v>48</v>
      </c>
      <c r="G6018" t="s">
        <v>72</v>
      </c>
      <c r="I6018" t="s">
        <v>73</v>
      </c>
      <c r="J6018" t="s">
        <v>52</v>
      </c>
      <c r="K6018" t="s">
        <v>52</v>
      </c>
      <c r="L6018" t="s">
        <v>52</v>
      </c>
      <c r="M6018">
        <v>8</v>
      </c>
      <c r="N6018" t="s">
        <v>86</v>
      </c>
      <c r="O6018">
        <v>1</v>
      </c>
      <c r="P6018" s="2">
        <v>2</v>
      </c>
      <c r="Q6018" t="s">
        <v>56</v>
      </c>
      <c r="R6018">
        <v>50</v>
      </c>
      <c r="S6018" s="5">
        <f t="shared" si="93"/>
        <v>0</v>
      </c>
      <c r="T6018" t="s">
        <v>57</v>
      </c>
      <c r="U6018" t="s">
        <v>53</v>
      </c>
      <c r="W6018" t="s">
        <v>53</v>
      </c>
      <c r="Y6018" t="s">
        <v>55</v>
      </c>
      <c r="Z6018" t="s">
        <v>52</v>
      </c>
      <c r="AA6018">
        <v>1</v>
      </c>
      <c r="AB6018" t="s">
        <v>72</v>
      </c>
      <c r="AD6018" t="s">
        <v>73</v>
      </c>
      <c r="AE6018" t="s">
        <v>53</v>
      </c>
      <c r="AF6018" t="s">
        <v>53</v>
      </c>
      <c r="AG6018" t="s">
        <v>53</v>
      </c>
    </row>
    <row r="6019" spans="1:49" x14ac:dyDescent="0.35">
      <c r="A6019" s="2" t="s">
        <v>1568</v>
      </c>
      <c r="B6019">
        <v>3</v>
      </c>
      <c r="C6019">
        <v>313</v>
      </c>
      <c r="D6019">
        <v>2</v>
      </c>
      <c r="E6019" t="s">
        <v>50</v>
      </c>
      <c r="F6019">
        <v>48</v>
      </c>
      <c r="G6019" t="s">
        <v>72</v>
      </c>
      <c r="I6019" t="s">
        <v>73</v>
      </c>
      <c r="J6019" t="s">
        <v>52</v>
      </c>
      <c r="K6019" t="s">
        <v>52</v>
      </c>
      <c r="L6019" t="s">
        <v>52</v>
      </c>
      <c r="M6019">
        <v>8</v>
      </c>
      <c r="N6019" t="s">
        <v>86</v>
      </c>
      <c r="O6019">
        <v>1</v>
      </c>
      <c r="P6019" s="6">
        <v>3</v>
      </c>
      <c r="Q6019" t="s">
        <v>56</v>
      </c>
      <c r="R6019">
        <v>10</v>
      </c>
      <c r="S6019" s="5">
        <f t="shared" ref="S6019:S6082" si="94">IF(AND(R6019&gt;=6, R6019&lt;=17, T6019="Child"),1,0)</f>
        <v>1</v>
      </c>
      <c r="T6019" t="s">
        <v>58</v>
      </c>
      <c r="U6019" t="s">
        <v>52</v>
      </c>
      <c r="V6019">
        <v>1</v>
      </c>
      <c r="W6019" t="s">
        <v>52</v>
      </c>
      <c r="X6019">
        <v>2</v>
      </c>
      <c r="AB6019" t="s">
        <v>72</v>
      </c>
      <c r="AD6019" t="s">
        <v>73</v>
      </c>
      <c r="AE6019" t="s">
        <v>52</v>
      </c>
      <c r="AF6019" t="s">
        <v>52</v>
      </c>
      <c r="AG6019" t="s">
        <v>52</v>
      </c>
      <c r="AH6019">
        <v>3</v>
      </c>
      <c r="AI6019" t="s">
        <v>63</v>
      </c>
      <c r="AJ6019" t="s">
        <v>52</v>
      </c>
      <c r="AK6019" t="s">
        <v>64</v>
      </c>
      <c r="AM6019" t="s">
        <v>62</v>
      </c>
      <c r="AN6019" t="s">
        <v>53</v>
      </c>
      <c r="AP6019">
        <v>0</v>
      </c>
      <c r="AQ6019">
        <v>0</v>
      </c>
      <c r="AR6019">
        <v>16000</v>
      </c>
      <c r="AS6019">
        <v>20000</v>
      </c>
      <c r="AT6019">
        <v>0</v>
      </c>
      <c r="AU6019">
        <v>0</v>
      </c>
      <c r="AV6019">
        <v>0</v>
      </c>
      <c r="AW6019">
        <v>36000</v>
      </c>
    </row>
    <row r="6020" spans="1:49" hidden="1" x14ac:dyDescent="0.35">
      <c r="A6020" s="2" t="s">
        <v>1569</v>
      </c>
      <c r="B6020">
        <v>9</v>
      </c>
      <c r="C6020">
        <v>905</v>
      </c>
      <c r="D6020">
        <v>2</v>
      </c>
      <c r="E6020" t="s">
        <v>50</v>
      </c>
      <c r="F6020">
        <v>52</v>
      </c>
      <c r="G6020" t="s">
        <v>72</v>
      </c>
      <c r="I6020" t="s">
        <v>52</v>
      </c>
      <c r="J6020" t="s">
        <v>52</v>
      </c>
      <c r="K6020" t="s">
        <v>53</v>
      </c>
      <c r="L6020" t="s">
        <v>52</v>
      </c>
      <c r="M6020">
        <v>3</v>
      </c>
      <c r="N6020" t="s">
        <v>63</v>
      </c>
      <c r="P6020" s="2">
        <v>1</v>
      </c>
      <c r="Q6020" t="s">
        <v>50</v>
      </c>
      <c r="R6020">
        <v>52</v>
      </c>
      <c r="S6020" s="5">
        <f t="shared" si="94"/>
        <v>0</v>
      </c>
      <c r="T6020" t="s">
        <v>54</v>
      </c>
      <c r="U6020" t="s">
        <v>53</v>
      </c>
      <c r="W6020" t="s">
        <v>53</v>
      </c>
      <c r="Y6020" t="s">
        <v>55</v>
      </c>
      <c r="Z6020" t="s">
        <v>52</v>
      </c>
      <c r="AA6020">
        <v>2</v>
      </c>
      <c r="AB6020" t="s">
        <v>72</v>
      </c>
      <c r="AD6020" t="s">
        <v>52</v>
      </c>
      <c r="AE6020" t="s">
        <v>52</v>
      </c>
      <c r="AF6020" t="s">
        <v>53</v>
      </c>
      <c r="AG6020" t="s">
        <v>52</v>
      </c>
      <c r="AH6020">
        <v>3</v>
      </c>
      <c r="AI6020" t="s">
        <v>63</v>
      </c>
      <c r="AJ6020" t="s">
        <v>53</v>
      </c>
    </row>
    <row r="6021" spans="1:49" hidden="1" x14ac:dyDescent="0.35">
      <c r="A6021" s="2" t="s">
        <v>1569</v>
      </c>
      <c r="B6021">
        <v>9</v>
      </c>
      <c r="C6021">
        <v>905</v>
      </c>
      <c r="D6021">
        <v>2</v>
      </c>
      <c r="E6021" t="s">
        <v>50</v>
      </c>
      <c r="F6021">
        <v>52</v>
      </c>
      <c r="G6021" t="s">
        <v>72</v>
      </c>
      <c r="I6021" t="s">
        <v>52</v>
      </c>
      <c r="J6021" t="s">
        <v>52</v>
      </c>
      <c r="K6021" t="s">
        <v>53</v>
      </c>
      <c r="L6021" t="s">
        <v>52</v>
      </c>
      <c r="M6021">
        <v>3</v>
      </c>
      <c r="N6021" t="s">
        <v>63</v>
      </c>
      <c r="P6021" s="2">
        <v>2</v>
      </c>
      <c r="Q6021" t="s">
        <v>56</v>
      </c>
      <c r="R6021">
        <v>54</v>
      </c>
      <c r="S6021" s="5">
        <f t="shared" si="94"/>
        <v>0</v>
      </c>
      <c r="T6021" t="s">
        <v>57</v>
      </c>
      <c r="U6021" t="s">
        <v>53</v>
      </c>
      <c r="W6021" t="s">
        <v>53</v>
      </c>
      <c r="Y6021" t="s">
        <v>55</v>
      </c>
      <c r="Z6021" t="s">
        <v>52</v>
      </c>
      <c r="AA6021">
        <v>1</v>
      </c>
      <c r="AB6021" t="s">
        <v>72</v>
      </c>
      <c r="AD6021" t="s">
        <v>73</v>
      </c>
      <c r="AE6021" t="s">
        <v>53</v>
      </c>
      <c r="AF6021" t="s">
        <v>53</v>
      </c>
      <c r="AG6021" t="s">
        <v>52</v>
      </c>
      <c r="AH6021">
        <v>2</v>
      </c>
      <c r="AI6021" t="s">
        <v>97</v>
      </c>
      <c r="AJ6021" t="s">
        <v>53</v>
      </c>
    </row>
    <row r="6022" spans="1:49" hidden="1" x14ac:dyDescent="0.35">
      <c r="A6022" s="2" t="s">
        <v>1570</v>
      </c>
      <c r="B6022">
        <v>9</v>
      </c>
      <c r="C6022">
        <v>907</v>
      </c>
      <c r="D6022">
        <v>2</v>
      </c>
      <c r="E6022" t="s">
        <v>50</v>
      </c>
      <c r="F6022">
        <v>33</v>
      </c>
      <c r="G6022" t="s">
        <v>72</v>
      </c>
      <c r="I6022" t="s">
        <v>73</v>
      </c>
      <c r="J6022" t="s">
        <v>52</v>
      </c>
      <c r="K6022" t="s">
        <v>52</v>
      </c>
      <c r="L6022" t="s">
        <v>52</v>
      </c>
      <c r="M6022">
        <v>3</v>
      </c>
      <c r="N6022" t="s">
        <v>63</v>
      </c>
      <c r="O6022">
        <v>2</v>
      </c>
      <c r="P6022" s="2">
        <v>1</v>
      </c>
      <c r="Q6022" t="s">
        <v>50</v>
      </c>
      <c r="R6022">
        <v>33</v>
      </c>
      <c r="S6022" s="5">
        <f t="shared" si="94"/>
        <v>0</v>
      </c>
      <c r="T6022" t="s">
        <v>54</v>
      </c>
      <c r="U6022" t="s">
        <v>53</v>
      </c>
      <c r="W6022" t="s">
        <v>53</v>
      </c>
      <c r="Y6022" t="s">
        <v>55</v>
      </c>
      <c r="Z6022" t="s">
        <v>52</v>
      </c>
      <c r="AA6022">
        <v>2</v>
      </c>
      <c r="AB6022" t="s">
        <v>72</v>
      </c>
      <c r="AD6022" t="s">
        <v>73</v>
      </c>
      <c r="AE6022" t="s">
        <v>52</v>
      </c>
      <c r="AF6022" t="s">
        <v>52</v>
      </c>
      <c r="AG6022" t="s">
        <v>52</v>
      </c>
      <c r="AH6022">
        <v>3</v>
      </c>
      <c r="AI6022" t="s">
        <v>63</v>
      </c>
      <c r="AJ6022" t="s">
        <v>53</v>
      </c>
    </row>
    <row r="6023" spans="1:49" hidden="1" x14ac:dyDescent="0.35">
      <c r="A6023" s="2" t="s">
        <v>1570</v>
      </c>
      <c r="B6023">
        <v>9</v>
      </c>
      <c r="C6023">
        <v>907</v>
      </c>
      <c r="D6023">
        <v>2</v>
      </c>
      <c r="E6023" t="s">
        <v>50</v>
      </c>
      <c r="F6023">
        <v>33</v>
      </c>
      <c r="G6023" t="s">
        <v>72</v>
      </c>
      <c r="I6023" t="s">
        <v>73</v>
      </c>
      <c r="J6023" t="s">
        <v>52</v>
      </c>
      <c r="K6023" t="s">
        <v>52</v>
      </c>
      <c r="L6023" t="s">
        <v>52</v>
      </c>
      <c r="M6023">
        <v>3</v>
      </c>
      <c r="N6023" t="s">
        <v>63</v>
      </c>
      <c r="O6023">
        <v>2</v>
      </c>
      <c r="P6023" s="2">
        <v>2</v>
      </c>
      <c r="Q6023" t="s">
        <v>56</v>
      </c>
      <c r="R6023">
        <v>33</v>
      </c>
      <c r="S6023" s="5">
        <f t="shared" si="94"/>
        <v>0</v>
      </c>
      <c r="T6023" t="s">
        <v>57</v>
      </c>
      <c r="U6023" t="s">
        <v>53</v>
      </c>
      <c r="W6023" t="s">
        <v>53</v>
      </c>
      <c r="Y6023" t="s">
        <v>55</v>
      </c>
      <c r="Z6023" t="s">
        <v>52</v>
      </c>
      <c r="AA6023">
        <v>1</v>
      </c>
      <c r="AB6023" t="s">
        <v>72</v>
      </c>
      <c r="AD6023" t="s">
        <v>73</v>
      </c>
      <c r="AE6023" t="s">
        <v>52</v>
      </c>
      <c r="AF6023" t="s">
        <v>52</v>
      </c>
      <c r="AG6023" t="s">
        <v>52</v>
      </c>
      <c r="AH6023">
        <v>4</v>
      </c>
      <c r="AI6023" t="s">
        <v>83</v>
      </c>
      <c r="AJ6023" t="s">
        <v>53</v>
      </c>
    </row>
    <row r="6024" spans="1:49" x14ac:dyDescent="0.35">
      <c r="A6024" s="2" t="s">
        <v>1570</v>
      </c>
      <c r="B6024">
        <v>9</v>
      </c>
      <c r="C6024">
        <v>907</v>
      </c>
      <c r="D6024">
        <v>2</v>
      </c>
      <c r="E6024" t="s">
        <v>50</v>
      </c>
      <c r="F6024">
        <v>33</v>
      </c>
      <c r="G6024" t="s">
        <v>72</v>
      </c>
      <c r="I6024" t="s">
        <v>73</v>
      </c>
      <c r="J6024" t="s">
        <v>52</v>
      </c>
      <c r="K6024" t="s">
        <v>52</v>
      </c>
      <c r="L6024" t="s">
        <v>52</v>
      </c>
      <c r="M6024">
        <v>3</v>
      </c>
      <c r="N6024" t="s">
        <v>63</v>
      </c>
      <c r="O6024">
        <v>2</v>
      </c>
      <c r="P6024" s="6">
        <v>3</v>
      </c>
      <c r="Q6024" t="s">
        <v>56</v>
      </c>
      <c r="R6024">
        <v>12</v>
      </c>
      <c r="S6024" s="5">
        <f t="shared" si="94"/>
        <v>1</v>
      </c>
      <c r="T6024" t="s">
        <v>58</v>
      </c>
      <c r="U6024" t="s">
        <v>52</v>
      </c>
      <c r="V6024">
        <v>1</v>
      </c>
      <c r="W6024" t="s">
        <v>52</v>
      </c>
      <c r="X6024">
        <v>2</v>
      </c>
      <c r="AB6024" t="s">
        <v>72</v>
      </c>
      <c r="AD6024" t="s">
        <v>73</v>
      </c>
      <c r="AE6024" t="s">
        <v>52</v>
      </c>
      <c r="AF6024" t="s">
        <v>52</v>
      </c>
      <c r="AG6024" t="s">
        <v>52</v>
      </c>
      <c r="AH6024">
        <v>7</v>
      </c>
      <c r="AI6024" t="s">
        <v>79</v>
      </c>
      <c r="AJ6024" t="s">
        <v>52</v>
      </c>
      <c r="AK6024" t="s">
        <v>90</v>
      </c>
      <c r="AM6024" t="s">
        <v>62</v>
      </c>
      <c r="AN6024" t="s">
        <v>52</v>
      </c>
      <c r="AP6024">
        <v>0</v>
      </c>
      <c r="AQ6024">
        <v>360000</v>
      </c>
      <c r="AR6024">
        <v>20000</v>
      </c>
      <c r="AS6024">
        <v>3000</v>
      </c>
      <c r="AT6024">
        <v>0</v>
      </c>
      <c r="AU6024">
        <v>0</v>
      </c>
      <c r="AV6024">
        <v>0</v>
      </c>
      <c r="AW6024">
        <v>383000</v>
      </c>
    </row>
    <row r="6025" spans="1:49" hidden="1" x14ac:dyDescent="0.35">
      <c r="A6025" s="2" t="s">
        <v>1570</v>
      </c>
      <c r="B6025">
        <v>9</v>
      </c>
      <c r="C6025">
        <v>907</v>
      </c>
      <c r="D6025">
        <v>2</v>
      </c>
      <c r="E6025" t="s">
        <v>50</v>
      </c>
      <c r="F6025">
        <v>33</v>
      </c>
      <c r="G6025" t="s">
        <v>72</v>
      </c>
      <c r="I6025" t="s">
        <v>73</v>
      </c>
      <c r="J6025" t="s">
        <v>52</v>
      </c>
      <c r="K6025" t="s">
        <v>52</v>
      </c>
      <c r="L6025" t="s">
        <v>52</v>
      </c>
      <c r="M6025">
        <v>3</v>
      </c>
      <c r="N6025" t="s">
        <v>63</v>
      </c>
      <c r="O6025">
        <v>2</v>
      </c>
      <c r="P6025" s="2">
        <v>4</v>
      </c>
      <c r="Q6025" t="s">
        <v>50</v>
      </c>
      <c r="R6025">
        <v>5</v>
      </c>
      <c r="S6025" s="5">
        <f t="shared" si="94"/>
        <v>0</v>
      </c>
      <c r="T6025" t="s">
        <v>58</v>
      </c>
      <c r="U6025" t="s">
        <v>52</v>
      </c>
      <c r="V6025">
        <v>1</v>
      </c>
      <c r="W6025" t="s">
        <v>52</v>
      </c>
      <c r="X6025">
        <v>2</v>
      </c>
      <c r="AB6025" t="s">
        <v>72</v>
      </c>
      <c r="AD6025" t="s">
        <v>73</v>
      </c>
      <c r="AE6025" t="s">
        <v>52</v>
      </c>
      <c r="AF6025" t="s">
        <v>53</v>
      </c>
      <c r="AG6025" t="s">
        <v>52</v>
      </c>
      <c r="AH6025">
        <v>1</v>
      </c>
      <c r="AI6025" t="s">
        <v>68</v>
      </c>
      <c r="AJ6025" t="s">
        <v>52</v>
      </c>
      <c r="AK6025" t="s">
        <v>74</v>
      </c>
      <c r="AM6025" t="s">
        <v>62</v>
      </c>
      <c r="AN6025" t="s">
        <v>53</v>
      </c>
      <c r="AP6025">
        <v>0</v>
      </c>
      <c r="AQ6025">
        <v>0</v>
      </c>
      <c r="AR6025">
        <v>4000</v>
      </c>
      <c r="AS6025">
        <v>2000</v>
      </c>
      <c r="AT6025">
        <v>0</v>
      </c>
      <c r="AU6025">
        <v>0</v>
      </c>
      <c r="AV6025">
        <v>0</v>
      </c>
      <c r="AW6025">
        <v>6000</v>
      </c>
    </row>
    <row r="6026" spans="1:49" hidden="1" x14ac:dyDescent="0.35">
      <c r="A6026" s="2" t="s">
        <v>1571</v>
      </c>
      <c r="B6026">
        <v>11</v>
      </c>
      <c r="C6026">
        <v>1104</v>
      </c>
      <c r="D6026">
        <v>2</v>
      </c>
      <c r="E6026" t="s">
        <v>56</v>
      </c>
      <c r="F6026">
        <v>59</v>
      </c>
      <c r="G6026" t="s">
        <v>51</v>
      </c>
      <c r="H6026" t="s">
        <v>52</v>
      </c>
      <c r="I6026" t="s">
        <v>52</v>
      </c>
      <c r="J6026" t="s">
        <v>53</v>
      </c>
      <c r="K6026" t="s">
        <v>53</v>
      </c>
      <c r="L6026" t="s">
        <v>53</v>
      </c>
      <c r="M6026">
        <v>0</v>
      </c>
      <c r="P6026" s="2">
        <v>1</v>
      </c>
      <c r="Q6026" t="s">
        <v>56</v>
      </c>
      <c r="R6026">
        <v>59</v>
      </c>
      <c r="S6026" s="5">
        <f t="shared" si="94"/>
        <v>0</v>
      </c>
      <c r="T6026" t="s">
        <v>54</v>
      </c>
      <c r="U6026" t="s">
        <v>53</v>
      </c>
      <c r="W6026" t="s">
        <v>53</v>
      </c>
      <c r="Y6026" t="s">
        <v>92</v>
      </c>
      <c r="AB6026" t="s">
        <v>51</v>
      </c>
      <c r="AC6026" t="s">
        <v>52</v>
      </c>
      <c r="AD6026" t="s">
        <v>52</v>
      </c>
      <c r="AE6026" t="s">
        <v>53</v>
      </c>
      <c r="AF6026" t="s">
        <v>53</v>
      </c>
      <c r="AG6026" t="s">
        <v>53</v>
      </c>
    </row>
    <row r="6027" spans="1:49" hidden="1" x14ac:dyDescent="0.35">
      <c r="A6027" s="2" t="s">
        <v>1571</v>
      </c>
      <c r="B6027">
        <v>11</v>
      </c>
      <c r="C6027">
        <v>1104</v>
      </c>
      <c r="D6027">
        <v>2</v>
      </c>
      <c r="E6027" t="s">
        <v>56</v>
      </c>
      <c r="F6027">
        <v>59</v>
      </c>
      <c r="G6027" t="s">
        <v>51</v>
      </c>
      <c r="H6027" t="s">
        <v>52</v>
      </c>
      <c r="I6027" t="s">
        <v>52</v>
      </c>
      <c r="J6027" t="s">
        <v>53</v>
      </c>
      <c r="K6027" t="s">
        <v>53</v>
      </c>
      <c r="L6027" t="s">
        <v>53</v>
      </c>
      <c r="M6027">
        <v>0</v>
      </c>
      <c r="P6027" s="2">
        <v>2</v>
      </c>
      <c r="Q6027" t="s">
        <v>50</v>
      </c>
      <c r="R6027">
        <v>23</v>
      </c>
      <c r="S6027" s="5">
        <f t="shared" si="94"/>
        <v>0</v>
      </c>
      <c r="T6027" t="s">
        <v>58</v>
      </c>
      <c r="U6027" t="s">
        <v>53</v>
      </c>
      <c r="W6027" t="s">
        <v>52</v>
      </c>
      <c r="X6027">
        <v>1</v>
      </c>
      <c r="Y6027" t="s">
        <v>59</v>
      </c>
      <c r="AB6027" t="s">
        <v>51</v>
      </c>
      <c r="AC6027" t="s">
        <v>52</v>
      </c>
      <c r="AD6027" t="s">
        <v>52</v>
      </c>
      <c r="AE6027" t="s">
        <v>52</v>
      </c>
      <c r="AF6027" t="s">
        <v>52</v>
      </c>
      <c r="AG6027" t="s">
        <v>52</v>
      </c>
      <c r="AH6027">
        <v>7</v>
      </c>
      <c r="AI6027" t="s">
        <v>86</v>
      </c>
      <c r="AJ6027" t="s">
        <v>53</v>
      </c>
    </row>
    <row r="6028" spans="1:49" hidden="1" x14ac:dyDescent="0.35">
      <c r="A6028" s="2" t="s">
        <v>1572</v>
      </c>
      <c r="B6028">
        <v>14</v>
      </c>
      <c r="C6028">
        <v>1403</v>
      </c>
      <c r="D6028">
        <v>2</v>
      </c>
      <c r="E6028" t="s">
        <v>56</v>
      </c>
      <c r="F6028">
        <v>82</v>
      </c>
      <c r="G6028" t="s">
        <v>72</v>
      </c>
      <c r="I6028" t="s">
        <v>73</v>
      </c>
      <c r="J6028" t="s">
        <v>53</v>
      </c>
      <c r="K6028" t="s">
        <v>53</v>
      </c>
      <c r="L6028" t="s">
        <v>53</v>
      </c>
      <c r="M6028">
        <v>0</v>
      </c>
      <c r="P6028" s="2">
        <v>1</v>
      </c>
      <c r="Q6028" t="s">
        <v>56</v>
      </c>
      <c r="R6028">
        <v>82</v>
      </c>
      <c r="S6028" s="5">
        <f t="shared" si="94"/>
        <v>0</v>
      </c>
      <c r="T6028" t="s">
        <v>54</v>
      </c>
      <c r="U6028" t="s">
        <v>53</v>
      </c>
      <c r="W6028" t="s">
        <v>53</v>
      </c>
      <c r="Y6028" t="s">
        <v>92</v>
      </c>
      <c r="AB6028" t="s">
        <v>72</v>
      </c>
      <c r="AD6028" t="s">
        <v>73</v>
      </c>
      <c r="AE6028" t="s">
        <v>53</v>
      </c>
      <c r="AF6028" t="s">
        <v>53</v>
      </c>
      <c r="AG6028" t="s">
        <v>53</v>
      </c>
    </row>
    <row r="6029" spans="1:49" hidden="1" x14ac:dyDescent="0.35">
      <c r="A6029" s="2" t="s">
        <v>1573</v>
      </c>
      <c r="B6029">
        <v>1</v>
      </c>
      <c r="C6029">
        <v>104</v>
      </c>
      <c r="D6029">
        <v>2</v>
      </c>
      <c r="E6029" t="s">
        <v>50</v>
      </c>
      <c r="F6029">
        <v>47</v>
      </c>
      <c r="G6029" t="s">
        <v>72</v>
      </c>
      <c r="I6029" t="s">
        <v>73</v>
      </c>
      <c r="J6029" t="s">
        <v>52</v>
      </c>
      <c r="K6029" t="s">
        <v>52</v>
      </c>
      <c r="L6029" t="s">
        <v>52</v>
      </c>
      <c r="M6029">
        <v>6</v>
      </c>
      <c r="N6029" t="s">
        <v>79</v>
      </c>
      <c r="O6029">
        <v>3</v>
      </c>
      <c r="P6029" s="2">
        <v>1</v>
      </c>
      <c r="Q6029" t="s">
        <v>50</v>
      </c>
      <c r="R6029">
        <v>47</v>
      </c>
      <c r="S6029" s="5">
        <f t="shared" si="94"/>
        <v>0</v>
      </c>
      <c r="T6029" t="s">
        <v>54</v>
      </c>
      <c r="U6029" t="s">
        <v>53</v>
      </c>
      <c r="W6029" t="s">
        <v>53</v>
      </c>
      <c r="Y6029" t="s">
        <v>55</v>
      </c>
      <c r="Z6029" t="s">
        <v>52</v>
      </c>
      <c r="AA6029">
        <v>2</v>
      </c>
      <c r="AB6029" t="s">
        <v>72</v>
      </c>
      <c r="AD6029" t="s">
        <v>73</v>
      </c>
      <c r="AE6029" t="s">
        <v>52</v>
      </c>
      <c r="AF6029" t="s">
        <v>52</v>
      </c>
      <c r="AG6029" t="s">
        <v>52</v>
      </c>
      <c r="AH6029">
        <v>6</v>
      </c>
      <c r="AI6029" t="s">
        <v>79</v>
      </c>
      <c r="AJ6029" t="s">
        <v>53</v>
      </c>
    </row>
    <row r="6030" spans="1:49" hidden="1" x14ac:dyDescent="0.35">
      <c r="A6030" s="2" t="s">
        <v>1573</v>
      </c>
      <c r="B6030">
        <v>1</v>
      </c>
      <c r="C6030">
        <v>104</v>
      </c>
      <c r="D6030">
        <v>2</v>
      </c>
      <c r="E6030" t="s">
        <v>50</v>
      </c>
      <c r="F6030">
        <v>47</v>
      </c>
      <c r="G6030" t="s">
        <v>72</v>
      </c>
      <c r="I6030" t="s">
        <v>73</v>
      </c>
      <c r="J6030" t="s">
        <v>52</v>
      </c>
      <c r="K6030" t="s">
        <v>52</v>
      </c>
      <c r="L6030" t="s">
        <v>52</v>
      </c>
      <c r="M6030">
        <v>6</v>
      </c>
      <c r="N6030" t="s">
        <v>79</v>
      </c>
      <c r="O6030">
        <v>3</v>
      </c>
      <c r="P6030" s="2">
        <v>2</v>
      </c>
      <c r="Q6030" t="s">
        <v>56</v>
      </c>
      <c r="R6030">
        <v>41</v>
      </c>
      <c r="S6030" s="5">
        <f t="shared" si="94"/>
        <v>0</v>
      </c>
      <c r="T6030" t="s">
        <v>57</v>
      </c>
      <c r="U6030" t="s">
        <v>53</v>
      </c>
      <c r="W6030" t="s">
        <v>53</v>
      </c>
      <c r="Y6030" t="s">
        <v>55</v>
      </c>
      <c r="Z6030" t="s">
        <v>52</v>
      </c>
      <c r="AA6030">
        <v>1</v>
      </c>
      <c r="AB6030" t="s">
        <v>72</v>
      </c>
      <c r="AD6030" t="s">
        <v>73</v>
      </c>
      <c r="AE6030" t="s">
        <v>53</v>
      </c>
      <c r="AF6030" t="s">
        <v>53</v>
      </c>
      <c r="AG6030" t="s">
        <v>53</v>
      </c>
    </row>
    <row r="6031" spans="1:49" x14ac:dyDescent="0.35">
      <c r="A6031" s="2" t="s">
        <v>1573</v>
      </c>
      <c r="B6031">
        <v>1</v>
      </c>
      <c r="C6031">
        <v>104</v>
      </c>
      <c r="D6031">
        <v>2</v>
      </c>
      <c r="E6031" t="s">
        <v>50</v>
      </c>
      <c r="F6031">
        <v>47</v>
      </c>
      <c r="G6031" t="s">
        <v>72</v>
      </c>
      <c r="I6031" t="s">
        <v>73</v>
      </c>
      <c r="J6031" t="s">
        <v>52</v>
      </c>
      <c r="K6031" t="s">
        <v>52</v>
      </c>
      <c r="L6031" t="s">
        <v>52</v>
      </c>
      <c r="M6031">
        <v>6</v>
      </c>
      <c r="N6031" t="s">
        <v>79</v>
      </c>
      <c r="O6031">
        <v>3</v>
      </c>
      <c r="P6031" s="6">
        <v>3</v>
      </c>
      <c r="Q6031" t="s">
        <v>50</v>
      </c>
      <c r="R6031">
        <v>14</v>
      </c>
      <c r="S6031" s="5">
        <f t="shared" si="94"/>
        <v>1</v>
      </c>
      <c r="T6031" t="s">
        <v>58</v>
      </c>
      <c r="U6031" t="s">
        <v>52</v>
      </c>
      <c r="V6031">
        <v>1</v>
      </c>
      <c r="W6031" t="s">
        <v>52</v>
      </c>
      <c r="X6031">
        <v>2</v>
      </c>
      <c r="Y6031" t="s">
        <v>59</v>
      </c>
      <c r="AB6031" t="s">
        <v>72</v>
      </c>
      <c r="AD6031" t="s">
        <v>73</v>
      </c>
      <c r="AE6031" t="s">
        <v>52</v>
      </c>
      <c r="AF6031" t="s">
        <v>52</v>
      </c>
      <c r="AG6031" t="s">
        <v>52</v>
      </c>
      <c r="AH6031">
        <v>5</v>
      </c>
      <c r="AI6031" t="s">
        <v>78</v>
      </c>
      <c r="AJ6031" t="s">
        <v>52</v>
      </c>
      <c r="AK6031" t="s">
        <v>88</v>
      </c>
      <c r="AM6031" t="s">
        <v>62</v>
      </c>
      <c r="AN6031" t="s">
        <v>53</v>
      </c>
      <c r="AP6031">
        <v>0</v>
      </c>
      <c r="AQ6031">
        <v>35000</v>
      </c>
      <c r="AR6031">
        <v>20000</v>
      </c>
      <c r="AS6031">
        <v>15000</v>
      </c>
      <c r="AT6031">
        <v>0</v>
      </c>
      <c r="AU6031">
        <v>0</v>
      </c>
      <c r="AV6031">
        <v>0</v>
      </c>
      <c r="AW6031">
        <v>70000</v>
      </c>
    </row>
    <row r="6032" spans="1:49" x14ac:dyDescent="0.35">
      <c r="A6032" s="2" t="s">
        <v>1573</v>
      </c>
      <c r="B6032">
        <v>1</v>
      </c>
      <c r="C6032">
        <v>104</v>
      </c>
      <c r="D6032">
        <v>2</v>
      </c>
      <c r="E6032" t="s">
        <v>50</v>
      </c>
      <c r="F6032">
        <v>47</v>
      </c>
      <c r="G6032" t="s">
        <v>72</v>
      </c>
      <c r="I6032" t="s">
        <v>73</v>
      </c>
      <c r="J6032" t="s">
        <v>52</v>
      </c>
      <c r="K6032" t="s">
        <v>52</v>
      </c>
      <c r="L6032" t="s">
        <v>52</v>
      </c>
      <c r="M6032">
        <v>6</v>
      </c>
      <c r="N6032" t="s">
        <v>79</v>
      </c>
      <c r="O6032">
        <v>3</v>
      </c>
      <c r="P6032" s="6">
        <v>4</v>
      </c>
      <c r="Q6032" t="s">
        <v>50</v>
      </c>
      <c r="R6032">
        <v>12</v>
      </c>
      <c r="S6032" s="5">
        <f t="shared" si="94"/>
        <v>1</v>
      </c>
      <c r="T6032" t="s">
        <v>58</v>
      </c>
      <c r="U6032" t="s">
        <v>52</v>
      </c>
      <c r="V6032">
        <v>1</v>
      </c>
      <c r="W6032" t="s">
        <v>52</v>
      </c>
      <c r="X6032">
        <v>2</v>
      </c>
      <c r="AB6032" t="s">
        <v>72</v>
      </c>
      <c r="AD6032" t="s">
        <v>73</v>
      </c>
      <c r="AE6032" t="s">
        <v>52</v>
      </c>
      <c r="AF6032" t="s">
        <v>52</v>
      </c>
      <c r="AG6032" t="s">
        <v>52</v>
      </c>
      <c r="AH6032">
        <v>6</v>
      </c>
      <c r="AI6032" t="s">
        <v>78</v>
      </c>
      <c r="AJ6032" t="s">
        <v>52</v>
      </c>
      <c r="AK6032" t="s">
        <v>88</v>
      </c>
      <c r="AM6032" t="s">
        <v>62</v>
      </c>
      <c r="AN6032" t="s">
        <v>53</v>
      </c>
    </row>
    <row r="6033" spans="1:49" x14ac:dyDescent="0.35">
      <c r="A6033" s="2" t="s">
        <v>1573</v>
      </c>
      <c r="B6033">
        <v>1</v>
      </c>
      <c r="C6033">
        <v>104</v>
      </c>
      <c r="D6033">
        <v>2</v>
      </c>
      <c r="E6033" t="s">
        <v>50</v>
      </c>
      <c r="F6033">
        <v>47</v>
      </c>
      <c r="G6033" t="s">
        <v>72</v>
      </c>
      <c r="I6033" t="s">
        <v>73</v>
      </c>
      <c r="J6033" t="s">
        <v>52</v>
      </c>
      <c r="K6033" t="s">
        <v>52</v>
      </c>
      <c r="L6033" t="s">
        <v>52</v>
      </c>
      <c r="M6033">
        <v>6</v>
      </c>
      <c r="N6033" t="s">
        <v>79</v>
      </c>
      <c r="O6033">
        <v>3</v>
      </c>
      <c r="P6033" s="6">
        <v>5</v>
      </c>
      <c r="Q6033" t="s">
        <v>50</v>
      </c>
      <c r="R6033">
        <v>9</v>
      </c>
      <c r="S6033" s="5">
        <f t="shared" si="94"/>
        <v>1</v>
      </c>
      <c r="T6033" t="s">
        <v>58</v>
      </c>
      <c r="U6033" t="s">
        <v>52</v>
      </c>
      <c r="V6033">
        <v>1</v>
      </c>
      <c r="W6033" t="s">
        <v>52</v>
      </c>
      <c r="X6033">
        <v>2</v>
      </c>
      <c r="AB6033" t="s">
        <v>72</v>
      </c>
      <c r="AD6033" t="s">
        <v>73</v>
      </c>
      <c r="AE6033" t="s">
        <v>52</v>
      </c>
      <c r="AF6033" t="s">
        <v>52</v>
      </c>
      <c r="AG6033" t="s">
        <v>52</v>
      </c>
      <c r="AH6033">
        <v>3</v>
      </c>
      <c r="AI6033" t="s">
        <v>63</v>
      </c>
      <c r="AJ6033" t="s">
        <v>52</v>
      </c>
      <c r="AK6033" t="s">
        <v>64</v>
      </c>
      <c r="AM6033" t="s">
        <v>62</v>
      </c>
      <c r="AN6033" t="s">
        <v>53</v>
      </c>
    </row>
    <row r="6034" spans="1:49" hidden="1" x14ac:dyDescent="0.35">
      <c r="A6034" s="2" t="s">
        <v>1574</v>
      </c>
      <c r="B6034">
        <v>13</v>
      </c>
      <c r="C6034">
        <v>1305</v>
      </c>
      <c r="D6034">
        <v>2</v>
      </c>
      <c r="E6034" t="s">
        <v>50</v>
      </c>
      <c r="F6034">
        <v>45</v>
      </c>
      <c r="G6034" t="s">
        <v>72</v>
      </c>
      <c r="I6034" t="s">
        <v>73</v>
      </c>
      <c r="J6034" t="s">
        <v>52</v>
      </c>
      <c r="K6034" t="s">
        <v>52</v>
      </c>
      <c r="L6034" t="s">
        <v>52</v>
      </c>
      <c r="M6034">
        <v>8</v>
      </c>
      <c r="N6034" t="s">
        <v>60</v>
      </c>
      <c r="O6034">
        <v>2</v>
      </c>
      <c r="P6034" s="2">
        <v>1</v>
      </c>
      <c r="Q6034" t="s">
        <v>50</v>
      </c>
      <c r="R6034">
        <v>45</v>
      </c>
      <c r="S6034" s="5">
        <f t="shared" si="94"/>
        <v>0</v>
      </c>
      <c r="T6034" t="s">
        <v>54</v>
      </c>
      <c r="U6034" t="s">
        <v>53</v>
      </c>
      <c r="W6034" t="s">
        <v>53</v>
      </c>
      <c r="Y6034" t="s">
        <v>55</v>
      </c>
      <c r="Z6034" t="s">
        <v>52</v>
      </c>
      <c r="AA6034">
        <v>2</v>
      </c>
      <c r="AB6034" t="s">
        <v>72</v>
      </c>
      <c r="AD6034" t="s">
        <v>73</v>
      </c>
      <c r="AE6034" t="s">
        <v>52</v>
      </c>
      <c r="AF6034" t="s">
        <v>52</v>
      </c>
      <c r="AG6034" t="s">
        <v>52</v>
      </c>
      <c r="AH6034">
        <v>8</v>
      </c>
      <c r="AI6034" t="s">
        <v>60</v>
      </c>
      <c r="AJ6034" t="s">
        <v>53</v>
      </c>
    </row>
    <row r="6035" spans="1:49" hidden="1" x14ac:dyDescent="0.35">
      <c r="A6035" s="2" t="s">
        <v>1574</v>
      </c>
      <c r="B6035">
        <v>13</v>
      </c>
      <c r="C6035">
        <v>1305</v>
      </c>
      <c r="D6035">
        <v>2</v>
      </c>
      <c r="E6035" t="s">
        <v>50</v>
      </c>
      <c r="F6035">
        <v>45</v>
      </c>
      <c r="G6035" t="s">
        <v>72</v>
      </c>
      <c r="I6035" t="s">
        <v>73</v>
      </c>
      <c r="J6035" t="s">
        <v>52</v>
      </c>
      <c r="K6035" t="s">
        <v>52</v>
      </c>
      <c r="L6035" t="s">
        <v>52</v>
      </c>
      <c r="M6035">
        <v>8</v>
      </c>
      <c r="N6035" t="s">
        <v>60</v>
      </c>
      <c r="O6035">
        <v>2</v>
      </c>
      <c r="P6035" s="2">
        <v>2</v>
      </c>
      <c r="Q6035" t="s">
        <v>56</v>
      </c>
      <c r="R6035">
        <v>42</v>
      </c>
      <c r="S6035" s="5">
        <f t="shared" si="94"/>
        <v>0</v>
      </c>
      <c r="T6035" t="s">
        <v>57</v>
      </c>
      <c r="U6035" t="s">
        <v>53</v>
      </c>
      <c r="W6035" t="s">
        <v>53</v>
      </c>
      <c r="Y6035" t="s">
        <v>55</v>
      </c>
      <c r="Z6035" t="s">
        <v>52</v>
      </c>
      <c r="AA6035">
        <v>1</v>
      </c>
      <c r="AB6035" t="s">
        <v>72</v>
      </c>
      <c r="AD6035" t="s">
        <v>73</v>
      </c>
      <c r="AE6035" t="s">
        <v>53</v>
      </c>
      <c r="AF6035" t="s">
        <v>53</v>
      </c>
      <c r="AG6035" t="s">
        <v>53</v>
      </c>
    </row>
    <row r="6036" spans="1:49" hidden="1" x14ac:dyDescent="0.35">
      <c r="A6036" s="2" t="s">
        <v>1574</v>
      </c>
      <c r="B6036">
        <v>13</v>
      </c>
      <c r="C6036">
        <v>1305</v>
      </c>
      <c r="D6036">
        <v>2</v>
      </c>
      <c r="E6036" t="s">
        <v>50</v>
      </c>
      <c r="F6036">
        <v>45</v>
      </c>
      <c r="G6036" t="s">
        <v>72</v>
      </c>
      <c r="I6036" t="s">
        <v>73</v>
      </c>
      <c r="J6036" t="s">
        <v>52</v>
      </c>
      <c r="K6036" t="s">
        <v>52</v>
      </c>
      <c r="L6036" t="s">
        <v>52</v>
      </c>
      <c r="M6036">
        <v>8</v>
      </c>
      <c r="N6036" t="s">
        <v>60</v>
      </c>
      <c r="O6036">
        <v>2</v>
      </c>
      <c r="P6036" s="2">
        <v>3</v>
      </c>
      <c r="Q6036" t="s">
        <v>50</v>
      </c>
      <c r="R6036">
        <v>21</v>
      </c>
      <c r="S6036" s="5">
        <f t="shared" si="94"/>
        <v>0</v>
      </c>
      <c r="T6036" t="s">
        <v>58</v>
      </c>
      <c r="U6036" t="s">
        <v>52</v>
      </c>
      <c r="V6036">
        <v>1</v>
      </c>
      <c r="W6036" t="s">
        <v>52</v>
      </c>
      <c r="X6036">
        <v>2</v>
      </c>
      <c r="Y6036" t="s">
        <v>59</v>
      </c>
      <c r="AB6036" t="s">
        <v>72</v>
      </c>
      <c r="AD6036" t="s">
        <v>73</v>
      </c>
      <c r="AE6036" t="s">
        <v>52</v>
      </c>
      <c r="AF6036" t="s">
        <v>52</v>
      </c>
      <c r="AG6036" t="s">
        <v>52</v>
      </c>
      <c r="AH6036">
        <v>14</v>
      </c>
      <c r="AI6036" t="s">
        <v>138</v>
      </c>
      <c r="AJ6036" t="s">
        <v>52</v>
      </c>
      <c r="AK6036" t="s">
        <v>95</v>
      </c>
      <c r="AM6036" t="s">
        <v>96</v>
      </c>
      <c r="AN6036" t="s">
        <v>53</v>
      </c>
      <c r="AP6036">
        <v>1400000</v>
      </c>
      <c r="AQ6036">
        <v>0</v>
      </c>
      <c r="AR6036">
        <v>80000</v>
      </c>
      <c r="AS6036">
        <v>45000</v>
      </c>
      <c r="AT6036">
        <v>0</v>
      </c>
      <c r="AU6036">
        <v>0</v>
      </c>
      <c r="AV6036">
        <v>10000</v>
      </c>
      <c r="AW6036">
        <v>1535000</v>
      </c>
    </row>
    <row r="6037" spans="1:49" hidden="1" x14ac:dyDescent="0.35">
      <c r="A6037" s="2" t="s">
        <v>1574</v>
      </c>
      <c r="B6037">
        <v>13</v>
      </c>
      <c r="C6037">
        <v>1305</v>
      </c>
      <c r="D6037">
        <v>2</v>
      </c>
      <c r="E6037" t="s">
        <v>50</v>
      </c>
      <c r="F6037">
        <v>45</v>
      </c>
      <c r="G6037" t="s">
        <v>72</v>
      </c>
      <c r="I6037" t="s">
        <v>73</v>
      </c>
      <c r="J6037" t="s">
        <v>52</v>
      </c>
      <c r="K6037" t="s">
        <v>52</v>
      </c>
      <c r="L6037" t="s">
        <v>52</v>
      </c>
      <c r="M6037">
        <v>8</v>
      </c>
      <c r="N6037" t="s">
        <v>60</v>
      </c>
      <c r="O6037">
        <v>2</v>
      </c>
      <c r="P6037" s="2">
        <v>4</v>
      </c>
      <c r="Q6037" t="s">
        <v>50</v>
      </c>
      <c r="R6037">
        <v>18</v>
      </c>
      <c r="S6037" s="5">
        <f t="shared" si="94"/>
        <v>0</v>
      </c>
      <c r="T6037" t="s">
        <v>58</v>
      </c>
      <c r="U6037" t="s">
        <v>52</v>
      </c>
      <c r="V6037">
        <v>1</v>
      </c>
      <c r="W6037" t="s">
        <v>52</v>
      </c>
      <c r="X6037">
        <v>2</v>
      </c>
      <c r="Y6037" t="s">
        <v>59</v>
      </c>
      <c r="AB6037" t="s">
        <v>155</v>
      </c>
      <c r="AC6037" t="s">
        <v>52</v>
      </c>
      <c r="AD6037" t="s">
        <v>52</v>
      </c>
      <c r="AE6037" t="s">
        <v>52</v>
      </c>
      <c r="AF6037" t="s">
        <v>52</v>
      </c>
      <c r="AG6037" t="s">
        <v>52</v>
      </c>
      <c r="AH6037">
        <v>4</v>
      </c>
      <c r="AI6037" t="s">
        <v>83</v>
      </c>
      <c r="AJ6037" t="s">
        <v>53</v>
      </c>
    </row>
    <row r="6038" spans="1:49" x14ac:dyDescent="0.35">
      <c r="A6038" s="2" t="s">
        <v>1574</v>
      </c>
      <c r="B6038">
        <v>13</v>
      </c>
      <c r="C6038">
        <v>1305</v>
      </c>
      <c r="D6038">
        <v>2</v>
      </c>
      <c r="E6038" t="s">
        <v>50</v>
      </c>
      <c r="F6038">
        <v>45</v>
      </c>
      <c r="G6038" t="s">
        <v>72</v>
      </c>
      <c r="I6038" t="s">
        <v>73</v>
      </c>
      <c r="J6038" t="s">
        <v>52</v>
      </c>
      <c r="K6038" t="s">
        <v>52</v>
      </c>
      <c r="L6038" t="s">
        <v>52</v>
      </c>
      <c r="M6038">
        <v>8</v>
      </c>
      <c r="N6038" t="s">
        <v>60</v>
      </c>
      <c r="O6038">
        <v>2</v>
      </c>
      <c r="P6038" s="6">
        <v>5</v>
      </c>
      <c r="Q6038" t="s">
        <v>56</v>
      </c>
      <c r="R6038">
        <v>16</v>
      </c>
      <c r="S6038" s="5">
        <f t="shared" si="94"/>
        <v>1</v>
      </c>
      <c r="T6038" t="s">
        <v>58</v>
      </c>
      <c r="U6038" t="s">
        <v>52</v>
      </c>
      <c r="V6038">
        <v>1</v>
      </c>
      <c r="W6038" t="s">
        <v>52</v>
      </c>
      <c r="X6038">
        <v>2</v>
      </c>
      <c r="Y6038" t="s">
        <v>59</v>
      </c>
      <c r="AB6038" t="s">
        <v>155</v>
      </c>
      <c r="AC6038" t="s">
        <v>52</v>
      </c>
      <c r="AD6038" t="s">
        <v>52</v>
      </c>
      <c r="AE6038" t="s">
        <v>52</v>
      </c>
      <c r="AF6038" t="s">
        <v>52</v>
      </c>
      <c r="AG6038" t="s">
        <v>52</v>
      </c>
      <c r="AH6038">
        <v>8</v>
      </c>
      <c r="AI6038" t="s">
        <v>60</v>
      </c>
      <c r="AJ6038" t="s">
        <v>52</v>
      </c>
      <c r="AK6038" t="s">
        <v>61</v>
      </c>
      <c r="AM6038" t="s">
        <v>62</v>
      </c>
      <c r="AN6038" t="s">
        <v>53</v>
      </c>
      <c r="AP6038">
        <v>0</v>
      </c>
      <c r="AQ6038">
        <v>0</v>
      </c>
      <c r="AR6038">
        <v>30000</v>
      </c>
      <c r="AS6038">
        <v>20000</v>
      </c>
      <c r="AT6038">
        <v>0</v>
      </c>
      <c r="AU6038">
        <v>0</v>
      </c>
      <c r="AV6038">
        <v>5000</v>
      </c>
      <c r="AW6038">
        <v>55000</v>
      </c>
    </row>
    <row r="6039" spans="1:49" x14ac:dyDescent="0.35">
      <c r="A6039" s="2" t="s">
        <v>1574</v>
      </c>
      <c r="B6039">
        <v>13</v>
      </c>
      <c r="C6039">
        <v>1305</v>
      </c>
      <c r="D6039">
        <v>2</v>
      </c>
      <c r="E6039" t="s">
        <v>50</v>
      </c>
      <c r="F6039">
        <v>45</v>
      </c>
      <c r="G6039" t="s">
        <v>72</v>
      </c>
      <c r="I6039" t="s">
        <v>73</v>
      </c>
      <c r="J6039" t="s">
        <v>52</v>
      </c>
      <c r="K6039" t="s">
        <v>52</v>
      </c>
      <c r="L6039" t="s">
        <v>52</v>
      </c>
      <c r="M6039">
        <v>8</v>
      </c>
      <c r="N6039" t="s">
        <v>60</v>
      </c>
      <c r="O6039">
        <v>2</v>
      </c>
      <c r="P6039" s="6">
        <v>6</v>
      </c>
      <c r="Q6039" t="s">
        <v>50</v>
      </c>
      <c r="R6039">
        <v>12</v>
      </c>
      <c r="S6039" s="5">
        <f t="shared" si="94"/>
        <v>1</v>
      </c>
      <c r="T6039" t="s">
        <v>58</v>
      </c>
      <c r="U6039" t="s">
        <v>52</v>
      </c>
      <c r="V6039">
        <v>1</v>
      </c>
      <c r="W6039" t="s">
        <v>52</v>
      </c>
      <c r="X6039">
        <v>2</v>
      </c>
      <c r="AB6039" t="s">
        <v>155</v>
      </c>
      <c r="AC6039" t="s">
        <v>52</v>
      </c>
      <c r="AD6039" t="s">
        <v>52</v>
      </c>
      <c r="AE6039" t="s">
        <v>52</v>
      </c>
      <c r="AF6039" t="s">
        <v>52</v>
      </c>
      <c r="AG6039" t="s">
        <v>52</v>
      </c>
      <c r="AH6039">
        <v>6</v>
      </c>
      <c r="AI6039" t="s">
        <v>79</v>
      </c>
      <c r="AJ6039" t="s">
        <v>52</v>
      </c>
      <c r="AK6039" t="s">
        <v>90</v>
      </c>
      <c r="AM6039" t="s">
        <v>62</v>
      </c>
      <c r="AN6039" t="s">
        <v>53</v>
      </c>
      <c r="AP6039">
        <v>0</v>
      </c>
      <c r="AQ6039">
        <v>0</v>
      </c>
      <c r="AR6039">
        <v>12000</v>
      </c>
      <c r="AS6039">
        <v>18000</v>
      </c>
      <c r="AT6039">
        <v>0</v>
      </c>
      <c r="AU6039">
        <v>0</v>
      </c>
      <c r="AV6039">
        <v>0</v>
      </c>
      <c r="AW6039">
        <v>30000</v>
      </c>
    </row>
    <row r="6040" spans="1:49" hidden="1" x14ac:dyDescent="0.35">
      <c r="A6040" s="2" t="s">
        <v>1575</v>
      </c>
      <c r="B6040">
        <v>19</v>
      </c>
      <c r="C6040">
        <v>1905</v>
      </c>
      <c r="D6040">
        <v>2</v>
      </c>
      <c r="E6040" t="s">
        <v>50</v>
      </c>
      <c r="F6040">
        <v>53</v>
      </c>
      <c r="G6040" t="s">
        <v>72</v>
      </c>
      <c r="I6040" t="s">
        <v>73</v>
      </c>
      <c r="J6040" t="s">
        <v>52</v>
      </c>
      <c r="K6040" t="s">
        <v>52</v>
      </c>
      <c r="L6040" t="s">
        <v>52</v>
      </c>
      <c r="M6040">
        <v>3</v>
      </c>
      <c r="N6040" t="s">
        <v>97</v>
      </c>
      <c r="O6040">
        <v>1</v>
      </c>
      <c r="P6040" s="2">
        <v>1</v>
      </c>
      <c r="Q6040" t="s">
        <v>50</v>
      </c>
      <c r="R6040">
        <v>53</v>
      </c>
      <c r="S6040" s="5">
        <f t="shared" si="94"/>
        <v>0</v>
      </c>
      <c r="T6040" t="s">
        <v>54</v>
      </c>
      <c r="U6040" t="s">
        <v>53</v>
      </c>
      <c r="W6040" t="s">
        <v>53</v>
      </c>
      <c r="Y6040" t="s">
        <v>55</v>
      </c>
      <c r="Z6040" t="s">
        <v>52</v>
      </c>
      <c r="AA6040">
        <v>2</v>
      </c>
      <c r="AB6040" t="s">
        <v>72</v>
      </c>
      <c r="AD6040" t="s">
        <v>73</v>
      </c>
      <c r="AE6040" t="s">
        <v>52</v>
      </c>
      <c r="AF6040" t="s">
        <v>52</v>
      </c>
      <c r="AG6040" t="s">
        <v>52</v>
      </c>
      <c r="AH6040">
        <v>3</v>
      </c>
      <c r="AI6040" t="s">
        <v>97</v>
      </c>
      <c r="AJ6040" t="s">
        <v>53</v>
      </c>
    </row>
    <row r="6041" spans="1:49" hidden="1" x14ac:dyDescent="0.35">
      <c r="A6041" s="2" t="s">
        <v>1575</v>
      </c>
      <c r="B6041">
        <v>19</v>
      </c>
      <c r="C6041">
        <v>1905</v>
      </c>
      <c r="D6041">
        <v>2</v>
      </c>
      <c r="E6041" t="s">
        <v>50</v>
      </c>
      <c r="F6041">
        <v>53</v>
      </c>
      <c r="G6041" t="s">
        <v>72</v>
      </c>
      <c r="I6041" t="s">
        <v>73</v>
      </c>
      <c r="J6041" t="s">
        <v>52</v>
      </c>
      <c r="K6041" t="s">
        <v>52</v>
      </c>
      <c r="L6041" t="s">
        <v>52</v>
      </c>
      <c r="M6041">
        <v>3</v>
      </c>
      <c r="N6041" t="s">
        <v>97</v>
      </c>
      <c r="O6041">
        <v>1</v>
      </c>
      <c r="P6041" s="2">
        <v>2</v>
      </c>
      <c r="Q6041" t="s">
        <v>56</v>
      </c>
      <c r="R6041">
        <v>50</v>
      </c>
      <c r="S6041" s="5">
        <f t="shared" si="94"/>
        <v>0</v>
      </c>
      <c r="T6041" t="s">
        <v>57</v>
      </c>
      <c r="U6041" t="s">
        <v>53</v>
      </c>
      <c r="W6041" t="s">
        <v>53</v>
      </c>
      <c r="Y6041" t="s">
        <v>55</v>
      </c>
      <c r="Z6041" t="s">
        <v>52</v>
      </c>
      <c r="AA6041">
        <v>1</v>
      </c>
      <c r="AB6041" t="s">
        <v>72</v>
      </c>
      <c r="AD6041" t="s">
        <v>73</v>
      </c>
      <c r="AE6041" t="s">
        <v>53</v>
      </c>
      <c r="AF6041" t="s">
        <v>53</v>
      </c>
      <c r="AG6041" t="s">
        <v>53</v>
      </c>
    </row>
    <row r="6042" spans="1:49" hidden="1" x14ac:dyDescent="0.35">
      <c r="A6042" s="2" t="s">
        <v>1575</v>
      </c>
      <c r="B6042">
        <v>19</v>
      </c>
      <c r="C6042">
        <v>1905</v>
      </c>
      <c r="D6042">
        <v>2</v>
      </c>
      <c r="E6042" t="s">
        <v>50</v>
      </c>
      <c r="F6042">
        <v>53</v>
      </c>
      <c r="G6042" t="s">
        <v>72</v>
      </c>
      <c r="I6042" t="s">
        <v>73</v>
      </c>
      <c r="J6042" t="s">
        <v>52</v>
      </c>
      <c r="K6042" t="s">
        <v>52</v>
      </c>
      <c r="L6042" t="s">
        <v>52</v>
      </c>
      <c r="M6042">
        <v>3</v>
      </c>
      <c r="N6042" t="s">
        <v>97</v>
      </c>
      <c r="O6042">
        <v>1</v>
      </c>
      <c r="P6042" s="2">
        <v>3</v>
      </c>
      <c r="Q6042" t="s">
        <v>56</v>
      </c>
      <c r="R6042">
        <v>19</v>
      </c>
      <c r="S6042" s="5">
        <f t="shared" si="94"/>
        <v>0</v>
      </c>
      <c r="T6042" t="s">
        <v>58</v>
      </c>
      <c r="U6042" t="s">
        <v>52</v>
      </c>
      <c r="V6042">
        <v>1</v>
      </c>
      <c r="W6042" t="s">
        <v>52</v>
      </c>
      <c r="X6042">
        <v>2</v>
      </c>
      <c r="Y6042" t="s">
        <v>59</v>
      </c>
      <c r="AB6042" t="s">
        <v>72</v>
      </c>
      <c r="AD6042" t="s">
        <v>73</v>
      </c>
      <c r="AE6042" t="s">
        <v>52</v>
      </c>
      <c r="AF6042" t="s">
        <v>52</v>
      </c>
      <c r="AG6042" t="s">
        <v>52</v>
      </c>
      <c r="AH6042">
        <v>6</v>
      </c>
      <c r="AI6042" t="s">
        <v>79</v>
      </c>
      <c r="AJ6042" t="s">
        <v>53</v>
      </c>
    </row>
    <row r="6043" spans="1:49" x14ac:dyDescent="0.35">
      <c r="A6043" s="2" t="s">
        <v>1575</v>
      </c>
      <c r="B6043">
        <v>19</v>
      </c>
      <c r="C6043">
        <v>1905</v>
      </c>
      <c r="D6043">
        <v>2</v>
      </c>
      <c r="E6043" t="s">
        <v>50</v>
      </c>
      <c r="F6043">
        <v>53</v>
      </c>
      <c r="G6043" t="s">
        <v>72</v>
      </c>
      <c r="I6043" t="s">
        <v>73</v>
      </c>
      <c r="J6043" t="s">
        <v>52</v>
      </c>
      <c r="K6043" t="s">
        <v>52</v>
      </c>
      <c r="L6043" t="s">
        <v>52</v>
      </c>
      <c r="M6043">
        <v>3</v>
      </c>
      <c r="N6043" t="s">
        <v>97</v>
      </c>
      <c r="O6043">
        <v>1</v>
      </c>
      <c r="P6043" s="6">
        <v>4</v>
      </c>
      <c r="Q6043" t="s">
        <v>50</v>
      </c>
      <c r="R6043">
        <v>15</v>
      </c>
      <c r="S6043" s="5">
        <f t="shared" si="94"/>
        <v>1</v>
      </c>
      <c r="T6043" t="s">
        <v>58</v>
      </c>
      <c r="U6043" t="s">
        <v>52</v>
      </c>
      <c r="V6043">
        <v>1</v>
      </c>
      <c r="W6043" t="s">
        <v>52</v>
      </c>
      <c r="X6043">
        <v>2</v>
      </c>
      <c r="Y6043" t="s">
        <v>59</v>
      </c>
      <c r="AB6043" t="s">
        <v>72</v>
      </c>
      <c r="AD6043" t="s">
        <v>73</v>
      </c>
      <c r="AE6043" t="s">
        <v>52</v>
      </c>
      <c r="AF6043" t="s">
        <v>52</v>
      </c>
      <c r="AG6043" t="s">
        <v>52</v>
      </c>
      <c r="AH6043">
        <v>9</v>
      </c>
      <c r="AI6043" t="s">
        <v>86</v>
      </c>
      <c r="AJ6043" t="s">
        <v>52</v>
      </c>
      <c r="AK6043" t="s">
        <v>87</v>
      </c>
      <c r="AM6043" t="s">
        <v>62</v>
      </c>
      <c r="AN6043" t="s">
        <v>53</v>
      </c>
      <c r="AP6043">
        <v>0</v>
      </c>
      <c r="AQ6043">
        <v>0</v>
      </c>
      <c r="AR6043">
        <v>16000</v>
      </c>
      <c r="AS6043">
        <v>4000</v>
      </c>
      <c r="AT6043">
        <v>0</v>
      </c>
      <c r="AU6043">
        <v>0</v>
      </c>
      <c r="AV6043">
        <v>0</v>
      </c>
      <c r="AW6043">
        <v>20000</v>
      </c>
    </row>
    <row r="6044" spans="1:49" hidden="1" x14ac:dyDescent="0.35">
      <c r="A6044" s="2" t="s">
        <v>1576</v>
      </c>
      <c r="B6044">
        <v>7</v>
      </c>
      <c r="C6044">
        <v>704</v>
      </c>
      <c r="D6044">
        <v>2</v>
      </c>
      <c r="E6044" t="s">
        <v>50</v>
      </c>
      <c r="F6044">
        <v>35</v>
      </c>
      <c r="G6044" t="s">
        <v>72</v>
      </c>
      <c r="I6044" t="s">
        <v>73</v>
      </c>
      <c r="J6044" t="s">
        <v>52</v>
      </c>
      <c r="K6044" t="s">
        <v>52</v>
      </c>
      <c r="L6044" t="s">
        <v>52</v>
      </c>
      <c r="M6044">
        <v>6</v>
      </c>
      <c r="N6044" t="s">
        <v>79</v>
      </c>
      <c r="O6044">
        <v>4</v>
      </c>
      <c r="P6044" s="2">
        <v>1</v>
      </c>
      <c r="Q6044" t="s">
        <v>50</v>
      </c>
      <c r="R6044">
        <v>35</v>
      </c>
      <c r="S6044" s="5">
        <f t="shared" si="94"/>
        <v>0</v>
      </c>
      <c r="T6044" t="s">
        <v>54</v>
      </c>
      <c r="U6044" t="s">
        <v>53</v>
      </c>
      <c r="W6044" t="s">
        <v>53</v>
      </c>
      <c r="Y6044" t="s">
        <v>55</v>
      </c>
      <c r="Z6044" t="s">
        <v>52</v>
      </c>
      <c r="AA6044">
        <v>2</v>
      </c>
      <c r="AB6044" t="s">
        <v>72</v>
      </c>
      <c r="AD6044" t="s">
        <v>73</v>
      </c>
      <c r="AE6044" t="s">
        <v>52</v>
      </c>
      <c r="AF6044" t="s">
        <v>52</v>
      </c>
      <c r="AG6044" t="s">
        <v>52</v>
      </c>
      <c r="AH6044">
        <v>6</v>
      </c>
      <c r="AI6044" t="s">
        <v>79</v>
      </c>
      <c r="AJ6044" t="s">
        <v>53</v>
      </c>
    </row>
    <row r="6045" spans="1:49" hidden="1" x14ac:dyDescent="0.35">
      <c r="A6045" s="2" t="s">
        <v>1576</v>
      </c>
      <c r="B6045">
        <v>7</v>
      </c>
      <c r="C6045">
        <v>704</v>
      </c>
      <c r="D6045">
        <v>2</v>
      </c>
      <c r="E6045" t="s">
        <v>50</v>
      </c>
      <c r="F6045">
        <v>35</v>
      </c>
      <c r="G6045" t="s">
        <v>72</v>
      </c>
      <c r="I6045" t="s">
        <v>73</v>
      </c>
      <c r="J6045" t="s">
        <v>52</v>
      </c>
      <c r="K6045" t="s">
        <v>52</v>
      </c>
      <c r="L6045" t="s">
        <v>52</v>
      </c>
      <c r="M6045">
        <v>6</v>
      </c>
      <c r="N6045" t="s">
        <v>79</v>
      </c>
      <c r="O6045">
        <v>4</v>
      </c>
      <c r="P6045" s="2">
        <v>2</v>
      </c>
      <c r="Q6045" t="s">
        <v>56</v>
      </c>
      <c r="R6045">
        <v>38</v>
      </c>
      <c r="S6045" s="5">
        <f t="shared" si="94"/>
        <v>0</v>
      </c>
      <c r="T6045" t="s">
        <v>57</v>
      </c>
      <c r="U6045" t="s">
        <v>53</v>
      </c>
      <c r="W6045" t="s">
        <v>53</v>
      </c>
      <c r="Y6045" t="s">
        <v>55</v>
      </c>
      <c r="Z6045" t="s">
        <v>52</v>
      </c>
      <c r="AA6045">
        <v>1</v>
      </c>
      <c r="AB6045" t="s">
        <v>72</v>
      </c>
      <c r="AD6045" t="s">
        <v>73</v>
      </c>
      <c r="AE6045" t="s">
        <v>53</v>
      </c>
      <c r="AF6045" t="s">
        <v>53</v>
      </c>
      <c r="AG6045" t="s">
        <v>53</v>
      </c>
    </row>
    <row r="6046" spans="1:49" x14ac:dyDescent="0.35">
      <c r="A6046" s="2" t="s">
        <v>1576</v>
      </c>
      <c r="B6046">
        <v>7</v>
      </c>
      <c r="C6046">
        <v>704</v>
      </c>
      <c r="D6046">
        <v>2</v>
      </c>
      <c r="E6046" t="s">
        <v>50</v>
      </c>
      <c r="F6046">
        <v>35</v>
      </c>
      <c r="G6046" t="s">
        <v>72</v>
      </c>
      <c r="I6046" t="s">
        <v>73</v>
      </c>
      <c r="J6046" t="s">
        <v>52</v>
      </c>
      <c r="K6046" t="s">
        <v>52</v>
      </c>
      <c r="L6046" t="s">
        <v>52</v>
      </c>
      <c r="M6046">
        <v>6</v>
      </c>
      <c r="N6046" t="s">
        <v>79</v>
      </c>
      <c r="O6046">
        <v>4</v>
      </c>
      <c r="P6046" s="6">
        <v>4</v>
      </c>
      <c r="Q6046" t="s">
        <v>50</v>
      </c>
      <c r="R6046">
        <v>16</v>
      </c>
      <c r="S6046" s="5">
        <f t="shared" si="94"/>
        <v>1</v>
      </c>
      <c r="T6046" t="s">
        <v>58</v>
      </c>
      <c r="U6046" t="s">
        <v>52</v>
      </c>
      <c r="V6046">
        <v>1</v>
      </c>
      <c r="W6046" t="s">
        <v>52</v>
      </c>
      <c r="X6046">
        <v>2</v>
      </c>
      <c r="Y6046" t="s">
        <v>59</v>
      </c>
      <c r="AB6046" t="s">
        <v>72</v>
      </c>
      <c r="AD6046" t="s">
        <v>73</v>
      </c>
      <c r="AE6046" t="s">
        <v>52</v>
      </c>
      <c r="AF6046" t="s">
        <v>52</v>
      </c>
      <c r="AG6046" t="s">
        <v>52</v>
      </c>
      <c r="AH6046">
        <v>4</v>
      </c>
      <c r="AI6046" t="s">
        <v>83</v>
      </c>
      <c r="AJ6046" t="s">
        <v>53</v>
      </c>
      <c r="AO6046" t="s">
        <v>190</v>
      </c>
    </row>
    <row r="6047" spans="1:49" x14ac:dyDescent="0.35">
      <c r="A6047" s="2" t="s">
        <v>1576</v>
      </c>
      <c r="B6047">
        <v>7</v>
      </c>
      <c r="C6047">
        <v>704</v>
      </c>
      <c r="D6047">
        <v>2</v>
      </c>
      <c r="E6047" t="s">
        <v>50</v>
      </c>
      <c r="F6047">
        <v>35</v>
      </c>
      <c r="G6047" t="s">
        <v>72</v>
      </c>
      <c r="I6047" t="s">
        <v>73</v>
      </c>
      <c r="J6047" t="s">
        <v>52</v>
      </c>
      <c r="K6047" t="s">
        <v>52</v>
      </c>
      <c r="L6047" t="s">
        <v>52</v>
      </c>
      <c r="M6047">
        <v>6</v>
      </c>
      <c r="N6047" t="s">
        <v>79</v>
      </c>
      <c r="O6047">
        <v>4</v>
      </c>
      <c r="P6047" s="6">
        <v>5</v>
      </c>
      <c r="Q6047" t="s">
        <v>56</v>
      </c>
      <c r="R6047">
        <v>10</v>
      </c>
      <c r="S6047" s="5">
        <f t="shared" si="94"/>
        <v>1</v>
      </c>
      <c r="T6047" t="s">
        <v>58</v>
      </c>
      <c r="U6047" t="s">
        <v>52</v>
      </c>
      <c r="V6047">
        <v>1</v>
      </c>
      <c r="W6047" t="s">
        <v>52</v>
      </c>
      <c r="X6047">
        <v>2</v>
      </c>
      <c r="AB6047" t="s">
        <v>72</v>
      </c>
      <c r="AD6047" t="s">
        <v>73</v>
      </c>
      <c r="AE6047" t="s">
        <v>52</v>
      </c>
      <c r="AF6047" t="s">
        <v>52</v>
      </c>
      <c r="AG6047" t="s">
        <v>52</v>
      </c>
      <c r="AH6047">
        <v>4</v>
      </c>
      <c r="AI6047" t="s">
        <v>83</v>
      </c>
      <c r="AJ6047" t="s">
        <v>52</v>
      </c>
      <c r="AK6047" t="s">
        <v>84</v>
      </c>
      <c r="AM6047" t="s">
        <v>62</v>
      </c>
      <c r="AN6047" t="s">
        <v>53</v>
      </c>
      <c r="AP6047">
        <v>0</v>
      </c>
      <c r="AQ6047">
        <v>0</v>
      </c>
      <c r="AR6047">
        <v>20000</v>
      </c>
      <c r="AS6047">
        <v>3000</v>
      </c>
      <c r="AT6047">
        <v>432000</v>
      </c>
      <c r="AU6047">
        <v>0</v>
      </c>
      <c r="AV6047">
        <v>0</v>
      </c>
      <c r="AW6047">
        <v>455000</v>
      </c>
    </row>
    <row r="6048" spans="1:49" x14ac:dyDescent="0.35">
      <c r="A6048" s="2" t="s">
        <v>1576</v>
      </c>
      <c r="B6048">
        <v>7</v>
      </c>
      <c r="C6048">
        <v>704</v>
      </c>
      <c r="D6048">
        <v>2</v>
      </c>
      <c r="E6048" t="s">
        <v>50</v>
      </c>
      <c r="F6048">
        <v>35</v>
      </c>
      <c r="G6048" t="s">
        <v>72</v>
      </c>
      <c r="I6048" t="s">
        <v>73</v>
      </c>
      <c r="J6048" t="s">
        <v>52</v>
      </c>
      <c r="K6048" t="s">
        <v>52</v>
      </c>
      <c r="L6048" t="s">
        <v>52</v>
      </c>
      <c r="M6048">
        <v>6</v>
      </c>
      <c r="N6048" t="s">
        <v>79</v>
      </c>
      <c r="O6048">
        <v>4</v>
      </c>
      <c r="P6048" s="6">
        <v>6</v>
      </c>
      <c r="Q6048" t="s">
        <v>56</v>
      </c>
      <c r="R6048">
        <v>8</v>
      </c>
      <c r="S6048" s="5">
        <f t="shared" si="94"/>
        <v>1</v>
      </c>
      <c r="T6048" t="s">
        <v>58</v>
      </c>
      <c r="U6048" t="s">
        <v>52</v>
      </c>
      <c r="V6048">
        <v>1</v>
      </c>
      <c r="W6048" t="s">
        <v>52</v>
      </c>
      <c r="X6048">
        <v>2</v>
      </c>
      <c r="AB6048" t="s">
        <v>72</v>
      </c>
      <c r="AD6048" t="s">
        <v>73</v>
      </c>
      <c r="AE6048" t="s">
        <v>52</v>
      </c>
      <c r="AF6048" t="s">
        <v>52</v>
      </c>
      <c r="AG6048" t="s">
        <v>52</v>
      </c>
      <c r="AH6048">
        <v>3</v>
      </c>
      <c r="AI6048" t="s">
        <v>97</v>
      </c>
      <c r="AJ6048" t="s">
        <v>52</v>
      </c>
      <c r="AK6048" t="s">
        <v>98</v>
      </c>
      <c r="AM6048" t="s">
        <v>62</v>
      </c>
      <c r="AN6048" t="s">
        <v>53</v>
      </c>
      <c r="AP6048">
        <v>0</v>
      </c>
      <c r="AQ6048">
        <v>0</v>
      </c>
      <c r="AR6048">
        <v>20000</v>
      </c>
      <c r="AS6048">
        <v>2500</v>
      </c>
      <c r="AT6048">
        <v>432000</v>
      </c>
      <c r="AU6048">
        <v>0</v>
      </c>
      <c r="AV6048">
        <v>0</v>
      </c>
      <c r="AW6048">
        <v>454500</v>
      </c>
    </row>
    <row r="6049" spans="1:49" hidden="1" x14ac:dyDescent="0.35">
      <c r="A6049" s="2" t="s">
        <v>1576</v>
      </c>
      <c r="B6049">
        <v>7</v>
      </c>
      <c r="C6049">
        <v>704</v>
      </c>
      <c r="D6049">
        <v>2</v>
      </c>
      <c r="E6049" t="s">
        <v>50</v>
      </c>
      <c r="F6049">
        <v>35</v>
      </c>
      <c r="G6049" t="s">
        <v>72</v>
      </c>
      <c r="I6049" t="s">
        <v>73</v>
      </c>
      <c r="J6049" t="s">
        <v>52</v>
      </c>
      <c r="K6049" t="s">
        <v>52</v>
      </c>
      <c r="L6049" t="s">
        <v>52</v>
      </c>
      <c r="M6049">
        <v>6</v>
      </c>
      <c r="N6049" t="s">
        <v>79</v>
      </c>
      <c r="O6049">
        <v>4</v>
      </c>
      <c r="P6049" s="2">
        <v>7</v>
      </c>
      <c r="Q6049" t="s">
        <v>50</v>
      </c>
      <c r="R6049">
        <v>5</v>
      </c>
      <c r="S6049" s="5">
        <f t="shared" si="94"/>
        <v>0</v>
      </c>
      <c r="T6049" t="s">
        <v>58</v>
      </c>
      <c r="U6049" t="s">
        <v>52</v>
      </c>
      <c r="V6049">
        <v>1</v>
      </c>
      <c r="W6049" t="s">
        <v>52</v>
      </c>
      <c r="X6049">
        <v>2</v>
      </c>
      <c r="AB6049" t="s">
        <v>72</v>
      </c>
      <c r="AD6049" t="s">
        <v>73</v>
      </c>
      <c r="AE6049" t="s">
        <v>53</v>
      </c>
      <c r="AF6049" t="s">
        <v>53</v>
      </c>
      <c r="AG6049" t="s">
        <v>53</v>
      </c>
      <c r="AO6049" t="s">
        <v>70</v>
      </c>
    </row>
    <row r="6050" spans="1:49" hidden="1" x14ac:dyDescent="0.35">
      <c r="A6050" s="2" t="s">
        <v>1577</v>
      </c>
      <c r="B6050">
        <v>12</v>
      </c>
      <c r="C6050">
        <v>1211</v>
      </c>
      <c r="D6050">
        <v>1</v>
      </c>
      <c r="E6050" t="s">
        <v>56</v>
      </c>
      <c r="F6050">
        <v>57</v>
      </c>
      <c r="G6050" t="s">
        <v>72</v>
      </c>
      <c r="I6050" t="s">
        <v>73</v>
      </c>
      <c r="J6050" t="s">
        <v>53</v>
      </c>
      <c r="K6050" t="s">
        <v>53</v>
      </c>
      <c r="L6050" t="s">
        <v>53</v>
      </c>
      <c r="M6050">
        <v>0</v>
      </c>
      <c r="P6050" s="2">
        <v>1</v>
      </c>
      <c r="Q6050" t="s">
        <v>56</v>
      </c>
      <c r="R6050">
        <v>57</v>
      </c>
      <c r="S6050" s="5">
        <f t="shared" si="94"/>
        <v>0</v>
      </c>
      <c r="T6050" t="s">
        <v>54</v>
      </c>
      <c r="U6050" t="s">
        <v>53</v>
      </c>
      <c r="W6050" t="s">
        <v>53</v>
      </c>
      <c r="Y6050" t="s">
        <v>122</v>
      </c>
      <c r="AB6050" t="s">
        <v>72</v>
      </c>
      <c r="AD6050" t="s">
        <v>73</v>
      </c>
      <c r="AE6050" t="s">
        <v>53</v>
      </c>
      <c r="AF6050" t="s">
        <v>53</v>
      </c>
      <c r="AG6050" t="s">
        <v>53</v>
      </c>
    </row>
    <row r="6051" spans="1:49" hidden="1" x14ac:dyDescent="0.35">
      <c r="A6051" s="2" t="s">
        <v>1577</v>
      </c>
      <c r="B6051">
        <v>12</v>
      </c>
      <c r="C6051">
        <v>1211</v>
      </c>
      <c r="D6051">
        <v>1</v>
      </c>
      <c r="E6051" t="s">
        <v>56</v>
      </c>
      <c r="F6051">
        <v>57</v>
      </c>
      <c r="G6051" t="s">
        <v>72</v>
      </c>
      <c r="I6051" t="s">
        <v>73</v>
      </c>
      <c r="J6051" t="s">
        <v>53</v>
      </c>
      <c r="K6051" t="s">
        <v>53</v>
      </c>
      <c r="L6051" t="s">
        <v>53</v>
      </c>
      <c r="M6051">
        <v>0</v>
      </c>
      <c r="P6051" s="2">
        <v>2</v>
      </c>
      <c r="Q6051" t="s">
        <v>50</v>
      </c>
      <c r="R6051">
        <v>30</v>
      </c>
      <c r="S6051" s="5">
        <f t="shared" si="94"/>
        <v>0</v>
      </c>
      <c r="T6051" t="s">
        <v>58</v>
      </c>
      <c r="U6051" t="s">
        <v>53</v>
      </c>
      <c r="W6051" t="s">
        <v>52</v>
      </c>
      <c r="X6051">
        <v>1</v>
      </c>
      <c r="Y6051" t="s">
        <v>59</v>
      </c>
      <c r="AB6051" t="s">
        <v>72</v>
      </c>
      <c r="AD6051" t="s">
        <v>73</v>
      </c>
      <c r="AE6051" t="s">
        <v>52</v>
      </c>
      <c r="AF6051" t="s">
        <v>52</v>
      </c>
      <c r="AG6051" t="s">
        <v>52</v>
      </c>
      <c r="AH6051">
        <v>11</v>
      </c>
      <c r="AI6051" t="s">
        <v>107</v>
      </c>
      <c r="AJ6051" t="s">
        <v>53</v>
      </c>
    </row>
    <row r="6052" spans="1:49" hidden="1" x14ac:dyDescent="0.35">
      <c r="A6052" s="2" t="s">
        <v>1577</v>
      </c>
      <c r="B6052">
        <v>12</v>
      </c>
      <c r="C6052">
        <v>1211</v>
      </c>
      <c r="D6052">
        <v>1</v>
      </c>
      <c r="E6052" t="s">
        <v>56</v>
      </c>
      <c r="F6052">
        <v>57</v>
      </c>
      <c r="G6052" t="s">
        <v>72</v>
      </c>
      <c r="I6052" t="s">
        <v>73</v>
      </c>
      <c r="J6052" t="s">
        <v>53</v>
      </c>
      <c r="K6052" t="s">
        <v>53</v>
      </c>
      <c r="L6052" t="s">
        <v>53</v>
      </c>
      <c r="M6052">
        <v>0</v>
      </c>
      <c r="P6052" s="2">
        <v>3</v>
      </c>
      <c r="Q6052" t="s">
        <v>56</v>
      </c>
      <c r="R6052">
        <v>24</v>
      </c>
      <c r="S6052" s="5">
        <f t="shared" si="94"/>
        <v>0</v>
      </c>
      <c r="T6052" t="s">
        <v>58</v>
      </c>
      <c r="U6052" t="s">
        <v>53</v>
      </c>
      <c r="W6052" t="s">
        <v>52</v>
      </c>
      <c r="X6052">
        <v>1</v>
      </c>
      <c r="Y6052" t="s">
        <v>59</v>
      </c>
      <c r="AB6052" t="s">
        <v>72</v>
      </c>
      <c r="AD6052" t="s">
        <v>73</v>
      </c>
      <c r="AE6052" t="s">
        <v>52</v>
      </c>
      <c r="AF6052" t="s">
        <v>52</v>
      </c>
      <c r="AG6052" t="s">
        <v>52</v>
      </c>
      <c r="AH6052">
        <v>8</v>
      </c>
      <c r="AI6052" t="s">
        <v>60</v>
      </c>
      <c r="AJ6052" t="s">
        <v>53</v>
      </c>
    </row>
    <row r="6053" spans="1:49" hidden="1" x14ac:dyDescent="0.35">
      <c r="A6053" s="2" t="s">
        <v>1578</v>
      </c>
      <c r="B6053">
        <v>6</v>
      </c>
      <c r="C6053">
        <v>603</v>
      </c>
      <c r="D6053">
        <v>1</v>
      </c>
      <c r="E6053" t="s">
        <v>50</v>
      </c>
      <c r="F6053">
        <v>34</v>
      </c>
      <c r="G6053" t="s">
        <v>72</v>
      </c>
      <c r="I6053" t="s">
        <v>73</v>
      </c>
      <c r="J6053" t="s">
        <v>52</v>
      </c>
      <c r="K6053" t="s">
        <v>52</v>
      </c>
      <c r="L6053" t="s">
        <v>53</v>
      </c>
      <c r="M6053">
        <v>0</v>
      </c>
      <c r="O6053">
        <v>4</v>
      </c>
      <c r="P6053" s="2">
        <v>1</v>
      </c>
      <c r="Q6053" t="s">
        <v>50</v>
      </c>
      <c r="R6053">
        <v>34</v>
      </c>
      <c r="S6053" s="5">
        <f t="shared" si="94"/>
        <v>0</v>
      </c>
      <c r="T6053" t="s">
        <v>54</v>
      </c>
      <c r="U6053" t="s">
        <v>53</v>
      </c>
      <c r="W6053" t="s">
        <v>53</v>
      </c>
      <c r="Y6053" t="s">
        <v>55</v>
      </c>
      <c r="Z6053" t="s">
        <v>52</v>
      </c>
      <c r="AA6053">
        <v>2</v>
      </c>
      <c r="AB6053" t="s">
        <v>72</v>
      </c>
      <c r="AD6053" t="s">
        <v>73</v>
      </c>
      <c r="AE6053" t="s">
        <v>52</v>
      </c>
      <c r="AF6053" t="s">
        <v>52</v>
      </c>
      <c r="AG6053" t="s">
        <v>53</v>
      </c>
    </row>
    <row r="6054" spans="1:49" hidden="1" x14ac:dyDescent="0.35">
      <c r="A6054" s="2" t="s">
        <v>1578</v>
      </c>
      <c r="B6054">
        <v>6</v>
      </c>
      <c r="C6054">
        <v>603</v>
      </c>
      <c r="D6054">
        <v>1</v>
      </c>
      <c r="E6054" t="s">
        <v>50</v>
      </c>
      <c r="F6054">
        <v>34</v>
      </c>
      <c r="G6054" t="s">
        <v>72</v>
      </c>
      <c r="I6054" t="s">
        <v>73</v>
      </c>
      <c r="J6054" t="s">
        <v>52</v>
      </c>
      <c r="K6054" t="s">
        <v>52</v>
      </c>
      <c r="L6054" t="s">
        <v>53</v>
      </c>
      <c r="M6054">
        <v>0</v>
      </c>
      <c r="O6054">
        <v>4</v>
      </c>
      <c r="P6054" s="2">
        <v>2</v>
      </c>
      <c r="Q6054" t="s">
        <v>56</v>
      </c>
      <c r="R6054">
        <v>34</v>
      </c>
      <c r="S6054" s="5">
        <f t="shared" si="94"/>
        <v>0</v>
      </c>
      <c r="T6054" t="s">
        <v>57</v>
      </c>
      <c r="U6054" t="s">
        <v>53</v>
      </c>
      <c r="W6054" t="s">
        <v>53</v>
      </c>
      <c r="Y6054" t="s">
        <v>55</v>
      </c>
      <c r="Z6054" t="s">
        <v>52</v>
      </c>
      <c r="AA6054">
        <v>1</v>
      </c>
      <c r="AB6054" t="s">
        <v>72</v>
      </c>
      <c r="AD6054" t="s">
        <v>73</v>
      </c>
      <c r="AE6054" t="s">
        <v>53</v>
      </c>
      <c r="AF6054" t="s">
        <v>53</v>
      </c>
      <c r="AG6054" t="s">
        <v>53</v>
      </c>
    </row>
    <row r="6055" spans="1:49" x14ac:dyDescent="0.35">
      <c r="A6055" s="2" t="s">
        <v>1578</v>
      </c>
      <c r="B6055">
        <v>6</v>
      </c>
      <c r="C6055">
        <v>603</v>
      </c>
      <c r="D6055">
        <v>1</v>
      </c>
      <c r="E6055" t="s">
        <v>50</v>
      </c>
      <c r="F6055">
        <v>34</v>
      </c>
      <c r="G6055" t="s">
        <v>72</v>
      </c>
      <c r="I6055" t="s">
        <v>73</v>
      </c>
      <c r="J6055" t="s">
        <v>52</v>
      </c>
      <c r="K6055" t="s">
        <v>52</v>
      </c>
      <c r="L6055" t="s">
        <v>53</v>
      </c>
      <c r="M6055">
        <v>0</v>
      </c>
      <c r="O6055">
        <v>4</v>
      </c>
      <c r="P6055" s="6">
        <v>3</v>
      </c>
      <c r="Q6055" t="s">
        <v>50</v>
      </c>
      <c r="R6055">
        <v>12</v>
      </c>
      <c r="S6055" s="5">
        <f t="shared" si="94"/>
        <v>1</v>
      </c>
      <c r="T6055" t="s">
        <v>58</v>
      </c>
      <c r="U6055" t="s">
        <v>52</v>
      </c>
      <c r="V6055">
        <v>1</v>
      </c>
      <c r="W6055" t="s">
        <v>52</v>
      </c>
      <c r="X6055">
        <v>2</v>
      </c>
      <c r="AB6055" t="s">
        <v>72</v>
      </c>
      <c r="AD6055" t="s">
        <v>73</v>
      </c>
      <c r="AE6055" t="s">
        <v>52</v>
      </c>
      <c r="AF6055" t="s">
        <v>52</v>
      </c>
      <c r="AG6055" t="s">
        <v>52</v>
      </c>
      <c r="AH6055">
        <v>4</v>
      </c>
      <c r="AI6055" t="s">
        <v>63</v>
      </c>
      <c r="AJ6055" t="s">
        <v>52</v>
      </c>
      <c r="AK6055" t="s">
        <v>64</v>
      </c>
      <c r="AM6055" t="s">
        <v>62</v>
      </c>
      <c r="AN6055" t="s">
        <v>53</v>
      </c>
      <c r="AP6055">
        <v>0</v>
      </c>
      <c r="AQ6055">
        <v>300000</v>
      </c>
      <c r="AR6055">
        <v>15000</v>
      </c>
      <c r="AS6055">
        <v>10000</v>
      </c>
      <c r="AT6055">
        <v>0</v>
      </c>
      <c r="AU6055">
        <v>0</v>
      </c>
      <c r="AV6055">
        <v>0</v>
      </c>
      <c r="AW6055">
        <v>325000</v>
      </c>
    </row>
    <row r="6056" spans="1:49" x14ac:dyDescent="0.35">
      <c r="A6056" s="2" t="s">
        <v>1578</v>
      </c>
      <c r="B6056">
        <v>6</v>
      </c>
      <c r="C6056">
        <v>603</v>
      </c>
      <c r="D6056">
        <v>1</v>
      </c>
      <c r="E6056" t="s">
        <v>50</v>
      </c>
      <c r="F6056">
        <v>34</v>
      </c>
      <c r="G6056" t="s">
        <v>72</v>
      </c>
      <c r="I6056" t="s">
        <v>73</v>
      </c>
      <c r="J6056" t="s">
        <v>52</v>
      </c>
      <c r="K6056" t="s">
        <v>52</v>
      </c>
      <c r="L6056" t="s">
        <v>53</v>
      </c>
      <c r="M6056">
        <v>0</v>
      </c>
      <c r="O6056">
        <v>4</v>
      </c>
      <c r="P6056" s="6">
        <v>4</v>
      </c>
      <c r="Q6056" t="s">
        <v>56</v>
      </c>
      <c r="R6056">
        <v>8</v>
      </c>
      <c r="S6056" s="5">
        <f t="shared" si="94"/>
        <v>1</v>
      </c>
      <c r="T6056" t="s">
        <v>58</v>
      </c>
      <c r="U6056" t="s">
        <v>52</v>
      </c>
      <c r="V6056">
        <v>1</v>
      </c>
      <c r="W6056" t="s">
        <v>52</v>
      </c>
      <c r="X6056">
        <v>2</v>
      </c>
      <c r="AB6056" t="s">
        <v>72</v>
      </c>
      <c r="AD6056" t="s">
        <v>73</v>
      </c>
      <c r="AE6056" t="s">
        <v>53</v>
      </c>
      <c r="AF6056" t="s">
        <v>53</v>
      </c>
      <c r="AG6056" t="s">
        <v>52</v>
      </c>
      <c r="AH6056">
        <v>2</v>
      </c>
      <c r="AI6056" t="s">
        <v>65</v>
      </c>
      <c r="AJ6056" t="s">
        <v>52</v>
      </c>
      <c r="AK6056" t="s">
        <v>66</v>
      </c>
      <c r="AM6056" t="s">
        <v>62</v>
      </c>
      <c r="AN6056" t="s">
        <v>53</v>
      </c>
      <c r="AP6056">
        <v>0</v>
      </c>
      <c r="AQ6056">
        <v>0</v>
      </c>
      <c r="AR6056">
        <v>40000</v>
      </c>
      <c r="AS6056">
        <v>18000</v>
      </c>
      <c r="AT6056">
        <v>0</v>
      </c>
      <c r="AU6056">
        <v>0</v>
      </c>
      <c r="AV6056">
        <v>0</v>
      </c>
      <c r="AW6056">
        <v>58000</v>
      </c>
    </row>
    <row r="6057" spans="1:49" x14ac:dyDescent="0.35">
      <c r="A6057" s="2" t="s">
        <v>1578</v>
      </c>
      <c r="B6057">
        <v>6</v>
      </c>
      <c r="C6057">
        <v>603</v>
      </c>
      <c r="D6057">
        <v>1</v>
      </c>
      <c r="E6057" t="s">
        <v>50</v>
      </c>
      <c r="F6057">
        <v>34</v>
      </c>
      <c r="G6057" t="s">
        <v>72</v>
      </c>
      <c r="I6057" t="s">
        <v>73</v>
      </c>
      <c r="J6057" t="s">
        <v>52</v>
      </c>
      <c r="K6057" t="s">
        <v>52</v>
      </c>
      <c r="L6057" t="s">
        <v>53</v>
      </c>
      <c r="M6057">
        <v>0</v>
      </c>
      <c r="O6057">
        <v>4</v>
      </c>
      <c r="P6057" s="6">
        <v>5</v>
      </c>
      <c r="Q6057" t="s">
        <v>50</v>
      </c>
      <c r="R6057">
        <v>7</v>
      </c>
      <c r="S6057" s="5">
        <f t="shared" si="94"/>
        <v>1</v>
      </c>
      <c r="T6057" t="s">
        <v>58</v>
      </c>
      <c r="U6057" t="s">
        <v>52</v>
      </c>
      <c r="V6057">
        <v>1</v>
      </c>
      <c r="W6057" t="s">
        <v>52</v>
      </c>
      <c r="X6057">
        <v>2</v>
      </c>
      <c r="AB6057" t="s">
        <v>72</v>
      </c>
      <c r="AD6057" t="s">
        <v>73</v>
      </c>
      <c r="AE6057" t="s">
        <v>53</v>
      </c>
      <c r="AF6057" t="s">
        <v>53</v>
      </c>
      <c r="AG6057" t="s">
        <v>53</v>
      </c>
      <c r="AO6057" t="s">
        <v>190</v>
      </c>
    </row>
    <row r="6058" spans="1:49" hidden="1" x14ac:dyDescent="0.35">
      <c r="A6058" s="2" t="s">
        <v>1578</v>
      </c>
      <c r="B6058">
        <v>6</v>
      </c>
      <c r="C6058">
        <v>603</v>
      </c>
      <c r="D6058">
        <v>1</v>
      </c>
      <c r="E6058" t="s">
        <v>50</v>
      </c>
      <c r="F6058">
        <v>34</v>
      </c>
      <c r="G6058" t="s">
        <v>72</v>
      </c>
      <c r="I6058" t="s">
        <v>73</v>
      </c>
      <c r="J6058" t="s">
        <v>52</v>
      </c>
      <c r="K6058" t="s">
        <v>52</v>
      </c>
      <c r="L6058" t="s">
        <v>53</v>
      </c>
      <c r="M6058">
        <v>0</v>
      </c>
      <c r="O6058">
        <v>4</v>
      </c>
      <c r="P6058" s="2">
        <v>6</v>
      </c>
      <c r="Q6058" t="s">
        <v>50</v>
      </c>
      <c r="R6058">
        <v>0</v>
      </c>
      <c r="S6058" s="5">
        <f t="shared" si="94"/>
        <v>0</v>
      </c>
      <c r="T6058" t="s">
        <v>58</v>
      </c>
      <c r="U6058" t="s">
        <v>52</v>
      </c>
      <c r="V6058">
        <v>1</v>
      </c>
      <c r="W6058" t="s">
        <v>52</v>
      </c>
      <c r="X6058">
        <v>2</v>
      </c>
      <c r="AB6058" t="s">
        <v>72</v>
      </c>
      <c r="AD6058" t="s">
        <v>73</v>
      </c>
    </row>
    <row r="6059" spans="1:49" hidden="1" x14ac:dyDescent="0.35">
      <c r="A6059" s="2" t="s">
        <v>1579</v>
      </c>
      <c r="B6059">
        <v>4</v>
      </c>
      <c r="C6059">
        <v>407</v>
      </c>
      <c r="D6059">
        <v>2</v>
      </c>
      <c r="E6059" t="s">
        <v>50</v>
      </c>
      <c r="F6059">
        <v>27</v>
      </c>
      <c r="G6059" t="s">
        <v>72</v>
      </c>
      <c r="I6059" t="s">
        <v>52</v>
      </c>
      <c r="J6059" t="s">
        <v>52</v>
      </c>
      <c r="K6059" t="s">
        <v>52</v>
      </c>
      <c r="L6059" t="s">
        <v>52</v>
      </c>
      <c r="M6059">
        <v>9</v>
      </c>
      <c r="N6059" t="s">
        <v>80</v>
      </c>
      <c r="O6059">
        <v>1</v>
      </c>
      <c r="P6059" s="2">
        <v>1</v>
      </c>
      <c r="Q6059" t="s">
        <v>50</v>
      </c>
      <c r="R6059">
        <v>27</v>
      </c>
      <c r="S6059" s="5">
        <f t="shared" si="94"/>
        <v>0</v>
      </c>
      <c r="T6059" t="s">
        <v>54</v>
      </c>
      <c r="U6059" t="s">
        <v>53</v>
      </c>
      <c r="W6059" t="s">
        <v>53</v>
      </c>
      <c r="Y6059" t="s">
        <v>55</v>
      </c>
      <c r="Z6059" t="s">
        <v>52</v>
      </c>
      <c r="AA6059">
        <v>2</v>
      </c>
      <c r="AB6059" t="s">
        <v>72</v>
      </c>
      <c r="AD6059" t="s">
        <v>52</v>
      </c>
      <c r="AE6059" t="s">
        <v>52</v>
      </c>
      <c r="AF6059" t="s">
        <v>52</v>
      </c>
      <c r="AG6059" t="s">
        <v>52</v>
      </c>
      <c r="AH6059">
        <v>9</v>
      </c>
      <c r="AI6059" t="s">
        <v>80</v>
      </c>
      <c r="AJ6059" t="s">
        <v>53</v>
      </c>
    </row>
    <row r="6060" spans="1:49" hidden="1" x14ac:dyDescent="0.35">
      <c r="A6060" s="2" t="s">
        <v>1579</v>
      </c>
      <c r="B6060">
        <v>4</v>
      </c>
      <c r="C6060">
        <v>407</v>
      </c>
      <c r="D6060">
        <v>2</v>
      </c>
      <c r="E6060" t="s">
        <v>50</v>
      </c>
      <c r="F6060">
        <v>27</v>
      </c>
      <c r="G6060" t="s">
        <v>72</v>
      </c>
      <c r="I6060" t="s">
        <v>52</v>
      </c>
      <c r="J6060" t="s">
        <v>52</v>
      </c>
      <c r="K6060" t="s">
        <v>52</v>
      </c>
      <c r="L6060" t="s">
        <v>52</v>
      </c>
      <c r="M6060">
        <v>9</v>
      </c>
      <c r="N6060" t="s">
        <v>80</v>
      </c>
      <c r="O6060">
        <v>1</v>
      </c>
      <c r="P6060" s="2">
        <v>2</v>
      </c>
      <c r="Q6060" t="s">
        <v>56</v>
      </c>
      <c r="R6060">
        <v>25</v>
      </c>
      <c r="S6060" s="5">
        <f t="shared" si="94"/>
        <v>0</v>
      </c>
      <c r="T6060" t="s">
        <v>57</v>
      </c>
      <c r="U6060" t="s">
        <v>53</v>
      </c>
      <c r="W6060" t="s">
        <v>53</v>
      </c>
      <c r="Y6060" t="s">
        <v>55</v>
      </c>
      <c r="Z6060" t="s">
        <v>52</v>
      </c>
      <c r="AA6060">
        <v>1</v>
      </c>
      <c r="AB6060" t="s">
        <v>72</v>
      </c>
      <c r="AD6060" t="s">
        <v>73</v>
      </c>
      <c r="AE6060" t="s">
        <v>52</v>
      </c>
      <c r="AF6060" t="s">
        <v>52</v>
      </c>
      <c r="AG6060" t="s">
        <v>52</v>
      </c>
      <c r="AH6060">
        <v>8</v>
      </c>
      <c r="AI6060" t="s">
        <v>60</v>
      </c>
      <c r="AJ6060" t="s">
        <v>53</v>
      </c>
    </row>
    <row r="6061" spans="1:49" hidden="1" x14ac:dyDescent="0.35">
      <c r="A6061" s="2" t="s">
        <v>1579</v>
      </c>
      <c r="B6061">
        <v>4</v>
      </c>
      <c r="C6061">
        <v>407</v>
      </c>
      <c r="D6061">
        <v>2</v>
      </c>
      <c r="E6061" t="s">
        <v>50</v>
      </c>
      <c r="F6061">
        <v>27</v>
      </c>
      <c r="G6061" t="s">
        <v>72</v>
      </c>
      <c r="I6061" t="s">
        <v>52</v>
      </c>
      <c r="J6061" t="s">
        <v>52</v>
      </c>
      <c r="K6061" t="s">
        <v>52</v>
      </c>
      <c r="L6061" t="s">
        <v>52</v>
      </c>
      <c r="M6061">
        <v>9</v>
      </c>
      <c r="N6061" t="s">
        <v>80</v>
      </c>
      <c r="O6061">
        <v>1</v>
      </c>
      <c r="P6061" s="2">
        <v>3</v>
      </c>
      <c r="Q6061" t="s">
        <v>56</v>
      </c>
      <c r="R6061">
        <v>2</v>
      </c>
      <c r="S6061" s="5">
        <f t="shared" si="94"/>
        <v>0</v>
      </c>
      <c r="T6061" t="s">
        <v>58</v>
      </c>
      <c r="U6061" t="s">
        <v>52</v>
      </c>
      <c r="V6061">
        <v>1</v>
      </c>
      <c r="W6061" t="s">
        <v>52</v>
      </c>
      <c r="X6061">
        <v>2</v>
      </c>
      <c r="AB6061" t="s">
        <v>72</v>
      </c>
      <c r="AD6061" t="s">
        <v>73</v>
      </c>
    </row>
    <row r="6062" spans="1:49" hidden="1" x14ac:dyDescent="0.35">
      <c r="A6062" s="2" t="s">
        <v>1580</v>
      </c>
      <c r="B6062">
        <v>6</v>
      </c>
      <c r="C6062">
        <v>605</v>
      </c>
      <c r="D6062">
        <v>2</v>
      </c>
      <c r="E6062" t="s">
        <v>50</v>
      </c>
      <c r="F6062">
        <v>31</v>
      </c>
      <c r="G6062" t="s">
        <v>155</v>
      </c>
      <c r="H6062" t="s">
        <v>52</v>
      </c>
      <c r="I6062" t="s">
        <v>52</v>
      </c>
      <c r="J6062" t="s">
        <v>53</v>
      </c>
      <c r="K6062" t="s">
        <v>53</v>
      </c>
      <c r="L6062" t="s">
        <v>53</v>
      </c>
      <c r="M6062">
        <v>0</v>
      </c>
      <c r="O6062">
        <v>2</v>
      </c>
      <c r="P6062" s="2">
        <v>1</v>
      </c>
      <c r="Q6062" t="s">
        <v>50</v>
      </c>
      <c r="R6062">
        <v>31</v>
      </c>
      <c r="S6062" s="5">
        <f t="shared" si="94"/>
        <v>0</v>
      </c>
      <c r="T6062" t="s">
        <v>54</v>
      </c>
      <c r="U6062" t="s">
        <v>53</v>
      </c>
      <c r="W6062" t="s">
        <v>53</v>
      </c>
      <c r="Y6062" t="s">
        <v>55</v>
      </c>
      <c r="Z6062" t="s">
        <v>52</v>
      </c>
      <c r="AA6062">
        <v>2</v>
      </c>
      <c r="AB6062" t="s">
        <v>155</v>
      </c>
      <c r="AC6062" t="s">
        <v>52</v>
      </c>
      <c r="AD6062" t="s">
        <v>52</v>
      </c>
      <c r="AE6062" t="s">
        <v>53</v>
      </c>
      <c r="AF6062" t="s">
        <v>53</v>
      </c>
      <c r="AG6062" t="s">
        <v>53</v>
      </c>
    </row>
    <row r="6063" spans="1:49" hidden="1" x14ac:dyDescent="0.35">
      <c r="A6063" s="2" t="s">
        <v>1580</v>
      </c>
      <c r="B6063">
        <v>6</v>
      </c>
      <c r="C6063">
        <v>605</v>
      </c>
      <c r="D6063">
        <v>2</v>
      </c>
      <c r="E6063" t="s">
        <v>50</v>
      </c>
      <c r="F6063">
        <v>31</v>
      </c>
      <c r="G6063" t="s">
        <v>155</v>
      </c>
      <c r="H6063" t="s">
        <v>52</v>
      </c>
      <c r="I6063" t="s">
        <v>52</v>
      </c>
      <c r="J6063" t="s">
        <v>53</v>
      </c>
      <c r="K6063" t="s">
        <v>53</v>
      </c>
      <c r="L6063" t="s">
        <v>53</v>
      </c>
      <c r="M6063">
        <v>0</v>
      </c>
      <c r="O6063">
        <v>2</v>
      </c>
      <c r="P6063" s="2">
        <v>2</v>
      </c>
      <c r="Q6063" t="s">
        <v>56</v>
      </c>
      <c r="R6063">
        <v>28</v>
      </c>
      <c r="S6063" s="5">
        <f t="shared" si="94"/>
        <v>0</v>
      </c>
      <c r="T6063" t="s">
        <v>57</v>
      </c>
      <c r="U6063" t="s">
        <v>53</v>
      </c>
      <c r="W6063" t="s">
        <v>53</v>
      </c>
      <c r="Y6063" t="s">
        <v>55</v>
      </c>
      <c r="Z6063" t="s">
        <v>52</v>
      </c>
      <c r="AA6063">
        <v>1</v>
      </c>
      <c r="AB6063" t="s">
        <v>155</v>
      </c>
      <c r="AC6063" t="s">
        <v>52</v>
      </c>
      <c r="AD6063" t="s">
        <v>52</v>
      </c>
      <c r="AE6063" t="s">
        <v>53</v>
      </c>
      <c r="AF6063" t="s">
        <v>53</v>
      </c>
      <c r="AG6063" t="s">
        <v>53</v>
      </c>
    </row>
    <row r="6064" spans="1:49" x14ac:dyDescent="0.35">
      <c r="A6064" s="2" t="s">
        <v>1580</v>
      </c>
      <c r="B6064">
        <v>6</v>
      </c>
      <c r="C6064">
        <v>605</v>
      </c>
      <c r="D6064">
        <v>2</v>
      </c>
      <c r="E6064" t="s">
        <v>50</v>
      </c>
      <c r="F6064">
        <v>31</v>
      </c>
      <c r="G6064" t="s">
        <v>155</v>
      </c>
      <c r="H6064" t="s">
        <v>52</v>
      </c>
      <c r="I6064" t="s">
        <v>52</v>
      </c>
      <c r="J6064" t="s">
        <v>53</v>
      </c>
      <c r="K6064" t="s">
        <v>53</v>
      </c>
      <c r="L6064" t="s">
        <v>53</v>
      </c>
      <c r="M6064">
        <v>0</v>
      </c>
      <c r="O6064">
        <v>2</v>
      </c>
      <c r="P6064" s="6">
        <v>3</v>
      </c>
      <c r="Q6064" t="s">
        <v>56</v>
      </c>
      <c r="R6064">
        <v>10</v>
      </c>
      <c r="S6064" s="5">
        <f t="shared" si="94"/>
        <v>1</v>
      </c>
      <c r="T6064" t="s">
        <v>58</v>
      </c>
      <c r="U6064" t="s">
        <v>52</v>
      </c>
      <c r="V6064">
        <v>1</v>
      </c>
      <c r="W6064" t="s">
        <v>52</v>
      </c>
      <c r="X6064">
        <v>2</v>
      </c>
      <c r="AB6064" t="s">
        <v>155</v>
      </c>
      <c r="AC6064" t="s">
        <v>52</v>
      </c>
      <c r="AD6064" t="s">
        <v>52</v>
      </c>
      <c r="AE6064" t="s">
        <v>52</v>
      </c>
      <c r="AF6064" t="s">
        <v>52</v>
      </c>
      <c r="AG6064" t="s">
        <v>52</v>
      </c>
      <c r="AH6064">
        <v>4</v>
      </c>
      <c r="AI6064" t="s">
        <v>63</v>
      </c>
      <c r="AJ6064" t="s">
        <v>52</v>
      </c>
      <c r="AK6064" t="s">
        <v>64</v>
      </c>
      <c r="AM6064" t="s">
        <v>62</v>
      </c>
      <c r="AN6064" t="s">
        <v>53</v>
      </c>
      <c r="AP6064">
        <v>0</v>
      </c>
      <c r="AQ6064">
        <v>0</v>
      </c>
      <c r="AR6064">
        <v>40000</v>
      </c>
      <c r="AS6064">
        <v>60000</v>
      </c>
      <c r="AT6064">
        <v>40000</v>
      </c>
      <c r="AU6064">
        <v>0</v>
      </c>
      <c r="AV6064">
        <v>0</v>
      </c>
      <c r="AW6064">
        <v>140000</v>
      </c>
    </row>
    <row r="6065" spans="1:49" hidden="1" x14ac:dyDescent="0.35">
      <c r="A6065" s="2" t="s">
        <v>1580</v>
      </c>
      <c r="B6065">
        <v>6</v>
      </c>
      <c r="C6065">
        <v>605</v>
      </c>
      <c r="D6065">
        <v>2</v>
      </c>
      <c r="E6065" t="s">
        <v>50</v>
      </c>
      <c r="F6065">
        <v>31</v>
      </c>
      <c r="G6065" t="s">
        <v>155</v>
      </c>
      <c r="H6065" t="s">
        <v>52</v>
      </c>
      <c r="I6065" t="s">
        <v>52</v>
      </c>
      <c r="J6065" t="s">
        <v>53</v>
      </c>
      <c r="K6065" t="s">
        <v>53</v>
      </c>
      <c r="L6065" t="s">
        <v>53</v>
      </c>
      <c r="M6065">
        <v>0</v>
      </c>
      <c r="O6065">
        <v>2</v>
      </c>
      <c r="P6065" s="2">
        <v>4</v>
      </c>
      <c r="Q6065" t="s">
        <v>56</v>
      </c>
      <c r="R6065">
        <v>4</v>
      </c>
      <c r="S6065" s="5">
        <f t="shared" si="94"/>
        <v>0</v>
      </c>
      <c r="T6065" t="s">
        <v>58</v>
      </c>
      <c r="U6065" t="s">
        <v>52</v>
      </c>
      <c r="V6065">
        <v>1</v>
      </c>
      <c r="W6065" t="s">
        <v>52</v>
      </c>
      <c r="X6065">
        <v>2</v>
      </c>
      <c r="AB6065" t="s">
        <v>155</v>
      </c>
      <c r="AC6065" t="s">
        <v>52</v>
      </c>
      <c r="AD6065" t="s">
        <v>52</v>
      </c>
      <c r="AE6065" t="s">
        <v>53</v>
      </c>
      <c r="AF6065" t="s">
        <v>53</v>
      </c>
      <c r="AG6065" t="s">
        <v>53</v>
      </c>
      <c r="AO6065" t="s">
        <v>70</v>
      </c>
    </row>
    <row r="6066" spans="1:49" hidden="1" x14ac:dyDescent="0.35">
      <c r="A6066" s="2" t="s">
        <v>1581</v>
      </c>
      <c r="B6066">
        <v>7</v>
      </c>
      <c r="C6066">
        <v>701</v>
      </c>
      <c r="D6066">
        <v>2</v>
      </c>
      <c r="E6066" t="s">
        <v>50</v>
      </c>
      <c r="F6066">
        <v>57</v>
      </c>
      <c r="G6066" t="s">
        <v>72</v>
      </c>
      <c r="I6066" t="s">
        <v>73</v>
      </c>
      <c r="J6066" t="s">
        <v>52</v>
      </c>
      <c r="K6066" t="s">
        <v>52</v>
      </c>
      <c r="L6066" t="s">
        <v>52</v>
      </c>
      <c r="M6066">
        <v>6</v>
      </c>
      <c r="N6066" t="s">
        <v>78</v>
      </c>
      <c r="O6066">
        <v>1</v>
      </c>
      <c r="P6066" s="2">
        <v>1</v>
      </c>
      <c r="Q6066" t="s">
        <v>50</v>
      </c>
      <c r="R6066">
        <v>57</v>
      </c>
      <c r="S6066" s="5">
        <f t="shared" si="94"/>
        <v>0</v>
      </c>
      <c r="T6066" t="s">
        <v>54</v>
      </c>
      <c r="U6066" t="s">
        <v>53</v>
      </c>
      <c r="W6066" t="s">
        <v>53</v>
      </c>
      <c r="Y6066" t="s">
        <v>55</v>
      </c>
      <c r="Z6066" t="s">
        <v>52</v>
      </c>
      <c r="AA6066">
        <v>2</v>
      </c>
      <c r="AB6066" t="s">
        <v>72</v>
      </c>
      <c r="AD6066" t="s">
        <v>73</v>
      </c>
      <c r="AE6066" t="s">
        <v>52</v>
      </c>
      <c r="AF6066" t="s">
        <v>52</v>
      </c>
      <c r="AG6066" t="s">
        <v>52</v>
      </c>
      <c r="AH6066">
        <v>6</v>
      </c>
      <c r="AI6066" t="s">
        <v>78</v>
      </c>
      <c r="AJ6066" t="s">
        <v>53</v>
      </c>
    </row>
    <row r="6067" spans="1:49" hidden="1" x14ac:dyDescent="0.35">
      <c r="A6067" s="2" t="s">
        <v>1581</v>
      </c>
      <c r="B6067">
        <v>7</v>
      </c>
      <c r="C6067">
        <v>701</v>
      </c>
      <c r="D6067">
        <v>2</v>
      </c>
      <c r="E6067" t="s">
        <v>50</v>
      </c>
      <c r="F6067">
        <v>57</v>
      </c>
      <c r="G6067" t="s">
        <v>72</v>
      </c>
      <c r="I6067" t="s">
        <v>73</v>
      </c>
      <c r="J6067" t="s">
        <v>52</v>
      </c>
      <c r="K6067" t="s">
        <v>52</v>
      </c>
      <c r="L6067" t="s">
        <v>52</v>
      </c>
      <c r="M6067">
        <v>6</v>
      </c>
      <c r="N6067" t="s">
        <v>78</v>
      </c>
      <c r="O6067">
        <v>1</v>
      </c>
      <c r="P6067" s="2">
        <v>2</v>
      </c>
      <c r="Q6067" t="s">
        <v>56</v>
      </c>
      <c r="R6067">
        <v>42</v>
      </c>
      <c r="S6067" s="5">
        <f t="shared" si="94"/>
        <v>0</v>
      </c>
      <c r="T6067" t="s">
        <v>57</v>
      </c>
      <c r="U6067" t="s">
        <v>53</v>
      </c>
      <c r="W6067" t="s">
        <v>53</v>
      </c>
      <c r="Y6067" t="s">
        <v>55</v>
      </c>
      <c r="Z6067" t="s">
        <v>52</v>
      </c>
      <c r="AA6067">
        <v>1</v>
      </c>
      <c r="AB6067" t="s">
        <v>72</v>
      </c>
      <c r="AD6067" t="s">
        <v>73</v>
      </c>
      <c r="AE6067" t="s">
        <v>53</v>
      </c>
      <c r="AF6067" t="s">
        <v>53</v>
      </c>
      <c r="AG6067" t="s">
        <v>52</v>
      </c>
      <c r="AH6067">
        <v>2</v>
      </c>
      <c r="AI6067" t="s">
        <v>65</v>
      </c>
      <c r="AJ6067" t="s">
        <v>53</v>
      </c>
    </row>
    <row r="6068" spans="1:49" hidden="1" x14ac:dyDescent="0.35">
      <c r="A6068" s="2" t="s">
        <v>1581</v>
      </c>
      <c r="B6068">
        <v>7</v>
      </c>
      <c r="C6068">
        <v>701</v>
      </c>
      <c r="D6068">
        <v>2</v>
      </c>
      <c r="E6068" t="s">
        <v>50</v>
      </c>
      <c r="F6068">
        <v>57</v>
      </c>
      <c r="G6068" t="s">
        <v>72</v>
      </c>
      <c r="I6068" t="s">
        <v>73</v>
      </c>
      <c r="J6068" t="s">
        <v>52</v>
      </c>
      <c r="K6068" t="s">
        <v>52</v>
      </c>
      <c r="L6068" t="s">
        <v>52</v>
      </c>
      <c r="M6068">
        <v>6</v>
      </c>
      <c r="N6068" t="s">
        <v>78</v>
      </c>
      <c r="O6068">
        <v>1</v>
      </c>
      <c r="P6068" s="2">
        <v>3</v>
      </c>
      <c r="Q6068" t="s">
        <v>50</v>
      </c>
      <c r="R6068">
        <v>23</v>
      </c>
      <c r="S6068" s="5">
        <f t="shared" si="94"/>
        <v>0</v>
      </c>
      <c r="T6068" t="s">
        <v>58</v>
      </c>
      <c r="U6068" t="s">
        <v>52</v>
      </c>
      <c r="V6068">
        <v>1</v>
      </c>
      <c r="W6068" t="s">
        <v>53</v>
      </c>
      <c r="Y6068" t="s">
        <v>59</v>
      </c>
      <c r="AB6068" t="s">
        <v>72</v>
      </c>
      <c r="AD6068" t="s">
        <v>73</v>
      </c>
      <c r="AE6068" t="s">
        <v>52</v>
      </c>
      <c r="AF6068" t="s">
        <v>52</v>
      </c>
      <c r="AG6068" t="s">
        <v>52</v>
      </c>
      <c r="AH6068">
        <v>7</v>
      </c>
      <c r="AI6068" t="s">
        <v>79</v>
      </c>
      <c r="AJ6068" t="s">
        <v>53</v>
      </c>
    </row>
    <row r="6069" spans="1:49" x14ac:dyDescent="0.35">
      <c r="A6069" s="2" t="s">
        <v>1581</v>
      </c>
      <c r="B6069">
        <v>7</v>
      </c>
      <c r="C6069">
        <v>701</v>
      </c>
      <c r="D6069">
        <v>2</v>
      </c>
      <c r="E6069" t="s">
        <v>50</v>
      </c>
      <c r="F6069">
        <v>57</v>
      </c>
      <c r="G6069" t="s">
        <v>72</v>
      </c>
      <c r="I6069" t="s">
        <v>73</v>
      </c>
      <c r="J6069" t="s">
        <v>52</v>
      </c>
      <c r="K6069" t="s">
        <v>52</v>
      </c>
      <c r="L6069" t="s">
        <v>52</v>
      </c>
      <c r="M6069">
        <v>6</v>
      </c>
      <c r="N6069" t="s">
        <v>78</v>
      </c>
      <c r="O6069">
        <v>1</v>
      </c>
      <c r="P6069" s="6">
        <v>4</v>
      </c>
      <c r="Q6069" t="s">
        <v>56</v>
      </c>
      <c r="R6069">
        <v>15</v>
      </c>
      <c r="S6069" s="5">
        <f t="shared" si="94"/>
        <v>1</v>
      </c>
      <c r="T6069" t="s">
        <v>58</v>
      </c>
      <c r="U6069" t="s">
        <v>52</v>
      </c>
      <c r="V6069">
        <v>1</v>
      </c>
      <c r="W6069" t="s">
        <v>52</v>
      </c>
      <c r="X6069">
        <v>2</v>
      </c>
      <c r="Y6069" t="s">
        <v>59</v>
      </c>
      <c r="AB6069" t="s">
        <v>72</v>
      </c>
      <c r="AD6069" t="s">
        <v>73</v>
      </c>
      <c r="AE6069" t="s">
        <v>52</v>
      </c>
      <c r="AF6069" t="s">
        <v>52</v>
      </c>
      <c r="AG6069" t="s">
        <v>52</v>
      </c>
      <c r="AH6069">
        <v>10</v>
      </c>
      <c r="AI6069" t="s">
        <v>80</v>
      </c>
      <c r="AJ6069" t="s">
        <v>52</v>
      </c>
      <c r="AK6069" t="s">
        <v>81</v>
      </c>
      <c r="AM6069" t="s">
        <v>62</v>
      </c>
      <c r="AN6069" t="s">
        <v>52</v>
      </c>
      <c r="AP6069">
        <v>2600000</v>
      </c>
      <c r="AQ6069">
        <v>520000</v>
      </c>
      <c r="AR6069">
        <v>150000</v>
      </c>
      <c r="AS6069">
        <v>51000</v>
      </c>
      <c r="AT6069">
        <v>0</v>
      </c>
      <c r="AU6069">
        <v>720000</v>
      </c>
      <c r="AV6069">
        <v>10000</v>
      </c>
      <c r="AW6069">
        <v>4051000</v>
      </c>
    </row>
    <row r="6070" spans="1:49" hidden="1" x14ac:dyDescent="0.35">
      <c r="A6070" s="2" t="s">
        <v>1582</v>
      </c>
      <c r="B6070">
        <v>4</v>
      </c>
      <c r="C6070">
        <v>408</v>
      </c>
      <c r="D6070">
        <v>2</v>
      </c>
      <c r="E6070" t="s">
        <v>50</v>
      </c>
      <c r="F6070">
        <v>41</v>
      </c>
      <c r="G6070" t="s">
        <v>72</v>
      </c>
      <c r="I6070" t="s">
        <v>73</v>
      </c>
      <c r="J6070" t="s">
        <v>53</v>
      </c>
      <c r="K6070" t="s">
        <v>53</v>
      </c>
      <c r="L6070" t="s">
        <v>53</v>
      </c>
      <c r="M6070">
        <v>0</v>
      </c>
      <c r="O6070">
        <v>4</v>
      </c>
      <c r="P6070" s="2">
        <v>1</v>
      </c>
      <c r="Q6070" t="s">
        <v>50</v>
      </c>
      <c r="R6070">
        <v>41</v>
      </c>
      <c r="S6070" s="5">
        <f t="shared" si="94"/>
        <v>0</v>
      </c>
      <c r="T6070" t="s">
        <v>54</v>
      </c>
      <c r="U6070" t="s">
        <v>53</v>
      </c>
      <c r="W6070" t="s">
        <v>53</v>
      </c>
      <c r="Y6070" t="s">
        <v>55</v>
      </c>
      <c r="Z6070" t="s">
        <v>52</v>
      </c>
      <c r="AA6070">
        <v>2</v>
      </c>
      <c r="AB6070" t="s">
        <v>72</v>
      </c>
      <c r="AD6070" t="s">
        <v>73</v>
      </c>
      <c r="AE6070" t="s">
        <v>53</v>
      </c>
      <c r="AF6070" t="s">
        <v>53</v>
      </c>
      <c r="AG6070" t="s">
        <v>53</v>
      </c>
    </row>
    <row r="6071" spans="1:49" hidden="1" x14ac:dyDescent="0.35">
      <c r="A6071" s="2" t="s">
        <v>1582</v>
      </c>
      <c r="B6071">
        <v>4</v>
      </c>
      <c r="C6071">
        <v>408</v>
      </c>
      <c r="D6071">
        <v>2</v>
      </c>
      <c r="E6071" t="s">
        <v>50</v>
      </c>
      <c r="F6071">
        <v>41</v>
      </c>
      <c r="G6071" t="s">
        <v>72</v>
      </c>
      <c r="I6071" t="s">
        <v>73</v>
      </c>
      <c r="J6071" t="s">
        <v>53</v>
      </c>
      <c r="K6071" t="s">
        <v>53</v>
      </c>
      <c r="L6071" t="s">
        <v>53</v>
      </c>
      <c r="M6071">
        <v>0</v>
      </c>
      <c r="O6071">
        <v>4</v>
      </c>
      <c r="P6071" s="2">
        <v>2</v>
      </c>
      <c r="Q6071" t="s">
        <v>56</v>
      </c>
      <c r="R6071">
        <v>40</v>
      </c>
      <c r="S6071" s="5">
        <f t="shared" si="94"/>
        <v>0</v>
      </c>
      <c r="T6071" t="s">
        <v>57</v>
      </c>
      <c r="U6071" t="s">
        <v>53</v>
      </c>
      <c r="W6071" t="s">
        <v>53</v>
      </c>
      <c r="Y6071" t="s">
        <v>55</v>
      </c>
      <c r="Z6071" t="s">
        <v>52</v>
      </c>
      <c r="AA6071">
        <v>1</v>
      </c>
      <c r="AB6071" t="s">
        <v>72</v>
      </c>
      <c r="AD6071" t="s">
        <v>73</v>
      </c>
      <c r="AE6071" t="s">
        <v>53</v>
      </c>
      <c r="AF6071" t="s">
        <v>53</v>
      </c>
      <c r="AG6071" t="s">
        <v>53</v>
      </c>
    </row>
    <row r="6072" spans="1:49" x14ac:dyDescent="0.35">
      <c r="A6072" s="2" t="s">
        <v>1582</v>
      </c>
      <c r="B6072">
        <v>4</v>
      </c>
      <c r="C6072">
        <v>408</v>
      </c>
      <c r="D6072">
        <v>2</v>
      </c>
      <c r="E6072" t="s">
        <v>50</v>
      </c>
      <c r="F6072">
        <v>41</v>
      </c>
      <c r="G6072" t="s">
        <v>72</v>
      </c>
      <c r="I6072" t="s">
        <v>73</v>
      </c>
      <c r="J6072" t="s">
        <v>53</v>
      </c>
      <c r="K6072" t="s">
        <v>53</v>
      </c>
      <c r="L6072" t="s">
        <v>53</v>
      </c>
      <c r="M6072">
        <v>0</v>
      </c>
      <c r="O6072">
        <v>4</v>
      </c>
      <c r="P6072" s="6">
        <v>3</v>
      </c>
      <c r="Q6072" t="s">
        <v>50</v>
      </c>
      <c r="R6072">
        <v>17</v>
      </c>
      <c r="S6072" s="5">
        <f t="shared" si="94"/>
        <v>1</v>
      </c>
      <c r="T6072" t="s">
        <v>58</v>
      </c>
      <c r="U6072" t="s">
        <v>52</v>
      </c>
      <c r="V6072">
        <v>1</v>
      </c>
      <c r="W6072" t="s">
        <v>52</v>
      </c>
      <c r="X6072">
        <v>2</v>
      </c>
      <c r="Y6072" t="s">
        <v>59</v>
      </c>
      <c r="AB6072" t="s">
        <v>72</v>
      </c>
      <c r="AD6072" t="s">
        <v>73</v>
      </c>
      <c r="AE6072" t="s">
        <v>52</v>
      </c>
      <c r="AF6072" t="s">
        <v>52</v>
      </c>
      <c r="AG6072" t="s">
        <v>52</v>
      </c>
      <c r="AH6072">
        <v>8</v>
      </c>
      <c r="AI6072" t="s">
        <v>60</v>
      </c>
      <c r="AJ6072" t="s">
        <v>52</v>
      </c>
      <c r="AK6072" t="s">
        <v>61</v>
      </c>
      <c r="AM6072" t="s">
        <v>62</v>
      </c>
      <c r="AN6072" t="s">
        <v>52</v>
      </c>
      <c r="AP6072">
        <v>0</v>
      </c>
      <c r="AQ6072">
        <v>0</v>
      </c>
      <c r="AR6072">
        <v>15000</v>
      </c>
      <c r="AS6072">
        <v>81000</v>
      </c>
      <c r="AT6072">
        <v>0</v>
      </c>
      <c r="AU6072">
        <v>0</v>
      </c>
      <c r="AV6072">
        <v>0</v>
      </c>
      <c r="AW6072">
        <v>96000</v>
      </c>
    </row>
    <row r="6073" spans="1:49" x14ac:dyDescent="0.35">
      <c r="A6073" s="2" t="s">
        <v>1582</v>
      </c>
      <c r="B6073">
        <v>4</v>
      </c>
      <c r="C6073">
        <v>408</v>
      </c>
      <c r="D6073">
        <v>2</v>
      </c>
      <c r="E6073" t="s">
        <v>50</v>
      </c>
      <c r="F6073">
        <v>41</v>
      </c>
      <c r="G6073" t="s">
        <v>72</v>
      </c>
      <c r="I6073" t="s">
        <v>73</v>
      </c>
      <c r="J6073" t="s">
        <v>53</v>
      </c>
      <c r="K6073" t="s">
        <v>53</v>
      </c>
      <c r="L6073" t="s">
        <v>53</v>
      </c>
      <c r="M6073">
        <v>0</v>
      </c>
      <c r="O6073">
        <v>4</v>
      </c>
      <c r="P6073" s="6">
        <v>4</v>
      </c>
      <c r="Q6073" t="s">
        <v>50</v>
      </c>
      <c r="R6073">
        <v>13</v>
      </c>
      <c r="S6073" s="5">
        <f t="shared" si="94"/>
        <v>1</v>
      </c>
      <c r="T6073" t="s">
        <v>58</v>
      </c>
      <c r="U6073" t="s">
        <v>52</v>
      </c>
      <c r="V6073">
        <v>1</v>
      </c>
      <c r="W6073" t="s">
        <v>52</v>
      </c>
      <c r="X6073">
        <v>2</v>
      </c>
      <c r="Y6073" t="s">
        <v>59</v>
      </c>
      <c r="AB6073" t="s">
        <v>72</v>
      </c>
      <c r="AD6073" t="s">
        <v>73</v>
      </c>
      <c r="AE6073" t="s">
        <v>52</v>
      </c>
      <c r="AF6073" t="s">
        <v>52</v>
      </c>
      <c r="AG6073" t="s">
        <v>52</v>
      </c>
      <c r="AH6073">
        <v>7</v>
      </c>
      <c r="AI6073" t="s">
        <v>86</v>
      </c>
      <c r="AJ6073" t="s">
        <v>52</v>
      </c>
      <c r="AK6073" t="s">
        <v>87</v>
      </c>
      <c r="AM6073" t="s">
        <v>62</v>
      </c>
      <c r="AN6073" t="s">
        <v>52</v>
      </c>
      <c r="AP6073">
        <v>0</v>
      </c>
      <c r="AQ6073">
        <v>0</v>
      </c>
      <c r="AR6073">
        <v>15000</v>
      </c>
      <c r="AS6073">
        <v>68000</v>
      </c>
      <c r="AT6073">
        <v>0</v>
      </c>
      <c r="AU6073">
        <v>0</v>
      </c>
      <c r="AV6073">
        <v>0</v>
      </c>
      <c r="AW6073">
        <v>83000</v>
      </c>
    </row>
    <row r="6074" spans="1:49" x14ac:dyDescent="0.35">
      <c r="A6074" s="2" t="s">
        <v>1582</v>
      </c>
      <c r="B6074">
        <v>4</v>
      </c>
      <c r="C6074">
        <v>408</v>
      </c>
      <c r="D6074">
        <v>2</v>
      </c>
      <c r="E6074" t="s">
        <v>50</v>
      </c>
      <c r="F6074">
        <v>41</v>
      </c>
      <c r="G6074" t="s">
        <v>72</v>
      </c>
      <c r="I6074" t="s">
        <v>73</v>
      </c>
      <c r="J6074" t="s">
        <v>53</v>
      </c>
      <c r="K6074" t="s">
        <v>53</v>
      </c>
      <c r="L6074" t="s">
        <v>53</v>
      </c>
      <c r="M6074">
        <v>0</v>
      </c>
      <c r="O6074">
        <v>4</v>
      </c>
      <c r="P6074" s="6">
        <v>5</v>
      </c>
      <c r="Q6074" t="s">
        <v>50</v>
      </c>
      <c r="R6074">
        <v>11</v>
      </c>
      <c r="S6074" s="5">
        <f t="shared" si="94"/>
        <v>1</v>
      </c>
      <c r="T6074" t="s">
        <v>58</v>
      </c>
      <c r="U6074" t="s">
        <v>52</v>
      </c>
      <c r="V6074">
        <v>1</v>
      </c>
      <c r="W6074" t="s">
        <v>52</v>
      </c>
      <c r="X6074">
        <v>2</v>
      </c>
      <c r="AB6074" t="s">
        <v>72</v>
      </c>
      <c r="AD6074" t="s">
        <v>73</v>
      </c>
      <c r="AE6074" t="s">
        <v>52</v>
      </c>
      <c r="AF6074" t="s">
        <v>52</v>
      </c>
      <c r="AG6074" t="s">
        <v>52</v>
      </c>
      <c r="AH6074">
        <v>5</v>
      </c>
      <c r="AI6074" t="s">
        <v>78</v>
      </c>
      <c r="AJ6074" t="s">
        <v>52</v>
      </c>
      <c r="AK6074" t="s">
        <v>88</v>
      </c>
      <c r="AM6074" t="s">
        <v>62</v>
      </c>
      <c r="AN6074" t="s">
        <v>53</v>
      </c>
      <c r="AP6074">
        <v>0</v>
      </c>
      <c r="AQ6074">
        <v>0</v>
      </c>
      <c r="AR6074">
        <v>10000</v>
      </c>
      <c r="AS6074">
        <v>45000</v>
      </c>
      <c r="AT6074">
        <v>0</v>
      </c>
      <c r="AU6074">
        <v>0</v>
      </c>
      <c r="AV6074">
        <v>0</v>
      </c>
      <c r="AW6074">
        <v>55000</v>
      </c>
    </row>
    <row r="6075" spans="1:49" x14ac:dyDescent="0.35">
      <c r="A6075" s="2" t="s">
        <v>1582</v>
      </c>
      <c r="B6075">
        <v>4</v>
      </c>
      <c r="C6075">
        <v>408</v>
      </c>
      <c r="D6075">
        <v>2</v>
      </c>
      <c r="E6075" t="s">
        <v>50</v>
      </c>
      <c r="F6075">
        <v>41</v>
      </c>
      <c r="G6075" t="s">
        <v>72</v>
      </c>
      <c r="I6075" t="s">
        <v>73</v>
      </c>
      <c r="J6075" t="s">
        <v>53</v>
      </c>
      <c r="K6075" t="s">
        <v>53</v>
      </c>
      <c r="L6075" t="s">
        <v>53</v>
      </c>
      <c r="M6075">
        <v>0</v>
      </c>
      <c r="O6075">
        <v>4</v>
      </c>
      <c r="P6075" s="6">
        <v>6</v>
      </c>
      <c r="Q6075" t="s">
        <v>50</v>
      </c>
      <c r="R6075">
        <v>9</v>
      </c>
      <c r="S6075" s="5">
        <f t="shared" si="94"/>
        <v>1</v>
      </c>
      <c r="T6075" t="s">
        <v>58</v>
      </c>
      <c r="U6075" t="s">
        <v>52</v>
      </c>
      <c r="V6075">
        <v>1</v>
      </c>
      <c r="W6075" t="s">
        <v>52</v>
      </c>
      <c r="X6075">
        <v>2</v>
      </c>
      <c r="AB6075" t="s">
        <v>72</v>
      </c>
      <c r="AD6075" t="s">
        <v>73</v>
      </c>
      <c r="AE6075" t="s">
        <v>53</v>
      </c>
      <c r="AF6075" t="s">
        <v>53</v>
      </c>
      <c r="AG6075" t="s">
        <v>52</v>
      </c>
      <c r="AH6075">
        <v>2</v>
      </c>
      <c r="AI6075" t="s">
        <v>97</v>
      </c>
      <c r="AJ6075" t="s">
        <v>52</v>
      </c>
      <c r="AK6075" t="s">
        <v>98</v>
      </c>
      <c r="AM6075" t="s">
        <v>62</v>
      </c>
      <c r="AN6075" t="s">
        <v>53</v>
      </c>
      <c r="AP6075">
        <v>0</v>
      </c>
      <c r="AQ6075">
        <v>0</v>
      </c>
      <c r="AR6075">
        <v>10000</v>
      </c>
      <c r="AS6075">
        <v>60000</v>
      </c>
      <c r="AT6075">
        <v>0</v>
      </c>
      <c r="AU6075">
        <v>0</v>
      </c>
      <c r="AV6075">
        <v>0</v>
      </c>
      <c r="AW6075">
        <v>70000</v>
      </c>
    </row>
    <row r="6076" spans="1:49" hidden="1" x14ac:dyDescent="0.35">
      <c r="A6076" s="2" t="s">
        <v>1583</v>
      </c>
      <c r="B6076">
        <v>21</v>
      </c>
      <c r="C6076">
        <v>2106</v>
      </c>
      <c r="D6076">
        <v>2</v>
      </c>
      <c r="E6076" t="s">
        <v>50</v>
      </c>
      <c r="F6076">
        <v>31</v>
      </c>
      <c r="G6076" t="s">
        <v>72</v>
      </c>
      <c r="I6076" t="s">
        <v>73</v>
      </c>
      <c r="J6076" t="s">
        <v>52</v>
      </c>
      <c r="K6076" t="s">
        <v>52</v>
      </c>
      <c r="L6076" t="s">
        <v>52</v>
      </c>
      <c r="M6076">
        <v>6</v>
      </c>
      <c r="N6076" t="s">
        <v>78</v>
      </c>
      <c r="O6076">
        <v>3</v>
      </c>
      <c r="P6076" s="2">
        <v>1</v>
      </c>
      <c r="Q6076" t="s">
        <v>50</v>
      </c>
      <c r="R6076">
        <v>31</v>
      </c>
      <c r="S6076" s="5">
        <f t="shared" si="94"/>
        <v>0</v>
      </c>
      <c r="T6076" t="s">
        <v>54</v>
      </c>
      <c r="U6076" t="s">
        <v>53</v>
      </c>
      <c r="W6076" t="s">
        <v>53</v>
      </c>
      <c r="Y6076" t="s">
        <v>55</v>
      </c>
      <c r="Z6076" t="s">
        <v>52</v>
      </c>
      <c r="AA6076">
        <v>2</v>
      </c>
      <c r="AB6076" t="s">
        <v>72</v>
      </c>
      <c r="AD6076" t="s">
        <v>73</v>
      </c>
      <c r="AE6076" t="s">
        <v>52</v>
      </c>
      <c r="AF6076" t="s">
        <v>52</v>
      </c>
      <c r="AG6076" t="s">
        <v>52</v>
      </c>
      <c r="AH6076">
        <v>6</v>
      </c>
      <c r="AI6076" t="s">
        <v>78</v>
      </c>
      <c r="AJ6076" t="s">
        <v>53</v>
      </c>
    </row>
    <row r="6077" spans="1:49" hidden="1" x14ac:dyDescent="0.35">
      <c r="A6077" s="2" t="s">
        <v>1583</v>
      </c>
      <c r="B6077">
        <v>21</v>
      </c>
      <c r="C6077">
        <v>2106</v>
      </c>
      <c r="D6077">
        <v>2</v>
      </c>
      <c r="E6077" t="s">
        <v>50</v>
      </c>
      <c r="F6077">
        <v>31</v>
      </c>
      <c r="G6077" t="s">
        <v>72</v>
      </c>
      <c r="I6077" t="s">
        <v>73</v>
      </c>
      <c r="J6077" t="s">
        <v>52</v>
      </c>
      <c r="K6077" t="s">
        <v>52</v>
      </c>
      <c r="L6077" t="s">
        <v>52</v>
      </c>
      <c r="M6077">
        <v>6</v>
      </c>
      <c r="N6077" t="s">
        <v>78</v>
      </c>
      <c r="O6077">
        <v>3</v>
      </c>
      <c r="P6077" s="2">
        <v>2</v>
      </c>
      <c r="Q6077" t="s">
        <v>56</v>
      </c>
      <c r="R6077">
        <v>29</v>
      </c>
      <c r="S6077" s="5">
        <f t="shared" si="94"/>
        <v>0</v>
      </c>
      <c r="T6077" t="s">
        <v>57</v>
      </c>
      <c r="U6077" t="s">
        <v>53</v>
      </c>
      <c r="W6077" t="s">
        <v>53</v>
      </c>
      <c r="Y6077" t="s">
        <v>55</v>
      </c>
      <c r="Z6077" t="s">
        <v>52</v>
      </c>
      <c r="AA6077">
        <v>1</v>
      </c>
      <c r="AB6077" t="s">
        <v>72</v>
      </c>
      <c r="AD6077" t="s">
        <v>73</v>
      </c>
      <c r="AE6077" t="s">
        <v>52</v>
      </c>
      <c r="AF6077" t="s">
        <v>52</v>
      </c>
      <c r="AG6077" t="s">
        <v>52</v>
      </c>
      <c r="AH6077">
        <v>6</v>
      </c>
      <c r="AI6077" t="s">
        <v>78</v>
      </c>
      <c r="AJ6077" t="s">
        <v>53</v>
      </c>
    </row>
    <row r="6078" spans="1:49" x14ac:dyDescent="0.35">
      <c r="A6078" s="2" t="s">
        <v>1583</v>
      </c>
      <c r="B6078">
        <v>21</v>
      </c>
      <c r="C6078">
        <v>2106</v>
      </c>
      <c r="D6078">
        <v>2</v>
      </c>
      <c r="E6078" t="s">
        <v>50</v>
      </c>
      <c r="F6078">
        <v>31</v>
      </c>
      <c r="G6078" t="s">
        <v>72</v>
      </c>
      <c r="I6078" t="s">
        <v>73</v>
      </c>
      <c r="J6078" t="s">
        <v>52</v>
      </c>
      <c r="K6078" t="s">
        <v>52</v>
      </c>
      <c r="L6078" t="s">
        <v>52</v>
      </c>
      <c r="M6078">
        <v>6</v>
      </c>
      <c r="N6078" t="s">
        <v>78</v>
      </c>
      <c r="O6078">
        <v>3</v>
      </c>
      <c r="P6078" s="6">
        <v>3</v>
      </c>
      <c r="Q6078" t="s">
        <v>50</v>
      </c>
      <c r="R6078">
        <v>7</v>
      </c>
      <c r="S6078" s="5">
        <f t="shared" si="94"/>
        <v>1</v>
      </c>
      <c r="T6078" t="s">
        <v>58</v>
      </c>
      <c r="U6078" t="s">
        <v>52</v>
      </c>
      <c r="V6078">
        <v>1</v>
      </c>
      <c r="W6078" t="s">
        <v>52</v>
      </c>
      <c r="X6078">
        <v>2</v>
      </c>
      <c r="AB6078" t="s">
        <v>72</v>
      </c>
      <c r="AD6078" t="s">
        <v>73</v>
      </c>
      <c r="AE6078" t="s">
        <v>53</v>
      </c>
      <c r="AF6078" t="s">
        <v>53</v>
      </c>
      <c r="AG6078" t="s">
        <v>52</v>
      </c>
      <c r="AH6078">
        <v>1</v>
      </c>
      <c r="AI6078" t="s">
        <v>68</v>
      </c>
      <c r="AJ6078" t="s">
        <v>52</v>
      </c>
      <c r="AK6078" t="s">
        <v>74</v>
      </c>
      <c r="AM6078" t="s">
        <v>62</v>
      </c>
      <c r="AN6078" t="s">
        <v>53</v>
      </c>
      <c r="AP6078">
        <v>0</v>
      </c>
      <c r="AQ6078">
        <v>0</v>
      </c>
      <c r="AR6078">
        <v>10000</v>
      </c>
      <c r="AS6078">
        <v>22000</v>
      </c>
      <c r="AT6078">
        <v>0</v>
      </c>
      <c r="AU6078">
        <v>25000</v>
      </c>
      <c r="AV6078">
        <v>0</v>
      </c>
      <c r="AW6078">
        <v>57000</v>
      </c>
    </row>
    <row r="6079" spans="1:49" hidden="1" x14ac:dyDescent="0.35">
      <c r="A6079" s="2" t="s">
        <v>1583</v>
      </c>
      <c r="B6079">
        <v>21</v>
      </c>
      <c r="C6079">
        <v>2106</v>
      </c>
      <c r="D6079">
        <v>2</v>
      </c>
      <c r="E6079" t="s">
        <v>50</v>
      </c>
      <c r="F6079">
        <v>31</v>
      </c>
      <c r="G6079" t="s">
        <v>72</v>
      </c>
      <c r="I6079" t="s">
        <v>73</v>
      </c>
      <c r="J6079" t="s">
        <v>52</v>
      </c>
      <c r="K6079" t="s">
        <v>52</v>
      </c>
      <c r="L6079" t="s">
        <v>52</v>
      </c>
      <c r="M6079">
        <v>6</v>
      </c>
      <c r="N6079" t="s">
        <v>78</v>
      </c>
      <c r="O6079">
        <v>3</v>
      </c>
      <c r="P6079" s="2">
        <v>4</v>
      </c>
      <c r="Q6079" t="s">
        <v>50</v>
      </c>
      <c r="R6079">
        <v>5</v>
      </c>
      <c r="S6079" s="5">
        <f t="shared" si="94"/>
        <v>0</v>
      </c>
      <c r="T6079" t="s">
        <v>58</v>
      </c>
      <c r="U6079" t="s">
        <v>52</v>
      </c>
      <c r="V6079">
        <v>1</v>
      </c>
      <c r="W6079" t="s">
        <v>52</v>
      </c>
      <c r="X6079">
        <v>2</v>
      </c>
      <c r="AB6079" t="s">
        <v>72</v>
      </c>
      <c r="AD6079" t="s">
        <v>73</v>
      </c>
      <c r="AE6079" t="s">
        <v>53</v>
      </c>
      <c r="AF6079" t="s">
        <v>53</v>
      </c>
      <c r="AG6079" t="s">
        <v>53</v>
      </c>
      <c r="AO6079" t="s">
        <v>70</v>
      </c>
    </row>
    <row r="6080" spans="1:49" hidden="1" x14ac:dyDescent="0.35">
      <c r="A6080" s="2" t="s">
        <v>1583</v>
      </c>
      <c r="B6080">
        <v>21</v>
      </c>
      <c r="C6080">
        <v>2106</v>
      </c>
      <c r="D6080">
        <v>2</v>
      </c>
      <c r="E6080" t="s">
        <v>50</v>
      </c>
      <c r="F6080">
        <v>31</v>
      </c>
      <c r="G6080" t="s">
        <v>72</v>
      </c>
      <c r="I6080" t="s">
        <v>73</v>
      </c>
      <c r="J6080" t="s">
        <v>52</v>
      </c>
      <c r="K6080" t="s">
        <v>52</v>
      </c>
      <c r="L6080" t="s">
        <v>52</v>
      </c>
      <c r="M6080">
        <v>6</v>
      </c>
      <c r="N6080" t="s">
        <v>78</v>
      </c>
      <c r="O6080">
        <v>3</v>
      </c>
      <c r="P6080" s="2">
        <v>5</v>
      </c>
      <c r="Q6080" t="s">
        <v>50</v>
      </c>
      <c r="R6080">
        <v>1</v>
      </c>
      <c r="S6080" s="5">
        <f t="shared" si="94"/>
        <v>0</v>
      </c>
      <c r="T6080" t="s">
        <v>58</v>
      </c>
      <c r="U6080" t="s">
        <v>52</v>
      </c>
      <c r="V6080">
        <v>1</v>
      </c>
      <c r="W6080" t="s">
        <v>52</v>
      </c>
      <c r="X6080">
        <v>2</v>
      </c>
      <c r="AB6080" t="s">
        <v>72</v>
      </c>
    </row>
    <row r="6081" spans="1:49" hidden="1" x14ac:dyDescent="0.35">
      <c r="A6081" s="2" t="s">
        <v>1584</v>
      </c>
      <c r="B6081">
        <v>8</v>
      </c>
      <c r="C6081">
        <v>811</v>
      </c>
      <c r="D6081">
        <v>1</v>
      </c>
      <c r="E6081" t="s">
        <v>50</v>
      </c>
      <c r="F6081">
        <v>27</v>
      </c>
      <c r="G6081" t="s">
        <v>72</v>
      </c>
      <c r="I6081" t="s">
        <v>73</v>
      </c>
      <c r="J6081" t="s">
        <v>52</v>
      </c>
      <c r="K6081" t="s">
        <v>52</v>
      </c>
      <c r="L6081" t="s">
        <v>52</v>
      </c>
      <c r="M6081">
        <v>6</v>
      </c>
      <c r="N6081" t="s">
        <v>79</v>
      </c>
      <c r="O6081">
        <v>1</v>
      </c>
      <c r="P6081" s="2">
        <v>1</v>
      </c>
      <c r="Q6081" t="s">
        <v>50</v>
      </c>
      <c r="R6081">
        <v>27</v>
      </c>
      <c r="S6081" s="5">
        <f t="shared" si="94"/>
        <v>0</v>
      </c>
      <c r="T6081" t="s">
        <v>54</v>
      </c>
      <c r="U6081" t="s">
        <v>53</v>
      </c>
      <c r="W6081" t="s">
        <v>53</v>
      </c>
      <c r="Y6081" t="s">
        <v>55</v>
      </c>
      <c r="Z6081" t="s">
        <v>52</v>
      </c>
      <c r="AA6081">
        <v>2</v>
      </c>
      <c r="AB6081" t="s">
        <v>72</v>
      </c>
      <c r="AD6081" t="s">
        <v>73</v>
      </c>
      <c r="AE6081" t="s">
        <v>52</v>
      </c>
      <c r="AF6081" t="s">
        <v>52</v>
      </c>
      <c r="AG6081" t="s">
        <v>52</v>
      </c>
      <c r="AH6081">
        <v>6</v>
      </c>
      <c r="AI6081" t="s">
        <v>79</v>
      </c>
      <c r="AJ6081" t="s">
        <v>53</v>
      </c>
    </row>
    <row r="6082" spans="1:49" hidden="1" x14ac:dyDescent="0.35">
      <c r="A6082" s="2" t="s">
        <v>1584</v>
      </c>
      <c r="B6082">
        <v>8</v>
      </c>
      <c r="C6082">
        <v>811</v>
      </c>
      <c r="D6082">
        <v>1</v>
      </c>
      <c r="E6082" t="s">
        <v>50</v>
      </c>
      <c r="F6082">
        <v>27</v>
      </c>
      <c r="G6082" t="s">
        <v>72</v>
      </c>
      <c r="I6082" t="s">
        <v>73</v>
      </c>
      <c r="J6082" t="s">
        <v>52</v>
      </c>
      <c r="K6082" t="s">
        <v>52</v>
      </c>
      <c r="L6082" t="s">
        <v>52</v>
      </c>
      <c r="M6082">
        <v>6</v>
      </c>
      <c r="N6082" t="s">
        <v>79</v>
      </c>
      <c r="O6082">
        <v>1</v>
      </c>
      <c r="P6082" s="2">
        <v>2</v>
      </c>
      <c r="Q6082" t="s">
        <v>56</v>
      </c>
      <c r="R6082">
        <v>21</v>
      </c>
      <c r="S6082" s="5">
        <f t="shared" si="94"/>
        <v>0</v>
      </c>
      <c r="T6082" t="s">
        <v>57</v>
      </c>
      <c r="U6082" t="s">
        <v>53</v>
      </c>
      <c r="W6082" t="s">
        <v>53</v>
      </c>
      <c r="Y6082" t="s">
        <v>55</v>
      </c>
      <c r="Z6082" t="s">
        <v>52</v>
      </c>
      <c r="AA6082">
        <v>1</v>
      </c>
      <c r="AB6082" t="s">
        <v>72</v>
      </c>
      <c r="AD6082" t="s">
        <v>73</v>
      </c>
      <c r="AE6082" t="s">
        <v>52</v>
      </c>
      <c r="AF6082" t="s">
        <v>52</v>
      </c>
      <c r="AG6082" t="s">
        <v>52</v>
      </c>
      <c r="AH6082">
        <v>8</v>
      </c>
      <c r="AI6082" t="s">
        <v>60</v>
      </c>
      <c r="AJ6082" t="s">
        <v>53</v>
      </c>
    </row>
    <row r="6083" spans="1:49" hidden="1" x14ac:dyDescent="0.35">
      <c r="A6083" s="2" t="s">
        <v>1584</v>
      </c>
      <c r="B6083">
        <v>8</v>
      </c>
      <c r="C6083">
        <v>811</v>
      </c>
      <c r="D6083">
        <v>1</v>
      </c>
      <c r="E6083" t="s">
        <v>50</v>
      </c>
      <c r="F6083">
        <v>27</v>
      </c>
      <c r="G6083" t="s">
        <v>72</v>
      </c>
      <c r="I6083" t="s">
        <v>73</v>
      </c>
      <c r="J6083" t="s">
        <v>52</v>
      </c>
      <c r="K6083" t="s">
        <v>52</v>
      </c>
      <c r="L6083" t="s">
        <v>52</v>
      </c>
      <c r="M6083">
        <v>6</v>
      </c>
      <c r="N6083" t="s">
        <v>79</v>
      </c>
      <c r="O6083">
        <v>1</v>
      </c>
      <c r="P6083" s="2">
        <v>3</v>
      </c>
      <c r="Q6083" t="s">
        <v>56</v>
      </c>
      <c r="R6083">
        <v>1</v>
      </c>
      <c r="S6083" s="5">
        <f t="shared" ref="S6083:S6146" si="95">IF(AND(R6083&gt;=6, R6083&lt;=17, T6083="Child"),1,0)</f>
        <v>0</v>
      </c>
      <c r="T6083" t="s">
        <v>58</v>
      </c>
      <c r="U6083" t="s">
        <v>52</v>
      </c>
      <c r="V6083">
        <v>1</v>
      </c>
      <c r="W6083" t="s">
        <v>52</v>
      </c>
      <c r="X6083">
        <v>2</v>
      </c>
      <c r="AB6083" t="s">
        <v>72</v>
      </c>
    </row>
    <row r="6084" spans="1:49" hidden="1" x14ac:dyDescent="0.35">
      <c r="A6084" s="2" t="s">
        <v>1585</v>
      </c>
      <c r="B6084">
        <v>12</v>
      </c>
      <c r="C6084">
        <v>1207</v>
      </c>
      <c r="D6084">
        <v>1</v>
      </c>
      <c r="E6084" t="s">
        <v>50</v>
      </c>
      <c r="F6084">
        <v>65</v>
      </c>
      <c r="G6084" t="s">
        <v>72</v>
      </c>
      <c r="I6084" t="s">
        <v>73</v>
      </c>
      <c r="J6084" t="s">
        <v>52</v>
      </c>
      <c r="K6084" t="s">
        <v>52</v>
      </c>
      <c r="L6084" t="s">
        <v>52</v>
      </c>
      <c r="M6084">
        <v>3</v>
      </c>
      <c r="N6084" t="s">
        <v>63</v>
      </c>
      <c r="P6084" s="2">
        <v>1</v>
      </c>
      <c r="Q6084" t="s">
        <v>50</v>
      </c>
      <c r="R6084">
        <v>65</v>
      </c>
      <c r="S6084" s="5">
        <f t="shared" si="95"/>
        <v>0</v>
      </c>
      <c r="T6084" t="s">
        <v>54</v>
      </c>
      <c r="U6084" t="s">
        <v>53</v>
      </c>
      <c r="W6084" t="s">
        <v>53</v>
      </c>
      <c r="Y6084" t="s">
        <v>55</v>
      </c>
      <c r="Z6084" t="s">
        <v>52</v>
      </c>
      <c r="AA6084">
        <v>2</v>
      </c>
      <c r="AB6084" t="s">
        <v>72</v>
      </c>
      <c r="AD6084" t="s">
        <v>73</v>
      </c>
      <c r="AE6084" t="s">
        <v>52</v>
      </c>
      <c r="AF6084" t="s">
        <v>52</v>
      </c>
      <c r="AG6084" t="s">
        <v>52</v>
      </c>
      <c r="AH6084">
        <v>3</v>
      </c>
      <c r="AI6084" t="s">
        <v>63</v>
      </c>
      <c r="AJ6084" t="s">
        <v>53</v>
      </c>
    </row>
    <row r="6085" spans="1:49" hidden="1" x14ac:dyDescent="0.35">
      <c r="A6085" s="2" t="s">
        <v>1585</v>
      </c>
      <c r="B6085">
        <v>12</v>
      </c>
      <c r="C6085">
        <v>1207</v>
      </c>
      <c r="D6085">
        <v>1</v>
      </c>
      <c r="E6085" t="s">
        <v>50</v>
      </c>
      <c r="F6085">
        <v>65</v>
      </c>
      <c r="G6085" t="s">
        <v>72</v>
      </c>
      <c r="I6085" t="s">
        <v>73</v>
      </c>
      <c r="J6085" t="s">
        <v>52</v>
      </c>
      <c r="K6085" t="s">
        <v>52</v>
      </c>
      <c r="L6085" t="s">
        <v>52</v>
      </c>
      <c r="M6085">
        <v>3</v>
      </c>
      <c r="N6085" t="s">
        <v>63</v>
      </c>
      <c r="P6085" s="2">
        <v>2</v>
      </c>
      <c r="Q6085" t="s">
        <v>56</v>
      </c>
      <c r="R6085">
        <v>63</v>
      </c>
      <c r="S6085" s="5">
        <f t="shared" si="95"/>
        <v>0</v>
      </c>
      <c r="T6085" t="s">
        <v>57</v>
      </c>
      <c r="U6085" t="s">
        <v>53</v>
      </c>
      <c r="W6085" t="s">
        <v>53</v>
      </c>
      <c r="Y6085" t="s">
        <v>55</v>
      </c>
      <c r="Z6085" t="s">
        <v>52</v>
      </c>
      <c r="AA6085">
        <v>1</v>
      </c>
      <c r="AB6085" t="s">
        <v>72</v>
      </c>
      <c r="AD6085" t="s">
        <v>73</v>
      </c>
      <c r="AE6085" t="s">
        <v>52</v>
      </c>
      <c r="AF6085" t="s">
        <v>52</v>
      </c>
      <c r="AG6085" t="s">
        <v>52</v>
      </c>
      <c r="AH6085">
        <v>3</v>
      </c>
      <c r="AI6085" t="s">
        <v>63</v>
      </c>
      <c r="AJ6085" t="s">
        <v>53</v>
      </c>
    </row>
    <row r="6086" spans="1:49" hidden="1" x14ac:dyDescent="0.35">
      <c r="A6086" s="2" t="s">
        <v>1586</v>
      </c>
      <c r="B6086">
        <v>2</v>
      </c>
      <c r="C6086">
        <v>203</v>
      </c>
      <c r="D6086">
        <v>1</v>
      </c>
      <c r="E6086" t="s">
        <v>50</v>
      </c>
      <c r="F6086">
        <v>65</v>
      </c>
      <c r="G6086" t="s">
        <v>72</v>
      </c>
      <c r="I6086" t="s">
        <v>52</v>
      </c>
      <c r="J6086" t="s">
        <v>52</v>
      </c>
      <c r="K6086" t="s">
        <v>52</v>
      </c>
      <c r="L6086" t="s">
        <v>52</v>
      </c>
      <c r="M6086">
        <v>4</v>
      </c>
      <c r="N6086" t="s">
        <v>83</v>
      </c>
      <c r="O6086">
        <v>2</v>
      </c>
      <c r="P6086" s="2">
        <v>1</v>
      </c>
      <c r="Q6086" t="s">
        <v>50</v>
      </c>
      <c r="R6086">
        <v>65</v>
      </c>
      <c r="S6086" s="5">
        <f t="shared" si="95"/>
        <v>0</v>
      </c>
      <c r="T6086" t="s">
        <v>54</v>
      </c>
      <c r="U6086" t="s">
        <v>53</v>
      </c>
      <c r="W6086" t="s">
        <v>53</v>
      </c>
      <c r="Y6086" t="s">
        <v>55</v>
      </c>
      <c r="Z6086" t="s">
        <v>52</v>
      </c>
      <c r="AA6086">
        <v>2</v>
      </c>
      <c r="AB6086" t="s">
        <v>72</v>
      </c>
      <c r="AD6086" t="s">
        <v>52</v>
      </c>
      <c r="AE6086" t="s">
        <v>52</v>
      </c>
      <c r="AF6086" t="s">
        <v>52</v>
      </c>
      <c r="AG6086" t="s">
        <v>52</v>
      </c>
      <c r="AH6086">
        <v>4</v>
      </c>
      <c r="AI6086" t="s">
        <v>83</v>
      </c>
      <c r="AJ6086" t="s">
        <v>53</v>
      </c>
    </row>
    <row r="6087" spans="1:49" hidden="1" x14ac:dyDescent="0.35">
      <c r="A6087" s="2" t="s">
        <v>1586</v>
      </c>
      <c r="B6087">
        <v>2</v>
      </c>
      <c r="C6087">
        <v>203</v>
      </c>
      <c r="D6087">
        <v>1</v>
      </c>
      <c r="E6087" t="s">
        <v>50</v>
      </c>
      <c r="F6087">
        <v>65</v>
      </c>
      <c r="G6087" t="s">
        <v>72</v>
      </c>
      <c r="I6087" t="s">
        <v>52</v>
      </c>
      <c r="J6087" t="s">
        <v>52</v>
      </c>
      <c r="K6087" t="s">
        <v>52</v>
      </c>
      <c r="L6087" t="s">
        <v>52</v>
      </c>
      <c r="M6087">
        <v>4</v>
      </c>
      <c r="N6087" t="s">
        <v>83</v>
      </c>
      <c r="O6087">
        <v>2</v>
      </c>
      <c r="P6087" s="2">
        <v>2</v>
      </c>
      <c r="Q6087" t="s">
        <v>56</v>
      </c>
      <c r="R6087">
        <v>62</v>
      </c>
      <c r="S6087" s="5">
        <f t="shared" si="95"/>
        <v>0</v>
      </c>
      <c r="T6087" t="s">
        <v>57</v>
      </c>
      <c r="U6087" t="s">
        <v>53</v>
      </c>
      <c r="W6087" t="s">
        <v>53</v>
      </c>
      <c r="Y6087" t="s">
        <v>55</v>
      </c>
      <c r="Z6087" t="s">
        <v>52</v>
      </c>
      <c r="AA6087">
        <v>1</v>
      </c>
      <c r="AB6087" t="s">
        <v>72</v>
      </c>
      <c r="AD6087" t="s">
        <v>73</v>
      </c>
      <c r="AE6087" t="s">
        <v>52</v>
      </c>
      <c r="AF6087" t="s">
        <v>52</v>
      </c>
      <c r="AG6087" t="s">
        <v>52</v>
      </c>
      <c r="AH6087">
        <v>4</v>
      </c>
      <c r="AI6087" t="s">
        <v>83</v>
      </c>
      <c r="AJ6087" t="s">
        <v>53</v>
      </c>
    </row>
    <row r="6088" spans="1:49" hidden="1" x14ac:dyDescent="0.35">
      <c r="A6088" s="2" t="s">
        <v>1586</v>
      </c>
      <c r="B6088">
        <v>2</v>
      </c>
      <c r="C6088">
        <v>203</v>
      </c>
      <c r="D6088">
        <v>1</v>
      </c>
      <c r="E6088" t="s">
        <v>50</v>
      </c>
      <c r="F6088">
        <v>65</v>
      </c>
      <c r="G6088" t="s">
        <v>72</v>
      </c>
      <c r="I6088" t="s">
        <v>52</v>
      </c>
      <c r="J6088" t="s">
        <v>52</v>
      </c>
      <c r="K6088" t="s">
        <v>52</v>
      </c>
      <c r="L6088" t="s">
        <v>52</v>
      </c>
      <c r="M6088">
        <v>4</v>
      </c>
      <c r="N6088" t="s">
        <v>83</v>
      </c>
      <c r="O6088">
        <v>2</v>
      </c>
      <c r="P6088" s="2">
        <v>3</v>
      </c>
      <c r="Q6088" t="s">
        <v>56</v>
      </c>
      <c r="R6088">
        <v>35</v>
      </c>
      <c r="S6088" s="5">
        <f t="shared" si="95"/>
        <v>0</v>
      </c>
      <c r="T6088" t="s">
        <v>58</v>
      </c>
      <c r="U6088" t="s">
        <v>52</v>
      </c>
      <c r="V6088">
        <v>1</v>
      </c>
      <c r="W6088" t="s">
        <v>52</v>
      </c>
      <c r="X6088">
        <v>2</v>
      </c>
      <c r="Y6088" t="s">
        <v>55</v>
      </c>
      <c r="Z6088" t="s">
        <v>52</v>
      </c>
      <c r="AA6088">
        <v>4</v>
      </c>
      <c r="AB6088" t="s">
        <v>72</v>
      </c>
      <c r="AD6088" t="s">
        <v>52</v>
      </c>
      <c r="AE6088" t="s">
        <v>52</v>
      </c>
      <c r="AF6088" t="s">
        <v>52</v>
      </c>
      <c r="AG6088" t="s">
        <v>52</v>
      </c>
      <c r="AH6088">
        <v>8</v>
      </c>
      <c r="AI6088" t="s">
        <v>60</v>
      </c>
      <c r="AJ6088" t="s">
        <v>53</v>
      </c>
    </row>
    <row r="6089" spans="1:49" hidden="1" x14ac:dyDescent="0.35">
      <c r="A6089" s="2" t="s">
        <v>1586</v>
      </c>
      <c r="B6089">
        <v>2</v>
      </c>
      <c r="C6089">
        <v>203</v>
      </c>
      <c r="D6089">
        <v>1</v>
      </c>
      <c r="E6089" t="s">
        <v>50</v>
      </c>
      <c r="F6089">
        <v>65</v>
      </c>
      <c r="G6089" t="s">
        <v>72</v>
      </c>
      <c r="I6089" t="s">
        <v>52</v>
      </c>
      <c r="J6089" t="s">
        <v>52</v>
      </c>
      <c r="K6089" t="s">
        <v>52</v>
      </c>
      <c r="L6089" t="s">
        <v>52</v>
      </c>
      <c r="M6089">
        <v>4</v>
      </c>
      <c r="N6089" t="s">
        <v>83</v>
      </c>
      <c r="O6089">
        <v>2</v>
      </c>
      <c r="P6089" s="2">
        <v>4</v>
      </c>
      <c r="Q6089" t="s">
        <v>50</v>
      </c>
      <c r="R6089">
        <v>41</v>
      </c>
      <c r="S6089" s="5">
        <f t="shared" si="95"/>
        <v>0</v>
      </c>
      <c r="T6089" t="s">
        <v>99</v>
      </c>
      <c r="U6089" t="s">
        <v>53</v>
      </c>
      <c r="W6089" t="s">
        <v>53</v>
      </c>
      <c r="Y6089" t="s">
        <v>55</v>
      </c>
      <c r="Z6089" t="s">
        <v>52</v>
      </c>
      <c r="AA6089">
        <v>3</v>
      </c>
      <c r="AB6089" t="s">
        <v>72</v>
      </c>
      <c r="AD6089" t="s">
        <v>52</v>
      </c>
      <c r="AE6089" t="s">
        <v>52</v>
      </c>
      <c r="AF6089" t="s">
        <v>52</v>
      </c>
      <c r="AG6089" t="s">
        <v>52</v>
      </c>
      <c r="AH6089">
        <v>12</v>
      </c>
      <c r="AI6089" t="s">
        <v>80</v>
      </c>
      <c r="AJ6089" t="s">
        <v>53</v>
      </c>
    </row>
    <row r="6090" spans="1:49" hidden="1" x14ac:dyDescent="0.35">
      <c r="A6090" s="2" t="s">
        <v>1586</v>
      </c>
      <c r="B6090">
        <v>2</v>
      </c>
      <c r="C6090">
        <v>203</v>
      </c>
      <c r="D6090">
        <v>1</v>
      </c>
      <c r="E6090" t="s">
        <v>50</v>
      </c>
      <c r="F6090">
        <v>65</v>
      </c>
      <c r="G6090" t="s">
        <v>72</v>
      </c>
      <c r="I6090" t="s">
        <v>52</v>
      </c>
      <c r="J6090" t="s">
        <v>52</v>
      </c>
      <c r="K6090" t="s">
        <v>52</v>
      </c>
      <c r="L6090" t="s">
        <v>52</v>
      </c>
      <c r="M6090">
        <v>4</v>
      </c>
      <c r="N6090" t="s">
        <v>83</v>
      </c>
      <c r="O6090">
        <v>2</v>
      </c>
      <c r="P6090" s="2">
        <v>5</v>
      </c>
      <c r="Q6090" t="s">
        <v>50</v>
      </c>
      <c r="R6090">
        <v>14</v>
      </c>
      <c r="S6090" s="5">
        <f t="shared" si="95"/>
        <v>0</v>
      </c>
      <c r="T6090" t="s">
        <v>102</v>
      </c>
      <c r="U6090" t="s">
        <v>52</v>
      </c>
      <c r="V6090">
        <v>4</v>
      </c>
      <c r="W6090" t="s">
        <v>52</v>
      </c>
      <c r="X6090">
        <v>3</v>
      </c>
      <c r="Y6090" t="s">
        <v>59</v>
      </c>
      <c r="AB6090" t="s">
        <v>72</v>
      </c>
      <c r="AD6090" t="s">
        <v>73</v>
      </c>
      <c r="AE6090" t="s">
        <v>52</v>
      </c>
      <c r="AF6090" t="s">
        <v>52</v>
      </c>
      <c r="AG6090" t="s">
        <v>52</v>
      </c>
      <c r="AH6090">
        <v>7</v>
      </c>
      <c r="AI6090" t="s">
        <v>86</v>
      </c>
      <c r="AJ6090" t="s">
        <v>52</v>
      </c>
      <c r="AK6090" t="s">
        <v>87</v>
      </c>
      <c r="AM6090" t="s">
        <v>96</v>
      </c>
      <c r="AN6090" t="s">
        <v>53</v>
      </c>
      <c r="AP6090">
        <v>1800000</v>
      </c>
      <c r="AQ6090">
        <v>0</v>
      </c>
      <c r="AR6090">
        <v>30000</v>
      </c>
      <c r="AS6090">
        <v>60000</v>
      </c>
      <c r="AT6090">
        <v>1125000</v>
      </c>
      <c r="AU6090">
        <v>0</v>
      </c>
      <c r="AV6090">
        <v>0</v>
      </c>
      <c r="AW6090">
        <v>3015000</v>
      </c>
    </row>
    <row r="6091" spans="1:49" hidden="1" x14ac:dyDescent="0.35">
      <c r="A6091" s="2" t="s">
        <v>1586</v>
      </c>
      <c r="B6091">
        <v>2</v>
      </c>
      <c r="C6091">
        <v>203</v>
      </c>
      <c r="D6091">
        <v>1</v>
      </c>
      <c r="E6091" t="s">
        <v>50</v>
      </c>
      <c r="F6091">
        <v>65</v>
      </c>
      <c r="G6091" t="s">
        <v>72</v>
      </c>
      <c r="I6091" t="s">
        <v>52</v>
      </c>
      <c r="J6091" t="s">
        <v>52</v>
      </c>
      <c r="K6091" t="s">
        <v>52</v>
      </c>
      <c r="L6091" t="s">
        <v>52</v>
      </c>
      <c r="M6091">
        <v>4</v>
      </c>
      <c r="N6091" t="s">
        <v>83</v>
      </c>
      <c r="O6091">
        <v>2</v>
      </c>
      <c r="P6091" s="2">
        <v>6</v>
      </c>
      <c r="Q6091" t="s">
        <v>56</v>
      </c>
      <c r="R6091">
        <v>11</v>
      </c>
      <c r="S6091" s="5">
        <f t="shared" si="95"/>
        <v>0</v>
      </c>
      <c r="T6091" t="s">
        <v>102</v>
      </c>
      <c r="U6091" t="s">
        <v>52</v>
      </c>
      <c r="V6091">
        <v>4</v>
      </c>
      <c r="W6091" t="s">
        <v>52</v>
      </c>
      <c r="X6091">
        <v>3</v>
      </c>
      <c r="AB6091" t="s">
        <v>72</v>
      </c>
      <c r="AD6091" t="s">
        <v>73</v>
      </c>
      <c r="AE6091" t="s">
        <v>52</v>
      </c>
      <c r="AF6091" t="s">
        <v>52</v>
      </c>
      <c r="AG6091" t="s">
        <v>52</v>
      </c>
      <c r="AH6091">
        <v>4</v>
      </c>
      <c r="AI6091" t="s">
        <v>83</v>
      </c>
      <c r="AJ6091" t="s">
        <v>52</v>
      </c>
      <c r="AK6091" t="s">
        <v>84</v>
      </c>
      <c r="AM6091" t="s">
        <v>96</v>
      </c>
      <c r="AN6091" t="s">
        <v>53</v>
      </c>
      <c r="AP6091">
        <v>1800000</v>
      </c>
      <c r="AQ6091">
        <v>0</v>
      </c>
      <c r="AR6091">
        <v>25000</v>
      </c>
      <c r="AS6091">
        <v>45000</v>
      </c>
      <c r="AT6091">
        <v>1125000</v>
      </c>
      <c r="AU6091">
        <v>0</v>
      </c>
      <c r="AV6091">
        <v>0</v>
      </c>
      <c r="AW6091">
        <v>2995000</v>
      </c>
    </row>
    <row r="6092" spans="1:49" hidden="1" x14ac:dyDescent="0.35">
      <c r="A6092" s="2" t="s">
        <v>1587</v>
      </c>
      <c r="B6092">
        <v>15</v>
      </c>
      <c r="C6092">
        <v>1501</v>
      </c>
      <c r="D6092">
        <v>2</v>
      </c>
      <c r="E6092" t="s">
        <v>56</v>
      </c>
      <c r="F6092">
        <v>59</v>
      </c>
      <c r="G6092" t="s">
        <v>72</v>
      </c>
      <c r="I6092" t="s">
        <v>73</v>
      </c>
      <c r="J6092" t="s">
        <v>53</v>
      </c>
      <c r="K6092" t="s">
        <v>53</v>
      </c>
      <c r="L6092" t="s">
        <v>53</v>
      </c>
      <c r="M6092">
        <v>0</v>
      </c>
      <c r="O6092">
        <v>2</v>
      </c>
      <c r="P6092" s="2">
        <v>1</v>
      </c>
      <c r="Q6092" t="s">
        <v>56</v>
      </c>
      <c r="R6092">
        <v>59</v>
      </c>
      <c r="S6092" s="5">
        <f t="shared" si="95"/>
        <v>0</v>
      </c>
      <c r="T6092" t="s">
        <v>54</v>
      </c>
      <c r="U6092" t="s">
        <v>53</v>
      </c>
      <c r="W6092" t="s">
        <v>53</v>
      </c>
      <c r="Y6092" t="s">
        <v>92</v>
      </c>
      <c r="AB6092" t="s">
        <v>72</v>
      </c>
      <c r="AD6092" t="s">
        <v>73</v>
      </c>
      <c r="AE6092" t="s">
        <v>53</v>
      </c>
      <c r="AF6092" t="s">
        <v>53</v>
      </c>
      <c r="AG6092" t="s">
        <v>53</v>
      </c>
    </row>
    <row r="6093" spans="1:49" hidden="1" x14ac:dyDescent="0.35">
      <c r="A6093" s="2" t="s">
        <v>1587</v>
      </c>
      <c r="B6093">
        <v>15</v>
      </c>
      <c r="C6093">
        <v>1501</v>
      </c>
      <c r="D6093">
        <v>2</v>
      </c>
      <c r="E6093" t="s">
        <v>56</v>
      </c>
      <c r="F6093">
        <v>59</v>
      </c>
      <c r="G6093" t="s">
        <v>72</v>
      </c>
      <c r="I6093" t="s">
        <v>73</v>
      </c>
      <c r="J6093" t="s">
        <v>53</v>
      </c>
      <c r="K6093" t="s">
        <v>53</v>
      </c>
      <c r="L6093" t="s">
        <v>53</v>
      </c>
      <c r="M6093">
        <v>0</v>
      </c>
      <c r="O6093">
        <v>2</v>
      </c>
      <c r="P6093" s="2">
        <v>2</v>
      </c>
      <c r="Q6093" t="s">
        <v>56</v>
      </c>
      <c r="R6093">
        <v>26</v>
      </c>
      <c r="S6093" s="5">
        <f t="shared" si="95"/>
        <v>0</v>
      </c>
      <c r="T6093" t="s">
        <v>58</v>
      </c>
      <c r="U6093" t="s">
        <v>53</v>
      </c>
      <c r="W6093" t="s">
        <v>52</v>
      </c>
      <c r="X6093">
        <v>1</v>
      </c>
      <c r="Y6093" t="s">
        <v>59</v>
      </c>
      <c r="AB6093" t="s">
        <v>72</v>
      </c>
      <c r="AD6093" t="s">
        <v>73</v>
      </c>
      <c r="AE6093" t="s">
        <v>52</v>
      </c>
      <c r="AF6093" t="s">
        <v>52</v>
      </c>
      <c r="AG6093" t="s">
        <v>52</v>
      </c>
      <c r="AH6093">
        <v>12</v>
      </c>
      <c r="AI6093" t="s">
        <v>76</v>
      </c>
      <c r="AJ6093" t="s">
        <v>53</v>
      </c>
    </row>
    <row r="6094" spans="1:49" hidden="1" x14ac:dyDescent="0.35">
      <c r="A6094" s="2" t="s">
        <v>1587</v>
      </c>
      <c r="B6094">
        <v>15</v>
      </c>
      <c r="C6094">
        <v>1501</v>
      </c>
      <c r="D6094">
        <v>2</v>
      </c>
      <c r="E6094" t="s">
        <v>56</v>
      </c>
      <c r="F6094">
        <v>59</v>
      </c>
      <c r="G6094" t="s">
        <v>72</v>
      </c>
      <c r="I6094" t="s">
        <v>73</v>
      </c>
      <c r="J6094" t="s">
        <v>53</v>
      </c>
      <c r="K6094" t="s">
        <v>53</v>
      </c>
      <c r="L6094" t="s">
        <v>53</v>
      </c>
      <c r="M6094">
        <v>0</v>
      </c>
      <c r="O6094">
        <v>2</v>
      </c>
      <c r="P6094" s="2">
        <v>3</v>
      </c>
      <c r="Q6094" t="s">
        <v>56</v>
      </c>
      <c r="R6094">
        <v>22</v>
      </c>
      <c r="S6094" s="5">
        <f t="shared" si="95"/>
        <v>0</v>
      </c>
      <c r="T6094" t="s">
        <v>58</v>
      </c>
      <c r="U6094" t="s">
        <v>53</v>
      </c>
      <c r="W6094" t="s">
        <v>52</v>
      </c>
      <c r="X6094">
        <v>1</v>
      </c>
      <c r="Y6094" t="s">
        <v>55</v>
      </c>
      <c r="Z6094" t="s">
        <v>52</v>
      </c>
      <c r="AA6094">
        <v>4</v>
      </c>
      <c r="AB6094" t="s">
        <v>72</v>
      </c>
      <c r="AD6094" t="s">
        <v>73</v>
      </c>
      <c r="AE6094" t="s">
        <v>52</v>
      </c>
      <c r="AF6094" t="s">
        <v>52</v>
      </c>
      <c r="AG6094" t="s">
        <v>52</v>
      </c>
      <c r="AH6094">
        <v>7</v>
      </c>
      <c r="AI6094" t="s">
        <v>86</v>
      </c>
      <c r="AJ6094" t="s">
        <v>53</v>
      </c>
    </row>
    <row r="6095" spans="1:49" hidden="1" x14ac:dyDescent="0.35">
      <c r="A6095" s="2" t="s">
        <v>1587</v>
      </c>
      <c r="B6095">
        <v>15</v>
      </c>
      <c r="C6095">
        <v>1501</v>
      </c>
      <c r="D6095">
        <v>2</v>
      </c>
      <c r="E6095" t="s">
        <v>56</v>
      </c>
      <c r="F6095">
        <v>59</v>
      </c>
      <c r="G6095" t="s">
        <v>72</v>
      </c>
      <c r="I6095" t="s">
        <v>73</v>
      </c>
      <c r="J6095" t="s">
        <v>53</v>
      </c>
      <c r="K6095" t="s">
        <v>53</v>
      </c>
      <c r="L6095" t="s">
        <v>53</v>
      </c>
      <c r="M6095">
        <v>0</v>
      </c>
      <c r="O6095">
        <v>2</v>
      </c>
      <c r="P6095" s="2">
        <v>4</v>
      </c>
      <c r="Q6095" t="s">
        <v>50</v>
      </c>
      <c r="R6095">
        <v>32</v>
      </c>
      <c r="S6095" s="5">
        <f t="shared" si="95"/>
        <v>0</v>
      </c>
      <c r="T6095" t="s">
        <v>99</v>
      </c>
      <c r="U6095" t="s">
        <v>53</v>
      </c>
      <c r="W6095" t="s">
        <v>53</v>
      </c>
      <c r="Y6095" t="s">
        <v>55</v>
      </c>
      <c r="Z6095" t="s">
        <v>52</v>
      </c>
      <c r="AA6095">
        <v>3</v>
      </c>
      <c r="AB6095" t="s">
        <v>72</v>
      </c>
      <c r="AD6095" t="s">
        <v>73</v>
      </c>
      <c r="AE6095" t="s">
        <v>52</v>
      </c>
      <c r="AF6095" t="s">
        <v>52</v>
      </c>
      <c r="AG6095" t="s">
        <v>52</v>
      </c>
      <c r="AH6095">
        <v>6</v>
      </c>
      <c r="AI6095" t="s">
        <v>79</v>
      </c>
      <c r="AJ6095" t="s">
        <v>53</v>
      </c>
    </row>
    <row r="6096" spans="1:49" hidden="1" x14ac:dyDescent="0.35">
      <c r="A6096" s="2" t="s">
        <v>1587</v>
      </c>
      <c r="B6096">
        <v>15</v>
      </c>
      <c r="C6096">
        <v>1501</v>
      </c>
      <c r="D6096">
        <v>2</v>
      </c>
      <c r="E6096" t="s">
        <v>56</v>
      </c>
      <c r="F6096">
        <v>59</v>
      </c>
      <c r="G6096" t="s">
        <v>72</v>
      </c>
      <c r="I6096" t="s">
        <v>73</v>
      </c>
      <c r="J6096" t="s">
        <v>53</v>
      </c>
      <c r="K6096" t="s">
        <v>53</v>
      </c>
      <c r="L6096" t="s">
        <v>53</v>
      </c>
      <c r="M6096">
        <v>0</v>
      </c>
      <c r="O6096">
        <v>2</v>
      </c>
      <c r="P6096" s="2">
        <v>5</v>
      </c>
      <c r="Q6096" t="s">
        <v>56</v>
      </c>
      <c r="R6096">
        <v>7</v>
      </c>
      <c r="S6096" s="5">
        <f t="shared" si="95"/>
        <v>0</v>
      </c>
      <c r="T6096" t="s">
        <v>102</v>
      </c>
      <c r="U6096" t="s">
        <v>52</v>
      </c>
      <c r="V6096">
        <v>4</v>
      </c>
      <c r="W6096" t="s">
        <v>52</v>
      </c>
      <c r="X6096">
        <v>3</v>
      </c>
      <c r="AB6096" t="s">
        <v>72</v>
      </c>
      <c r="AD6096" t="s">
        <v>73</v>
      </c>
      <c r="AE6096" t="s">
        <v>52</v>
      </c>
      <c r="AF6096" t="s">
        <v>52</v>
      </c>
      <c r="AG6096" t="s">
        <v>52</v>
      </c>
      <c r="AH6096">
        <v>2</v>
      </c>
      <c r="AI6096" t="s">
        <v>65</v>
      </c>
      <c r="AJ6096" t="s">
        <v>52</v>
      </c>
      <c r="AK6096" t="s">
        <v>66</v>
      </c>
      <c r="AM6096" t="s">
        <v>62</v>
      </c>
      <c r="AN6096" t="s">
        <v>52</v>
      </c>
      <c r="AP6096">
        <v>0</v>
      </c>
      <c r="AQ6096">
        <v>0</v>
      </c>
      <c r="AR6096">
        <v>14000</v>
      </c>
      <c r="AS6096">
        <v>35000</v>
      </c>
      <c r="AT6096">
        <v>0</v>
      </c>
      <c r="AU6096">
        <v>0</v>
      </c>
      <c r="AV6096">
        <v>0</v>
      </c>
      <c r="AW6096">
        <v>49000</v>
      </c>
    </row>
    <row r="6097" spans="1:49" hidden="1" x14ac:dyDescent="0.35">
      <c r="A6097" s="2" t="s">
        <v>1587</v>
      </c>
      <c r="B6097">
        <v>15</v>
      </c>
      <c r="C6097">
        <v>1501</v>
      </c>
      <c r="D6097">
        <v>2</v>
      </c>
      <c r="E6097" t="s">
        <v>56</v>
      </c>
      <c r="F6097">
        <v>59</v>
      </c>
      <c r="G6097" t="s">
        <v>72</v>
      </c>
      <c r="I6097" t="s">
        <v>73</v>
      </c>
      <c r="J6097" t="s">
        <v>53</v>
      </c>
      <c r="K6097" t="s">
        <v>53</v>
      </c>
      <c r="L6097" t="s">
        <v>53</v>
      </c>
      <c r="M6097">
        <v>0</v>
      </c>
      <c r="O6097">
        <v>2</v>
      </c>
      <c r="P6097" s="2">
        <v>6</v>
      </c>
      <c r="Q6097" t="s">
        <v>56</v>
      </c>
      <c r="R6097">
        <v>1</v>
      </c>
      <c r="S6097" s="5">
        <f t="shared" si="95"/>
        <v>0</v>
      </c>
      <c r="T6097" t="s">
        <v>102</v>
      </c>
      <c r="U6097" t="s">
        <v>52</v>
      </c>
      <c r="V6097">
        <v>4</v>
      </c>
      <c r="W6097" t="s">
        <v>52</v>
      </c>
      <c r="X6097">
        <v>3</v>
      </c>
      <c r="AB6097" t="s">
        <v>72</v>
      </c>
    </row>
    <row r="6098" spans="1:49" hidden="1" x14ac:dyDescent="0.35">
      <c r="A6098" s="2" t="s">
        <v>1588</v>
      </c>
      <c r="B6098">
        <v>21</v>
      </c>
      <c r="C6098">
        <v>2106</v>
      </c>
      <c r="D6098">
        <v>2</v>
      </c>
      <c r="E6098" t="s">
        <v>50</v>
      </c>
      <c r="F6098">
        <v>39</v>
      </c>
      <c r="G6098" t="s">
        <v>72</v>
      </c>
      <c r="I6098" t="s">
        <v>73</v>
      </c>
      <c r="J6098" t="s">
        <v>52</v>
      </c>
      <c r="K6098" t="s">
        <v>52</v>
      </c>
      <c r="L6098" t="s">
        <v>52</v>
      </c>
      <c r="M6098">
        <v>9</v>
      </c>
      <c r="N6098" t="s">
        <v>60</v>
      </c>
      <c r="O6098">
        <v>2</v>
      </c>
      <c r="P6098" s="2">
        <v>1</v>
      </c>
      <c r="Q6098" t="s">
        <v>50</v>
      </c>
      <c r="R6098">
        <v>39</v>
      </c>
      <c r="S6098" s="5">
        <f t="shared" si="95"/>
        <v>0</v>
      </c>
      <c r="T6098" t="s">
        <v>54</v>
      </c>
      <c r="U6098" t="s">
        <v>53</v>
      </c>
      <c r="W6098" t="s">
        <v>53</v>
      </c>
      <c r="Y6098" t="s">
        <v>55</v>
      </c>
      <c r="Z6098" t="s">
        <v>52</v>
      </c>
      <c r="AA6098">
        <v>2</v>
      </c>
      <c r="AB6098" t="s">
        <v>72</v>
      </c>
      <c r="AD6098" t="s">
        <v>73</v>
      </c>
      <c r="AE6098" t="s">
        <v>52</v>
      </c>
      <c r="AF6098" t="s">
        <v>52</v>
      </c>
      <c r="AG6098" t="s">
        <v>52</v>
      </c>
      <c r="AH6098">
        <v>9</v>
      </c>
      <c r="AI6098" t="s">
        <v>60</v>
      </c>
      <c r="AJ6098" t="s">
        <v>53</v>
      </c>
    </row>
    <row r="6099" spans="1:49" hidden="1" x14ac:dyDescent="0.35">
      <c r="A6099" s="2" t="s">
        <v>1588</v>
      </c>
      <c r="B6099">
        <v>21</v>
      </c>
      <c r="C6099">
        <v>2106</v>
      </c>
      <c r="D6099">
        <v>2</v>
      </c>
      <c r="E6099" t="s">
        <v>50</v>
      </c>
      <c r="F6099">
        <v>39</v>
      </c>
      <c r="G6099" t="s">
        <v>72</v>
      </c>
      <c r="I6099" t="s">
        <v>73</v>
      </c>
      <c r="J6099" t="s">
        <v>52</v>
      </c>
      <c r="K6099" t="s">
        <v>52</v>
      </c>
      <c r="L6099" t="s">
        <v>52</v>
      </c>
      <c r="M6099">
        <v>9</v>
      </c>
      <c r="N6099" t="s">
        <v>60</v>
      </c>
      <c r="O6099">
        <v>2</v>
      </c>
      <c r="P6099" s="2">
        <v>2</v>
      </c>
      <c r="Q6099" t="s">
        <v>56</v>
      </c>
      <c r="R6099">
        <v>39</v>
      </c>
      <c r="S6099" s="5">
        <f t="shared" si="95"/>
        <v>0</v>
      </c>
      <c r="T6099" t="s">
        <v>57</v>
      </c>
      <c r="U6099" t="s">
        <v>52</v>
      </c>
      <c r="V6099">
        <v>5</v>
      </c>
      <c r="W6099" t="s">
        <v>52</v>
      </c>
      <c r="X6099">
        <v>6</v>
      </c>
      <c r="Y6099" t="s">
        <v>55</v>
      </c>
      <c r="Z6099" t="s">
        <v>52</v>
      </c>
      <c r="AA6099">
        <v>1</v>
      </c>
      <c r="AB6099" t="s">
        <v>72</v>
      </c>
      <c r="AD6099" t="s">
        <v>73</v>
      </c>
      <c r="AE6099" t="s">
        <v>52</v>
      </c>
      <c r="AF6099" t="s">
        <v>52</v>
      </c>
      <c r="AG6099" t="s">
        <v>52</v>
      </c>
      <c r="AH6099">
        <v>5</v>
      </c>
      <c r="AI6099" t="s">
        <v>83</v>
      </c>
      <c r="AJ6099" t="s">
        <v>53</v>
      </c>
    </row>
    <row r="6100" spans="1:49" x14ac:dyDescent="0.35">
      <c r="A6100" s="2" t="s">
        <v>1588</v>
      </c>
      <c r="B6100">
        <v>21</v>
      </c>
      <c r="C6100">
        <v>2106</v>
      </c>
      <c r="D6100">
        <v>2</v>
      </c>
      <c r="E6100" t="s">
        <v>50</v>
      </c>
      <c r="F6100">
        <v>39</v>
      </c>
      <c r="G6100" t="s">
        <v>72</v>
      </c>
      <c r="I6100" t="s">
        <v>73</v>
      </c>
      <c r="J6100" t="s">
        <v>52</v>
      </c>
      <c r="K6100" t="s">
        <v>52</v>
      </c>
      <c r="L6100" t="s">
        <v>52</v>
      </c>
      <c r="M6100">
        <v>9</v>
      </c>
      <c r="N6100" t="s">
        <v>60</v>
      </c>
      <c r="O6100">
        <v>2</v>
      </c>
      <c r="P6100" s="6">
        <v>3</v>
      </c>
      <c r="Q6100" t="s">
        <v>50</v>
      </c>
      <c r="R6100">
        <v>17</v>
      </c>
      <c r="S6100" s="5">
        <f t="shared" si="95"/>
        <v>1</v>
      </c>
      <c r="T6100" t="s">
        <v>58</v>
      </c>
      <c r="U6100" t="s">
        <v>52</v>
      </c>
      <c r="V6100">
        <v>1</v>
      </c>
      <c r="W6100" t="s">
        <v>52</v>
      </c>
      <c r="X6100">
        <v>2</v>
      </c>
      <c r="Y6100" t="s">
        <v>59</v>
      </c>
      <c r="AB6100" t="s">
        <v>72</v>
      </c>
      <c r="AD6100" t="s">
        <v>52</v>
      </c>
      <c r="AE6100" t="s">
        <v>52</v>
      </c>
      <c r="AF6100" t="s">
        <v>52</v>
      </c>
      <c r="AG6100" t="s">
        <v>52</v>
      </c>
      <c r="AH6100">
        <v>12</v>
      </c>
      <c r="AI6100" t="s">
        <v>94</v>
      </c>
      <c r="AJ6100" t="s">
        <v>52</v>
      </c>
      <c r="AK6100" t="s">
        <v>108</v>
      </c>
      <c r="AM6100" t="s">
        <v>62</v>
      </c>
      <c r="AN6100" t="s">
        <v>52</v>
      </c>
      <c r="AP6100">
        <v>0</v>
      </c>
      <c r="AQ6100">
        <v>330000</v>
      </c>
      <c r="AR6100">
        <v>34000</v>
      </c>
      <c r="AS6100">
        <v>80000</v>
      </c>
      <c r="AT6100">
        <v>0</v>
      </c>
      <c r="AU6100">
        <v>410000</v>
      </c>
      <c r="AV6100">
        <v>0</v>
      </c>
      <c r="AW6100">
        <v>854000</v>
      </c>
    </row>
    <row r="6101" spans="1:49" x14ac:dyDescent="0.35">
      <c r="A6101" s="2" t="s">
        <v>1588</v>
      </c>
      <c r="B6101">
        <v>21</v>
      </c>
      <c r="C6101">
        <v>2106</v>
      </c>
      <c r="D6101">
        <v>2</v>
      </c>
      <c r="E6101" t="s">
        <v>50</v>
      </c>
      <c r="F6101">
        <v>39</v>
      </c>
      <c r="G6101" t="s">
        <v>72</v>
      </c>
      <c r="I6101" t="s">
        <v>73</v>
      </c>
      <c r="J6101" t="s">
        <v>52</v>
      </c>
      <c r="K6101" t="s">
        <v>52</v>
      </c>
      <c r="L6101" t="s">
        <v>52</v>
      </c>
      <c r="M6101">
        <v>9</v>
      </c>
      <c r="N6101" t="s">
        <v>60</v>
      </c>
      <c r="O6101">
        <v>2</v>
      </c>
      <c r="P6101" s="6">
        <v>4</v>
      </c>
      <c r="Q6101" t="s">
        <v>50</v>
      </c>
      <c r="R6101">
        <v>15</v>
      </c>
      <c r="S6101" s="5">
        <f t="shared" si="95"/>
        <v>1</v>
      </c>
      <c r="T6101" t="s">
        <v>58</v>
      </c>
      <c r="U6101" t="s">
        <v>52</v>
      </c>
      <c r="V6101">
        <v>1</v>
      </c>
      <c r="W6101" t="s">
        <v>52</v>
      </c>
      <c r="X6101">
        <v>2</v>
      </c>
      <c r="Y6101" t="s">
        <v>59</v>
      </c>
      <c r="AB6101" t="s">
        <v>72</v>
      </c>
      <c r="AD6101" t="s">
        <v>73</v>
      </c>
      <c r="AE6101" t="s">
        <v>52</v>
      </c>
      <c r="AF6101" t="s">
        <v>52</v>
      </c>
      <c r="AG6101" t="s">
        <v>52</v>
      </c>
      <c r="AH6101">
        <v>10</v>
      </c>
      <c r="AI6101" t="s">
        <v>80</v>
      </c>
      <c r="AJ6101" t="s">
        <v>52</v>
      </c>
      <c r="AK6101" t="s">
        <v>81</v>
      </c>
      <c r="AM6101" t="s">
        <v>62</v>
      </c>
      <c r="AN6101" t="s">
        <v>52</v>
      </c>
      <c r="AP6101">
        <v>0</v>
      </c>
      <c r="AQ6101">
        <v>360000</v>
      </c>
      <c r="AR6101">
        <v>17000</v>
      </c>
      <c r="AS6101">
        <v>80000</v>
      </c>
      <c r="AT6101">
        <v>0</v>
      </c>
      <c r="AU6101">
        <v>410000</v>
      </c>
      <c r="AV6101">
        <v>0</v>
      </c>
      <c r="AW6101">
        <v>867000</v>
      </c>
    </row>
    <row r="6102" spans="1:49" hidden="1" x14ac:dyDescent="0.35">
      <c r="A6102" s="2" t="s">
        <v>1588</v>
      </c>
      <c r="B6102">
        <v>21</v>
      </c>
      <c r="C6102">
        <v>2106</v>
      </c>
      <c r="D6102">
        <v>2</v>
      </c>
      <c r="E6102" t="s">
        <v>50</v>
      </c>
      <c r="F6102">
        <v>39</v>
      </c>
      <c r="G6102" t="s">
        <v>72</v>
      </c>
      <c r="I6102" t="s">
        <v>73</v>
      </c>
      <c r="J6102" t="s">
        <v>52</v>
      </c>
      <c r="K6102" t="s">
        <v>52</v>
      </c>
      <c r="L6102" t="s">
        <v>52</v>
      </c>
      <c r="M6102">
        <v>9</v>
      </c>
      <c r="N6102" t="s">
        <v>60</v>
      </c>
      <c r="O6102">
        <v>2</v>
      </c>
      <c r="P6102" s="2">
        <v>5</v>
      </c>
      <c r="Q6102" t="s">
        <v>50</v>
      </c>
      <c r="R6102">
        <v>79</v>
      </c>
      <c r="S6102" s="5">
        <f t="shared" si="95"/>
        <v>0</v>
      </c>
      <c r="T6102" t="s">
        <v>91</v>
      </c>
      <c r="U6102" t="s">
        <v>53</v>
      </c>
      <c r="W6102" t="s">
        <v>53</v>
      </c>
      <c r="Y6102" t="s">
        <v>55</v>
      </c>
      <c r="Z6102" t="s">
        <v>52</v>
      </c>
      <c r="AA6102">
        <v>6</v>
      </c>
      <c r="AB6102" t="s">
        <v>72</v>
      </c>
      <c r="AD6102" t="s">
        <v>73</v>
      </c>
      <c r="AE6102" t="s">
        <v>52</v>
      </c>
      <c r="AF6102" t="s">
        <v>52</v>
      </c>
      <c r="AG6102" t="s">
        <v>52</v>
      </c>
      <c r="AH6102">
        <v>7</v>
      </c>
      <c r="AI6102" t="s">
        <v>79</v>
      </c>
      <c r="AJ6102" t="s">
        <v>53</v>
      </c>
    </row>
    <row r="6103" spans="1:49" hidden="1" x14ac:dyDescent="0.35">
      <c r="A6103" s="2" t="s">
        <v>1588</v>
      </c>
      <c r="B6103">
        <v>21</v>
      </c>
      <c r="C6103">
        <v>2106</v>
      </c>
      <c r="D6103">
        <v>2</v>
      </c>
      <c r="E6103" t="s">
        <v>50</v>
      </c>
      <c r="F6103">
        <v>39</v>
      </c>
      <c r="G6103" t="s">
        <v>72</v>
      </c>
      <c r="I6103" t="s">
        <v>73</v>
      </c>
      <c r="J6103" t="s">
        <v>52</v>
      </c>
      <c r="K6103" t="s">
        <v>52</v>
      </c>
      <c r="L6103" t="s">
        <v>52</v>
      </c>
      <c r="M6103">
        <v>9</v>
      </c>
      <c r="N6103" t="s">
        <v>60</v>
      </c>
      <c r="O6103">
        <v>2</v>
      </c>
      <c r="P6103" s="2">
        <v>6</v>
      </c>
      <c r="Q6103" t="s">
        <v>56</v>
      </c>
      <c r="R6103">
        <v>73</v>
      </c>
      <c r="S6103" s="5">
        <f t="shared" si="95"/>
        <v>0</v>
      </c>
      <c r="T6103" t="s">
        <v>91</v>
      </c>
      <c r="U6103" t="s">
        <v>53</v>
      </c>
      <c r="W6103" t="s">
        <v>53</v>
      </c>
      <c r="Y6103" t="s">
        <v>55</v>
      </c>
      <c r="Z6103" t="s">
        <v>52</v>
      </c>
      <c r="AA6103">
        <v>5</v>
      </c>
      <c r="AB6103" t="s">
        <v>72</v>
      </c>
      <c r="AD6103" t="s">
        <v>73</v>
      </c>
      <c r="AE6103" t="s">
        <v>52</v>
      </c>
      <c r="AF6103" t="s">
        <v>53</v>
      </c>
      <c r="AG6103" t="s">
        <v>53</v>
      </c>
    </row>
    <row r="6104" spans="1:49" hidden="1" x14ac:dyDescent="0.35">
      <c r="A6104" s="2" t="s">
        <v>1589</v>
      </c>
      <c r="B6104">
        <v>8</v>
      </c>
      <c r="C6104">
        <v>811</v>
      </c>
      <c r="D6104">
        <v>1</v>
      </c>
      <c r="E6104" t="s">
        <v>56</v>
      </c>
      <c r="F6104">
        <v>43</v>
      </c>
      <c r="G6104" t="s">
        <v>72</v>
      </c>
      <c r="I6104" t="s">
        <v>52</v>
      </c>
      <c r="J6104" t="s">
        <v>52</v>
      </c>
      <c r="K6104" t="s">
        <v>52</v>
      </c>
      <c r="L6104" t="s">
        <v>52</v>
      </c>
      <c r="M6104">
        <v>18</v>
      </c>
      <c r="N6104" t="s">
        <v>371</v>
      </c>
      <c r="P6104" s="2">
        <v>1</v>
      </c>
      <c r="Q6104" t="s">
        <v>56</v>
      </c>
      <c r="R6104">
        <v>43</v>
      </c>
      <c r="S6104" s="5">
        <f t="shared" si="95"/>
        <v>0</v>
      </c>
      <c r="T6104" t="s">
        <v>54</v>
      </c>
      <c r="U6104" t="s">
        <v>53</v>
      </c>
      <c r="W6104" t="s">
        <v>53</v>
      </c>
      <c r="Y6104" t="s">
        <v>59</v>
      </c>
      <c r="AB6104" t="s">
        <v>72</v>
      </c>
      <c r="AD6104" t="s">
        <v>52</v>
      </c>
      <c r="AE6104" t="s">
        <v>52</v>
      </c>
      <c r="AF6104" t="s">
        <v>52</v>
      </c>
      <c r="AG6104" t="s">
        <v>52</v>
      </c>
      <c r="AH6104">
        <v>18</v>
      </c>
      <c r="AI6104" t="s">
        <v>371</v>
      </c>
      <c r="AJ6104" t="s">
        <v>53</v>
      </c>
    </row>
    <row r="6105" spans="1:49" hidden="1" x14ac:dyDescent="0.35">
      <c r="A6105" s="2" t="s">
        <v>1590</v>
      </c>
      <c r="B6105">
        <v>24</v>
      </c>
      <c r="C6105">
        <v>2402</v>
      </c>
      <c r="D6105">
        <v>2</v>
      </c>
      <c r="E6105" t="s">
        <v>50</v>
      </c>
      <c r="F6105">
        <v>47</v>
      </c>
      <c r="G6105" t="s">
        <v>72</v>
      </c>
      <c r="I6105" t="s">
        <v>73</v>
      </c>
      <c r="J6105" t="s">
        <v>52</v>
      </c>
      <c r="K6105" t="s">
        <v>52</v>
      </c>
      <c r="L6105" t="s">
        <v>52</v>
      </c>
      <c r="M6105">
        <v>3</v>
      </c>
      <c r="N6105" t="s">
        <v>97</v>
      </c>
      <c r="P6105" s="2">
        <v>1</v>
      </c>
      <c r="Q6105" t="s">
        <v>50</v>
      </c>
      <c r="R6105">
        <v>47</v>
      </c>
      <c r="S6105" s="5">
        <f t="shared" si="95"/>
        <v>0</v>
      </c>
      <c r="T6105" t="s">
        <v>54</v>
      </c>
      <c r="U6105" t="s">
        <v>53</v>
      </c>
      <c r="W6105" t="s">
        <v>53</v>
      </c>
      <c r="Y6105" t="s">
        <v>55</v>
      </c>
      <c r="Z6105" t="s">
        <v>52</v>
      </c>
      <c r="AA6105">
        <v>2</v>
      </c>
      <c r="AB6105" t="s">
        <v>72</v>
      </c>
      <c r="AD6105" t="s">
        <v>73</v>
      </c>
      <c r="AE6105" t="s">
        <v>52</v>
      </c>
      <c r="AF6105" t="s">
        <v>52</v>
      </c>
      <c r="AG6105" t="s">
        <v>52</v>
      </c>
      <c r="AH6105">
        <v>3</v>
      </c>
      <c r="AI6105" t="s">
        <v>97</v>
      </c>
      <c r="AJ6105" t="s">
        <v>53</v>
      </c>
    </row>
    <row r="6106" spans="1:49" hidden="1" x14ac:dyDescent="0.35">
      <c r="A6106" s="2" t="s">
        <v>1590</v>
      </c>
      <c r="B6106">
        <v>24</v>
      </c>
      <c r="C6106">
        <v>2402</v>
      </c>
      <c r="D6106">
        <v>2</v>
      </c>
      <c r="E6106" t="s">
        <v>50</v>
      </c>
      <c r="F6106">
        <v>47</v>
      </c>
      <c r="G6106" t="s">
        <v>72</v>
      </c>
      <c r="I6106" t="s">
        <v>73</v>
      </c>
      <c r="J6106" t="s">
        <v>52</v>
      </c>
      <c r="K6106" t="s">
        <v>52</v>
      </c>
      <c r="L6106" t="s">
        <v>52</v>
      </c>
      <c r="M6106">
        <v>3</v>
      </c>
      <c r="N6106" t="s">
        <v>97</v>
      </c>
      <c r="P6106" s="2">
        <v>2</v>
      </c>
      <c r="Q6106" t="s">
        <v>56</v>
      </c>
      <c r="R6106">
        <v>49</v>
      </c>
      <c r="S6106" s="5">
        <f t="shared" si="95"/>
        <v>0</v>
      </c>
      <c r="T6106" t="s">
        <v>57</v>
      </c>
      <c r="U6106" t="s">
        <v>53</v>
      </c>
      <c r="W6106" t="s">
        <v>53</v>
      </c>
      <c r="Y6106" t="s">
        <v>55</v>
      </c>
      <c r="Z6106" t="s">
        <v>52</v>
      </c>
      <c r="AA6106">
        <v>1</v>
      </c>
      <c r="AB6106" t="s">
        <v>72</v>
      </c>
      <c r="AD6106" t="s">
        <v>73</v>
      </c>
      <c r="AE6106" t="s">
        <v>52</v>
      </c>
      <c r="AF6106" t="s">
        <v>52</v>
      </c>
      <c r="AG6106" t="s">
        <v>52</v>
      </c>
      <c r="AH6106">
        <v>2</v>
      </c>
      <c r="AI6106" t="s">
        <v>97</v>
      </c>
      <c r="AJ6106" t="s">
        <v>53</v>
      </c>
    </row>
    <row r="6107" spans="1:49" hidden="1" x14ac:dyDescent="0.35">
      <c r="A6107" s="2" t="s">
        <v>1591</v>
      </c>
      <c r="B6107">
        <v>12</v>
      </c>
      <c r="C6107">
        <v>1206</v>
      </c>
      <c r="D6107">
        <v>1</v>
      </c>
      <c r="E6107" t="s">
        <v>50</v>
      </c>
      <c r="F6107">
        <v>40</v>
      </c>
      <c r="G6107" t="s">
        <v>72</v>
      </c>
      <c r="I6107" t="s">
        <v>52</v>
      </c>
      <c r="J6107" t="s">
        <v>52</v>
      </c>
      <c r="K6107" t="s">
        <v>52</v>
      </c>
      <c r="L6107" t="s">
        <v>52</v>
      </c>
      <c r="M6107">
        <v>10</v>
      </c>
      <c r="N6107" t="s">
        <v>107</v>
      </c>
      <c r="O6107">
        <v>2</v>
      </c>
      <c r="P6107" s="2">
        <v>1</v>
      </c>
      <c r="Q6107" t="s">
        <v>50</v>
      </c>
      <c r="R6107">
        <v>40</v>
      </c>
      <c r="S6107" s="5">
        <f t="shared" si="95"/>
        <v>0</v>
      </c>
      <c r="T6107" t="s">
        <v>54</v>
      </c>
      <c r="U6107" t="s">
        <v>53</v>
      </c>
      <c r="W6107" t="s">
        <v>53</v>
      </c>
      <c r="Y6107" t="s">
        <v>55</v>
      </c>
      <c r="Z6107" t="s">
        <v>52</v>
      </c>
      <c r="AA6107">
        <v>2</v>
      </c>
      <c r="AB6107" t="s">
        <v>72</v>
      </c>
      <c r="AD6107" t="s">
        <v>52</v>
      </c>
      <c r="AE6107" t="s">
        <v>52</v>
      </c>
      <c r="AF6107" t="s">
        <v>52</v>
      </c>
      <c r="AG6107" t="s">
        <v>52</v>
      </c>
      <c r="AH6107">
        <v>10</v>
      </c>
      <c r="AI6107" t="s">
        <v>107</v>
      </c>
      <c r="AJ6107" t="s">
        <v>53</v>
      </c>
    </row>
    <row r="6108" spans="1:49" hidden="1" x14ac:dyDescent="0.35">
      <c r="A6108" s="2" t="s">
        <v>1591</v>
      </c>
      <c r="B6108">
        <v>12</v>
      </c>
      <c r="C6108">
        <v>1206</v>
      </c>
      <c r="D6108">
        <v>1</v>
      </c>
      <c r="E6108" t="s">
        <v>50</v>
      </c>
      <c r="F6108">
        <v>40</v>
      </c>
      <c r="G6108" t="s">
        <v>72</v>
      </c>
      <c r="I6108" t="s">
        <v>52</v>
      </c>
      <c r="J6108" t="s">
        <v>52</v>
      </c>
      <c r="K6108" t="s">
        <v>52</v>
      </c>
      <c r="L6108" t="s">
        <v>52</v>
      </c>
      <c r="M6108">
        <v>10</v>
      </c>
      <c r="N6108" t="s">
        <v>107</v>
      </c>
      <c r="O6108">
        <v>2</v>
      </c>
      <c r="P6108" s="2">
        <v>2</v>
      </c>
      <c r="Q6108" t="s">
        <v>56</v>
      </c>
      <c r="R6108">
        <v>39</v>
      </c>
      <c r="S6108" s="5">
        <f t="shared" si="95"/>
        <v>0</v>
      </c>
      <c r="T6108" t="s">
        <v>57</v>
      </c>
      <c r="U6108" t="s">
        <v>53</v>
      </c>
      <c r="W6108" t="s">
        <v>53</v>
      </c>
      <c r="Y6108" t="s">
        <v>55</v>
      </c>
      <c r="Z6108" t="s">
        <v>52</v>
      </c>
      <c r="AA6108">
        <v>1</v>
      </c>
      <c r="AB6108" t="s">
        <v>72</v>
      </c>
      <c r="AD6108" t="s">
        <v>52</v>
      </c>
      <c r="AE6108" t="s">
        <v>52</v>
      </c>
      <c r="AF6108" t="s">
        <v>52</v>
      </c>
      <c r="AG6108" t="s">
        <v>52</v>
      </c>
      <c r="AH6108">
        <v>5</v>
      </c>
      <c r="AI6108" t="s">
        <v>86</v>
      </c>
      <c r="AJ6108" t="s">
        <v>53</v>
      </c>
    </row>
    <row r="6109" spans="1:49" x14ac:dyDescent="0.35">
      <c r="A6109" s="2" t="s">
        <v>1591</v>
      </c>
      <c r="B6109">
        <v>12</v>
      </c>
      <c r="C6109">
        <v>1206</v>
      </c>
      <c r="D6109">
        <v>1</v>
      </c>
      <c r="E6109" t="s">
        <v>50</v>
      </c>
      <c r="F6109">
        <v>40</v>
      </c>
      <c r="G6109" t="s">
        <v>72</v>
      </c>
      <c r="I6109" t="s">
        <v>52</v>
      </c>
      <c r="J6109" t="s">
        <v>52</v>
      </c>
      <c r="K6109" t="s">
        <v>52</v>
      </c>
      <c r="L6109" t="s">
        <v>52</v>
      </c>
      <c r="M6109">
        <v>10</v>
      </c>
      <c r="N6109" t="s">
        <v>107</v>
      </c>
      <c r="O6109">
        <v>2</v>
      </c>
      <c r="P6109" s="6">
        <v>3</v>
      </c>
      <c r="Q6109" t="s">
        <v>56</v>
      </c>
      <c r="R6109">
        <v>12</v>
      </c>
      <c r="S6109" s="5">
        <f t="shared" si="95"/>
        <v>1</v>
      </c>
      <c r="T6109" t="s">
        <v>58</v>
      </c>
      <c r="U6109" t="s">
        <v>52</v>
      </c>
      <c r="V6109">
        <v>1</v>
      </c>
      <c r="W6109" t="s">
        <v>52</v>
      </c>
      <c r="X6109">
        <v>2</v>
      </c>
      <c r="AB6109" t="s">
        <v>72</v>
      </c>
      <c r="AD6109" t="s">
        <v>52</v>
      </c>
      <c r="AE6109" t="s">
        <v>52</v>
      </c>
      <c r="AF6109" t="s">
        <v>52</v>
      </c>
      <c r="AG6109" t="s">
        <v>52</v>
      </c>
      <c r="AH6109">
        <v>8</v>
      </c>
      <c r="AI6109" t="s">
        <v>86</v>
      </c>
      <c r="AJ6109" t="s">
        <v>52</v>
      </c>
      <c r="AK6109" t="s">
        <v>87</v>
      </c>
      <c r="AM6109" t="s">
        <v>62</v>
      </c>
      <c r="AN6109" t="s">
        <v>52</v>
      </c>
      <c r="AP6109">
        <v>0</v>
      </c>
      <c r="AQ6109">
        <v>160000</v>
      </c>
      <c r="AR6109">
        <v>200000</v>
      </c>
      <c r="AS6109">
        <v>100000</v>
      </c>
      <c r="AT6109">
        <v>1000000</v>
      </c>
      <c r="AU6109">
        <v>0</v>
      </c>
      <c r="AV6109">
        <v>5000</v>
      </c>
      <c r="AW6109">
        <v>1465000</v>
      </c>
    </row>
    <row r="6110" spans="1:49" x14ac:dyDescent="0.35">
      <c r="A6110" s="2" t="s">
        <v>1591</v>
      </c>
      <c r="B6110">
        <v>12</v>
      </c>
      <c r="C6110">
        <v>1206</v>
      </c>
      <c r="D6110">
        <v>1</v>
      </c>
      <c r="E6110" t="s">
        <v>50</v>
      </c>
      <c r="F6110">
        <v>40</v>
      </c>
      <c r="G6110" t="s">
        <v>72</v>
      </c>
      <c r="I6110" t="s">
        <v>52</v>
      </c>
      <c r="J6110" t="s">
        <v>52</v>
      </c>
      <c r="K6110" t="s">
        <v>52</v>
      </c>
      <c r="L6110" t="s">
        <v>52</v>
      </c>
      <c r="M6110">
        <v>10</v>
      </c>
      <c r="N6110" t="s">
        <v>107</v>
      </c>
      <c r="O6110">
        <v>2</v>
      </c>
      <c r="P6110" s="6">
        <v>4</v>
      </c>
      <c r="Q6110" t="s">
        <v>56</v>
      </c>
      <c r="R6110">
        <v>6</v>
      </c>
      <c r="S6110" s="5">
        <f t="shared" si="95"/>
        <v>1</v>
      </c>
      <c r="T6110" t="s">
        <v>58</v>
      </c>
      <c r="U6110" t="s">
        <v>52</v>
      </c>
      <c r="V6110">
        <v>1</v>
      </c>
      <c r="W6110" t="s">
        <v>52</v>
      </c>
      <c r="X6110">
        <v>2</v>
      </c>
      <c r="AB6110" t="s">
        <v>72</v>
      </c>
      <c r="AD6110" t="s">
        <v>52</v>
      </c>
      <c r="AE6110" t="s">
        <v>53</v>
      </c>
      <c r="AF6110" t="s">
        <v>53</v>
      </c>
      <c r="AG6110" t="s">
        <v>52</v>
      </c>
      <c r="AH6110">
        <v>1</v>
      </c>
      <c r="AI6110" t="s">
        <v>68</v>
      </c>
      <c r="AJ6110" t="s">
        <v>52</v>
      </c>
      <c r="AK6110" t="s">
        <v>74</v>
      </c>
      <c r="AM6110" t="s">
        <v>62</v>
      </c>
      <c r="AN6110" t="s">
        <v>52</v>
      </c>
      <c r="AP6110">
        <v>1600000</v>
      </c>
      <c r="AQ6110">
        <v>120000</v>
      </c>
      <c r="AR6110">
        <v>80000</v>
      </c>
      <c r="AS6110">
        <v>200000</v>
      </c>
      <c r="AT6110">
        <v>900000</v>
      </c>
      <c r="AU6110">
        <v>0</v>
      </c>
      <c r="AV6110">
        <v>0</v>
      </c>
      <c r="AW6110">
        <v>2900000</v>
      </c>
    </row>
    <row r="6111" spans="1:49" hidden="1" x14ac:dyDescent="0.35">
      <c r="A6111" s="2" t="s">
        <v>1592</v>
      </c>
      <c r="B6111">
        <v>15</v>
      </c>
      <c r="C6111">
        <v>1501</v>
      </c>
      <c r="D6111">
        <v>2</v>
      </c>
      <c r="E6111" t="s">
        <v>56</v>
      </c>
      <c r="F6111">
        <v>29</v>
      </c>
      <c r="G6111" t="s">
        <v>72</v>
      </c>
      <c r="I6111" t="s">
        <v>73</v>
      </c>
      <c r="J6111" t="s">
        <v>52</v>
      </c>
      <c r="K6111" t="s">
        <v>52</v>
      </c>
      <c r="L6111" t="s">
        <v>52</v>
      </c>
      <c r="M6111">
        <v>3</v>
      </c>
      <c r="N6111" t="s">
        <v>63</v>
      </c>
      <c r="O6111">
        <v>3</v>
      </c>
      <c r="P6111" s="2">
        <v>1</v>
      </c>
      <c r="Q6111" t="s">
        <v>56</v>
      </c>
      <c r="R6111">
        <v>29</v>
      </c>
      <c r="S6111" s="5">
        <f t="shared" si="95"/>
        <v>0</v>
      </c>
      <c r="T6111" t="s">
        <v>54</v>
      </c>
      <c r="U6111" t="s">
        <v>53</v>
      </c>
      <c r="W6111" t="s">
        <v>53</v>
      </c>
      <c r="Y6111" t="s">
        <v>59</v>
      </c>
      <c r="AB6111" t="s">
        <v>72</v>
      </c>
      <c r="AD6111" t="s">
        <v>73</v>
      </c>
      <c r="AE6111" t="s">
        <v>52</v>
      </c>
      <c r="AF6111" t="s">
        <v>52</v>
      </c>
      <c r="AG6111" t="s">
        <v>52</v>
      </c>
      <c r="AH6111">
        <v>3</v>
      </c>
      <c r="AI6111" t="s">
        <v>63</v>
      </c>
      <c r="AJ6111" t="s">
        <v>53</v>
      </c>
    </row>
    <row r="6112" spans="1:49" hidden="1" x14ac:dyDescent="0.35">
      <c r="A6112" s="2" t="s">
        <v>1592</v>
      </c>
      <c r="B6112">
        <v>15</v>
      </c>
      <c r="C6112">
        <v>1501</v>
      </c>
      <c r="D6112">
        <v>2</v>
      </c>
      <c r="E6112" t="s">
        <v>56</v>
      </c>
      <c r="F6112">
        <v>29</v>
      </c>
      <c r="G6112" t="s">
        <v>72</v>
      </c>
      <c r="I6112" t="s">
        <v>73</v>
      </c>
      <c r="J6112" t="s">
        <v>52</v>
      </c>
      <c r="K6112" t="s">
        <v>52</v>
      </c>
      <c r="L6112" t="s">
        <v>52</v>
      </c>
      <c r="M6112">
        <v>3</v>
      </c>
      <c r="N6112" t="s">
        <v>63</v>
      </c>
      <c r="O6112">
        <v>3</v>
      </c>
      <c r="P6112" s="2">
        <v>2</v>
      </c>
      <c r="Q6112" t="s">
        <v>50</v>
      </c>
      <c r="R6112">
        <v>15</v>
      </c>
      <c r="S6112" s="5">
        <f t="shared" si="95"/>
        <v>0</v>
      </c>
      <c r="T6112" t="s">
        <v>169</v>
      </c>
      <c r="U6112" t="s">
        <v>53</v>
      </c>
      <c r="W6112" t="s">
        <v>53</v>
      </c>
      <c r="Y6112" t="s">
        <v>59</v>
      </c>
      <c r="AB6112" t="s">
        <v>72</v>
      </c>
      <c r="AD6112" t="s">
        <v>73</v>
      </c>
      <c r="AE6112" t="s">
        <v>52</v>
      </c>
      <c r="AF6112" t="s">
        <v>52</v>
      </c>
      <c r="AG6112" t="s">
        <v>52</v>
      </c>
      <c r="AH6112">
        <v>4</v>
      </c>
      <c r="AI6112" t="s">
        <v>83</v>
      </c>
      <c r="AJ6112" t="s">
        <v>53</v>
      </c>
      <c r="AO6112" t="s">
        <v>190</v>
      </c>
    </row>
    <row r="6113" spans="1:49" hidden="1" x14ac:dyDescent="0.35">
      <c r="A6113" s="2" t="s">
        <v>1592</v>
      </c>
      <c r="B6113">
        <v>15</v>
      </c>
      <c r="C6113">
        <v>1501</v>
      </c>
      <c r="D6113">
        <v>2</v>
      </c>
      <c r="E6113" t="s">
        <v>56</v>
      </c>
      <c r="F6113">
        <v>29</v>
      </c>
      <c r="G6113" t="s">
        <v>72</v>
      </c>
      <c r="I6113" t="s">
        <v>73</v>
      </c>
      <c r="J6113" t="s">
        <v>52</v>
      </c>
      <c r="K6113" t="s">
        <v>52</v>
      </c>
      <c r="L6113" t="s">
        <v>52</v>
      </c>
      <c r="M6113">
        <v>3</v>
      </c>
      <c r="N6113" t="s">
        <v>63</v>
      </c>
      <c r="O6113">
        <v>3</v>
      </c>
      <c r="P6113" s="2">
        <v>3</v>
      </c>
      <c r="Q6113" t="s">
        <v>50</v>
      </c>
      <c r="R6113">
        <v>11</v>
      </c>
      <c r="S6113" s="5">
        <f t="shared" si="95"/>
        <v>0</v>
      </c>
      <c r="T6113" t="s">
        <v>169</v>
      </c>
      <c r="U6113" t="s">
        <v>53</v>
      </c>
      <c r="W6113" t="s">
        <v>53</v>
      </c>
      <c r="AB6113" t="s">
        <v>72</v>
      </c>
      <c r="AD6113" t="s">
        <v>73</v>
      </c>
      <c r="AE6113" t="s">
        <v>52</v>
      </c>
      <c r="AF6113" t="s">
        <v>52</v>
      </c>
      <c r="AG6113" t="s">
        <v>52</v>
      </c>
      <c r="AH6113">
        <v>2</v>
      </c>
      <c r="AI6113" t="s">
        <v>65</v>
      </c>
      <c r="AJ6113" t="s">
        <v>52</v>
      </c>
      <c r="AK6113" t="s">
        <v>66</v>
      </c>
      <c r="AM6113" t="s">
        <v>62</v>
      </c>
      <c r="AN6113" t="s">
        <v>52</v>
      </c>
    </row>
    <row r="6114" spans="1:49" hidden="1" x14ac:dyDescent="0.35">
      <c r="A6114" s="2" t="s">
        <v>1592</v>
      </c>
      <c r="B6114">
        <v>15</v>
      </c>
      <c r="C6114">
        <v>1501</v>
      </c>
      <c r="D6114">
        <v>2</v>
      </c>
      <c r="E6114" t="s">
        <v>56</v>
      </c>
      <c r="F6114">
        <v>29</v>
      </c>
      <c r="G6114" t="s">
        <v>72</v>
      </c>
      <c r="I6114" t="s">
        <v>73</v>
      </c>
      <c r="J6114" t="s">
        <v>52</v>
      </c>
      <c r="K6114" t="s">
        <v>52</v>
      </c>
      <c r="L6114" t="s">
        <v>52</v>
      </c>
      <c r="M6114">
        <v>3</v>
      </c>
      <c r="N6114" t="s">
        <v>63</v>
      </c>
      <c r="O6114">
        <v>3</v>
      </c>
      <c r="P6114" s="2">
        <v>4</v>
      </c>
      <c r="Q6114" t="s">
        <v>56</v>
      </c>
      <c r="R6114">
        <v>7</v>
      </c>
      <c r="S6114" s="5">
        <f t="shared" si="95"/>
        <v>0</v>
      </c>
      <c r="T6114" t="s">
        <v>169</v>
      </c>
      <c r="U6114" t="s">
        <v>53</v>
      </c>
      <c r="W6114" t="s">
        <v>53</v>
      </c>
      <c r="AB6114" t="s">
        <v>72</v>
      </c>
      <c r="AD6114" t="s">
        <v>73</v>
      </c>
      <c r="AE6114" t="s">
        <v>52</v>
      </c>
      <c r="AF6114" t="s">
        <v>52</v>
      </c>
      <c r="AG6114" t="s">
        <v>52</v>
      </c>
      <c r="AH6114">
        <v>1</v>
      </c>
      <c r="AI6114" t="s">
        <v>68</v>
      </c>
      <c r="AJ6114" t="s">
        <v>52</v>
      </c>
      <c r="AK6114" t="s">
        <v>74</v>
      </c>
      <c r="AM6114" t="s">
        <v>62</v>
      </c>
      <c r="AN6114" t="s">
        <v>52</v>
      </c>
    </row>
    <row r="6115" spans="1:49" hidden="1" x14ac:dyDescent="0.35">
      <c r="A6115" s="2" t="s">
        <v>1592</v>
      </c>
      <c r="B6115">
        <v>15</v>
      </c>
      <c r="C6115">
        <v>1501</v>
      </c>
      <c r="D6115">
        <v>2</v>
      </c>
      <c r="E6115" t="s">
        <v>56</v>
      </c>
      <c r="F6115">
        <v>29</v>
      </c>
      <c r="G6115" t="s">
        <v>72</v>
      </c>
      <c r="I6115" t="s">
        <v>73</v>
      </c>
      <c r="J6115" t="s">
        <v>52</v>
      </c>
      <c r="K6115" t="s">
        <v>52</v>
      </c>
      <c r="L6115" t="s">
        <v>52</v>
      </c>
      <c r="M6115">
        <v>3</v>
      </c>
      <c r="N6115" t="s">
        <v>63</v>
      </c>
      <c r="O6115">
        <v>3</v>
      </c>
      <c r="P6115" s="2">
        <v>5</v>
      </c>
      <c r="Q6115" t="s">
        <v>56</v>
      </c>
      <c r="R6115">
        <v>81</v>
      </c>
      <c r="S6115" s="5">
        <f t="shared" si="95"/>
        <v>0</v>
      </c>
      <c r="T6115" t="s">
        <v>174</v>
      </c>
      <c r="U6115" t="s">
        <v>53</v>
      </c>
      <c r="W6115" t="s">
        <v>53</v>
      </c>
      <c r="Y6115" t="s">
        <v>59</v>
      </c>
      <c r="AB6115" t="s">
        <v>72</v>
      </c>
      <c r="AD6115" t="s">
        <v>73</v>
      </c>
      <c r="AE6115" t="s">
        <v>53</v>
      </c>
      <c r="AF6115" t="s">
        <v>53</v>
      </c>
      <c r="AG6115" t="s">
        <v>53</v>
      </c>
    </row>
    <row r="6116" spans="1:49" hidden="1" x14ac:dyDescent="0.35">
      <c r="A6116" s="2" t="s">
        <v>1593</v>
      </c>
      <c r="B6116">
        <v>24</v>
      </c>
      <c r="C6116">
        <v>2402</v>
      </c>
      <c r="D6116">
        <v>2</v>
      </c>
      <c r="E6116" t="s">
        <v>50</v>
      </c>
      <c r="F6116">
        <v>61</v>
      </c>
      <c r="G6116" t="s">
        <v>72</v>
      </c>
      <c r="I6116" t="s">
        <v>73</v>
      </c>
      <c r="J6116" t="s">
        <v>52</v>
      </c>
      <c r="K6116" t="s">
        <v>52</v>
      </c>
      <c r="L6116" t="s">
        <v>52</v>
      </c>
      <c r="M6116">
        <v>5</v>
      </c>
      <c r="N6116" t="s">
        <v>78</v>
      </c>
      <c r="O6116">
        <v>5</v>
      </c>
      <c r="P6116" s="2">
        <v>1</v>
      </c>
      <c r="Q6116" t="s">
        <v>50</v>
      </c>
      <c r="R6116">
        <v>61</v>
      </c>
      <c r="S6116" s="5">
        <f t="shared" si="95"/>
        <v>0</v>
      </c>
      <c r="T6116" t="s">
        <v>54</v>
      </c>
      <c r="U6116" t="s">
        <v>53</v>
      </c>
      <c r="W6116" t="s">
        <v>53</v>
      </c>
      <c r="Y6116" t="s">
        <v>55</v>
      </c>
      <c r="Z6116" t="s">
        <v>52</v>
      </c>
      <c r="AA6116">
        <v>2</v>
      </c>
      <c r="AB6116" t="s">
        <v>72</v>
      </c>
      <c r="AD6116" t="s">
        <v>73</v>
      </c>
      <c r="AE6116" t="s">
        <v>52</v>
      </c>
      <c r="AF6116" t="s">
        <v>52</v>
      </c>
      <c r="AG6116" t="s">
        <v>52</v>
      </c>
      <c r="AH6116">
        <v>5</v>
      </c>
      <c r="AI6116" t="s">
        <v>78</v>
      </c>
      <c r="AJ6116" t="s">
        <v>53</v>
      </c>
    </row>
    <row r="6117" spans="1:49" hidden="1" x14ac:dyDescent="0.35">
      <c r="A6117" s="2" t="s">
        <v>1593</v>
      </c>
      <c r="B6117">
        <v>24</v>
      </c>
      <c r="C6117">
        <v>2402</v>
      </c>
      <c r="D6117">
        <v>2</v>
      </c>
      <c r="E6117" t="s">
        <v>50</v>
      </c>
      <c r="F6117">
        <v>61</v>
      </c>
      <c r="G6117" t="s">
        <v>72</v>
      </c>
      <c r="I6117" t="s">
        <v>73</v>
      </c>
      <c r="J6117" t="s">
        <v>52</v>
      </c>
      <c r="K6117" t="s">
        <v>52</v>
      </c>
      <c r="L6117" t="s">
        <v>52</v>
      </c>
      <c r="M6117">
        <v>5</v>
      </c>
      <c r="N6117" t="s">
        <v>78</v>
      </c>
      <c r="O6117">
        <v>5</v>
      </c>
      <c r="P6117" s="2">
        <v>2</v>
      </c>
      <c r="Q6117" t="s">
        <v>56</v>
      </c>
      <c r="R6117">
        <v>48</v>
      </c>
      <c r="S6117" s="5">
        <f t="shared" si="95"/>
        <v>0</v>
      </c>
      <c r="T6117" t="s">
        <v>57</v>
      </c>
      <c r="U6117" t="s">
        <v>53</v>
      </c>
      <c r="W6117" t="s">
        <v>53</v>
      </c>
      <c r="Y6117" t="s">
        <v>55</v>
      </c>
      <c r="Z6117" t="s">
        <v>52</v>
      </c>
      <c r="AA6117">
        <v>1</v>
      </c>
      <c r="AB6117" t="s">
        <v>72</v>
      </c>
      <c r="AD6117" t="s">
        <v>73</v>
      </c>
      <c r="AE6117" t="s">
        <v>53</v>
      </c>
      <c r="AF6117" t="s">
        <v>53</v>
      </c>
      <c r="AG6117" t="s">
        <v>53</v>
      </c>
    </row>
    <row r="6118" spans="1:49" hidden="1" x14ac:dyDescent="0.35">
      <c r="A6118" s="2" t="s">
        <v>1593</v>
      </c>
      <c r="B6118">
        <v>24</v>
      </c>
      <c r="C6118">
        <v>2402</v>
      </c>
      <c r="D6118">
        <v>2</v>
      </c>
      <c r="E6118" t="s">
        <v>50</v>
      </c>
      <c r="F6118">
        <v>61</v>
      </c>
      <c r="G6118" t="s">
        <v>72</v>
      </c>
      <c r="I6118" t="s">
        <v>73</v>
      </c>
      <c r="J6118" t="s">
        <v>52</v>
      </c>
      <c r="K6118" t="s">
        <v>52</v>
      </c>
      <c r="L6118" t="s">
        <v>52</v>
      </c>
      <c r="M6118">
        <v>5</v>
      </c>
      <c r="N6118" t="s">
        <v>78</v>
      </c>
      <c r="O6118">
        <v>5</v>
      </c>
      <c r="P6118" s="2">
        <v>3</v>
      </c>
      <c r="Q6118" t="s">
        <v>56</v>
      </c>
      <c r="R6118">
        <v>21</v>
      </c>
      <c r="S6118" s="5">
        <f t="shared" si="95"/>
        <v>0</v>
      </c>
      <c r="T6118" t="s">
        <v>58</v>
      </c>
      <c r="U6118" t="s">
        <v>52</v>
      </c>
      <c r="V6118">
        <v>1</v>
      </c>
      <c r="W6118" t="s">
        <v>52</v>
      </c>
      <c r="X6118">
        <v>2</v>
      </c>
      <c r="Y6118" t="s">
        <v>55</v>
      </c>
      <c r="Z6118" t="s">
        <v>52</v>
      </c>
      <c r="AA6118">
        <v>6</v>
      </c>
      <c r="AB6118" t="s">
        <v>72</v>
      </c>
      <c r="AD6118" t="s">
        <v>73</v>
      </c>
      <c r="AE6118" t="s">
        <v>52</v>
      </c>
      <c r="AF6118" t="s">
        <v>52</v>
      </c>
      <c r="AG6118" t="s">
        <v>52</v>
      </c>
      <c r="AH6118">
        <v>4</v>
      </c>
      <c r="AI6118" t="s">
        <v>63</v>
      </c>
      <c r="AJ6118" t="s">
        <v>53</v>
      </c>
    </row>
    <row r="6119" spans="1:49" x14ac:dyDescent="0.35">
      <c r="A6119" s="2" t="s">
        <v>1593</v>
      </c>
      <c r="B6119">
        <v>24</v>
      </c>
      <c r="C6119">
        <v>2402</v>
      </c>
      <c r="D6119">
        <v>2</v>
      </c>
      <c r="E6119" t="s">
        <v>50</v>
      </c>
      <c r="F6119">
        <v>61</v>
      </c>
      <c r="G6119" t="s">
        <v>72</v>
      </c>
      <c r="I6119" t="s">
        <v>73</v>
      </c>
      <c r="J6119" t="s">
        <v>52</v>
      </c>
      <c r="K6119" t="s">
        <v>52</v>
      </c>
      <c r="L6119" t="s">
        <v>52</v>
      </c>
      <c r="M6119">
        <v>5</v>
      </c>
      <c r="N6119" t="s">
        <v>78</v>
      </c>
      <c r="O6119">
        <v>5</v>
      </c>
      <c r="P6119" s="6">
        <v>4</v>
      </c>
      <c r="Q6119" t="s">
        <v>50</v>
      </c>
      <c r="R6119">
        <v>15</v>
      </c>
      <c r="S6119" s="5">
        <f t="shared" si="95"/>
        <v>1</v>
      </c>
      <c r="T6119" t="s">
        <v>58</v>
      </c>
      <c r="U6119" t="s">
        <v>52</v>
      </c>
      <c r="V6119">
        <v>1</v>
      </c>
      <c r="W6119" t="s">
        <v>52</v>
      </c>
      <c r="X6119">
        <v>2</v>
      </c>
      <c r="Y6119" t="s">
        <v>59</v>
      </c>
      <c r="AB6119" t="s">
        <v>72</v>
      </c>
      <c r="AD6119" t="s">
        <v>73</v>
      </c>
      <c r="AE6119" t="s">
        <v>52</v>
      </c>
      <c r="AF6119" t="s">
        <v>52</v>
      </c>
      <c r="AG6119" t="s">
        <v>52</v>
      </c>
      <c r="AH6119">
        <v>8</v>
      </c>
      <c r="AI6119" t="s">
        <v>60</v>
      </c>
      <c r="AJ6119" t="s">
        <v>52</v>
      </c>
      <c r="AK6119" t="s">
        <v>61</v>
      </c>
      <c r="AM6119" t="s">
        <v>62</v>
      </c>
      <c r="AN6119" t="s">
        <v>52</v>
      </c>
      <c r="AP6119">
        <v>0</v>
      </c>
      <c r="AQ6119">
        <v>280000</v>
      </c>
      <c r="AR6119">
        <v>40000</v>
      </c>
      <c r="AS6119">
        <v>27000</v>
      </c>
      <c r="AT6119">
        <v>324000</v>
      </c>
      <c r="AU6119">
        <v>70000</v>
      </c>
      <c r="AV6119">
        <v>0</v>
      </c>
      <c r="AW6119">
        <v>741000</v>
      </c>
    </row>
    <row r="6120" spans="1:49" x14ac:dyDescent="0.35">
      <c r="A6120" s="2" t="s">
        <v>1593</v>
      </c>
      <c r="B6120">
        <v>24</v>
      </c>
      <c r="C6120">
        <v>2402</v>
      </c>
      <c r="D6120">
        <v>2</v>
      </c>
      <c r="E6120" t="s">
        <v>50</v>
      </c>
      <c r="F6120">
        <v>61</v>
      </c>
      <c r="G6120" t="s">
        <v>72</v>
      </c>
      <c r="I6120" t="s">
        <v>73</v>
      </c>
      <c r="J6120" t="s">
        <v>52</v>
      </c>
      <c r="K6120" t="s">
        <v>52</v>
      </c>
      <c r="L6120" t="s">
        <v>52</v>
      </c>
      <c r="M6120">
        <v>5</v>
      </c>
      <c r="N6120" t="s">
        <v>78</v>
      </c>
      <c r="O6120">
        <v>5</v>
      </c>
      <c r="P6120" s="6">
        <v>5</v>
      </c>
      <c r="Q6120" t="s">
        <v>56</v>
      </c>
      <c r="R6120">
        <v>12</v>
      </c>
      <c r="S6120" s="5">
        <f t="shared" si="95"/>
        <v>1</v>
      </c>
      <c r="T6120" t="s">
        <v>58</v>
      </c>
      <c r="U6120" t="s">
        <v>52</v>
      </c>
      <c r="V6120">
        <v>1</v>
      </c>
      <c r="W6120" t="s">
        <v>52</v>
      </c>
      <c r="X6120">
        <v>2</v>
      </c>
      <c r="AB6120" t="s">
        <v>72</v>
      </c>
      <c r="AD6120" t="s">
        <v>73</v>
      </c>
      <c r="AE6120" t="s">
        <v>52</v>
      </c>
      <c r="AF6120" t="s">
        <v>52</v>
      </c>
      <c r="AG6120" t="s">
        <v>52</v>
      </c>
      <c r="AH6120">
        <v>5</v>
      </c>
      <c r="AI6120" t="s">
        <v>78</v>
      </c>
      <c r="AJ6120" t="s">
        <v>52</v>
      </c>
      <c r="AK6120" t="s">
        <v>84</v>
      </c>
      <c r="AM6120" t="s">
        <v>62</v>
      </c>
      <c r="AN6120" t="s">
        <v>53</v>
      </c>
      <c r="AP6120">
        <v>0</v>
      </c>
      <c r="AQ6120">
        <v>0</v>
      </c>
      <c r="AR6120">
        <v>20000</v>
      </c>
      <c r="AS6120">
        <v>11000</v>
      </c>
      <c r="AT6120">
        <v>320000</v>
      </c>
      <c r="AU6120">
        <v>0</v>
      </c>
      <c r="AV6120">
        <v>0</v>
      </c>
      <c r="AW6120">
        <v>351000</v>
      </c>
    </row>
    <row r="6121" spans="1:49" hidden="1" x14ac:dyDescent="0.35">
      <c r="A6121" s="2" t="s">
        <v>1593</v>
      </c>
      <c r="B6121">
        <v>24</v>
      </c>
      <c r="C6121">
        <v>2402</v>
      </c>
      <c r="D6121">
        <v>2</v>
      </c>
      <c r="E6121" t="s">
        <v>50</v>
      </c>
      <c r="F6121">
        <v>61</v>
      </c>
      <c r="G6121" t="s">
        <v>72</v>
      </c>
      <c r="I6121" t="s">
        <v>73</v>
      </c>
      <c r="J6121" t="s">
        <v>52</v>
      </c>
      <c r="K6121" t="s">
        <v>52</v>
      </c>
      <c r="L6121" t="s">
        <v>52</v>
      </c>
      <c r="M6121">
        <v>5</v>
      </c>
      <c r="N6121" t="s">
        <v>78</v>
      </c>
      <c r="O6121">
        <v>5</v>
      </c>
      <c r="P6121" s="2">
        <v>6</v>
      </c>
      <c r="Q6121" t="s">
        <v>50</v>
      </c>
      <c r="R6121">
        <v>31</v>
      </c>
      <c r="S6121" s="5">
        <f t="shared" si="95"/>
        <v>0</v>
      </c>
      <c r="T6121" t="s">
        <v>169</v>
      </c>
      <c r="U6121" t="s">
        <v>52</v>
      </c>
      <c r="V6121">
        <v>1</v>
      </c>
      <c r="W6121" t="s">
        <v>52</v>
      </c>
      <c r="X6121">
        <v>2</v>
      </c>
      <c r="Y6121" t="s">
        <v>55</v>
      </c>
      <c r="Z6121" t="s">
        <v>52</v>
      </c>
      <c r="AA6121">
        <v>3</v>
      </c>
      <c r="AB6121" t="s">
        <v>72</v>
      </c>
      <c r="AD6121" t="s">
        <v>73</v>
      </c>
      <c r="AE6121" t="s">
        <v>52</v>
      </c>
      <c r="AF6121" t="s">
        <v>52</v>
      </c>
      <c r="AG6121" t="s">
        <v>52</v>
      </c>
      <c r="AH6121">
        <v>7</v>
      </c>
      <c r="AI6121" t="s">
        <v>86</v>
      </c>
      <c r="AJ6121" t="s">
        <v>53</v>
      </c>
    </row>
    <row r="6122" spans="1:49" hidden="1" x14ac:dyDescent="0.35">
      <c r="A6122" s="2" t="s">
        <v>1593</v>
      </c>
      <c r="B6122">
        <v>24</v>
      </c>
      <c r="C6122">
        <v>2402</v>
      </c>
      <c r="D6122">
        <v>2</v>
      </c>
      <c r="E6122" t="s">
        <v>50</v>
      </c>
      <c r="F6122">
        <v>61</v>
      </c>
      <c r="G6122" t="s">
        <v>72</v>
      </c>
      <c r="I6122" t="s">
        <v>73</v>
      </c>
      <c r="J6122" t="s">
        <v>52</v>
      </c>
      <c r="K6122" t="s">
        <v>52</v>
      </c>
      <c r="L6122" t="s">
        <v>52</v>
      </c>
      <c r="M6122">
        <v>5</v>
      </c>
      <c r="N6122" t="s">
        <v>78</v>
      </c>
      <c r="O6122">
        <v>5</v>
      </c>
      <c r="P6122" s="2">
        <v>7</v>
      </c>
      <c r="Q6122" t="s">
        <v>56</v>
      </c>
      <c r="R6122">
        <v>2</v>
      </c>
      <c r="S6122" s="5">
        <f t="shared" si="95"/>
        <v>0</v>
      </c>
      <c r="T6122" t="s">
        <v>102</v>
      </c>
      <c r="U6122" t="s">
        <v>52</v>
      </c>
      <c r="V6122">
        <v>6</v>
      </c>
      <c r="W6122" t="s">
        <v>52</v>
      </c>
      <c r="X6122">
        <v>3</v>
      </c>
      <c r="AB6122" t="s">
        <v>72</v>
      </c>
      <c r="AD6122" t="s">
        <v>73</v>
      </c>
    </row>
    <row r="6123" spans="1:49" hidden="1" x14ac:dyDescent="0.35">
      <c r="A6123" s="2" t="s">
        <v>1593</v>
      </c>
      <c r="B6123">
        <v>24</v>
      </c>
      <c r="C6123">
        <v>2402</v>
      </c>
      <c r="D6123">
        <v>2</v>
      </c>
      <c r="E6123" t="s">
        <v>50</v>
      </c>
      <c r="F6123">
        <v>61</v>
      </c>
      <c r="G6123" t="s">
        <v>72</v>
      </c>
      <c r="I6123" t="s">
        <v>73</v>
      </c>
      <c r="J6123" t="s">
        <v>52</v>
      </c>
      <c r="K6123" t="s">
        <v>52</v>
      </c>
      <c r="L6123" t="s">
        <v>52</v>
      </c>
      <c r="M6123">
        <v>5</v>
      </c>
      <c r="N6123" t="s">
        <v>78</v>
      </c>
      <c r="O6123">
        <v>5</v>
      </c>
      <c r="P6123" s="2">
        <v>8</v>
      </c>
      <c r="Q6123" t="s">
        <v>56</v>
      </c>
      <c r="R6123">
        <v>0</v>
      </c>
      <c r="S6123" s="5">
        <f t="shared" si="95"/>
        <v>0</v>
      </c>
      <c r="T6123" t="s">
        <v>102</v>
      </c>
      <c r="U6123" t="s">
        <v>52</v>
      </c>
      <c r="V6123">
        <v>6</v>
      </c>
      <c r="W6123" t="s">
        <v>52</v>
      </c>
      <c r="X6123">
        <v>3</v>
      </c>
      <c r="AB6123" t="s">
        <v>72</v>
      </c>
    </row>
    <row r="6124" spans="1:49" hidden="1" x14ac:dyDescent="0.35">
      <c r="A6124" s="2" t="s">
        <v>1593</v>
      </c>
      <c r="B6124">
        <v>24</v>
      </c>
      <c r="C6124">
        <v>2402</v>
      </c>
      <c r="D6124">
        <v>2</v>
      </c>
      <c r="E6124" t="s">
        <v>50</v>
      </c>
      <c r="F6124">
        <v>61</v>
      </c>
      <c r="G6124" t="s">
        <v>72</v>
      </c>
      <c r="I6124" t="s">
        <v>73</v>
      </c>
      <c r="J6124" t="s">
        <v>52</v>
      </c>
      <c r="K6124" t="s">
        <v>52</v>
      </c>
      <c r="L6124" t="s">
        <v>52</v>
      </c>
      <c r="M6124">
        <v>5</v>
      </c>
      <c r="N6124" t="s">
        <v>78</v>
      </c>
      <c r="O6124">
        <v>5</v>
      </c>
      <c r="P6124" s="2">
        <v>9</v>
      </c>
      <c r="Q6124" t="s">
        <v>56</v>
      </c>
      <c r="R6124">
        <v>0</v>
      </c>
      <c r="S6124" s="5">
        <f t="shared" si="95"/>
        <v>0</v>
      </c>
      <c r="T6124" t="s">
        <v>102</v>
      </c>
      <c r="U6124" t="s">
        <v>52</v>
      </c>
      <c r="V6124">
        <v>1</v>
      </c>
      <c r="W6124" t="s">
        <v>52</v>
      </c>
      <c r="X6124">
        <v>3</v>
      </c>
      <c r="AB6124" t="s">
        <v>72</v>
      </c>
    </row>
    <row r="6125" spans="1:49" hidden="1" x14ac:dyDescent="0.35">
      <c r="A6125" s="2" t="s">
        <v>1594</v>
      </c>
      <c r="B6125">
        <v>24</v>
      </c>
      <c r="C6125">
        <v>2401</v>
      </c>
      <c r="D6125">
        <v>1</v>
      </c>
      <c r="E6125" t="s">
        <v>50</v>
      </c>
      <c r="F6125">
        <v>68</v>
      </c>
      <c r="G6125" t="s">
        <v>72</v>
      </c>
      <c r="I6125" t="s">
        <v>52</v>
      </c>
      <c r="J6125" t="s">
        <v>52</v>
      </c>
      <c r="K6125" t="s">
        <v>52</v>
      </c>
      <c r="L6125" t="s">
        <v>52</v>
      </c>
      <c r="M6125">
        <v>4</v>
      </c>
      <c r="N6125" t="s">
        <v>63</v>
      </c>
      <c r="O6125">
        <v>2</v>
      </c>
      <c r="P6125" s="2">
        <v>1</v>
      </c>
      <c r="Q6125" t="s">
        <v>50</v>
      </c>
      <c r="R6125">
        <v>68</v>
      </c>
      <c r="S6125" s="5">
        <f t="shared" si="95"/>
        <v>0</v>
      </c>
      <c r="T6125" t="s">
        <v>54</v>
      </c>
      <c r="U6125" t="s">
        <v>53</v>
      </c>
      <c r="W6125" t="s">
        <v>53</v>
      </c>
      <c r="Y6125" t="s">
        <v>55</v>
      </c>
      <c r="Z6125" t="s">
        <v>52</v>
      </c>
      <c r="AA6125">
        <v>2</v>
      </c>
      <c r="AB6125" t="s">
        <v>72</v>
      </c>
      <c r="AD6125" t="s">
        <v>52</v>
      </c>
      <c r="AE6125" t="s">
        <v>52</v>
      </c>
      <c r="AF6125" t="s">
        <v>52</v>
      </c>
      <c r="AG6125" t="s">
        <v>52</v>
      </c>
      <c r="AH6125">
        <v>4</v>
      </c>
      <c r="AI6125" t="s">
        <v>63</v>
      </c>
      <c r="AJ6125" t="s">
        <v>53</v>
      </c>
    </row>
    <row r="6126" spans="1:49" hidden="1" x14ac:dyDescent="0.35">
      <c r="A6126" s="2" t="s">
        <v>1594</v>
      </c>
      <c r="B6126">
        <v>24</v>
      </c>
      <c r="C6126">
        <v>2401</v>
      </c>
      <c r="D6126">
        <v>1</v>
      </c>
      <c r="E6126" t="s">
        <v>50</v>
      </c>
      <c r="F6126">
        <v>68</v>
      </c>
      <c r="G6126" t="s">
        <v>72</v>
      </c>
      <c r="I6126" t="s">
        <v>52</v>
      </c>
      <c r="J6126" t="s">
        <v>52</v>
      </c>
      <c r="K6126" t="s">
        <v>52</v>
      </c>
      <c r="L6126" t="s">
        <v>52</v>
      </c>
      <c r="M6126">
        <v>4</v>
      </c>
      <c r="N6126" t="s">
        <v>63</v>
      </c>
      <c r="O6126">
        <v>2</v>
      </c>
      <c r="P6126" s="2">
        <v>2</v>
      </c>
      <c r="Q6126" t="s">
        <v>56</v>
      </c>
      <c r="R6126">
        <v>59</v>
      </c>
      <c r="S6126" s="5">
        <f t="shared" si="95"/>
        <v>0</v>
      </c>
      <c r="T6126" t="s">
        <v>57</v>
      </c>
      <c r="U6126" t="s">
        <v>53</v>
      </c>
      <c r="W6126" t="s">
        <v>53</v>
      </c>
      <c r="Y6126" t="s">
        <v>55</v>
      </c>
      <c r="Z6126" t="s">
        <v>52</v>
      </c>
      <c r="AA6126">
        <v>1</v>
      </c>
      <c r="AB6126" t="s">
        <v>72</v>
      </c>
      <c r="AD6126" t="s">
        <v>73</v>
      </c>
      <c r="AE6126" t="s">
        <v>53</v>
      </c>
      <c r="AF6126" t="s">
        <v>53</v>
      </c>
      <c r="AG6126" t="s">
        <v>53</v>
      </c>
    </row>
    <row r="6127" spans="1:49" hidden="1" x14ac:dyDescent="0.35">
      <c r="A6127" s="2" t="s">
        <v>1594</v>
      </c>
      <c r="B6127">
        <v>24</v>
      </c>
      <c r="C6127">
        <v>2401</v>
      </c>
      <c r="D6127">
        <v>1</v>
      </c>
      <c r="E6127" t="s">
        <v>50</v>
      </c>
      <c r="F6127">
        <v>68</v>
      </c>
      <c r="G6127" t="s">
        <v>72</v>
      </c>
      <c r="I6127" t="s">
        <v>52</v>
      </c>
      <c r="J6127" t="s">
        <v>52</v>
      </c>
      <c r="K6127" t="s">
        <v>52</v>
      </c>
      <c r="L6127" t="s">
        <v>52</v>
      </c>
      <c r="M6127">
        <v>4</v>
      </c>
      <c r="N6127" t="s">
        <v>63</v>
      </c>
      <c r="O6127">
        <v>2</v>
      </c>
      <c r="P6127" s="2">
        <v>3</v>
      </c>
      <c r="Q6127" t="s">
        <v>50</v>
      </c>
      <c r="R6127">
        <v>11</v>
      </c>
      <c r="S6127" s="5">
        <f t="shared" si="95"/>
        <v>0</v>
      </c>
      <c r="T6127" t="s">
        <v>102</v>
      </c>
      <c r="U6127" t="s">
        <v>53</v>
      </c>
      <c r="W6127" t="s">
        <v>53</v>
      </c>
      <c r="AB6127" t="s">
        <v>72</v>
      </c>
      <c r="AD6127" t="s">
        <v>73</v>
      </c>
      <c r="AE6127" t="s">
        <v>52</v>
      </c>
      <c r="AF6127" t="s">
        <v>52</v>
      </c>
      <c r="AG6127" t="s">
        <v>52</v>
      </c>
      <c r="AH6127">
        <v>7</v>
      </c>
      <c r="AI6127" t="s">
        <v>79</v>
      </c>
      <c r="AJ6127" t="s">
        <v>52</v>
      </c>
      <c r="AK6127" t="s">
        <v>90</v>
      </c>
      <c r="AM6127" t="s">
        <v>62</v>
      </c>
      <c r="AN6127" t="s">
        <v>52</v>
      </c>
      <c r="AP6127">
        <v>0</v>
      </c>
      <c r="AQ6127">
        <v>240000</v>
      </c>
      <c r="AR6127">
        <v>40000</v>
      </c>
      <c r="AS6127">
        <v>50000</v>
      </c>
      <c r="AT6127">
        <v>0</v>
      </c>
      <c r="AU6127">
        <v>0</v>
      </c>
      <c r="AV6127">
        <v>0</v>
      </c>
      <c r="AW6127">
        <v>330000</v>
      </c>
    </row>
    <row r="6128" spans="1:49" hidden="1" x14ac:dyDescent="0.35">
      <c r="A6128" s="2" t="s">
        <v>1594</v>
      </c>
      <c r="B6128">
        <v>24</v>
      </c>
      <c r="C6128">
        <v>2401</v>
      </c>
      <c r="D6128">
        <v>1</v>
      </c>
      <c r="E6128" t="s">
        <v>50</v>
      </c>
      <c r="F6128">
        <v>68</v>
      </c>
      <c r="G6128" t="s">
        <v>72</v>
      </c>
      <c r="I6128" t="s">
        <v>52</v>
      </c>
      <c r="J6128" t="s">
        <v>52</v>
      </c>
      <c r="K6128" t="s">
        <v>52</v>
      </c>
      <c r="L6128" t="s">
        <v>52</v>
      </c>
      <c r="M6128">
        <v>4</v>
      </c>
      <c r="N6128" t="s">
        <v>63</v>
      </c>
      <c r="O6128">
        <v>2</v>
      </c>
      <c r="P6128" s="2">
        <v>4</v>
      </c>
      <c r="Q6128" t="s">
        <v>56</v>
      </c>
      <c r="R6128">
        <v>7</v>
      </c>
      <c r="S6128" s="5">
        <f t="shared" si="95"/>
        <v>0</v>
      </c>
      <c r="T6128" t="s">
        <v>102</v>
      </c>
      <c r="U6128" t="s">
        <v>53</v>
      </c>
      <c r="W6128" t="s">
        <v>53</v>
      </c>
      <c r="AB6128" t="s">
        <v>72</v>
      </c>
      <c r="AD6128" t="s">
        <v>73</v>
      </c>
      <c r="AE6128" t="s">
        <v>53</v>
      </c>
      <c r="AF6128" t="s">
        <v>53</v>
      </c>
      <c r="AG6128" t="s">
        <v>52</v>
      </c>
      <c r="AH6128">
        <v>1</v>
      </c>
      <c r="AI6128" t="s">
        <v>68</v>
      </c>
      <c r="AJ6128" t="s">
        <v>52</v>
      </c>
      <c r="AK6128" t="s">
        <v>74</v>
      </c>
      <c r="AM6128" t="s">
        <v>62</v>
      </c>
      <c r="AN6128" t="s">
        <v>53</v>
      </c>
      <c r="AP6128">
        <v>0</v>
      </c>
      <c r="AQ6128">
        <v>0</v>
      </c>
      <c r="AR6128">
        <v>15000</v>
      </c>
      <c r="AS6128">
        <v>60000</v>
      </c>
      <c r="AT6128">
        <v>0</v>
      </c>
      <c r="AU6128">
        <v>0</v>
      </c>
      <c r="AV6128">
        <v>0</v>
      </c>
      <c r="AW6128">
        <v>75000</v>
      </c>
    </row>
    <row r="6129" spans="1:49" hidden="1" x14ac:dyDescent="0.35">
      <c r="A6129" s="2" t="s">
        <v>1595</v>
      </c>
      <c r="B6129">
        <v>2</v>
      </c>
      <c r="C6129">
        <v>203</v>
      </c>
      <c r="D6129">
        <v>1</v>
      </c>
      <c r="E6129" t="s">
        <v>50</v>
      </c>
      <c r="F6129">
        <v>45</v>
      </c>
      <c r="G6129" t="s">
        <v>72</v>
      </c>
      <c r="I6129" t="s">
        <v>52</v>
      </c>
      <c r="J6129" t="s">
        <v>52</v>
      </c>
      <c r="K6129" t="s">
        <v>52</v>
      </c>
      <c r="L6129" t="s">
        <v>52</v>
      </c>
      <c r="M6129">
        <v>12</v>
      </c>
      <c r="N6129" t="s">
        <v>76</v>
      </c>
      <c r="P6129" s="2">
        <v>1</v>
      </c>
      <c r="Q6129" t="s">
        <v>50</v>
      </c>
      <c r="R6129">
        <v>45</v>
      </c>
      <c r="S6129" s="5">
        <f t="shared" si="95"/>
        <v>0</v>
      </c>
      <c r="T6129" t="s">
        <v>54</v>
      </c>
      <c r="U6129" t="s">
        <v>53</v>
      </c>
      <c r="W6129" t="s">
        <v>53</v>
      </c>
      <c r="Y6129" t="s">
        <v>55</v>
      </c>
      <c r="Z6129" t="s">
        <v>52</v>
      </c>
      <c r="AA6129">
        <v>2</v>
      </c>
      <c r="AB6129" t="s">
        <v>72</v>
      </c>
      <c r="AD6129" t="s">
        <v>52</v>
      </c>
      <c r="AE6129" t="s">
        <v>52</v>
      </c>
      <c r="AF6129" t="s">
        <v>52</v>
      </c>
      <c r="AG6129" t="s">
        <v>52</v>
      </c>
      <c r="AH6129">
        <v>12</v>
      </c>
      <c r="AI6129" t="s">
        <v>76</v>
      </c>
      <c r="AJ6129" t="s">
        <v>53</v>
      </c>
    </row>
    <row r="6130" spans="1:49" hidden="1" x14ac:dyDescent="0.35">
      <c r="A6130" s="2" t="s">
        <v>1595</v>
      </c>
      <c r="B6130">
        <v>2</v>
      </c>
      <c r="C6130">
        <v>203</v>
      </c>
      <c r="D6130">
        <v>1</v>
      </c>
      <c r="E6130" t="s">
        <v>50</v>
      </c>
      <c r="F6130">
        <v>45</v>
      </c>
      <c r="G6130" t="s">
        <v>72</v>
      </c>
      <c r="I6130" t="s">
        <v>52</v>
      </c>
      <c r="J6130" t="s">
        <v>52</v>
      </c>
      <c r="K6130" t="s">
        <v>52</v>
      </c>
      <c r="L6130" t="s">
        <v>52</v>
      </c>
      <c r="M6130">
        <v>12</v>
      </c>
      <c r="N6130" t="s">
        <v>76</v>
      </c>
      <c r="P6130" s="2">
        <v>2</v>
      </c>
      <c r="Q6130" t="s">
        <v>56</v>
      </c>
      <c r="R6130">
        <v>44</v>
      </c>
      <c r="S6130" s="5">
        <f t="shared" si="95"/>
        <v>0</v>
      </c>
      <c r="T6130" t="s">
        <v>57</v>
      </c>
      <c r="U6130" t="s">
        <v>53</v>
      </c>
      <c r="W6130" t="s">
        <v>53</v>
      </c>
      <c r="Y6130" t="s">
        <v>55</v>
      </c>
      <c r="Z6130" t="s">
        <v>52</v>
      </c>
      <c r="AA6130">
        <v>1</v>
      </c>
      <c r="AB6130" t="s">
        <v>72</v>
      </c>
      <c r="AD6130" t="s">
        <v>73</v>
      </c>
      <c r="AE6130" t="s">
        <v>52</v>
      </c>
      <c r="AF6130" t="s">
        <v>52</v>
      </c>
      <c r="AG6130" t="s">
        <v>52</v>
      </c>
      <c r="AH6130">
        <v>9</v>
      </c>
      <c r="AI6130" t="s">
        <v>100</v>
      </c>
      <c r="AJ6130" t="s">
        <v>53</v>
      </c>
    </row>
    <row r="6131" spans="1:49" hidden="1" x14ac:dyDescent="0.35">
      <c r="A6131" s="2" t="s">
        <v>1595</v>
      </c>
      <c r="B6131">
        <v>2</v>
      </c>
      <c r="C6131">
        <v>203</v>
      </c>
      <c r="D6131">
        <v>1</v>
      </c>
      <c r="E6131" t="s">
        <v>50</v>
      </c>
      <c r="F6131">
        <v>45</v>
      </c>
      <c r="G6131" t="s">
        <v>72</v>
      </c>
      <c r="I6131" t="s">
        <v>52</v>
      </c>
      <c r="J6131" t="s">
        <v>52</v>
      </c>
      <c r="K6131" t="s">
        <v>52</v>
      </c>
      <c r="L6131" t="s">
        <v>52</v>
      </c>
      <c r="M6131">
        <v>12</v>
      </c>
      <c r="N6131" t="s">
        <v>76</v>
      </c>
      <c r="P6131" s="2">
        <v>3</v>
      </c>
      <c r="Q6131" t="s">
        <v>50</v>
      </c>
      <c r="R6131">
        <v>26</v>
      </c>
      <c r="S6131" s="5">
        <f t="shared" si="95"/>
        <v>0</v>
      </c>
      <c r="T6131" t="s">
        <v>169</v>
      </c>
      <c r="U6131" t="s">
        <v>53</v>
      </c>
      <c r="W6131" t="s">
        <v>53</v>
      </c>
      <c r="Y6131" t="s">
        <v>55</v>
      </c>
      <c r="Z6131" t="s">
        <v>52</v>
      </c>
      <c r="AA6131">
        <v>4</v>
      </c>
      <c r="AB6131" t="s">
        <v>72</v>
      </c>
      <c r="AD6131" t="s">
        <v>52</v>
      </c>
      <c r="AE6131" t="s">
        <v>52</v>
      </c>
      <c r="AF6131" t="s">
        <v>52</v>
      </c>
      <c r="AG6131" t="s">
        <v>52</v>
      </c>
      <c r="AH6131">
        <v>16</v>
      </c>
      <c r="AI6131" t="s">
        <v>140</v>
      </c>
      <c r="AJ6131" t="s">
        <v>53</v>
      </c>
    </row>
    <row r="6132" spans="1:49" hidden="1" x14ac:dyDescent="0.35">
      <c r="A6132" s="2" t="s">
        <v>1595</v>
      </c>
      <c r="B6132">
        <v>2</v>
      </c>
      <c r="C6132">
        <v>203</v>
      </c>
      <c r="D6132">
        <v>1</v>
      </c>
      <c r="E6132" t="s">
        <v>50</v>
      </c>
      <c r="F6132">
        <v>45</v>
      </c>
      <c r="G6132" t="s">
        <v>72</v>
      </c>
      <c r="I6132" t="s">
        <v>52</v>
      </c>
      <c r="J6132" t="s">
        <v>52</v>
      </c>
      <c r="K6132" t="s">
        <v>52</v>
      </c>
      <c r="L6132" t="s">
        <v>52</v>
      </c>
      <c r="M6132">
        <v>12</v>
      </c>
      <c r="N6132" t="s">
        <v>76</v>
      </c>
      <c r="P6132" s="2">
        <v>4</v>
      </c>
      <c r="Q6132" t="s">
        <v>56</v>
      </c>
      <c r="R6132">
        <v>19</v>
      </c>
      <c r="S6132" s="5">
        <f t="shared" si="95"/>
        <v>0</v>
      </c>
      <c r="T6132" t="s">
        <v>58</v>
      </c>
      <c r="U6132" t="s">
        <v>52</v>
      </c>
      <c r="V6132">
        <v>1</v>
      </c>
      <c r="W6132" t="s">
        <v>52</v>
      </c>
      <c r="X6132">
        <v>2</v>
      </c>
      <c r="Y6132" t="s">
        <v>55</v>
      </c>
      <c r="Z6132" t="s">
        <v>52</v>
      </c>
      <c r="AA6132">
        <v>3</v>
      </c>
      <c r="AB6132" t="s">
        <v>72</v>
      </c>
      <c r="AD6132" t="s">
        <v>52</v>
      </c>
      <c r="AE6132" t="s">
        <v>52</v>
      </c>
      <c r="AF6132" t="s">
        <v>52</v>
      </c>
      <c r="AG6132" t="s">
        <v>52</v>
      </c>
      <c r="AH6132">
        <v>16</v>
      </c>
      <c r="AI6132" t="s">
        <v>140</v>
      </c>
      <c r="AJ6132" t="s">
        <v>53</v>
      </c>
    </row>
    <row r="6133" spans="1:49" hidden="1" x14ac:dyDescent="0.35">
      <c r="A6133" s="2" t="s">
        <v>1596</v>
      </c>
      <c r="B6133">
        <v>15</v>
      </c>
      <c r="C6133">
        <v>1502</v>
      </c>
      <c r="D6133">
        <v>2</v>
      </c>
      <c r="E6133" t="s">
        <v>56</v>
      </c>
      <c r="F6133">
        <v>55</v>
      </c>
      <c r="G6133" t="s">
        <v>72</v>
      </c>
      <c r="I6133" t="s">
        <v>73</v>
      </c>
      <c r="J6133" t="s">
        <v>53</v>
      </c>
      <c r="K6133" t="s">
        <v>53</v>
      </c>
      <c r="L6133" t="s">
        <v>53</v>
      </c>
      <c r="M6133">
        <v>0</v>
      </c>
      <c r="P6133" s="2">
        <v>1</v>
      </c>
      <c r="Q6133" t="s">
        <v>56</v>
      </c>
      <c r="R6133">
        <v>55</v>
      </c>
      <c r="S6133" s="5">
        <f t="shared" si="95"/>
        <v>0</v>
      </c>
      <c r="T6133" t="s">
        <v>54</v>
      </c>
      <c r="U6133" t="s">
        <v>53</v>
      </c>
      <c r="W6133" t="s">
        <v>53</v>
      </c>
      <c r="Y6133" t="s">
        <v>92</v>
      </c>
      <c r="AB6133" t="s">
        <v>72</v>
      </c>
      <c r="AD6133" t="s">
        <v>73</v>
      </c>
      <c r="AE6133" t="s">
        <v>53</v>
      </c>
      <c r="AF6133" t="s">
        <v>53</v>
      </c>
      <c r="AG6133" t="s">
        <v>53</v>
      </c>
    </row>
    <row r="6134" spans="1:49" hidden="1" x14ac:dyDescent="0.35">
      <c r="A6134" s="2" t="s">
        <v>1596</v>
      </c>
      <c r="B6134">
        <v>15</v>
      </c>
      <c r="C6134">
        <v>1502</v>
      </c>
      <c r="D6134">
        <v>2</v>
      </c>
      <c r="E6134" t="s">
        <v>56</v>
      </c>
      <c r="F6134">
        <v>55</v>
      </c>
      <c r="G6134" t="s">
        <v>72</v>
      </c>
      <c r="I6134" t="s">
        <v>73</v>
      </c>
      <c r="J6134" t="s">
        <v>53</v>
      </c>
      <c r="K6134" t="s">
        <v>53</v>
      </c>
      <c r="L6134" t="s">
        <v>53</v>
      </c>
      <c r="M6134">
        <v>0</v>
      </c>
      <c r="P6134" s="2">
        <v>2</v>
      </c>
      <c r="Q6134" t="s">
        <v>50</v>
      </c>
      <c r="R6134">
        <v>25</v>
      </c>
      <c r="S6134" s="5">
        <f t="shared" si="95"/>
        <v>0</v>
      </c>
      <c r="T6134" t="s">
        <v>58</v>
      </c>
      <c r="U6134" t="s">
        <v>53</v>
      </c>
      <c r="W6134" t="s">
        <v>52</v>
      </c>
      <c r="X6134">
        <v>1</v>
      </c>
      <c r="Y6134" t="s">
        <v>59</v>
      </c>
      <c r="AB6134" t="s">
        <v>72</v>
      </c>
      <c r="AD6134" t="s">
        <v>73</v>
      </c>
      <c r="AE6134" t="s">
        <v>52</v>
      </c>
      <c r="AF6134" t="s">
        <v>52</v>
      </c>
      <c r="AG6134" t="s">
        <v>52</v>
      </c>
      <c r="AH6134">
        <v>10</v>
      </c>
      <c r="AI6134" t="s">
        <v>100</v>
      </c>
      <c r="AJ6134" t="s">
        <v>53</v>
      </c>
    </row>
    <row r="6135" spans="1:49" hidden="1" x14ac:dyDescent="0.35">
      <c r="A6135" s="2" t="s">
        <v>1597</v>
      </c>
      <c r="B6135">
        <v>8</v>
      </c>
      <c r="C6135">
        <v>806</v>
      </c>
      <c r="D6135">
        <v>2</v>
      </c>
      <c r="E6135" t="s">
        <v>50</v>
      </c>
      <c r="F6135">
        <v>25</v>
      </c>
      <c r="G6135" t="s">
        <v>72</v>
      </c>
      <c r="I6135" t="s">
        <v>73</v>
      </c>
      <c r="J6135" t="s">
        <v>52</v>
      </c>
      <c r="K6135" t="s">
        <v>52</v>
      </c>
      <c r="L6135" t="s">
        <v>52</v>
      </c>
      <c r="M6135">
        <v>7</v>
      </c>
      <c r="N6135" t="s">
        <v>86</v>
      </c>
      <c r="O6135">
        <v>2</v>
      </c>
      <c r="P6135" s="2">
        <v>1</v>
      </c>
      <c r="Q6135" t="s">
        <v>50</v>
      </c>
      <c r="R6135">
        <v>25</v>
      </c>
      <c r="S6135" s="5">
        <f t="shared" si="95"/>
        <v>0</v>
      </c>
      <c r="T6135" t="s">
        <v>54</v>
      </c>
      <c r="U6135" t="s">
        <v>53</v>
      </c>
      <c r="W6135" t="s">
        <v>53</v>
      </c>
      <c r="Y6135" t="s">
        <v>55</v>
      </c>
      <c r="Z6135" t="s">
        <v>52</v>
      </c>
      <c r="AA6135">
        <v>2</v>
      </c>
      <c r="AB6135" t="s">
        <v>72</v>
      </c>
      <c r="AD6135" t="s">
        <v>73</v>
      </c>
      <c r="AE6135" t="s">
        <v>52</v>
      </c>
      <c r="AF6135" t="s">
        <v>52</v>
      </c>
      <c r="AG6135" t="s">
        <v>52</v>
      </c>
      <c r="AH6135">
        <v>7</v>
      </c>
      <c r="AI6135" t="s">
        <v>86</v>
      </c>
      <c r="AJ6135" t="s">
        <v>53</v>
      </c>
    </row>
    <row r="6136" spans="1:49" hidden="1" x14ac:dyDescent="0.35">
      <c r="A6136" s="2" t="s">
        <v>1597</v>
      </c>
      <c r="B6136">
        <v>8</v>
      </c>
      <c r="C6136">
        <v>806</v>
      </c>
      <c r="D6136">
        <v>2</v>
      </c>
      <c r="E6136" t="s">
        <v>50</v>
      </c>
      <c r="F6136">
        <v>25</v>
      </c>
      <c r="G6136" t="s">
        <v>72</v>
      </c>
      <c r="I6136" t="s">
        <v>73</v>
      </c>
      <c r="J6136" t="s">
        <v>52</v>
      </c>
      <c r="K6136" t="s">
        <v>52</v>
      </c>
      <c r="L6136" t="s">
        <v>52</v>
      </c>
      <c r="M6136">
        <v>7</v>
      </c>
      <c r="N6136" t="s">
        <v>86</v>
      </c>
      <c r="O6136">
        <v>2</v>
      </c>
      <c r="P6136" s="2">
        <v>2</v>
      </c>
      <c r="Q6136" t="s">
        <v>56</v>
      </c>
      <c r="R6136">
        <v>29</v>
      </c>
      <c r="S6136" s="5">
        <f t="shared" si="95"/>
        <v>0</v>
      </c>
      <c r="T6136" t="s">
        <v>57</v>
      </c>
      <c r="U6136" t="s">
        <v>53</v>
      </c>
      <c r="W6136" t="s">
        <v>53</v>
      </c>
      <c r="Y6136" t="s">
        <v>55</v>
      </c>
      <c r="Z6136" t="s">
        <v>52</v>
      </c>
      <c r="AA6136">
        <v>1</v>
      </c>
      <c r="AB6136" t="s">
        <v>72</v>
      </c>
      <c r="AD6136" t="s">
        <v>73</v>
      </c>
      <c r="AE6136" t="s">
        <v>52</v>
      </c>
      <c r="AF6136" t="s">
        <v>52</v>
      </c>
      <c r="AG6136" t="s">
        <v>52</v>
      </c>
      <c r="AH6136">
        <v>6</v>
      </c>
      <c r="AI6136" t="s">
        <v>79</v>
      </c>
      <c r="AJ6136" t="s">
        <v>53</v>
      </c>
    </row>
    <row r="6137" spans="1:49" hidden="1" x14ac:dyDescent="0.35">
      <c r="A6137" s="2" t="s">
        <v>1597</v>
      </c>
      <c r="B6137">
        <v>8</v>
      </c>
      <c r="C6137">
        <v>806</v>
      </c>
      <c r="D6137">
        <v>2</v>
      </c>
      <c r="E6137" t="s">
        <v>50</v>
      </c>
      <c r="F6137">
        <v>25</v>
      </c>
      <c r="G6137" t="s">
        <v>72</v>
      </c>
      <c r="I6137" t="s">
        <v>73</v>
      </c>
      <c r="J6137" t="s">
        <v>52</v>
      </c>
      <c r="K6137" t="s">
        <v>52</v>
      </c>
      <c r="L6137" t="s">
        <v>52</v>
      </c>
      <c r="M6137">
        <v>7</v>
      </c>
      <c r="N6137" t="s">
        <v>86</v>
      </c>
      <c r="O6137">
        <v>2</v>
      </c>
      <c r="P6137" s="2">
        <v>3</v>
      </c>
      <c r="Q6137" t="s">
        <v>56</v>
      </c>
      <c r="R6137">
        <v>4</v>
      </c>
      <c r="S6137" s="5">
        <f t="shared" si="95"/>
        <v>0</v>
      </c>
      <c r="T6137" t="s">
        <v>58</v>
      </c>
      <c r="U6137" t="s">
        <v>52</v>
      </c>
      <c r="V6137">
        <v>1</v>
      </c>
      <c r="W6137" t="s">
        <v>52</v>
      </c>
      <c r="X6137">
        <v>2</v>
      </c>
      <c r="AB6137" t="s">
        <v>72</v>
      </c>
      <c r="AD6137" t="s">
        <v>73</v>
      </c>
      <c r="AE6137" t="s">
        <v>53</v>
      </c>
      <c r="AF6137" t="s">
        <v>53</v>
      </c>
      <c r="AG6137" t="s">
        <v>53</v>
      </c>
      <c r="AO6137" t="s">
        <v>70</v>
      </c>
    </row>
    <row r="6138" spans="1:49" hidden="1" x14ac:dyDescent="0.35">
      <c r="A6138" s="2" t="s">
        <v>1597</v>
      </c>
      <c r="B6138">
        <v>8</v>
      </c>
      <c r="C6138">
        <v>806</v>
      </c>
      <c r="D6138">
        <v>2</v>
      </c>
      <c r="E6138" t="s">
        <v>50</v>
      </c>
      <c r="F6138">
        <v>25</v>
      </c>
      <c r="G6138" t="s">
        <v>72</v>
      </c>
      <c r="I6138" t="s">
        <v>73</v>
      </c>
      <c r="J6138" t="s">
        <v>52</v>
      </c>
      <c r="K6138" t="s">
        <v>52</v>
      </c>
      <c r="L6138" t="s">
        <v>52</v>
      </c>
      <c r="M6138">
        <v>7</v>
      </c>
      <c r="N6138" t="s">
        <v>86</v>
      </c>
      <c r="O6138">
        <v>2</v>
      </c>
      <c r="P6138" s="2">
        <v>4</v>
      </c>
      <c r="Q6138" t="s">
        <v>50</v>
      </c>
      <c r="R6138">
        <v>1</v>
      </c>
      <c r="S6138" s="5">
        <f t="shared" si="95"/>
        <v>0</v>
      </c>
      <c r="T6138" t="s">
        <v>58</v>
      </c>
      <c r="U6138" t="s">
        <v>52</v>
      </c>
      <c r="V6138">
        <v>1</v>
      </c>
      <c r="W6138" t="s">
        <v>52</v>
      </c>
      <c r="X6138">
        <v>2</v>
      </c>
      <c r="AB6138" t="s">
        <v>72</v>
      </c>
    </row>
    <row r="6139" spans="1:49" hidden="1" x14ac:dyDescent="0.35">
      <c r="A6139" s="2" t="s">
        <v>1598</v>
      </c>
      <c r="B6139">
        <v>13</v>
      </c>
      <c r="C6139">
        <v>1305</v>
      </c>
      <c r="D6139">
        <v>2</v>
      </c>
      <c r="E6139" t="s">
        <v>50</v>
      </c>
      <c r="F6139">
        <v>44</v>
      </c>
      <c r="G6139" t="s">
        <v>72</v>
      </c>
      <c r="I6139" t="s">
        <v>73</v>
      </c>
      <c r="J6139" t="s">
        <v>52</v>
      </c>
      <c r="K6139" t="s">
        <v>52</v>
      </c>
      <c r="L6139" t="s">
        <v>52</v>
      </c>
      <c r="M6139">
        <v>3</v>
      </c>
      <c r="N6139" t="s">
        <v>63</v>
      </c>
      <c r="O6139">
        <v>2</v>
      </c>
      <c r="P6139" s="2">
        <v>1</v>
      </c>
      <c r="Q6139" t="s">
        <v>50</v>
      </c>
      <c r="R6139">
        <v>44</v>
      </c>
      <c r="S6139" s="5">
        <f t="shared" si="95"/>
        <v>0</v>
      </c>
      <c r="T6139" t="s">
        <v>54</v>
      </c>
      <c r="U6139" t="s">
        <v>53</v>
      </c>
      <c r="W6139" t="s">
        <v>53</v>
      </c>
      <c r="Y6139" t="s">
        <v>55</v>
      </c>
      <c r="Z6139" t="s">
        <v>52</v>
      </c>
      <c r="AA6139">
        <v>2</v>
      </c>
      <c r="AB6139" t="s">
        <v>72</v>
      </c>
      <c r="AD6139" t="s">
        <v>73</v>
      </c>
      <c r="AE6139" t="s">
        <v>52</v>
      </c>
      <c r="AF6139" t="s">
        <v>52</v>
      </c>
      <c r="AG6139" t="s">
        <v>52</v>
      </c>
      <c r="AH6139">
        <v>3</v>
      </c>
      <c r="AI6139" t="s">
        <v>63</v>
      </c>
      <c r="AJ6139" t="s">
        <v>53</v>
      </c>
    </row>
    <row r="6140" spans="1:49" hidden="1" x14ac:dyDescent="0.35">
      <c r="A6140" s="2" t="s">
        <v>1598</v>
      </c>
      <c r="B6140">
        <v>13</v>
      </c>
      <c r="C6140">
        <v>1305</v>
      </c>
      <c r="D6140">
        <v>2</v>
      </c>
      <c r="E6140" t="s">
        <v>50</v>
      </c>
      <c r="F6140">
        <v>44</v>
      </c>
      <c r="G6140" t="s">
        <v>72</v>
      </c>
      <c r="I6140" t="s">
        <v>73</v>
      </c>
      <c r="J6140" t="s">
        <v>52</v>
      </c>
      <c r="K6140" t="s">
        <v>52</v>
      </c>
      <c r="L6140" t="s">
        <v>52</v>
      </c>
      <c r="M6140">
        <v>3</v>
      </c>
      <c r="N6140" t="s">
        <v>63</v>
      </c>
      <c r="O6140">
        <v>2</v>
      </c>
      <c r="P6140" s="2">
        <v>2</v>
      </c>
      <c r="Q6140" t="s">
        <v>56</v>
      </c>
      <c r="R6140">
        <v>44</v>
      </c>
      <c r="S6140" s="5">
        <f t="shared" si="95"/>
        <v>0</v>
      </c>
      <c r="T6140" t="s">
        <v>57</v>
      </c>
      <c r="U6140" t="s">
        <v>53</v>
      </c>
      <c r="W6140" t="s">
        <v>53</v>
      </c>
      <c r="Y6140" t="s">
        <v>55</v>
      </c>
      <c r="Z6140" t="s">
        <v>52</v>
      </c>
      <c r="AA6140">
        <v>1</v>
      </c>
      <c r="AB6140" t="s">
        <v>155</v>
      </c>
      <c r="AC6140" t="s">
        <v>52</v>
      </c>
      <c r="AD6140" t="s">
        <v>52</v>
      </c>
      <c r="AE6140" t="s">
        <v>52</v>
      </c>
      <c r="AF6140" t="s">
        <v>52</v>
      </c>
      <c r="AG6140" t="s">
        <v>52</v>
      </c>
      <c r="AH6140">
        <v>4</v>
      </c>
      <c r="AI6140" t="s">
        <v>83</v>
      </c>
      <c r="AJ6140" t="s">
        <v>53</v>
      </c>
    </row>
    <row r="6141" spans="1:49" x14ac:dyDescent="0.35">
      <c r="A6141" s="2" t="s">
        <v>1598</v>
      </c>
      <c r="B6141">
        <v>13</v>
      </c>
      <c r="C6141">
        <v>1305</v>
      </c>
      <c r="D6141">
        <v>2</v>
      </c>
      <c r="E6141" t="s">
        <v>50</v>
      </c>
      <c r="F6141">
        <v>44</v>
      </c>
      <c r="G6141" t="s">
        <v>72</v>
      </c>
      <c r="I6141" t="s">
        <v>73</v>
      </c>
      <c r="J6141" t="s">
        <v>52</v>
      </c>
      <c r="K6141" t="s">
        <v>52</v>
      </c>
      <c r="L6141" t="s">
        <v>52</v>
      </c>
      <c r="M6141">
        <v>3</v>
      </c>
      <c r="N6141" t="s">
        <v>63</v>
      </c>
      <c r="O6141">
        <v>2</v>
      </c>
      <c r="P6141" s="6">
        <v>3</v>
      </c>
      <c r="Q6141" t="s">
        <v>56</v>
      </c>
      <c r="R6141">
        <v>17</v>
      </c>
      <c r="S6141" s="5">
        <f t="shared" si="95"/>
        <v>1</v>
      </c>
      <c r="T6141" t="s">
        <v>58</v>
      </c>
      <c r="U6141" t="s">
        <v>52</v>
      </c>
      <c r="V6141">
        <v>1</v>
      </c>
      <c r="W6141" t="s">
        <v>52</v>
      </c>
      <c r="X6141">
        <v>2</v>
      </c>
      <c r="Y6141" t="s">
        <v>59</v>
      </c>
      <c r="AB6141" t="s">
        <v>72</v>
      </c>
      <c r="AD6141" t="s">
        <v>73</v>
      </c>
      <c r="AE6141" t="s">
        <v>52</v>
      </c>
      <c r="AF6141" t="s">
        <v>52</v>
      </c>
      <c r="AG6141" t="s">
        <v>52</v>
      </c>
      <c r="AH6141">
        <v>10</v>
      </c>
      <c r="AI6141" t="s">
        <v>80</v>
      </c>
      <c r="AJ6141" t="s">
        <v>52</v>
      </c>
      <c r="AK6141" t="s">
        <v>81</v>
      </c>
      <c r="AM6141" t="s">
        <v>62</v>
      </c>
      <c r="AN6141" t="s">
        <v>52</v>
      </c>
      <c r="AP6141">
        <v>0</v>
      </c>
      <c r="AQ6141">
        <v>30000</v>
      </c>
      <c r="AR6141">
        <v>60000</v>
      </c>
      <c r="AS6141">
        <v>30000</v>
      </c>
      <c r="AT6141">
        <v>100000</v>
      </c>
      <c r="AU6141">
        <v>80000</v>
      </c>
      <c r="AV6141">
        <v>0</v>
      </c>
      <c r="AW6141">
        <v>300000</v>
      </c>
    </row>
    <row r="6142" spans="1:49" x14ac:dyDescent="0.35">
      <c r="A6142" s="2" t="s">
        <v>1598</v>
      </c>
      <c r="B6142">
        <v>13</v>
      </c>
      <c r="C6142">
        <v>1305</v>
      </c>
      <c r="D6142">
        <v>2</v>
      </c>
      <c r="E6142" t="s">
        <v>50</v>
      </c>
      <c r="F6142">
        <v>44</v>
      </c>
      <c r="G6142" t="s">
        <v>72</v>
      </c>
      <c r="I6142" t="s">
        <v>73</v>
      </c>
      <c r="J6142" t="s">
        <v>52</v>
      </c>
      <c r="K6142" t="s">
        <v>52</v>
      </c>
      <c r="L6142" t="s">
        <v>52</v>
      </c>
      <c r="M6142">
        <v>3</v>
      </c>
      <c r="N6142" t="s">
        <v>63</v>
      </c>
      <c r="O6142">
        <v>2</v>
      </c>
      <c r="P6142" s="6">
        <v>4</v>
      </c>
      <c r="Q6142" t="s">
        <v>50</v>
      </c>
      <c r="R6142">
        <v>7</v>
      </c>
      <c r="S6142" s="5">
        <f t="shared" si="95"/>
        <v>1</v>
      </c>
      <c r="T6142" t="s">
        <v>58</v>
      </c>
      <c r="U6142" t="s">
        <v>52</v>
      </c>
      <c r="V6142">
        <v>1</v>
      </c>
      <c r="W6142" t="s">
        <v>52</v>
      </c>
      <c r="X6142">
        <v>2</v>
      </c>
      <c r="AB6142" t="s">
        <v>72</v>
      </c>
      <c r="AD6142" t="s">
        <v>73</v>
      </c>
      <c r="AE6142" t="s">
        <v>52</v>
      </c>
      <c r="AF6142" t="s">
        <v>52</v>
      </c>
      <c r="AG6142" t="s">
        <v>52</v>
      </c>
      <c r="AH6142">
        <v>4</v>
      </c>
      <c r="AI6142" t="s">
        <v>83</v>
      </c>
      <c r="AJ6142" t="s">
        <v>52</v>
      </c>
      <c r="AK6142" t="s">
        <v>84</v>
      </c>
      <c r="AM6142" t="s">
        <v>62</v>
      </c>
      <c r="AN6142" t="s">
        <v>53</v>
      </c>
      <c r="AP6142">
        <v>0</v>
      </c>
      <c r="AQ6142">
        <v>0</v>
      </c>
      <c r="AR6142">
        <v>40000</v>
      </c>
      <c r="AS6142">
        <v>0</v>
      </c>
      <c r="AT6142">
        <v>60000</v>
      </c>
      <c r="AU6142">
        <v>0</v>
      </c>
      <c r="AV6142">
        <v>0</v>
      </c>
      <c r="AW6142">
        <v>100000</v>
      </c>
    </row>
    <row r="6143" spans="1:49" hidden="1" x14ac:dyDescent="0.35">
      <c r="A6143" s="2" t="s">
        <v>1599</v>
      </c>
      <c r="B6143">
        <v>4</v>
      </c>
      <c r="C6143">
        <v>407</v>
      </c>
      <c r="D6143">
        <v>2</v>
      </c>
      <c r="E6143" t="s">
        <v>56</v>
      </c>
      <c r="F6143">
        <v>48</v>
      </c>
      <c r="G6143" t="s">
        <v>72</v>
      </c>
      <c r="I6143" t="s">
        <v>73</v>
      </c>
      <c r="J6143" t="s">
        <v>52</v>
      </c>
      <c r="K6143" t="s">
        <v>53</v>
      </c>
      <c r="L6143" t="s">
        <v>52</v>
      </c>
      <c r="M6143">
        <v>2</v>
      </c>
      <c r="N6143" t="s">
        <v>65</v>
      </c>
      <c r="P6143" s="2">
        <v>1</v>
      </c>
      <c r="Q6143" t="s">
        <v>56</v>
      </c>
      <c r="R6143">
        <v>48</v>
      </c>
      <c r="S6143" s="5">
        <f t="shared" si="95"/>
        <v>0</v>
      </c>
      <c r="T6143" t="s">
        <v>54</v>
      </c>
      <c r="U6143" t="s">
        <v>53</v>
      </c>
      <c r="W6143" t="s">
        <v>53</v>
      </c>
      <c r="Y6143" t="s">
        <v>92</v>
      </c>
      <c r="AB6143" t="s">
        <v>72</v>
      </c>
      <c r="AD6143" t="s">
        <v>73</v>
      </c>
      <c r="AE6143" t="s">
        <v>52</v>
      </c>
      <c r="AF6143" t="s">
        <v>53</v>
      </c>
      <c r="AG6143" t="s">
        <v>52</v>
      </c>
      <c r="AH6143">
        <v>2</v>
      </c>
      <c r="AI6143" t="s">
        <v>65</v>
      </c>
      <c r="AJ6143" t="s">
        <v>53</v>
      </c>
    </row>
    <row r="6144" spans="1:49" hidden="1" x14ac:dyDescent="0.35">
      <c r="A6144" s="2" t="s">
        <v>1599</v>
      </c>
      <c r="B6144">
        <v>4</v>
      </c>
      <c r="C6144">
        <v>407</v>
      </c>
      <c r="D6144">
        <v>2</v>
      </c>
      <c r="E6144" t="s">
        <v>56</v>
      </c>
      <c r="F6144">
        <v>48</v>
      </c>
      <c r="G6144" t="s">
        <v>72</v>
      </c>
      <c r="I6144" t="s">
        <v>73</v>
      </c>
      <c r="J6144" t="s">
        <v>52</v>
      </c>
      <c r="K6144" t="s">
        <v>53</v>
      </c>
      <c r="L6144" t="s">
        <v>52</v>
      </c>
      <c r="M6144">
        <v>2</v>
      </c>
      <c r="N6144" t="s">
        <v>65</v>
      </c>
      <c r="P6144" s="2">
        <v>2</v>
      </c>
      <c r="Q6144" t="s">
        <v>50</v>
      </c>
      <c r="R6144">
        <v>24</v>
      </c>
      <c r="S6144" s="5">
        <f t="shared" si="95"/>
        <v>0</v>
      </c>
      <c r="T6144" t="s">
        <v>58</v>
      </c>
      <c r="U6144" t="s">
        <v>53</v>
      </c>
      <c r="W6144" t="s">
        <v>52</v>
      </c>
      <c r="X6144">
        <v>1</v>
      </c>
      <c r="Y6144" t="s">
        <v>59</v>
      </c>
      <c r="AB6144" t="s">
        <v>72</v>
      </c>
      <c r="AD6144" t="s">
        <v>73</v>
      </c>
      <c r="AE6144" t="s">
        <v>52</v>
      </c>
      <c r="AF6144" t="s">
        <v>52</v>
      </c>
      <c r="AG6144" t="s">
        <v>52</v>
      </c>
      <c r="AH6144">
        <v>5</v>
      </c>
      <c r="AI6144" t="s">
        <v>78</v>
      </c>
      <c r="AJ6144" t="s">
        <v>53</v>
      </c>
    </row>
    <row r="6145" spans="1:49" hidden="1" x14ac:dyDescent="0.35">
      <c r="A6145" s="2" t="s">
        <v>1600</v>
      </c>
      <c r="B6145">
        <v>13</v>
      </c>
      <c r="C6145">
        <v>1305</v>
      </c>
      <c r="D6145">
        <v>2</v>
      </c>
      <c r="E6145" t="s">
        <v>50</v>
      </c>
      <c r="F6145">
        <v>36</v>
      </c>
      <c r="G6145" t="s">
        <v>155</v>
      </c>
      <c r="H6145" t="s">
        <v>52</v>
      </c>
      <c r="I6145" t="s">
        <v>52</v>
      </c>
      <c r="J6145" t="s">
        <v>53</v>
      </c>
      <c r="K6145" t="s">
        <v>53</v>
      </c>
      <c r="L6145" t="s">
        <v>53</v>
      </c>
      <c r="M6145">
        <v>0</v>
      </c>
      <c r="O6145">
        <v>3</v>
      </c>
      <c r="P6145" s="2">
        <v>1</v>
      </c>
      <c r="Q6145" t="s">
        <v>50</v>
      </c>
      <c r="R6145">
        <v>36</v>
      </c>
      <c r="S6145" s="5">
        <f t="shared" si="95"/>
        <v>0</v>
      </c>
      <c r="T6145" t="s">
        <v>54</v>
      </c>
      <c r="U6145" t="s">
        <v>53</v>
      </c>
      <c r="W6145" t="s">
        <v>53</v>
      </c>
      <c r="Y6145" t="s">
        <v>55</v>
      </c>
      <c r="Z6145" t="s">
        <v>52</v>
      </c>
      <c r="AA6145">
        <v>2</v>
      </c>
      <c r="AB6145" t="s">
        <v>155</v>
      </c>
      <c r="AC6145" t="s">
        <v>52</v>
      </c>
      <c r="AD6145" t="s">
        <v>52</v>
      </c>
      <c r="AE6145" t="s">
        <v>53</v>
      </c>
      <c r="AF6145" t="s">
        <v>53</v>
      </c>
      <c r="AG6145" t="s">
        <v>53</v>
      </c>
    </row>
    <row r="6146" spans="1:49" hidden="1" x14ac:dyDescent="0.35">
      <c r="A6146" s="2" t="s">
        <v>1600</v>
      </c>
      <c r="B6146">
        <v>13</v>
      </c>
      <c r="C6146">
        <v>1305</v>
      </c>
      <c r="D6146">
        <v>2</v>
      </c>
      <c r="E6146" t="s">
        <v>50</v>
      </c>
      <c r="F6146">
        <v>36</v>
      </c>
      <c r="G6146" t="s">
        <v>155</v>
      </c>
      <c r="H6146" t="s">
        <v>52</v>
      </c>
      <c r="I6146" t="s">
        <v>52</v>
      </c>
      <c r="J6146" t="s">
        <v>53</v>
      </c>
      <c r="K6146" t="s">
        <v>53</v>
      </c>
      <c r="L6146" t="s">
        <v>53</v>
      </c>
      <c r="M6146">
        <v>0</v>
      </c>
      <c r="O6146">
        <v>3</v>
      </c>
      <c r="P6146" s="2">
        <v>2</v>
      </c>
      <c r="Q6146" t="s">
        <v>56</v>
      </c>
      <c r="R6146">
        <v>33</v>
      </c>
      <c r="S6146" s="5">
        <f t="shared" si="95"/>
        <v>0</v>
      </c>
      <c r="T6146" t="s">
        <v>57</v>
      </c>
      <c r="U6146" t="s">
        <v>53</v>
      </c>
      <c r="W6146" t="s">
        <v>53</v>
      </c>
      <c r="Y6146" t="s">
        <v>55</v>
      </c>
      <c r="Z6146" t="s">
        <v>52</v>
      </c>
      <c r="AA6146">
        <v>1</v>
      </c>
      <c r="AB6146" t="s">
        <v>155</v>
      </c>
      <c r="AC6146" t="s">
        <v>52</v>
      </c>
      <c r="AD6146" t="s">
        <v>52</v>
      </c>
      <c r="AE6146" t="s">
        <v>53</v>
      </c>
      <c r="AF6146" t="s">
        <v>53</v>
      </c>
      <c r="AG6146" t="s">
        <v>53</v>
      </c>
    </row>
    <row r="6147" spans="1:49" x14ac:dyDescent="0.35">
      <c r="A6147" s="2" t="s">
        <v>1600</v>
      </c>
      <c r="B6147">
        <v>13</v>
      </c>
      <c r="C6147">
        <v>1305</v>
      </c>
      <c r="D6147">
        <v>2</v>
      </c>
      <c r="E6147" t="s">
        <v>50</v>
      </c>
      <c r="F6147">
        <v>36</v>
      </c>
      <c r="G6147" t="s">
        <v>155</v>
      </c>
      <c r="H6147" t="s">
        <v>52</v>
      </c>
      <c r="I6147" t="s">
        <v>52</v>
      </c>
      <c r="J6147" t="s">
        <v>53</v>
      </c>
      <c r="K6147" t="s">
        <v>53</v>
      </c>
      <c r="L6147" t="s">
        <v>53</v>
      </c>
      <c r="M6147">
        <v>0</v>
      </c>
      <c r="O6147">
        <v>3</v>
      </c>
      <c r="P6147" s="6">
        <v>3</v>
      </c>
      <c r="Q6147" t="s">
        <v>56</v>
      </c>
      <c r="R6147">
        <v>12</v>
      </c>
      <c r="S6147" s="5">
        <f t="shared" ref="S6147:S6210" si="96">IF(AND(R6147&gt;=6, R6147&lt;=17, T6147="Child"),1,0)</f>
        <v>1</v>
      </c>
      <c r="T6147" t="s">
        <v>58</v>
      </c>
      <c r="U6147" t="s">
        <v>52</v>
      </c>
      <c r="V6147">
        <v>1</v>
      </c>
      <c r="W6147" t="s">
        <v>52</v>
      </c>
      <c r="X6147">
        <v>2</v>
      </c>
      <c r="AB6147" t="s">
        <v>155</v>
      </c>
      <c r="AC6147" t="s">
        <v>52</v>
      </c>
      <c r="AD6147" t="s">
        <v>52</v>
      </c>
      <c r="AE6147" t="s">
        <v>52</v>
      </c>
      <c r="AF6147" t="s">
        <v>52</v>
      </c>
      <c r="AG6147" t="s">
        <v>52</v>
      </c>
      <c r="AH6147">
        <v>5</v>
      </c>
      <c r="AI6147" t="s">
        <v>78</v>
      </c>
      <c r="AJ6147" t="s">
        <v>52</v>
      </c>
      <c r="AK6147" t="s">
        <v>88</v>
      </c>
      <c r="AM6147" t="s">
        <v>62</v>
      </c>
      <c r="AN6147" t="s">
        <v>53</v>
      </c>
      <c r="AP6147">
        <v>0</v>
      </c>
      <c r="AQ6147">
        <v>0</v>
      </c>
      <c r="AR6147">
        <v>14000</v>
      </c>
      <c r="AS6147">
        <v>23000</v>
      </c>
      <c r="AT6147">
        <v>0</v>
      </c>
      <c r="AU6147">
        <v>0</v>
      </c>
      <c r="AV6147">
        <v>3000</v>
      </c>
      <c r="AW6147">
        <v>40000</v>
      </c>
    </row>
    <row r="6148" spans="1:49" x14ac:dyDescent="0.35">
      <c r="A6148" s="2" t="s">
        <v>1600</v>
      </c>
      <c r="B6148">
        <v>13</v>
      </c>
      <c r="C6148">
        <v>1305</v>
      </c>
      <c r="D6148">
        <v>2</v>
      </c>
      <c r="E6148" t="s">
        <v>50</v>
      </c>
      <c r="F6148">
        <v>36</v>
      </c>
      <c r="G6148" t="s">
        <v>155</v>
      </c>
      <c r="H6148" t="s">
        <v>52</v>
      </c>
      <c r="I6148" t="s">
        <v>52</v>
      </c>
      <c r="J6148" t="s">
        <v>53</v>
      </c>
      <c r="K6148" t="s">
        <v>53</v>
      </c>
      <c r="L6148" t="s">
        <v>53</v>
      </c>
      <c r="M6148">
        <v>0</v>
      </c>
      <c r="O6148">
        <v>3</v>
      </c>
      <c r="P6148" s="6">
        <v>4</v>
      </c>
      <c r="Q6148" t="s">
        <v>50</v>
      </c>
      <c r="R6148">
        <v>8</v>
      </c>
      <c r="S6148" s="5">
        <f t="shared" si="96"/>
        <v>1</v>
      </c>
      <c r="T6148" t="s">
        <v>58</v>
      </c>
      <c r="U6148" t="s">
        <v>52</v>
      </c>
      <c r="V6148">
        <v>1</v>
      </c>
      <c r="W6148" t="s">
        <v>52</v>
      </c>
      <c r="X6148">
        <v>2</v>
      </c>
      <c r="AB6148" t="s">
        <v>155</v>
      </c>
      <c r="AC6148" t="s">
        <v>52</v>
      </c>
      <c r="AD6148" t="s">
        <v>52</v>
      </c>
      <c r="AE6148" t="s">
        <v>52</v>
      </c>
      <c r="AF6148" t="s">
        <v>52</v>
      </c>
      <c r="AG6148" t="s">
        <v>52</v>
      </c>
      <c r="AH6148">
        <v>3</v>
      </c>
      <c r="AI6148" t="s">
        <v>63</v>
      </c>
      <c r="AJ6148" t="s">
        <v>52</v>
      </c>
      <c r="AK6148" t="s">
        <v>64</v>
      </c>
      <c r="AM6148" t="s">
        <v>62</v>
      </c>
      <c r="AN6148" t="s">
        <v>53</v>
      </c>
      <c r="AP6148">
        <v>0</v>
      </c>
      <c r="AQ6148">
        <v>0</v>
      </c>
      <c r="AR6148">
        <v>12000</v>
      </c>
      <c r="AS6148">
        <v>23000</v>
      </c>
      <c r="AT6148">
        <v>0</v>
      </c>
      <c r="AU6148">
        <v>0</v>
      </c>
      <c r="AV6148">
        <v>2500</v>
      </c>
      <c r="AW6148">
        <v>37500</v>
      </c>
    </row>
    <row r="6149" spans="1:49" hidden="1" x14ac:dyDescent="0.35">
      <c r="A6149" s="2" t="s">
        <v>1600</v>
      </c>
      <c r="B6149">
        <v>13</v>
      </c>
      <c r="C6149">
        <v>1305</v>
      </c>
      <c r="D6149">
        <v>2</v>
      </c>
      <c r="E6149" t="s">
        <v>50</v>
      </c>
      <c r="F6149">
        <v>36</v>
      </c>
      <c r="G6149" t="s">
        <v>155</v>
      </c>
      <c r="H6149" t="s">
        <v>52</v>
      </c>
      <c r="I6149" t="s">
        <v>52</v>
      </c>
      <c r="J6149" t="s">
        <v>53</v>
      </c>
      <c r="K6149" t="s">
        <v>53</v>
      </c>
      <c r="L6149" t="s">
        <v>53</v>
      </c>
      <c r="M6149">
        <v>0</v>
      </c>
      <c r="O6149">
        <v>3</v>
      </c>
      <c r="P6149" s="2">
        <v>5</v>
      </c>
      <c r="Q6149" t="s">
        <v>56</v>
      </c>
      <c r="R6149">
        <v>1</v>
      </c>
      <c r="S6149" s="5">
        <f t="shared" si="96"/>
        <v>0</v>
      </c>
      <c r="T6149" t="s">
        <v>58</v>
      </c>
      <c r="U6149" t="s">
        <v>52</v>
      </c>
      <c r="V6149">
        <v>1</v>
      </c>
      <c r="W6149" t="s">
        <v>52</v>
      </c>
      <c r="X6149">
        <v>2</v>
      </c>
      <c r="AB6149" t="s">
        <v>155</v>
      </c>
      <c r="AC6149" t="s">
        <v>52</v>
      </c>
    </row>
    <row r="6150" spans="1:49" hidden="1" x14ac:dyDescent="0.35">
      <c r="A6150" s="2" t="s">
        <v>1601</v>
      </c>
      <c r="B6150">
        <v>2</v>
      </c>
      <c r="C6150">
        <v>210</v>
      </c>
      <c r="D6150">
        <v>2</v>
      </c>
      <c r="E6150" t="s">
        <v>50</v>
      </c>
      <c r="F6150">
        <v>49</v>
      </c>
      <c r="G6150" t="s">
        <v>72</v>
      </c>
      <c r="I6150" t="s">
        <v>52</v>
      </c>
      <c r="J6150" t="s">
        <v>52</v>
      </c>
      <c r="K6150" t="s">
        <v>52</v>
      </c>
      <c r="L6150" t="s">
        <v>52</v>
      </c>
      <c r="M6150">
        <v>2</v>
      </c>
      <c r="N6150" t="s">
        <v>97</v>
      </c>
      <c r="O6150">
        <v>2</v>
      </c>
      <c r="P6150" s="2">
        <v>1</v>
      </c>
      <c r="Q6150" t="s">
        <v>50</v>
      </c>
      <c r="R6150">
        <v>49</v>
      </c>
      <c r="S6150" s="5">
        <f t="shared" si="96"/>
        <v>0</v>
      </c>
      <c r="T6150" t="s">
        <v>54</v>
      </c>
      <c r="U6150" t="s">
        <v>53</v>
      </c>
      <c r="W6150" t="s">
        <v>53</v>
      </c>
      <c r="Y6150" t="s">
        <v>55</v>
      </c>
      <c r="Z6150" t="s">
        <v>52</v>
      </c>
      <c r="AA6150">
        <v>2</v>
      </c>
      <c r="AB6150" t="s">
        <v>72</v>
      </c>
      <c r="AD6150" t="s">
        <v>52</v>
      </c>
      <c r="AE6150" t="s">
        <v>52</v>
      </c>
      <c r="AF6150" t="s">
        <v>52</v>
      </c>
      <c r="AG6150" t="s">
        <v>52</v>
      </c>
      <c r="AH6150">
        <v>2</v>
      </c>
      <c r="AI6150" t="s">
        <v>97</v>
      </c>
      <c r="AJ6150" t="s">
        <v>53</v>
      </c>
    </row>
    <row r="6151" spans="1:49" hidden="1" x14ac:dyDescent="0.35">
      <c r="A6151" s="2" t="s">
        <v>1601</v>
      </c>
      <c r="B6151">
        <v>2</v>
      </c>
      <c r="C6151">
        <v>210</v>
      </c>
      <c r="D6151">
        <v>2</v>
      </c>
      <c r="E6151" t="s">
        <v>50</v>
      </c>
      <c r="F6151">
        <v>49</v>
      </c>
      <c r="G6151" t="s">
        <v>72</v>
      </c>
      <c r="I6151" t="s">
        <v>52</v>
      </c>
      <c r="J6151" t="s">
        <v>52</v>
      </c>
      <c r="K6151" t="s">
        <v>52</v>
      </c>
      <c r="L6151" t="s">
        <v>52</v>
      </c>
      <c r="M6151">
        <v>2</v>
      </c>
      <c r="N6151" t="s">
        <v>97</v>
      </c>
      <c r="O6151">
        <v>2</v>
      </c>
      <c r="P6151" s="2">
        <v>2</v>
      </c>
      <c r="Q6151" t="s">
        <v>56</v>
      </c>
      <c r="R6151">
        <v>32</v>
      </c>
      <c r="S6151" s="5">
        <f t="shared" si="96"/>
        <v>0</v>
      </c>
      <c r="T6151" t="s">
        <v>57</v>
      </c>
      <c r="U6151" t="s">
        <v>53</v>
      </c>
      <c r="W6151" t="s">
        <v>53</v>
      </c>
      <c r="Y6151" t="s">
        <v>55</v>
      </c>
      <c r="Z6151" t="s">
        <v>52</v>
      </c>
      <c r="AA6151">
        <v>1</v>
      </c>
      <c r="AB6151" t="s">
        <v>72</v>
      </c>
      <c r="AD6151" t="s">
        <v>73</v>
      </c>
      <c r="AE6151" t="s">
        <v>52</v>
      </c>
      <c r="AF6151" t="s">
        <v>52</v>
      </c>
      <c r="AG6151" t="s">
        <v>52</v>
      </c>
      <c r="AH6151">
        <v>4</v>
      </c>
      <c r="AI6151" t="s">
        <v>63</v>
      </c>
      <c r="AJ6151" t="s">
        <v>53</v>
      </c>
    </row>
    <row r="6152" spans="1:49" x14ac:dyDescent="0.35">
      <c r="A6152" s="2" t="s">
        <v>1601</v>
      </c>
      <c r="B6152">
        <v>2</v>
      </c>
      <c r="C6152">
        <v>210</v>
      </c>
      <c r="D6152">
        <v>2</v>
      </c>
      <c r="E6152" t="s">
        <v>50</v>
      </c>
      <c r="F6152">
        <v>49</v>
      </c>
      <c r="G6152" t="s">
        <v>72</v>
      </c>
      <c r="I6152" t="s">
        <v>52</v>
      </c>
      <c r="J6152" t="s">
        <v>52</v>
      </c>
      <c r="K6152" t="s">
        <v>52</v>
      </c>
      <c r="L6152" t="s">
        <v>52</v>
      </c>
      <c r="M6152">
        <v>2</v>
      </c>
      <c r="N6152" t="s">
        <v>97</v>
      </c>
      <c r="O6152">
        <v>2</v>
      </c>
      <c r="P6152" s="6">
        <v>3</v>
      </c>
      <c r="Q6152" t="s">
        <v>50</v>
      </c>
      <c r="R6152">
        <v>11</v>
      </c>
      <c r="S6152" s="5">
        <f t="shared" si="96"/>
        <v>1</v>
      </c>
      <c r="T6152" t="s">
        <v>58</v>
      </c>
      <c r="U6152" t="s">
        <v>52</v>
      </c>
      <c r="V6152">
        <v>1</v>
      </c>
      <c r="W6152" t="s">
        <v>52</v>
      </c>
      <c r="X6152">
        <v>2</v>
      </c>
      <c r="AB6152" t="s">
        <v>72</v>
      </c>
      <c r="AD6152" t="s">
        <v>73</v>
      </c>
      <c r="AE6152" t="s">
        <v>52</v>
      </c>
      <c r="AF6152" t="s">
        <v>52</v>
      </c>
      <c r="AG6152" t="s">
        <v>52</v>
      </c>
      <c r="AH6152">
        <v>3</v>
      </c>
      <c r="AI6152" t="s">
        <v>65</v>
      </c>
      <c r="AJ6152" t="s">
        <v>52</v>
      </c>
      <c r="AK6152" t="s">
        <v>66</v>
      </c>
      <c r="AM6152" t="s">
        <v>62</v>
      </c>
      <c r="AN6152" t="s">
        <v>53</v>
      </c>
      <c r="AP6152">
        <v>0</v>
      </c>
      <c r="AQ6152">
        <v>0</v>
      </c>
      <c r="AR6152">
        <v>18000</v>
      </c>
      <c r="AS6152">
        <v>25000</v>
      </c>
      <c r="AT6152">
        <v>0</v>
      </c>
      <c r="AU6152">
        <v>0</v>
      </c>
      <c r="AV6152">
        <v>20000</v>
      </c>
      <c r="AW6152">
        <v>63000</v>
      </c>
    </row>
    <row r="6153" spans="1:49" hidden="1" x14ac:dyDescent="0.35">
      <c r="A6153" s="2" t="s">
        <v>1601</v>
      </c>
      <c r="B6153">
        <v>2</v>
      </c>
      <c r="C6153">
        <v>210</v>
      </c>
      <c r="D6153">
        <v>2</v>
      </c>
      <c r="E6153" t="s">
        <v>50</v>
      </c>
      <c r="F6153">
        <v>49</v>
      </c>
      <c r="G6153" t="s">
        <v>72</v>
      </c>
      <c r="I6153" t="s">
        <v>52</v>
      </c>
      <c r="J6153" t="s">
        <v>52</v>
      </c>
      <c r="K6153" t="s">
        <v>52</v>
      </c>
      <c r="L6153" t="s">
        <v>52</v>
      </c>
      <c r="M6153">
        <v>2</v>
      </c>
      <c r="N6153" t="s">
        <v>97</v>
      </c>
      <c r="O6153">
        <v>2</v>
      </c>
      <c r="P6153" s="2">
        <v>4</v>
      </c>
      <c r="Q6153" t="s">
        <v>50</v>
      </c>
      <c r="R6153">
        <v>1</v>
      </c>
      <c r="S6153" s="5">
        <f t="shared" si="96"/>
        <v>0</v>
      </c>
      <c r="T6153" t="s">
        <v>58</v>
      </c>
      <c r="U6153" t="s">
        <v>52</v>
      </c>
      <c r="V6153">
        <v>1</v>
      </c>
      <c r="W6153" t="s">
        <v>52</v>
      </c>
      <c r="X6153">
        <v>2</v>
      </c>
      <c r="AB6153" t="s">
        <v>72</v>
      </c>
    </row>
    <row r="6154" spans="1:49" hidden="1" x14ac:dyDescent="0.35">
      <c r="A6154" s="2" t="s">
        <v>1602</v>
      </c>
      <c r="B6154">
        <v>1</v>
      </c>
      <c r="C6154">
        <v>104</v>
      </c>
      <c r="D6154">
        <v>2</v>
      </c>
      <c r="E6154" t="s">
        <v>50</v>
      </c>
      <c r="F6154">
        <v>36</v>
      </c>
      <c r="G6154" t="s">
        <v>72</v>
      </c>
      <c r="I6154" t="s">
        <v>73</v>
      </c>
      <c r="J6154" t="s">
        <v>53</v>
      </c>
      <c r="K6154" t="s">
        <v>53</v>
      </c>
      <c r="L6154" t="s">
        <v>53</v>
      </c>
      <c r="M6154">
        <v>0</v>
      </c>
      <c r="O6154">
        <v>3</v>
      </c>
      <c r="P6154" s="2">
        <v>1</v>
      </c>
      <c r="Q6154" t="s">
        <v>50</v>
      </c>
      <c r="R6154">
        <v>36</v>
      </c>
      <c r="S6154" s="5">
        <f t="shared" si="96"/>
        <v>0</v>
      </c>
      <c r="T6154" t="s">
        <v>54</v>
      </c>
      <c r="U6154" t="s">
        <v>53</v>
      </c>
      <c r="W6154" t="s">
        <v>53</v>
      </c>
      <c r="Y6154" t="s">
        <v>55</v>
      </c>
      <c r="Z6154" t="s">
        <v>52</v>
      </c>
      <c r="AA6154">
        <v>3</v>
      </c>
      <c r="AB6154" t="s">
        <v>72</v>
      </c>
      <c r="AD6154" t="s">
        <v>73</v>
      </c>
      <c r="AE6154" t="s">
        <v>53</v>
      </c>
      <c r="AF6154" t="s">
        <v>53</v>
      </c>
      <c r="AG6154" t="s">
        <v>53</v>
      </c>
    </row>
    <row r="6155" spans="1:49" hidden="1" x14ac:dyDescent="0.35">
      <c r="A6155" s="2" t="s">
        <v>1602</v>
      </c>
      <c r="B6155">
        <v>1</v>
      </c>
      <c r="C6155">
        <v>104</v>
      </c>
      <c r="D6155">
        <v>2</v>
      </c>
      <c r="E6155" t="s">
        <v>50</v>
      </c>
      <c r="F6155">
        <v>36</v>
      </c>
      <c r="G6155" t="s">
        <v>72</v>
      </c>
      <c r="I6155" t="s">
        <v>73</v>
      </c>
      <c r="J6155" t="s">
        <v>53</v>
      </c>
      <c r="K6155" t="s">
        <v>53</v>
      </c>
      <c r="L6155" t="s">
        <v>53</v>
      </c>
      <c r="M6155">
        <v>0</v>
      </c>
      <c r="O6155">
        <v>3</v>
      </c>
      <c r="P6155" s="2">
        <v>3</v>
      </c>
      <c r="Q6155" t="s">
        <v>56</v>
      </c>
      <c r="R6155">
        <v>31</v>
      </c>
      <c r="S6155" s="5">
        <f t="shared" si="96"/>
        <v>0</v>
      </c>
      <c r="T6155" t="s">
        <v>57</v>
      </c>
      <c r="U6155" t="s">
        <v>52</v>
      </c>
      <c r="V6155">
        <v>7</v>
      </c>
      <c r="W6155" t="s">
        <v>52</v>
      </c>
      <c r="X6155">
        <v>8</v>
      </c>
      <c r="Y6155" t="s">
        <v>55</v>
      </c>
      <c r="Z6155" t="s">
        <v>52</v>
      </c>
      <c r="AA6155">
        <v>1</v>
      </c>
      <c r="AB6155" t="s">
        <v>72</v>
      </c>
      <c r="AD6155" t="s">
        <v>73</v>
      </c>
      <c r="AE6155" t="s">
        <v>53</v>
      </c>
      <c r="AF6155" t="s">
        <v>53</v>
      </c>
      <c r="AG6155" t="s">
        <v>53</v>
      </c>
    </row>
    <row r="6156" spans="1:49" x14ac:dyDescent="0.35">
      <c r="A6156" s="2" t="s">
        <v>1602</v>
      </c>
      <c r="B6156">
        <v>1</v>
      </c>
      <c r="C6156">
        <v>104</v>
      </c>
      <c r="D6156">
        <v>2</v>
      </c>
      <c r="E6156" t="s">
        <v>50</v>
      </c>
      <c r="F6156">
        <v>36</v>
      </c>
      <c r="G6156" t="s">
        <v>72</v>
      </c>
      <c r="I6156" t="s">
        <v>73</v>
      </c>
      <c r="J6156" t="s">
        <v>53</v>
      </c>
      <c r="K6156" t="s">
        <v>53</v>
      </c>
      <c r="L6156" t="s">
        <v>53</v>
      </c>
      <c r="M6156">
        <v>0</v>
      </c>
      <c r="O6156">
        <v>3</v>
      </c>
      <c r="P6156" s="6">
        <v>4</v>
      </c>
      <c r="Q6156" t="s">
        <v>56</v>
      </c>
      <c r="R6156">
        <v>15</v>
      </c>
      <c r="S6156" s="5">
        <f t="shared" si="96"/>
        <v>1</v>
      </c>
      <c r="T6156" t="s">
        <v>58</v>
      </c>
      <c r="U6156" t="s">
        <v>52</v>
      </c>
      <c r="V6156">
        <v>1</v>
      </c>
      <c r="W6156" t="s">
        <v>52</v>
      </c>
      <c r="X6156">
        <v>3</v>
      </c>
      <c r="Y6156" t="s">
        <v>59</v>
      </c>
      <c r="AB6156" t="s">
        <v>72</v>
      </c>
      <c r="AD6156" t="s">
        <v>73</v>
      </c>
      <c r="AE6156" t="s">
        <v>52</v>
      </c>
      <c r="AF6156" t="s">
        <v>52</v>
      </c>
      <c r="AG6156" t="s">
        <v>52</v>
      </c>
      <c r="AH6156">
        <v>6</v>
      </c>
      <c r="AI6156" t="s">
        <v>79</v>
      </c>
      <c r="AJ6156" t="s">
        <v>52</v>
      </c>
      <c r="AK6156" t="s">
        <v>90</v>
      </c>
      <c r="AM6156" t="s">
        <v>62</v>
      </c>
      <c r="AN6156" t="s">
        <v>53</v>
      </c>
      <c r="AP6156">
        <v>0</v>
      </c>
      <c r="AQ6156">
        <v>228000</v>
      </c>
      <c r="AR6156">
        <v>21000</v>
      </c>
      <c r="AS6156">
        <v>6000</v>
      </c>
      <c r="AT6156">
        <v>0</v>
      </c>
      <c r="AU6156">
        <v>280000</v>
      </c>
      <c r="AV6156">
        <v>0</v>
      </c>
      <c r="AW6156">
        <v>535000</v>
      </c>
    </row>
    <row r="6157" spans="1:49" x14ac:dyDescent="0.35">
      <c r="A6157" s="2" t="s">
        <v>1602</v>
      </c>
      <c r="B6157">
        <v>1</v>
      </c>
      <c r="C6157">
        <v>104</v>
      </c>
      <c r="D6157">
        <v>2</v>
      </c>
      <c r="E6157" t="s">
        <v>50</v>
      </c>
      <c r="F6157">
        <v>36</v>
      </c>
      <c r="G6157" t="s">
        <v>72</v>
      </c>
      <c r="I6157" t="s">
        <v>73</v>
      </c>
      <c r="J6157" t="s">
        <v>53</v>
      </c>
      <c r="K6157" t="s">
        <v>53</v>
      </c>
      <c r="L6157" t="s">
        <v>53</v>
      </c>
      <c r="M6157">
        <v>0</v>
      </c>
      <c r="O6157">
        <v>3</v>
      </c>
      <c r="P6157" s="6">
        <v>5</v>
      </c>
      <c r="Q6157" t="s">
        <v>56</v>
      </c>
      <c r="R6157">
        <v>11</v>
      </c>
      <c r="S6157" s="5">
        <f t="shared" si="96"/>
        <v>1</v>
      </c>
      <c r="T6157" t="s">
        <v>58</v>
      </c>
      <c r="U6157" t="s">
        <v>52</v>
      </c>
      <c r="V6157">
        <v>1</v>
      </c>
      <c r="W6157" t="s">
        <v>52</v>
      </c>
      <c r="X6157">
        <v>3</v>
      </c>
      <c r="AB6157" t="s">
        <v>72</v>
      </c>
      <c r="AD6157" t="s">
        <v>73</v>
      </c>
      <c r="AE6157" t="s">
        <v>52</v>
      </c>
      <c r="AF6157" t="s">
        <v>52</v>
      </c>
      <c r="AG6157" t="s">
        <v>52</v>
      </c>
      <c r="AH6157">
        <v>5</v>
      </c>
      <c r="AI6157" t="s">
        <v>78</v>
      </c>
      <c r="AJ6157" t="s">
        <v>52</v>
      </c>
      <c r="AK6157" t="s">
        <v>88</v>
      </c>
      <c r="AM6157" t="s">
        <v>62</v>
      </c>
      <c r="AN6157" t="s">
        <v>53</v>
      </c>
      <c r="AP6157">
        <v>0</v>
      </c>
      <c r="AQ6157">
        <v>222000</v>
      </c>
      <c r="AR6157">
        <v>10000</v>
      </c>
      <c r="AS6157">
        <v>5000</v>
      </c>
      <c r="AT6157">
        <v>0</v>
      </c>
      <c r="AU6157">
        <v>0</v>
      </c>
      <c r="AV6157">
        <v>0</v>
      </c>
      <c r="AW6157">
        <v>237000</v>
      </c>
    </row>
    <row r="6158" spans="1:49" hidden="1" x14ac:dyDescent="0.35">
      <c r="A6158" s="2" t="s">
        <v>1602</v>
      </c>
      <c r="B6158">
        <v>1</v>
      </c>
      <c r="C6158">
        <v>104</v>
      </c>
      <c r="D6158">
        <v>2</v>
      </c>
      <c r="E6158" t="s">
        <v>50</v>
      </c>
      <c r="F6158">
        <v>36</v>
      </c>
      <c r="G6158" t="s">
        <v>72</v>
      </c>
      <c r="I6158" t="s">
        <v>73</v>
      </c>
      <c r="J6158" t="s">
        <v>53</v>
      </c>
      <c r="K6158" t="s">
        <v>53</v>
      </c>
      <c r="L6158" t="s">
        <v>53</v>
      </c>
      <c r="M6158">
        <v>0</v>
      </c>
      <c r="O6158">
        <v>3</v>
      </c>
      <c r="P6158" s="2">
        <v>6</v>
      </c>
      <c r="Q6158" t="s">
        <v>50</v>
      </c>
      <c r="R6158">
        <v>2</v>
      </c>
      <c r="S6158" s="5">
        <f t="shared" si="96"/>
        <v>0</v>
      </c>
      <c r="T6158" t="s">
        <v>58</v>
      </c>
      <c r="U6158" t="s">
        <v>52</v>
      </c>
      <c r="V6158">
        <v>1</v>
      </c>
      <c r="W6158" t="s">
        <v>52</v>
      </c>
      <c r="X6158">
        <v>3</v>
      </c>
      <c r="AB6158" t="s">
        <v>72</v>
      </c>
      <c r="AD6158" t="s">
        <v>73</v>
      </c>
    </row>
    <row r="6159" spans="1:49" hidden="1" x14ac:dyDescent="0.35">
      <c r="A6159" s="2" t="s">
        <v>1602</v>
      </c>
      <c r="B6159">
        <v>1</v>
      </c>
      <c r="C6159">
        <v>104</v>
      </c>
      <c r="D6159">
        <v>2</v>
      </c>
      <c r="E6159" t="s">
        <v>50</v>
      </c>
      <c r="F6159">
        <v>36</v>
      </c>
      <c r="G6159" t="s">
        <v>72</v>
      </c>
      <c r="I6159" t="s">
        <v>73</v>
      </c>
      <c r="J6159" t="s">
        <v>53</v>
      </c>
      <c r="K6159" t="s">
        <v>53</v>
      </c>
      <c r="L6159" t="s">
        <v>53</v>
      </c>
      <c r="M6159">
        <v>0</v>
      </c>
      <c r="O6159">
        <v>3</v>
      </c>
      <c r="P6159" s="2">
        <v>7</v>
      </c>
      <c r="Q6159" t="s">
        <v>50</v>
      </c>
      <c r="R6159">
        <v>77</v>
      </c>
      <c r="S6159" s="5">
        <f t="shared" si="96"/>
        <v>0</v>
      </c>
      <c r="T6159" t="s">
        <v>91</v>
      </c>
      <c r="U6159" t="s">
        <v>53</v>
      </c>
      <c r="W6159" t="s">
        <v>53</v>
      </c>
      <c r="Y6159" t="s">
        <v>55</v>
      </c>
      <c r="Z6159" t="s">
        <v>52</v>
      </c>
      <c r="AA6159">
        <v>8</v>
      </c>
      <c r="AB6159" t="s">
        <v>72</v>
      </c>
      <c r="AD6159" t="s">
        <v>73</v>
      </c>
      <c r="AE6159" t="s">
        <v>52</v>
      </c>
      <c r="AF6159" t="s">
        <v>52</v>
      </c>
      <c r="AG6159" t="s">
        <v>52</v>
      </c>
      <c r="AH6159">
        <v>3</v>
      </c>
      <c r="AI6159" t="s">
        <v>63</v>
      </c>
      <c r="AJ6159" t="s">
        <v>53</v>
      </c>
    </row>
    <row r="6160" spans="1:49" hidden="1" x14ac:dyDescent="0.35">
      <c r="A6160" s="2" t="s">
        <v>1602</v>
      </c>
      <c r="B6160">
        <v>1</v>
      </c>
      <c r="C6160">
        <v>104</v>
      </c>
      <c r="D6160">
        <v>2</v>
      </c>
      <c r="E6160" t="s">
        <v>50</v>
      </c>
      <c r="F6160">
        <v>36</v>
      </c>
      <c r="G6160" t="s">
        <v>72</v>
      </c>
      <c r="I6160" t="s">
        <v>73</v>
      </c>
      <c r="J6160" t="s">
        <v>53</v>
      </c>
      <c r="K6160" t="s">
        <v>53</v>
      </c>
      <c r="L6160" t="s">
        <v>53</v>
      </c>
      <c r="M6160">
        <v>0</v>
      </c>
      <c r="O6160">
        <v>3</v>
      </c>
      <c r="P6160" s="2">
        <v>8</v>
      </c>
      <c r="Q6160" t="s">
        <v>56</v>
      </c>
      <c r="R6160">
        <v>72</v>
      </c>
      <c r="S6160" s="5">
        <f t="shared" si="96"/>
        <v>0</v>
      </c>
      <c r="T6160" t="s">
        <v>91</v>
      </c>
      <c r="U6160" t="s">
        <v>53</v>
      </c>
      <c r="W6160" t="s">
        <v>53</v>
      </c>
      <c r="Y6160" t="s">
        <v>55</v>
      </c>
      <c r="Z6160" t="s">
        <v>52</v>
      </c>
      <c r="AA6160">
        <v>7</v>
      </c>
      <c r="AB6160" t="s">
        <v>72</v>
      </c>
      <c r="AD6160" t="s">
        <v>73</v>
      </c>
      <c r="AE6160" t="s">
        <v>53</v>
      </c>
      <c r="AF6160" t="s">
        <v>53</v>
      </c>
      <c r="AG6160" t="s">
        <v>53</v>
      </c>
    </row>
    <row r="6161" spans="1:49" hidden="1" x14ac:dyDescent="0.35">
      <c r="A6161" s="2" t="s">
        <v>1603</v>
      </c>
      <c r="B6161">
        <v>20</v>
      </c>
      <c r="C6161">
        <v>2008</v>
      </c>
      <c r="D6161">
        <v>1</v>
      </c>
      <c r="E6161" t="s">
        <v>50</v>
      </c>
      <c r="F6161">
        <v>38</v>
      </c>
      <c r="G6161" t="s">
        <v>72</v>
      </c>
      <c r="I6161" t="s">
        <v>73</v>
      </c>
      <c r="J6161" t="s">
        <v>52</v>
      </c>
      <c r="K6161" t="s">
        <v>52</v>
      </c>
      <c r="L6161" t="s">
        <v>52</v>
      </c>
      <c r="M6161">
        <v>3</v>
      </c>
      <c r="N6161" t="s">
        <v>63</v>
      </c>
      <c r="O6161">
        <v>2</v>
      </c>
      <c r="P6161" s="2">
        <v>1</v>
      </c>
      <c r="Q6161" t="s">
        <v>50</v>
      </c>
      <c r="R6161">
        <v>38</v>
      </c>
      <c r="S6161" s="5">
        <f t="shared" si="96"/>
        <v>0</v>
      </c>
      <c r="T6161" t="s">
        <v>54</v>
      </c>
      <c r="U6161" t="s">
        <v>53</v>
      </c>
      <c r="W6161" t="s">
        <v>53</v>
      </c>
      <c r="Y6161" t="s">
        <v>55</v>
      </c>
      <c r="Z6161" t="s">
        <v>52</v>
      </c>
      <c r="AA6161">
        <v>2</v>
      </c>
      <c r="AB6161" t="s">
        <v>72</v>
      </c>
      <c r="AD6161" t="s">
        <v>73</v>
      </c>
      <c r="AE6161" t="s">
        <v>52</v>
      </c>
      <c r="AF6161" t="s">
        <v>52</v>
      </c>
      <c r="AG6161" t="s">
        <v>52</v>
      </c>
      <c r="AH6161">
        <v>3</v>
      </c>
      <c r="AI6161" t="s">
        <v>63</v>
      </c>
      <c r="AJ6161" t="s">
        <v>53</v>
      </c>
    </row>
    <row r="6162" spans="1:49" hidden="1" x14ac:dyDescent="0.35">
      <c r="A6162" s="2" t="s">
        <v>1603</v>
      </c>
      <c r="B6162">
        <v>20</v>
      </c>
      <c r="C6162">
        <v>2008</v>
      </c>
      <c r="D6162">
        <v>1</v>
      </c>
      <c r="E6162" t="s">
        <v>50</v>
      </c>
      <c r="F6162">
        <v>38</v>
      </c>
      <c r="G6162" t="s">
        <v>72</v>
      </c>
      <c r="I6162" t="s">
        <v>73</v>
      </c>
      <c r="J6162" t="s">
        <v>52</v>
      </c>
      <c r="K6162" t="s">
        <v>52</v>
      </c>
      <c r="L6162" t="s">
        <v>52</v>
      </c>
      <c r="M6162">
        <v>3</v>
      </c>
      <c r="N6162" t="s">
        <v>63</v>
      </c>
      <c r="O6162">
        <v>2</v>
      </c>
      <c r="P6162" s="2">
        <v>2</v>
      </c>
      <c r="Q6162" t="s">
        <v>56</v>
      </c>
      <c r="R6162">
        <v>39</v>
      </c>
      <c r="S6162" s="5">
        <f t="shared" si="96"/>
        <v>0</v>
      </c>
      <c r="T6162" t="s">
        <v>57</v>
      </c>
      <c r="U6162" t="s">
        <v>53</v>
      </c>
      <c r="W6162" t="s">
        <v>53</v>
      </c>
      <c r="Y6162" t="s">
        <v>55</v>
      </c>
      <c r="Z6162" t="s">
        <v>52</v>
      </c>
      <c r="AA6162">
        <v>1</v>
      </c>
      <c r="AB6162" t="s">
        <v>72</v>
      </c>
      <c r="AD6162" t="s">
        <v>52</v>
      </c>
      <c r="AE6162" t="s">
        <v>53</v>
      </c>
      <c r="AF6162" t="s">
        <v>53</v>
      </c>
      <c r="AG6162" t="s">
        <v>53</v>
      </c>
    </row>
    <row r="6163" spans="1:49" x14ac:dyDescent="0.35">
      <c r="A6163" s="2" t="s">
        <v>1603</v>
      </c>
      <c r="B6163">
        <v>20</v>
      </c>
      <c r="C6163">
        <v>2008</v>
      </c>
      <c r="D6163">
        <v>1</v>
      </c>
      <c r="E6163" t="s">
        <v>50</v>
      </c>
      <c r="F6163">
        <v>38</v>
      </c>
      <c r="G6163" t="s">
        <v>72</v>
      </c>
      <c r="I6163" t="s">
        <v>73</v>
      </c>
      <c r="J6163" t="s">
        <v>52</v>
      </c>
      <c r="K6163" t="s">
        <v>52</v>
      </c>
      <c r="L6163" t="s">
        <v>52</v>
      </c>
      <c r="M6163">
        <v>3</v>
      </c>
      <c r="N6163" t="s">
        <v>63</v>
      </c>
      <c r="O6163">
        <v>2</v>
      </c>
      <c r="P6163" s="6">
        <v>3</v>
      </c>
      <c r="Q6163" t="s">
        <v>50</v>
      </c>
      <c r="R6163">
        <v>15</v>
      </c>
      <c r="S6163" s="5">
        <f t="shared" si="96"/>
        <v>1</v>
      </c>
      <c r="T6163" t="s">
        <v>58</v>
      </c>
      <c r="U6163" t="s">
        <v>52</v>
      </c>
      <c r="V6163">
        <v>1</v>
      </c>
      <c r="W6163" t="s">
        <v>52</v>
      </c>
      <c r="X6163">
        <v>2</v>
      </c>
      <c r="Y6163" t="s">
        <v>59</v>
      </c>
      <c r="AB6163" t="s">
        <v>72</v>
      </c>
      <c r="AD6163" t="s">
        <v>73</v>
      </c>
      <c r="AE6163" t="s">
        <v>52</v>
      </c>
      <c r="AF6163" t="s">
        <v>52</v>
      </c>
      <c r="AG6163" t="s">
        <v>52</v>
      </c>
      <c r="AH6163">
        <v>10</v>
      </c>
      <c r="AI6163" t="s">
        <v>107</v>
      </c>
      <c r="AJ6163" t="s">
        <v>53</v>
      </c>
      <c r="AO6163" t="s">
        <v>164</v>
      </c>
    </row>
    <row r="6164" spans="1:49" x14ac:dyDescent="0.35">
      <c r="A6164" s="2" t="s">
        <v>1603</v>
      </c>
      <c r="B6164">
        <v>20</v>
      </c>
      <c r="C6164">
        <v>2008</v>
      </c>
      <c r="D6164">
        <v>1</v>
      </c>
      <c r="E6164" t="s">
        <v>50</v>
      </c>
      <c r="F6164">
        <v>38</v>
      </c>
      <c r="G6164" t="s">
        <v>72</v>
      </c>
      <c r="I6164" t="s">
        <v>73</v>
      </c>
      <c r="J6164" t="s">
        <v>52</v>
      </c>
      <c r="K6164" t="s">
        <v>52</v>
      </c>
      <c r="L6164" t="s">
        <v>52</v>
      </c>
      <c r="M6164">
        <v>3</v>
      </c>
      <c r="N6164" t="s">
        <v>63</v>
      </c>
      <c r="O6164">
        <v>2</v>
      </c>
      <c r="P6164" s="6">
        <v>4</v>
      </c>
      <c r="Q6164" t="s">
        <v>56</v>
      </c>
      <c r="R6164">
        <v>9</v>
      </c>
      <c r="S6164" s="5">
        <f t="shared" si="96"/>
        <v>1</v>
      </c>
      <c r="T6164" t="s">
        <v>58</v>
      </c>
      <c r="U6164" t="s">
        <v>52</v>
      </c>
      <c r="V6164">
        <v>1</v>
      </c>
      <c r="W6164" t="s">
        <v>52</v>
      </c>
      <c r="X6164">
        <v>2</v>
      </c>
      <c r="AB6164" t="s">
        <v>72</v>
      </c>
      <c r="AD6164" t="s">
        <v>73</v>
      </c>
      <c r="AE6164" t="s">
        <v>52</v>
      </c>
      <c r="AF6164" t="s">
        <v>52</v>
      </c>
      <c r="AG6164" t="s">
        <v>52</v>
      </c>
      <c r="AH6164">
        <v>3</v>
      </c>
      <c r="AI6164" t="s">
        <v>63</v>
      </c>
      <c r="AJ6164" t="s">
        <v>52</v>
      </c>
      <c r="AK6164" t="s">
        <v>98</v>
      </c>
      <c r="AM6164" t="s">
        <v>62</v>
      </c>
      <c r="AN6164" t="s">
        <v>52</v>
      </c>
      <c r="AP6164">
        <v>400000</v>
      </c>
      <c r="AQ6164">
        <v>0</v>
      </c>
      <c r="AR6164">
        <v>40000</v>
      </c>
      <c r="AS6164">
        <v>60000</v>
      </c>
      <c r="AT6164">
        <v>0</v>
      </c>
      <c r="AU6164">
        <v>0</v>
      </c>
      <c r="AV6164">
        <v>0</v>
      </c>
      <c r="AW6164">
        <v>500000</v>
      </c>
    </row>
    <row r="6165" spans="1:49" hidden="1" x14ac:dyDescent="0.35">
      <c r="A6165" s="2" t="s">
        <v>1604</v>
      </c>
      <c r="B6165">
        <v>12</v>
      </c>
      <c r="C6165">
        <v>1206</v>
      </c>
      <c r="D6165">
        <v>1</v>
      </c>
      <c r="E6165" t="s">
        <v>50</v>
      </c>
      <c r="F6165">
        <v>69</v>
      </c>
      <c r="G6165" t="s">
        <v>72</v>
      </c>
      <c r="I6165" t="s">
        <v>73</v>
      </c>
      <c r="J6165" t="s">
        <v>52</v>
      </c>
      <c r="K6165" t="s">
        <v>52</v>
      </c>
      <c r="L6165" t="s">
        <v>52</v>
      </c>
      <c r="M6165">
        <v>5</v>
      </c>
      <c r="N6165" t="s">
        <v>78</v>
      </c>
      <c r="O6165">
        <v>1</v>
      </c>
      <c r="P6165" s="2">
        <v>1</v>
      </c>
      <c r="Q6165" t="s">
        <v>50</v>
      </c>
      <c r="R6165">
        <v>69</v>
      </c>
      <c r="S6165" s="5">
        <f t="shared" si="96"/>
        <v>0</v>
      </c>
      <c r="T6165" t="s">
        <v>54</v>
      </c>
      <c r="U6165" t="s">
        <v>53</v>
      </c>
      <c r="W6165" t="s">
        <v>53</v>
      </c>
      <c r="Y6165" t="s">
        <v>55</v>
      </c>
      <c r="Z6165" t="s">
        <v>52</v>
      </c>
      <c r="AA6165">
        <v>2</v>
      </c>
      <c r="AB6165" t="s">
        <v>72</v>
      </c>
      <c r="AD6165" t="s">
        <v>73</v>
      </c>
      <c r="AE6165" t="s">
        <v>52</v>
      </c>
      <c r="AF6165" t="s">
        <v>52</v>
      </c>
      <c r="AG6165" t="s">
        <v>52</v>
      </c>
      <c r="AH6165">
        <v>5</v>
      </c>
      <c r="AI6165" t="s">
        <v>78</v>
      </c>
      <c r="AJ6165" t="s">
        <v>53</v>
      </c>
    </row>
    <row r="6166" spans="1:49" hidden="1" x14ac:dyDescent="0.35">
      <c r="A6166" s="2" t="s">
        <v>1604</v>
      </c>
      <c r="B6166">
        <v>12</v>
      </c>
      <c r="C6166">
        <v>1206</v>
      </c>
      <c r="D6166">
        <v>1</v>
      </c>
      <c r="E6166" t="s">
        <v>50</v>
      </c>
      <c r="F6166">
        <v>69</v>
      </c>
      <c r="G6166" t="s">
        <v>72</v>
      </c>
      <c r="I6166" t="s">
        <v>73</v>
      </c>
      <c r="J6166" t="s">
        <v>52</v>
      </c>
      <c r="K6166" t="s">
        <v>52</v>
      </c>
      <c r="L6166" t="s">
        <v>52</v>
      </c>
      <c r="M6166">
        <v>5</v>
      </c>
      <c r="N6166" t="s">
        <v>78</v>
      </c>
      <c r="O6166">
        <v>1</v>
      </c>
      <c r="P6166" s="2">
        <v>2</v>
      </c>
      <c r="Q6166" t="s">
        <v>56</v>
      </c>
      <c r="R6166">
        <v>63</v>
      </c>
      <c r="S6166" s="5">
        <f t="shared" si="96"/>
        <v>0</v>
      </c>
      <c r="T6166" t="s">
        <v>57</v>
      </c>
      <c r="U6166" t="s">
        <v>53</v>
      </c>
      <c r="W6166" t="s">
        <v>53</v>
      </c>
      <c r="Y6166" t="s">
        <v>55</v>
      </c>
      <c r="Z6166" t="s">
        <v>52</v>
      </c>
      <c r="AA6166">
        <v>1</v>
      </c>
      <c r="AB6166" t="s">
        <v>72</v>
      </c>
      <c r="AD6166" t="s">
        <v>73</v>
      </c>
      <c r="AE6166" t="s">
        <v>52</v>
      </c>
      <c r="AF6166" t="s">
        <v>52</v>
      </c>
      <c r="AG6166" t="s">
        <v>52</v>
      </c>
      <c r="AH6166">
        <v>4</v>
      </c>
      <c r="AI6166" t="s">
        <v>83</v>
      </c>
      <c r="AJ6166" t="s">
        <v>53</v>
      </c>
    </row>
    <row r="6167" spans="1:49" hidden="1" x14ac:dyDescent="0.35">
      <c r="A6167" s="2" t="s">
        <v>1604</v>
      </c>
      <c r="B6167">
        <v>12</v>
      </c>
      <c r="C6167">
        <v>1206</v>
      </c>
      <c r="D6167">
        <v>1</v>
      </c>
      <c r="E6167" t="s">
        <v>50</v>
      </c>
      <c r="F6167">
        <v>69</v>
      </c>
      <c r="G6167" t="s">
        <v>72</v>
      </c>
      <c r="I6167" t="s">
        <v>73</v>
      </c>
      <c r="J6167" t="s">
        <v>52</v>
      </c>
      <c r="K6167" t="s">
        <v>52</v>
      </c>
      <c r="L6167" t="s">
        <v>52</v>
      </c>
      <c r="M6167">
        <v>5</v>
      </c>
      <c r="N6167" t="s">
        <v>78</v>
      </c>
      <c r="O6167">
        <v>1</v>
      </c>
      <c r="P6167" s="2">
        <v>3</v>
      </c>
      <c r="Q6167" t="s">
        <v>50</v>
      </c>
      <c r="R6167">
        <v>38</v>
      </c>
      <c r="S6167" s="5">
        <f t="shared" si="96"/>
        <v>0</v>
      </c>
      <c r="T6167" t="s">
        <v>58</v>
      </c>
      <c r="U6167" t="s">
        <v>52</v>
      </c>
      <c r="V6167">
        <v>1</v>
      </c>
      <c r="W6167" t="s">
        <v>52</v>
      </c>
      <c r="X6167">
        <v>2</v>
      </c>
      <c r="Y6167" t="s">
        <v>55</v>
      </c>
      <c r="Z6167" t="s">
        <v>53</v>
      </c>
      <c r="AB6167" t="s">
        <v>72</v>
      </c>
      <c r="AD6167" t="s">
        <v>52</v>
      </c>
      <c r="AE6167" t="s">
        <v>52</v>
      </c>
      <c r="AF6167" t="s">
        <v>52</v>
      </c>
      <c r="AG6167" t="s">
        <v>52</v>
      </c>
      <c r="AH6167">
        <v>12</v>
      </c>
      <c r="AI6167" t="s">
        <v>76</v>
      </c>
      <c r="AJ6167" t="s">
        <v>53</v>
      </c>
    </row>
    <row r="6168" spans="1:49" hidden="1" x14ac:dyDescent="0.35">
      <c r="A6168" s="2" t="s">
        <v>1604</v>
      </c>
      <c r="B6168">
        <v>12</v>
      </c>
      <c r="C6168">
        <v>1206</v>
      </c>
      <c r="D6168">
        <v>1</v>
      </c>
      <c r="E6168" t="s">
        <v>50</v>
      </c>
      <c r="F6168">
        <v>69</v>
      </c>
      <c r="G6168" t="s">
        <v>72</v>
      </c>
      <c r="I6168" t="s">
        <v>73</v>
      </c>
      <c r="J6168" t="s">
        <v>52</v>
      </c>
      <c r="K6168" t="s">
        <v>52</v>
      </c>
      <c r="L6168" t="s">
        <v>52</v>
      </c>
      <c r="M6168">
        <v>5</v>
      </c>
      <c r="N6168" t="s">
        <v>78</v>
      </c>
      <c r="O6168">
        <v>1</v>
      </c>
      <c r="P6168" s="2">
        <v>4</v>
      </c>
      <c r="Q6168" t="s">
        <v>56</v>
      </c>
      <c r="R6168">
        <v>36</v>
      </c>
      <c r="S6168" s="5">
        <f t="shared" si="96"/>
        <v>0</v>
      </c>
      <c r="T6168" t="s">
        <v>58</v>
      </c>
      <c r="U6168" t="s">
        <v>52</v>
      </c>
      <c r="V6168">
        <v>1</v>
      </c>
      <c r="W6168" t="s">
        <v>52</v>
      </c>
      <c r="X6168">
        <v>2</v>
      </c>
      <c r="Y6168" t="s">
        <v>59</v>
      </c>
      <c r="AB6168" t="s">
        <v>72</v>
      </c>
      <c r="AD6168" t="s">
        <v>52</v>
      </c>
      <c r="AE6168" t="s">
        <v>52</v>
      </c>
      <c r="AF6168" t="s">
        <v>52</v>
      </c>
      <c r="AG6168" t="s">
        <v>52</v>
      </c>
      <c r="AH6168">
        <v>12</v>
      </c>
      <c r="AI6168" t="s">
        <v>76</v>
      </c>
      <c r="AJ6168" t="s">
        <v>53</v>
      </c>
    </row>
    <row r="6169" spans="1:49" hidden="1" x14ac:dyDescent="0.35">
      <c r="A6169" s="2" t="s">
        <v>1604</v>
      </c>
      <c r="B6169">
        <v>12</v>
      </c>
      <c r="C6169">
        <v>1206</v>
      </c>
      <c r="D6169">
        <v>1</v>
      </c>
      <c r="E6169" t="s">
        <v>50</v>
      </c>
      <c r="F6169">
        <v>69</v>
      </c>
      <c r="G6169" t="s">
        <v>72</v>
      </c>
      <c r="I6169" t="s">
        <v>73</v>
      </c>
      <c r="J6169" t="s">
        <v>52</v>
      </c>
      <c r="K6169" t="s">
        <v>52</v>
      </c>
      <c r="L6169" t="s">
        <v>52</v>
      </c>
      <c r="M6169">
        <v>5</v>
      </c>
      <c r="N6169" t="s">
        <v>78</v>
      </c>
      <c r="O6169">
        <v>1</v>
      </c>
      <c r="P6169" s="2">
        <v>5</v>
      </c>
      <c r="Q6169" t="s">
        <v>56</v>
      </c>
      <c r="R6169">
        <v>34</v>
      </c>
      <c r="S6169" s="5">
        <f t="shared" si="96"/>
        <v>0</v>
      </c>
      <c r="T6169" t="s">
        <v>58</v>
      </c>
      <c r="U6169" t="s">
        <v>52</v>
      </c>
      <c r="V6169">
        <v>1</v>
      </c>
      <c r="W6169" t="s">
        <v>52</v>
      </c>
      <c r="X6169">
        <v>2</v>
      </c>
      <c r="Y6169" t="s">
        <v>55</v>
      </c>
      <c r="Z6169" t="s">
        <v>53</v>
      </c>
      <c r="AB6169" t="s">
        <v>72</v>
      </c>
      <c r="AD6169" t="s">
        <v>73</v>
      </c>
      <c r="AE6169" t="s">
        <v>52</v>
      </c>
      <c r="AF6169" t="s">
        <v>52</v>
      </c>
      <c r="AG6169" t="s">
        <v>52</v>
      </c>
      <c r="AH6169">
        <v>12</v>
      </c>
      <c r="AI6169" t="s">
        <v>76</v>
      </c>
      <c r="AJ6169" t="s">
        <v>53</v>
      </c>
    </row>
    <row r="6170" spans="1:49" hidden="1" x14ac:dyDescent="0.35">
      <c r="A6170" s="2" t="s">
        <v>1604</v>
      </c>
      <c r="B6170">
        <v>12</v>
      </c>
      <c r="C6170">
        <v>1206</v>
      </c>
      <c r="D6170">
        <v>1</v>
      </c>
      <c r="E6170" t="s">
        <v>50</v>
      </c>
      <c r="F6170">
        <v>69</v>
      </c>
      <c r="G6170" t="s">
        <v>72</v>
      </c>
      <c r="I6170" t="s">
        <v>73</v>
      </c>
      <c r="J6170" t="s">
        <v>52</v>
      </c>
      <c r="K6170" t="s">
        <v>52</v>
      </c>
      <c r="L6170" t="s">
        <v>52</v>
      </c>
      <c r="M6170">
        <v>5</v>
      </c>
      <c r="N6170" t="s">
        <v>78</v>
      </c>
      <c r="O6170">
        <v>1</v>
      </c>
      <c r="P6170" s="2">
        <v>6</v>
      </c>
      <c r="Q6170" t="s">
        <v>50</v>
      </c>
      <c r="R6170">
        <v>33</v>
      </c>
      <c r="S6170" s="5">
        <f t="shared" si="96"/>
        <v>0</v>
      </c>
      <c r="T6170" t="s">
        <v>58</v>
      </c>
      <c r="U6170" t="s">
        <v>52</v>
      </c>
      <c r="V6170">
        <v>1</v>
      </c>
      <c r="W6170" t="s">
        <v>52</v>
      </c>
      <c r="X6170">
        <v>2</v>
      </c>
      <c r="Y6170" t="s">
        <v>59</v>
      </c>
      <c r="AB6170" t="s">
        <v>72</v>
      </c>
      <c r="AD6170" t="s">
        <v>52</v>
      </c>
      <c r="AE6170" t="s">
        <v>52</v>
      </c>
      <c r="AF6170" t="s">
        <v>52</v>
      </c>
      <c r="AG6170" t="s">
        <v>52</v>
      </c>
      <c r="AH6170">
        <v>12</v>
      </c>
      <c r="AI6170" t="s">
        <v>76</v>
      </c>
      <c r="AJ6170" t="s">
        <v>53</v>
      </c>
    </row>
    <row r="6171" spans="1:49" hidden="1" x14ac:dyDescent="0.35">
      <c r="A6171" s="2" t="s">
        <v>1604</v>
      </c>
      <c r="B6171">
        <v>12</v>
      </c>
      <c r="C6171">
        <v>1206</v>
      </c>
      <c r="D6171">
        <v>1</v>
      </c>
      <c r="E6171" t="s">
        <v>50</v>
      </c>
      <c r="F6171">
        <v>69</v>
      </c>
      <c r="G6171" t="s">
        <v>72</v>
      </c>
      <c r="I6171" t="s">
        <v>73</v>
      </c>
      <c r="J6171" t="s">
        <v>52</v>
      </c>
      <c r="K6171" t="s">
        <v>52</v>
      </c>
      <c r="L6171" t="s">
        <v>52</v>
      </c>
      <c r="M6171">
        <v>5</v>
      </c>
      <c r="N6171" t="s">
        <v>78</v>
      </c>
      <c r="O6171">
        <v>1</v>
      </c>
      <c r="P6171" s="2">
        <v>7</v>
      </c>
      <c r="Q6171" t="s">
        <v>56</v>
      </c>
      <c r="R6171">
        <v>1</v>
      </c>
      <c r="S6171" s="5">
        <f t="shared" si="96"/>
        <v>0</v>
      </c>
      <c r="T6171" t="s">
        <v>102</v>
      </c>
      <c r="U6171" t="s">
        <v>53</v>
      </c>
      <c r="W6171" t="s">
        <v>52</v>
      </c>
      <c r="X6171">
        <v>5</v>
      </c>
      <c r="AB6171" t="s">
        <v>72</v>
      </c>
      <c r="AD6171" t="s">
        <v>73</v>
      </c>
    </row>
    <row r="6172" spans="1:49" hidden="1" x14ac:dyDescent="0.35">
      <c r="A6172" s="2" t="s">
        <v>1605</v>
      </c>
      <c r="B6172">
        <v>3</v>
      </c>
      <c r="C6172">
        <v>305</v>
      </c>
      <c r="D6172">
        <v>1</v>
      </c>
      <c r="E6172" t="s">
        <v>50</v>
      </c>
      <c r="F6172">
        <v>51</v>
      </c>
      <c r="G6172" t="s">
        <v>72</v>
      </c>
      <c r="I6172" t="s">
        <v>73</v>
      </c>
      <c r="J6172" t="s">
        <v>52</v>
      </c>
      <c r="K6172" t="s">
        <v>52</v>
      </c>
      <c r="L6172" t="s">
        <v>52</v>
      </c>
      <c r="M6172">
        <v>12</v>
      </c>
      <c r="N6172" t="s">
        <v>76</v>
      </c>
      <c r="P6172" s="2">
        <v>1</v>
      </c>
      <c r="Q6172" t="s">
        <v>50</v>
      </c>
      <c r="R6172">
        <v>51</v>
      </c>
      <c r="S6172" s="5">
        <f t="shared" si="96"/>
        <v>0</v>
      </c>
      <c r="T6172" t="s">
        <v>54</v>
      </c>
      <c r="U6172" t="s">
        <v>53</v>
      </c>
      <c r="W6172" t="s">
        <v>53</v>
      </c>
      <c r="Y6172" t="s">
        <v>55</v>
      </c>
      <c r="Z6172" t="s">
        <v>52</v>
      </c>
      <c r="AA6172">
        <v>2</v>
      </c>
      <c r="AB6172" t="s">
        <v>72</v>
      </c>
      <c r="AD6172" t="s">
        <v>73</v>
      </c>
      <c r="AE6172" t="s">
        <v>52</v>
      </c>
      <c r="AF6172" t="s">
        <v>52</v>
      </c>
      <c r="AG6172" t="s">
        <v>52</v>
      </c>
      <c r="AH6172">
        <v>12</v>
      </c>
      <c r="AI6172" t="s">
        <v>76</v>
      </c>
      <c r="AJ6172" t="s">
        <v>53</v>
      </c>
    </row>
    <row r="6173" spans="1:49" hidden="1" x14ac:dyDescent="0.35">
      <c r="A6173" s="2" t="s">
        <v>1605</v>
      </c>
      <c r="B6173">
        <v>3</v>
      </c>
      <c r="C6173">
        <v>305</v>
      </c>
      <c r="D6173">
        <v>1</v>
      </c>
      <c r="E6173" t="s">
        <v>50</v>
      </c>
      <c r="F6173">
        <v>51</v>
      </c>
      <c r="G6173" t="s">
        <v>72</v>
      </c>
      <c r="I6173" t="s">
        <v>73</v>
      </c>
      <c r="J6173" t="s">
        <v>52</v>
      </c>
      <c r="K6173" t="s">
        <v>52</v>
      </c>
      <c r="L6173" t="s">
        <v>52</v>
      </c>
      <c r="M6173">
        <v>12</v>
      </c>
      <c r="N6173" t="s">
        <v>76</v>
      </c>
      <c r="P6173" s="2">
        <v>2</v>
      </c>
      <c r="Q6173" t="s">
        <v>56</v>
      </c>
      <c r="R6173">
        <v>50</v>
      </c>
      <c r="S6173" s="5">
        <f t="shared" si="96"/>
        <v>0</v>
      </c>
      <c r="T6173" t="s">
        <v>57</v>
      </c>
      <c r="U6173" t="s">
        <v>53</v>
      </c>
      <c r="W6173" t="s">
        <v>53</v>
      </c>
      <c r="Y6173" t="s">
        <v>55</v>
      </c>
      <c r="Z6173" t="s">
        <v>52</v>
      </c>
      <c r="AA6173">
        <v>1</v>
      </c>
      <c r="AB6173" t="s">
        <v>72</v>
      </c>
      <c r="AD6173" t="s">
        <v>73</v>
      </c>
      <c r="AE6173" t="s">
        <v>52</v>
      </c>
      <c r="AF6173" t="s">
        <v>52</v>
      </c>
      <c r="AG6173" t="s">
        <v>52</v>
      </c>
      <c r="AH6173">
        <v>12</v>
      </c>
      <c r="AI6173" t="s">
        <v>115</v>
      </c>
      <c r="AJ6173" t="s">
        <v>53</v>
      </c>
    </row>
    <row r="6174" spans="1:49" hidden="1" x14ac:dyDescent="0.35">
      <c r="A6174" s="2" t="s">
        <v>1605</v>
      </c>
      <c r="B6174">
        <v>3</v>
      </c>
      <c r="C6174">
        <v>305</v>
      </c>
      <c r="D6174">
        <v>1</v>
      </c>
      <c r="E6174" t="s">
        <v>50</v>
      </c>
      <c r="F6174">
        <v>51</v>
      </c>
      <c r="G6174" t="s">
        <v>72</v>
      </c>
      <c r="I6174" t="s">
        <v>73</v>
      </c>
      <c r="J6174" t="s">
        <v>52</v>
      </c>
      <c r="K6174" t="s">
        <v>52</v>
      </c>
      <c r="L6174" t="s">
        <v>52</v>
      </c>
      <c r="M6174">
        <v>12</v>
      </c>
      <c r="N6174" t="s">
        <v>76</v>
      </c>
      <c r="P6174" s="2">
        <v>3</v>
      </c>
      <c r="Q6174" t="s">
        <v>50</v>
      </c>
      <c r="R6174">
        <v>29</v>
      </c>
      <c r="S6174" s="5">
        <f t="shared" si="96"/>
        <v>0</v>
      </c>
      <c r="T6174" t="s">
        <v>58</v>
      </c>
      <c r="U6174" t="s">
        <v>52</v>
      </c>
      <c r="V6174">
        <v>1</v>
      </c>
      <c r="W6174" t="s">
        <v>52</v>
      </c>
      <c r="X6174">
        <v>2</v>
      </c>
      <c r="Y6174" t="s">
        <v>59</v>
      </c>
      <c r="AB6174" t="s">
        <v>72</v>
      </c>
      <c r="AD6174" t="s">
        <v>52</v>
      </c>
      <c r="AE6174" t="s">
        <v>53</v>
      </c>
      <c r="AF6174" t="s">
        <v>53</v>
      </c>
      <c r="AG6174" t="s">
        <v>52</v>
      </c>
      <c r="AH6174">
        <v>16</v>
      </c>
      <c r="AI6174" t="s">
        <v>140</v>
      </c>
      <c r="AJ6174" t="s">
        <v>53</v>
      </c>
    </row>
    <row r="6175" spans="1:49" hidden="1" x14ac:dyDescent="0.35">
      <c r="A6175" s="2" t="s">
        <v>1605</v>
      </c>
      <c r="B6175">
        <v>3</v>
      </c>
      <c r="C6175">
        <v>305</v>
      </c>
      <c r="D6175">
        <v>1</v>
      </c>
      <c r="E6175" t="s">
        <v>50</v>
      </c>
      <c r="F6175">
        <v>51</v>
      </c>
      <c r="G6175" t="s">
        <v>72</v>
      </c>
      <c r="I6175" t="s">
        <v>73</v>
      </c>
      <c r="J6175" t="s">
        <v>52</v>
      </c>
      <c r="K6175" t="s">
        <v>52</v>
      </c>
      <c r="L6175" t="s">
        <v>52</v>
      </c>
      <c r="M6175">
        <v>12</v>
      </c>
      <c r="N6175" t="s">
        <v>76</v>
      </c>
      <c r="P6175" s="2">
        <v>4</v>
      </c>
      <c r="Q6175" t="s">
        <v>50</v>
      </c>
      <c r="R6175">
        <v>27</v>
      </c>
      <c r="S6175" s="5">
        <f t="shared" si="96"/>
        <v>0</v>
      </c>
      <c r="T6175" t="s">
        <v>58</v>
      </c>
      <c r="U6175" t="s">
        <v>52</v>
      </c>
      <c r="V6175">
        <v>1</v>
      </c>
      <c r="W6175" t="s">
        <v>52</v>
      </c>
      <c r="X6175">
        <v>2</v>
      </c>
      <c r="Y6175" t="s">
        <v>59</v>
      </c>
      <c r="AB6175" t="s">
        <v>72</v>
      </c>
      <c r="AD6175" t="s">
        <v>52</v>
      </c>
      <c r="AE6175" t="s">
        <v>52</v>
      </c>
      <c r="AF6175" t="s">
        <v>52</v>
      </c>
      <c r="AG6175" t="s">
        <v>52</v>
      </c>
      <c r="AH6175">
        <v>16</v>
      </c>
      <c r="AI6175" t="s">
        <v>140</v>
      </c>
      <c r="AJ6175" t="s">
        <v>53</v>
      </c>
    </row>
    <row r="6176" spans="1:49" hidden="1" x14ac:dyDescent="0.35">
      <c r="A6176" s="2" t="s">
        <v>1605</v>
      </c>
      <c r="B6176">
        <v>3</v>
      </c>
      <c r="C6176">
        <v>305</v>
      </c>
      <c r="D6176">
        <v>1</v>
      </c>
      <c r="E6176" t="s">
        <v>50</v>
      </c>
      <c r="F6176">
        <v>51</v>
      </c>
      <c r="G6176" t="s">
        <v>72</v>
      </c>
      <c r="I6176" t="s">
        <v>73</v>
      </c>
      <c r="J6176" t="s">
        <v>52</v>
      </c>
      <c r="K6176" t="s">
        <v>52</v>
      </c>
      <c r="L6176" t="s">
        <v>52</v>
      </c>
      <c r="M6176">
        <v>12</v>
      </c>
      <c r="N6176" t="s">
        <v>76</v>
      </c>
      <c r="P6176" s="2">
        <v>5</v>
      </c>
      <c r="Q6176" t="s">
        <v>50</v>
      </c>
      <c r="R6176">
        <v>18</v>
      </c>
      <c r="S6176" s="5">
        <f t="shared" si="96"/>
        <v>0</v>
      </c>
      <c r="T6176" t="s">
        <v>58</v>
      </c>
      <c r="U6176" t="s">
        <v>52</v>
      </c>
      <c r="V6176">
        <v>1</v>
      </c>
      <c r="W6176" t="s">
        <v>52</v>
      </c>
      <c r="X6176">
        <v>2</v>
      </c>
      <c r="Y6176" t="s">
        <v>59</v>
      </c>
      <c r="AB6176" t="s">
        <v>72</v>
      </c>
      <c r="AD6176" t="s">
        <v>52</v>
      </c>
      <c r="AE6176" t="s">
        <v>52</v>
      </c>
      <c r="AF6176" t="s">
        <v>52</v>
      </c>
      <c r="AG6176" t="s">
        <v>52</v>
      </c>
      <c r="AH6176">
        <v>13</v>
      </c>
      <c r="AI6176" t="s">
        <v>76</v>
      </c>
      <c r="AJ6176" t="s">
        <v>52</v>
      </c>
      <c r="AK6176" t="s">
        <v>95</v>
      </c>
      <c r="AM6176" t="s">
        <v>96</v>
      </c>
      <c r="AN6176" t="s">
        <v>52</v>
      </c>
      <c r="AP6176">
        <v>0</v>
      </c>
      <c r="AQ6176">
        <v>432000</v>
      </c>
      <c r="AR6176">
        <v>50000</v>
      </c>
      <c r="AS6176">
        <v>150000</v>
      </c>
      <c r="AT6176">
        <v>0</v>
      </c>
      <c r="AU6176">
        <v>288000</v>
      </c>
      <c r="AV6176">
        <v>0</v>
      </c>
      <c r="AW6176">
        <v>920000</v>
      </c>
    </row>
    <row r="6177" spans="1:49" hidden="1" x14ac:dyDescent="0.35">
      <c r="A6177" s="2" t="s">
        <v>1606</v>
      </c>
      <c r="B6177">
        <v>1</v>
      </c>
      <c r="C6177">
        <v>108</v>
      </c>
      <c r="D6177">
        <v>2</v>
      </c>
      <c r="E6177" t="s">
        <v>50</v>
      </c>
      <c r="F6177">
        <v>40</v>
      </c>
      <c r="G6177" t="s">
        <v>72</v>
      </c>
      <c r="I6177" t="s">
        <v>52</v>
      </c>
      <c r="J6177" t="s">
        <v>52</v>
      </c>
      <c r="K6177" t="s">
        <v>52</v>
      </c>
      <c r="L6177" t="s">
        <v>52</v>
      </c>
      <c r="M6177">
        <v>8</v>
      </c>
      <c r="N6177" t="s">
        <v>86</v>
      </c>
      <c r="O6177">
        <v>3</v>
      </c>
      <c r="P6177" s="2">
        <v>1</v>
      </c>
      <c r="Q6177" t="s">
        <v>50</v>
      </c>
      <c r="R6177">
        <v>40</v>
      </c>
      <c r="S6177" s="5">
        <f t="shared" si="96"/>
        <v>0</v>
      </c>
      <c r="T6177" t="s">
        <v>54</v>
      </c>
      <c r="U6177" t="s">
        <v>53</v>
      </c>
      <c r="W6177" t="s">
        <v>53</v>
      </c>
      <c r="Y6177" t="s">
        <v>55</v>
      </c>
      <c r="Z6177" t="s">
        <v>52</v>
      </c>
      <c r="AA6177">
        <v>2</v>
      </c>
      <c r="AB6177" t="s">
        <v>72</v>
      </c>
      <c r="AD6177" t="s">
        <v>52</v>
      </c>
      <c r="AE6177" t="s">
        <v>52</v>
      </c>
      <c r="AF6177" t="s">
        <v>52</v>
      </c>
      <c r="AG6177" t="s">
        <v>52</v>
      </c>
      <c r="AH6177">
        <v>8</v>
      </c>
      <c r="AI6177" t="s">
        <v>86</v>
      </c>
      <c r="AJ6177" t="s">
        <v>53</v>
      </c>
    </row>
    <row r="6178" spans="1:49" hidden="1" x14ac:dyDescent="0.35">
      <c r="A6178" s="2" t="s">
        <v>1606</v>
      </c>
      <c r="B6178">
        <v>1</v>
      </c>
      <c r="C6178">
        <v>108</v>
      </c>
      <c r="D6178">
        <v>2</v>
      </c>
      <c r="E6178" t="s">
        <v>50</v>
      </c>
      <c r="F6178">
        <v>40</v>
      </c>
      <c r="G6178" t="s">
        <v>72</v>
      </c>
      <c r="I6178" t="s">
        <v>52</v>
      </c>
      <c r="J6178" t="s">
        <v>52</v>
      </c>
      <c r="K6178" t="s">
        <v>52</v>
      </c>
      <c r="L6178" t="s">
        <v>52</v>
      </c>
      <c r="M6178">
        <v>8</v>
      </c>
      <c r="N6178" t="s">
        <v>86</v>
      </c>
      <c r="O6178">
        <v>3</v>
      </c>
      <c r="P6178" s="2">
        <v>2</v>
      </c>
      <c r="Q6178" t="s">
        <v>56</v>
      </c>
      <c r="R6178">
        <v>36</v>
      </c>
      <c r="S6178" s="5">
        <f t="shared" si="96"/>
        <v>0</v>
      </c>
      <c r="T6178" t="s">
        <v>57</v>
      </c>
      <c r="U6178" t="s">
        <v>53</v>
      </c>
      <c r="W6178" t="s">
        <v>53</v>
      </c>
      <c r="Y6178" t="s">
        <v>55</v>
      </c>
      <c r="Z6178" t="s">
        <v>52</v>
      </c>
      <c r="AA6178">
        <v>1</v>
      </c>
      <c r="AB6178" t="s">
        <v>72</v>
      </c>
      <c r="AD6178" t="s">
        <v>52</v>
      </c>
      <c r="AE6178" t="s">
        <v>52</v>
      </c>
      <c r="AF6178" t="s">
        <v>52</v>
      </c>
      <c r="AG6178" t="s">
        <v>52</v>
      </c>
      <c r="AH6178">
        <v>7</v>
      </c>
      <c r="AI6178" t="s">
        <v>79</v>
      </c>
      <c r="AJ6178" t="s">
        <v>53</v>
      </c>
    </row>
    <row r="6179" spans="1:49" x14ac:dyDescent="0.35">
      <c r="A6179" s="2" t="s">
        <v>1606</v>
      </c>
      <c r="B6179">
        <v>1</v>
      </c>
      <c r="C6179">
        <v>108</v>
      </c>
      <c r="D6179">
        <v>2</v>
      </c>
      <c r="E6179" t="s">
        <v>50</v>
      </c>
      <c r="F6179">
        <v>40</v>
      </c>
      <c r="G6179" t="s">
        <v>72</v>
      </c>
      <c r="I6179" t="s">
        <v>52</v>
      </c>
      <c r="J6179" t="s">
        <v>52</v>
      </c>
      <c r="K6179" t="s">
        <v>52</v>
      </c>
      <c r="L6179" t="s">
        <v>52</v>
      </c>
      <c r="M6179">
        <v>8</v>
      </c>
      <c r="N6179" t="s">
        <v>86</v>
      </c>
      <c r="O6179">
        <v>3</v>
      </c>
      <c r="P6179" s="6">
        <v>3</v>
      </c>
      <c r="Q6179" t="s">
        <v>56</v>
      </c>
      <c r="R6179">
        <v>16</v>
      </c>
      <c r="S6179" s="5">
        <f t="shared" si="96"/>
        <v>1</v>
      </c>
      <c r="T6179" t="s">
        <v>58</v>
      </c>
      <c r="U6179" t="s">
        <v>52</v>
      </c>
      <c r="V6179">
        <v>1</v>
      </c>
      <c r="W6179" t="s">
        <v>52</v>
      </c>
      <c r="X6179">
        <v>2</v>
      </c>
      <c r="Y6179" t="s">
        <v>59</v>
      </c>
      <c r="AB6179" t="s">
        <v>72</v>
      </c>
      <c r="AD6179" t="s">
        <v>73</v>
      </c>
      <c r="AE6179" t="s">
        <v>52</v>
      </c>
      <c r="AF6179" t="s">
        <v>52</v>
      </c>
      <c r="AG6179" t="s">
        <v>52</v>
      </c>
      <c r="AH6179">
        <v>13</v>
      </c>
      <c r="AI6179" t="s">
        <v>94</v>
      </c>
      <c r="AJ6179" t="s">
        <v>52</v>
      </c>
      <c r="AK6179" t="s">
        <v>108</v>
      </c>
      <c r="AM6179" t="s">
        <v>62</v>
      </c>
      <c r="AN6179" t="s">
        <v>52</v>
      </c>
      <c r="AP6179">
        <v>0</v>
      </c>
      <c r="AQ6179">
        <v>300000</v>
      </c>
      <c r="AR6179">
        <v>100000</v>
      </c>
      <c r="AS6179">
        <v>50000</v>
      </c>
      <c r="AT6179">
        <v>0</v>
      </c>
      <c r="AU6179">
        <v>0</v>
      </c>
      <c r="AV6179">
        <v>0</v>
      </c>
      <c r="AW6179">
        <v>450000</v>
      </c>
    </row>
    <row r="6180" spans="1:49" x14ac:dyDescent="0.35">
      <c r="A6180" s="2" t="s">
        <v>1606</v>
      </c>
      <c r="B6180">
        <v>1</v>
      </c>
      <c r="C6180">
        <v>108</v>
      </c>
      <c r="D6180">
        <v>2</v>
      </c>
      <c r="E6180" t="s">
        <v>50</v>
      </c>
      <c r="F6180">
        <v>40</v>
      </c>
      <c r="G6180" t="s">
        <v>72</v>
      </c>
      <c r="I6180" t="s">
        <v>52</v>
      </c>
      <c r="J6180" t="s">
        <v>52</v>
      </c>
      <c r="K6180" t="s">
        <v>52</v>
      </c>
      <c r="L6180" t="s">
        <v>52</v>
      </c>
      <c r="M6180">
        <v>8</v>
      </c>
      <c r="N6180" t="s">
        <v>86</v>
      </c>
      <c r="O6180">
        <v>3</v>
      </c>
      <c r="P6180" s="6">
        <v>4</v>
      </c>
      <c r="Q6180" t="s">
        <v>50</v>
      </c>
      <c r="R6180">
        <v>14</v>
      </c>
      <c r="S6180" s="5">
        <f t="shared" si="96"/>
        <v>1</v>
      </c>
      <c r="T6180" t="s">
        <v>58</v>
      </c>
      <c r="U6180" t="s">
        <v>52</v>
      </c>
      <c r="V6180">
        <v>1</v>
      </c>
      <c r="W6180" t="s">
        <v>52</v>
      </c>
      <c r="X6180">
        <v>2</v>
      </c>
      <c r="Y6180" t="s">
        <v>59</v>
      </c>
      <c r="AB6180" t="s">
        <v>72</v>
      </c>
      <c r="AD6180" t="s">
        <v>73</v>
      </c>
      <c r="AE6180" t="s">
        <v>52</v>
      </c>
      <c r="AF6180" t="s">
        <v>52</v>
      </c>
      <c r="AG6180" t="s">
        <v>52</v>
      </c>
      <c r="AH6180">
        <v>11</v>
      </c>
      <c r="AI6180" t="s">
        <v>80</v>
      </c>
      <c r="AJ6180" t="s">
        <v>52</v>
      </c>
      <c r="AK6180" t="s">
        <v>81</v>
      </c>
      <c r="AM6180" t="s">
        <v>62</v>
      </c>
      <c r="AN6180" t="s">
        <v>52</v>
      </c>
      <c r="AP6180">
        <v>0</v>
      </c>
      <c r="AQ6180">
        <v>300000</v>
      </c>
      <c r="AR6180">
        <v>50000</v>
      </c>
      <c r="AS6180">
        <v>50000</v>
      </c>
      <c r="AT6180">
        <v>0</v>
      </c>
      <c r="AU6180">
        <v>0</v>
      </c>
      <c r="AV6180">
        <v>0</v>
      </c>
      <c r="AW6180">
        <v>400000</v>
      </c>
    </row>
    <row r="6181" spans="1:49" x14ac:dyDescent="0.35">
      <c r="A6181" s="2" t="s">
        <v>1606</v>
      </c>
      <c r="B6181">
        <v>1</v>
      </c>
      <c r="C6181">
        <v>108</v>
      </c>
      <c r="D6181">
        <v>2</v>
      </c>
      <c r="E6181" t="s">
        <v>50</v>
      </c>
      <c r="F6181">
        <v>40</v>
      </c>
      <c r="G6181" t="s">
        <v>72</v>
      </c>
      <c r="I6181" t="s">
        <v>52</v>
      </c>
      <c r="J6181" t="s">
        <v>52</v>
      </c>
      <c r="K6181" t="s">
        <v>52</v>
      </c>
      <c r="L6181" t="s">
        <v>52</v>
      </c>
      <c r="M6181">
        <v>8</v>
      </c>
      <c r="N6181" t="s">
        <v>86</v>
      </c>
      <c r="O6181">
        <v>3</v>
      </c>
      <c r="P6181" s="6">
        <v>5</v>
      </c>
      <c r="Q6181" t="s">
        <v>50</v>
      </c>
      <c r="R6181">
        <v>6</v>
      </c>
      <c r="S6181" s="5">
        <f t="shared" si="96"/>
        <v>1</v>
      </c>
      <c r="T6181" t="s">
        <v>58</v>
      </c>
      <c r="U6181" t="s">
        <v>52</v>
      </c>
      <c r="V6181">
        <v>1</v>
      </c>
      <c r="W6181" t="s">
        <v>52</v>
      </c>
      <c r="X6181">
        <v>2</v>
      </c>
      <c r="AB6181" t="s">
        <v>72</v>
      </c>
      <c r="AD6181" t="s">
        <v>73</v>
      </c>
      <c r="AE6181" t="s">
        <v>52</v>
      </c>
      <c r="AF6181" t="s">
        <v>52</v>
      </c>
      <c r="AG6181" t="s">
        <v>52</v>
      </c>
      <c r="AH6181">
        <v>2</v>
      </c>
      <c r="AI6181" t="s">
        <v>68</v>
      </c>
      <c r="AJ6181" t="s">
        <v>52</v>
      </c>
      <c r="AK6181" t="s">
        <v>74</v>
      </c>
      <c r="AM6181" t="s">
        <v>62</v>
      </c>
      <c r="AN6181" t="s">
        <v>53</v>
      </c>
      <c r="AP6181">
        <v>0</v>
      </c>
      <c r="AQ6181">
        <v>0</v>
      </c>
      <c r="AR6181">
        <v>0</v>
      </c>
      <c r="AS6181">
        <v>30000</v>
      </c>
      <c r="AT6181">
        <v>0</v>
      </c>
      <c r="AU6181">
        <v>0</v>
      </c>
      <c r="AV6181">
        <v>0</v>
      </c>
      <c r="AW6181">
        <v>30000</v>
      </c>
    </row>
    <row r="6182" spans="1:49" hidden="1" x14ac:dyDescent="0.35">
      <c r="A6182" s="2" t="s">
        <v>1607</v>
      </c>
      <c r="B6182">
        <v>5</v>
      </c>
      <c r="C6182">
        <v>505</v>
      </c>
      <c r="D6182">
        <v>2</v>
      </c>
      <c r="E6182" t="s">
        <v>50</v>
      </c>
      <c r="F6182">
        <v>37</v>
      </c>
      <c r="G6182" t="s">
        <v>72</v>
      </c>
      <c r="I6182" t="s">
        <v>73</v>
      </c>
      <c r="J6182" t="s">
        <v>52</v>
      </c>
      <c r="K6182" t="s">
        <v>52</v>
      </c>
      <c r="L6182" t="s">
        <v>52</v>
      </c>
      <c r="M6182">
        <v>6</v>
      </c>
      <c r="N6182" t="s">
        <v>79</v>
      </c>
      <c r="O6182">
        <v>2</v>
      </c>
      <c r="P6182" s="2">
        <v>1</v>
      </c>
      <c r="Q6182" t="s">
        <v>50</v>
      </c>
      <c r="R6182">
        <v>37</v>
      </c>
      <c r="S6182" s="5">
        <f t="shared" si="96"/>
        <v>0</v>
      </c>
      <c r="T6182" t="s">
        <v>54</v>
      </c>
      <c r="U6182" t="s">
        <v>53</v>
      </c>
      <c r="W6182" t="s">
        <v>53</v>
      </c>
      <c r="Y6182" t="s">
        <v>55</v>
      </c>
      <c r="Z6182" t="s">
        <v>52</v>
      </c>
      <c r="AA6182">
        <v>2</v>
      </c>
      <c r="AB6182" t="s">
        <v>72</v>
      </c>
      <c r="AD6182" t="s">
        <v>73</v>
      </c>
      <c r="AE6182" t="s">
        <v>52</v>
      </c>
      <c r="AF6182" t="s">
        <v>52</v>
      </c>
      <c r="AG6182" t="s">
        <v>52</v>
      </c>
      <c r="AH6182">
        <v>6</v>
      </c>
      <c r="AI6182" t="s">
        <v>79</v>
      </c>
      <c r="AJ6182" t="s">
        <v>53</v>
      </c>
    </row>
    <row r="6183" spans="1:49" hidden="1" x14ac:dyDescent="0.35">
      <c r="A6183" s="2" t="s">
        <v>1607</v>
      </c>
      <c r="B6183">
        <v>5</v>
      </c>
      <c r="C6183">
        <v>505</v>
      </c>
      <c r="D6183">
        <v>2</v>
      </c>
      <c r="E6183" t="s">
        <v>50</v>
      </c>
      <c r="F6183">
        <v>37</v>
      </c>
      <c r="G6183" t="s">
        <v>72</v>
      </c>
      <c r="I6183" t="s">
        <v>73</v>
      </c>
      <c r="J6183" t="s">
        <v>52</v>
      </c>
      <c r="K6183" t="s">
        <v>52</v>
      </c>
      <c r="L6183" t="s">
        <v>52</v>
      </c>
      <c r="M6183">
        <v>6</v>
      </c>
      <c r="N6183" t="s">
        <v>79</v>
      </c>
      <c r="O6183">
        <v>2</v>
      </c>
      <c r="P6183" s="2">
        <v>2</v>
      </c>
      <c r="Q6183" t="s">
        <v>56</v>
      </c>
      <c r="R6183">
        <v>37</v>
      </c>
      <c r="S6183" s="5">
        <f t="shared" si="96"/>
        <v>0</v>
      </c>
      <c r="T6183" t="s">
        <v>57</v>
      </c>
      <c r="U6183" t="s">
        <v>53</v>
      </c>
      <c r="W6183" t="s">
        <v>52</v>
      </c>
      <c r="X6183">
        <v>5</v>
      </c>
      <c r="Y6183" t="s">
        <v>55</v>
      </c>
      <c r="Z6183" t="s">
        <v>52</v>
      </c>
      <c r="AA6183">
        <v>1</v>
      </c>
      <c r="AB6183" t="s">
        <v>72</v>
      </c>
      <c r="AD6183" t="s">
        <v>73</v>
      </c>
      <c r="AE6183" t="s">
        <v>52</v>
      </c>
      <c r="AF6183" t="s">
        <v>52</v>
      </c>
      <c r="AG6183" t="s">
        <v>52</v>
      </c>
      <c r="AH6183">
        <v>10</v>
      </c>
      <c r="AI6183" t="s">
        <v>107</v>
      </c>
      <c r="AJ6183" t="s">
        <v>53</v>
      </c>
    </row>
    <row r="6184" spans="1:49" x14ac:dyDescent="0.35">
      <c r="A6184" s="2" t="s">
        <v>1607</v>
      </c>
      <c r="B6184">
        <v>5</v>
      </c>
      <c r="C6184">
        <v>505</v>
      </c>
      <c r="D6184">
        <v>2</v>
      </c>
      <c r="E6184" t="s">
        <v>50</v>
      </c>
      <c r="F6184">
        <v>37</v>
      </c>
      <c r="G6184" t="s">
        <v>72</v>
      </c>
      <c r="I6184" t="s">
        <v>73</v>
      </c>
      <c r="J6184" t="s">
        <v>52</v>
      </c>
      <c r="K6184" t="s">
        <v>52</v>
      </c>
      <c r="L6184" t="s">
        <v>52</v>
      </c>
      <c r="M6184">
        <v>6</v>
      </c>
      <c r="N6184" t="s">
        <v>79</v>
      </c>
      <c r="O6184">
        <v>2</v>
      </c>
      <c r="P6184" s="6">
        <v>3</v>
      </c>
      <c r="Q6184" t="s">
        <v>56</v>
      </c>
      <c r="R6184">
        <v>12</v>
      </c>
      <c r="S6184" s="5">
        <f t="shared" si="96"/>
        <v>1</v>
      </c>
      <c r="T6184" t="s">
        <v>58</v>
      </c>
      <c r="U6184" t="s">
        <v>52</v>
      </c>
      <c r="V6184">
        <v>1</v>
      </c>
      <c r="W6184" t="s">
        <v>52</v>
      </c>
      <c r="X6184">
        <v>2</v>
      </c>
      <c r="AB6184" t="s">
        <v>72</v>
      </c>
      <c r="AD6184" t="s">
        <v>52</v>
      </c>
      <c r="AE6184" t="s">
        <v>52</v>
      </c>
      <c r="AF6184" t="s">
        <v>52</v>
      </c>
      <c r="AG6184" t="s">
        <v>52</v>
      </c>
      <c r="AH6184">
        <v>6</v>
      </c>
      <c r="AI6184" t="s">
        <v>79</v>
      </c>
      <c r="AJ6184" t="s">
        <v>52</v>
      </c>
      <c r="AK6184" t="s">
        <v>90</v>
      </c>
      <c r="AM6184" t="s">
        <v>62</v>
      </c>
      <c r="AN6184" t="s">
        <v>52</v>
      </c>
      <c r="AP6184">
        <v>720000</v>
      </c>
      <c r="AQ6184">
        <v>260000</v>
      </c>
      <c r="AR6184">
        <v>30000</v>
      </c>
      <c r="AS6184">
        <v>10000</v>
      </c>
      <c r="AT6184">
        <v>1300000</v>
      </c>
      <c r="AU6184">
        <v>650000</v>
      </c>
      <c r="AV6184">
        <v>0</v>
      </c>
      <c r="AW6184">
        <v>2970000</v>
      </c>
    </row>
    <row r="6185" spans="1:49" x14ac:dyDescent="0.35">
      <c r="A6185" s="2" t="s">
        <v>1607</v>
      </c>
      <c r="B6185">
        <v>5</v>
      </c>
      <c r="C6185">
        <v>505</v>
      </c>
      <c r="D6185">
        <v>2</v>
      </c>
      <c r="E6185" t="s">
        <v>50</v>
      </c>
      <c r="F6185">
        <v>37</v>
      </c>
      <c r="G6185" t="s">
        <v>72</v>
      </c>
      <c r="I6185" t="s">
        <v>73</v>
      </c>
      <c r="J6185" t="s">
        <v>52</v>
      </c>
      <c r="K6185" t="s">
        <v>52</v>
      </c>
      <c r="L6185" t="s">
        <v>52</v>
      </c>
      <c r="M6185">
        <v>6</v>
      </c>
      <c r="N6185" t="s">
        <v>79</v>
      </c>
      <c r="O6185">
        <v>2</v>
      </c>
      <c r="P6185" s="6">
        <v>4</v>
      </c>
      <c r="Q6185" t="s">
        <v>50</v>
      </c>
      <c r="R6185">
        <v>6</v>
      </c>
      <c r="S6185" s="5">
        <f t="shared" si="96"/>
        <v>1</v>
      </c>
      <c r="T6185" t="s">
        <v>58</v>
      </c>
      <c r="U6185" t="s">
        <v>52</v>
      </c>
      <c r="V6185">
        <v>1</v>
      </c>
      <c r="W6185" t="s">
        <v>52</v>
      </c>
      <c r="X6185">
        <v>2</v>
      </c>
      <c r="AB6185" t="s">
        <v>72</v>
      </c>
      <c r="AD6185" t="s">
        <v>73</v>
      </c>
      <c r="AE6185" t="s">
        <v>52</v>
      </c>
      <c r="AF6185" t="s">
        <v>52</v>
      </c>
      <c r="AG6185" t="s">
        <v>52</v>
      </c>
      <c r="AH6185">
        <v>1</v>
      </c>
      <c r="AI6185" t="s">
        <v>65</v>
      </c>
      <c r="AJ6185" t="s">
        <v>52</v>
      </c>
      <c r="AK6185" t="s">
        <v>66</v>
      </c>
      <c r="AM6185" t="s">
        <v>62</v>
      </c>
      <c r="AN6185" t="s">
        <v>53</v>
      </c>
      <c r="AP6185">
        <v>0</v>
      </c>
      <c r="AQ6185">
        <v>0</v>
      </c>
      <c r="AR6185">
        <v>5000</v>
      </c>
      <c r="AS6185">
        <v>2000</v>
      </c>
      <c r="AT6185">
        <v>520000</v>
      </c>
      <c r="AU6185">
        <v>0</v>
      </c>
      <c r="AV6185">
        <v>0</v>
      </c>
      <c r="AW6185">
        <v>527000</v>
      </c>
    </row>
    <row r="6186" spans="1:49" hidden="1" x14ac:dyDescent="0.35">
      <c r="A6186" s="2" t="s">
        <v>1607</v>
      </c>
      <c r="B6186">
        <v>5</v>
      </c>
      <c r="C6186">
        <v>505</v>
      </c>
      <c r="D6186">
        <v>2</v>
      </c>
      <c r="E6186" t="s">
        <v>50</v>
      </c>
      <c r="F6186">
        <v>37</v>
      </c>
      <c r="G6186" t="s">
        <v>72</v>
      </c>
      <c r="I6186" t="s">
        <v>73</v>
      </c>
      <c r="J6186" t="s">
        <v>52</v>
      </c>
      <c r="K6186" t="s">
        <v>52</v>
      </c>
      <c r="L6186" t="s">
        <v>52</v>
      </c>
      <c r="M6186">
        <v>6</v>
      </c>
      <c r="N6186" t="s">
        <v>79</v>
      </c>
      <c r="O6186">
        <v>2</v>
      </c>
      <c r="P6186" s="2">
        <v>5</v>
      </c>
      <c r="Q6186" t="s">
        <v>56</v>
      </c>
      <c r="R6186">
        <v>61</v>
      </c>
      <c r="S6186" s="5">
        <f t="shared" si="96"/>
        <v>0</v>
      </c>
      <c r="T6186" t="s">
        <v>91</v>
      </c>
      <c r="U6186" t="s">
        <v>53</v>
      </c>
      <c r="W6186" t="s">
        <v>53</v>
      </c>
      <c r="Y6186" t="s">
        <v>92</v>
      </c>
      <c r="AB6186" t="s">
        <v>72</v>
      </c>
      <c r="AD6186" t="s">
        <v>73</v>
      </c>
      <c r="AE6186" t="s">
        <v>52</v>
      </c>
      <c r="AF6186" t="s">
        <v>53</v>
      </c>
      <c r="AG6186" t="s">
        <v>52</v>
      </c>
      <c r="AH6186">
        <v>5</v>
      </c>
      <c r="AI6186" t="s">
        <v>78</v>
      </c>
      <c r="AJ6186" t="s">
        <v>53</v>
      </c>
    </row>
    <row r="6187" spans="1:49" hidden="1" x14ac:dyDescent="0.35">
      <c r="A6187" s="2" t="s">
        <v>1608</v>
      </c>
      <c r="B6187">
        <v>20</v>
      </c>
      <c r="C6187">
        <v>2004</v>
      </c>
      <c r="D6187">
        <v>2</v>
      </c>
      <c r="E6187" t="s">
        <v>50</v>
      </c>
      <c r="F6187">
        <v>51</v>
      </c>
      <c r="G6187" t="s">
        <v>72</v>
      </c>
      <c r="I6187" t="s">
        <v>73</v>
      </c>
      <c r="J6187" t="s">
        <v>52</v>
      </c>
      <c r="K6187" t="s">
        <v>52</v>
      </c>
      <c r="L6187" t="s">
        <v>52</v>
      </c>
      <c r="M6187">
        <v>4</v>
      </c>
      <c r="N6187" t="s">
        <v>83</v>
      </c>
      <c r="P6187" s="2">
        <v>1</v>
      </c>
      <c r="Q6187" t="s">
        <v>50</v>
      </c>
      <c r="R6187">
        <v>51</v>
      </c>
      <c r="S6187" s="5">
        <f t="shared" si="96"/>
        <v>0</v>
      </c>
      <c r="T6187" t="s">
        <v>54</v>
      </c>
      <c r="U6187" t="s">
        <v>53</v>
      </c>
      <c r="W6187" t="s">
        <v>53</v>
      </c>
      <c r="Y6187" t="s">
        <v>55</v>
      </c>
      <c r="Z6187" t="s">
        <v>52</v>
      </c>
      <c r="AA6187">
        <v>2</v>
      </c>
      <c r="AB6187" t="s">
        <v>72</v>
      </c>
      <c r="AD6187" t="s">
        <v>73</v>
      </c>
      <c r="AE6187" t="s">
        <v>52</v>
      </c>
      <c r="AF6187" t="s">
        <v>52</v>
      </c>
      <c r="AG6187" t="s">
        <v>52</v>
      </c>
      <c r="AH6187">
        <v>4</v>
      </c>
      <c r="AI6187" t="s">
        <v>83</v>
      </c>
      <c r="AJ6187" t="s">
        <v>53</v>
      </c>
    </row>
    <row r="6188" spans="1:49" hidden="1" x14ac:dyDescent="0.35">
      <c r="A6188" s="2" t="s">
        <v>1608</v>
      </c>
      <c r="B6188">
        <v>20</v>
      </c>
      <c r="C6188">
        <v>2004</v>
      </c>
      <c r="D6188">
        <v>2</v>
      </c>
      <c r="E6188" t="s">
        <v>50</v>
      </c>
      <c r="F6188">
        <v>51</v>
      </c>
      <c r="G6188" t="s">
        <v>72</v>
      </c>
      <c r="I6188" t="s">
        <v>73</v>
      </c>
      <c r="J6188" t="s">
        <v>52</v>
      </c>
      <c r="K6188" t="s">
        <v>52</v>
      </c>
      <c r="L6188" t="s">
        <v>52</v>
      </c>
      <c r="M6188">
        <v>4</v>
      </c>
      <c r="N6188" t="s">
        <v>83</v>
      </c>
      <c r="P6188" s="2">
        <v>2</v>
      </c>
      <c r="Q6188" t="s">
        <v>56</v>
      </c>
      <c r="R6188">
        <v>48</v>
      </c>
      <c r="S6188" s="5">
        <f t="shared" si="96"/>
        <v>0</v>
      </c>
      <c r="T6188" t="s">
        <v>57</v>
      </c>
      <c r="U6188" t="s">
        <v>53</v>
      </c>
      <c r="W6188" t="s">
        <v>53</v>
      </c>
      <c r="Y6188" t="s">
        <v>55</v>
      </c>
      <c r="Z6188" t="s">
        <v>52</v>
      </c>
      <c r="AA6188">
        <v>1</v>
      </c>
      <c r="AB6188" t="s">
        <v>72</v>
      </c>
      <c r="AD6188" t="s">
        <v>73</v>
      </c>
      <c r="AE6188" t="s">
        <v>52</v>
      </c>
      <c r="AF6188" t="s">
        <v>52</v>
      </c>
      <c r="AG6188" t="s">
        <v>52</v>
      </c>
      <c r="AH6188">
        <v>1</v>
      </c>
      <c r="AI6188" t="s">
        <v>65</v>
      </c>
      <c r="AJ6188" t="s">
        <v>53</v>
      </c>
    </row>
    <row r="6189" spans="1:49" hidden="1" x14ac:dyDescent="0.35">
      <c r="A6189" s="2" t="s">
        <v>1608</v>
      </c>
      <c r="B6189">
        <v>20</v>
      </c>
      <c r="C6189">
        <v>2004</v>
      </c>
      <c r="D6189">
        <v>2</v>
      </c>
      <c r="E6189" t="s">
        <v>50</v>
      </c>
      <c r="F6189">
        <v>51</v>
      </c>
      <c r="G6189" t="s">
        <v>72</v>
      </c>
      <c r="I6189" t="s">
        <v>73</v>
      </c>
      <c r="J6189" t="s">
        <v>52</v>
      </c>
      <c r="K6189" t="s">
        <v>52</v>
      </c>
      <c r="L6189" t="s">
        <v>52</v>
      </c>
      <c r="M6189">
        <v>4</v>
      </c>
      <c r="N6189" t="s">
        <v>83</v>
      </c>
      <c r="P6189" s="2">
        <v>3</v>
      </c>
      <c r="Q6189" t="s">
        <v>50</v>
      </c>
      <c r="R6189">
        <v>30</v>
      </c>
      <c r="S6189" s="5">
        <f t="shared" si="96"/>
        <v>0</v>
      </c>
      <c r="T6189" t="s">
        <v>174</v>
      </c>
      <c r="U6189" t="s">
        <v>53</v>
      </c>
      <c r="W6189" t="s">
        <v>52</v>
      </c>
      <c r="X6189">
        <v>2</v>
      </c>
      <c r="Y6189" t="s">
        <v>59</v>
      </c>
      <c r="AB6189" t="s">
        <v>72</v>
      </c>
      <c r="AD6189" t="s">
        <v>52</v>
      </c>
      <c r="AE6189" t="s">
        <v>52</v>
      </c>
      <c r="AF6189" t="s">
        <v>52</v>
      </c>
      <c r="AG6189" t="s">
        <v>52</v>
      </c>
      <c r="AH6189">
        <v>17</v>
      </c>
      <c r="AI6189" t="s">
        <v>140</v>
      </c>
      <c r="AJ6189" t="s">
        <v>53</v>
      </c>
    </row>
    <row r="6190" spans="1:49" hidden="1" x14ac:dyDescent="0.35">
      <c r="A6190" s="2" t="s">
        <v>1608</v>
      </c>
      <c r="B6190">
        <v>20</v>
      </c>
      <c r="C6190">
        <v>2004</v>
      </c>
      <c r="D6190">
        <v>2</v>
      </c>
      <c r="E6190" t="s">
        <v>50</v>
      </c>
      <c r="F6190">
        <v>51</v>
      </c>
      <c r="G6190" t="s">
        <v>72</v>
      </c>
      <c r="I6190" t="s">
        <v>73</v>
      </c>
      <c r="J6190" t="s">
        <v>52</v>
      </c>
      <c r="K6190" t="s">
        <v>52</v>
      </c>
      <c r="L6190" t="s">
        <v>52</v>
      </c>
      <c r="M6190">
        <v>4</v>
      </c>
      <c r="N6190" t="s">
        <v>83</v>
      </c>
      <c r="P6190" s="2">
        <v>4</v>
      </c>
      <c r="Q6190" t="s">
        <v>50</v>
      </c>
      <c r="R6190">
        <v>31</v>
      </c>
      <c r="S6190" s="5">
        <f t="shared" si="96"/>
        <v>0</v>
      </c>
      <c r="T6190" t="s">
        <v>174</v>
      </c>
      <c r="U6190" t="s">
        <v>53</v>
      </c>
      <c r="W6190" t="s">
        <v>52</v>
      </c>
      <c r="X6190">
        <v>2</v>
      </c>
      <c r="Y6190" t="s">
        <v>59</v>
      </c>
      <c r="AB6190" t="s">
        <v>72</v>
      </c>
      <c r="AD6190" t="s">
        <v>52</v>
      </c>
      <c r="AE6190" t="s">
        <v>52</v>
      </c>
      <c r="AF6190" t="s">
        <v>52</v>
      </c>
      <c r="AG6190" t="s">
        <v>52</v>
      </c>
      <c r="AH6190">
        <v>17</v>
      </c>
      <c r="AI6190" t="s">
        <v>140</v>
      </c>
      <c r="AJ6190" t="s">
        <v>53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</row>
    <row r="6191" spans="1:49" hidden="1" x14ac:dyDescent="0.35">
      <c r="A6191" s="2" t="s">
        <v>1609</v>
      </c>
      <c r="B6191">
        <v>8</v>
      </c>
      <c r="C6191">
        <v>801</v>
      </c>
      <c r="D6191">
        <v>2</v>
      </c>
      <c r="E6191" t="s">
        <v>50</v>
      </c>
      <c r="F6191">
        <v>29</v>
      </c>
      <c r="G6191" t="s">
        <v>72</v>
      </c>
      <c r="I6191" t="s">
        <v>73</v>
      </c>
      <c r="J6191" t="s">
        <v>52</v>
      </c>
      <c r="K6191" t="s">
        <v>52</v>
      </c>
      <c r="L6191" t="s">
        <v>52</v>
      </c>
      <c r="M6191">
        <v>9</v>
      </c>
      <c r="N6191" t="s">
        <v>100</v>
      </c>
      <c r="O6191">
        <v>2</v>
      </c>
      <c r="P6191" s="2">
        <v>1</v>
      </c>
      <c r="Q6191" t="s">
        <v>50</v>
      </c>
      <c r="R6191">
        <v>29</v>
      </c>
      <c r="S6191" s="5">
        <f t="shared" si="96"/>
        <v>0</v>
      </c>
      <c r="T6191" t="s">
        <v>54</v>
      </c>
      <c r="U6191" t="s">
        <v>53</v>
      </c>
      <c r="W6191" t="s">
        <v>53</v>
      </c>
      <c r="Y6191" t="s">
        <v>55</v>
      </c>
      <c r="Z6191" t="s">
        <v>52</v>
      </c>
      <c r="AA6191">
        <v>2</v>
      </c>
      <c r="AB6191" t="s">
        <v>72</v>
      </c>
      <c r="AD6191" t="s">
        <v>73</v>
      </c>
      <c r="AE6191" t="s">
        <v>52</v>
      </c>
      <c r="AF6191" t="s">
        <v>52</v>
      </c>
      <c r="AG6191" t="s">
        <v>52</v>
      </c>
      <c r="AH6191">
        <v>9</v>
      </c>
      <c r="AI6191" t="s">
        <v>100</v>
      </c>
      <c r="AJ6191" t="s">
        <v>53</v>
      </c>
    </row>
    <row r="6192" spans="1:49" hidden="1" x14ac:dyDescent="0.35">
      <c r="A6192" s="2" t="s">
        <v>1609</v>
      </c>
      <c r="B6192">
        <v>8</v>
      </c>
      <c r="C6192">
        <v>801</v>
      </c>
      <c r="D6192">
        <v>2</v>
      </c>
      <c r="E6192" t="s">
        <v>50</v>
      </c>
      <c r="F6192">
        <v>29</v>
      </c>
      <c r="G6192" t="s">
        <v>72</v>
      </c>
      <c r="I6192" t="s">
        <v>73</v>
      </c>
      <c r="J6192" t="s">
        <v>52</v>
      </c>
      <c r="K6192" t="s">
        <v>52</v>
      </c>
      <c r="L6192" t="s">
        <v>52</v>
      </c>
      <c r="M6192">
        <v>9</v>
      </c>
      <c r="N6192" t="s">
        <v>100</v>
      </c>
      <c r="O6192">
        <v>2</v>
      </c>
      <c r="P6192" s="2">
        <v>2</v>
      </c>
      <c r="Q6192" t="s">
        <v>56</v>
      </c>
      <c r="R6192">
        <v>27</v>
      </c>
      <c r="S6192" s="5">
        <f t="shared" si="96"/>
        <v>0</v>
      </c>
      <c r="T6192" t="s">
        <v>57</v>
      </c>
      <c r="U6192" t="s">
        <v>53</v>
      </c>
      <c r="W6192" t="s">
        <v>53</v>
      </c>
      <c r="Y6192" t="s">
        <v>55</v>
      </c>
      <c r="Z6192" t="s">
        <v>52</v>
      </c>
      <c r="AA6192">
        <v>1</v>
      </c>
      <c r="AB6192" t="s">
        <v>72</v>
      </c>
      <c r="AD6192" t="s">
        <v>73</v>
      </c>
      <c r="AE6192" t="s">
        <v>52</v>
      </c>
      <c r="AF6192" t="s">
        <v>52</v>
      </c>
      <c r="AG6192" t="s">
        <v>52</v>
      </c>
      <c r="AH6192">
        <v>3</v>
      </c>
      <c r="AI6192" t="s">
        <v>63</v>
      </c>
      <c r="AJ6192" t="s">
        <v>53</v>
      </c>
    </row>
    <row r="6193" spans="1:49" hidden="1" x14ac:dyDescent="0.35">
      <c r="A6193" s="2" t="s">
        <v>1609</v>
      </c>
      <c r="B6193">
        <v>8</v>
      </c>
      <c r="C6193">
        <v>801</v>
      </c>
      <c r="D6193">
        <v>2</v>
      </c>
      <c r="E6193" t="s">
        <v>50</v>
      </c>
      <c r="F6193">
        <v>29</v>
      </c>
      <c r="G6193" t="s">
        <v>72</v>
      </c>
      <c r="I6193" t="s">
        <v>73</v>
      </c>
      <c r="J6193" t="s">
        <v>52</v>
      </c>
      <c r="K6193" t="s">
        <v>52</v>
      </c>
      <c r="L6193" t="s">
        <v>52</v>
      </c>
      <c r="M6193">
        <v>9</v>
      </c>
      <c r="N6193" t="s">
        <v>100</v>
      </c>
      <c r="O6193">
        <v>2</v>
      </c>
      <c r="P6193" s="2">
        <v>3</v>
      </c>
      <c r="Q6193" t="s">
        <v>50</v>
      </c>
      <c r="R6193">
        <v>5</v>
      </c>
      <c r="S6193" s="5">
        <f t="shared" si="96"/>
        <v>0</v>
      </c>
      <c r="T6193" t="s">
        <v>58</v>
      </c>
      <c r="U6193" t="s">
        <v>52</v>
      </c>
      <c r="V6193">
        <v>1</v>
      </c>
      <c r="W6193" t="s">
        <v>52</v>
      </c>
      <c r="X6193">
        <v>2</v>
      </c>
      <c r="AB6193" t="s">
        <v>72</v>
      </c>
      <c r="AD6193" t="s">
        <v>73</v>
      </c>
      <c r="AE6193" t="s">
        <v>53</v>
      </c>
      <c r="AF6193" t="s">
        <v>53</v>
      </c>
      <c r="AG6193" t="s">
        <v>53</v>
      </c>
      <c r="AO6193" t="s">
        <v>70</v>
      </c>
    </row>
    <row r="6194" spans="1:49" hidden="1" x14ac:dyDescent="0.35">
      <c r="A6194" s="2" t="s">
        <v>1609</v>
      </c>
      <c r="B6194">
        <v>8</v>
      </c>
      <c r="C6194">
        <v>801</v>
      </c>
      <c r="D6194">
        <v>2</v>
      </c>
      <c r="E6194" t="s">
        <v>50</v>
      </c>
      <c r="F6194">
        <v>29</v>
      </c>
      <c r="G6194" t="s">
        <v>72</v>
      </c>
      <c r="I6194" t="s">
        <v>73</v>
      </c>
      <c r="J6194" t="s">
        <v>52</v>
      </c>
      <c r="K6194" t="s">
        <v>52</v>
      </c>
      <c r="L6194" t="s">
        <v>52</v>
      </c>
      <c r="M6194">
        <v>9</v>
      </c>
      <c r="N6194" t="s">
        <v>100</v>
      </c>
      <c r="O6194">
        <v>2</v>
      </c>
      <c r="P6194" s="2">
        <v>4</v>
      </c>
      <c r="Q6194" t="s">
        <v>56</v>
      </c>
      <c r="R6194">
        <v>1</v>
      </c>
      <c r="S6194" s="5">
        <f t="shared" si="96"/>
        <v>0</v>
      </c>
      <c r="T6194" t="s">
        <v>58</v>
      </c>
      <c r="U6194" t="s">
        <v>52</v>
      </c>
      <c r="V6194">
        <v>1</v>
      </c>
      <c r="W6194" t="s">
        <v>52</v>
      </c>
      <c r="X6194">
        <v>2</v>
      </c>
      <c r="AB6194" t="s">
        <v>72</v>
      </c>
    </row>
    <row r="6195" spans="1:49" hidden="1" x14ac:dyDescent="0.35">
      <c r="A6195" s="2" t="s">
        <v>1610</v>
      </c>
      <c r="B6195">
        <v>17</v>
      </c>
      <c r="C6195">
        <v>1711</v>
      </c>
      <c r="D6195">
        <v>1</v>
      </c>
      <c r="E6195" t="s">
        <v>56</v>
      </c>
      <c r="F6195">
        <v>61</v>
      </c>
      <c r="G6195" t="s">
        <v>72</v>
      </c>
      <c r="I6195" t="s">
        <v>73</v>
      </c>
      <c r="J6195" t="s">
        <v>53</v>
      </c>
      <c r="K6195" t="s">
        <v>53</v>
      </c>
      <c r="L6195" t="s">
        <v>52</v>
      </c>
      <c r="M6195">
        <v>1</v>
      </c>
      <c r="N6195" t="s">
        <v>65</v>
      </c>
      <c r="P6195" s="2">
        <v>1</v>
      </c>
      <c r="Q6195" t="s">
        <v>56</v>
      </c>
      <c r="R6195">
        <v>61</v>
      </c>
      <c r="S6195" s="5">
        <f t="shared" si="96"/>
        <v>0</v>
      </c>
      <c r="T6195" t="s">
        <v>54</v>
      </c>
      <c r="U6195" t="s">
        <v>53</v>
      </c>
      <c r="W6195" t="s">
        <v>53</v>
      </c>
      <c r="Y6195" t="s">
        <v>122</v>
      </c>
      <c r="AB6195" t="s">
        <v>72</v>
      </c>
      <c r="AD6195" t="s">
        <v>73</v>
      </c>
      <c r="AE6195" t="s">
        <v>53</v>
      </c>
      <c r="AF6195" t="s">
        <v>53</v>
      </c>
      <c r="AG6195" t="s">
        <v>52</v>
      </c>
      <c r="AH6195">
        <v>1</v>
      </c>
      <c r="AI6195" t="s">
        <v>65</v>
      </c>
      <c r="AJ6195" t="s">
        <v>53</v>
      </c>
    </row>
    <row r="6196" spans="1:49" hidden="1" x14ac:dyDescent="0.35">
      <c r="A6196" s="2" t="s">
        <v>1610</v>
      </c>
      <c r="B6196">
        <v>17</v>
      </c>
      <c r="C6196">
        <v>1711</v>
      </c>
      <c r="D6196">
        <v>1</v>
      </c>
      <c r="E6196" t="s">
        <v>56</v>
      </c>
      <c r="F6196">
        <v>61</v>
      </c>
      <c r="G6196" t="s">
        <v>72</v>
      </c>
      <c r="I6196" t="s">
        <v>73</v>
      </c>
      <c r="J6196" t="s">
        <v>53</v>
      </c>
      <c r="K6196" t="s">
        <v>53</v>
      </c>
      <c r="L6196" t="s">
        <v>52</v>
      </c>
      <c r="M6196">
        <v>1</v>
      </c>
      <c r="N6196" t="s">
        <v>65</v>
      </c>
      <c r="P6196" s="2">
        <v>2</v>
      </c>
      <c r="Q6196" t="s">
        <v>50</v>
      </c>
      <c r="R6196">
        <v>24</v>
      </c>
      <c r="S6196" s="5">
        <f t="shared" si="96"/>
        <v>0</v>
      </c>
      <c r="T6196" t="s">
        <v>58</v>
      </c>
      <c r="U6196" t="s">
        <v>53</v>
      </c>
      <c r="W6196" t="s">
        <v>52</v>
      </c>
      <c r="X6196">
        <v>1</v>
      </c>
      <c r="Y6196" t="s">
        <v>59</v>
      </c>
      <c r="AB6196" t="s">
        <v>72</v>
      </c>
      <c r="AD6196" t="s">
        <v>73</v>
      </c>
      <c r="AE6196" t="s">
        <v>52</v>
      </c>
      <c r="AF6196" t="s">
        <v>53</v>
      </c>
      <c r="AG6196" t="s">
        <v>52</v>
      </c>
      <c r="AH6196">
        <v>3</v>
      </c>
      <c r="AI6196" t="s">
        <v>63</v>
      </c>
      <c r="AJ6196" t="s">
        <v>53</v>
      </c>
    </row>
    <row r="6197" spans="1:49" hidden="1" x14ac:dyDescent="0.35">
      <c r="A6197" s="2" t="s">
        <v>1610</v>
      </c>
      <c r="B6197">
        <v>17</v>
      </c>
      <c r="C6197">
        <v>1711</v>
      </c>
      <c r="D6197">
        <v>1</v>
      </c>
      <c r="E6197" t="s">
        <v>56</v>
      </c>
      <c r="F6197">
        <v>61</v>
      </c>
      <c r="G6197" t="s">
        <v>72</v>
      </c>
      <c r="I6197" t="s">
        <v>73</v>
      </c>
      <c r="J6197" t="s">
        <v>53</v>
      </c>
      <c r="K6197" t="s">
        <v>53</v>
      </c>
      <c r="L6197" t="s">
        <v>52</v>
      </c>
      <c r="M6197">
        <v>1</v>
      </c>
      <c r="N6197" t="s">
        <v>65</v>
      </c>
      <c r="P6197" s="2">
        <v>3</v>
      </c>
      <c r="Q6197" t="s">
        <v>56</v>
      </c>
      <c r="R6197">
        <v>20</v>
      </c>
      <c r="S6197" s="5">
        <f t="shared" si="96"/>
        <v>0</v>
      </c>
      <c r="T6197" t="s">
        <v>58</v>
      </c>
      <c r="U6197" t="s">
        <v>53</v>
      </c>
      <c r="W6197" t="s">
        <v>52</v>
      </c>
      <c r="X6197">
        <v>1</v>
      </c>
      <c r="Y6197" t="s">
        <v>59</v>
      </c>
      <c r="AB6197" t="s">
        <v>72</v>
      </c>
      <c r="AD6197" t="s">
        <v>73</v>
      </c>
      <c r="AE6197" t="s">
        <v>52</v>
      </c>
      <c r="AF6197" t="s">
        <v>52</v>
      </c>
      <c r="AG6197" t="s">
        <v>52</v>
      </c>
      <c r="AH6197">
        <v>4</v>
      </c>
      <c r="AI6197" t="s">
        <v>83</v>
      </c>
      <c r="AJ6197" t="s">
        <v>53</v>
      </c>
    </row>
    <row r="6198" spans="1:49" hidden="1" x14ac:dyDescent="0.35">
      <c r="A6198" s="2" t="s">
        <v>1611</v>
      </c>
      <c r="B6198">
        <v>5</v>
      </c>
      <c r="C6198">
        <v>505</v>
      </c>
      <c r="D6198">
        <v>2</v>
      </c>
      <c r="E6198" t="s">
        <v>50</v>
      </c>
      <c r="F6198">
        <v>27</v>
      </c>
      <c r="G6198" t="s">
        <v>72</v>
      </c>
      <c r="I6198" t="s">
        <v>73</v>
      </c>
      <c r="J6198" t="s">
        <v>52</v>
      </c>
      <c r="K6198" t="s">
        <v>52</v>
      </c>
      <c r="L6198" t="s">
        <v>52</v>
      </c>
      <c r="M6198">
        <v>3</v>
      </c>
      <c r="N6198" t="s">
        <v>63</v>
      </c>
      <c r="O6198">
        <v>1</v>
      </c>
      <c r="P6198" s="2">
        <v>1</v>
      </c>
      <c r="Q6198" t="s">
        <v>50</v>
      </c>
      <c r="R6198">
        <v>27</v>
      </c>
      <c r="S6198" s="5">
        <f t="shared" si="96"/>
        <v>0</v>
      </c>
      <c r="T6198" t="s">
        <v>54</v>
      </c>
      <c r="U6198" t="s">
        <v>53</v>
      </c>
      <c r="W6198" t="s">
        <v>53</v>
      </c>
      <c r="Y6198" t="s">
        <v>55</v>
      </c>
      <c r="Z6198" t="s">
        <v>52</v>
      </c>
      <c r="AA6198">
        <v>2</v>
      </c>
      <c r="AB6198" t="s">
        <v>72</v>
      </c>
      <c r="AD6198" t="s">
        <v>73</v>
      </c>
      <c r="AE6198" t="s">
        <v>52</v>
      </c>
      <c r="AF6198" t="s">
        <v>52</v>
      </c>
      <c r="AG6198" t="s">
        <v>52</v>
      </c>
      <c r="AH6198">
        <v>3</v>
      </c>
      <c r="AI6198" t="s">
        <v>63</v>
      </c>
      <c r="AJ6198" t="s">
        <v>53</v>
      </c>
    </row>
    <row r="6199" spans="1:49" hidden="1" x14ac:dyDescent="0.35">
      <c r="A6199" s="2" t="s">
        <v>1611</v>
      </c>
      <c r="B6199">
        <v>5</v>
      </c>
      <c r="C6199">
        <v>505</v>
      </c>
      <c r="D6199">
        <v>2</v>
      </c>
      <c r="E6199" t="s">
        <v>50</v>
      </c>
      <c r="F6199">
        <v>27</v>
      </c>
      <c r="G6199" t="s">
        <v>72</v>
      </c>
      <c r="I6199" t="s">
        <v>73</v>
      </c>
      <c r="J6199" t="s">
        <v>52</v>
      </c>
      <c r="K6199" t="s">
        <v>52</v>
      </c>
      <c r="L6199" t="s">
        <v>52</v>
      </c>
      <c r="M6199">
        <v>3</v>
      </c>
      <c r="N6199" t="s">
        <v>63</v>
      </c>
      <c r="O6199">
        <v>1</v>
      </c>
      <c r="P6199" s="2">
        <v>2</v>
      </c>
      <c r="Q6199" t="s">
        <v>56</v>
      </c>
      <c r="R6199">
        <v>29</v>
      </c>
      <c r="S6199" s="5">
        <f t="shared" si="96"/>
        <v>0</v>
      </c>
      <c r="T6199" t="s">
        <v>57</v>
      </c>
      <c r="U6199" t="s">
        <v>53</v>
      </c>
      <c r="W6199" t="s">
        <v>53</v>
      </c>
      <c r="Y6199" t="s">
        <v>55</v>
      </c>
      <c r="Z6199" t="s">
        <v>52</v>
      </c>
      <c r="AA6199">
        <v>1</v>
      </c>
      <c r="AB6199" t="s">
        <v>72</v>
      </c>
      <c r="AD6199" t="s">
        <v>73</v>
      </c>
      <c r="AE6199" t="s">
        <v>52</v>
      </c>
      <c r="AF6199" t="s">
        <v>52</v>
      </c>
      <c r="AG6199" t="s">
        <v>52</v>
      </c>
      <c r="AH6199">
        <v>6</v>
      </c>
      <c r="AI6199" t="s">
        <v>79</v>
      </c>
      <c r="AJ6199" t="s">
        <v>53</v>
      </c>
    </row>
    <row r="6200" spans="1:49" hidden="1" x14ac:dyDescent="0.35">
      <c r="A6200" s="2" t="s">
        <v>1611</v>
      </c>
      <c r="B6200">
        <v>5</v>
      </c>
      <c r="C6200">
        <v>505</v>
      </c>
      <c r="D6200">
        <v>2</v>
      </c>
      <c r="E6200" t="s">
        <v>50</v>
      </c>
      <c r="F6200">
        <v>27</v>
      </c>
      <c r="G6200" t="s">
        <v>72</v>
      </c>
      <c r="I6200" t="s">
        <v>73</v>
      </c>
      <c r="J6200" t="s">
        <v>52</v>
      </c>
      <c r="K6200" t="s">
        <v>52</v>
      </c>
      <c r="L6200" t="s">
        <v>52</v>
      </c>
      <c r="M6200">
        <v>3</v>
      </c>
      <c r="N6200" t="s">
        <v>63</v>
      </c>
      <c r="O6200">
        <v>1</v>
      </c>
      <c r="P6200" s="2">
        <v>3</v>
      </c>
      <c r="Q6200" t="s">
        <v>56</v>
      </c>
      <c r="R6200">
        <v>80</v>
      </c>
      <c r="S6200" s="5">
        <f t="shared" si="96"/>
        <v>0</v>
      </c>
      <c r="T6200" t="s">
        <v>174</v>
      </c>
      <c r="U6200" t="s">
        <v>53</v>
      </c>
      <c r="W6200" t="s">
        <v>53</v>
      </c>
      <c r="Y6200" t="s">
        <v>59</v>
      </c>
      <c r="AB6200" t="s">
        <v>72</v>
      </c>
      <c r="AD6200" t="s">
        <v>73</v>
      </c>
      <c r="AE6200" t="s">
        <v>53</v>
      </c>
      <c r="AF6200" t="s">
        <v>53</v>
      </c>
      <c r="AG6200" t="s">
        <v>53</v>
      </c>
    </row>
    <row r="6201" spans="1:49" hidden="1" x14ac:dyDescent="0.35">
      <c r="A6201" s="2" t="s">
        <v>1611</v>
      </c>
      <c r="B6201">
        <v>5</v>
      </c>
      <c r="C6201">
        <v>505</v>
      </c>
      <c r="D6201">
        <v>2</v>
      </c>
      <c r="E6201" t="s">
        <v>50</v>
      </c>
      <c r="F6201">
        <v>27</v>
      </c>
      <c r="G6201" t="s">
        <v>72</v>
      </c>
      <c r="I6201" t="s">
        <v>73</v>
      </c>
      <c r="J6201" t="s">
        <v>52</v>
      </c>
      <c r="K6201" t="s">
        <v>52</v>
      </c>
      <c r="L6201" t="s">
        <v>52</v>
      </c>
      <c r="M6201">
        <v>3</v>
      </c>
      <c r="N6201" t="s">
        <v>63</v>
      </c>
      <c r="O6201">
        <v>1</v>
      </c>
      <c r="P6201" s="2">
        <v>4</v>
      </c>
      <c r="Q6201" t="s">
        <v>56</v>
      </c>
      <c r="R6201">
        <v>13</v>
      </c>
      <c r="S6201" s="5">
        <f t="shared" si="96"/>
        <v>0</v>
      </c>
      <c r="T6201" t="s">
        <v>220</v>
      </c>
      <c r="U6201" t="s">
        <v>53</v>
      </c>
      <c r="W6201" t="s">
        <v>53</v>
      </c>
      <c r="Y6201" t="s">
        <v>59</v>
      </c>
      <c r="AB6201" t="s">
        <v>72</v>
      </c>
      <c r="AD6201" t="s">
        <v>73</v>
      </c>
      <c r="AE6201" t="s">
        <v>52</v>
      </c>
      <c r="AF6201" t="s">
        <v>52</v>
      </c>
      <c r="AG6201" t="s">
        <v>52</v>
      </c>
      <c r="AH6201">
        <v>8</v>
      </c>
      <c r="AI6201" t="s">
        <v>60</v>
      </c>
      <c r="AJ6201" t="s">
        <v>52</v>
      </c>
      <c r="AK6201" t="s">
        <v>87</v>
      </c>
      <c r="AM6201" t="s">
        <v>62</v>
      </c>
      <c r="AN6201" t="s">
        <v>52</v>
      </c>
      <c r="AP6201">
        <v>480000</v>
      </c>
      <c r="AQ6201">
        <v>390000</v>
      </c>
      <c r="AR6201">
        <v>20000</v>
      </c>
      <c r="AS6201">
        <v>10000</v>
      </c>
      <c r="AT6201">
        <v>520000</v>
      </c>
      <c r="AU6201">
        <v>0</v>
      </c>
      <c r="AV6201">
        <v>5000</v>
      </c>
      <c r="AW6201">
        <v>1425000</v>
      </c>
    </row>
    <row r="6202" spans="1:49" hidden="1" x14ac:dyDescent="0.35">
      <c r="A6202" s="2" t="s">
        <v>1612</v>
      </c>
      <c r="B6202">
        <v>18</v>
      </c>
      <c r="C6202">
        <v>1802</v>
      </c>
      <c r="D6202">
        <v>2</v>
      </c>
      <c r="E6202" t="s">
        <v>50</v>
      </c>
      <c r="F6202">
        <v>40</v>
      </c>
      <c r="G6202" t="s">
        <v>72</v>
      </c>
      <c r="I6202" t="s">
        <v>73</v>
      </c>
      <c r="J6202" t="s">
        <v>52</v>
      </c>
      <c r="K6202" t="s">
        <v>52</v>
      </c>
      <c r="L6202" t="s">
        <v>52</v>
      </c>
      <c r="M6202">
        <v>6</v>
      </c>
      <c r="N6202" t="s">
        <v>79</v>
      </c>
      <c r="O6202">
        <v>1</v>
      </c>
      <c r="P6202" s="2">
        <v>1</v>
      </c>
      <c r="Q6202" t="s">
        <v>50</v>
      </c>
      <c r="R6202">
        <v>40</v>
      </c>
      <c r="S6202" s="5">
        <f t="shared" si="96"/>
        <v>0</v>
      </c>
      <c r="T6202" t="s">
        <v>54</v>
      </c>
      <c r="U6202" t="s">
        <v>53</v>
      </c>
      <c r="W6202" t="s">
        <v>53</v>
      </c>
      <c r="Y6202" t="s">
        <v>55</v>
      </c>
      <c r="Z6202" t="s">
        <v>52</v>
      </c>
      <c r="AA6202">
        <v>2</v>
      </c>
      <c r="AB6202" t="s">
        <v>72</v>
      </c>
      <c r="AD6202" t="s">
        <v>73</v>
      </c>
      <c r="AE6202" t="s">
        <v>52</v>
      </c>
      <c r="AF6202" t="s">
        <v>52</v>
      </c>
      <c r="AG6202" t="s">
        <v>52</v>
      </c>
      <c r="AH6202">
        <v>6</v>
      </c>
      <c r="AI6202" t="s">
        <v>79</v>
      </c>
      <c r="AJ6202" t="s">
        <v>53</v>
      </c>
    </row>
    <row r="6203" spans="1:49" hidden="1" x14ac:dyDescent="0.35">
      <c r="A6203" s="2" t="s">
        <v>1612</v>
      </c>
      <c r="B6203">
        <v>18</v>
      </c>
      <c r="C6203">
        <v>1802</v>
      </c>
      <c r="D6203">
        <v>2</v>
      </c>
      <c r="E6203" t="s">
        <v>50</v>
      </c>
      <c r="F6203">
        <v>40</v>
      </c>
      <c r="G6203" t="s">
        <v>72</v>
      </c>
      <c r="I6203" t="s">
        <v>73</v>
      </c>
      <c r="J6203" t="s">
        <v>52</v>
      </c>
      <c r="K6203" t="s">
        <v>52</v>
      </c>
      <c r="L6203" t="s">
        <v>52</v>
      </c>
      <c r="M6203">
        <v>6</v>
      </c>
      <c r="N6203" t="s">
        <v>79</v>
      </c>
      <c r="O6203">
        <v>1</v>
      </c>
      <c r="P6203" s="2">
        <v>2</v>
      </c>
      <c r="Q6203" t="s">
        <v>56</v>
      </c>
      <c r="R6203">
        <v>32</v>
      </c>
      <c r="S6203" s="5">
        <f t="shared" si="96"/>
        <v>0</v>
      </c>
      <c r="T6203" t="s">
        <v>57</v>
      </c>
      <c r="U6203" t="s">
        <v>53</v>
      </c>
      <c r="W6203" t="s">
        <v>53</v>
      </c>
      <c r="Y6203" t="s">
        <v>55</v>
      </c>
      <c r="Z6203" t="s">
        <v>52</v>
      </c>
      <c r="AA6203">
        <v>1</v>
      </c>
      <c r="AB6203" t="s">
        <v>72</v>
      </c>
      <c r="AD6203" t="s">
        <v>73</v>
      </c>
      <c r="AE6203" t="s">
        <v>52</v>
      </c>
      <c r="AF6203" t="s">
        <v>52</v>
      </c>
      <c r="AG6203" t="s">
        <v>52</v>
      </c>
      <c r="AH6203">
        <v>8</v>
      </c>
      <c r="AI6203" t="s">
        <v>60</v>
      </c>
      <c r="AJ6203" t="s">
        <v>53</v>
      </c>
    </row>
    <row r="6204" spans="1:49" hidden="1" x14ac:dyDescent="0.35">
      <c r="A6204" s="2" t="s">
        <v>1612</v>
      </c>
      <c r="B6204">
        <v>18</v>
      </c>
      <c r="C6204">
        <v>1802</v>
      </c>
      <c r="D6204">
        <v>2</v>
      </c>
      <c r="E6204" t="s">
        <v>50</v>
      </c>
      <c r="F6204">
        <v>40</v>
      </c>
      <c r="G6204" t="s">
        <v>72</v>
      </c>
      <c r="I6204" t="s">
        <v>73</v>
      </c>
      <c r="J6204" t="s">
        <v>52</v>
      </c>
      <c r="K6204" t="s">
        <v>52</v>
      </c>
      <c r="L6204" t="s">
        <v>52</v>
      </c>
      <c r="M6204">
        <v>6</v>
      </c>
      <c r="N6204" t="s">
        <v>79</v>
      </c>
      <c r="O6204">
        <v>1</v>
      </c>
      <c r="P6204" s="2">
        <v>3</v>
      </c>
      <c r="Q6204" t="s">
        <v>56</v>
      </c>
      <c r="R6204">
        <v>0</v>
      </c>
      <c r="S6204" s="5">
        <f t="shared" si="96"/>
        <v>0</v>
      </c>
      <c r="T6204" t="s">
        <v>58</v>
      </c>
      <c r="U6204" t="s">
        <v>52</v>
      </c>
      <c r="V6204">
        <v>1</v>
      </c>
      <c r="W6204" t="s">
        <v>52</v>
      </c>
      <c r="X6204">
        <v>2</v>
      </c>
      <c r="AB6204" t="s">
        <v>72</v>
      </c>
    </row>
    <row r="6205" spans="1:49" hidden="1" x14ac:dyDescent="0.35">
      <c r="A6205" s="2" t="s">
        <v>1613</v>
      </c>
      <c r="B6205">
        <v>4</v>
      </c>
      <c r="C6205">
        <v>405</v>
      </c>
      <c r="D6205">
        <v>2</v>
      </c>
      <c r="E6205" t="s">
        <v>50</v>
      </c>
      <c r="F6205">
        <v>72</v>
      </c>
      <c r="G6205" t="s">
        <v>72</v>
      </c>
      <c r="I6205" t="s">
        <v>73</v>
      </c>
      <c r="J6205" t="s">
        <v>52</v>
      </c>
      <c r="K6205" t="s">
        <v>52</v>
      </c>
      <c r="L6205" t="s">
        <v>52</v>
      </c>
      <c r="M6205">
        <v>9</v>
      </c>
      <c r="N6205" t="s">
        <v>100</v>
      </c>
      <c r="P6205" s="2">
        <v>1</v>
      </c>
      <c r="Q6205" t="s">
        <v>50</v>
      </c>
      <c r="R6205">
        <v>72</v>
      </c>
      <c r="S6205" s="5">
        <f t="shared" si="96"/>
        <v>0</v>
      </c>
      <c r="T6205" t="s">
        <v>54</v>
      </c>
      <c r="U6205" t="s">
        <v>53</v>
      </c>
      <c r="W6205" t="s">
        <v>53</v>
      </c>
      <c r="Y6205" t="s">
        <v>55</v>
      </c>
      <c r="Z6205" t="s">
        <v>52</v>
      </c>
      <c r="AA6205">
        <v>2</v>
      </c>
      <c r="AB6205" t="s">
        <v>72</v>
      </c>
      <c r="AD6205" t="s">
        <v>73</v>
      </c>
      <c r="AE6205" t="s">
        <v>52</v>
      </c>
      <c r="AF6205" t="s">
        <v>52</v>
      </c>
      <c r="AG6205" t="s">
        <v>52</v>
      </c>
      <c r="AH6205">
        <v>9</v>
      </c>
      <c r="AI6205" t="s">
        <v>100</v>
      </c>
      <c r="AJ6205" t="s">
        <v>53</v>
      </c>
    </row>
    <row r="6206" spans="1:49" hidden="1" x14ac:dyDescent="0.35">
      <c r="A6206" s="2" t="s">
        <v>1613</v>
      </c>
      <c r="B6206">
        <v>4</v>
      </c>
      <c r="C6206">
        <v>405</v>
      </c>
      <c r="D6206">
        <v>2</v>
      </c>
      <c r="E6206" t="s">
        <v>50</v>
      </c>
      <c r="F6206">
        <v>72</v>
      </c>
      <c r="G6206" t="s">
        <v>72</v>
      </c>
      <c r="I6206" t="s">
        <v>73</v>
      </c>
      <c r="J6206" t="s">
        <v>52</v>
      </c>
      <c r="K6206" t="s">
        <v>52</v>
      </c>
      <c r="L6206" t="s">
        <v>52</v>
      </c>
      <c r="M6206">
        <v>9</v>
      </c>
      <c r="N6206" t="s">
        <v>100</v>
      </c>
      <c r="P6206" s="2">
        <v>2</v>
      </c>
      <c r="Q6206" t="s">
        <v>56</v>
      </c>
      <c r="R6206">
        <v>57</v>
      </c>
      <c r="S6206" s="5">
        <f t="shared" si="96"/>
        <v>0</v>
      </c>
      <c r="T6206" t="s">
        <v>57</v>
      </c>
      <c r="U6206" t="s">
        <v>53</v>
      </c>
      <c r="W6206" t="s">
        <v>53</v>
      </c>
      <c r="Y6206" t="s">
        <v>55</v>
      </c>
      <c r="Z6206" t="s">
        <v>52</v>
      </c>
      <c r="AA6206">
        <v>1</v>
      </c>
      <c r="AB6206" t="s">
        <v>72</v>
      </c>
      <c r="AD6206" t="s">
        <v>73</v>
      </c>
      <c r="AE6206" t="s">
        <v>53</v>
      </c>
      <c r="AF6206" t="s">
        <v>53</v>
      </c>
      <c r="AG6206" t="s">
        <v>53</v>
      </c>
    </row>
    <row r="6207" spans="1:49" hidden="1" x14ac:dyDescent="0.35">
      <c r="A6207" s="2" t="s">
        <v>1614</v>
      </c>
      <c r="B6207">
        <v>2</v>
      </c>
      <c r="C6207">
        <v>203</v>
      </c>
      <c r="D6207">
        <v>1</v>
      </c>
      <c r="E6207" t="s">
        <v>56</v>
      </c>
      <c r="F6207">
        <v>63</v>
      </c>
      <c r="G6207" t="s">
        <v>136</v>
      </c>
      <c r="H6207" t="s">
        <v>52</v>
      </c>
      <c r="I6207" t="s">
        <v>52</v>
      </c>
      <c r="J6207" t="s">
        <v>52</v>
      </c>
      <c r="K6207" t="s">
        <v>52</v>
      </c>
      <c r="L6207" t="s">
        <v>52</v>
      </c>
      <c r="M6207">
        <v>2</v>
      </c>
      <c r="N6207" t="s">
        <v>65</v>
      </c>
      <c r="P6207" s="2">
        <v>1</v>
      </c>
      <c r="Q6207" t="s">
        <v>56</v>
      </c>
      <c r="R6207">
        <v>63</v>
      </c>
      <c r="S6207" s="5">
        <f t="shared" si="96"/>
        <v>0</v>
      </c>
      <c r="T6207" t="s">
        <v>54</v>
      </c>
      <c r="U6207" t="s">
        <v>53</v>
      </c>
      <c r="W6207" t="s">
        <v>53</v>
      </c>
      <c r="Y6207" t="s">
        <v>92</v>
      </c>
      <c r="AB6207" t="s">
        <v>136</v>
      </c>
      <c r="AC6207" t="s">
        <v>52</v>
      </c>
      <c r="AD6207" t="s">
        <v>52</v>
      </c>
      <c r="AE6207" t="s">
        <v>52</v>
      </c>
      <c r="AF6207" t="s">
        <v>52</v>
      </c>
      <c r="AG6207" t="s">
        <v>52</v>
      </c>
      <c r="AH6207">
        <v>2</v>
      </c>
      <c r="AI6207" t="s">
        <v>65</v>
      </c>
      <c r="AJ6207" t="s">
        <v>53</v>
      </c>
    </row>
    <row r="6208" spans="1:49" hidden="1" x14ac:dyDescent="0.35">
      <c r="A6208" s="2" t="s">
        <v>1615</v>
      </c>
      <c r="B6208">
        <v>21</v>
      </c>
      <c r="C6208">
        <v>2110</v>
      </c>
      <c r="D6208">
        <v>2</v>
      </c>
      <c r="E6208" t="s">
        <v>50</v>
      </c>
      <c r="F6208">
        <v>37</v>
      </c>
      <c r="G6208" t="s">
        <v>72</v>
      </c>
      <c r="I6208" t="s">
        <v>73</v>
      </c>
      <c r="J6208" t="s">
        <v>52</v>
      </c>
      <c r="K6208" t="s">
        <v>52</v>
      </c>
      <c r="L6208" t="s">
        <v>52</v>
      </c>
      <c r="M6208">
        <v>7</v>
      </c>
      <c r="N6208" t="s">
        <v>86</v>
      </c>
      <c r="O6208">
        <v>3</v>
      </c>
      <c r="P6208" s="2">
        <v>1</v>
      </c>
      <c r="Q6208" t="s">
        <v>50</v>
      </c>
      <c r="R6208">
        <v>37</v>
      </c>
      <c r="S6208" s="5">
        <f t="shared" si="96"/>
        <v>0</v>
      </c>
      <c r="T6208" t="s">
        <v>54</v>
      </c>
      <c r="U6208" t="s">
        <v>53</v>
      </c>
      <c r="W6208" t="s">
        <v>53</v>
      </c>
      <c r="Y6208" t="s">
        <v>55</v>
      </c>
      <c r="Z6208" t="s">
        <v>52</v>
      </c>
      <c r="AA6208">
        <v>2</v>
      </c>
      <c r="AB6208" t="s">
        <v>72</v>
      </c>
      <c r="AD6208" t="s">
        <v>73</v>
      </c>
      <c r="AE6208" t="s">
        <v>52</v>
      </c>
      <c r="AF6208" t="s">
        <v>52</v>
      </c>
      <c r="AG6208" t="s">
        <v>52</v>
      </c>
      <c r="AH6208">
        <v>7</v>
      </c>
      <c r="AI6208" t="s">
        <v>86</v>
      </c>
      <c r="AJ6208" t="s">
        <v>53</v>
      </c>
    </row>
    <row r="6209" spans="1:49" hidden="1" x14ac:dyDescent="0.35">
      <c r="A6209" s="2" t="s">
        <v>1615</v>
      </c>
      <c r="B6209">
        <v>21</v>
      </c>
      <c r="C6209">
        <v>2110</v>
      </c>
      <c r="D6209">
        <v>2</v>
      </c>
      <c r="E6209" t="s">
        <v>50</v>
      </c>
      <c r="F6209">
        <v>37</v>
      </c>
      <c r="G6209" t="s">
        <v>72</v>
      </c>
      <c r="I6209" t="s">
        <v>73</v>
      </c>
      <c r="J6209" t="s">
        <v>52</v>
      </c>
      <c r="K6209" t="s">
        <v>52</v>
      </c>
      <c r="L6209" t="s">
        <v>52</v>
      </c>
      <c r="M6209">
        <v>7</v>
      </c>
      <c r="N6209" t="s">
        <v>86</v>
      </c>
      <c r="O6209">
        <v>3</v>
      </c>
      <c r="P6209" s="2">
        <v>2</v>
      </c>
      <c r="Q6209" t="s">
        <v>56</v>
      </c>
      <c r="R6209">
        <v>38</v>
      </c>
      <c r="S6209" s="5">
        <f t="shared" si="96"/>
        <v>0</v>
      </c>
      <c r="T6209" t="s">
        <v>57</v>
      </c>
      <c r="U6209" t="s">
        <v>53</v>
      </c>
      <c r="W6209" t="s">
        <v>53</v>
      </c>
      <c r="Y6209" t="s">
        <v>55</v>
      </c>
      <c r="Z6209" t="s">
        <v>52</v>
      </c>
      <c r="AA6209">
        <v>1</v>
      </c>
      <c r="AB6209" t="s">
        <v>72</v>
      </c>
      <c r="AD6209" t="s">
        <v>73</v>
      </c>
      <c r="AE6209" t="s">
        <v>52</v>
      </c>
      <c r="AF6209" t="s">
        <v>52</v>
      </c>
      <c r="AG6209" t="s">
        <v>52</v>
      </c>
      <c r="AH6209">
        <v>8</v>
      </c>
      <c r="AI6209" t="s">
        <v>60</v>
      </c>
      <c r="AJ6209" t="s">
        <v>53</v>
      </c>
    </row>
    <row r="6210" spans="1:49" x14ac:dyDescent="0.35">
      <c r="A6210" s="2" t="s">
        <v>1615</v>
      </c>
      <c r="B6210">
        <v>21</v>
      </c>
      <c r="C6210">
        <v>2110</v>
      </c>
      <c r="D6210">
        <v>2</v>
      </c>
      <c r="E6210" t="s">
        <v>50</v>
      </c>
      <c r="F6210">
        <v>37</v>
      </c>
      <c r="G6210" t="s">
        <v>72</v>
      </c>
      <c r="I6210" t="s">
        <v>73</v>
      </c>
      <c r="J6210" t="s">
        <v>52</v>
      </c>
      <c r="K6210" t="s">
        <v>52</v>
      </c>
      <c r="L6210" t="s">
        <v>52</v>
      </c>
      <c r="M6210">
        <v>7</v>
      </c>
      <c r="N6210" t="s">
        <v>86</v>
      </c>
      <c r="O6210">
        <v>3</v>
      </c>
      <c r="P6210" s="6">
        <v>3</v>
      </c>
      <c r="Q6210" t="s">
        <v>56</v>
      </c>
      <c r="R6210">
        <v>13</v>
      </c>
      <c r="S6210" s="5">
        <f t="shared" si="96"/>
        <v>1</v>
      </c>
      <c r="T6210" t="s">
        <v>58</v>
      </c>
      <c r="U6210" t="s">
        <v>52</v>
      </c>
      <c r="V6210">
        <v>1</v>
      </c>
      <c r="W6210" t="s">
        <v>52</v>
      </c>
      <c r="X6210">
        <v>2</v>
      </c>
      <c r="Y6210" t="s">
        <v>59</v>
      </c>
      <c r="AB6210" t="s">
        <v>72</v>
      </c>
      <c r="AD6210" t="s">
        <v>73</v>
      </c>
      <c r="AE6210" t="s">
        <v>52</v>
      </c>
      <c r="AF6210" t="s">
        <v>52</v>
      </c>
      <c r="AG6210" t="s">
        <v>52</v>
      </c>
      <c r="AH6210">
        <v>8</v>
      </c>
      <c r="AI6210" t="s">
        <v>86</v>
      </c>
      <c r="AJ6210" t="s">
        <v>52</v>
      </c>
      <c r="AK6210" t="s">
        <v>87</v>
      </c>
      <c r="AM6210" t="s">
        <v>62</v>
      </c>
      <c r="AN6210" t="s">
        <v>53</v>
      </c>
      <c r="AP6210">
        <v>1296000</v>
      </c>
      <c r="AQ6210">
        <v>0</v>
      </c>
      <c r="AR6210">
        <v>30000</v>
      </c>
      <c r="AS6210">
        <v>60000</v>
      </c>
      <c r="AT6210">
        <v>0</v>
      </c>
      <c r="AU6210">
        <v>0</v>
      </c>
      <c r="AV6210">
        <v>0</v>
      </c>
      <c r="AW6210">
        <v>1386000</v>
      </c>
    </row>
    <row r="6211" spans="1:49" x14ac:dyDescent="0.35">
      <c r="A6211" s="2" t="s">
        <v>1615</v>
      </c>
      <c r="B6211">
        <v>21</v>
      </c>
      <c r="C6211">
        <v>2110</v>
      </c>
      <c r="D6211">
        <v>2</v>
      </c>
      <c r="E6211" t="s">
        <v>50</v>
      </c>
      <c r="F6211">
        <v>37</v>
      </c>
      <c r="G6211" t="s">
        <v>72</v>
      </c>
      <c r="I6211" t="s">
        <v>73</v>
      </c>
      <c r="J6211" t="s">
        <v>52</v>
      </c>
      <c r="K6211" t="s">
        <v>52</v>
      </c>
      <c r="L6211" t="s">
        <v>52</v>
      </c>
      <c r="M6211">
        <v>7</v>
      </c>
      <c r="N6211" t="s">
        <v>86</v>
      </c>
      <c r="O6211">
        <v>3</v>
      </c>
      <c r="P6211" s="6">
        <v>4</v>
      </c>
      <c r="Q6211" t="s">
        <v>50</v>
      </c>
      <c r="R6211">
        <v>13</v>
      </c>
      <c r="S6211" s="5">
        <f t="shared" ref="S6211:S6274" si="97">IF(AND(R6211&gt;=6, R6211&lt;=17, T6211="Child"),1,0)</f>
        <v>1</v>
      </c>
      <c r="T6211" t="s">
        <v>58</v>
      </c>
      <c r="U6211" t="s">
        <v>52</v>
      </c>
      <c r="V6211">
        <v>1</v>
      </c>
      <c r="W6211" t="s">
        <v>52</v>
      </c>
      <c r="X6211">
        <v>2</v>
      </c>
      <c r="Y6211" t="s">
        <v>59</v>
      </c>
      <c r="AB6211" t="s">
        <v>72</v>
      </c>
      <c r="AD6211" t="s">
        <v>73</v>
      </c>
      <c r="AE6211" t="s">
        <v>52</v>
      </c>
      <c r="AF6211" t="s">
        <v>52</v>
      </c>
      <c r="AG6211" t="s">
        <v>52</v>
      </c>
      <c r="AH6211">
        <v>7</v>
      </c>
      <c r="AI6211" t="s">
        <v>79</v>
      </c>
      <c r="AJ6211" t="s">
        <v>52</v>
      </c>
      <c r="AK6211" t="s">
        <v>90</v>
      </c>
      <c r="AM6211" t="s">
        <v>62</v>
      </c>
      <c r="AN6211" t="s">
        <v>53</v>
      </c>
      <c r="AP6211">
        <v>1296000</v>
      </c>
      <c r="AQ6211">
        <v>0</v>
      </c>
      <c r="AR6211">
        <v>20000</v>
      </c>
      <c r="AS6211">
        <v>50000</v>
      </c>
      <c r="AT6211">
        <v>0</v>
      </c>
      <c r="AU6211">
        <v>0</v>
      </c>
      <c r="AV6211">
        <v>0</v>
      </c>
      <c r="AW6211">
        <v>1366000</v>
      </c>
    </row>
    <row r="6212" spans="1:49" x14ac:dyDescent="0.35">
      <c r="A6212" s="2" t="s">
        <v>1615</v>
      </c>
      <c r="B6212">
        <v>21</v>
      </c>
      <c r="C6212">
        <v>2110</v>
      </c>
      <c r="D6212">
        <v>2</v>
      </c>
      <c r="E6212" t="s">
        <v>50</v>
      </c>
      <c r="F6212">
        <v>37</v>
      </c>
      <c r="G6212" t="s">
        <v>72</v>
      </c>
      <c r="I6212" t="s">
        <v>73</v>
      </c>
      <c r="J6212" t="s">
        <v>52</v>
      </c>
      <c r="K6212" t="s">
        <v>52</v>
      </c>
      <c r="L6212" t="s">
        <v>52</v>
      </c>
      <c r="M6212">
        <v>7</v>
      </c>
      <c r="N6212" t="s">
        <v>86</v>
      </c>
      <c r="O6212">
        <v>3</v>
      </c>
      <c r="P6212" s="6">
        <v>5</v>
      </c>
      <c r="Q6212" t="s">
        <v>56</v>
      </c>
      <c r="R6212">
        <v>10</v>
      </c>
      <c r="S6212" s="5">
        <f t="shared" si="97"/>
        <v>1</v>
      </c>
      <c r="T6212" t="s">
        <v>58</v>
      </c>
      <c r="U6212" t="s">
        <v>52</v>
      </c>
      <c r="V6212">
        <v>1</v>
      </c>
      <c r="W6212" t="s">
        <v>52</v>
      </c>
      <c r="X6212">
        <v>2</v>
      </c>
      <c r="AB6212" t="s">
        <v>72</v>
      </c>
      <c r="AD6212" t="s">
        <v>73</v>
      </c>
      <c r="AE6212" t="s">
        <v>52</v>
      </c>
      <c r="AF6212" t="s">
        <v>52</v>
      </c>
      <c r="AG6212" t="s">
        <v>52</v>
      </c>
      <c r="AH6212">
        <v>5</v>
      </c>
      <c r="AI6212" t="s">
        <v>63</v>
      </c>
      <c r="AJ6212" t="s">
        <v>52</v>
      </c>
      <c r="AK6212" t="s">
        <v>64</v>
      </c>
      <c r="AM6212" t="s">
        <v>62</v>
      </c>
      <c r="AN6212" t="s">
        <v>53</v>
      </c>
      <c r="AP6212">
        <v>864000</v>
      </c>
      <c r="AQ6212">
        <v>0</v>
      </c>
      <c r="AR6212">
        <v>10000</v>
      </c>
      <c r="AS6212">
        <v>30000</v>
      </c>
      <c r="AT6212">
        <v>0</v>
      </c>
      <c r="AU6212">
        <v>0</v>
      </c>
      <c r="AV6212">
        <v>0</v>
      </c>
      <c r="AW6212">
        <v>904000</v>
      </c>
    </row>
    <row r="6213" spans="1:49" hidden="1" x14ac:dyDescent="0.35">
      <c r="A6213" s="2" t="s">
        <v>1616</v>
      </c>
      <c r="B6213">
        <v>15</v>
      </c>
      <c r="C6213">
        <v>1502</v>
      </c>
      <c r="D6213">
        <v>1</v>
      </c>
      <c r="E6213" t="s">
        <v>56</v>
      </c>
      <c r="F6213">
        <v>65</v>
      </c>
      <c r="G6213" t="s">
        <v>72</v>
      </c>
      <c r="I6213" t="s">
        <v>73</v>
      </c>
      <c r="J6213" t="s">
        <v>52</v>
      </c>
      <c r="K6213" t="s">
        <v>52</v>
      </c>
      <c r="L6213" t="s">
        <v>52</v>
      </c>
      <c r="M6213">
        <v>9</v>
      </c>
      <c r="N6213" t="s">
        <v>100</v>
      </c>
      <c r="O6213">
        <v>2</v>
      </c>
      <c r="P6213" s="2">
        <v>1</v>
      </c>
      <c r="Q6213" t="s">
        <v>56</v>
      </c>
      <c r="R6213">
        <v>65</v>
      </c>
      <c r="S6213" s="5">
        <f t="shared" si="97"/>
        <v>0</v>
      </c>
      <c r="T6213" t="s">
        <v>54</v>
      </c>
      <c r="U6213" t="s">
        <v>52</v>
      </c>
      <c r="V6213">
        <v>2</v>
      </c>
      <c r="W6213" t="s">
        <v>53</v>
      </c>
      <c r="Y6213" t="s">
        <v>92</v>
      </c>
      <c r="AB6213" t="s">
        <v>72</v>
      </c>
      <c r="AD6213" t="s">
        <v>73</v>
      </c>
      <c r="AE6213" t="s">
        <v>52</v>
      </c>
      <c r="AF6213" t="s">
        <v>52</v>
      </c>
      <c r="AG6213" t="s">
        <v>52</v>
      </c>
      <c r="AH6213">
        <v>9</v>
      </c>
      <c r="AI6213" t="s">
        <v>100</v>
      </c>
      <c r="AJ6213" t="s">
        <v>53</v>
      </c>
    </row>
    <row r="6214" spans="1:49" hidden="1" x14ac:dyDescent="0.35">
      <c r="A6214" s="2" t="s">
        <v>1616</v>
      </c>
      <c r="B6214">
        <v>15</v>
      </c>
      <c r="C6214">
        <v>1502</v>
      </c>
      <c r="D6214">
        <v>1</v>
      </c>
      <c r="E6214" t="s">
        <v>56</v>
      </c>
      <c r="F6214">
        <v>65</v>
      </c>
      <c r="G6214" t="s">
        <v>72</v>
      </c>
      <c r="I6214" t="s">
        <v>73</v>
      </c>
      <c r="J6214" t="s">
        <v>52</v>
      </c>
      <c r="K6214" t="s">
        <v>52</v>
      </c>
      <c r="L6214" t="s">
        <v>52</v>
      </c>
      <c r="M6214">
        <v>9</v>
      </c>
      <c r="N6214" t="s">
        <v>100</v>
      </c>
      <c r="O6214">
        <v>2</v>
      </c>
      <c r="P6214" s="2">
        <v>2</v>
      </c>
      <c r="Q6214" t="s">
        <v>50</v>
      </c>
      <c r="R6214">
        <v>93</v>
      </c>
      <c r="S6214" s="5">
        <f t="shared" si="97"/>
        <v>0</v>
      </c>
      <c r="T6214" t="s">
        <v>125</v>
      </c>
      <c r="U6214" t="s">
        <v>53</v>
      </c>
      <c r="W6214" t="s">
        <v>53</v>
      </c>
      <c r="Y6214" t="s">
        <v>92</v>
      </c>
      <c r="AB6214" t="s">
        <v>72</v>
      </c>
      <c r="AD6214" t="s">
        <v>73</v>
      </c>
      <c r="AE6214" t="s">
        <v>53</v>
      </c>
      <c r="AF6214" t="s">
        <v>53</v>
      </c>
      <c r="AG6214" t="s">
        <v>53</v>
      </c>
    </row>
    <row r="6215" spans="1:49" hidden="1" x14ac:dyDescent="0.35">
      <c r="A6215" s="2" t="s">
        <v>1616</v>
      </c>
      <c r="B6215">
        <v>15</v>
      </c>
      <c r="C6215">
        <v>1502</v>
      </c>
      <c r="D6215">
        <v>1</v>
      </c>
      <c r="E6215" t="s">
        <v>56</v>
      </c>
      <c r="F6215">
        <v>65</v>
      </c>
      <c r="G6215" t="s">
        <v>72</v>
      </c>
      <c r="I6215" t="s">
        <v>73</v>
      </c>
      <c r="J6215" t="s">
        <v>52</v>
      </c>
      <c r="K6215" t="s">
        <v>52</v>
      </c>
      <c r="L6215" t="s">
        <v>52</v>
      </c>
      <c r="M6215">
        <v>9</v>
      </c>
      <c r="N6215" t="s">
        <v>100</v>
      </c>
      <c r="O6215">
        <v>2</v>
      </c>
      <c r="P6215" s="2">
        <v>3</v>
      </c>
      <c r="Q6215" t="s">
        <v>56</v>
      </c>
      <c r="R6215">
        <v>38</v>
      </c>
      <c r="S6215" s="5">
        <f t="shared" si="97"/>
        <v>0</v>
      </c>
      <c r="T6215" t="s">
        <v>99</v>
      </c>
      <c r="U6215" t="s">
        <v>53</v>
      </c>
      <c r="W6215" t="s">
        <v>53</v>
      </c>
      <c r="Y6215" t="s">
        <v>55</v>
      </c>
      <c r="Z6215" t="s">
        <v>52</v>
      </c>
      <c r="AA6215">
        <v>4</v>
      </c>
      <c r="AB6215" t="s">
        <v>72</v>
      </c>
      <c r="AD6215" t="s">
        <v>73</v>
      </c>
      <c r="AE6215" t="s">
        <v>52</v>
      </c>
      <c r="AF6215" t="s">
        <v>52</v>
      </c>
      <c r="AG6215" t="s">
        <v>52</v>
      </c>
      <c r="AH6215">
        <v>10</v>
      </c>
      <c r="AI6215" t="s">
        <v>107</v>
      </c>
      <c r="AJ6215" t="s">
        <v>53</v>
      </c>
    </row>
    <row r="6216" spans="1:49" hidden="1" x14ac:dyDescent="0.35">
      <c r="A6216" s="2" t="s">
        <v>1616</v>
      </c>
      <c r="B6216">
        <v>15</v>
      </c>
      <c r="C6216">
        <v>1502</v>
      </c>
      <c r="D6216">
        <v>1</v>
      </c>
      <c r="E6216" t="s">
        <v>56</v>
      </c>
      <c r="F6216">
        <v>65</v>
      </c>
      <c r="G6216" t="s">
        <v>72</v>
      </c>
      <c r="I6216" t="s">
        <v>73</v>
      </c>
      <c r="J6216" t="s">
        <v>52</v>
      </c>
      <c r="K6216" t="s">
        <v>52</v>
      </c>
      <c r="L6216" t="s">
        <v>52</v>
      </c>
      <c r="M6216">
        <v>9</v>
      </c>
      <c r="N6216" t="s">
        <v>100</v>
      </c>
      <c r="O6216">
        <v>2</v>
      </c>
      <c r="P6216" s="2">
        <v>4</v>
      </c>
      <c r="Q6216" t="s">
        <v>50</v>
      </c>
      <c r="R6216">
        <v>34</v>
      </c>
      <c r="S6216" s="5">
        <f t="shared" si="97"/>
        <v>0</v>
      </c>
      <c r="T6216" t="s">
        <v>58</v>
      </c>
      <c r="U6216" t="s">
        <v>53</v>
      </c>
      <c r="W6216" t="s">
        <v>52</v>
      </c>
      <c r="X6216">
        <v>1</v>
      </c>
      <c r="Y6216" t="s">
        <v>55</v>
      </c>
      <c r="Z6216" t="s">
        <v>52</v>
      </c>
      <c r="AA6216">
        <v>3</v>
      </c>
      <c r="AB6216" t="s">
        <v>72</v>
      </c>
      <c r="AD6216" t="s">
        <v>73</v>
      </c>
      <c r="AE6216" t="s">
        <v>52</v>
      </c>
      <c r="AF6216" t="s">
        <v>52</v>
      </c>
      <c r="AG6216" t="s">
        <v>52</v>
      </c>
      <c r="AH6216">
        <v>10</v>
      </c>
      <c r="AI6216" t="s">
        <v>107</v>
      </c>
      <c r="AJ6216" t="s">
        <v>53</v>
      </c>
    </row>
    <row r="6217" spans="1:49" hidden="1" x14ac:dyDescent="0.35">
      <c r="A6217" s="2" t="s">
        <v>1616</v>
      </c>
      <c r="B6217">
        <v>15</v>
      </c>
      <c r="C6217">
        <v>1502</v>
      </c>
      <c r="D6217">
        <v>1</v>
      </c>
      <c r="E6217" t="s">
        <v>56</v>
      </c>
      <c r="F6217">
        <v>65</v>
      </c>
      <c r="G6217" t="s">
        <v>72</v>
      </c>
      <c r="I6217" t="s">
        <v>73</v>
      </c>
      <c r="J6217" t="s">
        <v>52</v>
      </c>
      <c r="K6217" t="s">
        <v>52</v>
      </c>
      <c r="L6217" t="s">
        <v>52</v>
      </c>
      <c r="M6217">
        <v>9</v>
      </c>
      <c r="N6217" t="s">
        <v>100</v>
      </c>
      <c r="O6217">
        <v>2</v>
      </c>
      <c r="P6217" s="2">
        <v>5</v>
      </c>
      <c r="Q6217" t="s">
        <v>56</v>
      </c>
      <c r="R6217">
        <v>5</v>
      </c>
      <c r="S6217" s="5">
        <f t="shared" si="97"/>
        <v>0</v>
      </c>
      <c r="T6217" t="s">
        <v>102</v>
      </c>
      <c r="U6217" t="s">
        <v>52</v>
      </c>
      <c r="V6217">
        <v>4</v>
      </c>
      <c r="W6217" t="s">
        <v>52</v>
      </c>
      <c r="X6217">
        <v>3</v>
      </c>
      <c r="AB6217" t="s">
        <v>72</v>
      </c>
      <c r="AD6217" t="s">
        <v>73</v>
      </c>
      <c r="AE6217" t="s">
        <v>53</v>
      </c>
      <c r="AF6217" t="s">
        <v>53</v>
      </c>
      <c r="AG6217" t="s">
        <v>52</v>
      </c>
      <c r="AH6217">
        <v>0</v>
      </c>
      <c r="AI6217" t="s">
        <v>67</v>
      </c>
      <c r="AJ6217" t="s">
        <v>52</v>
      </c>
      <c r="AK6217" t="s">
        <v>68</v>
      </c>
      <c r="AL6217" t="s">
        <v>109</v>
      </c>
      <c r="AN6217" t="s">
        <v>53</v>
      </c>
    </row>
    <row r="6218" spans="1:49" hidden="1" x14ac:dyDescent="0.35">
      <c r="A6218" s="2" t="s">
        <v>1616</v>
      </c>
      <c r="B6218">
        <v>15</v>
      </c>
      <c r="C6218">
        <v>1502</v>
      </c>
      <c r="D6218">
        <v>1</v>
      </c>
      <c r="E6218" t="s">
        <v>56</v>
      </c>
      <c r="F6218">
        <v>65</v>
      </c>
      <c r="G6218" t="s">
        <v>72</v>
      </c>
      <c r="I6218" t="s">
        <v>73</v>
      </c>
      <c r="J6218" t="s">
        <v>52</v>
      </c>
      <c r="K6218" t="s">
        <v>52</v>
      </c>
      <c r="L6218" t="s">
        <v>52</v>
      </c>
      <c r="M6218">
        <v>9</v>
      </c>
      <c r="N6218" t="s">
        <v>100</v>
      </c>
      <c r="O6218">
        <v>2</v>
      </c>
      <c r="P6218" s="2">
        <v>6</v>
      </c>
      <c r="Q6218" t="s">
        <v>50</v>
      </c>
      <c r="R6218">
        <v>2</v>
      </c>
      <c r="S6218" s="5">
        <f t="shared" si="97"/>
        <v>0</v>
      </c>
      <c r="T6218" t="s">
        <v>102</v>
      </c>
      <c r="U6218" t="s">
        <v>52</v>
      </c>
      <c r="V6218">
        <v>4</v>
      </c>
      <c r="W6218" t="s">
        <v>52</v>
      </c>
      <c r="X6218">
        <v>3</v>
      </c>
      <c r="AB6218" t="s">
        <v>72</v>
      </c>
      <c r="AD6218" t="s">
        <v>73</v>
      </c>
    </row>
    <row r="6219" spans="1:49" hidden="1" x14ac:dyDescent="0.35">
      <c r="A6219" s="2" t="s">
        <v>1617</v>
      </c>
      <c r="B6219">
        <v>16</v>
      </c>
      <c r="C6219">
        <v>1607</v>
      </c>
      <c r="D6219">
        <v>2</v>
      </c>
      <c r="E6219" t="s">
        <v>50</v>
      </c>
      <c r="F6219">
        <v>37</v>
      </c>
      <c r="G6219" t="s">
        <v>51</v>
      </c>
      <c r="H6219" t="s">
        <v>52</v>
      </c>
      <c r="I6219" t="s">
        <v>52</v>
      </c>
      <c r="J6219" t="s">
        <v>53</v>
      </c>
      <c r="K6219" t="s">
        <v>53</v>
      </c>
      <c r="L6219" t="s">
        <v>53</v>
      </c>
      <c r="M6219">
        <v>0</v>
      </c>
      <c r="O6219">
        <v>4</v>
      </c>
      <c r="P6219" s="2">
        <v>1</v>
      </c>
      <c r="Q6219" t="s">
        <v>50</v>
      </c>
      <c r="R6219">
        <v>37</v>
      </c>
      <c r="S6219" s="5">
        <f t="shared" si="97"/>
        <v>0</v>
      </c>
      <c r="T6219" t="s">
        <v>54</v>
      </c>
      <c r="U6219" t="s">
        <v>53</v>
      </c>
      <c r="W6219" t="s">
        <v>53</v>
      </c>
      <c r="Y6219" t="s">
        <v>55</v>
      </c>
      <c r="Z6219" t="s">
        <v>52</v>
      </c>
      <c r="AA6219">
        <v>2</v>
      </c>
      <c r="AB6219" t="s">
        <v>51</v>
      </c>
      <c r="AC6219" t="s">
        <v>52</v>
      </c>
      <c r="AD6219" t="s">
        <v>52</v>
      </c>
      <c r="AE6219" t="s">
        <v>53</v>
      </c>
      <c r="AF6219" t="s">
        <v>53</v>
      </c>
      <c r="AG6219" t="s">
        <v>53</v>
      </c>
    </row>
    <row r="6220" spans="1:49" hidden="1" x14ac:dyDescent="0.35">
      <c r="A6220" s="2" t="s">
        <v>1617</v>
      </c>
      <c r="B6220">
        <v>16</v>
      </c>
      <c r="C6220">
        <v>1607</v>
      </c>
      <c r="D6220">
        <v>2</v>
      </c>
      <c r="E6220" t="s">
        <v>50</v>
      </c>
      <c r="F6220">
        <v>37</v>
      </c>
      <c r="G6220" t="s">
        <v>51</v>
      </c>
      <c r="H6220" t="s">
        <v>52</v>
      </c>
      <c r="I6220" t="s">
        <v>52</v>
      </c>
      <c r="J6220" t="s">
        <v>53</v>
      </c>
      <c r="K6220" t="s">
        <v>53</v>
      </c>
      <c r="L6220" t="s">
        <v>53</v>
      </c>
      <c r="M6220">
        <v>0</v>
      </c>
      <c r="O6220">
        <v>4</v>
      </c>
      <c r="P6220" s="2">
        <v>2</v>
      </c>
      <c r="Q6220" t="s">
        <v>56</v>
      </c>
      <c r="R6220">
        <v>31</v>
      </c>
      <c r="S6220" s="5">
        <f t="shared" si="97"/>
        <v>0</v>
      </c>
      <c r="T6220" t="s">
        <v>57</v>
      </c>
      <c r="U6220" t="s">
        <v>53</v>
      </c>
      <c r="W6220" t="s">
        <v>53</v>
      </c>
      <c r="Y6220" t="s">
        <v>55</v>
      </c>
      <c r="Z6220" t="s">
        <v>52</v>
      </c>
      <c r="AA6220">
        <v>1</v>
      </c>
      <c r="AB6220" t="s">
        <v>51</v>
      </c>
      <c r="AC6220" t="s">
        <v>52</v>
      </c>
      <c r="AD6220" t="s">
        <v>52</v>
      </c>
      <c r="AE6220" t="s">
        <v>53</v>
      </c>
      <c r="AF6220" t="s">
        <v>53</v>
      </c>
      <c r="AG6220" t="s">
        <v>53</v>
      </c>
    </row>
    <row r="6221" spans="1:49" x14ac:dyDescent="0.35">
      <c r="A6221" s="2" t="s">
        <v>1617</v>
      </c>
      <c r="B6221">
        <v>16</v>
      </c>
      <c r="C6221">
        <v>1607</v>
      </c>
      <c r="D6221">
        <v>2</v>
      </c>
      <c r="E6221" t="s">
        <v>50</v>
      </c>
      <c r="F6221">
        <v>37</v>
      </c>
      <c r="G6221" t="s">
        <v>51</v>
      </c>
      <c r="H6221" t="s">
        <v>52</v>
      </c>
      <c r="I6221" t="s">
        <v>52</v>
      </c>
      <c r="J6221" t="s">
        <v>53</v>
      </c>
      <c r="K6221" t="s">
        <v>53</v>
      </c>
      <c r="L6221" t="s">
        <v>53</v>
      </c>
      <c r="M6221">
        <v>0</v>
      </c>
      <c r="O6221">
        <v>4</v>
      </c>
      <c r="P6221" s="6">
        <v>3</v>
      </c>
      <c r="Q6221" t="s">
        <v>56</v>
      </c>
      <c r="R6221">
        <v>12</v>
      </c>
      <c r="S6221" s="5">
        <f t="shared" si="97"/>
        <v>1</v>
      </c>
      <c r="T6221" t="s">
        <v>58</v>
      </c>
      <c r="U6221" t="s">
        <v>52</v>
      </c>
      <c r="V6221">
        <v>1</v>
      </c>
      <c r="W6221" t="s">
        <v>52</v>
      </c>
      <c r="X6221">
        <v>2</v>
      </c>
      <c r="AB6221" t="s">
        <v>51</v>
      </c>
      <c r="AC6221" t="s">
        <v>52</v>
      </c>
      <c r="AD6221" t="s">
        <v>52</v>
      </c>
      <c r="AE6221" t="s">
        <v>52</v>
      </c>
      <c r="AF6221" t="s">
        <v>52</v>
      </c>
      <c r="AG6221" t="s">
        <v>52</v>
      </c>
      <c r="AH6221">
        <v>3</v>
      </c>
      <c r="AI6221" t="s">
        <v>63</v>
      </c>
      <c r="AJ6221" t="s">
        <v>52</v>
      </c>
      <c r="AK6221" t="s">
        <v>98</v>
      </c>
      <c r="AM6221" t="s">
        <v>62</v>
      </c>
      <c r="AN6221" t="s">
        <v>53</v>
      </c>
      <c r="AP6221">
        <v>0</v>
      </c>
      <c r="AQ6221">
        <v>0</v>
      </c>
      <c r="AR6221">
        <v>4000</v>
      </c>
      <c r="AS6221">
        <v>8000</v>
      </c>
      <c r="AT6221">
        <v>117000</v>
      </c>
      <c r="AU6221">
        <v>0</v>
      </c>
      <c r="AV6221">
        <v>0</v>
      </c>
      <c r="AW6221">
        <v>129000</v>
      </c>
    </row>
    <row r="6222" spans="1:49" x14ac:dyDescent="0.35">
      <c r="A6222" s="2" t="s">
        <v>1617</v>
      </c>
      <c r="B6222">
        <v>16</v>
      </c>
      <c r="C6222">
        <v>1607</v>
      </c>
      <c r="D6222">
        <v>2</v>
      </c>
      <c r="E6222" t="s">
        <v>50</v>
      </c>
      <c r="F6222">
        <v>37</v>
      </c>
      <c r="G6222" t="s">
        <v>51</v>
      </c>
      <c r="H6222" t="s">
        <v>52</v>
      </c>
      <c r="I6222" t="s">
        <v>52</v>
      </c>
      <c r="J6222" t="s">
        <v>53</v>
      </c>
      <c r="K6222" t="s">
        <v>53</v>
      </c>
      <c r="L6222" t="s">
        <v>53</v>
      </c>
      <c r="M6222">
        <v>0</v>
      </c>
      <c r="O6222">
        <v>4</v>
      </c>
      <c r="P6222" s="6">
        <v>4</v>
      </c>
      <c r="Q6222" t="s">
        <v>56</v>
      </c>
      <c r="R6222">
        <v>9</v>
      </c>
      <c r="S6222" s="5">
        <f t="shared" si="97"/>
        <v>1</v>
      </c>
      <c r="T6222" t="s">
        <v>58</v>
      </c>
      <c r="U6222" t="s">
        <v>52</v>
      </c>
      <c r="V6222">
        <v>1</v>
      </c>
      <c r="W6222" t="s">
        <v>52</v>
      </c>
      <c r="X6222">
        <v>2</v>
      </c>
      <c r="AB6222" t="s">
        <v>51</v>
      </c>
      <c r="AC6222" t="s">
        <v>52</v>
      </c>
      <c r="AD6222" t="s">
        <v>52</v>
      </c>
      <c r="AE6222" t="s">
        <v>53</v>
      </c>
      <c r="AF6222" t="s">
        <v>53</v>
      </c>
      <c r="AG6222" t="s">
        <v>52</v>
      </c>
      <c r="AH6222">
        <v>1</v>
      </c>
      <c r="AI6222" t="s">
        <v>65</v>
      </c>
      <c r="AJ6222" t="s">
        <v>52</v>
      </c>
      <c r="AK6222" t="s">
        <v>74</v>
      </c>
      <c r="AM6222" t="s">
        <v>62</v>
      </c>
      <c r="AN6222" t="s">
        <v>53</v>
      </c>
      <c r="AP6222">
        <v>0</v>
      </c>
      <c r="AQ6222">
        <v>0</v>
      </c>
      <c r="AR6222">
        <v>2000</v>
      </c>
      <c r="AS6222">
        <v>4000</v>
      </c>
      <c r="AT6222">
        <v>80000</v>
      </c>
      <c r="AU6222">
        <v>0</v>
      </c>
      <c r="AV6222">
        <v>0</v>
      </c>
      <c r="AW6222">
        <v>86000</v>
      </c>
    </row>
    <row r="6223" spans="1:49" x14ac:dyDescent="0.35">
      <c r="A6223" s="2" t="s">
        <v>1617</v>
      </c>
      <c r="B6223">
        <v>16</v>
      </c>
      <c r="C6223">
        <v>1607</v>
      </c>
      <c r="D6223">
        <v>2</v>
      </c>
      <c r="E6223" t="s">
        <v>50</v>
      </c>
      <c r="F6223">
        <v>37</v>
      </c>
      <c r="G6223" t="s">
        <v>51</v>
      </c>
      <c r="H6223" t="s">
        <v>52</v>
      </c>
      <c r="I6223" t="s">
        <v>52</v>
      </c>
      <c r="J6223" t="s">
        <v>53</v>
      </c>
      <c r="K6223" t="s">
        <v>53</v>
      </c>
      <c r="L6223" t="s">
        <v>53</v>
      </c>
      <c r="M6223">
        <v>0</v>
      </c>
      <c r="O6223">
        <v>4</v>
      </c>
      <c r="P6223" s="6">
        <v>5</v>
      </c>
      <c r="Q6223" t="s">
        <v>56</v>
      </c>
      <c r="R6223">
        <v>7</v>
      </c>
      <c r="S6223" s="5">
        <f t="shared" si="97"/>
        <v>1</v>
      </c>
      <c r="T6223" t="s">
        <v>58</v>
      </c>
      <c r="U6223" t="s">
        <v>52</v>
      </c>
      <c r="V6223">
        <v>1</v>
      </c>
      <c r="W6223" t="s">
        <v>52</v>
      </c>
      <c r="X6223">
        <v>2</v>
      </c>
      <c r="AB6223" t="s">
        <v>51</v>
      </c>
      <c r="AC6223" t="s">
        <v>52</v>
      </c>
      <c r="AD6223" t="s">
        <v>52</v>
      </c>
      <c r="AE6223" t="s">
        <v>53</v>
      </c>
      <c r="AF6223" t="s">
        <v>53</v>
      </c>
      <c r="AG6223" t="s">
        <v>53</v>
      </c>
      <c r="AO6223" t="s">
        <v>190</v>
      </c>
    </row>
    <row r="6224" spans="1:49" x14ac:dyDescent="0.35">
      <c r="A6224" s="2" t="s">
        <v>1617</v>
      </c>
      <c r="B6224">
        <v>16</v>
      </c>
      <c r="C6224">
        <v>1607</v>
      </c>
      <c r="D6224">
        <v>2</v>
      </c>
      <c r="E6224" t="s">
        <v>50</v>
      </c>
      <c r="F6224">
        <v>37</v>
      </c>
      <c r="G6224" t="s">
        <v>51</v>
      </c>
      <c r="H6224" t="s">
        <v>52</v>
      </c>
      <c r="I6224" t="s">
        <v>52</v>
      </c>
      <c r="J6224" t="s">
        <v>53</v>
      </c>
      <c r="K6224" t="s">
        <v>53</v>
      </c>
      <c r="L6224" t="s">
        <v>53</v>
      </c>
      <c r="M6224">
        <v>0</v>
      </c>
      <c r="O6224">
        <v>4</v>
      </c>
      <c r="P6224" s="6">
        <v>6</v>
      </c>
      <c r="Q6224" t="s">
        <v>56</v>
      </c>
      <c r="R6224">
        <v>6</v>
      </c>
      <c r="S6224" s="5">
        <f t="shared" si="97"/>
        <v>1</v>
      </c>
      <c r="T6224" t="s">
        <v>58</v>
      </c>
      <c r="U6224" t="s">
        <v>52</v>
      </c>
      <c r="V6224">
        <v>1</v>
      </c>
      <c r="W6224" t="s">
        <v>52</v>
      </c>
      <c r="X6224">
        <v>2</v>
      </c>
      <c r="AB6224" t="s">
        <v>51</v>
      </c>
      <c r="AC6224" t="s">
        <v>53</v>
      </c>
      <c r="AD6224" t="s">
        <v>52</v>
      </c>
      <c r="AE6224" t="s">
        <v>53</v>
      </c>
      <c r="AF6224" t="s">
        <v>53</v>
      </c>
      <c r="AG6224" t="s">
        <v>53</v>
      </c>
      <c r="AO6224" t="s">
        <v>70</v>
      </c>
    </row>
    <row r="6225" spans="1:49" hidden="1" x14ac:dyDescent="0.35">
      <c r="A6225" s="2" t="s">
        <v>1618</v>
      </c>
      <c r="B6225">
        <v>21</v>
      </c>
      <c r="C6225">
        <v>2106</v>
      </c>
      <c r="D6225">
        <v>2</v>
      </c>
      <c r="P6225" s="2">
        <v>2</v>
      </c>
      <c r="Q6225" t="s">
        <v>56</v>
      </c>
      <c r="R6225">
        <v>53</v>
      </c>
      <c r="S6225" s="5">
        <f t="shared" si="97"/>
        <v>0</v>
      </c>
      <c r="T6225" t="s">
        <v>54</v>
      </c>
      <c r="U6225" t="s">
        <v>53</v>
      </c>
      <c r="W6225" t="s">
        <v>53</v>
      </c>
      <c r="Y6225" t="s">
        <v>92</v>
      </c>
      <c r="AB6225" t="s">
        <v>72</v>
      </c>
      <c r="AD6225" t="s">
        <v>73</v>
      </c>
      <c r="AE6225" t="s">
        <v>53</v>
      </c>
      <c r="AF6225" t="s">
        <v>53</v>
      </c>
      <c r="AG6225" t="s">
        <v>53</v>
      </c>
    </row>
    <row r="6226" spans="1:49" hidden="1" x14ac:dyDescent="0.35">
      <c r="A6226" s="2" t="s">
        <v>1618</v>
      </c>
      <c r="B6226">
        <v>21</v>
      </c>
      <c r="C6226">
        <v>2106</v>
      </c>
      <c r="D6226">
        <v>2</v>
      </c>
      <c r="P6226" s="2">
        <v>3</v>
      </c>
      <c r="Q6226" t="s">
        <v>50</v>
      </c>
      <c r="R6226">
        <v>22</v>
      </c>
      <c r="S6226" s="5">
        <f t="shared" si="97"/>
        <v>0</v>
      </c>
      <c r="T6226" t="s">
        <v>58</v>
      </c>
      <c r="U6226" t="s">
        <v>53</v>
      </c>
      <c r="W6226" t="s">
        <v>52</v>
      </c>
      <c r="X6226">
        <v>2</v>
      </c>
      <c r="Y6226" t="s">
        <v>122</v>
      </c>
      <c r="AB6226" t="s">
        <v>72</v>
      </c>
      <c r="AD6226" t="s">
        <v>73</v>
      </c>
      <c r="AE6226" t="s">
        <v>52</v>
      </c>
      <c r="AF6226" t="s">
        <v>53</v>
      </c>
      <c r="AG6226" t="s">
        <v>52</v>
      </c>
      <c r="AH6226">
        <v>5</v>
      </c>
      <c r="AI6226" t="s">
        <v>78</v>
      </c>
      <c r="AJ6226" t="s">
        <v>53</v>
      </c>
    </row>
    <row r="6227" spans="1:49" hidden="1" x14ac:dyDescent="0.35">
      <c r="A6227" s="2" t="s">
        <v>1619</v>
      </c>
      <c r="B6227">
        <v>25</v>
      </c>
      <c r="C6227">
        <v>2506</v>
      </c>
      <c r="D6227">
        <v>2</v>
      </c>
      <c r="E6227" t="s">
        <v>50</v>
      </c>
      <c r="F6227">
        <v>35</v>
      </c>
      <c r="G6227" t="s">
        <v>72</v>
      </c>
      <c r="I6227" t="s">
        <v>73</v>
      </c>
      <c r="J6227" t="s">
        <v>52</v>
      </c>
      <c r="K6227" t="s">
        <v>52</v>
      </c>
      <c r="L6227" t="s">
        <v>52</v>
      </c>
      <c r="M6227">
        <v>8</v>
      </c>
      <c r="N6227" t="s">
        <v>86</v>
      </c>
      <c r="P6227" s="2">
        <v>1</v>
      </c>
      <c r="Q6227" t="s">
        <v>50</v>
      </c>
      <c r="R6227">
        <v>35</v>
      </c>
      <c r="S6227" s="5">
        <f t="shared" si="97"/>
        <v>0</v>
      </c>
      <c r="T6227" t="s">
        <v>54</v>
      </c>
      <c r="U6227" t="s">
        <v>53</v>
      </c>
      <c r="W6227" t="s">
        <v>53</v>
      </c>
      <c r="Y6227" t="s">
        <v>55</v>
      </c>
      <c r="Z6227" t="s">
        <v>52</v>
      </c>
      <c r="AA6227">
        <v>2</v>
      </c>
      <c r="AB6227" t="s">
        <v>72</v>
      </c>
      <c r="AD6227" t="s">
        <v>73</v>
      </c>
      <c r="AE6227" t="s">
        <v>52</v>
      </c>
      <c r="AF6227" t="s">
        <v>52</v>
      </c>
      <c r="AG6227" t="s">
        <v>52</v>
      </c>
      <c r="AH6227">
        <v>8</v>
      </c>
      <c r="AI6227" t="s">
        <v>86</v>
      </c>
      <c r="AJ6227" t="s">
        <v>53</v>
      </c>
    </row>
    <row r="6228" spans="1:49" hidden="1" x14ac:dyDescent="0.35">
      <c r="A6228" s="2" t="s">
        <v>1619</v>
      </c>
      <c r="B6228">
        <v>25</v>
      </c>
      <c r="C6228">
        <v>2506</v>
      </c>
      <c r="D6228">
        <v>2</v>
      </c>
      <c r="E6228" t="s">
        <v>50</v>
      </c>
      <c r="F6228">
        <v>35</v>
      </c>
      <c r="G6228" t="s">
        <v>72</v>
      </c>
      <c r="I6228" t="s">
        <v>73</v>
      </c>
      <c r="J6228" t="s">
        <v>52</v>
      </c>
      <c r="K6228" t="s">
        <v>52</v>
      </c>
      <c r="L6228" t="s">
        <v>52</v>
      </c>
      <c r="M6228">
        <v>8</v>
      </c>
      <c r="N6228" t="s">
        <v>86</v>
      </c>
      <c r="P6228" s="2">
        <v>2</v>
      </c>
      <c r="Q6228" t="s">
        <v>56</v>
      </c>
      <c r="R6228">
        <v>40</v>
      </c>
      <c r="S6228" s="5">
        <f t="shared" si="97"/>
        <v>0</v>
      </c>
      <c r="T6228" t="s">
        <v>57</v>
      </c>
      <c r="U6228" t="s">
        <v>53</v>
      </c>
      <c r="W6228" t="s">
        <v>53</v>
      </c>
      <c r="Y6228" t="s">
        <v>55</v>
      </c>
      <c r="Z6228" t="s">
        <v>52</v>
      </c>
      <c r="AA6228">
        <v>1</v>
      </c>
      <c r="AB6228" t="s">
        <v>72</v>
      </c>
      <c r="AD6228" t="s">
        <v>73</v>
      </c>
      <c r="AE6228" t="s">
        <v>52</v>
      </c>
      <c r="AF6228" t="s">
        <v>52</v>
      </c>
      <c r="AG6228" t="s">
        <v>52</v>
      </c>
      <c r="AH6228">
        <v>4</v>
      </c>
      <c r="AI6228" t="s">
        <v>63</v>
      </c>
      <c r="AJ6228" t="s">
        <v>53</v>
      </c>
    </row>
    <row r="6229" spans="1:49" hidden="1" x14ac:dyDescent="0.35">
      <c r="A6229" s="2" t="s">
        <v>1620</v>
      </c>
      <c r="B6229">
        <v>5</v>
      </c>
      <c r="C6229">
        <v>505</v>
      </c>
      <c r="D6229">
        <v>2</v>
      </c>
      <c r="E6229" t="s">
        <v>50</v>
      </c>
      <c r="F6229">
        <v>55</v>
      </c>
      <c r="G6229" t="s">
        <v>72</v>
      </c>
      <c r="I6229" t="s">
        <v>73</v>
      </c>
      <c r="J6229" t="s">
        <v>52</v>
      </c>
      <c r="K6229" t="s">
        <v>52</v>
      </c>
      <c r="L6229" t="s">
        <v>52</v>
      </c>
      <c r="M6229">
        <v>4</v>
      </c>
      <c r="N6229" t="s">
        <v>83</v>
      </c>
      <c r="O6229">
        <v>4</v>
      </c>
      <c r="P6229" s="2">
        <v>1</v>
      </c>
      <c r="Q6229" t="s">
        <v>50</v>
      </c>
      <c r="R6229">
        <v>55</v>
      </c>
      <c r="S6229" s="5">
        <f t="shared" si="97"/>
        <v>0</v>
      </c>
      <c r="T6229" t="s">
        <v>54</v>
      </c>
      <c r="U6229" t="s">
        <v>53</v>
      </c>
      <c r="W6229" t="s">
        <v>53</v>
      </c>
      <c r="Y6229" t="s">
        <v>55</v>
      </c>
      <c r="Z6229" t="s">
        <v>52</v>
      </c>
      <c r="AA6229">
        <v>2</v>
      </c>
      <c r="AB6229" t="s">
        <v>72</v>
      </c>
      <c r="AD6229" t="s">
        <v>73</v>
      </c>
      <c r="AE6229" t="s">
        <v>52</v>
      </c>
      <c r="AF6229" t="s">
        <v>52</v>
      </c>
      <c r="AG6229" t="s">
        <v>52</v>
      </c>
      <c r="AH6229">
        <v>4</v>
      </c>
      <c r="AI6229" t="s">
        <v>83</v>
      </c>
      <c r="AJ6229" t="s">
        <v>53</v>
      </c>
    </row>
    <row r="6230" spans="1:49" hidden="1" x14ac:dyDescent="0.35">
      <c r="A6230" s="2" t="s">
        <v>1620</v>
      </c>
      <c r="B6230">
        <v>5</v>
      </c>
      <c r="C6230">
        <v>505</v>
      </c>
      <c r="D6230">
        <v>2</v>
      </c>
      <c r="E6230" t="s">
        <v>50</v>
      </c>
      <c r="F6230">
        <v>55</v>
      </c>
      <c r="G6230" t="s">
        <v>72</v>
      </c>
      <c r="I6230" t="s">
        <v>73</v>
      </c>
      <c r="J6230" t="s">
        <v>52</v>
      </c>
      <c r="K6230" t="s">
        <v>52</v>
      </c>
      <c r="L6230" t="s">
        <v>52</v>
      </c>
      <c r="M6230">
        <v>4</v>
      </c>
      <c r="N6230" t="s">
        <v>83</v>
      </c>
      <c r="O6230">
        <v>4</v>
      </c>
      <c r="P6230" s="2">
        <v>2</v>
      </c>
      <c r="Q6230" t="s">
        <v>56</v>
      </c>
      <c r="R6230">
        <v>45</v>
      </c>
      <c r="S6230" s="5">
        <f t="shared" si="97"/>
        <v>0</v>
      </c>
      <c r="T6230" t="s">
        <v>57</v>
      </c>
      <c r="U6230" t="s">
        <v>53</v>
      </c>
      <c r="W6230" t="s">
        <v>53</v>
      </c>
      <c r="Y6230" t="s">
        <v>55</v>
      </c>
      <c r="Z6230" t="s">
        <v>52</v>
      </c>
      <c r="AA6230">
        <v>1</v>
      </c>
      <c r="AB6230" t="s">
        <v>72</v>
      </c>
      <c r="AD6230" t="s">
        <v>73</v>
      </c>
      <c r="AE6230" t="s">
        <v>53</v>
      </c>
      <c r="AF6230" t="s">
        <v>53</v>
      </c>
      <c r="AG6230" t="s">
        <v>52</v>
      </c>
      <c r="AH6230">
        <v>1</v>
      </c>
      <c r="AI6230" t="s">
        <v>65</v>
      </c>
      <c r="AJ6230" t="s">
        <v>53</v>
      </c>
    </row>
    <row r="6231" spans="1:49" hidden="1" x14ac:dyDescent="0.35">
      <c r="A6231" s="2" t="s">
        <v>1620</v>
      </c>
      <c r="B6231">
        <v>5</v>
      </c>
      <c r="C6231">
        <v>505</v>
      </c>
      <c r="D6231">
        <v>2</v>
      </c>
      <c r="E6231" t="s">
        <v>50</v>
      </c>
      <c r="F6231">
        <v>55</v>
      </c>
      <c r="G6231" t="s">
        <v>72</v>
      </c>
      <c r="I6231" t="s">
        <v>73</v>
      </c>
      <c r="J6231" t="s">
        <v>52</v>
      </c>
      <c r="K6231" t="s">
        <v>52</v>
      </c>
      <c r="L6231" t="s">
        <v>52</v>
      </c>
      <c r="M6231">
        <v>4</v>
      </c>
      <c r="N6231" t="s">
        <v>83</v>
      </c>
      <c r="O6231">
        <v>4</v>
      </c>
      <c r="P6231" s="2">
        <v>3</v>
      </c>
      <c r="Q6231" t="s">
        <v>50</v>
      </c>
      <c r="R6231">
        <v>28</v>
      </c>
      <c r="S6231" s="5">
        <f t="shared" si="97"/>
        <v>0</v>
      </c>
      <c r="T6231" t="s">
        <v>58</v>
      </c>
      <c r="U6231" t="s">
        <v>52</v>
      </c>
      <c r="V6231">
        <v>1</v>
      </c>
      <c r="W6231" t="s">
        <v>52</v>
      </c>
      <c r="X6231">
        <v>2</v>
      </c>
      <c r="Y6231" t="s">
        <v>55</v>
      </c>
      <c r="Z6231" t="s">
        <v>52</v>
      </c>
      <c r="AA6231">
        <v>7</v>
      </c>
      <c r="AB6231" t="s">
        <v>72</v>
      </c>
      <c r="AD6231" t="s">
        <v>73</v>
      </c>
      <c r="AE6231" t="s">
        <v>53</v>
      </c>
      <c r="AF6231" t="s">
        <v>53</v>
      </c>
      <c r="AG6231" t="s">
        <v>52</v>
      </c>
      <c r="AH6231">
        <v>1</v>
      </c>
      <c r="AI6231" t="s">
        <v>65</v>
      </c>
      <c r="AJ6231" t="s">
        <v>53</v>
      </c>
    </row>
    <row r="6232" spans="1:49" x14ac:dyDescent="0.35">
      <c r="A6232" s="2" t="s">
        <v>1620</v>
      </c>
      <c r="B6232">
        <v>5</v>
      </c>
      <c r="C6232">
        <v>505</v>
      </c>
      <c r="D6232">
        <v>2</v>
      </c>
      <c r="E6232" t="s">
        <v>50</v>
      </c>
      <c r="F6232">
        <v>55</v>
      </c>
      <c r="G6232" t="s">
        <v>72</v>
      </c>
      <c r="I6232" t="s">
        <v>73</v>
      </c>
      <c r="J6232" t="s">
        <v>52</v>
      </c>
      <c r="K6232" t="s">
        <v>52</v>
      </c>
      <c r="L6232" t="s">
        <v>52</v>
      </c>
      <c r="M6232">
        <v>4</v>
      </c>
      <c r="N6232" t="s">
        <v>83</v>
      </c>
      <c r="O6232">
        <v>4</v>
      </c>
      <c r="P6232" s="6">
        <v>4</v>
      </c>
      <c r="Q6232" t="s">
        <v>56</v>
      </c>
      <c r="R6232">
        <v>17</v>
      </c>
      <c r="S6232" s="5">
        <f t="shared" si="97"/>
        <v>1</v>
      </c>
      <c r="T6232" t="s">
        <v>58</v>
      </c>
      <c r="U6232" t="s">
        <v>52</v>
      </c>
      <c r="V6232">
        <v>1</v>
      </c>
      <c r="W6232" t="s">
        <v>52</v>
      </c>
      <c r="X6232">
        <v>2</v>
      </c>
      <c r="Y6232" t="s">
        <v>59</v>
      </c>
      <c r="AB6232" t="s">
        <v>72</v>
      </c>
      <c r="AD6232" t="s">
        <v>73</v>
      </c>
      <c r="AE6232" t="s">
        <v>53</v>
      </c>
      <c r="AF6232" t="s">
        <v>53</v>
      </c>
      <c r="AG6232" t="s">
        <v>52</v>
      </c>
      <c r="AH6232">
        <v>2</v>
      </c>
      <c r="AI6232" t="s">
        <v>97</v>
      </c>
      <c r="AJ6232" t="s">
        <v>53</v>
      </c>
      <c r="AO6232" t="s">
        <v>119</v>
      </c>
    </row>
    <row r="6233" spans="1:49" x14ac:dyDescent="0.35">
      <c r="A6233" s="2" t="s">
        <v>1620</v>
      </c>
      <c r="B6233">
        <v>5</v>
      </c>
      <c r="C6233">
        <v>505</v>
      </c>
      <c r="D6233">
        <v>2</v>
      </c>
      <c r="E6233" t="s">
        <v>50</v>
      </c>
      <c r="F6233">
        <v>55</v>
      </c>
      <c r="G6233" t="s">
        <v>72</v>
      </c>
      <c r="I6233" t="s">
        <v>73</v>
      </c>
      <c r="J6233" t="s">
        <v>52</v>
      </c>
      <c r="K6233" t="s">
        <v>52</v>
      </c>
      <c r="L6233" t="s">
        <v>52</v>
      </c>
      <c r="M6233">
        <v>4</v>
      </c>
      <c r="N6233" t="s">
        <v>83</v>
      </c>
      <c r="O6233">
        <v>4</v>
      </c>
      <c r="P6233" s="6">
        <v>5</v>
      </c>
      <c r="Q6233" t="s">
        <v>56</v>
      </c>
      <c r="R6233">
        <v>14</v>
      </c>
      <c r="S6233" s="5">
        <f t="shared" si="97"/>
        <v>1</v>
      </c>
      <c r="T6233" t="s">
        <v>58</v>
      </c>
      <c r="U6233" t="s">
        <v>52</v>
      </c>
      <c r="V6233">
        <v>1</v>
      </c>
      <c r="W6233" t="s">
        <v>52</v>
      </c>
      <c r="X6233">
        <v>2</v>
      </c>
      <c r="Y6233" t="s">
        <v>59</v>
      </c>
      <c r="AB6233" t="s">
        <v>72</v>
      </c>
      <c r="AD6233" t="s">
        <v>73</v>
      </c>
      <c r="AE6233" t="s">
        <v>52</v>
      </c>
      <c r="AF6233" t="s">
        <v>52</v>
      </c>
      <c r="AG6233" t="s">
        <v>52</v>
      </c>
      <c r="AH6233">
        <v>3</v>
      </c>
      <c r="AI6233" t="s">
        <v>97</v>
      </c>
      <c r="AJ6233" t="s">
        <v>52</v>
      </c>
      <c r="AK6233" t="s">
        <v>98</v>
      </c>
      <c r="AM6233" t="s">
        <v>62</v>
      </c>
      <c r="AN6233" t="s">
        <v>53</v>
      </c>
    </row>
    <row r="6234" spans="1:49" x14ac:dyDescent="0.35">
      <c r="A6234" s="2" t="s">
        <v>1620</v>
      </c>
      <c r="B6234">
        <v>5</v>
      </c>
      <c r="C6234">
        <v>505</v>
      </c>
      <c r="D6234">
        <v>2</v>
      </c>
      <c r="E6234" t="s">
        <v>50</v>
      </c>
      <c r="F6234">
        <v>55</v>
      </c>
      <c r="G6234" t="s">
        <v>72</v>
      </c>
      <c r="I6234" t="s">
        <v>73</v>
      </c>
      <c r="J6234" t="s">
        <v>52</v>
      </c>
      <c r="K6234" t="s">
        <v>52</v>
      </c>
      <c r="L6234" t="s">
        <v>52</v>
      </c>
      <c r="M6234">
        <v>4</v>
      </c>
      <c r="N6234" t="s">
        <v>83</v>
      </c>
      <c r="O6234">
        <v>4</v>
      </c>
      <c r="P6234" s="6">
        <v>6</v>
      </c>
      <c r="Q6234" t="s">
        <v>50</v>
      </c>
      <c r="R6234">
        <v>10</v>
      </c>
      <c r="S6234" s="5">
        <f t="shared" si="97"/>
        <v>1</v>
      </c>
      <c r="T6234" t="s">
        <v>58</v>
      </c>
      <c r="U6234" t="s">
        <v>52</v>
      </c>
      <c r="V6234">
        <v>1</v>
      </c>
      <c r="W6234" t="s">
        <v>52</v>
      </c>
      <c r="X6234">
        <v>2</v>
      </c>
      <c r="AB6234" t="s">
        <v>72</v>
      </c>
      <c r="AD6234" t="s">
        <v>73</v>
      </c>
      <c r="AE6234" t="s">
        <v>53</v>
      </c>
      <c r="AF6234" t="s">
        <v>53</v>
      </c>
      <c r="AG6234" t="s">
        <v>52</v>
      </c>
      <c r="AH6234">
        <v>2</v>
      </c>
      <c r="AI6234" t="s">
        <v>67</v>
      </c>
      <c r="AJ6234" t="s">
        <v>52</v>
      </c>
      <c r="AK6234" t="s">
        <v>74</v>
      </c>
      <c r="AM6234" t="s">
        <v>62</v>
      </c>
      <c r="AN6234" t="s">
        <v>53</v>
      </c>
    </row>
    <row r="6235" spans="1:49" hidden="1" x14ac:dyDescent="0.35">
      <c r="A6235" s="2" t="s">
        <v>1620</v>
      </c>
      <c r="B6235">
        <v>5</v>
      </c>
      <c r="C6235">
        <v>505</v>
      </c>
      <c r="D6235">
        <v>2</v>
      </c>
      <c r="E6235" t="s">
        <v>50</v>
      </c>
      <c r="F6235">
        <v>55</v>
      </c>
      <c r="G6235" t="s">
        <v>72</v>
      </c>
      <c r="I6235" t="s">
        <v>73</v>
      </c>
      <c r="J6235" t="s">
        <v>52</v>
      </c>
      <c r="K6235" t="s">
        <v>52</v>
      </c>
      <c r="L6235" t="s">
        <v>52</v>
      </c>
      <c r="M6235">
        <v>4</v>
      </c>
      <c r="N6235" t="s">
        <v>83</v>
      </c>
      <c r="O6235">
        <v>4</v>
      </c>
      <c r="P6235" s="2">
        <v>7</v>
      </c>
      <c r="Q6235" t="s">
        <v>56</v>
      </c>
      <c r="R6235">
        <v>30</v>
      </c>
      <c r="S6235" s="5">
        <f t="shared" si="97"/>
        <v>0</v>
      </c>
      <c r="T6235" t="s">
        <v>99</v>
      </c>
      <c r="U6235" t="s">
        <v>53</v>
      </c>
      <c r="W6235" t="s">
        <v>53</v>
      </c>
      <c r="Y6235" t="s">
        <v>55</v>
      </c>
      <c r="Z6235" t="s">
        <v>52</v>
      </c>
      <c r="AA6235">
        <v>3</v>
      </c>
      <c r="AB6235" t="s">
        <v>72</v>
      </c>
      <c r="AD6235" t="s">
        <v>73</v>
      </c>
      <c r="AE6235" t="s">
        <v>52</v>
      </c>
      <c r="AF6235" t="s">
        <v>52</v>
      </c>
      <c r="AG6235" t="s">
        <v>52</v>
      </c>
      <c r="AH6235">
        <v>2</v>
      </c>
      <c r="AI6235" t="s">
        <v>97</v>
      </c>
      <c r="AJ6235" t="s">
        <v>53</v>
      </c>
    </row>
    <row r="6236" spans="1:49" hidden="1" x14ac:dyDescent="0.35">
      <c r="A6236" s="2" t="s">
        <v>1620</v>
      </c>
      <c r="B6236">
        <v>5</v>
      </c>
      <c r="C6236">
        <v>505</v>
      </c>
      <c r="D6236">
        <v>2</v>
      </c>
      <c r="E6236" t="s">
        <v>50</v>
      </c>
      <c r="F6236">
        <v>55</v>
      </c>
      <c r="G6236" t="s">
        <v>72</v>
      </c>
      <c r="I6236" t="s">
        <v>73</v>
      </c>
      <c r="J6236" t="s">
        <v>52</v>
      </c>
      <c r="K6236" t="s">
        <v>52</v>
      </c>
      <c r="L6236" t="s">
        <v>52</v>
      </c>
      <c r="M6236">
        <v>4</v>
      </c>
      <c r="N6236" t="s">
        <v>83</v>
      </c>
      <c r="O6236">
        <v>4</v>
      </c>
      <c r="P6236" s="2">
        <v>8</v>
      </c>
      <c r="Q6236" t="s">
        <v>56</v>
      </c>
      <c r="R6236">
        <v>9</v>
      </c>
      <c r="S6236" s="5">
        <f t="shared" si="97"/>
        <v>0</v>
      </c>
      <c r="T6236" t="s">
        <v>102</v>
      </c>
      <c r="U6236" t="s">
        <v>52</v>
      </c>
      <c r="V6236">
        <v>3</v>
      </c>
      <c r="W6236" t="s">
        <v>52</v>
      </c>
      <c r="X6236">
        <v>7</v>
      </c>
      <c r="AB6236" t="s">
        <v>72</v>
      </c>
      <c r="AD6236" t="s">
        <v>73</v>
      </c>
      <c r="AE6236" t="s">
        <v>52</v>
      </c>
      <c r="AF6236" t="s">
        <v>52</v>
      </c>
      <c r="AG6236" t="s">
        <v>52</v>
      </c>
      <c r="AH6236">
        <v>2</v>
      </c>
      <c r="AI6236" t="s">
        <v>65</v>
      </c>
      <c r="AJ6236" t="s">
        <v>52</v>
      </c>
      <c r="AK6236" t="s">
        <v>66</v>
      </c>
      <c r="AM6236" t="s">
        <v>62</v>
      </c>
      <c r="AN6236" t="s">
        <v>53</v>
      </c>
    </row>
    <row r="6237" spans="1:49" hidden="1" x14ac:dyDescent="0.35">
      <c r="A6237" s="2" t="s">
        <v>1621</v>
      </c>
      <c r="B6237">
        <v>1</v>
      </c>
      <c r="C6237">
        <v>109</v>
      </c>
      <c r="D6237">
        <v>1</v>
      </c>
      <c r="E6237" t="s">
        <v>50</v>
      </c>
      <c r="F6237">
        <v>40</v>
      </c>
      <c r="G6237" t="s">
        <v>72</v>
      </c>
      <c r="I6237" t="s">
        <v>52</v>
      </c>
      <c r="J6237" t="s">
        <v>52</v>
      </c>
      <c r="K6237" t="s">
        <v>52</v>
      </c>
      <c r="L6237" t="s">
        <v>52</v>
      </c>
      <c r="M6237">
        <v>16</v>
      </c>
      <c r="N6237" t="s">
        <v>140</v>
      </c>
      <c r="O6237">
        <v>2</v>
      </c>
      <c r="P6237" s="2">
        <v>1</v>
      </c>
      <c r="Q6237" t="s">
        <v>50</v>
      </c>
      <c r="R6237">
        <v>40</v>
      </c>
      <c r="S6237" s="5">
        <f t="shared" si="97"/>
        <v>0</v>
      </c>
      <c r="T6237" t="s">
        <v>54</v>
      </c>
      <c r="U6237" t="s">
        <v>53</v>
      </c>
      <c r="W6237" t="s">
        <v>53</v>
      </c>
      <c r="Y6237" t="s">
        <v>55</v>
      </c>
      <c r="Z6237" t="s">
        <v>52</v>
      </c>
      <c r="AA6237">
        <v>2</v>
      </c>
      <c r="AB6237" t="s">
        <v>72</v>
      </c>
      <c r="AD6237" t="s">
        <v>52</v>
      </c>
      <c r="AE6237" t="s">
        <v>52</v>
      </c>
      <c r="AF6237" t="s">
        <v>52</v>
      </c>
      <c r="AG6237" t="s">
        <v>52</v>
      </c>
      <c r="AH6237">
        <v>16</v>
      </c>
      <c r="AI6237" t="s">
        <v>140</v>
      </c>
      <c r="AJ6237" t="s">
        <v>53</v>
      </c>
    </row>
    <row r="6238" spans="1:49" hidden="1" x14ac:dyDescent="0.35">
      <c r="A6238" s="2" t="s">
        <v>1621</v>
      </c>
      <c r="B6238">
        <v>1</v>
      </c>
      <c r="C6238">
        <v>109</v>
      </c>
      <c r="D6238">
        <v>1</v>
      </c>
      <c r="E6238" t="s">
        <v>50</v>
      </c>
      <c r="F6238">
        <v>40</v>
      </c>
      <c r="G6238" t="s">
        <v>72</v>
      </c>
      <c r="I6238" t="s">
        <v>52</v>
      </c>
      <c r="J6238" t="s">
        <v>52</v>
      </c>
      <c r="K6238" t="s">
        <v>52</v>
      </c>
      <c r="L6238" t="s">
        <v>52</v>
      </c>
      <c r="M6238">
        <v>16</v>
      </c>
      <c r="N6238" t="s">
        <v>140</v>
      </c>
      <c r="O6238">
        <v>2</v>
      </c>
      <c r="P6238" s="2">
        <v>2</v>
      </c>
      <c r="Q6238" t="s">
        <v>56</v>
      </c>
      <c r="R6238">
        <v>31</v>
      </c>
      <c r="S6238" s="5">
        <f t="shared" si="97"/>
        <v>0</v>
      </c>
      <c r="T6238" t="s">
        <v>57</v>
      </c>
      <c r="U6238" t="s">
        <v>53</v>
      </c>
      <c r="W6238" t="s">
        <v>53</v>
      </c>
      <c r="Y6238" t="s">
        <v>55</v>
      </c>
      <c r="Z6238" t="s">
        <v>52</v>
      </c>
      <c r="AA6238">
        <v>1</v>
      </c>
      <c r="AB6238" t="s">
        <v>72</v>
      </c>
      <c r="AD6238" t="s">
        <v>73</v>
      </c>
      <c r="AE6238" t="s">
        <v>52</v>
      </c>
      <c r="AF6238" t="s">
        <v>52</v>
      </c>
      <c r="AG6238" t="s">
        <v>52</v>
      </c>
      <c r="AH6238">
        <v>8</v>
      </c>
      <c r="AI6238" t="s">
        <v>60</v>
      </c>
      <c r="AJ6238" t="s">
        <v>53</v>
      </c>
    </row>
    <row r="6239" spans="1:49" x14ac:dyDescent="0.35">
      <c r="A6239" s="2" t="s">
        <v>1621</v>
      </c>
      <c r="B6239">
        <v>1</v>
      </c>
      <c r="C6239">
        <v>109</v>
      </c>
      <c r="D6239">
        <v>1</v>
      </c>
      <c r="E6239" t="s">
        <v>50</v>
      </c>
      <c r="F6239">
        <v>40</v>
      </c>
      <c r="G6239" t="s">
        <v>72</v>
      </c>
      <c r="I6239" t="s">
        <v>52</v>
      </c>
      <c r="J6239" t="s">
        <v>52</v>
      </c>
      <c r="K6239" t="s">
        <v>52</v>
      </c>
      <c r="L6239" t="s">
        <v>52</v>
      </c>
      <c r="M6239">
        <v>16</v>
      </c>
      <c r="N6239" t="s">
        <v>140</v>
      </c>
      <c r="O6239">
        <v>2</v>
      </c>
      <c r="P6239" s="6">
        <v>3</v>
      </c>
      <c r="Q6239" t="s">
        <v>50</v>
      </c>
      <c r="R6239">
        <v>10</v>
      </c>
      <c r="S6239" s="5">
        <f t="shared" si="97"/>
        <v>1</v>
      </c>
      <c r="T6239" t="s">
        <v>58</v>
      </c>
      <c r="U6239" t="s">
        <v>52</v>
      </c>
      <c r="V6239">
        <v>1</v>
      </c>
      <c r="W6239" t="s">
        <v>52</v>
      </c>
      <c r="X6239">
        <v>2</v>
      </c>
      <c r="AB6239" t="s">
        <v>72</v>
      </c>
      <c r="AD6239" t="s">
        <v>73</v>
      </c>
      <c r="AE6239" t="s">
        <v>52</v>
      </c>
      <c r="AF6239" t="s">
        <v>52</v>
      </c>
      <c r="AG6239" t="s">
        <v>52</v>
      </c>
      <c r="AH6239">
        <v>4</v>
      </c>
      <c r="AI6239" t="s">
        <v>83</v>
      </c>
      <c r="AJ6239" t="s">
        <v>52</v>
      </c>
      <c r="AK6239" t="s">
        <v>84</v>
      </c>
      <c r="AM6239" t="s">
        <v>62</v>
      </c>
      <c r="AN6239" t="s">
        <v>52</v>
      </c>
      <c r="AP6239">
        <v>0</v>
      </c>
      <c r="AQ6239">
        <v>960000</v>
      </c>
      <c r="AR6239">
        <v>49000</v>
      </c>
      <c r="AS6239">
        <v>40000</v>
      </c>
      <c r="AT6239">
        <v>0</v>
      </c>
      <c r="AU6239">
        <v>0</v>
      </c>
      <c r="AV6239">
        <v>0</v>
      </c>
      <c r="AW6239">
        <v>1049000</v>
      </c>
    </row>
    <row r="6240" spans="1:49" x14ac:dyDescent="0.35">
      <c r="A6240" s="2" t="s">
        <v>1621</v>
      </c>
      <c r="B6240">
        <v>1</v>
      </c>
      <c r="C6240">
        <v>109</v>
      </c>
      <c r="D6240">
        <v>1</v>
      </c>
      <c r="E6240" t="s">
        <v>50</v>
      </c>
      <c r="F6240">
        <v>40</v>
      </c>
      <c r="G6240" t="s">
        <v>72</v>
      </c>
      <c r="I6240" t="s">
        <v>52</v>
      </c>
      <c r="J6240" t="s">
        <v>52</v>
      </c>
      <c r="K6240" t="s">
        <v>52</v>
      </c>
      <c r="L6240" t="s">
        <v>52</v>
      </c>
      <c r="M6240">
        <v>16</v>
      </c>
      <c r="N6240" t="s">
        <v>140</v>
      </c>
      <c r="O6240">
        <v>2</v>
      </c>
      <c r="P6240" s="6">
        <v>4</v>
      </c>
      <c r="Q6240" t="s">
        <v>56</v>
      </c>
      <c r="R6240">
        <v>7</v>
      </c>
      <c r="S6240" s="5">
        <f t="shared" si="97"/>
        <v>1</v>
      </c>
      <c r="T6240" t="s">
        <v>58</v>
      </c>
      <c r="U6240" t="s">
        <v>52</v>
      </c>
      <c r="V6240">
        <v>1</v>
      </c>
      <c r="W6240" t="s">
        <v>52</v>
      </c>
      <c r="X6240">
        <v>2</v>
      </c>
      <c r="AB6240" t="s">
        <v>72</v>
      </c>
      <c r="AD6240" t="s">
        <v>73</v>
      </c>
      <c r="AE6240" t="s">
        <v>52</v>
      </c>
      <c r="AF6240" t="s">
        <v>52</v>
      </c>
      <c r="AG6240" t="s">
        <v>52</v>
      </c>
      <c r="AH6240">
        <v>1</v>
      </c>
      <c r="AI6240" t="s">
        <v>65</v>
      </c>
      <c r="AJ6240" t="s">
        <v>52</v>
      </c>
      <c r="AK6240" t="s">
        <v>66</v>
      </c>
      <c r="AM6240" t="s">
        <v>62</v>
      </c>
      <c r="AN6240" t="s">
        <v>52</v>
      </c>
      <c r="AP6240">
        <v>0</v>
      </c>
      <c r="AQ6240">
        <v>480000</v>
      </c>
      <c r="AR6240">
        <v>12000</v>
      </c>
      <c r="AS6240">
        <v>44000</v>
      </c>
      <c r="AT6240">
        <v>0</v>
      </c>
      <c r="AU6240">
        <v>0</v>
      </c>
      <c r="AV6240">
        <v>0</v>
      </c>
      <c r="AW6240">
        <v>536000</v>
      </c>
    </row>
    <row r="6241" spans="1:41" hidden="1" x14ac:dyDescent="0.35">
      <c r="A6241" s="2" t="s">
        <v>1622</v>
      </c>
      <c r="B6241">
        <v>17</v>
      </c>
      <c r="C6241">
        <v>1709</v>
      </c>
      <c r="D6241">
        <v>1</v>
      </c>
      <c r="E6241" t="s">
        <v>50</v>
      </c>
      <c r="F6241">
        <v>46</v>
      </c>
      <c r="G6241" t="s">
        <v>72</v>
      </c>
      <c r="I6241" t="s">
        <v>73</v>
      </c>
      <c r="J6241" t="s">
        <v>52</v>
      </c>
      <c r="K6241" t="s">
        <v>52</v>
      </c>
      <c r="L6241" t="s">
        <v>52</v>
      </c>
      <c r="M6241">
        <v>2</v>
      </c>
      <c r="N6241" t="s">
        <v>97</v>
      </c>
      <c r="P6241" s="2">
        <v>1</v>
      </c>
      <c r="Q6241" t="s">
        <v>50</v>
      </c>
      <c r="R6241">
        <v>46</v>
      </c>
      <c r="S6241" s="5">
        <f t="shared" si="97"/>
        <v>0</v>
      </c>
      <c r="T6241" t="s">
        <v>54</v>
      </c>
      <c r="U6241" t="s">
        <v>53</v>
      </c>
      <c r="W6241" t="s">
        <v>53</v>
      </c>
      <c r="Y6241" t="s">
        <v>55</v>
      </c>
      <c r="Z6241" t="s">
        <v>52</v>
      </c>
      <c r="AA6241">
        <v>2</v>
      </c>
      <c r="AB6241" t="s">
        <v>72</v>
      </c>
      <c r="AD6241" t="s">
        <v>73</v>
      </c>
      <c r="AE6241" t="s">
        <v>52</v>
      </c>
      <c r="AF6241" t="s">
        <v>52</v>
      </c>
      <c r="AG6241" t="s">
        <v>52</v>
      </c>
      <c r="AH6241">
        <v>2</v>
      </c>
      <c r="AI6241" t="s">
        <v>97</v>
      </c>
      <c r="AJ6241" t="s">
        <v>53</v>
      </c>
    </row>
    <row r="6242" spans="1:41" hidden="1" x14ac:dyDescent="0.35">
      <c r="A6242" s="2" t="s">
        <v>1622</v>
      </c>
      <c r="B6242">
        <v>17</v>
      </c>
      <c r="C6242">
        <v>1709</v>
      </c>
      <c r="D6242">
        <v>1</v>
      </c>
      <c r="E6242" t="s">
        <v>50</v>
      </c>
      <c r="F6242">
        <v>46</v>
      </c>
      <c r="G6242" t="s">
        <v>72</v>
      </c>
      <c r="I6242" t="s">
        <v>73</v>
      </c>
      <c r="J6242" t="s">
        <v>52</v>
      </c>
      <c r="K6242" t="s">
        <v>52</v>
      </c>
      <c r="L6242" t="s">
        <v>52</v>
      </c>
      <c r="M6242">
        <v>2</v>
      </c>
      <c r="N6242" t="s">
        <v>97</v>
      </c>
      <c r="P6242" s="2">
        <v>2</v>
      </c>
      <c r="Q6242" t="s">
        <v>56</v>
      </c>
      <c r="R6242">
        <v>44</v>
      </c>
      <c r="S6242" s="5">
        <f t="shared" si="97"/>
        <v>0</v>
      </c>
      <c r="T6242" t="s">
        <v>57</v>
      </c>
      <c r="U6242" t="s">
        <v>53</v>
      </c>
      <c r="W6242" t="s">
        <v>53</v>
      </c>
      <c r="Y6242" t="s">
        <v>55</v>
      </c>
      <c r="Z6242" t="s">
        <v>52</v>
      </c>
      <c r="AA6242">
        <v>1</v>
      </c>
      <c r="AB6242" t="s">
        <v>72</v>
      </c>
      <c r="AD6242" t="s">
        <v>73</v>
      </c>
      <c r="AE6242" t="s">
        <v>53</v>
      </c>
      <c r="AF6242" t="s">
        <v>53</v>
      </c>
      <c r="AG6242" t="s">
        <v>52</v>
      </c>
      <c r="AH6242">
        <v>2</v>
      </c>
      <c r="AI6242" t="s">
        <v>65</v>
      </c>
      <c r="AJ6242" t="s">
        <v>53</v>
      </c>
    </row>
    <row r="6243" spans="1:41" hidden="1" x14ac:dyDescent="0.35">
      <c r="A6243" s="2" t="s">
        <v>1622</v>
      </c>
      <c r="B6243">
        <v>17</v>
      </c>
      <c r="C6243">
        <v>1709</v>
      </c>
      <c r="D6243">
        <v>1</v>
      </c>
      <c r="E6243" t="s">
        <v>50</v>
      </c>
      <c r="F6243">
        <v>46</v>
      </c>
      <c r="G6243" t="s">
        <v>72</v>
      </c>
      <c r="I6243" t="s">
        <v>73</v>
      </c>
      <c r="J6243" t="s">
        <v>52</v>
      </c>
      <c r="K6243" t="s">
        <v>52</v>
      </c>
      <c r="L6243" t="s">
        <v>52</v>
      </c>
      <c r="M6243">
        <v>2</v>
      </c>
      <c r="N6243" t="s">
        <v>97</v>
      </c>
      <c r="P6243" s="2">
        <v>3</v>
      </c>
      <c r="Q6243" t="s">
        <v>50</v>
      </c>
      <c r="R6243">
        <v>18</v>
      </c>
      <c r="S6243" s="5">
        <f t="shared" si="97"/>
        <v>0</v>
      </c>
      <c r="T6243" t="s">
        <v>58</v>
      </c>
      <c r="U6243" t="s">
        <v>52</v>
      </c>
      <c r="V6243">
        <v>1</v>
      </c>
      <c r="W6243" t="s">
        <v>52</v>
      </c>
      <c r="X6243">
        <v>2</v>
      </c>
      <c r="Y6243" t="s">
        <v>59</v>
      </c>
      <c r="AB6243" t="s">
        <v>72</v>
      </c>
      <c r="AD6243" t="s">
        <v>73</v>
      </c>
      <c r="AE6243" t="s">
        <v>52</v>
      </c>
      <c r="AF6243" t="s">
        <v>52</v>
      </c>
      <c r="AG6243" t="s">
        <v>52</v>
      </c>
      <c r="AH6243">
        <v>6</v>
      </c>
      <c r="AI6243" t="s">
        <v>79</v>
      </c>
      <c r="AJ6243" t="s">
        <v>53</v>
      </c>
    </row>
    <row r="6244" spans="1:41" hidden="1" x14ac:dyDescent="0.35">
      <c r="A6244" s="2" t="s">
        <v>1623</v>
      </c>
      <c r="B6244">
        <v>6</v>
      </c>
      <c r="C6244">
        <v>601</v>
      </c>
      <c r="D6244">
        <v>2</v>
      </c>
      <c r="E6244" t="s">
        <v>50</v>
      </c>
      <c r="F6244">
        <v>44</v>
      </c>
      <c r="G6244" t="s">
        <v>72</v>
      </c>
      <c r="I6244" t="s">
        <v>73</v>
      </c>
      <c r="J6244" t="s">
        <v>52</v>
      </c>
      <c r="K6244" t="s">
        <v>52</v>
      </c>
      <c r="L6244" t="s">
        <v>52</v>
      </c>
      <c r="M6244">
        <v>4</v>
      </c>
      <c r="N6244" t="s">
        <v>83</v>
      </c>
      <c r="O6244">
        <v>3</v>
      </c>
      <c r="P6244" s="2">
        <v>1</v>
      </c>
      <c r="Q6244" t="s">
        <v>50</v>
      </c>
      <c r="R6244">
        <v>44</v>
      </c>
      <c r="S6244" s="5">
        <f t="shared" si="97"/>
        <v>0</v>
      </c>
      <c r="T6244" t="s">
        <v>54</v>
      </c>
      <c r="U6244" t="s">
        <v>53</v>
      </c>
      <c r="W6244" t="s">
        <v>53</v>
      </c>
      <c r="Y6244" t="s">
        <v>55</v>
      </c>
      <c r="Z6244" t="s">
        <v>52</v>
      </c>
      <c r="AA6244">
        <v>2</v>
      </c>
      <c r="AB6244" t="s">
        <v>72</v>
      </c>
      <c r="AD6244" t="s">
        <v>73</v>
      </c>
      <c r="AE6244" t="s">
        <v>52</v>
      </c>
      <c r="AF6244" t="s">
        <v>52</v>
      </c>
      <c r="AG6244" t="s">
        <v>52</v>
      </c>
      <c r="AH6244">
        <v>4</v>
      </c>
      <c r="AI6244" t="s">
        <v>83</v>
      </c>
      <c r="AJ6244" t="s">
        <v>53</v>
      </c>
    </row>
    <row r="6245" spans="1:41" hidden="1" x14ac:dyDescent="0.35">
      <c r="A6245" s="2" t="s">
        <v>1623</v>
      </c>
      <c r="B6245">
        <v>6</v>
      </c>
      <c r="C6245">
        <v>601</v>
      </c>
      <c r="D6245">
        <v>2</v>
      </c>
      <c r="E6245" t="s">
        <v>50</v>
      </c>
      <c r="F6245">
        <v>44</v>
      </c>
      <c r="G6245" t="s">
        <v>72</v>
      </c>
      <c r="I6245" t="s">
        <v>73</v>
      </c>
      <c r="J6245" t="s">
        <v>52</v>
      </c>
      <c r="K6245" t="s">
        <v>52</v>
      </c>
      <c r="L6245" t="s">
        <v>52</v>
      </c>
      <c r="M6245">
        <v>4</v>
      </c>
      <c r="N6245" t="s">
        <v>83</v>
      </c>
      <c r="O6245">
        <v>3</v>
      </c>
      <c r="P6245" s="2">
        <v>2</v>
      </c>
      <c r="Q6245" t="s">
        <v>56</v>
      </c>
      <c r="R6245">
        <v>54</v>
      </c>
      <c r="S6245" s="5">
        <f t="shared" si="97"/>
        <v>0</v>
      </c>
      <c r="T6245" t="s">
        <v>57</v>
      </c>
      <c r="U6245" t="s">
        <v>53</v>
      </c>
      <c r="W6245" t="s">
        <v>53</v>
      </c>
      <c r="Y6245" t="s">
        <v>55</v>
      </c>
      <c r="Z6245" t="s">
        <v>52</v>
      </c>
      <c r="AA6245">
        <v>1</v>
      </c>
      <c r="AB6245" t="s">
        <v>72</v>
      </c>
      <c r="AD6245" t="s">
        <v>73</v>
      </c>
      <c r="AE6245" t="s">
        <v>52</v>
      </c>
      <c r="AF6245" t="s">
        <v>52</v>
      </c>
      <c r="AG6245" t="s">
        <v>52</v>
      </c>
      <c r="AH6245">
        <v>4</v>
      </c>
      <c r="AI6245" t="s">
        <v>83</v>
      </c>
      <c r="AJ6245" t="s">
        <v>53</v>
      </c>
    </row>
    <row r="6246" spans="1:41" hidden="1" x14ac:dyDescent="0.35">
      <c r="A6246" s="2" t="s">
        <v>1623</v>
      </c>
      <c r="B6246">
        <v>6</v>
      </c>
      <c r="C6246">
        <v>601</v>
      </c>
      <c r="D6246">
        <v>2</v>
      </c>
      <c r="E6246" t="s">
        <v>50</v>
      </c>
      <c r="F6246">
        <v>44</v>
      </c>
      <c r="G6246" t="s">
        <v>72</v>
      </c>
      <c r="I6246" t="s">
        <v>73</v>
      </c>
      <c r="J6246" t="s">
        <v>52</v>
      </c>
      <c r="K6246" t="s">
        <v>52</v>
      </c>
      <c r="L6246" t="s">
        <v>52</v>
      </c>
      <c r="M6246">
        <v>4</v>
      </c>
      <c r="N6246" t="s">
        <v>83</v>
      </c>
      <c r="O6246">
        <v>3</v>
      </c>
      <c r="P6246" s="2">
        <v>3</v>
      </c>
      <c r="Q6246" t="s">
        <v>50</v>
      </c>
      <c r="R6246">
        <v>29</v>
      </c>
      <c r="S6246" s="5">
        <f t="shared" si="97"/>
        <v>0</v>
      </c>
      <c r="T6246" t="s">
        <v>58</v>
      </c>
      <c r="U6246" t="s">
        <v>52</v>
      </c>
      <c r="V6246">
        <v>1</v>
      </c>
      <c r="W6246" t="s">
        <v>52</v>
      </c>
      <c r="X6246">
        <v>2</v>
      </c>
      <c r="Y6246" t="s">
        <v>55</v>
      </c>
      <c r="Z6246" t="s">
        <v>52</v>
      </c>
      <c r="AA6246">
        <v>7</v>
      </c>
      <c r="AB6246" t="s">
        <v>72</v>
      </c>
      <c r="AD6246" t="s">
        <v>73</v>
      </c>
      <c r="AE6246" t="s">
        <v>53</v>
      </c>
      <c r="AF6246" t="s">
        <v>53</v>
      </c>
      <c r="AG6246" t="s">
        <v>53</v>
      </c>
    </row>
    <row r="6247" spans="1:41" x14ac:dyDescent="0.35">
      <c r="A6247" s="2" t="s">
        <v>1623</v>
      </c>
      <c r="B6247">
        <v>6</v>
      </c>
      <c r="C6247">
        <v>601</v>
      </c>
      <c r="D6247">
        <v>2</v>
      </c>
      <c r="E6247" t="s">
        <v>50</v>
      </c>
      <c r="F6247">
        <v>44</v>
      </c>
      <c r="G6247" t="s">
        <v>72</v>
      </c>
      <c r="I6247" t="s">
        <v>73</v>
      </c>
      <c r="J6247" t="s">
        <v>52</v>
      </c>
      <c r="K6247" t="s">
        <v>52</v>
      </c>
      <c r="L6247" t="s">
        <v>52</v>
      </c>
      <c r="M6247">
        <v>4</v>
      </c>
      <c r="N6247" t="s">
        <v>83</v>
      </c>
      <c r="O6247">
        <v>3</v>
      </c>
      <c r="P6247" s="6">
        <v>4</v>
      </c>
      <c r="Q6247" t="s">
        <v>50</v>
      </c>
      <c r="R6247">
        <v>15</v>
      </c>
      <c r="S6247" s="5">
        <f t="shared" si="97"/>
        <v>1</v>
      </c>
      <c r="T6247" t="s">
        <v>58</v>
      </c>
      <c r="U6247" t="s">
        <v>52</v>
      </c>
      <c r="V6247">
        <v>1</v>
      </c>
      <c r="W6247" t="s">
        <v>52</v>
      </c>
      <c r="X6247">
        <v>2</v>
      </c>
      <c r="Y6247" t="s">
        <v>55</v>
      </c>
      <c r="Z6247" t="s">
        <v>53</v>
      </c>
      <c r="AB6247" t="s">
        <v>72</v>
      </c>
      <c r="AD6247" t="s">
        <v>73</v>
      </c>
      <c r="AE6247" t="s">
        <v>53</v>
      </c>
      <c r="AF6247" t="s">
        <v>53</v>
      </c>
      <c r="AG6247" t="s">
        <v>53</v>
      </c>
      <c r="AO6247" t="s">
        <v>190</v>
      </c>
    </row>
    <row r="6248" spans="1:41" hidden="1" x14ac:dyDescent="0.35">
      <c r="A6248" s="2" t="s">
        <v>1623</v>
      </c>
      <c r="B6248">
        <v>6</v>
      </c>
      <c r="C6248">
        <v>601</v>
      </c>
      <c r="D6248">
        <v>2</v>
      </c>
      <c r="E6248" t="s">
        <v>50</v>
      </c>
      <c r="F6248">
        <v>44</v>
      </c>
      <c r="G6248" t="s">
        <v>72</v>
      </c>
      <c r="I6248" t="s">
        <v>73</v>
      </c>
      <c r="J6248" t="s">
        <v>52</v>
      </c>
      <c r="K6248" t="s">
        <v>52</v>
      </c>
      <c r="L6248" t="s">
        <v>52</v>
      </c>
      <c r="M6248">
        <v>4</v>
      </c>
      <c r="N6248" t="s">
        <v>83</v>
      </c>
      <c r="O6248">
        <v>3</v>
      </c>
      <c r="P6248" s="2">
        <v>5</v>
      </c>
      <c r="Q6248" t="s">
        <v>56</v>
      </c>
      <c r="R6248">
        <v>5</v>
      </c>
      <c r="S6248" s="5">
        <f t="shared" si="97"/>
        <v>0</v>
      </c>
      <c r="T6248" t="s">
        <v>102</v>
      </c>
      <c r="U6248" t="s">
        <v>52</v>
      </c>
      <c r="V6248">
        <v>3</v>
      </c>
      <c r="W6248" t="s">
        <v>52</v>
      </c>
      <c r="X6248">
        <v>7</v>
      </c>
      <c r="AB6248" t="s">
        <v>72</v>
      </c>
      <c r="AD6248" t="s">
        <v>73</v>
      </c>
      <c r="AE6248" t="s">
        <v>53</v>
      </c>
      <c r="AF6248" t="s">
        <v>53</v>
      </c>
      <c r="AG6248" t="s">
        <v>53</v>
      </c>
      <c r="AO6248" t="s">
        <v>70</v>
      </c>
    </row>
    <row r="6249" spans="1:41" hidden="1" x14ac:dyDescent="0.35">
      <c r="A6249" s="2" t="s">
        <v>1623</v>
      </c>
      <c r="B6249">
        <v>6</v>
      </c>
      <c r="C6249">
        <v>601</v>
      </c>
      <c r="D6249">
        <v>2</v>
      </c>
      <c r="E6249" t="s">
        <v>50</v>
      </c>
      <c r="F6249">
        <v>44</v>
      </c>
      <c r="G6249" t="s">
        <v>72</v>
      </c>
      <c r="I6249" t="s">
        <v>73</v>
      </c>
      <c r="J6249" t="s">
        <v>52</v>
      </c>
      <c r="K6249" t="s">
        <v>52</v>
      </c>
      <c r="L6249" t="s">
        <v>52</v>
      </c>
      <c r="M6249">
        <v>4</v>
      </c>
      <c r="N6249" t="s">
        <v>83</v>
      </c>
      <c r="O6249">
        <v>3</v>
      </c>
      <c r="P6249" s="2">
        <v>6</v>
      </c>
      <c r="Q6249" t="s">
        <v>56</v>
      </c>
      <c r="R6249">
        <v>3</v>
      </c>
      <c r="S6249" s="5">
        <f t="shared" si="97"/>
        <v>0</v>
      </c>
      <c r="T6249" t="s">
        <v>102</v>
      </c>
      <c r="U6249" t="s">
        <v>52</v>
      </c>
      <c r="V6249">
        <v>3</v>
      </c>
      <c r="W6249" t="s">
        <v>52</v>
      </c>
      <c r="X6249">
        <v>7</v>
      </c>
      <c r="AB6249" t="s">
        <v>72</v>
      </c>
      <c r="AD6249" t="s">
        <v>73</v>
      </c>
      <c r="AE6249" t="s">
        <v>53</v>
      </c>
      <c r="AF6249" t="s">
        <v>53</v>
      </c>
      <c r="AG6249" t="s">
        <v>53</v>
      </c>
      <c r="AO6249" t="s">
        <v>70</v>
      </c>
    </row>
    <row r="6250" spans="1:41" hidden="1" x14ac:dyDescent="0.35">
      <c r="A6250" s="2" t="s">
        <v>1623</v>
      </c>
      <c r="B6250">
        <v>6</v>
      </c>
      <c r="C6250">
        <v>601</v>
      </c>
      <c r="D6250">
        <v>2</v>
      </c>
      <c r="E6250" t="s">
        <v>50</v>
      </c>
      <c r="F6250">
        <v>44</v>
      </c>
      <c r="G6250" t="s">
        <v>72</v>
      </c>
      <c r="I6250" t="s">
        <v>73</v>
      </c>
      <c r="J6250" t="s">
        <v>52</v>
      </c>
      <c r="K6250" t="s">
        <v>52</v>
      </c>
      <c r="L6250" t="s">
        <v>52</v>
      </c>
      <c r="M6250">
        <v>4</v>
      </c>
      <c r="N6250" t="s">
        <v>83</v>
      </c>
      <c r="O6250">
        <v>3</v>
      </c>
      <c r="P6250" s="2">
        <v>7</v>
      </c>
      <c r="Q6250" t="s">
        <v>56</v>
      </c>
      <c r="R6250">
        <v>27</v>
      </c>
      <c r="S6250" s="5">
        <f t="shared" si="97"/>
        <v>0</v>
      </c>
      <c r="T6250" t="s">
        <v>99</v>
      </c>
      <c r="U6250" t="s">
        <v>53</v>
      </c>
      <c r="W6250" t="s">
        <v>53</v>
      </c>
      <c r="Y6250" t="s">
        <v>55</v>
      </c>
      <c r="Z6250" t="s">
        <v>52</v>
      </c>
      <c r="AA6250">
        <v>3</v>
      </c>
      <c r="AB6250" t="s">
        <v>72</v>
      </c>
      <c r="AD6250" t="s">
        <v>73</v>
      </c>
      <c r="AE6250" t="s">
        <v>52</v>
      </c>
      <c r="AF6250" t="s">
        <v>52</v>
      </c>
      <c r="AG6250" t="s">
        <v>52</v>
      </c>
      <c r="AH6250">
        <v>7</v>
      </c>
      <c r="AI6250" t="s">
        <v>86</v>
      </c>
      <c r="AJ6250" t="s">
        <v>53</v>
      </c>
    </row>
    <row r="6251" spans="1:41" hidden="1" x14ac:dyDescent="0.35">
      <c r="A6251" s="2" t="s">
        <v>1624</v>
      </c>
      <c r="B6251">
        <v>24</v>
      </c>
      <c r="C6251">
        <v>2401</v>
      </c>
      <c r="D6251">
        <v>1</v>
      </c>
      <c r="E6251" t="s">
        <v>50</v>
      </c>
      <c r="F6251">
        <v>64</v>
      </c>
      <c r="G6251" t="s">
        <v>72</v>
      </c>
      <c r="I6251" t="s">
        <v>73</v>
      </c>
      <c r="J6251" t="s">
        <v>52</v>
      </c>
      <c r="K6251" t="s">
        <v>52</v>
      </c>
      <c r="L6251" t="s">
        <v>52</v>
      </c>
      <c r="M6251">
        <v>9</v>
      </c>
      <c r="N6251" t="s">
        <v>100</v>
      </c>
      <c r="P6251" s="2">
        <v>1</v>
      </c>
      <c r="Q6251" t="s">
        <v>50</v>
      </c>
      <c r="R6251">
        <v>64</v>
      </c>
      <c r="S6251" s="5">
        <f t="shared" si="97"/>
        <v>0</v>
      </c>
      <c r="T6251" t="s">
        <v>54</v>
      </c>
      <c r="U6251" t="s">
        <v>53</v>
      </c>
      <c r="W6251" t="s">
        <v>53</v>
      </c>
      <c r="Y6251" t="s">
        <v>55</v>
      </c>
      <c r="Z6251" t="s">
        <v>52</v>
      </c>
      <c r="AA6251">
        <v>2</v>
      </c>
      <c r="AB6251" t="s">
        <v>72</v>
      </c>
      <c r="AD6251" t="s">
        <v>73</v>
      </c>
      <c r="AE6251" t="s">
        <v>52</v>
      </c>
      <c r="AF6251" t="s">
        <v>52</v>
      </c>
      <c r="AG6251" t="s">
        <v>52</v>
      </c>
      <c r="AH6251">
        <v>9</v>
      </c>
      <c r="AI6251" t="s">
        <v>100</v>
      </c>
      <c r="AJ6251" t="s">
        <v>53</v>
      </c>
    </row>
    <row r="6252" spans="1:41" hidden="1" x14ac:dyDescent="0.35">
      <c r="A6252" s="2" t="s">
        <v>1624</v>
      </c>
      <c r="B6252">
        <v>24</v>
      </c>
      <c r="C6252">
        <v>2401</v>
      </c>
      <c r="D6252">
        <v>1</v>
      </c>
      <c r="E6252" t="s">
        <v>50</v>
      </c>
      <c r="F6252">
        <v>64</v>
      </c>
      <c r="G6252" t="s">
        <v>72</v>
      </c>
      <c r="I6252" t="s">
        <v>73</v>
      </c>
      <c r="J6252" t="s">
        <v>52</v>
      </c>
      <c r="K6252" t="s">
        <v>52</v>
      </c>
      <c r="L6252" t="s">
        <v>52</v>
      </c>
      <c r="M6252">
        <v>9</v>
      </c>
      <c r="N6252" t="s">
        <v>100</v>
      </c>
      <c r="P6252" s="2">
        <v>2</v>
      </c>
      <c r="Q6252" t="s">
        <v>56</v>
      </c>
      <c r="R6252">
        <v>60</v>
      </c>
      <c r="S6252" s="5">
        <f t="shared" si="97"/>
        <v>0</v>
      </c>
      <c r="T6252" t="s">
        <v>57</v>
      </c>
      <c r="U6252" t="s">
        <v>53</v>
      </c>
      <c r="W6252" t="s">
        <v>53</v>
      </c>
      <c r="Y6252" t="s">
        <v>55</v>
      </c>
      <c r="Z6252" t="s">
        <v>52</v>
      </c>
      <c r="AA6252">
        <v>1</v>
      </c>
      <c r="AB6252" t="s">
        <v>72</v>
      </c>
      <c r="AD6252" t="s">
        <v>73</v>
      </c>
      <c r="AE6252" t="s">
        <v>52</v>
      </c>
      <c r="AF6252" t="s">
        <v>52</v>
      </c>
      <c r="AG6252" t="s">
        <v>52</v>
      </c>
      <c r="AH6252">
        <v>3</v>
      </c>
      <c r="AI6252" t="s">
        <v>97</v>
      </c>
      <c r="AJ6252" t="s">
        <v>53</v>
      </c>
    </row>
    <row r="6253" spans="1:41" hidden="1" x14ac:dyDescent="0.35">
      <c r="A6253" s="2" t="s">
        <v>1624</v>
      </c>
      <c r="B6253">
        <v>24</v>
      </c>
      <c r="C6253">
        <v>2401</v>
      </c>
      <c r="D6253">
        <v>1</v>
      </c>
      <c r="E6253" t="s">
        <v>50</v>
      </c>
      <c r="F6253">
        <v>64</v>
      </c>
      <c r="G6253" t="s">
        <v>72</v>
      </c>
      <c r="I6253" t="s">
        <v>73</v>
      </c>
      <c r="J6253" t="s">
        <v>52</v>
      </c>
      <c r="K6253" t="s">
        <v>52</v>
      </c>
      <c r="L6253" t="s">
        <v>52</v>
      </c>
      <c r="M6253">
        <v>9</v>
      </c>
      <c r="N6253" t="s">
        <v>100</v>
      </c>
      <c r="P6253" s="2">
        <v>3</v>
      </c>
      <c r="Q6253" t="s">
        <v>56</v>
      </c>
      <c r="R6253">
        <v>36</v>
      </c>
      <c r="S6253" s="5">
        <f t="shared" si="97"/>
        <v>0</v>
      </c>
      <c r="T6253" t="s">
        <v>58</v>
      </c>
      <c r="U6253" t="s">
        <v>52</v>
      </c>
      <c r="V6253">
        <v>1</v>
      </c>
      <c r="W6253" t="s">
        <v>52</v>
      </c>
      <c r="X6253">
        <v>2</v>
      </c>
      <c r="Y6253" t="s">
        <v>59</v>
      </c>
      <c r="AB6253" t="s">
        <v>72</v>
      </c>
      <c r="AD6253" t="s">
        <v>73</v>
      </c>
      <c r="AE6253" t="s">
        <v>53</v>
      </c>
      <c r="AF6253" t="s">
        <v>53</v>
      </c>
      <c r="AG6253" t="s">
        <v>53</v>
      </c>
    </row>
    <row r="6254" spans="1:41" hidden="1" x14ac:dyDescent="0.35">
      <c r="A6254" s="2" t="s">
        <v>1625</v>
      </c>
      <c r="B6254">
        <v>4</v>
      </c>
      <c r="C6254">
        <v>405</v>
      </c>
      <c r="D6254">
        <v>2</v>
      </c>
      <c r="E6254" t="s">
        <v>50</v>
      </c>
      <c r="F6254">
        <v>39</v>
      </c>
      <c r="G6254" t="s">
        <v>136</v>
      </c>
      <c r="H6254" t="s">
        <v>52</v>
      </c>
      <c r="I6254" t="s">
        <v>52</v>
      </c>
      <c r="J6254" t="s">
        <v>52</v>
      </c>
      <c r="K6254" t="s">
        <v>52</v>
      </c>
      <c r="L6254" t="s">
        <v>52</v>
      </c>
      <c r="M6254">
        <v>9</v>
      </c>
      <c r="N6254" t="s">
        <v>60</v>
      </c>
      <c r="O6254">
        <v>4</v>
      </c>
      <c r="P6254" s="2">
        <v>1</v>
      </c>
      <c r="Q6254" t="s">
        <v>50</v>
      </c>
      <c r="R6254">
        <v>39</v>
      </c>
      <c r="S6254" s="5">
        <f t="shared" si="97"/>
        <v>0</v>
      </c>
      <c r="T6254" t="s">
        <v>54</v>
      </c>
      <c r="U6254" t="s">
        <v>53</v>
      </c>
      <c r="W6254" t="s">
        <v>53</v>
      </c>
      <c r="Y6254" t="s">
        <v>55</v>
      </c>
      <c r="Z6254" t="s">
        <v>52</v>
      </c>
      <c r="AA6254">
        <v>2</v>
      </c>
      <c r="AB6254" t="s">
        <v>136</v>
      </c>
      <c r="AC6254" t="s">
        <v>52</v>
      </c>
      <c r="AD6254" t="s">
        <v>52</v>
      </c>
      <c r="AE6254" t="s">
        <v>52</v>
      </c>
      <c r="AF6254" t="s">
        <v>52</v>
      </c>
      <c r="AG6254" t="s">
        <v>52</v>
      </c>
      <c r="AH6254">
        <v>9</v>
      </c>
      <c r="AI6254" t="s">
        <v>60</v>
      </c>
      <c r="AJ6254" t="s">
        <v>53</v>
      </c>
    </row>
    <row r="6255" spans="1:41" hidden="1" x14ac:dyDescent="0.35">
      <c r="A6255" s="2" t="s">
        <v>1625</v>
      </c>
      <c r="B6255">
        <v>4</v>
      </c>
      <c r="C6255">
        <v>405</v>
      </c>
      <c r="D6255">
        <v>2</v>
      </c>
      <c r="E6255" t="s">
        <v>50</v>
      </c>
      <c r="F6255">
        <v>39</v>
      </c>
      <c r="G6255" t="s">
        <v>136</v>
      </c>
      <c r="H6255" t="s">
        <v>52</v>
      </c>
      <c r="I6255" t="s">
        <v>52</v>
      </c>
      <c r="J6255" t="s">
        <v>52</v>
      </c>
      <c r="K6255" t="s">
        <v>52</v>
      </c>
      <c r="L6255" t="s">
        <v>52</v>
      </c>
      <c r="M6255">
        <v>9</v>
      </c>
      <c r="N6255" t="s">
        <v>60</v>
      </c>
      <c r="O6255">
        <v>4</v>
      </c>
      <c r="P6255" s="2">
        <v>2</v>
      </c>
      <c r="Q6255" t="s">
        <v>56</v>
      </c>
      <c r="R6255">
        <v>31</v>
      </c>
      <c r="S6255" s="5">
        <f t="shared" si="97"/>
        <v>0</v>
      </c>
      <c r="T6255" t="s">
        <v>57</v>
      </c>
      <c r="U6255" t="s">
        <v>53</v>
      </c>
      <c r="W6255" t="s">
        <v>53</v>
      </c>
      <c r="Y6255" t="s">
        <v>55</v>
      </c>
      <c r="Z6255" t="s">
        <v>52</v>
      </c>
      <c r="AA6255">
        <v>1</v>
      </c>
      <c r="AB6255" t="s">
        <v>72</v>
      </c>
      <c r="AD6255" t="s">
        <v>52</v>
      </c>
      <c r="AE6255" t="s">
        <v>52</v>
      </c>
      <c r="AF6255" t="s">
        <v>52</v>
      </c>
      <c r="AG6255" t="s">
        <v>52</v>
      </c>
      <c r="AH6255">
        <v>6</v>
      </c>
      <c r="AI6255" t="s">
        <v>79</v>
      </c>
      <c r="AJ6255" t="s">
        <v>53</v>
      </c>
    </row>
    <row r="6256" spans="1:41" x14ac:dyDescent="0.35">
      <c r="A6256" s="2" t="s">
        <v>1625</v>
      </c>
      <c r="B6256">
        <v>4</v>
      </c>
      <c r="C6256">
        <v>405</v>
      </c>
      <c r="D6256">
        <v>2</v>
      </c>
      <c r="E6256" t="s">
        <v>50</v>
      </c>
      <c r="F6256">
        <v>39</v>
      </c>
      <c r="G6256" t="s">
        <v>136</v>
      </c>
      <c r="H6256" t="s">
        <v>52</v>
      </c>
      <c r="I6256" t="s">
        <v>52</v>
      </c>
      <c r="J6256" t="s">
        <v>52</v>
      </c>
      <c r="K6256" t="s">
        <v>52</v>
      </c>
      <c r="L6256" t="s">
        <v>52</v>
      </c>
      <c r="M6256">
        <v>9</v>
      </c>
      <c r="N6256" t="s">
        <v>60</v>
      </c>
      <c r="O6256">
        <v>4</v>
      </c>
      <c r="P6256" s="6">
        <v>3</v>
      </c>
      <c r="Q6256" t="s">
        <v>50</v>
      </c>
      <c r="R6256">
        <v>17</v>
      </c>
      <c r="S6256" s="5">
        <f t="shared" si="97"/>
        <v>1</v>
      </c>
      <c r="T6256" t="s">
        <v>58</v>
      </c>
      <c r="U6256" t="s">
        <v>52</v>
      </c>
      <c r="V6256">
        <v>1</v>
      </c>
      <c r="W6256" t="s">
        <v>52</v>
      </c>
      <c r="X6256">
        <v>2</v>
      </c>
      <c r="Y6256" t="s">
        <v>59</v>
      </c>
      <c r="AB6256" t="s">
        <v>136</v>
      </c>
      <c r="AC6256" t="s">
        <v>52</v>
      </c>
      <c r="AD6256" t="s">
        <v>52</v>
      </c>
      <c r="AE6256" t="s">
        <v>52</v>
      </c>
      <c r="AF6256" t="s">
        <v>52</v>
      </c>
      <c r="AG6256" t="s">
        <v>52</v>
      </c>
      <c r="AH6256">
        <v>7</v>
      </c>
      <c r="AI6256" t="s">
        <v>86</v>
      </c>
      <c r="AJ6256" t="s">
        <v>53</v>
      </c>
      <c r="AO6256" t="s">
        <v>164</v>
      </c>
    </row>
    <row r="6257" spans="1:49" x14ac:dyDescent="0.35">
      <c r="A6257" s="2" t="s">
        <v>1625</v>
      </c>
      <c r="B6257">
        <v>4</v>
      </c>
      <c r="C6257">
        <v>405</v>
      </c>
      <c r="D6257">
        <v>2</v>
      </c>
      <c r="E6257" t="s">
        <v>50</v>
      </c>
      <c r="F6257">
        <v>39</v>
      </c>
      <c r="G6257" t="s">
        <v>136</v>
      </c>
      <c r="H6257" t="s">
        <v>52</v>
      </c>
      <c r="I6257" t="s">
        <v>52</v>
      </c>
      <c r="J6257" t="s">
        <v>52</v>
      </c>
      <c r="K6257" t="s">
        <v>52</v>
      </c>
      <c r="L6257" t="s">
        <v>52</v>
      </c>
      <c r="M6257">
        <v>9</v>
      </c>
      <c r="N6257" t="s">
        <v>60</v>
      </c>
      <c r="O6257">
        <v>4</v>
      </c>
      <c r="P6257" s="6">
        <v>4</v>
      </c>
      <c r="Q6257" t="s">
        <v>50</v>
      </c>
      <c r="R6257">
        <v>13</v>
      </c>
      <c r="S6257" s="5">
        <f t="shared" si="97"/>
        <v>1</v>
      </c>
      <c r="T6257" t="s">
        <v>58</v>
      </c>
      <c r="U6257" t="s">
        <v>52</v>
      </c>
      <c r="V6257">
        <v>1</v>
      </c>
      <c r="W6257" t="s">
        <v>52</v>
      </c>
      <c r="X6257">
        <v>2</v>
      </c>
      <c r="Y6257" t="s">
        <v>59</v>
      </c>
      <c r="AB6257" t="s">
        <v>136</v>
      </c>
      <c r="AC6257" t="s">
        <v>52</v>
      </c>
      <c r="AD6257" t="s">
        <v>52</v>
      </c>
      <c r="AE6257" t="s">
        <v>52</v>
      </c>
      <c r="AF6257" t="s">
        <v>52</v>
      </c>
      <c r="AG6257" t="s">
        <v>52</v>
      </c>
      <c r="AH6257">
        <v>8</v>
      </c>
      <c r="AI6257" t="s">
        <v>86</v>
      </c>
      <c r="AJ6257" t="s">
        <v>52</v>
      </c>
      <c r="AK6257" t="s">
        <v>87</v>
      </c>
      <c r="AM6257" t="s">
        <v>62</v>
      </c>
      <c r="AN6257" t="s">
        <v>53</v>
      </c>
      <c r="AP6257">
        <v>936000</v>
      </c>
      <c r="AQ6257">
        <v>260000</v>
      </c>
      <c r="AR6257">
        <v>75000</v>
      </c>
      <c r="AS6257">
        <v>10000</v>
      </c>
      <c r="AT6257">
        <v>0</v>
      </c>
      <c r="AU6257">
        <v>145000</v>
      </c>
      <c r="AV6257">
        <v>30000</v>
      </c>
      <c r="AW6257">
        <v>1456000</v>
      </c>
    </row>
    <row r="6258" spans="1:49" x14ac:dyDescent="0.35">
      <c r="A6258" s="2" t="s">
        <v>1625</v>
      </c>
      <c r="B6258">
        <v>4</v>
      </c>
      <c r="C6258">
        <v>405</v>
      </c>
      <c r="D6258">
        <v>2</v>
      </c>
      <c r="E6258" t="s">
        <v>50</v>
      </c>
      <c r="F6258">
        <v>39</v>
      </c>
      <c r="G6258" t="s">
        <v>136</v>
      </c>
      <c r="H6258" t="s">
        <v>52</v>
      </c>
      <c r="I6258" t="s">
        <v>52</v>
      </c>
      <c r="J6258" t="s">
        <v>52</v>
      </c>
      <c r="K6258" t="s">
        <v>52</v>
      </c>
      <c r="L6258" t="s">
        <v>52</v>
      </c>
      <c r="M6258">
        <v>9</v>
      </c>
      <c r="N6258" t="s">
        <v>60</v>
      </c>
      <c r="O6258">
        <v>4</v>
      </c>
      <c r="P6258" s="6">
        <v>5</v>
      </c>
      <c r="Q6258" t="s">
        <v>56</v>
      </c>
      <c r="R6258">
        <v>6</v>
      </c>
      <c r="S6258" s="5">
        <f t="shared" si="97"/>
        <v>1</v>
      </c>
      <c r="T6258" t="s">
        <v>58</v>
      </c>
      <c r="U6258" t="s">
        <v>52</v>
      </c>
      <c r="V6258">
        <v>1</v>
      </c>
      <c r="W6258" t="s">
        <v>52</v>
      </c>
      <c r="X6258">
        <v>2</v>
      </c>
      <c r="AB6258" t="s">
        <v>136</v>
      </c>
      <c r="AC6258" t="s">
        <v>52</v>
      </c>
      <c r="AD6258" t="s">
        <v>52</v>
      </c>
      <c r="AE6258" t="s">
        <v>53</v>
      </c>
      <c r="AF6258" t="s">
        <v>53</v>
      </c>
      <c r="AG6258" t="s">
        <v>53</v>
      </c>
      <c r="AO6258" t="s">
        <v>70</v>
      </c>
    </row>
    <row r="6259" spans="1:49" hidden="1" x14ac:dyDescent="0.35">
      <c r="A6259" s="2" t="s">
        <v>1625</v>
      </c>
      <c r="B6259">
        <v>4</v>
      </c>
      <c r="C6259">
        <v>405</v>
      </c>
      <c r="D6259">
        <v>2</v>
      </c>
      <c r="E6259" t="s">
        <v>50</v>
      </c>
      <c r="F6259">
        <v>39</v>
      </c>
      <c r="G6259" t="s">
        <v>136</v>
      </c>
      <c r="H6259" t="s">
        <v>52</v>
      </c>
      <c r="I6259" t="s">
        <v>52</v>
      </c>
      <c r="J6259" t="s">
        <v>52</v>
      </c>
      <c r="K6259" t="s">
        <v>52</v>
      </c>
      <c r="L6259" t="s">
        <v>52</v>
      </c>
      <c r="M6259">
        <v>9</v>
      </c>
      <c r="N6259" t="s">
        <v>60</v>
      </c>
      <c r="O6259">
        <v>4</v>
      </c>
      <c r="P6259" s="2">
        <v>6</v>
      </c>
      <c r="Q6259" t="s">
        <v>50</v>
      </c>
      <c r="R6259">
        <v>1</v>
      </c>
      <c r="S6259" s="5">
        <f t="shared" si="97"/>
        <v>0</v>
      </c>
      <c r="T6259" t="s">
        <v>58</v>
      </c>
      <c r="U6259" t="s">
        <v>52</v>
      </c>
      <c r="V6259">
        <v>1</v>
      </c>
      <c r="W6259" t="s">
        <v>52</v>
      </c>
      <c r="X6259">
        <v>2</v>
      </c>
      <c r="AB6259" t="s">
        <v>136</v>
      </c>
      <c r="AC6259" t="s">
        <v>52</v>
      </c>
    </row>
    <row r="6260" spans="1:49" hidden="1" x14ac:dyDescent="0.35">
      <c r="A6260" s="2" t="s">
        <v>1626</v>
      </c>
      <c r="B6260">
        <v>17</v>
      </c>
      <c r="C6260">
        <v>1703</v>
      </c>
      <c r="D6260">
        <v>2</v>
      </c>
      <c r="E6260" t="s">
        <v>50</v>
      </c>
      <c r="F6260">
        <v>39</v>
      </c>
      <c r="G6260" t="s">
        <v>72</v>
      </c>
      <c r="I6260" t="s">
        <v>73</v>
      </c>
      <c r="J6260" t="s">
        <v>52</v>
      </c>
      <c r="K6260" t="s">
        <v>52</v>
      </c>
      <c r="L6260" t="s">
        <v>52</v>
      </c>
      <c r="M6260">
        <v>6</v>
      </c>
      <c r="N6260" t="s">
        <v>79</v>
      </c>
      <c r="O6260">
        <v>6</v>
      </c>
      <c r="P6260" s="2">
        <v>1</v>
      </c>
      <c r="Q6260" t="s">
        <v>50</v>
      </c>
      <c r="R6260">
        <v>39</v>
      </c>
      <c r="S6260" s="5">
        <f t="shared" si="97"/>
        <v>0</v>
      </c>
      <c r="T6260" t="s">
        <v>54</v>
      </c>
      <c r="U6260" t="s">
        <v>53</v>
      </c>
      <c r="W6260" t="s">
        <v>53</v>
      </c>
      <c r="Y6260" t="s">
        <v>55</v>
      </c>
      <c r="Z6260" t="s">
        <v>52</v>
      </c>
      <c r="AA6260">
        <v>2</v>
      </c>
      <c r="AB6260" t="s">
        <v>72</v>
      </c>
      <c r="AD6260" t="s">
        <v>73</v>
      </c>
      <c r="AE6260" t="s">
        <v>52</v>
      </c>
      <c r="AF6260" t="s">
        <v>52</v>
      </c>
      <c r="AG6260" t="s">
        <v>52</v>
      </c>
      <c r="AH6260">
        <v>6</v>
      </c>
      <c r="AI6260" t="s">
        <v>79</v>
      </c>
      <c r="AJ6260" t="s">
        <v>53</v>
      </c>
    </row>
    <row r="6261" spans="1:49" hidden="1" x14ac:dyDescent="0.35">
      <c r="A6261" s="2" t="s">
        <v>1626</v>
      </c>
      <c r="B6261">
        <v>17</v>
      </c>
      <c r="C6261">
        <v>1703</v>
      </c>
      <c r="D6261">
        <v>2</v>
      </c>
      <c r="E6261" t="s">
        <v>50</v>
      </c>
      <c r="F6261">
        <v>39</v>
      </c>
      <c r="G6261" t="s">
        <v>72</v>
      </c>
      <c r="I6261" t="s">
        <v>73</v>
      </c>
      <c r="J6261" t="s">
        <v>52</v>
      </c>
      <c r="K6261" t="s">
        <v>52</v>
      </c>
      <c r="L6261" t="s">
        <v>52</v>
      </c>
      <c r="M6261">
        <v>6</v>
      </c>
      <c r="N6261" t="s">
        <v>79</v>
      </c>
      <c r="O6261">
        <v>6</v>
      </c>
      <c r="P6261" s="2">
        <v>2</v>
      </c>
      <c r="Q6261" t="s">
        <v>56</v>
      </c>
      <c r="R6261">
        <v>38</v>
      </c>
      <c r="S6261" s="5">
        <f t="shared" si="97"/>
        <v>0</v>
      </c>
      <c r="T6261" t="s">
        <v>57</v>
      </c>
      <c r="U6261" t="s">
        <v>53</v>
      </c>
      <c r="W6261" t="s">
        <v>53</v>
      </c>
      <c r="Y6261" t="s">
        <v>55</v>
      </c>
      <c r="Z6261" t="s">
        <v>52</v>
      </c>
      <c r="AA6261">
        <v>1</v>
      </c>
      <c r="AB6261" t="s">
        <v>72</v>
      </c>
      <c r="AD6261" t="s">
        <v>73</v>
      </c>
      <c r="AE6261" t="s">
        <v>52</v>
      </c>
      <c r="AF6261" t="s">
        <v>52</v>
      </c>
      <c r="AG6261" t="s">
        <v>52</v>
      </c>
      <c r="AH6261">
        <v>5</v>
      </c>
      <c r="AI6261" t="s">
        <v>78</v>
      </c>
      <c r="AJ6261" t="s">
        <v>53</v>
      </c>
    </row>
    <row r="6262" spans="1:49" x14ac:dyDescent="0.35">
      <c r="A6262" s="2" t="s">
        <v>1626</v>
      </c>
      <c r="B6262">
        <v>17</v>
      </c>
      <c r="C6262">
        <v>1703</v>
      </c>
      <c r="D6262">
        <v>2</v>
      </c>
      <c r="E6262" t="s">
        <v>50</v>
      </c>
      <c r="F6262">
        <v>39</v>
      </c>
      <c r="G6262" t="s">
        <v>72</v>
      </c>
      <c r="I6262" t="s">
        <v>73</v>
      </c>
      <c r="J6262" t="s">
        <v>52</v>
      </c>
      <c r="K6262" t="s">
        <v>52</v>
      </c>
      <c r="L6262" t="s">
        <v>52</v>
      </c>
      <c r="M6262">
        <v>6</v>
      </c>
      <c r="N6262" t="s">
        <v>79</v>
      </c>
      <c r="O6262">
        <v>6</v>
      </c>
      <c r="P6262" s="6">
        <v>3</v>
      </c>
      <c r="Q6262" t="s">
        <v>56</v>
      </c>
      <c r="R6262">
        <v>17</v>
      </c>
      <c r="S6262" s="5">
        <f t="shared" si="97"/>
        <v>1</v>
      </c>
      <c r="T6262" t="s">
        <v>58</v>
      </c>
      <c r="U6262" t="s">
        <v>52</v>
      </c>
      <c r="V6262">
        <v>1</v>
      </c>
      <c r="W6262" t="s">
        <v>52</v>
      </c>
      <c r="X6262">
        <v>2</v>
      </c>
      <c r="Y6262" t="s">
        <v>59</v>
      </c>
      <c r="AB6262" t="s">
        <v>72</v>
      </c>
      <c r="AD6262" t="s">
        <v>73</v>
      </c>
      <c r="AE6262" t="s">
        <v>52</v>
      </c>
      <c r="AF6262" t="s">
        <v>52</v>
      </c>
      <c r="AG6262" t="s">
        <v>52</v>
      </c>
      <c r="AH6262">
        <v>10</v>
      </c>
      <c r="AI6262" t="s">
        <v>107</v>
      </c>
      <c r="AJ6262" t="s">
        <v>52</v>
      </c>
      <c r="AK6262" t="s">
        <v>123</v>
      </c>
      <c r="AM6262" t="s">
        <v>62</v>
      </c>
      <c r="AN6262" t="s">
        <v>52</v>
      </c>
      <c r="AP6262">
        <v>0</v>
      </c>
      <c r="AQ6262">
        <v>1150000</v>
      </c>
      <c r="AR6262">
        <v>60000</v>
      </c>
      <c r="AS6262">
        <v>100000</v>
      </c>
      <c r="AT6262">
        <v>0</v>
      </c>
      <c r="AU6262">
        <v>60000</v>
      </c>
      <c r="AV6262">
        <v>0</v>
      </c>
      <c r="AW6262">
        <v>1370000</v>
      </c>
    </row>
    <row r="6263" spans="1:49" x14ac:dyDescent="0.35">
      <c r="A6263" s="2" t="s">
        <v>1626</v>
      </c>
      <c r="B6263">
        <v>17</v>
      </c>
      <c r="C6263">
        <v>1703</v>
      </c>
      <c r="D6263">
        <v>2</v>
      </c>
      <c r="E6263" t="s">
        <v>50</v>
      </c>
      <c r="F6263">
        <v>39</v>
      </c>
      <c r="G6263" t="s">
        <v>72</v>
      </c>
      <c r="I6263" t="s">
        <v>73</v>
      </c>
      <c r="J6263" t="s">
        <v>52</v>
      </c>
      <c r="K6263" t="s">
        <v>52</v>
      </c>
      <c r="L6263" t="s">
        <v>52</v>
      </c>
      <c r="M6263">
        <v>6</v>
      </c>
      <c r="N6263" t="s">
        <v>79</v>
      </c>
      <c r="O6263">
        <v>6</v>
      </c>
      <c r="P6263" s="6">
        <v>4</v>
      </c>
      <c r="Q6263" t="s">
        <v>50</v>
      </c>
      <c r="R6263">
        <v>15</v>
      </c>
      <c r="S6263" s="5">
        <f t="shared" si="97"/>
        <v>1</v>
      </c>
      <c r="T6263" t="s">
        <v>58</v>
      </c>
      <c r="U6263" t="s">
        <v>52</v>
      </c>
      <c r="V6263">
        <v>1</v>
      </c>
      <c r="W6263" t="s">
        <v>52</v>
      </c>
      <c r="X6263">
        <v>2</v>
      </c>
      <c r="Y6263" t="s">
        <v>59</v>
      </c>
      <c r="AB6263" t="s">
        <v>72</v>
      </c>
      <c r="AD6263" t="s">
        <v>73</v>
      </c>
      <c r="AE6263" t="s">
        <v>52</v>
      </c>
      <c r="AF6263" t="s">
        <v>52</v>
      </c>
      <c r="AG6263" t="s">
        <v>52</v>
      </c>
      <c r="AH6263">
        <v>8</v>
      </c>
      <c r="AI6263" t="s">
        <v>60</v>
      </c>
      <c r="AJ6263" t="s">
        <v>52</v>
      </c>
      <c r="AK6263" t="s">
        <v>61</v>
      </c>
      <c r="AM6263" t="s">
        <v>62</v>
      </c>
      <c r="AN6263" t="s">
        <v>52</v>
      </c>
      <c r="AP6263">
        <v>0</v>
      </c>
      <c r="AQ6263">
        <v>300000</v>
      </c>
      <c r="AR6263">
        <v>25000</v>
      </c>
      <c r="AS6263">
        <v>100000</v>
      </c>
      <c r="AT6263">
        <v>0</v>
      </c>
      <c r="AU6263">
        <v>0</v>
      </c>
      <c r="AV6263">
        <v>0</v>
      </c>
      <c r="AW6263">
        <v>425000</v>
      </c>
    </row>
    <row r="6264" spans="1:49" x14ac:dyDescent="0.35">
      <c r="A6264" s="2" t="s">
        <v>1626</v>
      </c>
      <c r="B6264">
        <v>17</v>
      </c>
      <c r="C6264">
        <v>1703</v>
      </c>
      <c r="D6264">
        <v>2</v>
      </c>
      <c r="E6264" t="s">
        <v>50</v>
      </c>
      <c r="F6264">
        <v>39</v>
      </c>
      <c r="G6264" t="s">
        <v>72</v>
      </c>
      <c r="I6264" t="s">
        <v>73</v>
      </c>
      <c r="J6264" t="s">
        <v>52</v>
      </c>
      <c r="K6264" t="s">
        <v>52</v>
      </c>
      <c r="L6264" t="s">
        <v>52</v>
      </c>
      <c r="M6264">
        <v>6</v>
      </c>
      <c r="N6264" t="s">
        <v>79</v>
      </c>
      <c r="O6264">
        <v>6</v>
      </c>
      <c r="P6264" s="6">
        <v>5</v>
      </c>
      <c r="Q6264" t="s">
        <v>50</v>
      </c>
      <c r="R6264">
        <v>13</v>
      </c>
      <c r="S6264" s="5">
        <f t="shared" si="97"/>
        <v>1</v>
      </c>
      <c r="T6264" t="s">
        <v>58</v>
      </c>
      <c r="U6264" t="s">
        <v>52</v>
      </c>
      <c r="V6264">
        <v>1</v>
      </c>
      <c r="W6264" t="s">
        <v>52</v>
      </c>
      <c r="X6264">
        <v>2</v>
      </c>
      <c r="Y6264" t="s">
        <v>59</v>
      </c>
      <c r="AB6264" t="s">
        <v>72</v>
      </c>
      <c r="AD6264" t="s">
        <v>73</v>
      </c>
      <c r="AE6264" t="s">
        <v>52</v>
      </c>
      <c r="AF6264" t="s">
        <v>52</v>
      </c>
      <c r="AG6264" t="s">
        <v>52</v>
      </c>
      <c r="AH6264">
        <v>7</v>
      </c>
      <c r="AI6264" t="s">
        <v>86</v>
      </c>
      <c r="AJ6264" t="s">
        <v>52</v>
      </c>
      <c r="AK6264" t="s">
        <v>87</v>
      </c>
      <c r="AM6264" t="s">
        <v>62</v>
      </c>
      <c r="AN6264" t="s">
        <v>52</v>
      </c>
      <c r="AP6264">
        <v>0</v>
      </c>
      <c r="AQ6264">
        <v>120000</v>
      </c>
      <c r="AR6264">
        <v>25000</v>
      </c>
      <c r="AS6264">
        <v>100000</v>
      </c>
      <c r="AT6264">
        <v>0</v>
      </c>
      <c r="AU6264">
        <v>0</v>
      </c>
      <c r="AV6264">
        <v>0</v>
      </c>
      <c r="AW6264">
        <v>245000</v>
      </c>
    </row>
    <row r="6265" spans="1:49" x14ac:dyDescent="0.35">
      <c r="A6265" s="2" t="s">
        <v>1626</v>
      </c>
      <c r="B6265">
        <v>17</v>
      </c>
      <c r="C6265">
        <v>1703</v>
      </c>
      <c r="D6265">
        <v>2</v>
      </c>
      <c r="E6265" t="s">
        <v>50</v>
      </c>
      <c r="F6265">
        <v>39</v>
      </c>
      <c r="G6265" t="s">
        <v>72</v>
      </c>
      <c r="I6265" t="s">
        <v>73</v>
      </c>
      <c r="J6265" t="s">
        <v>52</v>
      </c>
      <c r="K6265" t="s">
        <v>52</v>
      </c>
      <c r="L6265" t="s">
        <v>52</v>
      </c>
      <c r="M6265">
        <v>6</v>
      </c>
      <c r="N6265" t="s">
        <v>79</v>
      </c>
      <c r="O6265">
        <v>6</v>
      </c>
      <c r="P6265" s="6">
        <v>6</v>
      </c>
      <c r="Q6265" t="s">
        <v>56</v>
      </c>
      <c r="R6265">
        <v>10</v>
      </c>
      <c r="S6265" s="5">
        <f t="shared" si="97"/>
        <v>1</v>
      </c>
      <c r="T6265" t="s">
        <v>58</v>
      </c>
      <c r="U6265" t="s">
        <v>52</v>
      </c>
      <c r="V6265">
        <v>1</v>
      </c>
      <c r="W6265" t="s">
        <v>52</v>
      </c>
      <c r="X6265">
        <v>2</v>
      </c>
      <c r="AB6265" t="s">
        <v>72</v>
      </c>
      <c r="AD6265" t="s">
        <v>73</v>
      </c>
      <c r="AE6265" t="s">
        <v>52</v>
      </c>
      <c r="AF6265" t="s">
        <v>52</v>
      </c>
      <c r="AG6265" t="s">
        <v>52</v>
      </c>
      <c r="AH6265">
        <v>5</v>
      </c>
      <c r="AI6265" t="s">
        <v>78</v>
      </c>
      <c r="AJ6265" t="s">
        <v>52</v>
      </c>
      <c r="AK6265" t="s">
        <v>88</v>
      </c>
      <c r="AM6265" t="s">
        <v>62</v>
      </c>
      <c r="AN6265" t="s">
        <v>53</v>
      </c>
      <c r="AP6265">
        <v>0</v>
      </c>
      <c r="AQ6265">
        <v>0</v>
      </c>
      <c r="AR6265">
        <v>12000</v>
      </c>
      <c r="AS6265">
        <v>50000</v>
      </c>
      <c r="AT6265">
        <v>0</v>
      </c>
      <c r="AU6265">
        <v>0</v>
      </c>
      <c r="AV6265">
        <v>0</v>
      </c>
      <c r="AW6265">
        <v>62000</v>
      </c>
    </row>
    <row r="6266" spans="1:49" x14ac:dyDescent="0.35">
      <c r="A6266" s="2" t="s">
        <v>1626</v>
      </c>
      <c r="B6266">
        <v>17</v>
      </c>
      <c r="C6266">
        <v>1703</v>
      </c>
      <c r="D6266">
        <v>2</v>
      </c>
      <c r="E6266" t="s">
        <v>50</v>
      </c>
      <c r="F6266">
        <v>39</v>
      </c>
      <c r="G6266" t="s">
        <v>72</v>
      </c>
      <c r="I6266" t="s">
        <v>73</v>
      </c>
      <c r="J6266" t="s">
        <v>52</v>
      </c>
      <c r="K6266" t="s">
        <v>52</v>
      </c>
      <c r="L6266" t="s">
        <v>52</v>
      </c>
      <c r="M6266">
        <v>6</v>
      </c>
      <c r="N6266" t="s">
        <v>79</v>
      </c>
      <c r="O6266">
        <v>6</v>
      </c>
      <c r="P6266" s="6">
        <v>7</v>
      </c>
      <c r="Q6266" t="s">
        <v>56</v>
      </c>
      <c r="R6266">
        <v>7</v>
      </c>
      <c r="S6266" s="5">
        <f t="shared" si="97"/>
        <v>1</v>
      </c>
      <c r="T6266" t="s">
        <v>58</v>
      </c>
      <c r="U6266" t="s">
        <v>52</v>
      </c>
      <c r="V6266">
        <v>1</v>
      </c>
      <c r="W6266" t="s">
        <v>52</v>
      </c>
      <c r="X6266">
        <v>2</v>
      </c>
      <c r="AB6266" t="s">
        <v>72</v>
      </c>
      <c r="AD6266" t="s">
        <v>73</v>
      </c>
      <c r="AE6266" t="s">
        <v>53</v>
      </c>
      <c r="AF6266" t="s">
        <v>53</v>
      </c>
      <c r="AG6266" t="s">
        <v>52</v>
      </c>
      <c r="AH6266">
        <v>1</v>
      </c>
      <c r="AI6266" t="s">
        <v>65</v>
      </c>
      <c r="AJ6266" t="s">
        <v>52</v>
      </c>
      <c r="AK6266" t="s">
        <v>66</v>
      </c>
      <c r="AM6266" t="s">
        <v>62</v>
      </c>
      <c r="AN6266" t="s">
        <v>53</v>
      </c>
      <c r="AP6266">
        <v>0</v>
      </c>
      <c r="AQ6266">
        <v>0</v>
      </c>
      <c r="AR6266">
        <v>5000</v>
      </c>
      <c r="AS6266">
        <v>20000</v>
      </c>
      <c r="AT6266">
        <v>0</v>
      </c>
      <c r="AU6266">
        <v>0</v>
      </c>
      <c r="AV6266">
        <v>0</v>
      </c>
      <c r="AW6266">
        <v>25000</v>
      </c>
    </row>
    <row r="6267" spans="1:49" hidden="1" x14ac:dyDescent="0.35">
      <c r="A6267" s="2" t="s">
        <v>1626</v>
      </c>
      <c r="B6267">
        <v>17</v>
      </c>
      <c r="C6267">
        <v>1703</v>
      </c>
      <c r="D6267">
        <v>2</v>
      </c>
      <c r="E6267" t="s">
        <v>50</v>
      </c>
      <c r="F6267">
        <v>39</v>
      </c>
      <c r="G6267" t="s">
        <v>72</v>
      </c>
      <c r="I6267" t="s">
        <v>73</v>
      </c>
      <c r="J6267" t="s">
        <v>52</v>
      </c>
      <c r="K6267" t="s">
        <v>52</v>
      </c>
      <c r="L6267" t="s">
        <v>52</v>
      </c>
      <c r="M6267">
        <v>6</v>
      </c>
      <c r="N6267" t="s">
        <v>79</v>
      </c>
      <c r="O6267">
        <v>6</v>
      </c>
      <c r="P6267" s="2">
        <v>8</v>
      </c>
      <c r="Q6267" t="s">
        <v>56</v>
      </c>
      <c r="R6267">
        <v>5</v>
      </c>
      <c r="S6267" s="5">
        <f t="shared" si="97"/>
        <v>0</v>
      </c>
      <c r="T6267" t="s">
        <v>58</v>
      </c>
      <c r="U6267" t="s">
        <v>52</v>
      </c>
      <c r="V6267">
        <v>1</v>
      </c>
      <c r="W6267" t="s">
        <v>52</v>
      </c>
      <c r="X6267">
        <v>2</v>
      </c>
      <c r="AB6267" t="s">
        <v>72</v>
      </c>
      <c r="AD6267" t="s">
        <v>73</v>
      </c>
      <c r="AE6267" t="s">
        <v>53</v>
      </c>
      <c r="AF6267" t="s">
        <v>53</v>
      </c>
      <c r="AG6267" t="s">
        <v>52</v>
      </c>
      <c r="AH6267">
        <v>2</v>
      </c>
      <c r="AI6267" t="s">
        <v>68</v>
      </c>
      <c r="AJ6267" t="s">
        <v>52</v>
      </c>
      <c r="AK6267" t="s">
        <v>74</v>
      </c>
      <c r="AM6267" t="s">
        <v>62</v>
      </c>
      <c r="AN6267" t="s">
        <v>53</v>
      </c>
      <c r="AP6267">
        <v>0</v>
      </c>
      <c r="AQ6267">
        <v>0</v>
      </c>
      <c r="AR6267">
        <v>3000</v>
      </c>
      <c r="AS6267">
        <v>20000</v>
      </c>
      <c r="AT6267">
        <v>0</v>
      </c>
      <c r="AU6267">
        <v>0</v>
      </c>
      <c r="AV6267">
        <v>0</v>
      </c>
      <c r="AW6267">
        <v>23000</v>
      </c>
    </row>
    <row r="6268" spans="1:49" hidden="1" x14ac:dyDescent="0.35">
      <c r="A6268" s="2" t="s">
        <v>1627</v>
      </c>
      <c r="B6268">
        <v>1</v>
      </c>
      <c r="C6268">
        <v>108</v>
      </c>
      <c r="D6268">
        <v>2</v>
      </c>
      <c r="E6268" t="s">
        <v>50</v>
      </c>
      <c r="F6268">
        <v>42</v>
      </c>
      <c r="G6268" t="s">
        <v>72</v>
      </c>
      <c r="I6268" t="s">
        <v>73</v>
      </c>
      <c r="J6268" t="s">
        <v>52</v>
      </c>
      <c r="K6268" t="s">
        <v>52</v>
      </c>
      <c r="L6268" t="s">
        <v>52</v>
      </c>
      <c r="M6268">
        <v>5</v>
      </c>
      <c r="N6268" t="s">
        <v>78</v>
      </c>
      <c r="O6268">
        <v>3</v>
      </c>
      <c r="P6268" s="2">
        <v>1</v>
      </c>
      <c r="Q6268" t="s">
        <v>50</v>
      </c>
      <c r="R6268">
        <v>42</v>
      </c>
      <c r="S6268" s="5">
        <f t="shared" si="97"/>
        <v>0</v>
      </c>
      <c r="T6268" t="s">
        <v>54</v>
      </c>
      <c r="U6268" t="s">
        <v>53</v>
      </c>
      <c r="W6268" t="s">
        <v>53</v>
      </c>
      <c r="Y6268" t="s">
        <v>55</v>
      </c>
      <c r="Z6268" t="s">
        <v>52</v>
      </c>
      <c r="AA6268">
        <v>2</v>
      </c>
      <c r="AB6268" t="s">
        <v>72</v>
      </c>
      <c r="AD6268" t="s">
        <v>73</v>
      </c>
      <c r="AE6268" t="s">
        <v>52</v>
      </c>
      <c r="AF6268" t="s">
        <v>52</v>
      </c>
      <c r="AG6268" t="s">
        <v>52</v>
      </c>
      <c r="AH6268">
        <v>5</v>
      </c>
      <c r="AI6268" t="s">
        <v>78</v>
      </c>
      <c r="AJ6268" t="s">
        <v>53</v>
      </c>
    </row>
    <row r="6269" spans="1:49" hidden="1" x14ac:dyDescent="0.35">
      <c r="A6269" s="2" t="s">
        <v>1627</v>
      </c>
      <c r="B6269">
        <v>1</v>
      </c>
      <c r="C6269">
        <v>108</v>
      </c>
      <c r="D6269">
        <v>2</v>
      </c>
      <c r="E6269" t="s">
        <v>50</v>
      </c>
      <c r="F6269">
        <v>42</v>
      </c>
      <c r="G6269" t="s">
        <v>72</v>
      </c>
      <c r="I6269" t="s">
        <v>73</v>
      </c>
      <c r="J6269" t="s">
        <v>52</v>
      </c>
      <c r="K6269" t="s">
        <v>52</v>
      </c>
      <c r="L6269" t="s">
        <v>52</v>
      </c>
      <c r="M6269">
        <v>5</v>
      </c>
      <c r="N6269" t="s">
        <v>78</v>
      </c>
      <c r="O6269">
        <v>3</v>
      </c>
      <c r="P6269" s="2">
        <v>2</v>
      </c>
      <c r="Q6269" t="s">
        <v>56</v>
      </c>
      <c r="R6269">
        <v>29</v>
      </c>
      <c r="S6269" s="5">
        <f t="shared" si="97"/>
        <v>0</v>
      </c>
      <c r="T6269" t="s">
        <v>57</v>
      </c>
      <c r="U6269" t="s">
        <v>53</v>
      </c>
      <c r="W6269" t="s">
        <v>53</v>
      </c>
      <c r="Y6269" t="s">
        <v>55</v>
      </c>
      <c r="Z6269" t="s">
        <v>52</v>
      </c>
      <c r="AA6269">
        <v>1</v>
      </c>
      <c r="AB6269" t="s">
        <v>72</v>
      </c>
      <c r="AD6269" t="s">
        <v>73</v>
      </c>
      <c r="AE6269" t="s">
        <v>53</v>
      </c>
      <c r="AF6269" t="s">
        <v>53</v>
      </c>
      <c r="AG6269" t="s">
        <v>53</v>
      </c>
    </row>
    <row r="6270" spans="1:49" x14ac:dyDescent="0.35">
      <c r="A6270" s="2" t="s">
        <v>1627</v>
      </c>
      <c r="B6270">
        <v>1</v>
      </c>
      <c r="C6270">
        <v>108</v>
      </c>
      <c r="D6270">
        <v>2</v>
      </c>
      <c r="E6270" t="s">
        <v>50</v>
      </c>
      <c r="F6270">
        <v>42</v>
      </c>
      <c r="G6270" t="s">
        <v>72</v>
      </c>
      <c r="I6270" t="s">
        <v>73</v>
      </c>
      <c r="J6270" t="s">
        <v>52</v>
      </c>
      <c r="K6270" t="s">
        <v>52</v>
      </c>
      <c r="L6270" t="s">
        <v>52</v>
      </c>
      <c r="M6270">
        <v>5</v>
      </c>
      <c r="N6270" t="s">
        <v>78</v>
      </c>
      <c r="O6270">
        <v>3</v>
      </c>
      <c r="P6270" s="6">
        <v>3</v>
      </c>
      <c r="Q6270" t="s">
        <v>56</v>
      </c>
      <c r="R6270">
        <v>10</v>
      </c>
      <c r="S6270" s="5">
        <f t="shared" si="97"/>
        <v>1</v>
      </c>
      <c r="T6270" t="s">
        <v>58</v>
      </c>
      <c r="U6270" t="s">
        <v>52</v>
      </c>
      <c r="V6270">
        <v>1</v>
      </c>
      <c r="W6270" t="s">
        <v>52</v>
      </c>
      <c r="X6270">
        <v>2</v>
      </c>
      <c r="AB6270" t="s">
        <v>72</v>
      </c>
      <c r="AD6270" t="s">
        <v>73</v>
      </c>
      <c r="AE6270" t="s">
        <v>52</v>
      </c>
      <c r="AF6270" t="s">
        <v>52</v>
      </c>
      <c r="AG6270" t="s">
        <v>52</v>
      </c>
      <c r="AH6270">
        <v>2</v>
      </c>
      <c r="AI6270" t="s">
        <v>65</v>
      </c>
      <c r="AJ6270" t="s">
        <v>52</v>
      </c>
      <c r="AK6270" t="s">
        <v>66</v>
      </c>
      <c r="AM6270" t="s">
        <v>62</v>
      </c>
      <c r="AN6270" t="s">
        <v>53</v>
      </c>
      <c r="AP6270">
        <v>0</v>
      </c>
      <c r="AQ6270">
        <v>0</v>
      </c>
      <c r="AR6270">
        <v>3600</v>
      </c>
      <c r="AS6270">
        <v>15000</v>
      </c>
      <c r="AT6270">
        <v>0</v>
      </c>
      <c r="AU6270">
        <v>0</v>
      </c>
      <c r="AV6270">
        <v>0</v>
      </c>
      <c r="AW6270">
        <v>18600</v>
      </c>
    </row>
    <row r="6271" spans="1:49" x14ac:dyDescent="0.35">
      <c r="A6271" s="2" t="s">
        <v>1627</v>
      </c>
      <c r="B6271">
        <v>1</v>
      </c>
      <c r="C6271">
        <v>108</v>
      </c>
      <c r="D6271">
        <v>2</v>
      </c>
      <c r="E6271" t="s">
        <v>50</v>
      </c>
      <c r="F6271">
        <v>42</v>
      </c>
      <c r="G6271" t="s">
        <v>72</v>
      </c>
      <c r="I6271" t="s">
        <v>73</v>
      </c>
      <c r="J6271" t="s">
        <v>52</v>
      </c>
      <c r="K6271" t="s">
        <v>52</v>
      </c>
      <c r="L6271" t="s">
        <v>52</v>
      </c>
      <c r="M6271">
        <v>5</v>
      </c>
      <c r="N6271" t="s">
        <v>78</v>
      </c>
      <c r="O6271">
        <v>3</v>
      </c>
      <c r="P6271" s="6">
        <v>4</v>
      </c>
      <c r="Q6271" t="s">
        <v>50</v>
      </c>
      <c r="R6271">
        <v>6</v>
      </c>
      <c r="S6271" s="5">
        <f t="shared" si="97"/>
        <v>1</v>
      </c>
      <c r="T6271" t="s">
        <v>58</v>
      </c>
      <c r="U6271" t="s">
        <v>52</v>
      </c>
      <c r="V6271">
        <v>1</v>
      </c>
      <c r="W6271" t="s">
        <v>52</v>
      </c>
      <c r="X6271">
        <v>2</v>
      </c>
      <c r="AB6271" t="s">
        <v>72</v>
      </c>
      <c r="AD6271" t="s">
        <v>73</v>
      </c>
      <c r="AE6271" t="s">
        <v>53</v>
      </c>
      <c r="AF6271" t="s">
        <v>53</v>
      </c>
      <c r="AG6271" t="s">
        <v>52</v>
      </c>
      <c r="AH6271">
        <v>1</v>
      </c>
      <c r="AI6271" t="s">
        <v>68</v>
      </c>
      <c r="AJ6271" t="s">
        <v>52</v>
      </c>
      <c r="AK6271" t="s">
        <v>68</v>
      </c>
      <c r="AL6271" t="s">
        <v>109</v>
      </c>
      <c r="AN6271" t="s">
        <v>53</v>
      </c>
      <c r="AP6271">
        <v>0</v>
      </c>
      <c r="AQ6271">
        <v>0</v>
      </c>
      <c r="AR6271">
        <v>0</v>
      </c>
      <c r="AS6271">
        <v>20000</v>
      </c>
      <c r="AT6271">
        <v>0</v>
      </c>
      <c r="AU6271">
        <v>0</v>
      </c>
      <c r="AV6271">
        <v>20000</v>
      </c>
      <c r="AW6271">
        <v>40000</v>
      </c>
    </row>
    <row r="6272" spans="1:49" hidden="1" x14ac:dyDescent="0.35">
      <c r="A6272" s="2" t="s">
        <v>1627</v>
      </c>
      <c r="B6272">
        <v>1</v>
      </c>
      <c r="C6272">
        <v>108</v>
      </c>
      <c r="D6272">
        <v>2</v>
      </c>
      <c r="E6272" t="s">
        <v>50</v>
      </c>
      <c r="F6272">
        <v>42</v>
      </c>
      <c r="G6272" t="s">
        <v>72</v>
      </c>
      <c r="I6272" t="s">
        <v>73</v>
      </c>
      <c r="J6272" t="s">
        <v>52</v>
      </c>
      <c r="K6272" t="s">
        <v>52</v>
      </c>
      <c r="L6272" t="s">
        <v>52</v>
      </c>
      <c r="M6272">
        <v>5</v>
      </c>
      <c r="N6272" t="s">
        <v>78</v>
      </c>
      <c r="O6272">
        <v>3</v>
      </c>
      <c r="P6272" s="2">
        <v>5</v>
      </c>
      <c r="Q6272" t="s">
        <v>56</v>
      </c>
      <c r="R6272">
        <v>0</v>
      </c>
      <c r="S6272" s="5">
        <f t="shared" si="97"/>
        <v>0</v>
      </c>
      <c r="T6272" t="s">
        <v>58</v>
      </c>
      <c r="U6272" t="s">
        <v>52</v>
      </c>
      <c r="V6272">
        <v>1</v>
      </c>
      <c r="W6272" t="s">
        <v>52</v>
      </c>
      <c r="X6272">
        <v>2</v>
      </c>
      <c r="AB6272" t="s">
        <v>72</v>
      </c>
    </row>
    <row r="6273" spans="1:49" hidden="1" x14ac:dyDescent="0.35">
      <c r="A6273" s="2" t="s">
        <v>1628</v>
      </c>
      <c r="B6273">
        <v>3</v>
      </c>
      <c r="C6273">
        <v>306</v>
      </c>
      <c r="D6273">
        <v>2</v>
      </c>
      <c r="E6273" t="s">
        <v>50</v>
      </c>
      <c r="F6273">
        <v>45</v>
      </c>
      <c r="G6273" t="s">
        <v>72</v>
      </c>
      <c r="I6273" t="s">
        <v>73</v>
      </c>
      <c r="J6273" t="s">
        <v>53</v>
      </c>
      <c r="K6273" t="s">
        <v>53</v>
      </c>
      <c r="L6273" t="s">
        <v>52</v>
      </c>
      <c r="M6273">
        <v>1</v>
      </c>
      <c r="N6273" t="s">
        <v>65</v>
      </c>
      <c r="O6273">
        <v>1</v>
      </c>
      <c r="P6273" s="2">
        <v>1</v>
      </c>
      <c r="Q6273" t="s">
        <v>50</v>
      </c>
      <c r="R6273">
        <v>45</v>
      </c>
      <c r="S6273" s="5">
        <f t="shared" si="97"/>
        <v>0</v>
      </c>
      <c r="T6273" t="s">
        <v>54</v>
      </c>
      <c r="U6273" t="s">
        <v>53</v>
      </c>
      <c r="W6273" t="s">
        <v>53</v>
      </c>
      <c r="Y6273" t="s">
        <v>55</v>
      </c>
      <c r="Z6273" t="s">
        <v>52</v>
      </c>
      <c r="AA6273">
        <v>2</v>
      </c>
      <c r="AB6273" t="s">
        <v>72</v>
      </c>
      <c r="AD6273" t="s">
        <v>73</v>
      </c>
      <c r="AE6273" t="s">
        <v>53</v>
      </c>
      <c r="AF6273" t="s">
        <v>53</v>
      </c>
      <c r="AG6273" t="s">
        <v>52</v>
      </c>
      <c r="AH6273">
        <v>1</v>
      </c>
      <c r="AI6273" t="s">
        <v>65</v>
      </c>
      <c r="AJ6273" t="s">
        <v>53</v>
      </c>
    </row>
    <row r="6274" spans="1:49" hidden="1" x14ac:dyDescent="0.35">
      <c r="A6274" s="2" t="s">
        <v>1628</v>
      </c>
      <c r="B6274">
        <v>3</v>
      </c>
      <c r="C6274">
        <v>306</v>
      </c>
      <c r="D6274">
        <v>2</v>
      </c>
      <c r="E6274" t="s">
        <v>50</v>
      </c>
      <c r="F6274">
        <v>45</v>
      </c>
      <c r="G6274" t="s">
        <v>72</v>
      </c>
      <c r="I6274" t="s">
        <v>73</v>
      </c>
      <c r="J6274" t="s">
        <v>53</v>
      </c>
      <c r="K6274" t="s">
        <v>53</v>
      </c>
      <c r="L6274" t="s">
        <v>52</v>
      </c>
      <c r="M6274">
        <v>1</v>
      </c>
      <c r="N6274" t="s">
        <v>65</v>
      </c>
      <c r="O6274">
        <v>1</v>
      </c>
      <c r="P6274" s="2">
        <v>2</v>
      </c>
      <c r="Q6274" t="s">
        <v>56</v>
      </c>
      <c r="R6274">
        <v>46</v>
      </c>
      <c r="S6274" s="5">
        <f t="shared" si="97"/>
        <v>0</v>
      </c>
      <c r="T6274" t="s">
        <v>57</v>
      </c>
      <c r="U6274" t="s">
        <v>53</v>
      </c>
      <c r="W6274" t="s">
        <v>53</v>
      </c>
      <c r="Y6274" t="s">
        <v>55</v>
      </c>
      <c r="Z6274" t="s">
        <v>52</v>
      </c>
      <c r="AA6274">
        <v>1</v>
      </c>
      <c r="AB6274" t="s">
        <v>72</v>
      </c>
      <c r="AD6274" t="s">
        <v>73</v>
      </c>
      <c r="AE6274" t="s">
        <v>52</v>
      </c>
      <c r="AF6274" t="s">
        <v>52</v>
      </c>
      <c r="AG6274" t="s">
        <v>52</v>
      </c>
      <c r="AH6274">
        <v>4</v>
      </c>
      <c r="AI6274" t="s">
        <v>83</v>
      </c>
      <c r="AJ6274" t="s">
        <v>53</v>
      </c>
    </row>
    <row r="6275" spans="1:49" hidden="1" x14ac:dyDescent="0.35">
      <c r="A6275" s="2" t="s">
        <v>1628</v>
      </c>
      <c r="B6275">
        <v>3</v>
      </c>
      <c r="C6275">
        <v>306</v>
      </c>
      <c r="D6275">
        <v>2</v>
      </c>
      <c r="E6275" t="s">
        <v>50</v>
      </c>
      <c r="F6275">
        <v>45</v>
      </c>
      <c r="G6275" t="s">
        <v>72</v>
      </c>
      <c r="I6275" t="s">
        <v>73</v>
      </c>
      <c r="J6275" t="s">
        <v>53</v>
      </c>
      <c r="K6275" t="s">
        <v>53</v>
      </c>
      <c r="L6275" t="s">
        <v>52</v>
      </c>
      <c r="M6275">
        <v>1</v>
      </c>
      <c r="N6275" t="s">
        <v>65</v>
      </c>
      <c r="O6275">
        <v>1</v>
      </c>
      <c r="P6275" s="2">
        <v>3</v>
      </c>
      <c r="Q6275" t="s">
        <v>56</v>
      </c>
      <c r="R6275">
        <v>1</v>
      </c>
      <c r="S6275" s="5">
        <f t="shared" ref="S6275:S6338" si="98">IF(AND(R6275&gt;=6, R6275&lt;=17, T6275="Child"),1,0)</f>
        <v>0</v>
      </c>
      <c r="T6275" t="s">
        <v>102</v>
      </c>
      <c r="U6275" t="s">
        <v>53</v>
      </c>
      <c r="W6275" t="s">
        <v>53</v>
      </c>
      <c r="AB6275" t="s">
        <v>72</v>
      </c>
    </row>
    <row r="6276" spans="1:49" hidden="1" x14ac:dyDescent="0.35">
      <c r="A6276" s="2" t="s">
        <v>1629</v>
      </c>
      <c r="B6276">
        <v>12</v>
      </c>
      <c r="C6276">
        <v>1206</v>
      </c>
      <c r="D6276">
        <v>1</v>
      </c>
      <c r="E6276" t="s">
        <v>56</v>
      </c>
      <c r="F6276">
        <v>38</v>
      </c>
      <c r="G6276" t="s">
        <v>267</v>
      </c>
      <c r="H6276" t="s">
        <v>52</v>
      </c>
      <c r="I6276" t="s">
        <v>52</v>
      </c>
      <c r="J6276" t="s">
        <v>52</v>
      </c>
      <c r="K6276" t="s">
        <v>53</v>
      </c>
      <c r="L6276" t="s">
        <v>53</v>
      </c>
      <c r="M6276">
        <v>0</v>
      </c>
      <c r="O6276">
        <v>5</v>
      </c>
      <c r="P6276" s="2">
        <v>1</v>
      </c>
      <c r="Q6276" t="s">
        <v>56</v>
      </c>
      <c r="R6276">
        <v>38</v>
      </c>
      <c r="S6276" s="5">
        <f t="shared" si="98"/>
        <v>0</v>
      </c>
      <c r="T6276" t="s">
        <v>54</v>
      </c>
      <c r="U6276" t="s">
        <v>53</v>
      </c>
      <c r="W6276" t="s">
        <v>53</v>
      </c>
      <c r="Y6276" t="s">
        <v>122</v>
      </c>
      <c r="AB6276" t="s">
        <v>267</v>
      </c>
      <c r="AC6276" t="s">
        <v>52</v>
      </c>
      <c r="AD6276" t="s">
        <v>52</v>
      </c>
      <c r="AE6276" t="s">
        <v>52</v>
      </c>
      <c r="AF6276" t="s">
        <v>53</v>
      </c>
      <c r="AG6276" t="s">
        <v>53</v>
      </c>
    </row>
    <row r="6277" spans="1:49" x14ac:dyDescent="0.35">
      <c r="A6277" s="2" t="s">
        <v>1629</v>
      </c>
      <c r="B6277">
        <v>12</v>
      </c>
      <c r="C6277">
        <v>1206</v>
      </c>
      <c r="D6277">
        <v>1</v>
      </c>
      <c r="E6277" t="s">
        <v>56</v>
      </c>
      <c r="F6277">
        <v>38</v>
      </c>
      <c r="G6277" t="s">
        <v>267</v>
      </c>
      <c r="H6277" t="s">
        <v>52</v>
      </c>
      <c r="I6277" t="s">
        <v>52</v>
      </c>
      <c r="J6277" t="s">
        <v>52</v>
      </c>
      <c r="K6277" t="s">
        <v>53</v>
      </c>
      <c r="L6277" t="s">
        <v>53</v>
      </c>
      <c r="M6277">
        <v>0</v>
      </c>
      <c r="O6277">
        <v>5</v>
      </c>
      <c r="P6277" s="6">
        <v>2</v>
      </c>
      <c r="Q6277" t="s">
        <v>56</v>
      </c>
      <c r="R6277">
        <v>16</v>
      </c>
      <c r="S6277" s="5">
        <f t="shared" si="98"/>
        <v>1</v>
      </c>
      <c r="T6277" t="s">
        <v>58</v>
      </c>
      <c r="U6277" t="s">
        <v>53</v>
      </c>
      <c r="W6277" t="s">
        <v>52</v>
      </c>
      <c r="X6277">
        <v>1</v>
      </c>
      <c r="Y6277" t="s">
        <v>59</v>
      </c>
      <c r="AB6277" t="s">
        <v>72</v>
      </c>
      <c r="AD6277" t="s">
        <v>52</v>
      </c>
      <c r="AE6277" t="s">
        <v>52</v>
      </c>
      <c r="AF6277" t="s">
        <v>52</v>
      </c>
      <c r="AG6277" t="s">
        <v>52</v>
      </c>
      <c r="AH6277">
        <v>9</v>
      </c>
      <c r="AI6277" t="s">
        <v>100</v>
      </c>
      <c r="AJ6277" t="s">
        <v>53</v>
      </c>
      <c r="AO6277" t="s">
        <v>190</v>
      </c>
    </row>
    <row r="6278" spans="1:49" x14ac:dyDescent="0.35">
      <c r="A6278" s="2" t="s">
        <v>1629</v>
      </c>
      <c r="B6278">
        <v>12</v>
      </c>
      <c r="C6278">
        <v>1206</v>
      </c>
      <c r="D6278">
        <v>1</v>
      </c>
      <c r="E6278" t="s">
        <v>56</v>
      </c>
      <c r="F6278">
        <v>38</v>
      </c>
      <c r="G6278" t="s">
        <v>267</v>
      </c>
      <c r="H6278" t="s">
        <v>52</v>
      </c>
      <c r="I6278" t="s">
        <v>52</v>
      </c>
      <c r="J6278" t="s">
        <v>52</v>
      </c>
      <c r="K6278" t="s">
        <v>53</v>
      </c>
      <c r="L6278" t="s">
        <v>53</v>
      </c>
      <c r="M6278">
        <v>0</v>
      </c>
      <c r="O6278">
        <v>5</v>
      </c>
      <c r="P6278" s="6">
        <v>3</v>
      </c>
      <c r="Q6278" t="s">
        <v>50</v>
      </c>
      <c r="R6278">
        <v>14</v>
      </c>
      <c r="S6278" s="5">
        <f t="shared" si="98"/>
        <v>1</v>
      </c>
      <c r="T6278" t="s">
        <v>58</v>
      </c>
      <c r="U6278" t="s">
        <v>53</v>
      </c>
      <c r="W6278" t="s">
        <v>52</v>
      </c>
      <c r="X6278">
        <v>1</v>
      </c>
      <c r="Y6278" t="s">
        <v>59</v>
      </c>
      <c r="AB6278" t="s">
        <v>72</v>
      </c>
      <c r="AD6278" t="s">
        <v>52</v>
      </c>
      <c r="AE6278" t="s">
        <v>52</v>
      </c>
      <c r="AF6278" t="s">
        <v>52</v>
      </c>
      <c r="AG6278" t="s">
        <v>52</v>
      </c>
      <c r="AH6278">
        <v>4</v>
      </c>
      <c r="AI6278" t="s">
        <v>63</v>
      </c>
      <c r="AJ6278" t="s">
        <v>53</v>
      </c>
      <c r="AO6278" t="s">
        <v>190</v>
      </c>
    </row>
    <row r="6279" spans="1:49" x14ac:dyDescent="0.35">
      <c r="A6279" s="2" t="s">
        <v>1629</v>
      </c>
      <c r="B6279">
        <v>12</v>
      </c>
      <c r="C6279">
        <v>1206</v>
      </c>
      <c r="D6279">
        <v>1</v>
      </c>
      <c r="E6279" t="s">
        <v>56</v>
      </c>
      <c r="F6279">
        <v>38</v>
      </c>
      <c r="G6279" t="s">
        <v>267</v>
      </c>
      <c r="H6279" t="s">
        <v>52</v>
      </c>
      <c r="I6279" t="s">
        <v>52</v>
      </c>
      <c r="J6279" t="s">
        <v>52</v>
      </c>
      <c r="K6279" t="s">
        <v>53</v>
      </c>
      <c r="L6279" t="s">
        <v>53</v>
      </c>
      <c r="M6279">
        <v>0</v>
      </c>
      <c r="O6279">
        <v>5</v>
      </c>
      <c r="P6279" s="6">
        <v>4</v>
      </c>
      <c r="Q6279" t="s">
        <v>56</v>
      </c>
      <c r="R6279">
        <v>11</v>
      </c>
      <c r="S6279" s="5">
        <f t="shared" si="98"/>
        <v>1</v>
      </c>
      <c r="T6279" t="s">
        <v>58</v>
      </c>
      <c r="U6279" t="s">
        <v>53</v>
      </c>
      <c r="W6279" t="s">
        <v>52</v>
      </c>
      <c r="X6279">
        <v>1</v>
      </c>
      <c r="AB6279" t="s">
        <v>72</v>
      </c>
      <c r="AD6279" t="s">
        <v>52</v>
      </c>
      <c r="AE6279" t="s">
        <v>52</v>
      </c>
      <c r="AF6279" t="s">
        <v>52</v>
      </c>
      <c r="AG6279" t="s">
        <v>52</v>
      </c>
      <c r="AH6279">
        <v>4</v>
      </c>
      <c r="AI6279" t="s">
        <v>63</v>
      </c>
      <c r="AJ6279" t="s">
        <v>52</v>
      </c>
      <c r="AK6279" t="s">
        <v>64</v>
      </c>
      <c r="AM6279" t="s">
        <v>62</v>
      </c>
      <c r="AN6279" t="s">
        <v>53</v>
      </c>
      <c r="AP6279">
        <v>0</v>
      </c>
      <c r="AQ6279">
        <v>0</v>
      </c>
      <c r="AR6279">
        <v>50000</v>
      </c>
      <c r="AS6279">
        <v>20000</v>
      </c>
      <c r="AT6279">
        <v>1200000</v>
      </c>
      <c r="AU6279">
        <v>0</v>
      </c>
      <c r="AV6279">
        <v>0</v>
      </c>
      <c r="AW6279">
        <v>1270000</v>
      </c>
    </row>
    <row r="6280" spans="1:49" hidden="1" x14ac:dyDescent="0.35">
      <c r="A6280" s="2" t="s">
        <v>1629</v>
      </c>
      <c r="B6280">
        <v>12</v>
      </c>
      <c r="C6280">
        <v>1206</v>
      </c>
      <c r="D6280">
        <v>1</v>
      </c>
      <c r="E6280" t="s">
        <v>56</v>
      </c>
      <c r="F6280">
        <v>38</v>
      </c>
      <c r="G6280" t="s">
        <v>267</v>
      </c>
      <c r="H6280" t="s">
        <v>52</v>
      </c>
      <c r="I6280" t="s">
        <v>52</v>
      </c>
      <c r="J6280" t="s">
        <v>52</v>
      </c>
      <c r="K6280" t="s">
        <v>53</v>
      </c>
      <c r="L6280" t="s">
        <v>53</v>
      </c>
      <c r="M6280">
        <v>0</v>
      </c>
      <c r="O6280">
        <v>5</v>
      </c>
      <c r="P6280" s="2">
        <v>5</v>
      </c>
      <c r="Q6280" t="s">
        <v>50</v>
      </c>
      <c r="R6280">
        <v>5</v>
      </c>
      <c r="S6280" s="5">
        <f t="shared" si="98"/>
        <v>0</v>
      </c>
      <c r="T6280" t="s">
        <v>58</v>
      </c>
      <c r="U6280" t="s">
        <v>53</v>
      </c>
      <c r="W6280" t="s">
        <v>52</v>
      </c>
      <c r="X6280">
        <v>1</v>
      </c>
      <c r="AB6280" t="s">
        <v>72</v>
      </c>
      <c r="AD6280" t="s">
        <v>73</v>
      </c>
      <c r="AE6280" t="s">
        <v>53</v>
      </c>
      <c r="AF6280" t="s">
        <v>53</v>
      </c>
      <c r="AG6280" t="s">
        <v>52</v>
      </c>
      <c r="AH6280">
        <v>1</v>
      </c>
      <c r="AI6280" t="s">
        <v>68</v>
      </c>
      <c r="AJ6280" t="s">
        <v>52</v>
      </c>
      <c r="AK6280" t="s">
        <v>68</v>
      </c>
      <c r="AL6280" t="s">
        <v>212</v>
      </c>
      <c r="AN6280" t="s">
        <v>53</v>
      </c>
    </row>
    <row r="6281" spans="1:49" hidden="1" x14ac:dyDescent="0.35">
      <c r="A6281" s="2" t="s">
        <v>1629</v>
      </c>
      <c r="B6281">
        <v>12</v>
      </c>
      <c r="C6281">
        <v>1206</v>
      </c>
      <c r="D6281">
        <v>1</v>
      </c>
      <c r="E6281" t="s">
        <v>56</v>
      </c>
      <c r="F6281">
        <v>38</v>
      </c>
      <c r="G6281" t="s">
        <v>267</v>
      </c>
      <c r="H6281" t="s">
        <v>52</v>
      </c>
      <c r="I6281" t="s">
        <v>52</v>
      </c>
      <c r="J6281" t="s">
        <v>52</v>
      </c>
      <c r="K6281" t="s">
        <v>53</v>
      </c>
      <c r="L6281" t="s">
        <v>53</v>
      </c>
      <c r="M6281">
        <v>0</v>
      </c>
      <c r="O6281">
        <v>5</v>
      </c>
      <c r="P6281" s="2">
        <v>6</v>
      </c>
      <c r="Q6281" t="s">
        <v>56</v>
      </c>
      <c r="R6281">
        <v>5</v>
      </c>
      <c r="S6281" s="5">
        <f t="shared" si="98"/>
        <v>0</v>
      </c>
      <c r="T6281" t="s">
        <v>58</v>
      </c>
      <c r="U6281" t="s">
        <v>53</v>
      </c>
      <c r="W6281" t="s">
        <v>52</v>
      </c>
      <c r="X6281">
        <v>1</v>
      </c>
      <c r="AB6281" t="s">
        <v>72</v>
      </c>
      <c r="AD6281" t="s">
        <v>73</v>
      </c>
      <c r="AE6281" t="s">
        <v>53</v>
      </c>
      <c r="AF6281" t="s">
        <v>53</v>
      </c>
      <c r="AG6281" t="s">
        <v>52</v>
      </c>
      <c r="AH6281">
        <v>1</v>
      </c>
      <c r="AI6281" t="s">
        <v>68</v>
      </c>
      <c r="AJ6281" t="s">
        <v>52</v>
      </c>
      <c r="AK6281" t="s">
        <v>68</v>
      </c>
      <c r="AL6281" t="s">
        <v>212</v>
      </c>
      <c r="AN6281" t="s">
        <v>53</v>
      </c>
    </row>
    <row r="6282" spans="1:49" hidden="1" x14ac:dyDescent="0.35">
      <c r="A6282" s="2" t="s">
        <v>1630</v>
      </c>
      <c r="B6282">
        <v>2</v>
      </c>
      <c r="C6282">
        <v>202</v>
      </c>
      <c r="D6282">
        <v>1</v>
      </c>
      <c r="E6282" t="s">
        <v>50</v>
      </c>
      <c r="F6282">
        <v>43</v>
      </c>
      <c r="G6282" t="s">
        <v>72</v>
      </c>
      <c r="I6282" t="s">
        <v>73</v>
      </c>
      <c r="J6282" t="s">
        <v>53</v>
      </c>
      <c r="K6282" t="s">
        <v>53</v>
      </c>
      <c r="L6282" t="s">
        <v>53</v>
      </c>
      <c r="M6282">
        <v>0</v>
      </c>
      <c r="O6282">
        <v>2</v>
      </c>
      <c r="P6282" s="2">
        <v>1</v>
      </c>
      <c r="Q6282" t="s">
        <v>50</v>
      </c>
      <c r="R6282">
        <v>43</v>
      </c>
      <c r="S6282" s="5">
        <f t="shared" si="98"/>
        <v>0</v>
      </c>
      <c r="T6282" t="s">
        <v>54</v>
      </c>
      <c r="U6282" t="s">
        <v>53</v>
      </c>
      <c r="W6282" t="s">
        <v>53</v>
      </c>
      <c r="Y6282" t="s">
        <v>55</v>
      </c>
      <c r="Z6282" t="s">
        <v>52</v>
      </c>
      <c r="AA6282">
        <v>2</v>
      </c>
      <c r="AB6282" t="s">
        <v>72</v>
      </c>
      <c r="AD6282" t="s">
        <v>73</v>
      </c>
      <c r="AE6282" t="s">
        <v>53</v>
      </c>
      <c r="AF6282" t="s">
        <v>53</v>
      </c>
      <c r="AG6282" t="s">
        <v>53</v>
      </c>
    </row>
    <row r="6283" spans="1:49" hidden="1" x14ac:dyDescent="0.35">
      <c r="A6283" s="2" t="s">
        <v>1630</v>
      </c>
      <c r="B6283">
        <v>2</v>
      </c>
      <c r="C6283">
        <v>202</v>
      </c>
      <c r="D6283">
        <v>1</v>
      </c>
      <c r="E6283" t="s">
        <v>50</v>
      </c>
      <c r="F6283">
        <v>43</v>
      </c>
      <c r="G6283" t="s">
        <v>72</v>
      </c>
      <c r="I6283" t="s">
        <v>73</v>
      </c>
      <c r="J6283" t="s">
        <v>53</v>
      </c>
      <c r="K6283" t="s">
        <v>53</v>
      </c>
      <c r="L6283" t="s">
        <v>53</v>
      </c>
      <c r="M6283">
        <v>0</v>
      </c>
      <c r="O6283">
        <v>2</v>
      </c>
      <c r="P6283" s="2">
        <v>2</v>
      </c>
      <c r="Q6283" t="s">
        <v>56</v>
      </c>
      <c r="R6283">
        <v>41</v>
      </c>
      <c r="S6283" s="5">
        <f t="shared" si="98"/>
        <v>0</v>
      </c>
      <c r="T6283" t="s">
        <v>57</v>
      </c>
      <c r="U6283" t="s">
        <v>53</v>
      </c>
      <c r="W6283" t="s">
        <v>53</v>
      </c>
      <c r="Y6283" t="s">
        <v>55</v>
      </c>
      <c r="Z6283" t="s">
        <v>52</v>
      </c>
      <c r="AA6283">
        <v>1</v>
      </c>
      <c r="AB6283" t="s">
        <v>72</v>
      </c>
      <c r="AD6283" t="s">
        <v>73</v>
      </c>
      <c r="AE6283" t="s">
        <v>53</v>
      </c>
      <c r="AF6283" t="s">
        <v>53</v>
      </c>
      <c r="AG6283" t="s">
        <v>53</v>
      </c>
    </row>
    <row r="6284" spans="1:49" hidden="1" x14ac:dyDescent="0.35">
      <c r="A6284" s="2" t="s">
        <v>1630</v>
      </c>
      <c r="B6284">
        <v>2</v>
      </c>
      <c r="C6284">
        <v>202</v>
      </c>
      <c r="D6284">
        <v>1</v>
      </c>
      <c r="E6284" t="s">
        <v>50</v>
      </c>
      <c r="F6284">
        <v>43</v>
      </c>
      <c r="G6284" t="s">
        <v>72</v>
      </c>
      <c r="I6284" t="s">
        <v>73</v>
      </c>
      <c r="J6284" t="s">
        <v>53</v>
      </c>
      <c r="K6284" t="s">
        <v>53</v>
      </c>
      <c r="L6284" t="s">
        <v>53</v>
      </c>
      <c r="M6284">
        <v>0</v>
      </c>
      <c r="O6284">
        <v>2</v>
      </c>
      <c r="P6284" s="2">
        <v>3</v>
      </c>
      <c r="Q6284" t="s">
        <v>50</v>
      </c>
      <c r="R6284">
        <v>18</v>
      </c>
      <c r="S6284" s="5">
        <f t="shared" si="98"/>
        <v>0</v>
      </c>
      <c r="T6284" t="s">
        <v>58</v>
      </c>
      <c r="U6284" t="s">
        <v>52</v>
      </c>
      <c r="V6284">
        <v>1</v>
      </c>
      <c r="W6284" t="s">
        <v>52</v>
      </c>
      <c r="X6284">
        <v>2</v>
      </c>
      <c r="Y6284" t="s">
        <v>59</v>
      </c>
      <c r="AB6284" t="s">
        <v>72</v>
      </c>
      <c r="AD6284" t="s">
        <v>73</v>
      </c>
      <c r="AE6284" t="s">
        <v>52</v>
      </c>
      <c r="AF6284" t="s">
        <v>53</v>
      </c>
      <c r="AG6284" t="s">
        <v>52</v>
      </c>
      <c r="AH6284">
        <v>3</v>
      </c>
      <c r="AI6284" t="s">
        <v>63</v>
      </c>
      <c r="AJ6284" t="s">
        <v>53</v>
      </c>
      <c r="AO6284" t="s">
        <v>190</v>
      </c>
    </row>
    <row r="6285" spans="1:49" x14ac:dyDescent="0.35">
      <c r="A6285" s="2" t="s">
        <v>1630</v>
      </c>
      <c r="B6285">
        <v>2</v>
      </c>
      <c r="C6285">
        <v>202</v>
      </c>
      <c r="D6285">
        <v>1</v>
      </c>
      <c r="E6285" t="s">
        <v>50</v>
      </c>
      <c r="F6285">
        <v>43</v>
      </c>
      <c r="G6285" t="s">
        <v>72</v>
      </c>
      <c r="I6285" t="s">
        <v>73</v>
      </c>
      <c r="J6285" t="s">
        <v>53</v>
      </c>
      <c r="K6285" t="s">
        <v>53</v>
      </c>
      <c r="L6285" t="s">
        <v>53</v>
      </c>
      <c r="M6285">
        <v>0</v>
      </c>
      <c r="O6285">
        <v>2</v>
      </c>
      <c r="P6285" s="6">
        <v>4</v>
      </c>
      <c r="Q6285" t="s">
        <v>56</v>
      </c>
      <c r="R6285">
        <v>13</v>
      </c>
      <c r="S6285" s="5">
        <f t="shared" si="98"/>
        <v>1</v>
      </c>
      <c r="T6285" t="s">
        <v>58</v>
      </c>
      <c r="U6285" t="s">
        <v>52</v>
      </c>
      <c r="V6285">
        <v>1</v>
      </c>
      <c r="W6285" t="s">
        <v>52</v>
      </c>
      <c r="X6285">
        <v>2</v>
      </c>
      <c r="Y6285" t="s">
        <v>59</v>
      </c>
      <c r="AB6285" t="s">
        <v>72</v>
      </c>
      <c r="AD6285" t="s">
        <v>73</v>
      </c>
      <c r="AE6285" t="s">
        <v>52</v>
      </c>
      <c r="AF6285" t="s">
        <v>52</v>
      </c>
      <c r="AG6285" t="s">
        <v>52</v>
      </c>
      <c r="AH6285">
        <v>4</v>
      </c>
      <c r="AI6285" t="s">
        <v>83</v>
      </c>
      <c r="AJ6285" t="s">
        <v>53</v>
      </c>
      <c r="AO6285" t="s">
        <v>190</v>
      </c>
    </row>
    <row r="6286" spans="1:49" hidden="1" x14ac:dyDescent="0.35">
      <c r="A6286" s="2" t="s">
        <v>1630</v>
      </c>
      <c r="B6286">
        <v>2</v>
      </c>
      <c r="C6286">
        <v>202</v>
      </c>
      <c r="D6286">
        <v>1</v>
      </c>
      <c r="E6286" t="s">
        <v>50</v>
      </c>
      <c r="F6286">
        <v>43</v>
      </c>
      <c r="G6286" t="s">
        <v>72</v>
      </c>
      <c r="I6286" t="s">
        <v>73</v>
      </c>
      <c r="J6286" t="s">
        <v>53</v>
      </c>
      <c r="K6286" t="s">
        <v>53</v>
      </c>
      <c r="L6286" t="s">
        <v>53</v>
      </c>
      <c r="M6286">
        <v>0</v>
      </c>
      <c r="O6286">
        <v>2</v>
      </c>
      <c r="P6286" s="2">
        <v>5</v>
      </c>
      <c r="Q6286" t="s">
        <v>50</v>
      </c>
      <c r="R6286">
        <v>39</v>
      </c>
      <c r="S6286" s="5">
        <f t="shared" si="98"/>
        <v>0</v>
      </c>
      <c r="T6286" t="s">
        <v>111</v>
      </c>
      <c r="U6286" t="s">
        <v>53</v>
      </c>
      <c r="W6286" t="s">
        <v>53</v>
      </c>
      <c r="Y6286" t="s">
        <v>122</v>
      </c>
      <c r="AB6286" t="s">
        <v>72</v>
      </c>
      <c r="AD6286" t="s">
        <v>73</v>
      </c>
      <c r="AE6286" t="s">
        <v>52</v>
      </c>
      <c r="AF6286" t="s">
        <v>53</v>
      </c>
      <c r="AG6286" t="s">
        <v>52</v>
      </c>
      <c r="AH6286">
        <v>5</v>
      </c>
      <c r="AI6286" t="s">
        <v>78</v>
      </c>
      <c r="AJ6286" t="s">
        <v>53</v>
      </c>
    </row>
    <row r="6287" spans="1:49" hidden="1" x14ac:dyDescent="0.35">
      <c r="A6287" s="2" t="s">
        <v>1630</v>
      </c>
      <c r="B6287">
        <v>2</v>
      </c>
      <c r="C6287">
        <v>202</v>
      </c>
      <c r="D6287">
        <v>1</v>
      </c>
      <c r="E6287" t="s">
        <v>50</v>
      </c>
      <c r="F6287">
        <v>43</v>
      </c>
      <c r="G6287" t="s">
        <v>72</v>
      </c>
      <c r="I6287" t="s">
        <v>73</v>
      </c>
      <c r="J6287" t="s">
        <v>53</v>
      </c>
      <c r="K6287" t="s">
        <v>53</v>
      </c>
      <c r="L6287" t="s">
        <v>53</v>
      </c>
      <c r="M6287">
        <v>0</v>
      </c>
      <c r="O6287">
        <v>2</v>
      </c>
      <c r="P6287" s="2">
        <v>6</v>
      </c>
      <c r="Q6287" t="s">
        <v>56</v>
      </c>
      <c r="R6287">
        <v>9</v>
      </c>
      <c r="S6287" s="5">
        <f t="shared" si="98"/>
        <v>0</v>
      </c>
      <c r="T6287" t="s">
        <v>169</v>
      </c>
      <c r="U6287" t="s">
        <v>52</v>
      </c>
      <c r="V6287">
        <v>5</v>
      </c>
      <c r="W6287" t="s">
        <v>53</v>
      </c>
      <c r="AB6287" t="s">
        <v>72</v>
      </c>
      <c r="AD6287" t="s">
        <v>73</v>
      </c>
      <c r="AE6287" t="s">
        <v>53</v>
      </c>
      <c r="AF6287" t="s">
        <v>53</v>
      </c>
      <c r="AG6287" t="s">
        <v>53</v>
      </c>
      <c r="AO6287" t="s">
        <v>119</v>
      </c>
    </row>
    <row r="6288" spans="1:49" hidden="1" x14ac:dyDescent="0.35">
      <c r="A6288" s="2" t="s">
        <v>1630</v>
      </c>
      <c r="B6288">
        <v>2</v>
      </c>
      <c r="C6288">
        <v>202</v>
      </c>
      <c r="D6288">
        <v>1</v>
      </c>
      <c r="E6288" t="s">
        <v>50</v>
      </c>
      <c r="F6288">
        <v>43</v>
      </c>
      <c r="G6288" t="s">
        <v>72</v>
      </c>
      <c r="I6288" t="s">
        <v>73</v>
      </c>
      <c r="J6288" t="s">
        <v>53</v>
      </c>
      <c r="K6288" t="s">
        <v>53</v>
      </c>
      <c r="L6288" t="s">
        <v>53</v>
      </c>
      <c r="M6288">
        <v>0</v>
      </c>
      <c r="O6288">
        <v>2</v>
      </c>
      <c r="P6288" s="2">
        <v>7</v>
      </c>
      <c r="Q6288" t="s">
        <v>56</v>
      </c>
      <c r="R6288">
        <v>21</v>
      </c>
      <c r="S6288" s="5">
        <f t="shared" si="98"/>
        <v>0</v>
      </c>
      <c r="T6288" t="s">
        <v>58</v>
      </c>
      <c r="U6288" t="s">
        <v>52</v>
      </c>
      <c r="V6288">
        <v>1</v>
      </c>
      <c r="W6288" t="s">
        <v>52</v>
      </c>
      <c r="X6288">
        <v>2</v>
      </c>
      <c r="Y6288" t="s">
        <v>59</v>
      </c>
      <c r="AB6288" t="s">
        <v>72</v>
      </c>
      <c r="AD6288" t="s">
        <v>73</v>
      </c>
      <c r="AE6288" t="s">
        <v>52</v>
      </c>
      <c r="AF6288" t="s">
        <v>52</v>
      </c>
      <c r="AG6288" t="s">
        <v>52</v>
      </c>
      <c r="AH6288">
        <v>3</v>
      </c>
      <c r="AI6288" t="s">
        <v>63</v>
      </c>
      <c r="AJ6288" t="s">
        <v>53</v>
      </c>
    </row>
    <row r="6289" spans="1:49" hidden="1" x14ac:dyDescent="0.35">
      <c r="A6289" s="2" t="s">
        <v>1631</v>
      </c>
      <c r="B6289">
        <v>12</v>
      </c>
      <c r="C6289">
        <v>1209</v>
      </c>
      <c r="D6289">
        <v>1</v>
      </c>
      <c r="E6289" t="s">
        <v>50</v>
      </c>
      <c r="F6289">
        <v>33</v>
      </c>
      <c r="G6289" t="s">
        <v>72</v>
      </c>
      <c r="I6289" t="s">
        <v>73</v>
      </c>
      <c r="J6289" t="s">
        <v>52</v>
      </c>
      <c r="K6289" t="s">
        <v>52</v>
      </c>
      <c r="L6289" t="s">
        <v>52</v>
      </c>
      <c r="M6289">
        <v>5</v>
      </c>
      <c r="N6289" t="s">
        <v>83</v>
      </c>
      <c r="P6289" s="2">
        <v>1</v>
      </c>
      <c r="Q6289" t="s">
        <v>50</v>
      </c>
      <c r="R6289">
        <v>33</v>
      </c>
      <c r="S6289" s="5">
        <f t="shared" si="98"/>
        <v>0</v>
      </c>
      <c r="T6289" t="s">
        <v>54</v>
      </c>
      <c r="U6289" t="s">
        <v>53</v>
      </c>
      <c r="W6289" t="s">
        <v>53</v>
      </c>
      <c r="Y6289" t="s">
        <v>55</v>
      </c>
      <c r="Z6289" t="s">
        <v>52</v>
      </c>
      <c r="AA6289">
        <v>2</v>
      </c>
      <c r="AB6289" t="s">
        <v>72</v>
      </c>
      <c r="AD6289" t="s">
        <v>73</v>
      </c>
      <c r="AE6289" t="s">
        <v>52</v>
      </c>
      <c r="AF6289" t="s">
        <v>52</v>
      </c>
      <c r="AG6289" t="s">
        <v>52</v>
      </c>
      <c r="AH6289">
        <v>5</v>
      </c>
      <c r="AI6289" t="s">
        <v>83</v>
      </c>
      <c r="AJ6289" t="s">
        <v>53</v>
      </c>
    </row>
    <row r="6290" spans="1:49" hidden="1" x14ac:dyDescent="0.35">
      <c r="A6290" s="2" t="s">
        <v>1631</v>
      </c>
      <c r="B6290">
        <v>12</v>
      </c>
      <c r="C6290">
        <v>1209</v>
      </c>
      <c r="D6290">
        <v>1</v>
      </c>
      <c r="E6290" t="s">
        <v>50</v>
      </c>
      <c r="F6290">
        <v>33</v>
      </c>
      <c r="G6290" t="s">
        <v>72</v>
      </c>
      <c r="I6290" t="s">
        <v>73</v>
      </c>
      <c r="J6290" t="s">
        <v>52</v>
      </c>
      <c r="K6290" t="s">
        <v>52</v>
      </c>
      <c r="L6290" t="s">
        <v>52</v>
      </c>
      <c r="M6290">
        <v>5</v>
      </c>
      <c r="N6290" t="s">
        <v>83</v>
      </c>
      <c r="P6290" s="2">
        <v>2</v>
      </c>
      <c r="Q6290" t="s">
        <v>56</v>
      </c>
      <c r="R6290">
        <v>32</v>
      </c>
      <c r="S6290" s="5">
        <f t="shared" si="98"/>
        <v>0</v>
      </c>
      <c r="T6290" t="s">
        <v>57</v>
      </c>
      <c r="U6290" t="s">
        <v>53</v>
      </c>
      <c r="W6290" t="s">
        <v>53</v>
      </c>
      <c r="Y6290" t="s">
        <v>55</v>
      </c>
      <c r="Z6290" t="s">
        <v>52</v>
      </c>
      <c r="AA6290">
        <v>1</v>
      </c>
      <c r="AB6290" t="s">
        <v>72</v>
      </c>
      <c r="AD6290" t="s">
        <v>73</v>
      </c>
      <c r="AE6290" t="s">
        <v>52</v>
      </c>
      <c r="AF6290" t="s">
        <v>52</v>
      </c>
      <c r="AG6290" t="s">
        <v>52</v>
      </c>
      <c r="AH6290">
        <v>9</v>
      </c>
      <c r="AI6290" t="s">
        <v>100</v>
      </c>
      <c r="AJ6290" t="s">
        <v>53</v>
      </c>
    </row>
    <row r="6291" spans="1:49" hidden="1" x14ac:dyDescent="0.35">
      <c r="A6291" s="2" t="s">
        <v>1632</v>
      </c>
      <c r="B6291">
        <v>2</v>
      </c>
      <c r="C6291">
        <v>202</v>
      </c>
      <c r="D6291">
        <v>2</v>
      </c>
      <c r="E6291" t="s">
        <v>50</v>
      </c>
      <c r="F6291">
        <v>45</v>
      </c>
      <c r="G6291" t="s">
        <v>72</v>
      </c>
      <c r="I6291" t="s">
        <v>73</v>
      </c>
      <c r="J6291" t="s">
        <v>52</v>
      </c>
      <c r="K6291" t="s">
        <v>52</v>
      </c>
      <c r="L6291" t="s">
        <v>52</v>
      </c>
      <c r="M6291">
        <v>9</v>
      </c>
      <c r="N6291" t="s">
        <v>100</v>
      </c>
      <c r="O6291">
        <v>3</v>
      </c>
      <c r="P6291" s="2">
        <v>1</v>
      </c>
      <c r="Q6291" t="s">
        <v>50</v>
      </c>
      <c r="R6291">
        <v>45</v>
      </c>
      <c r="S6291" s="5">
        <f t="shared" si="98"/>
        <v>0</v>
      </c>
      <c r="T6291" t="s">
        <v>54</v>
      </c>
      <c r="U6291" t="s">
        <v>53</v>
      </c>
      <c r="W6291" t="s">
        <v>53</v>
      </c>
      <c r="Y6291" t="s">
        <v>55</v>
      </c>
      <c r="Z6291" t="s">
        <v>52</v>
      </c>
      <c r="AA6291">
        <v>2</v>
      </c>
      <c r="AB6291" t="s">
        <v>72</v>
      </c>
      <c r="AD6291" t="s">
        <v>73</v>
      </c>
      <c r="AE6291" t="s">
        <v>52</v>
      </c>
      <c r="AF6291" t="s">
        <v>52</v>
      </c>
      <c r="AG6291" t="s">
        <v>52</v>
      </c>
      <c r="AH6291">
        <v>9</v>
      </c>
      <c r="AI6291" t="s">
        <v>100</v>
      </c>
      <c r="AJ6291" t="s">
        <v>53</v>
      </c>
    </row>
    <row r="6292" spans="1:49" hidden="1" x14ac:dyDescent="0.35">
      <c r="A6292" s="2" t="s">
        <v>1632</v>
      </c>
      <c r="B6292">
        <v>2</v>
      </c>
      <c r="C6292">
        <v>202</v>
      </c>
      <c r="D6292">
        <v>2</v>
      </c>
      <c r="E6292" t="s">
        <v>50</v>
      </c>
      <c r="F6292">
        <v>45</v>
      </c>
      <c r="G6292" t="s">
        <v>72</v>
      </c>
      <c r="I6292" t="s">
        <v>73</v>
      </c>
      <c r="J6292" t="s">
        <v>52</v>
      </c>
      <c r="K6292" t="s">
        <v>52</v>
      </c>
      <c r="L6292" t="s">
        <v>52</v>
      </c>
      <c r="M6292">
        <v>9</v>
      </c>
      <c r="N6292" t="s">
        <v>100</v>
      </c>
      <c r="O6292">
        <v>3</v>
      </c>
      <c r="P6292" s="2">
        <v>2</v>
      </c>
      <c r="Q6292" t="s">
        <v>56</v>
      </c>
      <c r="R6292">
        <v>41</v>
      </c>
      <c r="S6292" s="5">
        <f t="shared" si="98"/>
        <v>0</v>
      </c>
      <c r="T6292" t="s">
        <v>57</v>
      </c>
      <c r="U6292" t="s">
        <v>53</v>
      </c>
      <c r="W6292" t="s">
        <v>52</v>
      </c>
      <c r="X6292">
        <v>3</v>
      </c>
      <c r="Y6292" t="s">
        <v>55</v>
      </c>
      <c r="Z6292" t="s">
        <v>52</v>
      </c>
      <c r="AA6292">
        <v>1</v>
      </c>
      <c r="AB6292" t="s">
        <v>72</v>
      </c>
      <c r="AD6292" t="s">
        <v>73</v>
      </c>
      <c r="AE6292" t="s">
        <v>52</v>
      </c>
      <c r="AF6292" t="s">
        <v>52</v>
      </c>
      <c r="AG6292" t="s">
        <v>52</v>
      </c>
      <c r="AH6292">
        <v>3</v>
      </c>
      <c r="AI6292" t="s">
        <v>63</v>
      </c>
      <c r="AJ6292" t="s">
        <v>53</v>
      </c>
    </row>
    <row r="6293" spans="1:49" hidden="1" x14ac:dyDescent="0.35">
      <c r="A6293" s="2" t="s">
        <v>1632</v>
      </c>
      <c r="B6293">
        <v>2</v>
      </c>
      <c r="C6293">
        <v>202</v>
      </c>
      <c r="D6293">
        <v>2</v>
      </c>
      <c r="E6293" t="s">
        <v>50</v>
      </c>
      <c r="F6293">
        <v>45</v>
      </c>
      <c r="G6293" t="s">
        <v>72</v>
      </c>
      <c r="I6293" t="s">
        <v>73</v>
      </c>
      <c r="J6293" t="s">
        <v>52</v>
      </c>
      <c r="K6293" t="s">
        <v>52</v>
      </c>
      <c r="L6293" t="s">
        <v>52</v>
      </c>
      <c r="M6293">
        <v>9</v>
      </c>
      <c r="N6293" t="s">
        <v>100</v>
      </c>
      <c r="O6293">
        <v>3</v>
      </c>
      <c r="P6293" s="2">
        <v>3</v>
      </c>
      <c r="Q6293" t="s">
        <v>56</v>
      </c>
      <c r="R6293">
        <v>78</v>
      </c>
      <c r="S6293" s="5">
        <f t="shared" si="98"/>
        <v>0</v>
      </c>
      <c r="T6293" t="s">
        <v>125</v>
      </c>
      <c r="U6293" t="s">
        <v>53</v>
      </c>
      <c r="W6293" t="s">
        <v>53</v>
      </c>
      <c r="Y6293" t="s">
        <v>92</v>
      </c>
      <c r="AB6293" t="s">
        <v>72</v>
      </c>
      <c r="AD6293" t="s">
        <v>52</v>
      </c>
      <c r="AE6293" t="s">
        <v>53</v>
      </c>
      <c r="AF6293" t="s">
        <v>53</v>
      </c>
      <c r="AG6293" t="s">
        <v>53</v>
      </c>
    </row>
    <row r="6294" spans="1:49" x14ac:dyDescent="0.35">
      <c r="A6294" s="2" t="s">
        <v>1632</v>
      </c>
      <c r="B6294">
        <v>2</v>
      </c>
      <c r="C6294">
        <v>202</v>
      </c>
      <c r="D6294">
        <v>2</v>
      </c>
      <c r="E6294" t="s">
        <v>50</v>
      </c>
      <c r="F6294">
        <v>45</v>
      </c>
      <c r="G6294" t="s">
        <v>72</v>
      </c>
      <c r="I6294" t="s">
        <v>73</v>
      </c>
      <c r="J6294" t="s">
        <v>52</v>
      </c>
      <c r="K6294" t="s">
        <v>52</v>
      </c>
      <c r="L6294" t="s">
        <v>52</v>
      </c>
      <c r="M6294">
        <v>9</v>
      </c>
      <c r="N6294" t="s">
        <v>100</v>
      </c>
      <c r="O6294">
        <v>3</v>
      </c>
      <c r="P6294" s="6">
        <v>4</v>
      </c>
      <c r="Q6294" t="s">
        <v>56</v>
      </c>
      <c r="R6294">
        <v>14</v>
      </c>
      <c r="S6294" s="5">
        <f t="shared" si="98"/>
        <v>1</v>
      </c>
      <c r="T6294" t="s">
        <v>58</v>
      </c>
      <c r="U6294" t="s">
        <v>52</v>
      </c>
      <c r="V6294">
        <v>1</v>
      </c>
      <c r="W6294" t="s">
        <v>52</v>
      </c>
      <c r="X6294">
        <v>2</v>
      </c>
      <c r="Y6294" t="s">
        <v>59</v>
      </c>
      <c r="AB6294" t="s">
        <v>72</v>
      </c>
      <c r="AD6294" t="s">
        <v>52</v>
      </c>
      <c r="AE6294" t="s">
        <v>52</v>
      </c>
      <c r="AF6294" t="s">
        <v>52</v>
      </c>
      <c r="AG6294" t="s">
        <v>52</v>
      </c>
      <c r="AH6294">
        <v>10</v>
      </c>
      <c r="AI6294" t="s">
        <v>80</v>
      </c>
      <c r="AJ6294" t="s">
        <v>52</v>
      </c>
      <c r="AK6294" t="s">
        <v>81</v>
      </c>
      <c r="AM6294" t="s">
        <v>62</v>
      </c>
      <c r="AN6294" t="s">
        <v>52</v>
      </c>
      <c r="AP6294">
        <v>0</v>
      </c>
      <c r="AQ6294">
        <v>140000</v>
      </c>
      <c r="AR6294">
        <v>20000</v>
      </c>
      <c r="AS6294">
        <v>2500</v>
      </c>
      <c r="AT6294">
        <v>0</v>
      </c>
      <c r="AU6294">
        <v>180000</v>
      </c>
      <c r="AV6294">
        <v>10000</v>
      </c>
      <c r="AW6294">
        <v>352500</v>
      </c>
    </row>
    <row r="6295" spans="1:49" x14ac:dyDescent="0.35">
      <c r="A6295" s="2" t="s">
        <v>1632</v>
      </c>
      <c r="B6295">
        <v>2</v>
      </c>
      <c r="C6295">
        <v>202</v>
      </c>
      <c r="D6295">
        <v>2</v>
      </c>
      <c r="E6295" t="s">
        <v>50</v>
      </c>
      <c r="F6295">
        <v>45</v>
      </c>
      <c r="G6295" t="s">
        <v>72</v>
      </c>
      <c r="I6295" t="s">
        <v>73</v>
      </c>
      <c r="J6295" t="s">
        <v>52</v>
      </c>
      <c r="K6295" t="s">
        <v>52</v>
      </c>
      <c r="L6295" t="s">
        <v>52</v>
      </c>
      <c r="M6295">
        <v>9</v>
      </c>
      <c r="N6295" t="s">
        <v>100</v>
      </c>
      <c r="O6295">
        <v>3</v>
      </c>
      <c r="P6295" s="6">
        <v>5</v>
      </c>
      <c r="Q6295" t="s">
        <v>56</v>
      </c>
      <c r="R6295">
        <v>10</v>
      </c>
      <c r="S6295" s="5">
        <f t="shared" si="98"/>
        <v>1</v>
      </c>
      <c r="T6295" t="s">
        <v>58</v>
      </c>
      <c r="U6295" t="s">
        <v>52</v>
      </c>
      <c r="V6295">
        <v>1</v>
      </c>
      <c r="W6295" t="s">
        <v>52</v>
      </c>
      <c r="X6295">
        <v>2</v>
      </c>
      <c r="AB6295" t="s">
        <v>72</v>
      </c>
      <c r="AD6295" t="s">
        <v>73</v>
      </c>
      <c r="AE6295" t="s">
        <v>52</v>
      </c>
      <c r="AF6295" t="s">
        <v>52</v>
      </c>
      <c r="AG6295" t="s">
        <v>52</v>
      </c>
      <c r="AH6295">
        <v>5</v>
      </c>
      <c r="AI6295" t="s">
        <v>83</v>
      </c>
      <c r="AJ6295" t="s">
        <v>52</v>
      </c>
      <c r="AK6295" t="s">
        <v>84</v>
      </c>
      <c r="AM6295" t="s">
        <v>62</v>
      </c>
      <c r="AN6295" t="s">
        <v>53</v>
      </c>
      <c r="AP6295">
        <v>0</v>
      </c>
      <c r="AQ6295">
        <v>0</v>
      </c>
      <c r="AR6295">
        <v>10000</v>
      </c>
      <c r="AS6295">
        <v>2500</v>
      </c>
      <c r="AT6295">
        <v>0</v>
      </c>
      <c r="AU6295">
        <v>0</v>
      </c>
      <c r="AV6295">
        <v>3000</v>
      </c>
      <c r="AW6295">
        <v>15500</v>
      </c>
    </row>
    <row r="6296" spans="1:49" hidden="1" x14ac:dyDescent="0.35">
      <c r="A6296" s="2" t="s">
        <v>1632</v>
      </c>
      <c r="B6296">
        <v>2</v>
      </c>
      <c r="C6296">
        <v>202</v>
      </c>
      <c r="D6296">
        <v>2</v>
      </c>
      <c r="E6296" t="s">
        <v>50</v>
      </c>
      <c r="F6296">
        <v>45</v>
      </c>
      <c r="G6296" t="s">
        <v>72</v>
      </c>
      <c r="I6296" t="s">
        <v>73</v>
      </c>
      <c r="J6296" t="s">
        <v>52</v>
      </c>
      <c r="K6296" t="s">
        <v>52</v>
      </c>
      <c r="L6296" t="s">
        <v>52</v>
      </c>
      <c r="M6296">
        <v>9</v>
      </c>
      <c r="N6296" t="s">
        <v>100</v>
      </c>
      <c r="O6296">
        <v>3</v>
      </c>
      <c r="P6296" s="2">
        <v>6</v>
      </c>
      <c r="Q6296" t="s">
        <v>56</v>
      </c>
      <c r="R6296">
        <v>3</v>
      </c>
      <c r="S6296" s="5">
        <f t="shared" si="98"/>
        <v>0</v>
      </c>
      <c r="T6296" t="s">
        <v>58</v>
      </c>
      <c r="U6296" t="s">
        <v>52</v>
      </c>
      <c r="V6296">
        <v>1</v>
      </c>
      <c r="W6296" t="s">
        <v>52</v>
      </c>
      <c r="X6296">
        <v>2</v>
      </c>
      <c r="AB6296" t="s">
        <v>72</v>
      </c>
      <c r="AD6296" t="s">
        <v>73</v>
      </c>
      <c r="AE6296" t="s">
        <v>53</v>
      </c>
      <c r="AF6296" t="s">
        <v>53</v>
      </c>
      <c r="AG6296" t="s">
        <v>53</v>
      </c>
      <c r="AO6296" t="s">
        <v>70</v>
      </c>
    </row>
    <row r="6297" spans="1:49" hidden="1" x14ac:dyDescent="0.35">
      <c r="A6297" s="2" t="s">
        <v>1633</v>
      </c>
      <c r="B6297">
        <v>20</v>
      </c>
      <c r="C6297">
        <v>2008</v>
      </c>
      <c r="D6297">
        <v>1</v>
      </c>
      <c r="E6297" t="s">
        <v>56</v>
      </c>
      <c r="F6297">
        <v>74</v>
      </c>
      <c r="G6297" t="s">
        <v>72</v>
      </c>
      <c r="I6297" t="s">
        <v>52</v>
      </c>
      <c r="J6297" t="s">
        <v>53</v>
      </c>
      <c r="K6297" t="s">
        <v>53</v>
      </c>
      <c r="L6297" t="s">
        <v>53</v>
      </c>
      <c r="M6297">
        <v>0</v>
      </c>
      <c r="O6297">
        <v>4</v>
      </c>
      <c r="P6297" s="2">
        <v>1</v>
      </c>
      <c r="Q6297" t="s">
        <v>56</v>
      </c>
      <c r="R6297">
        <v>74</v>
      </c>
      <c r="S6297" s="5">
        <f t="shared" si="98"/>
        <v>0</v>
      </c>
      <c r="T6297" t="s">
        <v>54</v>
      </c>
      <c r="U6297" t="s">
        <v>53</v>
      </c>
      <c r="W6297" t="s">
        <v>53</v>
      </c>
      <c r="Y6297" t="s">
        <v>122</v>
      </c>
      <c r="AB6297" t="s">
        <v>72</v>
      </c>
      <c r="AD6297" t="s">
        <v>52</v>
      </c>
      <c r="AE6297" t="s">
        <v>53</v>
      </c>
      <c r="AF6297" t="s">
        <v>53</v>
      </c>
      <c r="AG6297" t="s">
        <v>53</v>
      </c>
    </row>
    <row r="6298" spans="1:49" hidden="1" x14ac:dyDescent="0.35">
      <c r="A6298" s="2" t="s">
        <v>1633</v>
      </c>
      <c r="B6298">
        <v>20</v>
      </c>
      <c r="C6298">
        <v>2008</v>
      </c>
      <c r="D6298">
        <v>1</v>
      </c>
      <c r="E6298" t="s">
        <v>56</v>
      </c>
      <c r="F6298">
        <v>74</v>
      </c>
      <c r="G6298" t="s">
        <v>72</v>
      </c>
      <c r="I6298" t="s">
        <v>52</v>
      </c>
      <c r="J6298" t="s">
        <v>53</v>
      </c>
      <c r="K6298" t="s">
        <v>53</v>
      </c>
      <c r="L6298" t="s">
        <v>53</v>
      </c>
      <c r="M6298">
        <v>0</v>
      </c>
      <c r="O6298">
        <v>4</v>
      </c>
      <c r="P6298" s="2">
        <v>2</v>
      </c>
      <c r="Q6298" t="s">
        <v>50</v>
      </c>
      <c r="R6298">
        <v>37</v>
      </c>
      <c r="S6298" s="5">
        <f t="shared" si="98"/>
        <v>0</v>
      </c>
      <c r="T6298" t="s">
        <v>58</v>
      </c>
      <c r="U6298" t="s">
        <v>53</v>
      </c>
      <c r="W6298" t="s">
        <v>52</v>
      </c>
      <c r="X6298">
        <v>1</v>
      </c>
      <c r="Y6298" t="s">
        <v>55</v>
      </c>
      <c r="Z6298" t="s">
        <v>52</v>
      </c>
      <c r="AA6298">
        <v>3</v>
      </c>
      <c r="AB6298" t="s">
        <v>72</v>
      </c>
      <c r="AD6298" t="s">
        <v>73</v>
      </c>
      <c r="AE6298" t="s">
        <v>53</v>
      </c>
      <c r="AF6298" t="s">
        <v>53</v>
      </c>
      <c r="AG6298" t="s">
        <v>53</v>
      </c>
    </row>
    <row r="6299" spans="1:49" hidden="1" x14ac:dyDescent="0.35">
      <c r="A6299" s="2" t="s">
        <v>1633</v>
      </c>
      <c r="B6299">
        <v>20</v>
      </c>
      <c r="C6299">
        <v>2008</v>
      </c>
      <c r="D6299">
        <v>1</v>
      </c>
      <c r="E6299" t="s">
        <v>56</v>
      </c>
      <c r="F6299">
        <v>74</v>
      </c>
      <c r="G6299" t="s">
        <v>72</v>
      </c>
      <c r="I6299" t="s">
        <v>52</v>
      </c>
      <c r="J6299" t="s">
        <v>53</v>
      </c>
      <c r="K6299" t="s">
        <v>53</v>
      </c>
      <c r="L6299" t="s">
        <v>53</v>
      </c>
      <c r="M6299">
        <v>0</v>
      </c>
      <c r="O6299">
        <v>4</v>
      </c>
      <c r="P6299" s="2">
        <v>3</v>
      </c>
      <c r="Q6299" t="s">
        <v>56</v>
      </c>
      <c r="R6299">
        <v>26</v>
      </c>
      <c r="S6299" s="5">
        <f t="shared" si="98"/>
        <v>0</v>
      </c>
      <c r="T6299" t="s">
        <v>99</v>
      </c>
      <c r="U6299" t="s">
        <v>53</v>
      </c>
      <c r="W6299" t="s">
        <v>53</v>
      </c>
      <c r="Y6299" t="s">
        <v>55</v>
      </c>
      <c r="Z6299" t="s">
        <v>52</v>
      </c>
      <c r="AA6299">
        <v>2</v>
      </c>
      <c r="AB6299" t="s">
        <v>72</v>
      </c>
      <c r="AD6299" t="s">
        <v>73</v>
      </c>
      <c r="AE6299" t="s">
        <v>53</v>
      </c>
      <c r="AF6299" t="s">
        <v>53</v>
      </c>
      <c r="AG6299" t="s">
        <v>52</v>
      </c>
      <c r="AH6299">
        <v>3</v>
      </c>
      <c r="AI6299" t="s">
        <v>63</v>
      </c>
      <c r="AJ6299" t="s">
        <v>53</v>
      </c>
    </row>
    <row r="6300" spans="1:49" hidden="1" x14ac:dyDescent="0.35">
      <c r="A6300" s="2" t="s">
        <v>1633</v>
      </c>
      <c r="B6300">
        <v>20</v>
      </c>
      <c r="C6300">
        <v>2008</v>
      </c>
      <c r="D6300">
        <v>1</v>
      </c>
      <c r="E6300" t="s">
        <v>56</v>
      </c>
      <c r="F6300">
        <v>74</v>
      </c>
      <c r="G6300" t="s">
        <v>72</v>
      </c>
      <c r="I6300" t="s">
        <v>52</v>
      </c>
      <c r="J6300" t="s">
        <v>53</v>
      </c>
      <c r="K6300" t="s">
        <v>53</v>
      </c>
      <c r="L6300" t="s">
        <v>53</v>
      </c>
      <c r="M6300">
        <v>0</v>
      </c>
      <c r="O6300">
        <v>4</v>
      </c>
      <c r="P6300" s="2">
        <v>4</v>
      </c>
      <c r="Q6300" t="s">
        <v>56</v>
      </c>
      <c r="R6300">
        <v>35</v>
      </c>
      <c r="S6300" s="5">
        <f t="shared" si="98"/>
        <v>0</v>
      </c>
      <c r="T6300" t="s">
        <v>58</v>
      </c>
      <c r="U6300" t="s">
        <v>53</v>
      </c>
      <c r="W6300" t="s">
        <v>52</v>
      </c>
      <c r="X6300">
        <v>1</v>
      </c>
      <c r="Y6300" t="s">
        <v>122</v>
      </c>
      <c r="AB6300" t="s">
        <v>72</v>
      </c>
      <c r="AD6300" t="s">
        <v>73</v>
      </c>
      <c r="AE6300" t="s">
        <v>52</v>
      </c>
      <c r="AF6300" t="s">
        <v>52</v>
      </c>
      <c r="AG6300" t="s">
        <v>52</v>
      </c>
      <c r="AH6300">
        <v>2</v>
      </c>
      <c r="AI6300" t="s">
        <v>97</v>
      </c>
      <c r="AJ6300" t="s">
        <v>53</v>
      </c>
    </row>
    <row r="6301" spans="1:49" hidden="1" x14ac:dyDescent="0.35">
      <c r="A6301" s="2" t="s">
        <v>1633</v>
      </c>
      <c r="B6301">
        <v>20</v>
      </c>
      <c r="C6301">
        <v>2008</v>
      </c>
      <c r="D6301">
        <v>1</v>
      </c>
      <c r="E6301" t="s">
        <v>56</v>
      </c>
      <c r="F6301">
        <v>74</v>
      </c>
      <c r="G6301" t="s">
        <v>72</v>
      </c>
      <c r="I6301" t="s">
        <v>52</v>
      </c>
      <c r="J6301" t="s">
        <v>53</v>
      </c>
      <c r="K6301" t="s">
        <v>53</v>
      </c>
      <c r="L6301" t="s">
        <v>53</v>
      </c>
      <c r="M6301">
        <v>0</v>
      </c>
      <c r="O6301">
        <v>4</v>
      </c>
      <c r="P6301" s="2">
        <v>5</v>
      </c>
      <c r="Q6301" t="s">
        <v>50</v>
      </c>
      <c r="R6301">
        <v>6</v>
      </c>
      <c r="S6301" s="5">
        <f t="shared" si="98"/>
        <v>0</v>
      </c>
      <c r="T6301" t="s">
        <v>102</v>
      </c>
      <c r="U6301" t="s">
        <v>52</v>
      </c>
      <c r="V6301">
        <v>2</v>
      </c>
      <c r="W6301" t="s">
        <v>52</v>
      </c>
      <c r="X6301">
        <v>3</v>
      </c>
      <c r="AB6301" t="s">
        <v>72</v>
      </c>
      <c r="AD6301" t="s">
        <v>73</v>
      </c>
      <c r="AE6301" t="s">
        <v>53</v>
      </c>
      <c r="AF6301" t="s">
        <v>53</v>
      </c>
      <c r="AG6301" t="s">
        <v>53</v>
      </c>
      <c r="AO6301" t="s">
        <v>442</v>
      </c>
    </row>
    <row r="6302" spans="1:49" hidden="1" x14ac:dyDescent="0.35">
      <c r="A6302" s="2" t="s">
        <v>1633</v>
      </c>
      <c r="B6302">
        <v>20</v>
      </c>
      <c r="C6302">
        <v>2008</v>
      </c>
      <c r="D6302">
        <v>1</v>
      </c>
      <c r="E6302" t="s">
        <v>56</v>
      </c>
      <c r="F6302">
        <v>74</v>
      </c>
      <c r="G6302" t="s">
        <v>72</v>
      </c>
      <c r="I6302" t="s">
        <v>52</v>
      </c>
      <c r="J6302" t="s">
        <v>53</v>
      </c>
      <c r="K6302" t="s">
        <v>53</v>
      </c>
      <c r="L6302" t="s">
        <v>53</v>
      </c>
      <c r="M6302">
        <v>0</v>
      </c>
      <c r="O6302">
        <v>4</v>
      </c>
      <c r="P6302" s="2">
        <v>6</v>
      </c>
      <c r="Q6302" t="s">
        <v>50</v>
      </c>
      <c r="R6302">
        <v>0</v>
      </c>
      <c r="S6302" s="5">
        <f t="shared" si="98"/>
        <v>0</v>
      </c>
      <c r="T6302" t="s">
        <v>102</v>
      </c>
      <c r="U6302" t="s">
        <v>52</v>
      </c>
      <c r="V6302">
        <v>2</v>
      </c>
      <c r="W6302" t="s">
        <v>52</v>
      </c>
      <c r="X6302">
        <v>3</v>
      </c>
      <c r="AB6302" t="s">
        <v>72</v>
      </c>
    </row>
    <row r="6303" spans="1:49" hidden="1" x14ac:dyDescent="0.35">
      <c r="A6303" s="2" t="s">
        <v>1633</v>
      </c>
      <c r="B6303">
        <v>20</v>
      </c>
      <c r="C6303">
        <v>2008</v>
      </c>
      <c r="D6303">
        <v>1</v>
      </c>
      <c r="E6303" t="s">
        <v>56</v>
      </c>
      <c r="F6303">
        <v>74</v>
      </c>
      <c r="G6303" t="s">
        <v>72</v>
      </c>
      <c r="I6303" t="s">
        <v>52</v>
      </c>
      <c r="J6303" t="s">
        <v>53</v>
      </c>
      <c r="K6303" t="s">
        <v>53</v>
      </c>
      <c r="L6303" t="s">
        <v>53</v>
      </c>
      <c r="M6303">
        <v>0</v>
      </c>
      <c r="O6303">
        <v>4</v>
      </c>
      <c r="P6303" s="2">
        <v>7</v>
      </c>
      <c r="Q6303" t="s">
        <v>56</v>
      </c>
      <c r="R6303">
        <v>10</v>
      </c>
      <c r="S6303" s="5">
        <f t="shared" si="98"/>
        <v>0</v>
      </c>
      <c r="T6303" t="s">
        <v>102</v>
      </c>
      <c r="U6303" t="s">
        <v>53</v>
      </c>
      <c r="W6303" t="s">
        <v>52</v>
      </c>
      <c r="X6303">
        <v>1</v>
      </c>
      <c r="AB6303" t="s">
        <v>72</v>
      </c>
      <c r="AD6303" t="s">
        <v>73</v>
      </c>
      <c r="AE6303" t="s">
        <v>53</v>
      </c>
      <c r="AF6303" t="s">
        <v>53</v>
      </c>
      <c r="AG6303" t="s">
        <v>52</v>
      </c>
      <c r="AH6303">
        <v>1</v>
      </c>
      <c r="AI6303" t="s">
        <v>65</v>
      </c>
      <c r="AJ6303" t="s">
        <v>52</v>
      </c>
      <c r="AK6303" t="s">
        <v>66</v>
      </c>
      <c r="AM6303" t="s">
        <v>62</v>
      </c>
      <c r="AN6303" t="s">
        <v>53</v>
      </c>
      <c r="AP6303">
        <v>0</v>
      </c>
      <c r="AQ6303">
        <v>0</v>
      </c>
      <c r="AR6303">
        <v>12000</v>
      </c>
      <c r="AS6303">
        <v>3000</v>
      </c>
      <c r="AT6303">
        <v>0</v>
      </c>
      <c r="AU6303">
        <v>0</v>
      </c>
      <c r="AV6303">
        <v>0</v>
      </c>
      <c r="AW6303">
        <v>15000</v>
      </c>
    </row>
    <row r="6304" spans="1:49" hidden="1" x14ac:dyDescent="0.35">
      <c r="A6304" s="2" t="s">
        <v>1633</v>
      </c>
      <c r="B6304">
        <v>20</v>
      </c>
      <c r="C6304">
        <v>2008</v>
      </c>
      <c r="D6304">
        <v>1</v>
      </c>
      <c r="E6304" t="s">
        <v>56</v>
      </c>
      <c r="F6304">
        <v>74</v>
      </c>
      <c r="G6304" t="s">
        <v>72</v>
      </c>
      <c r="I6304" t="s">
        <v>52</v>
      </c>
      <c r="J6304" t="s">
        <v>53</v>
      </c>
      <c r="K6304" t="s">
        <v>53</v>
      </c>
      <c r="L6304" t="s">
        <v>53</v>
      </c>
      <c r="M6304">
        <v>0</v>
      </c>
      <c r="O6304">
        <v>4</v>
      </c>
      <c r="P6304" s="2">
        <v>8</v>
      </c>
      <c r="Q6304" t="s">
        <v>56</v>
      </c>
      <c r="R6304">
        <v>6</v>
      </c>
      <c r="S6304" s="5">
        <f t="shared" si="98"/>
        <v>0</v>
      </c>
      <c r="T6304" t="s">
        <v>102</v>
      </c>
      <c r="U6304" t="s">
        <v>53</v>
      </c>
      <c r="W6304" t="s">
        <v>52</v>
      </c>
      <c r="X6304">
        <v>4</v>
      </c>
      <c r="AB6304" t="s">
        <v>72</v>
      </c>
      <c r="AD6304" t="s">
        <v>73</v>
      </c>
      <c r="AE6304" t="s">
        <v>53</v>
      </c>
      <c r="AF6304" t="s">
        <v>53</v>
      </c>
      <c r="AG6304" t="s">
        <v>53</v>
      </c>
      <c r="AO6304" t="s">
        <v>70</v>
      </c>
    </row>
    <row r="6305" spans="1:49" hidden="1" x14ac:dyDescent="0.35">
      <c r="A6305" s="2" t="s">
        <v>1634</v>
      </c>
      <c r="B6305">
        <v>12</v>
      </c>
      <c r="C6305">
        <v>1211</v>
      </c>
      <c r="D6305">
        <v>1</v>
      </c>
      <c r="E6305" t="s">
        <v>50</v>
      </c>
      <c r="F6305">
        <v>35</v>
      </c>
      <c r="G6305" t="s">
        <v>72</v>
      </c>
      <c r="I6305" t="s">
        <v>73</v>
      </c>
      <c r="J6305" t="s">
        <v>52</v>
      </c>
      <c r="K6305" t="s">
        <v>52</v>
      </c>
      <c r="L6305" t="s">
        <v>52</v>
      </c>
      <c r="M6305">
        <v>7</v>
      </c>
      <c r="N6305" t="s">
        <v>86</v>
      </c>
      <c r="O6305">
        <v>2</v>
      </c>
      <c r="P6305" s="2">
        <v>1</v>
      </c>
      <c r="Q6305" t="s">
        <v>50</v>
      </c>
      <c r="R6305">
        <v>35</v>
      </c>
      <c r="S6305" s="5">
        <f t="shared" si="98"/>
        <v>0</v>
      </c>
      <c r="T6305" t="s">
        <v>54</v>
      </c>
      <c r="U6305" t="s">
        <v>53</v>
      </c>
      <c r="W6305" t="s">
        <v>53</v>
      </c>
      <c r="Y6305" t="s">
        <v>55</v>
      </c>
      <c r="Z6305" t="s">
        <v>52</v>
      </c>
      <c r="AA6305">
        <v>2</v>
      </c>
      <c r="AB6305" t="s">
        <v>72</v>
      </c>
      <c r="AD6305" t="s">
        <v>73</v>
      </c>
      <c r="AE6305" t="s">
        <v>52</v>
      </c>
      <c r="AF6305" t="s">
        <v>52</v>
      </c>
      <c r="AG6305" t="s">
        <v>52</v>
      </c>
      <c r="AH6305">
        <v>7</v>
      </c>
      <c r="AI6305" t="s">
        <v>86</v>
      </c>
      <c r="AJ6305" t="s">
        <v>53</v>
      </c>
    </row>
    <row r="6306" spans="1:49" hidden="1" x14ac:dyDescent="0.35">
      <c r="A6306" s="2" t="s">
        <v>1634</v>
      </c>
      <c r="B6306">
        <v>12</v>
      </c>
      <c r="C6306">
        <v>1211</v>
      </c>
      <c r="D6306">
        <v>1</v>
      </c>
      <c r="E6306" t="s">
        <v>50</v>
      </c>
      <c r="F6306">
        <v>35</v>
      </c>
      <c r="G6306" t="s">
        <v>72</v>
      </c>
      <c r="I6306" t="s">
        <v>73</v>
      </c>
      <c r="J6306" t="s">
        <v>52</v>
      </c>
      <c r="K6306" t="s">
        <v>52</v>
      </c>
      <c r="L6306" t="s">
        <v>52</v>
      </c>
      <c r="M6306">
        <v>7</v>
      </c>
      <c r="N6306" t="s">
        <v>86</v>
      </c>
      <c r="O6306">
        <v>2</v>
      </c>
      <c r="P6306" s="2">
        <v>2</v>
      </c>
      <c r="Q6306" t="s">
        <v>56</v>
      </c>
      <c r="R6306">
        <v>37</v>
      </c>
      <c r="S6306" s="5">
        <f t="shared" si="98"/>
        <v>0</v>
      </c>
      <c r="T6306" t="s">
        <v>57</v>
      </c>
      <c r="U6306" t="s">
        <v>53</v>
      </c>
      <c r="W6306" t="s">
        <v>53</v>
      </c>
      <c r="Y6306" t="s">
        <v>55</v>
      </c>
      <c r="Z6306" t="s">
        <v>52</v>
      </c>
      <c r="AA6306">
        <v>1</v>
      </c>
      <c r="AB6306" t="s">
        <v>72</v>
      </c>
      <c r="AD6306" t="s">
        <v>73</v>
      </c>
      <c r="AE6306" t="s">
        <v>52</v>
      </c>
      <c r="AF6306" t="s">
        <v>52</v>
      </c>
      <c r="AG6306" t="s">
        <v>52</v>
      </c>
      <c r="AH6306">
        <v>4</v>
      </c>
      <c r="AI6306" t="s">
        <v>83</v>
      </c>
      <c r="AJ6306" t="s">
        <v>53</v>
      </c>
    </row>
    <row r="6307" spans="1:49" x14ac:dyDescent="0.35">
      <c r="A6307" s="2" t="s">
        <v>1634</v>
      </c>
      <c r="B6307">
        <v>12</v>
      </c>
      <c r="C6307">
        <v>1211</v>
      </c>
      <c r="D6307">
        <v>1</v>
      </c>
      <c r="E6307" t="s">
        <v>50</v>
      </c>
      <c r="F6307">
        <v>35</v>
      </c>
      <c r="G6307" t="s">
        <v>72</v>
      </c>
      <c r="I6307" t="s">
        <v>73</v>
      </c>
      <c r="J6307" t="s">
        <v>52</v>
      </c>
      <c r="K6307" t="s">
        <v>52</v>
      </c>
      <c r="L6307" t="s">
        <v>52</v>
      </c>
      <c r="M6307">
        <v>7</v>
      </c>
      <c r="N6307" t="s">
        <v>86</v>
      </c>
      <c r="O6307">
        <v>2</v>
      </c>
      <c r="P6307" s="6">
        <v>3</v>
      </c>
      <c r="Q6307" t="s">
        <v>56</v>
      </c>
      <c r="R6307">
        <v>12</v>
      </c>
      <c r="S6307" s="5">
        <f t="shared" si="98"/>
        <v>1</v>
      </c>
      <c r="T6307" t="s">
        <v>58</v>
      </c>
      <c r="U6307" t="s">
        <v>52</v>
      </c>
      <c r="V6307">
        <v>1</v>
      </c>
      <c r="W6307" t="s">
        <v>52</v>
      </c>
      <c r="X6307">
        <v>2</v>
      </c>
      <c r="AB6307" t="s">
        <v>72</v>
      </c>
      <c r="AD6307" t="s">
        <v>52</v>
      </c>
      <c r="AE6307" t="s">
        <v>52</v>
      </c>
      <c r="AF6307" t="s">
        <v>52</v>
      </c>
      <c r="AG6307" t="s">
        <v>52</v>
      </c>
      <c r="AH6307">
        <v>7</v>
      </c>
      <c r="AI6307" t="s">
        <v>79</v>
      </c>
      <c r="AJ6307" t="s">
        <v>52</v>
      </c>
      <c r="AK6307" t="s">
        <v>90</v>
      </c>
      <c r="AM6307" t="s">
        <v>62</v>
      </c>
      <c r="AN6307" t="s">
        <v>52</v>
      </c>
      <c r="AP6307">
        <v>0</v>
      </c>
      <c r="AQ6307">
        <v>580000</v>
      </c>
      <c r="AR6307">
        <v>25000</v>
      </c>
      <c r="AS6307">
        <v>10000</v>
      </c>
      <c r="AT6307">
        <v>1100000</v>
      </c>
      <c r="AU6307">
        <v>350000</v>
      </c>
      <c r="AV6307">
        <v>20000</v>
      </c>
      <c r="AW6307">
        <v>2085000</v>
      </c>
    </row>
    <row r="6308" spans="1:49" x14ac:dyDescent="0.35">
      <c r="A6308" s="2" t="s">
        <v>1634</v>
      </c>
      <c r="B6308">
        <v>12</v>
      </c>
      <c r="C6308">
        <v>1211</v>
      </c>
      <c r="D6308">
        <v>1</v>
      </c>
      <c r="E6308" t="s">
        <v>50</v>
      </c>
      <c r="F6308">
        <v>35</v>
      </c>
      <c r="G6308" t="s">
        <v>72</v>
      </c>
      <c r="I6308" t="s">
        <v>73</v>
      </c>
      <c r="J6308" t="s">
        <v>52</v>
      </c>
      <c r="K6308" t="s">
        <v>52</v>
      </c>
      <c r="L6308" t="s">
        <v>52</v>
      </c>
      <c r="M6308">
        <v>7</v>
      </c>
      <c r="N6308" t="s">
        <v>86</v>
      </c>
      <c r="O6308">
        <v>2</v>
      </c>
      <c r="P6308" s="6">
        <v>4</v>
      </c>
      <c r="Q6308" t="s">
        <v>56</v>
      </c>
      <c r="R6308">
        <v>7</v>
      </c>
      <c r="S6308" s="5">
        <f t="shared" si="98"/>
        <v>1</v>
      </c>
      <c r="T6308" t="s">
        <v>58</v>
      </c>
      <c r="U6308" t="s">
        <v>52</v>
      </c>
      <c r="V6308">
        <v>1</v>
      </c>
      <c r="W6308" t="s">
        <v>52</v>
      </c>
      <c r="X6308">
        <v>2</v>
      </c>
      <c r="AB6308" t="s">
        <v>72</v>
      </c>
      <c r="AD6308" t="s">
        <v>73</v>
      </c>
      <c r="AE6308" t="s">
        <v>52</v>
      </c>
      <c r="AF6308" t="s">
        <v>52</v>
      </c>
      <c r="AG6308" t="s">
        <v>52</v>
      </c>
      <c r="AH6308">
        <v>2</v>
      </c>
      <c r="AI6308" t="s">
        <v>65</v>
      </c>
      <c r="AJ6308" t="s">
        <v>52</v>
      </c>
      <c r="AK6308" t="s">
        <v>66</v>
      </c>
      <c r="AM6308" t="s">
        <v>62</v>
      </c>
      <c r="AN6308" t="s">
        <v>53</v>
      </c>
      <c r="AP6308">
        <v>0</v>
      </c>
      <c r="AQ6308">
        <v>0</v>
      </c>
      <c r="AR6308">
        <v>25000</v>
      </c>
      <c r="AS6308">
        <v>10000</v>
      </c>
      <c r="AT6308">
        <v>660000</v>
      </c>
      <c r="AU6308">
        <v>250000</v>
      </c>
      <c r="AV6308">
        <v>0</v>
      </c>
      <c r="AW6308">
        <v>945000</v>
      </c>
    </row>
    <row r="6309" spans="1:49" hidden="1" x14ac:dyDescent="0.35">
      <c r="A6309" s="2" t="s">
        <v>1635</v>
      </c>
      <c r="B6309">
        <v>9</v>
      </c>
      <c r="C6309">
        <v>906</v>
      </c>
      <c r="D6309">
        <v>1</v>
      </c>
      <c r="E6309" t="s">
        <v>56</v>
      </c>
      <c r="F6309">
        <v>48</v>
      </c>
      <c r="G6309" t="s">
        <v>72</v>
      </c>
      <c r="I6309" t="s">
        <v>73</v>
      </c>
      <c r="J6309" t="s">
        <v>52</v>
      </c>
      <c r="K6309" t="s">
        <v>52</v>
      </c>
      <c r="L6309" t="s">
        <v>52</v>
      </c>
      <c r="M6309">
        <v>5</v>
      </c>
      <c r="N6309" t="s">
        <v>78</v>
      </c>
      <c r="O6309">
        <v>2</v>
      </c>
      <c r="P6309" s="2">
        <v>1</v>
      </c>
      <c r="Q6309" t="s">
        <v>56</v>
      </c>
      <c r="R6309">
        <v>48</v>
      </c>
      <c r="S6309" s="5">
        <f t="shared" si="98"/>
        <v>0</v>
      </c>
      <c r="T6309" t="s">
        <v>54</v>
      </c>
      <c r="U6309" t="s">
        <v>53</v>
      </c>
      <c r="W6309" t="s">
        <v>53</v>
      </c>
      <c r="Y6309" t="s">
        <v>92</v>
      </c>
      <c r="AB6309" t="s">
        <v>72</v>
      </c>
      <c r="AD6309" t="s">
        <v>73</v>
      </c>
      <c r="AE6309" t="s">
        <v>52</v>
      </c>
      <c r="AF6309" t="s">
        <v>52</v>
      </c>
      <c r="AG6309" t="s">
        <v>52</v>
      </c>
      <c r="AH6309">
        <v>5</v>
      </c>
      <c r="AI6309" t="s">
        <v>78</v>
      </c>
      <c r="AJ6309" t="s">
        <v>53</v>
      </c>
    </row>
    <row r="6310" spans="1:49" hidden="1" x14ac:dyDescent="0.35">
      <c r="A6310" s="2" t="s">
        <v>1635</v>
      </c>
      <c r="B6310">
        <v>9</v>
      </c>
      <c r="C6310">
        <v>906</v>
      </c>
      <c r="D6310">
        <v>1</v>
      </c>
      <c r="E6310" t="s">
        <v>56</v>
      </c>
      <c r="F6310">
        <v>48</v>
      </c>
      <c r="G6310" t="s">
        <v>72</v>
      </c>
      <c r="I6310" t="s">
        <v>73</v>
      </c>
      <c r="J6310" t="s">
        <v>52</v>
      </c>
      <c r="K6310" t="s">
        <v>52</v>
      </c>
      <c r="L6310" t="s">
        <v>52</v>
      </c>
      <c r="M6310">
        <v>5</v>
      </c>
      <c r="N6310" t="s">
        <v>78</v>
      </c>
      <c r="O6310">
        <v>2</v>
      </c>
      <c r="P6310" s="2">
        <v>2</v>
      </c>
      <c r="Q6310" t="s">
        <v>50</v>
      </c>
      <c r="R6310">
        <v>18</v>
      </c>
      <c r="S6310" s="5">
        <f t="shared" si="98"/>
        <v>0</v>
      </c>
      <c r="T6310" t="s">
        <v>58</v>
      </c>
      <c r="U6310" t="s">
        <v>53</v>
      </c>
      <c r="W6310" t="s">
        <v>52</v>
      </c>
      <c r="X6310">
        <v>1</v>
      </c>
      <c r="Y6310" t="s">
        <v>59</v>
      </c>
      <c r="AB6310" t="s">
        <v>72</v>
      </c>
      <c r="AD6310" t="s">
        <v>73</v>
      </c>
      <c r="AE6310" t="s">
        <v>52</v>
      </c>
      <c r="AF6310" t="s">
        <v>52</v>
      </c>
      <c r="AG6310" t="s">
        <v>52</v>
      </c>
      <c r="AH6310">
        <v>5</v>
      </c>
      <c r="AI6310" t="s">
        <v>78</v>
      </c>
      <c r="AJ6310" t="s">
        <v>53</v>
      </c>
    </row>
    <row r="6311" spans="1:49" x14ac:dyDescent="0.35">
      <c r="A6311" s="2" t="s">
        <v>1635</v>
      </c>
      <c r="B6311">
        <v>9</v>
      </c>
      <c r="C6311">
        <v>906</v>
      </c>
      <c r="D6311">
        <v>1</v>
      </c>
      <c r="E6311" t="s">
        <v>56</v>
      </c>
      <c r="F6311">
        <v>48</v>
      </c>
      <c r="G6311" t="s">
        <v>72</v>
      </c>
      <c r="I6311" t="s">
        <v>73</v>
      </c>
      <c r="J6311" t="s">
        <v>52</v>
      </c>
      <c r="K6311" t="s">
        <v>52</v>
      </c>
      <c r="L6311" t="s">
        <v>52</v>
      </c>
      <c r="M6311">
        <v>5</v>
      </c>
      <c r="N6311" t="s">
        <v>78</v>
      </c>
      <c r="O6311">
        <v>2</v>
      </c>
      <c r="P6311" s="6">
        <v>3</v>
      </c>
      <c r="Q6311" t="s">
        <v>50</v>
      </c>
      <c r="R6311">
        <v>12</v>
      </c>
      <c r="S6311" s="5">
        <f t="shared" si="98"/>
        <v>1</v>
      </c>
      <c r="T6311" t="s">
        <v>58</v>
      </c>
      <c r="U6311" t="s">
        <v>53</v>
      </c>
      <c r="W6311" t="s">
        <v>52</v>
      </c>
      <c r="X6311">
        <v>1</v>
      </c>
      <c r="AB6311" t="s">
        <v>72</v>
      </c>
      <c r="AD6311" t="s">
        <v>73</v>
      </c>
      <c r="AE6311" t="s">
        <v>52</v>
      </c>
      <c r="AF6311" t="s">
        <v>52</v>
      </c>
      <c r="AG6311" t="s">
        <v>52</v>
      </c>
      <c r="AH6311">
        <v>6</v>
      </c>
      <c r="AI6311" t="s">
        <v>79</v>
      </c>
      <c r="AJ6311" t="s">
        <v>53</v>
      </c>
      <c r="AO6311" t="s">
        <v>198</v>
      </c>
    </row>
    <row r="6312" spans="1:49" x14ac:dyDescent="0.35">
      <c r="A6312" s="2" t="s">
        <v>1635</v>
      </c>
      <c r="B6312">
        <v>9</v>
      </c>
      <c r="C6312">
        <v>906</v>
      </c>
      <c r="D6312">
        <v>1</v>
      </c>
      <c r="E6312" t="s">
        <v>56</v>
      </c>
      <c r="F6312">
        <v>48</v>
      </c>
      <c r="G6312" t="s">
        <v>72</v>
      </c>
      <c r="I6312" t="s">
        <v>73</v>
      </c>
      <c r="J6312" t="s">
        <v>52</v>
      </c>
      <c r="K6312" t="s">
        <v>52</v>
      </c>
      <c r="L6312" t="s">
        <v>52</v>
      </c>
      <c r="M6312">
        <v>5</v>
      </c>
      <c r="N6312" t="s">
        <v>78</v>
      </c>
      <c r="O6312">
        <v>2</v>
      </c>
      <c r="P6312" s="6">
        <v>4</v>
      </c>
      <c r="Q6312" t="s">
        <v>50</v>
      </c>
      <c r="R6312">
        <v>8</v>
      </c>
      <c r="S6312" s="5">
        <f t="shared" si="98"/>
        <v>1</v>
      </c>
      <c r="T6312" t="s">
        <v>58</v>
      </c>
      <c r="U6312" t="s">
        <v>53</v>
      </c>
      <c r="W6312" t="s">
        <v>52</v>
      </c>
      <c r="X6312">
        <v>1</v>
      </c>
      <c r="AB6312" t="s">
        <v>72</v>
      </c>
      <c r="AD6312" t="s">
        <v>73</v>
      </c>
      <c r="AE6312" t="s">
        <v>53</v>
      </c>
      <c r="AF6312" t="s">
        <v>53</v>
      </c>
      <c r="AG6312" t="s">
        <v>52</v>
      </c>
      <c r="AH6312">
        <v>1</v>
      </c>
      <c r="AI6312" t="s">
        <v>68</v>
      </c>
      <c r="AJ6312" t="s">
        <v>52</v>
      </c>
      <c r="AK6312" t="s">
        <v>74</v>
      </c>
      <c r="AM6312" t="s">
        <v>62</v>
      </c>
      <c r="AN6312" t="s">
        <v>53</v>
      </c>
      <c r="AP6312">
        <v>0</v>
      </c>
      <c r="AQ6312">
        <v>0</v>
      </c>
      <c r="AR6312">
        <v>18000</v>
      </c>
      <c r="AS6312">
        <v>32000</v>
      </c>
      <c r="AT6312">
        <v>0</v>
      </c>
      <c r="AU6312">
        <v>320000</v>
      </c>
      <c r="AV6312">
        <v>0</v>
      </c>
      <c r="AW6312">
        <v>370000</v>
      </c>
    </row>
    <row r="6313" spans="1:49" hidden="1" x14ac:dyDescent="0.35">
      <c r="A6313" s="2" t="s">
        <v>1636</v>
      </c>
      <c r="B6313">
        <v>2</v>
      </c>
      <c r="C6313">
        <v>208</v>
      </c>
      <c r="D6313">
        <v>1</v>
      </c>
      <c r="E6313" t="s">
        <v>50</v>
      </c>
      <c r="F6313">
        <v>49</v>
      </c>
      <c r="G6313" t="s">
        <v>72</v>
      </c>
      <c r="I6313" t="s">
        <v>73</v>
      </c>
      <c r="J6313" t="s">
        <v>52</v>
      </c>
      <c r="K6313" t="s">
        <v>52</v>
      </c>
      <c r="L6313" t="s">
        <v>52</v>
      </c>
      <c r="M6313">
        <v>8</v>
      </c>
      <c r="N6313" t="s">
        <v>86</v>
      </c>
      <c r="P6313" s="2">
        <v>1</v>
      </c>
      <c r="Q6313" t="s">
        <v>50</v>
      </c>
      <c r="R6313">
        <v>49</v>
      </c>
      <c r="S6313" s="5">
        <f t="shared" si="98"/>
        <v>0</v>
      </c>
      <c r="T6313" t="s">
        <v>54</v>
      </c>
      <c r="U6313" t="s">
        <v>53</v>
      </c>
      <c r="W6313" t="s">
        <v>53</v>
      </c>
      <c r="Y6313" t="s">
        <v>55</v>
      </c>
      <c r="Z6313" t="s">
        <v>52</v>
      </c>
      <c r="AA6313">
        <v>2</v>
      </c>
      <c r="AB6313" t="s">
        <v>72</v>
      </c>
      <c r="AD6313" t="s">
        <v>73</v>
      </c>
      <c r="AE6313" t="s">
        <v>52</v>
      </c>
      <c r="AF6313" t="s">
        <v>52</v>
      </c>
      <c r="AG6313" t="s">
        <v>52</v>
      </c>
      <c r="AH6313">
        <v>8</v>
      </c>
      <c r="AI6313" t="s">
        <v>86</v>
      </c>
      <c r="AJ6313" t="s">
        <v>53</v>
      </c>
    </row>
    <row r="6314" spans="1:49" hidden="1" x14ac:dyDescent="0.35">
      <c r="A6314" s="2" t="s">
        <v>1636</v>
      </c>
      <c r="B6314">
        <v>2</v>
      </c>
      <c r="C6314">
        <v>208</v>
      </c>
      <c r="D6314">
        <v>1</v>
      </c>
      <c r="E6314" t="s">
        <v>50</v>
      </c>
      <c r="F6314">
        <v>49</v>
      </c>
      <c r="G6314" t="s">
        <v>72</v>
      </c>
      <c r="I6314" t="s">
        <v>73</v>
      </c>
      <c r="J6314" t="s">
        <v>52</v>
      </c>
      <c r="K6314" t="s">
        <v>52</v>
      </c>
      <c r="L6314" t="s">
        <v>52</v>
      </c>
      <c r="M6314">
        <v>8</v>
      </c>
      <c r="N6314" t="s">
        <v>86</v>
      </c>
      <c r="P6314" s="2">
        <v>2</v>
      </c>
      <c r="Q6314" t="s">
        <v>56</v>
      </c>
      <c r="R6314">
        <v>48</v>
      </c>
      <c r="S6314" s="5">
        <f t="shared" si="98"/>
        <v>0</v>
      </c>
      <c r="T6314" t="s">
        <v>57</v>
      </c>
      <c r="U6314" t="s">
        <v>53</v>
      </c>
      <c r="W6314" t="s">
        <v>53</v>
      </c>
      <c r="Y6314" t="s">
        <v>55</v>
      </c>
      <c r="Z6314" t="s">
        <v>52</v>
      </c>
      <c r="AA6314">
        <v>1</v>
      </c>
      <c r="AB6314" t="s">
        <v>72</v>
      </c>
      <c r="AD6314" t="s">
        <v>73</v>
      </c>
      <c r="AE6314" t="s">
        <v>52</v>
      </c>
      <c r="AF6314" t="s">
        <v>52</v>
      </c>
      <c r="AG6314" t="s">
        <v>52</v>
      </c>
      <c r="AH6314">
        <v>5</v>
      </c>
      <c r="AI6314" t="s">
        <v>63</v>
      </c>
      <c r="AJ6314" t="s">
        <v>53</v>
      </c>
    </row>
    <row r="6315" spans="1:49" hidden="1" x14ac:dyDescent="0.35">
      <c r="A6315" s="2" t="s">
        <v>1636</v>
      </c>
      <c r="B6315">
        <v>2</v>
      </c>
      <c r="C6315">
        <v>208</v>
      </c>
      <c r="D6315">
        <v>1</v>
      </c>
      <c r="E6315" t="s">
        <v>50</v>
      </c>
      <c r="F6315">
        <v>49</v>
      </c>
      <c r="G6315" t="s">
        <v>72</v>
      </c>
      <c r="I6315" t="s">
        <v>73</v>
      </c>
      <c r="J6315" t="s">
        <v>52</v>
      </c>
      <c r="K6315" t="s">
        <v>52</v>
      </c>
      <c r="L6315" t="s">
        <v>52</v>
      </c>
      <c r="M6315">
        <v>8</v>
      </c>
      <c r="N6315" t="s">
        <v>86</v>
      </c>
      <c r="P6315" s="2">
        <v>3</v>
      </c>
      <c r="Q6315" t="s">
        <v>56</v>
      </c>
      <c r="R6315">
        <v>27</v>
      </c>
      <c r="S6315" s="5">
        <f t="shared" si="98"/>
        <v>0</v>
      </c>
      <c r="T6315" t="s">
        <v>58</v>
      </c>
      <c r="U6315" t="s">
        <v>52</v>
      </c>
      <c r="V6315">
        <v>1</v>
      </c>
      <c r="W6315" t="s">
        <v>52</v>
      </c>
      <c r="X6315">
        <v>2</v>
      </c>
      <c r="Y6315" t="s">
        <v>59</v>
      </c>
      <c r="AB6315" t="s">
        <v>72</v>
      </c>
      <c r="AD6315" t="s">
        <v>73</v>
      </c>
      <c r="AE6315" t="s">
        <v>52</v>
      </c>
      <c r="AF6315" t="s">
        <v>52</v>
      </c>
      <c r="AG6315" t="s">
        <v>52</v>
      </c>
      <c r="AH6315">
        <v>14</v>
      </c>
      <c r="AI6315" t="s">
        <v>140</v>
      </c>
      <c r="AJ6315" t="s">
        <v>53</v>
      </c>
    </row>
    <row r="6316" spans="1:49" hidden="1" x14ac:dyDescent="0.35">
      <c r="A6316" s="2" t="s">
        <v>1636</v>
      </c>
      <c r="B6316">
        <v>2</v>
      </c>
      <c r="C6316">
        <v>208</v>
      </c>
      <c r="D6316">
        <v>1</v>
      </c>
      <c r="E6316" t="s">
        <v>50</v>
      </c>
      <c r="F6316">
        <v>49</v>
      </c>
      <c r="G6316" t="s">
        <v>72</v>
      </c>
      <c r="I6316" t="s">
        <v>73</v>
      </c>
      <c r="J6316" t="s">
        <v>52</v>
      </c>
      <c r="K6316" t="s">
        <v>52</v>
      </c>
      <c r="L6316" t="s">
        <v>52</v>
      </c>
      <c r="M6316">
        <v>8</v>
      </c>
      <c r="N6316" t="s">
        <v>86</v>
      </c>
      <c r="P6316" s="2">
        <v>4</v>
      </c>
      <c r="Q6316" t="s">
        <v>56</v>
      </c>
      <c r="R6316">
        <v>22</v>
      </c>
      <c r="S6316" s="5">
        <f t="shared" si="98"/>
        <v>0</v>
      </c>
      <c r="T6316" t="s">
        <v>58</v>
      </c>
      <c r="U6316" t="s">
        <v>52</v>
      </c>
      <c r="V6316">
        <v>1</v>
      </c>
      <c r="W6316" t="s">
        <v>52</v>
      </c>
      <c r="X6316">
        <v>2</v>
      </c>
      <c r="Y6316" t="s">
        <v>59</v>
      </c>
      <c r="AB6316" t="s">
        <v>72</v>
      </c>
      <c r="AD6316" t="s">
        <v>73</v>
      </c>
      <c r="AE6316" t="s">
        <v>52</v>
      </c>
      <c r="AF6316" t="s">
        <v>52</v>
      </c>
      <c r="AG6316" t="s">
        <v>52</v>
      </c>
      <c r="AH6316">
        <v>14</v>
      </c>
      <c r="AI6316" t="s">
        <v>140</v>
      </c>
      <c r="AJ6316" t="s">
        <v>52</v>
      </c>
      <c r="AK6316" t="s">
        <v>95</v>
      </c>
      <c r="AM6316" t="s">
        <v>96</v>
      </c>
      <c r="AN6316" t="s">
        <v>52</v>
      </c>
      <c r="AP6316">
        <v>1120000</v>
      </c>
      <c r="AQ6316">
        <v>400000</v>
      </c>
      <c r="AR6316">
        <v>200000</v>
      </c>
      <c r="AS6316">
        <v>60000</v>
      </c>
      <c r="AT6316">
        <v>0</v>
      </c>
      <c r="AU6316">
        <v>0</v>
      </c>
      <c r="AV6316">
        <v>0</v>
      </c>
      <c r="AW6316">
        <v>1780000</v>
      </c>
    </row>
    <row r="6317" spans="1:49" hidden="1" x14ac:dyDescent="0.35">
      <c r="A6317" s="2" t="s">
        <v>1637</v>
      </c>
      <c r="B6317">
        <v>22</v>
      </c>
      <c r="C6317">
        <v>2205</v>
      </c>
      <c r="D6317">
        <v>2</v>
      </c>
      <c r="E6317" t="s">
        <v>50</v>
      </c>
      <c r="F6317">
        <v>44</v>
      </c>
      <c r="G6317" t="s">
        <v>72</v>
      </c>
      <c r="I6317" t="s">
        <v>73</v>
      </c>
      <c r="J6317" t="s">
        <v>52</v>
      </c>
      <c r="K6317" t="s">
        <v>52</v>
      </c>
      <c r="L6317" t="s">
        <v>52</v>
      </c>
      <c r="M6317">
        <v>9</v>
      </c>
      <c r="N6317" t="s">
        <v>60</v>
      </c>
      <c r="O6317">
        <v>2</v>
      </c>
      <c r="P6317" s="2">
        <v>1</v>
      </c>
      <c r="Q6317" t="s">
        <v>50</v>
      </c>
      <c r="R6317">
        <v>44</v>
      </c>
      <c r="S6317" s="5">
        <f t="shared" si="98"/>
        <v>0</v>
      </c>
      <c r="T6317" t="s">
        <v>54</v>
      </c>
      <c r="U6317" t="s">
        <v>53</v>
      </c>
      <c r="W6317" t="s">
        <v>53</v>
      </c>
      <c r="Y6317" t="s">
        <v>55</v>
      </c>
      <c r="Z6317" t="s">
        <v>52</v>
      </c>
      <c r="AA6317">
        <v>2</v>
      </c>
      <c r="AB6317" t="s">
        <v>72</v>
      </c>
      <c r="AD6317" t="s">
        <v>73</v>
      </c>
      <c r="AE6317" t="s">
        <v>52</v>
      </c>
      <c r="AF6317" t="s">
        <v>52</v>
      </c>
      <c r="AG6317" t="s">
        <v>52</v>
      </c>
      <c r="AH6317">
        <v>9</v>
      </c>
      <c r="AI6317" t="s">
        <v>60</v>
      </c>
      <c r="AJ6317" t="s">
        <v>53</v>
      </c>
    </row>
    <row r="6318" spans="1:49" hidden="1" x14ac:dyDescent="0.35">
      <c r="A6318" s="2" t="s">
        <v>1637</v>
      </c>
      <c r="B6318">
        <v>22</v>
      </c>
      <c r="C6318">
        <v>2205</v>
      </c>
      <c r="D6318">
        <v>2</v>
      </c>
      <c r="E6318" t="s">
        <v>50</v>
      </c>
      <c r="F6318">
        <v>44</v>
      </c>
      <c r="G6318" t="s">
        <v>72</v>
      </c>
      <c r="I6318" t="s">
        <v>73</v>
      </c>
      <c r="J6318" t="s">
        <v>52</v>
      </c>
      <c r="K6318" t="s">
        <v>52</v>
      </c>
      <c r="L6318" t="s">
        <v>52</v>
      </c>
      <c r="M6318">
        <v>9</v>
      </c>
      <c r="N6318" t="s">
        <v>60</v>
      </c>
      <c r="O6318">
        <v>2</v>
      </c>
      <c r="P6318" s="2">
        <v>2</v>
      </c>
      <c r="Q6318" t="s">
        <v>56</v>
      </c>
      <c r="R6318">
        <v>46</v>
      </c>
      <c r="S6318" s="5">
        <f t="shared" si="98"/>
        <v>0</v>
      </c>
      <c r="T6318" t="s">
        <v>57</v>
      </c>
      <c r="U6318" t="s">
        <v>53</v>
      </c>
      <c r="W6318" t="s">
        <v>53</v>
      </c>
      <c r="Y6318" t="s">
        <v>55</v>
      </c>
      <c r="Z6318" t="s">
        <v>52</v>
      </c>
      <c r="AA6318">
        <v>1</v>
      </c>
      <c r="AB6318" t="s">
        <v>72</v>
      </c>
      <c r="AD6318" t="s">
        <v>73</v>
      </c>
      <c r="AE6318" t="s">
        <v>52</v>
      </c>
      <c r="AF6318" t="s">
        <v>52</v>
      </c>
      <c r="AG6318" t="s">
        <v>52</v>
      </c>
      <c r="AH6318">
        <v>4</v>
      </c>
      <c r="AI6318" t="s">
        <v>83</v>
      </c>
      <c r="AJ6318" t="s">
        <v>53</v>
      </c>
    </row>
    <row r="6319" spans="1:49" hidden="1" x14ac:dyDescent="0.35">
      <c r="A6319" s="2" t="s">
        <v>1637</v>
      </c>
      <c r="B6319">
        <v>22</v>
      </c>
      <c r="C6319">
        <v>2205</v>
      </c>
      <c r="D6319">
        <v>2</v>
      </c>
      <c r="E6319" t="s">
        <v>50</v>
      </c>
      <c r="F6319">
        <v>44</v>
      </c>
      <c r="G6319" t="s">
        <v>72</v>
      </c>
      <c r="I6319" t="s">
        <v>73</v>
      </c>
      <c r="J6319" t="s">
        <v>52</v>
      </c>
      <c r="K6319" t="s">
        <v>52</v>
      </c>
      <c r="L6319" t="s">
        <v>52</v>
      </c>
      <c r="M6319">
        <v>9</v>
      </c>
      <c r="N6319" t="s">
        <v>60</v>
      </c>
      <c r="O6319">
        <v>2</v>
      </c>
      <c r="P6319" s="2">
        <v>3</v>
      </c>
      <c r="Q6319" t="s">
        <v>50</v>
      </c>
      <c r="R6319">
        <v>19</v>
      </c>
      <c r="S6319" s="5">
        <f t="shared" si="98"/>
        <v>0</v>
      </c>
      <c r="T6319" t="s">
        <v>58</v>
      </c>
      <c r="U6319" t="s">
        <v>52</v>
      </c>
      <c r="V6319">
        <v>1</v>
      </c>
      <c r="W6319" t="s">
        <v>52</v>
      </c>
      <c r="X6319">
        <v>2</v>
      </c>
      <c r="Y6319" t="s">
        <v>59</v>
      </c>
      <c r="AB6319" t="s">
        <v>72</v>
      </c>
      <c r="AD6319" t="s">
        <v>73</v>
      </c>
      <c r="AE6319" t="s">
        <v>52</v>
      </c>
      <c r="AF6319" t="s">
        <v>52</v>
      </c>
      <c r="AG6319" t="s">
        <v>52</v>
      </c>
      <c r="AH6319">
        <v>6</v>
      </c>
      <c r="AI6319" t="s">
        <v>79</v>
      </c>
      <c r="AJ6319" t="s">
        <v>53</v>
      </c>
    </row>
    <row r="6320" spans="1:49" x14ac:dyDescent="0.35">
      <c r="A6320" s="2" t="s">
        <v>1637</v>
      </c>
      <c r="B6320">
        <v>22</v>
      </c>
      <c r="C6320">
        <v>2205</v>
      </c>
      <c r="D6320">
        <v>2</v>
      </c>
      <c r="E6320" t="s">
        <v>50</v>
      </c>
      <c r="F6320">
        <v>44</v>
      </c>
      <c r="G6320" t="s">
        <v>72</v>
      </c>
      <c r="I6320" t="s">
        <v>73</v>
      </c>
      <c r="J6320" t="s">
        <v>52</v>
      </c>
      <c r="K6320" t="s">
        <v>52</v>
      </c>
      <c r="L6320" t="s">
        <v>52</v>
      </c>
      <c r="M6320">
        <v>9</v>
      </c>
      <c r="N6320" t="s">
        <v>60</v>
      </c>
      <c r="O6320">
        <v>2</v>
      </c>
      <c r="P6320" s="6">
        <v>4</v>
      </c>
      <c r="Q6320" t="s">
        <v>50</v>
      </c>
      <c r="R6320">
        <v>17</v>
      </c>
      <c r="S6320" s="5">
        <f t="shared" si="98"/>
        <v>1</v>
      </c>
      <c r="T6320" t="s">
        <v>58</v>
      </c>
      <c r="U6320" t="s">
        <v>52</v>
      </c>
      <c r="V6320">
        <v>1</v>
      </c>
      <c r="W6320" t="s">
        <v>52</v>
      </c>
      <c r="X6320">
        <v>2</v>
      </c>
      <c r="Y6320" t="s">
        <v>59</v>
      </c>
      <c r="AB6320" t="s">
        <v>72</v>
      </c>
      <c r="AD6320" t="s">
        <v>73</v>
      </c>
      <c r="AE6320" t="s">
        <v>52</v>
      </c>
      <c r="AF6320" t="s">
        <v>52</v>
      </c>
      <c r="AG6320" t="s">
        <v>52</v>
      </c>
      <c r="AH6320">
        <v>7</v>
      </c>
      <c r="AI6320" t="s">
        <v>86</v>
      </c>
      <c r="AJ6320" t="s">
        <v>53</v>
      </c>
      <c r="AO6320" t="s">
        <v>164</v>
      </c>
    </row>
    <row r="6321" spans="1:49" x14ac:dyDescent="0.35">
      <c r="A6321" s="2" t="s">
        <v>1637</v>
      </c>
      <c r="B6321">
        <v>22</v>
      </c>
      <c r="C6321">
        <v>2205</v>
      </c>
      <c r="D6321">
        <v>2</v>
      </c>
      <c r="E6321" t="s">
        <v>50</v>
      </c>
      <c r="F6321">
        <v>44</v>
      </c>
      <c r="G6321" t="s">
        <v>72</v>
      </c>
      <c r="I6321" t="s">
        <v>73</v>
      </c>
      <c r="J6321" t="s">
        <v>52</v>
      </c>
      <c r="K6321" t="s">
        <v>52</v>
      </c>
      <c r="L6321" t="s">
        <v>52</v>
      </c>
      <c r="M6321">
        <v>9</v>
      </c>
      <c r="N6321" t="s">
        <v>60</v>
      </c>
      <c r="O6321">
        <v>2</v>
      </c>
      <c r="P6321" s="6">
        <v>5</v>
      </c>
      <c r="Q6321" t="s">
        <v>56</v>
      </c>
      <c r="R6321">
        <v>14</v>
      </c>
      <c r="S6321" s="5">
        <f t="shared" si="98"/>
        <v>1</v>
      </c>
      <c r="T6321" t="s">
        <v>58</v>
      </c>
      <c r="U6321" t="s">
        <v>52</v>
      </c>
      <c r="V6321">
        <v>1</v>
      </c>
      <c r="W6321" t="s">
        <v>52</v>
      </c>
      <c r="X6321">
        <v>2</v>
      </c>
      <c r="Y6321" t="s">
        <v>59</v>
      </c>
      <c r="AB6321" t="s">
        <v>72</v>
      </c>
      <c r="AD6321" t="s">
        <v>73</v>
      </c>
      <c r="AE6321" t="s">
        <v>52</v>
      </c>
      <c r="AF6321" t="s">
        <v>52</v>
      </c>
      <c r="AG6321" t="s">
        <v>52</v>
      </c>
      <c r="AH6321">
        <v>9</v>
      </c>
      <c r="AI6321" t="s">
        <v>60</v>
      </c>
      <c r="AJ6321" t="s">
        <v>52</v>
      </c>
      <c r="AK6321" t="s">
        <v>61</v>
      </c>
      <c r="AM6321" t="s">
        <v>62</v>
      </c>
      <c r="AN6321" t="s">
        <v>52</v>
      </c>
      <c r="AP6321">
        <v>0</v>
      </c>
      <c r="AQ6321">
        <v>260000</v>
      </c>
      <c r="AR6321">
        <v>18000</v>
      </c>
      <c r="AS6321">
        <v>10000</v>
      </c>
      <c r="AT6321">
        <v>0</v>
      </c>
      <c r="AU6321">
        <v>520000</v>
      </c>
      <c r="AV6321">
        <v>0</v>
      </c>
      <c r="AW6321">
        <v>808000</v>
      </c>
    </row>
    <row r="6322" spans="1:49" hidden="1" x14ac:dyDescent="0.35">
      <c r="A6322" s="2" t="s">
        <v>1638</v>
      </c>
      <c r="B6322">
        <v>8</v>
      </c>
      <c r="C6322">
        <v>810</v>
      </c>
      <c r="D6322">
        <v>1</v>
      </c>
      <c r="E6322" t="s">
        <v>50</v>
      </c>
      <c r="F6322">
        <v>68</v>
      </c>
      <c r="G6322" t="s">
        <v>72</v>
      </c>
      <c r="I6322" t="s">
        <v>73</v>
      </c>
      <c r="J6322" t="s">
        <v>52</v>
      </c>
      <c r="K6322" t="s">
        <v>52</v>
      </c>
      <c r="L6322" t="s">
        <v>52</v>
      </c>
      <c r="M6322">
        <v>4</v>
      </c>
      <c r="N6322" t="s">
        <v>83</v>
      </c>
      <c r="P6322" s="2">
        <v>1</v>
      </c>
      <c r="Q6322" t="s">
        <v>50</v>
      </c>
      <c r="R6322">
        <v>68</v>
      </c>
      <c r="S6322" s="5">
        <f t="shared" si="98"/>
        <v>0</v>
      </c>
      <c r="T6322" t="s">
        <v>54</v>
      </c>
      <c r="U6322" t="s">
        <v>53</v>
      </c>
      <c r="W6322" t="s">
        <v>53</v>
      </c>
      <c r="Y6322" t="s">
        <v>55</v>
      </c>
      <c r="Z6322" t="s">
        <v>52</v>
      </c>
      <c r="AA6322">
        <v>2</v>
      </c>
      <c r="AB6322" t="s">
        <v>72</v>
      </c>
      <c r="AD6322" t="s">
        <v>73</v>
      </c>
      <c r="AE6322" t="s">
        <v>52</v>
      </c>
      <c r="AF6322" t="s">
        <v>52</v>
      </c>
      <c r="AG6322" t="s">
        <v>52</v>
      </c>
      <c r="AH6322">
        <v>4</v>
      </c>
      <c r="AI6322" t="s">
        <v>83</v>
      </c>
      <c r="AJ6322" t="s">
        <v>53</v>
      </c>
    </row>
    <row r="6323" spans="1:49" hidden="1" x14ac:dyDescent="0.35">
      <c r="A6323" s="2" t="s">
        <v>1638</v>
      </c>
      <c r="B6323">
        <v>8</v>
      </c>
      <c r="C6323">
        <v>810</v>
      </c>
      <c r="D6323">
        <v>1</v>
      </c>
      <c r="E6323" t="s">
        <v>50</v>
      </c>
      <c r="F6323">
        <v>68</v>
      </c>
      <c r="G6323" t="s">
        <v>72</v>
      </c>
      <c r="I6323" t="s">
        <v>73</v>
      </c>
      <c r="J6323" t="s">
        <v>52</v>
      </c>
      <c r="K6323" t="s">
        <v>52</v>
      </c>
      <c r="L6323" t="s">
        <v>52</v>
      </c>
      <c r="M6323">
        <v>4</v>
      </c>
      <c r="N6323" t="s">
        <v>83</v>
      </c>
      <c r="P6323" s="2">
        <v>2</v>
      </c>
      <c r="Q6323" t="s">
        <v>56</v>
      </c>
      <c r="R6323">
        <v>66</v>
      </c>
      <c r="S6323" s="5">
        <f t="shared" si="98"/>
        <v>0</v>
      </c>
      <c r="T6323" t="s">
        <v>57</v>
      </c>
      <c r="U6323" t="s">
        <v>53</v>
      </c>
      <c r="W6323" t="s">
        <v>53</v>
      </c>
      <c r="Y6323" t="s">
        <v>55</v>
      </c>
      <c r="Z6323" t="s">
        <v>52</v>
      </c>
      <c r="AA6323">
        <v>1</v>
      </c>
      <c r="AB6323" t="s">
        <v>72</v>
      </c>
      <c r="AD6323" t="s">
        <v>73</v>
      </c>
      <c r="AE6323" t="s">
        <v>52</v>
      </c>
      <c r="AF6323" t="s">
        <v>52</v>
      </c>
      <c r="AG6323" t="s">
        <v>52</v>
      </c>
      <c r="AH6323">
        <v>3</v>
      </c>
      <c r="AI6323" t="s">
        <v>63</v>
      </c>
      <c r="AJ6323" t="s">
        <v>53</v>
      </c>
    </row>
    <row r="6324" spans="1:49" hidden="1" x14ac:dyDescent="0.35">
      <c r="A6324" s="2" t="s">
        <v>1638</v>
      </c>
      <c r="B6324">
        <v>8</v>
      </c>
      <c r="C6324">
        <v>810</v>
      </c>
      <c r="D6324">
        <v>1</v>
      </c>
      <c r="E6324" t="s">
        <v>50</v>
      </c>
      <c r="F6324">
        <v>68</v>
      </c>
      <c r="G6324" t="s">
        <v>72</v>
      </c>
      <c r="I6324" t="s">
        <v>73</v>
      </c>
      <c r="J6324" t="s">
        <v>52</v>
      </c>
      <c r="K6324" t="s">
        <v>52</v>
      </c>
      <c r="L6324" t="s">
        <v>52</v>
      </c>
      <c r="M6324">
        <v>4</v>
      </c>
      <c r="N6324" t="s">
        <v>83</v>
      </c>
      <c r="P6324" s="2">
        <v>3</v>
      </c>
      <c r="Q6324" t="s">
        <v>56</v>
      </c>
      <c r="R6324">
        <v>34</v>
      </c>
      <c r="S6324" s="5">
        <f t="shared" si="98"/>
        <v>0</v>
      </c>
      <c r="T6324" t="s">
        <v>58</v>
      </c>
      <c r="U6324" t="s">
        <v>52</v>
      </c>
      <c r="V6324">
        <v>1</v>
      </c>
      <c r="W6324" t="s">
        <v>52</v>
      </c>
      <c r="X6324">
        <v>2</v>
      </c>
      <c r="Y6324" t="s">
        <v>55</v>
      </c>
      <c r="Z6324" t="s">
        <v>52</v>
      </c>
      <c r="AA6324">
        <v>4</v>
      </c>
      <c r="AB6324" t="s">
        <v>72</v>
      </c>
      <c r="AD6324" t="s">
        <v>73</v>
      </c>
      <c r="AE6324" t="s">
        <v>52</v>
      </c>
      <c r="AF6324" t="s">
        <v>52</v>
      </c>
      <c r="AG6324" t="s">
        <v>52</v>
      </c>
      <c r="AH6324">
        <v>12</v>
      </c>
      <c r="AI6324" t="s">
        <v>115</v>
      </c>
      <c r="AJ6324" t="s">
        <v>53</v>
      </c>
    </row>
    <row r="6325" spans="1:49" hidden="1" x14ac:dyDescent="0.35">
      <c r="A6325" s="2" t="s">
        <v>1638</v>
      </c>
      <c r="B6325">
        <v>8</v>
      </c>
      <c r="C6325">
        <v>810</v>
      </c>
      <c r="D6325">
        <v>1</v>
      </c>
      <c r="E6325" t="s">
        <v>50</v>
      </c>
      <c r="F6325">
        <v>68</v>
      </c>
      <c r="G6325" t="s">
        <v>72</v>
      </c>
      <c r="I6325" t="s">
        <v>73</v>
      </c>
      <c r="J6325" t="s">
        <v>52</v>
      </c>
      <c r="K6325" t="s">
        <v>52</v>
      </c>
      <c r="L6325" t="s">
        <v>52</v>
      </c>
      <c r="M6325">
        <v>4</v>
      </c>
      <c r="N6325" t="s">
        <v>83</v>
      </c>
      <c r="P6325" s="2">
        <v>4</v>
      </c>
      <c r="Q6325" t="s">
        <v>50</v>
      </c>
      <c r="R6325">
        <v>31</v>
      </c>
      <c r="S6325" s="5">
        <f t="shared" si="98"/>
        <v>0</v>
      </c>
      <c r="T6325" t="s">
        <v>99</v>
      </c>
      <c r="U6325" t="s">
        <v>53</v>
      </c>
      <c r="W6325" t="s">
        <v>53</v>
      </c>
      <c r="Y6325" t="s">
        <v>55</v>
      </c>
      <c r="Z6325" t="s">
        <v>52</v>
      </c>
      <c r="AA6325">
        <v>3</v>
      </c>
      <c r="AB6325" t="s">
        <v>72</v>
      </c>
      <c r="AD6325" t="s">
        <v>73</v>
      </c>
      <c r="AE6325" t="s">
        <v>52</v>
      </c>
      <c r="AF6325" t="s">
        <v>52</v>
      </c>
      <c r="AG6325" t="s">
        <v>52</v>
      </c>
      <c r="AH6325">
        <v>8</v>
      </c>
      <c r="AI6325" t="s">
        <v>60</v>
      </c>
      <c r="AJ6325" t="s">
        <v>53</v>
      </c>
    </row>
    <row r="6326" spans="1:49" hidden="1" x14ac:dyDescent="0.35">
      <c r="A6326" s="2" t="s">
        <v>1639</v>
      </c>
      <c r="B6326">
        <v>25</v>
      </c>
      <c r="C6326">
        <v>2503</v>
      </c>
      <c r="D6326">
        <v>2</v>
      </c>
      <c r="E6326" t="s">
        <v>56</v>
      </c>
      <c r="F6326">
        <v>66</v>
      </c>
      <c r="G6326" t="s">
        <v>72</v>
      </c>
      <c r="I6326" t="s">
        <v>73</v>
      </c>
      <c r="J6326" t="s">
        <v>53</v>
      </c>
      <c r="K6326" t="s">
        <v>53</v>
      </c>
      <c r="L6326" t="s">
        <v>52</v>
      </c>
      <c r="M6326">
        <v>1</v>
      </c>
      <c r="N6326" t="s">
        <v>65</v>
      </c>
      <c r="O6326">
        <v>1</v>
      </c>
      <c r="P6326" s="2">
        <v>1</v>
      </c>
      <c r="Q6326" t="s">
        <v>56</v>
      </c>
      <c r="R6326">
        <v>66</v>
      </c>
      <c r="S6326" s="5">
        <f t="shared" si="98"/>
        <v>0</v>
      </c>
      <c r="T6326" t="s">
        <v>54</v>
      </c>
      <c r="U6326" t="s">
        <v>53</v>
      </c>
      <c r="W6326" t="s">
        <v>53</v>
      </c>
      <c r="Y6326" t="s">
        <v>92</v>
      </c>
      <c r="AB6326" t="s">
        <v>72</v>
      </c>
      <c r="AD6326" t="s">
        <v>73</v>
      </c>
      <c r="AE6326" t="s">
        <v>53</v>
      </c>
      <c r="AF6326" t="s">
        <v>53</v>
      </c>
      <c r="AG6326" t="s">
        <v>52</v>
      </c>
      <c r="AH6326">
        <v>1</v>
      </c>
      <c r="AI6326" t="s">
        <v>65</v>
      </c>
      <c r="AJ6326" t="s">
        <v>53</v>
      </c>
    </row>
    <row r="6327" spans="1:49" hidden="1" x14ac:dyDescent="0.35">
      <c r="A6327" s="2" t="s">
        <v>1639</v>
      </c>
      <c r="B6327">
        <v>25</v>
      </c>
      <c r="C6327">
        <v>2503</v>
      </c>
      <c r="D6327">
        <v>2</v>
      </c>
      <c r="E6327" t="s">
        <v>56</v>
      </c>
      <c r="F6327">
        <v>66</v>
      </c>
      <c r="G6327" t="s">
        <v>72</v>
      </c>
      <c r="I6327" t="s">
        <v>73</v>
      </c>
      <c r="J6327" t="s">
        <v>53</v>
      </c>
      <c r="K6327" t="s">
        <v>53</v>
      </c>
      <c r="L6327" t="s">
        <v>52</v>
      </c>
      <c r="M6327">
        <v>1</v>
      </c>
      <c r="N6327" t="s">
        <v>65</v>
      </c>
      <c r="O6327">
        <v>1</v>
      </c>
      <c r="P6327" s="2">
        <v>2</v>
      </c>
      <c r="Q6327" t="s">
        <v>50</v>
      </c>
      <c r="R6327">
        <v>36</v>
      </c>
      <c r="S6327" s="5">
        <f t="shared" si="98"/>
        <v>0</v>
      </c>
      <c r="T6327" t="s">
        <v>58</v>
      </c>
      <c r="U6327" t="s">
        <v>53</v>
      </c>
      <c r="W6327" t="s">
        <v>52</v>
      </c>
      <c r="X6327">
        <v>1</v>
      </c>
      <c r="Y6327" t="s">
        <v>59</v>
      </c>
      <c r="AB6327" t="s">
        <v>72</v>
      </c>
      <c r="AD6327" t="s">
        <v>73</v>
      </c>
      <c r="AE6327" t="s">
        <v>52</v>
      </c>
      <c r="AF6327" t="s">
        <v>52</v>
      </c>
      <c r="AG6327" t="s">
        <v>52</v>
      </c>
      <c r="AH6327">
        <v>5</v>
      </c>
      <c r="AI6327" t="s">
        <v>78</v>
      </c>
      <c r="AJ6327" t="s">
        <v>53</v>
      </c>
    </row>
    <row r="6328" spans="1:49" hidden="1" x14ac:dyDescent="0.35">
      <c r="A6328" s="2" t="s">
        <v>1639</v>
      </c>
      <c r="B6328">
        <v>25</v>
      </c>
      <c r="C6328">
        <v>2503</v>
      </c>
      <c r="D6328">
        <v>2</v>
      </c>
      <c r="E6328" t="s">
        <v>56</v>
      </c>
      <c r="F6328">
        <v>66</v>
      </c>
      <c r="G6328" t="s">
        <v>72</v>
      </c>
      <c r="I6328" t="s">
        <v>73</v>
      </c>
      <c r="J6328" t="s">
        <v>53</v>
      </c>
      <c r="K6328" t="s">
        <v>53</v>
      </c>
      <c r="L6328" t="s">
        <v>52</v>
      </c>
      <c r="M6328">
        <v>1</v>
      </c>
      <c r="N6328" t="s">
        <v>65</v>
      </c>
      <c r="O6328">
        <v>1</v>
      </c>
      <c r="P6328" s="2">
        <v>3</v>
      </c>
      <c r="Q6328" t="s">
        <v>50</v>
      </c>
      <c r="R6328">
        <v>22</v>
      </c>
      <c r="S6328" s="5">
        <f t="shared" si="98"/>
        <v>0</v>
      </c>
      <c r="T6328" t="s">
        <v>58</v>
      </c>
      <c r="U6328" t="s">
        <v>53</v>
      </c>
      <c r="W6328" t="s">
        <v>52</v>
      </c>
      <c r="X6328">
        <v>1</v>
      </c>
      <c r="Y6328" t="s">
        <v>59</v>
      </c>
      <c r="AB6328" t="s">
        <v>72</v>
      </c>
      <c r="AD6328" t="s">
        <v>73</v>
      </c>
      <c r="AE6328" t="s">
        <v>52</v>
      </c>
      <c r="AF6328" t="s">
        <v>52</v>
      </c>
      <c r="AG6328" t="s">
        <v>52</v>
      </c>
      <c r="AH6328">
        <v>5</v>
      </c>
      <c r="AI6328" t="s">
        <v>78</v>
      </c>
      <c r="AJ6328" t="s">
        <v>53</v>
      </c>
    </row>
    <row r="6329" spans="1:49" hidden="1" x14ac:dyDescent="0.35">
      <c r="A6329" s="2" t="s">
        <v>1639</v>
      </c>
      <c r="B6329">
        <v>25</v>
      </c>
      <c r="C6329">
        <v>2503</v>
      </c>
      <c r="D6329">
        <v>2</v>
      </c>
      <c r="E6329" t="s">
        <v>56</v>
      </c>
      <c r="F6329">
        <v>66</v>
      </c>
      <c r="G6329" t="s">
        <v>72</v>
      </c>
      <c r="I6329" t="s">
        <v>73</v>
      </c>
      <c r="J6329" t="s">
        <v>53</v>
      </c>
      <c r="K6329" t="s">
        <v>53</v>
      </c>
      <c r="L6329" t="s">
        <v>52</v>
      </c>
      <c r="M6329">
        <v>1</v>
      </c>
      <c r="N6329" t="s">
        <v>65</v>
      </c>
      <c r="O6329">
        <v>1</v>
      </c>
      <c r="P6329" s="2">
        <v>4</v>
      </c>
      <c r="Q6329" t="s">
        <v>50</v>
      </c>
      <c r="R6329">
        <v>8</v>
      </c>
      <c r="S6329" s="5">
        <f t="shared" si="98"/>
        <v>0</v>
      </c>
      <c r="T6329" t="s">
        <v>102</v>
      </c>
      <c r="U6329" t="s">
        <v>53</v>
      </c>
      <c r="W6329" t="s">
        <v>53</v>
      </c>
      <c r="AB6329" t="s">
        <v>72</v>
      </c>
      <c r="AD6329" t="s">
        <v>73</v>
      </c>
      <c r="AE6329" t="s">
        <v>52</v>
      </c>
      <c r="AF6329" t="s">
        <v>52</v>
      </c>
      <c r="AG6329" t="s">
        <v>52</v>
      </c>
      <c r="AH6329">
        <v>3</v>
      </c>
      <c r="AI6329" t="s">
        <v>63</v>
      </c>
      <c r="AJ6329" t="s">
        <v>52</v>
      </c>
      <c r="AK6329" t="s">
        <v>64</v>
      </c>
      <c r="AM6329" t="s">
        <v>62</v>
      </c>
      <c r="AN6329" t="s">
        <v>53</v>
      </c>
      <c r="AP6329">
        <v>0</v>
      </c>
      <c r="AQ6329">
        <v>0</v>
      </c>
      <c r="AR6329">
        <v>8000</v>
      </c>
      <c r="AS6329">
        <v>10000</v>
      </c>
      <c r="AT6329">
        <v>324000</v>
      </c>
      <c r="AU6329">
        <v>0</v>
      </c>
      <c r="AV6329">
        <v>0</v>
      </c>
      <c r="AW6329">
        <v>342000</v>
      </c>
    </row>
    <row r="6330" spans="1:49" hidden="1" x14ac:dyDescent="0.35">
      <c r="A6330" s="2" t="s">
        <v>1640</v>
      </c>
      <c r="B6330">
        <v>17</v>
      </c>
      <c r="C6330">
        <v>1711</v>
      </c>
      <c r="D6330">
        <v>2</v>
      </c>
      <c r="E6330" t="s">
        <v>50</v>
      </c>
      <c r="F6330">
        <v>55</v>
      </c>
      <c r="G6330" t="s">
        <v>72</v>
      </c>
      <c r="I6330" t="s">
        <v>73</v>
      </c>
      <c r="J6330" t="s">
        <v>52</v>
      </c>
      <c r="K6330" t="s">
        <v>52</v>
      </c>
      <c r="L6330" t="s">
        <v>52</v>
      </c>
      <c r="M6330">
        <v>8</v>
      </c>
      <c r="N6330" t="s">
        <v>60</v>
      </c>
      <c r="O6330">
        <v>3</v>
      </c>
      <c r="P6330" s="2">
        <v>1</v>
      </c>
      <c r="Q6330" t="s">
        <v>50</v>
      </c>
      <c r="R6330">
        <v>55</v>
      </c>
      <c r="S6330" s="5">
        <f t="shared" si="98"/>
        <v>0</v>
      </c>
      <c r="T6330" t="s">
        <v>54</v>
      </c>
      <c r="U6330" t="s">
        <v>53</v>
      </c>
      <c r="W6330" t="s">
        <v>53</v>
      </c>
      <c r="Y6330" t="s">
        <v>55</v>
      </c>
      <c r="Z6330" t="s">
        <v>52</v>
      </c>
      <c r="AA6330">
        <v>2</v>
      </c>
      <c r="AB6330" t="s">
        <v>72</v>
      </c>
      <c r="AD6330" t="s">
        <v>73</v>
      </c>
      <c r="AE6330" t="s">
        <v>52</v>
      </c>
      <c r="AF6330" t="s">
        <v>52</v>
      </c>
      <c r="AG6330" t="s">
        <v>52</v>
      </c>
      <c r="AH6330">
        <v>8</v>
      </c>
      <c r="AI6330" t="s">
        <v>60</v>
      </c>
      <c r="AJ6330" t="s">
        <v>53</v>
      </c>
    </row>
    <row r="6331" spans="1:49" hidden="1" x14ac:dyDescent="0.35">
      <c r="A6331" s="2" t="s">
        <v>1640</v>
      </c>
      <c r="B6331">
        <v>17</v>
      </c>
      <c r="C6331">
        <v>1711</v>
      </c>
      <c r="D6331">
        <v>2</v>
      </c>
      <c r="E6331" t="s">
        <v>50</v>
      </c>
      <c r="F6331">
        <v>55</v>
      </c>
      <c r="G6331" t="s">
        <v>72</v>
      </c>
      <c r="I6331" t="s">
        <v>73</v>
      </c>
      <c r="J6331" t="s">
        <v>52</v>
      </c>
      <c r="K6331" t="s">
        <v>52</v>
      </c>
      <c r="L6331" t="s">
        <v>52</v>
      </c>
      <c r="M6331">
        <v>8</v>
      </c>
      <c r="N6331" t="s">
        <v>60</v>
      </c>
      <c r="O6331">
        <v>3</v>
      </c>
      <c r="P6331" s="2">
        <v>2</v>
      </c>
      <c r="Q6331" t="s">
        <v>56</v>
      </c>
      <c r="R6331">
        <v>52</v>
      </c>
      <c r="S6331" s="5">
        <f t="shared" si="98"/>
        <v>0</v>
      </c>
      <c r="T6331" t="s">
        <v>57</v>
      </c>
      <c r="U6331" t="s">
        <v>53</v>
      </c>
      <c r="W6331" t="s">
        <v>53</v>
      </c>
      <c r="Y6331" t="s">
        <v>55</v>
      </c>
      <c r="Z6331" t="s">
        <v>52</v>
      </c>
      <c r="AA6331">
        <v>1</v>
      </c>
      <c r="AB6331" t="s">
        <v>72</v>
      </c>
      <c r="AD6331" t="s">
        <v>73</v>
      </c>
      <c r="AE6331" t="s">
        <v>53</v>
      </c>
      <c r="AF6331" t="s">
        <v>53</v>
      </c>
      <c r="AG6331" t="s">
        <v>53</v>
      </c>
    </row>
    <row r="6332" spans="1:49" hidden="1" x14ac:dyDescent="0.35">
      <c r="A6332" s="2" t="s">
        <v>1640</v>
      </c>
      <c r="B6332">
        <v>17</v>
      </c>
      <c r="C6332">
        <v>1711</v>
      </c>
      <c r="D6332">
        <v>2</v>
      </c>
      <c r="E6332" t="s">
        <v>50</v>
      </c>
      <c r="F6332">
        <v>55</v>
      </c>
      <c r="G6332" t="s">
        <v>72</v>
      </c>
      <c r="I6332" t="s">
        <v>73</v>
      </c>
      <c r="J6332" t="s">
        <v>52</v>
      </c>
      <c r="K6332" t="s">
        <v>52</v>
      </c>
      <c r="L6332" t="s">
        <v>52</v>
      </c>
      <c r="M6332">
        <v>8</v>
      </c>
      <c r="N6332" t="s">
        <v>60</v>
      </c>
      <c r="O6332">
        <v>3</v>
      </c>
      <c r="P6332" s="2">
        <v>3</v>
      </c>
      <c r="Q6332" t="s">
        <v>56</v>
      </c>
      <c r="R6332">
        <v>26</v>
      </c>
      <c r="S6332" s="5">
        <f t="shared" si="98"/>
        <v>0</v>
      </c>
      <c r="T6332" t="s">
        <v>58</v>
      </c>
      <c r="U6332" t="s">
        <v>52</v>
      </c>
      <c r="V6332">
        <v>1</v>
      </c>
      <c r="W6332" t="s">
        <v>52</v>
      </c>
      <c r="X6332">
        <v>2</v>
      </c>
      <c r="Y6332" t="s">
        <v>55</v>
      </c>
      <c r="Z6332" t="s">
        <v>52</v>
      </c>
      <c r="AA6332">
        <v>4</v>
      </c>
      <c r="AB6332" t="s">
        <v>72</v>
      </c>
      <c r="AD6332" t="s">
        <v>73</v>
      </c>
      <c r="AE6332" t="s">
        <v>52</v>
      </c>
      <c r="AF6332" t="s">
        <v>52</v>
      </c>
      <c r="AG6332" t="s">
        <v>52</v>
      </c>
      <c r="AH6332">
        <v>11</v>
      </c>
      <c r="AI6332" t="s">
        <v>94</v>
      </c>
      <c r="AJ6332" t="s">
        <v>53</v>
      </c>
    </row>
    <row r="6333" spans="1:49" hidden="1" x14ac:dyDescent="0.35">
      <c r="A6333" s="2" t="s">
        <v>1640</v>
      </c>
      <c r="B6333">
        <v>17</v>
      </c>
      <c r="C6333">
        <v>1711</v>
      </c>
      <c r="D6333">
        <v>2</v>
      </c>
      <c r="E6333" t="s">
        <v>50</v>
      </c>
      <c r="F6333">
        <v>55</v>
      </c>
      <c r="G6333" t="s">
        <v>72</v>
      </c>
      <c r="I6333" t="s">
        <v>73</v>
      </c>
      <c r="J6333" t="s">
        <v>52</v>
      </c>
      <c r="K6333" t="s">
        <v>52</v>
      </c>
      <c r="L6333" t="s">
        <v>52</v>
      </c>
      <c r="M6333">
        <v>8</v>
      </c>
      <c r="N6333" t="s">
        <v>60</v>
      </c>
      <c r="O6333">
        <v>3</v>
      </c>
      <c r="P6333" s="2">
        <v>4</v>
      </c>
      <c r="Q6333" t="s">
        <v>50</v>
      </c>
      <c r="R6333">
        <v>34</v>
      </c>
      <c r="S6333" s="5">
        <f t="shared" si="98"/>
        <v>0</v>
      </c>
      <c r="T6333" t="s">
        <v>99</v>
      </c>
      <c r="U6333" t="s">
        <v>53</v>
      </c>
      <c r="W6333" t="s">
        <v>53</v>
      </c>
      <c r="Y6333" t="s">
        <v>55</v>
      </c>
      <c r="Z6333" t="s">
        <v>52</v>
      </c>
      <c r="AA6333">
        <v>3</v>
      </c>
      <c r="AB6333" t="s">
        <v>72</v>
      </c>
      <c r="AD6333" t="s">
        <v>73</v>
      </c>
      <c r="AE6333" t="s">
        <v>52</v>
      </c>
      <c r="AF6333" t="s">
        <v>52</v>
      </c>
      <c r="AG6333" t="s">
        <v>52</v>
      </c>
      <c r="AH6333">
        <v>9</v>
      </c>
      <c r="AI6333" t="s">
        <v>100</v>
      </c>
      <c r="AJ6333" t="s">
        <v>53</v>
      </c>
    </row>
    <row r="6334" spans="1:49" hidden="1" x14ac:dyDescent="0.35">
      <c r="A6334" s="2" t="s">
        <v>1640</v>
      </c>
      <c r="B6334">
        <v>17</v>
      </c>
      <c r="C6334">
        <v>1711</v>
      </c>
      <c r="D6334">
        <v>2</v>
      </c>
      <c r="E6334" t="s">
        <v>50</v>
      </c>
      <c r="F6334">
        <v>55</v>
      </c>
      <c r="G6334" t="s">
        <v>72</v>
      </c>
      <c r="I6334" t="s">
        <v>73</v>
      </c>
      <c r="J6334" t="s">
        <v>52</v>
      </c>
      <c r="K6334" t="s">
        <v>52</v>
      </c>
      <c r="L6334" t="s">
        <v>52</v>
      </c>
      <c r="M6334">
        <v>8</v>
      </c>
      <c r="N6334" t="s">
        <v>60</v>
      </c>
      <c r="O6334">
        <v>3</v>
      </c>
      <c r="P6334" s="2">
        <v>5</v>
      </c>
      <c r="Q6334" t="s">
        <v>50</v>
      </c>
      <c r="R6334">
        <v>8</v>
      </c>
      <c r="S6334" s="5">
        <f t="shared" si="98"/>
        <v>0</v>
      </c>
      <c r="T6334" t="s">
        <v>102</v>
      </c>
      <c r="U6334" t="s">
        <v>52</v>
      </c>
      <c r="V6334">
        <v>4</v>
      </c>
      <c r="W6334" t="s">
        <v>52</v>
      </c>
      <c r="X6334">
        <v>3</v>
      </c>
      <c r="AB6334" t="s">
        <v>72</v>
      </c>
      <c r="AD6334" t="s">
        <v>73</v>
      </c>
      <c r="AE6334" t="s">
        <v>52</v>
      </c>
      <c r="AF6334" t="s">
        <v>52</v>
      </c>
      <c r="AG6334" t="s">
        <v>52</v>
      </c>
      <c r="AH6334">
        <v>2</v>
      </c>
      <c r="AI6334" t="s">
        <v>97</v>
      </c>
      <c r="AJ6334" t="s">
        <v>52</v>
      </c>
      <c r="AK6334" t="s">
        <v>98</v>
      </c>
      <c r="AM6334" t="s">
        <v>62</v>
      </c>
      <c r="AN6334" t="s">
        <v>53</v>
      </c>
      <c r="AP6334">
        <v>0</v>
      </c>
      <c r="AQ6334">
        <v>0</v>
      </c>
      <c r="AR6334">
        <v>15000</v>
      </c>
      <c r="AS6334">
        <v>35000</v>
      </c>
      <c r="AT6334">
        <v>0</v>
      </c>
      <c r="AU6334">
        <v>0</v>
      </c>
      <c r="AV6334">
        <v>0</v>
      </c>
      <c r="AW6334">
        <v>50000</v>
      </c>
    </row>
    <row r="6335" spans="1:49" hidden="1" x14ac:dyDescent="0.35">
      <c r="A6335" s="2" t="s">
        <v>1640</v>
      </c>
      <c r="B6335">
        <v>17</v>
      </c>
      <c r="C6335">
        <v>1711</v>
      </c>
      <c r="D6335">
        <v>2</v>
      </c>
      <c r="E6335" t="s">
        <v>50</v>
      </c>
      <c r="F6335">
        <v>55</v>
      </c>
      <c r="G6335" t="s">
        <v>72</v>
      </c>
      <c r="I6335" t="s">
        <v>73</v>
      </c>
      <c r="J6335" t="s">
        <v>52</v>
      </c>
      <c r="K6335" t="s">
        <v>52</v>
      </c>
      <c r="L6335" t="s">
        <v>52</v>
      </c>
      <c r="M6335">
        <v>8</v>
      </c>
      <c r="N6335" t="s">
        <v>60</v>
      </c>
      <c r="O6335">
        <v>3</v>
      </c>
      <c r="P6335" s="2">
        <v>6</v>
      </c>
      <c r="Q6335" t="s">
        <v>56</v>
      </c>
      <c r="R6335">
        <v>4</v>
      </c>
      <c r="S6335" s="5">
        <f t="shared" si="98"/>
        <v>0</v>
      </c>
      <c r="T6335" t="s">
        <v>102</v>
      </c>
      <c r="U6335" t="s">
        <v>52</v>
      </c>
      <c r="V6335">
        <v>1</v>
      </c>
      <c r="W6335" t="s">
        <v>52</v>
      </c>
      <c r="X6335">
        <v>3</v>
      </c>
      <c r="AB6335" t="s">
        <v>72</v>
      </c>
      <c r="AD6335" t="s">
        <v>73</v>
      </c>
      <c r="AE6335" t="s">
        <v>53</v>
      </c>
      <c r="AF6335" t="s">
        <v>53</v>
      </c>
      <c r="AG6335" t="s">
        <v>53</v>
      </c>
      <c r="AO6335" t="s">
        <v>70</v>
      </c>
    </row>
    <row r="6336" spans="1:49" hidden="1" x14ac:dyDescent="0.35">
      <c r="A6336" s="2" t="s">
        <v>1640</v>
      </c>
      <c r="B6336">
        <v>17</v>
      </c>
      <c r="C6336">
        <v>1711</v>
      </c>
      <c r="D6336">
        <v>2</v>
      </c>
      <c r="E6336" t="s">
        <v>50</v>
      </c>
      <c r="F6336">
        <v>55</v>
      </c>
      <c r="G6336" t="s">
        <v>72</v>
      </c>
      <c r="I6336" t="s">
        <v>73</v>
      </c>
      <c r="J6336" t="s">
        <v>52</v>
      </c>
      <c r="K6336" t="s">
        <v>52</v>
      </c>
      <c r="L6336" t="s">
        <v>52</v>
      </c>
      <c r="M6336">
        <v>8</v>
      </c>
      <c r="N6336" t="s">
        <v>60</v>
      </c>
      <c r="O6336">
        <v>3</v>
      </c>
      <c r="P6336" s="2">
        <v>7</v>
      </c>
      <c r="Q6336" t="s">
        <v>50</v>
      </c>
      <c r="R6336">
        <v>2</v>
      </c>
      <c r="S6336" s="5">
        <f t="shared" si="98"/>
        <v>0</v>
      </c>
      <c r="T6336" t="s">
        <v>102</v>
      </c>
      <c r="U6336" t="s">
        <v>52</v>
      </c>
      <c r="V6336">
        <v>4</v>
      </c>
      <c r="W6336" t="s">
        <v>52</v>
      </c>
      <c r="X6336">
        <v>3</v>
      </c>
      <c r="AB6336" t="s">
        <v>72</v>
      </c>
    </row>
    <row r="6337" spans="1:49" hidden="1" x14ac:dyDescent="0.35">
      <c r="A6337" s="2" t="s">
        <v>1641</v>
      </c>
      <c r="B6337">
        <v>12</v>
      </c>
      <c r="C6337">
        <v>1208</v>
      </c>
      <c r="D6337">
        <v>1</v>
      </c>
      <c r="E6337" t="s">
        <v>50</v>
      </c>
      <c r="F6337">
        <v>52</v>
      </c>
      <c r="G6337" t="s">
        <v>72</v>
      </c>
      <c r="I6337" t="s">
        <v>73</v>
      </c>
      <c r="J6337" t="s">
        <v>52</v>
      </c>
      <c r="K6337" t="s">
        <v>52</v>
      </c>
      <c r="L6337" t="s">
        <v>52</v>
      </c>
      <c r="M6337">
        <v>7</v>
      </c>
      <c r="N6337" t="s">
        <v>86</v>
      </c>
      <c r="O6337">
        <v>1</v>
      </c>
      <c r="P6337" s="2">
        <v>1</v>
      </c>
      <c r="Q6337" t="s">
        <v>50</v>
      </c>
      <c r="R6337">
        <v>52</v>
      </c>
      <c r="S6337" s="5">
        <f t="shared" si="98"/>
        <v>0</v>
      </c>
      <c r="T6337" t="s">
        <v>54</v>
      </c>
      <c r="U6337" t="s">
        <v>53</v>
      </c>
      <c r="W6337" t="s">
        <v>53</v>
      </c>
      <c r="Y6337" t="s">
        <v>55</v>
      </c>
      <c r="Z6337" t="s">
        <v>52</v>
      </c>
      <c r="AA6337">
        <v>2</v>
      </c>
      <c r="AB6337" t="s">
        <v>72</v>
      </c>
      <c r="AD6337" t="s">
        <v>73</v>
      </c>
      <c r="AE6337" t="s">
        <v>52</v>
      </c>
      <c r="AF6337" t="s">
        <v>52</v>
      </c>
      <c r="AG6337" t="s">
        <v>52</v>
      </c>
      <c r="AH6337">
        <v>7</v>
      </c>
      <c r="AI6337" t="s">
        <v>86</v>
      </c>
      <c r="AJ6337" t="s">
        <v>53</v>
      </c>
    </row>
    <row r="6338" spans="1:49" hidden="1" x14ac:dyDescent="0.35">
      <c r="A6338" s="2" t="s">
        <v>1641</v>
      </c>
      <c r="B6338">
        <v>12</v>
      </c>
      <c r="C6338">
        <v>1208</v>
      </c>
      <c r="D6338">
        <v>1</v>
      </c>
      <c r="E6338" t="s">
        <v>50</v>
      </c>
      <c r="F6338">
        <v>52</v>
      </c>
      <c r="G6338" t="s">
        <v>72</v>
      </c>
      <c r="I6338" t="s">
        <v>73</v>
      </c>
      <c r="J6338" t="s">
        <v>52</v>
      </c>
      <c r="K6338" t="s">
        <v>52</v>
      </c>
      <c r="L6338" t="s">
        <v>52</v>
      </c>
      <c r="M6338">
        <v>7</v>
      </c>
      <c r="N6338" t="s">
        <v>86</v>
      </c>
      <c r="O6338">
        <v>1</v>
      </c>
      <c r="P6338" s="2">
        <v>2</v>
      </c>
      <c r="Q6338" t="s">
        <v>56</v>
      </c>
      <c r="R6338">
        <v>45</v>
      </c>
      <c r="S6338" s="5">
        <f t="shared" si="98"/>
        <v>0</v>
      </c>
      <c r="T6338" t="s">
        <v>57</v>
      </c>
      <c r="U6338" t="s">
        <v>53</v>
      </c>
      <c r="W6338" t="s">
        <v>53</v>
      </c>
      <c r="Y6338" t="s">
        <v>55</v>
      </c>
      <c r="Z6338" t="s">
        <v>52</v>
      </c>
      <c r="AA6338">
        <v>1</v>
      </c>
      <c r="AB6338" t="s">
        <v>72</v>
      </c>
      <c r="AD6338" t="s">
        <v>73</v>
      </c>
      <c r="AE6338" t="s">
        <v>52</v>
      </c>
      <c r="AF6338" t="s">
        <v>52</v>
      </c>
      <c r="AG6338" t="s">
        <v>52</v>
      </c>
      <c r="AH6338">
        <v>5</v>
      </c>
      <c r="AI6338" t="s">
        <v>83</v>
      </c>
      <c r="AJ6338" t="s">
        <v>53</v>
      </c>
    </row>
    <row r="6339" spans="1:49" x14ac:dyDescent="0.35">
      <c r="A6339" s="2" t="s">
        <v>1641</v>
      </c>
      <c r="B6339">
        <v>12</v>
      </c>
      <c r="C6339">
        <v>1208</v>
      </c>
      <c r="D6339">
        <v>1</v>
      </c>
      <c r="E6339" t="s">
        <v>50</v>
      </c>
      <c r="F6339">
        <v>52</v>
      </c>
      <c r="G6339" t="s">
        <v>72</v>
      </c>
      <c r="I6339" t="s">
        <v>73</v>
      </c>
      <c r="J6339" t="s">
        <v>52</v>
      </c>
      <c r="K6339" t="s">
        <v>52</v>
      </c>
      <c r="L6339" t="s">
        <v>52</v>
      </c>
      <c r="M6339">
        <v>7</v>
      </c>
      <c r="N6339" t="s">
        <v>86</v>
      </c>
      <c r="O6339">
        <v>1</v>
      </c>
      <c r="P6339" s="6">
        <v>3</v>
      </c>
      <c r="Q6339" t="s">
        <v>50</v>
      </c>
      <c r="R6339">
        <v>17</v>
      </c>
      <c r="S6339" s="5">
        <f t="shared" ref="S6339:S6352" si="99">IF(AND(R6339&gt;=6, R6339&lt;=17, T6339="Child"),1,0)</f>
        <v>1</v>
      </c>
      <c r="T6339" t="s">
        <v>58</v>
      </c>
      <c r="U6339" t="s">
        <v>52</v>
      </c>
      <c r="V6339">
        <v>1</v>
      </c>
      <c r="W6339" t="s">
        <v>52</v>
      </c>
      <c r="X6339">
        <v>2</v>
      </c>
      <c r="Y6339" t="s">
        <v>59</v>
      </c>
      <c r="AB6339" t="s">
        <v>72</v>
      </c>
      <c r="AD6339" t="s">
        <v>52</v>
      </c>
      <c r="AE6339" t="s">
        <v>52</v>
      </c>
      <c r="AF6339" t="s">
        <v>52</v>
      </c>
      <c r="AG6339" t="s">
        <v>52</v>
      </c>
      <c r="AH6339">
        <v>12</v>
      </c>
      <c r="AI6339" t="s">
        <v>94</v>
      </c>
      <c r="AJ6339" t="s">
        <v>52</v>
      </c>
      <c r="AK6339" t="s">
        <v>108</v>
      </c>
      <c r="AM6339" t="s">
        <v>62</v>
      </c>
      <c r="AN6339" t="s">
        <v>52</v>
      </c>
      <c r="AP6339">
        <v>0</v>
      </c>
      <c r="AQ6339">
        <v>1080000</v>
      </c>
      <c r="AR6339">
        <v>48400</v>
      </c>
      <c r="AS6339">
        <v>30000</v>
      </c>
      <c r="AT6339">
        <v>3600000</v>
      </c>
      <c r="AU6339">
        <v>500000</v>
      </c>
      <c r="AV6339">
        <v>10000</v>
      </c>
      <c r="AW6339">
        <v>5268400</v>
      </c>
    </row>
    <row r="6340" spans="1:49" hidden="1" x14ac:dyDescent="0.35">
      <c r="A6340" s="2" t="s">
        <v>1642</v>
      </c>
      <c r="B6340">
        <v>8</v>
      </c>
      <c r="C6340">
        <v>806</v>
      </c>
      <c r="D6340">
        <v>2</v>
      </c>
      <c r="E6340" t="s">
        <v>50</v>
      </c>
      <c r="F6340">
        <v>41</v>
      </c>
      <c r="G6340" t="s">
        <v>72</v>
      </c>
      <c r="I6340" t="s">
        <v>73</v>
      </c>
      <c r="J6340" t="s">
        <v>52</v>
      </c>
      <c r="K6340" t="s">
        <v>52</v>
      </c>
      <c r="L6340" t="s">
        <v>52</v>
      </c>
      <c r="M6340">
        <v>5</v>
      </c>
      <c r="N6340" t="s">
        <v>78</v>
      </c>
      <c r="O6340">
        <v>3</v>
      </c>
      <c r="P6340" s="2">
        <v>1</v>
      </c>
      <c r="Q6340" t="s">
        <v>50</v>
      </c>
      <c r="R6340">
        <v>41</v>
      </c>
      <c r="S6340" s="5">
        <f t="shared" si="99"/>
        <v>0</v>
      </c>
      <c r="T6340" t="s">
        <v>54</v>
      </c>
      <c r="U6340" t="s">
        <v>53</v>
      </c>
      <c r="W6340" t="s">
        <v>53</v>
      </c>
      <c r="Y6340" t="s">
        <v>55</v>
      </c>
      <c r="Z6340" t="s">
        <v>52</v>
      </c>
      <c r="AA6340">
        <v>2</v>
      </c>
      <c r="AB6340" t="s">
        <v>72</v>
      </c>
      <c r="AD6340" t="s">
        <v>73</v>
      </c>
      <c r="AE6340" t="s">
        <v>52</v>
      </c>
      <c r="AF6340" t="s">
        <v>52</v>
      </c>
      <c r="AG6340" t="s">
        <v>52</v>
      </c>
      <c r="AH6340">
        <v>5</v>
      </c>
      <c r="AI6340" t="s">
        <v>78</v>
      </c>
      <c r="AJ6340" t="s">
        <v>53</v>
      </c>
    </row>
    <row r="6341" spans="1:49" hidden="1" x14ac:dyDescent="0.35">
      <c r="A6341" s="2" t="s">
        <v>1642</v>
      </c>
      <c r="B6341">
        <v>8</v>
      </c>
      <c r="C6341">
        <v>806</v>
      </c>
      <c r="D6341">
        <v>2</v>
      </c>
      <c r="E6341" t="s">
        <v>50</v>
      </c>
      <c r="F6341">
        <v>41</v>
      </c>
      <c r="G6341" t="s">
        <v>72</v>
      </c>
      <c r="I6341" t="s">
        <v>73</v>
      </c>
      <c r="J6341" t="s">
        <v>52</v>
      </c>
      <c r="K6341" t="s">
        <v>52</v>
      </c>
      <c r="L6341" t="s">
        <v>52</v>
      </c>
      <c r="M6341">
        <v>5</v>
      </c>
      <c r="N6341" t="s">
        <v>78</v>
      </c>
      <c r="O6341">
        <v>3</v>
      </c>
      <c r="P6341" s="2">
        <v>2</v>
      </c>
      <c r="Q6341" t="s">
        <v>56</v>
      </c>
      <c r="R6341">
        <v>35</v>
      </c>
      <c r="S6341" s="5">
        <f t="shared" si="99"/>
        <v>0</v>
      </c>
      <c r="T6341" t="s">
        <v>57</v>
      </c>
      <c r="U6341" t="s">
        <v>53</v>
      </c>
      <c r="W6341" t="s">
        <v>53</v>
      </c>
      <c r="Y6341" t="s">
        <v>55</v>
      </c>
      <c r="Z6341" t="s">
        <v>52</v>
      </c>
      <c r="AA6341">
        <v>1</v>
      </c>
      <c r="AB6341" t="s">
        <v>72</v>
      </c>
      <c r="AD6341" t="s">
        <v>73</v>
      </c>
      <c r="AE6341" t="s">
        <v>52</v>
      </c>
      <c r="AF6341" t="s">
        <v>52</v>
      </c>
      <c r="AG6341" t="s">
        <v>52</v>
      </c>
      <c r="AH6341">
        <v>4</v>
      </c>
      <c r="AI6341" t="s">
        <v>83</v>
      </c>
      <c r="AJ6341" t="s">
        <v>53</v>
      </c>
    </row>
    <row r="6342" spans="1:49" x14ac:dyDescent="0.35">
      <c r="A6342" s="2" t="s">
        <v>1642</v>
      </c>
      <c r="B6342">
        <v>8</v>
      </c>
      <c r="C6342">
        <v>806</v>
      </c>
      <c r="D6342">
        <v>2</v>
      </c>
      <c r="E6342" t="s">
        <v>50</v>
      </c>
      <c r="F6342">
        <v>41</v>
      </c>
      <c r="G6342" t="s">
        <v>72</v>
      </c>
      <c r="I6342" t="s">
        <v>73</v>
      </c>
      <c r="J6342" t="s">
        <v>52</v>
      </c>
      <c r="K6342" t="s">
        <v>52</v>
      </c>
      <c r="L6342" t="s">
        <v>52</v>
      </c>
      <c r="M6342">
        <v>5</v>
      </c>
      <c r="N6342" t="s">
        <v>78</v>
      </c>
      <c r="O6342">
        <v>3</v>
      </c>
      <c r="P6342" s="6">
        <v>3</v>
      </c>
      <c r="Q6342" t="s">
        <v>56</v>
      </c>
      <c r="R6342">
        <v>11</v>
      </c>
      <c r="S6342" s="5">
        <f t="shared" si="99"/>
        <v>1</v>
      </c>
      <c r="T6342" t="s">
        <v>58</v>
      </c>
      <c r="U6342" t="s">
        <v>52</v>
      </c>
      <c r="V6342">
        <v>1</v>
      </c>
      <c r="W6342" t="s">
        <v>52</v>
      </c>
      <c r="X6342">
        <v>2</v>
      </c>
      <c r="AB6342" t="s">
        <v>72</v>
      </c>
      <c r="AD6342" t="s">
        <v>52</v>
      </c>
      <c r="AE6342" t="s">
        <v>52</v>
      </c>
      <c r="AF6342" t="s">
        <v>52</v>
      </c>
      <c r="AG6342" t="s">
        <v>52</v>
      </c>
      <c r="AH6342">
        <v>5</v>
      </c>
      <c r="AI6342" t="s">
        <v>78</v>
      </c>
      <c r="AJ6342" t="s">
        <v>52</v>
      </c>
      <c r="AK6342" t="s">
        <v>88</v>
      </c>
      <c r="AM6342" t="s">
        <v>62</v>
      </c>
      <c r="AN6342" t="s">
        <v>52</v>
      </c>
      <c r="AP6342">
        <v>624000</v>
      </c>
      <c r="AQ6342">
        <v>130000</v>
      </c>
      <c r="AR6342">
        <v>45000</v>
      </c>
      <c r="AS6342">
        <v>15000</v>
      </c>
      <c r="AT6342">
        <v>390000</v>
      </c>
      <c r="AU6342">
        <v>50000</v>
      </c>
      <c r="AV6342">
        <v>25000</v>
      </c>
      <c r="AW6342">
        <v>1279000</v>
      </c>
    </row>
    <row r="6343" spans="1:49" x14ac:dyDescent="0.35">
      <c r="A6343" s="2" t="s">
        <v>1642</v>
      </c>
      <c r="B6343">
        <v>8</v>
      </c>
      <c r="C6343">
        <v>806</v>
      </c>
      <c r="D6343">
        <v>2</v>
      </c>
      <c r="E6343" t="s">
        <v>50</v>
      </c>
      <c r="F6343">
        <v>41</v>
      </c>
      <c r="G6343" t="s">
        <v>72</v>
      </c>
      <c r="I6343" t="s">
        <v>73</v>
      </c>
      <c r="J6343" t="s">
        <v>52</v>
      </c>
      <c r="K6343" t="s">
        <v>52</v>
      </c>
      <c r="L6343" t="s">
        <v>52</v>
      </c>
      <c r="M6343">
        <v>5</v>
      </c>
      <c r="N6343" t="s">
        <v>78</v>
      </c>
      <c r="O6343">
        <v>3</v>
      </c>
      <c r="P6343" s="6">
        <v>4</v>
      </c>
      <c r="Q6343" t="s">
        <v>56</v>
      </c>
      <c r="R6343">
        <v>7</v>
      </c>
      <c r="S6343" s="5">
        <f t="shared" si="99"/>
        <v>1</v>
      </c>
      <c r="T6343" t="s">
        <v>58</v>
      </c>
      <c r="U6343" t="s">
        <v>52</v>
      </c>
      <c r="V6343">
        <v>1</v>
      </c>
      <c r="W6343" t="s">
        <v>52</v>
      </c>
      <c r="X6343">
        <v>2</v>
      </c>
      <c r="AB6343" t="s">
        <v>72</v>
      </c>
      <c r="AD6343" t="s">
        <v>73</v>
      </c>
      <c r="AE6343" t="s">
        <v>52</v>
      </c>
      <c r="AF6343" t="s">
        <v>52</v>
      </c>
      <c r="AG6343" t="s">
        <v>52</v>
      </c>
      <c r="AH6343">
        <v>1</v>
      </c>
      <c r="AI6343" t="s">
        <v>65</v>
      </c>
      <c r="AJ6343" t="s">
        <v>52</v>
      </c>
      <c r="AK6343" t="s">
        <v>66</v>
      </c>
      <c r="AM6343" t="s">
        <v>62</v>
      </c>
      <c r="AN6343" t="s">
        <v>53</v>
      </c>
      <c r="AP6343">
        <v>0</v>
      </c>
      <c r="AQ6343">
        <v>0</v>
      </c>
      <c r="AR6343">
        <v>16000</v>
      </c>
      <c r="AS6343">
        <v>3000</v>
      </c>
      <c r="AT6343">
        <v>260000</v>
      </c>
      <c r="AU6343">
        <v>0</v>
      </c>
      <c r="AV6343">
        <v>0</v>
      </c>
      <c r="AW6343">
        <v>279000</v>
      </c>
    </row>
    <row r="6344" spans="1:49" hidden="1" x14ac:dyDescent="0.35">
      <c r="A6344" s="2" t="s">
        <v>1642</v>
      </c>
      <c r="B6344">
        <v>8</v>
      </c>
      <c r="C6344">
        <v>806</v>
      </c>
      <c r="D6344">
        <v>2</v>
      </c>
      <c r="E6344" t="s">
        <v>50</v>
      </c>
      <c r="F6344">
        <v>41</v>
      </c>
      <c r="G6344" t="s">
        <v>72</v>
      </c>
      <c r="I6344" t="s">
        <v>73</v>
      </c>
      <c r="J6344" t="s">
        <v>52</v>
      </c>
      <c r="K6344" t="s">
        <v>52</v>
      </c>
      <c r="L6344" t="s">
        <v>52</v>
      </c>
      <c r="M6344">
        <v>5</v>
      </c>
      <c r="N6344" t="s">
        <v>78</v>
      </c>
      <c r="O6344">
        <v>3</v>
      </c>
      <c r="P6344" s="2">
        <v>5</v>
      </c>
      <c r="Q6344" t="s">
        <v>50</v>
      </c>
      <c r="R6344">
        <v>3</v>
      </c>
      <c r="S6344" s="5">
        <f t="shared" si="99"/>
        <v>0</v>
      </c>
      <c r="T6344" t="s">
        <v>58</v>
      </c>
      <c r="U6344" t="s">
        <v>52</v>
      </c>
      <c r="V6344">
        <v>1</v>
      </c>
      <c r="W6344" t="s">
        <v>52</v>
      </c>
      <c r="X6344">
        <v>2</v>
      </c>
      <c r="AB6344" t="s">
        <v>72</v>
      </c>
      <c r="AD6344" t="s">
        <v>73</v>
      </c>
      <c r="AE6344" t="s">
        <v>53</v>
      </c>
      <c r="AF6344" t="s">
        <v>53</v>
      </c>
      <c r="AG6344" t="s">
        <v>53</v>
      </c>
      <c r="AO6344" t="s">
        <v>70</v>
      </c>
    </row>
    <row r="6345" spans="1:49" hidden="1" x14ac:dyDescent="0.35">
      <c r="A6345" s="2" t="s">
        <v>1643</v>
      </c>
      <c r="B6345">
        <v>4</v>
      </c>
      <c r="C6345">
        <v>405</v>
      </c>
      <c r="D6345">
        <v>2</v>
      </c>
      <c r="E6345" t="s">
        <v>56</v>
      </c>
      <c r="F6345">
        <v>57</v>
      </c>
      <c r="G6345" t="s">
        <v>72</v>
      </c>
      <c r="I6345" t="s">
        <v>73</v>
      </c>
      <c r="J6345" t="s">
        <v>53</v>
      </c>
      <c r="K6345" t="s">
        <v>53</v>
      </c>
      <c r="L6345" t="s">
        <v>52</v>
      </c>
      <c r="M6345">
        <v>2</v>
      </c>
      <c r="N6345" t="s">
        <v>97</v>
      </c>
      <c r="O6345">
        <v>1</v>
      </c>
      <c r="P6345" s="2">
        <v>1</v>
      </c>
      <c r="Q6345" t="s">
        <v>56</v>
      </c>
      <c r="R6345">
        <v>57</v>
      </c>
      <c r="S6345" s="5">
        <f t="shared" si="99"/>
        <v>0</v>
      </c>
      <c r="T6345" t="s">
        <v>54</v>
      </c>
      <c r="U6345" t="s">
        <v>53</v>
      </c>
      <c r="W6345" t="s">
        <v>53</v>
      </c>
      <c r="Y6345" t="s">
        <v>92</v>
      </c>
      <c r="AB6345" t="s">
        <v>72</v>
      </c>
      <c r="AD6345" t="s">
        <v>73</v>
      </c>
      <c r="AE6345" t="s">
        <v>53</v>
      </c>
      <c r="AF6345" t="s">
        <v>53</v>
      </c>
      <c r="AG6345" t="s">
        <v>52</v>
      </c>
      <c r="AH6345">
        <v>2</v>
      </c>
      <c r="AI6345" t="s">
        <v>97</v>
      </c>
      <c r="AJ6345" t="s">
        <v>53</v>
      </c>
    </row>
    <row r="6346" spans="1:49" hidden="1" x14ac:dyDescent="0.35">
      <c r="A6346" s="2" t="s">
        <v>1643</v>
      </c>
      <c r="B6346">
        <v>4</v>
      </c>
      <c r="C6346">
        <v>405</v>
      </c>
      <c r="D6346">
        <v>2</v>
      </c>
      <c r="E6346" t="s">
        <v>56</v>
      </c>
      <c r="F6346">
        <v>57</v>
      </c>
      <c r="G6346" t="s">
        <v>72</v>
      </c>
      <c r="I6346" t="s">
        <v>73</v>
      </c>
      <c r="J6346" t="s">
        <v>53</v>
      </c>
      <c r="K6346" t="s">
        <v>53</v>
      </c>
      <c r="L6346" t="s">
        <v>52</v>
      </c>
      <c r="M6346">
        <v>2</v>
      </c>
      <c r="N6346" t="s">
        <v>97</v>
      </c>
      <c r="O6346">
        <v>1</v>
      </c>
      <c r="P6346" s="2">
        <v>2</v>
      </c>
      <c r="Q6346" t="s">
        <v>50</v>
      </c>
      <c r="R6346">
        <v>2</v>
      </c>
      <c r="S6346" s="5">
        <f t="shared" si="99"/>
        <v>0</v>
      </c>
      <c r="T6346" t="s">
        <v>102</v>
      </c>
      <c r="U6346" t="s">
        <v>53</v>
      </c>
      <c r="W6346" t="s">
        <v>53</v>
      </c>
      <c r="AB6346" t="s">
        <v>72</v>
      </c>
      <c r="AD6346" t="s">
        <v>73</v>
      </c>
    </row>
    <row r="6347" spans="1:49" hidden="1" x14ac:dyDescent="0.35">
      <c r="A6347" s="2" t="s">
        <v>1644</v>
      </c>
      <c r="B6347">
        <v>25</v>
      </c>
      <c r="C6347">
        <v>2502</v>
      </c>
      <c r="D6347">
        <v>2</v>
      </c>
      <c r="E6347" t="s">
        <v>50</v>
      </c>
      <c r="F6347">
        <v>39</v>
      </c>
      <c r="G6347" t="s">
        <v>136</v>
      </c>
      <c r="H6347" t="s">
        <v>52</v>
      </c>
      <c r="I6347" t="s">
        <v>52</v>
      </c>
      <c r="J6347" t="s">
        <v>53</v>
      </c>
      <c r="K6347" t="s">
        <v>53</v>
      </c>
      <c r="L6347" t="s">
        <v>53</v>
      </c>
      <c r="M6347">
        <v>0</v>
      </c>
      <c r="O6347">
        <v>4</v>
      </c>
      <c r="P6347" s="2">
        <v>1</v>
      </c>
      <c r="Q6347" t="s">
        <v>50</v>
      </c>
      <c r="R6347">
        <v>39</v>
      </c>
      <c r="S6347" s="5">
        <f t="shared" si="99"/>
        <v>0</v>
      </c>
      <c r="T6347" t="s">
        <v>54</v>
      </c>
      <c r="U6347" t="s">
        <v>53</v>
      </c>
      <c r="W6347" t="s">
        <v>53</v>
      </c>
      <c r="Y6347" t="s">
        <v>55</v>
      </c>
      <c r="Z6347" t="s">
        <v>52</v>
      </c>
      <c r="AA6347">
        <v>2</v>
      </c>
      <c r="AB6347" t="s">
        <v>136</v>
      </c>
      <c r="AC6347" t="s">
        <v>52</v>
      </c>
      <c r="AD6347" t="s">
        <v>52</v>
      </c>
      <c r="AE6347" t="s">
        <v>53</v>
      </c>
      <c r="AF6347" t="s">
        <v>53</v>
      </c>
      <c r="AG6347" t="s">
        <v>53</v>
      </c>
    </row>
    <row r="6348" spans="1:49" hidden="1" x14ac:dyDescent="0.35">
      <c r="A6348" s="2" t="s">
        <v>1644</v>
      </c>
      <c r="B6348">
        <v>25</v>
      </c>
      <c r="C6348">
        <v>2502</v>
      </c>
      <c r="D6348">
        <v>2</v>
      </c>
      <c r="E6348" t="s">
        <v>50</v>
      </c>
      <c r="F6348">
        <v>39</v>
      </c>
      <c r="G6348" t="s">
        <v>136</v>
      </c>
      <c r="H6348" t="s">
        <v>52</v>
      </c>
      <c r="I6348" t="s">
        <v>52</v>
      </c>
      <c r="J6348" t="s">
        <v>53</v>
      </c>
      <c r="K6348" t="s">
        <v>53</v>
      </c>
      <c r="L6348" t="s">
        <v>53</v>
      </c>
      <c r="M6348">
        <v>0</v>
      </c>
      <c r="O6348">
        <v>4</v>
      </c>
      <c r="P6348" s="2">
        <v>2</v>
      </c>
      <c r="Q6348" t="s">
        <v>56</v>
      </c>
      <c r="R6348">
        <v>38</v>
      </c>
      <c r="S6348" s="5">
        <f t="shared" si="99"/>
        <v>0</v>
      </c>
      <c r="T6348" t="s">
        <v>57</v>
      </c>
      <c r="U6348" t="s">
        <v>53</v>
      </c>
      <c r="W6348" t="s">
        <v>53</v>
      </c>
      <c r="Y6348" t="s">
        <v>55</v>
      </c>
      <c r="Z6348" t="s">
        <v>52</v>
      </c>
      <c r="AA6348">
        <v>1</v>
      </c>
      <c r="AB6348" t="s">
        <v>136</v>
      </c>
      <c r="AC6348" t="s">
        <v>52</v>
      </c>
      <c r="AD6348" t="s">
        <v>52</v>
      </c>
      <c r="AE6348" t="s">
        <v>52</v>
      </c>
      <c r="AF6348" t="s">
        <v>52</v>
      </c>
      <c r="AG6348" t="s">
        <v>53</v>
      </c>
    </row>
    <row r="6349" spans="1:49" x14ac:dyDescent="0.35">
      <c r="A6349" s="2" t="s">
        <v>1644</v>
      </c>
      <c r="B6349">
        <v>25</v>
      </c>
      <c r="C6349">
        <v>2502</v>
      </c>
      <c r="D6349">
        <v>2</v>
      </c>
      <c r="E6349" t="s">
        <v>50</v>
      </c>
      <c r="F6349">
        <v>39</v>
      </c>
      <c r="G6349" t="s">
        <v>136</v>
      </c>
      <c r="H6349" t="s">
        <v>52</v>
      </c>
      <c r="I6349" t="s">
        <v>52</v>
      </c>
      <c r="J6349" t="s">
        <v>53</v>
      </c>
      <c r="K6349" t="s">
        <v>53</v>
      </c>
      <c r="L6349" t="s">
        <v>53</v>
      </c>
      <c r="M6349">
        <v>0</v>
      </c>
      <c r="O6349">
        <v>4</v>
      </c>
      <c r="P6349" s="6">
        <v>3</v>
      </c>
      <c r="Q6349" t="s">
        <v>50</v>
      </c>
      <c r="R6349">
        <v>10</v>
      </c>
      <c r="S6349" s="5">
        <f t="shared" si="99"/>
        <v>1</v>
      </c>
      <c r="T6349" t="s">
        <v>58</v>
      </c>
      <c r="U6349" t="s">
        <v>52</v>
      </c>
      <c r="V6349">
        <v>1</v>
      </c>
      <c r="W6349" t="s">
        <v>52</v>
      </c>
      <c r="X6349">
        <v>2</v>
      </c>
      <c r="AB6349" t="s">
        <v>136</v>
      </c>
      <c r="AC6349" t="s">
        <v>52</v>
      </c>
      <c r="AD6349" t="s">
        <v>52</v>
      </c>
      <c r="AE6349" t="s">
        <v>52</v>
      </c>
      <c r="AF6349" t="s">
        <v>52</v>
      </c>
      <c r="AG6349" t="s">
        <v>52</v>
      </c>
      <c r="AH6349">
        <v>3</v>
      </c>
      <c r="AI6349" t="s">
        <v>63</v>
      </c>
      <c r="AJ6349" t="s">
        <v>52</v>
      </c>
      <c r="AK6349" t="s">
        <v>98</v>
      </c>
      <c r="AM6349" t="s">
        <v>62</v>
      </c>
      <c r="AN6349" t="s">
        <v>52</v>
      </c>
      <c r="AP6349">
        <v>0</v>
      </c>
      <c r="AQ6349">
        <v>12000</v>
      </c>
      <c r="AR6349">
        <v>10000</v>
      </c>
      <c r="AS6349">
        <v>5000</v>
      </c>
      <c r="AT6349">
        <v>576000</v>
      </c>
      <c r="AU6349">
        <v>0</v>
      </c>
      <c r="AV6349">
        <v>10000</v>
      </c>
      <c r="AW6349">
        <v>613000</v>
      </c>
    </row>
    <row r="6350" spans="1:49" x14ac:dyDescent="0.35">
      <c r="A6350" s="2" t="s">
        <v>1644</v>
      </c>
      <c r="B6350">
        <v>25</v>
      </c>
      <c r="C6350">
        <v>2502</v>
      </c>
      <c r="D6350">
        <v>2</v>
      </c>
      <c r="E6350" t="s">
        <v>50</v>
      </c>
      <c r="F6350">
        <v>39</v>
      </c>
      <c r="G6350" t="s">
        <v>136</v>
      </c>
      <c r="H6350" t="s">
        <v>52</v>
      </c>
      <c r="I6350" t="s">
        <v>52</v>
      </c>
      <c r="J6350" t="s">
        <v>53</v>
      </c>
      <c r="K6350" t="s">
        <v>53</v>
      </c>
      <c r="L6350" t="s">
        <v>53</v>
      </c>
      <c r="M6350">
        <v>0</v>
      </c>
      <c r="O6350">
        <v>4</v>
      </c>
      <c r="P6350" s="6">
        <v>4</v>
      </c>
      <c r="Q6350" t="s">
        <v>50</v>
      </c>
      <c r="R6350">
        <v>6</v>
      </c>
      <c r="S6350" s="5">
        <f t="shared" si="99"/>
        <v>1</v>
      </c>
      <c r="T6350" t="s">
        <v>58</v>
      </c>
      <c r="U6350" t="s">
        <v>52</v>
      </c>
      <c r="V6350">
        <v>1</v>
      </c>
      <c r="W6350" t="s">
        <v>52</v>
      </c>
      <c r="X6350">
        <v>2</v>
      </c>
      <c r="AB6350" t="s">
        <v>136</v>
      </c>
      <c r="AC6350" t="s">
        <v>53</v>
      </c>
      <c r="AD6350" t="s">
        <v>52</v>
      </c>
      <c r="AE6350" t="s">
        <v>53</v>
      </c>
      <c r="AF6350" t="s">
        <v>53</v>
      </c>
      <c r="AG6350" t="s">
        <v>52</v>
      </c>
      <c r="AH6350">
        <v>1</v>
      </c>
      <c r="AI6350" t="s">
        <v>67</v>
      </c>
      <c r="AJ6350" t="s">
        <v>52</v>
      </c>
      <c r="AK6350" t="s">
        <v>68</v>
      </c>
      <c r="AL6350" t="s">
        <v>109</v>
      </c>
      <c r="AN6350" t="s">
        <v>53</v>
      </c>
      <c r="AP6350">
        <v>0</v>
      </c>
      <c r="AQ6350">
        <v>0</v>
      </c>
      <c r="AR6350">
        <v>5000</v>
      </c>
      <c r="AS6350">
        <v>0</v>
      </c>
      <c r="AT6350">
        <v>576000</v>
      </c>
      <c r="AU6350">
        <v>0</v>
      </c>
      <c r="AV6350">
        <v>0</v>
      </c>
      <c r="AW6350">
        <v>581000</v>
      </c>
    </row>
    <row r="6351" spans="1:49" hidden="1" x14ac:dyDescent="0.35">
      <c r="A6351" s="2" t="s">
        <v>1644</v>
      </c>
      <c r="B6351">
        <v>25</v>
      </c>
      <c r="C6351">
        <v>2502</v>
      </c>
      <c r="D6351">
        <v>2</v>
      </c>
      <c r="E6351" t="s">
        <v>50</v>
      </c>
      <c r="F6351">
        <v>39</v>
      </c>
      <c r="G6351" t="s">
        <v>136</v>
      </c>
      <c r="H6351" t="s">
        <v>52</v>
      </c>
      <c r="I6351" t="s">
        <v>52</v>
      </c>
      <c r="J6351" t="s">
        <v>53</v>
      </c>
      <c r="K6351" t="s">
        <v>53</v>
      </c>
      <c r="L6351" t="s">
        <v>53</v>
      </c>
      <c r="M6351">
        <v>0</v>
      </c>
      <c r="O6351">
        <v>4</v>
      </c>
      <c r="P6351" s="2">
        <v>5</v>
      </c>
      <c r="Q6351" t="s">
        <v>56</v>
      </c>
      <c r="R6351">
        <v>3</v>
      </c>
      <c r="S6351" s="5">
        <f t="shared" si="99"/>
        <v>0</v>
      </c>
      <c r="T6351" t="s">
        <v>58</v>
      </c>
      <c r="U6351" t="s">
        <v>52</v>
      </c>
      <c r="V6351">
        <v>1</v>
      </c>
      <c r="W6351" t="s">
        <v>52</v>
      </c>
      <c r="X6351">
        <v>2</v>
      </c>
      <c r="AB6351" t="s">
        <v>136</v>
      </c>
      <c r="AC6351" t="s">
        <v>53</v>
      </c>
      <c r="AD6351" t="s">
        <v>52</v>
      </c>
      <c r="AE6351" t="s">
        <v>53</v>
      </c>
      <c r="AF6351" t="s">
        <v>53</v>
      </c>
      <c r="AG6351" t="s">
        <v>53</v>
      </c>
      <c r="AO6351" t="s">
        <v>70</v>
      </c>
    </row>
    <row r="6352" spans="1:49" hidden="1" x14ac:dyDescent="0.35">
      <c r="A6352" s="2" t="s">
        <v>1644</v>
      </c>
      <c r="B6352">
        <v>25</v>
      </c>
      <c r="C6352">
        <v>2502</v>
      </c>
      <c r="D6352">
        <v>2</v>
      </c>
      <c r="E6352" t="s">
        <v>50</v>
      </c>
      <c r="F6352">
        <v>39</v>
      </c>
      <c r="G6352" t="s">
        <v>136</v>
      </c>
      <c r="H6352" t="s">
        <v>52</v>
      </c>
      <c r="I6352" t="s">
        <v>52</v>
      </c>
      <c r="J6352" t="s">
        <v>53</v>
      </c>
      <c r="K6352" t="s">
        <v>53</v>
      </c>
      <c r="L6352" t="s">
        <v>53</v>
      </c>
      <c r="M6352">
        <v>0</v>
      </c>
      <c r="O6352">
        <v>4</v>
      </c>
      <c r="P6352" s="2">
        <v>6</v>
      </c>
      <c r="Q6352" t="s">
        <v>56</v>
      </c>
      <c r="R6352">
        <v>1</v>
      </c>
      <c r="S6352" s="5">
        <f t="shared" si="99"/>
        <v>0</v>
      </c>
      <c r="T6352" t="s">
        <v>58</v>
      </c>
      <c r="U6352" t="s">
        <v>52</v>
      </c>
      <c r="V6352">
        <v>1</v>
      </c>
      <c r="W6352" t="s">
        <v>52</v>
      </c>
      <c r="X6352">
        <v>2</v>
      </c>
      <c r="AB6352" t="s">
        <v>136</v>
      </c>
      <c r="AC6352" t="s">
        <v>53</v>
      </c>
      <c r="AD6352" t="s">
        <v>73</v>
      </c>
    </row>
  </sheetData>
  <autoFilter ref="S1:S6352" xr:uid="{6C07E6AB-E6FF-4988-9DB6-A808BDA2AEF4}">
    <filterColumn colId="0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7260B-936F-46FB-B211-20BC2F55074A}">
  <dimension ref="A1:AX1267"/>
  <sheetViews>
    <sheetView tabSelected="1" workbookViewId="0">
      <selection activeCell="AV3" sqref="AV3"/>
    </sheetView>
  </sheetViews>
  <sheetFormatPr defaultRowHeight="14.5" x14ac:dyDescent="0.35"/>
  <cols>
    <col min="1" max="1" width="34.1796875" bestFit="1" customWidth="1"/>
    <col min="2" max="2" width="16.453125" customWidth="1"/>
    <col min="3" max="3" width="17.54296875" customWidth="1"/>
    <col min="4" max="4" width="12.81640625" customWidth="1"/>
    <col min="5" max="5" width="11.54296875" customWidth="1"/>
    <col min="6" max="6" width="11.81640625" customWidth="1"/>
    <col min="7" max="7" width="21.1796875" bestFit="1" customWidth="1"/>
    <col min="8" max="8" width="19.453125" customWidth="1"/>
    <col min="9" max="9" width="26.453125" customWidth="1"/>
    <col min="10" max="10" width="14.81640625" customWidth="1"/>
    <col min="11" max="11" width="15.453125" customWidth="1"/>
    <col min="12" max="12" width="21.1796875" customWidth="1"/>
    <col min="13" max="13" width="27.1796875" customWidth="1"/>
    <col min="14" max="14" width="47.453125" bestFit="1" customWidth="1"/>
    <col min="15" max="15" width="18.453125" customWidth="1"/>
    <col min="16" max="16" width="5.7265625" customWidth="1"/>
    <col min="17" max="17" width="6.81640625" bestFit="1" customWidth="1"/>
    <col min="18" max="18" width="5.81640625" customWidth="1"/>
    <col min="19" max="19" width="16.7265625" customWidth="1"/>
    <col min="20" max="20" width="20.26953125" customWidth="1"/>
    <col min="21" max="21" width="15.7265625" customWidth="1"/>
    <col min="22" max="22" width="12.81640625" customWidth="1"/>
    <col min="23" max="23" width="16.54296875" customWidth="1"/>
    <col min="24" max="24" width="13.81640625" customWidth="1"/>
    <col min="25" max="25" width="35.7265625" bestFit="1" customWidth="1"/>
    <col min="26" max="26" width="16.26953125" customWidth="1"/>
    <col min="27" max="27" width="13.453125" customWidth="1"/>
    <col min="28" max="28" width="21.1796875" bestFit="1" customWidth="1"/>
    <col min="29" max="29" width="13.81640625" customWidth="1"/>
    <col min="30" max="30" width="20.81640625" customWidth="1"/>
    <col min="31" max="31" width="10.26953125" customWidth="1"/>
    <col min="32" max="32" width="10.81640625" customWidth="1"/>
    <col min="33" max="33" width="16.54296875" customWidth="1"/>
    <col min="34" max="34" width="22.26953125" customWidth="1"/>
    <col min="35" max="35" width="36.26953125" bestFit="1" customWidth="1"/>
    <col min="36" max="36" width="18.81640625" customWidth="1"/>
    <col min="37" max="37" width="29.1796875" customWidth="1"/>
    <col min="38" max="38" width="27.81640625" customWidth="1"/>
    <col min="39" max="39" width="29.26953125" customWidth="1"/>
    <col min="40" max="40" width="24.81640625" customWidth="1"/>
    <col min="41" max="41" width="38.453125" bestFit="1" customWidth="1"/>
    <col min="42" max="42" width="38.453125" customWidth="1"/>
    <col min="43" max="43" width="9.7265625" customWidth="1"/>
    <col min="44" max="44" width="9.81640625" customWidth="1"/>
    <col min="45" max="45" width="9.54296875" customWidth="1"/>
    <col min="46" max="46" width="9.81640625" customWidth="1"/>
    <col min="47" max="47" width="9.7265625" customWidth="1"/>
    <col min="48" max="48" width="9.453125" customWidth="1"/>
    <col min="49" max="49" width="9.54296875" customWidth="1"/>
    <col min="50" max="50" width="53.54296875" bestFit="1" customWidth="1"/>
  </cols>
  <sheetData>
    <row r="1" spans="1:50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1645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spans="1:50" x14ac:dyDescent="0.35">
      <c r="A2" s="2" t="s">
        <v>49</v>
      </c>
      <c r="B2">
        <v>16</v>
      </c>
      <c r="C2">
        <v>1601</v>
      </c>
      <c r="D2">
        <v>2</v>
      </c>
      <c r="E2" t="s">
        <v>50</v>
      </c>
      <c r="F2">
        <v>30</v>
      </c>
      <c r="G2" t="s">
        <v>51</v>
      </c>
      <c r="H2" t="s">
        <v>52</v>
      </c>
      <c r="I2" t="s">
        <v>52</v>
      </c>
      <c r="J2" t="s">
        <v>53</v>
      </c>
      <c r="K2" t="s">
        <v>53</v>
      </c>
      <c r="L2" t="s">
        <v>53</v>
      </c>
      <c r="M2">
        <v>0</v>
      </c>
      <c r="O2">
        <v>5</v>
      </c>
      <c r="P2" s="6">
        <v>3</v>
      </c>
      <c r="Q2" t="s">
        <v>50</v>
      </c>
      <c r="R2">
        <v>14</v>
      </c>
      <c r="S2" s="5">
        <v>1</v>
      </c>
      <c r="T2" t="s">
        <v>58</v>
      </c>
      <c r="U2" t="s">
        <v>52</v>
      </c>
      <c r="V2">
        <v>1</v>
      </c>
      <c r="W2" t="s">
        <v>52</v>
      </c>
      <c r="X2">
        <v>2</v>
      </c>
      <c r="Y2" t="s">
        <v>59</v>
      </c>
      <c r="AB2" t="s">
        <v>51</v>
      </c>
      <c r="AC2" t="s">
        <v>52</v>
      </c>
      <c r="AD2" t="s">
        <v>52</v>
      </c>
      <c r="AE2" t="s">
        <v>52</v>
      </c>
      <c r="AF2" t="s">
        <v>52</v>
      </c>
      <c r="AG2" t="s">
        <v>52</v>
      </c>
      <c r="AH2">
        <v>9</v>
      </c>
      <c r="AI2" t="s">
        <v>60</v>
      </c>
      <c r="AJ2" t="s">
        <v>52</v>
      </c>
      <c r="AK2" t="s">
        <v>61</v>
      </c>
      <c r="AM2" t="s">
        <v>62</v>
      </c>
      <c r="AN2" t="s">
        <v>53</v>
      </c>
      <c r="AP2">
        <f t="shared" ref="AP2:AP61" si="0">IF(AND(R2=6, AO2="Too young"),1,0)</f>
        <v>0</v>
      </c>
      <c r="AQ2">
        <v>0</v>
      </c>
      <c r="AR2">
        <v>0</v>
      </c>
      <c r="AS2">
        <v>20000</v>
      </c>
      <c r="AT2">
        <v>40000</v>
      </c>
      <c r="AU2">
        <v>1800000</v>
      </c>
      <c r="AV2">
        <v>360000</v>
      </c>
      <c r="AW2">
        <v>0</v>
      </c>
      <c r="AX2">
        <v>2220000</v>
      </c>
    </row>
    <row r="3" spans="1:50" x14ac:dyDescent="0.35">
      <c r="A3" s="2" t="s">
        <v>49</v>
      </c>
      <c r="B3">
        <v>16</v>
      </c>
      <c r="C3">
        <v>1601</v>
      </c>
      <c r="D3">
        <v>2</v>
      </c>
      <c r="E3" t="s">
        <v>50</v>
      </c>
      <c r="F3">
        <v>30</v>
      </c>
      <c r="G3" t="s">
        <v>51</v>
      </c>
      <c r="H3" t="s">
        <v>52</v>
      </c>
      <c r="I3" t="s">
        <v>52</v>
      </c>
      <c r="J3" t="s">
        <v>53</v>
      </c>
      <c r="K3" t="s">
        <v>53</v>
      </c>
      <c r="L3" t="s">
        <v>53</v>
      </c>
      <c r="M3">
        <v>0</v>
      </c>
      <c r="O3">
        <v>5</v>
      </c>
      <c r="P3" s="6">
        <v>4</v>
      </c>
      <c r="Q3" t="s">
        <v>56</v>
      </c>
      <c r="R3">
        <v>12</v>
      </c>
      <c r="S3" s="5">
        <v>1</v>
      </c>
      <c r="T3" t="s">
        <v>58</v>
      </c>
      <c r="U3" t="s">
        <v>52</v>
      </c>
      <c r="V3">
        <v>1</v>
      </c>
      <c r="W3" t="s">
        <v>52</v>
      </c>
      <c r="X3">
        <v>2</v>
      </c>
      <c r="AB3" t="s">
        <v>51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>
        <v>6</v>
      </c>
      <c r="AI3" t="s">
        <v>63</v>
      </c>
      <c r="AJ3" t="s">
        <v>52</v>
      </c>
      <c r="AK3" t="s">
        <v>64</v>
      </c>
      <c r="AM3" t="s">
        <v>62</v>
      </c>
      <c r="AN3" t="s">
        <v>53</v>
      </c>
      <c r="AP3">
        <f>IF(AND(R3=6, AO3="Too young"),1,0)</f>
        <v>0</v>
      </c>
      <c r="AQ3">
        <v>0</v>
      </c>
      <c r="AR3">
        <v>0</v>
      </c>
      <c r="AS3">
        <v>10000</v>
      </c>
      <c r="AT3">
        <v>20000</v>
      </c>
      <c r="AU3">
        <v>108000</v>
      </c>
      <c r="AV3">
        <v>0</v>
      </c>
      <c r="AW3">
        <v>0</v>
      </c>
      <c r="AX3">
        <v>138000</v>
      </c>
    </row>
    <row r="4" spans="1:50" x14ac:dyDescent="0.35">
      <c r="A4" s="2" t="s">
        <v>49</v>
      </c>
      <c r="B4">
        <v>16</v>
      </c>
      <c r="C4">
        <v>1601</v>
      </c>
      <c r="D4">
        <v>2</v>
      </c>
      <c r="E4" t="s">
        <v>50</v>
      </c>
      <c r="F4">
        <v>30</v>
      </c>
      <c r="G4" t="s">
        <v>51</v>
      </c>
      <c r="H4" t="s">
        <v>52</v>
      </c>
      <c r="I4" t="s">
        <v>52</v>
      </c>
      <c r="J4" t="s">
        <v>53</v>
      </c>
      <c r="K4" t="s">
        <v>53</v>
      </c>
      <c r="L4" t="s">
        <v>53</v>
      </c>
      <c r="M4">
        <v>0</v>
      </c>
      <c r="O4">
        <v>5</v>
      </c>
      <c r="P4" s="6">
        <v>5</v>
      </c>
      <c r="Q4" t="s">
        <v>56</v>
      </c>
      <c r="R4">
        <v>10</v>
      </c>
      <c r="S4" s="5">
        <v>1</v>
      </c>
      <c r="T4" t="s">
        <v>58</v>
      </c>
      <c r="U4" t="s">
        <v>52</v>
      </c>
      <c r="V4">
        <v>1</v>
      </c>
      <c r="W4" t="s">
        <v>52</v>
      </c>
      <c r="X4">
        <v>2</v>
      </c>
      <c r="AB4" t="s">
        <v>51</v>
      </c>
      <c r="AC4" t="s">
        <v>52</v>
      </c>
      <c r="AD4" t="s">
        <v>52</v>
      </c>
      <c r="AE4" t="s">
        <v>53</v>
      </c>
      <c r="AF4" t="s">
        <v>53</v>
      </c>
      <c r="AG4" t="s">
        <v>52</v>
      </c>
      <c r="AH4">
        <v>4</v>
      </c>
      <c r="AI4" t="s">
        <v>65</v>
      </c>
      <c r="AJ4" t="s">
        <v>52</v>
      </c>
      <c r="AK4" t="s">
        <v>66</v>
      </c>
      <c r="AM4" t="s">
        <v>62</v>
      </c>
      <c r="AN4" t="s">
        <v>53</v>
      </c>
      <c r="AP4">
        <f t="shared" si="0"/>
        <v>0</v>
      </c>
      <c r="AQ4">
        <v>0</v>
      </c>
      <c r="AR4">
        <v>0</v>
      </c>
      <c r="AS4">
        <v>5000</v>
      </c>
      <c r="AT4">
        <v>2500</v>
      </c>
      <c r="AU4">
        <v>108000</v>
      </c>
      <c r="AV4">
        <v>0</v>
      </c>
      <c r="AW4">
        <v>0</v>
      </c>
      <c r="AX4">
        <v>115500</v>
      </c>
    </row>
    <row r="5" spans="1:50" x14ac:dyDescent="0.35">
      <c r="A5" s="2" t="s">
        <v>71</v>
      </c>
      <c r="B5">
        <v>9</v>
      </c>
      <c r="C5">
        <v>906</v>
      </c>
      <c r="D5">
        <v>2</v>
      </c>
      <c r="E5" t="s">
        <v>50</v>
      </c>
      <c r="F5">
        <v>25</v>
      </c>
      <c r="G5" t="s">
        <v>72</v>
      </c>
      <c r="I5" t="s">
        <v>73</v>
      </c>
      <c r="J5" t="s">
        <v>53</v>
      </c>
      <c r="K5" t="s">
        <v>53</v>
      </c>
      <c r="L5" t="s">
        <v>53</v>
      </c>
      <c r="M5">
        <v>0</v>
      </c>
      <c r="O5">
        <v>3</v>
      </c>
      <c r="P5" s="6">
        <v>3</v>
      </c>
      <c r="Q5" t="s">
        <v>50</v>
      </c>
      <c r="R5">
        <v>8</v>
      </c>
      <c r="S5" s="5">
        <v>1</v>
      </c>
      <c r="T5" t="s">
        <v>58</v>
      </c>
      <c r="U5" t="s">
        <v>52</v>
      </c>
      <c r="V5">
        <v>1</v>
      </c>
      <c r="W5" t="s">
        <v>52</v>
      </c>
      <c r="X5">
        <v>2</v>
      </c>
      <c r="AB5" t="s">
        <v>72</v>
      </c>
      <c r="AD5" t="s">
        <v>73</v>
      </c>
      <c r="AE5" t="s">
        <v>53</v>
      </c>
      <c r="AF5" t="s">
        <v>53</v>
      </c>
      <c r="AG5" t="s">
        <v>52</v>
      </c>
      <c r="AH5">
        <v>1</v>
      </c>
      <c r="AI5" t="s">
        <v>65</v>
      </c>
      <c r="AJ5" t="s">
        <v>52</v>
      </c>
      <c r="AK5" t="s">
        <v>74</v>
      </c>
      <c r="AM5" t="s">
        <v>62</v>
      </c>
      <c r="AN5" t="s">
        <v>53</v>
      </c>
      <c r="AP5">
        <f t="shared" si="0"/>
        <v>0</v>
      </c>
      <c r="AQ5">
        <v>0</v>
      </c>
      <c r="AR5">
        <v>0</v>
      </c>
      <c r="AS5">
        <v>5000</v>
      </c>
      <c r="AT5">
        <v>12000</v>
      </c>
      <c r="AU5">
        <v>0</v>
      </c>
      <c r="AV5">
        <v>0</v>
      </c>
      <c r="AW5">
        <v>0</v>
      </c>
      <c r="AX5">
        <v>17000</v>
      </c>
    </row>
    <row r="6" spans="1:50" x14ac:dyDescent="0.35">
      <c r="A6" s="2" t="s">
        <v>77</v>
      </c>
      <c r="B6">
        <v>12</v>
      </c>
      <c r="C6">
        <v>1209</v>
      </c>
      <c r="D6">
        <v>1</v>
      </c>
      <c r="E6" t="s">
        <v>50</v>
      </c>
      <c r="F6">
        <v>41</v>
      </c>
      <c r="G6" t="s">
        <v>72</v>
      </c>
      <c r="I6" t="s">
        <v>73</v>
      </c>
      <c r="J6" t="s">
        <v>52</v>
      </c>
      <c r="K6" t="s">
        <v>52</v>
      </c>
      <c r="L6" t="s">
        <v>52</v>
      </c>
      <c r="M6">
        <v>5</v>
      </c>
      <c r="N6" t="s">
        <v>78</v>
      </c>
      <c r="O6">
        <v>1</v>
      </c>
      <c r="P6" s="6">
        <v>3</v>
      </c>
      <c r="Q6" t="s">
        <v>56</v>
      </c>
      <c r="R6">
        <v>16</v>
      </c>
      <c r="S6" s="5">
        <v>1</v>
      </c>
      <c r="T6" t="s">
        <v>58</v>
      </c>
      <c r="U6" t="s">
        <v>52</v>
      </c>
      <c r="V6">
        <v>1</v>
      </c>
      <c r="W6" t="s">
        <v>52</v>
      </c>
      <c r="X6">
        <v>2</v>
      </c>
      <c r="Y6" t="s">
        <v>59</v>
      </c>
      <c r="AB6" t="s">
        <v>72</v>
      </c>
      <c r="AD6" t="s">
        <v>52</v>
      </c>
      <c r="AE6" t="s">
        <v>52</v>
      </c>
      <c r="AF6" t="s">
        <v>52</v>
      </c>
      <c r="AG6" t="s">
        <v>52</v>
      </c>
      <c r="AH6">
        <v>10</v>
      </c>
      <c r="AI6" t="s">
        <v>80</v>
      </c>
      <c r="AJ6" t="s">
        <v>52</v>
      </c>
      <c r="AK6" t="s">
        <v>81</v>
      </c>
      <c r="AM6" t="s">
        <v>62</v>
      </c>
      <c r="AN6" t="s">
        <v>52</v>
      </c>
      <c r="AP6">
        <f t="shared" si="0"/>
        <v>0</v>
      </c>
      <c r="AQ6">
        <v>1400000</v>
      </c>
      <c r="AR6">
        <v>1000000</v>
      </c>
      <c r="AS6">
        <v>100000</v>
      </c>
      <c r="AT6">
        <v>100000</v>
      </c>
      <c r="AU6">
        <v>1200000</v>
      </c>
      <c r="AV6">
        <v>600000</v>
      </c>
      <c r="AW6">
        <v>0</v>
      </c>
      <c r="AX6">
        <v>4400000</v>
      </c>
    </row>
    <row r="7" spans="1:50" x14ac:dyDescent="0.35">
      <c r="A7" s="2" t="s">
        <v>82</v>
      </c>
      <c r="B7">
        <v>7</v>
      </c>
      <c r="C7">
        <v>706</v>
      </c>
      <c r="D7">
        <v>1</v>
      </c>
      <c r="E7" t="s">
        <v>50</v>
      </c>
      <c r="F7">
        <v>53</v>
      </c>
      <c r="G7" t="s">
        <v>72</v>
      </c>
      <c r="I7" t="s">
        <v>73</v>
      </c>
      <c r="J7" t="s">
        <v>52</v>
      </c>
      <c r="K7" t="s">
        <v>52</v>
      </c>
      <c r="L7" t="s">
        <v>52</v>
      </c>
      <c r="M7">
        <v>3</v>
      </c>
      <c r="N7" t="s">
        <v>63</v>
      </c>
      <c r="O7">
        <v>2</v>
      </c>
      <c r="P7" s="6">
        <v>3</v>
      </c>
      <c r="Q7" t="s">
        <v>50</v>
      </c>
      <c r="R7">
        <v>12</v>
      </c>
      <c r="S7" s="5">
        <v>1</v>
      </c>
      <c r="T7" t="s">
        <v>58</v>
      </c>
      <c r="U7" t="s">
        <v>52</v>
      </c>
      <c r="V7">
        <v>1</v>
      </c>
      <c r="W7" t="s">
        <v>52</v>
      </c>
      <c r="X7">
        <v>2</v>
      </c>
      <c r="AB7" t="s">
        <v>72</v>
      </c>
      <c r="AD7" t="s">
        <v>73</v>
      </c>
      <c r="AE7" t="s">
        <v>52</v>
      </c>
      <c r="AF7" t="s">
        <v>52</v>
      </c>
      <c r="AG7" t="s">
        <v>52</v>
      </c>
      <c r="AH7">
        <v>4</v>
      </c>
      <c r="AI7" t="s">
        <v>83</v>
      </c>
      <c r="AJ7" t="s">
        <v>52</v>
      </c>
      <c r="AK7" t="s">
        <v>84</v>
      </c>
      <c r="AM7" t="s">
        <v>62</v>
      </c>
      <c r="AN7" t="s">
        <v>52</v>
      </c>
      <c r="AP7">
        <f t="shared" si="0"/>
        <v>0</v>
      </c>
      <c r="AQ7">
        <v>0</v>
      </c>
      <c r="AR7">
        <v>324000</v>
      </c>
      <c r="AS7">
        <v>18000</v>
      </c>
      <c r="AT7">
        <v>5000</v>
      </c>
      <c r="AU7">
        <v>432000</v>
      </c>
      <c r="AV7">
        <v>0</v>
      </c>
      <c r="AW7">
        <v>0</v>
      </c>
      <c r="AX7">
        <v>779000</v>
      </c>
    </row>
    <row r="8" spans="1:50" x14ac:dyDescent="0.35">
      <c r="A8" s="2" t="s">
        <v>85</v>
      </c>
      <c r="B8">
        <v>13</v>
      </c>
      <c r="C8">
        <v>1308</v>
      </c>
      <c r="D8">
        <v>1</v>
      </c>
      <c r="E8" t="s">
        <v>50</v>
      </c>
      <c r="F8">
        <v>40</v>
      </c>
      <c r="G8" t="s">
        <v>72</v>
      </c>
      <c r="I8" t="s">
        <v>73</v>
      </c>
      <c r="J8" t="s">
        <v>52</v>
      </c>
      <c r="K8" t="s">
        <v>52</v>
      </c>
      <c r="L8" t="s">
        <v>52</v>
      </c>
      <c r="M8">
        <v>4</v>
      </c>
      <c r="N8" t="s">
        <v>83</v>
      </c>
      <c r="O8">
        <v>3</v>
      </c>
      <c r="P8" s="6">
        <v>3</v>
      </c>
      <c r="Q8" t="s">
        <v>50</v>
      </c>
      <c r="R8">
        <v>12</v>
      </c>
      <c r="S8" s="5">
        <v>1</v>
      </c>
      <c r="T8" t="s">
        <v>58</v>
      </c>
      <c r="U8" t="s">
        <v>52</v>
      </c>
      <c r="V8">
        <v>1</v>
      </c>
      <c r="W8" t="s">
        <v>52</v>
      </c>
      <c r="X8">
        <v>2</v>
      </c>
      <c r="AB8" t="s">
        <v>72</v>
      </c>
      <c r="AD8" t="s">
        <v>73</v>
      </c>
      <c r="AE8" t="s">
        <v>52</v>
      </c>
      <c r="AF8" t="s">
        <v>52</v>
      </c>
      <c r="AG8" t="s">
        <v>52</v>
      </c>
      <c r="AH8">
        <v>7</v>
      </c>
      <c r="AI8" t="s">
        <v>86</v>
      </c>
      <c r="AJ8" t="s">
        <v>52</v>
      </c>
      <c r="AK8" t="s">
        <v>87</v>
      </c>
      <c r="AM8" t="s">
        <v>62</v>
      </c>
      <c r="AN8" t="s">
        <v>52</v>
      </c>
      <c r="AP8">
        <f t="shared" si="0"/>
        <v>0</v>
      </c>
      <c r="AQ8">
        <v>0</v>
      </c>
      <c r="AR8">
        <v>500000</v>
      </c>
      <c r="AS8">
        <v>30000</v>
      </c>
      <c r="AT8">
        <v>120000</v>
      </c>
      <c r="AU8">
        <v>0</v>
      </c>
      <c r="AV8">
        <v>0</v>
      </c>
      <c r="AW8">
        <v>0</v>
      </c>
      <c r="AX8">
        <v>650000</v>
      </c>
    </row>
    <row r="9" spans="1:50" x14ac:dyDescent="0.35">
      <c r="A9" s="2" t="s">
        <v>85</v>
      </c>
      <c r="B9">
        <v>13</v>
      </c>
      <c r="C9">
        <v>1308</v>
      </c>
      <c r="D9">
        <v>1</v>
      </c>
      <c r="E9" t="s">
        <v>50</v>
      </c>
      <c r="F9">
        <v>40</v>
      </c>
      <c r="G9" t="s">
        <v>72</v>
      </c>
      <c r="I9" t="s">
        <v>73</v>
      </c>
      <c r="J9" t="s">
        <v>52</v>
      </c>
      <c r="K9" t="s">
        <v>52</v>
      </c>
      <c r="L9" t="s">
        <v>52</v>
      </c>
      <c r="M9">
        <v>4</v>
      </c>
      <c r="N9" t="s">
        <v>83</v>
      </c>
      <c r="O9">
        <v>3</v>
      </c>
      <c r="P9" s="6">
        <v>4</v>
      </c>
      <c r="Q9" t="s">
        <v>56</v>
      </c>
      <c r="R9">
        <v>11</v>
      </c>
      <c r="S9" s="5">
        <v>1</v>
      </c>
      <c r="T9" t="s">
        <v>58</v>
      </c>
      <c r="U9" t="s">
        <v>52</v>
      </c>
      <c r="V9">
        <v>1</v>
      </c>
      <c r="W9" t="s">
        <v>52</v>
      </c>
      <c r="X9">
        <v>2</v>
      </c>
      <c r="AB9" t="s">
        <v>72</v>
      </c>
      <c r="AD9" t="s">
        <v>73</v>
      </c>
      <c r="AE9" t="s">
        <v>52</v>
      </c>
      <c r="AF9" t="s">
        <v>52</v>
      </c>
      <c r="AG9" t="s">
        <v>52</v>
      </c>
      <c r="AH9">
        <v>5</v>
      </c>
      <c r="AI9" t="s">
        <v>78</v>
      </c>
      <c r="AJ9" t="s">
        <v>52</v>
      </c>
      <c r="AK9" t="s">
        <v>88</v>
      </c>
      <c r="AM9" t="s">
        <v>62</v>
      </c>
      <c r="AN9" t="s">
        <v>53</v>
      </c>
      <c r="AP9">
        <f t="shared" si="0"/>
        <v>0</v>
      </c>
      <c r="AQ9">
        <v>0</v>
      </c>
      <c r="AR9">
        <v>0</v>
      </c>
      <c r="AS9">
        <v>20000</v>
      </c>
      <c r="AT9">
        <v>150000</v>
      </c>
      <c r="AU9">
        <v>0</v>
      </c>
      <c r="AV9">
        <v>0</v>
      </c>
      <c r="AW9">
        <v>0</v>
      </c>
      <c r="AX9">
        <v>170000</v>
      </c>
    </row>
    <row r="10" spans="1:50" x14ac:dyDescent="0.35">
      <c r="A10" s="2" t="s">
        <v>89</v>
      </c>
      <c r="B10">
        <v>3</v>
      </c>
      <c r="C10">
        <v>301</v>
      </c>
      <c r="D10">
        <v>2</v>
      </c>
      <c r="E10" t="s">
        <v>56</v>
      </c>
      <c r="F10">
        <v>39</v>
      </c>
      <c r="G10" t="s">
        <v>72</v>
      </c>
      <c r="I10" t="s">
        <v>73</v>
      </c>
      <c r="J10" t="s">
        <v>53</v>
      </c>
      <c r="K10" t="s">
        <v>53</v>
      </c>
      <c r="L10" t="s">
        <v>52</v>
      </c>
      <c r="M10">
        <v>1</v>
      </c>
      <c r="N10" t="s">
        <v>65</v>
      </c>
      <c r="O10">
        <v>3</v>
      </c>
      <c r="P10" s="6">
        <v>3</v>
      </c>
      <c r="Q10" t="s">
        <v>56</v>
      </c>
      <c r="R10">
        <v>12</v>
      </c>
      <c r="S10" s="5">
        <v>1</v>
      </c>
      <c r="T10" t="s">
        <v>58</v>
      </c>
      <c r="U10" t="s">
        <v>52</v>
      </c>
      <c r="V10">
        <v>2</v>
      </c>
      <c r="W10" t="s">
        <v>52</v>
      </c>
      <c r="X10">
        <v>1</v>
      </c>
      <c r="AB10" t="s">
        <v>72</v>
      </c>
      <c r="AD10" t="s">
        <v>73</v>
      </c>
      <c r="AE10" t="s">
        <v>52</v>
      </c>
      <c r="AF10" t="s">
        <v>52</v>
      </c>
      <c r="AG10" t="s">
        <v>52</v>
      </c>
      <c r="AH10">
        <v>6</v>
      </c>
      <c r="AI10" t="s">
        <v>79</v>
      </c>
      <c r="AJ10" t="s">
        <v>52</v>
      </c>
      <c r="AK10" t="s">
        <v>90</v>
      </c>
      <c r="AM10" t="s">
        <v>62</v>
      </c>
      <c r="AN10" t="s">
        <v>52</v>
      </c>
      <c r="AP10">
        <f t="shared" si="0"/>
        <v>0</v>
      </c>
    </row>
    <row r="11" spans="1:50" x14ac:dyDescent="0.35">
      <c r="A11" s="2" t="s">
        <v>89</v>
      </c>
      <c r="B11">
        <v>3</v>
      </c>
      <c r="C11">
        <v>301</v>
      </c>
      <c r="D11">
        <v>2</v>
      </c>
      <c r="E11" t="s">
        <v>56</v>
      </c>
      <c r="F11">
        <v>39</v>
      </c>
      <c r="G11" t="s">
        <v>72</v>
      </c>
      <c r="I11" t="s">
        <v>73</v>
      </c>
      <c r="J11" t="s">
        <v>53</v>
      </c>
      <c r="K11" t="s">
        <v>53</v>
      </c>
      <c r="L11" t="s">
        <v>52</v>
      </c>
      <c r="M11">
        <v>1</v>
      </c>
      <c r="N11" t="s">
        <v>65</v>
      </c>
      <c r="O11">
        <v>3</v>
      </c>
      <c r="P11" s="6">
        <v>4</v>
      </c>
      <c r="Q11" t="s">
        <v>56</v>
      </c>
      <c r="R11">
        <v>10</v>
      </c>
      <c r="S11" s="5">
        <v>1</v>
      </c>
      <c r="T11" t="s">
        <v>58</v>
      </c>
      <c r="U11" t="s">
        <v>52</v>
      </c>
      <c r="V11">
        <v>2</v>
      </c>
      <c r="W11" t="s">
        <v>52</v>
      </c>
      <c r="X11">
        <v>1</v>
      </c>
      <c r="AB11" t="s">
        <v>72</v>
      </c>
      <c r="AD11" t="s">
        <v>73</v>
      </c>
      <c r="AE11" t="s">
        <v>52</v>
      </c>
      <c r="AF11" t="s">
        <v>52</v>
      </c>
      <c r="AG11" t="s">
        <v>52</v>
      </c>
      <c r="AH11">
        <v>4</v>
      </c>
      <c r="AI11" t="s">
        <v>83</v>
      </c>
      <c r="AJ11" t="s">
        <v>52</v>
      </c>
      <c r="AK11" t="s">
        <v>64</v>
      </c>
      <c r="AM11" t="s">
        <v>62</v>
      </c>
      <c r="AN11" t="s">
        <v>53</v>
      </c>
      <c r="AP11">
        <f t="shared" si="0"/>
        <v>0</v>
      </c>
    </row>
    <row r="12" spans="1:50" x14ac:dyDescent="0.35">
      <c r="A12" s="2" t="s">
        <v>89</v>
      </c>
      <c r="B12">
        <v>3</v>
      </c>
      <c r="C12">
        <v>301</v>
      </c>
      <c r="D12">
        <v>2</v>
      </c>
      <c r="E12" t="s">
        <v>56</v>
      </c>
      <c r="F12">
        <v>39</v>
      </c>
      <c r="G12" t="s">
        <v>72</v>
      </c>
      <c r="I12" t="s">
        <v>73</v>
      </c>
      <c r="J12" t="s">
        <v>53</v>
      </c>
      <c r="K12" t="s">
        <v>53</v>
      </c>
      <c r="L12" t="s">
        <v>52</v>
      </c>
      <c r="M12">
        <v>1</v>
      </c>
      <c r="N12" t="s">
        <v>65</v>
      </c>
      <c r="O12">
        <v>3</v>
      </c>
      <c r="P12" s="6">
        <v>5</v>
      </c>
      <c r="Q12" t="s">
        <v>56</v>
      </c>
      <c r="R12">
        <v>7</v>
      </c>
      <c r="S12" s="5">
        <v>1</v>
      </c>
      <c r="T12" t="s">
        <v>58</v>
      </c>
      <c r="U12" t="s">
        <v>52</v>
      </c>
      <c r="V12">
        <v>2</v>
      </c>
      <c r="W12" t="s">
        <v>52</v>
      </c>
      <c r="X12">
        <v>1</v>
      </c>
      <c r="AB12" t="s">
        <v>72</v>
      </c>
      <c r="AD12" t="s">
        <v>73</v>
      </c>
      <c r="AE12" t="s">
        <v>53</v>
      </c>
      <c r="AF12" t="s">
        <v>53</v>
      </c>
      <c r="AG12" t="s">
        <v>52</v>
      </c>
      <c r="AH12">
        <v>1</v>
      </c>
      <c r="AI12" t="s">
        <v>65</v>
      </c>
      <c r="AJ12" t="s">
        <v>52</v>
      </c>
      <c r="AK12" t="s">
        <v>66</v>
      </c>
      <c r="AM12" t="s">
        <v>62</v>
      </c>
      <c r="AN12" t="s">
        <v>53</v>
      </c>
      <c r="AP12">
        <f t="shared" si="0"/>
        <v>0</v>
      </c>
    </row>
    <row r="13" spans="1:50" x14ac:dyDescent="0.35">
      <c r="A13" s="2" t="s">
        <v>93</v>
      </c>
      <c r="B13">
        <v>25</v>
      </c>
      <c r="C13">
        <v>2502</v>
      </c>
      <c r="D13">
        <v>2</v>
      </c>
      <c r="E13" t="s">
        <v>50</v>
      </c>
      <c r="F13">
        <v>42</v>
      </c>
      <c r="G13" t="s">
        <v>72</v>
      </c>
      <c r="I13" t="s">
        <v>73</v>
      </c>
      <c r="J13" t="s">
        <v>52</v>
      </c>
      <c r="K13" t="s">
        <v>52</v>
      </c>
      <c r="L13" t="s">
        <v>52</v>
      </c>
      <c r="M13">
        <v>7</v>
      </c>
      <c r="N13" t="s">
        <v>79</v>
      </c>
      <c r="O13">
        <v>2</v>
      </c>
      <c r="P13" s="6">
        <v>4</v>
      </c>
      <c r="Q13" t="s">
        <v>50</v>
      </c>
      <c r="R13">
        <v>17</v>
      </c>
      <c r="S13" s="5">
        <v>1</v>
      </c>
      <c r="T13" t="s">
        <v>58</v>
      </c>
      <c r="U13" t="s">
        <v>52</v>
      </c>
      <c r="V13">
        <v>1</v>
      </c>
      <c r="W13" t="s">
        <v>52</v>
      </c>
      <c r="X13">
        <v>2</v>
      </c>
      <c r="Y13" t="s">
        <v>59</v>
      </c>
      <c r="AB13" t="s">
        <v>72</v>
      </c>
      <c r="AD13" t="s">
        <v>52</v>
      </c>
      <c r="AE13" t="s">
        <v>52</v>
      </c>
      <c r="AF13" t="s">
        <v>52</v>
      </c>
      <c r="AG13" t="s">
        <v>52</v>
      </c>
      <c r="AH13">
        <v>12</v>
      </c>
      <c r="AI13" t="s">
        <v>76</v>
      </c>
      <c r="AJ13" t="s">
        <v>52</v>
      </c>
      <c r="AK13" t="s">
        <v>95</v>
      </c>
      <c r="AM13" t="s">
        <v>96</v>
      </c>
      <c r="AN13" t="s">
        <v>53</v>
      </c>
      <c r="AP13">
        <f t="shared" si="0"/>
        <v>0</v>
      </c>
      <c r="AQ13">
        <v>0</v>
      </c>
      <c r="AR13">
        <v>675000</v>
      </c>
      <c r="AS13">
        <v>35000</v>
      </c>
      <c r="AT13">
        <v>12000</v>
      </c>
      <c r="AU13">
        <v>0</v>
      </c>
      <c r="AV13">
        <v>0</v>
      </c>
      <c r="AW13">
        <v>0</v>
      </c>
      <c r="AX13">
        <v>722000</v>
      </c>
    </row>
    <row r="14" spans="1:50" x14ac:dyDescent="0.35">
      <c r="A14" s="2" t="s">
        <v>93</v>
      </c>
      <c r="B14">
        <v>25</v>
      </c>
      <c r="C14">
        <v>2502</v>
      </c>
      <c r="D14">
        <v>2</v>
      </c>
      <c r="E14" t="s">
        <v>50</v>
      </c>
      <c r="F14">
        <v>42</v>
      </c>
      <c r="G14" t="s">
        <v>72</v>
      </c>
      <c r="I14" t="s">
        <v>73</v>
      </c>
      <c r="J14" t="s">
        <v>52</v>
      </c>
      <c r="K14" t="s">
        <v>52</v>
      </c>
      <c r="L14" t="s">
        <v>52</v>
      </c>
      <c r="M14">
        <v>7</v>
      </c>
      <c r="N14" t="s">
        <v>79</v>
      </c>
      <c r="O14">
        <v>2</v>
      </c>
      <c r="P14" s="6">
        <v>5</v>
      </c>
      <c r="Q14" t="s">
        <v>50</v>
      </c>
      <c r="R14">
        <v>11</v>
      </c>
      <c r="S14" s="5">
        <v>1</v>
      </c>
      <c r="T14" t="s">
        <v>58</v>
      </c>
      <c r="U14" t="s">
        <v>52</v>
      </c>
      <c r="V14">
        <v>1</v>
      </c>
      <c r="W14" t="s">
        <v>52</v>
      </c>
      <c r="X14">
        <v>2</v>
      </c>
      <c r="AB14" t="s">
        <v>72</v>
      </c>
      <c r="AD14" t="s">
        <v>73</v>
      </c>
      <c r="AE14" t="s">
        <v>52</v>
      </c>
      <c r="AF14" t="s">
        <v>52</v>
      </c>
      <c r="AG14" t="s">
        <v>52</v>
      </c>
      <c r="AH14">
        <v>3</v>
      </c>
      <c r="AI14" t="s">
        <v>97</v>
      </c>
      <c r="AJ14" t="s">
        <v>52</v>
      </c>
      <c r="AK14" t="s">
        <v>98</v>
      </c>
      <c r="AM14" t="s">
        <v>62</v>
      </c>
      <c r="AN14" t="s">
        <v>53</v>
      </c>
      <c r="AP14">
        <f t="shared" si="0"/>
        <v>0</v>
      </c>
      <c r="AQ14">
        <v>0</v>
      </c>
      <c r="AR14">
        <v>0</v>
      </c>
      <c r="AS14">
        <v>10000</v>
      </c>
      <c r="AT14">
        <v>3500</v>
      </c>
      <c r="AU14">
        <v>0</v>
      </c>
      <c r="AV14">
        <v>0</v>
      </c>
      <c r="AW14">
        <v>0</v>
      </c>
      <c r="AX14">
        <v>13500</v>
      </c>
    </row>
    <row r="15" spans="1:50" x14ac:dyDescent="0.35">
      <c r="A15" s="2" t="s">
        <v>101</v>
      </c>
      <c r="B15">
        <v>14</v>
      </c>
      <c r="C15">
        <v>1405</v>
      </c>
      <c r="D15">
        <v>2</v>
      </c>
      <c r="E15" t="s">
        <v>50</v>
      </c>
      <c r="F15">
        <v>56</v>
      </c>
      <c r="G15" t="s">
        <v>72</v>
      </c>
      <c r="I15" t="s">
        <v>73</v>
      </c>
      <c r="J15" t="s">
        <v>52</v>
      </c>
      <c r="K15" t="s">
        <v>52</v>
      </c>
      <c r="L15" t="s">
        <v>52</v>
      </c>
      <c r="M15">
        <v>2</v>
      </c>
      <c r="N15" t="s">
        <v>97</v>
      </c>
      <c r="O15">
        <v>3</v>
      </c>
      <c r="P15" s="6">
        <v>5</v>
      </c>
      <c r="Q15" t="s">
        <v>50</v>
      </c>
      <c r="R15">
        <v>17</v>
      </c>
      <c r="S15" s="5">
        <v>1</v>
      </c>
      <c r="T15" t="s">
        <v>58</v>
      </c>
      <c r="U15" t="s">
        <v>52</v>
      </c>
      <c r="V15">
        <v>1</v>
      </c>
      <c r="W15" t="s">
        <v>52</v>
      </c>
      <c r="X15">
        <v>2</v>
      </c>
      <c r="Y15" t="s">
        <v>55</v>
      </c>
      <c r="Z15" t="s">
        <v>52</v>
      </c>
      <c r="AA15">
        <v>2</v>
      </c>
      <c r="AB15" t="s">
        <v>72</v>
      </c>
      <c r="AD15" t="s">
        <v>73</v>
      </c>
      <c r="AE15" t="s">
        <v>52</v>
      </c>
      <c r="AF15" t="s">
        <v>52</v>
      </c>
      <c r="AG15" t="s">
        <v>52</v>
      </c>
      <c r="AH15">
        <v>8</v>
      </c>
      <c r="AI15" t="s">
        <v>60</v>
      </c>
      <c r="AJ15" t="s">
        <v>52</v>
      </c>
      <c r="AK15" t="s">
        <v>61</v>
      </c>
      <c r="AM15" t="s">
        <v>62</v>
      </c>
      <c r="AN15" t="s">
        <v>53</v>
      </c>
      <c r="AP15">
        <f t="shared" si="0"/>
        <v>0</v>
      </c>
    </row>
    <row r="16" spans="1:50" x14ac:dyDescent="0.35">
      <c r="A16" s="2" t="s">
        <v>110</v>
      </c>
      <c r="B16">
        <v>12</v>
      </c>
      <c r="C16">
        <v>1212</v>
      </c>
      <c r="D16">
        <v>1</v>
      </c>
      <c r="E16" t="s">
        <v>56</v>
      </c>
      <c r="F16">
        <v>38</v>
      </c>
      <c r="G16" t="s">
        <v>72</v>
      </c>
      <c r="I16" t="s">
        <v>73</v>
      </c>
      <c r="J16" t="s">
        <v>53</v>
      </c>
      <c r="K16" t="s">
        <v>53</v>
      </c>
      <c r="L16" t="s">
        <v>53</v>
      </c>
      <c r="M16">
        <v>0</v>
      </c>
      <c r="O16">
        <v>2</v>
      </c>
      <c r="P16" s="6">
        <v>3</v>
      </c>
      <c r="Q16" t="s">
        <v>56</v>
      </c>
      <c r="R16">
        <v>13</v>
      </c>
      <c r="S16" s="5">
        <v>1</v>
      </c>
      <c r="T16" t="s">
        <v>58</v>
      </c>
      <c r="U16" t="s">
        <v>53</v>
      </c>
      <c r="W16" t="s">
        <v>52</v>
      </c>
      <c r="X16">
        <v>1</v>
      </c>
      <c r="Y16" t="s">
        <v>59</v>
      </c>
      <c r="AB16" t="s">
        <v>72</v>
      </c>
      <c r="AD16" t="s">
        <v>73</v>
      </c>
      <c r="AE16" t="s">
        <v>53</v>
      </c>
      <c r="AF16" t="s">
        <v>53</v>
      </c>
      <c r="AG16" t="s">
        <v>52</v>
      </c>
      <c r="AH16">
        <v>4</v>
      </c>
      <c r="AI16" t="s">
        <v>83</v>
      </c>
      <c r="AJ16" t="s">
        <v>53</v>
      </c>
      <c r="AO16" t="s">
        <v>112</v>
      </c>
      <c r="AP16">
        <f t="shared" si="0"/>
        <v>0</v>
      </c>
    </row>
    <row r="17" spans="1:50" x14ac:dyDescent="0.35">
      <c r="A17" s="2" t="s">
        <v>110</v>
      </c>
      <c r="B17">
        <v>12</v>
      </c>
      <c r="C17">
        <v>1212</v>
      </c>
      <c r="D17">
        <v>1</v>
      </c>
      <c r="E17" t="s">
        <v>56</v>
      </c>
      <c r="F17">
        <v>38</v>
      </c>
      <c r="G17" t="s">
        <v>72</v>
      </c>
      <c r="I17" t="s">
        <v>73</v>
      </c>
      <c r="J17" t="s">
        <v>53</v>
      </c>
      <c r="K17" t="s">
        <v>53</v>
      </c>
      <c r="L17" t="s">
        <v>53</v>
      </c>
      <c r="M17">
        <v>0</v>
      </c>
      <c r="O17">
        <v>2</v>
      </c>
      <c r="P17" s="6">
        <v>4</v>
      </c>
      <c r="Q17" t="s">
        <v>56</v>
      </c>
      <c r="R17">
        <v>8</v>
      </c>
      <c r="S17" s="5">
        <v>1</v>
      </c>
      <c r="T17" t="s">
        <v>58</v>
      </c>
      <c r="U17" t="s">
        <v>53</v>
      </c>
      <c r="W17" t="s">
        <v>52</v>
      </c>
      <c r="X17">
        <v>1</v>
      </c>
      <c r="AB17" t="s">
        <v>72</v>
      </c>
      <c r="AD17" t="s">
        <v>73</v>
      </c>
      <c r="AE17" t="s">
        <v>52</v>
      </c>
      <c r="AF17" t="s">
        <v>52</v>
      </c>
      <c r="AG17" t="s">
        <v>52</v>
      </c>
      <c r="AH17">
        <v>2</v>
      </c>
      <c r="AI17" t="s">
        <v>65</v>
      </c>
      <c r="AJ17" t="s">
        <v>52</v>
      </c>
      <c r="AK17" t="s">
        <v>66</v>
      </c>
      <c r="AM17" t="s">
        <v>113</v>
      </c>
      <c r="AN17" t="s">
        <v>53</v>
      </c>
      <c r="AP17">
        <f t="shared" si="0"/>
        <v>0</v>
      </c>
      <c r="AQ17">
        <v>0</v>
      </c>
      <c r="AR17">
        <v>0</v>
      </c>
      <c r="AS17">
        <v>8400</v>
      </c>
      <c r="AT17">
        <v>5000</v>
      </c>
      <c r="AU17">
        <v>960000</v>
      </c>
      <c r="AV17">
        <v>0</v>
      </c>
      <c r="AW17">
        <v>0</v>
      </c>
      <c r="AX17">
        <v>973400</v>
      </c>
    </row>
    <row r="18" spans="1:50" x14ac:dyDescent="0.35">
      <c r="A18" s="2" t="s">
        <v>114</v>
      </c>
      <c r="B18">
        <v>4</v>
      </c>
      <c r="C18">
        <v>403</v>
      </c>
      <c r="D18">
        <v>1</v>
      </c>
      <c r="E18" t="s">
        <v>50</v>
      </c>
      <c r="F18">
        <v>40</v>
      </c>
      <c r="G18" t="s">
        <v>72</v>
      </c>
      <c r="I18" t="s">
        <v>73</v>
      </c>
      <c r="J18" t="s">
        <v>52</v>
      </c>
      <c r="K18" t="s">
        <v>52</v>
      </c>
      <c r="L18" t="s">
        <v>52</v>
      </c>
      <c r="M18">
        <v>12</v>
      </c>
      <c r="N18" t="s">
        <v>115</v>
      </c>
      <c r="O18">
        <v>2</v>
      </c>
      <c r="P18" s="6">
        <v>3</v>
      </c>
      <c r="Q18" t="s">
        <v>56</v>
      </c>
      <c r="R18">
        <v>6</v>
      </c>
      <c r="S18" s="5">
        <v>1</v>
      </c>
      <c r="T18" t="s">
        <v>58</v>
      </c>
      <c r="U18" t="s">
        <v>52</v>
      </c>
      <c r="V18">
        <v>1</v>
      </c>
      <c r="W18" t="s">
        <v>52</v>
      </c>
      <c r="X18">
        <v>2</v>
      </c>
      <c r="AB18" t="s">
        <v>72</v>
      </c>
      <c r="AD18" t="s">
        <v>73</v>
      </c>
      <c r="AE18" t="s">
        <v>53</v>
      </c>
      <c r="AF18" t="s">
        <v>53</v>
      </c>
      <c r="AG18" t="s">
        <v>52</v>
      </c>
      <c r="AH18">
        <v>1</v>
      </c>
      <c r="AI18" t="s">
        <v>67</v>
      </c>
      <c r="AJ18" t="s">
        <v>52</v>
      </c>
      <c r="AK18" t="s">
        <v>74</v>
      </c>
      <c r="AM18" t="s">
        <v>62</v>
      </c>
      <c r="AN18" t="s">
        <v>53</v>
      </c>
      <c r="AP18">
        <f t="shared" si="0"/>
        <v>0</v>
      </c>
    </row>
    <row r="19" spans="1:50" x14ac:dyDescent="0.35">
      <c r="A19" s="2" t="s">
        <v>116</v>
      </c>
      <c r="B19">
        <v>7</v>
      </c>
      <c r="C19">
        <v>704</v>
      </c>
      <c r="D19">
        <v>2</v>
      </c>
      <c r="E19" t="s">
        <v>50</v>
      </c>
      <c r="F19">
        <v>47</v>
      </c>
      <c r="G19" t="s">
        <v>72</v>
      </c>
      <c r="I19" t="s">
        <v>73</v>
      </c>
      <c r="J19" t="s">
        <v>52</v>
      </c>
      <c r="K19" t="s">
        <v>52</v>
      </c>
      <c r="L19" t="s">
        <v>52</v>
      </c>
      <c r="M19">
        <v>7</v>
      </c>
      <c r="N19" t="s">
        <v>86</v>
      </c>
      <c r="O19">
        <v>2</v>
      </c>
      <c r="P19" s="6">
        <v>3</v>
      </c>
      <c r="Q19" t="s">
        <v>50</v>
      </c>
      <c r="R19">
        <v>15</v>
      </c>
      <c r="S19" s="5">
        <v>1</v>
      </c>
      <c r="T19" t="s">
        <v>58</v>
      </c>
      <c r="U19" t="s">
        <v>52</v>
      </c>
      <c r="V19">
        <v>1</v>
      </c>
      <c r="W19" t="s">
        <v>52</v>
      </c>
      <c r="X19">
        <v>2</v>
      </c>
      <c r="Y19" t="s">
        <v>59</v>
      </c>
      <c r="AB19" t="s">
        <v>72</v>
      </c>
      <c r="AD19" t="s">
        <v>52</v>
      </c>
      <c r="AE19" t="s">
        <v>52</v>
      </c>
      <c r="AF19" t="s">
        <v>52</v>
      </c>
      <c r="AG19" t="s">
        <v>52</v>
      </c>
      <c r="AH19">
        <v>9</v>
      </c>
      <c r="AI19" t="s">
        <v>100</v>
      </c>
      <c r="AJ19" t="s">
        <v>52</v>
      </c>
      <c r="AK19" t="s">
        <v>81</v>
      </c>
      <c r="AM19" t="s">
        <v>62</v>
      </c>
      <c r="AN19" t="s">
        <v>52</v>
      </c>
      <c r="AP19">
        <f t="shared" si="0"/>
        <v>0</v>
      </c>
      <c r="AQ19">
        <v>0</v>
      </c>
      <c r="AR19">
        <v>540000</v>
      </c>
      <c r="AS19">
        <v>50000</v>
      </c>
      <c r="AT19">
        <v>10000</v>
      </c>
      <c r="AU19">
        <v>1080000</v>
      </c>
      <c r="AV19">
        <v>0</v>
      </c>
      <c r="AW19">
        <v>50000</v>
      </c>
      <c r="AX19">
        <v>1730000</v>
      </c>
    </row>
    <row r="20" spans="1:50" x14ac:dyDescent="0.35">
      <c r="A20" s="2" t="s">
        <v>121</v>
      </c>
      <c r="B20">
        <v>21</v>
      </c>
      <c r="C20">
        <v>2106</v>
      </c>
      <c r="D20">
        <v>2</v>
      </c>
      <c r="E20" t="s">
        <v>50</v>
      </c>
      <c r="F20">
        <v>58</v>
      </c>
      <c r="G20" t="s">
        <v>72</v>
      </c>
      <c r="I20" t="s">
        <v>73</v>
      </c>
      <c r="J20" t="s">
        <v>53</v>
      </c>
      <c r="K20" t="s">
        <v>53</v>
      </c>
      <c r="L20" t="s">
        <v>52</v>
      </c>
      <c r="M20">
        <v>2</v>
      </c>
      <c r="N20" t="s">
        <v>97</v>
      </c>
      <c r="O20">
        <v>2</v>
      </c>
      <c r="P20" s="6">
        <v>2</v>
      </c>
      <c r="Q20" t="s">
        <v>50</v>
      </c>
      <c r="R20">
        <v>17</v>
      </c>
      <c r="S20" s="5">
        <v>1</v>
      </c>
      <c r="T20" t="s">
        <v>58</v>
      </c>
      <c r="U20" t="s">
        <v>52</v>
      </c>
      <c r="V20">
        <v>1</v>
      </c>
      <c r="W20" t="s">
        <v>53</v>
      </c>
      <c r="Y20" t="s">
        <v>59</v>
      </c>
      <c r="AB20" t="s">
        <v>72</v>
      </c>
      <c r="AD20" t="s">
        <v>73</v>
      </c>
      <c r="AE20" t="s">
        <v>53</v>
      </c>
      <c r="AF20" t="s">
        <v>53</v>
      </c>
      <c r="AG20" t="s">
        <v>52</v>
      </c>
      <c r="AH20">
        <v>11</v>
      </c>
      <c r="AI20" t="s">
        <v>107</v>
      </c>
      <c r="AJ20" t="s">
        <v>52</v>
      </c>
      <c r="AK20" t="s">
        <v>123</v>
      </c>
      <c r="AM20" t="s">
        <v>62</v>
      </c>
      <c r="AN20" t="s">
        <v>53</v>
      </c>
      <c r="AP20">
        <f t="shared" si="0"/>
        <v>0</v>
      </c>
      <c r="AQ20">
        <v>0</v>
      </c>
      <c r="AR20">
        <v>0</v>
      </c>
      <c r="AS20">
        <v>15000</v>
      </c>
      <c r="AT20">
        <v>5000</v>
      </c>
      <c r="AU20">
        <v>0</v>
      </c>
      <c r="AV20">
        <v>0</v>
      </c>
      <c r="AW20">
        <v>0</v>
      </c>
      <c r="AX20">
        <v>20000</v>
      </c>
    </row>
    <row r="21" spans="1:50" x14ac:dyDescent="0.35">
      <c r="A21" s="2" t="s">
        <v>128</v>
      </c>
      <c r="B21">
        <v>4</v>
      </c>
      <c r="C21">
        <v>407</v>
      </c>
      <c r="D21">
        <v>2</v>
      </c>
      <c r="E21" t="s">
        <v>50</v>
      </c>
      <c r="F21">
        <v>39</v>
      </c>
      <c r="G21" t="s">
        <v>72</v>
      </c>
      <c r="I21" t="s">
        <v>73</v>
      </c>
      <c r="J21" t="s">
        <v>52</v>
      </c>
      <c r="K21" t="s">
        <v>52</v>
      </c>
      <c r="L21" t="s">
        <v>52</v>
      </c>
      <c r="M21">
        <v>6</v>
      </c>
      <c r="N21" t="s">
        <v>79</v>
      </c>
      <c r="O21">
        <v>1</v>
      </c>
      <c r="P21" s="6">
        <v>4</v>
      </c>
      <c r="Q21" t="s">
        <v>50</v>
      </c>
      <c r="R21">
        <v>16</v>
      </c>
      <c r="S21" s="5">
        <v>1</v>
      </c>
      <c r="T21" t="s">
        <v>58</v>
      </c>
      <c r="U21" t="s">
        <v>52</v>
      </c>
      <c r="V21">
        <v>1</v>
      </c>
      <c r="W21" t="s">
        <v>52</v>
      </c>
      <c r="X21">
        <v>2</v>
      </c>
      <c r="Y21" t="s">
        <v>59</v>
      </c>
      <c r="AB21" t="s">
        <v>72</v>
      </c>
      <c r="AD21" t="s">
        <v>52</v>
      </c>
      <c r="AE21" t="s">
        <v>52</v>
      </c>
      <c r="AF21" t="s">
        <v>52</v>
      </c>
      <c r="AG21" t="s">
        <v>52</v>
      </c>
      <c r="AH21">
        <v>10</v>
      </c>
      <c r="AI21" t="s">
        <v>107</v>
      </c>
      <c r="AJ21" t="s">
        <v>52</v>
      </c>
      <c r="AK21" t="s">
        <v>123</v>
      </c>
      <c r="AM21" t="s">
        <v>62</v>
      </c>
      <c r="AN21" t="s">
        <v>52</v>
      </c>
      <c r="AP21">
        <f t="shared" si="0"/>
        <v>0</v>
      </c>
      <c r="AQ21">
        <v>380000</v>
      </c>
      <c r="AR21">
        <v>0</v>
      </c>
      <c r="AS21">
        <v>150000</v>
      </c>
      <c r="AT21">
        <v>80000</v>
      </c>
      <c r="AU21">
        <v>0</v>
      </c>
      <c r="AV21">
        <v>450000</v>
      </c>
      <c r="AW21">
        <v>4000</v>
      </c>
      <c r="AX21">
        <v>1064000</v>
      </c>
    </row>
    <row r="22" spans="1:50" x14ac:dyDescent="0.35">
      <c r="A22" s="2" t="s">
        <v>128</v>
      </c>
      <c r="B22">
        <v>4</v>
      </c>
      <c r="C22">
        <v>407</v>
      </c>
      <c r="D22">
        <v>2</v>
      </c>
      <c r="E22" t="s">
        <v>50</v>
      </c>
      <c r="F22">
        <v>39</v>
      </c>
      <c r="G22" t="s">
        <v>72</v>
      </c>
      <c r="I22" t="s">
        <v>73</v>
      </c>
      <c r="J22" t="s">
        <v>52</v>
      </c>
      <c r="K22" t="s">
        <v>52</v>
      </c>
      <c r="L22" t="s">
        <v>52</v>
      </c>
      <c r="M22">
        <v>6</v>
      </c>
      <c r="N22" t="s">
        <v>79</v>
      </c>
      <c r="O22">
        <v>1</v>
      </c>
      <c r="P22" s="6">
        <v>5</v>
      </c>
      <c r="Q22" t="s">
        <v>50</v>
      </c>
      <c r="R22">
        <v>13</v>
      </c>
      <c r="S22" s="5">
        <v>1</v>
      </c>
      <c r="T22" t="s">
        <v>58</v>
      </c>
      <c r="U22" t="s">
        <v>52</v>
      </c>
      <c r="V22">
        <v>1</v>
      </c>
      <c r="W22" t="s">
        <v>52</v>
      </c>
      <c r="X22">
        <v>2</v>
      </c>
      <c r="Y22" t="s">
        <v>59</v>
      </c>
      <c r="AB22" t="s">
        <v>72</v>
      </c>
      <c r="AD22" t="s">
        <v>73</v>
      </c>
      <c r="AE22" t="s">
        <v>52</v>
      </c>
      <c r="AF22" t="s">
        <v>52</v>
      </c>
      <c r="AG22" t="s">
        <v>52</v>
      </c>
      <c r="AH22">
        <v>7</v>
      </c>
      <c r="AI22" t="s">
        <v>86</v>
      </c>
      <c r="AJ22" t="s">
        <v>52</v>
      </c>
      <c r="AK22" t="s">
        <v>87</v>
      </c>
      <c r="AM22" t="s">
        <v>62</v>
      </c>
      <c r="AN22" t="s">
        <v>52</v>
      </c>
      <c r="AP22">
        <f t="shared" si="0"/>
        <v>0</v>
      </c>
      <c r="AQ22">
        <v>180000</v>
      </c>
      <c r="AR22">
        <v>100000</v>
      </c>
      <c r="AS22">
        <v>60000</v>
      </c>
      <c r="AT22">
        <v>45000</v>
      </c>
      <c r="AU22">
        <v>0</v>
      </c>
      <c r="AV22">
        <v>0</v>
      </c>
      <c r="AW22">
        <v>3000</v>
      </c>
      <c r="AX22">
        <v>388000</v>
      </c>
    </row>
    <row r="23" spans="1:50" x14ac:dyDescent="0.35">
      <c r="A23" s="2" t="s">
        <v>128</v>
      </c>
      <c r="B23">
        <v>4</v>
      </c>
      <c r="C23">
        <v>407</v>
      </c>
      <c r="D23">
        <v>2</v>
      </c>
      <c r="E23" t="s">
        <v>50</v>
      </c>
      <c r="F23">
        <v>39</v>
      </c>
      <c r="G23" t="s">
        <v>72</v>
      </c>
      <c r="I23" t="s">
        <v>73</v>
      </c>
      <c r="J23" t="s">
        <v>52</v>
      </c>
      <c r="K23" t="s">
        <v>52</v>
      </c>
      <c r="L23" t="s">
        <v>52</v>
      </c>
      <c r="M23">
        <v>6</v>
      </c>
      <c r="N23" t="s">
        <v>79</v>
      </c>
      <c r="O23">
        <v>2</v>
      </c>
      <c r="P23" s="6">
        <v>6</v>
      </c>
      <c r="Q23" t="s">
        <v>50</v>
      </c>
      <c r="R23">
        <v>8</v>
      </c>
      <c r="S23" s="5">
        <v>1</v>
      </c>
      <c r="T23" t="s">
        <v>58</v>
      </c>
      <c r="U23" t="s">
        <v>52</v>
      </c>
      <c r="V23">
        <v>1</v>
      </c>
      <c r="W23" t="s">
        <v>52</v>
      </c>
      <c r="X23">
        <v>2</v>
      </c>
      <c r="AB23" t="s">
        <v>72</v>
      </c>
      <c r="AD23" t="s">
        <v>73</v>
      </c>
      <c r="AE23" t="s">
        <v>52</v>
      </c>
      <c r="AF23" t="s">
        <v>53</v>
      </c>
      <c r="AG23" t="s">
        <v>52</v>
      </c>
      <c r="AH23">
        <v>1</v>
      </c>
      <c r="AI23" t="s">
        <v>65</v>
      </c>
      <c r="AJ23" t="s">
        <v>52</v>
      </c>
      <c r="AK23" t="s">
        <v>66</v>
      </c>
      <c r="AM23" t="s">
        <v>62</v>
      </c>
      <c r="AN23" t="s">
        <v>53</v>
      </c>
      <c r="AP23">
        <f t="shared" si="0"/>
        <v>0</v>
      </c>
      <c r="AQ23">
        <v>0</v>
      </c>
      <c r="AR23">
        <v>0</v>
      </c>
      <c r="AS23">
        <v>15000</v>
      </c>
      <c r="AT23">
        <v>10000</v>
      </c>
      <c r="AU23">
        <v>0</v>
      </c>
      <c r="AV23">
        <v>0</v>
      </c>
      <c r="AW23">
        <v>0</v>
      </c>
      <c r="AX23">
        <v>25000</v>
      </c>
    </row>
    <row r="24" spans="1:50" x14ac:dyDescent="0.35">
      <c r="A24" s="2" t="s">
        <v>129</v>
      </c>
      <c r="B24">
        <v>18</v>
      </c>
      <c r="C24">
        <v>1802</v>
      </c>
      <c r="D24">
        <v>2</v>
      </c>
      <c r="E24" t="s">
        <v>50</v>
      </c>
      <c r="F24">
        <v>45</v>
      </c>
      <c r="G24" t="s">
        <v>72</v>
      </c>
      <c r="I24" t="s">
        <v>73</v>
      </c>
      <c r="J24" t="s">
        <v>52</v>
      </c>
      <c r="K24" t="s">
        <v>52</v>
      </c>
      <c r="L24" t="s">
        <v>52</v>
      </c>
      <c r="M24">
        <v>12</v>
      </c>
      <c r="N24" t="s">
        <v>76</v>
      </c>
      <c r="O24">
        <v>3</v>
      </c>
      <c r="P24" s="6">
        <v>3</v>
      </c>
      <c r="Q24" t="s">
        <v>50</v>
      </c>
      <c r="R24">
        <v>12</v>
      </c>
      <c r="S24" s="5">
        <v>1</v>
      </c>
      <c r="T24" t="s">
        <v>58</v>
      </c>
      <c r="U24" t="s">
        <v>52</v>
      </c>
      <c r="V24">
        <v>1</v>
      </c>
      <c r="W24" t="s">
        <v>52</v>
      </c>
      <c r="X24">
        <v>2</v>
      </c>
      <c r="AB24" t="s">
        <v>72</v>
      </c>
      <c r="AD24" t="s">
        <v>73</v>
      </c>
      <c r="AE24" t="s">
        <v>52</v>
      </c>
      <c r="AF24" t="s">
        <v>52</v>
      </c>
      <c r="AG24" t="s">
        <v>52</v>
      </c>
      <c r="AH24">
        <v>5</v>
      </c>
      <c r="AI24" t="s">
        <v>78</v>
      </c>
      <c r="AJ24" t="s">
        <v>52</v>
      </c>
      <c r="AK24" t="s">
        <v>84</v>
      </c>
      <c r="AM24" t="s">
        <v>62</v>
      </c>
      <c r="AN24" t="s">
        <v>53</v>
      </c>
      <c r="AP24">
        <f t="shared" si="0"/>
        <v>0</v>
      </c>
    </row>
    <row r="25" spans="1:50" x14ac:dyDescent="0.35">
      <c r="A25" s="2" t="s">
        <v>130</v>
      </c>
      <c r="B25">
        <v>7</v>
      </c>
      <c r="C25">
        <v>705</v>
      </c>
      <c r="D25">
        <v>2</v>
      </c>
      <c r="E25" t="s">
        <v>50</v>
      </c>
      <c r="F25">
        <v>40</v>
      </c>
      <c r="G25" t="s">
        <v>72</v>
      </c>
      <c r="I25" t="s">
        <v>73</v>
      </c>
      <c r="J25" t="s">
        <v>53</v>
      </c>
      <c r="K25" t="s">
        <v>53</v>
      </c>
      <c r="L25" t="s">
        <v>53</v>
      </c>
      <c r="M25">
        <v>0</v>
      </c>
      <c r="O25">
        <v>3</v>
      </c>
      <c r="P25" s="6">
        <v>3</v>
      </c>
      <c r="Q25" t="s">
        <v>50</v>
      </c>
      <c r="R25">
        <v>13</v>
      </c>
      <c r="S25" s="5">
        <v>1</v>
      </c>
      <c r="T25" t="s">
        <v>58</v>
      </c>
      <c r="U25" t="s">
        <v>52</v>
      </c>
      <c r="V25">
        <v>1</v>
      </c>
      <c r="W25" t="s">
        <v>52</v>
      </c>
      <c r="X25">
        <v>2</v>
      </c>
      <c r="Y25" t="s">
        <v>59</v>
      </c>
      <c r="AB25" t="s">
        <v>72</v>
      </c>
      <c r="AD25" t="s">
        <v>73</v>
      </c>
      <c r="AE25" t="s">
        <v>52</v>
      </c>
      <c r="AF25" t="s">
        <v>52</v>
      </c>
      <c r="AG25" t="s">
        <v>52</v>
      </c>
      <c r="AH25">
        <v>9</v>
      </c>
      <c r="AI25" t="s">
        <v>131</v>
      </c>
      <c r="AJ25" t="s">
        <v>52</v>
      </c>
      <c r="AK25" t="s">
        <v>87</v>
      </c>
      <c r="AM25" t="s">
        <v>62</v>
      </c>
      <c r="AN25" t="s">
        <v>52</v>
      </c>
      <c r="AP25">
        <f t="shared" si="0"/>
        <v>0</v>
      </c>
      <c r="AQ25">
        <v>624000</v>
      </c>
      <c r="AR25">
        <v>240000</v>
      </c>
      <c r="AS25">
        <v>80000</v>
      </c>
      <c r="AT25">
        <v>30000</v>
      </c>
      <c r="AU25">
        <v>1560000</v>
      </c>
      <c r="AV25">
        <v>0</v>
      </c>
      <c r="AW25">
        <v>40000</v>
      </c>
      <c r="AX25">
        <v>2574000</v>
      </c>
    </row>
    <row r="26" spans="1:50" x14ac:dyDescent="0.35">
      <c r="A26" s="2" t="s">
        <v>130</v>
      </c>
      <c r="B26">
        <v>7</v>
      </c>
      <c r="C26">
        <v>705</v>
      </c>
      <c r="D26">
        <v>2</v>
      </c>
      <c r="E26" t="s">
        <v>50</v>
      </c>
      <c r="F26">
        <v>40</v>
      </c>
      <c r="G26" t="s">
        <v>72</v>
      </c>
      <c r="I26" t="s">
        <v>73</v>
      </c>
      <c r="J26" t="s">
        <v>53</v>
      </c>
      <c r="K26" t="s">
        <v>53</v>
      </c>
      <c r="L26" t="s">
        <v>53</v>
      </c>
      <c r="M26">
        <v>0</v>
      </c>
      <c r="O26">
        <v>3</v>
      </c>
      <c r="P26" s="6">
        <v>4</v>
      </c>
      <c r="Q26" t="s">
        <v>56</v>
      </c>
      <c r="R26">
        <v>11</v>
      </c>
      <c r="S26" s="5">
        <v>1</v>
      </c>
      <c r="T26" t="s">
        <v>58</v>
      </c>
      <c r="U26" t="s">
        <v>52</v>
      </c>
      <c r="V26">
        <v>1</v>
      </c>
      <c r="W26" t="s">
        <v>52</v>
      </c>
      <c r="X26">
        <v>2</v>
      </c>
      <c r="AB26" t="s">
        <v>72</v>
      </c>
      <c r="AD26" t="s">
        <v>73</v>
      </c>
      <c r="AE26" t="s">
        <v>52</v>
      </c>
      <c r="AF26" t="s">
        <v>52</v>
      </c>
      <c r="AG26" t="s">
        <v>52</v>
      </c>
      <c r="AH26">
        <v>7</v>
      </c>
      <c r="AI26" t="s">
        <v>79</v>
      </c>
      <c r="AJ26" t="s">
        <v>52</v>
      </c>
      <c r="AK26" t="s">
        <v>90</v>
      </c>
      <c r="AM26" t="s">
        <v>62</v>
      </c>
      <c r="AN26" t="s">
        <v>52</v>
      </c>
      <c r="AP26">
        <f t="shared" si="0"/>
        <v>0</v>
      </c>
      <c r="AQ26">
        <v>468000</v>
      </c>
      <c r="AR26">
        <v>120000</v>
      </c>
      <c r="AS26">
        <v>40000</v>
      </c>
      <c r="AT26">
        <v>15000</v>
      </c>
      <c r="AU26">
        <v>250000</v>
      </c>
      <c r="AV26">
        <v>80000</v>
      </c>
      <c r="AW26">
        <v>30000</v>
      </c>
      <c r="AX26">
        <v>1003000</v>
      </c>
    </row>
    <row r="27" spans="1:50" x14ac:dyDescent="0.35">
      <c r="A27" s="2" t="s">
        <v>135</v>
      </c>
      <c r="B27">
        <v>25</v>
      </c>
      <c r="C27">
        <v>2502</v>
      </c>
      <c r="D27">
        <v>2</v>
      </c>
      <c r="E27" t="s">
        <v>50</v>
      </c>
      <c r="F27">
        <v>32</v>
      </c>
      <c r="G27" t="s">
        <v>136</v>
      </c>
      <c r="H27" t="s">
        <v>52</v>
      </c>
      <c r="I27" t="s">
        <v>52</v>
      </c>
      <c r="J27" t="s">
        <v>52</v>
      </c>
      <c r="K27" t="s">
        <v>52</v>
      </c>
      <c r="L27" t="s">
        <v>52</v>
      </c>
      <c r="M27">
        <v>6</v>
      </c>
      <c r="N27" t="s">
        <v>78</v>
      </c>
      <c r="O27">
        <v>1</v>
      </c>
      <c r="P27" s="6">
        <v>3</v>
      </c>
      <c r="Q27" t="s">
        <v>56</v>
      </c>
      <c r="R27">
        <v>11</v>
      </c>
      <c r="S27" s="5">
        <v>1</v>
      </c>
      <c r="T27" t="s">
        <v>58</v>
      </c>
      <c r="U27" t="s">
        <v>52</v>
      </c>
      <c r="V27">
        <v>1</v>
      </c>
      <c r="W27" t="s">
        <v>52</v>
      </c>
      <c r="X27">
        <v>2</v>
      </c>
      <c r="AB27" t="s">
        <v>136</v>
      </c>
      <c r="AC27" t="s">
        <v>52</v>
      </c>
      <c r="AD27" t="s">
        <v>52</v>
      </c>
      <c r="AE27" t="s">
        <v>52</v>
      </c>
      <c r="AF27" t="s">
        <v>52</v>
      </c>
      <c r="AG27" t="s">
        <v>52</v>
      </c>
      <c r="AH27">
        <v>5</v>
      </c>
      <c r="AI27" t="s">
        <v>83</v>
      </c>
      <c r="AJ27" t="s">
        <v>52</v>
      </c>
      <c r="AK27" t="s">
        <v>84</v>
      </c>
      <c r="AM27" t="s">
        <v>62</v>
      </c>
      <c r="AN27" t="s">
        <v>52</v>
      </c>
      <c r="AP27">
        <f t="shared" si="0"/>
        <v>0</v>
      </c>
      <c r="AQ27">
        <v>0</v>
      </c>
      <c r="AR27">
        <v>200000</v>
      </c>
      <c r="AS27">
        <v>10000</v>
      </c>
      <c r="AT27">
        <v>3000</v>
      </c>
      <c r="AU27">
        <v>0</v>
      </c>
      <c r="AV27">
        <v>0</v>
      </c>
      <c r="AW27">
        <v>0</v>
      </c>
      <c r="AX27">
        <v>213000</v>
      </c>
    </row>
    <row r="28" spans="1:50" x14ac:dyDescent="0.35">
      <c r="A28" s="2" t="s">
        <v>135</v>
      </c>
      <c r="B28">
        <v>25</v>
      </c>
      <c r="C28">
        <v>2502</v>
      </c>
      <c r="D28">
        <v>2</v>
      </c>
      <c r="E28" t="s">
        <v>50</v>
      </c>
      <c r="F28">
        <v>32</v>
      </c>
      <c r="G28" t="s">
        <v>136</v>
      </c>
      <c r="H28" t="s">
        <v>52</v>
      </c>
      <c r="I28" t="s">
        <v>52</v>
      </c>
      <c r="J28" t="s">
        <v>52</v>
      </c>
      <c r="K28" t="s">
        <v>52</v>
      </c>
      <c r="L28" t="s">
        <v>52</v>
      </c>
      <c r="M28">
        <v>6</v>
      </c>
      <c r="N28" t="s">
        <v>78</v>
      </c>
      <c r="O28">
        <v>1</v>
      </c>
      <c r="P28" s="6">
        <v>4</v>
      </c>
      <c r="Q28" t="s">
        <v>56</v>
      </c>
      <c r="R28">
        <v>7</v>
      </c>
      <c r="S28" s="5">
        <v>1</v>
      </c>
      <c r="T28" t="s">
        <v>58</v>
      </c>
      <c r="U28" t="s">
        <v>52</v>
      </c>
      <c r="V28">
        <v>1</v>
      </c>
      <c r="W28" t="s">
        <v>52</v>
      </c>
      <c r="X28">
        <v>2</v>
      </c>
      <c r="AB28" t="s">
        <v>136</v>
      </c>
      <c r="AC28" t="s">
        <v>52</v>
      </c>
      <c r="AD28" t="s">
        <v>52</v>
      </c>
      <c r="AE28" t="s">
        <v>52</v>
      </c>
      <c r="AF28" t="s">
        <v>52</v>
      </c>
      <c r="AG28" t="s">
        <v>52</v>
      </c>
      <c r="AH28">
        <v>4</v>
      </c>
      <c r="AI28" t="s">
        <v>63</v>
      </c>
      <c r="AJ28" t="s">
        <v>52</v>
      </c>
      <c r="AK28" t="s">
        <v>98</v>
      </c>
      <c r="AM28" t="s">
        <v>62</v>
      </c>
      <c r="AN28" t="s">
        <v>52</v>
      </c>
      <c r="AP28">
        <f t="shared" si="0"/>
        <v>0</v>
      </c>
      <c r="AQ28">
        <v>0</v>
      </c>
      <c r="AR28">
        <v>200000</v>
      </c>
      <c r="AS28">
        <v>10000</v>
      </c>
      <c r="AT28">
        <v>3000</v>
      </c>
      <c r="AU28">
        <v>0</v>
      </c>
      <c r="AV28">
        <v>0</v>
      </c>
      <c r="AW28">
        <v>0</v>
      </c>
      <c r="AX28">
        <v>213000</v>
      </c>
    </row>
    <row r="29" spans="1:50" x14ac:dyDescent="0.35">
      <c r="A29" s="2" t="s">
        <v>142</v>
      </c>
      <c r="B29">
        <v>3</v>
      </c>
      <c r="C29">
        <v>301</v>
      </c>
      <c r="D29">
        <v>2</v>
      </c>
      <c r="E29" t="s">
        <v>50</v>
      </c>
      <c r="F29">
        <v>53</v>
      </c>
      <c r="G29" t="s">
        <v>72</v>
      </c>
      <c r="I29" t="s">
        <v>73</v>
      </c>
      <c r="J29" t="s">
        <v>52</v>
      </c>
      <c r="K29" t="s">
        <v>52</v>
      </c>
      <c r="L29" t="s">
        <v>52</v>
      </c>
      <c r="M29">
        <v>6</v>
      </c>
      <c r="N29" t="s">
        <v>79</v>
      </c>
      <c r="O29">
        <v>1</v>
      </c>
      <c r="P29" s="6">
        <v>3</v>
      </c>
      <c r="Q29" t="s">
        <v>56</v>
      </c>
      <c r="R29">
        <v>6</v>
      </c>
      <c r="S29" s="5">
        <v>1</v>
      </c>
      <c r="T29" t="s">
        <v>58</v>
      </c>
      <c r="U29" t="s">
        <v>52</v>
      </c>
      <c r="V29">
        <v>1</v>
      </c>
      <c r="W29" t="s">
        <v>52</v>
      </c>
      <c r="X29">
        <v>2</v>
      </c>
      <c r="AB29" t="s">
        <v>72</v>
      </c>
      <c r="AD29" t="s">
        <v>73</v>
      </c>
      <c r="AE29" t="s">
        <v>53</v>
      </c>
      <c r="AF29" t="s">
        <v>53</v>
      </c>
      <c r="AG29" t="s">
        <v>52</v>
      </c>
      <c r="AH29">
        <v>1</v>
      </c>
      <c r="AI29" t="s">
        <v>68</v>
      </c>
      <c r="AJ29" t="s">
        <v>52</v>
      </c>
      <c r="AK29" t="s">
        <v>74</v>
      </c>
      <c r="AM29" t="s">
        <v>113</v>
      </c>
      <c r="AN29" t="s">
        <v>52</v>
      </c>
      <c r="AP29">
        <f t="shared" si="0"/>
        <v>0</v>
      </c>
      <c r="AQ29">
        <v>338000</v>
      </c>
      <c r="AR29">
        <v>0</v>
      </c>
      <c r="AS29">
        <v>20000</v>
      </c>
      <c r="AT29">
        <v>30000</v>
      </c>
      <c r="AU29">
        <v>0</v>
      </c>
      <c r="AV29">
        <v>234000</v>
      </c>
      <c r="AW29">
        <v>0</v>
      </c>
      <c r="AX29">
        <v>622000</v>
      </c>
    </row>
    <row r="30" spans="1:50" x14ac:dyDescent="0.35">
      <c r="A30" s="2" t="s">
        <v>144</v>
      </c>
      <c r="B30">
        <v>12</v>
      </c>
      <c r="C30">
        <v>1209</v>
      </c>
      <c r="D30">
        <v>1</v>
      </c>
      <c r="E30" t="s">
        <v>50</v>
      </c>
      <c r="F30">
        <v>45</v>
      </c>
      <c r="G30" t="s">
        <v>72</v>
      </c>
      <c r="I30" t="s">
        <v>52</v>
      </c>
      <c r="J30" t="s">
        <v>52</v>
      </c>
      <c r="K30" t="s">
        <v>52</v>
      </c>
      <c r="L30" t="s">
        <v>52</v>
      </c>
      <c r="M30">
        <v>12</v>
      </c>
      <c r="N30" t="s">
        <v>76</v>
      </c>
      <c r="O30">
        <v>4</v>
      </c>
      <c r="P30" s="6">
        <v>4</v>
      </c>
      <c r="Q30" t="s">
        <v>56</v>
      </c>
      <c r="R30">
        <v>8</v>
      </c>
      <c r="S30" s="5">
        <v>1</v>
      </c>
      <c r="T30" t="s">
        <v>58</v>
      </c>
      <c r="U30" t="s">
        <v>52</v>
      </c>
      <c r="V30">
        <v>1</v>
      </c>
      <c r="W30" t="s">
        <v>52</v>
      </c>
      <c r="X30">
        <v>2</v>
      </c>
      <c r="AB30" t="s">
        <v>72</v>
      </c>
      <c r="AD30" t="s">
        <v>73</v>
      </c>
      <c r="AE30" t="s">
        <v>53</v>
      </c>
      <c r="AF30" t="s">
        <v>53</v>
      </c>
      <c r="AG30" t="s">
        <v>52</v>
      </c>
      <c r="AH30">
        <v>3</v>
      </c>
      <c r="AI30" t="s">
        <v>65</v>
      </c>
      <c r="AJ30" t="s">
        <v>52</v>
      </c>
      <c r="AK30" t="s">
        <v>66</v>
      </c>
      <c r="AM30" t="s">
        <v>96</v>
      </c>
      <c r="AN30" t="s">
        <v>53</v>
      </c>
      <c r="AP30">
        <f t="shared" si="0"/>
        <v>0</v>
      </c>
      <c r="AQ30">
        <v>2256000</v>
      </c>
      <c r="AR30">
        <v>0</v>
      </c>
      <c r="AS30">
        <v>120000</v>
      </c>
      <c r="AT30">
        <v>20000</v>
      </c>
      <c r="AU30">
        <v>960000</v>
      </c>
      <c r="AV30">
        <v>912000</v>
      </c>
      <c r="AW30">
        <v>0</v>
      </c>
      <c r="AX30">
        <v>4268000</v>
      </c>
    </row>
    <row r="31" spans="1:50" x14ac:dyDescent="0.35">
      <c r="A31" s="2" t="s">
        <v>146</v>
      </c>
      <c r="B31">
        <v>1</v>
      </c>
      <c r="C31">
        <v>107</v>
      </c>
      <c r="D31">
        <v>2</v>
      </c>
      <c r="E31" t="s">
        <v>50</v>
      </c>
      <c r="F31">
        <v>47</v>
      </c>
      <c r="G31" t="s">
        <v>72</v>
      </c>
      <c r="I31" t="s">
        <v>73</v>
      </c>
      <c r="J31" t="s">
        <v>52</v>
      </c>
      <c r="K31" t="s">
        <v>53</v>
      </c>
      <c r="L31" t="s">
        <v>53</v>
      </c>
      <c r="M31">
        <v>0</v>
      </c>
      <c r="O31">
        <v>1</v>
      </c>
      <c r="P31" s="6">
        <v>5</v>
      </c>
      <c r="Q31" t="s">
        <v>56</v>
      </c>
      <c r="R31">
        <v>6</v>
      </c>
      <c r="S31" s="5">
        <v>1</v>
      </c>
      <c r="T31" t="s">
        <v>58</v>
      </c>
      <c r="U31" t="s">
        <v>52</v>
      </c>
      <c r="V31">
        <v>1</v>
      </c>
      <c r="W31" t="s">
        <v>52</v>
      </c>
      <c r="X31">
        <v>2</v>
      </c>
      <c r="AB31" t="s">
        <v>72</v>
      </c>
      <c r="AD31" t="s">
        <v>73</v>
      </c>
      <c r="AE31" t="s">
        <v>53</v>
      </c>
      <c r="AF31" t="s">
        <v>53</v>
      </c>
      <c r="AG31" t="s">
        <v>52</v>
      </c>
      <c r="AH31">
        <v>2</v>
      </c>
      <c r="AI31" t="s">
        <v>65</v>
      </c>
      <c r="AJ31" t="s">
        <v>52</v>
      </c>
      <c r="AK31" t="s">
        <v>66</v>
      </c>
      <c r="AM31" t="s">
        <v>62</v>
      </c>
      <c r="AN31" t="s">
        <v>53</v>
      </c>
      <c r="AP31">
        <f t="shared" si="0"/>
        <v>0</v>
      </c>
      <c r="AQ31">
        <v>0</v>
      </c>
      <c r="AR31">
        <v>0</v>
      </c>
      <c r="AS31">
        <v>15000</v>
      </c>
      <c r="AT31">
        <v>100000</v>
      </c>
      <c r="AU31">
        <v>540000</v>
      </c>
      <c r="AV31">
        <v>0</v>
      </c>
      <c r="AW31">
        <v>0</v>
      </c>
      <c r="AX31">
        <v>655000</v>
      </c>
    </row>
    <row r="32" spans="1:50" x14ac:dyDescent="0.35">
      <c r="A32" s="2" t="s">
        <v>147</v>
      </c>
      <c r="B32">
        <v>14</v>
      </c>
      <c r="C32">
        <v>1409</v>
      </c>
      <c r="D32">
        <v>2</v>
      </c>
      <c r="E32" t="s">
        <v>50</v>
      </c>
      <c r="F32">
        <v>43</v>
      </c>
      <c r="G32" t="s">
        <v>72</v>
      </c>
      <c r="I32" t="s">
        <v>73</v>
      </c>
      <c r="J32" t="s">
        <v>52</v>
      </c>
      <c r="K32" t="s">
        <v>52</v>
      </c>
      <c r="L32" t="s">
        <v>52</v>
      </c>
      <c r="M32">
        <v>4</v>
      </c>
      <c r="N32" t="s">
        <v>83</v>
      </c>
      <c r="O32">
        <v>2</v>
      </c>
      <c r="P32" s="6">
        <v>4</v>
      </c>
      <c r="Q32" t="s">
        <v>56</v>
      </c>
      <c r="R32">
        <v>10</v>
      </c>
      <c r="S32" s="5">
        <v>1</v>
      </c>
      <c r="T32" t="s">
        <v>58</v>
      </c>
      <c r="U32" t="s">
        <v>52</v>
      </c>
      <c r="V32">
        <v>1</v>
      </c>
      <c r="W32" t="s">
        <v>52</v>
      </c>
      <c r="X32">
        <v>2</v>
      </c>
      <c r="AB32" t="s">
        <v>72</v>
      </c>
      <c r="AD32" t="s">
        <v>73</v>
      </c>
      <c r="AE32" t="s">
        <v>52</v>
      </c>
      <c r="AF32" t="s">
        <v>52</v>
      </c>
      <c r="AG32" t="s">
        <v>52</v>
      </c>
      <c r="AH32">
        <v>3</v>
      </c>
      <c r="AI32" t="s">
        <v>63</v>
      </c>
      <c r="AJ32" t="s">
        <v>52</v>
      </c>
      <c r="AK32" t="s">
        <v>64</v>
      </c>
      <c r="AM32" t="s">
        <v>62</v>
      </c>
      <c r="AN32" t="s">
        <v>52</v>
      </c>
      <c r="AP32">
        <f t="shared" si="0"/>
        <v>0</v>
      </c>
      <c r="AQ32">
        <v>100000</v>
      </c>
      <c r="AR32">
        <v>100000</v>
      </c>
      <c r="AS32">
        <v>35000</v>
      </c>
      <c r="AT32">
        <v>40000</v>
      </c>
      <c r="AU32">
        <v>300000</v>
      </c>
      <c r="AV32">
        <v>0</v>
      </c>
      <c r="AW32">
        <v>5000</v>
      </c>
      <c r="AX32">
        <v>580000</v>
      </c>
    </row>
    <row r="33" spans="1:50" x14ac:dyDescent="0.35">
      <c r="A33" s="2" t="s">
        <v>147</v>
      </c>
      <c r="B33">
        <v>14</v>
      </c>
      <c r="C33">
        <v>1409</v>
      </c>
      <c r="D33">
        <v>2</v>
      </c>
      <c r="E33" t="s">
        <v>50</v>
      </c>
      <c r="F33">
        <v>43</v>
      </c>
      <c r="G33" t="s">
        <v>72</v>
      </c>
      <c r="I33" t="s">
        <v>73</v>
      </c>
      <c r="J33" t="s">
        <v>52</v>
      </c>
      <c r="K33" t="s">
        <v>52</v>
      </c>
      <c r="L33" t="s">
        <v>52</v>
      </c>
      <c r="M33">
        <v>4</v>
      </c>
      <c r="N33" t="s">
        <v>83</v>
      </c>
      <c r="O33">
        <v>2</v>
      </c>
      <c r="P33" s="6">
        <v>5</v>
      </c>
      <c r="Q33" t="s">
        <v>50</v>
      </c>
      <c r="R33">
        <v>12</v>
      </c>
      <c r="S33" s="5">
        <v>1</v>
      </c>
      <c r="T33" t="s">
        <v>58</v>
      </c>
      <c r="U33" t="s">
        <v>52</v>
      </c>
      <c r="V33">
        <v>1</v>
      </c>
      <c r="W33" t="s">
        <v>52</v>
      </c>
      <c r="X33">
        <v>2</v>
      </c>
      <c r="AB33" t="s">
        <v>72</v>
      </c>
      <c r="AD33" t="s">
        <v>73</v>
      </c>
      <c r="AE33" t="s">
        <v>52</v>
      </c>
      <c r="AF33" t="s">
        <v>52</v>
      </c>
      <c r="AG33" t="s">
        <v>52</v>
      </c>
      <c r="AH33">
        <v>7</v>
      </c>
      <c r="AI33" t="s">
        <v>86</v>
      </c>
      <c r="AJ33" t="s">
        <v>52</v>
      </c>
      <c r="AK33" t="s">
        <v>87</v>
      </c>
      <c r="AM33" t="s">
        <v>62</v>
      </c>
      <c r="AN33" t="s">
        <v>52</v>
      </c>
      <c r="AP33">
        <f t="shared" si="0"/>
        <v>0</v>
      </c>
      <c r="AQ33">
        <v>300000</v>
      </c>
      <c r="AR33">
        <v>0</v>
      </c>
      <c r="AS33">
        <v>30000</v>
      </c>
      <c r="AT33">
        <v>45000</v>
      </c>
      <c r="AU33">
        <v>1000000</v>
      </c>
      <c r="AV33">
        <v>0</v>
      </c>
      <c r="AW33">
        <v>5000</v>
      </c>
      <c r="AX33">
        <v>1380000</v>
      </c>
    </row>
    <row r="34" spans="1:50" x14ac:dyDescent="0.35">
      <c r="A34" s="2" t="s">
        <v>147</v>
      </c>
      <c r="B34">
        <v>14</v>
      </c>
      <c r="C34">
        <v>1409</v>
      </c>
      <c r="D34">
        <v>2</v>
      </c>
      <c r="E34" t="s">
        <v>50</v>
      </c>
      <c r="F34">
        <v>43</v>
      </c>
      <c r="G34" t="s">
        <v>72</v>
      </c>
      <c r="I34" t="s">
        <v>73</v>
      </c>
      <c r="J34" t="s">
        <v>52</v>
      </c>
      <c r="K34" t="s">
        <v>52</v>
      </c>
      <c r="L34" t="s">
        <v>52</v>
      </c>
      <c r="M34">
        <v>4</v>
      </c>
      <c r="N34" t="s">
        <v>83</v>
      </c>
      <c r="O34">
        <v>2</v>
      </c>
      <c r="P34" s="6">
        <v>6</v>
      </c>
      <c r="Q34" t="s">
        <v>56</v>
      </c>
      <c r="R34">
        <v>9</v>
      </c>
      <c r="S34" s="5">
        <v>1</v>
      </c>
      <c r="T34" t="s">
        <v>58</v>
      </c>
      <c r="U34" t="s">
        <v>52</v>
      </c>
      <c r="V34">
        <v>1</v>
      </c>
      <c r="W34" t="s">
        <v>52</v>
      </c>
      <c r="X34">
        <v>2</v>
      </c>
      <c r="AB34" t="s">
        <v>72</v>
      </c>
      <c r="AD34" t="s">
        <v>73</v>
      </c>
      <c r="AE34" t="s">
        <v>53</v>
      </c>
      <c r="AF34" t="s">
        <v>53</v>
      </c>
      <c r="AG34" t="s">
        <v>52</v>
      </c>
      <c r="AH34">
        <v>2</v>
      </c>
      <c r="AI34" t="s">
        <v>97</v>
      </c>
      <c r="AJ34" t="s">
        <v>52</v>
      </c>
      <c r="AK34" t="s">
        <v>98</v>
      </c>
      <c r="AM34" t="s">
        <v>62</v>
      </c>
      <c r="AN34" t="s">
        <v>53</v>
      </c>
      <c r="AP34">
        <f t="shared" si="0"/>
        <v>0</v>
      </c>
      <c r="AQ34">
        <v>0</v>
      </c>
      <c r="AR34">
        <v>100000</v>
      </c>
      <c r="AS34">
        <v>15000</v>
      </c>
      <c r="AT34">
        <v>35000</v>
      </c>
      <c r="AU34">
        <v>300000</v>
      </c>
      <c r="AV34">
        <v>0</v>
      </c>
      <c r="AW34">
        <v>0</v>
      </c>
      <c r="AX34">
        <v>450000</v>
      </c>
    </row>
    <row r="35" spans="1:50" x14ac:dyDescent="0.35">
      <c r="A35" s="2" t="s">
        <v>148</v>
      </c>
      <c r="B35">
        <v>20</v>
      </c>
      <c r="C35">
        <v>2005</v>
      </c>
      <c r="D35">
        <v>2</v>
      </c>
      <c r="E35" t="s">
        <v>50</v>
      </c>
      <c r="F35">
        <v>47</v>
      </c>
      <c r="G35" t="s">
        <v>72</v>
      </c>
      <c r="I35" t="s">
        <v>73</v>
      </c>
      <c r="J35" t="s">
        <v>52</v>
      </c>
      <c r="K35" t="s">
        <v>52</v>
      </c>
      <c r="L35" t="s">
        <v>52</v>
      </c>
      <c r="M35">
        <v>8</v>
      </c>
      <c r="N35" t="s">
        <v>60</v>
      </c>
      <c r="O35">
        <v>2</v>
      </c>
      <c r="P35" s="6">
        <v>4</v>
      </c>
      <c r="Q35" t="s">
        <v>56</v>
      </c>
      <c r="R35">
        <v>17</v>
      </c>
      <c r="S35" s="5">
        <v>1</v>
      </c>
      <c r="T35" t="s">
        <v>58</v>
      </c>
      <c r="U35" t="s">
        <v>52</v>
      </c>
      <c r="V35">
        <v>1</v>
      </c>
      <c r="W35" t="s">
        <v>52</v>
      </c>
      <c r="X35">
        <v>2</v>
      </c>
      <c r="Y35" t="s">
        <v>59</v>
      </c>
      <c r="AB35" t="s">
        <v>72</v>
      </c>
      <c r="AD35" t="s">
        <v>73</v>
      </c>
      <c r="AE35" t="s">
        <v>52</v>
      </c>
      <c r="AF35" t="s">
        <v>52</v>
      </c>
      <c r="AG35" t="s">
        <v>52</v>
      </c>
      <c r="AH35">
        <v>9</v>
      </c>
      <c r="AI35" t="s">
        <v>60</v>
      </c>
      <c r="AJ35" t="s">
        <v>53</v>
      </c>
      <c r="AO35" t="s">
        <v>112</v>
      </c>
      <c r="AP35">
        <f t="shared" si="0"/>
        <v>0</v>
      </c>
    </row>
    <row r="36" spans="1:50" x14ac:dyDescent="0.35">
      <c r="A36" s="2" t="s">
        <v>150</v>
      </c>
      <c r="B36">
        <v>13</v>
      </c>
      <c r="C36">
        <v>1305</v>
      </c>
      <c r="D36">
        <v>2</v>
      </c>
      <c r="E36" t="s">
        <v>50</v>
      </c>
      <c r="F36">
        <v>49</v>
      </c>
      <c r="G36" t="s">
        <v>72</v>
      </c>
      <c r="I36" t="s">
        <v>73</v>
      </c>
      <c r="J36" t="s">
        <v>53</v>
      </c>
      <c r="K36" t="s">
        <v>53</v>
      </c>
      <c r="L36" t="s">
        <v>53</v>
      </c>
      <c r="M36">
        <v>0</v>
      </c>
      <c r="O36">
        <v>2</v>
      </c>
      <c r="P36" s="6">
        <v>4</v>
      </c>
      <c r="Q36" t="s">
        <v>50</v>
      </c>
      <c r="R36">
        <v>10</v>
      </c>
      <c r="S36" s="5">
        <v>1</v>
      </c>
      <c r="T36" t="s">
        <v>58</v>
      </c>
      <c r="U36" t="s">
        <v>52</v>
      </c>
      <c r="V36">
        <v>1</v>
      </c>
      <c r="W36" t="s">
        <v>52</v>
      </c>
      <c r="X36">
        <v>2</v>
      </c>
      <c r="AB36" t="s">
        <v>72</v>
      </c>
      <c r="AD36" t="s">
        <v>73</v>
      </c>
      <c r="AE36" t="s">
        <v>52</v>
      </c>
      <c r="AF36" t="s">
        <v>52</v>
      </c>
      <c r="AG36" t="s">
        <v>52</v>
      </c>
      <c r="AH36">
        <v>2</v>
      </c>
      <c r="AI36" t="s">
        <v>97</v>
      </c>
      <c r="AJ36" t="s">
        <v>52</v>
      </c>
      <c r="AK36" t="s">
        <v>98</v>
      </c>
      <c r="AM36" t="s">
        <v>62</v>
      </c>
      <c r="AN36" t="s">
        <v>53</v>
      </c>
      <c r="AP36">
        <f t="shared" si="0"/>
        <v>0</v>
      </c>
      <c r="AQ36">
        <v>0</v>
      </c>
      <c r="AR36">
        <v>0</v>
      </c>
      <c r="AS36">
        <v>13000</v>
      </c>
      <c r="AT36">
        <v>18500</v>
      </c>
      <c r="AU36">
        <v>0</v>
      </c>
      <c r="AV36">
        <v>0</v>
      </c>
      <c r="AW36">
        <v>0</v>
      </c>
      <c r="AX36">
        <v>31500</v>
      </c>
    </row>
    <row r="37" spans="1:50" x14ac:dyDescent="0.35">
      <c r="A37" s="2" t="s">
        <v>150</v>
      </c>
      <c r="B37">
        <v>13</v>
      </c>
      <c r="C37">
        <v>1305</v>
      </c>
      <c r="D37">
        <v>2</v>
      </c>
      <c r="E37" t="s">
        <v>50</v>
      </c>
      <c r="F37">
        <v>49</v>
      </c>
      <c r="G37" t="s">
        <v>72</v>
      </c>
      <c r="I37" t="s">
        <v>73</v>
      </c>
      <c r="J37" t="s">
        <v>53</v>
      </c>
      <c r="K37" t="s">
        <v>53</v>
      </c>
      <c r="L37" t="s">
        <v>53</v>
      </c>
      <c r="M37">
        <v>0</v>
      </c>
      <c r="O37">
        <v>2</v>
      </c>
      <c r="P37" s="6">
        <v>5</v>
      </c>
      <c r="Q37" t="s">
        <v>56</v>
      </c>
      <c r="R37">
        <v>12</v>
      </c>
      <c r="S37" s="5">
        <v>1</v>
      </c>
      <c r="T37" t="s">
        <v>58</v>
      </c>
      <c r="U37" t="s">
        <v>52</v>
      </c>
      <c r="V37">
        <v>1</v>
      </c>
      <c r="W37" t="s">
        <v>52</v>
      </c>
      <c r="X37">
        <v>2</v>
      </c>
      <c r="AB37" t="s">
        <v>72</v>
      </c>
      <c r="AD37" t="s">
        <v>73</v>
      </c>
      <c r="AE37" t="s">
        <v>53</v>
      </c>
      <c r="AF37" t="s">
        <v>53</v>
      </c>
      <c r="AG37" t="s">
        <v>52</v>
      </c>
      <c r="AH37">
        <v>1</v>
      </c>
      <c r="AI37" t="s">
        <v>65</v>
      </c>
      <c r="AJ37" t="s">
        <v>52</v>
      </c>
      <c r="AK37" t="s">
        <v>66</v>
      </c>
      <c r="AM37" t="s">
        <v>62</v>
      </c>
      <c r="AN37" t="s">
        <v>53</v>
      </c>
      <c r="AP37">
        <f t="shared" si="0"/>
        <v>0</v>
      </c>
      <c r="AQ37">
        <v>0</v>
      </c>
      <c r="AR37">
        <v>0</v>
      </c>
      <c r="AS37">
        <v>10800</v>
      </c>
      <c r="AT37">
        <v>15000</v>
      </c>
      <c r="AU37">
        <v>0</v>
      </c>
      <c r="AV37">
        <v>0</v>
      </c>
      <c r="AW37">
        <v>0</v>
      </c>
      <c r="AX37">
        <v>25800</v>
      </c>
    </row>
    <row r="38" spans="1:50" x14ac:dyDescent="0.35">
      <c r="A38" s="2" t="s">
        <v>152</v>
      </c>
      <c r="B38">
        <v>3</v>
      </c>
      <c r="C38">
        <v>307</v>
      </c>
      <c r="D38">
        <v>2</v>
      </c>
      <c r="E38" t="s">
        <v>50</v>
      </c>
      <c r="F38">
        <v>44</v>
      </c>
      <c r="G38" t="s">
        <v>72</v>
      </c>
      <c r="I38" t="s">
        <v>73</v>
      </c>
      <c r="J38" t="s">
        <v>52</v>
      </c>
      <c r="K38" t="s">
        <v>52</v>
      </c>
      <c r="L38" t="s">
        <v>52</v>
      </c>
      <c r="M38">
        <v>4</v>
      </c>
      <c r="N38" t="s">
        <v>83</v>
      </c>
      <c r="O38">
        <v>1</v>
      </c>
      <c r="P38" s="6">
        <v>3</v>
      </c>
      <c r="Q38" t="s">
        <v>50</v>
      </c>
      <c r="R38">
        <v>11</v>
      </c>
      <c r="S38" s="5">
        <v>1</v>
      </c>
      <c r="T38" t="s">
        <v>58</v>
      </c>
      <c r="U38" t="s">
        <v>52</v>
      </c>
      <c r="V38">
        <v>1</v>
      </c>
      <c r="W38" t="s">
        <v>52</v>
      </c>
      <c r="X38">
        <v>2</v>
      </c>
      <c r="AB38" t="s">
        <v>72</v>
      </c>
      <c r="AD38" t="s">
        <v>73</v>
      </c>
      <c r="AE38" t="s">
        <v>53</v>
      </c>
      <c r="AF38" t="s">
        <v>53</v>
      </c>
      <c r="AG38" t="s">
        <v>52</v>
      </c>
      <c r="AH38">
        <v>3</v>
      </c>
      <c r="AI38" t="s">
        <v>97</v>
      </c>
      <c r="AJ38" t="s">
        <v>52</v>
      </c>
      <c r="AK38" t="s">
        <v>98</v>
      </c>
      <c r="AM38" t="s">
        <v>62</v>
      </c>
      <c r="AN38" t="s">
        <v>53</v>
      </c>
      <c r="AP38">
        <f t="shared" si="0"/>
        <v>0</v>
      </c>
      <c r="AQ38">
        <v>0</v>
      </c>
      <c r="AR38">
        <v>0</v>
      </c>
      <c r="AS38">
        <v>12000</v>
      </c>
      <c r="AT38">
        <v>50000</v>
      </c>
      <c r="AU38">
        <v>0</v>
      </c>
      <c r="AV38">
        <v>0</v>
      </c>
      <c r="AW38">
        <v>0</v>
      </c>
      <c r="AX38">
        <v>62000</v>
      </c>
    </row>
    <row r="39" spans="1:50" x14ac:dyDescent="0.35">
      <c r="A39" s="2" t="s">
        <v>152</v>
      </c>
      <c r="B39">
        <v>3</v>
      </c>
      <c r="C39">
        <v>307</v>
      </c>
      <c r="D39">
        <v>2</v>
      </c>
      <c r="E39" t="s">
        <v>50</v>
      </c>
      <c r="F39">
        <v>44</v>
      </c>
      <c r="G39" t="s">
        <v>72</v>
      </c>
      <c r="I39" t="s">
        <v>73</v>
      </c>
      <c r="J39" t="s">
        <v>52</v>
      </c>
      <c r="K39" t="s">
        <v>52</v>
      </c>
      <c r="L39" t="s">
        <v>52</v>
      </c>
      <c r="M39">
        <v>4</v>
      </c>
      <c r="N39" t="s">
        <v>83</v>
      </c>
      <c r="O39">
        <v>1</v>
      </c>
      <c r="P39" s="6">
        <v>4</v>
      </c>
      <c r="Q39" t="s">
        <v>56</v>
      </c>
      <c r="R39">
        <v>7</v>
      </c>
      <c r="S39" s="5">
        <v>1</v>
      </c>
      <c r="T39" t="s">
        <v>58</v>
      </c>
      <c r="U39" t="s">
        <v>52</v>
      </c>
      <c r="V39">
        <v>1</v>
      </c>
      <c r="W39" t="s">
        <v>52</v>
      </c>
      <c r="X39">
        <v>2</v>
      </c>
      <c r="AB39" t="s">
        <v>72</v>
      </c>
      <c r="AD39" t="s">
        <v>73</v>
      </c>
      <c r="AE39" t="s">
        <v>53</v>
      </c>
      <c r="AF39" t="s">
        <v>53</v>
      </c>
      <c r="AG39" t="s">
        <v>52</v>
      </c>
      <c r="AH39">
        <v>2</v>
      </c>
      <c r="AI39" t="s">
        <v>65</v>
      </c>
      <c r="AJ39" t="s">
        <v>52</v>
      </c>
      <c r="AK39" t="s">
        <v>66</v>
      </c>
      <c r="AM39" t="s">
        <v>62</v>
      </c>
      <c r="AN39" t="s">
        <v>53</v>
      </c>
      <c r="AP39">
        <f t="shared" si="0"/>
        <v>0</v>
      </c>
      <c r="AQ39">
        <v>0</v>
      </c>
      <c r="AR39">
        <v>0</v>
      </c>
      <c r="AS39">
        <v>10000</v>
      </c>
      <c r="AT39">
        <v>50000</v>
      </c>
      <c r="AU39">
        <v>0</v>
      </c>
      <c r="AV39">
        <v>0</v>
      </c>
      <c r="AW39">
        <v>0</v>
      </c>
      <c r="AX39">
        <v>60000</v>
      </c>
    </row>
    <row r="40" spans="1:50" x14ac:dyDescent="0.35">
      <c r="A40" s="2" t="s">
        <v>152</v>
      </c>
      <c r="B40">
        <v>3</v>
      </c>
      <c r="C40">
        <v>307</v>
      </c>
      <c r="D40">
        <v>2</v>
      </c>
      <c r="E40" t="s">
        <v>50</v>
      </c>
      <c r="F40">
        <v>44</v>
      </c>
      <c r="G40" t="s">
        <v>72</v>
      </c>
      <c r="I40" t="s">
        <v>73</v>
      </c>
      <c r="J40" t="s">
        <v>52</v>
      </c>
      <c r="K40" t="s">
        <v>52</v>
      </c>
      <c r="L40" t="s">
        <v>52</v>
      </c>
      <c r="M40">
        <v>4</v>
      </c>
      <c r="N40" t="s">
        <v>83</v>
      </c>
      <c r="O40">
        <v>1</v>
      </c>
      <c r="P40" s="6">
        <v>5</v>
      </c>
      <c r="Q40" t="s">
        <v>50</v>
      </c>
      <c r="R40">
        <v>6</v>
      </c>
      <c r="S40" s="5">
        <v>1</v>
      </c>
      <c r="T40" t="s">
        <v>58</v>
      </c>
      <c r="U40" t="s">
        <v>52</v>
      </c>
      <c r="V40">
        <v>1</v>
      </c>
      <c r="W40" t="s">
        <v>52</v>
      </c>
      <c r="X40">
        <v>2</v>
      </c>
      <c r="AB40" t="s">
        <v>72</v>
      </c>
      <c r="AD40" t="s">
        <v>73</v>
      </c>
      <c r="AE40" t="s">
        <v>53</v>
      </c>
      <c r="AF40" t="s">
        <v>53</v>
      </c>
      <c r="AG40" t="s">
        <v>52</v>
      </c>
      <c r="AH40">
        <v>1</v>
      </c>
      <c r="AI40" t="s">
        <v>68</v>
      </c>
      <c r="AJ40" t="s">
        <v>52</v>
      </c>
      <c r="AK40" t="s">
        <v>74</v>
      </c>
      <c r="AM40" t="s">
        <v>62</v>
      </c>
      <c r="AN40" t="s">
        <v>53</v>
      </c>
      <c r="AP40">
        <f t="shared" si="0"/>
        <v>0</v>
      </c>
      <c r="AQ40">
        <v>0</v>
      </c>
      <c r="AR40">
        <v>0</v>
      </c>
      <c r="AS40">
        <v>10000</v>
      </c>
      <c r="AT40">
        <v>20000</v>
      </c>
      <c r="AU40">
        <v>0</v>
      </c>
      <c r="AV40">
        <v>0</v>
      </c>
      <c r="AW40">
        <v>0</v>
      </c>
      <c r="AX40">
        <v>30000</v>
      </c>
    </row>
    <row r="41" spans="1:50" x14ac:dyDescent="0.35">
      <c r="A41" s="2" t="s">
        <v>157</v>
      </c>
      <c r="B41">
        <v>17</v>
      </c>
      <c r="C41">
        <v>1709</v>
      </c>
      <c r="D41">
        <v>2</v>
      </c>
      <c r="E41" t="s">
        <v>50</v>
      </c>
      <c r="F41">
        <v>33</v>
      </c>
      <c r="G41" t="s">
        <v>72</v>
      </c>
      <c r="I41" t="s">
        <v>73</v>
      </c>
      <c r="J41" t="s">
        <v>52</v>
      </c>
      <c r="K41" t="s">
        <v>52</v>
      </c>
      <c r="L41" t="s">
        <v>52</v>
      </c>
      <c r="M41">
        <v>2</v>
      </c>
      <c r="N41" t="s">
        <v>97</v>
      </c>
      <c r="O41">
        <v>2</v>
      </c>
      <c r="P41" s="6">
        <v>3</v>
      </c>
      <c r="Q41" t="s">
        <v>50</v>
      </c>
      <c r="R41">
        <v>7</v>
      </c>
      <c r="S41" s="5">
        <v>1</v>
      </c>
      <c r="T41" t="s">
        <v>58</v>
      </c>
      <c r="U41" t="s">
        <v>52</v>
      </c>
      <c r="V41">
        <v>1</v>
      </c>
      <c r="W41" t="s">
        <v>52</v>
      </c>
      <c r="X41">
        <v>2</v>
      </c>
      <c r="AB41" t="s">
        <v>72</v>
      </c>
      <c r="AD41" t="s">
        <v>73</v>
      </c>
      <c r="AE41" t="s">
        <v>52</v>
      </c>
      <c r="AF41" t="s">
        <v>52</v>
      </c>
      <c r="AG41" t="s">
        <v>52</v>
      </c>
      <c r="AH41">
        <v>3</v>
      </c>
      <c r="AI41" t="s">
        <v>65</v>
      </c>
      <c r="AJ41" t="s">
        <v>52</v>
      </c>
      <c r="AK41" t="s">
        <v>66</v>
      </c>
      <c r="AM41" t="s">
        <v>62</v>
      </c>
      <c r="AN41" t="s">
        <v>53</v>
      </c>
      <c r="AP41">
        <f t="shared" si="0"/>
        <v>0</v>
      </c>
      <c r="AQ41">
        <v>0</v>
      </c>
      <c r="AR41">
        <v>0</v>
      </c>
      <c r="AS41">
        <v>6000</v>
      </c>
      <c r="AT41">
        <v>8000</v>
      </c>
      <c r="AU41">
        <v>252000</v>
      </c>
      <c r="AV41">
        <v>0</v>
      </c>
      <c r="AW41">
        <v>20000</v>
      </c>
      <c r="AX41">
        <v>286000</v>
      </c>
    </row>
    <row r="42" spans="1:50" x14ac:dyDescent="0.35">
      <c r="A42" s="2" t="s">
        <v>159</v>
      </c>
      <c r="B42">
        <v>4</v>
      </c>
      <c r="C42">
        <v>408</v>
      </c>
      <c r="D42">
        <v>2</v>
      </c>
      <c r="E42" t="s">
        <v>50</v>
      </c>
      <c r="F42">
        <v>52</v>
      </c>
      <c r="G42" t="s">
        <v>72</v>
      </c>
      <c r="I42" t="s">
        <v>73</v>
      </c>
      <c r="J42" t="s">
        <v>52</v>
      </c>
      <c r="K42" t="s">
        <v>52</v>
      </c>
      <c r="L42" t="s">
        <v>52</v>
      </c>
      <c r="M42">
        <v>7</v>
      </c>
      <c r="N42" t="s">
        <v>86</v>
      </c>
      <c r="O42">
        <v>2</v>
      </c>
      <c r="P42" s="6">
        <v>3</v>
      </c>
      <c r="Q42" t="s">
        <v>56</v>
      </c>
      <c r="R42">
        <v>17</v>
      </c>
      <c r="S42" s="5">
        <v>1</v>
      </c>
      <c r="T42" t="s">
        <v>58</v>
      </c>
      <c r="U42" t="s">
        <v>52</v>
      </c>
      <c r="V42">
        <v>1</v>
      </c>
      <c r="W42" t="s">
        <v>52</v>
      </c>
      <c r="X42">
        <v>2</v>
      </c>
      <c r="Y42" t="s">
        <v>59</v>
      </c>
      <c r="AB42" t="s">
        <v>72</v>
      </c>
      <c r="AD42" t="s">
        <v>52</v>
      </c>
      <c r="AE42" t="s">
        <v>52</v>
      </c>
      <c r="AF42" t="s">
        <v>52</v>
      </c>
      <c r="AG42" t="s">
        <v>52</v>
      </c>
      <c r="AH42">
        <v>12</v>
      </c>
      <c r="AI42" t="s">
        <v>76</v>
      </c>
      <c r="AJ42" t="s">
        <v>52</v>
      </c>
      <c r="AK42" t="s">
        <v>95</v>
      </c>
      <c r="AM42" t="s">
        <v>96</v>
      </c>
      <c r="AN42" t="s">
        <v>53</v>
      </c>
      <c r="AP42">
        <f t="shared" si="0"/>
        <v>0</v>
      </c>
      <c r="AQ42">
        <v>1600000</v>
      </c>
      <c r="AR42">
        <v>480000</v>
      </c>
      <c r="AS42">
        <v>120000</v>
      </c>
      <c r="AT42">
        <v>100000</v>
      </c>
      <c r="AU42">
        <v>260000</v>
      </c>
      <c r="AV42">
        <v>0</v>
      </c>
      <c r="AW42">
        <v>0</v>
      </c>
      <c r="AX42">
        <v>2560000</v>
      </c>
    </row>
    <row r="43" spans="1:50" x14ac:dyDescent="0.35">
      <c r="A43" s="2" t="s">
        <v>159</v>
      </c>
      <c r="B43">
        <v>4</v>
      </c>
      <c r="C43">
        <v>408</v>
      </c>
      <c r="D43">
        <v>2</v>
      </c>
      <c r="E43" t="s">
        <v>50</v>
      </c>
      <c r="F43">
        <v>52</v>
      </c>
      <c r="G43" t="s">
        <v>72</v>
      </c>
      <c r="I43" t="s">
        <v>73</v>
      </c>
      <c r="J43" t="s">
        <v>52</v>
      </c>
      <c r="K43" t="s">
        <v>52</v>
      </c>
      <c r="L43" t="s">
        <v>52</v>
      </c>
      <c r="M43">
        <v>7</v>
      </c>
      <c r="N43" t="s">
        <v>86</v>
      </c>
      <c r="O43">
        <v>2</v>
      </c>
      <c r="P43" s="6">
        <v>4</v>
      </c>
      <c r="Q43" t="s">
        <v>50</v>
      </c>
      <c r="R43">
        <v>15</v>
      </c>
      <c r="S43" s="5">
        <v>1</v>
      </c>
      <c r="T43" t="s">
        <v>58</v>
      </c>
      <c r="U43" t="s">
        <v>52</v>
      </c>
      <c r="V43">
        <v>1</v>
      </c>
      <c r="W43" t="s">
        <v>52</v>
      </c>
      <c r="X43">
        <v>2</v>
      </c>
      <c r="Y43" t="s">
        <v>59</v>
      </c>
      <c r="AB43" t="s">
        <v>72</v>
      </c>
      <c r="AD43" t="s">
        <v>73</v>
      </c>
      <c r="AE43" t="s">
        <v>52</v>
      </c>
      <c r="AF43" t="s">
        <v>52</v>
      </c>
      <c r="AG43" t="s">
        <v>52</v>
      </c>
      <c r="AH43">
        <v>8</v>
      </c>
      <c r="AI43" t="s">
        <v>60</v>
      </c>
      <c r="AJ43" t="s">
        <v>52</v>
      </c>
      <c r="AK43" t="s">
        <v>61</v>
      </c>
      <c r="AM43" t="s">
        <v>62</v>
      </c>
      <c r="AN43" t="s">
        <v>53</v>
      </c>
      <c r="AP43">
        <f t="shared" si="0"/>
        <v>0</v>
      </c>
      <c r="AQ43">
        <v>0</v>
      </c>
      <c r="AR43">
        <v>0</v>
      </c>
      <c r="AS43">
        <v>20000</v>
      </c>
      <c r="AT43">
        <v>150000</v>
      </c>
      <c r="AU43">
        <v>0</v>
      </c>
      <c r="AV43">
        <v>0</v>
      </c>
      <c r="AW43">
        <v>0</v>
      </c>
      <c r="AX43">
        <v>170000</v>
      </c>
    </row>
    <row r="44" spans="1:50" x14ac:dyDescent="0.35">
      <c r="A44" s="2" t="s">
        <v>159</v>
      </c>
      <c r="B44">
        <v>4</v>
      </c>
      <c r="C44">
        <v>408</v>
      </c>
      <c r="D44">
        <v>2</v>
      </c>
      <c r="E44" t="s">
        <v>50</v>
      </c>
      <c r="F44">
        <v>52</v>
      </c>
      <c r="G44" t="s">
        <v>72</v>
      </c>
      <c r="I44" t="s">
        <v>73</v>
      </c>
      <c r="J44" t="s">
        <v>52</v>
      </c>
      <c r="K44" t="s">
        <v>52</v>
      </c>
      <c r="L44" t="s">
        <v>52</v>
      </c>
      <c r="M44">
        <v>7</v>
      </c>
      <c r="N44" t="s">
        <v>86</v>
      </c>
      <c r="O44">
        <v>2</v>
      </c>
      <c r="P44" s="6">
        <v>5</v>
      </c>
      <c r="Q44" t="s">
        <v>56</v>
      </c>
      <c r="R44">
        <v>13</v>
      </c>
      <c r="S44" s="5">
        <v>1</v>
      </c>
      <c r="T44" t="s">
        <v>58</v>
      </c>
      <c r="U44" t="s">
        <v>52</v>
      </c>
      <c r="V44">
        <v>1</v>
      </c>
      <c r="W44" t="s">
        <v>52</v>
      </c>
      <c r="X44">
        <v>2</v>
      </c>
      <c r="Y44" t="s">
        <v>59</v>
      </c>
      <c r="AB44" t="s">
        <v>72</v>
      </c>
      <c r="AD44" t="s">
        <v>73</v>
      </c>
      <c r="AE44" t="s">
        <v>52</v>
      </c>
      <c r="AF44" t="s">
        <v>52</v>
      </c>
      <c r="AG44" t="s">
        <v>52</v>
      </c>
      <c r="AH44">
        <v>8</v>
      </c>
      <c r="AI44" t="s">
        <v>60</v>
      </c>
      <c r="AJ44" t="s">
        <v>52</v>
      </c>
      <c r="AK44" t="s">
        <v>61</v>
      </c>
      <c r="AM44" t="s">
        <v>62</v>
      </c>
      <c r="AN44" t="s">
        <v>53</v>
      </c>
      <c r="AP44">
        <f t="shared" si="0"/>
        <v>0</v>
      </c>
      <c r="AQ44">
        <v>0</v>
      </c>
      <c r="AR44">
        <v>0</v>
      </c>
      <c r="AS44">
        <v>15000</v>
      </c>
      <c r="AT44">
        <v>100000</v>
      </c>
      <c r="AU44">
        <v>0</v>
      </c>
      <c r="AV44">
        <v>0</v>
      </c>
      <c r="AW44">
        <v>0</v>
      </c>
      <c r="AX44">
        <v>115000</v>
      </c>
    </row>
    <row r="45" spans="1:50" x14ac:dyDescent="0.35">
      <c r="A45" s="2" t="s">
        <v>159</v>
      </c>
      <c r="B45">
        <v>4</v>
      </c>
      <c r="C45">
        <v>408</v>
      </c>
      <c r="D45">
        <v>2</v>
      </c>
      <c r="E45" t="s">
        <v>50</v>
      </c>
      <c r="F45">
        <v>52</v>
      </c>
      <c r="G45" t="s">
        <v>72</v>
      </c>
      <c r="I45" t="s">
        <v>73</v>
      </c>
      <c r="J45" t="s">
        <v>52</v>
      </c>
      <c r="K45" t="s">
        <v>52</v>
      </c>
      <c r="L45" t="s">
        <v>52</v>
      </c>
      <c r="M45">
        <v>7</v>
      </c>
      <c r="N45" t="s">
        <v>86</v>
      </c>
      <c r="O45">
        <v>2</v>
      </c>
      <c r="P45" s="6">
        <v>6</v>
      </c>
      <c r="Q45" t="s">
        <v>56</v>
      </c>
      <c r="R45">
        <v>10</v>
      </c>
      <c r="S45" s="5">
        <v>1</v>
      </c>
      <c r="T45" t="s">
        <v>58</v>
      </c>
      <c r="U45" t="s">
        <v>52</v>
      </c>
      <c r="V45">
        <v>1</v>
      </c>
      <c r="W45" t="s">
        <v>52</v>
      </c>
      <c r="X45">
        <v>2</v>
      </c>
      <c r="AB45" t="s">
        <v>72</v>
      </c>
      <c r="AD45" t="s">
        <v>73</v>
      </c>
      <c r="AE45" t="s">
        <v>52</v>
      </c>
      <c r="AF45" t="s">
        <v>52</v>
      </c>
      <c r="AG45" t="s">
        <v>52</v>
      </c>
      <c r="AH45">
        <v>5</v>
      </c>
      <c r="AI45" t="s">
        <v>78</v>
      </c>
      <c r="AJ45" t="s">
        <v>52</v>
      </c>
      <c r="AK45" t="s">
        <v>88</v>
      </c>
      <c r="AM45" t="s">
        <v>62</v>
      </c>
      <c r="AN45" t="s">
        <v>53</v>
      </c>
      <c r="AP45">
        <f t="shared" si="0"/>
        <v>0</v>
      </c>
      <c r="AQ45">
        <v>0</v>
      </c>
      <c r="AR45">
        <v>0</v>
      </c>
      <c r="AS45">
        <v>13000</v>
      </c>
      <c r="AT45">
        <v>45000</v>
      </c>
      <c r="AU45">
        <v>0</v>
      </c>
      <c r="AV45">
        <v>0</v>
      </c>
      <c r="AW45">
        <v>0</v>
      </c>
      <c r="AX45">
        <v>58000</v>
      </c>
    </row>
    <row r="46" spans="1:50" x14ac:dyDescent="0.35">
      <c r="A46" s="2" t="s">
        <v>163</v>
      </c>
      <c r="B46">
        <v>6</v>
      </c>
      <c r="C46">
        <v>603</v>
      </c>
      <c r="D46">
        <v>1</v>
      </c>
      <c r="E46" t="s">
        <v>50</v>
      </c>
      <c r="F46">
        <v>40</v>
      </c>
      <c r="G46" t="s">
        <v>72</v>
      </c>
      <c r="I46" t="s">
        <v>52</v>
      </c>
      <c r="J46" t="s">
        <v>52</v>
      </c>
      <c r="K46" t="s">
        <v>52</v>
      </c>
      <c r="L46" t="s">
        <v>52</v>
      </c>
      <c r="M46">
        <v>9</v>
      </c>
      <c r="N46" t="s">
        <v>100</v>
      </c>
      <c r="O46">
        <v>2</v>
      </c>
      <c r="P46" s="6">
        <v>4</v>
      </c>
      <c r="Q46" t="s">
        <v>56</v>
      </c>
      <c r="R46">
        <v>17</v>
      </c>
      <c r="S46" s="5">
        <v>1</v>
      </c>
      <c r="T46" t="s">
        <v>58</v>
      </c>
      <c r="U46" t="s">
        <v>52</v>
      </c>
      <c r="V46">
        <v>1</v>
      </c>
      <c r="W46" t="s">
        <v>52</v>
      </c>
      <c r="X46">
        <v>2</v>
      </c>
      <c r="Y46" t="s">
        <v>59</v>
      </c>
      <c r="AB46" t="s">
        <v>72</v>
      </c>
      <c r="AD46" t="s">
        <v>73</v>
      </c>
      <c r="AE46" t="s">
        <v>52</v>
      </c>
      <c r="AF46" t="s">
        <v>52</v>
      </c>
      <c r="AG46" t="s">
        <v>52</v>
      </c>
      <c r="AH46">
        <v>2</v>
      </c>
      <c r="AI46" t="s">
        <v>107</v>
      </c>
      <c r="AJ46" t="s">
        <v>53</v>
      </c>
      <c r="AO46" t="s">
        <v>164</v>
      </c>
      <c r="AP46">
        <f t="shared" si="0"/>
        <v>0</v>
      </c>
    </row>
    <row r="47" spans="1:50" x14ac:dyDescent="0.35">
      <c r="A47" s="2" t="s">
        <v>163</v>
      </c>
      <c r="B47">
        <v>6</v>
      </c>
      <c r="C47">
        <v>603</v>
      </c>
      <c r="D47">
        <v>1</v>
      </c>
      <c r="E47" t="s">
        <v>50</v>
      </c>
      <c r="F47">
        <v>40</v>
      </c>
      <c r="G47" t="s">
        <v>72</v>
      </c>
      <c r="I47" t="s">
        <v>52</v>
      </c>
      <c r="J47" t="s">
        <v>52</v>
      </c>
      <c r="K47" t="s">
        <v>52</v>
      </c>
      <c r="L47" t="s">
        <v>52</v>
      </c>
      <c r="M47">
        <v>9</v>
      </c>
      <c r="N47" t="s">
        <v>100</v>
      </c>
      <c r="O47">
        <v>2</v>
      </c>
      <c r="P47" s="6">
        <v>5</v>
      </c>
      <c r="Q47" t="s">
        <v>56</v>
      </c>
      <c r="R47">
        <v>14</v>
      </c>
      <c r="S47" s="5">
        <v>1</v>
      </c>
      <c r="T47" t="s">
        <v>58</v>
      </c>
      <c r="U47" t="s">
        <v>52</v>
      </c>
      <c r="V47">
        <v>1</v>
      </c>
      <c r="W47" t="s">
        <v>52</v>
      </c>
      <c r="X47">
        <v>2</v>
      </c>
      <c r="Y47" t="s">
        <v>59</v>
      </c>
      <c r="AB47" t="s">
        <v>72</v>
      </c>
      <c r="AD47" t="s">
        <v>73</v>
      </c>
      <c r="AE47" t="s">
        <v>52</v>
      </c>
      <c r="AF47" t="s">
        <v>52</v>
      </c>
      <c r="AG47" t="s">
        <v>52</v>
      </c>
      <c r="AH47">
        <v>8</v>
      </c>
      <c r="AI47" t="s">
        <v>60</v>
      </c>
      <c r="AJ47" t="s">
        <v>52</v>
      </c>
      <c r="AK47" t="s">
        <v>87</v>
      </c>
      <c r="AM47" t="s">
        <v>62</v>
      </c>
      <c r="AN47" t="s">
        <v>53</v>
      </c>
      <c r="AP47">
        <f t="shared" si="0"/>
        <v>0</v>
      </c>
      <c r="AQ47">
        <v>0</v>
      </c>
      <c r="AR47">
        <v>40000</v>
      </c>
      <c r="AS47">
        <v>30000</v>
      </c>
      <c r="AT47">
        <v>15000</v>
      </c>
      <c r="AU47">
        <v>0</v>
      </c>
      <c r="AV47">
        <v>0</v>
      </c>
      <c r="AW47">
        <v>10000</v>
      </c>
      <c r="AX47">
        <v>95000</v>
      </c>
    </row>
    <row r="48" spans="1:50" x14ac:dyDescent="0.35">
      <c r="A48" s="2" t="s">
        <v>163</v>
      </c>
      <c r="B48">
        <v>6</v>
      </c>
      <c r="C48">
        <v>603</v>
      </c>
      <c r="D48">
        <v>1</v>
      </c>
      <c r="E48" t="s">
        <v>50</v>
      </c>
      <c r="F48">
        <v>40</v>
      </c>
      <c r="G48" t="s">
        <v>72</v>
      </c>
      <c r="I48" t="s">
        <v>52</v>
      </c>
      <c r="J48" t="s">
        <v>52</v>
      </c>
      <c r="K48" t="s">
        <v>52</v>
      </c>
      <c r="L48" t="s">
        <v>52</v>
      </c>
      <c r="M48">
        <v>9</v>
      </c>
      <c r="N48" t="s">
        <v>100</v>
      </c>
      <c r="O48">
        <v>1</v>
      </c>
      <c r="P48" s="6">
        <v>6</v>
      </c>
      <c r="Q48" t="s">
        <v>50</v>
      </c>
      <c r="R48">
        <v>11</v>
      </c>
      <c r="S48" s="5">
        <v>1</v>
      </c>
      <c r="T48" t="s">
        <v>58</v>
      </c>
      <c r="U48" t="s">
        <v>52</v>
      </c>
      <c r="V48">
        <v>1</v>
      </c>
      <c r="W48" t="s">
        <v>52</v>
      </c>
      <c r="X48">
        <v>2</v>
      </c>
      <c r="AB48" t="s">
        <v>72</v>
      </c>
      <c r="AD48" t="s">
        <v>73</v>
      </c>
      <c r="AE48" t="s">
        <v>52</v>
      </c>
      <c r="AF48" t="s">
        <v>53</v>
      </c>
      <c r="AG48" t="s">
        <v>52</v>
      </c>
      <c r="AH48">
        <v>5</v>
      </c>
      <c r="AI48" t="s">
        <v>78</v>
      </c>
      <c r="AJ48" t="s">
        <v>52</v>
      </c>
      <c r="AK48" t="s">
        <v>84</v>
      </c>
      <c r="AM48" t="s">
        <v>62</v>
      </c>
      <c r="AN48" t="s">
        <v>53</v>
      </c>
      <c r="AP48">
        <f t="shared" si="0"/>
        <v>0</v>
      </c>
      <c r="AQ48">
        <v>400000</v>
      </c>
      <c r="AR48">
        <v>150000</v>
      </c>
      <c r="AS48">
        <v>10000</v>
      </c>
      <c r="AT48">
        <v>7000</v>
      </c>
      <c r="AU48">
        <v>0</v>
      </c>
      <c r="AV48">
        <v>0</v>
      </c>
      <c r="AW48">
        <v>5000</v>
      </c>
      <c r="AX48">
        <v>572000</v>
      </c>
    </row>
    <row r="49" spans="1:50" x14ac:dyDescent="0.35">
      <c r="A49" s="2" t="s">
        <v>175</v>
      </c>
      <c r="B49">
        <v>6</v>
      </c>
      <c r="C49">
        <v>603</v>
      </c>
      <c r="D49">
        <v>1</v>
      </c>
      <c r="E49" t="s">
        <v>50</v>
      </c>
      <c r="F49">
        <v>51</v>
      </c>
      <c r="G49" t="s">
        <v>72</v>
      </c>
      <c r="I49" t="s">
        <v>73</v>
      </c>
      <c r="J49" t="s">
        <v>52</v>
      </c>
      <c r="K49" t="s">
        <v>52</v>
      </c>
      <c r="L49" t="s">
        <v>52</v>
      </c>
      <c r="M49">
        <v>3</v>
      </c>
      <c r="N49" t="s">
        <v>63</v>
      </c>
      <c r="O49">
        <v>2</v>
      </c>
      <c r="P49" s="6">
        <v>4</v>
      </c>
      <c r="Q49" t="s">
        <v>50</v>
      </c>
      <c r="R49">
        <v>11</v>
      </c>
      <c r="S49" s="5">
        <v>1</v>
      </c>
      <c r="T49" t="s">
        <v>58</v>
      </c>
      <c r="U49" t="s">
        <v>52</v>
      </c>
      <c r="V49">
        <v>1</v>
      </c>
      <c r="W49" t="s">
        <v>52</v>
      </c>
      <c r="X49">
        <v>2</v>
      </c>
      <c r="AB49" t="s">
        <v>72</v>
      </c>
      <c r="AD49" t="s">
        <v>73</v>
      </c>
      <c r="AE49" t="s">
        <v>52</v>
      </c>
      <c r="AF49" t="s">
        <v>53</v>
      </c>
      <c r="AG49" t="s">
        <v>52</v>
      </c>
      <c r="AH49">
        <v>3</v>
      </c>
      <c r="AI49" t="s">
        <v>97</v>
      </c>
      <c r="AJ49" t="s">
        <v>52</v>
      </c>
      <c r="AK49" t="s">
        <v>98</v>
      </c>
      <c r="AM49" t="s">
        <v>62</v>
      </c>
      <c r="AN49" t="s">
        <v>53</v>
      </c>
      <c r="AP49">
        <f t="shared" si="0"/>
        <v>0</v>
      </c>
      <c r="AQ49">
        <v>0</v>
      </c>
      <c r="AR49">
        <v>0</v>
      </c>
      <c r="AS49">
        <v>6000</v>
      </c>
      <c r="AT49">
        <v>3000</v>
      </c>
      <c r="AU49">
        <v>0</v>
      </c>
      <c r="AV49">
        <v>0</v>
      </c>
      <c r="AW49">
        <v>2000</v>
      </c>
      <c r="AX49">
        <v>11000</v>
      </c>
    </row>
    <row r="50" spans="1:50" x14ac:dyDescent="0.35">
      <c r="A50" s="2" t="s">
        <v>177</v>
      </c>
      <c r="B50">
        <v>5</v>
      </c>
      <c r="C50">
        <v>505</v>
      </c>
      <c r="D50">
        <v>2</v>
      </c>
      <c r="E50" t="s">
        <v>50</v>
      </c>
      <c r="F50">
        <v>49</v>
      </c>
      <c r="G50" t="s">
        <v>72</v>
      </c>
      <c r="I50" t="s">
        <v>73</v>
      </c>
      <c r="J50" t="s">
        <v>52</v>
      </c>
      <c r="K50" t="s">
        <v>52</v>
      </c>
      <c r="L50" t="s">
        <v>52</v>
      </c>
      <c r="M50">
        <v>7</v>
      </c>
      <c r="N50" t="s">
        <v>86</v>
      </c>
      <c r="O50">
        <v>1</v>
      </c>
      <c r="P50" s="6">
        <v>4</v>
      </c>
      <c r="Q50" t="s">
        <v>50</v>
      </c>
      <c r="R50">
        <v>16</v>
      </c>
      <c r="S50" s="5">
        <v>1</v>
      </c>
      <c r="T50" t="s">
        <v>58</v>
      </c>
      <c r="U50" t="s">
        <v>52</v>
      </c>
      <c r="V50">
        <v>1</v>
      </c>
      <c r="W50" t="s">
        <v>52</v>
      </c>
      <c r="X50">
        <v>2</v>
      </c>
      <c r="Y50" t="s">
        <v>59</v>
      </c>
      <c r="AB50" t="s">
        <v>72</v>
      </c>
      <c r="AD50" t="s">
        <v>73</v>
      </c>
      <c r="AE50" t="s">
        <v>52</v>
      </c>
      <c r="AF50" t="s">
        <v>52</v>
      </c>
      <c r="AG50" t="s">
        <v>52</v>
      </c>
      <c r="AH50">
        <v>12</v>
      </c>
      <c r="AI50" t="s">
        <v>94</v>
      </c>
      <c r="AJ50" t="s">
        <v>52</v>
      </c>
      <c r="AK50" t="s">
        <v>108</v>
      </c>
      <c r="AM50" t="s">
        <v>62</v>
      </c>
      <c r="AN50" t="s">
        <v>52</v>
      </c>
      <c r="AP50">
        <f t="shared" si="0"/>
        <v>0</v>
      </c>
      <c r="AQ50">
        <v>0</v>
      </c>
      <c r="AR50">
        <v>800000</v>
      </c>
      <c r="AS50">
        <v>120000</v>
      </c>
      <c r="AT50">
        <v>350000</v>
      </c>
      <c r="AU50">
        <v>1200000</v>
      </c>
      <c r="AV50">
        <v>0</v>
      </c>
      <c r="AW50">
        <v>150000</v>
      </c>
      <c r="AX50">
        <v>2620000</v>
      </c>
    </row>
    <row r="51" spans="1:50" x14ac:dyDescent="0.35">
      <c r="A51" s="2" t="s">
        <v>177</v>
      </c>
      <c r="B51">
        <v>5</v>
      </c>
      <c r="C51">
        <v>505</v>
      </c>
      <c r="D51">
        <v>2</v>
      </c>
      <c r="E51" t="s">
        <v>50</v>
      </c>
      <c r="F51">
        <v>49</v>
      </c>
      <c r="G51" t="s">
        <v>72</v>
      </c>
      <c r="I51" t="s">
        <v>73</v>
      </c>
      <c r="J51" t="s">
        <v>52</v>
      </c>
      <c r="K51" t="s">
        <v>52</v>
      </c>
      <c r="L51" t="s">
        <v>52</v>
      </c>
      <c r="M51">
        <v>7</v>
      </c>
      <c r="N51" t="s">
        <v>86</v>
      </c>
      <c r="O51">
        <v>4</v>
      </c>
      <c r="P51" s="6">
        <v>5</v>
      </c>
      <c r="Q51" t="s">
        <v>56</v>
      </c>
      <c r="R51">
        <v>9</v>
      </c>
      <c r="S51" s="5">
        <v>1</v>
      </c>
      <c r="T51" t="s">
        <v>58</v>
      </c>
      <c r="U51" t="s">
        <v>52</v>
      </c>
      <c r="V51">
        <v>1</v>
      </c>
      <c r="W51" t="s">
        <v>52</v>
      </c>
      <c r="X51">
        <v>2</v>
      </c>
      <c r="AB51" t="s">
        <v>72</v>
      </c>
      <c r="AD51" t="s">
        <v>73</v>
      </c>
      <c r="AE51" t="s">
        <v>52</v>
      </c>
      <c r="AF51" t="s">
        <v>52</v>
      </c>
      <c r="AG51" t="s">
        <v>52</v>
      </c>
      <c r="AH51">
        <v>5</v>
      </c>
      <c r="AI51" t="s">
        <v>83</v>
      </c>
      <c r="AJ51" t="s">
        <v>52</v>
      </c>
      <c r="AK51" t="s">
        <v>84</v>
      </c>
      <c r="AM51" t="s">
        <v>62</v>
      </c>
      <c r="AN51" t="s">
        <v>53</v>
      </c>
      <c r="AP51">
        <f t="shared" si="0"/>
        <v>0</v>
      </c>
      <c r="AQ51">
        <v>0</v>
      </c>
      <c r="AR51">
        <v>1000000</v>
      </c>
      <c r="AS51">
        <v>70000</v>
      </c>
      <c r="AT51">
        <v>120000</v>
      </c>
      <c r="AU51">
        <v>1800000</v>
      </c>
      <c r="AV51">
        <v>80000</v>
      </c>
      <c r="AW51">
        <v>40000</v>
      </c>
      <c r="AX51">
        <v>3110000</v>
      </c>
    </row>
    <row r="52" spans="1:50" x14ac:dyDescent="0.35">
      <c r="A52" s="2" t="s">
        <v>180</v>
      </c>
      <c r="B52">
        <v>8</v>
      </c>
      <c r="C52">
        <v>810</v>
      </c>
      <c r="D52">
        <v>2</v>
      </c>
      <c r="E52" t="s">
        <v>50</v>
      </c>
      <c r="F52">
        <v>37</v>
      </c>
      <c r="G52" t="s">
        <v>72</v>
      </c>
      <c r="I52" t="s">
        <v>73</v>
      </c>
      <c r="J52" t="s">
        <v>52</v>
      </c>
      <c r="K52" t="s">
        <v>52</v>
      </c>
      <c r="L52" t="s">
        <v>52</v>
      </c>
      <c r="M52">
        <v>4</v>
      </c>
      <c r="N52" t="s">
        <v>83</v>
      </c>
      <c r="O52">
        <v>4</v>
      </c>
      <c r="P52" s="6">
        <v>3</v>
      </c>
      <c r="Q52" t="s">
        <v>50</v>
      </c>
      <c r="R52">
        <v>9</v>
      </c>
      <c r="S52" s="5">
        <v>1</v>
      </c>
      <c r="T52" t="s">
        <v>58</v>
      </c>
      <c r="U52" t="s">
        <v>52</v>
      </c>
      <c r="V52">
        <v>1</v>
      </c>
      <c r="W52" t="s">
        <v>52</v>
      </c>
      <c r="X52">
        <v>2</v>
      </c>
      <c r="AB52" t="s">
        <v>72</v>
      </c>
      <c r="AD52" t="s">
        <v>73</v>
      </c>
      <c r="AE52" t="s">
        <v>52</v>
      </c>
      <c r="AF52" t="s">
        <v>52</v>
      </c>
      <c r="AG52" t="s">
        <v>52</v>
      </c>
      <c r="AH52">
        <v>4</v>
      </c>
      <c r="AI52" t="s">
        <v>63</v>
      </c>
      <c r="AJ52" t="s">
        <v>52</v>
      </c>
      <c r="AK52" t="s">
        <v>64</v>
      </c>
      <c r="AM52" t="s">
        <v>62</v>
      </c>
      <c r="AN52" t="s">
        <v>53</v>
      </c>
      <c r="AP52">
        <f t="shared" si="0"/>
        <v>0</v>
      </c>
    </row>
    <row r="53" spans="1:50" x14ac:dyDescent="0.35">
      <c r="A53" s="2" t="s">
        <v>182</v>
      </c>
      <c r="B53">
        <v>8</v>
      </c>
      <c r="C53">
        <v>801</v>
      </c>
      <c r="D53">
        <v>2</v>
      </c>
      <c r="E53" t="s">
        <v>50</v>
      </c>
      <c r="F53">
        <v>27</v>
      </c>
      <c r="G53" t="s">
        <v>72</v>
      </c>
      <c r="I53" t="s">
        <v>73</v>
      </c>
      <c r="J53" t="s">
        <v>52</v>
      </c>
      <c r="K53" t="s">
        <v>52</v>
      </c>
      <c r="L53" t="s">
        <v>52</v>
      </c>
      <c r="M53">
        <v>9</v>
      </c>
      <c r="N53" t="s">
        <v>100</v>
      </c>
      <c r="O53">
        <v>3</v>
      </c>
      <c r="P53" s="6">
        <v>4</v>
      </c>
      <c r="Q53" t="s">
        <v>50</v>
      </c>
      <c r="R53">
        <v>6</v>
      </c>
      <c r="S53" s="5">
        <v>1</v>
      </c>
      <c r="T53" t="s">
        <v>58</v>
      </c>
      <c r="U53" t="s">
        <v>52</v>
      </c>
      <c r="V53">
        <v>1</v>
      </c>
      <c r="W53" t="s">
        <v>52</v>
      </c>
      <c r="X53">
        <v>2</v>
      </c>
      <c r="AB53" t="s">
        <v>72</v>
      </c>
      <c r="AD53" t="s">
        <v>73</v>
      </c>
      <c r="AE53" t="s">
        <v>53</v>
      </c>
      <c r="AF53" t="s">
        <v>53</v>
      </c>
      <c r="AG53" t="s">
        <v>52</v>
      </c>
      <c r="AH53">
        <v>1</v>
      </c>
      <c r="AI53" t="s">
        <v>68</v>
      </c>
      <c r="AJ53" t="s">
        <v>52</v>
      </c>
      <c r="AK53" t="s">
        <v>74</v>
      </c>
      <c r="AM53" t="s">
        <v>62</v>
      </c>
      <c r="AN53" t="s">
        <v>53</v>
      </c>
      <c r="AP53">
        <f t="shared" si="0"/>
        <v>0</v>
      </c>
      <c r="AQ53">
        <v>0</v>
      </c>
      <c r="AR53">
        <v>0</v>
      </c>
      <c r="AS53">
        <v>9000</v>
      </c>
      <c r="AT53">
        <v>2000</v>
      </c>
      <c r="AU53">
        <v>432000</v>
      </c>
      <c r="AV53">
        <v>0</v>
      </c>
      <c r="AW53">
        <v>0</v>
      </c>
      <c r="AX53">
        <v>443000</v>
      </c>
    </row>
    <row r="54" spans="1:50" x14ac:dyDescent="0.35">
      <c r="A54" s="2" t="s">
        <v>183</v>
      </c>
      <c r="B54">
        <v>17</v>
      </c>
      <c r="C54">
        <v>1709</v>
      </c>
      <c r="D54">
        <v>2</v>
      </c>
      <c r="E54" t="s">
        <v>50</v>
      </c>
      <c r="F54">
        <v>73</v>
      </c>
      <c r="G54" t="s">
        <v>72</v>
      </c>
      <c r="I54" t="s">
        <v>73</v>
      </c>
      <c r="J54" t="s">
        <v>53</v>
      </c>
      <c r="K54" t="s">
        <v>53</v>
      </c>
      <c r="L54" t="s">
        <v>53</v>
      </c>
      <c r="M54">
        <v>0</v>
      </c>
      <c r="O54">
        <v>3</v>
      </c>
      <c r="P54" s="6">
        <v>4</v>
      </c>
      <c r="Q54" t="s">
        <v>50</v>
      </c>
      <c r="R54">
        <v>17</v>
      </c>
      <c r="S54" s="5">
        <v>1</v>
      </c>
      <c r="T54" t="s">
        <v>58</v>
      </c>
      <c r="U54" t="s">
        <v>52</v>
      </c>
      <c r="V54">
        <v>1</v>
      </c>
      <c r="W54" t="s">
        <v>52</v>
      </c>
      <c r="X54">
        <v>2</v>
      </c>
      <c r="Y54" t="s">
        <v>59</v>
      </c>
      <c r="AB54" t="s">
        <v>72</v>
      </c>
      <c r="AD54" t="s">
        <v>73</v>
      </c>
      <c r="AE54" t="s">
        <v>52</v>
      </c>
      <c r="AF54" t="s">
        <v>52</v>
      </c>
      <c r="AG54" t="s">
        <v>52</v>
      </c>
      <c r="AH54">
        <v>8</v>
      </c>
      <c r="AI54" t="s">
        <v>60</v>
      </c>
      <c r="AJ54" t="s">
        <v>52</v>
      </c>
      <c r="AK54" t="s">
        <v>61</v>
      </c>
      <c r="AM54" t="s">
        <v>62</v>
      </c>
      <c r="AN54" t="s">
        <v>53</v>
      </c>
      <c r="AP54">
        <f t="shared" si="0"/>
        <v>0</v>
      </c>
      <c r="AQ54">
        <v>0</v>
      </c>
      <c r="AR54">
        <v>0</v>
      </c>
      <c r="AS54">
        <v>22000</v>
      </c>
      <c r="AT54">
        <v>30000</v>
      </c>
      <c r="AU54">
        <v>0</v>
      </c>
      <c r="AV54">
        <v>0</v>
      </c>
      <c r="AW54">
        <v>0</v>
      </c>
      <c r="AX54">
        <v>52000</v>
      </c>
    </row>
    <row r="55" spans="1:50" x14ac:dyDescent="0.35">
      <c r="A55" s="2" t="s">
        <v>186</v>
      </c>
      <c r="B55">
        <v>18</v>
      </c>
      <c r="C55">
        <v>1802</v>
      </c>
      <c r="D55">
        <v>1</v>
      </c>
      <c r="E55" t="s">
        <v>50</v>
      </c>
      <c r="F55">
        <v>41</v>
      </c>
      <c r="G55" t="s">
        <v>72</v>
      </c>
      <c r="I55" t="s">
        <v>73</v>
      </c>
      <c r="J55" t="s">
        <v>52</v>
      </c>
      <c r="K55" t="s">
        <v>52</v>
      </c>
      <c r="L55" t="s">
        <v>52</v>
      </c>
      <c r="M55">
        <v>8</v>
      </c>
      <c r="N55" t="s">
        <v>60</v>
      </c>
      <c r="O55">
        <v>1</v>
      </c>
      <c r="P55" s="6">
        <v>3</v>
      </c>
      <c r="Q55" t="s">
        <v>50</v>
      </c>
      <c r="R55">
        <v>14</v>
      </c>
      <c r="S55" s="5">
        <v>1</v>
      </c>
      <c r="T55" t="s">
        <v>58</v>
      </c>
      <c r="U55" t="s">
        <v>52</v>
      </c>
      <c r="V55">
        <v>1</v>
      </c>
      <c r="W55" t="s">
        <v>52</v>
      </c>
      <c r="X55">
        <v>2</v>
      </c>
      <c r="Y55" t="s">
        <v>59</v>
      </c>
      <c r="AB55" t="s">
        <v>72</v>
      </c>
      <c r="AD55" t="s">
        <v>52</v>
      </c>
      <c r="AE55" t="s">
        <v>52</v>
      </c>
      <c r="AF55" t="s">
        <v>52</v>
      </c>
      <c r="AG55" t="s">
        <v>52</v>
      </c>
      <c r="AH55">
        <v>8</v>
      </c>
      <c r="AI55" t="s">
        <v>86</v>
      </c>
      <c r="AJ55" t="s">
        <v>52</v>
      </c>
      <c r="AK55" t="s">
        <v>87</v>
      </c>
      <c r="AM55" t="s">
        <v>62</v>
      </c>
      <c r="AN55" t="s">
        <v>52</v>
      </c>
      <c r="AP55">
        <f t="shared" si="0"/>
        <v>0</v>
      </c>
      <c r="AQ55">
        <v>0</v>
      </c>
      <c r="AR55">
        <v>120000</v>
      </c>
      <c r="AS55">
        <v>20000</v>
      </c>
      <c r="AT55">
        <v>5000</v>
      </c>
      <c r="AU55">
        <v>0</v>
      </c>
      <c r="AV55">
        <v>50000</v>
      </c>
      <c r="AW55">
        <v>5000</v>
      </c>
      <c r="AX55">
        <v>200000</v>
      </c>
    </row>
    <row r="56" spans="1:50" x14ac:dyDescent="0.35">
      <c r="A56" s="2" t="s">
        <v>186</v>
      </c>
      <c r="B56">
        <v>18</v>
      </c>
      <c r="C56">
        <v>1802</v>
      </c>
      <c r="D56">
        <v>1</v>
      </c>
      <c r="E56" t="s">
        <v>50</v>
      </c>
      <c r="F56">
        <v>41</v>
      </c>
      <c r="G56" t="s">
        <v>72</v>
      </c>
      <c r="I56" t="s">
        <v>73</v>
      </c>
      <c r="J56" t="s">
        <v>52</v>
      </c>
      <c r="K56" t="s">
        <v>52</v>
      </c>
      <c r="L56" t="s">
        <v>52</v>
      </c>
      <c r="M56">
        <v>8</v>
      </c>
      <c r="N56" t="s">
        <v>60</v>
      </c>
      <c r="O56">
        <v>1</v>
      </c>
      <c r="P56" s="6">
        <v>4</v>
      </c>
      <c r="Q56" t="s">
        <v>50</v>
      </c>
      <c r="R56">
        <v>17</v>
      </c>
      <c r="S56" s="5">
        <v>1</v>
      </c>
      <c r="T56" t="s">
        <v>58</v>
      </c>
      <c r="U56" t="s">
        <v>52</v>
      </c>
      <c r="V56">
        <v>1</v>
      </c>
      <c r="W56" t="s">
        <v>52</v>
      </c>
      <c r="X56">
        <v>2</v>
      </c>
      <c r="Y56" t="s">
        <v>59</v>
      </c>
      <c r="AB56" t="s">
        <v>72</v>
      </c>
      <c r="AD56" t="s">
        <v>73</v>
      </c>
      <c r="AE56" t="s">
        <v>52</v>
      </c>
      <c r="AF56" t="s">
        <v>52</v>
      </c>
      <c r="AG56" t="s">
        <v>52</v>
      </c>
      <c r="AH56">
        <v>8</v>
      </c>
      <c r="AI56" t="s">
        <v>60</v>
      </c>
      <c r="AJ56" t="s">
        <v>53</v>
      </c>
      <c r="AO56" t="s">
        <v>164</v>
      </c>
      <c r="AP56">
        <f t="shared" si="0"/>
        <v>0</v>
      </c>
    </row>
    <row r="57" spans="1:50" x14ac:dyDescent="0.35">
      <c r="A57" s="2" t="s">
        <v>186</v>
      </c>
      <c r="B57">
        <v>18</v>
      </c>
      <c r="C57">
        <v>1802</v>
      </c>
      <c r="D57">
        <v>1</v>
      </c>
      <c r="E57" t="s">
        <v>50</v>
      </c>
      <c r="F57">
        <v>41</v>
      </c>
      <c r="G57" t="s">
        <v>72</v>
      </c>
      <c r="I57" t="s">
        <v>73</v>
      </c>
      <c r="J57" t="s">
        <v>52</v>
      </c>
      <c r="K57" t="s">
        <v>52</v>
      </c>
      <c r="L57" t="s">
        <v>52</v>
      </c>
      <c r="M57">
        <v>8</v>
      </c>
      <c r="N57" t="s">
        <v>60</v>
      </c>
      <c r="O57">
        <v>1</v>
      </c>
      <c r="P57" s="6">
        <v>5</v>
      </c>
      <c r="Q57" t="s">
        <v>50</v>
      </c>
      <c r="R57">
        <v>11</v>
      </c>
      <c r="S57" s="5">
        <v>1</v>
      </c>
      <c r="T57" t="s">
        <v>58</v>
      </c>
      <c r="U57" t="s">
        <v>52</v>
      </c>
      <c r="V57">
        <v>1</v>
      </c>
      <c r="W57" t="s">
        <v>52</v>
      </c>
      <c r="X57">
        <v>2</v>
      </c>
      <c r="AB57" t="s">
        <v>72</v>
      </c>
      <c r="AD57" t="s">
        <v>73</v>
      </c>
      <c r="AE57" t="s">
        <v>52</v>
      </c>
      <c r="AF57" t="s">
        <v>52</v>
      </c>
      <c r="AG57" t="s">
        <v>52</v>
      </c>
      <c r="AH57">
        <v>5</v>
      </c>
      <c r="AI57" t="s">
        <v>83</v>
      </c>
      <c r="AJ57" t="s">
        <v>52</v>
      </c>
      <c r="AK57" t="s">
        <v>84</v>
      </c>
      <c r="AM57" t="s">
        <v>62</v>
      </c>
      <c r="AN57" t="s">
        <v>53</v>
      </c>
      <c r="AP57">
        <f t="shared" si="0"/>
        <v>0</v>
      </c>
      <c r="AQ57">
        <v>0</v>
      </c>
      <c r="AR57">
        <v>80000</v>
      </c>
      <c r="AS57">
        <v>10000</v>
      </c>
      <c r="AT57">
        <v>2500</v>
      </c>
      <c r="AU57">
        <v>0</v>
      </c>
      <c r="AV57">
        <v>0</v>
      </c>
      <c r="AW57">
        <v>1000</v>
      </c>
      <c r="AX57">
        <v>93500</v>
      </c>
    </row>
    <row r="58" spans="1:50" x14ac:dyDescent="0.35">
      <c r="A58" s="2" t="s">
        <v>187</v>
      </c>
      <c r="B58">
        <v>21</v>
      </c>
      <c r="C58">
        <v>2110</v>
      </c>
      <c r="D58">
        <v>2</v>
      </c>
      <c r="E58" t="s">
        <v>50</v>
      </c>
      <c r="F58">
        <v>39</v>
      </c>
      <c r="G58" t="s">
        <v>72</v>
      </c>
      <c r="I58" t="s">
        <v>73</v>
      </c>
      <c r="J58" t="s">
        <v>52</v>
      </c>
      <c r="K58" t="s">
        <v>52</v>
      </c>
      <c r="L58" t="s">
        <v>52</v>
      </c>
      <c r="M58">
        <v>7</v>
      </c>
      <c r="N58" t="s">
        <v>86</v>
      </c>
      <c r="O58">
        <v>4</v>
      </c>
      <c r="P58" s="6">
        <v>3</v>
      </c>
      <c r="Q58" t="s">
        <v>50</v>
      </c>
      <c r="R58">
        <v>14</v>
      </c>
      <c r="S58" s="5">
        <v>1</v>
      </c>
      <c r="T58" t="s">
        <v>58</v>
      </c>
      <c r="U58" t="s">
        <v>52</v>
      </c>
      <c r="V58">
        <v>1</v>
      </c>
      <c r="W58" t="s">
        <v>52</v>
      </c>
      <c r="X58">
        <v>2</v>
      </c>
      <c r="Y58" t="s">
        <v>59</v>
      </c>
      <c r="AB58" t="s">
        <v>72</v>
      </c>
      <c r="AD58" t="s">
        <v>73</v>
      </c>
      <c r="AE58" t="s">
        <v>52</v>
      </c>
      <c r="AF58" t="s">
        <v>52</v>
      </c>
      <c r="AG58" t="s">
        <v>52</v>
      </c>
      <c r="AH58">
        <v>7</v>
      </c>
      <c r="AI58" t="s">
        <v>86</v>
      </c>
      <c r="AJ58" t="s">
        <v>52</v>
      </c>
      <c r="AK58" t="s">
        <v>87</v>
      </c>
      <c r="AM58" t="s">
        <v>62</v>
      </c>
      <c r="AN58" t="s">
        <v>52</v>
      </c>
      <c r="AP58">
        <f t="shared" si="0"/>
        <v>0</v>
      </c>
      <c r="AQ58">
        <v>0</v>
      </c>
      <c r="AR58">
        <v>135000</v>
      </c>
      <c r="AS58">
        <v>24000</v>
      </c>
      <c r="AT58">
        <v>7000</v>
      </c>
      <c r="AU58">
        <v>432000</v>
      </c>
      <c r="AV58">
        <v>0</v>
      </c>
      <c r="AW58">
        <v>8000</v>
      </c>
      <c r="AX58">
        <v>606000</v>
      </c>
    </row>
    <row r="59" spans="1:50" x14ac:dyDescent="0.35">
      <c r="A59" s="2" t="s">
        <v>187</v>
      </c>
      <c r="B59">
        <v>21</v>
      </c>
      <c r="C59">
        <v>2110</v>
      </c>
      <c r="D59">
        <v>2</v>
      </c>
      <c r="E59" t="s">
        <v>50</v>
      </c>
      <c r="F59">
        <v>39</v>
      </c>
      <c r="G59" t="s">
        <v>72</v>
      </c>
      <c r="I59" t="s">
        <v>73</v>
      </c>
      <c r="J59" t="s">
        <v>52</v>
      </c>
      <c r="K59" t="s">
        <v>52</v>
      </c>
      <c r="L59" t="s">
        <v>52</v>
      </c>
      <c r="M59">
        <v>7</v>
      </c>
      <c r="N59" t="s">
        <v>86</v>
      </c>
      <c r="O59">
        <v>4</v>
      </c>
      <c r="P59" s="6">
        <v>4</v>
      </c>
      <c r="Q59" t="s">
        <v>50</v>
      </c>
      <c r="R59">
        <v>11</v>
      </c>
      <c r="S59" s="5">
        <v>1</v>
      </c>
      <c r="T59" t="s">
        <v>58</v>
      </c>
      <c r="U59" t="s">
        <v>52</v>
      </c>
      <c r="V59">
        <v>1</v>
      </c>
      <c r="W59" t="s">
        <v>52</v>
      </c>
      <c r="X59">
        <v>2</v>
      </c>
      <c r="AB59" t="s">
        <v>72</v>
      </c>
      <c r="AD59" t="s">
        <v>73</v>
      </c>
      <c r="AE59" t="s">
        <v>52</v>
      </c>
      <c r="AF59" t="s">
        <v>52</v>
      </c>
      <c r="AG59" t="s">
        <v>52</v>
      </c>
      <c r="AH59">
        <v>5</v>
      </c>
      <c r="AI59" t="s">
        <v>78</v>
      </c>
      <c r="AJ59" t="s">
        <v>52</v>
      </c>
      <c r="AK59" t="s">
        <v>88</v>
      </c>
      <c r="AM59" t="s">
        <v>62</v>
      </c>
      <c r="AN59" t="s">
        <v>53</v>
      </c>
      <c r="AP59">
        <f t="shared" si="0"/>
        <v>0</v>
      </c>
      <c r="AQ59">
        <v>0</v>
      </c>
      <c r="AR59">
        <v>0</v>
      </c>
      <c r="AS59">
        <v>6900</v>
      </c>
      <c r="AT59">
        <v>0</v>
      </c>
      <c r="AU59">
        <v>48000</v>
      </c>
      <c r="AV59">
        <v>0</v>
      </c>
      <c r="AW59">
        <v>0</v>
      </c>
      <c r="AX59">
        <v>54900</v>
      </c>
    </row>
    <row r="60" spans="1:50" x14ac:dyDescent="0.35">
      <c r="A60" s="2" t="s">
        <v>188</v>
      </c>
      <c r="B60">
        <v>11</v>
      </c>
      <c r="C60">
        <v>1102</v>
      </c>
      <c r="D60">
        <v>2</v>
      </c>
      <c r="E60" t="s">
        <v>50</v>
      </c>
      <c r="F60">
        <v>35</v>
      </c>
      <c r="G60" t="s">
        <v>155</v>
      </c>
      <c r="H60" t="s">
        <v>52</v>
      </c>
      <c r="I60" t="s">
        <v>52</v>
      </c>
      <c r="J60" t="s">
        <v>53</v>
      </c>
      <c r="K60" t="s">
        <v>53</v>
      </c>
      <c r="L60" t="s">
        <v>53</v>
      </c>
      <c r="M60">
        <v>0</v>
      </c>
      <c r="O60">
        <v>2</v>
      </c>
      <c r="P60" s="6">
        <v>3</v>
      </c>
      <c r="Q60" t="s">
        <v>56</v>
      </c>
      <c r="R60">
        <v>12</v>
      </c>
      <c r="S60" s="5">
        <v>1</v>
      </c>
      <c r="T60" t="s">
        <v>58</v>
      </c>
      <c r="U60" t="s">
        <v>52</v>
      </c>
      <c r="V60">
        <v>1</v>
      </c>
      <c r="W60" t="s">
        <v>52</v>
      </c>
      <c r="X60">
        <v>2</v>
      </c>
      <c r="AB60" t="s">
        <v>155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>
        <v>2</v>
      </c>
      <c r="AI60" t="s">
        <v>97</v>
      </c>
      <c r="AJ60" t="s">
        <v>52</v>
      </c>
      <c r="AK60" t="s">
        <v>98</v>
      </c>
      <c r="AM60" t="s">
        <v>62</v>
      </c>
      <c r="AN60" t="s">
        <v>53</v>
      </c>
      <c r="AP60">
        <f t="shared" si="0"/>
        <v>0</v>
      </c>
      <c r="AQ60">
        <v>0</v>
      </c>
      <c r="AR60">
        <v>0</v>
      </c>
      <c r="AS60">
        <v>15000</v>
      </c>
      <c r="AT60">
        <v>65000</v>
      </c>
      <c r="AU60">
        <v>0</v>
      </c>
      <c r="AV60">
        <v>0</v>
      </c>
      <c r="AW60">
        <v>0</v>
      </c>
      <c r="AX60">
        <v>80000</v>
      </c>
    </row>
    <row r="61" spans="1:50" x14ac:dyDescent="0.35">
      <c r="A61" s="2" t="s">
        <v>188</v>
      </c>
      <c r="B61">
        <v>11</v>
      </c>
      <c r="C61">
        <v>1102</v>
      </c>
      <c r="D61">
        <v>2</v>
      </c>
      <c r="E61" t="s">
        <v>50</v>
      </c>
      <c r="F61">
        <v>35</v>
      </c>
      <c r="G61" t="s">
        <v>155</v>
      </c>
      <c r="H61" t="s">
        <v>52</v>
      </c>
      <c r="I61" t="s">
        <v>52</v>
      </c>
      <c r="J61" t="s">
        <v>53</v>
      </c>
      <c r="K61" t="s">
        <v>53</v>
      </c>
      <c r="L61" t="s">
        <v>53</v>
      </c>
      <c r="M61">
        <v>0</v>
      </c>
      <c r="O61">
        <v>2</v>
      </c>
      <c r="P61" s="6">
        <v>4</v>
      </c>
      <c r="Q61" t="s">
        <v>50</v>
      </c>
      <c r="R61">
        <v>9</v>
      </c>
      <c r="S61" s="5">
        <v>1</v>
      </c>
      <c r="T61" t="s">
        <v>58</v>
      </c>
      <c r="U61" t="s">
        <v>52</v>
      </c>
      <c r="V61">
        <v>1</v>
      </c>
      <c r="W61" t="s">
        <v>52</v>
      </c>
      <c r="X61">
        <v>2</v>
      </c>
      <c r="AB61" t="s">
        <v>155</v>
      </c>
      <c r="AC61" t="s">
        <v>52</v>
      </c>
      <c r="AD61" t="s">
        <v>52</v>
      </c>
      <c r="AE61" t="s">
        <v>53</v>
      </c>
      <c r="AF61" t="s">
        <v>53</v>
      </c>
      <c r="AG61" t="s">
        <v>52</v>
      </c>
      <c r="AH61">
        <v>1</v>
      </c>
      <c r="AI61" t="s">
        <v>65</v>
      </c>
      <c r="AJ61" t="s">
        <v>52</v>
      </c>
      <c r="AK61" t="s">
        <v>66</v>
      </c>
      <c r="AM61" t="s">
        <v>62</v>
      </c>
      <c r="AN61" t="s">
        <v>53</v>
      </c>
      <c r="AP61">
        <f t="shared" si="0"/>
        <v>0</v>
      </c>
      <c r="AQ61">
        <v>0</v>
      </c>
      <c r="AR61">
        <v>0</v>
      </c>
      <c r="AS61">
        <v>10000</v>
      </c>
      <c r="AT61">
        <v>55000</v>
      </c>
      <c r="AU61">
        <v>0</v>
      </c>
      <c r="AV61">
        <v>0</v>
      </c>
      <c r="AW61">
        <v>0</v>
      </c>
      <c r="AX61">
        <v>65000</v>
      </c>
    </row>
    <row r="62" spans="1:50" x14ac:dyDescent="0.35">
      <c r="A62" s="2" t="s">
        <v>189</v>
      </c>
      <c r="B62">
        <v>9</v>
      </c>
      <c r="C62">
        <v>906</v>
      </c>
      <c r="D62">
        <v>2</v>
      </c>
      <c r="E62" t="s">
        <v>50</v>
      </c>
      <c r="F62">
        <v>38</v>
      </c>
      <c r="G62" t="s">
        <v>72</v>
      </c>
      <c r="I62" t="s">
        <v>73</v>
      </c>
      <c r="J62" t="s">
        <v>52</v>
      </c>
      <c r="K62" t="s">
        <v>52</v>
      </c>
      <c r="L62" t="s">
        <v>52</v>
      </c>
      <c r="M62">
        <v>2</v>
      </c>
      <c r="N62" t="s">
        <v>97</v>
      </c>
      <c r="O62">
        <v>2</v>
      </c>
      <c r="P62" s="6">
        <v>3</v>
      </c>
      <c r="Q62" t="s">
        <v>50</v>
      </c>
      <c r="R62">
        <v>17</v>
      </c>
      <c r="S62" s="5">
        <v>1</v>
      </c>
      <c r="T62" t="s">
        <v>58</v>
      </c>
      <c r="U62" t="s">
        <v>52</v>
      </c>
      <c r="V62">
        <v>1</v>
      </c>
      <c r="W62" t="s">
        <v>52</v>
      </c>
      <c r="X62">
        <v>2</v>
      </c>
      <c r="Y62" t="s">
        <v>59</v>
      </c>
      <c r="AB62" t="s">
        <v>72</v>
      </c>
      <c r="AD62" t="s">
        <v>73</v>
      </c>
      <c r="AE62" t="s">
        <v>52</v>
      </c>
      <c r="AF62" t="s">
        <v>52</v>
      </c>
      <c r="AG62" t="s">
        <v>52</v>
      </c>
      <c r="AH62">
        <v>9</v>
      </c>
      <c r="AI62" t="s">
        <v>100</v>
      </c>
      <c r="AJ62" t="s">
        <v>53</v>
      </c>
      <c r="AO62" t="s">
        <v>190</v>
      </c>
      <c r="AP62">
        <f t="shared" ref="AP62:AP125" si="1">IF(AND(R62=6, AO62="Too young"),1,0)</f>
        <v>0</v>
      </c>
    </row>
    <row r="63" spans="1:50" x14ac:dyDescent="0.35">
      <c r="A63" s="2" t="s">
        <v>189</v>
      </c>
      <c r="B63">
        <v>9</v>
      </c>
      <c r="C63">
        <v>906</v>
      </c>
      <c r="D63">
        <v>2</v>
      </c>
      <c r="E63" t="s">
        <v>50</v>
      </c>
      <c r="F63">
        <v>38</v>
      </c>
      <c r="G63" t="s">
        <v>72</v>
      </c>
      <c r="I63" t="s">
        <v>73</v>
      </c>
      <c r="J63" t="s">
        <v>52</v>
      </c>
      <c r="K63" t="s">
        <v>52</v>
      </c>
      <c r="L63" t="s">
        <v>52</v>
      </c>
      <c r="M63">
        <v>2</v>
      </c>
      <c r="N63" t="s">
        <v>97</v>
      </c>
      <c r="O63">
        <v>2</v>
      </c>
      <c r="P63" s="6">
        <v>4</v>
      </c>
      <c r="Q63" t="s">
        <v>56</v>
      </c>
      <c r="R63">
        <v>11</v>
      </c>
      <c r="S63" s="5">
        <v>1</v>
      </c>
      <c r="T63" t="s">
        <v>58</v>
      </c>
      <c r="U63" t="s">
        <v>52</v>
      </c>
      <c r="V63">
        <v>1</v>
      </c>
      <c r="W63" t="s">
        <v>52</v>
      </c>
      <c r="X63">
        <v>2</v>
      </c>
      <c r="AB63" t="s">
        <v>72</v>
      </c>
      <c r="AD63" t="s">
        <v>73</v>
      </c>
      <c r="AE63" t="s">
        <v>52</v>
      </c>
      <c r="AF63" t="s">
        <v>52</v>
      </c>
      <c r="AG63" t="s">
        <v>52</v>
      </c>
      <c r="AH63">
        <v>5</v>
      </c>
      <c r="AI63" t="s">
        <v>83</v>
      </c>
      <c r="AJ63" t="s">
        <v>52</v>
      </c>
      <c r="AK63" t="s">
        <v>84</v>
      </c>
      <c r="AM63" t="s">
        <v>62</v>
      </c>
      <c r="AN63" t="s">
        <v>53</v>
      </c>
      <c r="AP63">
        <f t="shared" si="1"/>
        <v>0</v>
      </c>
      <c r="AQ63">
        <v>0</v>
      </c>
      <c r="AR63">
        <v>0</v>
      </c>
      <c r="AS63">
        <v>19000</v>
      </c>
      <c r="AT63">
        <v>35000</v>
      </c>
      <c r="AU63">
        <v>0</v>
      </c>
      <c r="AV63">
        <v>0</v>
      </c>
      <c r="AW63">
        <v>0</v>
      </c>
      <c r="AX63">
        <v>54000</v>
      </c>
    </row>
    <row r="64" spans="1:50" x14ac:dyDescent="0.35">
      <c r="A64" s="2" t="s">
        <v>194</v>
      </c>
      <c r="B64">
        <v>20</v>
      </c>
      <c r="C64">
        <v>2005</v>
      </c>
      <c r="D64">
        <v>2</v>
      </c>
      <c r="E64" t="s">
        <v>50</v>
      </c>
      <c r="F64">
        <v>40</v>
      </c>
      <c r="G64" t="s">
        <v>72</v>
      </c>
      <c r="I64" t="s">
        <v>73</v>
      </c>
      <c r="J64" t="s">
        <v>52</v>
      </c>
      <c r="K64" t="s">
        <v>52</v>
      </c>
      <c r="L64" t="s">
        <v>52</v>
      </c>
      <c r="M64">
        <v>8</v>
      </c>
      <c r="N64" t="s">
        <v>60</v>
      </c>
      <c r="O64">
        <v>2</v>
      </c>
      <c r="P64" s="6">
        <v>3</v>
      </c>
      <c r="Q64" t="s">
        <v>56</v>
      </c>
      <c r="R64">
        <v>17</v>
      </c>
      <c r="S64" s="5">
        <v>1</v>
      </c>
      <c r="T64" t="s">
        <v>58</v>
      </c>
      <c r="U64" t="s">
        <v>52</v>
      </c>
      <c r="V64">
        <v>1</v>
      </c>
      <c r="W64" t="s">
        <v>52</v>
      </c>
      <c r="X64">
        <v>2</v>
      </c>
      <c r="Y64" t="s">
        <v>59</v>
      </c>
      <c r="AB64" t="s">
        <v>72</v>
      </c>
      <c r="AD64" t="s">
        <v>73</v>
      </c>
      <c r="AE64" t="s">
        <v>52</v>
      </c>
      <c r="AF64" t="s">
        <v>52</v>
      </c>
      <c r="AG64" t="s">
        <v>52</v>
      </c>
      <c r="AH64">
        <v>9</v>
      </c>
      <c r="AI64" t="s">
        <v>100</v>
      </c>
      <c r="AJ64" t="s">
        <v>53</v>
      </c>
      <c r="AO64" t="s">
        <v>164</v>
      </c>
      <c r="AP64">
        <f t="shared" si="1"/>
        <v>0</v>
      </c>
    </row>
    <row r="65" spans="1:50" x14ac:dyDescent="0.35">
      <c r="A65" s="2" t="s">
        <v>194</v>
      </c>
      <c r="B65">
        <v>20</v>
      </c>
      <c r="C65">
        <v>2005</v>
      </c>
      <c r="D65">
        <v>2</v>
      </c>
      <c r="E65" t="s">
        <v>50</v>
      </c>
      <c r="F65">
        <v>40</v>
      </c>
      <c r="G65" t="s">
        <v>72</v>
      </c>
      <c r="I65" t="s">
        <v>73</v>
      </c>
      <c r="J65" t="s">
        <v>52</v>
      </c>
      <c r="K65" t="s">
        <v>52</v>
      </c>
      <c r="L65" t="s">
        <v>52</v>
      </c>
      <c r="M65">
        <v>8</v>
      </c>
      <c r="N65" t="s">
        <v>60</v>
      </c>
      <c r="O65">
        <v>2</v>
      </c>
      <c r="P65" s="6">
        <v>4</v>
      </c>
      <c r="Q65" t="s">
        <v>56</v>
      </c>
      <c r="R65">
        <v>15</v>
      </c>
      <c r="S65" s="5">
        <v>1</v>
      </c>
      <c r="T65" t="s">
        <v>58</v>
      </c>
      <c r="U65" t="s">
        <v>52</v>
      </c>
      <c r="V65">
        <v>1</v>
      </c>
      <c r="W65" t="s">
        <v>52</v>
      </c>
      <c r="X65">
        <v>2</v>
      </c>
      <c r="Y65" t="s">
        <v>59</v>
      </c>
      <c r="AB65" t="s">
        <v>72</v>
      </c>
      <c r="AD65" t="s">
        <v>52</v>
      </c>
      <c r="AE65" t="s">
        <v>52</v>
      </c>
      <c r="AF65" t="s">
        <v>52</v>
      </c>
      <c r="AG65" t="s">
        <v>52</v>
      </c>
      <c r="AH65">
        <v>10</v>
      </c>
      <c r="AI65" t="s">
        <v>107</v>
      </c>
      <c r="AJ65" t="s">
        <v>52</v>
      </c>
      <c r="AK65" t="s">
        <v>81</v>
      </c>
      <c r="AM65" t="s">
        <v>62</v>
      </c>
      <c r="AN65" t="s">
        <v>53</v>
      </c>
      <c r="AP65">
        <f t="shared" si="1"/>
        <v>0</v>
      </c>
      <c r="AQ65">
        <v>0</v>
      </c>
      <c r="AR65">
        <v>18000</v>
      </c>
      <c r="AS65">
        <v>45000</v>
      </c>
      <c r="AT65">
        <v>20000</v>
      </c>
      <c r="AU65">
        <v>960000</v>
      </c>
      <c r="AV65">
        <v>0</v>
      </c>
      <c r="AW65">
        <v>0</v>
      </c>
      <c r="AX65">
        <v>1043000</v>
      </c>
    </row>
    <row r="66" spans="1:50" x14ac:dyDescent="0.35">
      <c r="A66" s="2" t="s">
        <v>194</v>
      </c>
      <c r="B66">
        <v>20</v>
      </c>
      <c r="C66">
        <v>2005</v>
      </c>
      <c r="D66">
        <v>2</v>
      </c>
      <c r="E66" t="s">
        <v>50</v>
      </c>
      <c r="F66">
        <v>40</v>
      </c>
      <c r="G66" t="s">
        <v>72</v>
      </c>
      <c r="I66" t="s">
        <v>73</v>
      </c>
      <c r="J66" t="s">
        <v>52</v>
      </c>
      <c r="K66" t="s">
        <v>52</v>
      </c>
      <c r="L66" t="s">
        <v>52</v>
      </c>
      <c r="M66">
        <v>8</v>
      </c>
      <c r="N66" t="s">
        <v>60</v>
      </c>
      <c r="O66">
        <v>2</v>
      </c>
      <c r="P66" s="6">
        <v>5</v>
      </c>
      <c r="Q66" t="s">
        <v>56</v>
      </c>
      <c r="R66">
        <v>11</v>
      </c>
      <c r="S66" s="5">
        <v>1</v>
      </c>
      <c r="T66" t="s">
        <v>58</v>
      </c>
      <c r="U66" t="s">
        <v>52</v>
      </c>
      <c r="V66">
        <v>1</v>
      </c>
      <c r="W66" t="s">
        <v>52</v>
      </c>
      <c r="X66">
        <v>2</v>
      </c>
      <c r="AB66" t="s">
        <v>72</v>
      </c>
      <c r="AD66" t="s">
        <v>73</v>
      </c>
      <c r="AE66" t="s">
        <v>52</v>
      </c>
      <c r="AF66" t="s">
        <v>52</v>
      </c>
      <c r="AG66" t="s">
        <v>52</v>
      </c>
      <c r="AH66">
        <v>7</v>
      </c>
      <c r="AI66" t="s">
        <v>79</v>
      </c>
      <c r="AJ66" t="s">
        <v>52</v>
      </c>
      <c r="AK66" t="s">
        <v>90</v>
      </c>
      <c r="AM66" t="s">
        <v>62</v>
      </c>
      <c r="AN66" t="s">
        <v>53</v>
      </c>
      <c r="AP66">
        <f t="shared" si="1"/>
        <v>0</v>
      </c>
      <c r="AQ66">
        <v>0</v>
      </c>
      <c r="AR66">
        <v>0</v>
      </c>
      <c r="AS66">
        <v>30000</v>
      </c>
      <c r="AT66">
        <v>15000</v>
      </c>
      <c r="AU66">
        <v>288000</v>
      </c>
      <c r="AV66">
        <v>30000</v>
      </c>
      <c r="AW66">
        <v>0</v>
      </c>
      <c r="AX66">
        <v>363000</v>
      </c>
    </row>
    <row r="67" spans="1:50" x14ac:dyDescent="0.35">
      <c r="A67" s="2" t="s">
        <v>195</v>
      </c>
      <c r="B67">
        <v>9</v>
      </c>
      <c r="C67">
        <v>905</v>
      </c>
      <c r="D67">
        <v>1</v>
      </c>
      <c r="E67" t="s">
        <v>56</v>
      </c>
      <c r="F67">
        <v>35</v>
      </c>
      <c r="G67" t="s">
        <v>136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>
        <v>2</v>
      </c>
      <c r="N67" t="s">
        <v>97</v>
      </c>
      <c r="O67">
        <v>1</v>
      </c>
      <c r="P67" s="6">
        <v>4</v>
      </c>
      <c r="Q67" t="s">
        <v>56</v>
      </c>
      <c r="R67">
        <v>15</v>
      </c>
      <c r="S67" s="5">
        <v>1</v>
      </c>
      <c r="T67" t="s">
        <v>58</v>
      </c>
      <c r="U67" t="s">
        <v>53</v>
      </c>
      <c r="W67" t="s">
        <v>52</v>
      </c>
      <c r="X67">
        <v>1</v>
      </c>
      <c r="Y67" t="s">
        <v>59</v>
      </c>
      <c r="AB67" t="s">
        <v>136</v>
      </c>
      <c r="AC67" t="s">
        <v>52</v>
      </c>
      <c r="AD67" t="s">
        <v>52</v>
      </c>
      <c r="AE67" t="s">
        <v>53</v>
      </c>
      <c r="AF67" t="s">
        <v>53</v>
      </c>
      <c r="AG67" t="s">
        <v>52</v>
      </c>
      <c r="AH67">
        <v>1</v>
      </c>
      <c r="AI67" t="s">
        <v>65</v>
      </c>
      <c r="AJ67" t="s">
        <v>52</v>
      </c>
      <c r="AK67" t="s">
        <v>66</v>
      </c>
      <c r="AM67" t="s">
        <v>62</v>
      </c>
      <c r="AN67" t="s">
        <v>53</v>
      </c>
      <c r="AP67">
        <f t="shared" si="1"/>
        <v>0</v>
      </c>
      <c r="AQ67">
        <v>0</v>
      </c>
      <c r="AR67">
        <v>0</v>
      </c>
      <c r="AS67">
        <v>15000</v>
      </c>
      <c r="AT67">
        <v>25000</v>
      </c>
      <c r="AU67">
        <v>0</v>
      </c>
      <c r="AV67">
        <v>0</v>
      </c>
      <c r="AW67">
        <v>0</v>
      </c>
      <c r="AX67">
        <v>40000</v>
      </c>
    </row>
    <row r="68" spans="1:50" x14ac:dyDescent="0.35">
      <c r="A68" s="2" t="s">
        <v>197</v>
      </c>
      <c r="B68">
        <v>5</v>
      </c>
      <c r="C68">
        <v>504</v>
      </c>
      <c r="D68">
        <v>2</v>
      </c>
      <c r="E68" t="s">
        <v>50</v>
      </c>
      <c r="F68">
        <v>50</v>
      </c>
      <c r="G68" t="s">
        <v>72</v>
      </c>
      <c r="I68" t="s">
        <v>73</v>
      </c>
      <c r="J68" t="s">
        <v>52</v>
      </c>
      <c r="K68" t="s">
        <v>52</v>
      </c>
      <c r="L68" t="s">
        <v>52</v>
      </c>
      <c r="M68">
        <v>4</v>
      </c>
      <c r="N68" t="s">
        <v>83</v>
      </c>
      <c r="O68">
        <v>4</v>
      </c>
      <c r="P68" s="6">
        <v>5</v>
      </c>
      <c r="Q68" t="s">
        <v>56</v>
      </c>
      <c r="R68">
        <v>15</v>
      </c>
      <c r="S68" s="5">
        <v>1</v>
      </c>
      <c r="T68" t="s">
        <v>58</v>
      </c>
      <c r="U68" t="s">
        <v>52</v>
      </c>
      <c r="V68">
        <v>1</v>
      </c>
      <c r="W68" t="s">
        <v>52</v>
      </c>
      <c r="X68">
        <v>2</v>
      </c>
      <c r="Y68" t="s">
        <v>59</v>
      </c>
      <c r="AB68" t="s">
        <v>72</v>
      </c>
      <c r="AD68" t="s">
        <v>73</v>
      </c>
      <c r="AE68" t="s">
        <v>52</v>
      </c>
      <c r="AF68" t="s">
        <v>52</v>
      </c>
      <c r="AG68" t="s">
        <v>52</v>
      </c>
      <c r="AH68">
        <v>4</v>
      </c>
      <c r="AI68" t="s">
        <v>83</v>
      </c>
      <c r="AJ68" t="s">
        <v>53</v>
      </c>
      <c r="AO68" t="s">
        <v>198</v>
      </c>
      <c r="AP68">
        <f t="shared" si="1"/>
        <v>0</v>
      </c>
    </row>
    <row r="69" spans="1:50" x14ac:dyDescent="0.35">
      <c r="A69" s="2" t="s">
        <v>197</v>
      </c>
      <c r="B69">
        <v>5</v>
      </c>
      <c r="C69">
        <v>504</v>
      </c>
      <c r="D69">
        <v>2</v>
      </c>
      <c r="E69" t="s">
        <v>50</v>
      </c>
      <c r="F69">
        <v>50</v>
      </c>
      <c r="G69" t="s">
        <v>72</v>
      </c>
      <c r="I69" t="s">
        <v>73</v>
      </c>
      <c r="J69" t="s">
        <v>52</v>
      </c>
      <c r="K69" t="s">
        <v>52</v>
      </c>
      <c r="L69" t="s">
        <v>52</v>
      </c>
      <c r="M69">
        <v>4</v>
      </c>
      <c r="N69" t="s">
        <v>83</v>
      </c>
      <c r="O69">
        <v>4</v>
      </c>
      <c r="P69" s="6">
        <v>6</v>
      </c>
      <c r="Q69" t="s">
        <v>50</v>
      </c>
      <c r="R69">
        <v>12</v>
      </c>
      <c r="S69" s="5">
        <v>1</v>
      </c>
      <c r="T69" t="s">
        <v>58</v>
      </c>
      <c r="U69" t="s">
        <v>52</v>
      </c>
      <c r="V69">
        <v>1</v>
      </c>
      <c r="W69" t="s">
        <v>52</v>
      </c>
      <c r="X69">
        <v>2</v>
      </c>
      <c r="AB69" t="s">
        <v>72</v>
      </c>
      <c r="AD69" t="s">
        <v>73</v>
      </c>
      <c r="AE69" t="s">
        <v>52</v>
      </c>
      <c r="AF69" t="s">
        <v>52</v>
      </c>
      <c r="AG69" t="s">
        <v>52</v>
      </c>
      <c r="AH69">
        <v>4</v>
      </c>
      <c r="AI69" t="s">
        <v>63</v>
      </c>
      <c r="AJ69" t="s">
        <v>52</v>
      </c>
      <c r="AK69" t="s">
        <v>64</v>
      </c>
      <c r="AM69" t="s">
        <v>62</v>
      </c>
      <c r="AN69" t="s">
        <v>53</v>
      </c>
      <c r="AP69">
        <f t="shared" si="1"/>
        <v>0</v>
      </c>
      <c r="AQ69">
        <v>0</v>
      </c>
      <c r="AR69">
        <v>0</v>
      </c>
      <c r="AS69">
        <v>50000</v>
      </c>
      <c r="AT69">
        <v>60000</v>
      </c>
      <c r="AU69">
        <v>480000</v>
      </c>
      <c r="AV69">
        <v>0</v>
      </c>
      <c r="AW69">
        <v>35000</v>
      </c>
      <c r="AX69">
        <v>625000</v>
      </c>
    </row>
    <row r="70" spans="1:50" x14ac:dyDescent="0.35">
      <c r="A70" s="2" t="s">
        <v>197</v>
      </c>
      <c r="B70">
        <v>5</v>
      </c>
      <c r="C70">
        <v>504</v>
      </c>
      <c r="D70">
        <v>2</v>
      </c>
      <c r="E70" t="s">
        <v>50</v>
      </c>
      <c r="F70">
        <v>50</v>
      </c>
      <c r="G70" t="s">
        <v>72</v>
      </c>
      <c r="I70" t="s">
        <v>73</v>
      </c>
      <c r="J70" t="s">
        <v>52</v>
      </c>
      <c r="K70" t="s">
        <v>52</v>
      </c>
      <c r="L70" t="s">
        <v>52</v>
      </c>
      <c r="M70">
        <v>4</v>
      </c>
      <c r="N70" t="s">
        <v>83</v>
      </c>
      <c r="O70">
        <v>4</v>
      </c>
      <c r="P70" s="6">
        <v>7</v>
      </c>
      <c r="Q70" t="s">
        <v>50</v>
      </c>
      <c r="R70">
        <v>9</v>
      </c>
      <c r="S70" s="5">
        <v>1</v>
      </c>
      <c r="T70" t="s">
        <v>58</v>
      </c>
      <c r="U70" t="s">
        <v>52</v>
      </c>
      <c r="V70">
        <v>1</v>
      </c>
      <c r="W70" t="s">
        <v>52</v>
      </c>
      <c r="X70">
        <v>2</v>
      </c>
      <c r="AB70" t="s">
        <v>72</v>
      </c>
      <c r="AD70" t="s">
        <v>73</v>
      </c>
      <c r="AE70" t="s">
        <v>53</v>
      </c>
      <c r="AF70" t="s">
        <v>53</v>
      </c>
      <c r="AG70" t="s">
        <v>52</v>
      </c>
      <c r="AH70">
        <v>3</v>
      </c>
      <c r="AI70" t="s">
        <v>65</v>
      </c>
      <c r="AJ70" t="s">
        <v>52</v>
      </c>
      <c r="AK70" t="s">
        <v>66</v>
      </c>
      <c r="AM70" t="s">
        <v>62</v>
      </c>
      <c r="AN70" t="s">
        <v>53</v>
      </c>
      <c r="AP70">
        <f t="shared" si="1"/>
        <v>0</v>
      </c>
      <c r="AQ70">
        <v>0</v>
      </c>
      <c r="AR70">
        <v>0</v>
      </c>
      <c r="AS70">
        <v>30000</v>
      </c>
      <c r="AT70">
        <v>35000</v>
      </c>
      <c r="AU70">
        <v>320000</v>
      </c>
      <c r="AV70">
        <v>0</v>
      </c>
      <c r="AW70">
        <v>0</v>
      </c>
      <c r="AX70">
        <v>385000</v>
      </c>
    </row>
    <row r="71" spans="1:50" x14ac:dyDescent="0.35">
      <c r="A71" s="2" t="s">
        <v>197</v>
      </c>
      <c r="B71">
        <v>5</v>
      </c>
      <c r="C71">
        <v>504</v>
      </c>
      <c r="D71">
        <v>2</v>
      </c>
      <c r="E71" t="s">
        <v>50</v>
      </c>
      <c r="F71">
        <v>50</v>
      </c>
      <c r="G71" t="s">
        <v>72</v>
      </c>
      <c r="I71" t="s">
        <v>73</v>
      </c>
      <c r="J71" t="s">
        <v>52</v>
      </c>
      <c r="K71" t="s">
        <v>52</v>
      </c>
      <c r="L71" t="s">
        <v>52</v>
      </c>
      <c r="M71">
        <v>4</v>
      </c>
      <c r="N71" t="s">
        <v>83</v>
      </c>
      <c r="O71">
        <v>4</v>
      </c>
      <c r="P71" s="6">
        <v>8</v>
      </c>
      <c r="Q71" t="s">
        <v>56</v>
      </c>
      <c r="R71">
        <v>9</v>
      </c>
      <c r="S71" s="5">
        <v>1</v>
      </c>
      <c r="T71" t="s">
        <v>58</v>
      </c>
      <c r="U71" t="s">
        <v>52</v>
      </c>
      <c r="V71">
        <v>1</v>
      </c>
      <c r="W71" t="s">
        <v>52</v>
      </c>
      <c r="X71">
        <v>2</v>
      </c>
      <c r="AB71" t="s">
        <v>72</v>
      </c>
      <c r="AD71" t="s">
        <v>73</v>
      </c>
      <c r="AE71" t="s">
        <v>52</v>
      </c>
      <c r="AF71" t="s">
        <v>52</v>
      </c>
      <c r="AG71" t="s">
        <v>52</v>
      </c>
      <c r="AH71">
        <v>3</v>
      </c>
      <c r="AI71" t="s">
        <v>97</v>
      </c>
      <c r="AJ71" t="s">
        <v>52</v>
      </c>
      <c r="AK71" t="s">
        <v>98</v>
      </c>
      <c r="AM71" t="s">
        <v>62</v>
      </c>
      <c r="AN71" t="s">
        <v>53</v>
      </c>
      <c r="AP71">
        <f t="shared" si="1"/>
        <v>0</v>
      </c>
      <c r="AQ71">
        <v>0</v>
      </c>
      <c r="AR71">
        <v>0</v>
      </c>
      <c r="AS71">
        <v>30000</v>
      </c>
      <c r="AT71">
        <v>40000</v>
      </c>
      <c r="AU71">
        <v>350000</v>
      </c>
      <c r="AV71">
        <v>0</v>
      </c>
      <c r="AW71">
        <v>20000</v>
      </c>
      <c r="AX71">
        <v>440000</v>
      </c>
    </row>
    <row r="72" spans="1:50" x14ac:dyDescent="0.35">
      <c r="A72" s="2" t="s">
        <v>205</v>
      </c>
      <c r="B72">
        <v>6</v>
      </c>
      <c r="C72">
        <v>603</v>
      </c>
      <c r="D72">
        <v>1</v>
      </c>
      <c r="E72" t="s">
        <v>50</v>
      </c>
      <c r="F72">
        <v>34</v>
      </c>
      <c r="G72" t="s">
        <v>72</v>
      </c>
      <c r="I72" t="s">
        <v>73</v>
      </c>
      <c r="J72" t="s">
        <v>52</v>
      </c>
      <c r="K72" t="s">
        <v>52</v>
      </c>
      <c r="L72" t="s">
        <v>52</v>
      </c>
      <c r="M72">
        <v>6</v>
      </c>
      <c r="N72" t="s">
        <v>79</v>
      </c>
      <c r="O72">
        <v>2</v>
      </c>
      <c r="P72" s="6">
        <v>3</v>
      </c>
      <c r="Q72" t="s">
        <v>50</v>
      </c>
      <c r="R72">
        <v>15</v>
      </c>
      <c r="S72" s="5">
        <v>1</v>
      </c>
      <c r="T72" t="s">
        <v>58</v>
      </c>
      <c r="U72" t="s">
        <v>52</v>
      </c>
      <c r="V72">
        <v>1</v>
      </c>
      <c r="W72" t="s">
        <v>52</v>
      </c>
      <c r="X72">
        <v>2</v>
      </c>
      <c r="Y72" t="s">
        <v>59</v>
      </c>
      <c r="AB72" t="s">
        <v>72</v>
      </c>
      <c r="AD72" t="s">
        <v>52</v>
      </c>
      <c r="AE72" t="s">
        <v>52</v>
      </c>
      <c r="AF72" t="s">
        <v>52</v>
      </c>
      <c r="AG72" t="s">
        <v>52</v>
      </c>
      <c r="AH72">
        <v>7</v>
      </c>
      <c r="AI72" t="s">
        <v>86</v>
      </c>
      <c r="AJ72" t="s">
        <v>52</v>
      </c>
      <c r="AK72" t="s">
        <v>87</v>
      </c>
      <c r="AM72" t="s">
        <v>62</v>
      </c>
      <c r="AN72" t="s">
        <v>52</v>
      </c>
      <c r="AP72">
        <f t="shared" si="1"/>
        <v>0</v>
      </c>
      <c r="AQ72">
        <v>300000</v>
      </c>
      <c r="AR72">
        <v>0</v>
      </c>
      <c r="AS72">
        <v>80000</v>
      </c>
      <c r="AT72">
        <v>35000</v>
      </c>
      <c r="AU72">
        <v>0</v>
      </c>
      <c r="AV72">
        <v>0</v>
      </c>
      <c r="AW72">
        <v>5000</v>
      </c>
      <c r="AX72">
        <v>420000</v>
      </c>
    </row>
    <row r="73" spans="1:50" x14ac:dyDescent="0.35">
      <c r="A73" s="2" t="s">
        <v>206</v>
      </c>
      <c r="B73">
        <v>11</v>
      </c>
      <c r="C73">
        <v>1103</v>
      </c>
      <c r="D73">
        <v>2</v>
      </c>
      <c r="E73" t="s">
        <v>50</v>
      </c>
      <c r="F73">
        <v>29</v>
      </c>
      <c r="G73" t="s">
        <v>51</v>
      </c>
      <c r="H73" t="s">
        <v>52</v>
      </c>
      <c r="I73" t="s">
        <v>52</v>
      </c>
      <c r="J73" t="s">
        <v>52</v>
      </c>
      <c r="K73" t="s">
        <v>52</v>
      </c>
      <c r="L73" t="s">
        <v>52</v>
      </c>
      <c r="M73">
        <v>5</v>
      </c>
      <c r="N73" t="s">
        <v>83</v>
      </c>
      <c r="O73">
        <v>3</v>
      </c>
      <c r="P73" s="6">
        <v>2</v>
      </c>
      <c r="Q73" t="s">
        <v>56</v>
      </c>
      <c r="R73">
        <v>10</v>
      </c>
      <c r="S73" s="5">
        <v>1</v>
      </c>
      <c r="T73" t="s">
        <v>58</v>
      </c>
      <c r="U73" t="s">
        <v>52</v>
      </c>
      <c r="V73">
        <v>1</v>
      </c>
      <c r="W73" t="s">
        <v>53</v>
      </c>
      <c r="AB73" t="s">
        <v>51</v>
      </c>
      <c r="AC73" t="s">
        <v>52</v>
      </c>
      <c r="AD73" t="s">
        <v>52</v>
      </c>
      <c r="AE73" t="s">
        <v>52</v>
      </c>
      <c r="AF73" t="s">
        <v>52</v>
      </c>
      <c r="AG73" t="s">
        <v>52</v>
      </c>
      <c r="AH73">
        <v>5</v>
      </c>
      <c r="AI73" t="s">
        <v>78</v>
      </c>
      <c r="AJ73" t="s">
        <v>52</v>
      </c>
      <c r="AK73" t="s">
        <v>84</v>
      </c>
      <c r="AM73" t="s">
        <v>62</v>
      </c>
      <c r="AN73" t="s">
        <v>53</v>
      </c>
      <c r="AP73">
        <f t="shared" si="1"/>
        <v>0</v>
      </c>
      <c r="AQ73">
        <v>0</v>
      </c>
      <c r="AR73">
        <v>0</v>
      </c>
      <c r="AS73">
        <v>8000</v>
      </c>
      <c r="AT73">
        <v>6000</v>
      </c>
      <c r="AU73">
        <v>300000</v>
      </c>
      <c r="AV73">
        <v>0</v>
      </c>
      <c r="AW73">
        <v>0</v>
      </c>
      <c r="AX73">
        <v>314000</v>
      </c>
    </row>
    <row r="74" spans="1:50" x14ac:dyDescent="0.35">
      <c r="A74" s="2" t="s">
        <v>206</v>
      </c>
      <c r="B74">
        <v>11</v>
      </c>
      <c r="C74">
        <v>1103</v>
      </c>
      <c r="D74">
        <v>2</v>
      </c>
      <c r="E74" t="s">
        <v>50</v>
      </c>
      <c r="F74">
        <v>29</v>
      </c>
      <c r="G74" t="s">
        <v>51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>
        <v>5</v>
      </c>
      <c r="N74" t="s">
        <v>83</v>
      </c>
      <c r="O74">
        <v>3</v>
      </c>
      <c r="P74" s="6">
        <v>3</v>
      </c>
      <c r="Q74" t="s">
        <v>50</v>
      </c>
      <c r="R74">
        <v>6</v>
      </c>
      <c r="S74" s="5">
        <v>1</v>
      </c>
      <c r="T74" t="s">
        <v>58</v>
      </c>
      <c r="U74" t="s">
        <v>52</v>
      </c>
      <c r="V74">
        <v>1</v>
      </c>
      <c r="W74" t="s">
        <v>53</v>
      </c>
      <c r="AB74" t="s">
        <v>51</v>
      </c>
      <c r="AC74" t="s">
        <v>52</v>
      </c>
      <c r="AD74" t="s">
        <v>52</v>
      </c>
      <c r="AE74" t="s">
        <v>53</v>
      </c>
      <c r="AF74" t="s">
        <v>53</v>
      </c>
      <c r="AG74" t="s">
        <v>52</v>
      </c>
      <c r="AH74">
        <v>1</v>
      </c>
      <c r="AI74" t="s">
        <v>67</v>
      </c>
      <c r="AJ74" t="s">
        <v>52</v>
      </c>
      <c r="AK74" t="s">
        <v>74</v>
      </c>
      <c r="AM74" t="s">
        <v>62</v>
      </c>
      <c r="AN74" t="s">
        <v>53</v>
      </c>
      <c r="AP74">
        <f t="shared" si="1"/>
        <v>0</v>
      </c>
    </row>
    <row r="75" spans="1:50" x14ac:dyDescent="0.35">
      <c r="A75" s="2" t="s">
        <v>207</v>
      </c>
      <c r="B75">
        <v>12</v>
      </c>
      <c r="C75">
        <v>1212</v>
      </c>
      <c r="D75">
        <v>1</v>
      </c>
      <c r="E75" t="s">
        <v>50</v>
      </c>
      <c r="F75">
        <v>39</v>
      </c>
      <c r="G75" t="s">
        <v>72</v>
      </c>
      <c r="I75" t="s">
        <v>52</v>
      </c>
      <c r="J75" t="s">
        <v>52</v>
      </c>
      <c r="K75" t="s">
        <v>52</v>
      </c>
      <c r="L75" t="s">
        <v>53</v>
      </c>
      <c r="M75">
        <v>0</v>
      </c>
      <c r="O75">
        <v>3</v>
      </c>
      <c r="P75" s="6">
        <v>3</v>
      </c>
      <c r="Q75" t="s">
        <v>56</v>
      </c>
      <c r="R75">
        <v>13</v>
      </c>
      <c r="S75" s="5">
        <v>1</v>
      </c>
      <c r="T75" t="s">
        <v>58</v>
      </c>
      <c r="U75" t="s">
        <v>52</v>
      </c>
      <c r="V75">
        <v>1</v>
      </c>
      <c r="W75" t="s">
        <v>52</v>
      </c>
      <c r="X75">
        <v>2</v>
      </c>
      <c r="Y75" t="s">
        <v>59</v>
      </c>
      <c r="AB75" t="s">
        <v>72</v>
      </c>
      <c r="AD75" t="s">
        <v>52</v>
      </c>
      <c r="AE75" t="s">
        <v>52</v>
      </c>
      <c r="AF75" t="s">
        <v>52</v>
      </c>
      <c r="AG75" t="s">
        <v>52</v>
      </c>
      <c r="AH75">
        <v>8</v>
      </c>
      <c r="AI75" t="s">
        <v>86</v>
      </c>
      <c r="AJ75" t="s">
        <v>52</v>
      </c>
      <c r="AK75" t="s">
        <v>87</v>
      </c>
      <c r="AM75" t="s">
        <v>62</v>
      </c>
      <c r="AN75" t="s">
        <v>52</v>
      </c>
      <c r="AP75">
        <f t="shared" si="1"/>
        <v>0</v>
      </c>
      <c r="AQ75">
        <v>1800000</v>
      </c>
      <c r="AR75">
        <v>180000</v>
      </c>
      <c r="AS75">
        <v>200000</v>
      </c>
      <c r="AT75">
        <v>0</v>
      </c>
      <c r="AU75">
        <v>0</v>
      </c>
      <c r="AV75">
        <v>1000000</v>
      </c>
      <c r="AW75">
        <v>0</v>
      </c>
      <c r="AX75">
        <v>3180000</v>
      </c>
    </row>
    <row r="76" spans="1:50" x14ac:dyDescent="0.35">
      <c r="A76" s="2" t="s">
        <v>207</v>
      </c>
      <c r="B76">
        <v>12</v>
      </c>
      <c r="C76">
        <v>1212</v>
      </c>
      <c r="D76">
        <v>1</v>
      </c>
      <c r="E76" t="s">
        <v>50</v>
      </c>
      <c r="F76">
        <v>39</v>
      </c>
      <c r="G76" t="s">
        <v>72</v>
      </c>
      <c r="I76" t="s">
        <v>52</v>
      </c>
      <c r="J76" t="s">
        <v>52</v>
      </c>
      <c r="K76" t="s">
        <v>52</v>
      </c>
      <c r="L76" t="s">
        <v>53</v>
      </c>
      <c r="M76">
        <v>0</v>
      </c>
      <c r="O76">
        <v>3</v>
      </c>
      <c r="P76" s="6">
        <v>4</v>
      </c>
      <c r="Q76" t="s">
        <v>50</v>
      </c>
      <c r="R76">
        <v>11</v>
      </c>
      <c r="S76" s="5">
        <v>1</v>
      </c>
      <c r="T76" t="s">
        <v>58</v>
      </c>
      <c r="U76" t="s">
        <v>52</v>
      </c>
      <c r="V76">
        <v>1</v>
      </c>
      <c r="W76" t="s">
        <v>53</v>
      </c>
      <c r="AB76" t="s">
        <v>72</v>
      </c>
      <c r="AD76" t="s">
        <v>52</v>
      </c>
      <c r="AE76" t="s">
        <v>52</v>
      </c>
      <c r="AF76" t="s">
        <v>52</v>
      </c>
      <c r="AG76" t="s">
        <v>52</v>
      </c>
      <c r="AH76">
        <v>5</v>
      </c>
      <c r="AI76" t="s">
        <v>83</v>
      </c>
      <c r="AJ76" t="s">
        <v>52</v>
      </c>
      <c r="AK76" t="s">
        <v>64</v>
      </c>
      <c r="AM76" t="s">
        <v>62</v>
      </c>
      <c r="AN76" t="s">
        <v>52</v>
      </c>
      <c r="AP76">
        <f t="shared" si="1"/>
        <v>0</v>
      </c>
      <c r="AQ76">
        <v>0</v>
      </c>
      <c r="AR76">
        <v>180000</v>
      </c>
      <c r="AS76">
        <v>100000</v>
      </c>
      <c r="AT76">
        <v>120000</v>
      </c>
      <c r="AU76">
        <v>0</v>
      </c>
      <c r="AV76">
        <v>800000</v>
      </c>
      <c r="AW76">
        <v>0</v>
      </c>
      <c r="AX76">
        <v>1200000</v>
      </c>
    </row>
    <row r="77" spans="1:50" x14ac:dyDescent="0.35">
      <c r="A77" s="2" t="s">
        <v>208</v>
      </c>
      <c r="B77">
        <v>17</v>
      </c>
      <c r="C77">
        <v>1709</v>
      </c>
      <c r="D77">
        <v>2</v>
      </c>
      <c r="E77" t="s">
        <v>50</v>
      </c>
      <c r="F77">
        <v>64</v>
      </c>
      <c r="G77" t="s">
        <v>72</v>
      </c>
      <c r="I77" t="s">
        <v>73</v>
      </c>
      <c r="J77" t="s">
        <v>53</v>
      </c>
      <c r="K77" t="s">
        <v>53</v>
      </c>
      <c r="L77" t="s">
        <v>53</v>
      </c>
      <c r="M77">
        <v>0</v>
      </c>
      <c r="O77">
        <v>1</v>
      </c>
      <c r="P77" s="6">
        <v>5</v>
      </c>
      <c r="Q77" t="s">
        <v>56</v>
      </c>
      <c r="R77">
        <v>17</v>
      </c>
      <c r="S77" s="5">
        <v>1</v>
      </c>
      <c r="T77" t="s">
        <v>58</v>
      </c>
      <c r="U77" t="s">
        <v>52</v>
      </c>
      <c r="V77">
        <v>1</v>
      </c>
      <c r="W77" t="s">
        <v>52</v>
      </c>
      <c r="X77">
        <v>2</v>
      </c>
      <c r="Y77" t="s">
        <v>59</v>
      </c>
      <c r="AB77" t="s">
        <v>72</v>
      </c>
      <c r="AD77" t="s">
        <v>73</v>
      </c>
      <c r="AE77" t="s">
        <v>52</v>
      </c>
      <c r="AF77" t="s">
        <v>52</v>
      </c>
      <c r="AG77" t="s">
        <v>52</v>
      </c>
      <c r="AH77">
        <v>8</v>
      </c>
      <c r="AI77" t="s">
        <v>86</v>
      </c>
      <c r="AJ77" t="s">
        <v>53</v>
      </c>
      <c r="AO77" t="s">
        <v>164</v>
      </c>
      <c r="AP77">
        <f t="shared" si="1"/>
        <v>0</v>
      </c>
    </row>
    <row r="78" spans="1:50" x14ac:dyDescent="0.35">
      <c r="A78" s="2" t="s">
        <v>208</v>
      </c>
      <c r="B78">
        <v>17</v>
      </c>
      <c r="C78">
        <v>1709</v>
      </c>
      <c r="D78">
        <v>2</v>
      </c>
      <c r="E78" t="s">
        <v>50</v>
      </c>
      <c r="F78">
        <v>64</v>
      </c>
      <c r="G78" t="s">
        <v>72</v>
      </c>
      <c r="I78" t="s">
        <v>73</v>
      </c>
      <c r="J78" t="s">
        <v>53</v>
      </c>
      <c r="K78" t="s">
        <v>53</v>
      </c>
      <c r="L78" t="s">
        <v>53</v>
      </c>
      <c r="M78">
        <v>0</v>
      </c>
      <c r="O78">
        <v>1</v>
      </c>
      <c r="P78" s="6">
        <v>6</v>
      </c>
      <c r="Q78" t="s">
        <v>56</v>
      </c>
      <c r="R78">
        <v>14</v>
      </c>
      <c r="S78" s="5">
        <v>1</v>
      </c>
      <c r="T78" t="s">
        <v>58</v>
      </c>
      <c r="U78" t="s">
        <v>52</v>
      </c>
      <c r="V78">
        <v>1</v>
      </c>
      <c r="W78" t="s">
        <v>52</v>
      </c>
      <c r="X78">
        <v>2</v>
      </c>
      <c r="Y78" t="s">
        <v>59</v>
      </c>
      <c r="AB78" t="s">
        <v>72</v>
      </c>
      <c r="AD78" t="s">
        <v>73</v>
      </c>
      <c r="AE78" t="s">
        <v>52</v>
      </c>
      <c r="AF78" t="s">
        <v>52</v>
      </c>
      <c r="AG78" t="s">
        <v>52</v>
      </c>
      <c r="AH78">
        <v>6</v>
      </c>
      <c r="AI78" t="s">
        <v>83</v>
      </c>
      <c r="AJ78" t="s">
        <v>52</v>
      </c>
      <c r="AK78" t="s">
        <v>84</v>
      </c>
      <c r="AM78" t="s">
        <v>62</v>
      </c>
      <c r="AN78" t="s">
        <v>53</v>
      </c>
      <c r="AP78">
        <f t="shared" si="1"/>
        <v>0</v>
      </c>
      <c r="AQ78">
        <v>0</v>
      </c>
      <c r="AR78">
        <v>0</v>
      </c>
      <c r="AS78">
        <v>12000</v>
      </c>
      <c r="AT78">
        <v>15000</v>
      </c>
      <c r="AU78">
        <v>0</v>
      </c>
      <c r="AV78">
        <v>0</v>
      </c>
      <c r="AW78">
        <v>0</v>
      </c>
      <c r="AX78">
        <v>27000</v>
      </c>
    </row>
    <row r="79" spans="1:50" x14ac:dyDescent="0.35">
      <c r="A79" s="2" t="s">
        <v>208</v>
      </c>
      <c r="B79">
        <v>17</v>
      </c>
      <c r="C79">
        <v>1709</v>
      </c>
      <c r="D79">
        <v>2</v>
      </c>
      <c r="E79" t="s">
        <v>50</v>
      </c>
      <c r="F79">
        <v>64</v>
      </c>
      <c r="G79" t="s">
        <v>72</v>
      </c>
      <c r="I79" t="s">
        <v>73</v>
      </c>
      <c r="J79" t="s">
        <v>53</v>
      </c>
      <c r="K79" t="s">
        <v>53</v>
      </c>
      <c r="L79" t="s">
        <v>53</v>
      </c>
      <c r="M79">
        <v>0</v>
      </c>
      <c r="O79">
        <v>1</v>
      </c>
      <c r="P79" s="6">
        <v>7</v>
      </c>
      <c r="Q79" t="s">
        <v>56</v>
      </c>
      <c r="R79">
        <v>12</v>
      </c>
      <c r="S79" s="5">
        <v>1</v>
      </c>
      <c r="T79" t="s">
        <v>58</v>
      </c>
      <c r="U79" t="s">
        <v>52</v>
      </c>
      <c r="V79">
        <v>1</v>
      </c>
      <c r="W79" t="s">
        <v>52</v>
      </c>
      <c r="X79">
        <v>2</v>
      </c>
      <c r="AB79" t="s">
        <v>72</v>
      </c>
      <c r="AD79" t="s">
        <v>73</v>
      </c>
      <c r="AE79" t="s">
        <v>53</v>
      </c>
      <c r="AF79" t="s">
        <v>53</v>
      </c>
      <c r="AG79" t="s">
        <v>52</v>
      </c>
      <c r="AH79">
        <v>2</v>
      </c>
      <c r="AI79" t="s">
        <v>97</v>
      </c>
      <c r="AJ79" t="s">
        <v>52</v>
      </c>
      <c r="AK79" t="s">
        <v>98</v>
      </c>
      <c r="AM79" t="s">
        <v>62</v>
      </c>
      <c r="AN79" t="s">
        <v>53</v>
      </c>
      <c r="AP79">
        <f t="shared" si="1"/>
        <v>0</v>
      </c>
      <c r="AQ79">
        <v>0</v>
      </c>
      <c r="AR79">
        <v>0</v>
      </c>
      <c r="AS79">
        <v>9600</v>
      </c>
      <c r="AT79">
        <v>12000</v>
      </c>
      <c r="AU79">
        <v>0</v>
      </c>
      <c r="AV79">
        <v>0</v>
      </c>
      <c r="AW79">
        <v>0</v>
      </c>
      <c r="AX79">
        <v>21600</v>
      </c>
    </row>
    <row r="80" spans="1:50" x14ac:dyDescent="0.35">
      <c r="A80" s="2" t="s">
        <v>208</v>
      </c>
      <c r="B80">
        <v>17</v>
      </c>
      <c r="C80">
        <v>1709</v>
      </c>
      <c r="D80">
        <v>2</v>
      </c>
      <c r="E80" t="s">
        <v>50</v>
      </c>
      <c r="F80">
        <v>64</v>
      </c>
      <c r="G80" t="s">
        <v>72</v>
      </c>
      <c r="I80" t="s">
        <v>73</v>
      </c>
      <c r="J80" t="s">
        <v>53</v>
      </c>
      <c r="K80" t="s">
        <v>53</v>
      </c>
      <c r="L80" t="s">
        <v>53</v>
      </c>
      <c r="M80">
        <v>0</v>
      </c>
      <c r="O80">
        <v>1</v>
      </c>
      <c r="P80" s="6">
        <v>8</v>
      </c>
      <c r="Q80" t="s">
        <v>56</v>
      </c>
      <c r="R80">
        <v>8</v>
      </c>
      <c r="S80" s="5">
        <v>1</v>
      </c>
      <c r="T80" t="s">
        <v>58</v>
      </c>
      <c r="U80" t="s">
        <v>52</v>
      </c>
      <c r="V80">
        <v>1</v>
      </c>
      <c r="W80" t="s">
        <v>52</v>
      </c>
      <c r="X80">
        <v>2</v>
      </c>
      <c r="AB80" t="s">
        <v>72</v>
      </c>
      <c r="AD80" t="s">
        <v>73</v>
      </c>
      <c r="AE80" t="s">
        <v>53</v>
      </c>
      <c r="AF80" t="s">
        <v>53</v>
      </c>
      <c r="AG80" t="s">
        <v>52</v>
      </c>
      <c r="AH80">
        <v>3</v>
      </c>
      <c r="AI80" t="s">
        <v>65</v>
      </c>
      <c r="AJ80" t="s">
        <v>52</v>
      </c>
      <c r="AK80" t="s">
        <v>66</v>
      </c>
      <c r="AM80" t="s">
        <v>62</v>
      </c>
      <c r="AN80" t="s">
        <v>53</v>
      </c>
      <c r="AP80">
        <f t="shared" si="1"/>
        <v>0</v>
      </c>
      <c r="AQ80">
        <v>0</v>
      </c>
      <c r="AR80">
        <v>0</v>
      </c>
      <c r="AS80">
        <v>7200</v>
      </c>
      <c r="AT80">
        <v>5000</v>
      </c>
      <c r="AU80">
        <v>0</v>
      </c>
      <c r="AV80">
        <v>0</v>
      </c>
      <c r="AW80">
        <v>0</v>
      </c>
      <c r="AX80">
        <v>12200</v>
      </c>
    </row>
    <row r="81" spans="1:50" x14ac:dyDescent="0.35">
      <c r="A81" s="2" t="s">
        <v>209</v>
      </c>
      <c r="B81">
        <v>21</v>
      </c>
      <c r="C81">
        <v>2101</v>
      </c>
      <c r="D81">
        <v>2</v>
      </c>
      <c r="E81" t="s">
        <v>50</v>
      </c>
      <c r="F81">
        <v>40</v>
      </c>
      <c r="G81" t="s">
        <v>72</v>
      </c>
      <c r="I81" t="s">
        <v>73</v>
      </c>
      <c r="J81" t="s">
        <v>53</v>
      </c>
      <c r="K81" t="s">
        <v>53</v>
      </c>
      <c r="L81" t="s">
        <v>53</v>
      </c>
      <c r="M81">
        <v>0</v>
      </c>
      <c r="O81">
        <v>1</v>
      </c>
      <c r="P81" s="6">
        <v>3</v>
      </c>
      <c r="Q81" t="s">
        <v>56</v>
      </c>
      <c r="R81">
        <v>12</v>
      </c>
      <c r="S81" s="5">
        <v>1</v>
      </c>
      <c r="T81" t="s">
        <v>58</v>
      </c>
      <c r="U81" t="s">
        <v>52</v>
      </c>
      <c r="V81">
        <v>1</v>
      </c>
      <c r="W81" t="s">
        <v>52</v>
      </c>
      <c r="X81">
        <v>2</v>
      </c>
      <c r="AB81" t="s">
        <v>72</v>
      </c>
      <c r="AD81" t="s">
        <v>73</v>
      </c>
      <c r="AE81" t="s">
        <v>52</v>
      </c>
      <c r="AF81" t="s">
        <v>52</v>
      </c>
      <c r="AG81" t="s">
        <v>52</v>
      </c>
      <c r="AH81">
        <v>6</v>
      </c>
      <c r="AI81" t="s">
        <v>78</v>
      </c>
      <c r="AJ81" t="s">
        <v>52</v>
      </c>
      <c r="AK81" t="s">
        <v>88</v>
      </c>
      <c r="AM81" t="s">
        <v>62</v>
      </c>
      <c r="AN81" t="s">
        <v>53</v>
      </c>
      <c r="AP81">
        <f t="shared" si="1"/>
        <v>0</v>
      </c>
      <c r="AQ81">
        <v>0</v>
      </c>
      <c r="AR81">
        <v>0</v>
      </c>
      <c r="AS81">
        <v>28000</v>
      </c>
      <c r="AT81">
        <v>5000</v>
      </c>
      <c r="AU81">
        <v>0</v>
      </c>
      <c r="AV81">
        <v>0</v>
      </c>
      <c r="AW81">
        <v>0</v>
      </c>
      <c r="AX81">
        <v>33000</v>
      </c>
    </row>
    <row r="82" spans="1:50" x14ac:dyDescent="0.35">
      <c r="A82" s="2" t="s">
        <v>209</v>
      </c>
      <c r="B82">
        <v>21</v>
      </c>
      <c r="C82">
        <v>2101</v>
      </c>
      <c r="D82">
        <v>2</v>
      </c>
      <c r="E82" t="s">
        <v>50</v>
      </c>
      <c r="F82">
        <v>40</v>
      </c>
      <c r="G82" t="s">
        <v>72</v>
      </c>
      <c r="I82" t="s">
        <v>73</v>
      </c>
      <c r="J82" t="s">
        <v>53</v>
      </c>
      <c r="K82" t="s">
        <v>53</v>
      </c>
      <c r="L82" t="s">
        <v>53</v>
      </c>
      <c r="M82">
        <v>0</v>
      </c>
      <c r="O82">
        <v>1</v>
      </c>
      <c r="P82" s="6">
        <v>4</v>
      </c>
      <c r="Q82" t="s">
        <v>56</v>
      </c>
      <c r="R82">
        <v>9</v>
      </c>
      <c r="S82" s="5">
        <v>1</v>
      </c>
      <c r="T82" t="s">
        <v>58</v>
      </c>
      <c r="U82" t="s">
        <v>52</v>
      </c>
      <c r="V82">
        <v>1</v>
      </c>
      <c r="W82" t="s">
        <v>52</v>
      </c>
      <c r="X82">
        <v>2</v>
      </c>
      <c r="AB82" t="s">
        <v>72</v>
      </c>
      <c r="AD82" t="s">
        <v>73</v>
      </c>
      <c r="AE82" t="s">
        <v>52</v>
      </c>
      <c r="AF82" t="s">
        <v>52</v>
      </c>
      <c r="AG82" t="s">
        <v>52</v>
      </c>
      <c r="AH82">
        <v>4</v>
      </c>
      <c r="AI82" t="s">
        <v>63</v>
      </c>
      <c r="AJ82" t="s">
        <v>52</v>
      </c>
      <c r="AK82" t="s">
        <v>64</v>
      </c>
      <c r="AM82" t="s">
        <v>62</v>
      </c>
      <c r="AN82" t="s">
        <v>53</v>
      </c>
      <c r="AP82">
        <f t="shared" si="1"/>
        <v>0</v>
      </c>
      <c r="AQ82">
        <v>0</v>
      </c>
      <c r="AR82">
        <v>0</v>
      </c>
      <c r="AS82">
        <v>16000</v>
      </c>
      <c r="AT82">
        <v>0</v>
      </c>
      <c r="AU82">
        <v>0</v>
      </c>
      <c r="AV82">
        <v>0</v>
      </c>
      <c r="AW82">
        <v>3000</v>
      </c>
      <c r="AX82">
        <v>19000</v>
      </c>
    </row>
    <row r="83" spans="1:50" x14ac:dyDescent="0.35">
      <c r="A83" s="2" t="s">
        <v>209</v>
      </c>
      <c r="B83">
        <v>21</v>
      </c>
      <c r="C83">
        <v>2101</v>
      </c>
      <c r="D83">
        <v>2</v>
      </c>
      <c r="E83" t="s">
        <v>50</v>
      </c>
      <c r="F83">
        <v>40</v>
      </c>
      <c r="G83" t="s">
        <v>72</v>
      </c>
      <c r="I83" t="s">
        <v>73</v>
      </c>
      <c r="J83" t="s">
        <v>53</v>
      </c>
      <c r="K83" t="s">
        <v>53</v>
      </c>
      <c r="L83" t="s">
        <v>53</v>
      </c>
      <c r="M83">
        <v>0</v>
      </c>
      <c r="O83">
        <v>1</v>
      </c>
      <c r="P83" s="6">
        <v>5</v>
      </c>
      <c r="Q83" t="s">
        <v>56</v>
      </c>
      <c r="R83">
        <v>7</v>
      </c>
      <c r="S83" s="5">
        <v>1</v>
      </c>
      <c r="T83" t="s">
        <v>58</v>
      </c>
      <c r="U83" t="s">
        <v>52</v>
      </c>
      <c r="V83">
        <v>1</v>
      </c>
      <c r="W83" t="s">
        <v>52</v>
      </c>
      <c r="X83">
        <v>2</v>
      </c>
      <c r="AB83" t="s">
        <v>72</v>
      </c>
      <c r="AD83" t="s">
        <v>73</v>
      </c>
      <c r="AE83" t="s">
        <v>52</v>
      </c>
      <c r="AF83" t="s">
        <v>53</v>
      </c>
      <c r="AG83" t="s">
        <v>52</v>
      </c>
      <c r="AH83">
        <v>2</v>
      </c>
      <c r="AI83" t="s">
        <v>65</v>
      </c>
      <c r="AJ83" t="s">
        <v>52</v>
      </c>
      <c r="AK83" t="s">
        <v>66</v>
      </c>
      <c r="AM83" t="s">
        <v>62</v>
      </c>
      <c r="AN83" t="s">
        <v>53</v>
      </c>
      <c r="AP83">
        <f t="shared" si="1"/>
        <v>0</v>
      </c>
      <c r="AQ83">
        <v>0</v>
      </c>
      <c r="AR83">
        <v>0</v>
      </c>
      <c r="AS83">
        <v>10000</v>
      </c>
      <c r="AT83">
        <v>3000</v>
      </c>
      <c r="AU83">
        <v>0</v>
      </c>
      <c r="AV83">
        <v>0</v>
      </c>
      <c r="AW83">
        <v>0</v>
      </c>
      <c r="AX83">
        <v>13000</v>
      </c>
    </row>
    <row r="84" spans="1:50" x14ac:dyDescent="0.35">
      <c r="A84" s="2" t="s">
        <v>210</v>
      </c>
      <c r="B84">
        <v>1</v>
      </c>
      <c r="C84">
        <v>104</v>
      </c>
      <c r="D84">
        <v>2</v>
      </c>
      <c r="E84" t="s">
        <v>56</v>
      </c>
      <c r="F84">
        <v>57</v>
      </c>
      <c r="G84" t="s">
        <v>72</v>
      </c>
      <c r="I84" t="s">
        <v>73</v>
      </c>
      <c r="J84" t="s">
        <v>52</v>
      </c>
      <c r="K84" t="s">
        <v>52</v>
      </c>
      <c r="L84" t="s">
        <v>52</v>
      </c>
      <c r="M84">
        <v>4</v>
      </c>
      <c r="N84" t="s">
        <v>83</v>
      </c>
      <c r="O84">
        <v>1</v>
      </c>
      <c r="P84" s="6">
        <v>3</v>
      </c>
      <c r="Q84" t="s">
        <v>56</v>
      </c>
      <c r="R84">
        <v>15</v>
      </c>
      <c r="S84" s="5">
        <v>1</v>
      </c>
      <c r="T84" t="s">
        <v>58</v>
      </c>
      <c r="U84" t="s">
        <v>53</v>
      </c>
      <c r="W84" t="s">
        <v>52</v>
      </c>
      <c r="X84">
        <v>1</v>
      </c>
      <c r="Y84" t="s">
        <v>59</v>
      </c>
      <c r="AB84" t="s">
        <v>72</v>
      </c>
      <c r="AD84" t="s">
        <v>73</v>
      </c>
      <c r="AE84" t="s">
        <v>52</v>
      </c>
      <c r="AF84" t="s">
        <v>52</v>
      </c>
      <c r="AG84" t="s">
        <v>52</v>
      </c>
      <c r="AH84">
        <v>10</v>
      </c>
      <c r="AI84" t="s">
        <v>107</v>
      </c>
      <c r="AJ84" t="s">
        <v>52</v>
      </c>
      <c r="AK84" t="s">
        <v>123</v>
      </c>
      <c r="AM84" t="s">
        <v>62</v>
      </c>
      <c r="AN84" t="s">
        <v>52</v>
      </c>
      <c r="AP84">
        <f t="shared" si="1"/>
        <v>0</v>
      </c>
      <c r="AQ84">
        <v>0</v>
      </c>
      <c r="AR84">
        <v>200000</v>
      </c>
      <c r="AS84">
        <v>30000</v>
      </c>
      <c r="AT84">
        <v>45000</v>
      </c>
      <c r="AU84">
        <v>0</v>
      </c>
      <c r="AV84">
        <v>140000</v>
      </c>
      <c r="AW84">
        <v>0</v>
      </c>
      <c r="AX84">
        <v>415000</v>
      </c>
    </row>
    <row r="85" spans="1:50" x14ac:dyDescent="0.35">
      <c r="A85" s="2" t="s">
        <v>213</v>
      </c>
      <c r="B85">
        <v>21</v>
      </c>
      <c r="C85">
        <v>2106</v>
      </c>
      <c r="D85">
        <v>2</v>
      </c>
      <c r="E85" t="s">
        <v>50</v>
      </c>
      <c r="F85">
        <v>33</v>
      </c>
      <c r="G85" t="s">
        <v>72</v>
      </c>
      <c r="I85" t="s">
        <v>73</v>
      </c>
      <c r="J85" t="s">
        <v>52</v>
      </c>
      <c r="K85" t="s">
        <v>52</v>
      </c>
      <c r="L85" t="s">
        <v>52</v>
      </c>
      <c r="M85">
        <v>7</v>
      </c>
      <c r="N85" t="s">
        <v>79</v>
      </c>
      <c r="O85">
        <v>5</v>
      </c>
      <c r="P85" s="6">
        <v>3</v>
      </c>
      <c r="Q85" t="s">
        <v>56</v>
      </c>
      <c r="R85">
        <v>11</v>
      </c>
      <c r="S85" s="5">
        <v>1</v>
      </c>
      <c r="T85" t="s">
        <v>58</v>
      </c>
      <c r="U85" t="s">
        <v>52</v>
      </c>
      <c r="V85">
        <v>1</v>
      </c>
      <c r="W85" t="s">
        <v>52</v>
      </c>
      <c r="X85">
        <v>2</v>
      </c>
      <c r="AB85" t="s">
        <v>72</v>
      </c>
      <c r="AD85" t="s">
        <v>73</v>
      </c>
      <c r="AE85" t="s">
        <v>52</v>
      </c>
      <c r="AF85" t="s">
        <v>52</v>
      </c>
      <c r="AG85" t="s">
        <v>52</v>
      </c>
      <c r="AH85">
        <v>8</v>
      </c>
      <c r="AI85" t="s">
        <v>86</v>
      </c>
      <c r="AJ85" t="s">
        <v>52</v>
      </c>
      <c r="AK85" t="s">
        <v>87</v>
      </c>
      <c r="AM85" t="s">
        <v>62</v>
      </c>
      <c r="AN85" t="s">
        <v>52</v>
      </c>
      <c r="AP85">
        <f t="shared" si="1"/>
        <v>0</v>
      </c>
      <c r="AQ85">
        <v>0</v>
      </c>
      <c r="AR85">
        <v>468000</v>
      </c>
      <c r="AS85">
        <v>50000</v>
      </c>
      <c r="AT85">
        <v>100000</v>
      </c>
      <c r="AU85">
        <v>0</v>
      </c>
      <c r="AV85">
        <v>0</v>
      </c>
      <c r="AW85">
        <v>0</v>
      </c>
      <c r="AX85">
        <v>618000</v>
      </c>
    </row>
    <row r="86" spans="1:50" x14ac:dyDescent="0.35">
      <c r="A86" s="2" t="s">
        <v>214</v>
      </c>
      <c r="B86">
        <v>25</v>
      </c>
      <c r="C86">
        <v>2506</v>
      </c>
      <c r="D86">
        <v>2</v>
      </c>
      <c r="E86" t="s">
        <v>50</v>
      </c>
      <c r="F86">
        <v>31</v>
      </c>
      <c r="G86" t="s">
        <v>72</v>
      </c>
      <c r="I86" t="s">
        <v>73</v>
      </c>
      <c r="J86" t="s">
        <v>52</v>
      </c>
      <c r="K86" t="s">
        <v>52</v>
      </c>
      <c r="L86" t="s">
        <v>52</v>
      </c>
      <c r="M86">
        <v>8</v>
      </c>
      <c r="N86" t="s">
        <v>86</v>
      </c>
      <c r="O86">
        <v>5</v>
      </c>
      <c r="P86" s="6">
        <v>3</v>
      </c>
      <c r="Q86" t="s">
        <v>56</v>
      </c>
      <c r="R86">
        <v>7</v>
      </c>
      <c r="S86" s="5">
        <v>1</v>
      </c>
      <c r="T86" t="s">
        <v>58</v>
      </c>
      <c r="U86" t="s">
        <v>52</v>
      </c>
      <c r="V86">
        <v>1</v>
      </c>
      <c r="W86" t="s">
        <v>52</v>
      </c>
      <c r="X86">
        <v>2</v>
      </c>
      <c r="AB86" t="s">
        <v>72</v>
      </c>
      <c r="AD86" t="s">
        <v>73</v>
      </c>
      <c r="AE86" t="s">
        <v>52</v>
      </c>
      <c r="AF86" t="s">
        <v>52</v>
      </c>
      <c r="AG86" t="s">
        <v>52</v>
      </c>
      <c r="AH86">
        <v>3</v>
      </c>
      <c r="AI86" t="s">
        <v>65</v>
      </c>
      <c r="AJ86" t="s">
        <v>52</v>
      </c>
      <c r="AK86" t="s">
        <v>66</v>
      </c>
      <c r="AM86" t="s">
        <v>62</v>
      </c>
      <c r="AN86" t="s">
        <v>52</v>
      </c>
      <c r="AP86">
        <f t="shared" si="1"/>
        <v>0</v>
      </c>
      <c r="AQ86">
        <v>0</v>
      </c>
      <c r="AR86">
        <v>240000</v>
      </c>
      <c r="AS86">
        <v>15000</v>
      </c>
      <c r="AT86">
        <v>5000</v>
      </c>
      <c r="AU86">
        <v>0</v>
      </c>
      <c r="AV86">
        <v>0</v>
      </c>
      <c r="AW86">
        <v>0</v>
      </c>
      <c r="AX86">
        <v>260000</v>
      </c>
    </row>
    <row r="87" spans="1:50" x14ac:dyDescent="0.35">
      <c r="A87" s="2" t="s">
        <v>216</v>
      </c>
      <c r="B87">
        <v>3</v>
      </c>
      <c r="C87">
        <v>306</v>
      </c>
      <c r="D87">
        <v>2</v>
      </c>
      <c r="E87" t="s">
        <v>50</v>
      </c>
      <c r="F87">
        <v>54</v>
      </c>
      <c r="G87" t="s">
        <v>72</v>
      </c>
      <c r="I87" t="s">
        <v>73</v>
      </c>
      <c r="J87" t="s">
        <v>52</v>
      </c>
      <c r="K87" t="s">
        <v>52</v>
      </c>
      <c r="L87" t="s">
        <v>52</v>
      </c>
      <c r="M87">
        <v>5</v>
      </c>
      <c r="N87" t="s">
        <v>83</v>
      </c>
      <c r="P87" s="6">
        <v>3</v>
      </c>
      <c r="Q87" t="s">
        <v>50</v>
      </c>
      <c r="R87">
        <v>16</v>
      </c>
      <c r="S87" s="5">
        <v>1</v>
      </c>
      <c r="T87" t="s">
        <v>58</v>
      </c>
      <c r="U87" t="s">
        <v>52</v>
      </c>
      <c r="V87">
        <v>1</v>
      </c>
      <c r="W87" t="s">
        <v>52</v>
      </c>
      <c r="X87">
        <v>2</v>
      </c>
      <c r="Y87" t="s">
        <v>59</v>
      </c>
      <c r="AB87" t="s">
        <v>72</v>
      </c>
      <c r="AD87" t="s">
        <v>73</v>
      </c>
      <c r="AE87" t="s">
        <v>52</v>
      </c>
      <c r="AF87" t="s">
        <v>52</v>
      </c>
      <c r="AG87" t="s">
        <v>52</v>
      </c>
      <c r="AH87">
        <v>8</v>
      </c>
      <c r="AI87" t="s">
        <v>60</v>
      </c>
      <c r="AJ87" t="s">
        <v>52</v>
      </c>
      <c r="AK87" t="s">
        <v>61</v>
      </c>
      <c r="AM87" t="s">
        <v>62</v>
      </c>
      <c r="AN87" t="s">
        <v>52</v>
      </c>
      <c r="AP87">
        <f t="shared" si="1"/>
        <v>0</v>
      </c>
      <c r="AQ87">
        <v>0</v>
      </c>
      <c r="AR87">
        <v>240000</v>
      </c>
      <c r="AS87">
        <v>20000</v>
      </c>
      <c r="AT87">
        <v>40000</v>
      </c>
      <c r="AU87">
        <v>351000</v>
      </c>
      <c r="AV87">
        <v>0</v>
      </c>
      <c r="AW87">
        <v>5000</v>
      </c>
      <c r="AX87">
        <v>656000</v>
      </c>
    </row>
    <row r="88" spans="1:50" x14ac:dyDescent="0.35">
      <c r="A88" s="2" t="s">
        <v>216</v>
      </c>
      <c r="B88">
        <v>3</v>
      </c>
      <c r="C88">
        <v>306</v>
      </c>
      <c r="D88">
        <v>2</v>
      </c>
      <c r="E88" t="s">
        <v>50</v>
      </c>
      <c r="F88">
        <v>54</v>
      </c>
      <c r="G88" t="s">
        <v>72</v>
      </c>
      <c r="I88" t="s">
        <v>73</v>
      </c>
      <c r="J88" t="s">
        <v>52</v>
      </c>
      <c r="K88" t="s">
        <v>52</v>
      </c>
      <c r="L88" t="s">
        <v>52</v>
      </c>
      <c r="M88">
        <v>5</v>
      </c>
      <c r="N88" t="s">
        <v>83</v>
      </c>
      <c r="O88">
        <v>2</v>
      </c>
      <c r="P88" s="6">
        <v>5</v>
      </c>
      <c r="Q88" t="s">
        <v>50</v>
      </c>
      <c r="R88">
        <v>7</v>
      </c>
      <c r="S88" s="5">
        <v>1</v>
      </c>
      <c r="T88" t="s">
        <v>58</v>
      </c>
      <c r="U88" t="s">
        <v>52</v>
      </c>
      <c r="V88">
        <v>1</v>
      </c>
      <c r="W88" t="s">
        <v>52</v>
      </c>
      <c r="X88">
        <v>2</v>
      </c>
      <c r="AB88" t="s">
        <v>72</v>
      </c>
      <c r="AD88" t="s">
        <v>73</v>
      </c>
      <c r="AE88" t="s">
        <v>52</v>
      </c>
      <c r="AF88" t="s">
        <v>52</v>
      </c>
      <c r="AG88" t="s">
        <v>52</v>
      </c>
      <c r="AH88">
        <v>2</v>
      </c>
      <c r="AI88" t="s">
        <v>65</v>
      </c>
      <c r="AJ88" t="s">
        <v>52</v>
      </c>
      <c r="AK88" t="s">
        <v>66</v>
      </c>
      <c r="AM88" t="s">
        <v>62</v>
      </c>
      <c r="AN88" t="s">
        <v>53</v>
      </c>
      <c r="AP88">
        <f t="shared" si="1"/>
        <v>0</v>
      </c>
      <c r="AQ88">
        <v>0</v>
      </c>
      <c r="AR88">
        <v>0</v>
      </c>
      <c r="AS88">
        <v>12000</v>
      </c>
      <c r="AT88">
        <v>3800</v>
      </c>
      <c r="AU88">
        <v>351000</v>
      </c>
      <c r="AV88">
        <v>0</v>
      </c>
      <c r="AW88">
        <v>0</v>
      </c>
      <c r="AX88">
        <v>366800</v>
      </c>
    </row>
    <row r="89" spans="1:50" x14ac:dyDescent="0.35">
      <c r="A89" s="2" t="s">
        <v>217</v>
      </c>
      <c r="B89">
        <v>2</v>
      </c>
      <c r="C89">
        <v>205</v>
      </c>
      <c r="D89">
        <v>2</v>
      </c>
      <c r="E89" t="s">
        <v>50</v>
      </c>
      <c r="F89">
        <v>37</v>
      </c>
      <c r="G89" t="s">
        <v>72</v>
      </c>
      <c r="I89" t="s">
        <v>73</v>
      </c>
      <c r="J89" t="s">
        <v>52</v>
      </c>
      <c r="K89" t="s">
        <v>52</v>
      </c>
      <c r="L89" t="s">
        <v>52</v>
      </c>
      <c r="M89">
        <v>3</v>
      </c>
      <c r="N89" t="s">
        <v>97</v>
      </c>
      <c r="O89">
        <v>3</v>
      </c>
      <c r="P89" s="6">
        <v>3</v>
      </c>
      <c r="Q89" t="s">
        <v>56</v>
      </c>
      <c r="R89">
        <v>10</v>
      </c>
      <c r="S89" s="5">
        <v>1</v>
      </c>
      <c r="T89" t="s">
        <v>58</v>
      </c>
      <c r="U89" t="s">
        <v>52</v>
      </c>
      <c r="V89">
        <v>1</v>
      </c>
      <c r="W89" t="s">
        <v>52</v>
      </c>
      <c r="X89">
        <v>2</v>
      </c>
      <c r="AB89" t="s">
        <v>72</v>
      </c>
      <c r="AD89" t="s">
        <v>73</v>
      </c>
      <c r="AE89" t="s">
        <v>52</v>
      </c>
      <c r="AF89" t="s">
        <v>52</v>
      </c>
      <c r="AG89" t="s">
        <v>52</v>
      </c>
      <c r="AH89">
        <v>4</v>
      </c>
      <c r="AI89" t="s">
        <v>63</v>
      </c>
      <c r="AJ89" t="s">
        <v>52</v>
      </c>
      <c r="AK89" t="s">
        <v>64</v>
      </c>
      <c r="AM89" t="s">
        <v>62</v>
      </c>
      <c r="AN89" t="s">
        <v>53</v>
      </c>
      <c r="AP89">
        <f t="shared" si="1"/>
        <v>0</v>
      </c>
      <c r="AQ89">
        <v>0</v>
      </c>
      <c r="AR89">
        <v>0</v>
      </c>
      <c r="AS89">
        <v>15000</v>
      </c>
      <c r="AT89">
        <v>5000</v>
      </c>
      <c r="AU89">
        <v>0</v>
      </c>
      <c r="AV89">
        <v>0</v>
      </c>
      <c r="AW89">
        <v>0</v>
      </c>
      <c r="AX89">
        <v>20000</v>
      </c>
    </row>
    <row r="90" spans="1:50" x14ac:dyDescent="0.35">
      <c r="A90" s="2" t="s">
        <v>217</v>
      </c>
      <c r="B90">
        <v>2</v>
      </c>
      <c r="C90">
        <v>205</v>
      </c>
      <c r="D90">
        <v>2</v>
      </c>
      <c r="E90" t="s">
        <v>50</v>
      </c>
      <c r="F90">
        <v>37</v>
      </c>
      <c r="G90" t="s">
        <v>72</v>
      </c>
      <c r="I90" t="s">
        <v>73</v>
      </c>
      <c r="J90" t="s">
        <v>52</v>
      </c>
      <c r="K90" t="s">
        <v>52</v>
      </c>
      <c r="L90" t="s">
        <v>52</v>
      </c>
      <c r="M90">
        <v>3</v>
      </c>
      <c r="N90" t="s">
        <v>97</v>
      </c>
      <c r="O90">
        <v>3</v>
      </c>
      <c r="P90" s="6">
        <v>4</v>
      </c>
      <c r="Q90" t="s">
        <v>50</v>
      </c>
      <c r="R90">
        <v>8</v>
      </c>
      <c r="S90" s="5">
        <v>1</v>
      </c>
      <c r="T90" t="s">
        <v>58</v>
      </c>
      <c r="U90" t="s">
        <v>52</v>
      </c>
      <c r="V90">
        <v>1</v>
      </c>
      <c r="W90" t="s">
        <v>52</v>
      </c>
      <c r="X90">
        <v>2</v>
      </c>
      <c r="AB90" t="s">
        <v>72</v>
      </c>
      <c r="AD90" t="s">
        <v>73</v>
      </c>
      <c r="AE90" t="s">
        <v>53</v>
      </c>
      <c r="AF90" t="s">
        <v>53</v>
      </c>
      <c r="AG90" t="s">
        <v>52</v>
      </c>
      <c r="AH90">
        <v>2</v>
      </c>
      <c r="AI90" t="s">
        <v>65</v>
      </c>
      <c r="AJ90" t="s">
        <v>52</v>
      </c>
      <c r="AK90" t="s">
        <v>66</v>
      </c>
      <c r="AM90" t="s">
        <v>62</v>
      </c>
      <c r="AN90" t="s">
        <v>53</v>
      </c>
      <c r="AP90">
        <f t="shared" si="1"/>
        <v>0</v>
      </c>
      <c r="AQ90">
        <v>0</v>
      </c>
      <c r="AR90">
        <v>0</v>
      </c>
      <c r="AS90">
        <v>6000</v>
      </c>
      <c r="AT90">
        <v>6000</v>
      </c>
      <c r="AU90">
        <v>0</v>
      </c>
      <c r="AV90">
        <v>0</v>
      </c>
      <c r="AW90">
        <v>0</v>
      </c>
      <c r="AX90">
        <v>12000</v>
      </c>
    </row>
    <row r="91" spans="1:50" x14ac:dyDescent="0.35">
      <c r="A91" s="2" t="s">
        <v>221</v>
      </c>
      <c r="B91">
        <v>3</v>
      </c>
      <c r="C91">
        <v>307</v>
      </c>
      <c r="D91">
        <v>2</v>
      </c>
      <c r="E91" t="s">
        <v>50</v>
      </c>
      <c r="F91">
        <v>65</v>
      </c>
      <c r="G91" t="s">
        <v>72</v>
      </c>
      <c r="I91" t="s">
        <v>73</v>
      </c>
      <c r="J91" t="s">
        <v>52</v>
      </c>
      <c r="K91" t="s">
        <v>52</v>
      </c>
      <c r="L91" t="s">
        <v>52</v>
      </c>
      <c r="M91">
        <v>1</v>
      </c>
      <c r="N91" t="s">
        <v>65</v>
      </c>
      <c r="O91">
        <v>2</v>
      </c>
      <c r="P91" s="6">
        <v>3</v>
      </c>
      <c r="Q91" t="s">
        <v>50</v>
      </c>
      <c r="R91">
        <v>15</v>
      </c>
      <c r="S91" s="5">
        <v>1</v>
      </c>
      <c r="T91" t="s">
        <v>58</v>
      </c>
      <c r="U91" t="s">
        <v>52</v>
      </c>
      <c r="V91">
        <v>1</v>
      </c>
      <c r="W91" t="s">
        <v>52</v>
      </c>
      <c r="X91">
        <v>2</v>
      </c>
      <c r="Y91" t="s">
        <v>59</v>
      </c>
      <c r="AB91" t="s">
        <v>72</v>
      </c>
      <c r="AD91" t="s">
        <v>73</v>
      </c>
      <c r="AE91" t="s">
        <v>53</v>
      </c>
      <c r="AF91" t="s">
        <v>53</v>
      </c>
      <c r="AG91" t="s">
        <v>52</v>
      </c>
      <c r="AH91">
        <v>9</v>
      </c>
      <c r="AI91" t="s">
        <v>60</v>
      </c>
      <c r="AJ91" t="s">
        <v>52</v>
      </c>
      <c r="AK91" t="s">
        <v>61</v>
      </c>
      <c r="AM91" t="s">
        <v>62</v>
      </c>
      <c r="AN91" t="s">
        <v>53</v>
      </c>
      <c r="AP91">
        <f t="shared" si="1"/>
        <v>0</v>
      </c>
      <c r="AQ91">
        <v>0</v>
      </c>
      <c r="AR91">
        <v>0</v>
      </c>
      <c r="AS91">
        <v>15000</v>
      </c>
      <c r="AT91">
        <v>10000</v>
      </c>
      <c r="AU91">
        <v>0</v>
      </c>
      <c r="AV91">
        <v>0</v>
      </c>
      <c r="AW91">
        <v>3500</v>
      </c>
      <c r="AX91">
        <v>28500</v>
      </c>
    </row>
    <row r="92" spans="1:50" x14ac:dyDescent="0.35">
      <c r="A92" s="2" t="s">
        <v>226</v>
      </c>
      <c r="B92">
        <v>13</v>
      </c>
      <c r="C92">
        <v>1308</v>
      </c>
      <c r="D92">
        <v>1</v>
      </c>
      <c r="E92" t="s">
        <v>50</v>
      </c>
      <c r="F92">
        <v>47</v>
      </c>
      <c r="G92" t="s">
        <v>72</v>
      </c>
      <c r="I92" t="s">
        <v>73</v>
      </c>
      <c r="J92" t="s">
        <v>53</v>
      </c>
      <c r="K92" t="s">
        <v>53</v>
      </c>
      <c r="L92" t="s">
        <v>52</v>
      </c>
      <c r="M92">
        <v>3</v>
      </c>
      <c r="N92" t="s">
        <v>97</v>
      </c>
      <c r="O92">
        <v>2</v>
      </c>
      <c r="P92" s="6">
        <v>3</v>
      </c>
      <c r="Q92" t="s">
        <v>56</v>
      </c>
      <c r="R92">
        <v>17</v>
      </c>
      <c r="S92" s="5">
        <v>1</v>
      </c>
      <c r="T92" t="s">
        <v>58</v>
      </c>
      <c r="U92" t="s">
        <v>52</v>
      </c>
      <c r="V92">
        <v>1</v>
      </c>
      <c r="W92" t="s">
        <v>52</v>
      </c>
      <c r="X92">
        <v>2</v>
      </c>
      <c r="Y92" t="s">
        <v>59</v>
      </c>
      <c r="AB92" t="s">
        <v>72</v>
      </c>
      <c r="AD92" t="s">
        <v>52</v>
      </c>
      <c r="AE92" t="s">
        <v>52</v>
      </c>
      <c r="AF92" t="s">
        <v>52</v>
      </c>
      <c r="AG92" t="s">
        <v>52</v>
      </c>
      <c r="AH92">
        <v>12</v>
      </c>
      <c r="AI92" t="s">
        <v>94</v>
      </c>
      <c r="AJ92" t="s">
        <v>52</v>
      </c>
      <c r="AK92" t="s">
        <v>108</v>
      </c>
      <c r="AM92" t="s">
        <v>62</v>
      </c>
      <c r="AN92" t="s">
        <v>52</v>
      </c>
      <c r="AP92">
        <f t="shared" si="1"/>
        <v>0</v>
      </c>
      <c r="AQ92">
        <v>0</v>
      </c>
      <c r="AR92">
        <v>600000</v>
      </c>
      <c r="AS92">
        <v>50000</v>
      </c>
      <c r="AT92">
        <v>50000</v>
      </c>
      <c r="AU92">
        <v>0</v>
      </c>
      <c r="AV92">
        <v>300000</v>
      </c>
      <c r="AW92">
        <v>0</v>
      </c>
      <c r="AX92">
        <v>1000000</v>
      </c>
    </row>
    <row r="93" spans="1:50" x14ac:dyDescent="0.35">
      <c r="A93" s="2" t="s">
        <v>226</v>
      </c>
      <c r="B93">
        <v>13</v>
      </c>
      <c r="C93">
        <v>1308</v>
      </c>
      <c r="D93">
        <v>1</v>
      </c>
      <c r="E93" t="s">
        <v>50</v>
      </c>
      <c r="F93">
        <v>47</v>
      </c>
      <c r="G93" t="s">
        <v>72</v>
      </c>
      <c r="I93" t="s">
        <v>73</v>
      </c>
      <c r="J93" t="s">
        <v>53</v>
      </c>
      <c r="K93" t="s">
        <v>53</v>
      </c>
      <c r="L93" t="s">
        <v>52</v>
      </c>
      <c r="M93">
        <v>3</v>
      </c>
      <c r="N93" t="s">
        <v>97</v>
      </c>
      <c r="O93">
        <v>2</v>
      </c>
      <c r="P93" s="6">
        <v>4</v>
      </c>
      <c r="Q93" t="s">
        <v>50</v>
      </c>
      <c r="R93">
        <v>15</v>
      </c>
      <c r="S93" s="5">
        <v>1</v>
      </c>
      <c r="T93" t="s">
        <v>58</v>
      </c>
      <c r="U93" t="s">
        <v>52</v>
      </c>
      <c r="V93">
        <v>1</v>
      </c>
      <c r="W93" t="s">
        <v>52</v>
      </c>
      <c r="X93">
        <v>2</v>
      </c>
      <c r="Y93" t="s">
        <v>59</v>
      </c>
      <c r="AB93" t="s">
        <v>72</v>
      </c>
      <c r="AD93" t="s">
        <v>52</v>
      </c>
      <c r="AE93" t="s">
        <v>52</v>
      </c>
      <c r="AF93" t="s">
        <v>52</v>
      </c>
      <c r="AG93" t="s">
        <v>52</v>
      </c>
      <c r="AH93">
        <v>9</v>
      </c>
      <c r="AI93" t="s">
        <v>80</v>
      </c>
      <c r="AJ93" t="s">
        <v>52</v>
      </c>
      <c r="AK93" t="s">
        <v>81</v>
      </c>
      <c r="AM93" t="s">
        <v>62</v>
      </c>
      <c r="AN93" t="s">
        <v>52</v>
      </c>
      <c r="AP93">
        <f t="shared" si="1"/>
        <v>0</v>
      </c>
    </row>
    <row r="94" spans="1:50" x14ac:dyDescent="0.35">
      <c r="A94" s="2" t="s">
        <v>226</v>
      </c>
      <c r="B94">
        <v>13</v>
      </c>
      <c r="C94">
        <v>1308</v>
      </c>
      <c r="D94">
        <v>1</v>
      </c>
      <c r="E94" t="s">
        <v>50</v>
      </c>
      <c r="F94">
        <v>47</v>
      </c>
      <c r="G94" t="s">
        <v>72</v>
      </c>
      <c r="I94" t="s">
        <v>73</v>
      </c>
      <c r="J94" t="s">
        <v>53</v>
      </c>
      <c r="K94" t="s">
        <v>53</v>
      </c>
      <c r="L94" t="s">
        <v>52</v>
      </c>
      <c r="M94">
        <v>3</v>
      </c>
      <c r="N94" t="s">
        <v>97</v>
      </c>
      <c r="O94">
        <v>2</v>
      </c>
      <c r="P94" s="6">
        <v>5</v>
      </c>
      <c r="Q94" t="s">
        <v>56</v>
      </c>
      <c r="R94">
        <v>8</v>
      </c>
      <c r="S94" s="5">
        <v>1</v>
      </c>
      <c r="T94" t="s">
        <v>58</v>
      </c>
      <c r="U94" t="s">
        <v>52</v>
      </c>
      <c r="V94">
        <v>1</v>
      </c>
      <c r="W94" t="s">
        <v>52</v>
      </c>
      <c r="X94">
        <v>2</v>
      </c>
      <c r="AB94" t="s">
        <v>72</v>
      </c>
      <c r="AD94" t="s">
        <v>73</v>
      </c>
      <c r="AE94" t="s">
        <v>52</v>
      </c>
      <c r="AF94" t="s">
        <v>52</v>
      </c>
      <c r="AG94" t="s">
        <v>52</v>
      </c>
      <c r="AH94">
        <v>3</v>
      </c>
      <c r="AI94" t="s">
        <v>63</v>
      </c>
      <c r="AJ94" t="s">
        <v>52</v>
      </c>
      <c r="AK94" t="s">
        <v>64</v>
      </c>
      <c r="AM94" t="s">
        <v>62</v>
      </c>
      <c r="AN94" t="s">
        <v>53</v>
      </c>
      <c r="AP94">
        <f t="shared" si="1"/>
        <v>0</v>
      </c>
    </row>
    <row r="95" spans="1:50" x14ac:dyDescent="0.35">
      <c r="A95" s="2" t="s">
        <v>227</v>
      </c>
      <c r="B95">
        <v>5</v>
      </c>
      <c r="C95">
        <v>507</v>
      </c>
      <c r="D95">
        <v>1</v>
      </c>
      <c r="E95" t="s">
        <v>50</v>
      </c>
      <c r="F95">
        <v>38</v>
      </c>
      <c r="G95" t="s">
        <v>72</v>
      </c>
      <c r="I95" t="s">
        <v>73</v>
      </c>
      <c r="J95" t="s">
        <v>52</v>
      </c>
      <c r="K95" t="s">
        <v>52</v>
      </c>
      <c r="L95" t="s">
        <v>52</v>
      </c>
      <c r="M95">
        <v>9</v>
      </c>
      <c r="N95" t="s">
        <v>100</v>
      </c>
      <c r="O95">
        <v>1</v>
      </c>
      <c r="P95" s="6">
        <v>3</v>
      </c>
      <c r="Q95" t="s">
        <v>50</v>
      </c>
      <c r="R95">
        <v>15</v>
      </c>
      <c r="S95" s="5">
        <v>1</v>
      </c>
      <c r="T95" t="s">
        <v>58</v>
      </c>
      <c r="U95" t="s">
        <v>52</v>
      </c>
      <c r="V95">
        <v>1</v>
      </c>
      <c r="W95" t="s">
        <v>52</v>
      </c>
      <c r="X95">
        <v>2</v>
      </c>
      <c r="Y95" t="s">
        <v>59</v>
      </c>
      <c r="AB95" t="s">
        <v>72</v>
      </c>
      <c r="AD95" t="s">
        <v>73</v>
      </c>
      <c r="AE95" t="s">
        <v>52</v>
      </c>
      <c r="AF95" t="s">
        <v>52</v>
      </c>
      <c r="AG95" t="s">
        <v>52</v>
      </c>
      <c r="AH95">
        <v>9</v>
      </c>
      <c r="AI95" t="s">
        <v>100</v>
      </c>
      <c r="AJ95" t="s">
        <v>52</v>
      </c>
      <c r="AK95" t="s">
        <v>81</v>
      </c>
      <c r="AM95" t="s">
        <v>62</v>
      </c>
      <c r="AN95" t="s">
        <v>52</v>
      </c>
      <c r="AP95">
        <f t="shared" si="1"/>
        <v>0</v>
      </c>
      <c r="AQ95">
        <v>600000</v>
      </c>
      <c r="AR95">
        <v>500000</v>
      </c>
      <c r="AS95">
        <v>300000</v>
      </c>
      <c r="AT95">
        <v>300000</v>
      </c>
      <c r="AU95">
        <v>2000000</v>
      </c>
      <c r="AV95">
        <v>50000</v>
      </c>
      <c r="AW95">
        <v>60000</v>
      </c>
      <c r="AX95">
        <v>3810000</v>
      </c>
    </row>
    <row r="96" spans="1:50" x14ac:dyDescent="0.35">
      <c r="A96" s="2" t="s">
        <v>227</v>
      </c>
      <c r="B96">
        <v>5</v>
      </c>
      <c r="C96">
        <v>507</v>
      </c>
      <c r="D96">
        <v>1</v>
      </c>
      <c r="E96" t="s">
        <v>50</v>
      </c>
      <c r="F96">
        <v>38</v>
      </c>
      <c r="G96" t="s">
        <v>72</v>
      </c>
      <c r="I96" t="s">
        <v>73</v>
      </c>
      <c r="J96" t="s">
        <v>52</v>
      </c>
      <c r="K96" t="s">
        <v>52</v>
      </c>
      <c r="L96" t="s">
        <v>52</v>
      </c>
      <c r="M96">
        <v>9</v>
      </c>
      <c r="N96" t="s">
        <v>100</v>
      </c>
      <c r="O96">
        <v>1</v>
      </c>
      <c r="P96" s="6">
        <v>4</v>
      </c>
      <c r="Q96" t="s">
        <v>50</v>
      </c>
      <c r="R96">
        <v>11</v>
      </c>
      <c r="S96" s="5">
        <v>1</v>
      </c>
      <c r="T96" t="s">
        <v>58</v>
      </c>
      <c r="U96" t="s">
        <v>52</v>
      </c>
      <c r="V96">
        <v>1</v>
      </c>
      <c r="W96" t="s">
        <v>52</v>
      </c>
      <c r="X96">
        <v>2</v>
      </c>
      <c r="AB96" t="s">
        <v>72</v>
      </c>
      <c r="AD96" t="s">
        <v>52</v>
      </c>
      <c r="AE96" t="s">
        <v>52</v>
      </c>
      <c r="AF96" t="s">
        <v>52</v>
      </c>
      <c r="AG96" t="s">
        <v>52</v>
      </c>
      <c r="AH96">
        <v>6</v>
      </c>
      <c r="AI96" t="s">
        <v>79</v>
      </c>
      <c r="AJ96" t="s">
        <v>52</v>
      </c>
      <c r="AK96" t="s">
        <v>90</v>
      </c>
      <c r="AM96" t="s">
        <v>62</v>
      </c>
      <c r="AN96" t="s">
        <v>52</v>
      </c>
      <c r="AP96">
        <f t="shared" si="1"/>
        <v>0</v>
      </c>
      <c r="AQ96">
        <v>0</v>
      </c>
      <c r="AR96">
        <v>300000</v>
      </c>
      <c r="AS96">
        <v>100000</v>
      </c>
      <c r="AT96">
        <v>150000</v>
      </c>
      <c r="AU96">
        <v>1800000</v>
      </c>
      <c r="AV96">
        <v>40000</v>
      </c>
      <c r="AW96">
        <v>0</v>
      </c>
      <c r="AX96">
        <v>2390000</v>
      </c>
    </row>
    <row r="97" spans="1:50" x14ac:dyDescent="0.35">
      <c r="A97" s="2" t="s">
        <v>228</v>
      </c>
      <c r="B97">
        <v>12</v>
      </c>
      <c r="C97">
        <v>1209</v>
      </c>
      <c r="D97">
        <v>1</v>
      </c>
      <c r="E97" t="s">
        <v>50</v>
      </c>
      <c r="F97">
        <v>38</v>
      </c>
      <c r="G97" t="s">
        <v>72</v>
      </c>
      <c r="I97" t="s">
        <v>52</v>
      </c>
      <c r="J97" t="s">
        <v>52</v>
      </c>
      <c r="K97" t="s">
        <v>52</v>
      </c>
      <c r="L97" t="s">
        <v>52</v>
      </c>
      <c r="M97">
        <v>12</v>
      </c>
      <c r="N97" t="s">
        <v>76</v>
      </c>
      <c r="O97">
        <v>2</v>
      </c>
      <c r="P97" s="6">
        <v>3</v>
      </c>
      <c r="Q97" t="s">
        <v>56</v>
      </c>
      <c r="R97">
        <v>13</v>
      </c>
      <c r="S97" s="5">
        <v>1</v>
      </c>
      <c r="T97" t="s">
        <v>58</v>
      </c>
      <c r="U97" t="s">
        <v>52</v>
      </c>
      <c r="V97">
        <v>1</v>
      </c>
      <c r="W97" t="s">
        <v>52</v>
      </c>
      <c r="X97">
        <v>2</v>
      </c>
      <c r="Y97" t="s">
        <v>59</v>
      </c>
      <c r="AB97" t="s">
        <v>72</v>
      </c>
      <c r="AD97" t="s">
        <v>52</v>
      </c>
      <c r="AE97" t="s">
        <v>52</v>
      </c>
      <c r="AF97" t="s">
        <v>52</v>
      </c>
      <c r="AG97" t="s">
        <v>52</v>
      </c>
      <c r="AH97">
        <v>8</v>
      </c>
      <c r="AI97" t="s">
        <v>78</v>
      </c>
      <c r="AJ97" t="s">
        <v>52</v>
      </c>
      <c r="AK97" t="s">
        <v>88</v>
      </c>
      <c r="AM97" t="s">
        <v>62</v>
      </c>
      <c r="AN97" t="s">
        <v>53</v>
      </c>
      <c r="AP97">
        <f t="shared" si="1"/>
        <v>0</v>
      </c>
      <c r="AQ97">
        <v>234000</v>
      </c>
      <c r="AR97">
        <v>0</v>
      </c>
      <c r="AS97">
        <v>15000</v>
      </c>
      <c r="AT97">
        <v>100000</v>
      </c>
      <c r="AU97">
        <v>1170000</v>
      </c>
      <c r="AV97">
        <v>180000</v>
      </c>
      <c r="AW97">
        <v>10000</v>
      </c>
      <c r="AX97">
        <v>1709000</v>
      </c>
    </row>
    <row r="98" spans="1:50" x14ac:dyDescent="0.35">
      <c r="A98" s="2" t="s">
        <v>228</v>
      </c>
      <c r="B98">
        <v>12</v>
      </c>
      <c r="C98">
        <v>1209</v>
      </c>
      <c r="D98">
        <v>1</v>
      </c>
      <c r="E98" t="s">
        <v>50</v>
      </c>
      <c r="F98">
        <v>38</v>
      </c>
      <c r="G98" t="s">
        <v>72</v>
      </c>
      <c r="I98" t="s">
        <v>52</v>
      </c>
      <c r="J98" t="s">
        <v>52</v>
      </c>
      <c r="K98" t="s">
        <v>52</v>
      </c>
      <c r="L98" t="s">
        <v>52</v>
      </c>
      <c r="M98">
        <v>12</v>
      </c>
      <c r="N98" t="s">
        <v>76</v>
      </c>
      <c r="O98">
        <v>2</v>
      </c>
      <c r="P98" s="6">
        <v>4</v>
      </c>
      <c r="Q98" t="s">
        <v>50</v>
      </c>
      <c r="R98">
        <v>7</v>
      </c>
      <c r="S98" s="5">
        <v>1</v>
      </c>
      <c r="T98" t="s">
        <v>58</v>
      </c>
      <c r="U98" t="s">
        <v>52</v>
      </c>
      <c r="V98">
        <v>1</v>
      </c>
      <c r="W98" t="s">
        <v>52</v>
      </c>
      <c r="X98">
        <v>2</v>
      </c>
      <c r="AB98" t="s">
        <v>72</v>
      </c>
      <c r="AD98" t="s">
        <v>73</v>
      </c>
      <c r="AE98" t="s">
        <v>53</v>
      </c>
      <c r="AF98" t="s">
        <v>53</v>
      </c>
      <c r="AG98" t="s">
        <v>52</v>
      </c>
      <c r="AH98">
        <v>2</v>
      </c>
      <c r="AI98" t="s">
        <v>68</v>
      </c>
      <c r="AJ98" t="s">
        <v>52</v>
      </c>
      <c r="AK98" t="s">
        <v>74</v>
      </c>
      <c r="AM98" t="s">
        <v>62</v>
      </c>
      <c r="AN98" t="s">
        <v>53</v>
      </c>
      <c r="AP98">
        <f t="shared" si="1"/>
        <v>0</v>
      </c>
      <c r="AQ98">
        <v>0</v>
      </c>
      <c r="AR98">
        <v>0</v>
      </c>
      <c r="AS98">
        <v>5000</v>
      </c>
      <c r="AT98">
        <v>50000</v>
      </c>
      <c r="AU98">
        <v>468000</v>
      </c>
      <c r="AV98">
        <v>0</v>
      </c>
      <c r="AW98">
        <v>0</v>
      </c>
      <c r="AX98">
        <v>523000</v>
      </c>
    </row>
    <row r="99" spans="1:50" x14ac:dyDescent="0.35">
      <c r="A99" s="2" t="s">
        <v>229</v>
      </c>
      <c r="B99">
        <v>15</v>
      </c>
      <c r="C99">
        <v>1505</v>
      </c>
      <c r="D99">
        <v>1</v>
      </c>
      <c r="E99" t="s">
        <v>50</v>
      </c>
      <c r="F99">
        <v>39</v>
      </c>
      <c r="G99" t="s">
        <v>72</v>
      </c>
      <c r="I99" t="s">
        <v>73</v>
      </c>
      <c r="J99" t="s">
        <v>52</v>
      </c>
      <c r="K99" t="s">
        <v>52</v>
      </c>
      <c r="L99" t="s">
        <v>52</v>
      </c>
      <c r="M99">
        <v>8</v>
      </c>
      <c r="N99" t="s">
        <v>86</v>
      </c>
      <c r="O99">
        <v>1</v>
      </c>
      <c r="P99" s="6">
        <v>3</v>
      </c>
      <c r="Q99" t="s">
        <v>56</v>
      </c>
      <c r="R99">
        <v>12</v>
      </c>
      <c r="S99" s="5">
        <v>1</v>
      </c>
      <c r="T99" t="s">
        <v>58</v>
      </c>
      <c r="U99" t="s">
        <v>52</v>
      </c>
      <c r="V99">
        <v>1</v>
      </c>
      <c r="W99" t="s">
        <v>52</v>
      </c>
      <c r="X99">
        <v>2</v>
      </c>
      <c r="AB99" t="s">
        <v>72</v>
      </c>
      <c r="AD99" t="s">
        <v>73</v>
      </c>
      <c r="AE99" t="s">
        <v>52</v>
      </c>
      <c r="AF99" t="s">
        <v>52</v>
      </c>
      <c r="AG99" t="s">
        <v>52</v>
      </c>
      <c r="AH99">
        <v>6</v>
      </c>
      <c r="AI99" t="s">
        <v>78</v>
      </c>
      <c r="AJ99" t="s">
        <v>52</v>
      </c>
      <c r="AK99" t="s">
        <v>88</v>
      </c>
      <c r="AM99" t="s">
        <v>62</v>
      </c>
      <c r="AN99" t="s">
        <v>52</v>
      </c>
      <c r="AP99">
        <f t="shared" si="1"/>
        <v>0</v>
      </c>
      <c r="AQ99">
        <v>0</v>
      </c>
      <c r="AR99">
        <v>400000</v>
      </c>
      <c r="AS99">
        <v>36000</v>
      </c>
      <c r="AT99">
        <v>40000</v>
      </c>
      <c r="AU99">
        <v>0</v>
      </c>
      <c r="AV99">
        <v>0</v>
      </c>
      <c r="AW99">
        <v>0</v>
      </c>
      <c r="AX99">
        <v>476000</v>
      </c>
    </row>
    <row r="100" spans="1:50" x14ac:dyDescent="0.35">
      <c r="A100" s="2" t="s">
        <v>229</v>
      </c>
      <c r="B100">
        <v>15</v>
      </c>
      <c r="C100">
        <v>1505</v>
      </c>
      <c r="D100">
        <v>1</v>
      </c>
      <c r="E100" t="s">
        <v>50</v>
      </c>
      <c r="F100">
        <v>39</v>
      </c>
      <c r="G100" t="s">
        <v>72</v>
      </c>
      <c r="I100" t="s">
        <v>73</v>
      </c>
      <c r="J100" t="s">
        <v>52</v>
      </c>
      <c r="K100" t="s">
        <v>52</v>
      </c>
      <c r="L100" t="s">
        <v>52</v>
      </c>
      <c r="M100">
        <v>8</v>
      </c>
      <c r="N100" t="s">
        <v>86</v>
      </c>
      <c r="O100">
        <v>1</v>
      </c>
      <c r="P100" s="6">
        <v>4</v>
      </c>
      <c r="Q100" t="s">
        <v>56</v>
      </c>
      <c r="R100">
        <v>10</v>
      </c>
      <c r="S100" s="5">
        <v>1</v>
      </c>
      <c r="T100" t="s">
        <v>58</v>
      </c>
      <c r="U100" t="s">
        <v>52</v>
      </c>
      <c r="V100">
        <v>1</v>
      </c>
      <c r="W100" t="s">
        <v>52</v>
      </c>
      <c r="X100">
        <v>2</v>
      </c>
      <c r="AB100" t="s">
        <v>72</v>
      </c>
      <c r="AD100" t="s">
        <v>73</v>
      </c>
      <c r="AE100" t="s">
        <v>52</v>
      </c>
      <c r="AF100" t="s">
        <v>52</v>
      </c>
      <c r="AG100" t="s">
        <v>52</v>
      </c>
      <c r="AH100">
        <v>4</v>
      </c>
      <c r="AI100" t="s">
        <v>63</v>
      </c>
      <c r="AJ100" t="s">
        <v>52</v>
      </c>
      <c r="AK100" t="s">
        <v>64</v>
      </c>
      <c r="AM100" t="s">
        <v>62</v>
      </c>
      <c r="AN100" t="s">
        <v>53</v>
      </c>
      <c r="AP100">
        <f t="shared" si="1"/>
        <v>0</v>
      </c>
      <c r="AQ100">
        <v>0</v>
      </c>
      <c r="AR100">
        <v>0</v>
      </c>
      <c r="AS100">
        <v>17500</v>
      </c>
      <c r="AT100">
        <v>23000</v>
      </c>
      <c r="AU100">
        <v>0</v>
      </c>
      <c r="AV100">
        <v>0</v>
      </c>
      <c r="AW100">
        <v>0</v>
      </c>
      <c r="AX100">
        <v>40500</v>
      </c>
    </row>
    <row r="101" spans="1:50" x14ac:dyDescent="0.35">
      <c r="A101" s="2" t="s">
        <v>237</v>
      </c>
      <c r="B101">
        <v>12</v>
      </c>
      <c r="C101">
        <v>1207</v>
      </c>
      <c r="D101">
        <v>1</v>
      </c>
      <c r="E101" t="s">
        <v>50</v>
      </c>
      <c r="F101">
        <v>36</v>
      </c>
      <c r="G101" t="s">
        <v>72</v>
      </c>
      <c r="I101" t="s">
        <v>73</v>
      </c>
      <c r="J101" t="s">
        <v>52</v>
      </c>
      <c r="K101" t="s">
        <v>52</v>
      </c>
      <c r="L101" t="s">
        <v>52</v>
      </c>
      <c r="M101">
        <v>8</v>
      </c>
      <c r="N101" t="s">
        <v>86</v>
      </c>
      <c r="O101">
        <v>5</v>
      </c>
      <c r="P101" s="6">
        <v>3</v>
      </c>
      <c r="Q101" t="s">
        <v>50</v>
      </c>
      <c r="R101">
        <v>9</v>
      </c>
      <c r="S101" s="5">
        <v>1</v>
      </c>
      <c r="T101" t="s">
        <v>58</v>
      </c>
      <c r="U101" t="s">
        <v>52</v>
      </c>
      <c r="V101">
        <v>1</v>
      </c>
      <c r="W101" t="s">
        <v>52</v>
      </c>
      <c r="X101">
        <v>2</v>
      </c>
      <c r="AB101" t="s">
        <v>72</v>
      </c>
      <c r="AD101" t="s">
        <v>73</v>
      </c>
      <c r="AE101" t="s">
        <v>52</v>
      </c>
      <c r="AF101" t="s">
        <v>52</v>
      </c>
      <c r="AG101" t="s">
        <v>52</v>
      </c>
      <c r="AH101">
        <v>4</v>
      </c>
      <c r="AI101" t="s">
        <v>63</v>
      </c>
      <c r="AJ101" t="s">
        <v>52</v>
      </c>
      <c r="AK101" t="s">
        <v>98</v>
      </c>
      <c r="AM101" t="s">
        <v>62</v>
      </c>
      <c r="AN101" t="s">
        <v>53</v>
      </c>
      <c r="AP101">
        <f t="shared" si="1"/>
        <v>0</v>
      </c>
      <c r="AQ101">
        <v>0</v>
      </c>
      <c r="AR101">
        <v>300000</v>
      </c>
      <c r="AS101">
        <v>80000</v>
      </c>
      <c r="AT101">
        <v>50000</v>
      </c>
      <c r="AU101">
        <v>1200000</v>
      </c>
      <c r="AV101">
        <v>1000000</v>
      </c>
      <c r="AW101">
        <v>4000</v>
      </c>
      <c r="AX101">
        <v>2634000</v>
      </c>
    </row>
    <row r="102" spans="1:50" x14ac:dyDescent="0.35">
      <c r="A102" s="2" t="s">
        <v>238</v>
      </c>
      <c r="B102">
        <v>22</v>
      </c>
      <c r="C102">
        <v>2201</v>
      </c>
      <c r="D102">
        <v>2</v>
      </c>
      <c r="E102" t="s">
        <v>50</v>
      </c>
      <c r="F102">
        <v>47</v>
      </c>
      <c r="G102" t="s">
        <v>72</v>
      </c>
      <c r="I102" t="s">
        <v>73</v>
      </c>
      <c r="J102" t="s">
        <v>52</v>
      </c>
      <c r="K102" t="s">
        <v>52</v>
      </c>
      <c r="L102" t="s">
        <v>52</v>
      </c>
      <c r="M102">
        <v>8</v>
      </c>
      <c r="N102" t="s">
        <v>86</v>
      </c>
      <c r="O102">
        <v>1</v>
      </c>
      <c r="P102" s="6">
        <v>4</v>
      </c>
      <c r="Q102" t="s">
        <v>50</v>
      </c>
      <c r="R102">
        <v>14</v>
      </c>
      <c r="S102" s="5">
        <v>1</v>
      </c>
      <c r="T102" t="s">
        <v>58</v>
      </c>
      <c r="U102" t="s">
        <v>52</v>
      </c>
      <c r="V102">
        <v>1</v>
      </c>
      <c r="W102" t="s">
        <v>52</v>
      </c>
      <c r="X102">
        <v>2</v>
      </c>
      <c r="Y102" t="s">
        <v>59</v>
      </c>
      <c r="AB102" t="s">
        <v>72</v>
      </c>
      <c r="AD102" t="s">
        <v>73</v>
      </c>
      <c r="AE102" t="s">
        <v>52</v>
      </c>
      <c r="AF102" t="s">
        <v>52</v>
      </c>
      <c r="AG102" t="s">
        <v>52</v>
      </c>
      <c r="AH102">
        <v>9</v>
      </c>
      <c r="AI102" t="s">
        <v>60</v>
      </c>
      <c r="AJ102" t="s">
        <v>52</v>
      </c>
      <c r="AK102" t="s">
        <v>61</v>
      </c>
      <c r="AM102" t="s">
        <v>62</v>
      </c>
      <c r="AN102" t="s">
        <v>52</v>
      </c>
      <c r="AP102">
        <f t="shared" si="1"/>
        <v>0</v>
      </c>
    </row>
    <row r="103" spans="1:50" x14ac:dyDescent="0.35">
      <c r="A103" s="2" t="s">
        <v>238</v>
      </c>
      <c r="B103">
        <v>22</v>
      </c>
      <c r="C103">
        <v>2201</v>
      </c>
      <c r="D103">
        <v>2</v>
      </c>
      <c r="E103" t="s">
        <v>50</v>
      </c>
      <c r="F103">
        <v>47</v>
      </c>
      <c r="G103" t="s">
        <v>72</v>
      </c>
      <c r="I103" t="s">
        <v>73</v>
      </c>
      <c r="J103" t="s">
        <v>52</v>
      </c>
      <c r="K103" t="s">
        <v>52</v>
      </c>
      <c r="L103" t="s">
        <v>52</v>
      </c>
      <c r="M103">
        <v>8</v>
      </c>
      <c r="N103" t="s">
        <v>86</v>
      </c>
      <c r="P103" s="6">
        <v>5</v>
      </c>
      <c r="Q103" t="s">
        <v>50</v>
      </c>
      <c r="R103">
        <v>8</v>
      </c>
      <c r="S103" s="5">
        <v>1</v>
      </c>
      <c r="T103" t="s">
        <v>58</v>
      </c>
      <c r="U103" t="s">
        <v>52</v>
      </c>
      <c r="V103">
        <v>1</v>
      </c>
      <c r="W103" t="s">
        <v>52</v>
      </c>
      <c r="X103">
        <v>2</v>
      </c>
      <c r="AB103" t="s">
        <v>72</v>
      </c>
      <c r="AD103" t="s">
        <v>73</v>
      </c>
      <c r="AE103" t="s">
        <v>52</v>
      </c>
      <c r="AF103" t="s">
        <v>52</v>
      </c>
      <c r="AG103" t="s">
        <v>52</v>
      </c>
      <c r="AH103">
        <v>3</v>
      </c>
      <c r="AI103" t="s">
        <v>65</v>
      </c>
      <c r="AJ103" t="s">
        <v>52</v>
      </c>
      <c r="AK103" t="s">
        <v>66</v>
      </c>
      <c r="AM103" t="s">
        <v>96</v>
      </c>
      <c r="AN103" t="s">
        <v>53</v>
      </c>
      <c r="AP103">
        <f t="shared" si="1"/>
        <v>0</v>
      </c>
    </row>
    <row r="104" spans="1:50" x14ac:dyDescent="0.35">
      <c r="A104" s="2" t="s">
        <v>240</v>
      </c>
      <c r="B104">
        <v>21</v>
      </c>
      <c r="C104">
        <v>2106</v>
      </c>
      <c r="D104">
        <v>2</v>
      </c>
      <c r="E104" t="s">
        <v>56</v>
      </c>
      <c r="F104">
        <v>55</v>
      </c>
      <c r="G104" t="s">
        <v>72</v>
      </c>
      <c r="I104" t="s">
        <v>73</v>
      </c>
      <c r="J104" t="s">
        <v>52</v>
      </c>
      <c r="K104" t="s">
        <v>52</v>
      </c>
      <c r="L104" t="s">
        <v>52</v>
      </c>
      <c r="M104">
        <v>7</v>
      </c>
      <c r="N104" t="s">
        <v>86</v>
      </c>
      <c r="O104">
        <v>1</v>
      </c>
      <c r="P104" s="6">
        <v>6</v>
      </c>
      <c r="Q104" t="s">
        <v>56</v>
      </c>
      <c r="R104">
        <v>15</v>
      </c>
      <c r="S104" s="5">
        <v>1</v>
      </c>
      <c r="T104" t="s">
        <v>58</v>
      </c>
      <c r="U104" t="s">
        <v>53</v>
      </c>
      <c r="W104" t="s">
        <v>52</v>
      </c>
      <c r="X104">
        <v>1</v>
      </c>
      <c r="Y104" t="s">
        <v>59</v>
      </c>
      <c r="AB104" t="s">
        <v>72</v>
      </c>
      <c r="AD104" t="s">
        <v>73</v>
      </c>
      <c r="AE104" t="s">
        <v>52</v>
      </c>
      <c r="AF104" t="s">
        <v>52</v>
      </c>
      <c r="AG104" t="s">
        <v>52</v>
      </c>
      <c r="AH104">
        <v>8</v>
      </c>
      <c r="AI104" t="s">
        <v>60</v>
      </c>
      <c r="AJ104" t="s">
        <v>53</v>
      </c>
      <c r="AO104" t="s">
        <v>190</v>
      </c>
      <c r="AP104">
        <f t="shared" si="1"/>
        <v>0</v>
      </c>
    </row>
    <row r="105" spans="1:50" x14ac:dyDescent="0.35">
      <c r="A105" s="2" t="s">
        <v>242</v>
      </c>
      <c r="B105">
        <v>10</v>
      </c>
      <c r="C105">
        <v>1004</v>
      </c>
      <c r="D105">
        <v>2</v>
      </c>
      <c r="E105" t="s">
        <v>50</v>
      </c>
      <c r="F105">
        <v>32</v>
      </c>
      <c r="G105" t="s">
        <v>72</v>
      </c>
      <c r="I105" t="s">
        <v>73</v>
      </c>
      <c r="J105" t="s">
        <v>52</v>
      </c>
      <c r="K105" t="s">
        <v>52</v>
      </c>
      <c r="L105" t="s">
        <v>52</v>
      </c>
      <c r="M105">
        <v>5</v>
      </c>
      <c r="N105" t="s">
        <v>78</v>
      </c>
      <c r="O105">
        <v>2</v>
      </c>
      <c r="P105" s="6">
        <v>3</v>
      </c>
      <c r="Q105" t="s">
        <v>50</v>
      </c>
      <c r="R105">
        <v>7</v>
      </c>
      <c r="S105" s="5">
        <v>1</v>
      </c>
      <c r="T105" t="s">
        <v>58</v>
      </c>
      <c r="U105" t="s">
        <v>52</v>
      </c>
      <c r="V105">
        <v>1</v>
      </c>
      <c r="W105" t="s">
        <v>52</v>
      </c>
      <c r="X105">
        <v>2</v>
      </c>
      <c r="AB105" t="s">
        <v>72</v>
      </c>
      <c r="AD105" t="s">
        <v>73</v>
      </c>
      <c r="AE105" t="s">
        <v>53</v>
      </c>
      <c r="AF105" t="s">
        <v>53</v>
      </c>
      <c r="AG105" t="s">
        <v>52</v>
      </c>
      <c r="AH105">
        <v>1</v>
      </c>
      <c r="AI105" t="s">
        <v>65</v>
      </c>
      <c r="AJ105" t="s">
        <v>52</v>
      </c>
      <c r="AK105" t="s">
        <v>66</v>
      </c>
      <c r="AM105" t="s">
        <v>62</v>
      </c>
      <c r="AN105" t="s">
        <v>53</v>
      </c>
      <c r="AP105">
        <f t="shared" si="1"/>
        <v>0</v>
      </c>
      <c r="AQ105">
        <v>0</v>
      </c>
      <c r="AR105">
        <v>0</v>
      </c>
      <c r="AS105">
        <v>8000</v>
      </c>
      <c r="AT105">
        <v>15000</v>
      </c>
      <c r="AU105">
        <v>0</v>
      </c>
      <c r="AV105">
        <v>0</v>
      </c>
      <c r="AW105">
        <v>10000</v>
      </c>
      <c r="AX105">
        <v>33000</v>
      </c>
    </row>
    <row r="106" spans="1:50" x14ac:dyDescent="0.35">
      <c r="A106" s="2" t="s">
        <v>243</v>
      </c>
      <c r="B106">
        <v>19</v>
      </c>
      <c r="C106">
        <v>1904</v>
      </c>
      <c r="D106">
        <v>1</v>
      </c>
      <c r="E106" t="s">
        <v>50</v>
      </c>
      <c r="F106">
        <v>29</v>
      </c>
      <c r="G106" t="s">
        <v>72</v>
      </c>
      <c r="I106" t="s">
        <v>73</v>
      </c>
      <c r="J106" t="s">
        <v>52</v>
      </c>
      <c r="K106" t="s">
        <v>52</v>
      </c>
      <c r="L106" t="s">
        <v>52</v>
      </c>
      <c r="M106">
        <v>6</v>
      </c>
      <c r="N106" t="s">
        <v>79</v>
      </c>
      <c r="O106">
        <v>2</v>
      </c>
      <c r="P106" s="6">
        <v>3</v>
      </c>
      <c r="Q106" t="s">
        <v>50</v>
      </c>
      <c r="R106">
        <v>7</v>
      </c>
      <c r="S106" s="5">
        <v>1</v>
      </c>
      <c r="T106" t="s">
        <v>58</v>
      </c>
      <c r="U106" t="s">
        <v>52</v>
      </c>
      <c r="V106">
        <v>1</v>
      </c>
      <c r="W106" t="s">
        <v>52</v>
      </c>
      <c r="X106">
        <v>2</v>
      </c>
      <c r="AB106" t="s">
        <v>72</v>
      </c>
      <c r="AD106" t="s">
        <v>73</v>
      </c>
      <c r="AE106" t="s">
        <v>52</v>
      </c>
      <c r="AF106" t="s">
        <v>52</v>
      </c>
      <c r="AG106" t="s">
        <v>52</v>
      </c>
      <c r="AH106">
        <v>2</v>
      </c>
      <c r="AI106" t="s">
        <v>65</v>
      </c>
      <c r="AJ106" t="s">
        <v>52</v>
      </c>
      <c r="AK106" t="s">
        <v>74</v>
      </c>
      <c r="AM106" t="s">
        <v>62</v>
      </c>
      <c r="AN106" t="s">
        <v>53</v>
      </c>
      <c r="AP106">
        <f t="shared" si="1"/>
        <v>0</v>
      </c>
      <c r="AQ106">
        <v>0</v>
      </c>
      <c r="AR106">
        <v>0</v>
      </c>
      <c r="AS106">
        <v>8000</v>
      </c>
      <c r="AT106">
        <v>15000</v>
      </c>
      <c r="AU106">
        <v>520000</v>
      </c>
      <c r="AV106">
        <v>0</v>
      </c>
      <c r="AW106">
        <v>0</v>
      </c>
      <c r="AX106">
        <v>543000</v>
      </c>
    </row>
    <row r="107" spans="1:50" x14ac:dyDescent="0.35">
      <c r="A107" s="2" t="s">
        <v>243</v>
      </c>
      <c r="B107">
        <v>19</v>
      </c>
      <c r="C107">
        <v>1904</v>
      </c>
      <c r="D107">
        <v>1</v>
      </c>
      <c r="E107" t="s">
        <v>50</v>
      </c>
      <c r="F107">
        <v>29</v>
      </c>
      <c r="G107" t="s">
        <v>72</v>
      </c>
      <c r="I107" t="s">
        <v>73</v>
      </c>
      <c r="J107" t="s">
        <v>52</v>
      </c>
      <c r="K107" t="s">
        <v>52</v>
      </c>
      <c r="L107" t="s">
        <v>52</v>
      </c>
      <c r="M107">
        <v>6</v>
      </c>
      <c r="N107" t="s">
        <v>79</v>
      </c>
      <c r="O107">
        <v>2</v>
      </c>
      <c r="P107" s="6">
        <v>4</v>
      </c>
      <c r="Q107" t="s">
        <v>50</v>
      </c>
      <c r="R107">
        <v>6</v>
      </c>
      <c r="S107" s="5">
        <v>1</v>
      </c>
      <c r="T107" t="s">
        <v>58</v>
      </c>
      <c r="U107" t="s">
        <v>52</v>
      </c>
      <c r="V107">
        <v>1</v>
      </c>
      <c r="W107" t="s">
        <v>52</v>
      </c>
      <c r="X107">
        <v>2</v>
      </c>
      <c r="AB107" t="s">
        <v>72</v>
      </c>
      <c r="AD107" t="s">
        <v>73</v>
      </c>
      <c r="AE107" t="s">
        <v>53</v>
      </c>
      <c r="AF107" t="s">
        <v>53</v>
      </c>
      <c r="AG107" t="s">
        <v>52</v>
      </c>
      <c r="AH107">
        <v>1</v>
      </c>
      <c r="AI107" t="s">
        <v>68</v>
      </c>
      <c r="AJ107" t="s">
        <v>52</v>
      </c>
      <c r="AK107" t="s">
        <v>68</v>
      </c>
      <c r="AL107" t="s">
        <v>109</v>
      </c>
      <c r="AN107" t="s">
        <v>53</v>
      </c>
      <c r="AP107">
        <f t="shared" si="1"/>
        <v>0</v>
      </c>
    </row>
    <row r="108" spans="1:50" x14ac:dyDescent="0.35">
      <c r="A108" s="2" t="s">
        <v>246</v>
      </c>
      <c r="B108">
        <v>5</v>
      </c>
      <c r="C108">
        <v>503</v>
      </c>
      <c r="D108">
        <v>2</v>
      </c>
      <c r="E108" t="s">
        <v>50</v>
      </c>
      <c r="F108">
        <v>44</v>
      </c>
      <c r="G108" t="s">
        <v>72</v>
      </c>
      <c r="I108" t="s">
        <v>73</v>
      </c>
      <c r="J108" t="s">
        <v>52</v>
      </c>
      <c r="K108" t="s">
        <v>52</v>
      </c>
      <c r="L108" t="s">
        <v>52</v>
      </c>
      <c r="M108">
        <v>9</v>
      </c>
      <c r="N108" t="s">
        <v>100</v>
      </c>
      <c r="O108">
        <v>2</v>
      </c>
      <c r="P108" s="6">
        <v>4</v>
      </c>
      <c r="Q108" t="s">
        <v>56</v>
      </c>
      <c r="R108">
        <v>16</v>
      </c>
      <c r="S108" s="5">
        <v>1</v>
      </c>
      <c r="T108" t="s">
        <v>58</v>
      </c>
      <c r="U108" t="s">
        <v>52</v>
      </c>
      <c r="V108">
        <v>1</v>
      </c>
      <c r="W108" t="s">
        <v>52</v>
      </c>
      <c r="X108">
        <v>2</v>
      </c>
      <c r="Y108" t="s">
        <v>59</v>
      </c>
      <c r="AB108" t="s">
        <v>72</v>
      </c>
      <c r="AD108" t="s">
        <v>52</v>
      </c>
      <c r="AE108" t="s">
        <v>52</v>
      </c>
      <c r="AF108" t="s">
        <v>52</v>
      </c>
      <c r="AG108" t="s">
        <v>52</v>
      </c>
      <c r="AH108">
        <v>10</v>
      </c>
      <c r="AI108" t="s">
        <v>107</v>
      </c>
      <c r="AJ108" t="s">
        <v>52</v>
      </c>
      <c r="AK108" t="s">
        <v>81</v>
      </c>
      <c r="AM108" t="s">
        <v>62</v>
      </c>
      <c r="AN108" t="s">
        <v>53</v>
      </c>
      <c r="AP108">
        <f t="shared" si="1"/>
        <v>0</v>
      </c>
    </row>
    <row r="109" spans="1:50" x14ac:dyDescent="0.35">
      <c r="A109" s="2" t="s">
        <v>249</v>
      </c>
      <c r="B109">
        <v>20</v>
      </c>
      <c r="C109">
        <v>2005</v>
      </c>
      <c r="D109">
        <v>2</v>
      </c>
      <c r="E109" t="s">
        <v>50</v>
      </c>
      <c r="F109">
        <v>37</v>
      </c>
      <c r="G109" t="s">
        <v>72</v>
      </c>
      <c r="I109" t="s">
        <v>73</v>
      </c>
      <c r="J109" t="s">
        <v>52</v>
      </c>
      <c r="K109" t="s">
        <v>52</v>
      </c>
      <c r="L109" t="s">
        <v>52</v>
      </c>
      <c r="M109">
        <v>4</v>
      </c>
      <c r="N109" t="s">
        <v>83</v>
      </c>
      <c r="O109">
        <v>4</v>
      </c>
      <c r="P109" s="6">
        <v>4</v>
      </c>
      <c r="Q109" t="s">
        <v>50</v>
      </c>
      <c r="R109">
        <v>13</v>
      </c>
      <c r="S109" s="5">
        <v>1</v>
      </c>
      <c r="T109" t="s">
        <v>58</v>
      </c>
      <c r="U109" t="s">
        <v>52</v>
      </c>
      <c r="V109">
        <v>1</v>
      </c>
      <c r="W109" t="s">
        <v>52</v>
      </c>
      <c r="X109">
        <v>2</v>
      </c>
      <c r="Y109" t="s">
        <v>59</v>
      </c>
      <c r="AB109" t="s">
        <v>72</v>
      </c>
      <c r="AD109" t="s">
        <v>73</v>
      </c>
      <c r="AE109" t="s">
        <v>52</v>
      </c>
      <c r="AF109" t="s">
        <v>52</v>
      </c>
      <c r="AG109" t="s">
        <v>52</v>
      </c>
      <c r="AH109">
        <v>7</v>
      </c>
      <c r="AI109" t="s">
        <v>86</v>
      </c>
      <c r="AJ109" t="s">
        <v>52</v>
      </c>
      <c r="AK109" t="s">
        <v>87</v>
      </c>
      <c r="AM109" t="s">
        <v>62</v>
      </c>
      <c r="AN109" t="s">
        <v>53</v>
      </c>
      <c r="AP109">
        <f t="shared" si="1"/>
        <v>0</v>
      </c>
      <c r="AQ109">
        <v>0</v>
      </c>
      <c r="AR109">
        <v>0</v>
      </c>
      <c r="AS109">
        <v>36000</v>
      </c>
      <c r="AT109">
        <v>40000</v>
      </c>
      <c r="AU109">
        <v>0</v>
      </c>
      <c r="AV109">
        <v>0</v>
      </c>
      <c r="AW109">
        <v>0</v>
      </c>
      <c r="AX109">
        <v>76000</v>
      </c>
    </row>
    <row r="110" spans="1:50" x14ac:dyDescent="0.35">
      <c r="A110" s="2" t="s">
        <v>250</v>
      </c>
      <c r="B110">
        <v>12</v>
      </c>
      <c r="C110">
        <v>1204</v>
      </c>
      <c r="D110">
        <v>1</v>
      </c>
      <c r="E110" t="s">
        <v>50</v>
      </c>
      <c r="F110">
        <v>35</v>
      </c>
      <c r="G110" t="s">
        <v>72</v>
      </c>
      <c r="I110" t="s">
        <v>52</v>
      </c>
      <c r="J110" t="s">
        <v>52</v>
      </c>
      <c r="K110" t="s">
        <v>52</v>
      </c>
      <c r="L110" t="s">
        <v>52</v>
      </c>
      <c r="M110">
        <v>16</v>
      </c>
      <c r="N110" t="s">
        <v>140</v>
      </c>
      <c r="O110">
        <v>1</v>
      </c>
      <c r="P110" s="6">
        <v>3</v>
      </c>
      <c r="Q110" t="s">
        <v>50</v>
      </c>
      <c r="R110">
        <v>8</v>
      </c>
      <c r="S110" s="5">
        <v>1</v>
      </c>
      <c r="T110" t="s">
        <v>58</v>
      </c>
      <c r="U110" t="s">
        <v>52</v>
      </c>
      <c r="V110">
        <v>1</v>
      </c>
      <c r="W110" t="s">
        <v>52</v>
      </c>
      <c r="X110">
        <v>2</v>
      </c>
      <c r="AB110" t="s">
        <v>72</v>
      </c>
      <c r="AD110" t="s">
        <v>52</v>
      </c>
      <c r="AE110" t="s">
        <v>52</v>
      </c>
      <c r="AF110" t="s">
        <v>52</v>
      </c>
      <c r="AG110" t="s">
        <v>52</v>
      </c>
      <c r="AH110">
        <v>3</v>
      </c>
      <c r="AI110" t="s">
        <v>97</v>
      </c>
      <c r="AJ110" t="s">
        <v>52</v>
      </c>
      <c r="AK110" t="s">
        <v>98</v>
      </c>
      <c r="AM110" t="s">
        <v>96</v>
      </c>
      <c r="AN110" t="s">
        <v>53</v>
      </c>
      <c r="AP110">
        <f t="shared" si="1"/>
        <v>0</v>
      </c>
      <c r="AQ110">
        <v>2800000</v>
      </c>
      <c r="AR110">
        <v>0</v>
      </c>
      <c r="AS110">
        <v>100000</v>
      </c>
      <c r="AT110">
        <v>220000</v>
      </c>
      <c r="AU110">
        <v>720000</v>
      </c>
      <c r="AV110">
        <v>144000</v>
      </c>
      <c r="AW110">
        <v>0</v>
      </c>
      <c r="AX110">
        <v>3984000</v>
      </c>
    </row>
    <row r="111" spans="1:50" x14ac:dyDescent="0.35">
      <c r="A111" s="2" t="s">
        <v>250</v>
      </c>
      <c r="B111">
        <v>12</v>
      </c>
      <c r="C111">
        <v>1204</v>
      </c>
      <c r="D111">
        <v>1</v>
      </c>
      <c r="E111" t="s">
        <v>50</v>
      </c>
      <c r="F111">
        <v>35</v>
      </c>
      <c r="G111" t="s">
        <v>72</v>
      </c>
      <c r="I111" t="s">
        <v>52</v>
      </c>
      <c r="J111" t="s">
        <v>52</v>
      </c>
      <c r="K111" t="s">
        <v>52</v>
      </c>
      <c r="L111" t="s">
        <v>52</v>
      </c>
      <c r="M111">
        <v>16</v>
      </c>
      <c r="N111" t="s">
        <v>140</v>
      </c>
      <c r="O111">
        <v>1</v>
      </c>
      <c r="P111" s="6">
        <v>4</v>
      </c>
      <c r="Q111" t="s">
        <v>56</v>
      </c>
      <c r="R111">
        <v>6</v>
      </c>
      <c r="S111" s="5">
        <v>1</v>
      </c>
      <c r="T111" t="s">
        <v>58</v>
      </c>
      <c r="U111" t="s">
        <v>52</v>
      </c>
      <c r="V111">
        <v>1</v>
      </c>
      <c r="W111" t="s">
        <v>52</v>
      </c>
      <c r="X111">
        <v>2</v>
      </c>
      <c r="AB111" t="s">
        <v>72</v>
      </c>
      <c r="AD111" t="s">
        <v>52</v>
      </c>
      <c r="AE111" t="s">
        <v>52</v>
      </c>
      <c r="AF111" t="s">
        <v>52</v>
      </c>
      <c r="AG111" t="s">
        <v>52</v>
      </c>
      <c r="AH111">
        <v>2</v>
      </c>
      <c r="AI111" t="s">
        <v>65</v>
      </c>
      <c r="AJ111" t="s">
        <v>52</v>
      </c>
      <c r="AK111" t="s">
        <v>66</v>
      </c>
      <c r="AM111" t="s">
        <v>96</v>
      </c>
      <c r="AN111" t="s">
        <v>53</v>
      </c>
      <c r="AP111">
        <f t="shared" si="1"/>
        <v>0</v>
      </c>
      <c r="AQ111">
        <v>2800000</v>
      </c>
      <c r="AR111">
        <v>0</v>
      </c>
      <c r="AS111">
        <v>100000</v>
      </c>
      <c r="AT111">
        <v>200000</v>
      </c>
      <c r="AU111">
        <v>720000</v>
      </c>
      <c r="AV111">
        <v>144000</v>
      </c>
      <c r="AW111">
        <v>0</v>
      </c>
      <c r="AX111">
        <v>3964000</v>
      </c>
    </row>
    <row r="112" spans="1:50" x14ac:dyDescent="0.35">
      <c r="A112" s="2" t="s">
        <v>251</v>
      </c>
      <c r="B112">
        <v>8</v>
      </c>
      <c r="C112">
        <v>810</v>
      </c>
      <c r="D112">
        <v>1</v>
      </c>
      <c r="E112" t="s">
        <v>50</v>
      </c>
      <c r="F112">
        <v>32</v>
      </c>
      <c r="G112" t="s">
        <v>72</v>
      </c>
      <c r="I112" t="s">
        <v>73</v>
      </c>
      <c r="J112" t="s">
        <v>52</v>
      </c>
      <c r="K112" t="s">
        <v>52</v>
      </c>
      <c r="L112" t="s">
        <v>52</v>
      </c>
      <c r="M112">
        <v>7</v>
      </c>
      <c r="N112" t="s">
        <v>86</v>
      </c>
      <c r="O112">
        <v>2</v>
      </c>
      <c r="P112" s="6">
        <v>3</v>
      </c>
      <c r="Q112" t="s">
        <v>56</v>
      </c>
      <c r="R112">
        <v>11</v>
      </c>
      <c r="S112" s="5">
        <v>1</v>
      </c>
      <c r="T112" t="s">
        <v>58</v>
      </c>
      <c r="U112" t="s">
        <v>52</v>
      </c>
      <c r="V112">
        <v>1</v>
      </c>
      <c r="W112" t="s">
        <v>52</v>
      </c>
      <c r="X112">
        <v>2</v>
      </c>
      <c r="AB112" t="s">
        <v>72</v>
      </c>
      <c r="AD112" t="s">
        <v>73</v>
      </c>
      <c r="AE112" t="s">
        <v>52</v>
      </c>
      <c r="AF112" t="s">
        <v>52</v>
      </c>
      <c r="AG112" t="s">
        <v>52</v>
      </c>
      <c r="AH112">
        <v>4</v>
      </c>
      <c r="AI112" t="s">
        <v>63</v>
      </c>
      <c r="AJ112" t="s">
        <v>52</v>
      </c>
      <c r="AK112" t="s">
        <v>64</v>
      </c>
      <c r="AM112" t="s">
        <v>62</v>
      </c>
      <c r="AN112" t="s">
        <v>53</v>
      </c>
      <c r="AP112">
        <f t="shared" si="1"/>
        <v>0</v>
      </c>
      <c r="AQ112">
        <v>0</v>
      </c>
      <c r="AR112">
        <v>0</v>
      </c>
      <c r="AS112">
        <v>40000</v>
      </c>
      <c r="AT112">
        <v>10000</v>
      </c>
      <c r="AU112">
        <v>0</v>
      </c>
      <c r="AV112">
        <v>0</v>
      </c>
      <c r="AW112">
        <v>0</v>
      </c>
      <c r="AX112">
        <v>50000</v>
      </c>
    </row>
    <row r="113" spans="1:50" x14ac:dyDescent="0.35">
      <c r="A113" s="2" t="s">
        <v>252</v>
      </c>
      <c r="B113">
        <v>18</v>
      </c>
      <c r="C113">
        <v>1802</v>
      </c>
      <c r="D113">
        <v>2</v>
      </c>
      <c r="E113" t="s">
        <v>56</v>
      </c>
      <c r="F113">
        <v>41</v>
      </c>
      <c r="G113" t="s">
        <v>72</v>
      </c>
      <c r="I113" t="s">
        <v>73</v>
      </c>
      <c r="J113" t="s">
        <v>52</v>
      </c>
      <c r="K113" t="s">
        <v>52</v>
      </c>
      <c r="L113" t="s">
        <v>52</v>
      </c>
      <c r="M113">
        <v>4</v>
      </c>
      <c r="N113" t="s">
        <v>83</v>
      </c>
      <c r="O113">
        <v>2</v>
      </c>
      <c r="P113" s="6">
        <v>3</v>
      </c>
      <c r="Q113" t="s">
        <v>56</v>
      </c>
      <c r="R113">
        <v>17</v>
      </c>
      <c r="S113" s="5">
        <v>1</v>
      </c>
      <c r="T113" t="s">
        <v>58</v>
      </c>
      <c r="U113" t="s">
        <v>53</v>
      </c>
      <c r="W113" t="s">
        <v>52</v>
      </c>
      <c r="X113">
        <v>1</v>
      </c>
      <c r="Y113" t="s">
        <v>55</v>
      </c>
      <c r="Z113" t="s">
        <v>52</v>
      </c>
      <c r="AA113">
        <v>7</v>
      </c>
      <c r="AB113" t="s">
        <v>72</v>
      </c>
      <c r="AD113" t="s">
        <v>73</v>
      </c>
      <c r="AE113" t="s">
        <v>52</v>
      </c>
      <c r="AF113" t="s">
        <v>52</v>
      </c>
      <c r="AG113" t="s">
        <v>52</v>
      </c>
      <c r="AH113">
        <v>8</v>
      </c>
      <c r="AI113" t="s">
        <v>60</v>
      </c>
      <c r="AJ113" t="s">
        <v>53</v>
      </c>
      <c r="AO113" t="s">
        <v>190</v>
      </c>
      <c r="AP113">
        <f t="shared" si="1"/>
        <v>0</v>
      </c>
    </row>
    <row r="114" spans="1:50" x14ac:dyDescent="0.35">
      <c r="A114" s="2" t="s">
        <v>252</v>
      </c>
      <c r="B114">
        <v>18</v>
      </c>
      <c r="C114">
        <v>1802</v>
      </c>
      <c r="D114">
        <v>2</v>
      </c>
      <c r="E114" t="s">
        <v>56</v>
      </c>
      <c r="F114">
        <v>41</v>
      </c>
      <c r="G114" t="s">
        <v>72</v>
      </c>
      <c r="I114" t="s">
        <v>73</v>
      </c>
      <c r="J114" t="s">
        <v>52</v>
      </c>
      <c r="K114" t="s">
        <v>52</v>
      </c>
      <c r="L114" t="s">
        <v>52</v>
      </c>
      <c r="M114">
        <v>4</v>
      </c>
      <c r="N114" t="s">
        <v>83</v>
      </c>
      <c r="O114">
        <v>2</v>
      </c>
      <c r="P114" s="6">
        <v>4</v>
      </c>
      <c r="Q114" t="s">
        <v>56</v>
      </c>
      <c r="R114">
        <v>16</v>
      </c>
      <c r="S114" s="5">
        <v>1</v>
      </c>
      <c r="T114" t="s">
        <v>58</v>
      </c>
      <c r="U114" t="s">
        <v>53</v>
      </c>
      <c r="W114" t="s">
        <v>52</v>
      </c>
      <c r="X114">
        <v>1</v>
      </c>
      <c r="Y114" t="s">
        <v>55</v>
      </c>
      <c r="Z114" t="s">
        <v>52</v>
      </c>
      <c r="AA114">
        <v>8</v>
      </c>
      <c r="AB114" t="s">
        <v>72</v>
      </c>
      <c r="AD114" t="s">
        <v>73</v>
      </c>
      <c r="AE114" t="s">
        <v>52</v>
      </c>
      <c r="AF114" t="s">
        <v>52</v>
      </c>
      <c r="AG114" t="s">
        <v>52</v>
      </c>
      <c r="AH114">
        <v>7</v>
      </c>
      <c r="AI114" t="s">
        <v>86</v>
      </c>
      <c r="AJ114" t="s">
        <v>53</v>
      </c>
      <c r="AO114" t="s">
        <v>198</v>
      </c>
      <c r="AP114">
        <f t="shared" si="1"/>
        <v>0</v>
      </c>
    </row>
    <row r="115" spans="1:50" x14ac:dyDescent="0.35">
      <c r="A115" s="2" t="s">
        <v>252</v>
      </c>
      <c r="B115">
        <v>18</v>
      </c>
      <c r="C115">
        <v>1802</v>
      </c>
      <c r="D115">
        <v>2</v>
      </c>
      <c r="E115" t="s">
        <v>56</v>
      </c>
      <c r="F115">
        <v>41</v>
      </c>
      <c r="G115" t="s">
        <v>72</v>
      </c>
      <c r="I115" t="s">
        <v>73</v>
      </c>
      <c r="J115" t="s">
        <v>52</v>
      </c>
      <c r="K115" t="s">
        <v>52</v>
      </c>
      <c r="L115" t="s">
        <v>52</v>
      </c>
      <c r="M115">
        <v>4</v>
      </c>
      <c r="N115" t="s">
        <v>83</v>
      </c>
      <c r="O115">
        <v>2</v>
      </c>
      <c r="P115" s="6">
        <v>5</v>
      </c>
      <c r="Q115" t="s">
        <v>50</v>
      </c>
      <c r="R115">
        <v>14</v>
      </c>
      <c r="S115" s="5">
        <v>1</v>
      </c>
      <c r="T115" t="s">
        <v>58</v>
      </c>
      <c r="U115" t="s">
        <v>53</v>
      </c>
      <c r="W115" t="s">
        <v>52</v>
      </c>
      <c r="X115">
        <v>1</v>
      </c>
      <c r="Y115" t="s">
        <v>59</v>
      </c>
      <c r="AB115" t="s">
        <v>72</v>
      </c>
      <c r="AD115" t="s">
        <v>73</v>
      </c>
      <c r="AE115" t="s">
        <v>52</v>
      </c>
      <c r="AF115" t="s">
        <v>52</v>
      </c>
      <c r="AG115" t="s">
        <v>52</v>
      </c>
      <c r="AH115">
        <v>4</v>
      </c>
      <c r="AI115" t="s">
        <v>63</v>
      </c>
      <c r="AJ115" t="s">
        <v>52</v>
      </c>
      <c r="AK115" t="s">
        <v>64</v>
      </c>
      <c r="AM115" t="s">
        <v>62</v>
      </c>
      <c r="AN115" t="s">
        <v>53</v>
      </c>
      <c r="AP115">
        <f t="shared" si="1"/>
        <v>0</v>
      </c>
      <c r="AQ115">
        <v>0</v>
      </c>
      <c r="AR115">
        <v>0</v>
      </c>
      <c r="AS115">
        <v>25000</v>
      </c>
      <c r="AT115">
        <v>14000</v>
      </c>
      <c r="AU115">
        <v>0</v>
      </c>
      <c r="AV115">
        <v>0</v>
      </c>
      <c r="AW115">
        <v>0</v>
      </c>
      <c r="AX115">
        <v>39000</v>
      </c>
    </row>
    <row r="116" spans="1:50" x14ac:dyDescent="0.35">
      <c r="A116" s="2" t="s">
        <v>253</v>
      </c>
      <c r="B116">
        <v>6</v>
      </c>
      <c r="C116">
        <v>605</v>
      </c>
      <c r="D116">
        <v>2</v>
      </c>
      <c r="E116" t="s">
        <v>50</v>
      </c>
      <c r="F116">
        <v>43</v>
      </c>
      <c r="G116" t="s">
        <v>72</v>
      </c>
      <c r="I116" t="s">
        <v>73</v>
      </c>
      <c r="J116" t="s">
        <v>52</v>
      </c>
      <c r="K116" t="s">
        <v>52</v>
      </c>
      <c r="L116" t="s">
        <v>52</v>
      </c>
      <c r="M116">
        <v>7</v>
      </c>
      <c r="N116" t="s">
        <v>86</v>
      </c>
      <c r="O116">
        <v>1</v>
      </c>
      <c r="P116" s="6">
        <v>4</v>
      </c>
      <c r="Q116" t="s">
        <v>50</v>
      </c>
      <c r="R116">
        <v>6</v>
      </c>
      <c r="S116" s="5">
        <v>1</v>
      </c>
      <c r="T116" t="s">
        <v>58</v>
      </c>
      <c r="U116" t="s">
        <v>52</v>
      </c>
      <c r="V116">
        <v>1</v>
      </c>
      <c r="W116" t="s">
        <v>52</v>
      </c>
      <c r="X116">
        <v>2</v>
      </c>
      <c r="AB116" t="s">
        <v>72</v>
      </c>
      <c r="AD116" t="s">
        <v>73</v>
      </c>
      <c r="AE116" t="s">
        <v>52</v>
      </c>
      <c r="AF116" t="s">
        <v>52</v>
      </c>
      <c r="AG116" t="s">
        <v>52</v>
      </c>
      <c r="AH116">
        <v>1</v>
      </c>
      <c r="AI116" t="s">
        <v>65</v>
      </c>
      <c r="AJ116" t="s">
        <v>52</v>
      </c>
      <c r="AK116" t="s">
        <v>66</v>
      </c>
      <c r="AM116" t="s">
        <v>62</v>
      </c>
      <c r="AN116" t="s">
        <v>53</v>
      </c>
      <c r="AP116">
        <f t="shared" si="1"/>
        <v>0</v>
      </c>
      <c r="AQ116">
        <v>0</v>
      </c>
      <c r="AR116">
        <v>0</v>
      </c>
      <c r="AS116">
        <v>20000</v>
      </c>
      <c r="AT116">
        <v>60000</v>
      </c>
      <c r="AU116">
        <v>40000</v>
      </c>
      <c r="AV116">
        <v>0</v>
      </c>
      <c r="AW116">
        <v>0</v>
      </c>
      <c r="AX116">
        <v>120000</v>
      </c>
    </row>
    <row r="117" spans="1:50" x14ac:dyDescent="0.35">
      <c r="A117" s="2" t="s">
        <v>254</v>
      </c>
      <c r="B117">
        <v>1</v>
      </c>
      <c r="C117">
        <v>107</v>
      </c>
      <c r="D117">
        <v>2</v>
      </c>
      <c r="E117" t="s">
        <v>50</v>
      </c>
      <c r="F117">
        <v>39</v>
      </c>
      <c r="G117" t="s">
        <v>72</v>
      </c>
      <c r="I117" t="s">
        <v>73</v>
      </c>
      <c r="J117" t="s">
        <v>52</v>
      </c>
      <c r="K117" t="s">
        <v>52</v>
      </c>
      <c r="L117" t="s">
        <v>52</v>
      </c>
      <c r="M117">
        <v>5</v>
      </c>
      <c r="N117" t="s">
        <v>83</v>
      </c>
      <c r="O117">
        <v>1</v>
      </c>
      <c r="P117" s="6">
        <v>4</v>
      </c>
      <c r="Q117" t="s">
        <v>50</v>
      </c>
      <c r="R117">
        <v>10</v>
      </c>
      <c r="S117" s="5">
        <v>1</v>
      </c>
      <c r="T117" t="s">
        <v>58</v>
      </c>
      <c r="U117" t="s">
        <v>52</v>
      </c>
      <c r="V117">
        <v>1</v>
      </c>
      <c r="W117" t="s">
        <v>52</v>
      </c>
      <c r="X117">
        <v>2</v>
      </c>
      <c r="AB117" t="s">
        <v>72</v>
      </c>
      <c r="AD117" t="s">
        <v>73</v>
      </c>
      <c r="AE117" t="s">
        <v>52</v>
      </c>
      <c r="AF117" t="s">
        <v>52</v>
      </c>
      <c r="AG117" t="s">
        <v>52</v>
      </c>
      <c r="AH117">
        <v>4</v>
      </c>
      <c r="AI117" t="s">
        <v>83</v>
      </c>
      <c r="AJ117" t="s">
        <v>52</v>
      </c>
      <c r="AK117" t="s">
        <v>84</v>
      </c>
      <c r="AM117" t="s">
        <v>62</v>
      </c>
      <c r="AN117" t="s">
        <v>52</v>
      </c>
      <c r="AP117">
        <f t="shared" si="1"/>
        <v>0</v>
      </c>
      <c r="AQ117">
        <v>0</v>
      </c>
      <c r="AR117">
        <v>288000</v>
      </c>
      <c r="AS117">
        <v>18000</v>
      </c>
      <c r="AT117">
        <v>25000</v>
      </c>
      <c r="AU117">
        <v>216000</v>
      </c>
      <c r="AV117">
        <v>0</v>
      </c>
      <c r="AW117">
        <v>0</v>
      </c>
      <c r="AX117">
        <v>547000</v>
      </c>
    </row>
    <row r="118" spans="1:50" x14ac:dyDescent="0.35">
      <c r="A118" s="2" t="s">
        <v>255</v>
      </c>
      <c r="B118">
        <v>4</v>
      </c>
      <c r="C118">
        <v>408</v>
      </c>
      <c r="D118">
        <v>2</v>
      </c>
      <c r="E118" t="s">
        <v>56</v>
      </c>
      <c r="F118">
        <v>45</v>
      </c>
      <c r="G118" t="s">
        <v>72</v>
      </c>
      <c r="I118" t="s">
        <v>73</v>
      </c>
      <c r="J118" t="s">
        <v>53</v>
      </c>
      <c r="K118" t="s">
        <v>53</v>
      </c>
      <c r="L118" t="s">
        <v>53</v>
      </c>
      <c r="M118">
        <v>0</v>
      </c>
      <c r="O118">
        <v>1</v>
      </c>
      <c r="P118" s="6">
        <v>2</v>
      </c>
      <c r="Q118" t="s">
        <v>50</v>
      </c>
      <c r="R118">
        <v>15</v>
      </c>
      <c r="S118" s="5">
        <v>1</v>
      </c>
      <c r="T118" t="s">
        <v>58</v>
      </c>
      <c r="U118" t="s">
        <v>53</v>
      </c>
      <c r="W118" t="s">
        <v>52</v>
      </c>
      <c r="X118">
        <v>1</v>
      </c>
      <c r="Y118" t="s">
        <v>59</v>
      </c>
      <c r="AB118" t="s">
        <v>72</v>
      </c>
      <c r="AD118" t="s">
        <v>73</v>
      </c>
      <c r="AE118" t="s">
        <v>52</v>
      </c>
      <c r="AF118" t="s">
        <v>52</v>
      </c>
      <c r="AG118" t="s">
        <v>52</v>
      </c>
      <c r="AH118">
        <v>5</v>
      </c>
      <c r="AI118" t="s">
        <v>83</v>
      </c>
      <c r="AJ118" t="s">
        <v>53</v>
      </c>
      <c r="AO118" t="s">
        <v>164</v>
      </c>
      <c r="AP118">
        <f t="shared" si="1"/>
        <v>0</v>
      </c>
    </row>
    <row r="119" spans="1:50" x14ac:dyDescent="0.35">
      <c r="A119" s="2" t="s">
        <v>256</v>
      </c>
      <c r="B119">
        <v>8</v>
      </c>
      <c r="C119">
        <v>810</v>
      </c>
      <c r="D119">
        <v>2</v>
      </c>
      <c r="E119" t="s">
        <v>50</v>
      </c>
      <c r="F119">
        <v>46</v>
      </c>
      <c r="G119" t="s">
        <v>72</v>
      </c>
      <c r="I119" t="s">
        <v>73</v>
      </c>
      <c r="J119" t="s">
        <v>52</v>
      </c>
      <c r="K119" t="s">
        <v>52</v>
      </c>
      <c r="L119" t="s">
        <v>52</v>
      </c>
      <c r="M119">
        <v>5</v>
      </c>
      <c r="N119" t="s">
        <v>78</v>
      </c>
      <c r="O119">
        <v>1</v>
      </c>
      <c r="P119" s="6">
        <v>4</v>
      </c>
      <c r="Q119" t="s">
        <v>50</v>
      </c>
      <c r="R119">
        <v>17</v>
      </c>
      <c r="S119" s="5">
        <v>1</v>
      </c>
      <c r="T119" t="s">
        <v>58</v>
      </c>
      <c r="U119" t="s">
        <v>52</v>
      </c>
      <c r="V119">
        <v>1</v>
      </c>
      <c r="W119" t="s">
        <v>52</v>
      </c>
      <c r="X119">
        <v>2</v>
      </c>
      <c r="Y119" t="s">
        <v>59</v>
      </c>
      <c r="AB119" t="s">
        <v>72</v>
      </c>
      <c r="AD119" t="s">
        <v>73</v>
      </c>
      <c r="AE119" t="s">
        <v>52</v>
      </c>
      <c r="AF119" t="s">
        <v>52</v>
      </c>
      <c r="AG119" t="s">
        <v>52</v>
      </c>
      <c r="AH119">
        <v>8</v>
      </c>
      <c r="AI119" t="s">
        <v>60</v>
      </c>
      <c r="AJ119" t="s">
        <v>53</v>
      </c>
      <c r="AO119" t="s">
        <v>198</v>
      </c>
      <c r="AP119">
        <f t="shared" si="1"/>
        <v>0</v>
      </c>
    </row>
    <row r="120" spans="1:50" x14ac:dyDescent="0.35">
      <c r="A120" s="2" t="s">
        <v>256</v>
      </c>
      <c r="B120">
        <v>8</v>
      </c>
      <c r="C120">
        <v>810</v>
      </c>
      <c r="D120">
        <v>2</v>
      </c>
      <c r="E120" t="s">
        <v>50</v>
      </c>
      <c r="F120">
        <v>46</v>
      </c>
      <c r="G120" t="s">
        <v>72</v>
      </c>
      <c r="I120" t="s">
        <v>73</v>
      </c>
      <c r="J120" t="s">
        <v>52</v>
      </c>
      <c r="K120" t="s">
        <v>52</v>
      </c>
      <c r="L120" t="s">
        <v>52</v>
      </c>
      <c r="M120">
        <v>5</v>
      </c>
      <c r="N120" t="s">
        <v>78</v>
      </c>
      <c r="O120">
        <v>1</v>
      </c>
      <c r="P120" s="6">
        <v>5</v>
      </c>
      <c r="Q120" t="s">
        <v>56</v>
      </c>
      <c r="R120">
        <v>13</v>
      </c>
      <c r="S120" s="5">
        <v>1</v>
      </c>
      <c r="T120" t="s">
        <v>58</v>
      </c>
      <c r="U120" t="s">
        <v>52</v>
      </c>
      <c r="V120">
        <v>1</v>
      </c>
      <c r="W120" t="s">
        <v>52</v>
      </c>
      <c r="X120">
        <v>2</v>
      </c>
      <c r="Y120" t="s">
        <v>59</v>
      </c>
      <c r="AB120" t="s">
        <v>72</v>
      </c>
      <c r="AD120" t="s">
        <v>73</v>
      </c>
      <c r="AE120" t="s">
        <v>52</v>
      </c>
      <c r="AF120" t="s">
        <v>52</v>
      </c>
      <c r="AG120" t="s">
        <v>52</v>
      </c>
      <c r="AH120">
        <v>6</v>
      </c>
      <c r="AI120" t="s">
        <v>79</v>
      </c>
      <c r="AJ120" t="s">
        <v>52</v>
      </c>
      <c r="AK120" t="s">
        <v>90</v>
      </c>
      <c r="AM120" t="s">
        <v>62</v>
      </c>
      <c r="AN120" t="s">
        <v>52</v>
      </c>
      <c r="AP120">
        <f t="shared" si="1"/>
        <v>0</v>
      </c>
      <c r="AQ120">
        <v>0</v>
      </c>
      <c r="AR120">
        <v>14000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14000</v>
      </c>
    </row>
    <row r="121" spans="1:50" x14ac:dyDescent="0.35">
      <c r="A121" s="2" t="s">
        <v>256</v>
      </c>
      <c r="B121">
        <v>8</v>
      </c>
      <c r="C121">
        <v>810</v>
      </c>
      <c r="D121">
        <v>2</v>
      </c>
      <c r="E121" t="s">
        <v>50</v>
      </c>
      <c r="F121">
        <v>46</v>
      </c>
      <c r="G121" t="s">
        <v>72</v>
      </c>
      <c r="I121" t="s">
        <v>73</v>
      </c>
      <c r="J121" t="s">
        <v>52</v>
      </c>
      <c r="K121" t="s">
        <v>52</v>
      </c>
      <c r="L121" t="s">
        <v>52</v>
      </c>
      <c r="M121">
        <v>5</v>
      </c>
      <c r="N121" t="s">
        <v>78</v>
      </c>
      <c r="O121">
        <v>1</v>
      </c>
      <c r="P121" s="6">
        <v>6</v>
      </c>
      <c r="Q121" t="s">
        <v>56</v>
      </c>
      <c r="R121">
        <v>11</v>
      </c>
      <c r="S121" s="5">
        <v>1</v>
      </c>
      <c r="T121" t="s">
        <v>58</v>
      </c>
      <c r="U121" t="s">
        <v>52</v>
      </c>
      <c r="V121">
        <v>1</v>
      </c>
      <c r="W121" t="s">
        <v>52</v>
      </c>
      <c r="X121">
        <v>2</v>
      </c>
      <c r="AB121" t="s">
        <v>72</v>
      </c>
      <c r="AD121" t="s">
        <v>73</v>
      </c>
      <c r="AE121" t="s">
        <v>52</v>
      </c>
      <c r="AF121" t="s">
        <v>52</v>
      </c>
      <c r="AG121" t="s">
        <v>52</v>
      </c>
      <c r="AH121">
        <v>5</v>
      </c>
      <c r="AI121" t="s">
        <v>78</v>
      </c>
      <c r="AJ121" t="s">
        <v>52</v>
      </c>
      <c r="AK121" t="s">
        <v>88</v>
      </c>
      <c r="AM121" t="s">
        <v>62</v>
      </c>
      <c r="AN121" t="s">
        <v>52</v>
      </c>
      <c r="AP121">
        <f t="shared" si="1"/>
        <v>0</v>
      </c>
      <c r="AQ121">
        <v>0</v>
      </c>
      <c r="AR121">
        <v>14000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14000</v>
      </c>
    </row>
    <row r="122" spans="1:50" x14ac:dyDescent="0.35">
      <c r="A122" s="2" t="s">
        <v>258</v>
      </c>
      <c r="B122">
        <v>22</v>
      </c>
      <c r="C122">
        <v>2204</v>
      </c>
      <c r="D122">
        <v>1</v>
      </c>
      <c r="E122" t="s">
        <v>50</v>
      </c>
      <c r="F122">
        <v>43</v>
      </c>
      <c r="G122" t="s">
        <v>72</v>
      </c>
      <c r="I122" t="s">
        <v>73</v>
      </c>
      <c r="J122" t="s">
        <v>52</v>
      </c>
      <c r="K122" t="s">
        <v>52</v>
      </c>
      <c r="L122" t="s">
        <v>52</v>
      </c>
      <c r="M122">
        <v>3</v>
      </c>
      <c r="N122" t="s">
        <v>63</v>
      </c>
      <c r="O122">
        <v>1</v>
      </c>
      <c r="P122" s="6">
        <v>4</v>
      </c>
      <c r="Q122" t="s">
        <v>56</v>
      </c>
      <c r="R122">
        <v>13</v>
      </c>
      <c r="S122" s="5">
        <v>1</v>
      </c>
      <c r="T122" t="s">
        <v>58</v>
      </c>
      <c r="U122" t="s">
        <v>52</v>
      </c>
      <c r="V122">
        <v>1</v>
      </c>
      <c r="W122" t="s">
        <v>52</v>
      </c>
      <c r="X122">
        <v>2</v>
      </c>
      <c r="Y122" t="s">
        <v>59</v>
      </c>
      <c r="AB122" t="s">
        <v>72</v>
      </c>
      <c r="AD122" t="s">
        <v>73</v>
      </c>
      <c r="AE122" t="s">
        <v>52</v>
      </c>
      <c r="AF122" t="s">
        <v>52</v>
      </c>
      <c r="AG122" t="s">
        <v>52</v>
      </c>
      <c r="AH122">
        <v>7</v>
      </c>
      <c r="AI122" t="s">
        <v>86</v>
      </c>
      <c r="AJ122" t="s">
        <v>52</v>
      </c>
      <c r="AK122" t="s">
        <v>87</v>
      </c>
      <c r="AM122" t="s">
        <v>62</v>
      </c>
      <c r="AN122" t="s">
        <v>53</v>
      </c>
      <c r="AP122">
        <f t="shared" si="1"/>
        <v>0</v>
      </c>
      <c r="AQ122">
        <v>0</v>
      </c>
      <c r="AR122">
        <v>0</v>
      </c>
      <c r="AS122">
        <v>40000</v>
      </c>
      <c r="AT122">
        <v>20000</v>
      </c>
      <c r="AU122">
        <v>280000</v>
      </c>
      <c r="AV122">
        <v>400000</v>
      </c>
      <c r="AW122">
        <v>0</v>
      </c>
      <c r="AX122">
        <v>740000</v>
      </c>
    </row>
    <row r="123" spans="1:50" x14ac:dyDescent="0.35">
      <c r="A123" s="2" t="s">
        <v>258</v>
      </c>
      <c r="B123">
        <v>22</v>
      </c>
      <c r="C123">
        <v>2204</v>
      </c>
      <c r="D123">
        <v>1</v>
      </c>
      <c r="E123" t="s">
        <v>50</v>
      </c>
      <c r="F123">
        <v>43</v>
      </c>
      <c r="G123" t="s">
        <v>72</v>
      </c>
      <c r="I123" t="s">
        <v>73</v>
      </c>
      <c r="J123" t="s">
        <v>52</v>
      </c>
      <c r="K123" t="s">
        <v>52</v>
      </c>
      <c r="L123" t="s">
        <v>52</v>
      </c>
      <c r="M123">
        <v>3</v>
      </c>
      <c r="N123" t="s">
        <v>63</v>
      </c>
      <c r="O123">
        <v>2</v>
      </c>
      <c r="P123" s="6">
        <v>5</v>
      </c>
      <c r="Q123" t="s">
        <v>50</v>
      </c>
      <c r="R123">
        <v>7</v>
      </c>
      <c r="S123" s="5">
        <v>1</v>
      </c>
      <c r="T123" t="s">
        <v>58</v>
      </c>
      <c r="U123" t="s">
        <v>52</v>
      </c>
      <c r="V123">
        <v>1</v>
      </c>
      <c r="W123" t="s">
        <v>52</v>
      </c>
      <c r="X123">
        <v>2</v>
      </c>
      <c r="AB123" t="s">
        <v>72</v>
      </c>
      <c r="AD123" t="s">
        <v>73</v>
      </c>
      <c r="AE123" t="s">
        <v>53</v>
      </c>
      <c r="AF123" t="s">
        <v>53</v>
      </c>
      <c r="AG123" t="s">
        <v>52</v>
      </c>
      <c r="AH123">
        <v>1</v>
      </c>
      <c r="AI123" t="s">
        <v>68</v>
      </c>
      <c r="AJ123" t="s">
        <v>52</v>
      </c>
      <c r="AK123" t="s">
        <v>74</v>
      </c>
      <c r="AM123" t="s">
        <v>62</v>
      </c>
      <c r="AN123" t="s">
        <v>53</v>
      </c>
      <c r="AP123">
        <f t="shared" si="1"/>
        <v>0</v>
      </c>
      <c r="AQ123">
        <v>0</v>
      </c>
      <c r="AR123">
        <v>0</v>
      </c>
      <c r="AS123">
        <v>12000</v>
      </c>
      <c r="AT123">
        <v>40000</v>
      </c>
      <c r="AU123">
        <v>60000</v>
      </c>
      <c r="AV123">
        <v>0</v>
      </c>
      <c r="AW123">
        <v>0</v>
      </c>
      <c r="AX123">
        <v>112000</v>
      </c>
    </row>
    <row r="124" spans="1:50" x14ac:dyDescent="0.35">
      <c r="A124" s="2" t="s">
        <v>264</v>
      </c>
      <c r="B124">
        <v>17</v>
      </c>
      <c r="C124">
        <v>1702</v>
      </c>
      <c r="D124">
        <v>2</v>
      </c>
      <c r="E124" t="s">
        <v>56</v>
      </c>
      <c r="F124">
        <v>35</v>
      </c>
      <c r="G124" t="s">
        <v>72</v>
      </c>
      <c r="I124" t="s">
        <v>73</v>
      </c>
      <c r="J124" t="s">
        <v>53</v>
      </c>
      <c r="K124" t="s">
        <v>53</v>
      </c>
      <c r="L124" t="s">
        <v>52</v>
      </c>
      <c r="M124">
        <v>3</v>
      </c>
      <c r="N124" t="s">
        <v>97</v>
      </c>
      <c r="O124">
        <v>3</v>
      </c>
      <c r="P124" s="6">
        <v>2</v>
      </c>
      <c r="Q124" t="s">
        <v>50</v>
      </c>
      <c r="R124">
        <v>9</v>
      </c>
      <c r="S124" s="5">
        <v>1</v>
      </c>
      <c r="T124" t="s">
        <v>58</v>
      </c>
      <c r="U124" t="s">
        <v>53</v>
      </c>
      <c r="W124" t="s">
        <v>52</v>
      </c>
      <c r="X124">
        <v>1</v>
      </c>
      <c r="AB124" t="s">
        <v>72</v>
      </c>
      <c r="AD124" t="s">
        <v>73</v>
      </c>
      <c r="AE124" t="s">
        <v>53</v>
      </c>
      <c r="AF124" t="s">
        <v>53</v>
      </c>
      <c r="AG124" t="s">
        <v>52</v>
      </c>
      <c r="AH124">
        <v>3</v>
      </c>
      <c r="AI124" t="s">
        <v>63</v>
      </c>
      <c r="AJ124" t="s">
        <v>52</v>
      </c>
      <c r="AK124" t="s">
        <v>64</v>
      </c>
      <c r="AM124" t="s">
        <v>62</v>
      </c>
      <c r="AN124" t="s">
        <v>53</v>
      </c>
      <c r="AP124">
        <f t="shared" si="1"/>
        <v>0</v>
      </c>
      <c r="AQ124">
        <v>0</v>
      </c>
      <c r="AR124">
        <v>0</v>
      </c>
      <c r="AS124">
        <v>12000</v>
      </c>
      <c r="AT124">
        <v>35000</v>
      </c>
      <c r="AU124">
        <v>0</v>
      </c>
      <c r="AV124">
        <v>0</v>
      </c>
      <c r="AW124">
        <v>0</v>
      </c>
      <c r="AX124">
        <v>47000</v>
      </c>
    </row>
    <row r="125" spans="1:50" x14ac:dyDescent="0.35">
      <c r="A125" s="2" t="s">
        <v>264</v>
      </c>
      <c r="B125">
        <v>17</v>
      </c>
      <c r="C125">
        <v>1702</v>
      </c>
      <c r="D125">
        <v>2</v>
      </c>
      <c r="E125" t="s">
        <v>56</v>
      </c>
      <c r="F125">
        <v>35</v>
      </c>
      <c r="G125" t="s">
        <v>72</v>
      </c>
      <c r="I125" t="s">
        <v>73</v>
      </c>
      <c r="J125" t="s">
        <v>53</v>
      </c>
      <c r="K125" t="s">
        <v>53</v>
      </c>
      <c r="L125" t="s">
        <v>52</v>
      </c>
      <c r="M125">
        <v>3</v>
      </c>
      <c r="N125" t="s">
        <v>97</v>
      </c>
      <c r="O125">
        <v>3</v>
      </c>
      <c r="P125" s="6">
        <v>3</v>
      </c>
      <c r="Q125" t="s">
        <v>50</v>
      </c>
      <c r="R125">
        <v>7</v>
      </c>
      <c r="S125" s="5">
        <v>1</v>
      </c>
      <c r="T125" t="s">
        <v>58</v>
      </c>
      <c r="U125" t="s">
        <v>53</v>
      </c>
      <c r="W125" t="s">
        <v>52</v>
      </c>
      <c r="X125">
        <v>1</v>
      </c>
      <c r="AB125" t="s">
        <v>72</v>
      </c>
      <c r="AD125" t="s">
        <v>73</v>
      </c>
      <c r="AE125" t="s">
        <v>53</v>
      </c>
      <c r="AF125" t="s">
        <v>53</v>
      </c>
      <c r="AG125" t="s">
        <v>52</v>
      </c>
      <c r="AH125">
        <v>1</v>
      </c>
      <c r="AI125" t="s">
        <v>65</v>
      </c>
      <c r="AJ125" t="s">
        <v>52</v>
      </c>
      <c r="AK125" t="s">
        <v>66</v>
      </c>
      <c r="AM125" t="s">
        <v>62</v>
      </c>
      <c r="AN125" t="s">
        <v>53</v>
      </c>
      <c r="AP125">
        <f t="shared" si="1"/>
        <v>0</v>
      </c>
      <c r="AQ125">
        <v>0</v>
      </c>
      <c r="AR125">
        <v>0</v>
      </c>
      <c r="AS125">
        <v>5000</v>
      </c>
      <c r="AT125">
        <v>20000</v>
      </c>
      <c r="AU125">
        <v>0</v>
      </c>
      <c r="AV125">
        <v>0</v>
      </c>
      <c r="AW125">
        <v>0</v>
      </c>
      <c r="AX125">
        <v>25000</v>
      </c>
    </row>
    <row r="126" spans="1:50" x14ac:dyDescent="0.35">
      <c r="A126" s="2" t="s">
        <v>269</v>
      </c>
      <c r="B126">
        <v>14</v>
      </c>
      <c r="C126">
        <v>1411</v>
      </c>
      <c r="D126">
        <v>2</v>
      </c>
      <c r="E126" t="s">
        <v>50</v>
      </c>
      <c r="F126">
        <v>41</v>
      </c>
      <c r="G126" t="s">
        <v>72</v>
      </c>
      <c r="I126" t="s">
        <v>73</v>
      </c>
      <c r="J126" t="s">
        <v>52</v>
      </c>
      <c r="K126" t="s">
        <v>52</v>
      </c>
      <c r="L126" t="s">
        <v>52</v>
      </c>
      <c r="M126">
        <v>8</v>
      </c>
      <c r="N126" t="s">
        <v>60</v>
      </c>
      <c r="O126">
        <v>1</v>
      </c>
      <c r="P126" s="6">
        <v>3</v>
      </c>
      <c r="Q126" t="s">
        <v>50</v>
      </c>
      <c r="R126">
        <v>9</v>
      </c>
      <c r="S126" s="5">
        <v>1</v>
      </c>
      <c r="T126" t="s">
        <v>58</v>
      </c>
      <c r="U126" t="s">
        <v>52</v>
      </c>
      <c r="V126">
        <v>1</v>
      </c>
      <c r="W126" t="s">
        <v>52</v>
      </c>
      <c r="X126">
        <v>2</v>
      </c>
      <c r="AB126" t="s">
        <v>72</v>
      </c>
      <c r="AD126" t="s">
        <v>73</v>
      </c>
      <c r="AE126" t="s">
        <v>52</v>
      </c>
      <c r="AF126" t="s">
        <v>52</v>
      </c>
      <c r="AG126" t="s">
        <v>52</v>
      </c>
      <c r="AH126">
        <v>4</v>
      </c>
      <c r="AI126" t="s">
        <v>83</v>
      </c>
      <c r="AJ126" t="s">
        <v>52</v>
      </c>
      <c r="AK126" t="s">
        <v>84</v>
      </c>
      <c r="AM126" t="s">
        <v>62</v>
      </c>
      <c r="AN126" t="s">
        <v>53</v>
      </c>
      <c r="AP126">
        <f t="shared" ref="AP126:AP188" si="2">IF(AND(R126=6, AO126="Too young"),1,0)</f>
        <v>0</v>
      </c>
      <c r="AQ126">
        <v>0</v>
      </c>
      <c r="AR126">
        <v>0</v>
      </c>
      <c r="AS126">
        <v>15000</v>
      </c>
      <c r="AT126">
        <v>20000</v>
      </c>
      <c r="AU126">
        <v>0</v>
      </c>
      <c r="AV126">
        <v>0</v>
      </c>
      <c r="AW126">
        <v>0</v>
      </c>
      <c r="AX126">
        <v>35000</v>
      </c>
    </row>
    <row r="127" spans="1:50" x14ac:dyDescent="0.35">
      <c r="A127" s="2" t="s">
        <v>269</v>
      </c>
      <c r="B127">
        <v>14</v>
      </c>
      <c r="C127">
        <v>1411</v>
      </c>
      <c r="D127">
        <v>2</v>
      </c>
      <c r="E127" t="s">
        <v>50</v>
      </c>
      <c r="F127">
        <v>41</v>
      </c>
      <c r="G127" t="s">
        <v>72</v>
      </c>
      <c r="I127" t="s">
        <v>73</v>
      </c>
      <c r="J127" t="s">
        <v>52</v>
      </c>
      <c r="K127" t="s">
        <v>52</v>
      </c>
      <c r="L127" t="s">
        <v>52</v>
      </c>
      <c r="M127">
        <v>8</v>
      </c>
      <c r="N127" t="s">
        <v>60</v>
      </c>
      <c r="O127">
        <v>1</v>
      </c>
      <c r="P127" s="6">
        <v>4</v>
      </c>
      <c r="Q127" t="s">
        <v>56</v>
      </c>
      <c r="R127">
        <v>7</v>
      </c>
      <c r="S127" s="5">
        <v>1</v>
      </c>
      <c r="T127" t="s">
        <v>58</v>
      </c>
      <c r="U127" t="s">
        <v>52</v>
      </c>
      <c r="V127">
        <v>1</v>
      </c>
      <c r="W127" t="s">
        <v>52</v>
      </c>
      <c r="X127">
        <v>2</v>
      </c>
      <c r="AB127" t="s">
        <v>72</v>
      </c>
      <c r="AD127" t="s">
        <v>73</v>
      </c>
      <c r="AE127" t="s">
        <v>53</v>
      </c>
      <c r="AF127" t="s">
        <v>53</v>
      </c>
      <c r="AG127" t="s">
        <v>52</v>
      </c>
      <c r="AH127">
        <v>2</v>
      </c>
      <c r="AI127" t="s">
        <v>65</v>
      </c>
      <c r="AJ127" t="s">
        <v>52</v>
      </c>
      <c r="AK127" t="s">
        <v>66</v>
      </c>
      <c r="AM127" t="s">
        <v>62</v>
      </c>
      <c r="AN127" t="s">
        <v>52</v>
      </c>
      <c r="AP127">
        <f t="shared" si="2"/>
        <v>0</v>
      </c>
      <c r="AQ127">
        <v>0</v>
      </c>
      <c r="AR127">
        <v>0</v>
      </c>
      <c r="AS127">
        <v>10000</v>
      </c>
      <c r="AT127">
        <v>0</v>
      </c>
      <c r="AU127">
        <v>0</v>
      </c>
      <c r="AV127">
        <v>0</v>
      </c>
      <c r="AW127">
        <v>0</v>
      </c>
      <c r="AX127">
        <v>10000</v>
      </c>
    </row>
    <row r="128" spans="1:50" x14ac:dyDescent="0.35">
      <c r="A128" s="2" t="s">
        <v>270</v>
      </c>
      <c r="B128">
        <v>6</v>
      </c>
      <c r="C128">
        <v>601</v>
      </c>
      <c r="D128">
        <v>2</v>
      </c>
      <c r="E128" t="s">
        <v>50</v>
      </c>
      <c r="F128">
        <v>43</v>
      </c>
      <c r="G128" t="s">
        <v>72</v>
      </c>
      <c r="I128" t="s">
        <v>73</v>
      </c>
      <c r="J128" t="s">
        <v>53</v>
      </c>
      <c r="K128" t="s">
        <v>53</v>
      </c>
      <c r="L128" t="s">
        <v>53</v>
      </c>
      <c r="M128">
        <v>0</v>
      </c>
      <c r="O128">
        <v>3</v>
      </c>
      <c r="P128" s="6">
        <v>5</v>
      </c>
      <c r="Q128" t="s">
        <v>50</v>
      </c>
      <c r="R128">
        <v>17</v>
      </c>
      <c r="S128" s="5">
        <v>1</v>
      </c>
      <c r="T128" t="s">
        <v>58</v>
      </c>
      <c r="U128" t="s">
        <v>52</v>
      </c>
      <c r="V128">
        <v>1</v>
      </c>
      <c r="W128" t="s">
        <v>52</v>
      </c>
      <c r="X128">
        <v>2</v>
      </c>
      <c r="Y128" t="s">
        <v>59</v>
      </c>
      <c r="AB128" t="s">
        <v>72</v>
      </c>
      <c r="AD128" t="s">
        <v>73</v>
      </c>
      <c r="AE128" t="s">
        <v>52</v>
      </c>
      <c r="AF128" t="s">
        <v>52</v>
      </c>
      <c r="AG128" t="s">
        <v>52</v>
      </c>
      <c r="AH128">
        <v>10</v>
      </c>
      <c r="AI128" t="s">
        <v>107</v>
      </c>
      <c r="AJ128" t="s">
        <v>52</v>
      </c>
      <c r="AK128" t="s">
        <v>123</v>
      </c>
      <c r="AM128" t="s">
        <v>62</v>
      </c>
      <c r="AN128" t="s">
        <v>53</v>
      </c>
      <c r="AP128">
        <f t="shared" si="2"/>
        <v>0</v>
      </c>
      <c r="AQ128">
        <v>0</v>
      </c>
      <c r="AR128">
        <v>0</v>
      </c>
      <c r="AS128">
        <v>25000</v>
      </c>
      <c r="AT128">
        <v>32000</v>
      </c>
      <c r="AU128">
        <v>0</v>
      </c>
      <c r="AV128">
        <v>0</v>
      </c>
      <c r="AW128">
        <v>5000</v>
      </c>
      <c r="AX128">
        <v>62000</v>
      </c>
    </row>
    <row r="129" spans="1:50" x14ac:dyDescent="0.35">
      <c r="A129" s="2" t="s">
        <v>270</v>
      </c>
      <c r="B129">
        <v>6</v>
      </c>
      <c r="C129">
        <v>601</v>
      </c>
      <c r="D129">
        <v>2</v>
      </c>
      <c r="E129" t="s">
        <v>50</v>
      </c>
      <c r="F129">
        <v>43</v>
      </c>
      <c r="G129" t="s">
        <v>72</v>
      </c>
      <c r="I129" t="s">
        <v>73</v>
      </c>
      <c r="J129" t="s">
        <v>53</v>
      </c>
      <c r="K129" t="s">
        <v>53</v>
      </c>
      <c r="L129" t="s">
        <v>53</v>
      </c>
      <c r="M129">
        <v>0</v>
      </c>
      <c r="O129">
        <v>3</v>
      </c>
      <c r="P129" s="6">
        <v>6</v>
      </c>
      <c r="Q129" t="s">
        <v>56</v>
      </c>
      <c r="R129">
        <v>16</v>
      </c>
      <c r="S129" s="5">
        <v>1</v>
      </c>
      <c r="T129" t="s">
        <v>58</v>
      </c>
      <c r="U129" t="s">
        <v>52</v>
      </c>
      <c r="V129">
        <v>1</v>
      </c>
      <c r="W129" t="s">
        <v>52</v>
      </c>
      <c r="X129">
        <v>2</v>
      </c>
      <c r="Y129" t="s">
        <v>59</v>
      </c>
      <c r="AB129" t="s">
        <v>72</v>
      </c>
      <c r="AD129" t="s">
        <v>73</v>
      </c>
      <c r="AE129" t="s">
        <v>52</v>
      </c>
      <c r="AF129" t="s">
        <v>52</v>
      </c>
      <c r="AG129" t="s">
        <v>52</v>
      </c>
      <c r="AH129">
        <v>8</v>
      </c>
      <c r="AI129" t="s">
        <v>60</v>
      </c>
      <c r="AJ129" t="s">
        <v>52</v>
      </c>
      <c r="AK129" t="s">
        <v>61</v>
      </c>
      <c r="AM129" t="s">
        <v>62</v>
      </c>
      <c r="AN129" t="s">
        <v>53</v>
      </c>
      <c r="AP129">
        <f t="shared" si="2"/>
        <v>0</v>
      </c>
      <c r="AQ129">
        <v>0</v>
      </c>
      <c r="AR129">
        <v>0</v>
      </c>
      <c r="AS129">
        <v>32000</v>
      </c>
      <c r="AT129">
        <v>28000</v>
      </c>
      <c r="AU129">
        <v>0</v>
      </c>
      <c r="AV129">
        <v>0</v>
      </c>
      <c r="AW129">
        <v>5000</v>
      </c>
      <c r="AX129">
        <v>65000</v>
      </c>
    </row>
    <row r="130" spans="1:50" x14ac:dyDescent="0.35">
      <c r="A130" s="2" t="s">
        <v>270</v>
      </c>
      <c r="B130">
        <v>6</v>
      </c>
      <c r="C130">
        <v>601</v>
      </c>
      <c r="D130">
        <v>2</v>
      </c>
      <c r="E130" t="s">
        <v>50</v>
      </c>
      <c r="F130">
        <v>43</v>
      </c>
      <c r="G130" t="s">
        <v>72</v>
      </c>
      <c r="I130" t="s">
        <v>73</v>
      </c>
      <c r="J130" t="s">
        <v>53</v>
      </c>
      <c r="K130" t="s">
        <v>53</v>
      </c>
      <c r="L130" t="s">
        <v>53</v>
      </c>
      <c r="M130">
        <v>0</v>
      </c>
      <c r="O130">
        <v>4</v>
      </c>
      <c r="P130" s="6">
        <v>7</v>
      </c>
      <c r="Q130" t="s">
        <v>56</v>
      </c>
      <c r="R130">
        <v>12</v>
      </c>
      <c r="S130" s="5">
        <v>1</v>
      </c>
      <c r="T130" t="s">
        <v>58</v>
      </c>
      <c r="U130" t="s">
        <v>52</v>
      </c>
      <c r="V130">
        <v>1</v>
      </c>
      <c r="W130" t="s">
        <v>52</v>
      </c>
      <c r="X130">
        <v>2</v>
      </c>
      <c r="AB130" t="s">
        <v>72</v>
      </c>
      <c r="AD130" t="s">
        <v>73</v>
      </c>
      <c r="AE130" t="s">
        <v>52</v>
      </c>
      <c r="AF130" t="s">
        <v>52</v>
      </c>
      <c r="AG130" t="s">
        <v>52</v>
      </c>
      <c r="AH130">
        <v>7</v>
      </c>
      <c r="AI130" t="s">
        <v>86</v>
      </c>
      <c r="AJ130" t="s">
        <v>52</v>
      </c>
      <c r="AK130" t="s">
        <v>87</v>
      </c>
      <c r="AM130" t="s">
        <v>62</v>
      </c>
      <c r="AN130" t="s">
        <v>53</v>
      </c>
      <c r="AP130">
        <f t="shared" si="2"/>
        <v>0</v>
      </c>
      <c r="AQ130">
        <v>0</v>
      </c>
      <c r="AR130">
        <v>0</v>
      </c>
      <c r="AS130">
        <v>23000</v>
      </c>
      <c r="AT130">
        <v>27000</v>
      </c>
      <c r="AU130">
        <v>0</v>
      </c>
      <c r="AV130">
        <v>0</v>
      </c>
      <c r="AW130">
        <v>4000</v>
      </c>
      <c r="AX130">
        <v>54000</v>
      </c>
    </row>
    <row r="131" spans="1:50" x14ac:dyDescent="0.35">
      <c r="A131" s="2" t="s">
        <v>272</v>
      </c>
      <c r="B131">
        <v>17</v>
      </c>
      <c r="C131">
        <v>1702</v>
      </c>
      <c r="D131">
        <v>2</v>
      </c>
      <c r="E131" t="s">
        <v>50</v>
      </c>
      <c r="F131">
        <v>26</v>
      </c>
      <c r="G131" t="s">
        <v>72</v>
      </c>
      <c r="I131" t="s">
        <v>73</v>
      </c>
      <c r="J131" t="s">
        <v>52</v>
      </c>
      <c r="K131" t="s">
        <v>52</v>
      </c>
      <c r="L131" t="s">
        <v>52</v>
      </c>
      <c r="M131">
        <v>2</v>
      </c>
      <c r="N131" t="s">
        <v>97</v>
      </c>
      <c r="O131">
        <v>4</v>
      </c>
      <c r="P131" s="6">
        <v>3</v>
      </c>
      <c r="Q131" t="s">
        <v>50</v>
      </c>
      <c r="R131">
        <v>6</v>
      </c>
      <c r="S131" s="5">
        <v>1</v>
      </c>
      <c r="T131" t="s">
        <v>58</v>
      </c>
      <c r="U131" t="s">
        <v>52</v>
      </c>
      <c r="V131">
        <v>1</v>
      </c>
      <c r="W131" t="s">
        <v>52</v>
      </c>
      <c r="X131">
        <v>2</v>
      </c>
      <c r="AB131" t="s">
        <v>72</v>
      </c>
      <c r="AD131" t="s">
        <v>73</v>
      </c>
      <c r="AE131" t="s">
        <v>53</v>
      </c>
      <c r="AF131" t="s">
        <v>53</v>
      </c>
      <c r="AG131" t="s">
        <v>52</v>
      </c>
      <c r="AH131">
        <v>1</v>
      </c>
      <c r="AI131" t="s">
        <v>67</v>
      </c>
      <c r="AJ131" t="s">
        <v>52</v>
      </c>
      <c r="AK131" t="s">
        <v>74</v>
      </c>
      <c r="AM131" t="s">
        <v>62</v>
      </c>
      <c r="AN131" t="s">
        <v>53</v>
      </c>
      <c r="AP131">
        <f t="shared" si="2"/>
        <v>0</v>
      </c>
    </row>
    <row r="132" spans="1:50" x14ac:dyDescent="0.35">
      <c r="A132" s="2" t="s">
        <v>274</v>
      </c>
      <c r="B132">
        <v>1</v>
      </c>
      <c r="C132">
        <v>102</v>
      </c>
      <c r="D132">
        <v>2</v>
      </c>
      <c r="E132" t="s">
        <v>50</v>
      </c>
      <c r="F132">
        <v>42</v>
      </c>
      <c r="G132" t="s">
        <v>72</v>
      </c>
      <c r="I132" t="s">
        <v>73</v>
      </c>
      <c r="J132" t="s">
        <v>52</v>
      </c>
      <c r="K132" t="s">
        <v>52</v>
      </c>
      <c r="L132" t="s">
        <v>52</v>
      </c>
      <c r="M132">
        <v>11</v>
      </c>
      <c r="N132" t="s">
        <v>94</v>
      </c>
      <c r="O132">
        <v>4</v>
      </c>
      <c r="P132" s="6">
        <v>3</v>
      </c>
      <c r="Q132" t="s">
        <v>56</v>
      </c>
      <c r="R132">
        <v>11</v>
      </c>
      <c r="S132" s="5">
        <v>1</v>
      </c>
      <c r="T132" t="s">
        <v>58</v>
      </c>
      <c r="U132" t="s">
        <v>52</v>
      </c>
      <c r="V132">
        <v>1</v>
      </c>
      <c r="W132" t="s">
        <v>52</v>
      </c>
      <c r="X132">
        <v>2</v>
      </c>
      <c r="AB132" t="s">
        <v>72</v>
      </c>
      <c r="AD132" t="s">
        <v>73</v>
      </c>
      <c r="AE132" t="s">
        <v>52</v>
      </c>
      <c r="AF132" t="s">
        <v>52</v>
      </c>
      <c r="AG132" t="s">
        <v>52</v>
      </c>
      <c r="AH132">
        <v>5</v>
      </c>
      <c r="AI132" t="s">
        <v>78</v>
      </c>
      <c r="AJ132" t="s">
        <v>52</v>
      </c>
      <c r="AK132" t="s">
        <v>88</v>
      </c>
      <c r="AM132" t="s">
        <v>62</v>
      </c>
      <c r="AN132" t="s">
        <v>52</v>
      </c>
      <c r="AP132">
        <f t="shared" si="2"/>
        <v>0</v>
      </c>
      <c r="AQ132">
        <v>0</v>
      </c>
      <c r="AR132">
        <v>156000</v>
      </c>
      <c r="AS132">
        <v>16500</v>
      </c>
      <c r="AT132">
        <v>20000</v>
      </c>
      <c r="AU132">
        <v>351000</v>
      </c>
      <c r="AV132">
        <v>0</v>
      </c>
      <c r="AW132">
        <v>0</v>
      </c>
      <c r="AX132">
        <v>543500</v>
      </c>
    </row>
    <row r="133" spans="1:50" x14ac:dyDescent="0.35">
      <c r="A133" s="2" t="s">
        <v>274</v>
      </c>
      <c r="B133">
        <v>1</v>
      </c>
      <c r="C133">
        <v>102</v>
      </c>
      <c r="D133">
        <v>2</v>
      </c>
      <c r="E133" t="s">
        <v>50</v>
      </c>
      <c r="F133">
        <v>42</v>
      </c>
      <c r="G133" t="s">
        <v>72</v>
      </c>
      <c r="I133" t="s">
        <v>73</v>
      </c>
      <c r="J133" t="s">
        <v>52</v>
      </c>
      <c r="K133" t="s">
        <v>52</v>
      </c>
      <c r="L133" t="s">
        <v>52</v>
      </c>
      <c r="M133">
        <v>11</v>
      </c>
      <c r="N133" t="s">
        <v>94</v>
      </c>
      <c r="O133">
        <v>4</v>
      </c>
      <c r="P133" s="6">
        <v>4</v>
      </c>
      <c r="Q133" t="s">
        <v>56</v>
      </c>
      <c r="R133">
        <v>7</v>
      </c>
      <c r="S133" s="5">
        <v>1</v>
      </c>
      <c r="T133" t="s">
        <v>58</v>
      </c>
      <c r="U133" t="s">
        <v>52</v>
      </c>
      <c r="V133">
        <v>1</v>
      </c>
      <c r="W133" t="s">
        <v>52</v>
      </c>
      <c r="X133">
        <v>2</v>
      </c>
      <c r="AB133" t="s">
        <v>72</v>
      </c>
      <c r="AD133" t="s">
        <v>73</v>
      </c>
      <c r="AE133" t="s">
        <v>53</v>
      </c>
      <c r="AF133" t="s">
        <v>53</v>
      </c>
      <c r="AG133" t="s">
        <v>52</v>
      </c>
      <c r="AH133">
        <v>0</v>
      </c>
      <c r="AI133" t="s">
        <v>68</v>
      </c>
      <c r="AJ133" t="s">
        <v>52</v>
      </c>
      <c r="AK133" t="s">
        <v>74</v>
      </c>
      <c r="AM133" t="s">
        <v>62</v>
      </c>
      <c r="AN133" t="s">
        <v>53</v>
      </c>
      <c r="AP133">
        <f t="shared" si="2"/>
        <v>0</v>
      </c>
      <c r="AQ133">
        <v>0</v>
      </c>
      <c r="AR133">
        <v>0</v>
      </c>
      <c r="AS133">
        <v>2000</v>
      </c>
      <c r="AT133">
        <v>1000</v>
      </c>
      <c r="AU133">
        <v>351000</v>
      </c>
      <c r="AV133">
        <v>0</v>
      </c>
      <c r="AW133">
        <v>0</v>
      </c>
      <c r="AX133">
        <v>354000</v>
      </c>
    </row>
    <row r="134" spans="1:50" x14ac:dyDescent="0.35">
      <c r="A134" s="2" t="s">
        <v>281</v>
      </c>
      <c r="B134">
        <v>17</v>
      </c>
      <c r="C134">
        <v>1701</v>
      </c>
      <c r="D134">
        <v>2</v>
      </c>
      <c r="E134" t="s">
        <v>56</v>
      </c>
      <c r="F134">
        <v>50</v>
      </c>
      <c r="G134" t="s">
        <v>72</v>
      </c>
      <c r="I134" t="s">
        <v>73</v>
      </c>
      <c r="J134" t="s">
        <v>53</v>
      </c>
      <c r="K134" t="s">
        <v>53</v>
      </c>
      <c r="L134" t="s">
        <v>53</v>
      </c>
      <c r="M134">
        <v>0</v>
      </c>
      <c r="O134">
        <v>1</v>
      </c>
      <c r="P134" s="6">
        <v>3</v>
      </c>
      <c r="Q134" t="s">
        <v>56</v>
      </c>
      <c r="R134">
        <v>17</v>
      </c>
      <c r="S134" s="5">
        <v>1</v>
      </c>
      <c r="T134" t="s">
        <v>58</v>
      </c>
      <c r="U134" t="s">
        <v>52</v>
      </c>
      <c r="V134">
        <v>2</v>
      </c>
      <c r="W134" t="s">
        <v>52</v>
      </c>
      <c r="X134">
        <v>1</v>
      </c>
      <c r="Y134" t="s">
        <v>59</v>
      </c>
      <c r="AB134" t="s">
        <v>72</v>
      </c>
      <c r="AD134" t="s">
        <v>52</v>
      </c>
      <c r="AE134" t="s">
        <v>52</v>
      </c>
      <c r="AF134" t="s">
        <v>52</v>
      </c>
      <c r="AG134" t="s">
        <v>52</v>
      </c>
      <c r="AH134">
        <v>11</v>
      </c>
      <c r="AI134" t="s">
        <v>94</v>
      </c>
      <c r="AJ134" t="s">
        <v>52</v>
      </c>
      <c r="AK134" t="s">
        <v>108</v>
      </c>
      <c r="AM134" t="s">
        <v>62</v>
      </c>
      <c r="AN134" t="s">
        <v>52</v>
      </c>
      <c r="AP134">
        <f t="shared" si="2"/>
        <v>0</v>
      </c>
      <c r="AQ134">
        <v>1000000</v>
      </c>
      <c r="AR134">
        <v>400000</v>
      </c>
      <c r="AS134">
        <v>20000</v>
      </c>
      <c r="AT134">
        <v>100000</v>
      </c>
      <c r="AU134">
        <v>0</v>
      </c>
      <c r="AV134">
        <v>0</v>
      </c>
      <c r="AW134">
        <v>0</v>
      </c>
      <c r="AX134">
        <v>1520000</v>
      </c>
    </row>
    <row r="135" spans="1:50" x14ac:dyDescent="0.35">
      <c r="A135" s="2" t="s">
        <v>284</v>
      </c>
      <c r="B135">
        <v>13</v>
      </c>
      <c r="C135">
        <v>1305</v>
      </c>
      <c r="D135">
        <v>2</v>
      </c>
      <c r="E135" t="s">
        <v>56</v>
      </c>
      <c r="F135">
        <v>58</v>
      </c>
      <c r="G135" t="s">
        <v>155</v>
      </c>
      <c r="H135" t="s">
        <v>52</v>
      </c>
      <c r="I135" t="s">
        <v>52</v>
      </c>
      <c r="J135" t="s">
        <v>53</v>
      </c>
      <c r="K135" t="s">
        <v>53</v>
      </c>
      <c r="L135" t="s">
        <v>53</v>
      </c>
      <c r="M135">
        <v>0</v>
      </c>
      <c r="O135">
        <v>1</v>
      </c>
      <c r="P135" s="6">
        <v>5</v>
      </c>
      <c r="Q135" t="s">
        <v>50</v>
      </c>
      <c r="R135">
        <v>16</v>
      </c>
      <c r="S135" s="5">
        <v>1</v>
      </c>
      <c r="T135" t="s">
        <v>58</v>
      </c>
      <c r="U135" t="s">
        <v>53</v>
      </c>
      <c r="W135" t="s">
        <v>52</v>
      </c>
      <c r="X135">
        <v>1</v>
      </c>
      <c r="Y135" t="s">
        <v>59</v>
      </c>
      <c r="AB135" t="s">
        <v>155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H135">
        <v>7</v>
      </c>
      <c r="AI135" t="s">
        <v>86</v>
      </c>
      <c r="AJ135" t="s">
        <v>53</v>
      </c>
      <c r="AO135" t="s">
        <v>190</v>
      </c>
      <c r="AP135">
        <f t="shared" si="2"/>
        <v>0</v>
      </c>
    </row>
    <row r="136" spans="1:50" x14ac:dyDescent="0.35">
      <c r="A136" s="2" t="s">
        <v>284</v>
      </c>
      <c r="B136">
        <v>13</v>
      </c>
      <c r="C136">
        <v>1305</v>
      </c>
      <c r="D136">
        <v>2</v>
      </c>
      <c r="E136" t="s">
        <v>56</v>
      </c>
      <c r="F136">
        <v>58</v>
      </c>
      <c r="G136" t="s">
        <v>155</v>
      </c>
      <c r="H136" t="s">
        <v>52</v>
      </c>
      <c r="I136" t="s">
        <v>52</v>
      </c>
      <c r="J136" t="s">
        <v>53</v>
      </c>
      <c r="K136" t="s">
        <v>53</v>
      </c>
      <c r="L136" t="s">
        <v>53</v>
      </c>
      <c r="M136">
        <v>0</v>
      </c>
      <c r="O136">
        <v>2</v>
      </c>
      <c r="P136" s="6">
        <v>6</v>
      </c>
      <c r="Q136" t="s">
        <v>56</v>
      </c>
      <c r="R136">
        <v>14</v>
      </c>
      <c r="S136" s="5">
        <v>1</v>
      </c>
      <c r="T136" t="s">
        <v>58</v>
      </c>
      <c r="U136" t="s">
        <v>53</v>
      </c>
      <c r="W136" t="s">
        <v>52</v>
      </c>
      <c r="X136">
        <v>1</v>
      </c>
      <c r="Y136" t="s">
        <v>59</v>
      </c>
      <c r="AB136" t="s">
        <v>155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H136">
        <v>9</v>
      </c>
      <c r="AI136" t="s">
        <v>80</v>
      </c>
      <c r="AJ136" t="s">
        <v>52</v>
      </c>
      <c r="AK136" t="s">
        <v>81</v>
      </c>
      <c r="AM136" t="s">
        <v>62</v>
      </c>
      <c r="AN136" t="s">
        <v>52</v>
      </c>
      <c r="AP136">
        <f t="shared" si="2"/>
        <v>0</v>
      </c>
      <c r="AQ136">
        <v>0</v>
      </c>
      <c r="AR136">
        <v>200000</v>
      </c>
      <c r="AS136">
        <v>80000</v>
      </c>
      <c r="AT136">
        <v>40000</v>
      </c>
      <c r="AU136">
        <v>150000</v>
      </c>
      <c r="AV136">
        <v>0</v>
      </c>
      <c r="AW136">
        <v>0</v>
      </c>
      <c r="AX136">
        <v>470000</v>
      </c>
    </row>
    <row r="137" spans="1:50" x14ac:dyDescent="0.35">
      <c r="A137" s="2" t="s">
        <v>289</v>
      </c>
      <c r="B137">
        <v>12</v>
      </c>
      <c r="C137">
        <v>1208</v>
      </c>
      <c r="D137">
        <v>1</v>
      </c>
      <c r="E137" t="s">
        <v>50</v>
      </c>
      <c r="F137">
        <v>39</v>
      </c>
      <c r="G137" t="s">
        <v>72</v>
      </c>
      <c r="I137" t="s">
        <v>52</v>
      </c>
      <c r="J137" t="s">
        <v>52</v>
      </c>
      <c r="K137" t="s">
        <v>52</v>
      </c>
      <c r="L137" t="s">
        <v>52</v>
      </c>
      <c r="M137">
        <v>15</v>
      </c>
      <c r="N137" t="s">
        <v>140</v>
      </c>
      <c r="P137" s="6">
        <v>3</v>
      </c>
      <c r="Q137" t="s">
        <v>50</v>
      </c>
      <c r="R137">
        <v>15</v>
      </c>
      <c r="S137" s="5">
        <v>1</v>
      </c>
      <c r="T137" t="s">
        <v>58</v>
      </c>
      <c r="U137" t="s">
        <v>52</v>
      </c>
      <c r="V137">
        <v>1</v>
      </c>
      <c r="W137" t="s">
        <v>52</v>
      </c>
      <c r="X137">
        <v>2</v>
      </c>
      <c r="Y137" t="s">
        <v>59</v>
      </c>
      <c r="AB137" t="s">
        <v>72</v>
      </c>
      <c r="AD137" t="s">
        <v>73</v>
      </c>
      <c r="AE137" t="s">
        <v>52</v>
      </c>
      <c r="AF137" t="s">
        <v>52</v>
      </c>
      <c r="AG137" t="s">
        <v>52</v>
      </c>
      <c r="AH137">
        <v>12</v>
      </c>
      <c r="AI137" t="s">
        <v>100</v>
      </c>
      <c r="AJ137" t="s">
        <v>52</v>
      </c>
      <c r="AK137" t="s">
        <v>61</v>
      </c>
      <c r="AM137" t="s">
        <v>96</v>
      </c>
      <c r="AN137" t="s">
        <v>52</v>
      </c>
      <c r="AP137">
        <f t="shared" si="2"/>
        <v>0</v>
      </c>
      <c r="AQ137">
        <v>1480000</v>
      </c>
      <c r="AR137">
        <v>1560000</v>
      </c>
      <c r="AS137">
        <v>140000</v>
      </c>
      <c r="AT137">
        <v>10000</v>
      </c>
      <c r="AU137">
        <v>300000</v>
      </c>
      <c r="AV137">
        <v>308000</v>
      </c>
      <c r="AW137">
        <v>0</v>
      </c>
      <c r="AX137">
        <v>3798000</v>
      </c>
    </row>
    <row r="138" spans="1:50" x14ac:dyDescent="0.35">
      <c r="A138" s="2" t="s">
        <v>289</v>
      </c>
      <c r="B138">
        <v>12</v>
      </c>
      <c r="C138">
        <v>1208</v>
      </c>
      <c r="D138">
        <v>1</v>
      </c>
      <c r="E138" t="s">
        <v>50</v>
      </c>
      <c r="F138">
        <v>39</v>
      </c>
      <c r="G138" t="s">
        <v>72</v>
      </c>
      <c r="I138" t="s">
        <v>52</v>
      </c>
      <c r="J138" t="s">
        <v>52</v>
      </c>
      <c r="K138" t="s">
        <v>52</v>
      </c>
      <c r="L138" t="s">
        <v>52</v>
      </c>
      <c r="M138">
        <v>15</v>
      </c>
      <c r="N138" t="s">
        <v>140</v>
      </c>
      <c r="P138" s="6">
        <v>4</v>
      </c>
      <c r="Q138" t="s">
        <v>50</v>
      </c>
      <c r="R138">
        <v>12</v>
      </c>
      <c r="S138" s="5">
        <v>1</v>
      </c>
      <c r="T138" t="s">
        <v>58</v>
      </c>
      <c r="U138" t="s">
        <v>52</v>
      </c>
      <c r="V138">
        <v>1</v>
      </c>
      <c r="W138" t="s">
        <v>52</v>
      </c>
      <c r="X138">
        <v>2</v>
      </c>
      <c r="AB138" t="s">
        <v>72</v>
      </c>
      <c r="AD138" t="s">
        <v>73</v>
      </c>
      <c r="AE138" t="s">
        <v>52</v>
      </c>
      <c r="AF138" t="s">
        <v>52</v>
      </c>
      <c r="AG138" t="s">
        <v>52</v>
      </c>
      <c r="AH138">
        <v>9</v>
      </c>
      <c r="AI138" t="s">
        <v>79</v>
      </c>
      <c r="AJ138" t="s">
        <v>52</v>
      </c>
      <c r="AK138" t="s">
        <v>90</v>
      </c>
      <c r="AM138" t="s">
        <v>113</v>
      </c>
      <c r="AN138" t="s">
        <v>53</v>
      </c>
      <c r="AP138">
        <f t="shared" si="2"/>
        <v>0</v>
      </c>
      <c r="AQ138">
        <v>1480000</v>
      </c>
      <c r="AR138">
        <v>864000</v>
      </c>
      <c r="AS138">
        <v>150000</v>
      </c>
      <c r="AT138">
        <v>10000</v>
      </c>
      <c r="AU138">
        <v>690000</v>
      </c>
      <c r="AV138">
        <v>400000</v>
      </c>
      <c r="AW138">
        <v>0</v>
      </c>
      <c r="AX138">
        <v>3594000</v>
      </c>
    </row>
    <row r="139" spans="1:50" x14ac:dyDescent="0.35">
      <c r="A139" s="2" t="s">
        <v>289</v>
      </c>
      <c r="B139">
        <v>12</v>
      </c>
      <c r="C139">
        <v>1208</v>
      </c>
      <c r="D139">
        <v>1</v>
      </c>
      <c r="E139" t="s">
        <v>50</v>
      </c>
      <c r="F139">
        <v>39</v>
      </c>
      <c r="G139" t="s">
        <v>72</v>
      </c>
      <c r="I139" t="s">
        <v>52</v>
      </c>
      <c r="J139" t="s">
        <v>52</v>
      </c>
      <c r="K139" t="s">
        <v>52</v>
      </c>
      <c r="L139" t="s">
        <v>52</v>
      </c>
      <c r="M139">
        <v>15</v>
      </c>
      <c r="N139" t="s">
        <v>140</v>
      </c>
      <c r="P139" s="6">
        <v>5</v>
      </c>
      <c r="Q139" t="s">
        <v>56</v>
      </c>
      <c r="R139">
        <v>10</v>
      </c>
      <c r="S139" s="5">
        <v>1</v>
      </c>
      <c r="T139" t="s">
        <v>58</v>
      </c>
      <c r="U139" t="s">
        <v>52</v>
      </c>
      <c r="V139">
        <v>1</v>
      </c>
      <c r="W139" t="s">
        <v>52</v>
      </c>
      <c r="X139">
        <v>2</v>
      </c>
      <c r="AB139" t="s">
        <v>72</v>
      </c>
      <c r="AD139" t="s">
        <v>73</v>
      </c>
      <c r="AE139" t="s">
        <v>52</v>
      </c>
      <c r="AF139" t="s">
        <v>52</v>
      </c>
      <c r="AG139" t="s">
        <v>52</v>
      </c>
      <c r="AH139">
        <v>7</v>
      </c>
      <c r="AI139" t="s">
        <v>83</v>
      </c>
      <c r="AJ139" t="s">
        <v>52</v>
      </c>
      <c r="AK139" t="s">
        <v>84</v>
      </c>
      <c r="AM139" t="s">
        <v>113</v>
      </c>
      <c r="AN139" t="s">
        <v>53</v>
      </c>
      <c r="AP139">
        <f t="shared" si="2"/>
        <v>0</v>
      </c>
      <c r="AQ139">
        <v>1280000</v>
      </c>
      <c r="AR139">
        <v>0</v>
      </c>
      <c r="AS139">
        <v>150000</v>
      </c>
      <c r="AT139">
        <v>10000</v>
      </c>
      <c r="AU139">
        <v>690000</v>
      </c>
      <c r="AV139">
        <v>400000</v>
      </c>
      <c r="AW139">
        <v>0</v>
      </c>
      <c r="AX139">
        <v>2530000</v>
      </c>
    </row>
    <row r="140" spans="1:50" x14ac:dyDescent="0.35">
      <c r="A140" s="2" t="s">
        <v>292</v>
      </c>
      <c r="B140">
        <v>17</v>
      </c>
      <c r="C140">
        <v>1707</v>
      </c>
      <c r="D140">
        <v>1</v>
      </c>
      <c r="E140" t="s">
        <v>50</v>
      </c>
      <c r="F140">
        <v>36</v>
      </c>
      <c r="G140" t="s">
        <v>72</v>
      </c>
      <c r="I140" t="s">
        <v>52</v>
      </c>
      <c r="J140" t="s">
        <v>52</v>
      </c>
      <c r="K140" t="s">
        <v>52</v>
      </c>
      <c r="L140" t="s">
        <v>52</v>
      </c>
      <c r="M140">
        <v>12</v>
      </c>
      <c r="N140" t="s">
        <v>76</v>
      </c>
      <c r="O140">
        <v>4</v>
      </c>
      <c r="P140" s="6">
        <v>3</v>
      </c>
      <c r="Q140" t="s">
        <v>50</v>
      </c>
      <c r="R140">
        <v>9</v>
      </c>
      <c r="S140" s="5">
        <v>1</v>
      </c>
      <c r="T140" t="s">
        <v>58</v>
      </c>
      <c r="U140" t="s">
        <v>52</v>
      </c>
      <c r="V140">
        <v>1</v>
      </c>
      <c r="W140" t="s">
        <v>52</v>
      </c>
      <c r="X140">
        <v>2</v>
      </c>
      <c r="AB140" t="s">
        <v>72</v>
      </c>
      <c r="AD140" t="s">
        <v>73</v>
      </c>
      <c r="AE140" t="s">
        <v>52</v>
      </c>
      <c r="AF140" t="s">
        <v>52</v>
      </c>
      <c r="AG140" t="s">
        <v>52</v>
      </c>
      <c r="AH140">
        <v>4</v>
      </c>
      <c r="AI140" t="s">
        <v>83</v>
      </c>
      <c r="AJ140" t="s">
        <v>52</v>
      </c>
      <c r="AK140" t="s">
        <v>64</v>
      </c>
      <c r="AM140" t="s">
        <v>62</v>
      </c>
      <c r="AN140" t="s">
        <v>52</v>
      </c>
      <c r="AP140">
        <f t="shared" si="2"/>
        <v>0</v>
      </c>
      <c r="AQ140">
        <v>0</v>
      </c>
      <c r="AR140">
        <v>0</v>
      </c>
      <c r="AS140">
        <v>13000</v>
      </c>
      <c r="AT140">
        <v>20000</v>
      </c>
      <c r="AU140">
        <v>0</v>
      </c>
      <c r="AV140">
        <v>0</v>
      </c>
      <c r="AW140">
        <v>20000</v>
      </c>
      <c r="AX140">
        <v>53000</v>
      </c>
    </row>
    <row r="141" spans="1:50" x14ac:dyDescent="0.35">
      <c r="A141" s="2" t="s">
        <v>294</v>
      </c>
      <c r="B141">
        <v>19</v>
      </c>
      <c r="C141">
        <v>1905</v>
      </c>
      <c r="D141">
        <v>2</v>
      </c>
      <c r="E141" t="s">
        <v>50</v>
      </c>
      <c r="F141">
        <v>32</v>
      </c>
      <c r="G141" t="s">
        <v>72</v>
      </c>
      <c r="I141" t="s">
        <v>52</v>
      </c>
      <c r="J141" t="s">
        <v>52</v>
      </c>
      <c r="K141" t="s">
        <v>52</v>
      </c>
      <c r="L141" t="s">
        <v>52</v>
      </c>
      <c r="M141">
        <v>5</v>
      </c>
      <c r="N141" t="s">
        <v>83</v>
      </c>
      <c r="O141">
        <v>1</v>
      </c>
      <c r="P141" s="6">
        <v>3</v>
      </c>
      <c r="Q141" t="s">
        <v>56</v>
      </c>
      <c r="R141">
        <v>8</v>
      </c>
      <c r="S141" s="5">
        <v>1</v>
      </c>
      <c r="T141" t="s">
        <v>58</v>
      </c>
      <c r="U141" t="s">
        <v>52</v>
      </c>
      <c r="V141">
        <v>1</v>
      </c>
      <c r="W141" t="s">
        <v>52</v>
      </c>
      <c r="X141">
        <v>2</v>
      </c>
      <c r="AB141" t="s">
        <v>72</v>
      </c>
      <c r="AD141" t="s">
        <v>73</v>
      </c>
      <c r="AE141" t="s">
        <v>52</v>
      </c>
      <c r="AF141" t="s">
        <v>52</v>
      </c>
      <c r="AG141" t="s">
        <v>52</v>
      </c>
      <c r="AH141">
        <v>2</v>
      </c>
      <c r="AI141" t="s">
        <v>65</v>
      </c>
      <c r="AJ141" t="s">
        <v>52</v>
      </c>
      <c r="AK141" t="s">
        <v>66</v>
      </c>
      <c r="AM141" t="s">
        <v>62</v>
      </c>
      <c r="AN141" t="s">
        <v>53</v>
      </c>
      <c r="AP141">
        <f t="shared" si="2"/>
        <v>0</v>
      </c>
      <c r="AQ141">
        <v>0</v>
      </c>
      <c r="AR141">
        <v>0</v>
      </c>
      <c r="AS141">
        <v>6000</v>
      </c>
      <c r="AT141">
        <v>15000</v>
      </c>
      <c r="AU141">
        <v>192000</v>
      </c>
      <c r="AV141">
        <v>0</v>
      </c>
      <c r="AW141">
        <v>0</v>
      </c>
      <c r="AX141">
        <v>213000</v>
      </c>
    </row>
    <row r="142" spans="1:50" x14ac:dyDescent="0.35">
      <c r="A142" s="2" t="s">
        <v>294</v>
      </c>
      <c r="B142">
        <v>19</v>
      </c>
      <c r="C142">
        <v>1905</v>
      </c>
      <c r="D142">
        <v>2</v>
      </c>
      <c r="E142" t="s">
        <v>50</v>
      </c>
      <c r="F142">
        <v>32</v>
      </c>
      <c r="G142" t="s">
        <v>72</v>
      </c>
      <c r="I142" t="s">
        <v>52</v>
      </c>
      <c r="J142" t="s">
        <v>52</v>
      </c>
      <c r="K142" t="s">
        <v>52</v>
      </c>
      <c r="L142" t="s">
        <v>52</v>
      </c>
      <c r="M142">
        <v>5</v>
      </c>
      <c r="N142" t="s">
        <v>83</v>
      </c>
      <c r="O142">
        <v>1</v>
      </c>
      <c r="P142" s="6">
        <v>4</v>
      </c>
      <c r="Q142" t="s">
        <v>50</v>
      </c>
      <c r="R142">
        <v>6</v>
      </c>
      <c r="S142" s="5">
        <v>1</v>
      </c>
      <c r="T142" t="s">
        <v>58</v>
      </c>
      <c r="U142" t="s">
        <v>52</v>
      </c>
      <c r="V142">
        <v>1</v>
      </c>
      <c r="W142" t="s">
        <v>52</v>
      </c>
      <c r="X142">
        <v>2</v>
      </c>
      <c r="AB142" t="s">
        <v>72</v>
      </c>
      <c r="AD142" t="s">
        <v>73</v>
      </c>
      <c r="AE142" t="s">
        <v>53</v>
      </c>
      <c r="AF142" t="s">
        <v>53</v>
      </c>
      <c r="AG142" t="s">
        <v>52</v>
      </c>
      <c r="AH142">
        <v>1</v>
      </c>
      <c r="AI142" t="s">
        <v>68</v>
      </c>
      <c r="AJ142" t="s">
        <v>52</v>
      </c>
      <c r="AK142" t="s">
        <v>74</v>
      </c>
      <c r="AM142" t="s">
        <v>62</v>
      </c>
      <c r="AN142" t="s">
        <v>53</v>
      </c>
      <c r="AP142">
        <f t="shared" si="2"/>
        <v>0</v>
      </c>
      <c r="AQ142">
        <v>0</v>
      </c>
      <c r="AR142">
        <v>0</v>
      </c>
      <c r="AS142">
        <v>3000</v>
      </c>
      <c r="AT142">
        <v>7000</v>
      </c>
      <c r="AU142">
        <v>192000</v>
      </c>
      <c r="AV142">
        <v>0</v>
      </c>
      <c r="AW142">
        <v>0</v>
      </c>
      <c r="AX142">
        <v>202000</v>
      </c>
    </row>
    <row r="143" spans="1:50" x14ac:dyDescent="0.35">
      <c r="A143" s="2" t="s">
        <v>295</v>
      </c>
      <c r="B143">
        <v>6</v>
      </c>
      <c r="C143">
        <v>608</v>
      </c>
      <c r="D143">
        <v>2</v>
      </c>
      <c r="E143" t="s">
        <v>50</v>
      </c>
      <c r="F143">
        <v>36</v>
      </c>
      <c r="G143" t="s">
        <v>72</v>
      </c>
      <c r="I143" t="s">
        <v>73</v>
      </c>
      <c r="J143" t="s">
        <v>53</v>
      </c>
      <c r="K143" t="s">
        <v>53</v>
      </c>
      <c r="L143" t="s">
        <v>53</v>
      </c>
      <c r="M143">
        <v>0</v>
      </c>
      <c r="O143">
        <v>3</v>
      </c>
      <c r="P143" s="6">
        <v>5</v>
      </c>
      <c r="Q143" t="s">
        <v>56</v>
      </c>
      <c r="R143">
        <v>11</v>
      </c>
      <c r="S143" s="5">
        <v>1</v>
      </c>
      <c r="T143" t="s">
        <v>58</v>
      </c>
      <c r="U143" t="s">
        <v>52</v>
      </c>
      <c r="V143">
        <v>1</v>
      </c>
      <c r="W143" t="s">
        <v>52</v>
      </c>
      <c r="X143">
        <v>4</v>
      </c>
      <c r="AB143" t="s">
        <v>72</v>
      </c>
      <c r="AD143" t="s">
        <v>73</v>
      </c>
      <c r="AE143" t="s">
        <v>52</v>
      </c>
      <c r="AF143" t="s">
        <v>52</v>
      </c>
      <c r="AG143" t="s">
        <v>52</v>
      </c>
      <c r="AH143">
        <v>6</v>
      </c>
      <c r="AI143" t="s">
        <v>78</v>
      </c>
      <c r="AJ143" t="s">
        <v>52</v>
      </c>
      <c r="AK143" t="s">
        <v>88</v>
      </c>
      <c r="AM143" t="s">
        <v>62</v>
      </c>
      <c r="AN143" t="s">
        <v>53</v>
      </c>
      <c r="AP143">
        <f t="shared" si="2"/>
        <v>0</v>
      </c>
      <c r="AQ143">
        <v>0</v>
      </c>
      <c r="AR143">
        <v>0</v>
      </c>
      <c r="AS143">
        <v>18000</v>
      </c>
      <c r="AT143">
        <v>3500</v>
      </c>
      <c r="AU143">
        <v>0</v>
      </c>
      <c r="AV143">
        <v>150000</v>
      </c>
      <c r="AW143">
        <v>4000</v>
      </c>
      <c r="AX143">
        <v>175500</v>
      </c>
    </row>
    <row r="144" spans="1:50" x14ac:dyDescent="0.35">
      <c r="A144" s="2" t="s">
        <v>295</v>
      </c>
      <c r="B144">
        <v>6</v>
      </c>
      <c r="C144">
        <v>608</v>
      </c>
      <c r="D144">
        <v>2</v>
      </c>
      <c r="E144" t="s">
        <v>50</v>
      </c>
      <c r="F144">
        <v>36</v>
      </c>
      <c r="G144" t="s">
        <v>72</v>
      </c>
      <c r="I144" t="s">
        <v>73</v>
      </c>
      <c r="J144" t="s">
        <v>53</v>
      </c>
      <c r="K144" t="s">
        <v>53</v>
      </c>
      <c r="L144" t="s">
        <v>53</v>
      </c>
      <c r="M144">
        <v>0</v>
      </c>
      <c r="O144">
        <v>3</v>
      </c>
      <c r="P144" s="6">
        <v>6</v>
      </c>
      <c r="Q144" t="s">
        <v>50</v>
      </c>
      <c r="R144">
        <v>8</v>
      </c>
      <c r="S144" s="5">
        <v>1</v>
      </c>
      <c r="T144" t="s">
        <v>58</v>
      </c>
      <c r="U144" t="s">
        <v>52</v>
      </c>
      <c r="V144">
        <v>1</v>
      </c>
      <c r="W144" t="s">
        <v>52</v>
      </c>
      <c r="X144">
        <v>2</v>
      </c>
      <c r="AB144" t="s">
        <v>72</v>
      </c>
      <c r="AD144" t="s">
        <v>73</v>
      </c>
      <c r="AE144" t="s">
        <v>52</v>
      </c>
      <c r="AF144" t="s">
        <v>52</v>
      </c>
      <c r="AG144" t="s">
        <v>52</v>
      </c>
      <c r="AH144">
        <v>3</v>
      </c>
      <c r="AI144" t="s">
        <v>97</v>
      </c>
      <c r="AJ144" t="s">
        <v>52</v>
      </c>
      <c r="AK144" t="s">
        <v>98</v>
      </c>
      <c r="AM144" t="s">
        <v>62</v>
      </c>
      <c r="AN144" t="s">
        <v>53</v>
      </c>
      <c r="AP144">
        <f t="shared" si="2"/>
        <v>0</v>
      </c>
      <c r="AQ144">
        <v>0</v>
      </c>
      <c r="AR144">
        <v>0</v>
      </c>
      <c r="AS144">
        <v>4500</v>
      </c>
      <c r="AT144">
        <v>3000</v>
      </c>
      <c r="AU144">
        <v>0</v>
      </c>
      <c r="AV144">
        <v>0</v>
      </c>
      <c r="AW144">
        <v>1000</v>
      </c>
      <c r="AX144">
        <v>8500</v>
      </c>
    </row>
    <row r="145" spans="1:50" x14ac:dyDescent="0.35">
      <c r="A145" s="2" t="s">
        <v>297</v>
      </c>
      <c r="B145">
        <v>5</v>
      </c>
      <c r="C145">
        <v>501</v>
      </c>
      <c r="D145">
        <v>2</v>
      </c>
      <c r="E145" t="s">
        <v>50</v>
      </c>
      <c r="F145">
        <v>33</v>
      </c>
      <c r="G145" t="s">
        <v>72</v>
      </c>
      <c r="I145" t="s">
        <v>73</v>
      </c>
      <c r="J145" t="s">
        <v>52</v>
      </c>
      <c r="K145" t="s">
        <v>52</v>
      </c>
      <c r="L145" t="s">
        <v>52</v>
      </c>
      <c r="M145">
        <v>4</v>
      </c>
      <c r="N145" t="s">
        <v>83</v>
      </c>
      <c r="O145">
        <v>2</v>
      </c>
      <c r="P145" s="6">
        <v>3</v>
      </c>
      <c r="Q145" t="s">
        <v>50</v>
      </c>
      <c r="R145">
        <v>8</v>
      </c>
      <c r="S145" s="5">
        <v>1</v>
      </c>
      <c r="T145" t="s">
        <v>58</v>
      </c>
      <c r="U145" t="s">
        <v>52</v>
      </c>
      <c r="V145">
        <v>1</v>
      </c>
      <c r="W145" t="s">
        <v>52</v>
      </c>
      <c r="X145">
        <v>2</v>
      </c>
      <c r="AB145" t="s">
        <v>72</v>
      </c>
      <c r="AD145" t="s">
        <v>73</v>
      </c>
      <c r="AE145" t="s">
        <v>53</v>
      </c>
      <c r="AF145" t="s">
        <v>53</v>
      </c>
      <c r="AG145" t="s">
        <v>52</v>
      </c>
      <c r="AH145">
        <v>2</v>
      </c>
      <c r="AI145" t="s">
        <v>68</v>
      </c>
      <c r="AJ145" t="s">
        <v>52</v>
      </c>
      <c r="AK145" t="s">
        <v>68</v>
      </c>
      <c r="AL145" t="s">
        <v>109</v>
      </c>
      <c r="AN145" t="s">
        <v>53</v>
      </c>
      <c r="AP145">
        <f t="shared" si="2"/>
        <v>0</v>
      </c>
      <c r="AQ145">
        <v>0</v>
      </c>
      <c r="AR145">
        <v>0</v>
      </c>
      <c r="AS145">
        <v>0</v>
      </c>
      <c r="AT145">
        <v>40000</v>
      </c>
      <c r="AU145">
        <v>400000</v>
      </c>
      <c r="AV145">
        <v>0</v>
      </c>
      <c r="AW145">
        <v>0</v>
      </c>
      <c r="AX145">
        <v>440000</v>
      </c>
    </row>
    <row r="146" spans="1:50" x14ac:dyDescent="0.35">
      <c r="A146" s="2" t="s">
        <v>297</v>
      </c>
      <c r="B146">
        <v>5</v>
      </c>
      <c r="C146">
        <v>501</v>
      </c>
      <c r="D146">
        <v>2</v>
      </c>
      <c r="E146" t="s">
        <v>50</v>
      </c>
      <c r="F146">
        <v>33</v>
      </c>
      <c r="G146" t="s">
        <v>72</v>
      </c>
      <c r="I146" t="s">
        <v>73</v>
      </c>
      <c r="J146" t="s">
        <v>52</v>
      </c>
      <c r="K146" t="s">
        <v>52</v>
      </c>
      <c r="L146" t="s">
        <v>52</v>
      </c>
      <c r="M146">
        <v>4</v>
      </c>
      <c r="N146" t="s">
        <v>83</v>
      </c>
      <c r="O146">
        <v>2</v>
      </c>
      <c r="P146" s="6">
        <v>4</v>
      </c>
      <c r="Q146" t="s">
        <v>56</v>
      </c>
      <c r="R146">
        <v>6</v>
      </c>
      <c r="S146" s="5">
        <v>1</v>
      </c>
      <c r="T146" t="s">
        <v>58</v>
      </c>
      <c r="U146" t="s">
        <v>52</v>
      </c>
      <c r="V146">
        <v>1</v>
      </c>
      <c r="W146" t="s">
        <v>52</v>
      </c>
      <c r="X146">
        <v>2</v>
      </c>
      <c r="AB146" t="s">
        <v>72</v>
      </c>
      <c r="AD146" t="s">
        <v>73</v>
      </c>
      <c r="AE146" t="s">
        <v>53</v>
      </c>
      <c r="AF146" t="s">
        <v>53</v>
      </c>
      <c r="AG146" t="s">
        <v>53</v>
      </c>
      <c r="AJ146" t="s">
        <v>53</v>
      </c>
      <c r="AO146" t="s">
        <v>190</v>
      </c>
      <c r="AP146">
        <f t="shared" si="2"/>
        <v>0</v>
      </c>
    </row>
    <row r="147" spans="1:50" x14ac:dyDescent="0.35">
      <c r="A147" s="2" t="s">
        <v>298</v>
      </c>
      <c r="B147">
        <v>14</v>
      </c>
      <c r="C147">
        <v>1411</v>
      </c>
      <c r="D147">
        <v>2</v>
      </c>
      <c r="E147" t="s">
        <v>50</v>
      </c>
      <c r="F147">
        <v>42</v>
      </c>
      <c r="G147" t="s">
        <v>72</v>
      </c>
      <c r="I147" t="s">
        <v>73</v>
      </c>
      <c r="J147" t="s">
        <v>52</v>
      </c>
      <c r="K147" t="s">
        <v>52</v>
      </c>
      <c r="L147" t="s">
        <v>52</v>
      </c>
      <c r="M147">
        <v>5</v>
      </c>
      <c r="N147" t="s">
        <v>78</v>
      </c>
      <c r="O147">
        <v>1</v>
      </c>
      <c r="P147" s="6">
        <v>5</v>
      </c>
      <c r="Q147" t="s">
        <v>50</v>
      </c>
      <c r="R147">
        <v>16</v>
      </c>
      <c r="S147" s="5">
        <v>1</v>
      </c>
      <c r="T147" t="s">
        <v>58</v>
      </c>
      <c r="U147" t="s">
        <v>52</v>
      </c>
      <c r="V147">
        <v>1</v>
      </c>
      <c r="W147" t="s">
        <v>53</v>
      </c>
      <c r="Y147" t="s">
        <v>59</v>
      </c>
      <c r="AB147" t="s">
        <v>72</v>
      </c>
      <c r="AD147" t="s">
        <v>73</v>
      </c>
      <c r="AE147" t="s">
        <v>52</v>
      </c>
      <c r="AF147" t="s">
        <v>52</v>
      </c>
      <c r="AG147" t="s">
        <v>52</v>
      </c>
      <c r="AH147">
        <v>8</v>
      </c>
      <c r="AI147" t="s">
        <v>60</v>
      </c>
      <c r="AJ147" t="s">
        <v>53</v>
      </c>
      <c r="AO147" t="s">
        <v>190</v>
      </c>
      <c r="AP147">
        <f t="shared" si="2"/>
        <v>0</v>
      </c>
    </row>
    <row r="148" spans="1:50" x14ac:dyDescent="0.35">
      <c r="A148" s="2" t="s">
        <v>298</v>
      </c>
      <c r="B148">
        <v>14</v>
      </c>
      <c r="C148">
        <v>1411</v>
      </c>
      <c r="D148">
        <v>2</v>
      </c>
      <c r="E148" t="s">
        <v>50</v>
      </c>
      <c r="F148">
        <v>42</v>
      </c>
      <c r="G148" t="s">
        <v>72</v>
      </c>
      <c r="I148" t="s">
        <v>73</v>
      </c>
      <c r="J148" t="s">
        <v>52</v>
      </c>
      <c r="K148" t="s">
        <v>52</v>
      </c>
      <c r="L148" t="s">
        <v>52</v>
      </c>
      <c r="M148">
        <v>5</v>
      </c>
      <c r="N148" t="s">
        <v>78</v>
      </c>
      <c r="O148">
        <v>1</v>
      </c>
      <c r="P148" s="6">
        <v>6</v>
      </c>
      <c r="Q148" t="s">
        <v>56</v>
      </c>
      <c r="R148">
        <v>12</v>
      </c>
      <c r="S148" s="5">
        <v>1</v>
      </c>
      <c r="T148" t="s">
        <v>58</v>
      </c>
      <c r="U148" t="s">
        <v>52</v>
      </c>
      <c r="V148">
        <v>1</v>
      </c>
      <c r="W148" t="s">
        <v>53</v>
      </c>
      <c r="AB148" t="s">
        <v>72</v>
      </c>
      <c r="AD148" t="s">
        <v>73</v>
      </c>
      <c r="AE148" t="s">
        <v>52</v>
      </c>
      <c r="AF148" t="s">
        <v>52</v>
      </c>
      <c r="AG148" t="s">
        <v>52</v>
      </c>
      <c r="AH148">
        <v>5</v>
      </c>
      <c r="AI148" t="s">
        <v>78</v>
      </c>
      <c r="AJ148" t="s">
        <v>52</v>
      </c>
      <c r="AK148" t="s">
        <v>88</v>
      </c>
      <c r="AM148" t="s">
        <v>62</v>
      </c>
      <c r="AN148" t="s">
        <v>53</v>
      </c>
      <c r="AP148">
        <f t="shared" si="2"/>
        <v>0</v>
      </c>
      <c r="AQ148">
        <v>0</v>
      </c>
      <c r="AR148">
        <v>0</v>
      </c>
      <c r="AS148">
        <v>15000</v>
      </c>
      <c r="AT148">
        <v>5000</v>
      </c>
      <c r="AU148">
        <v>0</v>
      </c>
      <c r="AV148">
        <v>0</v>
      </c>
      <c r="AW148">
        <v>0</v>
      </c>
      <c r="AX148">
        <v>20000</v>
      </c>
    </row>
    <row r="149" spans="1:50" x14ac:dyDescent="0.35">
      <c r="A149" s="2" t="s">
        <v>298</v>
      </c>
      <c r="B149">
        <v>14</v>
      </c>
      <c r="C149">
        <v>1411</v>
      </c>
      <c r="D149">
        <v>2</v>
      </c>
      <c r="E149" t="s">
        <v>50</v>
      </c>
      <c r="F149">
        <v>42</v>
      </c>
      <c r="G149" t="s">
        <v>72</v>
      </c>
      <c r="I149" t="s">
        <v>73</v>
      </c>
      <c r="J149" t="s">
        <v>52</v>
      </c>
      <c r="K149" t="s">
        <v>52</v>
      </c>
      <c r="L149" t="s">
        <v>52</v>
      </c>
      <c r="M149">
        <v>5</v>
      </c>
      <c r="N149" t="s">
        <v>78</v>
      </c>
      <c r="O149">
        <v>1</v>
      </c>
      <c r="P149" s="6">
        <v>7</v>
      </c>
      <c r="Q149" t="s">
        <v>50</v>
      </c>
      <c r="R149">
        <v>8</v>
      </c>
      <c r="S149" s="5">
        <v>1</v>
      </c>
      <c r="T149" t="s">
        <v>58</v>
      </c>
      <c r="U149" t="s">
        <v>52</v>
      </c>
      <c r="V149">
        <v>1</v>
      </c>
      <c r="W149" t="s">
        <v>53</v>
      </c>
      <c r="AB149" t="s">
        <v>72</v>
      </c>
      <c r="AD149" t="s">
        <v>73</v>
      </c>
      <c r="AE149" t="s">
        <v>53</v>
      </c>
      <c r="AF149" t="s">
        <v>53</v>
      </c>
      <c r="AG149" t="s">
        <v>52</v>
      </c>
      <c r="AH149">
        <v>1</v>
      </c>
      <c r="AI149" t="s">
        <v>65</v>
      </c>
      <c r="AJ149" t="s">
        <v>52</v>
      </c>
      <c r="AK149" t="s">
        <v>66</v>
      </c>
      <c r="AM149" t="s">
        <v>62</v>
      </c>
      <c r="AN149" t="s">
        <v>53</v>
      </c>
      <c r="AP149">
        <f t="shared" si="2"/>
        <v>0</v>
      </c>
      <c r="AQ149">
        <v>0</v>
      </c>
      <c r="AR149">
        <v>0</v>
      </c>
      <c r="AS149">
        <v>15000</v>
      </c>
      <c r="AT149">
        <v>5000</v>
      </c>
      <c r="AU149">
        <v>0</v>
      </c>
      <c r="AV149">
        <v>0</v>
      </c>
      <c r="AW149">
        <v>0</v>
      </c>
      <c r="AX149">
        <v>20000</v>
      </c>
    </row>
    <row r="150" spans="1:50" x14ac:dyDescent="0.35">
      <c r="A150" s="2" t="s">
        <v>301</v>
      </c>
      <c r="B150">
        <v>3</v>
      </c>
      <c r="C150">
        <v>301</v>
      </c>
      <c r="D150">
        <v>2</v>
      </c>
      <c r="E150" t="s">
        <v>50</v>
      </c>
      <c r="F150">
        <v>41</v>
      </c>
      <c r="G150" t="s">
        <v>72</v>
      </c>
      <c r="I150" t="s">
        <v>73</v>
      </c>
      <c r="J150" t="s">
        <v>53</v>
      </c>
      <c r="K150" t="s">
        <v>53</v>
      </c>
      <c r="L150" t="s">
        <v>52</v>
      </c>
      <c r="M150">
        <v>3</v>
      </c>
      <c r="N150" t="s">
        <v>63</v>
      </c>
      <c r="O150">
        <v>2</v>
      </c>
      <c r="P150" s="6">
        <v>3</v>
      </c>
      <c r="Q150" t="s">
        <v>50</v>
      </c>
      <c r="R150">
        <v>12</v>
      </c>
      <c r="S150" s="5">
        <v>1</v>
      </c>
      <c r="T150" t="s">
        <v>58</v>
      </c>
      <c r="U150" t="s">
        <v>52</v>
      </c>
      <c r="V150">
        <v>1</v>
      </c>
      <c r="W150" t="s">
        <v>52</v>
      </c>
      <c r="X150">
        <v>2</v>
      </c>
      <c r="AB150" t="s">
        <v>72</v>
      </c>
      <c r="AD150" t="s">
        <v>73</v>
      </c>
      <c r="AE150" t="s">
        <v>52</v>
      </c>
      <c r="AF150" t="s">
        <v>52</v>
      </c>
      <c r="AG150" t="s">
        <v>52</v>
      </c>
      <c r="AH150">
        <v>8</v>
      </c>
      <c r="AI150" t="s">
        <v>60</v>
      </c>
      <c r="AJ150" t="s">
        <v>52</v>
      </c>
      <c r="AK150" t="s">
        <v>87</v>
      </c>
      <c r="AM150" t="s">
        <v>62</v>
      </c>
      <c r="AN150" t="s">
        <v>52</v>
      </c>
      <c r="AP150">
        <f t="shared" si="2"/>
        <v>0</v>
      </c>
      <c r="AQ150">
        <v>0</v>
      </c>
      <c r="AR150">
        <v>576000</v>
      </c>
      <c r="AS150">
        <v>35000</v>
      </c>
      <c r="AT150">
        <v>10000</v>
      </c>
      <c r="AU150">
        <v>0</v>
      </c>
      <c r="AV150">
        <v>0</v>
      </c>
      <c r="AW150">
        <v>6000</v>
      </c>
      <c r="AX150">
        <v>627000</v>
      </c>
    </row>
    <row r="151" spans="1:50" x14ac:dyDescent="0.35">
      <c r="A151" s="2" t="s">
        <v>301</v>
      </c>
      <c r="B151">
        <v>3</v>
      </c>
      <c r="C151">
        <v>301</v>
      </c>
      <c r="D151">
        <v>2</v>
      </c>
      <c r="E151" t="s">
        <v>50</v>
      </c>
      <c r="F151">
        <v>41</v>
      </c>
      <c r="G151" t="s">
        <v>72</v>
      </c>
      <c r="I151" t="s">
        <v>73</v>
      </c>
      <c r="J151" t="s">
        <v>53</v>
      </c>
      <c r="K151" t="s">
        <v>53</v>
      </c>
      <c r="L151" t="s">
        <v>52</v>
      </c>
      <c r="M151">
        <v>3</v>
      </c>
      <c r="N151" t="s">
        <v>63</v>
      </c>
      <c r="O151">
        <v>1</v>
      </c>
      <c r="P151" s="6">
        <v>4</v>
      </c>
      <c r="Q151" t="s">
        <v>50</v>
      </c>
      <c r="R151">
        <v>6</v>
      </c>
      <c r="S151" s="5">
        <v>1</v>
      </c>
      <c r="T151" t="s">
        <v>58</v>
      </c>
      <c r="U151" t="s">
        <v>52</v>
      </c>
      <c r="V151">
        <v>1</v>
      </c>
      <c r="W151" t="s">
        <v>52</v>
      </c>
      <c r="X151">
        <v>2</v>
      </c>
      <c r="AB151" t="s">
        <v>72</v>
      </c>
      <c r="AD151" t="s">
        <v>73</v>
      </c>
      <c r="AE151" t="s">
        <v>53</v>
      </c>
      <c r="AF151" t="s">
        <v>53</v>
      </c>
      <c r="AG151" t="s">
        <v>52</v>
      </c>
      <c r="AH151">
        <v>1</v>
      </c>
      <c r="AI151" t="s">
        <v>68</v>
      </c>
      <c r="AJ151" t="s">
        <v>52</v>
      </c>
      <c r="AK151" t="s">
        <v>74</v>
      </c>
      <c r="AM151" t="s">
        <v>62</v>
      </c>
      <c r="AN151" t="s">
        <v>53</v>
      </c>
      <c r="AP151">
        <f t="shared" si="2"/>
        <v>0</v>
      </c>
      <c r="AQ151">
        <v>0</v>
      </c>
      <c r="AR151">
        <v>0</v>
      </c>
      <c r="AS151">
        <v>2500</v>
      </c>
      <c r="AT151">
        <v>25000</v>
      </c>
      <c r="AU151">
        <v>0</v>
      </c>
      <c r="AV151">
        <v>0</v>
      </c>
      <c r="AW151">
        <v>0</v>
      </c>
      <c r="AX151">
        <v>27500</v>
      </c>
    </row>
    <row r="152" spans="1:50" x14ac:dyDescent="0.35">
      <c r="A152" s="2" t="s">
        <v>307</v>
      </c>
      <c r="B152">
        <v>5</v>
      </c>
      <c r="C152">
        <v>508</v>
      </c>
      <c r="D152">
        <v>2</v>
      </c>
      <c r="E152" t="s">
        <v>50</v>
      </c>
      <c r="F152">
        <v>36</v>
      </c>
      <c r="G152" t="s">
        <v>72</v>
      </c>
      <c r="I152" t="s">
        <v>73</v>
      </c>
      <c r="J152" t="s">
        <v>52</v>
      </c>
      <c r="K152" t="s">
        <v>53</v>
      </c>
      <c r="L152" t="s">
        <v>52</v>
      </c>
      <c r="M152">
        <v>2</v>
      </c>
      <c r="N152" t="s">
        <v>65</v>
      </c>
      <c r="O152">
        <v>1</v>
      </c>
      <c r="P152" s="6">
        <v>3</v>
      </c>
      <c r="Q152" t="s">
        <v>56</v>
      </c>
      <c r="R152">
        <v>10</v>
      </c>
      <c r="S152" s="5">
        <v>1</v>
      </c>
      <c r="T152" t="s">
        <v>58</v>
      </c>
      <c r="U152" t="s">
        <v>52</v>
      </c>
      <c r="V152">
        <v>1</v>
      </c>
      <c r="W152" t="s">
        <v>52</v>
      </c>
      <c r="X152">
        <v>2</v>
      </c>
      <c r="AB152" t="s">
        <v>72</v>
      </c>
      <c r="AD152" t="s">
        <v>73</v>
      </c>
      <c r="AE152" t="s">
        <v>52</v>
      </c>
      <c r="AF152" t="s">
        <v>52</v>
      </c>
      <c r="AG152" t="s">
        <v>52</v>
      </c>
      <c r="AH152">
        <v>5</v>
      </c>
      <c r="AI152" t="s">
        <v>83</v>
      </c>
      <c r="AJ152" t="s">
        <v>52</v>
      </c>
      <c r="AK152" t="s">
        <v>84</v>
      </c>
      <c r="AM152" t="s">
        <v>62</v>
      </c>
      <c r="AN152" t="s">
        <v>53</v>
      </c>
      <c r="AP152">
        <f t="shared" si="2"/>
        <v>0</v>
      </c>
      <c r="AQ152">
        <v>0</v>
      </c>
      <c r="AR152">
        <v>0</v>
      </c>
      <c r="AS152">
        <v>90000</v>
      </c>
      <c r="AT152">
        <v>25000</v>
      </c>
      <c r="AU152">
        <v>0</v>
      </c>
      <c r="AV152">
        <v>0</v>
      </c>
      <c r="AW152">
        <v>0</v>
      </c>
      <c r="AX152">
        <v>115000</v>
      </c>
    </row>
    <row r="153" spans="1:50" x14ac:dyDescent="0.35">
      <c r="A153" s="2" t="s">
        <v>307</v>
      </c>
      <c r="B153">
        <v>5</v>
      </c>
      <c r="C153">
        <v>508</v>
      </c>
      <c r="D153">
        <v>2</v>
      </c>
      <c r="E153" t="s">
        <v>50</v>
      </c>
      <c r="F153">
        <v>36</v>
      </c>
      <c r="G153" t="s">
        <v>72</v>
      </c>
      <c r="I153" t="s">
        <v>73</v>
      </c>
      <c r="J153" t="s">
        <v>52</v>
      </c>
      <c r="K153" t="s">
        <v>53</v>
      </c>
      <c r="L153" t="s">
        <v>52</v>
      </c>
      <c r="M153">
        <v>2</v>
      </c>
      <c r="N153" t="s">
        <v>65</v>
      </c>
      <c r="O153">
        <v>1</v>
      </c>
      <c r="P153" s="6">
        <v>4</v>
      </c>
      <c r="Q153" t="s">
        <v>56</v>
      </c>
      <c r="R153">
        <v>8</v>
      </c>
      <c r="S153" s="5">
        <v>1</v>
      </c>
      <c r="T153" t="s">
        <v>58</v>
      </c>
      <c r="U153" t="s">
        <v>52</v>
      </c>
      <c r="V153">
        <v>1</v>
      </c>
      <c r="W153" t="s">
        <v>52</v>
      </c>
      <c r="X153">
        <v>2</v>
      </c>
      <c r="AB153" t="s">
        <v>72</v>
      </c>
      <c r="AD153" t="s">
        <v>73</v>
      </c>
      <c r="AE153" t="s">
        <v>52</v>
      </c>
      <c r="AF153" t="s">
        <v>53</v>
      </c>
      <c r="AG153" t="s">
        <v>52</v>
      </c>
      <c r="AH153">
        <v>2</v>
      </c>
      <c r="AI153" t="s">
        <v>65</v>
      </c>
      <c r="AJ153" t="s">
        <v>52</v>
      </c>
      <c r="AK153" t="s">
        <v>66</v>
      </c>
      <c r="AM153" t="s">
        <v>62</v>
      </c>
      <c r="AN153" t="s">
        <v>53</v>
      </c>
      <c r="AP153">
        <f t="shared" si="2"/>
        <v>0</v>
      </c>
      <c r="AQ153">
        <v>0</v>
      </c>
      <c r="AR153">
        <v>0</v>
      </c>
      <c r="AS153">
        <v>30000</v>
      </c>
      <c r="AT153">
        <v>50000</v>
      </c>
      <c r="AU153">
        <v>0</v>
      </c>
      <c r="AV153">
        <v>0</v>
      </c>
      <c r="AW153">
        <v>0</v>
      </c>
      <c r="AX153">
        <v>80000</v>
      </c>
    </row>
    <row r="154" spans="1:50" x14ac:dyDescent="0.35">
      <c r="A154" s="2" t="s">
        <v>309</v>
      </c>
      <c r="B154">
        <v>14</v>
      </c>
      <c r="C154">
        <v>1403</v>
      </c>
      <c r="D154">
        <v>2</v>
      </c>
      <c r="E154" t="s">
        <v>50</v>
      </c>
      <c r="F154">
        <v>44</v>
      </c>
      <c r="G154" t="s">
        <v>72</v>
      </c>
      <c r="I154" t="s">
        <v>73</v>
      </c>
      <c r="J154" t="s">
        <v>52</v>
      </c>
      <c r="K154" t="s">
        <v>52</v>
      </c>
      <c r="L154" t="s">
        <v>52</v>
      </c>
      <c r="M154">
        <v>9</v>
      </c>
      <c r="N154" t="s">
        <v>100</v>
      </c>
      <c r="O154">
        <v>8</v>
      </c>
      <c r="P154" s="6">
        <v>3</v>
      </c>
      <c r="Q154" t="s">
        <v>50</v>
      </c>
      <c r="R154">
        <v>14</v>
      </c>
      <c r="S154" s="5">
        <v>1</v>
      </c>
      <c r="T154" t="s">
        <v>58</v>
      </c>
      <c r="U154" t="s">
        <v>52</v>
      </c>
      <c r="V154">
        <v>1</v>
      </c>
      <c r="W154" t="s">
        <v>52</v>
      </c>
      <c r="X154">
        <v>2</v>
      </c>
      <c r="Y154" t="s">
        <v>59</v>
      </c>
      <c r="AB154" t="s">
        <v>72</v>
      </c>
      <c r="AD154" t="s">
        <v>73</v>
      </c>
      <c r="AE154" t="s">
        <v>52</v>
      </c>
      <c r="AF154" t="s">
        <v>52</v>
      </c>
      <c r="AG154" t="s">
        <v>52</v>
      </c>
      <c r="AH154">
        <v>4</v>
      </c>
      <c r="AI154" t="s">
        <v>83</v>
      </c>
      <c r="AJ154" t="s">
        <v>53</v>
      </c>
      <c r="AO154" t="s">
        <v>164</v>
      </c>
      <c r="AP154">
        <f t="shared" si="2"/>
        <v>0</v>
      </c>
    </row>
    <row r="155" spans="1:50" x14ac:dyDescent="0.35">
      <c r="A155" s="2" t="s">
        <v>309</v>
      </c>
      <c r="B155">
        <v>14</v>
      </c>
      <c r="C155">
        <v>1403</v>
      </c>
      <c r="D155">
        <v>2</v>
      </c>
      <c r="E155" t="s">
        <v>50</v>
      </c>
      <c r="F155">
        <v>44</v>
      </c>
      <c r="G155" t="s">
        <v>72</v>
      </c>
      <c r="I155" t="s">
        <v>73</v>
      </c>
      <c r="J155" t="s">
        <v>52</v>
      </c>
      <c r="K155" t="s">
        <v>52</v>
      </c>
      <c r="L155" t="s">
        <v>52</v>
      </c>
      <c r="M155">
        <v>9</v>
      </c>
      <c r="N155" t="s">
        <v>100</v>
      </c>
      <c r="O155">
        <v>8</v>
      </c>
      <c r="P155" s="6">
        <v>4</v>
      </c>
      <c r="Q155" t="s">
        <v>50</v>
      </c>
      <c r="R155">
        <v>13</v>
      </c>
      <c r="S155" s="5">
        <v>1</v>
      </c>
      <c r="T155" t="s">
        <v>58</v>
      </c>
      <c r="U155" t="s">
        <v>52</v>
      </c>
      <c r="V155">
        <v>1</v>
      </c>
      <c r="W155" t="s">
        <v>52</v>
      </c>
      <c r="X155">
        <v>2</v>
      </c>
      <c r="Y155" t="s">
        <v>59</v>
      </c>
      <c r="AB155" t="s">
        <v>72</v>
      </c>
      <c r="AD155" t="s">
        <v>73</v>
      </c>
      <c r="AE155" t="s">
        <v>52</v>
      </c>
      <c r="AF155" t="s">
        <v>52</v>
      </c>
      <c r="AG155" t="s">
        <v>52</v>
      </c>
      <c r="AH155">
        <v>6</v>
      </c>
      <c r="AI155" t="s">
        <v>79</v>
      </c>
      <c r="AJ155" t="s">
        <v>52</v>
      </c>
      <c r="AK155" t="s">
        <v>88</v>
      </c>
      <c r="AM155" t="s">
        <v>62</v>
      </c>
      <c r="AN155" t="s">
        <v>53</v>
      </c>
      <c r="AP155">
        <f t="shared" si="2"/>
        <v>0</v>
      </c>
      <c r="AQ155">
        <v>150000</v>
      </c>
      <c r="AR155">
        <v>0</v>
      </c>
      <c r="AS155">
        <v>15000</v>
      </c>
      <c r="AT155">
        <v>25000</v>
      </c>
      <c r="AU155">
        <v>0</v>
      </c>
      <c r="AV155">
        <v>0</v>
      </c>
      <c r="AW155">
        <v>0</v>
      </c>
      <c r="AX155">
        <v>190000</v>
      </c>
    </row>
    <row r="156" spans="1:50" x14ac:dyDescent="0.35">
      <c r="A156" s="2" t="s">
        <v>309</v>
      </c>
      <c r="B156">
        <v>14</v>
      </c>
      <c r="C156">
        <v>1403</v>
      </c>
      <c r="D156">
        <v>2</v>
      </c>
      <c r="E156" t="s">
        <v>50</v>
      </c>
      <c r="F156">
        <v>44</v>
      </c>
      <c r="G156" t="s">
        <v>72</v>
      </c>
      <c r="I156" t="s">
        <v>73</v>
      </c>
      <c r="J156" t="s">
        <v>52</v>
      </c>
      <c r="K156" t="s">
        <v>52</v>
      </c>
      <c r="L156" t="s">
        <v>52</v>
      </c>
      <c r="M156">
        <v>9</v>
      </c>
      <c r="N156" t="s">
        <v>100</v>
      </c>
      <c r="O156">
        <v>8</v>
      </c>
      <c r="P156" s="6">
        <v>5</v>
      </c>
      <c r="Q156" t="s">
        <v>50</v>
      </c>
      <c r="R156">
        <v>9</v>
      </c>
      <c r="S156" s="5">
        <v>1</v>
      </c>
      <c r="T156" t="s">
        <v>58</v>
      </c>
      <c r="U156" t="s">
        <v>52</v>
      </c>
      <c r="V156">
        <v>1</v>
      </c>
      <c r="W156" t="s">
        <v>52</v>
      </c>
      <c r="X156">
        <v>2</v>
      </c>
      <c r="AB156" t="s">
        <v>72</v>
      </c>
      <c r="AD156" t="s">
        <v>73</v>
      </c>
      <c r="AE156" t="s">
        <v>52</v>
      </c>
      <c r="AF156" t="s">
        <v>52</v>
      </c>
      <c r="AG156" t="s">
        <v>52</v>
      </c>
      <c r="AH156">
        <v>3</v>
      </c>
      <c r="AI156" t="s">
        <v>63</v>
      </c>
      <c r="AJ156" t="s">
        <v>52</v>
      </c>
      <c r="AK156" t="s">
        <v>98</v>
      </c>
      <c r="AM156" t="s">
        <v>62</v>
      </c>
      <c r="AN156" t="s">
        <v>53</v>
      </c>
      <c r="AP156">
        <f t="shared" si="2"/>
        <v>0</v>
      </c>
      <c r="AQ156">
        <v>150000</v>
      </c>
      <c r="AR156">
        <v>0</v>
      </c>
      <c r="AS156">
        <v>15000</v>
      </c>
      <c r="AT156">
        <v>25000</v>
      </c>
      <c r="AU156">
        <v>0</v>
      </c>
      <c r="AV156">
        <v>0</v>
      </c>
      <c r="AW156">
        <v>0</v>
      </c>
      <c r="AX156">
        <v>190000</v>
      </c>
    </row>
    <row r="157" spans="1:50" x14ac:dyDescent="0.35">
      <c r="A157" s="2" t="s">
        <v>310</v>
      </c>
      <c r="B157">
        <v>9</v>
      </c>
      <c r="C157">
        <v>906</v>
      </c>
      <c r="D157">
        <v>2</v>
      </c>
      <c r="E157" t="s">
        <v>50</v>
      </c>
      <c r="F157">
        <v>37</v>
      </c>
      <c r="G157" t="s">
        <v>72</v>
      </c>
      <c r="I157" t="s">
        <v>73</v>
      </c>
      <c r="J157" t="s">
        <v>53</v>
      </c>
      <c r="K157" t="s">
        <v>53</v>
      </c>
      <c r="L157" t="s">
        <v>53</v>
      </c>
      <c r="M157">
        <v>0</v>
      </c>
      <c r="O157">
        <v>8</v>
      </c>
      <c r="P157" s="6">
        <v>3</v>
      </c>
      <c r="Q157" t="s">
        <v>50</v>
      </c>
      <c r="R157">
        <v>17</v>
      </c>
      <c r="S157" s="5">
        <v>1</v>
      </c>
      <c r="T157" t="s">
        <v>58</v>
      </c>
      <c r="U157" t="s">
        <v>52</v>
      </c>
      <c r="V157">
        <v>1</v>
      </c>
      <c r="W157" t="s">
        <v>52</v>
      </c>
      <c r="X157">
        <v>2</v>
      </c>
      <c r="Y157" t="s">
        <v>59</v>
      </c>
      <c r="AB157" t="s">
        <v>72</v>
      </c>
      <c r="AD157" t="s">
        <v>73</v>
      </c>
      <c r="AE157" t="s">
        <v>52</v>
      </c>
      <c r="AF157" t="s">
        <v>52</v>
      </c>
      <c r="AG157" t="s">
        <v>52</v>
      </c>
      <c r="AH157">
        <v>3</v>
      </c>
      <c r="AI157" t="s">
        <v>63</v>
      </c>
      <c r="AJ157" t="s">
        <v>53</v>
      </c>
      <c r="AO157" t="s">
        <v>190</v>
      </c>
      <c r="AP157">
        <f t="shared" si="2"/>
        <v>0</v>
      </c>
    </row>
    <row r="158" spans="1:50" x14ac:dyDescent="0.35">
      <c r="A158" s="2" t="s">
        <v>310</v>
      </c>
      <c r="B158">
        <v>9</v>
      </c>
      <c r="C158">
        <v>906</v>
      </c>
      <c r="D158">
        <v>2</v>
      </c>
      <c r="E158" t="s">
        <v>50</v>
      </c>
      <c r="F158">
        <v>37</v>
      </c>
      <c r="G158" t="s">
        <v>72</v>
      </c>
      <c r="I158" t="s">
        <v>73</v>
      </c>
      <c r="J158" t="s">
        <v>53</v>
      </c>
      <c r="K158" t="s">
        <v>53</v>
      </c>
      <c r="L158" t="s">
        <v>53</v>
      </c>
      <c r="M158">
        <v>0</v>
      </c>
      <c r="O158">
        <v>8</v>
      </c>
      <c r="P158" s="6">
        <v>4</v>
      </c>
      <c r="Q158" t="s">
        <v>56</v>
      </c>
      <c r="R158">
        <v>14</v>
      </c>
      <c r="S158" s="5">
        <v>1</v>
      </c>
      <c r="T158" t="s">
        <v>58</v>
      </c>
      <c r="U158" t="s">
        <v>52</v>
      </c>
      <c r="V158">
        <v>1</v>
      </c>
      <c r="W158" t="s">
        <v>52</v>
      </c>
      <c r="X158">
        <v>2</v>
      </c>
      <c r="Y158" t="s">
        <v>59</v>
      </c>
      <c r="AB158" t="s">
        <v>72</v>
      </c>
      <c r="AD158" t="s">
        <v>73</v>
      </c>
      <c r="AE158" t="s">
        <v>52</v>
      </c>
      <c r="AF158" t="s">
        <v>52</v>
      </c>
      <c r="AG158" t="s">
        <v>52</v>
      </c>
      <c r="AH158">
        <v>5</v>
      </c>
      <c r="AI158" t="s">
        <v>78</v>
      </c>
      <c r="AJ158" t="s">
        <v>53</v>
      </c>
      <c r="AO158" t="s">
        <v>190</v>
      </c>
      <c r="AP158">
        <f t="shared" si="2"/>
        <v>0</v>
      </c>
    </row>
    <row r="159" spans="1:50" x14ac:dyDescent="0.35">
      <c r="A159" s="2" t="s">
        <v>310</v>
      </c>
      <c r="B159">
        <v>9</v>
      </c>
      <c r="C159">
        <v>906</v>
      </c>
      <c r="D159">
        <v>2</v>
      </c>
      <c r="E159" t="s">
        <v>50</v>
      </c>
      <c r="F159">
        <v>37</v>
      </c>
      <c r="G159" t="s">
        <v>72</v>
      </c>
      <c r="I159" t="s">
        <v>73</v>
      </c>
      <c r="J159" t="s">
        <v>53</v>
      </c>
      <c r="K159" t="s">
        <v>53</v>
      </c>
      <c r="L159" t="s">
        <v>53</v>
      </c>
      <c r="M159">
        <v>0</v>
      </c>
      <c r="O159">
        <v>1</v>
      </c>
      <c r="P159" s="6">
        <v>5</v>
      </c>
      <c r="Q159" t="s">
        <v>56</v>
      </c>
      <c r="R159">
        <v>12</v>
      </c>
      <c r="S159" s="5">
        <v>1</v>
      </c>
      <c r="T159" t="s">
        <v>58</v>
      </c>
      <c r="U159" t="s">
        <v>52</v>
      </c>
      <c r="V159">
        <v>1</v>
      </c>
      <c r="W159" t="s">
        <v>52</v>
      </c>
      <c r="X159">
        <v>2</v>
      </c>
      <c r="AB159" t="s">
        <v>72</v>
      </c>
      <c r="AD159" t="s">
        <v>73</v>
      </c>
      <c r="AE159" t="s">
        <v>52</v>
      </c>
      <c r="AF159" t="s">
        <v>52</v>
      </c>
      <c r="AG159" t="s">
        <v>52</v>
      </c>
      <c r="AH159">
        <v>5</v>
      </c>
      <c r="AI159" t="s">
        <v>83</v>
      </c>
      <c r="AJ159" t="s">
        <v>52</v>
      </c>
      <c r="AK159" t="s">
        <v>84</v>
      </c>
      <c r="AM159" t="s">
        <v>62</v>
      </c>
      <c r="AN159" t="s">
        <v>53</v>
      </c>
      <c r="AP159">
        <f t="shared" si="2"/>
        <v>0</v>
      </c>
      <c r="AQ159">
        <v>0</v>
      </c>
      <c r="AR159">
        <v>0</v>
      </c>
      <c r="AS159">
        <v>13000</v>
      </c>
      <c r="AT159">
        <v>42000</v>
      </c>
      <c r="AU159">
        <v>0</v>
      </c>
      <c r="AV159">
        <v>0</v>
      </c>
      <c r="AW159">
        <v>0</v>
      </c>
      <c r="AX159">
        <v>55000</v>
      </c>
    </row>
    <row r="160" spans="1:50" x14ac:dyDescent="0.35">
      <c r="A160" s="2" t="s">
        <v>310</v>
      </c>
      <c r="B160">
        <v>9</v>
      </c>
      <c r="C160">
        <v>906</v>
      </c>
      <c r="D160">
        <v>2</v>
      </c>
      <c r="E160" t="s">
        <v>50</v>
      </c>
      <c r="F160">
        <v>37</v>
      </c>
      <c r="G160" t="s">
        <v>72</v>
      </c>
      <c r="I160" t="s">
        <v>73</v>
      </c>
      <c r="J160" t="s">
        <v>53</v>
      </c>
      <c r="K160" t="s">
        <v>53</v>
      </c>
      <c r="L160" t="s">
        <v>53</v>
      </c>
      <c r="M160">
        <v>0</v>
      </c>
      <c r="O160">
        <v>1</v>
      </c>
      <c r="P160" s="6">
        <v>6</v>
      </c>
      <c r="Q160" t="s">
        <v>56</v>
      </c>
      <c r="R160">
        <v>9</v>
      </c>
      <c r="S160" s="5">
        <v>1</v>
      </c>
      <c r="T160" t="s">
        <v>58</v>
      </c>
      <c r="U160" t="s">
        <v>52</v>
      </c>
      <c r="V160">
        <v>1</v>
      </c>
      <c r="W160" t="s">
        <v>52</v>
      </c>
      <c r="X160">
        <v>2</v>
      </c>
      <c r="AB160" t="s">
        <v>72</v>
      </c>
      <c r="AD160" t="s">
        <v>73</v>
      </c>
      <c r="AE160" t="s">
        <v>52</v>
      </c>
      <c r="AF160" t="s">
        <v>52</v>
      </c>
      <c r="AG160" t="s">
        <v>52</v>
      </c>
      <c r="AH160">
        <v>5</v>
      </c>
      <c r="AI160" t="s">
        <v>83</v>
      </c>
      <c r="AJ160" t="s">
        <v>52</v>
      </c>
      <c r="AK160" t="s">
        <v>84</v>
      </c>
      <c r="AM160" t="s">
        <v>62</v>
      </c>
      <c r="AN160" t="s">
        <v>53</v>
      </c>
      <c r="AP160">
        <f t="shared" si="2"/>
        <v>0</v>
      </c>
      <c r="AQ160">
        <v>0</v>
      </c>
      <c r="AR160">
        <v>0</v>
      </c>
      <c r="AS160">
        <v>13000</v>
      </c>
      <c r="AT160">
        <v>32000</v>
      </c>
      <c r="AU160">
        <v>0</v>
      </c>
      <c r="AV160">
        <v>0</v>
      </c>
      <c r="AW160">
        <v>0</v>
      </c>
      <c r="AX160">
        <v>45000</v>
      </c>
    </row>
    <row r="161" spans="1:50" x14ac:dyDescent="0.35">
      <c r="A161" s="2" t="s">
        <v>311</v>
      </c>
      <c r="B161">
        <v>15</v>
      </c>
      <c r="C161">
        <v>1501</v>
      </c>
      <c r="D161">
        <v>2</v>
      </c>
      <c r="E161" t="s">
        <v>50</v>
      </c>
      <c r="F161">
        <v>43</v>
      </c>
      <c r="G161" t="s">
        <v>72</v>
      </c>
      <c r="I161" t="s">
        <v>73</v>
      </c>
      <c r="J161" t="s">
        <v>52</v>
      </c>
      <c r="K161" t="s">
        <v>52</v>
      </c>
      <c r="L161" t="s">
        <v>52</v>
      </c>
      <c r="M161">
        <v>9</v>
      </c>
      <c r="N161" t="s">
        <v>100</v>
      </c>
      <c r="O161">
        <v>2</v>
      </c>
      <c r="P161" s="6">
        <v>3</v>
      </c>
      <c r="Q161" t="s">
        <v>56</v>
      </c>
      <c r="R161">
        <v>17</v>
      </c>
      <c r="S161" s="5">
        <v>1</v>
      </c>
      <c r="T161" t="s">
        <v>58</v>
      </c>
      <c r="U161" t="s">
        <v>52</v>
      </c>
      <c r="V161">
        <v>1</v>
      </c>
      <c r="W161" t="s">
        <v>52</v>
      </c>
      <c r="X161">
        <v>2</v>
      </c>
      <c r="Y161" t="s">
        <v>59</v>
      </c>
      <c r="AB161" t="s">
        <v>72</v>
      </c>
      <c r="AD161" t="s">
        <v>73</v>
      </c>
      <c r="AE161" t="s">
        <v>52</v>
      </c>
      <c r="AF161" t="s">
        <v>52</v>
      </c>
      <c r="AG161" t="s">
        <v>52</v>
      </c>
      <c r="AH161">
        <v>10</v>
      </c>
      <c r="AI161" t="s">
        <v>107</v>
      </c>
      <c r="AJ161" t="s">
        <v>52</v>
      </c>
      <c r="AK161" t="s">
        <v>123</v>
      </c>
      <c r="AM161" t="s">
        <v>62</v>
      </c>
      <c r="AN161" t="s">
        <v>52</v>
      </c>
      <c r="AP161">
        <f t="shared" si="2"/>
        <v>0</v>
      </c>
      <c r="AQ161">
        <v>0</v>
      </c>
      <c r="AR161">
        <v>1500000</v>
      </c>
      <c r="AS161">
        <v>250000</v>
      </c>
      <c r="AT161">
        <v>58000</v>
      </c>
      <c r="AU161">
        <v>650000</v>
      </c>
      <c r="AV161">
        <v>336000</v>
      </c>
      <c r="AW161">
        <v>0</v>
      </c>
      <c r="AX161">
        <v>2794000</v>
      </c>
    </row>
    <row r="162" spans="1:50" x14ac:dyDescent="0.35">
      <c r="A162" s="2" t="s">
        <v>313</v>
      </c>
      <c r="B162">
        <v>8</v>
      </c>
      <c r="C162">
        <v>807</v>
      </c>
      <c r="D162">
        <v>2</v>
      </c>
      <c r="E162" t="s">
        <v>50</v>
      </c>
      <c r="F162">
        <v>42</v>
      </c>
      <c r="G162" t="s">
        <v>72</v>
      </c>
      <c r="I162" t="s">
        <v>73</v>
      </c>
      <c r="J162" t="s">
        <v>52</v>
      </c>
      <c r="K162" t="s">
        <v>52</v>
      </c>
      <c r="L162" t="s">
        <v>52</v>
      </c>
      <c r="M162">
        <v>12</v>
      </c>
      <c r="N162" t="s">
        <v>115</v>
      </c>
      <c r="O162">
        <v>2</v>
      </c>
      <c r="P162" s="6">
        <v>3</v>
      </c>
      <c r="Q162" t="s">
        <v>56</v>
      </c>
      <c r="R162">
        <v>16</v>
      </c>
      <c r="S162" s="5">
        <v>1</v>
      </c>
      <c r="T162" t="s">
        <v>58</v>
      </c>
      <c r="U162" t="s">
        <v>52</v>
      </c>
      <c r="V162">
        <v>1</v>
      </c>
      <c r="W162" t="s">
        <v>52</v>
      </c>
      <c r="X162">
        <v>2</v>
      </c>
      <c r="Y162" t="s">
        <v>59</v>
      </c>
      <c r="AB162" t="s">
        <v>72</v>
      </c>
      <c r="AD162" t="s">
        <v>52</v>
      </c>
      <c r="AE162" t="s">
        <v>52</v>
      </c>
      <c r="AF162" t="s">
        <v>52</v>
      </c>
      <c r="AG162" t="s">
        <v>52</v>
      </c>
      <c r="AH162">
        <v>13</v>
      </c>
      <c r="AI162" t="s">
        <v>94</v>
      </c>
      <c r="AJ162" t="s">
        <v>52</v>
      </c>
      <c r="AK162" t="s">
        <v>108</v>
      </c>
      <c r="AM162" t="s">
        <v>62</v>
      </c>
      <c r="AN162" t="s">
        <v>52</v>
      </c>
      <c r="AP162">
        <f t="shared" si="2"/>
        <v>0</v>
      </c>
      <c r="AQ162">
        <v>0</v>
      </c>
      <c r="AR162">
        <v>160000</v>
      </c>
      <c r="AS162">
        <v>120000</v>
      </c>
      <c r="AT162">
        <v>80000</v>
      </c>
      <c r="AU162">
        <v>0</v>
      </c>
      <c r="AV162">
        <v>40000</v>
      </c>
      <c r="AW162">
        <v>0</v>
      </c>
      <c r="AX162">
        <v>400000</v>
      </c>
    </row>
    <row r="163" spans="1:50" x14ac:dyDescent="0.35">
      <c r="A163" s="2" t="s">
        <v>313</v>
      </c>
      <c r="B163">
        <v>8</v>
      </c>
      <c r="C163">
        <v>807</v>
      </c>
      <c r="D163">
        <v>2</v>
      </c>
      <c r="E163" t="s">
        <v>50</v>
      </c>
      <c r="F163">
        <v>42</v>
      </c>
      <c r="G163" t="s">
        <v>72</v>
      </c>
      <c r="I163" t="s">
        <v>73</v>
      </c>
      <c r="J163" t="s">
        <v>52</v>
      </c>
      <c r="K163" t="s">
        <v>52</v>
      </c>
      <c r="L163" t="s">
        <v>52</v>
      </c>
      <c r="M163">
        <v>12</v>
      </c>
      <c r="N163" t="s">
        <v>115</v>
      </c>
      <c r="O163">
        <v>2</v>
      </c>
      <c r="P163" s="6">
        <v>4</v>
      </c>
      <c r="Q163" t="s">
        <v>50</v>
      </c>
      <c r="R163">
        <v>13</v>
      </c>
      <c r="S163" s="5">
        <v>1</v>
      </c>
      <c r="T163" t="s">
        <v>58</v>
      </c>
      <c r="U163" t="s">
        <v>52</v>
      </c>
      <c r="V163">
        <v>1</v>
      </c>
      <c r="W163" t="s">
        <v>52</v>
      </c>
      <c r="X163">
        <v>2</v>
      </c>
      <c r="Y163" t="s">
        <v>59</v>
      </c>
      <c r="AB163" t="s">
        <v>72</v>
      </c>
      <c r="AD163" t="s">
        <v>52</v>
      </c>
      <c r="AE163" t="s">
        <v>52</v>
      </c>
      <c r="AF163" t="s">
        <v>52</v>
      </c>
      <c r="AG163" t="s">
        <v>52</v>
      </c>
      <c r="AH163">
        <v>9</v>
      </c>
      <c r="AI163" t="s">
        <v>86</v>
      </c>
      <c r="AJ163" t="s">
        <v>52</v>
      </c>
      <c r="AK163" t="s">
        <v>87</v>
      </c>
      <c r="AM163" t="s">
        <v>62</v>
      </c>
      <c r="AN163" t="s">
        <v>52</v>
      </c>
      <c r="AP163">
        <f t="shared" si="2"/>
        <v>0</v>
      </c>
      <c r="AQ163">
        <v>0</v>
      </c>
      <c r="AR163">
        <v>360000</v>
      </c>
      <c r="AS163">
        <v>140000</v>
      </c>
      <c r="AT163">
        <v>0</v>
      </c>
      <c r="AU163">
        <v>0</v>
      </c>
      <c r="AV163">
        <v>120000</v>
      </c>
      <c r="AW163">
        <v>0</v>
      </c>
      <c r="AX163">
        <v>620000</v>
      </c>
    </row>
    <row r="164" spans="1:50" x14ac:dyDescent="0.35">
      <c r="A164" s="2" t="s">
        <v>313</v>
      </c>
      <c r="B164">
        <v>8</v>
      </c>
      <c r="C164">
        <v>807</v>
      </c>
      <c r="D164">
        <v>2</v>
      </c>
      <c r="E164" t="s">
        <v>50</v>
      </c>
      <c r="F164">
        <v>42</v>
      </c>
      <c r="G164" t="s">
        <v>72</v>
      </c>
      <c r="I164" t="s">
        <v>73</v>
      </c>
      <c r="J164" t="s">
        <v>52</v>
      </c>
      <c r="K164" t="s">
        <v>52</v>
      </c>
      <c r="L164" t="s">
        <v>52</v>
      </c>
      <c r="M164">
        <v>12</v>
      </c>
      <c r="N164" t="s">
        <v>115</v>
      </c>
      <c r="O164">
        <v>2</v>
      </c>
      <c r="P164" s="6">
        <v>5</v>
      </c>
      <c r="Q164" t="s">
        <v>56</v>
      </c>
      <c r="R164">
        <v>9</v>
      </c>
      <c r="S164" s="5">
        <v>1</v>
      </c>
      <c r="T164" t="s">
        <v>58</v>
      </c>
      <c r="U164" t="s">
        <v>52</v>
      </c>
      <c r="V164">
        <v>1</v>
      </c>
      <c r="W164" t="s">
        <v>52</v>
      </c>
      <c r="X164">
        <v>2</v>
      </c>
      <c r="AB164" t="s">
        <v>72</v>
      </c>
      <c r="AD164" t="s">
        <v>73</v>
      </c>
      <c r="AE164" t="s">
        <v>52</v>
      </c>
      <c r="AF164" t="s">
        <v>52</v>
      </c>
      <c r="AG164" t="s">
        <v>52</v>
      </c>
      <c r="AH164">
        <v>6</v>
      </c>
      <c r="AI164" t="s">
        <v>83</v>
      </c>
      <c r="AJ164" t="s">
        <v>52</v>
      </c>
      <c r="AK164" t="s">
        <v>84</v>
      </c>
      <c r="AM164" t="s">
        <v>62</v>
      </c>
      <c r="AN164" t="s">
        <v>52</v>
      </c>
      <c r="AP164">
        <f t="shared" si="2"/>
        <v>0</v>
      </c>
      <c r="AQ164">
        <v>2320000</v>
      </c>
      <c r="AR164">
        <v>0</v>
      </c>
      <c r="AS164">
        <v>160000</v>
      </c>
      <c r="AT164">
        <v>50000</v>
      </c>
      <c r="AU164">
        <v>0</v>
      </c>
      <c r="AV164">
        <v>0</v>
      </c>
      <c r="AW164">
        <v>0</v>
      </c>
      <c r="AX164">
        <v>2530000</v>
      </c>
    </row>
    <row r="165" spans="1:50" x14ac:dyDescent="0.35">
      <c r="A165" s="2" t="s">
        <v>315</v>
      </c>
      <c r="B165">
        <v>1</v>
      </c>
      <c r="C165">
        <v>108</v>
      </c>
      <c r="D165">
        <v>2</v>
      </c>
      <c r="E165" t="s">
        <v>50</v>
      </c>
      <c r="F165">
        <v>34</v>
      </c>
      <c r="G165" t="s">
        <v>72</v>
      </c>
      <c r="I165" t="s">
        <v>73</v>
      </c>
      <c r="J165" t="s">
        <v>52</v>
      </c>
      <c r="K165" t="s">
        <v>52</v>
      </c>
      <c r="L165" t="s">
        <v>52</v>
      </c>
      <c r="M165">
        <v>4</v>
      </c>
      <c r="N165" t="s">
        <v>83</v>
      </c>
      <c r="O165">
        <v>1</v>
      </c>
      <c r="P165" s="6">
        <v>3</v>
      </c>
      <c r="Q165" t="s">
        <v>56</v>
      </c>
      <c r="R165">
        <v>9</v>
      </c>
      <c r="S165" s="5">
        <v>1</v>
      </c>
      <c r="T165" t="s">
        <v>58</v>
      </c>
      <c r="U165" t="s">
        <v>52</v>
      </c>
      <c r="V165">
        <v>1</v>
      </c>
      <c r="W165" t="s">
        <v>52</v>
      </c>
      <c r="X165">
        <v>2</v>
      </c>
      <c r="AB165" t="s">
        <v>72</v>
      </c>
      <c r="AD165" t="s">
        <v>73</v>
      </c>
      <c r="AE165" t="s">
        <v>52</v>
      </c>
      <c r="AF165" t="s">
        <v>52</v>
      </c>
      <c r="AG165" t="s">
        <v>52</v>
      </c>
      <c r="AH165">
        <v>3</v>
      </c>
      <c r="AI165" t="s">
        <v>97</v>
      </c>
      <c r="AJ165" t="s">
        <v>52</v>
      </c>
      <c r="AK165" t="s">
        <v>98</v>
      </c>
      <c r="AM165" t="s">
        <v>62</v>
      </c>
      <c r="AN165" t="s">
        <v>53</v>
      </c>
      <c r="AP165">
        <f t="shared" si="2"/>
        <v>0</v>
      </c>
      <c r="AQ165">
        <v>0</v>
      </c>
      <c r="AR165">
        <v>0</v>
      </c>
      <c r="AS165">
        <v>15000</v>
      </c>
      <c r="AT165">
        <v>25000</v>
      </c>
      <c r="AU165">
        <v>0</v>
      </c>
      <c r="AV165">
        <v>0</v>
      </c>
      <c r="AW165">
        <v>20000</v>
      </c>
      <c r="AX165">
        <v>60000</v>
      </c>
    </row>
    <row r="166" spans="1:50" x14ac:dyDescent="0.35">
      <c r="A166" s="2" t="s">
        <v>318</v>
      </c>
      <c r="B166">
        <v>4</v>
      </c>
      <c r="C166">
        <v>407</v>
      </c>
      <c r="D166">
        <v>2</v>
      </c>
      <c r="E166" t="s">
        <v>50</v>
      </c>
      <c r="F166">
        <v>52</v>
      </c>
      <c r="G166" t="s">
        <v>72</v>
      </c>
      <c r="I166" t="s">
        <v>73</v>
      </c>
      <c r="J166" t="s">
        <v>52</v>
      </c>
      <c r="K166" t="s">
        <v>52</v>
      </c>
      <c r="L166" t="s">
        <v>52</v>
      </c>
      <c r="M166">
        <v>11</v>
      </c>
      <c r="N166" t="s">
        <v>94</v>
      </c>
      <c r="O166">
        <v>2</v>
      </c>
      <c r="P166" s="6">
        <v>3</v>
      </c>
      <c r="Q166" t="s">
        <v>56</v>
      </c>
      <c r="R166">
        <v>17</v>
      </c>
      <c r="S166" s="5">
        <v>1</v>
      </c>
      <c r="T166" t="s">
        <v>58</v>
      </c>
      <c r="U166" t="s">
        <v>52</v>
      </c>
      <c r="V166">
        <v>1</v>
      </c>
      <c r="W166" t="s">
        <v>52</v>
      </c>
      <c r="X166">
        <v>2</v>
      </c>
      <c r="Y166" t="s">
        <v>59</v>
      </c>
      <c r="AB166" t="s">
        <v>72</v>
      </c>
      <c r="AD166" t="s">
        <v>73</v>
      </c>
      <c r="AE166" t="s">
        <v>52</v>
      </c>
      <c r="AF166" t="s">
        <v>52</v>
      </c>
      <c r="AG166" t="s">
        <v>52</v>
      </c>
      <c r="AH166">
        <v>4</v>
      </c>
      <c r="AI166" t="s">
        <v>83</v>
      </c>
      <c r="AJ166" t="s">
        <v>53</v>
      </c>
      <c r="AO166" t="s">
        <v>198</v>
      </c>
      <c r="AP166">
        <f t="shared" si="2"/>
        <v>0</v>
      </c>
    </row>
    <row r="167" spans="1:50" x14ac:dyDescent="0.35">
      <c r="A167" s="2" t="s">
        <v>318</v>
      </c>
      <c r="B167">
        <v>4</v>
      </c>
      <c r="C167">
        <v>407</v>
      </c>
      <c r="D167">
        <v>2</v>
      </c>
      <c r="E167" t="s">
        <v>50</v>
      </c>
      <c r="F167">
        <v>52</v>
      </c>
      <c r="G167" t="s">
        <v>72</v>
      </c>
      <c r="I167" t="s">
        <v>73</v>
      </c>
      <c r="J167" t="s">
        <v>52</v>
      </c>
      <c r="K167" t="s">
        <v>52</v>
      </c>
      <c r="L167" t="s">
        <v>52</v>
      </c>
      <c r="M167">
        <v>11</v>
      </c>
      <c r="N167" t="s">
        <v>94</v>
      </c>
      <c r="O167">
        <v>2</v>
      </c>
      <c r="P167" s="6">
        <v>4</v>
      </c>
      <c r="Q167" t="s">
        <v>56</v>
      </c>
      <c r="R167">
        <v>15</v>
      </c>
      <c r="S167" s="5">
        <v>1</v>
      </c>
      <c r="T167" t="s">
        <v>58</v>
      </c>
      <c r="U167" t="s">
        <v>52</v>
      </c>
      <c r="V167">
        <v>1</v>
      </c>
      <c r="W167" t="s">
        <v>52</v>
      </c>
      <c r="X167">
        <v>2</v>
      </c>
      <c r="Y167" t="s">
        <v>59</v>
      </c>
      <c r="AB167" t="s">
        <v>72</v>
      </c>
      <c r="AD167" t="s">
        <v>73</v>
      </c>
      <c r="AE167" t="s">
        <v>52</v>
      </c>
      <c r="AF167" t="s">
        <v>52</v>
      </c>
      <c r="AG167" t="s">
        <v>52</v>
      </c>
      <c r="AH167">
        <v>4</v>
      </c>
      <c r="AI167" t="s">
        <v>83</v>
      </c>
      <c r="AJ167" t="s">
        <v>53</v>
      </c>
      <c r="AO167" t="s">
        <v>190</v>
      </c>
      <c r="AP167">
        <f t="shared" si="2"/>
        <v>0</v>
      </c>
    </row>
    <row r="168" spans="1:50" x14ac:dyDescent="0.35">
      <c r="A168" s="2" t="s">
        <v>318</v>
      </c>
      <c r="B168">
        <v>4</v>
      </c>
      <c r="C168">
        <v>407</v>
      </c>
      <c r="D168">
        <v>2</v>
      </c>
      <c r="E168" t="s">
        <v>50</v>
      </c>
      <c r="F168">
        <v>52</v>
      </c>
      <c r="G168" t="s">
        <v>72</v>
      </c>
      <c r="I168" t="s">
        <v>73</v>
      </c>
      <c r="J168" t="s">
        <v>52</v>
      </c>
      <c r="K168" t="s">
        <v>52</v>
      </c>
      <c r="L168" t="s">
        <v>52</v>
      </c>
      <c r="M168">
        <v>11</v>
      </c>
      <c r="N168" t="s">
        <v>94</v>
      </c>
      <c r="O168">
        <v>2</v>
      </c>
      <c r="P168" s="6">
        <v>5</v>
      </c>
      <c r="Q168" t="s">
        <v>50</v>
      </c>
      <c r="R168">
        <v>12</v>
      </c>
      <c r="S168" s="5">
        <v>1</v>
      </c>
      <c r="T168" t="s">
        <v>58</v>
      </c>
      <c r="U168" t="s">
        <v>52</v>
      </c>
      <c r="V168">
        <v>1</v>
      </c>
      <c r="W168" t="s">
        <v>52</v>
      </c>
      <c r="X168">
        <v>2</v>
      </c>
      <c r="AB168" t="s">
        <v>72</v>
      </c>
      <c r="AD168" t="s">
        <v>73</v>
      </c>
      <c r="AE168" t="s">
        <v>52</v>
      </c>
      <c r="AF168" t="s">
        <v>52</v>
      </c>
      <c r="AG168" t="s">
        <v>52</v>
      </c>
      <c r="AH168">
        <v>2</v>
      </c>
      <c r="AI168" t="s">
        <v>97</v>
      </c>
      <c r="AJ168" t="s">
        <v>52</v>
      </c>
      <c r="AK168" t="s">
        <v>98</v>
      </c>
      <c r="AM168" t="s">
        <v>62</v>
      </c>
      <c r="AN168" t="s">
        <v>53</v>
      </c>
      <c r="AP168">
        <f t="shared" si="2"/>
        <v>0</v>
      </c>
      <c r="AQ168">
        <v>0</v>
      </c>
      <c r="AR168">
        <v>0</v>
      </c>
      <c r="AS168">
        <v>30000</v>
      </c>
      <c r="AT168">
        <v>10000</v>
      </c>
      <c r="AU168">
        <v>0</v>
      </c>
      <c r="AV168">
        <v>0</v>
      </c>
      <c r="AW168">
        <v>0</v>
      </c>
      <c r="AX168">
        <v>40000</v>
      </c>
    </row>
    <row r="169" spans="1:50" x14ac:dyDescent="0.35">
      <c r="A169" s="2" t="s">
        <v>319</v>
      </c>
      <c r="B169">
        <v>9</v>
      </c>
      <c r="C169">
        <v>906</v>
      </c>
      <c r="D169">
        <v>1</v>
      </c>
      <c r="E169" t="s">
        <v>56</v>
      </c>
      <c r="F169">
        <v>39</v>
      </c>
      <c r="G169" t="s">
        <v>72</v>
      </c>
      <c r="I169" t="s">
        <v>73</v>
      </c>
      <c r="J169" t="s">
        <v>53</v>
      </c>
      <c r="K169" t="s">
        <v>52</v>
      </c>
      <c r="L169" t="s">
        <v>52</v>
      </c>
      <c r="M169">
        <v>2</v>
      </c>
      <c r="N169" t="s">
        <v>97</v>
      </c>
      <c r="O169">
        <v>2</v>
      </c>
      <c r="P169" s="6">
        <v>2</v>
      </c>
      <c r="Q169" t="s">
        <v>50</v>
      </c>
      <c r="R169">
        <v>16</v>
      </c>
      <c r="S169" s="5">
        <v>1</v>
      </c>
      <c r="T169" t="s">
        <v>58</v>
      </c>
      <c r="U169" t="s">
        <v>53</v>
      </c>
      <c r="W169" t="s">
        <v>52</v>
      </c>
      <c r="X169">
        <v>1</v>
      </c>
      <c r="Y169" t="s">
        <v>59</v>
      </c>
      <c r="AB169" t="s">
        <v>72</v>
      </c>
      <c r="AD169" t="s">
        <v>73</v>
      </c>
      <c r="AE169" t="s">
        <v>52</v>
      </c>
      <c r="AF169" t="s">
        <v>52</v>
      </c>
      <c r="AG169" t="s">
        <v>52</v>
      </c>
      <c r="AH169">
        <v>5</v>
      </c>
      <c r="AI169" t="s">
        <v>78</v>
      </c>
      <c r="AJ169" t="s">
        <v>53</v>
      </c>
      <c r="AO169" t="s">
        <v>198</v>
      </c>
      <c r="AP169">
        <f t="shared" si="2"/>
        <v>0</v>
      </c>
    </row>
    <row r="170" spans="1:50" x14ac:dyDescent="0.35">
      <c r="A170" s="2" t="s">
        <v>320</v>
      </c>
      <c r="B170">
        <v>21</v>
      </c>
      <c r="C170">
        <v>2102</v>
      </c>
      <c r="D170">
        <v>2</v>
      </c>
      <c r="E170" t="s">
        <v>50</v>
      </c>
      <c r="F170">
        <v>45</v>
      </c>
      <c r="G170" t="s">
        <v>72</v>
      </c>
      <c r="I170" t="s">
        <v>73</v>
      </c>
      <c r="J170" t="s">
        <v>53</v>
      </c>
      <c r="K170" t="s">
        <v>53</v>
      </c>
      <c r="L170" t="s">
        <v>53</v>
      </c>
      <c r="M170">
        <v>0</v>
      </c>
      <c r="O170">
        <v>1</v>
      </c>
      <c r="P170" s="6">
        <v>5</v>
      </c>
      <c r="Q170" t="s">
        <v>56</v>
      </c>
      <c r="R170">
        <v>17</v>
      </c>
      <c r="S170" s="5">
        <v>1</v>
      </c>
      <c r="T170" t="s">
        <v>58</v>
      </c>
      <c r="U170" t="s">
        <v>52</v>
      </c>
      <c r="V170">
        <v>1</v>
      </c>
      <c r="W170" t="s">
        <v>52</v>
      </c>
      <c r="X170">
        <v>2</v>
      </c>
      <c r="Y170" t="s">
        <v>59</v>
      </c>
      <c r="AB170" t="s">
        <v>72</v>
      </c>
      <c r="AD170" t="s">
        <v>73</v>
      </c>
      <c r="AE170" t="s">
        <v>52</v>
      </c>
      <c r="AF170" t="s">
        <v>52</v>
      </c>
      <c r="AG170" t="s">
        <v>52</v>
      </c>
      <c r="AH170">
        <v>10</v>
      </c>
      <c r="AI170" t="s">
        <v>107</v>
      </c>
      <c r="AJ170" t="s">
        <v>53</v>
      </c>
      <c r="AO170" t="s">
        <v>112</v>
      </c>
      <c r="AP170">
        <f t="shared" si="2"/>
        <v>0</v>
      </c>
    </row>
    <row r="171" spans="1:50" x14ac:dyDescent="0.35">
      <c r="A171" s="2" t="s">
        <v>320</v>
      </c>
      <c r="B171">
        <v>21</v>
      </c>
      <c r="C171">
        <v>2102</v>
      </c>
      <c r="D171">
        <v>2</v>
      </c>
      <c r="E171" t="s">
        <v>50</v>
      </c>
      <c r="F171">
        <v>45</v>
      </c>
      <c r="G171" t="s">
        <v>72</v>
      </c>
      <c r="I171" t="s">
        <v>73</v>
      </c>
      <c r="J171" t="s">
        <v>53</v>
      </c>
      <c r="K171" t="s">
        <v>53</v>
      </c>
      <c r="L171" t="s">
        <v>53</v>
      </c>
      <c r="M171">
        <v>0</v>
      </c>
      <c r="O171">
        <v>1</v>
      </c>
      <c r="P171" s="6">
        <v>6</v>
      </c>
      <c r="Q171" t="s">
        <v>50</v>
      </c>
      <c r="R171">
        <v>14</v>
      </c>
      <c r="S171" s="5">
        <v>1</v>
      </c>
      <c r="T171" t="s">
        <v>58</v>
      </c>
      <c r="U171" t="s">
        <v>52</v>
      </c>
      <c r="V171">
        <v>1</v>
      </c>
      <c r="W171" t="s">
        <v>52</v>
      </c>
      <c r="X171">
        <v>2</v>
      </c>
      <c r="Y171" t="s">
        <v>59</v>
      </c>
      <c r="AB171" t="s">
        <v>72</v>
      </c>
      <c r="AD171" t="s">
        <v>73</v>
      </c>
      <c r="AE171" t="s">
        <v>52</v>
      </c>
      <c r="AF171" t="s">
        <v>52</v>
      </c>
      <c r="AG171" t="s">
        <v>52</v>
      </c>
      <c r="AH171">
        <v>7</v>
      </c>
      <c r="AI171" t="s">
        <v>79</v>
      </c>
      <c r="AJ171" t="s">
        <v>52</v>
      </c>
      <c r="AK171" t="s">
        <v>90</v>
      </c>
      <c r="AM171" t="s">
        <v>113</v>
      </c>
      <c r="AN171" t="s">
        <v>52</v>
      </c>
      <c r="AP171">
        <f t="shared" si="2"/>
        <v>0</v>
      </c>
      <c r="AQ171">
        <v>0</v>
      </c>
      <c r="AR171">
        <v>0</v>
      </c>
      <c r="AS171">
        <v>8000</v>
      </c>
      <c r="AT171">
        <v>3000</v>
      </c>
      <c r="AU171">
        <v>0</v>
      </c>
      <c r="AV171">
        <v>0</v>
      </c>
      <c r="AW171">
        <v>100000</v>
      </c>
      <c r="AX171">
        <v>111000</v>
      </c>
    </row>
    <row r="172" spans="1:50" x14ac:dyDescent="0.35">
      <c r="A172" s="2" t="s">
        <v>321</v>
      </c>
      <c r="B172">
        <v>2</v>
      </c>
      <c r="C172">
        <v>210</v>
      </c>
      <c r="D172">
        <v>2</v>
      </c>
      <c r="E172" t="s">
        <v>56</v>
      </c>
      <c r="F172">
        <v>35</v>
      </c>
      <c r="G172" t="s">
        <v>72</v>
      </c>
      <c r="I172" t="s">
        <v>73</v>
      </c>
      <c r="J172" t="s">
        <v>52</v>
      </c>
      <c r="K172" t="s">
        <v>52</v>
      </c>
      <c r="L172" t="s">
        <v>52</v>
      </c>
      <c r="M172">
        <v>3</v>
      </c>
      <c r="N172" t="s">
        <v>65</v>
      </c>
      <c r="O172">
        <v>3</v>
      </c>
      <c r="P172" s="6">
        <v>3</v>
      </c>
      <c r="Q172" t="s">
        <v>56</v>
      </c>
      <c r="R172">
        <v>16</v>
      </c>
      <c r="S172" s="5">
        <v>1</v>
      </c>
      <c r="T172" t="s">
        <v>58</v>
      </c>
      <c r="U172" t="s">
        <v>53</v>
      </c>
      <c r="W172" t="s">
        <v>52</v>
      </c>
      <c r="X172">
        <v>1</v>
      </c>
      <c r="Y172" t="s">
        <v>59</v>
      </c>
      <c r="AB172" t="s">
        <v>72</v>
      </c>
      <c r="AD172" t="s">
        <v>73</v>
      </c>
      <c r="AE172" t="s">
        <v>52</v>
      </c>
      <c r="AF172" t="s">
        <v>52</v>
      </c>
      <c r="AG172" t="s">
        <v>52</v>
      </c>
      <c r="AH172">
        <v>11</v>
      </c>
      <c r="AI172" t="s">
        <v>80</v>
      </c>
      <c r="AJ172" t="s">
        <v>52</v>
      </c>
      <c r="AK172" t="s">
        <v>81</v>
      </c>
      <c r="AM172" t="s">
        <v>62</v>
      </c>
      <c r="AN172" t="s">
        <v>52</v>
      </c>
      <c r="AP172">
        <f t="shared" si="2"/>
        <v>0</v>
      </c>
      <c r="AQ172">
        <v>0</v>
      </c>
      <c r="AR172">
        <v>400000</v>
      </c>
      <c r="AS172">
        <v>26000</v>
      </c>
      <c r="AT172">
        <v>35000</v>
      </c>
      <c r="AU172">
        <v>0</v>
      </c>
      <c r="AV172">
        <v>0</v>
      </c>
      <c r="AW172">
        <v>0</v>
      </c>
      <c r="AX172">
        <v>461000</v>
      </c>
    </row>
    <row r="173" spans="1:50" x14ac:dyDescent="0.35">
      <c r="A173" s="2" t="s">
        <v>326</v>
      </c>
      <c r="B173">
        <v>14</v>
      </c>
      <c r="C173">
        <v>1403</v>
      </c>
      <c r="D173">
        <v>2</v>
      </c>
      <c r="O173">
        <v>2</v>
      </c>
      <c r="P173" s="6">
        <v>6</v>
      </c>
      <c r="Q173" t="s">
        <v>56</v>
      </c>
      <c r="R173">
        <v>9</v>
      </c>
      <c r="S173" s="5">
        <v>1</v>
      </c>
      <c r="T173" t="s">
        <v>58</v>
      </c>
      <c r="U173" t="s">
        <v>52</v>
      </c>
      <c r="V173">
        <v>2</v>
      </c>
      <c r="W173" t="s">
        <v>52</v>
      </c>
      <c r="X173">
        <v>5</v>
      </c>
      <c r="AB173" t="s">
        <v>72</v>
      </c>
      <c r="AD173" t="s">
        <v>73</v>
      </c>
      <c r="AE173" t="s">
        <v>53</v>
      </c>
      <c r="AF173" t="s">
        <v>53</v>
      </c>
      <c r="AG173" t="s">
        <v>52</v>
      </c>
      <c r="AH173">
        <v>3</v>
      </c>
      <c r="AI173" t="s">
        <v>63</v>
      </c>
      <c r="AJ173" t="s">
        <v>52</v>
      </c>
      <c r="AK173" t="s">
        <v>66</v>
      </c>
      <c r="AM173" t="s">
        <v>62</v>
      </c>
      <c r="AN173" t="s">
        <v>53</v>
      </c>
      <c r="AP173">
        <f t="shared" si="2"/>
        <v>0</v>
      </c>
      <c r="AQ173">
        <v>0</v>
      </c>
      <c r="AR173">
        <v>0</v>
      </c>
      <c r="AS173">
        <v>5000</v>
      </c>
      <c r="AT173">
        <v>20000</v>
      </c>
      <c r="AU173">
        <v>0</v>
      </c>
      <c r="AV173">
        <v>0</v>
      </c>
      <c r="AW173">
        <v>0</v>
      </c>
      <c r="AX173">
        <v>25000</v>
      </c>
    </row>
    <row r="174" spans="1:50" x14ac:dyDescent="0.35">
      <c r="A174" s="2" t="s">
        <v>326</v>
      </c>
      <c r="B174">
        <v>14</v>
      </c>
      <c r="C174">
        <v>1403</v>
      </c>
      <c r="D174">
        <v>2</v>
      </c>
      <c r="O174">
        <v>2</v>
      </c>
      <c r="P174" s="6">
        <v>7</v>
      </c>
      <c r="Q174" t="s">
        <v>56</v>
      </c>
      <c r="R174">
        <v>6</v>
      </c>
      <c r="S174" s="5">
        <v>1</v>
      </c>
      <c r="T174" t="s">
        <v>58</v>
      </c>
      <c r="U174" t="s">
        <v>52</v>
      </c>
      <c r="V174">
        <v>2</v>
      </c>
      <c r="W174" t="s">
        <v>52</v>
      </c>
      <c r="X174">
        <v>5</v>
      </c>
      <c r="AB174" t="s">
        <v>72</v>
      </c>
      <c r="AD174" t="s">
        <v>73</v>
      </c>
      <c r="AE174" t="s">
        <v>53</v>
      </c>
      <c r="AF174" t="s">
        <v>53</v>
      </c>
      <c r="AG174" t="s">
        <v>52</v>
      </c>
      <c r="AH174">
        <v>1</v>
      </c>
      <c r="AI174" t="s">
        <v>65</v>
      </c>
      <c r="AJ174" t="s">
        <v>52</v>
      </c>
      <c r="AK174" t="s">
        <v>74</v>
      </c>
      <c r="AM174" t="s">
        <v>62</v>
      </c>
      <c r="AN174" t="s">
        <v>53</v>
      </c>
      <c r="AP174">
        <f t="shared" si="2"/>
        <v>0</v>
      </c>
      <c r="AQ174">
        <v>0</v>
      </c>
      <c r="AR174">
        <v>0</v>
      </c>
      <c r="AS174">
        <v>20000</v>
      </c>
      <c r="AT174">
        <v>20000</v>
      </c>
      <c r="AU174">
        <v>0</v>
      </c>
      <c r="AV174">
        <v>0</v>
      </c>
      <c r="AW174">
        <v>0</v>
      </c>
      <c r="AX174">
        <v>40000</v>
      </c>
    </row>
    <row r="175" spans="1:50" x14ac:dyDescent="0.35">
      <c r="A175" s="2" t="s">
        <v>330</v>
      </c>
      <c r="B175">
        <v>16</v>
      </c>
      <c r="C175">
        <v>1602</v>
      </c>
      <c r="D175">
        <v>1</v>
      </c>
      <c r="E175" t="s">
        <v>50</v>
      </c>
      <c r="F175">
        <v>43</v>
      </c>
      <c r="G175" t="s">
        <v>72</v>
      </c>
      <c r="I175" t="s">
        <v>73</v>
      </c>
      <c r="J175" t="s">
        <v>53</v>
      </c>
      <c r="K175" t="s">
        <v>53</v>
      </c>
      <c r="L175" t="s">
        <v>52</v>
      </c>
      <c r="M175">
        <v>2</v>
      </c>
      <c r="N175" t="s">
        <v>97</v>
      </c>
      <c r="O175">
        <v>2</v>
      </c>
      <c r="P175" s="6">
        <v>3</v>
      </c>
      <c r="Q175" t="s">
        <v>56</v>
      </c>
      <c r="R175">
        <v>17</v>
      </c>
      <c r="S175" s="5">
        <v>1</v>
      </c>
      <c r="T175" t="s">
        <v>58</v>
      </c>
      <c r="U175" t="s">
        <v>52</v>
      </c>
      <c r="V175">
        <v>1</v>
      </c>
      <c r="W175" t="s">
        <v>52</v>
      </c>
      <c r="X175">
        <v>2</v>
      </c>
      <c r="Y175" t="s">
        <v>59</v>
      </c>
      <c r="AB175" t="s">
        <v>72</v>
      </c>
      <c r="AD175" t="s">
        <v>73</v>
      </c>
      <c r="AE175" t="s">
        <v>52</v>
      </c>
      <c r="AF175" t="s">
        <v>52</v>
      </c>
      <c r="AG175" t="s">
        <v>52</v>
      </c>
      <c r="AH175">
        <v>9</v>
      </c>
      <c r="AI175" t="s">
        <v>60</v>
      </c>
      <c r="AJ175" t="s">
        <v>52</v>
      </c>
      <c r="AK175" t="s">
        <v>61</v>
      </c>
      <c r="AM175" t="s">
        <v>62</v>
      </c>
      <c r="AN175" t="s">
        <v>52</v>
      </c>
      <c r="AP175">
        <f t="shared" si="2"/>
        <v>0</v>
      </c>
      <c r="AQ175">
        <v>0</v>
      </c>
      <c r="AR175">
        <v>54000</v>
      </c>
      <c r="AS175">
        <v>35000</v>
      </c>
      <c r="AT175">
        <v>12000</v>
      </c>
      <c r="AU175">
        <v>864000</v>
      </c>
      <c r="AV175">
        <v>504000</v>
      </c>
      <c r="AW175">
        <v>0</v>
      </c>
      <c r="AX175">
        <v>1469000</v>
      </c>
    </row>
    <row r="176" spans="1:50" x14ac:dyDescent="0.35">
      <c r="A176" s="2" t="s">
        <v>330</v>
      </c>
      <c r="B176">
        <v>16</v>
      </c>
      <c r="C176">
        <v>1602</v>
      </c>
      <c r="D176">
        <v>1</v>
      </c>
      <c r="E176" t="s">
        <v>50</v>
      </c>
      <c r="F176">
        <v>43</v>
      </c>
      <c r="G176" t="s">
        <v>72</v>
      </c>
      <c r="I176" t="s">
        <v>73</v>
      </c>
      <c r="J176" t="s">
        <v>53</v>
      </c>
      <c r="K176" t="s">
        <v>53</v>
      </c>
      <c r="L176" t="s">
        <v>52</v>
      </c>
      <c r="M176">
        <v>2</v>
      </c>
      <c r="N176" t="s">
        <v>97</v>
      </c>
      <c r="O176">
        <v>2</v>
      </c>
      <c r="P176" s="6">
        <v>4</v>
      </c>
      <c r="Q176" t="s">
        <v>50</v>
      </c>
      <c r="R176">
        <v>9</v>
      </c>
      <c r="S176" s="5">
        <v>1</v>
      </c>
      <c r="T176" t="s">
        <v>58</v>
      </c>
      <c r="U176" t="s">
        <v>52</v>
      </c>
      <c r="V176">
        <v>1</v>
      </c>
      <c r="W176" t="s">
        <v>52</v>
      </c>
      <c r="X176">
        <v>2</v>
      </c>
      <c r="AB176" t="s">
        <v>72</v>
      </c>
      <c r="AD176" t="s">
        <v>73</v>
      </c>
      <c r="AE176" t="s">
        <v>52</v>
      </c>
      <c r="AF176" t="s">
        <v>52</v>
      </c>
      <c r="AG176" t="s">
        <v>52</v>
      </c>
      <c r="AH176">
        <v>2</v>
      </c>
      <c r="AI176" t="s">
        <v>65</v>
      </c>
      <c r="AJ176" t="s">
        <v>52</v>
      </c>
      <c r="AK176" t="s">
        <v>66</v>
      </c>
      <c r="AM176" t="s">
        <v>62</v>
      </c>
      <c r="AN176" t="s">
        <v>52</v>
      </c>
      <c r="AP176">
        <f t="shared" si="2"/>
        <v>0</v>
      </c>
      <c r="AQ176">
        <v>0</v>
      </c>
      <c r="AR176">
        <v>720000</v>
      </c>
      <c r="AS176">
        <v>10000</v>
      </c>
      <c r="AT176">
        <v>13000</v>
      </c>
      <c r="AU176">
        <v>1080000</v>
      </c>
      <c r="AV176">
        <v>0</v>
      </c>
      <c r="AW176">
        <v>0</v>
      </c>
      <c r="AX176">
        <v>1823000</v>
      </c>
    </row>
    <row r="177" spans="1:50" x14ac:dyDescent="0.35">
      <c r="A177" s="2" t="s">
        <v>336</v>
      </c>
      <c r="B177">
        <v>22</v>
      </c>
      <c r="C177">
        <v>2201</v>
      </c>
      <c r="D177">
        <v>2</v>
      </c>
      <c r="E177" t="s">
        <v>50</v>
      </c>
      <c r="F177">
        <v>56</v>
      </c>
      <c r="G177" t="s">
        <v>72</v>
      </c>
      <c r="I177" t="s">
        <v>73</v>
      </c>
      <c r="J177" t="s">
        <v>52</v>
      </c>
      <c r="K177" t="s">
        <v>52</v>
      </c>
      <c r="L177" t="s">
        <v>52</v>
      </c>
      <c r="M177">
        <v>9</v>
      </c>
      <c r="N177" t="s">
        <v>100</v>
      </c>
      <c r="O177">
        <v>1</v>
      </c>
      <c r="P177" s="6">
        <v>4</v>
      </c>
      <c r="Q177" t="s">
        <v>50</v>
      </c>
      <c r="R177">
        <v>15</v>
      </c>
      <c r="S177" s="5">
        <v>1</v>
      </c>
      <c r="T177" t="s">
        <v>58</v>
      </c>
      <c r="U177" t="s">
        <v>52</v>
      </c>
      <c r="V177">
        <v>1</v>
      </c>
      <c r="W177" t="s">
        <v>52</v>
      </c>
      <c r="X177">
        <v>2</v>
      </c>
      <c r="Y177" t="s">
        <v>59</v>
      </c>
      <c r="AB177" t="s">
        <v>72</v>
      </c>
      <c r="AD177" t="s">
        <v>73</v>
      </c>
      <c r="AE177" t="s">
        <v>53</v>
      </c>
      <c r="AF177" t="s">
        <v>53</v>
      </c>
      <c r="AG177" t="s">
        <v>52</v>
      </c>
      <c r="AH177">
        <v>3</v>
      </c>
      <c r="AI177" t="s">
        <v>63</v>
      </c>
      <c r="AJ177" t="s">
        <v>53</v>
      </c>
      <c r="AO177" t="s">
        <v>198</v>
      </c>
      <c r="AP177">
        <f t="shared" si="2"/>
        <v>0</v>
      </c>
    </row>
    <row r="178" spans="1:50" x14ac:dyDescent="0.35">
      <c r="A178" s="2" t="s">
        <v>343</v>
      </c>
      <c r="B178">
        <v>7</v>
      </c>
      <c r="C178">
        <v>701</v>
      </c>
      <c r="D178">
        <v>2</v>
      </c>
      <c r="E178" t="s">
        <v>50</v>
      </c>
      <c r="F178">
        <v>39</v>
      </c>
      <c r="G178" t="s">
        <v>72</v>
      </c>
      <c r="I178" t="s">
        <v>73</v>
      </c>
      <c r="J178" t="s">
        <v>52</v>
      </c>
      <c r="K178" t="s">
        <v>52</v>
      </c>
      <c r="L178" t="s">
        <v>52</v>
      </c>
      <c r="M178">
        <v>7</v>
      </c>
      <c r="N178" t="s">
        <v>86</v>
      </c>
      <c r="O178">
        <v>1</v>
      </c>
      <c r="P178" s="6">
        <v>3</v>
      </c>
      <c r="Q178" t="s">
        <v>50</v>
      </c>
      <c r="R178">
        <v>14</v>
      </c>
      <c r="S178" s="5">
        <v>1</v>
      </c>
      <c r="T178" t="s">
        <v>58</v>
      </c>
      <c r="U178" t="s">
        <v>52</v>
      </c>
      <c r="V178">
        <v>1</v>
      </c>
      <c r="W178" t="s">
        <v>52</v>
      </c>
      <c r="X178">
        <v>2</v>
      </c>
      <c r="Y178" t="s">
        <v>59</v>
      </c>
      <c r="AB178" t="s">
        <v>72</v>
      </c>
      <c r="AD178" t="s">
        <v>73</v>
      </c>
      <c r="AE178" t="s">
        <v>52</v>
      </c>
      <c r="AF178" t="s">
        <v>52</v>
      </c>
      <c r="AG178" t="s">
        <v>52</v>
      </c>
      <c r="AH178">
        <v>7</v>
      </c>
      <c r="AI178" t="s">
        <v>86</v>
      </c>
      <c r="AJ178" t="s">
        <v>52</v>
      </c>
      <c r="AK178" t="s">
        <v>90</v>
      </c>
      <c r="AM178" t="s">
        <v>62</v>
      </c>
      <c r="AN178" t="s">
        <v>53</v>
      </c>
      <c r="AP178">
        <f t="shared" si="2"/>
        <v>0</v>
      </c>
      <c r="AQ178">
        <v>150000</v>
      </c>
      <c r="AR178">
        <v>0</v>
      </c>
      <c r="AS178">
        <v>60000</v>
      </c>
      <c r="AT178">
        <v>30000</v>
      </c>
      <c r="AU178">
        <v>0</v>
      </c>
      <c r="AV178">
        <v>0</v>
      </c>
      <c r="AW178">
        <v>5000</v>
      </c>
      <c r="AX178">
        <v>245000</v>
      </c>
    </row>
    <row r="179" spans="1:50" x14ac:dyDescent="0.35">
      <c r="A179" s="2" t="s">
        <v>343</v>
      </c>
      <c r="B179">
        <v>7</v>
      </c>
      <c r="C179">
        <v>701</v>
      </c>
      <c r="D179">
        <v>2</v>
      </c>
      <c r="E179" t="s">
        <v>50</v>
      </c>
      <c r="F179">
        <v>39</v>
      </c>
      <c r="G179" t="s">
        <v>72</v>
      </c>
      <c r="I179" t="s">
        <v>73</v>
      </c>
      <c r="J179" t="s">
        <v>52</v>
      </c>
      <c r="K179" t="s">
        <v>52</v>
      </c>
      <c r="L179" t="s">
        <v>52</v>
      </c>
      <c r="M179">
        <v>7</v>
      </c>
      <c r="N179" t="s">
        <v>86</v>
      </c>
      <c r="O179">
        <v>5</v>
      </c>
      <c r="P179" s="6">
        <v>4</v>
      </c>
      <c r="Q179" t="s">
        <v>56</v>
      </c>
      <c r="R179">
        <v>10</v>
      </c>
      <c r="S179" s="5">
        <v>1</v>
      </c>
      <c r="T179" t="s">
        <v>58</v>
      </c>
      <c r="U179" t="s">
        <v>52</v>
      </c>
      <c r="V179">
        <v>1</v>
      </c>
      <c r="W179" t="s">
        <v>52</v>
      </c>
      <c r="X179">
        <v>2</v>
      </c>
      <c r="AB179" t="s">
        <v>72</v>
      </c>
      <c r="AD179" t="s">
        <v>73</v>
      </c>
      <c r="AE179" t="s">
        <v>52</v>
      </c>
      <c r="AF179" t="s">
        <v>52</v>
      </c>
      <c r="AG179" t="s">
        <v>52</v>
      </c>
      <c r="AH179">
        <v>3</v>
      </c>
      <c r="AI179" t="s">
        <v>63</v>
      </c>
      <c r="AJ179" t="s">
        <v>52</v>
      </c>
      <c r="AK179" t="s">
        <v>64</v>
      </c>
      <c r="AM179" t="s">
        <v>62</v>
      </c>
      <c r="AN179" t="s">
        <v>53</v>
      </c>
      <c r="AP179">
        <f t="shared" si="2"/>
        <v>0</v>
      </c>
      <c r="AQ179">
        <v>0</v>
      </c>
      <c r="AR179">
        <v>0</v>
      </c>
      <c r="AS179">
        <v>40000</v>
      </c>
      <c r="AT179">
        <v>25000</v>
      </c>
      <c r="AU179">
        <v>0</v>
      </c>
      <c r="AV179">
        <v>0</v>
      </c>
      <c r="AW179">
        <v>2000</v>
      </c>
      <c r="AX179">
        <v>67000</v>
      </c>
    </row>
    <row r="180" spans="1:50" x14ac:dyDescent="0.35">
      <c r="A180" s="2" t="s">
        <v>345</v>
      </c>
      <c r="B180">
        <v>13</v>
      </c>
      <c r="C180">
        <v>1307</v>
      </c>
      <c r="D180">
        <v>2</v>
      </c>
      <c r="E180" t="s">
        <v>50</v>
      </c>
      <c r="F180">
        <v>28</v>
      </c>
      <c r="G180" t="s">
        <v>72</v>
      </c>
      <c r="I180" t="s">
        <v>73</v>
      </c>
      <c r="J180" t="s">
        <v>52</v>
      </c>
      <c r="K180" t="s">
        <v>52</v>
      </c>
      <c r="L180" t="s">
        <v>52</v>
      </c>
      <c r="M180">
        <v>10</v>
      </c>
      <c r="N180" t="s">
        <v>100</v>
      </c>
      <c r="O180">
        <v>5</v>
      </c>
      <c r="P180" s="6">
        <v>3</v>
      </c>
      <c r="Q180" t="s">
        <v>56</v>
      </c>
      <c r="R180">
        <v>6</v>
      </c>
      <c r="S180" s="5">
        <v>1</v>
      </c>
      <c r="T180" t="s">
        <v>58</v>
      </c>
      <c r="U180" t="s">
        <v>52</v>
      </c>
      <c r="V180">
        <v>1</v>
      </c>
      <c r="W180" t="s">
        <v>52</v>
      </c>
      <c r="X180">
        <v>2</v>
      </c>
      <c r="AB180" t="s">
        <v>72</v>
      </c>
      <c r="AD180" t="s">
        <v>73</v>
      </c>
      <c r="AE180" t="s">
        <v>53</v>
      </c>
      <c r="AF180" t="s">
        <v>53</v>
      </c>
      <c r="AG180" t="s">
        <v>52</v>
      </c>
      <c r="AH180">
        <v>0</v>
      </c>
      <c r="AI180" t="s">
        <v>67</v>
      </c>
      <c r="AJ180" t="s">
        <v>52</v>
      </c>
      <c r="AK180" t="s">
        <v>74</v>
      </c>
      <c r="AM180" t="s">
        <v>62</v>
      </c>
      <c r="AN180" t="s">
        <v>53</v>
      </c>
      <c r="AP180">
        <f t="shared" si="2"/>
        <v>0</v>
      </c>
    </row>
    <row r="181" spans="1:50" x14ac:dyDescent="0.35">
      <c r="A181" s="2" t="s">
        <v>347</v>
      </c>
      <c r="B181">
        <v>7</v>
      </c>
      <c r="C181">
        <v>704</v>
      </c>
      <c r="D181">
        <v>2</v>
      </c>
      <c r="E181" t="s">
        <v>50</v>
      </c>
      <c r="F181">
        <v>36</v>
      </c>
      <c r="G181" t="s">
        <v>72</v>
      </c>
      <c r="I181" t="s">
        <v>52</v>
      </c>
      <c r="J181" t="s">
        <v>52</v>
      </c>
      <c r="K181" t="s">
        <v>52</v>
      </c>
      <c r="L181" t="s">
        <v>52</v>
      </c>
      <c r="M181">
        <v>3</v>
      </c>
      <c r="N181" t="s">
        <v>63</v>
      </c>
      <c r="O181">
        <v>3</v>
      </c>
      <c r="P181" s="6">
        <v>3</v>
      </c>
      <c r="Q181" t="s">
        <v>50</v>
      </c>
      <c r="R181">
        <v>13</v>
      </c>
      <c r="S181" s="5">
        <v>1</v>
      </c>
      <c r="T181" t="s">
        <v>58</v>
      </c>
      <c r="U181" t="s">
        <v>52</v>
      </c>
      <c r="V181">
        <v>1</v>
      </c>
      <c r="W181" t="s">
        <v>52</v>
      </c>
      <c r="X181">
        <v>2</v>
      </c>
      <c r="Y181" t="s">
        <v>59</v>
      </c>
      <c r="AB181" t="s">
        <v>72</v>
      </c>
      <c r="AD181" t="s">
        <v>73</v>
      </c>
      <c r="AE181" t="s">
        <v>52</v>
      </c>
      <c r="AF181" t="s">
        <v>52</v>
      </c>
      <c r="AG181" t="s">
        <v>52</v>
      </c>
      <c r="AH181">
        <v>8</v>
      </c>
      <c r="AI181" t="s">
        <v>60</v>
      </c>
      <c r="AJ181" t="s">
        <v>52</v>
      </c>
      <c r="AK181" t="s">
        <v>61</v>
      </c>
      <c r="AM181" t="s">
        <v>62</v>
      </c>
      <c r="AN181" t="s">
        <v>53</v>
      </c>
      <c r="AP181">
        <f t="shared" si="2"/>
        <v>0</v>
      </c>
      <c r="AQ181">
        <v>0</v>
      </c>
      <c r="AR181">
        <v>108000</v>
      </c>
      <c r="AS181">
        <v>30600</v>
      </c>
      <c r="AT181">
        <v>3000</v>
      </c>
      <c r="AU181">
        <v>0</v>
      </c>
      <c r="AV181">
        <v>0</v>
      </c>
      <c r="AW181">
        <v>5000</v>
      </c>
      <c r="AX181">
        <v>146600</v>
      </c>
    </row>
    <row r="182" spans="1:50" x14ac:dyDescent="0.35">
      <c r="A182" s="2" t="s">
        <v>347</v>
      </c>
      <c r="B182">
        <v>7</v>
      </c>
      <c r="C182">
        <v>704</v>
      </c>
      <c r="D182">
        <v>2</v>
      </c>
      <c r="E182" t="s">
        <v>50</v>
      </c>
      <c r="F182">
        <v>36</v>
      </c>
      <c r="G182" t="s">
        <v>72</v>
      </c>
      <c r="I182" t="s">
        <v>52</v>
      </c>
      <c r="J182" t="s">
        <v>52</v>
      </c>
      <c r="K182" t="s">
        <v>52</v>
      </c>
      <c r="L182" t="s">
        <v>52</v>
      </c>
      <c r="M182">
        <v>3</v>
      </c>
      <c r="N182" t="s">
        <v>63</v>
      </c>
      <c r="O182">
        <v>1</v>
      </c>
      <c r="P182" s="6">
        <v>4</v>
      </c>
      <c r="Q182" t="s">
        <v>56</v>
      </c>
      <c r="R182">
        <v>8</v>
      </c>
      <c r="S182" s="5">
        <v>1</v>
      </c>
      <c r="T182" t="s">
        <v>58</v>
      </c>
      <c r="U182" t="s">
        <v>52</v>
      </c>
      <c r="V182">
        <v>1</v>
      </c>
      <c r="W182" t="s">
        <v>52</v>
      </c>
      <c r="X182">
        <v>2</v>
      </c>
      <c r="AB182" t="s">
        <v>72</v>
      </c>
      <c r="AD182" t="s">
        <v>73</v>
      </c>
      <c r="AE182" t="s">
        <v>52</v>
      </c>
      <c r="AF182" t="s">
        <v>52</v>
      </c>
      <c r="AG182" t="s">
        <v>52</v>
      </c>
      <c r="AH182">
        <v>3</v>
      </c>
      <c r="AI182" t="s">
        <v>63</v>
      </c>
      <c r="AJ182" t="s">
        <v>52</v>
      </c>
      <c r="AK182" t="s">
        <v>64</v>
      </c>
      <c r="AM182" t="s">
        <v>62</v>
      </c>
      <c r="AN182" t="s">
        <v>53</v>
      </c>
      <c r="AP182">
        <f t="shared" si="2"/>
        <v>0</v>
      </c>
      <c r="AQ182">
        <v>0</v>
      </c>
      <c r="AR182">
        <v>0</v>
      </c>
      <c r="AS182">
        <v>10200</v>
      </c>
      <c r="AT182">
        <v>3000</v>
      </c>
      <c r="AU182">
        <v>0</v>
      </c>
      <c r="AV182">
        <v>0</v>
      </c>
      <c r="AW182">
        <v>3000</v>
      </c>
      <c r="AX182">
        <v>16200</v>
      </c>
    </row>
    <row r="183" spans="1:50" x14ac:dyDescent="0.35">
      <c r="A183" s="2" t="s">
        <v>348</v>
      </c>
      <c r="B183">
        <v>3</v>
      </c>
      <c r="C183">
        <v>313</v>
      </c>
      <c r="D183">
        <v>2</v>
      </c>
      <c r="E183" t="s">
        <v>50</v>
      </c>
      <c r="F183">
        <v>40</v>
      </c>
      <c r="G183" t="s">
        <v>72</v>
      </c>
      <c r="I183" t="s">
        <v>73</v>
      </c>
      <c r="J183" t="s">
        <v>52</v>
      </c>
      <c r="K183" t="s">
        <v>52</v>
      </c>
      <c r="L183" t="s">
        <v>52</v>
      </c>
      <c r="M183">
        <v>8</v>
      </c>
      <c r="N183" t="s">
        <v>60</v>
      </c>
      <c r="O183">
        <v>1</v>
      </c>
      <c r="P183" s="6">
        <v>3</v>
      </c>
      <c r="Q183" t="s">
        <v>56</v>
      </c>
      <c r="R183">
        <v>17</v>
      </c>
      <c r="S183" s="5">
        <v>1</v>
      </c>
      <c r="T183" t="s">
        <v>58</v>
      </c>
      <c r="U183" t="s">
        <v>52</v>
      </c>
      <c r="V183">
        <v>1</v>
      </c>
      <c r="W183" t="s">
        <v>52</v>
      </c>
      <c r="X183">
        <v>2</v>
      </c>
      <c r="Y183" t="s">
        <v>59</v>
      </c>
      <c r="AB183" t="s">
        <v>72</v>
      </c>
      <c r="AD183" t="s">
        <v>52</v>
      </c>
      <c r="AE183" t="s">
        <v>52</v>
      </c>
      <c r="AF183" t="s">
        <v>52</v>
      </c>
      <c r="AG183" t="s">
        <v>52</v>
      </c>
      <c r="AH183">
        <v>11</v>
      </c>
      <c r="AI183" t="s">
        <v>94</v>
      </c>
      <c r="AJ183" t="s">
        <v>52</v>
      </c>
      <c r="AK183" t="s">
        <v>108</v>
      </c>
      <c r="AM183" t="s">
        <v>62</v>
      </c>
      <c r="AN183" t="s">
        <v>52</v>
      </c>
      <c r="AP183">
        <f t="shared" si="2"/>
        <v>0</v>
      </c>
      <c r="AQ183">
        <v>360000</v>
      </c>
      <c r="AR183">
        <v>270000</v>
      </c>
      <c r="AS183">
        <v>40000</v>
      </c>
      <c r="AT183">
        <v>12000</v>
      </c>
      <c r="AU183">
        <v>0</v>
      </c>
      <c r="AV183">
        <v>0</v>
      </c>
      <c r="AW183">
        <v>0</v>
      </c>
      <c r="AX183">
        <v>682000</v>
      </c>
    </row>
    <row r="184" spans="1:50" x14ac:dyDescent="0.35">
      <c r="A184" s="2" t="s">
        <v>350</v>
      </c>
      <c r="B184">
        <v>13</v>
      </c>
      <c r="C184">
        <v>1308</v>
      </c>
      <c r="D184">
        <v>1</v>
      </c>
      <c r="E184" t="s">
        <v>50</v>
      </c>
      <c r="F184">
        <v>42</v>
      </c>
      <c r="G184" t="s">
        <v>72</v>
      </c>
      <c r="I184" t="s">
        <v>73</v>
      </c>
      <c r="J184" t="s">
        <v>52</v>
      </c>
      <c r="K184" t="s">
        <v>52</v>
      </c>
      <c r="L184" t="s">
        <v>52</v>
      </c>
      <c r="M184">
        <v>5</v>
      </c>
      <c r="N184" t="s">
        <v>83</v>
      </c>
      <c r="O184">
        <v>1</v>
      </c>
      <c r="P184" s="6">
        <v>5</v>
      </c>
      <c r="Q184" t="s">
        <v>50</v>
      </c>
      <c r="R184">
        <v>10</v>
      </c>
      <c r="S184" s="5">
        <v>1</v>
      </c>
      <c r="T184" t="s">
        <v>58</v>
      </c>
      <c r="U184" t="s">
        <v>52</v>
      </c>
      <c r="V184">
        <v>1</v>
      </c>
      <c r="W184" t="s">
        <v>52</v>
      </c>
      <c r="X184">
        <v>2</v>
      </c>
      <c r="AB184" t="s">
        <v>72</v>
      </c>
      <c r="AD184" t="s">
        <v>73</v>
      </c>
      <c r="AE184" t="s">
        <v>52</v>
      </c>
      <c r="AF184" t="s">
        <v>52</v>
      </c>
      <c r="AG184" t="s">
        <v>52</v>
      </c>
      <c r="AH184">
        <v>5</v>
      </c>
      <c r="AI184" t="s">
        <v>83</v>
      </c>
      <c r="AJ184" t="s">
        <v>52</v>
      </c>
      <c r="AK184" t="s">
        <v>84</v>
      </c>
      <c r="AM184" t="s">
        <v>62</v>
      </c>
      <c r="AN184" t="s">
        <v>53</v>
      </c>
      <c r="AP184">
        <f t="shared" si="2"/>
        <v>0</v>
      </c>
      <c r="AQ184">
        <v>0</v>
      </c>
      <c r="AR184">
        <v>0</v>
      </c>
      <c r="AS184">
        <v>20000</v>
      </c>
      <c r="AT184">
        <v>50000</v>
      </c>
      <c r="AU184">
        <v>0</v>
      </c>
      <c r="AV184">
        <v>0</v>
      </c>
      <c r="AW184">
        <v>0</v>
      </c>
      <c r="AX184">
        <v>70000</v>
      </c>
    </row>
    <row r="185" spans="1:50" x14ac:dyDescent="0.35">
      <c r="A185" s="2" t="s">
        <v>351</v>
      </c>
      <c r="B185">
        <v>21</v>
      </c>
      <c r="C185">
        <v>2106</v>
      </c>
      <c r="D185">
        <v>2</v>
      </c>
      <c r="E185" t="s">
        <v>56</v>
      </c>
      <c r="F185">
        <v>49</v>
      </c>
      <c r="G185" t="s">
        <v>72</v>
      </c>
      <c r="I185" t="s">
        <v>73</v>
      </c>
      <c r="J185" t="s">
        <v>52</v>
      </c>
      <c r="K185" t="s">
        <v>52</v>
      </c>
      <c r="L185" t="s">
        <v>52</v>
      </c>
      <c r="M185">
        <v>5</v>
      </c>
      <c r="N185" t="s">
        <v>78</v>
      </c>
      <c r="O185">
        <v>1</v>
      </c>
      <c r="P185" s="6">
        <v>2</v>
      </c>
      <c r="Q185" t="s">
        <v>50</v>
      </c>
      <c r="R185">
        <v>16</v>
      </c>
      <c r="S185" s="5">
        <v>1</v>
      </c>
      <c r="T185" t="s">
        <v>58</v>
      </c>
      <c r="U185" t="s">
        <v>53</v>
      </c>
      <c r="W185" t="s">
        <v>52</v>
      </c>
      <c r="X185">
        <v>1</v>
      </c>
      <c r="Y185" t="s">
        <v>59</v>
      </c>
      <c r="AB185" t="s">
        <v>72</v>
      </c>
      <c r="AD185" t="s">
        <v>73</v>
      </c>
      <c r="AE185" t="s">
        <v>52</v>
      </c>
      <c r="AF185" t="s">
        <v>52</v>
      </c>
      <c r="AG185" t="s">
        <v>52</v>
      </c>
      <c r="AH185">
        <v>8</v>
      </c>
      <c r="AI185" t="s">
        <v>60</v>
      </c>
      <c r="AJ185" t="s">
        <v>52</v>
      </c>
      <c r="AK185" t="s">
        <v>61</v>
      </c>
      <c r="AM185" t="s">
        <v>62</v>
      </c>
      <c r="AN185" t="s">
        <v>53</v>
      </c>
      <c r="AP185">
        <f t="shared" si="2"/>
        <v>0</v>
      </c>
      <c r="AQ185">
        <v>0</v>
      </c>
      <c r="AR185">
        <v>170000</v>
      </c>
      <c r="AS185">
        <v>20000</v>
      </c>
      <c r="AT185">
        <v>100000</v>
      </c>
      <c r="AU185">
        <v>0</v>
      </c>
      <c r="AV185">
        <v>0</v>
      </c>
      <c r="AW185">
        <v>10000</v>
      </c>
      <c r="AX185">
        <v>300000</v>
      </c>
    </row>
    <row r="186" spans="1:50" x14ac:dyDescent="0.35">
      <c r="A186" s="2" t="s">
        <v>351</v>
      </c>
      <c r="B186">
        <v>21</v>
      </c>
      <c r="C186">
        <v>2106</v>
      </c>
      <c r="D186">
        <v>2</v>
      </c>
      <c r="E186" t="s">
        <v>56</v>
      </c>
      <c r="F186">
        <v>49</v>
      </c>
      <c r="G186" t="s">
        <v>72</v>
      </c>
      <c r="I186" t="s">
        <v>73</v>
      </c>
      <c r="J186" t="s">
        <v>52</v>
      </c>
      <c r="K186" t="s">
        <v>52</v>
      </c>
      <c r="L186" t="s">
        <v>52</v>
      </c>
      <c r="M186">
        <v>5</v>
      </c>
      <c r="N186" t="s">
        <v>78</v>
      </c>
      <c r="O186">
        <v>2</v>
      </c>
      <c r="P186" s="6">
        <v>3</v>
      </c>
      <c r="Q186" t="s">
        <v>56</v>
      </c>
      <c r="R186">
        <v>15</v>
      </c>
      <c r="S186" s="5">
        <v>1</v>
      </c>
      <c r="T186" t="s">
        <v>58</v>
      </c>
      <c r="U186" t="s">
        <v>53</v>
      </c>
      <c r="W186" t="s">
        <v>52</v>
      </c>
      <c r="X186">
        <v>1</v>
      </c>
      <c r="Y186" t="s">
        <v>59</v>
      </c>
      <c r="AB186" t="s">
        <v>72</v>
      </c>
      <c r="AD186" t="s">
        <v>73</v>
      </c>
      <c r="AE186" t="s">
        <v>52</v>
      </c>
      <c r="AF186" t="s">
        <v>52</v>
      </c>
      <c r="AG186" t="s">
        <v>52</v>
      </c>
      <c r="AH186">
        <v>9</v>
      </c>
      <c r="AI186" t="s">
        <v>80</v>
      </c>
      <c r="AJ186" t="s">
        <v>52</v>
      </c>
      <c r="AK186" t="s">
        <v>81</v>
      </c>
      <c r="AM186" t="s">
        <v>62</v>
      </c>
      <c r="AN186" t="s">
        <v>52</v>
      </c>
      <c r="AP186">
        <f t="shared" si="2"/>
        <v>0</v>
      </c>
      <c r="AQ186">
        <v>0</v>
      </c>
      <c r="AR186">
        <v>180000</v>
      </c>
      <c r="AS186">
        <v>28000</v>
      </c>
      <c r="AT186">
        <v>100000</v>
      </c>
      <c r="AU186">
        <v>0</v>
      </c>
      <c r="AV186">
        <v>0</v>
      </c>
      <c r="AW186">
        <v>0</v>
      </c>
      <c r="AX186">
        <v>308000</v>
      </c>
    </row>
    <row r="187" spans="1:50" x14ac:dyDescent="0.35">
      <c r="A187" s="2" t="s">
        <v>352</v>
      </c>
      <c r="B187">
        <v>14</v>
      </c>
      <c r="C187">
        <v>1404</v>
      </c>
      <c r="D187">
        <v>2</v>
      </c>
      <c r="E187" t="s">
        <v>50</v>
      </c>
      <c r="F187">
        <v>46</v>
      </c>
      <c r="G187" t="s">
        <v>72</v>
      </c>
      <c r="I187" t="s">
        <v>73</v>
      </c>
      <c r="J187" t="s">
        <v>52</v>
      </c>
      <c r="K187" t="s">
        <v>52</v>
      </c>
      <c r="L187" t="s">
        <v>52</v>
      </c>
      <c r="M187">
        <v>10</v>
      </c>
      <c r="N187" t="s">
        <v>107</v>
      </c>
      <c r="P187" s="6">
        <v>5</v>
      </c>
      <c r="Q187" t="s">
        <v>50</v>
      </c>
      <c r="R187">
        <v>8</v>
      </c>
      <c r="S187" s="5">
        <v>1</v>
      </c>
      <c r="T187" t="s">
        <v>58</v>
      </c>
      <c r="U187" t="s">
        <v>52</v>
      </c>
      <c r="V187">
        <v>1</v>
      </c>
      <c r="W187" t="s">
        <v>52</v>
      </c>
      <c r="X187">
        <v>2</v>
      </c>
      <c r="AB187" t="s">
        <v>72</v>
      </c>
      <c r="AD187" t="s">
        <v>73</v>
      </c>
      <c r="AE187" t="s">
        <v>52</v>
      </c>
      <c r="AF187" t="s">
        <v>52</v>
      </c>
      <c r="AG187" t="s">
        <v>52</v>
      </c>
      <c r="AH187">
        <v>2</v>
      </c>
      <c r="AI187" t="s">
        <v>97</v>
      </c>
      <c r="AJ187" t="s">
        <v>52</v>
      </c>
      <c r="AK187" t="s">
        <v>98</v>
      </c>
      <c r="AM187" t="s">
        <v>62</v>
      </c>
      <c r="AN187" t="s">
        <v>53</v>
      </c>
      <c r="AP187">
        <f t="shared" si="2"/>
        <v>0</v>
      </c>
      <c r="AQ187">
        <v>480000</v>
      </c>
      <c r="AR187">
        <v>0</v>
      </c>
      <c r="AS187">
        <v>50000</v>
      </c>
      <c r="AT187">
        <v>0</v>
      </c>
      <c r="AU187">
        <v>0</v>
      </c>
      <c r="AV187">
        <v>0</v>
      </c>
      <c r="AW187">
        <v>0</v>
      </c>
      <c r="AX187">
        <v>530000</v>
      </c>
    </row>
    <row r="188" spans="1:50" x14ac:dyDescent="0.35">
      <c r="A188" s="2" t="s">
        <v>354</v>
      </c>
      <c r="B188">
        <v>24</v>
      </c>
      <c r="C188">
        <v>2401</v>
      </c>
      <c r="D188">
        <v>1</v>
      </c>
      <c r="E188" t="s">
        <v>50</v>
      </c>
      <c r="F188">
        <v>43</v>
      </c>
      <c r="G188" t="s">
        <v>72</v>
      </c>
      <c r="I188" t="s">
        <v>73</v>
      </c>
      <c r="J188" t="s">
        <v>53</v>
      </c>
      <c r="K188" t="s">
        <v>53</v>
      </c>
      <c r="L188" t="s">
        <v>53</v>
      </c>
      <c r="M188">
        <v>0</v>
      </c>
      <c r="O188">
        <v>1</v>
      </c>
      <c r="P188" s="6">
        <v>5</v>
      </c>
      <c r="Q188" t="s">
        <v>50</v>
      </c>
      <c r="R188">
        <v>17</v>
      </c>
      <c r="S188" s="5">
        <v>1</v>
      </c>
      <c r="T188" t="s">
        <v>58</v>
      </c>
      <c r="U188" t="s">
        <v>52</v>
      </c>
      <c r="V188">
        <v>1</v>
      </c>
      <c r="W188" t="s">
        <v>52</v>
      </c>
      <c r="X188">
        <v>2</v>
      </c>
      <c r="Y188" t="s">
        <v>59</v>
      </c>
      <c r="AB188" t="s">
        <v>72</v>
      </c>
      <c r="AD188" t="s">
        <v>73</v>
      </c>
      <c r="AE188" t="s">
        <v>52</v>
      </c>
      <c r="AF188" t="s">
        <v>52</v>
      </c>
      <c r="AG188" t="s">
        <v>52</v>
      </c>
      <c r="AH188">
        <v>6</v>
      </c>
      <c r="AI188" t="s">
        <v>78</v>
      </c>
      <c r="AJ188" t="s">
        <v>53</v>
      </c>
      <c r="AO188" t="s">
        <v>198</v>
      </c>
      <c r="AP188">
        <f t="shared" si="2"/>
        <v>0</v>
      </c>
    </row>
    <row r="189" spans="1:50" x14ac:dyDescent="0.35">
      <c r="A189" s="2" t="s">
        <v>354</v>
      </c>
      <c r="B189">
        <v>24</v>
      </c>
      <c r="C189">
        <v>2401</v>
      </c>
      <c r="D189">
        <v>1</v>
      </c>
      <c r="E189" t="s">
        <v>50</v>
      </c>
      <c r="F189">
        <v>43</v>
      </c>
      <c r="G189" t="s">
        <v>72</v>
      </c>
      <c r="I189" t="s">
        <v>73</v>
      </c>
      <c r="J189" t="s">
        <v>53</v>
      </c>
      <c r="K189" t="s">
        <v>53</v>
      </c>
      <c r="L189" t="s">
        <v>53</v>
      </c>
      <c r="M189">
        <v>0</v>
      </c>
      <c r="P189" s="6">
        <v>6</v>
      </c>
      <c r="Q189" t="s">
        <v>56</v>
      </c>
      <c r="R189">
        <v>13</v>
      </c>
      <c r="S189" s="5">
        <v>1</v>
      </c>
      <c r="T189" t="s">
        <v>58</v>
      </c>
      <c r="U189" t="s">
        <v>52</v>
      </c>
      <c r="V189">
        <v>1</v>
      </c>
      <c r="W189" t="s">
        <v>52</v>
      </c>
      <c r="X189">
        <v>2</v>
      </c>
      <c r="Y189" t="s">
        <v>59</v>
      </c>
      <c r="AB189" t="s">
        <v>72</v>
      </c>
      <c r="AD189" t="s">
        <v>73</v>
      </c>
      <c r="AE189" t="s">
        <v>52</v>
      </c>
      <c r="AF189" t="s">
        <v>52</v>
      </c>
      <c r="AG189" t="s">
        <v>52</v>
      </c>
      <c r="AH189">
        <v>9</v>
      </c>
      <c r="AI189" t="s">
        <v>86</v>
      </c>
      <c r="AJ189" t="s">
        <v>52</v>
      </c>
      <c r="AK189" t="s">
        <v>87</v>
      </c>
      <c r="AM189" t="s">
        <v>62</v>
      </c>
      <c r="AN189" t="s">
        <v>53</v>
      </c>
      <c r="AP189">
        <f t="shared" ref="AP189:AP252" si="3">IF(AND(R189=6, AO189="Too young"),1,0)</f>
        <v>0</v>
      </c>
      <c r="AQ189">
        <v>0</v>
      </c>
      <c r="AR189">
        <v>300000</v>
      </c>
      <c r="AS189">
        <v>100000</v>
      </c>
      <c r="AT189">
        <v>20000</v>
      </c>
      <c r="AU189">
        <v>0</v>
      </c>
      <c r="AV189">
        <v>0</v>
      </c>
      <c r="AW189">
        <v>0</v>
      </c>
      <c r="AX189">
        <v>420000</v>
      </c>
    </row>
    <row r="190" spans="1:50" x14ac:dyDescent="0.35">
      <c r="A190" s="2" t="s">
        <v>354</v>
      </c>
      <c r="B190">
        <v>24</v>
      </c>
      <c r="C190">
        <v>2401</v>
      </c>
      <c r="D190">
        <v>1</v>
      </c>
      <c r="E190" t="s">
        <v>50</v>
      </c>
      <c r="F190">
        <v>43</v>
      </c>
      <c r="G190" t="s">
        <v>72</v>
      </c>
      <c r="I190" t="s">
        <v>73</v>
      </c>
      <c r="J190" t="s">
        <v>53</v>
      </c>
      <c r="K190" t="s">
        <v>53</v>
      </c>
      <c r="L190" t="s">
        <v>53</v>
      </c>
      <c r="M190">
        <v>0</v>
      </c>
      <c r="P190" s="6">
        <v>7</v>
      </c>
      <c r="Q190" t="s">
        <v>56</v>
      </c>
      <c r="R190">
        <v>10</v>
      </c>
      <c r="S190" s="5">
        <v>1</v>
      </c>
      <c r="T190" t="s">
        <v>58</v>
      </c>
      <c r="U190" t="s">
        <v>52</v>
      </c>
      <c r="V190">
        <v>1</v>
      </c>
      <c r="W190" t="s">
        <v>52</v>
      </c>
      <c r="X190">
        <v>2</v>
      </c>
      <c r="AB190" t="s">
        <v>72</v>
      </c>
      <c r="AD190" t="s">
        <v>73</v>
      </c>
      <c r="AE190" t="s">
        <v>52</v>
      </c>
      <c r="AF190" t="s">
        <v>52</v>
      </c>
      <c r="AG190" t="s">
        <v>52</v>
      </c>
      <c r="AH190">
        <v>6</v>
      </c>
      <c r="AI190" t="s">
        <v>83</v>
      </c>
      <c r="AJ190" t="s">
        <v>52</v>
      </c>
      <c r="AK190" t="s">
        <v>84</v>
      </c>
      <c r="AM190" t="s">
        <v>62</v>
      </c>
      <c r="AN190" t="s">
        <v>53</v>
      </c>
      <c r="AP190">
        <f t="shared" si="3"/>
        <v>0</v>
      </c>
      <c r="AQ190">
        <v>0</v>
      </c>
      <c r="AR190">
        <v>0</v>
      </c>
      <c r="AS190">
        <v>20000</v>
      </c>
      <c r="AT190">
        <v>10000</v>
      </c>
      <c r="AU190">
        <v>0</v>
      </c>
      <c r="AV190">
        <v>0</v>
      </c>
      <c r="AW190">
        <v>0</v>
      </c>
      <c r="AX190">
        <v>30000</v>
      </c>
    </row>
    <row r="191" spans="1:50" x14ac:dyDescent="0.35">
      <c r="A191" s="2" t="s">
        <v>354</v>
      </c>
      <c r="B191">
        <v>24</v>
      </c>
      <c r="C191">
        <v>2401</v>
      </c>
      <c r="D191">
        <v>1</v>
      </c>
      <c r="E191" t="s">
        <v>50</v>
      </c>
      <c r="F191">
        <v>43</v>
      </c>
      <c r="G191" t="s">
        <v>72</v>
      </c>
      <c r="I191" t="s">
        <v>73</v>
      </c>
      <c r="J191" t="s">
        <v>53</v>
      </c>
      <c r="K191" t="s">
        <v>53</v>
      </c>
      <c r="L191" t="s">
        <v>53</v>
      </c>
      <c r="M191">
        <v>0</v>
      </c>
      <c r="O191">
        <v>1</v>
      </c>
      <c r="P191" s="6">
        <v>8</v>
      </c>
      <c r="Q191" t="s">
        <v>56</v>
      </c>
      <c r="R191">
        <v>9</v>
      </c>
      <c r="S191" s="5">
        <v>1</v>
      </c>
      <c r="T191" t="s">
        <v>58</v>
      </c>
      <c r="U191" t="s">
        <v>52</v>
      </c>
      <c r="V191">
        <v>1</v>
      </c>
      <c r="W191" t="s">
        <v>52</v>
      </c>
      <c r="X191">
        <v>2</v>
      </c>
      <c r="AB191" t="s">
        <v>72</v>
      </c>
      <c r="AD191" t="s">
        <v>73</v>
      </c>
      <c r="AE191" t="s">
        <v>52</v>
      </c>
      <c r="AF191" t="s">
        <v>52</v>
      </c>
      <c r="AG191" t="s">
        <v>52</v>
      </c>
      <c r="AH191">
        <v>5</v>
      </c>
      <c r="AI191" t="s">
        <v>63</v>
      </c>
      <c r="AJ191" t="s">
        <v>52</v>
      </c>
      <c r="AK191" t="s">
        <v>64</v>
      </c>
      <c r="AM191" t="s">
        <v>62</v>
      </c>
      <c r="AN191" t="s">
        <v>53</v>
      </c>
      <c r="AP191">
        <f t="shared" si="3"/>
        <v>0</v>
      </c>
      <c r="AQ191">
        <v>0</v>
      </c>
      <c r="AR191">
        <v>0</v>
      </c>
      <c r="AS191">
        <v>20000</v>
      </c>
      <c r="AT191">
        <v>15000</v>
      </c>
      <c r="AU191">
        <v>0</v>
      </c>
      <c r="AV191">
        <v>0</v>
      </c>
      <c r="AW191">
        <v>0</v>
      </c>
      <c r="AX191">
        <v>35000</v>
      </c>
    </row>
    <row r="192" spans="1:50" x14ac:dyDescent="0.35">
      <c r="A192" s="2" t="s">
        <v>355</v>
      </c>
      <c r="B192">
        <v>14</v>
      </c>
      <c r="C192">
        <v>1405</v>
      </c>
      <c r="D192">
        <v>2</v>
      </c>
      <c r="E192" t="s">
        <v>50</v>
      </c>
      <c r="F192">
        <v>35</v>
      </c>
      <c r="G192" t="s">
        <v>72</v>
      </c>
      <c r="I192" t="s">
        <v>52</v>
      </c>
      <c r="J192" t="s">
        <v>52</v>
      </c>
      <c r="K192" t="s">
        <v>52</v>
      </c>
      <c r="L192" t="s">
        <v>52</v>
      </c>
      <c r="M192">
        <v>9</v>
      </c>
      <c r="N192" t="s">
        <v>60</v>
      </c>
      <c r="O192">
        <v>1</v>
      </c>
      <c r="P192" s="6">
        <v>3</v>
      </c>
      <c r="Q192" t="s">
        <v>50</v>
      </c>
      <c r="R192">
        <v>11</v>
      </c>
      <c r="S192" s="5">
        <v>1</v>
      </c>
      <c r="T192" t="s">
        <v>58</v>
      </c>
      <c r="U192" t="s">
        <v>52</v>
      </c>
      <c r="V192">
        <v>1</v>
      </c>
      <c r="W192" t="s">
        <v>52</v>
      </c>
      <c r="X192">
        <v>2</v>
      </c>
      <c r="AB192" t="s">
        <v>72</v>
      </c>
      <c r="AD192" t="s">
        <v>73</v>
      </c>
      <c r="AE192" t="s">
        <v>52</v>
      </c>
      <c r="AF192" t="s">
        <v>52</v>
      </c>
      <c r="AG192" t="s">
        <v>52</v>
      </c>
      <c r="AH192">
        <v>8</v>
      </c>
      <c r="AI192" t="s">
        <v>86</v>
      </c>
      <c r="AJ192" t="s">
        <v>52</v>
      </c>
      <c r="AK192" t="s">
        <v>87</v>
      </c>
      <c r="AM192" t="s">
        <v>62</v>
      </c>
      <c r="AN192" t="s">
        <v>52</v>
      </c>
      <c r="AP192">
        <f t="shared" si="3"/>
        <v>0</v>
      </c>
      <c r="AQ192">
        <v>0</v>
      </c>
      <c r="AR192">
        <v>700000</v>
      </c>
      <c r="AS192">
        <v>40000</v>
      </c>
      <c r="AT192">
        <v>35000</v>
      </c>
      <c r="AU192">
        <v>360000</v>
      </c>
      <c r="AV192">
        <v>0</v>
      </c>
      <c r="AW192">
        <v>0</v>
      </c>
      <c r="AX192">
        <v>1135000</v>
      </c>
    </row>
    <row r="193" spans="1:50" x14ac:dyDescent="0.35">
      <c r="A193" s="2" t="s">
        <v>355</v>
      </c>
      <c r="B193">
        <v>14</v>
      </c>
      <c r="C193">
        <v>1405</v>
      </c>
      <c r="D193">
        <v>2</v>
      </c>
      <c r="E193" t="s">
        <v>50</v>
      </c>
      <c r="F193">
        <v>35</v>
      </c>
      <c r="G193" t="s">
        <v>72</v>
      </c>
      <c r="I193" t="s">
        <v>52</v>
      </c>
      <c r="J193" t="s">
        <v>52</v>
      </c>
      <c r="K193" t="s">
        <v>52</v>
      </c>
      <c r="L193" t="s">
        <v>52</v>
      </c>
      <c r="M193">
        <v>9</v>
      </c>
      <c r="N193" t="s">
        <v>60</v>
      </c>
      <c r="O193">
        <v>2</v>
      </c>
      <c r="P193" s="6">
        <v>4</v>
      </c>
      <c r="Q193" t="s">
        <v>50</v>
      </c>
      <c r="R193">
        <v>8</v>
      </c>
      <c r="S193" s="5">
        <v>1</v>
      </c>
      <c r="T193" t="s">
        <v>58</v>
      </c>
      <c r="U193" t="s">
        <v>52</v>
      </c>
      <c r="V193">
        <v>1</v>
      </c>
      <c r="W193" t="s">
        <v>52</v>
      </c>
      <c r="X193">
        <v>2</v>
      </c>
      <c r="AB193" t="s">
        <v>72</v>
      </c>
      <c r="AD193" t="s">
        <v>73</v>
      </c>
      <c r="AE193" t="s">
        <v>52</v>
      </c>
      <c r="AF193" t="s">
        <v>52</v>
      </c>
      <c r="AG193" t="s">
        <v>52</v>
      </c>
      <c r="AH193">
        <v>3</v>
      </c>
      <c r="AI193" t="s">
        <v>63</v>
      </c>
      <c r="AJ193" t="s">
        <v>52</v>
      </c>
      <c r="AK193" t="s">
        <v>64</v>
      </c>
      <c r="AM193" t="s">
        <v>62</v>
      </c>
      <c r="AN193" t="s">
        <v>53</v>
      </c>
      <c r="AP193">
        <f t="shared" si="3"/>
        <v>0</v>
      </c>
      <c r="AQ193">
        <v>0</v>
      </c>
      <c r="AR193">
        <v>0</v>
      </c>
      <c r="AS193">
        <v>35000</v>
      </c>
      <c r="AT193">
        <v>25000</v>
      </c>
      <c r="AU193">
        <v>400000</v>
      </c>
      <c r="AV193">
        <v>0</v>
      </c>
      <c r="AW193">
        <v>0</v>
      </c>
      <c r="AX193">
        <v>460000</v>
      </c>
    </row>
    <row r="194" spans="1:50" x14ac:dyDescent="0.35">
      <c r="A194" s="2" t="s">
        <v>356</v>
      </c>
      <c r="B194">
        <v>7</v>
      </c>
      <c r="C194">
        <v>706</v>
      </c>
      <c r="D194">
        <v>2</v>
      </c>
      <c r="E194" t="s">
        <v>50</v>
      </c>
      <c r="F194">
        <v>30</v>
      </c>
      <c r="G194" t="s">
        <v>72</v>
      </c>
      <c r="I194" t="s">
        <v>73</v>
      </c>
      <c r="J194" t="s">
        <v>52</v>
      </c>
      <c r="K194" t="s">
        <v>52</v>
      </c>
      <c r="L194" t="s">
        <v>52</v>
      </c>
      <c r="M194">
        <v>9</v>
      </c>
      <c r="N194" t="s">
        <v>100</v>
      </c>
      <c r="O194">
        <v>2</v>
      </c>
      <c r="P194" s="6">
        <v>3</v>
      </c>
      <c r="Q194" t="s">
        <v>50</v>
      </c>
      <c r="R194">
        <v>6</v>
      </c>
      <c r="S194" s="5">
        <v>1</v>
      </c>
      <c r="T194" t="s">
        <v>58</v>
      </c>
      <c r="U194" t="s">
        <v>52</v>
      </c>
      <c r="V194">
        <v>1</v>
      </c>
      <c r="W194" t="s">
        <v>52</v>
      </c>
      <c r="X194">
        <v>2</v>
      </c>
      <c r="AB194" t="s">
        <v>72</v>
      </c>
      <c r="AD194" t="s">
        <v>73</v>
      </c>
      <c r="AE194" t="s">
        <v>53</v>
      </c>
      <c r="AF194" t="s">
        <v>53</v>
      </c>
      <c r="AG194" t="s">
        <v>52</v>
      </c>
      <c r="AH194">
        <v>0</v>
      </c>
      <c r="AI194" t="s">
        <v>67</v>
      </c>
      <c r="AJ194" t="s">
        <v>52</v>
      </c>
      <c r="AK194" t="s">
        <v>68</v>
      </c>
      <c r="AL194" t="s">
        <v>109</v>
      </c>
      <c r="AN194" t="s">
        <v>53</v>
      </c>
      <c r="AP194">
        <f t="shared" si="3"/>
        <v>0</v>
      </c>
    </row>
    <row r="195" spans="1:50" x14ac:dyDescent="0.35">
      <c r="A195" s="2" t="s">
        <v>361</v>
      </c>
      <c r="B195">
        <v>3</v>
      </c>
      <c r="C195">
        <v>301</v>
      </c>
      <c r="D195">
        <v>2</v>
      </c>
      <c r="E195" t="s">
        <v>50</v>
      </c>
      <c r="F195">
        <v>40</v>
      </c>
      <c r="G195" t="s">
        <v>72</v>
      </c>
      <c r="I195" t="s">
        <v>73</v>
      </c>
      <c r="J195" t="s">
        <v>52</v>
      </c>
      <c r="K195" t="s">
        <v>52</v>
      </c>
      <c r="L195" t="s">
        <v>52</v>
      </c>
      <c r="M195">
        <v>9</v>
      </c>
      <c r="N195" t="s">
        <v>100</v>
      </c>
      <c r="O195">
        <v>3</v>
      </c>
      <c r="P195" s="6">
        <v>3</v>
      </c>
      <c r="Q195" t="s">
        <v>56</v>
      </c>
      <c r="R195">
        <v>15</v>
      </c>
      <c r="S195" s="5">
        <v>1</v>
      </c>
      <c r="T195" t="s">
        <v>58</v>
      </c>
      <c r="U195" t="s">
        <v>52</v>
      </c>
      <c r="V195">
        <v>1</v>
      </c>
      <c r="W195" t="s">
        <v>52</v>
      </c>
      <c r="X195">
        <v>2</v>
      </c>
      <c r="Y195" t="s">
        <v>59</v>
      </c>
      <c r="AB195" t="s">
        <v>72</v>
      </c>
      <c r="AD195" t="s">
        <v>73</v>
      </c>
      <c r="AE195" t="s">
        <v>52</v>
      </c>
      <c r="AF195" t="s">
        <v>52</v>
      </c>
      <c r="AG195" t="s">
        <v>52</v>
      </c>
      <c r="AH195">
        <v>11</v>
      </c>
      <c r="AI195" t="s">
        <v>107</v>
      </c>
      <c r="AJ195" t="s">
        <v>52</v>
      </c>
      <c r="AK195" t="s">
        <v>123</v>
      </c>
      <c r="AM195" t="s">
        <v>62</v>
      </c>
      <c r="AN195" t="s">
        <v>52</v>
      </c>
      <c r="AP195">
        <f t="shared" si="3"/>
        <v>0</v>
      </c>
      <c r="AQ195">
        <v>0</v>
      </c>
      <c r="AR195">
        <v>1152000</v>
      </c>
      <c r="AS195">
        <v>80000</v>
      </c>
      <c r="AT195">
        <v>20000</v>
      </c>
      <c r="AU195">
        <v>0</v>
      </c>
      <c r="AV195">
        <v>672000</v>
      </c>
      <c r="AW195">
        <v>20000</v>
      </c>
      <c r="AX195">
        <v>1944000</v>
      </c>
    </row>
    <row r="196" spans="1:50" x14ac:dyDescent="0.35">
      <c r="A196" s="2" t="s">
        <v>364</v>
      </c>
      <c r="B196">
        <v>17</v>
      </c>
      <c r="C196">
        <v>1710</v>
      </c>
      <c r="D196">
        <v>1</v>
      </c>
      <c r="E196" t="s">
        <v>56</v>
      </c>
      <c r="F196">
        <v>34</v>
      </c>
      <c r="G196" t="s">
        <v>72</v>
      </c>
      <c r="I196" t="s">
        <v>73</v>
      </c>
      <c r="J196" t="s">
        <v>53</v>
      </c>
      <c r="K196" t="s">
        <v>53</v>
      </c>
      <c r="L196" t="s">
        <v>52</v>
      </c>
      <c r="M196">
        <v>1</v>
      </c>
      <c r="N196" t="s">
        <v>65</v>
      </c>
      <c r="O196">
        <v>4</v>
      </c>
      <c r="P196" s="6">
        <v>2</v>
      </c>
      <c r="Q196" t="s">
        <v>56</v>
      </c>
      <c r="R196">
        <v>12</v>
      </c>
      <c r="S196" s="5">
        <v>1</v>
      </c>
      <c r="T196" t="s">
        <v>58</v>
      </c>
      <c r="U196" t="s">
        <v>53</v>
      </c>
      <c r="W196" t="s">
        <v>52</v>
      </c>
      <c r="X196">
        <v>1</v>
      </c>
      <c r="AB196" t="s">
        <v>72</v>
      </c>
      <c r="AD196" t="s">
        <v>73</v>
      </c>
      <c r="AE196" t="s">
        <v>52</v>
      </c>
      <c r="AF196" t="s">
        <v>52</v>
      </c>
      <c r="AG196" t="s">
        <v>52</v>
      </c>
      <c r="AH196">
        <v>4</v>
      </c>
      <c r="AI196" t="s">
        <v>83</v>
      </c>
      <c r="AJ196" t="s">
        <v>52</v>
      </c>
      <c r="AK196" t="s">
        <v>64</v>
      </c>
      <c r="AM196" t="s">
        <v>62</v>
      </c>
      <c r="AN196" t="s">
        <v>52</v>
      </c>
      <c r="AP196">
        <f t="shared" si="3"/>
        <v>0</v>
      </c>
      <c r="AQ196">
        <v>0</v>
      </c>
      <c r="AR196">
        <v>240000</v>
      </c>
      <c r="AS196">
        <v>25000</v>
      </c>
      <c r="AT196">
        <v>20000</v>
      </c>
      <c r="AU196">
        <v>0</v>
      </c>
      <c r="AV196">
        <v>0</v>
      </c>
      <c r="AW196">
        <v>0</v>
      </c>
      <c r="AX196">
        <v>285000</v>
      </c>
    </row>
    <row r="197" spans="1:50" x14ac:dyDescent="0.35">
      <c r="A197" s="2" t="s">
        <v>364</v>
      </c>
      <c r="B197">
        <v>17</v>
      </c>
      <c r="C197">
        <v>1710</v>
      </c>
      <c r="D197">
        <v>1</v>
      </c>
      <c r="E197" t="s">
        <v>56</v>
      </c>
      <c r="F197">
        <v>34</v>
      </c>
      <c r="G197" t="s">
        <v>72</v>
      </c>
      <c r="I197" t="s">
        <v>73</v>
      </c>
      <c r="J197" t="s">
        <v>53</v>
      </c>
      <c r="K197" t="s">
        <v>53</v>
      </c>
      <c r="L197" t="s">
        <v>52</v>
      </c>
      <c r="M197">
        <v>1</v>
      </c>
      <c r="N197" t="s">
        <v>65</v>
      </c>
      <c r="O197">
        <v>4</v>
      </c>
      <c r="P197" s="6">
        <v>3</v>
      </c>
      <c r="Q197" t="s">
        <v>56</v>
      </c>
      <c r="R197">
        <v>11</v>
      </c>
      <c r="S197" s="5">
        <v>1</v>
      </c>
      <c r="T197" t="s">
        <v>58</v>
      </c>
      <c r="U197" t="s">
        <v>53</v>
      </c>
      <c r="W197" t="s">
        <v>52</v>
      </c>
      <c r="X197">
        <v>1</v>
      </c>
      <c r="AB197" t="s">
        <v>72</v>
      </c>
      <c r="AD197" t="s">
        <v>73</v>
      </c>
      <c r="AE197" t="s">
        <v>52</v>
      </c>
      <c r="AF197" t="s">
        <v>52</v>
      </c>
      <c r="AG197" t="s">
        <v>52</v>
      </c>
      <c r="AH197">
        <v>4</v>
      </c>
      <c r="AI197" t="s">
        <v>83</v>
      </c>
      <c r="AJ197" t="s">
        <v>52</v>
      </c>
      <c r="AK197" t="s">
        <v>84</v>
      </c>
      <c r="AM197" t="s">
        <v>62</v>
      </c>
      <c r="AN197" t="s">
        <v>52</v>
      </c>
      <c r="AP197">
        <f t="shared" si="3"/>
        <v>0</v>
      </c>
      <c r="AQ197">
        <v>0</v>
      </c>
      <c r="AR197">
        <v>240000</v>
      </c>
      <c r="AS197">
        <v>25000</v>
      </c>
      <c r="AT197">
        <v>20000</v>
      </c>
      <c r="AU197">
        <v>0</v>
      </c>
      <c r="AV197">
        <v>0</v>
      </c>
      <c r="AW197">
        <v>0</v>
      </c>
      <c r="AX197">
        <v>285000</v>
      </c>
    </row>
    <row r="198" spans="1:50" x14ac:dyDescent="0.35">
      <c r="A198" s="2" t="s">
        <v>365</v>
      </c>
      <c r="B198">
        <v>1</v>
      </c>
      <c r="C198">
        <v>102</v>
      </c>
      <c r="D198">
        <v>2</v>
      </c>
      <c r="E198" t="s">
        <v>50</v>
      </c>
      <c r="F198">
        <v>56</v>
      </c>
      <c r="G198" t="s">
        <v>72</v>
      </c>
      <c r="I198" t="s">
        <v>73</v>
      </c>
      <c r="J198" t="s">
        <v>52</v>
      </c>
      <c r="K198" t="s">
        <v>52</v>
      </c>
      <c r="L198" t="s">
        <v>52</v>
      </c>
      <c r="M198">
        <v>8</v>
      </c>
      <c r="N198" t="s">
        <v>86</v>
      </c>
      <c r="O198">
        <v>3</v>
      </c>
      <c r="P198" s="6">
        <v>5</v>
      </c>
      <c r="Q198" t="s">
        <v>56</v>
      </c>
      <c r="R198">
        <v>15</v>
      </c>
      <c r="S198" s="5">
        <v>1</v>
      </c>
      <c r="T198" t="s">
        <v>58</v>
      </c>
      <c r="U198" t="s">
        <v>52</v>
      </c>
      <c r="V198">
        <v>1</v>
      </c>
      <c r="W198" t="s">
        <v>52</v>
      </c>
      <c r="X198">
        <v>2</v>
      </c>
      <c r="Y198" t="s">
        <v>59</v>
      </c>
      <c r="AB198" t="s">
        <v>72</v>
      </c>
      <c r="AD198" t="s">
        <v>73</v>
      </c>
      <c r="AE198" t="s">
        <v>52</v>
      </c>
      <c r="AF198" t="s">
        <v>52</v>
      </c>
      <c r="AG198" t="s">
        <v>52</v>
      </c>
      <c r="AH198">
        <v>10</v>
      </c>
      <c r="AI198" t="s">
        <v>80</v>
      </c>
      <c r="AJ198" t="s">
        <v>52</v>
      </c>
      <c r="AK198" t="s">
        <v>81</v>
      </c>
      <c r="AM198" t="s">
        <v>62</v>
      </c>
      <c r="AN198" t="s">
        <v>52</v>
      </c>
      <c r="AP198">
        <f t="shared" si="3"/>
        <v>0</v>
      </c>
      <c r="AQ198">
        <v>0</v>
      </c>
      <c r="AR198">
        <v>162000</v>
      </c>
      <c r="AS198">
        <v>36000</v>
      </c>
      <c r="AT198">
        <v>38500</v>
      </c>
      <c r="AU198">
        <v>1170000</v>
      </c>
      <c r="AV198">
        <v>0</v>
      </c>
      <c r="AW198">
        <v>0</v>
      </c>
      <c r="AX198">
        <v>1406500</v>
      </c>
    </row>
    <row r="199" spans="1:50" x14ac:dyDescent="0.35">
      <c r="A199" s="2" t="s">
        <v>366</v>
      </c>
      <c r="B199">
        <v>6</v>
      </c>
      <c r="C199">
        <v>603</v>
      </c>
      <c r="D199">
        <v>1</v>
      </c>
      <c r="E199" t="s">
        <v>50</v>
      </c>
      <c r="F199">
        <v>56</v>
      </c>
      <c r="G199" t="s">
        <v>72</v>
      </c>
      <c r="I199" t="s">
        <v>73</v>
      </c>
      <c r="J199" t="s">
        <v>52</v>
      </c>
      <c r="K199" t="s">
        <v>52</v>
      </c>
      <c r="L199" t="s">
        <v>52</v>
      </c>
      <c r="M199">
        <v>8</v>
      </c>
      <c r="N199" t="s">
        <v>60</v>
      </c>
      <c r="O199">
        <v>3</v>
      </c>
      <c r="P199" s="6">
        <v>3</v>
      </c>
      <c r="Q199" t="s">
        <v>50</v>
      </c>
      <c r="R199">
        <v>15</v>
      </c>
      <c r="S199" s="5">
        <v>1</v>
      </c>
      <c r="T199" t="s">
        <v>58</v>
      </c>
      <c r="U199" t="s">
        <v>52</v>
      </c>
      <c r="V199">
        <v>1</v>
      </c>
      <c r="W199" t="s">
        <v>52</v>
      </c>
      <c r="X199">
        <v>2</v>
      </c>
      <c r="Y199" t="s">
        <v>59</v>
      </c>
      <c r="AB199" t="s">
        <v>72</v>
      </c>
      <c r="AD199" t="s">
        <v>52</v>
      </c>
      <c r="AE199" t="s">
        <v>52</v>
      </c>
      <c r="AF199" t="s">
        <v>52</v>
      </c>
      <c r="AG199" t="s">
        <v>52</v>
      </c>
      <c r="AH199">
        <v>9</v>
      </c>
      <c r="AI199" t="s">
        <v>107</v>
      </c>
      <c r="AJ199" t="s">
        <v>52</v>
      </c>
      <c r="AK199" t="s">
        <v>81</v>
      </c>
      <c r="AM199" t="s">
        <v>62</v>
      </c>
      <c r="AN199" t="s">
        <v>52</v>
      </c>
      <c r="AP199">
        <f t="shared" si="3"/>
        <v>0</v>
      </c>
      <c r="AQ199">
        <v>280000</v>
      </c>
      <c r="AR199">
        <v>1200000</v>
      </c>
      <c r="AS199">
        <v>60000</v>
      </c>
      <c r="AT199">
        <v>40000</v>
      </c>
      <c r="AU199">
        <v>0</v>
      </c>
      <c r="AV199">
        <v>540000</v>
      </c>
      <c r="AW199">
        <v>15000</v>
      </c>
      <c r="AX199">
        <v>2135000</v>
      </c>
    </row>
    <row r="200" spans="1:50" x14ac:dyDescent="0.35">
      <c r="A200" s="2" t="s">
        <v>366</v>
      </c>
      <c r="B200">
        <v>6</v>
      </c>
      <c r="C200">
        <v>603</v>
      </c>
      <c r="D200">
        <v>1</v>
      </c>
      <c r="E200" t="s">
        <v>50</v>
      </c>
      <c r="F200">
        <v>56</v>
      </c>
      <c r="G200" t="s">
        <v>72</v>
      </c>
      <c r="I200" t="s">
        <v>73</v>
      </c>
      <c r="J200" t="s">
        <v>52</v>
      </c>
      <c r="K200" t="s">
        <v>52</v>
      </c>
      <c r="L200" t="s">
        <v>52</v>
      </c>
      <c r="M200">
        <v>8</v>
      </c>
      <c r="N200" t="s">
        <v>60</v>
      </c>
      <c r="O200">
        <v>2</v>
      </c>
      <c r="P200" s="6">
        <v>4</v>
      </c>
      <c r="Q200" t="s">
        <v>56</v>
      </c>
      <c r="R200">
        <v>10</v>
      </c>
      <c r="S200" s="5">
        <v>1</v>
      </c>
      <c r="T200" t="s">
        <v>58</v>
      </c>
      <c r="U200" t="s">
        <v>52</v>
      </c>
      <c r="V200">
        <v>1</v>
      </c>
      <c r="W200" t="s">
        <v>52</v>
      </c>
      <c r="X200">
        <v>2</v>
      </c>
      <c r="AB200" t="s">
        <v>72</v>
      </c>
      <c r="AD200" t="s">
        <v>52</v>
      </c>
      <c r="AE200" t="s">
        <v>52</v>
      </c>
      <c r="AF200" t="s">
        <v>52</v>
      </c>
      <c r="AG200" t="s">
        <v>52</v>
      </c>
      <c r="AH200">
        <v>4</v>
      </c>
      <c r="AI200" t="s">
        <v>83</v>
      </c>
      <c r="AJ200" t="s">
        <v>52</v>
      </c>
      <c r="AK200" t="s">
        <v>84</v>
      </c>
      <c r="AM200" t="s">
        <v>62</v>
      </c>
      <c r="AN200" t="s">
        <v>52</v>
      </c>
      <c r="AP200">
        <f t="shared" si="3"/>
        <v>0</v>
      </c>
      <c r="AQ200">
        <v>3000000</v>
      </c>
      <c r="AR200">
        <v>430000</v>
      </c>
      <c r="AS200">
        <v>50000</v>
      </c>
      <c r="AT200">
        <v>15000</v>
      </c>
      <c r="AU200">
        <v>0</v>
      </c>
      <c r="AV200">
        <v>0</v>
      </c>
      <c r="AW200">
        <v>3000</v>
      </c>
      <c r="AX200">
        <v>3498000</v>
      </c>
    </row>
    <row r="201" spans="1:50" x14ac:dyDescent="0.35">
      <c r="A201" s="2" t="s">
        <v>367</v>
      </c>
      <c r="B201">
        <v>18</v>
      </c>
      <c r="C201">
        <v>1802</v>
      </c>
      <c r="D201">
        <v>2</v>
      </c>
      <c r="E201" t="s">
        <v>56</v>
      </c>
      <c r="F201">
        <v>34</v>
      </c>
      <c r="G201" t="s">
        <v>72</v>
      </c>
      <c r="I201" t="s">
        <v>73</v>
      </c>
      <c r="J201" t="s">
        <v>52</v>
      </c>
      <c r="K201" t="s">
        <v>52</v>
      </c>
      <c r="L201" t="s">
        <v>52</v>
      </c>
      <c r="M201">
        <v>13</v>
      </c>
      <c r="N201" t="s">
        <v>76</v>
      </c>
      <c r="O201">
        <v>2</v>
      </c>
      <c r="P201" s="6">
        <v>3</v>
      </c>
      <c r="Q201" t="s">
        <v>50</v>
      </c>
      <c r="R201">
        <v>11</v>
      </c>
      <c r="S201" s="5">
        <v>1</v>
      </c>
      <c r="T201" t="s">
        <v>58</v>
      </c>
      <c r="U201" t="s">
        <v>52</v>
      </c>
      <c r="V201">
        <v>2</v>
      </c>
      <c r="W201" t="s">
        <v>52</v>
      </c>
      <c r="X201">
        <v>1</v>
      </c>
      <c r="AB201" t="s">
        <v>72</v>
      </c>
      <c r="AD201" t="s">
        <v>73</v>
      </c>
      <c r="AE201" t="s">
        <v>52</v>
      </c>
      <c r="AF201" t="s">
        <v>52</v>
      </c>
      <c r="AG201" t="s">
        <v>52</v>
      </c>
      <c r="AH201">
        <v>4</v>
      </c>
      <c r="AI201" t="s">
        <v>63</v>
      </c>
      <c r="AJ201" t="s">
        <v>52</v>
      </c>
      <c r="AK201" t="s">
        <v>64</v>
      </c>
      <c r="AM201" t="s">
        <v>62</v>
      </c>
      <c r="AN201" t="s">
        <v>53</v>
      </c>
      <c r="AP201">
        <f t="shared" si="3"/>
        <v>0</v>
      </c>
      <c r="AQ201">
        <v>0</v>
      </c>
      <c r="AR201">
        <v>0</v>
      </c>
      <c r="AS201">
        <v>23000</v>
      </c>
      <c r="AT201">
        <v>40000</v>
      </c>
      <c r="AU201">
        <v>0</v>
      </c>
      <c r="AV201">
        <v>0</v>
      </c>
      <c r="AW201">
        <v>0</v>
      </c>
      <c r="AX201">
        <v>63000</v>
      </c>
    </row>
    <row r="202" spans="1:50" x14ac:dyDescent="0.35">
      <c r="A202" s="2" t="s">
        <v>367</v>
      </c>
      <c r="B202">
        <v>18</v>
      </c>
      <c r="C202">
        <v>1802</v>
      </c>
      <c r="D202">
        <v>2</v>
      </c>
      <c r="E202" t="s">
        <v>56</v>
      </c>
      <c r="F202">
        <v>34</v>
      </c>
      <c r="G202" t="s">
        <v>72</v>
      </c>
      <c r="I202" t="s">
        <v>73</v>
      </c>
      <c r="J202" t="s">
        <v>52</v>
      </c>
      <c r="K202" t="s">
        <v>52</v>
      </c>
      <c r="L202" t="s">
        <v>52</v>
      </c>
      <c r="M202">
        <v>13</v>
      </c>
      <c r="N202" t="s">
        <v>76</v>
      </c>
      <c r="O202">
        <v>2</v>
      </c>
      <c r="P202" s="6">
        <v>4</v>
      </c>
      <c r="Q202" t="s">
        <v>50</v>
      </c>
      <c r="R202">
        <v>9</v>
      </c>
      <c r="S202" s="5">
        <v>1</v>
      </c>
      <c r="T202" t="s">
        <v>58</v>
      </c>
      <c r="U202" t="s">
        <v>52</v>
      </c>
      <c r="V202">
        <v>2</v>
      </c>
      <c r="W202" t="s">
        <v>52</v>
      </c>
      <c r="X202">
        <v>1</v>
      </c>
      <c r="AB202" t="s">
        <v>72</v>
      </c>
      <c r="AD202" t="s">
        <v>73</v>
      </c>
      <c r="AE202" t="s">
        <v>52</v>
      </c>
      <c r="AF202" t="s">
        <v>52</v>
      </c>
      <c r="AG202" t="s">
        <v>52</v>
      </c>
      <c r="AH202">
        <v>4</v>
      </c>
      <c r="AI202" t="s">
        <v>63</v>
      </c>
      <c r="AJ202" t="s">
        <v>52</v>
      </c>
      <c r="AK202" t="s">
        <v>64</v>
      </c>
      <c r="AM202" t="s">
        <v>62</v>
      </c>
      <c r="AN202" t="s">
        <v>53</v>
      </c>
      <c r="AP202">
        <f t="shared" si="3"/>
        <v>0</v>
      </c>
      <c r="AQ202">
        <v>0</v>
      </c>
      <c r="AR202">
        <v>0</v>
      </c>
      <c r="AS202">
        <v>23000</v>
      </c>
      <c r="AT202">
        <v>25000</v>
      </c>
      <c r="AU202">
        <v>0</v>
      </c>
      <c r="AV202">
        <v>0</v>
      </c>
      <c r="AW202">
        <v>0</v>
      </c>
      <c r="AX202">
        <v>48000</v>
      </c>
    </row>
    <row r="203" spans="1:50" x14ac:dyDescent="0.35">
      <c r="A203" s="2" t="s">
        <v>367</v>
      </c>
      <c r="B203">
        <v>18</v>
      </c>
      <c r="C203">
        <v>1802</v>
      </c>
      <c r="D203">
        <v>2</v>
      </c>
      <c r="E203" t="s">
        <v>56</v>
      </c>
      <c r="F203">
        <v>34</v>
      </c>
      <c r="G203" t="s">
        <v>72</v>
      </c>
      <c r="I203" t="s">
        <v>73</v>
      </c>
      <c r="J203" t="s">
        <v>52</v>
      </c>
      <c r="K203" t="s">
        <v>52</v>
      </c>
      <c r="L203" t="s">
        <v>52</v>
      </c>
      <c r="M203">
        <v>13</v>
      </c>
      <c r="N203" t="s">
        <v>76</v>
      </c>
      <c r="O203">
        <v>5</v>
      </c>
      <c r="P203" s="6">
        <v>5</v>
      </c>
      <c r="Q203" t="s">
        <v>56</v>
      </c>
      <c r="R203">
        <v>7</v>
      </c>
      <c r="S203" s="5">
        <v>1</v>
      </c>
      <c r="T203" t="s">
        <v>58</v>
      </c>
      <c r="U203" t="s">
        <v>52</v>
      </c>
      <c r="V203">
        <v>2</v>
      </c>
      <c r="W203" t="s">
        <v>52</v>
      </c>
      <c r="X203">
        <v>1</v>
      </c>
      <c r="AB203" t="s">
        <v>72</v>
      </c>
      <c r="AD203" t="s">
        <v>73</v>
      </c>
      <c r="AE203" t="s">
        <v>52</v>
      </c>
      <c r="AF203" t="s">
        <v>52</v>
      </c>
      <c r="AG203" t="s">
        <v>52</v>
      </c>
      <c r="AH203">
        <v>2</v>
      </c>
      <c r="AI203" t="s">
        <v>65</v>
      </c>
      <c r="AJ203" t="s">
        <v>52</v>
      </c>
      <c r="AK203" t="s">
        <v>66</v>
      </c>
      <c r="AM203" t="s">
        <v>62</v>
      </c>
      <c r="AN203" t="s">
        <v>53</v>
      </c>
      <c r="AP203">
        <f t="shared" si="3"/>
        <v>0</v>
      </c>
      <c r="AQ203">
        <v>0</v>
      </c>
      <c r="AR203">
        <v>0</v>
      </c>
      <c r="AS203">
        <v>12000</v>
      </c>
      <c r="AT203">
        <v>18000</v>
      </c>
      <c r="AU203">
        <v>0</v>
      </c>
      <c r="AV203">
        <v>0</v>
      </c>
      <c r="AW203">
        <v>0</v>
      </c>
      <c r="AX203">
        <v>30000</v>
      </c>
    </row>
    <row r="204" spans="1:50" x14ac:dyDescent="0.35">
      <c r="A204" s="2" t="s">
        <v>376</v>
      </c>
      <c r="B204">
        <v>20</v>
      </c>
      <c r="C204">
        <v>2004</v>
      </c>
      <c r="D204">
        <v>2</v>
      </c>
      <c r="E204" t="s">
        <v>50</v>
      </c>
      <c r="F204">
        <v>46</v>
      </c>
      <c r="G204" t="s">
        <v>72</v>
      </c>
      <c r="I204" t="s">
        <v>73</v>
      </c>
      <c r="J204" t="s">
        <v>52</v>
      </c>
      <c r="K204" t="s">
        <v>52</v>
      </c>
      <c r="L204" t="s">
        <v>52</v>
      </c>
      <c r="M204">
        <v>7</v>
      </c>
      <c r="N204" t="s">
        <v>86</v>
      </c>
      <c r="P204" s="6">
        <v>5</v>
      </c>
      <c r="Q204" t="s">
        <v>50</v>
      </c>
      <c r="R204">
        <v>12</v>
      </c>
      <c r="S204" s="5">
        <v>1</v>
      </c>
      <c r="T204" t="s">
        <v>58</v>
      </c>
      <c r="U204" t="s">
        <v>52</v>
      </c>
      <c r="V204">
        <v>1</v>
      </c>
      <c r="W204" t="s">
        <v>52</v>
      </c>
      <c r="X204">
        <v>2</v>
      </c>
      <c r="AB204" t="s">
        <v>72</v>
      </c>
      <c r="AD204" t="s">
        <v>73</v>
      </c>
      <c r="AE204" t="s">
        <v>52</v>
      </c>
      <c r="AF204" t="s">
        <v>52</v>
      </c>
      <c r="AG204" t="s">
        <v>52</v>
      </c>
      <c r="AH204">
        <v>7</v>
      </c>
      <c r="AI204" t="s">
        <v>79</v>
      </c>
      <c r="AJ204" t="s">
        <v>52</v>
      </c>
      <c r="AK204" t="s">
        <v>90</v>
      </c>
      <c r="AM204" t="s">
        <v>62</v>
      </c>
      <c r="AN204" t="s">
        <v>53</v>
      </c>
      <c r="AP204">
        <f t="shared" si="3"/>
        <v>0</v>
      </c>
      <c r="AQ204">
        <v>0</v>
      </c>
      <c r="AR204">
        <v>12000</v>
      </c>
      <c r="AS204">
        <v>6000</v>
      </c>
      <c r="AT204">
        <v>2500</v>
      </c>
      <c r="AU204">
        <v>0</v>
      </c>
      <c r="AV204">
        <v>0</v>
      </c>
      <c r="AW204">
        <v>0</v>
      </c>
      <c r="AX204">
        <v>20500</v>
      </c>
    </row>
    <row r="205" spans="1:50" x14ac:dyDescent="0.35">
      <c r="A205" s="2" t="s">
        <v>378</v>
      </c>
      <c r="B205">
        <v>2</v>
      </c>
      <c r="C205">
        <v>211</v>
      </c>
      <c r="D205">
        <v>2</v>
      </c>
      <c r="E205" t="s">
        <v>56</v>
      </c>
      <c r="F205">
        <v>52</v>
      </c>
      <c r="G205" t="s">
        <v>72</v>
      </c>
      <c r="I205" t="s">
        <v>73</v>
      </c>
      <c r="J205" t="s">
        <v>53</v>
      </c>
      <c r="K205" t="s">
        <v>53</v>
      </c>
      <c r="L205" t="s">
        <v>53</v>
      </c>
      <c r="M205">
        <v>0</v>
      </c>
      <c r="P205" s="6">
        <v>2</v>
      </c>
      <c r="Q205" t="s">
        <v>50</v>
      </c>
      <c r="R205">
        <v>16</v>
      </c>
      <c r="S205" s="5">
        <v>1</v>
      </c>
      <c r="T205" t="s">
        <v>58</v>
      </c>
      <c r="U205" t="s">
        <v>53</v>
      </c>
      <c r="W205" t="s">
        <v>52</v>
      </c>
      <c r="X205">
        <v>1</v>
      </c>
      <c r="Y205" t="s">
        <v>59</v>
      </c>
      <c r="AB205" t="s">
        <v>72</v>
      </c>
      <c r="AD205" t="s">
        <v>73</v>
      </c>
      <c r="AE205" t="s">
        <v>52</v>
      </c>
      <c r="AF205" t="s">
        <v>52</v>
      </c>
      <c r="AG205" t="s">
        <v>52</v>
      </c>
      <c r="AH205">
        <v>6</v>
      </c>
      <c r="AI205" t="s">
        <v>79</v>
      </c>
      <c r="AJ205" t="s">
        <v>53</v>
      </c>
      <c r="AO205" t="s">
        <v>119</v>
      </c>
      <c r="AP205">
        <f t="shared" si="3"/>
        <v>0</v>
      </c>
    </row>
    <row r="206" spans="1:50" x14ac:dyDescent="0.35">
      <c r="A206" s="2" t="s">
        <v>380</v>
      </c>
      <c r="B206">
        <v>6</v>
      </c>
      <c r="C206">
        <v>605</v>
      </c>
      <c r="D206">
        <v>2</v>
      </c>
      <c r="E206" t="s">
        <v>50</v>
      </c>
      <c r="F206">
        <v>33</v>
      </c>
      <c r="G206" t="s">
        <v>72</v>
      </c>
      <c r="I206" t="s">
        <v>73</v>
      </c>
      <c r="J206" t="s">
        <v>52</v>
      </c>
      <c r="K206" t="s">
        <v>52</v>
      </c>
      <c r="L206" t="s">
        <v>52</v>
      </c>
      <c r="M206">
        <v>6</v>
      </c>
      <c r="N206" t="s">
        <v>79</v>
      </c>
      <c r="P206" s="6">
        <v>3</v>
      </c>
      <c r="Q206" t="s">
        <v>50</v>
      </c>
      <c r="R206">
        <v>7</v>
      </c>
      <c r="S206" s="5">
        <v>1</v>
      </c>
      <c r="T206" t="s">
        <v>58</v>
      </c>
      <c r="U206" t="s">
        <v>52</v>
      </c>
      <c r="V206">
        <v>1</v>
      </c>
      <c r="W206" t="s">
        <v>52</v>
      </c>
      <c r="X206">
        <v>2</v>
      </c>
      <c r="AB206" t="s">
        <v>72</v>
      </c>
      <c r="AD206" t="s">
        <v>73</v>
      </c>
      <c r="AE206" t="s">
        <v>52</v>
      </c>
      <c r="AF206" t="s">
        <v>52</v>
      </c>
      <c r="AG206" t="s">
        <v>52</v>
      </c>
      <c r="AH206">
        <v>1</v>
      </c>
      <c r="AI206" t="s">
        <v>65</v>
      </c>
      <c r="AJ206" t="s">
        <v>52</v>
      </c>
      <c r="AK206" t="s">
        <v>66</v>
      </c>
      <c r="AM206" t="s">
        <v>62</v>
      </c>
      <c r="AN206" t="s">
        <v>53</v>
      </c>
      <c r="AP206">
        <f t="shared" si="3"/>
        <v>0</v>
      </c>
      <c r="AQ206">
        <v>0</v>
      </c>
      <c r="AR206">
        <v>0</v>
      </c>
      <c r="AS206">
        <v>12000</v>
      </c>
      <c r="AT206">
        <v>25000</v>
      </c>
      <c r="AU206">
        <v>0</v>
      </c>
      <c r="AV206">
        <v>0</v>
      </c>
      <c r="AW206">
        <v>2500</v>
      </c>
      <c r="AX206">
        <v>39500</v>
      </c>
    </row>
    <row r="207" spans="1:50" x14ac:dyDescent="0.35">
      <c r="A207" s="2" t="s">
        <v>381</v>
      </c>
      <c r="B207">
        <v>9</v>
      </c>
      <c r="C207">
        <v>906</v>
      </c>
      <c r="D207">
        <v>2</v>
      </c>
      <c r="E207" t="s">
        <v>50</v>
      </c>
      <c r="F207">
        <v>33</v>
      </c>
      <c r="G207" t="s">
        <v>72</v>
      </c>
      <c r="I207" t="s">
        <v>73</v>
      </c>
      <c r="J207" t="s">
        <v>53</v>
      </c>
      <c r="K207" t="s">
        <v>53</v>
      </c>
      <c r="L207" t="s">
        <v>53</v>
      </c>
      <c r="M207">
        <v>0</v>
      </c>
      <c r="P207" s="6">
        <v>3</v>
      </c>
      <c r="Q207" t="s">
        <v>56</v>
      </c>
      <c r="R207">
        <v>12</v>
      </c>
      <c r="S207" s="5">
        <v>1</v>
      </c>
      <c r="T207" t="s">
        <v>58</v>
      </c>
      <c r="U207" t="s">
        <v>52</v>
      </c>
      <c r="V207">
        <v>1</v>
      </c>
      <c r="W207" t="s">
        <v>52</v>
      </c>
      <c r="X207">
        <v>2</v>
      </c>
      <c r="AB207" t="s">
        <v>72</v>
      </c>
      <c r="AD207" t="s">
        <v>73</v>
      </c>
      <c r="AE207" t="s">
        <v>52</v>
      </c>
      <c r="AF207" t="s">
        <v>52</v>
      </c>
      <c r="AG207" t="s">
        <v>52</v>
      </c>
      <c r="AH207">
        <v>6</v>
      </c>
      <c r="AI207" t="s">
        <v>78</v>
      </c>
      <c r="AJ207" t="s">
        <v>52</v>
      </c>
      <c r="AK207" t="s">
        <v>88</v>
      </c>
      <c r="AM207" t="s">
        <v>62</v>
      </c>
      <c r="AN207" t="s">
        <v>53</v>
      </c>
      <c r="AP207">
        <f t="shared" si="3"/>
        <v>0</v>
      </c>
      <c r="AQ207">
        <v>0</v>
      </c>
      <c r="AR207">
        <v>0</v>
      </c>
      <c r="AS207">
        <v>15000</v>
      </c>
      <c r="AT207">
        <v>25000</v>
      </c>
      <c r="AU207">
        <v>0</v>
      </c>
      <c r="AV207">
        <v>0</v>
      </c>
      <c r="AW207">
        <v>0</v>
      </c>
      <c r="AX207">
        <v>40000</v>
      </c>
    </row>
    <row r="208" spans="1:50" x14ac:dyDescent="0.35">
      <c r="A208" s="2" t="s">
        <v>381</v>
      </c>
      <c r="B208">
        <v>9</v>
      </c>
      <c r="C208">
        <v>906</v>
      </c>
      <c r="D208">
        <v>2</v>
      </c>
      <c r="E208" t="s">
        <v>50</v>
      </c>
      <c r="F208">
        <v>33</v>
      </c>
      <c r="G208" t="s">
        <v>72</v>
      </c>
      <c r="I208" t="s">
        <v>73</v>
      </c>
      <c r="J208" t="s">
        <v>53</v>
      </c>
      <c r="K208" t="s">
        <v>53</v>
      </c>
      <c r="L208" t="s">
        <v>53</v>
      </c>
      <c r="M208">
        <v>0</v>
      </c>
      <c r="P208" s="6">
        <v>4</v>
      </c>
      <c r="Q208" t="s">
        <v>56</v>
      </c>
      <c r="R208">
        <v>10</v>
      </c>
      <c r="S208" s="5">
        <v>1</v>
      </c>
      <c r="T208" t="s">
        <v>58</v>
      </c>
      <c r="U208" t="s">
        <v>52</v>
      </c>
      <c r="V208">
        <v>1</v>
      </c>
      <c r="W208" t="s">
        <v>52</v>
      </c>
      <c r="X208">
        <v>2</v>
      </c>
      <c r="AB208" t="s">
        <v>72</v>
      </c>
      <c r="AD208" t="s">
        <v>73</v>
      </c>
      <c r="AE208" t="s">
        <v>52</v>
      </c>
      <c r="AF208" t="s">
        <v>52</v>
      </c>
      <c r="AG208" t="s">
        <v>52</v>
      </c>
      <c r="AH208">
        <v>5</v>
      </c>
      <c r="AI208" t="s">
        <v>83</v>
      </c>
      <c r="AJ208" t="s">
        <v>52</v>
      </c>
      <c r="AK208" t="s">
        <v>84</v>
      </c>
      <c r="AM208" t="s">
        <v>62</v>
      </c>
      <c r="AN208" t="s">
        <v>53</v>
      </c>
      <c r="AP208">
        <f t="shared" si="3"/>
        <v>0</v>
      </c>
      <c r="AQ208">
        <v>0</v>
      </c>
      <c r="AR208">
        <v>0</v>
      </c>
      <c r="AS208">
        <v>12000</v>
      </c>
      <c r="AT208">
        <v>15000</v>
      </c>
      <c r="AU208">
        <v>0</v>
      </c>
      <c r="AV208">
        <v>0</v>
      </c>
      <c r="AW208">
        <v>0</v>
      </c>
      <c r="AX208">
        <v>27000</v>
      </c>
    </row>
    <row r="209" spans="1:50" x14ac:dyDescent="0.35">
      <c r="A209" s="2" t="s">
        <v>381</v>
      </c>
      <c r="B209">
        <v>9</v>
      </c>
      <c r="C209">
        <v>906</v>
      </c>
      <c r="D209">
        <v>2</v>
      </c>
      <c r="E209" t="s">
        <v>50</v>
      </c>
      <c r="F209">
        <v>33</v>
      </c>
      <c r="G209" t="s">
        <v>72</v>
      </c>
      <c r="I209" t="s">
        <v>73</v>
      </c>
      <c r="J209" t="s">
        <v>53</v>
      </c>
      <c r="K209" t="s">
        <v>53</v>
      </c>
      <c r="L209" t="s">
        <v>53</v>
      </c>
      <c r="M209">
        <v>0</v>
      </c>
      <c r="P209" s="6">
        <v>5</v>
      </c>
      <c r="Q209" t="s">
        <v>50</v>
      </c>
      <c r="R209">
        <v>8</v>
      </c>
      <c r="S209" s="5">
        <v>1</v>
      </c>
      <c r="T209" t="s">
        <v>58</v>
      </c>
      <c r="U209" t="s">
        <v>52</v>
      </c>
      <c r="V209">
        <v>1</v>
      </c>
      <c r="W209" t="s">
        <v>52</v>
      </c>
      <c r="X209">
        <v>2</v>
      </c>
      <c r="AB209" t="s">
        <v>72</v>
      </c>
      <c r="AD209" t="s">
        <v>73</v>
      </c>
      <c r="AE209" t="s">
        <v>53</v>
      </c>
      <c r="AF209" t="s">
        <v>53</v>
      </c>
      <c r="AG209" t="s">
        <v>52</v>
      </c>
      <c r="AH209">
        <v>1</v>
      </c>
      <c r="AI209" t="s">
        <v>68</v>
      </c>
      <c r="AJ209" t="s">
        <v>52</v>
      </c>
      <c r="AK209" t="s">
        <v>74</v>
      </c>
      <c r="AM209" t="s">
        <v>62</v>
      </c>
      <c r="AN209" t="s">
        <v>53</v>
      </c>
      <c r="AP209">
        <f t="shared" si="3"/>
        <v>0</v>
      </c>
      <c r="AQ209">
        <v>0</v>
      </c>
      <c r="AR209">
        <v>0</v>
      </c>
      <c r="AS209">
        <v>5000</v>
      </c>
      <c r="AT209">
        <v>6500</v>
      </c>
      <c r="AU209">
        <v>0</v>
      </c>
      <c r="AV209">
        <v>0</v>
      </c>
      <c r="AW209">
        <v>0</v>
      </c>
      <c r="AX209">
        <v>11500</v>
      </c>
    </row>
    <row r="210" spans="1:50" x14ac:dyDescent="0.35">
      <c r="A210" s="2" t="s">
        <v>385</v>
      </c>
      <c r="B210">
        <v>14</v>
      </c>
      <c r="C210">
        <v>1409</v>
      </c>
      <c r="D210">
        <v>2</v>
      </c>
      <c r="E210" t="s">
        <v>50</v>
      </c>
      <c r="F210">
        <v>38</v>
      </c>
      <c r="G210" t="s">
        <v>72</v>
      </c>
      <c r="I210" t="s">
        <v>73</v>
      </c>
      <c r="J210" t="s">
        <v>52</v>
      </c>
      <c r="K210" t="s">
        <v>53</v>
      </c>
      <c r="L210" t="s">
        <v>52</v>
      </c>
      <c r="M210">
        <v>3</v>
      </c>
      <c r="N210" t="s">
        <v>97</v>
      </c>
      <c r="P210" s="6">
        <v>4</v>
      </c>
      <c r="Q210" t="s">
        <v>50</v>
      </c>
      <c r="R210">
        <v>15</v>
      </c>
      <c r="S210" s="5">
        <v>1</v>
      </c>
      <c r="T210" t="s">
        <v>58</v>
      </c>
      <c r="U210" t="s">
        <v>52</v>
      </c>
      <c r="V210">
        <v>1</v>
      </c>
      <c r="W210" t="s">
        <v>52</v>
      </c>
      <c r="X210">
        <v>2</v>
      </c>
      <c r="Y210" t="s">
        <v>59</v>
      </c>
      <c r="AB210" t="s">
        <v>72</v>
      </c>
      <c r="AD210" t="s">
        <v>73</v>
      </c>
      <c r="AE210" t="s">
        <v>52</v>
      </c>
      <c r="AF210" t="s">
        <v>52</v>
      </c>
      <c r="AG210" t="s">
        <v>52</v>
      </c>
      <c r="AH210">
        <v>11</v>
      </c>
      <c r="AI210" t="s">
        <v>100</v>
      </c>
      <c r="AJ210" t="s">
        <v>52</v>
      </c>
      <c r="AK210" t="s">
        <v>81</v>
      </c>
      <c r="AM210" t="s">
        <v>62</v>
      </c>
      <c r="AN210" t="s">
        <v>52</v>
      </c>
      <c r="AP210">
        <f t="shared" si="3"/>
        <v>0</v>
      </c>
      <c r="AQ210">
        <v>0</v>
      </c>
      <c r="AR210">
        <v>180000</v>
      </c>
      <c r="AS210">
        <v>50000</v>
      </c>
      <c r="AT210">
        <v>100000</v>
      </c>
      <c r="AU210">
        <v>1000000</v>
      </c>
      <c r="AV210">
        <v>576000</v>
      </c>
      <c r="AW210">
        <v>0</v>
      </c>
      <c r="AX210">
        <v>1906000</v>
      </c>
    </row>
    <row r="211" spans="1:50" x14ac:dyDescent="0.35">
      <c r="A211" s="2" t="s">
        <v>385</v>
      </c>
      <c r="B211">
        <v>14</v>
      </c>
      <c r="C211">
        <v>1409</v>
      </c>
      <c r="D211">
        <v>2</v>
      </c>
      <c r="E211" t="s">
        <v>50</v>
      </c>
      <c r="F211">
        <v>38</v>
      </c>
      <c r="G211" t="s">
        <v>72</v>
      </c>
      <c r="I211" t="s">
        <v>73</v>
      </c>
      <c r="J211" t="s">
        <v>52</v>
      </c>
      <c r="K211" t="s">
        <v>53</v>
      </c>
      <c r="L211" t="s">
        <v>52</v>
      </c>
      <c r="M211">
        <v>3</v>
      </c>
      <c r="N211" t="s">
        <v>97</v>
      </c>
      <c r="P211" s="6">
        <v>5</v>
      </c>
      <c r="Q211" t="s">
        <v>56</v>
      </c>
      <c r="R211">
        <v>7</v>
      </c>
      <c r="S211" s="5">
        <v>1</v>
      </c>
      <c r="T211" t="s">
        <v>58</v>
      </c>
      <c r="U211" t="s">
        <v>52</v>
      </c>
      <c r="V211">
        <v>1</v>
      </c>
      <c r="W211" t="s">
        <v>52</v>
      </c>
      <c r="X211">
        <v>2</v>
      </c>
      <c r="AB211" t="s">
        <v>72</v>
      </c>
      <c r="AD211" t="s">
        <v>73</v>
      </c>
      <c r="AE211" t="s">
        <v>52</v>
      </c>
      <c r="AF211" t="s">
        <v>52</v>
      </c>
      <c r="AG211" t="s">
        <v>52</v>
      </c>
      <c r="AH211">
        <v>3</v>
      </c>
      <c r="AI211" t="s">
        <v>97</v>
      </c>
      <c r="AJ211" t="s">
        <v>52</v>
      </c>
      <c r="AK211" t="s">
        <v>98</v>
      </c>
      <c r="AM211" t="s">
        <v>62</v>
      </c>
      <c r="AN211" t="s">
        <v>53</v>
      </c>
      <c r="AP211">
        <f t="shared" si="3"/>
        <v>0</v>
      </c>
      <c r="AQ211">
        <v>0</v>
      </c>
      <c r="AR211">
        <v>0</v>
      </c>
      <c r="AS211">
        <v>40000</v>
      </c>
      <c r="AT211">
        <v>80000</v>
      </c>
      <c r="AU211">
        <v>200000</v>
      </c>
      <c r="AV211">
        <v>0</v>
      </c>
      <c r="AW211">
        <v>0</v>
      </c>
      <c r="AX211">
        <v>320000</v>
      </c>
    </row>
    <row r="212" spans="1:50" x14ac:dyDescent="0.35">
      <c r="A212" s="2" t="s">
        <v>387</v>
      </c>
      <c r="B212">
        <v>18</v>
      </c>
      <c r="C212">
        <v>1802</v>
      </c>
      <c r="D212">
        <v>2</v>
      </c>
      <c r="E212" t="s">
        <v>50</v>
      </c>
      <c r="F212">
        <v>35</v>
      </c>
      <c r="G212" t="s">
        <v>72</v>
      </c>
      <c r="I212" t="s">
        <v>73</v>
      </c>
      <c r="J212" t="s">
        <v>52</v>
      </c>
      <c r="K212" t="s">
        <v>52</v>
      </c>
      <c r="L212" t="s">
        <v>52</v>
      </c>
      <c r="M212">
        <v>13</v>
      </c>
      <c r="N212" t="s">
        <v>76</v>
      </c>
      <c r="P212" s="6">
        <v>3</v>
      </c>
      <c r="Q212" t="s">
        <v>50</v>
      </c>
      <c r="R212">
        <v>12</v>
      </c>
      <c r="S212" s="5">
        <v>1</v>
      </c>
      <c r="T212" t="s">
        <v>58</v>
      </c>
      <c r="U212" t="s">
        <v>52</v>
      </c>
      <c r="V212">
        <v>1</v>
      </c>
      <c r="W212" t="s">
        <v>52</v>
      </c>
      <c r="X212">
        <v>2</v>
      </c>
      <c r="AB212" t="s">
        <v>72</v>
      </c>
      <c r="AD212" t="s">
        <v>73</v>
      </c>
      <c r="AE212" t="s">
        <v>52</v>
      </c>
      <c r="AF212" t="s">
        <v>52</v>
      </c>
      <c r="AG212" t="s">
        <v>52</v>
      </c>
      <c r="AH212">
        <v>8</v>
      </c>
      <c r="AI212" t="s">
        <v>86</v>
      </c>
      <c r="AJ212" t="s">
        <v>52</v>
      </c>
      <c r="AK212" t="s">
        <v>87</v>
      </c>
      <c r="AM212" t="s">
        <v>62</v>
      </c>
      <c r="AN212" t="s">
        <v>52</v>
      </c>
      <c r="AP212">
        <f t="shared" si="3"/>
        <v>0</v>
      </c>
      <c r="AQ212">
        <v>0</v>
      </c>
      <c r="AR212">
        <v>0</v>
      </c>
      <c r="AS212">
        <v>32000</v>
      </c>
      <c r="AT212">
        <v>35000</v>
      </c>
      <c r="AU212">
        <v>0</v>
      </c>
      <c r="AV212">
        <v>0</v>
      </c>
      <c r="AW212">
        <v>0</v>
      </c>
      <c r="AX212">
        <v>67000</v>
      </c>
    </row>
    <row r="213" spans="1:50" x14ac:dyDescent="0.35">
      <c r="A213" s="2" t="s">
        <v>387</v>
      </c>
      <c r="B213">
        <v>18</v>
      </c>
      <c r="C213">
        <v>1802</v>
      </c>
      <c r="D213">
        <v>2</v>
      </c>
      <c r="E213" t="s">
        <v>50</v>
      </c>
      <c r="F213">
        <v>35</v>
      </c>
      <c r="G213" t="s">
        <v>72</v>
      </c>
      <c r="I213" t="s">
        <v>73</v>
      </c>
      <c r="J213" t="s">
        <v>52</v>
      </c>
      <c r="K213" t="s">
        <v>52</v>
      </c>
      <c r="L213" t="s">
        <v>52</v>
      </c>
      <c r="M213">
        <v>13</v>
      </c>
      <c r="N213" t="s">
        <v>76</v>
      </c>
      <c r="P213" s="6">
        <v>4</v>
      </c>
      <c r="Q213" t="s">
        <v>56</v>
      </c>
      <c r="R213">
        <v>9</v>
      </c>
      <c r="S213" s="5">
        <v>1</v>
      </c>
      <c r="T213" t="s">
        <v>58</v>
      </c>
      <c r="U213" t="s">
        <v>52</v>
      </c>
      <c r="V213">
        <v>1</v>
      </c>
      <c r="W213" t="s">
        <v>52</v>
      </c>
      <c r="X213">
        <v>2</v>
      </c>
      <c r="AB213" t="s">
        <v>72</v>
      </c>
      <c r="AD213" t="s">
        <v>73</v>
      </c>
      <c r="AE213" t="s">
        <v>52</v>
      </c>
      <c r="AF213" t="s">
        <v>52</v>
      </c>
      <c r="AG213" t="s">
        <v>52</v>
      </c>
      <c r="AH213">
        <v>4</v>
      </c>
      <c r="AI213" t="s">
        <v>63</v>
      </c>
      <c r="AJ213" t="s">
        <v>52</v>
      </c>
      <c r="AK213" t="s">
        <v>64</v>
      </c>
      <c r="AM213" t="s">
        <v>62</v>
      </c>
      <c r="AN213" t="s">
        <v>53</v>
      </c>
      <c r="AP213">
        <f t="shared" si="3"/>
        <v>0</v>
      </c>
      <c r="AQ213">
        <v>0</v>
      </c>
      <c r="AR213">
        <v>0</v>
      </c>
      <c r="AS213">
        <v>13000</v>
      </c>
      <c r="AT213">
        <v>43000</v>
      </c>
      <c r="AU213">
        <v>0</v>
      </c>
      <c r="AV213">
        <v>0</v>
      </c>
      <c r="AW213">
        <v>0</v>
      </c>
      <c r="AX213">
        <v>56000</v>
      </c>
    </row>
    <row r="214" spans="1:50" x14ac:dyDescent="0.35">
      <c r="A214" s="2" t="s">
        <v>388</v>
      </c>
      <c r="B214">
        <v>6</v>
      </c>
      <c r="C214">
        <v>603</v>
      </c>
      <c r="D214">
        <v>1</v>
      </c>
      <c r="E214" t="s">
        <v>50</v>
      </c>
      <c r="F214">
        <v>37</v>
      </c>
      <c r="G214" t="s">
        <v>72</v>
      </c>
      <c r="I214" t="s">
        <v>73</v>
      </c>
      <c r="J214" t="s">
        <v>52</v>
      </c>
      <c r="K214" t="s">
        <v>52</v>
      </c>
      <c r="L214" t="s">
        <v>52</v>
      </c>
      <c r="M214">
        <v>4</v>
      </c>
      <c r="N214" t="s">
        <v>83</v>
      </c>
      <c r="P214" s="6">
        <v>3</v>
      </c>
      <c r="Q214" t="s">
        <v>56</v>
      </c>
      <c r="R214">
        <v>14</v>
      </c>
      <c r="S214" s="5">
        <v>1</v>
      </c>
      <c r="T214" t="s">
        <v>58</v>
      </c>
      <c r="U214" t="s">
        <v>52</v>
      </c>
      <c r="V214">
        <v>1</v>
      </c>
      <c r="W214" t="s">
        <v>52</v>
      </c>
      <c r="X214">
        <v>2</v>
      </c>
      <c r="Y214" t="s">
        <v>59</v>
      </c>
      <c r="AB214" t="s">
        <v>72</v>
      </c>
      <c r="AD214" t="s">
        <v>73</v>
      </c>
      <c r="AE214" t="s">
        <v>52</v>
      </c>
      <c r="AF214" t="s">
        <v>52</v>
      </c>
      <c r="AG214" t="s">
        <v>52</v>
      </c>
      <c r="AH214">
        <v>7</v>
      </c>
      <c r="AI214" t="s">
        <v>86</v>
      </c>
      <c r="AJ214" t="s">
        <v>52</v>
      </c>
      <c r="AK214" t="s">
        <v>90</v>
      </c>
      <c r="AM214" t="s">
        <v>62</v>
      </c>
      <c r="AN214" t="s">
        <v>52</v>
      </c>
      <c r="AP214">
        <f t="shared" si="3"/>
        <v>0</v>
      </c>
      <c r="AQ214">
        <v>0</v>
      </c>
      <c r="AR214">
        <v>240000</v>
      </c>
      <c r="AS214">
        <v>25000</v>
      </c>
      <c r="AT214">
        <v>45000</v>
      </c>
      <c r="AU214">
        <v>1200000</v>
      </c>
      <c r="AV214">
        <v>0</v>
      </c>
      <c r="AW214">
        <v>5000</v>
      </c>
      <c r="AX214">
        <v>1515000</v>
      </c>
    </row>
    <row r="215" spans="1:50" x14ac:dyDescent="0.35">
      <c r="A215" s="2" t="s">
        <v>388</v>
      </c>
      <c r="B215">
        <v>6</v>
      </c>
      <c r="C215">
        <v>603</v>
      </c>
      <c r="D215">
        <v>1</v>
      </c>
      <c r="E215" t="s">
        <v>50</v>
      </c>
      <c r="F215">
        <v>37</v>
      </c>
      <c r="G215" t="s">
        <v>72</v>
      </c>
      <c r="I215" t="s">
        <v>73</v>
      </c>
      <c r="J215" t="s">
        <v>52</v>
      </c>
      <c r="K215" t="s">
        <v>52</v>
      </c>
      <c r="L215" t="s">
        <v>52</v>
      </c>
      <c r="M215">
        <v>4</v>
      </c>
      <c r="N215" t="s">
        <v>83</v>
      </c>
      <c r="P215" s="6">
        <v>4</v>
      </c>
      <c r="Q215" t="s">
        <v>56</v>
      </c>
      <c r="R215">
        <v>10</v>
      </c>
      <c r="S215" s="5">
        <v>1</v>
      </c>
      <c r="T215" t="s">
        <v>58</v>
      </c>
      <c r="U215" t="s">
        <v>52</v>
      </c>
      <c r="V215">
        <v>1</v>
      </c>
      <c r="W215" t="s">
        <v>52</v>
      </c>
      <c r="X215">
        <v>2</v>
      </c>
      <c r="AB215" t="s">
        <v>72</v>
      </c>
      <c r="AD215" t="s">
        <v>73</v>
      </c>
      <c r="AE215" t="s">
        <v>52</v>
      </c>
      <c r="AF215" t="s">
        <v>52</v>
      </c>
      <c r="AG215" t="s">
        <v>52</v>
      </c>
      <c r="AH215">
        <v>4</v>
      </c>
      <c r="AI215" t="s">
        <v>83</v>
      </c>
      <c r="AJ215" t="s">
        <v>52</v>
      </c>
      <c r="AK215" t="s">
        <v>64</v>
      </c>
      <c r="AM215" t="s">
        <v>62</v>
      </c>
      <c r="AN215" t="s">
        <v>53</v>
      </c>
      <c r="AP215">
        <f t="shared" si="3"/>
        <v>0</v>
      </c>
      <c r="AQ215">
        <v>0</v>
      </c>
      <c r="AR215">
        <v>0</v>
      </c>
      <c r="AS215">
        <v>25000</v>
      </c>
      <c r="AT215">
        <v>45000</v>
      </c>
      <c r="AU215">
        <v>480000</v>
      </c>
      <c r="AV215">
        <v>0</v>
      </c>
      <c r="AW215">
        <v>5000</v>
      </c>
      <c r="AX215">
        <v>555000</v>
      </c>
    </row>
    <row r="216" spans="1:50" x14ac:dyDescent="0.35">
      <c r="A216" s="2" t="s">
        <v>388</v>
      </c>
      <c r="B216">
        <v>6</v>
      </c>
      <c r="C216">
        <v>603</v>
      </c>
      <c r="D216">
        <v>1</v>
      </c>
      <c r="E216" t="s">
        <v>50</v>
      </c>
      <c r="F216">
        <v>37</v>
      </c>
      <c r="G216" t="s">
        <v>72</v>
      </c>
      <c r="I216" t="s">
        <v>73</v>
      </c>
      <c r="J216" t="s">
        <v>52</v>
      </c>
      <c r="K216" t="s">
        <v>52</v>
      </c>
      <c r="L216" t="s">
        <v>52</v>
      </c>
      <c r="M216">
        <v>4</v>
      </c>
      <c r="N216" t="s">
        <v>83</v>
      </c>
      <c r="P216" s="6">
        <v>5</v>
      </c>
      <c r="Q216" t="s">
        <v>56</v>
      </c>
      <c r="R216">
        <v>7</v>
      </c>
      <c r="S216" s="5">
        <v>1</v>
      </c>
      <c r="T216" t="s">
        <v>58</v>
      </c>
      <c r="U216" t="s">
        <v>52</v>
      </c>
      <c r="V216">
        <v>1</v>
      </c>
      <c r="W216" t="s">
        <v>52</v>
      </c>
      <c r="X216">
        <v>2</v>
      </c>
      <c r="AB216" t="s">
        <v>72</v>
      </c>
      <c r="AD216" t="s">
        <v>73</v>
      </c>
      <c r="AE216" t="s">
        <v>53</v>
      </c>
      <c r="AF216" t="s">
        <v>53</v>
      </c>
      <c r="AG216" t="s">
        <v>53</v>
      </c>
      <c r="AJ216" t="s">
        <v>53</v>
      </c>
      <c r="AO216" t="s">
        <v>70</v>
      </c>
      <c r="AP216">
        <f t="shared" si="3"/>
        <v>0</v>
      </c>
    </row>
    <row r="217" spans="1:50" x14ac:dyDescent="0.35">
      <c r="A217" s="2" t="s">
        <v>390</v>
      </c>
      <c r="B217">
        <v>15</v>
      </c>
      <c r="C217">
        <v>1501</v>
      </c>
      <c r="D217">
        <v>2</v>
      </c>
      <c r="E217" t="s">
        <v>50</v>
      </c>
      <c r="F217">
        <v>38</v>
      </c>
      <c r="G217" t="s">
        <v>72</v>
      </c>
      <c r="I217" t="s">
        <v>73</v>
      </c>
      <c r="J217" t="s">
        <v>53</v>
      </c>
      <c r="K217" t="s">
        <v>53</v>
      </c>
      <c r="L217" t="s">
        <v>53</v>
      </c>
      <c r="M217">
        <v>0</v>
      </c>
      <c r="P217" s="6">
        <v>3</v>
      </c>
      <c r="Q217" t="s">
        <v>50</v>
      </c>
      <c r="R217">
        <v>13</v>
      </c>
      <c r="S217" s="5">
        <v>1</v>
      </c>
      <c r="T217" t="s">
        <v>58</v>
      </c>
      <c r="U217" t="s">
        <v>52</v>
      </c>
      <c r="V217">
        <v>1</v>
      </c>
      <c r="W217" t="s">
        <v>52</v>
      </c>
      <c r="X217">
        <v>2</v>
      </c>
      <c r="AB217" t="s">
        <v>72</v>
      </c>
      <c r="AD217" t="s">
        <v>73</v>
      </c>
      <c r="AE217" t="s">
        <v>52</v>
      </c>
      <c r="AF217" t="s">
        <v>52</v>
      </c>
      <c r="AG217" t="s">
        <v>52</v>
      </c>
      <c r="AH217">
        <v>4</v>
      </c>
      <c r="AI217" t="s">
        <v>83</v>
      </c>
      <c r="AJ217" t="s">
        <v>52</v>
      </c>
      <c r="AK217" t="s">
        <v>64</v>
      </c>
      <c r="AM217" t="s">
        <v>62</v>
      </c>
      <c r="AN217" t="s">
        <v>53</v>
      </c>
      <c r="AP217">
        <f t="shared" si="3"/>
        <v>0</v>
      </c>
      <c r="AQ217">
        <v>0</v>
      </c>
      <c r="AR217">
        <v>0</v>
      </c>
      <c r="AS217">
        <v>26000</v>
      </c>
      <c r="AT217">
        <v>45000</v>
      </c>
      <c r="AU217">
        <v>0</v>
      </c>
      <c r="AV217">
        <v>0</v>
      </c>
      <c r="AW217">
        <v>0</v>
      </c>
      <c r="AX217">
        <v>71000</v>
      </c>
    </row>
    <row r="218" spans="1:50" x14ac:dyDescent="0.35">
      <c r="A218" s="2" t="s">
        <v>390</v>
      </c>
      <c r="B218">
        <v>15</v>
      </c>
      <c r="C218">
        <v>1501</v>
      </c>
      <c r="D218">
        <v>2</v>
      </c>
      <c r="E218" t="s">
        <v>50</v>
      </c>
      <c r="F218">
        <v>38</v>
      </c>
      <c r="G218" t="s">
        <v>72</v>
      </c>
      <c r="I218" t="s">
        <v>73</v>
      </c>
      <c r="J218" t="s">
        <v>53</v>
      </c>
      <c r="K218" t="s">
        <v>53</v>
      </c>
      <c r="L218" t="s">
        <v>53</v>
      </c>
      <c r="M218">
        <v>0</v>
      </c>
      <c r="P218" s="6">
        <v>4</v>
      </c>
      <c r="Q218" t="s">
        <v>56</v>
      </c>
      <c r="R218">
        <v>11</v>
      </c>
      <c r="S218" s="5">
        <v>1</v>
      </c>
      <c r="T218" t="s">
        <v>58</v>
      </c>
      <c r="U218" t="s">
        <v>52</v>
      </c>
      <c r="V218">
        <v>1</v>
      </c>
      <c r="W218" t="s">
        <v>52</v>
      </c>
      <c r="X218">
        <v>2</v>
      </c>
      <c r="AB218" t="s">
        <v>72</v>
      </c>
      <c r="AD218" t="s">
        <v>73</v>
      </c>
      <c r="AE218" t="s">
        <v>52</v>
      </c>
      <c r="AF218" t="s">
        <v>52</v>
      </c>
      <c r="AG218" t="s">
        <v>52</v>
      </c>
      <c r="AH218">
        <v>3</v>
      </c>
      <c r="AI218" t="s">
        <v>63</v>
      </c>
      <c r="AJ218" t="s">
        <v>52</v>
      </c>
      <c r="AK218" t="s">
        <v>98</v>
      </c>
      <c r="AM218" t="s">
        <v>62</v>
      </c>
      <c r="AN218" t="s">
        <v>53</v>
      </c>
      <c r="AP218">
        <f t="shared" si="3"/>
        <v>0</v>
      </c>
      <c r="AQ218">
        <v>0</v>
      </c>
      <c r="AR218">
        <v>0</v>
      </c>
      <c r="AS218">
        <v>23000</v>
      </c>
      <c r="AT218">
        <v>12000</v>
      </c>
      <c r="AU218">
        <v>0</v>
      </c>
      <c r="AV218">
        <v>0</v>
      </c>
      <c r="AW218">
        <v>0</v>
      </c>
      <c r="AX218">
        <v>35000</v>
      </c>
    </row>
    <row r="219" spans="1:50" x14ac:dyDescent="0.35">
      <c r="A219" s="2" t="s">
        <v>390</v>
      </c>
      <c r="B219">
        <v>15</v>
      </c>
      <c r="C219">
        <v>1501</v>
      </c>
      <c r="D219">
        <v>2</v>
      </c>
      <c r="E219" t="s">
        <v>50</v>
      </c>
      <c r="F219">
        <v>38</v>
      </c>
      <c r="G219" t="s">
        <v>72</v>
      </c>
      <c r="I219" t="s">
        <v>73</v>
      </c>
      <c r="J219" t="s">
        <v>53</v>
      </c>
      <c r="K219" t="s">
        <v>53</v>
      </c>
      <c r="L219" t="s">
        <v>53</v>
      </c>
      <c r="M219">
        <v>0</v>
      </c>
      <c r="P219" s="6">
        <v>5</v>
      </c>
      <c r="Q219" t="s">
        <v>56</v>
      </c>
      <c r="R219">
        <v>6</v>
      </c>
      <c r="S219" s="5">
        <v>1</v>
      </c>
      <c r="T219" t="s">
        <v>58</v>
      </c>
      <c r="U219" t="s">
        <v>52</v>
      </c>
      <c r="V219">
        <v>1</v>
      </c>
      <c r="W219" t="s">
        <v>52</v>
      </c>
      <c r="X219">
        <v>2</v>
      </c>
      <c r="AB219" t="s">
        <v>72</v>
      </c>
      <c r="AD219" t="s">
        <v>73</v>
      </c>
      <c r="AE219" t="s">
        <v>53</v>
      </c>
      <c r="AF219" t="s">
        <v>53</v>
      </c>
      <c r="AG219" t="s">
        <v>52</v>
      </c>
      <c r="AH219">
        <v>1</v>
      </c>
      <c r="AI219" t="s">
        <v>68</v>
      </c>
      <c r="AJ219" t="s">
        <v>52</v>
      </c>
      <c r="AK219" t="s">
        <v>68</v>
      </c>
      <c r="AL219" t="s">
        <v>109</v>
      </c>
      <c r="AN219" t="s">
        <v>53</v>
      </c>
      <c r="AP219">
        <f t="shared" si="3"/>
        <v>0</v>
      </c>
      <c r="AQ219">
        <v>0</v>
      </c>
      <c r="AR219">
        <v>0</v>
      </c>
      <c r="AS219">
        <v>5000</v>
      </c>
      <c r="AT219">
        <v>20000</v>
      </c>
      <c r="AU219">
        <v>0</v>
      </c>
      <c r="AV219">
        <v>0</v>
      </c>
      <c r="AW219">
        <v>0</v>
      </c>
      <c r="AX219">
        <v>25000</v>
      </c>
    </row>
    <row r="220" spans="1:50" x14ac:dyDescent="0.35">
      <c r="A220" s="2" t="s">
        <v>394</v>
      </c>
      <c r="B220">
        <v>2</v>
      </c>
      <c r="C220">
        <v>212</v>
      </c>
      <c r="D220">
        <v>2</v>
      </c>
      <c r="E220" t="s">
        <v>50</v>
      </c>
      <c r="F220">
        <v>44</v>
      </c>
      <c r="G220" t="s">
        <v>72</v>
      </c>
      <c r="I220" t="s">
        <v>52</v>
      </c>
      <c r="J220" t="s">
        <v>52</v>
      </c>
      <c r="K220" t="s">
        <v>52</v>
      </c>
      <c r="L220" t="s">
        <v>52</v>
      </c>
      <c r="M220">
        <v>8</v>
      </c>
      <c r="N220" t="s">
        <v>86</v>
      </c>
      <c r="P220" s="6">
        <v>4</v>
      </c>
      <c r="Q220" t="s">
        <v>56</v>
      </c>
      <c r="R220">
        <v>15</v>
      </c>
      <c r="S220" s="5">
        <v>1</v>
      </c>
      <c r="T220" t="s">
        <v>58</v>
      </c>
      <c r="U220" t="s">
        <v>52</v>
      </c>
      <c r="V220">
        <v>1</v>
      </c>
      <c r="W220" t="s">
        <v>52</v>
      </c>
      <c r="X220">
        <v>2</v>
      </c>
      <c r="Y220" t="s">
        <v>59</v>
      </c>
      <c r="AB220" t="s">
        <v>72</v>
      </c>
      <c r="AD220" t="s">
        <v>73</v>
      </c>
      <c r="AE220" t="s">
        <v>52</v>
      </c>
      <c r="AF220" t="s">
        <v>52</v>
      </c>
      <c r="AG220" t="s">
        <v>52</v>
      </c>
      <c r="AH220">
        <v>8</v>
      </c>
      <c r="AI220" t="s">
        <v>86</v>
      </c>
      <c r="AJ220" t="s">
        <v>52</v>
      </c>
      <c r="AK220" t="s">
        <v>87</v>
      </c>
      <c r="AM220" t="s">
        <v>62</v>
      </c>
      <c r="AN220" t="s">
        <v>53</v>
      </c>
      <c r="AP220">
        <f t="shared" si="3"/>
        <v>0</v>
      </c>
      <c r="AQ220">
        <v>0</v>
      </c>
      <c r="AR220">
        <v>0</v>
      </c>
      <c r="AS220">
        <v>18000</v>
      </c>
      <c r="AT220">
        <v>30000</v>
      </c>
      <c r="AU220">
        <v>0</v>
      </c>
      <c r="AV220">
        <v>0</v>
      </c>
      <c r="AW220">
        <v>0</v>
      </c>
      <c r="AX220">
        <v>48000</v>
      </c>
    </row>
    <row r="221" spans="1:50" x14ac:dyDescent="0.35">
      <c r="A221" s="2" t="s">
        <v>394</v>
      </c>
      <c r="B221">
        <v>2</v>
      </c>
      <c r="C221">
        <v>212</v>
      </c>
      <c r="D221">
        <v>2</v>
      </c>
      <c r="E221" t="s">
        <v>50</v>
      </c>
      <c r="F221">
        <v>44</v>
      </c>
      <c r="G221" t="s">
        <v>72</v>
      </c>
      <c r="I221" t="s">
        <v>52</v>
      </c>
      <c r="J221" t="s">
        <v>52</v>
      </c>
      <c r="K221" t="s">
        <v>52</v>
      </c>
      <c r="L221" t="s">
        <v>52</v>
      </c>
      <c r="M221">
        <v>8</v>
      </c>
      <c r="N221" t="s">
        <v>86</v>
      </c>
      <c r="P221" s="6">
        <v>5</v>
      </c>
      <c r="Q221" t="s">
        <v>56</v>
      </c>
      <c r="R221">
        <v>11</v>
      </c>
      <c r="S221" s="5">
        <v>1</v>
      </c>
      <c r="T221" t="s">
        <v>58</v>
      </c>
      <c r="U221" t="s">
        <v>52</v>
      </c>
      <c r="V221">
        <v>1</v>
      </c>
      <c r="W221" t="s">
        <v>52</v>
      </c>
      <c r="X221">
        <v>2</v>
      </c>
      <c r="AB221" t="s">
        <v>72</v>
      </c>
      <c r="AD221" t="s">
        <v>73</v>
      </c>
      <c r="AE221" t="s">
        <v>52</v>
      </c>
      <c r="AF221" t="s">
        <v>52</v>
      </c>
      <c r="AG221" t="s">
        <v>52</v>
      </c>
      <c r="AH221">
        <v>5</v>
      </c>
      <c r="AI221" t="s">
        <v>83</v>
      </c>
      <c r="AJ221" t="s">
        <v>52</v>
      </c>
      <c r="AK221" t="s">
        <v>84</v>
      </c>
      <c r="AM221" t="s">
        <v>62</v>
      </c>
      <c r="AN221" t="s">
        <v>53</v>
      </c>
      <c r="AP221">
        <f t="shared" si="3"/>
        <v>0</v>
      </c>
      <c r="AQ221">
        <v>0</v>
      </c>
      <c r="AR221">
        <v>0</v>
      </c>
      <c r="AS221">
        <v>12000</v>
      </c>
      <c r="AT221">
        <v>25000</v>
      </c>
      <c r="AU221">
        <v>0</v>
      </c>
      <c r="AV221">
        <v>0</v>
      </c>
      <c r="AW221">
        <v>0</v>
      </c>
      <c r="AX221">
        <v>37000</v>
      </c>
    </row>
    <row r="222" spans="1:50" x14ac:dyDescent="0.35">
      <c r="A222" s="2" t="s">
        <v>395</v>
      </c>
      <c r="B222">
        <v>4</v>
      </c>
      <c r="C222">
        <v>407</v>
      </c>
      <c r="D222">
        <v>2</v>
      </c>
      <c r="E222" t="s">
        <v>50</v>
      </c>
      <c r="F222">
        <v>34</v>
      </c>
      <c r="G222" t="s">
        <v>72</v>
      </c>
      <c r="I222" t="s">
        <v>73</v>
      </c>
      <c r="J222" t="s">
        <v>52</v>
      </c>
      <c r="K222" t="s">
        <v>52</v>
      </c>
      <c r="L222" t="s">
        <v>52</v>
      </c>
      <c r="M222">
        <v>6</v>
      </c>
      <c r="N222" t="s">
        <v>79</v>
      </c>
      <c r="P222" s="6">
        <v>3</v>
      </c>
      <c r="Q222" t="s">
        <v>50</v>
      </c>
      <c r="R222">
        <v>11</v>
      </c>
      <c r="S222" s="5">
        <v>1</v>
      </c>
      <c r="T222" t="s">
        <v>58</v>
      </c>
      <c r="U222" t="s">
        <v>52</v>
      </c>
      <c r="V222">
        <v>1</v>
      </c>
      <c r="W222" t="s">
        <v>52</v>
      </c>
      <c r="X222">
        <v>2</v>
      </c>
      <c r="AB222" t="s">
        <v>72</v>
      </c>
      <c r="AD222" t="s">
        <v>73</v>
      </c>
      <c r="AE222" t="s">
        <v>52</v>
      </c>
      <c r="AF222" t="s">
        <v>52</v>
      </c>
      <c r="AG222" t="s">
        <v>52</v>
      </c>
      <c r="AH222">
        <v>5</v>
      </c>
      <c r="AI222" t="s">
        <v>83</v>
      </c>
      <c r="AJ222" t="s">
        <v>52</v>
      </c>
      <c r="AK222" t="s">
        <v>84</v>
      </c>
      <c r="AM222" t="s">
        <v>62</v>
      </c>
      <c r="AN222" t="s">
        <v>53</v>
      </c>
      <c r="AP222">
        <f t="shared" si="3"/>
        <v>0</v>
      </c>
      <c r="AQ222">
        <v>0</v>
      </c>
      <c r="AR222">
        <v>0</v>
      </c>
      <c r="AS222">
        <v>30000</v>
      </c>
      <c r="AT222">
        <v>10000</v>
      </c>
      <c r="AU222">
        <v>624000</v>
      </c>
      <c r="AV222">
        <v>30000</v>
      </c>
      <c r="AW222">
        <v>50000</v>
      </c>
      <c r="AX222">
        <v>744000</v>
      </c>
    </row>
    <row r="223" spans="1:50" x14ac:dyDescent="0.35">
      <c r="A223" s="2" t="s">
        <v>395</v>
      </c>
      <c r="B223">
        <v>4</v>
      </c>
      <c r="C223">
        <v>407</v>
      </c>
      <c r="D223">
        <v>2</v>
      </c>
      <c r="E223" t="s">
        <v>50</v>
      </c>
      <c r="F223">
        <v>34</v>
      </c>
      <c r="G223" t="s">
        <v>72</v>
      </c>
      <c r="I223" t="s">
        <v>73</v>
      </c>
      <c r="J223" t="s">
        <v>52</v>
      </c>
      <c r="K223" t="s">
        <v>52</v>
      </c>
      <c r="L223" t="s">
        <v>52</v>
      </c>
      <c r="M223">
        <v>6</v>
      </c>
      <c r="N223" t="s">
        <v>79</v>
      </c>
      <c r="P223" s="6">
        <v>4</v>
      </c>
      <c r="Q223" t="s">
        <v>56</v>
      </c>
      <c r="R223">
        <v>10</v>
      </c>
      <c r="S223" s="5">
        <v>1</v>
      </c>
      <c r="T223" t="s">
        <v>58</v>
      </c>
      <c r="U223" t="s">
        <v>52</v>
      </c>
      <c r="V223">
        <v>1</v>
      </c>
      <c r="W223" t="s">
        <v>52</v>
      </c>
      <c r="X223">
        <v>2</v>
      </c>
      <c r="AB223" t="s">
        <v>72</v>
      </c>
      <c r="AD223" t="s">
        <v>73</v>
      </c>
      <c r="AE223" t="s">
        <v>52</v>
      </c>
      <c r="AF223" t="s">
        <v>52</v>
      </c>
      <c r="AG223" t="s">
        <v>52</v>
      </c>
      <c r="AH223">
        <v>5</v>
      </c>
      <c r="AI223" t="s">
        <v>83</v>
      </c>
      <c r="AJ223" t="s">
        <v>52</v>
      </c>
      <c r="AK223" t="s">
        <v>84</v>
      </c>
      <c r="AM223" t="s">
        <v>62</v>
      </c>
      <c r="AN223" t="s">
        <v>53</v>
      </c>
      <c r="AP223">
        <f t="shared" si="3"/>
        <v>0</v>
      </c>
      <c r="AQ223">
        <v>180000</v>
      </c>
      <c r="AR223">
        <v>0</v>
      </c>
      <c r="AS223">
        <v>25800</v>
      </c>
      <c r="AT223">
        <v>20000</v>
      </c>
      <c r="AU223">
        <v>164000</v>
      </c>
      <c r="AV223">
        <v>0</v>
      </c>
      <c r="AW223">
        <v>20000</v>
      </c>
      <c r="AX223">
        <v>409800</v>
      </c>
    </row>
    <row r="224" spans="1:50" x14ac:dyDescent="0.35">
      <c r="A224" s="2" t="s">
        <v>395</v>
      </c>
      <c r="B224">
        <v>4</v>
      </c>
      <c r="C224">
        <v>407</v>
      </c>
      <c r="D224">
        <v>2</v>
      </c>
      <c r="E224" t="s">
        <v>50</v>
      </c>
      <c r="F224">
        <v>34</v>
      </c>
      <c r="G224" t="s">
        <v>72</v>
      </c>
      <c r="I224" t="s">
        <v>73</v>
      </c>
      <c r="J224" t="s">
        <v>52</v>
      </c>
      <c r="K224" t="s">
        <v>52</v>
      </c>
      <c r="L224" t="s">
        <v>52</v>
      </c>
      <c r="M224">
        <v>6</v>
      </c>
      <c r="N224" t="s">
        <v>79</v>
      </c>
      <c r="P224" s="6">
        <v>5</v>
      </c>
      <c r="Q224" t="s">
        <v>50</v>
      </c>
      <c r="R224">
        <v>8</v>
      </c>
      <c r="S224" s="5">
        <v>1</v>
      </c>
      <c r="T224" t="s">
        <v>58</v>
      </c>
      <c r="U224" t="s">
        <v>52</v>
      </c>
      <c r="V224">
        <v>1</v>
      </c>
      <c r="W224" t="s">
        <v>52</v>
      </c>
      <c r="X224">
        <v>2</v>
      </c>
      <c r="AB224" t="s">
        <v>72</v>
      </c>
      <c r="AD224" t="s">
        <v>73</v>
      </c>
      <c r="AE224" t="s">
        <v>52</v>
      </c>
      <c r="AF224" t="s">
        <v>52</v>
      </c>
      <c r="AG224" t="s">
        <v>52</v>
      </c>
      <c r="AH224">
        <v>3</v>
      </c>
      <c r="AI224" t="s">
        <v>97</v>
      </c>
      <c r="AJ224" t="s">
        <v>52</v>
      </c>
      <c r="AK224" t="s">
        <v>66</v>
      </c>
      <c r="AM224" t="s">
        <v>62</v>
      </c>
      <c r="AN224" t="s">
        <v>53</v>
      </c>
      <c r="AP224">
        <f t="shared" si="3"/>
        <v>0</v>
      </c>
      <c r="AQ224">
        <v>0</v>
      </c>
      <c r="AR224">
        <v>0</v>
      </c>
      <c r="AS224">
        <v>20000</v>
      </c>
      <c r="AT224">
        <v>5000</v>
      </c>
      <c r="AU224">
        <v>105000</v>
      </c>
      <c r="AV224">
        <v>0</v>
      </c>
      <c r="AW224">
        <v>15000</v>
      </c>
      <c r="AX224">
        <v>145000</v>
      </c>
    </row>
    <row r="225" spans="1:50" x14ac:dyDescent="0.35">
      <c r="A225" s="2" t="s">
        <v>395</v>
      </c>
      <c r="B225">
        <v>4</v>
      </c>
      <c r="C225">
        <v>407</v>
      </c>
      <c r="D225">
        <v>2</v>
      </c>
      <c r="E225" t="s">
        <v>50</v>
      </c>
      <c r="F225">
        <v>34</v>
      </c>
      <c r="G225" t="s">
        <v>72</v>
      </c>
      <c r="I225" t="s">
        <v>73</v>
      </c>
      <c r="J225" t="s">
        <v>52</v>
      </c>
      <c r="K225" t="s">
        <v>52</v>
      </c>
      <c r="L225" t="s">
        <v>52</v>
      </c>
      <c r="M225">
        <v>6</v>
      </c>
      <c r="N225" t="s">
        <v>79</v>
      </c>
      <c r="P225" s="6">
        <v>6</v>
      </c>
      <c r="Q225" t="s">
        <v>50</v>
      </c>
      <c r="R225">
        <v>6</v>
      </c>
      <c r="S225" s="5">
        <v>1</v>
      </c>
      <c r="T225" t="s">
        <v>58</v>
      </c>
      <c r="U225" t="s">
        <v>52</v>
      </c>
      <c r="V225">
        <v>1</v>
      </c>
      <c r="W225" t="s">
        <v>52</v>
      </c>
      <c r="X225">
        <v>2</v>
      </c>
      <c r="AB225" t="s">
        <v>72</v>
      </c>
      <c r="AD225" t="s">
        <v>73</v>
      </c>
      <c r="AE225" t="s">
        <v>53</v>
      </c>
      <c r="AF225" t="s">
        <v>53</v>
      </c>
      <c r="AG225" t="s">
        <v>53</v>
      </c>
      <c r="AJ225" t="s">
        <v>53</v>
      </c>
      <c r="AO225" t="s">
        <v>190</v>
      </c>
      <c r="AP225">
        <f t="shared" si="3"/>
        <v>0</v>
      </c>
    </row>
    <row r="226" spans="1:50" x14ac:dyDescent="0.35">
      <c r="A226" s="2" t="s">
        <v>396</v>
      </c>
      <c r="B226">
        <v>8</v>
      </c>
      <c r="C226">
        <v>802</v>
      </c>
      <c r="D226">
        <v>1</v>
      </c>
      <c r="E226" t="s">
        <v>50</v>
      </c>
      <c r="F226">
        <v>50</v>
      </c>
      <c r="G226" t="s">
        <v>72</v>
      </c>
      <c r="I226" t="s">
        <v>73</v>
      </c>
      <c r="J226" t="s">
        <v>52</v>
      </c>
      <c r="K226" t="s">
        <v>52</v>
      </c>
      <c r="L226" t="s">
        <v>52</v>
      </c>
      <c r="M226">
        <v>12</v>
      </c>
      <c r="N226" t="s">
        <v>115</v>
      </c>
      <c r="P226" s="6">
        <v>4</v>
      </c>
      <c r="Q226" t="s">
        <v>56</v>
      </c>
      <c r="R226">
        <v>13</v>
      </c>
      <c r="S226" s="5">
        <v>1</v>
      </c>
      <c r="T226" t="s">
        <v>58</v>
      </c>
      <c r="U226" t="s">
        <v>52</v>
      </c>
      <c r="V226">
        <v>1</v>
      </c>
      <c r="W226" t="s">
        <v>52</v>
      </c>
      <c r="X226">
        <v>2</v>
      </c>
      <c r="Y226" t="s">
        <v>59</v>
      </c>
      <c r="AB226" t="s">
        <v>72</v>
      </c>
      <c r="AD226" t="s">
        <v>73</v>
      </c>
      <c r="AE226" t="s">
        <v>52</v>
      </c>
      <c r="AF226" t="s">
        <v>52</v>
      </c>
      <c r="AG226" t="s">
        <v>52</v>
      </c>
      <c r="AH226">
        <v>7</v>
      </c>
      <c r="AI226" t="s">
        <v>86</v>
      </c>
      <c r="AJ226" t="s">
        <v>52</v>
      </c>
      <c r="AK226" t="s">
        <v>87</v>
      </c>
      <c r="AM226" t="s">
        <v>62</v>
      </c>
      <c r="AN226" t="s">
        <v>52</v>
      </c>
      <c r="AP226">
        <f t="shared" si="3"/>
        <v>0</v>
      </c>
      <c r="AQ226">
        <v>384000</v>
      </c>
      <c r="AR226">
        <v>260000</v>
      </c>
      <c r="AS226">
        <v>50000</v>
      </c>
      <c r="AT226">
        <v>12000</v>
      </c>
      <c r="AU226">
        <v>390000</v>
      </c>
      <c r="AV226">
        <v>0</v>
      </c>
      <c r="AW226">
        <v>5000</v>
      </c>
      <c r="AX226">
        <v>1101000</v>
      </c>
    </row>
    <row r="227" spans="1:50" x14ac:dyDescent="0.35">
      <c r="A227" s="2" t="s">
        <v>397</v>
      </c>
      <c r="B227">
        <v>2</v>
      </c>
      <c r="C227">
        <v>212</v>
      </c>
      <c r="D227">
        <v>2</v>
      </c>
      <c r="E227" t="s">
        <v>50</v>
      </c>
      <c r="F227">
        <v>36</v>
      </c>
      <c r="G227" t="s">
        <v>72</v>
      </c>
      <c r="I227" t="s">
        <v>52</v>
      </c>
      <c r="J227" t="s">
        <v>53</v>
      </c>
      <c r="K227" t="s">
        <v>53</v>
      </c>
      <c r="L227" t="s">
        <v>52</v>
      </c>
      <c r="M227">
        <v>5</v>
      </c>
      <c r="N227" t="s">
        <v>65</v>
      </c>
      <c r="P227" s="6">
        <v>3</v>
      </c>
      <c r="Q227" t="s">
        <v>50</v>
      </c>
      <c r="R227">
        <v>12</v>
      </c>
      <c r="S227" s="5">
        <v>1</v>
      </c>
      <c r="T227" t="s">
        <v>58</v>
      </c>
      <c r="U227" t="s">
        <v>52</v>
      </c>
      <c r="V227">
        <v>1</v>
      </c>
      <c r="W227" t="s">
        <v>52</v>
      </c>
      <c r="X227">
        <v>2</v>
      </c>
      <c r="AB227" t="s">
        <v>72</v>
      </c>
      <c r="AD227" t="s">
        <v>73</v>
      </c>
      <c r="AE227" t="s">
        <v>53</v>
      </c>
      <c r="AF227" t="s">
        <v>53</v>
      </c>
      <c r="AG227" t="s">
        <v>52</v>
      </c>
      <c r="AH227">
        <v>2</v>
      </c>
      <c r="AI227" t="s">
        <v>65</v>
      </c>
      <c r="AJ227" t="s">
        <v>53</v>
      </c>
      <c r="AO227" t="s">
        <v>373</v>
      </c>
      <c r="AP227">
        <f t="shared" si="3"/>
        <v>0</v>
      </c>
    </row>
    <row r="228" spans="1:50" x14ac:dyDescent="0.35">
      <c r="A228" s="2" t="s">
        <v>397</v>
      </c>
      <c r="B228">
        <v>2</v>
      </c>
      <c r="C228">
        <v>212</v>
      </c>
      <c r="D228">
        <v>2</v>
      </c>
      <c r="E228" t="s">
        <v>50</v>
      </c>
      <c r="F228">
        <v>36</v>
      </c>
      <c r="G228" t="s">
        <v>72</v>
      </c>
      <c r="I228" t="s">
        <v>52</v>
      </c>
      <c r="J228" t="s">
        <v>53</v>
      </c>
      <c r="K228" t="s">
        <v>53</v>
      </c>
      <c r="L228" t="s">
        <v>52</v>
      </c>
      <c r="M228">
        <v>5</v>
      </c>
      <c r="N228" t="s">
        <v>65</v>
      </c>
      <c r="P228" s="6">
        <v>4</v>
      </c>
      <c r="Q228" t="s">
        <v>56</v>
      </c>
      <c r="R228">
        <v>10</v>
      </c>
      <c r="S228" s="5">
        <v>1</v>
      </c>
      <c r="T228" t="s">
        <v>58</v>
      </c>
      <c r="U228" t="s">
        <v>52</v>
      </c>
      <c r="V228">
        <v>1</v>
      </c>
      <c r="W228" t="s">
        <v>52</v>
      </c>
      <c r="X228">
        <v>2</v>
      </c>
      <c r="AB228" t="s">
        <v>72</v>
      </c>
      <c r="AD228" t="s">
        <v>73</v>
      </c>
      <c r="AE228" t="s">
        <v>53</v>
      </c>
      <c r="AF228" t="s">
        <v>53</v>
      </c>
      <c r="AG228" t="s">
        <v>52</v>
      </c>
      <c r="AH228">
        <v>2</v>
      </c>
      <c r="AI228" t="s">
        <v>65</v>
      </c>
      <c r="AJ228" t="s">
        <v>53</v>
      </c>
      <c r="AO228" t="s">
        <v>373</v>
      </c>
      <c r="AP228">
        <f t="shared" si="3"/>
        <v>0</v>
      </c>
    </row>
    <row r="229" spans="1:50" x14ac:dyDescent="0.35">
      <c r="A229" s="2" t="s">
        <v>397</v>
      </c>
      <c r="B229">
        <v>2</v>
      </c>
      <c r="C229">
        <v>212</v>
      </c>
      <c r="D229">
        <v>2</v>
      </c>
      <c r="E229" t="s">
        <v>50</v>
      </c>
      <c r="F229">
        <v>36</v>
      </c>
      <c r="G229" t="s">
        <v>72</v>
      </c>
      <c r="I229" t="s">
        <v>52</v>
      </c>
      <c r="J229" t="s">
        <v>53</v>
      </c>
      <c r="K229" t="s">
        <v>53</v>
      </c>
      <c r="L229" t="s">
        <v>52</v>
      </c>
      <c r="M229">
        <v>5</v>
      </c>
      <c r="N229" t="s">
        <v>65</v>
      </c>
      <c r="P229" s="6">
        <v>5</v>
      </c>
      <c r="Q229" t="s">
        <v>56</v>
      </c>
      <c r="R229">
        <v>6</v>
      </c>
      <c r="S229" s="5">
        <v>1</v>
      </c>
      <c r="T229" t="s">
        <v>58</v>
      </c>
      <c r="U229" t="s">
        <v>52</v>
      </c>
      <c r="V229">
        <v>1</v>
      </c>
      <c r="W229" t="s">
        <v>52</v>
      </c>
      <c r="X229">
        <v>2</v>
      </c>
      <c r="AB229" t="s">
        <v>72</v>
      </c>
      <c r="AD229" t="s">
        <v>73</v>
      </c>
      <c r="AE229" t="s">
        <v>53</v>
      </c>
      <c r="AF229" t="s">
        <v>53</v>
      </c>
      <c r="AG229" t="s">
        <v>52</v>
      </c>
      <c r="AH229">
        <v>2</v>
      </c>
      <c r="AI229" t="s">
        <v>97</v>
      </c>
      <c r="AJ229" t="s">
        <v>53</v>
      </c>
      <c r="AO229" t="s">
        <v>373</v>
      </c>
      <c r="AP229">
        <f t="shared" si="3"/>
        <v>0</v>
      </c>
    </row>
    <row r="230" spans="1:50" x14ac:dyDescent="0.35">
      <c r="A230" s="2" t="s">
        <v>400</v>
      </c>
      <c r="B230">
        <v>3</v>
      </c>
      <c r="C230">
        <v>306</v>
      </c>
      <c r="D230">
        <v>2</v>
      </c>
      <c r="E230" t="s">
        <v>50</v>
      </c>
      <c r="F230">
        <v>38</v>
      </c>
      <c r="G230" t="s">
        <v>72</v>
      </c>
      <c r="I230" t="s">
        <v>73</v>
      </c>
      <c r="J230" t="s">
        <v>52</v>
      </c>
      <c r="K230" t="s">
        <v>52</v>
      </c>
      <c r="L230" t="s">
        <v>52</v>
      </c>
      <c r="M230">
        <v>10</v>
      </c>
      <c r="N230" t="s">
        <v>86</v>
      </c>
      <c r="P230" s="6">
        <v>3</v>
      </c>
      <c r="Q230" t="s">
        <v>56</v>
      </c>
      <c r="R230">
        <v>13</v>
      </c>
      <c r="S230" s="5">
        <v>1</v>
      </c>
      <c r="T230" t="s">
        <v>58</v>
      </c>
      <c r="U230" t="s">
        <v>52</v>
      </c>
      <c r="V230">
        <v>1</v>
      </c>
      <c r="W230" t="s">
        <v>52</v>
      </c>
      <c r="X230">
        <v>2</v>
      </c>
      <c r="Y230" t="s">
        <v>59</v>
      </c>
      <c r="AB230" t="s">
        <v>72</v>
      </c>
      <c r="AD230" t="s">
        <v>73</v>
      </c>
      <c r="AE230" t="s">
        <v>52</v>
      </c>
      <c r="AF230" t="s">
        <v>52</v>
      </c>
      <c r="AG230" t="s">
        <v>52</v>
      </c>
      <c r="AH230">
        <v>8</v>
      </c>
      <c r="AI230" t="s">
        <v>86</v>
      </c>
      <c r="AJ230" t="s">
        <v>52</v>
      </c>
      <c r="AK230" t="s">
        <v>87</v>
      </c>
      <c r="AM230" t="s">
        <v>62</v>
      </c>
      <c r="AN230" t="s">
        <v>52</v>
      </c>
      <c r="AP230">
        <f t="shared" si="3"/>
        <v>0</v>
      </c>
      <c r="AQ230">
        <v>0</v>
      </c>
      <c r="AR230">
        <v>216000</v>
      </c>
      <c r="AS230">
        <v>17000</v>
      </c>
      <c r="AT230">
        <v>40000</v>
      </c>
      <c r="AU230">
        <v>432000</v>
      </c>
      <c r="AV230">
        <v>0</v>
      </c>
      <c r="AW230">
        <v>0</v>
      </c>
      <c r="AX230">
        <v>705000</v>
      </c>
    </row>
    <row r="231" spans="1:50" x14ac:dyDescent="0.35">
      <c r="A231" s="2" t="s">
        <v>400</v>
      </c>
      <c r="B231">
        <v>3</v>
      </c>
      <c r="C231">
        <v>306</v>
      </c>
      <c r="D231">
        <v>2</v>
      </c>
      <c r="E231" t="s">
        <v>50</v>
      </c>
      <c r="F231">
        <v>38</v>
      </c>
      <c r="G231" t="s">
        <v>72</v>
      </c>
      <c r="I231" t="s">
        <v>73</v>
      </c>
      <c r="J231" t="s">
        <v>52</v>
      </c>
      <c r="K231" t="s">
        <v>52</v>
      </c>
      <c r="L231" t="s">
        <v>52</v>
      </c>
      <c r="M231">
        <v>10</v>
      </c>
      <c r="N231" t="s">
        <v>86</v>
      </c>
      <c r="P231" s="6">
        <v>4</v>
      </c>
      <c r="Q231" t="s">
        <v>50</v>
      </c>
      <c r="R231">
        <v>11</v>
      </c>
      <c r="S231" s="5">
        <v>1</v>
      </c>
      <c r="T231" t="s">
        <v>58</v>
      </c>
      <c r="U231" t="s">
        <v>52</v>
      </c>
      <c r="V231">
        <v>1</v>
      </c>
      <c r="W231" t="s">
        <v>52</v>
      </c>
      <c r="X231">
        <v>2</v>
      </c>
      <c r="AB231" t="s">
        <v>72</v>
      </c>
      <c r="AD231" t="s">
        <v>73</v>
      </c>
      <c r="AE231" t="s">
        <v>52</v>
      </c>
      <c r="AF231" t="s">
        <v>52</v>
      </c>
      <c r="AG231" t="s">
        <v>52</v>
      </c>
      <c r="AH231">
        <v>5</v>
      </c>
      <c r="AI231" t="s">
        <v>83</v>
      </c>
      <c r="AJ231" t="s">
        <v>52</v>
      </c>
      <c r="AK231" t="s">
        <v>84</v>
      </c>
      <c r="AM231" t="s">
        <v>62</v>
      </c>
      <c r="AN231" t="s">
        <v>52</v>
      </c>
      <c r="AP231">
        <f t="shared" si="3"/>
        <v>0</v>
      </c>
      <c r="AQ231">
        <v>0</v>
      </c>
      <c r="AR231">
        <v>50000</v>
      </c>
      <c r="AS231">
        <v>20000</v>
      </c>
      <c r="AT231">
        <v>15000</v>
      </c>
      <c r="AU231">
        <v>432000</v>
      </c>
      <c r="AV231">
        <v>0</v>
      </c>
      <c r="AW231">
        <v>0</v>
      </c>
      <c r="AX231">
        <v>517000</v>
      </c>
    </row>
    <row r="232" spans="1:50" x14ac:dyDescent="0.35">
      <c r="A232" s="2" t="s">
        <v>402</v>
      </c>
      <c r="B232">
        <v>12</v>
      </c>
      <c r="C232">
        <v>1209</v>
      </c>
      <c r="D232">
        <v>1</v>
      </c>
      <c r="E232" t="s">
        <v>50</v>
      </c>
      <c r="F232">
        <v>50</v>
      </c>
      <c r="G232" t="s">
        <v>72</v>
      </c>
      <c r="I232" t="s">
        <v>73</v>
      </c>
      <c r="J232" t="s">
        <v>52</v>
      </c>
      <c r="K232" t="s">
        <v>52</v>
      </c>
      <c r="L232" t="s">
        <v>52</v>
      </c>
      <c r="M232">
        <v>11</v>
      </c>
      <c r="N232" t="s">
        <v>94</v>
      </c>
      <c r="P232" s="6">
        <v>4</v>
      </c>
      <c r="Q232" t="s">
        <v>56</v>
      </c>
      <c r="R232">
        <v>16</v>
      </c>
      <c r="S232" s="5">
        <v>1</v>
      </c>
      <c r="T232" t="s">
        <v>58</v>
      </c>
      <c r="U232" t="s">
        <v>52</v>
      </c>
      <c r="V232">
        <v>1</v>
      </c>
      <c r="W232" t="s">
        <v>52</v>
      </c>
      <c r="X232">
        <v>2</v>
      </c>
      <c r="Y232" t="s">
        <v>59</v>
      </c>
      <c r="AB232" t="s">
        <v>72</v>
      </c>
      <c r="AD232" t="s">
        <v>52</v>
      </c>
      <c r="AE232" t="s">
        <v>52</v>
      </c>
      <c r="AF232" t="s">
        <v>52</v>
      </c>
      <c r="AG232" t="s">
        <v>52</v>
      </c>
      <c r="AH232">
        <v>11</v>
      </c>
      <c r="AI232" t="s">
        <v>94</v>
      </c>
      <c r="AJ232" t="s">
        <v>52</v>
      </c>
      <c r="AK232" t="s">
        <v>108</v>
      </c>
      <c r="AM232" t="s">
        <v>62</v>
      </c>
      <c r="AN232" t="s">
        <v>52</v>
      </c>
      <c r="AP232">
        <f t="shared" si="3"/>
        <v>0</v>
      </c>
      <c r="AQ232">
        <v>4800000</v>
      </c>
      <c r="AR232">
        <v>0</v>
      </c>
      <c r="AS232">
        <v>200000</v>
      </c>
      <c r="AT232">
        <v>0</v>
      </c>
      <c r="AU232">
        <v>0</v>
      </c>
      <c r="AV232">
        <v>500000</v>
      </c>
      <c r="AW232">
        <v>0</v>
      </c>
      <c r="AX232">
        <v>5500000</v>
      </c>
    </row>
    <row r="233" spans="1:50" x14ac:dyDescent="0.35">
      <c r="A233" s="2" t="s">
        <v>404</v>
      </c>
      <c r="B233">
        <v>8</v>
      </c>
      <c r="C233">
        <v>802</v>
      </c>
      <c r="D233">
        <v>1</v>
      </c>
      <c r="E233" t="s">
        <v>50</v>
      </c>
      <c r="F233">
        <v>40</v>
      </c>
      <c r="G233" t="s">
        <v>72</v>
      </c>
      <c r="I233" t="s">
        <v>73</v>
      </c>
      <c r="J233" t="s">
        <v>52</v>
      </c>
      <c r="K233" t="s">
        <v>52</v>
      </c>
      <c r="L233" t="s">
        <v>52</v>
      </c>
      <c r="M233">
        <v>5</v>
      </c>
      <c r="N233" t="s">
        <v>78</v>
      </c>
      <c r="P233" s="6">
        <v>3</v>
      </c>
      <c r="Q233" t="s">
        <v>56</v>
      </c>
      <c r="R233">
        <v>15</v>
      </c>
      <c r="S233" s="5">
        <v>1</v>
      </c>
      <c r="T233" t="s">
        <v>58</v>
      </c>
      <c r="U233" t="s">
        <v>52</v>
      </c>
      <c r="V233">
        <v>1</v>
      </c>
      <c r="W233" t="s">
        <v>52</v>
      </c>
      <c r="X233">
        <v>6</v>
      </c>
      <c r="Y233" t="s">
        <v>59</v>
      </c>
      <c r="AB233" t="s">
        <v>72</v>
      </c>
      <c r="AD233" t="s">
        <v>73</v>
      </c>
      <c r="AE233" t="s">
        <v>52</v>
      </c>
      <c r="AF233" t="s">
        <v>52</v>
      </c>
      <c r="AG233" t="s">
        <v>52</v>
      </c>
      <c r="AH233">
        <v>3</v>
      </c>
      <c r="AI233" t="s">
        <v>63</v>
      </c>
      <c r="AJ233" t="s">
        <v>53</v>
      </c>
      <c r="AO233" t="s">
        <v>164</v>
      </c>
      <c r="AP233">
        <f t="shared" si="3"/>
        <v>0</v>
      </c>
    </row>
    <row r="234" spans="1:50" x14ac:dyDescent="0.35">
      <c r="A234" s="2" t="s">
        <v>404</v>
      </c>
      <c r="B234">
        <v>8</v>
      </c>
      <c r="C234">
        <v>802</v>
      </c>
      <c r="D234">
        <v>1</v>
      </c>
      <c r="E234" t="s">
        <v>50</v>
      </c>
      <c r="F234">
        <v>40</v>
      </c>
      <c r="G234" t="s">
        <v>72</v>
      </c>
      <c r="I234" t="s">
        <v>73</v>
      </c>
      <c r="J234" t="s">
        <v>52</v>
      </c>
      <c r="K234" t="s">
        <v>52</v>
      </c>
      <c r="L234" t="s">
        <v>52</v>
      </c>
      <c r="M234">
        <v>5</v>
      </c>
      <c r="N234" t="s">
        <v>78</v>
      </c>
      <c r="P234" s="6">
        <v>4</v>
      </c>
      <c r="Q234" t="s">
        <v>50</v>
      </c>
      <c r="R234">
        <v>13</v>
      </c>
      <c r="S234" s="5">
        <v>1</v>
      </c>
      <c r="T234" t="s">
        <v>58</v>
      </c>
      <c r="U234" t="s">
        <v>52</v>
      </c>
      <c r="V234">
        <v>1</v>
      </c>
      <c r="W234" t="s">
        <v>52</v>
      </c>
      <c r="X234">
        <v>2</v>
      </c>
      <c r="Y234" t="s">
        <v>59</v>
      </c>
      <c r="AB234" t="s">
        <v>72</v>
      </c>
      <c r="AD234" t="s">
        <v>73</v>
      </c>
      <c r="AE234" t="s">
        <v>52</v>
      </c>
      <c r="AF234" t="s">
        <v>52</v>
      </c>
      <c r="AG234" t="s">
        <v>52</v>
      </c>
      <c r="AH234">
        <v>4</v>
      </c>
      <c r="AI234" t="s">
        <v>83</v>
      </c>
      <c r="AJ234" t="s">
        <v>53</v>
      </c>
      <c r="AO234" t="s">
        <v>164</v>
      </c>
      <c r="AP234">
        <f t="shared" si="3"/>
        <v>0</v>
      </c>
    </row>
    <row r="235" spans="1:50" x14ac:dyDescent="0.35">
      <c r="A235" s="2" t="s">
        <v>404</v>
      </c>
      <c r="B235">
        <v>8</v>
      </c>
      <c r="C235">
        <v>802</v>
      </c>
      <c r="D235">
        <v>1</v>
      </c>
      <c r="E235" t="s">
        <v>50</v>
      </c>
      <c r="F235">
        <v>40</v>
      </c>
      <c r="G235" t="s">
        <v>72</v>
      </c>
      <c r="I235" t="s">
        <v>73</v>
      </c>
      <c r="J235" t="s">
        <v>52</v>
      </c>
      <c r="K235" t="s">
        <v>52</v>
      </c>
      <c r="L235" t="s">
        <v>52</v>
      </c>
      <c r="M235">
        <v>5</v>
      </c>
      <c r="N235" t="s">
        <v>78</v>
      </c>
      <c r="O235">
        <v>3</v>
      </c>
      <c r="P235" s="6">
        <v>5</v>
      </c>
      <c r="Q235" t="s">
        <v>50</v>
      </c>
      <c r="R235">
        <v>12</v>
      </c>
      <c r="S235" s="5">
        <v>1</v>
      </c>
      <c r="T235" t="s">
        <v>58</v>
      </c>
      <c r="U235" t="s">
        <v>52</v>
      </c>
      <c r="V235">
        <v>1</v>
      </c>
      <c r="W235" t="s">
        <v>52</v>
      </c>
      <c r="X235">
        <v>2</v>
      </c>
      <c r="AB235" t="s">
        <v>72</v>
      </c>
      <c r="AD235" t="s">
        <v>73</v>
      </c>
      <c r="AE235" t="s">
        <v>53</v>
      </c>
      <c r="AF235" t="s">
        <v>53</v>
      </c>
      <c r="AG235" t="s">
        <v>52</v>
      </c>
      <c r="AH235">
        <v>2</v>
      </c>
      <c r="AI235" t="s">
        <v>97</v>
      </c>
      <c r="AJ235" t="s">
        <v>53</v>
      </c>
      <c r="AO235" t="s">
        <v>164</v>
      </c>
      <c r="AP235">
        <f t="shared" si="3"/>
        <v>0</v>
      </c>
    </row>
    <row r="236" spans="1:50" x14ac:dyDescent="0.35">
      <c r="A236" s="2" t="s">
        <v>405</v>
      </c>
      <c r="B236">
        <v>12</v>
      </c>
      <c r="C236">
        <v>1206</v>
      </c>
      <c r="D236">
        <v>1</v>
      </c>
      <c r="E236" t="s">
        <v>56</v>
      </c>
      <c r="F236">
        <v>39</v>
      </c>
      <c r="G236" t="s">
        <v>72</v>
      </c>
      <c r="I236" t="s">
        <v>73</v>
      </c>
      <c r="J236" t="s">
        <v>53</v>
      </c>
      <c r="K236" t="s">
        <v>53</v>
      </c>
      <c r="L236" t="s">
        <v>52</v>
      </c>
      <c r="M236">
        <v>5</v>
      </c>
      <c r="N236" t="s">
        <v>78</v>
      </c>
      <c r="O236">
        <v>2</v>
      </c>
      <c r="P236" s="6">
        <v>4</v>
      </c>
      <c r="Q236" t="s">
        <v>50</v>
      </c>
      <c r="R236">
        <v>17</v>
      </c>
      <c r="S236" s="5">
        <v>1</v>
      </c>
      <c r="T236" t="s">
        <v>58</v>
      </c>
      <c r="U236" t="s">
        <v>52</v>
      </c>
      <c r="V236">
        <v>2</v>
      </c>
      <c r="W236" t="s">
        <v>52</v>
      </c>
      <c r="X236">
        <v>1</v>
      </c>
      <c r="Y236" t="s">
        <v>59</v>
      </c>
      <c r="AB236" t="s">
        <v>72</v>
      </c>
      <c r="AD236" t="s">
        <v>73</v>
      </c>
      <c r="AE236" t="s">
        <v>52</v>
      </c>
      <c r="AF236" t="s">
        <v>52</v>
      </c>
      <c r="AG236" t="s">
        <v>52</v>
      </c>
      <c r="AH236">
        <v>8</v>
      </c>
      <c r="AI236" t="s">
        <v>60</v>
      </c>
      <c r="AJ236" t="s">
        <v>53</v>
      </c>
      <c r="AO236" t="s">
        <v>164</v>
      </c>
      <c r="AP236">
        <f t="shared" si="3"/>
        <v>0</v>
      </c>
    </row>
    <row r="237" spans="1:50" x14ac:dyDescent="0.35">
      <c r="A237" s="2" t="s">
        <v>405</v>
      </c>
      <c r="B237">
        <v>12</v>
      </c>
      <c r="C237">
        <v>1206</v>
      </c>
      <c r="D237">
        <v>1</v>
      </c>
      <c r="E237" t="s">
        <v>56</v>
      </c>
      <c r="F237">
        <v>39</v>
      </c>
      <c r="G237" t="s">
        <v>72</v>
      </c>
      <c r="I237" t="s">
        <v>73</v>
      </c>
      <c r="J237" t="s">
        <v>53</v>
      </c>
      <c r="K237" t="s">
        <v>53</v>
      </c>
      <c r="L237" t="s">
        <v>52</v>
      </c>
      <c r="M237">
        <v>5</v>
      </c>
      <c r="N237" t="s">
        <v>78</v>
      </c>
      <c r="O237">
        <v>2</v>
      </c>
      <c r="P237" s="6">
        <v>5</v>
      </c>
      <c r="Q237" t="s">
        <v>56</v>
      </c>
      <c r="R237">
        <v>9</v>
      </c>
      <c r="S237" s="5">
        <v>1</v>
      </c>
      <c r="T237" t="s">
        <v>58</v>
      </c>
      <c r="U237" t="s">
        <v>52</v>
      </c>
      <c r="V237">
        <v>2</v>
      </c>
      <c r="W237" t="s">
        <v>52</v>
      </c>
      <c r="X237">
        <v>1</v>
      </c>
      <c r="AB237" t="s">
        <v>72</v>
      </c>
      <c r="AD237" t="s">
        <v>52</v>
      </c>
      <c r="AE237" t="s">
        <v>52</v>
      </c>
      <c r="AF237" t="s">
        <v>52</v>
      </c>
      <c r="AG237" t="s">
        <v>52</v>
      </c>
      <c r="AH237">
        <v>5</v>
      </c>
      <c r="AI237" t="s">
        <v>83</v>
      </c>
      <c r="AJ237" t="s">
        <v>52</v>
      </c>
      <c r="AK237" t="s">
        <v>84</v>
      </c>
      <c r="AM237" t="s">
        <v>62</v>
      </c>
      <c r="AN237" t="s">
        <v>52</v>
      </c>
      <c r="AP237">
        <f t="shared" si="3"/>
        <v>0</v>
      </c>
      <c r="AQ237">
        <v>0</v>
      </c>
      <c r="AR237">
        <v>240000</v>
      </c>
      <c r="AS237">
        <v>70000</v>
      </c>
      <c r="AT237">
        <v>20000</v>
      </c>
      <c r="AU237">
        <v>660000</v>
      </c>
      <c r="AV237">
        <v>0</v>
      </c>
      <c r="AW237">
        <v>0</v>
      </c>
      <c r="AX237">
        <v>990000</v>
      </c>
    </row>
    <row r="238" spans="1:50" x14ac:dyDescent="0.35">
      <c r="A238" s="2" t="s">
        <v>406</v>
      </c>
      <c r="B238">
        <v>15</v>
      </c>
      <c r="C238">
        <v>1505</v>
      </c>
      <c r="D238">
        <v>1</v>
      </c>
      <c r="E238" t="s">
        <v>50</v>
      </c>
      <c r="F238">
        <v>38</v>
      </c>
      <c r="G238" t="s">
        <v>72</v>
      </c>
      <c r="I238" t="s">
        <v>73</v>
      </c>
      <c r="J238" t="s">
        <v>52</v>
      </c>
      <c r="K238" t="s">
        <v>52</v>
      </c>
      <c r="L238" t="s">
        <v>52</v>
      </c>
      <c r="M238">
        <v>13</v>
      </c>
      <c r="N238" t="s">
        <v>76</v>
      </c>
      <c r="O238">
        <v>2</v>
      </c>
      <c r="P238" s="6">
        <v>3</v>
      </c>
      <c r="Q238" t="s">
        <v>56</v>
      </c>
      <c r="R238">
        <v>6</v>
      </c>
      <c r="S238" s="5">
        <v>1</v>
      </c>
      <c r="T238" t="s">
        <v>58</v>
      </c>
      <c r="U238" t="s">
        <v>52</v>
      </c>
      <c r="V238">
        <v>1</v>
      </c>
      <c r="W238" t="s">
        <v>52</v>
      </c>
      <c r="X238">
        <v>2</v>
      </c>
      <c r="AB238" t="s">
        <v>72</v>
      </c>
      <c r="AD238" t="s">
        <v>73</v>
      </c>
      <c r="AE238" t="s">
        <v>52</v>
      </c>
      <c r="AF238" t="s">
        <v>52</v>
      </c>
      <c r="AG238" t="s">
        <v>52</v>
      </c>
      <c r="AH238">
        <v>2</v>
      </c>
      <c r="AI238" t="s">
        <v>97</v>
      </c>
      <c r="AJ238" t="s">
        <v>52</v>
      </c>
      <c r="AK238" t="s">
        <v>66</v>
      </c>
      <c r="AM238" t="s">
        <v>62</v>
      </c>
      <c r="AN238" t="s">
        <v>52</v>
      </c>
      <c r="AP238">
        <f t="shared" si="3"/>
        <v>0</v>
      </c>
      <c r="AQ238">
        <v>0</v>
      </c>
      <c r="AR238">
        <v>24000</v>
      </c>
      <c r="AS238">
        <v>12000</v>
      </c>
      <c r="AT238">
        <v>36000</v>
      </c>
      <c r="AU238">
        <v>0</v>
      </c>
      <c r="AV238">
        <v>0</v>
      </c>
      <c r="AW238">
        <v>0</v>
      </c>
      <c r="AX238">
        <v>72000</v>
      </c>
    </row>
    <row r="239" spans="1:50" x14ac:dyDescent="0.35">
      <c r="A239" s="2" t="s">
        <v>410</v>
      </c>
      <c r="B239">
        <v>8</v>
      </c>
      <c r="C239">
        <v>801</v>
      </c>
      <c r="D239">
        <v>2</v>
      </c>
      <c r="E239" t="s">
        <v>50</v>
      </c>
      <c r="F239">
        <v>33</v>
      </c>
      <c r="G239" t="s">
        <v>72</v>
      </c>
      <c r="I239" t="s">
        <v>73</v>
      </c>
      <c r="J239" t="s">
        <v>52</v>
      </c>
      <c r="K239" t="s">
        <v>52</v>
      </c>
      <c r="L239" t="s">
        <v>52</v>
      </c>
      <c r="M239">
        <v>5</v>
      </c>
      <c r="N239" t="s">
        <v>78</v>
      </c>
      <c r="O239">
        <v>3</v>
      </c>
      <c r="P239" s="6">
        <v>3</v>
      </c>
      <c r="Q239" t="s">
        <v>56</v>
      </c>
      <c r="R239">
        <v>10</v>
      </c>
      <c r="S239" s="5">
        <v>1</v>
      </c>
      <c r="T239" t="s">
        <v>58</v>
      </c>
      <c r="U239" t="s">
        <v>52</v>
      </c>
      <c r="V239">
        <v>1</v>
      </c>
      <c r="W239" t="s">
        <v>52</v>
      </c>
      <c r="X239">
        <v>2</v>
      </c>
      <c r="AB239" t="s">
        <v>72</v>
      </c>
      <c r="AD239" t="s">
        <v>73</v>
      </c>
      <c r="AE239" t="s">
        <v>52</v>
      </c>
      <c r="AF239" t="s">
        <v>52</v>
      </c>
      <c r="AG239" t="s">
        <v>52</v>
      </c>
      <c r="AH239">
        <v>4</v>
      </c>
      <c r="AI239" t="s">
        <v>83</v>
      </c>
      <c r="AJ239" t="s">
        <v>52</v>
      </c>
      <c r="AK239" t="s">
        <v>84</v>
      </c>
      <c r="AM239" t="s">
        <v>62</v>
      </c>
      <c r="AN239" t="s">
        <v>53</v>
      </c>
      <c r="AP239">
        <f t="shared" si="3"/>
        <v>0</v>
      </c>
      <c r="AQ239">
        <v>0</v>
      </c>
      <c r="AR239">
        <v>0</v>
      </c>
      <c r="AS239">
        <v>37000</v>
      </c>
      <c r="AT239">
        <v>3000</v>
      </c>
      <c r="AU239">
        <v>324000</v>
      </c>
      <c r="AV239">
        <v>0</v>
      </c>
      <c r="AW239">
        <v>0</v>
      </c>
      <c r="AX239">
        <v>364000</v>
      </c>
    </row>
    <row r="240" spans="1:50" x14ac:dyDescent="0.35">
      <c r="A240" s="2" t="s">
        <v>412</v>
      </c>
      <c r="B240">
        <v>8</v>
      </c>
      <c r="C240">
        <v>811</v>
      </c>
      <c r="D240">
        <v>1</v>
      </c>
      <c r="E240" t="s">
        <v>50</v>
      </c>
      <c r="F240">
        <v>58</v>
      </c>
      <c r="G240" t="s">
        <v>72</v>
      </c>
      <c r="I240" t="s">
        <v>73</v>
      </c>
      <c r="J240" t="s">
        <v>52</v>
      </c>
      <c r="K240" t="s">
        <v>52</v>
      </c>
      <c r="L240" t="s">
        <v>52</v>
      </c>
      <c r="M240">
        <v>4</v>
      </c>
      <c r="N240" t="s">
        <v>83</v>
      </c>
      <c r="O240">
        <v>1</v>
      </c>
      <c r="P240" s="6">
        <v>4</v>
      </c>
      <c r="Q240" t="s">
        <v>56</v>
      </c>
      <c r="R240">
        <v>15</v>
      </c>
      <c r="S240" s="5">
        <v>1</v>
      </c>
      <c r="T240" t="s">
        <v>58</v>
      </c>
      <c r="U240" t="s">
        <v>52</v>
      </c>
      <c r="V240">
        <v>1</v>
      </c>
      <c r="W240" t="s">
        <v>52</v>
      </c>
      <c r="X240">
        <v>2</v>
      </c>
      <c r="Y240" t="s">
        <v>59</v>
      </c>
      <c r="AB240" t="s">
        <v>72</v>
      </c>
      <c r="AD240" t="s">
        <v>52</v>
      </c>
      <c r="AE240" t="s">
        <v>52</v>
      </c>
      <c r="AF240" t="s">
        <v>52</v>
      </c>
      <c r="AG240" t="s">
        <v>52</v>
      </c>
      <c r="AH240">
        <v>10</v>
      </c>
      <c r="AI240" t="s">
        <v>80</v>
      </c>
      <c r="AJ240" t="s">
        <v>52</v>
      </c>
      <c r="AK240" t="s">
        <v>81</v>
      </c>
      <c r="AM240" t="s">
        <v>62</v>
      </c>
      <c r="AN240" t="s">
        <v>52</v>
      </c>
      <c r="AP240">
        <f t="shared" si="3"/>
        <v>0</v>
      </c>
      <c r="AQ240">
        <v>624000</v>
      </c>
      <c r="AR240">
        <v>560000</v>
      </c>
      <c r="AS240">
        <v>50000</v>
      </c>
      <c r="AT240">
        <v>80000</v>
      </c>
      <c r="AU240">
        <v>840000</v>
      </c>
      <c r="AV240">
        <v>0</v>
      </c>
      <c r="AW240">
        <v>0</v>
      </c>
      <c r="AX240">
        <v>2154000</v>
      </c>
    </row>
    <row r="241" spans="1:50" x14ac:dyDescent="0.35">
      <c r="A241" s="2" t="s">
        <v>414</v>
      </c>
      <c r="B241">
        <v>6</v>
      </c>
      <c r="C241">
        <v>603</v>
      </c>
      <c r="D241">
        <v>1</v>
      </c>
      <c r="E241" t="s">
        <v>50</v>
      </c>
      <c r="F241">
        <v>43</v>
      </c>
      <c r="G241" t="s">
        <v>72</v>
      </c>
      <c r="I241" t="s">
        <v>73</v>
      </c>
      <c r="J241" t="s">
        <v>52</v>
      </c>
      <c r="K241" t="s">
        <v>52</v>
      </c>
      <c r="L241" t="s">
        <v>52</v>
      </c>
      <c r="M241">
        <v>7</v>
      </c>
      <c r="N241" t="s">
        <v>86</v>
      </c>
      <c r="O241">
        <v>2</v>
      </c>
      <c r="P241" s="6">
        <v>3</v>
      </c>
      <c r="Q241" t="s">
        <v>56</v>
      </c>
      <c r="R241">
        <v>12</v>
      </c>
      <c r="S241" s="5">
        <v>1</v>
      </c>
      <c r="T241" t="s">
        <v>58</v>
      </c>
      <c r="U241" t="s">
        <v>52</v>
      </c>
      <c r="V241">
        <v>1</v>
      </c>
      <c r="W241" t="s">
        <v>52</v>
      </c>
      <c r="X241">
        <v>2</v>
      </c>
      <c r="AB241" t="s">
        <v>72</v>
      </c>
      <c r="AD241" t="s">
        <v>73</v>
      </c>
      <c r="AE241" t="s">
        <v>52</v>
      </c>
      <c r="AF241" t="s">
        <v>52</v>
      </c>
      <c r="AG241" t="s">
        <v>52</v>
      </c>
      <c r="AH241">
        <v>4</v>
      </c>
      <c r="AI241" t="s">
        <v>83</v>
      </c>
      <c r="AJ241" t="s">
        <v>52</v>
      </c>
      <c r="AK241" t="s">
        <v>84</v>
      </c>
      <c r="AM241" t="s">
        <v>62</v>
      </c>
      <c r="AN241" t="s">
        <v>52</v>
      </c>
      <c r="AP241">
        <f t="shared" si="3"/>
        <v>0</v>
      </c>
      <c r="AQ241">
        <v>0</v>
      </c>
      <c r="AR241">
        <v>240000</v>
      </c>
      <c r="AS241">
        <v>25000</v>
      </c>
      <c r="AT241">
        <v>45000</v>
      </c>
      <c r="AU241">
        <v>1200000</v>
      </c>
      <c r="AV241">
        <v>0</v>
      </c>
      <c r="AW241">
        <v>5000</v>
      </c>
      <c r="AX241">
        <v>1515000</v>
      </c>
    </row>
    <row r="242" spans="1:50" x14ac:dyDescent="0.35">
      <c r="A242" s="2" t="s">
        <v>414</v>
      </c>
      <c r="B242">
        <v>6</v>
      </c>
      <c r="C242">
        <v>603</v>
      </c>
      <c r="D242">
        <v>1</v>
      </c>
      <c r="E242" t="s">
        <v>50</v>
      </c>
      <c r="F242">
        <v>43</v>
      </c>
      <c r="G242" t="s">
        <v>72</v>
      </c>
      <c r="I242" t="s">
        <v>73</v>
      </c>
      <c r="J242" t="s">
        <v>52</v>
      </c>
      <c r="K242" t="s">
        <v>52</v>
      </c>
      <c r="L242" t="s">
        <v>52</v>
      </c>
      <c r="M242">
        <v>7</v>
      </c>
      <c r="N242" t="s">
        <v>86</v>
      </c>
      <c r="O242">
        <v>2</v>
      </c>
      <c r="P242" s="6">
        <v>4</v>
      </c>
      <c r="Q242" t="s">
        <v>50</v>
      </c>
      <c r="R242">
        <v>9</v>
      </c>
      <c r="S242" s="5">
        <v>1</v>
      </c>
      <c r="T242" t="s">
        <v>58</v>
      </c>
      <c r="U242" t="s">
        <v>52</v>
      </c>
      <c r="V242">
        <v>1</v>
      </c>
      <c r="W242" t="s">
        <v>52</v>
      </c>
      <c r="X242">
        <v>2</v>
      </c>
      <c r="AB242" t="s">
        <v>72</v>
      </c>
      <c r="AD242" t="s">
        <v>73</v>
      </c>
      <c r="AE242" t="s">
        <v>52</v>
      </c>
      <c r="AF242" t="s">
        <v>52</v>
      </c>
      <c r="AG242" t="s">
        <v>52</v>
      </c>
      <c r="AH242">
        <v>2</v>
      </c>
      <c r="AI242" t="s">
        <v>97</v>
      </c>
      <c r="AJ242" t="s">
        <v>52</v>
      </c>
      <c r="AK242" t="s">
        <v>98</v>
      </c>
      <c r="AM242" t="s">
        <v>62</v>
      </c>
      <c r="AN242" t="s">
        <v>53</v>
      </c>
      <c r="AP242">
        <f t="shared" si="3"/>
        <v>0</v>
      </c>
      <c r="AQ242">
        <v>0</v>
      </c>
      <c r="AR242">
        <v>0</v>
      </c>
      <c r="AS242">
        <v>15000</v>
      </c>
      <c r="AT242">
        <v>35000</v>
      </c>
      <c r="AU242">
        <v>720000</v>
      </c>
      <c r="AV242">
        <v>0</v>
      </c>
      <c r="AW242">
        <v>0</v>
      </c>
      <c r="AX242">
        <v>770000</v>
      </c>
    </row>
    <row r="243" spans="1:50" x14ac:dyDescent="0.35">
      <c r="A243" s="2" t="s">
        <v>416</v>
      </c>
      <c r="B243">
        <v>7</v>
      </c>
      <c r="C243">
        <v>704</v>
      </c>
      <c r="D243">
        <v>2</v>
      </c>
      <c r="E243" t="s">
        <v>56</v>
      </c>
      <c r="F243">
        <v>50</v>
      </c>
      <c r="G243" t="s">
        <v>72</v>
      </c>
      <c r="I243" t="s">
        <v>73</v>
      </c>
      <c r="J243" t="s">
        <v>52</v>
      </c>
      <c r="K243" t="s">
        <v>52</v>
      </c>
      <c r="L243" t="s">
        <v>52</v>
      </c>
      <c r="M243">
        <v>3</v>
      </c>
      <c r="N243" t="s">
        <v>63</v>
      </c>
      <c r="O243">
        <v>1</v>
      </c>
      <c r="P243" s="6">
        <v>5</v>
      </c>
      <c r="Q243" t="s">
        <v>50</v>
      </c>
      <c r="R243">
        <v>15</v>
      </c>
      <c r="S243" s="5">
        <v>1</v>
      </c>
      <c r="T243" t="s">
        <v>58</v>
      </c>
      <c r="U243" t="s">
        <v>53</v>
      </c>
      <c r="W243" t="s">
        <v>52</v>
      </c>
      <c r="X243">
        <v>1</v>
      </c>
      <c r="Y243" t="s">
        <v>59</v>
      </c>
      <c r="AB243" t="s">
        <v>72</v>
      </c>
      <c r="AD243" t="s">
        <v>73</v>
      </c>
      <c r="AE243" t="s">
        <v>52</v>
      </c>
      <c r="AF243" t="s">
        <v>52</v>
      </c>
      <c r="AG243" t="s">
        <v>52</v>
      </c>
      <c r="AH243">
        <v>7</v>
      </c>
      <c r="AI243" t="s">
        <v>86</v>
      </c>
      <c r="AJ243" t="s">
        <v>53</v>
      </c>
      <c r="AO243" t="s">
        <v>190</v>
      </c>
      <c r="AP243">
        <f t="shared" si="3"/>
        <v>0</v>
      </c>
    </row>
    <row r="244" spans="1:50" x14ac:dyDescent="0.35">
      <c r="A244" s="2" t="s">
        <v>417</v>
      </c>
      <c r="B244">
        <v>18</v>
      </c>
      <c r="C244">
        <v>1802</v>
      </c>
      <c r="D244">
        <v>2</v>
      </c>
      <c r="E244" t="s">
        <v>50</v>
      </c>
      <c r="F244">
        <v>36</v>
      </c>
      <c r="G244" t="s">
        <v>72</v>
      </c>
      <c r="I244" t="s">
        <v>73</v>
      </c>
      <c r="J244" t="s">
        <v>53</v>
      </c>
      <c r="K244" t="s">
        <v>53</v>
      </c>
      <c r="L244" t="s">
        <v>52</v>
      </c>
      <c r="M244">
        <v>2</v>
      </c>
      <c r="N244" t="s">
        <v>97</v>
      </c>
      <c r="O244">
        <v>3</v>
      </c>
      <c r="P244" s="6">
        <v>3</v>
      </c>
      <c r="Q244" t="s">
        <v>50</v>
      </c>
      <c r="R244">
        <v>17</v>
      </c>
      <c r="S244" s="5">
        <v>1</v>
      </c>
      <c r="T244" t="s">
        <v>58</v>
      </c>
      <c r="U244" t="s">
        <v>52</v>
      </c>
      <c r="V244">
        <v>1</v>
      </c>
      <c r="W244" t="s">
        <v>52</v>
      </c>
      <c r="X244">
        <v>2</v>
      </c>
      <c r="Y244" t="s">
        <v>59</v>
      </c>
      <c r="AB244" t="s">
        <v>72</v>
      </c>
      <c r="AD244" t="s">
        <v>73</v>
      </c>
      <c r="AE244" t="s">
        <v>52</v>
      </c>
      <c r="AF244" t="s">
        <v>52</v>
      </c>
      <c r="AG244" t="s">
        <v>52</v>
      </c>
      <c r="AH244">
        <v>6</v>
      </c>
      <c r="AI244" t="s">
        <v>79</v>
      </c>
      <c r="AJ244" t="s">
        <v>53</v>
      </c>
      <c r="AO244" t="s">
        <v>119</v>
      </c>
      <c r="AP244">
        <f t="shared" si="3"/>
        <v>0</v>
      </c>
    </row>
    <row r="245" spans="1:50" x14ac:dyDescent="0.35">
      <c r="A245" s="2" t="s">
        <v>417</v>
      </c>
      <c r="B245">
        <v>18</v>
      </c>
      <c r="C245">
        <v>1802</v>
      </c>
      <c r="D245">
        <v>2</v>
      </c>
      <c r="E245" t="s">
        <v>50</v>
      </c>
      <c r="F245">
        <v>36</v>
      </c>
      <c r="G245" t="s">
        <v>72</v>
      </c>
      <c r="I245" t="s">
        <v>73</v>
      </c>
      <c r="J245" t="s">
        <v>53</v>
      </c>
      <c r="K245" t="s">
        <v>53</v>
      </c>
      <c r="L245" t="s">
        <v>52</v>
      </c>
      <c r="M245">
        <v>2</v>
      </c>
      <c r="N245" t="s">
        <v>97</v>
      </c>
      <c r="O245">
        <v>3</v>
      </c>
      <c r="P245" s="6">
        <v>4</v>
      </c>
      <c r="Q245" t="s">
        <v>56</v>
      </c>
      <c r="R245">
        <v>14</v>
      </c>
      <c r="S245" s="5">
        <v>1</v>
      </c>
      <c r="T245" t="s">
        <v>58</v>
      </c>
      <c r="U245" t="s">
        <v>52</v>
      </c>
      <c r="V245">
        <v>1</v>
      </c>
      <c r="W245" t="s">
        <v>52</v>
      </c>
      <c r="X245">
        <v>2</v>
      </c>
      <c r="Y245" t="s">
        <v>59</v>
      </c>
      <c r="AB245" t="s">
        <v>72</v>
      </c>
      <c r="AD245" t="s">
        <v>73</v>
      </c>
      <c r="AE245" t="s">
        <v>53</v>
      </c>
      <c r="AF245" t="s">
        <v>53</v>
      </c>
      <c r="AG245" t="s">
        <v>52</v>
      </c>
      <c r="AH245">
        <v>3</v>
      </c>
      <c r="AI245" t="s">
        <v>63</v>
      </c>
      <c r="AJ245" t="s">
        <v>53</v>
      </c>
      <c r="AO245" t="s">
        <v>112</v>
      </c>
      <c r="AP245">
        <f t="shared" si="3"/>
        <v>0</v>
      </c>
    </row>
    <row r="246" spans="1:50" x14ac:dyDescent="0.35">
      <c r="A246" s="2" t="s">
        <v>419</v>
      </c>
      <c r="B246">
        <v>6</v>
      </c>
      <c r="C246">
        <v>605</v>
      </c>
      <c r="D246">
        <v>2</v>
      </c>
      <c r="E246" t="s">
        <v>50</v>
      </c>
      <c r="F246">
        <v>40</v>
      </c>
      <c r="G246" t="s">
        <v>72</v>
      </c>
      <c r="I246" t="s">
        <v>73</v>
      </c>
      <c r="J246" t="s">
        <v>52</v>
      </c>
      <c r="K246" t="s">
        <v>52</v>
      </c>
      <c r="L246" t="s">
        <v>52</v>
      </c>
      <c r="M246">
        <v>3</v>
      </c>
      <c r="N246" t="s">
        <v>63</v>
      </c>
      <c r="O246">
        <v>1</v>
      </c>
      <c r="P246" s="6">
        <v>3</v>
      </c>
      <c r="Q246" t="s">
        <v>50</v>
      </c>
      <c r="R246">
        <v>17</v>
      </c>
      <c r="S246" s="5">
        <v>1</v>
      </c>
      <c r="T246" t="s">
        <v>58</v>
      </c>
      <c r="U246" t="s">
        <v>52</v>
      </c>
      <c r="V246">
        <v>1</v>
      </c>
      <c r="W246" t="s">
        <v>52</v>
      </c>
      <c r="X246">
        <v>2</v>
      </c>
      <c r="Y246" t="s">
        <v>59</v>
      </c>
      <c r="AB246" t="s">
        <v>72</v>
      </c>
      <c r="AD246" t="s">
        <v>73</v>
      </c>
      <c r="AE246" t="s">
        <v>52</v>
      </c>
      <c r="AF246" t="s">
        <v>52</v>
      </c>
      <c r="AG246" t="s">
        <v>52</v>
      </c>
      <c r="AH246">
        <v>11</v>
      </c>
      <c r="AI246" t="s">
        <v>94</v>
      </c>
      <c r="AJ246" t="s">
        <v>52</v>
      </c>
      <c r="AK246" t="s">
        <v>108</v>
      </c>
      <c r="AM246" t="s">
        <v>62</v>
      </c>
      <c r="AN246" t="s">
        <v>53</v>
      </c>
      <c r="AP246">
        <f t="shared" si="3"/>
        <v>0</v>
      </c>
      <c r="AQ246">
        <v>0</v>
      </c>
      <c r="AR246">
        <v>0</v>
      </c>
      <c r="AS246">
        <v>32000</v>
      </c>
      <c r="AT246">
        <v>28000</v>
      </c>
      <c r="AU246">
        <v>0</v>
      </c>
      <c r="AV246">
        <v>0</v>
      </c>
      <c r="AW246">
        <v>5000</v>
      </c>
      <c r="AX246">
        <v>65000</v>
      </c>
    </row>
    <row r="247" spans="1:50" x14ac:dyDescent="0.35">
      <c r="A247" s="2" t="s">
        <v>422</v>
      </c>
      <c r="B247">
        <v>8</v>
      </c>
      <c r="C247">
        <v>807</v>
      </c>
      <c r="D247">
        <v>2</v>
      </c>
      <c r="E247" t="s">
        <v>50</v>
      </c>
      <c r="F247">
        <v>58</v>
      </c>
      <c r="G247" t="s">
        <v>72</v>
      </c>
      <c r="I247" t="s">
        <v>73</v>
      </c>
      <c r="J247" t="s">
        <v>52</v>
      </c>
      <c r="K247" t="s">
        <v>52</v>
      </c>
      <c r="L247" t="s">
        <v>52</v>
      </c>
      <c r="M247">
        <v>5</v>
      </c>
      <c r="N247" t="s">
        <v>78</v>
      </c>
      <c r="O247">
        <v>3</v>
      </c>
      <c r="P247" s="6">
        <v>6</v>
      </c>
      <c r="Q247" t="s">
        <v>56</v>
      </c>
      <c r="R247">
        <v>14</v>
      </c>
      <c r="S247" s="5">
        <v>1</v>
      </c>
      <c r="T247" t="s">
        <v>58</v>
      </c>
      <c r="U247" t="s">
        <v>52</v>
      </c>
      <c r="V247">
        <v>1</v>
      </c>
      <c r="W247" t="s">
        <v>52</v>
      </c>
      <c r="X247">
        <v>2</v>
      </c>
      <c r="Y247" t="s">
        <v>59</v>
      </c>
      <c r="AB247" t="s">
        <v>72</v>
      </c>
      <c r="AD247" t="s">
        <v>73</v>
      </c>
      <c r="AE247" t="s">
        <v>52</v>
      </c>
      <c r="AF247" t="s">
        <v>52</v>
      </c>
      <c r="AG247" t="s">
        <v>52</v>
      </c>
      <c r="AH247">
        <v>8</v>
      </c>
      <c r="AI247" t="s">
        <v>86</v>
      </c>
      <c r="AJ247" t="s">
        <v>52</v>
      </c>
      <c r="AK247" t="s">
        <v>87</v>
      </c>
      <c r="AM247" t="s">
        <v>62</v>
      </c>
      <c r="AN247" t="s">
        <v>52</v>
      </c>
      <c r="AP247">
        <f t="shared" si="3"/>
        <v>0</v>
      </c>
      <c r="AQ247">
        <v>500000</v>
      </c>
      <c r="AR247">
        <v>140000</v>
      </c>
      <c r="AS247">
        <v>38000</v>
      </c>
      <c r="AT247">
        <v>40000</v>
      </c>
      <c r="AU247">
        <v>840000</v>
      </c>
      <c r="AV247">
        <v>0</v>
      </c>
      <c r="AW247">
        <v>0</v>
      </c>
      <c r="AX247">
        <v>1558000</v>
      </c>
    </row>
    <row r="248" spans="1:50" x14ac:dyDescent="0.35">
      <c r="A248" s="2" t="s">
        <v>422</v>
      </c>
      <c r="B248">
        <v>8</v>
      </c>
      <c r="C248">
        <v>807</v>
      </c>
      <c r="D248">
        <v>2</v>
      </c>
      <c r="E248" t="s">
        <v>50</v>
      </c>
      <c r="F248">
        <v>58</v>
      </c>
      <c r="G248" t="s">
        <v>72</v>
      </c>
      <c r="I248" t="s">
        <v>73</v>
      </c>
      <c r="J248" t="s">
        <v>52</v>
      </c>
      <c r="K248" t="s">
        <v>52</v>
      </c>
      <c r="L248" t="s">
        <v>52</v>
      </c>
      <c r="M248">
        <v>5</v>
      </c>
      <c r="N248" t="s">
        <v>78</v>
      </c>
      <c r="O248">
        <v>3</v>
      </c>
      <c r="P248" s="6">
        <v>7</v>
      </c>
      <c r="Q248" t="s">
        <v>50</v>
      </c>
      <c r="R248">
        <v>7</v>
      </c>
      <c r="S248" s="5">
        <v>1</v>
      </c>
      <c r="T248" t="s">
        <v>58</v>
      </c>
      <c r="U248" t="s">
        <v>52</v>
      </c>
      <c r="V248">
        <v>1</v>
      </c>
      <c r="W248" t="s">
        <v>52</v>
      </c>
      <c r="X248">
        <v>2</v>
      </c>
      <c r="AB248" t="s">
        <v>72</v>
      </c>
      <c r="AD248" t="s">
        <v>73</v>
      </c>
      <c r="AE248" t="s">
        <v>53</v>
      </c>
      <c r="AF248" t="s">
        <v>53</v>
      </c>
      <c r="AG248" t="s">
        <v>52</v>
      </c>
      <c r="AH248">
        <v>1</v>
      </c>
      <c r="AI248" t="s">
        <v>68</v>
      </c>
      <c r="AJ248" t="s">
        <v>52</v>
      </c>
      <c r="AK248" t="s">
        <v>74</v>
      </c>
      <c r="AM248" t="s">
        <v>113</v>
      </c>
      <c r="AN248" t="s">
        <v>52</v>
      </c>
      <c r="AP248">
        <f t="shared" si="3"/>
        <v>0</v>
      </c>
      <c r="AQ248">
        <v>0</v>
      </c>
      <c r="AR248">
        <v>0</v>
      </c>
      <c r="AS248">
        <v>0</v>
      </c>
      <c r="AT248">
        <v>0</v>
      </c>
      <c r="AU248">
        <v>420000</v>
      </c>
      <c r="AV248">
        <v>0</v>
      </c>
      <c r="AW248">
        <v>0</v>
      </c>
      <c r="AX248">
        <v>420000</v>
      </c>
    </row>
    <row r="249" spans="1:50" x14ac:dyDescent="0.35">
      <c r="A249" s="2" t="s">
        <v>424</v>
      </c>
      <c r="B249">
        <v>12</v>
      </c>
      <c r="C249">
        <v>1208</v>
      </c>
      <c r="D249">
        <v>1</v>
      </c>
      <c r="E249" t="s">
        <v>50</v>
      </c>
      <c r="F249">
        <v>39</v>
      </c>
      <c r="G249" t="s">
        <v>72</v>
      </c>
      <c r="I249" t="s">
        <v>52</v>
      </c>
      <c r="J249" t="s">
        <v>52</v>
      </c>
      <c r="K249" t="s">
        <v>52</v>
      </c>
      <c r="L249" t="s">
        <v>52</v>
      </c>
      <c r="M249">
        <v>14</v>
      </c>
      <c r="N249" t="s">
        <v>76</v>
      </c>
      <c r="O249">
        <v>3</v>
      </c>
      <c r="P249" s="6">
        <v>3</v>
      </c>
      <c r="Q249" t="s">
        <v>56</v>
      </c>
      <c r="R249">
        <v>12</v>
      </c>
      <c r="S249" s="5">
        <v>1</v>
      </c>
      <c r="T249" t="s">
        <v>58</v>
      </c>
      <c r="U249" t="s">
        <v>52</v>
      </c>
      <c r="V249">
        <v>1</v>
      </c>
      <c r="W249" t="s">
        <v>52</v>
      </c>
      <c r="X249">
        <v>2</v>
      </c>
      <c r="AB249" t="s">
        <v>72</v>
      </c>
      <c r="AD249" t="s">
        <v>52</v>
      </c>
      <c r="AE249" t="s">
        <v>52</v>
      </c>
      <c r="AF249" t="s">
        <v>52</v>
      </c>
      <c r="AG249" t="s">
        <v>52</v>
      </c>
      <c r="AH249">
        <v>7</v>
      </c>
      <c r="AI249" t="s">
        <v>78</v>
      </c>
      <c r="AJ249" t="s">
        <v>52</v>
      </c>
      <c r="AK249" t="s">
        <v>88</v>
      </c>
      <c r="AM249" t="s">
        <v>96</v>
      </c>
      <c r="AN249" t="s">
        <v>52</v>
      </c>
      <c r="AP249">
        <f t="shared" si="3"/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50" x14ac:dyDescent="0.35">
      <c r="A250" s="2" t="s">
        <v>424</v>
      </c>
      <c r="B250">
        <v>12</v>
      </c>
      <c r="C250">
        <v>1208</v>
      </c>
      <c r="D250">
        <v>1</v>
      </c>
      <c r="E250" t="s">
        <v>50</v>
      </c>
      <c r="F250">
        <v>39</v>
      </c>
      <c r="G250" t="s">
        <v>72</v>
      </c>
      <c r="I250" t="s">
        <v>52</v>
      </c>
      <c r="J250" t="s">
        <v>52</v>
      </c>
      <c r="K250" t="s">
        <v>52</v>
      </c>
      <c r="L250" t="s">
        <v>52</v>
      </c>
      <c r="M250">
        <v>14</v>
      </c>
      <c r="N250" t="s">
        <v>76</v>
      </c>
      <c r="O250">
        <v>3</v>
      </c>
      <c r="P250" s="6">
        <v>4</v>
      </c>
      <c r="Q250" t="s">
        <v>50</v>
      </c>
      <c r="R250">
        <v>10</v>
      </c>
      <c r="S250" s="5">
        <v>1</v>
      </c>
      <c r="T250" t="s">
        <v>58</v>
      </c>
      <c r="U250" t="s">
        <v>52</v>
      </c>
      <c r="V250">
        <v>1</v>
      </c>
      <c r="W250" t="s">
        <v>52</v>
      </c>
      <c r="X250">
        <v>2</v>
      </c>
      <c r="AB250" t="s">
        <v>72</v>
      </c>
      <c r="AD250" t="s">
        <v>52</v>
      </c>
      <c r="AE250" t="s">
        <v>52</v>
      </c>
      <c r="AF250" t="s">
        <v>52</v>
      </c>
      <c r="AG250" t="s">
        <v>52</v>
      </c>
      <c r="AH250">
        <v>6</v>
      </c>
      <c r="AI250" t="s">
        <v>83</v>
      </c>
      <c r="AJ250" t="s">
        <v>52</v>
      </c>
      <c r="AK250" t="s">
        <v>84</v>
      </c>
      <c r="AM250" t="s">
        <v>96</v>
      </c>
      <c r="AN250" t="s">
        <v>52</v>
      </c>
      <c r="AP250">
        <f t="shared" si="3"/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50" x14ac:dyDescent="0.35">
      <c r="A251" s="2" t="s">
        <v>425</v>
      </c>
      <c r="B251">
        <v>8</v>
      </c>
      <c r="C251">
        <v>810</v>
      </c>
      <c r="D251">
        <v>1</v>
      </c>
      <c r="E251" t="s">
        <v>50</v>
      </c>
      <c r="F251">
        <v>37</v>
      </c>
      <c r="G251" t="s">
        <v>72</v>
      </c>
      <c r="I251" t="s">
        <v>73</v>
      </c>
      <c r="J251" t="s">
        <v>52</v>
      </c>
      <c r="K251" t="s">
        <v>52</v>
      </c>
      <c r="L251" t="s">
        <v>52</v>
      </c>
      <c r="M251">
        <v>10</v>
      </c>
      <c r="N251" t="s">
        <v>107</v>
      </c>
      <c r="O251">
        <v>2</v>
      </c>
      <c r="P251" s="6">
        <v>3</v>
      </c>
      <c r="Q251" t="s">
        <v>50</v>
      </c>
      <c r="R251">
        <v>11</v>
      </c>
      <c r="S251" s="5">
        <v>1</v>
      </c>
      <c r="T251" t="s">
        <v>58</v>
      </c>
      <c r="U251" t="s">
        <v>52</v>
      </c>
      <c r="V251">
        <v>1</v>
      </c>
      <c r="W251" t="s">
        <v>52</v>
      </c>
      <c r="X251">
        <v>2</v>
      </c>
      <c r="AB251" t="s">
        <v>72</v>
      </c>
      <c r="AD251" t="s">
        <v>73</v>
      </c>
      <c r="AE251" t="s">
        <v>52</v>
      </c>
      <c r="AF251" t="s">
        <v>52</v>
      </c>
      <c r="AG251" t="s">
        <v>52</v>
      </c>
      <c r="AH251">
        <v>5</v>
      </c>
      <c r="AI251" t="s">
        <v>78</v>
      </c>
      <c r="AJ251" t="s">
        <v>52</v>
      </c>
      <c r="AK251" t="s">
        <v>88</v>
      </c>
      <c r="AM251" t="s">
        <v>62</v>
      </c>
      <c r="AN251" t="s">
        <v>53</v>
      </c>
      <c r="AP251">
        <f t="shared" si="3"/>
        <v>0</v>
      </c>
      <c r="AQ251">
        <v>0</v>
      </c>
      <c r="AR251">
        <v>0</v>
      </c>
      <c r="AS251">
        <v>18000</v>
      </c>
      <c r="AT251">
        <v>4000</v>
      </c>
      <c r="AU251">
        <v>432000</v>
      </c>
      <c r="AV251">
        <v>0</v>
      </c>
      <c r="AW251">
        <v>0</v>
      </c>
      <c r="AX251">
        <v>454000</v>
      </c>
    </row>
    <row r="252" spans="1:50" x14ac:dyDescent="0.35">
      <c r="A252" s="2" t="s">
        <v>428</v>
      </c>
      <c r="B252">
        <v>3</v>
      </c>
      <c r="C252">
        <v>314</v>
      </c>
      <c r="D252">
        <v>2</v>
      </c>
      <c r="E252" t="s">
        <v>50</v>
      </c>
      <c r="F252">
        <v>52</v>
      </c>
      <c r="G252" t="s">
        <v>72</v>
      </c>
      <c r="I252" t="s">
        <v>73</v>
      </c>
      <c r="J252" t="s">
        <v>52</v>
      </c>
      <c r="K252" t="s">
        <v>52</v>
      </c>
      <c r="L252" t="s">
        <v>52</v>
      </c>
      <c r="M252">
        <v>4</v>
      </c>
      <c r="N252" t="s">
        <v>63</v>
      </c>
      <c r="O252">
        <v>5</v>
      </c>
      <c r="P252" s="6">
        <v>3</v>
      </c>
      <c r="Q252" t="s">
        <v>50</v>
      </c>
      <c r="R252">
        <v>15</v>
      </c>
      <c r="S252" s="5">
        <v>1</v>
      </c>
      <c r="T252" t="s">
        <v>58</v>
      </c>
      <c r="U252" t="s">
        <v>52</v>
      </c>
      <c r="V252">
        <v>1</v>
      </c>
      <c r="W252" t="s">
        <v>52</v>
      </c>
      <c r="X252">
        <v>2</v>
      </c>
      <c r="Y252" t="s">
        <v>59</v>
      </c>
      <c r="AB252" t="s">
        <v>72</v>
      </c>
      <c r="AD252" t="s">
        <v>73</v>
      </c>
      <c r="AE252" t="s">
        <v>52</v>
      </c>
      <c r="AF252" t="s">
        <v>52</v>
      </c>
      <c r="AG252" t="s">
        <v>52</v>
      </c>
      <c r="AH252">
        <v>5</v>
      </c>
      <c r="AI252" t="s">
        <v>83</v>
      </c>
      <c r="AJ252" t="s">
        <v>52</v>
      </c>
      <c r="AK252" t="s">
        <v>84</v>
      </c>
      <c r="AM252" t="s">
        <v>62</v>
      </c>
      <c r="AN252" t="s">
        <v>53</v>
      </c>
      <c r="AP252">
        <f t="shared" si="3"/>
        <v>0</v>
      </c>
      <c r="AQ252">
        <v>0</v>
      </c>
      <c r="AR252">
        <v>0</v>
      </c>
      <c r="AS252">
        <v>7000</v>
      </c>
      <c r="AT252">
        <v>25000</v>
      </c>
      <c r="AU252">
        <v>216000</v>
      </c>
      <c r="AV252">
        <v>0</v>
      </c>
      <c r="AW252">
        <v>0</v>
      </c>
      <c r="AX252">
        <v>248000</v>
      </c>
    </row>
    <row r="253" spans="1:50" x14ac:dyDescent="0.35">
      <c r="A253" s="2" t="s">
        <v>428</v>
      </c>
      <c r="B253">
        <v>3</v>
      </c>
      <c r="C253">
        <v>314</v>
      </c>
      <c r="D253">
        <v>2</v>
      </c>
      <c r="E253" t="s">
        <v>50</v>
      </c>
      <c r="F253">
        <v>52</v>
      </c>
      <c r="G253" t="s">
        <v>72</v>
      </c>
      <c r="I253" t="s">
        <v>73</v>
      </c>
      <c r="J253" t="s">
        <v>52</v>
      </c>
      <c r="K253" t="s">
        <v>52</v>
      </c>
      <c r="L253" t="s">
        <v>52</v>
      </c>
      <c r="M253">
        <v>4</v>
      </c>
      <c r="N253" t="s">
        <v>63</v>
      </c>
      <c r="O253">
        <v>5</v>
      </c>
      <c r="P253" s="6">
        <v>4</v>
      </c>
      <c r="Q253" t="s">
        <v>50</v>
      </c>
      <c r="R253">
        <v>12</v>
      </c>
      <c r="S253" s="5">
        <v>1</v>
      </c>
      <c r="T253" t="s">
        <v>58</v>
      </c>
      <c r="U253" t="s">
        <v>52</v>
      </c>
      <c r="V253">
        <v>1</v>
      </c>
      <c r="W253" t="s">
        <v>52</v>
      </c>
      <c r="X253">
        <v>2</v>
      </c>
      <c r="AB253" t="s">
        <v>72</v>
      </c>
      <c r="AD253" t="s">
        <v>73</v>
      </c>
      <c r="AE253" t="s">
        <v>52</v>
      </c>
      <c r="AF253" t="s">
        <v>52</v>
      </c>
      <c r="AG253" t="s">
        <v>52</v>
      </c>
      <c r="AH253">
        <v>4</v>
      </c>
      <c r="AI253" t="s">
        <v>63</v>
      </c>
      <c r="AJ253" t="s">
        <v>52</v>
      </c>
      <c r="AK253" t="s">
        <v>64</v>
      </c>
      <c r="AM253" t="s">
        <v>62</v>
      </c>
      <c r="AN253" t="s">
        <v>53</v>
      </c>
      <c r="AP253">
        <f t="shared" ref="AP253:AP315" si="4">IF(AND(R253=6, AO253="Too young"),1,0)</f>
        <v>0</v>
      </c>
      <c r="AQ253">
        <v>0</v>
      </c>
      <c r="AR253">
        <v>0</v>
      </c>
      <c r="AS253">
        <v>7000</v>
      </c>
      <c r="AT253">
        <v>15000</v>
      </c>
      <c r="AU253">
        <v>216000</v>
      </c>
      <c r="AV253">
        <v>0</v>
      </c>
      <c r="AW253">
        <v>0</v>
      </c>
      <c r="AX253">
        <v>238000</v>
      </c>
    </row>
    <row r="254" spans="1:50" x14ac:dyDescent="0.35">
      <c r="A254" s="2" t="s">
        <v>431</v>
      </c>
      <c r="B254">
        <v>17</v>
      </c>
      <c r="C254">
        <v>1711</v>
      </c>
      <c r="D254">
        <v>2</v>
      </c>
      <c r="E254" t="s">
        <v>50</v>
      </c>
      <c r="F254">
        <v>39</v>
      </c>
      <c r="G254" t="s">
        <v>72</v>
      </c>
      <c r="I254" t="s">
        <v>73</v>
      </c>
      <c r="J254" t="s">
        <v>52</v>
      </c>
      <c r="K254" t="s">
        <v>52</v>
      </c>
      <c r="L254" t="s">
        <v>52</v>
      </c>
      <c r="M254">
        <v>5</v>
      </c>
      <c r="N254" t="s">
        <v>78</v>
      </c>
      <c r="O254">
        <v>2</v>
      </c>
      <c r="P254" s="6">
        <v>3</v>
      </c>
      <c r="Q254" t="s">
        <v>56</v>
      </c>
      <c r="R254">
        <v>12</v>
      </c>
      <c r="S254" s="5">
        <v>1</v>
      </c>
      <c r="T254" t="s">
        <v>58</v>
      </c>
      <c r="U254" t="s">
        <v>52</v>
      </c>
      <c r="V254">
        <v>1</v>
      </c>
      <c r="W254" t="s">
        <v>52</v>
      </c>
      <c r="X254">
        <v>2</v>
      </c>
      <c r="AB254" t="s">
        <v>72</v>
      </c>
      <c r="AD254" t="s">
        <v>73</v>
      </c>
      <c r="AE254" t="s">
        <v>52</v>
      </c>
      <c r="AF254" t="s">
        <v>52</v>
      </c>
      <c r="AG254" t="s">
        <v>52</v>
      </c>
      <c r="AH254">
        <v>6</v>
      </c>
      <c r="AI254" t="s">
        <v>79</v>
      </c>
      <c r="AJ254" t="s">
        <v>52</v>
      </c>
      <c r="AK254" t="s">
        <v>90</v>
      </c>
      <c r="AM254" t="s">
        <v>62</v>
      </c>
      <c r="AN254" t="s">
        <v>52</v>
      </c>
      <c r="AP254">
        <f t="shared" si="4"/>
        <v>0</v>
      </c>
      <c r="AQ254">
        <v>0</v>
      </c>
      <c r="AR254">
        <v>35000</v>
      </c>
      <c r="AS254">
        <v>40000</v>
      </c>
      <c r="AT254">
        <v>60000</v>
      </c>
      <c r="AU254">
        <v>0</v>
      </c>
      <c r="AV254">
        <v>0</v>
      </c>
      <c r="AW254">
        <v>0</v>
      </c>
      <c r="AX254">
        <v>135000</v>
      </c>
    </row>
    <row r="255" spans="1:50" x14ac:dyDescent="0.35">
      <c r="A255" s="2" t="s">
        <v>431</v>
      </c>
      <c r="B255">
        <v>17</v>
      </c>
      <c r="C255">
        <v>1711</v>
      </c>
      <c r="D255">
        <v>2</v>
      </c>
      <c r="E255" t="s">
        <v>50</v>
      </c>
      <c r="F255">
        <v>39</v>
      </c>
      <c r="G255" t="s">
        <v>72</v>
      </c>
      <c r="I255" t="s">
        <v>73</v>
      </c>
      <c r="J255" t="s">
        <v>52</v>
      </c>
      <c r="K255" t="s">
        <v>52</v>
      </c>
      <c r="L255" t="s">
        <v>52</v>
      </c>
      <c r="M255">
        <v>5</v>
      </c>
      <c r="N255" t="s">
        <v>78</v>
      </c>
      <c r="O255">
        <v>2</v>
      </c>
      <c r="P255" s="6">
        <v>4</v>
      </c>
      <c r="Q255" t="s">
        <v>56</v>
      </c>
      <c r="R255">
        <v>6</v>
      </c>
      <c r="S255" s="5">
        <v>1</v>
      </c>
      <c r="T255" t="s">
        <v>58</v>
      </c>
      <c r="U255" t="s">
        <v>52</v>
      </c>
      <c r="V255">
        <v>1</v>
      </c>
      <c r="W255" t="s">
        <v>52</v>
      </c>
      <c r="X255">
        <v>2</v>
      </c>
      <c r="AB255" t="s">
        <v>72</v>
      </c>
      <c r="AD255" t="s">
        <v>73</v>
      </c>
      <c r="AE255" t="s">
        <v>52</v>
      </c>
      <c r="AF255" t="s">
        <v>52</v>
      </c>
      <c r="AG255" t="s">
        <v>52</v>
      </c>
      <c r="AH255">
        <v>3</v>
      </c>
      <c r="AI255" t="s">
        <v>63</v>
      </c>
      <c r="AJ255" t="s">
        <v>52</v>
      </c>
      <c r="AK255" t="s">
        <v>64</v>
      </c>
      <c r="AM255" t="s">
        <v>62</v>
      </c>
      <c r="AN255" t="s">
        <v>53</v>
      </c>
      <c r="AP255">
        <f t="shared" si="4"/>
        <v>0</v>
      </c>
      <c r="AQ255">
        <v>0</v>
      </c>
      <c r="AR255">
        <v>0</v>
      </c>
      <c r="AS255">
        <v>10000</v>
      </c>
      <c r="AT255">
        <v>5000</v>
      </c>
      <c r="AU255">
        <v>0</v>
      </c>
      <c r="AV255">
        <v>0</v>
      </c>
      <c r="AW255">
        <v>0</v>
      </c>
      <c r="AX255">
        <v>15000</v>
      </c>
    </row>
    <row r="256" spans="1:50" x14ac:dyDescent="0.35">
      <c r="A256" s="2" t="s">
        <v>432</v>
      </c>
      <c r="B256">
        <v>17</v>
      </c>
      <c r="C256">
        <v>1710</v>
      </c>
      <c r="D256">
        <v>1</v>
      </c>
      <c r="E256" t="s">
        <v>50</v>
      </c>
      <c r="F256">
        <v>33</v>
      </c>
      <c r="G256" t="s">
        <v>72</v>
      </c>
      <c r="I256" t="s">
        <v>73</v>
      </c>
      <c r="J256" t="s">
        <v>52</v>
      </c>
      <c r="K256" t="s">
        <v>52</v>
      </c>
      <c r="L256" t="s">
        <v>52</v>
      </c>
      <c r="M256">
        <v>6</v>
      </c>
      <c r="N256" t="s">
        <v>79</v>
      </c>
      <c r="O256">
        <v>3</v>
      </c>
      <c r="P256" s="6">
        <v>3</v>
      </c>
      <c r="Q256" t="s">
        <v>50</v>
      </c>
      <c r="R256">
        <v>8</v>
      </c>
      <c r="S256" s="5">
        <v>1</v>
      </c>
      <c r="T256" t="s">
        <v>58</v>
      </c>
      <c r="U256" t="s">
        <v>52</v>
      </c>
      <c r="V256">
        <v>1</v>
      </c>
      <c r="W256" t="s">
        <v>52</v>
      </c>
      <c r="X256">
        <v>2</v>
      </c>
      <c r="AB256" t="s">
        <v>72</v>
      </c>
      <c r="AD256" t="s">
        <v>73</v>
      </c>
      <c r="AE256" t="s">
        <v>53</v>
      </c>
      <c r="AF256" t="s">
        <v>53</v>
      </c>
      <c r="AG256" t="s">
        <v>52</v>
      </c>
      <c r="AH256">
        <v>1</v>
      </c>
      <c r="AI256" t="s">
        <v>65</v>
      </c>
      <c r="AJ256" t="s">
        <v>52</v>
      </c>
      <c r="AK256" t="s">
        <v>66</v>
      </c>
      <c r="AM256" t="s">
        <v>62</v>
      </c>
      <c r="AN256" t="s">
        <v>52</v>
      </c>
      <c r="AP256">
        <f t="shared" si="4"/>
        <v>0</v>
      </c>
      <c r="AQ256">
        <v>0</v>
      </c>
      <c r="AR256">
        <v>72000</v>
      </c>
      <c r="AS256">
        <v>12000</v>
      </c>
      <c r="AT256">
        <v>2000</v>
      </c>
      <c r="AU256">
        <v>0</v>
      </c>
      <c r="AV256">
        <v>0</v>
      </c>
      <c r="AW256">
        <v>0</v>
      </c>
      <c r="AX256">
        <v>86000</v>
      </c>
    </row>
    <row r="257" spans="1:50" x14ac:dyDescent="0.35">
      <c r="A257" s="2" t="s">
        <v>432</v>
      </c>
      <c r="B257">
        <v>17</v>
      </c>
      <c r="C257">
        <v>1710</v>
      </c>
      <c r="D257">
        <v>1</v>
      </c>
      <c r="E257" t="s">
        <v>50</v>
      </c>
      <c r="F257">
        <v>33</v>
      </c>
      <c r="G257" t="s">
        <v>72</v>
      </c>
      <c r="I257" t="s">
        <v>73</v>
      </c>
      <c r="J257" t="s">
        <v>52</v>
      </c>
      <c r="K257" t="s">
        <v>52</v>
      </c>
      <c r="L257" t="s">
        <v>52</v>
      </c>
      <c r="M257">
        <v>6</v>
      </c>
      <c r="N257" t="s">
        <v>79</v>
      </c>
      <c r="O257">
        <v>3</v>
      </c>
      <c r="P257" s="6">
        <v>4</v>
      </c>
      <c r="Q257" t="s">
        <v>56</v>
      </c>
      <c r="R257">
        <v>6</v>
      </c>
      <c r="S257" s="5">
        <v>1</v>
      </c>
      <c r="T257" t="s">
        <v>58</v>
      </c>
      <c r="U257" t="s">
        <v>52</v>
      </c>
      <c r="V257">
        <v>1</v>
      </c>
      <c r="W257" t="s">
        <v>52</v>
      </c>
      <c r="X257">
        <v>2</v>
      </c>
      <c r="AB257" t="s">
        <v>72</v>
      </c>
      <c r="AD257" t="s">
        <v>73</v>
      </c>
      <c r="AE257" t="s">
        <v>53</v>
      </c>
      <c r="AF257" t="s">
        <v>53</v>
      </c>
      <c r="AG257" t="s">
        <v>52</v>
      </c>
      <c r="AH257">
        <v>2</v>
      </c>
      <c r="AI257" t="s">
        <v>68</v>
      </c>
      <c r="AJ257" t="s">
        <v>52</v>
      </c>
      <c r="AK257" t="s">
        <v>74</v>
      </c>
      <c r="AM257" t="s">
        <v>62</v>
      </c>
      <c r="AN257" t="s">
        <v>53</v>
      </c>
      <c r="AP257">
        <f t="shared" si="4"/>
        <v>0</v>
      </c>
      <c r="AQ257">
        <v>0</v>
      </c>
      <c r="AR257">
        <v>0</v>
      </c>
      <c r="AS257">
        <v>4000</v>
      </c>
      <c r="AT257">
        <v>2000</v>
      </c>
      <c r="AU257">
        <v>0</v>
      </c>
      <c r="AV257">
        <v>0</v>
      </c>
      <c r="AW257">
        <v>0</v>
      </c>
      <c r="AX257">
        <v>6000</v>
      </c>
    </row>
    <row r="258" spans="1:50" x14ac:dyDescent="0.35">
      <c r="A258" s="2" t="s">
        <v>436</v>
      </c>
      <c r="B258">
        <v>2</v>
      </c>
      <c r="C258">
        <v>202</v>
      </c>
      <c r="D258">
        <v>2</v>
      </c>
      <c r="E258" t="s">
        <v>50</v>
      </c>
      <c r="F258">
        <v>41</v>
      </c>
      <c r="G258" t="s">
        <v>72</v>
      </c>
      <c r="I258" t="s">
        <v>73</v>
      </c>
      <c r="J258" t="s">
        <v>52</v>
      </c>
      <c r="K258" t="s">
        <v>52</v>
      </c>
      <c r="L258" t="s">
        <v>52</v>
      </c>
      <c r="M258">
        <v>8</v>
      </c>
      <c r="N258" t="s">
        <v>60</v>
      </c>
      <c r="O258">
        <v>2</v>
      </c>
      <c r="P258" s="6">
        <v>3</v>
      </c>
      <c r="Q258" t="s">
        <v>50</v>
      </c>
      <c r="R258">
        <v>13</v>
      </c>
      <c r="S258" s="5">
        <v>1</v>
      </c>
      <c r="T258" t="s">
        <v>58</v>
      </c>
      <c r="U258" t="s">
        <v>52</v>
      </c>
      <c r="V258">
        <v>1</v>
      </c>
      <c r="W258" t="s">
        <v>52</v>
      </c>
      <c r="X258">
        <v>2</v>
      </c>
      <c r="AB258" t="s">
        <v>72</v>
      </c>
      <c r="AD258" t="s">
        <v>73</v>
      </c>
      <c r="AE258" t="s">
        <v>52</v>
      </c>
      <c r="AF258" t="s">
        <v>52</v>
      </c>
      <c r="AG258" t="s">
        <v>52</v>
      </c>
      <c r="AH258">
        <v>8</v>
      </c>
      <c r="AI258" t="s">
        <v>86</v>
      </c>
      <c r="AJ258" t="s">
        <v>52</v>
      </c>
      <c r="AK258" t="s">
        <v>87</v>
      </c>
      <c r="AM258" t="s">
        <v>62</v>
      </c>
      <c r="AN258" t="s">
        <v>53</v>
      </c>
      <c r="AP258">
        <f t="shared" si="4"/>
        <v>0</v>
      </c>
      <c r="AQ258">
        <v>0</v>
      </c>
      <c r="AR258">
        <v>0</v>
      </c>
      <c r="AS258">
        <v>20000</v>
      </c>
      <c r="AT258">
        <v>3000</v>
      </c>
      <c r="AU258">
        <v>0</v>
      </c>
      <c r="AV258">
        <v>180000</v>
      </c>
      <c r="AW258">
        <v>4500</v>
      </c>
      <c r="AX258">
        <v>207500</v>
      </c>
    </row>
    <row r="259" spans="1:50" x14ac:dyDescent="0.35">
      <c r="A259" s="2" t="s">
        <v>438</v>
      </c>
      <c r="B259">
        <v>19</v>
      </c>
      <c r="C259">
        <v>1904</v>
      </c>
      <c r="D259">
        <v>1</v>
      </c>
      <c r="E259" t="s">
        <v>50</v>
      </c>
      <c r="F259">
        <v>54</v>
      </c>
      <c r="G259" t="s">
        <v>72</v>
      </c>
      <c r="I259" t="s">
        <v>52</v>
      </c>
      <c r="J259" t="s">
        <v>52</v>
      </c>
      <c r="K259" t="s">
        <v>52</v>
      </c>
      <c r="L259" t="s">
        <v>52</v>
      </c>
      <c r="M259">
        <v>12</v>
      </c>
      <c r="N259" t="s">
        <v>76</v>
      </c>
      <c r="O259">
        <v>1</v>
      </c>
      <c r="P259" s="6">
        <v>3</v>
      </c>
      <c r="Q259" t="s">
        <v>56</v>
      </c>
      <c r="R259">
        <v>16</v>
      </c>
      <c r="S259" s="5">
        <v>1</v>
      </c>
      <c r="T259" t="s">
        <v>58</v>
      </c>
      <c r="U259" t="s">
        <v>52</v>
      </c>
      <c r="V259">
        <v>1</v>
      </c>
      <c r="W259" t="s">
        <v>52</v>
      </c>
      <c r="X259">
        <v>2</v>
      </c>
      <c r="Y259" t="s">
        <v>59</v>
      </c>
      <c r="AB259" t="s">
        <v>72</v>
      </c>
      <c r="AD259" t="s">
        <v>52</v>
      </c>
      <c r="AE259" t="s">
        <v>52</v>
      </c>
      <c r="AF259" t="s">
        <v>52</v>
      </c>
      <c r="AG259" t="s">
        <v>52</v>
      </c>
      <c r="AH259">
        <v>10</v>
      </c>
      <c r="AI259" t="s">
        <v>107</v>
      </c>
      <c r="AJ259" t="s">
        <v>52</v>
      </c>
      <c r="AK259" t="s">
        <v>81</v>
      </c>
      <c r="AM259" t="s">
        <v>62</v>
      </c>
      <c r="AN259" t="s">
        <v>52</v>
      </c>
      <c r="AP259">
        <f t="shared" si="4"/>
        <v>0</v>
      </c>
      <c r="AQ259">
        <v>1345000</v>
      </c>
      <c r="AR259">
        <v>269000</v>
      </c>
      <c r="AS259">
        <v>150000</v>
      </c>
      <c r="AT259">
        <v>50000</v>
      </c>
      <c r="AU259">
        <v>0</v>
      </c>
      <c r="AV259">
        <v>140000</v>
      </c>
      <c r="AW259">
        <v>0</v>
      </c>
      <c r="AX259">
        <v>1954000</v>
      </c>
    </row>
    <row r="260" spans="1:50" x14ac:dyDescent="0.35">
      <c r="A260" s="2" t="s">
        <v>441</v>
      </c>
      <c r="B260">
        <v>8</v>
      </c>
      <c r="C260">
        <v>806</v>
      </c>
      <c r="D260">
        <v>2</v>
      </c>
      <c r="E260" t="s">
        <v>56</v>
      </c>
      <c r="F260">
        <v>36</v>
      </c>
      <c r="G260" t="s">
        <v>72</v>
      </c>
      <c r="I260" t="s">
        <v>73</v>
      </c>
      <c r="J260" t="s">
        <v>52</v>
      </c>
      <c r="K260" t="s">
        <v>52</v>
      </c>
      <c r="L260" t="s">
        <v>52</v>
      </c>
      <c r="M260">
        <v>9</v>
      </c>
      <c r="N260" t="s">
        <v>86</v>
      </c>
      <c r="O260">
        <v>3</v>
      </c>
      <c r="P260" s="6">
        <v>2</v>
      </c>
      <c r="Q260" t="s">
        <v>50</v>
      </c>
      <c r="R260">
        <v>15</v>
      </c>
      <c r="S260" s="5">
        <v>1</v>
      </c>
      <c r="T260" t="s">
        <v>58</v>
      </c>
      <c r="U260" t="s">
        <v>53</v>
      </c>
      <c r="W260" t="s">
        <v>52</v>
      </c>
      <c r="X260">
        <v>1</v>
      </c>
      <c r="Y260" t="s">
        <v>59</v>
      </c>
      <c r="AB260" t="s">
        <v>72</v>
      </c>
      <c r="AD260" t="s">
        <v>52</v>
      </c>
      <c r="AE260" t="s">
        <v>52</v>
      </c>
      <c r="AF260" t="s">
        <v>52</v>
      </c>
      <c r="AG260" t="s">
        <v>52</v>
      </c>
      <c r="AH260">
        <v>11</v>
      </c>
      <c r="AI260" t="s">
        <v>100</v>
      </c>
      <c r="AJ260" t="s">
        <v>52</v>
      </c>
      <c r="AK260" t="s">
        <v>81</v>
      </c>
      <c r="AM260" t="s">
        <v>62</v>
      </c>
      <c r="AN260" t="s">
        <v>52</v>
      </c>
      <c r="AP260">
        <f t="shared" si="4"/>
        <v>0</v>
      </c>
      <c r="AQ260">
        <v>0</v>
      </c>
      <c r="AR260">
        <v>480000</v>
      </c>
      <c r="AS260">
        <v>80000</v>
      </c>
      <c r="AT260">
        <v>120000</v>
      </c>
      <c r="AU260">
        <v>0</v>
      </c>
      <c r="AV260">
        <v>0</v>
      </c>
      <c r="AW260">
        <v>0</v>
      </c>
      <c r="AX260">
        <v>680000</v>
      </c>
    </row>
    <row r="261" spans="1:50" x14ac:dyDescent="0.35">
      <c r="A261" s="2" t="s">
        <v>441</v>
      </c>
      <c r="B261">
        <v>8</v>
      </c>
      <c r="C261">
        <v>806</v>
      </c>
      <c r="D261">
        <v>2</v>
      </c>
      <c r="E261" t="s">
        <v>56</v>
      </c>
      <c r="F261">
        <v>36</v>
      </c>
      <c r="G261" t="s">
        <v>72</v>
      </c>
      <c r="I261" t="s">
        <v>73</v>
      </c>
      <c r="J261" t="s">
        <v>52</v>
      </c>
      <c r="K261" t="s">
        <v>52</v>
      </c>
      <c r="L261" t="s">
        <v>52</v>
      </c>
      <c r="M261">
        <v>9</v>
      </c>
      <c r="N261" t="s">
        <v>86</v>
      </c>
      <c r="O261">
        <v>3</v>
      </c>
      <c r="P261" s="6">
        <v>3</v>
      </c>
      <c r="Q261" t="s">
        <v>50</v>
      </c>
      <c r="R261">
        <v>12</v>
      </c>
      <c r="S261" s="5">
        <v>1</v>
      </c>
      <c r="T261" t="s">
        <v>58</v>
      </c>
      <c r="U261" t="s">
        <v>53</v>
      </c>
      <c r="W261" t="s">
        <v>52</v>
      </c>
      <c r="X261">
        <v>1</v>
      </c>
      <c r="AB261" t="s">
        <v>72</v>
      </c>
      <c r="AD261" t="s">
        <v>52</v>
      </c>
      <c r="AE261" t="s">
        <v>52</v>
      </c>
      <c r="AF261" t="s">
        <v>52</v>
      </c>
      <c r="AG261" t="s">
        <v>52</v>
      </c>
      <c r="AH261">
        <v>7</v>
      </c>
      <c r="AI261" t="s">
        <v>78</v>
      </c>
      <c r="AJ261" t="s">
        <v>52</v>
      </c>
      <c r="AK261" t="s">
        <v>88</v>
      </c>
      <c r="AM261" t="s">
        <v>62</v>
      </c>
      <c r="AN261" t="s">
        <v>52</v>
      </c>
      <c r="AP261">
        <f t="shared" si="4"/>
        <v>0</v>
      </c>
      <c r="AQ261">
        <v>0</v>
      </c>
      <c r="AR261">
        <v>720000</v>
      </c>
      <c r="AS261">
        <v>360000</v>
      </c>
      <c r="AT261">
        <v>360000</v>
      </c>
      <c r="AU261">
        <v>0</v>
      </c>
      <c r="AV261">
        <v>0</v>
      </c>
      <c r="AW261">
        <v>0</v>
      </c>
      <c r="AX261">
        <v>1440000</v>
      </c>
    </row>
    <row r="262" spans="1:50" x14ac:dyDescent="0.35">
      <c r="A262" s="2" t="s">
        <v>441</v>
      </c>
      <c r="B262">
        <v>8</v>
      </c>
      <c r="C262">
        <v>806</v>
      </c>
      <c r="D262">
        <v>2</v>
      </c>
      <c r="E262" t="s">
        <v>56</v>
      </c>
      <c r="F262">
        <v>36</v>
      </c>
      <c r="G262" t="s">
        <v>72</v>
      </c>
      <c r="I262" t="s">
        <v>73</v>
      </c>
      <c r="J262" t="s">
        <v>52</v>
      </c>
      <c r="K262" t="s">
        <v>52</v>
      </c>
      <c r="L262" t="s">
        <v>52</v>
      </c>
      <c r="M262">
        <v>9</v>
      </c>
      <c r="N262" t="s">
        <v>86</v>
      </c>
      <c r="O262">
        <v>3</v>
      </c>
      <c r="P262" s="6">
        <v>4</v>
      </c>
      <c r="Q262" t="s">
        <v>50</v>
      </c>
      <c r="R262">
        <v>6</v>
      </c>
      <c r="S262" s="5">
        <v>1</v>
      </c>
      <c r="T262" t="s">
        <v>58</v>
      </c>
      <c r="U262" t="s">
        <v>53</v>
      </c>
      <c r="W262" t="s">
        <v>52</v>
      </c>
      <c r="X262">
        <v>1</v>
      </c>
      <c r="AB262" t="s">
        <v>72</v>
      </c>
      <c r="AD262" t="s">
        <v>52</v>
      </c>
      <c r="AE262" t="s">
        <v>52</v>
      </c>
      <c r="AF262" t="s">
        <v>52</v>
      </c>
      <c r="AG262" t="s">
        <v>53</v>
      </c>
      <c r="AJ262" t="s">
        <v>53</v>
      </c>
      <c r="AO262" t="s">
        <v>442</v>
      </c>
      <c r="AP262">
        <f t="shared" si="4"/>
        <v>0</v>
      </c>
      <c r="AQ262">
        <v>0</v>
      </c>
      <c r="AR262">
        <v>672000</v>
      </c>
      <c r="AS262">
        <v>57600</v>
      </c>
      <c r="AT262">
        <v>0</v>
      </c>
      <c r="AU262">
        <v>0</v>
      </c>
      <c r="AV262">
        <v>0</v>
      </c>
      <c r="AW262">
        <v>0</v>
      </c>
      <c r="AX262">
        <v>729600</v>
      </c>
    </row>
    <row r="263" spans="1:50" x14ac:dyDescent="0.35">
      <c r="A263" s="2" t="s">
        <v>443</v>
      </c>
      <c r="B263">
        <v>6</v>
      </c>
      <c r="C263">
        <v>601</v>
      </c>
      <c r="D263">
        <v>2</v>
      </c>
      <c r="E263" t="s">
        <v>56</v>
      </c>
      <c r="F263">
        <v>33</v>
      </c>
      <c r="G263" t="s">
        <v>72</v>
      </c>
      <c r="I263" t="s">
        <v>73</v>
      </c>
      <c r="J263" t="s">
        <v>52</v>
      </c>
      <c r="K263" t="s">
        <v>52</v>
      </c>
      <c r="L263" t="s">
        <v>52</v>
      </c>
      <c r="M263">
        <v>5</v>
      </c>
      <c r="N263" t="s">
        <v>78</v>
      </c>
      <c r="O263">
        <v>2</v>
      </c>
      <c r="P263" s="6">
        <v>2</v>
      </c>
      <c r="Q263" t="s">
        <v>56</v>
      </c>
      <c r="R263">
        <v>14</v>
      </c>
      <c r="S263" s="5">
        <v>1</v>
      </c>
      <c r="T263" t="s">
        <v>58</v>
      </c>
      <c r="U263" t="s">
        <v>53</v>
      </c>
      <c r="W263" t="s">
        <v>52</v>
      </c>
      <c r="X263">
        <v>1</v>
      </c>
      <c r="Y263" t="s">
        <v>59</v>
      </c>
      <c r="AB263" t="s">
        <v>72</v>
      </c>
      <c r="AD263" t="s">
        <v>73</v>
      </c>
      <c r="AE263" t="s">
        <v>53</v>
      </c>
      <c r="AF263" t="s">
        <v>53</v>
      </c>
      <c r="AG263" t="s">
        <v>53</v>
      </c>
      <c r="AJ263" t="s">
        <v>53</v>
      </c>
      <c r="AO263" t="s">
        <v>442</v>
      </c>
      <c r="AP263">
        <f t="shared" si="4"/>
        <v>0</v>
      </c>
    </row>
    <row r="264" spans="1:50" x14ac:dyDescent="0.35">
      <c r="A264" s="2" t="s">
        <v>444</v>
      </c>
      <c r="B264">
        <v>1</v>
      </c>
      <c r="C264">
        <v>108</v>
      </c>
      <c r="D264">
        <v>2</v>
      </c>
      <c r="E264" t="s">
        <v>56</v>
      </c>
      <c r="F264">
        <v>52</v>
      </c>
      <c r="G264" t="s">
        <v>72</v>
      </c>
      <c r="I264" t="s">
        <v>73</v>
      </c>
      <c r="J264" t="s">
        <v>53</v>
      </c>
      <c r="K264" t="s">
        <v>53</v>
      </c>
      <c r="L264" t="s">
        <v>53</v>
      </c>
      <c r="M264">
        <v>0</v>
      </c>
      <c r="O264">
        <v>2</v>
      </c>
      <c r="P264" s="6">
        <v>3</v>
      </c>
      <c r="Q264" t="s">
        <v>50</v>
      </c>
      <c r="R264">
        <v>13</v>
      </c>
      <c r="S264" s="5">
        <v>1</v>
      </c>
      <c r="T264" t="s">
        <v>58</v>
      </c>
      <c r="U264" t="s">
        <v>53</v>
      </c>
      <c r="W264" t="s">
        <v>52</v>
      </c>
      <c r="X264">
        <v>1</v>
      </c>
      <c r="Y264" t="s">
        <v>59</v>
      </c>
      <c r="AB264" t="s">
        <v>72</v>
      </c>
      <c r="AD264" t="s">
        <v>73</v>
      </c>
      <c r="AE264" t="s">
        <v>52</v>
      </c>
      <c r="AF264" t="s">
        <v>52</v>
      </c>
      <c r="AG264" t="s">
        <v>52</v>
      </c>
      <c r="AH264">
        <v>5</v>
      </c>
      <c r="AI264" t="s">
        <v>83</v>
      </c>
      <c r="AJ264" t="s">
        <v>52</v>
      </c>
      <c r="AK264" t="s">
        <v>84</v>
      </c>
      <c r="AM264" t="s">
        <v>62</v>
      </c>
      <c r="AN264" t="s">
        <v>53</v>
      </c>
      <c r="AP264">
        <f t="shared" si="4"/>
        <v>0</v>
      </c>
      <c r="AQ264">
        <v>0</v>
      </c>
      <c r="AR264">
        <v>0</v>
      </c>
      <c r="AS264">
        <v>30000</v>
      </c>
      <c r="AT264">
        <v>60000</v>
      </c>
      <c r="AU264">
        <v>0</v>
      </c>
      <c r="AV264">
        <v>0</v>
      </c>
      <c r="AW264">
        <v>0</v>
      </c>
      <c r="AX264">
        <v>90000</v>
      </c>
    </row>
    <row r="265" spans="1:50" x14ac:dyDescent="0.35">
      <c r="A265" s="2" t="s">
        <v>445</v>
      </c>
      <c r="B265">
        <v>11</v>
      </c>
      <c r="C265">
        <v>1103</v>
      </c>
      <c r="D265">
        <v>2</v>
      </c>
      <c r="E265" t="s">
        <v>50</v>
      </c>
      <c r="F265">
        <v>51</v>
      </c>
      <c r="G265" t="s">
        <v>51</v>
      </c>
      <c r="H265" t="s">
        <v>52</v>
      </c>
      <c r="I265" t="s">
        <v>52</v>
      </c>
      <c r="J265" t="s">
        <v>53</v>
      </c>
      <c r="K265" t="s">
        <v>53</v>
      </c>
      <c r="L265" t="s">
        <v>53</v>
      </c>
      <c r="M265">
        <v>0</v>
      </c>
      <c r="O265">
        <v>2</v>
      </c>
      <c r="P265" s="6">
        <v>7</v>
      </c>
      <c r="Q265" t="s">
        <v>56</v>
      </c>
      <c r="R265">
        <v>13</v>
      </c>
      <c r="S265" s="5">
        <v>1</v>
      </c>
      <c r="T265" t="s">
        <v>58</v>
      </c>
      <c r="U265" t="s">
        <v>52</v>
      </c>
      <c r="V265">
        <v>1</v>
      </c>
      <c r="W265" t="s">
        <v>52</v>
      </c>
      <c r="X265">
        <v>2</v>
      </c>
      <c r="AB265" t="s">
        <v>51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>
        <v>6</v>
      </c>
      <c r="AI265" t="s">
        <v>79</v>
      </c>
      <c r="AJ265" t="s">
        <v>52</v>
      </c>
      <c r="AK265" t="s">
        <v>90</v>
      </c>
      <c r="AM265" t="s">
        <v>62</v>
      </c>
      <c r="AN265" t="s">
        <v>53</v>
      </c>
      <c r="AP265">
        <f t="shared" si="4"/>
        <v>0</v>
      </c>
      <c r="AQ265">
        <v>0</v>
      </c>
      <c r="AR265">
        <v>0</v>
      </c>
      <c r="AS265">
        <v>20000</v>
      </c>
      <c r="AT265">
        <v>25000</v>
      </c>
      <c r="AU265">
        <v>800000</v>
      </c>
      <c r="AV265">
        <v>0</v>
      </c>
      <c r="AW265">
        <v>0</v>
      </c>
      <c r="AX265">
        <v>845000</v>
      </c>
    </row>
    <row r="266" spans="1:50" x14ac:dyDescent="0.35">
      <c r="A266" s="2" t="s">
        <v>446</v>
      </c>
      <c r="B266">
        <v>4</v>
      </c>
      <c r="C266">
        <v>408</v>
      </c>
      <c r="D266">
        <v>2</v>
      </c>
      <c r="E266" t="s">
        <v>50</v>
      </c>
      <c r="F266">
        <v>40</v>
      </c>
      <c r="G266" t="s">
        <v>72</v>
      </c>
      <c r="I266" t="s">
        <v>73</v>
      </c>
      <c r="J266" t="s">
        <v>53</v>
      </c>
      <c r="K266" t="s">
        <v>53</v>
      </c>
      <c r="L266" t="s">
        <v>52</v>
      </c>
      <c r="M266">
        <v>2</v>
      </c>
      <c r="N266" t="s">
        <v>97</v>
      </c>
      <c r="O266">
        <v>5</v>
      </c>
      <c r="P266" s="6">
        <v>3</v>
      </c>
      <c r="Q266" t="s">
        <v>56</v>
      </c>
      <c r="R266">
        <v>12</v>
      </c>
      <c r="S266" s="5">
        <v>1</v>
      </c>
      <c r="T266" t="s">
        <v>58</v>
      </c>
      <c r="U266" t="s">
        <v>52</v>
      </c>
      <c r="V266">
        <v>1</v>
      </c>
      <c r="W266" t="s">
        <v>52</v>
      </c>
      <c r="X266">
        <v>2</v>
      </c>
      <c r="AB266" t="s">
        <v>72</v>
      </c>
      <c r="AD266" t="s">
        <v>73</v>
      </c>
      <c r="AE266" t="s">
        <v>52</v>
      </c>
      <c r="AF266" t="s">
        <v>52</v>
      </c>
      <c r="AG266" t="s">
        <v>52</v>
      </c>
      <c r="AH266">
        <v>3</v>
      </c>
      <c r="AI266" t="s">
        <v>63</v>
      </c>
      <c r="AJ266" t="s">
        <v>52</v>
      </c>
      <c r="AK266" t="s">
        <v>64</v>
      </c>
      <c r="AM266" t="s">
        <v>62</v>
      </c>
      <c r="AN266" t="s">
        <v>53</v>
      </c>
      <c r="AP266">
        <f t="shared" si="4"/>
        <v>0</v>
      </c>
      <c r="AQ266">
        <v>0</v>
      </c>
      <c r="AR266">
        <v>0</v>
      </c>
      <c r="AS266">
        <v>17000</v>
      </c>
      <c r="AT266">
        <v>22000</v>
      </c>
      <c r="AU266">
        <v>108000</v>
      </c>
      <c r="AV266">
        <v>0</v>
      </c>
      <c r="AW266">
        <v>2000</v>
      </c>
      <c r="AX266">
        <v>149000</v>
      </c>
    </row>
    <row r="267" spans="1:50" x14ac:dyDescent="0.35">
      <c r="A267" s="2" t="s">
        <v>446</v>
      </c>
      <c r="B267">
        <v>4</v>
      </c>
      <c r="C267">
        <v>408</v>
      </c>
      <c r="D267">
        <v>2</v>
      </c>
      <c r="E267" t="s">
        <v>50</v>
      </c>
      <c r="F267">
        <v>40</v>
      </c>
      <c r="G267" t="s">
        <v>72</v>
      </c>
      <c r="I267" t="s">
        <v>73</v>
      </c>
      <c r="J267" t="s">
        <v>53</v>
      </c>
      <c r="K267" t="s">
        <v>53</v>
      </c>
      <c r="L267" t="s">
        <v>52</v>
      </c>
      <c r="M267">
        <v>2</v>
      </c>
      <c r="N267" t="s">
        <v>97</v>
      </c>
      <c r="O267">
        <v>5</v>
      </c>
      <c r="P267" s="6">
        <v>4</v>
      </c>
      <c r="Q267" t="s">
        <v>56</v>
      </c>
      <c r="R267">
        <v>8</v>
      </c>
      <c r="S267" s="5">
        <v>1</v>
      </c>
      <c r="T267" t="s">
        <v>58</v>
      </c>
      <c r="U267" t="s">
        <v>52</v>
      </c>
      <c r="V267">
        <v>1</v>
      </c>
      <c r="W267" t="s">
        <v>52</v>
      </c>
      <c r="X267">
        <v>2</v>
      </c>
      <c r="AB267" t="s">
        <v>72</v>
      </c>
      <c r="AD267" t="s">
        <v>73</v>
      </c>
      <c r="AE267" t="s">
        <v>53</v>
      </c>
      <c r="AF267" t="s">
        <v>53</v>
      </c>
      <c r="AG267" t="s">
        <v>52</v>
      </c>
      <c r="AH267">
        <v>1</v>
      </c>
      <c r="AI267" t="s">
        <v>68</v>
      </c>
      <c r="AJ267" t="s">
        <v>52</v>
      </c>
      <c r="AK267" t="s">
        <v>74</v>
      </c>
      <c r="AM267" t="s">
        <v>62</v>
      </c>
      <c r="AN267" t="s">
        <v>53</v>
      </c>
      <c r="AP267">
        <f t="shared" si="4"/>
        <v>0</v>
      </c>
      <c r="AQ267">
        <v>0</v>
      </c>
      <c r="AR267">
        <v>0</v>
      </c>
      <c r="AS267">
        <v>3000</v>
      </c>
      <c r="AT267">
        <v>5000</v>
      </c>
      <c r="AU267">
        <v>75000</v>
      </c>
      <c r="AV267">
        <v>0</v>
      </c>
      <c r="AW267">
        <v>2000</v>
      </c>
      <c r="AX267">
        <v>85000</v>
      </c>
    </row>
    <row r="268" spans="1:50" x14ac:dyDescent="0.35">
      <c r="A268" s="2" t="s">
        <v>446</v>
      </c>
      <c r="B268">
        <v>4</v>
      </c>
      <c r="C268">
        <v>408</v>
      </c>
      <c r="D268">
        <v>2</v>
      </c>
      <c r="E268" t="s">
        <v>50</v>
      </c>
      <c r="F268">
        <v>40</v>
      </c>
      <c r="G268" t="s">
        <v>72</v>
      </c>
      <c r="I268" t="s">
        <v>73</v>
      </c>
      <c r="J268" t="s">
        <v>53</v>
      </c>
      <c r="K268" t="s">
        <v>53</v>
      </c>
      <c r="L268" t="s">
        <v>52</v>
      </c>
      <c r="M268">
        <v>2</v>
      </c>
      <c r="N268" t="s">
        <v>97</v>
      </c>
      <c r="O268">
        <v>5</v>
      </c>
      <c r="P268" s="6">
        <v>5</v>
      </c>
      <c r="Q268" t="s">
        <v>56</v>
      </c>
      <c r="R268">
        <v>6</v>
      </c>
      <c r="S268" s="5">
        <v>1</v>
      </c>
      <c r="T268" t="s">
        <v>58</v>
      </c>
      <c r="U268" t="s">
        <v>52</v>
      </c>
      <c r="V268">
        <v>1</v>
      </c>
      <c r="W268" t="s">
        <v>52</v>
      </c>
      <c r="X268">
        <v>2</v>
      </c>
      <c r="AB268" t="s">
        <v>72</v>
      </c>
      <c r="AD268" t="s">
        <v>73</v>
      </c>
      <c r="AE268" t="s">
        <v>53</v>
      </c>
      <c r="AF268" t="s">
        <v>53</v>
      </c>
      <c r="AG268" t="s">
        <v>52</v>
      </c>
      <c r="AH268">
        <v>1</v>
      </c>
      <c r="AI268" t="s">
        <v>68</v>
      </c>
      <c r="AJ268" t="s">
        <v>52</v>
      </c>
      <c r="AK268" t="s">
        <v>74</v>
      </c>
      <c r="AM268" t="s">
        <v>62</v>
      </c>
      <c r="AN268" t="s">
        <v>53</v>
      </c>
      <c r="AP268">
        <f t="shared" si="4"/>
        <v>0</v>
      </c>
      <c r="AQ268">
        <v>0</v>
      </c>
      <c r="AR268">
        <v>0</v>
      </c>
      <c r="AS268">
        <v>2000</v>
      </c>
      <c r="AT268">
        <v>15000</v>
      </c>
      <c r="AU268">
        <v>72000</v>
      </c>
      <c r="AV268">
        <v>0</v>
      </c>
      <c r="AW268">
        <v>2000</v>
      </c>
      <c r="AX268">
        <v>91000</v>
      </c>
    </row>
    <row r="269" spans="1:50" x14ac:dyDescent="0.35">
      <c r="A269" s="2" t="s">
        <v>448</v>
      </c>
      <c r="B269">
        <v>17</v>
      </c>
      <c r="C269">
        <v>1701</v>
      </c>
      <c r="D269">
        <v>2</v>
      </c>
      <c r="E269" t="s">
        <v>50</v>
      </c>
      <c r="F269">
        <v>40</v>
      </c>
      <c r="G269" t="s">
        <v>72</v>
      </c>
      <c r="I269" t="s">
        <v>73</v>
      </c>
      <c r="J269" t="s">
        <v>52</v>
      </c>
      <c r="K269" t="s">
        <v>52</v>
      </c>
      <c r="L269" t="s">
        <v>52</v>
      </c>
      <c r="M269">
        <v>7</v>
      </c>
      <c r="N269" t="s">
        <v>86</v>
      </c>
      <c r="O269">
        <v>2</v>
      </c>
      <c r="P269" s="6">
        <v>3</v>
      </c>
      <c r="Q269" t="s">
        <v>50</v>
      </c>
      <c r="R269">
        <v>14</v>
      </c>
      <c r="S269" s="5">
        <v>1</v>
      </c>
      <c r="T269" t="s">
        <v>58</v>
      </c>
      <c r="U269" t="s">
        <v>52</v>
      </c>
      <c r="V269">
        <v>1</v>
      </c>
      <c r="W269" t="s">
        <v>52</v>
      </c>
      <c r="X269">
        <v>2</v>
      </c>
      <c r="Y269" t="s">
        <v>59</v>
      </c>
      <c r="AB269" t="s">
        <v>72</v>
      </c>
      <c r="AD269" t="s">
        <v>73</v>
      </c>
      <c r="AE269" t="s">
        <v>52</v>
      </c>
      <c r="AF269" t="s">
        <v>52</v>
      </c>
      <c r="AG269" t="s">
        <v>52</v>
      </c>
      <c r="AH269">
        <v>7</v>
      </c>
      <c r="AI269" t="s">
        <v>86</v>
      </c>
      <c r="AJ269" t="s">
        <v>52</v>
      </c>
      <c r="AK269" t="s">
        <v>87</v>
      </c>
      <c r="AM269" t="s">
        <v>62</v>
      </c>
      <c r="AN269" t="s">
        <v>52</v>
      </c>
      <c r="AP269">
        <f t="shared" si="4"/>
        <v>0</v>
      </c>
      <c r="AQ269">
        <v>200000</v>
      </c>
      <c r="AR269">
        <v>0</v>
      </c>
      <c r="AS269">
        <v>25000</v>
      </c>
      <c r="AT269">
        <v>45000</v>
      </c>
      <c r="AU269">
        <v>800000</v>
      </c>
      <c r="AV269">
        <v>0</v>
      </c>
      <c r="AW269">
        <v>10000</v>
      </c>
      <c r="AX269">
        <v>1080000</v>
      </c>
    </row>
    <row r="270" spans="1:50" x14ac:dyDescent="0.35">
      <c r="A270" s="2" t="s">
        <v>448</v>
      </c>
      <c r="B270">
        <v>17</v>
      </c>
      <c r="C270">
        <v>1701</v>
      </c>
      <c r="D270">
        <v>2</v>
      </c>
      <c r="E270" t="s">
        <v>50</v>
      </c>
      <c r="F270">
        <v>40</v>
      </c>
      <c r="G270" t="s">
        <v>72</v>
      </c>
      <c r="I270" t="s">
        <v>73</v>
      </c>
      <c r="J270" t="s">
        <v>52</v>
      </c>
      <c r="K270" t="s">
        <v>52</v>
      </c>
      <c r="L270" t="s">
        <v>52</v>
      </c>
      <c r="M270">
        <v>7</v>
      </c>
      <c r="N270" t="s">
        <v>86</v>
      </c>
      <c r="O270">
        <v>2</v>
      </c>
      <c r="P270" s="6">
        <v>4</v>
      </c>
      <c r="Q270" t="s">
        <v>56</v>
      </c>
      <c r="R270">
        <v>10</v>
      </c>
      <c r="S270" s="5">
        <v>1</v>
      </c>
      <c r="T270" t="s">
        <v>58</v>
      </c>
      <c r="U270" t="s">
        <v>52</v>
      </c>
      <c r="V270">
        <v>1</v>
      </c>
      <c r="W270" t="s">
        <v>52</v>
      </c>
      <c r="X270">
        <v>2</v>
      </c>
      <c r="AB270" t="s">
        <v>72</v>
      </c>
      <c r="AD270" t="s">
        <v>73</v>
      </c>
      <c r="AE270" t="s">
        <v>52</v>
      </c>
      <c r="AF270" t="s">
        <v>52</v>
      </c>
      <c r="AG270" t="s">
        <v>52</v>
      </c>
      <c r="AH270">
        <v>4</v>
      </c>
      <c r="AI270" t="s">
        <v>83</v>
      </c>
      <c r="AJ270" t="s">
        <v>52</v>
      </c>
      <c r="AK270" t="s">
        <v>84</v>
      </c>
      <c r="AM270" t="s">
        <v>62</v>
      </c>
      <c r="AN270" t="s">
        <v>52</v>
      </c>
      <c r="AP270">
        <f t="shared" si="4"/>
        <v>0</v>
      </c>
      <c r="AQ270">
        <v>150000</v>
      </c>
      <c r="AR270">
        <v>0</v>
      </c>
      <c r="AS270">
        <v>25000</v>
      </c>
      <c r="AT270">
        <v>35000</v>
      </c>
      <c r="AU270">
        <v>700000</v>
      </c>
      <c r="AV270">
        <v>0</v>
      </c>
      <c r="AW270">
        <v>5000</v>
      </c>
      <c r="AX270">
        <v>915000</v>
      </c>
    </row>
    <row r="271" spans="1:50" x14ac:dyDescent="0.35">
      <c r="A271" s="2" t="s">
        <v>452</v>
      </c>
      <c r="B271">
        <v>10</v>
      </c>
      <c r="C271">
        <v>1005</v>
      </c>
      <c r="D271">
        <v>2</v>
      </c>
      <c r="E271" t="s">
        <v>50</v>
      </c>
      <c r="F271">
        <v>51</v>
      </c>
      <c r="G271" t="s">
        <v>72</v>
      </c>
      <c r="I271" t="s">
        <v>73</v>
      </c>
      <c r="J271" t="s">
        <v>53</v>
      </c>
      <c r="K271" t="s">
        <v>53</v>
      </c>
      <c r="L271" t="s">
        <v>52</v>
      </c>
      <c r="M271">
        <v>1</v>
      </c>
      <c r="N271" t="s">
        <v>67</v>
      </c>
      <c r="O271">
        <v>1</v>
      </c>
      <c r="P271" s="6">
        <v>4</v>
      </c>
      <c r="Q271" t="s">
        <v>56</v>
      </c>
      <c r="R271">
        <v>11</v>
      </c>
      <c r="S271" s="5">
        <v>1</v>
      </c>
      <c r="T271" t="s">
        <v>58</v>
      </c>
      <c r="U271" t="s">
        <v>52</v>
      </c>
      <c r="V271">
        <v>1</v>
      </c>
      <c r="W271" t="s">
        <v>52</v>
      </c>
      <c r="X271">
        <v>2</v>
      </c>
      <c r="AB271" t="s">
        <v>72</v>
      </c>
      <c r="AD271" t="s">
        <v>73</v>
      </c>
      <c r="AE271" t="s">
        <v>52</v>
      </c>
      <c r="AF271" t="s">
        <v>52</v>
      </c>
      <c r="AG271" t="s">
        <v>52</v>
      </c>
      <c r="AH271">
        <v>6</v>
      </c>
      <c r="AI271" t="s">
        <v>79</v>
      </c>
      <c r="AJ271" t="s">
        <v>52</v>
      </c>
      <c r="AK271" t="s">
        <v>90</v>
      </c>
      <c r="AM271" t="s">
        <v>62</v>
      </c>
      <c r="AN271" t="s">
        <v>53</v>
      </c>
      <c r="AP271">
        <f t="shared" si="4"/>
        <v>0</v>
      </c>
      <c r="AQ271">
        <v>0</v>
      </c>
      <c r="AR271">
        <v>0</v>
      </c>
      <c r="AS271">
        <v>35000</v>
      </c>
      <c r="AT271">
        <v>30000</v>
      </c>
      <c r="AU271">
        <v>0</v>
      </c>
      <c r="AV271">
        <v>0</v>
      </c>
      <c r="AW271">
        <v>0</v>
      </c>
      <c r="AX271">
        <v>65000</v>
      </c>
    </row>
    <row r="272" spans="1:50" x14ac:dyDescent="0.35">
      <c r="A272" s="2" t="s">
        <v>453</v>
      </c>
      <c r="B272">
        <v>2</v>
      </c>
      <c r="C272">
        <v>214</v>
      </c>
      <c r="D272">
        <v>2</v>
      </c>
      <c r="E272" t="s">
        <v>50</v>
      </c>
      <c r="F272">
        <v>32</v>
      </c>
      <c r="G272" t="s">
        <v>72</v>
      </c>
      <c r="I272" t="s">
        <v>73</v>
      </c>
      <c r="J272" t="s">
        <v>53</v>
      </c>
      <c r="K272" t="s">
        <v>53</v>
      </c>
      <c r="L272" t="s">
        <v>53</v>
      </c>
      <c r="M272">
        <v>0</v>
      </c>
      <c r="O272">
        <v>2</v>
      </c>
      <c r="P272" s="6">
        <v>3</v>
      </c>
      <c r="Q272" t="s">
        <v>50</v>
      </c>
      <c r="R272">
        <v>11</v>
      </c>
      <c r="S272" s="5">
        <v>1</v>
      </c>
      <c r="T272" t="s">
        <v>58</v>
      </c>
      <c r="U272" t="s">
        <v>52</v>
      </c>
      <c r="V272">
        <v>1</v>
      </c>
      <c r="W272" t="s">
        <v>52</v>
      </c>
      <c r="X272">
        <v>2</v>
      </c>
      <c r="AB272" t="s">
        <v>72</v>
      </c>
      <c r="AD272" t="s">
        <v>73</v>
      </c>
      <c r="AE272" t="s">
        <v>52</v>
      </c>
      <c r="AF272" t="s">
        <v>53</v>
      </c>
      <c r="AG272" t="s">
        <v>52</v>
      </c>
      <c r="AH272">
        <v>3</v>
      </c>
      <c r="AI272" t="s">
        <v>63</v>
      </c>
      <c r="AJ272" t="s">
        <v>52</v>
      </c>
      <c r="AK272" t="s">
        <v>64</v>
      </c>
      <c r="AM272" t="s">
        <v>62</v>
      </c>
      <c r="AN272" t="s">
        <v>53</v>
      </c>
      <c r="AP272">
        <f t="shared" si="4"/>
        <v>0</v>
      </c>
      <c r="AQ272">
        <v>0</v>
      </c>
      <c r="AR272">
        <v>0</v>
      </c>
      <c r="AS272">
        <v>16000</v>
      </c>
      <c r="AT272">
        <v>4000</v>
      </c>
      <c r="AU272">
        <v>0</v>
      </c>
      <c r="AV272">
        <v>0</v>
      </c>
      <c r="AW272">
        <v>2000</v>
      </c>
      <c r="AX272">
        <v>22000</v>
      </c>
    </row>
    <row r="273" spans="1:50" x14ac:dyDescent="0.35">
      <c r="A273" s="2" t="s">
        <v>455</v>
      </c>
      <c r="B273">
        <v>25</v>
      </c>
      <c r="C273">
        <v>2502</v>
      </c>
      <c r="D273">
        <v>2</v>
      </c>
      <c r="E273" t="s">
        <v>50</v>
      </c>
      <c r="F273">
        <v>39</v>
      </c>
      <c r="G273" t="s">
        <v>72</v>
      </c>
      <c r="I273" t="s">
        <v>73</v>
      </c>
      <c r="J273" t="s">
        <v>52</v>
      </c>
      <c r="K273" t="s">
        <v>52</v>
      </c>
      <c r="L273" t="s">
        <v>52</v>
      </c>
      <c r="M273">
        <v>9</v>
      </c>
      <c r="N273" t="s">
        <v>100</v>
      </c>
      <c r="O273">
        <v>3</v>
      </c>
      <c r="P273" s="6">
        <v>3</v>
      </c>
      <c r="Q273" t="s">
        <v>56</v>
      </c>
      <c r="R273">
        <v>10</v>
      </c>
      <c r="S273" s="5">
        <v>1</v>
      </c>
      <c r="T273" t="s">
        <v>58</v>
      </c>
      <c r="U273" t="s">
        <v>52</v>
      </c>
      <c r="V273">
        <v>1</v>
      </c>
      <c r="W273" t="s">
        <v>52</v>
      </c>
      <c r="X273">
        <v>2</v>
      </c>
      <c r="AB273" t="s">
        <v>72</v>
      </c>
      <c r="AD273" t="s">
        <v>73</v>
      </c>
      <c r="AE273" t="s">
        <v>52</v>
      </c>
      <c r="AF273" t="s">
        <v>52</v>
      </c>
      <c r="AG273" t="s">
        <v>52</v>
      </c>
      <c r="AH273">
        <v>5</v>
      </c>
      <c r="AI273" t="s">
        <v>63</v>
      </c>
      <c r="AJ273" t="s">
        <v>52</v>
      </c>
      <c r="AK273" t="s">
        <v>64</v>
      </c>
      <c r="AM273" t="s">
        <v>62</v>
      </c>
      <c r="AN273" t="s">
        <v>52</v>
      </c>
      <c r="AP273">
        <f t="shared" si="4"/>
        <v>0</v>
      </c>
      <c r="AQ273">
        <v>240000</v>
      </c>
      <c r="AR273">
        <v>216000</v>
      </c>
      <c r="AS273">
        <v>39000</v>
      </c>
      <c r="AT273">
        <v>27700</v>
      </c>
      <c r="AU273">
        <v>810000</v>
      </c>
      <c r="AV273">
        <v>0</v>
      </c>
      <c r="AW273">
        <v>20000</v>
      </c>
      <c r="AX273">
        <v>1352700</v>
      </c>
    </row>
    <row r="274" spans="1:50" x14ac:dyDescent="0.35">
      <c r="A274" s="2" t="s">
        <v>460</v>
      </c>
      <c r="B274">
        <v>17</v>
      </c>
      <c r="C274">
        <v>1710</v>
      </c>
      <c r="D274">
        <v>1</v>
      </c>
      <c r="E274" t="s">
        <v>50</v>
      </c>
      <c r="F274">
        <v>36</v>
      </c>
      <c r="G274" t="s">
        <v>72</v>
      </c>
      <c r="I274" t="s">
        <v>52</v>
      </c>
      <c r="J274" t="s">
        <v>52</v>
      </c>
      <c r="K274" t="s">
        <v>52</v>
      </c>
      <c r="L274" t="s">
        <v>52</v>
      </c>
      <c r="M274">
        <v>16</v>
      </c>
      <c r="N274" t="s">
        <v>140</v>
      </c>
      <c r="O274">
        <v>1</v>
      </c>
      <c r="P274" s="6">
        <v>3</v>
      </c>
      <c r="Q274" t="s">
        <v>56</v>
      </c>
      <c r="R274">
        <v>8</v>
      </c>
      <c r="S274" s="5">
        <v>1</v>
      </c>
      <c r="T274" t="s">
        <v>58</v>
      </c>
      <c r="U274" t="s">
        <v>52</v>
      </c>
      <c r="V274">
        <v>1</v>
      </c>
      <c r="W274" t="s">
        <v>52</v>
      </c>
      <c r="X274">
        <v>2</v>
      </c>
      <c r="AB274" t="s">
        <v>72</v>
      </c>
      <c r="AD274" t="s">
        <v>73</v>
      </c>
      <c r="AE274" t="s">
        <v>53</v>
      </c>
      <c r="AF274" t="s">
        <v>53</v>
      </c>
      <c r="AG274" t="s">
        <v>52</v>
      </c>
      <c r="AH274">
        <v>2</v>
      </c>
      <c r="AI274" t="s">
        <v>97</v>
      </c>
      <c r="AJ274" t="s">
        <v>52</v>
      </c>
      <c r="AK274" t="s">
        <v>98</v>
      </c>
      <c r="AM274" t="s">
        <v>62</v>
      </c>
      <c r="AN274" t="s">
        <v>52</v>
      </c>
      <c r="AP274">
        <f t="shared" si="4"/>
        <v>0</v>
      </c>
      <c r="AQ274">
        <v>0</v>
      </c>
      <c r="AR274">
        <v>160000</v>
      </c>
      <c r="AS274">
        <v>80000</v>
      </c>
      <c r="AT274">
        <v>15000</v>
      </c>
      <c r="AU274">
        <v>0</v>
      </c>
      <c r="AV274">
        <v>0</v>
      </c>
      <c r="AW274">
        <v>0</v>
      </c>
      <c r="AX274">
        <v>255000</v>
      </c>
    </row>
    <row r="275" spans="1:50" x14ac:dyDescent="0.35">
      <c r="A275" s="2" t="s">
        <v>463</v>
      </c>
      <c r="B275">
        <v>12</v>
      </c>
      <c r="C275">
        <v>1212</v>
      </c>
      <c r="D275">
        <v>1</v>
      </c>
      <c r="E275" t="s">
        <v>56</v>
      </c>
      <c r="F275">
        <v>28</v>
      </c>
      <c r="G275" t="s">
        <v>72</v>
      </c>
      <c r="I275" t="s">
        <v>73</v>
      </c>
      <c r="J275" t="s">
        <v>52</v>
      </c>
      <c r="K275" t="s">
        <v>52</v>
      </c>
      <c r="L275" t="s">
        <v>52</v>
      </c>
      <c r="M275">
        <v>12</v>
      </c>
      <c r="N275" t="s">
        <v>115</v>
      </c>
      <c r="O275">
        <v>2</v>
      </c>
      <c r="P275" s="6">
        <v>3</v>
      </c>
      <c r="Q275" t="s">
        <v>56</v>
      </c>
      <c r="R275">
        <v>8</v>
      </c>
      <c r="S275" s="5">
        <v>1</v>
      </c>
      <c r="T275" t="s">
        <v>58</v>
      </c>
      <c r="U275" t="s">
        <v>52</v>
      </c>
      <c r="V275">
        <v>2</v>
      </c>
      <c r="W275" t="s">
        <v>52</v>
      </c>
      <c r="X275">
        <v>1</v>
      </c>
      <c r="AB275" t="s">
        <v>72</v>
      </c>
      <c r="AD275" t="s">
        <v>73</v>
      </c>
      <c r="AE275" t="s">
        <v>52</v>
      </c>
      <c r="AF275" t="s">
        <v>52</v>
      </c>
      <c r="AG275" t="s">
        <v>52</v>
      </c>
      <c r="AH275">
        <v>3</v>
      </c>
      <c r="AI275" t="s">
        <v>97</v>
      </c>
      <c r="AJ275" t="s">
        <v>52</v>
      </c>
      <c r="AK275" t="s">
        <v>98</v>
      </c>
      <c r="AM275" t="s">
        <v>62</v>
      </c>
      <c r="AN275" t="s">
        <v>52</v>
      </c>
      <c r="AP275">
        <f t="shared" si="4"/>
        <v>0</v>
      </c>
      <c r="AQ275">
        <v>1000000</v>
      </c>
      <c r="AR275">
        <v>0</v>
      </c>
      <c r="AS275">
        <v>50000</v>
      </c>
      <c r="AT275">
        <v>20000</v>
      </c>
      <c r="AU275">
        <v>300000</v>
      </c>
      <c r="AV275">
        <v>100000</v>
      </c>
      <c r="AW275">
        <v>0</v>
      </c>
      <c r="AX275">
        <v>1470000</v>
      </c>
    </row>
    <row r="276" spans="1:50" x14ac:dyDescent="0.35">
      <c r="A276" s="2" t="s">
        <v>466</v>
      </c>
      <c r="B276">
        <v>9</v>
      </c>
      <c r="C276">
        <v>905</v>
      </c>
      <c r="D276">
        <v>1</v>
      </c>
      <c r="E276" t="s">
        <v>50</v>
      </c>
      <c r="F276">
        <v>33</v>
      </c>
      <c r="G276" t="s">
        <v>72</v>
      </c>
      <c r="I276" t="s">
        <v>52</v>
      </c>
      <c r="J276" t="s">
        <v>52</v>
      </c>
      <c r="K276" t="s">
        <v>52</v>
      </c>
      <c r="L276" t="s">
        <v>52</v>
      </c>
      <c r="M276">
        <v>15</v>
      </c>
      <c r="N276" t="s">
        <v>279</v>
      </c>
      <c r="O276">
        <v>1</v>
      </c>
      <c r="P276" s="6">
        <v>4</v>
      </c>
      <c r="Q276" t="s">
        <v>56</v>
      </c>
      <c r="R276">
        <v>14</v>
      </c>
      <c r="S276" s="5">
        <v>1</v>
      </c>
      <c r="T276" t="s">
        <v>58</v>
      </c>
      <c r="U276" t="s">
        <v>52</v>
      </c>
      <c r="V276">
        <v>1</v>
      </c>
      <c r="W276" t="s">
        <v>52</v>
      </c>
      <c r="X276">
        <v>2</v>
      </c>
      <c r="Y276" t="s">
        <v>59</v>
      </c>
      <c r="AB276" t="s">
        <v>72</v>
      </c>
      <c r="AD276" t="s">
        <v>52</v>
      </c>
      <c r="AE276" t="s">
        <v>52</v>
      </c>
      <c r="AF276" t="s">
        <v>52</v>
      </c>
      <c r="AG276" t="s">
        <v>52</v>
      </c>
      <c r="AH276">
        <v>7</v>
      </c>
      <c r="AI276" t="s">
        <v>86</v>
      </c>
      <c r="AJ276" t="s">
        <v>52</v>
      </c>
      <c r="AK276" t="s">
        <v>90</v>
      </c>
      <c r="AM276" t="s">
        <v>62</v>
      </c>
      <c r="AN276" t="s">
        <v>53</v>
      </c>
      <c r="AP276">
        <f t="shared" si="4"/>
        <v>0</v>
      </c>
      <c r="AQ276">
        <v>0</v>
      </c>
      <c r="AR276">
        <v>0</v>
      </c>
      <c r="AS276">
        <v>0</v>
      </c>
      <c r="AT276">
        <v>18000</v>
      </c>
      <c r="AU276">
        <v>0</v>
      </c>
      <c r="AV276">
        <v>720000</v>
      </c>
      <c r="AW276">
        <v>0</v>
      </c>
      <c r="AX276">
        <v>738000</v>
      </c>
    </row>
    <row r="277" spans="1:50" x14ac:dyDescent="0.35">
      <c r="A277" s="2" t="s">
        <v>467</v>
      </c>
      <c r="B277">
        <v>5</v>
      </c>
      <c r="C277">
        <v>505</v>
      </c>
      <c r="D277">
        <v>2</v>
      </c>
      <c r="E277" t="s">
        <v>50</v>
      </c>
      <c r="F277">
        <v>34</v>
      </c>
      <c r="G277" t="s">
        <v>72</v>
      </c>
      <c r="I277" t="s">
        <v>73</v>
      </c>
      <c r="J277" t="s">
        <v>52</v>
      </c>
      <c r="K277" t="s">
        <v>52</v>
      </c>
      <c r="L277" t="s">
        <v>52</v>
      </c>
      <c r="M277">
        <v>12</v>
      </c>
      <c r="N277" t="s">
        <v>115</v>
      </c>
      <c r="O277">
        <v>3</v>
      </c>
      <c r="P277" s="6">
        <v>3</v>
      </c>
      <c r="Q277" t="s">
        <v>50</v>
      </c>
      <c r="R277">
        <v>6</v>
      </c>
      <c r="S277" s="5">
        <v>1</v>
      </c>
      <c r="T277" t="s">
        <v>58</v>
      </c>
      <c r="U277" t="s">
        <v>52</v>
      </c>
      <c r="V277">
        <v>1</v>
      </c>
      <c r="W277" t="s">
        <v>52</v>
      </c>
      <c r="X277">
        <v>2</v>
      </c>
      <c r="AB277" t="s">
        <v>72</v>
      </c>
      <c r="AD277" t="s">
        <v>73</v>
      </c>
      <c r="AE277" t="s">
        <v>53</v>
      </c>
      <c r="AF277" t="s">
        <v>53</v>
      </c>
      <c r="AG277" t="s">
        <v>52</v>
      </c>
      <c r="AH277">
        <v>2</v>
      </c>
      <c r="AI277" t="s">
        <v>65</v>
      </c>
      <c r="AJ277" t="s">
        <v>52</v>
      </c>
      <c r="AK277" t="s">
        <v>66</v>
      </c>
      <c r="AM277" t="s">
        <v>62</v>
      </c>
      <c r="AN277" t="s">
        <v>53</v>
      </c>
      <c r="AP277">
        <f t="shared" si="4"/>
        <v>0</v>
      </c>
      <c r="AQ277">
        <v>0</v>
      </c>
      <c r="AR277">
        <v>0</v>
      </c>
      <c r="AS277">
        <v>20000</v>
      </c>
      <c r="AT277">
        <v>65000</v>
      </c>
      <c r="AU277">
        <v>650000</v>
      </c>
      <c r="AV277">
        <v>0</v>
      </c>
      <c r="AW277">
        <v>30000</v>
      </c>
      <c r="AX277">
        <v>765000</v>
      </c>
    </row>
    <row r="278" spans="1:50" x14ac:dyDescent="0.35">
      <c r="A278" s="2" t="s">
        <v>469</v>
      </c>
      <c r="B278">
        <v>1</v>
      </c>
      <c r="C278">
        <v>104</v>
      </c>
      <c r="D278">
        <v>2</v>
      </c>
      <c r="E278" t="s">
        <v>50</v>
      </c>
      <c r="F278">
        <v>57</v>
      </c>
      <c r="G278" t="s">
        <v>72</v>
      </c>
      <c r="I278" t="s">
        <v>73</v>
      </c>
      <c r="J278" t="s">
        <v>52</v>
      </c>
      <c r="K278" t="s">
        <v>52</v>
      </c>
      <c r="L278" t="s">
        <v>52</v>
      </c>
      <c r="M278">
        <v>6</v>
      </c>
      <c r="N278" t="s">
        <v>79</v>
      </c>
      <c r="O278">
        <v>3</v>
      </c>
      <c r="P278" s="6">
        <v>3</v>
      </c>
      <c r="Q278" t="s">
        <v>50</v>
      </c>
      <c r="R278">
        <v>16</v>
      </c>
      <c r="S278" s="5">
        <v>1</v>
      </c>
      <c r="T278" t="s">
        <v>58</v>
      </c>
      <c r="U278" t="s">
        <v>52</v>
      </c>
      <c r="V278">
        <v>1</v>
      </c>
      <c r="W278" t="s">
        <v>52</v>
      </c>
      <c r="X278">
        <v>2</v>
      </c>
      <c r="Y278" t="s">
        <v>59</v>
      </c>
      <c r="AB278" t="s">
        <v>72</v>
      </c>
      <c r="AD278" t="s">
        <v>73</v>
      </c>
      <c r="AE278" t="s">
        <v>52</v>
      </c>
      <c r="AF278" t="s">
        <v>52</v>
      </c>
      <c r="AG278" t="s">
        <v>52</v>
      </c>
      <c r="AH278">
        <v>7</v>
      </c>
      <c r="AI278" t="s">
        <v>86</v>
      </c>
      <c r="AJ278" t="s">
        <v>53</v>
      </c>
      <c r="AO278" t="s">
        <v>198</v>
      </c>
      <c r="AP278">
        <f t="shared" si="4"/>
        <v>0</v>
      </c>
    </row>
    <row r="279" spans="1:50" x14ac:dyDescent="0.35">
      <c r="A279" s="2" t="s">
        <v>469</v>
      </c>
      <c r="B279">
        <v>1</v>
      </c>
      <c r="C279">
        <v>104</v>
      </c>
      <c r="D279">
        <v>2</v>
      </c>
      <c r="E279" t="s">
        <v>50</v>
      </c>
      <c r="F279">
        <v>57</v>
      </c>
      <c r="G279" t="s">
        <v>72</v>
      </c>
      <c r="I279" t="s">
        <v>73</v>
      </c>
      <c r="J279" t="s">
        <v>52</v>
      </c>
      <c r="K279" t="s">
        <v>52</v>
      </c>
      <c r="L279" t="s">
        <v>52</v>
      </c>
      <c r="M279">
        <v>6</v>
      </c>
      <c r="N279" t="s">
        <v>79</v>
      </c>
      <c r="O279">
        <v>3</v>
      </c>
      <c r="P279" s="6">
        <v>4</v>
      </c>
      <c r="Q279" t="s">
        <v>56</v>
      </c>
      <c r="R279">
        <v>15</v>
      </c>
      <c r="S279" s="5">
        <v>1</v>
      </c>
      <c r="T279" t="s">
        <v>58</v>
      </c>
      <c r="U279" t="s">
        <v>52</v>
      </c>
      <c r="V279">
        <v>1</v>
      </c>
      <c r="W279" t="s">
        <v>52</v>
      </c>
      <c r="X279">
        <v>2</v>
      </c>
      <c r="Y279" t="s">
        <v>59</v>
      </c>
      <c r="AB279" t="s">
        <v>72</v>
      </c>
      <c r="AD279" t="s">
        <v>73</v>
      </c>
      <c r="AE279" t="s">
        <v>52</v>
      </c>
      <c r="AF279" t="s">
        <v>52</v>
      </c>
      <c r="AG279" t="s">
        <v>52</v>
      </c>
      <c r="AH279">
        <v>7</v>
      </c>
      <c r="AI279" t="s">
        <v>86</v>
      </c>
      <c r="AJ279" t="s">
        <v>52</v>
      </c>
      <c r="AK279" t="s">
        <v>87</v>
      </c>
      <c r="AM279" t="s">
        <v>62</v>
      </c>
      <c r="AN279" t="s">
        <v>52</v>
      </c>
      <c r="AP279">
        <f t="shared" si="4"/>
        <v>0</v>
      </c>
      <c r="AQ279">
        <v>0</v>
      </c>
      <c r="AR279">
        <v>480000</v>
      </c>
      <c r="AS279">
        <v>26000</v>
      </c>
      <c r="AT279">
        <v>50000</v>
      </c>
      <c r="AU279">
        <v>0</v>
      </c>
      <c r="AV279">
        <v>0</v>
      </c>
      <c r="AW279">
        <v>0</v>
      </c>
      <c r="AX279">
        <v>556000</v>
      </c>
    </row>
    <row r="280" spans="1:50" x14ac:dyDescent="0.35">
      <c r="A280" s="2" t="s">
        <v>469</v>
      </c>
      <c r="B280">
        <v>1</v>
      </c>
      <c r="C280">
        <v>104</v>
      </c>
      <c r="D280">
        <v>2</v>
      </c>
      <c r="E280" t="s">
        <v>50</v>
      </c>
      <c r="F280">
        <v>57</v>
      </c>
      <c r="G280" t="s">
        <v>72</v>
      </c>
      <c r="I280" t="s">
        <v>73</v>
      </c>
      <c r="J280" t="s">
        <v>52</v>
      </c>
      <c r="K280" t="s">
        <v>52</v>
      </c>
      <c r="L280" t="s">
        <v>52</v>
      </c>
      <c r="M280">
        <v>6</v>
      </c>
      <c r="N280" t="s">
        <v>79</v>
      </c>
      <c r="O280">
        <v>3</v>
      </c>
      <c r="P280" s="6">
        <v>5</v>
      </c>
      <c r="Q280" t="s">
        <v>50</v>
      </c>
      <c r="R280">
        <v>12</v>
      </c>
      <c r="S280" s="5">
        <v>1</v>
      </c>
      <c r="T280" t="s">
        <v>58</v>
      </c>
      <c r="U280" t="s">
        <v>52</v>
      </c>
      <c r="V280">
        <v>1</v>
      </c>
      <c r="W280" t="s">
        <v>52</v>
      </c>
      <c r="X280">
        <v>2</v>
      </c>
      <c r="AB280" t="s">
        <v>72</v>
      </c>
      <c r="AD280" t="s">
        <v>73</v>
      </c>
      <c r="AE280" t="s">
        <v>52</v>
      </c>
      <c r="AF280" t="s">
        <v>52</v>
      </c>
      <c r="AG280" t="s">
        <v>52</v>
      </c>
      <c r="AH280">
        <v>5</v>
      </c>
      <c r="AI280" t="s">
        <v>78</v>
      </c>
      <c r="AJ280" t="s">
        <v>52</v>
      </c>
      <c r="AK280" t="s">
        <v>88</v>
      </c>
      <c r="AM280" t="s">
        <v>62</v>
      </c>
      <c r="AN280" t="s">
        <v>52</v>
      </c>
      <c r="AP280">
        <f t="shared" si="4"/>
        <v>0</v>
      </c>
      <c r="AQ280">
        <v>0</v>
      </c>
      <c r="AR280">
        <v>24000</v>
      </c>
      <c r="AS280">
        <v>13000</v>
      </c>
      <c r="AT280">
        <v>27000</v>
      </c>
      <c r="AU280">
        <v>0</v>
      </c>
      <c r="AV280">
        <v>0</v>
      </c>
      <c r="AW280">
        <v>0</v>
      </c>
      <c r="AX280">
        <v>64000</v>
      </c>
    </row>
    <row r="281" spans="1:50" x14ac:dyDescent="0.35">
      <c r="A281" s="2" t="s">
        <v>470</v>
      </c>
      <c r="B281">
        <v>1</v>
      </c>
      <c r="C281">
        <v>109</v>
      </c>
      <c r="D281">
        <v>2</v>
      </c>
      <c r="E281" t="s">
        <v>50</v>
      </c>
      <c r="F281">
        <v>39</v>
      </c>
      <c r="G281" t="s">
        <v>72</v>
      </c>
      <c r="I281" t="s">
        <v>52</v>
      </c>
      <c r="J281" t="s">
        <v>52</v>
      </c>
      <c r="K281" t="s">
        <v>52</v>
      </c>
      <c r="L281" t="s">
        <v>52</v>
      </c>
      <c r="M281">
        <v>4</v>
      </c>
      <c r="N281" t="s">
        <v>83</v>
      </c>
      <c r="O281">
        <v>2</v>
      </c>
      <c r="P281" s="6">
        <v>3</v>
      </c>
      <c r="Q281" t="s">
        <v>56</v>
      </c>
      <c r="R281">
        <v>13</v>
      </c>
      <c r="S281" s="5">
        <v>1</v>
      </c>
      <c r="T281" t="s">
        <v>58</v>
      </c>
      <c r="U281" t="s">
        <v>52</v>
      </c>
      <c r="V281">
        <v>1</v>
      </c>
      <c r="W281" t="s">
        <v>52</v>
      </c>
      <c r="X281">
        <v>2</v>
      </c>
      <c r="Y281" t="s">
        <v>59</v>
      </c>
      <c r="AB281" t="s">
        <v>72</v>
      </c>
      <c r="AD281" t="s">
        <v>73</v>
      </c>
      <c r="AE281" t="s">
        <v>52</v>
      </c>
      <c r="AF281" t="s">
        <v>52</v>
      </c>
      <c r="AG281" t="s">
        <v>52</v>
      </c>
      <c r="AH281">
        <v>6</v>
      </c>
      <c r="AI281" t="s">
        <v>78</v>
      </c>
      <c r="AJ281" t="s">
        <v>52</v>
      </c>
      <c r="AK281" t="s">
        <v>88</v>
      </c>
      <c r="AM281" t="s">
        <v>62</v>
      </c>
      <c r="AN281" t="s">
        <v>53</v>
      </c>
      <c r="AP281">
        <f t="shared" si="4"/>
        <v>0</v>
      </c>
      <c r="AQ281">
        <v>0</v>
      </c>
      <c r="AR281">
        <v>0</v>
      </c>
      <c r="AS281">
        <v>120000</v>
      </c>
      <c r="AT281">
        <v>10000</v>
      </c>
      <c r="AU281">
        <v>0</v>
      </c>
      <c r="AV281">
        <v>0</v>
      </c>
      <c r="AW281">
        <v>6000</v>
      </c>
      <c r="AX281">
        <v>136000</v>
      </c>
    </row>
    <row r="282" spans="1:50" x14ac:dyDescent="0.35">
      <c r="A282" s="2" t="s">
        <v>470</v>
      </c>
      <c r="B282">
        <v>1</v>
      </c>
      <c r="C282">
        <v>109</v>
      </c>
      <c r="D282">
        <v>2</v>
      </c>
      <c r="E282" t="s">
        <v>50</v>
      </c>
      <c r="F282">
        <v>39</v>
      </c>
      <c r="G282" t="s">
        <v>72</v>
      </c>
      <c r="I282" t="s">
        <v>52</v>
      </c>
      <c r="J282" t="s">
        <v>52</v>
      </c>
      <c r="K282" t="s">
        <v>52</v>
      </c>
      <c r="L282" t="s">
        <v>52</v>
      </c>
      <c r="M282">
        <v>4</v>
      </c>
      <c r="N282" t="s">
        <v>83</v>
      </c>
      <c r="O282">
        <v>2</v>
      </c>
      <c r="P282" s="6">
        <v>4</v>
      </c>
      <c r="Q282" t="s">
        <v>50</v>
      </c>
      <c r="R282">
        <v>6</v>
      </c>
      <c r="S282" s="5">
        <v>1</v>
      </c>
      <c r="T282" t="s">
        <v>58</v>
      </c>
      <c r="U282" t="s">
        <v>52</v>
      </c>
      <c r="V282">
        <v>1</v>
      </c>
      <c r="W282" t="s">
        <v>52</v>
      </c>
      <c r="X282">
        <v>2</v>
      </c>
      <c r="AB282" t="s">
        <v>72</v>
      </c>
      <c r="AD282" t="s">
        <v>73</v>
      </c>
      <c r="AE282" t="s">
        <v>53</v>
      </c>
      <c r="AF282" t="s">
        <v>53</v>
      </c>
      <c r="AG282" t="s">
        <v>52</v>
      </c>
      <c r="AH282">
        <v>0</v>
      </c>
      <c r="AI282" t="s">
        <v>68</v>
      </c>
      <c r="AJ282" t="s">
        <v>52</v>
      </c>
      <c r="AK282" t="s">
        <v>68</v>
      </c>
      <c r="AL282" t="s">
        <v>109</v>
      </c>
      <c r="AN282" t="s">
        <v>53</v>
      </c>
      <c r="AP282">
        <f t="shared" si="4"/>
        <v>0</v>
      </c>
    </row>
    <row r="283" spans="1:50" x14ac:dyDescent="0.35">
      <c r="A283" s="2" t="s">
        <v>472</v>
      </c>
      <c r="B283">
        <v>4</v>
      </c>
      <c r="C283">
        <v>405</v>
      </c>
      <c r="D283">
        <v>2</v>
      </c>
      <c r="E283" t="s">
        <v>50</v>
      </c>
      <c r="F283">
        <v>34</v>
      </c>
      <c r="G283" t="s">
        <v>72</v>
      </c>
      <c r="I283" t="s">
        <v>73</v>
      </c>
      <c r="J283" t="s">
        <v>53</v>
      </c>
      <c r="K283" t="s">
        <v>53</v>
      </c>
      <c r="L283" t="s">
        <v>52</v>
      </c>
      <c r="M283">
        <v>1</v>
      </c>
      <c r="N283" t="s">
        <v>65</v>
      </c>
      <c r="O283">
        <v>4</v>
      </c>
      <c r="P283" s="6">
        <v>3</v>
      </c>
      <c r="Q283" t="s">
        <v>56</v>
      </c>
      <c r="R283">
        <v>8</v>
      </c>
      <c r="S283" s="5">
        <v>1</v>
      </c>
      <c r="T283" t="s">
        <v>58</v>
      </c>
      <c r="U283" t="s">
        <v>52</v>
      </c>
      <c r="V283">
        <v>1</v>
      </c>
      <c r="W283" t="s">
        <v>52</v>
      </c>
      <c r="X283">
        <v>2</v>
      </c>
      <c r="AB283" t="s">
        <v>72</v>
      </c>
      <c r="AD283" t="s">
        <v>73</v>
      </c>
      <c r="AE283" t="s">
        <v>53</v>
      </c>
      <c r="AF283" t="s">
        <v>53</v>
      </c>
      <c r="AG283" t="s">
        <v>52</v>
      </c>
      <c r="AH283">
        <v>1</v>
      </c>
      <c r="AI283" t="s">
        <v>67</v>
      </c>
      <c r="AJ283" t="s">
        <v>52</v>
      </c>
      <c r="AK283" t="s">
        <v>74</v>
      </c>
      <c r="AM283" t="s">
        <v>62</v>
      </c>
      <c r="AN283" t="s">
        <v>53</v>
      </c>
      <c r="AP283">
        <f t="shared" si="4"/>
        <v>0</v>
      </c>
      <c r="AQ283">
        <v>0</v>
      </c>
      <c r="AR283">
        <v>0</v>
      </c>
      <c r="AS283">
        <v>3000</v>
      </c>
      <c r="AT283">
        <v>20000</v>
      </c>
      <c r="AU283">
        <v>260000</v>
      </c>
      <c r="AV283">
        <v>0</v>
      </c>
      <c r="AW283">
        <v>0</v>
      </c>
      <c r="AX283">
        <v>283000</v>
      </c>
    </row>
    <row r="284" spans="1:50" x14ac:dyDescent="0.35">
      <c r="A284" s="2" t="s">
        <v>472</v>
      </c>
      <c r="B284">
        <v>4</v>
      </c>
      <c r="C284">
        <v>405</v>
      </c>
      <c r="D284">
        <v>2</v>
      </c>
      <c r="E284" t="s">
        <v>50</v>
      </c>
      <c r="F284">
        <v>34</v>
      </c>
      <c r="G284" t="s">
        <v>72</v>
      </c>
      <c r="I284" t="s">
        <v>73</v>
      </c>
      <c r="J284" t="s">
        <v>53</v>
      </c>
      <c r="K284" t="s">
        <v>53</v>
      </c>
      <c r="L284" t="s">
        <v>52</v>
      </c>
      <c r="M284">
        <v>1</v>
      </c>
      <c r="N284" t="s">
        <v>65</v>
      </c>
      <c r="O284">
        <v>4</v>
      </c>
      <c r="P284" s="6">
        <v>4</v>
      </c>
      <c r="Q284" t="s">
        <v>56</v>
      </c>
      <c r="R284">
        <v>6</v>
      </c>
      <c r="S284" s="5">
        <v>1</v>
      </c>
      <c r="T284" t="s">
        <v>58</v>
      </c>
      <c r="U284" t="s">
        <v>52</v>
      </c>
      <c r="V284">
        <v>1</v>
      </c>
      <c r="W284" t="s">
        <v>52</v>
      </c>
      <c r="X284">
        <v>2</v>
      </c>
      <c r="AB284" t="s">
        <v>72</v>
      </c>
      <c r="AD284" t="s">
        <v>73</v>
      </c>
      <c r="AE284" t="s">
        <v>53</v>
      </c>
      <c r="AF284" t="s">
        <v>53</v>
      </c>
      <c r="AG284" t="s">
        <v>52</v>
      </c>
      <c r="AH284">
        <v>1</v>
      </c>
      <c r="AI284" t="s">
        <v>67</v>
      </c>
      <c r="AJ284" t="s">
        <v>52</v>
      </c>
      <c r="AK284" t="s">
        <v>74</v>
      </c>
      <c r="AM284" t="s">
        <v>62</v>
      </c>
      <c r="AN284" t="s">
        <v>53</v>
      </c>
      <c r="AP284">
        <f t="shared" si="4"/>
        <v>0</v>
      </c>
    </row>
    <row r="285" spans="1:50" x14ac:dyDescent="0.35">
      <c r="A285" s="2" t="s">
        <v>474</v>
      </c>
      <c r="B285">
        <v>10</v>
      </c>
      <c r="C285">
        <v>1004</v>
      </c>
      <c r="D285">
        <v>2</v>
      </c>
      <c r="E285" t="s">
        <v>50</v>
      </c>
      <c r="F285">
        <v>44</v>
      </c>
      <c r="G285" t="s">
        <v>155</v>
      </c>
      <c r="H285" t="s">
        <v>52</v>
      </c>
      <c r="I285" t="s">
        <v>52</v>
      </c>
      <c r="J285" t="s">
        <v>52</v>
      </c>
      <c r="K285" t="s">
        <v>53</v>
      </c>
      <c r="L285" t="s">
        <v>52</v>
      </c>
      <c r="M285">
        <v>1</v>
      </c>
      <c r="N285" t="s">
        <v>65</v>
      </c>
      <c r="O285">
        <v>4</v>
      </c>
      <c r="P285" s="6">
        <v>3</v>
      </c>
      <c r="Q285" t="s">
        <v>50</v>
      </c>
      <c r="R285">
        <v>10</v>
      </c>
      <c r="S285" s="5">
        <v>1</v>
      </c>
      <c r="T285" t="s">
        <v>58</v>
      </c>
      <c r="U285" t="s">
        <v>52</v>
      </c>
      <c r="V285">
        <v>1</v>
      </c>
      <c r="W285" t="s">
        <v>52</v>
      </c>
      <c r="X285">
        <v>2</v>
      </c>
      <c r="AB285" t="s">
        <v>72</v>
      </c>
      <c r="AD285" t="s">
        <v>73</v>
      </c>
      <c r="AE285" t="s">
        <v>53</v>
      </c>
      <c r="AF285" t="s">
        <v>53</v>
      </c>
      <c r="AG285" t="s">
        <v>52</v>
      </c>
      <c r="AH285">
        <v>1</v>
      </c>
      <c r="AI285" t="s">
        <v>65</v>
      </c>
      <c r="AJ285" t="s">
        <v>52</v>
      </c>
      <c r="AK285" t="s">
        <v>66</v>
      </c>
      <c r="AM285" t="s">
        <v>62</v>
      </c>
      <c r="AN285" t="s">
        <v>53</v>
      </c>
      <c r="AP285">
        <f t="shared" si="4"/>
        <v>0</v>
      </c>
      <c r="AQ285">
        <v>0</v>
      </c>
      <c r="AR285">
        <v>0</v>
      </c>
      <c r="AS285">
        <v>7000</v>
      </c>
      <c r="AT285">
        <v>50000</v>
      </c>
      <c r="AU285">
        <v>0</v>
      </c>
      <c r="AV285">
        <v>0</v>
      </c>
      <c r="AW285">
        <v>0</v>
      </c>
      <c r="AX285">
        <v>57000</v>
      </c>
    </row>
    <row r="286" spans="1:50" x14ac:dyDescent="0.35">
      <c r="A286" s="2" t="s">
        <v>474</v>
      </c>
      <c r="B286">
        <v>10</v>
      </c>
      <c r="C286">
        <v>1004</v>
      </c>
      <c r="D286">
        <v>2</v>
      </c>
      <c r="E286" t="s">
        <v>50</v>
      </c>
      <c r="F286">
        <v>44</v>
      </c>
      <c r="G286" t="s">
        <v>155</v>
      </c>
      <c r="H286" t="s">
        <v>52</v>
      </c>
      <c r="I286" t="s">
        <v>52</v>
      </c>
      <c r="J286" t="s">
        <v>52</v>
      </c>
      <c r="K286" t="s">
        <v>53</v>
      </c>
      <c r="L286" t="s">
        <v>52</v>
      </c>
      <c r="M286">
        <v>1</v>
      </c>
      <c r="N286" t="s">
        <v>65</v>
      </c>
      <c r="O286">
        <v>4</v>
      </c>
      <c r="P286" s="6">
        <v>4</v>
      </c>
      <c r="Q286" t="s">
        <v>50</v>
      </c>
      <c r="R286">
        <v>7</v>
      </c>
      <c r="S286" s="5">
        <v>1</v>
      </c>
      <c r="T286" t="s">
        <v>58</v>
      </c>
      <c r="U286" t="s">
        <v>52</v>
      </c>
      <c r="V286">
        <v>1</v>
      </c>
      <c r="W286" t="s">
        <v>52</v>
      </c>
      <c r="X286">
        <v>2</v>
      </c>
      <c r="AB286" t="s">
        <v>72</v>
      </c>
      <c r="AD286" t="s">
        <v>73</v>
      </c>
      <c r="AE286" t="s">
        <v>53</v>
      </c>
      <c r="AF286" t="s">
        <v>53</v>
      </c>
      <c r="AG286" t="s">
        <v>52</v>
      </c>
      <c r="AH286">
        <v>1</v>
      </c>
      <c r="AI286" t="s">
        <v>65</v>
      </c>
      <c r="AJ286" t="s">
        <v>52</v>
      </c>
      <c r="AK286" t="s">
        <v>74</v>
      </c>
      <c r="AM286" t="s">
        <v>62</v>
      </c>
      <c r="AN286" t="s">
        <v>53</v>
      </c>
      <c r="AP286">
        <f t="shared" si="4"/>
        <v>0</v>
      </c>
      <c r="AQ286">
        <v>0</v>
      </c>
      <c r="AR286">
        <v>0</v>
      </c>
      <c r="AS286">
        <v>5000</v>
      </c>
      <c r="AT286">
        <v>40000</v>
      </c>
      <c r="AU286">
        <v>0</v>
      </c>
      <c r="AV286">
        <v>0</v>
      </c>
      <c r="AW286">
        <v>0</v>
      </c>
      <c r="AX286">
        <v>45000</v>
      </c>
    </row>
    <row r="287" spans="1:50" x14ac:dyDescent="0.35">
      <c r="A287" s="2" t="s">
        <v>477</v>
      </c>
      <c r="B287">
        <v>17</v>
      </c>
      <c r="C287">
        <v>1703</v>
      </c>
      <c r="D287">
        <v>2</v>
      </c>
      <c r="E287" t="s">
        <v>50</v>
      </c>
      <c r="F287">
        <v>29</v>
      </c>
      <c r="G287" t="s">
        <v>72</v>
      </c>
      <c r="I287" t="s">
        <v>73</v>
      </c>
      <c r="J287" t="s">
        <v>52</v>
      </c>
      <c r="K287" t="s">
        <v>52</v>
      </c>
      <c r="L287" t="s">
        <v>52</v>
      </c>
      <c r="M287">
        <v>11</v>
      </c>
      <c r="N287" t="s">
        <v>94</v>
      </c>
      <c r="O287">
        <v>2</v>
      </c>
      <c r="P287" s="6">
        <v>3</v>
      </c>
      <c r="Q287" t="s">
        <v>56</v>
      </c>
      <c r="R287">
        <v>7</v>
      </c>
      <c r="S287" s="5">
        <v>1</v>
      </c>
      <c r="T287" t="s">
        <v>58</v>
      </c>
      <c r="U287" t="s">
        <v>52</v>
      </c>
      <c r="V287">
        <v>1</v>
      </c>
      <c r="W287" t="s">
        <v>52</v>
      </c>
      <c r="X287">
        <v>2</v>
      </c>
      <c r="AB287" t="s">
        <v>72</v>
      </c>
      <c r="AD287" t="s">
        <v>73</v>
      </c>
      <c r="AE287" t="s">
        <v>53</v>
      </c>
      <c r="AF287" t="s">
        <v>53</v>
      </c>
      <c r="AG287" t="s">
        <v>52</v>
      </c>
      <c r="AH287">
        <v>1</v>
      </c>
      <c r="AI287" t="s">
        <v>65</v>
      </c>
      <c r="AJ287" t="s">
        <v>52</v>
      </c>
      <c r="AK287" t="s">
        <v>66</v>
      </c>
      <c r="AM287" t="s">
        <v>62</v>
      </c>
      <c r="AN287" t="s">
        <v>53</v>
      </c>
      <c r="AP287">
        <f t="shared" si="4"/>
        <v>0</v>
      </c>
      <c r="AQ287">
        <v>0</v>
      </c>
      <c r="AR287">
        <v>0</v>
      </c>
      <c r="AS287">
        <v>5000</v>
      </c>
      <c r="AT287">
        <v>20000</v>
      </c>
      <c r="AU287">
        <v>0</v>
      </c>
      <c r="AV287">
        <v>0</v>
      </c>
      <c r="AW287">
        <v>0</v>
      </c>
      <c r="AX287">
        <v>25000</v>
      </c>
    </row>
    <row r="288" spans="1:50" x14ac:dyDescent="0.35">
      <c r="A288" s="2" t="s">
        <v>484</v>
      </c>
      <c r="B288">
        <v>21</v>
      </c>
      <c r="C288">
        <v>2101</v>
      </c>
      <c r="D288">
        <v>2</v>
      </c>
      <c r="E288" t="s">
        <v>50</v>
      </c>
      <c r="F288">
        <v>45</v>
      </c>
      <c r="G288" t="s">
        <v>72</v>
      </c>
      <c r="I288" t="s">
        <v>73</v>
      </c>
      <c r="J288" t="s">
        <v>53</v>
      </c>
      <c r="K288" t="s">
        <v>53</v>
      </c>
      <c r="L288" t="s">
        <v>52</v>
      </c>
      <c r="M288">
        <v>8</v>
      </c>
      <c r="N288" t="s">
        <v>60</v>
      </c>
      <c r="O288">
        <v>2</v>
      </c>
      <c r="P288" s="6">
        <v>3</v>
      </c>
      <c r="Q288" t="s">
        <v>56</v>
      </c>
      <c r="R288">
        <v>16</v>
      </c>
      <c r="S288" s="5">
        <v>1</v>
      </c>
      <c r="T288" t="s">
        <v>58</v>
      </c>
      <c r="U288" t="s">
        <v>52</v>
      </c>
      <c r="V288">
        <v>1</v>
      </c>
      <c r="W288" t="s">
        <v>52</v>
      </c>
      <c r="X288">
        <v>2</v>
      </c>
      <c r="Y288" t="s">
        <v>59</v>
      </c>
      <c r="AB288" t="s">
        <v>72</v>
      </c>
      <c r="AD288" t="s">
        <v>73</v>
      </c>
      <c r="AE288" t="s">
        <v>53</v>
      </c>
      <c r="AF288" t="s">
        <v>53</v>
      </c>
      <c r="AG288" t="s">
        <v>52</v>
      </c>
      <c r="AH288">
        <v>9</v>
      </c>
      <c r="AI288" t="s">
        <v>100</v>
      </c>
      <c r="AJ288" t="s">
        <v>53</v>
      </c>
      <c r="AO288" t="s">
        <v>119</v>
      </c>
      <c r="AP288">
        <f t="shared" si="4"/>
        <v>0</v>
      </c>
    </row>
    <row r="289" spans="1:50" x14ac:dyDescent="0.35">
      <c r="A289" s="2" t="s">
        <v>484</v>
      </c>
      <c r="B289">
        <v>21</v>
      </c>
      <c r="C289">
        <v>2101</v>
      </c>
      <c r="D289">
        <v>2</v>
      </c>
      <c r="E289" t="s">
        <v>50</v>
      </c>
      <c r="F289">
        <v>45</v>
      </c>
      <c r="G289" t="s">
        <v>72</v>
      </c>
      <c r="I289" t="s">
        <v>73</v>
      </c>
      <c r="J289" t="s">
        <v>53</v>
      </c>
      <c r="K289" t="s">
        <v>53</v>
      </c>
      <c r="L289" t="s">
        <v>52</v>
      </c>
      <c r="M289">
        <v>8</v>
      </c>
      <c r="N289" t="s">
        <v>60</v>
      </c>
      <c r="O289">
        <v>2</v>
      </c>
      <c r="P289" s="6">
        <v>4</v>
      </c>
      <c r="Q289" t="s">
        <v>56</v>
      </c>
      <c r="R289">
        <v>6</v>
      </c>
      <c r="S289" s="5">
        <v>1</v>
      </c>
      <c r="T289" t="s">
        <v>58</v>
      </c>
      <c r="U289" t="s">
        <v>52</v>
      </c>
      <c r="V289">
        <v>1</v>
      </c>
      <c r="W289" t="s">
        <v>52</v>
      </c>
      <c r="X289">
        <v>2</v>
      </c>
      <c r="AB289" t="s">
        <v>72</v>
      </c>
      <c r="AD289" t="s">
        <v>73</v>
      </c>
      <c r="AE289" t="s">
        <v>53</v>
      </c>
      <c r="AF289" t="s">
        <v>53</v>
      </c>
      <c r="AG289" t="s">
        <v>52</v>
      </c>
      <c r="AH289">
        <v>1</v>
      </c>
      <c r="AI289" t="s">
        <v>67</v>
      </c>
      <c r="AJ289" t="s">
        <v>52</v>
      </c>
      <c r="AK289" t="s">
        <v>74</v>
      </c>
      <c r="AM289" t="s">
        <v>62</v>
      </c>
      <c r="AN289" t="s">
        <v>53</v>
      </c>
      <c r="AP289">
        <f t="shared" si="4"/>
        <v>0</v>
      </c>
    </row>
    <row r="290" spans="1:50" x14ac:dyDescent="0.35">
      <c r="A290" s="2" t="s">
        <v>486</v>
      </c>
      <c r="B290">
        <v>20</v>
      </c>
      <c r="C290">
        <v>2008</v>
      </c>
      <c r="D290">
        <v>1</v>
      </c>
      <c r="E290" t="s">
        <v>50</v>
      </c>
      <c r="F290">
        <v>31</v>
      </c>
      <c r="G290" t="s">
        <v>72</v>
      </c>
      <c r="I290" t="s">
        <v>73</v>
      </c>
      <c r="J290" t="s">
        <v>52</v>
      </c>
      <c r="K290" t="s">
        <v>52</v>
      </c>
      <c r="L290" t="s">
        <v>52</v>
      </c>
      <c r="M290">
        <v>6</v>
      </c>
      <c r="N290" t="s">
        <v>79</v>
      </c>
      <c r="O290">
        <v>2</v>
      </c>
      <c r="P290" s="6">
        <v>3</v>
      </c>
      <c r="Q290" t="s">
        <v>50</v>
      </c>
      <c r="R290">
        <v>8</v>
      </c>
      <c r="S290" s="5">
        <v>1</v>
      </c>
      <c r="T290" t="s">
        <v>58</v>
      </c>
      <c r="U290" t="s">
        <v>52</v>
      </c>
      <c r="V290">
        <v>1</v>
      </c>
      <c r="W290" t="s">
        <v>52</v>
      </c>
      <c r="X290">
        <v>2</v>
      </c>
      <c r="AB290" t="s">
        <v>72</v>
      </c>
      <c r="AD290" t="s">
        <v>73</v>
      </c>
      <c r="AE290" t="s">
        <v>53</v>
      </c>
      <c r="AF290" t="s">
        <v>53</v>
      </c>
      <c r="AG290" t="s">
        <v>52</v>
      </c>
      <c r="AH290">
        <v>3</v>
      </c>
      <c r="AI290" t="s">
        <v>97</v>
      </c>
      <c r="AJ290" t="s">
        <v>52</v>
      </c>
      <c r="AK290" t="s">
        <v>66</v>
      </c>
      <c r="AM290" t="s">
        <v>62</v>
      </c>
      <c r="AN290" t="s">
        <v>52</v>
      </c>
      <c r="AP290">
        <f t="shared" si="4"/>
        <v>0</v>
      </c>
      <c r="AQ290">
        <v>120000</v>
      </c>
      <c r="AR290">
        <v>0</v>
      </c>
      <c r="AS290">
        <v>25000</v>
      </c>
      <c r="AT290">
        <v>10000</v>
      </c>
      <c r="AU290">
        <v>0</v>
      </c>
      <c r="AV290">
        <v>0</v>
      </c>
      <c r="AW290">
        <v>0</v>
      </c>
      <c r="AX290">
        <v>155000</v>
      </c>
    </row>
    <row r="291" spans="1:50" x14ac:dyDescent="0.35">
      <c r="A291" s="2" t="s">
        <v>492</v>
      </c>
      <c r="B291">
        <v>22</v>
      </c>
      <c r="C291">
        <v>2204</v>
      </c>
      <c r="D291">
        <v>1</v>
      </c>
      <c r="O291">
        <v>3</v>
      </c>
      <c r="P291" s="6">
        <v>4</v>
      </c>
      <c r="Q291" t="s">
        <v>56</v>
      </c>
      <c r="R291">
        <v>8</v>
      </c>
      <c r="S291" s="5">
        <v>1</v>
      </c>
      <c r="T291" t="s">
        <v>58</v>
      </c>
      <c r="U291" t="s">
        <v>52</v>
      </c>
      <c r="V291">
        <v>2</v>
      </c>
      <c r="W291" t="s">
        <v>52</v>
      </c>
      <c r="X291">
        <v>3</v>
      </c>
      <c r="AB291" t="s">
        <v>72</v>
      </c>
      <c r="AD291" t="s">
        <v>73</v>
      </c>
      <c r="AE291" t="s">
        <v>52</v>
      </c>
      <c r="AF291" t="s">
        <v>52</v>
      </c>
      <c r="AG291" t="s">
        <v>52</v>
      </c>
      <c r="AH291">
        <v>1</v>
      </c>
      <c r="AI291" t="s">
        <v>65</v>
      </c>
      <c r="AJ291" t="s">
        <v>52</v>
      </c>
      <c r="AK291" t="s">
        <v>66</v>
      </c>
      <c r="AM291" t="s">
        <v>62</v>
      </c>
      <c r="AN291" t="s">
        <v>53</v>
      </c>
      <c r="AP291">
        <f t="shared" si="4"/>
        <v>0</v>
      </c>
      <c r="AQ291">
        <v>0</v>
      </c>
      <c r="AR291">
        <v>0</v>
      </c>
      <c r="AS291">
        <v>12000</v>
      </c>
      <c r="AT291">
        <v>20000</v>
      </c>
      <c r="AU291">
        <v>0</v>
      </c>
      <c r="AV291">
        <v>0</v>
      </c>
      <c r="AW291">
        <v>0</v>
      </c>
      <c r="AX291">
        <v>32000</v>
      </c>
    </row>
    <row r="292" spans="1:50" x14ac:dyDescent="0.35">
      <c r="A292" s="2" t="s">
        <v>494</v>
      </c>
      <c r="B292">
        <v>5</v>
      </c>
      <c r="C292">
        <v>505</v>
      </c>
      <c r="D292">
        <v>2</v>
      </c>
      <c r="E292" t="s">
        <v>50</v>
      </c>
      <c r="F292">
        <v>42</v>
      </c>
      <c r="G292" t="s">
        <v>72</v>
      </c>
      <c r="I292" t="s">
        <v>73</v>
      </c>
      <c r="J292" t="s">
        <v>52</v>
      </c>
      <c r="K292" t="s">
        <v>52</v>
      </c>
      <c r="L292" t="s">
        <v>52</v>
      </c>
      <c r="M292">
        <v>8</v>
      </c>
      <c r="N292" t="s">
        <v>60</v>
      </c>
      <c r="O292">
        <v>1</v>
      </c>
      <c r="P292" s="6">
        <v>4</v>
      </c>
      <c r="Q292" t="s">
        <v>56</v>
      </c>
      <c r="R292">
        <v>16</v>
      </c>
      <c r="S292" s="5">
        <v>1</v>
      </c>
      <c r="T292" t="s">
        <v>58</v>
      </c>
      <c r="U292" t="s">
        <v>52</v>
      </c>
      <c r="V292">
        <v>1</v>
      </c>
      <c r="W292" t="s">
        <v>52</v>
      </c>
      <c r="X292">
        <v>2</v>
      </c>
      <c r="Y292" t="s">
        <v>59</v>
      </c>
      <c r="AB292" t="s">
        <v>72</v>
      </c>
      <c r="AD292" t="s">
        <v>52</v>
      </c>
      <c r="AE292" t="s">
        <v>52</v>
      </c>
      <c r="AF292" t="s">
        <v>52</v>
      </c>
      <c r="AG292" t="s">
        <v>52</v>
      </c>
      <c r="AH292">
        <v>10</v>
      </c>
      <c r="AI292" t="s">
        <v>107</v>
      </c>
      <c r="AJ292" t="s">
        <v>52</v>
      </c>
      <c r="AK292" t="s">
        <v>123</v>
      </c>
      <c r="AM292" t="s">
        <v>62</v>
      </c>
      <c r="AN292" t="s">
        <v>52</v>
      </c>
      <c r="AP292">
        <f t="shared" si="4"/>
        <v>0</v>
      </c>
      <c r="AQ292">
        <v>480000</v>
      </c>
      <c r="AR292">
        <v>390000</v>
      </c>
      <c r="AS292">
        <v>25000</v>
      </c>
      <c r="AT292">
        <v>12000</v>
      </c>
      <c r="AU292">
        <v>1300000</v>
      </c>
      <c r="AV292">
        <v>800000</v>
      </c>
      <c r="AW292">
        <v>0</v>
      </c>
      <c r="AX292">
        <v>3007000</v>
      </c>
    </row>
    <row r="293" spans="1:50" x14ac:dyDescent="0.35">
      <c r="A293" s="2" t="s">
        <v>496</v>
      </c>
      <c r="B293">
        <v>2</v>
      </c>
      <c r="C293">
        <v>206</v>
      </c>
      <c r="D293">
        <v>2</v>
      </c>
      <c r="E293" t="s">
        <v>50</v>
      </c>
      <c r="F293">
        <v>42</v>
      </c>
      <c r="G293" t="s">
        <v>72</v>
      </c>
      <c r="I293" t="s">
        <v>52</v>
      </c>
      <c r="J293" t="s">
        <v>52</v>
      </c>
      <c r="K293" t="s">
        <v>52</v>
      </c>
      <c r="L293" t="s">
        <v>52</v>
      </c>
      <c r="M293">
        <v>3</v>
      </c>
      <c r="N293" t="s">
        <v>97</v>
      </c>
      <c r="O293">
        <v>1</v>
      </c>
      <c r="P293" s="6">
        <v>3</v>
      </c>
      <c r="Q293" t="s">
        <v>50</v>
      </c>
      <c r="R293">
        <v>9</v>
      </c>
      <c r="S293" s="5">
        <v>1</v>
      </c>
      <c r="T293" t="s">
        <v>58</v>
      </c>
      <c r="U293" t="s">
        <v>52</v>
      </c>
      <c r="V293">
        <v>1</v>
      </c>
      <c r="W293" t="s">
        <v>52</v>
      </c>
      <c r="X293">
        <v>2</v>
      </c>
      <c r="AB293" t="s">
        <v>72</v>
      </c>
      <c r="AD293" t="s">
        <v>73</v>
      </c>
      <c r="AE293" t="s">
        <v>52</v>
      </c>
      <c r="AF293" t="s">
        <v>52</v>
      </c>
      <c r="AG293" t="s">
        <v>52</v>
      </c>
      <c r="AH293">
        <v>4</v>
      </c>
      <c r="AI293" t="s">
        <v>63</v>
      </c>
      <c r="AJ293" t="s">
        <v>52</v>
      </c>
      <c r="AK293" t="s">
        <v>64</v>
      </c>
      <c r="AM293" t="s">
        <v>62</v>
      </c>
      <c r="AN293" t="s">
        <v>52</v>
      </c>
      <c r="AP293">
        <f t="shared" si="4"/>
        <v>0</v>
      </c>
      <c r="AQ293">
        <v>0</v>
      </c>
      <c r="AR293">
        <v>800000</v>
      </c>
      <c r="AS293">
        <v>15000</v>
      </c>
      <c r="AT293">
        <v>80000</v>
      </c>
      <c r="AU293">
        <v>0</v>
      </c>
      <c r="AV293">
        <v>0</v>
      </c>
      <c r="AW293">
        <v>0</v>
      </c>
      <c r="AX293">
        <v>895000</v>
      </c>
    </row>
    <row r="294" spans="1:50" x14ac:dyDescent="0.35">
      <c r="A294" s="2" t="s">
        <v>497</v>
      </c>
      <c r="B294">
        <v>7</v>
      </c>
      <c r="C294">
        <v>701</v>
      </c>
      <c r="D294">
        <v>2</v>
      </c>
      <c r="E294" t="s">
        <v>50</v>
      </c>
      <c r="F294">
        <v>38</v>
      </c>
      <c r="G294" t="s">
        <v>72</v>
      </c>
      <c r="I294" t="s">
        <v>73</v>
      </c>
      <c r="J294" t="s">
        <v>52</v>
      </c>
      <c r="K294" t="s">
        <v>52</v>
      </c>
      <c r="L294" t="s">
        <v>52</v>
      </c>
      <c r="M294">
        <v>7</v>
      </c>
      <c r="N294" t="s">
        <v>86</v>
      </c>
      <c r="O294">
        <v>2</v>
      </c>
      <c r="P294" s="6">
        <v>3</v>
      </c>
      <c r="Q294" t="s">
        <v>56</v>
      </c>
      <c r="R294">
        <v>11</v>
      </c>
      <c r="S294" s="5">
        <v>1</v>
      </c>
      <c r="T294" t="s">
        <v>58</v>
      </c>
      <c r="U294" t="s">
        <v>52</v>
      </c>
      <c r="V294">
        <v>1</v>
      </c>
      <c r="W294" t="s">
        <v>52</v>
      </c>
      <c r="X294">
        <v>2</v>
      </c>
      <c r="AB294" t="s">
        <v>72</v>
      </c>
      <c r="AD294" t="s">
        <v>73</v>
      </c>
      <c r="AE294" t="s">
        <v>52</v>
      </c>
      <c r="AF294" t="s">
        <v>52</v>
      </c>
      <c r="AG294" t="s">
        <v>52</v>
      </c>
      <c r="AH294">
        <v>4</v>
      </c>
      <c r="AI294" t="s">
        <v>83</v>
      </c>
      <c r="AJ294" t="s">
        <v>52</v>
      </c>
      <c r="AK294" t="s">
        <v>64</v>
      </c>
      <c r="AM294" t="s">
        <v>62</v>
      </c>
      <c r="AN294" t="s">
        <v>53</v>
      </c>
      <c r="AP294">
        <f t="shared" si="4"/>
        <v>0</v>
      </c>
      <c r="AQ294">
        <v>0</v>
      </c>
      <c r="AR294">
        <v>0</v>
      </c>
      <c r="AS294">
        <v>60000</v>
      </c>
      <c r="AT294">
        <v>24000</v>
      </c>
      <c r="AU294">
        <v>0</v>
      </c>
      <c r="AV294">
        <v>0</v>
      </c>
      <c r="AW294">
        <v>0</v>
      </c>
      <c r="AX294">
        <v>84000</v>
      </c>
    </row>
    <row r="295" spans="1:50" x14ac:dyDescent="0.35">
      <c r="A295" s="2" t="s">
        <v>497</v>
      </c>
      <c r="B295">
        <v>7</v>
      </c>
      <c r="C295">
        <v>701</v>
      </c>
      <c r="D295">
        <v>2</v>
      </c>
      <c r="E295" t="s">
        <v>50</v>
      </c>
      <c r="F295">
        <v>38</v>
      </c>
      <c r="G295" t="s">
        <v>72</v>
      </c>
      <c r="I295" t="s">
        <v>73</v>
      </c>
      <c r="J295" t="s">
        <v>52</v>
      </c>
      <c r="K295" t="s">
        <v>52</v>
      </c>
      <c r="L295" t="s">
        <v>52</v>
      </c>
      <c r="M295">
        <v>7</v>
      </c>
      <c r="N295" t="s">
        <v>86</v>
      </c>
      <c r="O295">
        <v>2</v>
      </c>
      <c r="P295" s="6">
        <v>4</v>
      </c>
      <c r="Q295" t="s">
        <v>56</v>
      </c>
      <c r="R295">
        <v>6</v>
      </c>
      <c r="S295" s="5">
        <v>1</v>
      </c>
      <c r="T295" t="s">
        <v>58</v>
      </c>
      <c r="U295" t="s">
        <v>52</v>
      </c>
      <c r="V295">
        <v>1</v>
      </c>
      <c r="W295" t="s">
        <v>52</v>
      </c>
      <c r="X295">
        <v>2</v>
      </c>
      <c r="AB295" t="s">
        <v>72</v>
      </c>
      <c r="AD295" t="s">
        <v>73</v>
      </c>
      <c r="AE295" t="s">
        <v>53</v>
      </c>
      <c r="AF295" t="s">
        <v>53</v>
      </c>
      <c r="AG295" t="s">
        <v>52</v>
      </c>
      <c r="AH295">
        <v>1</v>
      </c>
      <c r="AI295" t="s">
        <v>68</v>
      </c>
      <c r="AJ295" t="s">
        <v>52</v>
      </c>
      <c r="AK295" t="s">
        <v>74</v>
      </c>
      <c r="AM295" t="s">
        <v>62</v>
      </c>
      <c r="AN295" t="s">
        <v>53</v>
      </c>
      <c r="AP295">
        <f t="shared" si="4"/>
        <v>0</v>
      </c>
    </row>
    <row r="296" spans="1:50" x14ac:dyDescent="0.35">
      <c r="A296" s="2" t="s">
        <v>499</v>
      </c>
      <c r="B296">
        <v>8</v>
      </c>
      <c r="C296">
        <v>802</v>
      </c>
      <c r="D296">
        <v>1</v>
      </c>
      <c r="O296">
        <v>5</v>
      </c>
      <c r="P296" s="6">
        <v>5</v>
      </c>
      <c r="Q296" t="s">
        <v>50</v>
      </c>
      <c r="R296">
        <v>17</v>
      </c>
      <c r="S296" s="5">
        <v>1</v>
      </c>
      <c r="T296" t="s">
        <v>58</v>
      </c>
      <c r="U296" t="s">
        <v>52</v>
      </c>
      <c r="V296">
        <v>2</v>
      </c>
      <c r="W296" t="s">
        <v>52</v>
      </c>
      <c r="X296">
        <v>4</v>
      </c>
      <c r="Y296" t="s">
        <v>59</v>
      </c>
      <c r="AB296" t="s">
        <v>72</v>
      </c>
      <c r="AD296" t="s">
        <v>73</v>
      </c>
      <c r="AE296" t="s">
        <v>52</v>
      </c>
      <c r="AF296" t="s">
        <v>52</v>
      </c>
      <c r="AG296" t="s">
        <v>52</v>
      </c>
      <c r="AH296">
        <v>5</v>
      </c>
      <c r="AI296" t="s">
        <v>83</v>
      </c>
      <c r="AJ296" t="s">
        <v>52</v>
      </c>
      <c r="AK296" t="s">
        <v>84</v>
      </c>
      <c r="AM296" t="s">
        <v>62</v>
      </c>
      <c r="AN296" t="s">
        <v>52</v>
      </c>
      <c r="AP296">
        <f t="shared" si="4"/>
        <v>0</v>
      </c>
    </row>
    <row r="297" spans="1:50" x14ac:dyDescent="0.35">
      <c r="A297" s="2" t="s">
        <v>499</v>
      </c>
      <c r="B297">
        <v>8</v>
      </c>
      <c r="C297">
        <v>802</v>
      </c>
      <c r="D297">
        <v>1</v>
      </c>
      <c r="O297">
        <v>5</v>
      </c>
      <c r="P297" s="6">
        <v>6</v>
      </c>
      <c r="Q297" t="s">
        <v>56</v>
      </c>
      <c r="R297">
        <v>15</v>
      </c>
      <c r="S297" s="5">
        <v>1</v>
      </c>
      <c r="T297" t="s">
        <v>58</v>
      </c>
      <c r="U297" t="s">
        <v>52</v>
      </c>
      <c r="V297">
        <v>2</v>
      </c>
      <c r="W297" t="s">
        <v>52</v>
      </c>
      <c r="X297">
        <v>4</v>
      </c>
      <c r="Y297" t="s">
        <v>59</v>
      </c>
      <c r="AB297" t="s">
        <v>72</v>
      </c>
      <c r="AD297" t="s">
        <v>73</v>
      </c>
      <c r="AE297" t="s">
        <v>53</v>
      </c>
      <c r="AF297" t="s">
        <v>53</v>
      </c>
      <c r="AG297" t="s">
        <v>52</v>
      </c>
      <c r="AH297">
        <v>6</v>
      </c>
      <c r="AI297" t="s">
        <v>79</v>
      </c>
      <c r="AJ297" t="s">
        <v>53</v>
      </c>
      <c r="AO297" t="s">
        <v>190</v>
      </c>
      <c r="AP297">
        <f t="shared" si="4"/>
        <v>0</v>
      </c>
    </row>
    <row r="298" spans="1:50" x14ac:dyDescent="0.35">
      <c r="A298" s="2" t="s">
        <v>499</v>
      </c>
      <c r="B298">
        <v>8</v>
      </c>
      <c r="C298">
        <v>802</v>
      </c>
      <c r="D298">
        <v>1</v>
      </c>
      <c r="O298">
        <v>5</v>
      </c>
      <c r="P298" s="6">
        <v>7</v>
      </c>
      <c r="Q298" t="s">
        <v>50</v>
      </c>
      <c r="R298">
        <v>12</v>
      </c>
      <c r="S298" s="5">
        <v>1</v>
      </c>
      <c r="T298" t="s">
        <v>58</v>
      </c>
      <c r="U298" t="s">
        <v>52</v>
      </c>
      <c r="V298">
        <v>2</v>
      </c>
      <c r="W298" t="s">
        <v>52</v>
      </c>
      <c r="X298">
        <v>4</v>
      </c>
      <c r="AB298" t="s">
        <v>72</v>
      </c>
      <c r="AD298" t="s">
        <v>73</v>
      </c>
      <c r="AE298" t="s">
        <v>53</v>
      </c>
      <c r="AF298" t="s">
        <v>53</v>
      </c>
      <c r="AG298" t="s">
        <v>52</v>
      </c>
      <c r="AH298">
        <v>1</v>
      </c>
      <c r="AI298" t="s">
        <v>68</v>
      </c>
      <c r="AJ298" t="s">
        <v>52</v>
      </c>
      <c r="AK298" t="s">
        <v>68</v>
      </c>
      <c r="AL298" t="s">
        <v>305</v>
      </c>
      <c r="AN298" t="s">
        <v>53</v>
      </c>
      <c r="AP298">
        <f t="shared" si="4"/>
        <v>0</v>
      </c>
    </row>
    <row r="299" spans="1:50" x14ac:dyDescent="0.35">
      <c r="A299" s="2" t="s">
        <v>501</v>
      </c>
      <c r="B299">
        <v>18</v>
      </c>
      <c r="C299">
        <v>1802</v>
      </c>
      <c r="D299">
        <v>2</v>
      </c>
      <c r="E299" t="s">
        <v>50</v>
      </c>
      <c r="F299">
        <v>49</v>
      </c>
      <c r="G299" t="s">
        <v>72</v>
      </c>
      <c r="I299" t="s">
        <v>73</v>
      </c>
      <c r="J299" t="s">
        <v>53</v>
      </c>
      <c r="K299" t="s">
        <v>53</v>
      </c>
      <c r="L299" t="s">
        <v>53</v>
      </c>
      <c r="M299">
        <v>0</v>
      </c>
      <c r="O299">
        <v>3</v>
      </c>
      <c r="P299" s="6">
        <v>3</v>
      </c>
      <c r="Q299" t="s">
        <v>56</v>
      </c>
      <c r="R299">
        <v>14</v>
      </c>
      <c r="S299" s="5">
        <v>1</v>
      </c>
      <c r="T299" t="s">
        <v>58</v>
      </c>
      <c r="U299" t="s">
        <v>52</v>
      </c>
      <c r="V299">
        <v>1</v>
      </c>
      <c r="W299" t="s">
        <v>52</v>
      </c>
      <c r="X299">
        <v>2</v>
      </c>
      <c r="Y299" t="s">
        <v>59</v>
      </c>
      <c r="AB299" t="s">
        <v>72</v>
      </c>
      <c r="AD299" t="s">
        <v>73</v>
      </c>
      <c r="AE299" t="s">
        <v>52</v>
      </c>
      <c r="AF299" t="s">
        <v>52</v>
      </c>
      <c r="AG299" t="s">
        <v>52</v>
      </c>
      <c r="AH299">
        <v>7</v>
      </c>
      <c r="AI299" t="s">
        <v>79</v>
      </c>
      <c r="AJ299" t="s">
        <v>53</v>
      </c>
      <c r="AO299" t="s">
        <v>164</v>
      </c>
      <c r="AP299">
        <f t="shared" si="4"/>
        <v>0</v>
      </c>
    </row>
    <row r="300" spans="1:50" x14ac:dyDescent="0.35">
      <c r="A300" s="2" t="s">
        <v>501</v>
      </c>
      <c r="B300">
        <v>18</v>
      </c>
      <c r="C300">
        <v>1802</v>
      </c>
      <c r="D300">
        <v>2</v>
      </c>
      <c r="E300" t="s">
        <v>50</v>
      </c>
      <c r="F300">
        <v>49</v>
      </c>
      <c r="G300" t="s">
        <v>72</v>
      </c>
      <c r="I300" t="s">
        <v>73</v>
      </c>
      <c r="J300" t="s">
        <v>53</v>
      </c>
      <c r="K300" t="s">
        <v>53</v>
      </c>
      <c r="L300" t="s">
        <v>53</v>
      </c>
      <c r="M300">
        <v>0</v>
      </c>
      <c r="O300">
        <v>3</v>
      </c>
      <c r="P300" s="6">
        <v>4</v>
      </c>
      <c r="Q300" t="s">
        <v>50</v>
      </c>
      <c r="R300">
        <v>10</v>
      </c>
      <c r="S300" s="5">
        <v>1</v>
      </c>
      <c r="T300" t="s">
        <v>58</v>
      </c>
      <c r="U300" t="s">
        <v>52</v>
      </c>
      <c r="V300">
        <v>1</v>
      </c>
      <c r="W300" t="s">
        <v>52</v>
      </c>
      <c r="X300">
        <v>2</v>
      </c>
      <c r="AB300" t="s">
        <v>72</v>
      </c>
      <c r="AD300" t="s">
        <v>73</v>
      </c>
      <c r="AE300" t="s">
        <v>52</v>
      </c>
      <c r="AF300" t="s">
        <v>52</v>
      </c>
      <c r="AG300" t="s">
        <v>52</v>
      </c>
      <c r="AH300">
        <v>4</v>
      </c>
      <c r="AI300" t="s">
        <v>63</v>
      </c>
      <c r="AJ300" t="s">
        <v>52</v>
      </c>
      <c r="AK300" t="s">
        <v>64</v>
      </c>
      <c r="AM300" t="s">
        <v>62</v>
      </c>
      <c r="AN300" t="s">
        <v>53</v>
      </c>
      <c r="AP300">
        <f t="shared" si="4"/>
        <v>0</v>
      </c>
      <c r="AQ300">
        <v>0</v>
      </c>
      <c r="AR300">
        <v>0</v>
      </c>
      <c r="AS300">
        <v>6000</v>
      </c>
      <c r="AT300">
        <v>2000</v>
      </c>
      <c r="AU300">
        <v>0</v>
      </c>
      <c r="AV300">
        <v>0</v>
      </c>
      <c r="AW300">
        <v>0</v>
      </c>
      <c r="AX300">
        <v>8000</v>
      </c>
    </row>
    <row r="301" spans="1:50" x14ac:dyDescent="0.35">
      <c r="A301" s="2" t="s">
        <v>501</v>
      </c>
      <c r="B301">
        <v>18</v>
      </c>
      <c r="C301">
        <v>1802</v>
      </c>
      <c r="D301">
        <v>2</v>
      </c>
      <c r="E301" t="s">
        <v>50</v>
      </c>
      <c r="F301">
        <v>49</v>
      </c>
      <c r="G301" t="s">
        <v>72</v>
      </c>
      <c r="I301" t="s">
        <v>73</v>
      </c>
      <c r="J301" t="s">
        <v>53</v>
      </c>
      <c r="K301" t="s">
        <v>53</v>
      </c>
      <c r="L301" t="s">
        <v>53</v>
      </c>
      <c r="M301">
        <v>0</v>
      </c>
      <c r="O301">
        <v>3</v>
      </c>
      <c r="P301" s="6">
        <v>5</v>
      </c>
      <c r="Q301" t="s">
        <v>50</v>
      </c>
      <c r="R301">
        <v>9</v>
      </c>
      <c r="S301" s="5">
        <v>1</v>
      </c>
      <c r="T301" t="s">
        <v>58</v>
      </c>
      <c r="U301" t="s">
        <v>52</v>
      </c>
      <c r="V301">
        <v>1</v>
      </c>
      <c r="W301" t="s">
        <v>52</v>
      </c>
      <c r="X301">
        <v>2</v>
      </c>
      <c r="AB301" t="s">
        <v>72</v>
      </c>
      <c r="AD301" t="s">
        <v>73</v>
      </c>
      <c r="AE301" t="s">
        <v>53</v>
      </c>
      <c r="AF301" t="s">
        <v>53</v>
      </c>
      <c r="AG301" t="s">
        <v>52</v>
      </c>
      <c r="AH301">
        <v>1</v>
      </c>
      <c r="AI301" t="s">
        <v>68</v>
      </c>
      <c r="AJ301" t="s">
        <v>52</v>
      </c>
      <c r="AK301" t="s">
        <v>74</v>
      </c>
      <c r="AM301" t="s">
        <v>62</v>
      </c>
      <c r="AN301" t="s">
        <v>53</v>
      </c>
      <c r="AP301">
        <f t="shared" si="4"/>
        <v>0</v>
      </c>
      <c r="AQ301">
        <v>0</v>
      </c>
      <c r="AR301">
        <v>0</v>
      </c>
      <c r="AS301">
        <v>3000</v>
      </c>
      <c r="AT301">
        <v>2000</v>
      </c>
      <c r="AU301">
        <v>0</v>
      </c>
      <c r="AV301">
        <v>0</v>
      </c>
      <c r="AW301">
        <v>0</v>
      </c>
      <c r="AX301">
        <v>5000</v>
      </c>
    </row>
    <row r="302" spans="1:50" x14ac:dyDescent="0.35">
      <c r="A302" s="2" t="s">
        <v>503</v>
      </c>
      <c r="B302">
        <v>17</v>
      </c>
      <c r="C302">
        <v>1707</v>
      </c>
      <c r="D302">
        <v>2</v>
      </c>
      <c r="E302" t="s">
        <v>50</v>
      </c>
      <c r="F302">
        <v>52</v>
      </c>
      <c r="G302" t="s">
        <v>72</v>
      </c>
      <c r="I302" t="s">
        <v>73</v>
      </c>
      <c r="J302" t="s">
        <v>52</v>
      </c>
      <c r="K302" t="s">
        <v>52</v>
      </c>
      <c r="L302" t="s">
        <v>52</v>
      </c>
      <c r="M302">
        <v>3</v>
      </c>
      <c r="N302" t="s">
        <v>63</v>
      </c>
      <c r="O302">
        <v>1</v>
      </c>
      <c r="P302" s="6">
        <v>5</v>
      </c>
      <c r="Q302" t="s">
        <v>56</v>
      </c>
      <c r="R302">
        <v>16</v>
      </c>
      <c r="S302" s="5">
        <v>1</v>
      </c>
      <c r="T302" t="s">
        <v>58</v>
      </c>
      <c r="U302" t="s">
        <v>52</v>
      </c>
      <c r="V302">
        <v>1</v>
      </c>
      <c r="W302" t="s">
        <v>52</v>
      </c>
      <c r="X302">
        <v>2</v>
      </c>
      <c r="Y302" t="s">
        <v>59</v>
      </c>
      <c r="AB302" t="s">
        <v>72</v>
      </c>
      <c r="AD302" t="s">
        <v>73</v>
      </c>
      <c r="AE302" t="s">
        <v>52</v>
      </c>
      <c r="AF302" t="s">
        <v>52</v>
      </c>
      <c r="AG302" t="s">
        <v>52</v>
      </c>
      <c r="AH302">
        <v>11</v>
      </c>
      <c r="AI302" t="s">
        <v>94</v>
      </c>
      <c r="AJ302" t="s">
        <v>52</v>
      </c>
      <c r="AK302" t="s">
        <v>108</v>
      </c>
      <c r="AM302" t="s">
        <v>62</v>
      </c>
      <c r="AN302" t="s">
        <v>52</v>
      </c>
      <c r="AP302">
        <f t="shared" si="4"/>
        <v>0</v>
      </c>
      <c r="AQ302">
        <v>0</v>
      </c>
      <c r="AR302">
        <v>720000</v>
      </c>
      <c r="AS302">
        <v>40000</v>
      </c>
      <c r="AT302">
        <v>115000</v>
      </c>
      <c r="AU302">
        <v>0</v>
      </c>
      <c r="AV302">
        <v>472500</v>
      </c>
      <c r="AW302">
        <v>20000</v>
      </c>
      <c r="AX302">
        <v>1367500</v>
      </c>
    </row>
    <row r="303" spans="1:50" x14ac:dyDescent="0.35">
      <c r="A303" s="2" t="s">
        <v>504</v>
      </c>
      <c r="B303">
        <v>14</v>
      </c>
      <c r="C303">
        <v>1405</v>
      </c>
      <c r="D303">
        <v>2</v>
      </c>
      <c r="E303" t="s">
        <v>50</v>
      </c>
      <c r="F303">
        <v>35</v>
      </c>
      <c r="G303" t="s">
        <v>72</v>
      </c>
      <c r="I303" t="s">
        <v>73</v>
      </c>
      <c r="J303" t="s">
        <v>52</v>
      </c>
      <c r="K303" t="s">
        <v>52</v>
      </c>
      <c r="L303" t="s">
        <v>52</v>
      </c>
      <c r="M303">
        <v>6</v>
      </c>
      <c r="N303" t="s">
        <v>79</v>
      </c>
      <c r="O303">
        <v>2</v>
      </c>
      <c r="P303" s="6">
        <v>4</v>
      </c>
      <c r="Q303" t="s">
        <v>50</v>
      </c>
      <c r="R303">
        <v>13</v>
      </c>
      <c r="S303" s="5">
        <v>1</v>
      </c>
      <c r="T303" t="s">
        <v>58</v>
      </c>
      <c r="U303" t="s">
        <v>52</v>
      </c>
      <c r="V303">
        <v>1</v>
      </c>
      <c r="W303" t="s">
        <v>52</v>
      </c>
      <c r="X303">
        <v>2</v>
      </c>
      <c r="Y303" t="s">
        <v>59</v>
      </c>
      <c r="AB303" t="s">
        <v>72</v>
      </c>
      <c r="AD303" t="s">
        <v>73</v>
      </c>
      <c r="AE303" t="s">
        <v>52</v>
      </c>
      <c r="AF303" t="s">
        <v>52</v>
      </c>
      <c r="AG303" t="s">
        <v>52</v>
      </c>
      <c r="AH303">
        <v>7</v>
      </c>
      <c r="AI303" t="s">
        <v>86</v>
      </c>
      <c r="AJ303" t="s">
        <v>52</v>
      </c>
      <c r="AK303" t="s">
        <v>90</v>
      </c>
      <c r="AM303" t="s">
        <v>62</v>
      </c>
      <c r="AN303" t="s">
        <v>52</v>
      </c>
      <c r="AP303">
        <f t="shared" si="4"/>
        <v>0</v>
      </c>
      <c r="AQ303">
        <v>286000</v>
      </c>
      <c r="AR303">
        <v>1440000</v>
      </c>
      <c r="AS303">
        <v>20000</v>
      </c>
      <c r="AT303">
        <v>5000</v>
      </c>
      <c r="AU303">
        <v>0</v>
      </c>
      <c r="AV303">
        <v>0</v>
      </c>
      <c r="AW303">
        <v>0</v>
      </c>
      <c r="AX303">
        <v>1751000</v>
      </c>
    </row>
    <row r="304" spans="1:50" x14ac:dyDescent="0.35">
      <c r="A304" s="2" t="s">
        <v>504</v>
      </c>
      <c r="B304">
        <v>14</v>
      </c>
      <c r="C304">
        <v>1405</v>
      </c>
      <c r="D304">
        <v>2</v>
      </c>
      <c r="E304" t="s">
        <v>50</v>
      </c>
      <c r="F304">
        <v>35</v>
      </c>
      <c r="G304" t="s">
        <v>72</v>
      </c>
      <c r="I304" t="s">
        <v>73</v>
      </c>
      <c r="J304" t="s">
        <v>52</v>
      </c>
      <c r="K304" t="s">
        <v>52</v>
      </c>
      <c r="L304" t="s">
        <v>52</v>
      </c>
      <c r="M304">
        <v>6</v>
      </c>
      <c r="N304" t="s">
        <v>79</v>
      </c>
      <c r="O304">
        <v>2</v>
      </c>
      <c r="P304" s="6">
        <v>5</v>
      </c>
      <c r="Q304" t="s">
        <v>56</v>
      </c>
      <c r="R304">
        <v>10</v>
      </c>
      <c r="S304" s="5">
        <v>1</v>
      </c>
      <c r="T304" t="s">
        <v>58</v>
      </c>
      <c r="U304" t="s">
        <v>52</v>
      </c>
      <c r="V304">
        <v>1</v>
      </c>
      <c r="W304" t="s">
        <v>52</v>
      </c>
      <c r="X304">
        <v>2</v>
      </c>
      <c r="AB304" t="s">
        <v>72</v>
      </c>
      <c r="AD304" t="s">
        <v>73</v>
      </c>
      <c r="AE304" t="s">
        <v>52</v>
      </c>
      <c r="AF304" t="s">
        <v>52</v>
      </c>
      <c r="AG304" t="s">
        <v>52</v>
      </c>
      <c r="AH304">
        <v>5</v>
      </c>
      <c r="AI304" t="s">
        <v>78</v>
      </c>
      <c r="AJ304" t="s">
        <v>52</v>
      </c>
      <c r="AK304" t="s">
        <v>88</v>
      </c>
      <c r="AM304" t="s">
        <v>62</v>
      </c>
      <c r="AN304" t="s">
        <v>53</v>
      </c>
      <c r="AP304">
        <f t="shared" si="4"/>
        <v>0</v>
      </c>
      <c r="AQ304">
        <v>0</v>
      </c>
      <c r="AR304">
        <v>286000</v>
      </c>
      <c r="AS304">
        <v>20000</v>
      </c>
      <c r="AT304">
        <v>5000</v>
      </c>
      <c r="AU304">
        <v>0</v>
      </c>
      <c r="AV304">
        <v>0</v>
      </c>
      <c r="AW304">
        <v>0</v>
      </c>
      <c r="AX304">
        <v>311000</v>
      </c>
    </row>
    <row r="305" spans="1:50" x14ac:dyDescent="0.35">
      <c r="A305" s="2" t="s">
        <v>505</v>
      </c>
      <c r="B305">
        <v>21</v>
      </c>
      <c r="C305">
        <v>2107</v>
      </c>
      <c r="D305">
        <v>2</v>
      </c>
      <c r="E305" t="s">
        <v>50</v>
      </c>
      <c r="F305">
        <v>44</v>
      </c>
      <c r="G305" t="s">
        <v>72</v>
      </c>
      <c r="I305" t="s">
        <v>73</v>
      </c>
      <c r="J305" t="s">
        <v>52</v>
      </c>
      <c r="K305" t="s">
        <v>52</v>
      </c>
      <c r="L305" t="s">
        <v>52</v>
      </c>
      <c r="M305">
        <v>7</v>
      </c>
      <c r="N305" t="s">
        <v>79</v>
      </c>
      <c r="O305">
        <v>4</v>
      </c>
      <c r="P305" s="6">
        <v>3</v>
      </c>
      <c r="Q305" t="s">
        <v>50</v>
      </c>
      <c r="R305">
        <v>17</v>
      </c>
      <c r="S305" s="5">
        <v>1</v>
      </c>
      <c r="T305" t="s">
        <v>58</v>
      </c>
      <c r="U305" t="s">
        <v>52</v>
      </c>
      <c r="V305">
        <v>1</v>
      </c>
      <c r="W305" t="s">
        <v>53</v>
      </c>
      <c r="Y305" t="s">
        <v>59</v>
      </c>
      <c r="AB305" t="s">
        <v>72</v>
      </c>
      <c r="AD305" t="s">
        <v>73</v>
      </c>
      <c r="AE305" t="s">
        <v>52</v>
      </c>
      <c r="AF305" t="s">
        <v>52</v>
      </c>
      <c r="AG305" t="s">
        <v>52</v>
      </c>
      <c r="AH305">
        <v>8</v>
      </c>
      <c r="AI305" t="s">
        <v>86</v>
      </c>
      <c r="AJ305" t="s">
        <v>53</v>
      </c>
      <c r="AO305" t="s">
        <v>190</v>
      </c>
      <c r="AP305">
        <f t="shared" si="4"/>
        <v>0</v>
      </c>
    </row>
    <row r="306" spans="1:50" x14ac:dyDescent="0.35">
      <c r="A306" s="2" t="s">
        <v>505</v>
      </c>
      <c r="B306">
        <v>21</v>
      </c>
      <c r="C306">
        <v>2107</v>
      </c>
      <c r="D306">
        <v>2</v>
      </c>
      <c r="E306" t="s">
        <v>50</v>
      </c>
      <c r="F306">
        <v>44</v>
      </c>
      <c r="G306" t="s">
        <v>72</v>
      </c>
      <c r="I306" t="s">
        <v>73</v>
      </c>
      <c r="J306" t="s">
        <v>52</v>
      </c>
      <c r="K306" t="s">
        <v>52</v>
      </c>
      <c r="L306" t="s">
        <v>52</v>
      </c>
      <c r="M306">
        <v>7</v>
      </c>
      <c r="N306" t="s">
        <v>79</v>
      </c>
      <c r="O306">
        <v>4</v>
      </c>
      <c r="P306" s="6">
        <v>4</v>
      </c>
      <c r="Q306" t="s">
        <v>50</v>
      </c>
      <c r="R306">
        <v>14</v>
      </c>
      <c r="S306" s="5">
        <v>1</v>
      </c>
      <c r="T306" t="s">
        <v>58</v>
      </c>
      <c r="U306" t="s">
        <v>52</v>
      </c>
      <c r="V306">
        <v>1</v>
      </c>
      <c r="W306" t="s">
        <v>53</v>
      </c>
      <c r="Y306" t="s">
        <v>59</v>
      </c>
      <c r="AB306" t="s">
        <v>72</v>
      </c>
      <c r="AD306" t="s">
        <v>73</v>
      </c>
      <c r="AE306" t="s">
        <v>52</v>
      </c>
      <c r="AF306" t="s">
        <v>52</v>
      </c>
      <c r="AG306" t="s">
        <v>52</v>
      </c>
      <c r="AH306">
        <v>6</v>
      </c>
      <c r="AI306" t="s">
        <v>78</v>
      </c>
      <c r="AJ306" t="s">
        <v>53</v>
      </c>
      <c r="AO306" t="s">
        <v>190</v>
      </c>
      <c r="AP306">
        <f t="shared" si="4"/>
        <v>0</v>
      </c>
    </row>
    <row r="307" spans="1:50" x14ac:dyDescent="0.35">
      <c r="A307" s="2" t="s">
        <v>505</v>
      </c>
      <c r="B307">
        <v>21</v>
      </c>
      <c r="C307">
        <v>2107</v>
      </c>
      <c r="D307">
        <v>2</v>
      </c>
      <c r="E307" t="s">
        <v>50</v>
      </c>
      <c r="F307">
        <v>44</v>
      </c>
      <c r="G307" t="s">
        <v>72</v>
      </c>
      <c r="I307" t="s">
        <v>73</v>
      </c>
      <c r="J307" t="s">
        <v>52</v>
      </c>
      <c r="K307" t="s">
        <v>52</v>
      </c>
      <c r="L307" t="s">
        <v>52</v>
      </c>
      <c r="M307">
        <v>7</v>
      </c>
      <c r="N307" t="s">
        <v>79</v>
      </c>
      <c r="O307">
        <v>4</v>
      </c>
      <c r="P307" s="6">
        <v>5</v>
      </c>
      <c r="Q307" t="s">
        <v>56</v>
      </c>
      <c r="R307">
        <v>12</v>
      </c>
      <c r="S307" s="5">
        <v>1</v>
      </c>
      <c r="T307" t="s">
        <v>58</v>
      </c>
      <c r="U307" t="s">
        <v>52</v>
      </c>
      <c r="V307">
        <v>1</v>
      </c>
      <c r="W307" t="s">
        <v>53</v>
      </c>
      <c r="AB307" t="s">
        <v>72</v>
      </c>
      <c r="AD307" t="s">
        <v>73</v>
      </c>
      <c r="AE307" t="s">
        <v>52</v>
      </c>
      <c r="AF307" t="s">
        <v>52</v>
      </c>
      <c r="AG307" t="s">
        <v>52</v>
      </c>
      <c r="AH307">
        <v>6</v>
      </c>
      <c r="AI307" t="s">
        <v>78</v>
      </c>
      <c r="AJ307" t="s">
        <v>53</v>
      </c>
      <c r="AO307" t="s">
        <v>190</v>
      </c>
      <c r="AP307">
        <f t="shared" si="4"/>
        <v>0</v>
      </c>
    </row>
    <row r="308" spans="1:50" x14ac:dyDescent="0.35">
      <c r="A308" s="2" t="s">
        <v>506</v>
      </c>
      <c r="B308">
        <v>12</v>
      </c>
      <c r="C308">
        <v>1206</v>
      </c>
      <c r="D308">
        <v>1</v>
      </c>
      <c r="E308" t="s">
        <v>56</v>
      </c>
      <c r="F308">
        <v>50</v>
      </c>
      <c r="G308" t="s">
        <v>72</v>
      </c>
      <c r="I308" t="s">
        <v>73</v>
      </c>
      <c r="J308" t="s">
        <v>52</v>
      </c>
      <c r="K308" t="s">
        <v>52</v>
      </c>
      <c r="L308" t="s">
        <v>52</v>
      </c>
      <c r="M308">
        <v>2</v>
      </c>
      <c r="N308" t="s">
        <v>97</v>
      </c>
      <c r="O308">
        <v>2</v>
      </c>
      <c r="P308" s="6">
        <v>5</v>
      </c>
      <c r="Q308" t="s">
        <v>56</v>
      </c>
      <c r="R308">
        <v>16</v>
      </c>
      <c r="S308" s="5">
        <v>1</v>
      </c>
      <c r="T308" t="s">
        <v>58</v>
      </c>
      <c r="U308" t="s">
        <v>53</v>
      </c>
      <c r="W308" t="s">
        <v>52</v>
      </c>
      <c r="X308">
        <v>1</v>
      </c>
      <c r="Y308" t="s">
        <v>59</v>
      </c>
      <c r="AB308" t="s">
        <v>72</v>
      </c>
      <c r="AD308" t="s">
        <v>52</v>
      </c>
      <c r="AE308" t="s">
        <v>52</v>
      </c>
      <c r="AF308" t="s">
        <v>52</v>
      </c>
      <c r="AG308" t="s">
        <v>52</v>
      </c>
      <c r="AH308">
        <v>9</v>
      </c>
      <c r="AI308" t="s">
        <v>100</v>
      </c>
      <c r="AJ308" t="s">
        <v>52</v>
      </c>
      <c r="AK308" t="s">
        <v>81</v>
      </c>
      <c r="AM308" t="s">
        <v>62</v>
      </c>
      <c r="AN308" t="s">
        <v>53</v>
      </c>
      <c r="AP308">
        <f t="shared" si="4"/>
        <v>0</v>
      </c>
      <c r="AQ308">
        <v>0</v>
      </c>
      <c r="AR308">
        <v>0</v>
      </c>
      <c r="AS308">
        <v>50000</v>
      </c>
      <c r="AT308">
        <v>40000</v>
      </c>
      <c r="AU308">
        <v>0</v>
      </c>
      <c r="AV308">
        <v>0</v>
      </c>
      <c r="AW308">
        <v>0</v>
      </c>
      <c r="AX308">
        <v>90000</v>
      </c>
    </row>
    <row r="309" spans="1:50" x14ac:dyDescent="0.35">
      <c r="A309" s="2" t="s">
        <v>506</v>
      </c>
      <c r="B309">
        <v>12</v>
      </c>
      <c r="C309">
        <v>1206</v>
      </c>
      <c r="D309">
        <v>1</v>
      </c>
      <c r="E309" t="s">
        <v>56</v>
      </c>
      <c r="F309">
        <v>50</v>
      </c>
      <c r="G309" t="s">
        <v>72</v>
      </c>
      <c r="I309" t="s">
        <v>73</v>
      </c>
      <c r="J309" t="s">
        <v>52</v>
      </c>
      <c r="K309" t="s">
        <v>52</v>
      </c>
      <c r="L309" t="s">
        <v>52</v>
      </c>
      <c r="M309">
        <v>2</v>
      </c>
      <c r="N309" t="s">
        <v>97</v>
      </c>
      <c r="O309">
        <v>2</v>
      </c>
      <c r="P309" s="6">
        <v>6</v>
      </c>
      <c r="Q309" t="s">
        <v>50</v>
      </c>
      <c r="R309">
        <v>14</v>
      </c>
      <c r="S309" s="5">
        <v>1</v>
      </c>
      <c r="T309" t="s">
        <v>58</v>
      </c>
      <c r="U309" t="s">
        <v>53</v>
      </c>
      <c r="W309" t="s">
        <v>52</v>
      </c>
      <c r="X309">
        <v>1</v>
      </c>
      <c r="Y309" t="s">
        <v>59</v>
      </c>
      <c r="AB309" t="s">
        <v>72</v>
      </c>
      <c r="AD309" t="s">
        <v>52</v>
      </c>
      <c r="AE309" t="s">
        <v>52</v>
      </c>
      <c r="AF309" t="s">
        <v>52</v>
      </c>
      <c r="AG309" t="s">
        <v>52</v>
      </c>
      <c r="AH309">
        <v>7</v>
      </c>
      <c r="AI309" t="s">
        <v>79</v>
      </c>
      <c r="AJ309" t="s">
        <v>52</v>
      </c>
      <c r="AK309" t="s">
        <v>90</v>
      </c>
      <c r="AM309" t="s">
        <v>62</v>
      </c>
      <c r="AN309" t="s">
        <v>53</v>
      </c>
      <c r="AP309">
        <f t="shared" si="4"/>
        <v>0</v>
      </c>
    </row>
    <row r="310" spans="1:50" x14ac:dyDescent="0.35">
      <c r="A310" s="2" t="s">
        <v>507</v>
      </c>
      <c r="B310">
        <v>8</v>
      </c>
      <c r="C310">
        <v>810</v>
      </c>
      <c r="D310">
        <v>1</v>
      </c>
      <c r="E310" t="s">
        <v>50</v>
      </c>
      <c r="F310">
        <v>33</v>
      </c>
      <c r="G310" t="s">
        <v>72</v>
      </c>
      <c r="I310" t="s">
        <v>73</v>
      </c>
      <c r="J310" t="s">
        <v>52</v>
      </c>
      <c r="K310" t="s">
        <v>52</v>
      </c>
      <c r="L310" t="s">
        <v>52</v>
      </c>
      <c r="M310">
        <v>8</v>
      </c>
      <c r="N310" t="s">
        <v>60</v>
      </c>
      <c r="O310">
        <v>2</v>
      </c>
      <c r="P310" s="6">
        <v>3</v>
      </c>
      <c r="Q310" t="s">
        <v>50</v>
      </c>
      <c r="R310">
        <v>10</v>
      </c>
      <c r="S310" s="5">
        <v>1</v>
      </c>
      <c r="T310" t="s">
        <v>58</v>
      </c>
      <c r="U310" t="s">
        <v>52</v>
      </c>
      <c r="V310">
        <v>1</v>
      </c>
      <c r="W310" t="s">
        <v>52</v>
      </c>
      <c r="X310">
        <v>2</v>
      </c>
      <c r="AB310" t="s">
        <v>72</v>
      </c>
      <c r="AD310" t="s">
        <v>73</v>
      </c>
      <c r="AE310" t="s">
        <v>52</v>
      </c>
      <c r="AF310" t="s">
        <v>52</v>
      </c>
      <c r="AG310" t="s">
        <v>52</v>
      </c>
      <c r="AH310">
        <v>5</v>
      </c>
      <c r="AI310" t="s">
        <v>83</v>
      </c>
      <c r="AJ310" t="s">
        <v>52</v>
      </c>
      <c r="AK310" t="s">
        <v>84</v>
      </c>
      <c r="AM310" t="s">
        <v>62</v>
      </c>
      <c r="AN310" t="s">
        <v>52</v>
      </c>
      <c r="AP310">
        <f t="shared" si="4"/>
        <v>0</v>
      </c>
      <c r="AQ310">
        <v>120000</v>
      </c>
      <c r="AR310">
        <v>210000</v>
      </c>
      <c r="AS310">
        <v>41200</v>
      </c>
      <c r="AT310">
        <v>30000</v>
      </c>
      <c r="AU310">
        <v>1400000</v>
      </c>
      <c r="AV310">
        <v>0</v>
      </c>
      <c r="AW310">
        <v>0</v>
      </c>
      <c r="AX310">
        <v>1801200</v>
      </c>
    </row>
    <row r="311" spans="1:50" x14ac:dyDescent="0.35">
      <c r="A311" s="2" t="s">
        <v>508</v>
      </c>
      <c r="B311">
        <v>12</v>
      </c>
      <c r="C311">
        <v>1209</v>
      </c>
      <c r="D311">
        <v>1</v>
      </c>
      <c r="E311" t="s">
        <v>50</v>
      </c>
      <c r="F311">
        <v>38</v>
      </c>
      <c r="G311" t="s">
        <v>72</v>
      </c>
      <c r="I311" t="s">
        <v>73</v>
      </c>
      <c r="J311" t="s">
        <v>52</v>
      </c>
      <c r="K311" t="s">
        <v>52</v>
      </c>
      <c r="L311" t="s">
        <v>52</v>
      </c>
      <c r="M311">
        <v>4</v>
      </c>
      <c r="N311" t="s">
        <v>83</v>
      </c>
      <c r="O311">
        <v>1</v>
      </c>
      <c r="P311" s="6">
        <v>3</v>
      </c>
      <c r="Q311" t="s">
        <v>50</v>
      </c>
      <c r="R311">
        <v>11</v>
      </c>
      <c r="S311" s="5">
        <v>1</v>
      </c>
      <c r="T311" t="s">
        <v>58</v>
      </c>
      <c r="U311" t="s">
        <v>52</v>
      </c>
      <c r="V311">
        <v>1</v>
      </c>
      <c r="W311" t="s">
        <v>52</v>
      </c>
      <c r="X311">
        <v>2</v>
      </c>
      <c r="AB311" t="s">
        <v>72</v>
      </c>
      <c r="AD311" t="s">
        <v>73</v>
      </c>
      <c r="AE311" t="s">
        <v>52</v>
      </c>
      <c r="AF311" t="s">
        <v>52</v>
      </c>
      <c r="AG311" t="s">
        <v>52</v>
      </c>
      <c r="AH311">
        <v>3</v>
      </c>
      <c r="AI311" t="s">
        <v>65</v>
      </c>
      <c r="AJ311" t="s">
        <v>52</v>
      </c>
      <c r="AK311" t="s">
        <v>66</v>
      </c>
      <c r="AM311" t="s">
        <v>96</v>
      </c>
      <c r="AN311" t="s">
        <v>53</v>
      </c>
      <c r="AP311">
        <f t="shared" si="4"/>
        <v>0</v>
      </c>
      <c r="AQ311">
        <v>0</v>
      </c>
      <c r="AR311">
        <v>0</v>
      </c>
      <c r="AS311">
        <v>15000</v>
      </c>
      <c r="AT311">
        <v>80000</v>
      </c>
      <c r="AU311">
        <v>648000</v>
      </c>
      <c r="AV311">
        <v>0</v>
      </c>
      <c r="AW311">
        <v>0</v>
      </c>
      <c r="AX311">
        <v>743000</v>
      </c>
    </row>
    <row r="312" spans="1:50" x14ac:dyDescent="0.35">
      <c r="A312" s="2" t="s">
        <v>512</v>
      </c>
      <c r="B312">
        <v>16</v>
      </c>
      <c r="C312">
        <v>1607</v>
      </c>
      <c r="D312">
        <v>2</v>
      </c>
      <c r="E312" t="s">
        <v>50</v>
      </c>
      <c r="F312">
        <v>59</v>
      </c>
      <c r="G312" t="s">
        <v>51</v>
      </c>
      <c r="H312" t="s">
        <v>52</v>
      </c>
      <c r="I312" t="s">
        <v>52</v>
      </c>
      <c r="J312" t="s">
        <v>52</v>
      </c>
      <c r="K312" t="s">
        <v>52</v>
      </c>
      <c r="L312" t="s">
        <v>53</v>
      </c>
      <c r="M312">
        <v>0</v>
      </c>
      <c r="O312">
        <v>3</v>
      </c>
      <c r="P312" s="6">
        <v>3</v>
      </c>
      <c r="Q312" t="s">
        <v>50</v>
      </c>
      <c r="R312">
        <v>17</v>
      </c>
      <c r="S312" s="5">
        <v>1</v>
      </c>
      <c r="T312" t="s">
        <v>58</v>
      </c>
      <c r="U312" t="s">
        <v>52</v>
      </c>
      <c r="V312">
        <v>1</v>
      </c>
      <c r="W312" t="s">
        <v>52</v>
      </c>
      <c r="X312">
        <v>2</v>
      </c>
      <c r="Y312" t="s">
        <v>59</v>
      </c>
      <c r="AB312" t="s">
        <v>51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H312">
        <v>11</v>
      </c>
      <c r="AI312" t="s">
        <v>107</v>
      </c>
      <c r="AJ312" t="s">
        <v>52</v>
      </c>
      <c r="AK312" t="s">
        <v>81</v>
      </c>
      <c r="AM312" t="s">
        <v>62</v>
      </c>
      <c r="AN312" t="s">
        <v>52</v>
      </c>
      <c r="AP312">
        <f t="shared" si="4"/>
        <v>0</v>
      </c>
      <c r="AQ312">
        <v>0</v>
      </c>
      <c r="AR312">
        <v>400000</v>
      </c>
      <c r="AS312">
        <v>32000</v>
      </c>
      <c r="AT312">
        <v>30000</v>
      </c>
      <c r="AU312">
        <v>0</v>
      </c>
      <c r="AV312">
        <v>0</v>
      </c>
      <c r="AW312">
        <v>0</v>
      </c>
      <c r="AX312">
        <v>462000</v>
      </c>
    </row>
    <row r="313" spans="1:50" x14ac:dyDescent="0.35">
      <c r="A313" s="2" t="s">
        <v>512</v>
      </c>
      <c r="B313">
        <v>16</v>
      </c>
      <c r="C313">
        <v>1607</v>
      </c>
      <c r="D313">
        <v>2</v>
      </c>
      <c r="E313" t="s">
        <v>50</v>
      </c>
      <c r="F313">
        <v>59</v>
      </c>
      <c r="G313" t="s">
        <v>51</v>
      </c>
      <c r="H313" t="s">
        <v>52</v>
      </c>
      <c r="I313" t="s">
        <v>52</v>
      </c>
      <c r="J313" t="s">
        <v>52</v>
      </c>
      <c r="K313" t="s">
        <v>52</v>
      </c>
      <c r="L313" t="s">
        <v>53</v>
      </c>
      <c r="M313">
        <v>0</v>
      </c>
      <c r="O313">
        <v>3</v>
      </c>
      <c r="P313" s="6">
        <v>4</v>
      </c>
      <c r="Q313" t="s">
        <v>50</v>
      </c>
      <c r="R313">
        <v>13</v>
      </c>
      <c r="S313" s="5">
        <v>1</v>
      </c>
      <c r="T313" t="s">
        <v>58</v>
      </c>
      <c r="U313" t="s">
        <v>52</v>
      </c>
      <c r="V313">
        <v>1</v>
      </c>
      <c r="W313" t="s">
        <v>52</v>
      </c>
      <c r="X313">
        <v>2</v>
      </c>
      <c r="Y313" t="s">
        <v>59</v>
      </c>
      <c r="AB313" t="s">
        <v>51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H313">
        <v>6</v>
      </c>
      <c r="AI313" t="s">
        <v>79</v>
      </c>
      <c r="AJ313" t="s">
        <v>52</v>
      </c>
      <c r="AK313" t="s">
        <v>88</v>
      </c>
      <c r="AM313" t="s">
        <v>62</v>
      </c>
      <c r="AN313" t="s">
        <v>53</v>
      </c>
      <c r="AP313">
        <f t="shared" si="4"/>
        <v>0</v>
      </c>
      <c r="AQ313">
        <v>0</v>
      </c>
      <c r="AR313">
        <v>0</v>
      </c>
      <c r="AS313">
        <v>48000</v>
      </c>
      <c r="AT313">
        <v>25000</v>
      </c>
      <c r="AU313">
        <v>0</v>
      </c>
      <c r="AV313">
        <v>0</v>
      </c>
      <c r="AW313">
        <v>0</v>
      </c>
      <c r="AX313">
        <v>73000</v>
      </c>
    </row>
    <row r="314" spans="1:50" x14ac:dyDescent="0.35">
      <c r="A314" s="2" t="s">
        <v>512</v>
      </c>
      <c r="B314">
        <v>16</v>
      </c>
      <c r="C314">
        <v>1607</v>
      </c>
      <c r="D314">
        <v>2</v>
      </c>
      <c r="E314" t="s">
        <v>50</v>
      </c>
      <c r="F314">
        <v>59</v>
      </c>
      <c r="G314" t="s">
        <v>51</v>
      </c>
      <c r="H314" t="s">
        <v>52</v>
      </c>
      <c r="I314" t="s">
        <v>52</v>
      </c>
      <c r="J314" t="s">
        <v>52</v>
      </c>
      <c r="K314" t="s">
        <v>52</v>
      </c>
      <c r="L314" t="s">
        <v>53</v>
      </c>
      <c r="M314">
        <v>0</v>
      </c>
      <c r="O314">
        <v>3</v>
      </c>
      <c r="P314" s="6">
        <v>5</v>
      </c>
      <c r="Q314" t="s">
        <v>56</v>
      </c>
      <c r="R314">
        <v>14</v>
      </c>
      <c r="S314" s="5">
        <v>1</v>
      </c>
      <c r="T314" t="s">
        <v>58</v>
      </c>
      <c r="U314" t="s">
        <v>52</v>
      </c>
      <c r="V314">
        <v>1</v>
      </c>
      <c r="W314" t="s">
        <v>52</v>
      </c>
      <c r="X314">
        <v>2</v>
      </c>
      <c r="Y314" t="s">
        <v>59</v>
      </c>
      <c r="AB314" t="s">
        <v>51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H314">
        <v>5</v>
      </c>
      <c r="AI314" t="s">
        <v>83</v>
      </c>
      <c r="AJ314" t="s">
        <v>52</v>
      </c>
      <c r="AK314" t="s">
        <v>84</v>
      </c>
      <c r="AM314" t="s">
        <v>62</v>
      </c>
      <c r="AN314" t="s">
        <v>53</v>
      </c>
      <c r="AP314">
        <f t="shared" si="4"/>
        <v>0</v>
      </c>
      <c r="AQ314">
        <v>0</v>
      </c>
      <c r="AR314">
        <v>0</v>
      </c>
      <c r="AS314">
        <v>20000</v>
      </c>
      <c r="AT314">
        <v>20000</v>
      </c>
      <c r="AU314">
        <v>0</v>
      </c>
      <c r="AV314">
        <v>0</v>
      </c>
      <c r="AW314">
        <v>0</v>
      </c>
      <c r="AX314">
        <v>40000</v>
      </c>
    </row>
    <row r="315" spans="1:50" x14ac:dyDescent="0.35">
      <c r="A315" s="2" t="s">
        <v>513</v>
      </c>
      <c r="B315">
        <v>21</v>
      </c>
      <c r="C315">
        <v>2101</v>
      </c>
      <c r="D315">
        <v>2</v>
      </c>
      <c r="E315" t="s">
        <v>50</v>
      </c>
      <c r="F315">
        <v>29</v>
      </c>
      <c r="G315" t="s">
        <v>72</v>
      </c>
      <c r="I315" t="s">
        <v>52</v>
      </c>
      <c r="J315" t="s">
        <v>52</v>
      </c>
      <c r="K315" t="s">
        <v>52</v>
      </c>
      <c r="L315" t="s">
        <v>52</v>
      </c>
      <c r="M315">
        <v>15</v>
      </c>
      <c r="N315" t="s">
        <v>138</v>
      </c>
      <c r="O315">
        <v>2</v>
      </c>
      <c r="P315" s="6">
        <v>3</v>
      </c>
      <c r="Q315" t="s">
        <v>56</v>
      </c>
      <c r="R315">
        <v>7</v>
      </c>
      <c r="S315" s="5">
        <v>1</v>
      </c>
      <c r="T315" t="s">
        <v>58</v>
      </c>
      <c r="U315" t="s">
        <v>52</v>
      </c>
      <c r="V315">
        <v>1</v>
      </c>
      <c r="W315" t="s">
        <v>52</v>
      </c>
      <c r="X315">
        <v>2</v>
      </c>
      <c r="AB315" t="s">
        <v>72</v>
      </c>
      <c r="AD315" t="s">
        <v>73</v>
      </c>
      <c r="AE315" t="s">
        <v>53</v>
      </c>
      <c r="AF315" t="s">
        <v>53</v>
      </c>
      <c r="AG315" t="s">
        <v>52</v>
      </c>
      <c r="AH315">
        <v>2</v>
      </c>
      <c r="AI315" t="s">
        <v>65</v>
      </c>
      <c r="AJ315" t="s">
        <v>52</v>
      </c>
      <c r="AK315" t="s">
        <v>66</v>
      </c>
      <c r="AM315" t="s">
        <v>62</v>
      </c>
      <c r="AN315" t="s">
        <v>52</v>
      </c>
      <c r="AP315">
        <f t="shared" si="4"/>
        <v>0</v>
      </c>
      <c r="AQ315">
        <v>0</v>
      </c>
      <c r="AR315">
        <v>90000</v>
      </c>
      <c r="AS315">
        <v>10000</v>
      </c>
      <c r="AT315">
        <v>40000</v>
      </c>
      <c r="AU315">
        <v>0</v>
      </c>
      <c r="AV315">
        <v>252000</v>
      </c>
      <c r="AW315">
        <v>0</v>
      </c>
      <c r="AX315">
        <v>392000</v>
      </c>
    </row>
    <row r="316" spans="1:50" x14ac:dyDescent="0.35">
      <c r="A316" s="2" t="s">
        <v>514</v>
      </c>
      <c r="B316">
        <v>10</v>
      </c>
      <c r="C316">
        <v>1004</v>
      </c>
      <c r="D316">
        <v>2</v>
      </c>
      <c r="E316" t="s">
        <v>50</v>
      </c>
      <c r="F316">
        <v>45</v>
      </c>
      <c r="G316" t="s">
        <v>72</v>
      </c>
      <c r="I316" t="s">
        <v>73</v>
      </c>
      <c r="J316" t="s">
        <v>52</v>
      </c>
      <c r="K316" t="s">
        <v>52</v>
      </c>
      <c r="L316" t="s">
        <v>52</v>
      </c>
      <c r="M316">
        <v>4</v>
      </c>
      <c r="N316" t="s">
        <v>83</v>
      </c>
      <c r="O316">
        <v>4</v>
      </c>
      <c r="P316" s="6">
        <v>3</v>
      </c>
      <c r="Q316" t="s">
        <v>56</v>
      </c>
      <c r="R316">
        <v>17</v>
      </c>
      <c r="S316" s="5">
        <v>1</v>
      </c>
      <c r="T316" t="s">
        <v>58</v>
      </c>
      <c r="U316" t="s">
        <v>52</v>
      </c>
      <c r="V316">
        <v>1</v>
      </c>
      <c r="W316" t="s">
        <v>52</v>
      </c>
      <c r="X316">
        <v>2</v>
      </c>
      <c r="Y316" t="s">
        <v>55</v>
      </c>
      <c r="Z316" t="s">
        <v>52</v>
      </c>
      <c r="AA316">
        <v>7</v>
      </c>
      <c r="AB316" t="s">
        <v>72</v>
      </c>
      <c r="AD316" t="s">
        <v>73</v>
      </c>
      <c r="AE316" t="s">
        <v>52</v>
      </c>
      <c r="AF316" t="s">
        <v>52</v>
      </c>
      <c r="AG316" t="s">
        <v>52</v>
      </c>
      <c r="AH316">
        <v>7</v>
      </c>
      <c r="AI316" t="s">
        <v>86</v>
      </c>
      <c r="AJ316" t="s">
        <v>53</v>
      </c>
      <c r="AO316" t="s">
        <v>112</v>
      </c>
      <c r="AP316">
        <f t="shared" ref="AP316:AP378" si="5">IF(AND(R316=6, AO316="Too young"),1,0)</f>
        <v>0</v>
      </c>
    </row>
    <row r="317" spans="1:50" x14ac:dyDescent="0.35">
      <c r="A317" s="2" t="s">
        <v>514</v>
      </c>
      <c r="B317">
        <v>10</v>
      </c>
      <c r="C317">
        <v>1004</v>
      </c>
      <c r="D317">
        <v>2</v>
      </c>
      <c r="E317" t="s">
        <v>50</v>
      </c>
      <c r="F317">
        <v>45</v>
      </c>
      <c r="G317" t="s">
        <v>72</v>
      </c>
      <c r="I317" t="s">
        <v>73</v>
      </c>
      <c r="J317" t="s">
        <v>52</v>
      </c>
      <c r="K317" t="s">
        <v>52</v>
      </c>
      <c r="L317" t="s">
        <v>52</v>
      </c>
      <c r="M317">
        <v>4</v>
      </c>
      <c r="N317" t="s">
        <v>83</v>
      </c>
      <c r="O317">
        <v>4</v>
      </c>
      <c r="P317" s="6">
        <v>4</v>
      </c>
      <c r="Q317" t="s">
        <v>50</v>
      </c>
      <c r="R317">
        <v>11</v>
      </c>
      <c r="S317" s="5">
        <v>1</v>
      </c>
      <c r="T317" t="s">
        <v>58</v>
      </c>
      <c r="U317" t="s">
        <v>52</v>
      </c>
      <c r="V317">
        <v>1</v>
      </c>
      <c r="W317" t="s">
        <v>52</v>
      </c>
      <c r="X317">
        <v>2</v>
      </c>
      <c r="AB317" t="s">
        <v>72</v>
      </c>
      <c r="AD317" t="s">
        <v>73</v>
      </c>
      <c r="AE317" t="s">
        <v>53</v>
      </c>
      <c r="AF317" t="s">
        <v>53</v>
      </c>
      <c r="AG317" t="s">
        <v>52</v>
      </c>
      <c r="AH317">
        <v>3</v>
      </c>
      <c r="AI317" t="s">
        <v>63</v>
      </c>
      <c r="AJ317" t="s">
        <v>52</v>
      </c>
      <c r="AK317" t="s">
        <v>64</v>
      </c>
      <c r="AM317" t="s">
        <v>62</v>
      </c>
      <c r="AN317" t="s">
        <v>53</v>
      </c>
      <c r="AP317">
        <f t="shared" si="5"/>
        <v>0</v>
      </c>
      <c r="AQ317">
        <v>0</v>
      </c>
      <c r="AR317">
        <v>0</v>
      </c>
      <c r="AS317">
        <v>8000</v>
      </c>
      <c r="AT317">
        <v>10000</v>
      </c>
      <c r="AU317">
        <v>0</v>
      </c>
      <c r="AV317">
        <v>0</v>
      </c>
      <c r="AW317">
        <v>0</v>
      </c>
      <c r="AX317">
        <v>18000</v>
      </c>
    </row>
    <row r="318" spans="1:50" x14ac:dyDescent="0.35">
      <c r="A318" s="2" t="s">
        <v>515</v>
      </c>
      <c r="B318">
        <v>1</v>
      </c>
      <c r="C318">
        <v>103</v>
      </c>
      <c r="D318">
        <v>2</v>
      </c>
      <c r="E318" t="s">
        <v>56</v>
      </c>
      <c r="F318">
        <v>39</v>
      </c>
      <c r="G318" t="s">
        <v>72</v>
      </c>
      <c r="I318" t="s">
        <v>73</v>
      </c>
      <c r="J318" t="s">
        <v>52</v>
      </c>
      <c r="K318" t="s">
        <v>52</v>
      </c>
      <c r="L318" t="s">
        <v>52</v>
      </c>
      <c r="M318">
        <v>9</v>
      </c>
      <c r="N318" t="s">
        <v>60</v>
      </c>
      <c r="O318">
        <v>2</v>
      </c>
      <c r="P318" s="6">
        <v>2</v>
      </c>
      <c r="Q318" t="s">
        <v>50</v>
      </c>
      <c r="R318">
        <v>10</v>
      </c>
      <c r="S318" s="5">
        <v>1</v>
      </c>
      <c r="T318" t="s">
        <v>58</v>
      </c>
      <c r="U318" t="s">
        <v>53</v>
      </c>
      <c r="W318" t="s">
        <v>52</v>
      </c>
      <c r="X318">
        <v>1</v>
      </c>
      <c r="AB318" t="s">
        <v>72</v>
      </c>
      <c r="AD318" t="s">
        <v>73</v>
      </c>
      <c r="AE318" t="s">
        <v>52</v>
      </c>
      <c r="AF318" t="s">
        <v>52</v>
      </c>
      <c r="AG318" t="s">
        <v>52</v>
      </c>
      <c r="AH318">
        <v>5</v>
      </c>
      <c r="AI318" t="s">
        <v>83</v>
      </c>
      <c r="AJ318" t="s">
        <v>52</v>
      </c>
      <c r="AK318" t="s">
        <v>84</v>
      </c>
      <c r="AM318" t="s">
        <v>62</v>
      </c>
      <c r="AN318" t="s">
        <v>53</v>
      </c>
      <c r="AP318">
        <f t="shared" si="5"/>
        <v>0</v>
      </c>
      <c r="AQ318">
        <v>0</v>
      </c>
      <c r="AR318">
        <v>0</v>
      </c>
      <c r="AS318">
        <v>18000</v>
      </c>
      <c r="AT318">
        <v>35000</v>
      </c>
      <c r="AU318">
        <v>0</v>
      </c>
      <c r="AV318">
        <v>0</v>
      </c>
      <c r="AW318">
        <v>0</v>
      </c>
      <c r="AX318">
        <v>53000</v>
      </c>
    </row>
    <row r="319" spans="1:50" x14ac:dyDescent="0.35">
      <c r="A319" s="2" t="s">
        <v>516</v>
      </c>
      <c r="B319">
        <v>17</v>
      </c>
      <c r="C319">
        <v>1711</v>
      </c>
      <c r="D319">
        <v>2</v>
      </c>
      <c r="E319" t="s">
        <v>50</v>
      </c>
      <c r="F319">
        <v>46</v>
      </c>
      <c r="G319" t="s">
        <v>72</v>
      </c>
      <c r="I319" t="s">
        <v>73</v>
      </c>
      <c r="J319" t="s">
        <v>52</v>
      </c>
      <c r="K319" t="s">
        <v>52</v>
      </c>
      <c r="L319" t="s">
        <v>52</v>
      </c>
      <c r="M319">
        <v>2</v>
      </c>
      <c r="N319" t="s">
        <v>97</v>
      </c>
      <c r="O319">
        <v>2</v>
      </c>
      <c r="P319" s="6">
        <v>3</v>
      </c>
      <c r="Q319" t="s">
        <v>50</v>
      </c>
      <c r="R319">
        <v>17</v>
      </c>
      <c r="S319" s="5">
        <v>1</v>
      </c>
      <c r="T319" t="s">
        <v>58</v>
      </c>
      <c r="U319" t="s">
        <v>52</v>
      </c>
      <c r="V319">
        <v>1</v>
      </c>
      <c r="W319" t="s">
        <v>52</v>
      </c>
      <c r="X319">
        <v>2</v>
      </c>
      <c r="Y319" t="s">
        <v>59</v>
      </c>
      <c r="AB319" t="s">
        <v>72</v>
      </c>
      <c r="AD319" t="s">
        <v>73</v>
      </c>
      <c r="AE319" t="s">
        <v>52</v>
      </c>
      <c r="AF319" t="s">
        <v>52</v>
      </c>
      <c r="AG319" t="s">
        <v>52</v>
      </c>
      <c r="AH319">
        <v>6</v>
      </c>
      <c r="AI319" t="s">
        <v>79</v>
      </c>
      <c r="AJ319" t="s">
        <v>53</v>
      </c>
      <c r="AO319" t="s">
        <v>198</v>
      </c>
      <c r="AP319">
        <f t="shared" si="5"/>
        <v>0</v>
      </c>
    </row>
    <row r="320" spans="1:50" x14ac:dyDescent="0.35">
      <c r="A320" s="2" t="s">
        <v>516</v>
      </c>
      <c r="B320">
        <v>17</v>
      </c>
      <c r="C320">
        <v>1711</v>
      </c>
      <c r="D320">
        <v>2</v>
      </c>
      <c r="E320" t="s">
        <v>50</v>
      </c>
      <c r="F320">
        <v>46</v>
      </c>
      <c r="G320" t="s">
        <v>72</v>
      </c>
      <c r="I320" t="s">
        <v>73</v>
      </c>
      <c r="J320" t="s">
        <v>52</v>
      </c>
      <c r="K320" t="s">
        <v>52</v>
      </c>
      <c r="L320" t="s">
        <v>52</v>
      </c>
      <c r="M320">
        <v>2</v>
      </c>
      <c r="N320" t="s">
        <v>97</v>
      </c>
      <c r="O320">
        <v>2</v>
      </c>
      <c r="P320" s="6">
        <v>4</v>
      </c>
      <c r="Q320" t="s">
        <v>56</v>
      </c>
      <c r="R320">
        <v>13</v>
      </c>
      <c r="S320" s="5">
        <v>1</v>
      </c>
      <c r="T320" t="s">
        <v>58</v>
      </c>
      <c r="U320" t="s">
        <v>52</v>
      </c>
      <c r="V320">
        <v>1</v>
      </c>
      <c r="W320" t="s">
        <v>52</v>
      </c>
      <c r="X320">
        <v>2</v>
      </c>
      <c r="Y320" t="s">
        <v>59</v>
      </c>
      <c r="AB320" t="s">
        <v>72</v>
      </c>
      <c r="AD320" t="s">
        <v>73</v>
      </c>
      <c r="AE320" t="s">
        <v>52</v>
      </c>
      <c r="AF320" t="s">
        <v>52</v>
      </c>
      <c r="AG320" t="s">
        <v>52</v>
      </c>
      <c r="AH320">
        <v>7</v>
      </c>
      <c r="AI320" t="s">
        <v>86</v>
      </c>
      <c r="AJ320" t="s">
        <v>52</v>
      </c>
      <c r="AK320" t="s">
        <v>87</v>
      </c>
      <c r="AM320" t="s">
        <v>62</v>
      </c>
      <c r="AN320" t="s">
        <v>52</v>
      </c>
      <c r="AP320">
        <f t="shared" si="5"/>
        <v>0</v>
      </c>
      <c r="AQ320">
        <v>0</v>
      </c>
      <c r="AR320">
        <v>240000</v>
      </c>
      <c r="AS320">
        <v>40000</v>
      </c>
      <c r="AT320">
        <v>60000</v>
      </c>
      <c r="AU320">
        <v>0</v>
      </c>
      <c r="AV320">
        <v>0</v>
      </c>
      <c r="AW320">
        <v>0</v>
      </c>
      <c r="AX320">
        <v>340000</v>
      </c>
    </row>
    <row r="321" spans="1:50" x14ac:dyDescent="0.35">
      <c r="A321" s="2" t="s">
        <v>517</v>
      </c>
      <c r="B321">
        <v>8</v>
      </c>
      <c r="C321">
        <v>802</v>
      </c>
      <c r="D321">
        <v>1</v>
      </c>
      <c r="E321" t="s">
        <v>50</v>
      </c>
      <c r="F321">
        <v>36</v>
      </c>
      <c r="G321" t="s">
        <v>72</v>
      </c>
      <c r="I321" t="s">
        <v>73</v>
      </c>
      <c r="J321" t="s">
        <v>52</v>
      </c>
      <c r="K321" t="s">
        <v>52</v>
      </c>
      <c r="L321" t="s">
        <v>52</v>
      </c>
      <c r="M321">
        <v>7</v>
      </c>
      <c r="N321" t="s">
        <v>86</v>
      </c>
      <c r="O321">
        <v>2</v>
      </c>
      <c r="P321" s="6">
        <v>3</v>
      </c>
      <c r="Q321" t="s">
        <v>50</v>
      </c>
      <c r="R321">
        <v>10</v>
      </c>
      <c r="S321" s="5">
        <v>1</v>
      </c>
      <c r="T321" t="s">
        <v>58</v>
      </c>
      <c r="U321" t="s">
        <v>52</v>
      </c>
      <c r="V321">
        <v>1</v>
      </c>
      <c r="W321" t="s">
        <v>52</v>
      </c>
      <c r="X321">
        <v>2</v>
      </c>
      <c r="AB321" t="s">
        <v>72</v>
      </c>
      <c r="AD321" t="s">
        <v>73</v>
      </c>
      <c r="AE321" t="s">
        <v>52</v>
      </c>
      <c r="AF321" t="s">
        <v>52</v>
      </c>
      <c r="AG321" t="s">
        <v>52</v>
      </c>
      <c r="AH321">
        <v>4</v>
      </c>
      <c r="AI321" t="s">
        <v>83</v>
      </c>
      <c r="AJ321" t="s">
        <v>52</v>
      </c>
      <c r="AK321" t="s">
        <v>84</v>
      </c>
      <c r="AM321" t="s">
        <v>62</v>
      </c>
      <c r="AN321" t="s">
        <v>52</v>
      </c>
      <c r="AP321">
        <f t="shared" si="5"/>
        <v>0</v>
      </c>
      <c r="AQ321">
        <v>390000</v>
      </c>
      <c r="AR321">
        <v>300000</v>
      </c>
      <c r="AS321">
        <v>30000</v>
      </c>
      <c r="AT321">
        <v>12000</v>
      </c>
      <c r="AU321">
        <v>1825000</v>
      </c>
      <c r="AV321">
        <v>0</v>
      </c>
      <c r="AW321">
        <v>5000</v>
      </c>
      <c r="AX321">
        <v>2562000</v>
      </c>
    </row>
    <row r="322" spans="1:50" x14ac:dyDescent="0.35">
      <c r="A322" s="2" t="s">
        <v>519</v>
      </c>
      <c r="B322">
        <v>2</v>
      </c>
      <c r="C322">
        <v>210</v>
      </c>
      <c r="D322">
        <v>2</v>
      </c>
      <c r="E322" t="s">
        <v>50</v>
      </c>
      <c r="F322">
        <v>42</v>
      </c>
      <c r="G322" t="s">
        <v>72</v>
      </c>
      <c r="I322" t="s">
        <v>52</v>
      </c>
      <c r="J322" t="s">
        <v>53</v>
      </c>
      <c r="K322" t="s">
        <v>53</v>
      </c>
      <c r="L322" t="s">
        <v>53</v>
      </c>
      <c r="M322">
        <v>0</v>
      </c>
      <c r="O322">
        <v>3</v>
      </c>
      <c r="P322" s="6">
        <v>3</v>
      </c>
      <c r="Q322" t="s">
        <v>50</v>
      </c>
      <c r="R322">
        <v>17</v>
      </c>
      <c r="S322" s="5">
        <v>1</v>
      </c>
      <c r="T322" t="s">
        <v>58</v>
      </c>
      <c r="U322" t="s">
        <v>52</v>
      </c>
      <c r="V322">
        <v>1</v>
      </c>
      <c r="W322" t="s">
        <v>52</v>
      </c>
      <c r="X322">
        <v>2</v>
      </c>
      <c r="Y322" t="s">
        <v>59</v>
      </c>
      <c r="AB322" t="s">
        <v>72</v>
      </c>
      <c r="AD322" t="s">
        <v>73</v>
      </c>
      <c r="AE322" t="s">
        <v>52</v>
      </c>
      <c r="AF322" t="s">
        <v>52</v>
      </c>
      <c r="AG322" t="s">
        <v>52</v>
      </c>
      <c r="AH322">
        <v>5</v>
      </c>
      <c r="AI322" t="s">
        <v>78</v>
      </c>
      <c r="AJ322" t="s">
        <v>53</v>
      </c>
      <c r="AO322" t="s">
        <v>119</v>
      </c>
      <c r="AP322">
        <f t="shared" si="5"/>
        <v>0</v>
      </c>
    </row>
    <row r="323" spans="1:50" x14ac:dyDescent="0.35">
      <c r="A323" s="2" t="s">
        <v>519</v>
      </c>
      <c r="B323">
        <v>2</v>
      </c>
      <c r="C323">
        <v>210</v>
      </c>
      <c r="D323">
        <v>2</v>
      </c>
      <c r="E323" t="s">
        <v>50</v>
      </c>
      <c r="F323">
        <v>42</v>
      </c>
      <c r="G323" t="s">
        <v>72</v>
      </c>
      <c r="I323" t="s">
        <v>52</v>
      </c>
      <c r="J323" t="s">
        <v>53</v>
      </c>
      <c r="K323" t="s">
        <v>53</v>
      </c>
      <c r="L323" t="s">
        <v>53</v>
      </c>
      <c r="M323">
        <v>0</v>
      </c>
      <c r="O323">
        <v>3</v>
      </c>
      <c r="P323" s="6">
        <v>4</v>
      </c>
      <c r="Q323" t="s">
        <v>56</v>
      </c>
      <c r="R323">
        <v>16</v>
      </c>
      <c r="S323" s="5">
        <v>1</v>
      </c>
      <c r="T323" t="s">
        <v>58</v>
      </c>
      <c r="U323" t="s">
        <v>52</v>
      </c>
      <c r="V323">
        <v>1</v>
      </c>
      <c r="W323" t="s">
        <v>52</v>
      </c>
      <c r="X323">
        <v>2</v>
      </c>
      <c r="Y323" t="s">
        <v>59</v>
      </c>
      <c r="AB323" t="s">
        <v>72</v>
      </c>
      <c r="AD323" t="s">
        <v>73</v>
      </c>
      <c r="AE323" t="s">
        <v>52</v>
      </c>
      <c r="AF323" t="s">
        <v>52</v>
      </c>
      <c r="AG323" t="s">
        <v>52</v>
      </c>
      <c r="AH323">
        <v>9</v>
      </c>
      <c r="AI323" t="s">
        <v>100</v>
      </c>
      <c r="AJ323" t="s">
        <v>53</v>
      </c>
      <c r="AO323" t="s">
        <v>119</v>
      </c>
      <c r="AP323">
        <f t="shared" si="5"/>
        <v>0</v>
      </c>
    </row>
    <row r="324" spans="1:50" x14ac:dyDescent="0.35">
      <c r="A324" s="2" t="s">
        <v>522</v>
      </c>
      <c r="B324">
        <v>4</v>
      </c>
      <c r="C324">
        <v>403</v>
      </c>
      <c r="D324">
        <v>1</v>
      </c>
      <c r="E324" t="s">
        <v>50</v>
      </c>
      <c r="F324">
        <v>65</v>
      </c>
      <c r="G324" t="s">
        <v>72</v>
      </c>
      <c r="I324" t="s">
        <v>73</v>
      </c>
      <c r="J324" t="s">
        <v>52</v>
      </c>
      <c r="K324" t="s">
        <v>52</v>
      </c>
      <c r="L324" t="s">
        <v>52</v>
      </c>
      <c r="M324">
        <v>5</v>
      </c>
      <c r="N324" t="s">
        <v>78</v>
      </c>
      <c r="O324">
        <v>1</v>
      </c>
      <c r="P324" s="6">
        <v>4</v>
      </c>
      <c r="Q324" t="s">
        <v>56</v>
      </c>
      <c r="R324">
        <v>15</v>
      </c>
      <c r="S324" s="5">
        <v>1</v>
      </c>
      <c r="T324" t="s">
        <v>58</v>
      </c>
      <c r="U324" t="s">
        <v>52</v>
      </c>
      <c r="V324">
        <v>1</v>
      </c>
      <c r="W324" t="s">
        <v>52</v>
      </c>
      <c r="X324">
        <v>2</v>
      </c>
      <c r="Y324" t="s">
        <v>59</v>
      </c>
      <c r="AB324" t="s">
        <v>72</v>
      </c>
      <c r="AD324" t="s">
        <v>73</v>
      </c>
      <c r="AE324" t="s">
        <v>52</v>
      </c>
      <c r="AF324" t="s">
        <v>52</v>
      </c>
      <c r="AG324" t="s">
        <v>52</v>
      </c>
      <c r="AH324">
        <v>9</v>
      </c>
      <c r="AI324" t="s">
        <v>80</v>
      </c>
      <c r="AJ324" t="s">
        <v>52</v>
      </c>
      <c r="AK324" t="s">
        <v>61</v>
      </c>
      <c r="AM324" t="s">
        <v>62</v>
      </c>
      <c r="AN324" t="s">
        <v>52</v>
      </c>
      <c r="AP324">
        <f t="shared" si="5"/>
        <v>0</v>
      </c>
      <c r="AQ324">
        <v>280000</v>
      </c>
      <c r="AR324">
        <v>200000</v>
      </c>
      <c r="AS324">
        <v>140000</v>
      </c>
      <c r="AT324">
        <v>50000</v>
      </c>
      <c r="AU324">
        <v>0</v>
      </c>
      <c r="AV324">
        <v>0</v>
      </c>
      <c r="AW324">
        <v>10000</v>
      </c>
      <c r="AX324">
        <v>680000</v>
      </c>
    </row>
    <row r="325" spans="1:50" x14ac:dyDescent="0.35">
      <c r="A325" s="2" t="s">
        <v>523</v>
      </c>
      <c r="B325">
        <v>2</v>
      </c>
      <c r="C325">
        <v>205</v>
      </c>
      <c r="D325">
        <v>2</v>
      </c>
      <c r="E325" t="s">
        <v>50</v>
      </c>
      <c r="F325">
        <v>39</v>
      </c>
      <c r="G325" t="s">
        <v>72</v>
      </c>
      <c r="I325" t="s">
        <v>73</v>
      </c>
      <c r="J325" t="s">
        <v>53</v>
      </c>
      <c r="K325" t="s">
        <v>53</v>
      </c>
      <c r="L325" t="s">
        <v>52</v>
      </c>
      <c r="M325">
        <v>1</v>
      </c>
      <c r="N325" t="s">
        <v>65</v>
      </c>
      <c r="O325">
        <v>4</v>
      </c>
      <c r="P325" s="6">
        <v>4</v>
      </c>
      <c r="Q325" t="s">
        <v>56</v>
      </c>
      <c r="R325">
        <v>15</v>
      </c>
      <c r="S325" s="5">
        <v>1</v>
      </c>
      <c r="T325" t="s">
        <v>58</v>
      </c>
      <c r="U325" t="s">
        <v>52</v>
      </c>
      <c r="V325">
        <v>1</v>
      </c>
      <c r="W325" t="s">
        <v>52</v>
      </c>
      <c r="X325">
        <v>2</v>
      </c>
      <c r="Y325" t="s">
        <v>59</v>
      </c>
      <c r="AB325" t="s">
        <v>72</v>
      </c>
      <c r="AD325" t="s">
        <v>73</v>
      </c>
      <c r="AE325" t="s">
        <v>52</v>
      </c>
      <c r="AF325" t="s">
        <v>52</v>
      </c>
      <c r="AG325" t="s">
        <v>52</v>
      </c>
      <c r="AH325">
        <v>2</v>
      </c>
      <c r="AI325" t="s">
        <v>97</v>
      </c>
      <c r="AJ325" t="s">
        <v>53</v>
      </c>
      <c r="AO325" t="s">
        <v>164</v>
      </c>
      <c r="AP325">
        <f t="shared" si="5"/>
        <v>0</v>
      </c>
    </row>
    <row r="326" spans="1:50" x14ac:dyDescent="0.35">
      <c r="A326" s="2" t="s">
        <v>523</v>
      </c>
      <c r="B326">
        <v>2</v>
      </c>
      <c r="C326">
        <v>205</v>
      </c>
      <c r="D326">
        <v>2</v>
      </c>
      <c r="E326" t="s">
        <v>50</v>
      </c>
      <c r="F326">
        <v>39</v>
      </c>
      <c r="G326" t="s">
        <v>72</v>
      </c>
      <c r="I326" t="s">
        <v>73</v>
      </c>
      <c r="J326" t="s">
        <v>53</v>
      </c>
      <c r="K326" t="s">
        <v>53</v>
      </c>
      <c r="L326" t="s">
        <v>52</v>
      </c>
      <c r="M326">
        <v>1</v>
      </c>
      <c r="N326" t="s">
        <v>65</v>
      </c>
      <c r="O326">
        <v>4</v>
      </c>
      <c r="P326" s="6">
        <v>5</v>
      </c>
      <c r="Q326" t="s">
        <v>56</v>
      </c>
      <c r="R326">
        <v>13</v>
      </c>
      <c r="S326" s="5">
        <v>1</v>
      </c>
      <c r="T326" t="s">
        <v>58</v>
      </c>
      <c r="U326" t="s">
        <v>52</v>
      </c>
      <c r="V326">
        <v>1</v>
      </c>
      <c r="W326" t="s">
        <v>52</v>
      </c>
      <c r="X326">
        <v>2</v>
      </c>
      <c r="Y326" t="s">
        <v>59</v>
      </c>
      <c r="AB326" t="s">
        <v>72</v>
      </c>
      <c r="AD326" t="s">
        <v>73</v>
      </c>
      <c r="AE326" t="s">
        <v>52</v>
      </c>
      <c r="AF326" t="s">
        <v>52</v>
      </c>
      <c r="AG326" t="s">
        <v>52</v>
      </c>
      <c r="AH326">
        <v>5</v>
      </c>
      <c r="AI326" t="s">
        <v>83</v>
      </c>
      <c r="AJ326" t="s">
        <v>52</v>
      </c>
      <c r="AK326" t="s">
        <v>84</v>
      </c>
      <c r="AM326" t="s">
        <v>62</v>
      </c>
      <c r="AN326" t="s">
        <v>53</v>
      </c>
      <c r="AP326">
        <f t="shared" si="5"/>
        <v>0</v>
      </c>
      <c r="AQ326">
        <v>0</v>
      </c>
      <c r="AR326">
        <v>0</v>
      </c>
      <c r="AS326">
        <v>65000</v>
      </c>
      <c r="AT326">
        <v>5000</v>
      </c>
      <c r="AU326">
        <v>0</v>
      </c>
      <c r="AV326">
        <v>80000</v>
      </c>
      <c r="AW326">
        <v>5000</v>
      </c>
      <c r="AX326">
        <v>155000</v>
      </c>
    </row>
    <row r="327" spans="1:50" x14ac:dyDescent="0.35">
      <c r="A327" s="2" t="s">
        <v>523</v>
      </c>
      <c r="B327">
        <v>2</v>
      </c>
      <c r="C327">
        <v>205</v>
      </c>
      <c r="D327">
        <v>2</v>
      </c>
      <c r="E327" t="s">
        <v>50</v>
      </c>
      <c r="F327">
        <v>39</v>
      </c>
      <c r="G327" t="s">
        <v>72</v>
      </c>
      <c r="I327" t="s">
        <v>73</v>
      </c>
      <c r="J327" t="s">
        <v>53</v>
      </c>
      <c r="K327" t="s">
        <v>53</v>
      </c>
      <c r="L327" t="s">
        <v>52</v>
      </c>
      <c r="M327">
        <v>1</v>
      </c>
      <c r="N327" t="s">
        <v>65</v>
      </c>
      <c r="O327">
        <v>4</v>
      </c>
      <c r="P327" s="6">
        <v>6</v>
      </c>
      <c r="Q327" t="s">
        <v>50</v>
      </c>
      <c r="R327">
        <v>12</v>
      </c>
      <c r="S327" s="5">
        <v>1</v>
      </c>
      <c r="T327" t="s">
        <v>58</v>
      </c>
      <c r="U327" t="s">
        <v>52</v>
      </c>
      <c r="V327">
        <v>1</v>
      </c>
      <c r="W327" t="s">
        <v>52</v>
      </c>
      <c r="X327">
        <v>2</v>
      </c>
      <c r="AB327" t="s">
        <v>72</v>
      </c>
      <c r="AD327" t="s">
        <v>73</v>
      </c>
      <c r="AE327" t="s">
        <v>52</v>
      </c>
      <c r="AF327" t="s">
        <v>52</v>
      </c>
      <c r="AG327" t="s">
        <v>52</v>
      </c>
      <c r="AH327">
        <v>3</v>
      </c>
      <c r="AI327" t="s">
        <v>97</v>
      </c>
      <c r="AJ327" t="s">
        <v>52</v>
      </c>
      <c r="AK327" t="s">
        <v>98</v>
      </c>
      <c r="AM327" t="s">
        <v>62</v>
      </c>
      <c r="AN327" t="s">
        <v>53</v>
      </c>
      <c r="AP327">
        <f t="shared" si="5"/>
        <v>0</v>
      </c>
      <c r="AQ327">
        <v>0</v>
      </c>
      <c r="AR327">
        <v>0</v>
      </c>
      <c r="AS327">
        <v>40000</v>
      </c>
      <c r="AT327">
        <v>5000</v>
      </c>
      <c r="AU327">
        <v>0</v>
      </c>
      <c r="AV327">
        <v>80000</v>
      </c>
      <c r="AW327">
        <v>5000</v>
      </c>
      <c r="AX327">
        <v>130000</v>
      </c>
    </row>
    <row r="328" spans="1:50" x14ac:dyDescent="0.35">
      <c r="A328" s="2" t="s">
        <v>524</v>
      </c>
      <c r="B328">
        <v>22</v>
      </c>
      <c r="C328">
        <v>2204</v>
      </c>
      <c r="D328">
        <v>1</v>
      </c>
      <c r="E328" t="s">
        <v>50</v>
      </c>
      <c r="F328">
        <v>47</v>
      </c>
      <c r="G328" t="s">
        <v>72</v>
      </c>
      <c r="I328" t="s">
        <v>73</v>
      </c>
      <c r="J328" t="s">
        <v>52</v>
      </c>
      <c r="K328" t="s">
        <v>52</v>
      </c>
      <c r="L328" t="s">
        <v>52</v>
      </c>
      <c r="M328">
        <v>8</v>
      </c>
      <c r="N328" t="s">
        <v>60</v>
      </c>
      <c r="O328">
        <v>2</v>
      </c>
      <c r="P328" s="6">
        <v>3</v>
      </c>
      <c r="Q328" t="s">
        <v>56</v>
      </c>
      <c r="R328">
        <v>11</v>
      </c>
      <c r="S328" s="5">
        <v>1</v>
      </c>
      <c r="T328" t="s">
        <v>58</v>
      </c>
      <c r="U328" t="s">
        <v>52</v>
      </c>
      <c r="V328">
        <v>1</v>
      </c>
      <c r="W328" t="s">
        <v>52</v>
      </c>
      <c r="X328">
        <v>2</v>
      </c>
      <c r="AB328" t="s">
        <v>72</v>
      </c>
      <c r="AD328" t="s">
        <v>73</v>
      </c>
      <c r="AE328" t="s">
        <v>52</v>
      </c>
      <c r="AF328" t="s">
        <v>52</v>
      </c>
      <c r="AG328" t="s">
        <v>52</v>
      </c>
      <c r="AH328">
        <v>4</v>
      </c>
      <c r="AI328" t="s">
        <v>83</v>
      </c>
      <c r="AJ328" t="s">
        <v>52</v>
      </c>
      <c r="AK328" t="s">
        <v>84</v>
      </c>
      <c r="AM328" t="s">
        <v>62</v>
      </c>
      <c r="AN328" t="s">
        <v>53</v>
      </c>
      <c r="AP328">
        <f t="shared" si="5"/>
        <v>0</v>
      </c>
      <c r="AQ328">
        <v>0</v>
      </c>
      <c r="AR328">
        <v>360000</v>
      </c>
      <c r="AS328">
        <v>35000</v>
      </c>
      <c r="AT328">
        <v>23000</v>
      </c>
      <c r="AU328">
        <v>1170000</v>
      </c>
      <c r="AV328">
        <v>0</v>
      </c>
      <c r="AW328">
        <v>10000</v>
      </c>
      <c r="AX328">
        <v>1598000</v>
      </c>
    </row>
    <row r="329" spans="1:50" x14ac:dyDescent="0.35">
      <c r="A329" s="2" t="s">
        <v>524</v>
      </c>
      <c r="B329">
        <v>22</v>
      </c>
      <c r="C329">
        <v>2204</v>
      </c>
      <c r="D329">
        <v>1</v>
      </c>
      <c r="E329" t="s">
        <v>50</v>
      </c>
      <c r="F329">
        <v>47</v>
      </c>
      <c r="G329" t="s">
        <v>72</v>
      </c>
      <c r="I329" t="s">
        <v>73</v>
      </c>
      <c r="J329" t="s">
        <v>52</v>
      </c>
      <c r="K329" t="s">
        <v>52</v>
      </c>
      <c r="L329" t="s">
        <v>52</v>
      </c>
      <c r="M329">
        <v>8</v>
      </c>
      <c r="N329" t="s">
        <v>60</v>
      </c>
      <c r="O329">
        <v>2</v>
      </c>
      <c r="P329" s="6">
        <v>4</v>
      </c>
      <c r="Q329" t="s">
        <v>50</v>
      </c>
      <c r="R329">
        <v>6</v>
      </c>
      <c r="S329" s="5">
        <v>1</v>
      </c>
      <c r="T329" t="s">
        <v>58</v>
      </c>
      <c r="U329" t="s">
        <v>52</v>
      </c>
      <c r="V329">
        <v>1</v>
      </c>
      <c r="W329" t="s">
        <v>52</v>
      </c>
      <c r="X329">
        <v>2</v>
      </c>
      <c r="AB329" t="s">
        <v>72</v>
      </c>
      <c r="AD329" t="s">
        <v>73</v>
      </c>
      <c r="AE329" t="s">
        <v>53</v>
      </c>
      <c r="AF329" t="s">
        <v>53</v>
      </c>
      <c r="AG329" t="s">
        <v>52</v>
      </c>
      <c r="AH329">
        <v>1</v>
      </c>
      <c r="AI329" t="s">
        <v>65</v>
      </c>
      <c r="AJ329" t="s">
        <v>52</v>
      </c>
      <c r="AK329" t="s">
        <v>66</v>
      </c>
      <c r="AM329" t="s">
        <v>62</v>
      </c>
      <c r="AN329" t="s">
        <v>53</v>
      </c>
      <c r="AP329">
        <f t="shared" si="5"/>
        <v>0</v>
      </c>
      <c r="AQ329">
        <v>0</v>
      </c>
      <c r="AR329">
        <v>0</v>
      </c>
      <c r="AS329">
        <v>13000</v>
      </c>
      <c r="AT329">
        <v>23000</v>
      </c>
      <c r="AU329">
        <v>0</v>
      </c>
      <c r="AV329">
        <v>0</v>
      </c>
      <c r="AW329">
        <v>2500</v>
      </c>
      <c r="AX329">
        <v>38500</v>
      </c>
    </row>
    <row r="330" spans="1:50" x14ac:dyDescent="0.35">
      <c r="A330" s="2" t="s">
        <v>526</v>
      </c>
      <c r="B330">
        <v>1</v>
      </c>
      <c r="C330">
        <v>107</v>
      </c>
      <c r="D330">
        <v>2</v>
      </c>
      <c r="E330" t="s">
        <v>50</v>
      </c>
      <c r="F330">
        <v>41</v>
      </c>
      <c r="G330" t="s">
        <v>72</v>
      </c>
      <c r="I330" t="s">
        <v>73</v>
      </c>
      <c r="J330" t="s">
        <v>53</v>
      </c>
      <c r="K330" t="s">
        <v>53</v>
      </c>
      <c r="L330" t="s">
        <v>52</v>
      </c>
      <c r="M330">
        <v>3</v>
      </c>
      <c r="N330" t="s">
        <v>63</v>
      </c>
      <c r="O330">
        <v>2</v>
      </c>
      <c r="P330" s="6">
        <v>3</v>
      </c>
      <c r="Q330" t="s">
        <v>50</v>
      </c>
      <c r="R330">
        <v>11</v>
      </c>
      <c r="S330" s="5">
        <v>1</v>
      </c>
      <c r="T330" t="s">
        <v>58</v>
      </c>
      <c r="U330" t="s">
        <v>52</v>
      </c>
      <c r="V330">
        <v>1</v>
      </c>
      <c r="W330" t="s">
        <v>52</v>
      </c>
      <c r="X330">
        <v>2</v>
      </c>
      <c r="AB330" t="s">
        <v>72</v>
      </c>
      <c r="AD330" t="s">
        <v>73</v>
      </c>
      <c r="AE330" t="s">
        <v>52</v>
      </c>
      <c r="AF330" t="s">
        <v>52</v>
      </c>
      <c r="AG330" t="s">
        <v>52</v>
      </c>
      <c r="AH330">
        <v>5</v>
      </c>
      <c r="AI330" t="s">
        <v>78</v>
      </c>
      <c r="AJ330" t="s">
        <v>52</v>
      </c>
      <c r="AK330" t="s">
        <v>88</v>
      </c>
      <c r="AM330" t="s">
        <v>62</v>
      </c>
      <c r="AN330" t="s">
        <v>53</v>
      </c>
      <c r="AP330">
        <f t="shared" si="5"/>
        <v>0</v>
      </c>
      <c r="AQ330">
        <v>0</v>
      </c>
      <c r="AR330">
        <v>90000</v>
      </c>
      <c r="AS330">
        <v>22500</v>
      </c>
      <c r="AT330">
        <v>53000</v>
      </c>
      <c r="AU330">
        <v>702000</v>
      </c>
      <c r="AV330">
        <v>0</v>
      </c>
      <c r="AW330">
        <v>5000</v>
      </c>
      <c r="AX330">
        <v>872500</v>
      </c>
    </row>
    <row r="331" spans="1:50" x14ac:dyDescent="0.35">
      <c r="A331" s="2" t="s">
        <v>526</v>
      </c>
      <c r="B331">
        <v>1</v>
      </c>
      <c r="C331">
        <v>107</v>
      </c>
      <c r="D331">
        <v>2</v>
      </c>
      <c r="E331" t="s">
        <v>50</v>
      </c>
      <c r="F331">
        <v>41</v>
      </c>
      <c r="G331" t="s">
        <v>72</v>
      </c>
      <c r="I331" t="s">
        <v>73</v>
      </c>
      <c r="J331" t="s">
        <v>53</v>
      </c>
      <c r="K331" t="s">
        <v>53</v>
      </c>
      <c r="L331" t="s">
        <v>52</v>
      </c>
      <c r="M331">
        <v>3</v>
      </c>
      <c r="N331" t="s">
        <v>63</v>
      </c>
      <c r="O331">
        <v>2</v>
      </c>
      <c r="P331" s="6">
        <v>4</v>
      </c>
      <c r="Q331" t="s">
        <v>50</v>
      </c>
      <c r="R331">
        <v>8</v>
      </c>
      <c r="S331" s="5">
        <v>1</v>
      </c>
      <c r="T331" t="s">
        <v>58</v>
      </c>
      <c r="U331" t="s">
        <v>52</v>
      </c>
      <c r="V331">
        <v>1</v>
      </c>
      <c r="W331" t="s">
        <v>52</v>
      </c>
      <c r="X331">
        <v>2</v>
      </c>
      <c r="AB331" t="s">
        <v>72</v>
      </c>
      <c r="AD331" t="s">
        <v>73</v>
      </c>
      <c r="AE331" t="s">
        <v>53</v>
      </c>
      <c r="AF331" t="s">
        <v>53</v>
      </c>
      <c r="AG331" t="s">
        <v>52</v>
      </c>
      <c r="AH331">
        <v>1</v>
      </c>
      <c r="AI331" t="s">
        <v>65</v>
      </c>
      <c r="AJ331" t="s">
        <v>52</v>
      </c>
      <c r="AK331" t="s">
        <v>66</v>
      </c>
      <c r="AM331" t="s">
        <v>62</v>
      </c>
      <c r="AN331" t="s">
        <v>53</v>
      </c>
      <c r="AP331">
        <f t="shared" si="5"/>
        <v>0</v>
      </c>
      <c r="AQ331">
        <v>0</v>
      </c>
      <c r="AR331">
        <v>0</v>
      </c>
      <c r="AS331">
        <v>9000</v>
      </c>
      <c r="AT331">
        <v>19000</v>
      </c>
      <c r="AU331">
        <v>702000</v>
      </c>
      <c r="AV331">
        <v>0</v>
      </c>
      <c r="AW331">
        <v>1000</v>
      </c>
      <c r="AX331">
        <v>731000</v>
      </c>
    </row>
    <row r="332" spans="1:50" x14ac:dyDescent="0.35">
      <c r="A332" s="2" t="s">
        <v>527</v>
      </c>
      <c r="B332">
        <v>15</v>
      </c>
      <c r="C332">
        <v>1501</v>
      </c>
      <c r="D332">
        <v>2</v>
      </c>
      <c r="E332" t="s">
        <v>50</v>
      </c>
      <c r="F332">
        <v>49</v>
      </c>
      <c r="G332" t="s">
        <v>72</v>
      </c>
      <c r="I332" t="s">
        <v>73</v>
      </c>
      <c r="J332" t="s">
        <v>52</v>
      </c>
      <c r="K332" t="s">
        <v>52</v>
      </c>
      <c r="L332" t="s">
        <v>52</v>
      </c>
      <c r="M332">
        <v>7</v>
      </c>
      <c r="N332" t="s">
        <v>86</v>
      </c>
      <c r="O332">
        <v>3</v>
      </c>
      <c r="P332" s="6">
        <v>6</v>
      </c>
      <c r="Q332" t="s">
        <v>56</v>
      </c>
      <c r="R332">
        <v>17</v>
      </c>
      <c r="S332" s="5">
        <v>1</v>
      </c>
      <c r="T332" t="s">
        <v>58</v>
      </c>
      <c r="U332" t="s">
        <v>52</v>
      </c>
      <c r="V332">
        <v>1</v>
      </c>
      <c r="W332" t="s">
        <v>52</v>
      </c>
      <c r="X332">
        <v>2</v>
      </c>
      <c r="Y332" t="s">
        <v>59</v>
      </c>
      <c r="AB332" t="s">
        <v>72</v>
      </c>
      <c r="AD332" t="s">
        <v>73</v>
      </c>
      <c r="AE332" t="s">
        <v>52</v>
      </c>
      <c r="AF332" t="s">
        <v>52</v>
      </c>
      <c r="AG332" t="s">
        <v>52</v>
      </c>
      <c r="AH332">
        <v>12</v>
      </c>
      <c r="AI332" t="s">
        <v>94</v>
      </c>
      <c r="AJ332" t="s">
        <v>52</v>
      </c>
      <c r="AK332" t="s">
        <v>108</v>
      </c>
      <c r="AM332" t="s">
        <v>62</v>
      </c>
      <c r="AN332" t="s">
        <v>52</v>
      </c>
      <c r="AP332">
        <f t="shared" si="5"/>
        <v>0</v>
      </c>
      <c r="AQ332">
        <v>0</v>
      </c>
      <c r="AR332">
        <v>480000</v>
      </c>
      <c r="AS332">
        <v>32000</v>
      </c>
      <c r="AT332">
        <v>21000</v>
      </c>
      <c r="AU332">
        <v>0</v>
      </c>
      <c r="AV332">
        <v>0</v>
      </c>
      <c r="AW332">
        <v>0</v>
      </c>
      <c r="AX332">
        <v>533000</v>
      </c>
    </row>
    <row r="333" spans="1:50" x14ac:dyDescent="0.35">
      <c r="A333" s="2" t="s">
        <v>527</v>
      </c>
      <c r="B333">
        <v>15</v>
      </c>
      <c r="C333">
        <v>1501</v>
      </c>
      <c r="D333">
        <v>2</v>
      </c>
      <c r="E333" t="s">
        <v>50</v>
      </c>
      <c r="F333">
        <v>49</v>
      </c>
      <c r="G333" t="s">
        <v>72</v>
      </c>
      <c r="I333" t="s">
        <v>73</v>
      </c>
      <c r="J333" t="s">
        <v>52</v>
      </c>
      <c r="K333" t="s">
        <v>52</v>
      </c>
      <c r="L333" t="s">
        <v>52</v>
      </c>
      <c r="M333">
        <v>7</v>
      </c>
      <c r="N333" t="s">
        <v>86</v>
      </c>
      <c r="O333">
        <v>3</v>
      </c>
      <c r="P333" s="6">
        <v>7</v>
      </c>
      <c r="Q333" t="s">
        <v>56</v>
      </c>
      <c r="R333">
        <v>14</v>
      </c>
      <c r="S333" s="5">
        <v>1</v>
      </c>
      <c r="T333" t="s">
        <v>58</v>
      </c>
      <c r="U333" t="s">
        <v>52</v>
      </c>
      <c r="V333">
        <v>1</v>
      </c>
      <c r="W333" t="s">
        <v>52</v>
      </c>
      <c r="X333">
        <v>2</v>
      </c>
      <c r="Y333" t="s">
        <v>59</v>
      </c>
      <c r="AB333" t="s">
        <v>72</v>
      </c>
      <c r="AD333" t="s">
        <v>73</v>
      </c>
      <c r="AE333" t="s">
        <v>52</v>
      </c>
      <c r="AF333" t="s">
        <v>52</v>
      </c>
      <c r="AG333" t="s">
        <v>52</v>
      </c>
      <c r="AH333">
        <v>8</v>
      </c>
      <c r="AI333" t="s">
        <v>86</v>
      </c>
      <c r="AJ333" t="s">
        <v>52</v>
      </c>
      <c r="AK333" t="s">
        <v>87</v>
      </c>
      <c r="AM333" t="s">
        <v>62</v>
      </c>
      <c r="AN333" t="s">
        <v>52</v>
      </c>
      <c r="AP333">
        <f t="shared" si="5"/>
        <v>0</v>
      </c>
      <c r="AQ333">
        <v>0</v>
      </c>
      <c r="AR333">
        <v>480000</v>
      </c>
      <c r="AS333">
        <v>26000</v>
      </c>
      <c r="AT333">
        <v>41000</v>
      </c>
      <c r="AU333">
        <v>0</v>
      </c>
      <c r="AV333">
        <v>0</v>
      </c>
      <c r="AW333">
        <v>0</v>
      </c>
      <c r="AX333">
        <v>547000</v>
      </c>
    </row>
    <row r="334" spans="1:50" x14ac:dyDescent="0.35">
      <c r="A334" s="2" t="s">
        <v>528</v>
      </c>
      <c r="B334">
        <v>8</v>
      </c>
      <c r="C334">
        <v>801</v>
      </c>
      <c r="D334">
        <v>2</v>
      </c>
      <c r="E334" t="s">
        <v>50</v>
      </c>
      <c r="F334">
        <v>38</v>
      </c>
      <c r="G334" t="s">
        <v>72</v>
      </c>
      <c r="I334" t="s">
        <v>52</v>
      </c>
      <c r="J334" t="s">
        <v>52</v>
      </c>
      <c r="K334" t="s">
        <v>52</v>
      </c>
      <c r="L334" t="s">
        <v>52</v>
      </c>
      <c r="M334">
        <v>12</v>
      </c>
      <c r="N334" t="s">
        <v>76</v>
      </c>
      <c r="O334">
        <v>2</v>
      </c>
      <c r="P334" s="6">
        <v>3</v>
      </c>
      <c r="Q334" t="s">
        <v>50</v>
      </c>
      <c r="R334">
        <v>10</v>
      </c>
      <c r="S334" s="5">
        <v>1</v>
      </c>
      <c r="T334" t="s">
        <v>58</v>
      </c>
      <c r="U334" t="s">
        <v>52</v>
      </c>
      <c r="V334">
        <v>1</v>
      </c>
      <c r="W334" t="s">
        <v>52</v>
      </c>
      <c r="X334">
        <v>2</v>
      </c>
      <c r="AB334" t="s">
        <v>72</v>
      </c>
      <c r="AD334" t="s">
        <v>73</v>
      </c>
      <c r="AE334" t="s">
        <v>52</v>
      </c>
      <c r="AF334" t="s">
        <v>52</v>
      </c>
      <c r="AG334" t="s">
        <v>52</v>
      </c>
      <c r="AH334">
        <v>3</v>
      </c>
      <c r="AI334" t="s">
        <v>63</v>
      </c>
      <c r="AJ334" t="s">
        <v>52</v>
      </c>
      <c r="AK334" t="s">
        <v>64</v>
      </c>
      <c r="AM334" t="s">
        <v>62</v>
      </c>
      <c r="AN334" t="s">
        <v>53</v>
      </c>
      <c r="AP334">
        <f t="shared" si="5"/>
        <v>0</v>
      </c>
      <c r="AQ334">
        <v>0</v>
      </c>
      <c r="AR334">
        <v>0</v>
      </c>
      <c r="AS334">
        <v>25000</v>
      </c>
      <c r="AT334">
        <v>5000</v>
      </c>
      <c r="AU334">
        <v>432000</v>
      </c>
      <c r="AV334">
        <v>0</v>
      </c>
      <c r="AW334">
        <v>0</v>
      </c>
      <c r="AX334">
        <v>462000</v>
      </c>
    </row>
    <row r="335" spans="1:50" x14ac:dyDescent="0.35">
      <c r="A335" s="2" t="s">
        <v>528</v>
      </c>
      <c r="B335">
        <v>8</v>
      </c>
      <c r="C335">
        <v>801</v>
      </c>
      <c r="D335">
        <v>2</v>
      </c>
      <c r="E335" t="s">
        <v>50</v>
      </c>
      <c r="F335">
        <v>38</v>
      </c>
      <c r="G335" t="s">
        <v>72</v>
      </c>
      <c r="I335" t="s">
        <v>52</v>
      </c>
      <c r="J335" t="s">
        <v>52</v>
      </c>
      <c r="K335" t="s">
        <v>52</v>
      </c>
      <c r="L335" t="s">
        <v>52</v>
      </c>
      <c r="M335">
        <v>12</v>
      </c>
      <c r="N335" t="s">
        <v>76</v>
      </c>
      <c r="O335">
        <v>2</v>
      </c>
      <c r="P335" s="6">
        <v>4</v>
      </c>
      <c r="Q335" t="s">
        <v>50</v>
      </c>
      <c r="R335">
        <v>8</v>
      </c>
      <c r="S335" s="5">
        <v>1</v>
      </c>
      <c r="T335" t="s">
        <v>58</v>
      </c>
      <c r="U335" t="s">
        <v>52</v>
      </c>
      <c r="V335">
        <v>1</v>
      </c>
      <c r="W335" t="s">
        <v>52</v>
      </c>
      <c r="X335">
        <v>2</v>
      </c>
      <c r="AB335" t="s">
        <v>72</v>
      </c>
      <c r="AD335" t="s">
        <v>73</v>
      </c>
      <c r="AE335" t="s">
        <v>52</v>
      </c>
      <c r="AF335" t="s">
        <v>52</v>
      </c>
      <c r="AG335" t="s">
        <v>52</v>
      </c>
      <c r="AH335">
        <v>2</v>
      </c>
      <c r="AI335" t="s">
        <v>97</v>
      </c>
      <c r="AJ335" t="s">
        <v>52</v>
      </c>
      <c r="AK335" t="s">
        <v>98</v>
      </c>
      <c r="AM335" t="s">
        <v>62</v>
      </c>
      <c r="AN335" t="s">
        <v>53</v>
      </c>
      <c r="AP335">
        <f t="shared" si="5"/>
        <v>0</v>
      </c>
      <c r="AQ335">
        <v>0</v>
      </c>
      <c r="AR335">
        <v>0</v>
      </c>
      <c r="AS335">
        <v>25000</v>
      </c>
      <c r="AT335">
        <v>4000</v>
      </c>
      <c r="AU335">
        <v>432000</v>
      </c>
      <c r="AV335">
        <v>0</v>
      </c>
      <c r="AW335">
        <v>0</v>
      </c>
      <c r="AX335">
        <v>461000</v>
      </c>
    </row>
    <row r="336" spans="1:50" x14ac:dyDescent="0.35">
      <c r="A336" s="2" t="s">
        <v>531</v>
      </c>
      <c r="B336">
        <v>21</v>
      </c>
      <c r="C336">
        <v>2102</v>
      </c>
      <c r="D336">
        <v>2</v>
      </c>
      <c r="E336" t="s">
        <v>50</v>
      </c>
      <c r="F336">
        <v>59</v>
      </c>
      <c r="G336" t="s">
        <v>72</v>
      </c>
      <c r="I336" t="s">
        <v>73</v>
      </c>
      <c r="J336" t="s">
        <v>52</v>
      </c>
      <c r="K336" t="s">
        <v>52</v>
      </c>
      <c r="L336" t="s">
        <v>52</v>
      </c>
      <c r="M336">
        <v>5</v>
      </c>
      <c r="N336" t="s">
        <v>83</v>
      </c>
      <c r="O336">
        <v>3</v>
      </c>
      <c r="P336" s="6">
        <v>5</v>
      </c>
      <c r="Q336" t="s">
        <v>56</v>
      </c>
      <c r="R336">
        <v>17</v>
      </c>
      <c r="S336" s="5">
        <v>1</v>
      </c>
      <c r="T336" t="s">
        <v>58</v>
      </c>
      <c r="U336" t="s">
        <v>52</v>
      </c>
      <c r="V336">
        <v>1</v>
      </c>
      <c r="W336" t="s">
        <v>52</v>
      </c>
      <c r="X336">
        <v>2</v>
      </c>
      <c r="Y336" t="s">
        <v>55</v>
      </c>
      <c r="Z336" t="s">
        <v>52</v>
      </c>
      <c r="AA336">
        <v>6</v>
      </c>
      <c r="AB336" t="s">
        <v>72</v>
      </c>
      <c r="AD336" t="s">
        <v>73</v>
      </c>
      <c r="AE336" t="s">
        <v>52</v>
      </c>
      <c r="AF336" t="s">
        <v>52</v>
      </c>
      <c r="AG336" t="s">
        <v>52</v>
      </c>
      <c r="AH336">
        <v>10</v>
      </c>
      <c r="AI336" t="s">
        <v>80</v>
      </c>
      <c r="AJ336" t="s">
        <v>53</v>
      </c>
      <c r="AO336" t="s">
        <v>164</v>
      </c>
      <c r="AP336">
        <f t="shared" si="5"/>
        <v>0</v>
      </c>
    </row>
    <row r="337" spans="1:50" x14ac:dyDescent="0.35">
      <c r="A337" s="2" t="s">
        <v>533</v>
      </c>
      <c r="B337">
        <v>21</v>
      </c>
      <c r="C337">
        <v>2110</v>
      </c>
      <c r="D337">
        <v>2</v>
      </c>
      <c r="E337" t="s">
        <v>50</v>
      </c>
      <c r="F337">
        <v>49</v>
      </c>
      <c r="G337" t="s">
        <v>72</v>
      </c>
      <c r="I337" t="s">
        <v>73</v>
      </c>
      <c r="J337" t="s">
        <v>52</v>
      </c>
      <c r="K337" t="s">
        <v>52</v>
      </c>
      <c r="L337" t="s">
        <v>52</v>
      </c>
      <c r="M337">
        <v>2</v>
      </c>
      <c r="N337" t="s">
        <v>97</v>
      </c>
      <c r="O337">
        <v>1</v>
      </c>
      <c r="P337" s="6">
        <v>5</v>
      </c>
      <c r="Q337" t="s">
        <v>50</v>
      </c>
      <c r="R337">
        <v>13</v>
      </c>
      <c r="S337" s="5">
        <v>1</v>
      </c>
      <c r="T337" t="s">
        <v>58</v>
      </c>
      <c r="U337" t="s">
        <v>52</v>
      </c>
      <c r="V337">
        <v>1</v>
      </c>
      <c r="W337" t="s">
        <v>52</v>
      </c>
      <c r="X337">
        <v>2</v>
      </c>
      <c r="Y337" t="s">
        <v>59</v>
      </c>
      <c r="AB337" t="s">
        <v>72</v>
      </c>
      <c r="AD337" t="s">
        <v>73</v>
      </c>
      <c r="AE337" t="s">
        <v>52</v>
      </c>
      <c r="AF337" t="s">
        <v>52</v>
      </c>
      <c r="AG337" t="s">
        <v>52</v>
      </c>
      <c r="AH337">
        <v>6</v>
      </c>
      <c r="AI337" t="s">
        <v>79</v>
      </c>
      <c r="AJ337" t="s">
        <v>52</v>
      </c>
      <c r="AK337" t="s">
        <v>90</v>
      </c>
      <c r="AM337" t="s">
        <v>62</v>
      </c>
      <c r="AN337" t="s">
        <v>52</v>
      </c>
      <c r="AP337">
        <f t="shared" si="5"/>
        <v>0</v>
      </c>
      <c r="AQ337">
        <v>0</v>
      </c>
      <c r="AR337">
        <v>0</v>
      </c>
      <c r="AS337">
        <v>18000</v>
      </c>
      <c r="AT337">
        <v>60000</v>
      </c>
      <c r="AU337">
        <v>0</v>
      </c>
      <c r="AV337">
        <v>0</v>
      </c>
      <c r="AW337">
        <v>0</v>
      </c>
      <c r="AX337">
        <v>78000</v>
      </c>
    </row>
    <row r="338" spans="1:50" x14ac:dyDescent="0.35">
      <c r="A338" s="2" t="s">
        <v>542</v>
      </c>
      <c r="B338">
        <v>8</v>
      </c>
      <c r="C338">
        <v>807</v>
      </c>
      <c r="D338">
        <v>2</v>
      </c>
      <c r="E338" t="s">
        <v>50</v>
      </c>
      <c r="F338">
        <v>36</v>
      </c>
      <c r="G338" t="s">
        <v>72</v>
      </c>
      <c r="I338" t="s">
        <v>73</v>
      </c>
      <c r="J338" t="s">
        <v>52</v>
      </c>
      <c r="K338" t="s">
        <v>52</v>
      </c>
      <c r="L338" t="s">
        <v>52</v>
      </c>
      <c r="M338">
        <v>6</v>
      </c>
      <c r="N338" t="s">
        <v>79</v>
      </c>
      <c r="O338">
        <v>2</v>
      </c>
      <c r="P338" s="6">
        <v>3</v>
      </c>
      <c r="Q338" t="s">
        <v>56</v>
      </c>
      <c r="R338">
        <v>11</v>
      </c>
      <c r="S338" s="5">
        <v>1</v>
      </c>
      <c r="T338" t="s">
        <v>58</v>
      </c>
      <c r="U338" t="s">
        <v>52</v>
      </c>
      <c r="V338">
        <v>1</v>
      </c>
      <c r="W338" t="s">
        <v>52</v>
      </c>
      <c r="X338">
        <v>2</v>
      </c>
      <c r="AB338" t="s">
        <v>72</v>
      </c>
      <c r="AD338" t="s">
        <v>73</v>
      </c>
      <c r="AE338" t="s">
        <v>52</v>
      </c>
      <c r="AF338" t="s">
        <v>52</v>
      </c>
      <c r="AG338" t="s">
        <v>52</v>
      </c>
      <c r="AH338">
        <v>5</v>
      </c>
      <c r="AI338" t="s">
        <v>83</v>
      </c>
      <c r="AJ338" t="s">
        <v>52</v>
      </c>
      <c r="AK338" t="s">
        <v>84</v>
      </c>
      <c r="AM338" t="s">
        <v>62</v>
      </c>
      <c r="AN338" t="s">
        <v>53</v>
      </c>
      <c r="AP338">
        <f t="shared" si="5"/>
        <v>0</v>
      </c>
    </row>
    <row r="339" spans="1:50" x14ac:dyDescent="0.35">
      <c r="A339" s="2" t="s">
        <v>542</v>
      </c>
      <c r="B339">
        <v>8</v>
      </c>
      <c r="C339">
        <v>807</v>
      </c>
      <c r="D339">
        <v>2</v>
      </c>
      <c r="E339" t="s">
        <v>50</v>
      </c>
      <c r="F339">
        <v>36</v>
      </c>
      <c r="G339" t="s">
        <v>72</v>
      </c>
      <c r="I339" t="s">
        <v>73</v>
      </c>
      <c r="J339" t="s">
        <v>52</v>
      </c>
      <c r="K339" t="s">
        <v>52</v>
      </c>
      <c r="L339" t="s">
        <v>52</v>
      </c>
      <c r="M339">
        <v>6</v>
      </c>
      <c r="N339" t="s">
        <v>79</v>
      </c>
      <c r="O339">
        <v>2</v>
      </c>
      <c r="P339" s="6">
        <v>4</v>
      </c>
      <c r="Q339" t="s">
        <v>50</v>
      </c>
      <c r="R339">
        <v>8</v>
      </c>
      <c r="S339" s="5">
        <v>1</v>
      </c>
      <c r="T339" t="s">
        <v>58</v>
      </c>
      <c r="U339" t="s">
        <v>52</v>
      </c>
      <c r="V339">
        <v>1</v>
      </c>
      <c r="W339" t="s">
        <v>52</v>
      </c>
      <c r="X339">
        <v>2</v>
      </c>
      <c r="AB339" t="s">
        <v>72</v>
      </c>
      <c r="AD339" t="s">
        <v>73</v>
      </c>
      <c r="AE339" t="s">
        <v>52</v>
      </c>
      <c r="AF339" t="s">
        <v>52</v>
      </c>
      <c r="AG339" t="s">
        <v>52</v>
      </c>
      <c r="AH339">
        <v>3</v>
      </c>
      <c r="AI339" t="s">
        <v>97</v>
      </c>
      <c r="AJ339" t="s">
        <v>52</v>
      </c>
      <c r="AK339" t="s">
        <v>98</v>
      </c>
      <c r="AM339" t="s">
        <v>62</v>
      </c>
      <c r="AN339" t="s">
        <v>53</v>
      </c>
      <c r="AP339">
        <f t="shared" si="5"/>
        <v>0</v>
      </c>
    </row>
    <row r="340" spans="1:50" x14ac:dyDescent="0.35">
      <c r="A340" s="2" t="s">
        <v>543</v>
      </c>
      <c r="B340">
        <v>8</v>
      </c>
      <c r="C340">
        <v>802</v>
      </c>
      <c r="D340">
        <v>1</v>
      </c>
      <c r="E340" t="s">
        <v>50</v>
      </c>
      <c r="F340">
        <v>36</v>
      </c>
      <c r="G340" t="s">
        <v>72</v>
      </c>
      <c r="I340" t="s">
        <v>52</v>
      </c>
      <c r="J340" t="s">
        <v>52</v>
      </c>
      <c r="K340" t="s">
        <v>52</v>
      </c>
      <c r="L340" t="s">
        <v>52</v>
      </c>
      <c r="M340">
        <v>11</v>
      </c>
      <c r="N340" t="s">
        <v>94</v>
      </c>
      <c r="O340">
        <v>3</v>
      </c>
      <c r="P340" s="6">
        <v>2</v>
      </c>
      <c r="Q340" t="s">
        <v>50</v>
      </c>
      <c r="R340">
        <v>16</v>
      </c>
      <c r="S340" s="5">
        <v>1</v>
      </c>
      <c r="T340" t="s">
        <v>58</v>
      </c>
      <c r="U340" t="s">
        <v>52</v>
      </c>
      <c r="V340">
        <v>1</v>
      </c>
      <c r="W340" t="s">
        <v>53</v>
      </c>
      <c r="Y340" t="s">
        <v>59</v>
      </c>
      <c r="AB340" t="s">
        <v>72</v>
      </c>
      <c r="AD340" t="s">
        <v>52</v>
      </c>
      <c r="AE340" t="s">
        <v>52</v>
      </c>
      <c r="AF340" t="s">
        <v>52</v>
      </c>
      <c r="AG340" t="s">
        <v>52</v>
      </c>
      <c r="AH340">
        <v>7</v>
      </c>
      <c r="AI340" t="s">
        <v>86</v>
      </c>
      <c r="AJ340" t="s">
        <v>52</v>
      </c>
      <c r="AK340" t="s">
        <v>87</v>
      </c>
      <c r="AM340" t="s">
        <v>62</v>
      </c>
      <c r="AN340" t="s">
        <v>52</v>
      </c>
      <c r="AP340">
        <f t="shared" si="5"/>
        <v>0</v>
      </c>
      <c r="AQ340">
        <v>480000</v>
      </c>
      <c r="AR340">
        <v>0</v>
      </c>
      <c r="AS340">
        <v>25000</v>
      </c>
      <c r="AT340">
        <v>10000</v>
      </c>
      <c r="AU340">
        <v>520000</v>
      </c>
      <c r="AV340">
        <v>20000</v>
      </c>
      <c r="AW340">
        <v>5000</v>
      </c>
      <c r="AX340">
        <v>1060000</v>
      </c>
    </row>
    <row r="341" spans="1:50" x14ac:dyDescent="0.35">
      <c r="A341" s="2" t="s">
        <v>543</v>
      </c>
      <c r="B341">
        <v>8</v>
      </c>
      <c r="C341">
        <v>802</v>
      </c>
      <c r="D341">
        <v>1</v>
      </c>
      <c r="E341" t="s">
        <v>50</v>
      </c>
      <c r="F341">
        <v>36</v>
      </c>
      <c r="G341" t="s">
        <v>72</v>
      </c>
      <c r="I341" t="s">
        <v>52</v>
      </c>
      <c r="J341" t="s">
        <v>52</v>
      </c>
      <c r="K341" t="s">
        <v>52</v>
      </c>
      <c r="L341" t="s">
        <v>52</v>
      </c>
      <c r="M341">
        <v>11</v>
      </c>
      <c r="N341" t="s">
        <v>94</v>
      </c>
      <c r="O341">
        <v>3</v>
      </c>
      <c r="P341" s="6">
        <v>3</v>
      </c>
      <c r="Q341" t="s">
        <v>56</v>
      </c>
      <c r="R341">
        <v>13</v>
      </c>
      <c r="S341" s="5">
        <v>1</v>
      </c>
      <c r="T341" t="s">
        <v>58</v>
      </c>
      <c r="U341" t="s">
        <v>52</v>
      </c>
      <c r="V341">
        <v>1</v>
      </c>
      <c r="W341" t="s">
        <v>53</v>
      </c>
      <c r="Y341" t="s">
        <v>59</v>
      </c>
      <c r="AB341" t="s">
        <v>72</v>
      </c>
      <c r="AD341" t="s">
        <v>52</v>
      </c>
      <c r="AE341" t="s">
        <v>52</v>
      </c>
      <c r="AF341" t="s">
        <v>52</v>
      </c>
      <c r="AG341" t="s">
        <v>52</v>
      </c>
      <c r="AH341">
        <v>6</v>
      </c>
      <c r="AI341" t="s">
        <v>79</v>
      </c>
      <c r="AJ341" t="s">
        <v>52</v>
      </c>
      <c r="AK341" t="s">
        <v>90</v>
      </c>
      <c r="AM341" t="s">
        <v>62</v>
      </c>
      <c r="AN341" t="s">
        <v>52</v>
      </c>
      <c r="AP341">
        <f t="shared" si="5"/>
        <v>0</v>
      </c>
      <c r="AQ341">
        <v>480000</v>
      </c>
      <c r="AR341">
        <v>130000</v>
      </c>
      <c r="AS341">
        <v>20000</v>
      </c>
      <c r="AT341">
        <v>10000</v>
      </c>
      <c r="AU341">
        <v>520000</v>
      </c>
      <c r="AV341">
        <v>15000</v>
      </c>
      <c r="AW341">
        <v>3000</v>
      </c>
      <c r="AX341">
        <v>1178000</v>
      </c>
    </row>
    <row r="342" spans="1:50" x14ac:dyDescent="0.35">
      <c r="A342" s="2" t="s">
        <v>543</v>
      </c>
      <c r="B342">
        <v>8</v>
      </c>
      <c r="C342">
        <v>802</v>
      </c>
      <c r="D342">
        <v>1</v>
      </c>
      <c r="E342" t="s">
        <v>50</v>
      </c>
      <c r="F342">
        <v>36</v>
      </c>
      <c r="G342" t="s">
        <v>72</v>
      </c>
      <c r="I342" t="s">
        <v>52</v>
      </c>
      <c r="J342" t="s">
        <v>52</v>
      </c>
      <c r="K342" t="s">
        <v>52</v>
      </c>
      <c r="L342" t="s">
        <v>52</v>
      </c>
      <c r="M342">
        <v>11</v>
      </c>
      <c r="N342" t="s">
        <v>94</v>
      </c>
      <c r="O342">
        <v>3</v>
      </c>
      <c r="P342" s="6">
        <v>4</v>
      </c>
      <c r="Q342" t="s">
        <v>50</v>
      </c>
      <c r="R342">
        <v>7</v>
      </c>
      <c r="S342" s="5">
        <v>1</v>
      </c>
      <c r="T342" t="s">
        <v>58</v>
      </c>
      <c r="U342" t="s">
        <v>52</v>
      </c>
      <c r="V342">
        <v>1</v>
      </c>
      <c r="W342" t="s">
        <v>53</v>
      </c>
      <c r="AB342" t="s">
        <v>72</v>
      </c>
      <c r="AD342" t="s">
        <v>73</v>
      </c>
      <c r="AE342" t="s">
        <v>53</v>
      </c>
      <c r="AF342" t="s">
        <v>53</v>
      </c>
      <c r="AG342" t="s">
        <v>52</v>
      </c>
      <c r="AH342">
        <v>1</v>
      </c>
      <c r="AI342" t="s">
        <v>68</v>
      </c>
      <c r="AJ342" t="s">
        <v>52</v>
      </c>
      <c r="AK342" t="s">
        <v>74</v>
      </c>
      <c r="AM342" t="s">
        <v>62</v>
      </c>
      <c r="AN342" t="s">
        <v>53</v>
      </c>
      <c r="AP342">
        <f t="shared" si="5"/>
        <v>0</v>
      </c>
      <c r="AQ342">
        <v>0</v>
      </c>
      <c r="AR342">
        <v>0</v>
      </c>
      <c r="AS342">
        <v>4000</v>
      </c>
      <c r="AT342">
        <v>3000</v>
      </c>
      <c r="AU342">
        <v>260000</v>
      </c>
      <c r="AV342">
        <v>0</v>
      </c>
      <c r="AW342">
        <v>0</v>
      </c>
      <c r="AX342">
        <v>267000</v>
      </c>
    </row>
    <row r="343" spans="1:50" x14ac:dyDescent="0.35">
      <c r="A343" s="2" t="s">
        <v>544</v>
      </c>
      <c r="B343">
        <v>15</v>
      </c>
      <c r="C343">
        <v>1501</v>
      </c>
      <c r="D343">
        <v>2</v>
      </c>
      <c r="E343" t="s">
        <v>50</v>
      </c>
      <c r="F343">
        <v>43</v>
      </c>
      <c r="G343" t="s">
        <v>72</v>
      </c>
      <c r="I343" t="s">
        <v>73</v>
      </c>
      <c r="J343" t="s">
        <v>52</v>
      </c>
      <c r="K343" t="s">
        <v>52</v>
      </c>
      <c r="L343" t="s">
        <v>52</v>
      </c>
      <c r="M343">
        <v>7</v>
      </c>
      <c r="N343" t="s">
        <v>86</v>
      </c>
      <c r="O343">
        <v>3</v>
      </c>
      <c r="P343" s="6">
        <v>3</v>
      </c>
      <c r="Q343" t="s">
        <v>56</v>
      </c>
      <c r="R343">
        <v>17</v>
      </c>
      <c r="S343" s="5">
        <v>1</v>
      </c>
      <c r="T343" t="s">
        <v>58</v>
      </c>
      <c r="U343" t="s">
        <v>52</v>
      </c>
      <c r="V343">
        <v>1</v>
      </c>
      <c r="W343" t="s">
        <v>52</v>
      </c>
      <c r="X343">
        <v>2</v>
      </c>
      <c r="Y343" t="s">
        <v>59</v>
      </c>
      <c r="AB343" t="s">
        <v>72</v>
      </c>
      <c r="AD343" t="s">
        <v>73</v>
      </c>
      <c r="AE343" t="s">
        <v>52</v>
      </c>
      <c r="AF343" t="s">
        <v>52</v>
      </c>
      <c r="AG343" t="s">
        <v>52</v>
      </c>
      <c r="AH343">
        <v>5</v>
      </c>
      <c r="AI343" t="s">
        <v>78</v>
      </c>
      <c r="AJ343" t="s">
        <v>53</v>
      </c>
      <c r="AO343" t="s">
        <v>190</v>
      </c>
      <c r="AP343">
        <f t="shared" si="5"/>
        <v>0</v>
      </c>
    </row>
    <row r="344" spans="1:50" x14ac:dyDescent="0.35">
      <c r="A344" s="2" t="s">
        <v>544</v>
      </c>
      <c r="B344">
        <v>15</v>
      </c>
      <c r="C344">
        <v>1501</v>
      </c>
      <c r="D344">
        <v>2</v>
      </c>
      <c r="E344" t="s">
        <v>50</v>
      </c>
      <c r="F344">
        <v>43</v>
      </c>
      <c r="G344" t="s">
        <v>72</v>
      </c>
      <c r="I344" t="s">
        <v>73</v>
      </c>
      <c r="J344" t="s">
        <v>52</v>
      </c>
      <c r="K344" t="s">
        <v>52</v>
      </c>
      <c r="L344" t="s">
        <v>52</v>
      </c>
      <c r="M344">
        <v>7</v>
      </c>
      <c r="N344" t="s">
        <v>86</v>
      </c>
      <c r="O344">
        <v>3</v>
      </c>
      <c r="P344" s="6">
        <v>4</v>
      </c>
      <c r="Q344" t="s">
        <v>50</v>
      </c>
      <c r="R344">
        <v>15</v>
      </c>
      <c r="S344" s="5">
        <v>1</v>
      </c>
      <c r="T344" t="s">
        <v>58</v>
      </c>
      <c r="U344" t="s">
        <v>52</v>
      </c>
      <c r="V344">
        <v>1</v>
      </c>
      <c r="W344" t="s">
        <v>52</v>
      </c>
      <c r="X344">
        <v>2</v>
      </c>
      <c r="Y344" t="s">
        <v>59</v>
      </c>
      <c r="AB344" t="s">
        <v>72</v>
      </c>
      <c r="AD344" t="s">
        <v>73</v>
      </c>
      <c r="AE344" t="s">
        <v>52</v>
      </c>
      <c r="AF344" t="s">
        <v>52</v>
      </c>
      <c r="AG344" t="s">
        <v>52</v>
      </c>
      <c r="AH344">
        <v>2</v>
      </c>
      <c r="AI344" t="s">
        <v>97</v>
      </c>
      <c r="AJ344" t="s">
        <v>53</v>
      </c>
      <c r="AO344" t="s">
        <v>190</v>
      </c>
      <c r="AP344">
        <f t="shared" si="5"/>
        <v>0</v>
      </c>
    </row>
    <row r="345" spans="1:50" x14ac:dyDescent="0.35">
      <c r="A345" s="2" t="s">
        <v>544</v>
      </c>
      <c r="B345">
        <v>15</v>
      </c>
      <c r="C345">
        <v>1501</v>
      </c>
      <c r="D345">
        <v>2</v>
      </c>
      <c r="E345" t="s">
        <v>50</v>
      </c>
      <c r="F345">
        <v>43</v>
      </c>
      <c r="G345" t="s">
        <v>72</v>
      </c>
      <c r="I345" t="s">
        <v>73</v>
      </c>
      <c r="J345" t="s">
        <v>52</v>
      </c>
      <c r="K345" t="s">
        <v>52</v>
      </c>
      <c r="L345" t="s">
        <v>52</v>
      </c>
      <c r="M345">
        <v>7</v>
      </c>
      <c r="N345" t="s">
        <v>86</v>
      </c>
      <c r="O345">
        <v>3</v>
      </c>
      <c r="P345" s="6">
        <v>5</v>
      </c>
      <c r="Q345" t="s">
        <v>50</v>
      </c>
      <c r="R345">
        <v>12</v>
      </c>
      <c r="S345" s="5">
        <v>1</v>
      </c>
      <c r="T345" t="s">
        <v>58</v>
      </c>
      <c r="U345" t="s">
        <v>52</v>
      </c>
      <c r="V345">
        <v>1</v>
      </c>
      <c r="W345" t="s">
        <v>52</v>
      </c>
      <c r="X345">
        <v>2</v>
      </c>
      <c r="AB345" t="s">
        <v>72</v>
      </c>
      <c r="AD345" t="s">
        <v>73</v>
      </c>
      <c r="AE345" t="s">
        <v>53</v>
      </c>
      <c r="AF345" t="s">
        <v>53</v>
      </c>
      <c r="AG345" t="s">
        <v>53</v>
      </c>
      <c r="AJ345" t="s">
        <v>53</v>
      </c>
      <c r="AO345" t="s">
        <v>190</v>
      </c>
      <c r="AP345">
        <f t="shared" si="5"/>
        <v>0</v>
      </c>
    </row>
    <row r="346" spans="1:50" x14ac:dyDescent="0.35">
      <c r="A346" s="2" t="s">
        <v>546</v>
      </c>
      <c r="B346">
        <v>22</v>
      </c>
      <c r="C346">
        <v>2205</v>
      </c>
      <c r="D346">
        <v>2</v>
      </c>
      <c r="E346" t="s">
        <v>56</v>
      </c>
      <c r="F346">
        <v>25</v>
      </c>
      <c r="G346" t="s">
        <v>72</v>
      </c>
      <c r="I346" t="s">
        <v>73</v>
      </c>
      <c r="J346" t="s">
        <v>52</v>
      </c>
      <c r="K346" t="s">
        <v>52</v>
      </c>
      <c r="L346" t="s">
        <v>52</v>
      </c>
      <c r="M346">
        <v>9</v>
      </c>
      <c r="N346" t="s">
        <v>60</v>
      </c>
      <c r="O346">
        <v>2</v>
      </c>
      <c r="P346" s="6">
        <v>2</v>
      </c>
      <c r="Q346" t="s">
        <v>50</v>
      </c>
      <c r="R346">
        <v>7</v>
      </c>
      <c r="S346" s="5">
        <v>1</v>
      </c>
      <c r="T346" t="s">
        <v>58</v>
      </c>
      <c r="U346" t="s">
        <v>53</v>
      </c>
      <c r="W346" t="s">
        <v>52</v>
      </c>
      <c r="X346">
        <v>1</v>
      </c>
      <c r="AB346" t="s">
        <v>72</v>
      </c>
      <c r="AD346" t="s">
        <v>73</v>
      </c>
      <c r="AE346" t="s">
        <v>53</v>
      </c>
      <c r="AF346" t="s">
        <v>53</v>
      </c>
      <c r="AG346" t="s">
        <v>52</v>
      </c>
      <c r="AH346">
        <v>3</v>
      </c>
      <c r="AI346" t="s">
        <v>97</v>
      </c>
      <c r="AJ346" t="s">
        <v>52</v>
      </c>
      <c r="AK346" t="s">
        <v>98</v>
      </c>
      <c r="AM346" t="s">
        <v>62</v>
      </c>
      <c r="AN346" t="s">
        <v>53</v>
      </c>
      <c r="AP346">
        <f t="shared" si="5"/>
        <v>0</v>
      </c>
      <c r="AQ346">
        <v>0</v>
      </c>
      <c r="AR346">
        <v>45000</v>
      </c>
      <c r="AS346">
        <v>10000</v>
      </c>
      <c r="AT346">
        <v>10000</v>
      </c>
      <c r="AU346">
        <v>0</v>
      </c>
      <c r="AV346">
        <v>105000</v>
      </c>
      <c r="AW346">
        <v>5000</v>
      </c>
      <c r="AX346">
        <v>175000</v>
      </c>
    </row>
    <row r="347" spans="1:50" x14ac:dyDescent="0.35">
      <c r="A347" s="2" t="s">
        <v>548</v>
      </c>
      <c r="B347">
        <v>4</v>
      </c>
      <c r="C347">
        <v>407</v>
      </c>
      <c r="D347">
        <v>2</v>
      </c>
      <c r="E347" t="s">
        <v>50</v>
      </c>
      <c r="F347">
        <v>35</v>
      </c>
      <c r="G347" t="s">
        <v>72</v>
      </c>
      <c r="I347" t="s">
        <v>73</v>
      </c>
      <c r="J347" t="s">
        <v>52</v>
      </c>
      <c r="K347" t="s">
        <v>52</v>
      </c>
      <c r="L347" t="s">
        <v>52</v>
      </c>
      <c r="M347">
        <v>6</v>
      </c>
      <c r="N347" t="s">
        <v>79</v>
      </c>
      <c r="O347">
        <v>2</v>
      </c>
      <c r="P347" s="6">
        <v>3</v>
      </c>
      <c r="Q347" t="s">
        <v>50</v>
      </c>
      <c r="R347">
        <v>13</v>
      </c>
      <c r="S347" s="5">
        <v>1</v>
      </c>
      <c r="T347" t="s">
        <v>58</v>
      </c>
      <c r="U347" t="s">
        <v>52</v>
      </c>
      <c r="V347">
        <v>1</v>
      </c>
      <c r="W347" t="s">
        <v>52</v>
      </c>
      <c r="X347">
        <v>2</v>
      </c>
      <c r="Y347" t="s">
        <v>59</v>
      </c>
      <c r="AB347" t="s">
        <v>72</v>
      </c>
      <c r="AD347" t="s">
        <v>73</v>
      </c>
      <c r="AE347" t="s">
        <v>52</v>
      </c>
      <c r="AF347" t="s">
        <v>52</v>
      </c>
      <c r="AG347" t="s">
        <v>52</v>
      </c>
      <c r="AH347">
        <v>6</v>
      </c>
      <c r="AI347" t="s">
        <v>79</v>
      </c>
      <c r="AJ347" t="s">
        <v>52</v>
      </c>
      <c r="AK347" t="s">
        <v>90</v>
      </c>
      <c r="AM347" t="s">
        <v>62</v>
      </c>
      <c r="AN347" t="s">
        <v>52</v>
      </c>
      <c r="AP347">
        <f t="shared" si="5"/>
        <v>0</v>
      </c>
      <c r="AQ347">
        <v>210000</v>
      </c>
      <c r="AR347">
        <v>0</v>
      </c>
      <c r="AS347">
        <v>50000</v>
      </c>
      <c r="AT347">
        <v>48000</v>
      </c>
      <c r="AU347">
        <v>0</v>
      </c>
      <c r="AV347">
        <v>0</v>
      </c>
      <c r="AW347">
        <v>2000</v>
      </c>
      <c r="AX347">
        <v>310000</v>
      </c>
    </row>
    <row r="348" spans="1:50" x14ac:dyDescent="0.35">
      <c r="A348" s="2" t="s">
        <v>548</v>
      </c>
      <c r="B348">
        <v>4</v>
      </c>
      <c r="C348">
        <v>407</v>
      </c>
      <c r="D348">
        <v>2</v>
      </c>
      <c r="E348" t="s">
        <v>50</v>
      </c>
      <c r="F348">
        <v>35</v>
      </c>
      <c r="G348" t="s">
        <v>72</v>
      </c>
      <c r="I348" t="s">
        <v>73</v>
      </c>
      <c r="J348" t="s">
        <v>52</v>
      </c>
      <c r="K348" t="s">
        <v>52</v>
      </c>
      <c r="L348" t="s">
        <v>52</v>
      </c>
      <c r="M348">
        <v>6</v>
      </c>
      <c r="N348" t="s">
        <v>79</v>
      </c>
      <c r="O348">
        <v>2</v>
      </c>
      <c r="P348" s="6">
        <v>4</v>
      </c>
      <c r="Q348" t="s">
        <v>56</v>
      </c>
      <c r="R348">
        <v>7</v>
      </c>
      <c r="S348" s="5">
        <v>1</v>
      </c>
      <c r="T348" t="s">
        <v>58</v>
      </c>
      <c r="U348" t="s">
        <v>52</v>
      </c>
      <c r="V348">
        <v>1</v>
      </c>
      <c r="W348" t="s">
        <v>52</v>
      </c>
      <c r="X348">
        <v>2</v>
      </c>
      <c r="AB348" t="s">
        <v>72</v>
      </c>
      <c r="AD348" t="s">
        <v>73</v>
      </c>
      <c r="AE348" t="s">
        <v>53</v>
      </c>
      <c r="AF348" t="s">
        <v>53</v>
      </c>
      <c r="AG348" t="s">
        <v>52</v>
      </c>
      <c r="AH348">
        <v>1</v>
      </c>
      <c r="AI348" t="s">
        <v>68</v>
      </c>
      <c r="AJ348" t="s">
        <v>52</v>
      </c>
      <c r="AK348" t="s">
        <v>74</v>
      </c>
      <c r="AM348" t="s">
        <v>62</v>
      </c>
      <c r="AN348" t="s">
        <v>53</v>
      </c>
      <c r="AP348">
        <f t="shared" si="5"/>
        <v>0</v>
      </c>
      <c r="AQ348">
        <v>0</v>
      </c>
      <c r="AR348">
        <v>0</v>
      </c>
      <c r="AS348">
        <v>30000</v>
      </c>
      <c r="AT348">
        <v>25000</v>
      </c>
      <c r="AU348">
        <v>0</v>
      </c>
      <c r="AV348">
        <v>0</v>
      </c>
      <c r="AW348">
        <v>2000</v>
      </c>
      <c r="AX348">
        <v>57000</v>
      </c>
    </row>
    <row r="349" spans="1:50" x14ac:dyDescent="0.35">
      <c r="A349" s="2" t="s">
        <v>557</v>
      </c>
      <c r="B349">
        <v>3</v>
      </c>
      <c r="C349">
        <v>306</v>
      </c>
      <c r="D349">
        <v>2</v>
      </c>
      <c r="E349" t="s">
        <v>50</v>
      </c>
      <c r="F349">
        <v>40</v>
      </c>
      <c r="G349" t="s">
        <v>72</v>
      </c>
      <c r="I349" t="s">
        <v>73</v>
      </c>
      <c r="J349" t="s">
        <v>52</v>
      </c>
      <c r="K349" t="s">
        <v>52</v>
      </c>
      <c r="L349" t="s">
        <v>52</v>
      </c>
      <c r="M349">
        <v>12</v>
      </c>
      <c r="N349" t="s">
        <v>86</v>
      </c>
      <c r="O349">
        <v>4</v>
      </c>
      <c r="P349" s="6">
        <v>3</v>
      </c>
      <c r="Q349" t="s">
        <v>56</v>
      </c>
      <c r="R349">
        <v>17</v>
      </c>
      <c r="S349" s="5">
        <v>1</v>
      </c>
      <c r="T349" t="s">
        <v>58</v>
      </c>
      <c r="U349" t="s">
        <v>52</v>
      </c>
      <c r="V349">
        <v>1</v>
      </c>
      <c r="W349" t="s">
        <v>52</v>
      </c>
      <c r="X349">
        <v>2</v>
      </c>
      <c r="Y349" t="s">
        <v>59</v>
      </c>
      <c r="AB349" t="s">
        <v>72</v>
      </c>
      <c r="AD349" t="s">
        <v>52</v>
      </c>
      <c r="AE349" t="s">
        <v>52</v>
      </c>
      <c r="AF349" t="s">
        <v>52</v>
      </c>
      <c r="AG349" t="s">
        <v>52</v>
      </c>
      <c r="AH349">
        <v>12</v>
      </c>
      <c r="AI349" t="s">
        <v>94</v>
      </c>
      <c r="AJ349" t="s">
        <v>52</v>
      </c>
      <c r="AK349" t="s">
        <v>108</v>
      </c>
      <c r="AM349" t="s">
        <v>62</v>
      </c>
      <c r="AN349" t="s">
        <v>52</v>
      </c>
      <c r="AP349">
        <f t="shared" si="5"/>
        <v>0</v>
      </c>
      <c r="AQ349">
        <v>0</v>
      </c>
      <c r="AR349">
        <v>744000</v>
      </c>
      <c r="AS349">
        <v>34000</v>
      </c>
      <c r="AT349">
        <v>12000</v>
      </c>
      <c r="AU349">
        <v>1080000</v>
      </c>
      <c r="AV349">
        <v>0</v>
      </c>
      <c r="AW349">
        <v>0</v>
      </c>
      <c r="AX349">
        <v>1870000</v>
      </c>
    </row>
    <row r="350" spans="1:50" x14ac:dyDescent="0.35">
      <c r="A350" s="2" t="s">
        <v>557</v>
      </c>
      <c r="B350">
        <v>3</v>
      </c>
      <c r="C350">
        <v>306</v>
      </c>
      <c r="D350">
        <v>2</v>
      </c>
      <c r="E350" t="s">
        <v>50</v>
      </c>
      <c r="F350">
        <v>40</v>
      </c>
      <c r="G350" t="s">
        <v>72</v>
      </c>
      <c r="I350" t="s">
        <v>73</v>
      </c>
      <c r="J350" t="s">
        <v>52</v>
      </c>
      <c r="K350" t="s">
        <v>52</v>
      </c>
      <c r="L350" t="s">
        <v>52</v>
      </c>
      <c r="M350">
        <v>12</v>
      </c>
      <c r="N350" t="s">
        <v>86</v>
      </c>
      <c r="O350">
        <v>4</v>
      </c>
      <c r="P350" s="6">
        <v>4</v>
      </c>
      <c r="Q350" t="s">
        <v>56</v>
      </c>
      <c r="R350">
        <v>12</v>
      </c>
      <c r="S350" s="5">
        <v>1</v>
      </c>
      <c r="T350" t="s">
        <v>58</v>
      </c>
      <c r="U350" t="s">
        <v>52</v>
      </c>
      <c r="V350">
        <v>1</v>
      </c>
      <c r="W350" t="s">
        <v>52</v>
      </c>
      <c r="X350">
        <v>2</v>
      </c>
      <c r="AB350" t="s">
        <v>72</v>
      </c>
      <c r="AD350" t="s">
        <v>73</v>
      </c>
      <c r="AE350" t="s">
        <v>52</v>
      </c>
      <c r="AF350" t="s">
        <v>52</v>
      </c>
      <c r="AG350" t="s">
        <v>52</v>
      </c>
      <c r="AH350">
        <v>7</v>
      </c>
      <c r="AI350" t="s">
        <v>83</v>
      </c>
      <c r="AJ350" t="s">
        <v>52</v>
      </c>
      <c r="AK350" t="s">
        <v>84</v>
      </c>
      <c r="AM350" t="s">
        <v>62</v>
      </c>
      <c r="AN350" t="s">
        <v>53</v>
      </c>
      <c r="AP350">
        <f t="shared" si="5"/>
        <v>0</v>
      </c>
      <c r="AQ350">
        <v>0</v>
      </c>
      <c r="AR350">
        <v>0</v>
      </c>
      <c r="AS350">
        <v>17000</v>
      </c>
      <c r="AT350">
        <v>8000</v>
      </c>
      <c r="AU350">
        <v>756000</v>
      </c>
      <c r="AV350">
        <v>0</v>
      </c>
      <c r="AW350">
        <v>0</v>
      </c>
      <c r="AX350">
        <v>781000</v>
      </c>
    </row>
    <row r="351" spans="1:50" x14ac:dyDescent="0.35">
      <c r="A351" s="2" t="s">
        <v>557</v>
      </c>
      <c r="B351">
        <v>3</v>
      </c>
      <c r="C351">
        <v>306</v>
      </c>
      <c r="D351">
        <v>2</v>
      </c>
      <c r="E351" t="s">
        <v>50</v>
      </c>
      <c r="F351">
        <v>40</v>
      </c>
      <c r="G351" t="s">
        <v>72</v>
      </c>
      <c r="I351" t="s">
        <v>73</v>
      </c>
      <c r="J351" t="s">
        <v>52</v>
      </c>
      <c r="K351" t="s">
        <v>52</v>
      </c>
      <c r="L351" t="s">
        <v>52</v>
      </c>
      <c r="M351">
        <v>12</v>
      </c>
      <c r="N351" t="s">
        <v>86</v>
      </c>
      <c r="O351">
        <v>4</v>
      </c>
      <c r="P351" s="6">
        <v>5</v>
      </c>
      <c r="Q351" t="s">
        <v>50</v>
      </c>
      <c r="R351">
        <v>7</v>
      </c>
      <c r="S351" s="5">
        <v>1</v>
      </c>
      <c r="T351" t="s">
        <v>58</v>
      </c>
      <c r="U351" t="s">
        <v>52</v>
      </c>
      <c r="V351">
        <v>1</v>
      </c>
      <c r="W351" t="s">
        <v>52</v>
      </c>
      <c r="X351">
        <v>2</v>
      </c>
      <c r="AB351" t="s">
        <v>72</v>
      </c>
      <c r="AD351" t="s">
        <v>73</v>
      </c>
      <c r="AE351" t="s">
        <v>53</v>
      </c>
      <c r="AF351" t="s">
        <v>53</v>
      </c>
      <c r="AG351" t="s">
        <v>52</v>
      </c>
      <c r="AH351">
        <v>3</v>
      </c>
      <c r="AI351" t="s">
        <v>68</v>
      </c>
      <c r="AJ351" t="s">
        <v>52</v>
      </c>
      <c r="AK351" t="s">
        <v>74</v>
      </c>
      <c r="AM351" t="s">
        <v>62</v>
      </c>
      <c r="AN351" t="s">
        <v>53</v>
      </c>
      <c r="AP351">
        <f t="shared" si="5"/>
        <v>0</v>
      </c>
      <c r="AQ351">
        <v>0</v>
      </c>
      <c r="AR351">
        <v>0</v>
      </c>
      <c r="AS351">
        <v>8500</v>
      </c>
      <c r="AT351">
        <v>5000</v>
      </c>
      <c r="AU351">
        <v>432000</v>
      </c>
      <c r="AV351">
        <v>0</v>
      </c>
      <c r="AW351">
        <v>0</v>
      </c>
      <c r="AX351">
        <v>445500</v>
      </c>
    </row>
    <row r="352" spans="1:50" x14ac:dyDescent="0.35">
      <c r="A352" s="2" t="s">
        <v>559</v>
      </c>
      <c r="B352">
        <v>8</v>
      </c>
      <c r="C352">
        <v>807</v>
      </c>
      <c r="D352">
        <v>2</v>
      </c>
      <c r="E352" t="s">
        <v>50</v>
      </c>
      <c r="F352">
        <v>39</v>
      </c>
      <c r="G352" t="s">
        <v>72</v>
      </c>
      <c r="I352" t="s">
        <v>73</v>
      </c>
      <c r="J352" t="s">
        <v>52</v>
      </c>
      <c r="K352" t="s">
        <v>52</v>
      </c>
      <c r="L352" t="s">
        <v>52</v>
      </c>
      <c r="M352">
        <v>4</v>
      </c>
      <c r="N352" t="s">
        <v>83</v>
      </c>
      <c r="O352">
        <v>4</v>
      </c>
      <c r="P352" s="6">
        <v>3</v>
      </c>
      <c r="Q352" t="s">
        <v>50</v>
      </c>
      <c r="R352">
        <v>12</v>
      </c>
      <c r="S352" s="5">
        <v>1</v>
      </c>
      <c r="T352" t="s">
        <v>58</v>
      </c>
      <c r="U352" t="s">
        <v>52</v>
      </c>
      <c r="V352">
        <v>1</v>
      </c>
      <c r="W352" t="s">
        <v>52</v>
      </c>
      <c r="X352">
        <v>2</v>
      </c>
      <c r="AB352" t="s">
        <v>72</v>
      </c>
      <c r="AD352" t="s">
        <v>73</v>
      </c>
      <c r="AE352" t="s">
        <v>52</v>
      </c>
      <c r="AF352" t="s">
        <v>52</v>
      </c>
      <c r="AG352" t="s">
        <v>52</v>
      </c>
      <c r="AH352">
        <v>6</v>
      </c>
      <c r="AI352" t="s">
        <v>83</v>
      </c>
      <c r="AJ352" t="s">
        <v>52</v>
      </c>
      <c r="AK352" t="s">
        <v>84</v>
      </c>
      <c r="AM352" t="s">
        <v>62</v>
      </c>
      <c r="AN352" t="s">
        <v>52</v>
      </c>
      <c r="AP352">
        <f t="shared" si="5"/>
        <v>0</v>
      </c>
      <c r="AQ352">
        <v>0</v>
      </c>
      <c r="AR352">
        <v>240000</v>
      </c>
      <c r="AS352">
        <v>40000</v>
      </c>
      <c r="AT352">
        <v>20000</v>
      </c>
      <c r="AU352">
        <v>0</v>
      </c>
      <c r="AV352">
        <v>0</v>
      </c>
      <c r="AW352">
        <v>0</v>
      </c>
      <c r="AX352">
        <v>300000</v>
      </c>
    </row>
    <row r="353" spans="1:50" x14ac:dyDescent="0.35">
      <c r="A353" s="2" t="s">
        <v>559</v>
      </c>
      <c r="B353">
        <v>8</v>
      </c>
      <c r="C353">
        <v>807</v>
      </c>
      <c r="D353">
        <v>2</v>
      </c>
      <c r="E353" t="s">
        <v>50</v>
      </c>
      <c r="F353">
        <v>39</v>
      </c>
      <c r="G353" t="s">
        <v>72</v>
      </c>
      <c r="I353" t="s">
        <v>73</v>
      </c>
      <c r="J353" t="s">
        <v>52</v>
      </c>
      <c r="K353" t="s">
        <v>52</v>
      </c>
      <c r="L353" t="s">
        <v>52</v>
      </c>
      <c r="M353">
        <v>4</v>
      </c>
      <c r="N353" t="s">
        <v>83</v>
      </c>
      <c r="O353">
        <v>4</v>
      </c>
      <c r="P353" s="6">
        <v>4</v>
      </c>
      <c r="Q353" t="s">
        <v>50</v>
      </c>
      <c r="R353">
        <v>10</v>
      </c>
      <c r="S353" s="5">
        <v>1</v>
      </c>
      <c r="T353" t="s">
        <v>58</v>
      </c>
      <c r="U353" t="s">
        <v>52</v>
      </c>
      <c r="V353">
        <v>1</v>
      </c>
      <c r="W353" t="s">
        <v>52</v>
      </c>
      <c r="X353">
        <v>2</v>
      </c>
      <c r="AB353" t="s">
        <v>72</v>
      </c>
      <c r="AD353" t="s">
        <v>73</v>
      </c>
      <c r="AE353" t="s">
        <v>52</v>
      </c>
      <c r="AF353" t="s">
        <v>52</v>
      </c>
      <c r="AG353" t="s">
        <v>52</v>
      </c>
      <c r="AH353">
        <v>6</v>
      </c>
      <c r="AI353" t="s">
        <v>83</v>
      </c>
      <c r="AJ353" t="s">
        <v>52</v>
      </c>
      <c r="AK353" t="s">
        <v>84</v>
      </c>
      <c r="AM353" t="s">
        <v>62</v>
      </c>
      <c r="AN353" t="s">
        <v>52</v>
      </c>
      <c r="AP353">
        <f t="shared" si="5"/>
        <v>0</v>
      </c>
      <c r="AQ353">
        <v>0</v>
      </c>
      <c r="AR353">
        <v>240000</v>
      </c>
      <c r="AS353">
        <v>40000</v>
      </c>
      <c r="AT353">
        <v>20000</v>
      </c>
      <c r="AU353">
        <v>0</v>
      </c>
      <c r="AV353">
        <v>0</v>
      </c>
      <c r="AW353">
        <v>0</v>
      </c>
      <c r="AX353">
        <v>300000</v>
      </c>
    </row>
    <row r="354" spans="1:50" x14ac:dyDescent="0.35">
      <c r="A354" s="2" t="s">
        <v>559</v>
      </c>
      <c r="B354">
        <v>8</v>
      </c>
      <c r="C354">
        <v>807</v>
      </c>
      <c r="D354">
        <v>2</v>
      </c>
      <c r="E354" t="s">
        <v>50</v>
      </c>
      <c r="F354">
        <v>39</v>
      </c>
      <c r="G354" t="s">
        <v>72</v>
      </c>
      <c r="I354" t="s">
        <v>73</v>
      </c>
      <c r="J354" t="s">
        <v>52</v>
      </c>
      <c r="K354" t="s">
        <v>52</v>
      </c>
      <c r="L354" t="s">
        <v>52</v>
      </c>
      <c r="M354">
        <v>4</v>
      </c>
      <c r="N354" t="s">
        <v>83</v>
      </c>
      <c r="O354">
        <v>4</v>
      </c>
      <c r="P354" s="6">
        <v>5</v>
      </c>
      <c r="Q354" t="s">
        <v>56</v>
      </c>
      <c r="R354">
        <v>6</v>
      </c>
      <c r="S354" s="5">
        <v>1</v>
      </c>
      <c r="T354" t="s">
        <v>58</v>
      </c>
      <c r="U354" t="s">
        <v>52</v>
      </c>
      <c r="V354">
        <v>1</v>
      </c>
      <c r="W354" t="s">
        <v>52</v>
      </c>
      <c r="X354">
        <v>2</v>
      </c>
      <c r="AB354" t="s">
        <v>72</v>
      </c>
      <c r="AD354" t="s">
        <v>52</v>
      </c>
      <c r="AE354" t="s">
        <v>52</v>
      </c>
      <c r="AF354" t="s">
        <v>52</v>
      </c>
      <c r="AG354" t="s">
        <v>52</v>
      </c>
      <c r="AH354">
        <v>3</v>
      </c>
      <c r="AI354" t="s">
        <v>65</v>
      </c>
      <c r="AJ354" t="s">
        <v>52</v>
      </c>
      <c r="AK354" t="s">
        <v>66</v>
      </c>
      <c r="AM354" t="s">
        <v>62</v>
      </c>
      <c r="AN354" t="s">
        <v>52</v>
      </c>
      <c r="AP354">
        <f t="shared" si="5"/>
        <v>0</v>
      </c>
      <c r="AQ354">
        <v>0</v>
      </c>
      <c r="AR354">
        <v>240000</v>
      </c>
      <c r="AS354">
        <v>30000</v>
      </c>
      <c r="AT354">
        <v>20000</v>
      </c>
      <c r="AU354">
        <v>0</v>
      </c>
      <c r="AV354">
        <v>0</v>
      </c>
      <c r="AW354">
        <v>0</v>
      </c>
      <c r="AX354">
        <v>290000</v>
      </c>
    </row>
    <row r="355" spans="1:50" x14ac:dyDescent="0.35">
      <c r="A355" s="2" t="s">
        <v>560</v>
      </c>
      <c r="B355">
        <v>16</v>
      </c>
      <c r="C355">
        <v>1601</v>
      </c>
      <c r="D355">
        <v>2</v>
      </c>
      <c r="E355" t="s">
        <v>50</v>
      </c>
      <c r="F355">
        <v>45</v>
      </c>
      <c r="G355" t="s">
        <v>51</v>
      </c>
      <c r="H355" t="s">
        <v>53</v>
      </c>
      <c r="I355" t="s">
        <v>52</v>
      </c>
      <c r="J355" t="s">
        <v>53</v>
      </c>
      <c r="K355" t="s">
        <v>53</v>
      </c>
      <c r="L355" t="s">
        <v>53</v>
      </c>
      <c r="M355">
        <v>0</v>
      </c>
      <c r="O355">
        <v>5</v>
      </c>
      <c r="P355" s="6">
        <v>3</v>
      </c>
      <c r="Q355" t="s">
        <v>56</v>
      </c>
      <c r="R355">
        <v>12</v>
      </c>
      <c r="S355" s="5">
        <v>1</v>
      </c>
      <c r="T355" t="s">
        <v>58</v>
      </c>
      <c r="U355" t="s">
        <v>52</v>
      </c>
      <c r="V355">
        <v>1</v>
      </c>
      <c r="W355" t="s">
        <v>52</v>
      </c>
      <c r="X355">
        <v>2</v>
      </c>
      <c r="AB355" t="s">
        <v>51</v>
      </c>
      <c r="AC355" t="s">
        <v>53</v>
      </c>
      <c r="AD355" t="s">
        <v>52</v>
      </c>
      <c r="AE355" t="s">
        <v>53</v>
      </c>
      <c r="AF355" t="s">
        <v>53</v>
      </c>
      <c r="AG355" t="s">
        <v>52</v>
      </c>
      <c r="AH355">
        <v>1</v>
      </c>
      <c r="AI355" t="s">
        <v>68</v>
      </c>
      <c r="AJ355" t="s">
        <v>52</v>
      </c>
      <c r="AK355" t="s">
        <v>74</v>
      </c>
      <c r="AM355" t="s">
        <v>62</v>
      </c>
      <c r="AN355" t="s">
        <v>53</v>
      </c>
      <c r="AP355">
        <f t="shared" si="5"/>
        <v>0</v>
      </c>
      <c r="AQ355">
        <v>0</v>
      </c>
      <c r="AR355">
        <v>0</v>
      </c>
      <c r="AS355">
        <v>6000</v>
      </c>
      <c r="AT355">
        <v>15000</v>
      </c>
      <c r="AU355">
        <v>0</v>
      </c>
      <c r="AV355">
        <v>0</v>
      </c>
      <c r="AW355">
        <v>0</v>
      </c>
      <c r="AX355">
        <v>21000</v>
      </c>
    </row>
    <row r="356" spans="1:50" x14ac:dyDescent="0.35">
      <c r="A356" s="2" t="s">
        <v>560</v>
      </c>
      <c r="B356">
        <v>16</v>
      </c>
      <c r="C356">
        <v>1601</v>
      </c>
      <c r="D356">
        <v>2</v>
      </c>
      <c r="E356" t="s">
        <v>50</v>
      </c>
      <c r="F356">
        <v>45</v>
      </c>
      <c r="G356" t="s">
        <v>51</v>
      </c>
      <c r="H356" t="s">
        <v>53</v>
      </c>
      <c r="I356" t="s">
        <v>52</v>
      </c>
      <c r="J356" t="s">
        <v>53</v>
      </c>
      <c r="K356" t="s">
        <v>53</v>
      </c>
      <c r="L356" t="s">
        <v>53</v>
      </c>
      <c r="M356">
        <v>0</v>
      </c>
      <c r="O356">
        <v>5</v>
      </c>
      <c r="P356" s="6">
        <v>4</v>
      </c>
      <c r="Q356" t="s">
        <v>56</v>
      </c>
      <c r="R356">
        <v>9</v>
      </c>
      <c r="S356" s="5">
        <v>1</v>
      </c>
      <c r="T356" t="s">
        <v>58</v>
      </c>
      <c r="U356" t="s">
        <v>52</v>
      </c>
      <c r="V356">
        <v>1</v>
      </c>
      <c r="W356" t="s">
        <v>52</v>
      </c>
      <c r="X356">
        <v>2</v>
      </c>
      <c r="AB356" t="s">
        <v>51</v>
      </c>
      <c r="AC356" t="s">
        <v>53</v>
      </c>
      <c r="AD356" t="s">
        <v>52</v>
      </c>
      <c r="AE356" t="s">
        <v>53</v>
      </c>
      <c r="AF356" t="s">
        <v>53</v>
      </c>
      <c r="AG356" t="s">
        <v>52</v>
      </c>
      <c r="AH356">
        <v>1</v>
      </c>
      <c r="AI356" t="s">
        <v>68</v>
      </c>
      <c r="AJ356" t="s">
        <v>52</v>
      </c>
      <c r="AK356" t="s">
        <v>74</v>
      </c>
      <c r="AM356" t="s">
        <v>62</v>
      </c>
      <c r="AN356" t="s">
        <v>53</v>
      </c>
      <c r="AP356">
        <f t="shared" si="5"/>
        <v>0</v>
      </c>
      <c r="AQ356">
        <v>0</v>
      </c>
      <c r="AR356">
        <v>0</v>
      </c>
      <c r="AS356">
        <v>6000</v>
      </c>
      <c r="AT356">
        <v>15000</v>
      </c>
      <c r="AU356">
        <v>0</v>
      </c>
      <c r="AV356">
        <v>0</v>
      </c>
      <c r="AW356">
        <v>0</v>
      </c>
      <c r="AX356">
        <v>21000</v>
      </c>
    </row>
    <row r="357" spans="1:50" x14ac:dyDescent="0.35">
      <c r="A357" s="2" t="s">
        <v>560</v>
      </c>
      <c r="B357">
        <v>16</v>
      </c>
      <c r="C357">
        <v>1601</v>
      </c>
      <c r="D357">
        <v>2</v>
      </c>
      <c r="E357" t="s">
        <v>50</v>
      </c>
      <c r="F357">
        <v>45</v>
      </c>
      <c r="G357" t="s">
        <v>51</v>
      </c>
      <c r="H357" t="s">
        <v>53</v>
      </c>
      <c r="I357" t="s">
        <v>52</v>
      </c>
      <c r="J357" t="s">
        <v>53</v>
      </c>
      <c r="K357" t="s">
        <v>53</v>
      </c>
      <c r="L357" t="s">
        <v>53</v>
      </c>
      <c r="M357">
        <v>0</v>
      </c>
      <c r="O357">
        <v>5</v>
      </c>
      <c r="P357" s="6">
        <v>5</v>
      </c>
      <c r="Q357" t="s">
        <v>50</v>
      </c>
      <c r="R357">
        <v>6</v>
      </c>
      <c r="S357" s="5">
        <v>1</v>
      </c>
      <c r="T357" t="s">
        <v>58</v>
      </c>
      <c r="U357" t="s">
        <v>52</v>
      </c>
      <c r="V357">
        <v>1</v>
      </c>
      <c r="W357" t="s">
        <v>52</v>
      </c>
      <c r="X357">
        <v>2</v>
      </c>
      <c r="AB357" t="s">
        <v>51</v>
      </c>
      <c r="AC357" t="s">
        <v>53</v>
      </c>
      <c r="AD357" t="s">
        <v>52</v>
      </c>
      <c r="AE357" t="s">
        <v>53</v>
      </c>
      <c r="AF357" t="s">
        <v>53</v>
      </c>
      <c r="AG357" t="s">
        <v>52</v>
      </c>
      <c r="AH357">
        <v>1</v>
      </c>
      <c r="AI357" t="s">
        <v>68</v>
      </c>
      <c r="AJ357" t="s">
        <v>52</v>
      </c>
      <c r="AK357" t="s">
        <v>74</v>
      </c>
      <c r="AM357" t="s">
        <v>62</v>
      </c>
      <c r="AN357" t="s">
        <v>53</v>
      </c>
      <c r="AP357">
        <f t="shared" si="5"/>
        <v>0</v>
      </c>
      <c r="AQ357">
        <v>0</v>
      </c>
      <c r="AR357">
        <v>0</v>
      </c>
      <c r="AS357">
        <v>6000</v>
      </c>
      <c r="AT357">
        <v>15000</v>
      </c>
      <c r="AU357">
        <v>0</v>
      </c>
      <c r="AV357">
        <v>0</v>
      </c>
      <c r="AW357">
        <v>0</v>
      </c>
      <c r="AX357">
        <v>21000</v>
      </c>
    </row>
    <row r="358" spans="1:50" x14ac:dyDescent="0.35">
      <c r="A358" s="2" t="s">
        <v>564</v>
      </c>
      <c r="B358">
        <v>12</v>
      </c>
      <c r="C358">
        <v>1204</v>
      </c>
      <c r="D358">
        <v>1</v>
      </c>
      <c r="E358" t="s">
        <v>50</v>
      </c>
      <c r="F358">
        <v>34</v>
      </c>
      <c r="G358" t="s">
        <v>72</v>
      </c>
      <c r="I358" t="s">
        <v>52</v>
      </c>
      <c r="J358" t="s">
        <v>52</v>
      </c>
      <c r="K358" t="s">
        <v>52</v>
      </c>
      <c r="L358" t="s">
        <v>52</v>
      </c>
      <c r="M358">
        <v>9</v>
      </c>
      <c r="N358" t="s">
        <v>60</v>
      </c>
      <c r="O358">
        <v>2</v>
      </c>
      <c r="P358" s="6">
        <v>3</v>
      </c>
      <c r="Q358" t="s">
        <v>50</v>
      </c>
      <c r="R358">
        <v>14</v>
      </c>
      <c r="S358" s="5">
        <v>1</v>
      </c>
      <c r="T358" t="s">
        <v>58</v>
      </c>
      <c r="U358" t="s">
        <v>52</v>
      </c>
      <c r="V358">
        <v>1</v>
      </c>
      <c r="W358" t="s">
        <v>52</v>
      </c>
      <c r="X358">
        <v>2</v>
      </c>
      <c r="Y358" t="s">
        <v>55</v>
      </c>
      <c r="Z358" t="s">
        <v>52</v>
      </c>
      <c r="AA358">
        <v>2</v>
      </c>
      <c r="AB358" t="s">
        <v>72</v>
      </c>
      <c r="AD358" t="s">
        <v>52</v>
      </c>
      <c r="AE358" t="s">
        <v>52</v>
      </c>
      <c r="AF358" t="s">
        <v>52</v>
      </c>
      <c r="AG358" t="s">
        <v>52</v>
      </c>
      <c r="AH358">
        <v>9</v>
      </c>
      <c r="AI358" t="s">
        <v>60</v>
      </c>
      <c r="AJ358" t="s">
        <v>52</v>
      </c>
      <c r="AK358" t="s">
        <v>61</v>
      </c>
      <c r="AM358" t="s">
        <v>62</v>
      </c>
      <c r="AN358" t="s">
        <v>52</v>
      </c>
      <c r="AP358">
        <f t="shared" si="5"/>
        <v>0</v>
      </c>
      <c r="AQ358">
        <v>1200000</v>
      </c>
      <c r="AR358">
        <v>800000</v>
      </c>
      <c r="AS358">
        <v>200000</v>
      </c>
      <c r="AT358">
        <v>300000</v>
      </c>
      <c r="AU358">
        <v>1500000</v>
      </c>
      <c r="AV358">
        <v>0</v>
      </c>
      <c r="AW358">
        <v>10000</v>
      </c>
      <c r="AX358">
        <v>4010000</v>
      </c>
    </row>
    <row r="359" spans="1:50" x14ac:dyDescent="0.35">
      <c r="A359" s="2" t="s">
        <v>564</v>
      </c>
      <c r="B359">
        <v>12</v>
      </c>
      <c r="C359">
        <v>1204</v>
      </c>
      <c r="D359">
        <v>1</v>
      </c>
      <c r="E359" t="s">
        <v>50</v>
      </c>
      <c r="F359">
        <v>34</v>
      </c>
      <c r="G359" t="s">
        <v>72</v>
      </c>
      <c r="I359" t="s">
        <v>52</v>
      </c>
      <c r="J359" t="s">
        <v>52</v>
      </c>
      <c r="K359" t="s">
        <v>52</v>
      </c>
      <c r="L359" t="s">
        <v>52</v>
      </c>
      <c r="M359">
        <v>9</v>
      </c>
      <c r="N359" t="s">
        <v>60</v>
      </c>
      <c r="O359">
        <v>2</v>
      </c>
      <c r="P359" s="6">
        <v>4</v>
      </c>
      <c r="Q359" t="s">
        <v>50</v>
      </c>
      <c r="R359">
        <v>9</v>
      </c>
      <c r="S359" s="5">
        <v>1</v>
      </c>
      <c r="T359" t="s">
        <v>58</v>
      </c>
      <c r="U359" t="s">
        <v>52</v>
      </c>
      <c r="V359">
        <v>1</v>
      </c>
      <c r="W359" t="s">
        <v>52</v>
      </c>
      <c r="X359">
        <v>2</v>
      </c>
      <c r="AB359" t="s">
        <v>72</v>
      </c>
      <c r="AD359" t="s">
        <v>52</v>
      </c>
      <c r="AE359" t="s">
        <v>52</v>
      </c>
      <c r="AF359" t="s">
        <v>52</v>
      </c>
      <c r="AG359" t="s">
        <v>52</v>
      </c>
      <c r="AH359">
        <v>4</v>
      </c>
      <c r="AI359" t="s">
        <v>63</v>
      </c>
      <c r="AJ359" t="s">
        <v>52</v>
      </c>
      <c r="AK359" t="s">
        <v>64</v>
      </c>
      <c r="AM359" t="s">
        <v>62</v>
      </c>
      <c r="AN359" t="s">
        <v>52</v>
      </c>
      <c r="AP359">
        <f t="shared" si="5"/>
        <v>0</v>
      </c>
      <c r="AQ359">
        <v>1000000</v>
      </c>
      <c r="AR359">
        <v>0</v>
      </c>
      <c r="AS359">
        <v>100000</v>
      </c>
      <c r="AT359">
        <v>50000</v>
      </c>
      <c r="AU359">
        <v>1000000</v>
      </c>
      <c r="AV359">
        <v>800000</v>
      </c>
      <c r="AW359">
        <v>10000</v>
      </c>
      <c r="AX359">
        <v>2960000</v>
      </c>
    </row>
    <row r="360" spans="1:50" x14ac:dyDescent="0.35">
      <c r="A360" s="2" t="s">
        <v>565</v>
      </c>
      <c r="B360">
        <v>19</v>
      </c>
      <c r="C360">
        <v>1905</v>
      </c>
      <c r="D360">
        <v>2</v>
      </c>
      <c r="E360" t="s">
        <v>50</v>
      </c>
      <c r="F360">
        <v>37</v>
      </c>
      <c r="G360" t="s">
        <v>72</v>
      </c>
      <c r="I360" t="s">
        <v>73</v>
      </c>
      <c r="J360" t="s">
        <v>52</v>
      </c>
      <c r="K360" t="s">
        <v>53</v>
      </c>
      <c r="L360" t="s">
        <v>52</v>
      </c>
      <c r="M360">
        <v>4</v>
      </c>
      <c r="N360" t="s">
        <v>63</v>
      </c>
      <c r="O360">
        <v>4</v>
      </c>
      <c r="P360" s="6">
        <v>3</v>
      </c>
      <c r="Q360" t="s">
        <v>50</v>
      </c>
      <c r="R360">
        <v>15</v>
      </c>
      <c r="S360" s="5">
        <v>1</v>
      </c>
      <c r="T360" t="s">
        <v>58</v>
      </c>
      <c r="U360" t="s">
        <v>52</v>
      </c>
      <c r="V360">
        <v>1</v>
      </c>
      <c r="W360" t="s">
        <v>52</v>
      </c>
      <c r="X360">
        <v>2</v>
      </c>
      <c r="Y360" t="s">
        <v>59</v>
      </c>
      <c r="AB360" t="s">
        <v>72</v>
      </c>
      <c r="AD360" t="s">
        <v>73</v>
      </c>
      <c r="AE360" t="s">
        <v>52</v>
      </c>
      <c r="AF360" t="s">
        <v>52</v>
      </c>
      <c r="AG360" t="s">
        <v>52</v>
      </c>
      <c r="AH360">
        <v>8</v>
      </c>
      <c r="AI360" t="s">
        <v>60</v>
      </c>
      <c r="AJ360" t="s">
        <v>52</v>
      </c>
      <c r="AK360" t="s">
        <v>61</v>
      </c>
      <c r="AM360" t="s">
        <v>62</v>
      </c>
      <c r="AN360" t="s">
        <v>53</v>
      </c>
      <c r="AP360">
        <f t="shared" si="5"/>
        <v>0</v>
      </c>
      <c r="AQ360">
        <v>0</v>
      </c>
      <c r="AR360">
        <v>0</v>
      </c>
      <c r="AS360">
        <v>9000</v>
      </c>
      <c r="AT360">
        <v>0</v>
      </c>
      <c r="AU360">
        <v>0</v>
      </c>
      <c r="AV360">
        <v>0</v>
      </c>
      <c r="AW360">
        <v>0</v>
      </c>
      <c r="AX360">
        <v>9000</v>
      </c>
    </row>
    <row r="361" spans="1:50" x14ac:dyDescent="0.35">
      <c r="A361" s="2" t="s">
        <v>565</v>
      </c>
      <c r="B361">
        <v>19</v>
      </c>
      <c r="C361">
        <v>1905</v>
      </c>
      <c r="D361">
        <v>2</v>
      </c>
      <c r="E361" t="s">
        <v>50</v>
      </c>
      <c r="F361">
        <v>37</v>
      </c>
      <c r="G361" t="s">
        <v>72</v>
      </c>
      <c r="I361" t="s">
        <v>73</v>
      </c>
      <c r="J361" t="s">
        <v>52</v>
      </c>
      <c r="K361" t="s">
        <v>53</v>
      </c>
      <c r="L361" t="s">
        <v>52</v>
      </c>
      <c r="M361">
        <v>4</v>
      </c>
      <c r="N361" t="s">
        <v>63</v>
      </c>
      <c r="O361">
        <v>4</v>
      </c>
      <c r="P361" s="6">
        <v>4</v>
      </c>
      <c r="Q361" t="s">
        <v>50</v>
      </c>
      <c r="R361">
        <v>13</v>
      </c>
      <c r="S361" s="5">
        <v>1</v>
      </c>
      <c r="T361" t="s">
        <v>58</v>
      </c>
      <c r="U361" t="s">
        <v>52</v>
      </c>
      <c r="V361">
        <v>1</v>
      </c>
      <c r="W361" t="s">
        <v>52</v>
      </c>
      <c r="X361">
        <v>2</v>
      </c>
      <c r="Y361" t="s">
        <v>59</v>
      </c>
      <c r="AB361" t="s">
        <v>72</v>
      </c>
      <c r="AD361" t="s">
        <v>73</v>
      </c>
      <c r="AE361" t="s">
        <v>52</v>
      </c>
      <c r="AF361" t="s">
        <v>52</v>
      </c>
      <c r="AG361" t="s">
        <v>52</v>
      </c>
      <c r="AH361">
        <v>5</v>
      </c>
      <c r="AI361" t="s">
        <v>78</v>
      </c>
      <c r="AJ361" t="s">
        <v>52</v>
      </c>
      <c r="AK361" t="s">
        <v>84</v>
      </c>
      <c r="AM361" t="s">
        <v>62</v>
      </c>
      <c r="AN361" t="s">
        <v>53</v>
      </c>
      <c r="AP361">
        <f t="shared" si="5"/>
        <v>0</v>
      </c>
      <c r="AQ361">
        <v>0</v>
      </c>
      <c r="AR361">
        <v>0</v>
      </c>
      <c r="AS361">
        <v>9000</v>
      </c>
      <c r="AT361">
        <v>10000</v>
      </c>
      <c r="AU361">
        <v>0</v>
      </c>
      <c r="AV361">
        <v>0</v>
      </c>
      <c r="AW361">
        <v>0</v>
      </c>
      <c r="AX361">
        <v>19000</v>
      </c>
    </row>
    <row r="362" spans="1:50" x14ac:dyDescent="0.35">
      <c r="A362" s="2" t="s">
        <v>565</v>
      </c>
      <c r="B362">
        <v>19</v>
      </c>
      <c r="C362">
        <v>1905</v>
      </c>
      <c r="D362">
        <v>2</v>
      </c>
      <c r="E362" t="s">
        <v>50</v>
      </c>
      <c r="F362">
        <v>37</v>
      </c>
      <c r="G362" t="s">
        <v>72</v>
      </c>
      <c r="I362" t="s">
        <v>73</v>
      </c>
      <c r="J362" t="s">
        <v>52</v>
      </c>
      <c r="K362" t="s">
        <v>53</v>
      </c>
      <c r="L362" t="s">
        <v>52</v>
      </c>
      <c r="M362">
        <v>4</v>
      </c>
      <c r="N362" t="s">
        <v>63</v>
      </c>
      <c r="O362">
        <v>4</v>
      </c>
      <c r="P362" s="6">
        <v>5</v>
      </c>
      <c r="Q362" t="s">
        <v>56</v>
      </c>
      <c r="R362">
        <v>10</v>
      </c>
      <c r="S362" s="5">
        <v>1</v>
      </c>
      <c r="T362" t="s">
        <v>58</v>
      </c>
      <c r="U362" t="s">
        <v>52</v>
      </c>
      <c r="V362">
        <v>1</v>
      </c>
      <c r="W362" t="s">
        <v>52</v>
      </c>
      <c r="X362">
        <v>2</v>
      </c>
      <c r="AB362" t="s">
        <v>72</v>
      </c>
      <c r="AD362" t="s">
        <v>73</v>
      </c>
      <c r="AE362" t="s">
        <v>52</v>
      </c>
      <c r="AF362" t="s">
        <v>52</v>
      </c>
      <c r="AG362" t="s">
        <v>52</v>
      </c>
      <c r="AH362">
        <v>3</v>
      </c>
      <c r="AI362" t="s">
        <v>63</v>
      </c>
      <c r="AJ362" t="s">
        <v>52</v>
      </c>
      <c r="AK362" t="s">
        <v>64</v>
      </c>
      <c r="AM362" t="s">
        <v>62</v>
      </c>
      <c r="AN362" t="s">
        <v>53</v>
      </c>
      <c r="AP362">
        <f t="shared" si="5"/>
        <v>0</v>
      </c>
      <c r="AQ362">
        <v>0</v>
      </c>
      <c r="AR362">
        <v>0</v>
      </c>
      <c r="AS362">
        <v>6000</v>
      </c>
      <c r="AT362">
        <v>25000</v>
      </c>
      <c r="AU362">
        <v>0</v>
      </c>
      <c r="AV362">
        <v>0</v>
      </c>
      <c r="AW362">
        <v>0</v>
      </c>
      <c r="AX362">
        <v>31000</v>
      </c>
    </row>
    <row r="363" spans="1:50" x14ac:dyDescent="0.35">
      <c r="A363" s="2" t="s">
        <v>565</v>
      </c>
      <c r="B363">
        <v>19</v>
      </c>
      <c r="C363">
        <v>1905</v>
      </c>
      <c r="D363">
        <v>2</v>
      </c>
      <c r="E363" t="s">
        <v>50</v>
      </c>
      <c r="F363">
        <v>37</v>
      </c>
      <c r="G363" t="s">
        <v>72</v>
      </c>
      <c r="I363" t="s">
        <v>73</v>
      </c>
      <c r="J363" t="s">
        <v>52</v>
      </c>
      <c r="K363" t="s">
        <v>53</v>
      </c>
      <c r="L363" t="s">
        <v>52</v>
      </c>
      <c r="M363">
        <v>4</v>
      </c>
      <c r="N363" t="s">
        <v>63</v>
      </c>
      <c r="O363">
        <v>4</v>
      </c>
      <c r="P363" s="6">
        <v>6</v>
      </c>
      <c r="Q363" t="s">
        <v>56</v>
      </c>
      <c r="R363">
        <v>7</v>
      </c>
      <c r="S363" s="5">
        <v>1</v>
      </c>
      <c r="T363" t="s">
        <v>58</v>
      </c>
      <c r="U363" t="s">
        <v>52</v>
      </c>
      <c r="V363">
        <v>1</v>
      </c>
      <c r="W363" t="s">
        <v>52</v>
      </c>
      <c r="X363">
        <v>2</v>
      </c>
      <c r="AB363" t="s">
        <v>72</v>
      </c>
      <c r="AD363" t="s">
        <v>73</v>
      </c>
      <c r="AE363" t="s">
        <v>52</v>
      </c>
      <c r="AF363" t="s">
        <v>52</v>
      </c>
      <c r="AG363" t="s">
        <v>52</v>
      </c>
      <c r="AH363">
        <v>2</v>
      </c>
      <c r="AI363" t="s">
        <v>65</v>
      </c>
      <c r="AJ363" t="s">
        <v>52</v>
      </c>
      <c r="AK363" t="s">
        <v>66</v>
      </c>
      <c r="AM363" t="s">
        <v>62</v>
      </c>
      <c r="AN363" t="s">
        <v>53</v>
      </c>
      <c r="AP363">
        <f t="shared" si="5"/>
        <v>0</v>
      </c>
      <c r="AQ363">
        <v>0</v>
      </c>
      <c r="AR363">
        <v>0</v>
      </c>
      <c r="AS363">
        <v>2000</v>
      </c>
      <c r="AT363">
        <v>20000</v>
      </c>
      <c r="AU363">
        <v>0</v>
      </c>
      <c r="AV363">
        <v>0</v>
      </c>
      <c r="AW363">
        <v>0</v>
      </c>
      <c r="AX363">
        <v>22000</v>
      </c>
    </row>
    <row r="364" spans="1:50" x14ac:dyDescent="0.35">
      <c r="A364" s="2" t="s">
        <v>566</v>
      </c>
      <c r="B364">
        <v>25</v>
      </c>
      <c r="C364">
        <v>2506</v>
      </c>
      <c r="D364">
        <v>2</v>
      </c>
      <c r="E364" t="s">
        <v>50</v>
      </c>
      <c r="F364">
        <v>31</v>
      </c>
      <c r="G364" t="s">
        <v>72</v>
      </c>
      <c r="I364" t="s">
        <v>73</v>
      </c>
      <c r="J364" t="s">
        <v>52</v>
      </c>
      <c r="K364" t="s">
        <v>52</v>
      </c>
      <c r="L364" t="s">
        <v>52</v>
      </c>
      <c r="M364">
        <v>6</v>
      </c>
      <c r="N364" t="s">
        <v>79</v>
      </c>
      <c r="O364">
        <v>3</v>
      </c>
      <c r="P364" s="6">
        <v>3</v>
      </c>
      <c r="Q364" t="s">
        <v>56</v>
      </c>
      <c r="R364">
        <v>6</v>
      </c>
      <c r="S364" s="5">
        <v>1</v>
      </c>
      <c r="T364" t="s">
        <v>58</v>
      </c>
      <c r="U364" t="s">
        <v>52</v>
      </c>
      <c r="V364">
        <v>1</v>
      </c>
      <c r="W364" t="s">
        <v>52</v>
      </c>
      <c r="X364">
        <v>2</v>
      </c>
      <c r="AB364" t="s">
        <v>72</v>
      </c>
      <c r="AD364" t="s">
        <v>73</v>
      </c>
      <c r="AE364" t="s">
        <v>53</v>
      </c>
      <c r="AF364" t="s">
        <v>53</v>
      </c>
      <c r="AG364" t="s">
        <v>52</v>
      </c>
      <c r="AH364">
        <v>1</v>
      </c>
      <c r="AI364" t="s">
        <v>68</v>
      </c>
      <c r="AJ364" t="s">
        <v>52</v>
      </c>
      <c r="AK364" t="s">
        <v>74</v>
      </c>
      <c r="AM364" t="s">
        <v>62</v>
      </c>
      <c r="AN364" t="s">
        <v>53</v>
      </c>
      <c r="AP364">
        <f t="shared" si="5"/>
        <v>0</v>
      </c>
      <c r="AQ364">
        <v>135000</v>
      </c>
      <c r="AR364">
        <v>0</v>
      </c>
      <c r="AS364">
        <v>3000</v>
      </c>
      <c r="AT364">
        <v>52000</v>
      </c>
      <c r="AU364">
        <v>480000</v>
      </c>
      <c r="AV364">
        <v>0</v>
      </c>
      <c r="AW364">
        <v>0</v>
      </c>
      <c r="AX364">
        <v>670000</v>
      </c>
    </row>
    <row r="365" spans="1:50" x14ac:dyDescent="0.35">
      <c r="A365" s="2" t="s">
        <v>567</v>
      </c>
      <c r="B365">
        <v>16</v>
      </c>
      <c r="C365">
        <v>1602</v>
      </c>
      <c r="D365">
        <v>1</v>
      </c>
      <c r="E365" t="s">
        <v>50</v>
      </c>
      <c r="F365">
        <v>48</v>
      </c>
      <c r="G365" t="s">
        <v>72</v>
      </c>
      <c r="I365" t="s">
        <v>73</v>
      </c>
      <c r="J365" t="s">
        <v>52</v>
      </c>
      <c r="K365" t="s">
        <v>52</v>
      </c>
      <c r="L365" t="s">
        <v>52</v>
      </c>
      <c r="M365">
        <v>5</v>
      </c>
      <c r="N365" t="s">
        <v>78</v>
      </c>
      <c r="O365">
        <v>1</v>
      </c>
      <c r="P365" s="6">
        <v>5</v>
      </c>
      <c r="Q365" t="s">
        <v>56</v>
      </c>
      <c r="R365">
        <v>15</v>
      </c>
      <c r="S365" s="5">
        <v>1</v>
      </c>
      <c r="T365" t="s">
        <v>58</v>
      </c>
      <c r="U365" t="s">
        <v>52</v>
      </c>
      <c r="V365">
        <v>1</v>
      </c>
      <c r="W365" t="s">
        <v>52</v>
      </c>
      <c r="X365">
        <v>2</v>
      </c>
      <c r="Y365" t="s">
        <v>59</v>
      </c>
      <c r="AB365" t="s">
        <v>72</v>
      </c>
      <c r="AD365" t="s">
        <v>73</v>
      </c>
      <c r="AE365" t="s">
        <v>52</v>
      </c>
      <c r="AF365" t="s">
        <v>52</v>
      </c>
      <c r="AG365" t="s">
        <v>52</v>
      </c>
      <c r="AH365">
        <v>6</v>
      </c>
      <c r="AI365" t="s">
        <v>79</v>
      </c>
      <c r="AJ365" t="s">
        <v>52</v>
      </c>
      <c r="AK365" t="s">
        <v>90</v>
      </c>
      <c r="AM365" t="s">
        <v>62</v>
      </c>
      <c r="AN365" t="s">
        <v>52</v>
      </c>
      <c r="AP365">
        <f t="shared" si="5"/>
        <v>0</v>
      </c>
      <c r="AQ365">
        <v>0</v>
      </c>
      <c r="AR365">
        <v>468000</v>
      </c>
      <c r="AS365">
        <v>20000</v>
      </c>
      <c r="AT365">
        <v>30000</v>
      </c>
      <c r="AU365">
        <v>1755000</v>
      </c>
      <c r="AV365">
        <v>315000</v>
      </c>
      <c r="AW365">
        <v>10000</v>
      </c>
      <c r="AX365">
        <v>2598000</v>
      </c>
    </row>
    <row r="366" spans="1:50" x14ac:dyDescent="0.35">
      <c r="A366" s="2" t="s">
        <v>570</v>
      </c>
      <c r="B366">
        <v>7</v>
      </c>
      <c r="C366">
        <v>701</v>
      </c>
      <c r="D366">
        <v>2</v>
      </c>
      <c r="E366" t="s">
        <v>56</v>
      </c>
      <c r="F366">
        <v>42</v>
      </c>
      <c r="G366" t="s">
        <v>72</v>
      </c>
      <c r="I366" t="s">
        <v>73</v>
      </c>
      <c r="J366" t="s">
        <v>53</v>
      </c>
      <c r="K366" t="s">
        <v>53</v>
      </c>
      <c r="L366" t="s">
        <v>52</v>
      </c>
      <c r="M366">
        <v>2</v>
      </c>
      <c r="N366" t="s">
        <v>65</v>
      </c>
      <c r="O366">
        <v>2</v>
      </c>
      <c r="P366" s="6">
        <v>2</v>
      </c>
      <c r="Q366" t="s">
        <v>56</v>
      </c>
      <c r="R366">
        <v>15</v>
      </c>
      <c r="S366" s="5">
        <v>1</v>
      </c>
      <c r="T366" t="s">
        <v>58</v>
      </c>
      <c r="U366" t="s">
        <v>53</v>
      </c>
      <c r="W366" t="s">
        <v>52</v>
      </c>
      <c r="X366">
        <v>1</v>
      </c>
      <c r="Y366" t="s">
        <v>59</v>
      </c>
      <c r="AB366" t="s">
        <v>72</v>
      </c>
      <c r="AD366" t="s">
        <v>73</v>
      </c>
      <c r="AE366" t="s">
        <v>52</v>
      </c>
      <c r="AF366" t="s">
        <v>52</v>
      </c>
      <c r="AG366" t="s">
        <v>52</v>
      </c>
      <c r="AH366">
        <v>8</v>
      </c>
      <c r="AI366" t="s">
        <v>86</v>
      </c>
      <c r="AJ366" t="s">
        <v>52</v>
      </c>
      <c r="AK366" t="s">
        <v>87</v>
      </c>
      <c r="AM366" t="s">
        <v>62</v>
      </c>
      <c r="AN366" t="s">
        <v>52</v>
      </c>
      <c r="AP366">
        <f t="shared" si="5"/>
        <v>0</v>
      </c>
      <c r="AQ366">
        <v>258000</v>
      </c>
      <c r="AR366">
        <v>235000</v>
      </c>
      <c r="AS366">
        <v>40000</v>
      </c>
      <c r="AT366">
        <v>28000</v>
      </c>
      <c r="AU366">
        <v>0</v>
      </c>
      <c r="AV366">
        <v>50000</v>
      </c>
      <c r="AW366">
        <v>40000</v>
      </c>
      <c r="AX366">
        <v>651000</v>
      </c>
    </row>
    <row r="367" spans="1:50" x14ac:dyDescent="0.35">
      <c r="A367" s="2" t="s">
        <v>570</v>
      </c>
      <c r="B367">
        <v>7</v>
      </c>
      <c r="C367">
        <v>701</v>
      </c>
      <c r="D367">
        <v>2</v>
      </c>
      <c r="E367" t="s">
        <v>56</v>
      </c>
      <c r="F367">
        <v>42</v>
      </c>
      <c r="G367" t="s">
        <v>72</v>
      </c>
      <c r="I367" t="s">
        <v>73</v>
      </c>
      <c r="J367" t="s">
        <v>53</v>
      </c>
      <c r="K367" t="s">
        <v>53</v>
      </c>
      <c r="L367" t="s">
        <v>52</v>
      </c>
      <c r="M367">
        <v>2</v>
      </c>
      <c r="N367" t="s">
        <v>65</v>
      </c>
      <c r="O367">
        <v>2</v>
      </c>
      <c r="P367" s="6">
        <v>3</v>
      </c>
      <c r="Q367" t="s">
        <v>56</v>
      </c>
      <c r="R367">
        <v>12</v>
      </c>
      <c r="S367" s="5">
        <v>1</v>
      </c>
      <c r="T367" t="s">
        <v>58</v>
      </c>
      <c r="U367" t="s">
        <v>53</v>
      </c>
      <c r="W367" t="s">
        <v>52</v>
      </c>
      <c r="X367">
        <v>1</v>
      </c>
      <c r="AB367" t="s">
        <v>72</v>
      </c>
      <c r="AD367" t="s">
        <v>73</v>
      </c>
      <c r="AE367" t="s">
        <v>52</v>
      </c>
      <c r="AF367" t="s">
        <v>52</v>
      </c>
      <c r="AG367" t="s">
        <v>52</v>
      </c>
      <c r="AH367">
        <v>5</v>
      </c>
      <c r="AI367" t="s">
        <v>83</v>
      </c>
      <c r="AJ367" t="s">
        <v>52</v>
      </c>
      <c r="AK367" t="s">
        <v>84</v>
      </c>
      <c r="AM367" t="s">
        <v>62</v>
      </c>
      <c r="AN367" t="s">
        <v>53</v>
      </c>
      <c r="AP367">
        <f t="shared" si="5"/>
        <v>0</v>
      </c>
      <c r="AQ367">
        <v>468000</v>
      </c>
      <c r="AR367">
        <v>156000</v>
      </c>
      <c r="AS367">
        <v>15000</v>
      </c>
      <c r="AT367">
        <v>10000</v>
      </c>
      <c r="AU367">
        <v>312000</v>
      </c>
      <c r="AV367">
        <v>50000</v>
      </c>
      <c r="AW367">
        <v>20000</v>
      </c>
      <c r="AX367">
        <v>1031000</v>
      </c>
    </row>
    <row r="368" spans="1:50" x14ac:dyDescent="0.35">
      <c r="A368" s="2" t="s">
        <v>571</v>
      </c>
      <c r="B368">
        <v>12</v>
      </c>
      <c r="C368">
        <v>1204</v>
      </c>
      <c r="D368">
        <v>1</v>
      </c>
      <c r="E368" t="s">
        <v>50</v>
      </c>
      <c r="F368">
        <v>40</v>
      </c>
      <c r="G368" t="s">
        <v>72</v>
      </c>
      <c r="I368" t="s">
        <v>73</v>
      </c>
      <c r="J368" t="s">
        <v>52</v>
      </c>
      <c r="K368" t="s">
        <v>52</v>
      </c>
      <c r="L368" t="s">
        <v>52</v>
      </c>
      <c r="M368">
        <v>10</v>
      </c>
      <c r="N368" t="s">
        <v>107</v>
      </c>
      <c r="O368">
        <v>3</v>
      </c>
      <c r="P368" s="6">
        <v>3</v>
      </c>
      <c r="Q368" t="s">
        <v>50</v>
      </c>
      <c r="R368">
        <v>11</v>
      </c>
      <c r="S368" s="5">
        <v>1</v>
      </c>
      <c r="T368" t="s">
        <v>58</v>
      </c>
      <c r="U368" t="s">
        <v>52</v>
      </c>
      <c r="V368">
        <v>1</v>
      </c>
      <c r="W368" t="s">
        <v>52</v>
      </c>
      <c r="X368">
        <v>2</v>
      </c>
      <c r="AB368" t="s">
        <v>72</v>
      </c>
      <c r="AD368" t="s">
        <v>52</v>
      </c>
      <c r="AE368" t="s">
        <v>52</v>
      </c>
      <c r="AF368" t="s">
        <v>52</v>
      </c>
      <c r="AG368" t="s">
        <v>52</v>
      </c>
      <c r="AH368">
        <v>4</v>
      </c>
      <c r="AI368" t="s">
        <v>63</v>
      </c>
      <c r="AJ368" t="s">
        <v>52</v>
      </c>
      <c r="AK368" t="s">
        <v>64</v>
      </c>
      <c r="AM368" t="s">
        <v>96</v>
      </c>
      <c r="AN368" t="s">
        <v>53</v>
      </c>
      <c r="AP368">
        <f t="shared" si="5"/>
        <v>0</v>
      </c>
      <c r="AQ368">
        <v>1200000</v>
      </c>
      <c r="AR368">
        <v>0</v>
      </c>
      <c r="AS368">
        <v>200000</v>
      </c>
      <c r="AT368">
        <v>200000</v>
      </c>
      <c r="AU368">
        <v>0</v>
      </c>
      <c r="AV368">
        <v>800000</v>
      </c>
      <c r="AW368">
        <v>0</v>
      </c>
      <c r="AX368">
        <v>2400000</v>
      </c>
    </row>
    <row r="369" spans="1:50" x14ac:dyDescent="0.35">
      <c r="A369" s="2" t="s">
        <v>571</v>
      </c>
      <c r="B369">
        <v>12</v>
      </c>
      <c r="C369">
        <v>1204</v>
      </c>
      <c r="D369">
        <v>1</v>
      </c>
      <c r="E369" t="s">
        <v>50</v>
      </c>
      <c r="F369">
        <v>40</v>
      </c>
      <c r="G369" t="s">
        <v>72</v>
      </c>
      <c r="I369" t="s">
        <v>73</v>
      </c>
      <c r="J369" t="s">
        <v>52</v>
      </c>
      <c r="K369" t="s">
        <v>52</v>
      </c>
      <c r="L369" t="s">
        <v>52</v>
      </c>
      <c r="M369">
        <v>10</v>
      </c>
      <c r="N369" t="s">
        <v>107</v>
      </c>
      <c r="O369">
        <v>3</v>
      </c>
      <c r="P369" s="6">
        <v>4</v>
      </c>
      <c r="Q369" t="s">
        <v>50</v>
      </c>
      <c r="R369">
        <v>8</v>
      </c>
      <c r="S369" s="5">
        <v>1</v>
      </c>
      <c r="T369" t="s">
        <v>58</v>
      </c>
      <c r="U369" t="s">
        <v>52</v>
      </c>
      <c r="V369">
        <v>1</v>
      </c>
      <c r="W369" t="s">
        <v>52</v>
      </c>
      <c r="X369">
        <v>2</v>
      </c>
      <c r="AB369" t="s">
        <v>72</v>
      </c>
      <c r="AD369" t="s">
        <v>52</v>
      </c>
      <c r="AE369" t="s">
        <v>52</v>
      </c>
      <c r="AF369" t="s">
        <v>52</v>
      </c>
      <c r="AG369" t="s">
        <v>52</v>
      </c>
      <c r="AH369">
        <v>3</v>
      </c>
      <c r="AI369" t="s">
        <v>97</v>
      </c>
      <c r="AJ369" t="s">
        <v>52</v>
      </c>
      <c r="AK369" t="s">
        <v>98</v>
      </c>
      <c r="AM369" t="s">
        <v>96</v>
      </c>
      <c r="AN369" t="s">
        <v>52</v>
      </c>
      <c r="AP369">
        <f t="shared" si="5"/>
        <v>0</v>
      </c>
      <c r="AQ369">
        <v>1200000</v>
      </c>
      <c r="AR369">
        <v>0</v>
      </c>
      <c r="AS369">
        <v>120000</v>
      </c>
      <c r="AT369">
        <v>80000</v>
      </c>
      <c r="AU369">
        <v>0</v>
      </c>
      <c r="AV369">
        <v>800000</v>
      </c>
      <c r="AW369">
        <v>50000</v>
      </c>
      <c r="AX369">
        <v>2250000</v>
      </c>
    </row>
    <row r="370" spans="1:50" x14ac:dyDescent="0.35">
      <c r="A370" s="2" t="s">
        <v>571</v>
      </c>
      <c r="B370">
        <v>12</v>
      </c>
      <c r="C370">
        <v>1204</v>
      </c>
      <c r="D370">
        <v>1</v>
      </c>
      <c r="E370" t="s">
        <v>50</v>
      </c>
      <c r="F370">
        <v>40</v>
      </c>
      <c r="G370" t="s">
        <v>72</v>
      </c>
      <c r="I370" t="s">
        <v>73</v>
      </c>
      <c r="J370" t="s">
        <v>52</v>
      </c>
      <c r="K370" t="s">
        <v>52</v>
      </c>
      <c r="L370" t="s">
        <v>52</v>
      </c>
      <c r="M370">
        <v>10</v>
      </c>
      <c r="N370" t="s">
        <v>107</v>
      </c>
      <c r="O370">
        <v>3</v>
      </c>
      <c r="P370" s="6">
        <v>5</v>
      </c>
      <c r="Q370" t="s">
        <v>50</v>
      </c>
      <c r="R370">
        <v>6</v>
      </c>
      <c r="S370" s="5">
        <v>1</v>
      </c>
      <c r="T370" t="s">
        <v>58</v>
      </c>
      <c r="U370" t="s">
        <v>52</v>
      </c>
      <c r="V370">
        <v>1</v>
      </c>
      <c r="W370" t="s">
        <v>52</v>
      </c>
      <c r="X370">
        <v>2</v>
      </c>
      <c r="AB370" t="s">
        <v>72</v>
      </c>
      <c r="AD370" t="s">
        <v>52</v>
      </c>
      <c r="AE370" t="s">
        <v>53</v>
      </c>
      <c r="AF370" t="s">
        <v>53</v>
      </c>
      <c r="AG370" t="s">
        <v>52</v>
      </c>
      <c r="AH370">
        <v>2</v>
      </c>
      <c r="AI370" t="s">
        <v>68</v>
      </c>
      <c r="AJ370" t="s">
        <v>52</v>
      </c>
      <c r="AK370" t="s">
        <v>74</v>
      </c>
      <c r="AM370" t="s">
        <v>96</v>
      </c>
      <c r="AN370" t="s">
        <v>53</v>
      </c>
      <c r="AP370">
        <f t="shared" si="5"/>
        <v>0</v>
      </c>
      <c r="AQ370">
        <v>1200000</v>
      </c>
      <c r="AR370">
        <v>0</v>
      </c>
      <c r="AS370">
        <v>50000</v>
      </c>
      <c r="AT370">
        <v>100000</v>
      </c>
      <c r="AU370">
        <v>0</v>
      </c>
      <c r="AV370">
        <v>800000</v>
      </c>
      <c r="AW370">
        <v>0</v>
      </c>
      <c r="AX370">
        <v>2150000</v>
      </c>
    </row>
    <row r="371" spans="1:50" x14ac:dyDescent="0.35">
      <c r="A371" s="2" t="s">
        <v>572</v>
      </c>
      <c r="B371">
        <v>14</v>
      </c>
      <c r="C371">
        <v>1404</v>
      </c>
      <c r="D371">
        <v>2</v>
      </c>
      <c r="E371" t="s">
        <v>50</v>
      </c>
      <c r="F371">
        <v>38</v>
      </c>
      <c r="G371" t="s">
        <v>72</v>
      </c>
      <c r="I371" t="s">
        <v>73</v>
      </c>
      <c r="J371" t="s">
        <v>52</v>
      </c>
      <c r="K371" t="s">
        <v>52</v>
      </c>
      <c r="L371" t="s">
        <v>52</v>
      </c>
      <c r="M371">
        <v>7</v>
      </c>
      <c r="N371" t="s">
        <v>86</v>
      </c>
      <c r="O371">
        <v>1</v>
      </c>
      <c r="P371" s="6">
        <v>3</v>
      </c>
      <c r="Q371" t="s">
        <v>56</v>
      </c>
      <c r="R371">
        <v>12</v>
      </c>
      <c r="S371" s="5">
        <v>1</v>
      </c>
      <c r="T371" t="s">
        <v>58</v>
      </c>
      <c r="U371" t="s">
        <v>52</v>
      </c>
      <c r="V371">
        <v>1</v>
      </c>
      <c r="W371" t="s">
        <v>52</v>
      </c>
      <c r="X371">
        <v>2</v>
      </c>
      <c r="AB371" t="s">
        <v>72</v>
      </c>
      <c r="AD371" t="s">
        <v>73</v>
      </c>
      <c r="AE371" t="s">
        <v>52</v>
      </c>
      <c r="AF371" t="s">
        <v>52</v>
      </c>
      <c r="AG371" t="s">
        <v>52</v>
      </c>
      <c r="AH371">
        <v>6</v>
      </c>
      <c r="AI371" t="s">
        <v>79</v>
      </c>
      <c r="AJ371" t="s">
        <v>52</v>
      </c>
      <c r="AK371" t="s">
        <v>90</v>
      </c>
      <c r="AM371" t="s">
        <v>62</v>
      </c>
      <c r="AN371" t="s">
        <v>52</v>
      </c>
      <c r="AP371">
        <f t="shared" si="5"/>
        <v>0</v>
      </c>
      <c r="AQ371">
        <v>0</v>
      </c>
      <c r="AR371">
        <v>240000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240000</v>
      </c>
    </row>
    <row r="372" spans="1:50" x14ac:dyDescent="0.35">
      <c r="A372" s="2" t="s">
        <v>574</v>
      </c>
      <c r="B372">
        <v>2</v>
      </c>
      <c r="C372">
        <v>212</v>
      </c>
      <c r="D372">
        <v>2</v>
      </c>
      <c r="E372" t="s">
        <v>50</v>
      </c>
      <c r="F372">
        <v>28</v>
      </c>
      <c r="G372" t="s">
        <v>72</v>
      </c>
      <c r="I372" t="s">
        <v>52</v>
      </c>
      <c r="J372" t="s">
        <v>52</v>
      </c>
      <c r="K372" t="s">
        <v>52</v>
      </c>
      <c r="L372" t="s">
        <v>52</v>
      </c>
      <c r="M372">
        <v>8</v>
      </c>
      <c r="N372" t="s">
        <v>86</v>
      </c>
      <c r="O372">
        <v>2</v>
      </c>
      <c r="P372" s="6">
        <v>3</v>
      </c>
      <c r="Q372" t="s">
        <v>50</v>
      </c>
      <c r="R372">
        <v>6</v>
      </c>
      <c r="S372" s="5">
        <v>1</v>
      </c>
      <c r="T372" t="s">
        <v>58</v>
      </c>
      <c r="U372" t="s">
        <v>52</v>
      </c>
      <c r="V372">
        <v>1</v>
      </c>
      <c r="W372" t="s">
        <v>52</v>
      </c>
      <c r="X372">
        <v>2</v>
      </c>
      <c r="AB372" t="s">
        <v>72</v>
      </c>
      <c r="AD372" t="s">
        <v>73</v>
      </c>
      <c r="AE372" t="s">
        <v>53</v>
      </c>
      <c r="AF372" t="s">
        <v>53</v>
      </c>
      <c r="AG372" t="s">
        <v>52</v>
      </c>
      <c r="AH372">
        <v>1</v>
      </c>
      <c r="AI372" t="s">
        <v>68</v>
      </c>
      <c r="AJ372" t="s">
        <v>52</v>
      </c>
      <c r="AK372" t="s">
        <v>74</v>
      </c>
      <c r="AM372" t="s">
        <v>62</v>
      </c>
      <c r="AN372" t="s">
        <v>53</v>
      </c>
      <c r="AP372">
        <f t="shared" si="5"/>
        <v>0</v>
      </c>
    </row>
    <row r="373" spans="1:50" x14ac:dyDescent="0.35">
      <c r="A373" s="2" t="s">
        <v>575</v>
      </c>
      <c r="B373">
        <v>20</v>
      </c>
      <c r="C373">
        <v>2007</v>
      </c>
      <c r="D373">
        <v>2</v>
      </c>
      <c r="E373" t="s">
        <v>50</v>
      </c>
      <c r="F373">
        <v>27</v>
      </c>
      <c r="G373" t="s">
        <v>72</v>
      </c>
      <c r="I373" t="s">
        <v>73</v>
      </c>
      <c r="J373" t="s">
        <v>52</v>
      </c>
      <c r="K373" t="s">
        <v>52</v>
      </c>
      <c r="L373" t="s">
        <v>52</v>
      </c>
      <c r="M373">
        <v>9</v>
      </c>
      <c r="N373" t="s">
        <v>100</v>
      </c>
      <c r="O373">
        <v>1</v>
      </c>
      <c r="P373" s="6">
        <v>3</v>
      </c>
      <c r="Q373" t="s">
        <v>56</v>
      </c>
      <c r="R373">
        <v>8</v>
      </c>
      <c r="S373" s="5">
        <v>1</v>
      </c>
      <c r="T373" t="s">
        <v>58</v>
      </c>
      <c r="U373" t="s">
        <v>52</v>
      </c>
      <c r="V373">
        <v>1</v>
      </c>
      <c r="W373" t="s">
        <v>52</v>
      </c>
      <c r="X373">
        <v>2</v>
      </c>
      <c r="AB373" t="s">
        <v>72</v>
      </c>
      <c r="AD373" t="s">
        <v>73</v>
      </c>
      <c r="AE373" t="s">
        <v>52</v>
      </c>
      <c r="AF373" t="s">
        <v>52</v>
      </c>
      <c r="AG373" t="s">
        <v>52</v>
      </c>
      <c r="AH373">
        <v>3</v>
      </c>
      <c r="AI373" t="s">
        <v>97</v>
      </c>
      <c r="AJ373" t="s">
        <v>52</v>
      </c>
      <c r="AK373" t="s">
        <v>98</v>
      </c>
      <c r="AM373" t="s">
        <v>62</v>
      </c>
      <c r="AN373" t="s">
        <v>53</v>
      </c>
      <c r="AP373">
        <f t="shared" si="5"/>
        <v>0</v>
      </c>
      <c r="AQ373">
        <v>0</v>
      </c>
      <c r="AR373">
        <v>0</v>
      </c>
      <c r="AS373">
        <v>6000</v>
      </c>
      <c r="AT373">
        <v>50000</v>
      </c>
      <c r="AU373">
        <v>1040000</v>
      </c>
      <c r="AV373">
        <v>0</v>
      </c>
      <c r="AW373">
        <v>0</v>
      </c>
      <c r="AX373">
        <v>1096000</v>
      </c>
    </row>
    <row r="374" spans="1:50" x14ac:dyDescent="0.35">
      <c r="A374" s="2" t="s">
        <v>576</v>
      </c>
      <c r="B374">
        <v>20</v>
      </c>
      <c r="C374">
        <v>2005</v>
      </c>
      <c r="D374">
        <v>2</v>
      </c>
      <c r="E374" t="s">
        <v>50</v>
      </c>
      <c r="F374">
        <v>44</v>
      </c>
      <c r="G374" t="s">
        <v>72</v>
      </c>
      <c r="I374" t="s">
        <v>73</v>
      </c>
      <c r="J374" t="s">
        <v>52</v>
      </c>
      <c r="K374" t="s">
        <v>52</v>
      </c>
      <c r="L374" t="s">
        <v>52</v>
      </c>
      <c r="M374">
        <v>7</v>
      </c>
      <c r="N374" t="s">
        <v>86</v>
      </c>
      <c r="O374">
        <v>2</v>
      </c>
      <c r="P374" s="6">
        <v>4</v>
      </c>
      <c r="Q374" t="s">
        <v>50</v>
      </c>
      <c r="R374">
        <v>16</v>
      </c>
      <c r="S374" s="5">
        <v>1</v>
      </c>
      <c r="T374" t="s">
        <v>58</v>
      </c>
      <c r="U374" t="s">
        <v>52</v>
      </c>
      <c r="V374">
        <v>1</v>
      </c>
      <c r="W374" t="s">
        <v>52</v>
      </c>
      <c r="X374">
        <v>2</v>
      </c>
      <c r="Y374" t="s">
        <v>59</v>
      </c>
      <c r="AB374" t="s">
        <v>72</v>
      </c>
      <c r="AD374" t="s">
        <v>73</v>
      </c>
      <c r="AE374" t="s">
        <v>52</v>
      </c>
      <c r="AF374" t="s">
        <v>52</v>
      </c>
      <c r="AG374" t="s">
        <v>52</v>
      </c>
      <c r="AH374">
        <v>9</v>
      </c>
      <c r="AI374" t="s">
        <v>100</v>
      </c>
      <c r="AJ374" t="s">
        <v>53</v>
      </c>
      <c r="AO374" t="s">
        <v>164</v>
      </c>
      <c r="AP374">
        <f t="shared" si="5"/>
        <v>0</v>
      </c>
    </row>
    <row r="375" spans="1:50" x14ac:dyDescent="0.35">
      <c r="A375" s="2" t="s">
        <v>576</v>
      </c>
      <c r="B375">
        <v>20</v>
      </c>
      <c r="C375">
        <v>2005</v>
      </c>
      <c r="D375">
        <v>2</v>
      </c>
      <c r="E375" t="s">
        <v>50</v>
      </c>
      <c r="F375">
        <v>44</v>
      </c>
      <c r="G375" t="s">
        <v>72</v>
      </c>
      <c r="I375" t="s">
        <v>73</v>
      </c>
      <c r="J375" t="s">
        <v>52</v>
      </c>
      <c r="K375" t="s">
        <v>52</v>
      </c>
      <c r="L375" t="s">
        <v>52</v>
      </c>
      <c r="M375">
        <v>7</v>
      </c>
      <c r="N375" t="s">
        <v>86</v>
      </c>
      <c r="O375">
        <v>2</v>
      </c>
      <c r="P375" s="6">
        <v>5</v>
      </c>
      <c r="Q375" t="s">
        <v>50</v>
      </c>
      <c r="R375">
        <v>13</v>
      </c>
      <c r="S375" s="5">
        <v>1</v>
      </c>
      <c r="T375" t="s">
        <v>58</v>
      </c>
      <c r="U375" t="s">
        <v>52</v>
      </c>
      <c r="V375">
        <v>1</v>
      </c>
      <c r="W375" t="s">
        <v>52</v>
      </c>
      <c r="X375">
        <v>2</v>
      </c>
      <c r="Y375" t="s">
        <v>59</v>
      </c>
      <c r="AB375" t="s">
        <v>72</v>
      </c>
      <c r="AD375" t="s">
        <v>73</v>
      </c>
      <c r="AE375" t="s">
        <v>52</v>
      </c>
      <c r="AF375" t="s">
        <v>52</v>
      </c>
      <c r="AG375" t="s">
        <v>52</v>
      </c>
      <c r="AH375">
        <v>8</v>
      </c>
      <c r="AI375" t="s">
        <v>86</v>
      </c>
      <c r="AJ375" t="s">
        <v>52</v>
      </c>
      <c r="AK375" t="s">
        <v>87</v>
      </c>
      <c r="AM375" t="s">
        <v>62</v>
      </c>
      <c r="AN375" t="s">
        <v>53</v>
      </c>
      <c r="AP375">
        <f t="shared" si="5"/>
        <v>0</v>
      </c>
      <c r="AQ375">
        <v>0</v>
      </c>
      <c r="AR375">
        <v>0</v>
      </c>
      <c r="AS375">
        <v>18000</v>
      </c>
      <c r="AT375">
        <v>30000</v>
      </c>
      <c r="AU375">
        <v>416000</v>
      </c>
      <c r="AV375">
        <v>0</v>
      </c>
      <c r="AW375">
        <v>0</v>
      </c>
      <c r="AX375">
        <v>464000</v>
      </c>
    </row>
    <row r="376" spans="1:50" x14ac:dyDescent="0.35">
      <c r="A376" s="2" t="s">
        <v>578</v>
      </c>
      <c r="B376">
        <v>11</v>
      </c>
      <c r="C376">
        <v>1102</v>
      </c>
      <c r="D376">
        <v>2</v>
      </c>
      <c r="E376" t="s">
        <v>50</v>
      </c>
      <c r="F376">
        <v>47</v>
      </c>
      <c r="G376" t="s">
        <v>155</v>
      </c>
      <c r="H376" t="s">
        <v>52</v>
      </c>
      <c r="I376" t="s">
        <v>52</v>
      </c>
      <c r="J376" t="s">
        <v>52</v>
      </c>
      <c r="K376" t="s">
        <v>52</v>
      </c>
      <c r="L376" t="s">
        <v>53</v>
      </c>
      <c r="M376">
        <v>0</v>
      </c>
      <c r="O376">
        <v>7</v>
      </c>
      <c r="P376" s="6">
        <v>4</v>
      </c>
      <c r="Q376" t="s">
        <v>56</v>
      </c>
      <c r="R376">
        <v>16</v>
      </c>
      <c r="S376" s="5">
        <v>1</v>
      </c>
      <c r="T376" t="s">
        <v>58</v>
      </c>
      <c r="U376" t="s">
        <v>52</v>
      </c>
      <c r="V376">
        <v>1</v>
      </c>
      <c r="W376" t="s">
        <v>52</v>
      </c>
      <c r="X376">
        <v>2</v>
      </c>
      <c r="Y376" t="s">
        <v>59</v>
      </c>
      <c r="AB376" t="s">
        <v>155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  <c r="AH376">
        <v>4</v>
      </c>
      <c r="AI376" t="s">
        <v>83</v>
      </c>
      <c r="AJ376" t="s">
        <v>53</v>
      </c>
      <c r="AO376" t="s">
        <v>190</v>
      </c>
      <c r="AP376">
        <f t="shared" si="5"/>
        <v>0</v>
      </c>
    </row>
    <row r="377" spans="1:50" x14ac:dyDescent="0.35">
      <c r="A377" s="2" t="s">
        <v>578</v>
      </c>
      <c r="B377">
        <v>11</v>
      </c>
      <c r="C377">
        <v>1102</v>
      </c>
      <c r="D377">
        <v>2</v>
      </c>
      <c r="E377" t="s">
        <v>50</v>
      </c>
      <c r="F377">
        <v>47</v>
      </c>
      <c r="G377" t="s">
        <v>155</v>
      </c>
      <c r="H377" t="s">
        <v>52</v>
      </c>
      <c r="I377" t="s">
        <v>52</v>
      </c>
      <c r="J377" t="s">
        <v>52</v>
      </c>
      <c r="K377" t="s">
        <v>52</v>
      </c>
      <c r="L377" t="s">
        <v>53</v>
      </c>
      <c r="M377">
        <v>0</v>
      </c>
      <c r="O377">
        <v>7</v>
      </c>
      <c r="P377" s="6">
        <v>5</v>
      </c>
      <c r="Q377" t="s">
        <v>50</v>
      </c>
      <c r="R377">
        <v>13</v>
      </c>
      <c r="S377" s="5">
        <v>1</v>
      </c>
      <c r="T377" t="s">
        <v>58</v>
      </c>
      <c r="U377" t="s">
        <v>52</v>
      </c>
      <c r="V377">
        <v>1</v>
      </c>
      <c r="W377" t="s">
        <v>52</v>
      </c>
      <c r="X377">
        <v>2</v>
      </c>
      <c r="Y377" t="s">
        <v>59</v>
      </c>
      <c r="AB377" t="s">
        <v>155</v>
      </c>
      <c r="AC377" t="s">
        <v>52</v>
      </c>
      <c r="AD377" t="s">
        <v>52</v>
      </c>
      <c r="AE377" t="s">
        <v>52</v>
      </c>
      <c r="AF377" t="s">
        <v>52</v>
      </c>
      <c r="AG377" t="s">
        <v>52</v>
      </c>
      <c r="AH377">
        <v>3</v>
      </c>
      <c r="AI377" t="s">
        <v>63</v>
      </c>
      <c r="AJ377" t="s">
        <v>52</v>
      </c>
      <c r="AK377" t="s">
        <v>64</v>
      </c>
      <c r="AM377" t="s">
        <v>62</v>
      </c>
      <c r="AN377" t="s">
        <v>53</v>
      </c>
      <c r="AP377">
        <f t="shared" si="5"/>
        <v>0</v>
      </c>
      <c r="AQ377">
        <v>0</v>
      </c>
      <c r="AR377">
        <v>0</v>
      </c>
      <c r="AS377">
        <v>3000</v>
      </c>
      <c r="AT377">
        <v>2000</v>
      </c>
      <c r="AU377">
        <v>120000</v>
      </c>
      <c r="AV377">
        <v>0</v>
      </c>
      <c r="AW377">
        <v>0</v>
      </c>
      <c r="AX377">
        <v>125000</v>
      </c>
    </row>
    <row r="378" spans="1:50" x14ac:dyDescent="0.35">
      <c r="A378" s="2" t="s">
        <v>578</v>
      </c>
      <c r="B378">
        <v>11</v>
      </c>
      <c r="C378">
        <v>1102</v>
      </c>
      <c r="D378">
        <v>2</v>
      </c>
      <c r="E378" t="s">
        <v>50</v>
      </c>
      <c r="F378">
        <v>47</v>
      </c>
      <c r="G378" t="s">
        <v>155</v>
      </c>
      <c r="H378" t="s">
        <v>52</v>
      </c>
      <c r="I378" t="s">
        <v>52</v>
      </c>
      <c r="J378" t="s">
        <v>52</v>
      </c>
      <c r="K378" t="s">
        <v>52</v>
      </c>
      <c r="L378" t="s">
        <v>53</v>
      </c>
      <c r="M378">
        <v>0</v>
      </c>
      <c r="O378">
        <v>7</v>
      </c>
      <c r="P378" s="6">
        <v>6</v>
      </c>
      <c r="Q378" t="s">
        <v>50</v>
      </c>
      <c r="R378">
        <v>10</v>
      </c>
      <c r="S378" s="5">
        <v>1</v>
      </c>
      <c r="T378" t="s">
        <v>58</v>
      </c>
      <c r="U378" t="s">
        <v>52</v>
      </c>
      <c r="V378">
        <v>1</v>
      </c>
      <c r="W378" t="s">
        <v>52</v>
      </c>
      <c r="X378">
        <v>2</v>
      </c>
      <c r="AB378" t="s">
        <v>155</v>
      </c>
      <c r="AC378" t="s">
        <v>52</v>
      </c>
      <c r="AD378" t="s">
        <v>52</v>
      </c>
      <c r="AE378" t="s">
        <v>53</v>
      </c>
      <c r="AF378" t="s">
        <v>53</v>
      </c>
      <c r="AG378" t="s">
        <v>52</v>
      </c>
      <c r="AH378">
        <v>2</v>
      </c>
      <c r="AI378" t="s">
        <v>65</v>
      </c>
      <c r="AJ378" t="s">
        <v>52</v>
      </c>
      <c r="AK378" t="s">
        <v>74</v>
      </c>
      <c r="AM378" t="s">
        <v>62</v>
      </c>
      <c r="AN378" t="s">
        <v>53</v>
      </c>
      <c r="AP378">
        <f t="shared" si="5"/>
        <v>0</v>
      </c>
      <c r="AQ378">
        <v>0</v>
      </c>
      <c r="AR378">
        <v>0</v>
      </c>
      <c r="AS378">
        <v>0</v>
      </c>
      <c r="AT378">
        <v>0</v>
      </c>
      <c r="AU378">
        <v>50000</v>
      </c>
      <c r="AV378">
        <v>0</v>
      </c>
      <c r="AW378">
        <v>0</v>
      </c>
      <c r="AX378">
        <v>50000</v>
      </c>
    </row>
    <row r="379" spans="1:50" x14ac:dyDescent="0.35">
      <c r="A379" s="2" t="s">
        <v>578</v>
      </c>
      <c r="B379">
        <v>11</v>
      </c>
      <c r="C379">
        <v>1102</v>
      </c>
      <c r="D379">
        <v>2</v>
      </c>
      <c r="E379" t="s">
        <v>50</v>
      </c>
      <c r="F379">
        <v>47</v>
      </c>
      <c r="G379" t="s">
        <v>155</v>
      </c>
      <c r="H379" t="s">
        <v>52</v>
      </c>
      <c r="I379" t="s">
        <v>52</v>
      </c>
      <c r="J379" t="s">
        <v>52</v>
      </c>
      <c r="K379" t="s">
        <v>52</v>
      </c>
      <c r="L379" t="s">
        <v>53</v>
      </c>
      <c r="M379">
        <v>0</v>
      </c>
      <c r="O379">
        <v>7</v>
      </c>
      <c r="P379" s="6">
        <v>7</v>
      </c>
      <c r="Q379" t="s">
        <v>56</v>
      </c>
      <c r="R379">
        <v>7</v>
      </c>
      <c r="S379" s="5">
        <v>1</v>
      </c>
      <c r="T379" t="s">
        <v>58</v>
      </c>
      <c r="U379" t="s">
        <v>52</v>
      </c>
      <c r="V379">
        <v>1</v>
      </c>
      <c r="W379" t="s">
        <v>52</v>
      </c>
      <c r="X379">
        <v>2</v>
      </c>
      <c r="AB379" t="s">
        <v>155</v>
      </c>
      <c r="AC379" t="s">
        <v>52</v>
      </c>
      <c r="AD379" t="s">
        <v>52</v>
      </c>
      <c r="AE379" t="s">
        <v>53</v>
      </c>
      <c r="AF379" t="s">
        <v>53</v>
      </c>
      <c r="AG379" t="s">
        <v>52</v>
      </c>
      <c r="AH379">
        <v>1</v>
      </c>
      <c r="AI379" t="s">
        <v>67</v>
      </c>
      <c r="AJ379" t="s">
        <v>52</v>
      </c>
      <c r="AK379" t="s">
        <v>74</v>
      </c>
      <c r="AM379" t="s">
        <v>62</v>
      </c>
      <c r="AN379" t="s">
        <v>53</v>
      </c>
      <c r="AP379">
        <f t="shared" ref="AP379:AP441" si="6">IF(AND(R379=6, AO379="Too young"),1,0)</f>
        <v>0</v>
      </c>
      <c r="AQ379">
        <v>0</v>
      </c>
      <c r="AR379">
        <v>0</v>
      </c>
      <c r="AS379">
        <v>0</v>
      </c>
      <c r="AT379">
        <v>0</v>
      </c>
      <c r="AU379">
        <v>50000</v>
      </c>
      <c r="AV379">
        <v>0</v>
      </c>
      <c r="AW379">
        <v>0</v>
      </c>
      <c r="AX379">
        <v>50000</v>
      </c>
    </row>
    <row r="380" spans="1:50" x14ac:dyDescent="0.35">
      <c r="A380" s="2" t="s">
        <v>579</v>
      </c>
      <c r="B380">
        <v>8</v>
      </c>
      <c r="C380">
        <v>811</v>
      </c>
      <c r="D380">
        <v>1</v>
      </c>
      <c r="E380" t="s">
        <v>50</v>
      </c>
      <c r="F380">
        <v>40</v>
      </c>
      <c r="G380" t="s">
        <v>72</v>
      </c>
      <c r="I380" t="s">
        <v>73</v>
      </c>
      <c r="J380" t="s">
        <v>52</v>
      </c>
      <c r="K380" t="s">
        <v>52</v>
      </c>
      <c r="L380" t="s">
        <v>52</v>
      </c>
      <c r="M380">
        <v>5</v>
      </c>
      <c r="N380" t="s">
        <v>78</v>
      </c>
      <c r="O380">
        <v>3</v>
      </c>
      <c r="P380" s="6">
        <v>3</v>
      </c>
      <c r="Q380" t="s">
        <v>50</v>
      </c>
      <c r="R380">
        <v>12</v>
      </c>
      <c r="S380" s="5">
        <v>1</v>
      </c>
      <c r="T380" t="s">
        <v>58</v>
      </c>
      <c r="U380" t="s">
        <v>52</v>
      </c>
      <c r="V380">
        <v>1</v>
      </c>
      <c r="W380" t="s">
        <v>52</v>
      </c>
      <c r="X380">
        <v>2</v>
      </c>
      <c r="AB380" t="s">
        <v>72</v>
      </c>
      <c r="AD380" t="s">
        <v>73</v>
      </c>
      <c r="AE380" t="s">
        <v>52</v>
      </c>
      <c r="AF380" t="s">
        <v>52</v>
      </c>
      <c r="AG380" t="s">
        <v>52</v>
      </c>
      <c r="AH380">
        <v>9</v>
      </c>
      <c r="AI380" t="s">
        <v>86</v>
      </c>
      <c r="AJ380" t="s">
        <v>52</v>
      </c>
      <c r="AK380" t="s">
        <v>87</v>
      </c>
      <c r="AM380" t="s">
        <v>62</v>
      </c>
      <c r="AN380" t="s">
        <v>52</v>
      </c>
      <c r="AP380">
        <f t="shared" si="6"/>
        <v>0</v>
      </c>
      <c r="AQ380">
        <v>0</v>
      </c>
      <c r="AR380">
        <v>1440000</v>
      </c>
      <c r="AS380">
        <v>135000</v>
      </c>
      <c r="AT380">
        <v>10000</v>
      </c>
      <c r="AU380">
        <v>0</v>
      </c>
      <c r="AV380">
        <v>0</v>
      </c>
      <c r="AW380">
        <v>10000</v>
      </c>
      <c r="AX380">
        <v>1595000</v>
      </c>
    </row>
    <row r="381" spans="1:50" x14ac:dyDescent="0.35">
      <c r="A381" s="2" t="s">
        <v>579</v>
      </c>
      <c r="B381">
        <v>8</v>
      </c>
      <c r="C381">
        <v>811</v>
      </c>
      <c r="D381">
        <v>1</v>
      </c>
      <c r="E381" t="s">
        <v>50</v>
      </c>
      <c r="F381">
        <v>40</v>
      </c>
      <c r="G381" t="s">
        <v>72</v>
      </c>
      <c r="I381" t="s">
        <v>73</v>
      </c>
      <c r="J381" t="s">
        <v>52</v>
      </c>
      <c r="K381" t="s">
        <v>52</v>
      </c>
      <c r="L381" t="s">
        <v>52</v>
      </c>
      <c r="M381">
        <v>5</v>
      </c>
      <c r="N381" t="s">
        <v>78</v>
      </c>
      <c r="O381">
        <v>3</v>
      </c>
      <c r="P381" s="6">
        <v>4</v>
      </c>
      <c r="Q381" t="s">
        <v>56</v>
      </c>
      <c r="R381">
        <v>7</v>
      </c>
      <c r="S381" s="5">
        <v>1</v>
      </c>
      <c r="T381" t="s">
        <v>58</v>
      </c>
      <c r="U381" t="s">
        <v>52</v>
      </c>
      <c r="V381">
        <v>1</v>
      </c>
      <c r="W381" t="s">
        <v>52</v>
      </c>
      <c r="X381">
        <v>2</v>
      </c>
      <c r="AB381" t="s">
        <v>72</v>
      </c>
      <c r="AD381" t="s">
        <v>73</v>
      </c>
      <c r="AE381" t="s">
        <v>52</v>
      </c>
      <c r="AF381" t="s">
        <v>53</v>
      </c>
      <c r="AG381" t="s">
        <v>52</v>
      </c>
      <c r="AH381">
        <v>3</v>
      </c>
      <c r="AI381" t="s">
        <v>65</v>
      </c>
      <c r="AJ381" t="s">
        <v>52</v>
      </c>
      <c r="AK381" t="s">
        <v>66</v>
      </c>
      <c r="AM381" t="s">
        <v>62</v>
      </c>
      <c r="AN381" t="s">
        <v>52</v>
      </c>
      <c r="AP381">
        <f t="shared" si="6"/>
        <v>0</v>
      </c>
      <c r="AQ381">
        <v>0</v>
      </c>
      <c r="AR381">
        <v>960000</v>
      </c>
      <c r="AS381">
        <v>130000</v>
      </c>
      <c r="AT381">
        <v>10000</v>
      </c>
      <c r="AU381">
        <v>0</v>
      </c>
      <c r="AV381">
        <v>0</v>
      </c>
      <c r="AW381">
        <v>10000</v>
      </c>
      <c r="AX381">
        <v>1110000</v>
      </c>
    </row>
    <row r="382" spans="1:50" x14ac:dyDescent="0.35">
      <c r="A382" s="2" t="s">
        <v>583</v>
      </c>
      <c r="B382">
        <v>20</v>
      </c>
      <c r="C382">
        <v>2007</v>
      </c>
      <c r="D382">
        <v>2</v>
      </c>
      <c r="E382" t="s">
        <v>50</v>
      </c>
      <c r="F382">
        <v>39</v>
      </c>
      <c r="G382" t="s">
        <v>72</v>
      </c>
      <c r="I382" t="s">
        <v>73</v>
      </c>
      <c r="J382" t="s">
        <v>52</v>
      </c>
      <c r="K382" t="s">
        <v>52</v>
      </c>
      <c r="L382" t="s">
        <v>52</v>
      </c>
      <c r="M382">
        <v>9</v>
      </c>
      <c r="N382" t="s">
        <v>100</v>
      </c>
      <c r="O382">
        <v>2</v>
      </c>
      <c r="P382" s="6">
        <v>3</v>
      </c>
      <c r="Q382" t="s">
        <v>56</v>
      </c>
      <c r="R382">
        <v>11</v>
      </c>
      <c r="S382" s="5">
        <v>1</v>
      </c>
      <c r="T382" t="s">
        <v>58</v>
      </c>
      <c r="U382" t="s">
        <v>52</v>
      </c>
      <c r="V382">
        <v>1</v>
      </c>
      <c r="W382" t="s">
        <v>52</v>
      </c>
      <c r="X382">
        <v>2</v>
      </c>
      <c r="AB382" t="s">
        <v>72</v>
      </c>
      <c r="AD382" t="s">
        <v>73</v>
      </c>
      <c r="AE382" t="s">
        <v>52</v>
      </c>
      <c r="AF382" t="s">
        <v>52</v>
      </c>
      <c r="AG382" t="s">
        <v>52</v>
      </c>
      <c r="AH382">
        <v>5</v>
      </c>
      <c r="AI382" t="s">
        <v>78</v>
      </c>
      <c r="AJ382" t="s">
        <v>52</v>
      </c>
      <c r="AK382" t="s">
        <v>88</v>
      </c>
      <c r="AM382" t="s">
        <v>62</v>
      </c>
      <c r="AN382" t="s">
        <v>52</v>
      </c>
      <c r="AP382">
        <f t="shared" si="6"/>
        <v>0</v>
      </c>
      <c r="AQ382">
        <v>0</v>
      </c>
      <c r="AR382">
        <v>1248000</v>
      </c>
      <c r="AS382">
        <v>50000</v>
      </c>
      <c r="AT382">
        <v>20000</v>
      </c>
      <c r="AU382">
        <v>0</v>
      </c>
      <c r="AV382">
        <v>0</v>
      </c>
      <c r="AW382">
        <v>0</v>
      </c>
      <c r="AX382">
        <v>1318000</v>
      </c>
    </row>
    <row r="383" spans="1:50" x14ac:dyDescent="0.35">
      <c r="A383" s="2" t="s">
        <v>583</v>
      </c>
      <c r="B383">
        <v>20</v>
      </c>
      <c r="C383">
        <v>2007</v>
      </c>
      <c r="D383">
        <v>2</v>
      </c>
      <c r="E383" t="s">
        <v>50</v>
      </c>
      <c r="F383">
        <v>39</v>
      </c>
      <c r="G383" t="s">
        <v>72</v>
      </c>
      <c r="I383" t="s">
        <v>73</v>
      </c>
      <c r="J383" t="s">
        <v>52</v>
      </c>
      <c r="K383" t="s">
        <v>52</v>
      </c>
      <c r="L383" t="s">
        <v>52</v>
      </c>
      <c r="M383">
        <v>9</v>
      </c>
      <c r="N383" t="s">
        <v>100</v>
      </c>
      <c r="O383">
        <v>2</v>
      </c>
      <c r="P383" s="6">
        <v>4</v>
      </c>
      <c r="Q383" t="s">
        <v>50</v>
      </c>
      <c r="R383">
        <v>8</v>
      </c>
      <c r="S383" s="5">
        <v>1</v>
      </c>
      <c r="T383" t="s">
        <v>58</v>
      </c>
      <c r="U383" t="s">
        <v>52</v>
      </c>
      <c r="V383">
        <v>1</v>
      </c>
      <c r="W383" t="s">
        <v>52</v>
      </c>
      <c r="X383">
        <v>2</v>
      </c>
      <c r="AB383" t="s">
        <v>72</v>
      </c>
      <c r="AD383" t="s">
        <v>73</v>
      </c>
      <c r="AE383" t="s">
        <v>52</v>
      </c>
      <c r="AF383" t="s">
        <v>52</v>
      </c>
      <c r="AG383" t="s">
        <v>52</v>
      </c>
      <c r="AH383">
        <v>3</v>
      </c>
      <c r="AI383" t="s">
        <v>63</v>
      </c>
      <c r="AJ383" t="s">
        <v>52</v>
      </c>
      <c r="AK383" t="s">
        <v>64</v>
      </c>
      <c r="AM383" t="s">
        <v>62</v>
      </c>
      <c r="AN383" t="s">
        <v>52</v>
      </c>
      <c r="AP383">
        <f t="shared" si="6"/>
        <v>0</v>
      </c>
      <c r="AQ383">
        <v>0</v>
      </c>
      <c r="AR383">
        <v>480000</v>
      </c>
      <c r="AS383">
        <v>20000</v>
      </c>
      <c r="AT383">
        <v>20000</v>
      </c>
      <c r="AU383">
        <v>0</v>
      </c>
      <c r="AV383">
        <v>0</v>
      </c>
      <c r="AW383">
        <v>0</v>
      </c>
      <c r="AX383">
        <v>520000</v>
      </c>
    </row>
    <row r="384" spans="1:50" x14ac:dyDescent="0.35">
      <c r="A384" s="2" t="s">
        <v>590</v>
      </c>
      <c r="B384">
        <v>21</v>
      </c>
      <c r="C384">
        <v>2106</v>
      </c>
      <c r="D384">
        <v>2</v>
      </c>
      <c r="E384" t="s">
        <v>50</v>
      </c>
      <c r="F384">
        <v>36</v>
      </c>
      <c r="G384" t="s">
        <v>72</v>
      </c>
      <c r="I384" t="s">
        <v>73</v>
      </c>
      <c r="J384" t="s">
        <v>53</v>
      </c>
      <c r="K384" t="s">
        <v>53</v>
      </c>
      <c r="L384" t="s">
        <v>52</v>
      </c>
      <c r="M384">
        <v>3</v>
      </c>
      <c r="N384" t="s">
        <v>63</v>
      </c>
      <c r="O384">
        <v>2</v>
      </c>
      <c r="P384" s="6">
        <v>4</v>
      </c>
      <c r="Q384" t="s">
        <v>56</v>
      </c>
      <c r="R384">
        <v>12</v>
      </c>
      <c r="S384" s="5">
        <v>1</v>
      </c>
      <c r="T384" t="s">
        <v>58</v>
      </c>
      <c r="U384" t="s">
        <v>52</v>
      </c>
      <c r="V384">
        <v>1</v>
      </c>
      <c r="W384" t="s">
        <v>52</v>
      </c>
      <c r="X384">
        <v>2</v>
      </c>
      <c r="AB384" t="s">
        <v>72</v>
      </c>
      <c r="AD384" t="s">
        <v>73</v>
      </c>
      <c r="AE384" t="s">
        <v>53</v>
      </c>
      <c r="AF384" t="s">
        <v>53</v>
      </c>
      <c r="AG384" t="s">
        <v>52</v>
      </c>
      <c r="AH384">
        <v>4</v>
      </c>
      <c r="AI384" t="s">
        <v>63</v>
      </c>
      <c r="AJ384" t="s">
        <v>52</v>
      </c>
      <c r="AK384" t="s">
        <v>64</v>
      </c>
      <c r="AM384" t="s">
        <v>62</v>
      </c>
      <c r="AN384" t="s">
        <v>53</v>
      </c>
      <c r="AP384">
        <f t="shared" si="6"/>
        <v>0</v>
      </c>
      <c r="AQ384">
        <v>0</v>
      </c>
      <c r="AR384">
        <v>0</v>
      </c>
      <c r="AS384">
        <v>15000</v>
      </c>
      <c r="AT384">
        <v>5000</v>
      </c>
      <c r="AU384">
        <v>0</v>
      </c>
      <c r="AV384">
        <v>0</v>
      </c>
      <c r="AW384">
        <v>0</v>
      </c>
      <c r="AX384">
        <v>20000</v>
      </c>
    </row>
    <row r="385" spans="1:50" x14ac:dyDescent="0.35">
      <c r="A385" s="2" t="s">
        <v>590</v>
      </c>
      <c r="B385">
        <v>21</v>
      </c>
      <c r="C385">
        <v>2106</v>
      </c>
      <c r="D385">
        <v>2</v>
      </c>
      <c r="E385" t="s">
        <v>50</v>
      </c>
      <c r="F385">
        <v>36</v>
      </c>
      <c r="G385" t="s">
        <v>72</v>
      </c>
      <c r="I385" t="s">
        <v>73</v>
      </c>
      <c r="J385" t="s">
        <v>53</v>
      </c>
      <c r="K385" t="s">
        <v>53</v>
      </c>
      <c r="L385" t="s">
        <v>52</v>
      </c>
      <c r="M385">
        <v>3</v>
      </c>
      <c r="N385" t="s">
        <v>63</v>
      </c>
      <c r="O385">
        <v>2</v>
      </c>
      <c r="P385" s="6">
        <v>5</v>
      </c>
      <c r="Q385" t="s">
        <v>50</v>
      </c>
      <c r="R385">
        <v>10</v>
      </c>
      <c r="S385" s="5">
        <v>1</v>
      </c>
      <c r="T385" t="s">
        <v>58</v>
      </c>
      <c r="U385" t="s">
        <v>52</v>
      </c>
      <c r="V385">
        <v>1</v>
      </c>
      <c r="W385" t="s">
        <v>52</v>
      </c>
      <c r="X385">
        <v>2</v>
      </c>
      <c r="AB385" t="s">
        <v>72</v>
      </c>
      <c r="AD385" t="s">
        <v>73</v>
      </c>
      <c r="AE385" t="s">
        <v>53</v>
      </c>
      <c r="AF385" t="s">
        <v>53</v>
      </c>
      <c r="AG385" t="s">
        <v>52</v>
      </c>
      <c r="AH385">
        <v>2</v>
      </c>
      <c r="AI385" t="s">
        <v>97</v>
      </c>
      <c r="AJ385" t="s">
        <v>52</v>
      </c>
      <c r="AK385" t="s">
        <v>98</v>
      </c>
      <c r="AM385" t="s">
        <v>62</v>
      </c>
      <c r="AN385" t="s">
        <v>53</v>
      </c>
      <c r="AP385">
        <f t="shared" si="6"/>
        <v>0</v>
      </c>
      <c r="AQ385">
        <v>0</v>
      </c>
      <c r="AR385">
        <v>0</v>
      </c>
      <c r="AS385">
        <v>13000</v>
      </c>
      <c r="AT385">
        <v>6000</v>
      </c>
      <c r="AU385">
        <v>0</v>
      </c>
      <c r="AV385">
        <v>0</v>
      </c>
      <c r="AW385">
        <v>0</v>
      </c>
      <c r="AX385">
        <v>19000</v>
      </c>
    </row>
    <row r="386" spans="1:50" x14ac:dyDescent="0.35">
      <c r="A386" s="2" t="s">
        <v>591</v>
      </c>
      <c r="B386">
        <v>25</v>
      </c>
      <c r="C386">
        <v>2506</v>
      </c>
      <c r="D386">
        <v>2</v>
      </c>
      <c r="E386" t="s">
        <v>56</v>
      </c>
      <c r="F386">
        <v>43</v>
      </c>
      <c r="G386" t="s">
        <v>72</v>
      </c>
      <c r="I386" t="s">
        <v>73</v>
      </c>
      <c r="J386" t="s">
        <v>52</v>
      </c>
      <c r="K386" t="s">
        <v>52</v>
      </c>
      <c r="L386" t="s">
        <v>52</v>
      </c>
      <c r="M386">
        <v>8</v>
      </c>
      <c r="N386" t="s">
        <v>60</v>
      </c>
      <c r="O386">
        <v>2</v>
      </c>
      <c r="P386" s="6">
        <v>3</v>
      </c>
      <c r="Q386" t="s">
        <v>56</v>
      </c>
      <c r="R386">
        <v>8</v>
      </c>
      <c r="S386" s="5">
        <v>1</v>
      </c>
      <c r="T386" t="s">
        <v>58</v>
      </c>
      <c r="U386" t="s">
        <v>52</v>
      </c>
      <c r="V386">
        <v>2</v>
      </c>
      <c r="W386" t="s">
        <v>52</v>
      </c>
      <c r="X386">
        <v>1</v>
      </c>
      <c r="AB386" t="s">
        <v>72</v>
      </c>
      <c r="AD386" t="s">
        <v>73</v>
      </c>
      <c r="AE386" t="s">
        <v>52</v>
      </c>
      <c r="AF386" t="s">
        <v>52</v>
      </c>
      <c r="AG386" t="s">
        <v>52</v>
      </c>
      <c r="AH386">
        <v>3</v>
      </c>
      <c r="AI386" t="s">
        <v>63</v>
      </c>
      <c r="AJ386" t="s">
        <v>52</v>
      </c>
      <c r="AK386" t="s">
        <v>64</v>
      </c>
      <c r="AM386" t="s">
        <v>62</v>
      </c>
      <c r="AN386" t="s">
        <v>52</v>
      </c>
      <c r="AP386">
        <f t="shared" si="6"/>
        <v>0</v>
      </c>
      <c r="AQ386">
        <v>0</v>
      </c>
      <c r="AR386">
        <v>0</v>
      </c>
      <c r="AS386">
        <v>10500</v>
      </c>
      <c r="AT386">
        <v>53000</v>
      </c>
      <c r="AU386">
        <v>432000</v>
      </c>
      <c r="AV386">
        <v>56000</v>
      </c>
      <c r="AW386">
        <v>5000</v>
      </c>
      <c r="AX386">
        <v>556500</v>
      </c>
    </row>
    <row r="387" spans="1:50" x14ac:dyDescent="0.35">
      <c r="A387" s="2" t="s">
        <v>594</v>
      </c>
      <c r="B387">
        <v>3</v>
      </c>
      <c r="C387">
        <v>307</v>
      </c>
      <c r="D387">
        <v>2</v>
      </c>
      <c r="E387" t="s">
        <v>56</v>
      </c>
      <c r="F387">
        <v>47</v>
      </c>
      <c r="G387" t="s">
        <v>72</v>
      </c>
      <c r="I387" t="s">
        <v>73</v>
      </c>
      <c r="J387" t="s">
        <v>52</v>
      </c>
      <c r="K387" t="s">
        <v>52</v>
      </c>
      <c r="L387" t="s">
        <v>52</v>
      </c>
      <c r="M387">
        <v>2</v>
      </c>
      <c r="N387" t="s">
        <v>97</v>
      </c>
      <c r="O387">
        <v>2</v>
      </c>
      <c r="P387" s="6">
        <v>3</v>
      </c>
      <c r="Q387" t="s">
        <v>56</v>
      </c>
      <c r="R387">
        <v>17</v>
      </c>
      <c r="S387" s="5">
        <v>1</v>
      </c>
      <c r="T387" t="s">
        <v>58</v>
      </c>
      <c r="U387" t="s">
        <v>53</v>
      </c>
      <c r="W387" t="s">
        <v>52</v>
      </c>
      <c r="X387">
        <v>1</v>
      </c>
      <c r="Y387" t="s">
        <v>59</v>
      </c>
      <c r="AB387" t="s">
        <v>72</v>
      </c>
      <c r="AD387" t="s">
        <v>73</v>
      </c>
      <c r="AE387" t="s">
        <v>52</v>
      </c>
      <c r="AF387" t="s">
        <v>52</v>
      </c>
      <c r="AG387" t="s">
        <v>52</v>
      </c>
      <c r="AH387">
        <v>7</v>
      </c>
      <c r="AI387" t="s">
        <v>60</v>
      </c>
      <c r="AJ387" t="s">
        <v>53</v>
      </c>
      <c r="AO387" t="s">
        <v>190</v>
      </c>
      <c r="AP387">
        <f t="shared" si="6"/>
        <v>0</v>
      </c>
    </row>
    <row r="388" spans="1:50" x14ac:dyDescent="0.35">
      <c r="A388" s="2" t="s">
        <v>594</v>
      </c>
      <c r="B388">
        <v>3</v>
      </c>
      <c r="C388">
        <v>307</v>
      </c>
      <c r="D388">
        <v>2</v>
      </c>
      <c r="E388" t="s">
        <v>56</v>
      </c>
      <c r="F388">
        <v>47</v>
      </c>
      <c r="G388" t="s">
        <v>72</v>
      </c>
      <c r="I388" t="s">
        <v>73</v>
      </c>
      <c r="J388" t="s">
        <v>52</v>
      </c>
      <c r="K388" t="s">
        <v>52</v>
      </c>
      <c r="L388" t="s">
        <v>52</v>
      </c>
      <c r="M388">
        <v>2</v>
      </c>
      <c r="N388" t="s">
        <v>97</v>
      </c>
      <c r="O388">
        <v>2</v>
      </c>
      <c r="P388" s="6">
        <v>4</v>
      </c>
      <c r="Q388" t="s">
        <v>56</v>
      </c>
      <c r="R388">
        <v>14</v>
      </c>
      <c r="S388" s="5">
        <v>1</v>
      </c>
      <c r="T388" t="s">
        <v>58</v>
      </c>
      <c r="U388" t="s">
        <v>53</v>
      </c>
      <c r="W388" t="s">
        <v>52</v>
      </c>
      <c r="X388">
        <v>1</v>
      </c>
      <c r="Y388" t="s">
        <v>59</v>
      </c>
      <c r="AB388" t="s">
        <v>72</v>
      </c>
      <c r="AD388" t="s">
        <v>73</v>
      </c>
      <c r="AE388" t="s">
        <v>52</v>
      </c>
      <c r="AF388" t="s">
        <v>52</v>
      </c>
      <c r="AG388" t="s">
        <v>52</v>
      </c>
      <c r="AH388">
        <v>8</v>
      </c>
      <c r="AI388" t="s">
        <v>60</v>
      </c>
      <c r="AJ388" t="s">
        <v>52</v>
      </c>
      <c r="AK388" t="s">
        <v>61</v>
      </c>
      <c r="AM388" t="s">
        <v>62</v>
      </c>
      <c r="AN388" t="s">
        <v>52</v>
      </c>
      <c r="AP388">
        <f t="shared" si="6"/>
        <v>0</v>
      </c>
      <c r="AQ388">
        <v>0</v>
      </c>
      <c r="AR388">
        <v>629000</v>
      </c>
      <c r="AS388">
        <v>50000</v>
      </c>
      <c r="AT388">
        <v>150000</v>
      </c>
      <c r="AU388">
        <v>0</v>
      </c>
      <c r="AV388">
        <v>0</v>
      </c>
      <c r="AW388">
        <v>10000</v>
      </c>
      <c r="AX388">
        <v>839000</v>
      </c>
    </row>
    <row r="389" spans="1:50" x14ac:dyDescent="0.35">
      <c r="A389" s="2" t="s">
        <v>596</v>
      </c>
      <c r="B389">
        <v>12</v>
      </c>
      <c r="C389">
        <v>1204</v>
      </c>
      <c r="D389">
        <v>1</v>
      </c>
      <c r="E389" t="s">
        <v>50</v>
      </c>
      <c r="F389">
        <v>43</v>
      </c>
      <c r="G389" t="s">
        <v>72</v>
      </c>
      <c r="I389" t="s">
        <v>73</v>
      </c>
      <c r="J389" t="s">
        <v>53</v>
      </c>
      <c r="K389" t="s">
        <v>53</v>
      </c>
      <c r="L389" t="s">
        <v>52</v>
      </c>
      <c r="M389">
        <v>4</v>
      </c>
      <c r="N389" t="s">
        <v>83</v>
      </c>
      <c r="O389">
        <v>3</v>
      </c>
      <c r="P389" s="6">
        <v>3</v>
      </c>
      <c r="Q389" t="s">
        <v>56</v>
      </c>
      <c r="R389">
        <v>17</v>
      </c>
      <c r="S389" s="5">
        <v>1</v>
      </c>
      <c r="T389" t="s">
        <v>58</v>
      </c>
      <c r="U389" t="s">
        <v>52</v>
      </c>
      <c r="V389">
        <v>1</v>
      </c>
      <c r="W389" t="s">
        <v>53</v>
      </c>
      <c r="Y389" t="s">
        <v>59</v>
      </c>
      <c r="AB389" t="s">
        <v>72</v>
      </c>
      <c r="AD389" t="s">
        <v>73</v>
      </c>
      <c r="AE389" t="s">
        <v>52</v>
      </c>
      <c r="AF389" t="s">
        <v>52</v>
      </c>
      <c r="AG389" t="s">
        <v>52</v>
      </c>
      <c r="AH389">
        <v>5</v>
      </c>
      <c r="AI389" t="s">
        <v>78</v>
      </c>
      <c r="AJ389" t="s">
        <v>53</v>
      </c>
      <c r="AO389" t="s">
        <v>112</v>
      </c>
      <c r="AP389">
        <f t="shared" si="6"/>
        <v>0</v>
      </c>
    </row>
    <row r="390" spans="1:50" x14ac:dyDescent="0.35">
      <c r="A390" s="2" t="s">
        <v>596</v>
      </c>
      <c r="B390">
        <v>12</v>
      </c>
      <c r="C390">
        <v>1204</v>
      </c>
      <c r="D390">
        <v>1</v>
      </c>
      <c r="E390" t="s">
        <v>50</v>
      </c>
      <c r="F390">
        <v>43</v>
      </c>
      <c r="G390" t="s">
        <v>72</v>
      </c>
      <c r="I390" t="s">
        <v>73</v>
      </c>
      <c r="J390" t="s">
        <v>53</v>
      </c>
      <c r="K390" t="s">
        <v>53</v>
      </c>
      <c r="L390" t="s">
        <v>52</v>
      </c>
      <c r="M390">
        <v>4</v>
      </c>
      <c r="N390" t="s">
        <v>83</v>
      </c>
      <c r="O390">
        <v>3</v>
      </c>
      <c r="P390" s="6">
        <v>4</v>
      </c>
      <c r="Q390" t="s">
        <v>50</v>
      </c>
      <c r="R390">
        <v>14</v>
      </c>
      <c r="S390" s="5">
        <v>1</v>
      </c>
      <c r="T390" t="s">
        <v>58</v>
      </c>
      <c r="U390" t="s">
        <v>52</v>
      </c>
      <c r="V390">
        <v>1</v>
      </c>
      <c r="W390" t="s">
        <v>53</v>
      </c>
      <c r="Y390" t="s">
        <v>59</v>
      </c>
      <c r="AB390" t="s">
        <v>72</v>
      </c>
      <c r="AD390" t="s">
        <v>73</v>
      </c>
      <c r="AE390" t="s">
        <v>52</v>
      </c>
      <c r="AF390" t="s">
        <v>52</v>
      </c>
      <c r="AG390" t="s">
        <v>52</v>
      </c>
      <c r="AH390">
        <v>7</v>
      </c>
      <c r="AI390" t="s">
        <v>79</v>
      </c>
      <c r="AJ390" t="s">
        <v>53</v>
      </c>
      <c r="AO390" t="s">
        <v>119</v>
      </c>
      <c r="AP390">
        <f t="shared" si="6"/>
        <v>0</v>
      </c>
    </row>
    <row r="391" spans="1:50" x14ac:dyDescent="0.35">
      <c r="A391" s="2" t="s">
        <v>596</v>
      </c>
      <c r="B391">
        <v>12</v>
      </c>
      <c r="C391">
        <v>1204</v>
      </c>
      <c r="D391">
        <v>1</v>
      </c>
      <c r="E391" t="s">
        <v>50</v>
      </c>
      <c r="F391">
        <v>43</v>
      </c>
      <c r="G391" t="s">
        <v>72</v>
      </c>
      <c r="I391" t="s">
        <v>73</v>
      </c>
      <c r="J391" t="s">
        <v>53</v>
      </c>
      <c r="K391" t="s">
        <v>53</v>
      </c>
      <c r="L391" t="s">
        <v>52</v>
      </c>
      <c r="M391">
        <v>4</v>
      </c>
      <c r="N391" t="s">
        <v>83</v>
      </c>
      <c r="O391">
        <v>3</v>
      </c>
      <c r="P391" s="6">
        <v>5</v>
      </c>
      <c r="Q391" t="s">
        <v>56</v>
      </c>
      <c r="R391">
        <v>11</v>
      </c>
      <c r="S391" s="5">
        <v>1</v>
      </c>
      <c r="T391" t="s">
        <v>58</v>
      </c>
      <c r="U391" t="s">
        <v>52</v>
      </c>
      <c r="V391">
        <v>1</v>
      </c>
      <c r="W391" t="s">
        <v>53</v>
      </c>
      <c r="AB391" t="s">
        <v>72</v>
      </c>
      <c r="AD391" t="s">
        <v>73</v>
      </c>
      <c r="AE391" t="s">
        <v>52</v>
      </c>
      <c r="AF391" t="s">
        <v>52</v>
      </c>
      <c r="AG391" t="s">
        <v>52</v>
      </c>
      <c r="AH391">
        <v>3</v>
      </c>
      <c r="AI391" t="s">
        <v>63</v>
      </c>
      <c r="AJ391" t="s">
        <v>52</v>
      </c>
      <c r="AK391" t="s">
        <v>64</v>
      </c>
      <c r="AM391" t="s">
        <v>62</v>
      </c>
      <c r="AN391" t="s">
        <v>53</v>
      </c>
      <c r="AP391">
        <f t="shared" si="6"/>
        <v>0</v>
      </c>
      <c r="AQ391">
        <v>0</v>
      </c>
      <c r="AR391">
        <v>120000</v>
      </c>
      <c r="AS391">
        <v>50000</v>
      </c>
      <c r="AT391">
        <v>100000</v>
      </c>
      <c r="AU391">
        <v>400000</v>
      </c>
      <c r="AV391">
        <v>0</v>
      </c>
      <c r="AW391">
        <v>0</v>
      </c>
      <c r="AX391">
        <v>670000</v>
      </c>
    </row>
    <row r="392" spans="1:50" x14ac:dyDescent="0.35">
      <c r="A392" s="2" t="s">
        <v>600</v>
      </c>
      <c r="B392">
        <v>2</v>
      </c>
      <c r="C392">
        <v>208</v>
      </c>
      <c r="D392">
        <v>1</v>
      </c>
      <c r="E392" t="s">
        <v>50</v>
      </c>
      <c r="F392">
        <v>39</v>
      </c>
      <c r="G392" t="s">
        <v>72</v>
      </c>
      <c r="I392" t="s">
        <v>73</v>
      </c>
      <c r="J392" t="s">
        <v>52</v>
      </c>
      <c r="K392" t="s">
        <v>52</v>
      </c>
      <c r="L392" t="s">
        <v>52</v>
      </c>
      <c r="M392">
        <v>6</v>
      </c>
      <c r="N392" t="s">
        <v>78</v>
      </c>
      <c r="O392">
        <v>4</v>
      </c>
      <c r="P392" s="6">
        <v>3</v>
      </c>
      <c r="Q392" t="s">
        <v>50</v>
      </c>
      <c r="R392">
        <v>17</v>
      </c>
      <c r="S392" s="5">
        <v>1</v>
      </c>
      <c r="T392" t="s">
        <v>58</v>
      </c>
      <c r="U392" t="s">
        <v>52</v>
      </c>
      <c r="V392">
        <v>1</v>
      </c>
      <c r="W392" t="s">
        <v>52</v>
      </c>
      <c r="X392">
        <v>2</v>
      </c>
      <c r="Y392" t="s">
        <v>59</v>
      </c>
      <c r="AB392" t="s">
        <v>72</v>
      </c>
      <c r="AD392" t="s">
        <v>73</v>
      </c>
      <c r="AE392" t="s">
        <v>52</v>
      </c>
      <c r="AF392" t="s">
        <v>52</v>
      </c>
      <c r="AG392" t="s">
        <v>52</v>
      </c>
      <c r="AH392">
        <v>10</v>
      </c>
      <c r="AI392" t="s">
        <v>80</v>
      </c>
      <c r="AJ392" t="s">
        <v>53</v>
      </c>
      <c r="AO392" t="s">
        <v>190</v>
      </c>
      <c r="AP392">
        <f t="shared" si="6"/>
        <v>0</v>
      </c>
    </row>
    <row r="393" spans="1:50" x14ac:dyDescent="0.35">
      <c r="A393" s="2" t="s">
        <v>600</v>
      </c>
      <c r="B393">
        <v>2</v>
      </c>
      <c r="C393">
        <v>208</v>
      </c>
      <c r="D393">
        <v>1</v>
      </c>
      <c r="E393" t="s">
        <v>50</v>
      </c>
      <c r="F393">
        <v>39</v>
      </c>
      <c r="G393" t="s">
        <v>72</v>
      </c>
      <c r="I393" t="s">
        <v>73</v>
      </c>
      <c r="J393" t="s">
        <v>52</v>
      </c>
      <c r="K393" t="s">
        <v>52</v>
      </c>
      <c r="L393" t="s">
        <v>52</v>
      </c>
      <c r="M393">
        <v>6</v>
      </c>
      <c r="N393" t="s">
        <v>78</v>
      </c>
      <c r="O393">
        <v>4</v>
      </c>
      <c r="P393" s="6">
        <v>4</v>
      </c>
      <c r="Q393" t="s">
        <v>56</v>
      </c>
      <c r="R393">
        <v>12</v>
      </c>
      <c r="S393" s="5">
        <v>1</v>
      </c>
      <c r="T393" t="s">
        <v>58</v>
      </c>
      <c r="U393" t="s">
        <v>52</v>
      </c>
      <c r="V393">
        <v>1</v>
      </c>
      <c r="W393" t="s">
        <v>52</v>
      </c>
      <c r="X393">
        <v>2</v>
      </c>
      <c r="AB393" t="s">
        <v>72</v>
      </c>
      <c r="AD393" t="s">
        <v>73</v>
      </c>
      <c r="AE393" t="s">
        <v>52</v>
      </c>
      <c r="AF393" t="s">
        <v>52</v>
      </c>
      <c r="AG393" t="s">
        <v>52</v>
      </c>
      <c r="AH393">
        <v>8</v>
      </c>
      <c r="AI393" t="s">
        <v>79</v>
      </c>
      <c r="AJ393" t="s">
        <v>52</v>
      </c>
      <c r="AK393" t="s">
        <v>90</v>
      </c>
      <c r="AM393" t="s">
        <v>62</v>
      </c>
      <c r="AN393" t="s">
        <v>52</v>
      </c>
      <c r="AP393">
        <f t="shared" si="6"/>
        <v>0</v>
      </c>
      <c r="AQ393">
        <v>0</v>
      </c>
      <c r="AR393">
        <v>0</v>
      </c>
      <c r="AS393">
        <v>15000</v>
      </c>
      <c r="AT393">
        <v>20000</v>
      </c>
      <c r="AU393">
        <v>0</v>
      </c>
      <c r="AV393">
        <v>0</v>
      </c>
      <c r="AW393">
        <v>10000</v>
      </c>
      <c r="AX393">
        <v>45000</v>
      </c>
    </row>
    <row r="394" spans="1:50" x14ac:dyDescent="0.35">
      <c r="A394" s="2" t="s">
        <v>605</v>
      </c>
      <c r="B394">
        <v>19</v>
      </c>
      <c r="C394">
        <v>1905</v>
      </c>
      <c r="D394">
        <v>2</v>
      </c>
      <c r="E394" t="s">
        <v>50</v>
      </c>
      <c r="F394">
        <v>31</v>
      </c>
      <c r="G394" t="s">
        <v>72</v>
      </c>
      <c r="I394" t="s">
        <v>73</v>
      </c>
      <c r="J394" t="s">
        <v>52</v>
      </c>
      <c r="K394" t="s">
        <v>52</v>
      </c>
      <c r="L394" t="s">
        <v>52</v>
      </c>
      <c r="M394">
        <v>3</v>
      </c>
      <c r="N394" t="s">
        <v>63</v>
      </c>
      <c r="O394">
        <v>1</v>
      </c>
      <c r="P394" s="6">
        <v>2</v>
      </c>
      <c r="Q394" t="s">
        <v>56</v>
      </c>
      <c r="R394">
        <v>7</v>
      </c>
      <c r="S394" s="5">
        <v>1</v>
      </c>
      <c r="T394" t="s">
        <v>58</v>
      </c>
      <c r="U394" t="s">
        <v>52</v>
      </c>
      <c r="V394">
        <v>1</v>
      </c>
      <c r="W394" t="s">
        <v>53</v>
      </c>
      <c r="AB394" t="s">
        <v>72</v>
      </c>
      <c r="AD394" t="s">
        <v>73</v>
      </c>
      <c r="AE394" t="s">
        <v>53</v>
      </c>
      <c r="AF394" t="s">
        <v>53</v>
      </c>
      <c r="AG394" t="s">
        <v>52</v>
      </c>
      <c r="AH394">
        <v>1</v>
      </c>
      <c r="AI394" t="s">
        <v>65</v>
      </c>
      <c r="AJ394" t="s">
        <v>52</v>
      </c>
      <c r="AK394" t="s">
        <v>66</v>
      </c>
      <c r="AM394" t="s">
        <v>62</v>
      </c>
      <c r="AN394" t="s">
        <v>53</v>
      </c>
      <c r="AP394">
        <f t="shared" si="6"/>
        <v>0</v>
      </c>
      <c r="AQ394">
        <v>0</v>
      </c>
      <c r="AR394">
        <v>0</v>
      </c>
      <c r="AS394">
        <v>6000</v>
      </c>
      <c r="AT394">
        <v>30000</v>
      </c>
      <c r="AU394">
        <v>702000</v>
      </c>
      <c r="AV394">
        <v>0</v>
      </c>
      <c r="AW394">
        <v>10000</v>
      </c>
      <c r="AX394">
        <v>748000</v>
      </c>
    </row>
    <row r="395" spans="1:50" x14ac:dyDescent="0.35">
      <c r="A395" s="2" t="s">
        <v>608</v>
      </c>
      <c r="B395">
        <v>5</v>
      </c>
      <c r="C395">
        <v>504</v>
      </c>
      <c r="D395">
        <v>2</v>
      </c>
      <c r="E395" t="s">
        <v>50</v>
      </c>
      <c r="F395">
        <v>56</v>
      </c>
      <c r="G395" t="s">
        <v>72</v>
      </c>
      <c r="I395" t="s">
        <v>73</v>
      </c>
      <c r="J395" t="s">
        <v>52</v>
      </c>
      <c r="K395" t="s">
        <v>52</v>
      </c>
      <c r="L395" t="s">
        <v>52</v>
      </c>
      <c r="M395">
        <v>4</v>
      </c>
      <c r="N395" t="s">
        <v>83</v>
      </c>
      <c r="O395">
        <v>2</v>
      </c>
      <c r="P395" s="6">
        <v>5</v>
      </c>
      <c r="Q395" t="s">
        <v>50</v>
      </c>
      <c r="R395">
        <v>14</v>
      </c>
      <c r="S395" s="5">
        <v>1</v>
      </c>
      <c r="T395" t="s">
        <v>58</v>
      </c>
      <c r="U395" t="s">
        <v>52</v>
      </c>
      <c r="V395">
        <v>1</v>
      </c>
      <c r="W395" t="s">
        <v>52</v>
      </c>
      <c r="X395">
        <v>2</v>
      </c>
      <c r="Y395" t="s">
        <v>59</v>
      </c>
      <c r="AB395" t="s">
        <v>72</v>
      </c>
      <c r="AD395" t="s">
        <v>73</v>
      </c>
      <c r="AE395" t="s">
        <v>52</v>
      </c>
      <c r="AF395" t="s">
        <v>52</v>
      </c>
      <c r="AG395" t="s">
        <v>52</v>
      </c>
      <c r="AH395">
        <v>8</v>
      </c>
      <c r="AI395" t="s">
        <v>86</v>
      </c>
      <c r="AJ395" t="s">
        <v>52</v>
      </c>
      <c r="AK395" t="s">
        <v>87</v>
      </c>
      <c r="AM395" t="s">
        <v>62</v>
      </c>
      <c r="AN395" t="s">
        <v>52</v>
      </c>
      <c r="AP395">
        <f t="shared" si="6"/>
        <v>0</v>
      </c>
    </row>
    <row r="396" spans="1:50" x14ac:dyDescent="0.35">
      <c r="A396" s="2" t="s">
        <v>608</v>
      </c>
      <c r="B396">
        <v>5</v>
      </c>
      <c r="C396">
        <v>504</v>
      </c>
      <c r="D396">
        <v>2</v>
      </c>
      <c r="E396" t="s">
        <v>50</v>
      </c>
      <c r="F396">
        <v>56</v>
      </c>
      <c r="G396" t="s">
        <v>72</v>
      </c>
      <c r="I396" t="s">
        <v>73</v>
      </c>
      <c r="J396" t="s">
        <v>52</v>
      </c>
      <c r="K396" t="s">
        <v>52</v>
      </c>
      <c r="L396" t="s">
        <v>52</v>
      </c>
      <c r="M396">
        <v>4</v>
      </c>
      <c r="N396" t="s">
        <v>83</v>
      </c>
      <c r="O396">
        <v>2</v>
      </c>
      <c r="P396" s="6">
        <v>6</v>
      </c>
      <c r="Q396" t="s">
        <v>56</v>
      </c>
      <c r="R396">
        <v>7</v>
      </c>
      <c r="S396" s="5">
        <v>1</v>
      </c>
      <c r="T396" t="s">
        <v>58</v>
      </c>
      <c r="U396" t="s">
        <v>52</v>
      </c>
      <c r="V396">
        <v>1</v>
      </c>
      <c r="W396" t="s">
        <v>52</v>
      </c>
      <c r="X396">
        <v>2</v>
      </c>
      <c r="AB396" t="s">
        <v>72</v>
      </c>
      <c r="AD396" t="s">
        <v>73</v>
      </c>
      <c r="AE396" t="s">
        <v>53</v>
      </c>
      <c r="AF396" t="s">
        <v>53</v>
      </c>
      <c r="AG396" t="s">
        <v>52</v>
      </c>
      <c r="AH396">
        <v>1</v>
      </c>
      <c r="AI396" t="s">
        <v>65</v>
      </c>
      <c r="AJ396" t="s">
        <v>52</v>
      </c>
      <c r="AK396" t="s">
        <v>74</v>
      </c>
      <c r="AM396" t="s">
        <v>62</v>
      </c>
      <c r="AN396" t="s">
        <v>53</v>
      </c>
      <c r="AP396">
        <f t="shared" si="6"/>
        <v>0</v>
      </c>
    </row>
    <row r="397" spans="1:50" x14ac:dyDescent="0.35">
      <c r="A397" s="2" t="s">
        <v>609</v>
      </c>
      <c r="B397">
        <v>3</v>
      </c>
      <c r="C397">
        <v>313</v>
      </c>
      <c r="D397">
        <v>2</v>
      </c>
      <c r="E397" t="s">
        <v>50</v>
      </c>
      <c r="F397">
        <v>29</v>
      </c>
      <c r="G397" t="s">
        <v>72</v>
      </c>
      <c r="I397" t="s">
        <v>73</v>
      </c>
      <c r="J397" t="s">
        <v>52</v>
      </c>
      <c r="K397" t="s">
        <v>52</v>
      </c>
      <c r="L397" t="s">
        <v>52</v>
      </c>
      <c r="M397">
        <v>8</v>
      </c>
      <c r="N397" t="s">
        <v>86</v>
      </c>
      <c r="O397">
        <v>2</v>
      </c>
      <c r="P397" s="6">
        <v>3</v>
      </c>
      <c r="Q397" t="s">
        <v>56</v>
      </c>
      <c r="R397">
        <v>9</v>
      </c>
      <c r="S397" s="5">
        <v>1</v>
      </c>
      <c r="T397" t="s">
        <v>58</v>
      </c>
      <c r="U397" t="s">
        <v>52</v>
      </c>
      <c r="V397">
        <v>1</v>
      </c>
      <c r="W397" t="s">
        <v>52</v>
      </c>
      <c r="X397">
        <v>2</v>
      </c>
      <c r="AB397" t="s">
        <v>72</v>
      </c>
      <c r="AD397" t="s">
        <v>73</v>
      </c>
      <c r="AE397" t="s">
        <v>52</v>
      </c>
      <c r="AF397" t="s">
        <v>52</v>
      </c>
      <c r="AG397" t="s">
        <v>52</v>
      </c>
      <c r="AH397">
        <v>4</v>
      </c>
      <c r="AI397" t="s">
        <v>63</v>
      </c>
      <c r="AJ397" t="s">
        <v>52</v>
      </c>
      <c r="AK397" t="s">
        <v>98</v>
      </c>
      <c r="AM397" t="s">
        <v>62</v>
      </c>
      <c r="AN397" t="s">
        <v>52</v>
      </c>
      <c r="AP397">
        <f t="shared" si="6"/>
        <v>0</v>
      </c>
      <c r="AQ397">
        <v>0</v>
      </c>
      <c r="AR397">
        <v>264000</v>
      </c>
      <c r="AS397">
        <v>26000</v>
      </c>
      <c r="AT397">
        <v>40000</v>
      </c>
      <c r="AU397">
        <v>0</v>
      </c>
      <c r="AV397">
        <v>40000</v>
      </c>
      <c r="AW397">
        <v>0</v>
      </c>
      <c r="AX397">
        <v>370000</v>
      </c>
    </row>
    <row r="398" spans="1:50" x14ac:dyDescent="0.35">
      <c r="A398" s="2" t="s">
        <v>610</v>
      </c>
      <c r="B398">
        <v>4</v>
      </c>
      <c r="C398">
        <v>408</v>
      </c>
      <c r="D398">
        <v>2</v>
      </c>
      <c r="E398" t="s">
        <v>50</v>
      </c>
      <c r="F398">
        <v>77</v>
      </c>
      <c r="G398" t="s">
        <v>72</v>
      </c>
      <c r="I398" t="s">
        <v>73</v>
      </c>
      <c r="J398" t="s">
        <v>53</v>
      </c>
      <c r="K398" t="s">
        <v>53</v>
      </c>
      <c r="L398" t="s">
        <v>52</v>
      </c>
      <c r="M398">
        <v>1</v>
      </c>
      <c r="N398" t="s">
        <v>65</v>
      </c>
      <c r="O398">
        <v>1</v>
      </c>
      <c r="P398" s="6">
        <v>3</v>
      </c>
      <c r="Q398" t="s">
        <v>50</v>
      </c>
      <c r="R398">
        <v>16</v>
      </c>
      <c r="S398" s="5">
        <v>1</v>
      </c>
      <c r="T398" t="s">
        <v>58</v>
      </c>
      <c r="U398" t="s">
        <v>52</v>
      </c>
      <c r="V398">
        <v>1</v>
      </c>
      <c r="W398" t="s">
        <v>52</v>
      </c>
      <c r="X398">
        <v>2</v>
      </c>
      <c r="Y398" t="s">
        <v>59</v>
      </c>
      <c r="AB398" t="s">
        <v>72</v>
      </c>
      <c r="AD398" t="s">
        <v>73</v>
      </c>
      <c r="AE398" t="s">
        <v>53</v>
      </c>
      <c r="AF398" t="s">
        <v>53</v>
      </c>
      <c r="AG398" t="s">
        <v>52</v>
      </c>
      <c r="AH398">
        <v>1</v>
      </c>
      <c r="AI398" t="s">
        <v>65</v>
      </c>
      <c r="AJ398" t="s">
        <v>53</v>
      </c>
      <c r="AO398" t="s">
        <v>373</v>
      </c>
      <c r="AP398">
        <f t="shared" si="6"/>
        <v>0</v>
      </c>
    </row>
    <row r="399" spans="1:50" x14ac:dyDescent="0.35">
      <c r="A399" s="2" t="s">
        <v>611</v>
      </c>
      <c r="B399">
        <v>3</v>
      </c>
      <c r="C399">
        <v>307</v>
      </c>
      <c r="D399">
        <v>2</v>
      </c>
      <c r="E399" t="s">
        <v>50</v>
      </c>
      <c r="F399">
        <v>44</v>
      </c>
      <c r="G399" t="s">
        <v>72</v>
      </c>
      <c r="I399" t="s">
        <v>73</v>
      </c>
      <c r="J399" t="s">
        <v>52</v>
      </c>
      <c r="K399" t="s">
        <v>52</v>
      </c>
      <c r="L399" t="s">
        <v>52</v>
      </c>
      <c r="M399">
        <v>8</v>
      </c>
      <c r="N399" t="s">
        <v>86</v>
      </c>
      <c r="O399">
        <v>2</v>
      </c>
      <c r="P399" s="6">
        <v>3</v>
      </c>
      <c r="Q399" t="s">
        <v>50</v>
      </c>
      <c r="R399">
        <v>13</v>
      </c>
      <c r="S399" s="5">
        <v>1</v>
      </c>
      <c r="T399" t="s">
        <v>58</v>
      </c>
      <c r="U399" t="s">
        <v>52</v>
      </c>
      <c r="V399">
        <v>1</v>
      </c>
      <c r="W399" t="s">
        <v>52</v>
      </c>
      <c r="X399">
        <v>2</v>
      </c>
      <c r="Y399" t="s">
        <v>59</v>
      </c>
      <c r="AB399" t="s">
        <v>72</v>
      </c>
      <c r="AD399" t="s">
        <v>73</v>
      </c>
      <c r="AE399" t="s">
        <v>52</v>
      </c>
      <c r="AF399" t="s">
        <v>52</v>
      </c>
      <c r="AG399" t="s">
        <v>52</v>
      </c>
      <c r="AH399">
        <v>7</v>
      </c>
      <c r="AI399" t="s">
        <v>79</v>
      </c>
      <c r="AJ399" t="s">
        <v>52</v>
      </c>
      <c r="AK399" t="s">
        <v>90</v>
      </c>
      <c r="AM399" t="s">
        <v>62</v>
      </c>
      <c r="AN399" t="s">
        <v>53</v>
      </c>
      <c r="AP399">
        <f t="shared" si="6"/>
        <v>0</v>
      </c>
      <c r="AQ399">
        <v>0</v>
      </c>
      <c r="AR399">
        <v>624000</v>
      </c>
      <c r="AS399">
        <v>9000</v>
      </c>
      <c r="AT399">
        <v>38000</v>
      </c>
      <c r="AU399">
        <v>0</v>
      </c>
      <c r="AV399">
        <v>0</v>
      </c>
      <c r="AW399">
        <v>6000</v>
      </c>
      <c r="AX399">
        <v>677000</v>
      </c>
    </row>
    <row r="400" spans="1:50" x14ac:dyDescent="0.35">
      <c r="A400" s="2" t="s">
        <v>611</v>
      </c>
      <c r="B400">
        <v>3</v>
      </c>
      <c r="C400">
        <v>307</v>
      </c>
      <c r="D400">
        <v>2</v>
      </c>
      <c r="E400" t="s">
        <v>50</v>
      </c>
      <c r="F400">
        <v>44</v>
      </c>
      <c r="G400" t="s">
        <v>72</v>
      </c>
      <c r="I400" t="s">
        <v>73</v>
      </c>
      <c r="J400" t="s">
        <v>52</v>
      </c>
      <c r="K400" t="s">
        <v>52</v>
      </c>
      <c r="L400" t="s">
        <v>52</v>
      </c>
      <c r="M400">
        <v>8</v>
      </c>
      <c r="N400" t="s">
        <v>86</v>
      </c>
      <c r="O400">
        <v>2</v>
      </c>
      <c r="P400" s="6">
        <v>4</v>
      </c>
      <c r="Q400" t="s">
        <v>50</v>
      </c>
      <c r="R400">
        <v>8</v>
      </c>
      <c r="S400" s="5">
        <v>1</v>
      </c>
      <c r="T400" t="s">
        <v>58</v>
      </c>
      <c r="U400" t="s">
        <v>52</v>
      </c>
      <c r="V400">
        <v>1</v>
      </c>
      <c r="W400" t="s">
        <v>52</v>
      </c>
      <c r="X400">
        <v>2</v>
      </c>
      <c r="AB400" t="s">
        <v>72</v>
      </c>
      <c r="AD400" t="s">
        <v>73</v>
      </c>
      <c r="AE400" t="s">
        <v>52</v>
      </c>
      <c r="AF400" t="s">
        <v>52</v>
      </c>
      <c r="AG400" t="s">
        <v>52</v>
      </c>
      <c r="AH400">
        <v>3</v>
      </c>
      <c r="AI400" t="s">
        <v>97</v>
      </c>
      <c r="AJ400" t="s">
        <v>52</v>
      </c>
      <c r="AK400" t="s">
        <v>98</v>
      </c>
      <c r="AM400" t="s">
        <v>62</v>
      </c>
      <c r="AN400" t="s">
        <v>53</v>
      </c>
      <c r="AP400">
        <f t="shared" si="6"/>
        <v>0</v>
      </c>
      <c r="AQ400">
        <v>0</v>
      </c>
      <c r="AR400">
        <v>0</v>
      </c>
      <c r="AS400">
        <v>6000</v>
      </c>
      <c r="AT400">
        <v>5000</v>
      </c>
      <c r="AU400">
        <v>0</v>
      </c>
      <c r="AV400">
        <v>0</v>
      </c>
      <c r="AW400">
        <v>6000</v>
      </c>
      <c r="AX400">
        <v>17000</v>
      </c>
    </row>
    <row r="401" spans="1:50" x14ac:dyDescent="0.35">
      <c r="A401" s="2" t="s">
        <v>612</v>
      </c>
      <c r="B401">
        <v>4</v>
      </c>
      <c r="C401">
        <v>408</v>
      </c>
      <c r="D401">
        <v>2</v>
      </c>
      <c r="E401" t="s">
        <v>50</v>
      </c>
      <c r="F401">
        <v>27</v>
      </c>
      <c r="G401" t="s">
        <v>72</v>
      </c>
      <c r="I401" t="s">
        <v>73</v>
      </c>
      <c r="J401" t="s">
        <v>52</v>
      </c>
      <c r="K401" t="s">
        <v>52</v>
      </c>
      <c r="L401" t="s">
        <v>52</v>
      </c>
      <c r="M401">
        <v>8</v>
      </c>
      <c r="N401" t="s">
        <v>60</v>
      </c>
      <c r="O401">
        <v>2</v>
      </c>
      <c r="P401" s="6">
        <v>3</v>
      </c>
      <c r="Q401" t="s">
        <v>50</v>
      </c>
      <c r="R401">
        <v>7</v>
      </c>
      <c r="S401" s="5">
        <v>1</v>
      </c>
      <c r="T401" t="s">
        <v>58</v>
      </c>
      <c r="U401" t="s">
        <v>52</v>
      </c>
      <c r="V401">
        <v>1</v>
      </c>
      <c r="W401" t="s">
        <v>52</v>
      </c>
      <c r="X401">
        <v>2</v>
      </c>
      <c r="AB401" t="s">
        <v>72</v>
      </c>
      <c r="AD401" t="s">
        <v>73</v>
      </c>
      <c r="AE401" t="s">
        <v>53</v>
      </c>
      <c r="AF401" t="s">
        <v>53</v>
      </c>
      <c r="AG401" t="s">
        <v>52</v>
      </c>
      <c r="AH401">
        <v>1</v>
      </c>
      <c r="AI401" t="s">
        <v>65</v>
      </c>
      <c r="AJ401" t="s">
        <v>52</v>
      </c>
      <c r="AK401" t="s">
        <v>66</v>
      </c>
      <c r="AM401" t="s">
        <v>62</v>
      </c>
      <c r="AN401" t="s">
        <v>53</v>
      </c>
      <c r="AP401">
        <f t="shared" si="6"/>
        <v>0</v>
      </c>
      <c r="AQ401">
        <v>0</v>
      </c>
      <c r="AR401">
        <v>0</v>
      </c>
      <c r="AS401">
        <v>10000</v>
      </c>
      <c r="AT401">
        <v>100000</v>
      </c>
      <c r="AU401">
        <v>0</v>
      </c>
      <c r="AV401">
        <v>0</v>
      </c>
      <c r="AW401">
        <v>0</v>
      </c>
      <c r="AX401">
        <v>110000</v>
      </c>
    </row>
    <row r="402" spans="1:50" x14ac:dyDescent="0.35">
      <c r="A402" s="2" t="s">
        <v>615</v>
      </c>
      <c r="B402">
        <v>22</v>
      </c>
      <c r="C402">
        <v>2205</v>
      </c>
      <c r="D402">
        <v>2</v>
      </c>
      <c r="E402" t="s">
        <v>50</v>
      </c>
      <c r="F402">
        <v>29</v>
      </c>
      <c r="G402" t="s">
        <v>72</v>
      </c>
      <c r="I402" t="s">
        <v>73</v>
      </c>
      <c r="J402" t="s">
        <v>52</v>
      </c>
      <c r="K402" t="s">
        <v>52</v>
      </c>
      <c r="L402" t="s">
        <v>52</v>
      </c>
      <c r="M402">
        <v>6</v>
      </c>
      <c r="N402" t="s">
        <v>79</v>
      </c>
      <c r="O402">
        <v>3</v>
      </c>
      <c r="P402" s="6">
        <v>3</v>
      </c>
      <c r="Q402" t="s">
        <v>56</v>
      </c>
      <c r="R402">
        <v>7</v>
      </c>
      <c r="S402" s="5">
        <v>1</v>
      </c>
      <c r="T402" t="s">
        <v>58</v>
      </c>
      <c r="U402" t="s">
        <v>52</v>
      </c>
      <c r="V402">
        <v>1</v>
      </c>
      <c r="W402" t="s">
        <v>52</v>
      </c>
      <c r="X402">
        <v>2</v>
      </c>
      <c r="AB402" t="s">
        <v>72</v>
      </c>
      <c r="AD402" t="s">
        <v>73</v>
      </c>
      <c r="AE402" t="s">
        <v>52</v>
      </c>
      <c r="AF402" t="s">
        <v>52</v>
      </c>
      <c r="AG402" t="s">
        <v>52</v>
      </c>
      <c r="AH402">
        <v>1</v>
      </c>
      <c r="AI402" t="s">
        <v>65</v>
      </c>
      <c r="AJ402" t="s">
        <v>52</v>
      </c>
      <c r="AK402" t="s">
        <v>66</v>
      </c>
      <c r="AM402" t="s">
        <v>62</v>
      </c>
      <c r="AN402" t="s">
        <v>53</v>
      </c>
      <c r="AP402">
        <f t="shared" si="6"/>
        <v>0</v>
      </c>
    </row>
    <row r="403" spans="1:50" x14ac:dyDescent="0.35">
      <c r="A403" s="2" t="s">
        <v>616</v>
      </c>
      <c r="B403">
        <v>20</v>
      </c>
      <c r="C403">
        <v>2008</v>
      </c>
      <c r="D403">
        <v>1</v>
      </c>
      <c r="E403" t="s">
        <v>50</v>
      </c>
      <c r="F403">
        <v>50</v>
      </c>
      <c r="G403" t="s">
        <v>72</v>
      </c>
      <c r="I403" t="s">
        <v>73</v>
      </c>
      <c r="J403" t="s">
        <v>52</v>
      </c>
      <c r="K403" t="s">
        <v>52</v>
      </c>
      <c r="L403" t="s">
        <v>52</v>
      </c>
      <c r="M403">
        <v>3</v>
      </c>
      <c r="N403" t="s">
        <v>97</v>
      </c>
      <c r="O403">
        <v>4</v>
      </c>
      <c r="P403" s="6">
        <v>6</v>
      </c>
      <c r="Q403" t="s">
        <v>56</v>
      </c>
      <c r="R403">
        <v>14</v>
      </c>
      <c r="S403" s="5">
        <v>1</v>
      </c>
      <c r="T403" t="s">
        <v>58</v>
      </c>
      <c r="U403" t="s">
        <v>52</v>
      </c>
      <c r="V403">
        <v>1</v>
      </c>
      <c r="W403" t="s">
        <v>52</v>
      </c>
      <c r="X403">
        <v>2</v>
      </c>
      <c r="Y403" t="s">
        <v>59</v>
      </c>
      <c r="AB403" t="s">
        <v>72</v>
      </c>
      <c r="AD403" t="s">
        <v>73</v>
      </c>
      <c r="AE403" t="s">
        <v>52</v>
      </c>
      <c r="AF403" t="s">
        <v>52</v>
      </c>
      <c r="AG403" t="s">
        <v>52</v>
      </c>
      <c r="AH403">
        <v>7</v>
      </c>
      <c r="AI403" t="s">
        <v>86</v>
      </c>
      <c r="AJ403" t="s">
        <v>52</v>
      </c>
      <c r="AK403" t="s">
        <v>87</v>
      </c>
      <c r="AM403" t="s">
        <v>62</v>
      </c>
      <c r="AN403" t="s">
        <v>53</v>
      </c>
      <c r="AP403">
        <f t="shared" si="6"/>
        <v>0</v>
      </c>
      <c r="AQ403">
        <v>0</v>
      </c>
      <c r="AR403">
        <v>234000</v>
      </c>
      <c r="AS403">
        <v>100000</v>
      </c>
      <c r="AT403">
        <v>45000</v>
      </c>
      <c r="AU403">
        <v>0</v>
      </c>
      <c r="AV403">
        <v>468000</v>
      </c>
      <c r="AW403">
        <v>10000</v>
      </c>
      <c r="AX403">
        <v>857000</v>
      </c>
    </row>
    <row r="404" spans="1:50" x14ac:dyDescent="0.35">
      <c r="A404" s="2" t="s">
        <v>618</v>
      </c>
      <c r="B404">
        <v>2</v>
      </c>
      <c r="C404">
        <v>207</v>
      </c>
      <c r="D404">
        <v>2</v>
      </c>
      <c r="E404" t="s">
        <v>50</v>
      </c>
      <c r="F404">
        <v>45</v>
      </c>
      <c r="G404" t="s">
        <v>72</v>
      </c>
      <c r="I404" t="s">
        <v>52</v>
      </c>
      <c r="J404" t="s">
        <v>53</v>
      </c>
      <c r="K404" t="s">
        <v>53</v>
      </c>
      <c r="L404" t="s">
        <v>53</v>
      </c>
      <c r="M404">
        <v>0</v>
      </c>
      <c r="O404">
        <v>3</v>
      </c>
      <c r="P404" s="6">
        <v>3</v>
      </c>
      <c r="Q404" t="s">
        <v>50</v>
      </c>
      <c r="R404">
        <v>14</v>
      </c>
      <c r="S404" s="5">
        <v>1</v>
      </c>
      <c r="T404" t="s">
        <v>58</v>
      </c>
      <c r="U404" t="s">
        <v>52</v>
      </c>
      <c r="V404">
        <v>1</v>
      </c>
      <c r="W404" t="s">
        <v>52</v>
      </c>
      <c r="X404">
        <v>2</v>
      </c>
      <c r="Y404" t="s">
        <v>59</v>
      </c>
      <c r="AB404" t="s">
        <v>72</v>
      </c>
      <c r="AD404" t="s">
        <v>73</v>
      </c>
      <c r="AE404" t="s">
        <v>52</v>
      </c>
      <c r="AF404" t="s">
        <v>52</v>
      </c>
      <c r="AG404" t="s">
        <v>52</v>
      </c>
      <c r="AH404">
        <v>7</v>
      </c>
      <c r="AI404" t="s">
        <v>79</v>
      </c>
      <c r="AJ404" t="s">
        <v>53</v>
      </c>
      <c r="AO404" t="s">
        <v>373</v>
      </c>
      <c r="AP404">
        <f t="shared" si="6"/>
        <v>0</v>
      </c>
    </row>
    <row r="405" spans="1:50" x14ac:dyDescent="0.35">
      <c r="A405" s="2" t="s">
        <v>618</v>
      </c>
      <c r="B405">
        <v>2</v>
      </c>
      <c r="C405">
        <v>207</v>
      </c>
      <c r="D405">
        <v>2</v>
      </c>
      <c r="E405" t="s">
        <v>50</v>
      </c>
      <c r="F405">
        <v>45</v>
      </c>
      <c r="G405" t="s">
        <v>72</v>
      </c>
      <c r="I405" t="s">
        <v>52</v>
      </c>
      <c r="J405" t="s">
        <v>53</v>
      </c>
      <c r="K405" t="s">
        <v>53</v>
      </c>
      <c r="L405" t="s">
        <v>53</v>
      </c>
      <c r="M405">
        <v>0</v>
      </c>
      <c r="O405">
        <v>3</v>
      </c>
      <c r="P405" s="6">
        <v>5</v>
      </c>
      <c r="Q405" t="s">
        <v>56</v>
      </c>
      <c r="R405">
        <v>10</v>
      </c>
      <c r="S405" s="5">
        <v>1</v>
      </c>
      <c r="T405" t="s">
        <v>58</v>
      </c>
      <c r="U405" t="s">
        <v>52</v>
      </c>
      <c r="V405">
        <v>1</v>
      </c>
      <c r="W405" t="s">
        <v>52</v>
      </c>
      <c r="X405">
        <v>2</v>
      </c>
      <c r="AB405" t="s">
        <v>72</v>
      </c>
      <c r="AD405" t="s">
        <v>73</v>
      </c>
      <c r="AE405" t="s">
        <v>52</v>
      </c>
      <c r="AF405" t="s">
        <v>52</v>
      </c>
      <c r="AG405" t="s">
        <v>52</v>
      </c>
      <c r="AH405">
        <v>2</v>
      </c>
      <c r="AI405" t="s">
        <v>65</v>
      </c>
      <c r="AJ405" t="s">
        <v>52</v>
      </c>
      <c r="AK405" t="s">
        <v>66</v>
      </c>
      <c r="AM405" t="s">
        <v>62</v>
      </c>
      <c r="AN405" t="s">
        <v>53</v>
      </c>
      <c r="AP405">
        <f t="shared" si="6"/>
        <v>0</v>
      </c>
      <c r="AQ405">
        <v>0</v>
      </c>
      <c r="AR405">
        <v>0</v>
      </c>
      <c r="AS405">
        <v>15000</v>
      </c>
      <c r="AT405">
        <v>50000</v>
      </c>
      <c r="AU405">
        <v>0</v>
      </c>
      <c r="AV405">
        <v>0</v>
      </c>
      <c r="AW405">
        <v>0</v>
      </c>
      <c r="AX405">
        <v>65000</v>
      </c>
    </row>
    <row r="406" spans="1:50" x14ac:dyDescent="0.35">
      <c r="A406" s="2" t="s">
        <v>626</v>
      </c>
      <c r="B406">
        <v>12</v>
      </c>
      <c r="C406">
        <v>1203</v>
      </c>
      <c r="D406">
        <v>1</v>
      </c>
      <c r="E406" t="s">
        <v>56</v>
      </c>
      <c r="F406">
        <v>49</v>
      </c>
      <c r="G406" t="s">
        <v>72</v>
      </c>
      <c r="I406" t="s">
        <v>73</v>
      </c>
      <c r="J406" t="s">
        <v>52</v>
      </c>
      <c r="K406" t="s">
        <v>52</v>
      </c>
      <c r="L406" t="s">
        <v>52</v>
      </c>
      <c r="M406">
        <v>18</v>
      </c>
      <c r="N406" t="s">
        <v>140</v>
      </c>
      <c r="O406">
        <v>3</v>
      </c>
      <c r="P406" s="6">
        <v>8</v>
      </c>
      <c r="Q406" t="s">
        <v>56</v>
      </c>
      <c r="R406">
        <v>13</v>
      </c>
      <c r="S406" s="5">
        <v>1</v>
      </c>
      <c r="T406" t="s">
        <v>58</v>
      </c>
      <c r="U406" t="s">
        <v>52</v>
      </c>
      <c r="V406">
        <v>2</v>
      </c>
      <c r="W406" t="s">
        <v>52</v>
      </c>
      <c r="X406">
        <v>1</v>
      </c>
      <c r="Y406" t="s">
        <v>59</v>
      </c>
      <c r="AB406" t="s">
        <v>72</v>
      </c>
      <c r="AD406" t="s">
        <v>52</v>
      </c>
      <c r="AE406" t="s">
        <v>52</v>
      </c>
      <c r="AF406" t="s">
        <v>52</v>
      </c>
      <c r="AG406" t="s">
        <v>52</v>
      </c>
      <c r="AH406">
        <v>2</v>
      </c>
      <c r="AI406" t="s">
        <v>65</v>
      </c>
      <c r="AJ406" t="s">
        <v>52</v>
      </c>
      <c r="AK406" t="s">
        <v>66</v>
      </c>
      <c r="AM406" t="s">
        <v>62</v>
      </c>
      <c r="AN406" t="s">
        <v>53</v>
      </c>
      <c r="AP406">
        <f t="shared" si="6"/>
        <v>0</v>
      </c>
      <c r="AQ406">
        <v>0</v>
      </c>
      <c r="AR406">
        <v>0</v>
      </c>
      <c r="AS406">
        <v>80000</v>
      </c>
      <c r="AT406">
        <v>50000</v>
      </c>
      <c r="AU406">
        <v>120000</v>
      </c>
      <c r="AV406">
        <v>100000</v>
      </c>
      <c r="AW406">
        <v>0</v>
      </c>
      <c r="AX406">
        <v>350000</v>
      </c>
    </row>
    <row r="407" spans="1:50" x14ac:dyDescent="0.35">
      <c r="A407" s="2" t="s">
        <v>626</v>
      </c>
      <c r="B407">
        <v>12</v>
      </c>
      <c r="C407">
        <v>1203</v>
      </c>
      <c r="D407">
        <v>1</v>
      </c>
      <c r="E407" t="s">
        <v>56</v>
      </c>
      <c r="F407">
        <v>49</v>
      </c>
      <c r="G407" t="s">
        <v>72</v>
      </c>
      <c r="I407" t="s">
        <v>73</v>
      </c>
      <c r="J407" t="s">
        <v>52</v>
      </c>
      <c r="K407" t="s">
        <v>52</v>
      </c>
      <c r="L407" t="s">
        <v>52</v>
      </c>
      <c r="M407">
        <v>18</v>
      </c>
      <c r="N407" t="s">
        <v>140</v>
      </c>
      <c r="O407">
        <v>3</v>
      </c>
      <c r="P407" s="6">
        <v>9</v>
      </c>
      <c r="Q407" t="s">
        <v>50</v>
      </c>
      <c r="R407">
        <v>7</v>
      </c>
      <c r="S407" s="5">
        <v>1</v>
      </c>
      <c r="T407" t="s">
        <v>58</v>
      </c>
      <c r="U407" t="s">
        <v>52</v>
      </c>
      <c r="V407">
        <v>2</v>
      </c>
      <c r="W407" t="s">
        <v>52</v>
      </c>
      <c r="X407">
        <v>1</v>
      </c>
      <c r="AB407" t="s">
        <v>72</v>
      </c>
      <c r="AD407" t="s">
        <v>73</v>
      </c>
      <c r="AE407" t="s">
        <v>53</v>
      </c>
      <c r="AF407" t="s">
        <v>53</v>
      </c>
      <c r="AG407" t="s">
        <v>53</v>
      </c>
      <c r="AJ407" t="s">
        <v>53</v>
      </c>
      <c r="AO407" t="s">
        <v>70</v>
      </c>
      <c r="AP407">
        <f t="shared" si="6"/>
        <v>0</v>
      </c>
    </row>
    <row r="408" spans="1:50" x14ac:dyDescent="0.35">
      <c r="A408" s="2" t="s">
        <v>627</v>
      </c>
      <c r="B408">
        <v>10</v>
      </c>
      <c r="C408">
        <v>1005</v>
      </c>
      <c r="D408">
        <v>2</v>
      </c>
      <c r="E408" t="s">
        <v>50</v>
      </c>
      <c r="F408">
        <v>28</v>
      </c>
      <c r="G408" t="s">
        <v>72</v>
      </c>
      <c r="I408" t="s">
        <v>73</v>
      </c>
      <c r="J408" t="s">
        <v>52</v>
      </c>
      <c r="K408" t="s">
        <v>52</v>
      </c>
      <c r="L408" t="s">
        <v>52</v>
      </c>
      <c r="M408">
        <v>5</v>
      </c>
      <c r="N408" t="s">
        <v>78</v>
      </c>
      <c r="O408">
        <v>2</v>
      </c>
      <c r="P408" s="6">
        <v>3</v>
      </c>
      <c r="Q408" t="s">
        <v>50</v>
      </c>
      <c r="R408">
        <v>6</v>
      </c>
      <c r="S408" s="5">
        <v>1</v>
      </c>
      <c r="T408" t="s">
        <v>58</v>
      </c>
      <c r="U408" t="s">
        <v>52</v>
      </c>
      <c r="V408">
        <v>1</v>
      </c>
      <c r="W408" t="s">
        <v>52</v>
      </c>
      <c r="X408">
        <v>2</v>
      </c>
      <c r="AB408" t="s">
        <v>72</v>
      </c>
      <c r="AD408" t="s">
        <v>73</v>
      </c>
      <c r="AE408" t="s">
        <v>53</v>
      </c>
      <c r="AF408" t="s">
        <v>53</v>
      </c>
      <c r="AG408" t="s">
        <v>52</v>
      </c>
      <c r="AH408">
        <v>1</v>
      </c>
      <c r="AI408" t="s">
        <v>68</v>
      </c>
      <c r="AJ408" t="s">
        <v>52</v>
      </c>
      <c r="AK408" t="s">
        <v>68</v>
      </c>
      <c r="AL408" t="s">
        <v>109</v>
      </c>
      <c r="AN408" t="s">
        <v>53</v>
      </c>
      <c r="AP408">
        <f t="shared" si="6"/>
        <v>0</v>
      </c>
      <c r="AQ408">
        <v>200000</v>
      </c>
      <c r="AR408">
        <v>0</v>
      </c>
      <c r="AS408">
        <v>5000</v>
      </c>
      <c r="AT408">
        <v>15000</v>
      </c>
      <c r="AU408">
        <v>0</v>
      </c>
      <c r="AV408">
        <v>0</v>
      </c>
      <c r="AW408">
        <v>0</v>
      </c>
      <c r="AX408">
        <v>220000</v>
      </c>
    </row>
    <row r="409" spans="1:50" x14ac:dyDescent="0.35">
      <c r="A409" s="2" t="s">
        <v>630</v>
      </c>
      <c r="B409">
        <v>20</v>
      </c>
      <c r="C409">
        <v>2007</v>
      </c>
      <c r="D409">
        <v>2</v>
      </c>
      <c r="E409" t="s">
        <v>50</v>
      </c>
      <c r="F409">
        <v>39</v>
      </c>
      <c r="G409" t="s">
        <v>72</v>
      </c>
      <c r="I409" t="s">
        <v>73</v>
      </c>
      <c r="J409" t="s">
        <v>52</v>
      </c>
      <c r="K409" t="s">
        <v>52</v>
      </c>
      <c r="L409" t="s">
        <v>52</v>
      </c>
      <c r="M409">
        <v>10</v>
      </c>
      <c r="N409" t="s">
        <v>107</v>
      </c>
      <c r="O409">
        <v>2</v>
      </c>
      <c r="P409" s="6">
        <v>3</v>
      </c>
      <c r="Q409" t="s">
        <v>56</v>
      </c>
      <c r="R409">
        <v>16</v>
      </c>
      <c r="S409" s="5">
        <v>1</v>
      </c>
      <c r="T409" t="s">
        <v>58</v>
      </c>
      <c r="U409" t="s">
        <v>52</v>
      </c>
      <c r="V409">
        <v>1</v>
      </c>
      <c r="W409" t="s">
        <v>52</v>
      </c>
      <c r="X409">
        <v>2</v>
      </c>
      <c r="Y409" t="s">
        <v>59</v>
      </c>
      <c r="AB409" t="s">
        <v>72</v>
      </c>
      <c r="AD409" t="s">
        <v>52</v>
      </c>
      <c r="AE409" t="s">
        <v>52</v>
      </c>
      <c r="AF409" t="s">
        <v>52</v>
      </c>
      <c r="AG409" t="s">
        <v>52</v>
      </c>
      <c r="AH409">
        <v>12</v>
      </c>
      <c r="AI409" t="s">
        <v>94</v>
      </c>
      <c r="AJ409" t="s">
        <v>52</v>
      </c>
      <c r="AK409" t="s">
        <v>108</v>
      </c>
      <c r="AM409" t="s">
        <v>62</v>
      </c>
      <c r="AN409" t="s">
        <v>52</v>
      </c>
      <c r="AP409">
        <f t="shared" si="6"/>
        <v>0</v>
      </c>
      <c r="AQ409">
        <v>0</v>
      </c>
      <c r="AR409">
        <v>720000</v>
      </c>
      <c r="AS409">
        <v>36000</v>
      </c>
      <c r="AT409">
        <v>5000</v>
      </c>
      <c r="AU409">
        <v>0</v>
      </c>
      <c r="AV409">
        <v>0</v>
      </c>
      <c r="AW409">
        <v>0</v>
      </c>
      <c r="AX409">
        <v>761000</v>
      </c>
    </row>
    <row r="410" spans="1:50" x14ac:dyDescent="0.35">
      <c r="A410" s="2" t="s">
        <v>630</v>
      </c>
      <c r="B410">
        <v>20</v>
      </c>
      <c r="C410">
        <v>2007</v>
      </c>
      <c r="D410">
        <v>2</v>
      </c>
      <c r="E410" t="s">
        <v>50</v>
      </c>
      <c r="F410">
        <v>39</v>
      </c>
      <c r="G410" t="s">
        <v>72</v>
      </c>
      <c r="I410" t="s">
        <v>73</v>
      </c>
      <c r="J410" t="s">
        <v>52</v>
      </c>
      <c r="K410" t="s">
        <v>52</v>
      </c>
      <c r="L410" t="s">
        <v>52</v>
      </c>
      <c r="M410">
        <v>10</v>
      </c>
      <c r="N410" t="s">
        <v>107</v>
      </c>
      <c r="O410">
        <v>2</v>
      </c>
      <c r="P410" s="6">
        <v>4</v>
      </c>
      <c r="Q410" t="s">
        <v>56</v>
      </c>
      <c r="R410">
        <v>10</v>
      </c>
      <c r="S410" s="5">
        <v>1</v>
      </c>
      <c r="T410" t="s">
        <v>58</v>
      </c>
      <c r="U410" t="s">
        <v>52</v>
      </c>
      <c r="V410">
        <v>1</v>
      </c>
      <c r="W410" t="s">
        <v>52</v>
      </c>
      <c r="X410">
        <v>2</v>
      </c>
      <c r="AB410" t="s">
        <v>72</v>
      </c>
      <c r="AD410" t="s">
        <v>73</v>
      </c>
      <c r="AE410" t="s">
        <v>52</v>
      </c>
      <c r="AF410" t="s">
        <v>52</v>
      </c>
      <c r="AG410" t="s">
        <v>52</v>
      </c>
      <c r="AH410">
        <v>4</v>
      </c>
      <c r="AI410" t="s">
        <v>63</v>
      </c>
      <c r="AJ410" t="s">
        <v>52</v>
      </c>
      <c r="AK410" t="s">
        <v>64</v>
      </c>
      <c r="AM410" t="s">
        <v>62</v>
      </c>
      <c r="AN410" t="s">
        <v>53</v>
      </c>
      <c r="AP410">
        <f t="shared" si="6"/>
        <v>0</v>
      </c>
      <c r="AQ410">
        <v>0</v>
      </c>
      <c r="AR410">
        <v>0</v>
      </c>
      <c r="AS410">
        <v>5000</v>
      </c>
      <c r="AT410">
        <v>5000</v>
      </c>
      <c r="AU410">
        <v>0</v>
      </c>
      <c r="AV410">
        <v>0</v>
      </c>
      <c r="AW410">
        <v>0</v>
      </c>
      <c r="AX410">
        <v>10000</v>
      </c>
    </row>
    <row r="411" spans="1:50" x14ac:dyDescent="0.35">
      <c r="A411" s="2" t="s">
        <v>631</v>
      </c>
      <c r="B411">
        <v>19</v>
      </c>
      <c r="C411">
        <v>1905</v>
      </c>
      <c r="D411">
        <v>2</v>
      </c>
      <c r="E411" t="s">
        <v>50</v>
      </c>
      <c r="F411">
        <v>27</v>
      </c>
      <c r="G411" t="s">
        <v>72</v>
      </c>
      <c r="I411" t="s">
        <v>52</v>
      </c>
      <c r="J411" t="s">
        <v>52</v>
      </c>
      <c r="K411" t="s">
        <v>52</v>
      </c>
      <c r="L411" t="s">
        <v>52</v>
      </c>
      <c r="M411">
        <v>9</v>
      </c>
      <c r="N411" t="s">
        <v>100</v>
      </c>
      <c r="O411">
        <v>1</v>
      </c>
      <c r="P411" s="6">
        <v>3</v>
      </c>
      <c r="Q411" t="s">
        <v>56</v>
      </c>
      <c r="R411">
        <v>9</v>
      </c>
      <c r="S411" s="5">
        <v>1</v>
      </c>
      <c r="T411" t="s">
        <v>58</v>
      </c>
      <c r="U411" t="s">
        <v>52</v>
      </c>
      <c r="V411">
        <v>1</v>
      </c>
      <c r="W411" t="s">
        <v>52</v>
      </c>
      <c r="X411">
        <v>2</v>
      </c>
      <c r="AB411" t="s">
        <v>72</v>
      </c>
      <c r="AD411" t="s">
        <v>73</v>
      </c>
      <c r="AE411" t="s">
        <v>52</v>
      </c>
      <c r="AF411" t="s">
        <v>52</v>
      </c>
      <c r="AG411" t="s">
        <v>52</v>
      </c>
      <c r="AH411">
        <v>3</v>
      </c>
      <c r="AI411" t="s">
        <v>97</v>
      </c>
      <c r="AJ411" t="s">
        <v>52</v>
      </c>
      <c r="AK411" t="s">
        <v>98</v>
      </c>
      <c r="AM411" t="s">
        <v>62</v>
      </c>
      <c r="AN411" t="s">
        <v>53</v>
      </c>
      <c r="AP411">
        <f t="shared" si="6"/>
        <v>0</v>
      </c>
      <c r="AQ411">
        <v>0</v>
      </c>
      <c r="AR411">
        <v>0</v>
      </c>
      <c r="AS411">
        <v>8000</v>
      </c>
      <c r="AT411">
        <v>30000</v>
      </c>
      <c r="AU411">
        <v>234000</v>
      </c>
      <c r="AV411">
        <v>0</v>
      </c>
      <c r="AW411">
        <v>5000</v>
      </c>
      <c r="AX411">
        <v>277000</v>
      </c>
    </row>
    <row r="412" spans="1:50" x14ac:dyDescent="0.35">
      <c r="A412" s="2" t="s">
        <v>632</v>
      </c>
      <c r="B412">
        <v>24</v>
      </c>
      <c r="C412">
        <v>2401</v>
      </c>
      <c r="D412">
        <v>1</v>
      </c>
      <c r="E412" t="s">
        <v>50</v>
      </c>
      <c r="F412">
        <v>51</v>
      </c>
      <c r="G412" t="s">
        <v>72</v>
      </c>
      <c r="I412" t="s">
        <v>73</v>
      </c>
      <c r="J412" t="s">
        <v>52</v>
      </c>
      <c r="K412" t="s">
        <v>52</v>
      </c>
      <c r="L412" t="s">
        <v>52</v>
      </c>
      <c r="M412">
        <v>5</v>
      </c>
      <c r="N412" t="s">
        <v>83</v>
      </c>
      <c r="O412">
        <v>1</v>
      </c>
      <c r="P412" s="6">
        <v>4</v>
      </c>
      <c r="Q412" t="s">
        <v>56</v>
      </c>
      <c r="R412">
        <v>8</v>
      </c>
      <c r="S412" s="5">
        <v>1</v>
      </c>
      <c r="T412" t="s">
        <v>58</v>
      </c>
      <c r="U412" t="s">
        <v>52</v>
      </c>
      <c r="V412">
        <v>1</v>
      </c>
      <c r="W412" t="s">
        <v>52</v>
      </c>
      <c r="X412">
        <v>2</v>
      </c>
      <c r="AB412" t="s">
        <v>72</v>
      </c>
      <c r="AD412" t="s">
        <v>73</v>
      </c>
      <c r="AE412" t="s">
        <v>52</v>
      </c>
      <c r="AF412" t="s">
        <v>52</v>
      </c>
      <c r="AG412" t="s">
        <v>52</v>
      </c>
      <c r="AH412">
        <v>4</v>
      </c>
      <c r="AI412" t="s">
        <v>97</v>
      </c>
      <c r="AJ412" t="s">
        <v>52</v>
      </c>
      <c r="AK412" t="s">
        <v>98</v>
      </c>
      <c r="AM412" t="s">
        <v>62</v>
      </c>
      <c r="AN412" t="s">
        <v>53</v>
      </c>
      <c r="AP412">
        <f t="shared" si="6"/>
        <v>0</v>
      </c>
      <c r="AQ412">
        <v>0</v>
      </c>
      <c r="AR412">
        <v>0</v>
      </c>
      <c r="AS412">
        <v>20000</v>
      </c>
      <c r="AT412">
        <v>150000</v>
      </c>
      <c r="AU412">
        <v>0</v>
      </c>
      <c r="AV412">
        <v>0</v>
      </c>
      <c r="AW412">
        <v>0</v>
      </c>
      <c r="AX412">
        <v>170000</v>
      </c>
    </row>
    <row r="413" spans="1:50" x14ac:dyDescent="0.35">
      <c r="A413" s="2" t="s">
        <v>634</v>
      </c>
      <c r="B413">
        <v>20</v>
      </c>
      <c r="C413">
        <v>2008</v>
      </c>
      <c r="D413">
        <v>1</v>
      </c>
      <c r="E413" t="s">
        <v>50</v>
      </c>
      <c r="F413">
        <v>53</v>
      </c>
      <c r="G413" t="s">
        <v>72</v>
      </c>
      <c r="I413" t="s">
        <v>73</v>
      </c>
      <c r="J413" t="s">
        <v>52</v>
      </c>
      <c r="K413" t="s">
        <v>52</v>
      </c>
      <c r="L413" t="s">
        <v>52</v>
      </c>
      <c r="M413">
        <v>4</v>
      </c>
      <c r="N413" t="s">
        <v>63</v>
      </c>
      <c r="O413">
        <v>1</v>
      </c>
      <c r="P413" s="6">
        <v>4</v>
      </c>
      <c r="Q413" t="s">
        <v>50</v>
      </c>
      <c r="R413">
        <v>14</v>
      </c>
      <c r="S413" s="5">
        <v>1</v>
      </c>
      <c r="T413" t="s">
        <v>58</v>
      </c>
      <c r="U413" t="s">
        <v>52</v>
      </c>
      <c r="V413">
        <v>1</v>
      </c>
      <c r="W413" t="s">
        <v>52</v>
      </c>
      <c r="X413">
        <v>2</v>
      </c>
      <c r="Y413" t="s">
        <v>59</v>
      </c>
      <c r="AB413" t="s">
        <v>72</v>
      </c>
      <c r="AD413" t="s">
        <v>73</v>
      </c>
      <c r="AE413" t="s">
        <v>52</v>
      </c>
      <c r="AF413" t="s">
        <v>52</v>
      </c>
      <c r="AG413" t="s">
        <v>52</v>
      </c>
      <c r="AH413">
        <v>7</v>
      </c>
      <c r="AI413" t="s">
        <v>86</v>
      </c>
      <c r="AJ413" t="s">
        <v>52</v>
      </c>
      <c r="AK413" t="s">
        <v>87</v>
      </c>
      <c r="AM413" t="s">
        <v>62</v>
      </c>
      <c r="AN413" t="s">
        <v>52</v>
      </c>
      <c r="AP413">
        <f t="shared" si="6"/>
        <v>0</v>
      </c>
      <c r="AQ413">
        <v>0</v>
      </c>
      <c r="AR413">
        <v>400000</v>
      </c>
      <c r="AS413">
        <v>45000</v>
      </c>
      <c r="AT413">
        <v>60000</v>
      </c>
      <c r="AU413">
        <v>0</v>
      </c>
      <c r="AV413">
        <v>624000</v>
      </c>
      <c r="AW413">
        <v>0</v>
      </c>
      <c r="AX413">
        <v>1129000</v>
      </c>
    </row>
    <row r="414" spans="1:50" x14ac:dyDescent="0.35">
      <c r="A414" s="2" t="s">
        <v>636</v>
      </c>
      <c r="B414">
        <v>3</v>
      </c>
      <c r="C414">
        <v>301</v>
      </c>
      <c r="D414">
        <v>2</v>
      </c>
      <c r="E414" t="s">
        <v>50</v>
      </c>
      <c r="F414">
        <v>32</v>
      </c>
      <c r="G414" t="s">
        <v>72</v>
      </c>
      <c r="I414" t="s">
        <v>73</v>
      </c>
      <c r="J414" t="s">
        <v>52</v>
      </c>
      <c r="K414" t="s">
        <v>52</v>
      </c>
      <c r="L414" t="s">
        <v>52</v>
      </c>
      <c r="M414">
        <v>4</v>
      </c>
      <c r="N414" t="s">
        <v>83</v>
      </c>
      <c r="O414">
        <v>2</v>
      </c>
      <c r="P414" s="6">
        <v>3</v>
      </c>
      <c r="Q414" t="s">
        <v>56</v>
      </c>
      <c r="R414">
        <v>10</v>
      </c>
      <c r="S414" s="5">
        <v>1</v>
      </c>
      <c r="T414" t="s">
        <v>58</v>
      </c>
      <c r="U414" t="s">
        <v>52</v>
      </c>
      <c r="V414">
        <v>1</v>
      </c>
      <c r="W414" t="s">
        <v>52</v>
      </c>
      <c r="X414">
        <v>2</v>
      </c>
      <c r="AB414" t="s">
        <v>72</v>
      </c>
      <c r="AD414" t="s">
        <v>73</v>
      </c>
      <c r="AE414" t="s">
        <v>52</v>
      </c>
      <c r="AF414" t="s">
        <v>52</v>
      </c>
      <c r="AG414" t="s">
        <v>52</v>
      </c>
      <c r="AH414">
        <v>4</v>
      </c>
      <c r="AI414" t="s">
        <v>83</v>
      </c>
      <c r="AJ414" t="s">
        <v>52</v>
      </c>
      <c r="AK414" t="s">
        <v>84</v>
      </c>
      <c r="AM414" t="s">
        <v>62</v>
      </c>
      <c r="AN414" t="s">
        <v>53</v>
      </c>
      <c r="AP414">
        <f t="shared" si="6"/>
        <v>0</v>
      </c>
      <c r="AQ414">
        <v>0</v>
      </c>
      <c r="AR414">
        <v>0</v>
      </c>
      <c r="AS414">
        <v>6000</v>
      </c>
      <c r="AT414">
        <v>30000</v>
      </c>
      <c r="AU414">
        <v>0</v>
      </c>
      <c r="AV414">
        <v>0</v>
      </c>
      <c r="AW414">
        <v>5000</v>
      </c>
      <c r="AX414">
        <v>41000</v>
      </c>
    </row>
    <row r="415" spans="1:50" x14ac:dyDescent="0.35">
      <c r="A415" s="2" t="s">
        <v>637</v>
      </c>
      <c r="B415">
        <v>25</v>
      </c>
      <c r="C415">
        <v>2502</v>
      </c>
      <c r="D415">
        <v>2</v>
      </c>
      <c r="E415" t="s">
        <v>56</v>
      </c>
      <c r="F415">
        <v>41</v>
      </c>
      <c r="G415" t="s">
        <v>136</v>
      </c>
      <c r="H415" t="s">
        <v>52</v>
      </c>
      <c r="I415" t="s">
        <v>52</v>
      </c>
      <c r="J415" t="s">
        <v>53</v>
      </c>
      <c r="K415" t="s">
        <v>53</v>
      </c>
      <c r="L415" t="s">
        <v>53</v>
      </c>
      <c r="M415">
        <v>0</v>
      </c>
      <c r="O415">
        <v>4</v>
      </c>
      <c r="P415" s="6">
        <v>2</v>
      </c>
      <c r="Q415" t="s">
        <v>56</v>
      </c>
      <c r="R415">
        <v>16</v>
      </c>
      <c r="S415" s="5">
        <v>1</v>
      </c>
      <c r="T415" t="s">
        <v>58</v>
      </c>
      <c r="U415" t="s">
        <v>53</v>
      </c>
      <c r="W415" t="s">
        <v>52</v>
      </c>
      <c r="X415">
        <v>1</v>
      </c>
      <c r="Y415" t="s">
        <v>59</v>
      </c>
      <c r="AB415" t="s">
        <v>136</v>
      </c>
      <c r="AC415" t="s">
        <v>52</v>
      </c>
      <c r="AD415" t="s">
        <v>52</v>
      </c>
      <c r="AE415" t="s">
        <v>52</v>
      </c>
      <c r="AF415" t="s">
        <v>52</v>
      </c>
      <c r="AG415" t="s">
        <v>52</v>
      </c>
      <c r="AH415">
        <v>7</v>
      </c>
      <c r="AI415" t="s">
        <v>60</v>
      </c>
      <c r="AJ415" t="s">
        <v>52</v>
      </c>
      <c r="AK415" t="s">
        <v>87</v>
      </c>
      <c r="AM415" t="s">
        <v>62</v>
      </c>
      <c r="AN415" t="s">
        <v>52</v>
      </c>
      <c r="AP415">
        <f t="shared" si="6"/>
        <v>0</v>
      </c>
      <c r="AQ415">
        <v>0</v>
      </c>
      <c r="AR415">
        <v>10000</v>
      </c>
      <c r="AS415">
        <v>20000</v>
      </c>
      <c r="AT415">
        <v>7000</v>
      </c>
      <c r="AU415">
        <v>0</v>
      </c>
      <c r="AV415">
        <v>0</v>
      </c>
      <c r="AW415">
        <v>0</v>
      </c>
      <c r="AX415">
        <v>37000</v>
      </c>
    </row>
    <row r="416" spans="1:50" x14ac:dyDescent="0.35">
      <c r="A416" s="2" t="s">
        <v>637</v>
      </c>
      <c r="B416">
        <v>25</v>
      </c>
      <c r="C416">
        <v>2502</v>
      </c>
      <c r="D416">
        <v>2</v>
      </c>
      <c r="E416" t="s">
        <v>56</v>
      </c>
      <c r="F416">
        <v>41</v>
      </c>
      <c r="G416" t="s">
        <v>136</v>
      </c>
      <c r="H416" t="s">
        <v>52</v>
      </c>
      <c r="I416" t="s">
        <v>52</v>
      </c>
      <c r="J416" t="s">
        <v>53</v>
      </c>
      <c r="K416" t="s">
        <v>53</v>
      </c>
      <c r="L416" t="s">
        <v>53</v>
      </c>
      <c r="M416">
        <v>0</v>
      </c>
      <c r="O416">
        <v>4</v>
      </c>
      <c r="P416" s="6">
        <v>3</v>
      </c>
      <c r="Q416" t="s">
        <v>56</v>
      </c>
      <c r="R416">
        <v>12</v>
      </c>
      <c r="S416" s="5">
        <v>1</v>
      </c>
      <c r="T416" t="s">
        <v>58</v>
      </c>
      <c r="U416" t="s">
        <v>53</v>
      </c>
      <c r="W416" t="s">
        <v>52</v>
      </c>
      <c r="X416">
        <v>1</v>
      </c>
      <c r="AB416" t="s">
        <v>136</v>
      </c>
      <c r="AC416" t="s">
        <v>52</v>
      </c>
      <c r="AD416" t="s">
        <v>52</v>
      </c>
      <c r="AE416" t="s">
        <v>52</v>
      </c>
      <c r="AF416" t="s">
        <v>52</v>
      </c>
      <c r="AG416" t="s">
        <v>52</v>
      </c>
      <c r="AH416">
        <v>4</v>
      </c>
      <c r="AI416" t="s">
        <v>83</v>
      </c>
      <c r="AJ416" t="s">
        <v>52</v>
      </c>
      <c r="AK416" t="s">
        <v>84</v>
      </c>
      <c r="AM416" t="s">
        <v>62</v>
      </c>
      <c r="AN416" t="s">
        <v>53</v>
      </c>
      <c r="AP416">
        <f t="shared" si="6"/>
        <v>0</v>
      </c>
      <c r="AQ416">
        <v>0</v>
      </c>
      <c r="AR416">
        <v>0</v>
      </c>
      <c r="AS416">
        <v>20000</v>
      </c>
      <c r="AT416">
        <v>5000</v>
      </c>
      <c r="AU416">
        <v>0</v>
      </c>
      <c r="AV416">
        <v>0</v>
      </c>
      <c r="AW416">
        <v>0</v>
      </c>
      <c r="AX416">
        <v>25000</v>
      </c>
    </row>
    <row r="417" spans="1:50" x14ac:dyDescent="0.35">
      <c r="A417" s="2" t="s">
        <v>637</v>
      </c>
      <c r="B417">
        <v>25</v>
      </c>
      <c r="C417">
        <v>2502</v>
      </c>
      <c r="D417">
        <v>2</v>
      </c>
      <c r="E417" t="s">
        <v>56</v>
      </c>
      <c r="F417">
        <v>41</v>
      </c>
      <c r="G417" t="s">
        <v>136</v>
      </c>
      <c r="H417" t="s">
        <v>52</v>
      </c>
      <c r="I417" t="s">
        <v>52</v>
      </c>
      <c r="J417" t="s">
        <v>53</v>
      </c>
      <c r="K417" t="s">
        <v>53</v>
      </c>
      <c r="L417" t="s">
        <v>53</v>
      </c>
      <c r="M417">
        <v>0</v>
      </c>
      <c r="O417">
        <v>4</v>
      </c>
      <c r="P417" s="6">
        <v>4</v>
      </c>
      <c r="Q417" t="s">
        <v>56</v>
      </c>
      <c r="R417">
        <v>10</v>
      </c>
      <c r="S417" s="5">
        <v>1</v>
      </c>
      <c r="T417" t="s">
        <v>58</v>
      </c>
      <c r="U417" t="s">
        <v>53</v>
      </c>
      <c r="W417" t="s">
        <v>52</v>
      </c>
      <c r="X417">
        <v>1</v>
      </c>
      <c r="AB417" t="s">
        <v>136</v>
      </c>
      <c r="AC417" t="s">
        <v>53</v>
      </c>
      <c r="AD417" t="s">
        <v>52</v>
      </c>
      <c r="AE417" t="s">
        <v>53</v>
      </c>
      <c r="AF417" t="s">
        <v>53</v>
      </c>
      <c r="AG417" t="s">
        <v>52</v>
      </c>
      <c r="AH417">
        <v>2</v>
      </c>
      <c r="AI417" t="s">
        <v>65</v>
      </c>
      <c r="AJ417" t="s">
        <v>52</v>
      </c>
      <c r="AK417" t="s">
        <v>66</v>
      </c>
      <c r="AM417" t="s">
        <v>62</v>
      </c>
      <c r="AN417" t="s">
        <v>53</v>
      </c>
      <c r="AP417">
        <f t="shared" si="6"/>
        <v>0</v>
      </c>
      <c r="AQ417">
        <v>0</v>
      </c>
      <c r="AR417">
        <v>0</v>
      </c>
      <c r="AS417">
        <v>15000</v>
      </c>
      <c r="AT417">
        <v>4000</v>
      </c>
      <c r="AU417">
        <v>0</v>
      </c>
      <c r="AV417">
        <v>0</v>
      </c>
      <c r="AW417">
        <v>0</v>
      </c>
      <c r="AX417">
        <v>19000</v>
      </c>
    </row>
    <row r="418" spans="1:50" x14ac:dyDescent="0.35">
      <c r="A418" s="2" t="s">
        <v>637</v>
      </c>
      <c r="B418">
        <v>25</v>
      </c>
      <c r="C418">
        <v>2502</v>
      </c>
      <c r="D418">
        <v>2</v>
      </c>
      <c r="E418" t="s">
        <v>56</v>
      </c>
      <c r="F418">
        <v>41</v>
      </c>
      <c r="G418" t="s">
        <v>136</v>
      </c>
      <c r="H418" t="s">
        <v>52</v>
      </c>
      <c r="I418" t="s">
        <v>52</v>
      </c>
      <c r="J418" t="s">
        <v>53</v>
      </c>
      <c r="K418" t="s">
        <v>53</v>
      </c>
      <c r="L418" t="s">
        <v>53</v>
      </c>
      <c r="M418">
        <v>0</v>
      </c>
      <c r="O418">
        <v>4</v>
      </c>
      <c r="P418" s="6">
        <v>5</v>
      </c>
      <c r="Q418" t="s">
        <v>50</v>
      </c>
      <c r="R418">
        <v>16</v>
      </c>
      <c r="S418" s="5">
        <v>1</v>
      </c>
      <c r="T418" t="s">
        <v>58</v>
      </c>
      <c r="U418" t="s">
        <v>53</v>
      </c>
      <c r="W418" t="s">
        <v>52</v>
      </c>
      <c r="X418">
        <v>1</v>
      </c>
      <c r="Y418" t="s">
        <v>59</v>
      </c>
      <c r="AB418" t="s">
        <v>136</v>
      </c>
      <c r="AC418" t="s">
        <v>53</v>
      </c>
      <c r="AD418" t="s">
        <v>52</v>
      </c>
      <c r="AE418" t="s">
        <v>53</v>
      </c>
      <c r="AF418" t="s">
        <v>53</v>
      </c>
      <c r="AG418" t="s">
        <v>53</v>
      </c>
      <c r="AJ418" t="s">
        <v>53</v>
      </c>
      <c r="AO418" t="s">
        <v>70</v>
      </c>
      <c r="AP418">
        <f t="shared" si="6"/>
        <v>0</v>
      </c>
    </row>
    <row r="419" spans="1:50" x14ac:dyDescent="0.35">
      <c r="A419" s="2" t="s">
        <v>639</v>
      </c>
      <c r="B419">
        <v>8</v>
      </c>
      <c r="C419">
        <v>810</v>
      </c>
      <c r="D419">
        <v>1</v>
      </c>
      <c r="E419" t="s">
        <v>50</v>
      </c>
      <c r="F419">
        <v>49</v>
      </c>
      <c r="G419" t="s">
        <v>72</v>
      </c>
      <c r="I419" t="s">
        <v>52</v>
      </c>
      <c r="J419" t="s">
        <v>52</v>
      </c>
      <c r="K419" t="s">
        <v>52</v>
      </c>
      <c r="L419" t="s">
        <v>52</v>
      </c>
      <c r="M419">
        <v>12</v>
      </c>
      <c r="N419" t="s">
        <v>76</v>
      </c>
      <c r="O419">
        <v>1</v>
      </c>
      <c r="P419" s="6">
        <v>3</v>
      </c>
      <c r="Q419" t="s">
        <v>56</v>
      </c>
      <c r="R419">
        <v>10</v>
      </c>
      <c r="S419" s="5">
        <v>1</v>
      </c>
      <c r="T419" t="s">
        <v>58</v>
      </c>
      <c r="U419" t="s">
        <v>52</v>
      </c>
      <c r="V419">
        <v>1</v>
      </c>
      <c r="W419" t="s">
        <v>52</v>
      </c>
      <c r="X419">
        <v>2</v>
      </c>
      <c r="AB419" t="s">
        <v>72</v>
      </c>
      <c r="AD419" t="s">
        <v>73</v>
      </c>
      <c r="AE419" t="s">
        <v>52</v>
      </c>
      <c r="AF419" t="s">
        <v>52</v>
      </c>
      <c r="AG419" t="s">
        <v>52</v>
      </c>
      <c r="AH419">
        <v>4</v>
      </c>
      <c r="AI419" t="s">
        <v>83</v>
      </c>
      <c r="AJ419" t="s">
        <v>52</v>
      </c>
      <c r="AK419" t="s">
        <v>84</v>
      </c>
      <c r="AM419" t="s">
        <v>62</v>
      </c>
      <c r="AN419" t="s">
        <v>53</v>
      </c>
      <c r="AP419">
        <f t="shared" si="6"/>
        <v>0</v>
      </c>
      <c r="AQ419">
        <v>0</v>
      </c>
      <c r="AR419">
        <v>0</v>
      </c>
      <c r="AS419">
        <v>20000</v>
      </c>
      <c r="AT419">
        <v>5000</v>
      </c>
      <c r="AU419">
        <v>432000</v>
      </c>
      <c r="AV419">
        <v>0</v>
      </c>
      <c r="AW419">
        <v>0</v>
      </c>
      <c r="AX419">
        <v>457000</v>
      </c>
    </row>
    <row r="420" spans="1:50" x14ac:dyDescent="0.35">
      <c r="A420" s="2" t="s">
        <v>640</v>
      </c>
      <c r="B420">
        <v>10</v>
      </c>
      <c r="C420">
        <v>1004</v>
      </c>
      <c r="D420">
        <v>2</v>
      </c>
      <c r="E420" t="s">
        <v>50</v>
      </c>
      <c r="F420">
        <v>49</v>
      </c>
      <c r="G420" t="s">
        <v>72</v>
      </c>
      <c r="I420" t="s">
        <v>52</v>
      </c>
      <c r="J420" t="s">
        <v>52</v>
      </c>
      <c r="K420" t="s">
        <v>52</v>
      </c>
      <c r="L420" t="s">
        <v>53</v>
      </c>
      <c r="M420">
        <v>0</v>
      </c>
      <c r="O420">
        <v>2</v>
      </c>
      <c r="P420" s="6">
        <v>4</v>
      </c>
      <c r="Q420" t="s">
        <v>56</v>
      </c>
      <c r="R420">
        <v>15</v>
      </c>
      <c r="S420" s="5">
        <v>1</v>
      </c>
      <c r="T420" t="s">
        <v>58</v>
      </c>
      <c r="U420" t="s">
        <v>52</v>
      </c>
      <c r="V420">
        <v>1</v>
      </c>
      <c r="W420" t="s">
        <v>52</v>
      </c>
      <c r="X420">
        <v>2</v>
      </c>
      <c r="Y420" t="s">
        <v>59</v>
      </c>
      <c r="AB420" t="s">
        <v>72</v>
      </c>
      <c r="AD420" t="s">
        <v>73</v>
      </c>
      <c r="AE420" t="s">
        <v>53</v>
      </c>
      <c r="AF420" t="s">
        <v>53</v>
      </c>
      <c r="AG420" t="s">
        <v>53</v>
      </c>
      <c r="AJ420" t="s">
        <v>53</v>
      </c>
      <c r="AO420" t="s">
        <v>442</v>
      </c>
      <c r="AP420">
        <f t="shared" si="6"/>
        <v>0</v>
      </c>
    </row>
    <row r="421" spans="1:50" x14ac:dyDescent="0.35">
      <c r="A421" s="2" t="s">
        <v>640</v>
      </c>
      <c r="B421">
        <v>10</v>
      </c>
      <c r="C421">
        <v>1004</v>
      </c>
      <c r="D421">
        <v>2</v>
      </c>
      <c r="E421" t="s">
        <v>50</v>
      </c>
      <c r="F421">
        <v>49</v>
      </c>
      <c r="G421" t="s">
        <v>72</v>
      </c>
      <c r="I421" t="s">
        <v>52</v>
      </c>
      <c r="J421" t="s">
        <v>52</v>
      </c>
      <c r="K421" t="s">
        <v>52</v>
      </c>
      <c r="L421" t="s">
        <v>53</v>
      </c>
      <c r="M421">
        <v>0</v>
      </c>
      <c r="O421">
        <v>2</v>
      </c>
      <c r="P421" s="6">
        <v>5</v>
      </c>
      <c r="Q421" t="s">
        <v>50</v>
      </c>
      <c r="R421">
        <v>12</v>
      </c>
      <c r="S421" s="5">
        <v>1</v>
      </c>
      <c r="T421" t="s">
        <v>58</v>
      </c>
      <c r="U421" t="s">
        <v>52</v>
      </c>
      <c r="V421">
        <v>1</v>
      </c>
      <c r="W421" t="s">
        <v>52</v>
      </c>
      <c r="X421">
        <v>2</v>
      </c>
      <c r="AB421" t="s">
        <v>72</v>
      </c>
      <c r="AD421" t="s">
        <v>73</v>
      </c>
      <c r="AE421" t="s">
        <v>52</v>
      </c>
      <c r="AF421" t="s">
        <v>52</v>
      </c>
      <c r="AG421" t="s">
        <v>52</v>
      </c>
      <c r="AH421">
        <v>3</v>
      </c>
      <c r="AI421" t="s">
        <v>63</v>
      </c>
      <c r="AJ421" t="s">
        <v>52</v>
      </c>
      <c r="AK421" t="s">
        <v>155</v>
      </c>
      <c r="AM421" t="s">
        <v>62</v>
      </c>
      <c r="AN421" t="s">
        <v>53</v>
      </c>
      <c r="AP421">
        <f t="shared" si="6"/>
        <v>0</v>
      </c>
      <c r="AQ421">
        <v>0</v>
      </c>
      <c r="AR421">
        <v>0</v>
      </c>
      <c r="AS421">
        <v>15000</v>
      </c>
      <c r="AT421">
        <v>75000</v>
      </c>
      <c r="AU421">
        <v>0</v>
      </c>
      <c r="AV421">
        <v>0</v>
      </c>
      <c r="AW421">
        <v>0</v>
      </c>
      <c r="AX421">
        <v>90000</v>
      </c>
    </row>
    <row r="422" spans="1:50" x14ac:dyDescent="0.35">
      <c r="A422" s="2" t="s">
        <v>641</v>
      </c>
      <c r="B422">
        <v>5</v>
      </c>
      <c r="C422">
        <v>504</v>
      </c>
      <c r="D422">
        <v>2</v>
      </c>
      <c r="O422">
        <v>3</v>
      </c>
      <c r="P422" s="6">
        <v>10</v>
      </c>
      <c r="Q422" t="s">
        <v>56</v>
      </c>
      <c r="R422">
        <v>17</v>
      </c>
      <c r="S422" s="5">
        <v>1</v>
      </c>
      <c r="T422" t="s">
        <v>58</v>
      </c>
      <c r="U422" t="s">
        <v>52</v>
      </c>
      <c r="V422">
        <v>7</v>
      </c>
      <c r="W422" t="s">
        <v>52</v>
      </c>
      <c r="X422">
        <v>8</v>
      </c>
      <c r="Y422" t="s">
        <v>59</v>
      </c>
      <c r="AB422" t="s">
        <v>72</v>
      </c>
      <c r="AD422" t="s">
        <v>73</v>
      </c>
      <c r="AE422" t="s">
        <v>52</v>
      </c>
      <c r="AF422" t="s">
        <v>52</v>
      </c>
      <c r="AG422" t="s">
        <v>52</v>
      </c>
      <c r="AH422">
        <v>6</v>
      </c>
      <c r="AI422" t="s">
        <v>79</v>
      </c>
      <c r="AJ422" t="s">
        <v>53</v>
      </c>
      <c r="AO422" t="s">
        <v>164</v>
      </c>
      <c r="AP422">
        <f t="shared" si="6"/>
        <v>0</v>
      </c>
    </row>
    <row r="423" spans="1:50" x14ac:dyDescent="0.35">
      <c r="A423" s="2" t="s">
        <v>641</v>
      </c>
      <c r="B423">
        <v>5</v>
      </c>
      <c r="C423">
        <v>504</v>
      </c>
      <c r="D423">
        <v>2</v>
      </c>
      <c r="O423">
        <v>3</v>
      </c>
      <c r="P423" s="6">
        <v>11</v>
      </c>
      <c r="Q423" t="s">
        <v>56</v>
      </c>
      <c r="R423">
        <v>15</v>
      </c>
      <c r="S423" s="5">
        <v>1</v>
      </c>
      <c r="T423" t="s">
        <v>58</v>
      </c>
      <c r="U423" t="s">
        <v>52</v>
      </c>
      <c r="V423">
        <v>7</v>
      </c>
      <c r="W423" t="s">
        <v>52</v>
      </c>
      <c r="X423">
        <v>8</v>
      </c>
      <c r="Y423" t="s">
        <v>59</v>
      </c>
      <c r="AB423" t="s">
        <v>72</v>
      </c>
      <c r="AD423" t="s">
        <v>73</v>
      </c>
      <c r="AE423" t="s">
        <v>52</v>
      </c>
      <c r="AF423" t="s">
        <v>52</v>
      </c>
      <c r="AG423" t="s">
        <v>52</v>
      </c>
      <c r="AH423">
        <v>7</v>
      </c>
      <c r="AI423" t="s">
        <v>86</v>
      </c>
      <c r="AJ423" t="s">
        <v>52</v>
      </c>
      <c r="AK423" t="s">
        <v>87</v>
      </c>
      <c r="AM423" t="s">
        <v>62</v>
      </c>
      <c r="AN423" t="s">
        <v>53</v>
      </c>
      <c r="AP423">
        <f t="shared" si="6"/>
        <v>0</v>
      </c>
      <c r="AQ423">
        <v>0</v>
      </c>
      <c r="AR423">
        <v>260000</v>
      </c>
      <c r="AS423">
        <v>60000</v>
      </c>
      <c r="AT423">
        <v>25000</v>
      </c>
      <c r="AU423">
        <v>560000</v>
      </c>
      <c r="AV423">
        <v>30000</v>
      </c>
      <c r="AW423">
        <v>5000</v>
      </c>
      <c r="AX423">
        <v>940000</v>
      </c>
    </row>
    <row r="424" spans="1:50" x14ac:dyDescent="0.35">
      <c r="A424" s="2" t="s">
        <v>641</v>
      </c>
      <c r="B424">
        <v>5</v>
      </c>
      <c r="C424">
        <v>504</v>
      </c>
      <c r="D424">
        <v>2</v>
      </c>
      <c r="O424">
        <v>3</v>
      </c>
      <c r="P424" s="6">
        <v>12</v>
      </c>
      <c r="Q424" t="s">
        <v>50</v>
      </c>
      <c r="R424">
        <v>11</v>
      </c>
      <c r="S424" s="5">
        <v>1</v>
      </c>
      <c r="T424" t="s">
        <v>58</v>
      </c>
      <c r="U424" t="s">
        <v>52</v>
      </c>
      <c r="V424">
        <v>7</v>
      </c>
      <c r="W424" t="s">
        <v>52</v>
      </c>
      <c r="X424">
        <v>8</v>
      </c>
      <c r="AB424" t="s">
        <v>72</v>
      </c>
      <c r="AD424" t="s">
        <v>73</v>
      </c>
      <c r="AE424" t="s">
        <v>52</v>
      </c>
      <c r="AF424" t="s">
        <v>52</v>
      </c>
      <c r="AG424" t="s">
        <v>52</v>
      </c>
      <c r="AH424">
        <v>5</v>
      </c>
      <c r="AI424" t="s">
        <v>78</v>
      </c>
      <c r="AJ424" t="s">
        <v>52</v>
      </c>
      <c r="AK424" t="s">
        <v>88</v>
      </c>
      <c r="AM424" t="s">
        <v>62</v>
      </c>
      <c r="AN424" t="s">
        <v>53</v>
      </c>
      <c r="AP424">
        <f t="shared" si="6"/>
        <v>0</v>
      </c>
      <c r="AQ424">
        <v>0</v>
      </c>
      <c r="AR424">
        <v>130000</v>
      </c>
      <c r="AS424">
        <v>35000</v>
      </c>
      <c r="AT424">
        <v>20000</v>
      </c>
      <c r="AU424">
        <v>0</v>
      </c>
      <c r="AV424">
        <v>15000</v>
      </c>
      <c r="AW424">
        <v>2000</v>
      </c>
      <c r="AX424">
        <v>202000</v>
      </c>
    </row>
    <row r="425" spans="1:50" x14ac:dyDescent="0.35">
      <c r="A425" s="2" t="s">
        <v>642</v>
      </c>
      <c r="B425">
        <v>9</v>
      </c>
      <c r="C425">
        <v>905</v>
      </c>
      <c r="D425">
        <v>2</v>
      </c>
      <c r="E425" t="s">
        <v>50</v>
      </c>
      <c r="F425">
        <v>38</v>
      </c>
      <c r="G425" t="s">
        <v>72</v>
      </c>
      <c r="I425" t="s">
        <v>73</v>
      </c>
      <c r="J425" t="s">
        <v>52</v>
      </c>
      <c r="K425" t="s">
        <v>52</v>
      </c>
      <c r="L425" t="s">
        <v>52</v>
      </c>
      <c r="M425">
        <v>5</v>
      </c>
      <c r="N425" t="s">
        <v>78</v>
      </c>
      <c r="O425">
        <v>3</v>
      </c>
      <c r="P425" s="6">
        <v>3</v>
      </c>
      <c r="Q425" t="s">
        <v>56</v>
      </c>
      <c r="R425">
        <v>16</v>
      </c>
      <c r="S425" s="5">
        <v>1</v>
      </c>
      <c r="T425" t="s">
        <v>58</v>
      </c>
      <c r="U425" t="s">
        <v>52</v>
      </c>
      <c r="V425">
        <v>1</v>
      </c>
      <c r="W425" t="s">
        <v>52</v>
      </c>
      <c r="X425">
        <v>2</v>
      </c>
      <c r="Y425" t="s">
        <v>59</v>
      </c>
      <c r="AB425" t="s">
        <v>72</v>
      </c>
      <c r="AD425" t="s">
        <v>52</v>
      </c>
      <c r="AE425" t="s">
        <v>52</v>
      </c>
      <c r="AF425" t="s">
        <v>52</v>
      </c>
      <c r="AG425" t="s">
        <v>52</v>
      </c>
      <c r="AH425">
        <v>9</v>
      </c>
      <c r="AI425" t="s">
        <v>100</v>
      </c>
      <c r="AJ425" t="s">
        <v>52</v>
      </c>
      <c r="AK425" t="s">
        <v>81</v>
      </c>
      <c r="AM425" t="s">
        <v>62</v>
      </c>
      <c r="AN425" t="s">
        <v>52</v>
      </c>
      <c r="AP425">
        <f t="shared" si="6"/>
        <v>0</v>
      </c>
      <c r="AQ425">
        <v>0</v>
      </c>
      <c r="AR425">
        <v>1080000</v>
      </c>
      <c r="AS425">
        <v>60000</v>
      </c>
      <c r="AT425">
        <v>30000</v>
      </c>
      <c r="AU425">
        <v>0</v>
      </c>
      <c r="AV425">
        <v>0</v>
      </c>
      <c r="AW425">
        <v>20000</v>
      </c>
      <c r="AX425">
        <v>1190000</v>
      </c>
    </row>
    <row r="426" spans="1:50" x14ac:dyDescent="0.35">
      <c r="A426" s="2" t="s">
        <v>642</v>
      </c>
      <c r="B426">
        <v>9</v>
      </c>
      <c r="C426">
        <v>905</v>
      </c>
      <c r="D426">
        <v>2</v>
      </c>
      <c r="E426" t="s">
        <v>50</v>
      </c>
      <c r="F426">
        <v>38</v>
      </c>
      <c r="G426" t="s">
        <v>72</v>
      </c>
      <c r="I426" t="s">
        <v>73</v>
      </c>
      <c r="J426" t="s">
        <v>52</v>
      </c>
      <c r="K426" t="s">
        <v>52</v>
      </c>
      <c r="L426" t="s">
        <v>52</v>
      </c>
      <c r="M426">
        <v>5</v>
      </c>
      <c r="N426" t="s">
        <v>78</v>
      </c>
      <c r="O426">
        <v>3</v>
      </c>
      <c r="P426" s="6">
        <v>4</v>
      </c>
      <c r="Q426" t="s">
        <v>50</v>
      </c>
      <c r="R426">
        <v>13</v>
      </c>
      <c r="S426" s="5">
        <v>1</v>
      </c>
      <c r="T426" t="s">
        <v>58</v>
      </c>
      <c r="U426" t="s">
        <v>52</v>
      </c>
      <c r="V426">
        <v>1</v>
      </c>
      <c r="W426" t="s">
        <v>52</v>
      </c>
      <c r="X426">
        <v>2</v>
      </c>
      <c r="Y426" t="s">
        <v>92</v>
      </c>
      <c r="AB426" t="s">
        <v>72</v>
      </c>
      <c r="AD426" t="s">
        <v>73</v>
      </c>
      <c r="AE426" t="s">
        <v>52</v>
      </c>
      <c r="AF426" t="s">
        <v>52</v>
      </c>
      <c r="AG426" t="s">
        <v>52</v>
      </c>
      <c r="AH426">
        <v>5</v>
      </c>
      <c r="AI426" t="s">
        <v>78</v>
      </c>
      <c r="AJ426" t="s">
        <v>52</v>
      </c>
      <c r="AK426" t="s">
        <v>88</v>
      </c>
      <c r="AM426" t="s">
        <v>62</v>
      </c>
      <c r="AN426" t="s">
        <v>52</v>
      </c>
      <c r="AP426">
        <f t="shared" si="6"/>
        <v>0</v>
      </c>
      <c r="AQ426">
        <v>0</v>
      </c>
      <c r="AR426">
        <v>540000</v>
      </c>
      <c r="AS426">
        <v>100000</v>
      </c>
      <c r="AT426">
        <v>10000</v>
      </c>
      <c r="AU426">
        <v>0</v>
      </c>
      <c r="AV426">
        <v>720000</v>
      </c>
      <c r="AW426">
        <v>0</v>
      </c>
      <c r="AX426">
        <v>1370000</v>
      </c>
    </row>
    <row r="427" spans="1:50" x14ac:dyDescent="0.35">
      <c r="A427" s="2" t="s">
        <v>642</v>
      </c>
      <c r="B427">
        <v>9</v>
      </c>
      <c r="C427">
        <v>905</v>
      </c>
      <c r="D427">
        <v>2</v>
      </c>
      <c r="E427" t="s">
        <v>50</v>
      </c>
      <c r="F427">
        <v>38</v>
      </c>
      <c r="G427" t="s">
        <v>72</v>
      </c>
      <c r="I427" t="s">
        <v>73</v>
      </c>
      <c r="J427" t="s">
        <v>52</v>
      </c>
      <c r="K427" t="s">
        <v>52</v>
      </c>
      <c r="L427" t="s">
        <v>52</v>
      </c>
      <c r="M427">
        <v>5</v>
      </c>
      <c r="N427" t="s">
        <v>78</v>
      </c>
      <c r="O427">
        <v>3</v>
      </c>
      <c r="P427" s="6">
        <v>5</v>
      </c>
      <c r="Q427" t="s">
        <v>50</v>
      </c>
      <c r="R427">
        <v>8</v>
      </c>
      <c r="S427" s="5">
        <v>1</v>
      </c>
      <c r="T427" t="s">
        <v>58</v>
      </c>
      <c r="U427" t="s">
        <v>52</v>
      </c>
      <c r="V427">
        <v>1</v>
      </c>
      <c r="W427" t="s">
        <v>53</v>
      </c>
      <c r="AB427" t="s">
        <v>72</v>
      </c>
      <c r="AD427" t="s">
        <v>52</v>
      </c>
      <c r="AE427" t="s">
        <v>52</v>
      </c>
      <c r="AF427" t="s">
        <v>52</v>
      </c>
      <c r="AG427" t="s">
        <v>52</v>
      </c>
      <c r="AH427">
        <v>2</v>
      </c>
      <c r="AI427" t="s">
        <v>97</v>
      </c>
      <c r="AJ427" t="s">
        <v>52</v>
      </c>
      <c r="AK427" t="s">
        <v>98</v>
      </c>
      <c r="AM427" t="s">
        <v>62</v>
      </c>
      <c r="AN427" t="s">
        <v>52</v>
      </c>
      <c r="AP427">
        <f t="shared" si="6"/>
        <v>0</v>
      </c>
      <c r="AQ427">
        <v>0</v>
      </c>
      <c r="AR427">
        <v>360000</v>
      </c>
      <c r="AS427">
        <v>30000</v>
      </c>
      <c r="AT427">
        <v>20000</v>
      </c>
      <c r="AU427">
        <v>0</v>
      </c>
      <c r="AV427">
        <v>600000</v>
      </c>
      <c r="AW427">
        <v>10000</v>
      </c>
      <c r="AX427">
        <v>1020000</v>
      </c>
    </row>
    <row r="428" spans="1:50" x14ac:dyDescent="0.35">
      <c r="A428" s="2" t="s">
        <v>645</v>
      </c>
      <c r="B428">
        <v>15</v>
      </c>
      <c r="C428">
        <v>1502</v>
      </c>
      <c r="D428">
        <v>1</v>
      </c>
      <c r="E428" t="s">
        <v>50</v>
      </c>
      <c r="F428">
        <v>40</v>
      </c>
      <c r="G428" t="s">
        <v>72</v>
      </c>
      <c r="I428" t="s">
        <v>73</v>
      </c>
      <c r="J428" t="s">
        <v>52</v>
      </c>
      <c r="K428" t="s">
        <v>52</v>
      </c>
      <c r="L428" t="s">
        <v>52</v>
      </c>
      <c r="M428">
        <v>9</v>
      </c>
      <c r="N428" t="s">
        <v>80</v>
      </c>
      <c r="O428">
        <v>2</v>
      </c>
      <c r="P428" s="6">
        <v>3</v>
      </c>
      <c r="Q428" t="s">
        <v>50</v>
      </c>
      <c r="R428">
        <v>14</v>
      </c>
      <c r="S428" s="5">
        <v>1</v>
      </c>
      <c r="T428" t="s">
        <v>58</v>
      </c>
      <c r="U428" t="s">
        <v>52</v>
      </c>
      <c r="V428">
        <v>1</v>
      </c>
      <c r="W428" t="s">
        <v>52</v>
      </c>
      <c r="X428">
        <v>2</v>
      </c>
      <c r="Y428" t="s">
        <v>59</v>
      </c>
      <c r="AB428" t="s">
        <v>72</v>
      </c>
      <c r="AD428" t="s">
        <v>73</v>
      </c>
      <c r="AE428" t="s">
        <v>52</v>
      </c>
      <c r="AF428" t="s">
        <v>52</v>
      </c>
      <c r="AG428" t="s">
        <v>52</v>
      </c>
      <c r="AH428">
        <v>9</v>
      </c>
      <c r="AI428" t="s">
        <v>60</v>
      </c>
      <c r="AJ428" t="s">
        <v>52</v>
      </c>
      <c r="AK428" t="s">
        <v>61</v>
      </c>
      <c r="AM428" t="s">
        <v>62</v>
      </c>
      <c r="AN428" t="s">
        <v>52</v>
      </c>
      <c r="AP428">
        <f t="shared" si="6"/>
        <v>0</v>
      </c>
      <c r="AQ428">
        <v>0</v>
      </c>
      <c r="AR428">
        <v>720000</v>
      </c>
      <c r="AS428">
        <v>82000</v>
      </c>
      <c r="AT428">
        <v>32000</v>
      </c>
      <c r="AU428">
        <v>0</v>
      </c>
      <c r="AV428">
        <v>0</v>
      </c>
      <c r="AW428">
        <v>0</v>
      </c>
      <c r="AX428">
        <v>834000</v>
      </c>
    </row>
    <row r="429" spans="1:50" x14ac:dyDescent="0.35">
      <c r="A429" s="2" t="s">
        <v>645</v>
      </c>
      <c r="B429">
        <v>15</v>
      </c>
      <c r="C429">
        <v>1502</v>
      </c>
      <c r="D429">
        <v>1</v>
      </c>
      <c r="E429" t="s">
        <v>50</v>
      </c>
      <c r="F429">
        <v>40</v>
      </c>
      <c r="G429" t="s">
        <v>72</v>
      </c>
      <c r="I429" t="s">
        <v>73</v>
      </c>
      <c r="J429" t="s">
        <v>52</v>
      </c>
      <c r="K429" t="s">
        <v>52</v>
      </c>
      <c r="L429" t="s">
        <v>52</v>
      </c>
      <c r="M429">
        <v>9</v>
      </c>
      <c r="N429" t="s">
        <v>80</v>
      </c>
      <c r="O429">
        <v>2</v>
      </c>
      <c r="P429" s="6">
        <v>4</v>
      </c>
      <c r="Q429" t="s">
        <v>50</v>
      </c>
      <c r="R429">
        <v>8</v>
      </c>
      <c r="S429" s="5">
        <v>1</v>
      </c>
      <c r="T429" t="s">
        <v>58</v>
      </c>
      <c r="U429" t="s">
        <v>52</v>
      </c>
      <c r="V429">
        <v>1</v>
      </c>
      <c r="W429" t="s">
        <v>52</v>
      </c>
      <c r="X429">
        <v>2</v>
      </c>
      <c r="AB429" t="s">
        <v>72</v>
      </c>
      <c r="AD429" t="s">
        <v>73</v>
      </c>
      <c r="AE429" t="s">
        <v>52</v>
      </c>
      <c r="AF429" t="s">
        <v>52</v>
      </c>
      <c r="AG429" t="s">
        <v>52</v>
      </c>
      <c r="AH429">
        <v>4</v>
      </c>
      <c r="AI429" t="s">
        <v>97</v>
      </c>
      <c r="AJ429" t="s">
        <v>52</v>
      </c>
      <c r="AK429" t="s">
        <v>98</v>
      </c>
      <c r="AM429" t="s">
        <v>62</v>
      </c>
      <c r="AN429" t="s">
        <v>52</v>
      </c>
      <c r="AP429">
        <f t="shared" si="6"/>
        <v>0</v>
      </c>
      <c r="AQ429">
        <v>0</v>
      </c>
      <c r="AR429">
        <v>720000</v>
      </c>
      <c r="AS429">
        <v>42000</v>
      </c>
      <c r="AT429">
        <v>25000</v>
      </c>
      <c r="AU429">
        <v>0</v>
      </c>
      <c r="AV429">
        <v>0</v>
      </c>
      <c r="AW429">
        <v>0</v>
      </c>
      <c r="AX429">
        <v>787000</v>
      </c>
    </row>
    <row r="430" spans="1:50" x14ac:dyDescent="0.35">
      <c r="A430" s="2" t="s">
        <v>648</v>
      </c>
      <c r="B430">
        <v>4</v>
      </c>
      <c r="C430">
        <v>405</v>
      </c>
      <c r="D430">
        <v>2</v>
      </c>
      <c r="E430" t="s">
        <v>50</v>
      </c>
      <c r="F430">
        <v>41</v>
      </c>
      <c r="G430" t="s">
        <v>136</v>
      </c>
      <c r="H430" t="s">
        <v>52</v>
      </c>
      <c r="I430" t="s">
        <v>52</v>
      </c>
      <c r="J430" t="s">
        <v>52</v>
      </c>
      <c r="K430" t="s">
        <v>52</v>
      </c>
      <c r="L430" t="s">
        <v>52</v>
      </c>
      <c r="M430">
        <v>5</v>
      </c>
      <c r="N430" t="s">
        <v>78</v>
      </c>
      <c r="O430">
        <v>2</v>
      </c>
      <c r="P430" s="6">
        <v>4</v>
      </c>
      <c r="Q430" t="s">
        <v>56</v>
      </c>
      <c r="R430">
        <v>14</v>
      </c>
      <c r="S430" s="5">
        <v>1</v>
      </c>
      <c r="T430" t="s">
        <v>58</v>
      </c>
      <c r="U430" t="s">
        <v>52</v>
      </c>
      <c r="V430">
        <v>1</v>
      </c>
      <c r="W430" t="s">
        <v>52</v>
      </c>
      <c r="X430">
        <v>2</v>
      </c>
      <c r="Y430" t="s">
        <v>59</v>
      </c>
      <c r="AB430" t="s">
        <v>136</v>
      </c>
      <c r="AC430" t="s">
        <v>52</v>
      </c>
      <c r="AD430" t="s">
        <v>52</v>
      </c>
      <c r="AE430" t="s">
        <v>52</v>
      </c>
      <c r="AF430" t="s">
        <v>52</v>
      </c>
      <c r="AG430" t="s">
        <v>52</v>
      </c>
      <c r="AH430">
        <v>5</v>
      </c>
      <c r="AI430" t="s">
        <v>78</v>
      </c>
      <c r="AJ430" t="s">
        <v>53</v>
      </c>
      <c r="AO430" t="s">
        <v>190</v>
      </c>
      <c r="AP430">
        <f t="shared" si="6"/>
        <v>0</v>
      </c>
    </row>
    <row r="431" spans="1:50" x14ac:dyDescent="0.35">
      <c r="A431" s="2" t="s">
        <v>649</v>
      </c>
      <c r="B431">
        <v>17</v>
      </c>
      <c r="C431">
        <v>1707</v>
      </c>
      <c r="D431">
        <v>1</v>
      </c>
      <c r="E431" t="s">
        <v>50</v>
      </c>
      <c r="F431">
        <v>38</v>
      </c>
      <c r="G431" t="s">
        <v>72</v>
      </c>
      <c r="I431" t="s">
        <v>73</v>
      </c>
      <c r="J431" t="s">
        <v>53</v>
      </c>
      <c r="K431" t="s">
        <v>53</v>
      </c>
      <c r="L431" t="s">
        <v>53</v>
      </c>
      <c r="M431">
        <v>0</v>
      </c>
      <c r="O431">
        <v>3</v>
      </c>
      <c r="P431" s="6">
        <v>3</v>
      </c>
      <c r="Q431" t="s">
        <v>50</v>
      </c>
      <c r="R431">
        <v>14</v>
      </c>
      <c r="S431" s="5">
        <v>1</v>
      </c>
      <c r="T431" t="s">
        <v>58</v>
      </c>
      <c r="U431" t="s">
        <v>52</v>
      </c>
      <c r="V431">
        <v>1</v>
      </c>
      <c r="W431" t="s">
        <v>52</v>
      </c>
      <c r="X431">
        <v>2</v>
      </c>
      <c r="Y431" t="s">
        <v>59</v>
      </c>
      <c r="AB431" t="s">
        <v>72</v>
      </c>
      <c r="AD431" t="s">
        <v>73</v>
      </c>
      <c r="AE431" t="s">
        <v>52</v>
      </c>
      <c r="AF431" t="s">
        <v>52</v>
      </c>
      <c r="AG431" t="s">
        <v>52</v>
      </c>
      <c r="AH431">
        <v>6</v>
      </c>
      <c r="AI431" t="s">
        <v>79</v>
      </c>
      <c r="AJ431" t="s">
        <v>52</v>
      </c>
      <c r="AK431" t="s">
        <v>90</v>
      </c>
      <c r="AM431" t="s">
        <v>62</v>
      </c>
      <c r="AN431" t="s">
        <v>53</v>
      </c>
      <c r="AP431">
        <f t="shared" si="6"/>
        <v>0</v>
      </c>
      <c r="AQ431">
        <v>0</v>
      </c>
      <c r="AR431">
        <v>300000</v>
      </c>
      <c r="AS431">
        <v>26000</v>
      </c>
      <c r="AT431">
        <v>15000</v>
      </c>
      <c r="AU431">
        <v>0</v>
      </c>
      <c r="AV431">
        <v>0</v>
      </c>
      <c r="AW431">
        <v>15000</v>
      </c>
      <c r="AX431">
        <v>356000</v>
      </c>
    </row>
    <row r="432" spans="1:50" x14ac:dyDescent="0.35">
      <c r="A432" s="2" t="s">
        <v>649</v>
      </c>
      <c r="B432">
        <v>17</v>
      </c>
      <c r="C432">
        <v>1707</v>
      </c>
      <c r="D432">
        <v>1</v>
      </c>
      <c r="E432" t="s">
        <v>50</v>
      </c>
      <c r="F432">
        <v>38</v>
      </c>
      <c r="G432" t="s">
        <v>72</v>
      </c>
      <c r="I432" t="s">
        <v>73</v>
      </c>
      <c r="J432" t="s">
        <v>53</v>
      </c>
      <c r="K432" t="s">
        <v>53</v>
      </c>
      <c r="L432" t="s">
        <v>53</v>
      </c>
      <c r="M432">
        <v>0</v>
      </c>
      <c r="O432">
        <v>3</v>
      </c>
      <c r="P432" s="6">
        <v>4</v>
      </c>
      <c r="Q432" t="s">
        <v>56</v>
      </c>
      <c r="R432">
        <v>12</v>
      </c>
      <c r="S432" s="5">
        <v>1</v>
      </c>
      <c r="T432" t="s">
        <v>58</v>
      </c>
      <c r="U432" t="s">
        <v>52</v>
      </c>
      <c r="V432">
        <v>1</v>
      </c>
      <c r="W432" t="s">
        <v>52</v>
      </c>
      <c r="X432">
        <v>2</v>
      </c>
      <c r="AB432" t="s">
        <v>72</v>
      </c>
      <c r="AD432" t="s">
        <v>73</v>
      </c>
      <c r="AE432" t="s">
        <v>52</v>
      </c>
      <c r="AF432" t="s">
        <v>52</v>
      </c>
      <c r="AG432" t="s">
        <v>52</v>
      </c>
      <c r="AH432">
        <v>6</v>
      </c>
      <c r="AI432" t="s">
        <v>79</v>
      </c>
      <c r="AJ432" t="s">
        <v>52</v>
      </c>
      <c r="AK432" t="s">
        <v>90</v>
      </c>
      <c r="AM432" t="s">
        <v>62</v>
      </c>
      <c r="AN432" t="s">
        <v>53</v>
      </c>
      <c r="AP432">
        <f t="shared" si="6"/>
        <v>0</v>
      </c>
      <c r="AQ432">
        <v>0</v>
      </c>
      <c r="AR432">
        <v>300000</v>
      </c>
      <c r="AS432">
        <v>26000</v>
      </c>
      <c r="AT432">
        <v>15000</v>
      </c>
      <c r="AU432">
        <v>0</v>
      </c>
      <c r="AV432">
        <v>0</v>
      </c>
      <c r="AW432">
        <v>0</v>
      </c>
      <c r="AX432">
        <v>341000</v>
      </c>
    </row>
    <row r="433" spans="1:50" x14ac:dyDescent="0.35">
      <c r="A433" s="2" t="s">
        <v>649</v>
      </c>
      <c r="B433">
        <v>17</v>
      </c>
      <c r="C433">
        <v>1707</v>
      </c>
      <c r="D433">
        <v>1</v>
      </c>
      <c r="E433" t="s">
        <v>50</v>
      </c>
      <c r="F433">
        <v>38</v>
      </c>
      <c r="G433" t="s">
        <v>72</v>
      </c>
      <c r="I433" t="s">
        <v>73</v>
      </c>
      <c r="J433" t="s">
        <v>53</v>
      </c>
      <c r="K433" t="s">
        <v>53</v>
      </c>
      <c r="L433" t="s">
        <v>53</v>
      </c>
      <c r="M433">
        <v>0</v>
      </c>
      <c r="O433">
        <v>3</v>
      </c>
      <c r="P433" s="6">
        <v>5</v>
      </c>
      <c r="Q433" t="s">
        <v>50</v>
      </c>
      <c r="R433">
        <v>8</v>
      </c>
      <c r="S433" s="5">
        <v>1</v>
      </c>
      <c r="T433" t="s">
        <v>58</v>
      </c>
      <c r="U433" t="s">
        <v>52</v>
      </c>
      <c r="V433">
        <v>1</v>
      </c>
      <c r="W433" t="s">
        <v>52</v>
      </c>
      <c r="X433">
        <v>2</v>
      </c>
      <c r="AB433" t="s">
        <v>72</v>
      </c>
      <c r="AD433" t="s">
        <v>73</v>
      </c>
      <c r="AE433" t="s">
        <v>52</v>
      </c>
      <c r="AF433" t="s">
        <v>52</v>
      </c>
      <c r="AG433" t="s">
        <v>52</v>
      </c>
      <c r="AH433">
        <v>2</v>
      </c>
      <c r="AI433" t="s">
        <v>97</v>
      </c>
      <c r="AJ433" t="s">
        <v>52</v>
      </c>
      <c r="AK433" t="s">
        <v>98</v>
      </c>
      <c r="AM433" t="s">
        <v>62</v>
      </c>
      <c r="AN433" t="s">
        <v>52</v>
      </c>
      <c r="AP433">
        <f t="shared" si="6"/>
        <v>0</v>
      </c>
      <c r="AQ433">
        <v>0</v>
      </c>
      <c r="AR433">
        <v>240000</v>
      </c>
      <c r="AS433">
        <v>17000</v>
      </c>
      <c r="AT433">
        <v>15000</v>
      </c>
      <c r="AU433">
        <v>0</v>
      </c>
      <c r="AV433">
        <v>0</v>
      </c>
      <c r="AW433">
        <v>20000</v>
      </c>
      <c r="AX433">
        <v>292000</v>
      </c>
    </row>
    <row r="434" spans="1:50" x14ac:dyDescent="0.35">
      <c r="A434" s="2" t="s">
        <v>650</v>
      </c>
      <c r="B434">
        <v>22</v>
      </c>
      <c r="C434">
        <v>2204</v>
      </c>
      <c r="D434">
        <v>1</v>
      </c>
      <c r="E434" t="s">
        <v>50</v>
      </c>
      <c r="F434">
        <v>38</v>
      </c>
      <c r="G434" t="s">
        <v>72</v>
      </c>
      <c r="I434" t="s">
        <v>73</v>
      </c>
      <c r="J434" t="s">
        <v>52</v>
      </c>
      <c r="K434" t="s">
        <v>52</v>
      </c>
      <c r="L434" t="s">
        <v>52</v>
      </c>
      <c r="M434">
        <v>4</v>
      </c>
      <c r="N434" t="s">
        <v>83</v>
      </c>
      <c r="O434">
        <v>3</v>
      </c>
      <c r="P434" s="6">
        <v>4</v>
      </c>
      <c r="Q434" t="s">
        <v>50</v>
      </c>
      <c r="R434">
        <v>15</v>
      </c>
      <c r="S434" s="5">
        <v>1</v>
      </c>
      <c r="T434" t="s">
        <v>58</v>
      </c>
      <c r="U434" t="s">
        <v>52</v>
      </c>
      <c r="V434">
        <v>1</v>
      </c>
      <c r="W434" t="s">
        <v>52</v>
      </c>
      <c r="X434">
        <v>2</v>
      </c>
      <c r="Y434" t="s">
        <v>59</v>
      </c>
      <c r="AB434" t="s">
        <v>72</v>
      </c>
      <c r="AD434" t="s">
        <v>52</v>
      </c>
      <c r="AE434" t="s">
        <v>52</v>
      </c>
      <c r="AF434" t="s">
        <v>52</v>
      </c>
      <c r="AG434" t="s">
        <v>52</v>
      </c>
      <c r="AH434">
        <v>7</v>
      </c>
      <c r="AI434" t="s">
        <v>86</v>
      </c>
      <c r="AJ434" t="s">
        <v>53</v>
      </c>
      <c r="AO434" t="s">
        <v>164</v>
      </c>
      <c r="AP434">
        <f t="shared" si="6"/>
        <v>0</v>
      </c>
    </row>
    <row r="435" spans="1:50" x14ac:dyDescent="0.35">
      <c r="A435" s="2" t="s">
        <v>650</v>
      </c>
      <c r="B435">
        <v>22</v>
      </c>
      <c r="C435">
        <v>2204</v>
      </c>
      <c r="D435">
        <v>1</v>
      </c>
      <c r="E435" t="s">
        <v>50</v>
      </c>
      <c r="F435">
        <v>38</v>
      </c>
      <c r="G435" t="s">
        <v>72</v>
      </c>
      <c r="I435" t="s">
        <v>73</v>
      </c>
      <c r="J435" t="s">
        <v>52</v>
      </c>
      <c r="K435" t="s">
        <v>52</v>
      </c>
      <c r="L435" t="s">
        <v>52</v>
      </c>
      <c r="M435">
        <v>4</v>
      </c>
      <c r="N435" t="s">
        <v>83</v>
      </c>
      <c r="O435">
        <v>3</v>
      </c>
      <c r="P435" s="6">
        <v>5</v>
      </c>
      <c r="Q435" t="s">
        <v>50</v>
      </c>
      <c r="R435">
        <v>13</v>
      </c>
      <c r="S435" s="5">
        <v>1</v>
      </c>
      <c r="T435" t="s">
        <v>58</v>
      </c>
      <c r="U435" t="s">
        <v>52</v>
      </c>
      <c r="V435">
        <v>1</v>
      </c>
      <c r="W435" t="s">
        <v>52</v>
      </c>
      <c r="X435">
        <v>2</v>
      </c>
      <c r="Y435" t="s">
        <v>59</v>
      </c>
      <c r="AB435" t="s">
        <v>72</v>
      </c>
      <c r="AD435" t="s">
        <v>73</v>
      </c>
      <c r="AE435" t="s">
        <v>52</v>
      </c>
      <c r="AF435" t="s">
        <v>52</v>
      </c>
      <c r="AG435" t="s">
        <v>52</v>
      </c>
      <c r="AH435">
        <v>4</v>
      </c>
      <c r="AI435" t="s">
        <v>83</v>
      </c>
      <c r="AJ435" t="s">
        <v>52</v>
      </c>
      <c r="AK435" t="s">
        <v>64</v>
      </c>
      <c r="AM435" t="s">
        <v>62</v>
      </c>
      <c r="AN435" t="s">
        <v>53</v>
      </c>
      <c r="AP435">
        <f t="shared" si="6"/>
        <v>0</v>
      </c>
      <c r="AQ435">
        <v>0</v>
      </c>
      <c r="AR435">
        <v>60000</v>
      </c>
      <c r="AS435">
        <v>40000</v>
      </c>
      <c r="AT435">
        <v>0</v>
      </c>
      <c r="AU435">
        <v>40000</v>
      </c>
      <c r="AV435">
        <v>0</v>
      </c>
      <c r="AW435">
        <v>0</v>
      </c>
      <c r="AX435">
        <v>140000</v>
      </c>
    </row>
    <row r="436" spans="1:50" x14ac:dyDescent="0.35">
      <c r="A436" s="2" t="s">
        <v>650</v>
      </c>
      <c r="B436">
        <v>22</v>
      </c>
      <c r="C436">
        <v>2204</v>
      </c>
      <c r="D436">
        <v>1</v>
      </c>
      <c r="E436" t="s">
        <v>50</v>
      </c>
      <c r="F436">
        <v>38</v>
      </c>
      <c r="G436" t="s">
        <v>72</v>
      </c>
      <c r="I436" t="s">
        <v>73</v>
      </c>
      <c r="J436" t="s">
        <v>52</v>
      </c>
      <c r="K436" t="s">
        <v>52</v>
      </c>
      <c r="L436" t="s">
        <v>52</v>
      </c>
      <c r="M436">
        <v>4</v>
      </c>
      <c r="N436" t="s">
        <v>83</v>
      </c>
      <c r="O436">
        <v>3</v>
      </c>
      <c r="P436" s="6">
        <v>6</v>
      </c>
      <c r="Q436" t="s">
        <v>56</v>
      </c>
      <c r="R436">
        <v>11</v>
      </c>
      <c r="S436" s="5">
        <v>1</v>
      </c>
      <c r="T436" t="s">
        <v>58</v>
      </c>
      <c r="U436" t="s">
        <v>52</v>
      </c>
      <c r="V436">
        <v>1</v>
      </c>
      <c r="W436" t="s">
        <v>52</v>
      </c>
      <c r="X436">
        <v>2</v>
      </c>
      <c r="AB436" t="s">
        <v>72</v>
      </c>
      <c r="AD436" t="s">
        <v>73</v>
      </c>
      <c r="AE436" t="s">
        <v>52</v>
      </c>
      <c r="AF436" t="s">
        <v>52</v>
      </c>
      <c r="AG436" t="s">
        <v>52</v>
      </c>
      <c r="AH436">
        <v>3</v>
      </c>
      <c r="AI436" t="s">
        <v>63</v>
      </c>
      <c r="AJ436" t="s">
        <v>52</v>
      </c>
      <c r="AK436" t="s">
        <v>64</v>
      </c>
      <c r="AM436" t="s">
        <v>62</v>
      </c>
      <c r="AN436" t="s">
        <v>53</v>
      </c>
      <c r="AP436">
        <f t="shared" si="6"/>
        <v>0</v>
      </c>
      <c r="AQ436">
        <v>0</v>
      </c>
      <c r="AR436">
        <v>0</v>
      </c>
      <c r="AS436">
        <v>30000</v>
      </c>
      <c r="AT436">
        <v>60000</v>
      </c>
      <c r="AU436">
        <v>20000</v>
      </c>
      <c r="AV436">
        <v>0</v>
      </c>
      <c r="AW436">
        <v>0</v>
      </c>
      <c r="AX436">
        <v>110000</v>
      </c>
    </row>
    <row r="437" spans="1:50" x14ac:dyDescent="0.35">
      <c r="A437" s="2" t="s">
        <v>651</v>
      </c>
      <c r="B437">
        <v>24</v>
      </c>
      <c r="C437">
        <v>2401</v>
      </c>
      <c r="D437">
        <v>1</v>
      </c>
      <c r="E437" t="s">
        <v>50</v>
      </c>
      <c r="F437">
        <v>51</v>
      </c>
      <c r="G437" t="s">
        <v>72</v>
      </c>
      <c r="I437" t="s">
        <v>73</v>
      </c>
      <c r="J437" t="s">
        <v>53</v>
      </c>
      <c r="K437" t="s">
        <v>53</v>
      </c>
      <c r="L437" t="s">
        <v>52</v>
      </c>
      <c r="M437">
        <v>3</v>
      </c>
      <c r="N437" t="s">
        <v>97</v>
      </c>
      <c r="O437">
        <v>1</v>
      </c>
      <c r="P437" s="6">
        <v>5</v>
      </c>
      <c r="Q437" t="s">
        <v>56</v>
      </c>
      <c r="R437">
        <v>14</v>
      </c>
      <c r="S437" s="5">
        <v>1</v>
      </c>
      <c r="T437" t="s">
        <v>58</v>
      </c>
      <c r="U437" t="s">
        <v>52</v>
      </c>
      <c r="V437">
        <v>1</v>
      </c>
      <c r="W437" t="s">
        <v>52</v>
      </c>
      <c r="X437">
        <v>2</v>
      </c>
      <c r="Y437" t="s">
        <v>59</v>
      </c>
      <c r="AB437" t="s">
        <v>72</v>
      </c>
      <c r="AD437" t="s">
        <v>52</v>
      </c>
      <c r="AE437" t="s">
        <v>52</v>
      </c>
      <c r="AF437" t="s">
        <v>52</v>
      </c>
      <c r="AG437" t="s">
        <v>52</v>
      </c>
      <c r="AH437">
        <v>10</v>
      </c>
      <c r="AI437" t="s">
        <v>100</v>
      </c>
      <c r="AJ437" t="s">
        <v>52</v>
      </c>
      <c r="AK437" t="s">
        <v>61</v>
      </c>
      <c r="AM437" t="s">
        <v>62</v>
      </c>
      <c r="AN437" t="s">
        <v>52</v>
      </c>
      <c r="AP437">
        <f t="shared" si="6"/>
        <v>0</v>
      </c>
      <c r="AQ437">
        <v>0</v>
      </c>
      <c r="AR437">
        <v>700000</v>
      </c>
      <c r="AS437">
        <v>30000</v>
      </c>
      <c r="AT437">
        <v>100000</v>
      </c>
      <c r="AU437">
        <v>0</v>
      </c>
      <c r="AV437">
        <v>0</v>
      </c>
      <c r="AW437">
        <v>5000</v>
      </c>
      <c r="AX437">
        <v>835000</v>
      </c>
    </row>
    <row r="438" spans="1:50" x14ac:dyDescent="0.35">
      <c r="A438" s="2" t="s">
        <v>652</v>
      </c>
      <c r="B438">
        <v>8</v>
      </c>
      <c r="C438">
        <v>805</v>
      </c>
      <c r="D438">
        <v>2</v>
      </c>
      <c r="E438" t="s">
        <v>50</v>
      </c>
      <c r="F438">
        <v>34</v>
      </c>
      <c r="G438" t="s">
        <v>72</v>
      </c>
      <c r="I438" t="s">
        <v>52</v>
      </c>
      <c r="J438" t="s">
        <v>52</v>
      </c>
      <c r="K438" t="s">
        <v>52</v>
      </c>
      <c r="L438" t="s">
        <v>52</v>
      </c>
      <c r="M438">
        <v>9</v>
      </c>
      <c r="N438" t="s">
        <v>100</v>
      </c>
      <c r="O438">
        <v>2</v>
      </c>
      <c r="P438" s="6">
        <v>3</v>
      </c>
      <c r="Q438" t="s">
        <v>56</v>
      </c>
      <c r="R438">
        <v>7</v>
      </c>
      <c r="S438" s="5">
        <v>1</v>
      </c>
      <c r="T438" t="s">
        <v>58</v>
      </c>
      <c r="U438" t="s">
        <v>52</v>
      </c>
      <c r="V438">
        <v>1</v>
      </c>
      <c r="W438" t="s">
        <v>52</v>
      </c>
      <c r="X438">
        <v>2</v>
      </c>
      <c r="AB438" t="s">
        <v>72</v>
      </c>
      <c r="AD438" t="s">
        <v>73</v>
      </c>
      <c r="AE438" t="s">
        <v>52</v>
      </c>
      <c r="AF438" t="s">
        <v>52</v>
      </c>
      <c r="AG438" t="s">
        <v>52</v>
      </c>
      <c r="AH438">
        <v>2</v>
      </c>
      <c r="AI438" t="s">
        <v>97</v>
      </c>
      <c r="AJ438" t="s">
        <v>52</v>
      </c>
      <c r="AK438" t="s">
        <v>98</v>
      </c>
      <c r="AM438" t="s">
        <v>62</v>
      </c>
      <c r="AN438" t="s">
        <v>52</v>
      </c>
      <c r="AP438">
        <f t="shared" si="6"/>
        <v>0</v>
      </c>
      <c r="AQ438">
        <v>336000</v>
      </c>
      <c r="AR438">
        <v>0</v>
      </c>
      <c r="AS438">
        <v>50000</v>
      </c>
      <c r="AT438">
        <v>30000</v>
      </c>
      <c r="AU438">
        <v>1680000</v>
      </c>
      <c r="AV438">
        <v>0</v>
      </c>
      <c r="AW438">
        <v>0</v>
      </c>
      <c r="AX438">
        <v>2096000</v>
      </c>
    </row>
    <row r="439" spans="1:50" x14ac:dyDescent="0.35">
      <c r="A439" s="2" t="s">
        <v>656</v>
      </c>
      <c r="B439">
        <v>24</v>
      </c>
      <c r="C439">
        <v>2402</v>
      </c>
      <c r="D439">
        <v>2</v>
      </c>
      <c r="E439" t="s">
        <v>50</v>
      </c>
      <c r="F439">
        <v>37</v>
      </c>
      <c r="G439" t="s">
        <v>72</v>
      </c>
      <c r="I439" t="s">
        <v>73</v>
      </c>
      <c r="J439" t="s">
        <v>52</v>
      </c>
      <c r="K439" t="s">
        <v>52</v>
      </c>
      <c r="L439" t="s">
        <v>52</v>
      </c>
      <c r="M439">
        <v>4</v>
      </c>
      <c r="N439" t="s">
        <v>83</v>
      </c>
      <c r="O439">
        <v>1</v>
      </c>
      <c r="P439" s="6">
        <v>2</v>
      </c>
      <c r="Q439" t="s">
        <v>56</v>
      </c>
      <c r="R439">
        <v>9</v>
      </c>
      <c r="S439" s="5">
        <v>1</v>
      </c>
      <c r="T439" t="s">
        <v>58</v>
      </c>
      <c r="U439" t="s">
        <v>52</v>
      </c>
      <c r="V439">
        <v>1</v>
      </c>
      <c r="W439" t="s">
        <v>53</v>
      </c>
      <c r="AB439" t="s">
        <v>72</v>
      </c>
      <c r="AD439" t="s">
        <v>73</v>
      </c>
      <c r="AE439" t="s">
        <v>52</v>
      </c>
      <c r="AF439" t="s">
        <v>52</v>
      </c>
      <c r="AG439" t="s">
        <v>52</v>
      </c>
      <c r="AH439">
        <v>2</v>
      </c>
      <c r="AI439" t="s">
        <v>97</v>
      </c>
      <c r="AJ439" t="s">
        <v>52</v>
      </c>
      <c r="AK439" t="s">
        <v>98</v>
      </c>
      <c r="AM439" t="s">
        <v>62</v>
      </c>
      <c r="AN439" t="s">
        <v>53</v>
      </c>
      <c r="AP439">
        <f t="shared" si="6"/>
        <v>0</v>
      </c>
      <c r="AQ439">
        <v>0</v>
      </c>
      <c r="AR439">
        <v>0</v>
      </c>
      <c r="AS439">
        <v>7000</v>
      </c>
      <c r="AT439">
        <v>25000</v>
      </c>
      <c r="AU439">
        <v>0</v>
      </c>
      <c r="AV439">
        <v>360000</v>
      </c>
      <c r="AW439">
        <v>0</v>
      </c>
      <c r="AX439">
        <v>392000</v>
      </c>
    </row>
    <row r="440" spans="1:50" x14ac:dyDescent="0.35">
      <c r="A440" s="2" t="s">
        <v>658</v>
      </c>
      <c r="B440">
        <v>12</v>
      </c>
      <c r="C440">
        <v>1211</v>
      </c>
      <c r="D440">
        <v>1</v>
      </c>
      <c r="E440" t="s">
        <v>50</v>
      </c>
      <c r="F440">
        <v>54</v>
      </c>
      <c r="G440" t="s">
        <v>72</v>
      </c>
      <c r="I440" t="s">
        <v>73</v>
      </c>
      <c r="J440" t="s">
        <v>52</v>
      </c>
      <c r="K440" t="s">
        <v>52</v>
      </c>
      <c r="L440" t="s">
        <v>52</v>
      </c>
      <c r="M440">
        <v>12</v>
      </c>
      <c r="N440" t="s">
        <v>80</v>
      </c>
      <c r="O440">
        <v>1</v>
      </c>
      <c r="P440" s="6">
        <v>4</v>
      </c>
      <c r="Q440" t="s">
        <v>56</v>
      </c>
      <c r="R440">
        <v>14</v>
      </c>
      <c r="S440" s="5">
        <v>1</v>
      </c>
      <c r="T440" t="s">
        <v>58</v>
      </c>
      <c r="U440" t="s">
        <v>52</v>
      </c>
      <c r="V440">
        <v>1</v>
      </c>
      <c r="W440" t="s">
        <v>52</v>
      </c>
      <c r="X440">
        <v>2</v>
      </c>
      <c r="Y440" t="s">
        <v>59</v>
      </c>
      <c r="AB440" t="s">
        <v>72</v>
      </c>
      <c r="AD440" t="s">
        <v>52</v>
      </c>
      <c r="AE440" t="s">
        <v>52</v>
      </c>
      <c r="AF440" t="s">
        <v>52</v>
      </c>
      <c r="AG440" t="s">
        <v>52</v>
      </c>
      <c r="AH440">
        <v>9</v>
      </c>
      <c r="AI440" t="s">
        <v>60</v>
      </c>
      <c r="AJ440" t="s">
        <v>52</v>
      </c>
      <c r="AK440" t="s">
        <v>61</v>
      </c>
      <c r="AM440" t="s">
        <v>62</v>
      </c>
      <c r="AN440" t="s">
        <v>52</v>
      </c>
      <c r="AP440">
        <f t="shared" si="6"/>
        <v>0</v>
      </c>
      <c r="AQ440">
        <v>1600000</v>
      </c>
      <c r="AR440">
        <v>200000</v>
      </c>
      <c r="AS440">
        <v>200000</v>
      </c>
      <c r="AT440">
        <v>100000</v>
      </c>
      <c r="AU440">
        <v>2520000</v>
      </c>
      <c r="AV440">
        <v>0</v>
      </c>
      <c r="AW440">
        <v>0</v>
      </c>
      <c r="AX440">
        <v>4620000</v>
      </c>
    </row>
    <row r="441" spans="1:50" x14ac:dyDescent="0.35">
      <c r="A441" s="2" t="s">
        <v>659</v>
      </c>
      <c r="B441">
        <v>12</v>
      </c>
      <c r="C441">
        <v>1211</v>
      </c>
      <c r="D441">
        <v>1</v>
      </c>
      <c r="E441" t="s">
        <v>50</v>
      </c>
      <c r="F441">
        <v>37</v>
      </c>
      <c r="G441" t="s">
        <v>72</v>
      </c>
      <c r="I441" t="s">
        <v>73</v>
      </c>
      <c r="J441" t="s">
        <v>52</v>
      </c>
      <c r="K441" t="s">
        <v>52</v>
      </c>
      <c r="L441" t="s">
        <v>52</v>
      </c>
      <c r="M441">
        <v>6</v>
      </c>
      <c r="N441" t="s">
        <v>83</v>
      </c>
      <c r="O441">
        <v>3</v>
      </c>
      <c r="P441" s="6">
        <v>3</v>
      </c>
      <c r="Q441" t="s">
        <v>56</v>
      </c>
      <c r="R441">
        <v>17</v>
      </c>
      <c r="S441" s="5">
        <v>1</v>
      </c>
      <c r="T441" t="s">
        <v>58</v>
      </c>
      <c r="U441" t="s">
        <v>52</v>
      </c>
      <c r="V441">
        <v>1</v>
      </c>
      <c r="W441" t="s">
        <v>52</v>
      </c>
      <c r="X441">
        <v>2</v>
      </c>
      <c r="Y441" t="s">
        <v>55</v>
      </c>
      <c r="Z441" t="s">
        <v>52</v>
      </c>
      <c r="AA441">
        <v>6</v>
      </c>
      <c r="AB441" t="s">
        <v>72</v>
      </c>
      <c r="AD441" t="s">
        <v>73</v>
      </c>
      <c r="AE441" t="s">
        <v>52</v>
      </c>
      <c r="AF441" t="s">
        <v>52</v>
      </c>
      <c r="AG441" t="s">
        <v>52</v>
      </c>
      <c r="AH441">
        <v>9</v>
      </c>
      <c r="AI441" t="s">
        <v>100</v>
      </c>
      <c r="AJ441" t="s">
        <v>53</v>
      </c>
      <c r="AO441" t="s">
        <v>164</v>
      </c>
      <c r="AP441">
        <f t="shared" si="6"/>
        <v>0</v>
      </c>
    </row>
    <row r="442" spans="1:50" x14ac:dyDescent="0.35">
      <c r="A442" s="2" t="s">
        <v>659</v>
      </c>
      <c r="B442">
        <v>12</v>
      </c>
      <c r="C442">
        <v>1211</v>
      </c>
      <c r="D442">
        <v>1</v>
      </c>
      <c r="E442" t="s">
        <v>50</v>
      </c>
      <c r="F442">
        <v>37</v>
      </c>
      <c r="G442" t="s">
        <v>72</v>
      </c>
      <c r="I442" t="s">
        <v>73</v>
      </c>
      <c r="J442" t="s">
        <v>52</v>
      </c>
      <c r="K442" t="s">
        <v>52</v>
      </c>
      <c r="L442" t="s">
        <v>52</v>
      </c>
      <c r="M442">
        <v>6</v>
      </c>
      <c r="N442" t="s">
        <v>83</v>
      </c>
      <c r="O442">
        <v>3</v>
      </c>
      <c r="P442" s="6">
        <v>4</v>
      </c>
      <c r="Q442" t="s">
        <v>50</v>
      </c>
      <c r="R442">
        <v>15</v>
      </c>
      <c r="S442" s="5">
        <v>1</v>
      </c>
      <c r="T442" t="s">
        <v>58</v>
      </c>
      <c r="U442" t="s">
        <v>52</v>
      </c>
      <c r="V442">
        <v>1</v>
      </c>
      <c r="W442" t="s">
        <v>52</v>
      </c>
      <c r="X442">
        <v>2</v>
      </c>
      <c r="Y442" t="s">
        <v>59</v>
      </c>
      <c r="AB442" t="s">
        <v>72</v>
      </c>
      <c r="AD442" t="s">
        <v>73</v>
      </c>
      <c r="AE442" t="s">
        <v>52</v>
      </c>
      <c r="AF442" t="s">
        <v>52</v>
      </c>
      <c r="AG442" t="s">
        <v>52</v>
      </c>
      <c r="AH442">
        <v>8</v>
      </c>
      <c r="AI442" t="s">
        <v>60</v>
      </c>
      <c r="AJ442" t="s">
        <v>52</v>
      </c>
      <c r="AK442" t="s">
        <v>61</v>
      </c>
      <c r="AM442" t="s">
        <v>62</v>
      </c>
      <c r="AN442" t="s">
        <v>52</v>
      </c>
      <c r="AP442">
        <f t="shared" ref="AP442:AP505" si="7">IF(AND(R442=6, AO442="Too young"),1,0)</f>
        <v>0</v>
      </c>
      <c r="AQ442">
        <v>0</v>
      </c>
      <c r="AR442">
        <v>1620000</v>
      </c>
      <c r="AS442">
        <v>50000</v>
      </c>
      <c r="AT442">
        <v>50000</v>
      </c>
      <c r="AU442">
        <v>1350000</v>
      </c>
      <c r="AV442">
        <v>200000</v>
      </c>
      <c r="AW442">
        <v>0</v>
      </c>
      <c r="AX442">
        <v>3270000</v>
      </c>
    </row>
    <row r="443" spans="1:50" x14ac:dyDescent="0.35">
      <c r="A443" s="2" t="s">
        <v>659</v>
      </c>
      <c r="B443">
        <v>12</v>
      </c>
      <c r="C443">
        <v>1211</v>
      </c>
      <c r="D443">
        <v>1</v>
      </c>
      <c r="E443" t="s">
        <v>50</v>
      </c>
      <c r="F443">
        <v>37</v>
      </c>
      <c r="G443" t="s">
        <v>72</v>
      </c>
      <c r="I443" t="s">
        <v>73</v>
      </c>
      <c r="J443" t="s">
        <v>52</v>
      </c>
      <c r="K443" t="s">
        <v>52</v>
      </c>
      <c r="L443" t="s">
        <v>52</v>
      </c>
      <c r="M443">
        <v>6</v>
      </c>
      <c r="N443" t="s">
        <v>83</v>
      </c>
      <c r="O443">
        <v>3</v>
      </c>
      <c r="P443" s="6">
        <v>5</v>
      </c>
      <c r="Q443" t="s">
        <v>50</v>
      </c>
      <c r="R443">
        <v>14</v>
      </c>
      <c r="S443" s="5">
        <v>1</v>
      </c>
      <c r="T443" t="s">
        <v>58</v>
      </c>
      <c r="U443" t="s">
        <v>52</v>
      </c>
      <c r="V443">
        <v>1</v>
      </c>
      <c r="W443" t="s">
        <v>52</v>
      </c>
      <c r="X443">
        <v>2</v>
      </c>
      <c r="Y443" t="s">
        <v>59</v>
      </c>
      <c r="AB443" t="s">
        <v>72</v>
      </c>
      <c r="AD443" t="s">
        <v>73</v>
      </c>
      <c r="AE443" t="s">
        <v>52</v>
      </c>
      <c r="AF443" t="s">
        <v>52</v>
      </c>
      <c r="AG443" t="s">
        <v>52</v>
      </c>
      <c r="AH443">
        <v>6</v>
      </c>
      <c r="AI443" t="s">
        <v>79</v>
      </c>
      <c r="AJ443" t="s">
        <v>52</v>
      </c>
      <c r="AK443" t="s">
        <v>90</v>
      </c>
      <c r="AM443" t="s">
        <v>62</v>
      </c>
      <c r="AN443" t="s">
        <v>53</v>
      </c>
      <c r="AP443">
        <f t="shared" si="7"/>
        <v>0</v>
      </c>
      <c r="AQ443">
        <v>0</v>
      </c>
      <c r="AR443">
        <v>0</v>
      </c>
      <c r="AS443">
        <v>40000</v>
      </c>
      <c r="AT443">
        <v>20000</v>
      </c>
      <c r="AU443">
        <v>810000</v>
      </c>
      <c r="AV443">
        <v>0</v>
      </c>
      <c r="AW443">
        <v>0</v>
      </c>
      <c r="AX443">
        <v>870000</v>
      </c>
    </row>
    <row r="444" spans="1:50" x14ac:dyDescent="0.35">
      <c r="A444" s="2" t="s">
        <v>661</v>
      </c>
      <c r="B444">
        <v>1</v>
      </c>
      <c r="C444">
        <v>104</v>
      </c>
      <c r="D444">
        <v>2</v>
      </c>
      <c r="E444" t="s">
        <v>50</v>
      </c>
      <c r="F444">
        <v>43</v>
      </c>
      <c r="G444" t="s">
        <v>72</v>
      </c>
      <c r="I444" t="s">
        <v>73</v>
      </c>
      <c r="J444" t="s">
        <v>52</v>
      </c>
      <c r="K444" t="s">
        <v>52</v>
      </c>
      <c r="L444" t="s">
        <v>52</v>
      </c>
      <c r="M444">
        <v>5</v>
      </c>
      <c r="N444" t="s">
        <v>78</v>
      </c>
      <c r="O444">
        <v>1</v>
      </c>
      <c r="P444" s="6">
        <v>5</v>
      </c>
      <c r="Q444" t="s">
        <v>50</v>
      </c>
      <c r="R444">
        <v>14</v>
      </c>
      <c r="S444" s="5">
        <v>1</v>
      </c>
      <c r="T444" t="s">
        <v>58</v>
      </c>
      <c r="U444" t="s">
        <v>52</v>
      </c>
      <c r="V444">
        <v>1</v>
      </c>
      <c r="W444" t="s">
        <v>52</v>
      </c>
      <c r="X444">
        <v>2</v>
      </c>
      <c r="Y444" t="s">
        <v>59</v>
      </c>
      <c r="AB444" t="s">
        <v>72</v>
      </c>
      <c r="AD444" t="s">
        <v>73</v>
      </c>
      <c r="AE444" t="s">
        <v>52</v>
      </c>
      <c r="AF444" t="s">
        <v>52</v>
      </c>
      <c r="AG444" t="s">
        <v>52</v>
      </c>
      <c r="AH444">
        <v>7</v>
      </c>
      <c r="AI444" t="s">
        <v>79</v>
      </c>
      <c r="AJ444" t="s">
        <v>53</v>
      </c>
      <c r="AO444" t="s">
        <v>190</v>
      </c>
      <c r="AP444">
        <f t="shared" si="7"/>
        <v>0</v>
      </c>
    </row>
    <row r="445" spans="1:50" x14ac:dyDescent="0.35">
      <c r="A445" s="2" t="s">
        <v>664</v>
      </c>
      <c r="B445">
        <v>16</v>
      </c>
      <c r="C445">
        <v>1602</v>
      </c>
      <c r="D445">
        <v>1</v>
      </c>
      <c r="E445" t="s">
        <v>50</v>
      </c>
      <c r="F445">
        <v>40</v>
      </c>
      <c r="G445" t="s">
        <v>72</v>
      </c>
      <c r="I445" t="s">
        <v>73</v>
      </c>
      <c r="J445" t="s">
        <v>52</v>
      </c>
      <c r="K445" t="s">
        <v>52</v>
      </c>
      <c r="L445" t="s">
        <v>52</v>
      </c>
      <c r="M445">
        <v>5</v>
      </c>
      <c r="N445" t="s">
        <v>78</v>
      </c>
      <c r="O445">
        <v>3</v>
      </c>
      <c r="P445" s="6">
        <v>3</v>
      </c>
      <c r="Q445" t="s">
        <v>56</v>
      </c>
      <c r="R445">
        <v>16</v>
      </c>
      <c r="S445" s="5">
        <v>1</v>
      </c>
      <c r="T445" t="s">
        <v>58</v>
      </c>
      <c r="U445" t="s">
        <v>52</v>
      </c>
      <c r="V445">
        <v>1</v>
      </c>
      <c r="W445" t="s">
        <v>52</v>
      </c>
      <c r="X445">
        <v>2</v>
      </c>
      <c r="Y445" t="s">
        <v>59</v>
      </c>
      <c r="AB445" t="s">
        <v>72</v>
      </c>
      <c r="AD445" t="s">
        <v>73</v>
      </c>
      <c r="AE445" t="s">
        <v>52</v>
      </c>
      <c r="AF445" t="s">
        <v>52</v>
      </c>
      <c r="AG445" t="s">
        <v>52</v>
      </c>
      <c r="AH445">
        <v>9</v>
      </c>
      <c r="AI445" t="s">
        <v>60</v>
      </c>
      <c r="AJ445" t="s">
        <v>52</v>
      </c>
      <c r="AK445" t="s">
        <v>61</v>
      </c>
      <c r="AM445" t="s">
        <v>62</v>
      </c>
      <c r="AN445" t="s">
        <v>53</v>
      </c>
      <c r="AP445">
        <f t="shared" si="7"/>
        <v>0</v>
      </c>
      <c r="AQ445">
        <v>0</v>
      </c>
      <c r="AR445">
        <v>0</v>
      </c>
      <c r="AS445">
        <v>20000</v>
      </c>
      <c r="AT445">
        <v>30000</v>
      </c>
      <c r="AU445">
        <v>216000</v>
      </c>
      <c r="AV445">
        <v>0</v>
      </c>
      <c r="AW445">
        <v>0</v>
      </c>
      <c r="AX445">
        <v>266000</v>
      </c>
    </row>
    <row r="446" spans="1:50" x14ac:dyDescent="0.35">
      <c r="A446" s="2" t="s">
        <v>664</v>
      </c>
      <c r="B446">
        <v>16</v>
      </c>
      <c r="C446">
        <v>1602</v>
      </c>
      <c r="D446">
        <v>1</v>
      </c>
      <c r="E446" t="s">
        <v>50</v>
      </c>
      <c r="F446">
        <v>40</v>
      </c>
      <c r="G446" t="s">
        <v>72</v>
      </c>
      <c r="I446" t="s">
        <v>73</v>
      </c>
      <c r="J446" t="s">
        <v>52</v>
      </c>
      <c r="K446" t="s">
        <v>52</v>
      </c>
      <c r="L446" t="s">
        <v>52</v>
      </c>
      <c r="M446">
        <v>5</v>
      </c>
      <c r="N446" t="s">
        <v>78</v>
      </c>
      <c r="O446">
        <v>3</v>
      </c>
      <c r="P446" s="6">
        <v>4</v>
      </c>
      <c r="Q446" t="s">
        <v>50</v>
      </c>
      <c r="R446">
        <v>13</v>
      </c>
      <c r="S446" s="5">
        <v>1</v>
      </c>
      <c r="T446" t="s">
        <v>58</v>
      </c>
      <c r="U446" t="s">
        <v>52</v>
      </c>
      <c r="V446">
        <v>1</v>
      </c>
      <c r="W446" t="s">
        <v>52</v>
      </c>
      <c r="X446">
        <v>2</v>
      </c>
      <c r="Y446" t="s">
        <v>59</v>
      </c>
      <c r="AB446" t="s">
        <v>72</v>
      </c>
      <c r="AD446" t="s">
        <v>73</v>
      </c>
      <c r="AE446" t="s">
        <v>52</v>
      </c>
      <c r="AF446" t="s">
        <v>52</v>
      </c>
      <c r="AG446" t="s">
        <v>52</v>
      </c>
      <c r="AH446">
        <v>6</v>
      </c>
      <c r="AI446" t="s">
        <v>78</v>
      </c>
      <c r="AJ446" t="s">
        <v>52</v>
      </c>
      <c r="AK446" t="s">
        <v>88</v>
      </c>
      <c r="AM446" t="s">
        <v>62</v>
      </c>
      <c r="AN446" t="s">
        <v>53</v>
      </c>
      <c r="AP446">
        <f t="shared" si="7"/>
        <v>0</v>
      </c>
      <c r="AQ446">
        <v>0</v>
      </c>
      <c r="AR446">
        <v>0</v>
      </c>
      <c r="AS446">
        <v>15000</v>
      </c>
      <c r="AT446">
        <v>30000</v>
      </c>
      <c r="AU446">
        <v>216000</v>
      </c>
      <c r="AV446">
        <v>0</v>
      </c>
      <c r="AW446">
        <v>0</v>
      </c>
      <c r="AX446">
        <v>261000</v>
      </c>
    </row>
    <row r="447" spans="1:50" x14ac:dyDescent="0.35">
      <c r="A447" s="2" t="s">
        <v>664</v>
      </c>
      <c r="B447">
        <v>16</v>
      </c>
      <c r="C447">
        <v>1602</v>
      </c>
      <c r="D447">
        <v>1</v>
      </c>
      <c r="E447" t="s">
        <v>50</v>
      </c>
      <c r="F447">
        <v>40</v>
      </c>
      <c r="G447" t="s">
        <v>72</v>
      </c>
      <c r="I447" t="s">
        <v>73</v>
      </c>
      <c r="J447" t="s">
        <v>52</v>
      </c>
      <c r="K447" t="s">
        <v>52</v>
      </c>
      <c r="L447" t="s">
        <v>52</v>
      </c>
      <c r="M447">
        <v>5</v>
      </c>
      <c r="N447" t="s">
        <v>78</v>
      </c>
      <c r="O447">
        <v>3</v>
      </c>
      <c r="P447" s="6">
        <v>5</v>
      </c>
      <c r="Q447" t="s">
        <v>50</v>
      </c>
      <c r="R447">
        <v>11</v>
      </c>
      <c r="S447" s="5">
        <v>1</v>
      </c>
      <c r="T447" t="s">
        <v>58</v>
      </c>
      <c r="U447" t="s">
        <v>52</v>
      </c>
      <c r="V447">
        <v>1</v>
      </c>
      <c r="W447" t="s">
        <v>52</v>
      </c>
      <c r="X447">
        <v>2</v>
      </c>
      <c r="AB447" t="s">
        <v>72</v>
      </c>
      <c r="AD447" t="s">
        <v>73</v>
      </c>
      <c r="AE447" t="s">
        <v>52</v>
      </c>
      <c r="AF447" t="s">
        <v>52</v>
      </c>
      <c r="AG447" t="s">
        <v>52</v>
      </c>
      <c r="AH447">
        <v>6</v>
      </c>
      <c r="AI447" t="s">
        <v>78</v>
      </c>
      <c r="AJ447" t="s">
        <v>52</v>
      </c>
      <c r="AK447" t="s">
        <v>88</v>
      </c>
      <c r="AM447" t="s">
        <v>62</v>
      </c>
      <c r="AN447" t="s">
        <v>53</v>
      </c>
      <c r="AP447">
        <f t="shared" si="7"/>
        <v>0</v>
      </c>
      <c r="AQ447">
        <v>0</v>
      </c>
      <c r="AR447">
        <v>0</v>
      </c>
      <c r="AS447">
        <v>15000</v>
      </c>
      <c r="AT447">
        <v>30000</v>
      </c>
      <c r="AU447">
        <v>216000</v>
      </c>
      <c r="AV447">
        <v>0</v>
      </c>
      <c r="AW447">
        <v>1000</v>
      </c>
      <c r="AX447">
        <v>262000</v>
      </c>
    </row>
    <row r="448" spans="1:50" x14ac:dyDescent="0.35">
      <c r="A448" s="2" t="s">
        <v>666</v>
      </c>
      <c r="B448">
        <v>21</v>
      </c>
      <c r="C448">
        <v>2110</v>
      </c>
      <c r="D448">
        <v>2</v>
      </c>
      <c r="E448" t="s">
        <v>50</v>
      </c>
      <c r="F448">
        <v>36</v>
      </c>
      <c r="G448" t="s">
        <v>72</v>
      </c>
      <c r="I448" t="s">
        <v>73</v>
      </c>
      <c r="J448" t="s">
        <v>53</v>
      </c>
      <c r="K448" t="s">
        <v>53</v>
      </c>
      <c r="L448" t="s">
        <v>53</v>
      </c>
      <c r="M448">
        <v>0</v>
      </c>
      <c r="O448">
        <v>3</v>
      </c>
      <c r="P448" s="6">
        <v>3</v>
      </c>
      <c r="Q448" t="s">
        <v>56</v>
      </c>
      <c r="R448">
        <v>9</v>
      </c>
      <c r="S448" s="5">
        <v>1</v>
      </c>
      <c r="T448" t="s">
        <v>58</v>
      </c>
      <c r="U448" t="s">
        <v>52</v>
      </c>
      <c r="V448">
        <v>1</v>
      </c>
      <c r="W448" t="s">
        <v>52</v>
      </c>
      <c r="X448">
        <v>2</v>
      </c>
      <c r="AB448" t="s">
        <v>72</v>
      </c>
      <c r="AD448" t="s">
        <v>73</v>
      </c>
      <c r="AE448" t="s">
        <v>52</v>
      </c>
      <c r="AF448" t="s">
        <v>52</v>
      </c>
      <c r="AG448" t="s">
        <v>52</v>
      </c>
      <c r="AH448">
        <v>4</v>
      </c>
      <c r="AI448" t="s">
        <v>63</v>
      </c>
      <c r="AJ448" t="s">
        <v>52</v>
      </c>
      <c r="AK448" t="s">
        <v>64</v>
      </c>
      <c r="AM448" t="s">
        <v>62</v>
      </c>
      <c r="AN448" t="s">
        <v>53</v>
      </c>
      <c r="AP448">
        <f t="shared" si="7"/>
        <v>0</v>
      </c>
      <c r="AQ448">
        <v>216000</v>
      </c>
      <c r="AR448">
        <v>0</v>
      </c>
      <c r="AS448">
        <v>10000</v>
      </c>
      <c r="AT448">
        <v>30000</v>
      </c>
      <c r="AU448">
        <v>0</v>
      </c>
      <c r="AV448">
        <v>0</v>
      </c>
      <c r="AW448">
        <v>0</v>
      </c>
      <c r="AX448">
        <v>256000</v>
      </c>
    </row>
    <row r="449" spans="1:50" x14ac:dyDescent="0.35">
      <c r="A449" s="2" t="s">
        <v>666</v>
      </c>
      <c r="B449">
        <v>21</v>
      </c>
      <c r="C449">
        <v>2110</v>
      </c>
      <c r="D449">
        <v>2</v>
      </c>
      <c r="E449" t="s">
        <v>50</v>
      </c>
      <c r="F449">
        <v>36</v>
      </c>
      <c r="G449" t="s">
        <v>72</v>
      </c>
      <c r="I449" t="s">
        <v>73</v>
      </c>
      <c r="J449" t="s">
        <v>53</v>
      </c>
      <c r="K449" t="s">
        <v>53</v>
      </c>
      <c r="L449" t="s">
        <v>53</v>
      </c>
      <c r="M449">
        <v>0</v>
      </c>
      <c r="O449">
        <v>3</v>
      </c>
      <c r="P449" s="6">
        <v>4</v>
      </c>
      <c r="Q449" t="s">
        <v>50</v>
      </c>
      <c r="R449">
        <v>8</v>
      </c>
      <c r="S449" s="5">
        <v>1</v>
      </c>
      <c r="T449" t="s">
        <v>58</v>
      </c>
      <c r="U449" t="s">
        <v>52</v>
      </c>
      <c r="V449">
        <v>1</v>
      </c>
      <c r="W449" t="s">
        <v>52</v>
      </c>
      <c r="X449">
        <v>2</v>
      </c>
      <c r="AB449" t="s">
        <v>72</v>
      </c>
      <c r="AD449" t="s">
        <v>73</v>
      </c>
      <c r="AE449" t="s">
        <v>53</v>
      </c>
      <c r="AF449" t="s">
        <v>53</v>
      </c>
      <c r="AG449" t="s">
        <v>52</v>
      </c>
      <c r="AH449">
        <v>3</v>
      </c>
      <c r="AI449" t="s">
        <v>63</v>
      </c>
      <c r="AJ449" t="s">
        <v>52</v>
      </c>
      <c r="AK449" t="s">
        <v>98</v>
      </c>
      <c r="AM449" t="s">
        <v>62</v>
      </c>
      <c r="AN449" t="s">
        <v>53</v>
      </c>
      <c r="AP449">
        <f t="shared" si="7"/>
        <v>0</v>
      </c>
      <c r="AQ449">
        <v>216000</v>
      </c>
      <c r="AR449">
        <v>0</v>
      </c>
      <c r="AS449">
        <v>5000</v>
      </c>
      <c r="AT449">
        <v>25000</v>
      </c>
      <c r="AU449">
        <v>0</v>
      </c>
      <c r="AV449">
        <v>0</v>
      </c>
      <c r="AW449">
        <v>0</v>
      </c>
      <c r="AX449">
        <v>246000</v>
      </c>
    </row>
    <row r="450" spans="1:50" x14ac:dyDescent="0.35">
      <c r="A450" s="2" t="s">
        <v>667</v>
      </c>
      <c r="B450">
        <v>25</v>
      </c>
      <c r="C450">
        <v>2507</v>
      </c>
      <c r="D450">
        <v>2</v>
      </c>
      <c r="E450" t="s">
        <v>50</v>
      </c>
      <c r="F450">
        <v>60</v>
      </c>
      <c r="G450" t="s">
        <v>72</v>
      </c>
      <c r="I450" t="s">
        <v>73</v>
      </c>
      <c r="J450" t="s">
        <v>52</v>
      </c>
      <c r="K450" t="s">
        <v>53</v>
      </c>
      <c r="L450" t="s">
        <v>53</v>
      </c>
      <c r="M450">
        <v>0</v>
      </c>
      <c r="O450">
        <v>1</v>
      </c>
      <c r="P450" s="6">
        <v>5</v>
      </c>
      <c r="Q450" t="s">
        <v>56</v>
      </c>
      <c r="R450">
        <v>16</v>
      </c>
      <c r="S450" s="5">
        <v>1</v>
      </c>
      <c r="T450" t="s">
        <v>58</v>
      </c>
      <c r="U450" t="s">
        <v>52</v>
      </c>
      <c r="V450">
        <v>1</v>
      </c>
      <c r="W450" t="s">
        <v>52</v>
      </c>
      <c r="X450">
        <v>2</v>
      </c>
      <c r="Y450" t="s">
        <v>59</v>
      </c>
      <c r="AB450" t="s">
        <v>72</v>
      </c>
      <c r="AD450" t="s">
        <v>52</v>
      </c>
      <c r="AE450" t="s">
        <v>52</v>
      </c>
      <c r="AF450" t="s">
        <v>52</v>
      </c>
      <c r="AG450" t="s">
        <v>52</v>
      </c>
      <c r="AH450">
        <v>10</v>
      </c>
      <c r="AI450" t="s">
        <v>107</v>
      </c>
      <c r="AJ450" t="s">
        <v>52</v>
      </c>
      <c r="AK450" t="s">
        <v>123</v>
      </c>
      <c r="AM450" t="s">
        <v>62</v>
      </c>
      <c r="AN450" t="s">
        <v>52</v>
      </c>
      <c r="AP450">
        <f t="shared" si="7"/>
        <v>0</v>
      </c>
      <c r="AQ450">
        <v>0</v>
      </c>
      <c r="AR450">
        <v>0</v>
      </c>
      <c r="AS450">
        <v>30000</v>
      </c>
      <c r="AT450">
        <v>100000</v>
      </c>
      <c r="AU450">
        <v>0</v>
      </c>
      <c r="AV450">
        <v>0</v>
      </c>
      <c r="AW450">
        <v>0</v>
      </c>
      <c r="AX450">
        <v>130000</v>
      </c>
    </row>
    <row r="451" spans="1:50" x14ac:dyDescent="0.35">
      <c r="A451" s="2" t="s">
        <v>668</v>
      </c>
      <c r="B451">
        <v>7</v>
      </c>
      <c r="C451">
        <v>705</v>
      </c>
      <c r="D451">
        <v>2</v>
      </c>
      <c r="E451" t="s">
        <v>50</v>
      </c>
      <c r="F451">
        <v>50</v>
      </c>
      <c r="G451" t="s">
        <v>72</v>
      </c>
      <c r="I451" t="s">
        <v>73</v>
      </c>
      <c r="J451" t="s">
        <v>52</v>
      </c>
      <c r="K451" t="s">
        <v>52</v>
      </c>
      <c r="L451" t="s">
        <v>52</v>
      </c>
      <c r="M451">
        <v>10</v>
      </c>
      <c r="N451" t="s">
        <v>107</v>
      </c>
      <c r="O451">
        <v>1</v>
      </c>
      <c r="P451" s="6">
        <v>4</v>
      </c>
      <c r="Q451" t="s">
        <v>50</v>
      </c>
      <c r="R451">
        <v>14</v>
      </c>
      <c r="S451" s="5">
        <v>1</v>
      </c>
      <c r="T451" t="s">
        <v>58</v>
      </c>
      <c r="U451" t="s">
        <v>52</v>
      </c>
      <c r="V451">
        <v>1</v>
      </c>
      <c r="W451" t="s">
        <v>52</v>
      </c>
      <c r="X451">
        <v>2</v>
      </c>
      <c r="Y451" t="s">
        <v>59</v>
      </c>
      <c r="AB451" t="s">
        <v>72</v>
      </c>
      <c r="AD451" t="s">
        <v>73</v>
      </c>
      <c r="AE451" t="s">
        <v>52</v>
      </c>
      <c r="AF451" t="s">
        <v>52</v>
      </c>
      <c r="AG451" t="s">
        <v>52</v>
      </c>
      <c r="AH451">
        <v>7</v>
      </c>
      <c r="AI451" t="s">
        <v>86</v>
      </c>
      <c r="AJ451" t="s">
        <v>52</v>
      </c>
      <c r="AK451" t="s">
        <v>87</v>
      </c>
      <c r="AM451" t="s">
        <v>62</v>
      </c>
      <c r="AN451" t="s">
        <v>52</v>
      </c>
      <c r="AP451">
        <f t="shared" si="7"/>
        <v>0</v>
      </c>
      <c r="AQ451">
        <v>280000</v>
      </c>
      <c r="AR451">
        <v>50000</v>
      </c>
      <c r="AS451">
        <v>150000</v>
      </c>
      <c r="AT451">
        <v>26000</v>
      </c>
      <c r="AU451">
        <v>0</v>
      </c>
      <c r="AV451">
        <v>150000</v>
      </c>
      <c r="AW451">
        <v>10000</v>
      </c>
      <c r="AX451">
        <v>666000</v>
      </c>
    </row>
    <row r="452" spans="1:50" x14ac:dyDescent="0.35">
      <c r="A452" s="2" t="s">
        <v>669</v>
      </c>
      <c r="B452">
        <v>25</v>
      </c>
      <c r="C452">
        <v>2507</v>
      </c>
      <c r="D452">
        <v>1</v>
      </c>
      <c r="E452" t="s">
        <v>50</v>
      </c>
      <c r="F452">
        <v>42</v>
      </c>
      <c r="G452" t="s">
        <v>72</v>
      </c>
      <c r="I452" t="s">
        <v>73</v>
      </c>
      <c r="J452" t="s">
        <v>53</v>
      </c>
      <c r="K452" t="s">
        <v>53</v>
      </c>
      <c r="L452" t="s">
        <v>53</v>
      </c>
      <c r="M452">
        <v>0</v>
      </c>
      <c r="O452">
        <v>3</v>
      </c>
      <c r="P452" s="6">
        <v>4</v>
      </c>
      <c r="Q452" t="s">
        <v>56</v>
      </c>
      <c r="R452">
        <v>13</v>
      </c>
      <c r="S452" s="5">
        <v>1</v>
      </c>
      <c r="T452" t="s">
        <v>58</v>
      </c>
      <c r="U452" t="s">
        <v>52</v>
      </c>
      <c r="V452">
        <v>1</v>
      </c>
      <c r="W452" t="s">
        <v>52</v>
      </c>
      <c r="X452">
        <v>2</v>
      </c>
      <c r="Y452" t="s">
        <v>59</v>
      </c>
      <c r="AB452" t="s">
        <v>72</v>
      </c>
      <c r="AD452" t="s">
        <v>73</v>
      </c>
      <c r="AE452" t="s">
        <v>52</v>
      </c>
      <c r="AF452" t="s">
        <v>52</v>
      </c>
      <c r="AG452" t="s">
        <v>52</v>
      </c>
      <c r="AH452">
        <v>5</v>
      </c>
      <c r="AI452" t="s">
        <v>78</v>
      </c>
      <c r="AJ452" t="s">
        <v>52</v>
      </c>
      <c r="AK452" t="s">
        <v>88</v>
      </c>
      <c r="AM452" t="s">
        <v>62</v>
      </c>
      <c r="AN452" t="s">
        <v>53</v>
      </c>
      <c r="AP452">
        <f t="shared" si="7"/>
        <v>0</v>
      </c>
      <c r="AQ452">
        <v>0</v>
      </c>
      <c r="AR452">
        <v>0</v>
      </c>
      <c r="AS452">
        <v>15000</v>
      </c>
      <c r="AT452">
        <v>50000</v>
      </c>
      <c r="AU452">
        <v>0</v>
      </c>
      <c r="AV452">
        <v>0</v>
      </c>
      <c r="AW452">
        <v>0</v>
      </c>
      <c r="AX452">
        <v>65000</v>
      </c>
    </row>
    <row r="453" spans="1:50" x14ac:dyDescent="0.35">
      <c r="A453" s="2" t="s">
        <v>669</v>
      </c>
      <c r="B453">
        <v>25</v>
      </c>
      <c r="C453">
        <v>2507</v>
      </c>
      <c r="D453">
        <v>1</v>
      </c>
      <c r="E453" t="s">
        <v>50</v>
      </c>
      <c r="F453">
        <v>42</v>
      </c>
      <c r="G453" t="s">
        <v>72</v>
      </c>
      <c r="I453" t="s">
        <v>73</v>
      </c>
      <c r="J453" t="s">
        <v>53</v>
      </c>
      <c r="K453" t="s">
        <v>53</v>
      </c>
      <c r="L453" t="s">
        <v>53</v>
      </c>
      <c r="M453">
        <v>0</v>
      </c>
      <c r="O453">
        <v>3</v>
      </c>
      <c r="P453" s="6">
        <v>5</v>
      </c>
      <c r="Q453" t="s">
        <v>56</v>
      </c>
      <c r="R453">
        <v>12</v>
      </c>
      <c r="S453" s="5">
        <v>1</v>
      </c>
      <c r="T453" t="s">
        <v>58</v>
      </c>
      <c r="U453" t="s">
        <v>52</v>
      </c>
      <c r="V453">
        <v>1</v>
      </c>
      <c r="W453" t="s">
        <v>52</v>
      </c>
      <c r="X453">
        <v>2</v>
      </c>
      <c r="AB453" t="s">
        <v>72</v>
      </c>
      <c r="AD453" t="s">
        <v>73</v>
      </c>
      <c r="AE453" t="s">
        <v>52</v>
      </c>
      <c r="AF453" t="s">
        <v>52</v>
      </c>
      <c r="AG453" t="s">
        <v>52</v>
      </c>
      <c r="AH453">
        <v>4</v>
      </c>
      <c r="AI453" t="s">
        <v>83</v>
      </c>
      <c r="AJ453" t="s">
        <v>52</v>
      </c>
      <c r="AK453" t="s">
        <v>84</v>
      </c>
      <c r="AM453" t="s">
        <v>62</v>
      </c>
      <c r="AN453" t="s">
        <v>53</v>
      </c>
      <c r="AP453">
        <f t="shared" si="7"/>
        <v>0</v>
      </c>
      <c r="AQ453">
        <v>0</v>
      </c>
      <c r="AR453">
        <v>0</v>
      </c>
      <c r="AS453">
        <v>15000</v>
      </c>
      <c r="AT453">
        <v>50000</v>
      </c>
      <c r="AU453">
        <v>0</v>
      </c>
      <c r="AV453">
        <v>0</v>
      </c>
      <c r="AW453">
        <v>0</v>
      </c>
      <c r="AX453">
        <v>65000</v>
      </c>
    </row>
    <row r="454" spans="1:50" x14ac:dyDescent="0.35">
      <c r="A454" s="2" t="s">
        <v>669</v>
      </c>
      <c r="B454">
        <v>25</v>
      </c>
      <c r="C454">
        <v>2507</v>
      </c>
      <c r="D454">
        <v>1</v>
      </c>
      <c r="E454" t="s">
        <v>50</v>
      </c>
      <c r="F454">
        <v>42</v>
      </c>
      <c r="G454" t="s">
        <v>72</v>
      </c>
      <c r="I454" t="s">
        <v>73</v>
      </c>
      <c r="J454" t="s">
        <v>53</v>
      </c>
      <c r="K454" t="s">
        <v>53</v>
      </c>
      <c r="L454" t="s">
        <v>53</v>
      </c>
      <c r="M454">
        <v>0</v>
      </c>
      <c r="O454">
        <v>3</v>
      </c>
      <c r="P454" s="6">
        <v>6</v>
      </c>
      <c r="Q454" t="s">
        <v>50</v>
      </c>
      <c r="R454">
        <v>9</v>
      </c>
      <c r="S454" s="5">
        <v>1</v>
      </c>
      <c r="T454" t="s">
        <v>58</v>
      </c>
      <c r="U454" t="s">
        <v>52</v>
      </c>
      <c r="V454">
        <v>1</v>
      </c>
      <c r="W454" t="s">
        <v>52</v>
      </c>
      <c r="X454">
        <v>2</v>
      </c>
      <c r="AB454" t="s">
        <v>72</v>
      </c>
      <c r="AD454" t="s">
        <v>73</v>
      </c>
      <c r="AE454" t="s">
        <v>52</v>
      </c>
      <c r="AF454" t="s">
        <v>53</v>
      </c>
      <c r="AG454" t="s">
        <v>52</v>
      </c>
      <c r="AH454">
        <v>2</v>
      </c>
      <c r="AI454" t="s">
        <v>97</v>
      </c>
      <c r="AJ454" t="s">
        <v>52</v>
      </c>
      <c r="AK454" t="s">
        <v>98</v>
      </c>
      <c r="AM454" t="s">
        <v>62</v>
      </c>
      <c r="AN454" t="s">
        <v>53</v>
      </c>
      <c r="AP454">
        <f t="shared" si="7"/>
        <v>0</v>
      </c>
      <c r="AQ454">
        <v>0</v>
      </c>
      <c r="AR454">
        <v>0</v>
      </c>
      <c r="AS454">
        <v>4000</v>
      </c>
      <c r="AT454">
        <v>40000</v>
      </c>
      <c r="AU454">
        <v>0</v>
      </c>
      <c r="AV454">
        <v>0</v>
      </c>
      <c r="AW454">
        <v>0</v>
      </c>
      <c r="AX454">
        <v>44000</v>
      </c>
    </row>
    <row r="455" spans="1:50" x14ac:dyDescent="0.35">
      <c r="A455" s="2" t="s">
        <v>671</v>
      </c>
      <c r="B455">
        <v>11</v>
      </c>
      <c r="C455">
        <v>1104</v>
      </c>
      <c r="D455">
        <v>2</v>
      </c>
      <c r="E455" t="s">
        <v>50</v>
      </c>
      <c r="F455">
        <v>33</v>
      </c>
      <c r="G455" t="s">
        <v>155</v>
      </c>
      <c r="H455" t="s">
        <v>52</v>
      </c>
      <c r="I455" t="s">
        <v>52</v>
      </c>
      <c r="J455" t="s">
        <v>52</v>
      </c>
      <c r="K455" t="s">
        <v>52</v>
      </c>
      <c r="L455" t="s">
        <v>52</v>
      </c>
      <c r="M455">
        <v>3</v>
      </c>
      <c r="N455" t="s">
        <v>63</v>
      </c>
      <c r="O455">
        <v>4</v>
      </c>
      <c r="P455" s="6">
        <v>3</v>
      </c>
      <c r="Q455" t="s">
        <v>50</v>
      </c>
      <c r="R455">
        <v>8</v>
      </c>
      <c r="S455" s="5">
        <v>1</v>
      </c>
      <c r="T455" t="s">
        <v>58</v>
      </c>
      <c r="U455" t="s">
        <v>52</v>
      </c>
      <c r="V455">
        <v>1</v>
      </c>
      <c r="W455" t="s">
        <v>52</v>
      </c>
      <c r="X455">
        <v>2</v>
      </c>
      <c r="AB455" t="s">
        <v>155</v>
      </c>
      <c r="AC455" t="s">
        <v>52</v>
      </c>
      <c r="AD455" t="s">
        <v>52</v>
      </c>
      <c r="AE455" t="s">
        <v>52</v>
      </c>
      <c r="AF455" t="s">
        <v>52</v>
      </c>
      <c r="AG455" t="s">
        <v>52</v>
      </c>
      <c r="AH455">
        <v>3</v>
      </c>
      <c r="AI455" t="s">
        <v>97</v>
      </c>
      <c r="AJ455" t="s">
        <v>52</v>
      </c>
      <c r="AK455" t="s">
        <v>66</v>
      </c>
      <c r="AM455" t="s">
        <v>62</v>
      </c>
      <c r="AN455" t="s">
        <v>53</v>
      </c>
      <c r="AP455">
        <f t="shared" si="7"/>
        <v>0</v>
      </c>
      <c r="AQ455">
        <v>0</v>
      </c>
      <c r="AR455">
        <v>0</v>
      </c>
      <c r="AS455">
        <v>15000</v>
      </c>
      <c r="AT455">
        <v>35000</v>
      </c>
      <c r="AU455">
        <v>150000</v>
      </c>
      <c r="AV455">
        <v>0</v>
      </c>
      <c r="AW455">
        <v>0</v>
      </c>
      <c r="AX455">
        <v>200000</v>
      </c>
    </row>
    <row r="456" spans="1:50" x14ac:dyDescent="0.35">
      <c r="A456" s="2" t="s">
        <v>671</v>
      </c>
      <c r="B456">
        <v>11</v>
      </c>
      <c r="C456">
        <v>1104</v>
      </c>
      <c r="D456">
        <v>2</v>
      </c>
      <c r="E456" t="s">
        <v>50</v>
      </c>
      <c r="F456">
        <v>33</v>
      </c>
      <c r="G456" t="s">
        <v>155</v>
      </c>
      <c r="H456" t="s">
        <v>52</v>
      </c>
      <c r="I456" t="s">
        <v>52</v>
      </c>
      <c r="J456" t="s">
        <v>52</v>
      </c>
      <c r="K456" t="s">
        <v>52</v>
      </c>
      <c r="L456" t="s">
        <v>52</v>
      </c>
      <c r="M456">
        <v>3</v>
      </c>
      <c r="N456" t="s">
        <v>63</v>
      </c>
      <c r="O456">
        <v>4</v>
      </c>
      <c r="P456" s="6">
        <v>4</v>
      </c>
      <c r="Q456" t="s">
        <v>56</v>
      </c>
      <c r="R456">
        <v>6</v>
      </c>
      <c r="S456" s="5">
        <v>1</v>
      </c>
      <c r="T456" t="s">
        <v>58</v>
      </c>
      <c r="U456" t="s">
        <v>52</v>
      </c>
      <c r="V456">
        <v>1</v>
      </c>
      <c r="W456" t="s">
        <v>52</v>
      </c>
      <c r="X456">
        <v>2</v>
      </c>
      <c r="AB456" t="s">
        <v>155</v>
      </c>
      <c r="AC456" t="s">
        <v>52</v>
      </c>
      <c r="AD456" t="s">
        <v>52</v>
      </c>
      <c r="AE456" t="s">
        <v>53</v>
      </c>
      <c r="AF456" t="s">
        <v>53</v>
      </c>
      <c r="AG456" t="s">
        <v>52</v>
      </c>
      <c r="AH456">
        <v>1</v>
      </c>
      <c r="AI456" t="s">
        <v>65</v>
      </c>
      <c r="AJ456" t="s">
        <v>52</v>
      </c>
      <c r="AK456" t="s">
        <v>66</v>
      </c>
      <c r="AM456" t="s">
        <v>62</v>
      </c>
      <c r="AN456" t="s">
        <v>53</v>
      </c>
      <c r="AP456">
        <f t="shared" si="7"/>
        <v>0</v>
      </c>
      <c r="AQ456">
        <v>0</v>
      </c>
      <c r="AR456">
        <v>0</v>
      </c>
      <c r="AS456">
        <v>15000</v>
      </c>
      <c r="AT456">
        <v>35000</v>
      </c>
      <c r="AU456">
        <v>150000</v>
      </c>
      <c r="AV456">
        <v>0</v>
      </c>
      <c r="AW456">
        <v>0</v>
      </c>
      <c r="AX456">
        <v>200000</v>
      </c>
    </row>
    <row r="457" spans="1:50" x14ac:dyDescent="0.35">
      <c r="A457" s="2" t="s">
        <v>674</v>
      </c>
      <c r="B457">
        <v>15</v>
      </c>
      <c r="C457">
        <v>1501</v>
      </c>
      <c r="D457">
        <v>2</v>
      </c>
      <c r="E457" t="s">
        <v>56</v>
      </c>
      <c r="F457">
        <v>34</v>
      </c>
      <c r="G457" t="s">
        <v>72</v>
      </c>
      <c r="I457" t="s">
        <v>73</v>
      </c>
      <c r="J457" t="s">
        <v>52</v>
      </c>
      <c r="K457" t="s">
        <v>52</v>
      </c>
      <c r="L457" t="s">
        <v>52</v>
      </c>
      <c r="M457">
        <v>4</v>
      </c>
      <c r="N457" t="s">
        <v>83</v>
      </c>
      <c r="O457">
        <v>2</v>
      </c>
      <c r="P457" s="6">
        <v>3</v>
      </c>
      <c r="Q457" t="s">
        <v>50</v>
      </c>
      <c r="R457">
        <v>13</v>
      </c>
      <c r="S457" s="5">
        <v>1</v>
      </c>
      <c r="T457" t="s">
        <v>58</v>
      </c>
      <c r="U457" t="s">
        <v>52</v>
      </c>
      <c r="V457">
        <v>2</v>
      </c>
      <c r="W457" t="s">
        <v>52</v>
      </c>
      <c r="X457">
        <v>1</v>
      </c>
      <c r="AB457" t="s">
        <v>72</v>
      </c>
      <c r="AD457" t="s">
        <v>73</v>
      </c>
      <c r="AE457" t="s">
        <v>52</v>
      </c>
      <c r="AF457" t="s">
        <v>52</v>
      </c>
      <c r="AG457" t="s">
        <v>52</v>
      </c>
      <c r="AH457">
        <v>6</v>
      </c>
      <c r="AI457" t="s">
        <v>79</v>
      </c>
      <c r="AJ457" t="s">
        <v>52</v>
      </c>
      <c r="AK457" t="s">
        <v>90</v>
      </c>
      <c r="AM457" t="s">
        <v>62</v>
      </c>
      <c r="AN457" t="s">
        <v>53</v>
      </c>
      <c r="AP457">
        <f t="shared" si="7"/>
        <v>0</v>
      </c>
      <c r="AQ457">
        <v>0</v>
      </c>
      <c r="AR457">
        <v>0</v>
      </c>
      <c r="AS457">
        <v>20000</v>
      </c>
      <c r="AT457">
        <v>85000</v>
      </c>
      <c r="AU457">
        <v>0</v>
      </c>
      <c r="AV457">
        <v>0</v>
      </c>
      <c r="AW457">
        <v>0</v>
      </c>
      <c r="AX457">
        <v>105000</v>
      </c>
    </row>
    <row r="458" spans="1:50" x14ac:dyDescent="0.35">
      <c r="A458" s="2" t="s">
        <v>674</v>
      </c>
      <c r="B458">
        <v>15</v>
      </c>
      <c r="C458">
        <v>1501</v>
      </c>
      <c r="D458">
        <v>2</v>
      </c>
      <c r="E458" t="s">
        <v>56</v>
      </c>
      <c r="F458">
        <v>34</v>
      </c>
      <c r="G458" t="s">
        <v>72</v>
      </c>
      <c r="I458" t="s">
        <v>73</v>
      </c>
      <c r="J458" t="s">
        <v>52</v>
      </c>
      <c r="K458" t="s">
        <v>52</v>
      </c>
      <c r="L458" t="s">
        <v>52</v>
      </c>
      <c r="M458">
        <v>4</v>
      </c>
      <c r="N458" t="s">
        <v>83</v>
      </c>
      <c r="O458">
        <v>2</v>
      </c>
      <c r="P458" s="6">
        <v>4</v>
      </c>
      <c r="Q458" t="s">
        <v>56</v>
      </c>
      <c r="R458">
        <v>8</v>
      </c>
      <c r="S458" s="5">
        <v>1</v>
      </c>
      <c r="T458" t="s">
        <v>58</v>
      </c>
      <c r="U458" t="s">
        <v>52</v>
      </c>
      <c r="V458">
        <v>2</v>
      </c>
      <c r="W458" t="s">
        <v>52</v>
      </c>
      <c r="X458">
        <v>1</v>
      </c>
      <c r="AB458" t="s">
        <v>72</v>
      </c>
      <c r="AD458" t="s">
        <v>73</v>
      </c>
      <c r="AE458" t="s">
        <v>52</v>
      </c>
      <c r="AF458" t="s">
        <v>52</v>
      </c>
      <c r="AG458" t="s">
        <v>52</v>
      </c>
      <c r="AH458">
        <v>2</v>
      </c>
      <c r="AI458" t="s">
        <v>97</v>
      </c>
      <c r="AJ458" t="s">
        <v>52</v>
      </c>
      <c r="AK458" t="s">
        <v>98</v>
      </c>
      <c r="AM458" t="s">
        <v>62</v>
      </c>
      <c r="AN458" t="s">
        <v>53</v>
      </c>
      <c r="AP458">
        <f t="shared" si="7"/>
        <v>0</v>
      </c>
      <c r="AQ458">
        <v>0</v>
      </c>
      <c r="AR458">
        <v>0</v>
      </c>
      <c r="AS458">
        <v>6500</v>
      </c>
      <c r="AT458">
        <v>42000</v>
      </c>
      <c r="AU458">
        <v>0</v>
      </c>
      <c r="AV458">
        <v>0</v>
      </c>
      <c r="AW458">
        <v>0</v>
      </c>
      <c r="AX458">
        <v>48500</v>
      </c>
    </row>
    <row r="459" spans="1:50" x14ac:dyDescent="0.35">
      <c r="A459" s="2" t="s">
        <v>676</v>
      </c>
      <c r="B459">
        <v>5</v>
      </c>
      <c r="C459">
        <v>508</v>
      </c>
      <c r="D459">
        <v>2</v>
      </c>
      <c r="E459" t="s">
        <v>50</v>
      </c>
      <c r="F459">
        <v>39</v>
      </c>
      <c r="G459" t="s">
        <v>72</v>
      </c>
      <c r="I459" t="s">
        <v>73</v>
      </c>
      <c r="J459" t="s">
        <v>53</v>
      </c>
      <c r="K459" t="s">
        <v>53</v>
      </c>
      <c r="L459" t="s">
        <v>53</v>
      </c>
      <c r="M459">
        <v>0</v>
      </c>
      <c r="O459">
        <v>3</v>
      </c>
      <c r="P459" s="6">
        <v>3</v>
      </c>
      <c r="Q459" t="s">
        <v>50</v>
      </c>
      <c r="R459">
        <v>13</v>
      </c>
      <c r="S459" s="5">
        <v>1</v>
      </c>
      <c r="T459" t="s">
        <v>58</v>
      </c>
      <c r="U459" t="s">
        <v>52</v>
      </c>
      <c r="V459">
        <v>1</v>
      </c>
      <c r="W459" t="s">
        <v>52</v>
      </c>
      <c r="X459">
        <v>2</v>
      </c>
      <c r="Y459" t="s">
        <v>59</v>
      </c>
      <c r="AB459" t="s">
        <v>72</v>
      </c>
      <c r="AD459" t="s">
        <v>73</v>
      </c>
      <c r="AE459" t="s">
        <v>52</v>
      </c>
      <c r="AF459" t="s">
        <v>52</v>
      </c>
      <c r="AG459" t="s">
        <v>52</v>
      </c>
      <c r="AH459">
        <v>4</v>
      </c>
      <c r="AI459" t="s">
        <v>63</v>
      </c>
      <c r="AJ459" t="s">
        <v>52</v>
      </c>
      <c r="AK459" t="s">
        <v>64</v>
      </c>
      <c r="AM459" t="s">
        <v>62</v>
      </c>
      <c r="AN459" t="s">
        <v>53</v>
      </c>
      <c r="AP459">
        <f t="shared" si="7"/>
        <v>0</v>
      </c>
      <c r="AQ459">
        <v>0</v>
      </c>
      <c r="AR459">
        <v>0</v>
      </c>
      <c r="AS459">
        <v>30000</v>
      </c>
      <c r="AT459">
        <v>40000</v>
      </c>
      <c r="AU459">
        <v>0</v>
      </c>
      <c r="AV459">
        <v>0</v>
      </c>
      <c r="AW459">
        <v>0</v>
      </c>
      <c r="AX459">
        <v>70000</v>
      </c>
    </row>
    <row r="460" spans="1:50" x14ac:dyDescent="0.35">
      <c r="A460" s="2" t="s">
        <v>676</v>
      </c>
      <c r="B460">
        <v>5</v>
      </c>
      <c r="C460">
        <v>508</v>
      </c>
      <c r="D460">
        <v>2</v>
      </c>
      <c r="E460" t="s">
        <v>50</v>
      </c>
      <c r="F460">
        <v>39</v>
      </c>
      <c r="G460" t="s">
        <v>72</v>
      </c>
      <c r="I460" t="s">
        <v>73</v>
      </c>
      <c r="J460" t="s">
        <v>53</v>
      </c>
      <c r="K460" t="s">
        <v>53</v>
      </c>
      <c r="L460" t="s">
        <v>53</v>
      </c>
      <c r="M460">
        <v>0</v>
      </c>
      <c r="O460">
        <v>3</v>
      </c>
      <c r="P460" s="6">
        <v>4</v>
      </c>
      <c r="Q460" t="s">
        <v>50</v>
      </c>
      <c r="R460">
        <v>12</v>
      </c>
      <c r="S460" s="5">
        <v>1</v>
      </c>
      <c r="T460" t="s">
        <v>58</v>
      </c>
      <c r="U460" t="s">
        <v>52</v>
      </c>
      <c r="V460">
        <v>1</v>
      </c>
      <c r="W460" t="s">
        <v>52</v>
      </c>
      <c r="X460">
        <v>2</v>
      </c>
      <c r="AB460" t="s">
        <v>72</v>
      </c>
      <c r="AD460" t="s">
        <v>73</v>
      </c>
      <c r="AE460" t="s">
        <v>52</v>
      </c>
      <c r="AF460" t="s">
        <v>52</v>
      </c>
      <c r="AG460" t="s">
        <v>52</v>
      </c>
      <c r="AH460">
        <v>4</v>
      </c>
      <c r="AI460" t="s">
        <v>63</v>
      </c>
      <c r="AJ460" t="s">
        <v>52</v>
      </c>
      <c r="AK460" t="s">
        <v>64</v>
      </c>
      <c r="AM460" t="s">
        <v>62</v>
      </c>
      <c r="AN460" t="s">
        <v>53</v>
      </c>
      <c r="AP460">
        <f t="shared" si="7"/>
        <v>0</v>
      </c>
      <c r="AQ460">
        <v>0</v>
      </c>
      <c r="AR460">
        <v>0</v>
      </c>
      <c r="AS460">
        <v>30000</v>
      </c>
      <c r="AT460">
        <v>40000</v>
      </c>
      <c r="AU460">
        <v>0</v>
      </c>
      <c r="AV460">
        <v>0</v>
      </c>
      <c r="AW460">
        <v>0</v>
      </c>
      <c r="AX460">
        <v>70000</v>
      </c>
    </row>
    <row r="461" spans="1:50" x14ac:dyDescent="0.35">
      <c r="A461" s="2" t="s">
        <v>676</v>
      </c>
      <c r="B461">
        <v>5</v>
      </c>
      <c r="C461">
        <v>508</v>
      </c>
      <c r="D461">
        <v>2</v>
      </c>
      <c r="E461" t="s">
        <v>50</v>
      </c>
      <c r="F461">
        <v>39</v>
      </c>
      <c r="G461" t="s">
        <v>72</v>
      </c>
      <c r="I461" t="s">
        <v>73</v>
      </c>
      <c r="J461" t="s">
        <v>53</v>
      </c>
      <c r="K461" t="s">
        <v>53</v>
      </c>
      <c r="L461" t="s">
        <v>53</v>
      </c>
      <c r="M461">
        <v>0</v>
      </c>
      <c r="O461">
        <v>3</v>
      </c>
      <c r="P461" s="6">
        <v>5</v>
      </c>
      <c r="Q461" t="s">
        <v>56</v>
      </c>
      <c r="R461">
        <v>7</v>
      </c>
      <c r="S461" s="5">
        <v>1</v>
      </c>
      <c r="T461" t="s">
        <v>58</v>
      </c>
      <c r="U461" t="s">
        <v>52</v>
      </c>
      <c r="V461">
        <v>1</v>
      </c>
      <c r="W461" t="s">
        <v>52</v>
      </c>
      <c r="X461">
        <v>2</v>
      </c>
      <c r="AB461" t="s">
        <v>72</v>
      </c>
      <c r="AD461" t="s">
        <v>73</v>
      </c>
      <c r="AE461" t="s">
        <v>53</v>
      </c>
      <c r="AF461" t="s">
        <v>52</v>
      </c>
      <c r="AG461" t="s">
        <v>52</v>
      </c>
      <c r="AH461">
        <v>2</v>
      </c>
      <c r="AI461" t="s">
        <v>68</v>
      </c>
      <c r="AJ461" t="s">
        <v>52</v>
      </c>
      <c r="AK461" t="s">
        <v>74</v>
      </c>
      <c r="AM461" t="s">
        <v>62</v>
      </c>
      <c r="AN461" t="s">
        <v>53</v>
      </c>
      <c r="AP461">
        <f t="shared" si="7"/>
        <v>0</v>
      </c>
      <c r="AQ461">
        <v>0</v>
      </c>
      <c r="AR461">
        <v>0</v>
      </c>
      <c r="AS461">
        <v>20000</v>
      </c>
      <c r="AT461">
        <v>40000</v>
      </c>
      <c r="AU461">
        <v>0</v>
      </c>
      <c r="AV461">
        <v>0</v>
      </c>
      <c r="AW461">
        <v>0</v>
      </c>
      <c r="AX461">
        <v>60000</v>
      </c>
    </row>
    <row r="462" spans="1:50" x14ac:dyDescent="0.35">
      <c r="A462" s="2" t="s">
        <v>682</v>
      </c>
      <c r="B462">
        <v>12</v>
      </c>
      <c r="C462">
        <v>1203</v>
      </c>
      <c r="D462">
        <v>1</v>
      </c>
      <c r="E462" t="s">
        <v>50</v>
      </c>
      <c r="F462">
        <v>61</v>
      </c>
      <c r="G462" t="s">
        <v>72</v>
      </c>
      <c r="I462" t="s">
        <v>73</v>
      </c>
      <c r="J462" t="s">
        <v>52</v>
      </c>
      <c r="K462" t="s">
        <v>52</v>
      </c>
      <c r="L462" t="s">
        <v>52</v>
      </c>
      <c r="M462">
        <v>5</v>
      </c>
      <c r="N462" t="s">
        <v>79</v>
      </c>
      <c r="O462">
        <v>2</v>
      </c>
      <c r="P462" s="6">
        <v>6</v>
      </c>
      <c r="Q462" t="s">
        <v>50</v>
      </c>
      <c r="R462">
        <v>15</v>
      </c>
      <c r="S462" s="5">
        <v>1</v>
      </c>
      <c r="T462" t="s">
        <v>58</v>
      </c>
      <c r="U462" t="s">
        <v>52</v>
      </c>
      <c r="V462">
        <v>1</v>
      </c>
      <c r="W462" t="s">
        <v>52</v>
      </c>
      <c r="X462">
        <v>2</v>
      </c>
      <c r="Y462" t="s">
        <v>59</v>
      </c>
      <c r="AB462" t="s">
        <v>72</v>
      </c>
      <c r="AD462" t="s">
        <v>52</v>
      </c>
      <c r="AE462" t="s">
        <v>52</v>
      </c>
      <c r="AF462" t="s">
        <v>52</v>
      </c>
      <c r="AG462" t="s">
        <v>52</v>
      </c>
      <c r="AH462">
        <v>9</v>
      </c>
      <c r="AI462" t="s">
        <v>80</v>
      </c>
      <c r="AJ462" t="s">
        <v>52</v>
      </c>
      <c r="AK462" t="s">
        <v>81</v>
      </c>
      <c r="AM462" t="s">
        <v>62</v>
      </c>
      <c r="AN462" t="s">
        <v>52</v>
      </c>
      <c r="AP462">
        <f t="shared" si="7"/>
        <v>0</v>
      </c>
      <c r="AQ462">
        <v>0</v>
      </c>
      <c r="AR462">
        <v>40000</v>
      </c>
      <c r="AS462">
        <v>150000</v>
      </c>
      <c r="AT462">
        <v>200000</v>
      </c>
      <c r="AU462">
        <v>750000</v>
      </c>
      <c r="AV462">
        <v>200000</v>
      </c>
      <c r="AW462">
        <v>5000</v>
      </c>
      <c r="AX462">
        <v>1345000</v>
      </c>
    </row>
    <row r="463" spans="1:50" x14ac:dyDescent="0.35">
      <c r="A463" s="2" t="s">
        <v>682</v>
      </c>
      <c r="B463">
        <v>12</v>
      </c>
      <c r="C463">
        <v>1203</v>
      </c>
      <c r="D463">
        <v>1</v>
      </c>
      <c r="E463" t="s">
        <v>50</v>
      </c>
      <c r="F463">
        <v>61</v>
      </c>
      <c r="G463" t="s">
        <v>72</v>
      </c>
      <c r="I463" t="s">
        <v>73</v>
      </c>
      <c r="J463" t="s">
        <v>52</v>
      </c>
      <c r="K463" t="s">
        <v>52</v>
      </c>
      <c r="L463" t="s">
        <v>52</v>
      </c>
      <c r="M463">
        <v>5</v>
      </c>
      <c r="N463" t="s">
        <v>79</v>
      </c>
      <c r="O463">
        <v>2</v>
      </c>
      <c r="P463" s="6">
        <v>7</v>
      </c>
      <c r="Q463" t="s">
        <v>50</v>
      </c>
      <c r="R463">
        <v>12</v>
      </c>
      <c r="S463" s="5">
        <v>1</v>
      </c>
      <c r="T463" t="s">
        <v>58</v>
      </c>
      <c r="U463" t="s">
        <v>52</v>
      </c>
      <c r="V463">
        <v>1</v>
      </c>
      <c r="W463" t="s">
        <v>52</v>
      </c>
      <c r="X463">
        <v>2</v>
      </c>
      <c r="AB463" t="s">
        <v>72</v>
      </c>
      <c r="AD463" t="s">
        <v>52</v>
      </c>
      <c r="AE463" t="s">
        <v>53</v>
      </c>
      <c r="AF463" t="s">
        <v>52</v>
      </c>
      <c r="AG463" t="s">
        <v>52</v>
      </c>
      <c r="AH463">
        <v>5</v>
      </c>
      <c r="AI463" t="s">
        <v>78</v>
      </c>
      <c r="AJ463" t="s">
        <v>52</v>
      </c>
      <c r="AK463" t="s">
        <v>88</v>
      </c>
      <c r="AM463" t="s">
        <v>62</v>
      </c>
      <c r="AN463" t="s">
        <v>52</v>
      </c>
      <c r="AP463">
        <f t="shared" si="7"/>
        <v>0</v>
      </c>
      <c r="AQ463">
        <v>0</v>
      </c>
      <c r="AR463">
        <v>100000</v>
      </c>
      <c r="AS463">
        <v>80000</v>
      </c>
      <c r="AT463">
        <v>150000</v>
      </c>
      <c r="AU463">
        <v>150000</v>
      </c>
      <c r="AV463">
        <v>0</v>
      </c>
      <c r="AW463">
        <v>4000</v>
      </c>
      <c r="AX463">
        <v>484000</v>
      </c>
    </row>
    <row r="464" spans="1:50" x14ac:dyDescent="0.35">
      <c r="A464" s="2" t="s">
        <v>683</v>
      </c>
      <c r="B464">
        <v>5</v>
      </c>
      <c r="C464">
        <v>507</v>
      </c>
      <c r="D464">
        <v>1</v>
      </c>
      <c r="E464" t="s">
        <v>50</v>
      </c>
      <c r="F464">
        <v>36</v>
      </c>
      <c r="G464" t="s">
        <v>72</v>
      </c>
      <c r="I464" t="s">
        <v>73</v>
      </c>
      <c r="J464" t="s">
        <v>52</v>
      </c>
      <c r="K464" t="s">
        <v>52</v>
      </c>
      <c r="L464" t="s">
        <v>52</v>
      </c>
      <c r="M464">
        <v>12</v>
      </c>
      <c r="N464" t="s">
        <v>76</v>
      </c>
      <c r="O464">
        <v>3</v>
      </c>
      <c r="P464" s="6">
        <v>4</v>
      </c>
      <c r="Q464" t="s">
        <v>50</v>
      </c>
      <c r="R464">
        <v>8</v>
      </c>
      <c r="S464" s="5">
        <v>1</v>
      </c>
      <c r="T464" t="s">
        <v>58</v>
      </c>
      <c r="U464" t="s">
        <v>52</v>
      </c>
      <c r="V464">
        <v>1</v>
      </c>
      <c r="W464" t="s">
        <v>52</v>
      </c>
      <c r="X464">
        <v>2</v>
      </c>
      <c r="AB464" t="s">
        <v>72</v>
      </c>
      <c r="AD464" t="s">
        <v>73</v>
      </c>
      <c r="AE464" t="s">
        <v>52</v>
      </c>
      <c r="AF464" t="s">
        <v>52</v>
      </c>
      <c r="AG464" t="s">
        <v>52</v>
      </c>
      <c r="AH464">
        <v>2</v>
      </c>
      <c r="AI464" t="s">
        <v>97</v>
      </c>
      <c r="AJ464" t="s">
        <v>52</v>
      </c>
      <c r="AK464" t="s">
        <v>98</v>
      </c>
      <c r="AM464" t="s">
        <v>62</v>
      </c>
      <c r="AN464" t="s">
        <v>52</v>
      </c>
      <c r="AP464">
        <f t="shared" si="7"/>
        <v>0</v>
      </c>
      <c r="AQ464">
        <v>192000</v>
      </c>
      <c r="AR464">
        <v>0</v>
      </c>
      <c r="AS464">
        <v>12000</v>
      </c>
      <c r="AT464">
        <v>10000</v>
      </c>
      <c r="AU464">
        <v>2600000</v>
      </c>
      <c r="AV464">
        <v>0</v>
      </c>
      <c r="AW464">
        <v>5000</v>
      </c>
      <c r="AX464">
        <v>2819000</v>
      </c>
    </row>
    <row r="465" spans="1:50" x14ac:dyDescent="0.35">
      <c r="A465" s="2" t="s">
        <v>686</v>
      </c>
      <c r="B465">
        <v>1</v>
      </c>
      <c r="C465">
        <v>107</v>
      </c>
      <c r="D465">
        <v>2</v>
      </c>
      <c r="E465" t="s">
        <v>50</v>
      </c>
      <c r="F465">
        <v>52</v>
      </c>
      <c r="G465" t="s">
        <v>72</v>
      </c>
      <c r="I465" t="s">
        <v>73</v>
      </c>
      <c r="J465" t="s">
        <v>52</v>
      </c>
      <c r="K465" t="s">
        <v>52</v>
      </c>
      <c r="L465" t="s">
        <v>52</v>
      </c>
      <c r="M465">
        <v>16</v>
      </c>
      <c r="N465" t="s">
        <v>140</v>
      </c>
      <c r="O465">
        <v>2</v>
      </c>
      <c r="P465" s="6">
        <v>4</v>
      </c>
      <c r="Q465" t="s">
        <v>56</v>
      </c>
      <c r="R465">
        <v>16</v>
      </c>
      <c r="S465" s="5">
        <v>1</v>
      </c>
      <c r="T465" t="s">
        <v>58</v>
      </c>
      <c r="U465" t="s">
        <v>52</v>
      </c>
      <c r="V465">
        <v>1</v>
      </c>
      <c r="W465" t="s">
        <v>52</v>
      </c>
      <c r="X465">
        <v>2</v>
      </c>
      <c r="Y465" t="s">
        <v>122</v>
      </c>
      <c r="AB465" t="s">
        <v>72</v>
      </c>
      <c r="AD465" t="s">
        <v>73</v>
      </c>
      <c r="AE465" t="s">
        <v>52</v>
      </c>
      <c r="AF465" t="s">
        <v>52</v>
      </c>
      <c r="AG465" t="s">
        <v>52</v>
      </c>
      <c r="AH465">
        <v>11</v>
      </c>
      <c r="AI465" t="s">
        <v>107</v>
      </c>
      <c r="AJ465" t="s">
        <v>52</v>
      </c>
      <c r="AK465" t="s">
        <v>123</v>
      </c>
      <c r="AM465" t="s">
        <v>62</v>
      </c>
      <c r="AN465" t="s">
        <v>52</v>
      </c>
      <c r="AP465">
        <f t="shared" si="7"/>
        <v>0</v>
      </c>
      <c r="AQ465">
        <v>0</v>
      </c>
      <c r="AR465">
        <v>360000</v>
      </c>
      <c r="AS465">
        <v>35000</v>
      </c>
      <c r="AT465">
        <v>60000</v>
      </c>
      <c r="AU465">
        <v>1080000</v>
      </c>
      <c r="AV465">
        <v>378000</v>
      </c>
      <c r="AW465">
        <v>0</v>
      </c>
      <c r="AX465">
        <v>1913000</v>
      </c>
    </row>
    <row r="466" spans="1:50" x14ac:dyDescent="0.35">
      <c r="A466" s="2" t="s">
        <v>689</v>
      </c>
      <c r="B466">
        <v>25</v>
      </c>
      <c r="C466">
        <v>2502</v>
      </c>
      <c r="D466">
        <v>2</v>
      </c>
      <c r="E466" t="s">
        <v>50</v>
      </c>
      <c r="F466">
        <v>41</v>
      </c>
      <c r="G466" t="s">
        <v>72</v>
      </c>
      <c r="I466" t="s">
        <v>73</v>
      </c>
      <c r="J466" t="s">
        <v>53</v>
      </c>
      <c r="K466" t="s">
        <v>53</v>
      </c>
      <c r="L466" t="s">
        <v>52</v>
      </c>
      <c r="M466">
        <v>2</v>
      </c>
      <c r="N466" t="s">
        <v>97</v>
      </c>
      <c r="O466">
        <v>2</v>
      </c>
      <c r="P466" s="6">
        <v>4</v>
      </c>
      <c r="Q466" t="s">
        <v>50</v>
      </c>
      <c r="R466">
        <v>13</v>
      </c>
      <c r="S466" s="5">
        <v>1</v>
      </c>
      <c r="T466" t="s">
        <v>58</v>
      </c>
      <c r="U466" t="s">
        <v>52</v>
      </c>
      <c r="V466">
        <v>1</v>
      </c>
      <c r="W466" t="s">
        <v>52</v>
      </c>
      <c r="X466">
        <v>2</v>
      </c>
      <c r="Y466" t="s">
        <v>59</v>
      </c>
      <c r="AB466" t="s">
        <v>72</v>
      </c>
      <c r="AD466" t="s">
        <v>73</v>
      </c>
      <c r="AE466" t="s">
        <v>52</v>
      </c>
      <c r="AF466" t="s">
        <v>52</v>
      </c>
      <c r="AG466" t="s">
        <v>52</v>
      </c>
      <c r="AH466">
        <v>4</v>
      </c>
      <c r="AI466" t="s">
        <v>83</v>
      </c>
      <c r="AJ466" t="s">
        <v>52</v>
      </c>
      <c r="AK466" t="s">
        <v>84</v>
      </c>
      <c r="AM466" t="s">
        <v>62</v>
      </c>
      <c r="AN466" t="s">
        <v>53</v>
      </c>
      <c r="AP466">
        <f t="shared" si="7"/>
        <v>0</v>
      </c>
      <c r="AQ466">
        <v>0</v>
      </c>
      <c r="AR466">
        <v>0</v>
      </c>
      <c r="AS466">
        <v>25000</v>
      </c>
      <c r="AT466">
        <v>5000</v>
      </c>
      <c r="AU466">
        <v>360000</v>
      </c>
      <c r="AV466">
        <v>0</v>
      </c>
      <c r="AW466">
        <v>4000</v>
      </c>
      <c r="AX466">
        <v>394000</v>
      </c>
    </row>
    <row r="467" spans="1:50" x14ac:dyDescent="0.35">
      <c r="A467" s="2" t="s">
        <v>691</v>
      </c>
      <c r="B467">
        <v>5</v>
      </c>
      <c r="C467">
        <v>507</v>
      </c>
      <c r="D467">
        <v>2</v>
      </c>
      <c r="E467" t="s">
        <v>50</v>
      </c>
      <c r="F467">
        <v>40</v>
      </c>
      <c r="G467" t="s">
        <v>72</v>
      </c>
      <c r="I467" t="s">
        <v>73</v>
      </c>
      <c r="J467" t="s">
        <v>52</v>
      </c>
      <c r="K467" t="s">
        <v>52</v>
      </c>
      <c r="L467" t="s">
        <v>52</v>
      </c>
      <c r="M467">
        <v>7</v>
      </c>
      <c r="N467" t="s">
        <v>86</v>
      </c>
      <c r="O467">
        <v>1</v>
      </c>
      <c r="P467" s="6">
        <v>3</v>
      </c>
      <c r="Q467" t="s">
        <v>56</v>
      </c>
      <c r="R467">
        <v>14</v>
      </c>
      <c r="S467" s="5">
        <v>1</v>
      </c>
      <c r="T467" t="s">
        <v>58</v>
      </c>
      <c r="U467" t="s">
        <v>52</v>
      </c>
      <c r="V467">
        <v>1</v>
      </c>
      <c r="W467" t="s">
        <v>52</v>
      </c>
      <c r="X467">
        <v>2</v>
      </c>
      <c r="Y467" t="s">
        <v>59</v>
      </c>
      <c r="AB467" t="s">
        <v>72</v>
      </c>
      <c r="AD467" t="s">
        <v>73</v>
      </c>
      <c r="AE467" t="s">
        <v>52</v>
      </c>
      <c r="AF467" t="s">
        <v>52</v>
      </c>
      <c r="AG467" t="s">
        <v>52</v>
      </c>
      <c r="AH467">
        <v>9</v>
      </c>
      <c r="AI467" t="s">
        <v>80</v>
      </c>
      <c r="AJ467" t="s">
        <v>52</v>
      </c>
      <c r="AK467" t="s">
        <v>81</v>
      </c>
      <c r="AM467" t="s">
        <v>62</v>
      </c>
      <c r="AN467" t="s">
        <v>52</v>
      </c>
      <c r="AP467">
        <f t="shared" si="7"/>
        <v>0</v>
      </c>
      <c r="AQ467">
        <v>0</v>
      </c>
      <c r="AR467">
        <v>312000</v>
      </c>
      <c r="AS467">
        <v>35000</v>
      </c>
      <c r="AT467">
        <v>15000</v>
      </c>
      <c r="AU467">
        <v>800000</v>
      </c>
      <c r="AV467">
        <v>0</v>
      </c>
      <c r="AW467">
        <v>5000</v>
      </c>
      <c r="AX467">
        <v>1167000</v>
      </c>
    </row>
    <row r="468" spans="1:50" x14ac:dyDescent="0.35">
      <c r="A468" s="2" t="s">
        <v>693</v>
      </c>
      <c r="B468">
        <v>25</v>
      </c>
      <c r="C468">
        <v>2507</v>
      </c>
      <c r="D468">
        <v>1</v>
      </c>
      <c r="E468" t="s">
        <v>50</v>
      </c>
      <c r="F468">
        <v>42</v>
      </c>
      <c r="G468" t="s">
        <v>72</v>
      </c>
      <c r="I468" t="s">
        <v>73</v>
      </c>
      <c r="J468" t="s">
        <v>53</v>
      </c>
      <c r="K468" t="s">
        <v>53</v>
      </c>
      <c r="L468" t="s">
        <v>53</v>
      </c>
      <c r="M468">
        <v>0</v>
      </c>
      <c r="O468">
        <v>4</v>
      </c>
      <c r="P468" s="6">
        <v>5</v>
      </c>
      <c r="Q468" t="s">
        <v>56</v>
      </c>
      <c r="R468">
        <v>16</v>
      </c>
      <c r="S468" s="5">
        <v>1</v>
      </c>
      <c r="T468" t="s">
        <v>58</v>
      </c>
      <c r="U468" t="s">
        <v>52</v>
      </c>
      <c r="V468">
        <v>1</v>
      </c>
      <c r="W468" t="s">
        <v>52</v>
      </c>
      <c r="X468">
        <v>2</v>
      </c>
      <c r="Y468" t="s">
        <v>59</v>
      </c>
      <c r="AB468" t="s">
        <v>72</v>
      </c>
      <c r="AD468" t="s">
        <v>73</v>
      </c>
      <c r="AE468" t="s">
        <v>52</v>
      </c>
      <c r="AF468" t="s">
        <v>52</v>
      </c>
      <c r="AG468" t="s">
        <v>52</v>
      </c>
      <c r="AH468">
        <v>9</v>
      </c>
      <c r="AI468" t="s">
        <v>100</v>
      </c>
      <c r="AJ468" t="s">
        <v>52</v>
      </c>
      <c r="AK468" t="s">
        <v>81</v>
      </c>
      <c r="AM468" t="s">
        <v>62</v>
      </c>
      <c r="AN468" t="s">
        <v>52</v>
      </c>
      <c r="AP468">
        <f t="shared" si="7"/>
        <v>0</v>
      </c>
      <c r="AQ468">
        <v>0</v>
      </c>
      <c r="AR468">
        <v>640000</v>
      </c>
      <c r="AS468">
        <v>65000</v>
      </c>
      <c r="AT468">
        <v>360000</v>
      </c>
      <c r="AU468">
        <v>0</v>
      </c>
      <c r="AV468">
        <v>0</v>
      </c>
      <c r="AW468">
        <v>0</v>
      </c>
      <c r="AX468">
        <v>1065000</v>
      </c>
    </row>
    <row r="469" spans="1:50" x14ac:dyDescent="0.35">
      <c r="A469" s="2" t="s">
        <v>693</v>
      </c>
      <c r="B469">
        <v>25</v>
      </c>
      <c r="C469">
        <v>2507</v>
      </c>
      <c r="D469">
        <v>1</v>
      </c>
      <c r="E469" t="s">
        <v>50</v>
      </c>
      <c r="F469">
        <v>42</v>
      </c>
      <c r="G469" t="s">
        <v>72</v>
      </c>
      <c r="I469" t="s">
        <v>73</v>
      </c>
      <c r="J469" t="s">
        <v>53</v>
      </c>
      <c r="K469" t="s">
        <v>53</v>
      </c>
      <c r="L469" t="s">
        <v>53</v>
      </c>
      <c r="M469">
        <v>0</v>
      </c>
      <c r="O469">
        <v>4</v>
      </c>
      <c r="P469" s="6">
        <v>6</v>
      </c>
      <c r="Q469" t="s">
        <v>50</v>
      </c>
      <c r="R469">
        <v>13</v>
      </c>
      <c r="S469" s="5">
        <v>1</v>
      </c>
      <c r="T469" t="s">
        <v>58</v>
      </c>
      <c r="U469" t="s">
        <v>52</v>
      </c>
      <c r="V469">
        <v>1</v>
      </c>
      <c r="W469" t="s">
        <v>52</v>
      </c>
      <c r="X469">
        <v>2</v>
      </c>
      <c r="Y469" t="s">
        <v>59</v>
      </c>
      <c r="AB469" t="s">
        <v>72</v>
      </c>
      <c r="AD469" t="s">
        <v>73</v>
      </c>
      <c r="AE469" t="s">
        <v>52</v>
      </c>
      <c r="AF469" t="s">
        <v>52</v>
      </c>
      <c r="AG469" t="s">
        <v>52</v>
      </c>
      <c r="AH469">
        <v>6</v>
      </c>
      <c r="AI469" t="s">
        <v>79</v>
      </c>
      <c r="AJ469" t="s">
        <v>52</v>
      </c>
      <c r="AK469" t="s">
        <v>90</v>
      </c>
      <c r="AM469" t="s">
        <v>62</v>
      </c>
      <c r="AN469" t="s">
        <v>53</v>
      </c>
      <c r="AP469">
        <f t="shared" si="7"/>
        <v>0</v>
      </c>
      <c r="AQ469">
        <v>0</v>
      </c>
      <c r="AR469">
        <v>0</v>
      </c>
      <c r="AS469">
        <v>15000</v>
      </c>
      <c r="AT469">
        <v>22000</v>
      </c>
      <c r="AU469">
        <v>324000</v>
      </c>
      <c r="AV469">
        <v>0</v>
      </c>
      <c r="AW469">
        <v>0</v>
      </c>
      <c r="AX469">
        <v>361000</v>
      </c>
    </row>
    <row r="470" spans="1:50" x14ac:dyDescent="0.35">
      <c r="A470" s="2" t="s">
        <v>693</v>
      </c>
      <c r="B470">
        <v>25</v>
      </c>
      <c r="C470">
        <v>2507</v>
      </c>
      <c r="D470">
        <v>1</v>
      </c>
      <c r="E470" t="s">
        <v>50</v>
      </c>
      <c r="F470">
        <v>42</v>
      </c>
      <c r="G470" t="s">
        <v>72</v>
      </c>
      <c r="I470" t="s">
        <v>73</v>
      </c>
      <c r="J470" t="s">
        <v>53</v>
      </c>
      <c r="K470" t="s">
        <v>53</v>
      </c>
      <c r="L470" t="s">
        <v>53</v>
      </c>
      <c r="M470">
        <v>0</v>
      </c>
      <c r="O470">
        <v>4</v>
      </c>
      <c r="P470" s="6">
        <v>7</v>
      </c>
      <c r="Q470" t="s">
        <v>56</v>
      </c>
      <c r="R470">
        <v>10</v>
      </c>
      <c r="S470" s="5">
        <v>1</v>
      </c>
      <c r="T470" t="s">
        <v>58</v>
      </c>
      <c r="U470" t="s">
        <v>52</v>
      </c>
      <c r="V470">
        <v>1</v>
      </c>
      <c r="W470" t="s">
        <v>52</v>
      </c>
      <c r="X470">
        <v>2</v>
      </c>
      <c r="AB470" t="s">
        <v>72</v>
      </c>
      <c r="AD470" t="s">
        <v>73</v>
      </c>
      <c r="AE470" t="s">
        <v>52</v>
      </c>
      <c r="AF470" t="s">
        <v>52</v>
      </c>
      <c r="AG470" t="s">
        <v>52</v>
      </c>
      <c r="AH470">
        <v>3</v>
      </c>
      <c r="AI470" t="s">
        <v>63</v>
      </c>
      <c r="AJ470" t="s">
        <v>52</v>
      </c>
      <c r="AK470" t="s">
        <v>84</v>
      </c>
      <c r="AM470" t="s">
        <v>62</v>
      </c>
      <c r="AN470" t="s">
        <v>53</v>
      </c>
      <c r="AP470">
        <f t="shared" si="7"/>
        <v>0</v>
      </c>
      <c r="AQ470">
        <v>0</v>
      </c>
      <c r="AR470">
        <v>0</v>
      </c>
      <c r="AS470">
        <v>12000</v>
      </c>
      <c r="AT470">
        <v>15000</v>
      </c>
      <c r="AU470">
        <v>216000</v>
      </c>
      <c r="AV470">
        <v>0</v>
      </c>
      <c r="AW470">
        <v>0</v>
      </c>
      <c r="AX470">
        <v>243000</v>
      </c>
    </row>
    <row r="471" spans="1:50" x14ac:dyDescent="0.35">
      <c r="A471" s="2" t="s">
        <v>693</v>
      </c>
      <c r="B471">
        <v>25</v>
      </c>
      <c r="C471">
        <v>2507</v>
      </c>
      <c r="D471">
        <v>1</v>
      </c>
      <c r="E471" t="s">
        <v>50</v>
      </c>
      <c r="F471">
        <v>42</v>
      </c>
      <c r="G471" t="s">
        <v>72</v>
      </c>
      <c r="I471" t="s">
        <v>73</v>
      </c>
      <c r="J471" t="s">
        <v>53</v>
      </c>
      <c r="K471" t="s">
        <v>53</v>
      </c>
      <c r="L471" t="s">
        <v>53</v>
      </c>
      <c r="M471">
        <v>0</v>
      </c>
      <c r="O471">
        <v>4</v>
      </c>
      <c r="P471" s="6">
        <v>8</v>
      </c>
      <c r="Q471" t="s">
        <v>56</v>
      </c>
      <c r="R471">
        <v>6</v>
      </c>
      <c r="S471" s="5">
        <v>1</v>
      </c>
      <c r="T471" t="s">
        <v>58</v>
      </c>
      <c r="U471" t="s">
        <v>52</v>
      </c>
      <c r="V471">
        <v>1</v>
      </c>
      <c r="W471" t="s">
        <v>52</v>
      </c>
      <c r="X471">
        <v>2</v>
      </c>
      <c r="AB471" t="s">
        <v>72</v>
      </c>
      <c r="AD471" t="s">
        <v>73</v>
      </c>
      <c r="AE471" t="s">
        <v>53</v>
      </c>
      <c r="AF471" t="s">
        <v>53</v>
      </c>
      <c r="AG471" t="s">
        <v>52</v>
      </c>
      <c r="AH471">
        <v>1</v>
      </c>
      <c r="AI471" t="s">
        <v>67</v>
      </c>
      <c r="AJ471" t="s">
        <v>52</v>
      </c>
      <c r="AK471" t="s">
        <v>74</v>
      </c>
      <c r="AM471" t="s">
        <v>62</v>
      </c>
      <c r="AN471" t="s">
        <v>53</v>
      </c>
      <c r="AP471">
        <f t="shared" si="7"/>
        <v>0</v>
      </c>
    </row>
    <row r="472" spans="1:50" x14ac:dyDescent="0.35">
      <c r="A472" s="2" t="s">
        <v>694</v>
      </c>
      <c r="B472">
        <v>12</v>
      </c>
      <c r="C472">
        <v>1203</v>
      </c>
      <c r="D472">
        <v>1</v>
      </c>
      <c r="E472" t="s">
        <v>56</v>
      </c>
      <c r="F472">
        <v>33</v>
      </c>
      <c r="G472" t="s">
        <v>72</v>
      </c>
      <c r="I472" t="s">
        <v>73</v>
      </c>
      <c r="J472" t="s">
        <v>52</v>
      </c>
      <c r="K472" t="s">
        <v>52</v>
      </c>
      <c r="L472" t="s">
        <v>52</v>
      </c>
      <c r="M472">
        <v>9</v>
      </c>
      <c r="N472" t="s">
        <v>100</v>
      </c>
      <c r="O472">
        <v>1</v>
      </c>
      <c r="P472" s="6">
        <v>2</v>
      </c>
      <c r="Q472" t="s">
        <v>50</v>
      </c>
      <c r="R472">
        <v>13</v>
      </c>
      <c r="S472" s="5">
        <v>1</v>
      </c>
      <c r="T472" t="s">
        <v>58</v>
      </c>
      <c r="U472" t="s">
        <v>53</v>
      </c>
      <c r="W472" t="s">
        <v>52</v>
      </c>
      <c r="X472">
        <v>1</v>
      </c>
      <c r="Y472" t="s">
        <v>59</v>
      </c>
      <c r="AB472" t="s">
        <v>72</v>
      </c>
      <c r="AD472" t="s">
        <v>52</v>
      </c>
      <c r="AE472" t="s">
        <v>52</v>
      </c>
      <c r="AF472" t="s">
        <v>52</v>
      </c>
      <c r="AG472" t="s">
        <v>52</v>
      </c>
      <c r="AH472">
        <v>7</v>
      </c>
      <c r="AI472" t="s">
        <v>86</v>
      </c>
      <c r="AJ472" t="s">
        <v>52</v>
      </c>
      <c r="AK472" t="s">
        <v>87</v>
      </c>
      <c r="AM472" t="s">
        <v>96</v>
      </c>
      <c r="AN472" t="s">
        <v>53</v>
      </c>
      <c r="AP472">
        <f t="shared" si="7"/>
        <v>0</v>
      </c>
      <c r="AQ472">
        <v>0</v>
      </c>
      <c r="AR472">
        <v>0</v>
      </c>
      <c r="AS472">
        <v>0</v>
      </c>
      <c r="AT472">
        <v>0</v>
      </c>
      <c r="AU472">
        <v>4000000</v>
      </c>
      <c r="AV472">
        <v>0</v>
      </c>
      <c r="AW472">
        <v>0</v>
      </c>
      <c r="AX472">
        <v>4000000</v>
      </c>
    </row>
    <row r="473" spans="1:50" x14ac:dyDescent="0.35">
      <c r="A473" s="2" t="s">
        <v>696</v>
      </c>
      <c r="B473">
        <v>3</v>
      </c>
      <c r="C473">
        <v>307</v>
      </c>
      <c r="D473">
        <v>2</v>
      </c>
      <c r="E473" t="s">
        <v>50</v>
      </c>
      <c r="F473">
        <v>40</v>
      </c>
      <c r="G473" t="s">
        <v>72</v>
      </c>
      <c r="I473" t="s">
        <v>73</v>
      </c>
      <c r="J473" t="s">
        <v>53</v>
      </c>
      <c r="K473" t="s">
        <v>53</v>
      </c>
      <c r="L473" t="s">
        <v>52</v>
      </c>
      <c r="M473">
        <v>2</v>
      </c>
      <c r="N473" t="s">
        <v>97</v>
      </c>
      <c r="O473">
        <v>3</v>
      </c>
      <c r="P473" s="6">
        <v>3</v>
      </c>
      <c r="Q473" t="s">
        <v>50</v>
      </c>
      <c r="R473">
        <v>14</v>
      </c>
      <c r="S473" s="5">
        <v>1</v>
      </c>
      <c r="T473" t="s">
        <v>58</v>
      </c>
      <c r="U473" t="s">
        <v>52</v>
      </c>
      <c r="V473">
        <v>1</v>
      </c>
      <c r="W473" t="s">
        <v>52</v>
      </c>
      <c r="X473">
        <v>2</v>
      </c>
      <c r="Y473" t="s">
        <v>59</v>
      </c>
      <c r="AB473" t="s">
        <v>72</v>
      </c>
      <c r="AD473" t="s">
        <v>73</v>
      </c>
      <c r="AE473" t="s">
        <v>52</v>
      </c>
      <c r="AF473" t="s">
        <v>52</v>
      </c>
      <c r="AG473" t="s">
        <v>52</v>
      </c>
      <c r="AH473">
        <v>8</v>
      </c>
      <c r="AI473" t="s">
        <v>60</v>
      </c>
      <c r="AJ473" t="s">
        <v>53</v>
      </c>
      <c r="AO473" t="s">
        <v>190</v>
      </c>
      <c r="AP473">
        <f t="shared" si="7"/>
        <v>0</v>
      </c>
    </row>
    <row r="474" spans="1:50" x14ac:dyDescent="0.35">
      <c r="A474" s="2" t="s">
        <v>696</v>
      </c>
      <c r="B474">
        <v>3</v>
      </c>
      <c r="C474">
        <v>307</v>
      </c>
      <c r="D474">
        <v>2</v>
      </c>
      <c r="E474" t="s">
        <v>50</v>
      </c>
      <c r="F474">
        <v>40</v>
      </c>
      <c r="G474" t="s">
        <v>72</v>
      </c>
      <c r="I474" t="s">
        <v>73</v>
      </c>
      <c r="J474" t="s">
        <v>53</v>
      </c>
      <c r="K474" t="s">
        <v>53</v>
      </c>
      <c r="L474" t="s">
        <v>52</v>
      </c>
      <c r="M474">
        <v>2</v>
      </c>
      <c r="N474" t="s">
        <v>97</v>
      </c>
      <c r="O474">
        <v>3</v>
      </c>
      <c r="P474" s="6">
        <v>4</v>
      </c>
      <c r="Q474" t="s">
        <v>50</v>
      </c>
      <c r="R474">
        <v>11</v>
      </c>
      <c r="S474" s="5">
        <v>1</v>
      </c>
      <c r="T474" t="s">
        <v>58</v>
      </c>
      <c r="U474" t="s">
        <v>52</v>
      </c>
      <c r="V474">
        <v>1</v>
      </c>
      <c r="W474" t="s">
        <v>52</v>
      </c>
      <c r="X474">
        <v>2</v>
      </c>
      <c r="AB474" t="s">
        <v>72</v>
      </c>
      <c r="AD474" t="s">
        <v>73</v>
      </c>
      <c r="AE474" t="s">
        <v>52</v>
      </c>
      <c r="AF474" t="s">
        <v>52</v>
      </c>
      <c r="AG474" t="s">
        <v>52</v>
      </c>
      <c r="AH474">
        <v>6</v>
      </c>
      <c r="AI474" t="s">
        <v>78</v>
      </c>
      <c r="AJ474" t="s">
        <v>52</v>
      </c>
      <c r="AK474" t="s">
        <v>88</v>
      </c>
      <c r="AM474" t="s">
        <v>62</v>
      </c>
      <c r="AN474" t="s">
        <v>53</v>
      </c>
      <c r="AP474">
        <f t="shared" si="7"/>
        <v>0</v>
      </c>
      <c r="AQ474">
        <v>0</v>
      </c>
      <c r="AR474">
        <v>0</v>
      </c>
      <c r="AS474">
        <v>20000</v>
      </c>
      <c r="AT474">
        <v>80000</v>
      </c>
      <c r="AU474">
        <v>0</v>
      </c>
      <c r="AV474">
        <v>0</v>
      </c>
      <c r="AW474">
        <v>5000</v>
      </c>
      <c r="AX474">
        <v>105000</v>
      </c>
    </row>
    <row r="475" spans="1:50" x14ac:dyDescent="0.35">
      <c r="A475" s="2" t="s">
        <v>696</v>
      </c>
      <c r="B475">
        <v>3</v>
      </c>
      <c r="C475">
        <v>307</v>
      </c>
      <c r="D475">
        <v>2</v>
      </c>
      <c r="E475" t="s">
        <v>50</v>
      </c>
      <c r="F475">
        <v>40</v>
      </c>
      <c r="G475" t="s">
        <v>72</v>
      </c>
      <c r="I475" t="s">
        <v>73</v>
      </c>
      <c r="J475" t="s">
        <v>53</v>
      </c>
      <c r="K475" t="s">
        <v>53</v>
      </c>
      <c r="L475" t="s">
        <v>52</v>
      </c>
      <c r="M475">
        <v>2</v>
      </c>
      <c r="N475" t="s">
        <v>97</v>
      </c>
      <c r="O475">
        <v>3</v>
      </c>
      <c r="P475" s="6">
        <v>5</v>
      </c>
      <c r="Q475" t="s">
        <v>56</v>
      </c>
      <c r="R475">
        <v>7</v>
      </c>
      <c r="S475" s="5">
        <v>1</v>
      </c>
      <c r="T475" t="s">
        <v>58</v>
      </c>
      <c r="U475" t="s">
        <v>52</v>
      </c>
      <c r="V475">
        <v>1</v>
      </c>
      <c r="W475" t="s">
        <v>52</v>
      </c>
      <c r="X475">
        <v>2</v>
      </c>
      <c r="AB475" t="s">
        <v>72</v>
      </c>
      <c r="AD475" t="s">
        <v>73</v>
      </c>
      <c r="AE475" t="s">
        <v>53</v>
      </c>
      <c r="AF475" t="s">
        <v>53</v>
      </c>
      <c r="AG475" t="s">
        <v>52</v>
      </c>
      <c r="AH475">
        <v>1</v>
      </c>
      <c r="AI475" t="s">
        <v>65</v>
      </c>
      <c r="AJ475" t="s">
        <v>52</v>
      </c>
      <c r="AK475" t="s">
        <v>66</v>
      </c>
      <c r="AM475" t="s">
        <v>62</v>
      </c>
      <c r="AN475" t="s">
        <v>53</v>
      </c>
      <c r="AP475">
        <f t="shared" si="7"/>
        <v>0</v>
      </c>
    </row>
    <row r="476" spans="1:50" x14ac:dyDescent="0.35">
      <c r="A476" s="2" t="s">
        <v>697</v>
      </c>
      <c r="B476">
        <v>3</v>
      </c>
      <c r="C476">
        <v>307</v>
      </c>
      <c r="D476">
        <v>2</v>
      </c>
      <c r="E476" t="s">
        <v>50</v>
      </c>
      <c r="F476">
        <v>34</v>
      </c>
      <c r="G476" t="s">
        <v>72</v>
      </c>
      <c r="I476" t="s">
        <v>73</v>
      </c>
      <c r="J476" t="s">
        <v>52</v>
      </c>
      <c r="K476" t="s">
        <v>52</v>
      </c>
      <c r="L476" t="s">
        <v>52</v>
      </c>
      <c r="M476">
        <v>7</v>
      </c>
      <c r="N476" t="s">
        <v>79</v>
      </c>
      <c r="O476">
        <v>3</v>
      </c>
      <c r="P476" s="6">
        <v>3</v>
      </c>
      <c r="Q476" t="s">
        <v>50</v>
      </c>
      <c r="R476">
        <v>9</v>
      </c>
      <c r="S476" s="5">
        <v>1</v>
      </c>
      <c r="T476" t="s">
        <v>58</v>
      </c>
      <c r="U476" t="s">
        <v>52</v>
      </c>
      <c r="V476">
        <v>1</v>
      </c>
      <c r="W476" t="s">
        <v>52</v>
      </c>
      <c r="X476">
        <v>2</v>
      </c>
      <c r="AB476" t="s">
        <v>72</v>
      </c>
      <c r="AD476" t="s">
        <v>73</v>
      </c>
      <c r="AE476" t="s">
        <v>52</v>
      </c>
      <c r="AF476" t="s">
        <v>52</v>
      </c>
      <c r="AG476" t="s">
        <v>52</v>
      </c>
      <c r="AH476">
        <v>4</v>
      </c>
      <c r="AI476" t="s">
        <v>63</v>
      </c>
      <c r="AJ476" t="s">
        <v>52</v>
      </c>
      <c r="AK476" t="s">
        <v>64</v>
      </c>
      <c r="AM476" t="s">
        <v>62</v>
      </c>
      <c r="AN476" t="s">
        <v>52</v>
      </c>
      <c r="AP476">
        <f t="shared" si="7"/>
        <v>0</v>
      </c>
      <c r="AQ476">
        <v>0</v>
      </c>
      <c r="AR476">
        <v>0</v>
      </c>
      <c r="AS476">
        <v>20000</v>
      </c>
      <c r="AT476">
        <v>30000</v>
      </c>
      <c r="AU476">
        <v>0</v>
      </c>
      <c r="AV476">
        <v>0</v>
      </c>
      <c r="AW476">
        <v>20000</v>
      </c>
      <c r="AX476">
        <v>70000</v>
      </c>
    </row>
    <row r="477" spans="1:50" x14ac:dyDescent="0.35">
      <c r="A477" s="2" t="s">
        <v>697</v>
      </c>
      <c r="B477">
        <v>3</v>
      </c>
      <c r="C477">
        <v>307</v>
      </c>
      <c r="D477">
        <v>2</v>
      </c>
      <c r="E477" t="s">
        <v>50</v>
      </c>
      <c r="F477">
        <v>34</v>
      </c>
      <c r="G477" t="s">
        <v>72</v>
      </c>
      <c r="I477" t="s">
        <v>73</v>
      </c>
      <c r="J477" t="s">
        <v>52</v>
      </c>
      <c r="K477" t="s">
        <v>52</v>
      </c>
      <c r="L477" t="s">
        <v>52</v>
      </c>
      <c r="M477">
        <v>7</v>
      </c>
      <c r="N477" t="s">
        <v>79</v>
      </c>
      <c r="O477">
        <v>3</v>
      </c>
      <c r="P477" s="6">
        <v>4</v>
      </c>
      <c r="Q477" t="s">
        <v>50</v>
      </c>
      <c r="R477">
        <v>6</v>
      </c>
      <c r="S477" s="5">
        <v>1</v>
      </c>
      <c r="T477" t="s">
        <v>58</v>
      </c>
      <c r="U477" t="s">
        <v>52</v>
      </c>
      <c r="V477">
        <v>1</v>
      </c>
      <c r="W477" t="s">
        <v>52</v>
      </c>
      <c r="X477">
        <v>2</v>
      </c>
      <c r="AB477" t="s">
        <v>72</v>
      </c>
      <c r="AD477" t="s">
        <v>73</v>
      </c>
      <c r="AE477" t="s">
        <v>53</v>
      </c>
      <c r="AF477" t="s">
        <v>53</v>
      </c>
      <c r="AG477" t="s">
        <v>52</v>
      </c>
      <c r="AH477">
        <v>1</v>
      </c>
      <c r="AI477" t="s">
        <v>68</v>
      </c>
      <c r="AJ477" t="s">
        <v>52</v>
      </c>
      <c r="AK477" t="s">
        <v>74</v>
      </c>
      <c r="AM477" t="s">
        <v>62</v>
      </c>
      <c r="AN477" t="s">
        <v>53</v>
      </c>
      <c r="AP477">
        <f t="shared" si="7"/>
        <v>0</v>
      </c>
      <c r="AQ477">
        <v>0</v>
      </c>
      <c r="AR477">
        <v>0</v>
      </c>
      <c r="AS477">
        <v>0</v>
      </c>
      <c r="AT477">
        <v>12000</v>
      </c>
      <c r="AU477">
        <v>0</v>
      </c>
      <c r="AV477">
        <v>0</v>
      </c>
      <c r="AW477">
        <v>20000</v>
      </c>
      <c r="AX477">
        <v>32000</v>
      </c>
    </row>
    <row r="478" spans="1:50" x14ac:dyDescent="0.35">
      <c r="A478" s="2" t="s">
        <v>698</v>
      </c>
      <c r="B478">
        <v>3</v>
      </c>
      <c r="C478">
        <v>314</v>
      </c>
      <c r="D478">
        <v>2</v>
      </c>
      <c r="E478" t="s">
        <v>50</v>
      </c>
      <c r="F478">
        <v>45</v>
      </c>
      <c r="G478" t="s">
        <v>72</v>
      </c>
      <c r="I478" t="s">
        <v>73</v>
      </c>
      <c r="J478" t="s">
        <v>52</v>
      </c>
      <c r="K478" t="s">
        <v>52</v>
      </c>
      <c r="L478" t="s">
        <v>52</v>
      </c>
      <c r="M478">
        <v>5</v>
      </c>
      <c r="N478" t="s">
        <v>78</v>
      </c>
      <c r="O478">
        <v>3</v>
      </c>
      <c r="P478" s="6">
        <v>3</v>
      </c>
      <c r="Q478" t="s">
        <v>50</v>
      </c>
      <c r="R478">
        <v>17</v>
      </c>
      <c r="S478" s="5">
        <v>1</v>
      </c>
      <c r="T478" t="s">
        <v>58</v>
      </c>
      <c r="U478" t="s">
        <v>52</v>
      </c>
      <c r="V478">
        <v>1</v>
      </c>
      <c r="W478" t="s">
        <v>52</v>
      </c>
      <c r="X478">
        <v>2</v>
      </c>
      <c r="Y478" t="s">
        <v>59</v>
      </c>
      <c r="AB478" t="s">
        <v>72</v>
      </c>
      <c r="AD478" t="s">
        <v>73</v>
      </c>
      <c r="AE478" t="s">
        <v>52</v>
      </c>
      <c r="AF478" t="s">
        <v>52</v>
      </c>
      <c r="AG478" t="s">
        <v>52</v>
      </c>
      <c r="AH478">
        <v>9</v>
      </c>
      <c r="AI478" t="s">
        <v>100</v>
      </c>
      <c r="AJ478" t="s">
        <v>52</v>
      </c>
      <c r="AK478" t="s">
        <v>81</v>
      </c>
      <c r="AM478" t="s">
        <v>62</v>
      </c>
      <c r="AN478" t="s">
        <v>52</v>
      </c>
      <c r="AP478">
        <f t="shared" si="7"/>
        <v>0</v>
      </c>
      <c r="AQ478">
        <v>0</v>
      </c>
      <c r="AR478">
        <v>312000</v>
      </c>
      <c r="AS478">
        <v>18000</v>
      </c>
      <c r="AT478">
        <v>50000</v>
      </c>
      <c r="AU478">
        <v>1560000</v>
      </c>
      <c r="AV478">
        <v>0</v>
      </c>
      <c r="AW478">
        <v>10000</v>
      </c>
      <c r="AX478">
        <v>1950000</v>
      </c>
    </row>
    <row r="479" spans="1:50" x14ac:dyDescent="0.35">
      <c r="A479" s="2" t="s">
        <v>698</v>
      </c>
      <c r="B479">
        <v>3</v>
      </c>
      <c r="C479">
        <v>314</v>
      </c>
      <c r="D479">
        <v>2</v>
      </c>
      <c r="E479" t="s">
        <v>50</v>
      </c>
      <c r="F479">
        <v>45</v>
      </c>
      <c r="G479" t="s">
        <v>72</v>
      </c>
      <c r="I479" t="s">
        <v>73</v>
      </c>
      <c r="J479" t="s">
        <v>52</v>
      </c>
      <c r="K479" t="s">
        <v>52</v>
      </c>
      <c r="L479" t="s">
        <v>52</v>
      </c>
      <c r="M479">
        <v>5</v>
      </c>
      <c r="N479" t="s">
        <v>78</v>
      </c>
      <c r="O479">
        <v>3</v>
      </c>
      <c r="P479" s="6">
        <v>4</v>
      </c>
      <c r="Q479" t="s">
        <v>56</v>
      </c>
      <c r="R479">
        <v>12</v>
      </c>
      <c r="S479" s="5">
        <v>1</v>
      </c>
      <c r="T479" t="s">
        <v>58</v>
      </c>
      <c r="U479" t="s">
        <v>52</v>
      </c>
      <c r="V479">
        <v>1</v>
      </c>
      <c r="W479" t="s">
        <v>52</v>
      </c>
      <c r="X479">
        <v>2</v>
      </c>
      <c r="AB479" t="s">
        <v>72</v>
      </c>
      <c r="AD479" t="s">
        <v>73</v>
      </c>
      <c r="AE479" t="s">
        <v>52</v>
      </c>
      <c r="AF479" t="s">
        <v>52</v>
      </c>
      <c r="AG479" t="s">
        <v>52</v>
      </c>
      <c r="AH479">
        <v>6</v>
      </c>
      <c r="AI479" t="s">
        <v>79</v>
      </c>
      <c r="AJ479" t="s">
        <v>52</v>
      </c>
      <c r="AK479" t="s">
        <v>90</v>
      </c>
      <c r="AM479" t="s">
        <v>62</v>
      </c>
      <c r="AN479" t="s">
        <v>52</v>
      </c>
      <c r="AP479">
        <f t="shared" si="7"/>
        <v>0</v>
      </c>
      <c r="AQ479">
        <v>0</v>
      </c>
      <c r="AR479">
        <v>234000</v>
      </c>
      <c r="AS479">
        <v>18000</v>
      </c>
      <c r="AT479">
        <v>40000</v>
      </c>
      <c r="AU479">
        <v>702000</v>
      </c>
      <c r="AV479">
        <v>0</v>
      </c>
      <c r="AW479">
        <v>5000</v>
      </c>
      <c r="AX479">
        <v>999000</v>
      </c>
    </row>
    <row r="480" spans="1:50" x14ac:dyDescent="0.35">
      <c r="A480" s="2" t="s">
        <v>698</v>
      </c>
      <c r="B480">
        <v>3</v>
      </c>
      <c r="C480">
        <v>314</v>
      </c>
      <c r="D480">
        <v>2</v>
      </c>
      <c r="E480" t="s">
        <v>50</v>
      </c>
      <c r="F480">
        <v>45</v>
      </c>
      <c r="G480" t="s">
        <v>72</v>
      </c>
      <c r="I480" t="s">
        <v>73</v>
      </c>
      <c r="J480" t="s">
        <v>52</v>
      </c>
      <c r="K480" t="s">
        <v>52</v>
      </c>
      <c r="L480" t="s">
        <v>52</v>
      </c>
      <c r="M480">
        <v>5</v>
      </c>
      <c r="N480" t="s">
        <v>78</v>
      </c>
      <c r="O480">
        <v>3</v>
      </c>
      <c r="P480" s="6">
        <v>5</v>
      </c>
      <c r="Q480" t="s">
        <v>50</v>
      </c>
      <c r="R480">
        <v>9</v>
      </c>
      <c r="S480" s="5">
        <v>1</v>
      </c>
      <c r="T480" t="s">
        <v>58</v>
      </c>
      <c r="U480" t="s">
        <v>52</v>
      </c>
      <c r="V480">
        <v>1</v>
      </c>
      <c r="W480" t="s">
        <v>52</v>
      </c>
      <c r="X480">
        <v>2</v>
      </c>
      <c r="AB480" t="s">
        <v>72</v>
      </c>
      <c r="AD480" t="s">
        <v>73</v>
      </c>
      <c r="AE480" t="s">
        <v>52</v>
      </c>
      <c r="AF480" t="s">
        <v>52</v>
      </c>
      <c r="AG480" t="s">
        <v>52</v>
      </c>
      <c r="AH480">
        <v>3</v>
      </c>
      <c r="AI480" t="s">
        <v>63</v>
      </c>
      <c r="AJ480" t="s">
        <v>52</v>
      </c>
      <c r="AK480" t="s">
        <v>64</v>
      </c>
      <c r="AM480" t="s">
        <v>62</v>
      </c>
      <c r="AN480" t="s">
        <v>53</v>
      </c>
      <c r="AP480">
        <f t="shared" si="7"/>
        <v>0</v>
      </c>
      <c r="AQ480">
        <v>0</v>
      </c>
      <c r="AR480">
        <v>0</v>
      </c>
      <c r="AS480">
        <v>4900</v>
      </c>
      <c r="AT480">
        <v>5000</v>
      </c>
      <c r="AU480">
        <v>351000</v>
      </c>
      <c r="AV480">
        <v>0</v>
      </c>
      <c r="AW480">
        <v>5000</v>
      </c>
      <c r="AX480">
        <v>365900</v>
      </c>
    </row>
    <row r="481" spans="1:50" x14ac:dyDescent="0.35">
      <c r="A481" s="2" t="s">
        <v>699</v>
      </c>
      <c r="B481">
        <v>8</v>
      </c>
      <c r="C481">
        <v>807</v>
      </c>
      <c r="D481">
        <v>2</v>
      </c>
      <c r="E481" t="s">
        <v>56</v>
      </c>
      <c r="F481">
        <v>38</v>
      </c>
      <c r="G481" t="s">
        <v>72</v>
      </c>
      <c r="I481" t="s">
        <v>73</v>
      </c>
      <c r="J481" t="s">
        <v>52</v>
      </c>
      <c r="K481" t="s">
        <v>52</v>
      </c>
      <c r="L481" t="s">
        <v>52</v>
      </c>
      <c r="M481">
        <v>4</v>
      </c>
      <c r="N481" t="s">
        <v>83</v>
      </c>
      <c r="O481">
        <v>2</v>
      </c>
      <c r="P481" s="6">
        <v>2</v>
      </c>
      <c r="Q481" t="s">
        <v>50</v>
      </c>
      <c r="R481">
        <v>14</v>
      </c>
      <c r="S481" s="5">
        <v>1</v>
      </c>
      <c r="T481" t="s">
        <v>58</v>
      </c>
      <c r="U481" t="s">
        <v>53</v>
      </c>
      <c r="W481" t="s">
        <v>52</v>
      </c>
      <c r="X481">
        <v>1</v>
      </c>
      <c r="Y481" t="s">
        <v>59</v>
      </c>
      <c r="AB481" t="s">
        <v>72</v>
      </c>
      <c r="AD481" t="s">
        <v>73</v>
      </c>
      <c r="AE481" t="s">
        <v>52</v>
      </c>
      <c r="AF481" t="s">
        <v>52</v>
      </c>
      <c r="AG481" t="s">
        <v>52</v>
      </c>
      <c r="AH481">
        <v>7</v>
      </c>
      <c r="AI481" t="s">
        <v>79</v>
      </c>
      <c r="AJ481" t="s">
        <v>52</v>
      </c>
      <c r="AK481" t="s">
        <v>90</v>
      </c>
      <c r="AM481" t="s">
        <v>62</v>
      </c>
      <c r="AN481" t="s">
        <v>52</v>
      </c>
      <c r="AP481">
        <f t="shared" si="7"/>
        <v>0</v>
      </c>
      <c r="AQ481">
        <v>400000</v>
      </c>
      <c r="AR481">
        <v>760000</v>
      </c>
      <c r="AS481">
        <v>50000</v>
      </c>
      <c r="AT481">
        <v>60000</v>
      </c>
      <c r="AU481">
        <v>2240000</v>
      </c>
      <c r="AV481">
        <v>0</v>
      </c>
      <c r="AW481">
        <v>0</v>
      </c>
      <c r="AX481">
        <v>3510000</v>
      </c>
    </row>
    <row r="482" spans="1:50" x14ac:dyDescent="0.35">
      <c r="A482" s="2" t="s">
        <v>699</v>
      </c>
      <c r="B482">
        <v>8</v>
      </c>
      <c r="C482">
        <v>807</v>
      </c>
      <c r="D482">
        <v>2</v>
      </c>
      <c r="E482" t="s">
        <v>56</v>
      </c>
      <c r="F482">
        <v>38</v>
      </c>
      <c r="G482" t="s">
        <v>72</v>
      </c>
      <c r="I482" t="s">
        <v>73</v>
      </c>
      <c r="J482" t="s">
        <v>52</v>
      </c>
      <c r="K482" t="s">
        <v>52</v>
      </c>
      <c r="L482" t="s">
        <v>52</v>
      </c>
      <c r="M482">
        <v>4</v>
      </c>
      <c r="N482" t="s">
        <v>83</v>
      </c>
      <c r="O482">
        <v>2</v>
      </c>
      <c r="P482" s="6">
        <v>3</v>
      </c>
      <c r="Q482" t="s">
        <v>56</v>
      </c>
      <c r="R482">
        <v>9</v>
      </c>
      <c r="S482" s="5">
        <v>1</v>
      </c>
      <c r="T482" t="s">
        <v>58</v>
      </c>
      <c r="U482" t="s">
        <v>53</v>
      </c>
      <c r="W482" t="s">
        <v>52</v>
      </c>
      <c r="X482">
        <v>1</v>
      </c>
      <c r="AB482" t="s">
        <v>72</v>
      </c>
      <c r="AD482" t="s">
        <v>73</v>
      </c>
      <c r="AE482" t="s">
        <v>52</v>
      </c>
      <c r="AF482" t="s">
        <v>52</v>
      </c>
      <c r="AG482" t="s">
        <v>52</v>
      </c>
      <c r="AH482">
        <v>4</v>
      </c>
      <c r="AI482" t="s">
        <v>63</v>
      </c>
      <c r="AJ482" t="s">
        <v>52</v>
      </c>
      <c r="AK482" t="s">
        <v>64</v>
      </c>
      <c r="AM482" t="s">
        <v>62</v>
      </c>
      <c r="AN482" t="s">
        <v>53</v>
      </c>
      <c r="AP482">
        <f t="shared" si="7"/>
        <v>0</v>
      </c>
      <c r="AQ482">
        <v>400000</v>
      </c>
      <c r="AR482">
        <v>240000</v>
      </c>
      <c r="AS482">
        <v>50000</v>
      </c>
      <c r="AT482">
        <v>50000</v>
      </c>
      <c r="AU482">
        <v>1400000</v>
      </c>
      <c r="AV482">
        <v>0</v>
      </c>
      <c r="AW482">
        <v>0</v>
      </c>
      <c r="AX482">
        <v>2140000</v>
      </c>
    </row>
    <row r="483" spans="1:50" x14ac:dyDescent="0.35">
      <c r="A483" s="2" t="s">
        <v>703</v>
      </c>
      <c r="B483">
        <v>16</v>
      </c>
      <c r="C483">
        <v>1609</v>
      </c>
      <c r="D483">
        <v>2</v>
      </c>
      <c r="E483" t="s">
        <v>50</v>
      </c>
      <c r="F483">
        <v>29</v>
      </c>
      <c r="G483" t="s">
        <v>51</v>
      </c>
      <c r="H483" t="s">
        <v>52</v>
      </c>
      <c r="I483" t="s">
        <v>52</v>
      </c>
      <c r="J483" t="s">
        <v>53</v>
      </c>
      <c r="K483" t="s">
        <v>53</v>
      </c>
      <c r="L483" t="s">
        <v>53</v>
      </c>
      <c r="M483">
        <v>0</v>
      </c>
      <c r="O483">
        <v>3</v>
      </c>
      <c r="P483" s="6">
        <v>3</v>
      </c>
      <c r="Q483" t="s">
        <v>56</v>
      </c>
      <c r="R483">
        <v>13</v>
      </c>
      <c r="S483" s="5">
        <v>1</v>
      </c>
      <c r="T483" t="s">
        <v>58</v>
      </c>
      <c r="U483" t="s">
        <v>52</v>
      </c>
      <c r="V483">
        <v>1</v>
      </c>
      <c r="W483" t="s">
        <v>52</v>
      </c>
      <c r="X483">
        <v>2</v>
      </c>
      <c r="Y483" t="s">
        <v>59</v>
      </c>
      <c r="AB483" t="s">
        <v>51</v>
      </c>
      <c r="AC483" t="s">
        <v>52</v>
      </c>
      <c r="AD483" t="s">
        <v>52</v>
      </c>
      <c r="AE483" t="s">
        <v>52</v>
      </c>
      <c r="AF483" t="s">
        <v>52</v>
      </c>
      <c r="AG483" t="s">
        <v>52</v>
      </c>
      <c r="AH483">
        <v>3</v>
      </c>
      <c r="AI483" t="s">
        <v>97</v>
      </c>
      <c r="AJ483" t="s">
        <v>52</v>
      </c>
      <c r="AK483" t="s">
        <v>98</v>
      </c>
      <c r="AM483" t="s">
        <v>62</v>
      </c>
      <c r="AN483" t="s">
        <v>53</v>
      </c>
      <c r="AP483">
        <f t="shared" si="7"/>
        <v>0</v>
      </c>
      <c r="AQ483">
        <v>1000000</v>
      </c>
      <c r="AR483">
        <v>0</v>
      </c>
      <c r="AS483">
        <v>30000</v>
      </c>
      <c r="AT483">
        <v>40000</v>
      </c>
      <c r="AU483">
        <v>0</v>
      </c>
      <c r="AV483">
        <v>0</v>
      </c>
      <c r="AW483">
        <v>0</v>
      </c>
      <c r="AX483">
        <v>1070000</v>
      </c>
    </row>
    <row r="484" spans="1:50" x14ac:dyDescent="0.35">
      <c r="A484" s="2" t="s">
        <v>703</v>
      </c>
      <c r="B484">
        <v>16</v>
      </c>
      <c r="C484">
        <v>1609</v>
      </c>
      <c r="D484">
        <v>2</v>
      </c>
      <c r="E484" t="s">
        <v>50</v>
      </c>
      <c r="F484">
        <v>29</v>
      </c>
      <c r="G484" t="s">
        <v>51</v>
      </c>
      <c r="H484" t="s">
        <v>52</v>
      </c>
      <c r="I484" t="s">
        <v>52</v>
      </c>
      <c r="J484" t="s">
        <v>53</v>
      </c>
      <c r="K484" t="s">
        <v>53</v>
      </c>
      <c r="L484" t="s">
        <v>53</v>
      </c>
      <c r="M484">
        <v>0</v>
      </c>
      <c r="O484">
        <v>3</v>
      </c>
      <c r="P484" s="6">
        <v>4</v>
      </c>
      <c r="Q484" t="s">
        <v>56</v>
      </c>
      <c r="R484">
        <v>10</v>
      </c>
      <c r="S484" s="5">
        <v>1</v>
      </c>
      <c r="T484" t="s">
        <v>58</v>
      </c>
      <c r="U484" t="s">
        <v>52</v>
      </c>
      <c r="V484">
        <v>1</v>
      </c>
      <c r="W484" t="s">
        <v>52</v>
      </c>
      <c r="X484">
        <v>2</v>
      </c>
      <c r="AB484" t="s">
        <v>51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  <c r="AH484">
        <v>2</v>
      </c>
      <c r="AI484" t="s">
        <v>65</v>
      </c>
      <c r="AJ484" t="s">
        <v>52</v>
      </c>
      <c r="AK484" t="s">
        <v>66</v>
      </c>
      <c r="AM484" t="s">
        <v>62</v>
      </c>
      <c r="AN484" t="s">
        <v>53</v>
      </c>
      <c r="AP484">
        <f t="shared" si="7"/>
        <v>0</v>
      </c>
      <c r="AQ484">
        <v>500000</v>
      </c>
      <c r="AR484">
        <v>0</v>
      </c>
      <c r="AS484">
        <v>10000</v>
      </c>
      <c r="AT484">
        <v>20000</v>
      </c>
      <c r="AU484">
        <v>0</v>
      </c>
      <c r="AV484">
        <v>0</v>
      </c>
      <c r="AW484">
        <v>0</v>
      </c>
      <c r="AX484">
        <v>530000</v>
      </c>
    </row>
    <row r="485" spans="1:50" x14ac:dyDescent="0.35">
      <c r="A485" s="2" t="s">
        <v>704</v>
      </c>
      <c r="B485">
        <v>3</v>
      </c>
      <c r="C485">
        <v>301</v>
      </c>
      <c r="D485">
        <v>2</v>
      </c>
      <c r="E485" t="s">
        <v>50</v>
      </c>
      <c r="F485">
        <v>48</v>
      </c>
      <c r="G485" t="s">
        <v>72</v>
      </c>
      <c r="I485" t="s">
        <v>73</v>
      </c>
      <c r="J485" t="s">
        <v>52</v>
      </c>
      <c r="K485" t="s">
        <v>52</v>
      </c>
      <c r="L485" t="s">
        <v>52</v>
      </c>
      <c r="M485">
        <v>3</v>
      </c>
      <c r="N485" t="s">
        <v>63</v>
      </c>
      <c r="O485">
        <v>2</v>
      </c>
      <c r="P485" s="6">
        <v>3</v>
      </c>
      <c r="Q485" t="s">
        <v>56</v>
      </c>
      <c r="R485">
        <v>17</v>
      </c>
      <c r="S485" s="5">
        <v>1</v>
      </c>
      <c r="T485" t="s">
        <v>58</v>
      </c>
      <c r="U485" t="s">
        <v>52</v>
      </c>
      <c r="V485">
        <v>1</v>
      </c>
      <c r="W485" t="s">
        <v>52</v>
      </c>
      <c r="X485">
        <v>2</v>
      </c>
      <c r="Y485" t="s">
        <v>59</v>
      </c>
      <c r="AB485" t="s">
        <v>72</v>
      </c>
      <c r="AD485" t="s">
        <v>73</v>
      </c>
      <c r="AE485" t="s">
        <v>52</v>
      </c>
      <c r="AF485" t="s">
        <v>52</v>
      </c>
      <c r="AG485" t="s">
        <v>52</v>
      </c>
      <c r="AH485">
        <v>10</v>
      </c>
      <c r="AI485" t="s">
        <v>100</v>
      </c>
      <c r="AJ485" t="s">
        <v>52</v>
      </c>
      <c r="AK485" t="s">
        <v>81</v>
      </c>
      <c r="AM485" t="s">
        <v>62</v>
      </c>
      <c r="AN485" t="s">
        <v>52</v>
      </c>
      <c r="AP485">
        <f t="shared" si="7"/>
        <v>0</v>
      </c>
      <c r="AQ485">
        <v>0</v>
      </c>
      <c r="AR485">
        <v>576000</v>
      </c>
      <c r="AS485">
        <v>35000</v>
      </c>
      <c r="AT485">
        <v>15000</v>
      </c>
      <c r="AU485">
        <v>0</v>
      </c>
      <c r="AV485">
        <v>0</v>
      </c>
      <c r="AW485">
        <v>0</v>
      </c>
      <c r="AX485">
        <v>626000</v>
      </c>
    </row>
    <row r="486" spans="1:50" x14ac:dyDescent="0.35">
      <c r="A486" s="2" t="s">
        <v>705</v>
      </c>
      <c r="B486">
        <v>24</v>
      </c>
      <c r="C486">
        <v>2401</v>
      </c>
      <c r="D486">
        <v>1</v>
      </c>
      <c r="E486" t="s">
        <v>50</v>
      </c>
      <c r="F486">
        <v>36</v>
      </c>
      <c r="G486" t="s">
        <v>72</v>
      </c>
      <c r="I486" t="s">
        <v>73</v>
      </c>
      <c r="J486" t="s">
        <v>53</v>
      </c>
      <c r="K486" t="s">
        <v>53</v>
      </c>
      <c r="L486" t="s">
        <v>53</v>
      </c>
      <c r="M486">
        <v>0</v>
      </c>
      <c r="O486">
        <v>1</v>
      </c>
      <c r="P486" s="6">
        <v>3</v>
      </c>
      <c r="Q486" t="s">
        <v>50</v>
      </c>
      <c r="R486">
        <v>11</v>
      </c>
      <c r="S486" s="5">
        <v>1</v>
      </c>
      <c r="T486" t="s">
        <v>58</v>
      </c>
      <c r="U486" t="s">
        <v>52</v>
      </c>
      <c r="V486">
        <v>1</v>
      </c>
      <c r="W486" t="s">
        <v>52</v>
      </c>
      <c r="X486">
        <v>2</v>
      </c>
      <c r="AB486" t="s">
        <v>72</v>
      </c>
      <c r="AD486" t="s">
        <v>73</v>
      </c>
      <c r="AE486" t="s">
        <v>52</v>
      </c>
      <c r="AF486" t="s">
        <v>52</v>
      </c>
      <c r="AG486" t="s">
        <v>52</v>
      </c>
      <c r="AH486">
        <v>8</v>
      </c>
      <c r="AI486" t="s">
        <v>79</v>
      </c>
      <c r="AJ486" t="s">
        <v>52</v>
      </c>
      <c r="AK486" t="s">
        <v>90</v>
      </c>
      <c r="AM486" t="s">
        <v>62</v>
      </c>
      <c r="AN486" t="s">
        <v>53</v>
      </c>
      <c r="AP486">
        <f t="shared" si="7"/>
        <v>0</v>
      </c>
      <c r="AQ486">
        <v>0</v>
      </c>
      <c r="AR486">
        <v>0</v>
      </c>
      <c r="AS486">
        <v>80000</v>
      </c>
      <c r="AT486">
        <v>20000</v>
      </c>
      <c r="AU486">
        <v>0</v>
      </c>
      <c r="AV486">
        <v>200000</v>
      </c>
      <c r="AW486">
        <v>0</v>
      </c>
      <c r="AX486">
        <v>300000</v>
      </c>
    </row>
    <row r="487" spans="1:50" x14ac:dyDescent="0.35">
      <c r="A487" s="2" t="s">
        <v>706</v>
      </c>
      <c r="B487">
        <v>12</v>
      </c>
      <c r="C487">
        <v>1207</v>
      </c>
      <c r="D487">
        <v>1</v>
      </c>
      <c r="E487" t="s">
        <v>50</v>
      </c>
      <c r="F487">
        <v>39</v>
      </c>
      <c r="G487" t="s">
        <v>72</v>
      </c>
      <c r="I487" t="s">
        <v>52</v>
      </c>
      <c r="J487" t="s">
        <v>52</v>
      </c>
      <c r="K487" t="s">
        <v>52</v>
      </c>
      <c r="L487" t="s">
        <v>52</v>
      </c>
      <c r="M487">
        <v>10</v>
      </c>
      <c r="N487" t="s">
        <v>107</v>
      </c>
      <c r="O487">
        <v>3</v>
      </c>
      <c r="P487" s="6">
        <v>3</v>
      </c>
      <c r="Q487" t="s">
        <v>50</v>
      </c>
      <c r="R487">
        <v>14</v>
      </c>
      <c r="S487" s="5">
        <v>1</v>
      </c>
      <c r="T487" t="s">
        <v>58</v>
      </c>
      <c r="U487" t="s">
        <v>52</v>
      </c>
      <c r="V487">
        <v>1</v>
      </c>
      <c r="W487" t="s">
        <v>52</v>
      </c>
      <c r="X487">
        <v>2</v>
      </c>
      <c r="Y487" t="s">
        <v>59</v>
      </c>
      <c r="AB487" t="s">
        <v>72</v>
      </c>
      <c r="AD487" t="s">
        <v>73</v>
      </c>
      <c r="AE487" t="s">
        <v>52</v>
      </c>
      <c r="AF487" t="s">
        <v>52</v>
      </c>
      <c r="AG487" t="s">
        <v>52</v>
      </c>
      <c r="AH487">
        <v>8</v>
      </c>
      <c r="AI487" t="s">
        <v>86</v>
      </c>
      <c r="AJ487" t="s">
        <v>52</v>
      </c>
      <c r="AK487" t="s">
        <v>87</v>
      </c>
      <c r="AM487" t="s">
        <v>62</v>
      </c>
      <c r="AN487" t="s">
        <v>52</v>
      </c>
      <c r="AP487">
        <f t="shared" si="7"/>
        <v>0</v>
      </c>
      <c r="AQ487">
        <v>0</v>
      </c>
      <c r="AR487">
        <v>800000</v>
      </c>
      <c r="AS487">
        <v>100000</v>
      </c>
      <c r="AT487">
        <v>200000</v>
      </c>
      <c r="AU487">
        <v>1500000</v>
      </c>
      <c r="AV487">
        <v>0</v>
      </c>
      <c r="AW487">
        <v>8000</v>
      </c>
      <c r="AX487">
        <v>2608000</v>
      </c>
    </row>
    <row r="488" spans="1:50" x14ac:dyDescent="0.35">
      <c r="A488" s="2" t="s">
        <v>706</v>
      </c>
      <c r="B488">
        <v>12</v>
      </c>
      <c r="C488">
        <v>1207</v>
      </c>
      <c r="D488">
        <v>1</v>
      </c>
      <c r="E488" t="s">
        <v>50</v>
      </c>
      <c r="F488">
        <v>39</v>
      </c>
      <c r="G488" t="s">
        <v>72</v>
      </c>
      <c r="I488" t="s">
        <v>52</v>
      </c>
      <c r="J488" t="s">
        <v>52</v>
      </c>
      <c r="K488" t="s">
        <v>52</v>
      </c>
      <c r="L488" t="s">
        <v>52</v>
      </c>
      <c r="M488">
        <v>10</v>
      </c>
      <c r="N488" t="s">
        <v>107</v>
      </c>
      <c r="O488">
        <v>3</v>
      </c>
      <c r="P488" s="6">
        <v>4</v>
      </c>
      <c r="Q488" t="s">
        <v>56</v>
      </c>
      <c r="R488">
        <v>7</v>
      </c>
      <c r="S488" s="5">
        <v>1</v>
      </c>
      <c r="T488" t="s">
        <v>58</v>
      </c>
      <c r="U488" t="s">
        <v>52</v>
      </c>
      <c r="V488">
        <v>1</v>
      </c>
      <c r="W488" t="s">
        <v>52</v>
      </c>
      <c r="X488">
        <v>2</v>
      </c>
      <c r="AB488" t="s">
        <v>72</v>
      </c>
      <c r="AD488" t="s">
        <v>73</v>
      </c>
      <c r="AE488" t="s">
        <v>52</v>
      </c>
      <c r="AF488" t="s">
        <v>52</v>
      </c>
      <c r="AG488" t="s">
        <v>52</v>
      </c>
      <c r="AH488">
        <v>2</v>
      </c>
      <c r="AI488" t="s">
        <v>65</v>
      </c>
      <c r="AJ488" t="s">
        <v>52</v>
      </c>
      <c r="AK488" t="s">
        <v>66</v>
      </c>
      <c r="AM488" t="s">
        <v>62</v>
      </c>
      <c r="AN488" t="s">
        <v>53</v>
      </c>
      <c r="AP488">
        <f t="shared" si="7"/>
        <v>0</v>
      </c>
      <c r="AQ488">
        <v>0</v>
      </c>
      <c r="AR488">
        <v>200000</v>
      </c>
      <c r="AS488">
        <v>40000</v>
      </c>
      <c r="AT488">
        <v>60000</v>
      </c>
      <c r="AU488">
        <v>600000</v>
      </c>
      <c r="AV488">
        <v>0</v>
      </c>
      <c r="AW488">
        <v>5000</v>
      </c>
      <c r="AX488">
        <v>905000</v>
      </c>
    </row>
    <row r="489" spans="1:50" x14ac:dyDescent="0.35">
      <c r="A489" s="2" t="s">
        <v>707</v>
      </c>
      <c r="B489">
        <v>11</v>
      </c>
      <c r="C489">
        <v>1102</v>
      </c>
      <c r="D489">
        <v>2</v>
      </c>
      <c r="E489" t="s">
        <v>50</v>
      </c>
      <c r="F489">
        <v>59</v>
      </c>
      <c r="G489" t="s">
        <v>155</v>
      </c>
      <c r="H489" t="s">
        <v>52</v>
      </c>
      <c r="I489" t="s">
        <v>52</v>
      </c>
      <c r="J489" t="s">
        <v>52</v>
      </c>
      <c r="K489" t="s">
        <v>52</v>
      </c>
      <c r="L489" t="s">
        <v>52</v>
      </c>
      <c r="M489">
        <v>2</v>
      </c>
      <c r="N489" t="s">
        <v>97</v>
      </c>
      <c r="O489">
        <v>2</v>
      </c>
      <c r="P489" s="6">
        <v>5</v>
      </c>
      <c r="Q489" t="s">
        <v>50</v>
      </c>
      <c r="R489">
        <v>17</v>
      </c>
      <c r="S489" s="5">
        <v>1</v>
      </c>
      <c r="T489" t="s">
        <v>58</v>
      </c>
      <c r="U489" t="s">
        <v>52</v>
      </c>
      <c r="V489">
        <v>1</v>
      </c>
      <c r="W489" t="s">
        <v>52</v>
      </c>
      <c r="X489">
        <v>2</v>
      </c>
      <c r="Y489" t="s">
        <v>59</v>
      </c>
      <c r="AB489" t="s">
        <v>155</v>
      </c>
      <c r="AC489" t="s">
        <v>52</v>
      </c>
      <c r="AD489" t="s">
        <v>52</v>
      </c>
      <c r="AE489" t="s">
        <v>52</v>
      </c>
      <c r="AF489" t="s">
        <v>52</v>
      </c>
      <c r="AG489" t="s">
        <v>52</v>
      </c>
      <c r="AH489">
        <v>3</v>
      </c>
      <c r="AI489" t="s">
        <v>63</v>
      </c>
      <c r="AJ489" t="s">
        <v>53</v>
      </c>
      <c r="AO489" t="s">
        <v>190</v>
      </c>
      <c r="AP489">
        <f t="shared" si="7"/>
        <v>0</v>
      </c>
    </row>
    <row r="490" spans="1:50" x14ac:dyDescent="0.35">
      <c r="A490" s="2" t="s">
        <v>707</v>
      </c>
      <c r="B490">
        <v>11</v>
      </c>
      <c r="C490">
        <v>1102</v>
      </c>
      <c r="D490">
        <v>2</v>
      </c>
      <c r="E490" t="s">
        <v>50</v>
      </c>
      <c r="F490">
        <v>59</v>
      </c>
      <c r="G490" t="s">
        <v>155</v>
      </c>
      <c r="H490" t="s">
        <v>52</v>
      </c>
      <c r="I490" t="s">
        <v>52</v>
      </c>
      <c r="J490" t="s">
        <v>52</v>
      </c>
      <c r="K490" t="s">
        <v>52</v>
      </c>
      <c r="L490" t="s">
        <v>52</v>
      </c>
      <c r="M490">
        <v>2</v>
      </c>
      <c r="N490" t="s">
        <v>97</v>
      </c>
      <c r="O490">
        <v>2</v>
      </c>
      <c r="P490" s="6">
        <v>6</v>
      </c>
      <c r="Q490" t="s">
        <v>50</v>
      </c>
      <c r="R490">
        <v>13</v>
      </c>
      <c r="S490" s="5">
        <v>1</v>
      </c>
      <c r="T490" t="s">
        <v>58</v>
      </c>
      <c r="U490" t="s">
        <v>52</v>
      </c>
      <c r="V490">
        <v>1</v>
      </c>
      <c r="W490" t="s">
        <v>52</v>
      </c>
      <c r="X490">
        <v>2</v>
      </c>
      <c r="Y490" t="s">
        <v>59</v>
      </c>
      <c r="AB490" t="s">
        <v>155</v>
      </c>
      <c r="AC490" t="s">
        <v>52</v>
      </c>
      <c r="AD490" t="s">
        <v>52</v>
      </c>
      <c r="AE490" t="s">
        <v>53</v>
      </c>
      <c r="AF490" t="s">
        <v>53</v>
      </c>
      <c r="AG490" t="s">
        <v>52</v>
      </c>
      <c r="AH490">
        <v>2</v>
      </c>
      <c r="AI490" t="s">
        <v>97</v>
      </c>
      <c r="AJ490" t="s">
        <v>53</v>
      </c>
      <c r="AO490" t="s">
        <v>190</v>
      </c>
      <c r="AP490">
        <f t="shared" si="7"/>
        <v>0</v>
      </c>
    </row>
    <row r="491" spans="1:50" x14ac:dyDescent="0.35">
      <c r="A491" s="2" t="s">
        <v>708</v>
      </c>
      <c r="B491">
        <v>24</v>
      </c>
      <c r="C491">
        <v>2401</v>
      </c>
      <c r="D491">
        <v>1</v>
      </c>
      <c r="E491" t="s">
        <v>50</v>
      </c>
      <c r="F491">
        <v>63</v>
      </c>
      <c r="G491" t="s">
        <v>72</v>
      </c>
      <c r="I491" t="s">
        <v>52</v>
      </c>
      <c r="J491" t="s">
        <v>53</v>
      </c>
      <c r="K491" t="s">
        <v>52</v>
      </c>
      <c r="L491" t="s">
        <v>52</v>
      </c>
      <c r="M491">
        <v>6</v>
      </c>
      <c r="N491" t="s">
        <v>79</v>
      </c>
      <c r="O491">
        <v>1</v>
      </c>
      <c r="P491" s="6">
        <v>4</v>
      </c>
      <c r="Q491" t="s">
        <v>56</v>
      </c>
      <c r="R491">
        <v>12</v>
      </c>
      <c r="S491" s="5">
        <v>1</v>
      </c>
      <c r="T491" t="s">
        <v>58</v>
      </c>
      <c r="U491" t="s">
        <v>52</v>
      </c>
      <c r="V491">
        <v>1</v>
      </c>
      <c r="W491" t="s">
        <v>52</v>
      </c>
      <c r="X491">
        <v>2</v>
      </c>
      <c r="AB491" t="s">
        <v>72</v>
      </c>
      <c r="AD491" t="s">
        <v>52</v>
      </c>
      <c r="AE491" t="s">
        <v>52</v>
      </c>
      <c r="AF491" t="s">
        <v>52</v>
      </c>
      <c r="AG491" t="s">
        <v>52</v>
      </c>
      <c r="AH491">
        <v>7</v>
      </c>
      <c r="AI491" t="s">
        <v>79</v>
      </c>
      <c r="AJ491" t="s">
        <v>52</v>
      </c>
      <c r="AK491" t="s">
        <v>90</v>
      </c>
      <c r="AM491" t="s">
        <v>62</v>
      </c>
      <c r="AN491" t="s">
        <v>53</v>
      </c>
      <c r="AP491">
        <f t="shared" si="7"/>
        <v>0</v>
      </c>
      <c r="AQ491">
        <v>1200000</v>
      </c>
      <c r="AR491">
        <v>360000</v>
      </c>
      <c r="AS491">
        <v>100000</v>
      </c>
      <c r="AT491">
        <v>85000</v>
      </c>
      <c r="AU491">
        <v>0</v>
      </c>
      <c r="AV491">
        <v>111000</v>
      </c>
      <c r="AW491">
        <v>5000</v>
      </c>
      <c r="AX491">
        <v>1861000</v>
      </c>
    </row>
    <row r="492" spans="1:50" x14ac:dyDescent="0.35">
      <c r="A492" s="2" t="s">
        <v>714</v>
      </c>
      <c r="B492">
        <v>17</v>
      </c>
      <c r="C492">
        <v>1707</v>
      </c>
      <c r="D492">
        <v>2</v>
      </c>
      <c r="E492" t="s">
        <v>50</v>
      </c>
      <c r="F492">
        <v>39</v>
      </c>
      <c r="G492" t="s">
        <v>72</v>
      </c>
      <c r="I492" t="s">
        <v>73</v>
      </c>
      <c r="J492" t="s">
        <v>52</v>
      </c>
      <c r="K492" t="s">
        <v>52</v>
      </c>
      <c r="L492" t="s">
        <v>52</v>
      </c>
      <c r="M492">
        <v>3</v>
      </c>
      <c r="N492" t="s">
        <v>63</v>
      </c>
      <c r="O492">
        <v>3</v>
      </c>
      <c r="P492" s="6">
        <v>3</v>
      </c>
      <c r="Q492" t="s">
        <v>56</v>
      </c>
      <c r="R492">
        <v>12</v>
      </c>
      <c r="S492" s="5">
        <v>1</v>
      </c>
      <c r="T492" t="s">
        <v>58</v>
      </c>
      <c r="U492" t="s">
        <v>52</v>
      </c>
      <c r="V492">
        <v>1</v>
      </c>
      <c r="W492" t="s">
        <v>52</v>
      </c>
      <c r="X492">
        <v>2</v>
      </c>
      <c r="AB492" t="s">
        <v>72</v>
      </c>
      <c r="AD492" t="s">
        <v>73</v>
      </c>
      <c r="AE492" t="s">
        <v>52</v>
      </c>
      <c r="AF492" t="s">
        <v>52</v>
      </c>
      <c r="AG492" t="s">
        <v>52</v>
      </c>
      <c r="AH492">
        <v>6</v>
      </c>
      <c r="AI492" t="s">
        <v>79</v>
      </c>
      <c r="AJ492" t="s">
        <v>52</v>
      </c>
      <c r="AK492" t="s">
        <v>90</v>
      </c>
      <c r="AM492" t="s">
        <v>62</v>
      </c>
      <c r="AN492" t="s">
        <v>52</v>
      </c>
      <c r="AP492">
        <f t="shared" si="7"/>
        <v>0</v>
      </c>
      <c r="AQ492">
        <v>0</v>
      </c>
      <c r="AR492">
        <v>180000</v>
      </c>
      <c r="AS492">
        <v>25000</v>
      </c>
      <c r="AT492">
        <v>50000</v>
      </c>
      <c r="AU492">
        <v>0</v>
      </c>
      <c r="AV492">
        <v>0</v>
      </c>
      <c r="AW492">
        <v>30000</v>
      </c>
      <c r="AX492">
        <v>285000</v>
      </c>
    </row>
    <row r="493" spans="1:50" x14ac:dyDescent="0.35">
      <c r="A493" s="2" t="s">
        <v>714</v>
      </c>
      <c r="B493">
        <v>17</v>
      </c>
      <c r="C493">
        <v>1707</v>
      </c>
      <c r="D493">
        <v>2</v>
      </c>
      <c r="E493" t="s">
        <v>50</v>
      </c>
      <c r="F493">
        <v>39</v>
      </c>
      <c r="G493" t="s">
        <v>72</v>
      </c>
      <c r="I493" t="s">
        <v>73</v>
      </c>
      <c r="J493" t="s">
        <v>52</v>
      </c>
      <c r="K493" t="s">
        <v>52</v>
      </c>
      <c r="L493" t="s">
        <v>52</v>
      </c>
      <c r="M493">
        <v>3</v>
      </c>
      <c r="N493" t="s">
        <v>63</v>
      </c>
      <c r="O493">
        <v>3</v>
      </c>
      <c r="P493" s="6">
        <v>4</v>
      </c>
      <c r="Q493" t="s">
        <v>50</v>
      </c>
      <c r="R493">
        <v>8</v>
      </c>
      <c r="S493" s="5">
        <v>1</v>
      </c>
      <c r="T493" t="s">
        <v>58</v>
      </c>
      <c r="U493" t="s">
        <v>52</v>
      </c>
      <c r="V493">
        <v>1</v>
      </c>
      <c r="W493" t="s">
        <v>52</v>
      </c>
      <c r="X493">
        <v>2</v>
      </c>
      <c r="AB493" t="s">
        <v>72</v>
      </c>
      <c r="AD493" t="s">
        <v>73</v>
      </c>
      <c r="AE493" t="s">
        <v>53</v>
      </c>
      <c r="AF493" t="s">
        <v>53</v>
      </c>
      <c r="AG493" t="s">
        <v>52</v>
      </c>
      <c r="AH493">
        <v>2</v>
      </c>
      <c r="AI493" t="s">
        <v>97</v>
      </c>
      <c r="AJ493" t="s">
        <v>52</v>
      </c>
      <c r="AK493" t="s">
        <v>98</v>
      </c>
      <c r="AM493" t="s">
        <v>62</v>
      </c>
      <c r="AN493" t="s">
        <v>52</v>
      </c>
      <c r="AP493">
        <f t="shared" si="7"/>
        <v>0</v>
      </c>
      <c r="AQ493">
        <v>0</v>
      </c>
      <c r="AR493">
        <v>90000</v>
      </c>
      <c r="AS493">
        <v>12000</v>
      </c>
      <c r="AT493">
        <v>50000</v>
      </c>
      <c r="AU493">
        <v>0</v>
      </c>
      <c r="AV493">
        <v>0</v>
      </c>
      <c r="AW493">
        <v>18000</v>
      </c>
      <c r="AX493">
        <v>170000</v>
      </c>
    </row>
    <row r="494" spans="1:50" x14ac:dyDescent="0.35">
      <c r="A494" s="2" t="s">
        <v>716</v>
      </c>
      <c r="B494">
        <v>2</v>
      </c>
      <c r="C494">
        <v>214</v>
      </c>
      <c r="D494">
        <v>2</v>
      </c>
      <c r="E494" t="s">
        <v>50</v>
      </c>
      <c r="F494">
        <v>35</v>
      </c>
      <c r="G494" t="s">
        <v>72</v>
      </c>
      <c r="I494" t="s">
        <v>73</v>
      </c>
      <c r="J494" t="s">
        <v>52</v>
      </c>
      <c r="K494" t="s">
        <v>52</v>
      </c>
      <c r="L494" t="s">
        <v>52</v>
      </c>
      <c r="M494">
        <v>5</v>
      </c>
      <c r="N494" t="s">
        <v>78</v>
      </c>
      <c r="O494">
        <v>3</v>
      </c>
      <c r="P494" s="6">
        <v>3</v>
      </c>
      <c r="Q494" t="s">
        <v>56</v>
      </c>
      <c r="R494">
        <v>12</v>
      </c>
      <c r="S494" s="5">
        <v>1</v>
      </c>
      <c r="T494" t="s">
        <v>58</v>
      </c>
      <c r="U494" t="s">
        <v>52</v>
      </c>
      <c r="V494">
        <v>1</v>
      </c>
      <c r="W494" t="s">
        <v>52</v>
      </c>
      <c r="X494">
        <v>2</v>
      </c>
      <c r="AB494" t="s">
        <v>72</v>
      </c>
      <c r="AD494" t="s">
        <v>73</v>
      </c>
      <c r="AE494" t="s">
        <v>52</v>
      </c>
      <c r="AF494" t="s">
        <v>52</v>
      </c>
      <c r="AG494" t="s">
        <v>52</v>
      </c>
      <c r="AH494">
        <v>7</v>
      </c>
      <c r="AI494" t="s">
        <v>86</v>
      </c>
      <c r="AJ494" t="s">
        <v>53</v>
      </c>
      <c r="AO494" t="s">
        <v>373</v>
      </c>
      <c r="AP494">
        <f t="shared" si="7"/>
        <v>0</v>
      </c>
    </row>
    <row r="495" spans="1:50" x14ac:dyDescent="0.35">
      <c r="A495" s="2" t="s">
        <v>716</v>
      </c>
      <c r="B495">
        <v>2</v>
      </c>
      <c r="C495">
        <v>214</v>
      </c>
      <c r="D495">
        <v>2</v>
      </c>
      <c r="E495" t="s">
        <v>50</v>
      </c>
      <c r="F495">
        <v>35</v>
      </c>
      <c r="G495" t="s">
        <v>72</v>
      </c>
      <c r="I495" t="s">
        <v>73</v>
      </c>
      <c r="J495" t="s">
        <v>52</v>
      </c>
      <c r="K495" t="s">
        <v>52</v>
      </c>
      <c r="L495" t="s">
        <v>52</v>
      </c>
      <c r="M495">
        <v>5</v>
      </c>
      <c r="N495" t="s">
        <v>78</v>
      </c>
      <c r="O495">
        <v>3</v>
      </c>
      <c r="P495" s="6">
        <v>4</v>
      </c>
      <c r="Q495" t="s">
        <v>50</v>
      </c>
      <c r="R495">
        <v>11</v>
      </c>
      <c r="S495" s="5">
        <v>1</v>
      </c>
      <c r="T495" t="s">
        <v>58</v>
      </c>
      <c r="U495" t="s">
        <v>52</v>
      </c>
      <c r="V495">
        <v>1</v>
      </c>
      <c r="W495" t="s">
        <v>52</v>
      </c>
      <c r="X495">
        <v>2</v>
      </c>
      <c r="AB495" t="s">
        <v>72</v>
      </c>
      <c r="AD495" t="s">
        <v>73</v>
      </c>
      <c r="AE495" t="s">
        <v>52</v>
      </c>
      <c r="AF495" t="s">
        <v>52</v>
      </c>
      <c r="AG495" t="s">
        <v>52</v>
      </c>
      <c r="AH495">
        <v>6</v>
      </c>
      <c r="AI495" t="s">
        <v>78</v>
      </c>
      <c r="AJ495" t="s">
        <v>52</v>
      </c>
      <c r="AK495" t="s">
        <v>88</v>
      </c>
      <c r="AM495" t="s">
        <v>62</v>
      </c>
      <c r="AN495" t="s">
        <v>53</v>
      </c>
      <c r="AP495">
        <f t="shared" si="7"/>
        <v>0</v>
      </c>
      <c r="AQ495">
        <v>0</v>
      </c>
      <c r="AR495">
        <v>0</v>
      </c>
      <c r="AS495">
        <v>8000</v>
      </c>
      <c r="AT495">
        <v>20000</v>
      </c>
      <c r="AU495">
        <v>0</v>
      </c>
      <c r="AV495">
        <v>0</v>
      </c>
      <c r="AW495">
        <v>0</v>
      </c>
      <c r="AX495">
        <v>28000</v>
      </c>
    </row>
    <row r="496" spans="1:50" x14ac:dyDescent="0.35">
      <c r="A496" s="2" t="s">
        <v>721</v>
      </c>
      <c r="B496">
        <v>18</v>
      </c>
      <c r="C496">
        <v>1802</v>
      </c>
      <c r="D496">
        <v>2</v>
      </c>
      <c r="E496" t="s">
        <v>50</v>
      </c>
      <c r="F496">
        <v>60</v>
      </c>
      <c r="G496" t="s">
        <v>72</v>
      </c>
      <c r="I496" t="s">
        <v>73</v>
      </c>
      <c r="J496" t="s">
        <v>52</v>
      </c>
      <c r="K496" t="s">
        <v>52</v>
      </c>
      <c r="L496" t="s">
        <v>52</v>
      </c>
      <c r="M496">
        <v>5</v>
      </c>
      <c r="N496" t="s">
        <v>83</v>
      </c>
      <c r="O496">
        <v>2</v>
      </c>
      <c r="P496" s="6">
        <v>4</v>
      </c>
      <c r="Q496" t="s">
        <v>50</v>
      </c>
      <c r="R496">
        <v>14</v>
      </c>
      <c r="S496" s="5">
        <v>1</v>
      </c>
      <c r="T496" t="s">
        <v>58</v>
      </c>
      <c r="U496" t="s">
        <v>52</v>
      </c>
      <c r="V496">
        <v>1</v>
      </c>
      <c r="W496" t="s">
        <v>52</v>
      </c>
      <c r="X496">
        <v>2</v>
      </c>
      <c r="Y496" t="s">
        <v>59</v>
      </c>
      <c r="AB496" t="s">
        <v>72</v>
      </c>
      <c r="AD496" t="s">
        <v>52</v>
      </c>
      <c r="AE496" t="s">
        <v>52</v>
      </c>
      <c r="AF496" t="s">
        <v>52</v>
      </c>
      <c r="AG496" t="s">
        <v>52</v>
      </c>
      <c r="AH496">
        <v>10</v>
      </c>
      <c r="AI496" t="s">
        <v>80</v>
      </c>
      <c r="AJ496" t="s">
        <v>52</v>
      </c>
      <c r="AK496" t="s">
        <v>81</v>
      </c>
      <c r="AM496" t="s">
        <v>62</v>
      </c>
      <c r="AN496" t="s">
        <v>52</v>
      </c>
      <c r="AP496">
        <f t="shared" si="7"/>
        <v>0</v>
      </c>
      <c r="AQ496">
        <v>0</v>
      </c>
      <c r="AR496">
        <v>0</v>
      </c>
      <c r="AS496">
        <v>20000</v>
      </c>
      <c r="AT496">
        <v>40000</v>
      </c>
      <c r="AU496">
        <v>0</v>
      </c>
      <c r="AV496">
        <v>0</v>
      </c>
      <c r="AW496">
        <v>0</v>
      </c>
      <c r="AX496">
        <v>60000</v>
      </c>
    </row>
    <row r="497" spans="1:50" x14ac:dyDescent="0.35">
      <c r="A497" s="2" t="s">
        <v>721</v>
      </c>
      <c r="B497">
        <v>18</v>
      </c>
      <c r="C497">
        <v>1802</v>
      </c>
      <c r="D497">
        <v>2</v>
      </c>
      <c r="E497" t="s">
        <v>50</v>
      </c>
      <c r="F497">
        <v>60</v>
      </c>
      <c r="G497" t="s">
        <v>72</v>
      </c>
      <c r="I497" t="s">
        <v>73</v>
      </c>
      <c r="J497" t="s">
        <v>52</v>
      </c>
      <c r="K497" t="s">
        <v>52</v>
      </c>
      <c r="L497" t="s">
        <v>52</v>
      </c>
      <c r="M497">
        <v>5</v>
      </c>
      <c r="N497" t="s">
        <v>83</v>
      </c>
      <c r="O497">
        <v>2</v>
      </c>
      <c r="P497" s="6">
        <v>5</v>
      </c>
      <c r="Q497" t="s">
        <v>56</v>
      </c>
      <c r="R497">
        <v>10</v>
      </c>
      <c r="S497" s="5">
        <v>1</v>
      </c>
      <c r="T497" t="s">
        <v>58</v>
      </c>
      <c r="U497" t="s">
        <v>52</v>
      </c>
      <c r="V497">
        <v>1</v>
      </c>
      <c r="W497" t="s">
        <v>52</v>
      </c>
      <c r="X497">
        <v>2</v>
      </c>
      <c r="AB497" t="s">
        <v>72</v>
      </c>
      <c r="AD497" t="s">
        <v>73</v>
      </c>
      <c r="AE497" t="s">
        <v>52</v>
      </c>
      <c r="AF497" t="s">
        <v>52</v>
      </c>
      <c r="AG497" t="s">
        <v>52</v>
      </c>
      <c r="AH497">
        <v>3</v>
      </c>
      <c r="AI497" t="s">
        <v>63</v>
      </c>
      <c r="AJ497" t="s">
        <v>52</v>
      </c>
      <c r="AK497" t="s">
        <v>64</v>
      </c>
      <c r="AM497" t="s">
        <v>62</v>
      </c>
      <c r="AN497" t="s">
        <v>53</v>
      </c>
      <c r="AP497">
        <f t="shared" si="7"/>
        <v>0</v>
      </c>
      <c r="AQ497">
        <v>0</v>
      </c>
      <c r="AR497">
        <v>0</v>
      </c>
      <c r="AS497">
        <v>16000</v>
      </c>
      <c r="AT497">
        <v>2000</v>
      </c>
      <c r="AU497">
        <v>0</v>
      </c>
      <c r="AV497">
        <v>0</v>
      </c>
      <c r="AW497">
        <v>0</v>
      </c>
      <c r="AX497">
        <v>18000</v>
      </c>
    </row>
    <row r="498" spans="1:50" x14ac:dyDescent="0.35">
      <c r="A498" s="2" t="s">
        <v>722</v>
      </c>
      <c r="B498">
        <v>12</v>
      </c>
      <c r="C498">
        <v>1207</v>
      </c>
      <c r="D498">
        <v>1</v>
      </c>
      <c r="E498" t="s">
        <v>50</v>
      </c>
      <c r="F498">
        <v>46</v>
      </c>
      <c r="G498" t="s">
        <v>72</v>
      </c>
      <c r="I498" t="s">
        <v>73</v>
      </c>
      <c r="J498" t="s">
        <v>52</v>
      </c>
      <c r="K498" t="s">
        <v>52</v>
      </c>
      <c r="L498" t="s">
        <v>52</v>
      </c>
      <c r="M498">
        <v>8</v>
      </c>
      <c r="N498" t="s">
        <v>60</v>
      </c>
      <c r="O498">
        <v>2</v>
      </c>
      <c r="P498" s="6">
        <v>3</v>
      </c>
      <c r="Q498" t="s">
        <v>50</v>
      </c>
      <c r="R498">
        <v>9</v>
      </c>
      <c r="S498" s="5">
        <v>1</v>
      </c>
      <c r="T498" t="s">
        <v>58</v>
      </c>
      <c r="U498" t="s">
        <v>52</v>
      </c>
      <c r="V498">
        <v>1</v>
      </c>
      <c r="W498" t="s">
        <v>52</v>
      </c>
      <c r="X498">
        <v>2</v>
      </c>
      <c r="AB498" t="s">
        <v>72</v>
      </c>
      <c r="AD498" t="s">
        <v>52</v>
      </c>
      <c r="AE498" t="s">
        <v>53</v>
      </c>
      <c r="AF498" t="s">
        <v>53</v>
      </c>
      <c r="AG498" t="s">
        <v>52</v>
      </c>
      <c r="AH498">
        <v>6</v>
      </c>
      <c r="AI498" t="s">
        <v>97</v>
      </c>
      <c r="AJ498" t="s">
        <v>52</v>
      </c>
      <c r="AK498" t="s">
        <v>98</v>
      </c>
      <c r="AM498" t="s">
        <v>62</v>
      </c>
      <c r="AN498" t="s">
        <v>52</v>
      </c>
      <c r="AP498">
        <f t="shared" si="7"/>
        <v>0</v>
      </c>
      <c r="AQ498">
        <v>0</v>
      </c>
      <c r="AR498">
        <v>400000</v>
      </c>
      <c r="AS498">
        <v>50000</v>
      </c>
      <c r="AT498">
        <v>20000</v>
      </c>
      <c r="AU498">
        <v>200000</v>
      </c>
      <c r="AV498">
        <v>600000</v>
      </c>
      <c r="AW498">
        <v>20000</v>
      </c>
      <c r="AX498">
        <v>1290000</v>
      </c>
    </row>
    <row r="499" spans="1:50" x14ac:dyDescent="0.35">
      <c r="A499" s="2" t="s">
        <v>724</v>
      </c>
      <c r="B499">
        <v>2</v>
      </c>
      <c r="C499">
        <v>214</v>
      </c>
      <c r="D499">
        <v>2</v>
      </c>
      <c r="E499" t="s">
        <v>50</v>
      </c>
      <c r="F499">
        <v>38</v>
      </c>
      <c r="G499" t="s">
        <v>72</v>
      </c>
      <c r="I499" t="s">
        <v>73</v>
      </c>
      <c r="J499" t="s">
        <v>52</v>
      </c>
      <c r="K499" t="s">
        <v>52</v>
      </c>
      <c r="L499" t="s">
        <v>52</v>
      </c>
      <c r="M499">
        <v>3</v>
      </c>
      <c r="N499" t="s">
        <v>97</v>
      </c>
      <c r="O499">
        <v>2</v>
      </c>
      <c r="P499" s="6">
        <v>3</v>
      </c>
      <c r="Q499" t="s">
        <v>56</v>
      </c>
      <c r="R499">
        <v>17</v>
      </c>
      <c r="S499" s="5">
        <v>1</v>
      </c>
      <c r="T499" t="s">
        <v>58</v>
      </c>
      <c r="U499" t="s">
        <v>52</v>
      </c>
      <c r="V499">
        <v>1</v>
      </c>
      <c r="W499" t="s">
        <v>52</v>
      </c>
      <c r="X499">
        <v>2</v>
      </c>
      <c r="Y499" t="s">
        <v>55</v>
      </c>
      <c r="Z499" t="s">
        <v>53</v>
      </c>
      <c r="AB499" t="s">
        <v>72</v>
      </c>
      <c r="AD499" t="s">
        <v>73</v>
      </c>
      <c r="AE499" t="s">
        <v>52</v>
      </c>
      <c r="AF499" t="s">
        <v>52</v>
      </c>
      <c r="AG499" t="s">
        <v>52</v>
      </c>
      <c r="AH499">
        <v>7</v>
      </c>
      <c r="AI499" t="s">
        <v>86</v>
      </c>
      <c r="AJ499" t="s">
        <v>53</v>
      </c>
      <c r="AO499" t="s">
        <v>119</v>
      </c>
      <c r="AP499">
        <f t="shared" si="7"/>
        <v>0</v>
      </c>
    </row>
    <row r="500" spans="1:50" x14ac:dyDescent="0.35">
      <c r="A500" s="2" t="s">
        <v>724</v>
      </c>
      <c r="B500">
        <v>2</v>
      </c>
      <c r="C500">
        <v>214</v>
      </c>
      <c r="D500">
        <v>2</v>
      </c>
      <c r="E500" t="s">
        <v>50</v>
      </c>
      <c r="F500">
        <v>38</v>
      </c>
      <c r="G500" t="s">
        <v>72</v>
      </c>
      <c r="I500" t="s">
        <v>73</v>
      </c>
      <c r="J500" t="s">
        <v>52</v>
      </c>
      <c r="K500" t="s">
        <v>52</v>
      </c>
      <c r="L500" t="s">
        <v>52</v>
      </c>
      <c r="M500">
        <v>3</v>
      </c>
      <c r="N500" t="s">
        <v>97</v>
      </c>
      <c r="O500">
        <v>2</v>
      </c>
      <c r="P500" s="6">
        <v>4</v>
      </c>
      <c r="Q500" t="s">
        <v>50</v>
      </c>
      <c r="R500">
        <v>9</v>
      </c>
      <c r="S500" s="5">
        <v>1</v>
      </c>
      <c r="T500" t="s">
        <v>58</v>
      </c>
      <c r="U500" t="s">
        <v>52</v>
      </c>
      <c r="V500">
        <v>1</v>
      </c>
      <c r="W500" t="s">
        <v>52</v>
      </c>
      <c r="X500">
        <v>2</v>
      </c>
      <c r="AB500" t="s">
        <v>72</v>
      </c>
      <c r="AD500" t="s">
        <v>73</v>
      </c>
      <c r="AE500" t="s">
        <v>52</v>
      </c>
      <c r="AF500" t="s">
        <v>52</v>
      </c>
      <c r="AG500" t="s">
        <v>52</v>
      </c>
      <c r="AH500">
        <v>5</v>
      </c>
      <c r="AI500" t="s">
        <v>63</v>
      </c>
      <c r="AJ500" t="s">
        <v>52</v>
      </c>
      <c r="AK500" t="s">
        <v>98</v>
      </c>
      <c r="AM500" t="s">
        <v>62</v>
      </c>
      <c r="AN500" t="s">
        <v>52</v>
      </c>
      <c r="AP500">
        <f t="shared" si="7"/>
        <v>0</v>
      </c>
      <c r="AQ500">
        <v>0</v>
      </c>
      <c r="AR500">
        <v>0</v>
      </c>
      <c r="AS500">
        <v>10000</v>
      </c>
      <c r="AT500">
        <v>1500</v>
      </c>
      <c r="AU500">
        <v>0</v>
      </c>
      <c r="AV500">
        <v>0</v>
      </c>
      <c r="AW500">
        <v>0</v>
      </c>
      <c r="AX500">
        <v>11500</v>
      </c>
    </row>
    <row r="501" spans="1:50" x14ac:dyDescent="0.35">
      <c r="A501" s="2" t="s">
        <v>725</v>
      </c>
      <c r="B501">
        <v>11</v>
      </c>
      <c r="C501">
        <v>1104</v>
      </c>
      <c r="D501">
        <v>2</v>
      </c>
      <c r="E501" t="s">
        <v>50</v>
      </c>
      <c r="F501">
        <v>44</v>
      </c>
      <c r="G501" t="s">
        <v>72</v>
      </c>
      <c r="I501" t="s">
        <v>73</v>
      </c>
      <c r="J501" t="s">
        <v>52</v>
      </c>
      <c r="K501" t="s">
        <v>52</v>
      </c>
      <c r="L501" t="s">
        <v>52</v>
      </c>
      <c r="M501">
        <v>5</v>
      </c>
      <c r="N501" t="s">
        <v>83</v>
      </c>
      <c r="O501">
        <v>1</v>
      </c>
      <c r="P501" s="6">
        <v>4</v>
      </c>
      <c r="Q501" t="s">
        <v>50</v>
      </c>
      <c r="R501">
        <v>17</v>
      </c>
      <c r="S501" s="5">
        <v>1</v>
      </c>
      <c r="T501" t="s">
        <v>58</v>
      </c>
      <c r="U501" t="s">
        <v>52</v>
      </c>
      <c r="V501">
        <v>1</v>
      </c>
      <c r="W501" t="s">
        <v>52</v>
      </c>
      <c r="X501">
        <v>2</v>
      </c>
      <c r="Y501" t="s">
        <v>59</v>
      </c>
      <c r="AB501" t="s">
        <v>72</v>
      </c>
      <c r="AD501" t="s">
        <v>73</v>
      </c>
      <c r="AE501" t="s">
        <v>52</v>
      </c>
      <c r="AF501" t="s">
        <v>52</v>
      </c>
      <c r="AG501" t="s">
        <v>52</v>
      </c>
      <c r="AH501">
        <v>5</v>
      </c>
      <c r="AI501" t="s">
        <v>83</v>
      </c>
      <c r="AJ501" t="s">
        <v>53</v>
      </c>
      <c r="AO501" t="s">
        <v>373</v>
      </c>
      <c r="AP501">
        <f t="shared" si="7"/>
        <v>0</v>
      </c>
    </row>
    <row r="502" spans="1:50" x14ac:dyDescent="0.35">
      <c r="A502" s="2" t="s">
        <v>726</v>
      </c>
      <c r="B502">
        <v>12</v>
      </c>
      <c r="C502">
        <v>1209</v>
      </c>
      <c r="D502">
        <v>1</v>
      </c>
      <c r="E502" t="s">
        <v>50</v>
      </c>
      <c r="F502">
        <v>51</v>
      </c>
      <c r="G502" t="s">
        <v>72</v>
      </c>
      <c r="I502" t="s">
        <v>52</v>
      </c>
      <c r="J502" t="s">
        <v>52</v>
      </c>
      <c r="K502" t="s">
        <v>52</v>
      </c>
      <c r="L502" t="s">
        <v>52</v>
      </c>
      <c r="M502">
        <v>16</v>
      </c>
      <c r="N502" t="s">
        <v>80</v>
      </c>
      <c r="O502">
        <v>4</v>
      </c>
      <c r="P502" s="6">
        <v>4</v>
      </c>
      <c r="Q502" t="s">
        <v>56</v>
      </c>
      <c r="R502">
        <v>16</v>
      </c>
      <c r="S502" s="5">
        <v>1</v>
      </c>
      <c r="T502" t="s">
        <v>58</v>
      </c>
      <c r="U502" t="s">
        <v>52</v>
      </c>
      <c r="V502">
        <v>1</v>
      </c>
      <c r="W502" t="s">
        <v>52</v>
      </c>
      <c r="X502">
        <v>2</v>
      </c>
      <c r="Y502" t="s">
        <v>59</v>
      </c>
      <c r="AB502" t="s">
        <v>72</v>
      </c>
      <c r="AD502" t="s">
        <v>52</v>
      </c>
      <c r="AE502" t="s">
        <v>52</v>
      </c>
      <c r="AF502" t="s">
        <v>52</v>
      </c>
      <c r="AG502" t="s">
        <v>52</v>
      </c>
      <c r="AH502">
        <v>11</v>
      </c>
      <c r="AI502" t="s">
        <v>107</v>
      </c>
      <c r="AJ502" t="s">
        <v>52</v>
      </c>
      <c r="AK502" t="s">
        <v>123</v>
      </c>
      <c r="AM502" t="s">
        <v>62</v>
      </c>
      <c r="AN502" t="s">
        <v>52</v>
      </c>
      <c r="AP502">
        <f t="shared" si="7"/>
        <v>0</v>
      </c>
      <c r="AQ502">
        <v>3840000</v>
      </c>
      <c r="AR502">
        <v>0</v>
      </c>
      <c r="AS502">
        <v>35000</v>
      </c>
      <c r="AT502">
        <v>25000</v>
      </c>
      <c r="AU502">
        <v>1440000</v>
      </c>
      <c r="AV502">
        <v>500000</v>
      </c>
      <c r="AW502">
        <v>20000</v>
      </c>
      <c r="AX502">
        <v>5860000</v>
      </c>
    </row>
    <row r="503" spans="1:50" x14ac:dyDescent="0.35">
      <c r="A503" s="2" t="s">
        <v>726</v>
      </c>
      <c r="B503">
        <v>12</v>
      </c>
      <c r="C503">
        <v>1209</v>
      </c>
      <c r="D503">
        <v>1</v>
      </c>
      <c r="E503" t="s">
        <v>50</v>
      </c>
      <c r="F503">
        <v>51</v>
      </c>
      <c r="G503" t="s">
        <v>72</v>
      </c>
      <c r="I503" t="s">
        <v>52</v>
      </c>
      <c r="J503" t="s">
        <v>52</v>
      </c>
      <c r="K503" t="s">
        <v>52</v>
      </c>
      <c r="L503" t="s">
        <v>52</v>
      </c>
      <c r="M503">
        <v>16</v>
      </c>
      <c r="N503" t="s">
        <v>80</v>
      </c>
      <c r="O503">
        <v>4</v>
      </c>
      <c r="P503" s="6">
        <v>5</v>
      </c>
      <c r="Q503" t="s">
        <v>56</v>
      </c>
      <c r="R503">
        <v>13</v>
      </c>
      <c r="S503" s="5">
        <v>1</v>
      </c>
      <c r="T503" t="s">
        <v>58</v>
      </c>
      <c r="U503" t="s">
        <v>52</v>
      </c>
      <c r="V503">
        <v>1</v>
      </c>
      <c r="W503" t="s">
        <v>52</v>
      </c>
      <c r="X503">
        <v>2</v>
      </c>
      <c r="Y503" t="s">
        <v>59</v>
      </c>
      <c r="AB503" t="s">
        <v>72</v>
      </c>
      <c r="AD503" t="s">
        <v>73</v>
      </c>
      <c r="AE503" t="s">
        <v>52</v>
      </c>
      <c r="AF503" t="s">
        <v>52</v>
      </c>
      <c r="AG503" t="s">
        <v>52</v>
      </c>
      <c r="AH503">
        <v>8</v>
      </c>
      <c r="AI503" t="s">
        <v>86</v>
      </c>
      <c r="AJ503" t="s">
        <v>52</v>
      </c>
      <c r="AK503" t="s">
        <v>87</v>
      </c>
      <c r="AM503" t="s">
        <v>62</v>
      </c>
      <c r="AN503" t="s">
        <v>52</v>
      </c>
      <c r="AP503">
        <f t="shared" si="7"/>
        <v>0</v>
      </c>
      <c r="AQ503">
        <v>0</v>
      </c>
      <c r="AR503">
        <v>1920000</v>
      </c>
      <c r="AS503">
        <v>30000</v>
      </c>
      <c r="AT503">
        <v>20000</v>
      </c>
      <c r="AU503">
        <v>1440000</v>
      </c>
      <c r="AV503">
        <v>500000</v>
      </c>
      <c r="AW503">
        <v>20000</v>
      </c>
      <c r="AX503">
        <v>3930000</v>
      </c>
    </row>
    <row r="504" spans="1:50" x14ac:dyDescent="0.35">
      <c r="A504" s="2" t="s">
        <v>726</v>
      </c>
      <c r="B504">
        <v>12</v>
      </c>
      <c r="C504">
        <v>1209</v>
      </c>
      <c r="D504">
        <v>1</v>
      </c>
      <c r="E504" t="s">
        <v>50</v>
      </c>
      <c r="F504">
        <v>51</v>
      </c>
      <c r="G504" t="s">
        <v>72</v>
      </c>
      <c r="I504" t="s">
        <v>52</v>
      </c>
      <c r="J504" t="s">
        <v>52</v>
      </c>
      <c r="K504" t="s">
        <v>52</v>
      </c>
      <c r="L504" t="s">
        <v>52</v>
      </c>
      <c r="M504">
        <v>16</v>
      </c>
      <c r="N504" t="s">
        <v>80</v>
      </c>
      <c r="O504">
        <v>4</v>
      </c>
      <c r="P504" s="6">
        <v>6</v>
      </c>
      <c r="Q504" t="s">
        <v>56</v>
      </c>
      <c r="R504">
        <v>7</v>
      </c>
      <c r="S504" s="5">
        <v>1</v>
      </c>
      <c r="T504" t="s">
        <v>58</v>
      </c>
      <c r="U504" t="s">
        <v>52</v>
      </c>
      <c r="V504">
        <v>1</v>
      </c>
      <c r="W504" t="s">
        <v>52</v>
      </c>
      <c r="X504">
        <v>2</v>
      </c>
      <c r="AB504" t="s">
        <v>72</v>
      </c>
      <c r="AD504" t="s">
        <v>73</v>
      </c>
      <c r="AE504" t="s">
        <v>53</v>
      </c>
      <c r="AF504" t="s">
        <v>53</v>
      </c>
      <c r="AG504" t="s">
        <v>52</v>
      </c>
      <c r="AH504">
        <v>3</v>
      </c>
      <c r="AI504" t="s">
        <v>97</v>
      </c>
      <c r="AJ504" t="s">
        <v>52</v>
      </c>
      <c r="AK504" t="s">
        <v>98</v>
      </c>
      <c r="AM504" t="s">
        <v>62</v>
      </c>
      <c r="AN504" t="s">
        <v>53</v>
      </c>
      <c r="AP504">
        <f t="shared" si="7"/>
        <v>0</v>
      </c>
      <c r="AQ504">
        <v>0</v>
      </c>
      <c r="AR504">
        <v>0</v>
      </c>
      <c r="AS504">
        <v>20000</v>
      </c>
      <c r="AT504">
        <v>15000</v>
      </c>
      <c r="AU504">
        <v>1440000</v>
      </c>
      <c r="AV504">
        <v>400000</v>
      </c>
      <c r="AW504">
        <v>0</v>
      </c>
      <c r="AX504">
        <v>1875000</v>
      </c>
    </row>
    <row r="505" spans="1:50" x14ac:dyDescent="0.35">
      <c r="A505" s="2" t="s">
        <v>727</v>
      </c>
      <c r="B505">
        <v>7</v>
      </c>
      <c r="C505">
        <v>701</v>
      </c>
      <c r="D505">
        <v>2</v>
      </c>
      <c r="E505" t="s">
        <v>50</v>
      </c>
      <c r="F505">
        <v>37</v>
      </c>
      <c r="G505" t="s">
        <v>72</v>
      </c>
      <c r="I505" t="s">
        <v>73</v>
      </c>
      <c r="J505" t="s">
        <v>52</v>
      </c>
      <c r="K505" t="s">
        <v>52</v>
      </c>
      <c r="L505" t="s">
        <v>52</v>
      </c>
      <c r="M505">
        <v>6</v>
      </c>
      <c r="N505" t="s">
        <v>79</v>
      </c>
      <c r="O505">
        <v>2</v>
      </c>
      <c r="P505" s="6">
        <v>3</v>
      </c>
      <c r="Q505" t="s">
        <v>56</v>
      </c>
      <c r="R505">
        <v>11</v>
      </c>
      <c r="S505" s="5">
        <v>1</v>
      </c>
      <c r="T505" t="s">
        <v>58</v>
      </c>
      <c r="U505" t="s">
        <v>52</v>
      </c>
      <c r="V505">
        <v>1</v>
      </c>
      <c r="W505" t="s">
        <v>52</v>
      </c>
      <c r="X505">
        <v>2</v>
      </c>
      <c r="AB505" t="s">
        <v>72</v>
      </c>
      <c r="AD505" t="s">
        <v>73</v>
      </c>
      <c r="AE505" t="s">
        <v>52</v>
      </c>
      <c r="AF505" t="s">
        <v>52</v>
      </c>
      <c r="AG505" t="s">
        <v>52</v>
      </c>
      <c r="AH505">
        <v>6</v>
      </c>
      <c r="AI505" t="s">
        <v>78</v>
      </c>
      <c r="AJ505" t="s">
        <v>52</v>
      </c>
      <c r="AK505" t="s">
        <v>88</v>
      </c>
      <c r="AM505" t="s">
        <v>62</v>
      </c>
      <c r="AN505" t="s">
        <v>52</v>
      </c>
      <c r="AP505">
        <f t="shared" si="7"/>
        <v>0</v>
      </c>
      <c r="AQ505">
        <v>0</v>
      </c>
      <c r="AR505">
        <v>648000</v>
      </c>
      <c r="AS505">
        <v>18000</v>
      </c>
      <c r="AT505">
        <v>116000</v>
      </c>
      <c r="AU505">
        <v>540000</v>
      </c>
      <c r="AV505">
        <v>864000</v>
      </c>
      <c r="AW505">
        <v>10000</v>
      </c>
      <c r="AX505">
        <v>2196000</v>
      </c>
    </row>
    <row r="506" spans="1:50" x14ac:dyDescent="0.35">
      <c r="A506" s="2" t="s">
        <v>729</v>
      </c>
      <c r="B506">
        <v>25</v>
      </c>
      <c r="C506">
        <v>2507</v>
      </c>
      <c r="D506">
        <v>2</v>
      </c>
      <c r="E506" t="s">
        <v>50</v>
      </c>
      <c r="F506">
        <v>54</v>
      </c>
      <c r="G506" t="s">
        <v>72</v>
      </c>
      <c r="I506" t="s">
        <v>73</v>
      </c>
      <c r="J506" t="s">
        <v>53</v>
      </c>
      <c r="K506" t="s">
        <v>53</v>
      </c>
      <c r="L506" t="s">
        <v>52</v>
      </c>
      <c r="M506">
        <v>2</v>
      </c>
      <c r="N506" t="s">
        <v>97</v>
      </c>
      <c r="O506">
        <v>1</v>
      </c>
      <c r="P506" s="6">
        <v>5</v>
      </c>
      <c r="Q506" t="s">
        <v>50</v>
      </c>
      <c r="R506">
        <v>14</v>
      </c>
      <c r="S506" s="5">
        <v>1</v>
      </c>
      <c r="T506" t="s">
        <v>58</v>
      </c>
      <c r="U506" t="s">
        <v>52</v>
      </c>
      <c r="V506">
        <v>1</v>
      </c>
      <c r="W506" t="s">
        <v>52</v>
      </c>
      <c r="X506">
        <v>2</v>
      </c>
      <c r="Y506" t="s">
        <v>59</v>
      </c>
      <c r="AB506" t="s">
        <v>72</v>
      </c>
      <c r="AD506" t="s">
        <v>73</v>
      </c>
      <c r="AE506" t="s">
        <v>52</v>
      </c>
      <c r="AF506" t="s">
        <v>52</v>
      </c>
      <c r="AG506" t="s">
        <v>52</v>
      </c>
      <c r="AH506">
        <v>6</v>
      </c>
      <c r="AI506" t="s">
        <v>79</v>
      </c>
      <c r="AJ506" t="s">
        <v>52</v>
      </c>
      <c r="AK506" t="s">
        <v>90</v>
      </c>
      <c r="AM506" t="s">
        <v>62</v>
      </c>
      <c r="AN506" t="s">
        <v>53</v>
      </c>
      <c r="AP506">
        <f t="shared" ref="AP506:AP569" si="8">IF(AND(R506=6, AO506="Too young"),1,0)</f>
        <v>0</v>
      </c>
      <c r="AQ506">
        <v>0</v>
      </c>
      <c r="AR506">
        <v>0</v>
      </c>
      <c r="AS506">
        <v>12000</v>
      </c>
      <c r="AT506">
        <v>18000</v>
      </c>
      <c r="AU506">
        <v>234000</v>
      </c>
      <c r="AV506">
        <v>0</v>
      </c>
      <c r="AW506">
        <v>5000</v>
      </c>
      <c r="AX506">
        <v>269000</v>
      </c>
    </row>
    <row r="507" spans="1:50" x14ac:dyDescent="0.35">
      <c r="A507" s="2" t="s">
        <v>731</v>
      </c>
      <c r="B507">
        <v>1</v>
      </c>
      <c r="C507">
        <v>108</v>
      </c>
      <c r="D507">
        <v>2</v>
      </c>
      <c r="E507" t="s">
        <v>50</v>
      </c>
      <c r="F507">
        <v>39</v>
      </c>
      <c r="G507" t="s">
        <v>72</v>
      </c>
      <c r="I507" t="s">
        <v>73</v>
      </c>
      <c r="J507" t="s">
        <v>53</v>
      </c>
      <c r="K507" t="s">
        <v>53</v>
      </c>
      <c r="L507" t="s">
        <v>53</v>
      </c>
      <c r="M507">
        <v>0</v>
      </c>
      <c r="O507">
        <v>2</v>
      </c>
      <c r="P507" s="6">
        <v>3</v>
      </c>
      <c r="Q507" t="s">
        <v>50</v>
      </c>
      <c r="R507">
        <v>16</v>
      </c>
      <c r="S507" s="5">
        <v>1</v>
      </c>
      <c r="T507" t="s">
        <v>58</v>
      </c>
      <c r="U507" t="s">
        <v>52</v>
      </c>
      <c r="V507">
        <v>1</v>
      </c>
      <c r="W507" t="s">
        <v>52</v>
      </c>
      <c r="X507">
        <v>2</v>
      </c>
      <c r="Y507" t="s">
        <v>55</v>
      </c>
      <c r="Z507" t="s">
        <v>53</v>
      </c>
      <c r="AB507" t="s">
        <v>72</v>
      </c>
      <c r="AD507" t="s">
        <v>73</v>
      </c>
      <c r="AE507" t="s">
        <v>52</v>
      </c>
      <c r="AF507" t="s">
        <v>52</v>
      </c>
      <c r="AG507" t="s">
        <v>52</v>
      </c>
      <c r="AH507">
        <v>12</v>
      </c>
      <c r="AI507" t="s">
        <v>115</v>
      </c>
      <c r="AJ507" t="s">
        <v>53</v>
      </c>
      <c r="AO507" t="s">
        <v>119</v>
      </c>
      <c r="AP507">
        <f t="shared" si="8"/>
        <v>0</v>
      </c>
    </row>
    <row r="508" spans="1:50" x14ac:dyDescent="0.35">
      <c r="A508" s="2" t="s">
        <v>731</v>
      </c>
      <c r="B508">
        <v>1</v>
      </c>
      <c r="C508">
        <v>108</v>
      </c>
      <c r="D508">
        <v>2</v>
      </c>
      <c r="E508" t="s">
        <v>50</v>
      </c>
      <c r="F508">
        <v>39</v>
      </c>
      <c r="G508" t="s">
        <v>72</v>
      </c>
      <c r="I508" t="s">
        <v>73</v>
      </c>
      <c r="J508" t="s">
        <v>53</v>
      </c>
      <c r="K508" t="s">
        <v>53</v>
      </c>
      <c r="L508" t="s">
        <v>53</v>
      </c>
      <c r="M508">
        <v>0</v>
      </c>
      <c r="O508">
        <v>2</v>
      </c>
      <c r="P508" s="6">
        <v>4</v>
      </c>
      <c r="Q508" t="s">
        <v>56</v>
      </c>
      <c r="R508">
        <v>11</v>
      </c>
      <c r="S508" s="5">
        <v>1</v>
      </c>
      <c r="T508" t="s">
        <v>58</v>
      </c>
      <c r="U508" t="s">
        <v>52</v>
      </c>
      <c r="V508">
        <v>1</v>
      </c>
      <c r="W508" t="s">
        <v>52</v>
      </c>
      <c r="X508">
        <v>2</v>
      </c>
      <c r="AB508" t="s">
        <v>72</v>
      </c>
      <c r="AD508" t="s">
        <v>73</v>
      </c>
      <c r="AE508" t="s">
        <v>52</v>
      </c>
      <c r="AF508" t="s">
        <v>52</v>
      </c>
      <c r="AG508" t="s">
        <v>52</v>
      </c>
      <c r="AH508">
        <v>7</v>
      </c>
      <c r="AI508" t="s">
        <v>79</v>
      </c>
      <c r="AJ508" t="s">
        <v>52</v>
      </c>
      <c r="AK508" t="s">
        <v>90</v>
      </c>
      <c r="AM508" t="s">
        <v>62</v>
      </c>
      <c r="AN508" t="s">
        <v>53</v>
      </c>
      <c r="AP508">
        <f t="shared" si="8"/>
        <v>0</v>
      </c>
      <c r="AQ508">
        <v>0</v>
      </c>
      <c r="AR508">
        <v>0</v>
      </c>
      <c r="AS508">
        <v>16000</v>
      </c>
      <c r="AT508">
        <v>15000</v>
      </c>
      <c r="AU508">
        <v>0</v>
      </c>
      <c r="AV508">
        <v>0</v>
      </c>
      <c r="AW508">
        <v>0</v>
      </c>
      <c r="AX508">
        <v>31000</v>
      </c>
    </row>
    <row r="509" spans="1:50" x14ac:dyDescent="0.35">
      <c r="A509" s="2" t="s">
        <v>736</v>
      </c>
      <c r="B509">
        <v>15</v>
      </c>
      <c r="C509">
        <v>1501</v>
      </c>
      <c r="D509">
        <v>2</v>
      </c>
      <c r="E509" t="s">
        <v>50</v>
      </c>
      <c r="F509">
        <v>41</v>
      </c>
      <c r="G509" t="s">
        <v>72</v>
      </c>
      <c r="I509" t="s">
        <v>73</v>
      </c>
      <c r="J509" t="s">
        <v>52</v>
      </c>
      <c r="K509" t="s">
        <v>52</v>
      </c>
      <c r="L509" t="s">
        <v>52</v>
      </c>
      <c r="M509">
        <v>7</v>
      </c>
      <c r="N509" t="s">
        <v>86</v>
      </c>
      <c r="O509">
        <v>1</v>
      </c>
      <c r="P509" s="6">
        <v>5</v>
      </c>
      <c r="Q509" t="s">
        <v>56</v>
      </c>
      <c r="R509">
        <v>7</v>
      </c>
      <c r="S509" s="5">
        <v>1</v>
      </c>
      <c r="T509" t="s">
        <v>58</v>
      </c>
      <c r="U509" t="s">
        <v>52</v>
      </c>
      <c r="V509">
        <v>1</v>
      </c>
      <c r="W509" t="s">
        <v>52</v>
      </c>
      <c r="X509">
        <v>2</v>
      </c>
      <c r="AB509" t="s">
        <v>72</v>
      </c>
      <c r="AD509" t="s">
        <v>73</v>
      </c>
      <c r="AE509" t="s">
        <v>52</v>
      </c>
      <c r="AF509" t="s">
        <v>52</v>
      </c>
      <c r="AG509" t="s">
        <v>52</v>
      </c>
      <c r="AH509">
        <v>1</v>
      </c>
      <c r="AI509" t="s">
        <v>68</v>
      </c>
      <c r="AJ509" t="s">
        <v>52</v>
      </c>
      <c r="AK509" t="s">
        <v>74</v>
      </c>
      <c r="AM509" t="s">
        <v>62</v>
      </c>
      <c r="AN509" t="s">
        <v>53</v>
      </c>
      <c r="AP509">
        <f t="shared" si="8"/>
        <v>0</v>
      </c>
      <c r="AQ509">
        <v>0</v>
      </c>
      <c r="AR509">
        <v>0</v>
      </c>
      <c r="AS509">
        <v>2500</v>
      </c>
      <c r="AT509">
        <v>15000</v>
      </c>
      <c r="AU509">
        <v>0</v>
      </c>
      <c r="AV509">
        <v>0</v>
      </c>
      <c r="AW509">
        <v>0</v>
      </c>
      <c r="AX509">
        <v>17500</v>
      </c>
    </row>
    <row r="510" spans="1:50" x14ac:dyDescent="0.35">
      <c r="A510" s="2" t="s">
        <v>738</v>
      </c>
      <c r="B510">
        <v>1</v>
      </c>
      <c r="C510">
        <v>104</v>
      </c>
      <c r="D510">
        <v>2</v>
      </c>
      <c r="E510" t="s">
        <v>50</v>
      </c>
      <c r="F510">
        <v>36</v>
      </c>
      <c r="G510" t="s">
        <v>72</v>
      </c>
      <c r="I510" t="s">
        <v>73</v>
      </c>
      <c r="J510" t="s">
        <v>52</v>
      </c>
      <c r="K510" t="s">
        <v>52</v>
      </c>
      <c r="L510" t="s">
        <v>52</v>
      </c>
      <c r="M510">
        <v>2</v>
      </c>
      <c r="N510" t="s">
        <v>97</v>
      </c>
      <c r="O510">
        <v>2</v>
      </c>
      <c r="P510" s="6">
        <v>3</v>
      </c>
      <c r="Q510" t="s">
        <v>56</v>
      </c>
      <c r="R510">
        <v>8</v>
      </c>
      <c r="S510" s="5">
        <v>1</v>
      </c>
      <c r="T510" t="s">
        <v>58</v>
      </c>
      <c r="U510" t="s">
        <v>52</v>
      </c>
      <c r="V510">
        <v>1</v>
      </c>
      <c r="W510" t="s">
        <v>52</v>
      </c>
      <c r="X510">
        <v>2</v>
      </c>
      <c r="AB510" t="s">
        <v>72</v>
      </c>
      <c r="AD510" t="s">
        <v>73</v>
      </c>
      <c r="AE510" t="s">
        <v>52</v>
      </c>
      <c r="AF510" t="s">
        <v>52</v>
      </c>
      <c r="AG510" t="s">
        <v>52</v>
      </c>
      <c r="AH510">
        <v>4</v>
      </c>
      <c r="AI510" t="s">
        <v>97</v>
      </c>
      <c r="AJ510" t="s">
        <v>52</v>
      </c>
      <c r="AK510" t="s">
        <v>98</v>
      </c>
      <c r="AM510" t="s">
        <v>62</v>
      </c>
      <c r="AN510" t="s">
        <v>53</v>
      </c>
      <c r="AP510">
        <f t="shared" si="8"/>
        <v>0</v>
      </c>
      <c r="AQ510">
        <v>0</v>
      </c>
      <c r="AR510">
        <v>0</v>
      </c>
      <c r="AS510">
        <v>15000</v>
      </c>
      <c r="AT510">
        <v>42000</v>
      </c>
      <c r="AU510">
        <v>648000</v>
      </c>
      <c r="AV510">
        <v>0</v>
      </c>
      <c r="AW510">
        <v>20000</v>
      </c>
      <c r="AX510">
        <v>725000</v>
      </c>
    </row>
    <row r="511" spans="1:50" x14ac:dyDescent="0.35">
      <c r="A511" s="2" t="s">
        <v>739</v>
      </c>
      <c r="B511">
        <v>2</v>
      </c>
      <c r="C511">
        <v>202</v>
      </c>
      <c r="D511">
        <v>1</v>
      </c>
      <c r="E511" t="s">
        <v>50</v>
      </c>
      <c r="F511">
        <v>49</v>
      </c>
      <c r="G511" t="s">
        <v>72</v>
      </c>
      <c r="I511" t="s">
        <v>73</v>
      </c>
      <c r="J511" t="s">
        <v>52</v>
      </c>
      <c r="K511" t="s">
        <v>52</v>
      </c>
      <c r="L511" t="s">
        <v>52</v>
      </c>
      <c r="M511">
        <v>6</v>
      </c>
      <c r="N511" t="s">
        <v>78</v>
      </c>
      <c r="O511">
        <v>3</v>
      </c>
      <c r="P511" s="6">
        <v>4</v>
      </c>
      <c r="Q511" t="s">
        <v>56</v>
      </c>
      <c r="R511">
        <v>16</v>
      </c>
      <c r="S511" s="5">
        <v>1</v>
      </c>
      <c r="T511" t="s">
        <v>58</v>
      </c>
      <c r="U511" t="s">
        <v>52</v>
      </c>
      <c r="V511">
        <v>1</v>
      </c>
      <c r="W511" t="s">
        <v>52</v>
      </c>
      <c r="X511">
        <v>2</v>
      </c>
      <c r="Y511" t="s">
        <v>59</v>
      </c>
      <c r="AB511" t="s">
        <v>72</v>
      </c>
      <c r="AD511" t="s">
        <v>73</v>
      </c>
      <c r="AE511" t="s">
        <v>53</v>
      </c>
      <c r="AF511" t="s">
        <v>53</v>
      </c>
      <c r="AG511" t="s">
        <v>52</v>
      </c>
      <c r="AH511">
        <v>2</v>
      </c>
      <c r="AI511" t="s">
        <v>65</v>
      </c>
      <c r="AJ511" t="s">
        <v>53</v>
      </c>
      <c r="AO511" t="s">
        <v>119</v>
      </c>
      <c r="AP511">
        <f t="shared" si="8"/>
        <v>0</v>
      </c>
    </row>
    <row r="512" spans="1:50" x14ac:dyDescent="0.35">
      <c r="A512" s="2" t="s">
        <v>739</v>
      </c>
      <c r="B512">
        <v>2</v>
      </c>
      <c r="C512">
        <v>202</v>
      </c>
      <c r="D512">
        <v>1</v>
      </c>
      <c r="E512" t="s">
        <v>50</v>
      </c>
      <c r="F512">
        <v>49</v>
      </c>
      <c r="G512" t="s">
        <v>72</v>
      </c>
      <c r="I512" t="s">
        <v>73</v>
      </c>
      <c r="J512" t="s">
        <v>52</v>
      </c>
      <c r="K512" t="s">
        <v>52</v>
      </c>
      <c r="L512" t="s">
        <v>52</v>
      </c>
      <c r="M512">
        <v>6</v>
      </c>
      <c r="N512" t="s">
        <v>78</v>
      </c>
      <c r="O512">
        <v>3</v>
      </c>
      <c r="P512" s="6">
        <v>5</v>
      </c>
      <c r="Q512" t="s">
        <v>50</v>
      </c>
      <c r="R512">
        <v>12</v>
      </c>
      <c r="S512" s="5">
        <v>1</v>
      </c>
      <c r="T512" t="s">
        <v>58</v>
      </c>
      <c r="U512" t="s">
        <v>52</v>
      </c>
      <c r="V512">
        <v>1</v>
      </c>
      <c r="W512" t="s">
        <v>52</v>
      </c>
      <c r="X512">
        <v>2</v>
      </c>
      <c r="AB512" t="s">
        <v>72</v>
      </c>
      <c r="AD512" t="s">
        <v>73</v>
      </c>
      <c r="AE512" t="s">
        <v>53</v>
      </c>
      <c r="AF512" t="s">
        <v>53</v>
      </c>
      <c r="AG512" t="s">
        <v>53</v>
      </c>
      <c r="AJ512" t="s">
        <v>53</v>
      </c>
      <c r="AO512" t="s">
        <v>164</v>
      </c>
      <c r="AP512">
        <f t="shared" si="8"/>
        <v>0</v>
      </c>
    </row>
    <row r="513" spans="1:50" x14ac:dyDescent="0.35">
      <c r="A513" s="2" t="s">
        <v>742</v>
      </c>
      <c r="B513">
        <v>12</v>
      </c>
      <c r="C513">
        <v>1209</v>
      </c>
      <c r="D513">
        <v>1</v>
      </c>
      <c r="E513" t="s">
        <v>50</v>
      </c>
      <c r="F513">
        <v>56</v>
      </c>
      <c r="G513" t="s">
        <v>72</v>
      </c>
      <c r="I513" t="s">
        <v>73</v>
      </c>
      <c r="J513" t="s">
        <v>52</v>
      </c>
      <c r="K513" t="s">
        <v>52</v>
      </c>
      <c r="L513" t="s">
        <v>52</v>
      </c>
      <c r="M513">
        <v>6</v>
      </c>
      <c r="N513" t="s">
        <v>79</v>
      </c>
      <c r="O513">
        <v>1</v>
      </c>
      <c r="P513" s="6">
        <v>3</v>
      </c>
      <c r="Q513" t="s">
        <v>50</v>
      </c>
      <c r="R513">
        <v>16</v>
      </c>
      <c r="S513" s="5">
        <v>1</v>
      </c>
      <c r="T513" t="s">
        <v>58</v>
      </c>
      <c r="U513" t="s">
        <v>52</v>
      </c>
      <c r="V513">
        <v>1</v>
      </c>
      <c r="W513" t="s">
        <v>52</v>
      </c>
      <c r="X513">
        <v>2</v>
      </c>
      <c r="Y513" t="s">
        <v>55</v>
      </c>
      <c r="Z513" t="s">
        <v>53</v>
      </c>
      <c r="AB513" t="s">
        <v>72</v>
      </c>
      <c r="AD513" t="s">
        <v>73</v>
      </c>
      <c r="AE513" t="s">
        <v>52</v>
      </c>
      <c r="AF513" t="s">
        <v>52</v>
      </c>
      <c r="AG513" t="s">
        <v>52</v>
      </c>
      <c r="AH513">
        <v>11</v>
      </c>
      <c r="AI513" t="s">
        <v>94</v>
      </c>
      <c r="AJ513" t="s">
        <v>53</v>
      </c>
      <c r="AO513" t="s">
        <v>164</v>
      </c>
      <c r="AP513">
        <f t="shared" si="8"/>
        <v>0</v>
      </c>
    </row>
    <row r="514" spans="1:50" x14ac:dyDescent="0.35">
      <c r="A514" s="2" t="s">
        <v>745</v>
      </c>
      <c r="B514">
        <v>12</v>
      </c>
      <c r="C514">
        <v>1211</v>
      </c>
      <c r="D514">
        <v>1</v>
      </c>
      <c r="E514" t="s">
        <v>50</v>
      </c>
      <c r="F514">
        <v>34</v>
      </c>
      <c r="G514" t="s">
        <v>72</v>
      </c>
      <c r="I514" t="s">
        <v>52</v>
      </c>
      <c r="J514" t="s">
        <v>52</v>
      </c>
      <c r="K514" t="s">
        <v>52</v>
      </c>
      <c r="L514" t="s">
        <v>52</v>
      </c>
      <c r="M514">
        <v>12</v>
      </c>
      <c r="N514" t="s">
        <v>76</v>
      </c>
      <c r="O514">
        <v>4</v>
      </c>
      <c r="P514" s="6">
        <v>3</v>
      </c>
      <c r="Q514" t="s">
        <v>50</v>
      </c>
      <c r="R514">
        <v>13</v>
      </c>
      <c r="S514" s="5">
        <v>1</v>
      </c>
      <c r="T514" t="s">
        <v>58</v>
      </c>
      <c r="U514" t="s">
        <v>52</v>
      </c>
      <c r="V514">
        <v>1</v>
      </c>
      <c r="W514" t="s">
        <v>52</v>
      </c>
      <c r="X514">
        <v>2</v>
      </c>
      <c r="Y514" t="s">
        <v>59</v>
      </c>
      <c r="AB514" t="s">
        <v>72</v>
      </c>
      <c r="AD514" t="s">
        <v>73</v>
      </c>
      <c r="AE514" t="s">
        <v>52</v>
      </c>
      <c r="AF514" t="s">
        <v>52</v>
      </c>
      <c r="AG514" t="s">
        <v>52</v>
      </c>
      <c r="AH514">
        <v>8</v>
      </c>
      <c r="AI514" t="s">
        <v>79</v>
      </c>
      <c r="AJ514" t="s">
        <v>52</v>
      </c>
      <c r="AK514" t="s">
        <v>90</v>
      </c>
      <c r="AM514" t="s">
        <v>62</v>
      </c>
      <c r="AN514" t="s">
        <v>52</v>
      </c>
      <c r="AP514">
        <f t="shared" si="8"/>
        <v>0</v>
      </c>
      <c r="AQ514">
        <v>0</v>
      </c>
      <c r="AR514">
        <v>576000</v>
      </c>
      <c r="AS514">
        <v>30000</v>
      </c>
      <c r="AT514">
        <v>10000</v>
      </c>
      <c r="AU514">
        <v>500000</v>
      </c>
      <c r="AV514">
        <v>0</v>
      </c>
      <c r="AW514">
        <v>20000</v>
      </c>
      <c r="AX514">
        <v>1136000</v>
      </c>
    </row>
    <row r="515" spans="1:50" x14ac:dyDescent="0.35">
      <c r="A515" s="2" t="s">
        <v>749</v>
      </c>
      <c r="B515">
        <v>14</v>
      </c>
      <c r="C515">
        <v>1409</v>
      </c>
      <c r="D515">
        <v>2</v>
      </c>
      <c r="E515" t="s">
        <v>50</v>
      </c>
      <c r="F515">
        <v>33</v>
      </c>
      <c r="G515" t="s">
        <v>72</v>
      </c>
      <c r="I515" t="s">
        <v>73</v>
      </c>
      <c r="J515" t="s">
        <v>52</v>
      </c>
      <c r="K515" t="s">
        <v>52</v>
      </c>
      <c r="L515" t="s">
        <v>52</v>
      </c>
      <c r="M515">
        <v>9</v>
      </c>
      <c r="N515" t="s">
        <v>100</v>
      </c>
      <c r="O515">
        <v>2</v>
      </c>
      <c r="P515" s="6">
        <v>3</v>
      </c>
      <c r="Q515" t="s">
        <v>50</v>
      </c>
      <c r="R515">
        <v>6</v>
      </c>
      <c r="S515" s="5">
        <v>1</v>
      </c>
      <c r="T515" t="s">
        <v>58</v>
      </c>
      <c r="U515" t="s">
        <v>52</v>
      </c>
      <c r="V515">
        <v>1</v>
      </c>
      <c r="W515" t="s">
        <v>52</v>
      </c>
      <c r="X515">
        <v>2</v>
      </c>
      <c r="AB515" t="s">
        <v>72</v>
      </c>
      <c r="AD515" t="s">
        <v>73</v>
      </c>
      <c r="AE515" t="s">
        <v>53</v>
      </c>
      <c r="AF515" t="s">
        <v>53</v>
      </c>
      <c r="AG515" t="s">
        <v>52</v>
      </c>
      <c r="AH515">
        <v>1</v>
      </c>
      <c r="AI515" t="s">
        <v>68</v>
      </c>
      <c r="AJ515" t="s">
        <v>52</v>
      </c>
      <c r="AK515" t="s">
        <v>74</v>
      </c>
      <c r="AM515" t="s">
        <v>62</v>
      </c>
      <c r="AN515" t="s">
        <v>53</v>
      </c>
      <c r="AP515">
        <f t="shared" si="8"/>
        <v>0</v>
      </c>
      <c r="AQ515">
        <v>300000</v>
      </c>
      <c r="AR515">
        <v>0</v>
      </c>
      <c r="AS515">
        <v>5000</v>
      </c>
      <c r="AT515">
        <v>15000</v>
      </c>
      <c r="AU515">
        <v>0</v>
      </c>
      <c r="AV515">
        <v>0</v>
      </c>
      <c r="AW515">
        <v>0</v>
      </c>
      <c r="AX515">
        <v>320000</v>
      </c>
    </row>
    <row r="516" spans="1:50" x14ac:dyDescent="0.35">
      <c r="A516" s="2" t="s">
        <v>752</v>
      </c>
      <c r="B516">
        <v>17</v>
      </c>
      <c r="C516">
        <v>1703</v>
      </c>
      <c r="D516">
        <v>2</v>
      </c>
      <c r="E516" t="s">
        <v>50</v>
      </c>
      <c r="F516">
        <v>48</v>
      </c>
      <c r="G516" t="s">
        <v>72</v>
      </c>
      <c r="I516" t="s">
        <v>73</v>
      </c>
      <c r="J516" t="s">
        <v>52</v>
      </c>
      <c r="K516" t="s">
        <v>52</v>
      </c>
      <c r="L516" t="s">
        <v>52</v>
      </c>
      <c r="M516">
        <v>4</v>
      </c>
      <c r="N516" t="s">
        <v>83</v>
      </c>
      <c r="O516">
        <v>5</v>
      </c>
      <c r="P516" s="6">
        <v>7</v>
      </c>
      <c r="Q516" t="s">
        <v>50</v>
      </c>
      <c r="R516">
        <v>16</v>
      </c>
      <c r="S516" s="5">
        <v>1</v>
      </c>
      <c r="T516" t="s">
        <v>58</v>
      </c>
      <c r="U516" t="s">
        <v>52</v>
      </c>
      <c r="V516">
        <v>1</v>
      </c>
      <c r="W516" t="s">
        <v>52</v>
      </c>
      <c r="X516">
        <v>2</v>
      </c>
      <c r="Y516" t="s">
        <v>59</v>
      </c>
      <c r="AB516" t="s">
        <v>72</v>
      </c>
      <c r="AD516" t="s">
        <v>73</v>
      </c>
      <c r="AE516" t="s">
        <v>52</v>
      </c>
      <c r="AF516" t="s">
        <v>52</v>
      </c>
      <c r="AG516" t="s">
        <v>52</v>
      </c>
      <c r="AH516">
        <v>5</v>
      </c>
      <c r="AI516" t="s">
        <v>78</v>
      </c>
      <c r="AJ516" t="s">
        <v>53</v>
      </c>
      <c r="AO516" t="s">
        <v>442</v>
      </c>
      <c r="AP516">
        <f t="shared" si="8"/>
        <v>0</v>
      </c>
    </row>
    <row r="517" spans="1:50" x14ac:dyDescent="0.35">
      <c r="A517" s="2" t="s">
        <v>752</v>
      </c>
      <c r="B517">
        <v>17</v>
      </c>
      <c r="C517">
        <v>1703</v>
      </c>
      <c r="D517">
        <v>2</v>
      </c>
      <c r="E517" t="s">
        <v>50</v>
      </c>
      <c r="F517">
        <v>48</v>
      </c>
      <c r="G517" t="s">
        <v>72</v>
      </c>
      <c r="I517" t="s">
        <v>73</v>
      </c>
      <c r="J517" t="s">
        <v>52</v>
      </c>
      <c r="K517" t="s">
        <v>52</v>
      </c>
      <c r="L517" t="s">
        <v>52</v>
      </c>
      <c r="M517">
        <v>4</v>
      </c>
      <c r="N517" t="s">
        <v>83</v>
      </c>
      <c r="O517">
        <v>5</v>
      </c>
      <c r="P517" s="6">
        <v>8</v>
      </c>
      <c r="Q517" t="s">
        <v>50</v>
      </c>
      <c r="R517">
        <v>14</v>
      </c>
      <c r="S517" s="5">
        <v>1</v>
      </c>
      <c r="T517" t="s">
        <v>58</v>
      </c>
      <c r="U517" t="s">
        <v>52</v>
      </c>
      <c r="V517">
        <v>1</v>
      </c>
      <c r="W517" t="s">
        <v>52</v>
      </c>
      <c r="X517">
        <v>2</v>
      </c>
      <c r="Y517" t="s">
        <v>59</v>
      </c>
      <c r="AB517" t="s">
        <v>72</v>
      </c>
      <c r="AD517" t="s">
        <v>73</v>
      </c>
      <c r="AE517" t="s">
        <v>52</v>
      </c>
      <c r="AF517" t="s">
        <v>52</v>
      </c>
      <c r="AG517" t="s">
        <v>52</v>
      </c>
      <c r="AH517">
        <v>5</v>
      </c>
      <c r="AI517" t="s">
        <v>78</v>
      </c>
      <c r="AJ517" t="s">
        <v>53</v>
      </c>
      <c r="AO517" t="s">
        <v>190</v>
      </c>
      <c r="AP517">
        <f t="shared" si="8"/>
        <v>0</v>
      </c>
    </row>
    <row r="518" spans="1:50" x14ac:dyDescent="0.35">
      <c r="A518" s="2" t="s">
        <v>752</v>
      </c>
      <c r="B518">
        <v>17</v>
      </c>
      <c r="C518">
        <v>1703</v>
      </c>
      <c r="D518">
        <v>2</v>
      </c>
      <c r="E518" t="s">
        <v>50</v>
      </c>
      <c r="F518">
        <v>48</v>
      </c>
      <c r="G518" t="s">
        <v>72</v>
      </c>
      <c r="I518" t="s">
        <v>73</v>
      </c>
      <c r="J518" t="s">
        <v>52</v>
      </c>
      <c r="K518" t="s">
        <v>52</v>
      </c>
      <c r="L518" t="s">
        <v>52</v>
      </c>
      <c r="M518">
        <v>4</v>
      </c>
      <c r="N518" t="s">
        <v>83</v>
      </c>
      <c r="O518">
        <v>5</v>
      </c>
      <c r="P518" s="6">
        <v>9</v>
      </c>
      <c r="Q518" t="s">
        <v>56</v>
      </c>
      <c r="R518">
        <v>9</v>
      </c>
      <c r="S518" s="5">
        <v>1</v>
      </c>
      <c r="T518" t="s">
        <v>58</v>
      </c>
      <c r="U518" t="s">
        <v>52</v>
      </c>
      <c r="V518">
        <v>1</v>
      </c>
      <c r="W518" t="s">
        <v>52</v>
      </c>
      <c r="X518">
        <v>2</v>
      </c>
      <c r="AB518" t="s">
        <v>72</v>
      </c>
      <c r="AD518" t="s">
        <v>73</v>
      </c>
      <c r="AE518" t="s">
        <v>52</v>
      </c>
      <c r="AF518" t="s">
        <v>52</v>
      </c>
      <c r="AG518" t="s">
        <v>52</v>
      </c>
      <c r="AH518">
        <v>3</v>
      </c>
      <c r="AI518" t="s">
        <v>97</v>
      </c>
      <c r="AJ518" t="s">
        <v>52</v>
      </c>
      <c r="AK518" t="s">
        <v>98</v>
      </c>
      <c r="AM518" t="s">
        <v>62</v>
      </c>
      <c r="AN518" t="s">
        <v>53</v>
      </c>
      <c r="AP518">
        <f t="shared" si="8"/>
        <v>0</v>
      </c>
      <c r="AQ518">
        <v>0</v>
      </c>
      <c r="AR518">
        <v>0</v>
      </c>
      <c r="AS518">
        <v>30000</v>
      </c>
      <c r="AT518">
        <v>10000</v>
      </c>
      <c r="AU518">
        <v>0</v>
      </c>
      <c r="AV518">
        <v>0</v>
      </c>
      <c r="AW518">
        <v>0</v>
      </c>
      <c r="AX518">
        <v>40000</v>
      </c>
    </row>
    <row r="519" spans="1:50" x14ac:dyDescent="0.35">
      <c r="A519" s="2" t="s">
        <v>752</v>
      </c>
      <c r="B519">
        <v>17</v>
      </c>
      <c r="C519">
        <v>1703</v>
      </c>
      <c r="D519">
        <v>2</v>
      </c>
      <c r="E519" t="s">
        <v>50</v>
      </c>
      <c r="F519">
        <v>48</v>
      </c>
      <c r="G519" t="s">
        <v>72</v>
      </c>
      <c r="I519" t="s">
        <v>73</v>
      </c>
      <c r="J519" t="s">
        <v>52</v>
      </c>
      <c r="K519" t="s">
        <v>52</v>
      </c>
      <c r="L519" t="s">
        <v>52</v>
      </c>
      <c r="M519">
        <v>4</v>
      </c>
      <c r="N519" t="s">
        <v>83</v>
      </c>
      <c r="O519">
        <v>5</v>
      </c>
      <c r="P519" s="6">
        <v>10</v>
      </c>
      <c r="Q519" t="s">
        <v>56</v>
      </c>
      <c r="R519">
        <v>6</v>
      </c>
      <c r="S519" s="5">
        <v>1</v>
      </c>
      <c r="T519" t="s">
        <v>58</v>
      </c>
      <c r="U519" t="s">
        <v>52</v>
      </c>
      <c r="V519">
        <v>1</v>
      </c>
      <c r="W519" t="s">
        <v>52</v>
      </c>
      <c r="X519">
        <v>2</v>
      </c>
      <c r="AB519" t="s">
        <v>72</v>
      </c>
      <c r="AD519" t="s">
        <v>73</v>
      </c>
      <c r="AE519" t="s">
        <v>53</v>
      </c>
      <c r="AF519" t="s">
        <v>53</v>
      </c>
      <c r="AG519" t="s">
        <v>52</v>
      </c>
      <c r="AH519">
        <v>1</v>
      </c>
      <c r="AI519" t="s">
        <v>68</v>
      </c>
      <c r="AJ519" t="s">
        <v>52</v>
      </c>
      <c r="AK519" t="s">
        <v>74</v>
      </c>
      <c r="AM519" t="s">
        <v>62</v>
      </c>
      <c r="AN519" t="s">
        <v>53</v>
      </c>
      <c r="AP519">
        <f t="shared" si="8"/>
        <v>0</v>
      </c>
      <c r="AQ519">
        <v>0</v>
      </c>
      <c r="AR519">
        <v>0</v>
      </c>
      <c r="AS519">
        <v>5000</v>
      </c>
      <c r="AT519">
        <v>20000</v>
      </c>
      <c r="AU519">
        <v>0</v>
      </c>
      <c r="AV519">
        <v>0</v>
      </c>
      <c r="AW519">
        <v>0</v>
      </c>
      <c r="AX519">
        <v>25000</v>
      </c>
    </row>
    <row r="520" spans="1:50" x14ac:dyDescent="0.35">
      <c r="A520" s="2" t="s">
        <v>759</v>
      </c>
      <c r="B520">
        <v>17</v>
      </c>
      <c r="C520">
        <v>1709</v>
      </c>
      <c r="D520">
        <v>2</v>
      </c>
      <c r="E520" t="s">
        <v>50</v>
      </c>
      <c r="F520">
        <v>37</v>
      </c>
      <c r="G520" t="s">
        <v>72</v>
      </c>
      <c r="I520" t="s">
        <v>73</v>
      </c>
      <c r="J520" t="s">
        <v>52</v>
      </c>
      <c r="K520" t="s">
        <v>52</v>
      </c>
      <c r="L520" t="s">
        <v>52</v>
      </c>
      <c r="M520">
        <v>3</v>
      </c>
      <c r="N520" t="s">
        <v>97</v>
      </c>
      <c r="O520">
        <v>3</v>
      </c>
      <c r="P520" s="6">
        <v>3</v>
      </c>
      <c r="Q520" t="s">
        <v>50</v>
      </c>
      <c r="R520">
        <v>12</v>
      </c>
      <c r="S520" s="5">
        <v>1</v>
      </c>
      <c r="T520" t="s">
        <v>58</v>
      </c>
      <c r="U520" t="s">
        <v>52</v>
      </c>
      <c r="V520">
        <v>1</v>
      </c>
      <c r="W520" t="s">
        <v>52</v>
      </c>
      <c r="X520">
        <v>2</v>
      </c>
      <c r="AB520" t="s">
        <v>72</v>
      </c>
      <c r="AD520" t="s">
        <v>73</v>
      </c>
      <c r="AE520" t="s">
        <v>52</v>
      </c>
      <c r="AF520" t="s">
        <v>52</v>
      </c>
      <c r="AG520" t="s">
        <v>52</v>
      </c>
      <c r="AH520">
        <v>7</v>
      </c>
      <c r="AI520" t="s">
        <v>86</v>
      </c>
      <c r="AJ520" t="s">
        <v>52</v>
      </c>
      <c r="AK520" t="s">
        <v>87</v>
      </c>
      <c r="AM520" t="s">
        <v>62</v>
      </c>
      <c r="AN520" t="s">
        <v>52</v>
      </c>
      <c r="AP520">
        <f t="shared" si="8"/>
        <v>0</v>
      </c>
      <c r="AQ520">
        <v>0</v>
      </c>
      <c r="AR520">
        <v>300000</v>
      </c>
      <c r="AS520">
        <v>30000</v>
      </c>
      <c r="AT520">
        <v>10000</v>
      </c>
      <c r="AU520">
        <v>0</v>
      </c>
      <c r="AV520">
        <v>0</v>
      </c>
      <c r="AW520">
        <v>0</v>
      </c>
      <c r="AX520">
        <v>340000</v>
      </c>
    </row>
    <row r="521" spans="1:50" x14ac:dyDescent="0.35">
      <c r="A521" s="2" t="s">
        <v>759</v>
      </c>
      <c r="B521">
        <v>17</v>
      </c>
      <c r="C521">
        <v>1709</v>
      </c>
      <c r="D521">
        <v>2</v>
      </c>
      <c r="E521" t="s">
        <v>50</v>
      </c>
      <c r="F521">
        <v>37</v>
      </c>
      <c r="G521" t="s">
        <v>72</v>
      </c>
      <c r="I521" t="s">
        <v>73</v>
      </c>
      <c r="J521" t="s">
        <v>52</v>
      </c>
      <c r="K521" t="s">
        <v>52</v>
      </c>
      <c r="L521" t="s">
        <v>52</v>
      </c>
      <c r="M521">
        <v>3</v>
      </c>
      <c r="N521" t="s">
        <v>97</v>
      </c>
      <c r="O521">
        <v>3</v>
      </c>
      <c r="P521" s="6">
        <v>4</v>
      </c>
      <c r="Q521" t="s">
        <v>56</v>
      </c>
      <c r="R521">
        <v>8</v>
      </c>
      <c r="S521" s="5">
        <v>1</v>
      </c>
      <c r="T521" t="s">
        <v>58</v>
      </c>
      <c r="U521" t="s">
        <v>52</v>
      </c>
      <c r="V521">
        <v>1</v>
      </c>
      <c r="W521" t="s">
        <v>52</v>
      </c>
      <c r="X521">
        <v>2</v>
      </c>
      <c r="AB521" t="s">
        <v>72</v>
      </c>
      <c r="AD521" t="s">
        <v>73</v>
      </c>
      <c r="AE521" t="s">
        <v>52</v>
      </c>
      <c r="AF521" t="s">
        <v>52</v>
      </c>
      <c r="AG521" t="s">
        <v>52</v>
      </c>
      <c r="AH521">
        <v>2</v>
      </c>
      <c r="AI521" t="s">
        <v>97</v>
      </c>
      <c r="AJ521" t="s">
        <v>52</v>
      </c>
      <c r="AK521" t="s">
        <v>98</v>
      </c>
      <c r="AM521" t="s">
        <v>62</v>
      </c>
      <c r="AN521" t="s">
        <v>53</v>
      </c>
      <c r="AP521">
        <f t="shared" si="8"/>
        <v>0</v>
      </c>
      <c r="AQ521">
        <v>0</v>
      </c>
      <c r="AR521">
        <v>0</v>
      </c>
      <c r="AS521">
        <v>30000</v>
      </c>
      <c r="AT521">
        <v>10000</v>
      </c>
      <c r="AU521">
        <v>0</v>
      </c>
      <c r="AV521">
        <v>0</v>
      </c>
      <c r="AW521">
        <v>0</v>
      </c>
      <c r="AX521">
        <v>40000</v>
      </c>
    </row>
    <row r="522" spans="1:50" x14ac:dyDescent="0.35">
      <c r="A522" s="2" t="s">
        <v>760</v>
      </c>
      <c r="B522">
        <v>4</v>
      </c>
      <c r="C522">
        <v>405</v>
      </c>
      <c r="D522">
        <v>2</v>
      </c>
      <c r="E522" t="s">
        <v>56</v>
      </c>
      <c r="F522">
        <v>58</v>
      </c>
      <c r="G522" t="s">
        <v>72</v>
      </c>
      <c r="I522" t="s">
        <v>73</v>
      </c>
      <c r="J522" t="s">
        <v>53</v>
      </c>
      <c r="K522" t="s">
        <v>53</v>
      </c>
      <c r="L522" t="s">
        <v>53</v>
      </c>
      <c r="M522">
        <v>0</v>
      </c>
      <c r="O522">
        <v>2</v>
      </c>
      <c r="P522" s="6">
        <v>5</v>
      </c>
      <c r="Q522" t="s">
        <v>56</v>
      </c>
      <c r="R522">
        <v>15</v>
      </c>
      <c r="S522" s="5">
        <v>1</v>
      </c>
      <c r="T522" t="s">
        <v>58</v>
      </c>
      <c r="U522" t="s">
        <v>53</v>
      </c>
      <c r="W522" t="s">
        <v>52</v>
      </c>
      <c r="X522">
        <v>1</v>
      </c>
      <c r="Y522" t="s">
        <v>59</v>
      </c>
      <c r="AB522" t="s">
        <v>72</v>
      </c>
      <c r="AD522" t="s">
        <v>73</v>
      </c>
      <c r="AE522" t="s">
        <v>52</v>
      </c>
      <c r="AF522" t="s">
        <v>52</v>
      </c>
      <c r="AG522" t="s">
        <v>52</v>
      </c>
      <c r="AH522">
        <v>8</v>
      </c>
      <c r="AI522" t="s">
        <v>86</v>
      </c>
      <c r="AJ522" t="s">
        <v>52</v>
      </c>
      <c r="AK522" t="s">
        <v>87</v>
      </c>
      <c r="AM522" t="s">
        <v>62</v>
      </c>
      <c r="AN522" t="s">
        <v>52</v>
      </c>
      <c r="AP522">
        <f t="shared" si="8"/>
        <v>0</v>
      </c>
      <c r="AQ522">
        <v>0</v>
      </c>
      <c r="AR522">
        <v>180000</v>
      </c>
      <c r="AS522">
        <v>50000</v>
      </c>
      <c r="AT522">
        <v>25000</v>
      </c>
      <c r="AU522">
        <v>624000</v>
      </c>
      <c r="AV522">
        <v>50000</v>
      </c>
      <c r="AW522">
        <v>20000</v>
      </c>
      <c r="AX522">
        <v>949000</v>
      </c>
    </row>
    <row r="523" spans="1:50" x14ac:dyDescent="0.35">
      <c r="A523" s="2" t="s">
        <v>760</v>
      </c>
      <c r="B523">
        <v>4</v>
      </c>
      <c r="C523">
        <v>405</v>
      </c>
      <c r="D523">
        <v>2</v>
      </c>
      <c r="E523" t="s">
        <v>56</v>
      </c>
      <c r="F523">
        <v>58</v>
      </c>
      <c r="G523" t="s">
        <v>72</v>
      </c>
      <c r="I523" t="s">
        <v>73</v>
      </c>
      <c r="J523" t="s">
        <v>53</v>
      </c>
      <c r="K523" t="s">
        <v>53</v>
      </c>
      <c r="L523" t="s">
        <v>53</v>
      </c>
      <c r="M523">
        <v>0</v>
      </c>
      <c r="O523">
        <v>2</v>
      </c>
      <c r="P523" s="6">
        <v>6</v>
      </c>
      <c r="Q523" t="s">
        <v>56</v>
      </c>
      <c r="R523">
        <v>13</v>
      </c>
      <c r="S523" s="5">
        <v>1</v>
      </c>
      <c r="T523" t="s">
        <v>58</v>
      </c>
      <c r="U523" t="s">
        <v>53</v>
      </c>
      <c r="W523" t="s">
        <v>52</v>
      </c>
      <c r="X523">
        <v>1</v>
      </c>
      <c r="AB523" t="s">
        <v>72</v>
      </c>
      <c r="AD523" t="s">
        <v>73</v>
      </c>
      <c r="AE523" t="s">
        <v>52</v>
      </c>
      <c r="AF523" t="s">
        <v>52</v>
      </c>
      <c r="AG523" t="s">
        <v>52</v>
      </c>
      <c r="AH523">
        <v>5</v>
      </c>
      <c r="AI523" t="s">
        <v>83</v>
      </c>
      <c r="AJ523" t="s">
        <v>52</v>
      </c>
      <c r="AK523" t="s">
        <v>84</v>
      </c>
      <c r="AM523" t="s">
        <v>62</v>
      </c>
      <c r="AN523" t="s">
        <v>53</v>
      </c>
      <c r="AP523">
        <f t="shared" si="8"/>
        <v>0</v>
      </c>
      <c r="AQ523">
        <v>0</v>
      </c>
      <c r="AR523">
        <v>60000</v>
      </c>
      <c r="AS523">
        <v>30000</v>
      </c>
      <c r="AT523">
        <v>15000</v>
      </c>
      <c r="AU523">
        <v>268000</v>
      </c>
      <c r="AV523">
        <v>20000</v>
      </c>
      <c r="AW523">
        <v>20000</v>
      </c>
      <c r="AX523">
        <v>413000</v>
      </c>
    </row>
    <row r="524" spans="1:50" x14ac:dyDescent="0.35">
      <c r="A524" s="2" t="s">
        <v>761</v>
      </c>
      <c r="B524">
        <v>4</v>
      </c>
      <c r="C524">
        <v>405</v>
      </c>
      <c r="D524">
        <v>2</v>
      </c>
      <c r="E524" t="s">
        <v>50</v>
      </c>
      <c r="F524">
        <v>50</v>
      </c>
      <c r="G524" t="s">
        <v>136</v>
      </c>
      <c r="H524" t="s">
        <v>52</v>
      </c>
      <c r="I524" t="s">
        <v>52</v>
      </c>
      <c r="J524" t="s">
        <v>52</v>
      </c>
      <c r="K524" t="s">
        <v>52</v>
      </c>
      <c r="L524" t="s">
        <v>52</v>
      </c>
      <c r="M524">
        <v>9</v>
      </c>
      <c r="N524" t="s">
        <v>100</v>
      </c>
      <c r="O524">
        <v>1</v>
      </c>
      <c r="P524" s="6">
        <v>3</v>
      </c>
      <c r="Q524" t="s">
        <v>50</v>
      </c>
      <c r="R524">
        <v>15</v>
      </c>
      <c r="S524" s="5">
        <v>1</v>
      </c>
      <c r="T524" t="s">
        <v>58</v>
      </c>
      <c r="U524" t="s">
        <v>52</v>
      </c>
      <c r="V524">
        <v>1</v>
      </c>
      <c r="W524" t="s">
        <v>52</v>
      </c>
      <c r="X524">
        <v>2</v>
      </c>
      <c r="Y524" t="s">
        <v>59</v>
      </c>
      <c r="AB524" t="s">
        <v>136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  <c r="AH524">
        <v>7</v>
      </c>
      <c r="AI524" t="s">
        <v>79</v>
      </c>
      <c r="AJ524" t="s">
        <v>52</v>
      </c>
      <c r="AK524" t="s">
        <v>90</v>
      </c>
      <c r="AM524" t="s">
        <v>62</v>
      </c>
      <c r="AN524" t="s">
        <v>53</v>
      </c>
      <c r="AP524">
        <f t="shared" si="8"/>
        <v>0</v>
      </c>
      <c r="AQ524">
        <v>1300000</v>
      </c>
      <c r="AR524">
        <v>600000</v>
      </c>
      <c r="AS524">
        <v>50000</v>
      </c>
      <c r="AT524">
        <v>20000</v>
      </c>
      <c r="AU524">
        <v>100000</v>
      </c>
      <c r="AV524">
        <v>50000</v>
      </c>
      <c r="AW524">
        <v>20000</v>
      </c>
      <c r="AX524">
        <v>2140000</v>
      </c>
    </row>
    <row r="525" spans="1:50" x14ac:dyDescent="0.35">
      <c r="A525" s="2" t="s">
        <v>762</v>
      </c>
      <c r="B525">
        <v>18</v>
      </c>
      <c r="C525">
        <v>1802</v>
      </c>
      <c r="D525">
        <v>2</v>
      </c>
      <c r="E525" t="s">
        <v>50</v>
      </c>
      <c r="F525">
        <v>38</v>
      </c>
      <c r="G525" t="s">
        <v>72</v>
      </c>
      <c r="I525" t="s">
        <v>73</v>
      </c>
      <c r="J525" t="s">
        <v>52</v>
      </c>
      <c r="K525" t="s">
        <v>52</v>
      </c>
      <c r="L525" t="s">
        <v>52</v>
      </c>
      <c r="M525">
        <v>6</v>
      </c>
      <c r="N525" t="s">
        <v>78</v>
      </c>
      <c r="O525">
        <v>4</v>
      </c>
      <c r="P525" s="6">
        <v>3</v>
      </c>
      <c r="Q525" t="s">
        <v>56</v>
      </c>
      <c r="R525">
        <v>17</v>
      </c>
      <c r="S525" s="5">
        <v>1</v>
      </c>
      <c r="T525" t="s">
        <v>58</v>
      </c>
      <c r="U525" t="s">
        <v>52</v>
      </c>
      <c r="V525">
        <v>1</v>
      </c>
      <c r="W525" t="s">
        <v>52</v>
      </c>
      <c r="X525">
        <v>2</v>
      </c>
      <c r="Y525" t="s">
        <v>59</v>
      </c>
      <c r="AB525" t="s">
        <v>72</v>
      </c>
      <c r="AD525" t="s">
        <v>73</v>
      </c>
      <c r="AE525" t="s">
        <v>53</v>
      </c>
      <c r="AF525" t="s">
        <v>53</v>
      </c>
      <c r="AG525" t="s">
        <v>53</v>
      </c>
      <c r="AJ525" t="s">
        <v>53</v>
      </c>
      <c r="AO525" t="s">
        <v>112</v>
      </c>
      <c r="AP525">
        <f t="shared" si="8"/>
        <v>0</v>
      </c>
    </row>
    <row r="526" spans="1:50" x14ac:dyDescent="0.35">
      <c r="A526" s="2" t="s">
        <v>762</v>
      </c>
      <c r="B526">
        <v>18</v>
      </c>
      <c r="C526">
        <v>1802</v>
      </c>
      <c r="D526">
        <v>2</v>
      </c>
      <c r="E526" t="s">
        <v>50</v>
      </c>
      <c r="F526">
        <v>38</v>
      </c>
      <c r="G526" t="s">
        <v>72</v>
      </c>
      <c r="I526" t="s">
        <v>73</v>
      </c>
      <c r="J526" t="s">
        <v>52</v>
      </c>
      <c r="K526" t="s">
        <v>52</v>
      </c>
      <c r="L526" t="s">
        <v>52</v>
      </c>
      <c r="M526">
        <v>6</v>
      </c>
      <c r="N526" t="s">
        <v>78</v>
      </c>
      <c r="O526">
        <v>4</v>
      </c>
      <c r="P526" s="6">
        <v>4</v>
      </c>
      <c r="Q526" t="s">
        <v>50</v>
      </c>
      <c r="R526">
        <v>14</v>
      </c>
      <c r="S526" s="5">
        <v>1</v>
      </c>
      <c r="T526" t="s">
        <v>58</v>
      </c>
      <c r="U526" t="s">
        <v>52</v>
      </c>
      <c r="V526">
        <v>1</v>
      </c>
      <c r="W526" t="s">
        <v>52</v>
      </c>
      <c r="X526">
        <v>2</v>
      </c>
      <c r="Y526" t="s">
        <v>59</v>
      </c>
      <c r="AB526" t="s">
        <v>72</v>
      </c>
      <c r="AD526" t="s">
        <v>73</v>
      </c>
      <c r="AE526" t="s">
        <v>52</v>
      </c>
      <c r="AF526" t="s">
        <v>52</v>
      </c>
      <c r="AG526" t="s">
        <v>52</v>
      </c>
      <c r="AH526">
        <v>7</v>
      </c>
      <c r="AI526" t="s">
        <v>79</v>
      </c>
      <c r="AJ526" t="s">
        <v>53</v>
      </c>
      <c r="AO526" t="s">
        <v>164</v>
      </c>
      <c r="AP526">
        <f t="shared" si="8"/>
        <v>0</v>
      </c>
    </row>
    <row r="527" spans="1:50" x14ac:dyDescent="0.35">
      <c r="A527" s="2" t="s">
        <v>762</v>
      </c>
      <c r="B527">
        <v>18</v>
      </c>
      <c r="C527">
        <v>1802</v>
      </c>
      <c r="D527">
        <v>2</v>
      </c>
      <c r="E527" t="s">
        <v>50</v>
      </c>
      <c r="F527">
        <v>38</v>
      </c>
      <c r="G527" t="s">
        <v>72</v>
      </c>
      <c r="I527" t="s">
        <v>73</v>
      </c>
      <c r="J527" t="s">
        <v>52</v>
      </c>
      <c r="K527" t="s">
        <v>52</v>
      </c>
      <c r="L527" t="s">
        <v>52</v>
      </c>
      <c r="M527">
        <v>6</v>
      </c>
      <c r="N527" t="s">
        <v>78</v>
      </c>
      <c r="O527">
        <v>4</v>
      </c>
      <c r="P527" s="6">
        <v>5</v>
      </c>
      <c r="Q527" t="s">
        <v>50</v>
      </c>
      <c r="R527">
        <v>12</v>
      </c>
      <c r="S527" s="5">
        <v>1</v>
      </c>
      <c r="T527" t="s">
        <v>58</v>
      </c>
      <c r="U527" t="s">
        <v>52</v>
      </c>
      <c r="V527">
        <v>1</v>
      </c>
      <c r="W527" t="s">
        <v>52</v>
      </c>
      <c r="X527">
        <v>2</v>
      </c>
      <c r="AB527" t="s">
        <v>72</v>
      </c>
      <c r="AD527" t="s">
        <v>73</v>
      </c>
      <c r="AE527" t="s">
        <v>52</v>
      </c>
      <c r="AF527" t="s">
        <v>52</v>
      </c>
      <c r="AG527" t="s">
        <v>52</v>
      </c>
      <c r="AH527">
        <v>5</v>
      </c>
      <c r="AI527" t="s">
        <v>83</v>
      </c>
      <c r="AJ527" t="s">
        <v>52</v>
      </c>
      <c r="AK527" t="s">
        <v>84</v>
      </c>
      <c r="AM527" t="s">
        <v>62</v>
      </c>
      <c r="AN527" t="s">
        <v>53</v>
      </c>
      <c r="AP527">
        <f t="shared" si="8"/>
        <v>0</v>
      </c>
      <c r="AQ527">
        <v>0</v>
      </c>
      <c r="AR527">
        <v>0</v>
      </c>
      <c r="AS527">
        <v>10000</v>
      </c>
      <c r="AT527">
        <v>5000</v>
      </c>
      <c r="AU527">
        <v>0</v>
      </c>
      <c r="AV527">
        <v>0</v>
      </c>
      <c r="AW527">
        <v>0</v>
      </c>
      <c r="AX527">
        <v>15000</v>
      </c>
    </row>
    <row r="528" spans="1:50" x14ac:dyDescent="0.35">
      <c r="A528" s="2" t="s">
        <v>762</v>
      </c>
      <c r="B528">
        <v>18</v>
      </c>
      <c r="C528">
        <v>1802</v>
      </c>
      <c r="D528">
        <v>2</v>
      </c>
      <c r="E528" t="s">
        <v>50</v>
      </c>
      <c r="F528">
        <v>38</v>
      </c>
      <c r="G528" t="s">
        <v>72</v>
      </c>
      <c r="I528" t="s">
        <v>73</v>
      </c>
      <c r="J528" t="s">
        <v>52</v>
      </c>
      <c r="K528" t="s">
        <v>52</v>
      </c>
      <c r="L528" t="s">
        <v>52</v>
      </c>
      <c r="M528">
        <v>6</v>
      </c>
      <c r="N528" t="s">
        <v>78</v>
      </c>
      <c r="O528">
        <v>4</v>
      </c>
      <c r="P528" s="6">
        <v>6</v>
      </c>
      <c r="Q528" t="s">
        <v>50</v>
      </c>
      <c r="R528">
        <v>8</v>
      </c>
      <c r="S528" s="5">
        <v>1</v>
      </c>
      <c r="T528" t="s">
        <v>58</v>
      </c>
      <c r="U528" t="s">
        <v>52</v>
      </c>
      <c r="V528">
        <v>1</v>
      </c>
      <c r="W528" t="s">
        <v>52</v>
      </c>
      <c r="X528">
        <v>2</v>
      </c>
      <c r="AB528" t="s">
        <v>72</v>
      </c>
      <c r="AD528" t="s">
        <v>73</v>
      </c>
      <c r="AE528" t="s">
        <v>52</v>
      </c>
      <c r="AF528" t="s">
        <v>52</v>
      </c>
      <c r="AG528" t="s">
        <v>52</v>
      </c>
      <c r="AH528">
        <v>3</v>
      </c>
      <c r="AI528" t="s">
        <v>97</v>
      </c>
      <c r="AJ528" t="s">
        <v>52</v>
      </c>
      <c r="AK528" t="s">
        <v>98</v>
      </c>
      <c r="AM528" t="s">
        <v>62</v>
      </c>
      <c r="AN528" t="s">
        <v>53</v>
      </c>
      <c r="AP528">
        <f t="shared" si="8"/>
        <v>0</v>
      </c>
      <c r="AQ528">
        <v>0</v>
      </c>
      <c r="AR528">
        <v>0</v>
      </c>
      <c r="AS528">
        <v>8000</v>
      </c>
      <c r="AT528">
        <v>2000</v>
      </c>
      <c r="AU528">
        <v>0</v>
      </c>
      <c r="AV528">
        <v>0</v>
      </c>
      <c r="AW528">
        <v>0</v>
      </c>
      <c r="AX528">
        <v>10000</v>
      </c>
    </row>
    <row r="529" spans="1:50" x14ac:dyDescent="0.35">
      <c r="A529" s="2" t="s">
        <v>763</v>
      </c>
      <c r="B529">
        <v>19</v>
      </c>
      <c r="C529">
        <v>1905</v>
      </c>
      <c r="D529">
        <v>2</v>
      </c>
      <c r="E529" t="s">
        <v>50</v>
      </c>
      <c r="F529">
        <v>38</v>
      </c>
      <c r="G529" t="s">
        <v>72</v>
      </c>
      <c r="I529" t="s">
        <v>52</v>
      </c>
      <c r="J529" t="s">
        <v>52</v>
      </c>
      <c r="K529" t="s">
        <v>52</v>
      </c>
      <c r="L529" t="s">
        <v>52</v>
      </c>
      <c r="M529">
        <v>5</v>
      </c>
      <c r="N529" t="s">
        <v>78</v>
      </c>
      <c r="O529">
        <v>1</v>
      </c>
      <c r="P529" s="6">
        <v>3</v>
      </c>
      <c r="Q529" t="s">
        <v>50</v>
      </c>
      <c r="R529">
        <v>8</v>
      </c>
      <c r="S529" s="5">
        <v>1</v>
      </c>
      <c r="T529" t="s">
        <v>58</v>
      </c>
      <c r="U529" t="s">
        <v>52</v>
      </c>
      <c r="V529">
        <v>1</v>
      </c>
      <c r="W529" t="s">
        <v>52</v>
      </c>
      <c r="X529">
        <v>2</v>
      </c>
      <c r="AB529" t="s">
        <v>72</v>
      </c>
      <c r="AD529" t="s">
        <v>73</v>
      </c>
      <c r="AE529" t="s">
        <v>53</v>
      </c>
      <c r="AF529" t="s">
        <v>53</v>
      </c>
      <c r="AG529" t="s">
        <v>52</v>
      </c>
      <c r="AH529">
        <v>3</v>
      </c>
      <c r="AI529" t="s">
        <v>63</v>
      </c>
      <c r="AJ529" t="s">
        <v>52</v>
      </c>
      <c r="AK529" t="s">
        <v>64</v>
      </c>
      <c r="AM529" t="s">
        <v>62</v>
      </c>
      <c r="AN529" t="s">
        <v>53</v>
      </c>
      <c r="AP529">
        <f t="shared" si="8"/>
        <v>0</v>
      </c>
      <c r="AQ529">
        <v>0</v>
      </c>
      <c r="AR529">
        <v>0</v>
      </c>
      <c r="AS529">
        <v>15000</v>
      </c>
      <c r="AT529">
        <v>30000</v>
      </c>
      <c r="AU529">
        <v>234000</v>
      </c>
      <c r="AV529">
        <v>0</v>
      </c>
      <c r="AW529">
        <v>5000</v>
      </c>
      <c r="AX529">
        <v>284000</v>
      </c>
    </row>
    <row r="530" spans="1:50" x14ac:dyDescent="0.35">
      <c r="A530" s="2" t="s">
        <v>764</v>
      </c>
      <c r="B530">
        <v>12</v>
      </c>
      <c r="C530">
        <v>1207</v>
      </c>
      <c r="D530">
        <v>1</v>
      </c>
      <c r="E530" t="s">
        <v>50</v>
      </c>
      <c r="F530">
        <v>34</v>
      </c>
      <c r="G530" t="s">
        <v>72</v>
      </c>
      <c r="I530" t="s">
        <v>73</v>
      </c>
      <c r="J530" t="s">
        <v>52</v>
      </c>
      <c r="K530" t="s">
        <v>52</v>
      </c>
      <c r="L530" t="s">
        <v>52</v>
      </c>
      <c r="M530">
        <v>6</v>
      </c>
      <c r="N530" t="s">
        <v>79</v>
      </c>
      <c r="O530">
        <v>2</v>
      </c>
      <c r="P530" s="6">
        <v>3</v>
      </c>
      <c r="Q530" t="s">
        <v>56</v>
      </c>
      <c r="R530">
        <v>12</v>
      </c>
      <c r="S530" s="5">
        <v>1</v>
      </c>
      <c r="T530" t="s">
        <v>58</v>
      </c>
      <c r="U530" t="s">
        <v>52</v>
      </c>
      <c r="V530">
        <v>1</v>
      </c>
      <c r="W530" t="s">
        <v>52</v>
      </c>
      <c r="X530">
        <v>2</v>
      </c>
      <c r="AB530" t="s">
        <v>72</v>
      </c>
      <c r="AD530" t="s">
        <v>73</v>
      </c>
      <c r="AE530" t="s">
        <v>52</v>
      </c>
      <c r="AF530" t="s">
        <v>52</v>
      </c>
      <c r="AG530" t="s">
        <v>52</v>
      </c>
      <c r="AH530">
        <v>6</v>
      </c>
      <c r="AI530" t="s">
        <v>78</v>
      </c>
      <c r="AJ530" t="s">
        <v>52</v>
      </c>
      <c r="AK530" t="s">
        <v>88</v>
      </c>
      <c r="AM530" t="s">
        <v>62</v>
      </c>
      <c r="AN530" t="s">
        <v>52</v>
      </c>
      <c r="AP530">
        <f t="shared" si="8"/>
        <v>0</v>
      </c>
      <c r="AQ530">
        <v>0</v>
      </c>
      <c r="AR530">
        <v>900000</v>
      </c>
      <c r="AS530">
        <v>70000</v>
      </c>
      <c r="AT530">
        <v>120000</v>
      </c>
      <c r="AU530">
        <v>1600000</v>
      </c>
      <c r="AV530">
        <v>0</v>
      </c>
      <c r="AW530">
        <v>5000</v>
      </c>
      <c r="AX530">
        <v>2695000</v>
      </c>
    </row>
    <row r="531" spans="1:50" x14ac:dyDescent="0.35">
      <c r="A531" s="2" t="s">
        <v>764</v>
      </c>
      <c r="B531">
        <v>12</v>
      </c>
      <c r="C531">
        <v>1207</v>
      </c>
      <c r="D531">
        <v>1</v>
      </c>
      <c r="E531" t="s">
        <v>50</v>
      </c>
      <c r="F531">
        <v>34</v>
      </c>
      <c r="G531" t="s">
        <v>72</v>
      </c>
      <c r="I531" t="s">
        <v>73</v>
      </c>
      <c r="J531" t="s">
        <v>52</v>
      </c>
      <c r="K531" t="s">
        <v>52</v>
      </c>
      <c r="L531" t="s">
        <v>52</v>
      </c>
      <c r="M531">
        <v>6</v>
      </c>
      <c r="N531" t="s">
        <v>79</v>
      </c>
      <c r="O531">
        <v>2</v>
      </c>
      <c r="P531" s="6">
        <v>4</v>
      </c>
      <c r="Q531" t="s">
        <v>56</v>
      </c>
      <c r="R531">
        <v>9</v>
      </c>
      <c r="S531" s="5">
        <v>1</v>
      </c>
      <c r="T531" t="s">
        <v>58</v>
      </c>
      <c r="U531" t="s">
        <v>52</v>
      </c>
      <c r="V531">
        <v>1</v>
      </c>
      <c r="W531" t="s">
        <v>52</v>
      </c>
      <c r="X531">
        <v>2</v>
      </c>
      <c r="AB531" t="s">
        <v>72</v>
      </c>
      <c r="AD531" t="s">
        <v>73</v>
      </c>
      <c r="AE531" t="s">
        <v>52</v>
      </c>
      <c r="AF531" t="s">
        <v>52</v>
      </c>
      <c r="AG531" t="s">
        <v>52</v>
      </c>
      <c r="AH531">
        <v>4</v>
      </c>
      <c r="AI531" t="s">
        <v>63</v>
      </c>
      <c r="AJ531" t="s">
        <v>52</v>
      </c>
      <c r="AK531" t="s">
        <v>64</v>
      </c>
      <c r="AM531" t="s">
        <v>62</v>
      </c>
      <c r="AN531" t="s">
        <v>53</v>
      </c>
      <c r="AP531">
        <f t="shared" si="8"/>
        <v>0</v>
      </c>
      <c r="AQ531">
        <v>0</v>
      </c>
      <c r="AR531">
        <v>300000</v>
      </c>
      <c r="AS531">
        <v>60000</v>
      </c>
      <c r="AT531">
        <v>150000</v>
      </c>
      <c r="AU531">
        <v>900000</v>
      </c>
      <c r="AV531">
        <v>0</v>
      </c>
      <c r="AW531">
        <v>4000</v>
      </c>
      <c r="AX531">
        <v>1414000</v>
      </c>
    </row>
    <row r="532" spans="1:50" x14ac:dyDescent="0.35">
      <c r="A532" s="2" t="s">
        <v>765</v>
      </c>
      <c r="B532">
        <v>18</v>
      </c>
      <c r="C532">
        <v>1802</v>
      </c>
      <c r="D532">
        <v>1</v>
      </c>
      <c r="E532" t="s">
        <v>56</v>
      </c>
      <c r="F532">
        <v>38</v>
      </c>
      <c r="G532" t="s">
        <v>72</v>
      </c>
      <c r="I532" t="s">
        <v>73</v>
      </c>
      <c r="J532" t="s">
        <v>52</v>
      </c>
      <c r="K532" t="s">
        <v>52</v>
      </c>
      <c r="L532" t="s">
        <v>52</v>
      </c>
      <c r="M532">
        <v>8</v>
      </c>
      <c r="N532" t="s">
        <v>60</v>
      </c>
      <c r="O532">
        <v>2</v>
      </c>
      <c r="P532" s="6">
        <v>2</v>
      </c>
      <c r="Q532" t="s">
        <v>50</v>
      </c>
      <c r="R532">
        <v>14</v>
      </c>
      <c r="S532" s="5">
        <v>1</v>
      </c>
      <c r="T532" t="s">
        <v>58</v>
      </c>
      <c r="U532" t="s">
        <v>53</v>
      </c>
      <c r="W532" t="s">
        <v>52</v>
      </c>
      <c r="X532">
        <v>1</v>
      </c>
      <c r="Y532" t="s">
        <v>59</v>
      </c>
      <c r="AB532" t="s">
        <v>72</v>
      </c>
      <c r="AD532" t="s">
        <v>73</v>
      </c>
      <c r="AE532" t="s">
        <v>52</v>
      </c>
      <c r="AF532" t="s">
        <v>52</v>
      </c>
      <c r="AG532" t="s">
        <v>52</v>
      </c>
      <c r="AH532">
        <v>9</v>
      </c>
      <c r="AI532" t="s">
        <v>60</v>
      </c>
      <c r="AJ532" t="s">
        <v>52</v>
      </c>
      <c r="AK532" t="s">
        <v>61</v>
      </c>
      <c r="AM532" t="s">
        <v>62</v>
      </c>
      <c r="AN532" t="s">
        <v>53</v>
      </c>
      <c r="AP532">
        <f t="shared" si="8"/>
        <v>0</v>
      </c>
      <c r="AQ532">
        <v>0</v>
      </c>
      <c r="AR532">
        <v>0</v>
      </c>
      <c r="AS532">
        <v>25000</v>
      </c>
      <c r="AT532">
        <v>3500</v>
      </c>
      <c r="AU532">
        <v>0</v>
      </c>
      <c r="AV532">
        <v>0</v>
      </c>
      <c r="AW532">
        <v>0</v>
      </c>
      <c r="AX532">
        <v>28500</v>
      </c>
    </row>
    <row r="533" spans="1:50" x14ac:dyDescent="0.35">
      <c r="A533" s="2" t="s">
        <v>765</v>
      </c>
      <c r="B533">
        <v>18</v>
      </c>
      <c r="C533">
        <v>1802</v>
      </c>
      <c r="D533">
        <v>1</v>
      </c>
      <c r="E533" t="s">
        <v>56</v>
      </c>
      <c r="F533">
        <v>38</v>
      </c>
      <c r="G533" t="s">
        <v>72</v>
      </c>
      <c r="I533" t="s">
        <v>73</v>
      </c>
      <c r="J533" t="s">
        <v>52</v>
      </c>
      <c r="K533" t="s">
        <v>52</v>
      </c>
      <c r="L533" t="s">
        <v>52</v>
      </c>
      <c r="M533">
        <v>8</v>
      </c>
      <c r="N533" t="s">
        <v>60</v>
      </c>
      <c r="O533">
        <v>2</v>
      </c>
      <c r="P533" s="6">
        <v>3</v>
      </c>
      <c r="Q533" t="s">
        <v>50</v>
      </c>
      <c r="R533">
        <v>10</v>
      </c>
      <c r="S533" s="5">
        <v>1</v>
      </c>
      <c r="T533" t="s">
        <v>58</v>
      </c>
      <c r="U533" t="s">
        <v>53</v>
      </c>
      <c r="W533" t="s">
        <v>52</v>
      </c>
      <c r="X533">
        <v>1</v>
      </c>
      <c r="AB533" t="s">
        <v>72</v>
      </c>
      <c r="AD533" t="s">
        <v>73</v>
      </c>
      <c r="AE533" t="s">
        <v>52</v>
      </c>
      <c r="AF533" t="s">
        <v>52</v>
      </c>
      <c r="AG533" t="s">
        <v>52</v>
      </c>
      <c r="AH533">
        <v>5</v>
      </c>
      <c r="AI533" t="s">
        <v>83</v>
      </c>
      <c r="AJ533" t="s">
        <v>52</v>
      </c>
      <c r="AK533" t="s">
        <v>64</v>
      </c>
      <c r="AM533" t="s">
        <v>62</v>
      </c>
      <c r="AN533" t="s">
        <v>53</v>
      </c>
      <c r="AP533">
        <f t="shared" si="8"/>
        <v>0</v>
      </c>
      <c r="AQ533">
        <v>0</v>
      </c>
      <c r="AR533">
        <v>0</v>
      </c>
      <c r="AS533">
        <v>15000</v>
      </c>
      <c r="AT533">
        <v>2500</v>
      </c>
      <c r="AU533">
        <v>0</v>
      </c>
      <c r="AV533">
        <v>0</v>
      </c>
      <c r="AW533">
        <v>0</v>
      </c>
      <c r="AX533">
        <v>17500</v>
      </c>
    </row>
    <row r="534" spans="1:50" x14ac:dyDescent="0.35">
      <c r="A534" s="2" t="s">
        <v>767</v>
      </c>
      <c r="B534">
        <v>21</v>
      </c>
      <c r="C534">
        <v>2101</v>
      </c>
      <c r="D534">
        <v>2</v>
      </c>
      <c r="E534" t="s">
        <v>56</v>
      </c>
      <c r="F534">
        <v>38</v>
      </c>
      <c r="G534" t="s">
        <v>72</v>
      </c>
      <c r="I534" t="s">
        <v>73</v>
      </c>
      <c r="J534" t="s">
        <v>53</v>
      </c>
      <c r="K534" t="s">
        <v>53</v>
      </c>
      <c r="L534" t="s">
        <v>52</v>
      </c>
      <c r="M534">
        <v>4</v>
      </c>
      <c r="N534" t="s">
        <v>63</v>
      </c>
      <c r="O534">
        <v>2</v>
      </c>
      <c r="P534" s="6">
        <v>3</v>
      </c>
      <c r="Q534" t="s">
        <v>50</v>
      </c>
      <c r="R534">
        <v>17</v>
      </c>
      <c r="S534" s="5">
        <v>1</v>
      </c>
      <c r="T534" t="s">
        <v>58</v>
      </c>
      <c r="U534" t="s">
        <v>53</v>
      </c>
      <c r="W534" t="s">
        <v>52</v>
      </c>
      <c r="X534">
        <v>1</v>
      </c>
      <c r="Y534" t="s">
        <v>59</v>
      </c>
      <c r="AB534" t="s">
        <v>72</v>
      </c>
      <c r="AD534" t="s">
        <v>73</v>
      </c>
      <c r="AE534" t="s">
        <v>52</v>
      </c>
      <c r="AF534" t="s">
        <v>52</v>
      </c>
      <c r="AG534" t="s">
        <v>52</v>
      </c>
      <c r="AH534">
        <v>11</v>
      </c>
      <c r="AI534" t="s">
        <v>107</v>
      </c>
      <c r="AJ534" t="s">
        <v>52</v>
      </c>
      <c r="AK534" t="s">
        <v>123</v>
      </c>
      <c r="AM534" t="s">
        <v>62</v>
      </c>
      <c r="AN534" t="s">
        <v>52</v>
      </c>
      <c r="AP534">
        <f t="shared" si="8"/>
        <v>0</v>
      </c>
      <c r="AQ534">
        <v>0</v>
      </c>
      <c r="AR534">
        <v>990000</v>
      </c>
      <c r="AS534">
        <v>50000</v>
      </c>
      <c r="AT534">
        <v>80000</v>
      </c>
      <c r="AU534">
        <v>0</v>
      </c>
      <c r="AV534">
        <v>40000</v>
      </c>
      <c r="AW534">
        <v>0</v>
      </c>
      <c r="AX534">
        <v>1160000</v>
      </c>
    </row>
    <row r="535" spans="1:50" x14ac:dyDescent="0.35">
      <c r="A535" s="2" t="s">
        <v>767</v>
      </c>
      <c r="B535">
        <v>21</v>
      </c>
      <c r="C535">
        <v>2101</v>
      </c>
      <c r="D535">
        <v>2</v>
      </c>
      <c r="E535" t="s">
        <v>56</v>
      </c>
      <c r="F535">
        <v>38</v>
      </c>
      <c r="G535" t="s">
        <v>72</v>
      </c>
      <c r="I535" t="s">
        <v>73</v>
      </c>
      <c r="J535" t="s">
        <v>53</v>
      </c>
      <c r="K535" t="s">
        <v>53</v>
      </c>
      <c r="L535" t="s">
        <v>52</v>
      </c>
      <c r="M535">
        <v>4</v>
      </c>
      <c r="N535" t="s">
        <v>63</v>
      </c>
      <c r="O535">
        <v>2</v>
      </c>
      <c r="P535" s="6">
        <v>4</v>
      </c>
      <c r="Q535" t="s">
        <v>56</v>
      </c>
      <c r="R535">
        <v>13</v>
      </c>
      <c r="S535" s="5">
        <v>1</v>
      </c>
      <c r="T535" t="s">
        <v>58</v>
      </c>
      <c r="U535" t="s">
        <v>53</v>
      </c>
      <c r="W535" t="s">
        <v>52</v>
      </c>
      <c r="X535">
        <v>1</v>
      </c>
      <c r="Y535" t="s">
        <v>59</v>
      </c>
      <c r="AB535" t="s">
        <v>72</v>
      </c>
      <c r="AD535" t="s">
        <v>73</v>
      </c>
      <c r="AE535" t="s">
        <v>52</v>
      </c>
      <c r="AF535" t="s">
        <v>52</v>
      </c>
      <c r="AG535" t="s">
        <v>52</v>
      </c>
      <c r="AH535">
        <v>9</v>
      </c>
      <c r="AI535" t="s">
        <v>60</v>
      </c>
      <c r="AJ535" t="s">
        <v>52</v>
      </c>
      <c r="AK535" t="s">
        <v>61</v>
      </c>
      <c r="AM535" t="s">
        <v>62</v>
      </c>
      <c r="AN535" t="s">
        <v>52</v>
      </c>
      <c r="AP535">
        <f t="shared" si="8"/>
        <v>0</v>
      </c>
      <c r="AQ535">
        <v>0</v>
      </c>
      <c r="AR535">
        <v>324000</v>
      </c>
      <c r="AS535">
        <v>40000</v>
      </c>
      <c r="AT535">
        <v>20000</v>
      </c>
      <c r="AU535">
        <v>0</v>
      </c>
      <c r="AV535">
        <v>30000</v>
      </c>
      <c r="AW535">
        <v>0</v>
      </c>
      <c r="AX535">
        <v>414000</v>
      </c>
    </row>
    <row r="536" spans="1:50" x14ac:dyDescent="0.35">
      <c r="A536" s="2" t="s">
        <v>771</v>
      </c>
      <c r="B536">
        <v>14</v>
      </c>
      <c r="C536">
        <v>1405</v>
      </c>
      <c r="D536">
        <v>2</v>
      </c>
      <c r="E536" t="s">
        <v>50</v>
      </c>
      <c r="F536">
        <v>32</v>
      </c>
      <c r="G536" t="s">
        <v>72</v>
      </c>
      <c r="I536" t="s">
        <v>73</v>
      </c>
      <c r="J536" t="s">
        <v>52</v>
      </c>
      <c r="K536" t="s">
        <v>52</v>
      </c>
      <c r="L536" t="s">
        <v>52</v>
      </c>
      <c r="M536">
        <v>1</v>
      </c>
      <c r="N536" t="s">
        <v>65</v>
      </c>
      <c r="O536">
        <v>2</v>
      </c>
      <c r="P536" s="6">
        <v>4</v>
      </c>
      <c r="Q536" t="s">
        <v>50</v>
      </c>
      <c r="R536">
        <v>7</v>
      </c>
      <c r="S536" s="5">
        <v>1</v>
      </c>
      <c r="T536" t="s">
        <v>58</v>
      </c>
      <c r="U536" t="s">
        <v>52</v>
      </c>
      <c r="V536">
        <v>1</v>
      </c>
      <c r="W536" t="s">
        <v>52</v>
      </c>
      <c r="X536">
        <v>2</v>
      </c>
      <c r="AB536" t="s">
        <v>72</v>
      </c>
      <c r="AD536" t="s">
        <v>73</v>
      </c>
      <c r="AE536" t="s">
        <v>53</v>
      </c>
      <c r="AF536" t="s">
        <v>53</v>
      </c>
      <c r="AG536" t="s">
        <v>52</v>
      </c>
      <c r="AH536">
        <v>1</v>
      </c>
      <c r="AI536" t="s">
        <v>65</v>
      </c>
      <c r="AJ536" t="s">
        <v>52</v>
      </c>
      <c r="AK536" t="s">
        <v>74</v>
      </c>
      <c r="AM536" t="s">
        <v>62</v>
      </c>
      <c r="AN536" t="s">
        <v>53</v>
      </c>
      <c r="AP536">
        <f t="shared" si="8"/>
        <v>0</v>
      </c>
    </row>
    <row r="537" spans="1:50" x14ac:dyDescent="0.35">
      <c r="A537" s="2" t="s">
        <v>772</v>
      </c>
      <c r="B537">
        <v>12</v>
      </c>
      <c r="C537">
        <v>1207</v>
      </c>
      <c r="D537">
        <v>1</v>
      </c>
      <c r="E537" t="s">
        <v>50</v>
      </c>
      <c r="F537">
        <v>52</v>
      </c>
      <c r="G537" t="s">
        <v>72</v>
      </c>
      <c r="I537" t="s">
        <v>73</v>
      </c>
      <c r="J537" t="s">
        <v>52</v>
      </c>
      <c r="K537" t="s">
        <v>52</v>
      </c>
      <c r="L537" t="s">
        <v>52</v>
      </c>
      <c r="M537">
        <v>12</v>
      </c>
      <c r="N537" t="s">
        <v>76</v>
      </c>
      <c r="O537">
        <v>2</v>
      </c>
      <c r="P537" s="6">
        <v>4</v>
      </c>
      <c r="Q537" t="s">
        <v>56</v>
      </c>
      <c r="R537">
        <v>15</v>
      </c>
      <c r="S537" s="5">
        <v>1</v>
      </c>
      <c r="T537" t="s">
        <v>58</v>
      </c>
      <c r="U537" t="s">
        <v>52</v>
      </c>
      <c r="V537">
        <v>1</v>
      </c>
      <c r="W537" t="s">
        <v>52</v>
      </c>
      <c r="X537">
        <v>2</v>
      </c>
      <c r="Y537" t="s">
        <v>59</v>
      </c>
      <c r="AB537" t="s">
        <v>72</v>
      </c>
      <c r="AD537" t="s">
        <v>52</v>
      </c>
      <c r="AE537" t="s">
        <v>52</v>
      </c>
      <c r="AF537" t="s">
        <v>52</v>
      </c>
      <c r="AG537" t="s">
        <v>52</v>
      </c>
      <c r="AH537">
        <v>10</v>
      </c>
      <c r="AI537" t="s">
        <v>107</v>
      </c>
      <c r="AJ537" t="s">
        <v>52</v>
      </c>
      <c r="AK537" t="s">
        <v>123</v>
      </c>
      <c r="AM537" t="s">
        <v>62</v>
      </c>
      <c r="AN537" t="s">
        <v>52</v>
      </c>
      <c r="AP537">
        <f t="shared" si="8"/>
        <v>0</v>
      </c>
      <c r="AQ537">
        <v>2400000</v>
      </c>
      <c r="AR537">
        <v>1440000</v>
      </c>
      <c r="AS537">
        <v>40000</v>
      </c>
      <c r="AT537">
        <v>100000</v>
      </c>
      <c r="AU537">
        <v>1728000</v>
      </c>
      <c r="AV537">
        <v>0</v>
      </c>
      <c r="AW537">
        <v>0</v>
      </c>
      <c r="AX537">
        <v>5708000</v>
      </c>
    </row>
    <row r="538" spans="1:50" x14ac:dyDescent="0.35">
      <c r="A538" s="2" t="s">
        <v>772</v>
      </c>
      <c r="B538">
        <v>12</v>
      </c>
      <c r="C538">
        <v>1207</v>
      </c>
      <c r="D538">
        <v>1</v>
      </c>
      <c r="E538" t="s">
        <v>50</v>
      </c>
      <c r="F538">
        <v>52</v>
      </c>
      <c r="G538" t="s">
        <v>72</v>
      </c>
      <c r="I538" t="s">
        <v>73</v>
      </c>
      <c r="J538" t="s">
        <v>52</v>
      </c>
      <c r="K538" t="s">
        <v>52</v>
      </c>
      <c r="L538" t="s">
        <v>52</v>
      </c>
      <c r="M538">
        <v>12</v>
      </c>
      <c r="N538" t="s">
        <v>76</v>
      </c>
      <c r="O538">
        <v>2</v>
      </c>
      <c r="P538" s="6">
        <v>5</v>
      </c>
      <c r="Q538" t="s">
        <v>50</v>
      </c>
      <c r="R538">
        <v>11</v>
      </c>
      <c r="S538" s="5">
        <v>1</v>
      </c>
      <c r="T538" t="s">
        <v>58</v>
      </c>
      <c r="U538" t="s">
        <v>52</v>
      </c>
      <c r="V538">
        <v>1</v>
      </c>
      <c r="W538" t="s">
        <v>52</v>
      </c>
      <c r="X538">
        <v>2</v>
      </c>
      <c r="AB538" t="s">
        <v>72</v>
      </c>
      <c r="AD538" t="s">
        <v>73</v>
      </c>
      <c r="AE538" t="s">
        <v>53</v>
      </c>
      <c r="AF538" t="s">
        <v>53</v>
      </c>
      <c r="AG538" t="s">
        <v>52</v>
      </c>
      <c r="AH538">
        <v>3</v>
      </c>
      <c r="AI538" t="s">
        <v>97</v>
      </c>
      <c r="AJ538" t="s">
        <v>52</v>
      </c>
      <c r="AK538" t="s">
        <v>98</v>
      </c>
      <c r="AM538" t="s">
        <v>62</v>
      </c>
      <c r="AN538" t="s">
        <v>53</v>
      </c>
      <c r="AP538">
        <f t="shared" si="8"/>
        <v>0</v>
      </c>
      <c r="AQ538">
        <v>0</v>
      </c>
      <c r="AR538">
        <v>0</v>
      </c>
      <c r="AS538">
        <v>20000</v>
      </c>
      <c r="AT538">
        <v>50000</v>
      </c>
      <c r="AU538">
        <v>864000</v>
      </c>
      <c r="AV538">
        <v>0</v>
      </c>
      <c r="AW538">
        <v>0</v>
      </c>
      <c r="AX538">
        <v>934000</v>
      </c>
    </row>
    <row r="539" spans="1:50" x14ac:dyDescent="0.35">
      <c r="A539" s="2" t="s">
        <v>773</v>
      </c>
      <c r="B539">
        <v>21</v>
      </c>
      <c r="C539">
        <v>2109</v>
      </c>
      <c r="D539">
        <v>2</v>
      </c>
      <c r="E539" t="s">
        <v>56</v>
      </c>
      <c r="F539">
        <v>43</v>
      </c>
      <c r="G539" t="s">
        <v>72</v>
      </c>
      <c r="I539" t="s">
        <v>73</v>
      </c>
      <c r="J539" t="s">
        <v>52</v>
      </c>
      <c r="K539" t="s">
        <v>52</v>
      </c>
      <c r="L539" t="s">
        <v>52</v>
      </c>
      <c r="M539">
        <v>1</v>
      </c>
      <c r="N539" t="s">
        <v>65</v>
      </c>
      <c r="O539">
        <v>3</v>
      </c>
      <c r="P539" s="6">
        <v>5</v>
      </c>
      <c r="Q539" t="s">
        <v>50</v>
      </c>
      <c r="R539">
        <v>13</v>
      </c>
      <c r="S539" s="5">
        <v>1</v>
      </c>
      <c r="T539" t="s">
        <v>58</v>
      </c>
      <c r="U539" t="s">
        <v>52</v>
      </c>
      <c r="V539">
        <v>2</v>
      </c>
      <c r="W539" t="s">
        <v>52</v>
      </c>
      <c r="X539">
        <v>1</v>
      </c>
      <c r="Y539" t="s">
        <v>59</v>
      </c>
      <c r="AB539" t="s">
        <v>72</v>
      </c>
      <c r="AD539" t="s">
        <v>73</v>
      </c>
      <c r="AE539" t="s">
        <v>52</v>
      </c>
      <c r="AF539" t="s">
        <v>52</v>
      </c>
      <c r="AG539" t="s">
        <v>52</v>
      </c>
      <c r="AH539">
        <v>2</v>
      </c>
      <c r="AI539" t="s">
        <v>97</v>
      </c>
      <c r="AJ539" t="s">
        <v>53</v>
      </c>
      <c r="AO539" t="s">
        <v>119</v>
      </c>
      <c r="AP539">
        <f t="shared" si="8"/>
        <v>0</v>
      </c>
    </row>
    <row r="540" spans="1:50" x14ac:dyDescent="0.35">
      <c r="A540" s="2" t="s">
        <v>773</v>
      </c>
      <c r="B540">
        <v>21</v>
      </c>
      <c r="C540">
        <v>2109</v>
      </c>
      <c r="D540">
        <v>2</v>
      </c>
      <c r="E540" t="s">
        <v>56</v>
      </c>
      <c r="F540">
        <v>43</v>
      </c>
      <c r="G540" t="s">
        <v>72</v>
      </c>
      <c r="I540" t="s">
        <v>73</v>
      </c>
      <c r="J540" t="s">
        <v>52</v>
      </c>
      <c r="K540" t="s">
        <v>52</v>
      </c>
      <c r="L540" t="s">
        <v>52</v>
      </c>
      <c r="M540">
        <v>1</v>
      </c>
      <c r="N540" t="s">
        <v>65</v>
      </c>
      <c r="O540">
        <v>3</v>
      </c>
      <c r="P540" s="6">
        <v>6</v>
      </c>
      <c r="Q540" t="s">
        <v>50</v>
      </c>
      <c r="R540">
        <v>8</v>
      </c>
      <c r="S540" s="5">
        <v>1</v>
      </c>
      <c r="T540" t="s">
        <v>58</v>
      </c>
      <c r="U540" t="s">
        <v>52</v>
      </c>
      <c r="V540">
        <v>2</v>
      </c>
      <c r="W540" t="s">
        <v>52</v>
      </c>
      <c r="X540">
        <v>1</v>
      </c>
      <c r="AB540" t="s">
        <v>72</v>
      </c>
      <c r="AD540" t="s">
        <v>73</v>
      </c>
      <c r="AE540" t="s">
        <v>52</v>
      </c>
      <c r="AF540" t="s">
        <v>52</v>
      </c>
      <c r="AG540" t="s">
        <v>52</v>
      </c>
      <c r="AH540">
        <v>2</v>
      </c>
      <c r="AI540" t="s">
        <v>65</v>
      </c>
      <c r="AJ540" t="s">
        <v>52</v>
      </c>
      <c r="AK540" t="s">
        <v>66</v>
      </c>
      <c r="AM540" t="s">
        <v>62</v>
      </c>
      <c r="AN540" t="s">
        <v>53</v>
      </c>
      <c r="AP540">
        <f t="shared" si="8"/>
        <v>0</v>
      </c>
      <c r="AQ540">
        <v>0</v>
      </c>
      <c r="AR540">
        <v>0</v>
      </c>
      <c r="AS540">
        <v>25000</v>
      </c>
      <c r="AT540">
        <v>60000</v>
      </c>
      <c r="AU540">
        <v>0</v>
      </c>
      <c r="AV540">
        <v>100000</v>
      </c>
      <c r="AW540">
        <v>15000</v>
      </c>
      <c r="AX540">
        <v>200000</v>
      </c>
    </row>
    <row r="541" spans="1:50" x14ac:dyDescent="0.35">
      <c r="A541" s="2" t="s">
        <v>776</v>
      </c>
      <c r="B541">
        <v>11</v>
      </c>
      <c r="C541">
        <v>1104</v>
      </c>
      <c r="D541">
        <v>2</v>
      </c>
      <c r="E541" t="s">
        <v>50</v>
      </c>
      <c r="F541">
        <v>32</v>
      </c>
      <c r="G541" t="s">
        <v>72</v>
      </c>
      <c r="I541" t="s">
        <v>73</v>
      </c>
      <c r="J541" t="s">
        <v>52</v>
      </c>
      <c r="K541" t="s">
        <v>52</v>
      </c>
      <c r="L541" t="s">
        <v>52</v>
      </c>
      <c r="M541">
        <v>8</v>
      </c>
      <c r="N541" t="s">
        <v>79</v>
      </c>
      <c r="O541">
        <v>2</v>
      </c>
      <c r="P541" s="6">
        <v>3</v>
      </c>
      <c r="Q541" t="s">
        <v>56</v>
      </c>
      <c r="R541">
        <v>8</v>
      </c>
      <c r="S541" s="5">
        <v>1</v>
      </c>
      <c r="T541" t="s">
        <v>58</v>
      </c>
      <c r="U541" t="s">
        <v>52</v>
      </c>
      <c r="V541">
        <v>1</v>
      </c>
      <c r="W541" t="s">
        <v>52</v>
      </c>
      <c r="X541">
        <v>2</v>
      </c>
      <c r="AB541" t="s">
        <v>72</v>
      </c>
      <c r="AD541" t="s">
        <v>73</v>
      </c>
      <c r="AE541" t="s">
        <v>52</v>
      </c>
      <c r="AF541" t="s">
        <v>52</v>
      </c>
      <c r="AG541" t="s">
        <v>52</v>
      </c>
      <c r="AH541">
        <v>3</v>
      </c>
      <c r="AI541" t="s">
        <v>97</v>
      </c>
      <c r="AJ541" t="s">
        <v>52</v>
      </c>
      <c r="AK541" t="s">
        <v>66</v>
      </c>
      <c r="AM541" t="s">
        <v>62</v>
      </c>
      <c r="AN541" t="s">
        <v>53</v>
      </c>
      <c r="AP541">
        <f t="shared" si="8"/>
        <v>0</v>
      </c>
      <c r="AQ541">
        <v>0</v>
      </c>
      <c r="AR541">
        <v>0</v>
      </c>
      <c r="AS541">
        <v>20000</v>
      </c>
      <c r="AT541">
        <v>0</v>
      </c>
      <c r="AU541">
        <v>0</v>
      </c>
      <c r="AV541">
        <v>0</v>
      </c>
      <c r="AW541">
        <v>0</v>
      </c>
      <c r="AX541">
        <v>20000</v>
      </c>
    </row>
    <row r="542" spans="1:50" x14ac:dyDescent="0.35">
      <c r="A542" s="2" t="s">
        <v>777</v>
      </c>
      <c r="B542">
        <v>21</v>
      </c>
      <c r="C542">
        <v>2109</v>
      </c>
      <c r="D542">
        <v>2</v>
      </c>
      <c r="E542" t="s">
        <v>50</v>
      </c>
      <c r="F542">
        <v>37</v>
      </c>
      <c r="G542" t="s">
        <v>72</v>
      </c>
      <c r="I542" t="s">
        <v>52</v>
      </c>
      <c r="J542" t="s">
        <v>52</v>
      </c>
      <c r="K542" t="s">
        <v>52</v>
      </c>
      <c r="L542" t="s">
        <v>52</v>
      </c>
      <c r="M542">
        <v>5</v>
      </c>
      <c r="N542" t="s">
        <v>78</v>
      </c>
      <c r="O542">
        <v>3</v>
      </c>
      <c r="P542" s="6">
        <v>3</v>
      </c>
      <c r="Q542" t="s">
        <v>50</v>
      </c>
      <c r="R542">
        <v>7</v>
      </c>
      <c r="S542" s="5">
        <v>1</v>
      </c>
      <c r="T542" t="s">
        <v>58</v>
      </c>
      <c r="U542" t="s">
        <v>52</v>
      </c>
      <c r="V542">
        <v>1</v>
      </c>
      <c r="W542" t="s">
        <v>52</v>
      </c>
      <c r="X542">
        <v>2</v>
      </c>
      <c r="AB542" t="s">
        <v>72</v>
      </c>
      <c r="AD542" t="s">
        <v>73</v>
      </c>
      <c r="AE542" t="s">
        <v>53</v>
      </c>
      <c r="AF542" t="s">
        <v>53</v>
      </c>
      <c r="AG542" t="s">
        <v>52</v>
      </c>
      <c r="AH542">
        <v>0</v>
      </c>
      <c r="AI542" t="s">
        <v>67</v>
      </c>
      <c r="AJ542" t="s">
        <v>52</v>
      </c>
      <c r="AK542" t="s">
        <v>74</v>
      </c>
      <c r="AM542" t="s">
        <v>62</v>
      </c>
      <c r="AN542" t="s">
        <v>53</v>
      </c>
      <c r="AP542">
        <f t="shared" si="8"/>
        <v>0</v>
      </c>
    </row>
    <row r="543" spans="1:50" x14ac:dyDescent="0.35">
      <c r="A543" s="2" t="s">
        <v>780</v>
      </c>
      <c r="B543">
        <v>24</v>
      </c>
      <c r="C543">
        <v>2401</v>
      </c>
      <c r="D543">
        <v>1</v>
      </c>
      <c r="E543" t="s">
        <v>56</v>
      </c>
      <c r="F543">
        <v>46</v>
      </c>
      <c r="G543" t="s">
        <v>72</v>
      </c>
      <c r="I543" t="s">
        <v>73</v>
      </c>
      <c r="J543" t="s">
        <v>53</v>
      </c>
      <c r="K543" t="s">
        <v>53</v>
      </c>
      <c r="L543" t="s">
        <v>53</v>
      </c>
      <c r="M543">
        <v>0</v>
      </c>
      <c r="O543">
        <v>2</v>
      </c>
      <c r="P543" s="6">
        <v>3</v>
      </c>
      <c r="Q543" t="s">
        <v>50</v>
      </c>
      <c r="R543">
        <v>16</v>
      </c>
      <c r="S543" s="5">
        <v>1</v>
      </c>
      <c r="T543" t="s">
        <v>58</v>
      </c>
      <c r="U543" t="s">
        <v>53</v>
      </c>
      <c r="W543" t="s">
        <v>52</v>
      </c>
      <c r="X543">
        <v>1</v>
      </c>
      <c r="Y543" t="s">
        <v>59</v>
      </c>
      <c r="AB543" t="s">
        <v>72</v>
      </c>
      <c r="AD543" t="s">
        <v>73</v>
      </c>
      <c r="AE543" t="s">
        <v>52</v>
      </c>
      <c r="AF543" t="s">
        <v>52</v>
      </c>
      <c r="AG543" t="s">
        <v>52</v>
      </c>
      <c r="AH543">
        <v>9</v>
      </c>
      <c r="AI543" t="s">
        <v>80</v>
      </c>
      <c r="AJ543" t="s">
        <v>52</v>
      </c>
      <c r="AK543" t="s">
        <v>81</v>
      </c>
      <c r="AM543" t="s">
        <v>62</v>
      </c>
      <c r="AN543" t="s">
        <v>53</v>
      </c>
      <c r="AP543">
        <f t="shared" si="8"/>
        <v>0</v>
      </c>
      <c r="AQ543">
        <v>0</v>
      </c>
      <c r="AR543">
        <v>400000</v>
      </c>
      <c r="AS543">
        <v>18000</v>
      </c>
      <c r="AT543">
        <v>25000</v>
      </c>
      <c r="AU543">
        <v>0</v>
      </c>
      <c r="AV543">
        <v>0</v>
      </c>
      <c r="AW543">
        <v>0</v>
      </c>
      <c r="AX543">
        <v>443000</v>
      </c>
    </row>
    <row r="544" spans="1:50" x14ac:dyDescent="0.35">
      <c r="A544" s="2" t="s">
        <v>780</v>
      </c>
      <c r="B544">
        <v>24</v>
      </c>
      <c r="C544">
        <v>2401</v>
      </c>
      <c r="D544">
        <v>1</v>
      </c>
      <c r="E544" t="s">
        <v>56</v>
      </c>
      <c r="F544">
        <v>46</v>
      </c>
      <c r="G544" t="s">
        <v>72</v>
      </c>
      <c r="I544" t="s">
        <v>73</v>
      </c>
      <c r="J544" t="s">
        <v>53</v>
      </c>
      <c r="K544" t="s">
        <v>53</v>
      </c>
      <c r="L544" t="s">
        <v>53</v>
      </c>
      <c r="M544">
        <v>0</v>
      </c>
      <c r="O544">
        <v>2</v>
      </c>
      <c r="P544" s="6">
        <v>4</v>
      </c>
      <c r="Q544" t="s">
        <v>56</v>
      </c>
      <c r="R544">
        <v>12</v>
      </c>
      <c r="S544" s="5">
        <v>1</v>
      </c>
      <c r="T544" t="s">
        <v>58</v>
      </c>
      <c r="U544" t="s">
        <v>53</v>
      </c>
      <c r="W544" t="s">
        <v>52</v>
      </c>
      <c r="X544">
        <v>1</v>
      </c>
      <c r="AB544" t="s">
        <v>72</v>
      </c>
      <c r="AD544" t="s">
        <v>73</v>
      </c>
      <c r="AE544" t="s">
        <v>52</v>
      </c>
      <c r="AF544" t="s">
        <v>52</v>
      </c>
      <c r="AG544" t="s">
        <v>52</v>
      </c>
      <c r="AH544">
        <v>7</v>
      </c>
      <c r="AI544" t="s">
        <v>79</v>
      </c>
      <c r="AJ544" t="s">
        <v>52</v>
      </c>
      <c r="AK544" t="s">
        <v>90</v>
      </c>
      <c r="AM544" t="s">
        <v>62</v>
      </c>
      <c r="AN544" t="s">
        <v>53</v>
      </c>
      <c r="AP544">
        <f t="shared" si="8"/>
        <v>0</v>
      </c>
      <c r="AQ544">
        <v>0</v>
      </c>
      <c r="AR544">
        <v>200000</v>
      </c>
      <c r="AS544">
        <v>18000</v>
      </c>
      <c r="AT544">
        <v>25000</v>
      </c>
      <c r="AU544">
        <v>0</v>
      </c>
      <c r="AV544">
        <v>0</v>
      </c>
      <c r="AW544">
        <v>0</v>
      </c>
      <c r="AX544">
        <v>243000</v>
      </c>
    </row>
    <row r="545" spans="1:50" x14ac:dyDescent="0.35">
      <c r="A545" s="2" t="s">
        <v>782</v>
      </c>
      <c r="B545">
        <v>18</v>
      </c>
      <c r="C545">
        <v>1802</v>
      </c>
      <c r="D545">
        <v>1</v>
      </c>
      <c r="E545" t="s">
        <v>50</v>
      </c>
      <c r="F545">
        <v>48</v>
      </c>
      <c r="G545" t="s">
        <v>72</v>
      </c>
      <c r="I545" t="s">
        <v>73</v>
      </c>
      <c r="J545" t="s">
        <v>52</v>
      </c>
      <c r="K545" t="s">
        <v>52</v>
      </c>
      <c r="L545" t="s">
        <v>52</v>
      </c>
      <c r="M545">
        <v>9</v>
      </c>
      <c r="N545" t="s">
        <v>100</v>
      </c>
      <c r="O545">
        <v>3</v>
      </c>
      <c r="P545" s="6">
        <v>3</v>
      </c>
      <c r="Q545" t="s">
        <v>56</v>
      </c>
      <c r="R545">
        <v>14</v>
      </c>
      <c r="S545" s="5">
        <v>1</v>
      </c>
      <c r="T545" t="s">
        <v>58</v>
      </c>
      <c r="U545" t="s">
        <v>52</v>
      </c>
      <c r="V545">
        <v>1</v>
      </c>
      <c r="W545" t="s">
        <v>52</v>
      </c>
      <c r="X545">
        <v>2</v>
      </c>
      <c r="Y545" t="s">
        <v>59</v>
      </c>
      <c r="AB545" t="s">
        <v>72</v>
      </c>
      <c r="AD545" t="s">
        <v>52</v>
      </c>
      <c r="AE545" t="s">
        <v>52</v>
      </c>
      <c r="AF545" t="s">
        <v>52</v>
      </c>
      <c r="AG545" t="s">
        <v>52</v>
      </c>
      <c r="AH545">
        <v>10</v>
      </c>
      <c r="AI545" t="s">
        <v>100</v>
      </c>
      <c r="AJ545" t="s">
        <v>52</v>
      </c>
      <c r="AK545" t="s">
        <v>81</v>
      </c>
      <c r="AM545" t="s">
        <v>62</v>
      </c>
      <c r="AN545" t="s">
        <v>52</v>
      </c>
      <c r="AP545">
        <f t="shared" si="8"/>
        <v>0</v>
      </c>
      <c r="AQ545">
        <v>0</v>
      </c>
      <c r="AR545">
        <v>200000</v>
      </c>
      <c r="AS545">
        <v>40000</v>
      </c>
      <c r="AT545">
        <v>30000</v>
      </c>
      <c r="AU545">
        <v>0</v>
      </c>
      <c r="AV545">
        <v>30000</v>
      </c>
      <c r="AW545">
        <v>0</v>
      </c>
      <c r="AX545">
        <v>300000</v>
      </c>
    </row>
    <row r="546" spans="1:50" x14ac:dyDescent="0.35">
      <c r="A546" s="2" t="s">
        <v>782</v>
      </c>
      <c r="B546">
        <v>18</v>
      </c>
      <c r="C546">
        <v>1802</v>
      </c>
      <c r="D546">
        <v>1</v>
      </c>
      <c r="E546" t="s">
        <v>50</v>
      </c>
      <c r="F546">
        <v>48</v>
      </c>
      <c r="G546" t="s">
        <v>72</v>
      </c>
      <c r="I546" t="s">
        <v>73</v>
      </c>
      <c r="J546" t="s">
        <v>52</v>
      </c>
      <c r="K546" t="s">
        <v>52</v>
      </c>
      <c r="L546" t="s">
        <v>52</v>
      </c>
      <c r="M546">
        <v>9</v>
      </c>
      <c r="N546" t="s">
        <v>100</v>
      </c>
      <c r="O546">
        <v>3</v>
      </c>
      <c r="P546" s="6">
        <v>4</v>
      </c>
      <c r="Q546" t="s">
        <v>56</v>
      </c>
      <c r="R546">
        <v>12</v>
      </c>
      <c r="S546" s="5">
        <v>1</v>
      </c>
      <c r="T546" t="s">
        <v>58</v>
      </c>
      <c r="U546" t="s">
        <v>52</v>
      </c>
      <c r="V546">
        <v>1</v>
      </c>
      <c r="W546" t="s">
        <v>52</v>
      </c>
      <c r="X546">
        <v>2</v>
      </c>
      <c r="AB546" t="s">
        <v>72</v>
      </c>
      <c r="AD546" t="s">
        <v>73</v>
      </c>
      <c r="AE546" t="s">
        <v>52</v>
      </c>
      <c r="AF546" t="s">
        <v>52</v>
      </c>
      <c r="AG546" t="s">
        <v>52</v>
      </c>
      <c r="AH546">
        <v>7</v>
      </c>
      <c r="AI546" t="s">
        <v>86</v>
      </c>
      <c r="AJ546" t="s">
        <v>52</v>
      </c>
      <c r="AK546" t="s">
        <v>90</v>
      </c>
      <c r="AM546" t="s">
        <v>62</v>
      </c>
      <c r="AN546" t="s">
        <v>52</v>
      </c>
      <c r="AP546">
        <f t="shared" si="8"/>
        <v>0</v>
      </c>
      <c r="AQ546">
        <v>0</v>
      </c>
      <c r="AR546">
        <v>250000</v>
      </c>
      <c r="AS546">
        <v>25000</v>
      </c>
      <c r="AT546">
        <v>10000</v>
      </c>
      <c r="AU546">
        <v>0</v>
      </c>
      <c r="AV546">
        <v>20000</v>
      </c>
      <c r="AW546">
        <v>5000</v>
      </c>
      <c r="AX546">
        <v>310000</v>
      </c>
    </row>
    <row r="547" spans="1:50" x14ac:dyDescent="0.35">
      <c r="A547" s="2" t="s">
        <v>785</v>
      </c>
      <c r="B547">
        <v>10</v>
      </c>
      <c r="C547">
        <v>1005</v>
      </c>
      <c r="D547">
        <v>2</v>
      </c>
      <c r="E547" t="s">
        <v>50</v>
      </c>
      <c r="F547">
        <v>49</v>
      </c>
      <c r="G547" t="s">
        <v>72</v>
      </c>
      <c r="I547" t="s">
        <v>73</v>
      </c>
      <c r="J547" t="s">
        <v>53</v>
      </c>
      <c r="K547" t="s">
        <v>53</v>
      </c>
      <c r="L547" t="s">
        <v>52</v>
      </c>
      <c r="M547">
        <v>2</v>
      </c>
      <c r="N547" t="s">
        <v>65</v>
      </c>
      <c r="O547">
        <v>3</v>
      </c>
      <c r="P547" s="6">
        <v>3</v>
      </c>
      <c r="Q547" t="s">
        <v>56</v>
      </c>
      <c r="R547">
        <v>14</v>
      </c>
      <c r="S547" s="5">
        <v>1</v>
      </c>
      <c r="T547" t="s">
        <v>58</v>
      </c>
      <c r="U547" t="s">
        <v>52</v>
      </c>
      <c r="V547">
        <v>1</v>
      </c>
      <c r="W547" t="s">
        <v>52</v>
      </c>
      <c r="X547">
        <v>2</v>
      </c>
      <c r="Y547" t="s">
        <v>59</v>
      </c>
      <c r="AB547" t="s">
        <v>72</v>
      </c>
      <c r="AD547" t="s">
        <v>73</v>
      </c>
      <c r="AE547" t="s">
        <v>52</v>
      </c>
      <c r="AF547" t="s">
        <v>52</v>
      </c>
      <c r="AG547" t="s">
        <v>52</v>
      </c>
      <c r="AH547">
        <v>5</v>
      </c>
      <c r="AI547" t="s">
        <v>78</v>
      </c>
      <c r="AJ547" t="s">
        <v>53</v>
      </c>
      <c r="AO547" t="s">
        <v>373</v>
      </c>
      <c r="AP547">
        <f t="shared" si="8"/>
        <v>0</v>
      </c>
    </row>
    <row r="548" spans="1:50" x14ac:dyDescent="0.35">
      <c r="A548" s="2" t="s">
        <v>785</v>
      </c>
      <c r="B548">
        <v>10</v>
      </c>
      <c r="C548">
        <v>1005</v>
      </c>
      <c r="D548">
        <v>2</v>
      </c>
      <c r="E548" t="s">
        <v>50</v>
      </c>
      <c r="F548">
        <v>49</v>
      </c>
      <c r="G548" t="s">
        <v>72</v>
      </c>
      <c r="I548" t="s">
        <v>73</v>
      </c>
      <c r="J548" t="s">
        <v>53</v>
      </c>
      <c r="K548" t="s">
        <v>53</v>
      </c>
      <c r="L548" t="s">
        <v>52</v>
      </c>
      <c r="M548">
        <v>2</v>
      </c>
      <c r="N548" t="s">
        <v>65</v>
      </c>
      <c r="O548">
        <v>3</v>
      </c>
      <c r="P548" s="6">
        <v>4</v>
      </c>
      <c r="Q548" t="s">
        <v>56</v>
      </c>
      <c r="R548">
        <v>12</v>
      </c>
      <c r="S548" s="5">
        <v>1</v>
      </c>
      <c r="T548" t="s">
        <v>58</v>
      </c>
      <c r="U548" t="s">
        <v>52</v>
      </c>
      <c r="V548">
        <v>1</v>
      </c>
      <c r="W548" t="s">
        <v>52</v>
      </c>
      <c r="X548">
        <v>2</v>
      </c>
      <c r="AB548" t="s">
        <v>72</v>
      </c>
      <c r="AD548" t="s">
        <v>73</v>
      </c>
      <c r="AE548" t="s">
        <v>53</v>
      </c>
      <c r="AF548" t="s">
        <v>53</v>
      </c>
      <c r="AG548" t="s">
        <v>52</v>
      </c>
      <c r="AH548">
        <v>2</v>
      </c>
      <c r="AI548" t="s">
        <v>97</v>
      </c>
      <c r="AJ548" t="s">
        <v>52</v>
      </c>
      <c r="AK548" t="s">
        <v>98</v>
      </c>
      <c r="AM548" t="s">
        <v>62</v>
      </c>
      <c r="AN548" t="s">
        <v>53</v>
      </c>
      <c r="AP548">
        <f t="shared" si="8"/>
        <v>0</v>
      </c>
      <c r="AQ548">
        <v>0</v>
      </c>
      <c r="AR548">
        <v>0</v>
      </c>
      <c r="AS548">
        <v>6000</v>
      </c>
      <c r="AT548">
        <v>20000</v>
      </c>
      <c r="AU548">
        <v>0</v>
      </c>
      <c r="AV548">
        <v>0</v>
      </c>
      <c r="AW548">
        <v>0</v>
      </c>
      <c r="AX548">
        <v>26000</v>
      </c>
    </row>
    <row r="549" spans="1:50" x14ac:dyDescent="0.35">
      <c r="A549" s="2" t="s">
        <v>786</v>
      </c>
      <c r="B549">
        <v>7</v>
      </c>
      <c r="C549">
        <v>701</v>
      </c>
      <c r="D549">
        <v>2</v>
      </c>
      <c r="E549" t="s">
        <v>50</v>
      </c>
      <c r="F549">
        <v>36</v>
      </c>
      <c r="G549" t="s">
        <v>72</v>
      </c>
      <c r="I549" t="s">
        <v>73</v>
      </c>
      <c r="J549" t="s">
        <v>52</v>
      </c>
      <c r="K549" t="s">
        <v>52</v>
      </c>
      <c r="L549" t="s">
        <v>52</v>
      </c>
      <c r="M549">
        <v>8</v>
      </c>
      <c r="N549" t="s">
        <v>60</v>
      </c>
      <c r="O549">
        <v>3</v>
      </c>
      <c r="P549" s="6">
        <v>3</v>
      </c>
      <c r="Q549" t="s">
        <v>56</v>
      </c>
      <c r="R549">
        <v>11</v>
      </c>
      <c r="S549" s="5">
        <v>1</v>
      </c>
      <c r="T549" t="s">
        <v>58</v>
      </c>
      <c r="U549" t="s">
        <v>52</v>
      </c>
      <c r="V549">
        <v>1</v>
      </c>
      <c r="W549" t="s">
        <v>52</v>
      </c>
      <c r="X549">
        <v>2</v>
      </c>
      <c r="AB549" t="s">
        <v>72</v>
      </c>
      <c r="AD549" t="s">
        <v>73</v>
      </c>
      <c r="AE549" t="s">
        <v>52</v>
      </c>
      <c r="AF549" t="s">
        <v>52</v>
      </c>
      <c r="AG549" t="s">
        <v>52</v>
      </c>
      <c r="AH549">
        <v>5</v>
      </c>
      <c r="AI549" t="s">
        <v>78</v>
      </c>
      <c r="AJ549" t="s">
        <v>52</v>
      </c>
      <c r="AK549" t="s">
        <v>88</v>
      </c>
      <c r="AM549" t="s">
        <v>62</v>
      </c>
      <c r="AN549" t="s">
        <v>52</v>
      </c>
      <c r="AP549">
        <f t="shared" si="8"/>
        <v>0</v>
      </c>
      <c r="AQ549">
        <v>0</v>
      </c>
      <c r="AR549">
        <v>432000</v>
      </c>
      <c r="AS549">
        <v>36000</v>
      </c>
      <c r="AT549">
        <v>10000</v>
      </c>
      <c r="AU549">
        <v>648000</v>
      </c>
      <c r="AV549">
        <v>0</v>
      </c>
      <c r="AW549">
        <v>0</v>
      </c>
      <c r="AX549">
        <v>1126000</v>
      </c>
    </row>
    <row r="550" spans="1:50" x14ac:dyDescent="0.35">
      <c r="A550" s="2" t="s">
        <v>786</v>
      </c>
      <c r="B550">
        <v>7</v>
      </c>
      <c r="C550">
        <v>701</v>
      </c>
      <c r="D550">
        <v>2</v>
      </c>
      <c r="E550" t="s">
        <v>50</v>
      </c>
      <c r="F550">
        <v>36</v>
      </c>
      <c r="G550" t="s">
        <v>72</v>
      </c>
      <c r="I550" t="s">
        <v>73</v>
      </c>
      <c r="J550" t="s">
        <v>52</v>
      </c>
      <c r="K550" t="s">
        <v>52</v>
      </c>
      <c r="L550" t="s">
        <v>52</v>
      </c>
      <c r="M550">
        <v>8</v>
      </c>
      <c r="N550" t="s">
        <v>60</v>
      </c>
      <c r="O550">
        <v>3</v>
      </c>
      <c r="P550" s="6">
        <v>4</v>
      </c>
      <c r="Q550" t="s">
        <v>56</v>
      </c>
      <c r="R550">
        <v>9</v>
      </c>
      <c r="S550" s="5">
        <v>1</v>
      </c>
      <c r="T550" t="s">
        <v>58</v>
      </c>
      <c r="U550" t="s">
        <v>52</v>
      </c>
      <c r="V550">
        <v>1</v>
      </c>
      <c r="W550" t="s">
        <v>52</v>
      </c>
      <c r="X550">
        <v>2</v>
      </c>
      <c r="AB550" t="s">
        <v>72</v>
      </c>
      <c r="AD550" t="s">
        <v>73</v>
      </c>
      <c r="AE550" t="s">
        <v>52</v>
      </c>
      <c r="AF550" t="s">
        <v>52</v>
      </c>
      <c r="AG550" t="s">
        <v>52</v>
      </c>
      <c r="AH550">
        <v>3</v>
      </c>
      <c r="AI550" t="s">
        <v>63</v>
      </c>
      <c r="AJ550" t="s">
        <v>52</v>
      </c>
      <c r="AK550" t="s">
        <v>64</v>
      </c>
      <c r="AM550" t="s">
        <v>62</v>
      </c>
      <c r="AN550" t="s">
        <v>53</v>
      </c>
      <c r="AP550">
        <f t="shared" si="8"/>
        <v>0</v>
      </c>
      <c r="AQ550">
        <v>0</v>
      </c>
      <c r="AR550">
        <v>0</v>
      </c>
      <c r="AS550">
        <v>18000</v>
      </c>
      <c r="AT550">
        <v>6000</v>
      </c>
      <c r="AU550">
        <v>648000</v>
      </c>
      <c r="AV550">
        <v>0</v>
      </c>
      <c r="AW550">
        <v>0</v>
      </c>
      <c r="AX550">
        <v>672000</v>
      </c>
    </row>
    <row r="551" spans="1:50" x14ac:dyDescent="0.35">
      <c r="A551" s="2" t="s">
        <v>787</v>
      </c>
      <c r="B551">
        <v>3</v>
      </c>
      <c r="C551">
        <v>301</v>
      </c>
      <c r="D551">
        <v>2</v>
      </c>
      <c r="E551" t="s">
        <v>56</v>
      </c>
      <c r="F551">
        <v>39</v>
      </c>
      <c r="G551" t="s">
        <v>72</v>
      </c>
      <c r="I551" t="s">
        <v>73</v>
      </c>
      <c r="J551" t="s">
        <v>53</v>
      </c>
      <c r="K551" t="s">
        <v>53</v>
      </c>
      <c r="L551" t="s">
        <v>52</v>
      </c>
      <c r="M551">
        <v>1</v>
      </c>
      <c r="N551" t="s">
        <v>65</v>
      </c>
      <c r="O551">
        <v>1</v>
      </c>
      <c r="P551" s="6">
        <v>3</v>
      </c>
      <c r="Q551" t="s">
        <v>50</v>
      </c>
      <c r="R551">
        <v>8</v>
      </c>
      <c r="S551" s="5">
        <v>1</v>
      </c>
      <c r="T551" t="s">
        <v>58</v>
      </c>
      <c r="U551" t="s">
        <v>52</v>
      </c>
      <c r="V551">
        <v>2</v>
      </c>
      <c r="W551" t="s">
        <v>52</v>
      </c>
      <c r="X551">
        <v>1</v>
      </c>
      <c r="AB551" t="s">
        <v>72</v>
      </c>
      <c r="AD551" t="s">
        <v>73</v>
      </c>
      <c r="AE551" t="s">
        <v>53</v>
      </c>
      <c r="AF551" t="s">
        <v>53</v>
      </c>
      <c r="AG551" t="s">
        <v>52</v>
      </c>
      <c r="AH551">
        <v>3</v>
      </c>
      <c r="AI551" t="s">
        <v>63</v>
      </c>
      <c r="AJ551" t="s">
        <v>52</v>
      </c>
      <c r="AK551" t="s">
        <v>64</v>
      </c>
      <c r="AM551" t="s">
        <v>62</v>
      </c>
      <c r="AN551" t="s">
        <v>53</v>
      </c>
      <c r="AP551">
        <f t="shared" si="8"/>
        <v>0</v>
      </c>
    </row>
    <row r="552" spans="1:50" x14ac:dyDescent="0.35">
      <c r="A552" s="2" t="s">
        <v>788</v>
      </c>
      <c r="B552">
        <v>2</v>
      </c>
      <c r="C552">
        <v>205</v>
      </c>
      <c r="D552">
        <v>2</v>
      </c>
      <c r="E552" t="s">
        <v>50</v>
      </c>
      <c r="F552">
        <v>39</v>
      </c>
      <c r="G552" t="s">
        <v>72</v>
      </c>
      <c r="I552" t="s">
        <v>73</v>
      </c>
      <c r="J552" t="s">
        <v>52</v>
      </c>
      <c r="K552" t="s">
        <v>52</v>
      </c>
      <c r="L552" t="s">
        <v>52</v>
      </c>
      <c r="M552">
        <v>8</v>
      </c>
      <c r="N552" t="s">
        <v>86</v>
      </c>
      <c r="O552">
        <v>4</v>
      </c>
      <c r="P552" s="6">
        <v>3</v>
      </c>
      <c r="Q552" t="s">
        <v>50</v>
      </c>
      <c r="R552">
        <v>14</v>
      </c>
      <c r="S552" s="5">
        <v>1</v>
      </c>
      <c r="T552" t="s">
        <v>58</v>
      </c>
      <c r="U552" t="s">
        <v>52</v>
      </c>
      <c r="V552">
        <v>1</v>
      </c>
      <c r="W552" t="s">
        <v>52</v>
      </c>
      <c r="X552">
        <v>2</v>
      </c>
      <c r="Y552" t="s">
        <v>59</v>
      </c>
      <c r="AB552" t="s">
        <v>72</v>
      </c>
      <c r="AD552" t="s">
        <v>73</v>
      </c>
      <c r="AE552" t="s">
        <v>53</v>
      </c>
      <c r="AF552" t="s">
        <v>53</v>
      </c>
      <c r="AG552" t="s">
        <v>52</v>
      </c>
      <c r="AH552">
        <v>2</v>
      </c>
      <c r="AI552" t="s">
        <v>65</v>
      </c>
      <c r="AJ552" t="s">
        <v>53</v>
      </c>
      <c r="AO552" t="s">
        <v>190</v>
      </c>
      <c r="AP552">
        <f t="shared" si="8"/>
        <v>0</v>
      </c>
    </row>
    <row r="553" spans="1:50" x14ac:dyDescent="0.35">
      <c r="A553" s="2" t="s">
        <v>788</v>
      </c>
      <c r="B553">
        <v>2</v>
      </c>
      <c r="C553">
        <v>205</v>
      </c>
      <c r="D553">
        <v>2</v>
      </c>
      <c r="E553" t="s">
        <v>50</v>
      </c>
      <c r="F553">
        <v>39</v>
      </c>
      <c r="G553" t="s">
        <v>72</v>
      </c>
      <c r="I553" t="s">
        <v>73</v>
      </c>
      <c r="J553" t="s">
        <v>52</v>
      </c>
      <c r="K553" t="s">
        <v>52</v>
      </c>
      <c r="L553" t="s">
        <v>52</v>
      </c>
      <c r="M553">
        <v>8</v>
      </c>
      <c r="N553" t="s">
        <v>86</v>
      </c>
      <c r="O553">
        <v>4</v>
      </c>
      <c r="P553" s="6">
        <v>4</v>
      </c>
      <c r="Q553" t="s">
        <v>56</v>
      </c>
      <c r="R553">
        <v>10</v>
      </c>
      <c r="S553" s="5">
        <v>1</v>
      </c>
      <c r="T553" t="s">
        <v>58</v>
      </c>
      <c r="U553" t="s">
        <v>52</v>
      </c>
      <c r="V553">
        <v>1</v>
      </c>
      <c r="W553" t="s">
        <v>52</v>
      </c>
      <c r="X553">
        <v>2</v>
      </c>
      <c r="AB553" t="s">
        <v>72</v>
      </c>
      <c r="AD553" t="s">
        <v>73</v>
      </c>
      <c r="AE553" t="s">
        <v>52</v>
      </c>
      <c r="AF553" t="s">
        <v>52</v>
      </c>
      <c r="AG553" t="s">
        <v>52</v>
      </c>
      <c r="AH553">
        <v>4</v>
      </c>
      <c r="AI553" t="s">
        <v>63</v>
      </c>
      <c r="AJ553" t="s">
        <v>52</v>
      </c>
      <c r="AK553" t="s">
        <v>64</v>
      </c>
      <c r="AM553" t="s">
        <v>62</v>
      </c>
      <c r="AN553" t="s">
        <v>53</v>
      </c>
      <c r="AP553">
        <f t="shared" si="8"/>
        <v>0</v>
      </c>
      <c r="AQ553">
        <v>0</v>
      </c>
      <c r="AR553">
        <v>0</v>
      </c>
      <c r="AS553">
        <v>18000</v>
      </c>
      <c r="AT553">
        <v>15000</v>
      </c>
      <c r="AU553">
        <v>0</v>
      </c>
      <c r="AV553">
        <v>0</v>
      </c>
      <c r="AW553">
        <v>3000</v>
      </c>
      <c r="AX553">
        <v>36000</v>
      </c>
    </row>
    <row r="554" spans="1:50" x14ac:dyDescent="0.35">
      <c r="A554" s="2" t="s">
        <v>788</v>
      </c>
      <c r="B554">
        <v>2</v>
      </c>
      <c r="C554">
        <v>205</v>
      </c>
      <c r="D554">
        <v>2</v>
      </c>
      <c r="E554" t="s">
        <v>50</v>
      </c>
      <c r="F554">
        <v>39</v>
      </c>
      <c r="G554" t="s">
        <v>72</v>
      </c>
      <c r="I554" t="s">
        <v>73</v>
      </c>
      <c r="J554" t="s">
        <v>52</v>
      </c>
      <c r="K554" t="s">
        <v>52</v>
      </c>
      <c r="L554" t="s">
        <v>52</v>
      </c>
      <c r="M554">
        <v>8</v>
      </c>
      <c r="N554" t="s">
        <v>86</v>
      </c>
      <c r="O554">
        <v>4</v>
      </c>
      <c r="P554" s="6">
        <v>5</v>
      </c>
      <c r="Q554" t="s">
        <v>56</v>
      </c>
      <c r="R554">
        <v>8</v>
      </c>
      <c r="S554" s="5">
        <v>1</v>
      </c>
      <c r="T554" t="s">
        <v>58</v>
      </c>
      <c r="U554" t="s">
        <v>52</v>
      </c>
      <c r="V554">
        <v>1</v>
      </c>
      <c r="W554" t="s">
        <v>52</v>
      </c>
      <c r="X554">
        <v>2</v>
      </c>
      <c r="AB554" t="s">
        <v>72</v>
      </c>
      <c r="AD554" t="s">
        <v>73</v>
      </c>
      <c r="AE554" t="s">
        <v>52</v>
      </c>
      <c r="AF554" t="s">
        <v>52</v>
      </c>
      <c r="AG554" t="s">
        <v>52</v>
      </c>
      <c r="AH554">
        <v>2</v>
      </c>
      <c r="AI554" t="s">
        <v>65</v>
      </c>
      <c r="AJ554" t="s">
        <v>52</v>
      </c>
      <c r="AK554" t="s">
        <v>66</v>
      </c>
      <c r="AM554" t="s">
        <v>62</v>
      </c>
      <c r="AN554" t="s">
        <v>53</v>
      </c>
      <c r="AP554">
        <f t="shared" si="8"/>
        <v>0</v>
      </c>
      <c r="AQ554">
        <v>0</v>
      </c>
      <c r="AR554">
        <v>0</v>
      </c>
      <c r="AS554">
        <v>10000</v>
      </c>
      <c r="AT554">
        <v>2000</v>
      </c>
      <c r="AU554">
        <v>0</v>
      </c>
      <c r="AV554">
        <v>0</v>
      </c>
      <c r="AW554">
        <v>5000</v>
      </c>
      <c r="AX554">
        <v>17000</v>
      </c>
    </row>
    <row r="555" spans="1:50" x14ac:dyDescent="0.35">
      <c r="A555" s="2" t="s">
        <v>789</v>
      </c>
      <c r="B555">
        <v>6</v>
      </c>
      <c r="C555">
        <v>608</v>
      </c>
      <c r="D555">
        <v>2</v>
      </c>
      <c r="E555" t="s">
        <v>50</v>
      </c>
      <c r="F555">
        <v>36</v>
      </c>
      <c r="G555" t="s">
        <v>72</v>
      </c>
      <c r="I555" t="s">
        <v>73</v>
      </c>
      <c r="J555" t="s">
        <v>53</v>
      </c>
      <c r="K555" t="s">
        <v>53</v>
      </c>
      <c r="L555" t="s">
        <v>52</v>
      </c>
      <c r="M555">
        <v>3</v>
      </c>
      <c r="N555" t="s">
        <v>63</v>
      </c>
      <c r="O555">
        <v>3</v>
      </c>
      <c r="P555" s="6">
        <v>3</v>
      </c>
      <c r="Q555" t="s">
        <v>50</v>
      </c>
      <c r="R555">
        <v>17</v>
      </c>
      <c r="S555" s="5">
        <v>1</v>
      </c>
      <c r="T555" t="s">
        <v>58</v>
      </c>
      <c r="U555" t="s">
        <v>52</v>
      </c>
      <c r="V555">
        <v>1</v>
      </c>
      <c r="W555" t="s">
        <v>52</v>
      </c>
      <c r="X555">
        <v>2</v>
      </c>
      <c r="Y555" t="s">
        <v>59</v>
      </c>
      <c r="AB555" t="s">
        <v>72</v>
      </c>
      <c r="AD555" t="s">
        <v>73</v>
      </c>
      <c r="AE555" t="s">
        <v>53</v>
      </c>
      <c r="AF555" t="s">
        <v>53</v>
      </c>
      <c r="AG555" t="s">
        <v>52</v>
      </c>
      <c r="AH555">
        <v>3</v>
      </c>
      <c r="AI555" t="s">
        <v>63</v>
      </c>
      <c r="AJ555" t="s">
        <v>53</v>
      </c>
      <c r="AO555" t="s">
        <v>164</v>
      </c>
      <c r="AP555">
        <f t="shared" si="8"/>
        <v>0</v>
      </c>
    </row>
    <row r="556" spans="1:50" x14ac:dyDescent="0.35">
      <c r="A556" s="2" t="s">
        <v>793</v>
      </c>
      <c r="B556">
        <v>24</v>
      </c>
      <c r="C556">
        <v>2402</v>
      </c>
      <c r="D556">
        <v>2</v>
      </c>
      <c r="E556" t="s">
        <v>50</v>
      </c>
      <c r="F556">
        <v>32</v>
      </c>
      <c r="G556" t="s">
        <v>72</v>
      </c>
      <c r="I556" t="s">
        <v>73</v>
      </c>
      <c r="J556" t="s">
        <v>52</v>
      </c>
      <c r="K556" t="s">
        <v>52</v>
      </c>
      <c r="L556" t="s">
        <v>52</v>
      </c>
      <c r="M556">
        <v>8</v>
      </c>
      <c r="N556" t="s">
        <v>86</v>
      </c>
      <c r="O556">
        <v>2</v>
      </c>
      <c r="P556" s="6">
        <v>3</v>
      </c>
      <c r="Q556" t="s">
        <v>56</v>
      </c>
      <c r="R556">
        <v>6</v>
      </c>
      <c r="S556" s="5">
        <v>1</v>
      </c>
      <c r="T556" t="s">
        <v>58</v>
      </c>
      <c r="U556" t="s">
        <v>52</v>
      </c>
      <c r="V556">
        <v>1</v>
      </c>
      <c r="W556" t="s">
        <v>52</v>
      </c>
      <c r="X556">
        <v>2</v>
      </c>
      <c r="AB556" t="s">
        <v>72</v>
      </c>
      <c r="AD556" t="s">
        <v>73</v>
      </c>
      <c r="AE556" t="s">
        <v>52</v>
      </c>
      <c r="AF556" t="s">
        <v>52</v>
      </c>
      <c r="AG556" t="s">
        <v>52</v>
      </c>
      <c r="AH556">
        <v>2</v>
      </c>
      <c r="AI556" t="s">
        <v>65</v>
      </c>
      <c r="AJ556" t="s">
        <v>52</v>
      </c>
      <c r="AK556" t="s">
        <v>66</v>
      </c>
      <c r="AM556" t="s">
        <v>62</v>
      </c>
      <c r="AN556" t="s">
        <v>53</v>
      </c>
      <c r="AP556">
        <f t="shared" si="8"/>
        <v>0</v>
      </c>
      <c r="AQ556">
        <v>0</v>
      </c>
      <c r="AR556">
        <v>0</v>
      </c>
      <c r="AS556">
        <v>5000</v>
      </c>
      <c r="AT556">
        <v>15000</v>
      </c>
      <c r="AU556">
        <v>0</v>
      </c>
      <c r="AV556">
        <v>0</v>
      </c>
      <c r="AW556">
        <v>5000</v>
      </c>
      <c r="AX556">
        <v>25000</v>
      </c>
    </row>
    <row r="557" spans="1:50" x14ac:dyDescent="0.35">
      <c r="A557" s="2" t="s">
        <v>796</v>
      </c>
      <c r="B557">
        <v>17</v>
      </c>
      <c r="C557">
        <v>1711</v>
      </c>
      <c r="D557">
        <v>2</v>
      </c>
      <c r="E557" t="s">
        <v>56</v>
      </c>
      <c r="F557">
        <v>49</v>
      </c>
      <c r="G557" t="s">
        <v>72</v>
      </c>
      <c r="I557" t="s">
        <v>73</v>
      </c>
      <c r="J557" t="s">
        <v>53</v>
      </c>
      <c r="K557" t="s">
        <v>53</v>
      </c>
      <c r="L557" t="s">
        <v>53</v>
      </c>
      <c r="M557">
        <v>0</v>
      </c>
      <c r="O557">
        <v>1</v>
      </c>
      <c r="P557" s="6">
        <v>2</v>
      </c>
      <c r="Q557" t="s">
        <v>50</v>
      </c>
      <c r="R557">
        <v>12</v>
      </c>
      <c r="S557" s="5">
        <v>1</v>
      </c>
      <c r="T557" t="s">
        <v>58</v>
      </c>
      <c r="U557" t="s">
        <v>53</v>
      </c>
      <c r="W557" t="s">
        <v>52</v>
      </c>
      <c r="X557">
        <v>1</v>
      </c>
      <c r="AB557" t="s">
        <v>72</v>
      </c>
      <c r="AD557" t="s">
        <v>73</v>
      </c>
      <c r="AE557" t="s">
        <v>52</v>
      </c>
      <c r="AF557" t="s">
        <v>52</v>
      </c>
      <c r="AG557" t="s">
        <v>52</v>
      </c>
      <c r="AH557">
        <v>5</v>
      </c>
      <c r="AI557" t="s">
        <v>83</v>
      </c>
      <c r="AJ557" t="s">
        <v>52</v>
      </c>
      <c r="AK557" t="s">
        <v>84</v>
      </c>
      <c r="AM557" t="s">
        <v>62</v>
      </c>
      <c r="AN557" t="s">
        <v>53</v>
      </c>
      <c r="AP557">
        <f t="shared" si="8"/>
        <v>0</v>
      </c>
      <c r="AQ557">
        <v>0</v>
      </c>
      <c r="AR557">
        <v>0</v>
      </c>
      <c r="AS557">
        <v>15000</v>
      </c>
      <c r="AT557">
        <v>7000</v>
      </c>
      <c r="AU557">
        <v>180000</v>
      </c>
      <c r="AV557">
        <v>0</v>
      </c>
      <c r="AW557">
        <v>0</v>
      </c>
      <c r="AX557">
        <v>202000</v>
      </c>
    </row>
    <row r="558" spans="1:50" x14ac:dyDescent="0.35">
      <c r="A558" s="2" t="s">
        <v>800</v>
      </c>
      <c r="B558">
        <v>18</v>
      </c>
      <c r="C558">
        <v>1802</v>
      </c>
      <c r="D558">
        <v>1</v>
      </c>
      <c r="E558" t="s">
        <v>50</v>
      </c>
      <c r="F558">
        <v>45</v>
      </c>
      <c r="G558" t="s">
        <v>72</v>
      </c>
      <c r="I558" t="s">
        <v>73</v>
      </c>
      <c r="J558" t="s">
        <v>52</v>
      </c>
      <c r="K558" t="s">
        <v>52</v>
      </c>
      <c r="L558" t="s">
        <v>52</v>
      </c>
      <c r="M558">
        <v>11</v>
      </c>
      <c r="N558" t="s">
        <v>94</v>
      </c>
      <c r="O558">
        <v>1</v>
      </c>
      <c r="P558" s="6">
        <v>3</v>
      </c>
      <c r="Q558" t="s">
        <v>50</v>
      </c>
      <c r="R558">
        <v>17</v>
      </c>
      <c r="S558" s="5">
        <v>1</v>
      </c>
      <c r="T558" t="s">
        <v>58</v>
      </c>
      <c r="U558" t="s">
        <v>52</v>
      </c>
      <c r="V558">
        <v>1</v>
      </c>
      <c r="W558" t="s">
        <v>52</v>
      </c>
      <c r="X558">
        <v>2</v>
      </c>
      <c r="Y558" t="s">
        <v>59</v>
      </c>
      <c r="AB558" t="s">
        <v>72</v>
      </c>
      <c r="AD558" t="s">
        <v>52</v>
      </c>
      <c r="AE558" t="s">
        <v>52</v>
      </c>
      <c r="AF558" t="s">
        <v>52</v>
      </c>
      <c r="AG558" t="s">
        <v>52</v>
      </c>
      <c r="AH558">
        <v>11</v>
      </c>
      <c r="AI558" t="s">
        <v>94</v>
      </c>
      <c r="AJ558" t="s">
        <v>53</v>
      </c>
      <c r="AO558" t="s">
        <v>198</v>
      </c>
      <c r="AP558">
        <f t="shared" si="8"/>
        <v>0</v>
      </c>
    </row>
    <row r="559" spans="1:50" x14ac:dyDescent="0.35">
      <c r="A559" s="2" t="s">
        <v>801</v>
      </c>
      <c r="B559">
        <v>3</v>
      </c>
      <c r="C559">
        <v>305</v>
      </c>
      <c r="D559">
        <v>1</v>
      </c>
      <c r="E559" t="s">
        <v>50</v>
      </c>
      <c r="F559">
        <v>50</v>
      </c>
      <c r="G559" t="s">
        <v>72</v>
      </c>
      <c r="I559" t="s">
        <v>52</v>
      </c>
      <c r="J559" t="s">
        <v>52</v>
      </c>
      <c r="K559" t="s">
        <v>52</v>
      </c>
      <c r="L559" t="s">
        <v>52</v>
      </c>
      <c r="M559">
        <v>16</v>
      </c>
      <c r="N559" t="s">
        <v>140</v>
      </c>
      <c r="O559">
        <v>1</v>
      </c>
      <c r="P559" s="6">
        <v>4</v>
      </c>
      <c r="Q559" t="s">
        <v>56</v>
      </c>
      <c r="R559">
        <v>16</v>
      </c>
      <c r="S559" s="5">
        <v>1</v>
      </c>
      <c r="T559" t="s">
        <v>58</v>
      </c>
      <c r="U559" t="s">
        <v>52</v>
      </c>
      <c r="V559">
        <v>1</v>
      </c>
      <c r="W559" t="s">
        <v>52</v>
      </c>
      <c r="X559">
        <v>2</v>
      </c>
      <c r="Y559" t="s">
        <v>59</v>
      </c>
      <c r="AB559" t="s">
        <v>72</v>
      </c>
      <c r="AD559" t="s">
        <v>52</v>
      </c>
      <c r="AE559" t="s">
        <v>52</v>
      </c>
      <c r="AF559" t="s">
        <v>52</v>
      </c>
      <c r="AG559" t="s">
        <v>52</v>
      </c>
      <c r="AH559">
        <v>9</v>
      </c>
      <c r="AI559" t="s">
        <v>107</v>
      </c>
      <c r="AJ559" t="s">
        <v>52</v>
      </c>
      <c r="AK559" t="s">
        <v>123</v>
      </c>
      <c r="AM559" t="s">
        <v>62</v>
      </c>
      <c r="AN559" t="s">
        <v>52</v>
      </c>
      <c r="AP559">
        <f t="shared" si="8"/>
        <v>0</v>
      </c>
      <c r="AQ559">
        <v>3000000</v>
      </c>
      <c r="AR559">
        <v>900000</v>
      </c>
      <c r="AS559">
        <v>200000</v>
      </c>
      <c r="AT559">
        <v>130000</v>
      </c>
      <c r="AU559">
        <v>0</v>
      </c>
      <c r="AV559">
        <v>200000</v>
      </c>
      <c r="AW559">
        <v>30000</v>
      </c>
      <c r="AX559">
        <v>4460000</v>
      </c>
    </row>
    <row r="560" spans="1:50" x14ac:dyDescent="0.35">
      <c r="A560" s="2" t="s">
        <v>802</v>
      </c>
      <c r="B560">
        <v>8</v>
      </c>
      <c r="C560">
        <v>806</v>
      </c>
      <c r="D560">
        <v>2</v>
      </c>
      <c r="E560" t="s">
        <v>50</v>
      </c>
      <c r="F560">
        <v>40</v>
      </c>
      <c r="G560" t="s">
        <v>72</v>
      </c>
      <c r="I560" t="s">
        <v>73</v>
      </c>
      <c r="J560" t="s">
        <v>53</v>
      </c>
      <c r="K560" t="s">
        <v>53</v>
      </c>
      <c r="L560" t="s">
        <v>52</v>
      </c>
      <c r="M560">
        <v>2</v>
      </c>
      <c r="N560" t="s">
        <v>97</v>
      </c>
      <c r="O560">
        <v>1</v>
      </c>
      <c r="P560" s="6">
        <v>3</v>
      </c>
      <c r="Q560" t="s">
        <v>50</v>
      </c>
      <c r="R560">
        <v>9</v>
      </c>
      <c r="S560" s="5">
        <v>1</v>
      </c>
      <c r="T560" t="s">
        <v>58</v>
      </c>
      <c r="U560" t="s">
        <v>52</v>
      </c>
      <c r="V560">
        <v>1</v>
      </c>
      <c r="W560" t="s">
        <v>52</v>
      </c>
      <c r="X560">
        <v>2</v>
      </c>
      <c r="AB560" t="s">
        <v>72</v>
      </c>
      <c r="AD560" t="s">
        <v>73</v>
      </c>
      <c r="AE560" t="s">
        <v>52</v>
      </c>
      <c r="AF560" t="s">
        <v>52</v>
      </c>
      <c r="AG560" t="s">
        <v>52</v>
      </c>
      <c r="AH560">
        <v>2</v>
      </c>
      <c r="AI560" t="s">
        <v>97</v>
      </c>
      <c r="AJ560" t="s">
        <v>52</v>
      </c>
      <c r="AK560" t="s">
        <v>98</v>
      </c>
      <c r="AM560" t="s">
        <v>62</v>
      </c>
      <c r="AN560" t="s">
        <v>52</v>
      </c>
      <c r="AP560">
        <f t="shared" si="8"/>
        <v>0</v>
      </c>
      <c r="AQ560">
        <v>108000</v>
      </c>
      <c r="AR560">
        <v>0</v>
      </c>
      <c r="AS560">
        <v>20000</v>
      </c>
      <c r="AT560">
        <v>8000</v>
      </c>
      <c r="AU560">
        <v>0</v>
      </c>
      <c r="AV560">
        <v>0</v>
      </c>
      <c r="AW560">
        <v>0</v>
      </c>
      <c r="AX560">
        <v>136000</v>
      </c>
    </row>
    <row r="561" spans="1:50" x14ac:dyDescent="0.35">
      <c r="A561" s="2" t="s">
        <v>803</v>
      </c>
      <c r="B561">
        <v>25</v>
      </c>
      <c r="C561">
        <v>2502</v>
      </c>
      <c r="D561">
        <v>2</v>
      </c>
      <c r="E561" t="s">
        <v>50</v>
      </c>
      <c r="F561">
        <v>37</v>
      </c>
      <c r="G561" t="s">
        <v>136</v>
      </c>
      <c r="H561" t="s">
        <v>52</v>
      </c>
      <c r="I561" t="s">
        <v>52</v>
      </c>
      <c r="J561" t="s">
        <v>53</v>
      </c>
      <c r="K561" t="s">
        <v>53</v>
      </c>
      <c r="L561" t="s">
        <v>53</v>
      </c>
      <c r="M561">
        <v>0</v>
      </c>
      <c r="O561">
        <v>3</v>
      </c>
      <c r="P561" s="6">
        <v>3</v>
      </c>
      <c r="Q561" t="s">
        <v>50</v>
      </c>
      <c r="R561">
        <v>8</v>
      </c>
      <c r="S561" s="5">
        <v>1</v>
      </c>
      <c r="T561" t="s">
        <v>58</v>
      </c>
      <c r="U561" t="s">
        <v>52</v>
      </c>
      <c r="V561">
        <v>1</v>
      </c>
      <c r="W561" t="s">
        <v>52</v>
      </c>
      <c r="X561">
        <v>2</v>
      </c>
      <c r="AB561" t="s">
        <v>136</v>
      </c>
      <c r="AC561" t="s">
        <v>52</v>
      </c>
      <c r="AD561" t="s">
        <v>52</v>
      </c>
      <c r="AE561" t="s">
        <v>52</v>
      </c>
      <c r="AF561" t="s">
        <v>52</v>
      </c>
      <c r="AG561" t="s">
        <v>52</v>
      </c>
      <c r="AH561">
        <v>3</v>
      </c>
      <c r="AI561" t="s">
        <v>97</v>
      </c>
      <c r="AJ561" t="s">
        <v>52</v>
      </c>
      <c r="AK561" t="s">
        <v>98</v>
      </c>
      <c r="AM561" t="s">
        <v>62</v>
      </c>
      <c r="AN561" t="s">
        <v>53</v>
      </c>
      <c r="AP561">
        <f t="shared" si="8"/>
        <v>0</v>
      </c>
      <c r="AQ561">
        <v>0</v>
      </c>
      <c r="AR561">
        <v>0</v>
      </c>
      <c r="AS561">
        <v>15000</v>
      </c>
      <c r="AT561">
        <v>3000</v>
      </c>
      <c r="AU561">
        <v>0</v>
      </c>
      <c r="AV561">
        <v>0</v>
      </c>
      <c r="AW561">
        <v>0</v>
      </c>
      <c r="AX561">
        <v>18000</v>
      </c>
    </row>
    <row r="562" spans="1:50" x14ac:dyDescent="0.35">
      <c r="A562" s="2" t="s">
        <v>804</v>
      </c>
      <c r="B562">
        <v>25</v>
      </c>
      <c r="C562">
        <v>2502</v>
      </c>
      <c r="D562">
        <v>2</v>
      </c>
      <c r="E562" t="s">
        <v>50</v>
      </c>
      <c r="F562">
        <v>56</v>
      </c>
      <c r="G562" t="s">
        <v>72</v>
      </c>
      <c r="I562" t="s">
        <v>73</v>
      </c>
      <c r="J562" t="s">
        <v>52</v>
      </c>
      <c r="K562" t="s">
        <v>52</v>
      </c>
      <c r="L562" t="s">
        <v>52</v>
      </c>
      <c r="M562">
        <v>3</v>
      </c>
      <c r="N562" t="s">
        <v>63</v>
      </c>
      <c r="O562">
        <v>3</v>
      </c>
      <c r="P562" s="6">
        <v>4</v>
      </c>
      <c r="Q562" t="s">
        <v>50</v>
      </c>
      <c r="R562">
        <v>14</v>
      </c>
      <c r="S562" s="5">
        <v>1</v>
      </c>
      <c r="T562" t="s">
        <v>58</v>
      </c>
      <c r="U562" t="s">
        <v>52</v>
      </c>
      <c r="V562">
        <v>1</v>
      </c>
      <c r="W562" t="s">
        <v>52</v>
      </c>
      <c r="X562">
        <v>2</v>
      </c>
      <c r="Y562" t="s">
        <v>59</v>
      </c>
      <c r="AB562" t="s">
        <v>72</v>
      </c>
      <c r="AD562" t="s">
        <v>73</v>
      </c>
      <c r="AE562" t="s">
        <v>52</v>
      </c>
      <c r="AF562" t="s">
        <v>52</v>
      </c>
      <c r="AG562" t="s">
        <v>52</v>
      </c>
      <c r="AH562">
        <v>7</v>
      </c>
      <c r="AI562" t="s">
        <v>86</v>
      </c>
      <c r="AJ562" t="s">
        <v>53</v>
      </c>
      <c r="AO562" t="s">
        <v>190</v>
      </c>
      <c r="AP562">
        <f t="shared" si="8"/>
        <v>0</v>
      </c>
    </row>
    <row r="563" spans="1:50" x14ac:dyDescent="0.35">
      <c r="A563" s="2" t="s">
        <v>806</v>
      </c>
      <c r="B563">
        <v>2</v>
      </c>
      <c r="C563">
        <v>206</v>
      </c>
      <c r="D563">
        <v>2</v>
      </c>
      <c r="E563" t="s">
        <v>50</v>
      </c>
      <c r="F563">
        <v>32</v>
      </c>
      <c r="G563" t="s">
        <v>72</v>
      </c>
      <c r="I563" t="s">
        <v>73</v>
      </c>
      <c r="J563" t="s">
        <v>52</v>
      </c>
      <c r="K563" t="s">
        <v>52</v>
      </c>
      <c r="L563" t="s">
        <v>52</v>
      </c>
      <c r="M563">
        <v>6</v>
      </c>
      <c r="N563" t="s">
        <v>79</v>
      </c>
      <c r="O563">
        <v>2</v>
      </c>
      <c r="P563" s="6">
        <v>3</v>
      </c>
      <c r="Q563" t="s">
        <v>50</v>
      </c>
      <c r="R563">
        <v>10</v>
      </c>
      <c r="S563" s="5">
        <v>1</v>
      </c>
      <c r="T563" t="s">
        <v>58</v>
      </c>
      <c r="U563" t="s">
        <v>52</v>
      </c>
      <c r="V563">
        <v>1</v>
      </c>
      <c r="W563" t="s">
        <v>52</v>
      </c>
      <c r="X563">
        <v>2</v>
      </c>
      <c r="AB563" t="s">
        <v>72</v>
      </c>
      <c r="AD563" t="s">
        <v>73</v>
      </c>
      <c r="AE563" t="s">
        <v>52</v>
      </c>
      <c r="AF563" t="s">
        <v>52</v>
      </c>
      <c r="AG563" t="s">
        <v>52</v>
      </c>
      <c r="AH563">
        <v>6</v>
      </c>
      <c r="AI563" t="s">
        <v>83</v>
      </c>
      <c r="AJ563" t="s">
        <v>52</v>
      </c>
      <c r="AK563" t="s">
        <v>84</v>
      </c>
      <c r="AM563" t="s">
        <v>62</v>
      </c>
      <c r="AN563" t="s">
        <v>53</v>
      </c>
      <c r="AP563">
        <f t="shared" si="8"/>
        <v>0</v>
      </c>
      <c r="AQ563">
        <v>0</v>
      </c>
      <c r="AR563">
        <v>0</v>
      </c>
      <c r="AS563">
        <v>20000</v>
      </c>
      <c r="AT563">
        <v>60000</v>
      </c>
      <c r="AU563">
        <v>0</v>
      </c>
      <c r="AV563">
        <v>0</v>
      </c>
      <c r="AW563">
        <v>0</v>
      </c>
      <c r="AX563">
        <v>80000</v>
      </c>
    </row>
    <row r="564" spans="1:50" x14ac:dyDescent="0.35">
      <c r="A564" s="2" t="s">
        <v>806</v>
      </c>
      <c r="B564">
        <v>2</v>
      </c>
      <c r="C564">
        <v>206</v>
      </c>
      <c r="D564">
        <v>2</v>
      </c>
      <c r="E564" t="s">
        <v>50</v>
      </c>
      <c r="F564">
        <v>32</v>
      </c>
      <c r="G564" t="s">
        <v>72</v>
      </c>
      <c r="I564" t="s">
        <v>73</v>
      </c>
      <c r="J564" t="s">
        <v>52</v>
      </c>
      <c r="K564" t="s">
        <v>52</v>
      </c>
      <c r="L564" t="s">
        <v>52</v>
      </c>
      <c r="M564">
        <v>6</v>
      </c>
      <c r="N564" t="s">
        <v>79</v>
      </c>
      <c r="O564">
        <v>2</v>
      </c>
      <c r="P564" s="6">
        <v>4</v>
      </c>
      <c r="Q564" t="s">
        <v>56</v>
      </c>
      <c r="R564">
        <v>7</v>
      </c>
      <c r="S564" s="5">
        <v>1</v>
      </c>
      <c r="T564" t="s">
        <v>58</v>
      </c>
      <c r="U564" t="s">
        <v>52</v>
      </c>
      <c r="V564">
        <v>1</v>
      </c>
      <c r="W564" t="s">
        <v>52</v>
      </c>
      <c r="X564">
        <v>2</v>
      </c>
      <c r="AB564" t="s">
        <v>72</v>
      </c>
      <c r="AD564" t="s">
        <v>73</v>
      </c>
      <c r="AE564" t="s">
        <v>52</v>
      </c>
      <c r="AF564" t="s">
        <v>52</v>
      </c>
      <c r="AG564" t="s">
        <v>52</v>
      </c>
      <c r="AH564">
        <v>3</v>
      </c>
      <c r="AI564" t="s">
        <v>97</v>
      </c>
      <c r="AJ564" t="s">
        <v>52</v>
      </c>
      <c r="AK564" t="s">
        <v>98</v>
      </c>
      <c r="AM564" t="s">
        <v>62</v>
      </c>
      <c r="AN564" t="s">
        <v>53</v>
      </c>
      <c r="AP564">
        <f t="shared" si="8"/>
        <v>0</v>
      </c>
      <c r="AQ564">
        <v>0</v>
      </c>
      <c r="AR564">
        <v>0</v>
      </c>
      <c r="AS564">
        <v>20000</v>
      </c>
      <c r="AT564">
        <v>50000</v>
      </c>
      <c r="AU564">
        <v>0</v>
      </c>
      <c r="AV564">
        <v>0</v>
      </c>
      <c r="AW564">
        <v>0</v>
      </c>
      <c r="AX564">
        <v>70000</v>
      </c>
    </row>
    <row r="565" spans="1:50" x14ac:dyDescent="0.35">
      <c r="A565" s="2" t="s">
        <v>808</v>
      </c>
      <c r="B565">
        <v>17</v>
      </c>
      <c r="C565">
        <v>1710</v>
      </c>
      <c r="D565">
        <v>1</v>
      </c>
      <c r="O565">
        <v>1</v>
      </c>
      <c r="P565" s="6">
        <v>4</v>
      </c>
      <c r="Q565" t="s">
        <v>56</v>
      </c>
      <c r="R565">
        <v>6</v>
      </c>
      <c r="S565" s="5">
        <v>1</v>
      </c>
      <c r="T565" t="s">
        <v>58</v>
      </c>
      <c r="U565" t="s">
        <v>52</v>
      </c>
      <c r="V565">
        <v>2</v>
      </c>
      <c r="W565" t="s">
        <v>52</v>
      </c>
      <c r="X565">
        <v>3</v>
      </c>
      <c r="AB565" t="s">
        <v>72</v>
      </c>
      <c r="AD565" t="s">
        <v>73</v>
      </c>
      <c r="AE565" t="s">
        <v>53</v>
      </c>
      <c r="AF565" t="s">
        <v>53</v>
      </c>
      <c r="AG565" t="s">
        <v>52</v>
      </c>
      <c r="AH565">
        <v>1</v>
      </c>
      <c r="AI565" t="s">
        <v>68</v>
      </c>
      <c r="AJ565" t="s">
        <v>52</v>
      </c>
      <c r="AK565" t="s">
        <v>74</v>
      </c>
      <c r="AM565" t="s">
        <v>62</v>
      </c>
      <c r="AN565" t="s">
        <v>53</v>
      </c>
      <c r="AP565">
        <f t="shared" si="8"/>
        <v>0</v>
      </c>
    </row>
    <row r="566" spans="1:50" x14ac:dyDescent="0.35">
      <c r="A566" s="2" t="s">
        <v>810</v>
      </c>
      <c r="B566">
        <v>21</v>
      </c>
      <c r="C566">
        <v>2110</v>
      </c>
      <c r="D566">
        <v>2</v>
      </c>
      <c r="E566" t="s">
        <v>50</v>
      </c>
      <c r="F566">
        <v>36</v>
      </c>
      <c r="G566" t="s">
        <v>72</v>
      </c>
      <c r="I566" t="s">
        <v>73</v>
      </c>
      <c r="J566" t="s">
        <v>52</v>
      </c>
      <c r="K566" t="s">
        <v>52</v>
      </c>
      <c r="L566" t="s">
        <v>52</v>
      </c>
      <c r="M566">
        <v>12</v>
      </c>
      <c r="N566" t="s">
        <v>76</v>
      </c>
      <c r="O566">
        <v>2</v>
      </c>
      <c r="P566" s="6">
        <v>3</v>
      </c>
      <c r="Q566" t="s">
        <v>56</v>
      </c>
      <c r="R566">
        <v>9</v>
      </c>
      <c r="S566" s="5">
        <v>1</v>
      </c>
      <c r="T566" t="s">
        <v>58</v>
      </c>
      <c r="U566" t="s">
        <v>52</v>
      </c>
      <c r="V566">
        <v>1</v>
      </c>
      <c r="W566" t="s">
        <v>52</v>
      </c>
      <c r="X566">
        <v>2</v>
      </c>
      <c r="AB566" t="s">
        <v>72</v>
      </c>
      <c r="AD566" t="s">
        <v>73</v>
      </c>
      <c r="AE566" t="s">
        <v>52</v>
      </c>
      <c r="AF566" t="s">
        <v>52</v>
      </c>
      <c r="AG566" t="s">
        <v>52</v>
      </c>
      <c r="AH566">
        <v>4</v>
      </c>
      <c r="AI566" t="s">
        <v>63</v>
      </c>
      <c r="AJ566" t="s">
        <v>52</v>
      </c>
      <c r="AK566" t="s">
        <v>64</v>
      </c>
      <c r="AM566" t="s">
        <v>62</v>
      </c>
      <c r="AN566" t="s">
        <v>52</v>
      </c>
      <c r="AP566">
        <f t="shared" si="8"/>
        <v>0</v>
      </c>
      <c r="AQ566">
        <v>1512000</v>
      </c>
      <c r="AR566">
        <v>0</v>
      </c>
      <c r="AS566">
        <v>0</v>
      </c>
      <c r="AT566">
        <v>80000</v>
      </c>
      <c r="AU566">
        <v>0</v>
      </c>
      <c r="AV566">
        <v>0</v>
      </c>
      <c r="AW566">
        <v>0</v>
      </c>
      <c r="AX566">
        <v>1592000</v>
      </c>
    </row>
    <row r="567" spans="1:50" x14ac:dyDescent="0.35">
      <c r="A567" s="2" t="s">
        <v>812</v>
      </c>
      <c r="B567">
        <v>17</v>
      </c>
      <c r="C567">
        <v>1707</v>
      </c>
      <c r="D567">
        <v>2</v>
      </c>
      <c r="E567" t="s">
        <v>50</v>
      </c>
      <c r="F567">
        <v>42</v>
      </c>
      <c r="G567" t="s">
        <v>72</v>
      </c>
      <c r="I567" t="s">
        <v>52</v>
      </c>
      <c r="J567" t="s">
        <v>52</v>
      </c>
      <c r="K567" t="s">
        <v>52</v>
      </c>
      <c r="L567" t="s">
        <v>52</v>
      </c>
      <c r="M567">
        <v>8</v>
      </c>
      <c r="N567" t="s">
        <v>60</v>
      </c>
      <c r="O567">
        <v>2</v>
      </c>
      <c r="P567" s="6">
        <v>3</v>
      </c>
      <c r="Q567" t="s">
        <v>56</v>
      </c>
      <c r="R567">
        <v>13</v>
      </c>
      <c r="S567" s="5">
        <v>1</v>
      </c>
      <c r="T567" t="s">
        <v>58</v>
      </c>
      <c r="U567" t="s">
        <v>52</v>
      </c>
      <c r="V567">
        <v>1</v>
      </c>
      <c r="W567" t="s">
        <v>52</v>
      </c>
      <c r="X567">
        <v>2</v>
      </c>
      <c r="Y567" t="s">
        <v>59</v>
      </c>
      <c r="AB567" t="s">
        <v>72</v>
      </c>
      <c r="AD567" t="s">
        <v>73</v>
      </c>
      <c r="AE567" t="s">
        <v>52</v>
      </c>
      <c r="AF567" t="s">
        <v>52</v>
      </c>
      <c r="AG567" t="s">
        <v>52</v>
      </c>
      <c r="AH567">
        <v>9</v>
      </c>
      <c r="AI567" t="s">
        <v>80</v>
      </c>
      <c r="AJ567" t="s">
        <v>52</v>
      </c>
      <c r="AK567" t="s">
        <v>81</v>
      </c>
      <c r="AM567" t="s">
        <v>62</v>
      </c>
      <c r="AN567" t="s">
        <v>52</v>
      </c>
      <c r="AP567">
        <f t="shared" si="8"/>
        <v>0</v>
      </c>
      <c r="AQ567">
        <v>144000</v>
      </c>
      <c r="AR567">
        <v>360000</v>
      </c>
      <c r="AS567">
        <v>20000</v>
      </c>
      <c r="AT567">
        <v>60000</v>
      </c>
      <c r="AU567">
        <v>0</v>
      </c>
      <c r="AV567">
        <v>0</v>
      </c>
      <c r="AW567">
        <v>0</v>
      </c>
      <c r="AX567">
        <v>584000</v>
      </c>
    </row>
    <row r="568" spans="1:50" x14ac:dyDescent="0.35">
      <c r="A568" s="2" t="s">
        <v>812</v>
      </c>
      <c r="B568">
        <v>17</v>
      </c>
      <c r="C568">
        <v>1707</v>
      </c>
      <c r="D568">
        <v>2</v>
      </c>
      <c r="E568" t="s">
        <v>50</v>
      </c>
      <c r="F568">
        <v>42</v>
      </c>
      <c r="G568" t="s">
        <v>72</v>
      </c>
      <c r="I568" t="s">
        <v>52</v>
      </c>
      <c r="J568" t="s">
        <v>52</v>
      </c>
      <c r="K568" t="s">
        <v>52</v>
      </c>
      <c r="L568" t="s">
        <v>52</v>
      </c>
      <c r="M568">
        <v>8</v>
      </c>
      <c r="N568" t="s">
        <v>60</v>
      </c>
      <c r="O568">
        <v>2</v>
      </c>
      <c r="P568" s="6">
        <v>4</v>
      </c>
      <c r="Q568" t="s">
        <v>50</v>
      </c>
      <c r="R568">
        <v>8</v>
      </c>
      <c r="S568" s="5">
        <v>1</v>
      </c>
      <c r="T568" t="s">
        <v>58</v>
      </c>
      <c r="U568" t="s">
        <v>52</v>
      </c>
      <c r="V568">
        <v>1</v>
      </c>
      <c r="W568" t="s">
        <v>52</v>
      </c>
      <c r="X568">
        <v>2</v>
      </c>
      <c r="AB568" t="s">
        <v>72</v>
      </c>
      <c r="AD568" t="s">
        <v>73</v>
      </c>
      <c r="AE568" t="s">
        <v>53</v>
      </c>
      <c r="AF568" t="s">
        <v>53</v>
      </c>
      <c r="AG568" t="s">
        <v>52</v>
      </c>
      <c r="AH568">
        <v>3</v>
      </c>
      <c r="AI568" t="s">
        <v>63</v>
      </c>
      <c r="AJ568" t="s">
        <v>52</v>
      </c>
      <c r="AK568" t="s">
        <v>64</v>
      </c>
      <c r="AM568" t="s">
        <v>62</v>
      </c>
      <c r="AN568" t="s">
        <v>52</v>
      </c>
      <c r="AP568">
        <f t="shared" si="8"/>
        <v>0</v>
      </c>
      <c r="AQ568">
        <v>0</v>
      </c>
      <c r="AR568">
        <v>0</v>
      </c>
      <c r="AS568">
        <v>15000</v>
      </c>
      <c r="AT568">
        <v>10000</v>
      </c>
      <c r="AU568">
        <v>0</v>
      </c>
      <c r="AV568">
        <v>0</v>
      </c>
      <c r="AW568">
        <v>0</v>
      </c>
      <c r="AX568">
        <v>25000</v>
      </c>
    </row>
    <row r="569" spans="1:50" x14ac:dyDescent="0.35">
      <c r="A569" s="2" t="s">
        <v>813</v>
      </c>
      <c r="B569">
        <v>21</v>
      </c>
      <c r="C569">
        <v>2102</v>
      </c>
      <c r="D569">
        <v>2</v>
      </c>
      <c r="E569" t="s">
        <v>50</v>
      </c>
      <c r="F569">
        <v>40</v>
      </c>
      <c r="G569" t="s">
        <v>72</v>
      </c>
      <c r="I569" t="s">
        <v>73</v>
      </c>
      <c r="J569" t="s">
        <v>52</v>
      </c>
      <c r="K569" t="s">
        <v>52</v>
      </c>
      <c r="L569" t="s">
        <v>52</v>
      </c>
      <c r="M569">
        <v>4</v>
      </c>
      <c r="N569" t="s">
        <v>63</v>
      </c>
      <c r="O569">
        <v>4</v>
      </c>
      <c r="P569" s="6">
        <v>3</v>
      </c>
      <c r="Q569" t="s">
        <v>50</v>
      </c>
      <c r="R569">
        <v>16</v>
      </c>
      <c r="S569" s="5">
        <v>1</v>
      </c>
      <c r="T569" t="s">
        <v>58</v>
      </c>
      <c r="U569" t="s">
        <v>52</v>
      </c>
      <c r="V569">
        <v>1</v>
      </c>
      <c r="W569" t="s">
        <v>52</v>
      </c>
      <c r="X569">
        <v>2</v>
      </c>
      <c r="Y569" t="s">
        <v>59</v>
      </c>
      <c r="AB569" t="s">
        <v>72</v>
      </c>
      <c r="AD569" t="s">
        <v>73</v>
      </c>
      <c r="AE569" t="s">
        <v>52</v>
      </c>
      <c r="AF569" t="s">
        <v>52</v>
      </c>
      <c r="AG569" t="s">
        <v>52</v>
      </c>
      <c r="AH569">
        <v>10</v>
      </c>
      <c r="AI569" t="s">
        <v>80</v>
      </c>
      <c r="AJ569" t="s">
        <v>52</v>
      </c>
      <c r="AK569" t="s">
        <v>81</v>
      </c>
      <c r="AM569" t="s">
        <v>62</v>
      </c>
      <c r="AN569" t="s">
        <v>52</v>
      </c>
      <c r="AP569">
        <f t="shared" si="8"/>
        <v>0</v>
      </c>
      <c r="AQ569">
        <v>0</v>
      </c>
      <c r="AR569">
        <v>360000</v>
      </c>
      <c r="AS569">
        <v>20000</v>
      </c>
      <c r="AT569">
        <v>100000</v>
      </c>
      <c r="AU569">
        <v>0</v>
      </c>
      <c r="AV569">
        <v>273600</v>
      </c>
      <c r="AW569">
        <v>0</v>
      </c>
      <c r="AX569">
        <v>753600</v>
      </c>
    </row>
    <row r="570" spans="1:50" x14ac:dyDescent="0.35">
      <c r="A570" s="2" t="s">
        <v>813</v>
      </c>
      <c r="B570">
        <v>21</v>
      </c>
      <c r="C570">
        <v>2102</v>
      </c>
      <c r="D570">
        <v>2</v>
      </c>
      <c r="E570" t="s">
        <v>50</v>
      </c>
      <c r="F570">
        <v>40</v>
      </c>
      <c r="G570" t="s">
        <v>72</v>
      </c>
      <c r="I570" t="s">
        <v>73</v>
      </c>
      <c r="J570" t="s">
        <v>52</v>
      </c>
      <c r="K570" t="s">
        <v>52</v>
      </c>
      <c r="L570" t="s">
        <v>52</v>
      </c>
      <c r="M570">
        <v>4</v>
      </c>
      <c r="N570" t="s">
        <v>63</v>
      </c>
      <c r="O570">
        <v>4</v>
      </c>
      <c r="P570" s="6">
        <v>4</v>
      </c>
      <c r="Q570" t="s">
        <v>50</v>
      </c>
      <c r="R570">
        <v>12</v>
      </c>
      <c r="S570" s="5">
        <v>1</v>
      </c>
      <c r="T570" t="s">
        <v>58</v>
      </c>
      <c r="U570" t="s">
        <v>52</v>
      </c>
      <c r="V570">
        <v>1</v>
      </c>
      <c r="W570" t="s">
        <v>52</v>
      </c>
      <c r="X570">
        <v>2</v>
      </c>
      <c r="AB570" t="s">
        <v>72</v>
      </c>
      <c r="AD570" t="s">
        <v>73</v>
      </c>
      <c r="AE570" t="s">
        <v>52</v>
      </c>
      <c r="AF570" t="s">
        <v>52</v>
      </c>
      <c r="AG570" t="s">
        <v>52</v>
      </c>
      <c r="AH570">
        <v>7</v>
      </c>
      <c r="AI570" t="s">
        <v>79</v>
      </c>
      <c r="AJ570" t="s">
        <v>52</v>
      </c>
      <c r="AK570" t="s">
        <v>90</v>
      </c>
      <c r="AM570" t="s">
        <v>62</v>
      </c>
      <c r="AN570" t="s">
        <v>52</v>
      </c>
      <c r="AP570">
        <f t="shared" ref="AP570:AP632" si="9">IF(AND(R570=6, AO570="Too young"),1,0)</f>
        <v>0</v>
      </c>
      <c r="AQ570">
        <v>0</v>
      </c>
      <c r="AR570">
        <v>324000</v>
      </c>
      <c r="AS570">
        <v>20000</v>
      </c>
      <c r="AT570">
        <v>100000</v>
      </c>
      <c r="AU570">
        <v>0</v>
      </c>
      <c r="AV570">
        <v>0</v>
      </c>
      <c r="AW570">
        <v>0</v>
      </c>
      <c r="AX570">
        <v>444000</v>
      </c>
    </row>
    <row r="571" spans="1:50" x14ac:dyDescent="0.35">
      <c r="A571" s="2" t="s">
        <v>813</v>
      </c>
      <c r="B571">
        <v>21</v>
      </c>
      <c r="C571">
        <v>2102</v>
      </c>
      <c r="D571">
        <v>2</v>
      </c>
      <c r="E571" t="s">
        <v>50</v>
      </c>
      <c r="F571">
        <v>40</v>
      </c>
      <c r="G571" t="s">
        <v>72</v>
      </c>
      <c r="I571" t="s">
        <v>73</v>
      </c>
      <c r="J571" t="s">
        <v>52</v>
      </c>
      <c r="K571" t="s">
        <v>52</v>
      </c>
      <c r="L571" t="s">
        <v>52</v>
      </c>
      <c r="M571">
        <v>4</v>
      </c>
      <c r="N571" t="s">
        <v>63</v>
      </c>
      <c r="O571">
        <v>4</v>
      </c>
      <c r="P571" s="6">
        <v>5</v>
      </c>
      <c r="Q571" t="s">
        <v>50</v>
      </c>
      <c r="R571">
        <v>8</v>
      </c>
      <c r="S571" s="5">
        <v>1</v>
      </c>
      <c r="T571" t="s">
        <v>58</v>
      </c>
      <c r="U571" t="s">
        <v>52</v>
      </c>
      <c r="V571">
        <v>1</v>
      </c>
      <c r="W571" t="s">
        <v>52</v>
      </c>
      <c r="X571">
        <v>2</v>
      </c>
      <c r="AB571" t="s">
        <v>72</v>
      </c>
      <c r="AD571" t="s">
        <v>73</v>
      </c>
      <c r="AE571" t="s">
        <v>53</v>
      </c>
      <c r="AF571" t="s">
        <v>53</v>
      </c>
      <c r="AG571" t="s">
        <v>52</v>
      </c>
      <c r="AH571">
        <v>3</v>
      </c>
      <c r="AI571" t="s">
        <v>65</v>
      </c>
      <c r="AJ571" t="s">
        <v>52</v>
      </c>
      <c r="AK571" t="s">
        <v>66</v>
      </c>
      <c r="AM571" t="s">
        <v>62</v>
      </c>
      <c r="AN571" t="s">
        <v>53</v>
      </c>
      <c r="AP571">
        <f t="shared" si="9"/>
        <v>0</v>
      </c>
      <c r="AQ571">
        <v>0</v>
      </c>
      <c r="AR571">
        <v>0</v>
      </c>
      <c r="AS571">
        <v>7000</v>
      </c>
      <c r="AT571">
        <v>40000</v>
      </c>
      <c r="AU571">
        <v>0</v>
      </c>
      <c r="AV571">
        <v>0</v>
      </c>
      <c r="AW571">
        <v>0</v>
      </c>
      <c r="AX571">
        <v>47000</v>
      </c>
    </row>
    <row r="572" spans="1:50" x14ac:dyDescent="0.35">
      <c r="A572" s="2" t="s">
        <v>815</v>
      </c>
      <c r="B572">
        <v>17</v>
      </c>
      <c r="C572">
        <v>1709</v>
      </c>
      <c r="D572">
        <v>2</v>
      </c>
      <c r="E572" t="s">
        <v>50</v>
      </c>
      <c r="F572">
        <v>69</v>
      </c>
      <c r="G572" t="s">
        <v>72</v>
      </c>
      <c r="I572" t="s">
        <v>73</v>
      </c>
      <c r="J572" t="s">
        <v>53</v>
      </c>
      <c r="K572" t="s">
        <v>53</v>
      </c>
      <c r="L572" t="s">
        <v>52</v>
      </c>
      <c r="M572">
        <v>3</v>
      </c>
      <c r="N572" t="s">
        <v>63</v>
      </c>
      <c r="O572">
        <v>2</v>
      </c>
      <c r="P572" s="6">
        <v>3</v>
      </c>
      <c r="Q572" t="s">
        <v>50</v>
      </c>
      <c r="R572">
        <v>12</v>
      </c>
      <c r="S572" s="5">
        <v>1</v>
      </c>
      <c r="T572" t="s">
        <v>58</v>
      </c>
      <c r="U572" t="s">
        <v>52</v>
      </c>
      <c r="V572">
        <v>1</v>
      </c>
      <c r="W572" t="s">
        <v>52</v>
      </c>
      <c r="X572">
        <v>2</v>
      </c>
      <c r="AB572" t="s">
        <v>72</v>
      </c>
      <c r="AD572" t="s">
        <v>73</v>
      </c>
      <c r="AE572" t="s">
        <v>52</v>
      </c>
      <c r="AF572" t="s">
        <v>53</v>
      </c>
      <c r="AG572" t="s">
        <v>52</v>
      </c>
      <c r="AH572">
        <v>6</v>
      </c>
      <c r="AI572" t="s">
        <v>78</v>
      </c>
      <c r="AJ572" t="s">
        <v>52</v>
      </c>
      <c r="AK572" t="s">
        <v>88</v>
      </c>
      <c r="AM572" t="s">
        <v>62</v>
      </c>
      <c r="AN572" t="s">
        <v>52</v>
      </c>
      <c r="AP572">
        <f t="shared" si="9"/>
        <v>0</v>
      </c>
      <c r="AQ572">
        <v>0</v>
      </c>
      <c r="AR572">
        <v>0</v>
      </c>
      <c r="AS572">
        <v>50000</v>
      </c>
      <c r="AT572">
        <v>12000</v>
      </c>
      <c r="AU572">
        <v>120000</v>
      </c>
      <c r="AV572">
        <v>0</v>
      </c>
      <c r="AW572">
        <v>20000</v>
      </c>
      <c r="AX572">
        <v>202000</v>
      </c>
    </row>
    <row r="573" spans="1:50" x14ac:dyDescent="0.35">
      <c r="A573" s="2" t="s">
        <v>815</v>
      </c>
      <c r="B573">
        <v>17</v>
      </c>
      <c r="C573">
        <v>1709</v>
      </c>
      <c r="D573">
        <v>2</v>
      </c>
      <c r="E573" t="s">
        <v>50</v>
      </c>
      <c r="F573">
        <v>69</v>
      </c>
      <c r="G573" t="s">
        <v>72</v>
      </c>
      <c r="I573" t="s">
        <v>73</v>
      </c>
      <c r="J573" t="s">
        <v>53</v>
      </c>
      <c r="K573" t="s">
        <v>53</v>
      </c>
      <c r="L573" t="s">
        <v>52</v>
      </c>
      <c r="M573">
        <v>3</v>
      </c>
      <c r="N573" t="s">
        <v>63</v>
      </c>
      <c r="O573">
        <v>2</v>
      </c>
      <c r="P573" s="6">
        <v>4</v>
      </c>
      <c r="Q573" t="s">
        <v>56</v>
      </c>
      <c r="R573">
        <v>11</v>
      </c>
      <c r="S573" s="5">
        <v>1</v>
      </c>
      <c r="T573" t="s">
        <v>58</v>
      </c>
      <c r="U573" t="s">
        <v>52</v>
      </c>
      <c r="V573">
        <v>1</v>
      </c>
      <c r="W573" t="s">
        <v>52</v>
      </c>
      <c r="X573">
        <v>2</v>
      </c>
      <c r="AB573" t="s">
        <v>72</v>
      </c>
      <c r="AD573" t="s">
        <v>73</v>
      </c>
      <c r="AE573" t="s">
        <v>52</v>
      </c>
      <c r="AF573" t="s">
        <v>53</v>
      </c>
      <c r="AG573" t="s">
        <v>52</v>
      </c>
      <c r="AH573">
        <v>4</v>
      </c>
      <c r="AI573" t="s">
        <v>63</v>
      </c>
      <c r="AJ573" t="s">
        <v>52</v>
      </c>
      <c r="AK573" t="s">
        <v>64</v>
      </c>
      <c r="AM573" t="s">
        <v>62</v>
      </c>
      <c r="AN573" t="s">
        <v>52</v>
      </c>
      <c r="AP573">
        <f t="shared" si="9"/>
        <v>0</v>
      </c>
      <c r="AQ573">
        <v>0</v>
      </c>
      <c r="AR573">
        <v>0</v>
      </c>
      <c r="AS573">
        <v>25000</v>
      </c>
      <c r="AT573">
        <v>12000</v>
      </c>
      <c r="AU573">
        <v>120000</v>
      </c>
      <c r="AV573">
        <v>0</v>
      </c>
      <c r="AW573">
        <v>10000</v>
      </c>
      <c r="AX573">
        <v>167000</v>
      </c>
    </row>
    <row r="574" spans="1:50" x14ac:dyDescent="0.35">
      <c r="A574" s="2" t="s">
        <v>816</v>
      </c>
      <c r="B574">
        <v>17</v>
      </c>
      <c r="C574">
        <v>1701</v>
      </c>
      <c r="D574">
        <v>2</v>
      </c>
      <c r="E574" t="s">
        <v>50</v>
      </c>
      <c r="F574">
        <v>42</v>
      </c>
      <c r="G574" t="s">
        <v>72</v>
      </c>
      <c r="I574" t="s">
        <v>73</v>
      </c>
      <c r="J574" t="s">
        <v>52</v>
      </c>
      <c r="K574" t="s">
        <v>52</v>
      </c>
      <c r="L574" t="s">
        <v>52</v>
      </c>
      <c r="M574">
        <v>7</v>
      </c>
      <c r="N574" t="s">
        <v>86</v>
      </c>
      <c r="O574">
        <v>1</v>
      </c>
      <c r="P574" s="6">
        <v>4</v>
      </c>
      <c r="Q574" t="s">
        <v>50</v>
      </c>
      <c r="R574">
        <v>14</v>
      </c>
      <c r="S574" s="5">
        <v>1</v>
      </c>
      <c r="T574" t="s">
        <v>58</v>
      </c>
      <c r="U574" t="s">
        <v>52</v>
      </c>
      <c r="V574">
        <v>1</v>
      </c>
      <c r="W574" t="s">
        <v>52</v>
      </c>
      <c r="X574">
        <v>2</v>
      </c>
      <c r="Y574" t="s">
        <v>59</v>
      </c>
      <c r="AB574" t="s">
        <v>72</v>
      </c>
      <c r="AD574" t="s">
        <v>73</v>
      </c>
      <c r="AE574" t="s">
        <v>52</v>
      </c>
      <c r="AF574" t="s">
        <v>52</v>
      </c>
      <c r="AG574" t="s">
        <v>52</v>
      </c>
      <c r="AH574">
        <v>5</v>
      </c>
      <c r="AI574" t="s">
        <v>78</v>
      </c>
      <c r="AJ574" t="s">
        <v>52</v>
      </c>
      <c r="AK574" t="s">
        <v>88</v>
      </c>
      <c r="AM574" t="s">
        <v>62</v>
      </c>
      <c r="AN574" t="s">
        <v>52</v>
      </c>
      <c r="AP574">
        <f t="shared" si="9"/>
        <v>0</v>
      </c>
      <c r="AQ574">
        <v>0</v>
      </c>
      <c r="AR574">
        <v>100000</v>
      </c>
      <c r="AS574">
        <v>25000</v>
      </c>
      <c r="AT574">
        <v>45000</v>
      </c>
      <c r="AU574">
        <v>1000000</v>
      </c>
      <c r="AV574">
        <v>0</v>
      </c>
      <c r="AW574">
        <v>5000</v>
      </c>
      <c r="AX574">
        <v>1175000</v>
      </c>
    </row>
    <row r="575" spans="1:50" x14ac:dyDescent="0.35">
      <c r="A575" s="2" t="s">
        <v>817</v>
      </c>
      <c r="B575">
        <v>25</v>
      </c>
      <c r="C575">
        <v>2506</v>
      </c>
      <c r="D575">
        <v>2</v>
      </c>
      <c r="E575" t="s">
        <v>50</v>
      </c>
      <c r="F575">
        <v>55</v>
      </c>
      <c r="G575" t="s">
        <v>136</v>
      </c>
      <c r="H575" t="s">
        <v>52</v>
      </c>
      <c r="I575" t="s">
        <v>52</v>
      </c>
      <c r="J575" t="s">
        <v>53</v>
      </c>
      <c r="K575" t="s">
        <v>53</v>
      </c>
      <c r="L575" t="s">
        <v>53</v>
      </c>
      <c r="M575">
        <v>0</v>
      </c>
      <c r="O575">
        <v>2</v>
      </c>
      <c r="P575" s="6">
        <v>4</v>
      </c>
      <c r="Q575" t="s">
        <v>50</v>
      </c>
      <c r="R575">
        <v>16</v>
      </c>
      <c r="S575" s="5">
        <v>1</v>
      </c>
      <c r="T575" t="s">
        <v>58</v>
      </c>
      <c r="U575" t="s">
        <v>52</v>
      </c>
      <c r="V575">
        <v>1</v>
      </c>
      <c r="W575" t="s">
        <v>53</v>
      </c>
      <c r="Y575" t="s">
        <v>59</v>
      </c>
      <c r="AB575" t="s">
        <v>136</v>
      </c>
      <c r="AC575" t="s">
        <v>52</v>
      </c>
      <c r="AD575" t="s">
        <v>52</v>
      </c>
      <c r="AE575" t="s">
        <v>52</v>
      </c>
      <c r="AF575" t="s">
        <v>52</v>
      </c>
      <c r="AG575" t="s">
        <v>52</v>
      </c>
      <c r="AH575">
        <v>8</v>
      </c>
      <c r="AI575" t="s">
        <v>86</v>
      </c>
      <c r="AJ575" t="s">
        <v>52</v>
      </c>
      <c r="AK575" t="s">
        <v>87</v>
      </c>
      <c r="AM575" t="s">
        <v>62</v>
      </c>
      <c r="AN575" t="s">
        <v>53</v>
      </c>
      <c r="AP575">
        <f t="shared" si="9"/>
        <v>0</v>
      </c>
      <c r="AQ575">
        <v>0</v>
      </c>
      <c r="AR575">
        <v>0</v>
      </c>
      <c r="AS575">
        <v>22000</v>
      </c>
      <c r="AT575">
        <v>15000</v>
      </c>
      <c r="AU575">
        <v>864000</v>
      </c>
      <c r="AV575">
        <v>453600</v>
      </c>
      <c r="AW575">
        <v>10000</v>
      </c>
      <c r="AX575">
        <v>1364600</v>
      </c>
    </row>
    <row r="576" spans="1:50" x14ac:dyDescent="0.35">
      <c r="A576" s="2" t="s">
        <v>819</v>
      </c>
      <c r="B576">
        <v>20</v>
      </c>
      <c r="C576">
        <v>2004</v>
      </c>
      <c r="D576">
        <v>2</v>
      </c>
      <c r="E576" t="s">
        <v>50</v>
      </c>
      <c r="F576">
        <v>40</v>
      </c>
      <c r="G576" t="s">
        <v>72</v>
      </c>
      <c r="I576" t="s">
        <v>73</v>
      </c>
      <c r="J576" t="s">
        <v>52</v>
      </c>
      <c r="K576" t="s">
        <v>52</v>
      </c>
      <c r="L576" t="s">
        <v>52</v>
      </c>
      <c r="M576">
        <v>7</v>
      </c>
      <c r="N576" t="s">
        <v>78</v>
      </c>
      <c r="O576">
        <v>1</v>
      </c>
      <c r="P576" s="6">
        <v>4</v>
      </c>
      <c r="Q576" t="s">
        <v>56</v>
      </c>
      <c r="R576">
        <v>14</v>
      </c>
      <c r="S576" s="5">
        <v>1</v>
      </c>
      <c r="T576" t="s">
        <v>58</v>
      </c>
      <c r="U576" t="s">
        <v>52</v>
      </c>
      <c r="V576">
        <v>1</v>
      </c>
      <c r="W576" t="s">
        <v>52</v>
      </c>
      <c r="X576">
        <v>2</v>
      </c>
      <c r="Y576" t="s">
        <v>59</v>
      </c>
      <c r="AB576" t="s">
        <v>72</v>
      </c>
      <c r="AD576" t="s">
        <v>52</v>
      </c>
      <c r="AE576" t="s">
        <v>52</v>
      </c>
      <c r="AF576" t="s">
        <v>52</v>
      </c>
      <c r="AG576" t="s">
        <v>52</v>
      </c>
      <c r="AH576">
        <v>9</v>
      </c>
      <c r="AI576" t="s">
        <v>80</v>
      </c>
      <c r="AJ576" t="s">
        <v>52</v>
      </c>
      <c r="AK576" t="s">
        <v>81</v>
      </c>
      <c r="AM576" t="s">
        <v>62</v>
      </c>
      <c r="AN576" t="s">
        <v>52</v>
      </c>
      <c r="AP576">
        <f t="shared" si="9"/>
        <v>0</v>
      </c>
      <c r="AQ576">
        <v>0</v>
      </c>
      <c r="AR576">
        <v>240000</v>
      </c>
      <c r="AS576">
        <v>360000</v>
      </c>
      <c r="AT576">
        <v>0</v>
      </c>
      <c r="AU576">
        <v>0</v>
      </c>
      <c r="AV576">
        <v>300000</v>
      </c>
      <c r="AW576">
        <v>0</v>
      </c>
      <c r="AX576">
        <v>900000</v>
      </c>
    </row>
    <row r="577" spans="1:50" x14ac:dyDescent="0.35">
      <c r="A577" s="2" t="s">
        <v>821</v>
      </c>
      <c r="B577">
        <v>12</v>
      </c>
      <c r="C577">
        <v>1204</v>
      </c>
      <c r="D577">
        <v>1</v>
      </c>
      <c r="E577" t="s">
        <v>50</v>
      </c>
      <c r="F577">
        <v>49</v>
      </c>
      <c r="G577" t="s">
        <v>72</v>
      </c>
      <c r="I577" t="s">
        <v>73</v>
      </c>
      <c r="J577" t="s">
        <v>52</v>
      </c>
      <c r="K577" t="s">
        <v>52</v>
      </c>
      <c r="L577" t="s">
        <v>52</v>
      </c>
      <c r="M577">
        <v>9</v>
      </c>
      <c r="N577" t="s">
        <v>100</v>
      </c>
      <c r="O577">
        <v>1</v>
      </c>
      <c r="P577" s="6">
        <v>4</v>
      </c>
      <c r="Q577" t="s">
        <v>50</v>
      </c>
      <c r="R577">
        <v>15</v>
      </c>
      <c r="S577" s="5">
        <v>1</v>
      </c>
      <c r="T577" t="s">
        <v>58</v>
      </c>
      <c r="U577" t="s">
        <v>52</v>
      </c>
      <c r="V577">
        <v>1</v>
      </c>
      <c r="W577" t="s">
        <v>52</v>
      </c>
      <c r="X577">
        <v>2</v>
      </c>
      <c r="Y577" t="s">
        <v>59</v>
      </c>
      <c r="AB577" t="s">
        <v>72</v>
      </c>
      <c r="AD577" t="s">
        <v>52</v>
      </c>
      <c r="AE577" t="s">
        <v>52</v>
      </c>
      <c r="AF577" t="s">
        <v>52</v>
      </c>
      <c r="AG577" t="s">
        <v>52</v>
      </c>
      <c r="AH577">
        <v>11</v>
      </c>
      <c r="AI577" t="s">
        <v>100</v>
      </c>
      <c r="AJ577" t="s">
        <v>52</v>
      </c>
      <c r="AK577" t="s">
        <v>81</v>
      </c>
      <c r="AM577" t="s">
        <v>96</v>
      </c>
      <c r="AN577" t="s">
        <v>52</v>
      </c>
      <c r="AP577">
        <f t="shared" si="9"/>
        <v>0</v>
      </c>
      <c r="AQ577">
        <v>2800000</v>
      </c>
      <c r="AR577">
        <v>0</v>
      </c>
      <c r="AS577">
        <v>100000</v>
      </c>
      <c r="AT577">
        <v>40000</v>
      </c>
      <c r="AU577">
        <v>2200000</v>
      </c>
      <c r="AV577">
        <v>384000</v>
      </c>
      <c r="AW577">
        <v>0</v>
      </c>
      <c r="AX577">
        <v>5524000</v>
      </c>
    </row>
    <row r="578" spans="1:50" x14ac:dyDescent="0.35">
      <c r="A578" s="2" t="s">
        <v>822</v>
      </c>
      <c r="B578">
        <v>9</v>
      </c>
      <c r="C578">
        <v>907</v>
      </c>
      <c r="D578">
        <v>2</v>
      </c>
      <c r="E578" t="s">
        <v>50</v>
      </c>
      <c r="F578">
        <v>39</v>
      </c>
      <c r="G578" t="s">
        <v>72</v>
      </c>
      <c r="I578" t="s">
        <v>73</v>
      </c>
      <c r="J578" t="s">
        <v>52</v>
      </c>
      <c r="K578" t="s">
        <v>52</v>
      </c>
      <c r="L578" t="s">
        <v>52</v>
      </c>
      <c r="M578">
        <v>13</v>
      </c>
      <c r="N578" t="s">
        <v>115</v>
      </c>
      <c r="O578">
        <v>3</v>
      </c>
      <c r="P578" s="6">
        <v>3</v>
      </c>
      <c r="Q578" t="s">
        <v>56</v>
      </c>
      <c r="R578">
        <v>8</v>
      </c>
      <c r="S578" s="5">
        <v>1</v>
      </c>
      <c r="T578" t="s">
        <v>58</v>
      </c>
      <c r="U578" t="s">
        <v>52</v>
      </c>
      <c r="V578">
        <v>1</v>
      </c>
      <c r="W578" t="s">
        <v>52</v>
      </c>
      <c r="X578">
        <v>2</v>
      </c>
      <c r="AB578" t="s">
        <v>72</v>
      </c>
      <c r="AD578" t="s">
        <v>73</v>
      </c>
      <c r="AE578" t="s">
        <v>52</v>
      </c>
      <c r="AF578" t="s">
        <v>52</v>
      </c>
      <c r="AG578" t="s">
        <v>52</v>
      </c>
      <c r="AH578">
        <v>3</v>
      </c>
      <c r="AI578" t="s">
        <v>97</v>
      </c>
      <c r="AJ578" t="s">
        <v>52</v>
      </c>
      <c r="AK578" t="s">
        <v>98</v>
      </c>
      <c r="AM578" t="s">
        <v>62</v>
      </c>
      <c r="AN578" t="s">
        <v>53</v>
      </c>
      <c r="AP578">
        <f t="shared" si="9"/>
        <v>0</v>
      </c>
      <c r="AQ578">
        <v>0</v>
      </c>
      <c r="AR578">
        <v>0</v>
      </c>
      <c r="AS578">
        <v>8000</v>
      </c>
      <c r="AT578">
        <v>2000</v>
      </c>
      <c r="AU578">
        <v>0</v>
      </c>
      <c r="AV578">
        <v>0</v>
      </c>
      <c r="AW578">
        <v>0</v>
      </c>
      <c r="AX578">
        <v>10000</v>
      </c>
    </row>
    <row r="579" spans="1:50" x14ac:dyDescent="0.35">
      <c r="A579" s="2" t="s">
        <v>824</v>
      </c>
      <c r="B579">
        <v>12</v>
      </c>
      <c r="C579">
        <v>1209</v>
      </c>
      <c r="D579">
        <v>1</v>
      </c>
      <c r="E579" t="s">
        <v>50</v>
      </c>
      <c r="F579">
        <v>37</v>
      </c>
      <c r="G579" t="s">
        <v>72</v>
      </c>
      <c r="I579" t="s">
        <v>73</v>
      </c>
      <c r="J579" t="s">
        <v>52</v>
      </c>
      <c r="K579" t="s">
        <v>52</v>
      </c>
      <c r="L579" t="s">
        <v>52</v>
      </c>
      <c r="M579">
        <v>6</v>
      </c>
      <c r="N579" t="s">
        <v>78</v>
      </c>
      <c r="O579">
        <v>2</v>
      </c>
      <c r="P579" s="6">
        <v>3</v>
      </c>
      <c r="Q579" t="s">
        <v>56</v>
      </c>
      <c r="R579">
        <v>6</v>
      </c>
      <c r="S579" s="5">
        <v>1</v>
      </c>
      <c r="T579" t="s">
        <v>58</v>
      </c>
      <c r="U579" t="s">
        <v>52</v>
      </c>
      <c r="V579">
        <v>1</v>
      </c>
      <c r="W579" t="s">
        <v>52</v>
      </c>
      <c r="X579">
        <v>2</v>
      </c>
      <c r="AB579" t="s">
        <v>72</v>
      </c>
      <c r="AD579" t="s">
        <v>73</v>
      </c>
      <c r="AE579" t="s">
        <v>53</v>
      </c>
      <c r="AF579" t="s">
        <v>53</v>
      </c>
      <c r="AG579" t="s">
        <v>52</v>
      </c>
      <c r="AH579">
        <v>2</v>
      </c>
      <c r="AI579" t="s">
        <v>68</v>
      </c>
      <c r="AJ579" t="s">
        <v>52</v>
      </c>
      <c r="AK579" t="s">
        <v>74</v>
      </c>
      <c r="AM579" t="s">
        <v>96</v>
      </c>
      <c r="AN579" t="s">
        <v>53</v>
      </c>
      <c r="AP579">
        <f t="shared" si="9"/>
        <v>0</v>
      </c>
      <c r="AQ579">
        <v>2500000</v>
      </c>
      <c r="AR579">
        <v>0</v>
      </c>
      <c r="AS579">
        <v>100000</v>
      </c>
      <c r="AT579">
        <v>200000</v>
      </c>
      <c r="AU579">
        <v>1000000</v>
      </c>
      <c r="AV579">
        <v>0</v>
      </c>
      <c r="AW579">
        <v>0</v>
      </c>
      <c r="AX579">
        <v>3800000</v>
      </c>
    </row>
    <row r="580" spans="1:50" x14ac:dyDescent="0.35">
      <c r="A580" s="2" t="s">
        <v>826</v>
      </c>
      <c r="B580">
        <v>12</v>
      </c>
      <c r="C580">
        <v>1207</v>
      </c>
      <c r="D580">
        <v>1</v>
      </c>
      <c r="E580" t="s">
        <v>50</v>
      </c>
      <c r="F580">
        <v>36</v>
      </c>
      <c r="G580" t="s">
        <v>72</v>
      </c>
      <c r="I580" t="s">
        <v>73</v>
      </c>
      <c r="J580" t="s">
        <v>52</v>
      </c>
      <c r="K580" t="s">
        <v>52</v>
      </c>
      <c r="L580" t="s">
        <v>52</v>
      </c>
      <c r="M580">
        <v>16</v>
      </c>
      <c r="N580" t="s">
        <v>140</v>
      </c>
      <c r="O580">
        <v>2</v>
      </c>
      <c r="P580" s="6">
        <v>3</v>
      </c>
      <c r="Q580" t="s">
        <v>50</v>
      </c>
      <c r="R580">
        <v>7</v>
      </c>
      <c r="S580" s="5">
        <v>1</v>
      </c>
      <c r="T580" t="s">
        <v>58</v>
      </c>
      <c r="U580" t="s">
        <v>52</v>
      </c>
      <c r="V580">
        <v>1</v>
      </c>
      <c r="W580" t="s">
        <v>52</v>
      </c>
      <c r="X580">
        <v>2</v>
      </c>
      <c r="AB580" t="s">
        <v>72</v>
      </c>
      <c r="AD580" t="s">
        <v>73</v>
      </c>
      <c r="AE580" t="s">
        <v>53</v>
      </c>
      <c r="AF580" t="s">
        <v>53</v>
      </c>
      <c r="AG580" t="s">
        <v>52</v>
      </c>
      <c r="AH580">
        <v>0</v>
      </c>
      <c r="AI580" t="s">
        <v>67</v>
      </c>
      <c r="AJ580" t="s">
        <v>52</v>
      </c>
      <c r="AK580" t="s">
        <v>74</v>
      </c>
      <c r="AM580" t="s">
        <v>62</v>
      </c>
      <c r="AN580" t="s">
        <v>52</v>
      </c>
      <c r="AP580">
        <f t="shared" si="9"/>
        <v>0</v>
      </c>
    </row>
    <row r="581" spans="1:50" x14ac:dyDescent="0.35">
      <c r="A581" s="2" t="s">
        <v>827</v>
      </c>
      <c r="B581">
        <v>8</v>
      </c>
      <c r="C581">
        <v>801</v>
      </c>
      <c r="D581">
        <v>2</v>
      </c>
      <c r="E581" t="s">
        <v>50</v>
      </c>
      <c r="F581">
        <v>35</v>
      </c>
      <c r="G581" t="s">
        <v>72</v>
      </c>
      <c r="I581" t="s">
        <v>73</v>
      </c>
      <c r="J581" t="s">
        <v>52</v>
      </c>
      <c r="K581" t="s">
        <v>52</v>
      </c>
      <c r="L581" t="s">
        <v>52</v>
      </c>
      <c r="M581">
        <v>12</v>
      </c>
      <c r="N581" t="s">
        <v>115</v>
      </c>
      <c r="O581">
        <v>3</v>
      </c>
      <c r="P581" s="6">
        <v>3</v>
      </c>
      <c r="Q581" t="s">
        <v>56</v>
      </c>
      <c r="R581">
        <v>11</v>
      </c>
      <c r="S581" s="5">
        <v>1</v>
      </c>
      <c r="T581" t="s">
        <v>58</v>
      </c>
      <c r="U581" t="s">
        <v>52</v>
      </c>
      <c r="V581">
        <v>1</v>
      </c>
      <c r="W581" t="s">
        <v>52</v>
      </c>
      <c r="X581">
        <v>2</v>
      </c>
      <c r="AB581" t="s">
        <v>72</v>
      </c>
      <c r="AD581" t="s">
        <v>73</v>
      </c>
      <c r="AE581" t="s">
        <v>52</v>
      </c>
      <c r="AF581" t="s">
        <v>52</v>
      </c>
      <c r="AG581" t="s">
        <v>52</v>
      </c>
      <c r="AH581">
        <v>4</v>
      </c>
      <c r="AI581" t="s">
        <v>83</v>
      </c>
      <c r="AJ581" t="s">
        <v>52</v>
      </c>
      <c r="AK581" t="s">
        <v>84</v>
      </c>
      <c r="AM581" t="s">
        <v>62</v>
      </c>
      <c r="AN581" t="s">
        <v>53</v>
      </c>
      <c r="AP581">
        <f t="shared" si="9"/>
        <v>0</v>
      </c>
      <c r="AQ581">
        <v>0</v>
      </c>
      <c r="AR581">
        <v>0</v>
      </c>
      <c r="AS581">
        <v>15000</v>
      </c>
      <c r="AT581">
        <v>6000</v>
      </c>
      <c r="AU581">
        <v>432000</v>
      </c>
      <c r="AV581">
        <v>0</v>
      </c>
      <c r="AW581">
        <v>0</v>
      </c>
      <c r="AX581">
        <v>453000</v>
      </c>
    </row>
    <row r="582" spans="1:50" x14ac:dyDescent="0.35">
      <c r="A582" s="2" t="s">
        <v>829</v>
      </c>
      <c r="B582">
        <v>18</v>
      </c>
      <c r="C582">
        <v>1802</v>
      </c>
      <c r="D582">
        <v>2</v>
      </c>
      <c r="E582" t="s">
        <v>50</v>
      </c>
      <c r="F582">
        <v>37</v>
      </c>
      <c r="G582" t="s">
        <v>72</v>
      </c>
      <c r="I582" t="s">
        <v>52</v>
      </c>
      <c r="J582" t="s">
        <v>52</v>
      </c>
      <c r="K582" t="s">
        <v>52</v>
      </c>
      <c r="L582" t="s">
        <v>52</v>
      </c>
      <c r="M582">
        <v>14</v>
      </c>
      <c r="N582" t="s">
        <v>76</v>
      </c>
      <c r="O582">
        <v>3</v>
      </c>
      <c r="P582" s="6">
        <v>3</v>
      </c>
      <c r="Q582" t="s">
        <v>56</v>
      </c>
      <c r="R582">
        <v>13</v>
      </c>
      <c r="S582" s="5">
        <v>1</v>
      </c>
      <c r="T582" t="s">
        <v>58</v>
      </c>
      <c r="U582" t="s">
        <v>52</v>
      </c>
      <c r="V582">
        <v>1</v>
      </c>
      <c r="W582" t="s">
        <v>52</v>
      </c>
      <c r="X582">
        <v>2</v>
      </c>
      <c r="Y582" t="s">
        <v>59</v>
      </c>
      <c r="AB582" t="s">
        <v>72</v>
      </c>
      <c r="AD582" t="s">
        <v>73</v>
      </c>
      <c r="AE582" t="s">
        <v>52</v>
      </c>
      <c r="AF582" t="s">
        <v>52</v>
      </c>
      <c r="AG582" t="s">
        <v>52</v>
      </c>
      <c r="AH582">
        <v>9</v>
      </c>
      <c r="AI582" t="s">
        <v>60</v>
      </c>
      <c r="AJ582" t="s">
        <v>52</v>
      </c>
      <c r="AK582" t="s">
        <v>61</v>
      </c>
      <c r="AM582" t="s">
        <v>62</v>
      </c>
      <c r="AN582" t="s">
        <v>52</v>
      </c>
      <c r="AP582">
        <f t="shared" si="9"/>
        <v>0</v>
      </c>
      <c r="AQ582">
        <v>0</v>
      </c>
      <c r="AR582">
        <v>400000</v>
      </c>
      <c r="AS582">
        <v>25000</v>
      </c>
      <c r="AT582">
        <v>35000</v>
      </c>
      <c r="AU582">
        <v>0</v>
      </c>
      <c r="AV582">
        <v>0</v>
      </c>
      <c r="AW582">
        <v>0</v>
      </c>
      <c r="AX582">
        <v>460000</v>
      </c>
    </row>
    <row r="583" spans="1:50" x14ac:dyDescent="0.35">
      <c r="A583" s="2" t="s">
        <v>829</v>
      </c>
      <c r="B583">
        <v>18</v>
      </c>
      <c r="C583">
        <v>1802</v>
      </c>
      <c r="D583">
        <v>2</v>
      </c>
      <c r="E583" t="s">
        <v>50</v>
      </c>
      <c r="F583">
        <v>37</v>
      </c>
      <c r="G583" t="s">
        <v>72</v>
      </c>
      <c r="I583" t="s">
        <v>52</v>
      </c>
      <c r="J583" t="s">
        <v>52</v>
      </c>
      <c r="K583" t="s">
        <v>52</v>
      </c>
      <c r="L583" t="s">
        <v>52</v>
      </c>
      <c r="M583">
        <v>14</v>
      </c>
      <c r="N583" t="s">
        <v>76</v>
      </c>
      <c r="O583">
        <v>3</v>
      </c>
      <c r="P583" s="6">
        <v>4</v>
      </c>
      <c r="Q583" t="s">
        <v>50</v>
      </c>
      <c r="R583">
        <v>9</v>
      </c>
      <c r="S583" s="5">
        <v>1</v>
      </c>
      <c r="T583" t="s">
        <v>58</v>
      </c>
      <c r="U583" t="s">
        <v>52</v>
      </c>
      <c r="V583">
        <v>1</v>
      </c>
      <c r="W583" t="s">
        <v>52</v>
      </c>
      <c r="X583">
        <v>2</v>
      </c>
      <c r="AB583" t="s">
        <v>72</v>
      </c>
      <c r="AD583" t="s">
        <v>73</v>
      </c>
      <c r="AE583" t="s">
        <v>52</v>
      </c>
      <c r="AF583" t="s">
        <v>52</v>
      </c>
      <c r="AG583" t="s">
        <v>52</v>
      </c>
      <c r="AH583">
        <v>4</v>
      </c>
      <c r="AI583" t="s">
        <v>63</v>
      </c>
      <c r="AJ583" t="s">
        <v>52</v>
      </c>
      <c r="AK583" t="s">
        <v>64</v>
      </c>
      <c r="AM583" t="s">
        <v>62</v>
      </c>
      <c r="AN583" t="s">
        <v>53</v>
      </c>
      <c r="AP583">
        <f t="shared" si="9"/>
        <v>0</v>
      </c>
      <c r="AQ583">
        <v>0</v>
      </c>
      <c r="AR583">
        <v>0</v>
      </c>
      <c r="AS583">
        <v>17000</v>
      </c>
      <c r="AT583">
        <v>24000</v>
      </c>
      <c r="AU583">
        <v>0</v>
      </c>
      <c r="AV583">
        <v>0</v>
      </c>
      <c r="AW583">
        <v>0</v>
      </c>
      <c r="AX583">
        <v>41000</v>
      </c>
    </row>
    <row r="584" spans="1:50" x14ac:dyDescent="0.35">
      <c r="A584" s="2" t="s">
        <v>830</v>
      </c>
      <c r="B584">
        <v>1</v>
      </c>
      <c r="C584">
        <v>107</v>
      </c>
      <c r="D584">
        <v>2</v>
      </c>
      <c r="E584" t="s">
        <v>50</v>
      </c>
      <c r="F584">
        <v>38</v>
      </c>
      <c r="G584" t="s">
        <v>72</v>
      </c>
      <c r="I584" t="s">
        <v>73</v>
      </c>
      <c r="J584" t="s">
        <v>52</v>
      </c>
      <c r="K584" t="s">
        <v>52</v>
      </c>
      <c r="L584" t="s">
        <v>52</v>
      </c>
      <c r="M584">
        <v>5</v>
      </c>
      <c r="N584" t="s">
        <v>78</v>
      </c>
      <c r="O584">
        <v>3</v>
      </c>
      <c r="P584" s="6">
        <v>3</v>
      </c>
      <c r="Q584" t="s">
        <v>50</v>
      </c>
      <c r="R584">
        <v>13</v>
      </c>
      <c r="S584" s="5">
        <v>1</v>
      </c>
      <c r="T584" t="s">
        <v>58</v>
      </c>
      <c r="U584" t="s">
        <v>52</v>
      </c>
      <c r="V584">
        <v>1</v>
      </c>
      <c r="W584" t="s">
        <v>52</v>
      </c>
      <c r="X584">
        <v>2</v>
      </c>
      <c r="Y584" t="s">
        <v>59</v>
      </c>
      <c r="AB584" t="s">
        <v>72</v>
      </c>
      <c r="AD584" t="s">
        <v>73</v>
      </c>
      <c r="AE584" t="s">
        <v>52</v>
      </c>
      <c r="AF584" t="s">
        <v>52</v>
      </c>
      <c r="AG584" t="s">
        <v>52</v>
      </c>
      <c r="AH584">
        <v>7</v>
      </c>
      <c r="AI584" t="s">
        <v>86</v>
      </c>
      <c r="AJ584" t="s">
        <v>52</v>
      </c>
      <c r="AK584" t="s">
        <v>87</v>
      </c>
      <c r="AM584" t="s">
        <v>62</v>
      </c>
      <c r="AN584" t="s">
        <v>53</v>
      </c>
      <c r="AP584">
        <f t="shared" si="9"/>
        <v>0</v>
      </c>
      <c r="AQ584">
        <v>0</v>
      </c>
      <c r="AR584">
        <v>0</v>
      </c>
      <c r="AS584">
        <v>20000</v>
      </c>
      <c r="AT584">
        <v>25000</v>
      </c>
      <c r="AU584">
        <v>234000</v>
      </c>
      <c r="AV584">
        <v>0</v>
      </c>
      <c r="AW584">
        <v>0</v>
      </c>
      <c r="AX584">
        <v>279000</v>
      </c>
    </row>
    <row r="585" spans="1:50" x14ac:dyDescent="0.35">
      <c r="A585" s="2" t="s">
        <v>830</v>
      </c>
      <c r="B585">
        <v>1</v>
      </c>
      <c r="C585">
        <v>107</v>
      </c>
      <c r="D585">
        <v>2</v>
      </c>
      <c r="E585" t="s">
        <v>50</v>
      </c>
      <c r="F585">
        <v>38</v>
      </c>
      <c r="G585" t="s">
        <v>72</v>
      </c>
      <c r="I585" t="s">
        <v>73</v>
      </c>
      <c r="J585" t="s">
        <v>52</v>
      </c>
      <c r="K585" t="s">
        <v>52</v>
      </c>
      <c r="L585" t="s">
        <v>52</v>
      </c>
      <c r="M585">
        <v>5</v>
      </c>
      <c r="N585" t="s">
        <v>78</v>
      </c>
      <c r="O585">
        <v>3</v>
      </c>
      <c r="P585" s="6">
        <v>4</v>
      </c>
      <c r="Q585" t="s">
        <v>50</v>
      </c>
      <c r="R585">
        <v>11</v>
      </c>
      <c r="S585" s="5">
        <v>1</v>
      </c>
      <c r="T585" t="s">
        <v>58</v>
      </c>
      <c r="U585" t="s">
        <v>52</v>
      </c>
      <c r="V585">
        <v>1</v>
      </c>
      <c r="W585" t="s">
        <v>52</v>
      </c>
      <c r="X585">
        <v>2</v>
      </c>
      <c r="AB585" t="s">
        <v>72</v>
      </c>
      <c r="AD585" t="s">
        <v>73</v>
      </c>
      <c r="AE585" t="s">
        <v>52</v>
      </c>
      <c r="AF585" t="s">
        <v>52</v>
      </c>
      <c r="AG585" t="s">
        <v>52</v>
      </c>
      <c r="AH585">
        <v>6</v>
      </c>
      <c r="AI585" t="s">
        <v>79</v>
      </c>
      <c r="AJ585" t="s">
        <v>52</v>
      </c>
      <c r="AK585" t="s">
        <v>90</v>
      </c>
      <c r="AM585" t="s">
        <v>62</v>
      </c>
      <c r="AN585" t="s">
        <v>53</v>
      </c>
      <c r="AP585">
        <f t="shared" si="9"/>
        <v>0</v>
      </c>
      <c r="AQ585">
        <v>0</v>
      </c>
      <c r="AR585">
        <v>0</v>
      </c>
      <c r="AS585">
        <v>15000</v>
      </c>
      <c r="AT585">
        <v>25000</v>
      </c>
      <c r="AU585">
        <v>234000</v>
      </c>
      <c r="AV585">
        <v>0</v>
      </c>
      <c r="AW585">
        <v>0</v>
      </c>
      <c r="AX585">
        <v>274000</v>
      </c>
    </row>
    <row r="586" spans="1:50" x14ac:dyDescent="0.35">
      <c r="A586" s="2" t="s">
        <v>830</v>
      </c>
      <c r="B586">
        <v>1</v>
      </c>
      <c r="C586">
        <v>107</v>
      </c>
      <c r="D586">
        <v>2</v>
      </c>
      <c r="E586" t="s">
        <v>50</v>
      </c>
      <c r="F586">
        <v>38</v>
      </c>
      <c r="G586" t="s">
        <v>72</v>
      </c>
      <c r="I586" t="s">
        <v>73</v>
      </c>
      <c r="J586" t="s">
        <v>52</v>
      </c>
      <c r="K586" t="s">
        <v>52</v>
      </c>
      <c r="L586" t="s">
        <v>52</v>
      </c>
      <c r="M586">
        <v>5</v>
      </c>
      <c r="N586" t="s">
        <v>78</v>
      </c>
      <c r="O586">
        <v>3</v>
      </c>
      <c r="P586" s="6">
        <v>5</v>
      </c>
      <c r="Q586" t="s">
        <v>50</v>
      </c>
      <c r="R586">
        <v>7</v>
      </c>
      <c r="S586" s="5">
        <v>1</v>
      </c>
      <c r="T586" t="s">
        <v>58</v>
      </c>
      <c r="U586" t="s">
        <v>52</v>
      </c>
      <c r="V586">
        <v>1</v>
      </c>
      <c r="W586" t="s">
        <v>52</v>
      </c>
      <c r="X586">
        <v>2</v>
      </c>
      <c r="AB586" t="s">
        <v>72</v>
      </c>
      <c r="AD586" t="s">
        <v>73</v>
      </c>
      <c r="AE586" t="s">
        <v>53</v>
      </c>
      <c r="AF586" t="s">
        <v>53</v>
      </c>
      <c r="AG586" t="s">
        <v>52</v>
      </c>
      <c r="AH586">
        <v>1</v>
      </c>
      <c r="AI586" t="s">
        <v>65</v>
      </c>
      <c r="AJ586" t="s">
        <v>52</v>
      </c>
      <c r="AK586" t="s">
        <v>66</v>
      </c>
      <c r="AM586" t="s">
        <v>62</v>
      </c>
      <c r="AN586" t="s">
        <v>53</v>
      </c>
      <c r="AP586">
        <f t="shared" si="9"/>
        <v>0</v>
      </c>
      <c r="AQ586">
        <v>0</v>
      </c>
      <c r="AR586">
        <v>0</v>
      </c>
      <c r="AS586">
        <v>15000</v>
      </c>
      <c r="AT586">
        <v>25000</v>
      </c>
      <c r="AU586">
        <v>234000</v>
      </c>
      <c r="AV586">
        <v>0</v>
      </c>
      <c r="AW586">
        <v>0</v>
      </c>
      <c r="AX586">
        <v>274000</v>
      </c>
    </row>
    <row r="587" spans="1:50" x14ac:dyDescent="0.35">
      <c r="A587" s="2" t="s">
        <v>833</v>
      </c>
      <c r="B587">
        <v>17</v>
      </c>
      <c r="C587">
        <v>1709</v>
      </c>
      <c r="D587">
        <v>2</v>
      </c>
      <c r="E587" t="s">
        <v>50</v>
      </c>
      <c r="F587">
        <v>69</v>
      </c>
      <c r="G587" t="s">
        <v>72</v>
      </c>
      <c r="I587" t="s">
        <v>73</v>
      </c>
      <c r="J587" t="s">
        <v>53</v>
      </c>
      <c r="K587" t="s">
        <v>53</v>
      </c>
      <c r="L587" t="s">
        <v>52</v>
      </c>
      <c r="M587">
        <v>2</v>
      </c>
      <c r="N587" t="s">
        <v>65</v>
      </c>
      <c r="O587">
        <v>1</v>
      </c>
      <c r="P587" s="6">
        <v>3</v>
      </c>
      <c r="Q587" t="s">
        <v>50</v>
      </c>
      <c r="R587">
        <v>10</v>
      </c>
      <c r="S587" s="5">
        <v>1</v>
      </c>
      <c r="T587" t="s">
        <v>58</v>
      </c>
      <c r="U587" t="s">
        <v>52</v>
      </c>
      <c r="V587">
        <v>1</v>
      </c>
      <c r="W587" t="s">
        <v>53</v>
      </c>
      <c r="AB587" t="s">
        <v>72</v>
      </c>
      <c r="AD587" t="s">
        <v>73</v>
      </c>
      <c r="AE587" t="s">
        <v>52</v>
      </c>
      <c r="AF587" t="s">
        <v>52</v>
      </c>
      <c r="AG587" t="s">
        <v>52</v>
      </c>
      <c r="AH587">
        <v>5</v>
      </c>
      <c r="AI587" t="s">
        <v>63</v>
      </c>
      <c r="AJ587" t="s">
        <v>52</v>
      </c>
      <c r="AK587" t="s">
        <v>64</v>
      </c>
      <c r="AM587" t="s">
        <v>62</v>
      </c>
      <c r="AN587" t="s">
        <v>52</v>
      </c>
      <c r="AP587">
        <f t="shared" si="9"/>
        <v>0</v>
      </c>
      <c r="AQ587">
        <v>0</v>
      </c>
      <c r="AR587">
        <v>0</v>
      </c>
      <c r="AS587">
        <v>25000</v>
      </c>
      <c r="AT587">
        <v>12000</v>
      </c>
      <c r="AU587">
        <v>208000</v>
      </c>
      <c r="AV587">
        <v>0</v>
      </c>
      <c r="AW587">
        <v>10000</v>
      </c>
      <c r="AX587">
        <v>255000</v>
      </c>
    </row>
    <row r="588" spans="1:50" x14ac:dyDescent="0.35">
      <c r="A588" s="2" t="s">
        <v>834</v>
      </c>
      <c r="B588">
        <v>17</v>
      </c>
      <c r="C588">
        <v>1711</v>
      </c>
      <c r="D588">
        <v>1</v>
      </c>
      <c r="E588" t="s">
        <v>50</v>
      </c>
      <c r="F588">
        <v>42</v>
      </c>
      <c r="G588" t="s">
        <v>72</v>
      </c>
      <c r="I588" t="s">
        <v>73</v>
      </c>
      <c r="J588" t="s">
        <v>53</v>
      </c>
      <c r="K588" t="s">
        <v>53</v>
      </c>
      <c r="L588" t="s">
        <v>52</v>
      </c>
      <c r="M588">
        <v>2</v>
      </c>
      <c r="N588" t="s">
        <v>97</v>
      </c>
      <c r="O588">
        <v>2</v>
      </c>
      <c r="P588" s="6">
        <v>4</v>
      </c>
      <c r="Q588" t="s">
        <v>56</v>
      </c>
      <c r="R588">
        <v>16</v>
      </c>
      <c r="S588" s="5">
        <v>1</v>
      </c>
      <c r="T588" t="s">
        <v>58</v>
      </c>
      <c r="U588" t="s">
        <v>52</v>
      </c>
      <c r="V588">
        <v>1</v>
      </c>
      <c r="W588" t="s">
        <v>52</v>
      </c>
      <c r="X588">
        <v>2</v>
      </c>
      <c r="Y588" t="s">
        <v>59</v>
      </c>
      <c r="AB588" t="s">
        <v>72</v>
      </c>
      <c r="AD588" t="s">
        <v>73</v>
      </c>
      <c r="AE588" t="s">
        <v>52</v>
      </c>
      <c r="AF588" t="s">
        <v>52</v>
      </c>
      <c r="AG588" t="s">
        <v>52</v>
      </c>
      <c r="AH588">
        <v>10</v>
      </c>
      <c r="AI588" t="s">
        <v>107</v>
      </c>
      <c r="AJ588" t="s">
        <v>52</v>
      </c>
      <c r="AK588" t="s">
        <v>123</v>
      </c>
      <c r="AM588" t="s">
        <v>62</v>
      </c>
      <c r="AN588" t="s">
        <v>53</v>
      </c>
      <c r="AP588">
        <f t="shared" si="9"/>
        <v>0</v>
      </c>
      <c r="AQ588">
        <v>0</v>
      </c>
      <c r="AR588">
        <v>360000</v>
      </c>
      <c r="AS588">
        <v>18000</v>
      </c>
      <c r="AT588">
        <v>45000</v>
      </c>
      <c r="AU588">
        <v>0</v>
      </c>
      <c r="AV588">
        <v>540000</v>
      </c>
      <c r="AW588">
        <v>0</v>
      </c>
      <c r="AX588">
        <v>963000</v>
      </c>
    </row>
    <row r="589" spans="1:50" x14ac:dyDescent="0.35">
      <c r="A589" s="2" t="s">
        <v>834</v>
      </c>
      <c r="B589">
        <v>17</v>
      </c>
      <c r="C589">
        <v>1711</v>
      </c>
      <c r="D589">
        <v>1</v>
      </c>
      <c r="E589" t="s">
        <v>50</v>
      </c>
      <c r="F589">
        <v>42</v>
      </c>
      <c r="G589" t="s">
        <v>72</v>
      </c>
      <c r="I589" t="s">
        <v>73</v>
      </c>
      <c r="J589" t="s">
        <v>53</v>
      </c>
      <c r="K589" t="s">
        <v>53</v>
      </c>
      <c r="L589" t="s">
        <v>52</v>
      </c>
      <c r="M589">
        <v>2</v>
      </c>
      <c r="N589" t="s">
        <v>97</v>
      </c>
      <c r="O589">
        <v>2</v>
      </c>
      <c r="P589" s="6">
        <v>5</v>
      </c>
      <c r="Q589" t="s">
        <v>50</v>
      </c>
      <c r="R589">
        <v>12</v>
      </c>
      <c r="S589" s="5">
        <v>1</v>
      </c>
      <c r="T589" t="s">
        <v>58</v>
      </c>
      <c r="U589" t="s">
        <v>52</v>
      </c>
      <c r="V589">
        <v>1</v>
      </c>
      <c r="W589" t="s">
        <v>52</v>
      </c>
      <c r="X589">
        <v>2</v>
      </c>
      <c r="AB589" t="s">
        <v>72</v>
      </c>
      <c r="AD589" t="s">
        <v>73</v>
      </c>
      <c r="AE589" t="s">
        <v>52</v>
      </c>
      <c r="AF589" t="s">
        <v>52</v>
      </c>
      <c r="AG589" t="s">
        <v>52</v>
      </c>
      <c r="AH589">
        <v>6</v>
      </c>
      <c r="AI589" t="s">
        <v>78</v>
      </c>
      <c r="AJ589" t="s">
        <v>52</v>
      </c>
      <c r="AK589" t="s">
        <v>88</v>
      </c>
      <c r="AM589" t="s">
        <v>62</v>
      </c>
      <c r="AN589" t="s">
        <v>53</v>
      </c>
      <c r="AP589">
        <f t="shared" si="9"/>
        <v>0</v>
      </c>
      <c r="AQ589">
        <v>0</v>
      </c>
      <c r="AR589">
        <v>0</v>
      </c>
      <c r="AS589">
        <v>12000</v>
      </c>
      <c r="AT589">
        <v>25000</v>
      </c>
      <c r="AU589">
        <v>0</v>
      </c>
      <c r="AV589">
        <v>0</v>
      </c>
      <c r="AW589">
        <v>0</v>
      </c>
      <c r="AX589">
        <v>37000</v>
      </c>
    </row>
    <row r="590" spans="1:50" x14ac:dyDescent="0.35">
      <c r="A590" s="2" t="s">
        <v>836</v>
      </c>
      <c r="B590">
        <v>5</v>
      </c>
      <c r="C590">
        <v>501</v>
      </c>
      <c r="D590">
        <v>2</v>
      </c>
      <c r="E590" t="s">
        <v>50</v>
      </c>
      <c r="F590">
        <v>58</v>
      </c>
      <c r="G590" t="s">
        <v>72</v>
      </c>
      <c r="I590" t="s">
        <v>73</v>
      </c>
      <c r="J590" t="s">
        <v>52</v>
      </c>
      <c r="K590" t="s">
        <v>52</v>
      </c>
      <c r="L590" t="s">
        <v>52</v>
      </c>
      <c r="M590">
        <v>4</v>
      </c>
      <c r="N590" t="s">
        <v>83</v>
      </c>
      <c r="O590">
        <v>1</v>
      </c>
      <c r="P590" s="6">
        <v>6</v>
      </c>
      <c r="Q590" t="s">
        <v>56</v>
      </c>
      <c r="R590">
        <v>17</v>
      </c>
      <c r="S590" s="5">
        <v>1</v>
      </c>
      <c r="T590" t="s">
        <v>58</v>
      </c>
      <c r="U590" t="s">
        <v>52</v>
      </c>
      <c r="V590">
        <v>1</v>
      </c>
      <c r="W590" t="s">
        <v>52</v>
      </c>
      <c r="X590">
        <v>2</v>
      </c>
      <c r="Y590" t="s">
        <v>59</v>
      </c>
      <c r="AB590" t="s">
        <v>72</v>
      </c>
      <c r="AD590" t="s">
        <v>73</v>
      </c>
      <c r="AE590" t="s">
        <v>52</v>
      </c>
      <c r="AF590" t="s">
        <v>52</v>
      </c>
      <c r="AG590" t="s">
        <v>52</v>
      </c>
      <c r="AH590">
        <v>11</v>
      </c>
      <c r="AI590" t="s">
        <v>94</v>
      </c>
      <c r="AJ590" t="s">
        <v>52</v>
      </c>
      <c r="AK590" t="s">
        <v>108</v>
      </c>
      <c r="AM590" t="s">
        <v>62</v>
      </c>
      <c r="AN590" t="s">
        <v>53</v>
      </c>
      <c r="AP590">
        <f t="shared" si="9"/>
        <v>0</v>
      </c>
      <c r="AQ590">
        <v>0</v>
      </c>
      <c r="AR590">
        <v>0</v>
      </c>
      <c r="AS590">
        <v>45000</v>
      </c>
      <c r="AT590">
        <v>12000</v>
      </c>
      <c r="AU590">
        <v>0</v>
      </c>
      <c r="AV590">
        <v>384000</v>
      </c>
      <c r="AW590">
        <v>10000</v>
      </c>
      <c r="AX590">
        <v>451000</v>
      </c>
    </row>
    <row r="591" spans="1:50" x14ac:dyDescent="0.35">
      <c r="A591" s="2" t="s">
        <v>837</v>
      </c>
      <c r="B591">
        <v>12</v>
      </c>
      <c r="C591">
        <v>1209</v>
      </c>
      <c r="D591">
        <v>1</v>
      </c>
      <c r="E591" t="s">
        <v>50</v>
      </c>
      <c r="F591">
        <v>67</v>
      </c>
      <c r="G591" t="s">
        <v>72</v>
      </c>
      <c r="I591" t="s">
        <v>73</v>
      </c>
      <c r="J591" t="s">
        <v>52</v>
      </c>
      <c r="K591" t="s">
        <v>52</v>
      </c>
      <c r="L591" t="s">
        <v>52</v>
      </c>
      <c r="M591">
        <v>4</v>
      </c>
      <c r="N591" t="s">
        <v>83</v>
      </c>
      <c r="O591">
        <v>1</v>
      </c>
      <c r="P591" s="6">
        <v>3</v>
      </c>
      <c r="Q591" t="s">
        <v>50</v>
      </c>
      <c r="R591">
        <v>16</v>
      </c>
      <c r="S591" s="5">
        <v>1</v>
      </c>
      <c r="T591" t="s">
        <v>58</v>
      </c>
      <c r="U591" t="s">
        <v>52</v>
      </c>
      <c r="V591">
        <v>1</v>
      </c>
      <c r="W591" t="s">
        <v>52</v>
      </c>
      <c r="X591">
        <v>2</v>
      </c>
      <c r="Y591" t="s">
        <v>59</v>
      </c>
      <c r="AB591" t="s">
        <v>72</v>
      </c>
      <c r="AD591" t="s">
        <v>52</v>
      </c>
      <c r="AE591" t="s">
        <v>52</v>
      </c>
      <c r="AF591" t="s">
        <v>52</v>
      </c>
      <c r="AG591" t="s">
        <v>52</v>
      </c>
      <c r="AH591">
        <v>10</v>
      </c>
      <c r="AI591" t="s">
        <v>80</v>
      </c>
      <c r="AJ591" t="s">
        <v>52</v>
      </c>
      <c r="AK591" t="s">
        <v>81</v>
      </c>
      <c r="AM591" t="s">
        <v>96</v>
      </c>
      <c r="AN591" t="s">
        <v>52</v>
      </c>
      <c r="AP591">
        <f t="shared" si="9"/>
        <v>0</v>
      </c>
      <c r="AQ591">
        <v>6000000</v>
      </c>
      <c r="AR591">
        <v>0</v>
      </c>
      <c r="AS591">
        <v>600000</v>
      </c>
      <c r="AT591">
        <v>400000</v>
      </c>
      <c r="AU591">
        <v>2000000</v>
      </c>
      <c r="AV591">
        <v>0</v>
      </c>
      <c r="AW591">
        <v>0</v>
      </c>
      <c r="AX591">
        <v>9000000</v>
      </c>
    </row>
    <row r="592" spans="1:50" x14ac:dyDescent="0.35">
      <c r="A592" s="2" t="s">
        <v>838</v>
      </c>
      <c r="B592">
        <v>7</v>
      </c>
      <c r="C592">
        <v>706</v>
      </c>
      <c r="D592">
        <v>1</v>
      </c>
      <c r="E592" t="s">
        <v>50</v>
      </c>
      <c r="F592">
        <v>54</v>
      </c>
      <c r="G592" t="s">
        <v>72</v>
      </c>
      <c r="I592" t="s">
        <v>73</v>
      </c>
      <c r="J592" t="s">
        <v>52</v>
      </c>
      <c r="K592" t="s">
        <v>52</v>
      </c>
      <c r="L592" t="s">
        <v>52</v>
      </c>
      <c r="M592">
        <v>9</v>
      </c>
      <c r="N592" t="s">
        <v>100</v>
      </c>
      <c r="O592">
        <v>3</v>
      </c>
      <c r="P592" s="6">
        <v>3</v>
      </c>
      <c r="Q592" t="s">
        <v>50</v>
      </c>
      <c r="R592">
        <v>12</v>
      </c>
      <c r="S592" s="5">
        <v>1</v>
      </c>
      <c r="T592" t="s">
        <v>58</v>
      </c>
      <c r="U592" t="s">
        <v>52</v>
      </c>
      <c r="V592">
        <v>1</v>
      </c>
      <c r="W592" t="s">
        <v>52</v>
      </c>
      <c r="X592">
        <v>2</v>
      </c>
      <c r="AB592" t="s">
        <v>72</v>
      </c>
      <c r="AD592" t="s">
        <v>73</v>
      </c>
      <c r="AE592" t="s">
        <v>52</v>
      </c>
      <c r="AF592" t="s">
        <v>52</v>
      </c>
      <c r="AG592" t="s">
        <v>52</v>
      </c>
      <c r="AH592">
        <v>4</v>
      </c>
      <c r="AI592" t="s">
        <v>63</v>
      </c>
      <c r="AJ592" t="s">
        <v>52</v>
      </c>
      <c r="AK592" t="s">
        <v>64</v>
      </c>
      <c r="AM592" t="s">
        <v>62</v>
      </c>
      <c r="AN592" t="s">
        <v>53</v>
      </c>
      <c r="AP592">
        <f t="shared" si="9"/>
        <v>0</v>
      </c>
      <c r="AQ592">
        <v>540000</v>
      </c>
      <c r="AR592">
        <v>0</v>
      </c>
      <c r="AS592">
        <v>80000</v>
      </c>
      <c r="AT592">
        <v>0</v>
      </c>
      <c r="AU592">
        <v>0</v>
      </c>
      <c r="AV592">
        <v>0</v>
      </c>
      <c r="AW592">
        <v>0</v>
      </c>
      <c r="AX592">
        <v>620000</v>
      </c>
    </row>
    <row r="593" spans="1:50" x14ac:dyDescent="0.35">
      <c r="A593" s="2" t="s">
        <v>838</v>
      </c>
      <c r="B593">
        <v>7</v>
      </c>
      <c r="C593">
        <v>706</v>
      </c>
      <c r="D593">
        <v>1</v>
      </c>
      <c r="E593" t="s">
        <v>50</v>
      </c>
      <c r="F593">
        <v>54</v>
      </c>
      <c r="G593" t="s">
        <v>72</v>
      </c>
      <c r="I593" t="s">
        <v>73</v>
      </c>
      <c r="J593" t="s">
        <v>52</v>
      </c>
      <c r="K593" t="s">
        <v>52</v>
      </c>
      <c r="L593" t="s">
        <v>52</v>
      </c>
      <c r="M593">
        <v>9</v>
      </c>
      <c r="N593" t="s">
        <v>100</v>
      </c>
      <c r="O593">
        <v>3</v>
      </c>
      <c r="P593" s="6">
        <v>4</v>
      </c>
      <c r="Q593" t="s">
        <v>56</v>
      </c>
      <c r="R593">
        <v>6</v>
      </c>
      <c r="S593" s="5">
        <v>1</v>
      </c>
      <c r="T593" t="s">
        <v>58</v>
      </c>
      <c r="U593" t="s">
        <v>52</v>
      </c>
      <c r="V593">
        <v>1</v>
      </c>
      <c r="W593" t="s">
        <v>52</v>
      </c>
      <c r="X593">
        <v>2</v>
      </c>
      <c r="AB593" t="s">
        <v>72</v>
      </c>
      <c r="AD593" t="s">
        <v>73</v>
      </c>
      <c r="AE593" t="s">
        <v>53</v>
      </c>
      <c r="AF593" t="s">
        <v>53</v>
      </c>
      <c r="AG593" t="s">
        <v>52</v>
      </c>
      <c r="AH593">
        <v>1</v>
      </c>
      <c r="AI593" t="s">
        <v>67</v>
      </c>
      <c r="AJ593" t="s">
        <v>52</v>
      </c>
      <c r="AK593" t="s">
        <v>74</v>
      </c>
      <c r="AM593" t="s">
        <v>62</v>
      </c>
      <c r="AN593" t="s">
        <v>53</v>
      </c>
      <c r="AP593">
        <f t="shared" si="9"/>
        <v>0</v>
      </c>
    </row>
    <row r="594" spans="1:50" x14ac:dyDescent="0.35">
      <c r="A594" s="2" t="s">
        <v>841</v>
      </c>
      <c r="B594">
        <v>10</v>
      </c>
      <c r="C594">
        <v>1005</v>
      </c>
      <c r="D594">
        <v>2</v>
      </c>
      <c r="E594" t="s">
        <v>50</v>
      </c>
      <c r="F594">
        <v>53</v>
      </c>
      <c r="G594" t="s">
        <v>72</v>
      </c>
      <c r="I594" t="s">
        <v>73</v>
      </c>
      <c r="J594" t="s">
        <v>52</v>
      </c>
      <c r="K594" t="s">
        <v>52</v>
      </c>
      <c r="L594" t="s">
        <v>52</v>
      </c>
      <c r="M594">
        <v>5</v>
      </c>
      <c r="N594" t="s">
        <v>78</v>
      </c>
      <c r="O594">
        <v>1</v>
      </c>
      <c r="P594" s="6">
        <v>4</v>
      </c>
      <c r="Q594" t="s">
        <v>50</v>
      </c>
      <c r="R594">
        <v>14</v>
      </c>
      <c r="S594" s="5">
        <v>1</v>
      </c>
      <c r="T594" t="s">
        <v>58</v>
      </c>
      <c r="U594" t="s">
        <v>52</v>
      </c>
      <c r="V594">
        <v>1</v>
      </c>
      <c r="W594" t="s">
        <v>52</v>
      </c>
      <c r="X594">
        <v>2</v>
      </c>
      <c r="Y594" t="s">
        <v>59</v>
      </c>
      <c r="AB594" t="s">
        <v>72</v>
      </c>
      <c r="AD594" t="s">
        <v>73</v>
      </c>
      <c r="AE594" t="s">
        <v>52</v>
      </c>
      <c r="AF594" t="s">
        <v>52</v>
      </c>
      <c r="AG594" t="s">
        <v>52</v>
      </c>
      <c r="AH594">
        <v>5</v>
      </c>
      <c r="AI594" t="s">
        <v>78</v>
      </c>
      <c r="AJ594" t="s">
        <v>52</v>
      </c>
      <c r="AK594" t="s">
        <v>88</v>
      </c>
      <c r="AM594" t="s">
        <v>62</v>
      </c>
      <c r="AN594" t="s">
        <v>53</v>
      </c>
      <c r="AP594">
        <f t="shared" si="9"/>
        <v>0</v>
      </c>
      <c r="AQ594">
        <v>0</v>
      </c>
      <c r="AR594">
        <v>150000</v>
      </c>
      <c r="AS594">
        <v>25000</v>
      </c>
      <c r="AT594">
        <v>50000</v>
      </c>
      <c r="AU594">
        <v>840000</v>
      </c>
      <c r="AV594">
        <v>0</v>
      </c>
      <c r="AW594">
        <v>5000</v>
      </c>
      <c r="AX594">
        <v>1070000</v>
      </c>
    </row>
    <row r="595" spans="1:50" x14ac:dyDescent="0.35">
      <c r="A595" s="2" t="s">
        <v>842</v>
      </c>
      <c r="B595">
        <v>2</v>
      </c>
      <c r="C595">
        <v>214</v>
      </c>
      <c r="D595">
        <v>2</v>
      </c>
      <c r="E595" t="s">
        <v>50</v>
      </c>
      <c r="F595">
        <v>37</v>
      </c>
      <c r="G595" t="s">
        <v>72</v>
      </c>
      <c r="I595" t="s">
        <v>73</v>
      </c>
      <c r="J595" t="s">
        <v>53</v>
      </c>
      <c r="K595" t="s">
        <v>53</v>
      </c>
      <c r="L595" t="s">
        <v>53</v>
      </c>
      <c r="M595">
        <v>0</v>
      </c>
      <c r="O595">
        <v>4</v>
      </c>
      <c r="P595" s="6">
        <v>3</v>
      </c>
      <c r="Q595" t="s">
        <v>56</v>
      </c>
      <c r="R595">
        <v>10</v>
      </c>
      <c r="S595" s="5">
        <v>1</v>
      </c>
      <c r="T595" t="s">
        <v>58</v>
      </c>
      <c r="U595" t="s">
        <v>52</v>
      </c>
      <c r="V595">
        <v>1</v>
      </c>
      <c r="W595" t="s">
        <v>52</v>
      </c>
      <c r="X595">
        <v>2</v>
      </c>
      <c r="AB595" t="s">
        <v>72</v>
      </c>
      <c r="AD595" t="s">
        <v>73</v>
      </c>
      <c r="AE595" t="s">
        <v>52</v>
      </c>
      <c r="AF595" t="s">
        <v>52</v>
      </c>
      <c r="AG595" t="s">
        <v>52</v>
      </c>
      <c r="AH595">
        <v>4</v>
      </c>
      <c r="AI595" t="s">
        <v>63</v>
      </c>
      <c r="AJ595" t="s">
        <v>52</v>
      </c>
      <c r="AK595" t="s">
        <v>64</v>
      </c>
      <c r="AM595" t="s">
        <v>62</v>
      </c>
      <c r="AN595" t="s">
        <v>53</v>
      </c>
      <c r="AP595">
        <f t="shared" si="9"/>
        <v>0</v>
      </c>
      <c r="AQ595">
        <v>0</v>
      </c>
      <c r="AR595">
        <v>0</v>
      </c>
      <c r="AS595">
        <v>8000</v>
      </c>
      <c r="AT595">
        <v>5000</v>
      </c>
      <c r="AU595">
        <v>0</v>
      </c>
      <c r="AV595">
        <v>0</v>
      </c>
      <c r="AW595">
        <v>0</v>
      </c>
      <c r="AX595">
        <v>13000</v>
      </c>
    </row>
    <row r="596" spans="1:50" x14ac:dyDescent="0.35">
      <c r="A596" s="2" t="s">
        <v>842</v>
      </c>
      <c r="B596">
        <v>2</v>
      </c>
      <c r="C596">
        <v>214</v>
      </c>
      <c r="D596">
        <v>2</v>
      </c>
      <c r="E596" t="s">
        <v>50</v>
      </c>
      <c r="F596">
        <v>37</v>
      </c>
      <c r="G596" t="s">
        <v>72</v>
      </c>
      <c r="I596" t="s">
        <v>73</v>
      </c>
      <c r="J596" t="s">
        <v>53</v>
      </c>
      <c r="K596" t="s">
        <v>53</v>
      </c>
      <c r="L596" t="s">
        <v>53</v>
      </c>
      <c r="M596">
        <v>0</v>
      </c>
      <c r="O596">
        <v>4</v>
      </c>
      <c r="P596" s="6">
        <v>4</v>
      </c>
      <c r="Q596" t="s">
        <v>50</v>
      </c>
      <c r="R596">
        <v>8</v>
      </c>
      <c r="S596" s="5">
        <v>1</v>
      </c>
      <c r="T596" t="s">
        <v>58</v>
      </c>
      <c r="U596" t="s">
        <v>52</v>
      </c>
      <c r="V596">
        <v>1</v>
      </c>
      <c r="W596" t="s">
        <v>52</v>
      </c>
      <c r="X596">
        <v>2</v>
      </c>
      <c r="AB596" t="s">
        <v>72</v>
      </c>
      <c r="AD596" t="s">
        <v>73</v>
      </c>
      <c r="AE596" t="s">
        <v>52</v>
      </c>
      <c r="AF596" t="s">
        <v>52</v>
      </c>
      <c r="AG596" t="s">
        <v>52</v>
      </c>
      <c r="AH596">
        <v>3</v>
      </c>
      <c r="AI596" t="s">
        <v>97</v>
      </c>
      <c r="AJ596" t="s">
        <v>52</v>
      </c>
      <c r="AK596" t="s">
        <v>98</v>
      </c>
      <c r="AM596" t="s">
        <v>62</v>
      </c>
      <c r="AN596" t="s">
        <v>53</v>
      </c>
      <c r="AP596">
        <f t="shared" si="9"/>
        <v>0</v>
      </c>
      <c r="AQ596">
        <v>0</v>
      </c>
      <c r="AR596">
        <v>0</v>
      </c>
      <c r="AS596">
        <v>6000</v>
      </c>
      <c r="AT596">
        <v>45000</v>
      </c>
      <c r="AU596">
        <v>0</v>
      </c>
      <c r="AV596">
        <v>0</v>
      </c>
      <c r="AW596">
        <v>0</v>
      </c>
      <c r="AX596">
        <v>51000</v>
      </c>
    </row>
    <row r="597" spans="1:50" x14ac:dyDescent="0.35">
      <c r="A597" s="2" t="s">
        <v>843</v>
      </c>
      <c r="B597">
        <v>2</v>
      </c>
      <c r="C597">
        <v>202</v>
      </c>
      <c r="D597">
        <v>2</v>
      </c>
      <c r="E597" t="s">
        <v>50</v>
      </c>
      <c r="F597">
        <v>46</v>
      </c>
      <c r="G597" t="s">
        <v>72</v>
      </c>
      <c r="I597" t="s">
        <v>52</v>
      </c>
      <c r="J597" t="s">
        <v>52</v>
      </c>
      <c r="K597" t="s">
        <v>52</v>
      </c>
      <c r="L597" t="s">
        <v>52</v>
      </c>
      <c r="M597">
        <v>8</v>
      </c>
      <c r="N597" t="s">
        <v>60</v>
      </c>
      <c r="O597">
        <v>2</v>
      </c>
      <c r="P597" s="6">
        <v>3</v>
      </c>
      <c r="Q597" t="s">
        <v>50</v>
      </c>
      <c r="R597">
        <v>13</v>
      </c>
      <c r="S597" s="5">
        <v>1</v>
      </c>
      <c r="T597" t="s">
        <v>58</v>
      </c>
      <c r="U597" t="s">
        <v>52</v>
      </c>
      <c r="V597">
        <v>1</v>
      </c>
      <c r="W597" t="s">
        <v>52</v>
      </c>
      <c r="X597">
        <v>2</v>
      </c>
      <c r="Y597" t="s">
        <v>59</v>
      </c>
      <c r="AB597" t="s">
        <v>72</v>
      </c>
      <c r="AD597" t="s">
        <v>73</v>
      </c>
      <c r="AE597" t="s">
        <v>52</v>
      </c>
      <c r="AF597" t="s">
        <v>52</v>
      </c>
      <c r="AG597" t="s">
        <v>52</v>
      </c>
      <c r="AH597">
        <v>7</v>
      </c>
      <c r="AI597" t="s">
        <v>79</v>
      </c>
      <c r="AJ597" t="s">
        <v>52</v>
      </c>
      <c r="AK597" t="s">
        <v>90</v>
      </c>
      <c r="AM597" t="s">
        <v>62</v>
      </c>
      <c r="AN597" t="s">
        <v>52</v>
      </c>
      <c r="AP597">
        <f t="shared" si="9"/>
        <v>0</v>
      </c>
      <c r="AQ597">
        <v>0</v>
      </c>
      <c r="AR597">
        <v>180000</v>
      </c>
      <c r="AS597">
        <v>25000</v>
      </c>
      <c r="AT597">
        <v>5000</v>
      </c>
      <c r="AU597">
        <v>0</v>
      </c>
      <c r="AV597">
        <v>480000</v>
      </c>
      <c r="AW597">
        <v>0</v>
      </c>
      <c r="AX597">
        <v>690000</v>
      </c>
    </row>
    <row r="598" spans="1:50" x14ac:dyDescent="0.35">
      <c r="A598" s="2" t="s">
        <v>843</v>
      </c>
      <c r="B598">
        <v>2</v>
      </c>
      <c r="C598">
        <v>202</v>
      </c>
      <c r="D598">
        <v>2</v>
      </c>
      <c r="E598" t="s">
        <v>50</v>
      </c>
      <c r="F598">
        <v>46</v>
      </c>
      <c r="G598" t="s">
        <v>72</v>
      </c>
      <c r="I598" t="s">
        <v>52</v>
      </c>
      <c r="J598" t="s">
        <v>52</v>
      </c>
      <c r="K598" t="s">
        <v>52</v>
      </c>
      <c r="L598" t="s">
        <v>52</v>
      </c>
      <c r="M598">
        <v>8</v>
      </c>
      <c r="N598" t="s">
        <v>60</v>
      </c>
      <c r="O598">
        <v>2</v>
      </c>
      <c r="P598" s="6">
        <v>4</v>
      </c>
      <c r="Q598" t="s">
        <v>50</v>
      </c>
      <c r="R598">
        <v>7</v>
      </c>
      <c r="S598" s="5">
        <v>1</v>
      </c>
      <c r="T598" t="s">
        <v>58</v>
      </c>
      <c r="U598" t="s">
        <v>52</v>
      </c>
      <c r="V598">
        <v>1</v>
      </c>
      <c r="W598" t="s">
        <v>52</v>
      </c>
      <c r="X598">
        <v>2</v>
      </c>
      <c r="AB598" t="s">
        <v>72</v>
      </c>
      <c r="AD598" t="s">
        <v>73</v>
      </c>
      <c r="AE598" t="s">
        <v>52</v>
      </c>
      <c r="AF598" t="s">
        <v>52</v>
      </c>
      <c r="AG598" t="s">
        <v>52</v>
      </c>
      <c r="AH598">
        <v>1</v>
      </c>
      <c r="AI598" t="s">
        <v>65</v>
      </c>
      <c r="AJ598" t="s">
        <v>52</v>
      </c>
      <c r="AK598" t="s">
        <v>66</v>
      </c>
      <c r="AM598" t="s">
        <v>62</v>
      </c>
      <c r="AN598" t="s">
        <v>53</v>
      </c>
      <c r="AP598">
        <f t="shared" si="9"/>
        <v>0</v>
      </c>
      <c r="AQ598">
        <v>0</v>
      </c>
      <c r="AR598">
        <v>0</v>
      </c>
      <c r="AS598">
        <v>8000</v>
      </c>
      <c r="AT598">
        <v>3000</v>
      </c>
      <c r="AU598">
        <v>0</v>
      </c>
      <c r="AV598">
        <v>0</v>
      </c>
      <c r="AW598">
        <v>0</v>
      </c>
      <c r="AX598">
        <v>11000</v>
      </c>
    </row>
    <row r="599" spans="1:50" x14ac:dyDescent="0.35">
      <c r="A599" s="2" t="s">
        <v>844</v>
      </c>
      <c r="B599">
        <v>22</v>
      </c>
      <c r="C599">
        <v>2204</v>
      </c>
      <c r="D599">
        <v>1</v>
      </c>
      <c r="E599" t="s">
        <v>50</v>
      </c>
      <c r="F599">
        <v>48</v>
      </c>
      <c r="G599" t="s">
        <v>72</v>
      </c>
      <c r="I599" t="s">
        <v>52</v>
      </c>
      <c r="J599" t="s">
        <v>52</v>
      </c>
      <c r="K599" t="s">
        <v>52</v>
      </c>
      <c r="L599" t="s">
        <v>52</v>
      </c>
      <c r="M599">
        <v>6</v>
      </c>
      <c r="N599" t="s">
        <v>79</v>
      </c>
      <c r="O599">
        <v>2</v>
      </c>
      <c r="P599" s="6">
        <v>4</v>
      </c>
      <c r="Q599" t="s">
        <v>56</v>
      </c>
      <c r="R599">
        <v>15</v>
      </c>
      <c r="S599" s="5">
        <v>1</v>
      </c>
      <c r="T599" t="s">
        <v>58</v>
      </c>
      <c r="U599" t="s">
        <v>52</v>
      </c>
      <c r="V599">
        <v>1</v>
      </c>
      <c r="W599" t="s">
        <v>52</v>
      </c>
      <c r="X599">
        <v>2</v>
      </c>
      <c r="Y599" t="s">
        <v>59</v>
      </c>
      <c r="AB599" t="s">
        <v>72</v>
      </c>
      <c r="AD599" t="s">
        <v>73</v>
      </c>
      <c r="AE599" t="s">
        <v>52</v>
      </c>
      <c r="AF599" t="s">
        <v>52</v>
      </c>
      <c r="AG599" t="s">
        <v>52</v>
      </c>
      <c r="AH599">
        <v>7</v>
      </c>
      <c r="AI599" t="s">
        <v>86</v>
      </c>
      <c r="AJ599" t="s">
        <v>52</v>
      </c>
      <c r="AK599" t="s">
        <v>87</v>
      </c>
      <c r="AM599" t="s">
        <v>62</v>
      </c>
      <c r="AN599" t="s">
        <v>53</v>
      </c>
      <c r="AP599">
        <f t="shared" si="9"/>
        <v>0</v>
      </c>
      <c r="AQ599">
        <v>0</v>
      </c>
      <c r="AR599">
        <v>0</v>
      </c>
      <c r="AS599">
        <v>24000</v>
      </c>
      <c r="AT599">
        <v>32000</v>
      </c>
      <c r="AU599">
        <v>0</v>
      </c>
      <c r="AV599">
        <v>0</v>
      </c>
      <c r="AW599">
        <v>5000</v>
      </c>
      <c r="AX599">
        <v>61000</v>
      </c>
    </row>
    <row r="600" spans="1:50" x14ac:dyDescent="0.35">
      <c r="A600" s="2" t="s">
        <v>845</v>
      </c>
      <c r="B600">
        <v>24</v>
      </c>
      <c r="C600">
        <v>2401</v>
      </c>
      <c r="D600">
        <v>1</v>
      </c>
      <c r="E600" t="s">
        <v>50</v>
      </c>
      <c r="F600">
        <v>46</v>
      </c>
      <c r="G600" t="s">
        <v>72</v>
      </c>
      <c r="I600" t="s">
        <v>73</v>
      </c>
      <c r="J600" t="s">
        <v>53</v>
      </c>
      <c r="K600" t="s">
        <v>53</v>
      </c>
      <c r="L600" t="s">
        <v>53</v>
      </c>
      <c r="M600">
        <v>0</v>
      </c>
      <c r="O600">
        <v>5</v>
      </c>
      <c r="P600" s="6">
        <v>3</v>
      </c>
      <c r="Q600" t="s">
        <v>50</v>
      </c>
      <c r="R600">
        <v>17</v>
      </c>
      <c r="S600" s="5">
        <v>1</v>
      </c>
      <c r="T600" t="s">
        <v>58</v>
      </c>
      <c r="U600" t="s">
        <v>52</v>
      </c>
      <c r="V600">
        <v>1</v>
      </c>
      <c r="W600" t="s">
        <v>52</v>
      </c>
      <c r="X600">
        <v>2</v>
      </c>
      <c r="Y600" t="s">
        <v>59</v>
      </c>
      <c r="AB600" t="s">
        <v>72</v>
      </c>
      <c r="AD600" t="s">
        <v>73</v>
      </c>
      <c r="AE600" t="s">
        <v>52</v>
      </c>
      <c r="AF600" t="s">
        <v>52</v>
      </c>
      <c r="AG600" t="s">
        <v>52</v>
      </c>
      <c r="AH600">
        <v>3</v>
      </c>
      <c r="AI600" t="s">
        <v>97</v>
      </c>
      <c r="AJ600" t="s">
        <v>53</v>
      </c>
      <c r="AO600" t="s">
        <v>119</v>
      </c>
      <c r="AP600">
        <f t="shared" si="9"/>
        <v>0</v>
      </c>
    </row>
    <row r="601" spans="1:50" x14ac:dyDescent="0.35">
      <c r="A601" s="2" t="s">
        <v>845</v>
      </c>
      <c r="B601">
        <v>24</v>
      </c>
      <c r="C601">
        <v>2401</v>
      </c>
      <c r="D601">
        <v>1</v>
      </c>
      <c r="E601" t="s">
        <v>50</v>
      </c>
      <c r="F601">
        <v>46</v>
      </c>
      <c r="G601" t="s">
        <v>72</v>
      </c>
      <c r="I601" t="s">
        <v>73</v>
      </c>
      <c r="J601" t="s">
        <v>53</v>
      </c>
      <c r="K601" t="s">
        <v>53</v>
      </c>
      <c r="L601" t="s">
        <v>53</v>
      </c>
      <c r="M601">
        <v>0</v>
      </c>
      <c r="O601">
        <v>5</v>
      </c>
      <c r="P601" s="6">
        <v>4</v>
      </c>
      <c r="Q601" t="s">
        <v>50</v>
      </c>
      <c r="R601">
        <v>15</v>
      </c>
      <c r="S601" s="5">
        <v>1</v>
      </c>
      <c r="T601" t="s">
        <v>58</v>
      </c>
      <c r="U601" t="s">
        <v>52</v>
      </c>
      <c r="V601">
        <v>1</v>
      </c>
      <c r="W601" t="s">
        <v>52</v>
      </c>
      <c r="X601">
        <v>2</v>
      </c>
      <c r="Y601" t="s">
        <v>59</v>
      </c>
      <c r="AB601" t="s">
        <v>72</v>
      </c>
      <c r="AD601" t="s">
        <v>73</v>
      </c>
      <c r="AE601" t="s">
        <v>52</v>
      </c>
      <c r="AF601" t="s">
        <v>52</v>
      </c>
      <c r="AG601" t="s">
        <v>52</v>
      </c>
      <c r="AH601">
        <v>3</v>
      </c>
      <c r="AI601" t="s">
        <v>63</v>
      </c>
      <c r="AJ601" t="s">
        <v>53</v>
      </c>
      <c r="AO601" t="s">
        <v>119</v>
      </c>
      <c r="AP601">
        <f t="shared" si="9"/>
        <v>0</v>
      </c>
    </row>
    <row r="602" spans="1:50" x14ac:dyDescent="0.35">
      <c r="A602" s="2" t="s">
        <v>845</v>
      </c>
      <c r="B602">
        <v>24</v>
      </c>
      <c r="C602">
        <v>2401</v>
      </c>
      <c r="D602">
        <v>1</v>
      </c>
      <c r="E602" t="s">
        <v>50</v>
      </c>
      <c r="F602">
        <v>46</v>
      </c>
      <c r="G602" t="s">
        <v>72</v>
      </c>
      <c r="I602" t="s">
        <v>73</v>
      </c>
      <c r="J602" t="s">
        <v>53</v>
      </c>
      <c r="K602" t="s">
        <v>53</v>
      </c>
      <c r="L602" t="s">
        <v>53</v>
      </c>
      <c r="M602">
        <v>0</v>
      </c>
      <c r="O602">
        <v>5</v>
      </c>
      <c r="P602" s="6">
        <v>5</v>
      </c>
      <c r="Q602" t="s">
        <v>50</v>
      </c>
      <c r="R602">
        <v>12</v>
      </c>
      <c r="S602" s="5">
        <v>1</v>
      </c>
      <c r="T602" t="s">
        <v>58</v>
      </c>
      <c r="U602" t="s">
        <v>52</v>
      </c>
      <c r="V602">
        <v>1</v>
      </c>
      <c r="W602" t="s">
        <v>52</v>
      </c>
      <c r="X602">
        <v>2</v>
      </c>
      <c r="AB602" t="s">
        <v>72</v>
      </c>
      <c r="AD602" t="s">
        <v>73</v>
      </c>
      <c r="AE602" t="s">
        <v>52</v>
      </c>
      <c r="AF602" t="s">
        <v>52</v>
      </c>
      <c r="AG602" t="s">
        <v>52</v>
      </c>
      <c r="AH602">
        <v>4</v>
      </c>
      <c r="AI602" t="s">
        <v>83</v>
      </c>
      <c r="AJ602" t="s">
        <v>53</v>
      </c>
      <c r="AO602" t="s">
        <v>119</v>
      </c>
      <c r="AP602">
        <f t="shared" si="9"/>
        <v>0</v>
      </c>
    </row>
    <row r="603" spans="1:50" x14ac:dyDescent="0.35">
      <c r="A603" s="2" t="s">
        <v>845</v>
      </c>
      <c r="B603">
        <v>24</v>
      </c>
      <c r="C603">
        <v>2401</v>
      </c>
      <c r="D603">
        <v>1</v>
      </c>
      <c r="E603" t="s">
        <v>50</v>
      </c>
      <c r="F603">
        <v>46</v>
      </c>
      <c r="G603" t="s">
        <v>72</v>
      </c>
      <c r="I603" t="s">
        <v>73</v>
      </c>
      <c r="J603" t="s">
        <v>53</v>
      </c>
      <c r="K603" t="s">
        <v>53</v>
      </c>
      <c r="L603" t="s">
        <v>53</v>
      </c>
      <c r="M603">
        <v>0</v>
      </c>
      <c r="O603">
        <v>5</v>
      </c>
      <c r="P603" s="6">
        <v>6</v>
      </c>
      <c r="Q603" t="s">
        <v>50</v>
      </c>
      <c r="R603">
        <v>9</v>
      </c>
      <c r="S603" s="5">
        <v>1</v>
      </c>
      <c r="T603" t="s">
        <v>58</v>
      </c>
      <c r="U603" t="s">
        <v>52</v>
      </c>
      <c r="V603">
        <v>1</v>
      </c>
      <c r="W603" t="s">
        <v>52</v>
      </c>
      <c r="X603">
        <v>2</v>
      </c>
      <c r="AB603" t="s">
        <v>72</v>
      </c>
      <c r="AD603" t="s">
        <v>73</v>
      </c>
      <c r="AE603" t="s">
        <v>52</v>
      </c>
      <c r="AF603" t="s">
        <v>52</v>
      </c>
      <c r="AG603" t="s">
        <v>52</v>
      </c>
      <c r="AH603">
        <v>1</v>
      </c>
      <c r="AI603" t="s">
        <v>65</v>
      </c>
      <c r="AJ603" t="s">
        <v>53</v>
      </c>
      <c r="AO603" t="s">
        <v>119</v>
      </c>
      <c r="AP603">
        <f t="shared" si="9"/>
        <v>0</v>
      </c>
    </row>
    <row r="604" spans="1:50" x14ac:dyDescent="0.35">
      <c r="A604" s="2" t="s">
        <v>845</v>
      </c>
      <c r="B604">
        <v>24</v>
      </c>
      <c r="C604">
        <v>2401</v>
      </c>
      <c r="D604">
        <v>1</v>
      </c>
      <c r="E604" t="s">
        <v>50</v>
      </c>
      <c r="F604">
        <v>46</v>
      </c>
      <c r="G604" t="s">
        <v>72</v>
      </c>
      <c r="I604" t="s">
        <v>73</v>
      </c>
      <c r="J604" t="s">
        <v>53</v>
      </c>
      <c r="K604" t="s">
        <v>53</v>
      </c>
      <c r="L604" t="s">
        <v>53</v>
      </c>
      <c r="M604">
        <v>0</v>
      </c>
      <c r="O604">
        <v>5</v>
      </c>
      <c r="P604" s="6">
        <v>7</v>
      </c>
      <c r="Q604" t="s">
        <v>56</v>
      </c>
      <c r="R604">
        <v>8</v>
      </c>
      <c r="S604" s="5">
        <v>1</v>
      </c>
      <c r="T604" t="s">
        <v>58</v>
      </c>
      <c r="U604" t="s">
        <v>52</v>
      </c>
      <c r="V604">
        <v>1</v>
      </c>
      <c r="W604" t="s">
        <v>52</v>
      </c>
      <c r="X604">
        <v>2</v>
      </c>
      <c r="AB604" t="s">
        <v>72</v>
      </c>
      <c r="AD604" t="s">
        <v>73</v>
      </c>
      <c r="AE604" t="s">
        <v>53</v>
      </c>
      <c r="AF604" t="s">
        <v>53</v>
      </c>
      <c r="AG604" t="s">
        <v>53</v>
      </c>
      <c r="AJ604" t="s">
        <v>53</v>
      </c>
      <c r="AO604" t="s">
        <v>119</v>
      </c>
      <c r="AP604">
        <f t="shared" si="9"/>
        <v>0</v>
      </c>
    </row>
    <row r="605" spans="1:50" x14ac:dyDescent="0.35">
      <c r="A605" s="2" t="s">
        <v>849</v>
      </c>
      <c r="B605">
        <v>11</v>
      </c>
      <c r="C605">
        <v>1103</v>
      </c>
      <c r="D605">
        <v>2</v>
      </c>
      <c r="E605" t="s">
        <v>50</v>
      </c>
      <c r="F605">
        <v>40</v>
      </c>
      <c r="G605" t="s">
        <v>72</v>
      </c>
      <c r="I605" t="s">
        <v>52</v>
      </c>
      <c r="J605" t="s">
        <v>53</v>
      </c>
      <c r="K605" t="s">
        <v>53</v>
      </c>
      <c r="L605" t="s">
        <v>53</v>
      </c>
      <c r="M605">
        <v>0</v>
      </c>
      <c r="O605">
        <v>3</v>
      </c>
      <c r="P605" s="6">
        <v>3</v>
      </c>
      <c r="Q605" t="s">
        <v>56</v>
      </c>
      <c r="R605">
        <v>17</v>
      </c>
      <c r="S605" s="5">
        <v>1</v>
      </c>
      <c r="T605" t="s">
        <v>58</v>
      </c>
      <c r="U605" t="s">
        <v>52</v>
      </c>
      <c r="V605">
        <v>1</v>
      </c>
      <c r="W605" t="s">
        <v>52</v>
      </c>
      <c r="X605">
        <v>2</v>
      </c>
      <c r="Y605" t="s">
        <v>59</v>
      </c>
      <c r="AB605" t="s">
        <v>72</v>
      </c>
      <c r="AD605" t="s">
        <v>52</v>
      </c>
      <c r="AE605" t="s">
        <v>52</v>
      </c>
      <c r="AF605" t="s">
        <v>52</v>
      </c>
      <c r="AG605" t="s">
        <v>52</v>
      </c>
      <c r="AH605">
        <v>4</v>
      </c>
      <c r="AI605" t="s">
        <v>63</v>
      </c>
      <c r="AJ605" t="s">
        <v>53</v>
      </c>
      <c r="AO605" t="s">
        <v>190</v>
      </c>
      <c r="AP605">
        <f t="shared" si="9"/>
        <v>0</v>
      </c>
    </row>
    <row r="606" spans="1:50" x14ac:dyDescent="0.35">
      <c r="A606" s="2" t="s">
        <v>849</v>
      </c>
      <c r="B606">
        <v>11</v>
      </c>
      <c r="C606">
        <v>1103</v>
      </c>
      <c r="D606">
        <v>2</v>
      </c>
      <c r="E606" t="s">
        <v>50</v>
      </c>
      <c r="F606">
        <v>40</v>
      </c>
      <c r="G606" t="s">
        <v>72</v>
      </c>
      <c r="I606" t="s">
        <v>52</v>
      </c>
      <c r="J606" t="s">
        <v>53</v>
      </c>
      <c r="K606" t="s">
        <v>53</v>
      </c>
      <c r="L606" t="s">
        <v>53</v>
      </c>
      <c r="M606">
        <v>0</v>
      </c>
      <c r="O606">
        <v>3</v>
      </c>
      <c r="P606" s="6">
        <v>4</v>
      </c>
      <c r="Q606" t="s">
        <v>50</v>
      </c>
      <c r="R606">
        <v>14</v>
      </c>
      <c r="S606" s="5">
        <v>1</v>
      </c>
      <c r="T606" t="s">
        <v>58</v>
      </c>
      <c r="U606" t="s">
        <v>52</v>
      </c>
      <c r="V606">
        <v>1</v>
      </c>
      <c r="W606" t="s">
        <v>52</v>
      </c>
      <c r="X606">
        <v>2</v>
      </c>
      <c r="Y606" t="s">
        <v>59</v>
      </c>
      <c r="AB606" t="s">
        <v>72</v>
      </c>
      <c r="AD606" t="s">
        <v>52</v>
      </c>
      <c r="AE606" t="s">
        <v>52</v>
      </c>
      <c r="AF606" t="s">
        <v>52</v>
      </c>
      <c r="AG606" t="s">
        <v>52</v>
      </c>
      <c r="AH606">
        <v>5</v>
      </c>
      <c r="AI606" t="s">
        <v>83</v>
      </c>
      <c r="AJ606" t="s">
        <v>53</v>
      </c>
      <c r="AO606" t="s">
        <v>190</v>
      </c>
      <c r="AP606">
        <f t="shared" si="9"/>
        <v>0</v>
      </c>
    </row>
    <row r="607" spans="1:50" x14ac:dyDescent="0.35">
      <c r="A607" s="2" t="s">
        <v>849</v>
      </c>
      <c r="B607">
        <v>11</v>
      </c>
      <c r="C607">
        <v>1103</v>
      </c>
      <c r="D607">
        <v>2</v>
      </c>
      <c r="E607" t="s">
        <v>50</v>
      </c>
      <c r="F607">
        <v>40</v>
      </c>
      <c r="G607" t="s">
        <v>72</v>
      </c>
      <c r="I607" t="s">
        <v>52</v>
      </c>
      <c r="J607" t="s">
        <v>53</v>
      </c>
      <c r="K607" t="s">
        <v>53</v>
      </c>
      <c r="L607" t="s">
        <v>53</v>
      </c>
      <c r="M607">
        <v>0</v>
      </c>
      <c r="O607">
        <v>3</v>
      </c>
      <c r="P607" s="6">
        <v>5</v>
      </c>
      <c r="Q607" t="s">
        <v>56</v>
      </c>
      <c r="R607">
        <v>13</v>
      </c>
      <c r="S607" s="5">
        <v>1</v>
      </c>
      <c r="T607" t="s">
        <v>58</v>
      </c>
      <c r="U607" t="s">
        <v>52</v>
      </c>
      <c r="V607">
        <v>1</v>
      </c>
      <c r="W607" t="s">
        <v>52</v>
      </c>
      <c r="X607">
        <v>2</v>
      </c>
      <c r="Y607" t="s">
        <v>59</v>
      </c>
      <c r="AB607" t="s">
        <v>72</v>
      </c>
      <c r="AD607" t="s">
        <v>52</v>
      </c>
      <c r="AE607" t="s">
        <v>52</v>
      </c>
      <c r="AF607" t="s">
        <v>52</v>
      </c>
      <c r="AG607" t="s">
        <v>52</v>
      </c>
      <c r="AH607">
        <v>6</v>
      </c>
      <c r="AI607" t="s">
        <v>78</v>
      </c>
      <c r="AJ607" t="s">
        <v>52</v>
      </c>
      <c r="AK607" t="s">
        <v>88</v>
      </c>
      <c r="AM607" t="s">
        <v>62</v>
      </c>
      <c r="AN607" t="s">
        <v>53</v>
      </c>
      <c r="AP607">
        <f t="shared" si="9"/>
        <v>0</v>
      </c>
      <c r="AQ607">
        <v>0</v>
      </c>
      <c r="AR607">
        <v>0</v>
      </c>
      <c r="AS607">
        <v>5000</v>
      </c>
      <c r="AT607">
        <v>5000</v>
      </c>
      <c r="AU607">
        <v>0</v>
      </c>
      <c r="AV607">
        <v>50000</v>
      </c>
      <c r="AW607">
        <v>0</v>
      </c>
      <c r="AX607">
        <v>60000</v>
      </c>
    </row>
    <row r="608" spans="1:50" x14ac:dyDescent="0.35">
      <c r="A608" s="2" t="s">
        <v>850</v>
      </c>
      <c r="B608">
        <v>12</v>
      </c>
      <c r="C608">
        <v>1209</v>
      </c>
      <c r="D608">
        <v>1</v>
      </c>
      <c r="E608" t="s">
        <v>50</v>
      </c>
      <c r="F608">
        <v>28</v>
      </c>
      <c r="G608" t="s">
        <v>72</v>
      </c>
      <c r="I608" t="s">
        <v>73</v>
      </c>
      <c r="J608" t="s">
        <v>53</v>
      </c>
      <c r="K608" t="s">
        <v>53</v>
      </c>
      <c r="L608" t="s">
        <v>52</v>
      </c>
      <c r="M608">
        <v>2</v>
      </c>
      <c r="N608" t="s">
        <v>97</v>
      </c>
      <c r="O608">
        <v>2</v>
      </c>
      <c r="P608" s="6">
        <v>3</v>
      </c>
      <c r="Q608" t="s">
        <v>56</v>
      </c>
      <c r="R608">
        <v>8</v>
      </c>
      <c r="S608" s="5">
        <v>1</v>
      </c>
      <c r="T608" t="s">
        <v>58</v>
      </c>
      <c r="U608" t="s">
        <v>52</v>
      </c>
      <c r="V608">
        <v>1</v>
      </c>
      <c r="W608" t="s">
        <v>52</v>
      </c>
      <c r="X608">
        <v>2</v>
      </c>
      <c r="AB608" t="s">
        <v>72</v>
      </c>
      <c r="AD608" t="s">
        <v>73</v>
      </c>
      <c r="AE608" t="s">
        <v>53</v>
      </c>
      <c r="AF608" t="s">
        <v>53</v>
      </c>
      <c r="AG608" t="s">
        <v>52</v>
      </c>
      <c r="AH608">
        <v>2</v>
      </c>
      <c r="AI608" t="s">
        <v>65</v>
      </c>
      <c r="AJ608" t="s">
        <v>52</v>
      </c>
      <c r="AK608" t="s">
        <v>66</v>
      </c>
      <c r="AM608" t="s">
        <v>62</v>
      </c>
      <c r="AN608" t="s">
        <v>53</v>
      </c>
      <c r="AP608">
        <f t="shared" si="9"/>
        <v>0</v>
      </c>
      <c r="AQ608">
        <v>0</v>
      </c>
      <c r="AR608">
        <v>0</v>
      </c>
      <c r="AS608">
        <v>15000</v>
      </c>
      <c r="AT608">
        <v>10000</v>
      </c>
      <c r="AU608">
        <v>720000</v>
      </c>
      <c r="AV608">
        <v>300000</v>
      </c>
      <c r="AW608">
        <v>50000</v>
      </c>
      <c r="AX608">
        <v>1095000</v>
      </c>
    </row>
    <row r="609" spans="1:50" x14ac:dyDescent="0.35">
      <c r="A609" s="2" t="s">
        <v>850</v>
      </c>
      <c r="B609">
        <v>12</v>
      </c>
      <c r="C609">
        <v>1209</v>
      </c>
      <c r="D609">
        <v>1</v>
      </c>
      <c r="E609" t="s">
        <v>50</v>
      </c>
      <c r="F609">
        <v>28</v>
      </c>
      <c r="G609" t="s">
        <v>72</v>
      </c>
      <c r="I609" t="s">
        <v>73</v>
      </c>
      <c r="J609" t="s">
        <v>53</v>
      </c>
      <c r="K609" t="s">
        <v>53</v>
      </c>
      <c r="L609" t="s">
        <v>52</v>
      </c>
      <c r="M609">
        <v>2</v>
      </c>
      <c r="N609" t="s">
        <v>97</v>
      </c>
      <c r="O609">
        <v>2</v>
      </c>
      <c r="P609" s="6">
        <v>4</v>
      </c>
      <c r="Q609" t="s">
        <v>56</v>
      </c>
      <c r="R609">
        <v>7</v>
      </c>
      <c r="S609" s="5">
        <v>1</v>
      </c>
      <c r="T609" t="s">
        <v>58</v>
      </c>
      <c r="U609" t="s">
        <v>52</v>
      </c>
      <c r="V609">
        <v>1</v>
      </c>
      <c r="W609" t="s">
        <v>52</v>
      </c>
      <c r="X609">
        <v>2</v>
      </c>
      <c r="AB609" t="s">
        <v>72</v>
      </c>
      <c r="AD609" t="s">
        <v>73</v>
      </c>
      <c r="AE609" t="s">
        <v>53</v>
      </c>
      <c r="AF609" t="s">
        <v>53</v>
      </c>
      <c r="AG609" t="s">
        <v>52</v>
      </c>
      <c r="AH609">
        <v>2</v>
      </c>
      <c r="AI609" t="s">
        <v>68</v>
      </c>
      <c r="AJ609" t="s">
        <v>52</v>
      </c>
      <c r="AK609" t="s">
        <v>74</v>
      </c>
      <c r="AM609" t="s">
        <v>62</v>
      </c>
      <c r="AN609" t="s">
        <v>53</v>
      </c>
      <c r="AP609">
        <f t="shared" si="9"/>
        <v>0</v>
      </c>
      <c r="AQ609">
        <v>0</v>
      </c>
      <c r="AR609">
        <v>0</v>
      </c>
      <c r="AS609">
        <v>15000</v>
      </c>
      <c r="AT609">
        <v>10000</v>
      </c>
      <c r="AU609">
        <v>720000</v>
      </c>
      <c r="AV609">
        <v>300000</v>
      </c>
      <c r="AW609">
        <v>50000</v>
      </c>
      <c r="AX609">
        <v>1095000</v>
      </c>
    </row>
    <row r="610" spans="1:50" x14ac:dyDescent="0.35">
      <c r="A610" s="2" t="s">
        <v>853</v>
      </c>
      <c r="B610">
        <v>8</v>
      </c>
      <c r="C610">
        <v>805</v>
      </c>
      <c r="D610">
        <v>2</v>
      </c>
      <c r="E610" t="s">
        <v>50</v>
      </c>
      <c r="F610">
        <v>55</v>
      </c>
      <c r="G610" t="s">
        <v>72</v>
      </c>
      <c r="I610" t="s">
        <v>73</v>
      </c>
      <c r="J610" t="s">
        <v>52</v>
      </c>
      <c r="K610" t="s">
        <v>52</v>
      </c>
      <c r="L610" t="s">
        <v>52</v>
      </c>
      <c r="M610">
        <v>7</v>
      </c>
      <c r="N610" t="s">
        <v>79</v>
      </c>
      <c r="O610">
        <v>2</v>
      </c>
      <c r="P610" s="6">
        <v>3</v>
      </c>
      <c r="Q610" t="s">
        <v>56</v>
      </c>
      <c r="R610">
        <v>14</v>
      </c>
      <c r="S610" s="5">
        <v>1</v>
      </c>
      <c r="T610" t="s">
        <v>58</v>
      </c>
      <c r="U610" t="s">
        <v>52</v>
      </c>
      <c r="V610">
        <v>1</v>
      </c>
      <c r="W610" t="s">
        <v>52</v>
      </c>
      <c r="X610">
        <v>2</v>
      </c>
      <c r="Y610" t="s">
        <v>59</v>
      </c>
      <c r="AB610" t="s">
        <v>72</v>
      </c>
      <c r="AD610" t="s">
        <v>73</v>
      </c>
      <c r="AE610" t="s">
        <v>52</v>
      </c>
      <c r="AF610" t="s">
        <v>52</v>
      </c>
      <c r="AG610" t="s">
        <v>52</v>
      </c>
      <c r="AH610">
        <v>7</v>
      </c>
      <c r="AI610" t="s">
        <v>86</v>
      </c>
      <c r="AJ610" t="s">
        <v>52</v>
      </c>
      <c r="AK610" t="s">
        <v>87</v>
      </c>
      <c r="AM610" t="s">
        <v>62</v>
      </c>
      <c r="AN610" t="s">
        <v>53</v>
      </c>
      <c r="AP610">
        <f t="shared" si="9"/>
        <v>0</v>
      </c>
      <c r="AQ610">
        <v>0</v>
      </c>
      <c r="AR610">
        <v>400000</v>
      </c>
      <c r="AS610">
        <v>50000</v>
      </c>
      <c r="AT610">
        <v>60000</v>
      </c>
      <c r="AU610">
        <v>0</v>
      </c>
      <c r="AV610">
        <v>0</v>
      </c>
      <c r="AW610">
        <v>0</v>
      </c>
      <c r="AX610">
        <v>510000</v>
      </c>
    </row>
    <row r="611" spans="1:50" x14ac:dyDescent="0.35">
      <c r="A611" s="2" t="s">
        <v>853</v>
      </c>
      <c r="B611">
        <v>8</v>
      </c>
      <c r="C611">
        <v>805</v>
      </c>
      <c r="D611">
        <v>2</v>
      </c>
      <c r="E611" t="s">
        <v>50</v>
      </c>
      <c r="F611">
        <v>55</v>
      </c>
      <c r="G611" t="s">
        <v>72</v>
      </c>
      <c r="I611" t="s">
        <v>73</v>
      </c>
      <c r="J611" t="s">
        <v>52</v>
      </c>
      <c r="K611" t="s">
        <v>52</v>
      </c>
      <c r="L611" t="s">
        <v>52</v>
      </c>
      <c r="M611">
        <v>7</v>
      </c>
      <c r="N611" t="s">
        <v>79</v>
      </c>
      <c r="O611">
        <v>2</v>
      </c>
      <c r="P611" s="6">
        <v>4</v>
      </c>
      <c r="Q611" t="s">
        <v>50</v>
      </c>
      <c r="R611">
        <v>8</v>
      </c>
      <c r="S611" s="5">
        <v>1</v>
      </c>
      <c r="T611" t="s">
        <v>58</v>
      </c>
      <c r="U611" t="s">
        <v>52</v>
      </c>
      <c r="V611">
        <v>1</v>
      </c>
      <c r="W611" t="s">
        <v>52</v>
      </c>
      <c r="X611">
        <v>2</v>
      </c>
      <c r="AB611" t="s">
        <v>72</v>
      </c>
      <c r="AD611" t="s">
        <v>73</v>
      </c>
      <c r="AE611" t="s">
        <v>52</v>
      </c>
      <c r="AF611" t="s">
        <v>52</v>
      </c>
      <c r="AG611" t="s">
        <v>52</v>
      </c>
      <c r="AH611">
        <v>3</v>
      </c>
      <c r="AI611" t="s">
        <v>97</v>
      </c>
      <c r="AJ611" t="s">
        <v>52</v>
      </c>
      <c r="AK611" t="s">
        <v>98</v>
      </c>
      <c r="AM611" t="s">
        <v>62</v>
      </c>
      <c r="AN611" t="s">
        <v>53</v>
      </c>
      <c r="AP611">
        <f t="shared" si="9"/>
        <v>0</v>
      </c>
      <c r="AQ611">
        <v>0</v>
      </c>
      <c r="AR611">
        <v>0</v>
      </c>
      <c r="AS611">
        <v>20000</v>
      </c>
      <c r="AT611">
        <v>40000</v>
      </c>
      <c r="AU611">
        <v>0</v>
      </c>
      <c r="AV611">
        <v>0</v>
      </c>
      <c r="AW611">
        <v>0</v>
      </c>
      <c r="AX611">
        <v>60000</v>
      </c>
    </row>
    <row r="612" spans="1:50" x14ac:dyDescent="0.35">
      <c r="A612" s="2" t="s">
        <v>855</v>
      </c>
      <c r="B612">
        <v>2</v>
      </c>
      <c r="C612">
        <v>212</v>
      </c>
      <c r="D612">
        <v>2</v>
      </c>
      <c r="E612" t="s">
        <v>56</v>
      </c>
      <c r="F612">
        <v>56</v>
      </c>
      <c r="G612" t="s">
        <v>72</v>
      </c>
      <c r="I612" t="s">
        <v>73</v>
      </c>
      <c r="J612" t="s">
        <v>52</v>
      </c>
      <c r="K612" t="s">
        <v>52</v>
      </c>
      <c r="L612" t="s">
        <v>52</v>
      </c>
      <c r="M612">
        <v>2</v>
      </c>
      <c r="N612" t="s">
        <v>97</v>
      </c>
      <c r="O612">
        <v>1</v>
      </c>
      <c r="P612" s="6">
        <v>2</v>
      </c>
      <c r="Q612" t="s">
        <v>56</v>
      </c>
      <c r="R612">
        <v>17</v>
      </c>
      <c r="S612" s="5">
        <v>1</v>
      </c>
      <c r="T612" t="s">
        <v>58</v>
      </c>
      <c r="U612" t="s">
        <v>53</v>
      </c>
      <c r="W612" t="s">
        <v>52</v>
      </c>
      <c r="X612">
        <v>1</v>
      </c>
      <c r="Y612" t="s">
        <v>59</v>
      </c>
      <c r="AB612" t="s">
        <v>72</v>
      </c>
      <c r="AD612" t="s">
        <v>73</v>
      </c>
      <c r="AE612" t="s">
        <v>53</v>
      </c>
      <c r="AF612" t="s">
        <v>53</v>
      </c>
      <c r="AG612" t="s">
        <v>53</v>
      </c>
      <c r="AJ612" t="s">
        <v>53</v>
      </c>
      <c r="AO612" t="s">
        <v>442</v>
      </c>
      <c r="AP612">
        <f t="shared" si="9"/>
        <v>0</v>
      </c>
    </row>
    <row r="613" spans="1:50" x14ac:dyDescent="0.35">
      <c r="A613" s="2" t="s">
        <v>859</v>
      </c>
      <c r="B613">
        <v>21</v>
      </c>
      <c r="C613">
        <v>2110</v>
      </c>
      <c r="D613">
        <v>2</v>
      </c>
      <c r="E613" t="s">
        <v>50</v>
      </c>
      <c r="F613">
        <v>33</v>
      </c>
      <c r="G613" t="s">
        <v>72</v>
      </c>
      <c r="I613" t="s">
        <v>73</v>
      </c>
      <c r="J613" t="s">
        <v>52</v>
      </c>
      <c r="K613" t="s">
        <v>52</v>
      </c>
      <c r="L613" t="s">
        <v>52</v>
      </c>
      <c r="M613">
        <v>3</v>
      </c>
      <c r="N613" t="s">
        <v>63</v>
      </c>
      <c r="O613">
        <v>5</v>
      </c>
      <c r="P613" s="6">
        <v>3</v>
      </c>
      <c r="Q613" t="s">
        <v>50</v>
      </c>
      <c r="R613">
        <v>13</v>
      </c>
      <c r="S613" s="5">
        <v>1</v>
      </c>
      <c r="T613" t="s">
        <v>58</v>
      </c>
      <c r="U613" t="s">
        <v>52</v>
      </c>
      <c r="V613">
        <v>1</v>
      </c>
      <c r="W613" t="s">
        <v>52</v>
      </c>
      <c r="X613">
        <v>2</v>
      </c>
      <c r="Y613" t="s">
        <v>59</v>
      </c>
      <c r="AB613" t="s">
        <v>72</v>
      </c>
      <c r="AD613" t="s">
        <v>73</v>
      </c>
      <c r="AE613" t="s">
        <v>52</v>
      </c>
      <c r="AF613" t="s">
        <v>52</v>
      </c>
      <c r="AG613" t="s">
        <v>52</v>
      </c>
      <c r="AH613">
        <v>5</v>
      </c>
      <c r="AI613" t="s">
        <v>78</v>
      </c>
      <c r="AJ613" t="s">
        <v>52</v>
      </c>
      <c r="AK613" t="s">
        <v>88</v>
      </c>
      <c r="AM613" t="s">
        <v>62</v>
      </c>
      <c r="AN613" t="s">
        <v>53</v>
      </c>
      <c r="AP613">
        <f t="shared" si="9"/>
        <v>0</v>
      </c>
      <c r="AQ613">
        <v>0</v>
      </c>
      <c r="AR613">
        <v>0</v>
      </c>
      <c r="AS613">
        <v>14000</v>
      </c>
      <c r="AT613">
        <v>70000</v>
      </c>
      <c r="AU613">
        <v>432000</v>
      </c>
      <c r="AV613">
        <v>0</v>
      </c>
      <c r="AW613">
        <v>8000</v>
      </c>
      <c r="AX613">
        <v>524000</v>
      </c>
    </row>
    <row r="614" spans="1:50" x14ac:dyDescent="0.35">
      <c r="A614" s="2" t="s">
        <v>859</v>
      </c>
      <c r="B614">
        <v>21</v>
      </c>
      <c r="C614">
        <v>2110</v>
      </c>
      <c r="D614">
        <v>2</v>
      </c>
      <c r="E614" t="s">
        <v>50</v>
      </c>
      <c r="F614">
        <v>33</v>
      </c>
      <c r="G614" t="s">
        <v>72</v>
      </c>
      <c r="I614" t="s">
        <v>73</v>
      </c>
      <c r="J614" t="s">
        <v>52</v>
      </c>
      <c r="K614" t="s">
        <v>52</v>
      </c>
      <c r="L614" t="s">
        <v>52</v>
      </c>
      <c r="M614">
        <v>3</v>
      </c>
      <c r="N614" t="s">
        <v>63</v>
      </c>
      <c r="O614">
        <v>5</v>
      </c>
      <c r="P614" s="6">
        <v>4</v>
      </c>
      <c r="Q614" t="s">
        <v>56</v>
      </c>
      <c r="R614">
        <v>12</v>
      </c>
      <c r="S614" s="5">
        <v>1</v>
      </c>
      <c r="T614" t="s">
        <v>58</v>
      </c>
      <c r="U614" t="s">
        <v>52</v>
      </c>
      <c r="V614">
        <v>1</v>
      </c>
      <c r="W614" t="s">
        <v>52</v>
      </c>
      <c r="X614">
        <v>2</v>
      </c>
      <c r="AB614" t="s">
        <v>72</v>
      </c>
      <c r="AD614" t="s">
        <v>73</v>
      </c>
      <c r="AE614" t="s">
        <v>53</v>
      </c>
      <c r="AF614" t="s">
        <v>53</v>
      </c>
      <c r="AG614" t="s">
        <v>52</v>
      </c>
      <c r="AH614">
        <v>4</v>
      </c>
      <c r="AI614" t="s">
        <v>83</v>
      </c>
      <c r="AJ614" t="s">
        <v>52</v>
      </c>
      <c r="AK614" t="s">
        <v>84</v>
      </c>
      <c r="AM614" t="s">
        <v>62</v>
      </c>
      <c r="AN614" t="s">
        <v>53</v>
      </c>
      <c r="AP614">
        <f t="shared" si="9"/>
        <v>0</v>
      </c>
      <c r="AQ614">
        <v>0</v>
      </c>
      <c r="AR614">
        <v>0</v>
      </c>
      <c r="AS614">
        <v>14000</v>
      </c>
      <c r="AT614">
        <v>35000</v>
      </c>
      <c r="AU614">
        <v>324000</v>
      </c>
      <c r="AV614">
        <v>0</v>
      </c>
      <c r="AW614">
        <v>5000</v>
      </c>
      <c r="AX614">
        <v>378000</v>
      </c>
    </row>
    <row r="615" spans="1:50" x14ac:dyDescent="0.35">
      <c r="A615" s="2" t="s">
        <v>859</v>
      </c>
      <c r="B615">
        <v>21</v>
      </c>
      <c r="C615">
        <v>2110</v>
      </c>
      <c r="D615">
        <v>2</v>
      </c>
      <c r="E615" t="s">
        <v>50</v>
      </c>
      <c r="F615">
        <v>33</v>
      </c>
      <c r="G615" t="s">
        <v>72</v>
      </c>
      <c r="I615" t="s">
        <v>73</v>
      </c>
      <c r="J615" t="s">
        <v>52</v>
      </c>
      <c r="K615" t="s">
        <v>52</v>
      </c>
      <c r="L615" t="s">
        <v>52</v>
      </c>
      <c r="M615">
        <v>3</v>
      </c>
      <c r="N615" t="s">
        <v>63</v>
      </c>
      <c r="O615">
        <v>5</v>
      </c>
      <c r="P615" s="6">
        <v>5</v>
      </c>
      <c r="Q615" t="s">
        <v>50</v>
      </c>
      <c r="R615">
        <v>8</v>
      </c>
      <c r="S615" s="5">
        <v>1</v>
      </c>
      <c r="T615" t="s">
        <v>58</v>
      </c>
      <c r="U615" t="s">
        <v>52</v>
      </c>
      <c r="V615">
        <v>1</v>
      </c>
      <c r="W615" t="s">
        <v>52</v>
      </c>
      <c r="X615">
        <v>2</v>
      </c>
      <c r="AB615" t="s">
        <v>72</v>
      </c>
      <c r="AD615" t="s">
        <v>73</v>
      </c>
      <c r="AE615" t="s">
        <v>53</v>
      </c>
      <c r="AF615" t="s">
        <v>53</v>
      </c>
      <c r="AG615" t="s">
        <v>52</v>
      </c>
      <c r="AH615">
        <v>1</v>
      </c>
      <c r="AI615" t="s">
        <v>68</v>
      </c>
      <c r="AJ615" t="s">
        <v>52</v>
      </c>
      <c r="AK615" t="s">
        <v>74</v>
      </c>
      <c r="AM615" t="s">
        <v>62</v>
      </c>
      <c r="AN615" t="s">
        <v>53</v>
      </c>
      <c r="AP615">
        <f t="shared" si="9"/>
        <v>0</v>
      </c>
      <c r="AQ615">
        <v>0</v>
      </c>
      <c r="AR615">
        <v>0</v>
      </c>
      <c r="AS615">
        <v>6000</v>
      </c>
      <c r="AT615">
        <v>35000</v>
      </c>
      <c r="AU615">
        <v>324000</v>
      </c>
      <c r="AV615">
        <v>0</v>
      </c>
      <c r="AW615">
        <v>0</v>
      </c>
      <c r="AX615">
        <v>365000</v>
      </c>
    </row>
    <row r="616" spans="1:50" x14ac:dyDescent="0.35">
      <c r="A616" s="2" t="s">
        <v>862</v>
      </c>
      <c r="B616">
        <v>5</v>
      </c>
      <c r="C616">
        <v>508</v>
      </c>
      <c r="D616">
        <v>2</v>
      </c>
      <c r="E616" t="s">
        <v>50</v>
      </c>
      <c r="F616">
        <v>34</v>
      </c>
      <c r="G616" t="s">
        <v>72</v>
      </c>
      <c r="I616" t="s">
        <v>73</v>
      </c>
      <c r="J616" t="s">
        <v>52</v>
      </c>
      <c r="K616" t="s">
        <v>52</v>
      </c>
      <c r="L616" t="s">
        <v>52</v>
      </c>
      <c r="M616">
        <v>3</v>
      </c>
      <c r="N616" t="s">
        <v>63</v>
      </c>
      <c r="O616">
        <v>3</v>
      </c>
      <c r="P616" s="6">
        <v>3</v>
      </c>
      <c r="Q616" t="s">
        <v>56</v>
      </c>
      <c r="R616">
        <v>13</v>
      </c>
      <c r="S616" s="5">
        <v>1</v>
      </c>
      <c r="T616" t="s">
        <v>58</v>
      </c>
      <c r="U616" t="s">
        <v>52</v>
      </c>
      <c r="V616">
        <v>1</v>
      </c>
      <c r="W616" t="s">
        <v>52</v>
      </c>
      <c r="X616">
        <v>2</v>
      </c>
      <c r="Y616" t="s">
        <v>59</v>
      </c>
      <c r="AB616" t="s">
        <v>72</v>
      </c>
      <c r="AD616" t="s">
        <v>73</v>
      </c>
      <c r="AE616" t="s">
        <v>52</v>
      </c>
      <c r="AF616" t="s">
        <v>52</v>
      </c>
      <c r="AG616" t="s">
        <v>52</v>
      </c>
      <c r="AH616">
        <v>6</v>
      </c>
      <c r="AI616" t="s">
        <v>79</v>
      </c>
      <c r="AJ616" t="s">
        <v>52</v>
      </c>
      <c r="AK616" t="s">
        <v>88</v>
      </c>
      <c r="AM616" t="s">
        <v>62</v>
      </c>
      <c r="AN616" t="s">
        <v>53</v>
      </c>
      <c r="AP616">
        <f t="shared" si="9"/>
        <v>0</v>
      </c>
      <c r="AQ616">
        <v>0</v>
      </c>
      <c r="AR616">
        <v>0</v>
      </c>
      <c r="AS616">
        <v>15000</v>
      </c>
      <c r="AT616">
        <v>30000</v>
      </c>
      <c r="AU616">
        <v>560000</v>
      </c>
      <c r="AV616">
        <v>0</v>
      </c>
      <c r="AW616">
        <v>0</v>
      </c>
      <c r="AX616">
        <v>605000</v>
      </c>
    </row>
    <row r="617" spans="1:50" x14ac:dyDescent="0.35">
      <c r="A617" s="2" t="s">
        <v>862</v>
      </c>
      <c r="B617">
        <v>5</v>
      </c>
      <c r="C617">
        <v>508</v>
      </c>
      <c r="D617">
        <v>2</v>
      </c>
      <c r="E617" t="s">
        <v>50</v>
      </c>
      <c r="F617">
        <v>34</v>
      </c>
      <c r="G617" t="s">
        <v>72</v>
      </c>
      <c r="I617" t="s">
        <v>73</v>
      </c>
      <c r="J617" t="s">
        <v>52</v>
      </c>
      <c r="K617" t="s">
        <v>52</v>
      </c>
      <c r="L617" t="s">
        <v>52</v>
      </c>
      <c r="M617">
        <v>3</v>
      </c>
      <c r="N617" t="s">
        <v>63</v>
      </c>
      <c r="O617">
        <v>3</v>
      </c>
      <c r="P617" s="6">
        <v>4</v>
      </c>
      <c r="Q617" t="s">
        <v>56</v>
      </c>
      <c r="R617">
        <v>11</v>
      </c>
      <c r="S617" s="5">
        <v>1</v>
      </c>
      <c r="T617" t="s">
        <v>58</v>
      </c>
      <c r="U617" t="s">
        <v>52</v>
      </c>
      <c r="V617">
        <v>1</v>
      </c>
      <c r="W617" t="s">
        <v>52</v>
      </c>
      <c r="X617">
        <v>2</v>
      </c>
      <c r="AB617" t="s">
        <v>72</v>
      </c>
      <c r="AD617" t="s">
        <v>73</v>
      </c>
      <c r="AE617" t="s">
        <v>52</v>
      </c>
      <c r="AF617" t="s">
        <v>52</v>
      </c>
      <c r="AG617" t="s">
        <v>52</v>
      </c>
      <c r="AH617">
        <v>3</v>
      </c>
      <c r="AI617" t="s">
        <v>97</v>
      </c>
      <c r="AJ617" t="s">
        <v>52</v>
      </c>
      <c r="AK617" t="s">
        <v>98</v>
      </c>
      <c r="AM617" t="s">
        <v>62</v>
      </c>
      <c r="AN617" t="s">
        <v>53</v>
      </c>
      <c r="AP617">
        <f t="shared" si="9"/>
        <v>0</v>
      </c>
      <c r="AQ617">
        <v>0</v>
      </c>
      <c r="AR617">
        <v>0</v>
      </c>
      <c r="AS617">
        <v>15000</v>
      </c>
      <c r="AT617">
        <v>25000</v>
      </c>
      <c r="AU617">
        <v>420000</v>
      </c>
      <c r="AV617">
        <v>0</v>
      </c>
      <c r="AW617">
        <v>0</v>
      </c>
      <c r="AX617">
        <v>460000</v>
      </c>
    </row>
    <row r="618" spans="1:50" x14ac:dyDescent="0.35">
      <c r="A618" s="2" t="s">
        <v>862</v>
      </c>
      <c r="B618">
        <v>5</v>
      </c>
      <c r="C618">
        <v>508</v>
      </c>
      <c r="D618">
        <v>2</v>
      </c>
      <c r="E618" t="s">
        <v>50</v>
      </c>
      <c r="F618">
        <v>34</v>
      </c>
      <c r="G618" t="s">
        <v>72</v>
      </c>
      <c r="I618" t="s">
        <v>73</v>
      </c>
      <c r="J618" t="s">
        <v>52</v>
      </c>
      <c r="K618" t="s">
        <v>52</v>
      </c>
      <c r="L618" t="s">
        <v>52</v>
      </c>
      <c r="M618">
        <v>3</v>
      </c>
      <c r="N618" t="s">
        <v>63</v>
      </c>
      <c r="O618">
        <v>3</v>
      </c>
      <c r="P618" s="6">
        <v>5</v>
      </c>
      <c r="Q618" t="s">
        <v>50</v>
      </c>
      <c r="R618">
        <v>8</v>
      </c>
      <c r="S618" s="5">
        <v>1</v>
      </c>
      <c r="T618" t="s">
        <v>58</v>
      </c>
      <c r="U618" t="s">
        <v>52</v>
      </c>
      <c r="V618">
        <v>1</v>
      </c>
      <c r="W618" t="s">
        <v>52</v>
      </c>
      <c r="X618">
        <v>2</v>
      </c>
      <c r="AB618" t="s">
        <v>72</v>
      </c>
      <c r="AD618" t="s">
        <v>73</v>
      </c>
      <c r="AE618" t="s">
        <v>53</v>
      </c>
      <c r="AF618" t="s">
        <v>53</v>
      </c>
      <c r="AG618" t="s">
        <v>52</v>
      </c>
      <c r="AH618">
        <v>1</v>
      </c>
      <c r="AI618" t="s">
        <v>65</v>
      </c>
      <c r="AJ618" t="s">
        <v>52</v>
      </c>
      <c r="AK618" t="s">
        <v>74</v>
      </c>
      <c r="AM618" t="s">
        <v>62</v>
      </c>
      <c r="AN618" t="s">
        <v>53</v>
      </c>
      <c r="AP618">
        <f t="shared" si="9"/>
        <v>0</v>
      </c>
      <c r="AQ618">
        <v>0</v>
      </c>
      <c r="AR618">
        <v>0</v>
      </c>
      <c r="AS618">
        <v>6000</v>
      </c>
      <c r="AT618">
        <v>12000</v>
      </c>
      <c r="AU618">
        <v>280000</v>
      </c>
      <c r="AV618">
        <v>0</v>
      </c>
      <c r="AW618">
        <v>0</v>
      </c>
      <c r="AX618">
        <v>298000</v>
      </c>
    </row>
    <row r="619" spans="1:50" x14ac:dyDescent="0.35">
      <c r="A619" s="2" t="s">
        <v>864</v>
      </c>
      <c r="B619">
        <v>6</v>
      </c>
      <c r="C619">
        <v>604</v>
      </c>
      <c r="D619">
        <v>2</v>
      </c>
      <c r="E619" t="s">
        <v>50</v>
      </c>
      <c r="F619">
        <v>55</v>
      </c>
      <c r="G619" t="s">
        <v>72</v>
      </c>
      <c r="I619" t="s">
        <v>73</v>
      </c>
      <c r="J619" t="s">
        <v>52</v>
      </c>
      <c r="K619" t="s">
        <v>52</v>
      </c>
      <c r="L619" t="s">
        <v>52</v>
      </c>
      <c r="M619">
        <v>6</v>
      </c>
      <c r="N619" t="s">
        <v>79</v>
      </c>
      <c r="O619">
        <v>1</v>
      </c>
      <c r="P619" s="6">
        <v>3</v>
      </c>
      <c r="Q619" t="s">
        <v>50</v>
      </c>
      <c r="R619">
        <v>7</v>
      </c>
      <c r="S619" s="5">
        <v>1</v>
      </c>
      <c r="T619" t="s">
        <v>58</v>
      </c>
      <c r="U619" t="s">
        <v>52</v>
      </c>
      <c r="V619">
        <v>1</v>
      </c>
      <c r="W619" t="s">
        <v>52</v>
      </c>
      <c r="X619">
        <v>2</v>
      </c>
      <c r="AB619" t="s">
        <v>72</v>
      </c>
      <c r="AD619" t="s">
        <v>73</v>
      </c>
      <c r="AE619" t="s">
        <v>53</v>
      </c>
      <c r="AF619" t="s">
        <v>53</v>
      </c>
      <c r="AG619" t="s">
        <v>52</v>
      </c>
      <c r="AH619">
        <v>1</v>
      </c>
      <c r="AI619" t="s">
        <v>68</v>
      </c>
      <c r="AJ619" t="s">
        <v>52</v>
      </c>
      <c r="AK619" t="s">
        <v>74</v>
      </c>
      <c r="AM619" t="s">
        <v>62</v>
      </c>
      <c r="AN619" t="s">
        <v>52</v>
      </c>
      <c r="AP619">
        <f t="shared" si="9"/>
        <v>0</v>
      </c>
      <c r="AQ619">
        <v>400000</v>
      </c>
      <c r="AR619">
        <v>0</v>
      </c>
      <c r="AS619">
        <v>30000</v>
      </c>
      <c r="AT619">
        <v>40000</v>
      </c>
      <c r="AU619">
        <v>0</v>
      </c>
      <c r="AV619">
        <v>0</v>
      </c>
      <c r="AW619">
        <v>0</v>
      </c>
      <c r="AX619">
        <v>470000</v>
      </c>
    </row>
    <row r="620" spans="1:50" x14ac:dyDescent="0.35">
      <c r="A620" s="2" t="s">
        <v>867</v>
      </c>
      <c r="B620">
        <v>17</v>
      </c>
      <c r="C620">
        <v>1707</v>
      </c>
      <c r="D620">
        <v>1</v>
      </c>
      <c r="E620" t="s">
        <v>56</v>
      </c>
      <c r="F620">
        <v>53</v>
      </c>
      <c r="G620" t="s">
        <v>72</v>
      </c>
      <c r="I620" t="s">
        <v>73</v>
      </c>
      <c r="J620" t="s">
        <v>52</v>
      </c>
      <c r="K620" t="s">
        <v>52</v>
      </c>
      <c r="L620" t="s">
        <v>52</v>
      </c>
      <c r="M620">
        <v>3</v>
      </c>
      <c r="N620" t="s">
        <v>63</v>
      </c>
      <c r="O620">
        <v>2</v>
      </c>
      <c r="P620" s="6">
        <v>4</v>
      </c>
      <c r="Q620" t="s">
        <v>50</v>
      </c>
      <c r="R620">
        <v>16</v>
      </c>
      <c r="S620" s="5">
        <v>1</v>
      </c>
      <c r="T620" t="s">
        <v>58</v>
      </c>
      <c r="U620" t="s">
        <v>53</v>
      </c>
      <c r="W620" t="s">
        <v>52</v>
      </c>
      <c r="X620">
        <v>1</v>
      </c>
      <c r="Y620" t="s">
        <v>59</v>
      </c>
      <c r="AB620" t="s">
        <v>72</v>
      </c>
      <c r="AD620" t="s">
        <v>73</v>
      </c>
      <c r="AE620" t="s">
        <v>52</v>
      </c>
      <c r="AF620" t="s">
        <v>52</v>
      </c>
      <c r="AG620" t="s">
        <v>52</v>
      </c>
      <c r="AH620">
        <v>9</v>
      </c>
      <c r="AI620" t="s">
        <v>80</v>
      </c>
      <c r="AJ620" t="s">
        <v>52</v>
      </c>
      <c r="AK620" t="s">
        <v>81</v>
      </c>
      <c r="AM620" t="s">
        <v>62</v>
      </c>
      <c r="AN620" t="s">
        <v>53</v>
      </c>
      <c r="AP620">
        <f t="shared" si="9"/>
        <v>0</v>
      </c>
      <c r="AQ620">
        <v>0</v>
      </c>
      <c r="AR620">
        <v>0</v>
      </c>
      <c r="AS620">
        <v>42500</v>
      </c>
      <c r="AT620">
        <v>42000</v>
      </c>
      <c r="AU620">
        <v>0</v>
      </c>
      <c r="AV620">
        <v>0</v>
      </c>
      <c r="AW620">
        <v>10000</v>
      </c>
      <c r="AX620">
        <v>94500</v>
      </c>
    </row>
    <row r="621" spans="1:50" x14ac:dyDescent="0.35">
      <c r="A621" s="2" t="s">
        <v>867</v>
      </c>
      <c r="B621">
        <v>17</v>
      </c>
      <c r="C621">
        <v>1707</v>
      </c>
      <c r="D621">
        <v>1</v>
      </c>
      <c r="E621" t="s">
        <v>56</v>
      </c>
      <c r="F621">
        <v>53</v>
      </c>
      <c r="G621" t="s">
        <v>72</v>
      </c>
      <c r="I621" t="s">
        <v>73</v>
      </c>
      <c r="J621" t="s">
        <v>52</v>
      </c>
      <c r="K621" t="s">
        <v>52</v>
      </c>
      <c r="L621" t="s">
        <v>52</v>
      </c>
      <c r="M621">
        <v>3</v>
      </c>
      <c r="N621" t="s">
        <v>63</v>
      </c>
      <c r="O621">
        <v>2</v>
      </c>
      <c r="P621" s="6">
        <v>5</v>
      </c>
      <c r="Q621" t="s">
        <v>50</v>
      </c>
      <c r="R621">
        <v>14</v>
      </c>
      <c r="S621" s="5">
        <v>1</v>
      </c>
      <c r="T621" t="s">
        <v>58</v>
      </c>
      <c r="U621" t="s">
        <v>53</v>
      </c>
      <c r="W621" t="s">
        <v>52</v>
      </c>
      <c r="X621">
        <v>1</v>
      </c>
      <c r="Y621" t="s">
        <v>59</v>
      </c>
      <c r="AB621" t="s">
        <v>72</v>
      </c>
      <c r="AD621" t="s">
        <v>73</v>
      </c>
      <c r="AE621" t="s">
        <v>52</v>
      </c>
      <c r="AF621" t="s">
        <v>52</v>
      </c>
      <c r="AG621" t="s">
        <v>52</v>
      </c>
      <c r="AH621">
        <v>8</v>
      </c>
      <c r="AI621" t="s">
        <v>60</v>
      </c>
      <c r="AJ621" t="s">
        <v>52</v>
      </c>
      <c r="AK621" t="s">
        <v>87</v>
      </c>
      <c r="AM621" t="s">
        <v>62</v>
      </c>
      <c r="AN621" t="s">
        <v>52</v>
      </c>
      <c r="AP621">
        <f t="shared" si="9"/>
        <v>0</v>
      </c>
      <c r="AQ621">
        <v>0</v>
      </c>
      <c r="AR621">
        <v>180000</v>
      </c>
      <c r="AS621">
        <v>51000</v>
      </c>
      <c r="AT621">
        <v>45000</v>
      </c>
      <c r="AU621">
        <v>0</v>
      </c>
      <c r="AV621">
        <v>0</v>
      </c>
      <c r="AW621">
        <v>0</v>
      </c>
      <c r="AX621">
        <v>276000</v>
      </c>
    </row>
    <row r="622" spans="1:50" x14ac:dyDescent="0.35">
      <c r="A622" s="2" t="s">
        <v>869</v>
      </c>
      <c r="B622">
        <v>3</v>
      </c>
      <c r="C622">
        <v>307</v>
      </c>
      <c r="D622">
        <v>2</v>
      </c>
      <c r="E622" t="s">
        <v>56</v>
      </c>
      <c r="F622">
        <v>30</v>
      </c>
      <c r="G622" t="s">
        <v>72</v>
      </c>
      <c r="I622" t="s">
        <v>73</v>
      </c>
      <c r="J622" t="s">
        <v>52</v>
      </c>
      <c r="K622" t="s">
        <v>52</v>
      </c>
      <c r="L622" t="s">
        <v>52</v>
      </c>
      <c r="M622">
        <v>7</v>
      </c>
      <c r="N622" t="s">
        <v>86</v>
      </c>
      <c r="O622">
        <v>1</v>
      </c>
      <c r="P622" s="6">
        <v>2</v>
      </c>
      <c r="Q622" t="s">
        <v>56</v>
      </c>
      <c r="R622">
        <v>9</v>
      </c>
      <c r="S622" s="5">
        <v>1</v>
      </c>
      <c r="T622" t="s">
        <v>58</v>
      </c>
      <c r="U622" t="s">
        <v>53</v>
      </c>
      <c r="W622" t="s">
        <v>52</v>
      </c>
      <c r="X622">
        <v>1</v>
      </c>
      <c r="AB622" t="s">
        <v>72</v>
      </c>
      <c r="AD622" t="s">
        <v>73</v>
      </c>
      <c r="AE622" t="s">
        <v>52</v>
      </c>
      <c r="AF622" t="s">
        <v>52</v>
      </c>
      <c r="AG622" t="s">
        <v>52</v>
      </c>
      <c r="AH622">
        <v>3</v>
      </c>
      <c r="AI622" t="s">
        <v>63</v>
      </c>
      <c r="AJ622" t="s">
        <v>52</v>
      </c>
      <c r="AK622" t="s">
        <v>64</v>
      </c>
      <c r="AM622" t="s">
        <v>62</v>
      </c>
      <c r="AN622" t="s">
        <v>52</v>
      </c>
      <c r="AP622">
        <f t="shared" si="9"/>
        <v>0</v>
      </c>
      <c r="AQ622">
        <v>0</v>
      </c>
      <c r="AR622">
        <v>12500</v>
      </c>
      <c r="AS622">
        <v>15000</v>
      </c>
      <c r="AT622">
        <v>85000</v>
      </c>
      <c r="AU622">
        <v>0</v>
      </c>
      <c r="AV622">
        <v>0</v>
      </c>
      <c r="AW622">
        <v>0</v>
      </c>
      <c r="AX622">
        <v>112500</v>
      </c>
    </row>
    <row r="623" spans="1:50" x14ac:dyDescent="0.35">
      <c r="A623" s="2" t="s">
        <v>871</v>
      </c>
      <c r="B623">
        <v>8</v>
      </c>
      <c r="C623">
        <v>801</v>
      </c>
      <c r="D623">
        <v>2</v>
      </c>
      <c r="E623" t="s">
        <v>50</v>
      </c>
      <c r="F623">
        <v>41</v>
      </c>
      <c r="G623" t="s">
        <v>72</v>
      </c>
      <c r="I623" t="s">
        <v>73</v>
      </c>
      <c r="J623" t="s">
        <v>52</v>
      </c>
      <c r="K623" t="s">
        <v>52</v>
      </c>
      <c r="L623" t="s">
        <v>52</v>
      </c>
      <c r="M623">
        <v>7</v>
      </c>
      <c r="N623" t="s">
        <v>86</v>
      </c>
      <c r="O623">
        <v>2</v>
      </c>
      <c r="P623" s="6">
        <v>4</v>
      </c>
      <c r="Q623" t="s">
        <v>56</v>
      </c>
      <c r="R623">
        <v>16</v>
      </c>
      <c r="S623" s="5">
        <v>1</v>
      </c>
      <c r="T623" t="s">
        <v>58</v>
      </c>
      <c r="U623" t="s">
        <v>52</v>
      </c>
      <c r="V623">
        <v>1</v>
      </c>
      <c r="W623" t="s">
        <v>52</v>
      </c>
      <c r="X623">
        <v>2</v>
      </c>
      <c r="Y623" t="s">
        <v>59</v>
      </c>
      <c r="AB623" t="s">
        <v>72</v>
      </c>
      <c r="AD623" t="s">
        <v>73</v>
      </c>
      <c r="AE623" t="s">
        <v>52</v>
      </c>
      <c r="AF623" t="s">
        <v>52</v>
      </c>
      <c r="AG623" t="s">
        <v>52</v>
      </c>
      <c r="AH623">
        <v>11</v>
      </c>
      <c r="AI623" t="s">
        <v>107</v>
      </c>
      <c r="AJ623" t="s">
        <v>52</v>
      </c>
      <c r="AK623" t="s">
        <v>123</v>
      </c>
      <c r="AM623" t="s">
        <v>62</v>
      </c>
      <c r="AN623" t="s">
        <v>53</v>
      </c>
      <c r="AP623">
        <f t="shared" si="9"/>
        <v>0</v>
      </c>
      <c r="AQ623">
        <v>0</v>
      </c>
      <c r="AR623">
        <v>270000</v>
      </c>
      <c r="AS623">
        <v>30000</v>
      </c>
      <c r="AT623">
        <v>80000</v>
      </c>
      <c r="AU623">
        <v>0</v>
      </c>
      <c r="AV623">
        <v>648000</v>
      </c>
      <c r="AW623">
        <v>0</v>
      </c>
      <c r="AX623">
        <v>1028000</v>
      </c>
    </row>
    <row r="624" spans="1:50" x14ac:dyDescent="0.35">
      <c r="A624" s="2" t="s">
        <v>871</v>
      </c>
      <c r="B624">
        <v>8</v>
      </c>
      <c r="C624">
        <v>801</v>
      </c>
      <c r="D624">
        <v>2</v>
      </c>
      <c r="E624" t="s">
        <v>50</v>
      </c>
      <c r="F624">
        <v>41</v>
      </c>
      <c r="G624" t="s">
        <v>72</v>
      </c>
      <c r="I624" t="s">
        <v>73</v>
      </c>
      <c r="J624" t="s">
        <v>52</v>
      </c>
      <c r="K624" t="s">
        <v>52</v>
      </c>
      <c r="L624" t="s">
        <v>52</v>
      </c>
      <c r="M624">
        <v>7</v>
      </c>
      <c r="N624" t="s">
        <v>86</v>
      </c>
      <c r="O624">
        <v>2</v>
      </c>
      <c r="P624" s="6">
        <v>5</v>
      </c>
      <c r="Q624" t="s">
        <v>50</v>
      </c>
      <c r="R624">
        <v>15</v>
      </c>
      <c r="S624" s="5">
        <v>1</v>
      </c>
      <c r="T624" t="s">
        <v>58</v>
      </c>
      <c r="U624" t="s">
        <v>52</v>
      </c>
      <c r="V624">
        <v>1</v>
      </c>
      <c r="W624" t="s">
        <v>52</v>
      </c>
      <c r="X624">
        <v>2</v>
      </c>
      <c r="Y624" t="s">
        <v>59</v>
      </c>
      <c r="AB624" t="s">
        <v>72</v>
      </c>
      <c r="AD624" t="s">
        <v>73</v>
      </c>
      <c r="AE624" t="s">
        <v>52</v>
      </c>
      <c r="AF624" t="s">
        <v>52</v>
      </c>
      <c r="AG624" t="s">
        <v>52</v>
      </c>
      <c r="AH624">
        <v>8</v>
      </c>
      <c r="AI624" t="s">
        <v>60</v>
      </c>
      <c r="AJ624" t="s">
        <v>53</v>
      </c>
      <c r="AO624" t="s">
        <v>198</v>
      </c>
      <c r="AP624">
        <f t="shared" si="9"/>
        <v>0</v>
      </c>
    </row>
    <row r="625" spans="1:50" x14ac:dyDescent="0.35">
      <c r="A625" s="2" t="s">
        <v>873</v>
      </c>
      <c r="B625">
        <v>8</v>
      </c>
      <c r="C625">
        <v>807</v>
      </c>
      <c r="D625">
        <v>2</v>
      </c>
      <c r="E625" t="s">
        <v>50</v>
      </c>
      <c r="F625">
        <v>39</v>
      </c>
      <c r="G625" t="s">
        <v>72</v>
      </c>
      <c r="I625" t="s">
        <v>73</v>
      </c>
      <c r="J625" t="s">
        <v>52</v>
      </c>
      <c r="K625" t="s">
        <v>52</v>
      </c>
      <c r="L625" t="s">
        <v>52</v>
      </c>
      <c r="M625">
        <v>12</v>
      </c>
      <c r="N625" t="s">
        <v>76</v>
      </c>
      <c r="O625">
        <v>1</v>
      </c>
      <c r="P625" s="6">
        <v>3</v>
      </c>
      <c r="Q625" t="s">
        <v>56</v>
      </c>
      <c r="R625">
        <v>17</v>
      </c>
      <c r="S625" s="5">
        <v>1</v>
      </c>
      <c r="T625" t="s">
        <v>58</v>
      </c>
      <c r="U625" t="s">
        <v>52</v>
      </c>
      <c r="V625">
        <v>1</v>
      </c>
      <c r="W625" t="s">
        <v>52</v>
      </c>
      <c r="X625">
        <v>2</v>
      </c>
      <c r="Y625" t="s">
        <v>59</v>
      </c>
      <c r="AB625" t="s">
        <v>72</v>
      </c>
      <c r="AD625" t="s">
        <v>52</v>
      </c>
      <c r="AE625" t="s">
        <v>52</v>
      </c>
      <c r="AF625" t="s">
        <v>52</v>
      </c>
      <c r="AG625" t="s">
        <v>52</v>
      </c>
      <c r="AH625">
        <v>12</v>
      </c>
      <c r="AI625" t="s">
        <v>94</v>
      </c>
      <c r="AJ625" t="s">
        <v>52</v>
      </c>
      <c r="AK625" t="s">
        <v>108</v>
      </c>
      <c r="AM625" t="s">
        <v>62</v>
      </c>
      <c r="AN625" t="s">
        <v>52</v>
      </c>
      <c r="AP625">
        <f t="shared" si="9"/>
        <v>0</v>
      </c>
      <c r="AQ625">
        <v>1200000</v>
      </c>
      <c r="AR625">
        <v>1600000</v>
      </c>
      <c r="AS625">
        <v>48000</v>
      </c>
      <c r="AT625">
        <v>70000</v>
      </c>
      <c r="AU625">
        <v>2800000</v>
      </c>
      <c r="AV625">
        <v>367500</v>
      </c>
      <c r="AW625">
        <v>0</v>
      </c>
      <c r="AX625">
        <v>6085500</v>
      </c>
    </row>
    <row r="626" spans="1:50" x14ac:dyDescent="0.35">
      <c r="A626" s="2" t="s">
        <v>879</v>
      </c>
      <c r="B626">
        <v>22</v>
      </c>
      <c r="C626">
        <v>2204</v>
      </c>
      <c r="D626">
        <v>1</v>
      </c>
      <c r="E626" t="s">
        <v>50</v>
      </c>
      <c r="F626">
        <v>66</v>
      </c>
      <c r="G626" t="s">
        <v>72</v>
      </c>
      <c r="I626" t="s">
        <v>73</v>
      </c>
      <c r="J626" t="s">
        <v>52</v>
      </c>
      <c r="K626" t="s">
        <v>52</v>
      </c>
      <c r="L626" t="s">
        <v>52</v>
      </c>
      <c r="M626">
        <v>2</v>
      </c>
      <c r="N626" t="s">
        <v>97</v>
      </c>
      <c r="O626">
        <v>1</v>
      </c>
      <c r="P626" s="6">
        <v>5</v>
      </c>
      <c r="Q626" t="s">
        <v>50</v>
      </c>
      <c r="R626">
        <v>17</v>
      </c>
      <c r="S626" s="5">
        <v>1</v>
      </c>
      <c r="T626" t="s">
        <v>58</v>
      </c>
      <c r="U626" t="s">
        <v>52</v>
      </c>
      <c r="V626">
        <v>1</v>
      </c>
      <c r="W626" t="s">
        <v>52</v>
      </c>
      <c r="X626">
        <v>2</v>
      </c>
      <c r="Y626" t="s">
        <v>59</v>
      </c>
      <c r="AB626" t="s">
        <v>72</v>
      </c>
      <c r="AD626" t="s">
        <v>73</v>
      </c>
      <c r="AE626" t="s">
        <v>53</v>
      </c>
      <c r="AF626" t="s">
        <v>53</v>
      </c>
      <c r="AG626" t="s">
        <v>53</v>
      </c>
      <c r="AJ626" t="s">
        <v>53</v>
      </c>
      <c r="AO626" t="s">
        <v>119</v>
      </c>
      <c r="AP626">
        <f t="shared" si="9"/>
        <v>0</v>
      </c>
    </row>
    <row r="627" spans="1:50" x14ac:dyDescent="0.35">
      <c r="A627" s="2" t="s">
        <v>880</v>
      </c>
      <c r="B627">
        <v>21</v>
      </c>
      <c r="C627">
        <v>2109</v>
      </c>
      <c r="D627">
        <v>2</v>
      </c>
      <c r="E627" t="s">
        <v>56</v>
      </c>
      <c r="F627">
        <v>50</v>
      </c>
      <c r="G627" t="s">
        <v>72</v>
      </c>
      <c r="I627" t="s">
        <v>73</v>
      </c>
      <c r="J627" t="s">
        <v>52</v>
      </c>
      <c r="K627" t="s">
        <v>52</v>
      </c>
      <c r="L627" t="s">
        <v>52</v>
      </c>
      <c r="M627">
        <v>5</v>
      </c>
      <c r="N627" t="s">
        <v>78</v>
      </c>
      <c r="O627">
        <v>1</v>
      </c>
      <c r="P627" s="6">
        <v>3</v>
      </c>
      <c r="Q627" t="s">
        <v>50</v>
      </c>
      <c r="R627">
        <v>13</v>
      </c>
      <c r="S627" s="5">
        <v>1</v>
      </c>
      <c r="T627" t="s">
        <v>58</v>
      </c>
      <c r="U627" t="s">
        <v>53</v>
      </c>
      <c r="W627" t="s">
        <v>52</v>
      </c>
      <c r="X627">
        <v>1</v>
      </c>
      <c r="Y627" t="s">
        <v>59</v>
      </c>
      <c r="AB627" t="s">
        <v>72</v>
      </c>
      <c r="AD627" t="s">
        <v>73</v>
      </c>
      <c r="AE627" t="s">
        <v>52</v>
      </c>
      <c r="AF627" t="s">
        <v>52</v>
      </c>
      <c r="AG627" t="s">
        <v>52</v>
      </c>
      <c r="AH627">
        <v>7</v>
      </c>
      <c r="AI627" t="s">
        <v>79</v>
      </c>
      <c r="AJ627" t="s">
        <v>52</v>
      </c>
      <c r="AK627" t="s">
        <v>90</v>
      </c>
      <c r="AM627" t="s">
        <v>62</v>
      </c>
      <c r="AN627" t="s">
        <v>53</v>
      </c>
      <c r="AP627">
        <f t="shared" si="9"/>
        <v>0</v>
      </c>
      <c r="AQ627">
        <v>0</v>
      </c>
      <c r="AR627">
        <v>0</v>
      </c>
      <c r="AS627">
        <v>28000</v>
      </c>
      <c r="AT627">
        <v>52000</v>
      </c>
      <c r="AU627">
        <v>0</v>
      </c>
      <c r="AV627">
        <v>0</v>
      </c>
      <c r="AW627">
        <v>0</v>
      </c>
      <c r="AX627">
        <v>80000</v>
      </c>
    </row>
    <row r="628" spans="1:50" x14ac:dyDescent="0.35">
      <c r="A628" s="2" t="s">
        <v>883</v>
      </c>
      <c r="B628">
        <v>9</v>
      </c>
      <c r="C628">
        <v>907</v>
      </c>
      <c r="D628">
        <v>2</v>
      </c>
      <c r="E628" t="s">
        <v>50</v>
      </c>
      <c r="F628">
        <v>66</v>
      </c>
      <c r="G628" t="s">
        <v>72</v>
      </c>
      <c r="I628" t="s">
        <v>73</v>
      </c>
      <c r="J628" t="s">
        <v>52</v>
      </c>
      <c r="K628" t="s">
        <v>52</v>
      </c>
      <c r="L628" t="s">
        <v>52</v>
      </c>
      <c r="M628">
        <v>5</v>
      </c>
      <c r="N628" t="s">
        <v>78</v>
      </c>
      <c r="O628">
        <v>2</v>
      </c>
      <c r="P628" s="6">
        <v>4</v>
      </c>
      <c r="Q628" t="s">
        <v>50</v>
      </c>
      <c r="R628">
        <v>12</v>
      </c>
      <c r="S628" s="5">
        <v>1</v>
      </c>
      <c r="T628" t="s">
        <v>58</v>
      </c>
      <c r="U628" t="s">
        <v>52</v>
      </c>
      <c r="V628">
        <v>1</v>
      </c>
      <c r="W628" t="s">
        <v>52</v>
      </c>
      <c r="X628">
        <v>2</v>
      </c>
      <c r="AB628" t="s">
        <v>72</v>
      </c>
      <c r="AD628" t="s">
        <v>73</v>
      </c>
      <c r="AE628" t="s">
        <v>52</v>
      </c>
      <c r="AF628" t="s">
        <v>52</v>
      </c>
      <c r="AG628" t="s">
        <v>52</v>
      </c>
      <c r="AH628">
        <v>8</v>
      </c>
      <c r="AI628" t="s">
        <v>86</v>
      </c>
      <c r="AJ628" t="s">
        <v>52</v>
      </c>
      <c r="AK628" t="s">
        <v>87</v>
      </c>
      <c r="AM628" t="s">
        <v>62</v>
      </c>
      <c r="AN628" t="s">
        <v>52</v>
      </c>
      <c r="AP628">
        <f t="shared" si="9"/>
        <v>0</v>
      </c>
      <c r="AQ628">
        <v>0</v>
      </c>
      <c r="AR628">
        <v>0</v>
      </c>
      <c r="AS628">
        <v>24000</v>
      </c>
      <c r="AT628">
        <v>5000</v>
      </c>
      <c r="AU628">
        <v>0</v>
      </c>
      <c r="AV628">
        <v>0</v>
      </c>
      <c r="AW628">
        <v>0</v>
      </c>
      <c r="AX628">
        <v>29000</v>
      </c>
    </row>
    <row r="629" spans="1:50" x14ac:dyDescent="0.35">
      <c r="A629" s="2" t="s">
        <v>883</v>
      </c>
      <c r="B629">
        <v>9</v>
      </c>
      <c r="C629">
        <v>907</v>
      </c>
      <c r="D629">
        <v>2</v>
      </c>
      <c r="E629" t="s">
        <v>50</v>
      </c>
      <c r="F629">
        <v>66</v>
      </c>
      <c r="G629" t="s">
        <v>72</v>
      </c>
      <c r="I629" t="s">
        <v>73</v>
      </c>
      <c r="J629" t="s">
        <v>52</v>
      </c>
      <c r="K629" t="s">
        <v>52</v>
      </c>
      <c r="L629" t="s">
        <v>52</v>
      </c>
      <c r="M629">
        <v>5</v>
      </c>
      <c r="N629" t="s">
        <v>78</v>
      </c>
      <c r="O629">
        <v>2</v>
      </c>
      <c r="P629" s="6">
        <v>5</v>
      </c>
      <c r="Q629" t="s">
        <v>50</v>
      </c>
      <c r="R629">
        <v>10</v>
      </c>
      <c r="S629" s="5">
        <v>1</v>
      </c>
      <c r="T629" t="s">
        <v>58</v>
      </c>
      <c r="U629" t="s">
        <v>52</v>
      </c>
      <c r="V629">
        <v>1</v>
      </c>
      <c r="W629" t="s">
        <v>52</v>
      </c>
      <c r="X629">
        <v>2</v>
      </c>
      <c r="AB629" t="s">
        <v>72</v>
      </c>
      <c r="AD629" t="s">
        <v>73</v>
      </c>
      <c r="AE629" t="s">
        <v>52</v>
      </c>
      <c r="AF629" t="s">
        <v>52</v>
      </c>
      <c r="AG629" t="s">
        <v>52</v>
      </c>
      <c r="AH629">
        <v>5</v>
      </c>
      <c r="AI629" t="s">
        <v>83</v>
      </c>
      <c r="AJ629" t="s">
        <v>52</v>
      </c>
      <c r="AK629" t="s">
        <v>64</v>
      </c>
      <c r="AM629" t="s">
        <v>62</v>
      </c>
      <c r="AN629" t="s">
        <v>53</v>
      </c>
      <c r="AP629">
        <f t="shared" si="9"/>
        <v>0</v>
      </c>
      <c r="AQ629">
        <v>0</v>
      </c>
      <c r="AR629">
        <v>0</v>
      </c>
      <c r="AS629">
        <v>7500</v>
      </c>
      <c r="AT629">
        <v>2000</v>
      </c>
      <c r="AU629">
        <v>0</v>
      </c>
      <c r="AV629">
        <v>0</v>
      </c>
      <c r="AW629">
        <v>0</v>
      </c>
      <c r="AX629">
        <v>9500</v>
      </c>
    </row>
    <row r="630" spans="1:50" x14ac:dyDescent="0.35">
      <c r="A630" s="2" t="s">
        <v>886</v>
      </c>
      <c r="B630">
        <v>17</v>
      </c>
      <c r="C630">
        <v>1707</v>
      </c>
      <c r="D630">
        <v>2</v>
      </c>
      <c r="E630" t="s">
        <v>50</v>
      </c>
      <c r="F630">
        <v>39</v>
      </c>
      <c r="G630" t="s">
        <v>72</v>
      </c>
      <c r="I630" t="s">
        <v>73</v>
      </c>
      <c r="J630" t="s">
        <v>53</v>
      </c>
      <c r="K630" t="s">
        <v>53</v>
      </c>
      <c r="L630" t="s">
        <v>53</v>
      </c>
      <c r="M630">
        <v>0</v>
      </c>
      <c r="O630">
        <v>2</v>
      </c>
      <c r="P630" s="6">
        <v>3</v>
      </c>
      <c r="Q630" t="s">
        <v>56</v>
      </c>
      <c r="R630">
        <v>12</v>
      </c>
      <c r="S630" s="5">
        <v>1</v>
      </c>
      <c r="T630" t="s">
        <v>58</v>
      </c>
      <c r="U630" t="s">
        <v>52</v>
      </c>
      <c r="V630">
        <v>1</v>
      </c>
      <c r="W630" t="s">
        <v>52</v>
      </c>
      <c r="X630">
        <v>2</v>
      </c>
      <c r="AB630" t="s">
        <v>72</v>
      </c>
      <c r="AD630" t="s">
        <v>73</v>
      </c>
      <c r="AE630" t="s">
        <v>52</v>
      </c>
      <c r="AF630" t="s">
        <v>52</v>
      </c>
      <c r="AG630" t="s">
        <v>52</v>
      </c>
      <c r="AH630">
        <v>5</v>
      </c>
      <c r="AI630" t="s">
        <v>78</v>
      </c>
      <c r="AJ630" t="s">
        <v>52</v>
      </c>
      <c r="AK630" t="s">
        <v>88</v>
      </c>
      <c r="AM630" t="s">
        <v>62</v>
      </c>
      <c r="AN630" t="s">
        <v>52</v>
      </c>
      <c r="AP630">
        <f t="shared" si="9"/>
        <v>0</v>
      </c>
      <c r="AQ630">
        <v>0</v>
      </c>
      <c r="AR630">
        <v>0</v>
      </c>
      <c r="AS630">
        <v>30000</v>
      </c>
      <c r="AT630">
        <v>10000</v>
      </c>
      <c r="AU630">
        <v>0</v>
      </c>
      <c r="AV630">
        <v>0</v>
      </c>
      <c r="AW630">
        <v>0</v>
      </c>
      <c r="AX630">
        <v>40000</v>
      </c>
    </row>
    <row r="631" spans="1:50" x14ac:dyDescent="0.35">
      <c r="A631" s="2" t="s">
        <v>886</v>
      </c>
      <c r="B631">
        <v>17</v>
      </c>
      <c r="C631">
        <v>1707</v>
      </c>
      <c r="D631">
        <v>2</v>
      </c>
      <c r="E631" t="s">
        <v>50</v>
      </c>
      <c r="F631">
        <v>39</v>
      </c>
      <c r="G631" t="s">
        <v>72</v>
      </c>
      <c r="I631" t="s">
        <v>73</v>
      </c>
      <c r="J631" t="s">
        <v>53</v>
      </c>
      <c r="K631" t="s">
        <v>53</v>
      </c>
      <c r="L631" t="s">
        <v>53</v>
      </c>
      <c r="M631">
        <v>0</v>
      </c>
      <c r="O631">
        <v>2</v>
      </c>
      <c r="P631" s="6">
        <v>4</v>
      </c>
      <c r="Q631" t="s">
        <v>50</v>
      </c>
      <c r="R631">
        <v>7</v>
      </c>
      <c r="S631" s="5">
        <v>1</v>
      </c>
      <c r="T631" t="s">
        <v>58</v>
      </c>
      <c r="U631" t="s">
        <v>52</v>
      </c>
      <c r="V631">
        <v>1</v>
      </c>
      <c r="W631" t="s">
        <v>52</v>
      </c>
      <c r="X631">
        <v>2</v>
      </c>
      <c r="AB631" t="s">
        <v>72</v>
      </c>
      <c r="AD631" t="s">
        <v>73</v>
      </c>
      <c r="AE631" t="s">
        <v>53</v>
      </c>
      <c r="AF631" t="s">
        <v>53</v>
      </c>
      <c r="AG631" t="s">
        <v>52</v>
      </c>
      <c r="AH631">
        <v>1</v>
      </c>
      <c r="AI631" t="s">
        <v>68</v>
      </c>
      <c r="AJ631" t="s">
        <v>52</v>
      </c>
      <c r="AK631" t="s">
        <v>74</v>
      </c>
      <c r="AM631" t="s">
        <v>62</v>
      </c>
      <c r="AN631" t="s">
        <v>53</v>
      </c>
      <c r="AP631">
        <f t="shared" si="9"/>
        <v>0</v>
      </c>
      <c r="AQ631">
        <v>0</v>
      </c>
      <c r="AR631">
        <v>0</v>
      </c>
      <c r="AS631">
        <v>18000</v>
      </c>
      <c r="AT631">
        <v>7000</v>
      </c>
      <c r="AU631">
        <v>0</v>
      </c>
      <c r="AV631">
        <v>0</v>
      </c>
      <c r="AW631">
        <v>0</v>
      </c>
      <c r="AX631">
        <v>25000</v>
      </c>
    </row>
    <row r="632" spans="1:50" x14ac:dyDescent="0.35">
      <c r="A632" s="2" t="s">
        <v>887</v>
      </c>
      <c r="B632">
        <v>19</v>
      </c>
      <c r="C632">
        <v>1904</v>
      </c>
      <c r="D632">
        <v>1</v>
      </c>
      <c r="E632" t="s">
        <v>50</v>
      </c>
      <c r="F632">
        <v>53</v>
      </c>
      <c r="G632" t="s">
        <v>72</v>
      </c>
      <c r="I632" t="s">
        <v>73</v>
      </c>
      <c r="J632" t="s">
        <v>52</v>
      </c>
      <c r="K632" t="s">
        <v>52</v>
      </c>
      <c r="L632" t="s">
        <v>52</v>
      </c>
      <c r="M632">
        <v>5</v>
      </c>
      <c r="N632" t="s">
        <v>83</v>
      </c>
      <c r="O632">
        <v>2</v>
      </c>
      <c r="P632" s="6">
        <v>3</v>
      </c>
      <c r="Q632" t="s">
        <v>56</v>
      </c>
      <c r="R632">
        <v>16</v>
      </c>
      <c r="S632" s="5">
        <v>1</v>
      </c>
      <c r="T632" t="s">
        <v>58</v>
      </c>
      <c r="U632" t="s">
        <v>52</v>
      </c>
      <c r="V632">
        <v>1</v>
      </c>
      <c r="W632" t="s">
        <v>52</v>
      </c>
      <c r="X632">
        <v>2</v>
      </c>
      <c r="Y632" t="s">
        <v>59</v>
      </c>
      <c r="AB632" t="s">
        <v>72</v>
      </c>
      <c r="AD632" t="s">
        <v>73</v>
      </c>
      <c r="AE632" t="s">
        <v>52</v>
      </c>
      <c r="AF632" t="s">
        <v>52</v>
      </c>
      <c r="AG632" t="s">
        <v>52</v>
      </c>
      <c r="AH632">
        <v>8</v>
      </c>
      <c r="AI632" t="s">
        <v>60</v>
      </c>
      <c r="AJ632" t="s">
        <v>53</v>
      </c>
      <c r="AO632" t="s">
        <v>198</v>
      </c>
      <c r="AP632">
        <f t="shared" si="9"/>
        <v>0</v>
      </c>
      <c r="AQ632">
        <v>150000</v>
      </c>
      <c r="AR632">
        <v>0</v>
      </c>
      <c r="AS632">
        <v>0</v>
      </c>
      <c r="AT632">
        <v>0</v>
      </c>
      <c r="AU632">
        <v>0</v>
      </c>
      <c r="AV632">
        <v>98000</v>
      </c>
      <c r="AW632">
        <v>0</v>
      </c>
      <c r="AX632">
        <v>248000</v>
      </c>
    </row>
    <row r="633" spans="1:50" x14ac:dyDescent="0.35">
      <c r="A633" s="2" t="s">
        <v>887</v>
      </c>
      <c r="B633">
        <v>19</v>
      </c>
      <c r="C633">
        <v>1904</v>
      </c>
      <c r="D633">
        <v>1</v>
      </c>
      <c r="E633" t="s">
        <v>50</v>
      </c>
      <c r="F633">
        <v>53</v>
      </c>
      <c r="G633" t="s">
        <v>72</v>
      </c>
      <c r="I633" t="s">
        <v>73</v>
      </c>
      <c r="J633" t="s">
        <v>52</v>
      </c>
      <c r="K633" t="s">
        <v>52</v>
      </c>
      <c r="L633" t="s">
        <v>52</v>
      </c>
      <c r="M633">
        <v>5</v>
      </c>
      <c r="N633" t="s">
        <v>83</v>
      </c>
      <c r="O633">
        <v>2</v>
      </c>
      <c r="P633" s="6">
        <v>4</v>
      </c>
      <c r="Q633" t="s">
        <v>50</v>
      </c>
      <c r="R633">
        <v>13</v>
      </c>
      <c r="S633" s="5">
        <v>1</v>
      </c>
      <c r="T633" t="s">
        <v>58</v>
      </c>
      <c r="U633" t="s">
        <v>52</v>
      </c>
      <c r="V633">
        <v>1</v>
      </c>
      <c r="W633" t="s">
        <v>52</v>
      </c>
      <c r="X633">
        <v>2</v>
      </c>
      <c r="Y633" t="s">
        <v>59</v>
      </c>
      <c r="AB633" t="s">
        <v>72</v>
      </c>
      <c r="AD633" t="s">
        <v>73</v>
      </c>
      <c r="AE633" t="s">
        <v>52</v>
      </c>
      <c r="AF633" t="s">
        <v>52</v>
      </c>
      <c r="AG633" t="s">
        <v>52</v>
      </c>
      <c r="AH633">
        <v>6</v>
      </c>
      <c r="AI633" t="s">
        <v>79</v>
      </c>
      <c r="AJ633" t="s">
        <v>52</v>
      </c>
      <c r="AK633" t="s">
        <v>88</v>
      </c>
      <c r="AM633" t="s">
        <v>62</v>
      </c>
      <c r="AN633" t="s">
        <v>52</v>
      </c>
      <c r="AP633">
        <f t="shared" ref="AP633:AP695" si="10">IF(AND(R633=6, AO633="Too young"),1,0)</f>
        <v>0</v>
      </c>
      <c r="AQ633">
        <v>0</v>
      </c>
      <c r="AR633">
        <v>0</v>
      </c>
      <c r="AS633">
        <v>15000</v>
      </c>
      <c r="AT633">
        <v>60000</v>
      </c>
      <c r="AU633">
        <v>702000</v>
      </c>
      <c r="AV633">
        <v>0</v>
      </c>
      <c r="AW633">
        <v>0</v>
      </c>
      <c r="AX633">
        <v>777000</v>
      </c>
    </row>
    <row r="634" spans="1:50" x14ac:dyDescent="0.35">
      <c r="A634" s="2" t="s">
        <v>890</v>
      </c>
      <c r="B634">
        <v>7</v>
      </c>
      <c r="C634">
        <v>705</v>
      </c>
      <c r="D634">
        <v>2</v>
      </c>
      <c r="E634" t="s">
        <v>50</v>
      </c>
      <c r="F634">
        <v>32</v>
      </c>
      <c r="G634" t="s">
        <v>72</v>
      </c>
      <c r="I634" t="s">
        <v>73</v>
      </c>
      <c r="J634" t="s">
        <v>52</v>
      </c>
      <c r="K634" t="s">
        <v>52</v>
      </c>
      <c r="L634" t="s">
        <v>52</v>
      </c>
      <c r="M634">
        <v>4</v>
      </c>
      <c r="N634" t="s">
        <v>83</v>
      </c>
      <c r="O634">
        <v>3</v>
      </c>
      <c r="P634" s="6">
        <v>4</v>
      </c>
      <c r="Q634" t="s">
        <v>50</v>
      </c>
      <c r="R634">
        <v>11</v>
      </c>
      <c r="S634" s="5">
        <v>1</v>
      </c>
      <c r="T634" t="s">
        <v>58</v>
      </c>
      <c r="U634" t="s">
        <v>52</v>
      </c>
      <c r="V634">
        <v>1</v>
      </c>
      <c r="W634" t="s">
        <v>52</v>
      </c>
      <c r="X634">
        <v>2</v>
      </c>
      <c r="AB634" t="s">
        <v>72</v>
      </c>
      <c r="AD634" t="s">
        <v>73</v>
      </c>
      <c r="AE634" t="s">
        <v>52</v>
      </c>
      <c r="AF634" t="s">
        <v>52</v>
      </c>
      <c r="AG634" t="s">
        <v>52</v>
      </c>
      <c r="AH634">
        <v>4</v>
      </c>
      <c r="AI634" t="s">
        <v>83</v>
      </c>
      <c r="AJ634" t="s">
        <v>52</v>
      </c>
      <c r="AK634" t="s">
        <v>64</v>
      </c>
      <c r="AM634" t="s">
        <v>62</v>
      </c>
      <c r="AN634" t="s">
        <v>52</v>
      </c>
      <c r="AP634">
        <f t="shared" si="10"/>
        <v>0</v>
      </c>
      <c r="AQ634">
        <v>280000</v>
      </c>
      <c r="AR634">
        <v>0</v>
      </c>
      <c r="AS634">
        <v>20000</v>
      </c>
      <c r="AT634">
        <v>21000</v>
      </c>
      <c r="AU634">
        <v>0</v>
      </c>
      <c r="AV634">
        <v>0</v>
      </c>
      <c r="AW634">
        <v>2000</v>
      </c>
      <c r="AX634">
        <v>323000</v>
      </c>
    </row>
    <row r="635" spans="1:50" x14ac:dyDescent="0.35">
      <c r="A635" s="2" t="s">
        <v>890</v>
      </c>
      <c r="B635">
        <v>7</v>
      </c>
      <c r="C635">
        <v>705</v>
      </c>
      <c r="D635">
        <v>2</v>
      </c>
      <c r="E635" t="s">
        <v>50</v>
      </c>
      <c r="F635">
        <v>32</v>
      </c>
      <c r="G635" t="s">
        <v>72</v>
      </c>
      <c r="I635" t="s">
        <v>73</v>
      </c>
      <c r="J635" t="s">
        <v>52</v>
      </c>
      <c r="K635" t="s">
        <v>52</v>
      </c>
      <c r="L635" t="s">
        <v>52</v>
      </c>
      <c r="M635">
        <v>4</v>
      </c>
      <c r="N635" t="s">
        <v>83</v>
      </c>
      <c r="O635">
        <v>3</v>
      </c>
      <c r="P635" s="6">
        <v>5</v>
      </c>
      <c r="Q635" t="s">
        <v>56</v>
      </c>
      <c r="R635">
        <v>7</v>
      </c>
      <c r="S635" s="5">
        <v>1</v>
      </c>
      <c r="T635" t="s">
        <v>58</v>
      </c>
      <c r="U635" t="s">
        <v>52</v>
      </c>
      <c r="V635">
        <v>1</v>
      </c>
      <c r="W635" t="s">
        <v>53</v>
      </c>
      <c r="AB635" t="s">
        <v>72</v>
      </c>
      <c r="AD635" t="s">
        <v>73</v>
      </c>
      <c r="AE635" t="s">
        <v>53</v>
      </c>
      <c r="AF635" t="s">
        <v>53</v>
      </c>
      <c r="AG635" t="s">
        <v>52</v>
      </c>
      <c r="AH635">
        <v>1</v>
      </c>
      <c r="AI635" t="s">
        <v>68</v>
      </c>
      <c r="AJ635" t="s">
        <v>52</v>
      </c>
      <c r="AK635" t="s">
        <v>74</v>
      </c>
      <c r="AM635" t="s">
        <v>62</v>
      </c>
      <c r="AN635" t="s">
        <v>53</v>
      </c>
      <c r="AP635">
        <f t="shared" si="10"/>
        <v>0</v>
      </c>
      <c r="AQ635">
        <v>0</v>
      </c>
      <c r="AR635">
        <v>0</v>
      </c>
      <c r="AS635">
        <v>10000</v>
      </c>
      <c r="AT635">
        <v>8000</v>
      </c>
      <c r="AU635">
        <v>0</v>
      </c>
      <c r="AV635">
        <v>0</v>
      </c>
      <c r="AW635">
        <v>0</v>
      </c>
      <c r="AX635">
        <v>18000</v>
      </c>
    </row>
    <row r="636" spans="1:50" x14ac:dyDescent="0.35">
      <c r="A636" s="2" t="s">
        <v>891</v>
      </c>
      <c r="B636">
        <v>8</v>
      </c>
      <c r="C636">
        <v>801</v>
      </c>
      <c r="D636">
        <v>2</v>
      </c>
      <c r="E636" t="s">
        <v>50</v>
      </c>
      <c r="F636">
        <v>53</v>
      </c>
      <c r="G636" t="s">
        <v>72</v>
      </c>
      <c r="I636" t="s">
        <v>73</v>
      </c>
      <c r="J636" t="s">
        <v>52</v>
      </c>
      <c r="K636" t="s">
        <v>52</v>
      </c>
      <c r="L636" t="s">
        <v>52</v>
      </c>
      <c r="M636">
        <v>12</v>
      </c>
      <c r="N636" t="s">
        <v>76</v>
      </c>
      <c r="O636">
        <v>2</v>
      </c>
      <c r="P636" s="6">
        <v>5</v>
      </c>
      <c r="Q636" t="s">
        <v>56</v>
      </c>
      <c r="R636">
        <v>13</v>
      </c>
      <c r="S636" s="5">
        <v>1</v>
      </c>
      <c r="T636" t="s">
        <v>58</v>
      </c>
      <c r="U636" t="s">
        <v>52</v>
      </c>
      <c r="V636">
        <v>1</v>
      </c>
      <c r="W636" t="s">
        <v>52</v>
      </c>
      <c r="X636">
        <v>2</v>
      </c>
      <c r="Y636" t="s">
        <v>59</v>
      </c>
      <c r="AB636" t="s">
        <v>72</v>
      </c>
      <c r="AD636" t="s">
        <v>73</v>
      </c>
      <c r="AE636" t="s">
        <v>52</v>
      </c>
      <c r="AF636" t="s">
        <v>53</v>
      </c>
      <c r="AG636" t="s">
        <v>52</v>
      </c>
      <c r="AH636">
        <v>8</v>
      </c>
      <c r="AI636" t="s">
        <v>86</v>
      </c>
      <c r="AJ636" t="s">
        <v>52</v>
      </c>
      <c r="AK636" t="s">
        <v>87</v>
      </c>
      <c r="AM636" t="s">
        <v>62</v>
      </c>
      <c r="AN636" t="s">
        <v>53</v>
      </c>
      <c r="AP636">
        <f t="shared" si="10"/>
        <v>0</v>
      </c>
      <c r="AQ636">
        <v>540000</v>
      </c>
      <c r="AR636">
        <v>0</v>
      </c>
      <c r="AS636">
        <v>30000</v>
      </c>
      <c r="AT636">
        <v>80000</v>
      </c>
      <c r="AU636">
        <v>0</v>
      </c>
      <c r="AV636">
        <v>0</v>
      </c>
      <c r="AW636">
        <v>0</v>
      </c>
      <c r="AX636">
        <v>650000</v>
      </c>
    </row>
    <row r="637" spans="1:50" x14ac:dyDescent="0.35">
      <c r="A637" s="2" t="s">
        <v>891</v>
      </c>
      <c r="B637">
        <v>8</v>
      </c>
      <c r="C637">
        <v>801</v>
      </c>
      <c r="D637">
        <v>2</v>
      </c>
      <c r="E637" t="s">
        <v>50</v>
      </c>
      <c r="F637">
        <v>53</v>
      </c>
      <c r="G637" t="s">
        <v>72</v>
      </c>
      <c r="I637" t="s">
        <v>73</v>
      </c>
      <c r="J637" t="s">
        <v>52</v>
      </c>
      <c r="K637" t="s">
        <v>52</v>
      </c>
      <c r="L637" t="s">
        <v>52</v>
      </c>
      <c r="M637">
        <v>12</v>
      </c>
      <c r="N637" t="s">
        <v>76</v>
      </c>
      <c r="O637">
        <v>2</v>
      </c>
      <c r="P637" s="6">
        <v>6</v>
      </c>
      <c r="Q637" t="s">
        <v>50</v>
      </c>
      <c r="R637">
        <v>9</v>
      </c>
      <c r="S637" s="5">
        <v>1</v>
      </c>
      <c r="T637" t="s">
        <v>58</v>
      </c>
      <c r="U637" t="s">
        <v>52</v>
      </c>
      <c r="V637">
        <v>1</v>
      </c>
      <c r="W637" t="s">
        <v>52</v>
      </c>
      <c r="X637">
        <v>2</v>
      </c>
      <c r="AB637" t="s">
        <v>72</v>
      </c>
      <c r="AD637" t="s">
        <v>73</v>
      </c>
      <c r="AE637" t="s">
        <v>52</v>
      </c>
      <c r="AF637" t="s">
        <v>53</v>
      </c>
      <c r="AG637" t="s">
        <v>52</v>
      </c>
      <c r="AH637">
        <v>4</v>
      </c>
      <c r="AI637" t="s">
        <v>63</v>
      </c>
      <c r="AJ637" t="s">
        <v>52</v>
      </c>
      <c r="AK637" t="s">
        <v>64</v>
      </c>
      <c r="AM637" t="s">
        <v>62</v>
      </c>
      <c r="AN637" t="s">
        <v>53</v>
      </c>
      <c r="AP637">
        <f t="shared" si="10"/>
        <v>0</v>
      </c>
      <c r="AQ637">
        <v>540000</v>
      </c>
      <c r="AR637">
        <v>0</v>
      </c>
      <c r="AS637">
        <v>15000</v>
      </c>
      <c r="AT637">
        <v>40000</v>
      </c>
      <c r="AU637">
        <v>0</v>
      </c>
      <c r="AV637">
        <v>0</v>
      </c>
      <c r="AW637">
        <v>0</v>
      </c>
      <c r="AX637">
        <v>595000</v>
      </c>
    </row>
    <row r="638" spans="1:50" x14ac:dyDescent="0.35">
      <c r="A638" s="2" t="s">
        <v>893</v>
      </c>
      <c r="B638">
        <v>12</v>
      </c>
      <c r="C638">
        <v>1204</v>
      </c>
      <c r="D638">
        <v>1</v>
      </c>
      <c r="E638" t="s">
        <v>50</v>
      </c>
      <c r="F638">
        <v>41</v>
      </c>
      <c r="G638" t="s">
        <v>72</v>
      </c>
      <c r="I638" t="s">
        <v>73</v>
      </c>
      <c r="J638" t="s">
        <v>52</v>
      </c>
      <c r="K638" t="s">
        <v>52</v>
      </c>
      <c r="L638" t="s">
        <v>52</v>
      </c>
      <c r="M638">
        <v>10</v>
      </c>
      <c r="N638" t="s">
        <v>107</v>
      </c>
      <c r="O638">
        <v>1</v>
      </c>
      <c r="P638" s="6">
        <v>3</v>
      </c>
      <c r="Q638" t="s">
        <v>50</v>
      </c>
      <c r="R638">
        <v>8</v>
      </c>
      <c r="S638" s="5">
        <v>1</v>
      </c>
      <c r="T638" t="s">
        <v>58</v>
      </c>
      <c r="U638" t="s">
        <v>52</v>
      </c>
      <c r="V638">
        <v>1</v>
      </c>
      <c r="W638" t="s">
        <v>52</v>
      </c>
      <c r="X638">
        <v>2</v>
      </c>
      <c r="AB638" t="s">
        <v>72</v>
      </c>
      <c r="AD638" t="s">
        <v>52</v>
      </c>
      <c r="AE638" t="s">
        <v>52</v>
      </c>
      <c r="AF638" t="s">
        <v>52</v>
      </c>
      <c r="AG638" t="s">
        <v>52</v>
      </c>
      <c r="AH638">
        <v>3</v>
      </c>
      <c r="AI638" t="s">
        <v>97</v>
      </c>
      <c r="AJ638" t="s">
        <v>52</v>
      </c>
      <c r="AK638" t="s">
        <v>98</v>
      </c>
      <c r="AM638" t="s">
        <v>62</v>
      </c>
      <c r="AN638" t="s">
        <v>52</v>
      </c>
      <c r="AP638">
        <f t="shared" si="10"/>
        <v>0</v>
      </c>
      <c r="AQ638">
        <v>0</v>
      </c>
      <c r="AR638">
        <v>0</v>
      </c>
      <c r="AS638">
        <v>55000</v>
      </c>
      <c r="AT638">
        <v>10000</v>
      </c>
      <c r="AU638">
        <v>0</v>
      </c>
      <c r="AV638">
        <v>0</v>
      </c>
      <c r="AW638">
        <v>10000</v>
      </c>
      <c r="AX638">
        <v>75000</v>
      </c>
    </row>
    <row r="639" spans="1:50" x14ac:dyDescent="0.35">
      <c r="A639" s="2" t="s">
        <v>894</v>
      </c>
      <c r="B639">
        <v>11</v>
      </c>
      <c r="C639">
        <v>1105</v>
      </c>
      <c r="D639">
        <v>1</v>
      </c>
      <c r="E639" t="s">
        <v>50</v>
      </c>
      <c r="F639">
        <v>30</v>
      </c>
      <c r="G639" t="s">
        <v>51</v>
      </c>
      <c r="H639" t="s">
        <v>52</v>
      </c>
      <c r="I639" t="s">
        <v>52</v>
      </c>
      <c r="J639" t="s">
        <v>52</v>
      </c>
      <c r="K639" t="s">
        <v>52</v>
      </c>
      <c r="L639" t="s">
        <v>52</v>
      </c>
      <c r="M639">
        <v>6</v>
      </c>
      <c r="N639" t="s">
        <v>79</v>
      </c>
      <c r="O639">
        <v>4</v>
      </c>
      <c r="P639" s="6">
        <v>3</v>
      </c>
      <c r="Q639" t="s">
        <v>56</v>
      </c>
      <c r="R639">
        <v>11</v>
      </c>
      <c r="S639" s="5">
        <v>1</v>
      </c>
      <c r="T639" t="s">
        <v>58</v>
      </c>
      <c r="U639" t="s">
        <v>52</v>
      </c>
      <c r="V639">
        <v>1</v>
      </c>
      <c r="W639" t="s">
        <v>52</v>
      </c>
      <c r="X639">
        <v>2</v>
      </c>
      <c r="AB639" t="s">
        <v>51</v>
      </c>
      <c r="AC639" t="s">
        <v>52</v>
      </c>
      <c r="AD639" t="s">
        <v>52</v>
      </c>
      <c r="AE639" t="s">
        <v>52</v>
      </c>
      <c r="AF639" t="s">
        <v>52</v>
      </c>
      <c r="AG639" t="s">
        <v>52</v>
      </c>
      <c r="AH639">
        <v>5</v>
      </c>
      <c r="AI639" t="s">
        <v>83</v>
      </c>
      <c r="AJ639" t="s">
        <v>52</v>
      </c>
      <c r="AK639" t="s">
        <v>84</v>
      </c>
      <c r="AM639" t="s">
        <v>62</v>
      </c>
      <c r="AN639" t="s">
        <v>53</v>
      </c>
      <c r="AP639">
        <f t="shared" si="10"/>
        <v>0</v>
      </c>
      <c r="AQ639">
        <v>1000000</v>
      </c>
      <c r="AR639">
        <v>300000</v>
      </c>
      <c r="AS639">
        <v>25000</v>
      </c>
      <c r="AT639">
        <v>30000</v>
      </c>
      <c r="AU639">
        <v>0</v>
      </c>
      <c r="AV639">
        <v>0</v>
      </c>
      <c r="AW639">
        <v>0</v>
      </c>
      <c r="AX639">
        <v>1355000</v>
      </c>
    </row>
    <row r="640" spans="1:50" x14ac:dyDescent="0.35">
      <c r="A640" s="2" t="s">
        <v>894</v>
      </c>
      <c r="B640">
        <v>11</v>
      </c>
      <c r="C640">
        <v>1105</v>
      </c>
      <c r="D640">
        <v>1</v>
      </c>
      <c r="E640" t="s">
        <v>50</v>
      </c>
      <c r="F640">
        <v>30</v>
      </c>
      <c r="G640" t="s">
        <v>51</v>
      </c>
      <c r="H640" t="s">
        <v>52</v>
      </c>
      <c r="I640" t="s">
        <v>52</v>
      </c>
      <c r="J640" t="s">
        <v>52</v>
      </c>
      <c r="K640" t="s">
        <v>52</v>
      </c>
      <c r="L640" t="s">
        <v>52</v>
      </c>
      <c r="M640">
        <v>6</v>
      </c>
      <c r="N640" t="s">
        <v>79</v>
      </c>
      <c r="O640">
        <v>4</v>
      </c>
      <c r="P640" s="6">
        <v>4</v>
      </c>
      <c r="Q640" t="s">
        <v>50</v>
      </c>
      <c r="R640">
        <v>8</v>
      </c>
      <c r="S640" s="5">
        <v>1</v>
      </c>
      <c r="T640" t="s">
        <v>58</v>
      </c>
      <c r="U640" t="s">
        <v>52</v>
      </c>
      <c r="V640">
        <v>1</v>
      </c>
      <c r="W640" t="s">
        <v>52</v>
      </c>
      <c r="X640">
        <v>2</v>
      </c>
      <c r="AB640" t="s">
        <v>51</v>
      </c>
      <c r="AC640" t="s">
        <v>52</v>
      </c>
      <c r="AD640" t="s">
        <v>52</v>
      </c>
      <c r="AE640" t="s">
        <v>53</v>
      </c>
      <c r="AF640" t="s">
        <v>53</v>
      </c>
      <c r="AG640" t="s">
        <v>52</v>
      </c>
      <c r="AH640">
        <v>2</v>
      </c>
      <c r="AI640" t="s">
        <v>65</v>
      </c>
      <c r="AJ640" t="s">
        <v>52</v>
      </c>
      <c r="AK640" t="s">
        <v>66</v>
      </c>
      <c r="AM640" t="s">
        <v>62</v>
      </c>
      <c r="AN640" t="s">
        <v>53</v>
      </c>
      <c r="AP640">
        <f t="shared" si="10"/>
        <v>0</v>
      </c>
      <c r="AQ640">
        <v>600000</v>
      </c>
      <c r="AR640">
        <v>0</v>
      </c>
      <c r="AS640">
        <v>10000</v>
      </c>
      <c r="AT640">
        <v>20000</v>
      </c>
      <c r="AU640">
        <v>0</v>
      </c>
      <c r="AV640">
        <v>0</v>
      </c>
      <c r="AW640">
        <v>0</v>
      </c>
      <c r="AX640">
        <v>630000</v>
      </c>
    </row>
    <row r="641" spans="1:50" x14ac:dyDescent="0.35">
      <c r="A641" s="2" t="s">
        <v>899</v>
      </c>
      <c r="B641">
        <v>7</v>
      </c>
      <c r="C641">
        <v>701</v>
      </c>
      <c r="D641">
        <v>2</v>
      </c>
      <c r="E641" t="s">
        <v>50</v>
      </c>
      <c r="F641">
        <v>27</v>
      </c>
      <c r="G641" t="s">
        <v>72</v>
      </c>
      <c r="I641" t="s">
        <v>73</v>
      </c>
      <c r="J641" t="s">
        <v>52</v>
      </c>
      <c r="K641" t="s">
        <v>52</v>
      </c>
      <c r="L641" t="s">
        <v>52</v>
      </c>
      <c r="M641">
        <v>10</v>
      </c>
      <c r="N641" t="s">
        <v>107</v>
      </c>
      <c r="O641">
        <v>2</v>
      </c>
      <c r="P641" s="6">
        <v>3</v>
      </c>
      <c r="Q641" t="s">
        <v>56</v>
      </c>
      <c r="R641">
        <v>7</v>
      </c>
      <c r="S641" s="5">
        <v>1</v>
      </c>
      <c r="T641" t="s">
        <v>58</v>
      </c>
      <c r="U641" t="s">
        <v>52</v>
      </c>
      <c r="V641">
        <v>1</v>
      </c>
      <c r="W641" t="s">
        <v>52</v>
      </c>
      <c r="X641">
        <v>2</v>
      </c>
      <c r="AB641" t="s">
        <v>72</v>
      </c>
      <c r="AD641" t="s">
        <v>73</v>
      </c>
      <c r="AE641" t="s">
        <v>53</v>
      </c>
      <c r="AF641" t="s">
        <v>53</v>
      </c>
      <c r="AG641" t="s">
        <v>52</v>
      </c>
      <c r="AH641">
        <v>1</v>
      </c>
      <c r="AI641" t="s">
        <v>68</v>
      </c>
      <c r="AJ641" t="s">
        <v>52</v>
      </c>
      <c r="AK641" t="s">
        <v>74</v>
      </c>
      <c r="AM641" t="s">
        <v>62</v>
      </c>
      <c r="AN641" t="s">
        <v>53</v>
      </c>
      <c r="AP641">
        <f t="shared" si="10"/>
        <v>0</v>
      </c>
      <c r="AQ641">
        <v>0</v>
      </c>
      <c r="AR641">
        <v>0</v>
      </c>
      <c r="AS641">
        <v>15000</v>
      </c>
      <c r="AT641">
        <v>28000</v>
      </c>
      <c r="AU641">
        <v>0</v>
      </c>
      <c r="AV641">
        <v>0</v>
      </c>
      <c r="AW641">
        <v>0</v>
      </c>
      <c r="AX641">
        <v>43000</v>
      </c>
    </row>
    <row r="642" spans="1:50" x14ac:dyDescent="0.35">
      <c r="A642" s="2" t="s">
        <v>900</v>
      </c>
      <c r="B642">
        <v>8</v>
      </c>
      <c r="C642">
        <v>807</v>
      </c>
      <c r="D642">
        <v>1</v>
      </c>
      <c r="E642" t="s">
        <v>50</v>
      </c>
      <c r="F642">
        <v>47</v>
      </c>
      <c r="G642" t="s">
        <v>72</v>
      </c>
      <c r="I642" t="s">
        <v>73</v>
      </c>
      <c r="J642" t="s">
        <v>52</v>
      </c>
      <c r="K642" t="s">
        <v>52</v>
      </c>
      <c r="L642" t="s">
        <v>52</v>
      </c>
      <c r="M642">
        <v>10</v>
      </c>
      <c r="N642" t="s">
        <v>107</v>
      </c>
      <c r="O642">
        <v>1</v>
      </c>
      <c r="P642" s="6">
        <v>3</v>
      </c>
      <c r="Q642" t="s">
        <v>56</v>
      </c>
      <c r="R642">
        <v>6</v>
      </c>
      <c r="S642" s="5">
        <v>1</v>
      </c>
      <c r="T642" t="s">
        <v>58</v>
      </c>
      <c r="U642" t="s">
        <v>52</v>
      </c>
      <c r="V642">
        <v>1</v>
      </c>
      <c r="W642" t="s">
        <v>52</v>
      </c>
      <c r="X642">
        <v>2</v>
      </c>
      <c r="AB642" t="s">
        <v>72</v>
      </c>
      <c r="AD642" t="s">
        <v>52</v>
      </c>
      <c r="AE642" t="s">
        <v>52</v>
      </c>
      <c r="AF642" t="s">
        <v>52</v>
      </c>
      <c r="AG642" t="s">
        <v>52</v>
      </c>
      <c r="AH642">
        <v>1</v>
      </c>
      <c r="AI642" t="s">
        <v>68</v>
      </c>
      <c r="AJ642" t="s">
        <v>52</v>
      </c>
      <c r="AK642" t="s">
        <v>74</v>
      </c>
      <c r="AM642" t="s">
        <v>62</v>
      </c>
      <c r="AN642" t="s">
        <v>53</v>
      </c>
      <c r="AP642">
        <f t="shared" si="10"/>
        <v>0</v>
      </c>
      <c r="AQ642">
        <v>0</v>
      </c>
      <c r="AR642">
        <v>0</v>
      </c>
      <c r="AS642">
        <v>5000</v>
      </c>
      <c r="AT642">
        <v>2000</v>
      </c>
      <c r="AU642">
        <v>0</v>
      </c>
      <c r="AV642">
        <v>130000</v>
      </c>
      <c r="AW642">
        <v>0</v>
      </c>
      <c r="AX642">
        <v>137000</v>
      </c>
    </row>
    <row r="643" spans="1:50" x14ac:dyDescent="0.35">
      <c r="A643" s="2" t="s">
        <v>902</v>
      </c>
      <c r="B643">
        <v>15</v>
      </c>
      <c r="C643">
        <v>1505</v>
      </c>
      <c r="D643">
        <v>1</v>
      </c>
      <c r="E643" t="s">
        <v>50</v>
      </c>
      <c r="F643">
        <v>37</v>
      </c>
      <c r="G643" t="s">
        <v>72</v>
      </c>
      <c r="I643" t="s">
        <v>73</v>
      </c>
      <c r="J643" t="s">
        <v>52</v>
      </c>
      <c r="K643" t="s">
        <v>52</v>
      </c>
      <c r="L643" t="s">
        <v>52</v>
      </c>
      <c r="M643">
        <v>13</v>
      </c>
      <c r="N643" t="s">
        <v>76</v>
      </c>
      <c r="O643">
        <v>2</v>
      </c>
      <c r="P643" s="6">
        <v>3</v>
      </c>
      <c r="Q643" t="s">
        <v>56</v>
      </c>
      <c r="R643">
        <v>10</v>
      </c>
      <c r="S643" s="5">
        <v>1</v>
      </c>
      <c r="T643" t="s">
        <v>58</v>
      </c>
      <c r="U643" t="s">
        <v>52</v>
      </c>
      <c r="V643">
        <v>1</v>
      </c>
      <c r="W643" t="s">
        <v>52</v>
      </c>
      <c r="X643">
        <v>2</v>
      </c>
      <c r="AB643" t="s">
        <v>72</v>
      </c>
      <c r="AD643" t="s">
        <v>73</v>
      </c>
      <c r="AE643" t="s">
        <v>52</v>
      </c>
      <c r="AF643" t="s">
        <v>52</v>
      </c>
      <c r="AG643" t="s">
        <v>52</v>
      </c>
      <c r="AH643">
        <v>6</v>
      </c>
      <c r="AI643" t="s">
        <v>79</v>
      </c>
      <c r="AJ643" t="s">
        <v>52</v>
      </c>
      <c r="AK643" t="s">
        <v>88</v>
      </c>
      <c r="AM643" t="s">
        <v>62</v>
      </c>
      <c r="AN643" t="s">
        <v>52</v>
      </c>
      <c r="AP643">
        <f t="shared" si="10"/>
        <v>0</v>
      </c>
      <c r="AQ643">
        <v>0</v>
      </c>
      <c r="AR643">
        <v>35000</v>
      </c>
      <c r="AS643">
        <v>23000</v>
      </c>
      <c r="AT643">
        <v>45000</v>
      </c>
      <c r="AU643">
        <v>0</v>
      </c>
      <c r="AV643">
        <v>0</v>
      </c>
      <c r="AW643">
        <v>0</v>
      </c>
      <c r="AX643">
        <v>103000</v>
      </c>
    </row>
    <row r="644" spans="1:50" x14ac:dyDescent="0.35">
      <c r="A644" s="2" t="s">
        <v>902</v>
      </c>
      <c r="B644">
        <v>15</v>
      </c>
      <c r="C644">
        <v>1505</v>
      </c>
      <c r="D644">
        <v>1</v>
      </c>
      <c r="E644" t="s">
        <v>50</v>
      </c>
      <c r="F644">
        <v>37</v>
      </c>
      <c r="G644" t="s">
        <v>72</v>
      </c>
      <c r="I644" t="s">
        <v>73</v>
      </c>
      <c r="J644" t="s">
        <v>52</v>
      </c>
      <c r="K644" t="s">
        <v>52</v>
      </c>
      <c r="L644" t="s">
        <v>52</v>
      </c>
      <c r="M644">
        <v>13</v>
      </c>
      <c r="N644" t="s">
        <v>76</v>
      </c>
      <c r="O644">
        <v>2</v>
      </c>
      <c r="P644" s="6">
        <v>4</v>
      </c>
      <c r="Q644" t="s">
        <v>50</v>
      </c>
      <c r="R644">
        <v>8</v>
      </c>
      <c r="S644" s="5">
        <v>1</v>
      </c>
      <c r="T644" t="s">
        <v>58</v>
      </c>
      <c r="U644" t="s">
        <v>52</v>
      </c>
      <c r="V644">
        <v>1</v>
      </c>
      <c r="W644" t="s">
        <v>52</v>
      </c>
      <c r="X644">
        <v>2</v>
      </c>
      <c r="AB644" t="s">
        <v>72</v>
      </c>
      <c r="AD644" t="s">
        <v>73</v>
      </c>
      <c r="AE644" t="s">
        <v>52</v>
      </c>
      <c r="AF644" t="s">
        <v>52</v>
      </c>
      <c r="AG644" t="s">
        <v>52</v>
      </c>
      <c r="AH644">
        <v>5</v>
      </c>
      <c r="AI644" t="s">
        <v>83</v>
      </c>
      <c r="AJ644" t="s">
        <v>52</v>
      </c>
      <c r="AK644" t="s">
        <v>64</v>
      </c>
      <c r="AM644" t="s">
        <v>62</v>
      </c>
      <c r="AN644" t="s">
        <v>52</v>
      </c>
      <c r="AP644">
        <f t="shared" si="10"/>
        <v>0</v>
      </c>
      <c r="AQ644">
        <v>0</v>
      </c>
      <c r="AR644">
        <v>21000</v>
      </c>
      <c r="AS644">
        <v>13000</v>
      </c>
      <c r="AT644">
        <v>25000</v>
      </c>
      <c r="AU644">
        <v>0</v>
      </c>
      <c r="AV644">
        <v>0</v>
      </c>
      <c r="AW644">
        <v>0</v>
      </c>
      <c r="AX644">
        <v>59000</v>
      </c>
    </row>
    <row r="645" spans="1:50" x14ac:dyDescent="0.35">
      <c r="A645" s="2" t="s">
        <v>903</v>
      </c>
      <c r="B645">
        <v>5</v>
      </c>
      <c r="C645">
        <v>508</v>
      </c>
      <c r="D645">
        <v>2</v>
      </c>
      <c r="E645" t="s">
        <v>50</v>
      </c>
      <c r="F645">
        <v>41</v>
      </c>
      <c r="G645" t="s">
        <v>72</v>
      </c>
      <c r="I645" t="s">
        <v>73</v>
      </c>
      <c r="J645" t="s">
        <v>52</v>
      </c>
      <c r="K645" t="s">
        <v>52</v>
      </c>
      <c r="L645" t="s">
        <v>52</v>
      </c>
      <c r="M645">
        <v>9</v>
      </c>
      <c r="N645" t="s">
        <v>100</v>
      </c>
      <c r="O645">
        <v>1</v>
      </c>
      <c r="P645" s="6">
        <v>3</v>
      </c>
      <c r="Q645" t="s">
        <v>50</v>
      </c>
      <c r="R645">
        <v>11</v>
      </c>
      <c r="S645" s="5">
        <v>1</v>
      </c>
      <c r="T645" t="s">
        <v>58</v>
      </c>
      <c r="U645" t="s">
        <v>52</v>
      </c>
      <c r="V645">
        <v>1</v>
      </c>
      <c r="W645" t="s">
        <v>52</v>
      </c>
      <c r="X645">
        <v>2</v>
      </c>
      <c r="AB645" t="s">
        <v>72</v>
      </c>
      <c r="AD645" t="s">
        <v>73</v>
      </c>
      <c r="AE645" t="s">
        <v>52</v>
      </c>
      <c r="AF645" t="s">
        <v>52</v>
      </c>
      <c r="AG645" t="s">
        <v>52</v>
      </c>
      <c r="AH645">
        <v>7</v>
      </c>
      <c r="AI645" t="s">
        <v>79</v>
      </c>
      <c r="AJ645" t="s">
        <v>52</v>
      </c>
      <c r="AK645" t="s">
        <v>90</v>
      </c>
      <c r="AM645" t="s">
        <v>62</v>
      </c>
      <c r="AN645" t="s">
        <v>52</v>
      </c>
      <c r="AP645">
        <f t="shared" si="10"/>
        <v>0</v>
      </c>
      <c r="AQ645">
        <v>480000</v>
      </c>
      <c r="AR645">
        <v>140000</v>
      </c>
      <c r="AS645">
        <v>30000</v>
      </c>
      <c r="AT645">
        <v>25000</v>
      </c>
      <c r="AU645">
        <v>700000</v>
      </c>
      <c r="AV645">
        <v>240000</v>
      </c>
      <c r="AW645">
        <v>0</v>
      </c>
      <c r="AX645">
        <v>1615000</v>
      </c>
    </row>
    <row r="646" spans="1:50" x14ac:dyDescent="0.35">
      <c r="A646" s="2" t="s">
        <v>906</v>
      </c>
      <c r="B646">
        <v>6</v>
      </c>
      <c r="C646">
        <v>601</v>
      </c>
      <c r="D646">
        <v>2</v>
      </c>
      <c r="E646" t="s">
        <v>50</v>
      </c>
      <c r="F646">
        <v>29</v>
      </c>
      <c r="G646" t="s">
        <v>72</v>
      </c>
      <c r="I646" t="s">
        <v>73</v>
      </c>
      <c r="J646" t="s">
        <v>52</v>
      </c>
      <c r="K646" t="s">
        <v>52</v>
      </c>
      <c r="L646" t="s">
        <v>52</v>
      </c>
      <c r="M646">
        <v>5</v>
      </c>
      <c r="N646" t="s">
        <v>78</v>
      </c>
      <c r="O646">
        <v>2</v>
      </c>
      <c r="P646" s="6">
        <v>3</v>
      </c>
      <c r="Q646" t="s">
        <v>50</v>
      </c>
      <c r="R646">
        <v>7</v>
      </c>
      <c r="S646" s="5">
        <v>1</v>
      </c>
      <c r="T646" t="s">
        <v>58</v>
      </c>
      <c r="U646" t="s">
        <v>52</v>
      </c>
      <c r="V646">
        <v>1</v>
      </c>
      <c r="W646" t="s">
        <v>52</v>
      </c>
      <c r="X646">
        <v>2</v>
      </c>
      <c r="AB646" t="s">
        <v>72</v>
      </c>
      <c r="AD646" t="s">
        <v>73</v>
      </c>
      <c r="AE646" t="s">
        <v>52</v>
      </c>
      <c r="AF646" t="s">
        <v>52</v>
      </c>
      <c r="AG646" t="s">
        <v>52</v>
      </c>
      <c r="AH646">
        <v>1</v>
      </c>
      <c r="AI646" t="s">
        <v>65</v>
      </c>
      <c r="AJ646" t="s">
        <v>52</v>
      </c>
      <c r="AK646" t="s">
        <v>66</v>
      </c>
      <c r="AM646" t="s">
        <v>62</v>
      </c>
      <c r="AN646" t="s">
        <v>53</v>
      </c>
      <c r="AP646">
        <f t="shared" si="10"/>
        <v>0</v>
      </c>
      <c r="AQ646">
        <v>0</v>
      </c>
      <c r="AR646">
        <v>0</v>
      </c>
      <c r="AS646">
        <v>12000</v>
      </c>
      <c r="AT646">
        <v>23000</v>
      </c>
      <c r="AU646">
        <v>0</v>
      </c>
      <c r="AV646">
        <v>0</v>
      </c>
      <c r="AW646">
        <v>0</v>
      </c>
      <c r="AX646">
        <v>35000</v>
      </c>
    </row>
    <row r="647" spans="1:50" x14ac:dyDescent="0.35">
      <c r="A647" s="2" t="s">
        <v>909</v>
      </c>
      <c r="B647">
        <v>7</v>
      </c>
      <c r="C647">
        <v>704</v>
      </c>
      <c r="D647">
        <v>2</v>
      </c>
      <c r="E647" t="s">
        <v>50</v>
      </c>
      <c r="F647">
        <v>30</v>
      </c>
      <c r="G647" t="s">
        <v>72</v>
      </c>
      <c r="I647" t="s">
        <v>73</v>
      </c>
      <c r="J647" t="s">
        <v>52</v>
      </c>
      <c r="K647" t="s">
        <v>52</v>
      </c>
      <c r="L647" t="s">
        <v>52</v>
      </c>
      <c r="M647">
        <v>5</v>
      </c>
      <c r="N647" t="s">
        <v>78</v>
      </c>
      <c r="O647">
        <v>2</v>
      </c>
      <c r="P647" s="6">
        <v>3</v>
      </c>
      <c r="Q647" t="s">
        <v>50</v>
      </c>
      <c r="R647">
        <v>6</v>
      </c>
      <c r="S647" s="5">
        <v>1</v>
      </c>
      <c r="T647" t="s">
        <v>58</v>
      </c>
      <c r="U647" t="s">
        <v>52</v>
      </c>
      <c r="V647">
        <v>1</v>
      </c>
      <c r="W647" t="s">
        <v>52</v>
      </c>
      <c r="X647">
        <v>2</v>
      </c>
      <c r="AB647" t="s">
        <v>72</v>
      </c>
      <c r="AD647" t="s">
        <v>73</v>
      </c>
      <c r="AE647" t="s">
        <v>53</v>
      </c>
      <c r="AF647" t="s">
        <v>53</v>
      </c>
      <c r="AG647" t="s">
        <v>53</v>
      </c>
      <c r="AJ647" t="s">
        <v>53</v>
      </c>
      <c r="AO647" t="s">
        <v>442</v>
      </c>
      <c r="AP647">
        <f t="shared" si="10"/>
        <v>0</v>
      </c>
    </row>
    <row r="648" spans="1:50" x14ac:dyDescent="0.35">
      <c r="A648" s="2" t="s">
        <v>910</v>
      </c>
      <c r="B648">
        <v>1</v>
      </c>
      <c r="C648">
        <v>108</v>
      </c>
      <c r="D648">
        <v>2</v>
      </c>
      <c r="E648" t="s">
        <v>56</v>
      </c>
      <c r="F648">
        <v>49</v>
      </c>
      <c r="G648" t="s">
        <v>72</v>
      </c>
      <c r="I648" t="s">
        <v>73</v>
      </c>
      <c r="J648" t="s">
        <v>53</v>
      </c>
      <c r="K648" t="s">
        <v>53</v>
      </c>
      <c r="L648" t="s">
        <v>53</v>
      </c>
      <c r="M648">
        <v>0</v>
      </c>
      <c r="O648">
        <v>2</v>
      </c>
      <c r="P648" s="6">
        <v>5</v>
      </c>
      <c r="Q648" t="s">
        <v>50</v>
      </c>
      <c r="R648">
        <v>15</v>
      </c>
      <c r="S648" s="5">
        <v>1</v>
      </c>
      <c r="T648" t="s">
        <v>58</v>
      </c>
      <c r="U648" t="s">
        <v>52</v>
      </c>
      <c r="V648">
        <v>2</v>
      </c>
      <c r="W648" t="s">
        <v>52</v>
      </c>
      <c r="X648">
        <v>1</v>
      </c>
      <c r="Y648" t="s">
        <v>59</v>
      </c>
      <c r="AB648" t="s">
        <v>72</v>
      </c>
      <c r="AD648" t="s">
        <v>73</v>
      </c>
      <c r="AE648" t="s">
        <v>52</v>
      </c>
      <c r="AF648" t="s">
        <v>52</v>
      </c>
      <c r="AG648" t="s">
        <v>52</v>
      </c>
      <c r="AH648">
        <v>8</v>
      </c>
      <c r="AI648" t="s">
        <v>86</v>
      </c>
      <c r="AJ648" t="s">
        <v>53</v>
      </c>
      <c r="AO648" t="s">
        <v>190</v>
      </c>
      <c r="AP648">
        <f t="shared" si="10"/>
        <v>0</v>
      </c>
    </row>
    <row r="649" spans="1:50" x14ac:dyDescent="0.35">
      <c r="A649" s="2" t="s">
        <v>914</v>
      </c>
      <c r="B649">
        <v>2</v>
      </c>
      <c r="C649">
        <v>208</v>
      </c>
      <c r="D649">
        <v>1</v>
      </c>
      <c r="E649" t="s">
        <v>50</v>
      </c>
      <c r="F649">
        <v>51</v>
      </c>
      <c r="G649" t="s">
        <v>72</v>
      </c>
      <c r="I649" t="s">
        <v>73</v>
      </c>
      <c r="J649" t="s">
        <v>52</v>
      </c>
      <c r="K649" t="s">
        <v>53</v>
      </c>
      <c r="L649" t="s">
        <v>52</v>
      </c>
      <c r="M649">
        <v>8</v>
      </c>
      <c r="N649" t="s">
        <v>60</v>
      </c>
      <c r="O649">
        <v>1</v>
      </c>
      <c r="P649" s="6">
        <v>5</v>
      </c>
      <c r="Q649" t="s">
        <v>56</v>
      </c>
      <c r="R649">
        <v>13</v>
      </c>
      <c r="S649" s="5">
        <v>1</v>
      </c>
      <c r="T649" t="s">
        <v>58</v>
      </c>
      <c r="U649" t="s">
        <v>52</v>
      </c>
      <c r="V649">
        <v>1</v>
      </c>
      <c r="W649" t="s">
        <v>52</v>
      </c>
      <c r="X649">
        <v>2</v>
      </c>
      <c r="Y649" t="s">
        <v>59</v>
      </c>
      <c r="AB649" t="s">
        <v>72</v>
      </c>
      <c r="AD649" t="s">
        <v>73</v>
      </c>
      <c r="AE649" t="s">
        <v>52</v>
      </c>
      <c r="AF649" t="s">
        <v>52</v>
      </c>
      <c r="AG649" t="s">
        <v>52</v>
      </c>
      <c r="AH649">
        <v>9</v>
      </c>
      <c r="AI649" t="s">
        <v>86</v>
      </c>
      <c r="AJ649" t="s">
        <v>52</v>
      </c>
      <c r="AK649" t="s">
        <v>87</v>
      </c>
      <c r="AM649" t="s">
        <v>62</v>
      </c>
      <c r="AN649" t="s">
        <v>52</v>
      </c>
      <c r="AP649">
        <f t="shared" si="10"/>
        <v>0</v>
      </c>
      <c r="AQ649">
        <v>0</v>
      </c>
      <c r="AR649">
        <v>1000000</v>
      </c>
      <c r="AS649">
        <v>36000</v>
      </c>
      <c r="AT649">
        <v>60000</v>
      </c>
      <c r="AU649">
        <v>0</v>
      </c>
      <c r="AV649">
        <v>0</v>
      </c>
      <c r="AW649">
        <v>40000</v>
      </c>
      <c r="AX649">
        <v>1136000</v>
      </c>
    </row>
    <row r="650" spans="1:50" x14ac:dyDescent="0.35">
      <c r="A650" s="2" t="s">
        <v>915</v>
      </c>
      <c r="B650">
        <v>7</v>
      </c>
      <c r="C650">
        <v>706</v>
      </c>
      <c r="D650">
        <v>1</v>
      </c>
      <c r="E650" t="s">
        <v>50</v>
      </c>
      <c r="F650">
        <v>33</v>
      </c>
      <c r="G650" t="s">
        <v>72</v>
      </c>
      <c r="I650" t="s">
        <v>73</v>
      </c>
      <c r="J650" t="s">
        <v>52</v>
      </c>
      <c r="K650" t="s">
        <v>52</v>
      </c>
      <c r="L650" t="s">
        <v>52</v>
      </c>
      <c r="M650">
        <v>9</v>
      </c>
      <c r="N650" t="s">
        <v>100</v>
      </c>
      <c r="O650">
        <v>2</v>
      </c>
      <c r="P650" s="6">
        <v>3</v>
      </c>
      <c r="Q650" t="s">
        <v>50</v>
      </c>
      <c r="R650">
        <v>10</v>
      </c>
      <c r="S650" s="5">
        <v>1</v>
      </c>
      <c r="T650" t="s">
        <v>58</v>
      </c>
      <c r="U650" t="s">
        <v>52</v>
      </c>
      <c r="V650">
        <v>1</v>
      </c>
      <c r="W650" t="s">
        <v>52</v>
      </c>
      <c r="X650">
        <v>2</v>
      </c>
      <c r="AB650" t="s">
        <v>72</v>
      </c>
      <c r="AD650" t="s">
        <v>73</v>
      </c>
      <c r="AE650" t="s">
        <v>53</v>
      </c>
      <c r="AF650" t="s">
        <v>53</v>
      </c>
      <c r="AG650" t="s">
        <v>52</v>
      </c>
      <c r="AH650">
        <v>3</v>
      </c>
      <c r="AI650" t="s">
        <v>97</v>
      </c>
      <c r="AJ650" t="s">
        <v>52</v>
      </c>
      <c r="AK650" t="s">
        <v>98</v>
      </c>
      <c r="AM650" t="s">
        <v>62</v>
      </c>
      <c r="AN650" t="s">
        <v>53</v>
      </c>
      <c r="AP650">
        <f t="shared" si="10"/>
        <v>0</v>
      </c>
      <c r="AQ650">
        <v>216000</v>
      </c>
      <c r="AR650">
        <v>0</v>
      </c>
      <c r="AS650">
        <v>8000</v>
      </c>
      <c r="AT650">
        <v>50000</v>
      </c>
      <c r="AU650">
        <v>0</v>
      </c>
      <c r="AV650">
        <v>0</v>
      </c>
      <c r="AW650">
        <v>0</v>
      </c>
      <c r="AX650">
        <v>274000</v>
      </c>
    </row>
    <row r="651" spans="1:50" x14ac:dyDescent="0.35">
      <c r="A651" s="2" t="s">
        <v>916</v>
      </c>
      <c r="B651">
        <v>25</v>
      </c>
      <c r="C651">
        <v>2507</v>
      </c>
      <c r="D651">
        <v>1</v>
      </c>
      <c r="E651" t="s">
        <v>50</v>
      </c>
      <c r="F651">
        <v>36</v>
      </c>
      <c r="G651" t="s">
        <v>72</v>
      </c>
      <c r="I651" t="s">
        <v>73</v>
      </c>
      <c r="J651" t="s">
        <v>52</v>
      </c>
      <c r="K651" t="s">
        <v>52</v>
      </c>
      <c r="L651" t="s">
        <v>52</v>
      </c>
      <c r="M651">
        <v>8</v>
      </c>
      <c r="N651" t="s">
        <v>60</v>
      </c>
      <c r="O651">
        <v>4</v>
      </c>
      <c r="P651" s="6">
        <v>3</v>
      </c>
      <c r="Q651" t="s">
        <v>50</v>
      </c>
      <c r="R651">
        <v>13</v>
      </c>
      <c r="S651" s="5">
        <v>1</v>
      </c>
      <c r="T651" t="s">
        <v>58</v>
      </c>
      <c r="U651" t="s">
        <v>52</v>
      </c>
      <c r="V651">
        <v>1</v>
      </c>
      <c r="W651" t="s">
        <v>52</v>
      </c>
      <c r="X651">
        <v>2</v>
      </c>
      <c r="Y651" t="s">
        <v>59</v>
      </c>
      <c r="AB651" t="s">
        <v>72</v>
      </c>
      <c r="AD651" t="s">
        <v>73</v>
      </c>
      <c r="AE651" t="s">
        <v>52</v>
      </c>
      <c r="AF651" t="s">
        <v>52</v>
      </c>
      <c r="AG651" t="s">
        <v>52</v>
      </c>
      <c r="AH651">
        <v>5</v>
      </c>
      <c r="AI651" t="s">
        <v>78</v>
      </c>
      <c r="AJ651" t="s">
        <v>52</v>
      </c>
      <c r="AK651" t="s">
        <v>88</v>
      </c>
      <c r="AM651" t="s">
        <v>62</v>
      </c>
      <c r="AN651" t="s">
        <v>53</v>
      </c>
      <c r="AP651">
        <f t="shared" si="10"/>
        <v>0</v>
      </c>
      <c r="AQ651">
        <v>0</v>
      </c>
      <c r="AR651">
        <v>0</v>
      </c>
      <c r="AS651">
        <v>15000</v>
      </c>
      <c r="AT651">
        <v>75000</v>
      </c>
      <c r="AU651">
        <v>0</v>
      </c>
      <c r="AV651">
        <v>336000</v>
      </c>
      <c r="AW651">
        <v>0</v>
      </c>
      <c r="AX651">
        <v>426000</v>
      </c>
    </row>
    <row r="652" spans="1:50" x14ac:dyDescent="0.35">
      <c r="A652" s="2" t="s">
        <v>916</v>
      </c>
      <c r="B652">
        <v>25</v>
      </c>
      <c r="C652">
        <v>2507</v>
      </c>
      <c r="D652">
        <v>1</v>
      </c>
      <c r="E652" t="s">
        <v>50</v>
      </c>
      <c r="F652">
        <v>36</v>
      </c>
      <c r="G652" t="s">
        <v>72</v>
      </c>
      <c r="I652" t="s">
        <v>73</v>
      </c>
      <c r="J652" t="s">
        <v>52</v>
      </c>
      <c r="K652" t="s">
        <v>52</v>
      </c>
      <c r="L652" t="s">
        <v>52</v>
      </c>
      <c r="M652">
        <v>8</v>
      </c>
      <c r="N652" t="s">
        <v>60</v>
      </c>
      <c r="O652">
        <v>4</v>
      </c>
      <c r="P652" s="6">
        <v>4</v>
      </c>
      <c r="Q652" t="s">
        <v>50</v>
      </c>
      <c r="R652">
        <v>8</v>
      </c>
      <c r="S652" s="5">
        <v>1</v>
      </c>
      <c r="T652" t="s">
        <v>58</v>
      </c>
      <c r="U652" t="s">
        <v>52</v>
      </c>
      <c r="V652">
        <v>1</v>
      </c>
      <c r="W652" t="s">
        <v>52</v>
      </c>
      <c r="X652">
        <v>2</v>
      </c>
      <c r="AB652" t="s">
        <v>72</v>
      </c>
      <c r="AD652" t="s">
        <v>73</v>
      </c>
      <c r="AE652" t="s">
        <v>52</v>
      </c>
      <c r="AF652" t="s">
        <v>52</v>
      </c>
      <c r="AG652" t="s">
        <v>52</v>
      </c>
      <c r="AH652">
        <v>1</v>
      </c>
      <c r="AI652" t="s">
        <v>65</v>
      </c>
      <c r="AJ652" t="s">
        <v>52</v>
      </c>
      <c r="AK652" t="s">
        <v>66</v>
      </c>
      <c r="AM652" t="s">
        <v>62</v>
      </c>
      <c r="AN652" t="s">
        <v>53</v>
      </c>
      <c r="AP652">
        <f t="shared" si="10"/>
        <v>0</v>
      </c>
      <c r="AQ652">
        <v>0</v>
      </c>
      <c r="AR652">
        <v>0</v>
      </c>
      <c r="AS652">
        <v>7500</v>
      </c>
      <c r="AT652">
        <v>50000</v>
      </c>
      <c r="AU652">
        <v>0</v>
      </c>
      <c r="AV652">
        <v>0</v>
      </c>
      <c r="AW652">
        <v>0</v>
      </c>
      <c r="AX652">
        <v>57500</v>
      </c>
    </row>
    <row r="653" spans="1:50" x14ac:dyDescent="0.35">
      <c r="A653" s="2" t="s">
        <v>916</v>
      </c>
      <c r="B653">
        <v>25</v>
      </c>
      <c r="C653">
        <v>2507</v>
      </c>
      <c r="D653">
        <v>1</v>
      </c>
      <c r="E653" t="s">
        <v>50</v>
      </c>
      <c r="F653">
        <v>36</v>
      </c>
      <c r="G653" t="s">
        <v>72</v>
      </c>
      <c r="I653" t="s">
        <v>73</v>
      </c>
      <c r="J653" t="s">
        <v>52</v>
      </c>
      <c r="K653" t="s">
        <v>52</v>
      </c>
      <c r="L653" t="s">
        <v>52</v>
      </c>
      <c r="M653">
        <v>8</v>
      </c>
      <c r="N653" t="s">
        <v>60</v>
      </c>
      <c r="O653">
        <v>4</v>
      </c>
      <c r="P653" s="6">
        <v>5</v>
      </c>
      <c r="Q653" t="s">
        <v>50</v>
      </c>
      <c r="R653">
        <v>6</v>
      </c>
      <c r="S653" s="5">
        <v>1</v>
      </c>
      <c r="T653" t="s">
        <v>58</v>
      </c>
      <c r="U653" t="s">
        <v>52</v>
      </c>
      <c r="V653">
        <v>1</v>
      </c>
      <c r="W653" t="s">
        <v>52</v>
      </c>
      <c r="X653">
        <v>2</v>
      </c>
      <c r="AB653" t="s">
        <v>72</v>
      </c>
      <c r="AD653" t="s">
        <v>73</v>
      </c>
      <c r="AE653" t="s">
        <v>53</v>
      </c>
      <c r="AF653" t="s">
        <v>53</v>
      </c>
      <c r="AG653" t="s">
        <v>52</v>
      </c>
      <c r="AH653">
        <v>1</v>
      </c>
      <c r="AI653" t="s">
        <v>68</v>
      </c>
      <c r="AJ653" t="s">
        <v>52</v>
      </c>
      <c r="AK653" t="s">
        <v>74</v>
      </c>
      <c r="AM653" t="s">
        <v>62</v>
      </c>
      <c r="AN653" t="s">
        <v>53</v>
      </c>
      <c r="AP653">
        <f t="shared" si="10"/>
        <v>0</v>
      </c>
      <c r="AQ653">
        <v>0</v>
      </c>
      <c r="AR653">
        <v>0</v>
      </c>
      <c r="AS653">
        <v>9000</v>
      </c>
      <c r="AT653">
        <v>45000</v>
      </c>
      <c r="AU653">
        <v>0</v>
      </c>
      <c r="AV653">
        <v>0</v>
      </c>
      <c r="AW653">
        <v>0</v>
      </c>
      <c r="AX653">
        <v>54000</v>
      </c>
    </row>
    <row r="654" spans="1:50" x14ac:dyDescent="0.35">
      <c r="A654" s="2" t="s">
        <v>917</v>
      </c>
      <c r="B654">
        <v>9</v>
      </c>
      <c r="C654">
        <v>906</v>
      </c>
      <c r="D654">
        <v>2</v>
      </c>
      <c r="E654" t="s">
        <v>50</v>
      </c>
      <c r="F654">
        <v>40</v>
      </c>
      <c r="G654" t="s">
        <v>72</v>
      </c>
      <c r="I654" t="s">
        <v>73</v>
      </c>
      <c r="J654" t="s">
        <v>53</v>
      </c>
      <c r="K654" t="s">
        <v>53</v>
      </c>
      <c r="L654" t="s">
        <v>53</v>
      </c>
      <c r="M654">
        <v>0</v>
      </c>
      <c r="O654">
        <v>4</v>
      </c>
      <c r="P654" s="6">
        <v>3</v>
      </c>
      <c r="Q654" t="s">
        <v>50</v>
      </c>
      <c r="R654">
        <v>15</v>
      </c>
      <c r="S654" s="5">
        <v>1</v>
      </c>
      <c r="T654" t="s">
        <v>58</v>
      </c>
      <c r="U654" t="s">
        <v>52</v>
      </c>
      <c r="V654">
        <v>1</v>
      </c>
      <c r="W654" t="s">
        <v>52</v>
      </c>
      <c r="X654">
        <v>2</v>
      </c>
      <c r="Y654" t="s">
        <v>55</v>
      </c>
      <c r="Z654" t="s">
        <v>52</v>
      </c>
      <c r="AA654">
        <v>2</v>
      </c>
      <c r="AB654" t="s">
        <v>72</v>
      </c>
      <c r="AD654" t="s">
        <v>73</v>
      </c>
      <c r="AE654" t="s">
        <v>52</v>
      </c>
      <c r="AF654" t="s">
        <v>52</v>
      </c>
      <c r="AG654" t="s">
        <v>52</v>
      </c>
      <c r="AH654">
        <v>5</v>
      </c>
      <c r="AI654" t="s">
        <v>78</v>
      </c>
      <c r="AJ654" t="s">
        <v>53</v>
      </c>
      <c r="AO654" t="s">
        <v>190</v>
      </c>
      <c r="AP654">
        <f t="shared" si="10"/>
        <v>0</v>
      </c>
    </row>
    <row r="655" spans="1:50" x14ac:dyDescent="0.35">
      <c r="A655" s="2" t="s">
        <v>917</v>
      </c>
      <c r="B655">
        <v>9</v>
      </c>
      <c r="C655">
        <v>906</v>
      </c>
      <c r="D655">
        <v>2</v>
      </c>
      <c r="E655" t="s">
        <v>50</v>
      </c>
      <c r="F655">
        <v>40</v>
      </c>
      <c r="G655" t="s">
        <v>72</v>
      </c>
      <c r="I655" t="s">
        <v>73</v>
      </c>
      <c r="J655" t="s">
        <v>53</v>
      </c>
      <c r="K655" t="s">
        <v>53</v>
      </c>
      <c r="L655" t="s">
        <v>53</v>
      </c>
      <c r="M655">
        <v>0</v>
      </c>
      <c r="O655">
        <v>4</v>
      </c>
      <c r="P655" s="6">
        <v>4</v>
      </c>
      <c r="Q655" t="s">
        <v>50</v>
      </c>
      <c r="R655">
        <v>12</v>
      </c>
      <c r="S655" s="5">
        <v>1</v>
      </c>
      <c r="T655" t="s">
        <v>58</v>
      </c>
      <c r="U655" t="s">
        <v>52</v>
      </c>
      <c r="V655">
        <v>1</v>
      </c>
      <c r="W655" t="s">
        <v>52</v>
      </c>
      <c r="X655">
        <v>2</v>
      </c>
      <c r="AB655" t="s">
        <v>72</v>
      </c>
      <c r="AD655" t="s">
        <v>73</v>
      </c>
      <c r="AE655" t="s">
        <v>52</v>
      </c>
      <c r="AF655" t="s">
        <v>52</v>
      </c>
      <c r="AG655" t="s">
        <v>52</v>
      </c>
      <c r="AH655">
        <v>6</v>
      </c>
      <c r="AI655" t="s">
        <v>78</v>
      </c>
      <c r="AJ655" t="s">
        <v>52</v>
      </c>
      <c r="AK655" t="s">
        <v>88</v>
      </c>
      <c r="AM655" t="s">
        <v>62</v>
      </c>
      <c r="AN655" t="s">
        <v>53</v>
      </c>
      <c r="AP655">
        <f t="shared" si="10"/>
        <v>0</v>
      </c>
      <c r="AQ655">
        <v>0</v>
      </c>
      <c r="AR655">
        <v>0</v>
      </c>
      <c r="AS655">
        <v>25000</v>
      </c>
      <c r="AT655">
        <v>32000</v>
      </c>
      <c r="AU655">
        <v>0</v>
      </c>
      <c r="AV655">
        <v>0</v>
      </c>
      <c r="AW655">
        <v>0</v>
      </c>
      <c r="AX655">
        <v>57000</v>
      </c>
    </row>
    <row r="656" spans="1:50" x14ac:dyDescent="0.35">
      <c r="A656" s="2" t="s">
        <v>917</v>
      </c>
      <c r="B656">
        <v>9</v>
      </c>
      <c r="C656">
        <v>906</v>
      </c>
      <c r="D656">
        <v>2</v>
      </c>
      <c r="E656" t="s">
        <v>50</v>
      </c>
      <c r="F656">
        <v>40</v>
      </c>
      <c r="G656" t="s">
        <v>72</v>
      </c>
      <c r="I656" t="s">
        <v>73</v>
      </c>
      <c r="J656" t="s">
        <v>53</v>
      </c>
      <c r="K656" t="s">
        <v>53</v>
      </c>
      <c r="L656" t="s">
        <v>53</v>
      </c>
      <c r="M656">
        <v>0</v>
      </c>
      <c r="O656">
        <v>4</v>
      </c>
      <c r="P656" s="6">
        <v>5</v>
      </c>
      <c r="Q656" t="s">
        <v>50</v>
      </c>
      <c r="R656">
        <v>10</v>
      </c>
      <c r="S656" s="5">
        <v>1</v>
      </c>
      <c r="T656" t="s">
        <v>58</v>
      </c>
      <c r="U656" t="s">
        <v>52</v>
      </c>
      <c r="V656">
        <v>1</v>
      </c>
      <c r="W656" t="s">
        <v>52</v>
      </c>
      <c r="X656">
        <v>2</v>
      </c>
      <c r="AB656" t="s">
        <v>72</v>
      </c>
      <c r="AD656" t="s">
        <v>73</v>
      </c>
      <c r="AE656" t="s">
        <v>52</v>
      </c>
      <c r="AF656" t="s">
        <v>52</v>
      </c>
      <c r="AG656" t="s">
        <v>52</v>
      </c>
      <c r="AH656">
        <v>5</v>
      </c>
      <c r="AI656" t="s">
        <v>83</v>
      </c>
      <c r="AJ656" t="s">
        <v>52</v>
      </c>
      <c r="AK656" t="s">
        <v>84</v>
      </c>
      <c r="AM656" t="s">
        <v>62</v>
      </c>
      <c r="AN656" t="s">
        <v>53</v>
      </c>
      <c r="AP656">
        <f t="shared" si="10"/>
        <v>0</v>
      </c>
      <c r="AQ656">
        <v>0</v>
      </c>
      <c r="AR656">
        <v>0</v>
      </c>
      <c r="AS656">
        <v>15000</v>
      </c>
      <c r="AT656">
        <v>21000</v>
      </c>
      <c r="AU656">
        <v>0</v>
      </c>
      <c r="AV656">
        <v>0</v>
      </c>
      <c r="AW656">
        <v>0</v>
      </c>
      <c r="AX656">
        <v>36000</v>
      </c>
    </row>
    <row r="657" spans="1:50" x14ac:dyDescent="0.35">
      <c r="A657" s="2" t="s">
        <v>918</v>
      </c>
      <c r="B657">
        <v>18</v>
      </c>
      <c r="C657">
        <v>1802</v>
      </c>
      <c r="D657">
        <v>2</v>
      </c>
      <c r="E657" t="s">
        <v>50</v>
      </c>
      <c r="F657">
        <v>46</v>
      </c>
      <c r="G657" t="s">
        <v>72</v>
      </c>
      <c r="I657" t="s">
        <v>73</v>
      </c>
      <c r="J657" t="s">
        <v>53</v>
      </c>
      <c r="K657" t="s">
        <v>53</v>
      </c>
      <c r="L657" t="s">
        <v>53</v>
      </c>
      <c r="M657">
        <v>0</v>
      </c>
      <c r="O657">
        <v>3</v>
      </c>
      <c r="P657" s="6">
        <v>5</v>
      </c>
      <c r="Q657" t="s">
        <v>50</v>
      </c>
      <c r="R657">
        <v>13</v>
      </c>
      <c r="S657" s="5">
        <v>1</v>
      </c>
      <c r="T657" t="s">
        <v>58</v>
      </c>
      <c r="U657" t="s">
        <v>52</v>
      </c>
      <c r="V657">
        <v>1</v>
      </c>
      <c r="W657" t="s">
        <v>52</v>
      </c>
      <c r="X657">
        <v>2</v>
      </c>
      <c r="AB657" t="s">
        <v>72</v>
      </c>
      <c r="AD657" t="s">
        <v>73</v>
      </c>
      <c r="AE657" t="s">
        <v>52</v>
      </c>
      <c r="AF657" t="s">
        <v>52</v>
      </c>
      <c r="AG657" t="s">
        <v>52</v>
      </c>
      <c r="AH657">
        <v>5</v>
      </c>
      <c r="AI657" t="s">
        <v>78</v>
      </c>
      <c r="AJ657" t="s">
        <v>52</v>
      </c>
      <c r="AK657" t="s">
        <v>88</v>
      </c>
      <c r="AM657" t="s">
        <v>62</v>
      </c>
      <c r="AN657" t="s">
        <v>53</v>
      </c>
      <c r="AP657">
        <f t="shared" si="10"/>
        <v>0</v>
      </c>
      <c r="AQ657">
        <v>0</v>
      </c>
      <c r="AR657">
        <v>0</v>
      </c>
      <c r="AS657">
        <v>16000</v>
      </c>
      <c r="AT657">
        <v>25000</v>
      </c>
      <c r="AU657">
        <v>0</v>
      </c>
      <c r="AV657">
        <v>0</v>
      </c>
      <c r="AW657">
        <v>0</v>
      </c>
      <c r="AX657">
        <v>41000</v>
      </c>
    </row>
    <row r="658" spans="1:50" x14ac:dyDescent="0.35">
      <c r="A658" s="2" t="s">
        <v>918</v>
      </c>
      <c r="B658">
        <v>18</v>
      </c>
      <c r="C658">
        <v>1802</v>
      </c>
      <c r="D658">
        <v>2</v>
      </c>
      <c r="E658" t="s">
        <v>50</v>
      </c>
      <c r="F658">
        <v>46</v>
      </c>
      <c r="G658" t="s">
        <v>72</v>
      </c>
      <c r="I658" t="s">
        <v>73</v>
      </c>
      <c r="J658" t="s">
        <v>53</v>
      </c>
      <c r="K658" t="s">
        <v>53</v>
      </c>
      <c r="L658" t="s">
        <v>53</v>
      </c>
      <c r="M658">
        <v>0</v>
      </c>
      <c r="O658">
        <v>3</v>
      </c>
      <c r="P658" s="6">
        <v>6</v>
      </c>
      <c r="Q658" t="s">
        <v>50</v>
      </c>
      <c r="R658">
        <v>11</v>
      </c>
      <c r="S658" s="5">
        <v>1</v>
      </c>
      <c r="T658" t="s">
        <v>58</v>
      </c>
      <c r="U658" t="s">
        <v>52</v>
      </c>
      <c r="V658">
        <v>1</v>
      </c>
      <c r="W658" t="s">
        <v>52</v>
      </c>
      <c r="X658">
        <v>2</v>
      </c>
      <c r="AB658" t="s">
        <v>72</v>
      </c>
      <c r="AD658" t="s">
        <v>73</v>
      </c>
      <c r="AE658" t="s">
        <v>52</v>
      </c>
      <c r="AF658" t="s">
        <v>52</v>
      </c>
      <c r="AG658" t="s">
        <v>52</v>
      </c>
      <c r="AH658">
        <v>5</v>
      </c>
      <c r="AI658" t="s">
        <v>78</v>
      </c>
      <c r="AJ658" t="s">
        <v>52</v>
      </c>
      <c r="AK658" t="s">
        <v>88</v>
      </c>
      <c r="AM658" t="s">
        <v>62</v>
      </c>
      <c r="AN658" t="s">
        <v>53</v>
      </c>
      <c r="AP658">
        <f t="shared" si="10"/>
        <v>0</v>
      </c>
      <c r="AQ658">
        <v>0</v>
      </c>
      <c r="AR658">
        <v>0</v>
      </c>
      <c r="AS658">
        <v>13000</v>
      </c>
      <c r="AT658">
        <v>27000</v>
      </c>
      <c r="AU658">
        <v>0</v>
      </c>
      <c r="AV658">
        <v>0</v>
      </c>
      <c r="AW658">
        <v>0</v>
      </c>
      <c r="AX658">
        <v>40000</v>
      </c>
    </row>
    <row r="659" spans="1:50" x14ac:dyDescent="0.35">
      <c r="A659" s="2" t="s">
        <v>918</v>
      </c>
      <c r="B659">
        <v>18</v>
      </c>
      <c r="C659">
        <v>1802</v>
      </c>
      <c r="D659">
        <v>2</v>
      </c>
      <c r="E659" t="s">
        <v>50</v>
      </c>
      <c r="F659">
        <v>46</v>
      </c>
      <c r="G659" t="s">
        <v>72</v>
      </c>
      <c r="I659" t="s">
        <v>73</v>
      </c>
      <c r="J659" t="s">
        <v>53</v>
      </c>
      <c r="K659" t="s">
        <v>53</v>
      </c>
      <c r="L659" t="s">
        <v>53</v>
      </c>
      <c r="M659">
        <v>0</v>
      </c>
      <c r="O659">
        <v>3</v>
      </c>
      <c r="P659" s="6">
        <v>8</v>
      </c>
      <c r="Q659" t="s">
        <v>56</v>
      </c>
      <c r="R659">
        <v>7</v>
      </c>
      <c r="S659" s="5">
        <v>1</v>
      </c>
      <c r="T659" t="s">
        <v>58</v>
      </c>
      <c r="U659" t="s">
        <v>52</v>
      </c>
      <c r="V659">
        <v>1</v>
      </c>
      <c r="W659" t="s">
        <v>52</v>
      </c>
      <c r="X659">
        <v>2</v>
      </c>
      <c r="AB659" t="s">
        <v>72</v>
      </c>
      <c r="AD659" t="s">
        <v>73</v>
      </c>
      <c r="AE659" t="s">
        <v>52</v>
      </c>
      <c r="AF659" t="s">
        <v>52</v>
      </c>
      <c r="AG659" t="s">
        <v>52</v>
      </c>
      <c r="AH659">
        <v>1</v>
      </c>
      <c r="AI659" t="s">
        <v>68</v>
      </c>
      <c r="AJ659" t="s">
        <v>52</v>
      </c>
      <c r="AK659" t="s">
        <v>68</v>
      </c>
      <c r="AL659" t="s">
        <v>109</v>
      </c>
      <c r="AN659" t="s">
        <v>53</v>
      </c>
      <c r="AP659">
        <f t="shared" si="10"/>
        <v>0</v>
      </c>
    </row>
    <row r="660" spans="1:50" x14ac:dyDescent="0.35">
      <c r="A660" s="2" t="s">
        <v>920</v>
      </c>
      <c r="B660">
        <v>19</v>
      </c>
      <c r="C660">
        <v>1905</v>
      </c>
      <c r="D660">
        <v>2</v>
      </c>
      <c r="E660" t="s">
        <v>50</v>
      </c>
      <c r="F660">
        <v>48</v>
      </c>
      <c r="G660" t="s">
        <v>72</v>
      </c>
      <c r="I660" t="s">
        <v>73</v>
      </c>
      <c r="J660" t="s">
        <v>52</v>
      </c>
      <c r="K660" t="s">
        <v>52</v>
      </c>
      <c r="L660" t="s">
        <v>52</v>
      </c>
      <c r="M660">
        <v>6</v>
      </c>
      <c r="N660" t="s">
        <v>83</v>
      </c>
      <c r="O660">
        <v>2</v>
      </c>
      <c r="P660" s="6">
        <v>4</v>
      </c>
      <c r="Q660" t="s">
        <v>56</v>
      </c>
      <c r="R660">
        <v>16</v>
      </c>
      <c r="S660" s="5">
        <v>1</v>
      </c>
      <c r="T660" t="s">
        <v>58</v>
      </c>
      <c r="U660" t="s">
        <v>52</v>
      </c>
      <c r="V660">
        <v>1</v>
      </c>
      <c r="W660" t="s">
        <v>52</v>
      </c>
      <c r="X660">
        <v>2</v>
      </c>
      <c r="Y660" t="s">
        <v>59</v>
      </c>
      <c r="AB660" t="s">
        <v>72</v>
      </c>
      <c r="AD660" t="s">
        <v>52</v>
      </c>
      <c r="AE660" t="s">
        <v>52</v>
      </c>
      <c r="AF660" t="s">
        <v>52</v>
      </c>
      <c r="AG660" t="s">
        <v>52</v>
      </c>
      <c r="AH660">
        <v>9</v>
      </c>
      <c r="AI660" t="s">
        <v>60</v>
      </c>
      <c r="AJ660" t="s">
        <v>52</v>
      </c>
      <c r="AK660" t="s">
        <v>61</v>
      </c>
      <c r="AM660" t="s">
        <v>62</v>
      </c>
      <c r="AN660" t="s">
        <v>53</v>
      </c>
      <c r="AP660">
        <f t="shared" si="10"/>
        <v>0</v>
      </c>
      <c r="AQ660">
        <v>0</v>
      </c>
      <c r="AR660">
        <v>160000</v>
      </c>
      <c r="AS660">
        <v>10000</v>
      </c>
      <c r="AT660">
        <v>25000</v>
      </c>
      <c r="AU660">
        <v>480000</v>
      </c>
      <c r="AV660">
        <v>224000</v>
      </c>
      <c r="AW660">
        <v>0</v>
      </c>
      <c r="AX660">
        <v>899000</v>
      </c>
    </row>
    <row r="661" spans="1:50" x14ac:dyDescent="0.35">
      <c r="A661" s="2" t="s">
        <v>920</v>
      </c>
      <c r="B661">
        <v>19</v>
      </c>
      <c r="C661">
        <v>1905</v>
      </c>
      <c r="D661">
        <v>2</v>
      </c>
      <c r="E661" t="s">
        <v>50</v>
      </c>
      <c r="F661">
        <v>48</v>
      </c>
      <c r="G661" t="s">
        <v>72</v>
      </c>
      <c r="I661" t="s">
        <v>73</v>
      </c>
      <c r="J661" t="s">
        <v>52</v>
      </c>
      <c r="K661" t="s">
        <v>52</v>
      </c>
      <c r="L661" t="s">
        <v>52</v>
      </c>
      <c r="M661">
        <v>6</v>
      </c>
      <c r="N661" t="s">
        <v>83</v>
      </c>
      <c r="O661">
        <v>2</v>
      </c>
      <c r="P661" s="6">
        <v>5</v>
      </c>
      <c r="Q661" t="s">
        <v>56</v>
      </c>
      <c r="R661">
        <v>12</v>
      </c>
      <c r="S661" s="5">
        <v>1</v>
      </c>
      <c r="T661" t="s">
        <v>58</v>
      </c>
      <c r="U661" t="s">
        <v>52</v>
      </c>
      <c r="V661">
        <v>1</v>
      </c>
      <c r="W661" t="s">
        <v>52</v>
      </c>
      <c r="X661">
        <v>2</v>
      </c>
      <c r="AB661" t="s">
        <v>72</v>
      </c>
      <c r="AD661" t="s">
        <v>73</v>
      </c>
      <c r="AE661" t="s">
        <v>52</v>
      </c>
      <c r="AF661" t="s">
        <v>52</v>
      </c>
      <c r="AG661" t="s">
        <v>52</v>
      </c>
      <c r="AH661">
        <v>8</v>
      </c>
      <c r="AI661" t="s">
        <v>79</v>
      </c>
      <c r="AJ661" t="s">
        <v>52</v>
      </c>
      <c r="AK661" t="s">
        <v>90</v>
      </c>
      <c r="AM661" t="s">
        <v>62</v>
      </c>
      <c r="AN661" t="s">
        <v>53</v>
      </c>
      <c r="AP661">
        <f t="shared" si="10"/>
        <v>0</v>
      </c>
      <c r="AQ661">
        <v>0</v>
      </c>
      <c r="AR661">
        <v>0</v>
      </c>
      <c r="AS661">
        <v>8000</v>
      </c>
      <c r="AT661">
        <v>20000</v>
      </c>
      <c r="AU661">
        <v>360000</v>
      </c>
      <c r="AV661">
        <v>0</v>
      </c>
      <c r="AW661">
        <v>0</v>
      </c>
      <c r="AX661">
        <v>388000</v>
      </c>
    </row>
    <row r="662" spans="1:50" x14ac:dyDescent="0.35">
      <c r="A662" s="2" t="s">
        <v>922</v>
      </c>
      <c r="B662">
        <v>5</v>
      </c>
      <c r="C662">
        <v>505</v>
      </c>
      <c r="D662">
        <v>2</v>
      </c>
      <c r="E662" t="s">
        <v>50</v>
      </c>
      <c r="F662">
        <v>31</v>
      </c>
      <c r="G662" t="s">
        <v>72</v>
      </c>
      <c r="I662" t="s">
        <v>73</v>
      </c>
      <c r="J662" t="s">
        <v>52</v>
      </c>
      <c r="K662" t="s">
        <v>52</v>
      </c>
      <c r="L662" t="s">
        <v>52</v>
      </c>
      <c r="M662">
        <v>9</v>
      </c>
      <c r="N662" t="s">
        <v>100</v>
      </c>
      <c r="O662">
        <v>2</v>
      </c>
      <c r="P662" s="6">
        <v>3</v>
      </c>
      <c r="Q662" t="s">
        <v>50</v>
      </c>
      <c r="R662">
        <v>10</v>
      </c>
      <c r="S662" s="5">
        <v>1</v>
      </c>
      <c r="T662" t="s">
        <v>58</v>
      </c>
      <c r="U662" t="s">
        <v>52</v>
      </c>
      <c r="V662">
        <v>1</v>
      </c>
      <c r="W662" t="s">
        <v>52</v>
      </c>
      <c r="X662">
        <v>2</v>
      </c>
      <c r="AB662" t="s">
        <v>72</v>
      </c>
      <c r="AD662" t="s">
        <v>73</v>
      </c>
      <c r="AE662" t="s">
        <v>52</v>
      </c>
      <c r="AF662" t="s">
        <v>52</v>
      </c>
      <c r="AG662" t="s">
        <v>52</v>
      </c>
      <c r="AH662">
        <v>5</v>
      </c>
      <c r="AI662" t="s">
        <v>83</v>
      </c>
      <c r="AJ662" t="s">
        <v>52</v>
      </c>
      <c r="AK662" t="s">
        <v>84</v>
      </c>
      <c r="AM662" t="s">
        <v>62</v>
      </c>
      <c r="AN662" t="s">
        <v>53</v>
      </c>
      <c r="AP662">
        <f t="shared" si="10"/>
        <v>0</v>
      </c>
      <c r="AQ662">
        <v>0</v>
      </c>
      <c r="AR662">
        <v>0</v>
      </c>
      <c r="AS662">
        <v>12000</v>
      </c>
      <c r="AT662">
        <v>21000</v>
      </c>
      <c r="AU662">
        <v>560000</v>
      </c>
      <c r="AV662">
        <v>0</v>
      </c>
      <c r="AW662">
        <v>3000</v>
      </c>
      <c r="AX662">
        <v>596000</v>
      </c>
    </row>
    <row r="663" spans="1:50" x14ac:dyDescent="0.35">
      <c r="A663" s="2" t="s">
        <v>923</v>
      </c>
      <c r="B663">
        <v>20</v>
      </c>
      <c r="C663">
        <v>2004</v>
      </c>
      <c r="D663">
        <v>2</v>
      </c>
      <c r="E663" t="s">
        <v>50</v>
      </c>
      <c r="F663">
        <v>36</v>
      </c>
      <c r="G663" t="s">
        <v>72</v>
      </c>
      <c r="I663" t="s">
        <v>73</v>
      </c>
      <c r="J663" t="s">
        <v>52</v>
      </c>
      <c r="K663" t="s">
        <v>52</v>
      </c>
      <c r="L663" t="s">
        <v>52</v>
      </c>
      <c r="M663">
        <v>12</v>
      </c>
      <c r="N663" t="s">
        <v>100</v>
      </c>
      <c r="O663">
        <v>2</v>
      </c>
      <c r="P663" s="6">
        <v>3</v>
      </c>
      <c r="Q663" t="s">
        <v>50</v>
      </c>
      <c r="R663">
        <v>14</v>
      </c>
      <c r="S663" s="5">
        <v>1</v>
      </c>
      <c r="T663" t="s">
        <v>58</v>
      </c>
      <c r="U663" t="s">
        <v>52</v>
      </c>
      <c r="V663">
        <v>1</v>
      </c>
      <c r="W663" t="s">
        <v>52</v>
      </c>
      <c r="X663">
        <v>2</v>
      </c>
      <c r="Y663" t="s">
        <v>59</v>
      </c>
      <c r="AB663" t="s">
        <v>72</v>
      </c>
      <c r="AD663" t="s">
        <v>52</v>
      </c>
      <c r="AE663" t="s">
        <v>52</v>
      </c>
      <c r="AF663" t="s">
        <v>52</v>
      </c>
      <c r="AG663" t="s">
        <v>52</v>
      </c>
      <c r="AH663">
        <v>7</v>
      </c>
      <c r="AI663" t="s">
        <v>79</v>
      </c>
      <c r="AJ663" t="s">
        <v>52</v>
      </c>
      <c r="AK663" t="s">
        <v>90</v>
      </c>
      <c r="AM663" t="s">
        <v>62</v>
      </c>
      <c r="AN663" t="s">
        <v>52</v>
      </c>
      <c r="AP663">
        <f t="shared" si="10"/>
        <v>0</v>
      </c>
      <c r="AQ663">
        <v>480000</v>
      </c>
      <c r="AR663">
        <v>0</v>
      </c>
      <c r="AS663">
        <v>80000</v>
      </c>
      <c r="AT663">
        <v>0</v>
      </c>
      <c r="AU663">
        <v>0</v>
      </c>
      <c r="AV663">
        <v>0</v>
      </c>
      <c r="AW663">
        <v>0</v>
      </c>
      <c r="AX663">
        <v>560000</v>
      </c>
    </row>
    <row r="664" spans="1:50" x14ac:dyDescent="0.35">
      <c r="A664" s="2" t="s">
        <v>923</v>
      </c>
      <c r="B664">
        <v>20</v>
      </c>
      <c r="C664">
        <v>2004</v>
      </c>
      <c r="D664">
        <v>2</v>
      </c>
      <c r="E664" t="s">
        <v>50</v>
      </c>
      <c r="F664">
        <v>36</v>
      </c>
      <c r="G664" t="s">
        <v>72</v>
      </c>
      <c r="I664" t="s">
        <v>73</v>
      </c>
      <c r="J664" t="s">
        <v>52</v>
      </c>
      <c r="K664" t="s">
        <v>52</v>
      </c>
      <c r="L664" t="s">
        <v>52</v>
      </c>
      <c r="M664">
        <v>12</v>
      </c>
      <c r="N664" t="s">
        <v>100</v>
      </c>
      <c r="O664">
        <v>2</v>
      </c>
      <c r="P664" s="6">
        <v>4</v>
      </c>
      <c r="Q664" t="s">
        <v>50</v>
      </c>
      <c r="R664">
        <v>10</v>
      </c>
      <c r="S664" s="5">
        <v>1</v>
      </c>
      <c r="T664" t="s">
        <v>58</v>
      </c>
      <c r="U664" t="s">
        <v>52</v>
      </c>
      <c r="V664">
        <v>1</v>
      </c>
      <c r="W664" t="s">
        <v>52</v>
      </c>
      <c r="X664">
        <v>2</v>
      </c>
      <c r="AB664" t="s">
        <v>72</v>
      </c>
      <c r="AD664" t="s">
        <v>73</v>
      </c>
      <c r="AE664" t="s">
        <v>52</v>
      </c>
      <c r="AF664" t="s">
        <v>53</v>
      </c>
      <c r="AG664" t="s">
        <v>52</v>
      </c>
      <c r="AH664">
        <v>3</v>
      </c>
      <c r="AI664" t="s">
        <v>63</v>
      </c>
      <c r="AJ664" t="s">
        <v>52</v>
      </c>
      <c r="AK664" t="s">
        <v>64</v>
      </c>
      <c r="AM664" t="s">
        <v>62</v>
      </c>
      <c r="AN664" t="s">
        <v>53</v>
      </c>
      <c r="AP664">
        <f t="shared" si="10"/>
        <v>0</v>
      </c>
      <c r="AQ664">
        <v>0</v>
      </c>
      <c r="AR664">
        <v>0</v>
      </c>
      <c r="AS664">
        <v>30000</v>
      </c>
      <c r="AT664">
        <v>24000</v>
      </c>
      <c r="AU664">
        <v>0</v>
      </c>
      <c r="AV664">
        <v>0</v>
      </c>
      <c r="AW664">
        <v>0</v>
      </c>
      <c r="AX664">
        <v>54000</v>
      </c>
    </row>
    <row r="665" spans="1:50" x14ac:dyDescent="0.35">
      <c r="A665" s="2" t="s">
        <v>924</v>
      </c>
      <c r="B665">
        <v>4</v>
      </c>
      <c r="C665">
        <v>403</v>
      </c>
      <c r="D665">
        <v>1</v>
      </c>
      <c r="E665" t="s">
        <v>50</v>
      </c>
      <c r="F665">
        <v>37</v>
      </c>
      <c r="G665" t="s">
        <v>72</v>
      </c>
      <c r="I665" t="s">
        <v>73</v>
      </c>
      <c r="J665" t="s">
        <v>52</v>
      </c>
      <c r="K665" t="s">
        <v>53</v>
      </c>
      <c r="L665" t="s">
        <v>52</v>
      </c>
      <c r="M665">
        <v>3</v>
      </c>
      <c r="N665" t="s">
        <v>63</v>
      </c>
      <c r="O665">
        <v>5</v>
      </c>
      <c r="P665" s="6">
        <v>3</v>
      </c>
      <c r="Q665" t="s">
        <v>56</v>
      </c>
      <c r="R665">
        <v>13</v>
      </c>
      <c r="S665" s="5">
        <v>1</v>
      </c>
      <c r="T665" t="s">
        <v>58</v>
      </c>
      <c r="U665" t="s">
        <v>52</v>
      </c>
      <c r="V665">
        <v>1</v>
      </c>
      <c r="W665" t="s">
        <v>52</v>
      </c>
      <c r="X665">
        <v>2</v>
      </c>
      <c r="Y665" t="s">
        <v>59</v>
      </c>
      <c r="AB665" t="s">
        <v>72</v>
      </c>
      <c r="AD665" t="s">
        <v>73</v>
      </c>
      <c r="AE665" t="s">
        <v>52</v>
      </c>
      <c r="AF665" t="s">
        <v>52</v>
      </c>
      <c r="AG665" t="s">
        <v>52</v>
      </c>
      <c r="AH665">
        <v>6</v>
      </c>
      <c r="AI665" t="s">
        <v>79</v>
      </c>
      <c r="AJ665" t="s">
        <v>53</v>
      </c>
      <c r="AO665" t="s">
        <v>190</v>
      </c>
      <c r="AP665">
        <f t="shared" si="10"/>
        <v>0</v>
      </c>
    </row>
    <row r="666" spans="1:50" x14ac:dyDescent="0.35">
      <c r="A666" s="2" t="s">
        <v>924</v>
      </c>
      <c r="B666">
        <v>4</v>
      </c>
      <c r="C666">
        <v>403</v>
      </c>
      <c r="D666">
        <v>1</v>
      </c>
      <c r="E666" t="s">
        <v>50</v>
      </c>
      <c r="F666">
        <v>37</v>
      </c>
      <c r="G666" t="s">
        <v>72</v>
      </c>
      <c r="I666" t="s">
        <v>73</v>
      </c>
      <c r="J666" t="s">
        <v>52</v>
      </c>
      <c r="K666" t="s">
        <v>53</v>
      </c>
      <c r="L666" t="s">
        <v>52</v>
      </c>
      <c r="M666">
        <v>3</v>
      </c>
      <c r="N666" t="s">
        <v>63</v>
      </c>
      <c r="O666">
        <v>5</v>
      </c>
      <c r="P666" s="6">
        <v>4</v>
      </c>
      <c r="Q666" t="s">
        <v>56</v>
      </c>
      <c r="R666">
        <v>12</v>
      </c>
      <c r="S666" s="5">
        <v>1</v>
      </c>
      <c r="T666" t="s">
        <v>58</v>
      </c>
      <c r="U666" t="s">
        <v>52</v>
      </c>
      <c r="V666">
        <v>1</v>
      </c>
      <c r="W666" t="s">
        <v>52</v>
      </c>
      <c r="X666">
        <v>2</v>
      </c>
      <c r="AB666" t="s">
        <v>72</v>
      </c>
      <c r="AD666" t="s">
        <v>73</v>
      </c>
      <c r="AE666" t="s">
        <v>52</v>
      </c>
      <c r="AF666" t="s">
        <v>52</v>
      </c>
      <c r="AG666" t="s">
        <v>52</v>
      </c>
      <c r="AH666">
        <v>4</v>
      </c>
      <c r="AI666" t="s">
        <v>83</v>
      </c>
      <c r="AJ666" t="s">
        <v>52</v>
      </c>
      <c r="AK666" t="s">
        <v>84</v>
      </c>
      <c r="AM666" t="s">
        <v>62</v>
      </c>
      <c r="AN666" t="s">
        <v>52</v>
      </c>
      <c r="AP666">
        <f t="shared" si="10"/>
        <v>0</v>
      </c>
      <c r="AQ666">
        <v>520000</v>
      </c>
      <c r="AR666">
        <v>156000</v>
      </c>
      <c r="AS666">
        <v>25000</v>
      </c>
      <c r="AT666">
        <v>10000</v>
      </c>
      <c r="AU666">
        <v>80000</v>
      </c>
      <c r="AV666">
        <v>70000</v>
      </c>
      <c r="AW666">
        <v>20000</v>
      </c>
      <c r="AX666">
        <v>881000</v>
      </c>
    </row>
    <row r="667" spans="1:50" x14ac:dyDescent="0.35">
      <c r="A667" s="2" t="s">
        <v>924</v>
      </c>
      <c r="B667">
        <v>4</v>
      </c>
      <c r="C667">
        <v>403</v>
      </c>
      <c r="D667">
        <v>1</v>
      </c>
      <c r="E667" t="s">
        <v>50</v>
      </c>
      <c r="F667">
        <v>37</v>
      </c>
      <c r="G667" t="s">
        <v>72</v>
      </c>
      <c r="I667" t="s">
        <v>73</v>
      </c>
      <c r="J667" t="s">
        <v>52</v>
      </c>
      <c r="K667" t="s">
        <v>53</v>
      </c>
      <c r="L667" t="s">
        <v>52</v>
      </c>
      <c r="M667">
        <v>3</v>
      </c>
      <c r="N667" t="s">
        <v>63</v>
      </c>
      <c r="O667">
        <v>5</v>
      </c>
      <c r="P667" s="6">
        <v>5</v>
      </c>
      <c r="Q667" t="s">
        <v>56</v>
      </c>
      <c r="R667">
        <v>10</v>
      </c>
      <c r="S667" s="5">
        <v>1</v>
      </c>
      <c r="T667" t="s">
        <v>58</v>
      </c>
      <c r="U667" t="s">
        <v>52</v>
      </c>
      <c r="V667">
        <v>1</v>
      </c>
      <c r="W667" t="s">
        <v>52</v>
      </c>
      <c r="X667">
        <v>2</v>
      </c>
      <c r="AB667" t="s">
        <v>72</v>
      </c>
      <c r="AD667" t="s">
        <v>73</v>
      </c>
      <c r="AE667" t="s">
        <v>52</v>
      </c>
      <c r="AF667" t="s">
        <v>52</v>
      </c>
      <c r="AG667" t="s">
        <v>52</v>
      </c>
      <c r="AH667">
        <v>3</v>
      </c>
      <c r="AI667" t="s">
        <v>63</v>
      </c>
      <c r="AJ667" t="s">
        <v>52</v>
      </c>
      <c r="AK667" t="s">
        <v>64</v>
      </c>
      <c r="AM667" t="s">
        <v>62</v>
      </c>
      <c r="AN667" t="s">
        <v>52</v>
      </c>
      <c r="AP667">
        <f t="shared" si="10"/>
        <v>0</v>
      </c>
      <c r="AQ667">
        <v>810000</v>
      </c>
      <c r="AR667">
        <v>120000</v>
      </c>
      <c r="AS667">
        <v>15000</v>
      </c>
      <c r="AT667">
        <v>15000</v>
      </c>
      <c r="AU667">
        <v>180000</v>
      </c>
      <c r="AV667">
        <v>20000</v>
      </c>
      <c r="AW667">
        <v>15000</v>
      </c>
      <c r="AX667">
        <v>1175000</v>
      </c>
    </row>
    <row r="668" spans="1:50" x14ac:dyDescent="0.35">
      <c r="A668" s="2" t="s">
        <v>926</v>
      </c>
      <c r="B668">
        <v>3</v>
      </c>
      <c r="C668">
        <v>313</v>
      </c>
      <c r="D668">
        <v>2</v>
      </c>
      <c r="O668">
        <v>1</v>
      </c>
      <c r="P668" s="6">
        <v>6</v>
      </c>
      <c r="Q668" t="s">
        <v>50</v>
      </c>
      <c r="R668">
        <v>16</v>
      </c>
      <c r="S668" s="5">
        <v>1</v>
      </c>
      <c r="T668" t="s">
        <v>58</v>
      </c>
      <c r="U668" t="s">
        <v>52</v>
      </c>
      <c r="V668">
        <v>3</v>
      </c>
      <c r="W668" t="s">
        <v>52</v>
      </c>
      <c r="X668">
        <v>2</v>
      </c>
      <c r="Y668" t="s">
        <v>59</v>
      </c>
      <c r="AB668" t="s">
        <v>72</v>
      </c>
      <c r="AD668" t="s">
        <v>73</v>
      </c>
      <c r="AE668" t="s">
        <v>52</v>
      </c>
      <c r="AF668" t="s">
        <v>52</v>
      </c>
      <c r="AG668" t="s">
        <v>52</v>
      </c>
      <c r="AH668">
        <v>9</v>
      </c>
      <c r="AI668" t="s">
        <v>60</v>
      </c>
      <c r="AJ668" t="s">
        <v>52</v>
      </c>
      <c r="AK668" t="s">
        <v>61</v>
      </c>
      <c r="AM668" t="s">
        <v>62</v>
      </c>
      <c r="AN668" t="s">
        <v>53</v>
      </c>
      <c r="AP668">
        <f t="shared" si="10"/>
        <v>0</v>
      </c>
      <c r="AQ668">
        <v>0</v>
      </c>
      <c r="AR668">
        <v>0</v>
      </c>
      <c r="AS668">
        <v>150000</v>
      </c>
      <c r="AT668">
        <v>150000</v>
      </c>
      <c r="AU668">
        <v>0</v>
      </c>
      <c r="AV668">
        <v>30000</v>
      </c>
      <c r="AW668">
        <v>0</v>
      </c>
      <c r="AX668">
        <v>330000</v>
      </c>
    </row>
    <row r="669" spans="1:50" x14ac:dyDescent="0.35">
      <c r="A669" s="2" t="s">
        <v>927</v>
      </c>
      <c r="B669">
        <v>7</v>
      </c>
      <c r="C669">
        <v>704</v>
      </c>
      <c r="D669">
        <v>2</v>
      </c>
      <c r="E669" t="s">
        <v>50</v>
      </c>
      <c r="F669">
        <v>62</v>
      </c>
      <c r="G669" t="s">
        <v>72</v>
      </c>
      <c r="I669" t="s">
        <v>73</v>
      </c>
      <c r="J669" t="s">
        <v>52</v>
      </c>
      <c r="K669" t="s">
        <v>52</v>
      </c>
      <c r="L669" t="s">
        <v>52</v>
      </c>
      <c r="M669">
        <v>4</v>
      </c>
      <c r="N669" t="s">
        <v>83</v>
      </c>
      <c r="O669">
        <v>1</v>
      </c>
      <c r="P669" s="6">
        <v>3</v>
      </c>
      <c r="Q669" t="s">
        <v>50</v>
      </c>
      <c r="R669">
        <v>17</v>
      </c>
      <c r="S669" s="5">
        <v>1</v>
      </c>
      <c r="T669" t="s">
        <v>58</v>
      </c>
      <c r="U669" t="s">
        <v>52</v>
      </c>
      <c r="V669">
        <v>1</v>
      </c>
      <c r="W669" t="s">
        <v>52</v>
      </c>
      <c r="X669">
        <v>2</v>
      </c>
      <c r="Y669" t="s">
        <v>59</v>
      </c>
      <c r="AB669" t="s">
        <v>72</v>
      </c>
      <c r="AD669" t="s">
        <v>73</v>
      </c>
      <c r="AE669" t="s">
        <v>52</v>
      </c>
      <c r="AF669" t="s">
        <v>52</v>
      </c>
      <c r="AG669" t="s">
        <v>52</v>
      </c>
      <c r="AH669">
        <v>6</v>
      </c>
      <c r="AI669" t="s">
        <v>79</v>
      </c>
      <c r="AJ669" t="s">
        <v>53</v>
      </c>
      <c r="AO669" t="s">
        <v>198</v>
      </c>
      <c r="AP669">
        <f t="shared" si="10"/>
        <v>0</v>
      </c>
    </row>
    <row r="670" spans="1:50" x14ac:dyDescent="0.35">
      <c r="A670" s="2" t="s">
        <v>928</v>
      </c>
      <c r="B670">
        <v>2</v>
      </c>
      <c r="C670">
        <v>201</v>
      </c>
      <c r="D670">
        <v>2</v>
      </c>
      <c r="E670" t="s">
        <v>50</v>
      </c>
      <c r="F670">
        <v>33</v>
      </c>
      <c r="G670" t="s">
        <v>72</v>
      </c>
      <c r="I670" t="s">
        <v>73</v>
      </c>
      <c r="J670" t="s">
        <v>53</v>
      </c>
      <c r="K670" t="s">
        <v>53</v>
      </c>
      <c r="L670" t="s">
        <v>53</v>
      </c>
      <c r="M670">
        <v>0</v>
      </c>
      <c r="O670">
        <v>4</v>
      </c>
      <c r="P670" s="6">
        <v>3</v>
      </c>
      <c r="Q670" t="s">
        <v>56</v>
      </c>
      <c r="R670">
        <v>9</v>
      </c>
      <c r="S670" s="5">
        <v>1</v>
      </c>
      <c r="T670" t="s">
        <v>58</v>
      </c>
      <c r="U670" t="s">
        <v>52</v>
      </c>
      <c r="V670">
        <v>1</v>
      </c>
      <c r="W670" t="s">
        <v>52</v>
      </c>
      <c r="X670">
        <v>2</v>
      </c>
      <c r="AB670" t="s">
        <v>72</v>
      </c>
      <c r="AD670" t="s">
        <v>73</v>
      </c>
      <c r="AE670" t="s">
        <v>52</v>
      </c>
      <c r="AF670" t="s">
        <v>52</v>
      </c>
      <c r="AG670" t="s">
        <v>52</v>
      </c>
      <c r="AH670">
        <v>3</v>
      </c>
      <c r="AI670" t="s">
        <v>63</v>
      </c>
      <c r="AJ670" t="s">
        <v>52</v>
      </c>
      <c r="AK670" t="s">
        <v>64</v>
      </c>
      <c r="AM670" t="s">
        <v>62</v>
      </c>
      <c r="AN670" t="s">
        <v>53</v>
      </c>
      <c r="AP670">
        <f t="shared" si="10"/>
        <v>0</v>
      </c>
      <c r="AQ670">
        <v>0</v>
      </c>
      <c r="AR670">
        <v>0</v>
      </c>
      <c r="AS670">
        <v>28000</v>
      </c>
      <c r="AT670">
        <v>15000</v>
      </c>
      <c r="AU670">
        <v>0</v>
      </c>
      <c r="AV670">
        <v>0</v>
      </c>
      <c r="AW670">
        <v>0</v>
      </c>
      <c r="AX670">
        <v>43000</v>
      </c>
    </row>
    <row r="671" spans="1:50" x14ac:dyDescent="0.35">
      <c r="A671" s="2" t="s">
        <v>928</v>
      </c>
      <c r="B671">
        <v>2</v>
      </c>
      <c r="C671">
        <v>201</v>
      </c>
      <c r="D671">
        <v>2</v>
      </c>
      <c r="E671" t="s">
        <v>50</v>
      </c>
      <c r="F671">
        <v>33</v>
      </c>
      <c r="G671" t="s">
        <v>72</v>
      </c>
      <c r="I671" t="s">
        <v>73</v>
      </c>
      <c r="J671" t="s">
        <v>53</v>
      </c>
      <c r="K671" t="s">
        <v>53</v>
      </c>
      <c r="L671" t="s">
        <v>53</v>
      </c>
      <c r="M671">
        <v>0</v>
      </c>
      <c r="O671">
        <v>4</v>
      </c>
      <c r="P671" s="6">
        <v>4</v>
      </c>
      <c r="Q671" t="s">
        <v>50</v>
      </c>
      <c r="R671">
        <v>7</v>
      </c>
      <c r="S671" s="5">
        <v>1</v>
      </c>
      <c r="T671" t="s">
        <v>58</v>
      </c>
      <c r="U671" t="s">
        <v>52</v>
      </c>
      <c r="V671">
        <v>1</v>
      </c>
      <c r="W671" t="s">
        <v>52</v>
      </c>
      <c r="X671">
        <v>2</v>
      </c>
      <c r="AB671" t="s">
        <v>72</v>
      </c>
      <c r="AD671" t="s">
        <v>73</v>
      </c>
      <c r="AE671" t="s">
        <v>53</v>
      </c>
      <c r="AF671" t="s">
        <v>53</v>
      </c>
      <c r="AG671" t="s">
        <v>52</v>
      </c>
      <c r="AH671">
        <v>1</v>
      </c>
      <c r="AI671" t="s">
        <v>68</v>
      </c>
      <c r="AJ671" t="s">
        <v>52</v>
      </c>
      <c r="AK671" t="s">
        <v>74</v>
      </c>
      <c r="AM671" t="s">
        <v>62</v>
      </c>
      <c r="AN671" t="s">
        <v>53</v>
      </c>
      <c r="AP671">
        <f t="shared" si="10"/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5000</v>
      </c>
      <c r="AX671">
        <v>5000</v>
      </c>
    </row>
    <row r="672" spans="1:50" x14ac:dyDescent="0.35">
      <c r="A672" s="2" t="s">
        <v>933</v>
      </c>
      <c r="B672">
        <v>2</v>
      </c>
      <c r="C672">
        <v>203</v>
      </c>
      <c r="D672">
        <v>1</v>
      </c>
      <c r="E672" t="s">
        <v>50</v>
      </c>
      <c r="F672">
        <v>41</v>
      </c>
      <c r="G672" t="s">
        <v>72</v>
      </c>
      <c r="I672" t="s">
        <v>73</v>
      </c>
      <c r="J672" t="s">
        <v>52</v>
      </c>
      <c r="K672" t="s">
        <v>52</v>
      </c>
      <c r="L672" t="s">
        <v>52</v>
      </c>
      <c r="M672">
        <v>5</v>
      </c>
      <c r="N672" t="s">
        <v>78</v>
      </c>
      <c r="O672">
        <v>1</v>
      </c>
      <c r="P672" s="6">
        <v>5</v>
      </c>
      <c r="Q672" t="s">
        <v>56</v>
      </c>
      <c r="R672">
        <v>17</v>
      </c>
      <c r="S672" s="5">
        <v>1</v>
      </c>
      <c r="T672" t="s">
        <v>58</v>
      </c>
      <c r="U672" t="s">
        <v>52</v>
      </c>
      <c r="V672">
        <v>1</v>
      </c>
      <c r="W672" t="s">
        <v>52</v>
      </c>
      <c r="X672">
        <v>2</v>
      </c>
      <c r="Y672" t="s">
        <v>59</v>
      </c>
      <c r="AB672" t="s">
        <v>72</v>
      </c>
      <c r="AD672" t="s">
        <v>73</v>
      </c>
      <c r="AE672" t="s">
        <v>52</v>
      </c>
      <c r="AF672" t="s">
        <v>52</v>
      </c>
      <c r="AG672" t="s">
        <v>52</v>
      </c>
      <c r="AH672">
        <v>10</v>
      </c>
      <c r="AI672" t="s">
        <v>107</v>
      </c>
      <c r="AJ672" t="s">
        <v>52</v>
      </c>
      <c r="AK672" t="s">
        <v>123</v>
      </c>
      <c r="AM672" t="s">
        <v>62</v>
      </c>
      <c r="AN672" t="s">
        <v>52</v>
      </c>
      <c r="AP672">
        <f t="shared" si="10"/>
        <v>0</v>
      </c>
      <c r="AQ672">
        <v>480000</v>
      </c>
      <c r="AR672">
        <v>1125000</v>
      </c>
      <c r="AS672">
        <v>70000</v>
      </c>
      <c r="AT672">
        <v>180000</v>
      </c>
      <c r="AU672">
        <v>0</v>
      </c>
      <c r="AV672">
        <v>432000</v>
      </c>
      <c r="AW672">
        <v>10000</v>
      </c>
      <c r="AX672">
        <v>2297000</v>
      </c>
    </row>
    <row r="673" spans="1:50" x14ac:dyDescent="0.35">
      <c r="A673" s="2" t="s">
        <v>935</v>
      </c>
      <c r="B673">
        <v>20</v>
      </c>
      <c r="C673">
        <v>2008</v>
      </c>
      <c r="D673">
        <v>1</v>
      </c>
      <c r="E673" t="s">
        <v>50</v>
      </c>
      <c r="F673">
        <v>39</v>
      </c>
      <c r="G673" t="s">
        <v>72</v>
      </c>
      <c r="I673" t="s">
        <v>52</v>
      </c>
      <c r="J673" t="s">
        <v>52</v>
      </c>
      <c r="K673" t="s">
        <v>52</v>
      </c>
      <c r="L673" t="s">
        <v>52</v>
      </c>
      <c r="M673">
        <v>5</v>
      </c>
      <c r="N673" t="s">
        <v>83</v>
      </c>
      <c r="O673">
        <v>1</v>
      </c>
      <c r="P673" s="6">
        <v>4</v>
      </c>
      <c r="Q673" t="s">
        <v>56</v>
      </c>
      <c r="R673">
        <v>10</v>
      </c>
      <c r="S673" s="5">
        <v>1</v>
      </c>
      <c r="T673" t="s">
        <v>58</v>
      </c>
      <c r="U673" t="s">
        <v>52</v>
      </c>
      <c r="V673">
        <v>1</v>
      </c>
      <c r="W673" t="s">
        <v>52</v>
      </c>
      <c r="X673">
        <v>2</v>
      </c>
      <c r="AB673" t="s">
        <v>72</v>
      </c>
      <c r="AD673" t="s">
        <v>73</v>
      </c>
      <c r="AE673" t="s">
        <v>52</v>
      </c>
      <c r="AF673" t="s">
        <v>52</v>
      </c>
      <c r="AG673" t="s">
        <v>52</v>
      </c>
      <c r="AH673">
        <v>4</v>
      </c>
      <c r="AI673" t="s">
        <v>83</v>
      </c>
      <c r="AJ673" t="s">
        <v>52</v>
      </c>
      <c r="AK673" t="s">
        <v>84</v>
      </c>
      <c r="AM673" t="s">
        <v>62</v>
      </c>
      <c r="AN673" t="s">
        <v>52</v>
      </c>
      <c r="AP673">
        <f t="shared" si="10"/>
        <v>0</v>
      </c>
      <c r="AQ673">
        <v>3500000</v>
      </c>
      <c r="AR673">
        <v>480000</v>
      </c>
      <c r="AS673">
        <v>60000</v>
      </c>
      <c r="AT673">
        <v>0</v>
      </c>
      <c r="AU673">
        <v>0</v>
      </c>
      <c r="AV673">
        <v>0</v>
      </c>
      <c r="AW673">
        <v>20000</v>
      </c>
      <c r="AX673">
        <v>4060000</v>
      </c>
    </row>
    <row r="674" spans="1:50" x14ac:dyDescent="0.35">
      <c r="A674" s="2" t="s">
        <v>937</v>
      </c>
      <c r="B674">
        <v>19</v>
      </c>
      <c r="C674">
        <v>1905</v>
      </c>
      <c r="D674">
        <v>2</v>
      </c>
      <c r="E674" t="s">
        <v>50</v>
      </c>
      <c r="F674">
        <v>43</v>
      </c>
      <c r="G674" t="s">
        <v>72</v>
      </c>
      <c r="I674" t="s">
        <v>52</v>
      </c>
      <c r="J674" t="s">
        <v>53</v>
      </c>
      <c r="K674" t="s">
        <v>53</v>
      </c>
      <c r="L674" t="s">
        <v>53</v>
      </c>
      <c r="M674">
        <v>0</v>
      </c>
      <c r="O674">
        <v>1</v>
      </c>
      <c r="P674" s="6">
        <v>3</v>
      </c>
      <c r="Q674" t="s">
        <v>56</v>
      </c>
      <c r="R674">
        <v>10</v>
      </c>
      <c r="S674" s="5">
        <v>1</v>
      </c>
      <c r="T674" t="s">
        <v>58</v>
      </c>
      <c r="U674" t="s">
        <v>52</v>
      </c>
      <c r="V674">
        <v>1</v>
      </c>
      <c r="W674" t="s">
        <v>52</v>
      </c>
      <c r="X674">
        <v>2</v>
      </c>
      <c r="AB674" t="s">
        <v>72</v>
      </c>
      <c r="AD674" t="s">
        <v>52</v>
      </c>
      <c r="AE674" t="s">
        <v>52</v>
      </c>
      <c r="AF674" t="s">
        <v>52</v>
      </c>
      <c r="AG674" t="s">
        <v>52</v>
      </c>
      <c r="AH674">
        <v>2</v>
      </c>
      <c r="AI674" t="s">
        <v>65</v>
      </c>
      <c r="AJ674" t="s">
        <v>52</v>
      </c>
      <c r="AK674" t="s">
        <v>66</v>
      </c>
      <c r="AM674" t="s">
        <v>62</v>
      </c>
      <c r="AN674" t="s">
        <v>53</v>
      </c>
      <c r="AP674">
        <f t="shared" si="10"/>
        <v>0</v>
      </c>
      <c r="AQ674">
        <v>0</v>
      </c>
      <c r="AR674">
        <v>0</v>
      </c>
      <c r="AS674">
        <v>3000</v>
      </c>
      <c r="AT674">
        <v>1000</v>
      </c>
      <c r="AU674">
        <v>0</v>
      </c>
      <c r="AV674">
        <v>0</v>
      </c>
      <c r="AW674">
        <v>0</v>
      </c>
      <c r="AX674">
        <v>4000</v>
      </c>
    </row>
    <row r="675" spans="1:50" x14ac:dyDescent="0.35">
      <c r="A675" s="2" t="s">
        <v>938</v>
      </c>
      <c r="B675">
        <v>5</v>
      </c>
      <c r="C675">
        <v>508</v>
      </c>
      <c r="D675">
        <v>2</v>
      </c>
      <c r="E675" t="s">
        <v>50</v>
      </c>
      <c r="F675">
        <v>30</v>
      </c>
      <c r="G675" t="s">
        <v>72</v>
      </c>
      <c r="I675" t="s">
        <v>73</v>
      </c>
      <c r="J675" t="s">
        <v>53</v>
      </c>
      <c r="K675" t="s">
        <v>53</v>
      </c>
      <c r="L675" t="s">
        <v>52</v>
      </c>
      <c r="M675">
        <v>2</v>
      </c>
      <c r="N675" t="s">
        <v>65</v>
      </c>
      <c r="O675">
        <v>2</v>
      </c>
      <c r="P675" s="6">
        <v>3</v>
      </c>
      <c r="Q675" t="s">
        <v>50</v>
      </c>
      <c r="R675">
        <v>10</v>
      </c>
      <c r="S675" s="5">
        <v>1</v>
      </c>
      <c r="T675" t="s">
        <v>58</v>
      </c>
      <c r="U675" t="s">
        <v>52</v>
      </c>
      <c r="V675">
        <v>1</v>
      </c>
      <c r="W675" t="s">
        <v>52</v>
      </c>
      <c r="X675">
        <v>2</v>
      </c>
      <c r="AB675" t="s">
        <v>72</v>
      </c>
      <c r="AD675" t="s">
        <v>73</v>
      </c>
      <c r="AE675" t="s">
        <v>52</v>
      </c>
      <c r="AF675" t="s">
        <v>52</v>
      </c>
      <c r="AG675" t="s">
        <v>52</v>
      </c>
      <c r="AH675">
        <v>4</v>
      </c>
      <c r="AI675" t="s">
        <v>63</v>
      </c>
      <c r="AJ675" t="s">
        <v>52</v>
      </c>
      <c r="AK675" t="s">
        <v>64</v>
      </c>
      <c r="AM675" t="s">
        <v>62</v>
      </c>
      <c r="AN675" t="s">
        <v>53</v>
      </c>
      <c r="AP675">
        <f t="shared" si="10"/>
        <v>0</v>
      </c>
      <c r="AQ675">
        <v>0</v>
      </c>
      <c r="AR675">
        <v>0</v>
      </c>
      <c r="AS675">
        <v>40000</v>
      </c>
      <c r="AT675">
        <v>100000</v>
      </c>
      <c r="AU675">
        <v>0</v>
      </c>
      <c r="AV675">
        <v>0</v>
      </c>
      <c r="AW675">
        <v>0</v>
      </c>
      <c r="AX675">
        <v>140000</v>
      </c>
    </row>
    <row r="676" spans="1:50" x14ac:dyDescent="0.35">
      <c r="A676" s="2" t="s">
        <v>939</v>
      </c>
      <c r="B676">
        <v>8</v>
      </c>
      <c r="C676">
        <v>807</v>
      </c>
      <c r="D676">
        <v>1</v>
      </c>
      <c r="E676" t="s">
        <v>56</v>
      </c>
      <c r="F676">
        <v>49</v>
      </c>
      <c r="G676" t="s">
        <v>72</v>
      </c>
      <c r="I676" t="s">
        <v>73</v>
      </c>
      <c r="J676" t="s">
        <v>53</v>
      </c>
      <c r="K676" t="s">
        <v>53</v>
      </c>
      <c r="L676" t="s">
        <v>53</v>
      </c>
      <c r="M676">
        <v>0</v>
      </c>
      <c r="O676">
        <v>3</v>
      </c>
      <c r="P676" s="6">
        <v>2</v>
      </c>
      <c r="Q676" t="s">
        <v>50</v>
      </c>
      <c r="R676">
        <v>15</v>
      </c>
      <c r="S676" s="5">
        <v>1</v>
      </c>
      <c r="T676" t="s">
        <v>58</v>
      </c>
      <c r="U676" t="s">
        <v>53</v>
      </c>
      <c r="W676" t="s">
        <v>52</v>
      </c>
      <c r="X676">
        <v>1</v>
      </c>
      <c r="Y676" t="s">
        <v>59</v>
      </c>
      <c r="AB676" t="s">
        <v>72</v>
      </c>
      <c r="AD676" t="s">
        <v>73</v>
      </c>
      <c r="AE676" t="s">
        <v>52</v>
      </c>
      <c r="AF676" t="s">
        <v>52</v>
      </c>
      <c r="AG676" t="s">
        <v>52</v>
      </c>
      <c r="AH676">
        <v>7</v>
      </c>
      <c r="AI676" t="s">
        <v>79</v>
      </c>
      <c r="AJ676" t="s">
        <v>53</v>
      </c>
      <c r="AO676" t="s">
        <v>190</v>
      </c>
      <c r="AP676">
        <f t="shared" si="10"/>
        <v>0</v>
      </c>
    </row>
    <row r="677" spans="1:50" x14ac:dyDescent="0.35">
      <c r="A677" s="2" t="s">
        <v>939</v>
      </c>
      <c r="B677">
        <v>8</v>
      </c>
      <c r="C677">
        <v>807</v>
      </c>
      <c r="D677">
        <v>1</v>
      </c>
      <c r="E677" t="s">
        <v>56</v>
      </c>
      <c r="F677">
        <v>49</v>
      </c>
      <c r="G677" t="s">
        <v>72</v>
      </c>
      <c r="I677" t="s">
        <v>73</v>
      </c>
      <c r="J677" t="s">
        <v>53</v>
      </c>
      <c r="K677" t="s">
        <v>53</v>
      </c>
      <c r="L677" t="s">
        <v>53</v>
      </c>
      <c r="M677">
        <v>0</v>
      </c>
      <c r="O677">
        <v>3</v>
      </c>
      <c r="P677" s="6">
        <v>3</v>
      </c>
      <c r="Q677" t="s">
        <v>56</v>
      </c>
      <c r="R677">
        <v>14</v>
      </c>
      <c r="S677" s="5">
        <v>1</v>
      </c>
      <c r="T677" t="s">
        <v>58</v>
      </c>
      <c r="U677" t="s">
        <v>53</v>
      </c>
      <c r="W677" t="s">
        <v>52</v>
      </c>
      <c r="X677">
        <v>1</v>
      </c>
      <c r="Y677" t="s">
        <v>59</v>
      </c>
      <c r="AB677" t="s">
        <v>72</v>
      </c>
      <c r="AD677" t="s">
        <v>73</v>
      </c>
      <c r="AE677" t="s">
        <v>52</v>
      </c>
      <c r="AF677" t="s">
        <v>52</v>
      </c>
      <c r="AG677" t="s">
        <v>52</v>
      </c>
      <c r="AH677">
        <v>8</v>
      </c>
      <c r="AI677" t="s">
        <v>86</v>
      </c>
      <c r="AJ677" t="s">
        <v>52</v>
      </c>
      <c r="AK677" t="s">
        <v>87</v>
      </c>
      <c r="AM677" t="s">
        <v>62</v>
      </c>
      <c r="AN677" t="s">
        <v>52</v>
      </c>
      <c r="AP677">
        <f t="shared" si="10"/>
        <v>0</v>
      </c>
      <c r="AQ677">
        <v>0</v>
      </c>
      <c r="AR677">
        <v>500000</v>
      </c>
      <c r="AS677">
        <v>70000</v>
      </c>
      <c r="AT677">
        <v>200000</v>
      </c>
      <c r="AU677">
        <v>850000</v>
      </c>
      <c r="AV677">
        <v>600000</v>
      </c>
      <c r="AW677">
        <v>40000</v>
      </c>
      <c r="AX677">
        <v>2260000</v>
      </c>
    </row>
    <row r="678" spans="1:50" x14ac:dyDescent="0.35">
      <c r="A678" s="2" t="s">
        <v>939</v>
      </c>
      <c r="B678">
        <v>8</v>
      </c>
      <c r="C678">
        <v>807</v>
      </c>
      <c r="D678">
        <v>1</v>
      </c>
      <c r="E678" t="s">
        <v>56</v>
      </c>
      <c r="F678">
        <v>49</v>
      </c>
      <c r="G678" t="s">
        <v>72</v>
      </c>
      <c r="I678" t="s">
        <v>73</v>
      </c>
      <c r="J678" t="s">
        <v>53</v>
      </c>
      <c r="K678" t="s">
        <v>53</v>
      </c>
      <c r="L678" t="s">
        <v>53</v>
      </c>
      <c r="M678">
        <v>0</v>
      </c>
      <c r="O678">
        <v>3</v>
      </c>
      <c r="P678" s="6">
        <v>4</v>
      </c>
      <c r="Q678" t="s">
        <v>56</v>
      </c>
      <c r="R678">
        <v>10</v>
      </c>
      <c r="S678" s="5">
        <v>1</v>
      </c>
      <c r="T678" t="s">
        <v>58</v>
      </c>
      <c r="U678" t="s">
        <v>53</v>
      </c>
      <c r="W678" t="s">
        <v>52</v>
      </c>
      <c r="X678">
        <v>1</v>
      </c>
      <c r="AB678" t="s">
        <v>72</v>
      </c>
      <c r="AD678" t="s">
        <v>73</v>
      </c>
      <c r="AE678" t="s">
        <v>52</v>
      </c>
      <c r="AF678" t="s">
        <v>52</v>
      </c>
      <c r="AG678" t="s">
        <v>52</v>
      </c>
      <c r="AH678">
        <v>4</v>
      </c>
      <c r="AI678" t="s">
        <v>63</v>
      </c>
      <c r="AJ678" t="s">
        <v>52</v>
      </c>
      <c r="AK678" t="s">
        <v>64</v>
      </c>
      <c r="AM678" t="s">
        <v>62</v>
      </c>
      <c r="AN678" t="s">
        <v>53</v>
      </c>
      <c r="AP678">
        <f t="shared" si="10"/>
        <v>0</v>
      </c>
      <c r="AQ678">
        <v>0</v>
      </c>
      <c r="AR678">
        <v>0</v>
      </c>
      <c r="AS678">
        <v>40000</v>
      </c>
      <c r="AT678">
        <v>80000</v>
      </c>
      <c r="AU678">
        <v>250000</v>
      </c>
      <c r="AV678">
        <v>0</v>
      </c>
      <c r="AW678">
        <v>0</v>
      </c>
      <c r="AX678">
        <v>370000</v>
      </c>
    </row>
    <row r="679" spans="1:50" x14ac:dyDescent="0.35">
      <c r="A679" s="2" t="s">
        <v>941</v>
      </c>
      <c r="B679">
        <v>24</v>
      </c>
      <c r="C679">
        <v>2402</v>
      </c>
      <c r="D679">
        <v>2</v>
      </c>
      <c r="E679" t="s">
        <v>50</v>
      </c>
      <c r="F679">
        <v>40</v>
      </c>
      <c r="G679" t="s">
        <v>72</v>
      </c>
      <c r="I679" t="s">
        <v>73</v>
      </c>
      <c r="J679" t="s">
        <v>52</v>
      </c>
      <c r="K679" t="s">
        <v>52</v>
      </c>
      <c r="L679" t="s">
        <v>52</v>
      </c>
      <c r="M679">
        <v>8</v>
      </c>
      <c r="N679" t="s">
        <v>86</v>
      </c>
      <c r="O679">
        <v>4</v>
      </c>
      <c r="P679" s="6">
        <v>3</v>
      </c>
      <c r="Q679" t="s">
        <v>50</v>
      </c>
      <c r="R679">
        <v>12</v>
      </c>
      <c r="S679" s="5">
        <v>1</v>
      </c>
      <c r="T679" t="s">
        <v>58</v>
      </c>
      <c r="U679" t="s">
        <v>52</v>
      </c>
      <c r="V679">
        <v>1</v>
      </c>
      <c r="W679" t="s">
        <v>52</v>
      </c>
      <c r="X679">
        <v>2</v>
      </c>
      <c r="AB679" t="s">
        <v>72</v>
      </c>
      <c r="AD679" t="s">
        <v>73</v>
      </c>
      <c r="AE679" t="s">
        <v>52</v>
      </c>
      <c r="AF679" t="s">
        <v>52</v>
      </c>
      <c r="AG679" t="s">
        <v>52</v>
      </c>
      <c r="AH679">
        <v>6</v>
      </c>
      <c r="AI679" t="s">
        <v>78</v>
      </c>
      <c r="AJ679" t="s">
        <v>52</v>
      </c>
      <c r="AK679" t="s">
        <v>88</v>
      </c>
      <c r="AM679" t="s">
        <v>62</v>
      </c>
      <c r="AN679" t="s">
        <v>53</v>
      </c>
      <c r="AP679">
        <f t="shared" si="10"/>
        <v>0</v>
      </c>
      <c r="AQ679">
        <v>0</v>
      </c>
      <c r="AR679">
        <v>0</v>
      </c>
      <c r="AS679">
        <v>20000</v>
      </c>
      <c r="AT679">
        <v>30000</v>
      </c>
      <c r="AU679">
        <v>0</v>
      </c>
      <c r="AV679">
        <v>0</v>
      </c>
      <c r="AW679">
        <v>5000</v>
      </c>
      <c r="AX679">
        <v>55000</v>
      </c>
    </row>
    <row r="680" spans="1:50" x14ac:dyDescent="0.35">
      <c r="A680" s="2" t="s">
        <v>941</v>
      </c>
      <c r="B680">
        <v>24</v>
      </c>
      <c r="C680">
        <v>2402</v>
      </c>
      <c r="D680">
        <v>2</v>
      </c>
      <c r="E680" t="s">
        <v>50</v>
      </c>
      <c r="F680">
        <v>40</v>
      </c>
      <c r="G680" t="s">
        <v>72</v>
      </c>
      <c r="I680" t="s">
        <v>73</v>
      </c>
      <c r="J680" t="s">
        <v>52</v>
      </c>
      <c r="K680" t="s">
        <v>52</v>
      </c>
      <c r="L680" t="s">
        <v>52</v>
      </c>
      <c r="M680">
        <v>8</v>
      </c>
      <c r="N680" t="s">
        <v>86</v>
      </c>
      <c r="O680">
        <v>4</v>
      </c>
      <c r="P680" s="6">
        <v>4</v>
      </c>
      <c r="Q680" t="s">
        <v>50</v>
      </c>
      <c r="R680">
        <v>11</v>
      </c>
      <c r="S680" s="5">
        <v>1</v>
      </c>
      <c r="T680" t="s">
        <v>58</v>
      </c>
      <c r="U680" t="s">
        <v>52</v>
      </c>
      <c r="V680">
        <v>1</v>
      </c>
      <c r="W680" t="s">
        <v>52</v>
      </c>
      <c r="X680">
        <v>2</v>
      </c>
      <c r="AB680" t="s">
        <v>72</v>
      </c>
      <c r="AD680" t="s">
        <v>73</v>
      </c>
      <c r="AE680" t="s">
        <v>52</v>
      </c>
      <c r="AF680" t="s">
        <v>52</v>
      </c>
      <c r="AG680" t="s">
        <v>52</v>
      </c>
      <c r="AH680">
        <v>6</v>
      </c>
      <c r="AI680" t="s">
        <v>78</v>
      </c>
      <c r="AJ680" t="s">
        <v>52</v>
      </c>
      <c r="AK680" t="s">
        <v>88</v>
      </c>
      <c r="AM680" t="s">
        <v>62</v>
      </c>
      <c r="AN680" t="s">
        <v>53</v>
      </c>
      <c r="AP680">
        <f t="shared" si="10"/>
        <v>0</v>
      </c>
      <c r="AQ680">
        <v>0</v>
      </c>
      <c r="AR680">
        <v>0</v>
      </c>
      <c r="AS680">
        <v>20000</v>
      </c>
      <c r="AT680">
        <v>30000</v>
      </c>
      <c r="AU680">
        <v>0</v>
      </c>
      <c r="AV680">
        <v>0</v>
      </c>
      <c r="AW680">
        <v>5000</v>
      </c>
      <c r="AX680">
        <v>55000</v>
      </c>
    </row>
    <row r="681" spans="1:50" x14ac:dyDescent="0.35">
      <c r="A681" s="2" t="s">
        <v>941</v>
      </c>
      <c r="B681">
        <v>24</v>
      </c>
      <c r="C681">
        <v>2402</v>
      </c>
      <c r="D681">
        <v>2</v>
      </c>
      <c r="E681" t="s">
        <v>50</v>
      </c>
      <c r="F681">
        <v>40</v>
      </c>
      <c r="G681" t="s">
        <v>72</v>
      </c>
      <c r="I681" t="s">
        <v>73</v>
      </c>
      <c r="J681" t="s">
        <v>52</v>
      </c>
      <c r="K681" t="s">
        <v>52</v>
      </c>
      <c r="L681" t="s">
        <v>52</v>
      </c>
      <c r="M681">
        <v>8</v>
      </c>
      <c r="N681" t="s">
        <v>86</v>
      </c>
      <c r="O681">
        <v>4</v>
      </c>
      <c r="P681" s="6">
        <v>5</v>
      </c>
      <c r="Q681" t="s">
        <v>56</v>
      </c>
      <c r="R681">
        <v>8</v>
      </c>
      <c r="S681" s="5">
        <v>1</v>
      </c>
      <c r="T681" t="s">
        <v>58</v>
      </c>
      <c r="U681" t="s">
        <v>52</v>
      </c>
      <c r="V681">
        <v>1</v>
      </c>
      <c r="W681" t="s">
        <v>52</v>
      </c>
      <c r="X681">
        <v>2</v>
      </c>
      <c r="AB681" t="s">
        <v>72</v>
      </c>
      <c r="AD681" t="s">
        <v>73</v>
      </c>
      <c r="AE681" t="s">
        <v>52</v>
      </c>
      <c r="AF681" t="s">
        <v>52</v>
      </c>
      <c r="AG681" t="s">
        <v>52</v>
      </c>
      <c r="AH681">
        <v>3</v>
      </c>
      <c r="AI681" t="s">
        <v>97</v>
      </c>
      <c r="AJ681" t="s">
        <v>52</v>
      </c>
      <c r="AK681" t="s">
        <v>98</v>
      </c>
      <c r="AM681" t="s">
        <v>62</v>
      </c>
      <c r="AN681" t="s">
        <v>53</v>
      </c>
      <c r="AP681">
        <f t="shared" si="10"/>
        <v>0</v>
      </c>
      <c r="AQ681">
        <v>0</v>
      </c>
      <c r="AR681">
        <v>0</v>
      </c>
      <c r="AS681">
        <v>10000</v>
      </c>
      <c r="AT681">
        <v>15000</v>
      </c>
      <c r="AU681">
        <v>0</v>
      </c>
      <c r="AV681">
        <v>0</v>
      </c>
      <c r="AW681">
        <v>5000</v>
      </c>
      <c r="AX681">
        <v>30000</v>
      </c>
    </row>
    <row r="682" spans="1:50" x14ac:dyDescent="0.35">
      <c r="A682" s="2" t="s">
        <v>949</v>
      </c>
      <c r="B682">
        <v>14</v>
      </c>
      <c r="C682">
        <v>1405</v>
      </c>
      <c r="D682">
        <v>2</v>
      </c>
      <c r="E682" t="s">
        <v>50</v>
      </c>
      <c r="F682">
        <v>35</v>
      </c>
      <c r="G682" t="s">
        <v>72</v>
      </c>
      <c r="I682" t="s">
        <v>73</v>
      </c>
      <c r="J682" t="s">
        <v>52</v>
      </c>
      <c r="K682" t="s">
        <v>52</v>
      </c>
      <c r="L682" t="s">
        <v>52</v>
      </c>
      <c r="M682">
        <v>6</v>
      </c>
      <c r="N682" t="s">
        <v>79</v>
      </c>
      <c r="O682">
        <v>2</v>
      </c>
      <c r="P682" s="6">
        <v>3</v>
      </c>
      <c r="Q682" t="s">
        <v>56</v>
      </c>
      <c r="R682">
        <v>11</v>
      </c>
      <c r="S682" s="5">
        <v>1</v>
      </c>
      <c r="T682" t="s">
        <v>58</v>
      </c>
      <c r="U682" t="s">
        <v>52</v>
      </c>
      <c r="V682">
        <v>1</v>
      </c>
      <c r="W682" t="s">
        <v>52</v>
      </c>
      <c r="X682">
        <v>2</v>
      </c>
      <c r="AB682" t="s">
        <v>72</v>
      </c>
      <c r="AD682" t="s">
        <v>73</v>
      </c>
      <c r="AE682" t="s">
        <v>52</v>
      </c>
      <c r="AF682" t="s">
        <v>52</v>
      </c>
      <c r="AG682" t="s">
        <v>52</v>
      </c>
      <c r="AH682">
        <v>7</v>
      </c>
      <c r="AI682" t="s">
        <v>78</v>
      </c>
      <c r="AJ682" t="s">
        <v>52</v>
      </c>
      <c r="AK682" t="s">
        <v>88</v>
      </c>
      <c r="AM682" t="s">
        <v>62</v>
      </c>
      <c r="AN682" t="s">
        <v>53</v>
      </c>
      <c r="AP682">
        <f t="shared" si="10"/>
        <v>0</v>
      </c>
      <c r="AQ682">
        <v>0</v>
      </c>
      <c r="AR682">
        <v>0</v>
      </c>
      <c r="AS682">
        <v>70000</v>
      </c>
      <c r="AT682">
        <v>40000</v>
      </c>
      <c r="AU682">
        <v>360000</v>
      </c>
      <c r="AV682">
        <v>0</v>
      </c>
      <c r="AW682">
        <v>0</v>
      </c>
      <c r="AX682">
        <v>470000</v>
      </c>
    </row>
    <row r="683" spans="1:50" x14ac:dyDescent="0.35">
      <c r="A683" s="2" t="s">
        <v>949</v>
      </c>
      <c r="B683">
        <v>14</v>
      </c>
      <c r="C683">
        <v>1405</v>
      </c>
      <c r="D683">
        <v>2</v>
      </c>
      <c r="E683" t="s">
        <v>50</v>
      </c>
      <c r="F683">
        <v>35</v>
      </c>
      <c r="G683" t="s">
        <v>72</v>
      </c>
      <c r="I683" t="s">
        <v>73</v>
      </c>
      <c r="J683" t="s">
        <v>52</v>
      </c>
      <c r="K683" t="s">
        <v>52</v>
      </c>
      <c r="L683" t="s">
        <v>52</v>
      </c>
      <c r="M683">
        <v>6</v>
      </c>
      <c r="N683" t="s">
        <v>79</v>
      </c>
      <c r="O683">
        <v>2</v>
      </c>
      <c r="P683" s="6">
        <v>4</v>
      </c>
      <c r="Q683" t="s">
        <v>50</v>
      </c>
      <c r="R683">
        <v>7</v>
      </c>
      <c r="S683" s="5">
        <v>1</v>
      </c>
      <c r="T683" t="s">
        <v>58</v>
      </c>
      <c r="U683" t="s">
        <v>52</v>
      </c>
      <c r="V683">
        <v>1</v>
      </c>
      <c r="W683" t="s">
        <v>52</v>
      </c>
      <c r="X683">
        <v>2</v>
      </c>
      <c r="AB683" t="s">
        <v>72</v>
      </c>
      <c r="AD683" t="s">
        <v>73</v>
      </c>
      <c r="AE683" t="s">
        <v>52</v>
      </c>
      <c r="AF683" t="s">
        <v>52</v>
      </c>
      <c r="AG683" t="s">
        <v>52</v>
      </c>
      <c r="AH683">
        <v>5</v>
      </c>
      <c r="AI683" t="s">
        <v>63</v>
      </c>
      <c r="AJ683" t="s">
        <v>52</v>
      </c>
      <c r="AK683" t="s">
        <v>64</v>
      </c>
      <c r="AM683" t="s">
        <v>62</v>
      </c>
      <c r="AN683" t="s">
        <v>53</v>
      </c>
      <c r="AP683">
        <f t="shared" si="10"/>
        <v>0</v>
      </c>
      <c r="AQ683">
        <v>0</v>
      </c>
      <c r="AR683">
        <v>0</v>
      </c>
      <c r="AS683">
        <v>20000</v>
      </c>
      <c r="AT683">
        <v>35000</v>
      </c>
      <c r="AU683">
        <v>300000</v>
      </c>
      <c r="AV683">
        <v>0</v>
      </c>
      <c r="AW683">
        <v>0</v>
      </c>
      <c r="AX683">
        <v>355000</v>
      </c>
    </row>
    <row r="684" spans="1:50" x14ac:dyDescent="0.35">
      <c r="A684" s="2" t="s">
        <v>951</v>
      </c>
      <c r="B684">
        <v>4</v>
      </c>
      <c r="C684">
        <v>404</v>
      </c>
      <c r="D684">
        <v>2</v>
      </c>
      <c r="E684" t="s">
        <v>50</v>
      </c>
      <c r="F684">
        <v>58</v>
      </c>
      <c r="G684" t="s">
        <v>72</v>
      </c>
      <c r="I684" t="s">
        <v>73</v>
      </c>
      <c r="J684" t="s">
        <v>52</v>
      </c>
      <c r="K684" t="s">
        <v>52</v>
      </c>
      <c r="L684" t="s">
        <v>52</v>
      </c>
      <c r="M684">
        <v>2</v>
      </c>
      <c r="N684" t="s">
        <v>97</v>
      </c>
      <c r="O684">
        <v>1</v>
      </c>
      <c r="P684" s="6">
        <v>3</v>
      </c>
      <c r="Q684" t="s">
        <v>56</v>
      </c>
      <c r="R684">
        <v>12</v>
      </c>
      <c r="S684" s="5">
        <v>1</v>
      </c>
      <c r="T684" t="s">
        <v>58</v>
      </c>
      <c r="U684" t="s">
        <v>52</v>
      </c>
      <c r="V684">
        <v>1</v>
      </c>
      <c r="W684" t="s">
        <v>52</v>
      </c>
      <c r="X684">
        <v>2</v>
      </c>
      <c r="AB684" t="s">
        <v>72</v>
      </c>
      <c r="AD684" t="s">
        <v>73</v>
      </c>
      <c r="AE684" t="s">
        <v>52</v>
      </c>
      <c r="AF684" t="s">
        <v>52</v>
      </c>
      <c r="AG684" t="s">
        <v>52</v>
      </c>
      <c r="AH684">
        <v>4</v>
      </c>
      <c r="AI684" t="s">
        <v>83</v>
      </c>
      <c r="AJ684" t="s">
        <v>52</v>
      </c>
      <c r="AK684" t="s">
        <v>84</v>
      </c>
      <c r="AM684" t="s">
        <v>62</v>
      </c>
      <c r="AN684" t="s">
        <v>53</v>
      </c>
      <c r="AP684">
        <f t="shared" si="10"/>
        <v>0</v>
      </c>
      <c r="AQ684">
        <v>0</v>
      </c>
      <c r="AR684">
        <v>0</v>
      </c>
      <c r="AS684">
        <v>22500</v>
      </c>
      <c r="AT684">
        <v>28000</v>
      </c>
      <c r="AU684">
        <v>130000</v>
      </c>
      <c r="AV684">
        <v>0</v>
      </c>
      <c r="AW684">
        <v>0</v>
      </c>
      <c r="AX684">
        <v>180500</v>
      </c>
    </row>
    <row r="685" spans="1:50" x14ac:dyDescent="0.35">
      <c r="A685" s="2" t="s">
        <v>952</v>
      </c>
      <c r="B685">
        <v>2</v>
      </c>
      <c r="C685">
        <v>206</v>
      </c>
      <c r="D685">
        <v>2</v>
      </c>
      <c r="E685" t="s">
        <v>50</v>
      </c>
      <c r="F685">
        <v>48</v>
      </c>
      <c r="G685" t="s">
        <v>72</v>
      </c>
      <c r="I685" t="s">
        <v>73</v>
      </c>
      <c r="J685" t="s">
        <v>53</v>
      </c>
      <c r="K685" t="s">
        <v>53</v>
      </c>
      <c r="L685" t="s">
        <v>53</v>
      </c>
      <c r="M685">
        <v>0</v>
      </c>
      <c r="O685">
        <v>2</v>
      </c>
      <c r="P685" s="6">
        <v>4</v>
      </c>
      <c r="Q685" t="s">
        <v>56</v>
      </c>
      <c r="R685">
        <v>16</v>
      </c>
      <c r="S685" s="5">
        <v>1</v>
      </c>
      <c r="T685" t="s">
        <v>58</v>
      </c>
      <c r="U685" t="s">
        <v>52</v>
      </c>
      <c r="V685">
        <v>1</v>
      </c>
      <c r="W685" t="s">
        <v>52</v>
      </c>
      <c r="X685">
        <v>2</v>
      </c>
      <c r="Y685" t="s">
        <v>59</v>
      </c>
      <c r="AB685" t="s">
        <v>72</v>
      </c>
      <c r="AD685" t="s">
        <v>73</v>
      </c>
      <c r="AE685" t="s">
        <v>53</v>
      </c>
      <c r="AF685" t="s">
        <v>53</v>
      </c>
      <c r="AG685" t="s">
        <v>52</v>
      </c>
      <c r="AH685">
        <v>6</v>
      </c>
      <c r="AI685" t="s">
        <v>79</v>
      </c>
      <c r="AJ685" t="s">
        <v>53</v>
      </c>
      <c r="AO685" t="s">
        <v>112</v>
      </c>
      <c r="AP685">
        <f t="shared" si="10"/>
        <v>0</v>
      </c>
    </row>
    <row r="686" spans="1:50" x14ac:dyDescent="0.35">
      <c r="A686" s="2" t="s">
        <v>956</v>
      </c>
      <c r="B686">
        <v>6</v>
      </c>
      <c r="C686">
        <v>608</v>
      </c>
      <c r="D686">
        <v>2</v>
      </c>
      <c r="E686" t="s">
        <v>50</v>
      </c>
      <c r="F686">
        <v>33</v>
      </c>
      <c r="G686" t="s">
        <v>72</v>
      </c>
      <c r="I686" t="s">
        <v>73</v>
      </c>
      <c r="J686" t="s">
        <v>53</v>
      </c>
      <c r="K686" t="s">
        <v>52</v>
      </c>
      <c r="L686" t="s">
        <v>52</v>
      </c>
      <c r="M686">
        <v>2</v>
      </c>
      <c r="N686" t="s">
        <v>97</v>
      </c>
      <c r="O686">
        <v>3</v>
      </c>
      <c r="P686" s="6">
        <v>3</v>
      </c>
      <c r="Q686" t="s">
        <v>56</v>
      </c>
      <c r="R686">
        <v>9</v>
      </c>
      <c r="S686" s="5">
        <v>1</v>
      </c>
      <c r="T686" t="s">
        <v>58</v>
      </c>
      <c r="U686" t="s">
        <v>52</v>
      </c>
      <c r="V686">
        <v>1</v>
      </c>
      <c r="W686" t="s">
        <v>52</v>
      </c>
      <c r="X686">
        <v>2</v>
      </c>
      <c r="AB686" t="s">
        <v>72</v>
      </c>
      <c r="AD686" t="s">
        <v>73</v>
      </c>
      <c r="AE686" t="s">
        <v>52</v>
      </c>
      <c r="AF686" t="s">
        <v>52</v>
      </c>
      <c r="AG686" t="s">
        <v>52</v>
      </c>
      <c r="AH686">
        <v>2</v>
      </c>
      <c r="AI686" t="s">
        <v>65</v>
      </c>
      <c r="AJ686" t="s">
        <v>52</v>
      </c>
      <c r="AK686" t="s">
        <v>66</v>
      </c>
      <c r="AM686" t="s">
        <v>62</v>
      </c>
      <c r="AN686" t="s">
        <v>53</v>
      </c>
      <c r="AP686">
        <f t="shared" si="10"/>
        <v>0</v>
      </c>
      <c r="AQ686">
        <v>0</v>
      </c>
      <c r="AR686">
        <v>0</v>
      </c>
      <c r="AS686">
        <v>5000</v>
      </c>
      <c r="AT686">
        <v>2500</v>
      </c>
      <c r="AU686">
        <v>0</v>
      </c>
      <c r="AV686">
        <v>0</v>
      </c>
      <c r="AW686">
        <v>3000</v>
      </c>
      <c r="AX686">
        <v>10500</v>
      </c>
    </row>
    <row r="687" spans="1:50" x14ac:dyDescent="0.35">
      <c r="A687" s="2" t="s">
        <v>956</v>
      </c>
      <c r="B687">
        <v>6</v>
      </c>
      <c r="C687">
        <v>608</v>
      </c>
      <c r="D687">
        <v>2</v>
      </c>
      <c r="E687" t="s">
        <v>50</v>
      </c>
      <c r="F687">
        <v>33</v>
      </c>
      <c r="G687" t="s">
        <v>72</v>
      </c>
      <c r="I687" t="s">
        <v>73</v>
      </c>
      <c r="J687" t="s">
        <v>53</v>
      </c>
      <c r="K687" t="s">
        <v>52</v>
      </c>
      <c r="L687" t="s">
        <v>52</v>
      </c>
      <c r="M687">
        <v>2</v>
      </c>
      <c r="N687" t="s">
        <v>97</v>
      </c>
      <c r="O687">
        <v>3</v>
      </c>
      <c r="P687" s="6">
        <v>4</v>
      </c>
      <c r="Q687" t="s">
        <v>56</v>
      </c>
      <c r="R687">
        <v>8</v>
      </c>
      <c r="S687" s="5">
        <v>1</v>
      </c>
      <c r="T687" t="s">
        <v>58</v>
      </c>
      <c r="U687" t="s">
        <v>52</v>
      </c>
      <c r="V687">
        <v>1</v>
      </c>
      <c r="W687" t="s">
        <v>52</v>
      </c>
      <c r="X687">
        <v>2</v>
      </c>
      <c r="AB687" t="s">
        <v>72</v>
      </c>
      <c r="AD687" t="s">
        <v>73</v>
      </c>
      <c r="AE687" t="s">
        <v>53</v>
      </c>
      <c r="AF687" t="s">
        <v>53</v>
      </c>
      <c r="AG687" t="s">
        <v>52</v>
      </c>
      <c r="AH687">
        <v>1</v>
      </c>
      <c r="AI687" t="s">
        <v>68</v>
      </c>
      <c r="AJ687" t="s">
        <v>52</v>
      </c>
      <c r="AK687" t="s">
        <v>74</v>
      </c>
      <c r="AM687" t="s">
        <v>62</v>
      </c>
      <c r="AN687" t="s">
        <v>53</v>
      </c>
      <c r="AP687">
        <f t="shared" si="10"/>
        <v>0</v>
      </c>
      <c r="AQ687">
        <v>0</v>
      </c>
      <c r="AR687">
        <v>0</v>
      </c>
      <c r="AS687">
        <v>3000</v>
      </c>
      <c r="AT687">
        <v>3000</v>
      </c>
      <c r="AU687">
        <v>0</v>
      </c>
      <c r="AV687">
        <v>0</v>
      </c>
      <c r="AW687">
        <v>0</v>
      </c>
      <c r="AX687">
        <v>6000</v>
      </c>
    </row>
    <row r="688" spans="1:50" x14ac:dyDescent="0.35">
      <c r="A688" s="2" t="s">
        <v>958</v>
      </c>
      <c r="B688">
        <v>2</v>
      </c>
      <c r="C688">
        <v>201</v>
      </c>
      <c r="D688">
        <v>2</v>
      </c>
      <c r="E688" t="s">
        <v>56</v>
      </c>
      <c r="F688">
        <v>59</v>
      </c>
      <c r="G688" t="s">
        <v>72</v>
      </c>
      <c r="I688" t="s">
        <v>73</v>
      </c>
      <c r="J688" t="s">
        <v>52</v>
      </c>
      <c r="K688" t="s">
        <v>52</v>
      </c>
      <c r="L688" t="s">
        <v>52</v>
      </c>
      <c r="M688">
        <v>3</v>
      </c>
      <c r="N688" t="s">
        <v>97</v>
      </c>
      <c r="O688">
        <v>1</v>
      </c>
      <c r="P688" s="6">
        <v>2</v>
      </c>
      <c r="Q688" t="s">
        <v>56</v>
      </c>
      <c r="R688">
        <v>14</v>
      </c>
      <c r="S688" s="5">
        <v>1</v>
      </c>
      <c r="T688" t="s">
        <v>58</v>
      </c>
      <c r="U688" t="s">
        <v>53</v>
      </c>
      <c r="W688" t="s">
        <v>52</v>
      </c>
      <c r="X688">
        <v>1</v>
      </c>
      <c r="Y688" t="s">
        <v>59</v>
      </c>
      <c r="AB688" t="s">
        <v>72</v>
      </c>
      <c r="AD688" t="s">
        <v>73</v>
      </c>
      <c r="AE688" t="s">
        <v>52</v>
      </c>
      <c r="AF688" t="s">
        <v>52</v>
      </c>
      <c r="AG688" t="s">
        <v>52</v>
      </c>
      <c r="AH688">
        <v>8</v>
      </c>
      <c r="AI688" t="s">
        <v>86</v>
      </c>
      <c r="AJ688" t="s">
        <v>52</v>
      </c>
      <c r="AK688" t="s">
        <v>87</v>
      </c>
      <c r="AM688" t="s">
        <v>62</v>
      </c>
      <c r="AN688" t="s">
        <v>53</v>
      </c>
      <c r="AP688">
        <f t="shared" si="10"/>
        <v>0</v>
      </c>
      <c r="AQ688">
        <v>0</v>
      </c>
      <c r="AR688">
        <v>0</v>
      </c>
      <c r="AS688">
        <v>100000</v>
      </c>
      <c r="AT688">
        <v>60000</v>
      </c>
      <c r="AU688">
        <v>0</v>
      </c>
      <c r="AV688">
        <v>0</v>
      </c>
      <c r="AW688">
        <v>20000</v>
      </c>
      <c r="AX688">
        <v>180000</v>
      </c>
    </row>
    <row r="689" spans="1:50" x14ac:dyDescent="0.35">
      <c r="A689" s="2" t="s">
        <v>959</v>
      </c>
      <c r="B689">
        <v>11</v>
      </c>
      <c r="C689">
        <v>1102</v>
      </c>
      <c r="D689">
        <v>2</v>
      </c>
      <c r="E689" t="s">
        <v>50</v>
      </c>
      <c r="F689">
        <v>33</v>
      </c>
      <c r="G689" t="s">
        <v>155</v>
      </c>
      <c r="H689" t="s">
        <v>52</v>
      </c>
      <c r="I689" t="s">
        <v>52</v>
      </c>
      <c r="J689" t="s">
        <v>53</v>
      </c>
      <c r="K689" t="s">
        <v>53</v>
      </c>
      <c r="L689" t="s">
        <v>53</v>
      </c>
      <c r="M689">
        <v>0</v>
      </c>
      <c r="O689">
        <v>4</v>
      </c>
      <c r="P689" s="6">
        <v>3</v>
      </c>
      <c r="Q689" t="s">
        <v>56</v>
      </c>
      <c r="R689">
        <v>12</v>
      </c>
      <c r="S689" s="5">
        <v>1</v>
      </c>
      <c r="T689" t="s">
        <v>58</v>
      </c>
      <c r="U689" t="s">
        <v>52</v>
      </c>
      <c r="V689">
        <v>1</v>
      </c>
      <c r="W689" t="s">
        <v>52</v>
      </c>
      <c r="X689">
        <v>2</v>
      </c>
      <c r="AB689" t="s">
        <v>155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>
        <v>2</v>
      </c>
      <c r="AI689" t="s">
        <v>97</v>
      </c>
      <c r="AJ689" t="s">
        <v>52</v>
      </c>
      <c r="AK689" t="s">
        <v>98</v>
      </c>
      <c r="AM689" t="s">
        <v>62</v>
      </c>
      <c r="AN689" t="s">
        <v>53</v>
      </c>
      <c r="AP689">
        <f t="shared" si="10"/>
        <v>0</v>
      </c>
      <c r="AQ689">
        <v>0</v>
      </c>
      <c r="AR689">
        <v>0</v>
      </c>
      <c r="AS689">
        <v>5000</v>
      </c>
      <c r="AT689">
        <v>50000</v>
      </c>
      <c r="AU689">
        <v>0</v>
      </c>
      <c r="AV689">
        <v>0</v>
      </c>
      <c r="AW689">
        <v>0</v>
      </c>
      <c r="AX689">
        <v>55000</v>
      </c>
    </row>
    <row r="690" spans="1:50" x14ac:dyDescent="0.35">
      <c r="A690" s="2" t="s">
        <v>959</v>
      </c>
      <c r="B690">
        <v>11</v>
      </c>
      <c r="C690">
        <v>1102</v>
      </c>
      <c r="D690">
        <v>2</v>
      </c>
      <c r="E690" t="s">
        <v>50</v>
      </c>
      <c r="F690">
        <v>33</v>
      </c>
      <c r="G690" t="s">
        <v>155</v>
      </c>
      <c r="H690" t="s">
        <v>52</v>
      </c>
      <c r="I690" t="s">
        <v>52</v>
      </c>
      <c r="J690" t="s">
        <v>53</v>
      </c>
      <c r="K690" t="s">
        <v>53</v>
      </c>
      <c r="L690" t="s">
        <v>53</v>
      </c>
      <c r="M690">
        <v>0</v>
      </c>
      <c r="O690">
        <v>4</v>
      </c>
      <c r="P690" s="6">
        <v>4</v>
      </c>
      <c r="Q690" t="s">
        <v>50</v>
      </c>
      <c r="R690">
        <v>10</v>
      </c>
      <c r="S690" s="5">
        <v>1</v>
      </c>
      <c r="T690" t="s">
        <v>58</v>
      </c>
      <c r="U690" t="s">
        <v>52</v>
      </c>
      <c r="V690">
        <v>1</v>
      </c>
      <c r="W690" t="s">
        <v>52</v>
      </c>
      <c r="X690">
        <v>2</v>
      </c>
      <c r="AB690" t="s">
        <v>155</v>
      </c>
      <c r="AC690" t="s">
        <v>52</v>
      </c>
      <c r="AD690" t="s">
        <v>52</v>
      </c>
      <c r="AE690" t="s">
        <v>52</v>
      </c>
      <c r="AF690" t="s">
        <v>52</v>
      </c>
      <c r="AG690" t="s">
        <v>52</v>
      </c>
      <c r="AH690">
        <v>1</v>
      </c>
      <c r="AI690" t="s">
        <v>65</v>
      </c>
      <c r="AJ690" t="s">
        <v>52</v>
      </c>
      <c r="AK690" t="s">
        <v>66</v>
      </c>
      <c r="AM690" t="s">
        <v>62</v>
      </c>
      <c r="AN690" t="s">
        <v>53</v>
      </c>
      <c r="AP690">
        <f t="shared" si="10"/>
        <v>0</v>
      </c>
      <c r="AQ690">
        <v>0</v>
      </c>
      <c r="AR690">
        <v>0</v>
      </c>
      <c r="AS690">
        <v>5000</v>
      </c>
      <c r="AT690">
        <v>35000</v>
      </c>
      <c r="AU690">
        <v>0</v>
      </c>
      <c r="AV690">
        <v>0</v>
      </c>
      <c r="AW690">
        <v>0</v>
      </c>
      <c r="AX690">
        <v>40000</v>
      </c>
    </row>
    <row r="691" spans="1:50" x14ac:dyDescent="0.35">
      <c r="A691" s="2" t="s">
        <v>959</v>
      </c>
      <c r="B691">
        <v>11</v>
      </c>
      <c r="C691">
        <v>1102</v>
      </c>
      <c r="D691">
        <v>2</v>
      </c>
      <c r="E691" t="s">
        <v>50</v>
      </c>
      <c r="F691">
        <v>33</v>
      </c>
      <c r="G691" t="s">
        <v>155</v>
      </c>
      <c r="H691" t="s">
        <v>52</v>
      </c>
      <c r="I691" t="s">
        <v>52</v>
      </c>
      <c r="J691" t="s">
        <v>53</v>
      </c>
      <c r="K691" t="s">
        <v>53</v>
      </c>
      <c r="L691" t="s">
        <v>53</v>
      </c>
      <c r="M691">
        <v>0</v>
      </c>
      <c r="O691">
        <v>4</v>
      </c>
      <c r="P691" s="6">
        <v>5</v>
      </c>
      <c r="Q691" t="s">
        <v>56</v>
      </c>
      <c r="R691">
        <v>7</v>
      </c>
      <c r="S691" s="5">
        <v>1</v>
      </c>
      <c r="T691" t="s">
        <v>58</v>
      </c>
      <c r="U691" t="s">
        <v>52</v>
      </c>
      <c r="V691">
        <v>1</v>
      </c>
      <c r="W691" t="s">
        <v>52</v>
      </c>
      <c r="X691">
        <v>2</v>
      </c>
      <c r="AB691" t="s">
        <v>155</v>
      </c>
      <c r="AC691" t="s">
        <v>52</v>
      </c>
      <c r="AD691" t="s">
        <v>52</v>
      </c>
      <c r="AE691" t="s">
        <v>53</v>
      </c>
      <c r="AF691" t="s">
        <v>53</v>
      </c>
      <c r="AG691" t="s">
        <v>52</v>
      </c>
      <c r="AH691">
        <v>1</v>
      </c>
      <c r="AI691" t="s">
        <v>68</v>
      </c>
      <c r="AJ691" t="s">
        <v>52</v>
      </c>
      <c r="AK691" t="s">
        <v>68</v>
      </c>
      <c r="AL691" t="s">
        <v>109</v>
      </c>
      <c r="AN691" t="s">
        <v>53</v>
      </c>
      <c r="AP691">
        <f t="shared" si="10"/>
        <v>0</v>
      </c>
    </row>
    <row r="692" spans="1:50" x14ac:dyDescent="0.35">
      <c r="A692" s="2" t="s">
        <v>960</v>
      </c>
      <c r="B692">
        <v>3</v>
      </c>
      <c r="C692">
        <v>306</v>
      </c>
      <c r="D692">
        <v>2</v>
      </c>
      <c r="E692" t="s">
        <v>50</v>
      </c>
      <c r="F692">
        <v>36</v>
      </c>
      <c r="G692" t="s">
        <v>72</v>
      </c>
      <c r="I692" t="s">
        <v>73</v>
      </c>
      <c r="J692" t="s">
        <v>53</v>
      </c>
      <c r="K692" t="s">
        <v>53</v>
      </c>
      <c r="L692" t="s">
        <v>52</v>
      </c>
      <c r="M692">
        <v>4</v>
      </c>
      <c r="N692" t="s">
        <v>63</v>
      </c>
      <c r="O692">
        <v>2</v>
      </c>
      <c r="P692" s="6">
        <v>3</v>
      </c>
      <c r="Q692" t="s">
        <v>56</v>
      </c>
      <c r="R692">
        <v>6</v>
      </c>
      <c r="S692" s="5">
        <v>1</v>
      </c>
      <c r="T692" t="s">
        <v>58</v>
      </c>
      <c r="U692" t="s">
        <v>52</v>
      </c>
      <c r="V692">
        <v>1</v>
      </c>
      <c r="W692" t="s">
        <v>52</v>
      </c>
      <c r="X692">
        <v>2</v>
      </c>
      <c r="AB692" t="s">
        <v>72</v>
      </c>
      <c r="AD692" t="s">
        <v>73</v>
      </c>
      <c r="AE692" t="s">
        <v>53</v>
      </c>
      <c r="AF692" t="s">
        <v>53</v>
      </c>
      <c r="AG692" t="s">
        <v>52</v>
      </c>
      <c r="AH692">
        <v>1</v>
      </c>
      <c r="AI692" t="s">
        <v>67</v>
      </c>
      <c r="AJ692" t="s">
        <v>52</v>
      </c>
      <c r="AK692" t="s">
        <v>74</v>
      </c>
      <c r="AM692" t="s">
        <v>62</v>
      </c>
      <c r="AN692" t="s">
        <v>53</v>
      </c>
      <c r="AP692">
        <f t="shared" si="10"/>
        <v>0</v>
      </c>
    </row>
    <row r="693" spans="1:50" x14ac:dyDescent="0.35">
      <c r="A693" s="2" t="s">
        <v>961</v>
      </c>
      <c r="B693">
        <v>11</v>
      </c>
      <c r="C693">
        <v>1102</v>
      </c>
      <c r="D693">
        <v>2</v>
      </c>
      <c r="E693" t="s">
        <v>50</v>
      </c>
      <c r="F693">
        <v>36</v>
      </c>
      <c r="G693" t="s">
        <v>72</v>
      </c>
      <c r="I693" t="s">
        <v>73</v>
      </c>
      <c r="J693" t="s">
        <v>52</v>
      </c>
      <c r="K693" t="s">
        <v>52</v>
      </c>
      <c r="L693" t="s">
        <v>52</v>
      </c>
      <c r="M693">
        <v>6</v>
      </c>
      <c r="N693" t="s">
        <v>79</v>
      </c>
      <c r="O693">
        <v>2</v>
      </c>
      <c r="P693" s="6">
        <v>4</v>
      </c>
      <c r="Q693" t="s">
        <v>50</v>
      </c>
      <c r="R693">
        <v>16</v>
      </c>
      <c r="S693" s="5">
        <v>1</v>
      </c>
      <c r="T693" t="s">
        <v>58</v>
      </c>
      <c r="U693" t="s">
        <v>52</v>
      </c>
      <c r="V693">
        <v>1</v>
      </c>
      <c r="W693" t="s">
        <v>52</v>
      </c>
      <c r="X693">
        <v>2</v>
      </c>
      <c r="Y693" t="s">
        <v>59</v>
      </c>
      <c r="AB693" t="s">
        <v>72</v>
      </c>
      <c r="AD693" t="s">
        <v>73</v>
      </c>
      <c r="AE693" t="s">
        <v>52</v>
      </c>
      <c r="AF693" t="s">
        <v>52</v>
      </c>
      <c r="AG693" t="s">
        <v>52</v>
      </c>
      <c r="AH693">
        <v>9</v>
      </c>
      <c r="AI693" t="s">
        <v>100</v>
      </c>
      <c r="AJ693" t="s">
        <v>52</v>
      </c>
      <c r="AK693" t="s">
        <v>81</v>
      </c>
      <c r="AM693" t="s">
        <v>62</v>
      </c>
      <c r="AN693" t="s">
        <v>52</v>
      </c>
      <c r="AP693">
        <f t="shared" si="10"/>
        <v>0</v>
      </c>
      <c r="AQ693">
        <v>0</v>
      </c>
      <c r="AR693">
        <v>600000</v>
      </c>
      <c r="AS693">
        <v>25000</v>
      </c>
      <c r="AT693">
        <v>40000</v>
      </c>
      <c r="AU693">
        <v>480000</v>
      </c>
      <c r="AV693">
        <v>0</v>
      </c>
      <c r="AW693">
        <v>0</v>
      </c>
      <c r="AX693">
        <v>1145000</v>
      </c>
    </row>
    <row r="694" spans="1:50" x14ac:dyDescent="0.35">
      <c r="A694" s="2" t="s">
        <v>961</v>
      </c>
      <c r="B694">
        <v>11</v>
      </c>
      <c r="C694">
        <v>1102</v>
      </c>
      <c r="D694">
        <v>2</v>
      </c>
      <c r="E694" t="s">
        <v>50</v>
      </c>
      <c r="F694">
        <v>36</v>
      </c>
      <c r="G694" t="s">
        <v>72</v>
      </c>
      <c r="I694" t="s">
        <v>73</v>
      </c>
      <c r="J694" t="s">
        <v>52</v>
      </c>
      <c r="K694" t="s">
        <v>52</v>
      </c>
      <c r="L694" t="s">
        <v>52</v>
      </c>
      <c r="M694">
        <v>6</v>
      </c>
      <c r="N694" t="s">
        <v>79</v>
      </c>
      <c r="O694">
        <v>2</v>
      </c>
      <c r="P694" s="6">
        <v>5</v>
      </c>
      <c r="Q694" t="s">
        <v>50</v>
      </c>
      <c r="R694">
        <v>10</v>
      </c>
      <c r="S694" s="5">
        <v>1</v>
      </c>
      <c r="T694" t="s">
        <v>58</v>
      </c>
      <c r="U694" t="s">
        <v>52</v>
      </c>
      <c r="V694">
        <v>1</v>
      </c>
      <c r="W694" t="s">
        <v>52</v>
      </c>
      <c r="X694">
        <v>2</v>
      </c>
      <c r="AB694" t="s">
        <v>72</v>
      </c>
      <c r="AD694" t="s">
        <v>73</v>
      </c>
      <c r="AE694" t="s">
        <v>52</v>
      </c>
      <c r="AF694" t="s">
        <v>52</v>
      </c>
      <c r="AG694" t="s">
        <v>52</v>
      </c>
      <c r="AH694">
        <v>3</v>
      </c>
      <c r="AI694" t="s">
        <v>63</v>
      </c>
      <c r="AJ694" t="s">
        <v>52</v>
      </c>
      <c r="AK694" t="s">
        <v>64</v>
      </c>
      <c r="AM694" t="s">
        <v>62</v>
      </c>
      <c r="AN694" t="s">
        <v>53</v>
      </c>
      <c r="AP694">
        <f t="shared" si="10"/>
        <v>0</v>
      </c>
      <c r="AQ694">
        <v>0</v>
      </c>
      <c r="AR694">
        <v>0</v>
      </c>
      <c r="AS694">
        <v>15000</v>
      </c>
      <c r="AT694">
        <v>25000</v>
      </c>
      <c r="AU694">
        <v>480000</v>
      </c>
      <c r="AV694">
        <v>0</v>
      </c>
      <c r="AW694">
        <v>0</v>
      </c>
      <c r="AX694">
        <v>520000</v>
      </c>
    </row>
    <row r="695" spans="1:50" x14ac:dyDescent="0.35">
      <c r="A695" s="2" t="s">
        <v>962</v>
      </c>
      <c r="B695">
        <v>4</v>
      </c>
      <c r="C695">
        <v>407</v>
      </c>
      <c r="D695">
        <v>2</v>
      </c>
      <c r="E695" t="s">
        <v>50</v>
      </c>
      <c r="F695">
        <v>40</v>
      </c>
      <c r="G695" t="s">
        <v>72</v>
      </c>
      <c r="I695" t="s">
        <v>73</v>
      </c>
      <c r="J695" t="s">
        <v>53</v>
      </c>
      <c r="K695" t="s">
        <v>53</v>
      </c>
      <c r="L695" t="s">
        <v>53</v>
      </c>
      <c r="M695">
        <v>0</v>
      </c>
      <c r="O695">
        <v>2</v>
      </c>
      <c r="P695" s="6">
        <v>4</v>
      </c>
      <c r="Q695" t="s">
        <v>50</v>
      </c>
      <c r="R695">
        <v>15</v>
      </c>
      <c r="S695" s="5">
        <v>1</v>
      </c>
      <c r="T695" t="s">
        <v>58</v>
      </c>
      <c r="U695" t="s">
        <v>52</v>
      </c>
      <c r="V695">
        <v>1</v>
      </c>
      <c r="W695" t="s">
        <v>52</v>
      </c>
      <c r="X695">
        <v>2</v>
      </c>
      <c r="Y695" t="s">
        <v>59</v>
      </c>
      <c r="AB695" t="s">
        <v>72</v>
      </c>
      <c r="AD695" t="s">
        <v>73</v>
      </c>
      <c r="AE695" t="s">
        <v>52</v>
      </c>
      <c r="AF695" t="s">
        <v>52</v>
      </c>
      <c r="AG695" t="s">
        <v>52</v>
      </c>
      <c r="AH695">
        <v>6</v>
      </c>
      <c r="AI695" t="s">
        <v>78</v>
      </c>
      <c r="AJ695" t="s">
        <v>52</v>
      </c>
      <c r="AK695" t="s">
        <v>88</v>
      </c>
      <c r="AM695" t="s">
        <v>62</v>
      </c>
      <c r="AN695" t="s">
        <v>53</v>
      </c>
      <c r="AP695">
        <f t="shared" si="10"/>
        <v>0</v>
      </c>
      <c r="AQ695">
        <v>0</v>
      </c>
      <c r="AR695">
        <v>120000</v>
      </c>
      <c r="AS695">
        <v>28000</v>
      </c>
      <c r="AT695">
        <v>15000</v>
      </c>
      <c r="AU695">
        <v>70000</v>
      </c>
      <c r="AV695">
        <v>20000</v>
      </c>
      <c r="AW695">
        <v>30000</v>
      </c>
      <c r="AX695">
        <v>283000</v>
      </c>
    </row>
    <row r="696" spans="1:50" x14ac:dyDescent="0.35">
      <c r="A696" s="2" t="s">
        <v>962</v>
      </c>
      <c r="B696">
        <v>4</v>
      </c>
      <c r="C696">
        <v>407</v>
      </c>
      <c r="D696">
        <v>2</v>
      </c>
      <c r="E696" t="s">
        <v>50</v>
      </c>
      <c r="F696">
        <v>40</v>
      </c>
      <c r="G696" t="s">
        <v>72</v>
      </c>
      <c r="I696" t="s">
        <v>73</v>
      </c>
      <c r="J696" t="s">
        <v>53</v>
      </c>
      <c r="K696" t="s">
        <v>53</v>
      </c>
      <c r="L696" t="s">
        <v>53</v>
      </c>
      <c r="M696">
        <v>0</v>
      </c>
      <c r="O696">
        <v>2</v>
      </c>
      <c r="P696" s="6">
        <v>5</v>
      </c>
      <c r="Q696" t="s">
        <v>56</v>
      </c>
      <c r="R696">
        <v>10</v>
      </c>
      <c r="S696" s="5">
        <v>1</v>
      </c>
      <c r="T696" t="s">
        <v>58</v>
      </c>
      <c r="U696" t="s">
        <v>52</v>
      </c>
      <c r="V696">
        <v>1</v>
      </c>
      <c r="W696" t="s">
        <v>52</v>
      </c>
      <c r="X696">
        <v>2</v>
      </c>
      <c r="AB696" t="s">
        <v>72</v>
      </c>
      <c r="AD696" t="s">
        <v>73</v>
      </c>
      <c r="AE696" t="s">
        <v>52</v>
      </c>
      <c r="AF696" t="s">
        <v>52</v>
      </c>
      <c r="AG696" t="s">
        <v>52</v>
      </c>
      <c r="AH696">
        <v>6</v>
      </c>
      <c r="AI696" t="s">
        <v>78</v>
      </c>
      <c r="AJ696" t="s">
        <v>52</v>
      </c>
      <c r="AK696" t="s">
        <v>88</v>
      </c>
      <c r="AM696" t="s">
        <v>62</v>
      </c>
      <c r="AN696" t="s">
        <v>52</v>
      </c>
      <c r="AP696">
        <f t="shared" ref="AP696:AP759" si="11">IF(AND(R696=6, AO696="Too young"),1,0)</f>
        <v>0</v>
      </c>
      <c r="AQ696">
        <v>240000</v>
      </c>
      <c r="AR696">
        <v>156000</v>
      </c>
      <c r="AS696">
        <v>35000</v>
      </c>
      <c r="AT696">
        <v>15000</v>
      </c>
      <c r="AU696">
        <v>312000</v>
      </c>
      <c r="AV696">
        <v>20000</v>
      </c>
      <c r="AW696">
        <v>30000</v>
      </c>
      <c r="AX696">
        <v>808000</v>
      </c>
    </row>
    <row r="697" spans="1:50" x14ac:dyDescent="0.35">
      <c r="A697" s="2" t="s">
        <v>965</v>
      </c>
      <c r="B697">
        <v>1</v>
      </c>
      <c r="C697">
        <v>104</v>
      </c>
      <c r="D697">
        <v>2</v>
      </c>
      <c r="E697" t="s">
        <v>50</v>
      </c>
      <c r="F697">
        <v>51</v>
      </c>
      <c r="G697" t="s">
        <v>72</v>
      </c>
      <c r="I697" t="s">
        <v>52</v>
      </c>
      <c r="J697" t="s">
        <v>52</v>
      </c>
      <c r="K697" t="s">
        <v>52</v>
      </c>
      <c r="L697" t="s">
        <v>52</v>
      </c>
      <c r="M697">
        <v>4</v>
      </c>
      <c r="N697" t="s">
        <v>83</v>
      </c>
      <c r="O697">
        <v>3</v>
      </c>
      <c r="P697" s="6">
        <v>5</v>
      </c>
      <c r="Q697" t="s">
        <v>50</v>
      </c>
      <c r="R697">
        <v>15</v>
      </c>
      <c r="S697" s="5">
        <v>1</v>
      </c>
      <c r="T697" t="s">
        <v>58</v>
      </c>
      <c r="U697" t="s">
        <v>52</v>
      </c>
      <c r="V697">
        <v>1</v>
      </c>
      <c r="W697" t="s">
        <v>52</v>
      </c>
      <c r="X697">
        <v>2</v>
      </c>
      <c r="Y697" t="s">
        <v>59</v>
      </c>
      <c r="AB697" t="s">
        <v>72</v>
      </c>
      <c r="AD697" t="s">
        <v>73</v>
      </c>
      <c r="AE697" t="s">
        <v>52</v>
      </c>
      <c r="AF697" t="s">
        <v>52</v>
      </c>
      <c r="AG697" t="s">
        <v>52</v>
      </c>
      <c r="AH697">
        <v>8</v>
      </c>
      <c r="AI697" t="s">
        <v>60</v>
      </c>
      <c r="AJ697" t="s">
        <v>53</v>
      </c>
      <c r="AO697" t="s">
        <v>164</v>
      </c>
      <c r="AP697">
        <f t="shared" si="11"/>
        <v>0</v>
      </c>
      <c r="AQ697">
        <v>0</v>
      </c>
      <c r="AR697">
        <v>180000</v>
      </c>
      <c r="AS697">
        <v>30000</v>
      </c>
      <c r="AT697">
        <v>10000</v>
      </c>
      <c r="AU697">
        <v>648000</v>
      </c>
      <c r="AV697">
        <v>0</v>
      </c>
      <c r="AW697">
        <v>0</v>
      </c>
      <c r="AX697">
        <v>868000</v>
      </c>
    </row>
    <row r="698" spans="1:50" x14ac:dyDescent="0.35">
      <c r="A698" s="2" t="s">
        <v>965</v>
      </c>
      <c r="B698">
        <v>1</v>
      </c>
      <c r="C698">
        <v>104</v>
      </c>
      <c r="D698">
        <v>2</v>
      </c>
      <c r="E698" t="s">
        <v>50</v>
      </c>
      <c r="F698">
        <v>51</v>
      </c>
      <c r="G698" t="s">
        <v>72</v>
      </c>
      <c r="I698" t="s">
        <v>52</v>
      </c>
      <c r="J698" t="s">
        <v>52</v>
      </c>
      <c r="K698" t="s">
        <v>52</v>
      </c>
      <c r="L698" t="s">
        <v>52</v>
      </c>
      <c r="M698">
        <v>4</v>
      </c>
      <c r="N698" t="s">
        <v>83</v>
      </c>
      <c r="O698">
        <v>3</v>
      </c>
      <c r="P698" s="6">
        <v>6</v>
      </c>
      <c r="Q698" t="s">
        <v>56</v>
      </c>
      <c r="R698">
        <v>12</v>
      </c>
      <c r="S698" s="5">
        <v>1</v>
      </c>
      <c r="T698" t="s">
        <v>58</v>
      </c>
      <c r="U698" t="s">
        <v>52</v>
      </c>
      <c r="V698">
        <v>1</v>
      </c>
      <c r="W698" t="s">
        <v>52</v>
      </c>
      <c r="X698">
        <v>2</v>
      </c>
      <c r="AB698" t="s">
        <v>72</v>
      </c>
      <c r="AD698" t="s">
        <v>52</v>
      </c>
      <c r="AE698" t="s">
        <v>52</v>
      </c>
      <c r="AF698" t="s">
        <v>52</v>
      </c>
      <c r="AG698" t="s">
        <v>52</v>
      </c>
      <c r="AH698">
        <v>7</v>
      </c>
      <c r="AI698" t="s">
        <v>79</v>
      </c>
      <c r="AJ698" t="s">
        <v>52</v>
      </c>
      <c r="AK698" t="s">
        <v>90</v>
      </c>
      <c r="AM698" t="s">
        <v>62</v>
      </c>
      <c r="AN698" t="s">
        <v>53</v>
      </c>
      <c r="AP698">
        <f t="shared" si="11"/>
        <v>0</v>
      </c>
      <c r="AQ698">
        <v>0</v>
      </c>
      <c r="AR698">
        <v>0</v>
      </c>
      <c r="AS698">
        <v>30000</v>
      </c>
      <c r="AT698">
        <v>35000</v>
      </c>
      <c r="AU698">
        <v>864000</v>
      </c>
      <c r="AV698">
        <v>0</v>
      </c>
      <c r="AW698">
        <v>0</v>
      </c>
      <c r="AX698">
        <v>929000</v>
      </c>
    </row>
    <row r="699" spans="1:50" x14ac:dyDescent="0.35">
      <c r="A699" s="2" t="s">
        <v>966</v>
      </c>
      <c r="B699">
        <v>3</v>
      </c>
      <c r="C699">
        <v>306</v>
      </c>
      <c r="D699">
        <v>2</v>
      </c>
      <c r="E699" t="s">
        <v>50</v>
      </c>
      <c r="F699">
        <v>39</v>
      </c>
      <c r="G699" t="s">
        <v>72</v>
      </c>
      <c r="I699" t="s">
        <v>73</v>
      </c>
      <c r="J699" t="s">
        <v>52</v>
      </c>
      <c r="K699" t="s">
        <v>52</v>
      </c>
      <c r="L699" t="s">
        <v>52</v>
      </c>
      <c r="M699">
        <v>10</v>
      </c>
      <c r="N699" t="s">
        <v>100</v>
      </c>
      <c r="O699">
        <v>3</v>
      </c>
      <c r="P699" s="6">
        <v>3</v>
      </c>
      <c r="Q699" t="s">
        <v>50</v>
      </c>
      <c r="R699">
        <v>13</v>
      </c>
      <c r="S699" s="5">
        <v>1</v>
      </c>
      <c r="T699" t="s">
        <v>58</v>
      </c>
      <c r="U699" t="s">
        <v>52</v>
      </c>
      <c r="V699">
        <v>1</v>
      </c>
      <c r="W699" t="s">
        <v>52</v>
      </c>
      <c r="X699">
        <v>2</v>
      </c>
      <c r="Y699" t="s">
        <v>59</v>
      </c>
      <c r="AB699" t="s">
        <v>72</v>
      </c>
      <c r="AD699" t="s">
        <v>73</v>
      </c>
      <c r="AE699" t="s">
        <v>52</v>
      </c>
      <c r="AF699" t="s">
        <v>52</v>
      </c>
      <c r="AG699" t="s">
        <v>52</v>
      </c>
      <c r="AH699">
        <v>7</v>
      </c>
      <c r="AI699" t="s">
        <v>86</v>
      </c>
      <c r="AJ699" t="s">
        <v>52</v>
      </c>
      <c r="AK699" t="s">
        <v>87</v>
      </c>
      <c r="AM699" t="s">
        <v>62</v>
      </c>
      <c r="AN699" t="s">
        <v>52</v>
      </c>
      <c r="AP699">
        <f t="shared" si="11"/>
        <v>0</v>
      </c>
      <c r="AQ699">
        <v>0</v>
      </c>
      <c r="AR699">
        <v>90000</v>
      </c>
      <c r="AS699">
        <v>16500</v>
      </c>
      <c r="AT699">
        <v>38000</v>
      </c>
      <c r="AU699">
        <v>1170000</v>
      </c>
      <c r="AV699">
        <v>0</v>
      </c>
      <c r="AW699">
        <v>0</v>
      </c>
      <c r="AX699">
        <v>1314500</v>
      </c>
    </row>
    <row r="700" spans="1:50" x14ac:dyDescent="0.35">
      <c r="A700" s="2" t="s">
        <v>966</v>
      </c>
      <c r="B700">
        <v>3</v>
      </c>
      <c r="C700">
        <v>306</v>
      </c>
      <c r="D700">
        <v>2</v>
      </c>
      <c r="E700" t="s">
        <v>50</v>
      </c>
      <c r="F700">
        <v>39</v>
      </c>
      <c r="G700" t="s">
        <v>72</v>
      </c>
      <c r="I700" t="s">
        <v>73</v>
      </c>
      <c r="J700" t="s">
        <v>52</v>
      </c>
      <c r="K700" t="s">
        <v>52</v>
      </c>
      <c r="L700" t="s">
        <v>52</v>
      </c>
      <c r="M700">
        <v>10</v>
      </c>
      <c r="N700" t="s">
        <v>100</v>
      </c>
      <c r="O700">
        <v>3</v>
      </c>
      <c r="P700" s="6">
        <v>4</v>
      </c>
      <c r="Q700" t="s">
        <v>56</v>
      </c>
      <c r="R700">
        <v>11</v>
      </c>
      <c r="S700" s="5">
        <v>1</v>
      </c>
      <c r="T700" t="s">
        <v>58</v>
      </c>
      <c r="U700" t="s">
        <v>52</v>
      </c>
      <c r="V700">
        <v>1</v>
      </c>
      <c r="W700" t="s">
        <v>52</v>
      </c>
      <c r="X700">
        <v>2</v>
      </c>
      <c r="AB700" t="s">
        <v>72</v>
      </c>
      <c r="AD700" t="s">
        <v>73</v>
      </c>
      <c r="AE700" t="s">
        <v>52</v>
      </c>
      <c r="AF700" t="s">
        <v>52</v>
      </c>
      <c r="AG700" t="s">
        <v>52</v>
      </c>
      <c r="AH700">
        <v>4</v>
      </c>
      <c r="AI700" t="s">
        <v>83</v>
      </c>
      <c r="AJ700" t="s">
        <v>52</v>
      </c>
      <c r="AK700" t="s">
        <v>84</v>
      </c>
      <c r="AM700" t="s">
        <v>62</v>
      </c>
      <c r="AN700" t="s">
        <v>52</v>
      </c>
      <c r="AP700">
        <f t="shared" si="11"/>
        <v>0</v>
      </c>
      <c r="AQ700">
        <v>0</v>
      </c>
      <c r="AR700">
        <v>0</v>
      </c>
      <c r="AS700">
        <v>11000</v>
      </c>
      <c r="AT700">
        <v>33000</v>
      </c>
      <c r="AU700">
        <v>468000</v>
      </c>
      <c r="AV700">
        <v>0</v>
      </c>
      <c r="AW700">
        <v>0</v>
      </c>
      <c r="AX700">
        <v>512000</v>
      </c>
    </row>
    <row r="701" spans="1:50" x14ac:dyDescent="0.35">
      <c r="A701" s="2" t="s">
        <v>966</v>
      </c>
      <c r="B701">
        <v>3</v>
      </c>
      <c r="C701">
        <v>306</v>
      </c>
      <c r="D701">
        <v>2</v>
      </c>
      <c r="E701" t="s">
        <v>50</v>
      </c>
      <c r="F701">
        <v>39</v>
      </c>
      <c r="G701" t="s">
        <v>72</v>
      </c>
      <c r="I701" t="s">
        <v>73</v>
      </c>
      <c r="J701" t="s">
        <v>52</v>
      </c>
      <c r="K701" t="s">
        <v>52</v>
      </c>
      <c r="L701" t="s">
        <v>52</v>
      </c>
      <c r="M701">
        <v>10</v>
      </c>
      <c r="N701" t="s">
        <v>100</v>
      </c>
      <c r="O701">
        <v>3</v>
      </c>
      <c r="P701" s="6">
        <v>5</v>
      </c>
      <c r="Q701" t="s">
        <v>50</v>
      </c>
      <c r="R701">
        <v>7</v>
      </c>
      <c r="S701" s="5">
        <v>1</v>
      </c>
      <c r="T701" t="s">
        <v>58</v>
      </c>
      <c r="U701" t="s">
        <v>52</v>
      </c>
      <c r="V701">
        <v>1</v>
      </c>
      <c r="W701" t="s">
        <v>52</v>
      </c>
      <c r="X701">
        <v>2</v>
      </c>
      <c r="AB701" t="s">
        <v>72</v>
      </c>
      <c r="AD701" t="s">
        <v>73</v>
      </c>
      <c r="AE701" t="s">
        <v>52</v>
      </c>
      <c r="AF701" t="s">
        <v>52</v>
      </c>
      <c r="AG701" t="s">
        <v>52</v>
      </c>
      <c r="AH701">
        <v>1</v>
      </c>
      <c r="AI701" t="s">
        <v>65</v>
      </c>
      <c r="AJ701" t="s">
        <v>52</v>
      </c>
      <c r="AK701" t="s">
        <v>66</v>
      </c>
      <c r="AM701" t="s">
        <v>62</v>
      </c>
      <c r="AN701" t="s">
        <v>53</v>
      </c>
      <c r="AP701">
        <f t="shared" si="11"/>
        <v>0</v>
      </c>
      <c r="AQ701">
        <v>0</v>
      </c>
      <c r="AR701">
        <v>0</v>
      </c>
      <c r="AS701">
        <v>5000</v>
      </c>
      <c r="AT701">
        <v>35000</v>
      </c>
      <c r="AU701">
        <v>468000</v>
      </c>
      <c r="AV701">
        <v>0</v>
      </c>
      <c r="AW701">
        <v>1000</v>
      </c>
      <c r="AX701">
        <v>509000</v>
      </c>
    </row>
    <row r="702" spans="1:50" x14ac:dyDescent="0.35">
      <c r="A702" s="2" t="s">
        <v>969</v>
      </c>
      <c r="B702">
        <v>6</v>
      </c>
      <c r="C702">
        <v>601</v>
      </c>
      <c r="D702">
        <v>2</v>
      </c>
      <c r="E702" t="s">
        <v>50</v>
      </c>
      <c r="F702">
        <v>54</v>
      </c>
      <c r="G702" t="s">
        <v>72</v>
      </c>
      <c r="I702" t="s">
        <v>73</v>
      </c>
      <c r="J702" t="s">
        <v>53</v>
      </c>
      <c r="K702" t="s">
        <v>53</v>
      </c>
      <c r="L702" t="s">
        <v>53</v>
      </c>
      <c r="M702">
        <v>0</v>
      </c>
      <c r="O702">
        <v>3</v>
      </c>
      <c r="P702" s="6">
        <v>4</v>
      </c>
      <c r="Q702" t="s">
        <v>56</v>
      </c>
      <c r="R702">
        <v>17</v>
      </c>
      <c r="S702" s="5">
        <v>1</v>
      </c>
      <c r="T702" t="s">
        <v>58</v>
      </c>
      <c r="U702" t="s">
        <v>52</v>
      </c>
      <c r="V702">
        <v>1</v>
      </c>
      <c r="W702" t="s">
        <v>52</v>
      </c>
      <c r="X702">
        <v>2</v>
      </c>
      <c r="Y702" t="s">
        <v>59</v>
      </c>
      <c r="AB702" t="s">
        <v>72</v>
      </c>
      <c r="AD702" t="s">
        <v>73</v>
      </c>
      <c r="AE702" t="s">
        <v>52</v>
      </c>
      <c r="AF702" t="s">
        <v>52</v>
      </c>
      <c r="AG702" t="s">
        <v>52</v>
      </c>
      <c r="AH702">
        <v>9</v>
      </c>
      <c r="AI702" t="s">
        <v>80</v>
      </c>
      <c r="AJ702" t="s">
        <v>52</v>
      </c>
      <c r="AK702" t="s">
        <v>81</v>
      </c>
      <c r="AM702" t="s">
        <v>62</v>
      </c>
      <c r="AN702" t="s">
        <v>52</v>
      </c>
      <c r="AP702">
        <f t="shared" si="11"/>
        <v>0</v>
      </c>
      <c r="AQ702">
        <v>0</v>
      </c>
      <c r="AR702">
        <v>350000</v>
      </c>
      <c r="AS702">
        <v>60000</v>
      </c>
      <c r="AT702">
        <v>100000</v>
      </c>
      <c r="AU702">
        <v>40000</v>
      </c>
      <c r="AV702">
        <v>0</v>
      </c>
      <c r="AW702">
        <v>0</v>
      </c>
      <c r="AX702">
        <v>550000</v>
      </c>
    </row>
    <row r="703" spans="1:50" x14ac:dyDescent="0.35">
      <c r="A703" s="2" t="s">
        <v>969</v>
      </c>
      <c r="B703">
        <v>6</v>
      </c>
      <c r="C703">
        <v>601</v>
      </c>
      <c r="D703">
        <v>2</v>
      </c>
      <c r="E703" t="s">
        <v>50</v>
      </c>
      <c r="F703">
        <v>54</v>
      </c>
      <c r="G703" t="s">
        <v>72</v>
      </c>
      <c r="I703" t="s">
        <v>73</v>
      </c>
      <c r="J703" t="s">
        <v>53</v>
      </c>
      <c r="K703" t="s">
        <v>53</v>
      </c>
      <c r="L703" t="s">
        <v>53</v>
      </c>
      <c r="M703">
        <v>0</v>
      </c>
      <c r="O703">
        <v>3</v>
      </c>
      <c r="P703" s="6">
        <v>5</v>
      </c>
      <c r="Q703" t="s">
        <v>50</v>
      </c>
      <c r="R703">
        <v>14</v>
      </c>
      <c r="S703" s="5">
        <v>1</v>
      </c>
      <c r="T703" t="s">
        <v>58</v>
      </c>
      <c r="U703" t="s">
        <v>52</v>
      </c>
      <c r="V703">
        <v>1</v>
      </c>
      <c r="W703" t="s">
        <v>52</v>
      </c>
      <c r="X703">
        <v>2</v>
      </c>
      <c r="Y703" t="s">
        <v>59</v>
      </c>
      <c r="AB703" t="s">
        <v>72</v>
      </c>
      <c r="AD703" t="s">
        <v>73</v>
      </c>
      <c r="AE703" t="s">
        <v>52</v>
      </c>
      <c r="AF703" t="s">
        <v>52</v>
      </c>
      <c r="AG703" t="s">
        <v>52</v>
      </c>
      <c r="AH703">
        <v>5</v>
      </c>
      <c r="AI703" t="s">
        <v>78</v>
      </c>
      <c r="AJ703" t="s">
        <v>53</v>
      </c>
      <c r="AO703" t="s">
        <v>198</v>
      </c>
      <c r="AP703">
        <f t="shared" si="11"/>
        <v>0</v>
      </c>
    </row>
    <row r="704" spans="1:50" x14ac:dyDescent="0.35">
      <c r="A704" s="2" t="s">
        <v>969</v>
      </c>
      <c r="B704">
        <v>6</v>
      </c>
      <c r="C704">
        <v>601</v>
      </c>
      <c r="D704">
        <v>2</v>
      </c>
      <c r="E704" t="s">
        <v>50</v>
      </c>
      <c r="F704">
        <v>54</v>
      </c>
      <c r="G704" t="s">
        <v>72</v>
      </c>
      <c r="I704" t="s">
        <v>73</v>
      </c>
      <c r="J704" t="s">
        <v>53</v>
      </c>
      <c r="K704" t="s">
        <v>53</v>
      </c>
      <c r="L704" t="s">
        <v>53</v>
      </c>
      <c r="M704">
        <v>0</v>
      </c>
      <c r="O704">
        <v>3</v>
      </c>
      <c r="P704" s="6">
        <v>6</v>
      </c>
      <c r="Q704" t="s">
        <v>50</v>
      </c>
      <c r="R704">
        <v>12</v>
      </c>
      <c r="S704" s="5">
        <v>1</v>
      </c>
      <c r="T704" t="s">
        <v>58</v>
      </c>
      <c r="U704" t="s">
        <v>52</v>
      </c>
      <c r="V704">
        <v>1</v>
      </c>
      <c r="W704" t="s">
        <v>52</v>
      </c>
      <c r="X704">
        <v>2</v>
      </c>
      <c r="AB704" t="s">
        <v>72</v>
      </c>
      <c r="AD704" t="s">
        <v>73</v>
      </c>
      <c r="AE704" t="s">
        <v>52</v>
      </c>
      <c r="AF704" t="s">
        <v>52</v>
      </c>
      <c r="AG704" t="s">
        <v>52</v>
      </c>
      <c r="AH704">
        <v>3</v>
      </c>
      <c r="AI704" t="s">
        <v>63</v>
      </c>
      <c r="AJ704" t="s">
        <v>52</v>
      </c>
      <c r="AK704" t="s">
        <v>64</v>
      </c>
      <c r="AM704" t="s">
        <v>62</v>
      </c>
      <c r="AN704" t="s">
        <v>53</v>
      </c>
      <c r="AP704">
        <f t="shared" si="11"/>
        <v>0</v>
      </c>
      <c r="AQ704">
        <v>0</v>
      </c>
      <c r="AR704">
        <v>0</v>
      </c>
      <c r="AS704">
        <v>30000</v>
      </c>
      <c r="AT704">
        <v>60000</v>
      </c>
      <c r="AU704">
        <v>100000</v>
      </c>
      <c r="AV704">
        <v>0</v>
      </c>
      <c r="AW704">
        <v>0</v>
      </c>
      <c r="AX704">
        <v>190000</v>
      </c>
    </row>
    <row r="705" spans="1:50" x14ac:dyDescent="0.35">
      <c r="A705" s="2" t="s">
        <v>972</v>
      </c>
      <c r="B705">
        <v>4</v>
      </c>
      <c r="C705">
        <v>407</v>
      </c>
      <c r="D705">
        <v>2</v>
      </c>
      <c r="E705" t="s">
        <v>50</v>
      </c>
      <c r="F705">
        <v>32</v>
      </c>
      <c r="G705" t="s">
        <v>72</v>
      </c>
      <c r="I705" t="s">
        <v>73</v>
      </c>
      <c r="J705" t="s">
        <v>52</v>
      </c>
      <c r="K705" t="s">
        <v>52</v>
      </c>
      <c r="L705" t="s">
        <v>52</v>
      </c>
      <c r="M705">
        <v>5</v>
      </c>
      <c r="N705" t="s">
        <v>83</v>
      </c>
      <c r="O705">
        <v>2</v>
      </c>
      <c r="P705" s="6">
        <v>3</v>
      </c>
      <c r="Q705" t="s">
        <v>50</v>
      </c>
      <c r="R705">
        <v>7</v>
      </c>
      <c r="S705" s="5">
        <v>1</v>
      </c>
      <c r="T705" t="s">
        <v>58</v>
      </c>
      <c r="U705" t="s">
        <v>52</v>
      </c>
      <c r="V705">
        <v>1</v>
      </c>
      <c r="W705" t="s">
        <v>52</v>
      </c>
      <c r="X705">
        <v>2</v>
      </c>
      <c r="AB705" t="s">
        <v>72</v>
      </c>
      <c r="AD705" t="s">
        <v>73</v>
      </c>
      <c r="AE705" t="s">
        <v>53</v>
      </c>
      <c r="AF705" t="s">
        <v>53</v>
      </c>
      <c r="AG705" t="s">
        <v>52</v>
      </c>
      <c r="AH705">
        <v>1</v>
      </c>
      <c r="AI705" t="s">
        <v>68</v>
      </c>
      <c r="AJ705" t="s">
        <v>52</v>
      </c>
      <c r="AK705" t="s">
        <v>74</v>
      </c>
      <c r="AM705" t="s">
        <v>62</v>
      </c>
      <c r="AN705" t="s">
        <v>53</v>
      </c>
      <c r="AP705">
        <f t="shared" si="11"/>
        <v>0</v>
      </c>
      <c r="AQ705">
        <v>0</v>
      </c>
      <c r="AR705">
        <v>0</v>
      </c>
      <c r="AS705">
        <v>10000</v>
      </c>
      <c r="AT705">
        <v>5000</v>
      </c>
      <c r="AU705">
        <v>120000</v>
      </c>
      <c r="AV705">
        <v>10000</v>
      </c>
      <c r="AW705">
        <v>10000</v>
      </c>
      <c r="AX705">
        <v>155000</v>
      </c>
    </row>
    <row r="706" spans="1:50" x14ac:dyDescent="0.35">
      <c r="A706" s="2" t="s">
        <v>974</v>
      </c>
      <c r="B706">
        <v>15</v>
      </c>
      <c r="C706">
        <v>1505</v>
      </c>
      <c r="D706">
        <v>1</v>
      </c>
      <c r="E706" t="s">
        <v>50</v>
      </c>
      <c r="F706">
        <v>37</v>
      </c>
      <c r="G706" t="s">
        <v>72</v>
      </c>
      <c r="I706" t="s">
        <v>73</v>
      </c>
      <c r="J706" t="s">
        <v>52</v>
      </c>
      <c r="K706" t="s">
        <v>52</v>
      </c>
      <c r="L706" t="s">
        <v>52</v>
      </c>
      <c r="M706">
        <v>9</v>
      </c>
      <c r="N706" t="s">
        <v>100</v>
      </c>
      <c r="O706">
        <v>2</v>
      </c>
      <c r="P706" s="6">
        <v>3</v>
      </c>
      <c r="Q706" t="s">
        <v>56</v>
      </c>
      <c r="R706">
        <v>12</v>
      </c>
      <c r="S706" s="5">
        <v>1</v>
      </c>
      <c r="T706" t="s">
        <v>58</v>
      </c>
      <c r="U706" t="s">
        <v>52</v>
      </c>
      <c r="V706">
        <v>1</v>
      </c>
      <c r="W706" t="s">
        <v>52</v>
      </c>
      <c r="X706">
        <v>2</v>
      </c>
      <c r="AB706" t="s">
        <v>72</v>
      </c>
      <c r="AD706" t="s">
        <v>52</v>
      </c>
      <c r="AE706" t="s">
        <v>52</v>
      </c>
      <c r="AF706" t="s">
        <v>52</v>
      </c>
      <c r="AG706" t="s">
        <v>52</v>
      </c>
      <c r="AH706">
        <v>6</v>
      </c>
      <c r="AI706" t="s">
        <v>78</v>
      </c>
      <c r="AJ706" t="s">
        <v>52</v>
      </c>
      <c r="AK706" t="s">
        <v>90</v>
      </c>
      <c r="AM706" t="s">
        <v>62</v>
      </c>
      <c r="AN706" t="s">
        <v>52</v>
      </c>
      <c r="AP706">
        <f t="shared" si="11"/>
        <v>0</v>
      </c>
      <c r="AQ706">
        <v>0</v>
      </c>
      <c r="AR706">
        <v>65000</v>
      </c>
      <c r="AS706">
        <v>25000</v>
      </c>
      <c r="AT706">
        <v>35000</v>
      </c>
      <c r="AU706">
        <v>0</v>
      </c>
      <c r="AV706">
        <v>0</v>
      </c>
      <c r="AW706">
        <v>0</v>
      </c>
      <c r="AX706">
        <v>125000</v>
      </c>
    </row>
    <row r="707" spans="1:50" x14ac:dyDescent="0.35">
      <c r="A707" s="2" t="s">
        <v>974</v>
      </c>
      <c r="B707">
        <v>15</v>
      </c>
      <c r="C707">
        <v>1505</v>
      </c>
      <c r="D707">
        <v>1</v>
      </c>
      <c r="E707" t="s">
        <v>50</v>
      </c>
      <c r="F707">
        <v>37</v>
      </c>
      <c r="G707" t="s">
        <v>72</v>
      </c>
      <c r="I707" t="s">
        <v>73</v>
      </c>
      <c r="J707" t="s">
        <v>52</v>
      </c>
      <c r="K707" t="s">
        <v>52</v>
      </c>
      <c r="L707" t="s">
        <v>52</v>
      </c>
      <c r="M707">
        <v>9</v>
      </c>
      <c r="N707" t="s">
        <v>100</v>
      </c>
      <c r="O707">
        <v>2</v>
      </c>
      <c r="P707" s="6">
        <v>4</v>
      </c>
      <c r="Q707" t="s">
        <v>56</v>
      </c>
      <c r="R707">
        <v>9</v>
      </c>
      <c r="S707" s="5">
        <v>1</v>
      </c>
      <c r="T707" t="s">
        <v>58</v>
      </c>
      <c r="U707" t="s">
        <v>52</v>
      </c>
      <c r="V707">
        <v>1</v>
      </c>
      <c r="W707" t="s">
        <v>52</v>
      </c>
      <c r="X707">
        <v>2</v>
      </c>
      <c r="AB707" t="s">
        <v>72</v>
      </c>
      <c r="AD707" t="s">
        <v>73</v>
      </c>
      <c r="AE707" t="s">
        <v>52</v>
      </c>
      <c r="AF707" t="s">
        <v>52</v>
      </c>
      <c r="AG707" t="s">
        <v>52</v>
      </c>
      <c r="AH707">
        <v>3</v>
      </c>
      <c r="AI707" t="s">
        <v>97</v>
      </c>
      <c r="AJ707" t="s">
        <v>52</v>
      </c>
      <c r="AK707" t="s">
        <v>98</v>
      </c>
      <c r="AM707" t="s">
        <v>62</v>
      </c>
      <c r="AN707" t="s">
        <v>53</v>
      </c>
      <c r="AP707">
        <f t="shared" si="11"/>
        <v>0</v>
      </c>
      <c r="AQ707">
        <v>0</v>
      </c>
      <c r="AR707">
        <v>0</v>
      </c>
      <c r="AS707">
        <v>15000</v>
      </c>
      <c r="AT707">
        <v>27000</v>
      </c>
      <c r="AU707">
        <v>0</v>
      </c>
      <c r="AV707">
        <v>0</v>
      </c>
      <c r="AW707">
        <v>0</v>
      </c>
      <c r="AX707">
        <v>42000</v>
      </c>
    </row>
    <row r="708" spans="1:50" x14ac:dyDescent="0.35">
      <c r="A708" s="2" t="s">
        <v>975</v>
      </c>
      <c r="B708">
        <v>19</v>
      </c>
      <c r="C708">
        <v>1904</v>
      </c>
      <c r="D708">
        <v>1</v>
      </c>
      <c r="E708" t="s">
        <v>50</v>
      </c>
      <c r="F708">
        <v>56</v>
      </c>
      <c r="G708" t="s">
        <v>72</v>
      </c>
      <c r="I708" t="s">
        <v>73</v>
      </c>
      <c r="J708" t="s">
        <v>53</v>
      </c>
      <c r="K708" t="s">
        <v>53</v>
      </c>
      <c r="L708" t="s">
        <v>52</v>
      </c>
      <c r="M708">
        <v>2</v>
      </c>
      <c r="N708" t="s">
        <v>97</v>
      </c>
      <c r="O708">
        <v>3</v>
      </c>
      <c r="P708" s="6">
        <v>3</v>
      </c>
      <c r="Q708" t="s">
        <v>56</v>
      </c>
      <c r="R708">
        <v>14</v>
      </c>
      <c r="S708" s="5">
        <v>1</v>
      </c>
      <c r="T708" t="s">
        <v>58</v>
      </c>
      <c r="U708" t="s">
        <v>52</v>
      </c>
      <c r="V708">
        <v>1</v>
      </c>
      <c r="W708" t="s">
        <v>52</v>
      </c>
      <c r="X708">
        <v>2</v>
      </c>
      <c r="Y708" t="s">
        <v>59</v>
      </c>
      <c r="AB708" t="s">
        <v>72</v>
      </c>
      <c r="AD708" t="s">
        <v>73</v>
      </c>
      <c r="AE708" t="s">
        <v>52</v>
      </c>
      <c r="AF708" t="s">
        <v>52</v>
      </c>
      <c r="AG708" t="s">
        <v>52</v>
      </c>
      <c r="AH708">
        <v>7</v>
      </c>
      <c r="AI708" t="s">
        <v>86</v>
      </c>
      <c r="AJ708" t="s">
        <v>52</v>
      </c>
      <c r="AK708" t="s">
        <v>90</v>
      </c>
      <c r="AM708" t="s">
        <v>62</v>
      </c>
      <c r="AN708" t="s">
        <v>52</v>
      </c>
      <c r="AP708">
        <f t="shared" si="11"/>
        <v>0</v>
      </c>
      <c r="AQ708">
        <v>1170000</v>
      </c>
      <c r="AR708">
        <v>270000</v>
      </c>
      <c r="AS708">
        <v>30000</v>
      </c>
      <c r="AT708">
        <v>50000</v>
      </c>
      <c r="AU708">
        <v>0</v>
      </c>
      <c r="AV708">
        <v>252000</v>
      </c>
      <c r="AW708">
        <v>0</v>
      </c>
      <c r="AX708">
        <v>1772000</v>
      </c>
    </row>
    <row r="709" spans="1:50" x14ac:dyDescent="0.35">
      <c r="A709" s="2" t="s">
        <v>975</v>
      </c>
      <c r="B709">
        <v>19</v>
      </c>
      <c r="C709">
        <v>1904</v>
      </c>
      <c r="D709">
        <v>1</v>
      </c>
      <c r="E709" t="s">
        <v>50</v>
      </c>
      <c r="F709">
        <v>56</v>
      </c>
      <c r="G709" t="s">
        <v>72</v>
      </c>
      <c r="I709" t="s">
        <v>73</v>
      </c>
      <c r="J709" t="s">
        <v>53</v>
      </c>
      <c r="K709" t="s">
        <v>53</v>
      </c>
      <c r="L709" t="s">
        <v>52</v>
      </c>
      <c r="M709">
        <v>2</v>
      </c>
      <c r="N709" t="s">
        <v>97</v>
      </c>
      <c r="O709">
        <v>3</v>
      </c>
      <c r="P709" s="6">
        <v>4</v>
      </c>
      <c r="Q709" t="s">
        <v>56</v>
      </c>
      <c r="R709">
        <v>10</v>
      </c>
      <c r="S709" s="5">
        <v>1</v>
      </c>
      <c r="T709" t="s">
        <v>58</v>
      </c>
      <c r="U709" t="s">
        <v>52</v>
      </c>
      <c r="V709">
        <v>1</v>
      </c>
      <c r="W709" t="s">
        <v>52</v>
      </c>
      <c r="X709">
        <v>2</v>
      </c>
      <c r="AB709" t="s">
        <v>72</v>
      </c>
      <c r="AD709" t="s">
        <v>73</v>
      </c>
      <c r="AE709" t="s">
        <v>52</v>
      </c>
      <c r="AF709" t="s">
        <v>52</v>
      </c>
      <c r="AG709" t="s">
        <v>52</v>
      </c>
      <c r="AH709">
        <v>5</v>
      </c>
      <c r="AI709" t="s">
        <v>78</v>
      </c>
      <c r="AJ709" t="s">
        <v>52</v>
      </c>
      <c r="AK709" t="s">
        <v>84</v>
      </c>
      <c r="AM709" t="s">
        <v>62</v>
      </c>
      <c r="AN709" t="s">
        <v>53</v>
      </c>
      <c r="AP709">
        <f t="shared" si="11"/>
        <v>0</v>
      </c>
      <c r="AQ709">
        <v>850000</v>
      </c>
      <c r="AR709">
        <v>234000</v>
      </c>
      <c r="AS709">
        <v>21000</v>
      </c>
      <c r="AT709">
        <v>30000</v>
      </c>
      <c r="AU709">
        <v>0</v>
      </c>
      <c r="AV709">
        <v>65000</v>
      </c>
      <c r="AW709">
        <v>0</v>
      </c>
      <c r="AX709">
        <v>1200000</v>
      </c>
    </row>
    <row r="710" spans="1:50" x14ac:dyDescent="0.35">
      <c r="A710" s="2" t="s">
        <v>975</v>
      </c>
      <c r="B710">
        <v>19</v>
      </c>
      <c r="C710">
        <v>1904</v>
      </c>
      <c r="D710">
        <v>1</v>
      </c>
      <c r="E710" t="s">
        <v>50</v>
      </c>
      <c r="F710">
        <v>56</v>
      </c>
      <c r="G710" t="s">
        <v>72</v>
      </c>
      <c r="I710" t="s">
        <v>73</v>
      </c>
      <c r="J710" t="s">
        <v>53</v>
      </c>
      <c r="K710" t="s">
        <v>53</v>
      </c>
      <c r="L710" t="s">
        <v>52</v>
      </c>
      <c r="M710">
        <v>2</v>
      </c>
      <c r="N710" t="s">
        <v>97</v>
      </c>
      <c r="O710">
        <v>3</v>
      </c>
      <c r="P710" s="6">
        <v>5</v>
      </c>
      <c r="Q710" t="s">
        <v>56</v>
      </c>
      <c r="R710">
        <v>6</v>
      </c>
      <c r="S710" s="5">
        <v>1</v>
      </c>
      <c r="T710" t="s">
        <v>58</v>
      </c>
      <c r="U710" t="s">
        <v>52</v>
      </c>
      <c r="V710">
        <v>1</v>
      </c>
      <c r="W710" t="s">
        <v>52</v>
      </c>
      <c r="X710">
        <v>2</v>
      </c>
      <c r="AB710" t="s">
        <v>72</v>
      </c>
      <c r="AD710" t="s">
        <v>73</v>
      </c>
      <c r="AE710" t="s">
        <v>53</v>
      </c>
      <c r="AF710" t="s">
        <v>53</v>
      </c>
      <c r="AG710" t="s">
        <v>53</v>
      </c>
      <c r="AJ710" t="s">
        <v>53</v>
      </c>
      <c r="AO710" t="s">
        <v>442</v>
      </c>
      <c r="AP710">
        <f t="shared" si="11"/>
        <v>0</v>
      </c>
    </row>
    <row r="711" spans="1:50" x14ac:dyDescent="0.35">
      <c r="A711" s="2" t="s">
        <v>976</v>
      </c>
      <c r="B711">
        <v>8</v>
      </c>
      <c r="C711">
        <v>801</v>
      </c>
      <c r="D711">
        <v>2</v>
      </c>
      <c r="E711" t="s">
        <v>50</v>
      </c>
      <c r="F711">
        <v>54</v>
      </c>
      <c r="G711" t="s">
        <v>72</v>
      </c>
      <c r="I711" t="s">
        <v>73</v>
      </c>
      <c r="J711" t="s">
        <v>52</v>
      </c>
      <c r="K711" t="s">
        <v>52</v>
      </c>
      <c r="L711" t="s">
        <v>52</v>
      </c>
      <c r="M711">
        <v>8</v>
      </c>
      <c r="N711" t="s">
        <v>60</v>
      </c>
      <c r="O711">
        <v>2</v>
      </c>
      <c r="P711" s="6">
        <v>4</v>
      </c>
      <c r="Q711" t="s">
        <v>56</v>
      </c>
      <c r="R711">
        <v>15</v>
      </c>
      <c r="S711" s="5">
        <v>1</v>
      </c>
      <c r="T711" t="s">
        <v>58</v>
      </c>
      <c r="U711" t="s">
        <v>52</v>
      </c>
      <c r="V711">
        <v>1</v>
      </c>
      <c r="W711" t="s">
        <v>52</v>
      </c>
      <c r="X711">
        <v>2</v>
      </c>
      <c r="Y711" t="s">
        <v>59</v>
      </c>
      <c r="AB711" t="s">
        <v>72</v>
      </c>
      <c r="AD711" t="s">
        <v>73</v>
      </c>
      <c r="AE711" t="s">
        <v>52</v>
      </c>
      <c r="AF711" t="s">
        <v>52</v>
      </c>
      <c r="AG711" t="s">
        <v>52</v>
      </c>
      <c r="AH711">
        <v>9</v>
      </c>
      <c r="AI711" t="s">
        <v>60</v>
      </c>
      <c r="AJ711" t="s">
        <v>52</v>
      </c>
      <c r="AK711" t="s">
        <v>61</v>
      </c>
      <c r="AM711" t="s">
        <v>62</v>
      </c>
      <c r="AN711" t="s">
        <v>53</v>
      </c>
      <c r="AP711">
        <f t="shared" si="11"/>
        <v>0</v>
      </c>
      <c r="AQ711">
        <v>648000</v>
      </c>
      <c r="AR711">
        <v>0</v>
      </c>
      <c r="AS711">
        <v>45000</v>
      </c>
      <c r="AT711">
        <v>60000</v>
      </c>
      <c r="AU711">
        <v>0</v>
      </c>
      <c r="AV711">
        <v>0</v>
      </c>
      <c r="AW711">
        <v>0</v>
      </c>
      <c r="AX711">
        <v>753000</v>
      </c>
    </row>
    <row r="712" spans="1:50" x14ac:dyDescent="0.35">
      <c r="A712" s="2" t="s">
        <v>979</v>
      </c>
      <c r="B712">
        <v>4</v>
      </c>
      <c r="C712">
        <v>405</v>
      </c>
      <c r="D712">
        <v>2</v>
      </c>
      <c r="E712" t="s">
        <v>50</v>
      </c>
      <c r="F712">
        <v>50</v>
      </c>
      <c r="G712" t="s">
        <v>136</v>
      </c>
      <c r="H712" t="s">
        <v>52</v>
      </c>
      <c r="I712" t="s">
        <v>52</v>
      </c>
      <c r="J712" t="s">
        <v>52</v>
      </c>
      <c r="K712" t="s">
        <v>52</v>
      </c>
      <c r="L712" t="s">
        <v>52</v>
      </c>
      <c r="M712">
        <v>12</v>
      </c>
      <c r="N712" t="s">
        <v>94</v>
      </c>
      <c r="O712">
        <v>1</v>
      </c>
      <c r="P712" s="6">
        <v>4</v>
      </c>
      <c r="Q712" t="s">
        <v>56</v>
      </c>
      <c r="R712">
        <v>14</v>
      </c>
      <c r="S712" s="5">
        <v>1</v>
      </c>
      <c r="T712" t="s">
        <v>58</v>
      </c>
      <c r="U712" t="s">
        <v>52</v>
      </c>
      <c r="V712">
        <v>1</v>
      </c>
      <c r="W712" t="s">
        <v>52</v>
      </c>
      <c r="X712">
        <v>2</v>
      </c>
      <c r="Y712" t="s">
        <v>59</v>
      </c>
      <c r="AB712" t="s">
        <v>136</v>
      </c>
      <c r="AC712" t="s">
        <v>52</v>
      </c>
      <c r="AD712" t="s">
        <v>52</v>
      </c>
      <c r="AE712" t="s">
        <v>52</v>
      </c>
      <c r="AF712" t="s">
        <v>52</v>
      </c>
      <c r="AG712" t="s">
        <v>52</v>
      </c>
      <c r="AH712">
        <v>8</v>
      </c>
      <c r="AI712" t="s">
        <v>86</v>
      </c>
      <c r="AJ712" t="s">
        <v>52</v>
      </c>
      <c r="AK712" t="s">
        <v>87</v>
      </c>
      <c r="AM712" t="s">
        <v>62</v>
      </c>
      <c r="AN712" t="s">
        <v>52</v>
      </c>
      <c r="AP712">
        <f t="shared" si="11"/>
        <v>0</v>
      </c>
      <c r="AQ712">
        <v>1200000</v>
      </c>
      <c r="AR712">
        <v>200000</v>
      </c>
      <c r="AS712">
        <v>50000</v>
      </c>
      <c r="AT712">
        <v>25000</v>
      </c>
      <c r="AU712">
        <v>600000</v>
      </c>
      <c r="AV712">
        <v>80000</v>
      </c>
      <c r="AW712">
        <v>20000</v>
      </c>
      <c r="AX712">
        <v>2175000</v>
      </c>
    </row>
    <row r="713" spans="1:50" x14ac:dyDescent="0.35">
      <c r="A713" s="2" t="s">
        <v>980</v>
      </c>
      <c r="B713">
        <v>9</v>
      </c>
      <c r="C713">
        <v>905</v>
      </c>
      <c r="D713">
        <v>2</v>
      </c>
      <c r="E713" t="s">
        <v>50</v>
      </c>
      <c r="F713">
        <v>57</v>
      </c>
      <c r="G713" t="s">
        <v>72</v>
      </c>
      <c r="I713" t="s">
        <v>73</v>
      </c>
      <c r="J713" t="s">
        <v>52</v>
      </c>
      <c r="K713" t="s">
        <v>52</v>
      </c>
      <c r="L713" t="s">
        <v>52</v>
      </c>
      <c r="M713">
        <v>3</v>
      </c>
      <c r="N713" t="s">
        <v>63</v>
      </c>
      <c r="O713">
        <v>1</v>
      </c>
      <c r="P713" s="6">
        <v>5</v>
      </c>
      <c r="Q713" t="s">
        <v>56</v>
      </c>
      <c r="R713">
        <v>16</v>
      </c>
      <c r="S713" s="5">
        <v>1</v>
      </c>
      <c r="T713" t="s">
        <v>58</v>
      </c>
      <c r="U713" t="s">
        <v>52</v>
      </c>
      <c r="V713">
        <v>1</v>
      </c>
      <c r="W713" t="s">
        <v>52</v>
      </c>
      <c r="X713">
        <v>2</v>
      </c>
      <c r="Y713" t="s">
        <v>59</v>
      </c>
      <c r="AB713" t="s">
        <v>72</v>
      </c>
      <c r="AD713" t="s">
        <v>73</v>
      </c>
      <c r="AE713" t="s">
        <v>52</v>
      </c>
      <c r="AF713" t="s">
        <v>52</v>
      </c>
      <c r="AG713" t="s">
        <v>52</v>
      </c>
      <c r="AH713">
        <v>10</v>
      </c>
      <c r="AI713" t="s">
        <v>107</v>
      </c>
      <c r="AJ713" t="s">
        <v>52</v>
      </c>
      <c r="AK713" t="s">
        <v>123</v>
      </c>
      <c r="AM713" t="s">
        <v>62</v>
      </c>
      <c r="AN713" t="s">
        <v>52</v>
      </c>
      <c r="AP713">
        <f t="shared" si="11"/>
        <v>0</v>
      </c>
      <c r="AQ713">
        <v>0</v>
      </c>
      <c r="AR713">
        <v>240000</v>
      </c>
      <c r="AS713">
        <v>70000</v>
      </c>
      <c r="AT713">
        <v>180000</v>
      </c>
      <c r="AU713">
        <v>0</v>
      </c>
      <c r="AV713">
        <v>540000</v>
      </c>
      <c r="AW713">
        <v>0</v>
      </c>
      <c r="AX713">
        <v>1030000</v>
      </c>
    </row>
    <row r="714" spans="1:50" x14ac:dyDescent="0.35">
      <c r="A714" s="2" t="s">
        <v>983</v>
      </c>
      <c r="B714">
        <v>15</v>
      </c>
      <c r="C714">
        <v>1501</v>
      </c>
      <c r="D714">
        <v>2</v>
      </c>
      <c r="E714" t="s">
        <v>50</v>
      </c>
      <c r="F714">
        <v>57</v>
      </c>
      <c r="G714" t="s">
        <v>72</v>
      </c>
      <c r="I714" t="s">
        <v>73</v>
      </c>
      <c r="J714" t="s">
        <v>52</v>
      </c>
      <c r="K714" t="s">
        <v>52</v>
      </c>
      <c r="L714" t="s">
        <v>52</v>
      </c>
      <c r="M714">
        <v>3</v>
      </c>
      <c r="N714" t="s">
        <v>63</v>
      </c>
      <c r="O714">
        <v>1</v>
      </c>
      <c r="P714" s="6">
        <v>5</v>
      </c>
      <c r="Q714" t="s">
        <v>50</v>
      </c>
      <c r="R714">
        <v>16</v>
      </c>
      <c r="S714" s="5">
        <v>1</v>
      </c>
      <c r="T714" t="s">
        <v>58</v>
      </c>
      <c r="U714" t="s">
        <v>52</v>
      </c>
      <c r="V714">
        <v>1</v>
      </c>
      <c r="W714" t="s">
        <v>52</v>
      </c>
      <c r="X714">
        <v>2</v>
      </c>
      <c r="Y714" t="s">
        <v>59</v>
      </c>
      <c r="AB714" t="s">
        <v>72</v>
      </c>
      <c r="AD714" t="s">
        <v>73</v>
      </c>
      <c r="AE714" t="s">
        <v>52</v>
      </c>
      <c r="AF714" t="s">
        <v>52</v>
      </c>
      <c r="AG714" t="s">
        <v>52</v>
      </c>
      <c r="AH714">
        <v>10</v>
      </c>
      <c r="AI714" t="s">
        <v>107</v>
      </c>
      <c r="AJ714" t="s">
        <v>52</v>
      </c>
      <c r="AK714" t="s">
        <v>123</v>
      </c>
      <c r="AM714" t="s">
        <v>62</v>
      </c>
      <c r="AN714" t="s">
        <v>52</v>
      </c>
      <c r="AP714">
        <f t="shared" si="11"/>
        <v>0</v>
      </c>
      <c r="AQ714">
        <v>0</v>
      </c>
      <c r="AR714">
        <v>936000</v>
      </c>
      <c r="AS714">
        <v>24000</v>
      </c>
      <c r="AT714">
        <v>35000</v>
      </c>
      <c r="AU714">
        <v>1170000</v>
      </c>
      <c r="AV714">
        <v>100000</v>
      </c>
      <c r="AW714">
        <v>10000</v>
      </c>
      <c r="AX714">
        <v>2275000</v>
      </c>
    </row>
    <row r="715" spans="1:50" x14ac:dyDescent="0.35">
      <c r="A715" s="2" t="s">
        <v>984</v>
      </c>
      <c r="B715">
        <v>25</v>
      </c>
      <c r="C715">
        <v>2506</v>
      </c>
      <c r="D715">
        <v>2</v>
      </c>
      <c r="E715" t="s">
        <v>50</v>
      </c>
      <c r="F715">
        <v>36</v>
      </c>
      <c r="G715" t="s">
        <v>72</v>
      </c>
      <c r="I715" t="s">
        <v>73</v>
      </c>
      <c r="J715" t="s">
        <v>52</v>
      </c>
      <c r="K715" t="s">
        <v>52</v>
      </c>
      <c r="L715" t="s">
        <v>52</v>
      </c>
      <c r="M715">
        <v>9</v>
      </c>
      <c r="N715" t="s">
        <v>60</v>
      </c>
      <c r="O715">
        <v>2</v>
      </c>
      <c r="P715" s="6">
        <v>4</v>
      </c>
      <c r="Q715" t="s">
        <v>56</v>
      </c>
      <c r="R715">
        <v>8</v>
      </c>
      <c r="S715" s="5">
        <v>1</v>
      </c>
      <c r="T715" t="s">
        <v>58</v>
      </c>
      <c r="U715" t="s">
        <v>52</v>
      </c>
      <c r="V715">
        <v>1</v>
      </c>
      <c r="W715" t="s">
        <v>52</v>
      </c>
      <c r="X715">
        <v>2</v>
      </c>
      <c r="AB715" t="s">
        <v>72</v>
      </c>
      <c r="AD715" t="s">
        <v>73</v>
      </c>
      <c r="AE715" t="s">
        <v>52</v>
      </c>
      <c r="AF715" t="s">
        <v>52</v>
      </c>
      <c r="AG715" t="s">
        <v>52</v>
      </c>
      <c r="AH715">
        <v>8</v>
      </c>
      <c r="AI715" t="s">
        <v>60</v>
      </c>
      <c r="AJ715" t="s">
        <v>52</v>
      </c>
      <c r="AK715" t="s">
        <v>61</v>
      </c>
      <c r="AM715" t="s">
        <v>62</v>
      </c>
      <c r="AN715" t="s">
        <v>52</v>
      </c>
      <c r="AP715">
        <f t="shared" si="11"/>
        <v>0</v>
      </c>
      <c r="AQ715">
        <v>0</v>
      </c>
      <c r="AR715">
        <v>1344000</v>
      </c>
      <c r="AS715">
        <v>36000</v>
      </c>
      <c r="AT715">
        <v>50000</v>
      </c>
      <c r="AU715">
        <v>0</v>
      </c>
      <c r="AV715">
        <v>280000</v>
      </c>
      <c r="AW715">
        <v>0</v>
      </c>
      <c r="AX715">
        <v>1710000</v>
      </c>
    </row>
    <row r="716" spans="1:50" x14ac:dyDescent="0.35">
      <c r="A716" s="2" t="s">
        <v>984</v>
      </c>
      <c r="B716">
        <v>25</v>
      </c>
      <c r="C716">
        <v>2506</v>
      </c>
      <c r="D716">
        <v>2</v>
      </c>
      <c r="E716" t="s">
        <v>50</v>
      </c>
      <c r="F716">
        <v>36</v>
      </c>
      <c r="G716" t="s">
        <v>72</v>
      </c>
      <c r="I716" t="s">
        <v>73</v>
      </c>
      <c r="J716" t="s">
        <v>52</v>
      </c>
      <c r="K716" t="s">
        <v>52</v>
      </c>
      <c r="L716" t="s">
        <v>52</v>
      </c>
      <c r="M716">
        <v>9</v>
      </c>
      <c r="N716" t="s">
        <v>60</v>
      </c>
      <c r="O716">
        <v>2</v>
      </c>
      <c r="P716" s="6">
        <v>5</v>
      </c>
      <c r="Q716" t="s">
        <v>50</v>
      </c>
      <c r="R716">
        <v>15</v>
      </c>
      <c r="S716" s="5">
        <v>1</v>
      </c>
      <c r="T716" t="s">
        <v>58</v>
      </c>
      <c r="U716" t="s">
        <v>52</v>
      </c>
      <c r="V716">
        <v>1</v>
      </c>
      <c r="W716" t="s">
        <v>53</v>
      </c>
      <c r="Y716" t="s">
        <v>59</v>
      </c>
      <c r="AB716" t="s">
        <v>72</v>
      </c>
      <c r="AD716" t="s">
        <v>73</v>
      </c>
      <c r="AE716" t="s">
        <v>52</v>
      </c>
      <c r="AF716" t="s">
        <v>52</v>
      </c>
      <c r="AG716" t="s">
        <v>52</v>
      </c>
      <c r="AH716">
        <v>8</v>
      </c>
      <c r="AI716" t="s">
        <v>86</v>
      </c>
      <c r="AJ716" t="s">
        <v>52</v>
      </c>
      <c r="AK716" t="s">
        <v>87</v>
      </c>
      <c r="AM716" t="s">
        <v>62</v>
      </c>
      <c r="AN716" t="s">
        <v>52</v>
      </c>
      <c r="AP716">
        <f t="shared" si="11"/>
        <v>0</v>
      </c>
      <c r="AQ716">
        <v>0</v>
      </c>
      <c r="AR716">
        <v>864000</v>
      </c>
      <c r="AS716">
        <v>40000</v>
      </c>
      <c r="AT716">
        <v>50000</v>
      </c>
      <c r="AU716">
        <v>468000</v>
      </c>
      <c r="AV716">
        <v>252000</v>
      </c>
      <c r="AW716">
        <v>10000</v>
      </c>
      <c r="AX716">
        <v>1684000</v>
      </c>
    </row>
    <row r="717" spans="1:50" x14ac:dyDescent="0.35">
      <c r="A717" s="2" t="s">
        <v>985</v>
      </c>
      <c r="B717">
        <v>15</v>
      </c>
      <c r="C717">
        <v>1501</v>
      </c>
      <c r="D717">
        <v>2</v>
      </c>
      <c r="E717" t="s">
        <v>56</v>
      </c>
      <c r="F717">
        <v>29</v>
      </c>
      <c r="G717" t="s">
        <v>72</v>
      </c>
      <c r="I717" t="s">
        <v>73</v>
      </c>
      <c r="J717" t="s">
        <v>52</v>
      </c>
      <c r="K717" t="s">
        <v>52</v>
      </c>
      <c r="L717" t="s">
        <v>52</v>
      </c>
      <c r="M717">
        <v>11</v>
      </c>
      <c r="N717" t="s">
        <v>94</v>
      </c>
      <c r="O717">
        <v>2</v>
      </c>
      <c r="P717" s="6">
        <v>2</v>
      </c>
      <c r="Q717" t="s">
        <v>50</v>
      </c>
      <c r="R717">
        <v>8</v>
      </c>
      <c r="S717" s="5">
        <v>1</v>
      </c>
      <c r="T717" t="s">
        <v>58</v>
      </c>
      <c r="U717" t="s">
        <v>53</v>
      </c>
      <c r="W717" t="s">
        <v>52</v>
      </c>
      <c r="X717">
        <v>1</v>
      </c>
      <c r="AB717" t="s">
        <v>72</v>
      </c>
      <c r="AD717" t="s">
        <v>73</v>
      </c>
      <c r="AE717" t="s">
        <v>52</v>
      </c>
      <c r="AF717" t="s">
        <v>52</v>
      </c>
      <c r="AG717" t="s">
        <v>52</v>
      </c>
      <c r="AH717">
        <v>4</v>
      </c>
      <c r="AI717" t="s">
        <v>83</v>
      </c>
      <c r="AJ717" t="s">
        <v>52</v>
      </c>
      <c r="AK717" t="s">
        <v>64</v>
      </c>
      <c r="AM717" t="s">
        <v>62</v>
      </c>
      <c r="AN717" t="s">
        <v>53</v>
      </c>
      <c r="AP717">
        <f t="shared" si="11"/>
        <v>0</v>
      </c>
      <c r="AQ717">
        <v>0</v>
      </c>
      <c r="AR717">
        <v>0</v>
      </c>
      <c r="AS717">
        <v>25000</v>
      </c>
      <c r="AT717">
        <v>45000</v>
      </c>
      <c r="AU717">
        <v>0</v>
      </c>
      <c r="AV717">
        <v>0</v>
      </c>
      <c r="AW717">
        <v>0</v>
      </c>
      <c r="AX717">
        <v>70000</v>
      </c>
    </row>
    <row r="718" spans="1:50" x14ac:dyDescent="0.35">
      <c r="A718" s="2" t="s">
        <v>986</v>
      </c>
      <c r="B718">
        <v>10</v>
      </c>
      <c r="C718">
        <v>1004</v>
      </c>
      <c r="D718">
        <v>2</v>
      </c>
      <c r="E718" t="s">
        <v>50</v>
      </c>
      <c r="F718">
        <v>42</v>
      </c>
      <c r="G718" t="s">
        <v>72</v>
      </c>
      <c r="I718" t="s">
        <v>73</v>
      </c>
      <c r="J718" t="s">
        <v>52</v>
      </c>
      <c r="K718" t="s">
        <v>52</v>
      </c>
      <c r="L718" t="s">
        <v>52</v>
      </c>
      <c r="M718">
        <v>4</v>
      </c>
      <c r="N718" t="s">
        <v>83</v>
      </c>
      <c r="O718">
        <v>2</v>
      </c>
      <c r="P718" s="6">
        <v>4</v>
      </c>
      <c r="Q718" t="s">
        <v>50</v>
      </c>
      <c r="R718">
        <v>16</v>
      </c>
      <c r="S718" s="5">
        <v>1</v>
      </c>
      <c r="T718" t="s">
        <v>58</v>
      </c>
      <c r="U718" t="s">
        <v>52</v>
      </c>
      <c r="V718">
        <v>1</v>
      </c>
      <c r="W718" t="s">
        <v>52</v>
      </c>
      <c r="X718">
        <v>2</v>
      </c>
      <c r="Y718" t="s">
        <v>59</v>
      </c>
      <c r="AB718" t="s">
        <v>72</v>
      </c>
      <c r="AD718" t="s">
        <v>73</v>
      </c>
      <c r="AE718" t="s">
        <v>52</v>
      </c>
      <c r="AF718" t="s">
        <v>52</v>
      </c>
      <c r="AG718" t="s">
        <v>52</v>
      </c>
      <c r="AH718">
        <v>6</v>
      </c>
      <c r="AI718" t="s">
        <v>79</v>
      </c>
      <c r="AJ718" t="s">
        <v>53</v>
      </c>
      <c r="AO718" t="s">
        <v>198</v>
      </c>
      <c r="AP718">
        <f t="shared" si="11"/>
        <v>0</v>
      </c>
    </row>
    <row r="719" spans="1:50" x14ac:dyDescent="0.35">
      <c r="A719" s="2" t="s">
        <v>986</v>
      </c>
      <c r="B719">
        <v>10</v>
      </c>
      <c r="C719">
        <v>1004</v>
      </c>
      <c r="D719">
        <v>2</v>
      </c>
      <c r="E719" t="s">
        <v>50</v>
      </c>
      <c r="F719">
        <v>42</v>
      </c>
      <c r="G719" t="s">
        <v>72</v>
      </c>
      <c r="I719" t="s">
        <v>73</v>
      </c>
      <c r="J719" t="s">
        <v>52</v>
      </c>
      <c r="K719" t="s">
        <v>52</v>
      </c>
      <c r="L719" t="s">
        <v>52</v>
      </c>
      <c r="M719">
        <v>4</v>
      </c>
      <c r="N719" t="s">
        <v>83</v>
      </c>
      <c r="O719">
        <v>2</v>
      </c>
      <c r="P719" s="6">
        <v>5</v>
      </c>
      <c r="Q719" t="s">
        <v>50</v>
      </c>
      <c r="R719">
        <v>9</v>
      </c>
      <c r="S719" s="5">
        <v>1</v>
      </c>
      <c r="T719" t="s">
        <v>58</v>
      </c>
      <c r="U719" t="s">
        <v>52</v>
      </c>
      <c r="V719">
        <v>1</v>
      </c>
      <c r="W719" t="s">
        <v>52</v>
      </c>
      <c r="X719">
        <v>2</v>
      </c>
      <c r="AB719" t="s">
        <v>72</v>
      </c>
      <c r="AD719" t="s">
        <v>73</v>
      </c>
      <c r="AE719" t="s">
        <v>52</v>
      </c>
      <c r="AF719" t="s">
        <v>52</v>
      </c>
      <c r="AG719" t="s">
        <v>52</v>
      </c>
      <c r="AH719">
        <v>2</v>
      </c>
      <c r="AI719" t="s">
        <v>97</v>
      </c>
      <c r="AJ719" t="s">
        <v>52</v>
      </c>
      <c r="AK719" t="s">
        <v>98</v>
      </c>
      <c r="AM719" t="s">
        <v>62</v>
      </c>
      <c r="AN719" t="s">
        <v>53</v>
      </c>
      <c r="AP719">
        <f t="shared" si="11"/>
        <v>0</v>
      </c>
      <c r="AQ719">
        <v>0</v>
      </c>
      <c r="AR719">
        <v>130000</v>
      </c>
      <c r="AS719">
        <v>15000</v>
      </c>
      <c r="AT719">
        <v>20000</v>
      </c>
      <c r="AU719">
        <v>260000</v>
      </c>
      <c r="AV719">
        <v>0</v>
      </c>
      <c r="AW719">
        <v>10000</v>
      </c>
      <c r="AX719">
        <v>435000</v>
      </c>
    </row>
    <row r="720" spans="1:50" x14ac:dyDescent="0.35">
      <c r="A720" s="2" t="s">
        <v>992</v>
      </c>
      <c r="B720">
        <v>21</v>
      </c>
      <c r="C720">
        <v>2102</v>
      </c>
      <c r="D720">
        <v>2</v>
      </c>
      <c r="E720" t="s">
        <v>50</v>
      </c>
      <c r="F720">
        <v>38</v>
      </c>
      <c r="G720" t="s">
        <v>72</v>
      </c>
      <c r="I720" t="s">
        <v>73</v>
      </c>
      <c r="J720" t="s">
        <v>52</v>
      </c>
      <c r="K720" t="s">
        <v>52</v>
      </c>
      <c r="L720" t="s">
        <v>52</v>
      </c>
      <c r="M720">
        <v>3</v>
      </c>
      <c r="N720" t="s">
        <v>63</v>
      </c>
      <c r="O720">
        <v>1</v>
      </c>
      <c r="P720" s="6">
        <v>4</v>
      </c>
      <c r="Q720" t="s">
        <v>56</v>
      </c>
      <c r="R720">
        <v>16</v>
      </c>
      <c r="S720" s="5">
        <v>1</v>
      </c>
      <c r="T720" t="s">
        <v>58</v>
      </c>
      <c r="U720" t="s">
        <v>52</v>
      </c>
      <c r="V720">
        <v>1</v>
      </c>
      <c r="W720" t="s">
        <v>52</v>
      </c>
      <c r="X720">
        <v>2</v>
      </c>
      <c r="Y720" t="s">
        <v>59</v>
      </c>
      <c r="AB720" t="s">
        <v>72</v>
      </c>
      <c r="AD720" t="s">
        <v>73</v>
      </c>
      <c r="AE720" t="s">
        <v>52</v>
      </c>
      <c r="AF720" t="s">
        <v>52</v>
      </c>
      <c r="AG720" t="s">
        <v>52</v>
      </c>
      <c r="AH720">
        <v>7</v>
      </c>
      <c r="AI720" t="s">
        <v>86</v>
      </c>
      <c r="AJ720" t="s">
        <v>53</v>
      </c>
      <c r="AO720" t="s">
        <v>190</v>
      </c>
      <c r="AP720">
        <f t="shared" si="11"/>
        <v>0</v>
      </c>
    </row>
    <row r="721" spans="1:50" x14ac:dyDescent="0.35">
      <c r="A721" s="2" t="s">
        <v>997</v>
      </c>
      <c r="B721">
        <v>2</v>
      </c>
      <c r="C721">
        <v>214</v>
      </c>
      <c r="D721">
        <v>2</v>
      </c>
      <c r="E721" t="s">
        <v>50</v>
      </c>
      <c r="F721">
        <v>34</v>
      </c>
      <c r="G721" t="s">
        <v>72</v>
      </c>
      <c r="I721" t="s">
        <v>73</v>
      </c>
      <c r="J721" t="s">
        <v>52</v>
      </c>
      <c r="K721" t="s">
        <v>52</v>
      </c>
      <c r="L721" t="s">
        <v>52</v>
      </c>
      <c r="M721">
        <v>10</v>
      </c>
      <c r="N721" t="s">
        <v>107</v>
      </c>
      <c r="O721">
        <v>2</v>
      </c>
      <c r="P721" s="6">
        <v>3</v>
      </c>
      <c r="Q721" t="s">
        <v>56</v>
      </c>
      <c r="R721">
        <v>8</v>
      </c>
      <c r="S721" s="5">
        <v>1</v>
      </c>
      <c r="T721" t="s">
        <v>58</v>
      </c>
      <c r="U721" t="s">
        <v>52</v>
      </c>
      <c r="V721">
        <v>1</v>
      </c>
      <c r="W721" t="s">
        <v>52</v>
      </c>
      <c r="X721">
        <v>2</v>
      </c>
      <c r="AB721" t="s">
        <v>72</v>
      </c>
      <c r="AD721" t="s">
        <v>73</v>
      </c>
      <c r="AE721" t="s">
        <v>52</v>
      </c>
      <c r="AF721" t="s">
        <v>53</v>
      </c>
      <c r="AG721" t="s">
        <v>52</v>
      </c>
      <c r="AH721">
        <v>3</v>
      </c>
      <c r="AI721" t="s">
        <v>97</v>
      </c>
      <c r="AJ721" t="s">
        <v>52</v>
      </c>
      <c r="AK721" t="s">
        <v>98</v>
      </c>
      <c r="AM721" t="s">
        <v>62</v>
      </c>
      <c r="AN721" t="s">
        <v>52</v>
      </c>
      <c r="AP721">
        <f t="shared" si="11"/>
        <v>0</v>
      </c>
      <c r="AQ721">
        <v>0</v>
      </c>
      <c r="AR721">
        <v>240000</v>
      </c>
      <c r="AS721">
        <v>20000</v>
      </c>
      <c r="AT721">
        <v>15000</v>
      </c>
      <c r="AU721">
        <v>0</v>
      </c>
      <c r="AV721">
        <v>0</v>
      </c>
      <c r="AW721">
        <v>2000</v>
      </c>
      <c r="AX721">
        <v>277000</v>
      </c>
    </row>
    <row r="722" spans="1:50" x14ac:dyDescent="0.35">
      <c r="A722" s="2" t="s">
        <v>1001</v>
      </c>
      <c r="B722">
        <v>2</v>
      </c>
      <c r="C722">
        <v>214</v>
      </c>
      <c r="D722">
        <v>2</v>
      </c>
      <c r="E722" t="s">
        <v>50</v>
      </c>
      <c r="F722">
        <v>38</v>
      </c>
      <c r="G722" t="s">
        <v>72</v>
      </c>
      <c r="I722" t="s">
        <v>73</v>
      </c>
      <c r="J722" t="s">
        <v>52</v>
      </c>
      <c r="K722" t="s">
        <v>52</v>
      </c>
      <c r="L722" t="s">
        <v>52</v>
      </c>
      <c r="M722">
        <v>3</v>
      </c>
      <c r="N722" t="s">
        <v>97</v>
      </c>
      <c r="O722">
        <v>4</v>
      </c>
      <c r="P722" s="6">
        <v>3</v>
      </c>
      <c r="Q722" t="s">
        <v>56</v>
      </c>
      <c r="R722">
        <v>15</v>
      </c>
      <c r="S722" s="5">
        <v>1</v>
      </c>
      <c r="T722" t="s">
        <v>58</v>
      </c>
      <c r="U722" t="s">
        <v>52</v>
      </c>
      <c r="V722">
        <v>1</v>
      </c>
      <c r="W722" t="s">
        <v>52</v>
      </c>
      <c r="X722">
        <v>2</v>
      </c>
      <c r="Y722" t="s">
        <v>59</v>
      </c>
      <c r="AB722" t="s">
        <v>72</v>
      </c>
      <c r="AD722" t="s">
        <v>73</v>
      </c>
      <c r="AE722" t="s">
        <v>52</v>
      </c>
      <c r="AF722" t="s">
        <v>52</v>
      </c>
      <c r="AG722" t="s">
        <v>52</v>
      </c>
      <c r="AH722">
        <v>9</v>
      </c>
      <c r="AI722" t="s">
        <v>60</v>
      </c>
      <c r="AJ722" t="s">
        <v>52</v>
      </c>
      <c r="AK722" t="s">
        <v>61</v>
      </c>
      <c r="AM722" t="s">
        <v>62</v>
      </c>
      <c r="AN722" t="s">
        <v>53</v>
      </c>
      <c r="AP722">
        <f t="shared" si="11"/>
        <v>0</v>
      </c>
      <c r="AQ722">
        <v>0</v>
      </c>
      <c r="AR722">
        <v>0</v>
      </c>
      <c r="AS722">
        <v>15000</v>
      </c>
      <c r="AT722">
        <v>3500</v>
      </c>
      <c r="AU722">
        <v>0</v>
      </c>
      <c r="AV722">
        <v>0</v>
      </c>
      <c r="AW722">
        <v>0</v>
      </c>
      <c r="AX722">
        <v>18500</v>
      </c>
    </row>
    <row r="723" spans="1:50" x14ac:dyDescent="0.35">
      <c r="A723" s="2" t="s">
        <v>1001</v>
      </c>
      <c r="B723">
        <v>2</v>
      </c>
      <c r="C723">
        <v>214</v>
      </c>
      <c r="D723">
        <v>2</v>
      </c>
      <c r="E723" t="s">
        <v>50</v>
      </c>
      <c r="F723">
        <v>38</v>
      </c>
      <c r="G723" t="s">
        <v>72</v>
      </c>
      <c r="I723" t="s">
        <v>73</v>
      </c>
      <c r="J723" t="s">
        <v>52</v>
      </c>
      <c r="K723" t="s">
        <v>52</v>
      </c>
      <c r="L723" t="s">
        <v>52</v>
      </c>
      <c r="M723">
        <v>3</v>
      </c>
      <c r="N723" t="s">
        <v>97</v>
      </c>
      <c r="O723">
        <v>4</v>
      </c>
      <c r="P723" s="6">
        <v>4</v>
      </c>
      <c r="Q723" t="s">
        <v>56</v>
      </c>
      <c r="R723">
        <v>14</v>
      </c>
      <c r="S723" s="5">
        <v>1</v>
      </c>
      <c r="T723" t="s">
        <v>58</v>
      </c>
      <c r="U723" t="s">
        <v>52</v>
      </c>
      <c r="V723">
        <v>1</v>
      </c>
      <c r="W723" t="s">
        <v>52</v>
      </c>
      <c r="X723">
        <v>2</v>
      </c>
      <c r="Y723" t="s">
        <v>59</v>
      </c>
      <c r="AB723" t="s">
        <v>72</v>
      </c>
      <c r="AD723" t="s">
        <v>73</v>
      </c>
      <c r="AE723" t="s">
        <v>52</v>
      </c>
      <c r="AF723" t="s">
        <v>52</v>
      </c>
      <c r="AG723" t="s">
        <v>52</v>
      </c>
      <c r="AH723">
        <v>8</v>
      </c>
      <c r="AI723" t="s">
        <v>86</v>
      </c>
      <c r="AJ723" t="s">
        <v>52</v>
      </c>
      <c r="AK723" t="s">
        <v>87</v>
      </c>
      <c r="AM723" t="s">
        <v>62</v>
      </c>
      <c r="AN723" t="s">
        <v>53</v>
      </c>
      <c r="AP723">
        <f t="shared" si="11"/>
        <v>0</v>
      </c>
      <c r="AQ723">
        <v>0</v>
      </c>
      <c r="AR723">
        <v>0</v>
      </c>
      <c r="AS723">
        <v>15000</v>
      </c>
      <c r="AT723">
        <v>2500</v>
      </c>
      <c r="AU723">
        <v>0</v>
      </c>
      <c r="AV723">
        <v>0</v>
      </c>
      <c r="AW723">
        <v>0</v>
      </c>
      <c r="AX723">
        <v>17500</v>
      </c>
    </row>
    <row r="724" spans="1:50" x14ac:dyDescent="0.35">
      <c r="A724" s="2" t="s">
        <v>1001</v>
      </c>
      <c r="B724">
        <v>2</v>
      </c>
      <c r="C724">
        <v>214</v>
      </c>
      <c r="D724">
        <v>2</v>
      </c>
      <c r="E724" t="s">
        <v>50</v>
      </c>
      <c r="F724">
        <v>38</v>
      </c>
      <c r="G724" t="s">
        <v>72</v>
      </c>
      <c r="I724" t="s">
        <v>73</v>
      </c>
      <c r="J724" t="s">
        <v>52</v>
      </c>
      <c r="K724" t="s">
        <v>52</v>
      </c>
      <c r="L724" t="s">
        <v>52</v>
      </c>
      <c r="M724">
        <v>3</v>
      </c>
      <c r="N724" t="s">
        <v>97</v>
      </c>
      <c r="O724">
        <v>4</v>
      </c>
      <c r="P724" s="6">
        <v>5</v>
      </c>
      <c r="Q724" t="s">
        <v>50</v>
      </c>
      <c r="R724">
        <v>11</v>
      </c>
      <c r="S724" s="5">
        <v>1</v>
      </c>
      <c r="T724" t="s">
        <v>58</v>
      </c>
      <c r="U724" t="s">
        <v>52</v>
      </c>
      <c r="V724">
        <v>1</v>
      </c>
      <c r="W724" t="s">
        <v>52</v>
      </c>
      <c r="X724">
        <v>2</v>
      </c>
      <c r="AB724" t="s">
        <v>72</v>
      </c>
      <c r="AD724" t="s">
        <v>73</v>
      </c>
      <c r="AE724" t="s">
        <v>52</v>
      </c>
      <c r="AF724" t="s">
        <v>52</v>
      </c>
      <c r="AG724" t="s">
        <v>52</v>
      </c>
      <c r="AH724">
        <v>6</v>
      </c>
      <c r="AI724" t="s">
        <v>78</v>
      </c>
      <c r="AJ724" t="s">
        <v>52</v>
      </c>
      <c r="AK724" t="s">
        <v>88</v>
      </c>
      <c r="AM724" t="s">
        <v>62</v>
      </c>
      <c r="AN724" t="s">
        <v>53</v>
      </c>
      <c r="AP724">
        <f t="shared" si="11"/>
        <v>0</v>
      </c>
      <c r="AQ724">
        <v>0</v>
      </c>
      <c r="AR724">
        <v>0</v>
      </c>
      <c r="AS724">
        <v>15000</v>
      </c>
      <c r="AT724">
        <v>3500</v>
      </c>
      <c r="AU724">
        <v>0</v>
      </c>
      <c r="AV724">
        <v>0</v>
      </c>
      <c r="AW724">
        <v>0</v>
      </c>
      <c r="AX724">
        <v>18500</v>
      </c>
    </row>
    <row r="725" spans="1:50" x14ac:dyDescent="0.35">
      <c r="A725" s="2" t="s">
        <v>1002</v>
      </c>
      <c r="B725">
        <v>2</v>
      </c>
      <c r="C725">
        <v>202</v>
      </c>
      <c r="D725">
        <v>1</v>
      </c>
      <c r="E725" t="s">
        <v>50</v>
      </c>
      <c r="F725">
        <v>41</v>
      </c>
      <c r="G725" t="s">
        <v>72</v>
      </c>
      <c r="I725" t="s">
        <v>73</v>
      </c>
      <c r="J725" t="s">
        <v>52</v>
      </c>
      <c r="K725" t="s">
        <v>52</v>
      </c>
      <c r="L725" t="s">
        <v>52</v>
      </c>
      <c r="M725">
        <v>5</v>
      </c>
      <c r="N725" t="s">
        <v>78</v>
      </c>
      <c r="O725">
        <v>2</v>
      </c>
      <c r="P725" s="6">
        <v>5</v>
      </c>
      <c r="Q725" t="s">
        <v>50</v>
      </c>
      <c r="R725">
        <v>14</v>
      </c>
      <c r="S725" s="5">
        <v>1</v>
      </c>
      <c r="T725" t="s">
        <v>58</v>
      </c>
      <c r="U725" t="s">
        <v>52</v>
      </c>
      <c r="V725">
        <v>1</v>
      </c>
      <c r="W725" t="s">
        <v>52</v>
      </c>
      <c r="X725">
        <v>2</v>
      </c>
      <c r="Y725" t="s">
        <v>59</v>
      </c>
      <c r="AB725" t="s">
        <v>72</v>
      </c>
      <c r="AD725" t="s">
        <v>73</v>
      </c>
      <c r="AE725" t="s">
        <v>52</v>
      </c>
      <c r="AF725" t="s">
        <v>52</v>
      </c>
      <c r="AG725" t="s">
        <v>52</v>
      </c>
      <c r="AH725">
        <v>11</v>
      </c>
      <c r="AI725" t="s">
        <v>94</v>
      </c>
      <c r="AJ725" t="s">
        <v>52</v>
      </c>
      <c r="AK725" t="s">
        <v>108</v>
      </c>
      <c r="AM725" t="s">
        <v>62</v>
      </c>
      <c r="AN725" t="s">
        <v>52</v>
      </c>
      <c r="AP725">
        <f t="shared" si="11"/>
        <v>0</v>
      </c>
      <c r="AQ725">
        <v>960000</v>
      </c>
      <c r="AR725">
        <v>1200000</v>
      </c>
      <c r="AS725">
        <v>50000</v>
      </c>
      <c r="AT725">
        <v>50000</v>
      </c>
      <c r="AU725">
        <v>0</v>
      </c>
      <c r="AV725">
        <v>210000</v>
      </c>
      <c r="AW725">
        <v>20000</v>
      </c>
      <c r="AX725">
        <v>2490000</v>
      </c>
    </row>
    <row r="726" spans="1:50" x14ac:dyDescent="0.35">
      <c r="A726" s="2" t="s">
        <v>1003</v>
      </c>
      <c r="B726">
        <v>20</v>
      </c>
      <c r="C726">
        <v>2007</v>
      </c>
      <c r="D726">
        <v>2</v>
      </c>
      <c r="E726" t="s">
        <v>56</v>
      </c>
      <c r="F726">
        <v>47</v>
      </c>
      <c r="G726" t="s">
        <v>72</v>
      </c>
      <c r="I726" t="s">
        <v>73</v>
      </c>
      <c r="J726" t="s">
        <v>52</v>
      </c>
      <c r="K726" t="s">
        <v>52</v>
      </c>
      <c r="L726" t="s">
        <v>52</v>
      </c>
      <c r="M726">
        <v>3</v>
      </c>
      <c r="N726" t="s">
        <v>97</v>
      </c>
      <c r="O726">
        <v>3</v>
      </c>
      <c r="P726" s="6">
        <v>5</v>
      </c>
      <c r="Q726" t="s">
        <v>56</v>
      </c>
      <c r="R726">
        <v>12</v>
      </c>
      <c r="S726" s="5">
        <v>1</v>
      </c>
      <c r="T726" t="s">
        <v>58</v>
      </c>
      <c r="U726" t="s">
        <v>52</v>
      </c>
      <c r="V726">
        <v>2</v>
      </c>
      <c r="W726" t="s">
        <v>52</v>
      </c>
      <c r="X726">
        <v>1</v>
      </c>
      <c r="AB726" t="s">
        <v>72</v>
      </c>
      <c r="AD726" t="s">
        <v>73</v>
      </c>
      <c r="AE726" t="s">
        <v>52</v>
      </c>
      <c r="AF726" t="s">
        <v>52</v>
      </c>
      <c r="AG726" t="s">
        <v>52</v>
      </c>
      <c r="AH726">
        <v>7</v>
      </c>
      <c r="AI726" t="s">
        <v>79</v>
      </c>
      <c r="AJ726" t="s">
        <v>52</v>
      </c>
      <c r="AK726" t="s">
        <v>90</v>
      </c>
      <c r="AM726" t="s">
        <v>62</v>
      </c>
      <c r="AN726" t="s">
        <v>53</v>
      </c>
      <c r="AP726">
        <f t="shared" si="11"/>
        <v>0</v>
      </c>
      <c r="AQ726">
        <v>0</v>
      </c>
      <c r="AR726">
        <v>0</v>
      </c>
      <c r="AS726">
        <v>20000</v>
      </c>
      <c r="AT726">
        <v>20000</v>
      </c>
      <c r="AU726">
        <v>0</v>
      </c>
      <c r="AV726">
        <v>0</v>
      </c>
      <c r="AW726">
        <v>0</v>
      </c>
      <c r="AX726">
        <v>40000</v>
      </c>
    </row>
    <row r="727" spans="1:50" x14ac:dyDescent="0.35">
      <c r="A727" s="2" t="s">
        <v>1005</v>
      </c>
      <c r="B727">
        <v>22</v>
      </c>
      <c r="C727">
        <v>2201</v>
      </c>
      <c r="D727">
        <v>2</v>
      </c>
      <c r="E727" t="s">
        <v>50</v>
      </c>
      <c r="F727">
        <v>29</v>
      </c>
      <c r="G727" t="s">
        <v>72</v>
      </c>
      <c r="I727" t="s">
        <v>73</v>
      </c>
      <c r="J727" t="s">
        <v>52</v>
      </c>
      <c r="K727" t="s">
        <v>52</v>
      </c>
      <c r="L727" t="s">
        <v>52</v>
      </c>
      <c r="M727">
        <v>7</v>
      </c>
      <c r="N727" t="s">
        <v>78</v>
      </c>
      <c r="O727">
        <v>2</v>
      </c>
      <c r="P727" s="6">
        <v>3</v>
      </c>
      <c r="Q727" t="s">
        <v>56</v>
      </c>
      <c r="R727">
        <v>7</v>
      </c>
      <c r="S727" s="5">
        <v>1</v>
      </c>
      <c r="T727" t="s">
        <v>58</v>
      </c>
      <c r="U727" t="s">
        <v>52</v>
      </c>
      <c r="V727">
        <v>1</v>
      </c>
      <c r="W727" t="s">
        <v>52</v>
      </c>
      <c r="X727">
        <v>2</v>
      </c>
      <c r="AB727" t="s">
        <v>72</v>
      </c>
      <c r="AD727" t="s">
        <v>73</v>
      </c>
      <c r="AE727" t="s">
        <v>53</v>
      </c>
      <c r="AF727" t="s">
        <v>53</v>
      </c>
      <c r="AG727" t="s">
        <v>52</v>
      </c>
      <c r="AH727">
        <v>1</v>
      </c>
      <c r="AI727" t="s">
        <v>68</v>
      </c>
      <c r="AJ727" t="s">
        <v>52</v>
      </c>
      <c r="AK727" t="s">
        <v>74</v>
      </c>
      <c r="AM727" t="s">
        <v>62</v>
      </c>
      <c r="AN727" t="s">
        <v>53</v>
      </c>
      <c r="AP727">
        <f t="shared" si="11"/>
        <v>0</v>
      </c>
    </row>
    <row r="728" spans="1:50" x14ac:dyDescent="0.35">
      <c r="A728" s="2" t="s">
        <v>1013</v>
      </c>
      <c r="B728">
        <v>19</v>
      </c>
      <c r="C728">
        <v>1905</v>
      </c>
      <c r="D728">
        <v>2</v>
      </c>
      <c r="E728" t="s">
        <v>50</v>
      </c>
      <c r="F728">
        <v>28</v>
      </c>
      <c r="G728" t="s">
        <v>72</v>
      </c>
      <c r="I728" t="s">
        <v>73</v>
      </c>
      <c r="J728" t="s">
        <v>52</v>
      </c>
      <c r="K728" t="s">
        <v>52</v>
      </c>
      <c r="L728" t="s">
        <v>52</v>
      </c>
      <c r="M728">
        <v>7</v>
      </c>
      <c r="N728" t="s">
        <v>79</v>
      </c>
      <c r="O728">
        <v>4</v>
      </c>
      <c r="P728" s="6">
        <v>5</v>
      </c>
      <c r="Q728" t="s">
        <v>56</v>
      </c>
      <c r="R728">
        <v>9</v>
      </c>
      <c r="S728" s="5">
        <v>1</v>
      </c>
      <c r="T728" t="s">
        <v>58</v>
      </c>
      <c r="U728" t="s">
        <v>52</v>
      </c>
      <c r="V728">
        <v>1</v>
      </c>
      <c r="W728" t="s">
        <v>52</v>
      </c>
      <c r="X728">
        <v>2</v>
      </c>
      <c r="AB728" t="s">
        <v>710</v>
      </c>
      <c r="AC728" t="s">
        <v>53</v>
      </c>
      <c r="AD728" t="s">
        <v>73</v>
      </c>
      <c r="AE728" t="s">
        <v>52</v>
      </c>
      <c r="AF728" t="s">
        <v>52</v>
      </c>
      <c r="AG728" t="s">
        <v>52</v>
      </c>
      <c r="AH728">
        <v>2</v>
      </c>
      <c r="AI728" t="s">
        <v>65</v>
      </c>
      <c r="AJ728" t="s">
        <v>52</v>
      </c>
      <c r="AK728" t="s">
        <v>66</v>
      </c>
      <c r="AM728" t="s">
        <v>62</v>
      </c>
      <c r="AN728" t="s">
        <v>53</v>
      </c>
      <c r="AP728">
        <f t="shared" si="11"/>
        <v>0</v>
      </c>
      <c r="AQ728">
        <v>0</v>
      </c>
      <c r="AR728">
        <v>0</v>
      </c>
      <c r="AS728">
        <v>10000</v>
      </c>
      <c r="AT728">
        <v>0</v>
      </c>
      <c r="AU728">
        <v>0</v>
      </c>
      <c r="AV728">
        <v>0</v>
      </c>
      <c r="AW728">
        <v>0</v>
      </c>
      <c r="AX728">
        <v>10000</v>
      </c>
    </row>
    <row r="729" spans="1:50" x14ac:dyDescent="0.35">
      <c r="A729" s="2" t="s">
        <v>1014</v>
      </c>
      <c r="B729">
        <v>9</v>
      </c>
      <c r="C729">
        <v>906</v>
      </c>
      <c r="D729">
        <v>1</v>
      </c>
      <c r="E729" t="s">
        <v>50</v>
      </c>
      <c r="F729">
        <v>49</v>
      </c>
      <c r="G729" t="s">
        <v>72</v>
      </c>
      <c r="I729" t="s">
        <v>73</v>
      </c>
      <c r="J729" t="s">
        <v>52</v>
      </c>
      <c r="K729" t="s">
        <v>52</v>
      </c>
      <c r="L729" t="s">
        <v>52</v>
      </c>
      <c r="M729">
        <v>3</v>
      </c>
      <c r="N729" t="s">
        <v>97</v>
      </c>
      <c r="O729">
        <v>2</v>
      </c>
      <c r="P729" s="6">
        <v>5</v>
      </c>
      <c r="Q729" t="s">
        <v>50</v>
      </c>
      <c r="R729">
        <v>14</v>
      </c>
      <c r="S729" s="5">
        <v>1</v>
      </c>
      <c r="T729" t="s">
        <v>58</v>
      </c>
      <c r="U729" t="s">
        <v>52</v>
      </c>
      <c r="V729">
        <v>1</v>
      </c>
      <c r="W729" t="s">
        <v>52</v>
      </c>
      <c r="X729">
        <v>2</v>
      </c>
      <c r="Y729" t="s">
        <v>59</v>
      </c>
      <c r="AB729" t="s">
        <v>72</v>
      </c>
      <c r="AD729" t="s">
        <v>73</v>
      </c>
      <c r="AE729" t="s">
        <v>52</v>
      </c>
      <c r="AF729" t="s">
        <v>52</v>
      </c>
      <c r="AG729" t="s">
        <v>52</v>
      </c>
      <c r="AH729">
        <v>4</v>
      </c>
      <c r="AI729" t="s">
        <v>63</v>
      </c>
      <c r="AJ729" t="s">
        <v>52</v>
      </c>
      <c r="AK729" t="s">
        <v>64</v>
      </c>
      <c r="AM729" t="s">
        <v>62</v>
      </c>
      <c r="AN729" t="s">
        <v>53</v>
      </c>
      <c r="AP729">
        <f t="shared" si="11"/>
        <v>0</v>
      </c>
      <c r="AQ729">
        <v>0</v>
      </c>
      <c r="AR729">
        <v>0</v>
      </c>
      <c r="AS729">
        <v>18500</v>
      </c>
      <c r="AT729">
        <v>20000</v>
      </c>
      <c r="AU729">
        <v>0</v>
      </c>
      <c r="AV729">
        <v>0</v>
      </c>
      <c r="AW729">
        <v>0</v>
      </c>
      <c r="AX729">
        <v>38500</v>
      </c>
    </row>
    <row r="730" spans="1:50" x14ac:dyDescent="0.35">
      <c r="A730" s="2" t="s">
        <v>1015</v>
      </c>
      <c r="B730">
        <v>5</v>
      </c>
      <c r="C730">
        <v>507</v>
      </c>
      <c r="D730">
        <v>1</v>
      </c>
      <c r="E730" t="s">
        <v>50</v>
      </c>
      <c r="F730">
        <v>38</v>
      </c>
      <c r="G730" t="s">
        <v>72</v>
      </c>
      <c r="I730" t="s">
        <v>73</v>
      </c>
      <c r="J730" t="s">
        <v>52</v>
      </c>
      <c r="K730" t="s">
        <v>52</v>
      </c>
      <c r="L730" t="s">
        <v>52</v>
      </c>
      <c r="M730">
        <v>10</v>
      </c>
      <c r="N730" t="s">
        <v>107</v>
      </c>
      <c r="O730">
        <v>2</v>
      </c>
      <c r="P730" s="6">
        <v>3</v>
      </c>
      <c r="Q730" t="s">
        <v>56</v>
      </c>
      <c r="R730">
        <v>15</v>
      </c>
      <c r="S730" s="5">
        <v>1</v>
      </c>
      <c r="T730" t="s">
        <v>58</v>
      </c>
      <c r="U730" t="s">
        <v>52</v>
      </c>
      <c r="V730">
        <v>1</v>
      </c>
      <c r="W730" t="s">
        <v>52</v>
      </c>
      <c r="X730">
        <v>2</v>
      </c>
      <c r="Y730" t="s">
        <v>59</v>
      </c>
      <c r="AB730" t="s">
        <v>72</v>
      </c>
      <c r="AD730" t="s">
        <v>52</v>
      </c>
      <c r="AE730" t="s">
        <v>52</v>
      </c>
      <c r="AF730" t="s">
        <v>52</v>
      </c>
      <c r="AG730" t="s">
        <v>52</v>
      </c>
      <c r="AH730">
        <v>9</v>
      </c>
      <c r="AI730" t="s">
        <v>80</v>
      </c>
      <c r="AJ730" t="s">
        <v>52</v>
      </c>
      <c r="AK730" t="s">
        <v>81</v>
      </c>
      <c r="AM730" t="s">
        <v>62</v>
      </c>
      <c r="AN730" t="s">
        <v>52</v>
      </c>
      <c r="AP730">
        <f t="shared" si="11"/>
        <v>0</v>
      </c>
      <c r="AQ730">
        <v>240000</v>
      </c>
      <c r="AR730">
        <v>400000</v>
      </c>
      <c r="AS730">
        <v>25000</v>
      </c>
      <c r="AT730">
        <v>10000</v>
      </c>
      <c r="AU730">
        <v>1200000</v>
      </c>
      <c r="AV730">
        <v>320000</v>
      </c>
      <c r="AW730">
        <v>5000</v>
      </c>
      <c r="AX730">
        <v>2200000</v>
      </c>
    </row>
    <row r="731" spans="1:50" x14ac:dyDescent="0.35">
      <c r="A731" s="2" t="s">
        <v>1015</v>
      </c>
      <c r="B731">
        <v>5</v>
      </c>
      <c r="C731">
        <v>507</v>
      </c>
      <c r="D731">
        <v>1</v>
      </c>
      <c r="E731" t="s">
        <v>50</v>
      </c>
      <c r="F731">
        <v>38</v>
      </c>
      <c r="G731" t="s">
        <v>72</v>
      </c>
      <c r="I731" t="s">
        <v>73</v>
      </c>
      <c r="J731" t="s">
        <v>52</v>
      </c>
      <c r="K731" t="s">
        <v>52</v>
      </c>
      <c r="L731" t="s">
        <v>52</v>
      </c>
      <c r="M731">
        <v>10</v>
      </c>
      <c r="N731" t="s">
        <v>107</v>
      </c>
      <c r="O731">
        <v>2</v>
      </c>
      <c r="P731" s="6">
        <v>4</v>
      </c>
      <c r="Q731" t="s">
        <v>50</v>
      </c>
      <c r="R731">
        <v>8</v>
      </c>
      <c r="S731" s="5">
        <v>1</v>
      </c>
      <c r="T731" t="s">
        <v>58</v>
      </c>
      <c r="U731" t="s">
        <v>52</v>
      </c>
      <c r="V731">
        <v>1</v>
      </c>
      <c r="W731" t="s">
        <v>52</v>
      </c>
      <c r="X731">
        <v>2</v>
      </c>
      <c r="AB731" t="s">
        <v>72</v>
      </c>
      <c r="AD731" t="s">
        <v>73</v>
      </c>
      <c r="AE731" t="s">
        <v>52</v>
      </c>
      <c r="AF731" t="s">
        <v>52</v>
      </c>
      <c r="AG731" t="s">
        <v>52</v>
      </c>
      <c r="AH731">
        <v>2</v>
      </c>
      <c r="AI731" t="s">
        <v>97</v>
      </c>
      <c r="AJ731" t="s">
        <v>52</v>
      </c>
      <c r="AK731" t="s">
        <v>98</v>
      </c>
      <c r="AM731" t="s">
        <v>62</v>
      </c>
      <c r="AN731" t="s">
        <v>52</v>
      </c>
      <c r="AP731">
        <f t="shared" si="11"/>
        <v>0</v>
      </c>
      <c r="AQ731">
        <v>240000</v>
      </c>
      <c r="AR731">
        <v>0</v>
      </c>
      <c r="AS731">
        <v>15000</v>
      </c>
      <c r="AT731">
        <v>6000</v>
      </c>
      <c r="AU731">
        <v>720000</v>
      </c>
      <c r="AV731">
        <v>0</v>
      </c>
      <c r="AW731">
        <v>3000</v>
      </c>
      <c r="AX731">
        <v>984000</v>
      </c>
    </row>
    <row r="732" spans="1:50" x14ac:dyDescent="0.35">
      <c r="A732" s="2" t="s">
        <v>1017</v>
      </c>
      <c r="B732">
        <v>7</v>
      </c>
      <c r="C732">
        <v>704</v>
      </c>
      <c r="D732">
        <v>2</v>
      </c>
      <c r="E732" t="s">
        <v>50</v>
      </c>
      <c r="F732">
        <v>37</v>
      </c>
      <c r="G732" t="s">
        <v>72</v>
      </c>
      <c r="I732" t="s">
        <v>73</v>
      </c>
      <c r="J732" t="s">
        <v>52</v>
      </c>
      <c r="K732" t="s">
        <v>52</v>
      </c>
      <c r="L732" t="s">
        <v>52</v>
      </c>
      <c r="M732">
        <v>7</v>
      </c>
      <c r="N732" t="s">
        <v>86</v>
      </c>
      <c r="O732">
        <v>4</v>
      </c>
      <c r="P732" s="6">
        <v>3</v>
      </c>
      <c r="Q732" t="s">
        <v>50</v>
      </c>
      <c r="R732">
        <v>14</v>
      </c>
      <c r="S732" s="5">
        <v>1</v>
      </c>
      <c r="T732" t="s">
        <v>58</v>
      </c>
      <c r="U732" t="s">
        <v>52</v>
      </c>
      <c r="V732">
        <v>1</v>
      </c>
      <c r="W732" t="s">
        <v>52</v>
      </c>
      <c r="X732">
        <v>2</v>
      </c>
      <c r="Y732" t="s">
        <v>59</v>
      </c>
      <c r="AB732" t="s">
        <v>72</v>
      </c>
      <c r="AD732" t="s">
        <v>73</v>
      </c>
      <c r="AE732" t="s">
        <v>52</v>
      </c>
      <c r="AF732" t="s">
        <v>52</v>
      </c>
      <c r="AG732" t="s">
        <v>52</v>
      </c>
      <c r="AH732">
        <v>7</v>
      </c>
      <c r="AI732" t="s">
        <v>86</v>
      </c>
      <c r="AJ732" t="s">
        <v>52</v>
      </c>
      <c r="AK732" t="s">
        <v>87</v>
      </c>
      <c r="AM732" t="s">
        <v>62</v>
      </c>
      <c r="AN732" t="s">
        <v>53</v>
      </c>
      <c r="AP732">
        <f t="shared" si="11"/>
        <v>0</v>
      </c>
      <c r="AQ732">
        <v>0</v>
      </c>
      <c r="AR732">
        <v>0</v>
      </c>
      <c r="AS732">
        <v>18000</v>
      </c>
      <c r="AT732">
        <v>3500</v>
      </c>
      <c r="AU732">
        <v>135000</v>
      </c>
      <c r="AV732">
        <v>378000</v>
      </c>
      <c r="AW732">
        <v>0</v>
      </c>
      <c r="AX732">
        <v>534500</v>
      </c>
    </row>
    <row r="733" spans="1:50" x14ac:dyDescent="0.35">
      <c r="A733" s="2" t="s">
        <v>1017</v>
      </c>
      <c r="B733">
        <v>7</v>
      </c>
      <c r="C733">
        <v>704</v>
      </c>
      <c r="D733">
        <v>2</v>
      </c>
      <c r="E733" t="s">
        <v>50</v>
      </c>
      <c r="F733">
        <v>37</v>
      </c>
      <c r="G733" t="s">
        <v>72</v>
      </c>
      <c r="I733" t="s">
        <v>73</v>
      </c>
      <c r="J733" t="s">
        <v>52</v>
      </c>
      <c r="K733" t="s">
        <v>52</v>
      </c>
      <c r="L733" t="s">
        <v>52</v>
      </c>
      <c r="M733">
        <v>7</v>
      </c>
      <c r="N733" t="s">
        <v>86</v>
      </c>
      <c r="O733">
        <v>4</v>
      </c>
      <c r="P733" s="6">
        <v>4</v>
      </c>
      <c r="Q733" t="s">
        <v>56</v>
      </c>
      <c r="R733">
        <v>13</v>
      </c>
      <c r="S733" s="5">
        <v>1</v>
      </c>
      <c r="T733" t="s">
        <v>58</v>
      </c>
      <c r="U733" t="s">
        <v>52</v>
      </c>
      <c r="V733">
        <v>1</v>
      </c>
      <c r="W733" t="s">
        <v>52</v>
      </c>
      <c r="X733">
        <v>2</v>
      </c>
      <c r="Y733" t="s">
        <v>59</v>
      </c>
      <c r="AB733" t="s">
        <v>72</v>
      </c>
      <c r="AD733" t="s">
        <v>73</v>
      </c>
      <c r="AE733" t="s">
        <v>52</v>
      </c>
      <c r="AF733" t="s">
        <v>52</v>
      </c>
      <c r="AG733" t="s">
        <v>52</v>
      </c>
      <c r="AH733">
        <v>7</v>
      </c>
      <c r="AI733" t="s">
        <v>86</v>
      </c>
      <c r="AJ733" t="s">
        <v>52</v>
      </c>
      <c r="AK733" t="s">
        <v>87</v>
      </c>
      <c r="AM733" t="s">
        <v>62</v>
      </c>
      <c r="AN733" t="s">
        <v>52</v>
      </c>
      <c r="AP733">
        <f t="shared" si="11"/>
        <v>0</v>
      </c>
      <c r="AQ733">
        <v>0</v>
      </c>
      <c r="AR733">
        <v>216000</v>
      </c>
      <c r="AS733">
        <v>18000</v>
      </c>
      <c r="AT733">
        <v>3500</v>
      </c>
      <c r="AU733">
        <v>540000</v>
      </c>
      <c r="AV733">
        <v>0</v>
      </c>
      <c r="AW733">
        <v>0</v>
      </c>
      <c r="AX733">
        <v>777500</v>
      </c>
    </row>
    <row r="734" spans="1:50" x14ac:dyDescent="0.35">
      <c r="A734" s="2" t="s">
        <v>1017</v>
      </c>
      <c r="B734">
        <v>7</v>
      </c>
      <c r="C734">
        <v>704</v>
      </c>
      <c r="D734">
        <v>2</v>
      </c>
      <c r="E734" t="s">
        <v>50</v>
      </c>
      <c r="F734">
        <v>37</v>
      </c>
      <c r="G734" t="s">
        <v>72</v>
      </c>
      <c r="I734" t="s">
        <v>73</v>
      </c>
      <c r="J734" t="s">
        <v>52</v>
      </c>
      <c r="K734" t="s">
        <v>52</v>
      </c>
      <c r="L734" t="s">
        <v>52</v>
      </c>
      <c r="M734">
        <v>7</v>
      </c>
      <c r="N734" t="s">
        <v>86</v>
      </c>
      <c r="O734">
        <v>4</v>
      </c>
      <c r="P734" s="6">
        <v>5</v>
      </c>
      <c r="Q734" t="s">
        <v>56</v>
      </c>
      <c r="R734">
        <v>9</v>
      </c>
      <c r="S734" s="5">
        <v>1</v>
      </c>
      <c r="T734" t="s">
        <v>58</v>
      </c>
      <c r="U734" t="s">
        <v>52</v>
      </c>
      <c r="V734">
        <v>1</v>
      </c>
      <c r="W734" t="s">
        <v>52</v>
      </c>
      <c r="X734">
        <v>2</v>
      </c>
      <c r="AB734" t="s">
        <v>72</v>
      </c>
      <c r="AD734" t="s">
        <v>73</v>
      </c>
      <c r="AE734" t="s">
        <v>52</v>
      </c>
      <c r="AF734" t="s">
        <v>52</v>
      </c>
      <c r="AG734" t="s">
        <v>52</v>
      </c>
      <c r="AH734">
        <v>3</v>
      </c>
      <c r="AI734" t="s">
        <v>63</v>
      </c>
      <c r="AJ734" t="s">
        <v>52</v>
      </c>
      <c r="AK734" t="s">
        <v>64</v>
      </c>
      <c r="AM734" t="s">
        <v>62</v>
      </c>
      <c r="AN734" t="s">
        <v>53</v>
      </c>
      <c r="AP734">
        <f t="shared" si="11"/>
        <v>0</v>
      </c>
      <c r="AQ734">
        <v>0</v>
      </c>
      <c r="AR734">
        <v>0</v>
      </c>
      <c r="AS734">
        <v>8400</v>
      </c>
      <c r="AT734">
        <v>2500</v>
      </c>
      <c r="AU734">
        <v>216000</v>
      </c>
      <c r="AV734">
        <v>0</v>
      </c>
      <c r="AW734">
        <v>0</v>
      </c>
      <c r="AX734">
        <v>226900</v>
      </c>
    </row>
    <row r="735" spans="1:50" x14ac:dyDescent="0.35">
      <c r="A735" s="2" t="s">
        <v>1021</v>
      </c>
      <c r="B735">
        <v>25</v>
      </c>
      <c r="C735">
        <v>2506</v>
      </c>
      <c r="D735">
        <v>2</v>
      </c>
      <c r="E735" t="s">
        <v>50</v>
      </c>
      <c r="F735">
        <v>57</v>
      </c>
      <c r="G735" t="s">
        <v>136</v>
      </c>
      <c r="H735" t="s">
        <v>52</v>
      </c>
      <c r="I735" t="s">
        <v>52</v>
      </c>
      <c r="J735" t="s">
        <v>53</v>
      </c>
      <c r="K735" t="s">
        <v>53</v>
      </c>
      <c r="L735" t="s">
        <v>53</v>
      </c>
      <c r="M735">
        <v>0</v>
      </c>
      <c r="O735">
        <v>2</v>
      </c>
      <c r="P735" s="6">
        <v>7</v>
      </c>
      <c r="Q735" t="s">
        <v>56</v>
      </c>
      <c r="R735">
        <v>16</v>
      </c>
      <c r="S735" s="5">
        <v>1</v>
      </c>
      <c r="T735" t="s">
        <v>58</v>
      </c>
      <c r="U735" t="s">
        <v>52</v>
      </c>
      <c r="V735">
        <v>1</v>
      </c>
      <c r="W735" t="s">
        <v>52</v>
      </c>
      <c r="X735">
        <v>2</v>
      </c>
      <c r="Y735" t="s">
        <v>59</v>
      </c>
      <c r="AB735" t="s">
        <v>136</v>
      </c>
      <c r="AC735" t="s">
        <v>52</v>
      </c>
      <c r="AD735" t="s">
        <v>52</v>
      </c>
      <c r="AE735" t="s">
        <v>52</v>
      </c>
      <c r="AF735" t="s">
        <v>52</v>
      </c>
      <c r="AG735" t="s">
        <v>52</v>
      </c>
      <c r="AH735">
        <v>10</v>
      </c>
      <c r="AI735" t="s">
        <v>107</v>
      </c>
      <c r="AJ735" t="s">
        <v>52</v>
      </c>
      <c r="AK735" t="s">
        <v>123</v>
      </c>
      <c r="AM735" t="s">
        <v>62</v>
      </c>
      <c r="AN735" t="s">
        <v>53</v>
      </c>
      <c r="AP735">
        <f t="shared" si="11"/>
        <v>0</v>
      </c>
      <c r="AQ735">
        <v>0</v>
      </c>
      <c r="AR735">
        <v>0</v>
      </c>
      <c r="AS735">
        <v>25000</v>
      </c>
      <c r="AT735">
        <v>45000</v>
      </c>
      <c r="AU735">
        <v>0</v>
      </c>
      <c r="AV735">
        <v>0</v>
      </c>
      <c r="AW735">
        <v>0</v>
      </c>
      <c r="AX735">
        <v>70000</v>
      </c>
    </row>
    <row r="736" spans="1:50" x14ac:dyDescent="0.35">
      <c r="A736" s="2" t="s">
        <v>1024</v>
      </c>
      <c r="B736">
        <v>21</v>
      </c>
      <c r="C736">
        <v>2110</v>
      </c>
      <c r="D736">
        <v>2</v>
      </c>
      <c r="E736" t="s">
        <v>50</v>
      </c>
      <c r="F736">
        <v>34</v>
      </c>
      <c r="G736" t="s">
        <v>72</v>
      </c>
      <c r="I736" t="s">
        <v>73</v>
      </c>
      <c r="J736" t="s">
        <v>52</v>
      </c>
      <c r="K736" t="s">
        <v>52</v>
      </c>
      <c r="L736" t="s">
        <v>52</v>
      </c>
      <c r="M736">
        <v>5</v>
      </c>
      <c r="N736" t="s">
        <v>78</v>
      </c>
      <c r="O736">
        <v>5</v>
      </c>
      <c r="P736" s="6">
        <v>4</v>
      </c>
      <c r="Q736" t="s">
        <v>50</v>
      </c>
      <c r="R736">
        <v>8</v>
      </c>
      <c r="S736" s="5">
        <v>1</v>
      </c>
      <c r="T736" t="s">
        <v>58</v>
      </c>
      <c r="U736" t="s">
        <v>52</v>
      </c>
      <c r="V736">
        <v>1</v>
      </c>
      <c r="W736" t="s">
        <v>52</v>
      </c>
      <c r="X736">
        <v>2</v>
      </c>
      <c r="AB736" t="s">
        <v>72</v>
      </c>
      <c r="AD736" t="s">
        <v>73</v>
      </c>
      <c r="AE736" t="s">
        <v>52</v>
      </c>
      <c r="AF736" t="s">
        <v>52</v>
      </c>
      <c r="AG736" t="s">
        <v>52</v>
      </c>
      <c r="AH736">
        <v>1</v>
      </c>
      <c r="AI736" t="s">
        <v>65</v>
      </c>
      <c r="AJ736" t="s">
        <v>52</v>
      </c>
      <c r="AK736" t="s">
        <v>66</v>
      </c>
      <c r="AM736" t="s">
        <v>62</v>
      </c>
      <c r="AN736" t="s">
        <v>53</v>
      </c>
      <c r="AP736">
        <f t="shared" si="11"/>
        <v>0</v>
      </c>
      <c r="AQ736">
        <v>0</v>
      </c>
      <c r="AR736">
        <v>0</v>
      </c>
      <c r="AS736">
        <v>6000</v>
      </c>
      <c r="AT736">
        <v>5000</v>
      </c>
      <c r="AU736">
        <v>324000</v>
      </c>
      <c r="AV736">
        <v>0</v>
      </c>
      <c r="AW736">
        <v>0</v>
      </c>
      <c r="AX736">
        <v>335000</v>
      </c>
    </row>
    <row r="737" spans="1:50" x14ac:dyDescent="0.35">
      <c r="A737" s="2" t="s">
        <v>1025</v>
      </c>
      <c r="B737">
        <v>1</v>
      </c>
      <c r="C737">
        <v>102</v>
      </c>
      <c r="D737">
        <v>2</v>
      </c>
      <c r="E737" t="s">
        <v>56</v>
      </c>
      <c r="F737">
        <v>58</v>
      </c>
      <c r="G737" t="s">
        <v>72</v>
      </c>
      <c r="I737" t="s">
        <v>73</v>
      </c>
      <c r="J737" t="s">
        <v>53</v>
      </c>
      <c r="K737" t="s">
        <v>53</v>
      </c>
      <c r="L737" t="s">
        <v>52</v>
      </c>
      <c r="M737">
        <v>1</v>
      </c>
      <c r="N737" t="s">
        <v>65</v>
      </c>
      <c r="O737">
        <v>4</v>
      </c>
      <c r="P737" s="6">
        <v>4</v>
      </c>
      <c r="Q737" t="s">
        <v>50</v>
      </c>
      <c r="R737">
        <v>16</v>
      </c>
      <c r="S737" s="5">
        <v>1</v>
      </c>
      <c r="T737" t="s">
        <v>58</v>
      </c>
      <c r="U737" t="s">
        <v>53</v>
      </c>
      <c r="W737" t="s">
        <v>52</v>
      </c>
      <c r="X737">
        <v>1</v>
      </c>
      <c r="Y737" t="s">
        <v>59</v>
      </c>
      <c r="AB737" t="s">
        <v>72</v>
      </c>
      <c r="AD737" t="s">
        <v>73</v>
      </c>
      <c r="AE737" t="s">
        <v>53</v>
      </c>
      <c r="AF737" t="s">
        <v>53</v>
      </c>
      <c r="AG737" t="s">
        <v>52</v>
      </c>
      <c r="AH737">
        <v>3</v>
      </c>
      <c r="AI737" t="s">
        <v>97</v>
      </c>
      <c r="AJ737" t="s">
        <v>53</v>
      </c>
      <c r="AO737" t="s">
        <v>190</v>
      </c>
      <c r="AP737">
        <f t="shared" si="11"/>
        <v>0</v>
      </c>
    </row>
    <row r="738" spans="1:50" x14ac:dyDescent="0.35">
      <c r="A738" s="2" t="s">
        <v>1025</v>
      </c>
      <c r="B738">
        <v>1</v>
      </c>
      <c r="C738">
        <v>102</v>
      </c>
      <c r="D738">
        <v>2</v>
      </c>
      <c r="E738" t="s">
        <v>56</v>
      </c>
      <c r="F738">
        <v>58</v>
      </c>
      <c r="G738" t="s">
        <v>72</v>
      </c>
      <c r="I738" t="s">
        <v>73</v>
      </c>
      <c r="J738" t="s">
        <v>53</v>
      </c>
      <c r="K738" t="s">
        <v>53</v>
      </c>
      <c r="L738" t="s">
        <v>52</v>
      </c>
      <c r="M738">
        <v>1</v>
      </c>
      <c r="N738" t="s">
        <v>65</v>
      </c>
      <c r="O738">
        <v>4</v>
      </c>
      <c r="P738" s="6">
        <v>5</v>
      </c>
      <c r="Q738" t="s">
        <v>56</v>
      </c>
      <c r="R738">
        <v>12</v>
      </c>
      <c r="S738" s="5">
        <v>1</v>
      </c>
      <c r="T738" t="s">
        <v>58</v>
      </c>
      <c r="U738" t="s">
        <v>53</v>
      </c>
      <c r="W738" t="s">
        <v>52</v>
      </c>
      <c r="X738">
        <v>1</v>
      </c>
      <c r="AB738" t="s">
        <v>72</v>
      </c>
      <c r="AD738" t="s">
        <v>73</v>
      </c>
      <c r="AE738" t="s">
        <v>52</v>
      </c>
      <c r="AF738" t="s">
        <v>52</v>
      </c>
      <c r="AG738" t="s">
        <v>52</v>
      </c>
      <c r="AH738">
        <v>6</v>
      </c>
      <c r="AI738" t="s">
        <v>79</v>
      </c>
      <c r="AJ738" t="s">
        <v>52</v>
      </c>
      <c r="AK738" t="s">
        <v>90</v>
      </c>
      <c r="AM738" t="s">
        <v>62</v>
      </c>
      <c r="AN738" t="s">
        <v>52</v>
      </c>
      <c r="AP738">
        <f t="shared" si="11"/>
        <v>0</v>
      </c>
      <c r="AQ738">
        <v>0</v>
      </c>
      <c r="AR738">
        <v>120000</v>
      </c>
      <c r="AS738">
        <v>16000</v>
      </c>
      <c r="AT738">
        <v>40000</v>
      </c>
      <c r="AU738">
        <v>468000</v>
      </c>
      <c r="AV738">
        <v>0</v>
      </c>
      <c r="AW738">
        <v>5000</v>
      </c>
      <c r="AX738">
        <v>649000</v>
      </c>
    </row>
    <row r="739" spans="1:50" x14ac:dyDescent="0.35">
      <c r="A739" s="2" t="s">
        <v>1029</v>
      </c>
      <c r="B739">
        <v>11</v>
      </c>
      <c r="C739">
        <v>1103</v>
      </c>
      <c r="D739">
        <v>2</v>
      </c>
      <c r="E739" t="s">
        <v>50</v>
      </c>
      <c r="F739">
        <v>48</v>
      </c>
      <c r="G739" t="s">
        <v>72</v>
      </c>
      <c r="I739" t="s">
        <v>52</v>
      </c>
      <c r="J739" t="s">
        <v>52</v>
      </c>
      <c r="K739" t="s">
        <v>53</v>
      </c>
      <c r="L739" t="s">
        <v>52</v>
      </c>
      <c r="M739">
        <v>4</v>
      </c>
      <c r="N739" t="s">
        <v>63</v>
      </c>
      <c r="O739">
        <v>4</v>
      </c>
      <c r="P739" s="6">
        <v>2</v>
      </c>
      <c r="Q739" t="s">
        <v>50</v>
      </c>
      <c r="R739">
        <v>14</v>
      </c>
      <c r="S739" s="5">
        <v>1</v>
      </c>
      <c r="T739" t="s">
        <v>58</v>
      </c>
      <c r="U739" t="s">
        <v>52</v>
      </c>
      <c r="V739">
        <v>1</v>
      </c>
      <c r="W739" t="s">
        <v>53</v>
      </c>
      <c r="Y739" t="s">
        <v>59</v>
      </c>
      <c r="AB739" t="s">
        <v>72</v>
      </c>
      <c r="AD739" t="s">
        <v>73</v>
      </c>
      <c r="AE739" t="s">
        <v>52</v>
      </c>
      <c r="AF739" t="s">
        <v>52</v>
      </c>
      <c r="AG739" t="s">
        <v>52</v>
      </c>
      <c r="AH739">
        <v>3</v>
      </c>
      <c r="AI739" t="s">
        <v>97</v>
      </c>
      <c r="AJ739" t="s">
        <v>52</v>
      </c>
      <c r="AK739" t="s">
        <v>64</v>
      </c>
      <c r="AM739" t="s">
        <v>62</v>
      </c>
      <c r="AN739" t="s">
        <v>53</v>
      </c>
      <c r="AP739">
        <f t="shared" si="11"/>
        <v>0</v>
      </c>
      <c r="AQ739">
        <v>0</v>
      </c>
      <c r="AR739">
        <v>0</v>
      </c>
      <c r="AS739">
        <v>40000</v>
      </c>
      <c r="AT739">
        <v>10000</v>
      </c>
      <c r="AU739">
        <v>0</v>
      </c>
      <c r="AV739">
        <v>25000</v>
      </c>
      <c r="AW739">
        <v>0</v>
      </c>
      <c r="AX739">
        <v>75000</v>
      </c>
    </row>
    <row r="740" spans="1:50" x14ac:dyDescent="0.35">
      <c r="A740" s="2" t="s">
        <v>1029</v>
      </c>
      <c r="B740">
        <v>11</v>
      </c>
      <c r="C740">
        <v>1103</v>
      </c>
      <c r="D740">
        <v>2</v>
      </c>
      <c r="E740" t="s">
        <v>50</v>
      </c>
      <c r="F740">
        <v>48</v>
      </c>
      <c r="G740" t="s">
        <v>72</v>
      </c>
      <c r="I740" t="s">
        <v>52</v>
      </c>
      <c r="J740" t="s">
        <v>52</v>
      </c>
      <c r="K740" t="s">
        <v>53</v>
      </c>
      <c r="L740" t="s">
        <v>52</v>
      </c>
      <c r="M740">
        <v>4</v>
      </c>
      <c r="N740" t="s">
        <v>63</v>
      </c>
      <c r="O740">
        <v>4</v>
      </c>
      <c r="P740" s="6">
        <v>3</v>
      </c>
      <c r="Q740" t="s">
        <v>56</v>
      </c>
      <c r="R740">
        <v>12</v>
      </c>
      <c r="S740" s="5">
        <v>1</v>
      </c>
      <c r="T740" t="s">
        <v>58</v>
      </c>
      <c r="U740" t="s">
        <v>52</v>
      </c>
      <c r="V740">
        <v>1</v>
      </c>
      <c r="W740" t="s">
        <v>53</v>
      </c>
      <c r="AB740" t="s">
        <v>72</v>
      </c>
      <c r="AD740" t="s">
        <v>52</v>
      </c>
      <c r="AE740" t="s">
        <v>52</v>
      </c>
      <c r="AF740" t="s">
        <v>52</v>
      </c>
      <c r="AG740" t="s">
        <v>52</v>
      </c>
      <c r="AH740">
        <v>3</v>
      </c>
      <c r="AI740" t="s">
        <v>63</v>
      </c>
      <c r="AJ740" t="s">
        <v>52</v>
      </c>
      <c r="AK740" t="s">
        <v>64</v>
      </c>
      <c r="AM740" t="s">
        <v>62</v>
      </c>
      <c r="AN740" t="s">
        <v>53</v>
      </c>
      <c r="AP740">
        <f t="shared" si="11"/>
        <v>0</v>
      </c>
      <c r="AQ740">
        <v>0</v>
      </c>
      <c r="AR740">
        <v>0</v>
      </c>
      <c r="AS740">
        <v>30000</v>
      </c>
      <c r="AT740">
        <v>10000</v>
      </c>
      <c r="AU740">
        <v>0</v>
      </c>
      <c r="AV740">
        <v>25000</v>
      </c>
      <c r="AW740">
        <v>0</v>
      </c>
      <c r="AX740">
        <v>65000</v>
      </c>
    </row>
    <row r="741" spans="1:50" x14ac:dyDescent="0.35">
      <c r="A741" s="2" t="s">
        <v>1029</v>
      </c>
      <c r="B741">
        <v>11</v>
      </c>
      <c r="C741">
        <v>1103</v>
      </c>
      <c r="D741">
        <v>2</v>
      </c>
      <c r="E741" t="s">
        <v>50</v>
      </c>
      <c r="F741">
        <v>48</v>
      </c>
      <c r="G741" t="s">
        <v>72</v>
      </c>
      <c r="I741" t="s">
        <v>52</v>
      </c>
      <c r="J741" t="s">
        <v>52</v>
      </c>
      <c r="K741" t="s">
        <v>53</v>
      </c>
      <c r="L741" t="s">
        <v>52</v>
      </c>
      <c r="M741">
        <v>4</v>
      </c>
      <c r="N741" t="s">
        <v>63</v>
      </c>
      <c r="O741">
        <v>4</v>
      </c>
      <c r="P741" s="6">
        <v>4</v>
      </c>
      <c r="Q741" t="s">
        <v>50</v>
      </c>
      <c r="R741">
        <v>11</v>
      </c>
      <c r="S741" s="5">
        <v>1</v>
      </c>
      <c r="T741" t="s">
        <v>58</v>
      </c>
      <c r="U741" t="s">
        <v>52</v>
      </c>
      <c r="V741">
        <v>1</v>
      </c>
      <c r="W741" t="s">
        <v>53</v>
      </c>
      <c r="AB741" t="s">
        <v>72</v>
      </c>
      <c r="AD741" t="s">
        <v>52</v>
      </c>
      <c r="AE741" t="s">
        <v>52</v>
      </c>
      <c r="AF741" t="s">
        <v>53</v>
      </c>
      <c r="AG741" t="s">
        <v>52</v>
      </c>
      <c r="AH741">
        <v>1</v>
      </c>
      <c r="AI741" t="s">
        <v>68</v>
      </c>
      <c r="AJ741" t="s">
        <v>52</v>
      </c>
      <c r="AK741" t="s">
        <v>68</v>
      </c>
      <c r="AL741" t="s">
        <v>109</v>
      </c>
      <c r="AN741" t="s">
        <v>53</v>
      </c>
      <c r="AP741">
        <f t="shared" si="11"/>
        <v>0</v>
      </c>
      <c r="AQ741">
        <v>0</v>
      </c>
      <c r="AR741">
        <v>0</v>
      </c>
      <c r="AS741">
        <v>3000</v>
      </c>
      <c r="AT741">
        <v>2000</v>
      </c>
      <c r="AU741">
        <v>0</v>
      </c>
      <c r="AV741">
        <v>0</v>
      </c>
      <c r="AW741">
        <v>0</v>
      </c>
      <c r="AX741">
        <v>5000</v>
      </c>
    </row>
    <row r="742" spans="1:50" x14ac:dyDescent="0.35">
      <c r="A742" s="2" t="s">
        <v>1030</v>
      </c>
      <c r="B742">
        <v>2</v>
      </c>
      <c r="C742">
        <v>211</v>
      </c>
      <c r="D742">
        <v>2</v>
      </c>
      <c r="E742" t="s">
        <v>50</v>
      </c>
      <c r="F742">
        <v>43</v>
      </c>
      <c r="G742" t="s">
        <v>72</v>
      </c>
      <c r="I742" t="s">
        <v>52</v>
      </c>
      <c r="J742" t="s">
        <v>52</v>
      </c>
      <c r="K742" t="s">
        <v>52</v>
      </c>
      <c r="L742" t="s">
        <v>52</v>
      </c>
      <c r="M742">
        <v>8</v>
      </c>
      <c r="N742" t="s">
        <v>86</v>
      </c>
      <c r="O742">
        <v>3</v>
      </c>
      <c r="P742" s="6">
        <v>3</v>
      </c>
      <c r="Q742" t="s">
        <v>56</v>
      </c>
      <c r="R742">
        <v>14</v>
      </c>
      <c r="S742" s="5">
        <v>1</v>
      </c>
      <c r="T742" t="s">
        <v>58</v>
      </c>
      <c r="U742" t="s">
        <v>52</v>
      </c>
      <c r="V742">
        <v>1</v>
      </c>
      <c r="W742" t="s">
        <v>52</v>
      </c>
      <c r="X742">
        <v>2</v>
      </c>
      <c r="Y742" t="s">
        <v>59</v>
      </c>
      <c r="AB742" t="s">
        <v>72</v>
      </c>
      <c r="AD742" t="s">
        <v>73</v>
      </c>
      <c r="AE742" t="s">
        <v>52</v>
      </c>
      <c r="AF742" t="s">
        <v>52</v>
      </c>
      <c r="AG742" t="s">
        <v>52</v>
      </c>
      <c r="AH742">
        <v>4</v>
      </c>
      <c r="AI742" t="s">
        <v>97</v>
      </c>
      <c r="AJ742" t="s">
        <v>52</v>
      </c>
      <c r="AK742" t="s">
        <v>98</v>
      </c>
      <c r="AM742" t="s">
        <v>62</v>
      </c>
      <c r="AN742" t="s">
        <v>53</v>
      </c>
      <c r="AP742">
        <f t="shared" si="11"/>
        <v>0</v>
      </c>
    </row>
    <row r="743" spans="1:50" x14ac:dyDescent="0.35">
      <c r="A743" s="2" t="s">
        <v>1030</v>
      </c>
      <c r="B743">
        <v>2</v>
      </c>
      <c r="C743">
        <v>211</v>
      </c>
      <c r="D743">
        <v>2</v>
      </c>
      <c r="E743" t="s">
        <v>50</v>
      </c>
      <c r="F743">
        <v>43</v>
      </c>
      <c r="G743" t="s">
        <v>72</v>
      </c>
      <c r="I743" t="s">
        <v>52</v>
      </c>
      <c r="J743" t="s">
        <v>52</v>
      </c>
      <c r="K743" t="s">
        <v>52</v>
      </c>
      <c r="L743" t="s">
        <v>52</v>
      </c>
      <c r="M743">
        <v>8</v>
      </c>
      <c r="N743" t="s">
        <v>86</v>
      </c>
      <c r="O743">
        <v>3</v>
      </c>
      <c r="P743" s="6">
        <v>4</v>
      </c>
      <c r="Q743" t="s">
        <v>56</v>
      </c>
      <c r="R743">
        <v>10</v>
      </c>
      <c r="S743" s="5">
        <v>1</v>
      </c>
      <c r="T743" t="s">
        <v>58</v>
      </c>
      <c r="U743" t="s">
        <v>52</v>
      </c>
      <c r="V743">
        <v>1</v>
      </c>
      <c r="W743" t="s">
        <v>52</v>
      </c>
      <c r="X743">
        <v>2</v>
      </c>
      <c r="AB743" t="s">
        <v>72</v>
      </c>
      <c r="AD743" t="s">
        <v>73</v>
      </c>
      <c r="AE743" t="s">
        <v>52</v>
      </c>
      <c r="AF743" t="s">
        <v>52</v>
      </c>
      <c r="AG743" t="s">
        <v>52</v>
      </c>
      <c r="AH743">
        <v>1</v>
      </c>
      <c r="AI743" t="s">
        <v>67</v>
      </c>
      <c r="AJ743" t="s">
        <v>52</v>
      </c>
      <c r="AK743" t="s">
        <v>74</v>
      </c>
      <c r="AM743" t="s">
        <v>62</v>
      </c>
      <c r="AN743" t="s">
        <v>53</v>
      </c>
      <c r="AP743">
        <f t="shared" si="11"/>
        <v>0</v>
      </c>
    </row>
    <row r="744" spans="1:50" x14ac:dyDescent="0.35">
      <c r="A744" s="2" t="s">
        <v>1033</v>
      </c>
      <c r="B744">
        <v>5</v>
      </c>
      <c r="C744">
        <v>501</v>
      </c>
      <c r="D744">
        <v>2</v>
      </c>
      <c r="E744" t="s">
        <v>50</v>
      </c>
      <c r="F744">
        <v>40</v>
      </c>
      <c r="G744" t="s">
        <v>72</v>
      </c>
      <c r="I744" t="s">
        <v>73</v>
      </c>
      <c r="J744" t="s">
        <v>52</v>
      </c>
      <c r="K744" t="s">
        <v>52</v>
      </c>
      <c r="L744" t="s">
        <v>52</v>
      </c>
      <c r="M744">
        <v>8</v>
      </c>
      <c r="N744" t="s">
        <v>60</v>
      </c>
      <c r="O744">
        <v>2</v>
      </c>
      <c r="P744" s="6">
        <v>3</v>
      </c>
      <c r="Q744" t="s">
        <v>50</v>
      </c>
      <c r="R744">
        <v>13</v>
      </c>
      <c r="S744" s="5">
        <v>1</v>
      </c>
      <c r="T744" t="s">
        <v>58</v>
      </c>
      <c r="U744" t="s">
        <v>52</v>
      </c>
      <c r="V744">
        <v>1</v>
      </c>
      <c r="W744" t="s">
        <v>52</v>
      </c>
      <c r="X744">
        <v>2</v>
      </c>
      <c r="Y744" t="s">
        <v>59</v>
      </c>
      <c r="AB744" t="s">
        <v>72</v>
      </c>
      <c r="AD744" t="s">
        <v>73</v>
      </c>
      <c r="AE744" t="s">
        <v>52</v>
      </c>
      <c r="AF744" t="s">
        <v>52</v>
      </c>
      <c r="AG744" t="s">
        <v>52</v>
      </c>
      <c r="AH744">
        <v>4</v>
      </c>
      <c r="AI744" t="s">
        <v>83</v>
      </c>
      <c r="AJ744" t="s">
        <v>52</v>
      </c>
      <c r="AK744" t="s">
        <v>84</v>
      </c>
      <c r="AM744" t="s">
        <v>62</v>
      </c>
      <c r="AN744" t="s">
        <v>53</v>
      </c>
      <c r="AP744">
        <f t="shared" si="11"/>
        <v>0</v>
      </c>
      <c r="AQ744">
        <v>0</v>
      </c>
      <c r="AR744">
        <v>0</v>
      </c>
      <c r="AS744">
        <v>35000</v>
      </c>
      <c r="AT744">
        <v>5000</v>
      </c>
      <c r="AU744">
        <v>520000</v>
      </c>
      <c r="AV744">
        <v>25000</v>
      </c>
      <c r="AW744">
        <v>5000</v>
      </c>
      <c r="AX744">
        <v>590000</v>
      </c>
    </row>
    <row r="745" spans="1:50" x14ac:dyDescent="0.35">
      <c r="A745" s="2" t="s">
        <v>1033</v>
      </c>
      <c r="B745">
        <v>5</v>
      </c>
      <c r="C745">
        <v>501</v>
      </c>
      <c r="D745">
        <v>2</v>
      </c>
      <c r="E745" t="s">
        <v>50</v>
      </c>
      <c r="F745">
        <v>40</v>
      </c>
      <c r="G745" t="s">
        <v>72</v>
      </c>
      <c r="I745" t="s">
        <v>73</v>
      </c>
      <c r="J745" t="s">
        <v>52</v>
      </c>
      <c r="K745" t="s">
        <v>52</v>
      </c>
      <c r="L745" t="s">
        <v>52</v>
      </c>
      <c r="M745">
        <v>8</v>
      </c>
      <c r="N745" t="s">
        <v>60</v>
      </c>
      <c r="O745">
        <v>2</v>
      </c>
      <c r="P745" s="6">
        <v>4</v>
      </c>
      <c r="Q745" t="s">
        <v>50</v>
      </c>
      <c r="R745">
        <v>11</v>
      </c>
      <c r="S745" s="5">
        <v>1</v>
      </c>
      <c r="T745" t="s">
        <v>58</v>
      </c>
      <c r="U745" t="s">
        <v>52</v>
      </c>
      <c r="V745">
        <v>1</v>
      </c>
      <c r="W745" t="s">
        <v>52</v>
      </c>
      <c r="X745">
        <v>2</v>
      </c>
      <c r="AB745" t="s">
        <v>72</v>
      </c>
      <c r="AD745" t="s">
        <v>73</v>
      </c>
      <c r="AE745" t="s">
        <v>52</v>
      </c>
      <c r="AF745" t="s">
        <v>52</v>
      </c>
      <c r="AG745" t="s">
        <v>52</v>
      </c>
      <c r="AH745">
        <v>3</v>
      </c>
      <c r="AI745" t="s">
        <v>63</v>
      </c>
      <c r="AJ745" t="s">
        <v>52</v>
      </c>
      <c r="AK745" t="s">
        <v>64</v>
      </c>
      <c r="AM745" t="s">
        <v>62</v>
      </c>
      <c r="AN745" t="s">
        <v>53</v>
      </c>
      <c r="AP745">
        <f t="shared" si="11"/>
        <v>0</v>
      </c>
      <c r="AQ745">
        <v>0</v>
      </c>
      <c r="AR745">
        <v>0</v>
      </c>
      <c r="AS745">
        <v>15000</v>
      </c>
      <c r="AT745">
        <v>5000</v>
      </c>
      <c r="AU745">
        <v>390000</v>
      </c>
      <c r="AV745">
        <v>0</v>
      </c>
      <c r="AW745">
        <v>5000</v>
      </c>
      <c r="AX745">
        <v>415000</v>
      </c>
    </row>
    <row r="746" spans="1:50" x14ac:dyDescent="0.35">
      <c r="A746" s="2" t="s">
        <v>1036</v>
      </c>
      <c r="B746">
        <v>1</v>
      </c>
      <c r="C746">
        <v>109</v>
      </c>
      <c r="D746">
        <v>1</v>
      </c>
      <c r="E746" t="s">
        <v>50</v>
      </c>
      <c r="F746">
        <v>51</v>
      </c>
      <c r="G746" t="s">
        <v>72</v>
      </c>
      <c r="I746" t="s">
        <v>73</v>
      </c>
      <c r="J746" t="s">
        <v>52</v>
      </c>
      <c r="K746" t="s">
        <v>52</v>
      </c>
      <c r="L746" t="s">
        <v>52</v>
      </c>
      <c r="M746">
        <v>3</v>
      </c>
      <c r="N746" t="s">
        <v>63</v>
      </c>
      <c r="O746">
        <v>2</v>
      </c>
      <c r="P746" s="6">
        <v>6</v>
      </c>
      <c r="Q746" t="s">
        <v>56</v>
      </c>
      <c r="R746">
        <v>16</v>
      </c>
      <c r="S746" s="5">
        <v>1</v>
      </c>
      <c r="T746" t="s">
        <v>58</v>
      </c>
      <c r="U746" t="s">
        <v>52</v>
      </c>
      <c r="V746">
        <v>1</v>
      </c>
      <c r="W746" t="s">
        <v>52</v>
      </c>
      <c r="X746">
        <v>2</v>
      </c>
      <c r="Y746" t="s">
        <v>59</v>
      </c>
      <c r="AB746" t="s">
        <v>72</v>
      </c>
      <c r="AD746" t="s">
        <v>52</v>
      </c>
      <c r="AE746" t="s">
        <v>52</v>
      </c>
      <c r="AF746" t="s">
        <v>52</v>
      </c>
      <c r="AG746" t="s">
        <v>52</v>
      </c>
      <c r="AH746">
        <v>10</v>
      </c>
      <c r="AI746" t="s">
        <v>107</v>
      </c>
      <c r="AJ746" t="s">
        <v>52</v>
      </c>
      <c r="AK746" t="s">
        <v>123</v>
      </c>
      <c r="AM746" t="s">
        <v>62</v>
      </c>
      <c r="AN746" t="s">
        <v>52</v>
      </c>
      <c r="AP746">
        <f t="shared" si="11"/>
        <v>0</v>
      </c>
      <c r="AQ746">
        <v>0</v>
      </c>
      <c r="AR746">
        <v>552000</v>
      </c>
      <c r="AS746">
        <v>42000</v>
      </c>
      <c r="AT746">
        <v>62000</v>
      </c>
      <c r="AU746">
        <v>0</v>
      </c>
      <c r="AV746">
        <v>0</v>
      </c>
      <c r="AW746">
        <v>0</v>
      </c>
      <c r="AX746">
        <v>656000</v>
      </c>
    </row>
    <row r="747" spans="1:50" x14ac:dyDescent="0.35">
      <c r="A747" s="2" t="s">
        <v>1037</v>
      </c>
      <c r="B747">
        <v>13</v>
      </c>
      <c r="C747">
        <v>1305</v>
      </c>
      <c r="D747">
        <v>2</v>
      </c>
      <c r="E747" t="s">
        <v>50</v>
      </c>
      <c r="F747">
        <v>36</v>
      </c>
      <c r="G747" t="s">
        <v>72</v>
      </c>
      <c r="I747" t="s">
        <v>73</v>
      </c>
      <c r="J747" t="s">
        <v>52</v>
      </c>
      <c r="K747" t="s">
        <v>52</v>
      </c>
      <c r="L747" t="s">
        <v>52</v>
      </c>
      <c r="M747">
        <v>6</v>
      </c>
      <c r="N747" t="s">
        <v>79</v>
      </c>
      <c r="O747">
        <v>4</v>
      </c>
      <c r="P747" s="6">
        <v>3</v>
      </c>
      <c r="Q747" t="s">
        <v>56</v>
      </c>
      <c r="R747">
        <v>13</v>
      </c>
      <c r="S747" s="5">
        <v>1</v>
      </c>
      <c r="T747" t="s">
        <v>58</v>
      </c>
      <c r="U747" t="s">
        <v>52</v>
      </c>
      <c r="V747">
        <v>1</v>
      </c>
      <c r="W747" t="s">
        <v>52</v>
      </c>
      <c r="X747">
        <v>2</v>
      </c>
      <c r="Y747" t="s">
        <v>59</v>
      </c>
      <c r="AB747" t="s">
        <v>72</v>
      </c>
      <c r="AD747" t="s">
        <v>73</v>
      </c>
      <c r="AE747" t="s">
        <v>52</v>
      </c>
      <c r="AF747" t="s">
        <v>52</v>
      </c>
      <c r="AG747" t="s">
        <v>52</v>
      </c>
      <c r="AH747">
        <v>7</v>
      </c>
      <c r="AI747" t="s">
        <v>86</v>
      </c>
      <c r="AJ747" t="s">
        <v>52</v>
      </c>
      <c r="AK747" t="s">
        <v>90</v>
      </c>
      <c r="AM747" t="s">
        <v>62</v>
      </c>
      <c r="AN747" t="s">
        <v>53</v>
      </c>
      <c r="AP747">
        <f t="shared" si="11"/>
        <v>0</v>
      </c>
      <c r="AQ747">
        <v>0</v>
      </c>
      <c r="AR747">
        <v>0</v>
      </c>
      <c r="AS747">
        <v>40000</v>
      </c>
      <c r="AT747">
        <v>0</v>
      </c>
      <c r="AU747">
        <v>40000</v>
      </c>
      <c r="AV747">
        <v>0</v>
      </c>
      <c r="AW747">
        <v>0</v>
      </c>
      <c r="AX747">
        <v>80000</v>
      </c>
    </row>
    <row r="748" spans="1:50" x14ac:dyDescent="0.35">
      <c r="A748" s="2" t="s">
        <v>1037</v>
      </c>
      <c r="B748">
        <v>13</v>
      </c>
      <c r="C748">
        <v>1305</v>
      </c>
      <c r="D748">
        <v>2</v>
      </c>
      <c r="E748" t="s">
        <v>50</v>
      </c>
      <c r="F748">
        <v>36</v>
      </c>
      <c r="G748" t="s">
        <v>72</v>
      </c>
      <c r="I748" t="s">
        <v>73</v>
      </c>
      <c r="J748" t="s">
        <v>52</v>
      </c>
      <c r="K748" t="s">
        <v>52</v>
      </c>
      <c r="L748" t="s">
        <v>52</v>
      </c>
      <c r="M748">
        <v>6</v>
      </c>
      <c r="N748" t="s">
        <v>79</v>
      </c>
      <c r="O748">
        <v>4</v>
      </c>
      <c r="P748" s="6">
        <v>4</v>
      </c>
      <c r="Q748" t="s">
        <v>56</v>
      </c>
      <c r="R748">
        <v>10</v>
      </c>
      <c r="S748" s="5">
        <v>1</v>
      </c>
      <c r="T748" t="s">
        <v>58</v>
      </c>
      <c r="U748" t="s">
        <v>52</v>
      </c>
      <c r="V748">
        <v>1</v>
      </c>
      <c r="W748" t="s">
        <v>52</v>
      </c>
      <c r="X748">
        <v>2</v>
      </c>
      <c r="AB748" t="s">
        <v>72</v>
      </c>
      <c r="AD748" t="s">
        <v>73</v>
      </c>
      <c r="AE748" t="s">
        <v>52</v>
      </c>
      <c r="AF748" t="s">
        <v>52</v>
      </c>
      <c r="AG748" t="s">
        <v>52</v>
      </c>
      <c r="AH748">
        <v>5</v>
      </c>
      <c r="AI748" t="s">
        <v>78</v>
      </c>
      <c r="AJ748" t="s">
        <v>52</v>
      </c>
      <c r="AK748" t="s">
        <v>84</v>
      </c>
      <c r="AM748" t="s">
        <v>62</v>
      </c>
      <c r="AN748" t="s">
        <v>53</v>
      </c>
      <c r="AP748">
        <f t="shared" si="11"/>
        <v>0</v>
      </c>
      <c r="AQ748">
        <v>0</v>
      </c>
      <c r="AR748">
        <v>0</v>
      </c>
      <c r="AS748">
        <v>40000</v>
      </c>
      <c r="AT748">
        <v>0</v>
      </c>
      <c r="AU748">
        <v>40000</v>
      </c>
      <c r="AV748">
        <v>0</v>
      </c>
      <c r="AW748">
        <v>0</v>
      </c>
      <c r="AX748">
        <v>80000</v>
      </c>
    </row>
    <row r="749" spans="1:50" x14ac:dyDescent="0.35">
      <c r="A749" s="2" t="s">
        <v>1037</v>
      </c>
      <c r="B749">
        <v>13</v>
      </c>
      <c r="C749">
        <v>1305</v>
      </c>
      <c r="D749">
        <v>2</v>
      </c>
      <c r="E749" t="s">
        <v>50</v>
      </c>
      <c r="F749">
        <v>36</v>
      </c>
      <c r="G749" t="s">
        <v>72</v>
      </c>
      <c r="I749" t="s">
        <v>73</v>
      </c>
      <c r="J749" t="s">
        <v>52</v>
      </c>
      <c r="K749" t="s">
        <v>52</v>
      </c>
      <c r="L749" t="s">
        <v>52</v>
      </c>
      <c r="M749">
        <v>6</v>
      </c>
      <c r="N749" t="s">
        <v>79</v>
      </c>
      <c r="O749">
        <v>4</v>
      </c>
      <c r="P749" s="6">
        <v>5</v>
      </c>
      <c r="Q749" t="s">
        <v>50</v>
      </c>
      <c r="R749">
        <v>8</v>
      </c>
      <c r="S749" s="5">
        <v>1</v>
      </c>
      <c r="T749" t="s">
        <v>58</v>
      </c>
      <c r="U749" t="s">
        <v>52</v>
      </c>
      <c r="V749">
        <v>1</v>
      </c>
      <c r="W749" t="s">
        <v>52</v>
      </c>
      <c r="X749">
        <v>2</v>
      </c>
      <c r="AB749" t="s">
        <v>72</v>
      </c>
      <c r="AD749" t="s">
        <v>73</v>
      </c>
      <c r="AE749" t="s">
        <v>52</v>
      </c>
      <c r="AF749" t="s">
        <v>52</v>
      </c>
      <c r="AG749" t="s">
        <v>52</v>
      </c>
      <c r="AH749">
        <v>2</v>
      </c>
      <c r="AI749" t="s">
        <v>97</v>
      </c>
      <c r="AJ749" t="s">
        <v>52</v>
      </c>
      <c r="AK749" t="s">
        <v>98</v>
      </c>
      <c r="AM749" t="s">
        <v>62</v>
      </c>
      <c r="AN749" t="s">
        <v>53</v>
      </c>
      <c r="AP749">
        <f t="shared" si="11"/>
        <v>0</v>
      </c>
      <c r="AQ749">
        <v>0</v>
      </c>
      <c r="AR749">
        <v>0</v>
      </c>
      <c r="AS749">
        <v>15000</v>
      </c>
      <c r="AT749">
        <v>0</v>
      </c>
      <c r="AU749">
        <v>40000</v>
      </c>
      <c r="AV749">
        <v>0</v>
      </c>
      <c r="AW749">
        <v>0</v>
      </c>
      <c r="AX749">
        <v>55000</v>
      </c>
    </row>
    <row r="750" spans="1:50" x14ac:dyDescent="0.35">
      <c r="A750" s="2" t="s">
        <v>1040</v>
      </c>
      <c r="B750">
        <v>15</v>
      </c>
      <c r="C750">
        <v>1505</v>
      </c>
      <c r="D750">
        <v>1</v>
      </c>
      <c r="E750" t="s">
        <v>50</v>
      </c>
      <c r="F750">
        <v>61</v>
      </c>
      <c r="G750" t="s">
        <v>136</v>
      </c>
      <c r="H750" t="s">
        <v>52</v>
      </c>
      <c r="I750" t="s">
        <v>52</v>
      </c>
      <c r="J750" t="s">
        <v>52</v>
      </c>
      <c r="K750" t="s">
        <v>52</v>
      </c>
      <c r="L750" t="s">
        <v>52</v>
      </c>
      <c r="M750">
        <v>5</v>
      </c>
      <c r="N750" t="s">
        <v>78</v>
      </c>
      <c r="O750">
        <v>2</v>
      </c>
      <c r="P750" s="6">
        <v>3</v>
      </c>
      <c r="Q750" t="s">
        <v>50</v>
      </c>
      <c r="R750">
        <v>14</v>
      </c>
      <c r="S750" s="5">
        <v>1</v>
      </c>
      <c r="T750" t="s">
        <v>58</v>
      </c>
      <c r="U750" t="s">
        <v>52</v>
      </c>
      <c r="V750">
        <v>1</v>
      </c>
      <c r="W750" t="s">
        <v>52</v>
      </c>
      <c r="X750">
        <v>2</v>
      </c>
      <c r="Y750" t="s">
        <v>59</v>
      </c>
      <c r="AB750" t="s">
        <v>136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>
        <v>7</v>
      </c>
      <c r="AI750" t="s">
        <v>79</v>
      </c>
      <c r="AJ750" t="s">
        <v>52</v>
      </c>
      <c r="AK750" t="s">
        <v>90</v>
      </c>
      <c r="AM750" t="s">
        <v>62</v>
      </c>
      <c r="AN750" t="s">
        <v>53</v>
      </c>
      <c r="AP750">
        <f t="shared" si="11"/>
        <v>0</v>
      </c>
      <c r="AQ750">
        <v>0</v>
      </c>
      <c r="AR750">
        <v>0</v>
      </c>
      <c r="AS750">
        <v>30000</v>
      </c>
      <c r="AT750">
        <v>100000</v>
      </c>
      <c r="AU750">
        <v>80000</v>
      </c>
      <c r="AV750">
        <v>40000</v>
      </c>
      <c r="AW750">
        <v>0</v>
      </c>
      <c r="AX750">
        <v>250000</v>
      </c>
    </row>
    <row r="751" spans="1:50" x14ac:dyDescent="0.35">
      <c r="A751" s="2" t="s">
        <v>1040</v>
      </c>
      <c r="B751">
        <v>15</v>
      </c>
      <c r="C751">
        <v>1505</v>
      </c>
      <c r="D751">
        <v>1</v>
      </c>
      <c r="E751" t="s">
        <v>50</v>
      </c>
      <c r="F751">
        <v>61</v>
      </c>
      <c r="G751" t="s">
        <v>136</v>
      </c>
      <c r="H751" t="s">
        <v>52</v>
      </c>
      <c r="I751" t="s">
        <v>52</v>
      </c>
      <c r="J751" t="s">
        <v>52</v>
      </c>
      <c r="K751" t="s">
        <v>52</v>
      </c>
      <c r="L751" t="s">
        <v>52</v>
      </c>
      <c r="M751">
        <v>5</v>
      </c>
      <c r="N751" t="s">
        <v>78</v>
      </c>
      <c r="O751">
        <v>2</v>
      </c>
      <c r="P751" s="6">
        <v>4</v>
      </c>
      <c r="Q751" t="s">
        <v>56</v>
      </c>
      <c r="R751">
        <v>12</v>
      </c>
      <c r="S751" s="5">
        <v>1</v>
      </c>
      <c r="T751" t="s">
        <v>58</v>
      </c>
      <c r="U751" t="s">
        <v>52</v>
      </c>
      <c r="V751">
        <v>1</v>
      </c>
      <c r="W751" t="s">
        <v>52</v>
      </c>
      <c r="X751">
        <v>2</v>
      </c>
      <c r="AB751" t="s">
        <v>136</v>
      </c>
      <c r="AC751" t="s">
        <v>52</v>
      </c>
      <c r="AD751" t="s">
        <v>52</v>
      </c>
      <c r="AE751" t="s">
        <v>52</v>
      </c>
      <c r="AF751" t="s">
        <v>52</v>
      </c>
      <c r="AG751" t="s">
        <v>52</v>
      </c>
      <c r="AH751">
        <v>5</v>
      </c>
      <c r="AI751" t="s">
        <v>83</v>
      </c>
      <c r="AJ751" t="s">
        <v>52</v>
      </c>
      <c r="AK751" t="s">
        <v>84</v>
      </c>
      <c r="AM751" t="s">
        <v>62</v>
      </c>
      <c r="AN751" t="s">
        <v>53</v>
      </c>
      <c r="AP751">
        <f t="shared" si="11"/>
        <v>0</v>
      </c>
      <c r="AQ751">
        <v>0</v>
      </c>
      <c r="AR751">
        <v>0</v>
      </c>
      <c r="AS751">
        <v>30000</v>
      </c>
      <c r="AT751">
        <v>80000</v>
      </c>
      <c r="AU751">
        <v>50000</v>
      </c>
      <c r="AV751">
        <v>0</v>
      </c>
      <c r="AW751">
        <v>0</v>
      </c>
      <c r="AX751">
        <v>160000</v>
      </c>
    </row>
    <row r="752" spans="1:50" x14ac:dyDescent="0.35">
      <c r="A752" s="2" t="s">
        <v>1043</v>
      </c>
      <c r="B752">
        <v>12</v>
      </c>
      <c r="C752">
        <v>1209</v>
      </c>
      <c r="D752">
        <v>1</v>
      </c>
      <c r="E752" t="s">
        <v>50</v>
      </c>
      <c r="F752">
        <v>36</v>
      </c>
      <c r="G752" t="s">
        <v>72</v>
      </c>
      <c r="I752" t="s">
        <v>73</v>
      </c>
      <c r="J752" t="s">
        <v>52</v>
      </c>
      <c r="K752" t="s">
        <v>52</v>
      </c>
      <c r="L752" t="s">
        <v>52</v>
      </c>
      <c r="M752">
        <v>10</v>
      </c>
      <c r="N752" t="s">
        <v>107</v>
      </c>
      <c r="O752">
        <v>2</v>
      </c>
      <c r="P752" s="6">
        <v>3</v>
      </c>
      <c r="Q752" t="s">
        <v>50</v>
      </c>
      <c r="R752">
        <v>9</v>
      </c>
      <c r="S752" s="5">
        <v>1</v>
      </c>
      <c r="T752" t="s">
        <v>58</v>
      </c>
      <c r="U752" t="s">
        <v>52</v>
      </c>
      <c r="V752">
        <v>1</v>
      </c>
      <c r="W752" t="s">
        <v>52</v>
      </c>
      <c r="X752">
        <v>2</v>
      </c>
      <c r="AB752" t="s">
        <v>72</v>
      </c>
      <c r="AD752" t="s">
        <v>73</v>
      </c>
      <c r="AE752" t="s">
        <v>52</v>
      </c>
      <c r="AF752" t="s">
        <v>52</v>
      </c>
      <c r="AG752" t="s">
        <v>52</v>
      </c>
      <c r="AH752">
        <v>4</v>
      </c>
      <c r="AI752" t="s">
        <v>63</v>
      </c>
      <c r="AJ752" t="s">
        <v>52</v>
      </c>
      <c r="AK752" t="s">
        <v>64</v>
      </c>
      <c r="AM752" t="s">
        <v>62</v>
      </c>
      <c r="AN752" t="s">
        <v>53</v>
      </c>
      <c r="AP752">
        <f t="shared" si="11"/>
        <v>0</v>
      </c>
      <c r="AQ752">
        <v>0</v>
      </c>
      <c r="AR752">
        <v>0</v>
      </c>
      <c r="AS752">
        <v>18000</v>
      </c>
      <c r="AT752">
        <v>10000</v>
      </c>
      <c r="AU752">
        <v>720000</v>
      </c>
      <c r="AV752">
        <v>0</v>
      </c>
      <c r="AW752">
        <v>10000</v>
      </c>
      <c r="AX752">
        <v>758000</v>
      </c>
    </row>
    <row r="753" spans="1:50" x14ac:dyDescent="0.35">
      <c r="A753" s="2" t="s">
        <v>1044</v>
      </c>
      <c r="B753">
        <v>21</v>
      </c>
      <c r="C753">
        <v>2106</v>
      </c>
      <c r="D753">
        <v>2</v>
      </c>
      <c r="E753" t="s">
        <v>50</v>
      </c>
      <c r="F753">
        <v>34</v>
      </c>
      <c r="G753" t="s">
        <v>72</v>
      </c>
      <c r="I753" t="s">
        <v>73</v>
      </c>
      <c r="J753" t="s">
        <v>52</v>
      </c>
      <c r="K753" t="s">
        <v>52</v>
      </c>
      <c r="L753" t="s">
        <v>52</v>
      </c>
      <c r="M753">
        <v>6</v>
      </c>
      <c r="N753" t="s">
        <v>79</v>
      </c>
      <c r="O753">
        <v>4</v>
      </c>
      <c r="P753" s="6">
        <v>3</v>
      </c>
      <c r="Q753" t="s">
        <v>56</v>
      </c>
      <c r="R753">
        <v>12</v>
      </c>
      <c r="S753" s="5">
        <v>1</v>
      </c>
      <c r="T753" t="s">
        <v>58</v>
      </c>
      <c r="U753" t="s">
        <v>52</v>
      </c>
      <c r="V753">
        <v>1</v>
      </c>
      <c r="W753" t="s">
        <v>52</v>
      </c>
      <c r="X753">
        <v>2</v>
      </c>
      <c r="AB753" t="s">
        <v>72</v>
      </c>
      <c r="AD753" t="s">
        <v>73</v>
      </c>
      <c r="AE753" t="s">
        <v>52</v>
      </c>
      <c r="AF753" t="s">
        <v>52</v>
      </c>
      <c r="AG753" t="s">
        <v>52</v>
      </c>
      <c r="AH753">
        <v>6</v>
      </c>
      <c r="AI753" t="s">
        <v>79</v>
      </c>
      <c r="AJ753" t="s">
        <v>52</v>
      </c>
      <c r="AK753" t="s">
        <v>90</v>
      </c>
      <c r="AM753" t="s">
        <v>62</v>
      </c>
      <c r="AN753" t="s">
        <v>52</v>
      </c>
      <c r="AP753">
        <f t="shared" si="11"/>
        <v>0</v>
      </c>
      <c r="AQ753">
        <v>0</v>
      </c>
      <c r="AR753">
        <v>195000</v>
      </c>
      <c r="AS753">
        <v>100000</v>
      </c>
      <c r="AT753">
        <v>104000</v>
      </c>
      <c r="AU753">
        <v>0</v>
      </c>
      <c r="AV753">
        <v>0</v>
      </c>
      <c r="AW753">
        <v>10000</v>
      </c>
      <c r="AX753">
        <v>409000</v>
      </c>
    </row>
    <row r="754" spans="1:50" x14ac:dyDescent="0.35">
      <c r="A754" s="2" t="s">
        <v>1044</v>
      </c>
      <c r="B754">
        <v>21</v>
      </c>
      <c r="C754">
        <v>2106</v>
      </c>
      <c r="D754">
        <v>2</v>
      </c>
      <c r="E754" t="s">
        <v>50</v>
      </c>
      <c r="F754">
        <v>34</v>
      </c>
      <c r="G754" t="s">
        <v>72</v>
      </c>
      <c r="I754" t="s">
        <v>73</v>
      </c>
      <c r="J754" t="s">
        <v>52</v>
      </c>
      <c r="K754" t="s">
        <v>52</v>
      </c>
      <c r="L754" t="s">
        <v>52</v>
      </c>
      <c r="M754">
        <v>6</v>
      </c>
      <c r="N754" t="s">
        <v>79</v>
      </c>
      <c r="O754">
        <v>4</v>
      </c>
      <c r="P754" s="6">
        <v>4</v>
      </c>
      <c r="Q754" t="s">
        <v>50</v>
      </c>
      <c r="R754">
        <v>10</v>
      </c>
      <c r="S754" s="5">
        <v>1</v>
      </c>
      <c r="T754" t="s">
        <v>58</v>
      </c>
      <c r="U754" t="s">
        <v>52</v>
      </c>
      <c r="V754">
        <v>1</v>
      </c>
      <c r="W754" t="s">
        <v>52</v>
      </c>
      <c r="X754">
        <v>2</v>
      </c>
      <c r="AB754" t="s">
        <v>72</v>
      </c>
      <c r="AD754" t="s">
        <v>73</v>
      </c>
      <c r="AE754" t="s">
        <v>52</v>
      </c>
      <c r="AF754" t="s">
        <v>53</v>
      </c>
      <c r="AG754" t="s">
        <v>52</v>
      </c>
      <c r="AH754">
        <v>3</v>
      </c>
      <c r="AI754" t="s">
        <v>63</v>
      </c>
      <c r="AJ754" t="s">
        <v>52</v>
      </c>
      <c r="AK754" t="s">
        <v>64</v>
      </c>
      <c r="AM754" t="s">
        <v>62</v>
      </c>
      <c r="AN754" t="s">
        <v>53</v>
      </c>
      <c r="AP754">
        <f t="shared" si="11"/>
        <v>0</v>
      </c>
      <c r="AQ754">
        <v>0</v>
      </c>
      <c r="AR754">
        <v>180000</v>
      </c>
      <c r="AS754">
        <v>50000</v>
      </c>
      <c r="AT754">
        <v>110000</v>
      </c>
      <c r="AU754">
        <v>0</v>
      </c>
      <c r="AV754">
        <v>0</v>
      </c>
      <c r="AW754">
        <v>10000</v>
      </c>
      <c r="AX754">
        <v>350000</v>
      </c>
    </row>
    <row r="755" spans="1:50" x14ac:dyDescent="0.35">
      <c r="A755" s="2" t="s">
        <v>1044</v>
      </c>
      <c r="B755">
        <v>21</v>
      </c>
      <c r="C755">
        <v>2106</v>
      </c>
      <c r="D755">
        <v>2</v>
      </c>
      <c r="E755" t="s">
        <v>50</v>
      </c>
      <c r="F755">
        <v>34</v>
      </c>
      <c r="G755" t="s">
        <v>72</v>
      </c>
      <c r="I755" t="s">
        <v>73</v>
      </c>
      <c r="J755" t="s">
        <v>52</v>
      </c>
      <c r="K755" t="s">
        <v>52</v>
      </c>
      <c r="L755" t="s">
        <v>52</v>
      </c>
      <c r="M755">
        <v>6</v>
      </c>
      <c r="N755" t="s">
        <v>79</v>
      </c>
      <c r="O755">
        <v>4</v>
      </c>
      <c r="P755" s="6">
        <v>5</v>
      </c>
      <c r="Q755" t="s">
        <v>56</v>
      </c>
      <c r="R755">
        <v>7</v>
      </c>
      <c r="S755" s="5">
        <v>1</v>
      </c>
      <c r="T755" t="s">
        <v>58</v>
      </c>
      <c r="U755" t="s">
        <v>52</v>
      </c>
      <c r="V755">
        <v>1</v>
      </c>
      <c r="W755" t="s">
        <v>52</v>
      </c>
      <c r="X755">
        <v>2</v>
      </c>
      <c r="AB755" t="s">
        <v>72</v>
      </c>
      <c r="AD755" t="s">
        <v>73</v>
      </c>
      <c r="AE755" t="s">
        <v>52</v>
      </c>
      <c r="AF755" t="s">
        <v>52</v>
      </c>
      <c r="AG755" t="s">
        <v>52</v>
      </c>
      <c r="AH755">
        <v>2</v>
      </c>
      <c r="AI755" t="s">
        <v>97</v>
      </c>
      <c r="AJ755" t="s">
        <v>52</v>
      </c>
      <c r="AK755" t="s">
        <v>98</v>
      </c>
      <c r="AM755" t="s">
        <v>62</v>
      </c>
      <c r="AN755" t="s">
        <v>52</v>
      </c>
      <c r="AP755">
        <f t="shared" si="11"/>
        <v>0</v>
      </c>
      <c r="AQ755">
        <v>0</v>
      </c>
      <c r="AR755">
        <v>180000</v>
      </c>
      <c r="AS755">
        <v>30000</v>
      </c>
      <c r="AT755">
        <v>70000</v>
      </c>
      <c r="AU755">
        <v>0</v>
      </c>
      <c r="AV755">
        <v>0</v>
      </c>
      <c r="AW755">
        <v>10000</v>
      </c>
      <c r="AX755">
        <v>290000</v>
      </c>
    </row>
    <row r="756" spans="1:50" x14ac:dyDescent="0.35">
      <c r="A756" s="2" t="s">
        <v>1045</v>
      </c>
      <c r="B756">
        <v>13</v>
      </c>
      <c r="C756">
        <v>1305</v>
      </c>
      <c r="D756">
        <v>2</v>
      </c>
      <c r="E756" t="s">
        <v>50</v>
      </c>
      <c r="F756">
        <v>56</v>
      </c>
      <c r="G756" t="s">
        <v>72</v>
      </c>
      <c r="I756" t="s">
        <v>73</v>
      </c>
      <c r="J756" t="s">
        <v>52</v>
      </c>
      <c r="K756" t="s">
        <v>52</v>
      </c>
      <c r="L756" t="s">
        <v>52</v>
      </c>
      <c r="M756">
        <v>2</v>
      </c>
      <c r="N756" t="s">
        <v>97</v>
      </c>
      <c r="O756">
        <v>1</v>
      </c>
      <c r="P756" s="6">
        <v>4</v>
      </c>
      <c r="Q756" t="s">
        <v>56</v>
      </c>
      <c r="R756">
        <v>13</v>
      </c>
      <c r="S756" s="5">
        <v>1</v>
      </c>
      <c r="T756" t="s">
        <v>58</v>
      </c>
      <c r="U756" t="s">
        <v>52</v>
      </c>
      <c r="V756">
        <v>1</v>
      </c>
      <c r="W756" t="s">
        <v>52</v>
      </c>
      <c r="X756">
        <v>2</v>
      </c>
      <c r="Y756" t="s">
        <v>59</v>
      </c>
      <c r="AB756" t="s">
        <v>72</v>
      </c>
      <c r="AD756" t="s">
        <v>73</v>
      </c>
      <c r="AE756" t="s">
        <v>52</v>
      </c>
      <c r="AF756" t="s">
        <v>52</v>
      </c>
      <c r="AG756" t="s">
        <v>52</v>
      </c>
      <c r="AH756">
        <v>6</v>
      </c>
      <c r="AI756" t="s">
        <v>79</v>
      </c>
      <c r="AJ756" t="s">
        <v>52</v>
      </c>
      <c r="AK756" t="s">
        <v>90</v>
      </c>
      <c r="AM756" t="s">
        <v>62</v>
      </c>
      <c r="AN756" t="s">
        <v>53</v>
      </c>
      <c r="AP756">
        <f t="shared" si="11"/>
        <v>0</v>
      </c>
      <c r="AQ756">
        <v>0</v>
      </c>
      <c r="AR756">
        <v>0</v>
      </c>
      <c r="AS756">
        <v>40000</v>
      </c>
      <c r="AT756">
        <v>20000</v>
      </c>
      <c r="AU756">
        <v>300000</v>
      </c>
      <c r="AV756">
        <v>0</v>
      </c>
      <c r="AW756">
        <v>0</v>
      </c>
      <c r="AX756">
        <v>360000</v>
      </c>
    </row>
    <row r="757" spans="1:50" x14ac:dyDescent="0.35">
      <c r="A757" s="2" t="s">
        <v>1050</v>
      </c>
      <c r="B757">
        <v>11</v>
      </c>
      <c r="C757">
        <v>1102</v>
      </c>
      <c r="D757">
        <v>2</v>
      </c>
      <c r="E757" t="s">
        <v>50</v>
      </c>
      <c r="F757">
        <v>28</v>
      </c>
      <c r="G757" t="s">
        <v>72</v>
      </c>
      <c r="I757" t="s">
        <v>52</v>
      </c>
      <c r="J757" t="s">
        <v>52</v>
      </c>
      <c r="K757" t="s">
        <v>52</v>
      </c>
      <c r="L757" t="s">
        <v>52</v>
      </c>
      <c r="M757">
        <v>12</v>
      </c>
      <c r="N757" t="s">
        <v>115</v>
      </c>
      <c r="O757">
        <v>2</v>
      </c>
      <c r="P757" s="6">
        <v>4</v>
      </c>
      <c r="Q757" t="s">
        <v>50</v>
      </c>
      <c r="R757">
        <v>6</v>
      </c>
      <c r="S757" s="5">
        <v>1</v>
      </c>
      <c r="T757" t="s">
        <v>58</v>
      </c>
      <c r="U757" t="s">
        <v>52</v>
      </c>
      <c r="V757">
        <v>1</v>
      </c>
      <c r="W757" t="s">
        <v>52</v>
      </c>
      <c r="X757">
        <v>2</v>
      </c>
      <c r="AB757" t="s">
        <v>72</v>
      </c>
      <c r="AD757" t="s">
        <v>73</v>
      </c>
      <c r="AE757" t="s">
        <v>53</v>
      </c>
      <c r="AF757" t="s">
        <v>53</v>
      </c>
      <c r="AG757" t="s">
        <v>52</v>
      </c>
      <c r="AH757">
        <v>1</v>
      </c>
      <c r="AI757" t="s">
        <v>67</v>
      </c>
      <c r="AJ757" t="s">
        <v>52</v>
      </c>
      <c r="AK757" t="s">
        <v>74</v>
      </c>
      <c r="AM757" t="s">
        <v>62</v>
      </c>
      <c r="AN757" t="s">
        <v>53</v>
      </c>
      <c r="AP757">
        <f t="shared" si="11"/>
        <v>0</v>
      </c>
      <c r="AQ757">
        <v>0</v>
      </c>
      <c r="AR757">
        <v>0</v>
      </c>
      <c r="AS757">
        <v>5000</v>
      </c>
      <c r="AT757">
        <v>25000</v>
      </c>
      <c r="AU757">
        <v>390000</v>
      </c>
      <c r="AV757">
        <v>0</v>
      </c>
      <c r="AW757">
        <v>0</v>
      </c>
      <c r="AX757">
        <v>420000</v>
      </c>
    </row>
    <row r="758" spans="1:50" x14ac:dyDescent="0.35">
      <c r="A758" s="2" t="s">
        <v>1051</v>
      </c>
      <c r="B758">
        <v>12</v>
      </c>
      <c r="C758">
        <v>1212</v>
      </c>
      <c r="D758">
        <v>1</v>
      </c>
      <c r="E758" t="s">
        <v>50</v>
      </c>
      <c r="F758">
        <v>42</v>
      </c>
      <c r="G758" t="s">
        <v>72</v>
      </c>
      <c r="I758" t="s">
        <v>52</v>
      </c>
      <c r="J758" t="s">
        <v>52</v>
      </c>
      <c r="K758" t="s">
        <v>52</v>
      </c>
      <c r="L758" t="s">
        <v>52</v>
      </c>
      <c r="M758">
        <v>7</v>
      </c>
      <c r="N758" t="s">
        <v>79</v>
      </c>
      <c r="O758">
        <v>1</v>
      </c>
      <c r="P758" s="6">
        <v>4</v>
      </c>
      <c r="Q758" t="s">
        <v>50</v>
      </c>
      <c r="R758">
        <v>15</v>
      </c>
      <c r="S758" s="5">
        <v>1</v>
      </c>
      <c r="T758" t="s">
        <v>58</v>
      </c>
      <c r="U758" t="s">
        <v>52</v>
      </c>
      <c r="V758">
        <v>1</v>
      </c>
      <c r="W758" t="s">
        <v>52</v>
      </c>
      <c r="X758">
        <v>2</v>
      </c>
      <c r="Y758" t="s">
        <v>59</v>
      </c>
      <c r="AB758" t="s">
        <v>72</v>
      </c>
      <c r="AD758" t="s">
        <v>52</v>
      </c>
      <c r="AE758" t="s">
        <v>52</v>
      </c>
      <c r="AF758" t="s">
        <v>52</v>
      </c>
      <c r="AG758" t="s">
        <v>52</v>
      </c>
      <c r="AH758">
        <v>9</v>
      </c>
      <c r="AI758" t="s">
        <v>80</v>
      </c>
      <c r="AJ758" t="s">
        <v>52</v>
      </c>
      <c r="AK758" t="s">
        <v>81</v>
      </c>
      <c r="AM758" t="s">
        <v>62</v>
      </c>
      <c r="AN758" t="s">
        <v>52</v>
      </c>
      <c r="AP758">
        <f t="shared" si="11"/>
        <v>0</v>
      </c>
      <c r="AQ758">
        <v>0</v>
      </c>
      <c r="AR758">
        <v>2000000</v>
      </c>
      <c r="AS758">
        <v>200000</v>
      </c>
      <c r="AT758">
        <v>200000</v>
      </c>
      <c r="AU758">
        <v>0</v>
      </c>
      <c r="AV758">
        <v>1000000</v>
      </c>
      <c r="AW758">
        <v>40000</v>
      </c>
      <c r="AX758">
        <v>3440000</v>
      </c>
    </row>
    <row r="759" spans="1:50" x14ac:dyDescent="0.35">
      <c r="A759" s="2" t="s">
        <v>1052</v>
      </c>
      <c r="B759">
        <v>12</v>
      </c>
      <c r="C759">
        <v>1212</v>
      </c>
      <c r="D759">
        <v>1</v>
      </c>
      <c r="E759" t="s">
        <v>50</v>
      </c>
      <c r="F759">
        <v>40</v>
      </c>
      <c r="G759" t="s">
        <v>72</v>
      </c>
      <c r="I759" t="s">
        <v>73</v>
      </c>
      <c r="J759" t="s">
        <v>52</v>
      </c>
      <c r="K759" t="s">
        <v>52</v>
      </c>
      <c r="L759" t="s">
        <v>52</v>
      </c>
      <c r="M759">
        <v>7</v>
      </c>
      <c r="N759" t="s">
        <v>86</v>
      </c>
      <c r="O759">
        <v>3</v>
      </c>
      <c r="P759" s="6">
        <v>3</v>
      </c>
      <c r="Q759" t="s">
        <v>50</v>
      </c>
      <c r="R759">
        <v>16</v>
      </c>
      <c r="S759" s="5">
        <v>1</v>
      </c>
      <c r="T759" t="s">
        <v>58</v>
      </c>
      <c r="U759" t="s">
        <v>52</v>
      </c>
      <c r="V759">
        <v>1</v>
      </c>
      <c r="W759" t="s">
        <v>52</v>
      </c>
      <c r="X759">
        <v>2</v>
      </c>
      <c r="Y759" t="s">
        <v>59</v>
      </c>
      <c r="AB759" t="s">
        <v>72</v>
      </c>
      <c r="AD759" t="s">
        <v>52</v>
      </c>
      <c r="AE759" t="s">
        <v>52</v>
      </c>
      <c r="AF759" t="s">
        <v>52</v>
      </c>
      <c r="AG759" t="s">
        <v>52</v>
      </c>
      <c r="AH759">
        <v>10</v>
      </c>
      <c r="AI759" t="s">
        <v>107</v>
      </c>
      <c r="AJ759" t="s">
        <v>52</v>
      </c>
      <c r="AK759" t="s">
        <v>123</v>
      </c>
      <c r="AM759" t="s">
        <v>62</v>
      </c>
      <c r="AN759" t="s">
        <v>52</v>
      </c>
      <c r="AP759">
        <f t="shared" si="11"/>
        <v>0</v>
      </c>
      <c r="AQ759">
        <v>4080000</v>
      </c>
      <c r="AR759">
        <v>0</v>
      </c>
      <c r="AS759">
        <v>160000</v>
      </c>
      <c r="AT759">
        <v>80000</v>
      </c>
      <c r="AU759">
        <v>600000</v>
      </c>
      <c r="AV759">
        <v>200000</v>
      </c>
      <c r="AW759">
        <v>0</v>
      </c>
      <c r="AX759">
        <v>5120000</v>
      </c>
    </row>
    <row r="760" spans="1:50" x14ac:dyDescent="0.35">
      <c r="A760" s="2" t="s">
        <v>1052</v>
      </c>
      <c r="B760">
        <v>12</v>
      </c>
      <c r="C760">
        <v>1212</v>
      </c>
      <c r="D760">
        <v>1</v>
      </c>
      <c r="E760" t="s">
        <v>50</v>
      </c>
      <c r="F760">
        <v>40</v>
      </c>
      <c r="G760" t="s">
        <v>72</v>
      </c>
      <c r="I760" t="s">
        <v>73</v>
      </c>
      <c r="J760" t="s">
        <v>52</v>
      </c>
      <c r="K760" t="s">
        <v>52</v>
      </c>
      <c r="L760" t="s">
        <v>52</v>
      </c>
      <c r="M760">
        <v>7</v>
      </c>
      <c r="N760" t="s">
        <v>86</v>
      </c>
      <c r="O760">
        <v>3</v>
      </c>
      <c r="P760" s="6">
        <v>4</v>
      </c>
      <c r="Q760" t="s">
        <v>56</v>
      </c>
      <c r="R760">
        <v>12</v>
      </c>
      <c r="S760" s="5">
        <v>1</v>
      </c>
      <c r="T760" t="s">
        <v>58</v>
      </c>
      <c r="U760" t="s">
        <v>52</v>
      </c>
      <c r="V760">
        <v>1</v>
      </c>
      <c r="W760" t="s">
        <v>52</v>
      </c>
      <c r="X760">
        <v>2</v>
      </c>
      <c r="AB760" t="s">
        <v>72</v>
      </c>
      <c r="AD760" t="s">
        <v>73</v>
      </c>
      <c r="AE760" t="s">
        <v>52</v>
      </c>
      <c r="AF760" t="s">
        <v>52</v>
      </c>
      <c r="AG760" t="s">
        <v>52</v>
      </c>
      <c r="AH760">
        <v>6</v>
      </c>
      <c r="AI760" t="s">
        <v>79</v>
      </c>
      <c r="AJ760" t="s">
        <v>52</v>
      </c>
      <c r="AK760" t="s">
        <v>90</v>
      </c>
      <c r="AM760" t="s">
        <v>62</v>
      </c>
      <c r="AN760" t="s">
        <v>52</v>
      </c>
      <c r="AP760">
        <f t="shared" ref="AP760:AP820" si="12">IF(AND(R760=6, AO760="Too young"),1,0)</f>
        <v>0</v>
      </c>
      <c r="AQ760">
        <v>768000</v>
      </c>
      <c r="AR760">
        <v>0</v>
      </c>
      <c r="AS760">
        <v>100000</v>
      </c>
      <c r="AT760">
        <v>80000</v>
      </c>
      <c r="AU760">
        <v>200000</v>
      </c>
      <c r="AV760">
        <v>150000</v>
      </c>
      <c r="AW760">
        <v>0</v>
      </c>
      <c r="AX760">
        <v>1298000</v>
      </c>
    </row>
    <row r="761" spans="1:50" x14ac:dyDescent="0.35">
      <c r="A761" s="2" t="s">
        <v>1054</v>
      </c>
      <c r="B761">
        <v>10</v>
      </c>
      <c r="C761">
        <v>1005</v>
      </c>
      <c r="D761">
        <v>2</v>
      </c>
      <c r="E761" t="s">
        <v>50</v>
      </c>
      <c r="F761">
        <v>43</v>
      </c>
      <c r="G761" t="s">
        <v>72</v>
      </c>
      <c r="I761" t="s">
        <v>73</v>
      </c>
      <c r="J761" t="s">
        <v>52</v>
      </c>
      <c r="K761" t="s">
        <v>52</v>
      </c>
      <c r="L761" t="s">
        <v>52</v>
      </c>
      <c r="M761">
        <v>3</v>
      </c>
      <c r="N761" t="s">
        <v>63</v>
      </c>
      <c r="O761">
        <v>3</v>
      </c>
      <c r="P761" s="6">
        <v>3</v>
      </c>
      <c r="Q761" t="s">
        <v>50</v>
      </c>
      <c r="R761">
        <v>16</v>
      </c>
      <c r="S761" s="5">
        <v>1</v>
      </c>
      <c r="T761" t="s">
        <v>58</v>
      </c>
      <c r="U761" t="s">
        <v>52</v>
      </c>
      <c r="V761">
        <v>1</v>
      </c>
      <c r="W761" t="s">
        <v>52</v>
      </c>
      <c r="X761">
        <v>2</v>
      </c>
      <c r="Y761" t="s">
        <v>59</v>
      </c>
      <c r="AB761" t="s">
        <v>72</v>
      </c>
      <c r="AD761" t="s">
        <v>73</v>
      </c>
      <c r="AE761" t="s">
        <v>52</v>
      </c>
      <c r="AF761" t="s">
        <v>53</v>
      </c>
      <c r="AG761" t="s">
        <v>52</v>
      </c>
      <c r="AH761">
        <v>3</v>
      </c>
      <c r="AI761" t="s">
        <v>63</v>
      </c>
      <c r="AJ761" t="s">
        <v>53</v>
      </c>
      <c r="AO761" t="s">
        <v>190</v>
      </c>
      <c r="AP761">
        <f t="shared" si="12"/>
        <v>0</v>
      </c>
    </row>
    <row r="762" spans="1:50" x14ac:dyDescent="0.35">
      <c r="A762" s="2" t="s">
        <v>1054</v>
      </c>
      <c r="B762">
        <v>10</v>
      </c>
      <c r="C762">
        <v>1005</v>
      </c>
      <c r="D762">
        <v>2</v>
      </c>
      <c r="E762" t="s">
        <v>50</v>
      </c>
      <c r="F762">
        <v>43</v>
      </c>
      <c r="G762" t="s">
        <v>72</v>
      </c>
      <c r="I762" t="s">
        <v>73</v>
      </c>
      <c r="J762" t="s">
        <v>52</v>
      </c>
      <c r="K762" t="s">
        <v>52</v>
      </c>
      <c r="L762" t="s">
        <v>52</v>
      </c>
      <c r="M762">
        <v>3</v>
      </c>
      <c r="N762" t="s">
        <v>63</v>
      </c>
      <c r="O762">
        <v>3</v>
      </c>
      <c r="P762" s="6">
        <v>4</v>
      </c>
      <c r="Q762" t="s">
        <v>50</v>
      </c>
      <c r="R762">
        <v>13</v>
      </c>
      <c r="S762" s="5">
        <v>1</v>
      </c>
      <c r="T762" t="s">
        <v>58</v>
      </c>
      <c r="U762" t="s">
        <v>52</v>
      </c>
      <c r="V762">
        <v>1</v>
      </c>
      <c r="W762" t="s">
        <v>52</v>
      </c>
      <c r="X762">
        <v>2</v>
      </c>
      <c r="Y762" t="s">
        <v>59</v>
      </c>
      <c r="AB762" t="s">
        <v>72</v>
      </c>
      <c r="AD762" t="s">
        <v>73</v>
      </c>
      <c r="AE762" t="s">
        <v>53</v>
      </c>
      <c r="AF762" t="s">
        <v>53</v>
      </c>
      <c r="AG762" t="s">
        <v>52</v>
      </c>
      <c r="AH762">
        <v>2</v>
      </c>
      <c r="AI762" t="s">
        <v>97</v>
      </c>
      <c r="AJ762" t="s">
        <v>53</v>
      </c>
      <c r="AO762" t="s">
        <v>190</v>
      </c>
      <c r="AP762">
        <f t="shared" si="12"/>
        <v>0</v>
      </c>
    </row>
    <row r="763" spans="1:50" x14ac:dyDescent="0.35">
      <c r="A763" s="2" t="s">
        <v>1054</v>
      </c>
      <c r="B763">
        <v>10</v>
      </c>
      <c r="C763">
        <v>1005</v>
      </c>
      <c r="D763">
        <v>2</v>
      </c>
      <c r="E763" t="s">
        <v>50</v>
      </c>
      <c r="F763">
        <v>43</v>
      </c>
      <c r="G763" t="s">
        <v>72</v>
      </c>
      <c r="I763" t="s">
        <v>73</v>
      </c>
      <c r="J763" t="s">
        <v>52</v>
      </c>
      <c r="K763" t="s">
        <v>52</v>
      </c>
      <c r="L763" t="s">
        <v>52</v>
      </c>
      <c r="M763">
        <v>3</v>
      </c>
      <c r="N763" t="s">
        <v>63</v>
      </c>
      <c r="O763">
        <v>3</v>
      </c>
      <c r="P763" s="6">
        <v>5</v>
      </c>
      <c r="Q763" t="s">
        <v>56</v>
      </c>
      <c r="R763">
        <v>11</v>
      </c>
      <c r="S763" s="5">
        <v>1</v>
      </c>
      <c r="T763" t="s">
        <v>58</v>
      </c>
      <c r="U763" t="s">
        <v>52</v>
      </c>
      <c r="V763">
        <v>1</v>
      </c>
      <c r="W763" t="s">
        <v>52</v>
      </c>
      <c r="X763">
        <v>2</v>
      </c>
      <c r="AB763" t="s">
        <v>72</v>
      </c>
      <c r="AD763" t="s">
        <v>73</v>
      </c>
      <c r="AE763" t="s">
        <v>52</v>
      </c>
      <c r="AF763" t="s">
        <v>53</v>
      </c>
      <c r="AG763" t="s">
        <v>52</v>
      </c>
      <c r="AH763">
        <v>3</v>
      </c>
      <c r="AI763" t="s">
        <v>63</v>
      </c>
      <c r="AJ763" t="s">
        <v>53</v>
      </c>
      <c r="AO763" t="s">
        <v>190</v>
      </c>
      <c r="AP763">
        <f t="shared" si="12"/>
        <v>0</v>
      </c>
    </row>
    <row r="764" spans="1:50" x14ac:dyDescent="0.35">
      <c r="A764" s="2" t="s">
        <v>1058</v>
      </c>
      <c r="B764">
        <v>19</v>
      </c>
      <c r="C764">
        <v>1905</v>
      </c>
      <c r="D764">
        <v>2</v>
      </c>
      <c r="E764" t="s">
        <v>50</v>
      </c>
      <c r="F764">
        <v>50</v>
      </c>
      <c r="G764" t="s">
        <v>72</v>
      </c>
      <c r="I764" t="s">
        <v>52</v>
      </c>
      <c r="J764" t="s">
        <v>53</v>
      </c>
      <c r="K764" t="s">
        <v>53</v>
      </c>
      <c r="L764" t="s">
        <v>52</v>
      </c>
      <c r="M764">
        <v>1</v>
      </c>
      <c r="N764" t="s">
        <v>67</v>
      </c>
      <c r="O764">
        <v>2</v>
      </c>
      <c r="P764" s="6">
        <v>4</v>
      </c>
      <c r="Q764" t="s">
        <v>56</v>
      </c>
      <c r="R764">
        <v>17</v>
      </c>
      <c r="S764" s="5">
        <v>1</v>
      </c>
      <c r="T764" t="s">
        <v>58</v>
      </c>
      <c r="U764" t="s">
        <v>52</v>
      </c>
      <c r="V764">
        <v>1</v>
      </c>
      <c r="W764" t="s">
        <v>52</v>
      </c>
      <c r="X764">
        <v>2</v>
      </c>
      <c r="Y764" t="s">
        <v>59</v>
      </c>
      <c r="AB764" t="s">
        <v>72</v>
      </c>
      <c r="AD764" t="s">
        <v>52</v>
      </c>
      <c r="AE764" t="s">
        <v>52</v>
      </c>
      <c r="AF764" t="s">
        <v>52</v>
      </c>
      <c r="AG764" t="s">
        <v>52</v>
      </c>
      <c r="AH764">
        <v>5</v>
      </c>
      <c r="AI764" t="s">
        <v>83</v>
      </c>
      <c r="AJ764" t="s">
        <v>53</v>
      </c>
      <c r="AO764" t="s">
        <v>190</v>
      </c>
      <c r="AP764">
        <f t="shared" si="12"/>
        <v>0</v>
      </c>
    </row>
    <row r="765" spans="1:50" x14ac:dyDescent="0.35">
      <c r="A765" s="2" t="s">
        <v>1058</v>
      </c>
      <c r="B765">
        <v>19</v>
      </c>
      <c r="C765">
        <v>1905</v>
      </c>
      <c r="D765">
        <v>2</v>
      </c>
      <c r="E765" t="s">
        <v>50</v>
      </c>
      <c r="F765">
        <v>50</v>
      </c>
      <c r="G765" t="s">
        <v>72</v>
      </c>
      <c r="I765" t="s">
        <v>52</v>
      </c>
      <c r="J765" t="s">
        <v>53</v>
      </c>
      <c r="K765" t="s">
        <v>53</v>
      </c>
      <c r="L765" t="s">
        <v>52</v>
      </c>
      <c r="M765">
        <v>1</v>
      </c>
      <c r="N765" t="s">
        <v>67</v>
      </c>
      <c r="O765">
        <v>2</v>
      </c>
      <c r="P765" s="6">
        <v>5</v>
      </c>
      <c r="Q765" t="s">
        <v>50</v>
      </c>
      <c r="R765">
        <v>12</v>
      </c>
      <c r="S765" s="5">
        <v>1</v>
      </c>
      <c r="T765" t="s">
        <v>58</v>
      </c>
      <c r="U765" t="s">
        <v>52</v>
      </c>
      <c r="V765">
        <v>1</v>
      </c>
      <c r="W765" t="s">
        <v>52</v>
      </c>
      <c r="X765">
        <v>2</v>
      </c>
      <c r="AB765" t="s">
        <v>72</v>
      </c>
      <c r="AD765" t="s">
        <v>52</v>
      </c>
      <c r="AE765" t="s">
        <v>52</v>
      </c>
      <c r="AF765" t="s">
        <v>52</v>
      </c>
      <c r="AG765" t="s">
        <v>52</v>
      </c>
      <c r="AH765">
        <v>4</v>
      </c>
      <c r="AI765" t="s">
        <v>63</v>
      </c>
      <c r="AJ765" t="s">
        <v>52</v>
      </c>
      <c r="AK765" t="s">
        <v>64</v>
      </c>
      <c r="AM765" t="s">
        <v>62</v>
      </c>
      <c r="AN765" t="s">
        <v>53</v>
      </c>
      <c r="AP765">
        <f t="shared" si="12"/>
        <v>0</v>
      </c>
      <c r="AQ765">
        <v>0</v>
      </c>
      <c r="AR765">
        <v>0</v>
      </c>
      <c r="AS765">
        <v>6000</v>
      </c>
      <c r="AT765">
        <v>20000</v>
      </c>
      <c r="AU765">
        <v>312000</v>
      </c>
      <c r="AV765">
        <v>0</v>
      </c>
      <c r="AW765">
        <v>0</v>
      </c>
      <c r="AX765">
        <v>338000</v>
      </c>
    </row>
    <row r="766" spans="1:50" x14ac:dyDescent="0.35">
      <c r="A766" s="2" t="s">
        <v>1059</v>
      </c>
      <c r="B766">
        <v>15</v>
      </c>
      <c r="C766">
        <v>1501</v>
      </c>
      <c r="D766">
        <v>2</v>
      </c>
      <c r="E766" t="s">
        <v>50</v>
      </c>
      <c r="F766">
        <v>38</v>
      </c>
      <c r="G766" t="s">
        <v>72</v>
      </c>
      <c r="I766" t="s">
        <v>73</v>
      </c>
      <c r="J766" t="s">
        <v>52</v>
      </c>
      <c r="K766" t="s">
        <v>52</v>
      </c>
      <c r="L766" t="s">
        <v>52</v>
      </c>
      <c r="M766">
        <v>9</v>
      </c>
      <c r="N766" t="s">
        <v>100</v>
      </c>
      <c r="O766">
        <v>2</v>
      </c>
      <c r="P766" s="6">
        <v>3</v>
      </c>
      <c r="Q766" t="s">
        <v>50</v>
      </c>
      <c r="R766">
        <v>13</v>
      </c>
      <c r="S766" s="5">
        <v>1</v>
      </c>
      <c r="T766" t="s">
        <v>58</v>
      </c>
      <c r="U766" t="s">
        <v>52</v>
      </c>
      <c r="V766">
        <v>1</v>
      </c>
      <c r="W766" t="s">
        <v>52</v>
      </c>
      <c r="X766">
        <v>2</v>
      </c>
      <c r="Y766" t="s">
        <v>59</v>
      </c>
      <c r="AB766" t="s">
        <v>72</v>
      </c>
      <c r="AD766" t="s">
        <v>73</v>
      </c>
      <c r="AE766" t="s">
        <v>52</v>
      </c>
      <c r="AF766" t="s">
        <v>52</v>
      </c>
      <c r="AG766" t="s">
        <v>52</v>
      </c>
      <c r="AH766">
        <v>9</v>
      </c>
      <c r="AI766" t="s">
        <v>60</v>
      </c>
      <c r="AJ766" t="s">
        <v>52</v>
      </c>
      <c r="AK766" t="s">
        <v>87</v>
      </c>
      <c r="AM766" t="s">
        <v>62</v>
      </c>
      <c r="AN766" t="s">
        <v>52</v>
      </c>
      <c r="AP766">
        <f t="shared" si="12"/>
        <v>0</v>
      </c>
      <c r="AQ766">
        <v>0</v>
      </c>
      <c r="AR766">
        <v>360000</v>
      </c>
      <c r="AS766">
        <v>45000</v>
      </c>
      <c r="AT766">
        <v>25000</v>
      </c>
      <c r="AU766">
        <v>0</v>
      </c>
      <c r="AV766">
        <v>0</v>
      </c>
      <c r="AW766">
        <v>0</v>
      </c>
      <c r="AX766">
        <v>430000</v>
      </c>
    </row>
    <row r="767" spans="1:50" x14ac:dyDescent="0.35">
      <c r="A767" s="2" t="s">
        <v>1060</v>
      </c>
      <c r="B767">
        <v>2</v>
      </c>
      <c r="C767">
        <v>203</v>
      </c>
      <c r="D767">
        <v>1</v>
      </c>
      <c r="E767" t="s">
        <v>50</v>
      </c>
      <c r="F767">
        <v>51</v>
      </c>
      <c r="G767" t="s">
        <v>72</v>
      </c>
      <c r="I767" t="s">
        <v>73</v>
      </c>
      <c r="J767" t="s">
        <v>52</v>
      </c>
      <c r="K767" t="s">
        <v>52</v>
      </c>
      <c r="L767" t="s">
        <v>52</v>
      </c>
      <c r="M767">
        <v>14</v>
      </c>
      <c r="N767" t="s">
        <v>1027</v>
      </c>
      <c r="O767">
        <v>1</v>
      </c>
      <c r="P767" s="6">
        <v>5</v>
      </c>
      <c r="Q767" t="s">
        <v>50</v>
      </c>
      <c r="R767">
        <v>10</v>
      </c>
      <c r="S767" s="5">
        <v>1</v>
      </c>
      <c r="T767" t="s">
        <v>58</v>
      </c>
      <c r="U767" t="s">
        <v>52</v>
      </c>
      <c r="V767">
        <v>1</v>
      </c>
      <c r="W767" t="s">
        <v>52</v>
      </c>
      <c r="X767">
        <v>2</v>
      </c>
      <c r="AB767" t="s">
        <v>72</v>
      </c>
      <c r="AD767" t="s">
        <v>73</v>
      </c>
      <c r="AE767" t="s">
        <v>52</v>
      </c>
      <c r="AF767" t="s">
        <v>52</v>
      </c>
      <c r="AG767" t="s">
        <v>52</v>
      </c>
      <c r="AH767">
        <v>6</v>
      </c>
      <c r="AI767" t="s">
        <v>78</v>
      </c>
      <c r="AJ767" t="s">
        <v>52</v>
      </c>
      <c r="AK767" t="s">
        <v>88</v>
      </c>
      <c r="AM767" t="s">
        <v>62</v>
      </c>
      <c r="AN767" t="s">
        <v>53</v>
      </c>
      <c r="AP767">
        <f t="shared" si="12"/>
        <v>0</v>
      </c>
      <c r="AQ767">
        <v>0</v>
      </c>
      <c r="AR767">
        <v>540000</v>
      </c>
      <c r="AS767">
        <v>60000</v>
      </c>
      <c r="AT767">
        <v>5000</v>
      </c>
      <c r="AU767">
        <v>0</v>
      </c>
      <c r="AV767">
        <v>0</v>
      </c>
      <c r="AW767">
        <v>0</v>
      </c>
      <c r="AX767">
        <v>605000</v>
      </c>
    </row>
    <row r="768" spans="1:50" x14ac:dyDescent="0.35">
      <c r="A768" s="2" t="s">
        <v>1062</v>
      </c>
      <c r="B768">
        <v>10</v>
      </c>
      <c r="C768">
        <v>1004</v>
      </c>
      <c r="D768">
        <v>2</v>
      </c>
      <c r="E768" t="s">
        <v>50</v>
      </c>
      <c r="F768">
        <v>47</v>
      </c>
      <c r="G768" t="s">
        <v>72</v>
      </c>
      <c r="I768" t="s">
        <v>73</v>
      </c>
      <c r="J768" t="s">
        <v>52</v>
      </c>
      <c r="K768" t="s">
        <v>52</v>
      </c>
      <c r="L768" t="s">
        <v>52</v>
      </c>
      <c r="M768">
        <v>3</v>
      </c>
      <c r="N768" t="s">
        <v>63</v>
      </c>
      <c r="O768">
        <v>2</v>
      </c>
      <c r="P768" s="6">
        <v>3</v>
      </c>
      <c r="Q768" t="s">
        <v>50</v>
      </c>
      <c r="R768">
        <v>14</v>
      </c>
      <c r="S768" s="5">
        <v>1</v>
      </c>
      <c r="T768" t="s">
        <v>58</v>
      </c>
      <c r="U768" t="s">
        <v>52</v>
      </c>
      <c r="V768">
        <v>1</v>
      </c>
      <c r="W768" t="s">
        <v>52</v>
      </c>
      <c r="X768">
        <v>2</v>
      </c>
      <c r="Y768" t="s">
        <v>59</v>
      </c>
      <c r="AB768" t="s">
        <v>72</v>
      </c>
      <c r="AD768" t="s">
        <v>73</v>
      </c>
      <c r="AE768" t="s">
        <v>52</v>
      </c>
      <c r="AF768" t="s">
        <v>52</v>
      </c>
      <c r="AG768" t="s">
        <v>52</v>
      </c>
      <c r="AH768">
        <v>8</v>
      </c>
      <c r="AI768" t="s">
        <v>100</v>
      </c>
      <c r="AJ768" t="s">
        <v>52</v>
      </c>
      <c r="AK768" t="s">
        <v>61</v>
      </c>
      <c r="AM768" t="s">
        <v>62</v>
      </c>
      <c r="AN768" t="s">
        <v>53</v>
      </c>
      <c r="AP768">
        <f t="shared" si="12"/>
        <v>0</v>
      </c>
      <c r="AQ768">
        <v>0</v>
      </c>
      <c r="AR768">
        <v>180000</v>
      </c>
      <c r="AS768">
        <v>50000</v>
      </c>
      <c r="AT768">
        <v>35000</v>
      </c>
      <c r="AU768">
        <v>0</v>
      </c>
      <c r="AV768">
        <v>720000</v>
      </c>
      <c r="AW768">
        <v>0</v>
      </c>
      <c r="AX768">
        <v>985000</v>
      </c>
    </row>
    <row r="769" spans="1:50" x14ac:dyDescent="0.35">
      <c r="A769" s="2" t="s">
        <v>1062</v>
      </c>
      <c r="B769">
        <v>10</v>
      </c>
      <c r="C769">
        <v>1004</v>
      </c>
      <c r="D769">
        <v>2</v>
      </c>
      <c r="E769" t="s">
        <v>50</v>
      </c>
      <c r="F769">
        <v>47</v>
      </c>
      <c r="G769" t="s">
        <v>72</v>
      </c>
      <c r="I769" t="s">
        <v>73</v>
      </c>
      <c r="J769" t="s">
        <v>52</v>
      </c>
      <c r="K769" t="s">
        <v>52</v>
      </c>
      <c r="L769" t="s">
        <v>52</v>
      </c>
      <c r="M769">
        <v>3</v>
      </c>
      <c r="N769" t="s">
        <v>63</v>
      </c>
      <c r="O769">
        <v>2</v>
      </c>
      <c r="P769" s="6">
        <v>4</v>
      </c>
      <c r="Q769" t="s">
        <v>56</v>
      </c>
      <c r="R769">
        <v>12</v>
      </c>
      <c r="S769" s="5">
        <v>1</v>
      </c>
      <c r="T769" t="s">
        <v>58</v>
      </c>
      <c r="U769" t="s">
        <v>52</v>
      </c>
      <c r="V769">
        <v>1</v>
      </c>
      <c r="W769" t="s">
        <v>52</v>
      </c>
      <c r="X769">
        <v>2</v>
      </c>
      <c r="AB769" t="s">
        <v>72</v>
      </c>
      <c r="AD769" t="s">
        <v>73</v>
      </c>
      <c r="AE769" t="s">
        <v>52</v>
      </c>
      <c r="AF769" t="s">
        <v>52</v>
      </c>
      <c r="AG769" t="s">
        <v>52</v>
      </c>
      <c r="AH769">
        <v>5</v>
      </c>
      <c r="AI769" t="s">
        <v>78</v>
      </c>
      <c r="AJ769" t="s">
        <v>52</v>
      </c>
      <c r="AK769" t="s">
        <v>88</v>
      </c>
      <c r="AM769" t="s">
        <v>62</v>
      </c>
      <c r="AN769" t="s">
        <v>53</v>
      </c>
      <c r="AP769">
        <f t="shared" si="12"/>
        <v>0</v>
      </c>
      <c r="AQ769">
        <v>0</v>
      </c>
      <c r="AR769">
        <v>0</v>
      </c>
      <c r="AS769">
        <v>25000</v>
      </c>
      <c r="AT769">
        <v>40000</v>
      </c>
      <c r="AU769">
        <v>0</v>
      </c>
      <c r="AV769">
        <v>0</v>
      </c>
      <c r="AW769">
        <v>5000</v>
      </c>
      <c r="AX769">
        <v>70000</v>
      </c>
    </row>
    <row r="770" spans="1:50" x14ac:dyDescent="0.35">
      <c r="A770" s="2" t="s">
        <v>1065</v>
      </c>
      <c r="B770">
        <v>24</v>
      </c>
      <c r="C770">
        <v>2401</v>
      </c>
      <c r="D770">
        <v>1</v>
      </c>
      <c r="E770" t="s">
        <v>50</v>
      </c>
      <c r="F770">
        <v>47</v>
      </c>
      <c r="G770" t="s">
        <v>136</v>
      </c>
      <c r="H770" t="s">
        <v>52</v>
      </c>
      <c r="I770" t="s">
        <v>52</v>
      </c>
      <c r="J770" t="s">
        <v>53</v>
      </c>
      <c r="K770" t="s">
        <v>53</v>
      </c>
      <c r="L770" t="s">
        <v>53</v>
      </c>
      <c r="M770">
        <v>0</v>
      </c>
      <c r="O770">
        <v>4</v>
      </c>
      <c r="P770" s="6">
        <v>3</v>
      </c>
      <c r="Q770" t="s">
        <v>56</v>
      </c>
      <c r="R770">
        <v>14</v>
      </c>
      <c r="S770" s="5">
        <v>1</v>
      </c>
      <c r="T770" t="s">
        <v>58</v>
      </c>
      <c r="U770" t="s">
        <v>52</v>
      </c>
      <c r="V770">
        <v>1</v>
      </c>
      <c r="W770" t="s">
        <v>52</v>
      </c>
      <c r="X770">
        <v>2</v>
      </c>
      <c r="Y770" t="s">
        <v>59</v>
      </c>
      <c r="AB770" t="s">
        <v>136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>
        <v>7</v>
      </c>
      <c r="AI770" t="s">
        <v>79</v>
      </c>
      <c r="AJ770" t="s">
        <v>52</v>
      </c>
      <c r="AK770" t="s">
        <v>90</v>
      </c>
      <c r="AM770" t="s">
        <v>62</v>
      </c>
      <c r="AN770" t="s">
        <v>53</v>
      </c>
      <c r="AP770">
        <f t="shared" si="12"/>
        <v>0</v>
      </c>
      <c r="AQ770">
        <v>0</v>
      </c>
      <c r="AR770">
        <v>0</v>
      </c>
      <c r="AS770">
        <v>18000</v>
      </c>
      <c r="AT770">
        <v>25000</v>
      </c>
      <c r="AU770">
        <v>0</v>
      </c>
      <c r="AV770">
        <v>0</v>
      </c>
      <c r="AW770">
        <v>0</v>
      </c>
      <c r="AX770">
        <v>43000</v>
      </c>
    </row>
    <row r="771" spans="1:50" x14ac:dyDescent="0.35">
      <c r="A771" s="2" t="s">
        <v>1065</v>
      </c>
      <c r="B771">
        <v>24</v>
      </c>
      <c r="C771">
        <v>2401</v>
      </c>
      <c r="D771">
        <v>1</v>
      </c>
      <c r="E771" t="s">
        <v>50</v>
      </c>
      <c r="F771">
        <v>47</v>
      </c>
      <c r="G771" t="s">
        <v>136</v>
      </c>
      <c r="H771" t="s">
        <v>52</v>
      </c>
      <c r="I771" t="s">
        <v>52</v>
      </c>
      <c r="J771" t="s">
        <v>53</v>
      </c>
      <c r="K771" t="s">
        <v>53</v>
      </c>
      <c r="L771" t="s">
        <v>53</v>
      </c>
      <c r="M771">
        <v>0</v>
      </c>
      <c r="O771">
        <v>4</v>
      </c>
      <c r="P771" s="6">
        <v>4</v>
      </c>
      <c r="Q771" t="s">
        <v>50</v>
      </c>
      <c r="R771">
        <v>12</v>
      </c>
      <c r="S771" s="5">
        <v>1</v>
      </c>
      <c r="T771" t="s">
        <v>58</v>
      </c>
      <c r="U771" t="s">
        <v>52</v>
      </c>
      <c r="V771">
        <v>1</v>
      </c>
      <c r="W771" t="s">
        <v>52</v>
      </c>
      <c r="X771">
        <v>2</v>
      </c>
      <c r="AB771" t="s">
        <v>136</v>
      </c>
      <c r="AC771" t="s">
        <v>52</v>
      </c>
      <c r="AD771" t="s">
        <v>52</v>
      </c>
      <c r="AE771" t="s">
        <v>52</v>
      </c>
      <c r="AF771" t="s">
        <v>52</v>
      </c>
      <c r="AG771" t="s">
        <v>52</v>
      </c>
      <c r="AH771">
        <v>5</v>
      </c>
      <c r="AI771" t="s">
        <v>63</v>
      </c>
      <c r="AJ771" t="s">
        <v>52</v>
      </c>
      <c r="AK771" t="s">
        <v>64</v>
      </c>
      <c r="AM771" t="s">
        <v>62</v>
      </c>
      <c r="AN771" t="s">
        <v>53</v>
      </c>
      <c r="AP771">
        <f t="shared" si="12"/>
        <v>0</v>
      </c>
      <c r="AQ771">
        <v>0</v>
      </c>
      <c r="AR771">
        <v>0</v>
      </c>
      <c r="AS771">
        <v>6000</v>
      </c>
      <c r="AT771">
        <v>20000</v>
      </c>
      <c r="AU771">
        <v>0</v>
      </c>
      <c r="AV771">
        <v>0</v>
      </c>
      <c r="AW771">
        <v>0</v>
      </c>
      <c r="AX771">
        <v>26000</v>
      </c>
    </row>
    <row r="772" spans="1:50" x14ac:dyDescent="0.35">
      <c r="A772" s="2" t="s">
        <v>1067</v>
      </c>
      <c r="B772">
        <v>17</v>
      </c>
      <c r="C772">
        <v>1709</v>
      </c>
      <c r="D772">
        <v>2</v>
      </c>
      <c r="E772" t="s">
        <v>56</v>
      </c>
      <c r="F772">
        <v>46</v>
      </c>
      <c r="G772" t="s">
        <v>72</v>
      </c>
      <c r="I772" t="s">
        <v>73</v>
      </c>
      <c r="J772" t="s">
        <v>53</v>
      </c>
      <c r="K772" t="s">
        <v>53</v>
      </c>
      <c r="L772" t="s">
        <v>53</v>
      </c>
      <c r="M772">
        <v>0</v>
      </c>
      <c r="O772">
        <v>1</v>
      </c>
      <c r="P772" s="6">
        <v>3</v>
      </c>
      <c r="Q772" t="s">
        <v>56</v>
      </c>
      <c r="R772">
        <v>17</v>
      </c>
      <c r="S772" s="5">
        <v>1</v>
      </c>
      <c r="T772" t="s">
        <v>58</v>
      </c>
      <c r="U772" t="s">
        <v>53</v>
      </c>
      <c r="W772" t="s">
        <v>52</v>
      </c>
      <c r="X772">
        <v>1</v>
      </c>
      <c r="Y772" t="s">
        <v>59</v>
      </c>
      <c r="AB772" t="s">
        <v>72</v>
      </c>
      <c r="AD772" t="s">
        <v>73</v>
      </c>
      <c r="AE772" t="s">
        <v>52</v>
      </c>
      <c r="AF772" t="s">
        <v>52</v>
      </c>
      <c r="AG772" t="s">
        <v>52</v>
      </c>
      <c r="AH772">
        <v>8</v>
      </c>
      <c r="AI772" t="s">
        <v>60</v>
      </c>
      <c r="AJ772" t="s">
        <v>52</v>
      </c>
      <c r="AK772" t="s">
        <v>61</v>
      </c>
      <c r="AM772" t="s">
        <v>62</v>
      </c>
      <c r="AN772" t="s">
        <v>53</v>
      </c>
      <c r="AP772">
        <f t="shared" si="12"/>
        <v>0</v>
      </c>
      <c r="AQ772">
        <v>0</v>
      </c>
      <c r="AR772">
        <v>0</v>
      </c>
      <c r="AS772">
        <v>50000</v>
      </c>
      <c r="AT772">
        <v>60000</v>
      </c>
      <c r="AU772">
        <v>0</v>
      </c>
      <c r="AV772">
        <v>20000</v>
      </c>
      <c r="AW772">
        <v>0</v>
      </c>
      <c r="AX772">
        <v>130000</v>
      </c>
    </row>
    <row r="773" spans="1:50" x14ac:dyDescent="0.35">
      <c r="A773" s="2" t="s">
        <v>1068</v>
      </c>
      <c r="B773">
        <v>9</v>
      </c>
      <c r="C773">
        <v>906</v>
      </c>
      <c r="D773">
        <v>2</v>
      </c>
      <c r="E773" t="s">
        <v>56</v>
      </c>
      <c r="F773">
        <v>39</v>
      </c>
      <c r="G773" t="s">
        <v>72</v>
      </c>
      <c r="I773" t="s">
        <v>73</v>
      </c>
      <c r="J773" t="s">
        <v>53</v>
      </c>
      <c r="K773" t="s">
        <v>53</v>
      </c>
      <c r="L773" t="s">
        <v>53</v>
      </c>
      <c r="M773">
        <v>0</v>
      </c>
      <c r="O773">
        <v>1</v>
      </c>
      <c r="P773" s="6">
        <v>5</v>
      </c>
      <c r="Q773" t="s">
        <v>56</v>
      </c>
      <c r="R773">
        <v>15</v>
      </c>
      <c r="S773" s="5">
        <v>1</v>
      </c>
      <c r="T773" t="s">
        <v>58</v>
      </c>
      <c r="U773" t="s">
        <v>52</v>
      </c>
      <c r="V773">
        <v>2</v>
      </c>
      <c r="W773" t="s">
        <v>52</v>
      </c>
      <c r="X773">
        <v>1</v>
      </c>
      <c r="Y773" t="s">
        <v>59</v>
      </c>
      <c r="AB773" t="s">
        <v>72</v>
      </c>
      <c r="AD773" t="s">
        <v>73</v>
      </c>
      <c r="AE773" t="s">
        <v>52</v>
      </c>
      <c r="AF773" t="s">
        <v>52</v>
      </c>
      <c r="AG773" t="s">
        <v>52</v>
      </c>
      <c r="AH773">
        <v>9</v>
      </c>
      <c r="AI773" t="s">
        <v>86</v>
      </c>
      <c r="AJ773" t="s">
        <v>52</v>
      </c>
      <c r="AK773" t="s">
        <v>87</v>
      </c>
      <c r="AM773" t="s">
        <v>62</v>
      </c>
      <c r="AN773" t="s">
        <v>53</v>
      </c>
      <c r="AP773">
        <f t="shared" si="12"/>
        <v>0</v>
      </c>
      <c r="AQ773">
        <v>0</v>
      </c>
      <c r="AR773">
        <v>360000</v>
      </c>
      <c r="AS773">
        <v>31000</v>
      </c>
      <c r="AT773">
        <v>45000</v>
      </c>
      <c r="AU773">
        <v>0</v>
      </c>
      <c r="AV773">
        <v>0</v>
      </c>
      <c r="AW773">
        <v>0</v>
      </c>
      <c r="AX773">
        <v>436000</v>
      </c>
    </row>
    <row r="774" spans="1:50" x14ac:dyDescent="0.35">
      <c r="A774" s="2" t="s">
        <v>1069</v>
      </c>
      <c r="B774">
        <v>21</v>
      </c>
      <c r="C774">
        <v>2101</v>
      </c>
      <c r="D774">
        <v>2</v>
      </c>
      <c r="E774" t="s">
        <v>56</v>
      </c>
      <c r="F774">
        <v>33</v>
      </c>
      <c r="G774" t="s">
        <v>72</v>
      </c>
      <c r="I774" t="s">
        <v>73</v>
      </c>
      <c r="J774" t="s">
        <v>52</v>
      </c>
      <c r="K774" t="s">
        <v>53</v>
      </c>
      <c r="L774" t="s">
        <v>52</v>
      </c>
      <c r="M774">
        <v>2</v>
      </c>
      <c r="N774" t="s">
        <v>97</v>
      </c>
      <c r="O774">
        <v>2</v>
      </c>
      <c r="P774" s="6">
        <v>2</v>
      </c>
      <c r="Q774" t="s">
        <v>50</v>
      </c>
      <c r="R774">
        <v>9</v>
      </c>
      <c r="S774" s="5">
        <v>1</v>
      </c>
      <c r="T774" t="s">
        <v>58</v>
      </c>
      <c r="U774" t="s">
        <v>53</v>
      </c>
      <c r="W774" t="s">
        <v>52</v>
      </c>
      <c r="X774">
        <v>1</v>
      </c>
      <c r="AB774" t="s">
        <v>72</v>
      </c>
      <c r="AD774" t="s">
        <v>73</v>
      </c>
      <c r="AE774" t="s">
        <v>52</v>
      </c>
      <c r="AF774" t="s">
        <v>52</v>
      </c>
      <c r="AG774" t="s">
        <v>52</v>
      </c>
      <c r="AH774">
        <v>4</v>
      </c>
      <c r="AI774" t="s">
        <v>63</v>
      </c>
      <c r="AJ774" t="s">
        <v>52</v>
      </c>
      <c r="AK774" t="s">
        <v>64</v>
      </c>
      <c r="AM774" t="s">
        <v>62</v>
      </c>
      <c r="AN774" t="s">
        <v>52</v>
      </c>
      <c r="AP774">
        <f t="shared" si="12"/>
        <v>0</v>
      </c>
      <c r="AQ774">
        <v>0</v>
      </c>
      <c r="AR774">
        <v>30000</v>
      </c>
      <c r="AS774">
        <v>13000</v>
      </c>
      <c r="AT774">
        <v>6000</v>
      </c>
      <c r="AU774">
        <v>0</v>
      </c>
      <c r="AV774">
        <v>0</v>
      </c>
      <c r="AW774">
        <v>0</v>
      </c>
      <c r="AX774">
        <v>49000</v>
      </c>
    </row>
    <row r="775" spans="1:50" x14ac:dyDescent="0.35">
      <c r="A775" s="2" t="s">
        <v>1069</v>
      </c>
      <c r="B775">
        <v>21</v>
      </c>
      <c r="C775">
        <v>2101</v>
      </c>
      <c r="D775">
        <v>2</v>
      </c>
      <c r="E775" t="s">
        <v>56</v>
      </c>
      <c r="F775">
        <v>33</v>
      </c>
      <c r="G775" t="s">
        <v>72</v>
      </c>
      <c r="I775" t="s">
        <v>73</v>
      </c>
      <c r="J775" t="s">
        <v>52</v>
      </c>
      <c r="K775" t="s">
        <v>53</v>
      </c>
      <c r="L775" t="s">
        <v>52</v>
      </c>
      <c r="M775">
        <v>2</v>
      </c>
      <c r="N775" t="s">
        <v>97</v>
      </c>
      <c r="O775">
        <v>2</v>
      </c>
      <c r="P775" s="6">
        <v>3</v>
      </c>
      <c r="Q775" t="s">
        <v>56</v>
      </c>
      <c r="R775">
        <v>7</v>
      </c>
      <c r="S775" s="5">
        <v>1</v>
      </c>
      <c r="T775" t="s">
        <v>58</v>
      </c>
      <c r="U775" t="s">
        <v>53</v>
      </c>
      <c r="W775" t="s">
        <v>52</v>
      </c>
      <c r="X775">
        <v>1</v>
      </c>
      <c r="AB775" t="s">
        <v>72</v>
      </c>
      <c r="AD775" t="s">
        <v>73</v>
      </c>
      <c r="AE775" t="s">
        <v>52</v>
      </c>
      <c r="AF775" t="s">
        <v>53</v>
      </c>
      <c r="AG775" t="s">
        <v>52</v>
      </c>
      <c r="AH775">
        <v>2</v>
      </c>
      <c r="AI775" t="s">
        <v>65</v>
      </c>
      <c r="AJ775" t="s">
        <v>52</v>
      </c>
      <c r="AK775" t="s">
        <v>66</v>
      </c>
      <c r="AM775" t="s">
        <v>62</v>
      </c>
      <c r="AN775" t="s">
        <v>53</v>
      </c>
      <c r="AP775">
        <f t="shared" si="12"/>
        <v>0</v>
      </c>
      <c r="AQ775">
        <v>0</v>
      </c>
      <c r="AR775">
        <v>0</v>
      </c>
      <c r="AS775">
        <v>8000</v>
      </c>
      <c r="AT775">
        <v>4000</v>
      </c>
      <c r="AU775">
        <v>0</v>
      </c>
      <c r="AV775">
        <v>0</v>
      </c>
      <c r="AW775">
        <v>2000</v>
      </c>
      <c r="AX775">
        <v>14000</v>
      </c>
    </row>
    <row r="776" spans="1:50" x14ac:dyDescent="0.35">
      <c r="A776" s="2" t="s">
        <v>1071</v>
      </c>
      <c r="B776">
        <v>5</v>
      </c>
      <c r="C776">
        <v>501</v>
      </c>
      <c r="D776">
        <v>2</v>
      </c>
      <c r="E776" t="s">
        <v>50</v>
      </c>
      <c r="F776">
        <v>50</v>
      </c>
      <c r="G776" t="s">
        <v>72</v>
      </c>
      <c r="I776" t="s">
        <v>73</v>
      </c>
      <c r="J776" t="s">
        <v>52</v>
      </c>
      <c r="K776" t="s">
        <v>52</v>
      </c>
      <c r="L776" t="s">
        <v>52</v>
      </c>
      <c r="M776">
        <v>6</v>
      </c>
      <c r="N776" t="s">
        <v>79</v>
      </c>
      <c r="O776">
        <v>1</v>
      </c>
      <c r="P776" s="6">
        <v>3</v>
      </c>
      <c r="Q776" t="s">
        <v>56</v>
      </c>
      <c r="R776">
        <v>8</v>
      </c>
      <c r="S776" s="5">
        <v>1</v>
      </c>
      <c r="T776" t="s">
        <v>58</v>
      </c>
      <c r="U776" t="s">
        <v>52</v>
      </c>
      <c r="V776">
        <v>1</v>
      </c>
      <c r="W776" t="s">
        <v>52</v>
      </c>
      <c r="X776">
        <v>2</v>
      </c>
      <c r="AB776" t="s">
        <v>72</v>
      </c>
      <c r="AD776" t="s">
        <v>73</v>
      </c>
      <c r="AE776" t="s">
        <v>52</v>
      </c>
      <c r="AF776" t="s">
        <v>52</v>
      </c>
      <c r="AG776" t="s">
        <v>52</v>
      </c>
      <c r="AH776">
        <v>2</v>
      </c>
      <c r="AI776" t="s">
        <v>97</v>
      </c>
      <c r="AJ776" t="s">
        <v>52</v>
      </c>
      <c r="AK776" t="s">
        <v>98</v>
      </c>
      <c r="AM776" t="s">
        <v>62</v>
      </c>
      <c r="AN776" t="s">
        <v>53</v>
      </c>
      <c r="AP776">
        <f t="shared" si="12"/>
        <v>0</v>
      </c>
      <c r="AQ776">
        <v>0</v>
      </c>
      <c r="AR776">
        <v>0</v>
      </c>
      <c r="AS776">
        <v>7500</v>
      </c>
      <c r="AT776">
        <v>3000</v>
      </c>
      <c r="AU776">
        <v>130000</v>
      </c>
      <c r="AV776">
        <v>0</v>
      </c>
      <c r="AW776">
        <v>2000</v>
      </c>
      <c r="AX776">
        <v>142500</v>
      </c>
    </row>
    <row r="777" spans="1:50" x14ac:dyDescent="0.35">
      <c r="A777" s="2" t="s">
        <v>1072</v>
      </c>
      <c r="B777">
        <v>1</v>
      </c>
      <c r="C777">
        <v>108</v>
      </c>
      <c r="D777">
        <v>2</v>
      </c>
      <c r="E777" t="s">
        <v>50</v>
      </c>
      <c r="F777">
        <v>44</v>
      </c>
      <c r="G777" t="s">
        <v>72</v>
      </c>
      <c r="I777" t="s">
        <v>73</v>
      </c>
      <c r="J777" t="s">
        <v>52</v>
      </c>
      <c r="K777" t="s">
        <v>52</v>
      </c>
      <c r="L777" t="s">
        <v>52</v>
      </c>
      <c r="M777">
        <v>9</v>
      </c>
      <c r="N777" t="s">
        <v>86</v>
      </c>
      <c r="O777">
        <v>2</v>
      </c>
      <c r="P777" s="6">
        <v>3</v>
      </c>
      <c r="Q777" t="s">
        <v>56</v>
      </c>
      <c r="R777">
        <v>13</v>
      </c>
      <c r="S777" s="5">
        <v>1</v>
      </c>
      <c r="T777" t="s">
        <v>58</v>
      </c>
      <c r="U777" t="s">
        <v>52</v>
      </c>
      <c r="V777">
        <v>1</v>
      </c>
      <c r="W777" t="s">
        <v>52</v>
      </c>
      <c r="X777">
        <v>2</v>
      </c>
      <c r="Y777" t="s">
        <v>59</v>
      </c>
      <c r="AB777" t="s">
        <v>72</v>
      </c>
      <c r="AD777" t="s">
        <v>73</v>
      </c>
      <c r="AE777" t="s">
        <v>52</v>
      </c>
      <c r="AF777" t="s">
        <v>52</v>
      </c>
      <c r="AG777" t="s">
        <v>52</v>
      </c>
      <c r="AH777">
        <v>8</v>
      </c>
      <c r="AI777" t="s">
        <v>79</v>
      </c>
      <c r="AJ777" t="s">
        <v>52</v>
      </c>
      <c r="AK777" t="s">
        <v>90</v>
      </c>
      <c r="AM777" t="s">
        <v>62</v>
      </c>
      <c r="AN777" t="s">
        <v>52</v>
      </c>
      <c r="AP777">
        <f t="shared" si="12"/>
        <v>0</v>
      </c>
      <c r="AQ777">
        <v>0</v>
      </c>
      <c r="AR777">
        <v>0</v>
      </c>
      <c r="AS777">
        <v>30000</v>
      </c>
      <c r="AT777">
        <v>60000</v>
      </c>
      <c r="AU777">
        <v>0</v>
      </c>
      <c r="AV777">
        <v>0</v>
      </c>
      <c r="AW777">
        <v>0</v>
      </c>
      <c r="AX777">
        <v>90000</v>
      </c>
    </row>
    <row r="778" spans="1:50" x14ac:dyDescent="0.35">
      <c r="A778" s="2" t="s">
        <v>1072</v>
      </c>
      <c r="B778">
        <v>1</v>
      </c>
      <c r="C778">
        <v>108</v>
      </c>
      <c r="D778">
        <v>2</v>
      </c>
      <c r="E778" t="s">
        <v>50</v>
      </c>
      <c r="F778">
        <v>44</v>
      </c>
      <c r="G778" t="s">
        <v>72</v>
      </c>
      <c r="I778" t="s">
        <v>73</v>
      </c>
      <c r="J778" t="s">
        <v>52</v>
      </c>
      <c r="K778" t="s">
        <v>52</v>
      </c>
      <c r="L778" t="s">
        <v>52</v>
      </c>
      <c r="M778">
        <v>9</v>
      </c>
      <c r="N778" t="s">
        <v>86</v>
      </c>
      <c r="O778">
        <v>2</v>
      </c>
      <c r="P778" s="6">
        <v>4</v>
      </c>
      <c r="Q778" t="s">
        <v>56</v>
      </c>
      <c r="R778">
        <v>9</v>
      </c>
      <c r="S778" s="5">
        <v>1</v>
      </c>
      <c r="T778" t="s">
        <v>58</v>
      </c>
      <c r="U778" t="s">
        <v>52</v>
      </c>
      <c r="V778">
        <v>1</v>
      </c>
      <c r="W778" t="s">
        <v>52</v>
      </c>
      <c r="X778">
        <v>2</v>
      </c>
      <c r="AB778" t="s">
        <v>72</v>
      </c>
      <c r="AD778" t="s">
        <v>73</v>
      </c>
      <c r="AE778" t="s">
        <v>52</v>
      </c>
      <c r="AF778" t="s">
        <v>52</v>
      </c>
      <c r="AG778" t="s">
        <v>52</v>
      </c>
      <c r="AH778">
        <v>5</v>
      </c>
      <c r="AI778" t="s">
        <v>83</v>
      </c>
      <c r="AJ778" t="s">
        <v>52</v>
      </c>
      <c r="AK778" t="s">
        <v>84</v>
      </c>
      <c r="AM778" t="s">
        <v>62</v>
      </c>
      <c r="AN778" t="s">
        <v>52</v>
      </c>
      <c r="AP778">
        <f t="shared" si="12"/>
        <v>0</v>
      </c>
      <c r="AQ778">
        <v>0</v>
      </c>
      <c r="AR778">
        <v>0</v>
      </c>
      <c r="AS778">
        <v>30000</v>
      </c>
      <c r="AT778">
        <v>60000</v>
      </c>
      <c r="AU778">
        <v>0</v>
      </c>
      <c r="AV778">
        <v>0</v>
      </c>
      <c r="AW778">
        <v>0</v>
      </c>
      <c r="AX778">
        <v>90000</v>
      </c>
    </row>
    <row r="779" spans="1:50" x14ac:dyDescent="0.35">
      <c r="A779" s="2" t="s">
        <v>1074</v>
      </c>
      <c r="B779">
        <v>5</v>
      </c>
      <c r="C779">
        <v>504</v>
      </c>
      <c r="D779">
        <v>2</v>
      </c>
      <c r="E779" t="s">
        <v>50</v>
      </c>
      <c r="F779">
        <v>34</v>
      </c>
      <c r="G779" t="s">
        <v>72</v>
      </c>
      <c r="I779" t="s">
        <v>73</v>
      </c>
      <c r="J779" t="s">
        <v>52</v>
      </c>
      <c r="K779" t="s">
        <v>52</v>
      </c>
      <c r="L779" t="s">
        <v>52</v>
      </c>
      <c r="M779">
        <v>8</v>
      </c>
      <c r="N779" t="s">
        <v>60</v>
      </c>
      <c r="O779">
        <v>4</v>
      </c>
      <c r="P779" s="6">
        <v>3</v>
      </c>
      <c r="Q779" t="s">
        <v>56</v>
      </c>
      <c r="R779">
        <v>13</v>
      </c>
      <c r="S779" s="5">
        <v>1</v>
      </c>
      <c r="T779" t="s">
        <v>58</v>
      </c>
      <c r="U779" t="s">
        <v>52</v>
      </c>
      <c r="V779">
        <v>1</v>
      </c>
      <c r="W779" t="s">
        <v>52</v>
      </c>
      <c r="X779">
        <v>2</v>
      </c>
      <c r="Y779" t="s">
        <v>59</v>
      </c>
      <c r="AB779" t="s">
        <v>72</v>
      </c>
      <c r="AD779" t="s">
        <v>73</v>
      </c>
      <c r="AE779" t="s">
        <v>52</v>
      </c>
      <c r="AF779" t="s">
        <v>52</v>
      </c>
      <c r="AG779" t="s">
        <v>52</v>
      </c>
      <c r="AH779">
        <v>7</v>
      </c>
      <c r="AI779" t="s">
        <v>86</v>
      </c>
      <c r="AJ779" t="s">
        <v>52</v>
      </c>
      <c r="AK779" t="s">
        <v>87</v>
      </c>
      <c r="AM779" t="s">
        <v>62</v>
      </c>
      <c r="AN779" t="s">
        <v>52</v>
      </c>
      <c r="AP779">
        <f t="shared" si="12"/>
        <v>0</v>
      </c>
      <c r="AQ779">
        <v>0</v>
      </c>
      <c r="AR779">
        <v>780000</v>
      </c>
      <c r="AS779">
        <v>170000</v>
      </c>
      <c r="AT779">
        <v>25000</v>
      </c>
      <c r="AU779">
        <v>0</v>
      </c>
      <c r="AV779">
        <v>15000</v>
      </c>
      <c r="AW779">
        <v>5000</v>
      </c>
      <c r="AX779">
        <v>995000</v>
      </c>
    </row>
    <row r="780" spans="1:50" x14ac:dyDescent="0.35">
      <c r="A780" s="2" t="s">
        <v>1074</v>
      </c>
      <c r="B780">
        <v>5</v>
      </c>
      <c r="C780">
        <v>504</v>
      </c>
      <c r="D780">
        <v>2</v>
      </c>
      <c r="E780" t="s">
        <v>50</v>
      </c>
      <c r="F780">
        <v>34</v>
      </c>
      <c r="G780" t="s">
        <v>72</v>
      </c>
      <c r="I780" t="s">
        <v>73</v>
      </c>
      <c r="J780" t="s">
        <v>52</v>
      </c>
      <c r="K780" t="s">
        <v>52</v>
      </c>
      <c r="L780" t="s">
        <v>52</v>
      </c>
      <c r="M780">
        <v>8</v>
      </c>
      <c r="N780" t="s">
        <v>60</v>
      </c>
      <c r="O780">
        <v>4</v>
      </c>
      <c r="P780" s="6">
        <v>4</v>
      </c>
      <c r="Q780" t="s">
        <v>50</v>
      </c>
      <c r="R780">
        <v>12</v>
      </c>
      <c r="S780" s="5">
        <v>1</v>
      </c>
      <c r="T780" t="s">
        <v>58</v>
      </c>
      <c r="U780" t="s">
        <v>52</v>
      </c>
      <c r="V780">
        <v>1</v>
      </c>
      <c r="W780" t="s">
        <v>52</v>
      </c>
      <c r="X780">
        <v>2</v>
      </c>
      <c r="AB780" t="s">
        <v>72</v>
      </c>
      <c r="AD780" t="s">
        <v>73</v>
      </c>
      <c r="AE780" t="s">
        <v>52</v>
      </c>
      <c r="AF780" t="s">
        <v>52</v>
      </c>
      <c r="AG780" t="s">
        <v>52</v>
      </c>
      <c r="AH780">
        <v>4</v>
      </c>
      <c r="AI780" t="s">
        <v>83</v>
      </c>
      <c r="AJ780" t="s">
        <v>52</v>
      </c>
      <c r="AK780" t="s">
        <v>84</v>
      </c>
      <c r="AM780" t="s">
        <v>62</v>
      </c>
      <c r="AN780" t="s">
        <v>53</v>
      </c>
      <c r="AP780">
        <f t="shared" si="12"/>
        <v>0</v>
      </c>
      <c r="AQ780">
        <v>0</v>
      </c>
      <c r="AR780">
        <v>0</v>
      </c>
      <c r="AS780">
        <v>120000</v>
      </c>
      <c r="AT780">
        <v>10000</v>
      </c>
      <c r="AU780">
        <v>260000</v>
      </c>
      <c r="AV780">
        <v>0</v>
      </c>
      <c r="AW780">
        <v>2000</v>
      </c>
      <c r="AX780">
        <v>392000</v>
      </c>
    </row>
    <row r="781" spans="1:50" x14ac:dyDescent="0.35">
      <c r="A781" s="2" t="s">
        <v>1074</v>
      </c>
      <c r="B781">
        <v>5</v>
      </c>
      <c r="C781">
        <v>504</v>
      </c>
      <c r="D781">
        <v>2</v>
      </c>
      <c r="E781" t="s">
        <v>50</v>
      </c>
      <c r="F781">
        <v>34</v>
      </c>
      <c r="G781" t="s">
        <v>72</v>
      </c>
      <c r="I781" t="s">
        <v>73</v>
      </c>
      <c r="J781" t="s">
        <v>52</v>
      </c>
      <c r="K781" t="s">
        <v>52</v>
      </c>
      <c r="L781" t="s">
        <v>52</v>
      </c>
      <c r="M781">
        <v>8</v>
      </c>
      <c r="N781" t="s">
        <v>60</v>
      </c>
      <c r="O781">
        <v>4</v>
      </c>
      <c r="P781" s="6">
        <v>5</v>
      </c>
      <c r="Q781" t="s">
        <v>56</v>
      </c>
      <c r="R781">
        <v>10</v>
      </c>
      <c r="S781" s="5">
        <v>1</v>
      </c>
      <c r="T781" t="s">
        <v>58</v>
      </c>
      <c r="U781" t="s">
        <v>52</v>
      </c>
      <c r="V781">
        <v>1</v>
      </c>
      <c r="W781" t="s">
        <v>52</v>
      </c>
      <c r="X781">
        <v>2</v>
      </c>
      <c r="AB781" t="s">
        <v>72</v>
      </c>
      <c r="AD781" t="s">
        <v>73</v>
      </c>
      <c r="AE781" t="s">
        <v>52</v>
      </c>
      <c r="AF781" t="s">
        <v>52</v>
      </c>
      <c r="AG781" t="s">
        <v>52</v>
      </c>
      <c r="AH781">
        <v>3</v>
      </c>
      <c r="AI781" t="s">
        <v>63</v>
      </c>
      <c r="AJ781" t="s">
        <v>52</v>
      </c>
      <c r="AK781" t="s">
        <v>64</v>
      </c>
      <c r="AM781" t="s">
        <v>62</v>
      </c>
      <c r="AN781" t="s">
        <v>53</v>
      </c>
      <c r="AP781">
        <f t="shared" si="12"/>
        <v>0</v>
      </c>
      <c r="AQ781">
        <v>0</v>
      </c>
      <c r="AR781">
        <v>0</v>
      </c>
      <c r="AS781">
        <v>80000</v>
      </c>
      <c r="AT781">
        <v>8000</v>
      </c>
      <c r="AU781">
        <v>560000</v>
      </c>
      <c r="AV781">
        <v>0</v>
      </c>
      <c r="AW781">
        <v>2000</v>
      </c>
      <c r="AX781">
        <v>650000</v>
      </c>
    </row>
    <row r="782" spans="1:50" x14ac:dyDescent="0.35">
      <c r="A782" s="2" t="s">
        <v>1074</v>
      </c>
      <c r="B782">
        <v>5</v>
      </c>
      <c r="C782">
        <v>504</v>
      </c>
      <c r="D782">
        <v>2</v>
      </c>
      <c r="E782" t="s">
        <v>50</v>
      </c>
      <c r="F782">
        <v>34</v>
      </c>
      <c r="G782" t="s">
        <v>72</v>
      </c>
      <c r="I782" t="s">
        <v>73</v>
      </c>
      <c r="J782" t="s">
        <v>52</v>
      </c>
      <c r="K782" t="s">
        <v>52</v>
      </c>
      <c r="L782" t="s">
        <v>52</v>
      </c>
      <c r="M782">
        <v>8</v>
      </c>
      <c r="N782" t="s">
        <v>60</v>
      </c>
      <c r="O782">
        <v>4</v>
      </c>
      <c r="P782" s="6">
        <v>6</v>
      </c>
      <c r="Q782" t="s">
        <v>56</v>
      </c>
      <c r="R782">
        <v>8</v>
      </c>
      <c r="S782" s="5">
        <v>1</v>
      </c>
      <c r="T782" t="s">
        <v>58</v>
      </c>
      <c r="U782" t="s">
        <v>52</v>
      </c>
      <c r="V782">
        <v>1</v>
      </c>
      <c r="W782" t="s">
        <v>52</v>
      </c>
      <c r="X782">
        <v>2</v>
      </c>
      <c r="AB782" t="s">
        <v>72</v>
      </c>
      <c r="AD782" t="s">
        <v>73</v>
      </c>
      <c r="AE782" t="s">
        <v>52</v>
      </c>
      <c r="AF782" t="s">
        <v>52</v>
      </c>
      <c r="AG782" t="s">
        <v>52</v>
      </c>
      <c r="AH782">
        <v>2</v>
      </c>
      <c r="AI782" t="s">
        <v>97</v>
      </c>
      <c r="AJ782" t="s">
        <v>52</v>
      </c>
      <c r="AK782" t="s">
        <v>98</v>
      </c>
      <c r="AM782" t="s">
        <v>62</v>
      </c>
      <c r="AN782" t="s">
        <v>53</v>
      </c>
      <c r="AP782">
        <f t="shared" si="12"/>
        <v>0</v>
      </c>
      <c r="AQ782">
        <v>0</v>
      </c>
      <c r="AR782">
        <v>0</v>
      </c>
      <c r="AS782">
        <v>15000</v>
      </c>
      <c r="AT782">
        <v>0</v>
      </c>
      <c r="AU782">
        <v>130000</v>
      </c>
      <c r="AV782">
        <v>0</v>
      </c>
      <c r="AW782">
        <v>0</v>
      </c>
      <c r="AX782">
        <v>145000</v>
      </c>
    </row>
    <row r="783" spans="1:50" x14ac:dyDescent="0.35">
      <c r="A783" s="2" t="s">
        <v>1075</v>
      </c>
      <c r="B783">
        <v>8</v>
      </c>
      <c r="C783">
        <v>802</v>
      </c>
      <c r="D783">
        <v>1</v>
      </c>
      <c r="E783" t="s">
        <v>50</v>
      </c>
      <c r="F783">
        <v>35</v>
      </c>
      <c r="G783" t="s">
        <v>72</v>
      </c>
      <c r="I783" t="s">
        <v>73</v>
      </c>
      <c r="J783" t="s">
        <v>52</v>
      </c>
      <c r="K783" t="s">
        <v>52</v>
      </c>
      <c r="L783" t="s">
        <v>52</v>
      </c>
      <c r="M783">
        <v>8</v>
      </c>
      <c r="N783" t="s">
        <v>60</v>
      </c>
      <c r="O783">
        <v>3</v>
      </c>
      <c r="P783" s="6">
        <v>3</v>
      </c>
      <c r="Q783" t="s">
        <v>56</v>
      </c>
      <c r="R783">
        <v>10</v>
      </c>
      <c r="S783" s="5">
        <v>1</v>
      </c>
      <c r="T783" t="s">
        <v>58</v>
      </c>
      <c r="U783" t="s">
        <v>52</v>
      </c>
      <c r="V783">
        <v>1</v>
      </c>
      <c r="W783" t="s">
        <v>52</v>
      </c>
      <c r="X783">
        <v>2</v>
      </c>
      <c r="AB783" t="s">
        <v>72</v>
      </c>
      <c r="AD783" t="s">
        <v>73</v>
      </c>
      <c r="AE783" t="s">
        <v>52</v>
      </c>
      <c r="AF783" t="s">
        <v>52</v>
      </c>
      <c r="AG783" t="s">
        <v>52</v>
      </c>
      <c r="AH783">
        <v>4</v>
      </c>
      <c r="AI783" t="s">
        <v>83</v>
      </c>
      <c r="AJ783" t="s">
        <v>52</v>
      </c>
      <c r="AK783" t="s">
        <v>84</v>
      </c>
      <c r="AM783" t="s">
        <v>62</v>
      </c>
      <c r="AN783" t="s">
        <v>52</v>
      </c>
      <c r="AP783">
        <f t="shared" si="12"/>
        <v>0</v>
      </c>
      <c r="AQ783">
        <v>800000</v>
      </c>
      <c r="AR783">
        <v>1200000</v>
      </c>
      <c r="AS783">
        <v>45000</v>
      </c>
      <c r="AT783">
        <v>40000</v>
      </c>
      <c r="AU783">
        <v>400000</v>
      </c>
      <c r="AV783">
        <v>80000</v>
      </c>
      <c r="AW783">
        <v>40000</v>
      </c>
      <c r="AX783">
        <v>2605000</v>
      </c>
    </row>
    <row r="784" spans="1:50" x14ac:dyDescent="0.35">
      <c r="A784" s="2" t="s">
        <v>1075</v>
      </c>
      <c r="B784">
        <v>8</v>
      </c>
      <c r="C784">
        <v>802</v>
      </c>
      <c r="D784">
        <v>1</v>
      </c>
      <c r="E784" t="s">
        <v>50</v>
      </c>
      <c r="F784">
        <v>35</v>
      </c>
      <c r="G784" t="s">
        <v>72</v>
      </c>
      <c r="I784" t="s">
        <v>73</v>
      </c>
      <c r="J784" t="s">
        <v>52</v>
      </c>
      <c r="K784" t="s">
        <v>52</v>
      </c>
      <c r="L784" t="s">
        <v>52</v>
      </c>
      <c r="M784">
        <v>8</v>
      </c>
      <c r="N784" t="s">
        <v>60</v>
      </c>
      <c r="O784">
        <v>3</v>
      </c>
      <c r="P784" s="6">
        <v>4</v>
      </c>
      <c r="Q784" t="s">
        <v>56</v>
      </c>
      <c r="R784">
        <v>6</v>
      </c>
      <c r="S784" s="5">
        <v>1</v>
      </c>
      <c r="T784" t="s">
        <v>58</v>
      </c>
      <c r="U784" t="s">
        <v>52</v>
      </c>
      <c r="V784">
        <v>1</v>
      </c>
      <c r="W784" t="s">
        <v>52</v>
      </c>
      <c r="X784">
        <v>2</v>
      </c>
      <c r="AB784" t="s">
        <v>72</v>
      </c>
      <c r="AD784" t="s">
        <v>73</v>
      </c>
      <c r="AE784" t="s">
        <v>53</v>
      </c>
      <c r="AF784" t="s">
        <v>53</v>
      </c>
      <c r="AG784" t="s">
        <v>52</v>
      </c>
      <c r="AH784">
        <v>1</v>
      </c>
      <c r="AI784" t="s">
        <v>67</v>
      </c>
      <c r="AJ784" t="s">
        <v>52</v>
      </c>
      <c r="AK784" t="s">
        <v>74</v>
      </c>
      <c r="AM784" t="s">
        <v>62</v>
      </c>
      <c r="AN784" t="s">
        <v>53</v>
      </c>
      <c r="AP784">
        <f t="shared" si="12"/>
        <v>0</v>
      </c>
    </row>
    <row r="785" spans="1:50" x14ac:dyDescent="0.35">
      <c r="A785" s="2" t="s">
        <v>1076</v>
      </c>
      <c r="B785">
        <v>2</v>
      </c>
      <c r="C785">
        <v>212</v>
      </c>
      <c r="D785">
        <v>2</v>
      </c>
      <c r="E785" t="s">
        <v>50</v>
      </c>
      <c r="F785">
        <v>34</v>
      </c>
      <c r="G785" t="s">
        <v>72</v>
      </c>
      <c r="I785" t="s">
        <v>73</v>
      </c>
      <c r="J785" t="s">
        <v>52</v>
      </c>
      <c r="K785" t="s">
        <v>52</v>
      </c>
      <c r="L785" t="s">
        <v>52</v>
      </c>
      <c r="M785">
        <v>5</v>
      </c>
      <c r="N785" t="s">
        <v>78</v>
      </c>
      <c r="O785">
        <v>2</v>
      </c>
      <c r="P785" s="6">
        <v>3</v>
      </c>
      <c r="Q785" t="s">
        <v>56</v>
      </c>
      <c r="R785">
        <v>10</v>
      </c>
      <c r="S785" s="5">
        <v>1</v>
      </c>
      <c r="T785" t="s">
        <v>58</v>
      </c>
      <c r="U785" t="s">
        <v>52</v>
      </c>
      <c r="V785">
        <v>1</v>
      </c>
      <c r="W785" t="s">
        <v>52</v>
      </c>
      <c r="X785">
        <v>2</v>
      </c>
      <c r="AB785" t="s">
        <v>72</v>
      </c>
      <c r="AD785" t="s">
        <v>73</v>
      </c>
      <c r="AE785" t="s">
        <v>53</v>
      </c>
      <c r="AF785" t="s">
        <v>53</v>
      </c>
      <c r="AG785" t="s">
        <v>52</v>
      </c>
      <c r="AH785">
        <v>1</v>
      </c>
      <c r="AI785" t="s">
        <v>65</v>
      </c>
      <c r="AJ785" t="s">
        <v>52</v>
      </c>
      <c r="AK785" t="s">
        <v>74</v>
      </c>
      <c r="AM785" t="s">
        <v>62</v>
      </c>
      <c r="AN785" t="s">
        <v>53</v>
      </c>
      <c r="AP785">
        <f t="shared" si="12"/>
        <v>0</v>
      </c>
      <c r="AQ785">
        <v>0</v>
      </c>
      <c r="AR785">
        <v>0</v>
      </c>
      <c r="AS785">
        <v>5000</v>
      </c>
      <c r="AT785">
        <v>100000</v>
      </c>
      <c r="AU785">
        <v>0</v>
      </c>
      <c r="AV785">
        <v>0</v>
      </c>
      <c r="AW785">
        <v>0</v>
      </c>
      <c r="AX785">
        <v>105000</v>
      </c>
    </row>
    <row r="786" spans="1:50" x14ac:dyDescent="0.35">
      <c r="A786" s="2" t="s">
        <v>1076</v>
      </c>
      <c r="B786">
        <v>2</v>
      </c>
      <c r="C786">
        <v>212</v>
      </c>
      <c r="D786">
        <v>2</v>
      </c>
      <c r="E786" t="s">
        <v>50</v>
      </c>
      <c r="F786">
        <v>34</v>
      </c>
      <c r="G786" t="s">
        <v>72</v>
      </c>
      <c r="I786" t="s">
        <v>73</v>
      </c>
      <c r="J786" t="s">
        <v>52</v>
      </c>
      <c r="K786" t="s">
        <v>52</v>
      </c>
      <c r="L786" t="s">
        <v>52</v>
      </c>
      <c r="M786">
        <v>5</v>
      </c>
      <c r="N786" t="s">
        <v>78</v>
      </c>
      <c r="O786">
        <v>2</v>
      </c>
      <c r="P786" s="6">
        <v>4</v>
      </c>
      <c r="Q786" t="s">
        <v>56</v>
      </c>
      <c r="R786">
        <v>8</v>
      </c>
      <c r="S786" s="5">
        <v>1</v>
      </c>
      <c r="T786" t="s">
        <v>58</v>
      </c>
      <c r="U786" t="s">
        <v>52</v>
      </c>
      <c r="V786">
        <v>1</v>
      </c>
      <c r="W786" t="s">
        <v>52</v>
      </c>
      <c r="X786">
        <v>2</v>
      </c>
      <c r="AB786" t="s">
        <v>72</v>
      </c>
      <c r="AD786" t="s">
        <v>73</v>
      </c>
      <c r="AE786" t="s">
        <v>53</v>
      </c>
      <c r="AF786" t="s">
        <v>53</v>
      </c>
      <c r="AG786" t="s">
        <v>52</v>
      </c>
      <c r="AH786">
        <v>0</v>
      </c>
      <c r="AI786" t="s">
        <v>68</v>
      </c>
      <c r="AJ786" t="s">
        <v>53</v>
      </c>
      <c r="AO786" t="s">
        <v>70</v>
      </c>
      <c r="AP786">
        <f t="shared" si="12"/>
        <v>0</v>
      </c>
    </row>
    <row r="787" spans="1:50" x14ac:dyDescent="0.35">
      <c r="A787" s="2" t="s">
        <v>1078</v>
      </c>
      <c r="B787">
        <v>11</v>
      </c>
      <c r="C787">
        <v>1104</v>
      </c>
      <c r="D787">
        <v>2</v>
      </c>
      <c r="E787" t="s">
        <v>50</v>
      </c>
      <c r="F787">
        <v>26</v>
      </c>
      <c r="G787" t="s">
        <v>51</v>
      </c>
      <c r="H787" t="s">
        <v>52</v>
      </c>
      <c r="I787" t="s">
        <v>52</v>
      </c>
      <c r="J787" t="s">
        <v>52</v>
      </c>
      <c r="K787" t="s">
        <v>52</v>
      </c>
      <c r="L787" t="s">
        <v>52</v>
      </c>
      <c r="M787">
        <v>4</v>
      </c>
      <c r="N787" t="s">
        <v>83</v>
      </c>
      <c r="O787">
        <v>2</v>
      </c>
      <c r="P787" s="6">
        <v>3</v>
      </c>
      <c r="Q787" t="s">
        <v>56</v>
      </c>
      <c r="R787">
        <v>8</v>
      </c>
      <c r="S787" s="5">
        <v>1</v>
      </c>
      <c r="T787" t="s">
        <v>58</v>
      </c>
      <c r="U787" t="s">
        <v>52</v>
      </c>
      <c r="V787">
        <v>1</v>
      </c>
      <c r="W787" t="s">
        <v>52</v>
      </c>
      <c r="X787">
        <v>2</v>
      </c>
      <c r="AB787" t="s">
        <v>72</v>
      </c>
      <c r="AD787" t="s">
        <v>52</v>
      </c>
      <c r="AE787" t="s">
        <v>53</v>
      </c>
      <c r="AF787" t="s">
        <v>53</v>
      </c>
      <c r="AG787" t="s">
        <v>52</v>
      </c>
      <c r="AH787">
        <v>2</v>
      </c>
      <c r="AI787" t="s">
        <v>65</v>
      </c>
      <c r="AJ787" t="s">
        <v>52</v>
      </c>
      <c r="AK787" t="s">
        <v>66</v>
      </c>
      <c r="AM787" t="s">
        <v>62</v>
      </c>
      <c r="AN787" t="s">
        <v>53</v>
      </c>
      <c r="AP787">
        <f t="shared" si="12"/>
        <v>0</v>
      </c>
      <c r="AQ787">
        <v>400000</v>
      </c>
      <c r="AR787">
        <v>0</v>
      </c>
      <c r="AS787">
        <v>0</v>
      </c>
      <c r="AT787">
        <v>15000</v>
      </c>
      <c r="AU787">
        <v>0</v>
      </c>
      <c r="AV787">
        <v>0</v>
      </c>
      <c r="AW787">
        <v>0</v>
      </c>
      <c r="AX787">
        <v>415000</v>
      </c>
    </row>
    <row r="788" spans="1:50" x14ac:dyDescent="0.35">
      <c r="A788" s="2" t="s">
        <v>1079</v>
      </c>
      <c r="B788">
        <v>2</v>
      </c>
      <c r="C788">
        <v>205</v>
      </c>
      <c r="D788">
        <v>2</v>
      </c>
      <c r="E788" t="s">
        <v>50</v>
      </c>
      <c r="F788">
        <v>48</v>
      </c>
      <c r="G788" t="s">
        <v>72</v>
      </c>
      <c r="I788" t="s">
        <v>73</v>
      </c>
      <c r="J788" t="s">
        <v>52</v>
      </c>
      <c r="K788" t="s">
        <v>52</v>
      </c>
      <c r="L788" t="s">
        <v>52</v>
      </c>
      <c r="M788">
        <v>8</v>
      </c>
      <c r="N788" t="s">
        <v>86</v>
      </c>
      <c r="O788">
        <v>3</v>
      </c>
      <c r="P788" s="6">
        <v>7</v>
      </c>
      <c r="Q788" t="s">
        <v>50</v>
      </c>
      <c r="R788">
        <v>13</v>
      </c>
      <c r="S788" s="5">
        <v>1</v>
      </c>
      <c r="T788" t="s">
        <v>58</v>
      </c>
      <c r="U788" t="s">
        <v>52</v>
      </c>
      <c r="V788">
        <v>1</v>
      </c>
      <c r="W788" t="s">
        <v>52</v>
      </c>
      <c r="X788">
        <v>2</v>
      </c>
      <c r="Y788" t="s">
        <v>59</v>
      </c>
      <c r="AB788" t="s">
        <v>72</v>
      </c>
      <c r="AD788" t="s">
        <v>73</v>
      </c>
      <c r="AE788" t="s">
        <v>52</v>
      </c>
      <c r="AF788" t="s">
        <v>52</v>
      </c>
      <c r="AG788" t="s">
        <v>52</v>
      </c>
      <c r="AH788">
        <v>6</v>
      </c>
      <c r="AI788" t="s">
        <v>79</v>
      </c>
      <c r="AJ788" t="s">
        <v>52</v>
      </c>
      <c r="AK788" t="s">
        <v>87</v>
      </c>
      <c r="AM788" t="s">
        <v>62</v>
      </c>
      <c r="AN788" t="s">
        <v>53</v>
      </c>
      <c r="AP788">
        <f t="shared" si="12"/>
        <v>0</v>
      </c>
      <c r="AQ788">
        <v>0</v>
      </c>
      <c r="AR788">
        <v>0</v>
      </c>
      <c r="AS788">
        <v>26000</v>
      </c>
      <c r="AT788">
        <v>28000</v>
      </c>
      <c r="AU788">
        <v>0</v>
      </c>
      <c r="AV788">
        <v>0</v>
      </c>
      <c r="AW788">
        <v>0</v>
      </c>
      <c r="AX788">
        <v>54000</v>
      </c>
    </row>
    <row r="789" spans="1:50" x14ac:dyDescent="0.35">
      <c r="A789" s="2" t="s">
        <v>1079</v>
      </c>
      <c r="B789">
        <v>2</v>
      </c>
      <c r="C789">
        <v>205</v>
      </c>
      <c r="D789">
        <v>2</v>
      </c>
      <c r="E789" t="s">
        <v>50</v>
      </c>
      <c r="F789">
        <v>48</v>
      </c>
      <c r="G789" t="s">
        <v>72</v>
      </c>
      <c r="I789" t="s">
        <v>73</v>
      </c>
      <c r="J789" t="s">
        <v>52</v>
      </c>
      <c r="K789" t="s">
        <v>52</v>
      </c>
      <c r="L789" t="s">
        <v>52</v>
      </c>
      <c r="M789">
        <v>8</v>
      </c>
      <c r="N789" t="s">
        <v>86</v>
      </c>
      <c r="O789">
        <v>3</v>
      </c>
      <c r="P789" s="6">
        <v>8</v>
      </c>
      <c r="Q789" t="s">
        <v>50</v>
      </c>
      <c r="R789">
        <v>11</v>
      </c>
      <c r="S789" s="5">
        <v>1</v>
      </c>
      <c r="T789" t="s">
        <v>58</v>
      </c>
      <c r="U789" t="s">
        <v>52</v>
      </c>
      <c r="V789">
        <v>1</v>
      </c>
      <c r="W789" t="s">
        <v>52</v>
      </c>
      <c r="X789">
        <v>2</v>
      </c>
      <c r="AB789" t="s">
        <v>72</v>
      </c>
      <c r="AD789" t="s">
        <v>73</v>
      </c>
      <c r="AE789" t="s">
        <v>52</v>
      </c>
      <c r="AF789" t="s">
        <v>52</v>
      </c>
      <c r="AG789" t="s">
        <v>52</v>
      </c>
      <c r="AH789">
        <v>4</v>
      </c>
      <c r="AI789" t="s">
        <v>63</v>
      </c>
      <c r="AJ789" t="s">
        <v>52</v>
      </c>
      <c r="AK789" t="s">
        <v>64</v>
      </c>
      <c r="AM789" t="s">
        <v>62</v>
      </c>
      <c r="AN789" t="s">
        <v>53</v>
      </c>
      <c r="AP789">
        <f t="shared" si="12"/>
        <v>0</v>
      </c>
      <c r="AQ789">
        <v>0</v>
      </c>
      <c r="AR789">
        <v>0</v>
      </c>
      <c r="AS789">
        <v>18000</v>
      </c>
      <c r="AT789">
        <v>15000</v>
      </c>
      <c r="AU789">
        <v>0</v>
      </c>
      <c r="AV789">
        <v>0</v>
      </c>
      <c r="AW789">
        <v>5000</v>
      </c>
      <c r="AX789">
        <v>38000</v>
      </c>
    </row>
    <row r="790" spans="1:50" x14ac:dyDescent="0.35">
      <c r="A790" s="2" t="s">
        <v>1081</v>
      </c>
      <c r="B790">
        <v>8</v>
      </c>
      <c r="C790">
        <v>811</v>
      </c>
      <c r="D790">
        <v>1</v>
      </c>
      <c r="E790" t="s">
        <v>50</v>
      </c>
      <c r="F790">
        <v>58</v>
      </c>
      <c r="G790" t="s">
        <v>72</v>
      </c>
      <c r="I790" t="s">
        <v>52</v>
      </c>
      <c r="J790" t="s">
        <v>52</v>
      </c>
      <c r="K790" t="s">
        <v>52</v>
      </c>
      <c r="L790" t="s">
        <v>52</v>
      </c>
      <c r="M790">
        <v>16</v>
      </c>
      <c r="N790" t="s">
        <v>140</v>
      </c>
      <c r="O790">
        <v>1</v>
      </c>
      <c r="P790" s="6">
        <v>5</v>
      </c>
      <c r="Q790" t="s">
        <v>50</v>
      </c>
      <c r="R790">
        <v>14</v>
      </c>
      <c r="S790" s="5">
        <v>1</v>
      </c>
      <c r="T790" t="s">
        <v>58</v>
      </c>
      <c r="U790" t="s">
        <v>52</v>
      </c>
      <c r="V790">
        <v>1</v>
      </c>
      <c r="W790" t="s">
        <v>52</v>
      </c>
      <c r="X790">
        <v>2</v>
      </c>
      <c r="Y790" t="s">
        <v>59</v>
      </c>
      <c r="AB790" t="s">
        <v>72</v>
      </c>
      <c r="AD790" t="s">
        <v>52</v>
      </c>
      <c r="AE790" t="s">
        <v>52</v>
      </c>
      <c r="AF790" t="s">
        <v>52</v>
      </c>
      <c r="AG790" t="s">
        <v>52</v>
      </c>
      <c r="AH790">
        <v>9</v>
      </c>
      <c r="AI790" t="s">
        <v>60</v>
      </c>
      <c r="AJ790" t="s">
        <v>52</v>
      </c>
      <c r="AK790" t="s">
        <v>87</v>
      </c>
      <c r="AM790" t="s">
        <v>62</v>
      </c>
      <c r="AN790" t="s">
        <v>52</v>
      </c>
      <c r="AP790">
        <f t="shared" si="12"/>
        <v>0</v>
      </c>
      <c r="AQ790">
        <v>2500000</v>
      </c>
      <c r="AR790">
        <v>1000000</v>
      </c>
      <c r="AS790">
        <v>100000</v>
      </c>
      <c r="AT790">
        <v>80000</v>
      </c>
      <c r="AU790">
        <v>2800000</v>
      </c>
      <c r="AV790">
        <v>0</v>
      </c>
      <c r="AW790">
        <v>0</v>
      </c>
      <c r="AX790">
        <v>6480000</v>
      </c>
    </row>
    <row r="791" spans="1:50" x14ac:dyDescent="0.35">
      <c r="A791" s="2" t="s">
        <v>1082</v>
      </c>
      <c r="B791">
        <v>6</v>
      </c>
      <c r="C791">
        <v>601</v>
      </c>
      <c r="D791">
        <v>2</v>
      </c>
      <c r="E791" t="s">
        <v>50</v>
      </c>
      <c r="F791">
        <v>32</v>
      </c>
      <c r="G791" t="s">
        <v>72</v>
      </c>
      <c r="I791" t="s">
        <v>73</v>
      </c>
      <c r="J791" t="s">
        <v>52</v>
      </c>
      <c r="K791" t="s">
        <v>52</v>
      </c>
      <c r="L791" t="s">
        <v>52</v>
      </c>
      <c r="M791">
        <v>9</v>
      </c>
      <c r="N791" t="s">
        <v>100</v>
      </c>
      <c r="O791">
        <v>2</v>
      </c>
      <c r="P791" s="6">
        <v>3</v>
      </c>
      <c r="Q791" t="s">
        <v>50</v>
      </c>
      <c r="R791">
        <v>13</v>
      </c>
      <c r="S791" s="5">
        <v>1</v>
      </c>
      <c r="T791" t="s">
        <v>58</v>
      </c>
      <c r="U791" t="s">
        <v>52</v>
      </c>
      <c r="V791">
        <v>1</v>
      </c>
      <c r="W791" t="s">
        <v>52</v>
      </c>
      <c r="X791">
        <v>2</v>
      </c>
      <c r="Y791" t="s">
        <v>59</v>
      </c>
      <c r="AB791" t="s">
        <v>72</v>
      </c>
      <c r="AD791" t="s">
        <v>73</v>
      </c>
      <c r="AE791" t="s">
        <v>52</v>
      </c>
      <c r="AF791" t="s">
        <v>52</v>
      </c>
      <c r="AG791" t="s">
        <v>52</v>
      </c>
      <c r="AH791">
        <v>6</v>
      </c>
      <c r="AI791" t="s">
        <v>79</v>
      </c>
      <c r="AJ791" t="s">
        <v>52</v>
      </c>
      <c r="AK791" t="s">
        <v>90</v>
      </c>
      <c r="AM791" t="s">
        <v>62</v>
      </c>
      <c r="AN791" t="s">
        <v>52</v>
      </c>
      <c r="AP791">
        <f t="shared" si="12"/>
        <v>0</v>
      </c>
      <c r="AQ791">
        <v>0</v>
      </c>
      <c r="AR791">
        <v>225000</v>
      </c>
      <c r="AS791">
        <v>60000</v>
      </c>
      <c r="AT791">
        <v>40000</v>
      </c>
      <c r="AU791">
        <v>40000</v>
      </c>
      <c r="AV791">
        <v>0</v>
      </c>
      <c r="AW791">
        <v>0</v>
      </c>
      <c r="AX791">
        <v>365000</v>
      </c>
    </row>
    <row r="792" spans="1:50" x14ac:dyDescent="0.35">
      <c r="A792" s="2" t="s">
        <v>1082</v>
      </c>
      <c r="B792">
        <v>6</v>
      </c>
      <c r="C792">
        <v>601</v>
      </c>
      <c r="D792">
        <v>2</v>
      </c>
      <c r="E792" t="s">
        <v>50</v>
      </c>
      <c r="F792">
        <v>32</v>
      </c>
      <c r="G792" t="s">
        <v>72</v>
      </c>
      <c r="I792" t="s">
        <v>73</v>
      </c>
      <c r="J792" t="s">
        <v>52</v>
      </c>
      <c r="K792" t="s">
        <v>52</v>
      </c>
      <c r="L792" t="s">
        <v>52</v>
      </c>
      <c r="M792">
        <v>9</v>
      </c>
      <c r="N792" t="s">
        <v>100</v>
      </c>
      <c r="O792">
        <v>2</v>
      </c>
      <c r="P792" s="6">
        <v>4</v>
      </c>
      <c r="Q792" t="s">
        <v>56</v>
      </c>
      <c r="R792">
        <v>10</v>
      </c>
      <c r="S792" s="5">
        <v>1</v>
      </c>
      <c r="T792" t="s">
        <v>58</v>
      </c>
      <c r="U792" t="s">
        <v>52</v>
      </c>
      <c r="V792">
        <v>1</v>
      </c>
      <c r="W792" t="s">
        <v>52</v>
      </c>
      <c r="X792">
        <v>2</v>
      </c>
      <c r="AB792" t="s">
        <v>72</v>
      </c>
      <c r="AD792" t="s">
        <v>73</v>
      </c>
      <c r="AE792" t="s">
        <v>52</v>
      </c>
      <c r="AF792" t="s">
        <v>52</v>
      </c>
      <c r="AG792" t="s">
        <v>52</v>
      </c>
      <c r="AH792">
        <v>4</v>
      </c>
      <c r="AI792" t="s">
        <v>83</v>
      </c>
      <c r="AJ792" t="s">
        <v>52</v>
      </c>
      <c r="AK792" t="s">
        <v>84</v>
      </c>
      <c r="AM792" t="s">
        <v>62</v>
      </c>
      <c r="AN792" t="s">
        <v>53</v>
      </c>
      <c r="AP792">
        <f t="shared" si="12"/>
        <v>0</v>
      </c>
      <c r="AQ792">
        <v>0</v>
      </c>
      <c r="AR792">
        <v>0</v>
      </c>
      <c r="AS792">
        <v>40000</v>
      </c>
      <c r="AT792">
        <v>40000</v>
      </c>
      <c r="AU792">
        <v>20000</v>
      </c>
      <c r="AV792">
        <v>0</v>
      </c>
      <c r="AW792">
        <v>0</v>
      </c>
      <c r="AX792">
        <v>100000</v>
      </c>
    </row>
    <row r="793" spans="1:50" x14ac:dyDescent="0.35">
      <c r="A793" s="2" t="s">
        <v>1086</v>
      </c>
      <c r="B793">
        <v>25</v>
      </c>
      <c r="C793">
        <v>2507</v>
      </c>
      <c r="D793">
        <v>1</v>
      </c>
      <c r="E793" t="s">
        <v>50</v>
      </c>
      <c r="F793">
        <v>57</v>
      </c>
      <c r="G793" t="s">
        <v>72</v>
      </c>
      <c r="I793" t="s">
        <v>73</v>
      </c>
      <c r="J793" t="s">
        <v>53</v>
      </c>
      <c r="K793" t="s">
        <v>53</v>
      </c>
      <c r="L793" t="s">
        <v>53</v>
      </c>
      <c r="M793">
        <v>0</v>
      </c>
      <c r="O793">
        <v>1</v>
      </c>
      <c r="P793" s="6">
        <v>4</v>
      </c>
      <c r="Q793" t="s">
        <v>56</v>
      </c>
      <c r="R793">
        <v>16</v>
      </c>
      <c r="S793" s="5">
        <v>1</v>
      </c>
      <c r="T793" t="s">
        <v>58</v>
      </c>
      <c r="U793" t="s">
        <v>52</v>
      </c>
      <c r="V793">
        <v>1</v>
      </c>
      <c r="W793" t="s">
        <v>52</v>
      </c>
      <c r="X793">
        <v>2</v>
      </c>
      <c r="Y793" t="s">
        <v>59</v>
      </c>
      <c r="AB793" t="s">
        <v>72</v>
      </c>
      <c r="AD793" t="s">
        <v>73</v>
      </c>
      <c r="AE793" t="s">
        <v>52</v>
      </c>
      <c r="AF793" t="s">
        <v>52</v>
      </c>
      <c r="AG793" t="s">
        <v>52</v>
      </c>
      <c r="AH793">
        <v>9</v>
      </c>
      <c r="AI793" t="s">
        <v>100</v>
      </c>
      <c r="AJ793" t="s">
        <v>52</v>
      </c>
      <c r="AK793" t="s">
        <v>81</v>
      </c>
      <c r="AM793" t="s">
        <v>62</v>
      </c>
      <c r="AN793" t="s">
        <v>52</v>
      </c>
      <c r="AP793">
        <f t="shared" si="12"/>
        <v>0</v>
      </c>
      <c r="AQ793">
        <v>0</v>
      </c>
      <c r="AR793">
        <v>240000</v>
      </c>
      <c r="AS793">
        <v>33000</v>
      </c>
      <c r="AT793">
        <v>37000</v>
      </c>
      <c r="AU793">
        <v>540000</v>
      </c>
      <c r="AV793">
        <v>0</v>
      </c>
      <c r="AW793">
        <v>0</v>
      </c>
      <c r="AX793">
        <v>850000</v>
      </c>
    </row>
    <row r="794" spans="1:50" x14ac:dyDescent="0.35">
      <c r="A794" s="2" t="s">
        <v>1092</v>
      </c>
      <c r="B794">
        <v>14</v>
      </c>
      <c r="C794">
        <v>1412</v>
      </c>
      <c r="D794">
        <v>2</v>
      </c>
      <c r="E794" t="s">
        <v>50</v>
      </c>
      <c r="F794">
        <v>42</v>
      </c>
      <c r="G794" t="s">
        <v>72</v>
      </c>
      <c r="I794" t="s">
        <v>73</v>
      </c>
      <c r="J794" t="s">
        <v>52</v>
      </c>
      <c r="K794" t="s">
        <v>52</v>
      </c>
      <c r="L794" t="s">
        <v>52</v>
      </c>
      <c r="M794">
        <v>7</v>
      </c>
      <c r="N794" t="s">
        <v>86</v>
      </c>
      <c r="O794">
        <v>2</v>
      </c>
      <c r="P794" s="6">
        <v>3</v>
      </c>
      <c r="Q794" t="s">
        <v>56</v>
      </c>
      <c r="R794">
        <v>15</v>
      </c>
      <c r="S794" s="5">
        <v>1</v>
      </c>
      <c r="T794" t="s">
        <v>58</v>
      </c>
      <c r="U794" t="s">
        <v>52</v>
      </c>
      <c r="V794">
        <v>1</v>
      </c>
      <c r="W794" t="s">
        <v>52</v>
      </c>
      <c r="X794">
        <v>2</v>
      </c>
      <c r="Y794" t="s">
        <v>59</v>
      </c>
      <c r="AB794" t="s">
        <v>72</v>
      </c>
      <c r="AD794" t="s">
        <v>52</v>
      </c>
      <c r="AE794" t="s">
        <v>52</v>
      </c>
      <c r="AF794" t="s">
        <v>52</v>
      </c>
      <c r="AG794" t="s">
        <v>52</v>
      </c>
      <c r="AH794">
        <v>9</v>
      </c>
      <c r="AI794" t="s">
        <v>80</v>
      </c>
      <c r="AJ794" t="s">
        <v>52</v>
      </c>
      <c r="AK794" t="s">
        <v>81</v>
      </c>
      <c r="AM794" t="s">
        <v>62</v>
      </c>
      <c r="AN794" t="s">
        <v>52</v>
      </c>
      <c r="AP794">
        <f t="shared" si="12"/>
        <v>0</v>
      </c>
      <c r="AQ794">
        <v>0</v>
      </c>
      <c r="AR794">
        <v>180000</v>
      </c>
      <c r="AS794">
        <v>100000</v>
      </c>
      <c r="AT794">
        <v>50000</v>
      </c>
      <c r="AU794">
        <v>0</v>
      </c>
      <c r="AV794">
        <v>350000</v>
      </c>
      <c r="AW794">
        <v>0</v>
      </c>
      <c r="AX794">
        <v>680000</v>
      </c>
    </row>
    <row r="795" spans="1:50" x14ac:dyDescent="0.35">
      <c r="A795" s="2" t="s">
        <v>1092</v>
      </c>
      <c r="B795">
        <v>14</v>
      </c>
      <c r="C795">
        <v>1412</v>
      </c>
      <c r="D795">
        <v>2</v>
      </c>
      <c r="E795" t="s">
        <v>50</v>
      </c>
      <c r="F795">
        <v>42</v>
      </c>
      <c r="G795" t="s">
        <v>72</v>
      </c>
      <c r="I795" t="s">
        <v>73</v>
      </c>
      <c r="J795" t="s">
        <v>52</v>
      </c>
      <c r="K795" t="s">
        <v>52</v>
      </c>
      <c r="L795" t="s">
        <v>52</v>
      </c>
      <c r="M795">
        <v>7</v>
      </c>
      <c r="N795" t="s">
        <v>86</v>
      </c>
      <c r="O795">
        <v>2</v>
      </c>
      <c r="P795" s="6">
        <v>4</v>
      </c>
      <c r="Q795" t="s">
        <v>50</v>
      </c>
      <c r="R795">
        <v>10</v>
      </c>
      <c r="S795" s="5">
        <v>1</v>
      </c>
      <c r="T795" t="s">
        <v>58</v>
      </c>
      <c r="U795" t="s">
        <v>52</v>
      </c>
      <c r="V795">
        <v>1</v>
      </c>
      <c r="W795" t="s">
        <v>52</v>
      </c>
      <c r="X795">
        <v>2</v>
      </c>
      <c r="AB795" t="s">
        <v>72</v>
      </c>
      <c r="AD795" t="s">
        <v>52</v>
      </c>
      <c r="AE795" t="s">
        <v>52</v>
      </c>
      <c r="AF795" t="s">
        <v>52</v>
      </c>
      <c r="AG795" t="s">
        <v>52</v>
      </c>
      <c r="AH795">
        <v>5</v>
      </c>
      <c r="AI795" t="s">
        <v>78</v>
      </c>
      <c r="AJ795" t="s">
        <v>52</v>
      </c>
      <c r="AK795" t="s">
        <v>88</v>
      </c>
      <c r="AM795" t="s">
        <v>62</v>
      </c>
      <c r="AN795" t="s">
        <v>52</v>
      </c>
      <c r="AP795">
        <f t="shared" si="12"/>
        <v>0</v>
      </c>
      <c r="AQ795">
        <v>0</v>
      </c>
      <c r="AR795">
        <v>250000</v>
      </c>
      <c r="AS795">
        <v>50000</v>
      </c>
      <c r="AT795">
        <v>50000</v>
      </c>
      <c r="AU795">
        <v>0</v>
      </c>
      <c r="AV795">
        <v>0</v>
      </c>
      <c r="AW795">
        <v>0</v>
      </c>
      <c r="AX795">
        <v>350000</v>
      </c>
    </row>
    <row r="796" spans="1:50" x14ac:dyDescent="0.35">
      <c r="A796" s="2" t="s">
        <v>1095</v>
      </c>
      <c r="B796">
        <v>15</v>
      </c>
      <c r="C796">
        <v>1501</v>
      </c>
      <c r="D796">
        <v>2</v>
      </c>
      <c r="E796" t="s">
        <v>56</v>
      </c>
      <c r="F796">
        <v>34</v>
      </c>
      <c r="G796" t="s">
        <v>72</v>
      </c>
      <c r="I796" t="s">
        <v>73</v>
      </c>
      <c r="J796" t="s">
        <v>53</v>
      </c>
      <c r="K796" t="s">
        <v>53</v>
      </c>
      <c r="L796" t="s">
        <v>53</v>
      </c>
      <c r="M796">
        <v>0</v>
      </c>
      <c r="O796">
        <v>2</v>
      </c>
      <c r="P796" s="6">
        <v>3</v>
      </c>
      <c r="Q796" t="s">
        <v>50</v>
      </c>
      <c r="R796">
        <v>12</v>
      </c>
      <c r="S796" s="5">
        <v>1</v>
      </c>
      <c r="T796" t="s">
        <v>58</v>
      </c>
      <c r="U796" t="s">
        <v>52</v>
      </c>
      <c r="V796">
        <v>2</v>
      </c>
      <c r="W796" t="s">
        <v>52</v>
      </c>
      <c r="X796">
        <v>1</v>
      </c>
      <c r="AB796" t="s">
        <v>72</v>
      </c>
      <c r="AD796" t="s">
        <v>73</v>
      </c>
      <c r="AE796" t="s">
        <v>52</v>
      </c>
      <c r="AF796" t="s">
        <v>52</v>
      </c>
      <c r="AG796" t="s">
        <v>52</v>
      </c>
      <c r="AH796">
        <v>4</v>
      </c>
      <c r="AI796" t="s">
        <v>83</v>
      </c>
      <c r="AJ796" t="s">
        <v>52</v>
      </c>
      <c r="AK796" t="s">
        <v>64</v>
      </c>
      <c r="AM796" t="s">
        <v>62</v>
      </c>
      <c r="AN796" t="s">
        <v>52</v>
      </c>
      <c r="AP796">
        <f t="shared" si="12"/>
        <v>0</v>
      </c>
      <c r="AQ796">
        <v>0</v>
      </c>
      <c r="AR796">
        <v>120000</v>
      </c>
      <c r="AS796">
        <v>15000</v>
      </c>
      <c r="AT796">
        <v>12000</v>
      </c>
      <c r="AU796">
        <v>0</v>
      </c>
      <c r="AV796">
        <v>0</v>
      </c>
      <c r="AW796">
        <v>0</v>
      </c>
      <c r="AX796">
        <v>147000</v>
      </c>
    </row>
    <row r="797" spans="1:50" x14ac:dyDescent="0.35">
      <c r="A797" s="2" t="s">
        <v>1096</v>
      </c>
      <c r="B797">
        <v>3</v>
      </c>
      <c r="C797">
        <v>305</v>
      </c>
      <c r="D797">
        <v>1</v>
      </c>
      <c r="E797" t="s">
        <v>50</v>
      </c>
      <c r="F797">
        <v>40</v>
      </c>
      <c r="G797" t="s">
        <v>72</v>
      </c>
      <c r="I797" t="s">
        <v>73</v>
      </c>
      <c r="J797" t="s">
        <v>52</v>
      </c>
      <c r="K797" t="s">
        <v>52</v>
      </c>
      <c r="L797" t="s">
        <v>52</v>
      </c>
      <c r="M797">
        <v>11</v>
      </c>
      <c r="N797" t="s">
        <v>107</v>
      </c>
      <c r="O797">
        <v>2</v>
      </c>
      <c r="P797" s="6">
        <v>3</v>
      </c>
      <c r="Q797" t="s">
        <v>50</v>
      </c>
      <c r="R797">
        <v>15</v>
      </c>
      <c r="S797" s="5">
        <v>1</v>
      </c>
      <c r="T797" t="s">
        <v>58</v>
      </c>
      <c r="U797" t="s">
        <v>52</v>
      </c>
      <c r="V797">
        <v>1</v>
      </c>
      <c r="W797" t="s">
        <v>52</v>
      </c>
      <c r="X797">
        <v>2</v>
      </c>
      <c r="Y797" t="s">
        <v>59</v>
      </c>
      <c r="AB797" t="s">
        <v>72</v>
      </c>
      <c r="AD797" t="s">
        <v>73</v>
      </c>
      <c r="AE797" t="s">
        <v>52</v>
      </c>
      <c r="AF797" t="s">
        <v>52</v>
      </c>
      <c r="AG797" t="s">
        <v>52</v>
      </c>
      <c r="AH797">
        <v>10</v>
      </c>
      <c r="AI797" t="s">
        <v>80</v>
      </c>
      <c r="AJ797" t="s">
        <v>52</v>
      </c>
      <c r="AK797" t="s">
        <v>81</v>
      </c>
      <c r="AM797" t="s">
        <v>62</v>
      </c>
      <c r="AN797" t="s">
        <v>52</v>
      </c>
      <c r="AP797">
        <f t="shared" si="12"/>
        <v>0</v>
      </c>
      <c r="AQ797">
        <v>0</v>
      </c>
      <c r="AR797">
        <v>252000</v>
      </c>
      <c r="AS797">
        <v>40000</v>
      </c>
      <c r="AT797">
        <v>100000</v>
      </c>
      <c r="AU797">
        <v>0</v>
      </c>
      <c r="AV797">
        <v>288000</v>
      </c>
      <c r="AW797">
        <v>0</v>
      </c>
      <c r="AX797">
        <v>680000</v>
      </c>
    </row>
    <row r="798" spans="1:50" x14ac:dyDescent="0.35">
      <c r="A798" s="2" t="s">
        <v>1096</v>
      </c>
      <c r="B798">
        <v>3</v>
      </c>
      <c r="C798">
        <v>305</v>
      </c>
      <c r="D798">
        <v>1</v>
      </c>
      <c r="E798" t="s">
        <v>50</v>
      </c>
      <c r="F798">
        <v>40</v>
      </c>
      <c r="G798" t="s">
        <v>72</v>
      </c>
      <c r="I798" t="s">
        <v>73</v>
      </c>
      <c r="J798" t="s">
        <v>52</v>
      </c>
      <c r="K798" t="s">
        <v>52</v>
      </c>
      <c r="L798" t="s">
        <v>52</v>
      </c>
      <c r="M798">
        <v>11</v>
      </c>
      <c r="N798" t="s">
        <v>107</v>
      </c>
      <c r="O798">
        <v>2</v>
      </c>
      <c r="P798" s="6">
        <v>4</v>
      </c>
      <c r="Q798" t="s">
        <v>50</v>
      </c>
      <c r="R798">
        <v>8</v>
      </c>
      <c r="S798" s="5">
        <v>1</v>
      </c>
      <c r="T798" t="s">
        <v>58</v>
      </c>
      <c r="U798" t="s">
        <v>52</v>
      </c>
      <c r="V798">
        <v>1</v>
      </c>
      <c r="W798" t="s">
        <v>52</v>
      </c>
      <c r="X798">
        <v>2</v>
      </c>
      <c r="AB798" t="s">
        <v>72</v>
      </c>
      <c r="AD798" t="s">
        <v>73</v>
      </c>
      <c r="AE798" t="s">
        <v>52</v>
      </c>
      <c r="AF798" t="s">
        <v>52</v>
      </c>
      <c r="AG798" t="s">
        <v>52</v>
      </c>
      <c r="AH798">
        <v>2</v>
      </c>
      <c r="AI798" t="s">
        <v>65</v>
      </c>
      <c r="AJ798" t="s">
        <v>52</v>
      </c>
      <c r="AK798" t="s">
        <v>66</v>
      </c>
      <c r="AM798" t="s">
        <v>62</v>
      </c>
      <c r="AN798" t="s">
        <v>52</v>
      </c>
      <c r="AP798">
        <f t="shared" si="12"/>
        <v>0</v>
      </c>
      <c r="AQ798">
        <v>0</v>
      </c>
      <c r="AR798">
        <v>260000</v>
      </c>
      <c r="AS798">
        <v>50000</v>
      </c>
      <c r="AT798">
        <v>20000</v>
      </c>
      <c r="AU798">
        <v>0</v>
      </c>
      <c r="AV798">
        <v>16000</v>
      </c>
      <c r="AW798">
        <v>0</v>
      </c>
      <c r="AX798">
        <v>346000</v>
      </c>
    </row>
    <row r="799" spans="1:50" x14ac:dyDescent="0.35">
      <c r="A799" s="2" t="s">
        <v>1100</v>
      </c>
      <c r="B799">
        <v>21</v>
      </c>
      <c r="C799">
        <v>2101</v>
      </c>
      <c r="D799">
        <v>2</v>
      </c>
      <c r="E799" t="s">
        <v>50</v>
      </c>
      <c r="F799">
        <v>46</v>
      </c>
      <c r="G799" t="s">
        <v>72</v>
      </c>
      <c r="I799" t="s">
        <v>73</v>
      </c>
      <c r="J799" t="s">
        <v>52</v>
      </c>
      <c r="K799" t="s">
        <v>52</v>
      </c>
      <c r="L799" t="s">
        <v>52</v>
      </c>
      <c r="M799">
        <v>18</v>
      </c>
      <c r="N799" t="s">
        <v>371</v>
      </c>
      <c r="O799">
        <v>3</v>
      </c>
      <c r="P799" s="6">
        <v>5</v>
      </c>
      <c r="Q799" t="s">
        <v>50</v>
      </c>
      <c r="R799">
        <v>17</v>
      </c>
      <c r="S799" s="5">
        <v>1</v>
      </c>
      <c r="T799" t="s">
        <v>58</v>
      </c>
      <c r="U799" t="s">
        <v>52</v>
      </c>
      <c r="V799">
        <v>1</v>
      </c>
      <c r="W799" t="s">
        <v>52</v>
      </c>
      <c r="X799">
        <v>2</v>
      </c>
      <c r="Y799" t="s">
        <v>55</v>
      </c>
      <c r="Z799" t="s">
        <v>52</v>
      </c>
      <c r="AA799">
        <v>2</v>
      </c>
      <c r="AB799" t="s">
        <v>72</v>
      </c>
      <c r="AD799" t="s">
        <v>73</v>
      </c>
      <c r="AE799" t="s">
        <v>52</v>
      </c>
      <c r="AF799" t="s">
        <v>52</v>
      </c>
      <c r="AG799" t="s">
        <v>52</v>
      </c>
      <c r="AH799">
        <v>12</v>
      </c>
      <c r="AI799" t="s">
        <v>94</v>
      </c>
      <c r="AJ799" t="s">
        <v>52</v>
      </c>
      <c r="AK799" t="s">
        <v>108</v>
      </c>
      <c r="AM799" t="s">
        <v>62</v>
      </c>
      <c r="AN799" t="s">
        <v>52</v>
      </c>
      <c r="AP799">
        <f t="shared" si="12"/>
        <v>0</v>
      </c>
      <c r="AQ799">
        <v>0</v>
      </c>
      <c r="AR799">
        <v>270000</v>
      </c>
      <c r="AS799">
        <v>50000</v>
      </c>
      <c r="AT799">
        <v>80000</v>
      </c>
      <c r="AU799">
        <v>0</v>
      </c>
      <c r="AV799">
        <v>360000</v>
      </c>
      <c r="AW799">
        <v>0</v>
      </c>
      <c r="AX799">
        <v>760000</v>
      </c>
    </row>
    <row r="800" spans="1:50" x14ac:dyDescent="0.35">
      <c r="A800" s="2" t="s">
        <v>1100</v>
      </c>
      <c r="B800">
        <v>21</v>
      </c>
      <c r="C800">
        <v>2101</v>
      </c>
      <c r="D800">
        <v>2</v>
      </c>
      <c r="E800" t="s">
        <v>50</v>
      </c>
      <c r="F800">
        <v>46</v>
      </c>
      <c r="G800" t="s">
        <v>72</v>
      </c>
      <c r="I800" t="s">
        <v>73</v>
      </c>
      <c r="J800" t="s">
        <v>52</v>
      </c>
      <c r="K800" t="s">
        <v>52</v>
      </c>
      <c r="L800" t="s">
        <v>52</v>
      </c>
      <c r="M800">
        <v>18</v>
      </c>
      <c r="N800" t="s">
        <v>371</v>
      </c>
      <c r="O800">
        <v>3</v>
      </c>
      <c r="P800" s="6">
        <v>6</v>
      </c>
      <c r="Q800" t="s">
        <v>56</v>
      </c>
      <c r="R800">
        <v>14</v>
      </c>
      <c r="S800" s="5">
        <v>1</v>
      </c>
      <c r="T800" t="s">
        <v>58</v>
      </c>
      <c r="U800" t="s">
        <v>52</v>
      </c>
      <c r="V800">
        <v>1</v>
      </c>
      <c r="W800" t="s">
        <v>52</v>
      </c>
      <c r="X800">
        <v>2</v>
      </c>
      <c r="Y800" t="s">
        <v>59</v>
      </c>
      <c r="AB800" t="s">
        <v>72</v>
      </c>
      <c r="AD800" t="s">
        <v>73</v>
      </c>
      <c r="AE800" t="s">
        <v>52</v>
      </c>
      <c r="AF800" t="s">
        <v>52</v>
      </c>
      <c r="AG800" t="s">
        <v>52</v>
      </c>
      <c r="AH800">
        <v>8</v>
      </c>
      <c r="AI800" t="s">
        <v>86</v>
      </c>
      <c r="AJ800" t="s">
        <v>52</v>
      </c>
      <c r="AK800" t="s">
        <v>87</v>
      </c>
      <c r="AM800" t="s">
        <v>62</v>
      </c>
      <c r="AN800" t="s">
        <v>52</v>
      </c>
      <c r="AP800">
        <f t="shared" si="12"/>
        <v>0</v>
      </c>
      <c r="AQ800">
        <v>0</v>
      </c>
      <c r="AR800">
        <v>54000</v>
      </c>
      <c r="AS800">
        <v>15000</v>
      </c>
      <c r="AT800">
        <v>35000</v>
      </c>
      <c r="AU800">
        <v>0</v>
      </c>
      <c r="AV800">
        <v>32000</v>
      </c>
      <c r="AW800">
        <v>0</v>
      </c>
      <c r="AX800">
        <v>136000</v>
      </c>
    </row>
    <row r="801" spans="1:50" x14ac:dyDescent="0.35">
      <c r="A801" s="2" t="s">
        <v>1100</v>
      </c>
      <c r="B801">
        <v>21</v>
      </c>
      <c r="C801">
        <v>2101</v>
      </c>
      <c r="D801">
        <v>2</v>
      </c>
      <c r="E801" t="s">
        <v>50</v>
      </c>
      <c r="F801">
        <v>46</v>
      </c>
      <c r="G801" t="s">
        <v>72</v>
      </c>
      <c r="I801" t="s">
        <v>73</v>
      </c>
      <c r="J801" t="s">
        <v>52</v>
      </c>
      <c r="K801" t="s">
        <v>52</v>
      </c>
      <c r="L801" t="s">
        <v>52</v>
      </c>
      <c r="M801">
        <v>18</v>
      </c>
      <c r="N801" t="s">
        <v>371</v>
      </c>
      <c r="O801">
        <v>3</v>
      </c>
      <c r="P801" s="6">
        <v>7</v>
      </c>
      <c r="Q801" t="s">
        <v>56</v>
      </c>
      <c r="R801">
        <v>14</v>
      </c>
      <c r="S801" s="5">
        <v>1</v>
      </c>
      <c r="T801" t="s">
        <v>58</v>
      </c>
      <c r="U801" t="s">
        <v>52</v>
      </c>
      <c r="V801">
        <v>1</v>
      </c>
      <c r="W801" t="s">
        <v>52</v>
      </c>
      <c r="X801">
        <v>2</v>
      </c>
      <c r="Y801" t="s">
        <v>59</v>
      </c>
      <c r="AB801" t="s">
        <v>72</v>
      </c>
      <c r="AD801" t="s">
        <v>73</v>
      </c>
      <c r="AE801" t="s">
        <v>52</v>
      </c>
      <c r="AF801" t="s">
        <v>52</v>
      </c>
      <c r="AG801" t="s">
        <v>52</v>
      </c>
      <c r="AH801">
        <v>8</v>
      </c>
      <c r="AI801" t="s">
        <v>86</v>
      </c>
      <c r="AJ801" t="s">
        <v>52</v>
      </c>
      <c r="AK801" t="s">
        <v>87</v>
      </c>
      <c r="AM801" t="s">
        <v>62</v>
      </c>
      <c r="AN801" t="s">
        <v>52</v>
      </c>
      <c r="AP801">
        <f t="shared" si="12"/>
        <v>0</v>
      </c>
      <c r="AQ801">
        <v>0</v>
      </c>
      <c r="AR801">
        <v>108000</v>
      </c>
      <c r="AS801">
        <v>15000</v>
      </c>
      <c r="AT801">
        <v>35000</v>
      </c>
      <c r="AU801">
        <v>0</v>
      </c>
      <c r="AV801">
        <v>32000</v>
      </c>
      <c r="AW801">
        <v>0</v>
      </c>
      <c r="AX801">
        <v>190000</v>
      </c>
    </row>
    <row r="802" spans="1:50" x14ac:dyDescent="0.35">
      <c r="A802" s="2" t="s">
        <v>1101</v>
      </c>
      <c r="B802">
        <v>12</v>
      </c>
      <c r="C802">
        <v>1206</v>
      </c>
      <c r="D802">
        <v>1</v>
      </c>
      <c r="E802" t="s">
        <v>56</v>
      </c>
      <c r="F802">
        <v>33</v>
      </c>
      <c r="G802" t="s">
        <v>72</v>
      </c>
      <c r="I802" t="s">
        <v>73</v>
      </c>
      <c r="J802" t="s">
        <v>53</v>
      </c>
      <c r="K802" t="s">
        <v>53</v>
      </c>
      <c r="L802" t="s">
        <v>53</v>
      </c>
      <c r="M802">
        <v>0</v>
      </c>
      <c r="O802">
        <v>4</v>
      </c>
      <c r="P802" s="6">
        <v>4</v>
      </c>
      <c r="Q802" t="s">
        <v>50</v>
      </c>
      <c r="R802">
        <v>16</v>
      </c>
      <c r="S802" s="5">
        <v>1</v>
      </c>
      <c r="T802" t="s">
        <v>58</v>
      </c>
      <c r="U802" t="s">
        <v>53</v>
      </c>
      <c r="W802" t="s">
        <v>52</v>
      </c>
      <c r="X802">
        <v>1</v>
      </c>
      <c r="Y802" t="s">
        <v>59</v>
      </c>
      <c r="AB802" t="s">
        <v>72</v>
      </c>
      <c r="AD802" t="s">
        <v>52</v>
      </c>
      <c r="AE802" t="s">
        <v>52</v>
      </c>
      <c r="AF802" t="s">
        <v>52</v>
      </c>
      <c r="AG802" t="s">
        <v>52</v>
      </c>
      <c r="AH802">
        <v>4</v>
      </c>
      <c r="AI802" t="s">
        <v>83</v>
      </c>
      <c r="AJ802" t="s">
        <v>53</v>
      </c>
      <c r="AO802" t="s">
        <v>198</v>
      </c>
      <c r="AP802">
        <f t="shared" si="12"/>
        <v>0</v>
      </c>
    </row>
    <row r="803" spans="1:50" x14ac:dyDescent="0.35">
      <c r="A803" s="2" t="s">
        <v>1101</v>
      </c>
      <c r="B803">
        <v>12</v>
      </c>
      <c r="C803">
        <v>1206</v>
      </c>
      <c r="D803">
        <v>1</v>
      </c>
      <c r="E803" t="s">
        <v>56</v>
      </c>
      <c r="F803">
        <v>33</v>
      </c>
      <c r="G803" t="s">
        <v>72</v>
      </c>
      <c r="I803" t="s">
        <v>73</v>
      </c>
      <c r="J803" t="s">
        <v>53</v>
      </c>
      <c r="K803" t="s">
        <v>53</v>
      </c>
      <c r="L803" t="s">
        <v>53</v>
      </c>
      <c r="M803">
        <v>0</v>
      </c>
      <c r="O803">
        <v>4</v>
      </c>
      <c r="P803" s="6">
        <v>5</v>
      </c>
      <c r="Q803" t="s">
        <v>56</v>
      </c>
      <c r="R803">
        <v>11</v>
      </c>
      <c r="S803" s="5">
        <v>1</v>
      </c>
      <c r="T803" t="s">
        <v>58</v>
      </c>
      <c r="U803" t="s">
        <v>52</v>
      </c>
      <c r="V803">
        <v>2</v>
      </c>
      <c r="W803" t="s">
        <v>52</v>
      </c>
      <c r="X803">
        <v>1</v>
      </c>
      <c r="AB803" t="s">
        <v>72</v>
      </c>
      <c r="AD803" t="s">
        <v>52</v>
      </c>
      <c r="AE803" t="s">
        <v>52</v>
      </c>
      <c r="AF803" t="s">
        <v>52</v>
      </c>
      <c r="AG803" t="s">
        <v>52</v>
      </c>
      <c r="AH803">
        <v>6</v>
      </c>
      <c r="AI803" t="s">
        <v>83</v>
      </c>
      <c r="AJ803" t="s">
        <v>53</v>
      </c>
      <c r="AO803" t="s">
        <v>119</v>
      </c>
      <c r="AP803">
        <f t="shared" si="12"/>
        <v>0</v>
      </c>
    </row>
    <row r="804" spans="1:50" x14ac:dyDescent="0.35">
      <c r="A804" s="2" t="s">
        <v>1101</v>
      </c>
      <c r="B804">
        <v>12</v>
      </c>
      <c r="C804">
        <v>1206</v>
      </c>
      <c r="D804">
        <v>1</v>
      </c>
      <c r="E804" t="s">
        <v>56</v>
      </c>
      <c r="F804">
        <v>33</v>
      </c>
      <c r="G804" t="s">
        <v>72</v>
      </c>
      <c r="I804" t="s">
        <v>73</v>
      </c>
      <c r="J804" t="s">
        <v>53</v>
      </c>
      <c r="K804" t="s">
        <v>53</v>
      </c>
      <c r="L804" t="s">
        <v>53</v>
      </c>
      <c r="M804">
        <v>0</v>
      </c>
      <c r="O804">
        <v>4</v>
      </c>
      <c r="P804" s="6">
        <v>6</v>
      </c>
      <c r="Q804" t="s">
        <v>56</v>
      </c>
      <c r="R804">
        <v>9</v>
      </c>
      <c r="S804" s="5">
        <v>1</v>
      </c>
      <c r="T804" t="s">
        <v>58</v>
      </c>
      <c r="U804" t="s">
        <v>52</v>
      </c>
      <c r="V804">
        <v>2</v>
      </c>
      <c r="W804" t="s">
        <v>52</v>
      </c>
      <c r="X804">
        <v>1</v>
      </c>
      <c r="AB804" t="s">
        <v>72</v>
      </c>
      <c r="AD804" t="s">
        <v>52</v>
      </c>
      <c r="AE804" t="s">
        <v>53</v>
      </c>
      <c r="AF804" t="s">
        <v>53</v>
      </c>
      <c r="AG804" t="s">
        <v>52</v>
      </c>
      <c r="AH804">
        <v>3</v>
      </c>
      <c r="AI804" t="s">
        <v>97</v>
      </c>
      <c r="AJ804" t="s">
        <v>52</v>
      </c>
      <c r="AK804" t="s">
        <v>98</v>
      </c>
      <c r="AM804" t="s">
        <v>62</v>
      </c>
      <c r="AN804" t="s">
        <v>53</v>
      </c>
      <c r="AP804">
        <f t="shared" si="12"/>
        <v>0</v>
      </c>
      <c r="AQ804">
        <v>0</v>
      </c>
      <c r="AR804">
        <v>60000</v>
      </c>
      <c r="AS804">
        <v>7500</v>
      </c>
      <c r="AT804">
        <v>5000</v>
      </c>
      <c r="AU804">
        <v>60000</v>
      </c>
      <c r="AV804">
        <v>0</v>
      </c>
      <c r="AW804">
        <v>0</v>
      </c>
      <c r="AX804">
        <v>132500</v>
      </c>
    </row>
    <row r="805" spans="1:50" x14ac:dyDescent="0.35">
      <c r="A805" s="2" t="s">
        <v>1101</v>
      </c>
      <c r="B805">
        <v>12</v>
      </c>
      <c r="C805">
        <v>1206</v>
      </c>
      <c r="D805">
        <v>1</v>
      </c>
      <c r="E805" t="s">
        <v>56</v>
      </c>
      <c r="F805">
        <v>33</v>
      </c>
      <c r="G805" t="s">
        <v>72</v>
      </c>
      <c r="I805" t="s">
        <v>73</v>
      </c>
      <c r="J805" t="s">
        <v>53</v>
      </c>
      <c r="K805" t="s">
        <v>53</v>
      </c>
      <c r="L805" t="s">
        <v>53</v>
      </c>
      <c r="M805">
        <v>0</v>
      </c>
      <c r="O805">
        <v>4</v>
      </c>
      <c r="P805" s="6">
        <v>7</v>
      </c>
      <c r="Q805" t="s">
        <v>56</v>
      </c>
      <c r="R805">
        <v>6</v>
      </c>
      <c r="S805" s="5">
        <v>1</v>
      </c>
      <c r="T805" t="s">
        <v>58</v>
      </c>
      <c r="U805" t="s">
        <v>52</v>
      </c>
      <c r="V805">
        <v>2</v>
      </c>
      <c r="W805" t="s">
        <v>52</v>
      </c>
      <c r="X805">
        <v>1</v>
      </c>
      <c r="AB805" t="s">
        <v>72</v>
      </c>
      <c r="AD805" t="s">
        <v>73</v>
      </c>
      <c r="AE805" t="s">
        <v>53</v>
      </c>
      <c r="AF805" t="s">
        <v>53</v>
      </c>
      <c r="AG805" t="s">
        <v>52</v>
      </c>
      <c r="AH805">
        <v>1</v>
      </c>
      <c r="AI805" t="s">
        <v>68</v>
      </c>
      <c r="AJ805" t="s">
        <v>52</v>
      </c>
      <c r="AK805" t="s">
        <v>68</v>
      </c>
      <c r="AL805" t="s">
        <v>109</v>
      </c>
      <c r="AN805" t="s">
        <v>53</v>
      </c>
      <c r="AP805">
        <f t="shared" si="12"/>
        <v>0</v>
      </c>
      <c r="AQ805">
        <v>0</v>
      </c>
      <c r="AR805">
        <v>100000</v>
      </c>
      <c r="AS805">
        <v>7500</v>
      </c>
      <c r="AT805">
        <v>5000</v>
      </c>
      <c r="AU805">
        <v>120000</v>
      </c>
      <c r="AV805">
        <v>0</v>
      </c>
      <c r="AW805">
        <v>0</v>
      </c>
      <c r="AX805">
        <v>232500</v>
      </c>
    </row>
    <row r="806" spans="1:50" x14ac:dyDescent="0.35">
      <c r="A806" s="2" t="s">
        <v>1105</v>
      </c>
      <c r="B806">
        <v>2</v>
      </c>
      <c r="C806">
        <v>210</v>
      </c>
      <c r="D806">
        <v>2</v>
      </c>
      <c r="E806" t="s">
        <v>50</v>
      </c>
      <c r="F806">
        <v>38</v>
      </c>
      <c r="G806" t="s">
        <v>72</v>
      </c>
      <c r="I806" t="s">
        <v>73</v>
      </c>
      <c r="J806" t="s">
        <v>53</v>
      </c>
      <c r="K806" t="s">
        <v>53</v>
      </c>
      <c r="L806" t="s">
        <v>53</v>
      </c>
      <c r="M806">
        <v>0</v>
      </c>
      <c r="O806">
        <v>2</v>
      </c>
      <c r="P806" s="6">
        <v>3</v>
      </c>
      <c r="Q806" t="s">
        <v>56</v>
      </c>
      <c r="R806">
        <v>9</v>
      </c>
      <c r="S806" s="5">
        <v>1</v>
      </c>
      <c r="T806" t="s">
        <v>58</v>
      </c>
      <c r="U806" t="s">
        <v>52</v>
      </c>
      <c r="V806">
        <v>1</v>
      </c>
      <c r="W806" t="s">
        <v>52</v>
      </c>
      <c r="X806">
        <v>2</v>
      </c>
      <c r="AB806" t="s">
        <v>72</v>
      </c>
      <c r="AD806" t="s">
        <v>73</v>
      </c>
      <c r="AE806" t="s">
        <v>52</v>
      </c>
      <c r="AF806" t="s">
        <v>52</v>
      </c>
      <c r="AG806" t="s">
        <v>52</v>
      </c>
      <c r="AH806">
        <v>2</v>
      </c>
      <c r="AI806" t="s">
        <v>65</v>
      </c>
      <c r="AJ806" t="s">
        <v>52</v>
      </c>
      <c r="AK806" t="s">
        <v>66</v>
      </c>
      <c r="AM806" t="s">
        <v>62</v>
      </c>
      <c r="AN806" t="s">
        <v>53</v>
      </c>
      <c r="AP806">
        <f t="shared" si="12"/>
        <v>0</v>
      </c>
      <c r="AQ806">
        <v>0</v>
      </c>
      <c r="AR806">
        <v>0</v>
      </c>
      <c r="AS806">
        <v>18000</v>
      </c>
      <c r="AT806">
        <v>35000</v>
      </c>
      <c r="AU806">
        <v>0</v>
      </c>
      <c r="AV806">
        <v>0</v>
      </c>
      <c r="AW806">
        <v>20000</v>
      </c>
      <c r="AX806">
        <v>73000</v>
      </c>
    </row>
    <row r="807" spans="1:50" x14ac:dyDescent="0.35">
      <c r="A807" s="2" t="s">
        <v>1106</v>
      </c>
      <c r="B807">
        <v>7</v>
      </c>
      <c r="C807">
        <v>701</v>
      </c>
      <c r="D807">
        <v>2</v>
      </c>
      <c r="E807" t="s">
        <v>50</v>
      </c>
      <c r="F807">
        <v>48</v>
      </c>
      <c r="G807" t="s">
        <v>72</v>
      </c>
      <c r="I807" t="s">
        <v>52</v>
      </c>
      <c r="J807" t="s">
        <v>52</v>
      </c>
      <c r="K807" t="s">
        <v>52</v>
      </c>
      <c r="L807" t="s">
        <v>52</v>
      </c>
      <c r="M807">
        <v>12</v>
      </c>
      <c r="N807" t="s">
        <v>115</v>
      </c>
      <c r="O807">
        <v>1</v>
      </c>
      <c r="P807" s="6">
        <v>3</v>
      </c>
      <c r="Q807" t="s">
        <v>56</v>
      </c>
      <c r="R807">
        <v>11</v>
      </c>
      <c r="S807" s="5">
        <v>1</v>
      </c>
      <c r="T807" t="s">
        <v>58</v>
      </c>
      <c r="U807" t="s">
        <v>52</v>
      </c>
      <c r="V807">
        <v>1</v>
      </c>
      <c r="W807" t="s">
        <v>52</v>
      </c>
      <c r="X807">
        <v>2</v>
      </c>
      <c r="AB807" t="s">
        <v>72</v>
      </c>
      <c r="AD807" t="s">
        <v>73</v>
      </c>
      <c r="AE807" t="s">
        <v>52</v>
      </c>
      <c r="AF807" t="s">
        <v>52</v>
      </c>
      <c r="AG807" t="s">
        <v>52</v>
      </c>
      <c r="AH807">
        <v>5</v>
      </c>
      <c r="AI807" t="s">
        <v>78</v>
      </c>
      <c r="AJ807" t="s">
        <v>52</v>
      </c>
      <c r="AK807" t="s">
        <v>84</v>
      </c>
      <c r="AM807" t="s">
        <v>62</v>
      </c>
      <c r="AN807" t="s">
        <v>52</v>
      </c>
      <c r="AP807">
        <f t="shared" si="12"/>
        <v>0</v>
      </c>
      <c r="AQ807">
        <v>200000</v>
      </c>
      <c r="AR807">
        <v>0</v>
      </c>
      <c r="AS807">
        <v>60000</v>
      </c>
      <c r="AT807">
        <v>25000</v>
      </c>
      <c r="AU807">
        <v>0</v>
      </c>
      <c r="AV807">
        <v>0</v>
      </c>
      <c r="AW807">
        <v>5000</v>
      </c>
      <c r="AX807">
        <v>290000</v>
      </c>
    </row>
    <row r="808" spans="1:50" x14ac:dyDescent="0.35">
      <c r="A808" s="2" t="s">
        <v>1110</v>
      </c>
      <c r="B808">
        <v>8</v>
      </c>
      <c r="C808">
        <v>807</v>
      </c>
      <c r="D808">
        <v>2</v>
      </c>
      <c r="E808" t="s">
        <v>56</v>
      </c>
      <c r="F808">
        <v>42</v>
      </c>
      <c r="G808" t="s">
        <v>72</v>
      </c>
      <c r="I808" t="s">
        <v>73</v>
      </c>
      <c r="J808" t="s">
        <v>53</v>
      </c>
      <c r="K808" t="s">
        <v>52</v>
      </c>
      <c r="L808" t="s">
        <v>52</v>
      </c>
      <c r="M808">
        <v>5</v>
      </c>
      <c r="N808" t="s">
        <v>83</v>
      </c>
      <c r="O808">
        <v>2</v>
      </c>
      <c r="P808" s="6">
        <v>2</v>
      </c>
      <c r="Q808" t="s">
        <v>56</v>
      </c>
      <c r="R808">
        <v>7</v>
      </c>
      <c r="S808" s="5">
        <v>1</v>
      </c>
      <c r="T808" t="s">
        <v>58</v>
      </c>
      <c r="U808" t="s">
        <v>53</v>
      </c>
      <c r="W808" t="s">
        <v>52</v>
      </c>
      <c r="X808">
        <v>1</v>
      </c>
      <c r="AB808" t="s">
        <v>72</v>
      </c>
      <c r="AD808" t="s">
        <v>73</v>
      </c>
      <c r="AE808" t="s">
        <v>52</v>
      </c>
      <c r="AF808" t="s">
        <v>52</v>
      </c>
      <c r="AG808" t="s">
        <v>52</v>
      </c>
      <c r="AH808">
        <v>4</v>
      </c>
      <c r="AI808" t="s">
        <v>65</v>
      </c>
      <c r="AJ808" t="s">
        <v>52</v>
      </c>
      <c r="AK808" t="s">
        <v>66</v>
      </c>
      <c r="AM808" t="s">
        <v>62</v>
      </c>
      <c r="AN808" t="s">
        <v>52</v>
      </c>
      <c r="AP808">
        <f t="shared" si="12"/>
        <v>0</v>
      </c>
      <c r="AQ808">
        <v>0</v>
      </c>
      <c r="AR808">
        <v>20000</v>
      </c>
      <c r="AS808">
        <v>10000</v>
      </c>
      <c r="AT808">
        <v>10000</v>
      </c>
      <c r="AU808">
        <v>0</v>
      </c>
      <c r="AV808">
        <v>0</v>
      </c>
      <c r="AW808">
        <v>0</v>
      </c>
      <c r="AX808">
        <v>40000</v>
      </c>
    </row>
    <row r="809" spans="1:50" x14ac:dyDescent="0.35">
      <c r="A809" s="2" t="s">
        <v>1112</v>
      </c>
      <c r="B809">
        <v>16</v>
      </c>
      <c r="C809">
        <v>1607</v>
      </c>
      <c r="D809">
        <v>2</v>
      </c>
      <c r="E809" t="s">
        <v>50</v>
      </c>
      <c r="F809">
        <v>44</v>
      </c>
      <c r="G809" t="s">
        <v>51</v>
      </c>
      <c r="H809" t="s">
        <v>52</v>
      </c>
      <c r="I809" t="s">
        <v>52</v>
      </c>
      <c r="J809" t="s">
        <v>52</v>
      </c>
      <c r="K809" t="s">
        <v>52</v>
      </c>
      <c r="L809" t="s">
        <v>52</v>
      </c>
      <c r="M809">
        <v>6</v>
      </c>
      <c r="N809" t="s">
        <v>79</v>
      </c>
      <c r="O809">
        <v>3</v>
      </c>
      <c r="P809" s="6">
        <v>4</v>
      </c>
      <c r="Q809" t="s">
        <v>50</v>
      </c>
      <c r="R809">
        <v>16</v>
      </c>
      <c r="S809" s="5">
        <v>1</v>
      </c>
      <c r="T809" t="s">
        <v>58</v>
      </c>
      <c r="U809" t="s">
        <v>52</v>
      </c>
      <c r="V809">
        <v>1</v>
      </c>
      <c r="W809" t="s">
        <v>52</v>
      </c>
      <c r="X809">
        <v>2</v>
      </c>
      <c r="Y809" t="s">
        <v>59</v>
      </c>
      <c r="AB809" t="s">
        <v>51</v>
      </c>
      <c r="AC809" t="s">
        <v>52</v>
      </c>
      <c r="AD809" t="s">
        <v>52</v>
      </c>
      <c r="AE809" t="s">
        <v>52</v>
      </c>
      <c r="AF809" t="s">
        <v>52</v>
      </c>
      <c r="AG809" t="s">
        <v>52</v>
      </c>
      <c r="AH809">
        <v>6</v>
      </c>
      <c r="AI809" t="s">
        <v>79</v>
      </c>
      <c r="AJ809" t="s">
        <v>53</v>
      </c>
      <c r="AO809" t="s">
        <v>190</v>
      </c>
      <c r="AP809">
        <f t="shared" si="12"/>
        <v>0</v>
      </c>
    </row>
    <row r="810" spans="1:50" x14ac:dyDescent="0.35">
      <c r="A810" s="2" t="s">
        <v>1114</v>
      </c>
      <c r="B810">
        <v>2</v>
      </c>
      <c r="C810">
        <v>208</v>
      </c>
      <c r="D810">
        <v>1</v>
      </c>
      <c r="E810" t="s">
        <v>50</v>
      </c>
      <c r="F810">
        <v>54</v>
      </c>
      <c r="G810" t="s">
        <v>72</v>
      </c>
      <c r="I810" t="s">
        <v>73</v>
      </c>
      <c r="J810" t="s">
        <v>52</v>
      </c>
      <c r="K810" t="s">
        <v>52</v>
      </c>
      <c r="L810" t="s">
        <v>52</v>
      </c>
      <c r="M810">
        <v>6</v>
      </c>
      <c r="N810" t="s">
        <v>78</v>
      </c>
      <c r="O810">
        <v>2</v>
      </c>
      <c r="P810" s="6">
        <v>5</v>
      </c>
      <c r="Q810" t="s">
        <v>50</v>
      </c>
      <c r="R810">
        <v>16</v>
      </c>
      <c r="S810" s="5">
        <v>1</v>
      </c>
      <c r="T810" t="s">
        <v>58</v>
      </c>
      <c r="U810" t="s">
        <v>52</v>
      </c>
      <c r="V810">
        <v>1</v>
      </c>
      <c r="W810" t="s">
        <v>52</v>
      </c>
      <c r="X810">
        <v>2</v>
      </c>
      <c r="Y810" t="s">
        <v>59</v>
      </c>
      <c r="AB810" t="s">
        <v>72</v>
      </c>
      <c r="AD810" t="s">
        <v>73</v>
      </c>
      <c r="AE810" t="s">
        <v>52</v>
      </c>
      <c r="AF810" t="s">
        <v>52</v>
      </c>
      <c r="AG810" t="s">
        <v>52</v>
      </c>
      <c r="AH810">
        <v>9</v>
      </c>
      <c r="AI810" t="s">
        <v>60</v>
      </c>
      <c r="AJ810" t="s">
        <v>52</v>
      </c>
      <c r="AK810" t="s">
        <v>61</v>
      </c>
      <c r="AM810" t="s">
        <v>62</v>
      </c>
      <c r="AN810" t="s">
        <v>52</v>
      </c>
      <c r="AP810">
        <f t="shared" si="12"/>
        <v>0</v>
      </c>
      <c r="AQ810">
        <v>0</v>
      </c>
      <c r="AR810">
        <v>60000</v>
      </c>
      <c r="AS810">
        <v>32000</v>
      </c>
      <c r="AT810">
        <v>35000</v>
      </c>
      <c r="AU810">
        <v>0</v>
      </c>
      <c r="AV810">
        <v>0</v>
      </c>
      <c r="AW810">
        <v>0</v>
      </c>
      <c r="AX810">
        <v>127000</v>
      </c>
    </row>
    <row r="811" spans="1:50" x14ac:dyDescent="0.35">
      <c r="A811" s="2" t="s">
        <v>1114</v>
      </c>
      <c r="B811">
        <v>2</v>
      </c>
      <c r="C811">
        <v>208</v>
      </c>
      <c r="D811">
        <v>1</v>
      </c>
      <c r="E811" t="s">
        <v>50</v>
      </c>
      <c r="F811">
        <v>54</v>
      </c>
      <c r="G811" t="s">
        <v>72</v>
      </c>
      <c r="I811" t="s">
        <v>73</v>
      </c>
      <c r="J811" t="s">
        <v>52</v>
      </c>
      <c r="K811" t="s">
        <v>52</v>
      </c>
      <c r="L811" t="s">
        <v>52</v>
      </c>
      <c r="M811">
        <v>6</v>
      </c>
      <c r="N811" t="s">
        <v>78</v>
      </c>
      <c r="O811">
        <v>2</v>
      </c>
      <c r="P811" s="6">
        <v>6</v>
      </c>
      <c r="Q811" t="s">
        <v>56</v>
      </c>
      <c r="R811">
        <v>13</v>
      </c>
      <c r="S811" s="5">
        <v>1</v>
      </c>
      <c r="T811" t="s">
        <v>58</v>
      </c>
      <c r="U811" t="s">
        <v>52</v>
      </c>
      <c r="V811">
        <v>1</v>
      </c>
      <c r="W811" t="s">
        <v>52</v>
      </c>
      <c r="X811">
        <v>2</v>
      </c>
      <c r="Y811" t="s">
        <v>59</v>
      </c>
      <c r="AB811" t="s">
        <v>72</v>
      </c>
      <c r="AD811" t="s">
        <v>73</v>
      </c>
      <c r="AE811" t="s">
        <v>52</v>
      </c>
      <c r="AF811" t="s">
        <v>52</v>
      </c>
      <c r="AG811" t="s">
        <v>52</v>
      </c>
      <c r="AH811">
        <v>7</v>
      </c>
      <c r="AI811" t="s">
        <v>79</v>
      </c>
      <c r="AJ811" t="s">
        <v>52</v>
      </c>
      <c r="AK811" t="s">
        <v>90</v>
      </c>
      <c r="AM811" t="s">
        <v>62</v>
      </c>
      <c r="AN811" t="s">
        <v>53</v>
      </c>
      <c r="AP811">
        <f t="shared" si="12"/>
        <v>0</v>
      </c>
      <c r="AQ811">
        <v>0</v>
      </c>
      <c r="AR811">
        <v>0</v>
      </c>
      <c r="AS811">
        <v>18000</v>
      </c>
      <c r="AT811">
        <v>35000</v>
      </c>
      <c r="AU811">
        <v>0</v>
      </c>
      <c r="AV811">
        <v>0</v>
      </c>
      <c r="AW811">
        <v>0</v>
      </c>
      <c r="AX811">
        <v>53000</v>
      </c>
    </row>
    <row r="812" spans="1:50" x14ac:dyDescent="0.35">
      <c r="A812" s="2" t="s">
        <v>1115</v>
      </c>
      <c r="B812">
        <v>21</v>
      </c>
      <c r="C812">
        <v>2107</v>
      </c>
      <c r="D812">
        <v>2</v>
      </c>
      <c r="E812" t="s">
        <v>50</v>
      </c>
      <c r="F812">
        <v>54</v>
      </c>
      <c r="G812" t="s">
        <v>72</v>
      </c>
      <c r="I812" t="s">
        <v>73</v>
      </c>
      <c r="J812" t="s">
        <v>52</v>
      </c>
      <c r="K812" t="s">
        <v>52</v>
      </c>
      <c r="L812" t="s">
        <v>52</v>
      </c>
      <c r="M812">
        <v>7</v>
      </c>
      <c r="N812" t="s">
        <v>86</v>
      </c>
      <c r="O812">
        <v>2</v>
      </c>
      <c r="P812" s="6">
        <v>3</v>
      </c>
      <c r="Q812" t="s">
        <v>56</v>
      </c>
      <c r="R812">
        <v>17</v>
      </c>
      <c r="S812" s="5">
        <v>1</v>
      </c>
      <c r="T812" t="s">
        <v>58</v>
      </c>
      <c r="U812" t="s">
        <v>52</v>
      </c>
      <c r="V812">
        <v>1</v>
      </c>
      <c r="W812" t="s">
        <v>52</v>
      </c>
      <c r="X812">
        <v>2</v>
      </c>
      <c r="Y812" t="s">
        <v>59</v>
      </c>
      <c r="AB812" t="s">
        <v>72</v>
      </c>
      <c r="AD812" t="s">
        <v>52</v>
      </c>
      <c r="AE812" t="s">
        <v>52</v>
      </c>
      <c r="AF812" t="s">
        <v>52</v>
      </c>
      <c r="AG812" t="s">
        <v>52</v>
      </c>
      <c r="AH812">
        <v>11</v>
      </c>
      <c r="AI812" t="s">
        <v>107</v>
      </c>
      <c r="AJ812" t="s">
        <v>52</v>
      </c>
      <c r="AK812" t="s">
        <v>123</v>
      </c>
      <c r="AM812" t="s">
        <v>62</v>
      </c>
      <c r="AN812" t="s">
        <v>52</v>
      </c>
      <c r="AP812">
        <f t="shared" si="12"/>
        <v>0</v>
      </c>
      <c r="AQ812">
        <v>360000</v>
      </c>
      <c r="AR812">
        <v>500000</v>
      </c>
      <c r="AS812">
        <v>30000</v>
      </c>
      <c r="AT812">
        <v>0</v>
      </c>
      <c r="AU812">
        <v>0</v>
      </c>
      <c r="AV812">
        <v>0</v>
      </c>
      <c r="AW812">
        <v>0</v>
      </c>
      <c r="AX812">
        <v>890000</v>
      </c>
    </row>
    <row r="813" spans="1:50" x14ac:dyDescent="0.35">
      <c r="A813" s="2" t="s">
        <v>1115</v>
      </c>
      <c r="B813">
        <v>21</v>
      </c>
      <c r="C813">
        <v>2107</v>
      </c>
      <c r="D813">
        <v>2</v>
      </c>
      <c r="E813" t="s">
        <v>50</v>
      </c>
      <c r="F813">
        <v>54</v>
      </c>
      <c r="G813" t="s">
        <v>72</v>
      </c>
      <c r="I813" t="s">
        <v>73</v>
      </c>
      <c r="J813" t="s">
        <v>52</v>
      </c>
      <c r="K813" t="s">
        <v>52</v>
      </c>
      <c r="L813" t="s">
        <v>52</v>
      </c>
      <c r="M813">
        <v>7</v>
      </c>
      <c r="N813" t="s">
        <v>86</v>
      </c>
      <c r="O813">
        <v>2</v>
      </c>
      <c r="P813" s="6">
        <v>4</v>
      </c>
      <c r="Q813" t="s">
        <v>56</v>
      </c>
      <c r="R813">
        <v>17</v>
      </c>
      <c r="S813" s="5">
        <v>1</v>
      </c>
      <c r="T813" t="s">
        <v>58</v>
      </c>
      <c r="U813" t="s">
        <v>52</v>
      </c>
      <c r="V813">
        <v>1</v>
      </c>
      <c r="W813" t="s">
        <v>52</v>
      </c>
      <c r="X813">
        <v>2</v>
      </c>
      <c r="Y813" t="s">
        <v>59</v>
      </c>
      <c r="AB813" t="s">
        <v>72</v>
      </c>
      <c r="AD813" t="s">
        <v>52</v>
      </c>
      <c r="AE813" t="s">
        <v>52</v>
      </c>
      <c r="AF813" t="s">
        <v>52</v>
      </c>
      <c r="AG813" t="s">
        <v>52</v>
      </c>
      <c r="AH813">
        <v>11</v>
      </c>
      <c r="AI813" t="s">
        <v>107</v>
      </c>
      <c r="AJ813" t="s">
        <v>52</v>
      </c>
      <c r="AK813" t="s">
        <v>123</v>
      </c>
      <c r="AM813" t="s">
        <v>62</v>
      </c>
      <c r="AN813" t="s">
        <v>52</v>
      </c>
      <c r="AP813">
        <f t="shared" si="12"/>
        <v>0</v>
      </c>
      <c r="AQ813">
        <v>360000</v>
      </c>
      <c r="AR813">
        <v>450000</v>
      </c>
      <c r="AS813">
        <v>25000</v>
      </c>
      <c r="AT813">
        <v>8000</v>
      </c>
      <c r="AU813">
        <v>0</v>
      </c>
      <c r="AV813">
        <v>0</v>
      </c>
      <c r="AW813">
        <v>0</v>
      </c>
      <c r="AX813">
        <v>843000</v>
      </c>
    </row>
    <row r="814" spans="1:50" x14ac:dyDescent="0.35">
      <c r="A814" s="2" t="s">
        <v>1117</v>
      </c>
      <c r="B814">
        <v>12</v>
      </c>
      <c r="C814">
        <v>1212</v>
      </c>
      <c r="D814">
        <v>1</v>
      </c>
      <c r="E814" t="s">
        <v>50</v>
      </c>
      <c r="F814">
        <v>32</v>
      </c>
      <c r="G814" t="s">
        <v>72</v>
      </c>
      <c r="I814" t="s">
        <v>73</v>
      </c>
      <c r="J814" t="s">
        <v>52</v>
      </c>
      <c r="K814" t="s">
        <v>52</v>
      </c>
      <c r="L814" t="s">
        <v>52</v>
      </c>
      <c r="M814">
        <v>6</v>
      </c>
      <c r="N814" t="s">
        <v>78</v>
      </c>
      <c r="O814">
        <v>1</v>
      </c>
      <c r="P814" s="6">
        <v>3</v>
      </c>
      <c r="Q814" t="s">
        <v>50</v>
      </c>
      <c r="R814">
        <v>7</v>
      </c>
      <c r="S814" s="5">
        <v>1</v>
      </c>
      <c r="T814" t="s">
        <v>58</v>
      </c>
      <c r="U814" t="s">
        <v>52</v>
      </c>
      <c r="V814">
        <v>1</v>
      </c>
      <c r="W814" t="s">
        <v>52</v>
      </c>
      <c r="X814">
        <v>2</v>
      </c>
      <c r="AB814" t="s">
        <v>72</v>
      </c>
      <c r="AD814" t="s">
        <v>73</v>
      </c>
      <c r="AE814" t="s">
        <v>53</v>
      </c>
      <c r="AF814" t="s">
        <v>53</v>
      </c>
      <c r="AG814" t="s">
        <v>52</v>
      </c>
      <c r="AH814">
        <v>2</v>
      </c>
      <c r="AI814" t="s">
        <v>65</v>
      </c>
      <c r="AJ814" t="s">
        <v>52</v>
      </c>
      <c r="AK814" t="s">
        <v>74</v>
      </c>
      <c r="AM814" t="s">
        <v>62</v>
      </c>
      <c r="AN814" t="s">
        <v>53</v>
      </c>
      <c r="AP814">
        <f t="shared" si="12"/>
        <v>0</v>
      </c>
      <c r="AQ814">
        <v>0</v>
      </c>
      <c r="AR814">
        <v>140000</v>
      </c>
      <c r="AS814">
        <v>50000</v>
      </c>
      <c r="AT814">
        <v>100000</v>
      </c>
      <c r="AU814">
        <v>0</v>
      </c>
      <c r="AV814">
        <v>0</v>
      </c>
      <c r="AW814">
        <v>5000</v>
      </c>
      <c r="AX814">
        <v>295000</v>
      </c>
    </row>
    <row r="815" spans="1:50" x14ac:dyDescent="0.35">
      <c r="A815" s="2" t="s">
        <v>1123</v>
      </c>
      <c r="B815">
        <v>15</v>
      </c>
      <c r="C815">
        <v>1501</v>
      </c>
      <c r="D815">
        <v>2</v>
      </c>
      <c r="E815" t="s">
        <v>50</v>
      </c>
      <c r="F815">
        <v>28</v>
      </c>
      <c r="G815" t="s">
        <v>72</v>
      </c>
      <c r="I815" t="s">
        <v>73</v>
      </c>
      <c r="J815" t="s">
        <v>52</v>
      </c>
      <c r="K815" t="s">
        <v>52</v>
      </c>
      <c r="L815" t="s">
        <v>52</v>
      </c>
      <c r="M815">
        <v>7</v>
      </c>
      <c r="N815" t="s">
        <v>86</v>
      </c>
      <c r="O815">
        <v>2</v>
      </c>
      <c r="P815" s="6">
        <v>3</v>
      </c>
      <c r="Q815" t="s">
        <v>56</v>
      </c>
      <c r="R815">
        <v>8</v>
      </c>
      <c r="S815" s="5">
        <v>1</v>
      </c>
      <c r="T815" t="s">
        <v>58</v>
      </c>
      <c r="U815" t="s">
        <v>52</v>
      </c>
      <c r="V815">
        <v>1</v>
      </c>
      <c r="W815" t="s">
        <v>52</v>
      </c>
      <c r="X815">
        <v>2</v>
      </c>
      <c r="AB815" t="s">
        <v>72</v>
      </c>
      <c r="AD815" t="s">
        <v>73</v>
      </c>
      <c r="AE815" t="s">
        <v>52</v>
      </c>
      <c r="AF815" t="s">
        <v>52</v>
      </c>
      <c r="AG815" t="s">
        <v>52</v>
      </c>
      <c r="AH815">
        <v>3</v>
      </c>
      <c r="AI815" t="s">
        <v>97</v>
      </c>
      <c r="AJ815" t="s">
        <v>52</v>
      </c>
      <c r="AK815" t="s">
        <v>98</v>
      </c>
      <c r="AM815" t="s">
        <v>62</v>
      </c>
      <c r="AN815" t="s">
        <v>52</v>
      </c>
      <c r="AP815">
        <f t="shared" si="12"/>
        <v>0</v>
      </c>
      <c r="AQ815">
        <v>0</v>
      </c>
      <c r="AR815">
        <v>240000</v>
      </c>
      <c r="AS815">
        <v>35000</v>
      </c>
      <c r="AT815">
        <v>85000</v>
      </c>
      <c r="AU815">
        <v>0</v>
      </c>
      <c r="AV815">
        <v>0</v>
      </c>
      <c r="AW815">
        <v>0</v>
      </c>
      <c r="AX815">
        <v>360000</v>
      </c>
    </row>
    <row r="816" spans="1:50" x14ac:dyDescent="0.35">
      <c r="A816" s="2" t="s">
        <v>1124</v>
      </c>
      <c r="B816">
        <v>19</v>
      </c>
      <c r="C816">
        <v>1904</v>
      </c>
      <c r="D816">
        <v>1</v>
      </c>
      <c r="E816" t="s">
        <v>56</v>
      </c>
      <c r="F816">
        <v>33</v>
      </c>
      <c r="G816" t="s">
        <v>72</v>
      </c>
      <c r="I816" t="s">
        <v>52</v>
      </c>
      <c r="J816" t="s">
        <v>52</v>
      </c>
      <c r="K816" t="s">
        <v>52</v>
      </c>
      <c r="L816" t="s">
        <v>52</v>
      </c>
      <c r="M816">
        <v>2</v>
      </c>
      <c r="N816" t="s">
        <v>97</v>
      </c>
      <c r="O816">
        <v>2</v>
      </c>
      <c r="P816" s="6">
        <v>2</v>
      </c>
      <c r="Q816" t="s">
        <v>50</v>
      </c>
      <c r="R816">
        <v>14</v>
      </c>
      <c r="S816" s="5">
        <v>1</v>
      </c>
      <c r="T816" t="s">
        <v>58</v>
      </c>
      <c r="U816" t="s">
        <v>53</v>
      </c>
      <c r="W816" t="s">
        <v>52</v>
      </c>
      <c r="X816">
        <v>1</v>
      </c>
      <c r="Y816" t="s">
        <v>59</v>
      </c>
      <c r="AB816" t="s">
        <v>72</v>
      </c>
      <c r="AD816" t="s">
        <v>52</v>
      </c>
      <c r="AE816" t="s">
        <v>52</v>
      </c>
      <c r="AF816" t="s">
        <v>52</v>
      </c>
      <c r="AG816" t="s">
        <v>52</v>
      </c>
      <c r="AH816">
        <v>6</v>
      </c>
      <c r="AI816" t="s">
        <v>79</v>
      </c>
      <c r="AJ816" t="s">
        <v>52</v>
      </c>
      <c r="AK816" t="s">
        <v>88</v>
      </c>
      <c r="AM816" t="s">
        <v>62</v>
      </c>
      <c r="AN816" t="s">
        <v>53</v>
      </c>
      <c r="AP816">
        <f t="shared" si="12"/>
        <v>0</v>
      </c>
      <c r="AQ816">
        <v>0</v>
      </c>
      <c r="AR816">
        <v>468000</v>
      </c>
      <c r="AS816">
        <v>12000</v>
      </c>
      <c r="AT816">
        <v>35000</v>
      </c>
      <c r="AU816">
        <v>0</v>
      </c>
      <c r="AV816">
        <v>252000</v>
      </c>
      <c r="AW816">
        <v>0</v>
      </c>
      <c r="AX816">
        <v>767000</v>
      </c>
    </row>
    <row r="817" spans="1:50" x14ac:dyDescent="0.35">
      <c r="A817" s="2" t="s">
        <v>1124</v>
      </c>
      <c r="B817">
        <v>19</v>
      </c>
      <c r="C817">
        <v>1904</v>
      </c>
      <c r="D817">
        <v>1</v>
      </c>
      <c r="E817" t="s">
        <v>56</v>
      </c>
      <c r="F817">
        <v>33</v>
      </c>
      <c r="G817" t="s">
        <v>72</v>
      </c>
      <c r="I817" t="s">
        <v>52</v>
      </c>
      <c r="J817" t="s">
        <v>52</v>
      </c>
      <c r="K817" t="s">
        <v>52</v>
      </c>
      <c r="L817" t="s">
        <v>52</v>
      </c>
      <c r="M817">
        <v>2</v>
      </c>
      <c r="N817" t="s">
        <v>97</v>
      </c>
      <c r="O817">
        <v>2</v>
      </c>
      <c r="P817" s="6">
        <v>3</v>
      </c>
      <c r="Q817" t="s">
        <v>50</v>
      </c>
      <c r="R817">
        <v>12</v>
      </c>
      <c r="S817" s="5">
        <v>1</v>
      </c>
      <c r="T817" t="s">
        <v>58</v>
      </c>
      <c r="U817" t="s">
        <v>53</v>
      </c>
      <c r="W817" t="s">
        <v>52</v>
      </c>
      <c r="X817">
        <v>1</v>
      </c>
      <c r="AB817" t="s">
        <v>72</v>
      </c>
      <c r="AD817" t="s">
        <v>73</v>
      </c>
      <c r="AE817" t="s">
        <v>53</v>
      </c>
      <c r="AF817" t="s">
        <v>53</v>
      </c>
      <c r="AG817" t="s">
        <v>52</v>
      </c>
      <c r="AH817">
        <v>6</v>
      </c>
      <c r="AI817" t="s">
        <v>78</v>
      </c>
      <c r="AJ817" t="s">
        <v>52</v>
      </c>
      <c r="AK817" t="s">
        <v>84</v>
      </c>
      <c r="AM817" t="s">
        <v>62</v>
      </c>
      <c r="AN817" t="s">
        <v>53</v>
      </c>
      <c r="AP817">
        <f t="shared" si="12"/>
        <v>0</v>
      </c>
      <c r="AQ817">
        <v>702000</v>
      </c>
      <c r="AR817">
        <v>468000</v>
      </c>
      <c r="AS817">
        <v>10000</v>
      </c>
      <c r="AT817">
        <v>25000</v>
      </c>
      <c r="AU817">
        <v>0</v>
      </c>
      <c r="AV817">
        <v>0</v>
      </c>
      <c r="AW817">
        <v>0</v>
      </c>
      <c r="AX817">
        <v>1205000</v>
      </c>
    </row>
    <row r="818" spans="1:50" x14ac:dyDescent="0.35">
      <c r="A818" s="2" t="s">
        <v>1125</v>
      </c>
      <c r="B818">
        <v>1</v>
      </c>
      <c r="C818">
        <v>109</v>
      </c>
      <c r="D818">
        <v>1</v>
      </c>
      <c r="E818" t="s">
        <v>50</v>
      </c>
      <c r="F818">
        <v>40</v>
      </c>
      <c r="G818" t="s">
        <v>72</v>
      </c>
      <c r="I818" t="s">
        <v>73</v>
      </c>
      <c r="J818" t="s">
        <v>52</v>
      </c>
      <c r="K818" t="s">
        <v>52</v>
      </c>
      <c r="L818" t="s">
        <v>52</v>
      </c>
      <c r="M818">
        <v>6</v>
      </c>
      <c r="N818" t="s">
        <v>83</v>
      </c>
      <c r="O818">
        <v>3</v>
      </c>
      <c r="P818" s="6">
        <v>3</v>
      </c>
      <c r="Q818" t="s">
        <v>56</v>
      </c>
      <c r="R818">
        <v>16</v>
      </c>
      <c r="S818" s="5">
        <v>1</v>
      </c>
      <c r="T818" t="s">
        <v>58</v>
      </c>
      <c r="U818" t="s">
        <v>52</v>
      </c>
      <c r="V818">
        <v>1</v>
      </c>
      <c r="W818" t="s">
        <v>52</v>
      </c>
      <c r="X818">
        <v>2</v>
      </c>
      <c r="Y818" t="s">
        <v>59</v>
      </c>
      <c r="AB818" t="s">
        <v>72</v>
      </c>
      <c r="AD818" t="s">
        <v>52</v>
      </c>
      <c r="AE818" t="s">
        <v>52</v>
      </c>
      <c r="AF818" t="s">
        <v>52</v>
      </c>
      <c r="AG818" t="s">
        <v>52</v>
      </c>
      <c r="AH818">
        <v>10</v>
      </c>
      <c r="AI818" t="s">
        <v>80</v>
      </c>
      <c r="AJ818" t="s">
        <v>52</v>
      </c>
      <c r="AK818" t="s">
        <v>81</v>
      </c>
      <c r="AM818" t="s">
        <v>62</v>
      </c>
      <c r="AN818" t="s">
        <v>52</v>
      </c>
      <c r="AP818">
        <f t="shared" si="12"/>
        <v>0</v>
      </c>
      <c r="AQ818">
        <v>0</v>
      </c>
      <c r="AR818">
        <v>108000</v>
      </c>
      <c r="AS818">
        <v>80000</v>
      </c>
      <c r="AT818">
        <v>40000</v>
      </c>
      <c r="AU818">
        <v>0</v>
      </c>
      <c r="AV818">
        <v>0</v>
      </c>
      <c r="AW818">
        <v>0</v>
      </c>
      <c r="AX818">
        <v>228000</v>
      </c>
    </row>
    <row r="819" spans="1:50" x14ac:dyDescent="0.35">
      <c r="A819" s="2" t="s">
        <v>1125</v>
      </c>
      <c r="B819">
        <v>1</v>
      </c>
      <c r="C819">
        <v>109</v>
      </c>
      <c r="D819">
        <v>1</v>
      </c>
      <c r="E819" t="s">
        <v>50</v>
      </c>
      <c r="F819">
        <v>40</v>
      </c>
      <c r="G819" t="s">
        <v>72</v>
      </c>
      <c r="I819" t="s">
        <v>73</v>
      </c>
      <c r="J819" t="s">
        <v>52</v>
      </c>
      <c r="K819" t="s">
        <v>52</v>
      </c>
      <c r="L819" t="s">
        <v>52</v>
      </c>
      <c r="M819">
        <v>6</v>
      </c>
      <c r="N819" t="s">
        <v>83</v>
      </c>
      <c r="O819">
        <v>3</v>
      </c>
      <c r="P819" s="6">
        <v>4</v>
      </c>
      <c r="Q819" t="s">
        <v>56</v>
      </c>
      <c r="R819">
        <v>10</v>
      </c>
      <c r="S819" s="5">
        <v>1</v>
      </c>
      <c r="T819" t="s">
        <v>58</v>
      </c>
      <c r="U819" t="s">
        <v>52</v>
      </c>
      <c r="V819">
        <v>1</v>
      </c>
      <c r="W819" t="s">
        <v>52</v>
      </c>
      <c r="X819">
        <v>2</v>
      </c>
      <c r="AB819" t="s">
        <v>72</v>
      </c>
      <c r="AD819" t="s">
        <v>73</v>
      </c>
      <c r="AE819" t="s">
        <v>52</v>
      </c>
      <c r="AF819" t="s">
        <v>52</v>
      </c>
      <c r="AG819" t="s">
        <v>52</v>
      </c>
      <c r="AH819">
        <v>5</v>
      </c>
      <c r="AI819" t="s">
        <v>83</v>
      </c>
      <c r="AJ819" t="s">
        <v>52</v>
      </c>
      <c r="AK819" t="s">
        <v>84</v>
      </c>
      <c r="AM819" t="s">
        <v>62</v>
      </c>
      <c r="AN819" t="s">
        <v>52</v>
      </c>
      <c r="AP819">
        <f t="shared" si="12"/>
        <v>0</v>
      </c>
      <c r="AQ819">
        <v>0</v>
      </c>
      <c r="AR819">
        <v>295200</v>
      </c>
      <c r="AS819">
        <v>30000</v>
      </c>
      <c r="AT819">
        <v>40000</v>
      </c>
      <c r="AU819">
        <v>0</v>
      </c>
      <c r="AV819">
        <v>0</v>
      </c>
      <c r="AW819">
        <v>5000</v>
      </c>
      <c r="AX819">
        <v>370200</v>
      </c>
    </row>
    <row r="820" spans="1:50" x14ac:dyDescent="0.35">
      <c r="A820" s="2" t="s">
        <v>1126</v>
      </c>
      <c r="B820">
        <v>17</v>
      </c>
      <c r="C820">
        <v>1707</v>
      </c>
      <c r="D820">
        <v>1</v>
      </c>
      <c r="E820" t="s">
        <v>50</v>
      </c>
      <c r="F820">
        <v>40</v>
      </c>
      <c r="G820" t="s">
        <v>72</v>
      </c>
      <c r="I820" t="s">
        <v>73</v>
      </c>
      <c r="J820" t="s">
        <v>52</v>
      </c>
      <c r="K820" t="s">
        <v>52</v>
      </c>
      <c r="L820" t="s">
        <v>52</v>
      </c>
      <c r="M820">
        <v>6</v>
      </c>
      <c r="N820" t="s">
        <v>79</v>
      </c>
      <c r="O820">
        <v>4</v>
      </c>
      <c r="P820" s="6">
        <v>3</v>
      </c>
      <c r="Q820" t="s">
        <v>50</v>
      </c>
      <c r="R820">
        <v>16</v>
      </c>
      <c r="S820" s="5">
        <v>1</v>
      </c>
      <c r="T820" t="s">
        <v>58</v>
      </c>
      <c r="U820" t="s">
        <v>52</v>
      </c>
      <c r="V820">
        <v>1</v>
      </c>
      <c r="W820" t="s">
        <v>52</v>
      </c>
      <c r="X820">
        <v>2</v>
      </c>
      <c r="Y820" t="s">
        <v>59</v>
      </c>
      <c r="AB820" t="s">
        <v>72</v>
      </c>
      <c r="AD820" t="s">
        <v>73</v>
      </c>
      <c r="AE820" t="s">
        <v>52</v>
      </c>
      <c r="AF820" t="s">
        <v>52</v>
      </c>
      <c r="AG820" t="s">
        <v>52</v>
      </c>
      <c r="AH820">
        <v>8</v>
      </c>
      <c r="AI820" t="s">
        <v>60</v>
      </c>
      <c r="AJ820" t="s">
        <v>53</v>
      </c>
      <c r="AO820" t="s">
        <v>190</v>
      </c>
      <c r="AP820">
        <f t="shared" si="12"/>
        <v>0</v>
      </c>
    </row>
    <row r="821" spans="1:50" x14ac:dyDescent="0.35">
      <c r="A821" s="2" t="s">
        <v>1126</v>
      </c>
      <c r="B821">
        <v>17</v>
      </c>
      <c r="C821">
        <v>1707</v>
      </c>
      <c r="D821">
        <v>1</v>
      </c>
      <c r="E821" t="s">
        <v>50</v>
      </c>
      <c r="F821">
        <v>40</v>
      </c>
      <c r="G821" t="s">
        <v>72</v>
      </c>
      <c r="I821" t="s">
        <v>73</v>
      </c>
      <c r="J821" t="s">
        <v>52</v>
      </c>
      <c r="K821" t="s">
        <v>52</v>
      </c>
      <c r="L821" t="s">
        <v>52</v>
      </c>
      <c r="M821">
        <v>6</v>
      </c>
      <c r="N821" t="s">
        <v>79</v>
      </c>
      <c r="O821">
        <v>4</v>
      </c>
      <c r="P821" s="6">
        <v>4</v>
      </c>
      <c r="Q821" t="s">
        <v>50</v>
      </c>
      <c r="R821">
        <v>13</v>
      </c>
      <c r="S821" s="5">
        <v>1</v>
      </c>
      <c r="T821" t="s">
        <v>58</v>
      </c>
      <c r="U821" t="s">
        <v>52</v>
      </c>
      <c r="V821">
        <v>1</v>
      </c>
      <c r="W821" t="s">
        <v>52</v>
      </c>
      <c r="X821">
        <v>2</v>
      </c>
      <c r="Y821" t="s">
        <v>59</v>
      </c>
      <c r="AB821" t="s">
        <v>72</v>
      </c>
      <c r="AD821" t="s">
        <v>73</v>
      </c>
      <c r="AE821" t="s">
        <v>52</v>
      </c>
      <c r="AF821" t="s">
        <v>52</v>
      </c>
      <c r="AG821" t="s">
        <v>52</v>
      </c>
      <c r="AH821">
        <v>7</v>
      </c>
      <c r="AI821" t="s">
        <v>79</v>
      </c>
      <c r="AJ821" t="s">
        <v>52</v>
      </c>
      <c r="AK821" t="s">
        <v>90</v>
      </c>
      <c r="AM821" t="s">
        <v>62</v>
      </c>
      <c r="AN821" t="s">
        <v>53</v>
      </c>
      <c r="AP821">
        <f t="shared" ref="AP821:AP884" si="13">IF(AND(R821=6, AO821="Too young"),1,0)</f>
        <v>0</v>
      </c>
      <c r="AQ821">
        <v>0</v>
      </c>
      <c r="AR821">
        <v>0</v>
      </c>
      <c r="AS821">
        <v>15000</v>
      </c>
      <c r="AT821">
        <v>30000</v>
      </c>
      <c r="AU821">
        <v>0</v>
      </c>
      <c r="AV821">
        <v>0</v>
      </c>
      <c r="AW821">
        <v>0</v>
      </c>
      <c r="AX821">
        <v>45000</v>
      </c>
    </row>
    <row r="822" spans="1:50" x14ac:dyDescent="0.35">
      <c r="A822" s="2" t="s">
        <v>1126</v>
      </c>
      <c r="B822">
        <v>17</v>
      </c>
      <c r="C822">
        <v>1707</v>
      </c>
      <c r="D822">
        <v>1</v>
      </c>
      <c r="E822" t="s">
        <v>50</v>
      </c>
      <c r="F822">
        <v>40</v>
      </c>
      <c r="G822" t="s">
        <v>72</v>
      </c>
      <c r="I822" t="s">
        <v>73</v>
      </c>
      <c r="J822" t="s">
        <v>52</v>
      </c>
      <c r="K822" t="s">
        <v>52</v>
      </c>
      <c r="L822" t="s">
        <v>52</v>
      </c>
      <c r="M822">
        <v>6</v>
      </c>
      <c r="N822" t="s">
        <v>79</v>
      </c>
      <c r="O822">
        <v>4</v>
      </c>
      <c r="P822" s="6">
        <v>5</v>
      </c>
      <c r="Q822" t="s">
        <v>50</v>
      </c>
      <c r="R822">
        <v>10</v>
      </c>
      <c r="S822" s="5">
        <v>1</v>
      </c>
      <c r="T822" t="s">
        <v>58</v>
      </c>
      <c r="U822" t="s">
        <v>52</v>
      </c>
      <c r="V822">
        <v>1</v>
      </c>
      <c r="W822" t="s">
        <v>52</v>
      </c>
      <c r="X822">
        <v>2</v>
      </c>
      <c r="AB822" t="s">
        <v>72</v>
      </c>
      <c r="AD822" t="s">
        <v>73</v>
      </c>
      <c r="AE822" t="s">
        <v>53</v>
      </c>
      <c r="AF822" t="s">
        <v>53</v>
      </c>
      <c r="AG822" t="s">
        <v>52</v>
      </c>
      <c r="AH822">
        <v>4</v>
      </c>
      <c r="AI822" t="s">
        <v>83</v>
      </c>
      <c r="AJ822" t="s">
        <v>52</v>
      </c>
      <c r="AK822" t="s">
        <v>84</v>
      </c>
      <c r="AM822" t="s">
        <v>62</v>
      </c>
      <c r="AN822" t="s">
        <v>53</v>
      </c>
      <c r="AP822">
        <f t="shared" si="13"/>
        <v>0</v>
      </c>
      <c r="AQ822">
        <v>0</v>
      </c>
      <c r="AR822">
        <v>0</v>
      </c>
      <c r="AS822">
        <v>15000</v>
      </c>
      <c r="AT822">
        <v>20000</v>
      </c>
      <c r="AU822">
        <v>0</v>
      </c>
      <c r="AV822">
        <v>0</v>
      </c>
      <c r="AW822">
        <v>0</v>
      </c>
      <c r="AX822">
        <v>35000</v>
      </c>
    </row>
    <row r="823" spans="1:50" x14ac:dyDescent="0.35">
      <c r="A823" s="2" t="s">
        <v>1127</v>
      </c>
      <c r="B823">
        <v>7</v>
      </c>
      <c r="C823">
        <v>704</v>
      </c>
      <c r="D823">
        <v>2</v>
      </c>
      <c r="E823" t="s">
        <v>50</v>
      </c>
      <c r="F823">
        <v>36</v>
      </c>
      <c r="G823" t="s">
        <v>72</v>
      </c>
      <c r="I823" t="s">
        <v>73</v>
      </c>
      <c r="J823" t="s">
        <v>52</v>
      </c>
      <c r="K823" t="s">
        <v>52</v>
      </c>
      <c r="L823" t="s">
        <v>52</v>
      </c>
      <c r="M823">
        <v>3</v>
      </c>
      <c r="N823" t="s">
        <v>63</v>
      </c>
      <c r="O823">
        <v>3</v>
      </c>
      <c r="P823" s="6">
        <v>3</v>
      </c>
      <c r="Q823" t="s">
        <v>56</v>
      </c>
      <c r="R823">
        <v>10</v>
      </c>
      <c r="S823" s="5">
        <v>1</v>
      </c>
      <c r="T823" t="s">
        <v>58</v>
      </c>
      <c r="U823" t="s">
        <v>52</v>
      </c>
      <c r="V823">
        <v>1</v>
      </c>
      <c r="W823" t="s">
        <v>52</v>
      </c>
      <c r="X823">
        <v>2</v>
      </c>
      <c r="AB823" t="s">
        <v>72</v>
      </c>
      <c r="AD823" t="s">
        <v>73</v>
      </c>
      <c r="AE823" t="s">
        <v>52</v>
      </c>
      <c r="AF823" t="s">
        <v>52</v>
      </c>
      <c r="AG823" t="s">
        <v>52</v>
      </c>
      <c r="AH823">
        <v>7</v>
      </c>
      <c r="AI823" t="s">
        <v>79</v>
      </c>
      <c r="AJ823" t="s">
        <v>52</v>
      </c>
      <c r="AK823" t="s">
        <v>90</v>
      </c>
      <c r="AM823" t="s">
        <v>62</v>
      </c>
      <c r="AN823" t="s">
        <v>53</v>
      </c>
      <c r="AP823">
        <f t="shared" si="13"/>
        <v>0</v>
      </c>
      <c r="AQ823">
        <v>324000</v>
      </c>
      <c r="AR823">
        <v>0</v>
      </c>
      <c r="AS823">
        <v>15000</v>
      </c>
      <c r="AT823">
        <v>60000</v>
      </c>
      <c r="AU823">
        <v>0</v>
      </c>
      <c r="AV823">
        <v>0</v>
      </c>
      <c r="AW823">
        <v>0</v>
      </c>
      <c r="AX823">
        <v>399000</v>
      </c>
    </row>
    <row r="824" spans="1:50" x14ac:dyDescent="0.35">
      <c r="A824" s="2" t="s">
        <v>1127</v>
      </c>
      <c r="B824">
        <v>7</v>
      </c>
      <c r="C824">
        <v>704</v>
      </c>
      <c r="D824">
        <v>2</v>
      </c>
      <c r="E824" t="s">
        <v>50</v>
      </c>
      <c r="F824">
        <v>36</v>
      </c>
      <c r="G824" t="s">
        <v>72</v>
      </c>
      <c r="I824" t="s">
        <v>73</v>
      </c>
      <c r="J824" t="s">
        <v>52</v>
      </c>
      <c r="K824" t="s">
        <v>52</v>
      </c>
      <c r="L824" t="s">
        <v>52</v>
      </c>
      <c r="M824">
        <v>3</v>
      </c>
      <c r="N824" t="s">
        <v>63</v>
      </c>
      <c r="O824">
        <v>3</v>
      </c>
      <c r="P824" s="6">
        <v>4</v>
      </c>
      <c r="Q824" t="s">
        <v>50</v>
      </c>
      <c r="R824">
        <v>10</v>
      </c>
      <c r="S824" s="5">
        <v>1</v>
      </c>
      <c r="T824" t="s">
        <v>58</v>
      </c>
      <c r="U824" t="s">
        <v>52</v>
      </c>
      <c r="V824">
        <v>1</v>
      </c>
      <c r="W824" t="s">
        <v>52</v>
      </c>
      <c r="X824">
        <v>2</v>
      </c>
      <c r="AB824" t="s">
        <v>72</v>
      </c>
      <c r="AD824" t="s">
        <v>73</v>
      </c>
      <c r="AE824" t="s">
        <v>52</v>
      </c>
      <c r="AF824" t="s">
        <v>52</v>
      </c>
      <c r="AG824" t="s">
        <v>52</v>
      </c>
      <c r="AH824">
        <v>5</v>
      </c>
      <c r="AI824" t="s">
        <v>83</v>
      </c>
      <c r="AJ824" t="s">
        <v>52</v>
      </c>
      <c r="AK824" t="s">
        <v>84</v>
      </c>
      <c r="AM824" t="s">
        <v>62</v>
      </c>
      <c r="AN824" t="s">
        <v>53</v>
      </c>
      <c r="AP824">
        <f t="shared" si="13"/>
        <v>0</v>
      </c>
      <c r="AQ824">
        <v>216000</v>
      </c>
      <c r="AR824">
        <v>0</v>
      </c>
      <c r="AS824">
        <v>15000</v>
      </c>
      <c r="AT824">
        <v>40000</v>
      </c>
      <c r="AU824">
        <v>0</v>
      </c>
      <c r="AV824">
        <v>0</v>
      </c>
      <c r="AW824">
        <v>0</v>
      </c>
      <c r="AX824">
        <v>271000</v>
      </c>
    </row>
    <row r="825" spans="1:50" x14ac:dyDescent="0.35">
      <c r="A825" s="2" t="s">
        <v>1128</v>
      </c>
      <c r="B825">
        <v>10</v>
      </c>
      <c r="C825">
        <v>1004</v>
      </c>
      <c r="D825">
        <v>2</v>
      </c>
      <c r="E825" t="s">
        <v>50</v>
      </c>
      <c r="F825">
        <v>29</v>
      </c>
      <c r="G825" t="s">
        <v>72</v>
      </c>
      <c r="I825" t="s">
        <v>52</v>
      </c>
      <c r="J825" t="s">
        <v>52</v>
      </c>
      <c r="K825" t="s">
        <v>52</v>
      </c>
      <c r="L825" t="s">
        <v>53</v>
      </c>
      <c r="M825">
        <v>0</v>
      </c>
      <c r="O825">
        <v>3</v>
      </c>
      <c r="P825" s="6">
        <v>3</v>
      </c>
      <c r="Q825" t="s">
        <v>50</v>
      </c>
      <c r="R825">
        <v>8</v>
      </c>
      <c r="S825" s="5">
        <v>1</v>
      </c>
      <c r="T825" t="s">
        <v>58</v>
      </c>
      <c r="U825" t="s">
        <v>52</v>
      </c>
      <c r="V825">
        <v>1</v>
      </c>
      <c r="W825" t="s">
        <v>52</v>
      </c>
      <c r="X825">
        <v>2</v>
      </c>
      <c r="AB825" t="s">
        <v>155</v>
      </c>
      <c r="AC825" t="s">
        <v>52</v>
      </c>
      <c r="AD825" t="s">
        <v>52</v>
      </c>
      <c r="AE825" t="s">
        <v>53</v>
      </c>
      <c r="AF825" t="s">
        <v>53</v>
      </c>
      <c r="AG825" t="s">
        <v>52</v>
      </c>
      <c r="AH825">
        <v>2</v>
      </c>
      <c r="AI825" t="s">
        <v>65</v>
      </c>
      <c r="AJ825" t="s">
        <v>52</v>
      </c>
      <c r="AK825" t="s">
        <v>66</v>
      </c>
      <c r="AM825" t="s">
        <v>62</v>
      </c>
      <c r="AN825" t="s">
        <v>53</v>
      </c>
      <c r="AP825">
        <f t="shared" si="13"/>
        <v>0</v>
      </c>
      <c r="AQ825">
        <v>0</v>
      </c>
      <c r="AR825">
        <v>0</v>
      </c>
      <c r="AS825">
        <v>2000</v>
      </c>
      <c r="AT825">
        <v>5000</v>
      </c>
      <c r="AU825">
        <v>30000</v>
      </c>
      <c r="AV825">
        <v>20000</v>
      </c>
      <c r="AW825">
        <v>0</v>
      </c>
      <c r="AX825">
        <v>57000</v>
      </c>
    </row>
    <row r="826" spans="1:50" x14ac:dyDescent="0.35">
      <c r="A826" s="2" t="s">
        <v>1129</v>
      </c>
      <c r="B826">
        <v>1</v>
      </c>
      <c r="C826">
        <v>108</v>
      </c>
      <c r="D826">
        <v>2</v>
      </c>
      <c r="E826" t="s">
        <v>50</v>
      </c>
      <c r="F826">
        <v>63</v>
      </c>
      <c r="G826" t="s">
        <v>72</v>
      </c>
      <c r="I826" t="s">
        <v>73</v>
      </c>
      <c r="J826" t="s">
        <v>52</v>
      </c>
      <c r="K826" t="s">
        <v>52</v>
      </c>
      <c r="L826" t="s">
        <v>52</v>
      </c>
      <c r="M826">
        <v>4</v>
      </c>
      <c r="N826" t="s">
        <v>63</v>
      </c>
      <c r="O826">
        <v>4</v>
      </c>
      <c r="P826" s="6">
        <v>3</v>
      </c>
      <c r="Q826" t="s">
        <v>56</v>
      </c>
      <c r="R826">
        <v>11</v>
      </c>
      <c r="S826" s="5">
        <v>1</v>
      </c>
      <c r="T826" t="s">
        <v>58</v>
      </c>
      <c r="U826" t="s">
        <v>52</v>
      </c>
      <c r="V826">
        <v>1</v>
      </c>
      <c r="W826" t="s">
        <v>52</v>
      </c>
      <c r="X826">
        <v>2</v>
      </c>
      <c r="AB826" t="s">
        <v>72</v>
      </c>
      <c r="AD826" t="s">
        <v>73</v>
      </c>
      <c r="AE826" t="s">
        <v>52</v>
      </c>
      <c r="AF826" t="s">
        <v>52</v>
      </c>
      <c r="AG826" t="s">
        <v>52</v>
      </c>
      <c r="AH826">
        <v>4</v>
      </c>
      <c r="AI826" t="s">
        <v>63</v>
      </c>
      <c r="AJ826" t="s">
        <v>52</v>
      </c>
      <c r="AK826" t="s">
        <v>64</v>
      </c>
      <c r="AM826" t="s">
        <v>62</v>
      </c>
      <c r="AN826" t="s">
        <v>53</v>
      </c>
      <c r="AP826">
        <f t="shared" si="13"/>
        <v>0</v>
      </c>
      <c r="AQ826">
        <v>0</v>
      </c>
      <c r="AR826">
        <v>0</v>
      </c>
      <c r="AS826">
        <v>18000</v>
      </c>
      <c r="AT826">
        <v>45000</v>
      </c>
      <c r="AU826">
        <v>0</v>
      </c>
      <c r="AV826">
        <v>0</v>
      </c>
      <c r="AW826">
        <v>0</v>
      </c>
      <c r="AX826">
        <v>63000</v>
      </c>
    </row>
    <row r="827" spans="1:50" x14ac:dyDescent="0.35">
      <c r="A827" s="2" t="s">
        <v>1130</v>
      </c>
      <c r="B827">
        <v>20</v>
      </c>
      <c r="C827">
        <v>2005</v>
      </c>
      <c r="D827">
        <v>2</v>
      </c>
      <c r="E827" t="s">
        <v>50</v>
      </c>
      <c r="F827">
        <v>40</v>
      </c>
      <c r="G827" t="s">
        <v>72</v>
      </c>
      <c r="I827" t="s">
        <v>73</v>
      </c>
      <c r="J827" t="s">
        <v>52</v>
      </c>
      <c r="K827" t="s">
        <v>52</v>
      </c>
      <c r="L827" t="s">
        <v>52</v>
      </c>
      <c r="M827">
        <v>5</v>
      </c>
      <c r="N827" t="s">
        <v>78</v>
      </c>
      <c r="O827">
        <v>1</v>
      </c>
      <c r="P827" s="6">
        <v>4</v>
      </c>
      <c r="Q827" t="s">
        <v>50</v>
      </c>
      <c r="R827">
        <v>17</v>
      </c>
      <c r="S827" s="5">
        <v>1</v>
      </c>
      <c r="T827" t="s">
        <v>58</v>
      </c>
      <c r="U827" t="s">
        <v>52</v>
      </c>
      <c r="V827">
        <v>1</v>
      </c>
      <c r="W827" t="s">
        <v>52</v>
      </c>
      <c r="X827">
        <v>2</v>
      </c>
      <c r="Y827" t="s">
        <v>59</v>
      </c>
      <c r="AB827" t="s">
        <v>72</v>
      </c>
      <c r="AD827" t="s">
        <v>73</v>
      </c>
      <c r="AE827" t="s">
        <v>52</v>
      </c>
      <c r="AF827" t="s">
        <v>52</v>
      </c>
      <c r="AG827" t="s">
        <v>52</v>
      </c>
      <c r="AH827">
        <v>9</v>
      </c>
      <c r="AI827" t="s">
        <v>80</v>
      </c>
      <c r="AJ827" t="s">
        <v>52</v>
      </c>
      <c r="AK827" t="s">
        <v>81</v>
      </c>
      <c r="AM827" t="s">
        <v>62</v>
      </c>
      <c r="AN827" t="s">
        <v>52</v>
      </c>
      <c r="AP827">
        <f t="shared" si="13"/>
        <v>0</v>
      </c>
      <c r="AQ827">
        <v>0</v>
      </c>
      <c r="AR827">
        <v>270000</v>
      </c>
      <c r="AS827">
        <v>34000</v>
      </c>
      <c r="AT827">
        <v>5000</v>
      </c>
      <c r="AU827">
        <v>0</v>
      </c>
      <c r="AV827">
        <v>350000</v>
      </c>
      <c r="AW827">
        <v>0</v>
      </c>
      <c r="AX827">
        <v>659000</v>
      </c>
    </row>
    <row r="828" spans="1:50" x14ac:dyDescent="0.35">
      <c r="A828" s="2" t="s">
        <v>1131</v>
      </c>
      <c r="B828">
        <v>8</v>
      </c>
      <c r="C828">
        <v>811</v>
      </c>
      <c r="D828">
        <v>1</v>
      </c>
      <c r="E828" t="s">
        <v>50</v>
      </c>
      <c r="F828">
        <v>46</v>
      </c>
      <c r="G828" t="s">
        <v>72</v>
      </c>
      <c r="I828" t="s">
        <v>73</v>
      </c>
      <c r="J828" t="s">
        <v>52</v>
      </c>
      <c r="K828" t="s">
        <v>52</v>
      </c>
      <c r="L828" t="s">
        <v>52</v>
      </c>
      <c r="M828">
        <v>8</v>
      </c>
      <c r="N828" t="s">
        <v>60</v>
      </c>
      <c r="O828">
        <v>2</v>
      </c>
      <c r="P828" s="6">
        <v>4</v>
      </c>
      <c r="Q828" t="s">
        <v>56</v>
      </c>
      <c r="R828">
        <v>16</v>
      </c>
      <c r="S828" s="5">
        <v>1</v>
      </c>
      <c r="T828" t="s">
        <v>58</v>
      </c>
      <c r="U828" t="s">
        <v>52</v>
      </c>
      <c r="V828">
        <v>1</v>
      </c>
      <c r="W828" t="s">
        <v>52</v>
      </c>
      <c r="X828">
        <v>2</v>
      </c>
      <c r="Y828" t="s">
        <v>59</v>
      </c>
      <c r="AB828" t="s">
        <v>72</v>
      </c>
      <c r="AD828" t="s">
        <v>52</v>
      </c>
      <c r="AE828" t="s">
        <v>52</v>
      </c>
      <c r="AF828" t="s">
        <v>52</v>
      </c>
      <c r="AG828" t="s">
        <v>52</v>
      </c>
      <c r="AH828">
        <v>10</v>
      </c>
      <c r="AI828" t="s">
        <v>107</v>
      </c>
      <c r="AJ828" t="s">
        <v>53</v>
      </c>
      <c r="AO828" t="s">
        <v>442</v>
      </c>
      <c r="AP828">
        <f t="shared" si="13"/>
        <v>0</v>
      </c>
      <c r="AQ828">
        <v>800000</v>
      </c>
      <c r="AR828">
        <v>0</v>
      </c>
      <c r="AS828">
        <v>120000</v>
      </c>
      <c r="AT828">
        <v>20000</v>
      </c>
      <c r="AU828">
        <v>0</v>
      </c>
      <c r="AV828">
        <v>0</v>
      </c>
      <c r="AW828">
        <v>0</v>
      </c>
      <c r="AX828">
        <v>940000</v>
      </c>
    </row>
    <row r="829" spans="1:50" x14ac:dyDescent="0.35">
      <c r="A829" s="2" t="s">
        <v>1136</v>
      </c>
      <c r="B829">
        <v>8</v>
      </c>
      <c r="C829">
        <v>810</v>
      </c>
      <c r="D829">
        <v>2</v>
      </c>
      <c r="E829" t="s">
        <v>50</v>
      </c>
      <c r="F829">
        <v>37</v>
      </c>
      <c r="G829" t="s">
        <v>72</v>
      </c>
      <c r="I829" t="s">
        <v>73</v>
      </c>
      <c r="J829" t="s">
        <v>52</v>
      </c>
      <c r="K829" t="s">
        <v>52</v>
      </c>
      <c r="L829" t="s">
        <v>52</v>
      </c>
      <c r="M829">
        <v>5</v>
      </c>
      <c r="N829" t="s">
        <v>78</v>
      </c>
      <c r="O829">
        <v>1</v>
      </c>
      <c r="P829" s="6">
        <v>3</v>
      </c>
      <c r="Q829" t="s">
        <v>56</v>
      </c>
      <c r="R829">
        <v>17</v>
      </c>
      <c r="S829" s="5">
        <v>1</v>
      </c>
      <c r="T829" t="s">
        <v>58</v>
      </c>
      <c r="U829" t="s">
        <v>52</v>
      </c>
      <c r="V829">
        <v>1</v>
      </c>
      <c r="W829" t="s">
        <v>52</v>
      </c>
      <c r="X829">
        <v>2</v>
      </c>
      <c r="Y829" t="s">
        <v>55</v>
      </c>
      <c r="Z829" t="s">
        <v>52</v>
      </c>
      <c r="AA829">
        <v>4</v>
      </c>
      <c r="AB829" t="s">
        <v>72</v>
      </c>
      <c r="AD829" t="s">
        <v>73</v>
      </c>
      <c r="AE829" t="s">
        <v>52</v>
      </c>
      <c r="AF829" t="s">
        <v>52</v>
      </c>
      <c r="AG829" t="s">
        <v>52</v>
      </c>
      <c r="AH829">
        <v>6</v>
      </c>
      <c r="AI829" t="s">
        <v>79</v>
      </c>
      <c r="AJ829" t="s">
        <v>53</v>
      </c>
      <c r="AO829" t="s">
        <v>190</v>
      </c>
      <c r="AP829">
        <f t="shared" si="13"/>
        <v>0</v>
      </c>
    </row>
    <row r="830" spans="1:50" x14ac:dyDescent="0.35">
      <c r="A830" s="2" t="s">
        <v>1139</v>
      </c>
      <c r="B830">
        <v>5</v>
      </c>
      <c r="C830">
        <v>505</v>
      </c>
      <c r="D830">
        <v>2</v>
      </c>
      <c r="E830" t="s">
        <v>50</v>
      </c>
      <c r="F830">
        <v>47</v>
      </c>
      <c r="G830" t="s">
        <v>72</v>
      </c>
      <c r="I830" t="s">
        <v>73</v>
      </c>
      <c r="J830" t="s">
        <v>52</v>
      </c>
      <c r="K830" t="s">
        <v>52</v>
      </c>
      <c r="L830" t="s">
        <v>52</v>
      </c>
      <c r="M830">
        <v>6</v>
      </c>
      <c r="N830" t="s">
        <v>79</v>
      </c>
      <c r="O830">
        <v>1</v>
      </c>
      <c r="P830" s="6">
        <v>4</v>
      </c>
      <c r="Q830" t="s">
        <v>56</v>
      </c>
      <c r="R830">
        <v>12</v>
      </c>
      <c r="S830" s="5">
        <v>1</v>
      </c>
      <c r="T830" t="s">
        <v>58</v>
      </c>
      <c r="U830" t="s">
        <v>52</v>
      </c>
      <c r="V830">
        <v>1</v>
      </c>
      <c r="W830" t="s">
        <v>52</v>
      </c>
      <c r="X830">
        <v>2</v>
      </c>
      <c r="AB830" t="s">
        <v>72</v>
      </c>
      <c r="AD830" t="s">
        <v>73</v>
      </c>
      <c r="AE830" t="s">
        <v>52</v>
      </c>
      <c r="AF830" t="s">
        <v>52</v>
      </c>
      <c r="AG830" t="s">
        <v>52</v>
      </c>
      <c r="AH830">
        <v>8</v>
      </c>
      <c r="AI830" t="s">
        <v>86</v>
      </c>
      <c r="AJ830" t="s">
        <v>52</v>
      </c>
      <c r="AK830" t="s">
        <v>87</v>
      </c>
      <c r="AM830" t="s">
        <v>62</v>
      </c>
      <c r="AN830" t="s">
        <v>53</v>
      </c>
      <c r="AP830">
        <f t="shared" si="13"/>
        <v>0</v>
      </c>
      <c r="AQ830">
        <v>0</v>
      </c>
      <c r="AR830">
        <v>0</v>
      </c>
      <c r="AS830">
        <v>80000</v>
      </c>
      <c r="AT830">
        <v>120000</v>
      </c>
      <c r="AU830">
        <v>0</v>
      </c>
      <c r="AV830">
        <v>0</v>
      </c>
      <c r="AW830">
        <v>0</v>
      </c>
      <c r="AX830">
        <v>200000</v>
      </c>
    </row>
    <row r="831" spans="1:50" x14ac:dyDescent="0.35">
      <c r="A831" s="2" t="s">
        <v>1141</v>
      </c>
      <c r="B831">
        <v>11</v>
      </c>
      <c r="C831">
        <v>1104</v>
      </c>
      <c r="D831">
        <v>2</v>
      </c>
      <c r="E831" t="s">
        <v>50</v>
      </c>
      <c r="F831">
        <v>37</v>
      </c>
      <c r="G831" t="s">
        <v>51</v>
      </c>
      <c r="H831" t="s">
        <v>52</v>
      </c>
      <c r="I831" t="s">
        <v>52</v>
      </c>
      <c r="J831" t="s">
        <v>52</v>
      </c>
      <c r="K831" t="s">
        <v>52</v>
      </c>
      <c r="L831" t="s">
        <v>52</v>
      </c>
      <c r="M831">
        <v>12</v>
      </c>
      <c r="N831" t="s">
        <v>76</v>
      </c>
      <c r="O831">
        <v>3</v>
      </c>
      <c r="P831" s="6">
        <v>3</v>
      </c>
      <c r="Q831" t="s">
        <v>56</v>
      </c>
      <c r="R831">
        <v>14</v>
      </c>
      <c r="S831" s="5">
        <v>1</v>
      </c>
      <c r="T831" t="s">
        <v>58</v>
      </c>
      <c r="U831" t="s">
        <v>52</v>
      </c>
      <c r="V831">
        <v>1</v>
      </c>
      <c r="W831" t="s">
        <v>52</v>
      </c>
      <c r="X831">
        <v>2</v>
      </c>
      <c r="Y831" t="s">
        <v>59</v>
      </c>
      <c r="AB831" t="s">
        <v>51</v>
      </c>
      <c r="AC831" t="s">
        <v>52</v>
      </c>
      <c r="AD831" t="s">
        <v>52</v>
      </c>
      <c r="AE831" t="s">
        <v>52</v>
      </c>
      <c r="AF831" t="s">
        <v>52</v>
      </c>
      <c r="AG831" t="s">
        <v>52</v>
      </c>
      <c r="AH831">
        <v>7</v>
      </c>
      <c r="AI831" t="s">
        <v>79</v>
      </c>
      <c r="AJ831" t="s">
        <v>52</v>
      </c>
      <c r="AK831" t="s">
        <v>90</v>
      </c>
      <c r="AM831" t="s">
        <v>62</v>
      </c>
      <c r="AN831" t="s">
        <v>52</v>
      </c>
      <c r="AP831">
        <f t="shared" si="13"/>
        <v>0</v>
      </c>
      <c r="AQ831">
        <v>1000000</v>
      </c>
      <c r="AR831">
        <v>350000</v>
      </c>
      <c r="AS831">
        <v>20000</v>
      </c>
      <c r="AT831">
        <v>0</v>
      </c>
      <c r="AU831">
        <v>0</v>
      </c>
      <c r="AV831">
        <v>0</v>
      </c>
      <c r="AW831">
        <v>0</v>
      </c>
      <c r="AX831">
        <v>1370000</v>
      </c>
    </row>
    <row r="832" spans="1:50" x14ac:dyDescent="0.35">
      <c r="A832" s="2" t="s">
        <v>1141</v>
      </c>
      <c r="B832">
        <v>11</v>
      </c>
      <c r="C832">
        <v>1104</v>
      </c>
      <c r="D832">
        <v>2</v>
      </c>
      <c r="E832" t="s">
        <v>50</v>
      </c>
      <c r="F832">
        <v>37</v>
      </c>
      <c r="G832" t="s">
        <v>51</v>
      </c>
      <c r="H832" t="s">
        <v>52</v>
      </c>
      <c r="I832" t="s">
        <v>52</v>
      </c>
      <c r="J832" t="s">
        <v>52</v>
      </c>
      <c r="K832" t="s">
        <v>52</v>
      </c>
      <c r="L832" t="s">
        <v>52</v>
      </c>
      <c r="M832">
        <v>12</v>
      </c>
      <c r="N832" t="s">
        <v>76</v>
      </c>
      <c r="O832">
        <v>3</v>
      </c>
      <c r="P832" s="6">
        <v>5</v>
      </c>
      <c r="Q832" t="s">
        <v>50</v>
      </c>
      <c r="R832">
        <v>9</v>
      </c>
      <c r="S832" s="5">
        <v>1</v>
      </c>
      <c r="T832" t="s">
        <v>58</v>
      </c>
      <c r="U832" t="s">
        <v>52</v>
      </c>
      <c r="V832">
        <v>1</v>
      </c>
      <c r="W832" t="s">
        <v>52</v>
      </c>
      <c r="X832">
        <v>2</v>
      </c>
      <c r="AB832" t="s">
        <v>51</v>
      </c>
      <c r="AC832" t="s">
        <v>52</v>
      </c>
      <c r="AD832" t="s">
        <v>52</v>
      </c>
      <c r="AE832" t="s">
        <v>52</v>
      </c>
      <c r="AF832" t="s">
        <v>52</v>
      </c>
      <c r="AG832" t="s">
        <v>52</v>
      </c>
      <c r="AH832">
        <v>2</v>
      </c>
      <c r="AI832" t="s">
        <v>65</v>
      </c>
      <c r="AJ832" t="s">
        <v>52</v>
      </c>
      <c r="AK832" t="s">
        <v>66</v>
      </c>
      <c r="AM832" t="s">
        <v>62</v>
      </c>
      <c r="AN832" t="s">
        <v>53</v>
      </c>
      <c r="AP832">
        <f t="shared" si="13"/>
        <v>0</v>
      </c>
      <c r="AQ832">
        <v>1000000</v>
      </c>
      <c r="AR832">
        <v>100000</v>
      </c>
      <c r="AS832">
        <v>20000</v>
      </c>
      <c r="AT832">
        <v>12000</v>
      </c>
      <c r="AU832">
        <v>0</v>
      </c>
      <c r="AV832">
        <v>0</v>
      </c>
      <c r="AW832">
        <v>0</v>
      </c>
      <c r="AX832">
        <v>1132000</v>
      </c>
    </row>
    <row r="833" spans="1:50" x14ac:dyDescent="0.35">
      <c r="A833" s="2" t="s">
        <v>1142</v>
      </c>
      <c r="B833">
        <v>22</v>
      </c>
      <c r="C833">
        <v>2204</v>
      </c>
      <c r="D833">
        <v>1</v>
      </c>
      <c r="E833" t="s">
        <v>50</v>
      </c>
      <c r="F833">
        <v>39</v>
      </c>
      <c r="G833" t="s">
        <v>72</v>
      </c>
      <c r="I833" t="s">
        <v>52</v>
      </c>
      <c r="J833" t="s">
        <v>52</v>
      </c>
      <c r="K833" t="s">
        <v>52</v>
      </c>
      <c r="L833" t="s">
        <v>52</v>
      </c>
      <c r="M833">
        <v>9</v>
      </c>
      <c r="N833" t="s">
        <v>100</v>
      </c>
      <c r="O833">
        <v>3</v>
      </c>
      <c r="P833" s="6">
        <v>3</v>
      </c>
      <c r="Q833" t="s">
        <v>50</v>
      </c>
      <c r="R833">
        <v>15</v>
      </c>
      <c r="S833" s="5">
        <v>1</v>
      </c>
      <c r="T833" t="s">
        <v>58</v>
      </c>
      <c r="U833" t="s">
        <v>52</v>
      </c>
      <c r="V833">
        <v>1</v>
      </c>
      <c r="W833" t="s">
        <v>52</v>
      </c>
      <c r="X833">
        <v>2</v>
      </c>
      <c r="Y833" t="s">
        <v>59</v>
      </c>
      <c r="AB833" t="s">
        <v>72</v>
      </c>
      <c r="AD833" t="s">
        <v>52</v>
      </c>
      <c r="AE833" t="s">
        <v>52</v>
      </c>
      <c r="AF833" t="s">
        <v>52</v>
      </c>
      <c r="AG833" t="s">
        <v>52</v>
      </c>
      <c r="AH833">
        <v>9</v>
      </c>
      <c r="AI833" t="s">
        <v>80</v>
      </c>
      <c r="AJ833" t="s">
        <v>52</v>
      </c>
      <c r="AK833" t="s">
        <v>81</v>
      </c>
      <c r="AM833" t="s">
        <v>62</v>
      </c>
      <c r="AN833" t="s">
        <v>52</v>
      </c>
      <c r="AP833">
        <f t="shared" si="13"/>
        <v>0</v>
      </c>
      <c r="AQ833">
        <v>0</v>
      </c>
      <c r="AR833">
        <v>720000</v>
      </c>
      <c r="AS833">
        <v>100000</v>
      </c>
      <c r="AT833">
        <v>200000</v>
      </c>
      <c r="AU833">
        <v>300000</v>
      </c>
      <c r="AV833">
        <v>60000</v>
      </c>
      <c r="AW833">
        <v>0</v>
      </c>
      <c r="AX833">
        <v>1380000</v>
      </c>
    </row>
    <row r="834" spans="1:50" x14ac:dyDescent="0.35">
      <c r="A834" s="2" t="s">
        <v>1142</v>
      </c>
      <c r="B834">
        <v>22</v>
      </c>
      <c r="C834">
        <v>2204</v>
      </c>
      <c r="D834">
        <v>1</v>
      </c>
      <c r="E834" t="s">
        <v>50</v>
      </c>
      <c r="F834">
        <v>39</v>
      </c>
      <c r="G834" t="s">
        <v>72</v>
      </c>
      <c r="I834" t="s">
        <v>52</v>
      </c>
      <c r="J834" t="s">
        <v>52</v>
      </c>
      <c r="K834" t="s">
        <v>52</v>
      </c>
      <c r="L834" t="s">
        <v>52</v>
      </c>
      <c r="M834">
        <v>9</v>
      </c>
      <c r="N834" t="s">
        <v>100</v>
      </c>
      <c r="O834">
        <v>3</v>
      </c>
      <c r="P834" s="6">
        <v>4</v>
      </c>
      <c r="Q834" t="s">
        <v>56</v>
      </c>
      <c r="R834">
        <v>11</v>
      </c>
      <c r="S834" s="5">
        <v>1</v>
      </c>
      <c r="T834" t="s">
        <v>58</v>
      </c>
      <c r="U834" t="s">
        <v>52</v>
      </c>
      <c r="V834">
        <v>1</v>
      </c>
      <c r="W834" t="s">
        <v>52</v>
      </c>
      <c r="X834">
        <v>2</v>
      </c>
      <c r="AB834" t="s">
        <v>72</v>
      </c>
      <c r="AD834" t="s">
        <v>52</v>
      </c>
      <c r="AE834" t="s">
        <v>52</v>
      </c>
      <c r="AF834" t="s">
        <v>52</v>
      </c>
      <c r="AG834" t="s">
        <v>52</v>
      </c>
      <c r="AH834">
        <v>6</v>
      </c>
      <c r="AI834" t="s">
        <v>79</v>
      </c>
      <c r="AJ834" t="s">
        <v>52</v>
      </c>
      <c r="AK834" t="s">
        <v>90</v>
      </c>
      <c r="AM834" t="s">
        <v>62</v>
      </c>
      <c r="AN834" t="s">
        <v>52</v>
      </c>
      <c r="AP834">
        <f t="shared" si="13"/>
        <v>0</v>
      </c>
      <c r="AQ834">
        <v>0</v>
      </c>
      <c r="AR834">
        <v>2400000</v>
      </c>
      <c r="AS834">
        <v>100000</v>
      </c>
      <c r="AT834">
        <v>100000</v>
      </c>
      <c r="AU834">
        <v>2000000</v>
      </c>
      <c r="AV834">
        <v>60000</v>
      </c>
      <c r="AW834">
        <v>0</v>
      </c>
      <c r="AX834">
        <v>4660000</v>
      </c>
    </row>
    <row r="835" spans="1:50" x14ac:dyDescent="0.35">
      <c r="A835" s="2" t="s">
        <v>1142</v>
      </c>
      <c r="B835">
        <v>22</v>
      </c>
      <c r="C835">
        <v>2204</v>
      </c>
      <c r="D835">
        <v>1</v>
      </c>
      <c r="E835" t="s">
        <v>50</v>
      </c>
      <c r="F835">
        <v>39</v>
      </c>
      <c r="G835" t="s">
        <v>72</v>
      </c>
      <c r="I835" t="s">
        <v>52</v>
      </c>
      <c r="J835" t="s">
        <v>52</v>
      </c>
      <c r="K835" t="s">
        <v>52</v>
      </c>
      <c r="L835" t="s">
        <v>52</v>
      </c>
      <c r="M835">
        <v>9</v>
      </c>
      <c r="N835" t="s">
        <v>100</v>
      </c>
      <c r="O835">
        <v>3</v>
      </c>
      <c r="P835" s="6">
        <v>5</v>
      </c>
      <c r="Q835" t="s">
        <v>56</v>
      </c>
      <c r="R835">
        <v>7</v>
      </c>
      <c r="S835" s="5">
        <v>1</v>
      </c>
      <c r="T835" t="s">
        <v>58</v>
      </c>
      <c r="U835" t="s">
        <v>52</v>
      </c>
      <c r="V835">
        <v>1</v>
      </c>
      <c r="W835" t="s">
        <v>52</v>
      </c>
      <c r="X835">
        <v>2</v>
      </c>
      <c r="AB835" t="s">
        <v>72</v>
      </c>
      <c r="AD835" t="s">
        <v>73</v>
      </c>
      <c r="AE835" t="s">
        <v>53</v>
      </c>
      <c r="AF835" t="s">
        <v>53</v>
      </c>
      <c r="AG835" t="s">
        <v>53</v>
      </c>
      <c r="AJ835" t="s">
        <v>53</v>
      </c>
      <c r="AO835" t="s">
        <v>70</v>
      </c>
      <c r="AP835">
        <f t="shared" si="13"/>
        <v>0</v>
      </c>
      <c r="AQ835">
        <v>1440000</v>
      </c>
      <c r="AR835">
        <v>0</v>
      </c>
      <c r="AS835">
        <v>40000</v>
      </c>
      <c r="AT835">
        <v>20000</v>
      </c>
      <c r="AU835">
        <v>0</v>
      </c>
      <c r="AV835">
        <v>480000</v>
      </c>
      <c r="AW835">
        <v>0</v>
      </c>
      <c r="AX835">
        <v>1980000</v>
      </c>
    </row>
    <row r="836" spans="1:50" x14ac:dyDescent="0.35">
      <c r="A836" s="2" t="s">
        <v>1143</v>
      </c>
      <c r="B836">
        <v>1</v>
      </c>
      <c r="C836">
        <v>103</v>
      </c>
      <c r="D836">
        <v>2</v>
      </c>
      <c r="E836" t="s">
        <v>50</v>
      </c>
      <c r="F836">
        <v>35</v>
      </c>
      <c r="G836" t="s">
        <v>72</v>
      </c>
      <c r="I836" t="s">
        <v>52</v>
      </c>
      <c r="J836" t="s">
        <v>53</v>
      </c>
      <c r="K836" t="s">
        <v>53</v>
      </c>
      <c r="L836" t="s">
        <v>52</v>
      </c>
      <c r="M836">
        <v>3</v>
      </c>
      <c r="N836" t="s">
        <v>97</v>
      </c>
      <c r="O836">
        <v>2</v>
      </c>
      <c r="P836" s="6">
        <v>3</v>
      </c>
      <c r="Q836" t="s">
        <v>56</v>
      </c>
      <c r="R836">
        <v>10</v>
      </c>
      <c r="S836" s="5">
        <v>1</v>
      </c>
      <c r="T836" t="s">
        <v>58</v>
      </c>
      <c r="U836" t="s">
        <v>52</v>
      </c>
      <c r="V836">
        <v>1</v>
      </c>
      <c r="W836" t="s">
        <v>52</v>
      </c>
      <c r="X836">
        <v>2</v>
      </c>
      <c r="AB836" t="s">
        <v>72</v>
      </c>
      <c r="AD836" t="s">
        <v>73</v>
      </c>
      <c r="AE836" t="s">
        <v>52</v>
      </c>
      <c r="AF836" t="s">
        <v>52</v>
      </c>
      <c r="AG836" t="s">
        <v>52</v>
      </c>
      <c r="AH836">
        <v>4</v>
      </c>
      <c r="AI836" t="s">
        <v>63</v>
      </c>
      <c r="AJ836" t="s">
        <v>52</v>
      </c>
      <c r="AK836" t="s">
        <v>64</v>
      </c>
      <c r="AM836" t="s">
        <v>62</v>
      </c>
      <c r="AN836" t="s">
        <v>53</v>
      </c>
      <c r="AP836">
        <f t="shared" si="13"/>
        <v>0</v>
      </c>
      <c r="AQ836">
        <v>0</v>
      </c>
      <c r="AR836">
        <v>0</v>
      </c>
      <c r="AS836">
        <v>12000</v>
      </c>
      <c r="AT836">
        <v>25000</v>
      </c>
      <c r="AU836">
        <v>0</v>
      </c>
      <c r="AV836">
        <v>0</v>
      </c>
      <c r="AW836">
        <v>0</v>
      </c>
      <c r="AX836">
        <v>37000</v>
      </c>
    </row>
    <row r="837" spans="1:50" x14ac:dyDescent="0.35">
      <c r="A837" s="2" t="s">
        <v>1145</v>
      </c>
      <c r="B837">
        <v>9</v>
      </c>
      <c r="C837">
        <v>905</v>
      </c>
      <c r="D837">
        <v>1</v>
      </c>
      <c r="O837">
        <v>1</v>
      </c>
      <c r="P837" s="6">
        <v>6</v>
      </c>
      <c r="Q837" t="s">
        <v>56</v>
      </c>
      <c r="R837">
        <v>17</v>
      </c>
      <c r="S837" s="5">
        <v>1</v>
      </c>
      <c r="T837" t="s">
        <v>58</v>
      </c>
      <c r="U837" t="s">
        <v>52</v>
      </c>
      <c r="V837">
        <v>2</v>
      </c>
      <c r="W837" t="s">
        <v>52</v>
      </c>
      <c r="X837">
        <v>4</v>
      </c>
      <c r="Y837" t="s">
        <v>59</v>
      </c>
      <c r="AB837" t="s">
        <v>136</v>
      </c>
      <c r="AC837" t="s">
        <v>52</v>
      </c>
      <c r="AD837" t="s">
        <v>52</v>
      </c>
      <c r="AE837" t="s">
        <v>52</v>
      </c>
      <c r="AF837" t="s">
        <v>52</v>
      </c>
      <c r="AG837" t="s">
        <v>52</v>
      </c>
      <c r="AH837">
        <v>13</v>
      </c>
      <c r="AI837" t="s">
        <v>115</v>
      </c>
      <c r="AJ837" t="s">
        <v>52</v>
      </c>
      <c r="AK837" t="s">
        <v>95</v>
      </c>
      <c r="AM837" t="s">
        <v>96</v>
      </c>
      <c r="AN837" t="s">
        <v>53</v>
      </c>
      <c r="AP837">
        <f t="shared" si="13"/>
        <v>0</v>
      </c>
      <c r="AQ837">
        <v>0</v>
      </c>
      <c r="AR837">
        <v>800000</v>
      </c>
      <c r="AS837">
        <v>100000</v>
      </c>
      <c r="AT837">
        <v>20000</v>
      </c>
      <c r="AU837">
        <v>0</v>
      </c>
      <c r="AV837">
        <v>500000</v>
      </c>
      <c r="AW837">
        <v>0</v>
      </c>
      <c r="AX837">
        <v>1420000</v>
      </c>
    </row>
    <row r="838" spans="1:50" x14ac:dyDescent="0.35">
      <c r="A838" s="2" t="s">
        <v>1146</v>
      </c>
      <c r="B838">
        <v>2</v>
      </c>
      <c r="C838">
        <v>207</v>
      </c>
      <c r="D838">
        <v>2</v>
      </c>
      <c r="E838" t="s">
        <v>50</v>
      </c>
      <c r="F838">
        <v>29</v>
      </c>
      <c r="G838" t="s">
        <v>72</v>
      </c>
      <c r="I838" t="s">
        <v>73</v>
      </c>
      <c r="J838" t="s">
        <v>53</v>
      </c>
      <c r="K838" t="s">
        <v>53</v>
      </c>
      <c r="L838" t="s">
        <v>53</v>
      </c>
      <c r="M838">
        <v>0</v>
      </c>
      <c r="O838">
        <v>2</v>
      </c>
      <c r="P838" s="6">
        <v>3</v>
      </c>
      <c r="Q838" t="s">
        <v>50</v>
      </c>
      <c r="R838">
        <v>7</v>
      </c>
      <c r="S838" s="5">
        <v>1</v>
      </c>
      <c r="T838" t="s">
        <v>58</v>
      </c>
      <c r="U838" t="s">
        <v>52</v>
      </c>
      <c r="V838">
        <v>1</v>
      </c>
      <c r="W838" t="s">
        <v>52</v>
      </c>
      <c r="X838">
        <v>2</v>
      </c>
      <c r="AB838" t="s">
        <v>72</v>
      </c>
      <c r="AD838" t="s">
        <v>73</v>
      </c>
      <c r="AE838" t="s">
        <v>52</v>
      </c>
      <c r="AF838" t="s">
        <v>52</v>
      </c>
      <c r="AG838" t="s">
        <v>52</v>
      </c>
      <c r="AH838">
        <v>2</v>
      </c>
      <c r="AI838" t="s">
        <v>65</v>
      </c>
      <c r="AJ838" t="s">
        <v>52</v>
      </c>
      <c r="AK838" t="s">
        <v>74</v>
      </c>
      <c r="AM838" t="s">
        <v>62</v>
      </c>
      <c r="AN838" t="s">
        <v>53</v>
      </c>
      <c r="AP838">
        <f t="shared" si="13"/>
        <v>0</v>
      </c>
      <c r="AQ838">
        <v>0</v>
      </c>
      <c r="AR838">
        <v>0</v>
      </c>
      <c r="AS838">
        <v>0</v>
      </c>
      <c r="AT838">
        <v>20000</v>
      </c>
      <c r="AU838">
        <v>0</v>
      </c>
      <c r="AV838">
        <v>0</v>
      </c>
      <c r="AW838">
        <v>0</v>
      </c>
      <c r="AX838">
        <v>20000</v>
      </c>
    </row>
    <row r="839" spans="1:50" x14ac:dyDescent="0.35">
      <c r="A839" s="2" t="s">
        <v>1148</v>
      </c>
      <c r="B839">
        <v>12</v>
      </c>
      <c r="C839">
        <v>1207</v>
      </c>
      <c r="D839">
        <v>1</v>
      </c>
      <c r="E839" t="s">
        <v>50</v>
      </c>
      <c r="F839">
        <v>41</v>
      </c>
      <c r="G839" t="s">
        <v>72</v>
      </c>
      <c r="I839" t="s">
        <v>73</v>
      </c>
      <c r="J839" t="s">
        <v>52</v>
      </c>
      <c r="K839" t="s">
        <v>52</v>
      </c>
      <c r="L839" t="s">
        <v>52</v>
      </c>
      <c r="M839">
        <v>6</v>
      </c>
      <c r="N839" t="s">
        <v>79</v>
      </c>
      <c r="O839">
        <v>1</v>
      </c>
      <c r="P839" s="6">
        <v>4</v>
      </c>
      <c r="Q839" t="s">
        <v>50</v>
      </c>
      <c r="R839">
        <v>12</v>
      </c>
      <c r="S839" s="5">
        <v>1</v>
      </c>
      <c r="T839" t="s">
        <v>58</v>
      </c>
      <c r="U839" t="s">
        <v>52</v>
      </c>
      <c r="V839">
        <v>1</v>
      </c>
      <c r="W839" t="s">
        <v>52</v>
      </c>
      <c r="X839">
        <v>2</v>
      </c>
      <c r="AB839" t="s">
        <v>72</v>
      </c>
      <c r="AD839" t="s">
        <v>73</v>
      </c>
      <c r="AE839" t="s">
        <v>52</v>
      </c>
      <c r="AF839" t="s">
        <v>52</v>
      </c>
      <c r="AG839" t="s">
        <v>52</v>
      </c>
      <c r="AH839">
        <v>7</v>
      </c>
      <c r="AI839" t="s">
        <v>79</v>
      </c>
      <c r="AJ839" t="s">
        <v>52</v>
      </c>
      <c r="AK839" t="s">
        <v>90</v>
      </c>
      <c r="AM839" t="s">
        <v>62</v>
      </c>
      <c r="AN839" t="s">
        <v>53</v>
      </c>
      <c r="AP839">
        <f t="shared" si="13"/>
        <v>0</v>
      </c>
      <c r="AQ839">
        <v>0</v>
      </c>
      <c r="AR839">
        <v>400000</v>
      </c>
      <c r="AS839">
        <v>100000</v>
      </c>
      <c r="AT839">
        <v>100000</v>
      </c>
      <c r="AU839">
        <v>3000000</v>
      </c>
      <c r="AV839">
        <v>0</v>
      </c>
      <c r="AW839">
        <v>0</v>
      </c>
      <c r="AX839">
        <v>3600000</v>
      </c>
    </row>
    <row r="840" spans="1:50" x14ac:dyDescent="0.35">
      <c r="A840" s="2" t="s">
        <v>1153</v>
      </c>
      <c r="B840">
        <v>15</v>
      </c>
      <c r="C840">
        <v>1501</v>
      </c>
      <c r="D840">
        <v>2</v>
      </c>
      <c r="E840" t="s">
        <v>50</v>
      </c>
      <c r="F840">
        <v>36</v>
      </c>
      <c r="G840" t="s">
        <v>72</v>
      </c>
      <c r="I840" t="s">
        <v>73</v>
      </c>
      <c r="J840" t="s">
        <v>52</v>
      </c>
      <c r="K840" t="s">
        <v>52</v>
      </c>
      <c r="L840" t="s">
        <v>52</v>
      </c>
      <c r="M840">
        <v>12</v>
      </c>
      <c r="N840" t="s">
        <v>76</v>
      </c>
      <c r="O840">
        <v>2</v>
      </c>
      <c r="P840" s="6">
        <v>3</v>
      </c>
      <c r="Q840" t="s">
        <v>50</v>
      </c>
      <c r="R840">
        <v>10</v>
      </c>
      <c r="S840" s="5">
        <v>1</v>
      </c>
      <c r="T840" t="s">
        <v>58</v>
      </c>
      <c r="U840" t="s">
        <v>52</v>
      </c>
      <c r="V840">
        <v>1</v>
      </c>
      <c r="W840" t="s">
        <v>52</v>
      </c>
      <c r="X840">
        <v>2</v>
      </c>
      <c r="AB840" t="s">
        <v>72</v>
      </c>
      <c r="AD840" t="s">
        <v>73</v>
      </c>
      <c r="AE840" t="s">
        <v>52</v>
      </c>
      <c r="AF840" t="s">
        <v>52</v>
      </c>
      <c r="AG840" t="s">
        <v>52</v>
      </c>
      <c r="AH840">
        <v>3</v>
      </c>
      <c r="AI840" t="s">
        <v>63</v>
      </c>
      <c r="AJ840" t="s">
        <v>52</v>
      </c>
      <c r="AK840" t="s">
        <v>64</v>
      </c>
      <c r="AM840" t="s">
        <v>62</v>
      </c>
      <c r="AN840" t="s">
        <v>53</v>
      </c>
      <c r="AP840">
        <f t="shared" si="13"/>
        <v>0</v>
      </c>
      <c r="AQ840">
        <v>0</v>
      </c>
      <c r="AR840">
        <v>0</v>
      </c>
      <c r="AS840">
        <v>30000</v>
      </c>
      <c r="AT840">
        <v>80000</v>
      </c>
      <c r="AU840">
        <v>0</v>
      </c>
      <c r="AV840">
        <v>60000</v>
      </c>
      <c r="AW840">
        <v>0</v>
      </c>
      <c r="AX840">
        <v>170000</v>
      </c>
    </row>
    <row r="841" spans="1:50" x14ac:dyDescent="0.35">
      <c r="A841" s="2" t="s">
        <v>1154</v>
      </c>
      <c r="B841">
        <v>14</v>
      </c>
      <c r="C841">
        <v>1410</v>
      </c>
      <c r="D841">
        <v>1</v>
      </c>
      <c r="E841" t="s">
        <v>50</v>
      </c>
      <c r="F841">
        <v>42</v>
      </c>
      <c r="G841" t="s">
        <v>72</v>
      </c>
      <c r="I841" t="s">
        <v>73</v>
      </c>
      <c r="J841" t="s">
        <v>52</v>
      </c>
      <c r="K841" t="s">
        <v>52</v>
      </c>
      <c r="L841" t="s">
        <v>52</v>
      </c>
      <c r="M841">
        <v>4</v>
      </c>
      <c r="N841" t="s">
        <v>83</v>
      </c>
      <c r="O841">
        <v>2</v>
      </c>
      <c r="P841" s="6">
        <v>4</v>
      </c>
      <c r="Q841" t="s">
        <v>56</v>
      </c>
      <c r="R841">
        <v>11</v>
      </c>
      <c r="S841" s="5">
        <v>1</v>
      </c>
      <c r="T841" t="s">
        <v>58</v>
      </c>
      <c r="U841" t="s">
        <v>52</v>
      </c>
      <c r="V841">
        <v>1</v>
      </c>
      <c r="W841" t="s">
        <v>52</v>
      </c>
      <c r="X841">
        <v>2</v>
      </c>
      <c r="AB841" t="s">
        <v>72</v>
      </c>
      <c r="AD841" t="s">
        <v>73</v>
      </c>
      <c r="AE841" t="s">
        <v>52</v>
      </c>
      <c r="AF841" t="s">
        <v>52</v>
      </c>
      <c r="AG841" t="s">
        <v>52</v>
      </c>
      <c r="AH841">
        <v>7</v>
      </c>
      <c r="AI841" t="s">
        <v>79</v>
      </c>
      <c r="AJ841" t="s">
        <v>52</v>
      </c>
      <c r="AK841" t="s">
        <v>90</v>
      </c>
      <c r="AM841" t="s">
        <v>62</v>
      </c>
      <c r="AN841" t="s">
        <v>52</v>
      </c>
      <c r="AP841">
        <f t="shared" si="13"/>
        <v>0</v>
      </c>
      <c r="AQ841">
        <v>0</v>
      </c>
      <c r="AR841">
        <v>120000</v>
      </c>
      <c r="AS841">
        <v>50000</v>
      </c>
      <c r="AT841">
        <v>30000</v>
      </c>
      <c r="AU841">
        <v>1000000</v>
      </c>
      <c r="AV841">
        <v>0</v>
      </c>
      <c r="AW841">
        <v>0</v>
      </c>
      <c r="AX841">
        <v>1200000</v>
      </c>
    </row>
    <row r="842" spans="1:50" x14ac:dyDescent="0.35">
      <c r="A842" s="2" t="s">
        <v>1154</v>
      </c>
      <c r="B842">
        <v>14</v>
      </c>
      <c r="C842">
        <v>1410</v>
      </c>
      <c r="D842">
        <v>1</v>
      </c>
      <c r="E842" t="s">
        <v>50</v>
      </c>
      <c r="F842">
        <v>42</v>
      </c>
      <c r="G842" t="s">
        <v>72</v>
      </c>
      <c r="I842" t="s">
        <v>73</v>
      </c>
      <c r="J842" t="s">
        <v>52</v>
      </c>
      <c r="K842" t="s">
        <v>52</v>
      </c>
      <c r="L842" t="s">
        <v>52</v>
      </c>
      <c r="M842">
        <v>4</v>
      </c>
      <c r="N842" t="s">
        <v>83</v>
      </c>
      <c r="O842">
        <v>2</v>
      </c>
      <c r="P842" s="6">
        <v>5</v>
      </c>
      <c r="Q842" t="s">
        <v>50</v>
      </c>
      <c r="R842">
        <v>9</v>
      </c>
      <c r="S842" s="5">
        <v>1</v>
      </c>
      <c r="T842" t="s">
        <v>58</v>
      </c>
      <c r="U842" t="s">
        <v>52</v>
      </c>
      <c r="V842">
        <v>1</v>
      </c>
      <c r="W842" t="s">
        <v>52</v>
      </c>
      <c r="X842">
        <v>2</v>
      </c>
      <c r="AB842" t="s">
        <v>72</v>
      </c>
      <c r="AD842" t="s">
        <v>73</v>
      </c>
      <c r="AE842" t="s">
        <v>52</v>
      </c>
      <c r="AF842" t="s">
        <v>52</v>
      </c>
      <c r="AG842" t="s">
        <v>52</v>
      </c>
      <c r="AH842">
        <v>4</v>
      </c>
      <c r="AI842" t="s">
        <v>63</v>
      </c>
      <c r="AJ842" t="s">
        <v>52</v>
      </c>
      <c r="AK842" t="s">
        <v>64</v>
      </c>
      <c r="AM842" t="s">
        <v>62</v>
      </c>
      <c r="AN842" t="s">
        <v>52</v>
      </c>
      <c r="AP842">
        <f t="shared" si="13"/>
        <v>0</v>
      </c>
      <c r="AQ842">
        <v>0</v>
      </c>
      <c r="AR842">
        <v>1400000</v>
      </c>
      <c r="AS842">
        <v>50000</v>
      </c>
      <c r="AT842">
        <v>30000</v>
      </c>
      <c r="AU842">
        <v>800000</v>
      </c>
      <c r="AV842">
        <v>0</v>
      </c>
      <c r="AW842">
        <v>0</v>
      </c>
      <c r="AX842">
        <v>2280000</v>
      </c>
    </row>
    <row r="843" spans="1:50" x14ac:dyDescent="0.35">
      <c r="A843" s="2" t="s">
        <v>1156</v>
      </c>
      <c r="B843">
        <v>11</v>
      </c>
      <c r="C843">
        <v>1102</v>
      </c>
      <c r="D843">
        <v>2</v>
      </c>
      <c r="E843" t="s">
        <v>50</v>
      </c>
      <c r="F843">
        <v>28</v>
      </c>
      <c r="G843" t="s">
        <v>155</v>
      </c>
      <c r="H843" t="s">
        <v>52</v>
      </c>
      <c r="I843" t="s">
        <v>52</v>
      </c>
      <c r="J843" t="s">
        <v>52</v>
      </c>
      <c r="K843" t="s">
        <v>52</v>
      </c>
      <c r="L843" t="s">
        <v>52</v>
      </c>
      <c r="M843">
        <v>3</v>
      </c>
      <c r="N843" t="s">
        <v>63</v>
      </c>
      <c r="O843">
        <v>2</v>
      </c>
      <c r="P843" s="6">
        <v>3</v>
      </c>
      <c r="Q843" t="s">
        <v>50</v>
      </c>
      <c r="R843">
        <v>8</v>
      </c>
      <c r="S843" s="5">
        <v>1</v>
      </c>
      <c r="T843" t="s">
        <v>58</v>
      </c>
      <c r="U843" t="s">
        <v>52</v>
      </c>
      <c r="V843">
        <v>1</v>
      </c>
      <c r="W843" t="s">
        <v>52</v>
      </c>
      <c r="X843">
        <v>2</v>
      </c>
      <c r="AB843" t="s">
        <v>155</v>
      </c>
      <c r="AC843" t="s">
        <v>52</v>
      </c>
      <c r="AD843" t="s">
        <v>52</v>
      </c>
      <c r="AE843" t="s">
        <v>53</v>
      </c>
      <c r="AF843" t="s">
        <v>53</v>
      </c>
      <c r="AG843" t="s">
        <v>52</v>
      </c>
      <c r="AH843">
        <v>1</v>
      </c>
      <c r="AI843" t="s">
        <v>68</v>
      </c>
      <c r="AJ843" t="s">
        <v>52</v>
      </c>
      <c r="AK843" t="s">
        <v>74</v>
      </c>
      <c r="AM843" t="s">
        <v>62</v>
      </c>
      <c r="AN843" t="s">
        <v>53</v>
      </c>
      <c r="AP843">
        <f t="shared" si="13"/>
        <v>0</v>
      </c>
      <c r="AQ843">
        <v>0</v>
      </c>
      <c r="AR843">
        <v>0</v>
      </c>
      <c r="AS843">
        <v>5000</v>
      </c>
      <c r="AT843">
        <v>60000</v>
      </c>
      <c r="AU843">
        <v>0</v>
      </c>
      <c r="AV843">
        <v>0</v>
      </c>
      <c r="AW843">
        <v>0</v>
      </c>
      <c r="AX843">
        <v>65000</v>
      </c>
    </row>
    <row r="844" spans="1:50" x14ac:dyDescent="0.35">
      <c r="A844" s="2" t="s">
        <v>1156</v>
      </c>
      <c r="B844">
        <v>11</v>
      </c>
      <c r="C844">
        <v>1102</v>
      </c>
      <c r="D844">
        <v>2</v>
      </c>
      <c r="E844" t="s">
        <v>50</v>
      </c>
      <c r="F844">
        <v>28</v>
      </c>
      <c r="G844" t="s">
        <v>155</v>
      </c>
      <c r="H844" t="s">
        <v>52</v>
      </c>
      <c r="I844" t="s">
        <v>52</v>
      </c>
      <c r="J844" t="s">
        <v>52</v>
      </c>
      <c r="K844" t="s">
        <v>52</v>
      </c>
      <c r="L844" t="s">
        <v>52</v>
      </c>
      <c r="M844">
        <v>3</v>
      </c>
      <c r="N844" t="s">
        <v>63</v>
      </c>
      <c r="O844">
        <v>2</v>
      </c>
      <c r="P844" s="6">
        <v>4</v>
      </c>
      <c r="Q844" t="s">
        <v>56</v>
      </c>
      <c r="R844">
        <v>6</v>
      </c>
      <c r="S844" s="5">
        <v>1</v>
      </c>
      <c r="T844" t="s">
        <v>58</v>
      </c>
      <c r="U844" t="s">
        <v>52</v>
      </c>
      <c r="V844">
        <v>1</v>
      </c>
      <c r="W844" t="s">
        <v>52</v>
      </c>
      <c r="X844">
        <v>2</v>
      </c>
      <c r="AB844" t="s">
        <v>155</v>
      </c>
      <c r="AC844" t="s">
        <v>52</v>
      </c>
      <c r="AD844" t="s">
        <v>52</v>
      </c>
      <c r="AE844" t="s">
        <v>53</v>
      </c>
      <c r="AF844" t="s">
        <v>53</v>
      </c>
      <c r="AG844" t="s">
        <v>52</v>
      </c>
      <c r="AH844">
        <v>1</v>
      </c>
      <c r="AI844" t="s">
        <v>68</v>
      </c>
      <c r="AJ844" t="s">
        <v>52</v>
      </c>
      <c r="AK844" t="s">
        <v>74</v>
      </c>
      <c r="AM844" t="s">
        <v>62</v>
      </c>
      <c r="AN844" t="s">
        <v>53</v>
      </c>
      <c r="AP844">
        <f t="shared" si="13"/>
        <v>0</v>
      </c>
      <c r="AQ844">
        <v>0</v>
      </c>
      <c r="AR844">
        <v>0</v>
      </c>
      <c r="AS844">
        <v>5000</v>
      </c>
      <c r="AT844">
        <v>50000</v>
      </c>
      <c r="AU844">
        <v>0</v>
      </c>
      <c r="AV844">
        <v>0</v>
      </c>
      <c r="AW844">
        <v>0</v>
      </c>
      <c r="AX844">
        <v>55000</v>
      </c>
    </row>
    <row r="845" spans="1:50" x14ac:dyDescent="0.35">
      <c r="A845" s="2" t="s">
        <v>1160</v>
      </c>
      <c r="B845">
        <v>15</v>
      </c>
      <c r="C845">
        <v>1505</v>
      </c>
      <c r="D845">
        <v>1</v>
      </c>
      <c r="E845" t="s">
        <v>50</v>
      </c>
      <c r="F845">
        <v>52</v>
      </c>
      <c r="G845" t="s">
        <v>72</v>
      </c>
      <c r="I845" t="s">
        <v>73</v>
      </c>
      <c r="J845" t="s">
        <v>52</v>
      </c>
      <c r="K845" t="s">
        <v>52</v>
      </c>
      <c r="L845" t="s">
        <v>52</v>
      </c>
      <c r="M845">
        <v>13</v>
      </c>
      <c r="N845" t="s">
        <v>76</v>
      </c>
      <c r="O845">
        <v>1</v>
      </c>
      <c r="P845" s="6">
        <v>4</v>
      </c>
      <c r="Q845" t="s">
        <v>50</v>
      </c>
      <c r="R845">
        <v>9</v>
      </c>
      <c r="S845" s="5">
        <v>1</v>
      </c>
      <c r="T845" t="s">
        <v>58</v>
      </c>
      <c r="U845" t="s">
        <v>52</v>
      </c>
      <c r="V845">
        <v>1</v>
      </c>
      <c r="W845" t="s">
        <v>52</v>
      </c>
      <c r="X845">
        <v>2</v>
      </c>
      <c r="AB845" t="s">
        <v>72</v>
      </c>
      <c r="AD845" t="s">
        <v>73</v>
      </c>
      <c r="AE845" t="s">
        <v>52</v>
      </c>
      <c r="AF845" t="s">
        <v>52</v>
      </c>
      <c r="AG845" t="s">
        <v>52</v>
      </c>
      <c r="AH845">
        <v>5</v>
      </c>
      <c r="AI845" t="s">
        <v>83</v>
      </c>
      <c r="AJ845" t="s">
        <v>52</v>
      </c>
      <c r="AK845" t="s">
        <v>64</v>
      </c>
      <c r="AM845" t="s">
        <v>62</v>
      </c>
      <c r="AN845" t="s">
        <v>52</v>
      </c>
      <c r="AP845">
        <f t="shared" si="13"/>
        <v>0</v>
      </c>
      <c r="AQ845">
        <v>0</v>
      </c>
      <c r="AR845">
        <v>300000</v>
      </c>
      <c r="AS845">
        <v>35000</v>
      </c>
      <c r="AT845">
        <v>42000</v>
      </c>
      <c r="AU845">
        <v>0</v>
      </c>
      <c r="AV845">
        <v>0</v>
      </c>
      <c r="AW845">
        <v>0</v>
      </c>
      <c r="AX845">
        <v>377000</v>
      </c>
    </row>
    <row r="846" spans="1:50" x14ac:dyDescent="0.35">
      <c r="A846" s="2" t="s">
        <v>1161</v>
      </c>
      <c r="B846">
        <v>14</v>
      </c>
      <c r="C846">
        <v>1409</v>
      </c>
      <c r="D846">
        <v>2</v>
      </c>
      <c r="E846" t="s">
        <v>50</v>
      </c>
      <c r="F846">
        <v>37</v>
      </c>
      <c r="G846" t="s">
        <v>72</v>
      </c>
      <c r="I846" t="s">
        <v>73</v>
      </c>
      <c r="J846" t="s">
        <v>52</v>
      </c>
      <c r="K846" t="s">
        <v>52</v>
      </c>
      <c r="L846" t="s">
        <v>52</v>
      </c>
      <c r="M846">
        <v>5</v>
      </c>
      <c r="N846" t="s">
        <v>78</v>
      </c>
      <c r="O846">
        <v>3</v>
      </c>
      <c r="P846" s="6">
        <v>3</v>
      </c>
      <c r="Q846" t="s">
        <v>56</v>
      </c>
      <c r="R846">
        <v>13</v>
      </c>
      <c r="S846" s="5">
        <v>1</v>
      </c>
      <c r="T846" t="s">
        <v>58</v>
      </c>
      <c r="U846" t="s">
        <v>52</v>
      </c>
      <c r="V846">
        <v>1</v>
      </c>
      <c r="W846" t="s">
        <v>52</v>
      </c>
      <c r="X846">
        <v>2</v>
      </c>
      <c r="Y846" t="s">
        <v>59</v>
      </c>
      <c r="AB846" t="s">
        <v>72</v>
      </c>
      <c r="AD846" t="s">
        <v>73</v>
      </c>
      <c r="AE846" t="s">
        <v>52</v>
      </c>
      <c r="AF846" t="s">
        <v>52</v>
      </c>
      <c r="AG846" t="s">
        <v>52</v>
      </c>
      <c r="AH846">
        <v>7</v>
      </c>
      <c r="AI846" t="s">
        <v>86</v>
      </c>
      <c r="AJ846" t="s">
        <v>52</v>
      </c>
      <c r="AK846" t="s">
        <v>87</v>
      </c>
      <c r="AM846" t="s">
        <v>62</v>
      </c>
      <c r="AN846" t="s">
        <v>52</v>
      </c>
      <c r="AP846">
        <f t="shared" si="13"/>
        <v>0</v>
      </c>
      <c r="AQ846">
        <v>280000</v>
      </c>
      <c r="AR846">
        <v>100000</v>
      </c>
      <c r="AS846">
        <v>35000</v>
      </c>
      <c r="AT846">
        <v>50000</v>
      </c>
      <c r="AU846">
        <v>1000000</v>
      </c>
      <c r="AV846">
        <v>0</v>
      </c>
      <c r="AW846">
        <v>10000</v>
      </c>
      <c r="AX846">
        <v>1475000</v>
      </c>
    </row>
    <row r="847" spans="1:50" x14ac:dyDescent="0.35">
      <c r="A847" s="2" t="s">
        <v>1161</v>
      </c>
      <c r="B847">
        <v>14</v>
      </c>
      <c r="C847">
        <v>1409</v>
      </c>
      <c r="D847">
        <v>2</v>
      </c>
      <c r="E847" t="s">
        <v>50</v>
      </c>
      <c r="F847">
        <v>37</v>
      </c>
      <c r="G847" t="s">
        <v>72</v>
      </c>
      <c r="I847" t="s">
        <v>73</v>
      </c>
      <c r="J847" t="s">
        <v>52</v>
      </c>
      <c r="K847" t="s">
        <v>52</v>
      </c>
      <c r="L847" t="s">
        <v>52</v>
      </c>
      <c r="M847">
        <v>5</v>
      </c>
      <c r="N847" t="s">
        <v>78</v>
      </c>
      <c r="O847">
        <v>3</v>
      </c>
      <c r="P847" s="6">
        <v>4</v>
      </c>
      <c r="Q847" t="s">
        <v>56</v>
      </c>
      <c r="R847">
        <v>11</v>
      </c>
      <c r="S847" s="5">
        <v>1</v>
      </c>
      <c r="T847" t="s">
        <v>58</v>
      </c>
      <c r="U847" t="s">
        <v>52</v>
      </c>
      <c r="V847">
        <v>1</v>
      </c>
      <c r="W847" t="s">
        <v>52</v>
      </c>
      <c r="X847">
        <v>2</v>
      </c>
      <c r="AB847" t="s">
        <v>72</v>
      </c>
      <c r="AD847" t="s">
        <v>73</v>
      </c>
      <c r="AE847" t="s">
        <v>52</v>
      </c>
      <c r="AF847" t="s">
        <v>52</v>
      </c>
      <c r="AG847" t="s">
        <v>52</v>
      </c>
      <c r="AH847">
        <v>4</v>
      </c>
      <c r="AI847" t="s">
        <v>83</v>
      </c>
      <c r="AJ847" t="s">
        <v>52</v>
      </c>
      <c r="AK847" t="s">
        <v>84</v>
      </c>
      <c r="AM847" t="s">
        <v>62</v>
      </c>
      <c r="AN847" t="s">
        <v>52</v>
      </c>
      <c r="AP847">
        <f t="shared" si="13"/>
        <v>0</v>
      </c>
      <c r="AQ847">
        <v>0</v>
      </c>
      <c r="AR847">
        <v>100000</v>
      </c>
      <c r="AS847">
        <v>35000</v>
      </c>
      <c r="AT847">
        <v>50000</v>
      </c>
      <c r="AU847">
        <v>700000</v>
      </c>
      <c r="AV847">
        <v>0</v>
      </c>
      <c r="AW847">
        <v>5000</v>
      </c>
      <c r="AX847">
        <v>890000</v>
      </c>
    </row>
    <row r="848" spans="1:50" x14ac:dyDescent="0.35">
      <c r="A848" s="2" t="s">
        <v>1161</v>
      </c>
      <c r="B848">
        <v>14</v>
      </c>
      <c r="C848">
        <v>1409</v>
      </c>
      <c r="D848">
        <v>2</v>
      </c>
      <c r="E848" t="s">
        <v>50</v>
      </c>
      <c r="F848">
        <v>37</v>
      </c>
      <c r="G848" t="s">
        <v>72</v>
      </c>
      <c r="I848" t="s">
        <v>73</v>
      </c>
      <c r="J848" t="s">
        <v>52</v>
      </c>
      <c r="K848" t="s">
        <v>52</v>
      </c>
      <c r="L848" t="s">
        <v>52</v>
      </c>
      <c r="M848">
        <v>5</v>
      </c>
      <c r="N848" t="s">
        <v>78</v>
      </c>
      <c r="O848">
        <v>3</v>
      </c>
      <c r="P848" s="6">
        <v>5</v>
      </c>
      <c r="Q848" t="s">
        <v>50</v>
      </c>
      <c r="R848">
        <v>7</v>
      </c>
      <c r="S848" s="5">
        <v>1</v>
      </c>
      <c r="T848" t="s">
        <v>58</v>
      </c>
      <c r="U848" t="s">
        <v>52</v>
      </c>
      <c r="V848">
        <v>1</v>
      </c>
      <c r="W848" t="s">
        <v>52</v>
      </c>
      <c r="X848">
        <v>2</v>
      </c>
      <c r="AB848" t="s">
        <v>72</v>
      </c>
      <c r="AD848" t="s">
        <v>73</v>
      </c>
      <c r="AE848" t="s">
        <v>53</v>
      </c>
      <c r="AF848" t="s">
        <v>53</v>
      </c>
      <c r="AG848" t="s">
        <v>52</v>
      </c>
      <c r="AH848">
        <v>1</v>
      </c>
      <c r="AI848" t="s">
        <v>68</v>
      </c>
      <c r="AJ848" t="s">
        <v>52</v>
      </c>
      <c r="AK848" t="s">
        <v>74</v>
      </c>
      <c r="AM848" t="s">
        <v>62</v>
      </c>
      <c r="AN848" t="s">
        <v>53</v>
      </c>
      <c r="AP848">
        <f t="shared" si="13"/>
        <v>0</v>
      </c>
      <c r="AQ848">
        <v>0</v>
      </c>
      <c r="AR848">
        <v>100000</v>
      </c>
      <c r="AS848">
        <v>15000</v>
      </c>
      <c r="AT848">
        <v>35000</v>
      </c>
      <c r="AU848">
        <v>500000</v>
      </c>
      <c r="AV848">
        <v>0</v>
      </c>
      <c r="AW848">
        <v>0</v>
      </c>
      <c r="AX848">
        <v>650000</v>
      </c>
    </row>
    <row r="849" spans="1:50" x14ac:dyDescent="0.35">
      <c r="A849" s="2" t="s">
        <v>1162</v>
      </c>
      <c r="B849">
        <v>21</v>
      </c>
      <c r="C849">
        <v>2106</v>
      </c>
      <c r="D849">
        <v>2</v>
      </c>
      <c r="E849" t="s">
        <v>50</v>
      </c>
      <c r="F849">
        <v>48</v>
      </c>
      <c r="G849" t="s">
        <v>72</v>
      </c>
      <c r="I849" t="s">
        <v>73</v>
      </c>
      <c r="J849" t="s">
        <v>52</v>
      </c>
      <c r="K849" t="s">
        <v>52</v>
      </c>
      <c r="L849" t="s">
        <v>52</v>
      </c>
      <c r="M849">
        <v>7</v>
      </c>
      <c r="N849" t="s">
        <v>86</v>
      </c>
      <c r="O849">
        <v>1</v>
      </c>
      <c r="P849" s="6">
        <v>4</v>
      </c>
      <c r="Q849" t="s">
        <v>56</v>
      </c>
      <c r="R849">
        <v>12</v>
      </c>
      <c r="S849" s="5">
        <v>1</v>
      </c>
      <c r="T849" t="s">
        <v>58</v>
      </c>
      <c r="U849" t="s">
        <v>52</v>
      </c>
      <c r="V849">
        <v>1</v>
      </c>
      <c r="W849" t="s">
        <v>52</v>
      </c>
      <c r="X849">
        <v>2</v>
      </c>
      <c r="AB849" t="s">
        <v>72</v>
      </c>
      <c r="AD849" t="s">
        <v>73</v>
      </c>
      <c r="AE849" t="s">
        <v>52</v>
      </c>
      <c r="AF849" t="s">
        <v>52</v>
      </c>
      <c r="AG849" t="s">
        <v>52</v>
      </c>
      <c r="AH849">
        <v>6</v>
      </c>
      <c r="AI849" t="s">
        <v>79</v>
      </c>
      <c r="AJ849" t="s">
        <v>52</v>
      </c>
      <c r="AK849" t="s">
        <v>90</v>
      </c>
      <c r="AM849" t="s">
        <v>62</v>
      </c>
      <c r="AN849" t="s">
        <v>52</v>
      </c>
      <c r="AP849">
        <f t="shared" si="13"/>
        <v>0</v>
      </c>
      <c r="AQ849">
        <v>0</v>
      </c>
      <c r="AR849">
        <v>93000</v>
      </c>
      <c r="AS849">
        <v>10500</v>
      </c>
      <c r="AT849">
        <v>43000</v>
      </c>
      <c r="AU849">
        <v>0</v>
      </c>
      <c r="AV849">
        <v>0</v>
      </c>
      <c r="AW849">
        <v>5000</v>
      </c>
      <c r="AX849">
        <v>151500</v>
      </c>
    </row>
    <row r="850" spans="1:50" x14ac:dyDescent="0.35">
      <c r="A850" s="2" t="s">
        <v>1163</v>
      </c>
      <c r="B850">
        <v>3</v>
      </c>
      <c r="C850">
        <v>307</v>
      </c>
      <c r="D850">
        <v>2</v>
      </c>
      <c r="E850" t="s">
        <v>56</v>
      </c>
      <c r="F850">
        <v>36</v>
      </c>
      <c r="G850" t="s">
        <v>72</v>
      </c>
      <c r="I850" t="s">
        <v>73</v>
      </c>
      <c r="J850" t="s">
        <v>52</v>
      </c>
      <c r="K850" t="s">
        <v>52</v>
      </c>
      <c r="L850" t="s">
        <v>52</v>
      </c>
      <c r="M850">
        <v>8</v>
      </c>
      <c r="N850" t="s">
        <v>86</v>
      </c>
      <c r="O850">
        <v>2</v>
      </c>
      <c r="P850" s="6">
        <v>4</v>
      </c>
      <c r="Q850" t="s">
        <v>56</v>
      </c>
      <c r="R850">
        <v>12</v>
      </c>
      <c r="S850" s="5">
        <v>1</v>
      </c>
      <c r="T850" t="s">
        <v>58</v>
      </c>
      <c r="U850" t="s">
        <v>52</v>
      </c>
      <c r="V850">
        <v>2</v>
      </c>
      <c r="W850" t="s">
        <v>52</v>
      </c>
      <c r="X850">
        <v>1</v>
      </c>
      <c r="AB850" t="s">
        <v>72</v>
      </c>
      <c r="AD850" t="s">
        <v>73</v>
      </c>
      <c r="AE850" t="s">
        <v>52</v>
      </c>
      <c r="AF850" t="s">
        <v>52</v>
      </c>
      <c r="AG850" t="s">
        <v>52</v>
      </c>
      <c r="AH850">
        <v>7</v>
      </c>
      <c r="AI850" t="s">
        <v>79</v>
      </c>
      <c r="AJ850" t="s">
        <v>52</v>
      </c>
      <c r="AK850" t="s">
        <v>90</v>
      </c>
      <c r="AM850" t="s">
        <v>62</v>
      </c>
      <c r="AN850" t="s">
        <v>52</v>
      </c>
      <c r="AP850">
        <f t="shared" si="13"/>
        <v>0</v>
      </c>
      <c r="AQ850">
        <v>0</v>
      </c>
      <c r="AR850">
        <v>0</v>
      </c>
      <c r="AS850">
        <v>14400</v>
      </c>
      <c r="AT850">
        <v>12000</v>
      </c>
      <c r="AU850">
        <v>0</v>
      </c>
      <c r="AV850">
        <v>0</v>
      </c>
      <c r="AW850">
        <v>6000</v>
      </c>
      <c r="AX850">
        <v>32400</v>
      </c>
    </row>
    <row r="851" spans="1:50" x14ac:dyDescent="0.35">
      <c r="A851" s="2" t="s">
        <v>1163</v>
      </c>
      <c r="B851">
        <v>3</v>
      </c>
      <c r="C851">
        <v>307</v>
      </c>
      <c r="D851">
        <v>2</v>
      </c>
      <c r="E851" t="s">
        <v>56</v>
      </c>
      <c r="F851">
        <v>36</v>
      </c>
      <c r="G851" t="s">
        <v>72</v>
      </c>
      <c r="I851" t="s">
        <v>73</v>
      </c>
      <c r="J851" t="s">
        <v>52</v>
      </c>
      <c r="K851" t="s">
        <v>52</v>
      </c>
      <c r="L851" t="s">
        <v>52</v>
      </c>
      <c r="M851">
        <v>8</v>
      </c>
      <c r="N851" t="s">
        <v>86</v>
      </c>
      <c r="O851">
        <v>2</v>
      </c>
      <c r="P851" s="6">
        <v>5</v>
      </c>
      <c r="Q851" t="s">
        <v>50</v>
      </c>
      <c r="R851">
        <v>8</v>
      </c>
      <c r="S851" s="5">
        <v>1</v>
      </c>
      <c r="T851" t="s">
        <v>58</v>
      </c>
      <c r="U851" t="s">
        <v>52</v>
      </c>
      <c r="V851">
        <v>2</v>
      </c>
      <c r="W851" t="s">
        <v>52</v>
      </c>
      <c r="X851">
        <v>1</v>
      </c>
      <c r="AB851" t="s">
        <v>72</v>
      </c>
      <c r="AD851" t="s">
        <v>73</v>
      </c>
      <c r="AE851" t="s">
        <v>52</v>
      </c>
      <c r="AF851" t="s">
        <v>52</v>
      </c>
      <c r="AG851" t="s">
        <v>52</v>
      </c>
      <c r="AH851">
        <v>3</v>
      </c>
      <c r="AI851" t="s">
        <v>97</v>
      </c>
      <c r="AJ851" t="s">
        <v>52</v>
      </c>
      <c r="AK851" t="s">
        <v>98</v>
      </c>
      <c r="AM851" t="s">
        <v>62</v>
      </c>
      <c r="AN851" t="s">
        <v>53</v>
      </c>
      <c r="AP851">
        <f t="shared" si="13"/>
        <v>0</v>
      </c>
      <c r="AQ851">
        <v>0</v>
      </c>
      <c r="AR851">
        <v>25000</v>
      </c>
      <c r="AS851">
        <v>4000</v>
      </c>
      <c r="AT851">
        <v>3000</v>
      </c>
      <c r="AU851">
        <v>0</v>
      </c>
      <c r="AV851">
        <v>0</v>
      </c>
      <c r="AW851">
        <v>6000</v>
      </c>
      <c r="AX851">
        <v>38000</v>
      </c>
    </row>
    <row r="852" spans="1:50" x14ac:dyDescent="0.35">
      <c r="A852" s="2" t="s">
        <v>1165</v>
      </c>
      <c r="B852">
        <v>2</v>
      </c>
      <c r="C852">
        <v>201</v>
      </c>
      <c r="D852">
        <v>2</v>
      </c>
      <c r="E852" t="s">
        <v>50</v>
      </c>
      <c r="F852">
        <v>49</v>
      </c>
      <c r="G852" t="s">
        <v>72</v>
      </c>
      <c r="I852" t="s">
        <v>73</v>
      </c>
      <c r="J852" t="s">
        <v>53</v>
      </c>
      <c r="K852" t="s">
        <v>53</v>
      </c>
      <c r="L852" t="s">
        <v>53</v>
      </c>
      <c r="M852">
        <v>0</v>
      </c>
      <c r="O852">
        <v>2</v>
      </c>
      <c r="P852" s="6">
        <v>3</v>
      </c>
      <c r="Q852" t="s">
        <v>50</v>
      </c>
      <c r="R852">
        <v>8</v>
      </c>
      <c r="S852" s="5">
        <v>1</v>
      </c>
      <c r="T852" t="s">
        <v>58</v>
      </c>
      <c r="U852" t="s">
        <v>52</v>
      </c>
      <c r="V852">
        <v>1</v>
      </c>
      <c r="W852" t="s">
        <v>52</v>
      </c>
      <c r="X852">
        <v>2</v>
      </c>
      <c r="AB852" t="s">
        <v>72</v>
      </c>
      <c r="AD852" t="s">
        <v>73</v>
      </c>
      <c r="AE852" t="s">
        <v>53</v>
      </c>
      <c r="AF852" t="s">
        <v>53</v>
      </c>
      <c r="AG852" t="s">
        <v>52</v>
      </c>
      <c r="AH852">
        <v>1</v>
      </c>
      <c r="AI852" t="s">
        <v>68</v>
      </c>
      <c r="AJ852" t="s">
        <v>52</v>
      </c>
      <c r="AK852" t="s">
        <v>74</v>
      </c>
      <c r="AM852" t="s">
        <v>62</v>
      </c>
      <c r="AN852" t="s">
        <v>53</v>
      </c>
      <c r="AP852">
        <f t="shared" si="13"/>
        <v>0</v>
      </c>
      <c r="AQ852">
        <v>500000</v>
      </c>
      <c r="AR852">
        <v>0</v>
      </c>
      <c r="AS852">
        <v>5600</v>
      </c>
      <c r="AT852">
        <v>62000</v>
      </c>
      <c r="AU852">
        <v>0</v>
      </c>
      <c r="AV852">
        <v>0</v>
      </c>
      <c r="AW852">
        <v>5000</v>
      </c>
      <c r="AX852">
        <v>572600</v>
      </c>
    </row>
    <row r="853" spans="1:50" x14ac:dyDescent="0.35">
      <c r="A853" s="2" t="s">
        <v>1166</v>
      </c>
      <c r="B853">
        <v>25</v>
      </c>
      <c r="C853">
        <v>2502</v>
      </c>
      <c r="D853">
        <v>2</v>
      </c>
      <c r="E853" t="s">
        <v>56</v>
      </c>
      <c r="F853">
        <v>62</v>
      </c>
      <c r="G853" t="s">
        <v>72</v>
      </c>
      <c r="I853" t="s">
        <v>73</v>
      </c>
      <c r="J853" t="s">
        <v>52</v>
      </c>
      <c r="K853" t="s">
        <v>52</v>
      </c>
      <c r="L853" t="s">
        <v>52</v>
      </c>
      <c r="M853">
        <v>2</v>
      </c>
      <c r="N853" t="s">
        <v>65</v>
      </c>
      <c r="O853">
        <v>1</v>
      </c>
      <c r="P853" s="6">
        <v>3</v>
      </c>
      <c r="Q853" t="s">
        <v>50</v>
      </c>
      <c r="R853">
        <v>17</v>
      </c>
      <c r="S853" s="5">
        <v>1</v>
      </c>
      <c r="T853" t="s">
        <v>58</v>
      </c>
      <c r="U853" t="s">
        <v>53</v>
      </c>
      <c r="W853" t="s">
        <v>52</v>
      </c>
      <c r="X853">
        <v>1</v>
      </c>
      <c r="Y853" t="s">
        <v>59</v>
      </c>
      <c r="AB853" t="s">
        <v>72</v>
      </c>
      <c r="AD853" t="s">
        <v>73</v>
      </c>
      <c r="AE853" t="s">
        <v>52</v>
      </c>
      <c r="AF853" t="s">
        <v>52</v>
      </c>
      <c r="AG853" t="s">
        <v>52</v>
      </c>
      <c r="AH853">
        <v>6</v>
      </c>
      <c r="AI853" t="s">
        <v>78</v>
      </c>
      <c r="AJ853" t="s">
        <v>53</v>
      </c>
      <c r="AO853" t="s">
        <v>198</v>
      </c>
      <c r="AP853">
        <f t="shared" si="13"/>
        <v>0</v>
      </c>
    </row>
    <row r="854" spans="1:50" x14ac:dyDescent="0.35">
      <c r="A854" s="2" t="s">
        <v>1169</v>
      </c>
      <c r="B854">
        <v>18</v>
      </c>
      <c r="C854">
        <v>1802</v>
      </c>
      <c r="D854">
        <v>2</v>
      </c>
      <c r="E854" t="s">
        <v>50</v>
      </c>
      <c r="F854">
        <v>35</v>
      </c>
      <c r="G854" t="s">
        <v>72</v>
      </c>
      <c r="I854" t="s">
        <v>73</v>
      </c>
      <c r="J854" t="s">
        <v>52</v>
      </c>
      <c r="K854" t="s">
        <v>52</v>
      </c>
      <c r="L854" t="s">
        <v>52</v>
      </c>
      <c r="M854">
        <v>4</v>
      </c>
      <c r="N854" t="s">
        <v>83</v>
      </c>
      <c r="O854">
        <v>2</v>
      </c>
      <c r="P854" s="6">
        <v>3</v>
      </c>
      <c r="Q854" t="s">
        <v>56</v>
      </c>
      <c r="R854">
        <v>10</v>
      </c>
      <c r="S854" s="5">
        <v>1</v>
      </c>
      <c r="T854" t="s">
        <v>58</v>
      </c>
      <c r="U854" t="s">
        <v>52</v>
      </c>
      <c r="V854">
        <v>1</v>
      </c>
      <c r="W854" t="s">
        <v>52</v>
      </c>
      <c r="X854">
        <v>2</v>
      </c>
      <c r="AB854" t="s">
        <v>72</v>
      </c>
      <c r="AD854" t="s">
        <v>73</v>
      </c>
      <c r="AE854" t="s">
        <v>52</v>
      </c>
      <c r="AF854" t="s">
        <v>52</v>
      </c>
      <c r="AG854" t="s">
        <v>52</v>
      </c>
      <c r="AH854">
        <v>4</v>
      </c>
      <c r="AI854" t="s">
        <v>63</v>
      </c>
      <c r="AJ854" t="s">
        <v>52</v>
      </c>
      <c r="AK854" t="s">
        <v>64</v>
      </c>
      <c r="AM854" t="s">
        <v>62</v>
      </c>
      <c r="AN854" t="s">
        <v>53</v>
      </c>
      <c r="AP854">
        <f t="shared" si="13"/>
        <v>0</v>
      </c>
      <c r="AQ854">
        <v>0</v>
      </c>
      <c r="AR854">
        <v>0</v>
      </c>
      <c r="AS854">
        <v>13000</v>
      </c>
      <c r="AT854">
        <v>25000</v>
      </c>
      <c r="AU854">
        <v>0</v>
      </c>
      <c r="AV854">
        <v>0</v>
      </c>
      <c r="AW854">
        <v>0</v>
      </c>
      <c r="AX854">
        <v>38000</v>
      </c>
    </row>
    <row r="855" spans="1:50" x14ac:dyDescent="0.35">
      <c r="A855" s="2" t="s">
        <v>1169</v>
      </c>
      <c r="B855">
        <v>18</v>
      </c>
      <c r="C855">
        <v>1802</v>
      </c>
      <c r="D855">
        <v>2</v>
      </c>
      <c r="E855" t="s">
        <v>50</v>
      </c>
      <c r="F855">
        <v>35</v>
      </c>
      <c r="G855" t="s">
        <v>72</v>
      </c>
      <c r="I855" t="s">
        <v>73</v>
      </c>
      <c r="J855" t="s">
        <v>52</v>
      </c>
      <c r="K855" t="s">
        <v>52</v>
      </c>
      <c r="L855" t="s">
        <v>52</v>
      </c>
      <c r="M855">
        <v>4</v>
      </c>
      <c r="N855" t="s">
        <v>83</v>
      </c>
      <c r="O855">
        <v>2</v>
      </c>
      <c r="P855" s="6">
        <v>4</v>
      </c>
      <c r="Q855" t="s">
        <v>50</v>
      </c>
      <c r="R855">
        <v>6</v>
      </c>
      <c r="S855" s="5">
        <v>1</v>
      </c>
      <c r="T855" t="s">
        <v>58</v>
      </c>
      <c r="U855" t="s">
        <v>52</v>
      </c>
      <c r="V855">
        <v>1</v>
      </c>
      <c r="W855" t="s">
        <v>52</v>
      </c>
      <c r="X855">
        <v>2</v>
      </c>
      <c r="AB855" t="s">
        <v>72</v>
      </c>
      <c r="AD855" t="s">
        <v>73</v>
      </c>
      <c r="AE855" t="s">
        <v>52</v>
      </c>
      <c r="AF855" t="s">
        <v>53</v>
      </c>
      <c r="AG855" t="s">
        <v>52</v>
      </c>
      <c r="AH855">
        <v>1</v>
      </c>
      <c r="AI855" t="s">
        <v>68</v>
      </c>
      <c r="AJ855" t="s">
        <v>52</v>
      </c>
      <c r="AK855" t="s">
        <v>74</v>
      </c>
      <c r="AM855" t="s">
        <v>62</v>
      </c>
      <c r="AN855" t="s">
        <v>53</v>
      </c>
      <c r="AP855">
        <f t="shared" si="13"/>
        <v>0</v>
      </c>
      <c r="AQ855">
        <v>0</v>
      </c>
      <c r="AR855">
        <v>0</v>
      </c>
      <c r="AS855">
        <v>5000</v>
      </c>
      <c r="AT855">
        <v>12000</v>
      </c>
      <c r="AU855">
        <v>0</v>
      </c>
      <c r="AV855">
        <v>0</v>
      </c>
      <c r="AW855">
        <v>0</v>
      </c>
      <c r="AX855">
        <v>17000</v>
      </c>
    </row>
    <row r="856" spans="1:50" x14ac:dyDescent="0.35">
      <c r="A856" s="2" t="s">
        <v>1172</v>
      </c>
      <c r="B856">
        <v>13</v>
      </c>
      <c r="C856">
        <v>1308</v>
      </c>
      <c r="D856">
        <v>1</v>
      </c>
      <c r="E856" t="s">
        <v>50</v>
      </c>
      <c r="F856">
        <v>40</v>
      </c>
      <c r="G856" t="s">
        <v>72</v>
      </c>
      <c r="I856" t="s">
        <v>73</v>
      </c>
      <c r="J856" t="s">
        <v>53</v>
      </c>
      <c r="K856" t="s">
        <v>53</v>
      </c>
      <c r="L856" t="s">
        <v>52</v>
      </c>
      <c r="M856">
        <v>1</v>
      </c>
      <c r="N856" t="s">
        <v>65</v>
      </c>
      <c r="O856">
        <v>1</v>
      </c>
      <c r="P856" s="6">
        <v>4</v>
      </c>
      <c r="Q856" t="s">
        <v>50</v>
      </c>
      <c r="R856">
        <v>12</v>
      </c>
      <c r="S856" s="5">
        <v>1</v>
      </c>
      <c r="T856" t="s">
        <v>58</v>
      </c>
      <c r="U856" t="s">
        <v>52</v>
      </c>
      <c r="V856">
        <v>1</v>
      </c>
      <c r="W856" t="s">
        <v>52</v>
      </c>
      <c r="X856">
        <v>2</v>
      </c>
      <c r="AB856" t="s">
        <v>72</v>
      </c>
      <c r="AD856" t="s">
        <v>52</v>
      </c>
      <c r="AE856" t="s">
        <v>52</v>
      </c>
      <c r="AF856" t="s">
        <v>52</v>
      </c>
      <c r="AG856" t="s">
        <v>52</v>
      </c>
      <c r="AH856">
        <v>6</v>
      </c>
      <c r="AI856" t="s">
        <v>78</v>
      </c>
      <c r="AJ856" t="s">
        <v>52</v>
      </c>
      <c r="AK856" t="s">
        <v>84</v>
      </c>
      <c r="AM856" t="s">
        <v>62</v>
      </c>
      <c r="AN856" t="s">
        <v>53</v>
      </c>
      <c r="AP856">
        <f t="shared" si="13"/>
        <v>0</v>
      </c>
      <c r="AQ856">
        <v>960000</v>
      </c>
      <c r="AR856">
        <v>0</v>
      </c>
      <c r="AS856">
        <v>140000</v>
      </c>
      <c r="AT856">
        <v>60000</v>
      </c>
      <c r="AU856">
        <v>0</v>
      </c>
      <c r="AV856">
        <v>0</v>
      </c>
      <c r="AW856">
        <v>8000</v>
      </c>
      <c r="AX856">
        <v>1168000</v>
      </c>
    </row>
    <row r="857" spans="1:50" x14ac:dyDescent="0.35">
      <c r="A857" s="2" t="s">
        <v>1173</v>
      </c>
      <c r="B857">
        <v>5</v>
      </c>
      <c r="C857">
        <v>508</v>
      </c>
      <c r="D857">
        <v>2</v>
      </c>
      <c r="E857" t="s">
        <v>50</v>
      </c>
      <c r="F857">
        <v>33</v>
      </c>
      <c r="G857" t="s">
        <v>72</v>
      </c>
      <c r="I857" t="s">
        <v>73</v>
      </c>
      <c r="J857" t="s">
        <v>52</v>
      </c>
      <c r="K857" t="s">
        <v>52</v>
      </c>
      <c r="L857" t="s">
        <v>52</v>
      </c>
      <c r="M857">
        <v>6</v>
      </c>
      <c r="N857" t="s">
        <v>79</v>
      </c>
      <c r="O857">
        <v>1</v>
      </c>
      <c r="P857" s="6">
        <v>3</v>
      </c>
      <c r="Q857" t="s">
        <v>56</v>
      </c>
      <c r="R857">
        <v>8</v>
      </c>
      <c r="S857" s="5">
        <v>1</v>
      </c>
      <c r="T857" t="s">
        <v>58</v>
      </c>
      <c r="U857" t="s">
        <v>52</v>
      </c>
      <c r="V857">
        <v>1</v>
      </c>
      <c r="W857" t="s">
        <v>52</v>
      </c>
      <c r="X857">
        <v>2</v>
      </c>
      <c r="AB857" t="s">
        <v>72</v>
      </c>
      <c r="AD857" t="s">
        <v>73</v>
      </c>
      <c r="AE857" t="s">
        <v>52</v>
      </c>
      <c r="AF857" t="s">
        <v>52</v>
      </c>
      <c r="AG857" t="s">
        <v>52</v>
      </c>
      <c r="AH857">
        <v>2</v>
      </c>
      <c r="AI857" t="s">
        <v>65</v>
      </c>
      <c r="AJ857" t="s">
        <v>52</v>
      </c>
      <c r="AK857" t="s">
        <v>66</v>
      </c>
      <c r="AM857" t="s">
        <v>62</v>
      </c>
      <c r="AN857" t="s">
        <v>52</v>
      </c>
      <c r="AP857">
        <f t="shared" si="13"/>
        <v>0</v>
      </c>
      <c r="AQ857">
        <v>0</v>
      </c>
      <c r="AR857">
        <v>50000</v>
      </c>
      <c r="AS857">
        <v>14500</v>
      </c>
      <c r="AT857">
        <v>14000</v>
      </c>
      <c r="AU857">
        <v>560000</v>
      </c>
      <c r="AV857">
        <v>0</v>
      </c>
      <c r="AW857">
        <v>0</v>
      </c>
      <c r="AX857">
        <v>638500</v>
      </c>
    </row>
    <row r="858" spans="1:50" x14ac:dyDescent="0.35">
      <c r="A858" s="2" t="s">
        <v>1174</v>
      </c>
      <c r="B858">
        <v>14</v>
      </c>
      <c r="C858">
        <v>1403</v>
      </c>
      <c r="D858">
        <v>2</v>
      </c>
      <c r="E858" t="s">
        <v>50</v>
      </c>
      <c r="F858">
        <v>38</v>
      </c>
      <c r="G858" t="s">
        <v>72</v>
      </c>
      <c r="I858" t="s">
        <v>73</v>
      </c>
      <c r="J858" t="s">
        <v>52</v>
      </c>
      <c r="K858" t="s">
        <v>52</v>
      </c>
      <c r="L858" t="s">
        <v>52</v>
      </c>
      <c r="M858">
        <v>12</v>
      </c>
      <c r="N858" t="s">
        <v>76</v>
      </c>
      <c r="O858">
        <v>3</v>
      </c>
      <c r="P858" s="6">
        <v>3</v>
      </c>
      <c r="Q858" t="s">
        <v>56</v>
      </c>
      <c r="R858">
        <v>13</v>
      </c>
      <c r="S858" s="5">
        <v>1</v>
      </c>
      <c r="T858" t="s">
        <v>58</v>
      </c>
      <c r="U858" t="s">
        <v>52</v>
      </c>
      <c r="V858">
        <v>1</v>
      </c>
      <c r="W858" t="s">
        <v>52</v>
      </c>
      <c r="X858">
        <v>2</v>
      </c>
      <c r="Y858" t="s">
        <v>59</v>
      </c>
      <c r="AB858" t="s">
        <v>72</v>
      </c>
      <c r="AD858" t="s">
        <v>73</v>
      </c>
      <c r="AE858" t="s">
        <v>52</v>
      </c>
      <c r="AF858" t="s">
        <v>52</v>
      </c>
      <c r="AG858" t="s">
        <v>52</v>
      </c>
      <c r="AH858">
        <v>7</v>
      </c>
      <c r="AI858" t="s">
        <v>86</v>
      </c>
      <c r="AJ858" t="s">
        <v>52</v>
      </c>
      <c r="AK858" t="s">
        <v>87</v>
      </c>
      <c r="AM858" t="s">
        <v>62</v>
      </c>
      <c r="AN858" t="s">
        <v>52</v>
      </c>
      <c r="AP858">
        <f t="shared" si="13"/>
        <v>0</v>
      </c>
      <c r="AQ858">
        <v>100000</v>
      </c>
      <c r="AR858">
        <v>100000</v>
      </c>
      <c r="AS858">
        <v>35000</v>
      </c>
      <c r="AT858">
        <v>50000</v>
      </c>
      <c r="AU858">
        <v>500000</v>
      </c>
      <c r="AV858">
        <v>0</v>
      </c>
      <c r="AW858">
        <v>5000</v>
      </c>
      <c r="AX858">
        <v>790000</v>
      </c>
    </row>
    <row r="859" spans="1:50" x14ac:dyDescent="0.35">
      <c r="A859" s="2" t="s">
        <v>1174</v>
      </c>
      <c r="B859">
        <v>14</v>
      </c>
      <c r="C859">
        <v>1403</v>
      </c>
      <c r="D859">
        <v>2</v>
      </c>
      <c r="E859" t="s">
        <v>50</v>
      </c>
      <c r="F859">
        <v>38</v>
      </c>
      <c r="G859" t="s">
        <v>72</v>
      </c>
      <c r="I859" t="s">
        <v>73</v>
      </c>
      <c r="J859" t="s">
        <v>52</v>
      </c>
      <c r="K859" t="s">
        <v>52</v>
      </c>
      <c r="L859" t="s">
        <v>52</v>
      </c>
      <c r="M859">
        <v>12</v>
      </c>
      <c r="N859" t="s">
        <v>76</v>
      </c>
      <c r="O859">
        <v>3</v>
      </c>
      <c r="P859" s="6">
        <v>4</v>
      </c>
      <c r="Q859" t="s">
        <v>56</v>
      </c>
      <c r="R859">
        <v>11</v>
      </c>
      <c r="S859" s="5">
        <v>1</v>
      </c>
      <c r="T859" t="s">
        <v>58</v>
      </c>
      <c r="U859" t="s">
        <v>52</v>
      </c>
      <c r="V859">
        <v>1</v>
      </c>
      <c r="W859" t="s">
        <v>52</v>
      </c>
      <c r="X859">
        <v>2</v>
      </c>
      <c r="AB859" t="s">
        <v>72</v>
      </c>
      <c r="AD859" t="s">
        <v>73</v>
      </c>
      <c r="AE859" t="s">
        <v>52</v>
      </c>
      <c r="AF859" t="s">
        <v>52</v>
      </c>
      <c r="AG859" t="s">
        <v>52</v>
      </c>
      <c r="AH859">
        <v>4</v>
      </c>
      <c r="AI859" t="s">
        <v>83</v>
      </c>
      <c r="AJ859" t="s">
        <v>52</v>
      </c>
      <c r="AK859" t="s">
        <v>84</v>
      </c>
      <c r="AM859" t="s">
        <v>62</v>
      </c>
      <c r="AN859" t="s">
        <v>52</v>
      </c>
      <c r="AP859">
        <f t="shared" si="13"/>
        <v>0</v>
      </c>
      <c r="AQ859">
        <v>100000</v>
      </c>
      <c r="AR859">
        <v>100000</v>
      </c>
      <c r="AS859">
        <v>35000</v>
      </c>
      <c r="AT859">
        <v>45000</v>
      </c>
      <c r="AU859">
        <v>400000</v>
      </c>
      <c r="AV859">
        <v>0</v>
      </c>
      <c r="AW859">
        <v>5000</v>
      </c>
      <c r="AX859">
        <v>685000</v>
      </c>
    </row>
    <row r="860" spans="1:50" x14ac:dyDescent="0.35">
      <c r="A860" s="2" t="s">
        <v>1174</v>
      </c>
      <c r="B860">
        <v>14</v>
      </c>
      <c r="C860">
        <v>1403</v>
      </c>
      <c r="D860">
        <v>2</v>
      </c>
      <c r="E860" t="s">
        <v>50</v>
      </c>
      <c r="F860">
        <v>38</v>
      </c>
      <c r="G860" t="s">
        <v>72</v>
      </c>
      <c r="I860" t="s">
        <v>73</v>
      </c>
      <c r="J860" t="s">
        <v>52</v>
      </c>
      <c r="K860" t="s">
        <v>52</v>
      </c>
      <c r="L860" t="s">
        <v>52</v>
      </c>
      <c r="M860">
        <v>12</v>
      </c>
      <c r="N860" t="s">
        <v>76</v>
      </c>
      <c r="O860">
        <v>3</v>
      </c>
      <c r="P860" s="6">
        <v>5</v>
      </c>
      <c r="Q860" t="s">
        <v>56</v>
      </c>
      <c r="R860">
        <v>9</v>
      </c>
      <c r="S860" s="5">
        <v>1</v>
      </c>
      <c r="T860" t="s">
        <v>58</v>
      </c>
      <c r="U860" t="s">
        <v>52</v>
      </c>
      <c r="V860">
        <v>1</v>
      </c>
      <c r="W860" t="s">
        <v>52</v>
      </c>
      <c r="X860">
        <v>2</v>
      </c>
      <c r="AB860" t="s">
        <v>72</v>
      </c>
      <c r="AD860" t="s">
        <v>73</v>
      </c>
      <c r="AE860" t="s">
        <v>52</v>
      </c>
      <c r="AF860" t="s">
        <v>52</v>
      </c>
      <c r="AG860" t="s">
        <v>52</v>
      </c>
      <c r="AH860">
        <v>2</v>
      </c>
      <c r="AI860" t="s">
        <v>97</v>
      </c>
      <c r="AJ860" t="s">
        <v>52</v>
      </c>
      <c r="AK860" t="s">
        <v>98</v>
      </c>
      <c r="AM860" t="s">
        <v>62</v>
      </c>
      <c r="AN860" t="s">
        <v>53</v>
      </c>
      <c r="AP860">
        <f t="shared" si="13"/>
        <v>0</v>
      </c>
      <c r="AQ860">
        <v>0</v>
      </c>
      <c r="AR860">
        <v>100000</v>
      </c>
      <c r="AS860">
        <v>20000</v>
      </c>
      <c r="AT860">
        <v>45000</v>
      </c>
      <c r="AU860">
        <v>300000</v>
      </c>
      <c r="AV860">
        <v>0</v>
      </c>
      <c r="AW860">
        <v>5000</v>
      </c>
      <c r="AX860">
        <v>470000</v>
      </c>
    </row>
    <row r="861" spans="1:50" x14ac:dyDescent="0.35">
      <c r="A861" s="2" t="s">
        <v>1175</v>
      </c>
      <c r="B861">
        <v>15</v>
      </c>
      <c r="C861">
        <v>1501</v>
      </c>
      <c r="D861">
        <v>2</v>
      </c>
      <c r="E861" t="s">
        <v>56</v>
      </c>
      <c r="F861">
        <v>53</v>
      </c>
      <c r="G861" t="s">
        <v>72</v>
      </c>
      <c r="I861" t="s">
        <v>73</v>
      </c>
      <c r="J861" t="s">
        <v>53</v>
      </c>
      <c r="K861" t="s">
        <v>53</v>
      </c>
      <c r="L861" t="s">
        <v>53</v>
      </c>
      <c r="M861">
        <v>0</v>
      </c>
      <c r="O861">
        <v>2</v>
      </c>
      <c r="P861" s="6">
        <v>4</v>
      </c>
      <c r="Q861" t="s">
        <v>56</v>
      </c>
      <c r="R861">
        <v>16</v>
      </c>
      <c r="S861" s="5">
        <v>1</v>
      </c>
      <c r="T861" t="s">
        <v>58</v>
      </c>
      <c r="U861" t="s">
        <v>53</v>
      </c>
      <c r="W861" t="s">
        <v>52</v>
      </c>
      <c r="X861">
        <v>1</v>
      </c>
      <c r="Y861" t="s">
        <v>59</v>
      </c>
      <c r="AB861" t="s">
        <v>72</v>
      </c>
      <c r="AD861" t="s">
        <v>73</v>
      </c>
      <c r="AE861" t="s">
        <v>52</v>
      </c>
      <c r="AF861" t="s">
        <v>52</v>
      </c>
      <c r="AG861" t="s">
        <v>52</v>
      </c>
      <c r="AH861">
        <v>8</v>
      </c>
      <c r="AI861" t="s">
        <v>60</v>
      </c>
      <c r="AJ861" t="s">
        <v>53</v>
      </c>
      <c r="AO861" t="s">
        <v>164</v>
      </c>
      <c r="AP861">
        <f t="shared" si="13"/>
        <v>0</v>
      </c>
    </row>
    <row r="862" spans="1:50" x14ac:dyDescent="0.35">
      <c r="A862" s="2" t="s">
        <v>1176</v>
      </c>
      <c r="B862">
        <v>9</v>
      </c>
      <c r="C862">
        <v>906</v>
      </c>
      <c r="D862">
        <v>2</v>
      </c>
      <c r="E862" t="s">
        <v>50</v>
      </c>
      <c r="F862">
        <v>38</v>
      </c>
      <c r="G862" t="s">
        <v>72</v>
      </c>
      <c r="I862" t="s">
        <v>73</v>
      </c>
      <c r="J862" t="s">
        <v>52</v>
      </c>
      <c r="K862" t="s">
        <v>52</v>
      </c>
      <c r="L862" t="s">
        <v>52</v>
      </c>
      <c r="M862">
        <v>3</v>
      </c>
      <c r="N862" t="s">
        <v>63</v>
      </c>
      <c r="O862">
        <v>2</v>
      </c>
      <c r="P862" s="6">
        <v>3</v>
      </c>
      <c r="Q862" t="s">
        <v>50</v>
      </c>
      <c r="R862">
        <v>9</v>
      </c>
      <c r="S862" s="5">
        <v>1</v>
      </c>
      <c r="T862" t="s">
        <v>58</v>
      </c>
      <c r="U862" t="s">
        <v>52</v>
      </c>
      <c r="V862">
        <v>1</v>
      </c>
      <c r="W862" t="s">
        <v>52</v>
      </c>
      <c r="X862">
        <v>2</v>
      </c>
      <c r="AB862" t="s">
        <v>72</v>
      </c>
      <c r="AD862" t="s">
        <v>73</v>
      </c>
      <c r="AE862" t="s">
        <v>52</v>
      </c>
      <c r="AF862" t="s">
        <v>52</v>
      </c>
      <c r="AG862" t="s">
        <v>52</v>
      </c>
      <c r="AH862">
        <v>6</v>
      </c>
      <c r="AI862" t="s">
        <v>83</v>
      </c>
      <c r="AJ862" t="s">
        <v>52</v>
      </c>
      <c r="AK862" t="s">
        <v>84</v>
      </c>
      <c r="AM862" t="s">
        <v>62</v>
      </c>
      <c r="AN862" t="s">
        <v>53</v>
      </c>
      <c r="AP862">
        <f t="shared" si="13"/>
        <v>0</v>
      </c>
      <c r="AQ862">
        <v>0</v>
      </c>
      <c r="AR862">
        <v>0</v>
      </c>
      <c r="AS862">
        <v>35000</v>
      </c>
      <c r="AT862">
        <v>57000</v>
      </c>
      <c r="AU862">
        <v>0</v>
      </c>
      <c r="AV862">
        <v>0</v>
      </c>
      <c r="AW862">
        <v>0</v>
      </c>
      <c r="AX862">
        <v>92000</v>
      </c>
    </row>
    <row r="863" spans="1:50" x14ac:dyDescent="0.35">
      <c r="A863" s="2" t="s">
        <v>1178</v>
      </c>
      <c r="B863">
        <v>1</v>
      </c>
      <c r="C863">
        <v>107</v>
      </c>
      <c r="D863">
        <v>2</v>
      </c>
      <c r="E863" t="s">
        <v>50</v>
      </c>
      <c r="F863">
        <v>34</v>
      </c>
      <c r="G863" t="s">
        <v>72</v>
      </c>
      <c r="I863" t="s">
        <v>73</v>
      </c>
      <c r="J863" t="s">
        <v>52</v>
      </c>
      <c r="K863" t="s">
        <v>52</v>
      </c>
      <c r="L863" t="s">
        <v>52</v>
      </c>
      <c r="M863">
        <v>5</v>
      </c>
      <c r="N863" t="s">
        <v>78</v>
      </c>
      <c r="O863">
        <v>2</v>
      </c>
      <c r="P863" s="6">
        <v>3</v>
      </c>
      <c r="Q863" t="s">
        <v>56</v>
      </c>
      <c r="R863">
        <v>10</v>
      </c>
      <c r="S863" s="5">
        <v>1</v>
      </c>
      <c r="T863" t="s">
        <v>58</v>
      </c>
      <c r="U863" t="s">
        <v>52</v>
      </c>
      <c r="V863">
        <v>1</v>
      </c>
      <c r="W863" t="s">
        <v>52</v>
      </c>
      <c r="X863">
        <v>2</v>
      </c>
      <c r="AB863" t="s">
        <v>72</v>
      </c>
      <c r="AD863" t="s">
        <v>73</v>
      </c>
      <c r="AE863" t="s">
        <v>52</v>
      </c>
      <c r="AF863" t="s">
        <v>52</v>
      </c>
      <c r="AG863" t="s">
        <v>52</v>
      </c>
      <c r="AH863">
        <v>6</v>
      </c>
      <c r="AI863" t="s">
        <v>79</v>
      </c>
      <c r="AJ863" t="s">
        <v>52</v>
      </c>
      <c r="AK863" t="s">
        <v>90</v>
      </c>
      <c r="AM863" t="s">
        <v>62</v>
      </c>
      <c r="AN863" t="s">
        <v>52</v>
      </c>
      <c r="AP863">
        <f t="shared" si="13"/>
        <v>0</v>
      </c>
      <c r="AQ863">
        <v>0</v>
      </c>
      <c r="AR863">
        <v>360000</v>
      </c>
      <c r="AS863">
        <v>30000</v>
      </c>
      <c r="AT863">
        <v>30000</v>
      </c>
      <c r="AU863">
        <v>936000</v>
      </c>
      <c r="AV863">
        <v>0</v>
      </c>
      <c r="AW863">
        <v>10000</v>
      </c>
      <c r="AX863">
        <v>1366000</v>
      </c>
    </row>
    <row r="864" spans="1:50" x14ac:dyDescent="0.35">
      <c r="A864" s="2" t="s">
        <v>1180</v>
      </c>
      <c r="B864">
        <v>20</v>
      </c>
      <c r="C864">
        <v>2005</v>
      </c>
      <c r="D864">
        <v>2</v>
      </c>
      <c r="E864" t="s">
        <v>50</v>
      </c>
      <c r="F864">
        <v>52</v>
      </c>
      <c r="G864" t="s">
        <v>72</v>
      </c>
      <c r="I864" t="s">
        <v>73</v>
      </c>
      <c r="J864" t="s">
        <v>52</v>
      </c>
      <c r="K864" t="s">
        <v>52</v>
      </c>
      <c r="L864" t="s">
        <v>52</v>
      </c>
      <c r="M864">
        <v>8</v>
      </c>
      <c r="N864" t="s">
        <v>60</v>
      </c>
      <c r="O864">
        <v>2</v>
      </c>
      <c r="P864" s="6">
        <v>3</v>
      </c>
      <c r="Q864" t="s">
        <v>50</v>
      </c>
      <c r="R864">
        <v>16</v>
      </c>
      <c r="S864" s="5">
        <v>1</v>
      </c>
      <c r="T864" t="s">
        <v>58</v>
      </c>
      <c r="U864" t="s">
        <v>52</v>
      </c>
      <c r="V864">
        <v>1</v>
      </c>
      <c r="W864" t="s">
        <v>52</v>
      </c>
      <c r="X864">
        <v>2</v>
      </c>
      <c r="Y864" t="s">
        <v>59</v>
      </c>
      <c r="AB864" t="s">
        <v>72</v>
      </c>
      <c r="AD864" t="s">
        <v>73</v>
      </c>
      <c r="AE864" t="s">
        <v>52</v>
      </c>
      <c r="AF864" t="s">
        <v>52</v>
      </c>
      <c r="AG864" t="s">
        <v>52</v>
      </c>
      <c r="AH864">
        <v>7</v>
      </c>
      <c r="AI864" t="s">
        <v>86</v>
      </c>
      <c r="AJ864" t="s">
        <v>53</v>
      </c>
      <c r="AO864" t="s">
        <v>164</v>
      </c>
      <c r="AP864">
        <f t="shared" si="13"/>
        <v>0</v>
      </c>
    </row>
    <row r="865" spans="1:50" x14ac:dyDescent="0.35">
      <c r="A865" s="2" t="s">
        <v>1180</v>
      </c>
      <c r="B865">
        <v>20</v>
      </c>
      <c r="C865">
        <v>2005</v>
      </c>
      <c r="D865">
        <v>2</v>
      </c>
      <c r="E865" t="s">
        <v>50</v>
      </c>
      <c r="F865">
        <v>52</v>
      </c>
      <c r="G865" t="s">
        <v>72</v>
      </c>
      <c r="I865" t="s">
        <v>73</v>
      </c>
      <c r="J865" t="s">
        <v>52</v>
      </c>
      <c r="K865" t="s">
        <v>52</v>
      </c>
      <c r="L865" t="s">
        <v>52</v>
      </c>
      <c r="M865">
        <v>8</v>
      </c>
      <c r="N865" t="s">
        <v>60</v>
      </c>
      <c r="O865">
        <v>2</v>
      </c>
      <c r="P865" s="6">
        <v>4</v>
      </c>
      <c r="Q865" t="s">
        <v>56</v>
      </c>
      <c r="R865">
        <v>14</v>
      </c>
      <c r="S865" s="5">
        <v>1</v>
      </c>
      <c r="T865" t="s">
        <v>58</v>
      </c>
      <c r="U865" t="s">
        <v>52</v>
      </c>
      <c r="V865">
        <v>1</v>
      </c>
      <c r="W865" t="s">
        <v>52</v>
      </c>
      <c r="X865">
        <v>2</v>
      </c>
      <c r="Y865" t="s">
        <v>59</v>
      </c>
      <c r="AB865" t="s">
        <v>72</v>
      </c>
      <c r="AD865" t="s">
        <v>73</v>
      </c>
      <c r="AE865" t="s">
        <v>52</v>
      </c>
      <c r="AF865" t="s">
        <v>52</v>
      </c>
      <c r="AG865" t="s">
        <v>52</v>
      </c>
      <c r="AH865">
        <v>5</v>
      </c>
      <c r="AI865" t="s">
        <v>78</v>
      </c>
      <c r="AJ865" t="s">
        <v>53</v>
      </c>
      <c r="AO865" t="s">
        <v>190</v>
      </c>
      <c r="AP865">
        <f t="shared" si="13"/>
        <v>0</v>
      </c>
    </row>
    <row r="866" spans="1:50" x14ac:dyDescent="0.35">
      <c r="A866" s="2" t="s">
        <v>1182</v>
      </c>
      <c r="B866">
        <v>4</v>
      </c>
      <c r="C866">
        <v>405</v>
      </c>
      <c r="D866">
        <v>2</v>
      </c>
      <c r="E866" t="s">
        <v>50</v>
      </c>
      <c r="F866">
        <v>52</v>
      </c>
      <c r="G866" t="s">
        <v>72</v>
      </c>
      <c r="I866" t="s">
        <v>73</v>
      </c>
      <c r="J866" t="s">
        <v>52</v>
      </c>
      <c r="K866" t="s">
        <v>52</v>
      </c>
      <c r="L866" t="s">
        <v>52</v>
      </c>
      <c r="M866">
        <v>2</v>
      </c>
      <c r="N866" t="s">
        <v>97</v>
      </c>
      <c r="O866">
        <v>3</v>
      </c>
      <c r="P866" s="6">
        <v>4</v>
      </c>
      <c r="Q866" t="s">
        <v>50</v>
      </c>
      <c r="R866">
        <v>13</v>
      </c>
      <c r="S866" s="5">
        <v>1</v>
      </c>
      <c r="T866" t="s">
        <v>58</v>
      </c>
      <c r="U866" t="s">
        <v>52</v>
      </c>
      <c r="V866">
        <v>1</v>
      </c>
      <c r="W866" t="s">
        <v>52</v>
      </c>
      <c r="X866">
        <v>2</v>
      </c>
      <c r="Y866" t="s">
        <v>59</v>
      </c>
      <c r="AB866" t="s">
        <v>72</v>
      </c>
      <c r="AD866" t="s">
        <v>73</v>
      </c>
      <c r="AE866" t="s">
        <v>52</v>
      </c>
      <c r="AF866" t="s">
        <v>52</v>
      </c>
      <c r="AG866" t="s">
        <v>52</v>
      </c>
      <c r="AH866">
        <v>3</v>
      </c>
      <c r="AI866" t="s">
        <v>63</v>
      </c>
      <c r="AJ866" t="s">
        <v>52</v>
      </c>
      <c r="AK866" t="s">
        <v>64</v>
      </c>
      <c r="AM866" t="s">
        <v>62</v>
      </c>
      <c r="AN866" t="s">
        <v>53</v>
      </c>
      <c r="AP866">
        <f t="shared" si="13"/>
        <v>0</v>
      </c>
      <c r="AQ866">
        <v>0</v>
      </c>
      <c r="AR866">
        <v>0</v>
      </c>
      <c r="AS866">
        <v>4000</v>
      </c>
      <c r="AT866">
        <v>13000</v>
      </c>
      <c r="AU866">
        <v>234000</v>
      </c>
      <c r="AV866">
        <v>0</v>
      </c>
      <c r="AW866">
        <v>2000</v>
      </c>
      <c r="AX866">
        <v>253000</v>
      </c>
    </row>
    <row r="867" spans="1:50" x14ac:dyDescent="0.35">
      <c r="A867" s="2" t="s">
        <v>1182</v>
      </c>
      <c r="B867">
        <v>4</v>
      </c>
      <c r="C867">
        <v>405</v>
      </c>
      <c r="D867">
        <v>2</v>
      </c>
      <c r="E867" t="s">
        <v>50</v>
      </c>
      <c r="F867">
        <v>52</v>
      </c>
      <c r="G867" t="s">
        <v>72</v>
      </c>
      <c r="I867" t="s">
        <v>73</v>
      </c>
      <c r="J867" t="s">
        <v>52</v>
      </c>
      <c r="K867" t="s">
        <v>52</v>
      </c>
      <c r="L867" t="s">
        <v>52</v>
      </c>
      <c r="M867">
        <v>2</v>
      </c>
      <c r="N867" t="s">
        <v>97</v>
      </c>
      <c r="O867">
        <v>3</v>
      </c>
      <c r="P867" s="6">
        <v>5</v>
      </c>
      <c r="Q867" t="s">
        <v>50</v>
      </c>
      <c r="R867">
        <v>8</v>
      </c>
      <c r="S867" s="5">
        <v>1</v>
      </c>
      <c r="T867" t="s">
        <v>58</v>
      </c>
      <c r="U867" t="s">
        <v>52</v>
      </c>
      <c r="V867">
        <v>1</v>
      </c>
      <c r="W867" t="s">
        <v>52</v>
      </c>
      <c r="X867">
        <v>2</v>
      </c>
      <c r="AB867" t="s">
        <v>72</v>
      </c>
      <c r="AD867" t="s">
        <v>73</v>
      </c>
      <c r="AE867" t="s">
        <v>53</v>
      </c>
      <c r="AF867" t="s">
        <v>53</v>
      </c>
      <c r="AG867" t="s">
        <v>52</v>
      </c>
      <c r="AH867">
        <v>0</v>
      </c>
      <c r="AI867" t="s">
        <v>67</v>
      </c>
      <c r="AJ867" t="s">
        <v>52</v>
      </c>
      <c r="AK867" t="s">
        <v>74</v>
      </c>
      <c r="AM867" t="s">
        <v>62</v>
      </c>
      <c r="AN867" t="s">
        <v>53</v>
      </c>
      <c r="AP867">
        <f t="shared" si="13"/>
        <v>0</v>
      </c>
    </row>
    <row r="868" spans="1:50" x14ac:dyDescent="0.35">
      <c r="A868" s="2" t="s">
        <v>1183</v>
      </c>
      <c r="B868">
        <v>13</v>
      </c>
      <c r="C868">
        <v>1308</v>
      </c>
      <c r="D868">
        <v>1</v>
      </c>
      <c r="E868" t="s">
        <v>50</v>
      </c>
      <c r="F868">
        <v>45</v>
      </c>
      <c r="G868" t="s">
        <v>72</v>
      </c>
      <c r="I868" t="s">
        <v>73</v>
      </c>
      <c r="J868" t="s">
        <v>52</v>
      </c>
      <c r="K868" t="s">
        <v>52</v>
      </c>
      <c r="L868" t="s">
        <v>52</v>
      </c>
      <c r="M868">
        <v>4</v>
      </c>
      <c r="N868" t="s">
        <v>83</v>
      </c>
      <c r="O868">
        <v>5</v>
      </c>
      <c r="P868" s="6">
        <v>3</v>
      </c>
      <c r="Q868" t="s">
        <v>56</v>
      </c>
      <c r="R868">
        <v>15</v>
      </c>
      <c r="S868" s="5">
        <v>1</v>
      </c>
      <c r="T868" t="s">
        <v>58</v>
      </c>
      <c r="U868" t="s">
        <v>52</v>
      </c>
      <c r="V868">
        <v>1</v>
      </c>
      <c r="W868" t="s">
        <v>52</v>
      </c>
      <c r="X868">
        <v>2</v>
      </c>
      <c r="Y868" t="s">
        <v>59</v>
      </c>
      <c r="AB868" t="s">
        <v>72</v>
      </c>
      <c r="AD868" t="s">
        <v>73</v>
      </c>
      <c r="AE868" t="s">
        <v>52</v>
      </c>
      <c r="AF868" t="s">
        <v>52</v>
      </c>
      <c r="AG868" t="s">
        <v>52</v>
      </c>
      <c r="AH868">
        <v>8</v>
      </c>
      <c r="AI868" t="s">
        <v>86</v>
      </c>
      <c r="AJ868" t="s">
        <v>52</v>
      </c>
      <c r="AK868" t="s">
        <v>87</v>
      </c>
      <c r="AM868" t="s">
        <v>62</v>
      </c>
      <c r="AN868" t="s">
        <v>53</v>
      </c>
      <c r="AP868">
        <f t="shared" si="13"/>
        <v>0</v>
      </c>
      <c r="AQ868">
        <v>0</v>
      </c>
      <c r="AR868">
        <v>0</v>
      </c>
      <c r="AS868">
        <v>150000</v>
      </c>
      <c r="AT868">
        <v>50000</v>
      </c>
      <c r="AU868">
        <v>0</v>
      </c>
      <c r="AV868">
        <v>0</v>
      </c>
      <c r="AW868">
        <v>4000</v>
      </c>
      <c r="AX868">
        <v>204000</v>
      </c>
    </row>
    <row r="869" spans="1:50" x14ac:dyDescent="0.35">
      <c r="A869" s="2" t="s">
        <v>1183</v>
      </c>
      <c r="B869">
        <v>13</v>
      </c>
      <c r="C869">
        <v>1308</v>
      </c>
      <c r="D869">
        <v>1</v>
      </c>
      <c r="E869" t="s">
        <v>50</v>
      </c>
      <c r="F869">
        <v>45</v>
      </c>
      <c r="G869" t="s">
        <v>72</v>
      </c>
      <c r="I869" t="s">
        <v>73</v>
      </c>
      <c r="J869" t="s">
        <v>52</v>
      </c>
      <c r="K869" t="s">
        <v>52</v>
      </c>
      <c r="L869" t="s">
        <v>52</v>
      </c>
      <c r="M869">
        <v>4</v>
      </c>
      <c r="N869" t="s">
        <v>83</v>
      </c>
      <c r="O869">
        <v>5</v>
      </c>
      <c r="P869" s="6">
        <v>4</v>
      </c>
      <c r="Q869" t="s">
        <v>50</v>
      </c>
      <c r="R869">
        <v>13</v>
      </c>
      <c r="S869" s="5">
        <v>1</v>
      </c>
      <c r="T869" t="s">
        <v>58</v>
      </c>
      <c r="U869" t="s">
        <v>52</v>
      </c>
      <c r="V869">
        <v>1</v>
      </c>
      <c r="W869" t="s">
        <v>52</v>
      </c>
      <c r="X869">
        <v>2</v>
      </c>
      <c r="Y869" t="s">
        <v>59</v>
      </c>
      <c r="AB869" t="s">
        <v>72</v>
      </c>
      <c r="AD869" t="s">
        <v>73</v>
      </c>
      <c r="AE869" t="s">
        <v>52</v>
      </c>
      <c r="AF869" t="s">
        <v>52</v>
      </c>
      <c r="AG869" t="s">
        <v>52</v>
      </c>
      <c r="AH869">
        <v>7</v>
      </c>
      <c r="AI869" t="s">
        <v>79</v>
      </c>
      <c r="AJ869" t="s">
        <v>52</v>
      </c>
      <c r="AK869" t="s">
        <v>90</v>
      </c>
      <c r="AM869" t="s">
        <v>62</v>
      </c>
      <c r="AN869" t="s">
        <v>53</v>
      </c>
      <c r="AP869">
        <f t="shared" si="13"/>
        <v>0</v>
      </c>
      <c r="AQ869">
        <v>0</v>
      </c>
      <c r="AR869">
        <v>0</v>
      </c>
      <c r="AS869">
        <v>140000</v>
      </c>
      <c r="AT869">
        <v>30000</v>
      </c>
      <c r="AU869">
        <v>0</v>
      </c>
      <c r="AV869">
        <v>0</v>
      </c>
      <c r="AW869">
        <v>4000</v>
      </c>
      <c r="AX869">
        <v>174000</v>
      </c>
    </row>
    <row r="870" spans="1:50" x14ac:dyDescent="0.35">
      <c r="A870" s="2" t="s">
        <v>1183</v>
      </c>
      <c r="B870">
        <v>13</v>
      </c>
      <c r="C870">
        <v>1308</v>
      </c>
      <c r="D870">
        <v>1</v>
      </c>
      <c r="E870" t="s">
        <v>50</v>
      </c>
      <c r="F870">
        <v>45</v>
      </c>
      <c r="G870" t="s">
        <v>72</v>
      </c>
      <c r="I870" t="s">
        <v>73</v>
      </c>
      <c r="J870" t="s">
        <v>52</v>
      </c>
      <c r="K870" t="s">
        <v>52</v>
      </c>
      <c r="L870" t="s">
        <v>52</v>
      </c>
      <c r="M870">
        <v>4</v>
      </c>
      <c r="N870" t="s">
        <v>83</v>
      </c>
      <c r="O870">
        <v>5</v>
      </c>
      <c r="P870" s="6">
        <v>5</v>
      </c>
      <c r="Q870" t="s">
        <v>50</v>
      </c>
      <c r="R870">
        <v>11</v>
      </c>
      <c r="S870" s="5">
        <v>1</v>
      </c>
      <c r="T870" t="s">
        <v>58</v>
      </c>
      <c r="U870" t="s">
        <v>52</v>
      </c>
      <c r="V870">
        <v>1</v>
      </c>
      <c r="W870" t="s">
        <v>52</v>
      </c>
      <c r="X870">
        <v>2</v>
      </c>
      <c r="AB870" t="s">
        <v>72</v>
      </c>
      <c r="AD870" t="s">
        <v>73</v>
      </c>
      <c r="AE870" t="s">
        <v>52</v>
      </c>
      <c r="AF870" t="s">
        <v>52</v>
      </c>
      <c r="AG870" t="s">
        <v>52</v>
      </c>
      <c r="AH870">
        <v>6</v>
      </c>
      <c r="AI870" t="s">
        <v>78</v>
      </c>
      <c r="AJ870" t="s">
        <v>52</v>
      </c>
      <c r="AK870" t="s">
        <v>88</v>
      </c>
      <c r="AM870" t="s">
        <v>62</v>
      </c>
      <c r="AN870" t="s">
        <v>53</v>
      </c>
      <c r="AP870">
        <f t="shared" si="13"/>
        <v>0</v>
      </c>
      <c r="AQ870">
        <v>0</v>
      </c>
      <c r="AR870">
        <v>0</v>
      </c>
      <c r="AS870">
        <v>120000</v>
      </c>
      <c r="AT870">
        <v>25000</v>
      </c>
      <c r="AU870">
        <v>0</v>
      </c>
      <c r="AV870">
        <v>0</v>
      </c>
      <c r="AW870">
        <v>3000</v>
      </c>
      <c r="AX870">
        <v>148000</v>
      </c>
    </row>
    <row r="871" spans="1:50" x14ac:dyDescent="0.35">
      <c r="A871" s="2" t="s">
        <v>1183</v>
      </c>
      <c r="B871">
        <v>13</v>
      </c>
      <c r="C871">
        <v>1308</v>
      </c>
      <c r="D871">
        <v>1</v>
      </c>
      <c r="E871" t="s">
        <v>50</v>
      </c>
      <c r="F871">
        <v>45</v>
      </c>
      <c r="G871" t="s">
        <v>72</v>
      </c>
      <c r="I871" t="s">
        <v>73</v>
      </c>
      <c r="J871" t="s">
        <v>52</v>
      </c>
      <c r="K871" t="s">
        <v>52</v>
      </c>
      <c r="L871" t="s">
        <v>52</v>
      </c>
      <c r="M871">
        <v>4</v>
      </c>
      <c r="N871" t="s">
        <v>83</v>
      </c>
      <c r="O871">
        <v>5</v>
      </c>
      <c r="P871" s="6">
        <v>6</v>
      </c>
      <c r="Q871" t="s">
        <v>50</v>
      </c>
      <c r="R871">
        <v>10</v>
      </c>
      <c r="S871" s="5">
        <v>1</v>
      </c>
      <c r="T871" t="s">
        <v>58</v>
      </c>
      <c r="U871" t="s">
        <v>52</v>
      </c>
      <c r="V871">
        <v>1</v>
      </c>
      <c r="W871" t="s">
        <v>52</v>
      </c>
      <c r="X871">
        <v>2</v>
      </c>
      <c r="AB871" t="s">
        <v>72</v>
      </c>
      <c r="AD871" t="s">
        <v>73</v>
      </c>
      <c r="AE871" t="s">
        <v>53</v>
      </c>
      <c r="AF871" t="s">
        <v>53</v>
      </c>
      <c r="AG871" t="s">
        <v>52</v>
      </c>
      <c r="AH871">
        <v>3</v>
      </c>
      <c r="AI871" t="s">
        <v>97</v>
      </c>
      <c r="AJ871" t="s">
        <v>52</v>
      </c>
      <c r="AK871" t="s">
        <v>98</v>
      </c>
      <c r="AM871" t="s">
        <v>62</v>
      </c>
      <c r="AN871" t="s">
        <v>53</v>
      </c>
      <c r="AP871">
        <f t="shared" si="13"/>
        <v>0</v>
      </c>
      <c r="AQ871">
        <v>0</v>
      </c>
      <c r="AR871">
        <v>0</v>
      </c>
      <c r="AS871">
        <v>100000</v>
      </c>
      <c r="AT871">
        <v>35000</v>
      </c>
      <c r="AU871">
        <v>0</v>
      </c>
      <c r="AV871">
        <v>0</v>
      </c>
      <c r="AW871">
        <v>2000</v>
      </c>
      <c r="AX871">
        <v>137000</v>
      </c>
    </row>
    <row r="872" spans="1:50" x14ac:dyDescent="0.35">
      <c r="A872" s="2" t="s">
        <v>1184</v>
      </c>
      <c r="B872">
        <v>11</v>
      </c>
      <c r="C872">
        <v>1105</v>
      </c>
      <c r="D872">
        <v>1</v>
      </c>
      <c r="E872" t="s">
        <v>50</v>
      </c>
      <c r="F872">
        <v>49</v>
      </c>
      <c r="G872" t="s">
        <v>72</v>
      </c>
      <c r="I872" t="s">
        <v>73</v>
      </c>
      <c r="J872" t="s">
        <v>52</v>
      </c>
      <c r="K872" t="s">
        <v>52</v>
      </c>
      <c r="L872" t="s">
        <v>52</v>
      </c>
      <c r="M872">
        <v>12</v>
      </c>
      <c r="N872" t="s">
        <v>76</v>
      </c>
      <c r="O872">
        <v>2</v>
      </c>
      <c r="P872" s="6">
        <v>3</v>
      </c>
      <c r="Q872" t="s">
        <v>50</v>
      </c>
      <c r="R872">
        <v>15</v>
      </c>
      <c r="S872" s="5">
        <v>1</v>
      </c>
      <c r="T872" t="s">
        <v>58</v>
      </c>
      <c r="U872" t="s">
        <v>52</v>
      </c>
      <c r="V872">
        <v>1</v>
      </c>
      <c r="W872" t="s">
        <v>52</v>
      </c>
      <c r="X872">
        <v>2</v>
      </c>
      <c r="Y872" t="s">
        <v>59</v>
      </c>
      <c r="AB872" t="s">
        <v>72</v>
      </c>
      <c r="AD872" t="s">
        <v>73</v>
      </c>
      <c r="AE872" t="s">
        <v>52</v>
      </c>
      <c r="AF872" t="s">
        <v>52</v>
      </c>
      <c r="AG872" t="s">
        <v>52</v>
      </c>
      <c r="AH872">
        <v>8</v>
      </c>
      <c r="AI872" t="s">
        <v>60</v>
      </c>
      <c r="AJ872" t="s">
        <v>52</v>
      </c>
      <c r="AK872" t="s">
        <v>61</v>
      </c>
      <c r="AM872" t="s">
        <v>62</v>
      </c>
      <c r="AN872" t="s">
        <v>52</v>
      </c>
      <c r="AP872">
        <f t="shared" si="13"/>
        <v>0</v>
      </c>
      <c r="AQ872">
        <v>0</v>
      </c>
      <c r="AR872">
        <v>720000</v>
      </c>
      <c r="AS872">
        <v>25000</v>
      </c>
      <c r="AT872">
        <v>50000</v>
      </c>
      <c r="AU872">
        <v>2400000</v>
      </c>
      <c r="AV872">
        <v>0</v>
      </c>
      <c r="AW872">
        <v>10000</v>
      </c>
      <c r="AX872">
        <v>3205000</v>
      </c>
    </row>
    <row r="873" spans="1:50" x14ac:dyDescent="0.35">
      <c r="A873" s="2" t="s">
        <v>1184</v>
      </c>
      <c r="B873">
        <v>11</v>
      </c>
      <c r="C873">
        <v>1105</v>
      </c>
      <c r="D873">
        <v>1</v>
      </c>
      <c r="E873" t="s">
        <v>50</v>
      </c>
      <c r="F873">
        <v>49</v>
      </c>
      <c r="G873" t="s">
        <v>72</v>
      </c>
      <c r="I873" t="s">
        <v>73</v>
      </c>
      <c r="J873" t="s">
        <v>52</v>
      </c>
      <c r="K873" t="s">
        <v>52</v>
      </c>
      <c r="L873" t="s">
        <v>52</v>
      </c>
      <c r="M873">
        <v>12</v>
      </c>
      <c r="N873" t="s">
        <v>76</v>
      </c>
      <c r="O873">
        <v>2</v>
      </c>
      <c r="P873" s="6">
        <v>4</v>
      </c>
      <c r="Q873" t="s">
        <v>56</v>
      </c>
      <c r="R873">
        <v>10</v>
      </c>
      <c r="S873" s="5">
        <v>1</v>
      </c>
      <c r="T873" t="s">
        <v>58</v>
      </c>
      <c r="U873" t="s">
        <v>52</v>
      </c>
      <c r="V873">
        <v>1</v>
      </c>
      <c r="W873" t="s">
        <v>52</v>
      </c>
      <c r="X873">
        <v>2</v>
      </c>
      <c r="AB873" t="s">
        <v>72</v>
      </c>
      <c r="AD873" t="s">
        <v>73</v>
      </c>
      <c r="AE873" t="s">
        <v>52</v>
      </c>
      <c r="AF873" t="s">
        <v>52</v>
      </c>
      <c r="AG873" t="s">
        <v>52</v>
      </c>
      <c r="AH873">
        <v>4</v>
      </c>
      <c r="AI873" t="s">
        <v>83</v>
      </c>
      <c r="AJ873" t="s">
        <v>52</v>
      </c>
      <c r="AK873" t="s">
        <v>84</v>
      </c>
      <c r="AM873" t="s">
        <v>62</v>
      </c>
      <c r="AN873" t="s">
        <v>52</v>
      </c>
      <c r="AP873">
        <f t="shared" si="13"/>
        <v>0</v>
      </c>
      <c r="AQ873">
        <v>0</v>
      </c>
      <c r="AR873">
        <v>360000</v>
      </c>
      <c r="AS873">
        <v>15000</v>
      </c>
      <c r="AT873">
        <v>45000</v>
      </c>
      <c r="AU873">
        <v>1200000</v>
      </c>
      <c r="AV873">
        <v>0</v>
      </c>
      <c r="AW873">
        <v>10000</v>
      </c>
      <c r="AX873">
        <v>1630000</v>
      </c>
    </row>
    <row r="874" spans="1:50" x14ac:dyDescent="0.35">
      <c r="A874" s="2" t="s">
        <v>1186</v>
      </c>
      <c r="B874">
        <v>20</v>
      </c>
      <c r="C874">
        <v>2007</v>
      </c>
      <c r="D874">
        <v>2</v>
      </c>
      <c r="E874" t="s">
        <v>50</v>
      </c>
      <c r="F874">
        <v>29</v>
      </c>
      <c r="G874" t="s">
        <v>72</v>
      </c>
      <c r="I874" t="s">
        <v>73</v>
      </c>
      <c r="J874" t="s">
        <v>52</v>
      </c>
      <c r="K874" t="s">
        <v>52</v>
      </c>
      <c r="L874" t="s">
        <v>52</v>
      </c>
      <c r="M874">
        <v>8</v>
      </c>
      <c r="N874" t="s">
        <v>86</v>
      </c>
      <c r="O874">
        <v>2</v>
      </c>
      <c r="P874" s="6">
        <v>3</v>
      </c>
      <c r="Q874" t="s">
        <v>56</v>
      </c>
      <c r="R874">
        <v>10</v>
      </c>
      <c r="S874" s="5">
        <v>1</v>
      </c>
      <c r="T874" t="s">
        <v>58</v>
      </c>
      <c r="U874" t="s">
        <v>52</v>
      </c>
      <c r="V874">
        <v>1</v>
      </c>
      <c r="W874" t="s">
        <v>52</v>
      </c>
      <c r="X874">
        <v>2</v>
      </c>
      <c r="AB874" t="s">
        <v>72</v>
      </c>
      <c r="AD874" t="s">
        <v>73</v>
      </c>
      <c r="AE874" t="s">
        <v>52</v>
      </c>
      <c r="AF874" t="s">
        <v>52</v>
      </c>
      <c r="AG874" t="s">
        <v>52</v>
      </c>
      <c r="AH874">
        <v>4</v>
      </c>
      <c r="AI874" t="s">
        <v>97</v>
      </c>
      <c r="AJ874" t="s">
        <v>52</v>
      </c>
      <c r="AK874" t="s">
        <v>98</v>
      </c>
      <c r="AM874" t="s">
        <v>62</v>
      </c>
      <c r="AN874" t="s">
        <v>53</v>
      </c>
      <c r="AP874">
        <f t="shared" si="13"/>
        <v>0</v>
      </c>
      <c r="AQ874">
        <v>0</v>
      </c>
      <c r="AR874">
        <v>0</v>
      </c>
      <c r="AS874">
        <v>6000</v>
      </c>
      <c r="AT874">
        <v>25000</v>
      </c>
      <c r="AU874">
        <v>416000</v>
      </c>
      <c r="AV874">
        <v>0</v>
      </c>
      <c r="AW874">
        <v>0</v>
      </c>
      <c r="AX874">
        <v>447000</v>
      </c>
    </row>
    <row r="875" spans="1:50" x14ac:dyDescent="0.35">
      <c r="A875" s="2" t="s">
        <v>1187</v>
      </c>
      <c r="B875">
        <v>21</v>
      </c>
      <c r="C875">
        <v>2101</v>
      </c>
      <c r="D875">
        <v>2</v>
      </c>
      <c r="E875" t="s">
        <v>50</v>
      </c>
      <c r="F875">
        <v>33</v>
      </c>
      <c r="G875" t="s">
        <v>72</v>
      </c>
      <c r="I875" t="s">
        <v>73</v>
      </c>
      <c r="J875" t="s">
        <v>52</v>
      </c>
      <c r="K875" t="s">
        <v>52</v>
      </c>
      <c r="L875" t="s">
        <v>52</v>
      </c>
      <c r="M875">
        <v>7</v>
      </c>
      <c r="N875" t="s">
        <v>86</v>
      </c>
      <c r="O875">
        <v>2</v>
      </c>
      <c r="P875" s="6">
        <v>3</v>
      </c>
      <c r="Q875" t="s">
        <v>56</v>
      </c>
      <c r="R875">
        <v>8</v>
      </c>
      <c r="S875" s="5">
        <v>1</v>
      </c>
      <c r="T875" t="s">
        <v>58</v>
      </c>
      <c r="U875" t="s">
        <v>52</v>
      </c>
      <c r="V875">
        <v>1</v>
      </c>
      <c r="W875" t="s">
        <v>52</v>
      </c>
      <c r="X875">
        <v>2</v>
      </c>
      <c r="AB875" t="s">
        <v>72</v>
      </c>
      <c r="AD875" t="s">
        <v>73</v>
      </c>
      <c r="AE875" t="s">
        <v>52</v>
      </c>
      <c r="AF875" t="s">
        <v>53</v>
      </c>
      <c r="AG875" t="s">
        <v>52</v>
      </c>
      <c r="AH875">
        <v>3</v>
      </c>
      <c r="AI875" t="s">
        <v>97</v>
      </c>
      <c r="AJ875" t="s">
        <v>52</v>
      </c>
      <c r="AK875" t="s">
        <v>98</v>
      </c>
      <c r="AM875" t="s">
        <v>62</v>
      </c>
      <c r="AN875" t="s">
        <v>53</v>
      </c>
      <c r="AP875">
        <f t="shared" si="13"/>
        <v>0</v>
      </c>
      <c r="AQ875">
        <v>0</v>
      </c>
      <c r="AR875">
        <v>60000</v>
      </c>
      <c r="AS875">
        <v>12000</v>
      </c>
      <c r="AT875">
        <v>5000</v>
      </c>
      <c r="AU875">
        <v>0</v>
      </c>
      <c r="AV875">
        <v>0</v>
      </c>
      <c r="AW875">
        <v>0</v>
      </c>
      <c r="AX875">
        <v>77000</v>
      </c>
    </row>
    <row r="876" spans="1:50" x14ac:dyDescent="0.35">
      <c r="A876" s="2" t="s">
        <v>1187</v>
      </c>
      <c r="B876">
        <v>21</v>
      </c>
      <c r="C876">
        <v>2101</v>
      </c>
      <c r="D876">
        <v>2</v>
      </c>
      <c r="E876" t="s">
        <v>50</v>
      </c>
      <c r="F876">
        <v>33</v>
      </c>
      <c r="G876" t="s">
        <v>72</v>
      </c>
      <c r="I876" t="s">
        <v>73</v>
      </c>
      <c r="J876" t="s">
        <v>52</v>
      </c>
      <c r="K876" t="s">
        <v>52</v>
      </c>
      <c r="L876" t="s">
        <v>52</v>
      </c>
      <c r="M876">
        <v>7</v>
      </c>
      <c r="N876" t="s">
        <v>86</v>
      </c>
      <c r="O876">
        <v>2</v>
      </c>
      <c r="P876" s="6">
        <v>4</v>
      </c>
      <c r="Q876" t="s">
        <v>56</v>
      </c>
      <c r="R876">
        <v>6</v>
      </c>
      <c r="S876" s="5">
        <v>1</v>
      </c>
      <c r="T876" t="s">
        <v>58</v>
      </c>
      <c r="U876" t="s">
        <v>52</v>
      </c>
      <c r="V876">
        <v>1</v>
      </c>
      <c r="W876" t="s">
        <v>52</v>
      </c>
      <c r="X876">
        <v>2</v>
      </c>
      <c r="AB876" t="s">
        <v>72</v>
      </c>
      <c r="AD876" t="s">
        <v>73</v>
      </c>
      <c r="AE876" t="s">
        <v>52</v>
      </c>
      <c r="AF876" t="s">
        <v>53</v>
      </c>
      <c r="AG876" t="s">
        <v>52</v>
      </c>
      <c r="AH876">
        <v>2</v>
      </c>
      <c r="AI876" t="s">
        <v>65</v>
      </c>
      <c r="AJ876" t="s">
        <v>52</v>
      </c>
      <c r="AK876" t="s">
        <v>66</v>
      </c>
      <c r="AM876" t="s">
        <v>62</v>
      </c>
      <c r="AN876" t="s">
        <v>53</v>
      </c>
      <c r="AP876">
        <f t="shared" si="13"/>
        <v>0</v>
      </c>
      <c r="AQ876">
        <v>0</v>
      </c>
      <c r="AR876">
        <v>0</v>
      </c>
      <c r="AS876">
        <v>10000</v>
      </c>
      <c r="AT876">
        <v>5000</v>
      </c>
      <c r="AU876">
        <v>0</v>
      </c>
      <c r="AV876">
        <v>0</v>
      </c>
      <c r="AW876">
        <v>0</v>
      </c>
      <c r="AX876">
        <v>15000</v>
      </c>
    </row>
    <row r="877" spans="1:50" x14ac:dyDescent="0.35">
      <c r="A877" s="2" t="s">
        <v>1188</v>
      </c>
      <c r="B877">
        <v>24</v>
      </c>
      <c r="C877">
        <v>2401</v>
      </c>
      <c r="D877">
        <v>1</v>
      </c>
      <c r="E877" t="s">
        <v>50</v>
      </c>
      <c r="F877">
        <v>41</v>
      </c>
      <c r="G877" t="s">
        <v>72</v>
      </c>
      <c r="I877" t="s">
        <v>73</v>
      </c>
      <c r="J877" t="s">
        <v>53</v>
      </c>
      <c r="K877" t="s">
        <v>53</v>
      </c>
      <c r="L877" t="s">
        <v>52</v>
      </c>
      <c r="M877">
        <v>2</v>
      </c>
      <c r="N877" t="s">
        <v>97</v>
      </c>
      <c r="O877">
        <v>2</v>
      </c>
      <c r="P877" s="6">
        <v>3</v>
      </c>
      <c r="Q877" t="s">
        <v>56</v>
      </c>
      <c r="R877">
        <v>12</v>
      </c>
      <c r="S877" s="5">
        <v>1</v>
      </c>
      <c r="T877" t="s">
        <v>58</v>
      </c>
      <c r="U877" t="s">
        <v>52</v>
      </c>
      <c r="V877">
        <v>1</v>
      </c>
      <c r="W877" t="s">
        <v>52</v>
      </c>
      <c r="X877">
        <v>2</v>
      </c>
      <c r="AB877" t="s">
        <v>72</v>
      </c>
      <c r="AD877" t="s">
        <v>73</v>
      </c>
      <c r="AE877" t="s">
        <v>52</v>
      </c>
      <c r="AF877" t="s">
        <v>52</v>
      </c>
      <c r="AG877" t="s">
        <v>52</v>
      </c>
      <c r="AH877">
        <v>7</v>
      </c>
      <c r="AI877" t="s">
        <v>79</v>
      </c>
      <c r="AJ877" t="s">
        <v>52</v>
      </c>
      <c r="AK877" t="s">
        <v>90</v>
      </c>
      <c r="AM877" t="s">
        <v>62</v>
      </c>
      <c r="AN877" t="s">
        <v>53</v>
      </c>
      <c r="AP877">
        <f t="shared" si="13"/>
        <v>0</v>
      </c>
      <c r="AQ877">
        <v>0</v>
      </c>
      <c r="AR877">
        <v>0</v>
      </c>
      <c r="AS877">
        <v>18000</v>
      </c>
      <c r="AT877">
        <v>35000</v>
      </c>
      <c r="AU877">
        <v>0</v>
      </c>
      <c r="AV877">
        <v>0</v>
      </c>
      <c r="AW877">
        <v>0</v>
      </c>
      <c r="AX877">
        <v>53000</v>
      </c>
    </row>
    <row r="878" spans="1:50" x14ac:dyDescent="0.35">
      <c r="A878" s="2" t="s">
        <v>1188</v>
      </c>
      <c r="B878">
        <v>24</v>
      </c>
      <c r="C878">
        <v>2401</v>
      </c>
      <c r="D878">
        <v>1</v>
      </c>
      <c r="E878" t="s">
        <v>50</v>
      </c>
      <c r="F878">
        <v>41</v>
      </c>
      <c r="G878" t="s">
        <v>72</v>
      </c>
      <c r="I878" t="s">
        <v>73</v>
      </c>
      <c r="J878" t="s">
        <v>53</v>
      </c>
      <c r="K878" t="s">
        <v>53</v>
      </c>
      <c r="L878" t="s">
        <v>52</v>
      </c>
      <c r="M878">
        <v>2</v>
      </c>
      <c r="N878" t="s">
        <v>97</v>
      </c>
      <c r="O878">
        <v>2</v>
      </c>
      <c r="P878" s="6">
        <v>4</v>
      </c>
      <c r="Q878" t="s">
        <v>50</v>
      </c>
      <c r="R878">
        <v>9</v>
      </c>
      <c r="S878" s="5">
        <v>1</v>
      </c>
      <c r="T878" t="s">
        <v>58</v>
      </c>
      <c r="U878" t="s">
        <v>52</v>
      </c>
      <c r="V878">
        <v>1</v>
      </c>
      <c r="W878" t="s">
        <v>52</v>
      </c>
      <c r="X878">
        <v>2</v>
      </c>
      <c r="AB878" t="s">
        <v>72</v>
      </c>
      <c r="AD878" t="s">
        <v>73</v>
      </c>
      <c r="AE878" t="s">
        <v>52</v>
      </c>
      <c r="AF878" t="s">
        <v>52</v>
      </c>
      <c r="AG878" t="s">
        <v>52</v>
      </c>
      <c r="AH878">
        <v>3</v>
      </c>
      <c r="AI878" t="s">
        <v>97</v>
      </c>
      <c r="AJ878" t="s">
        <v>52</v>
      </c>
      <c r="AK878" t="s">
        <v>98</v>
      </c>
      <c r="AM878" t="s">
        <v>62</v>
      </c>
      <c r="AN878" t="s">
        <v>53</v>
      </c>
      <c r="AP878">
        <f t="shared" si="13"/>
        <v>0</v>
      </c>
      <c r="AQ878">
        <v>0</v>
      </c>
      <c r="AR878">
        <v>0</v>
      </c>
      <c r="AS878">
        <v>3600</v>
      </c>
      <c r="AT878">
        <v>25000</v>
      </c>
      <c r="AU878">
        <v>0</v>
      </c>
      <c r="AV878">
        <v>0</v>
      </c>
      <c r="AW878">
        <v>20000</v>
      </c>
      <c r="AX878">
        <v>48600</v>
      </c>
    </row>
    <row r="879" spans="1:50" x14ac:dyDescent="0.35">
      <c r="A879" s="2" t="s">
        <v>1191</v>
      </c>
      <c r="B879">
        <v>11</v>
      </c>
      <c r="C879">
        <v>1104</v>
      </c>
      <c r="D879">
        <v>2</v>
      </c>
      <c r="E879" t="s">
        <v>50</v>
      </c>
      <c r="F879">
        <v>29</v>
      </c>
      <c r="G879" t="s">
        <v>72</v>
      </c>
      <c r="I879" t="s">
        <v>73</v>
      </c>
      <c r="J879" t="s">
        <v>52</v>
      </c>
      <c r="K879" t="s">
        <v>52</v>
      </c>
      <c r="L879" t="s">
        <v>52</v>
      </c>
      <c r="M879">
        <v>5</v>
      </c>
      <c r="N879" t="s">
        <v>83</v>
      </c>
      <c r="O879">
        <v>4</v>
      </c>
      <c r="P879" s="6">
        <v>3</v>
      </c>
      <c r="Q879" t="s">
        <v>50</v>
      </c>
      <c r="R879">
        <v>9</v>
      </c>
      <c r="S879" s="5">
        <v>1</v>
      </c>
      <c r="T879" t="s">
        <v>58</v>
      </c>
      <c r="U879" t="s">
        <v>52</v>
      </c>
      <c r="V879">
        <v>1</v>
      </c>
      <c r="W879" t="s">
        <v>52</v>
      </c>
      <c r="X879">
        <v>2</v>
      </c>
      <c r="AB879" t="s">
        <v>72</v>
      </c>
      <c r="AD879" t="s">
        <v>73</v>
      </c>
      <c r="AE879" t="s">
        <v>52</v>
      </c>
      <c r="AF879" t="s">
        <v>52</v>
      </c>
      <c r="AG879" t="s">
        <v>52</v>
      </c>
      <c r="AH879">
        <v>3</v>
      </c>
      <c r="AI879" t="s">
        <v>97</v>
      </c>
      <c r="AJ879" t="s">
        <v>52</v>
      </c>
      <c r="AK879" t="s">
        <v>98</v>
      </c>
      <c r="AM879" t="s">
        <v>62</v>
      </c>
      <c r="AN879" t="s">
        <v>53</v>
      </c>
      <c r="AP879">
        <f t="shared" si="13"/>
        <v>0</v>
      </c>
      <c r="AQ879">
        <v>0</v>
      </c>
      <c r="AR879">
        <v>0</v>
      </c>
      <c r="AS879">
        <v>10000</v>
      </c>
      <c r="AT879">
        <v>15000</v>
      </c>
      <c r="AU879">
        <v>150000</v>
      </c>
      <c r="AV879">
        <v>0</v>
      </c>
      <c r="AW879">
        <v>0</v>
      </c>
      <c r="AX879">
        <v>175000</v>
      </c>
    </row>
    <row r="880" spans="1:50" x14ac:dyDescent="0.35">
      <c r="A880" s="2" t="s">
        <v>1191</v>
      </c>
      <c r="B880">
        <v>11</v>
      </c>
      <c r="C880">
        <v>1104</v>
      </c>
      <c r="D880">
        <v>2</v>
      </c>
      <c r="E880" t="s">
        <v>50</v>
      </c>
      <c r="F880">
        <v>29</v>
      </c>
      <c r="G880" t="s">
        <v>72</v>
      </c>
      <c r="I880" t="s">
        <v>73</v>
      </c>
      <c r="J880" t="s">
        <v>52</v>
      </c>
      <c r="K880" t="s">
        <v>52</v>
      </c>
      <c r="L880" t="s">
        <v>52</v>
      </c>
      <c r="M880">
        <v>5</v>
      </c>
      <c r="N880" t="s">
        <v>83</v>
      </c>
      <c r="O880">
        <v>4</v>
      </c>
      <c r="P880" s="6">
        <v>4</v>
      </c>
      <c r="Q880" t="s">
        <v>56</v>
      </c>
      <c r="R880">
        <v>6</v>
      </c>
      <c r="S880" s="5">
        <v>1</v>
      </c>
      <c r="T880" t="s">
        <v>58</v>
      </c>
      <c r="U880" t="s">
        <v>52</v>
      </c>
      <c r="V880">
        <v>1</v>
      </c>
      <c r="W880" t="s">
        <v>52</v>
      </c>
      <c r="X880">
        <v>2</v>
      </c>
      <c r="AB880" t="s">
        <v>72</v>
      </c>
      <c r="AD880" t="s">
        <v>73</v>
      </c>
      <c r="AE880" t="s">
        <v>53</v>
      </c>
      <c r="AF880" t="s">
        <v>53</v>
      </c>
      <c r="AG880" t="s">
        <v>52</v>
      </c>
      <c r="AH880">
        <v>1</v>
      </c>
      <c r="AI880" t="s">
        <v>68</v>
      </c>
      <c r="AJ880" t="s">
        <v>52</v>
      </c>
      <c r="AK880" t="s">
        <v>74</v>
      </c>
      <c r="AM880" t="s">
        <v>62</v>
      </c>
      <c r="AN880" t="s">
        <v>53</v>
      </c>
      <c r="AP880">
        <f t="shared" si="13"/>
        <v>0</v>
      </c>
      <c r="AQ880">
        <v>0</v>
      </c>
      <c r="AR880">
        <v>0</v>
      </c>
      <c r="AS880">
        <v>6000</v>
      </c>
      <c r="AT880">
        <v>10000</v>
      </c>
      <c r="AU880">
        <v>100000</v>
      </c>
      <c r="AV880">
        <v>0</v>
      </c>
      <c r="AW880">
        <v>0</v>
      </c>
      <c r="AX880">
        <v>116000</v>
      </c>
    </row>
    <row r="881" spans="1:50" x14ac:dyDescent="0.35">
      <c r="A881" s="2" t="s">
        <v>1192</v>
      </c>
      <c r="B881">
        <v>5</v>
      </c>
      <c r="C881">
        <v>507</v>
      </c>
      <c r="D881">
        <v>1</v>
      </c>
      <c r="E881" t="s">
        <v>50</v>
      </c>
      <c r="F881">
        <v>63</v>
      </c>
      <c r="G881" t="s">
        <v>72</v>
      </c>
      <c r="I881" t="s">
        <v>73</v>
      </c>
      <c r="J881" t="s">
        <v>52</v>
      </c>
      <c r="K881" t="s">
        <v>52</v>
      </c>
      <c r="L881" t="s">
        <v>52</v>
      </c>
      <c r="M881">
        <v>4</v>
      </c>
      <c r="N881" t="s">
        <v>83</v>
      </c>
      <c r="O881">
        <v>1</v>
      </c>
      <c r="P881" s="6">
        <v>8</v>
      </c>
      <c r="Q881" t="s">
        <v>50</v>
      </c>
      <c r="R881">
        <v>16</v>
      </c>
      <c r="S881" s="5">
        <v>1</v>
      </c>
      <c r="T881" t="s">
        <v>58</v>
      </c>
      <c r="U881" t="s">
        <v>52</v>
      </c>
      <c r="V881">
        <v>1</v>
      </c>
      <c r="W881" t="s">
        <v>52</v>
      </c>
      <c r="X881">
        <v>2</v>
      </c>
      <c r="Y881" t="s">
        <v>59</v>
      </c>
      <c r="AB881" t="s">
        <v>72</v>
      </c>
      <c r="AD881" t="s">
        <v>52</v>
      </c>
      <c r="AE881" t="s">
        <v>52</v>
      </c>
      <c r="AF881" t="s">
        <v>52</v>
      </c>
      <c r="AG881" t="s">
        <v>52</v>
      </c>
      <c r="AH881">
        <v>11</v>
      </c>
      <c r="AI881" t="s">
        <v>94</v>
      </c>
      <c r="AJ881" t="s">
        <v>53</v>
      </c>
      <c r="AO881" t="s">
        <v>190</v>
      </c>
      <c r="AP881">
        <f t="shared" si="13"/>
        <v>0</v>
      </c>
    </row>
    <row r="882" spans="1:50" x14ac:dyDescent="0.35">
      <c r="A882" s="2" t="s">
        <v>1193</v>
      </c>
      <c r="B882">
        <v>9</v>
      </c>
      <c r="C882">
        <v>906</v>
      </c>
      <c r="D882">
        <v>2</v>
      </c>
      <c r="E882" t="s">
        <v>50</v>
      </c>
      <c r="F882">
        <v>48</v>
      </c>
      <c r="G882" t="s">
        <v>72</v>
      </c>
      <c r="I882" t="s">
        <v>73</v>
      </c>
      <c r="J882" t="s">
        <v>53</v>
      </c>
      <c r="K882" t="s">
        <v>53</v>
      </c>
      <c r="L882" t="s">
        <v>53</v>
      </c>
      <c r="M882">
        <v>0</v>
      </c>
      <c r="O882">
        <v>3</v>
      </c>
      <c r="P882" s="6">
        <v>7</v>
      </c>
      <c r="Q882" t="s">
        <v>50</v>
      </c>
      <c r="R882">
        <v>14</v>
      </c>
      <c r="S882" s="5">
        <v>1</v>
      </c>
      <c r="T882" t="s">
        <v>58</v>
      </c>
      <c r="U882" t="s">
        <v>52</v>
      </c>
      <c r="V882">
        <v>1</v>
      </c>
      <c r="W882" t="s">
        <v>52</v>
      </c>
      <c r="X882">
        <v>2</v>
      </c>
      <c r="Y882" t="s">
        <v>59</v>
      </c>
      <c r="AB882" t="s">
        <v>72</v>
      </c>
      <c r="AD882" t="s">
        <v>73</v>
      </c>
      <c r="AE882" t="s">
        <v>52</v>
      </c>
      <c r="AF882" t="s">
        <v>52</v>
      </c>
      <c r="AG882" t="s">
        <v>52</v>
      </c>
      <c r="AH882">
        <v>5</v>
      </c>
      <c r="AI882" t="s">
        <v>83</v>
      </c>
      <c r="AJ882" t="s">
        <v>52</v>
      </c>
      <c r="AK882" t="s">
        <v>84</v>
      </c>
      <c r="AM882" t="s">
        <v>62</v>
      </c>
      <c r="AN882" t="s">
        <v>53</v>
      </c>
      <c r="AP882">
        <f t="shared" si="13"/>
        <v>0</v>
      </c>
      <c r="AQ882">
        <v>0</v>
      </c>
      <c r="AR882">
        <v>0</v>
      </c>
      <c r="AS882">
        <v>20000</v>
      </c>
      <c r="AT882">
        <v>35000</v>
      </c>
      <c r="AU882">
        <v>0</v>
      </c>
      <c r="AV882">
        <v>0</v>
      </c>
      <c r="AW882">
        <v>0</v>
      </c>
      <c r="AX882">
        <v>55000</v>
      </c>
    </row>
    <row r="883" spans="1:50" x14ac:dyDescent="0.35">
      <c r="A883" s="2" t="s">
        <v>1193</v>
      </c>
      <c r="B883">
        <v>9</v>
      </c>
      <c r="C883">
        <v>906</v>
      </c>
      <c r="D883">
        <v>2</v>
      </c>
      <c r="E883" t="s">
        <v>50</v>
      </c>
      <c r="F883">
        <v>48</v>
      </c>
      <c r="G883" t="s">
        <v>72</v>
      </c>
      <c r="I883" t="s">
        <v>73</v>
      </c>
      <c r="J883" t="s">
        <v>53</v>
      </c>
      <c r="K883" t="s">
        <v>53</v>
      </c>
      <c r="L883" t="s">
        <v>53</v>
      </c>
      <c r="M883">
        <v>0</v>
      </c>
      <c r="O883">
        <v>3</v>
      </c>
      <c r="P883" s="6">
        <v>8</v>
      </c>
      <c r="Q883" t="s">
        <v>50</v>
      </c>
      <c r="R883">
        <v>11</v>
      </c>
      <c r="S883" s="5">
        <v>1</v>
      </c>
      <c r="T883" t="s">
        <v>58</v>
      </c>
      <c r="U883" t="s">
        <v>52</v>
      </c>
      <c r="V883">
        <v>1</v>
      </c>
      <c r="W883" t="s">
        <v>52</v>
      </c>
      <c r="X883">
        <v>2</v>
      </c>
      <c r="AB883" t="s">
        <v>72</v>
      </c>
      <c r="AD883" t="s">
        <v>73</v>
      </c>
      <c r="AE883" t="s">
        <v>52</v>
      </c>
      <c r="AF883" t="s">
        <v>52</v>
      </c>
      <c r="AG883" t="s">
        <v>52</v>
      </c>
      <c r="AH883">
        <v>3</v>
      </c>
      <c r="AI883" t="s">
        <v>97</v>
      </c>
      <c r="AJ883" t="s">
        <v>52</v>
      </c>
      <c r="AK883" t="s">
        <v>98</v>
      </c>
      <c r="AM883" t="s">
        <v>62</v>
      </c>
      <c r="AN883" t="s">
        <v>53</v>
      </c>
      <c r="AP883">
        <f t="shared" si="13"/>
        <v>0</v>
      </c>
      <c r="AQ883">
        <v>0</v>
      </c>
      <c r="AR883">
        <v>0</v>
      </c>
      <c r="AS883">
        <v>15000</v>
      </c>
      <c r="AT883">
        <v>21000</v>
      </c>
      <c r="AU883">
        <v>0</v>
      </c>
      <c r="AV883">
        <v>0</v>
      </c>
      <c r="AW883">
        <v>0</v>
      </c>
      <c r="AX883">
        <v>36000</v>
      </c>
    </row>
    <row r="884" spans="1:50" x14ac:dyDescent="0.35">
      <c r="A884" s="2" t="s">
        <v>1193</v>
      </c>
      <c r="B884">
        <v>9</v>
      </c>
      <c r="C884">
        <v>906</v>
      </c>
      <c r="D884">
        <v>2</v>
      </c>
      <c r="E884" t="s">
        <v>50</v>
      </c>
      <c r="F884">
        <v>48</v>
      </c>
      <c r="G884" t="s">
        <v>72</v>
      </c>
      <c r="I884" t="s">
        <v>73</v>
      </c>
      <c r="J884" t="s">
        <v>53</v>
      </c>
      <c r="K884" t="s">
        <v>53</v>
      </c>
      <c r="L884" t="s">
        <v>53</v>
      </c>
      <c r="M884">
        <v>0</v>
      </c>
      <c r="O884">
        <v>3</v>
      </c>
      <c r="P884" s="6">
        <v>9</v>
      </c>
      <c r="Q884" t="s">
        <v>56</v>
      </c>
      <c r="R884">
        <v>8</v>
      </c>
      <c r="S884" s="5">
        <v>1</v>
      </c>
      <c r="T884" t="s">
        <v>58</v>
      </c>
      <c r="U884" t="s">
        <v>52</v>
      </c>
      <c r="V884">
        <v>1</v>
      </c>
      <c r="W884" t="s">
        <v>52</v>
      </c>
      <c r="X884">
        <v>2</v>
      </c>
      <c r="AB884" t="s">
        <v>72</v>
      </c>
      <c r="AD884" t="s">
        <v>73</v>
      </c>
      <c r="AE884" t="s">
        <v>53</v>
      </c>
      <c r="AF884" t="s">
        <v>53</v>
      </c>
      <c r="AG884" t="s">
        <v>53</v>
      </c>
      <c r="AJ884" t="s">
        <v>53</v>
      </c>
      <c r="AO884" t="s">
        <v>70</v>
      </c>
      <c r="AP884">
        <f t="shared" si="13"/>
        <v>0</v>
      </c>
    </row>
    <row r="885" spans="1:50" x14ac:dyDescent="0.35">
      <c r="A885" s="2" t="s">
        <v>1196</v>
      </c>
      <c r="B885">
        <v>5</v>
      </c>
      <c r="C885">
        <v>507</v>
      </c>
      <c r="D885">
        <v>2</v>
      </c>
      <c r="E885" t="s">
        <v>50</v>
      </c>
      <c r="F885">
        <v>52</v>
      </c>
      <c r="G885" t="s">
        <v>72</v>
      </c>
      <c r="I885" t="s">
        <v>73</v>
      </c>
      <c r="J885" t="s">
        <v>52</v>
      </c>
      <c r="K885" t="s">
        <v>52</v>
      </c>
      <c r="L885" t="s">
        <v>52</v>
      </c>
      <c r="M885">
        <v>4</v>
      </c>
      <c r="N885" t="s">
        <v>83</v>
      </c>
      <c r="O885">
        <v>1</v>
      </c>
      <c r="P885" s="6">
        <v>2</v>
      </c>
      <c r="Q885" t="s">
        <v>50</v>
      </c>
      <c r="R885">
        <v>13</v>
      </c>
      <c r="S885" s="5">
        <v>1</v>
      </c>
      <c r="T885" t="s">
        <v>58</v>
      </c>
      <c r="U885" t="s">
        <v>52</v>
      </c>
      <c r="V885">
        <v>1</v>
      </c>
      <c r="W885" t="s">
        <v>53</v>
      </c>
      <c r="Y885" t="s">
        <v>59</v>
      </c>
      <c r="AB885" t="s">
        <v>72</v>
      </c>
      <c r="AD885" t="s">
        <v>73</v>
      </c>
      <c r="AE885" t="s">
        <v>52</v>
      </c>
      <c r="AF885" t="s">
        <v>52</v>
      </c>
      <c r="AG885" t="s">
        <v>52</v>
      </c>
      <c r="AH885">
        <v>7</v>
      </c>
      <c r="AI885" t="s">
        <v>79</v>
      </c>
      <c r="AJ885" t="s">
        <v>52</v>
      </c>
      <c r="AK885" t="s">
        <v>90</v>
      </c>
      <c r="AM885" t="s">
        <v>62</v>
      </c>
      <c r="AN885" t="s">
        <v>53</v>
      </c>
      <c r="AP885">
        <f t="shared" ref="AP885:AP948" si="14">IF(AND(R885=6, AO885="Too young"),1,0)</f>
        <v>0</v>
      </c>
    </row>
    <row r="886" spans="1:50" x14ac:dyDescent="0.35">
      <c r="A886" s="2" t="s">
        <v>1197</v>
      </c>
      <c r="B886">
        <v>7</v>
      </c>
      <c r="C886">
        <v>701</v>
      </c>
      <c r="D886">
        <v>2</v>
      </c>
      <c r="E886" t="s">
        <v>50</v>
      </c>
      <c r="F886">
        <v>56</v>
      </c>
      <c r="G886" t="s">
        <v>72</v>
      </c>
      <c r="I886" t="s">
        <v>73</v>
      </c>
      <c r="J886" t="s">
        <v>52</v>
      </c>
      <c r="K886" t="s">
        <v>52</v>
      </c>
      <c r="L886" t="s">
        <v>52</v>
      </c>
      <c r="M886">
        <v>11</v>
      </c>
      <c r="N886" t="s">
        <v>94</v>
      </c>
      <c r="O886">
        <v>1</v>
      </c>
      <c r="P886" s="6">
        <v>4</v>
      </c>
      <c r="Q886" t="s">
        <v>50</v>
      </c>
      <c r="R886">
        <v>16</v>
      </c>
      <c r="S886" s="5">
        <v>1</v>
      </c>
      <c r="T886" t="s">
        <v>58</v>
      </c>
      <c r="U886" t="s">
        <v>52</v>
      </c>
      <c r="V886">
        <v>1</v>
      </c>
      <c r="W886" t="s">
        <v>52</v>
      </c>
      <c r="X886">
        <v>2</v>
      </c>
      <c r="Y886" t="s">
        <v>59</v>
      </c>
      <c r="AB886" t="s">
        <v>72</v>
      </c>
      <c r="AD886" t="s">
        <v>73</v>
      </c>
      <c r="AE886" t="s">
        <v>52</v>
      </c>
      <c r="AF886" t="s">
        <v>52</v>
      </c>
      <c r="AG886" t="s">
        <v>52</v>
      </c>
      <c r="AH886">
        <v>10</v>
      </c>
      <c r="AI886" t="s">
        <v>107</v>
      </c>
      <c r="AJ886" t="s">
        <v>52</v>
      </c>
      <c r="AK886" t="s">
        <v>123</v>
      </c>
      <c r="AM886" t="s">
        <v>62</v>
      </c>
      <c r="AN886" t="s">
        <v>52</v>
      </c>
      <c r="AP886">
        <f t="shared" si="14"/>
        <v>0</v>
      </c>
      <c r="AQ886">
        <v>0</v>
      </c>
      <c r="AR886">
        <v>950000</v>
      </c>
      <c r="AS886">
        <v>45000</v>
      </c>
      <c r="AT886">
        <v>45000</v>
      </c>
      <c r="AU886">
        <v>1080000</v>
      </c>
      <c r="AV886">
        <v>288000</v>
      </c>
      <c r="AW886">
        <v>0</v>
      </c>
      <c r="AX886">
        <v>2408000</v>
      </c>
    </row>
    <row r="887" spans="1:50" x14ac:dyDescent="0.35">
      <c r="A887" s="2" t="s">
        <v>1198</v>
      </c>
      <c r="B887">
        <v>8</v>
      </c>
      <c r="C887">
        <v>810</v>
      </c>
      <c r="D887">
        <v>2</v>
      </c>
      <c r="E887" t="s">
        <v>50</v>
      </c>
      <c r="F887">
        <v>53</v>
      </c>
      <c r="G887" t="s">
        <v>72</v>
      </c>
      <c r="I887" t="s">
        <v>73</v>
      </c>
      <c r="J887" t="s">
        <v>52</v>
      </c>
      <c r="K887" t="s">
        <v>52</v>
      </c>
      <c r="L887" t="s">
        <v>52</v>
      </c>
      <c r="M887">
        <v>7</v>
      </c>
      <c r="N887" t="s">
        <v>86</v>
      </c>
      <c r="O887">
        <v>1</v>
      </c>
      <c r="P887" s="6">
        <v>3</v>
      </c>
      <c r="Q887" t="s">
        <v>56</v>
      </c>
      <c r="R887">
        <v>17</v>
      </c>
      <c r="S887" s="5">
        <v>1</v>
      </c>
      <c r="T887" t="s">
        <v>58</v>
      </c>
      <c r="U887" t="s">
        <v>52</v>
      </c>
      <c r="V887">
        <v>1</v>
      </c>
      <c r="W887" t="s">
        <v>52</v>
      </c>
      <c r="X887">
        <v>2</v>
      </c>
      <c r="Y887" t="s">
        <v>59</v>
      </c>
      <c r="AB887" t="s">
        <v>72</v>
      </c>
      <c r="AD887" t="s">
        <v>52</v>
      </c>
      <c r="AE887" t="s">
        <v>52</v>
      </c>
      <c r="AF887" t="s">
        <v>52</v>
      </c>
      <c r="AG887" t="s">
        <v>52</v>
      </c>
      <c r="AH887">
        <v>12</v>
      </c>
      <c r="AI887" t="s">
        <v>76</v>
      </c>
      <c r="AJ887" t="s">
        <v>52</v>
      </c>
      <c r="AK887" t="s">
        <v>95</v>
      </c>
      <c r="AM887" t="s">
        <v>96</v>
      </c>
      <c r="AN887" t="s">
        <v>52</v>
      </c>
      <c r="AP887">
        <f t="shared" si="14"/>
        <v>0</v>
      </c>
      <c r="AQ887">
        <v>0</v>
      </c>
      <c r="AR887">
        <v>250000</v>
      </c>
      <c r="AS887">
        <v>40000</v>
      </c>
      <c r="AT887">
        <v>15000</v>
      </c>
      <c r="AU887">
        <v>2400000</v>
      </c>
      <c r="AV887">
        <v>294000</v>
      </c>
      <c r="AW887">
        <v>5000</v>
      </c>
      <c r="AX887">
        <v>3004000</v>
      </c>
    </row>
    <row r="888" spans="1:50" x14ac:dyDescent="0.35">
      <c r="A888" s="2" t="s">
        <v>1200</v>
      </c>
      <c r="B888">
        <v>8</v>
      </c>
      <c r="C888">
        <v>802</v>
      </c>
      <c r="D888">
        <v>1</v>
      </c>
      <c r="E888" t="s">
        <v>50</v>
      </c>
      <c r="F888">
        <v>33</v>
      </c>
      <c r="G888" t="s">
        <v>72</v>
      </c>
      <c r="I888" t="s">
        <v>73</v>
      </c>
      <c r="J888" t="s">
        <v>52</v>
      </c>
      <c r="K888" t="s">
        <v>52</v>
      </c>
      <c r="L888" t="s">
        <v>52</v>
      </c>
      <c r="M888">
        <v>3</v>
      </c>
      <c r="N888" t="s">
        <v>63</v>
      </c>
      <c r="O888">
        <v>2</v>
      </c>
      <c r="P888" s="6">
        <v>3</v>
      </c>
      <c r="Q888" t="s">
        <v>56</v>
      </c>
      <c r="R888">
        <v>7</v>
      </c>
      <c r="S888" s="5">
        <v>1</v>
      </c>
      <c r="T888" t="s">
        <v>58</v>
      </c>
      <c r="U888" t="s">
        <v>52</v>
      </c>
      <c r="V888">
        <v>1</v>
      </c>
      <c r="W888" t="s">
        <v>52</v>
      </c>
      <c r="X888">
        <v>2</v>
      </c>
      <c r="AB888" t="s">
        <v>72</v>
      </c>
      <c r="AD888" t="s">
        <v>73</v>
      </c>
      <c r="AE888" t="s">
        <v>52</v>
      </c>
      <c r="AF888" t="s">
        <v>52</v>
      </c>
      <c r="AG888" t="s">
        <v>52</v>
      </c>
      <c r="AH888">
        <v>2</v>
      </c>
      <c r="AI888" t="s">
        <v>65</v>
      </c>
      <c r="AJ888" t="s">
        <v>52</v>
      </c>
      <c r="AK888" t="s">
        <v>74</v>
      </c>
      <c r="AM888" t="s">
        <v>62</v>
      </c>
      <c r="AN888" t="s">
        <v>53</v>
      </c>
      <c r="AP888">
        <f t="shared" si="14"/>
        <v>0</v>
      </c>
      <c r="AQ888">
        <v>0</v>
      </c>
      <c r="AR888">
        <v>0</v>
      </c>
      <c r="AS888">
        <v>30000</v>
      </c>
      <c r="AT888">
        <v>80000</v>
      </c>
      <c r="AU888">
        <v>120000</v>
      </c>
      <c r="AV888">
        <v>0</v>
      </c>
      <c r="AW888">
        <v>20000</v>
      </c>
      <c r="AX888">
        <v>250000</v>
      </c>
    </row>
    <row r="889" spans="1:50" x14ac:dyDescent="0.35">
      <c r="A889" s="2" t="s">
        <v>1201</v>
      </c>
      <c r="B889">
        <v>22</v>
      </c>
      <c r="C889">
        <v>2204</v>
      </c>
      <c r="D889">
        <v>1</v>
      </c>
      <c r="E889" t="s">
        <v>50</v>
      </c>
      <c r="F889">
        <v>35</v>
      </c>
      <c r="G889" t="s">
        <v>72</v>
      </c>
      <c r="I889" t="s">
        <v>73</v>
      </c>
      <c r="J889" t="s">
        <v>52</v>
      </c>
      <c r="K889" t="s">
        <v>52</v>
      </c>
      <c r="L889" t="s">
        <v>52</v>
      </c>
      <c r="M889">
        <v>7</v>
      </c>
      <c r="N889" t="s">
        <v>86</v>
      </c>
      <c r="O889">
        <v>4</v>
      </c>
      <c r="P889" s="6">
        <v>3</v>
      </c>
      <c r="Q889" t="s">
        <v>50</v>
      </c>
      <c r="R889">
        <v>11</v>
      </c>
      <c r="S889" s="5">
        <v>1</v>
      </c>
      <c r="T889" t="s">
        <v>58</v>
      </c>
      <c r="U889" t="s">
        <v>52</v>
      </c>
      <c r="V889">
        <v>1</v>
      </c>
      <c r="W889" t="s">
        <v>52</v>
      </c>
      <c r="X889">
        <v>2</v>
      </c>
      <c r="AB889" t="s">
        <v>72</v>
      </c>
      <c r="AD889" t="s">
        <v>73</v>
      </c>
      <c r="AE889" t="s">
        <v>52</v>
      </c>
      <c r="AF889" t="s">
        <v>52</v>
      </c>
      <c r="AG889" t="s">
        <v>52</v>
      </c>
      <c r="AH889">
        <v>5</v>
      </c>
      <c r="AI889" t="s">
        <v>78</v>
      </c>
      <c r="AJ889" t="s">
        <v>52</v>
      </c>
      <c r="AK889" t="s">
        <v>88</v>
      </c>
      <c r="AM889" t="s">
        <v>62</v>
      </c>
      <c r="AN889" t="s">
        <v>53</v>
      </c>
      <c r="AP889">
        <f t="shared" si="14"/>
        <v>0</v>
      </c>
      <c r="AQ889">
        <v>0</v>
      </c>
      <c r="AR889">
        <v>0</v>
      </c>
      <c r="AS889">
        <v>40000</v>
      </c>
      <c r="AT889">
        <v>20000</v>
      </c>
      <c r="AU889">
        <v>60000</v>
      </c>
      <c r="AV889">
        <v>0</v>
      </c>
      <c r="AW889">
        <v>0</v>
      </c>
      <c r="AX889">
        <v>120000</v>
      </c>
    </row>
    <row r="890" spans="1:50" x14ac:dyDescent="0.35">
      <c r="A890" s="2" t="s">
        <v>1201</v>
      </c>
      <c r="B890">
        <v>22</v>
      </c>
      <c r="C890">
        <v>2204</v>
      </c>
      <c r="D890">
        <v>1</v>
      </c>
      <c r="E890" t="s">
        <v>50</v>
      </c>
      <c r="F890">
        <v>35</v>
      </c>
      <c r="G890" t="s">
        <v>72</v>
      </c>
      <c r="I890" t="s">
        <v>73</v>
      </c>
      <c r="J890" t="s">
        <v>52</v>
      </c>
      <c r="K890" t="s">
        <v>52</v>
      </c>
      <c r="L890" t="s">
        <v>52</v>
      </c>
      <c r="M890">
        <v>7</v>
      </c>
      <c r="N890" t="s">
        <v>86</v>
      </c>
      <c r="O890">
        <v>4</v>
      </c>
      <c r="P890" s="6">
        <v>4</v>
      </c>
      <c r="Q890" t="s">
        <v>50</v>
      </c>
      <c r="R890">
        <v>9</v>
      </c>
      <c r="S890" s="5">
        <v>1</v>
      </c>
      <c r="T890" t="s">
        <v>58</v>
      </c>
      <c r="U890" t="s">
        <v>52</v>
      </c>
      <c r="V890">
        <v>1</v>
      </c>
      <c r="W890" t="s">
        <v>52</v>
      </c>
      <c r="X890">
        <v>2</v>
      </c>
      <c r="AB890" t="s">
        <v>72</v>
      </c>
      <c r="AD890" t="s">
        <v>73</v>
      </c>
      <c r="AE890" t="s">
        <v>52</v>
      </c>
      <c r="AF890" t="s">
        <v>52</v>
      </c>
      <c r="AG890" t="s">
        <v>52</v>
      </c>
      <c r="AH890">
        <v>2</v>
      </c>
      <c r="AI890" t="s">
        <v>97</v>
      </c>
      <c r="AJ890" t="s">
        <v>52</v>
      </c>
      <c r="AK890" t="s">
        <v>98</v>
      </c>
      <c r="AM890" t="s">
        <v>62</v>
      </c>
      <c r="AN890" t="s">
        <v>53</v>
      </c>
      <c r="AP890">
        <f t="shared" si="14"/>
        <v>0</v>
      </c>
      <c r="AQ890">
        <v>0</v>
      </c>
      <c r="AR890">
        <v>0</v>
      </c>
      <c r="AS890">
        <v>20000</v>
      </c>
      <c r="AT890">
        <v>20000</v>
      </c>
      <c r="AU890">
        <v>60000</v>
      </c>
      <c r="AV890">
        <v>0</v>
      </c>
      <c r="AW890">
        <v>0</v>
      </c>
      <c r="AX890">
        <v>100000</v>
      </c>
    </row>
    <row r="891" spans="1:50" x14ac:dyDescent="0.35">
      <c r="A891" s="2" t="s">
        <v>1201</v>
      </c>
      <c r="B891">
        <v>22</v>
      </c>
      <c r="C891">
        <v>2204</v>
      </c>
      <c r="D891">
        <v>1</v>
      </c>
      <c r="E891" t="s">
        <v>50</v>
      </c>
      <c r="F891">
        <v>35</v>
      </c>
      <c r="G891" t="s">
        <v>72</v>
      </c>
      <c r="I891" t="s">
        <v>73</v>
      </c>
      <c r="J891" t="s">
        <v>52</v>
      </c>
      <c r="K891" t="s">
        <v>52</v>
      </c>
      <c r="L891" t="s">
        <v>52</v>
      </c>
      <c r="M891">
        <v>7</v>
      </c>
      <c r="N891" t="s">
        <v>86</v>
      </c>
      <c r="O891">
        <v>4</v>
      </c>
      <c r="P891" s="6">
        <v>5</v>
      </c>
      <c r="Q891" t="s">
        <v>50</v>
      </c>
      <c r="R891">
        <v>7</v>
      </c>
      <c r="S891" s="5">
        <v>1</v>
      </c>
      <c r="T891" t="s">
        <v>58</v>
      </c>
      <c r="U891" t="s">
        <v>52</v>
      </c>
      <c r="V891">
        <v>1</v>
      </c>
      <c r="W891" t="s">
        <v>52</v>
      </c>
      <c r="X891">
        <v>2</v>
      </c>
      <c r="AB891" t="s">
        <v>72</v>
      </c>
      <c r="AD891" t="s">
        <v>73</v>
      </c>
      <c r="AE891" t="s">
        <v>53</v>
      </c>
      <c r="AF891" t="s">
        <v>53</v>
      </c>
      <c r="AG891" t="s">
        <v>52</v>
      </c>
      <c r="AH891">
        <v>1</v>
      </c>
      <c r="AI891" t="s">
        <v>68</v>
      </c>
      <c r="AJ891" t="s">
        <v>52</v>
      </c>
      <c r="AK891" t="s">
        <v>74</v>
      </c>
      <c r="AM891" t="s">
        <v>62</v>
      </c>
      <c r="AN891" t="s">
        <v>53</v>
      </c>
      <c r="AP891">
        <f t="shared" si="14"/>
        <v>0</v>
      </c>
      <c r="AQ891">
        <v>0</v>
      </c>
      <c r="AR891">
        <v>0</v>
      </c>
      <c r="AS891">
        <v>20000</v>
      </c>
      <c r="AT891">
        <v>0</v>
      </c>
      <c r="AU891">
        <v>50000</v>
      </c>
      <c r="AV891">
        <v>0</v>
      </c>
      <c r="AW891">
        <v>0</v>
      </c>
      <c r="AX891">
        <v>70000</v>
      </c>
    </row>
    <row r="892" spans="1:50" x14ac:dyDescent="0.35">
      <c r="A892" s="2" t="s">
        <v>1202</v>
      </c>
      <c r="B892">
        <v>2</v>
      </c>
      <c r="C892">
        <v>214</v>
      </c>
      <c r="D892">
        <v>2</v>
      </c>
      <c r="E892" t="s">
        <v>50</v>
      </c>
      <c r="F892">
        <v>52</v>
      </c>
      <c r="G892" t="s">
        <v>72</v>
      </c>
      <c r="I892" t="s">
        <v>73</v>
      </c>
      <c r="J892" t="s">
        <v>52</v>
      </c>
      <c r="K892" t="s">
        <v>52</v>
      </c>
      <c r="L892" t="s">
        <v>52</v>
      </c>
      <c r="M892">
        <v>7</v>
      </c>
      <c r="N892" t="s">
        <v>86</v>
      </c>
      <c r="O892">
        <v>1</v>
      </c>
      <c r="P892" s="6">
        <v>4</v>
      </c>
      <c r="Q892" t="s">
        <v>56</v>
      </c>
      <c r="R892">
        <v>15</v>
      </c>
      <c r="S892" s="5">
        <v>1</v>
      </c>
      <c r="T892" t="s">
        <v>58</v>
      </c>
      <c r="U892" t="s">
        <v>52</v>
      </c>
      <c r="V892">
        <v>1</v>
      </c>
      <c r="W892" t="s">
        <v>52</v>
      </c>
      <c r="X892">
        <v>2</v>
      </c>
      <c r="Y892" t="s">
        <v>59</v>
      </c>
      <c r="AB892" t="s">
        <v>72</v>
      </c>
      <c r="AD892" t="s">
        <v>73</v>
      </c>
      <c r="AE892" t="s">
        <v>52</v>
      </c>
      <c r="AF892" t="s">
        <v>52</v>
      </c>
      <c r="AG892" t="s">
        <v>52</v>
      </c>
      <c r="AH892">
        <v>7</v>
      </c>
      <c r="AI892" t="s">
        <v>86</v>
      </c>
      <c r="AJ892" t="s">
        <v>53</v>
      </c>
      <c r="AO892" t="s">
        <v>198</v>
      </c>
      <c r="AP892">
        <f t="shared" si="14"/>
        <v>0</v>
      </c>
    </row>
    <row r="893" spans="1:50" x14ac:dyDescent="0.35">
      <c r="A893" s="2" t="s">
        <v>1204</v>
      </c>
      <c r="B893">
        <v>16</v>
      </c>
      <c r="C893">
        <v>1601</v>
      </c>
      <c r="D893">
        <v>2</v>
      </c>
      <c r="E893" t="s">
        <v>50</v>
      </c>
      <c r="F893">
        <v>36</v>
      </c>
      <c r="G893" t="s">
        <v>72</v>
      </c>
      <c r="I893" t="s">
        <v>73</v>
      </c>
      <c r="J893" t="s">
        <v>52</v>
      </c>
      <c r="K893" t="s">
        <v>52</v>
      </c>
      <c r="L893" t="s">
        <v>52</v>
      </c>
      <c r="M893">
        <v>9</v>
      </c>
      <c r="N893" t="s">
        <v>80</v>
      </c>
      <c r="O893">
        <v>2</v>
      </c>
      <c r="P893" s="6">
        <v>3</v>
      </c>
      <c r="Q893" t="s">
        <v>50</v>
      </c>
      <c r="R893">
        <v>10</v>
      </c>
      <c r="S893" s="5">
        <v>1</v>
      </c>
      <c r="T893" t="s">
        <v>58</v>
      </c>
      <c r="U893" t="s">
        <v>52</v>
      </c>
      <c r="V893">
        <v>1</v>
      </c>
      <c r="W893" t="s">
        <v>52</v>
      </c>
      <c r="X893">
        <v>2</v>
      </c>
      <c r="AB893" t="s">
        <v>72</v>
      </c>
      <c r="AD893" t="s">
        <v>73</v>
      </c>
      <c r="AE893" t="s">
        <v>52</v>
      </c>
      <c r="AF893" t="s">
        <v>52</v>
      </c>
      <c r="AG893" t="s">
        <v>52</v>
      </c>
      <c r="AH893">
        <v>4</v>
      </c>
      <c r="AI893" t="s">
        <v>63</v>
      </c>
      <c r="AJ893" t="s">
        <v>52</v>
      </c>
      <c r="AK893" t="s">
        <v>64</v>
      </c>
      <c r="AM893" t="s">
        <v>62</v>
      </c>
      <c r="AN893" t="s">
        <v>53</v>
      </c>
      <c r="AP893">
        <f t="shared" si="14"/>
        <v>0</v>
      </c>
      <c r="AQ893">
        <v>0</v>
      </c>
      <c r="AR893">
        <v>0</v>
      </c>
      <c r="AS893">
        <v>30000</v>
      </c>
      <c r="AT893">
        <v>25000</v>
      </c>
      <c r="AU893">
        <v>324000</v>
      </c>
      <c r="AV893">
        <v>0</v>
      </c>
      <c r="AW893">
        <v>0</v>
      </c>
      <c r="AX893">
        <v>379000</v>
      </c>
    </row>
    <row r="894" spans="1:50" x14ac:dyDescent="0.35">
      <c r="A894" s="2" t="s">
        <v>1204</v>
      </c>
      <c r="B894">
        <v>16</v>
      </c>
      <c r="C894">
        <v>1601</v>
      </c>
      <c r="D894">
        <v>2</v>
      </c>
      <c r="E894" t="s">
        <v>50</v>
      </c>
      <c r="F894">
        <v>36</v>
      </c>
      <c r="G894" t="s">
        <v>72</v>
      </c>
      <c r="I894" t="s">
        <v>73</v>
      </c>
      <c r="J894" t="s">
        <v>52</v>
      </c>
      <c r="K894" t="s">
        <v>52</v>
      </c>
      <c r="L894" t="s">
        <v>52</v>
      </c>
      <c r="M894">
        <v>9</v>
      </c>
      <c r="N894" t="s">
        <v>80</v>
      </c>
      <c r="O894">
        <v>2</v>
      </c>
      <c r="P894" s="6">
        <v>4</v>
      </c>
      <c r="Q894" t="s">
        <v>50</v>
      </c>
      <c r="R894">
        <v>7</v>
      </c>
      <c r="S894" s="5">
        <v>1</v>
      </c>
      <c r="T894" t="s">
        <v>58</v>
      </c>
      <c r="U894" t="s">
        <v>52</v>
      </c>
      <c r="V894">
        <v>1</v>
      </c>
      <c r="W894" t="s">
        <v>52</v>
      </c>
      <c r="X894">
        <v>2</v>
      </c>
      <c r="AB894" t="s">
        <v>72</v>
      </c>
      <c r="AD894" t="s">
        <v>73</v>
      </c>
      <c r="AE894" t="s">
        <v>52</v>
      </c>
      <c r="AF894" t="s">
        <v>53</v>
      </c>
      <c r="AG894" t="s">
        <v>52</v>
      </c>
      <c r="AH894">
        <v>1</v>
      </c>
      <c r="AI894" t="s">
        <v>65</v>
      </c>
      <c r="AJ894" t="s">
        <v>52</v>
      </c>
      <c r="AK894" t="s">
        <v>66</v>
      </c>
      <c r="AM894" t="s">
        <v>62</v>
      </c>
      <c r="AN894" t="s">
        <v>53</v>
      </c>
      <c r="AP894">
        <f t="shared" si="14"/>
        <v>0</v>
      </c>
      <c r="AQ894">
        <v>0</v>
      </c>
      <c r="AR894">
        <v>0</v>
      </c>
      <c r="AS894">
        <v>5000</v>
      </c>
      <c r="AT894">
        <v>12000</v>
      </c>
      <c r="AU894">
        <v>324000</v>
      </c>
      <c r="AV894">
        <v>0</v>
      </c>
      <c r="AW894">
        <v>0</v>
      </c>
      <c r="AX894">
        <v>341000</v>
      </c>
    </row>
    <row r="895" spans="1:50" x14ac:dyDescent="0.35">
      <c r="A895" s="2" t="s">
        <v>1205</v>
      </c>
      <c r="B895">
        <v>4</v>
      </c>
      <c r="C895">
        <v>404</v>
      </c>
      <c r="D895">
        <v>2</v>
      </c>
      <c r="E895" t="s">
        <v>50</v>
      </c>
      <c r="F895">
        <v>55</v>
      </c>
      <c r="G895" t="s">
        <v>72</v>
      </c>
      <c r="I895" t="s">
        <v>73</v>
      </c>
      <c r="J895" t="s">
        <v>52</v>
      </c>
      <c r="K895" t="s">
        <v>52</v>
      </c>
      <c r="L895" t="s">
        <v>52</v>
      </c>
      <c r="M895">
        <v>3</v>
      </c>
      <c r="N895" t="s">
        <v>63</v>
      </c>
      <c r="O895">
        <v>2</v>
      </c>
      <c r="P895" s="6">
        <v>4</v>
      </c>
      <c r="Q895" t="s">
        <v>56</v>
      </c>
      <c r="R895">
        <v>10</v>
      </c>
      <c r="S895" s="5">
        <v>1</v>
      </c>
      <c r="T895" t="s">
        <v>58</v>
      </c>
      <c r="U895" t="s">
        <v>52</v>
      </c>
      <c r="V895">
        <v>1</v>
      </c>
      <c r="W895" t="s">
        <v>52</v>
      </c>
      <c r="X895">
        <v>2</v>
      </c>
      <c r="AB895" t="s">
        <v>72</v>
      </c>
      <c r="AD895" t="s">
        <v>73</v>
      </c>
      <c r="AE895" t="s">
        <v>52</v>
      </c>
      <c r="AF895" t="s">
        <v>52</v>
      </c>
      <c r="AG895" t="s">
        <v>52</v>
      </c>
      <c r="AH895">
        <v>4</v>
      </c>
      <c r="AI895" t="s">
        <v>83</v>
      </c>
      <c r="AJ895" t="s">
        <v>52</v>
      </c>
      <c r="AK895" t="s">
        <v>84</v>
      </c>
      <c r="AM895" t="s">
        <v>62</v>
      </c>
      <c r="AN895" t="s">
        <v>53</v>
      </c>
      <c r="AP895">
        <f t="shared" si="14"/>
        <v>0</v>
      </c>
      <c r="AQ895">
        <v>0</v>
      </c>
      <c r="AR895">
        <v>0</v>
      </c>
      <c r="AS895">
        <v>14000</v>
      </c>
      <c r="AT895">
        <v>60000</v>
      </c>
      <c r="AU895">
        <v>260000</v>
      </c>
      <c r="AV895">
        <v>0</v>
      </c>
      <c r="AW895">
        <v>10000</v>
      </c>
      <c r="AX895">
        <v>344000</v>
      </c>
    </row>
    <row r="896" spans="1:50" x14ac:dyDescent="0.35">
      <c r="A896" s="2" t="s">
        <v>1206</v>
      </c>
      <c r="B896">
        <v>20</v>
      </c>
      <c r="C896">
        <v>2008</v>
      </c>
      <c r="D896">
        <v>1</v>
      </c>
      <c r="E896" t="s">
        <v>50</v>
      </c>
      <c r="F896">
        <v>53</v>
      </c>
      <c r="G896" t="s">
        <v>72</v>
      </c>
      <c r="I896" t="s">
        <v>52</v>
      </c>
      <c r="J896" t="s">
        <v>52</v>
      </c>
      <c r="K896" t="s">
        <v>52</v>
      </c>
      <c r="L896" t="s">
        <v>52</v>
      </c>
      <c r="M896">
        <v>16</v>
      </c>
      <c r="N896" t="s">
        <v>140</v>
      </c>
      <c r="O896">
        <v>2</v>
      </c>
      <c r="P896" s="6">
        <v>5</v>
      </c>
      <c r="Q896" t="s">
        <v>50</v>
      </c>
      <c r="R896">
        <v>17</v>
      </c>
      <c r="S896" s="5">
        <v>1</v>
      </c>
      <c r="T896" t="s">
        <v>58</v>
      </c>
      <c r="U896" t="s">
        <v>52</v>
      </c>
      <c r="V896">
        <v>1</v>
      </c>
      <c r="W896" t="s">
        <v>52</v>
      </c>
      <c r="X896">
        <v>2</v>
      </c>
      <c r="Y896" t="s">
        <v>59</v>
      </c>
      <c r="AB896" t="s">
        <v>72</v>
      </c>
      <c r="AD896" t="s">
        <v>52</v>
      </c>
      <c r="AE896" t="s">
        <v>52</v>
      </c>
      <c r="AF896" t="s">
        <v>52</v>
      </c>
      <c r="AG896" t="s">
        <v>52</v>
      </c>
      <c r="AH896">
        <v>10</v>
      </c>
      <c r="AI896" t="s">
        <v>107</v>
      </c>
      <c r="AJ896" t="s">
        <v>52</v>
      </c>
      <c r="AK896" t="s">
        <v>123</v>
      </c>
      <c r="AM896" t="s">
        <v>62</v>
      </c>
      <c r="AN896" t="s">
        <v>53</v>
      </c>
      <c r="AP896">
        <f t="shared" si="14"/>
        <v>0</v>
      </c>
      <c r="AQ896">
        <v>0</v>
      </c>
      <c r="AR896">
        <v>600000</v>
      </c>
      <c r="AS896">
        <v>150000</v>
      </c>
      <c r="AT896">
        <v>100000</v>
      </c>
      <c r="AU896">
        <v>0</v>
      </c>
      <c r="AV896">
        <v>300000</v>
      </c>
      <c r="AW896">
        <v>0</v>
      </c>
      <c r="AX896">
        <v>1150000</v>
      </c>
    </row>
    <row r="897" spans="1:50" x14ac:dyDescent="0.35">
      <c r="A897" s="2" t="s">
        <v>1209</v>
      </c>
      <c r="B897">
        <v>21</v>
      </c>
      <c r="C897">
        <v>2102</v>
      </c>
      <c r="D897">
        <v>2</v>
      </c>
      <c r="E897" t="s">
        <v>50</v>
      </c>
      <c r="F897">
        <v>48</v>
      </c>
      <c r="G897" t="s">
        <v>72</v>
      </c>
      <c r="I897" t="s">
        <v>73</v>
      </c>
      <c r="J897" t="s">
        <v>52</v>
      </c>
      <c r="K897" t="s">
        <v>52</v>
      </c>
      <c r="L897" t="s">
        <v>52</v>
      </c>
      <c r="M897">
        <v>7</v>
      </c>
      <c r="N897" t="s">
        <v>79</v>
      </c>
      <c r="O897">
        <v>1</v>
      </c>
      <c r="P897" s="6">
        <v>7</v>
      </c>
      <c r="Q897" t="s">
        <v>56</v>
      </c>
      <c r="R897">
        <v>14</v>
      </c>
      <c r="S897" s="5">
        <v>1</v>
      </c>
      <c r="T897" t="s">
        <v>58</v>
      </c>
      <c r="U897" t="s">
        <v>52</v>
      </c>
      <c r="V897">
        <v>1</v>
      </c>
      <c r="W897" t="s">
        <v>52</v>
      </c>
      <c r="X897">
        <v>2</v>
      </c>
      <c r="Y897" t="s">
        <v>59</v>
      </c>
      <c r="AB897" t="s">
        <v>72</v>
      </c>
      <c r="AD897" t="s">
        <v>73</v>
      </c>
      <c r="AE897" t="s">
        <v>52</v>
      </c>
      <c r="AF897" t="s">
        <v>52</v>
      </c>
      <c r="AG897" t="s">
        <v>52</v>
      </c>
      <c r="AH897">
        <v>8</v>
      </c>
      <c r="AI897" t="s">
        <v>86</v>
      </c>
      <c r="AJ897" t="s">
        <v>52</v>
      </c>
      <c r="AK897" t="s">
        <v>87</v>
      </c>
      <c r="AM897" t="s">
        <v>62</v>
      </c>
      <c r="AN897" t="s">
        <v>52</v>
      </c>
      <c r="AP897">
        <f t="shared" si="14"/>
        <v>0</v>
      </c>
      <c r="AQ897">
        <v>0</v>
      </c>
      <c r="AR897">
        <v>128000</v>
      </c>
      <c r="AS897">
        <v>20000</v>
      </c>
      <c r="AT897">
        <v>80000</v>
      </c>
      <c r="AU897">
        <v>0</v>
      </c>
      <c r="AV897">
        <v>273600</v>
      </c>
      <c r="AW897">
        <v>0</v>
      </c>
      <c r="AX897">
        <v>501600</v>
      </c>
    </row>
    <row r="898" spans="1:50" x14ac:dyDescent="0.35">
      <c r="A898" s="2" t="s">
        <v>1210</v>
      </c>
      <c r="B898">
        <v>3</v>
      </c>
      <c r="C898">
        <v>314</v>
      </c>
      <c r="D898">
        <v>1</v>
      </c>
      <c r="E898" t="s">
        <v>50</v>
      </c>
      <c r="F898">
        <v>34</v>
      </c>
      <c r="G898" t="s">
        <v>72</v>
      </c>
      <c r="I898" t="s">
        <v>73</v>
      </c>
      <c r="J898" t="s">
        <v>53</v>
      </c>
      <c r="K898" t="s">
        <v>53</v>
      </c>
      <c r="L898" t="s">
        <v>52</v>
      </c>
      <c r="M898">
        <v>2</v>
      </c>
      <c r="N898" t="s">
        <v>65</v>
      </c>
      <c r="O898">
        <v>1</v>
      </c>
      <c r="P898" s="6">
        <v>3</v>
      </c>
      <c r="Q898" t="s">
        <v>50</v>
      </c>
      <c r="R898">
        <v>7</v>
      </c>
      <c r="S898" s="5">
        <v>1</v>
      </c>
      <c r="T898" t="s">
        <v>58</v>
      </c>
      <c r="U898" t="s">
        <v>52</v>
      </c>
      <c r="V898">
        <v>1</v>
      </c>
      <c r="W898" t="s">
        <v>52</v>
      </c>
      <c r="X898">
        <v>2</v>
      </c>
      <c r="AB898" t="s">
        <v>72</v>
      </c>
      <c r="AD898" t="s">
        <v>73</v>
      </c>
      <c r="AE898" t="s">
        <v>53</v>
      </c>
      <c r="AF898" t="s">
        <v>53</v>
      </c>
      <c r="AG898" t="s">
        <v>53</v>
      </c>
      <c r="AJ898" t="s">
        <v>53</v>
      </c>
      <c r="AO898" t="s">
        <v>442</v>
      </c>
      <c r="AP898">
        <f t="shared" si="14"/>
        <v>0</v>
      </c>
    </row>
    <row r="899" spans="1:50" x14ac:dyDescent="0.35">
      <c r="A899" s="2" t="s">
        <v>1211</v>
      </c>
      <c r="B899">
        <v>14</v>
      </c>
      <c r="C899">
        <v>1409</v>
      </c>
      <c r="D899">
        <v>2</v>
      </c>
      <c r="E899" t="s">
        <v>50</v>
      </c>
      <c r="F899">
        <v>45</v>
      </c>
      <c r="G899" t="s">
        <v>72</v>
      </c>
      <c r="I899" t="s">
        <v>73</v>
      </c>
      <c r="J899" t="s">
        <v>52</v>
      </c>
      <c r="K899" t="s">
        <v>52</v>
      </c>
      <c r="L899" t="s">
        <v>52</v>
      </c>
      <c r="M899">
        <v>3</v>
      </c>
      <c r="N899" t="s">
        <v>63</v>
      </c>
      <c r="O899">
        <v>2</v>
      </c>
      <c r="P899" s="6">
        <v>4</v>
      </c>
      <c r="Q899" t="s">
        <v>56</v>
      </c>
      <c r="R899">
        <v>11</v>
      </c>
      <c r="S899" s="5">
        <v>1</v>
      </c>
      <c r="T899" t="s">
        <v>58</v>
      </c>
      <c r="U899" t="s">
        <v>52</v>
      </c>
      <c r="V899">
        <v>1</v>
      </c>
      <c r="W899" t="s">
        <v>52</v>
      </c>
      <c r="X899">
        <v>2</v>
      </c>
      <c r="AB899" t="s">
        <v>72</v>
      </c>
      <c r="AD899" t="s">
        <v>73</v>
      </c>
      <c r="AE899" t="s">
        <v>52</v>
      </c>
      <c r="AF899" t="s">
        <v>52</v>
      </c>
      <c r="AG899" t="s">
        <v>52</v>
      </c>
      <c r="AH899">
        <v>3</v>
      </c>
      <c r="AI899" t="s">
        <v>63</v>
      </c>
      <c r="AJ899" t="s">
        <v>52</v>
      </c>
      <c r="AK899" t="s">
        <v>64</v>
      </c>
      <c r="AM899" t="s">
        <v>62</v>
      </c>
      <c r="AN899" t="s">
        <v>53</v>
      </c>
      <c r="AP899">
        <f t="shared" si="14"/>
        <v>0</v>
      </c>
      <c r="AQ899">
        <v>0</v>
      </c>
      <c r="AR899">
        <v>100000</v>
      </c>
      <c r="AS899">
        <v>30000</v>
      </c>
      <c r="AT899">
        <v>45000</v>
      </c>
      <c r="AU899">
        <v>300000</v>
      </c>
      <c r="AV899">
        <v>0</v>
      </c>
      <c r="AW899">
        <v>0</v>
      </c>
      <c r="AX899">
        <v>475000</v>
      </c>
    </row>
    <row r="900" spans="1:50" x14ac:dyDescent="0.35">
      <c r="A900" s="2" t="s">
        <v>1213</v>
      </c>
      <c r="B900">
        <v>3</v>
      </c>
      <c r="C900">
        <v>305</v>
      </c>
      <c r="D900">
        <v>1</v>
      </c>
      <c r="E900" t="s">
        <v>56</v>
      </c>
      <c r="F900">
        <v>41</v>
      </c>
      <c r="G900" t="s">
        <v>72</v>
      </c>
      <c r="I900" t="s">
        <v>73</v>
      </c>
      <c r="J900" t="s">
        <v>52</v>
      </c>
      <c r="K900" t="s">
        <v>52</v>
      </c>
      <c r="L900" t="s">
        <v>52</v>
      </c>
      <c r="M900">
        <v>8</v>
      </c>
      <c r="N900" t="s">
        <v>86</v>
      </c>
      <c r="O900">
        <v>2</v>
      </c>
      <c r="P900" s="6">
        <v>6</v>
      </c>
      <c r="Q900" t="s">
        <v>56</v>
      </c>
      <c r="R900">
        <v>6</v>
      </c>
      <c r="S900" s="5">
        <v>1</v>
      </c>
      <c r="T900" t="s">
        <v>58</v>
      </c>
      <c r="U900" t="s">
        <v>53</v>
      </c>
      <c r="W900" t="s">
        <v>52</v>
      </c>
      <c r="X900">
        <v>1</v>
      </c>
      <c r="AB900" t="s">
        <v>72</v>
      </c>
      <c r="AD900" t="s">
        <v>73</v>
      </c>
      <c r="AE900" t="s">
        <v>53</v>
      </c>
      <c r="AF900" t="s">
        <v>53</v>
      </c>
      <c r="AG900" t="s">
        <v>52</v>
      </c>
      <c r="AH900">
        <v>1</v>
      </c>
      <c r="AI900" t="s">
        <v>68</v>
      </c>
      <c r="AJ900" t="s">
        <v>52</v>
      </c>
      <c r="AK900" t="s">
        <v>68</v>
      </c>
      <c r="AL900" t="s">
        <v>305</v>
      </c>
      <c r="AN900" t="s">
        <v>53</v>
      </c>
      <c r="AP900">
        <f t="shared" si="14"/>
        <v>0</v>
      </c>
      <c r="AQ900">
        <v>260000</v>
      </c>
      <c r="AR900">
        <v>0</v>
      </c>
      <c r="AS900">
        <v>30000</v>
      </c>
      <c r="AT900">
        <v>30000</v>
      </c>
      <c r="AU900">
        <v>0</v>
      </c>
      <c r="AV900">
        <v>0</v>
      </c>
      <c r="AW900">
        <v>0</v>
      </c>
      <c r="AX900">
        <v>320000</v>
      </c>
    </row>
    <row r="901" spans="1:50" x14ac:dyDescent="0.35">
      <c r="A901" s="2" t="s">
        <v>1217</v>
      </c>
      <c r="B901">
        <v>25</v>
      </c>
      <c r="C901">
        <v>2506</v>
      </c>
      <c r="D901">
        <v>2</v>
      </c>
      <c r="E901" t="s">
        <v>50</v>
      </c>
      <c r="F901">
        <v>55</v>
      </c>
      <c r="G901" t="s">
        <v>72</v>
      </c>
      <c r="I901" t="s">
        <v>73</v>
      </c>
      <c r="J901" t="s">
        <v>52</v>
      </c>
      <c r="K901" t="s">
        <v>52</v>
      </c>
      <c r="L901" t="s">
        <v>52</v>
      </c>
      <c r="M901">
        <v>8</v>
      </c>
      <c r="N901" t="s">
        <v>86</v>
      </c>
      <c r="O901">
        <v>1</v>
      </c>
      <c r="P901" s="6">
        <v>3</v>
      </c>
      <c r="Q901" t="s">
        <v>56</v>
      </c>
      <c r="R901">
        <v>17</v>
      </c>
      <c r="S901" s="5">
        <v>1</v>
      </c>
      <c r="T901" t="s">
        <v>58</v>
      </c>
      <c r="U901" t="s">
        <v>52</v>
      </c>
      <c r="V901">
        <v>1</v>
      </c>
      <c r="W901" t="s">
        <v>52</v>
      </c>
      <c r="X901">
        <v>2</v>
      </c>
      <c r="Y901" t="s">
        <v>59</v>
      </c>
      <c r="AB901" t="s">
        <v>72</v>
      </c>
      <c r="AD901" t="s">
        <v>73</v>
      </c>
      <c r="AE901" t="s">
        <v>52</v>
      </c>
      <c r="AF901" t="s">
        <v>52</v>
      </c>
      <c r="AG901" t="s">
        <v>52</v>
      </c>
      <c r="AH901">
        <v>8</v>
      </c>
      <c r="AI901" t="s">
        <v>86</v>
      </c>
      <c r="AJ901" t="s">
        <v>53</v>
      </c>
      <c r="AO901" t="s">
        <v>190</v>
      </c>
      <c r="AP901">
        <f t="shared" si="14"/>
        <v>0</v>
      </c>
    </row>
    <row r="902" spans="1:50" x14ac:dyDescent="0.35">
      <c r="A902" s="2" t="s">
        <v>1219</v>
      </c>
      <c r="B902">
        <v>5</v>
      </c>
      <c r="C902">
        <v>505</v>
      </c>
      <c r="D902">
        <v>2</v>
      </c>
      <c r="E902" t="s">
        <v>50</v>
      </c>
      <c r="F902">
        <v>33</v>
      </c>
      <c r="G902" t="s">
        <v>72</v>
      </c>
      <c r="I902" t="s">
        <v>73</v>
      </c>
      <c r="J902" t="s">
        <v>52</v>
      </c>
      <c r="K902" t="s">
        <v>52</v>
      </c>
      <c r="L902" t="s">
        <v>52</v>
      </c>
      <c r="M902">
        <v>6</v>
      </c>
      <c r="N902" t="s">
        <v>79</v>
      </c>
      <c r="O902">
        <v>2</v>
      </c>
      <c r="P902" s="6">
        <v>3</v>
      </c>
      <c r="Q902" t="s">
        <v>56</v>
      </c>
      <c r="R902">
        <v>8</v>
      </c>
      <c r="S902" s="5">
        <v>1</v>
      </c>
      <c r="T902" t="s">
        <v>58</v>
      </c>
      <c r="U902" t="s">
        <v>52</v>
      </c>
      <c r="V902">
        <v>1</v>
      </c>
      <c r="W902" t="s">
        <v>52</v>
      </c>
      <c r="X902">
        <v>2</v>
      </c>
      <c r="AB902" t="s">
        <v>72</v>
      </c>
      <c r="AD902" t="s">
        <v>73</v>
      </c>
      <c r="AE902" t="s">
        <v>52</v>
      </c>
      <c r="AF902" t="s">
        <v>52</v>
      </c>
      <c r="AG902" t="s">
        <v>52</v>
      </c>
      <c r="AH902">
        <v>4</v>
      </c>
      <c r="AI902" t="s">
        <v>63</v>
      </c>
      <c r="AJ902" t="s">
        <v>52</v>
      </c>
      <c r="AK902" t="s">
        <v>64</v>
      </c>
      <c r="AM902" t="s">
        <v>62</v>
      </c>
      <c r="AN902" t="s">
        <v>52</v>
      </c>
      <c r="AP902">
        <f t="shared" si="14"/>
        <v>0</v>
      </c>
      <c r="AQ902">
        <v>560000</v>
      </c>
      <c r="AR902">
        <v>60000</v>
      </c>
      <c r="AS902">
        <v>40000</v>
      </c>
      <c r="AT902">
        <v>40000</v>
      </c>
      <c r="AU902">
        <v>1650000</v>
      </c>
      <c r="AV902">
        <v>560000</v>
      </c>
      <c r="AW902">
        <v>0</v>
      </c>
      <c r="AX902">
        <v>2910000</v>
      </c>
    </row>
    <row r="903" spans="1:50" x14ac:dyDescent="0.35">
      <c r="A903" s="2" t="s">
        <v>1221</v>
      </c>
      <c r="B903">
        <v>14</v>
      </c>
      <c r="C903">
        <v>1411</v>
      </c>
      <c r="D903">
        <v>2</v>
      </c>
      <c r="E903" t="s">
        <v>50</v>
      </c>
      <c r="F903">
        <v>43</v>
      </c>
      <c r="G903" t="s">
        <v>72</v>
      </c>
      <c r="I903" t="s">
        <v>73</v>
      </c>
      <c r="J903" t="s">
        <v>52</v>
      </c>
      <c r="K903" t="s">
        <v>52</v>
      </c>
      <c r="L903" t="s">
        <v>52</v>
      </c>
      <c r="M903">
        <v>8</v>
      </c>
      <c r="N903" t="s">
        <v>60</v>
      </c>
      <c r="O903">
        <v>2</v>
      </c>
      <c r="P903" s="6">
        <v>5</v>
      </c>
      <c r="Q903" t="s">
        <v>50</v>
      </c>
      <c r="R903">
        <v>13</v>
      </c>
      <c r="S903" s="5">
        <v>1</v>
      </c>
      <c r="T903" t="s">
        <v>58</v>
      </c>
      <c r="U903" t="s">
        <v>52</v>
      </c>
      <c r="V903">
        <v>1</v>
      </c>
      <c r="W903" t="s">
        <v>52</v>
      </c>
      <c r="X903">
        <v>2</v>
      </c>
      <c r="Y903" t="s">
        <v>59</v>
      </c>
      <c r="AB903" t="s">
        <v>72</v>
      </c>
      <c r="AD903" t="s">
        <v>73</v>
      </c>
      <c r="AE903" t="s">
        <v>52</v>
      </c>
      <c r="AF903" t="s">
        <v>52</v>
      </c>
      <c r="AG903" t="s">
        <v>52</v>
      </c>
      <c r="AH903">
        <v>7</v>
      </c>
      <c r="AI903" t="s">
        <v>86</v>
      </c>
      <c r="AJ903" t="s">
        <v>52</v>
      </c>
      <c r="AK903" t="s">
        <v>87</v>
      </c>
      <c r="AM903" t="s">
        <v>62</v>
      </c>
      <c r="AN903" t="s">
        <v>53</v>
      </c>
      <c r="AP903">
        <f t="shared" si="14"/>
        <v>0</v>
      </c>
    </row>
    <row r="904" spans="1:50" x14ac:dyDescent="0.35">
      <c r="A904" s="2" t="s">
        <v>1221</v>
      </c>
      <c r="B904">
        <v>14</v>
      </c>
      <c r="C904">
        <v>1411</v>
      </c>
      <c r="D904">
        <v>2</v>
      </c>
      <c r="E904" t="s">
        <v>50</v>
      </c>
      <c r="F904">
        <v>43</v>
      </c>
      <c r="G904" t="s">
        <v>72</v>
      </c>
      <c r="I904" t="s">
        <v>73</v>
      </c>
      <c r="J904" t="s">
        <v>52</v>
      </c>
      <c r="K904" t="s">
        <v>52</v>
      </c>
      <c r="L904" t="s">
        <v>52</v>
      </c>
      <c r="M904">
        <v>8</v>
      </c>
      <c r="N904" t="s">
        <v>60</v>
      </c>
      <c r="O904">
        <v>2</v>
      </c>
      <c r="P904" s="6">
        <v>6</v>
      </c>
      <c r="Q904" t="s">
        <v>56</v>
      </c>
      <c r="R904">
        <v>9</v>
      </c>
      <c r="S904" s="5">
        <v>1</v>
      </c>
      <c r="T904" t="s">
        <v>58</v>
      </c>
      <c r="U904" t="s">
        <v>52</v>
      </c>
      <c r="V904">
        <v>1</v>
      </c>
      <c r="W904" t="s">
        <v>52</v>
      </c>
      <c r="X904">
        <v>2</v>
      </c>
      <c r="AB904" t="s">
        <v>72</v>
      </c>
      <c r="AD904" t="s">
        <v>73</v>
      </c>
      <c r="AE904" t="s">
        <v>52</v>
      </c>
      <c r="AF904" t="s">
        <v>52</v>
      </c>
      <c r="AG904" t="s">
        <v>52</v>
      </c>
      <c r="AH904">
        <v>2</v>
      </c>
      <c r="AI904" t="s">
        <v>97</v>
      </c>
      <c r="AJ904" t="s">
        <v>52</v>
      </c>
      <c r="AK904" t="s">
        <v>98</v>
      </c>
      <c r="AM904" t="s">
        <v>62</v>
      </c>
      <c r="AN904" t="s">
        <v>53</v>
      </c>
      <c r="AP904">
        <f t="shared" si="14"/>
        <v>0</v>
      </c>
    </row>
    <row r="905" spans="1:50" x14ac:dyDescent="0.35">
      <c r="A905" s="2" t="s">
        <v>1225</v>
      </c>
      <c r="B905">
        <v>8</v>
      </c>
      <c r="C905">
        <v>805</v>
      </c>
      <c r="D905">
        <v>2</v>
      </c>
      <c r="E905" t="s">
        <v>50</v>
      </c>
      <c r="F905">
        <v>46</v>
      </c>
      <c r="G905" t="s">
        <v>72</v>
      </c>
      <c r="I905" t="s">
        <v>73</v>
      </c>
      <c r="J905" t="s">
        <v>52</v>
      </c>
      <c r="K905" t="s">
        <v>52</v>
      </c>
      <c r="L905" t="s">
        <v>52</v>
      </c>
      <c r="M905">
        <v>11</v>
      </c>
      <c r="N905" t="s">
        <v>94</v>
      </c>
      <c r="O905">
        <v>1</v>
      </c>
      <c r="P905" s="6">
        <v>3</v>
      </c>
      <c r="Q905" t="s">
        <v>56</v>
      </c>
      <c r="R905">
        <v>17</v>
      </c>
      <c r="S905" s="5">
        <v>1</v>
      </c>
      <c r="T905" t="s">
        <v>58</v>
      </c>
      <c r="U905" t="s">
        <v>52</v>
      </c>
      <c r="V905">
        <v>1</v>
      </c>
      <c r="W905" t="s">
        <v>52</v>
      </c>
      <c r="X905">
        <v>2</v>
      </c>
      <c r="Y905" t="s">
        <v>59</v>
      </c>
      <c r="AB905" t="s">
        <v>72</v>
      </c>
      <c r="AD905" t="s">
        <v>52</v>
      </c>
      <c r="AE905" t="s">
        <v>52</v>
      </c>
      <c r="AF905" t="s">
        <v>52</v>
      </c>
      <c r="AG905" t="s">
        <v>52</v>
      </c>
      <c r="AH905">
        <v>12</v>
      </c>
      <c r="AI905" t="s">
        <v>94</v>
      </c>
      <c r="AJ905" t="s">
        <v>52</v>
      </c>
      <c r="AK905" t="s">
        <v>108</v>
      </c>
      <c r="AM905" t="s">
        <v>62</v>
      </c>
      <c r="AN905" t="s">
        <v>52</v>
      </c>
      <c r="AP905">
        <f t="shared" si="14"/>
        <v>0</v>
      </c>
      <c r="AQ905">
        <v>0</v>
      </c>
      <c r="AR905">
        <v>1416000</v>
      </c>
      <c r="AS905">
        <v>400000</v>
      </c>
      <c r="AT905">
        <v>60000</v>
      </c>
      <c r="AU905">
        <v>1125000</v>
      </c>
      <c r="AV905">
        <v>450000</v>
      </c>
      <c r="AW905">
        <v>30000</v>
      </c>
      <c r="AX905">
        <v>3481000</v>
      </c>
    </row>
    <row r="906" spans="1:50" x14ac:dyDescent="0.35">
      <c r="A906" s="2" t="s">
        <v>1226</v>
      </c>
      <c r="B906">
        <v>17</v>
      </c>
      <c r="C906">
        <v>1711</v>
      </c>
      <c r="D906">
        <v>2</v>
      </c>
      <c r="E906" t="s">
        <v>50</v>
      </c>
      <c r="F906">
        <v>31</v>
      </c>
      <c r="G906" t="s">
        <v>72</v>
      </c>
      <c r="I906" t="s">
        <v>73</v>
      </c>
      <c r="J906" t="s">
        <v>52</v>
      </c>
      <c r="K906" t="s">
        <v>52</v>
      </c>
      <c r="L906" t="s">
        <v>52</v>
      </c>
      <c r="M906">
        <v>3</v>
      </c>
      <c r="N906" t="s">
        <v>63</v>
      </c>
      <c r="O906">
        <v>2</v>
      </c>
      <c r="P906" s="6">
        <v>3</v>
      </c>
      <c r="Q906" t="s">
        <v>50</v>
      </c>
      <c r="R906">
        <v>6</v>
      </c>
      <c r="S906" s="5">
        <v>1</v>
      </c>
      <c r="T906" t="s">
        <v>58</v>
      </c>
      <c r="U906" t="s">
        <v>52</v>
      </c>
      <c r="V906">
        <v>1</v>
      </c>
      <c r="W906" t="s">
        <v>52</v>
      </c>
      <c r="X906">
        <v>2</v>
      </c>
      <c r="AB906" t="s">
        <v>72</v>
      </c>
      <c r="AD906" t="s">
        <v>73</v>
      </c>
      <c r="AE906" t="s">
        <v>52</v>
      </c>
      <c r="AF906" t="s">
        <v>52</v>
      </c>
      <c r="AG906" t="s">
        <v>52</v>
      </c>
      <c r="AH906">
        <v>3</v>
      </c>
      <c r="AI906" t="s">
        <v>65</v>
      </c>
      <c r="AJ906" t="s">
        <v>52</v>
      </c>
      <c r="AK906" t="s">
        <v>66</v>
      </c>
      <c r="AM906" t="s">
        <v>62</v>
      </c>
      <c r="AN906" t="s">
        <v>53</v>
      </c>
      <c r="AP906">
        <f t="shared" si="14"/>
        <v>0</v>
      </c>
      <c r="AQ906">
        <v>0</v>
      </c>
      <c r="AR906">
        <v>0</v>
      </c>
      <c r="AS906">
        <v>3500</v>
      </c>
      <c r="AT906">
        <v>20000</v>
      </c>
      <c r="AU906">
        <v>216000</v>
      </c>
      <c r="AV906">
        <v>0</v>
      </c>
      <c r="AW906">
        <v>20000</v>
      </c>
      <c r="AX906">
        <v>259500</v>
      </c>
    </row>
    <row r="907" spans="1:50" x14ac:dyDescent="0.35">
      <c r="A907" s="2" t="s">
        <v>1227</v>
      </c>
      <c r="B907">
        <v>14</v>
      </c>
      <c r="C907">
        <v>1409</v>
      </c>
      <c r="D907">
        <v>2</v>
      </c>
      <c r="E907" t="s">
        <v>50</v>
      </c>
      <c r="F907">
        <v>38</v>
      </c>
      <c r="G907" t="s">
        <v>72</v>
      </c>
      <c r="I907" t="s">
        <v>73</v>
      </c>
      <c r="J907" t="s">
        <v>52</v>
      </c>
      <c r="K907" t="s">
        <v>53</v>
      </c>
      <c r="L907" t="s">
        <v>52</v>
      </c>
      <c r="M907">
        <v>4</v>
      </c>
      <c r="N907" t="s">
        <v>63</v>
      </c>
      <c r="O907">
        <v>2</v>
      </c>
      <c r="P907" s="6">
        <v>3</v>
      </c>
      <c r="Q907" t="s">
        <v>50</v>
      </c>
      <c r="R907">
        <v>15</v>
      </c>
      <c r="S907" s="5">
        <v>1</v>
      </c>
      <c r="T907" t="s">
        <v>58</v>
      </c>
      <c r="U907" t="s">
        <v>52</v>
      </c>
      <c r="V907">
        <v>1</v>
      </c>
      <c r="W907" t="s">
        <v>52</v>
      </c>
      <c r="X907">
        <v>2</v>
      </c>
      <c r="Y907" t="s">
        <v>59</v>
      </c>
      <c r="AB907" t="s">
        <v>72</v>
      </c>
      <c r="AD907" t="s">
        <v>73</v>
      </c>
      <c r="AE907" t="s">
        <v>52</v>
      </c>
      <c r="AF907" t="s">
        <v>52</v>
      </c>
      <c r="AG907" t="s">
        <v>52</v>
      </c>
      <c r="AH907">
        <v>9</v>
      </c>
      <c r="AI907" t="s">
        <v>60</v>
      </c>
      <c r="AJ907" t="s">
        <v>53</v>
      </c>
      <c r="AO907" t="s">
        <v>198</v>
      </c>
      <c r="AP907">
        <f t="shared" si="14"/>
        <v>0</v>
      </c>
    </row>
    <row r="908" spans="1:50" x14ac:dyDescent="0.35">
      <c r="A908" s="2" t="s">
        <v>1227</v>
      </c>
      <c r="B908">
        <v>14</v>
      </c>
      <c r="C908">
        <v>1409</v>
      </c>
      <c r="D908">
        <v>2</v>
      </c>
      <c r="E908" t="s">
        <v>50</v>
      </c>
      <c r="F908">
        <v>38</v>
      </c>
      <c r="G908" t="s">
        <v>72</v>
      </c>
      <c r="I908" t="s">
        <v>73</v>
      </c>
      <c r="J908" t="s">
        <v>52</v>
      </c>
      <c r="K908" t="s">
        <v>53</v>
      </c>
      <c r="L908" t="s">
        <v>52</v>
      </c>
      <c r="M908">
        <v>4</v>
      </c>
      <c r="N908" t="s">
        <v>63</v>
      </c>
      <c r="O908">
        <v>2</v>
      </c>
      <c r="P908" s="6">
        <v>4</v>
      </c>
      <c r="Q908" t="s">
        <v>56</v>
      </c>
      <c r="R908">
        <v>13</v>
      </c>
      <c r="S908" s="5">
        <v>1</v>
      </c>
      <c r="T908" t="s">
        <v>58</v>
      </c>
      <c r="U908" t="s">
        <v>52</v>
      </c>
      <c r="V908">
        <v>1</v>
      </c>
      <c r="W908" t="s">
        <v>52</v>
      </c>
      <c r="X908">
        <v>2</v>
      </c>
      <c r="Y908" t="s">
        <v>59</v>
      </c>
      <c r="AB908" t="s">
        <v>72</v>
      </c>
      <c r="AD908" t="s">
        <v>73</v>
      </c>
      <c r="AE908" t="s">
        <v>52</v>
      </c>
      <c r="AF908" t="s">
        <v>52</v>
      </c>
      <c r="AG908" t="s">
        <v>52</v>
      </c>
      <c r="AH908">
        <v>8</v>
      </c>
      <c r="AI908" t="s">
        <v>79</v>
      </c>
      <c r="AJ908" t="s">
        <v>52</v>
      </c>
      <c r="AK908" t="s">
        <v>90</v>
      </c>
      <c r="AM908" t="s">
        <v>62</v>
      </c>
      <c r="AN908" t="s">
        <v>52</v>
      </c>
      <c r="AP908">
        <f t="shared" si="14"/>
        <v>0</v>
      </c>
      <c r="AQ908">
        <v>0</v>
      </c>
      <c r="AR908">
        <v>100000</v>
      </c>
      <c r="AS908">
        <v>15000</v>
      </c>
      <c r="AT908">
        <v>0</v>
      </c>
      <c r="AU908">
        <v>120000</v>
      </c>
      <c r="AV908">
        <v>0</v>
      </c>
      <c r="AW908">
        <v>0</v>
      </c>
      <c r="AX908">
        <v>235000</v>
      </c>
    </row>
    <row r="909" spans="1:50" x14ac:dyDescent="0.35">
      <c r="A909" s="2" t="s">
        <v>1231</v>
      </c>
      <c r="B909">
        <v>12</v>
      </c>
      <c r="C909">
        <v>1212</v>
      </c>
      <c r="D909">
        <v>1</v>
      </c>
      <c r="E909" t="s">
        <v>50</v>
      </c>
      <c r="F909">
        <v>38</v>
      </c>
      <c r="G909" t="s">
        <v>72</v>
      </c>
      <c r="I909" t="s">
        <v>73</v>
      </c>
      <c r="J909" t="s">
        <v>52</v>
      </c>
      <c r="K909" t="s">
        <v>52</v>
      </c>
      <c r="L909" t="s">
        <v>52</v>
      </c>
      <c r="M909">
        <v>8</v>
      </c>
      <c r="N909" t="s">
        <v>86</v>
      </c>
      <c r="O909">
        <v>2</v>
      </c>
      <c r="P909" s="6">
        <v>3</v>
      </c>
      <c r="Q909" t="s">
        <v>56</v>
      </c>
      <c r="R909">
        <v>13</v>
      </c>
      <c r="S909" s="5">
        <v>1</v>
      </c>
      <c r="T909" t="s">
        <v>58</v>
      </c>
      <c r="U909" t="s">
        <v>52</v>
      </c>
      <c r="V909">
        <v>1</v>
      </c>
      <c r="W909" t="s">
        <v>52</v>
      </c>
      <c r="X909">
        <v>2</v>
      </c>
      <c r="Y909" t="s">
        <v>59</v>
      </c>
      <c r="AB909" t="s">
        <v>72</v>
      </c>
      <c r="AD909" t="s">
        <v>52</v>
      </c>
      <c r="AE909" t="s">
        <v>52</v>
      </c>
      <c r="AF909" t="s">
        <v>52</v>
      </c>
      <c r="AG909" t="s">
        <v>52</v>
      </c>
      <c r="AH909">
        <v>8</v>
      </c>
      <c r="AI909" t="s">
        <v>86</v>
      </c>
      <c r="AJ909" t="s">
        <v>52</v>
      </c>
      <c r="AK909" t="s">
        <v>87</v>
      </c>
      <c r="AM909" t="s">
        <v>62</v>
      </c>
      <c r="AN909" t="s">
        <v>52</v>
      </c>
      <c r="AP909">
        <f t="shared" si="14"/>
        <v>0</v>
      </c>
      <c r="AQ909">
        <v>1000000</v>
      </c>
      <c r="AR909">
        <v>600000</v>
      </c>
      <c r="AS909">
        <v>200000</v>
      </c>
      <c r="AT909">
        <v>200000</v>
      </c>
      <c r="AU909">
        <v>0</v>
      </c>
      <c r="AV909">
        <v>500000</v>
      </c>
      <c r="AW909">
        <v>20000</v>
      </c>
      <c r="AX909">
        <v>2520000</v>
      </c>
    </row>
    <row r="910" spans="1:50" x14ac:dyDescent="0.35">
      <c r="A910" s="2" t="s">
        <v>1232</v>
      </c>
      <c r="B910">
        <v>21</v>
      </c>
      <c r="C910">
        <v>2106</v>
      </c>
      <c r="D910">
        <v>2</v>
      </c>
      <c r="E910" t="s">
        <v>50</v>
      </c>
      <c r="F910">
        <v>41</v>
      </c>
      <c r="G910" t="s">
        <v>72</v>
      </c>
      <c r="I910" t="s">
        <v>73</v>
      </c>
      <c r="J910" t="s">
        <v>52</v>
      </c>
      <c r="K910" t="s">
        <v>52</v>
      </c>
      <c r="L910" t="s">
        <v>52</v>
      </c>
      <c r="M910">
        <v>4</v>
      </c>
      <c r="N910" t="s">
        <v>83</v>
      </c>
      <c r="O910">
        <v>1</v>
      </c>
      <c r="P910" s="6">
        <v>4</v>
      </c>
      <c r="Q910" t="s">
        <v>50</v>
      </c>
      <c r="R910">
        <v>15</v>
      </c>
      <c r="S910" s="5">
        <v>1</v>
      </c>
      <c r="T910" t="s">
        <v>58</v>
      </c>
      <c r="U910" t="s">
        <v>52</v>
      </c>
      <c r="V910">
        <v>1</v>
      </c>
      <c r="W910" t="s">
        <v>52</v>
      </c>
      <c r="X910">
        <v>2</v>
      </c>
      <c r="Y910" t="s">
        <v>59</v>
      </c>
      <c r="AB910" t="s">
        <v>72</v>
      </c>
      <c r="AD910" t="s">
        <v>73</v>
      </c>
      <c r="AE910" t="s">
        <v>52</v>
      </c>
      <c r="AF910" t="s">
        <v>52</v>
      </c>
      <c r="AG910" t="s">
        <v>52</v>
      </c>
      <c r="AH910">
        <v>10</v>
      </c>
      <c r="AI910" t="s">
        <v>100</v>
      </c>
      <c r="AJ910" t="s">
        <v>52</v>
      </c>
      <c r="AK910" t="s">
        <v>81</v>
      </c>
      <c r="AM910" t="s">
        <v>62</v>
      </c>
      <c r="AN910" t="s">
        <v>52</v>
      </c>
      <c r="AP910">
        <f t="shared" si="14"/>
        <v>0</v>
      </c>
      <c r="AQ910">
        <v>300000</v>
      </c>
      <c r="AR910">
        <v>220000</v>
      </c>
      <c r="AS910">
        <v>25000</v>
      </c>
      <c r="AT910">
        <v>40000</v>
      </c>
      <c r="AU910">
        <v>0</v>
      </c>
      <c r="AV910">
        <v>0</v>
      </c>
      <c r="AW910">
        <v>0</v>
      </c>
      <c r="AX910">
        <v>585000</v>
      </c>
    </row>
    <row r="911" spans="1:50" x14ac:dyDescent="0.35">
      <c r="A911" s="2" t="s">
        <v>1234</v>
      </c>
      <c r="B911">
        <v>15</v>
      </c>
      <c r="C911">
        <v>1502</v>
      </c>
      <c r="D911">
        <v>2</v>
      </c>
      <c r="E911" t="s">
        <v>56</v>
      </c>
      <c r="F911">
        <v>32</v>
      </c>
      <c r="G911" t="s">
        <v>72</v>
      </c>
      <c r="I911" t="s">
        <v>73</v>
      </c>
      <c r="J911" t="s">
        <v>52</v>
      </c>
      <c r="K911" t="s">
        <v>52</v>
      </c>
      <c r="L911" t="s">
        <v>52</v>
      </c>
      <c r="M911">
        <v>13</v>
      </c>
      <c r="N911" t="s">
        <v>76</v>
      </c>
      <c r="O911">
        <v>2</v>
      </c>
      <c r="P911" s="6">
        <v>3</v>
      </c>
      <c r="Q911" t="s">
        <v>56</v>
      </c>
      <c r="R911">
        <v>7</v>
      </c>
      <c r="S911" s="5">
        <v>1</v>
      </c>
      <c r="T911" t="s">
        <v>58</v>
      </c>
      <c r="U911" t="s">
        <v>52</v>
      </c>
      <c r="V911">
        <v>2</v>
      </c>
      <c r="W911" t="s">
        <v>52</v>
      </c>
      <c r="X911">
        <v>1</v>
      </c>
      <c r="AB911" t="s">
        <v>72</v>
      </c>
      <c r="AD911" t="s">
        <v>73</v>
      </c>
      <c r="AE911" t="s">
        <v>52</v>
      </c>
      <c r="AF911" t="s">
        <v>53</v>
      </c>
      <c r="AG911" t="s">
        <v>52</v>
      </c>
      <c r="AH911">
        <v>1</v>
      </c>
      <c r="AI911" t="s">
        <v>68</v>
      </c>
      <c r="AJ911" t="s">
        <v>52</v>
      </c>
      <c r="AK911" t="s">
        <v>74</v>
      </c>
      <c r="AM911" t="s">
        <v>62</v>
      </c>
      <c r="AN911" t="s">
        <v>52</v>
      </c>
      <c r="AP911">
        <f t="shared" si="14"/>
        <v>0</v>
      </c>
      <c r="AQ911">
        <v>0</v>
      </c>
      <c r="AR911">
        <v>360000</v>
      </c>
      <c r="AS911">
        <v>32000</v>
      </c>
      <c r="AT911">
        <v>26000</v>
      </c>
      <c r="AU911">
        <v>0</v>
      </c>
      <c r="AV911">
        <v>0</v>
      </c>
      <c r="AW911">
        <v>0</v>
      </c>
      <c r="AX911">
        <v>418000</v>
      </c>
    </row>
    <row r="912" spans="1:50" x14ac:dyDescent="0.35">
      <c r="A912" s="2" t="s">
        <v>1235</v>
      </c>
      <c r="B912">
        <v>12</v>
      </c>
      <c r="C912">
        <v>1212</v>
      </c>
      <c r="D912">
        <v>1</v>
      </c>
      <c r="E912" t="s">
        <v>50</v>
      </c>
      <c r="F912">
        <v>38</v>
      </c>
      <c r="G912" t="s">
        <v>72</v>
      </c>
      <c r="I912" t="s">
        <v>73</v>
      </c>
      <c r="J912" t="s">
        <v>52</v>
      </c>
      <c r="K912" t="s">
        <v>52</v>
      </c>
      <c r="L912" t="s">
        <v>52</v>
      </c>
      <c r="M912">
        <v>10</v>
      </c>
      <c r="N912" t="s">
        <v>107</v>
      </c>
      <c r="O912">
        <v>3</v>
      </c>
      <c r="P912" s="6">
        <v>3</v>
      </c>
      <c r="Q912" t="s">
        <v>56</v>
      </c>
      <c r="R912">
        <v>15</v>
      </c>
      <c r="S912" s="5">
        <v>1</v>
      </c>
      <c r="T912" t="s">
        <v>58</v>
      </c>
      <c r="U912" t="s">
        <v>52</v>
      </c>
      <c r="V912">
        <v>1</v>
      </c>
      <c r="W912" t="s">
        <v>52</v>
      </c>
      <c r="X912">
        <v>2</v>
      </c>
      <c r="Y912" t="s">
        <v>59</v>
      </c>
      <c r="AB912" t="s">
        <v>72</v>
      </c>
      <c r="AD912" t="s">
        <v>52</v>
      </c>
      <c r="AE912" t="s">
        <v>52</v>
      </c>
      <c r="AF912" t="s">
        <v>52</v>
      </c>
      <c r="AG912" t="s">
        <v>52</v>
      </c>
      <c r="AH912">
        <v>10</v>
      </c>
      <c r="AI912" t="s">
        <v>107</v>
      </c>
      <c r="AJ912" t="s">
        <v>52</v>
      </c>
      <c r="AK912" t="s">
        <v>123</v>
      </c>
      <c r="AM912" t="s">
        <v>62</v>
      </c>
      <c r="AN912" t="s">
        <v>52</v>
      </c>
      <c r="AP912">
        <f t="shared" si="14"/>
        <v>0</v>
      </c>
      <c r="AQ912">
        <v>1600000</v>
      </c>
      <c r="AR912">
        <v>648000</v>
      </c>
      <c r="AS912">
        <v>30000</v>
      </c>
      <c r="AT912">
        <v>200000</v>
      </c>
      <c r="AU912">
        <v>1512000</v>
      </c>
      <c r="AV912">
        <v>0</v>
      </c>
      <c r="AW912">
        <v>0</v>
      </c>
      <c r="AX912">
        <v>3990000</v>
      </c>
    </row>
    <row r="913" spans="1:50" x14ac:dyDescent="0.35">
      <c r="A913" s="2" t="s">
        <v>1235</v>
      </c>
      <c r="B913">
        <v>12</v>
      </c>
      <c r="C913">
        <v>1212</v>
      </c>
      <c r="D913">
        <v>1</v>
      </c>
      <c r="E913" t="s">
        <v>50</v>
      </c>
      <c r="F913">
        <v>38</v>
      </c>
      <c r="G913" t="s">
        <v>72</v>
      </c>
      <c r="I913" t="s">
        <v>73</v>
      </c>
      <c r="J913" t="s">
        <v>52</v>
      </c>
      <c r="K913" t="s">
        <v>52</v>
      </c>
      <c r="L913" t="s">
        <v>52</v>
      </c>
      <c r="M913">
        <v>10</v>
      </c>
      <c r="N913" t="s">
        <v>107</v>
      </c>
      <c r="O913">
        <v>3</v>
      </c>
      <c r="P913" s="6">
        <v>4</v>
      </c>
      <c r="Q913" t="s">
        <v>50</v>
      </c>
      <c r="R913">
        <v>12</v>
      </c>
      <c r="S913" s="5">
        <v>1</v>
      </c>
      <c r="T913" t="s">
        <v>58</v>
      </c>
      <c r="U913" t="s">
        <v>52</v>
      </c>
      <c r="V913">
        <v>1</v>
      </c>
      <c r="W913" t="s">
        <v>52</v>
      </c>
      <c r="X913">
        <v>2</v>
      </c>
      <c r="AB913" t="s">
        <v>72</v>
      </c>
      <c r="AD913" t="s">
        <v>52</v>
      </c>
      <c r="AE913" t="s">
        <v>52</v>
      </c>
      <c r="AF913" t="s">
        <v>52</v>
      </c>
      <c r="AG913" t="s">
        <v>52</v>
      </c>
      <c r="AH913">
        <v>6</v>
      </c>
      <c r="AI913" t="s">
        <v>79</v>
      </c>
      <c r="AJ913" t="s">
        <v>52</v>
      </c>
      <c r="AK913" t="s">
        <v>90</v>
      </c>
      <c r="AM913" t="s">
        <v>62</v>
      </c>
      <c r="AN913" t="s">
        <v>52</v>
      </c>
      <c r="AP913">
        <f t="shared" si="14"/>
        <v>0</v>
      </c>
      <c r="AQ913">
        <v>1200000</v>
      </c>
      <c r="AR913">
        <v>432000</v>
      </c>
      <c r="AS913">
        <v>30000</v>
      </c>
      <c r="AT913">
        <v>200000</v>
      </c>
      <c r="AU913">
        <v>1728000</v>
      </c>
      <c r="AV913">
        <v>0</v>
      </c>
      <c r="AW913">
        <v>0</v>
      </c>
      <c r="AX913">
        <v>3590000</v>
      </c>
    </row>
    <row r="914" spans="1:50" x14ac:dyDescent="0.35">
      <c r="A914" s="2" t="s">
        <v>1237</v>
      </c>
      <c r="B914">
        <v>12</v>
      </c>
      <c r="C914">
        <v>1212</v>
      </c>
      <c r="D914">
        <v>1</v>
      </c>
      <c r="E914" t="s">
        <v>50</v>
      </c>
      <c r="F914">
        <v>49</v>
      </c>
      <c r="G914" t="s">
        <v>72</v>
      </c>
      <c r="I914" t="s">
        <v>73</v>
      </c>
      <c r="J914" t="s">
        <v>52</v>
      </c>
      <c r="K914" t="s">
        <v>52</v>
      </c>
      <c r="L914" t="s">
        <v>52</v>
      </c>
      <c r="M914">
        <v>12</v>
      </c>
      <c r="N914" t="s">
        <v>76</v>
      </c>
      <c r="O914">
        <v>3</v>
      </c>
      <c r="P914" s="6">
        <v>3</v>
      </c>
      <c r="Q914" t="s">
        <v>50</v>
      </c>
      <c r="R914">
        <v>12</v>
      </c>
      <c r="S914" s="5">
        <v>1</v>
      </c>
      <c r="T914" t="s">
        <v>58</v>
      </c>
      <c r="U914" t="s">
        <v>52</v>
      </c>
      <c r="V914">
        <v>1</v>
      </c>
      <c r="W914" t="s">
        <v>52</v>
      </c>
      <c r="X914">
        <v>2</v>
      </c>
      <c r="AB914" t="s">
        <v>72</v>
      </c>
      <c r="AD914" t="s">
        <v>52</v>
      </c>
      <c r="AE914" t="s">
        <v>52</v>
      </c>
      <c r="AF914" t="s">
        <v>52</v>
      </c>
      <c r="AG914" t="s">
        <v>52</v>
      </c>
      <c r="AH914">
        <v>6</v>
      </c>
      <c r="AI914" t="s">
        <v>78</v>
      </c>
      <c r="AJ914" t="s">
        <v>52</v>
      </c>
      <c r="AK914" t="s">
        <v>88</v>
      </c>
      <c r="AM914" t="s">
        <v>62</v>
      </c>
      <c r="AN914" t="s">
        <v>53</v>
      </c>
      <c r="AP914">
        <f t="shared" si="14"/>
        <v>0</v>
      </c>
      <c r="AQ914">
        <v>1500000</v>
      </c>
      <c r="AR914">
        <v>600000</v>
      </c>
      <c r="AS914">
        <v>100000</v>
      </c>
      <c r="AT914">
        <v>80000</v>
      </c>
      <c r="AU914">
        <v>0</v>
      </c>
      <c r="AV914">
        <v>0</v>
      </c>
      <c r="AW914">
        <v>10000</v>
      </c>
      <c r="AX914">
        <v>2290000</v>
      </c>
    </row>
    <row r="915" spans="1:50" x14ac:dyDescent="0.35">
      <c r="A915" s="2" t="s">
        <v>1237</v>
      </c>
      <c r="B915">
        <v>12</v>
      </c>
      <c r="C915">
        <v>1212</v>
      </c>
      <c r="D915">
        <v>1</v>
      </c>
      <c r="E915" t="s">
        <v>50</v>
      </c>
      <c r="F915">
        <v>49</v>
      </c>
      <c r="G915" t="s">
        <v>72</v>
      </c>
      <c r="I915" t="s">
        <v>73</v>
      </c>
      <c r="J915" t="s">
        <v>52</v>
      </c>
      <c r="K915" t="s">
        <v>52</v>
      </c>
      <c r="L915" t="s">
        <v>52</v>
      </c>
      <c r="M915">
        <v>12</v>
      </c>
      <c r="N915" t="s">
        <v>76</v>
      </c>
      <c r="O915">
        <v>3</v>
      </c>
      <c r="P915" s="6">
        <v>4</v>
      </c>
      <c r="Q915" t="s">
        <v>50</v>
      </c>
      <c r="R915">
        <v>9</v>
      </c>
      <c r="S915" s="5">
        <v>1</v>
      </c>
      <c r="T915" t="s">
        <v>58</v>
      </c>
      <c r="U915" t="s">
        <v>52</v>
      </c>
      <c r="V915">
        <v>1</v>
      </c>
      <c r="W915" t="s">
        <v>52</v>
      </c>
      <c r="X915">
        <v>2</v>
      </c>
      <c r="AB915" t="s">
        <v>72</v>
      </c>
      <c r="AD915" t="s">
        <v>73</v>
      </c>
      <c r="AE915" t="s">
        <v>52</v>
      </c>
      <c r="AF915" t="s">
        <v>52</v>
      </c>
      <c r="AG915" t="s">
        <v>52</v>
      </c>
      <c r="AH915">
        <v>4</v>
      </c>
      <c r="AI915" t="s">
        <v>83</v>
      </c>
      <c r="AJ915" t="s">
        <v>52</v>
      </c>
      <c r="AK915" t="s">
        <v>84</v>
      </c>
      <c r="AM915" t="s">
        <v>62</v>
      </c>
      <c r="AN915" t="s">
        <v>53</v>
      </c>
      <c r="AP915">
        <f t="shared" si="14"/>
        <v>0</v>
      </c>
      <c r="AQ915">
        <v>0</v>
      </c>
      <c r="AR915">
        <v>500000</v>
      </c>
      <c r="AS915">
        <v>100000</v>
      </c>
      <c r="AT915">
        <v>120000</v>
      </c>
      <c r="AU915">
        <v>0</v>
      </c>
      <c r="AV915">
        <v>0</v>
      </c>
      <c r="AW915">
        <v>20000</v>
      </c>
      <c r="AX915">
        <v>740000</v>
      </c>
    </row>
    <row r="916" spans="1:50" x14ac:dyDescent="0.35">
      <c r="A916" s="2" t="s">
        <v>1239</v>
      </c>
      <c r="B916">
        <v>21</v>
      </c>
      <c r="C916">
        <v>2107</v>
      </c>
      <c r="D916">
        <v>2</v>
      </c>
      <c r="E916" t="s">
        <v>50</v>
      </c>
      <c r="F916">
        <v>49</v>
      </c>
      <c r="G916" t="s">
        <v>72</v>
      </c>
      <c r="I916" t="s">
        <v>73</v>
      </c>
      <c r="J916" t="s">
        <v>52</v>
      </c>
      <c r="K916" t="s">
        <v>52</v>
      </c>
      <c r="L916" t="s">
        <v>52</v>
      </c>
      <c r="M916">
        <v>12</v>
      </c>
      <c r="N916" t="s">
        <v>115</v>
      </c>
      <c r="O916">
        <v>2</v>
      </c>
      <c r="P916" s="6">
        <v>5</v>
      </c>
      <c r="Q916" t="s">
        <v>50</v>
      </c>
      <c r="R916">
        <v>13</v>
      </c>
      <c r="S916" s="5">
        <v>1</v>
      </c>
      <c r="T916" t="s">
        <v>58</v>
      </c>
      <c r="U916" t="s">
        <v>52</v>
      </c>
      <c r="V916">
        <v>1</v>
      </c>
      <c r="W916" t="s">
        <v>52</v>
      </c>
      <c r="X916">
        <v>2</v>
      </c>
      <c r="Y916" t="s">
        <v>59</v>
      </c>
      <c r="AB916" t="s">
        <v>72</v>
      </c>
      <c r="AD916" t="s">
        <v>73</v>
      </c>
      <c r="AE916" t="s">
        <v>52</v>
      </c>
      <c r="AF916" t="s">
        <v>52</v>
      </c>
      <c r="AG916" t="s">
        <v>52</v>
      </c>
      <c r="AH916">
        <v>8</v>
      </c>
      <c r="AI916" t="s">
        <v>60</v>
      </c>
      <c r="AJ916" t="s">
        <v>52</v>
      </c>
      <c r="AK916" t="s">
        <v>61</v>
      </c>
      <c r="AM916" t="s">
        <v>62</v>
      </c>
      <c r="AN916" t="s">
        <v>52</v>
      </c>
      <c r="AP916">
        <f t="shared" si="14"/>
        <v>0</v>
      </c>
      <c r="AQ916">
        <v>120000</v>
      </c>
      <c r="AR916">
        <v>80000</v>
      </c>
      <c r="AS916">
        <v>20000</v>
      </c>
      <c r="AT916">
        <v>2000</v>
      </c>
      <c r="AU916">
        <v>0</v>
      </c>
      <c r="AV916">
        <v>0</v>
      </c>
      <c r="AW916">
        <v>0</v>
      </c>
      <c r="AX916">
        <v>222000</v>
      </c>
    </row>
    <row r="917" spans="1:50" x14ac:dyDescent="0.35">
      <c r="A917" s="2" t="s">
        <v>1242</v>
      </c>
      <c r="B917">
        <v>5</v>
      </c>
      <c r="C917">
        <v>505</v>
      </c>
      <c r="D917">
        <v>1</v>
      </c>
      <c r="E917" t="s">
        <v>50</v>
      </c>
      <c r="F917">
        <v>43</v>
      </c>
      <c r="G917" t="s">
        <v>72</v>
      </c>
      <c r="I917" t="s">
        <v>52</v>
      </c>
      <c r="J917" t="s">
        <v>52</v>
      </c>
      <c r="K917" t="s">
        <v>52</v>
      </c>
      <c r="L917" t="s">
        <v>52</v>
      </c>
      <c r="M917">
        <v>16</v>
      </c>
      <c r="N917" t="s">
        <v>140</v>
      </c>
      <c r="O917">
        <v>1</v>
      </c>
      <c r="P917" s="6">
        <v>4</v>
      </c>
      <c r="Q917" t="s">
        <v>50</v>
      </c>
      <c r="R917">
        <v>13</v>
      </c>
      <c r="S917" s="5">
        <v>1</v>
      </c>
      <c r="T917" t="s">
        <v>58</v>
      </c>
      <c r="U917" t="s">
        <v>52</v>
      </c>
      <c r="V917">
        <v>1</v>
      </c>
      <c r="W917" t="s">
        <v>52</v>
      </c>
      <c r="X917">
        <v>2</v>
      </c>
      <c r="Y917" t="s">
        <v>59</v>
      </c>
      <c r="AB917" t="s">
        <v>72</v>
      </c>
      <c r="AD917" t="s">
        <v>73</v>
      </c>
      <c r="AE917" t="s">
        <v>52</v>
      </c>
      <c r="AF917" t="s">
        <v>52</v>
      </c>
      <c r="AG917" t="s">
        <v>52</v>
      </c>
      <c r="AH917">
        <v>6</v>
      </c>
      <c r="AI917" t="s">
        <v>79</v>
      </c>
      <c r="AJ917" t="s">
        <v>52</v>
      </c>
      <c r="AK917" t="s">
        <v>90</v>
      </c>
      <c r="AM917" t="s">
        <v>62</v>
      </c>
      <c r="AN917" t="s">
        <v>52</v>
      </c>
      <c r="AP917">
        <f t="shared" si="14"/>
        <v>0</v>
      </c>
      <c r="AQ917">
        <v>720000</v>
      </c>
      <c r="AR917">
        <v>520000</v>
      </c>
      <c r="AS917">
        <v>25000</v>
      </c>
      <c r="AT917">
        <v>12000</v>
      </c>
      <c r="AU917">
        <v>1300000</v>
      </c>
      <c r="AV917">
        <v>380000</v>
      </c>
      <c r="AW917">
        <v>10000</v>
      </c>
      <c r="AX917">
        <v>2967000</v>
      </c>
    </row>
    <row r="918" spans="1:50" x14ac:dyDescent="0.35">
      <c r="A918" s="2" t="s">
        <v>1243</v>
      </c>
      <c r="B918">
        <v>3</v>
      </c>
      <c r="C918">
        <v>314</v>
      </c>
      <c r="D918">
        <v>1</v>
      </c>
      <c r="E918" t="s">
        <v>50</v>
      </c>
      <c r="F918">
        <v>43</v>
      </c>
      <c r="G918" t="s">
        <v>72</v>
      </c>
      <c r="I918" t="s">
        <v>73</v>
      </c>
      <c r="J918" t="s">
        <v>53</v>
      </c>
      <c r="K918" t="s">
        <v>53</v>
      </c>
      <c r="L918" t="s">
        <v>53</v>
      </c>
      <c r="M918">
        <v>0</v>
      </c>
      <c r="O918">
        <v>5</v>
      </c>
      <c r="P918" s="6">
        <v>3</v>
      </c>
      <c r="Q918" t="s">
        <v>56</v>
      </c>
      <c r="R918">
        <v>15</v>
      </c>
      <c r="S918" s="5">
        <v>1</v>
      </c>
      <c r="T918" t="s">
        <v>58</v>
      </c>
      <c r="U918" t="s">
        <v>52</v>
      </c>
      <c r="V918">
        <v>1</v>
      </c>
      <c r="W918" t="s">
        <v>52</v>
      </c>
      <c r="X918">
        <v>2</v>
      </c>
      <c r="Y918" t="s">
        <v>59</v>
      </c>
      <c r="AB918" t="s">
        <v>72</v>
      </c>
      <c r="AD918" t="s">
        <v>73</v>
      </c>
      <c r="AE918" t="s">
        <v>52</v>
      </c>
      <c r="AF918" t="s">
        <v>52</v>
      </c>
      <c r="AG918" t="s">
        <v>52</v>
      </c>
      <c r="AH918">
        <v>6</v>
      </c>
      <c r="AI918" t="s">
        <v>79</v>
      </c>
      <c r="AJ918" t="s">
        <v>53</v>
      </c>
      <c r="AO918" t="s">
        <v>190</v>
      </c>
      <c r="AP918">
        <f t="shared" si="14"/>
        <v>0</v>
      </c>
      <c r="AQ918">
        <v>0</v>
      </c>
      <c r="AR918">
        <v>216000</v>
      </c>
      <c r="AS918">
        <v>20000</v>
      </c>
      <c r="AT918">
        <v>30000</v>
      </c>
      <c r="AU918">
        <v>540000</v>
      </c>
      <c r="AV918">
        <v>0</v>
      </c>
      <c r="AW918">
        <v>0</v>
      </c>
      <c r="AX918">
        <v>806000</v>
      </c>
    </row>
    <row r="919" spans="1:50" x14ac:dyDescent="0.35">
      <c r="A919" s="2" t="s">
        <v>1243</v>
      </c>
      <c r="B919">
        <v>3</v>
      </c>
      <c r="C919">
        <v>314</v>
      </c>
      <c r="D919">
        <v>1</v>
      </c>
      <c r="E919" t="s">
        <v>50</v>
      </c>
      <c r="F919">
        <v>43</v>
      </c>
      <c r="G919" t="s">
        <v>72</v>
      </c>
      <c r="I919" t="s">
        <v>73</v>
      </c>
      <c r="J919" t="s">
        <v>53</v>
      </c>
      <c r="K919" t="s">
        <v>53</v>
      </c>
      <c r="L919" t="s">
        <v>53</v>
      </c>
      <c r="M919">
        <v>0</v>
      </c>
      <c r="O919">
        <v>5</v>
      </c>
      <c r="P919" s="6">
        <v>4</v>
      </c>
      <c r="Q919" t="s">
        <v>56</v>
      </c>
      <c r="R919">
        <v>10</v>
      </c>
      <c r="S919" s="5">
        <v>1</v>
      </c>
      <c r="T919" t="s">
        <v>58</v>
      </c>
      <c r="U919" t="s">
        <v>52</v>
      </c>
      <c r="V919">
        <v>1</v>
      </c>
      <c r="W919" t="s">
        <v>53</v>
      </c>
      <c r="AB919" t="s">
        <v>72</v>
      </c>
      <c r="AD919" t="s">
        <v>73</v>
      </c>
      <c r="AE919" t="s">
        <v>53</v>
      </c>
      <c r="AF919" t="s">
        <v>53</v>
      </c>
      <c r="AG919" t="s">
        <v>52</v>
      </c>
      <c r="AH919">
        <v>3</v>
      </c>
      <c r="AI919" t="s">
        <v>97</v>
      </c>
      <c r="AJ919" t="s">
        <v>52</v>
      </c>
      <c r="AK919" t="s">
        <v>66</v>
      </c>
      <c r="AM919" t="s">
        <v>62</v>
      </c>
      <c r="AN919" t="s">
        <v>53</v>
      </c>
      <c r="AP919">
        <f t="shared" si="14"/>
        <v>0</v>
      </c>
      <c r="AQ919">
        <v>0</v>
      </c>
      <c r="AR919">
        <v>0</v>
      </c>
      <c r="AS919">
        <v>10000</v>
      </c>
      <c r="AT919">
        <v>5000</v>
      </c>
      <c r="AU919">
        <v>216000</v>
      </c>
      <c r="AV919">
        <v>0</v>
      </c>
      <c r="AW919">
        <v>0</v>
      </c>
      <c r="AX919">
        <v>231000</v>
      </c>
    </row>
    <row r="920" spans="1:50" x14ac:dyDescent="0.35">
      <c r="A920" s="2" t="s">
        <v>1243</v>
      </c>
      <c r="B920">
        <v>3</v>
      </c>
      <c r="C920">
        <v>314</v>
      </c>
      <c r="D920">
        <v>1</v>
      </c>
      <c r="E920" t="s">
        <v>50</v>
      </c>
      <c r="F920">
        <v>43</v>
      </c>
      <c r="G920" t="s">
        <v>72</v>
      </c>
      <c r="I920" t="s">
        <v>73</v>
      </c>
      <c r="J920" t="s">
        <v>53</v>
      </c>
      <c r="K920" t="s">
        <v>53</v>
      </c>
      <c r="L920" t="s">
        <v>53</v>
      </c>
      <c r="M920">
        <v>0</v>
      </c>
      <c r="O920">
        <v>5</v>
      </c>
      <c r="P920" s="6">
        <v>5</v>
      </c>
      <c r="Q920" t="s">
        <v>56</v>
      </c>
      <c r="R920">
        <v>7</v>
      </c>
      <c r="S920" s="5">
        <v>1</v>
      </c>
      <c r="T920" t="s">
        <v>58</v>
      </c>
      <c r="U920" t="s">
        <v>52</v>
      </c>
      <c r="V920">
        <v>1</v>
      </c>
      <c r="W920" t="s">
        <v>52</v>
      </c>
      <c r="X920">
        <v>2</v>
      </c>
      <c r="AB920" t="s">
        <v>72</v>
      </c>
      <c r="AD920" t="s">
        <v>73</v>
      </c>
      <c r="AE920" t="s">
        <v>53</v>
      </c>
      <c r="AF920" t="s">
        <v>53</v>
      </c>
      <c r="AG920" t="s">
        <v>52</v>
      </c>
      <c r="AH920">
        <v>1</v>
      </c>
      <c r="AI920" t="s">
        <v>68</v>
      </c>
      <c r="AJ920" t="s">
        <v>52</v>
      </c>
      <c r="AK920" t="s">
        <v>74</v>
      </c>
      <c r="AM920" t="s">
        <v>62</v>
      </c>
      <c r="AN920" t="s">
        <v>53</v>
      </c>
      <c r="AP920">
        <f t="shared" si="14"/>
        <v>0</v>
      </c>
      <c r="AQ920">
        <v>0</v>
      </c>
      <c r="AR920">
        <v>0</v>
      </c>
      <c r="AS920">
        <v>3000</v>
      </c>
      <c r="AT920">
        <v>15000</v>
      </c>
      <c r="AU920">
        <v>216000</v>
      </c>
      <c r="AV920">
        <v>0</v>
      </c>
      <c r="AW920">
        <v>0</v>
      </c>
      <c r="AX920">
        <v>234000</v>
      </c>
    </row>
    <row r="921" spans="1:50" x14ac:dyDescent="0.35">
      <c r="A921" s="2" t="s">
        <v>1244</v>
      </c>
      <c r="B921">
        <v>1</v>
      </c>
      <c r="C921">
        <v>104</v>
      </c>
      <c r="D921">
        <v>2</v>
      </c>
      <c r="E921" t="s">
        <v>50</v>
      </c>
      <c r="F921">
        <v>52</v>
      </c>
      <c r="G921" t="s">
        <v>72</v>
      </c>
      <c r="I921" t="s">
        <v>73</v>
      </c>
      <c r="J921" t="s">
        <v>52</v>
      </c>
      <c r="K921" t="s">
        <v>52</v>
      </c>
      <c r="L921" t="s">
        <v>52</v>
      </c>
      <c r="M921">
        <v>7</v>
      </c>
      <c r="N921" t="s">
        <v>86</v>
      </c>
      <c r="O921">
        <v>3</v>
      </c>
      <c r="P921" s="6">
        <v>4</v>
      </c>
      <c r="Q921" t="s">
        <v>56</v>
      </c>
      <c r="R921">
        <v>17</v>
      </c>
      <c r="S921" s="5">
        <v>1</v>
      </c>
      <c r="T921" t="s">
        <v>58</v>
      </c>
      <c r="U921" t="s">
        <v>52</v>
      </c>
      <c r="V921">
        <v>1</v>
      </c>
      <c r="W921" t="s">
        <v>52</v>
      </c>
      <c r="X921">
        <v>2</v>
      </c>
      <c r="Y921" t="s">
        <v>59</v>
      </c>
      <c r="AB921" t="s">
        <v>72</v>
      </c>
      <c r="AD921" t="s">
        <v>52</v>
      </c>
      <c r="AE921" t="s">
        <v>52</v>
      </c>
      <c r="AF921" t="s">
        <v>52</v>
      </c>
      <c r="AG921" t="s">
        <v>52</v>
      </c>
      <c r="AH921">
        <v>13</v>
      </c>
      <c r="AI921" t="s">
        <v>76</v>
      </c>
      <c r="AJ921" t="s">
        <v>52</v>
      </c>
      <c r="AK921" t="s">
        <v>95</v>
      </c>
      <c r="AM921" t="s">
        <v>96</v>
      </c>
      <c r="AN921" t="s">
        <v>53</v>
      </c>
      <c r="AP921">
        <f t="shared" si="14"/>
        <v>0</v>
      </c>
      <c r="AQ921">
        <v>2200000</v>
      </c>
      <c r="AR921">
        <v>0</v>
      </c>
      <c r="AS921">
        <v>200000</v>
      </c>
      <c r="AT921">
        <v>70000</v>
      </c>
      <c r="AU921">
        <v>30000</v>
      </c>
      <c r="AV921">
        <v>20000</v>
      </c>
      <c r="AW921">
        <v>0</v>
      </c>
      <c r="AX921">
        <v>2520000</v>
      </c>
    </row>
    <row r="922" spans="1:50" x14ac:dyDescent="0.35">
      <c r="A922" s="2" t="s">
        <v>1244</v>
      </c>
      <c r="B922">
        <v>1</v>
      </c>
      <c r="C922">
        <v>104</v>
      </c>
      <c r="D922">
        <v>2</v>
      </c>
      <c r="E922" t="s">
        <v>50</v>
      </c>
      <c r="F922">
        <v>52</v>
      </c>
      <c r="G922" t="s">
        <v>72</v>
      </c>
      <c r="I922" t="s">
        <v>73</v>
      </c>
      <c r="J922" t="s">
        <v>52</v>
      </c>
      <c r="K922" t="s">
        <v>52</v>
      </c>
      <c r="L922" t="s">
        <v>52</v>
      </c>
      <c r="M922">
        <v>7</v>
      </c>
      <c r="N922" t="s">
        <v>86</v>
      </c>
      <c r="O922">
        <v>3</v>
      </c>
      <c r="P922" s="6">
        <v>5</v>
      </c>
      <c r="Q922" t="s">
        <v>56</v>
      </c>
      <c r="R922">
        <v>11</v>
      </c>
      <c r="S922" s="5">
        <v>1</v>
      </c>
      <c r="T922" t="s">
        <v>58</v>
      </c>
      <c r="U922" t="s">
        <v>52</v>
      </c>
      <c r="V922">
        <v>1</v>
      </c>
      <c r="W922" t="s">
        <v>52</v>
      </c>
      <c r="X922">
        <v>2</v>
      </c>
      <c r="AB922" t="s">
        <v>72</v>
      </c>
      <c r="AD922" t="s">
        <v>73</v>
      </c>
      <c r="AE922" t="s">
        <v>52</v>
      </c>
      <c r="AF922" t="s">
        <v>52</v>
      </c>
      <c r="AG922" t="s">
        <v>52</v>
      </c>
      <c r="AH922">
        <v>8</v>
      </c>
      <c r="AI922" t="s">
        <v>86</v>
      </c>
      <c r="AJ922" t="s">
        <v>52</v>
      </c>
      <c r="AK922" t="s">
        <v>87</v>
      </c>
      <c r="AM922" t="s">
        <v>62</v>
      </c>
      <c r="AN922" t="s">
        <v>52</v>
      </c>
      <c r="AP922">
        <f t="shared" si="14"/>
        <v>0</v>
      </c>
      <c r="AQ922">
        <v>0</v>
      </c>
      <c r="AR922">
        <v>20000</v>
      </c>
      <c r="AS922">
        <v>20000</v>
      </c>
      <c r="AT922">
        <v>80000</v>
      </c>
      <c r="AU922">
        <v>246000</v>
      </c>
      <c r="AV922">
        <v>0</v>
      </c>
      <c r="AW922">
        <v>40000</v>
      </c>
      <c r="AX922">
        <v>406000</v>
      </c>
    </row>
    <row r="923" spans="1:50" x14ac:dyDescent="0.35">
      <c r="A923" s="2" t="s">
        <v>1244</v>
      </c>
      <c r="B923">
        <v>1</v>
      </c>
      <c r="C923">
        <v>104</v>
      </c>
      <c r="D923">
        <v>2</v>
      </c>
      <c r="E923" t="s">
        <v>50</v>
      </c>
      <c r="F923">
        <v>52</v>
      </c>
      <c r="G923" t="s">
        <v>72</v>
      </c>
      <c r="I923" t="s">
        <v>73</v>
      </c>
      <c r="J923" t="s">
        <v>52</v>
      </c>
      <c r="K923" t="s">
        <v>52</v>
      </c>
      <c r="L923" t="s">
        <v>52</v>
      </c>
      <c r="M923">
        <v>7</v>
      </c>
      <c r="N923" t="s">
        <v>86</v>
      </c>
      <c r="O923">
        <v>3</v>
      </c>
      <c r="P923" s="6">
        <v>6</v>
      </c>
      <c r="Q923" t="s">
        <v>50</v>
      </c>
      <c r="R923">
        <v>10</v>
      </c>
      <c r="S923" s="5">
        <v>1</v>
      </c>
      <c r="T923" t="s">
        <v>58</v>
      </c>
      <c r="U923" t="s">
        <v>52</v>
      </c>
      <c r="V923">
        <v>1</v>
      </c>
      <c r="W923" t="s">
        <v>52</v>
      </c>
      <c r="X923">
        <v>2</v>
      </c>
      <c r="AB923" t="s">
        <v>72</v>
      </c>
      <c r="AD923" t="s">
        <v>73</v>
      </c>
      <c r="AE923" t="s">
        <v>52</v>
      </c>
      <c r="AF923" t="s">
        <v>52</v>
      </c>
      <c r="AG923" t="s">
        <v>52</v>
      </c>
      <c r="AH923">
        <v>5</v>
      </c>
      <c r="AI923" t="s">
        <v>83</v>
      </c>
      <c r="AJ923" t="s">
        <v>52</v>
      </c>
      <c r="AK923" t="s">
        <v>84</v>
      </c>
      <c r="AM923" t="s">
        <v>62</v>
      </c>
      <c r="AN923" t="s">
        <v>52</v>
      </c>
      <c r="AP923">
        <f t="shared" si="14"/>
        <v>0</v>
      </c>
      <c r="AQ923">
        <v>0</v>
      </c>
      <c r="AR923">
        <v>15000</v>
      </c>
      <c r="AS923">
        <v>20000</v>
      </c>
      <c r="AT923">
        <v>5000</v>
      </c>
      <c r="AU923">
        <v>307500</v>
      </c>
      <c r="AV923">
        <v>0</v>
      </c>
      <c r="AW923">
        <v>0</v>
      </c>
      <c r="AX923">
        <v>347500</v>
      </c>
    </row>
    <row r="924" spans="1:50" x14ac:dyDescent="0.35">
      <c r="A924" s="2" t="s">
        <v>1250</v>
      </c>
      <c r="B924">
        <v>13</v>
      </c>
      <c r="C924">
        <v>1308</v>
      </c>
      <c r="D924">
        <v>1</v>
      </c>
      <c r="E924" t="s">
        <v>50</v>
      </c>
      <c r="F924">
        <v>39</v>
      </c>
      <c r="G924" t="s">
        <v>72</v>
      </c>
      <c r="I924" t="s">
        <v>73</v>
      </c>
      <c r="J924" t="s">
        <v>52</v>
      </c>
      <c r="K924" t="s">
        <v>52</v>
      </c>
      <c r="L924" t="s">
        <v>52</v>
      </c>
      <c r="M924">
        <v>5</v>
      </c>
      <c r="N924" t="s">
        <v>83</v>
      </c>
      <c r="O924">
        <v>6</v>
      </c>
      <c r="P924" s="6">
        <v>3</v>
      </c>
      <c r="Q924" t="s">
        <v>56</v>
      </c>
      <c r="R924">
        <v>17</v>
      </c>
      <c r="S924" s="5">
        <v>1</v>
      </c>
      <c r="T924" t="s">
        <v>58</v>
      </c>
      <c r="U924" t="s">
        <v>52</v>
      </c>
      <c r="V924">
        <v>1</v>
      </c>
      <c r="W924" t="s">
        <v>52</v>
      </c>
      <c r="X924">
        <v>2</v>
      </c>
      <c r="Y924" t="s">
        <v>59</v>
      </c>
      <c r="AB924" t="s">
        <v>72</v>
      </c>
      <c r="AD924" t="s">
        <v>52</v>
      </c>
      <c r="AE924" t="s">
        <v>52</v>
      </c>
      <c r="AF924" t="s">
        <v>52</v>
      </c>
      <c r="AG924" t="s">
        <v>52</v>
      </c>
      <c r="AH924">
        <v>10</v>
      </c>
      <c r="AI924" t="s">
        <v>80</v>
      </c>
      <c r="AJ924" t="s">
        <v>52</v>
      </c>
      <c r="AK924" t="s">
        <v>81</v>
      </c>
      <c r="AM924" t="s">
        <v>62</v>
      </c>
      <c r="AN924" t="s">
        <v>52</v>
      </c>
      <c r="AP924">
        <f t="shared" si="14"/>
        <v>0</v>
      </c>
      <c r="AQ924">
        <v>0</v>
      </c>
      <c r="AR924">
        <v>720000</v>
      </c>
      <c r="AS924">
        <v>100000</v>
      </c>
      <c r="AT924">
        <v>130000</v>
      </c>
      <c r="AU924">
        <v>0</v>
      </c>
      <c r="AV924">
        <v>450000</v>
      </c>
      <c r="AW924">
        <v>0</v>
      </c>
      <c r="AX924">
        <v>1400000</v>
      </c>
    </row>
    <row r="925" spans="1:50" x14ac:dyDescent="0.35">
      <c r="A925" s="2" t="s">
        <v>1250</v>
      </c>
      <c r="B925">
        <v>13</v>
      </c>
      <c r="C925">
        <v>1308</v>
      </c>
      <c r="D925">
        <v>1</v>
      </c>
      <c r="E925" t="s">
        <v>50</v>
      </c>
      <c r="F925">
        <v>39</v>
      </c>
      <c r="G925" t="s">
        <v>72</v>
      </c>
      <c r="I925" t="s">
        <v>73</v>
      </c>
      <c r="J925" t="s">
        <v>52</v>
      </c>
      <c r="K925" t="s">
        <v>52</v>
      </c>
      <c r="L925" t="s">
        <v>52</v>
      </c>
      <c r="M925">
        <v>5</v>
      </c>
      <c r="N925" t="s">
        <v>83</v>
      </c>
      <c r="O925">
        <v>6</v>
      </c>
      <c r="P925" s="6">
        <v>4</v>
      </c>
      <c r="Q925" t="s">
        <v>56</v>
      </c>
      <c r="R925">
        <v>14</v>
      </c>
      <c r="S925" s="5">
        <v>1</v>
      </c>
      <c r="T925" t="s">
        <v>58</v>
      </c>
      <c r="U925" t="s">
        <v>52</v>
      </c>
      <c r="V925">
        <v>1</v>
      </c>
      <c r="W925" t="s">
        <v>52</v>
      </c>
      <c r="X925">
        <v>2</v>
      </c>
      <c r="Y925" t="s">
        <v>59</v>
      </c>
      <c r="AB925" t="s">
        <v>72</v>
      </c>
      <c r="AD925" t="s">
        <v>73</v>
      </c>
      <c r="AE925" t="s">
        <v>52</v>
      </c>
      <c r="AF925" t="s">
        <v>52</v>
      </c>
      <c r="AG925" t="s">
        <v>52</v>
      </c>
      <c r="AH925">
        <v>7</v>
      </c>
      <c r="AI925" t="s">
        <v>86</v>
      </c>
      <c r="AJ925" t="s">
        <v>52</v>
      </c>
      <c r="AK925" t="s">
        <v>87</v>
      </c>
      <c r="AM925" t="s">
        <v>62</v>
      </c>
      <c r="AN925" t="s">
        <v>52</v>
      </c>
      <c r="AP925">
        <f t="shared" si="14"/>
        <v>0</v>
      </c>
      <c r="AQ925">
        <v>0</v>
      </c>
      <c r="AR925">
        <v>360000</v>
      </c>
      <c r="AS925">
        <v>70000</v>
      </c>
      <c r="AT925">
        <v>130000</v>
      </c>
      <c r="AU925">
        <v>0</v>
      </c>
      <c r="AV925">
        <v>0</v>
      </c>
      <c r="AW925">
        <v>0</v>
      </c>
      <c r="AX925">
        <v>560000</v>
      </c>
    </row>
    <row r="926" spans="1:50" x14ac:dyDescent="0.35">
      <c r="A926" s="2" t="s">
        <v>1250</v>
      </c>
      <c r="B926">
        <v>13</v>
      </c>
      <c r="C926">
        <v>1308</v>
      </c>
      <c r="D926">
        <v>1</v>
      </c>
      <c r="E926" t="s">
        <v>50</v>
      </c>
      <c r="F926">
        <v>39</v>
      </c>
      <c r="G926" t="s">
        <v>72</v>
      </c>
      <c r="I926" t="s">
        <v>73</v>
      </c>
      <c r="J926" t="s">
        <v>52</v>
      </c>
      <c r="K926" t="s">
        <v>52</v>
      </c>
      <c r="L926" t="s">
        <v>52</v>
      </c>
      <c r="M926">
        <v>5</v>
      </c>
      <c r="N926" t="s">
        <v>83</v>
      </c>
      <c r="O926">
        <v>6</v>
      </c>
      <c r="P926" s="6">
        <v>5</v>
      </c>
      <c r="Q926" t="s">
        <v>50</v>
      </c>
      <c r="R926">
        <v>11</v>
      </c>
      <c r="S926" s="5">
        <v>1</v>
      </c>
      <c r="T926" t="s">
        <v>58</v>
      </c>
      <c r="U926" t="s">
        <v>52</v>
      </c>
      <c r="V926">
        <v>1</v>
      </c>
      <c r="W926" t="s">
        <v>52</v>
      </c>
      <c r="X926">
        <v>2</v>
      </c>
      <c r="AB926" t="s">
        <v>72</v>
      </c>
      <c r="AD926" t="s">
        <v>73</v>
      </c>
      <c r="AE926" t="s">
        <v>52</v>
      </c>
      <c r="AF926" t="s">
        <v>52</v>
      </c>
      <c r="AG926" t="s">
        <v>52</v>
      </c>
      <c r="AH926">
        <v>3</v>
      </c>
      <c r="AI926" t="s">
        <v>63</v>
      </c>
      <c r="AJ926" t="s">
        <v>52</v>
      </c>
      <c r="AK926" t="s">
        <v>64</v>
      </c>
      <c r="AM926" t="s">
        <v>62</v>
      </c>
      <c r="AN926" t="s">
        <v>53</v>
      </c>
      <c r="AP926">
        <f t="shared" si="14"/>
        <v>0</v>
      </c>
      <c r="AQ926">
        <v>0</v>
      </c>
      <c r="AR926">
        <v>0</v>
      </c>
      <c r="AS926">
        <v>20000</v>
      </c>
      <c r="AT926">
        <v>100000</v>
      </c>
      <c r="AU926">
        <v>0</v>
      </c>
      <c r="AV926">
        <v>0</v>
      </c>
      <c r="AW926">
        <v>0</v>
      </c>
      <c r="AX926">
        <v>120000</v>
      </c>
    </row>
    <row r="927" spans="1:50" x14ac:dyDescent="0.35">
      <c r="A927" s="2" t="s">
        <v>1250</v>
      </c>
      <c r="B927">
        <v>13</v>
      </c>
      <c r="C927">
        <v>1308</v>
      </c>
      <c r="D927">
        <v>1</v>
      </c>
      <c r="E927" t="s">
        <v>50</v>
      </c>
      <c r="F927">
        <v>39</v>
      </c>
      <c r="G927" t="s">
        <v>72</v>
      </c>
      <c r="I927" t="s">
        <v>73</v>
      </c>
      <c r="J927" t="s">
        <v>52</v>
      </c>
      <c r="K927" t="s">
        <v>52</v>
      </c>
      <c r="L927" t="s">
        <v>52</v>
      </c>
      <c r="M927">
        <v>5</v>
      </c>
      <c r="N927" t="s">
        <v>83</v>
      </c>
      <c r="O927">
        <v>6</v>
      </c>
      <c r="P927" s="6">
        <v>6</v>
      </c>
      <c r="Q927" t="s">
        <v>50</v>
      </c>
      <c r="R927">
        <v>6</v>
      </c>
      <c r="S927" s="5">
        <v>1</v>
      </c>
      <c r="T927" t="s">
        <v>58</v>
      </c>
      <c r="U927" t="s">
        <v>52</v>
      </c>
      <c r="V927">
        <v>1</v>
      </c>
      <c r="W927" t="s">
        <v>52</v>
      </c>
      <c r="X927">
        <v>2</v>
      </c>
      <c r="AB927" t="s">
        <v>72</v>
      </c>
      <c r="AD927" t="s">
        <v>73</v>
      </c>
      <c r="AE927" t="s">
        <v>53</v>
      </c>
      <c r="AF927" t="s">
        <v>53</v>
      </c>
      <c r="AG927" t="s">
        <v>52</v>
      </c>
      <c r="AH927">
        <v>1</v>
      </c>
      <c r="AI927" t="s">
        <v>68</v>
      </c>
      <c r="AJ927" t="s">
        <v>52</v>
      </c>
      <c r="AK927" t="s">
        <v>74</v>
      </c>
      <c r="AM927" t="s">
        <v>62</v>
      </c>
      <c r="AN927" t="s">
        <v>53</v>
      </c>
      <c r="AP927">
        <f t="shared" si="14"/>
        <v>0</v>
      </c>
      <c r="AQ927">
        <v>0</v>
      </c>
      <c r="AR927">
        <v>0</v>
      </c>
      <c r="AS927">
        <v>20000</v>
      </c>
      <c r="AT927">
        <v>100000</v>
      </c>
      <c r="AU927">
        <v>0</v>
      </c>
      <c r="AV927">
        <v>0</v>
      </c>
      <c r="AW927">
        <v>0</v>
      </c>
      <c r="AX927">
        <v>120000</v>
      </c>
    </row>
    <row r="928" spans="1:50" x14ac:dyDescent="0.35">
      <c r="A928" s="2" t="s">
        <v>1252</v>
      </c>
      <c r="B928">
        <v>18</v>
      </c>
      <c r="C928">
        <v>1802</v>
      </c>
      <c r="D928">
        <v>2</v>
      </c>
      <c r="E928" t="s">
        <v>50</v>
      </c>
      <c r="F928">
        <v>64</v>
      </c>
      <c r="G928" t="s">
        <v>72</v>
      </c>
      <c r="I928" t="s">
        <v>73</v>
      </c>
      <c r="J928" t="s">
        <v>52</v>
      </c>
      <c r="K928" t="s">
        <v>52</v>
      </c>
      <c r="L928" t="s">
        <v>52</v>
      </c>
      <c r="M928">
        <v>5</v>
      </c>
      <c r="N928" t="s">
        <v>78</v>
      </c>
      <c r="O928">
        <v>1</v>
      </c>
      <c r="P928" s="6">
        <v>3</v>
      </c>
      <c r="Q928" t="s">
        <v>50</v>
      </c>
      <c r="R928">
        <v>17</v>
      </c>
      <c r="S928" s="5">
        <v>1</v>
      </c>
      <c r="T928" t="s">
        <v>58</v>
      </c>
      <c r="U928" t="s">
        <v>52</v>
      </c>
      <c r="V928">
        <v>1</v>
      </c>
      <c r="W928" t="s">
        <v>52</v>
      </c>
      <c r="X928">
        <v>2</v>
      </c>
      <c r="Y928" t="s">
        <v>59</v>
      </c>
      <c r="AB928" t="s">
        <v>72</v>
      </c>
      <c r="AD928" t="s">
        <v>73</v>
      </c>
      <c r="AE928" t="s">
        <v>52</v>
      </c>
      <c r="AF928" t="s">
        <v>52</v>
      </c>
      <c r="AG928" t="s">
        <v>52</v>
      </c>
      <c r="AH928">
        <v>9</v>
      </c>
      <c r="AI928" t="s">
        <v>100</v>
      </c>
      <c r="AJ928" t="s">
        <v>53</v>
      </c>
      <c r="AO928" t="s">
        <v>190</v>
      </c>
      <c r="AP928">
        <f t="shared" si="14"/>
        <v>0</v>
      </c>
    </row>
    <row r="929" spans="1:50" x14ac:dyDescent="0.35">
      <c r="A929" s="2" t="s">
        <v>1255</v>
      </c>
      <c r="B929">
        <v>8</v>
      </c>
      <c r="C929">
        <v>805</v>
      </c>
      <c r="D929">
        <v>2</v>
      </c>
      <c r="E929" t="s">
        <v>56</v>
      </c>
      <c r="F929">
        <v>67</v>
      </c>
      <c r="G929" t="s">
        <v>72</v>
      </c>
      <c r="I929" t="s">
        <v>73</v>
      </c>
      <c r="J929" t="s">
        <v>53</v>
      </c>
      <c r="K929" t="s">
        <v>53</v>
      </c>
      <c r="L929" t="s">
        <v>53</v>
      </c>
      <c r="M929">
        <v>0</v>
      </c>
      <c r="O929">
        <v>2</v>
      </c>
      <c r="P929" s="6">
        <v>3</v>
      </c>
      <c r="Q929" t="s">
        <v>56</v>
      </c>
      <c r="R929">
        <v>17</v>
      </c>
      <c r="S929" s="5">
        <v>1</v>
      </c>
      <c r="T929" t="s">
        <v>58</v>
      </c>
      <c r="U929" t="s">
        <v>53</v>
      </c>
      <c r="W929" t="s">
        <v>52</v>
      </c>
      <c r="X929">
        <v>1</v>
      </c>
      <c r="Y929" t="s">
        <v>55</v>
      </c>
      <c r="Z929" t="s">
        <v>52</v>
      </c>
      <c r="AA929">
        <v>5</v>
      </c>
      <c r="AB929" t="s">
        <v>72</v>
      </c>
      <c r="AD929" t="s">
        <v>73</v>
      </c>
      <c r="AE929" t="s">
        <v>53</v>
      </c>
      <c r="AF929" t="s">
        <v>53</v>
      </c>
      <c r="AG929" t="s">
        <v>53</v>
      </c>
      <c r="AJ929" t="s">
        <v>53</v>
      </c>
      <c r="AO929" t="s">
        <v>190</v>
      </c>
      <c r="AP929">
        <f t="shared" si="14"/>
        <v>0</v>
      </c>
    </row>
    <row r="930" spans="1:50" x14ac:dyDescent="0.35">
      <c r="A930" s="2" t="s">
        <v>1257</v>
      </c>
      <c r="B930">
        <v>20</v>
      </c>
      <c r="C930">
        <v>2008</v>
      </c>
      <c r="D930">
        <v>1</v>
      </c>
      <c r="E930" t="s">
        <v>50</v>
      </c>
      <c r="F930">
        <v>62</v>
      </c>
      <c r="G930" t="s">
        <v>72</v>
      </c>
      <c r="I930" t="s">
        <v>52</v>
      </c>
      <c r="J930" t="s">
        <v>52</v>
      </c>
      <c r="K930" t="s">
        <v>52</v>
      </c>
      <c r="L930" t="s">
        <v>52</v>
      </c>
      <c r="M930">
        <v>12</v>
      </c>
      <c r="N930" t="s">
        <v>1027</v>
      </c>
      <c r="O930">
        <v>1</v>
      </c>
      <c r="P930" s="6">
        <v>4</v>
      </c>
      <c r="Q930" t="s">
        <v>56</v>
      </c>
      <c r="R930">
        <v>15</v>
      </c>
      <c r="S930" s="5">
        <v>1</v>
      </c>
      <c r="T930" t="s">
        <v>58</v>
      </c>
      <c r="U930" t="s">
        <v>52</v>
      </c>
      <c r="V930">
        <v>1</v>
      </c>
      <c r="W930" t="s">
        <v>52</v>
      </c>
      <c r="X930">
        <v>2</v>
      </c>
      <c r="Y930" t="s">
        <v>59</v>
      </c>
      <c r="AB930" t="s">
        <v>72</v>
      </c>
      <c r="AD930" t="s">
        <v>52</v>
      </c>
      <c r="AE930" t="s">
        <v>52</v>
      </c>
      <c r="AF930" t="s">
        <v>52</v>
      </c>
      <c r="AG930" t="s">
        <v>52</v>
      </c>
      <c r="AH930">
        <v>12</v>
      </c>
      <c r="AI930" t="s">
        <v>94</v>
      </c>
      <c r="AJ930" t="s">
        <v>52</v>
      </c>
      <c r="AK930" t="s">
        <v>108</v>
      </c>
      <c r="AM930" t="s">
        <v>62</v>
      </c>
      <c r="AN930" t="s">
        <v>52</v>
      </c>
      <c r="AP930">
        <f t="shared" si="14"/>
        <v>0</v>
      </c>
      <c r="AQ930">
        <v>720000</v>
      </c>
      <c r="AR930">
        <v>2500000</v>
      </c>
      <c r="AS930">
        <v>120000</v>
      </c>
      <c r="AT930">
        <v>100000</v>
      </c>
      <c r="AU930">
        <v>750000</v>
      </c>
      <c r="AV930">
        <v>0</v>
      </c>
      <c r="AW930">
        <v>0</v>
      </c>
      <c r="AX930">
        <v>4190000</v>
      </c>
    </row>
    <row r="931" spans="1:50" x14ac:dyDescent="0.35">
      <c r="A931" s="2" t="s">
        <v>1258</v>
      </c>
      <c r="B931">
        <v>4</v>
      </c>
      <c r="C931">
        <v>405</v>
      </c>
      <c r="D931">
        <v>2</v>
      </c>
      <c r="E931" t="s">
        <v>50</v>
      </c>
      <c r="F931">
        <v>33</v>
      </c>
      <c r="G931" t="s">
        <v>72</v>
      </c>
      <c r="I931" t="s">
        <v>73</v>
      </c>
      <c r="J931" t="s">
        <v>53</v>
      </c>
      <c r="K931" t="s">
        <v>53</v>
      </c>
      <c r="L931" t="s">
        <v>53</v>
      </c>
      <c r="M931">
        <v>0</v>
      </c>
      <c r="O931">
        <v>3</v>
      </c>
      <c r="P931" s="6">
        <v>4</v>
      </c>
      <c r="Q931" t="s">
        <v>50</v>
      </c>
      <c r="R931">
        <v>11</v>
      </c>
      <c r="S931" s="5">
        <v>1</v>
      </c>
      <c r="T931" t="s">
        <v>58</v>
      </c>
      <c r="U931" t="s">
        <v>52</v>
      </c>
      <c r="V931">
        <v>1</v>
      </c>
      <c r="W931" t="s">
        <v>52</v>
      </c>
      <c r="X931">
        <v>2</v>
      </c>
      <c r="AB931" t="s">
        <v>72</v>
      </c>
      <c r="AD931" t="s">
        <v>73</v>
      </c>
      <c r="AE931" t="s">
        <v>52</v>
      </c>
      <c r="AF931" t="s">
        <v>52</v>
      </c>
      <c r="AG931" t="s">
        <v>52</v>
      </c>
      <c r="AH931">
        <v>3</v>
      </c>
      <c r="AI931" t="s">
        <v>97</v>
      </c>
      <c r="AJ931" t="s">
        <v>52</v>
      </c>
      <c r="AK931" t="s">
        <v>98</v>
      </c>
      <c r="AM931" t="s">
        <v>62</v>
      </c>
      <c r="AN931" t="s">
        <v>53</v>
      </c>
      <c r="AP931">
        <f t="shared" si="14"/>
        <v>0</v>
      </c>
      <c r="AQ931">
        <v>135000</v>
      </c>
      <c r="AR931">
        <v>0</v>
      </c>
      <c r="AS931">
        <v>23500</v>
      </c>
      <c r="AT931">
        <v>15000</v>
      </c>
      <c r="AU931">
        <v>160000</v>
      </c>
      <c r="AV931">
        <v>20000</v>
      </c>
      <c r="AW931">
        <v>10000</v>
      </c>
      <c r="AX931">
        <v>363500</v>
      </c>
    </row>
    <row r="932" spans="1:50" x14ac:dyDescent="0.35">
      <c r="A932" s="2" t="s">
        <v>1258</v>
      </c>
      <c r="B932">
        <v>4</v>
      </c>
      <c r="C932">
        <v>405</v>
      </c>
      <c r="D932">
        <v>2</v>
      </c>
      <c r="E932" t="s">
        <v>50</v>
      </c>
      <c r="F932">
        <v>33</v>
      </c>
      <c r="G932" t="s">
        <v>72</v>
      </c>
      <c r="I932" t="s">
        <v>73</v>
      </c>
      <c r="J932" t="s">
        <v>53</v>
      </c>
      <c r="K932" t="s">
        <v>53</v>
      </c>
      <c r="L932" t="s">
        <v>53</v>
      </c>
      <c r="M932">
        <v>0</v>
      </c>
      <c r="O932">
        <v>3</v>
      </c>
      <c r="P932" s="6">
        <v>5</v>
      </c>
      <c r="Q932" t="s">
        <v>56</v>
      </c>
      <c r="R932">
        <v>8</v>
      </c>
      <c r="S932" s="5">
        <v>1</v>
      </c>
      <c r="T932" t="s">
        <v>58</v>
      </c>
      <c r="U932" t="s">
        <v>52</v>
      </c>
      <c r="V932">
        <v>1</v>
      </c>
      <c r="W932" t="s">
        <v>52</v>
      </c>
      <c r="X932">
        <v>2</v>
      </c>
      <c r="AB932" t="s">
        <v>72</v>
      </c>
      <c r="AD932" t="s">
        <v>73</v>
      </c>
      <c r="AE932" t="s">
        <v>53</v>
      </c>
      <c r="AF932" t="s">
        <v>53</v>
      </c>
      <c r="AG932" t="s">
        <v>53</v>
      </c>
      <c r="AJ932" t="s">
        <v>53</v>
      </c>
      <c r="AO932" t="s">
        <v>190</v>
      </c>
      <c r="AP932">
        <f t="shared" si="14"/>
        <v>0</v>
      </c>
    </row>
    <row r="933" spans="1:50" x14ac:dyDescent="0.35">
      <c r="A933" s="2" t="s">
        <v>1259</v>
      </c>
      <c r="B933">
        <v>7</v>
      </c>
      <c r="C933">
        <v>706</v>
      </c>
      <c r="D933">
        <v>2</v>
      </c>
      <c r="E933" t="s">
        <v>50</v>
      </c>
      <c r="F933">
        <v>49</v>
      </c>
      <c r="G933" t="s">
        <v>72</v>
      </c>
      <c r="I933" t="s">
        <v>73</v>
      </c>
      <c r="J933" t="s">
        <v>52</v>
      </c>
      <c r="K933" t="s">
        <v>52</v>
      </c>
      <c r="L933" t="s">
        <v>52</v>
      </c>
      <c r="M933">
        <v>5</v>
      </c>
      <c r="N933" t="s">
        <v>78</v>
      </c>
      <c r="O933">
        <v>1</v>
      </c>
      <c r="P933" s="6">
        <v>4</v>
      </c>
      <c r="Q933" t="s">
        <v>56</v>
      </c>
      <c r="R933">
        <v>12</v>
      </c>
      <c r="S933" s="5">
        <v>1</v>
      </c>
      <c r="T933" t="s">
        <v>58</v>
      </c>
      <c r="U933" t="s">
        <v>52</v>
      </c>
      <c r="V933">
        <v>1</v>
      </c>
      <c r="W933" t="s">
        <v>52</v>
      </c>
      <c r="X933">
        <v>2</v>
      </c>
      <c r="Y933" t="s">
        <v>59</v>
      </c>
      <c r="AB933" t="s">
        <v>72</v>
      </c>
      <c r="AD933" t="s">
        <v>73</v>
      </c>
      <c r="AE933" t="s">
        <v>52</v>
      </c>
      <c r="AF933" t="s">
        <v>52</v>
      </c>
      <c r="AG933" t="s">
        <v>52</v>
      </c>
      <c r="AH933">
        <v>5</v>
      </c>
      <c r="AI933" t="s">
        <v>83</v>
      </c>
      <c r="AJ933" t="s">
        <v>52</v>
      </c>
      <c r="AK933" t="s">
        <v>84</v>
      </c>
      <c r="AM933" t="s">
        <v>62</v>
      </c>
      <c r="AN933" t="s">
        <v>53</v>
      </c>
      <c r="AP933">
        <f t="shared" si="14"/>
        <v>0</v>
      </c>
      <c r="AQ933">
        <v>648000</v>
      </c>
      <c r="AR933">
        <v>0</v>
      </c>
      <c r="AS933">
        <v>20000</v>
      </c>
      <c r="AT933">
        <v>50000</v>
      </c>
      <c r="AU933">
        <v>0</v>
      </c>
      <c r="AV933">
        <v>0</v>
      </c>
      <c r="AW933">
        <v>0</v>
      </c>
      <c r="AX933">
        <v>718000</v>
      </c>
    </row>
    <row r="934" spans="1:50" x14ac:dyDescent="0.35">
      <c r="A934" s="2" t="s">
        <v>1260</v>
      </c>
      <c r="B934">
        <v>6</v>
      </c>
      <c r="C934">
        <v>608</v>
      </c>
      <c r="D934">
        <v>2</v>
      </c>
      <c r="E934" t="s">
        <v>50</v>
      </c>
      <c r="F934">
        <v>39</v>
      </c>
      <c r="G934" t="s">
        <v>72</v>
      </c>
      <c r="I934" t="s">
        <v>73</v>
      </c>
      <c r="J934" t="s">
        <v>52</v>
      </c>
      <c r="K934" t="s">
        <v>52</v>
      </c>
      <c r="L934" t="s">
        <v>52</v>
      </c>
      <c r="M934">
        <v>5</v>
      </c>
      <c r="N934" t="s">
        <v>78</v>
      </c>
      <c r="O934">
        <v>3</v>
      </c>
      <c r="P934" s="6">
        <v>3</v>
      </c>
      <c r="Q934" t="s">
        <v>56</v>
      </c>
      <c r="R934">
        <v>11</v>
      </c>
      <c r="S934" s="5">
        <v>1</v>
      </c>
      <c r="T934" t="s">
        <v>58</v>
      </c>
      <c r="U934" t="s">
        <v>52</v>
      </c>
      <c r="V934">
        <v>1</v>
      </c>
      <c r="W934" t="s">
        <v>52</v>
      </c>
      <c r="X934">
        <v>2</v>
      </c>
      <c r="AB934" t="s">
        <v>72</v>
      </c>
      <c r="AD934" t="s">
        <v>73</v>
      </c>
      <c r="AE934" t="s">
        <v>52</v>
      </c>
      <c r="AF934" t="s">
        <v>53</v>
      </c>
      <c r="AG934" t="s">
        <v>52</v>
      </c>
      <c r="AH934">
        <v>6</v>
      </c>
      <c r="AI934" t="s">
        <v>78</v>
      </c>
      <c r="AJ934" t="s">
        <v>52</v>
      </c>
      <c r="AK934" t="s">
        <v>88</v>
      </c>
      <c r="AM934" t="s">
        <v>62</v>
      </c>
      <c r="AN934" t="s">
        <v>53</v>
      </c>
      <c r="AP934">
        <f t="shared" si="14"/>
        <v>0</v>
      </c>
      <c r="AQ934">
        <v>0</v>
      </c>
      <c r="AR934">
        <v>0</v>
      </c>
      <c r="AS934">
        <v>12000</v>
      </c>
      <c r="AT934">
        <v>10000</v>
      </c>
      <c r="AU934">
        <v>0</v>
      </c>
      <c r="AV934">
        <v>0</v>
      </c>
      <c r="AW934">
        <v>5000</v>
      </c>
      <c r="AX934">
        <v>27000</v>
      </c>
    </row>
    <row r="935" spans="1:50" x14ac:dyDescent="0.35">
      <c r="A935" s="2" t="s">
        <v>1260</v>
      </c>
      <c r="B935">
        <v>6</v>
      </c>
      <c r="C935">
        <v>608</v>
      </c>
      <c r="D935">
        <v>2</v>
      </c>
      <c r="E935" t="s">
        <v>50</v>
      </c>
      <c r="F935">
        <v>39</v>
      </c>
      <c r="G935" t="s">
        <v>72</v>
      </c>
      <c r="I935" t="s">
        <v>73</v>
      </c>
      <c r="J935" t="s">
        <v>52</v>
      </c>
      <c r="K935" t="s">
        <v>52</v>
      </c>
      <c r="L935" t="s">
        <v>52</v>
      </c>
      <c r="M935">
        <v>5</v>
      </c>
      <c r="N935" t="s">
        <v>78</v>
      </c>
      <c r="O935">
        <v>3</v>
      </c>
      <c r="P935" s="6">
        <v>4</v>
      </c>
      <c r="Q935" t="s">
        <v>50</v>
      </c>
      <c r="R935">
        <v>9</v>
      </c>
      <c r="S935" s="5">
        <v>1</v>
      </c>
      <c r="T935" t="s">
        <v>58</v>
      </c>
      <c r="U935" t="s">
        <v>52</v>
      </c>
      <c r="V935">
        <v>1</v>
      </c>
      <c r="W935" t="s">
        <v>52</v>
      </c>
      <c r="X935">
        <v>2</v>
      </c>
      <c r="AB935" t="s">
        <v>72</v>
      </c>
      <c r="AD935" t="s">
        <v>73</v>
      </c>
      <c r="AE935" t="s">
        <v>52</v>
      </c>
      <c r="AF935" t="s">
        <v>53</v>
      </c>
      <c r="AG935" t="s">
        <v>52</v>
      </c>
      <c r="AH935">
        <v>4</v>
      </c>
      <c r="AI935" t="s">
        <v>83</v>
      </c>
      <c r="AJ935" t="s">
        <v>52</v>
      </c>
      <c r="AK935" t="s">
        <v>84</v>
      </c>
      <c r="AM935" t="s">
        <v>62</v>
      </c>
      <c r="AN935" t="s">
        <v>53</v>
      </c>
      <c r="AP935">
        <f t="shared" si="14"/>
        <v>0</v>
      </c>
      <c r="AQ935">
        <v>0</v>
      </c>
      <c r="AR935">
        <v>0</v>
      </c>
      <c r="AS935">
        <v>12000</v>
      </c>
      <c r="AT935">
        <v>7500</v>
      </c>
      <c r="AU935">
        <v>0</v>
      </c>
      <c r="AV935">
        <v>0</v>
      </c>
      <c r="AW935">
        <v>5000</v>
      </c>
      <c r="AX935">
        <v>24500</v>
      </c>
    </row>
    <row r="936" spans="1:50" x14ac:dyDescent="0.35">
      <c r="A936" s="2" t="s">
        <v>1260</v>
      </c>
      <c r="B936">
        <v>6</v>
      </c>
      <c r="C936">
        <v>608</v>
      </c>
      <c r="D936">
        <v>2</v>
      </c>
      <c r="E936" t="s">
        <v>50</v>
      </c>
      <c r="F936">
        <v>39</v>
      </c>
      <c r="G936" t="s">
        <v>72</v>
      </c>
      <c r="I936" t="s">
        <v>73</v>
      </c>
      <c r="J936" t="s">
        <v>52</v>
      </c>
      <c r="K936" t="s">
        <v>52</v>
      </c>
      <c r="L936" t="s">
        <v>52</v>
      </c>
      <c r="M936">
        <v>5</v>
      </c>
      <c r="N936" t="s">
        <v>78</v>
      </c>
      <c r="O936">
        <v>3</v>
      </c>
      <c r="P936" s="6">
        <v>5</v>
      </c>
      <c r="Q936" t="s">
        <v>50</v>
      </c>
      <c r="R936">
        <v>6</v>
      </c>
      <c r="S936" s="5">
        <v>1</v>
      </c>
      <c r="T936" t="s">
        <v>58</v>
      </c>
      <c r="U936" t="s">
        <v>52</v>
      </c>
      <c r="V936">
        <v>1</v>
      </c>
      <c r="W936" t="s">
        <v>52</v>
      </c>
      <c r="X936">
        <v>2</v>
      </c>
      <c r="AB936" t="s">
        <v>72</v>
      </c>
      <c r="AD936" t="s">
        <v>73</v>
      </c>
      <c r="AE936" t="s">
        <v>53</v>
      </c>
      <c r="AF936" t="s">
        <v>53</v>
      </c>
      <c r="AG936" t="s">
        <v>52</v>
      </c>
      <c r="AH936">
        <v>1</v>
      </c>
      <c r="AI936" t="s">
        <v>68</v>
      </c>
      <c r="AJ936" t="s">
        <v>52</v>
      </c>
      <c r="AK936" t="s">
        <v>74</v>
      </c>
      <c r="AM936" t="s">
        <v>62</v>
      </c>
      <c r="AN936" t="s">
        <v>53</v>
      </c>
      <c r="AP936">
        <f t="shared" si="14"/>
        <v>0</v>
      </c>
      <c r="AQ936">
        <v>0</v>
      </c>
      <c r="AR936">
        <v>0</v>
      </c>
      <c r="AS936">
        <v>150000</v>
      </c>
      <c r="AT936">
        <v>1000</v>
      </c>
      <c r="AU936">
        <v>0</v>
      </c>
      <c r="AV936">
        <v>0</v>
      </c>
      <c r="AW936">
        <v>0</v>
      </c>
      <c r="AX936">
        <v>151000</v>
      </c>
    </row>
    <row r="937" spans="1:50" x14ac:dyDescent="0.35">
      <c r="A937" s="2" t="s">
        <v>1263</v>
      </c>
      <c r="B937">
        <v>18</v>
      </c>
      <c r="C937">
        <v>1802</v>
      </c>
      <c r="D937">
        <v>2</v>
      </c>
      <c r="E937" t="s">
        <v>50</v>
      </c>
      <c r="F937">
        <v>41</v>
      </c>
      <c r="G937" t="s">
        <v>72</v>
      </c>
      <c r="I937" t="s">
        <v>73</v>
      </c>
      <c r="J937" t="s">
        <v>52</v>
      </c>
      <c r="K937" t="s">
        <v>52</v>
      </c>
      <c r="L937" t="s">
        <v>52</v>
      </c>
      <c r="M937">
        <v>7</v>
      </c>
      <c r="N937" t="s">
        <v>79</v>
      </c>
      <c r="O937">
        <v>1</v>
      </c>
      <c r="P937" s="6">
        <v>3</v>
      </c>
      <c r="Q937" t="s">
        <v>56</v>
      </c>
      <c r="R937">
        <v>13</v>
      </c>
      <c r="S937" s="5">
        <v>1</v>
      </c>
      <c r="T937" t="s">
        <v>58</v>
      </c>
      <c r="U937" t="s">
        <v>52</v>
      </c>
      <c r="V937">
        <v>1</v>
      </c>
      <c r="W937" t="s">
        <v>52</v>
      </c>
      <c r="X937">
        <v>2</v>
      </c>
      <c r="Y937" t="s">
        <v>59</v>
      </c>
      <c r="AB937" t="s">
        <v>72</v>
      </c>
      <c r="AD937" t="s">
        <v>73</v>
      </c>
      <c r="AE937" t="s">
        <v>52</v>
      </c>
      <c r="AF937" t="s">
        <v>52</v>
      </c>
      <c r="AG937" t="s">
        <v>52</v>
      </c>
      <c r="AH937">
        <v>7</v>
      </c>
      <c r="AI937" t="s">
        <v>79</v>
      </c>
      <c r="AJ937" t="s">
        <v>52</v>
      </c>
      <c r="AK937" t="s">
        <v>90</v>
      </c>
      <c r="AM937" t="s">
        <v>62</v>
      </c>
      <c r="AN937" t="s">
        <v>53</v>
      </c>
      <c r="AP937">
        <f t="shared" si="14"/>
        <v>0</v>
      </c>
      <c r="AQ937">
        <v>0</v>
      </c>
      <c r="AR937">
        <v>0</v>
      </c>
      <c r="AS937">
        <v>15000</v>
      </c>
      <c r="AT937">
        <v>3000</v>
      </c>
      <c r="AU937">
        <v>0</v>
      </c>
      <c r="AV937">
        <v>0</v>
      </c>
      <c r="AW937">
        <v>0</v>
      </c>
      <c r="AX937">
        <v>18000</v>
      </c>
    </row>
    <row r="938" spans="1:50" x14ac:dyDescent="0.35">
      <c r="A938" s="2" t="s">
        <v>1264</v>
      </c>
      <c r="B938">
        <v>18</v>
      </c>
      <c r="C938">
        <v>1802</v>
      </c>
      <c r="D938">
        <v>2</v>
      </c>
      <c r="E938" t="s">
        <v>50</v>
      </c>
      <c r="F938">
        <v>52</v>
      </c>
      <c r="G938" t="s">
        <v>72</v>
      </c>
      <c r="I938" t="s">
        <v>73</v>
      </c>
      <c r="J938" t="s">
        <v>52</v>
      </c>
      <c r="K938" t="s">
        <v>52</v>
      </c>
      <c r="L938" t="s">
        <v>52</v>
      </c>
      <c r="M938">
        <v>4</v>
      </c>
      <c r="N938" t="s">
        <v>83</v>
      </c>
      <c r="O938">
        <v>2</v>
      </c>
      <c r="P938" s="6">
        <v>6</v>
      </c>
      <c r="Q938" t="s">
        <v>50</v>
      </c>
      <c r="R938">
        <v>15</v>
      </c>
      <c r="S938" s="5">
        <v>1</v>
      </c>
      <c r="T938" t="s">
        <v>58</v>
      </c>
      <c r="U938" t="s">
        <v>52</v>
      </c>
      <c r="V938">
        <v>1</v>
      </c>
      <c r="W938" t="s">
        <v>52</v>
      </c>
      <c r="X938">
        <v>2</v>
      </c>
      <c r="Y938" t="s">
        <v>59</v>
      </c>
      <c r="AB938" t="s">
        <v>72</v>
      </c>
      <c r="AD938" t="s">
        <v>73</v>
      </c>
      <c r="AE938" t="s">
        <v>52</v>
      </c>
      <c r="AF938" t="s">
        <v>52</v>
      </c>
      <c r="AG938" t="s">
        <v>52</v>
      </c>
      <c r="AH938">
        <v>7</v>
      </c>
      <c r="AI938" t="s">
        <v>86</v>
      </c>
      <c r="AJ938" t="s">
        <v>53</v>
      </c>
      <c r="AO938" t="s">
        <v>119</v>
      </c>
      <c r="AP938">
        <f t="shared" si="14"/>
        <v>0</v>
      </c>
    </row>
    <row r="939" spans="1:50" x14ac:dyDescent="0.35">
      <c r="A939" s="2" t="s">
        <v>1264</v>
      </c>
      <c r="B939">
        <v>18</v>
      </c>
      <c r="C939">
        <v>1802</v>
      </c>
      <c r="D939">
        <v>2</v>
      </c>
      <c r="E939" t="s">
        <v>50</v>
      </c>
      <c r="F939">
        <v>52</v>
      </c>
      <c r="G939" t="s">
        <v>72</v>
      </c>
      <c r="I939" t="s">
        <v>73</v>
      </c>
      <c r="J939" t="s">
        <v>52</v>
      </c>
      <c r="K939" t="s">
        <v>52</v>
      </c>
      <c r="L939" t="s">
        <v>52</v>
      </c>
      <c r="M939">
        <v>4</v>
      </c>
      <c r="N939" t="s">
        <v>83</v>
      </c>
      <c r="O939">
        <v>2</v>
      </c>
      <c r="P939" s="6">
        <v>7</v>
      </c>
      <c r="Q939" t="s">
        <v>50</v>
      </c>
      <c r="R939">
        <v>12</v>
      </c>
      <c r="S939" s="5">
        <v>1</v>
      </c>
      <c r="T939" t="s">
        <v>58</v>
      </c>
      <c r="U939" t="s">
        <v>52</v>
      </c>
      <c r="V939">
        <v>1</v>
      </c>
      <c r="W939" t="s">
        <v>52</v>
      </c>
      <c r="X939">
        <v>2</v>
      </c>
      <c r="AB939" t="s">
        <v>72</v>
      </c>
      <c r="AD939" t="s">
        <v>73</v>
      </c>
      <c r="AE939" t="s">
        <v>52</v>
      </c>
      <c r="AF939" t="s">
        <v>52</v>
      </c>
      <c r="AG939" t="s">
        <v>52</v>
      </c>
      <c r="AH939">
        <v>6</v>
      </c>
      <c r="AI939" t="s">
        <v>78</v>
      </c>
      <c r="AJ939" t="s">
        <v>52</v>
      </c>
      <c r="AK939" t="s">
        <v>88</v>
      </c>
      <c r="AM939" t="s">
        <v>62</v>
      </c>
      <c r="AN939" t="s">
        <v>52</v>
      </c>
      <c r="AP939">
        <f t="shared" si="14"/>
        <v>0</v>
      </c>
      <c r="AQ939">
        <v>0</v>
      </c>
      <c r="AR939">
        <v>0</v>
      </c>
      <c r="AS939">
        <v>21000</v>
      </c>
      <c r="AT939">
        <v>35000</v>
      </c>
      <c r="AU939">
        <v>0</v>
      </c>
      <c r="AV939">
        <v>0</v>
      </c>
      <c r="AW939">
        <v>0</v>
      </c>
      <c r="AX939">
        <v>56000</v>
      </c>
    </row>
    <row r="940" spans="1:50" x14ac:dyDescent="0.35">
      <c r="A940" s="2" t="s">
        <v>1266</v>
      </c>
      <c r="B940">
        <v>20</v>
      </c>
      <c r="C940">
        <v>2004</v>
      </c>
      <c r="D940">
        <v>2</v>
      </c>
      <c r="E940" t="s">
        <v>50</v>
      </c>
      <c r="F940">
        <v>55</v>
      </c>
      <c r="G940" t="s">
        <v>72</v>
      </c>
      <c r="I940" t="s">
        <v>73</v>
      </c>
      <c r="J940" t="s">
        <v>52</v>
      </c>
      <c r="K940" t="s">
        <v>52</v>
      </c>
      <c r="L940" t="s">
        <v>52</v>
      </c>
      <c r="M940">
        <v>4</v>
      </c>
      <c r="N940" t="s">
        <v>83</v>
      </c>
      <c r="O940">
        <v>3</v>
      </c>
      <c r="P940" s="6">
        <v>5</v>
      </c>
      <c r="Q940" t="s">
        <v>56</v>
      </c>
      <c r="R940">
        <v>12</v>
      </c>
      <c r="S940" s="5">
        <v>1</v>
      </c>
      <c r="T940" t="s">
        <v>58</v>
      </c>
      <c r="U940" t="s">
        <v>52</v>
      </c>
      <c r="V940">
        <v>1</v>
      </c>
      <c r="W940" t="s">
        <v>52</v>
      </c>
      <c r="X940">
        <v>2</v>
      </c>
      <c r="AB940" t="s">
        <v>72</v>
      </c>
      <c r="AD940" t="s">
        <v>73</v>
      </c>
      <c r="AE940" t="s">
        <v>52</v>
      </c>
      <c r="AF940" t="s">
        <v>52</v>
      </c>
      <c r="AG940" t="s">
        <v>52</v>
      </c>
      <c r="AH940">
        <v>4</v>
      </c>
      <c r="AI940" t="s">
        <v>83</v>
      </c>
      <c r="AJ940" t="s">
        <v>52</v>
      </c>
      <c r="AK940" t="s">
        <v>84</v>
      </c>
      <c r="AM940" t="s">
        <v>62</v>
      </c>
      <c r="AN940" t="s">
        <v>52</v>
      </c>
      <c r="AP940">
        <f t="shared" si="14"/>
        <v>0</v>
      </c>
      <c r="AQ940">
        <v>0</v>
      </c>
      <c r="AR940">
        <v>135000</v>
      </c>
      <c r="AS940">
        <v>27000</v>
      </c>
      <c r="AT940">
        <v>50000</v>
      </c>
      <c r="AU940">
        <v>0</v>
      </c>
      <c r="AV940">
        <v>0</v>
      </c>
      <c r="AW940">
        <v>15000</v>
      </c>
      <c r="AX940">
        <v>227000</v>
      </c>
    </row>
    <row r="941" spans="1:50" x14ac:dyDescent="0.35">
      <c r="A941" s="2" t="s">
        <v>1267</v>
      </c>
      <c r="B941">
        <v>11</v>
      </c>
      <c r="C941">
        <v>1105</v>
      </c>
      <c r="D941">
        <v>1</v>
      </c>
      <c r="E941" t="s">
        <v>50</v>
      </c>
      <c r="F941">
        <v>47</v>
      </c>
      <c r="G941" t="s">
        <v>155</v>
      </c>
      <c r="H941" t="s">
        <v>52</v>
      </c>
      <c r="I941" t="s">
        <v>52</v>
      </c>
      <c r="J941" t="s">
        <v>53</v>
      </c>
      <c r="K941" t="s">
        <v>53</v>
      </c>
      <c r="L941" t="s">
        <v>53</v>
      </c>
      <c r="M941">
        <v>0</v>
      </c>
      <c r="O941">
        <v>1</v>
      </c>
      <c r="P941" s="6">
        <v>3</v>
      </c>
      <c r="Q941" t="s">
        <v>50</v>
      </c>
      <c r="R941">
        <v>15</v>
      </c>
      <c r="S941" s="5">
        <v>1</v>
      </c>
      <c r="T941" t="s">
        <v>58</v>
      </c>
      <c r="U941" t="s">
        <v>52</v>
      </c>
      <c r="V941">
        <v>1</v>
      </c>
      <c r="W941" t="s">
        <v>52</v>
      </c>
      <c r="X941">
        <v>2</v>
      </c>
      <c r="Y941" t="s">
        <v>59</v>
      </c>
      <c r="AB941" t="s">
        <v>155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>
        <v>8</v>
      </c>
      <c r="AI941" t="s">
        <v>60</v>
      </c>
      <c r="AJ941" t="s">
        <v>52</v>
      </c>
      <c r="AK941" t="s">
        <v>61</v>
      </c>
      <c r="AM941" t="s">
        <v>62</v>
      </c>
      <c r="AN941" t="s">
        <v>52</v>
      </c>
      <c r="AP941">
        <f t="shared" si="14"/>
        <v>0</v>
      </c>
      <c r="AQ941">
        <v>0</v>
      </c>
      <c r="AR941">
        <v>720000</v>
      </c>
      <c r="AS941">
        <v>25000</v>
      </c>
      <c r="AT941">
        <v>60000</v>
      </c>
      <c r="AU941">
        <v>1200000</v>
      </c>
      <c r="AV941">
        <v>0</v>
      </c>
      <c r="AW941">
        <v>0</v>
      </c>
      <c r="AX941">
        <v>2005000</v>
      </c>
    </row>
    <row r="942" spans="1:50" x14ac:dyDescent="0.35">
      <c r="A942" s="2" t="s">
        <v>1271</v>
      </c>
      <c r="B942">
        <v>20</v>
      </c>
      <c r="C942">
        <v>2008</v>
      </c>
      <c r="D942">
        <v>1</v>
      </c>
      <c r="E942" t="s">
        <v>50</v>
      </c>
      <c r="F942">
        <v>37</v>
      </c>
      <c r="G942" t="s">
        <v>72</v>
      </c>
      <c r="I942" t="s">
        <v>73</v>
      </c>
      <c r="J942" t="s">
        <v>52</v>
      </c>
      <c r="K942" t="s">
        <v>52</v>
      </c>
      <c r="L942" t="s">
        <v>52</v>
      </c>
      <c r="M942">
        <v>9</v>
      </c>
      <c r="N942" t="s">
        <v>80</v>
      </c>
      <c r="O942">
        <v>2</v>
      </c>
      <c r="P942" s="6">
        <v>3</v>
      </c>
      <c r="Q942" t="s">
        <v>56</v>
      </c>
      <c r="R942">
        <v>9</v>
      </c>
      <c r="S942" s="5">
        <v>1</v>
      </c>
      <c r="T942" t="s">
        <v>58</v>
      </c>
      <c r="U942" t="s">
        <v>52</v>
      </c>
      <c r="V942">
        <v>1</v>
      </c>
      <c r="W942" t="s">
        <v>52</v>
      </c>
      <c r="X942">
        <v>2</v>
      </c>
      <c r="AB942" t="s">
        <v>72</v>
      </c>
      <c r="AD942" t="s">
        <v>73</v>
      </c>
      <c r="AE942" t="s">
        <v>52</v>
      </c>
      <c r="AF942" t="s">
        <v>52</v>
      </c>
      <c r="AG942" t="s">
        <v>52</v>
      </c>
      <c r="AH942">
        <v>4</v>
      </c>
      <c r="AI942" t="s">
        <v>83</v>
      </c>
      <c r="AJ942" t="s">
        <v>52</v>
      </c>
      <c r="AK942" t="s">
        <v>84</v>
      </c>
      <c r="AM942" t="s">
        <v>62</v>
      </c>
      <c r="AN942" t="s">
        <v>52</v>
      </c>
      <c r="AP942">
        <f t="shared" si="14"/>
        <v>0</v>
      </c>
      <c r="AQ942">
        <v>3120000</v>
      </c>
      <c r="AR942">
        <v>2400000</v>
      </c>
      <c r="AS942">
        <v>60000</v>
      </c>
      <c r="AT942">
        <v>336000</v>
      </c>
      <c r="AU942">
        <v>0</v>
      </c>
      <c r="AV942">
        <v>0</v>
      </c>
      <c r="AW942">
        <v>130000</v>
      </c>
      <c r="AX942">
        <v>6046000</v>
      </c>
    </row>
    <row r="943" spans="1:50" x14ac:dyDescent="0.35">
      <c r="A943" s="2" t="s">
        <v>1271</v>
      </c>
      <c r="B943">
        <v>20</v>
      </c>
      <c r="C943">
        <v>2008</v>
      </c>
      <c r="D943">
        <v>1</v>
      </c>
      <c r="E943" t="s">
        <v>50</v>
      </c>
      <c r="F943">
        <v>37</v>
      </c>
      <c r="G943" t="s">
        <v>72</v>
      </c>
      <c r="I943" t="s">
        <v>73</v>
      </c>
      <c r="J943" t="s">
        <v>52</v>
      </c>
      <c r="K943" t="s">
        <v>52</v>
      </c>
      <c r="L943" t="s">
        <v>52</v>
      </c>
      <c r="M943">
        <v>9</v>
      </c>
      <c r="N943" t="s">
        <v>80</v>
      </c>
      <c r="O943">
        <v>2</v>
      </c>
      <c r="P943" s="6">
        <v>4</v>
      </c>
      <c r="Q943" t="s">
        <v>56</v>
      </c>
      <c r="R943">
        <v>8</v>
      </c>
      <c r="S943" s="5">
        <v>1</v>
      </c>
      <c r="T943" t="s">
        <v>58</v>
      </c>
      <c r="U943" t="s">
        <v>52</v>
      </c>
      <c r="V943">
        <v>1</v>
      </c>
      <c r="W943" t="s">
        <v>52</v>
      </c>
      <c r="X943">
        <v>2</v>
      </c>
      <c r="AB943" t="s">
        <v>72</v>
      </c>
      <c r="AD943" t="s">
        <v>73</v>
      </c>
      <c r="AE943" t="s">
        <v>52</v>
      </c>
      <c r="AF943" t="s">
        <v>52</v>
      </c>
      <c r="AG943" t="s">
        <v>52</v>
      </c>
      <c r="AH943">
        <v>4</v>
      </c>
      <c r="AI943" t="s">
        <v>83</v>
      </c>
      <c r="AJ943" t="s">
        <v>52</v>
      </c>
      <c r="AK943" t="s">
        <v>64</v>
      </c>
      <c r="AM943" t="s">
        <v>62</v>
      </c>
      <c r="AN943" t="s">
        <v>52</v>
      </c>
      <c r="AP943">
        <f t="shared" si="14"/>
        <v>0</v>
      </c>
      <c r="AQ943">
        <v>3120000</v>
      </c>
      <c r="AR943">
        <v>2400000</v>
      </c>
      <c r="AS943">
        <v>60000</v>
      </c>
      <c r="AT943">
        <v>336000</v>
      </c>
      <c r="AU943">
        <v>0</v>
      </c>
      <c r="AV943">
        <v>0</v>
      </c>
      <c r="AW943">
        <v>130000</v>
      </c>
      <c r="AX943">
        <v>6046000</v>
      </c>
    </row>
    <row r="944" spans="1:50" x14ac:dyDescent="0.35">
      <c r="A944" s="2" t="s">
        <v>1274</v>
      </c>
      <c r="B944">
        <v>15</v>
      </c>
      <c r="C944">
        <v>1501</v>
      </c>
      <c r="D944">
        <v>2</v>
      </c>
      <c r="E944" t="s">
        <v>56</v>
      </c>
      <c r="F944">
        <v>30</v>
      </c>
      <c r="G944" t="s">
        <v>72</v>
      </c>
      <c r="I944" t="s">
        <v>73</v>
      </c>
      <c r="J944" t="s">
        <v>52</v>
      </c>
      <c r="K944" t="s">
        <v>52</v>
      </c>
      <c r="L944" t="s">
        <v>52</v>
      </c>
      <c r="M944">
        <v>8</v>
      </c>
      <c r="N944" t="s">
        <v>60</v>
      </c>
      <c r="O944">
        <v>2</v>
      </c>
      <c r="P944" s="6">
        <v>3</v>
      </c>
      <c r="Q944" t="s">
        <v>50</v>
      </c>
      <c r="R944">
        <v>6</v>
      </c>
      <c r="S944" s="5">
        <v>1</v>
      </c>
      <c r="T944" t="s">
        <v>58</v>
      </c>
      <c r="U944" t="s">
        <v>52</v>
      </c>
      <c r="V944">
        <v>2</v>
      </c>
      <c r="W944" t="s">
        <v>52</v>
      </c>
      <c r="X944">
        <v>1</v>
      </c>
      <c r="AB944" t="s">
        <v>72</v>
      </c>
      <c r="AD944" t="s">
        <v>73</v>
      </c>
      <c r="AE944" t="s">
        <v>53</v>
      </c>
      <c r="AF944" t="s">
        <v>53</v>
      </c>
      <c r="AG944" t="s">
        <v>52</v>
      </c>
      <c r="AH944">
        <v>1</v>
      </c>
      <c r="AI944" t="s">
        <v>68</v>
      </c>
      <c r="AJ944" t="s">
        <v>52</v>
      </c>
      <c r="AK944" t="s">
        <v>68</v>
      </c>
      <c r="AL944" t="s">
        <v>109</v>
      </c>
      <c r="AN944" t="s">
        <v>53</v>
      </c>
      <c r="AP944">
        <f t="shared" si="14"/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</row>
    <row r="945" spans="1:50" x14ac:dyDescent="0.35">
      <c r="A945" s="2" t="s">
        <v>1275</v>
      </c>
      <c r="B945">
        <v>14</v>
      </c>
      <c r="C945">
        <v>1405</v>
      </c>
      <c r="D945">
        <v>2</v>
      </c>
      <c r="E945" t="s">
        <v>50</v>
      </c>
      <c r="F945">
        <v>33</v>
      </c>
      <c r="G945" t="s">
        <v>72</v>
      </c>
      <c r="I945" t="s">
        <v>73</v>
      </c>
      <c r="J945" t="s">
        <v>52</v>
      </c>
      <c r="K945" t="s">
        <v>52</v>
      </c>
      <c r="L945" t="s">
        <v>52</v>
      </c>
      <c r="M945">
        <v>12</v>
      </c>
      <c r="N945" t="s">
        <v>76</v>
      </c>
      <c r="O945">
        <v>2</v>
      </c>
      <c r="P945" s="6">
        <v>3</v>
      </c>
      <c r="Q945" t="s">
        <v>56</v>
      </c>
      <c r="R945">
        <v>12</v>
      </c>
      <c r="S945" s="5">
        <v>1</v>
      </c>
      <c r="T945" t="s">
        <v>58</v>
      </c>
      <c r="U945" t="s">
        <v>52</v>
      </c>
      <c r="V945">
        <v>1</v>
      </c>
      <c r="W945" t="s">
        <v>52</v>
      </c>
      <c r="X945">
        <v>2</v>
      </c>
      <c r="AB945" t="s">
        <v>72</v>
      </c>
      <c r="AD945" t="s">
        <v>73</v>
      </c>
      <c r="AE945" t="s">
        <v>52</v>
      </c>
      <c r="AF945" t="s">
        <v>52</v>
      </c>
      <c r="AG945" t="s">
        <v>52</v>
      </c>
      <c r="AH945">
        <v>7</v>
      </c>
      <c r="AI945" t="s">
        <v>86</v>
      </c>
      <c r="AJ945" t="s">
        <v>52</v>
      </c>
      <c r="AK945" t="s">
        <v>87</v>
      </c>
      <c r="AM945" t="s">
        <v>62</v>
      </c>
      <c r="AN945" t="s">
        <v>52</v>
      </c>
      <c r="AP945">
        <f t="shared" si="14"/>
        <v>0</v>
      </c>
      <c r="AQ945">
        <v>0</v>
      </c>
      <c r="AR945">
        <v>0</v>
      </c>
      <c r="AS945">
        <v>30000</v>
      </c>
      <c r="AT945">
        <v>25000</v>
      </c>
      <c r="AU945">
        <v>0</v>
      </c>
      <c r="AV945">
        <v>224000</v>
      </c>
      <c r="AW945">
        <v>0</v>
      </c>
      <c r="AX945">
        <v>279000</v>
      </c>
    </row>
    <row r="946" spans="1:50" x14ac:dyDescent="0.35">
      <c r="A946" s="2" t="s">
        <v>1275</v>
      </c>
      <c r="B946">
        <v>14</v>
      </c>
      <c r="C946">
        <v>1405</v>
      </c>
      <c r="D946">
        <v>2</v>
      </c>
      <c r="E946" t="s">
        <v>50</v>
      </c>
      <c r="F946">
        <v>33</v>
      </c>
      <c r="G946" t="s">
        <v>72</v>
      </c>
      <c r="I946" t="s">
        <v>73</v>
      </c>
      <c r="J946" t="s">
        <v>52</v>
      </c>
      <c r="K946" t="s">
        <v>52</v>
      </c>
      <c r="L946" t="s">
        <v>52</v>
      </c>
      <c r="M946">
        <v>12</v>
      </c>
      <c r="N946" t="s">
        <v>76</v>
      </c>
      <c r="O946">
        <v>2</v>
      </c>
      <c r="P946" s="6">
        <v>4</v>
      </c>
      <c r="Q946" t="s">
        <v>56</v>
      </c>
      <c r="R946">
        <v>9</v>
      </c>
      <c r="S946" s="5">
        <v>1</v>
      </c>
      <c r="T946" t="s">
        <v>58</v>
      </c>
      <c r="U946" t="s">
        <v>52</v>
      </c>
      <c r="V946">
        <v>1</v>
      </c>
      <c r="W946" t="s">
        <v>52</v>
      </c>
      <c r="X946">
        <v>2</v>
      </c>
      <c r="AB946" t="s">
        <v>72</v>
      </c>
      <c r="AD946" t="s">
        <v>73</v>
      </c>
      <c r="AE946" t="s">
        <v>52</v>
      </c>
      <c r="AF946" t="s">
        <v>52</v>
      </c>
      <c r="AG946" t="s">
        <v>52</v>
      </c>
      <c r="AH946">
        <v>4</v>
      </c>
      <c r="AI946" t="s">
        <v>83</v>
      </c>
      <c r="AJ946" t="s">
        <v>52</v>
      </c>
      <c r="AK946" t="s">
        <v>84</v>
      </c>
      <c r="AM946" t="s">
        <v>62</v>
      </c>
      <c r="AN946" t="s">
        <v>52</v>
      </c>
      <c r="AP946">
        <f t="shared" si="14"/>
        <v>0</v>
      </c>
      <c r="AQ946">
        <v>1600000</v>
      </c>
      <c r="AR946">
        <v>0</v>
      </c>
      <c r="AS946">
        <v>30000</v>
      </c>
      <c r="AT946">
        <v>25000</v>
      </c>
      <c r="AU946">
        <v>0</v>
      </c>
      <c r="AV946">
        <v>0</v>
      </c>
      <c r="AW946">
        <v>0</v>
      </c>
      <c r="AX946">
        <v>1655000</v>
      </c>
    </row>
    <row r="947" spans="1:50" x14ac:dyDescent="0.35">
      <c r="A947" s="2" t="s">
        <v>1279</v>
      </c>
      <c r="B947">
        <v>20</v>
      </c>
      <c r="C947">
        <v>2004</v>
      </c>
      <c r="D947">
        <v>2</v>
      </c>
      <c r="E947" t="s">
        <v>50</v>
      </c>
      <c r="F947">
        <v>50</v>
      </c>
      <c r="G947" t="s">
        <v>72</v>
      </c>
      <c r="I947" t="s">
        <v>52</v>
      </c>
      <c r="J947" t="s">
        <v>52</v>
      </c>
      <c r="K947" t="s">
        <v>52</v>
      </c>
      <c r="L947" t="s">
        <v>52</v>
      </c>
      <c r="M947">
        <v>5</v>
      </c>
      <c r="N947" t="s">
        <v>78</v>
      </c>
      <c r="O947">
        <v>1</v>
      </c>
      <c r="P947" s="6">
        <v>3</v>
      </c>
      <c r="Q947" t="s">
        <v>56</v>
      </c>
      <c r="R947">
        <v>15</v>
      </c>
      <c r="S947" s="5">
        <v>1</v>
      </c>
      <c r="T947" t="s">
        <v>58</v>
      </c>
      <c r="U947" t="s">
        <v>52</v>
      </c>
      <c r="V947">
        <v>1</v>
      </c>
      <c r="W947" t="s">
        <v>52</v>
      </c>
      <c r="X947">
        <v>2</v>
      </c>
      <c r="Y947" t="s">
        <v>59</v>
      </c>
      <c r="AB947" t="s">
        <v>72</v>
      </c>
      <c r="AD947" t="s">
        <v>73</v>
      </c>
      <c r="AE947" t="s">
        <v>52</v>
      </c>
      <c r="AF947" t="s">
        <v>52</v>
      </c>
      <c r="AG947" t="s">
        <v>52</v>
      </c>
      <c r="AH947">
        <v>7</v>
      </c>
      <c r="AI947" t="s">
        <v>79</v>
      </c>
      <c r="AJ947" t="s">
        <v>53</v>
      </c>
      <c r="AO947" t="s">
        <v>190</v>
      </c>
      <c r="AP947">
        <f t="shared" si="14"/>
        <v>0</v>
      </c>
    </row>
    <row r="948" spans="1:50" x14ac:dyDescent="0.35">
      <c r="A948" s="2" t="s">
        <v>1283</v>
      </c>
      <c r="B948">
        <v>3</v>
      </c>
      <c r="C948">
        <v>306</v>
      </c>
      <c r="D948">
        <v>2</v>
      </c>
      <c r="E948" t="s">
        <v>50</v>
      </c>
      <c r="F948">
        <v>33</v>
      </c>
      <c r="G948" t="s">
        <v>72</v>
      </c>
      <c r="I948" t="s">
        <v>73</v>
      </c>
      <c r="J948" t="s">
        <v>52</v>
      </c>
      <c r="K948" t="s">
        <v>52</v>
      </c>
      <c r="L948" t="s">
        <v>52</v>
      </c>
      <c r="M948">
        <v>2</v>
      </c>
      <c r="N948" t="s">
        <v>97</v>
      </c>
      <c r="O948">
        <v>2</v>
      </c>
      <c r="P948" s="6">
        <v>3</v>
      </c>
      <c r="Q948" t="s">
        <v>56</v>
      </c>
      <c r="R948">
        <v>11</v>
      </c>
      <c r="S948" s="5">
        <v>1</v>
      </c>
      <c r="T948" t="s">
        <v>58</v>
      </c>
      <c r="U948" t="s">
        <v>52</v>
      </c>
      <c r="V948">
        <v>1</v>
      </c>
      <c r="W948" t="s">
        <v>52</v>
      </c>
      <c r="X948">
        <v>2</v>
      </c>
      <c r="AB948" t="s">
        <v>72</v>
      </c>
      <c r="AD948" t="s">
        <v>73</v>
      </c>
      <c r="AE948" t="s">
        <v>52</v>
      </c>
      <c r="AF948" t="s">
        <v>52</v>
      </c>
      <c r="AG948" t="s">
        <v>52</v>
      </c>
      <c r="AH948">
        <v>5</v>
      </c>
      <c r="AI948" t="s">
        <v>78</v>
      </c>
      <c r="AJ948" t="s">
        <v>52</v>
      </c>
      <c r="AK948" t="s">
        <v>88</v>
      </c>
      <c r="AM948" t="s">
        <v>62</v>
      </c>
      <c r="AN948" t="s">
        <v>52</v>
      </c>
      <c r="AP948">
        <f t="shared" si="14"/>
        <v>0</v>
      </c>
      <c r="AQ948">
        <v>0</v>
      </c>
      <c r="AR948">
        <v>480000</v>
      </c>
      <c r="AS948">
        <v>20000</v>
      </c>
      <c r="AT948">
        <v>35000</v>
      </c>
      <c r="AU948">
        <v>234000</v>
      </c>
      <c r="AV948">
        <v>0</v>
      </c>
      <c r="AW948">
        <v>0</v>
      </c>
      <c r="AX948">
        <v>769000</v>
      </c>
    </row>
    <row r="949" spans="1:50" x14ac:dyDescent="0.35">
      <c r="A949" s="2" t="s">
        <v>1285</v>
      </c>
      <c r="B949">
        <v>15</v>
      </c>
      <c r="C949">
        <v>1505</v>
      </c>
      <c r="D949">
        <v>1</v>
      </c>
      <c r="O949">
        <v>4</v>
      </c>
      <c r="P949" s="6">
        <v>3</v>
      </c>
      <c r="Q949" t="s">
        <v>50</v>
      </c>
      <c r="R949">
        <v>17</v>
      </c>
      <c r="S949" s="5">
        <v>1</v>
      </c>
      <c r="T949" t="s">
        <v>58</v>
      </c>
      <c r="U949" t="s">
        <v>53</v>
      </c>
      <c r="W949" t="s">
        <v>52</v>
      </c>
      <c r="X949">
        <v>2</v>
      </c>
      <c r="Y949" t="s">
        <v>59</v>
      </c>
      <c r="AB949" t="s">
        <v>72</v>
      </c>
      <c r="AD949" t="s">
        <v>73</v>
      </c>
      <c r="AE949" t="s">
        <v>52</v>
      </c>
      <c r="AF949" t="s">
        <v>52</v>
      </c>
      <c r="AG949" t="s">
        <v>52</v>
      </c>
      <c r="AH949">
        <v>7</v>
      </c>
      <c r="AI949" t="s">
        <v>86</v>
      </c>
      <c r="AJ949" t="s">
        <v>53</v>
      </c>
      <c r="AO949" t="s">
        <v>164</v>
      </c>
      <c r="AP949">
        <f t="shared" ref="AP949:AP1008" si="15">IF(AND(R949=6, AO949="Too young"),1,0)</f>
        <v>0</v>
      </c>
    </row>
    <row r="950" spans="1:50" x14ac:dyDescent="0.35">
      <c r="A950" s="2" t="s">
        <v>1285</v>
      </c>
      <c r="B950">
        <v>15</v>
      </c>
      <c r="C950">
        <v>1505</v>
      </c>
      <c r="D950">
        <v>1</v>
      </c>
      <c r="O950">
        <v>4</v>
      </c>
      <c r="P950" s="6">
        <v>4</v>
      </c>
      <c r="Q950" t="s">
        <v>56</v>
      </c>
      <c r="R950">
        <v>14</v>
      </c>
      <c r="S950" s="5">
        <v>1</v>
      </c>
      <c r="T950" t="s">
        <v>58</v>
      </c>
      <c r="U950" t="s">
        <v>53</v>
      </c>
      <c r="W950" t="s">
        <v>52</v>
      </c>
      <c r="X950">
        <v>2</v>
      </c>
      <c r="Y950" t="s">
        <v>59</v>
      </c>
      <c r="AB950" t="s">
        <v>72</v>
      </c>
      <c r="AD950" t="s">
        <v>73</v>
      </c>
      <c r="AE950" t="s">
        <v>52</v>
      </c>
      <c r="AF950" t="s">
        <v>52</v>
      </c>
      <c r="AG950" t="s">
        <v>52</v>
      </c>
      <c r="AH950">
        <v>6</v>
      </c>
      <c r="AI950" t="s">
        <v>79</v>
      </c>
      <c r="AJ950" t="s">
        <v>53</v>
      </c>
      <c r="AO950" t="s">
        <v>112</v>
      </c>
      <c r="AP950">
        <f t="shared" si="15"/>
        <v>0</v>
      </c>
    </row>
    <row r="951" spans="1:50" x14ac:dyDescent="0.35">
      <c r="A951" s="2" t="s">
        <v>1285</v>
      </c>
      <c r="B951">
        <v>15</v>
      </c>
      <c r="C951">
        <v>1505</v>
      </c>
      <c r="D951">
        <v>1</v>
      </c>
      <c r="O951">
        <v>4</v>
      </c>
      <c r="P951" s="6">
        <v>5</v>
      </c>
      <c r="Q951" t="s">
        <v>56</v>
      </c>
      <c r="R951">
        <v>11</v>
      </c>
      <c r="S951" s="5">
        <v>1</v>
      </c>
      <c r="T951" t="s">
        <v>58</v>
      </c>
      <c r="U951" t="s">
        <v>53</v>
      </c>
      <c r="W951" t="s">
        <v>52</v>
      </c>
      <c r="X951">
        <v>2</v>
      </c>
      <c r="AB951" t="s">
        <v>72</v>
      </c>
      <c r="AD951" t="s">
        <v>73</v>
      </c>
      <c r="AE951" t="s">
        <v>52</v>
      </c>
      <c r="AF951" t="s">
        <v>52</v>
      </c>
      <c r="AG951" t="s">
        <v>52</v>
      </c>
      <c r="AH951">
        <v>4</v>
      </c>
      <c r="AI951" t="s">
        <v>83</v>
      </c>
      <c r="AJ951" t="s">
        <v>52</v>
      </c>
      <c r="AK951" t="s">
        <v>84</v>
      </c>
      <c r="AM951" t="s">
        <v>62</v>
      </c>
      <c r="AN951" t="s">
        <v>53</v>
      </c>
      <c r="AP951">
        <f t="shared" si="15"/>
        <v>0</v>
      </c>
      <c r="AQ951">
        <v>0</v>
      </c>
      <c r="AR951">
        <v>0</v>
      </c>
      <c r="AS951">
        <v>12000</v>
      </c>
      <c r="AT951">
        <v>17500</v>
      </c>
      <c r="AU951">
        <v>0</v>
      </c>
      <c r="AV951">
        <v>0</v>
      </c>
      <c r="AW951">
        <v>0</v>
      </c>
      <c r="AX951">
        <v>29500</v>
      </c>
    </row>
    <row r="952" spans="1:50" x14ac:dyDescent="0.35">
      <c r="A952" s="2" t="s">
        <v>1286</v>
      </c>
      <c r="B952">
        <v>21</v>
      </c>
      <c r="C952">
        <v>2107</v>
      </c>
      <c r="D952">
        <v>2</v>
      </c>
      <c r="E952" t="s">
        <v>50</v>
      </c>
      <c r="F952">
        <v>39</v>
      </c>
      <c r="G952" t="s">
        <v>72</v>
      </c>
      <c r="I952" t="s">
        <v>73</v>
      </c>
      <c r="J952" t="s">
        <v>52</v>
      </c>
      <c r="K952" t="s">
        <v>52</v>
      </c>
      <c r="L952" t="s">
        <v>52</v>
      </c>
      <c r="M952">
        <v>5</v>
      </c>
      <c r="N952" t="s">
        <v>83</v>
      </c>
      <c r="O952">
        <v>2</v>
      </c>
      <c r="P952" s="6">
        <v>5</v>
      </c>
      <c r="Q952" t="s">
        <v>50</v>
      </c>
      <c r="R952">
        <v>12</v>
      </c>
      <c r="S952" s="5">
        <v>1</v>
      </c>
      <c r="T952" t="s">
        <v>58</v>
      </c>
      <c r="U952" t="s">
        <v>52</v>
      </c>
      <c r="V952">
        <v>1</v>
      </c>
      <c r="W952" t="s">
        <v>52</v>
      </c>
      <c r="X952">
        <v>2</v>
      </c>
      <c r="AB952" t="s">
        <v>72</v>
      </c>
      <c r="AD952" t="s">
        <v>73</v>
      </c>
      <c r="AE952" t="s">
        <v>52</v>
      </c>
      <c r="AF952" t="s">
        <v>52</v>
      </c>
      <c r="AG952" t="s">
        <v>52</v>
      </c>
      <c r="AH952">
        <v>6</v>
      </c>
      <c r="AI952" t="s">
        <v>78</v>
      </c>
      <c r="AJ952" t="s">
        <v>52</v>
      </c>
      <c r="AK952" t="s">
        <v>88</v>
      </c>
      <c r="AM952" t="s">
        <v>62</v>
      </c>
      <c r="AN952" t="s">
        <v>52</v>
      </c>
      <c r="AP952">
        <f t="shared" si="15"/>
        <v>0</v>
      </c>
      <c r="AQ952">
        <v>0</v>
      </c>
      <c r="AR952">
        <v>24000</v>
      </c>
      <c r="AS952">
        <v>24000</v>
      </c>
      <c r="AT952">
        <v>82000</v>
      </c>
      <c r="AU952">
        <v>0</v>
      </c>
      <c r="AV952">
        <v>12000</v>
      </c>
      <c r="AW952">
        <v>0</v>
      </c>
      <c r="AX952">
        <v>142000</v>
      </c>
    </row>
    <row r="953" spans="1:50" x14ac:dyDescent="0.35">
      <c r="A953" s="2" t="s">
        <v>1286</v>
      </c>
      <c r="B953">
        <v>21</v>
      </c>
      <c r="C953">
        <v>2107</v>
      </c>
      <c r="D953">
        <v>2</v>
      </c>
      <c r="E953" t="s">
        <v>50</v>
      </c>
      <c r="F953">
        <v>39</v>
      </c>
      <c r="G953" t="s">
        <v>72</v>
      </c>
      <c r="I953" t="s">
        <v>73</v>
      </c>
      <c r="J953" t="s">
        <v>52</v>
      </c>
      <c r="K953" t="s">
        <v>52</v>
      </c>
      <c r="L953" t="s">
        <v>52</v>
      </c>
      <c r="M953">
        <v>5</v>
      </c>
      <c r="N953" t="s">
        <v>83</v>
      </c>
      <c r="O953">
        <v>2</v>
      </c>
      <c r="P953" s="6">
        <v>6</v>
      </c>
      <c r="Q953" t="s">
        <v>56</v>
      </c>
      <c r="R953">
        <v>9</v>
      </c>
      <c r="S953" s="5">
        <v>1</v>
      </c>
      <c r="T953" t="s">
        <v>58</v>
      </c>
      <c r="U953" t="s">
        <v>52</v>
      </c>
      <c r="V953">
        <v>1</v>
      </c>
      <c r="W953" t="s">
        <v>52</v>
      </c>
      <c r="X953">
        <v>2</v>
      </c>
      <c r="AB953" t="s">
        <v>72</v>
      </c>
      <c r="AD953" t="s">
        <v>73</v>
      </c>
      <c r="AE953" t="s">
        <v>52</v>
      </c>
      <c r="AF953" t="s">
        <v>52</v>
      </c>
      <c r="AG953" t="s">
        <v>52</v>
      </c>
      <c r="AH953">
        <v>4</v>
      </c>
      <c r="AI953" t="s">
        <v>63</v>
      </c>
      <c r="AJ953" t="s">
        <v>52</v>
      </c>
      <c r="AK953" t="s">
        <v>64</v>
      </c>
      <c r="AM953" t="s">
        <v>62</v>
      </c>
      <c r="AN953" t="s">
        <v>52</v>
      </c>
      <c r="AP953">
        <f t="shared" si="15"/>
        <v>0</v>
      </c>
      <c r="AQ953">
        <v>0</v>
      </c>
      <c r="AR953">
        <v>90000</v>
      </c>
      <c r="AS953">
        <v>12000</v>
      </c>
      <c r="AT953">
        <v>132000</v>
      </c>
      <c r="AU953">
        <v>0</v>
      </c>
      <c r="AV953">
        <v>210000</v>
      </c>
      <c r="AW953">
        <v>1000</v>
      </c>
      <c r="AX953">
        <v>445000</v>
      </c>
    </row>
    <row r="954" spans="1:50" x14ac:dyDescent="0.35">
      <c r="A954" s="2" t="s">
        <v>1287</v>
      </c>
      <c r="B954">
        <v>15</v>
      </c>
      <c r="C954">
        <v>1501</v>
      </c>
      <c r="D954">
        <v>2</v>
      </c>
      <c r="E954" t="s">
        <v>50</v>
      </c>
      <c r="F954">
        <v>39</v>
      </c>
      <c r="G954" t="s">
        <v>72</v>
      </c>
      <c r="I954" t="s">
        <v>73</v>
      </c>
      <c r="J954" t="s">
        <v>52</v>
      </c>
      <c r="K954" t="s">
        <v>52</v>
      </c>
      <c r="L954" t="s">
        <v>52</v>
      </c>
      <c r="M954">
        <v>2</v>
      </c>
      <c r="N954" t="s">
        <v>97</v>
      </c>
      <c r="O954">
        <v>5</v>
      </c>
      <c r="P954" s="6">
        <v>4</v>
      </c>
      <c r="Q954" t="s">
        <v>50</v>
      </c>
      <c r="R954">
        <v>16</v>
      </c>
      <c r="S954" s="5">
        <v>1</v>
      </c>
      <c r="T954" t="s">
        <v>58</v>
      </c>
      <c r="U954" t="s">
        <v>52</v>
      </c>
      <c r="V954">
        <v>1</v>
      </c>
      <c r="W954" t="s">
        <v>52</v>
      </c>
      <c r="X954">
        <v>2</v>
      </c>
      <c r="Y954" t="s">
        <v>59</v>
      </c>
      <c r="AB954" t="s">
        <v>72</v>
      </c>
      <c r="AD954" t="s">
        <v>73</v>
      </c>
      <c r="AE954" t="s">
        <v>52</v>
      </c>
      <c r="AF954" t="s">
        <v>52</v>
      </c>
      <c r="AG954" t="s">
        <v>52</v>
      </c>
      <c r="AH954">
        <v>4</v>
      </c>
      <c r="AI954" t="s">
        <v>83</v>
      </c>
      <c r="AJ954" t="s">
        <v>53</v>
      </c>
      <c r="AO954" t="s">
        <v>190</v>
      </c>
      <c r="AP954">
        <f t="shared" si="15"/>
        <v>0</v>
      </c>
    </row>
    <row r="955" spans="1:50" x14ac:dyDescent="0.35">
      <c r="A955" s="2" t="s">
        <v>1287</v>
      </c>
      <c r="B955">
        <v>15</v>
      </c>
      <c r="C955">
        <v>1501</v>
      </c>
      <c r="D955">
        <v>2</v>
      </c>
      <c r="E955" t="s">
        <v>50</v>
      </c>
      <c r="F955">
        <v>39</v>
      </c>
      <c r="G955" t="s">
        <v>72</v>
      </c>
      <c r="I955" t="s">
        <v>73</v>
      </c>
      <c r="J955" t="s">
        <v>52</v>
      </c>
      <c r="K955" t="s">
        <v>52</v>
      </c>
      <c r="L955" t="s">
        <v>52</v>
      </c>
      <c r="M955">
        <v>2</v>
      </c>
      <c r="N955" t="s">
        <v>97</v>
      </c>
      <c r="O955">
        <v>5</v>
      </c>
      <c r="P955" s="6">
        <v>5</v>
      </c>
      <c r="Q955" t="s">
        <v>50</v>
      </c>
      <c r="R955">
        <v>12</v>
      </c>
      <c r="S955" s="5">
        <v>1</v>
      </c>
      <c r="T955" t="s">
        <v>58</v>
      </c>
      <c r="U955" t="s">
        <v>52</v>
      </c>
      <c r="V955">
        <v>1</v>
      </c>
      <c r="W955" t="s">
        <v>52</v>
      </c>
      <c r="X955">
        <v>2</v>
      </c>
      <c r="AB955" t="s">
        <v>72</v>
      </c>
      <c r="AD955" t="s">
        <v>73</v>
      </c>
      <c r="AE955" t="s">
        <v>52</v>
      </c>
      <c r="AF955" t="s">
        <v>52</v>
      </c>
      <c r="AG955" t="s">
        <v>52</v>
      </c>
      <c r="AH955">
        <v>5</v>
      </c>
      <c r="AI955" t="s">
        <v>83</v>
      </c>
      <c r="AJ955" t="s">
        <v>52</v>
      </c>
      <c r="AK955" t="s">
        <v>84</v>
      </c>
      <c r="AM955" t="s">
        <v>62</v>
      </c>
      <c r="AN955" t="s">
        <v>52</v>
      </c>
      <c r="AP955">
        <f t="shared" si="15"/>
        <v>0</v>
      </c>
      <c r="AQ955">
        <v>0</v>
      </c>
      <c r="AR955">
        <v>0</v>
      </c>
      <c r="AS955">
        <v>24500</v>
      </c>
      <c r="AT955">
        <v>25000</v>
      </c>
      <c r="AU955">
        <v>0</v>
      </c>
      <c r="AV955">
        <v>0</v>
      </c>
      <c r="AW955">
        <v>0</v>
      </c>
      <c r="AX955">
        <v>49500</v>
      </c>
    </row>
    <row r="956" spans="1:50" x14ac:dyDescent="0.35">
      <c r="A956" s="2" t="s">
        <v>1287</v>
      </c>
      <c r="B956">
        <v>15</v>
      </c>
      <c r="C956">
        <v>1501</v>
      </c>
      <c r="D956">
        <v>2</v>
      </c>
      <c r="E956" t="s">
        <v>50</v>
      </c>
      <c r="F956">
        <v>39</v>
      </c>
      <c r="G956" t="s">
        <v>72</v>
      </c>
      <c r="I956" t="s">
        <v>73</v>
      </c>
      <c r="J956" t="s">
        <v>52</v>
      </c>
      <c r="K956" t="s">
        <v>52</v>
      </c>
      <c r="L956" t="s">
        <v>52</v>
      </c>
      <c r="M956">
        <v>2</v>
      </c>
      <c r="N956" t="s">
        <v>97</v>
      </c>
      <c r="O956">
        <v>5</v>
      </c>
      <c r="P956" s="6">
        <v>6</v>
      </c>
      <c r="Q956" t="s">
        <v>50</v>
      </c>
      <c r="R956">
        <v>6</v>
      </c>
      <c r="S956" s="5">
        <v>1</v>
      </c>
      <c r="T956" t="s">
        <v>58</v>
      </c>
      <c r="U956" t="s">
        <v>52</v>
      </c>
      <c r="V956">
        <v>1</v>
      </c>
      <c r="W956" t="s">
        <v>52</v>
      </c>
      <c r="X956">
        <v>2</v>
      </c>
      <c r="AB956" t="s">
        <v>72</v>
      </c>
      <c r="AD956" t="s">
        <v>73</v>
      </c>
      <c r="AE956" t="s">
        <v>52</v>
      </c>
      <c r="AF956" t="s">
        <v>52</v>
      </c>
      <c r="AG956" t="s">
        <v>52</v>
      </c>
      <c r="AH956">
        <v>2</v>
      </c>
      <c r="AI956" t="s">
        <v>65</v>
      </c>
      <c r="AJ956" t="s">
        <v>52</v>
      </c>
      <c r="AK956" t="s">
        <v>66</v>
      </c>
      <c r="AM956" t="s">
        <v>62</v>
      </c>
      <c r="AN956" t="s">
        <v>52</v>
      </c>
      <c r="AP956">
        <f t="shared" si="15"/>
        <v>0</v>
      </c>
      <c r="AQ956">
        <v>0</v>
      </c>
      <c r="AR956">
        <v>0</v>
      </c>
      <c r="AS956">
        <v>21000</v>
      </c>
      <c r="AT956">
        <v>22000</v>
      </c>
      <c r="AU956">
        <v>0</v>
      </c>
      <c r="AV956">
        <v>0</v>
      </c>
      <c r="AW956">
        <v>0</v>
      </c>
      <c r="AX956">
        <v>43000</v>
      </c>
    </row>
    <row r="957" spans="1:50" x14ac:dyDescent="0.35">
      <c r="A957" s="2" t="s">
        <v>1289</v>
      </c>
      <c r="B957">
        <v>4</v>
      </c>
      <c r="C957">
        <v>404</v>
      </c>
      <c r="D957">
        <v>2</v>
      </c>
      <c r="E957" t="s">
        <v>50</v>
      </c>
      <c r="F957">
        <v>38</v>
      </c>
      <c r="G957" t="s">
        <v>72</v>
      </c>
      <c r="I957" t="s">
        <v>73</v>
      </c>
      <c r="J957" t="s">
        <v>53</v>
      </c>
      <c r="K957" t="s">
        <v>53</v>
      </c>
      <c r="L957" t="s">
        <v>53</v>
      </c>
      <c r="M957">
        <v>0</v>
      </c>
      <c r="O957">
        <v>4</v>
      </c>
      <c r="P957" s="6">
        <v>3</v>
      </c>
      <c r="Q957" t="s">
        <v>56</v>
      </c>
      <c r="R957">
        <v>16</v>
      </c>
      <c r="S957" s="5">
        <v>1</v>
      </c>
      <c r="T957" t="s">
        <v>58</v>
      </c>
      <c r="U957" t="s">
        <v>52</v>
      </c>
      <c r="V957">
        <v>1</v>
      </c>
      <c r="W957" t="s">
        <v>52</v>
      </c>
      <c r="X957">
        <v>2</v>
      </c>
      <c r="Y957" t="s">
        <v>59</v>
      </c>
      <c r="AB957" t="s">
        <v>72</v>
      </c>
      <c r="AD957" t="s">
        <v>73</v>
      </c>
      <c r="AE957" t="s">
        <v>52</v>
      </c>
      <c r="AF957" t="s">
        <v>52</v>
      </c>
      <c r="AG957" t="s">
        <v>52</v>
      </c>
      <c r="AH957">
        <v>8</v>
      </c>
      <c r="AI957" t="s">
        <v>86</v>
      </c>
      <c r="AJ957" t="s">
        <v>52</v>
      </c>
      <c r="AK957" t="s">
        <v>87</v>
      </c>
      <c r="AM957" t="s">
        <v>62</v>
      </c>
      <c r="AN957" t="s">
        <v>52</v>
      </c>
      <c r="AP957">
        <f t="shared" si="15"/>
        <v>0</v>
      </c>
      <c r="AQ957">
        <v>0</v>
      </c>
      <c r="AR957">
        <v>0</v>
      </c>
      <c r="AS957">
        <v>25000</v>
      </c>
      <c r="AT957">
        <v>100000</v>
      </c>
      <c r="AU957">
        <v>0</v>
      </c>
      <c r="AV957">
        <v>0</v>
      </c>
      <c r="AW957">
        <v>0</v>
      </c>
      <c r="AX957">
        <v>125000</v>
      </c>
    </row>
    <row r="958" spans="1:50" x14ac:dyDescent="0.35">
      <c r="A958" s="2" t="s">
        <v>1289</v>
      </c>
      <c r="B958">
        <v>4</v>
      </c>
      <c r="C958">
        <v>404</v>
      </c>
      <c r="D958">
        <v>2</v>
      </c>
      <c r="E958" t="s">
        <v>50</v>
      </c>
      <c r="F958">
        <v>38</v>
      </c>
      <c r="G958" t="s">
        <v>72</v>
      </c>
      <c r="I958" t="s">
        <v>73</v>
      </c>
      <c r="J958" t="s">
        <v>53</v>
      </c>
      <c r="K958" t="s">
        <v>53</v>
      </c>
      <c r="L958" t="s">
        <v>53</v>
      </c>
      <c r="M958">
        <v>0</v>
      </c>
      <c r="O958">
        <v>4</v>
      </c>
      <c r="P958" s="6">
        <v>4</v>
      </c>
      <c r="Q958" t="s">
        <v>50</v>
      </c>
      <c r="R958">
        <v>14</v>
      </c>
      <c r="S958" s="5">
        <v>1</v>
      </c>
      <c r="T958" t="s">
        <v>58</v>
      </c>
      <c r="U958" t="s">
        <v>52</v>
      </c>
      <c r="V958">
        <v>1</v>
      </c>
      <c r="W958" t="s">
        <v>52</v>
      </c>
      <c r="X958">
        <v>2</v>
      </c>
      <c r="Y958" t="s">
        <v>59</v>
      </c>
      <c r="AB958" t="s">
        <v>72</v>
      </c>
      <c r="AD958" t="s">
        <v>73</v>
      </c>
      <c r="AE958" t="s">
        <v>52</v>
      </c>
      <c r="AF958" t="s">
        <v>52</v>
      </c>
      <c r="AG958" t="s">
        <v>52</v>
      </c>
      <c r="AH958">
        <v>6</v>
      </c>
      <c r="AI958" t="s">
        <v>78</v>
      </c>
      <c r="AJ958" t="s">
        <v>52</v>
      </c>
      <c r="AK958" t="s">
        <v>88</v>
      </c>
      <c r="AM958" t="s">
        <v>62</v>
      </c>
      <c r="AN958" t="s">
        <v>53</v>
      </c>
      <c r="AP958">
        <f t="shared" si="15"/>
        <v>0</v>
      </c>
      <c r="AQ958">
        <v>0</v>
      </c>
      <c r="AR958">
        <v>0</v>
      </c>
      <c r="AS958">
        <v>20000</v>
      </c>
      <c r="AT958">
        <v>85000</v>
      </c>
      <c r="AU958">
        <v>0</v>
      </c>
      <c r="AV958">
        <v>0</v>
      </c>
      <c r="AW958">
        <v>0</v>
      </c>
      <c r="AX958">
        <v>105000</v>
      </c>
    </row>
    <row r="959" spans="1:50" x14ac:dyDescent="0.35">
      <c r="A959" s="2" t="s">
        <v>1289</v>
      </c>
      <c r="B959">
        <v>4</v>
      </c>
      <c r="C959">
        <v>404</v>
      </c>
      <c r="D959">
        <v>2</v>
      </c>
      <c r="E959" t="s">
        <v>50</v>
      </c>
      <c r="F959">
        <v>38</v>
      </c>
      <c r="G959" t="s">
        <v>72</v>
      </c>
      <c r="I959" t="s">
        <v>73</v>
      </c>
      <c r="J959" t="s">
        <v>53</v>
      </c>
      <c r="K959" t="s">
        <v>53</v>
      </c>
      <c r="L959" t="s">
        <v>53</v>
      </c>
      <c r="M959">
        <v>0</v>
      </c>
      <c r="O959">
        <v>4</v>
      </c>
      <c r="P959" s="6">
        <v>5</v>
      </c>
      <c r="Q959" t="s">
        <v>50</v>
      </c>
      <c r="R959">
        <v>10</v>
      </c>
      <c r="S959" s="5">
        <v>1</v>
      </c>
      <c r="T959" t="s">
        <v>58</v>
      </c>
      <c r="U959" t="s">
        <v>52</v>
      </c>
      <c r="V959">
        <v>1</v>
      </c>
      <c r="W959" t="s">
        <v>52</v>
      </c>
      <c r="X959">
        <v>2</v>
      </c>
      <c r="AB959" t="s">
        <v>72</v>
      </c>
      <c r="AD959" t="s">
        <v>73</v>
      </c>
      <c r="AE959" t="s">
        <v>52</v>
      </c>
      <c r="AF959" t="s">
        <v>52</v>
      </c>
      <c r="AG959" t="s">
        <v>52</v>
      </c>
      <c r="AH959">
        <v>3</v>
      </c>
      <c r="AI959" t="s">
        <v>63</v>
      </c>
      <c r="AJ959" t="s">
        <v>52</v>
      </c>
      <c r="AK959" t="s">
        <v>64</v>
      </c>
      <c r="AM959" t="s">
        <v>62</v>
      </c>
      <c r="AN959" t="s">
        <v>53</v>
      </c>
      <c r="AP959">
        <f t="shared" si="15"/>
        <v>0</v>
      </c>
      <c r="AQ959">
        <v>0</v>
      </c>
      <c r="AR959">
        <v>0</v>
      </c>
      <c r="AS959">
        <v>15000</v>
      </c>
      <c r="AT959">
        <v>35000</v>
      </c>
      <c r="AU959">
        <v>0</v>
      </c>
      <c r="AV959">
        <v>0</v>
      </c>
      <c r="AW959">
        <v>0</v>
      </c>
      <c r="AX959">
        <v>50000</v>
      </c>
    </row>
    <row r="960" spans="1:50" x14ac:dyDescent="0.35">
      <c r="A960" s="2" t="s">
        <v>1290</v>
      </c>
      <c r="B960">
        <v>2</v>
      </c>
      <c r="C960">
        <v>206</v>
      </c>
      <c r="D960">
        <v>2</v>
      </c>
      <c r="E960" t="s">
        <v>56</v>
      </c>
      <c r="F960">
        <v>51</v>
      </c>
      <c r="G960" t="s">
        <v>72</v>
      </c>
      <c r="I960" t="s">
        <v>73</v>
      </c>
      <c r="J960" t="s">
        <v>53</v>
      </c>
      <c r="K960" t="s">
        <v>53</v>
      </c>
      <c r="L960" t="s">
        <v>53</v>
      </c>
      <c r="M960">
        <v>0</v>
      </c>
      <c r="O960">
        <v>1</v>
      </c>
      <c r="P960" s="6">
        <v>2</v>
      </c>
      <c r="Q960" t="s">
        <v>56</v>
      </c>
      <c r="R960">
        <v>8</v>
      </c>
      <c r="S960" s="5">
        <v>1</v>
      </c>
      <c r="T960" t="s">
        <v>58</v>
      </c>
      <c r="U960" t="s">
        <v>53</v>
      </c>
      <c r="W960" t="s">
        <v>52</v>
      </c>
      <c r="X960">
        <v>1</v>
      </c>
      <c r="AB960" t="s">
        <v>72</v>
      </c>
      <c r="AD960" t="s">
        <v>73</v>
      </c>
      <c r="AE960" t="s">
        <v>53</v>
      </c>
      <c r="AF960" t="s">
        <v>53</v>
      </c>
      <c r="AG960" t="s">
        <v>52</v>
      </c>
      <c r="AH960">
        <v>2</v>
      </c>
      <c r="AI960" t="s">
        <v>65</v>
      </c>
      <c r="AJ960" t="s">
        <v>52</v>
      </c>
      <c r="AK960" t="s">
        <v>66</v>
      </c>
      <c r="AM960" t="s">
        <v>62</v>
      </c>
      <c r="AN960" t="s">
        <v>53</v>
      </c>
      <c r="AP960">
        <f t="shared" si="15"/>
        <v>0</v>
      </c>
      <c r="AQ960">
        <v>0</v>
      </c>
      <c r="AR960">
        <v>0</v>
      </c>
      <c r="AS960">
        <v>50000</v>
      </c>
      <c r="AT960">
        <v>28000</v>
      </c>
      <c r="AU960">
        <v>0</v>
      </c>
      <c r="AV960">
        <v>0</v>
      </c>
      <c r="AW960">
        <v>0</v>
      </c>
      <c r="AX960">
        <v>78000</v>
      </c>
    </row>
    <row r="961" spans="1:50" x14ac:dyDescent="0.35">
      <c r="A961" s="2" t="s">
        <v>1293</v>
      </c>
      <c r="B961">
        <v>12</v>
      </c>
      <c r="C961">
        <v>1209</v>
      </c>
      <c r="D961">
        <v>1</v>
      </c>
      <c r="E961" t="s">
        <v>50</v>
      </c>
      <c r="F961">
        <v>43</v>
      </c>
      <c r="G961" t="s">
        <v>72</v>
      </c>
      <c r="I961" t="s">
        <v>73</v>
      </c>
      <c r="J961" t="s">
        <v>52</v>
      </c>
      <c r="K961" t="s">
        <v>52</v>
      </c>
      <c r="L961" t="s">
        <v>52</v>
      </c>
      <c r="M961">
        <v>4</v>
      </c>
      <c r="N961" t="s">
        <v>83</v>
      </c>
      <c r="O961">
        <v>1</v>
      </c>
      <c r="P961" s="6">
        <v>4</v>
      </c>
      <c r="Q961" t="s">
        <v>56</v>
      </c>
      <c r="R961">
        <v>8</v>
      </c>
      <c r="S961" s="5">
        <v>1</v>
      </c>
      <c r="T961" t="s">
        <v>58</v>
      </c>
      <c r="U961" t="s">
        <v>52</v>
      </c>
      <c r="V961">
        <v>1</v>
      </c>
      <c r="W961" t="s">
        <v>52</v>
      </c>
      <c r="X961">
        <v>2</v>
      </c>
      <c r="AB961" t="s">
        <v>72</v>
      </c>
      <c r="AD961" t="s">
        <v>73</v>
      </c>
      <c r="AE961" t="s">
        <v>53</v>
      </c>
      <c r="AF961" t="s">
        <v>52</v>
      </c>
      <c r="AG961" t="s">
        <v>52</v>
      </c>
      <c r="AH961">
        <v>3</v>
      </c>
      <c r="AI961" t="s">
        <v>97</v>
      </c>
      <c r="AJ961" t="s">
        <v>52</v>
      </c>
      <c r="AK961" t="s">
        <v>98</v>
      </c>
      <c r="AM961" t="s">
        <v>62</v>
      </c>
      <c r="AN961" t="s">
        <v>53</v>
      </c>
      <c r="AP961">
        <f t="shared" si="15"/>
        <v>0</v>
      </c>
      <c r="AQ961">
        <v>0</v>
      </c>
      <c r="AR961">
        <v>0</v>
      </c>
      <c r="AS961">
        <v>20000</v>
      </c>
      <c r="AT961">
        <v>34000</v>
      </c>
      <c r="AU961">
        <v>520000</v>
      </c>
      <c r="AV961">
        <v>288000</v>
      </c>
      <c r="AW961">
        <v>0</v>
      </c>
      <c r="AX961">
        <v>862000</v>
      </c>
    </row>
    <row r="962" spans="1:50" x14ac:dyDescent="0.35">
      <c r="A962" s="2" t="s">
        <v>1294</v>
      </c>
      <c r="B962">
        <v>25</v>
      </c>
      <c r="C962">
        <v>2506</v>
      </c>
      <c r="D962">
        <v>2</v>
      </c>
      <c r="E962" t="s">
        <v>50</v>
      </c>
      <c r="F962">
        <v>33</v>
      </c>
      <c r="G962" t="s">
        <v>72</v>
      </c>
      <c r="I962" t="s">
        <v>73</v>
      </c>
      <c r="J962" t="s">
        <v>52</v>
      </c>
      <c r="K962" t="s">
        <v>52</v>
      </c>
      <c r="L962" t="s">
        <v>52</v>
      </c>
      <c r="M962">
        <v>6</v>
      </c>
      <c r="N962" t="s">
        <v>78</v>
      </c>
      <c r="O962">
        <v>2</v>
      </c>
      <c r="P962" s="6">
        <v>3</v>
      </c>
      <c r="Q962" t="s">
        <v>50</v>
      </c>
      <c r="R962">
        <v>8</v>
      </c>
      <c r="S962" s="5">
        <v>1</v>
      </c>
      <c r="T962" t="s">
        <v>58</v>
      </c>
      <c r="U962" t="s">
        <v>52</v>
      </c>
      <c r="V962">
        <v>1</v>
      </c>
      <c r="W962" t="s">
        <v>52</v>
      </c>
      <c r="X962">
        <v>2</v>
      </c>
      <c r="AB962" t="s">
        <v>72</v>
      </c>
      <c r="AD962" t="s">
        <v>73</v>
      </c>
      <c r="AE962" t="s">
        <v>52</v>
      </c>
      <c r="AF962" t="s">
        <v>52</v>
      </c>
      <c r="AG962" t="s">
        <v>52</v>
      </c>
      <c r="AH962">
        <v>3</v>
      </c>
      <c r="AI962" t="s">
        <v>97</v>
      </c>
      <c r="AJ962" t="s">
        <v>52</v>
      </c>
      <c r="AK962" t="s">
        <v>98</v>
      </c>
      <c r="AM962" t="s">
        <v>62</v>
      </c>
      <c r="AN962" t="s">
        <v>52</v>
      </c>
      <c r="AP962">
        <f t="shared" si="15"/>
        <v>0</v>
      </c>
      <c r="AQ962">
        <v>0</v>
      </c>
      <c r="AR962">
        <v>200000</v>
      </c>
      <c r="AS962">
        <v>15000</v>
      </c>
      <c r="AT962">
        <v>5000</v>
      </c>
      <c r="AU962">
        <v>0</v>
      </c>
      <c r="AV962">
        <v>0</v>
      </c>
      <c r="AW962">
        <v>5000</v>
      </c>
      <c r="AX962">
        <v>225000</v>
      </c>
    </row>
    <row r="963" spans="1:50" x14ac:dyDescent="0.35">
      <c r="A963" s="2" t="s">
        <v>1296</v>
      </c>
      <c r="B963">
        <v>25</v>
      </c>
      <c r="C963">
        <v>2507</v>
      </c>
      <c r="D963">
        <v>1</v>
      </c>
      <c r="E963" t="s">
        <v>50</v>
      </c>
      <c r="F963">
        <v>53</v>
      </c>
      <c r="G963" t="s">
        <v>72</v>
      </c>
      <c r="I963" t="s">
        <v>73</v>
      </c>
      <c r="J963" t="s">
        <v>52</v>
      </c>
      <c r="K963" t="s">
        <v>52</v>
      </c>
      <c r="L963" t="s">
        <v>52</v>
      </c>
      <c r="M963">
        <v>3</v>
      </c>
      <c r="N963" t="s">
        <v>63</v>
      </c>
      <c r="O963">
        <v>3</v>
      </c>
      <c r="P963" s="6">
        <v>5</v>
      </c>
      <c r="Q963" t="s">
        <v>50</v>
      </c>
      <c r="R963">
        <v>17</v>
      </c>
      <c r="S963" s="5">
        <v>1</v>
      </c>
      <c r="T963" t="s">
        <v>58</v>
      </c>
      <c r="U963" t="s">
        <v>52</v>
      </c>
      <c r="V963">
        <v>1</v>
      </c>
      <c r="W963" t="s">
        <v>52</v>
      </c>
      <c r="X963">
        <v>2</v>
      </c>
      <c r="Y963" t="s">
        <v>59</v>
      </c>
      <c r="AB963" t="s">
        <v>72</v>
      </c>
      <c r="AD963" t="s">
        <v>73</v>
      </c>
      <c r="AE963" t="s">
        <v>52</v>
      </c>
      <c r="AF963" t="s">
        <v>52</v>
      </c>
      <c r="AG963" t="s">
        <v>52</v>
      </c>
      <c r="AH963">
        <v>5</v>
      </c>
      <c r="AI963" t="s">
        <v>78</v>
      </c>
      <c r="AJ963" t="s">
        <v>53</v>
      </c>
      <c r="AO963" t="s">
        <v>198</v>
      </c>
      <c r="AP963">
        <f t="shared" si="15"/>
        <v>0</v>
      </c>
    </row>
    <row r="964" spans="1:50" x14ac:dyDescent="0.35">
      <c r="A964" s="2" t="s">
        <v>1297</v>
      </c>
      <c r="B964">
        <v>15</v>
      </c>
      <c r="C964">
        <v>1501</v>
      </c>
      <c r="D964">
        <v>2</v>
      </c>
      <c r="E964" t="s">
        <v>50</v>
      </c>
      <c r="F964">
        <v>33</v>
      </c>
      <c r="G964" t="s">
        <v>72</v>
      </c>
      <c r="I964" t="s">
        <v>52</v>
      </c>
      <c r="J964" t="s">
        <v>52</v>
      </c>
      <c r="K964" t="s">
        <v>52</v>
      </c>
      <c r="L964" t="s">
        <v>52</v>
      </c>
      <c r="M964">
        <v>6</v>
      </c>
      <c r="N964" t="s">
        <v>79</v>
      </c>
      <c r="O964">
        <v>2</v>
      </c>
      <c r="P964" s="6">
        <v>3</v>
      </c>
      <c r="Q964" t="s">
        <v>56</v>
      </c>
      <c r="R964">
        <v>11</v>
      </c>
      <c r="S964" s="5">
        <v>1</v>
      </c>
      <c r="T964" t="s">
        <v>58</v>
      </c>
      <c r="U964" t="s">
        <v>52</v>
      </c>
      <c r="V964">
        <v>1</v>
      </c>
      <c r="W964" t="s">
        <v>52</v>
      </c>
      <c r="X964">
        <v>2</v>
      </c>
      <c r="AB964" t="s">
        <v>72</v>
      </c>
      <c r="AD964" t="s">
        <v>73</v>
      </c>
      <c r="AE964" t="s">
        <v>52</v>
      </c>
      <c r="AF964" t="s">
        <v>52</v>
      </c>
      <c r="AG964" t="s">
        <v>52</v>
      </c>
      <c r="AH964">
        <v>5</v>
      </c>
      <c r="AI964" t="s">
        <v>78</v>
      </c>
      <c r="AJ964" t="s">
        <v>52</v>
      </c>
      <c r="AK964" t="s">
        <v>88</v>
      </c>
      <c r="AM964" t="s">
        <v>62</v>
      </c>
      <c r="AN964" t="s">
        <v>53</v>
      </c>
      <c r="AP964">
        <f t="shared" si="15"/>
        <v>0</v>
      </c>
      <c r="AQ964">
        <v>0</v>
      </c>
      <c r="AR964">
        <v>0</v>
      </c>
      <c r="AS964">
        <v>13000</v>
      </c>
      <c r="AT964">
        <v>16000</v>
      </c>
      <c r="AU964">
        <v>0</v>
      </c>
      <c r="AV964">
        <v>0</v>
      </c>
      <c r="AW964">
        <v>2500</v>
      </c>
      <c r="AX964">
        <v>31500</v>
      </c>
    </row>
    <row r="965" spans="1:50" x14ac:dyDescent="0.35">
      <c r="A965" s="2" t="s">
        <v>1300</v>
      </c>
      <c r="B965">
        <v>25</v>
      </c>
      <c r="C965">
        <v>2506</v>
      </c>
      <c r="D965">
        <v>2</v>
      </c>
      <c r="E965" t="s">
        <v>50</v>
      </c>
      <c r="F965">
        <v>48</v>
      </c>
      <c r="G965" t="s">
        <v>136</v>
      </c>
      <c r="H965" t="s">
        <v>52</v>
      </c>
      <c r="I965" t="s">
        <v>52</v>
      </c>
      <c r="J965" t="s">
        <v>52</v>
      </c>
      <c r="K965" t="s">
        <v>52</v>
      </c>
      <c r="L965" t="s">
        <v>52</v>
      </c>
      <c r="M965">
        <v>4</v>
      </c>
      <c r="N965" t="s">
        <v>63</v>
      </c>
      <c r="O965">
        <v>5</v>
      </c>
      <c r="P965" s="6">
        <v>5</v>
      </c>
      <c r="Q965" t="s">
        <v>50</v>
      </c>
      <c r="R965">
        <v>17</v>
      </c>
      <c r="S965" s="5">
        <v>1</v>
      </c>
      <c r="T965" t="s">
        <v>58</v>
      </c>
      <c r="U965" t="s">
        <v>52</v>
      </c>
      <c r="V965">
        <v>1</v>
      </c>
      <c r="W965" t="s">
        <v>52</v>
      </c>
      <c r="X965">
        <v>2</v>
      </c>
      <c r="Y965" t="s">
        <v>59</v>
      </c>
      <c r="AB965" t="s">
        <v>136</v>
      </c>
      <c r="AC965" t="s">
        <v>52</v>
      </c>
      <c r="AD965" t="s">
        <v>52</v>
      </c>
      <c r="AE965" t="s">
        <v>52</v>
      </c>
      <c r="AF965" t="s">
        <v>52</v>
      </c>
      <c r="AG965" t="s">
        <v>52</v>
      </c>
      <c r="AH965">
        <v>9</v>
      </c>
      <c r="AI965" t="s">
        <v>86</v>
      </c>
      <c r="AJ965" t="s">
        <v>52</v>
      </c>
      <c r="AK965" t="s">
        <v>87</v>
      </c>
      <c r="AM965" t="s">
        <v>96</v>
      </c>
      <c r="AN965" t="s">
        <v>52</v>
      </c>
      <c r="AP965">
        <f t="shared" si="15"/>
        <v>0</v>
      </c>
      <c r="AQ965">
        <v>1000000</v>
      </c>
      <c r="AR965">
        <v>0</v>
      </c>
      <c r="AS965">
        <v>32000</v>
      </c>
      <c r="AT965">
        <v>50000</v>
      </c>
      <c r="AU965">
        <v>520000</v>
      </c>
      <c r="AV965">
        <v>0</v>
      </c>
      <c r="AW965">
        <v>0</v>
      </c>
      <c r="AX965">
        <v>1602000</v>
      </c>
    </row>
    <row r="966" spans="1:50" x14ac:dyDescent="0.35">
      <c r="A966" s="2" t="s">
        <v>1300</v>
      </c>
      <c r="B966">
        <v>25</v>
      </c>
      <c r="C966">
        <v>2506</v>
      </c>
      <c r="D966">
        <v>2</v>
      </c>
      <c r="E966" t="s">
        <v>50</v>
      </c>
      <c r="F966">
        <v>48</v>
      </c>
      <c r="G966" t="s">
        <v>136</v>
      </c>
      <c r="H966" t="s">
        <v>52</v>
      </c>
      <c r="I966" t="s">
        <v>52</v>
      </c>
      <c r="J966" t="s">
        <v>52</v>
      </c>
      <c r="K966" t="s">
        <v>52</v>
      </c>
      <c r="L966" t="s">
        <v>52</v>
      </c>
      <c r="M966">
        <v>4</v>
      </c>
      <c r="N966" t="s">
        <v>63</v>
      </c>
      <c r="O966">
        <v>5</v>
      </c>
      <c r="P966" s="6">
        <v>6</v>
      </c>
      <c r="Q966" t="s">
        <v>56</v>
      </c>
      <c r="R966">
        <v>14</v>
      </c>
      <c r="S966" s="5">
        <v>1</v>
      </c>
      <c r="T966" t="s">
        <v>58</v>
      </c>
      <c r="U966" t="s">
        <v>52</v>
      </c>
      <c r="V966">
        <v>1</v>
      </c>
      <c r="W966" t="s">
        <v>52</v>
      </c>
      <c r="X966">
        <v>2</v>
      </c>
      <c r="Y966" t="s">
        <v>59</v>
      </c>
      <c r="AB966" t="s">
        <v>136</v>
      </c>
      <c r="AC966" t="s">
        <v>52</v>
      </c>
      <c r="AD966" t="s">
        <v>52</v>
      </c>
      <c r="AE966" t="s">
        <v>52</v>
      </c>
      <c r="AF966" t="s">
        <v>52</v>
      </c>
      <c r="AG966" t="s">
        <v>52</v>
      </c>
      <c r="AH966">
        <v>7</v>
      </c>
      <c r="AI966" t="s">
        <v>60</v>
      </c>
      <c r="AJ966" t="s">
        <v>52</v>
      </c>
      <c r="AK966" t="s">
        <v>87</v>
      </c>
      <c r="AM966" t="s">
        <v>96</v>
      </c>
      <c r="AN966" t="s">
        <v>52</v>
      </c>
      <c r="AP966">
        <f t="shared" si="15"/>
        <v>0</v>
      </c>
      <c r="AQ966">
        <v>1360000</v>
      </c>
      <c r="AR966">
        <v>96000</v>
      </c>
      <c r="AS966">
        <v>32000</v>
      </c>
      <c r="AT966">
        <v>40000</v>
      </c>
      <c r="AU966">
        <v>0</v>
      </c>
      <c r="AV966">
        <v>0</v>
      </c>
      <c r="AW966">
        <v>0</v>
      </c>
      <c r="AX966">
        <v>1528000</v>
      </c>
    </row>
    <row r="967" spans="1:50" x14ac:dyDescent="0.35">
      <c r="A967" s="2" t="s">
        <v>1300</v>
      </c>
      <c r="B967">
        <v>25</v>
      </c>
      <c r="C967">
        <v>2506</v>
      </c>
      <c r="D967">
        <v>2</v>
      </c>
      <c r="E967" t="s">
        <v>50</v>
      </c>
      <c r="F967">
        <v>48</v>
      </c>
      <c r="G967" t="s">
        <v>136</v>
      </c>
      <c r="H967" t="s">
        <v>52</v>
      </c>
      <c r="I967" t="s">
        <v>52</v>
      </c>
      <c r="J967" t="s">
        <v>52</v>
      </c>
      <c r="K967" t="s">
        <v>52</v>
      </c>
      <c r="L967" t="s">
        <v>52</v>
      </c>
      <c r="M967">
        <v>4</v>
      </c>
      <c r="N967" t="s">
        <v>63</v>
      </c>
      <c r="O967">
        <v>5</v>
      </c>
      <c r="P967" s="6">
        <v>7</v>
      </c>
      <c r="Q967" t="s">
        <v>56</v>
      </c>
      <c r="R967">
        <v>11</v>
      </c>
      <c r="S967" s="5">
        <v>1</v>
      </c>
      <c r="T967" t="s">
        <v>58</v>
      </c>
      <c r="U967" t="s">
        <v>52</v>
      </c>
      <c r="V967">
        <v>1</v>
      </c>
      <c r="W967" t="s">
        <v>52</v>
      </c>
      <c r="X967">
        <v>2</v>
      </c>
      <c r="AB967" t="s">
        <v>136</v>
      </c>
      <c r="AC967" t="s">
        <v>52</v>
      </c>
      <c r="AD967" t="s">
        <v>52</v>
      </c>
      <c r="AE967" t="s">
        <v>52</v>
      </c>
      <c r="AF967" t="s">
        <v>52</v>
      </c>
      <c r="AG967" t="s">
        <v>52</v>
      </c>
      <c r="AH967">
        <v>5</v>
      </c>
      <c r="AI967" t="s">
        <v>78</v>
      </c>
      <c r="AJ967" t="s">
        <v>52</v>
      </c>
      <c r="AK967" t="s">
        <v>88</v>
      </c>
      <c r="AM967" t="s">
        <v>96</v>
      </c>
      <c r="AN967" t="s">
        <v>53</v>
      </c>
      <c r="AP967">
        <f t="shared" si="15"/>
        <v>0</v>
      </c>
      <c r="AQ967">
        <v>1280000</v>
      </c>
      <c r="AR967">
        <v>0</v>
      </c>
      <c r="AS967">
        <v>22500</v>
      </c>
      <c r="AT967">
        <v>45000</v>
      </c>
      <c r="AU967">
        <v>0</v>
      </c>
      <c r="AV967">
        <v>0</v>
      </c>
      <c r="AW967">
        <v>0</v>
      </c>
      <c r="AX967">
        <v>1347500</v>
      </c>
    </row>
    <row r="968" spans="1:50" x14ac:dyDescent="0.35">
      <c r="A968" s="2" t="s">
        <v>1300</v>
      </c>
      <c r="B968">
        <v>25</v>
      </c>
      <c r="C968">
        <v>2506</v>
      </c>
      <c r="D968">
        <v>2</v>
      </c>
      <c r="E968" t="s">
        <v>50</v>
      </c>
      <c r="F968">
        <v>48</v>
      </c>
      <c r="G968" t="s">
        <v>136</v>
      </c>
      <c r="H968" t="s">
        <v>52</v>
      </c>
      <c r="I968" t="s">
        <v>52</v>
      </c>
      <c r="J968" t="s">
        <v>52</v>
      </c>
      <c r="K968" t="s">
        <v>52</v>
      </c>
      <c r="L968" t="s">
        <v>52</v>
      </c>
      <c r="M968">
        <v>4</v>
      </c>
      <c r="N968" t="s">
        <v>63</v>
      </c>
      <c r="O968">
        <v>5</v>
      </c>
      <c r="P968" s="6">
        <v>8</v>
      </c>
      <c r="Q968" t="s">
        <v>56</v>
      </c>
      <c r="R968">
        <v>8</v>
      </c>
      <c r="S968" s="5">
        <v>1</v>
      </c>
      <c r="T968" t="s">
        <v>58</v>
      </c>
      <c r="U968" t="s">
        <v>52</v>
      </c>
      <c r="V968">
        <v>1</v>
      </c>
      <c r="W968" t="s">
        <v>52</v>
      </c>
      <c r="X968">
        <v>2</v>
      </c>
      <c r="AB968" t="s">
        <v>136</v>
      </c>
      <c r="AC968" t="s">
        <v>52</v>
      </c>
      <c r="AD968" t="s">
        <v>52</v>
      </c>
      <c r="AE968" t="s">
        <v>52</v>
      </c>
      <c r="AF968" t="s">
        <v>52</v>
      </c>
      <c r="AG968" t="s">
        <v>52</v>
      </c>
      <c r="AH968">
        <v>3</v>
      </c>
      <c r="AI968" t="s">
        <v>63</v>
      </c>
      <c r="AJ968" t="s">
        <v>52</v>
      </c>
      <c r="AK968" t="s">
        <v>64</v>
      </c>
      <c r="AM968" t="s">
        <v>96</v>
      </c>
      <c r="AN968" t="s">
        <v>53</v>
      </c>
      <c r="AP968">
        <f t="shared" si="15"/>
        <v>0</v>
      </c>
      <c r="AQ968">
        <v>1120000</v>
      </c>
      <c r="AR968">
        <v>0</v>
      </c>
      <c r="AS968">
        <v>16000</v>
      </c>
      <c r="AT968">
        <v>32000</v>
      </c>
      <c r="AU968">
        <v>0</v>
      </c>
      <c r="AV968">
        <v>0</v>
      </c>
      <c r="AW968">
        <v>0</v>
      </c>
      <c r="AX968">
        <v>1168000</v>
      </c>
    </row>
    <row r="969" spans="1:50" x14ac:dyDescent="0.35">
      <c r="A969" s="2" t="s">
        <v>1307</v>
      </c>
      <c r="B969">
        <v>4</v>
      </c>
      <c r="C969">
        <v>408</v>
      </c>
      <c r="D969">
        <v>2</v>
      </c>
      <c r="E969" t="s">
        <v>50</v>
      </c>
      <c r="F969">
        <v>62</v>
      </c>
      <c r="G969" t="s">
        <v>72</v>
      </c>
      <c r="I969" t="s">
        <v>73</v>
      </c>
      <c r="J969" t="s">
        <v>52</v>
      </c>
      <c r="K969" t="s">
        <v>52</v>
      </c>
      <c r="L969" t="s">
        <v>52</v>
      </c>
      <c r="M969">
        <v>1</v>
      </c>
      <c r="N969" t="s">
        <v>65</v>
      </c>
      <c r="O969">
        <v>3</v>
      </c>
      <c r="P969" s="6">
        <v>3</v>
      </c>
      <c r="Q969" t="s">
        <v>56</v>
      </c>
      <c r="R969">
        <v>14</v>
      </c>
      <c r="S969" s="5">
        <v>1</v>
      </c>
      <c r="T969" t="s">
        <v>58</v>
      </c>
      <c r="U969" t="s">
        <v>52</v>
      </c>
      <c r="V969">
        <v>1</v>
      </c>
      <c r="W969" t="s">
        <v>52</v>
      </c>
      <c r="X969">
        <v>2</v>
      </c>
      <c r="Y969" t="s">
        <v>59</v>
      </c>
      <c r="AB969" t="s">
        <v>72</v>
      </c>
      <c r="AD969" t="s">
        <v>73</v>
      </c>
      <c r="AE969" t="s">
        <v>52</v>
      </c>
      <c r="AF969" t="s">
        <v>52</v>
      </c>
      <c r="AG969" t="s">
        <v>52</v>
      </c>
      <c r="AH969">
        <v>9</v>
      </c>
      <c r="AI969" t="s">
        <v>80</v>
      </c>
      <c r="AJ969" t="s">
        <v>53</v>
      </c>
      <c r="AO969" t="s">
        <v>119</v>
      </c>
      <c r="AP969">
        <f t="shared" si="15"/>
        <v>0</v>
      </c>
    </row>
    <row r="970" spans="1:50" x14ac:dyDescent="0.35">
      <c r="A970" s="2" t="s">
        <v>1307</v>
      </c>
      <c r="B970">
        <v>4</v>
      </c>
      <c r="C970">
        <v>408</v>
      </c>
      <c r="D970">
        <v>2</v>
      </c>
      <c r="E970" t="s">
        <v>50</v>
      </c>
      <c r="F970">
        <v>62</v>
      </c>
      <c r="G970" t="s">
        <v>72</v>
      </c>
      <c r="I970" t="s">
        <v>73</v>
      </c>
      <c r="J970" t="s">
        <v>52</v>
      </c>
      <c r="K970" t="s">
        <v>52</v>
      </c>
      <c r="L970" t="s">
        <v>52</v>
      </c>
      <c r="M970">
        <v>1</v>
      </c>
      <c r="N970" t="s">
        <v>65</v>
      </c>
      <c r="O970">
        <v>3</v>
      </c>
      <c r="P970" s="6">
        <v>4</v>
      </c>
      <c r="Q970" t="s">
        <v>50</v>
      </c>
      <c r="R970">
        <v>12</v>
      </c>
      <c r="S970" s="5">
        <v>1</v>
      </c>
      <c r="T970" t="s">
        <v>58</v>
      </c>
      <c r="U970" t="s">
        <v>52</v>
      </c>
      <c r="V970">
        <v>1</v>
      </c>
      <c r="W970" t="s">
        <v>52</v>
      </c>
      <c r="X970">
        <v>2</v>
      </c>
      <c r="AB970" t="s">
        <v>72</v>
      </c>
      <c r="AD970" t="s">
        <v>73</v>
      </c>
      <c r="AE970" t="s">
        <v>52</v>
      </c>
      <c r="AF970" t="s">
        <v>52</v>
      </c>
      <c r="AG970" t="s">
        <v>52</v>
      </c>
      <c r="AH970">
        <v>5</v>
      </c>
      <c r="AI970" t="s">
        <v>78</v>
      </c>
      <c r="AJ970" t="s">
        <v>53</v>
      </c>
      <c r="AO970" t="s">
        <v>190</v>
      </c>
      <c r="AP970">
        <f t="shared" si="15"/>
        <v>0</v>
      </c>
    </row>
    <row r="971" spans="1:50" x14ac:dyDescent="0.35">
      <c r="A971" s="2" t="s">
        <v>1308</v>
      </c>
      <c r="B971">
        <v>4</v>
      </c>
      <c r="C971">
        <v>407</v>
      </c>
      <c r="D971">
        <v>2</v>
      </c>
      <c r="E971" t="s">
        <v>56</v>
      </c>
      <c r="F971">
        <v>38</v>
      </c>
      <c r="G971" t="s">
        <v>72</v>
      </c>
      <c r="I971" t="s">
        <v>73</v>
      </c>
      <c r="J971" t="s">
        <v>52</v>
      </c>
      <c r="K971" t="s">
        <v>52</v>
      </c>
      <c r="L971" t="s">
        <v>52</v>
      </c>
      <c r="M971">
        <v>4</v>
      </c>
      <c r="N971" t="s">
        <v>83</v>
      </c>
      <c r="O971">
        <v>2</v>
      </c>
      <c r="P971" s="6">
        <v>3</v>
      </c>
      <c r="Q971" t="s">
        <v>50</v>
      </c>
      <c r="R971">
        <v>9</v>
      </c>
      <c r="S971" s="5">
        <v>1</v>
      </c>
      <c r="T971" t="s">
        <v>58</v>
      </c>
      <c r="U971" t="s">
        <v>53</v>
      </c>
      <c r="W971" t="s">
        <v>52</v>
      </c>
      <c r="X971">
        <v>1</v>
      </c>
      <c r="AB971" t="s">
        <v>72</v>
      </c>
      <c r="AD971" t="s">
        <v>73</v>
      </c>
      <c r="AE971" t="s">
        <v>52</v>
      </c>
      <c r="AF971" t="s">
        <v>52</v>
      </c>
      <c r="AG971" t="s">
        <v>52</v>
      </c>
      <c r="AH971">
        <v>4</v>
      </c>
      <c r="AI971" t="s">
        <v>63</v>
      </c>
      <c r="AJ971" t="s">
        <v>53</v>
      </c>
      <c r="AO971" t="s">
        <v>190</v>
      </c>
      <c r="AP971">
        <f t="shared" si="15"/>
        <v>0</v>
      </c>
      <c r="AQ971">
        <v>156000</v>
      </c>
      <c r="AR971">
        <v>90000</v>
      </c>
      <c r="AS971">
        <v>25000</v>
      </c>
      <c r="AT971">
        <v>15000</v>
      </c>
      <c r="AU971">
        <v>80000</v>
      </c>
      <c r="AV971">
        <v>20000</v>
      </c>
      <c r="AW971">
        <v>30000</v>
      </c>
      <c r="AX971">
        <v>416000</v>
      </c>
    </row>
    <row r="972" spans="1:50" x14ac:dyDescent="0.35">
      <c r="A972" s="2" t="s">
        <v>1312</v>
      </c>
      <c r="B972">
        <v>3</v>
      </c>
      <c r="C972">
        <v>314</v>
      </c>
      <c r="D972">
        <v>2</v>
      </c>
      <c r="E972" t="s">
        <v>50</v>
      </c>
      <c r="F972">
        <v>48</v>
      </c>
      <c r="G972" t="s">
        <v>72</v>
      </c>
      <c r="I972" t="s">
        <v>73</v>
      </c>
      <c r="J972" t="s">
        <v>52</v>
      </c>
      <c r="K972" t="s">
        <v>52</v>
      </c>
      <c r="L972" t="s">
        <v>52</v>
      </c>
      <c r="M972">
        <v>4</v>
      </c>
      <c r="N972" t="s">
        <v>83</v>
      </c>
      <c r="O972">
        <v>4</v>
      </c>
      <c r="P972" s="6">
        <v>4</v>
      </c>
      <c r="Q972" t="s">
        <v>56</v>
      </c>
      <c r="R972">
        <v>11</v>
      </c>
      <c r="S972" s="5">
        <v>1</v>
      </c>
      <c r="T972" t="s">
        <v>58</v>
      </c>
      <c r="U972" t="s">
        <v>52</v>
      </c>
      <c r="V972">
        <v>1</v>
      </c>
      <c r="W972" t="s">
        <v>52</v>
      </c>
      <c r="X972">
        <v>2</v>
      </c>
      <c r="AB972" t="s">
        <v>72</v>
      </c>
      <c r="AD972" t="s">
        <v>73</v>
      </c>
      <c r="AE972" t="s">
        <v>52</v>
      </c>
      <c r="AF972" t="s">
        <v>52</v>
      </c>
      <c r="AG972" t="s">
        <v>52</v>
      </c>
      <c r="AH972">
        <v>4</v>
      </c>
      <c r="AI972" t="s">
        <v>83</v>
      </c>
      <c r="AJ972" t="s">
        <v>52</v>
      </c>
      <c r="AK972" t="s">
        <v>84</v>
      </c>
      <c r="AM972" t="s">
        <v>62</v>
      </c>
      <c r="AN972" t="s">
        <v>52</v>
      </c>
      <c r="AP972">
        <f t="shared" si="15"/>
        <v>0</v>
      </c>
      <c r="AQ972">
        <v>0</v>
      </c>
      <c r="AR972">
        <v>234000</v>
      </c>
      <c r="AS972">
        <v>7000</v>
      </c>
      <c r="AT972">
        <v>40000</v>
      </c>
      <c r="AU972">
        <v>351000</v>
      </c>
      <c r="AV972">
        <v>0</v>
      </c>
      <c r="AW972">
        <v>10000</v>
      </c>
      <c r="AX972">
        <v>642000</v>
      </c>
    </row>
    <row r="973" spans="1:50" x14ac:dyDescent="0.35">
      <c r="A973" s="2" t="s">
        <v>1312</v>
      </c>
      <c r="B973">
        <v>3</v>
      </c>
      <c r="C973">
        <v>314</v>
      </c>
      <c r="D973">
        <v>2</v>
      </c>
      <c r="E973" t="s">
        <v>50</v>
      </c>
      <c r="F973">
        <v>48</v>
      </c>
      <c r="G973" t="s">
        <v>72</v>
      </c>
      <c r="I973" t="s">
        <v>73</v>
      </c>
      <c r="J973" t="s">
        <v>52</v>
      </c>
      <c r="K973" t="s">
        <v>52</v>
      </c>
      <c r="L973" t="s">
        <v>52</v>
      </c>
      <c r="M973">
        <v>4</v>
      </c>
      <c r="N973" t="s">
        <v>83</v>
      </c>
      <c r="O973">
        <v>4</v>
      </c>
      <c r="P973" s="6">
        <v>5</v>
      </c>
      <c r="Q973" t="s">
        <v>56</v>
      </c>
      <c r="R973">
        <v>9</v>
      </c>
      <c r="S973" s="5">
        <v>1</v>
      </c>
      <c r="T973" t="s">
        <v>58</v>
      </c>
      <c r="U973" t="s">
        <v>52</v>
      </c>
      <c r="V973">
        <v>1</v>
      </c>
      <c r="W973" t="s">
        <v>52</v>
      </c>
      <c r="X973">
        <v>2</v>
      </c>
      <c r="AB973" t="s">
        <v>72</v>
      </c>
      <c r="AD973" t="s">
        <v>73</v>
      </c>
      <c r="AE973" t="s">
        <v>52</v>
      </c>
      <c r="AF973" t="s">
        <v>52</v>
      </c>
      <c r="AG973" t="s">
        <v>52</v>
      </c>
      <c r="AH973">
        <v>3</v>
      </c>
      <c r="AI973" t="s">
        <v>63</v>
      </c>
      <c r="AJ973" t="s">
        <v>52</v>
      </c>
      <c r="AK973" t="s">
        <v>64</v>
      </c>
      <c r="AM973" t="s">
        <v>62</v>
      </c>
      <c r="AN973" t="s">
        <v>53</v>
      </c>
      <c r="AP973">
        <f t="shared" si="15"/>
        <v>0</v>
      </c>
      <c r="AQ973">
        <v>0</v>
      </c>
      <c r="AR973">
        <v>0</v>
      </c>
      <c r="AS973">
        <v>5000</v>
      </c>
      <c r="AT973">
        <v>30000</v>
      </c>
      <c r="AU973">
        <v>351000</v>
      </c>
      <c r="AV973">
        <v>0</v>
      </c>
      <c r="AW973">
        <v>10000</v>
      </c>
      <c r="AX973">
        <v>396000</v>
      </c>
    </row>
    <row r="974" spans="1:50" x14ac:dyDescent="0.35">
      <c r="A974" s="2" t="s">
        <v>1313</v>
      </c>
      <c r="B974">
        <v>5</v>
      </c>
      <c r="C974">
        <v>503</v>
      </c>
      <c r="D974">
        <v>2</v>
      </c>
      <c r="E974" t="s">
        <v>50</v>
      </c>
      <c r="F974">
        <v>39</v>
      </c>
      <c r="G974" t="s">
        <v>72</v>
      </c>
      <c r="I974" t="s">
        <v>52</v>
      </c>
      <c r="J974" t="s">
        <v>52</v>
      </c>
      <c r="K974" t="s">
        <v>52</v>
      </c>
      <c r="L974" t="s">
        <v>52</v>
      </c>
      <c r="M974">
        <v>9</v>
      </c>
      <c r="N974" t="s">
        <v>100</v>
      </c>
      <c r="O974">
        <v>3</v>
      </c>
      <c r="P974" s="6">
        <v>4</v>
      </c>
      <c r="Q974" t="s">
        <v>50</v>
      </c>
      <c r="R974">
        <v>15</v>
      </c>
      <c r="S974" s="5">
        <v>1</v>
      </c>
      <c r="T974" t="s">
        <v>58</v>
      </c>
      <c r="U974" t="s">
        <v>52</v>
      </c>
      <c r="V974">
        <v>1</v>
      </c>
      <c r="W974" t="s">
        <v>52</v>
      </c>
      <c r="X974">
        <v>2</v>
      </c>
      <c r="Y974" t="s">
        <v>59</v>
      </c>
      <c r="AB974" t="s">
        <v>72</v>
      </c>
      <c r="AD974" t="s">
        <v>73</v>
      </c>
      <c r="AE974" t="s">
        <v>52</v>
      </c>
      <c r="AF974" t="s">
        <v>52</v>
      </c>
      <c r="AG974" t="s">
        <v>52</v>
      </c>
      <c r="AH974">
        <v>9</v>
      </c>
      <c r="AI974" t="s">
        <v>100</v>
      </c>
      <c r="AJ974" t="s">
        <v>53</v>
      </c>
      <c r="AO974" t="s">
        <v>198</v>
      </c>
      <c r="AP974">
        <f t="shared" si="15"/>
        <v>0</v>
      </c>
    </row>
    <row r="975" spans="1:50" x14ac:dyDescent="0.35">
      <c r="A975" s="2" t="s">
        <v>1313</v>
      </c>
      <c r="B975">
        <v>5</v>
      </c>
      <c r="C975">
        <v>503</v>
      </c>
      <c r="D975">
        <v>2</v>
      </c>
      <c r="E975" t="s">
        <v>50</v>
      </c>
      <c r="F975">
        <v>39</v>
      </c>
      <c r="G975" t="s">
        <v>72</v>
      </c>
      <c r="I975" t="s">
        <v>52</v>
      </c>
      <c r="J975" t="s">
        <v>52</v>
      </c>
      <c r="K975" t="s">
        <v>52</v>
      </c>
      <c r="L975" t="s">
        <v>52</v>
      </c>
      <c r="M975">
        <v>9</v>
      </c>
      <c r="N975" t="s">
        <v>100</v>
      </c>
      <c r="O975">
        <v>3</v>
      </c>
      <c r="P975" s="6">
        <v>5</v>
      </c>
      <c r="Q975" t="s">
        <v>50</v>
      </c>
      <c r="R975">
        <v>15</v>
      </c>
      <c r="S975" s="5">
        <v>1</v>
      </c>
      <c r="T975" t="s">
        <v>58</v>
      </c>
      <c r="U975" t="s">
        <v>52</v>
      </c>
      <c r="V975">
        <v>1</v>
      </c>
      <c r="W975" t="s">
        <v>52</v>
      </c>
      <c r="X975">
        <v>2</v>
      </c>
      <c r="Y975" t="s">
        <v>59</v>
      </c>
      <c r="AB975" t="s">
        <v>72</v>
      </c>
      <c r="AD975" t="s">
        <v>73</v>
      </c>
      <c r="AE975" t="s">
        <v>52</v>
      </c>
      <c r="AF975" t="s">
        <v>52</v>
      </c>
      <c r="AG975" t="s">
        <v>52</v>
      </c>
      <c r="AH975">
        <v>9</v>
      </c>
      <c r="AI975" t="s">
        <v>100</v>
      </c>
      <c r="AJ975" t="s">
        <v>52</v>
      </c>
      <c r="AK975" t="s">
        <v>61</v>
      </c>
      <c r="AM975" t="s">
        <v>62</v>
      </c>
      <c r="AN975" t="s">
        <v>52</v>
      </c>
      <c r="AP975">
        <f t="shared" si="15"/>
        <v>0</v>
      </c>
      <c r="AQ975">
        <v>0</v>
      </c>
      <c r="AR975">
        <v>300000</v>
      </c>
      <c r="AS975">
        <v>160000</v>
      </c>
      <c r="AT975">
        <v>210000</v>
      </c>
      <c r="AU975">
        <v>520000</v>
      </c>
      <c r="AV975">
        <v>180000</v>
      </c>
      <c r="AW975">
        <v>60000</v>
      </c>
      <c r="AX975">
        <v>1430000</v>
      </c>
    </row>
    <row r="976" spans="1:50" x14ac:dyDescent="0.35">
      <c r="A976" s="2" t="s">
        <v>1315</v>
      </c>
      <c r="B976">
        <v>12</v>
      </c>
      <c r="C976">
        <v>1212</v>
      </c>
      <c r="D976">
        <v>1</v>
      </c>
      <c r="E976" t="s">
        <v>50</v>
      </c>
      <c r="F976">
        <v>34</v>
      </c>
      <c r="G976" t="s">
        <v>72</v>
      </c>
      <c r="I976" t="s">
        <v>52</v>
      </c>
      <c r="J976" t="s">
        <v>52</v>
      </c>
      <c r="K976" t="s">
        <v>52</v>
      </c>
      <c r="L976" t="s">
        <v>52</v>
      </c>
      <c r="M976">
        <v>12</v>
      </c>
      <c r="N976" t="s">
        <v>115</v>
      </c>
      <c r="O976">
        <v>2</v>
      </c>
      <c r="P976" s="6">
        <v>3</v>
      </c>
      <c r="Q976" t="s">
        <v>56</v>
      </c>
      <c r="R976">
        <v>13</v>
      </c>
      <c r="S976" s="5">
        <v>1</v>
      </c>
      <c r="T976" t="s">
        <v>58</v>
      </c>
      <c r="U976" t="s">
        <v>52</v>
      </c>
      <c r="V976">
        <v>1</v>
      </c>
      <c r="W976" t="s">
        <v>52</v>
      </c>
      <c r="X976">
        <v>2</v>
      </c>
      <c r="Y976" t="s">
        <v>59</v>
      </c>
      <c r="AB976" t="s">
        <v>72</v>
      </c>
      <c r="AD976" t="s">
        <v>52</v>
      </c>
      <c r="AE976" t="s">
        <v>52</v>
      </c>
      <c r="AF976" t="s">
        <v>52</v>
      </c>
      <c r="AG976" t="s">
        <v>52</v>
      </c>
      <c r="AH976">
        <v>7</v>
      </c>
      <c r="AI976" t="s">
        <v>79</v>
      </c>
      <c r="AJ976" t="s">
        <v>52</v>
      </c>
      <c r="AK976" t="s">
        <v>90</v>
      </c>
      <c r="AM976" t="s">
        <v>113</v>
      </c>
      <c r="AN976" t="s">
        <v>53</v>
      </c>
      <c r="AP976">
        <f t="shared" si="15"/>
        <v>0</v>
      </c>
      <c r="AQ976">
        <v>0</v>
      </c>
      <c r="AR976">
        <v>0</v>
      </c>
      <c r="AS976">
        <v>0</v>
      </c>
      <c r="AT976">
        <v>10000</v>
      </c>
      <c r="AU976">
        <v>792000</v>
      </c>
      <c r="AV976">
        <v>0</v>
      </c>
      <c r="AW976">
        <v>0</v>
      </c>
      <c r="AX976">
        <v>802000</v>
      </c>
    </row>
    <row r="977" spans="1:50" x14ac:dyDescent="0.35">
      <c r="A977" s="2" t="s">
        <v>1315</v>
      </c>
      <c r="B977">
        <v>12</v>
      </c>
      <c r="C977">
        <v>1212</v>
      </c>
      <c r="D977">
        <v>1</v>
      </c>
      <c r="E977" t="s">
        <v>50</v>
      </c>
      <c r="F977">
        <v>34</v>
      </c>
      <c r="G977" t="s">
        <v>72</v>
      </c>
      <c r="I977" t="s">
        <v>52</v>
      </c>
      <c r="J977" t="s">
        <v>52</v>
      </c>
      <c r="K977" t="s">
        <v>52</v>
      </c>
      <c r="L977" t="s">
        <v>52</v>
      </c>
      <c r="M977">
        <v>12</v>
      </c>
      <c r="N977" t="s">
        <v>115</v>
      </c>
      <c r="O977">
        <v>2</v>
      </c>
      <c r="P977" s="6">
        <v>4</v>
      </c>
      <c r="Q977" t="s">
        <v>50</v>
      </c>
      <c r="R977">
        <v>10</v>
      </c>
      <c r="S977" s="5">
        <v>1</v>
      </c>
      <c r="T977" t="s">
        <v>58</v>
      </c>
      <c r="U977" t="s">
        <v>52</v>
      </c>
      <c r="V977">
        <v>1</v>
      </c>
      <c r="W977" t="s">
        <v>52</v>
      </c>
      <c r="X977">
        <v>2</v>
      </c>
      <c r="AB977" t="s">
        <v>72</v>
      </c>
      <c r="AD977" t="s">
        <v>73</v>
      </c>
      <c r="AE977" t="s">
        <v>52</v>
      </c>
      <c r="AF977" t="s">
        <v>52</v>
      </c>
      <c r="AG977" t="s">
        <v>52</v>
      </c>
      <c r="AH977">
        <v>5</v>
      </c>
      <c r="AI977" t="s">
        <v>83</v>
      </c>
      <c r="AJ977" t="s">
        <v>52</v>
      </c>
      <c r="AK977" t="s">
        <v>84</v>
      </c>
      <c r="AM977" t="s">
        <v>62</v>
      </c>
      <c r="AN977" t="s">
        <v>53</v>
      </c>
      <c r="AP977">
        <f t="shared" si="15"/>
        <v>0</v>
      </c>
      <c r="AQ977">
        <v>0</v>
      </c>
      <c r="AR977">
        <v>800000</v>
      </c>
      <c r="AS977">
        <v>30000</v>
      </c>
      <c r="AT977">
        <v>10000</v>
      </c>
      <c r="AU977">
        <v>0</v>
      </c>
      <c r="AV977">
        <v>0</v>
      </c>
      <c r="AW977">
        <v>0</v>
      </c>
      <c r="AX977">
        <v>840000</v>
      </c>
    </row>
    <row r="978" spans="1:50" x14ac:dyDescent="0.35">
      <c r="A978" s="2" t="s">
        <v>1317</v>
      </c>
      <c r="B978">
        <v>15</v>
      </c>
      <c r="C978">
        <v>1505</v>
      </c>
      <c r="D978">
        <v>1</v>
      </c>
      <c r="E978" t="s">
        <v>50</v>
      </c>
      <c r="F978">
        <v>36</v>
      </c>
      <c r="G978" t="s">
        <v>72</v>
      </c>
      <c r="I978" t="s">
        <v>73</v>
      </c>
      <c r="J978" t="s">
        <v>53</v>
      </c>
      <c r="K978" t="s">
        <v>53</v>
      </c>
      <c r="L978" t="s">
        <v>53</v>
      </c>
      <c r="M978">
        <v>0</v>
      </c>
      <c r="O978">
        <v>2</v>
      </c>
      <c r="P978" s="6">
        <v>3</v>
      </c>
      <c r="Q978" t="s">
        <v>56</v>
      </c>
      <c r="R978">
        <v>9</v>
      </c>
      <c r="S978" s="5">
        <v>1</v>
      </c>
      <c r="T978" t="s">
        <v>58</v>
      </c>
      <c r="U978" t="s">
        <v>52</v>
      </c>
      <c r="V978">
        <v>1</v>
      </c>
      <c r="W978" t="s">
        <v>52</v>
      </c>
      <c r="X978">
        <v>2</v>
      </c>
      <c r="AB978" t="s">
        <v>72</v>
      </c>
      <c r="AD978" t="s">
        <v>73</v>
      </c>
      <c r="AE978" t="s">
        <v>52</v>
      </c>
      <c r="AF978" t="s">
        <v>52</v>
      </c>
      <c r="AG978" t="s">
        <v>52</v>
      </c>
      <c r="AH978">
        <v>3</v>
      </c>
      <c r="AI978" t="s">
        <v>63</v>
      </c>
      <c r="AJ978" t="s">
        <v>52</v>
      </c>
      <c r="AK978" t="s">
        <v>98</v>
      </c>
      <c r="AM978" t="s">
        <v>62</v>
      </c>
      <c r="AN978" t="s">
        <v>52</v>
      </c>
      <c r="AP978">
        <f t="shared" si="15"/>
        <v>0</v>
      </c>
      <c r="AQ978">
        <v>0</v>
      </c>
      <c r="AR978">
        <v>25000</v>
      </c>
      <c r="AS978">
        <v>13000</v>
      </c>
      <c r="AT978">
        <v>36000</v>
      </c>
      <c r="AU978">
        <v>0</v>
      </c>
      <c r="AV978">
        <v>0</v>
      </c>
      <c r="AW978">
        <v>0</v>
      </c>
      <c r="AX978">
        <v>74000</v>
      </c>
    </row>
    <row r="979" spans="1:50" x14ac:dyDescent="0.35">
      <c r="A979" s="2" t="s">
        <v>1320</v>
      </c>
      <c r="B979">
        <v>25</v>
      </c>
      <c r="C979">
        <v>2503</v>
      </c>
      <c r="D979">
        <v>2</v>
      </c>
      <c r="E979" t="s">
        <v>50</v>
      </c>
      <c r="F979">
        <v>52</v>
      </c>
      <c r="G979" t="s">
        <v>72</v>
      </c>
      <c r="I979" t="s">
        <v>73</v>
      </c>
      <c r="J979" t="s">
        <v>53</v>
      </c>
      <c r="K979" t="s">
        <v>53</v>
      </c>
      <c r="L979" t="s">
        <v>53</v>
      </c>
      <c r="M979">
        <v>0</v>
      </c>
      <c r="O979">
        <v>2</v>
      </c>
      <c r="P979" s="6">
        <v>3</v>
      </c>
      <c r="Q979" t="s">
        <v>56</v>
      </c>
      <c r="R979">
        <v>17</v>
      </c>
      <c r="S979" s="5">
        <v>1</v>
      </c>
      <c r="T979" t="s">
        <v>58</v>
      </c>
      <c r="U979" t="s">
        <v>52</v>
      </c>
      <c r="V979">
        <v>1</v>
      </c>
      <c r="W979" t="s">
        <v>52</v>
      </c>
      <c r="X979">
        <v>2</v>
      </c>
      <c r="Y979" t="s">
        <v>59</v>
      </c>
      <c r="AB979" t="s">
        <v>72</v>
      </c>
      <c r="AD979" t="s">
        <v>52</v>
      </c>
      <c r="AE979" t="s">
        <v>52</v>
      </c>
      <c r="AF979" t="s">
        <v>52</v>
      </c>
      <c r="AG979" t="s">
        <v>52</v>
      </c>
      <c r="AH979">
        <v>8</v>
      </c>
      <c r="AI979" t="s">
        <v>60</v>
      </c>
      <c r="AJ979" t="s">
        <v>53</v>
      </c>
      <c r="AO979" t="s">
        <v>198</v>
      </c>
      <c r="AP979">
        <f t="shared" si="15"/>
        <v>0</v>
      </c>
    </row>
    <row r="980" spans="1:50" x14ac:dyDescent="0.35">
      <c r="A980" s="2" t="s">
        <v>1321</v>
      </c>
      <c r="B980">
        <v>12</v>
      </c>
      <c r="C980">
        <v>1207</v>
      </c>
      <c r="D980">
        <v>1</v>
      </c>
      <c r="E980" t="s">
        <v>50</v>
      </c>
      <c r="F980">
        <v>37</v>
      </c>
      <c r="G980" t="s">
        <v>72</v>
      </c>
      <c r="I980" t="s">
        <v>73</v>
      </c>
      <c r="J980" t="s">
        <v>52</v>
      </c>
      <c r="K980" t="s">
        <v>52</v>
      </c>
      <c r="L980" t="s">
        <v>52</v>
      </c>
      <c r="M980">
        <v>9</v>
      </c>
      <c r="N980" t="s">
        <v>100</v>
      </c>
      <c r="O980">
        <v>2</v>
      </c>
      <c r="P980" s="6">
        <v>3</v>
      </c>
      <c r="Q980" t="s">
        <v>50</v>
      </c>
      <c r="R980">
        <v>11</v>
      </c>
      <c r="S980" s="5">
        <v>1</v>
      </c>
      <c r="T980" t="s">
        <v>58</v>
      </c>
      <c r="U980" t="s">
        <v>52</v>
      </c>
      <c r="V980">
        <v>1</v>
      </c>
      <c r="W980" t="s">
        <v>52</v>
      </c>
      <c r="X980">
        <v>2</v>
      </c>
      <c r="AB980" t="s">
        <v>72</v>
      </c>
      <c r="AD980" t="s">
        <v>73</v>
      </c>
      <c r="AE980" t="s">
        <v>52</v>
      </c>
      <c r="AF980" t="s">
        <v>52</v>
      </c>
      <c r="AG980" t="s">
        <v>52</v>
      </c>
      <c r="AH980">
        <v>4</v>
      </c>
      <c r="AI980" t="s">
        <v>83</v>
      </c>
      <c r="AJ980" t="s">
        <v>52</v>
      </c>
      <c r="AK980" t="s">
        <v>84</v>
      </c>
      <c r="AM980" t="s">
        <v>62</v>
      </c>
      <c r="AN980" t="s">
        <v>53</v>
      </c>
      <c r="AP980">
        <f t="shared" si="15"/>
        <v>0</v>
      </c>
      <c r="AQ980">
        <v>0</v>
      </c>
      <c r="AR980">
        <v>0</v>
      </c>
      <c r="AS980">
        <v>80000</v>
      </c>
      <c r="AT980">
        <v>40000</v>
      </c>
      <c r="AU980">
        <v>0</v>
      </c>
      <c r="AV980">
        <v>60000</v>
      </c>
      <c r="AW980">
        <v>50000</v>
      </c>
      <c r="AX980">
        <v>230000</v>
      </c>
    </row>
    <row r="981" spans="1:50" x14ac:dyDescent="0.35">
      <c r="A981" s="2" t="s">
        <v>1322</v>
      </c>
      <c r="B981">
        <v>2</v>
      </c>
      <c r="C981">
        <v>211</v>
      </c>
      <c r="D981">
        <v>2</v>
      </c>
      <c r="E981" t="s">
        <v>50</v>
      </c>
      <c r="F981">
        <v>30</v>
      </c>
      <c r="G981" t="s">
        <v>72</v>
      </c>
      <c r="I981" t="s">
        <v>73</v>
      </c>
      <c r="J981" t="s">
        <v>53</v>
      </c>
      <c r="K981" t="s">
        <v>53</v>
      </c>
      <c r="L981" t="s">
        <v>52</v>
      </c>
      <c r="M981">
        <v>3</v>
      </c>
      <c r="N981" t="s">
        <v>97</v>
      </c>
      <c r="O981">
        <v>2</v>
      </c>
      <c r="P981" s="6">
        <v>3</v>
      </c>
      <c r="Q981" t="s">
        <v>50</v>
      </c>
      <c r="R981">
        <v>7</v>
      </c>
      <c r="S981" s="5">
        <v>1</v>
      </c>
      <c r="T981" t="s">
        <v>58</v>
      </c>
      <c r="U981" t="s">
        <v>52</v>
      </c>
      <c r="V981">
        <v>1</v>
      </c>
      <c r="W981" t="s">
        <v>52</v>
      </c>
      <c r="X981">
        <v>2</v>
      </c>
      <c r="AB981" t="s">
        <v>72</v>
      </c>
      <c r="AD981" t="s">
        <v>73</v>
      </c>
      <c r="AE981" t="s">
        <v>53</v>
      </c>
      <c r="AF981" t="s">
        <v>53</v>
      </c>
      <c r="AG981" t="s">
        <v>52</v>
      </c>
      <c r="AH981">
        <v>3</v>
      </c>
      <c r="AI981" t="s">
        <v>65</v>
      </c>
      <c r="AJ981" t="s">
        <v>52</v>
      </c>
      <c r="AK981" t="s">
        <v>66</v>
      </c>
      <c r="AM981" t="s">
        <v>62</v>
      </c>
      <c r="AN981" t="s">
        <v>53</v>
      </c>
      <c r="AP981">
        <f t="shared" si="15"/>
        <v>0</v>
      </c>
    </row>
    <row r="982" spans="1:50" x14ac:dyDescent="0.35">
      <c r="A982" s="2" t="s">
        <v>1324</v>
      </c>
      <c r="B982">
        <v>24</v>
      </c>
      <c r="C982">
        <v>2401</v>
      </c>
      <c r="D982">
        <v>1</v>
      </c>
      <c r="E982" t="s">
        <v>50</v>
      </c>
      <c r="F982">
        <v>58</v>
      </c>
      <c r="G982" t="s">
        <v>72</v>
      </c>
      <c r="I982" t="s">
        <v>73</v>
      </c>
      <c r="J982" t="s">
        <v>52</v>
      </c>
      <c r="K982" t="s">
        <v>52</v>
      </c>
      <c r="L982" t="s">
        <v>52</v>
      </c>
      <c r="M982">
        <v>5</v>
      </c>
      <c r="N982" t="s">
        <v>97</v>
      </c>
      <c r="O982">
        <v>2</v>
      </c>
      <c r="P982" s="6">
        <v>3</v>
      </c>
      <c r="Q982" t="s">
        <v>56</v>
      </c>
      <c r="R982">
        <v>12</v>
      </c>
      <c r="S982" s="5">
        <v>1</v>
      </c>
      <c r="T982" t="s">
        <v>58</v>
      </c>
      <c r="U982" t="s">
        <v>52</v>
      </c>
      <c r="V982">
        <v>1</v>
      </c>
      <c r="W982" t="s">
        <v>52</v>
      </c>
      <c r="X982">
        <v>2</v>
      </c>
      <c r="AB982" t="s">
        <v>72</v>
      </c>
      <c r="AD982" t="s">
        <v>73</v>
      </c>
      <c r="AE982" t="s">
        <v>52</v>
      </c>
      <c r="AF982" t="s">
        <v>52</v>
      </c>
      <c r="AG982" t="s">
        <v>52</v>
      </c>
      <c r="AH982">
        <v>7</v>
      </c>
      <c r="AI982" t="s">
        <v>79</v>
      </c>
      <c r="AJ982" t="s">
        <v>52</v>
      </c>
      <c r="AK982" t="s">
        <v>90</v>
      </c>
      <c r="AM982" t="s">
        <v>62</v>
      </c>
      <c r="AN982" t="s">
        <v>53</v>
      </c>
      <c r="AP982">
        <f t="shared" si="15"/>
        <v>0</v>
      </c>
      <c r="AQ982">
        <v>0</v>
      </c>
      <c r="AR982">
        <v>0</v>
      </c>
      <c r="AS982">
        <v>20000</v>
      </c>
      <c r="AT982">
        <v>50000</v>
      </c>
      <c r="AU982">
        <v>0</v>
      </c>
      <c r="AV982">
        <v>0</v>
      </c>
      <c r="AW982">
        <v>0</v>
      </c>
      <c r="AX982">
        <v>70000</v>
      </c>
    </row>
    <row r="983" spans="1:50" x14ac:dyDescent="0.35">
      <c r="A983" s="2" t="s">
        <v>1324</v>
      </c>
      <c r="B983">
        <v>24</v>
      </c>
      <c r="C983">
        <v>2401</v>
      </c>
      <c r="D983">
        <v>1</v>
      </c>
      <c r="E983" t="s">
        <v>50</v>
      </c>
      <c r="F983">
        <v>58</v>
      </c>
      <c r="G983" t="s">
        <v>72</v>
      </c>
      <c r="I983" t="s">
        <v>73</v>
      </c>
      <c r="J983" t="s">
        <v>52</v>
      </c>
      <c r="K983" t="s">
        <v>52</v>
      </c>
      <c r="L983" t="s">
        <v>52</v>
      </c>
      <c r="M983">
        <v>5</v>
      </c>
      <c r="N983" t="s">
        <v>97</v>
      </c>
      <c r="O983">
        <v>2</v>
      </c>
      <c r="P983" s="6">
        <v>4</v>
      </c>
      <c r="Q983" t="s">
        <v>50</v>
      </c>
      <c r="R983">
        <v>9</v>
      </c>
      <c r="S983" s="5">
        <v>1</v>
      </c>
      <c r="T983" t="s">
        <v>58</v>
      </c>
      <c r="U983" t="s">
        <v>52</v>
      </c>
      <c r="V983">
        <v>1</v>
      </c>
      <c r="W983" t="s">
        <v>52</v>
      </c>
      <c r="X983">
        <v>2</v>
      </c>
      <c r="AB983" t="s">
        <v>72</v>
      </c>
      <c r="AD983" t="s">
        <v>73</v>
      </c>
      <c r="AE983" t="s">
        <v>52</v>
      </c>
      <c r="AF983" t="s">
        <v>52</v>
      </c>
      <c r="AG983" t="s">
        <v>52</v>
      </c>
      <c r="AH983">
        <v>4</v>
      </c>
      <c r="AI983" t="s">
        <v>63</v>
      </c>
      <c r="AJ983" t="s">
        <v>52</v>
      </c>
      <c r="AK983" t="s">
        <v>64</v>
      </c>
      <c r="AM983" t="s">
        <v>62</v>
      </c>
      <c r="AN983" t="s">
        <v>53</v>
      </c>
      <c r="AP983">
        <f t="shared" si="15"/>
        <v>0</v>
      </c>
      <c r="AQ983">
        <v>0</v>
      </c>
      <c r="AR983">
        <v>0</v>
      </c>
      <c r="AS983">
        <v>20000</v>
      </c>
      <c r="AT983">
        <v>40000</v>
      </c>
      <c r="AU983">
        <v>0</v>
      </c>
      <c r="AV983">
        <v>0</v>
      </c>
      <c r="AW983">
        <v>0</v>
      </c>
      <c r="AX983">
        <v>60000</v>
      </c>
    </row>
    <row r="984" spans="1:50" x14ac:dyDescent="0.35">
      <c r="A984" s="2" t="s">
        <v>1325</v>
      </c>
      <c r="B984">
        <v>11</v>
      </c>
      <c r="C984">
        <v>1104</v>
      </c>
      <c r="D984">
        <v>2</v>
      </c>
      <c r="E984" t="s">
        <v>50</v>
      </c>
      <c r="F984">
        <v>43</v>
      </c>
      <c r="G984" t="s">
        <v>155</v>
      </c>
      <c r="H984" t="s">
        <v>52</v>
      </c>
      <c r="I984" t="s">
        <v>52</v>
      </c>
      <c r="J984" t="s">
        <v>52</v>
      </c>
      <c r="K984" t="s">
        <v>52</v>
      </c>
      <c r="L984" t="s">
        <v>52</v>
      </c>
      <c r="M984">
        <v>3</v>
      </c>
      <c r="N984" t="s">
        <v>63</v>
      </c>
      <c r="O984">
        <v>1</v>
      </c>
      <c r="P984" s="6">
        <v>3</v>
      </c>
      <c r="Q984" t="s">
        <v>56</v>
      </c>
      <c r="R984">
        <v>13</v>
      </c>
      <c r="S984" s="5">
        <v>1</v>
      </c>
      <c r="T984" t="s">
        <v>58</v>
      </c>
      <c r="U984" t="s">
        <v>52</v>
      </c>
      <c r="V984">
        <v>1</v>
      </c>
      <c r="W984" t="s">
        <v>52</v>
      </c>
      <c r="X984">
        <v>2</v>
      </c>
      <c r="Y984" t="s">
        <v>59</v>
      </c>
      <c r="AB984" t="s">
        <v>155</v>
      </c>
      <c r="AC984" t="s">
        <v>52</v>
      </c>
      <c r="AD984" t="s">
        <v>52</v>
      </c>
      <c r="AE984" t="s">
        <v>52</v>
      </c>
      <c r="AF984" t="s">
        <v>52</v>
      </c>
      <c r="AG984" t="s">
        <v>52</v>
      </c>
      <c r="AH984">
        <v>6</v>
      </c>
      <c r="AI984" t="s">
        <v>79</v>
      </c>
      <c r="AJ984" t="s">
        <v>52</v>
      </c>
      <c r="AK984" t="s">
        <v>90</v>
      </c>
      <c r="AM984" t="s">
        <v>62</v>
      </c>
      <c r="AN984" t="s">
        <v>52</v>
      </c>
      <c r="AP984">
        <f t="shared" si="15"/>
        <v>0</v>
      </c>
      <c r="AQ984">
        <v>0</v>
      </c>
      <c r="AR984">
        <v>240000</v>
      </c>
      <c r="AS984">
        <v>15000</v>
      </c>
      <c r="AT984">
        <v>35000</v>
      </c>
      <c r="AU984">
        <v>840000</v>
      </c>
      <c r="AV984">
        <v>0</v>
      </c>
      <c r="AW984">
        <v>5000</v>
      </c>
      <c r="AX984">
        <v>1135000</v>
      </c>
    </row>
    <row r="985" spans="1:50" x14ac:dyDescent="0.35">
      <c r="A985" s="2" t="s">
        <v>1327</v>
      </c>
      <c r="B985">
        <v>6</v>
      </c>
      <c r="C985">
        <v>608</v>
      </c>
      <c r="D985">
        <v>2</v>
      </c>
      <c r="E985" t="s">
        <v>50</v>
      </c>
      <c r="F985">
        <v>47</v>
      </c>
      <c r="G985" t="s">
        <v>72</v>
      </c>
      <c r="I985" t="s">
        <v>73</v>
      </c>
      <c r="J985" t="s">
        <v>52</v>
      </c>
      <c r="K985" t="s">
        <v>53</v>
      </c>
      <c r="L985" t="s">
        <v>52</v>
      </c>
      <c r="M985">
        <v>2</v>
      </c>
      <c r="N985" t="s">
        <v>97</v>
      </c>
      <c r="O985">
        <v>2</v>
      </c>
      <c r="P985" s="6">
        <v>3</v>
      </c>
      <c r="Q985" t="s">
        <v>56</v>
      </c>
      <c r="R985">
        <v>12</v>
      </c>
      <c r="S985" s="5">
        <v>1</v>
      </c>
      <c r="T985" t="s">
        <v>58</v>
      </c>
      <c r="U985" t="s">
        <v>52</v>
      </c>
      <c r="V985">
        <v>1</v>
      </c>
      <c r="W985" t="s">
        <v>52</v>
      </c>
      <c r="X985">
        <v>2</v>
      </c>
      <c r="AB985" t="s">
        <v>72</v>
      </c>
      <c r="AD985" t="s">
        <v>73</v>
      </c>
      <c r="AE985" t="s">
        <v>52</v>
      </c>
      <c r="AF985" t="s">
        <v>52</v>
      </c>
      <c r="AG985" t="s">
        <v>52</v>
      </c>
      <c r="AH985">
        <v>6</v>
      </c>
      <c r="AI985" t="s">
        <v>78</v>
      </c>
      <c r="AJ985" t="s">
        <v>52</v>
      </c>
      <c r="AK985" t="s">
        <v>88</v>
      </c>
      <c r="AM985" t="s">
        <v>62</v>
      </c>
      <c r="AN985" t="s">
        <v>52</v>
      </c>
      <c r="AP985">
        <f t="shared" si="15"/>
        <v>0</v>
      </c>
      <c r="AQ985">
        <v>0</v>
      </c>
      <c r="AR985">
        <v>0</v>
      </c>
      <c r="AS985">
        <v>10000</v>
      </c>
      <c r="AT985">
        <v>4500</v>
      </c>
      <c r="AU985">
        <v>0</v>
      </c>
      <c r="AV985">
        <v>0</v>
      </c>
      <c r="AW985">
        <v>0</v>
      </c>
      <c r="AX985">
        <v>14500</v>
      </c>
    </row>
    <row r="986" spans="1:50" x14ac:dyDescent="0.35">
      <c r="A986" s="2" t="s">
        <v>1327</v>
      </c>
      <c r="B986">
        <v>6</v>
      </c>
      <c r="C986">
        <v>608</v>
      </c>
      <c r="D986">
        <v>2</v>
      </c>
      <c r="E986" t="s">
        <v>50</v>
      </c>
      <c r="F986">
        <v>47</v>
      </c>
      <c r="G986" t="s">
        <v>72</v>
      </c>
      <c r="I986" t="s">
        <v>73</v>
      </c>
      <c r="J986" t="s">
        <v>52</v>
      </c>
      <c r="K986" t="s">
        <v>53</v>
      </c>
      <c r="L986" t="s">
        <v>52</v>
      </c>
      <c r="M986">
        <v>2</v>
      </c>
      <c r="N986" t="s">
        <v>97</v>
      </c>
      <c r="O986">
        <v>2</v>
      </c>
      <c r="P986" s="6">
        <v>4</v>
      </c>
      <c r="Q986" t="s">
        <v>56</v>
      </c>
      <c r="R986">
        <v>10</v>
      </c>
      <c r="S986" s="5">
        <v>1</v>
      </c>
      <c r="T986" t="s">
        <v>58</v>
      </c>
      <c r="U986" t="s">
        <v>52</v>
      </c>
      <c r="V986">
        <v>1</v>
      </c>
      <c r="W986" t="s">
        <v>52</v>
      </c>
      <c r="X986">
        <v>2</v>
      </c>
      <c r="AB986" t="s">
        <v>72</v>
      </c>
      <c r="AD986" t="s">
        <v>73</v>
      </c>
      <c r="AE986" t="s">
        <v>52</v>
      </c>
      <c r="AF986" t="s">
        <v>52</v>
      </c>
      <c r="AG986" t="s">
        <v>52</v>
      </c>
      <c r="AH986">
        <v>4</v>
      </c>
      <c r="AI986" t="s">
        <v>63</v>
      </c>
      <c r="AJ986" t="s">
        <v>52</v>
      </c>
      <c r="AK986" t="s">
        <v>64</v>
      </c>
      <c r="AM986" t="s">
        <v>62</v>
      </c>
      <c r="AN986" t="s">
        <v>53</v>
      </c>
      <c r="AP986">
        <f t="shared" si="15"/>
        <v>0</v>
      </c>
      <c r="AQ986">
        <v>0</v>
      </c>
      <c r="AR986">
        <v>0</v>
      </c>
      <c r="AS986">
        <v>8000</v>
      </c>
      <c r="AT986">
        <v>2000</v>
      </c>
      <c r="AU986">
        <v>0</v>
      </c>
      <c r="AV986">
        <v>0</v>
      </c>
      <c r="AW986">
        <v>0</v>
      </c>
      <c r="AX986">
        <v>10000</v>
      </c>
    </row>
    <row r="987" spans="1:50" x14ac:dyDescent="0.35">
      <c r="A987" s="2" t="s">
        <v>1328</v>
      </c>
      <c r="B987">
        <v>2</v>
      </c>
      <c r="C987">
        <v>202</v>
      </c>
      <c r="D987">
        <v>1</v>
      </c>
      <c r="E987" t="s">
        <v>50</v>
      </c>
      <c r="F987">
        <v>37</v>
      </c>
      <c r="G987" t="s">
        <v>72</v>
      </c>
      <c r="I987" t="s">
        <v>73</v>
      </c>
      <c r="J987" t="s">
        <v>52</v>
      </c>
      <c r="K987" t="s">
        <v>53</v>
      </c>
      <c r="L987" t="s">
        <v>52</v>
      </c>
      <c r="M987">
        <v>1</v>
      </c>
      <c r="N987" t="s">
        <v>67</v>
      </c>
      <c r="O987">
        <v>1</v>
      </c>
      <c r="P987" s="6">
        <v>3</v>
      </c>
      <c r="Q987" t="s">
        <v>56</v>
      </c>
      <c r="R987">
        <v>17</v>
      </c>
      <c r="S987" s="5">
        <v>1</v>
      </c>
      <c r="T987" t="s">
        <v>58</v>
      </c>
      <c r="U987" t="s">
        <v>52</v>
      </c>
      <c r="V987">
        <v>1</v>
      </c>
      <c r="W987" t="s">
        <v>52</v>
      </c>
      <c r="X987">
        <v>2</v>
      </c>
      <c r="Y987" t="s">
        <v>59</v>
      </c>
      <c r="AB987" t="s">
        <v>72</v>
      </c>
      <c r="AD987" t="s">
        <v>73</v>
      </c>
      <c r="AE987" t="s">
        <v>52</v>
      </c>
      <c r="AF987" t="s">
        <v>52</v>
      </c>
      <c r="AG987" t="s">
        <v>52</v>
      </c>
      <c r="AH987">
        <v>8</v>
      </c>
      <c r="AI987" t="s">
        <v>79</v>
      </c>
      <c r="AJ987" t="s">
        <v>53</v>
      </c>
      <c r="AO987" t="s">
        <v>190</v>
      </c>
      <c r="AP987">
        <f t="shared" si="15"/>
        <v>0</v>
      </c>
    </row>
    <row r="988" spans="1:50" x14ac:dyDescent="0.35">
      <c r="A988" s="2" t="s">
        <v>1330</v>
      </c>
      <c r="B988">
        <v>2</v>
      </c>
      <c r="C988">
        <v>206</v>
      </c>
      <c r="D988">
        <v>2</v>
      </c>
      <c r="E988" t="s">
        <v>50</v>
      </c>
      <c r="F988">
        <v>34</v>
      </c>
      <c r="G988" t="s">
        <v>72</v>
      </c>
      <c r="I988" t="s">
        <v>73</v>
      </c>
      <c r="J988" t="s">
        <v>53</v>
      </c>
      <c r="K988" t="s">
        <v>53</v>
      </c>
      <c r="L988" t="s">
        <v>52</v>
      </c>
      <c r="M988">
        <v>2</v>
      </c>
      <c r="N988" t="s">
        <v>97</v>
      </c>
      <c r="O988">
        <v>2</v>
      </c>
      <c r="P988" s="6">
        <v>3</v>
      </c>
      <c r="Q988" t="s">
        <v>56</v>
      </c>
      <c r="R988">
        <v>10</v>
      </c>
      <c r="S988" s="5">
        <v>1</v>
      </c>
      <c r="T988" t="s">
        <v>58</v>
      </c>
      <c r="U988" t="s">
        <v>52</v>
      </c>
      <c r="V988">
        <v>1</v>
      </c>
      <c r="W988" t="s">
        <v>52</v>
      </c>
      <c r="X988">
        <v>2</v>
      </c>
      <c r="AB988" t="s">
        <v>72</v>
      </c>
      <c r="AD988" t="s">
        <v>73</v>
      </c>
      <c r="AE988" t="s">
        <v>52</v>
      </c>
      <c r="AF988" t="s">
        <v>52</v>
      </c>
      <c r="AG988" t="s">
        <v>52</v>
      </c>
      <c r="AH988">
        <v>6</v>
      </c>
      <c r="AI988" t="s">
        <v>78</v>
      </c>
      <c r="AJ988" t="s">
        <v>52</v>
      </c>
      <c r="AK988" t="s">
        <v>88</v>
      </c>
      <c r="AM988" t="s">
        <v>62</v>
      </c>
      <c r="AN988" t="s">
        <v>53</v>
      </c>
      <c r="AP988">
        <f t="shared" si="15"/>
        <v>0</v>
      </c>
      <c r="AQ988">
        <v>0</v>
      </c>
      <c r="AR988">
        <v>0</v>
      </c>
      <c r="AS988">
        <v>20000</v>
      </c>
      <c r="AT988">
        <v>30000</v>
      </c>
      <c r="AU988">
        <v>0</v>
      </c>
      <c r="AV988">
        <v>0</v>
      </c>
      <c r="AW988">
        <v>0</v>
      </c>
      <c r="AX988">
        <v>50000</v>
      </c>
    </row>
    <row r="989" spans="1:50" x14ac:dyDescent="0.35">
      <c r="A989" s="2" t="s">
        <v>1333</v>
      </c>
      <c r="B989">
        <v>17</v>
      </c>
      <c r="C989">
        <v>1702</v>
      </c>
      <c r="D989">
        <v>2</v>
      </c>
      <c r="E989" t="s">
        <v>50</v>
      </c>
      <c r="F989">
        <v>55</v>
      </c>
      <c r="G989" t="s">
        <v>72</v>
      </c>
      <c r="I989" t="s">
        <v>73</v>
      </c>
      <c r="J989" t="s">
        <v>53</v>
      </c>
      <c r="K989" t="s">
        <v>53</v>
      </c>
      <c r="L989" t="s">
        <v>53</v>
      </c>
      <c r="M989">
        <v>0</v>
      </c>
      <c r="O989">
        <v>1</v>
      </c>
      <c r="P989" s="6">
        <v>5</v>
      </c>
      <c r="Q989" t="s">
        <v>50</v>
      </c>
      <c r="R989">
        <v>16</v>
      </c>
      <c r="S989" s="5">
        <v>1</v>
      </c>
      <c r="T989" t="s">
        <v>58</v>
      </c>
      <c r="U989" t="s">
        <v>52</v>
      </c>
      <c r="V989">
        <v>1</v>
      </c>
      <c r="W989" t="s">
        <v>52</v>
      </c>
      <c r="X989">
        <v>2</v>
      </c>
      <c r="Y989" t="s">
        <v>59</v>
      </c>
      <c r="AB989" t="s">
        <v>72</v>
      </c>
      <c r="AD989" t="s">
        <v>73</v>
      </c>
      <c r="AE989" t="s">
        <v>52</v>
      </c>
      <c r="AF989" t="s">
        <v>52</v>
      </c>
      <c r="AG989" t="s">
        <v>52</v>
      </c>
      <c r="AH989">
        <v>6</v>
      </c>
      <c r="AI989" t="s">
        <v>79</v>
      </c>
      <c r="AJ989" t="s">
        <v>53</v>
      </c>
      <c r="AO989" t="s">
        <v>190</v>
      </c>
      <c r="AP989">
        <f t="shared" si="15"/>
        <v>0</v>
      </c>
    </row>
    <row r="990" spans="1:50" x14ac:dyDescent="0.35">
      <c r="A990" s="2" t="s">
        <v>1336</v>
      </c>
      <c r="B990">
        <v>18</v>
      </c>
      <c r="C990">
        <v>1802</v>
      </c>
      <c r="D990">
        <v>2</v>
      </c>
      <c r="E990" t="s">
        <v>50</v>
      </c>
      <c r="F990">
        <v>35</v>
      </c>
      <c r="G990" t="s">
        <v>72</v>
      </c>
      <c r="I990" t="s">
        <v>52</v>
      </c>
      <c r="J990" t="s">
        <v>52</v>
      </c>
      <c r="K990" t="s">
        <v>52</v>
      </c>
      <c r="L990" t="s">
        <v>52</v>
      </c>
      <c r="M990">
        <v>7</v>
      </c>
      <c r="N990" t="s">
        <v>86</v>
      </c>
      <c r="O990">
        <v>2</v>
      </c>
      <c r="P990" s="6">
        <v>3</v>
      </c>
      <c r="Q990" t="s">
        <v>56</v>
      </c>
      <c r="R990">
        <v>11</v>
      </c>
      <c r="S990" s="5">
        <v>1</v>
      </c>
      <c r="T990" t="s">
        <v>58</v>
      </c>
      <c r="U990" t="s">
        <v>52</v>
      </c>
      <c r="V990">
        <v>1</v>
      </c>
      <c r="W990" t="s">
        <v>52</v>
      </c>
      <c r="X990">
        <v>2</v>
      </c>
      <c r="AB990" t="s">
        <v>72</v>
      </c>
      <c r="AD990" t="s">
        <v>73</v>
      </c>
      <c r="AE990" t="s">
        <v>52</v>
      </c>
      <c r="AF990" t="s">
        <v>52</v>
      </c>
      <c r="AG990" t="s">
        <v>52</v>
      </c>
      <c r="AH990">
        <v>3</v>
      </c>
      <c r="AI990" t="s">
        <v>63</v>
      </c>
      <c r="AJ990" t="s">
        <v>52</v>
      </c>
      <c r="AK990" t="s">
        <v>64</v>
      </c>
      <c r="AM990" t="s">
        <v>96</v>
      </c>
      <c r="AN990" t="s">
        <v>53</v>
      </c>
      <c r="AP990">
        <f t="shared" si="15"/>
        <v>0</v>
      </c>
      <c r="AQ990">
        <v>720000</v>
      </c>
      <c r="AR990">
        <v>0</v>
      </c>
      <c r="AS990">
        <v>20000</v>
      </c>
      <c r="AT990">
        <v>80000</v>
      </c>
      <c r="AU990">
        <v>0</v>
      </c>
      <c r="AV990">
        <v>0</v>
      </c>
      <c r="AW990">
        <v>0</v>
      </c>
      <c r="AX990">
        <v>820000</v>
      </c>
    </row>
    <row r="991" spans="1:50" x14ac:dyDescent="0.35">
      <c r="A991" s="2" t="s">
        <v>1336</v>
      </c>
      <c r="B991">
        <v>18</v>
      </c>
      <c r="C991">
        <v>1802</v>
      </c>
      <c r="D991">
        <v>2</v>
      </c>
      <c r="E991" t="s">
        <v>50</v>
      </c>
      <c r="F991">
        <v>35</v>
      </c>
      <c r="G991" t="s">
        <v>72</v>
      </c>
      <c r="I991" t="s">
        <v>52</v>
      </c>
      <c r="J991" t="s">
        <v>52</v>
      </c>
      <c r="K991" t="s">
        <v>52</v>
      </c>
      <c r="L991" t="s">
        <v>52</v>
      </c>
      <c r="M991">
        <v>7</v>
      </c>
      <c r="N991" t="s">
        <v>86</v>
      </c>
      <c r="O991">
        <v>2</v>
      </c>
      <c r="P991" s="6">
        <v>4</v>
      </c>
      <c r="Q991" t="s">
        <v>50</v>
      </c>
      <c r="R991">
        <v>6</v>
      </c>
      <c r="S991" s="5">
        <v>1</v>
      </c>
      <c r="T991" t="s">
        <v>58</v>
      </c>
      <c r="U991" t="s">
        <v>52</v>
      </c>
      <c r="V991">
        <v>1</v>
      </c>
      <c r="W991" t="s">
        <v>52</v>
      </c>
      <c r="X991">
        <v>2</v>
      </c>
      <c r="AB991" t="s">
        <v>72</v>
      </c>
      <c r="AD991" t="s">
        <v>73</v>
      </c>
      <c r="AE991" t="s">
        <v>53</v>
      </c>
      <c r="AF991" t="s">
        <v>53</v>
      </c>
      <c r="AG991" t="s">
        <v>52</v>
      </c>
      <c r="AH991">
        <v>1</v>
      </c>
      <c r="AI991" t="s">
        <v>68</v>
      </c>
      <c r="AJ991" t="s">
        <v>52</v>
      </c>
      <c r="AK991" t="s">
        <v>74</v>
      </c>
      <c r="AM991" t="s">
        <v>96</v>
      </c>
      <c r="AN991" t="s">
        <v>53</v>
      </c>
      <c r="AP991">
        <f t="shared" si="15"/>
        <v>0</v>
      </c>
      <c r="AQ991">
        <v>720000</v>
      </c>
      <c r="AR991">
        <v>0</v>
      </c>
      <c r="AS991">
        <v>20000</v>
      </c>
      <c r="AT991">
        <v>100000</v>
      </c>
      <c r="AU991">
        <v>0</v>
      </c>
      <c r="AV991">
        <v>0</v>
      </c>
      <c r="AW991">
        <v>0</v>
      </c>
      <c r="AX991">
        <v>840000</v>
      </c>
    </row>
    <row r="992" spans="1:50" x14ac:dyDescent="0.35">
      <c r="A992" s="2" t="s">
        <v>1338</v>
      </c>
      <c r="B992">
        <v>2</v>
      </c>
      <c r="C992">
        <v>211</v>
      </c>
      <c r="D992">
        <v>2</v>
      </c>
      <c r="E992" t="s">
        <v>50</v>
      </c>
      <c r="F992">
        <v>39</v>
      </c>
      <c r="G992" t="s">
        <v>72</v>
      </c>
      <c r="I992" t="s">
        <v>73</v>
      </c>
      <c r="J992" t="s">
        <v>52</v>
      </c>
      <c r="K992" t="s">
        <v>52</v>
      </c>
      <c r="L992" t="s">
        <v>52</v>
      </c>
      <c r="M992">
        <v>5</v>
      </c>
      <c r="N992" t="s">
        <v>83</v>
      </c>
      <c r="O992">
        <v>5</v>
      </c>
      <c r="P992" s="6">
        <v>5</v>
      </c>
      <c r="Q992" t="s">
        <v>50</v>
      </c>
      <c r="R992">
        <v>14</v>
      </c>
      <c r="S992" s="5">
        <v>1</v>
      </c>
      <c r="T992" t="s">
        <v>58</v>
      </c>
      <c r="U992" t="s">
        <v>52</v>
      </c>
      <c r="V992">
        <v>1</v>
      </c>
      <c r="W992" t="s">
        <v>52</v>
      </c>
      <c r="X992">
        <v>2</v>
      </c>
      <c r="Y992" t="s">
        <v>59</v>
      </c>
      <c r="AB992" t="s">
        <v>72</v>
      </c>
      <c r="AD992" t="s">
        <v>73</v>
      </c>
      <c r="AE992" t="s">
        <v>53</v>
      </c>
      <c r="AF992" t="s">
        <v>53</v>
      </c>
      <c r="AG992" t="s">
        <v>53</v>
      </c>
      <c r="AJ992" t="s">
        <v>53</v>
      </c>
      <c r="AO992" t="s">
        <v>190</v>
      </c>
      <c r="AP992">
        <f t="shared" si="15"/>
        <v>0</v>
      </c>
    </row>
    <row r="993" spans="1:50" x14ac:dyDescent="0.35">
      <c r="A993" s="2" t="s">
        <v>1338</v>
      </c>
      <c r="B993">
        <v>2</v>
      </c>
      <c r="C993">
        <v>211</v>
      </c>
      <c r="D993">
        <v>2</v>
      </c>
      <c r="E993" t="s">
        <v>50</v>
      </c>
      <c r="F993">
        <v>39</v>
      </c>
      <c r="G993" t="s">
        <v>72</v>
      </c>
      <c r="I993" t="s">
        <v>73</v>
      </c>
      <c r="J993" t="s">
        <v>52</v>
      </c>
      <c r="K993" t="s">
        <v>52</v>
      </c>
      <c r="L993" t="s">
        <v>52</v>
      </c>
      <c r="M993">
        <v>5</v>
      </c>
      <c r="N993" t="s">
        <v>83</v>
      </c>
      <c r="O993">
        <v>5</v>
      </c>
      <c r="P993" s="6">
        <v>6</v>
      </c>
      <c r="Q993" t="s">
        <v>50</v>
      </c>
      <c r="R993">
        <v>10</v>
      </c>
      <c r="S993" s="5">
        <v>1</v>
      </c>
      <c r="T993" t="s">
        <v>58</v>
      </c>
      <c r="U993" t="s">
        <v>52</v>
      </c>
      <c r="V993">
        <v>1</v>
      </c>
      <c r="W993" t="s">
        <v>52</v>
      </c>
      <c r="X993">
        <v>2</v>
      </c>
      <c r="AB993" t="s">
        <v>72</v>
      </c>
      <c r="AD993" t="s">
        <v>73</v>
      </c>
      <c r="AE993" t="s">
        <v>52</v>
      </c>
      <c r="AF993" t="s">
        <v>52</v>
      </c>
      <c r="AG993" t="s">
        <v>52</v>
      </c>
      <c r="AH993">
        <v>4</v>
      </c>
      <c r="AI993" t="s">
        <v>97</v>
      </c>
      <c r="AJ993" t="s">
        <v>52</v>
      </c>
      <c r="AK993" t="s">
        <v>98</v>
      </c>
      <c r="AM993" t="s">
        <v>62</v>
      </c>
      <c r="AN993" t="s">
        <v>53</v>
      </c>
      <c r="AP993">
        <f t="shared" si="15"/>
        <v>0</v>
      </c>
    </row>
    <row r="994" spans="1:50" x14ac:dyDescent="0.35">
      <c r="A994" s="2" t="s">
        <v>1338</v>
      </c>
      <c r="B994">
        <v>2</v>
      </c>
      <c r="C994">
        <v>211</v>
      </c>
      <c r="D994">
        <v>2</v>
      </c>
      <c r="E994" t="s">
        <v>50</v>
      </c>
      <c r="F994">
        <v>39</v>
      </c>
      <c r="G994" t="s">
        <v>72</v>
      </c>
      <c r="I994" t="s">
        <v>73</v>
      </c>
      <c r="J994" t="s">
        <v>52</v>
      </c>
      <c r="K994" t="s">
        <v>52</v>
      </c>
      <c r="L994" t="s">
        <v>52</v>
      </c>
      <c r="M994">
        <v>5</v>
      </c>
      <c r="N994" t="s">
        <v>83</v>
      </c>
      <c r="O994">
        <v>5</v>
      </c>
      <c r="P994" s="6">
        <v>7</v>
      </c>
      <c r="Q994" t="s">
        <v>56</v>
      </c>
      <c r="R994">
        <v>10</v>
      </c>
      <c r="S994" s="5">
        <v>1</v>
      </c>
      <c r="T994" t="s">
        <v>58</v>
      </c>
      <c r="U994" t="s">
        <v>52</v>
      </c>
      <c r="V994">
        <v>1</v>
      </c>
      <c r="W994" t="s">
        <v>52</v>
      </c>
      <c r="X994">
        <v>2</v>
      </c>
      <c r="AB994" t="s">
        <v>72</v>
      </c>
      <c r="AD994" t="s">
        <v>73</v>
      </c>
      <c r="AE994" t="s">
        <v>52</v>
      </c>
      <c r="AF994" t="s">
        <v>52</v>
      </c>
      <c r="AG994" t="s">
        <v>52</v>
      </c>
      <c r="AH994">
        <v>4</v>
      </c>
      <c r="AI994" t="s">
        <v>97</v>
      </c>
      <c r="AJ994" t="s">
        <v>52</v>
      </c>
      <c r="AK994" t="s">
        <v>98</v>
      </c>
      <c r="AM994" t="s">
        <v>62</v>
      </c>
      <c r="AN994" t="s">
        <v>53</v>
      </c>
      <c r="AP994">
        <f t="shared" si="15"/>
        <v>0</v>
      </c>
    </row>
    <row r="995" spans="1:50" x14ac:dyDescent="0.35">
      <c r="A995" s="2" t="s">
        <v>1342</v>
      </c>
      <c r="B995">
        <v>10</v>
      </c>
      <c r="C995">
        <v>1005</v>
      </c>
      <c r="D995">
        <v>2</v>
      </c>
      <c r="E995" t="s">
        <v>50</v>
      </c>
      <c r="F995">
        <v>39</v>
      </c>
      <c r="G995" t="s">
        <v>72</v>
      </c>
      <c r="I995" t="s">
        <v>73</v>
      </c>
      <c r="J995" t="s">
        <v>52</v>
      </c>
      <c r="K995" t="s">
        <v>52</v>
      </c>
      <c r="L995" t="s">
        <v>52</v>
      </c>
      <c r="M995">
        <v>5</v>
      </c>
      <c r="N995" t="s">
        <v>78</v>
      </c>
      <c r="O995">
        <v>3</v>
      </c>
      <c r="P995" s="6">
        <v>3</v>
      </c>
      <c r="Q995" t="s">
        <v>56</v>
      </c>
      <c r="R995">
        <v>16</v>
      </c>
      <c r="S995" s="5">
        <v>1</v>
      </c>
      <c r="T995" t="s">
        <v>58</v>
      </c>
      <c r="U995" t="s">
        <v>52</v>
      </c>
      <c r="V995">
        <v>1</v>
      </c>
      <c r="W995" t="s">
        <v>52</v>
      </c>
      <c r="X995">
        <v>2</v>
      </c>
      <c r="Y995" t="s">
        <v>59</v>
      </c>
      <c r="AB995" t="s">
        <v>72</v>
      </c>
      <c r="AD995" t="s">
        <v>73</v>
      </c>
      <c r="AE995" t="s">
        <v>52</v>
      </c>
      <c r="AF995" t="s">
        <v>52</v>
      </c>
      <c r="AG995" t="s">
        <v>52</v>
      </c>
      <c r="AH995">
        <v>6</v>
      </c>
      <c r="AI995" t="s">
        <v>79</v>
      </c>
      <c r="AJ995" t="s">
        <v>53</v>
      </c>
      <c r="AO995" t="s">
        <v>373</v>
      </c>
      <c r="AP995">
        <f t="shared" si="15"/>
        <v>0</v>
      </c>
    </row>
    <row r="996" spans="1:50" x14ac:dyDescent="0.35">
      <c r="A996" s="2" t="s">
        <v>1342</v>
      </c>
      <c r="B996">
        <v>10</v>
      </c>
      <c r="C996">
        <v>1005</v>
      </c>
      <c r="D996">
        <v>2</v>
      </c>
      <c r="E996" t="s">
        <v>50</v>
      </c>
      <c r="F996">
        <v>39</v>
      </c>
      <c r="G996" t="s">
        <v>72</v>
      </c>
      <c r="I996" t="s">
        <v>73</v>
      </c>
      <c r="J996" t="s">
        <v>52</v>
      </c>
      <c r="K996" t="s">
        <v>52</v>
      </c>
      <c r="L996" t="s">
        <v>52</v>
      </c>
      <c r="M996">
        <v>5</v>
      </c>
      <c r="N996" t="s">
        <v>78</v>
      </c>
      <c r="O996">
        <v>3</v>
      </c>
      <c r="P996" s="6">
        <v>4</v>
      </c>
      <c r="Q996" t="s">
        <v>56</v>
      </c>
      <c r="R996">
        <v>11</v>
      </c>
      <c r="S996" s="5">
        <v>1</v>
      </c>
      <c r="T996" t="s">
        <v>58</v>
      </c>
      <c r="U996" t="s">
        <v>52</v>
      </c>
      <c r="V996">
        <v>1</v>
      </c>
      <c r="W996" t="s">
        <v>52</v>
      </c>
      <c r="X996">
        <v>2</v>
      </c>
      <c r="AB996" t="s">
        <v>72</v>
      </c>
      <c r="AD996" t="s">
        <v>73</v>
      </c>
      <c r="AE996" t="s">
        <v>52</v>
      </c>
      <c r="AF996" t="s">
        <v>52</v>
      </c>
      <c r="AG996" t="s">
        <v>52</v>
      </c>
      <c r="AH996">
        <v>5</v>
      </c>
      <c r="AI996" t="s">
        <v>83</v>
      </c>
      <c r="AJ996" t="s">
        <v>52</v>
      </c>
      <c r="AK996" t="s">
        <v>84</v>
      </c>
      <c r="AM996" t="s">
        <v>62</v>
      </c>
      <c r="AN996" t="s">
        <v>52</v>
      </c>
      <c r="AP996">
        <f t="shared" si="15"/>
        <v>0</v>
      </c>
      <c r="AQ996">
        <v>300000</v>
      </c>
      <c r="AR996">
        <v>0</v>
      </c>
      <c r="AS996">
        <v>10000</v>
      </c>
      <c r="AT996">
        <v>18000</v>
      </c>
      <c r="AU996">
        <v>0</v>
      </c>
      <c r="AV996">
        <v>0</v>
      </c>
      <c r="AW996">
        <v>0</v>
      </c>
      <c r="AX996">
        <v>328000</v>
      </c>
    </row>
    <row r="997" spans="1:50" x14ac:dyDescent="0.35">
      <c r="A997" s="2" t="s">
        <v>1342</v>
      </c>
      <c r="B997">
        <v>10</v>
      </c>
      <c r="C997">
        <v>1005</v>
      </c>
      <c r="D997">
        <v>2</v>
      </c>
      <c r="E997" t="s">
        <v>50</v>
      </c>
      <c r="F997">
        <v>39</v>
      </c>
      <c r="G997" t="s">
        <v>72</v>
      </c>
      <c r="I997" t="s">
        <v>73</v>
      </c>
      <c r="J997" t="s">
        <v>52</v>
      </c>
      <c r="K997" t="s">
        <v>52</v>
      </c>
      <c r="L997" t="s">
        <v>52</v>
      </c>
      <c r="M997">
        <v>5</v>
      </c>
      <c r="N997" t="s">
        <v>78</v>
      </c>
      <c r="O997">
        <v>3</v>
      </c>
      <c r="P997" s="6">
        <v>5</v>
      </c>
      <c r="Q997" t="s">
        <v>50</v>
      </c>
      <c r="R997">
        <v>6</v>
      </c>
      <c r="S997" s="5">
        <v>1</v>
      </c>
      <c r="T997" t="s">
        <v>58</v>
      </c>
      <c r="U997" t="s">
        <v>52</v>
      </c>
      <c r="V997">
        <v>1</v>
      </c>
      <c r="W997" t="s">
        <v>52</v>
      </c>
      <c r="X997">
        <v>2</v>
      </c>
      <c r="AB997" t="s">
        <v>72</v>
      </c>
      <c r="AD997" t="s">
        <v>73</v>
      </c>
      <c r="AE997" t="s">
        <v>53</v>
      </c>
      <c r="AF997" t="s">
        <v>53</v>
      </c>
      <c r="AG997" t="s">
        <v>52</v>
      </c>
      <c r="AH997">
        <v>1</v>
      </c>
      <c r="AI997" t="s">
        <v>68</v>
      </c>
      <c r="AJ997" t="s">
        <v>52</v>
      </c>
      <c r="AK997" t="s">
        <v>74</v>
      </c>
      <c r="AM997" t="s">
        <v>62</v>
      </c>
      <c r="AN997" t="s">
        <v>53</v>
      </c>
      <c r="AP997">
        <f t="shared" si="15"/>
        <v>0</v>
      </c>
      <c r="AQ997">
        <v>300000</v>
      </c>
      <c r="AR997">
        <v>0</v>
      </c>
      <c r="AS997">
        <v>5000</v>
      </c>
      <c r="AT997">
        <v>15000</v>
      </c>
      <c r="AU997">
        <v>0</v>
      </c>
      <c r="AV997">
        <v>0</v>
      </c>
      <c r="AW997">
        <v>0</v>
      </c>
      <c r="AX997">
        <v>320000</v>
      </c>
    </row>
    <row r="998" spans="1:50" x14ac:dyDescent="0.35">
      <c r="A998" s="2" t="s">
        <v>1347</v>
      </c>
      <c r="B998">
        <v>12</v>
      </c>
      <c r="C998">
        <v>1206</v>
      </c>
      <c r="D998">
        <v>1</v>
      </c>
      <c r="E998" t="s">
        <v>50</v>
      </c>
      <c r="F998">
        <v>49</v>
      </c>
      <c r="G998" t="s">
        <v>72</v>
      </c>
      <c r="I998" t="s">
        <v>52</v>
      </c>
      <c r="J998" t="s">
        <v>52</v>
      </c>
      <c r="K998" t="s">
        <v>52</v>
      </c>
      <c r="L998" t="s">
        <v>52</v>
      </c>
      <c r="M998">
        <v>9</v>
      </c>
      <c r="N998" t="s">
        <v>100</v>
      </c>
      <c r="O998">
        <v>2</v>
      </c>
      <c r="P998" s="6">
        <v>2</v>
      </c>
      <c r="Q998" t="s">
        <v>50</v>
      </c>
      <c r="R998">
        <v>17</v>
      </c>
      <c r="S998" s="5">
        <v>1</v>
      </c>
      <c r="T998" t="s">
        <v>58</v>
      </c>
      <c r="U998" t="s">
        <v>52</v>
      </c>
      <c r="V998">
        <v>1</v>
      </c>
      <c r="W998" t="s">
        <v>53</v>
      </c>
      <c r="Y998" t="s">
        <v>59</v>
      </c>
      <c r="AB998" t="s">
        <v>72</v>
      </c>
      <c r="AD998" t="s">
        <v>73</v>
      </c>
      <c r="AE998" t="s">
        <v>52</v>
      </c>
      <c r="AF998" t="s">
        <v>52</v>
      </c>
      <c r="AG998" t="s">
        <v>52</v>
      </c>
      <c r="AH998">
        <v>10</v>
      </c>
      <c r="AI998" t="s">
        <v>80</v>
      </c>
      <c r="AJ998" t="s">
        <v>52</v>
      </c>
      <c r="AK998" t="s">
        <v>123</v>
      </c>
      <c r="AM998" t="s">
        <v>62</v>
      </c>
      <c r="AN998" t="s">
        <v>53</v>
      </c>
      <c r="AP998">
        <f t="shared" si="15"/>
        <v>0</v>
      </c>
      <c r="AQ998">
        <v>0</v>
      </c>
      <c r="AR998">
        <v>1280000</v>
      </c>
      <c r="AS998">
        <v>80000</v>
      </c>
      <c r="AT998">
        <v>50000</v>
      </c>
      <c r="AU998">
        <v>0</v>
      </c>
      <c r="AV998">
        <v>200000</v>
      </c>
      <c r="AW998">
        <v>0</v>
      </c>
      <c r="AX998">
        <v>1610000</v>
      </c>
    </row>
    <row r="999" spans="1:50" x14ac:dyDescent="0.35">
      <c r="A999" s="2" t="s">
        <v>1347</v>
      </c>
      <c r="B999">
        <v>12</v>
      </c>
      <c r="C999">
        <v>1206</v>
      </c>
      <c r="D999">
        <v>1</v>
      </c>
      <c r="E999" t="s">
        <v>50</v>
      </c>
      <c r="F999">
        <v>49</v>
      </c>
      <c r="G999" t="s">
        <v>72</v>
      </c>
      <c r="I999" t="s">
        <v>52</v>
      </c>
      <c r="J999" t="s">
        <v>52</v>
      </c>
      <c r="K999" t="s">
        <v>52</v>
      </c>
      <c r="L999" t="s">
        <v>52</v>
      </c>
      <c r="M999">
        <v>9</v>
      </c>
      <c r="N999" t="s">
        <v>100</v>
      </c>
      <c r="O999">
        <v>2</v>
      </c>
      <c r="P999" s="6">
        <v>3</v>
      </c>
      <c r="Q999" t="s">
        <v>56</v>
      </c>
      <c r="R999">
        <v>15</v>
      </c>
      <c r="S999" s="5">
        <v>1</v>
      </c>
      <c r="T999" t="s">
        <v>58</v>
      </c>
      <c r="U999" t="s">
        <v>52</v>
      </c>
      <c r="V999">
        <v>1</v>
      </c>
      <c r="W999" t="s">
        <v>53</v>
      </c>
      <c r="Y999" t="s">
        <v>59</v>
      </c>
      <c r="AB999" t="s">
        <v>72</v>
      </c>
      <c r="AD999" t="s">
        <v>73</v>
      </c>
      <c r="AE999" t="s">
        <v>52</v>
      </c>
      <c r="AF999" t="s">
        <v>52</v>
      </c>
      <c r="AG999" t="s">
        <v>52</v>
      </c>
      <c r="AH999">
        <v>10</v>
      </c>
      <c r="AI999" t="s">
        <v>80</v>
      </c>
      <c r="AJ999" t="s">
        <v>52</v>
      </c>
      <c r="AK999" t="s">
        <v>81</v>
      </c>
      <c r="AM999" t="s">
        <v>62</v>
      </c>
      <c r="AN999" t="s">
        <v>52</v>
      </c>
      <c r="AP999">
        <f t="shared" si="15"/>
        <v>0</v>
      </c>
      <c r="AQ999">
        <v>1440000</v>
      </c>
      <c r="AR999">
        <v>0</v>
      </c>
      <c r="AS999">
        <v>80000</v>
      </c>
      <c r="AT999">
        <v>50000</v>
      </c>
      <c r="AU999">
        <v>0</v>
      </c>
      <c r="AV999">
        <v>250000</v>
      </c>
      <c r="AW999">
        <v>0</v>
      </c>
      <c r="AX999">
        <v>1820000</v>
      </c>
    </row>
    <row r="1000" spans="1:50" x14ac:dyDescent="0.35">
      <c r="A1000" s="2" t="s">
        <v>1349</v>
      </c>
      <c r="B1000">
        <v>10</v>
      </c>
      <c r="C1000">
        <v>1005</v>
      </c>
      <c r="D1000">
        <v>2</v>
      </c>
      <c r="E1000" t="s">
        <v>50</v>
      </c>
      <c r="F1000">
        <v>39</v>
      </c>
      <c r="G1000" t="s">
        <v>72</v>
      </c>
      <c r="I1000" t="s">
        <v>73</v>
      </c>
      <c r="J1000" t="s">
        <v>52</v>
      </c>
      <c r="K1000" t="s">
        <v>52</v>
      </c>
      <c r="L1000" t="s">
        <v>52</v>
      </c>
      <c r="M1000">
        <v>5</v>
      </c>
      <c r="N1000" t="s">
        <v>78</v>
      </c>
      <c r="O1000">
        <v>2</v>
      </c>
      <c r="P1000" s="6">
        <v>3</v>
      </c>
      <c r="Q1000" t="s">
        <v>50</v>
      </c>
      <c r="R1000">
        <v>15</v>
      </c>
      <c r="S1000" s="5">
        <v>1</v>
      </c>
      <c r="T1000" t="s">
        <v>58</v>
      </c>
      <c r="U1000" t="s">
        <v>52</v>
      </c>
      <c r="V1000">
        <v>1</v>
      </c>
      <c r="W1000" t="s">
        <v>52</v>
      </c>
      <c r="X1000">
        <v>2</v>
      </c>
      <c r="Y1000" t="s">
        <v>59</v>
      </c>
      <c r="AB1000" t="s">
        <v>72</v>
      </c>
      <c r="AD1000" t="s">
        <v>73</v>
      </c>
      <c r="AE1000" t="s">
        <v>52</v>
      </c>
      <c r="AF1000" t="s">
        <v>52</v>
      </c>
      <c r="AG1000" t="s">
        <v>52</v>
      </c>
      <c r="AH1000">
        <v>7</v>
      </c>
      <c r="AI1000" t="s">
        <v>86</v>
      </c>
      <c r="AJ1000" t="s">
        <v>53</v>
      </c>
      <c r="AO1000" t="s">
        <v>190</v>
      </c>
      <c r="AP1000">
        <f t="shared" si="15"/>
        <v>0</v>
      </c>
    </row>
    <row r="1001" spans="1:50" x14ac:dyDescent="0.35">
      <c r="A1001" s="2" t="s">
        <v>1349</v>
      </c>
      <c r="B1001">
        <v>10</v>
      </c>
      <c r="C1001">
        <v>1005</v>
      </c>
      <c r="D1001">
        <v>2</v>
      </c>
      <c r="E1001" t="s">
        <v>50</v>
      </c>
      <c r="F1001">
        <v>39</v>
      </c>
      <c r="G1001" t="s">
        <v>72</v>
      </c>
      <c r="I1001" t="s">
        <v>73</v>
      </c>
      <c r="J1001" t="s">
        <v>52</v>
      </c>
      <c r="K1001" t="s">
        <v>52</v>
      </c>
      <c r="L1001" t="s">
        <v>52</v>
      </c>
      <c r="M1001">
        <v>5</v>
      </c>
      <c r="N1001" t="s">
        <v>78</v>
      </c>
      <c r="O1001">
        <v>2</v>
      </c>
      <c r="P1001" s="6">
        <v>4</v>
      </c>
      <c r="Q1001" t="s">
        <v>56</v>
      </c>
      <c r="R1001">
        <v>12</v>
      </c>
      <c r="S1001" s="5">
        <v>1</v>
      </c>
      <c r="T1001" t="s">
        <v>58</v>
      </c>
      <c r="U1001" t="s">
        <v>52</v>
      </c>
      <c r="V1001">
        <v>1</v>
      </c>
      <c r="W1001" t="s">
        <v>52</v>
      </c>
      <c r="X1001">
        <v>2</v>
      </c>
      <c r="AB1001" t="s">
        <v>72</v>
      </c>
      <c r="AD1001" t="s">
        <v>73</v>
      </c>
      <c r="AE1001" t="s">
        <v>52</v>
      </c>
      <c r="AF1001" t="s">
        <v>52</v>
      </c>
      <c r="AG1001" t="s">
        <v>52</v>
      </c>
      <c r="AH1001">
        <v>7</v>
      </c>
      <c r="AI1001" t="s">
        <v>86</v>
      </c>
      <c r="AJ1001" t="s">
        <v>52</v>
      </c>
      <c r="AK1001" t="s">
        <v>87</v>
      </c>
      <c r="AM1001" t="s">
        <v>62</v>
      </c>
      <c r="AN1001" t="s">
        <v>52</v>
      </c>
      <c r="AP1001">
        <f t="shared" si="15"/>
        <v>0</v>
      </c>
      <c r="AQ1001">
        <v>3000000</v>
      </c>
      <c r="AR1001">
        <v>0</v>
      </c>
      <c r="AS1001">
        <v>50000</v>
      </c>
      <c r="AT1001">
        <v>40000</v>
      </c>
      <c r="AU1001">
        <v>0</v>
      </c>
      <c r="AV1001">
        <v>0</v>
      </c>
      <c r="AW1001">
        <v>0</v>
      </c>
      <c r="AX1001">
        <v>3090000</v>
      </c>
    </row>
    <row r="1002" spans="1:50" x14ac:dyDescent="0.35">
      <c r="A1002" s="2" t="s">
        <v>1350</v>
      </c>
      <c r="B1002">
        <v>1</v>
      </c>
      <c r="C1002">
        <v>107</v>
      </c>
      <c r="D1002">
        <v>2</v>
      </c>
      <c r="E1002" t="s">
        <v>50</v>
      </c>
      <c r="F1002">
        <v>39</v>
      </c>
      <c r="G1002" t="s">
        <v>72</v>
      </c>
      <c r="I1002" t="s">
        <v>52</v>
      </c>
      <c r="J1002" t="s">
        <v>52</v>
      </c>
      <c r="K1002" t="s">
        <v>52</v>
      </c>
      <c r="L1002" t="s">
        <v>52</v>
      </c>
      <c r="M1002">
        <v>7</v>
      </c>
      <c r="N1002" t="s">
        <v>86</v>
      </c>
      <c r="O1002">
        <v>1</v>
      </c>
      <c r="P1002" s="6">
        <v>3</v>
      </c>
      <c r="Q1002" t="s">
        <v>56</v>
      </c>
      <c r="R1002">
        <v>7</v>
      </c>
      <c r="S1002" s="5">
        <v>1</v>
      </c>
      <c r="T1002" t="s">
        <v>58</v>
      </c>
      <c r="U1002" t="s">
        <v>52</v>
      </c>
      <c r="V1002">
        <v>1</v>
      </c>
      <c r="W1002" t="s">
        <v>52</v>
      </c>
      <c r="X1002">
        <v>2</v>
      </c>
      <c r="AB1002" t="s">
        <v>72</v>
      </c>
      <c r="AD1002" t="s">
        <v>73</v>
      </c>
      <c r="AE1002" t="s">
        <v>52</v>
      </c>
      <c r="AF1002" t="s">
        <v>52</v>
      </c>
      <c r="AG1002" t="s">
        <v>52</v>
      </c>
      <c r="AH1002">
        <v>2</v>
      </c>
      <c r="AI1002" t="s">
        <v>65</v>
      </c>
      <c r="AJ1002" t="s">
        <v>52</v>
      </c>
      <c r="AK1002" t="s">
        <v>66</v>
      </c>
      <c r="AM1002" t="s">
        <v>62</v>
      </c>
      <c r="AN1002" t="s">
        <v>52</v>
      </c>
      <c r="AP1002">
        <f t="shared" si="15"/>
        <v>0</v>
      </c>
      <c r="AQ1002">
        <v>0</v>
      </c>
      <c r="AR1002">
        <v>420000</v>
      </c>
      <c r="AS1002">
        <v>50000</v>
      </c>
      <c r="AT1002">
        <v>50000</v>
      </c>
      <c r="AU1002">
        <v>432000</v>
      </c>
      <c r="AV1002">
        <v>0</v>
      </c>
      <c r="AW1002">
        <v>0</v>
      </c>
      <c r="AX1002">
        <v>952000</v>
      </c>
    </row>
    <row r="1003" spans="1:50" x14ac:dyDescent="0.35">
      <c r="A1003" s="2" t="s">
        <v>1352</v>
      </c>
      <c r="B1003">
        <v>18</v>
      </c>
      <c r="C1003">
        <v>1802</v>
      </c>
      <c r="D1003">
        <v>1</v>
      </c>
      <c r="E1003" t="s">
        <v>56</v>
      </c>
      <c r="F1003">
        <v>38</v>
      </c>
      <c r="G1003" t="s">
        <v>72</v>
      </c>
      <c r="I1003" t="s">
        <v>73</v>
      </c>
      <c r="J1003" t="s">
        <v>53</v>
      </c>
      <c r="K1003" t="s">
        <v>53</v>
      </c>
      <c r="L1003" t="s">
        <v>53</v>
      </c>
      <c r="M1003">
        <v>0</v>
      </c>
      <c r="O1003">
        <v>4</v>
      </c>
      <c r="P1003" s="6">
        <v>3</v>
      </c>
      <c r="Q1003" t="s">
        <v>50</v>
      </c>
      <c r="R1003">
        <v>14</v>
      </c>
      <c r="S1003" s="5">
        <v>1</v>
      </c>
      <c r="T1003" t="s">
        <v>58</v>
      </c>
      <c r="U1003" t="s">
        <v>52</v>
      </c>
      <c r="V1003">
        <v>2</v>
      </c>
      <c r="W1003" t="s">
        <v>52</v>
      </c>
      <c r="X1003">
        <v>1</v>
      </c>
      <c r="Y1003" t="s">
        <v>59</v>
      </c>
      <c r="AB1003" t="s">
        <v>72</v>
      </c>
      <c r="AD1003" t="s">
        <v>73</v>
      </c>
      <c r="AE1003" t="s">
        <v>52</v>
      </c>
      <c r="AF1003" t="s">
        <v>52</v>
      </c>
      <c r="AG1003" t="s">
        <v>52</v>
      </c>
      <c r="AH1003">
        <v>7</v>
      </c>
      <c r="AI1003" t="s">
        <v>79</v>
      </c>
      <c r="AJ1003" t="s">
        <v>53</v>
      </c>
      <c r="AO1003" t="s">
        <v>198</v>
      </c>
      <c r="AP1003">
        <f t="shared" si="15"/>
        <v>0</v>
      </c>
    </row>
    <row r="1004" spans="1:50" x14ac:dyDescent="0.35">
      <c r="A1004" s="2" t="s">
        <v>1352</v>
      </c>
      <c r="B1004">
        <v>18</v>
      </c>
      <c r="C1004">
        <v>1802</v>
      </c>
      <c r="D1004">
        <v>1</v>
      </c>
      <c r="E1004" t="s">
        <v>56</v>
      </c>
      <c r="F1004">
        <v>38</v>
      </c>
      <c r="G1004" t="s">
        <v>72</v>
      </c>
      <c r="I1004" t="s">
        <v>73</v>
      </c>
      <c r="J1004" t="s">
        <v>53</v>
      </c>
      <c r="K1004" t="s">
        <v>53</v>
      </c>
      <c r="L1004" t="s">
        <v>53</v>
      </c>
      <c r="M1004">
        <v>0</v>
      </c>
      <c r="O1004">
        <v>4</v>
      </c>
      <c r="P1004" s="6">
        <v>4</v>
      </c>
      <c r="Q1004" t="s">
        <v>56</v>
      </c>
      <c r="R1004">
        <v>12</v>
      </c>
      <c r="S1004" s="5">
        <v>1</v>
      </c>
      <c r="T1004" t="s">
        <v>58</v>
      </c>
      <c r="U1004" t="s">
        <v>52</v>
      </c>
      <c r="V1004">
        <v>2</v>
      </c>
      <c r="W1004" t="s">
        <v>52</v>
      </c>
      <c r="X1004">
        <v>1</v>
      </c>
      <c r="AB1004" t="s">
        <v>72</v>
      </c>
      <c r="AD1004" t="s">
        <v>73</v>
      </c>
      <c r="AE1004" t="s">
        <v>52</v>
      </c>
      <c r="AF1004" t="s">
        <v>52</v>
      </c>
      <c r="AG1004" t="s">
        <v>52</v>
      </c>
      <c r="AH1004">
        <v>6</v>
      </c>
      <c r="AI1004" t="s">
        <v>78</v>
      </c>
      <c r="AJ1004" t="s">
        <v>52</v>
      </c>
      <c r="AK1004" t="s">
        <v>88</v>
      </c>
      <c r="AM1004" t="s">
        <v>62</v>
      </c>
      <c r="AN1004" t="s">
        <v>52</v>
      </c>
      <c r="AP1004">
        <f t="shared" si="15"/>
        <v>0</v>
      </c>
      <c r="AQ1004">
        <v>0</v>
      </c>
      <c r="AR1004">
        <v>0</v>
      </c>
      <c r="AS1004">
        <v>12000</v>
      </c>
      <c r="AT1004">
        <v>5000</v>
      </c>
      <c r="AU1004">
        <v>0</v>
      </c>
      <c r="AV1004">
        <v>0</v>
      </c>
      <c r="AW1004">
        <v>2000</v>
      </c>
      <c r="AX1004">
        <v>19000</v>
      </c>
    </row>
    <row r="1005" spans="1:50" x14ac:dyDescent="0.35">
      <c r="A1005" s="2" t="s">
        <v>1352</v>
      </c>
      <c r="B1005">
        <v>18</v>
      </c>
      <c r="C1005">
        <v>1802</v>
      </c>
      <c r="D1005">
        <v>1</v>
      </c>
      <c r="E1005" t="s">
        <v>56</v>
      </c>
      <c r="F1005">
        <v>38</v>
      </c>
      <c r="G1005" t="s">
        <v>72</v>
      </c>
      <c r="I1005" t="s">
        <v>73</v>
      </c>
      <c r="J1005" t="s">
        <v>53</v>
      </c>
      <c r="K1005" t="s">
        <v>53</v>
      </c>
      <c r="L1005" t="s">
        <v>53</v>
      </c>
      <c r="M1005">
        <v>0</v>
      </c>
      <c r="O1005">
        <v>4</v>
      </c>
      <c r="P1005" s="6">
        <v>5</v>
      </c>
      <c r="Q1005" t="s">
        <v>50</v>
      </c>
      <c r="R1005">
        <v>10</v>
      </c>
      <c r="S1005" s="5">
        <v>1</v>
      </c>
      <c r="T1005" t="s">
        <v>58</v>
      </c>
      <c r="U1005" t="s">
        <v>52</v>
      </c>
      <c r="V1005">
        <v>2</v>
      </c>
      <c r="W1005" t="s">
        <v>52</v>
      </c>
      <c r="X1005">
        <v>1</v>
      </c>
      <c r="AB1005" t="s">
        <v>72</v>
      </c>
      <c r="AD1005" t="s">
        <v>73</v>
      </c>
      <c r="AE1005" t="s">
        <v>52</v>
      </c>
      <c r="AF1005" t="s">
        <v>52</v>
      </c>
      <c r="AG1005" t="s">
        <v>52</v>
      </c>
      <c r="AH1005">
        <v>4</v>
      </c>
      <c r="AI1005" t="s">
        <v>63</v>
      </c>
      <c r="AJ1005" t="s">
        <v>52</v>
      </c>
      <c r="AK1005" t="s">
        <v>64</v>
      </c>
      <c r="AM1005" t="s">
        <v>62</v>
      </c>
      <c r="AN1005" t="s">
        <v>52</v>
      </c>
      <c r="AP1005">
        <f t="shared" si="15"/>
        <v>0</v>
      </c>
      <c r="AQ1005">
        <v>0</v>
      </c>
      <c r="AR1005">
        <v>18000</v>
      </c>
      <c r="AS1005">
        <v>12000</v>
      </c>
      <c r="AT1005">
        <v>28000</v>
      </c>
      <c r="AU1005">
        <v>0</v>
      </c>
      <c r="AV1005">
        <v>0</v>
      </c>
      <c r="AW1005">
        <v>1000</v>
      </c>
      <c r="AX1005">
        <v>59000</v>
      </c>
    </row>
    <row r="1006" spans="1:50" x14ac:dyDescent="0.35">
      <c r="A1006" s="2" t="s">
        <v>1352</v>
      </c>
      <c r="B1006">
        <v>18</v>
      </c>
      <c r="C1006">
        <v>1802</v>
      </c>
      <c r="D1006">
        <v>1</v>
      </c>
      <c r="E1006" t="s">
        <v>56</v>
      </c>
      <c r="F1006">
        <v>38</v>
      </c>
      <c r="G1006" t="s">
        <v>72</v>
      </c>
      <c r="I1006" t="s">
        <v>73</v>
      </c>
      <c r="J1006" t="s">
        <v>53</v>
      </c>
      <c r="K1006" t="s">
        <v>53</v>
      </c>
      <c r="L1006" t="s">
        <v>53</v>
      </c>
      <c r="M1006">
        <v>0</v>
      </c>
      <c r="O1006">
        <v>4</v>
      </c>
      <c r="P1006" s="6">
        <v>6</v>
      </c>
      <c r="Q1006" t="s">
        <v>50</v>
      </c>
      <c r="R1006">
        <v>7</v>
      </c>
      <c r="S1006" s="5">
        <v>1</v>
      </c>
      <c r="T1006" t="s">
        <v>58</v>
      </c>
      <c r="U1006" t="s">
        <v>52</v>
      </c>
      <c r="V1006">
        <v>2</v>
      </c>
      <c r="W1006" t="s">
        <v>52</v>
      </c>
      <c r="X1006">
        <v>1</v>
      </c>
      <c r="AB1006" t="s">
        <v>72</v>
      </c>
      <c r="AD1006" t="s">
        <v>73</v>
      </c>
      <c r="AE1006" t="s">
        <v>52</v>
      </c>
      <c r="AF1006" t="s">
        <v>52</v>
      </c>
      <c r="AG1006" t="s">
        <v>52</v>
      </c>
      <c r="AH1006">
        <v>2</v>
      </c>
      <c r="AI1006" t="s">
        <v>65</v>
      </c>
      <c r="AJ1006" t="s">
        <v>52</v>
      </c>
      <c r="AK1006" t="s">
        <v>66</v>
      </c>
      <c r="AM1006" t="s">
        <v>62</v>
      </c>
      <c r="AN1006" t="s">
        <v>53</v>
      </c>
      <c r="AP1006">
        <f t="shared" si="15"/>
        <v>0</v>
      </c>
      <c r="AQ1006">
        <v>0</v>
      </c>
      <c r="AR1006">
        <v>0</v>
      </c>
      <c r="AS1006">
        <v>8000</v>
      </c>
      <c r="AT1006">
        <v>2000</v>
      </c>
      <c r="AU1006">
        <v>0</v>
      </c>
      <c r="AV1006">
        <v>0</v>
      </c>
      <c r="AW1006">
        <v>1000</v>
      </c>
      <c r="AX1006">
        <v>11000</v>
      </c>
    </row>
    <row r="1007" spans="1:50" x14ac:dyDescent="0.35">
      <c r="A1007" s="2" t="s">
        <v>1353</v>
      </c>
      <c r="B1007">
        <v>12</v>
      </c>
      <c r="C1007">
        <v>1209</v>
      </c>
      <c r="D1007">
        <v>1</v>
      </c>
      <c r="E1007" t="s">
        <v>56</v>
      </c>
      <c r="F1007">
        <v>34</v>
      </c>
      <c r="G1007" t="s">
        <v>72</v>
      </c>
      <c r="I1007" t="s">
        <v>73</v>
      </c>
      <c r="J1007" t="s">
        <v>52</v>
      </c>
      <c r="K1007" t="s">
        <v>52</v>
      </c>
      <c r="L1007" t="s">
        <v>52</v>
      </c>
      <c r="M1007">
        <v>4</v>
      </c>
      <c r="N1007" t="s">
        <v>63</v>
      </c>
      <c r="O1007">
        <v>3</v>
      </c>
      <c r="P1007" s="6">
        <v>3</v>
      </c>
      <c r="Q1007" t="s">
        <v>56</v>
      </c>
      <c r="R1007">
        <v>9</v>
      </c>
      <c r="S1007" s="5">
        <v>1</v>
      </c>
      <c r="T1007" t="s">
        <v>58</v>
      </c>
      <c r="U1007" t="s">
        <v>52</v>
      </c>
      <c r="V1007">
        <v>2</v>
      </c>
      <c r="W1007" t="s">
        <v>52</v>
      </c>
      <c r="X1007">
        <v>1</v>
      </c>
      <c r="AB1007" t="s">
        <v>72</v>
      </c>
      <c r="AD1007" t="s">
        <v>73</v>
      </c>
      <c r="AE1007" t="s">
        <v>52</v>
      </c>
      <c r="AF1007" t="s">
        <v>52</v>
      </c>
      <c r="AG1007" t="s">
        <v>52</v>
      </c>
      <c r="AH1007">
        <v>3</v>
      </c>
      <c r="AI1007" t="s">
        <v>97</v>
      </c>
      <c r="AJ1007" t="s">
        <v>52</v>
      </c>
      <c r="AK1007" t="s">
        <v>98</v>
      </c>
      <c r="AM1007" t="s">
        <v>62</v>
      </c>
      <c r="AN1007" t="s">
        <v>53</v>
      </c>
      <c r="AP1007">
        <f t="shared" si="15"/>
        <v>0</v>
      </c>
      <c r="AQ1007">
        <v>0</v>
      </c>
      <c r="AR1007">
        <v>0</v>
      </c>
      <c r="AS1007">
        <v>50000</v>
      </c>
      <c r="AT1007">
        <v>30000</v>
      </c>
      <c r="AU1007">
        <v>0</v>
      </c>
      <c r="AV1007">
        <v>120000</v>
      </c>
      <c r="AW1007">
        <v>0</v>
      </c>
      <c r="AX1007">
        <v>200000</v>
      </c>
    </row>
    <row r="1008" spans="1:50" x14ac:dyDescent="0.35">
      <c r="A1008" s="2" t="s">
        <v>1354</v>
      </c>
      <c r="B1008">
        <v>15</v>
      </c>
      <c r="C1008">
        <v>1501</v>
      </c>
      <c r="D1008">
        <v>2</v>
      </c>
      <c r="E1008" t="s">
        <v>50</v>
      </c>
      <c r="F1008">
        <v>31</v>
      </c>
      <c r="G1008" t="s">
        <v>72</v>
      </c>
      <c r="I1008" t="s">
        <v>73</v>
      </c>
      <c r="J1008" t="s">
        <v>52</v>
      </c>
      <c r="K1008" t="s">
        <v>52</v>
      </c>
      <c r="L1008" t="s">
        <v>52</v>
      </c>
      <c r="M1008">
        <v>6</v>
      </c>
      <c r="N1008" t="s">
        <v>79</v>
      </c>
      <c r="O1008">
        <v>2</v>
      </c>
      <c r="P1008" s="6">
        <v>3</v>
      </c>
      <c r="Q1008" t="s">
        <v>56</v>
      </c>
      <c r="R1008">
        <v>11</v>
      </c>
      <c r="S1008" s="5">
        <v>1</v>
      </c>
      <c r="T1008" t="s">
        <v>58</v>
      </c>
      <c r="U1008" t="s">
        <v>52</v>
      </c>
      <c r="V1008">
        <v>1</v>
      </c>
      <c r="W1008" t="s">
        <v>52</v>
      </c>
      <c r="X1008">
        <v>2</v>
      </c>
      <c r="AB1008" t="s">
        <v>72</v>
      </c>
      <c r="AD1008" t="s">
        <v>73</v>
      </c>
      <c r="AE1008" t="s">
        <v>52</v>
      </c>
      <c r="AF1008" t="s">
        <v>52</v>
      </c>
      <c r="AG1008" t="s">
        <v>52</v>
      </c>
      <c r="AH1008">
        <v>3</v>
      </c>
      <c r="AI1008" t="s">
        <v>63</v>
      </c>
      <c r="AJ1008" t="s">
        <v>52</v>
      </c>
      <c r="AK1008" t="s">
        <v>98</v>
      </c>
      <c r="AM1008" t="s">
        <v>62</v>
      </c>
      <c r="AN1008" t="s">
        <v>53</v>
      </c>
      <c r="AP1008">
        <f t="shared" si="15"/>
        <v>0</v>
      </c>
      <c r="AQ1008">
        <v>0</v>
      </c>
      <c r="AR1008">
        <v>0</v>
      </c>
      <c r="AS1008">
        <v>27000</v>
      </c>
      <c r="AT1008">
        <v>20000</v>
      </c>
      <c r="AU1008">
        <v>0</v>
      </c>
      <c r="AV1008">
        <v>0</v>
      </c>
      <c r="AW1008">
        <v>0</v>
      </c>
      <c r="AX1008">
        <v>47000</v>
      </c>
    </row>
    <row r="1009" spans="1:50" x14ac:dyDescent="0.35">
      <c r="A1009" s="2" t="s">
        <v>1355</v>
      </c>
      <c r="B1009">
        <v>2</v>
      </c>
      <c r="C1009">
        <v>211</v>
      </c>
      <c r="D1009">
        <v>2</v>
      </c>
      <c r="E1009" t="s">
        <v>50</v>
      </c>
      <c r="F1009">
        <v>36</v>
      </c>
      <c r="G1009" t="s">
        <v>72</v>
      </c>
      <c r="I1009" t="s">
        <v>73</v>
      </c>
      <c r="J1009" t="s">
        <v>52</v>
      </c>
      <c r="K1009" t="s">
        <v>52</v>
      </c>
      <c r="L1009" t="s">
        <v>52</v>
      </c>
      <c r="M1009">
        <v>4</v>
      </c>
      <c r="N1009" t="s">
        <v>63</v>
      </c>
      <c r="O1009">
        <v>4</v>
      </c>
      <c r="P1009" s="6">
        <v>3</v>
      </c>
      <c r="Q1009" t="s">
        <v>56</v>
      </c>
      <c r="R1009">
        <v>17</v>
      </c>
      <c r="S1009" s="5">
        <v>1</v>
      </c>
      <c r="T1009" t="s">
        <v>58</v>
      </c>
      <c r="U1009" t="s">
        <v>52</v>
      </c>
      <c r="V1009">
        <v>1</v>
      </c>
      <c r="W1009" t="s">
        <v>52</v>
      </c>
      <c r="X1009">
        <v>2</v>
      </c>
      <c r="Y1009" t="s">
        <v>59</v>
      </c>
      <c r="AB1009" t="s">
        <v>72</v>
      </c>
      <c r="AD1009" t="s">
        <v>73</v>
      </c>
      <c r="AE1009" t="s">
        <v>52</v>
      </c>
      <c r="AF1009" t="s">
        <v>52</v>
      </c>
      <c r="AG1009" t="s">
        <v>52</v>
      </c>
      <c r="AH1009">
        <v>6</v>
      </c>
      <c r="AI1009" t="s">
        <v>78</v>
      </c>
      <c r="AJ1009" t="s">
        <v>53</v>
      </c>
      <c r="AO1009" t="s">
        <v>119</v>
      </c>
      <c r="AP1009">
        <f t="shared" ref="AP1009:AP1071" si="16">IF(AND(R1009=6, AO1009="Too young"),1,0)</f>
        <v>0</v>
      </c>
    </row>
    <row r="1010" spans="1:50" x14ac:dyDescent="0.35">
      <c r="A1010" s="2" t="s">
        <v>1355</v>
      </c>
      <c r="B1010">
        <v>2</v>
      </c>
      <c r="C1010">
        <v>211</v>
      </c>
      <c r="D1010">
        <v>2</v>
      </c>
      <c r="E1010" t="s">
        <v>50</v>
      </c>
      <c r="F1010">
        <v>36</v>
      </c>
      <c r="G1010" t="s">
        <v>72</v>
      </c>
      <c r="I1010" t="s">
        <v>73</v>
      </c>
      <c r="J1010" t="s">
        <v>52</v>
      </c>
      <c r="K1010" t="s">
        <v>52</v>
      </c>
      <c r="L1010" t="s">
        <v>52</v>
      </c>
      <c r="M1010">
        <v>4</v>
      </c>
      <c r="N1010" t="s">
        <v>63</v>
      </c>
      <c r="O1010">
        <v>4</v>
      </c>
      <c r="P1010" s="6">
        <v>4</v>
      </c>
      <c r="Q1010" t="s">
        <v>50</v>
      </c>
      <c r="R1010">
        <v>14</v>
      </c>
      <c r="S1010" s="5">
        <v>1</v>
      </c>
      <c r="T1010" t="s">
        <v>58</v>
      </c>
      <c r="U1010" t="s">
        <v>52</v>
      </c>
      <c r="V1010">
        <v>1</v>
      </c>
      <c r="W1010" t="s">
        <v>52</v>
      </c>
      <c r="X1010">
        <v>2</v>
      </c>
      <c r="Y1010" t="s">
        <v>59</v>
      </c>
      <c r="AB1010" t="s">
        <v>72</v>
      </c>
      <c r="AD1010" t="s">
        <v>73</v>
      </c>
      <c r="AE1010" t="s">
        <v>53</v>
      </c>
      <c r="AF1010" t="s">
        <v>53</v>
      </c>
      <c r="AG1010" t="s">
        <v>52</v>
      </c>
      <c r="AH1010">
        <v>3</v>
      </c>
      <c r="AI1010" t="s">
        <v>97</v>
      </c>
      <c r="AJ1010" t="s">
        <v>53</v>
      </c>
      <c r="AO1010" t="s">
        <v>119</v>
      </c>
      <c r="AP1010">
        <f t="shared" si="16"/>
        <v>0</v>
      </c>
    </row>
    <row r="1011" spans="1:50" x14ac:dyDescent="0.35">
      <c r="A1011" s="2" t="s">
        <v>1355</v>
      </c>
      <c r="B1011">
        <v>2</v>
      </c>
      <c r="C1011">
        <v>211</v>
      </c>
      <c r="D1011">
        <v>2</v>
      </c>
      <c r="E1011" t="s">
        <v>50</v>
      </c>
      <c r="F1011">
        <v>36</v>
      </c>
      <c r="G1011" t="s">
        <v>72</v>
      </c>
      <c r="I1011" t="s">
        <v>73</v>
      </c>
      <c r="J1011" t="s">
        <v>52</v>
      </c>
      <c r="K1011" t="s">
        <v>52</v>
      </c>
      <c r="L1011" t="s">
        <v>52</v>
      </c>
      <c r="M1011">
        <v>4</v>
      </c>
      <c r="N1011" t="s">
        <v>63</v>
      </c>
      <c r="O1011">
        <v>4</v>
      </c>
      <c r="P1011" s="6">
        <v>5</v>
      </c>
      <c r="Q1011" t="s">
        <v>56</v>
      </c>
      <c r="R1011">
        <v>7</v>
      </c>
      <c r="S1011" s="5">
        <v>1</v>
      </c>
      <c r="T1011" t="s">
        <v>58</v>
      </c>
      <c r="U1011" t="s">
        <v>52</v>
      </c>
      <c r="V1011">
        <v>1</v>
      </c>
      <c r="W1011" t="s">
        <v>52</v>
      </c>
      <c r="X1011">
        <v>2</v>
      </c>
      <c r="AB1011" t="s">
        <v>72</v>
      </c>
      <c r="AD1011" t="s">
        <v>73</v>
      </c>
      <c r="AE1011" t="s">
        <v>52</v>
      </c>
      <c r="AF1011" t="s">
        <v>52</v>
      </c>
      <c r="AG1011" t="s">
        <v>52</v>
      </c>
      <c r="AH1011">
        <v>3</v>
      </c>
      <c r="AI1011" t="s">
        <v>65</v>
      </c>
      <c r="AJ1011" t="s">
        <v>52</v>
      </c>
      <c r="AK1011" t="s">
        <v>66</v>
      </c>
      <c r="AM1011" t="s">
        <v>62</v>
      </c>
      <c r="AN1011" t="s">
        <v>53</v>
      </c>
      <c r="AP1011">
        <f t="shared" si="16"/>
        <v>0</v>
      </c>
    </row>
    <row r="1012" spans="1:50" x14ac:dyDescent="0.35">
      <c r="A1012" s="2" t="s">
        <v>1357</v>
      </c>
      <c r="B1012">
        <v>6</v>
      </c>
      <c r="C1012">
        <v>603</v>
      </c>
      <c r="D1012">
        <v>1</v>
      </c>
      <c r="E1012" t="s">
        <v>50</v>
      </c>
      <c r="F1012">
        <v>39</v>
      </c>
      <c r="G1012" t="s">
        <v>72</v>
      </c>
      <c r="I1012" t="s">
        <v>73</v>
      </c>
      <c r="J1012" t="s">
        <v>52</v>
      </c>
      <c r="K1012" t="s">
        <v>52</v>
      </c>
      <c r="L1012" t="s">
        <v>52</v>
      </c>
      <c r="M1012">
        <v>9</v>
      </c>
      <c r="N1012" t="s">
        <v>100</v>
      </c>
      <c r="O1012">
        <v>3</v>
      </c>
      <c r="P1012" s="6">
        <v>3</v>
      </c>
      <c r="Q1012" t="s">
        <v>56</v>
      </c>
      <c r="R1012">
        <v>11</v>
      </c>
      <c r="S1012" s="5">
        <v>1</v>
      </c>
      <c r="T1012" t="s">
        <v>58</v>
      </c>
      <c r="U1012" t="s">
        <v>52</v>
      </c>
      <c r="V1012">
        <v>1</v>
      </c>
      <c r="W1012" t="s">
        <v>52</v>
      </c>
      <c r="X1012">
        <v>2</v>
      </c>
      <c r="AB1012" t="s">
        <v>72</v>
      </c>
      <c r="AD1012" t="s">
        <v>52</v>
      </c>
      <c r="AE1012" t="s">
        <v>52</v>
      </c>
      <c r="AF1012" t="s">
        <v>52</v>
      </c>
      <c r="AG1012" t="s">
        <v>52</v>
      </c>
      <c r="AH1012">
        <v>6</v>
      </c>
      <c r="AI1012" t="s">
        <v>78</v>
      </c>
      <c r="AJ1012" t="s">
        <v>52</v>
      </c>
      <c r="AK1012" t="s">
        <v>88</v>
      </c>
      <c r="AM1012" t="s">
        <v>62</v>
      </c>
      <c r="AN1012" t="s">
        <v>53</v>
      </c>
      <c r="AP1012">
        <f t="shared" si="16"/>
        <v>0</v>
      </c>
      <c r="AQ1012">
        <v>600000</v>
      </c>
      <c r="AR1012">
        <v>700000</v>
      </c>
      <c r="AS1012">
        <v>10000</v>
      </c>
      <c r="AT1012">
        <v>50000</v>
      </c>
      <c r="AU1012">
        <v>0</v>
      </c>
      <c r="AV1012">
        <v>0</v>
      </c>
      <c r="AW1012">
        <v>0</v>
      </c>
      <c r="AX1012">
        <v>1360000</v>
      </c>
    </row>
    <row r="1013" spans="1:50" x14ac:dyDescent="0.35">
      <c r="A1013" s="2" t="s">
        <v>1357</v>
      </c>
      <c r="B1013">
        <v>6</v>
      </c>
      <c r="C1013">
        <v>603</v>
      </c>
      <c r="D1013">
        <v>1</v>
      </c>
      <c r="E1013" t="s">
        <v>50</v>
      </c>
      <c r="F1013">
        <v>39</v>
      </c>
      <c r="G1013" t="s">
        <v>72</v>
      </c>
      <c r="I1013" t="s">
        <v>73</v>
      </c>
      <c r="J1013" t="s">
        <v>52</v>
      </c>
      <c r="K1013" t="s">
        <v>52</v>
      </c>
      <c r="L1013" t="s">
        <v>52</v>
      </c>
      <c r="M1013">
        <v>9</v>
      </c>
      <c r="N1013" t="s">
        <v>100</v>
      </c>
      <c r="O1013">
        <v>3</v>
      </c>
      <c r="P1013" s="6">
        <v>4</v>
      </c>
      <c r="Q1013" t="s">
        <v>50</v>
      </c>
      <c r="R1013">
        <v>7</v>
      </c>
      <c r="S1013" s="5">
        <v>1</v>
      </c>
      <c r="T1013" t="s">
        <v>58</v>
      </c>
      <c r="U1013" t="s">
        <v>52</v>
      </c>
      <c r="V1013">
        <v>1</v>
      </c>
      <c r="W1013" t="s">
        <v>52</v>
      </c>
      <c r="X1013">
        <v>2</v>
      </c>
      <c r="AB1013" t="s">
        <v>72</v>
      </c>
      <c r="AD1013" t="s">
        <v>73</v>
      </c>
      <c r="AE1013" t="s">
        <v>52</v>
      </c>
      <c r="AF1013" t="s">
        <v>52</v>
      </c>
      <c r="AG1013" t="s">
        <v>52</v>
      </c>
      <c r="AH1013">
        <v>3</v>
      </c>
      <c r="AI1013" t="s">
        <v>97</v>
      </c>
      <c r="AJ1013" t="s">
        <v>52</v>
      </c>
      <c r="AK1013" t="s">
        <v>98</v>
      </c>
      <c r="AM1013" t="s">
        <v>62</v>
      </c>
      <c r="AN1013" t="s">
        <v>52</v>
      </c>
      <c r="AP1013">
        <f t="shared" si="16"/>
        <v>0</v>
      </c>
      <c r="AQ1013">
        <v>500000</v>
      </c>
      <c r="AR1013">
        <v>100000</v>
      </c>
      <c r="AS1013">
        <v>10000</v>
      </c>
      <c r="AT1013">
        <v>50000</v>
      </c>
      <c r="AU1013">
        <v>0</v>
      </c>
      <c r="AV1013">
        <v>0</v>
      </c>
      <c r="AW1013">
        <v>0</v>
      </c>
      <c r="AX1013">
        <v>660000</v>
      </c>
    </row>
    <row r="1014" spans="1:50" x14ac:dyDescent="0.35">
      <c r="A1014" s="2" t="s">
        <v>1358</v>
      </c>
      <c r="B1014">
        <v>25</v>
      </c>
      <c r="C1014">
        <v>2502</v>
      </c>
      <c r="D1014">
        <v>2</v>
      </c>
      <c r="E1014" t="s">
        <v>50</v>
      </c>
      <c r="F1014">
        <v>55</v>
      </c>
      <c r="G1014" t="s">
        <v>72</v>
      </c>
      <c r="I1014" t="s">
        <v>73</v>
      </c>
      <c r="J1014" t="s">
        <v>52</v>
      </c>
      <c r="K1014" t="s">
        <v>52</v>
      </c>
      <c r="L1014" t="s">
        <v>52</v>
      </c>
      <c r="M1014">
        <v>6</v>
      </c>
      <c r="N1014" t="s">
        <v>78</v>
      </c>
      <c r="O1014">
        <v>3</v>
      </c>
      <c r="P1014" s="6">
        <v>4</v>
      </c>
      <c r="Q1014" t="s">
        <v>50</v>
      </c>
      <c r="R1014">
        <v>16</v>
      </c>
      <c r="S1014" s="5">
        <v>1</v>
      </c>
      <c r="T1014" t="s">
        <v>58</v>
      </c>
      <c r="U1014" t="s">
        <v>52</v>
      </c>
      <c r="V1014">
        <v>1</v>
      </c>
      <c r="W1014" t="s">
        <v>52</v>
      </c>
      <c r="X1014">
        <v>2</v>
      </c>
      <c r="Y1014" t="s">
        <v>59</v>
      </c>
      <c r="AB1014" t="s">
        <v>72</v>
      </c>
      <c r="AD1014" t="s">
        <v>52</v>
      </c>
      <c r="AE1014" t="s">
        <v>52</v>
      </c>
      <c r="AF1014" t="s">
        <v>52</v>
      </c>
      <c r="AG1014" t="s">
        <v>52</v>
      </c>
      <c r="AH1014">
        <v>9</v>
      </c>
      <c r="AI1014" t="s">
        <v>100</v>
      </c>
      <c r="AJ1014" t="s">
        <v>53</v>
      </c>
      <c r="AO1014" t="s">
        <v>190</v>
      </c>
      <c r="AP1014">
        <f t="shared" si="16"/>
        <v>0</v>
      </c>
      <c r="AQ1014">
        <v>2000000</v>
      </c>
      <c r="AR1014">
        <v>0</v>
      </c>
      <c r="AS1014">
        <v>0</v>
      </c>
      <c r="AT1014">
        <v>0</v>
      </c>
      <c r="AU1014">
        <v>0</v>
      </c>
      <c r="AV1014">
        <v>546000</v>
      </c>
      <c r="AW1014">
        <v>0</v>
      </c>
      <c r="AX1014">
        <v>2546000</v>
      </c>
    </row>
    <row r="1015" spans="1:50" x14ac:dyDescent="0.35">
      <c r="A1015" s="2" t="s">
        <v>1360</v>
      </c>
      <c r="B1015">
        <v>16</v>
      </c>
      <c r="C1015">
        <v>1607</v>
      </c>
      <c r="D1015">
        <v>2</v>
      </c>
      <c r="E1015" t="s">
        <v>50</v>
      </c>
      <c r="F1015">
        <v>41</v>
      </c>
      <c r="G1015" t="s">
        <v>51</v>
      </c>
      <c r="H1015" t="s">
        <v>52</v>
      </c>
      <c r="I1015" t="s">
        <v>52</v>
      </c>
      <c r="J1015" t="s">
        <v>52</v>
      </c>
      <c r="K1015" t="s">
        <v>52</v>
      </c>
      <c r="L1015" t="s">
        <v>52</v>
      </c>
      <c r="M1015">
        <v>3</v>
      </c>
      <c r="N1015" t="s">
        <v>97</v>
      </c>
      <c r="O1015">
        <v>2</v>
      </c>
      <c r="P1015" s="6">
        <v>3</v>
      </c>
      <c r="Q1015" t="s">
        <v>50</v>
      </c>
      <c r="R1015">
        <v>14</v>
      </c>
      <c r="S1015" s="5">
        <v>1</v>
      </c>
      <c r="T1015" t="s">
        <v>58</v>
      </c>
      <c r="U1015" t="s">
        <v>52</v>
      </c>
      <c r="V1015">
        <v>1</v>
      </c>
      <c r="W1015" t="s">
        <v>52</v>
      </c>
      <c r="X1015">
        <v>2</v>
      </c>
      <c r="Y1015" t="s">
        <v>59</v>
      </c>
      <c r="AB1015" t="s">
        <v>51</v>
      </c>
      <c r="AC1015" t="s">
        <v>52</v>
      </c>
      <c r="AD1015" t="s">
        <v>52</v>
      </c>
      <c r="AE1015" t="s">
        <v>52</v>
      </c>
      <c r="AF1015" t="s">
        <v>52</v>
      </c>
      <c r="AG1015" t="s">
        <v>52</v>
      </c>
      <c r="AH1015">
        <v>7</v>
      </c>
      <c r="AI1015" t="s">
        <v>79</v>
      </c>
      <c r="AJ1015" t="s">
        <v>52</v>
      </c>
      <c r="AK1015" t="s">
        <v>88</v>
      </c>
      <c r="AM1015" t="s">
        <v>62</v>
      </c>
      <c r="AN1015" t="s">
        <v>53</v>
      </c>
      <c r="AP1015">
        <f t="shared" si="16"/>
        <v>0</v>
      </c>
      <c r="AQ1015">
        <v>0</v>
      </c>
      <c r="AR1015">
        <v>0</v>
      </c>
      <c r="AS1015">
        <v>20000</v>
      </c>
      <c r="AT1015">
        <v>100000</v>
      </c>
      <c r="AU1015">
        <v>0</v>
      </c>
      <c r="AV1015">
        <v>0</v>
      </c>
      <c r="AW1015">
        <v>0</v>
      </c>
      <c r="AX1015">
        <v>120000</v>
      </c>
    </row>
    <row r="1016" spans="1:50" x14ac:dyDescent="0.35">
      <c r="A1016" s="2" t="s">
        <v>1360</v>
      </c>
      <c r="B1016">
        <v>16</v>
      </c>
      <c r="C1016">
        <v>1607</v>
      </c>
      <c r="D1016">
        <v>2</v>
      </c>
      <c r="E1016" t="s">
        <v>50</v>
      </c>
      <c r="F1016">
        <v>41</v>
      </c>
      <c r="G1016" t="s">
        <v>51</v>
      </c>
      <c r="H1016" t="s">
        <v>52</v>
      </c>
      <c r="I1016" t="s">
        <v>52</v>
      </c>
      <c r="J1016" t="s">
        <v>52</v>
      </c>
      <c r="K1016" t="s">
        <v>52</v>
      </c>
      <c r="L1016" t="s">
        <v>52</v>
      </c>
      <c r="M1016">
        <v>3</v>
      </c>
      <c r="N1016" t="s">
        <v>97</v>
      </c>
      <c r="O1016">
        <v>2</v>
      </c>
      <c r="P1016" s="6">
        <v>4</v>
      </c>
      <c r="Q1016" t="s">
        <v>50</v>
      </c>
      <c r="R1016">
        <v>7</v>
      </c>
      <c r="S1016" s="5">
        <v>1</v>
      </c>
      <c r="T1016" t="s">
        <v>58</v>
      </c>
      <c r="U1016" t="s">
        <v>52</v>
      </c>
      <c r="V1016">
        <v>1</v>
      </c>
      <c r="W1016" t="s">
        <v>52</v>
      </c>
      <c r="X1016">
        <v>2</v>
      </c>
      <c r="AB1016" t="s">
        <v>51</v>
      </c>
      <c r="AC1016" t="s">
        <v>53</v>
      </c>
      <c r="AD1016" t="s">
        <v>52</v>
      </c>
      <c r="AE1016" t="s">
        <v>53</v>
      </c>
      <c r="AF1016" t="s">
        <v>53</v>
      </c>
      <c r="AG1016" t="s">
        <v>53</v>
      </c>
      <c r="AJ1016" t="s">
        <v>53</v>
      </c>
      <c r="AO1016" t="s">
        <v>190</v>
      </c>
      <c r="AP1016">
        <f t="shared" si="16"/>
        <v>0</v>
      </c>
    </row>
    <row r="1017" spans="1:50" x14ac:dyDescent="0.35">
      <c r="A1017" s="2" t="s">
        <v>1362</v>
      </c>
      <c r="B1017">
        <v>21</v>
      </c>
      <c r="C1017">
        <v>2107</v>
      </c>
      <c r="D1017">
        <v>2</v>
      </c>
      <c r="E1017" t="s">
        <v>50</v>
      </c>
      <c r="F1017">
        <v>33</v>
      </c>
      <c r="G1017" t="s">
        <v>72</v>
      </c>
      <c r="I1017" t="s">
        <v>73</v>
      </c>
      <c r="J1017" t="s">
        <v>52</v>
      </c>
      <c r="K1017" t="s">
        <v>52</v>
      </c>
      <c r="L1017" t="s">
        <v>52</v>
      </c>
      <c r="M1017">
        <v>10</v>
      </c>
      <c r="N1017" t="s">
        <v>100</v>
      </c>
      <c r="O1017">
        <v>2</v>
      </c>
      <c r="P1017" s="6">
        <v>3</v>
      </c>
      <c r="Q1017" t="s">
        <v>50</v>
      </c>
      <c r="R1017">
        <v>10</v>
      </c>
      <c r="S1017" s="5">
        <v>1</v>
      </c>
      <c r="T1017" t="s">
        <v>58</v>
      </c>
      <c r="U1017" t="s">
        <v>52</v>
      </c>
      <c r="V1017">
        <v>1</v>
      </c>
      <c r="W1017" t="s">
        <v>52</v>
      </c>
      <c r="X1017">
        <v>2</v>
      </c>
      <c r="AB1017" t="s">
        <v>72</v>
      </c>
      <c r="AD1017" t="s">
        <v>73</v>
      </c>
      <c r="AE1017" t="s">
        <v>52</v>
      </c>
      <c r="AF1017" t="s">
        <v>52</v>
      </c>
      <c r="AG1017" t="s">
        <v>52</v>
      </c>
      <c r="AH1017">
        <v>5</v>
      </c>
      <c r="AI1017" t="s">
        <v>83</v>
      </c>
      <c r="AJ1017" t="s">
        <v>52</v>
      </c>
      <c r="AK1017" t="s">
        <v>84</v>
      </c>
      <c r="AM1017" t="s">
        <v>62</v>
      </c>
      <c r="AN1017" t="s">
        <v>52</v>
      </c>
      <c r="AP1017">
        <f t="shared" si="16"/>
        <v>0</v>
      </c>
      <c r="AQ1017">
        <v>0</v>
      </c>
      <c r="AR1017">
        <v>40000</v>
      </c>
      <c r="AS1017">
        <v>18000</v>
      </c>
      <c r="AT1017">
        <v>80000</v>
      </c>
      <c r="AU1017">
        <v>0</v>
      </c>
      <c r="AV1017">
        <v>17000</v>
      </c>
      <c r="AW1017">
        <v>0</v>
      </c>
      <c r="AX1017">
        <v>155000</v>
      </c>
    </row>
    <row r="1018" spans="1:50" x14ac:dyDescent="0.35">
      <c r="A1018" s="2" t="s">
        <v>1365</v>
      </c>
      <c r="B1018">
        <v>17</v>
      </c>
      <c r="C1018">
        <v>1711</v>
      </c>
      <c r="D1018">
        <v>2</v>
      </c>
      <c r="E1018" t="s">
        <v>56</v>
      </c>
      <c r="F1018">
        <v>50</v>
      </c>
      <c r="G1018" t="s">
        <v>72</v>
      </c>
      <c r="I1018" t="s">
        <v>73</v>
      </c>
      <c r="J1018" t="s">
        <v>53</v>
      </c>
      <c r="K1018" t="s">
        <v>53</v>
      </c>
      <c r="L1018" t="s">
        <v>53</v>
      </c>
      <c r="M1018">
        <v>0</v>
      </c>
      <c r="O1018">
        <v>1</v>
      </c>
      <c r="P1018" s="6">
        <v>5</v>
      </c>
      <c r="Q1018" t="s">
        <v>50</v>
      </c>
      <c r="R1018">
        <v>14</v>
      </c>
      <c r="S1018" s="5">
        <v>1</v>
      </c>
      <c r="T1018" t="s">
        <v>58</v>
      </c>
      <c r="U1018" t="s">
        <v>52</v>
      </c>
      <c r="V1018">
        <v>2</v>
      </c>
      <c r="W1018" t="s">
        <v>52</v>
      </c>
      <c r="X1018">
        <v>1</v>
      </c>
      <c r="Y1018" t="s">
        <v>59</v>
      </c>
      <c r="AB1018" t="s">
        <v>72</v>
      </c>
      <c r="AD1018" t="s">
        <v>73</v>
      </c>
      <c r="AE1018" t="s">
        <v>52</v>
      </c>
      <c r="AF1018" t="s">
        <v>52</v>
      </c>
      <c r="AG1018" t="s">
        <v>52</v>
      </c>
      <c r="AH1018">
        <v>3</v>
      </c>
      <c r="AI1018" t="s">
        <v>63</v>
      </c>
      <c r="AJ1018" t="s">
        <v>53</v>
      </c>
      <c r="AO1018" t="s">
        <v>119</v>
      </c>
      <c r="AP1018">
        <f t="shared" si="16"/>
        <v>0</v>
      </c>
    </row>
    <row r="1019" spans="1:50" x14ac:dyDescent="0.35">
      <c r="A1019" s="2" t="s">
        <v>1367</v>
      </c>
      <c r="B1019">
        <v>5</v>
      </c>
      <c r="C1019">
        <v>505</v>
      </c>
      <c r="D1019">
        <v>2</v>
      </c>
      <c r="E1019" t="s">
        <v>50</v>
      </c>
      <c r="F1019">
        <v>39</v>
      </c>
      <c r="G1019" t="s">
        <v>72</v>
      </c>
      <c r="I1019" t="s">
        <v>73</v>
      </c>
      <c r="J1019" t="s">
        <v>52</v>
      </c>
      <c r="K1019" t="s">
        <v>52</v>
      </c>
      <c r="L1019" t="s">
        <v>52</v>
      </c>
      <c r="M1019">
        <v>10</v>
      </c>
      <c r="N1019" t="s">
        <v>100</v>
      </c>
      <c r="O1019">
        <v>1</v>
      </c>
      <c r="P1019" s="6">
        <v>3</v>
      </c>
      <c r="Q1019" t="s">
        <v>50</v>
      </c>
      <c r="R1019">
        <v>7</v>
      </c>
      <c r="S1019" s="5">
        <v>1</v>
      </c>
      <c r="T1019" t="s">
        <v>58</v>
      </c>
      <c r="U1019" t="s">
        <v>52</v>
      </c>
      <c r="V1019">
        <v>1</v>
      </c>
      <c r="W1019" t="s">
        <v>52</v>
      </c>
      <c r="X1019">
        <v>2</v>
      </c>
      <c r="AB1019" t="s">
        <v>72</v>
      </c>
      <c r="AD1019" t="s">
        <v>73</v>
      </c>
      <c r="AE1019" t="s">
        <v>53</v>
      </c>
      <c r="AF1019" t="s">
        <v>53</v>
      </c>
      <c r="AG1019" t="s">
        <v>52</v>
      </c>
      <c r="AH1019">
        <v>3</v>
      </c>
      <c r="AI1019" t="s">
        <v>97</v>
      </c>
      <c r="AJ1019" t="s">
        <v>52</v>
      </c>
      <c r="AK1019" t="s">
        <v>98</v>
      </c>
      <c r="AM1019" t="s">
        <v>62</v>
      </c>
      <c r="AN1019" t="s">
        <v>52</v>
      </c>
      <c r="AP1019">
        <f t="shared" si="16"/>
        <v>0</v>
      </c>
      <c r="AQ1019">
        <v>0</v>
      </c>
      <c r="AR1019">
        <v>960000</v>
      </c>
      <c r="AS1019">
        <v>0</v>
      </c>
      <c r="AT1019">
        <v>35000</v>
      </c>
      <c r="AU1019">
        <v>0</v>
      </c>
      <c r="AV1019">
        <v>0</v>
      </c>
      <c r="AW1019">
        <v>0</v>
      </c>
      <c r="AX1019">
        <v>995000</v>
      </c>
    </row>
    <row r="1020" spans="1:50" x14ac:dyDescent="0.35">
      <c r="A1020" s="2" t="s">
        <v>1368</v>
      </c>
      <c r="B1020">
        <v>1</v>
      </c>
      <c r="C1020">
        <v>102</v>
      </c>
      <c r="D1020">
        <v>2</v>
      </c>
      <c r="E1020" t="s">
        <v>56</v>
      </c>
      <c r="F1020">
        <v>47</v>
      </c>
      <c r="G1020" t="s">
        <v>72</v>
      </c>
      <c r="I1020" t="s">
        <v>73</v>
      </c>
      <c r="J1020" t="s">
        <v>53</v>
      </c>
      <c r="K1020" t="s">
        <v>53</v>
      </c>
      <c r="L1020" t="s">
        <v>52</v>
      </c>
      <c r="M1020">
        <v>2</v>
      </c>
      <c r="N1020" t="s">
        <v>65</v>
      </c>
      <c r="O1020">
        <v>1</v>
      </c>
      <c r="P1020" s="6">
        <v>3</v>
      </c>
      <c r="Q1020" t="s">
        <v>50</v>
      </c>
      <c r="R1020">
        <v>6</v>
      </c>
      <c r="S1020" s="5">
        <v>1</v>
      </c>
      <c r="T1020" t="s">
        <v>58</v>
      </c>
      <c r="U1020" t="s">
        <v>52</v>
      </c>
      <c r="V1020">
        <v>2</v>
      </c>
      <c r="W1020" t="s">
        <v>52</v>
      </c>
      <c r="X1020">
        <v>1</v>
      </c>
      <c r="AB1020" t="s">
        <v>72</v>
      </c>
      <c r="AD1020" t="s">
        <v>73</v>
      </c>
      <c r="AE1020" t="s">
        <v>53</v>
      </c>
      <c r="AF1020" t="s">
        <v>53</v>
      </c>
      <c r="AG1020" t="s">
        <v>52</v>
      </c>
      <c r="AH1020">
        <v>1</v>
      </c>
      <c r="AI1020" t="s">
        <v>68</v>
      </c>
      <c r="AJ1020" t="s">
        <v>52</v>
      </c>
      <c r="AK1020" t="s">
        <v>74</v>
      </c>
      <c r="AM1020" t="s">
        <v>62</v>
      </c>
      <c r="AN1020" t="s">
        <v>53</v>
      </c>
      <c r="AP1020">
        <f t="shared" si="16"/>
        <v>0</v>
      </c>
      <c r="AQ1020">
        <v>0</v>
      </c>
      <c r="AR1020">
        <v>0</v>
      </c>
      <c r="AS1020">
        <v>5000</v>
      </c>
      <c r="AT1020">
        <v>5000</v>
      </c>
      <c r="AU1020">
        <v>468000</v>
      </c>
      <c r="AV1020">
        <v>0</v>
      </c>
      <c r="AW1020">
        <v>0</v>
      </c>
      <c r="AX1020">
        <v>478000</v>
      </c>
    </row>
    <row r="1021" spans="1:50" x14ac:dyDescent="0.35">
      <c r="A1021" s="2" t="s">
        <v>1369</v>
      </c>
      <c r="B1021">
        <v>4</v>
      </c>
      <c r="C1021">
        <v>403</v>
      </c>
      <c r="D1021">
        <v>1</v>
      </c>
      <c r="E1021" t="s">
        <v>50</v>
      </c>
      <c r="F1021">
        <v>46</v>
      </c>
      <c r="G1021" t="s">
        <v>72</v>
      </c>
      <c r="I1021" t="s">
        <v>73</v>
      </c>
      <c r="J1021" t="s">
        <v>52</v>
      </c>
      <c r="K1021" t="s">
        <v>52</v>
      </c>
      <c r="L1021" t="s">
        <v>52</v>
      </c>
      <c r="M1021">
        <v>8</v>
      </c>
      <c r="N1021" t="s">
        <v>60</v>
      </c>
      <c r="O1021">
        <v>1</v>
      </c>
      <c r="P1021" s="6">
        <v>6</v>
      </c>
      <c r="Q1021" t="s">
        <v>50</v>
      </c>
      <c r="R1021">
        <v>15</v>
      </c>
      <c r="S1021" s="5">
        <v>1</v>
      </c>
      <c r="T1021" t="s">
        <v>58</v>
      </c>
      <c r="U1021" t="s">
        <v>52</v>
      </c>
      <c r="V1021">
        <v>1</v>
      </c>
      <c r="W1021" t="s">
        <v>52</v>
      </c>
      <c r="X1021">
        <v>2</v>
      </c>
      <c r="Y1021" t="s">
        <v>59</v>
      </c>
      <c r="AB1021" t="s">
        <v>72</v>
      </c>
      <c r="AD1021" t="s">
        <v>73</v>
      </c>
      <c r="AE1021" t="s">
        <v>52</v>
      </c>
      <c r="AF1021" t="s">
        <v>52</v>
      </c>
      <c r="AG1021" t="s">
        <v>52</v>
      </c>
      <c r="AH1021">
        <v>8</v>
      </c>
      <c r="AI1021" t="s">
        <v>60</v>
      </c>
      <c r="AJ1021" t="s">
        <v>52</v>
      </c>
      <c r="AK1021" t="s">
        <v>61</v>
      </c>
      <c r="AM1021" t="s">
        <v>62</v>
      </c>
      <c r="AN1021" t="s">
        <v>52</v>
      </c>
      <c r="AP1021">
        <f t="shared" si="16"/>
        <v>0</v>
      </c>
      <c r="AQ1021">
        <v>180000</v>
      </c>
      <c r="AR1021">
        <v>0</v>
      </c>
      <c r="AS1021">
        <v>45000</v>
      </c>
      <c r="AT1021">
        <v>30000</v>
      </c>
      <c r="AU1021">
        <v>0</v>
      </c>
      <c r="AV1021">
        <v>0</v>
      </c>
      <c r="AW1021">
        <v>2000</v>
      </c>
      <c r="AX1021">
        <v>257000</v>
      </c>
    </row>
    <row r="1022" spans="1:50" x14ac:dyDescent="0.35">
      <c r="A1022" s="2" t="s">
        <v>1371</v>
      </c>
      <c r="B1022">
        <v>21</v>
      </c>
      <c r="C1022">
        <v>2102</v>
      </c>
      <c r="D1022">
        <v>2</v>
      </c>
      <c r="E1022" t="s">
        <v>50</v>
      </c>
      <c r="F1022">
        <v>30</v>
      </c>
      <c r="G1022" t="s">
        <v>72</v>
      </c>
      <c r="I1022" t="s">
        <v>73</v>
      </c>
      <c r="J1022" t="s">
        <v>52</v>
      </c>
      <c r="K1022" t="s">
        <v>52</v>
      </c>
      <c r="L1022" t="s">
        <v>52</v>
      </c>
      <c r="M1022">
        <v>13</v>
      </c>
      <c r="N1022" t="s">
        <v>76</v>
      </c>
      <c r="O1022">
        <v>2</v>
      </c>
      <c r="P1022" s="6">
        <v>3</v>
      </c>
      <c r="Q1022" t="s">
        <v>56</v>
      </c>
      <c r="R1022">
        <v>11</v>
      </c>
      <c r="S1022" s="5">
        <v>1</v>
      </c>
      <c r="T1022" t="s">
        <v>58</v>
      </c>
      <c r="U1022" t="s">
        <v>52</v>
      </c>
      <c r="V1022">
        <v>1</v>
      </c>
      <c r="W1022" t="s">
        <v>52</v>
      </c>
      <c r="X1022">
        <v>5</v>
      </c>
      <c r="AB1022" t="s">
        <v>72</v>
      </c>
      <c r="AD1022" t="s">
        <v>73</v>
      </c>
      <c r="AE1022" t="s">
        <v>52</v>
      </c>
      <c r="AF1022" t="s">
        <v>52</v>
      </c>
      <c r="AG1022" t="s">
        <v>52</v>
      </c>
      <c r="AH1022">
        <v>5</v>
      </c>
      <c r="AI1022" t="s">
        <v>83</v>
      </c>
      <c r="AJ1022" t="s">
        <v>52</v>
      </c>
      <c r="AK1022" t="s">
        <v>84</v>
      </c>
      <c r="AM1022" t="s">
        <v>62</v>
      </c>
      <c r="AN1022" t="s">
        <v>52</v>
      </c>
      <c r="AP1022">
        <f t="shared" si="16"/>
        <v>0</v>
      </c>
      <c r="AQ1022">
        <v>0</v>
      </c>
      <c r="AR1022">
        <v>0</v>
      </c>
      <c r="AS1022">
        <v>10000</v>
      </c>
      <c r="AT1022">
        <v>50000</v>
      </c>
      <c r="AU1022">
        <v>0</v>
      </c>
      <c r="AV1022">
        <v>12000</v>
      </c>
      <c r="AW1022">
        <v>100000</v>
      </c>
      <c r="AX1022">
        <v>172000</v>
      </c>
    </row>
    <row r="1023" spans="1:50" x14ac:dyDescent="0.35">
      <c r="A1023" s="2" t="s">
        <v>1371</v>
      </c>
      <c r="B1023">
        <v>21</v>
      </c>
      <c r="C1023">
        <v>2102</v>
      </c>
      <c r="D1023">
        <v>2</v>
      </c>
      <c r="E1023" t="s">
        <v>50</v>
      </c>
      <c r="F1023">
        <v>30</v>
      </c>
      <c r="G1023" t="s">
        <v>72</v>
      </c>
      <c r="I1023" t="s">
        <v>73</v>
      </c>
      <c r="J1023" t="s">
        <v>52</v>
      </c>
      <c r="K1023" t="s">
        <v>52</v>
      </c>
      <c r="L1023" t="s">
        <v>52</v>
      </c>
      <c r="M1023">
        <v>13</v>
      </c>
      <c r="N1023" t="s">
        <v>76</v>
      </c>
      <c r="O1023">
        <v>2</v>
      </c>
      <c r="P1023" s="6">
        <v>4</v>
      </c>
      <c r="Q1023" t="s">
        <v>56</v>
      </c>
      <c r="R1023">
        <v>7</v>
      </c>
      <c r="S1023" s="5">
        <v>1</v>
      </c>
      <c r="T1023" t="s">
        <v>58</v>
      </c>
      <c r="U1023" t="s">
        <v>52</v>
      </c>
      <c r="V1023">
        <v>1</v>
      </c>
      <c r="W1023" t="s">
        <v>52</v>
      </c>
      <c r="X1023">
        <v>2</v>
      </c>
      <c r="AB1023" t="s">
        <v>72</v>
      </c>
      <c r="AD1023" t="s">
        <v>73</v>
      </c>
      <c r="AE1023" t="s">
        <v>52</v>
      </c>
      <c r="AF1023" t="s">
        <v>52</v>
      </c>
      <c r="AG1023" t="s">
        <v>52</v>
      </c>
      <c r="AH1023">
        <v>2</v>
      </c>
      <c r="AI1023" t="s">
        <v>65</v>
      </c>
      <c r="AJ1023" t="s">
        <v>52</v>
      </c>
      <c r="AK1023" t="s">
        <v>66</v>
      </c>
      <c r="AM1023" t="s">
        <v>62</v>
      </c>
      <c r="AN1023" t="s">
        <v>52</v>
      </c>
      <c r="AP1023">
        <f t="shared" si="16"/>
        <v>0</v>
      </c>
      <c r="AQ1023">
        <v>0</v>
      </c>
      <c r="AR1023">
        <v>0</v>
      </c>
      <c r="AS1023">
        <v>5000</v>
      </c>
      <c r="AT1023">
        <v>50000</v>
      </c>
      <c r="AU1023">
        <v>0</v>
      </c>
      <c r="AV1023">
        <v>10000</v>
      </c>
      <c r="AW1023">
        <v>100000</v>
      </c>
      <c r="AX1023">
        <v>165000</v>
      </c>
    </row>
    <row r="1024" spans="1:50" x14ac:dyDescent="0.35">
      <c r="A1024" s="2" t="s">
        <v>1374</v>
      </c>
      <c r="B1024">
        <v>19</v>
      </c>
      <c r="C1024">
        <v>1905</v>
      </c>
      <c r="D1024">
        <v>2</v>
      </c>
      <c r="E1024" t="s">
        <v>50</v>
      </c>
      <c r="F1024">
        <v>35</v>
      </c>
      <c r="G1024" t="s">
        <v>72</v>
      </c>
      <c r="I1024" t="s">
        <v>73</v>
      </c>
      <c r="J1024" t="s">
        <v>53</v>
      </c>
      <c r="K1024" t="s">
        <v>53</v>
      </c>
      <c r="L1024" t="s">
        <v>53</v>
      </c>
      <c r="M1024">
        <v>0</v>
      </c>
      <c r="O1024">
        <v>3</v>
      </c>
      <c r="P1024" s="6">
        <v>3</v>
      </c>
      <c r="Q1024" t="s">
        <v>56</v>
      </c>
      <c r="R1024">
        <v>13</v>
      </c>
      <c r="S1024" s="5">
        <v>1</v>
      </c>
      <c r="T1024" t="s">
        <v>58</v>
      </c>
      <c r="U1024" t="s">
        <v>52</v>
      </c>
      <c r="V1024">
        <v>1</v>
      </c>
      <c r="W1024" t="s">
        <v>52</v>
      </c>
      <c r="X1024">
        <v>2</v>
      </c>
      <c r="Y1024" t="s">
        <v>59</v>
      </c>
      <c r="AB1024" t="s">
        <v>72</v>
      </c>
      <c r="AD1024" t="s">
        <v>73</v>
      </c>
      <c r="AE1024" t="s">
        <v>52</v>
      </c>
      <c r="AF1024" t="s">
        <v>52</v>
      </c>
      <c r="AG1024" t="s">
        <v>52</v>
      </c>
      <c r="AH1024">
        <v>6</v>
      </c>
      <c r="AI1024" t="s">
        <v>79</v>
      </c>
      <c r="AJ1024" t="s">
        <v>52</v>
      </c>
      <c r="AK1024" t="s">
        <v>90</v>
      </c>
      <c r="AM1024" t="s">
        <v>62</v>
      </c>
      <c r="AN1024" t="s">
        <v>53</v>
      </c>
      <c r="AP1024">
        <f t="shared" si="16"/>
        <v>0</v>
      </c>
      <c r="AQ1024">
        <v>0</v>
      </c>
      <c r="AR1024">
        <v>0</v>
      </c>
      <c r="AS1024">
        <v>25000</v>
      </c>
      <c r="AT1024">
        <v>5000</v>
      </c>
      <c r="AU1024">
        <v>108000</v>
      </c>
      <c r="AV1024">
        <v>472500</v>
      </c>
      <c r="AW1024">
        <v>0</v>
      </c>
      <c r="AX1024">
        <v>610500</v>
      </c>
    </row>
    <row r="1025" spans="1:50" x14ac:dyDescent="0.35">
      <c r="A1025" s="2" t="s">
        <v>1374</v>
      </c>
      <c r="B1025">
        <v>19</v>
      </c>
      <c r="C1025">
        <v>1905</v>
      </c>
      <c r="D1025">
        <v>2</v>
      </c>
      <c r="E1025" t="s">
        <v>50</v>
      </c>
      <c r="F1025">
        <v>35</v>
      </c>
      <c r="G1025" t="s">
        <v>72</v>
      </c>
      <c r="I1025" t="s">
        <v>73</v>
      </c>
      <c r="J1025" t="s">
        <v>53</v>
      </c>
      <c r="K1025" t="s">
        <v>53</v>
      </c>
      <c r="L1025" t="s">
        <v>53</v>
      </c>
      <c r="M1025">
        <v>0</v>
      </c>
      <c r="O1025">
        <v>3</v>
      </c>
      <c r="P1025" s="6">
        <v>4</v>
      </c>
      <c r="Q1025" t="s">
        <v>50</v>
      </c>
      <c r="R1025">
        <v>11</v>
      </c>
      <c r="S1025" s="5">
        <v>1</v>
      </c>
      <c r="T1025" t="s">
        <v>58</v>
      </c>
      <c r="U1025" t="s">
        <v>52</v>
      </c>
      <c r="V1025">
        <v>1</v>
      </c>
      <c r="W1025" t="s">
        <v>52</v>
      </c>
      <c r="X1025">
        <v>2</v>
      </c>
      <c r="AB1025" t="s">
        <v>72</v>
      </c>
      <c r="AD1025" t="s">
        <v>73</v>
      </c>
      <c r="AE1025" t="s">
        <v>53</v>
      </c>
      <c r="AF1025" t="s">
        <v>53</v>
      </c>
      <c r="AG1025" t="s">
        <v>52</v>
      </c>
      <c r="AH1025">
        <v>5</v>
      </c>
      <c r="AI1025" t="s">
        <v>65</v>
      </c>
      <c r="AJ1025" t="s">
        <v>52</v>
      </c>
      <c r="AK1025" t="s">
        <v>66</v>
      </c>
      <c r="AM1025" t="s">
        <v>62</v>
      </c>
      <c r="AN1025" t="s">
        <v>53</v>
      </c>
      <c r="AP1025">
        <f t="shared" si="16"/>
        <v>0</v>
      </c>
      <c r="AQ1025">
        <v>0</v>
      </c>
      <c r="AR1025">
        <v>0</v>
      </c>
      <c r="AS1025">
        <v>8000</v>
      </c>
      <c r="AT1025">
        <v>23000</v>
      </c>
      <c r="AU1025">
        <v>108000</v>
      </c>
      <c r="AV1025">
        <v>0</v>
      </c>
      <c r="AW1025">
        <v>0</v>
      </c>
      <c r="AX1025">
        <v>139000</v>
      </c>
    </row>
    <row r="1026" spans="1:50" x14ac:dyDescent="0.35">
      <c r="A1026" s="2" t="s">
        <v>1381</v>
      </c>
      <c r="B1026">
        <v>19</v>
      </c>
      <c r="C1026">
        <v>1904</v>
      </c>
      <c r="D1026">
        <v>1</v>
      </c>
      <c r="E1026" t="s">
        <v>50</v>
      </c>
      <c r="F1026">
        <v>33</v>
      </c>
      <c r="G1026" t="s">
        <v>72</v>
      </c>
      <c r="I1026" t="s">
        <v>73</v>
      </c>
      <c r="J1026" t="s">
        <v>52</v>
      </c>
      <c r="K1026" t="s">
        <v>52</v>
      </c>
      <c r="L1026" t="s">
        <v>52</v>
      </c>
      <c r="M1026">
        <v>4</v>
      </c>
      <c r="N1026" t="s">
        <v>83</v>
      </c>
      <c r="O1026">
        <v>4</v>
      </c>
      <c r="P1026" s="6">
        <v>3</v>
      </c>
      <c r="Q1026" t="s">
        <v>56</v>
      </c>
      <c r="R1026">
        <v>8</v>
      </c>
      <c r="S1026" s="5">
        <v>1</v>
      </c>
      <c r="T1026" t="s">
        <v>58</v>
      </c>
      <c r="U1026" t="s">
        <v>52</v>
      </c>
      <c r="V1026">
        <v>1</v>
      </c>
      <c r="W1026" t="s">
        <v>52</v>
      </c>
      <c r="X1026">
        <v>2</v>
      </c>
      <c r="AB1026" t="s">
        <v>72</v>
      </c>
      <c r="AD1026" t="s">
        <v>73</v>
      </c>
      <c r="AE1026" t="s">
        <v>52</v>
      </c>
      <c r="AF1026" t="s">
        <v>52</v>
      </c>
      <c r="AG1026" t="s">
        <v>52</v>
      </c>
      <c r="AH1026">
        <v>3</v>
      </c>
      <c r="AI1026" t="s">
        <v>97</v>
      </c>
      <c r="AJ1026" t="s">
        <v>52</v>
      </c>
      <c r="AK1026" t="s">
        <v>66</v>
      </c>
      <c r="AM1026" t="s">
        <v>62</v>
      </c>
      <c r="AN1026" t="s">
        <v>53</v>
      </c>
      <c r="AP1026">
        <f t="shared" si="16"/>
        <v>0</v>
      </c>
      <c r="AQ1026">
        <v>0</v>
      </c>
      <c r="AR1026">
        <v>18000</v>
      </c>
      <c r="AS1026">
        <v>16000</v>
      </c>
      <c r="AT1026">
        <v>43000</v>
      </c>
      <c r="AU1026">
        <v>0</v>
      </c>
      <c r="AV1026">
        <v>0</v>
      </c>
      <c r="AW1026">
        <v>0</v>
      </c>
      <c r="AX1026">
        <v>77000</v>
      </c>
    </row>
    <row r="1027" spans="1:50" x14ac:dyDescent="0.35">
      <c r="A1027" s="2" t="s">
        <v>1381</v>
      </c>
      <c r="B1027">
        <v>19</v>
      </c>
      <c r="C1027">
        <v>1904</v>
      </c>
      <c r="D1027">
        <v>1</v>
      </c>
      <c r="E1027" t="s">
        <v>50</v>
      </c>
      <c r="F1027">
        <v>33</v>
      </c>
      <c r="G1027" t="s">
        <v>72</v>
      </c>
      <c r="I1027" t="s">
        <v>73</v>
      </c>
      <c r="J1027" t="s">
        <v>52</v>
      </c>
      <c r="K1027" t="s">
        <v>52</v>
      </c>
      <c r="L1027" t="s">
        <v>52</v>
      </c>
      <c r="M1027">
        <v>4</v>
      </c>
      <c r="N1027" t="s">
        <v>83</v>
      </c>
      <c r="O1027">
        <v>4</v>
      </c>
      <c r="P1027" s="6">
        <v>4</v>
      </c>
      <c r="Q1027" t="s">
        <v>56</v>
      </c>
      <c r="R1027">
        <v>6</v>
      </c>
      <c r="S1027" s="5">
        <v>1</v>
      </c>
      <c r="T1027" t="s">
        <v>58</v>
      </c>
      <c r="U1027" t="s">
        <v>52</v>
      </c>
      <c r="V1027">
        <v>1</v>
      </c>
      <c r="W1027" t="s">
        <v>52</v>
      </c>
      <c r="X1027">
        <v>2</v>
      </c>
      <c r="AB1027" t="s">
        <v>72</v>
      </c>
      <c r="AD1027" t="s">
        <v>73</v>
      </c>
      <c r="AE1027" t="s">
        <v>52</v>
      </c>
      <c r="AF1027" t="s">
        <v>52</v>
      </c>
      <c r="AG1027" t="s">
        <v>52</v>
      </c>
      <c r="AH1027">
        <v>2</v>
      </c>
      <c r="AI1027" t="s">
        <v>65</v>
      </c>
      <c r="AJ1027" t="s">
        <v>52</v>
      </c>
      <c r="AK1027" t="s">
        <v>74</v>
      </c>
      <c r="AM1027" t="s">
        <v>62</v>
      </c>
      <c r="AN1027" t="s">
        <v>53</v>
      </c>
      <c r="AP1027">
        <f t="shared" si="16"/>
        <v>0</v>
      </c>
      <c r="AQ1027">
        <v>0</v>
      </c>
      <c r="AR1027">
        <v>50000</v>
      </c>
      <c r="AS1027">
        <v>10000</v>
      </c>
      <c r="AT1027">
        <v>10000</v>
      </c>
      <c r="AU1027">
        <v>0</v>
      </c>
      <c r="AV1027">
        <v>0</v>
      </c>
      <c r="AW1027">
        <v>0</v>
      </c>
      <c r="AX1027">
        <v>70000</v>
      </c>
    </row>
    <row r="1028" spans="1:50" x14ac:dyDescent="0.35">
      <c r="A1028" s="2" t="s">
        <v>1383</v>
      </c>
      <c r="B1028">
        <v>10</v>
      </c>
      <c r="C1028">
        <v>1005</v>
      </c>
      <c r="D1028">
        <v>2</v>
      </c>
      <c r="E1028" t="s">
        <v>50</v>
      </c>
      <c r="F1028">
        <v>55</v>
      </c>
      <c r="G1028" t="s">
        <v>72</v>
      </c>
      <c r="I1028" t="s">
        <v>73</v>
      </c>
      <c r="J1028" t="s">
        <v>52</v>
      </c>
      <c r="K1028" t="s">
        <v>52</v>
      </c>
      <c r="L1028" t="s">
        <v>52</v>
      </c>
      <c r="M1028">
        <v>4</v>
      </c>
      <c r="N1028" t="s">
        <v>83</v>
      </c>
      <c r="O1028">
        <v>1</v>
      </c>
      <c r="P1028" s="6">
        <v>3</v>
      </c>
      <c r="Q1028" t="s">
        <v>50</v>
      </c>
      <c r="R1028">
        <v>15</v>
      </c>
      <c r="S1028" s="5">
        <v>1</v>
      </c>
      <c r="T1028" t="s">
        <v>58</v>
      </c>
      <c r="U1028" t="s">
        <v>52</v>
      </c>
      <c r="V1028">
        <v>1</v>
      </c>
      <c r="W1028" t="s">
        <v>52</v>
      </c>
      <c r="X1028">
        <v>2</v>
      </c>
      <c r="Y1028" t="s">
        <v>59</v>
      </c>
      <c r="AB1028" t="s">
        <v>72</v>
      </c>
      <c r="AD1028" t="s">
        <v>73</v>
      </c>
      <c r="AE1028" t="s">
        <v>52</v>
      </c>
      <c r="AF1028" t="s">
        <v>52</v>
      </c>
      <c r="AG1028" t="s">
        <v>53</v>
      </c>
      <c r="AJ1028" t="s">
        <v>53</v>
      </c>
      <c r="AO1028" t="s">
        <v>190</v>
      </c>
      <c r="AP1028">
        <f t="shared" si="16"/>
        <v>0</v>
      </c>
    </row>
    <row r="1029" spans="1:50" x14ac:dyDescent="0.35">
      <c r="A1029" s="2" t="s">
        <v>1387</v>
      </c>
      <c r="B1029">
        <v>12</v>
      </c>
      <c r="C1029">
        <v>1212</v>
      </c>
      <c r="D1029">
        <v>1</v>
      </c>
      <c r="E1029" t="s">
        <v>50</v>
      </c>
      <c r="F1029">
        <v>37</v>
      </c>
      <c r="G1029" t="s">
        <v>72</v>
      </c>
      <c r="I1029" t="s">
        <v>52</v>
      </c>
      <c r="J1029" t="s">
        <v>52</v>
      </c>
      <c r="K1029" t="s">
        <v>52</v>
      </c>
      <c r="L1029" t="s">
        <v>52</v>
      </c>
      <c r="M1029">
        <v>16</v>
      </c>
      <c r="N1029" t="s">
        <v>140</v>
      </c>
      <c r="O1029">
        <v>2</v>
      </c>
      <c r="P1029" s="6">
        <v>3</v>
      </c>
      <c r="Q1029" t="s">
        <v>50</v>
      </c>
      <c r="R1029">
        <v>12</v>
      </c>
      <c r="S1029" s="5">
        <v>1</v>
      </c>
      <c r="T1029" t="s">
        <v>58</v>
      </c>
      <c r="U1029" t="s">
        <v>52</v>
      </c>
      <c r="V1029">
        <v>1</v>
      </c>
      <c r="W1029" t="s">
        <v>52</v>
      </c>
      <c r="X1029">
        <v>2</v>
      </c>
      <c r="AB1029" t="s">
        <v>72</v>
      </c>
      <c r="AD1029" t="s">
        <v>52</v>
      </c>
      <c r="AE1029" t="s">
        <v>52</v>
      </c>
      <c r="AF1029" t="s">
        <v>52</v>
      </c>
      <c r="AG1029" t="s">
        <v>52</v>
      </c>
      <c r="AH1029">
        <v>6</v>
      </c>
      <c r="AI1029" t="s">
        <v>79</v>
      </c>
      <c r="AJ1029" t="s">
        <v>52</v>
      </c>
      <c r="AK1029" t="s">
        <v>90</v>
      </c>
      <c r="AM1029" t="s">
        <v>62</v>
      </c>
      <c r="AN1029" t="s">
        <v>52</v>
      </c>
      <c r="AP1029">
        <f t="shared" si="16"/>
        <v>0</v>
      </c>
      <c r="AQ1029">
        <v>2280000</v>
      </c>
      <c r="AR1029">
        <v>0</v>
      </c>
      <c r="AS1029">
        <v>250000</v>
      </c>
      <c r="AT1029">
        <v>80000</v>
      </c>
      <c r="AU1029">
        <v>1500000</v>
      </c>
      <c r="AV1029">
        <v>480000</v>
      </c>
      <c r="AW1029">
        <v>0</v>
      </c>
      <c r="AX1029">
        <v>4590000</v>
      </c>
    </row>
    <row r="1030" spans="1:50" x14ac:dyDescent="0.35">
      <c r="A1030" s="2" t="s">
        <v>1387</v>
      </c>
      <c r="B1030">
        <v>12</v>
      </c>
      <c r="C1030">
        <v>1212</v>
      </c>
      <c r="D1030">
        <v>1</v>
      </c>
      <c r="E1030" t="s">
        <v>50</v>
      </c>
      <c r="F1030">
        <v>37</v>
      </c>
      <c r="G1030" t="s">
        <v>72</v>
      </c>
      <c r="I1030" t="s">
        <v>52</v>
      </c>
      <c r="J1030" t="s">
        <v>52</v>
      </c>
      <c r="K1030" t="s">
        <v>52</v>
      </c>
      <c r="L1030" t="s">
        <v>52</v>
      </c>
      <c r="M1030">
        <v>16</v>
      </c>
      <c r="N1030" t="s">
        <v>140</v>
      </c>
      <c r="O1030">
        <v>2</v>
      </c>
      <c r="P1030" s="6">
        <v>4</v>
      </c>
      <c r="Q1030" t="s">
        <v>50</v>
      </c>
      <c r="R1030">
        <v>8</v>
      </c>
      <c r="S1030" s="5">
        <v>1</v>
      </c>
      <c r="T1030" t="s">
        <v>58</v>
      </c>
      <c r="U1030" t="s">
        <v>52</v>
      </c>
      <c r="V1030">
        <v>1</v>
      </c>
      <c r="W1030" t="s">
        <v>52</v>
      </c>
      <c r="X1030">
        <v>2</v>
      </c>
      <c r="AB1030" t="s">
        <v>72</v>
      </c>
      <c r="AD1030" t="s">
        <v>52</v>
      </c>
      <c r="AE1030" t="s">
        <v>52</v>
      </c>
      <c r="AF1030" t="s">
        <v>52</v>
      </c>
      <c r="AG1030" t="s">
        <v>52</v>
      </c>
      <c r="AH1030">
        <v>2</v>
      </c>
      <c r="AI1030" t="s">
        <v>97</v>
      </c>
      <c r="AJ1030" t="s">
        <v>52</v>
      </c>
      <c r="AK1030" t="s">
        <v>98</v>
      </c>
      <c r="AM1030" t="s">
        <v>62</v>
      </c>
      <c r="AN1030" t="s">
        <v>52</v>
      </c>
      <c r="AP1030">
        <f t="shared" si="16"/>
        <v>0</v>
      </c>
      <c r="AQ1030">
        <v>2000000</v>
      </c>
      <c r="AR1030">
        <v>0</v>
      </c>
      <c r="AS1030">
        <v>160000</v>
      </c>
      <c r="AT1030">
        <v>80000</v>
      </c>
      <c r="AU1030">
        <v>1000000</v>
      </c>
      <c r="AV1030">
        <v>336000</v>
      </c>
      <c r="AW1030">
        <v>0</v>
      </c>
      <c r="AX1030">
        <v>3576000</v>
      </c>
    </row>
    <row r="1031" spans="1:50" x14ac:dyDescent="0.35">
      <c r="A1031" s="2" t="s">
        <v>1388</v>
      </c>
      <c r="B1031">
        <v>25</v>
      </c>
      <c r="C1031">
        <v>2502</v>
      </c>
      <c r="D1031">
        <v>2</v>
      </c>
      <c r="E1031" t="s">
        <v>50</v>
      </c>
      <c r="F1031">
        <v>46</v>
      </c>
      <c r="G1031" t="s">
        <v>136</v>
      </c>
      <c r="H1031" t="s">
        <v>52</v>
      </c>
      <c r="I1031" t="s">
        <v>52</v>
      </c>
      <c r="J1031" t="s">
        <v>52</v>
      </c>
      <c r="K1031" t="s">
        <v>52</v>
      </c>
      <c r="L1031" t="s">
        <v>52</v>
      </c>
      <c r="M1031">
        <v>5</v>
      </c>
      <c r="N1031" t="s">
        <v>83</v>
      </c>
      <c r="O1031">
        <v>4</v>
      </c>
      <c r="P1031" s="6">
        <v>4</v>
      </c>
      <c r="Q1031" t="s">
        <v>56</v>
      </c>
      <c r="R1031">
        <v>14</v>
      </c>
      <c r="S1031" s="5">
        <v>1</v>
      </c>
      <c r="T1031" t="s">
        <v>58</v>
      </c>
      <c r="U1031" t="s">
        <v>52</v>
      </c>
      <c r="V1031">
        <v>1</v>
      </c>
      <c r="W1031" t="s">
        <v>52</v>
      </c>
      <c r="X1031">
        <v>2</v>
      </c>
      <c r="Y1031" t="s">
        <v>59</v>
      </c>
      <c r="AB1031" t="s">
        <v>136</v>
      </c>
      <c r="AC1031" t="s">
        <v>52</v>
      </c>
      <c r="AD1031" t="s">
        <v>52</v>
      </c>
      <c r="AE1031" t="s">
        <v>52</v>
      </c>
      <c r="AF1031" t="s">
        <v>52</v>
      </c>
      <c r="AG1031" t="s">
        <v>52</v>
      </c>
      <c r="AH1031">
        <v>6</v>
      </c>
      <c r="AI1031" t="s">
        <v>78</v>
      </c>
      <c r="AJ1031" t="s">
        <v>52</v>
      </c>
      <c r="AK1031" t="s">
        <v>88</v>
      </c>
      <c r="AM1031" t="s">
        <v>62</v>
      </c>
      <c r="AN1031" t="s">
        <v>53</v>
      </c>
      <c r="AP1031">
        <f t="shared" si="16"/>
        <v>0</v>
      </c>
      <c r="AQ1031">
        <v>0</v>
      </c>
      <c r="AR1031">
        <v>0</v>
      </c>
      <c r="AS1031">
        <v>20000</v>
      </c>
      <c r="AT1031">
        <v>5000</v>
      </c>
      <c r="AU1031">
        <v>0</v>
      </c>
      <c r="AV1031">
        <v>0</v>
      </c>
      <c r="AW1031">
        <v>0</v>
      </c>
      <c r="AX1031">
        <v>25000</v>
      </c>
    </row>
    <row r="1032" spans="1:50" x14ac:dyDescent="0.35">
      <c r="A1032" s="2" t="s">
        <v>1388</v>
      </c>
      <c r="B1032">
        <v>25</v>
      </c>
      <c r="C1032">
        <v>2502</v>
      </c>
      <c r="D1032">
        <v>2</v>
      </c>
      <c r="E1032" t="s">
        <v>50</v>
      </c>
      <c r="F1032">
        <v>46</v>
      </c>
      <c r="G1032" t="s">
        <v>136</v>
      </c>
      <c r="H1032" t="s">
        <v>52</v>
      </c>
      <c r="I1032" t="s">
        <v>52</v>
      </c>
      <c r="J1032" t="s">
        <v>52</v>
      </c>
      <c r="K1032" t="s">
        <v>52</v>
      </c>
      <c r="L1032" t="s">
        <v>52</v>
      </c>
      <c r="M1032">
        <v>5</v>
      </c>
      <c r="N1032" t="s">
        <v>83</v>
      </c>
      <c r="O1032">
        <v>4</v>
      </c>
      <c r="P1032" s="6">
        <v>5</v>
      </c>
      <c r="Q1032" t="s">
        <v>56</v>
      </c>
      <c r="R1032">
        <v>12</v>
      </c>
      <c r="S1032" s="5">
        <v>1</v>
      </c>
      <c r="T1032" t="s">
        <v>58</v>
      </c>
      <c r="U1032" t="s">
        <v>52</v>
      </c>
      <c r="V1032">
        <v>1</v>
      </c>
      <c r="W1032" t="s">
        <v>52</v>
      </c>
      <c r="X1032">
        <v>2</v>
      </c>
      <c r="AB1032" t="s">
        <v>136</v>
      </c>
      <c r="AC1032" t="s">
        <v>52</v>
      </c>
      <c r="AD1032" t="s">
        <v>52</v>
      </c>
      <c r="AE1032" t="s">
        <v>52</v>
      </c>
      <c r="AF1032" t="s">
        <v>52</v>
      </c>
      <c r="AG1032" t="s">
        <v>52</v>
      </c>
      <c r="AH1032">
        <v>4</v>
      </c>
      <c r="AI1032" t="s">
        <v>63</v>
      </c>
      <c r="AJ1032" t="s">
        <v>52</v>
      </c>
      <c r="AK1032" t="s">
        <v>64</v>
      </c>
      <c r="AM1032" t="s">
        <v>62</v>
      </c>
      <c r="AN1032" t="s">
        <v>53</v>
      </c>
      <c r="AP1032">
        <f t="shared" si="16"/>
        <v>0</v>
      </c>
      <c r="AQ1032">
        <v>0</v>
      </c>
      <c r="AR1032">
        <v>0</v>
      </c>
      <c r="AS1032">
        <v>20000</v>
      </c>
      <c r="AT1032">
        <v>5000</v>
      </c>
      <c r="AU1032">
        <v>0</v>
      </c>
      <c r="AV1032">
        <v>0</v>
      </c>
      <c r="AW1032">
        <v>0</v>
      </c>
      <c r="AX1032">
        <v>25000</v>
      </c>
    </row>
    <row r="1033" spans="1:50" x14ac:dyDescent="0.35">
      <c r="A1033" s="2" t="s">
        <v>1388</v>
      </c>
      <c r="B1033">
        <v>25</v>
      </c>
      <c r="C1033">
        <v>2502</v>
      </c>
      <c r="D1033">
        <v>2</v>
      </c>
      <c r="E1033" t="s">
        <v>50</v>
      </c>
      <c r="F1033">
        <v>46</v>
      </c>
      <c r="G1033" t="s">
        <v>136</v>
      </c>
      <c r="H1033" t="s">
        <v>52</v>
      </c>
      <c r="I1033" t="s">
        <v>52</v>
      </c>
      <c r="J1033" t="s">
        <v>52</v>
      </c>
      <c r="K1033" t="s">
        <v>52</v>
      </c>
      <c r="L1033" t="s">
        <v>52</v>
      </c>
      <c r="M1033">
        <v>5</v>
      </c>
      <c r="N1033" t="s">
        <v>83</v>
      </c>
      <c r="O1033">
        <v>4</v>
      </c>
      <c r="P1033" s="6">
        <v>6</v>
      </c>
      <c r="Q1033" t="s">
        <v>56</v>
      </c>
      <c r="R1033">
        <v>12</v>
      </c>
      <c r="S1033" s="5">
        <v>1</v>
      </c>
      <c r="T1033" t="s">
        <v>58</v>
      </c>
      <c r="U1033" t="s">
        <v>52</v>
      </c>
      <c r="V1033">
        <v>1</v>
      </c>
      <c r="W1033" t="s">
        <v>52</v>
      </c>
      <c r="X1033">
        <v>2</v>
      </c>
      <c r="AB1033" t="s">
        <v>136</v>
      </c>
      <c r="AC1033" t="s">
        <v>52</v>
      </c>
      <c r="AD1033" t="s">
        <v>52</v>
      </c>
      <c r="AE1033" t="s">
        <v>52</v>
      </c>
      <c r="AF1033" t="s">
        <v>52</v>
      </c>
      <c r="AG1033" t="s">
        <v>52</v>
      </c>
      <c r="AH1033">
        <v>4</v>
      </c>
      <c r="AI1033" t="s">
        <v>63</v>
      </c>
      <c r="AJ1033" t="s">
        <v>52</v>
      </c>
      <c r="AK1033" t="s">
        <v>98</v>
      </c>
      <c r="AM1033" t="s">
        <v>62</v>
      </c>
      <c r="AN1033" t="s">
        <v>53</v>
      </c>
      <c r="AP1033">
        <f t="shared" si="16"/>
        <v>0</v>
      </c>
      <c r="AQ1033">
        <v>0</v>
      </c>
      <c r="AR1033">
        <v>0</v>
      </c>
      <c r="AS1033">
        <v>20000</v>
      </c>
      <c r="AT1033">
        <v>5000</v>
      </c>
      <c r="AU1033">
        <v>0</v>
      </c>
      <c r="AV1033">
        <v>0</v>
      </c>
      <c r="AW1033">
        <v>0</v>
      </c>
      <c r="AX1033">
        <v>25000</v>
      </c>
    </row>
    <row r="1034" spans="1:50" x14ac:dyDescent="0.35">
      <c r="A1034" s="2" t="s">
        <v>1388</v>
      </c>
      <c r="B1034">
        <v>25</v>
      </c>
      <c r="C1034">
        <v>2502</v>
      </c>
      <c r="D1034">
        <v>2</v>
      </c>
      <c r="E1034" t="s">
        <v>50</v>
      </c>
      <c r="F1034">
        <v>46</v>
      </c>
      <c r="G1034" t="s">
        <v>136</v>
      </c>
      <c r="H1034" t="s">
        <v>52</v>
      </c>
      <c r="I1034" t="s">
        <v>52</v>
      </c>
      <c r="J1034" t="s">
        <v>52</v>
      </c>
      <c r="K1034" t="s">
        <v>52</v>
      </c>
      <c r="L1034" t="s">
        <v>52</v>
      </c>
      <c r="M1034">
        <v>5</v>
      </c>
      <c r="N1034" t="s">
        <v>83</v>
      </c>
      <c r="O1034">
        <v>4</v>
      </c>
      <c r="P1034" s="6">
        <v>7</v>
      </c>
      <c r="Q1034" t="s">
        <v>50</v>
      </c>
      <c r="R1034">
        <v>8</v>
      </c>
      <c r="S1034" s="5">
        <v>1</v>
      </c>
      <c r="T1034" t="s">
        <v>58</v>
      </c>
      <c r="U1034" t="s">
        <v>52</v>
      </c>
      <c r="V1034">
        <v>1</v>
      </c>
      <c r="W1034" t="s">
        <v>52</v>
      </c>
      <c r="X1034">
        <v>2</v>
      </c>
      <c r="AB1034" t="s">
        <v>136</v>
      </c>
      <c r="AC1034" t="s">
        <v>52</v>
      </c>
      <c r="AD1034" t="s">
        <v>52</v>
      </c>
      <c r="AE1034" t="s">
        <v>52</v>
      </c>
      <c r="AF1034" t="s">
        <v>52</v>
      </c>
      <c r="AG1034" t="s">
        <v>52</v>
      </c>
      <c r="AH1034">
        <v>3</v>
      </c>
      <c r="AI1034" t="s">
        <v>97</v>
      </c>
      <c r="AJ1034" t="s">
        <v>52</v>
      </c>
      <c r="AK1034" t="s">
        <v>98</v>
      </c>
      <c r="AM1034" t="s">
        <v>62</v>
      </c>
      <c r="AN1034" t="s">
        <v>53</v>
      </c>
      <c r="AP1034">
        <f t="shared" si="16"/>
        <v>0</v>
      </c>
      <c r="AQ1034">
        <v>0</v>
      </c>
      <c r="AR1034">
        <v>0</v>
      </c>
      <c r="AS1034">
        <v>15000</v>
      </c>
      <c r="AT1034">
        <v>5000</v>
      </c>
      <c r="AU1034">
        <v>0</v>
      </c>
      <c r="AV1034">
        <v>0</v>
      </c>
      <c r="AW1034">
        <v>0</v>
      </c>
      <c r="AX1034">
        <v>20000</v>
      </c>
    </row>
    <row r="1035" spans="1:50" x14ac:dyDescent="0.35">
      <c r="A1035" s="2" t="s">
        <v>1389</v>
      </c>
      <c r="B1035">
        <v>25</v>
      </c>
      <c r="C1035">
        <v>2502</v>
      </c>
      <c r="D1035">
        <v>2</v>
      </c>
      <c r="E1035" t="s">
        <v>50</v>
      </c>
      <c r="F1035">
        <v>37</v>
      </c>
      <c r="G1035" t="s">
        <v>136</v>
      </c>
      <c r="H1035" t="s">
        <v>52</v>
      </c>
      <c r="I1035" t="s">
        <v>52</v>
      </c>
      <c r="J1035" t="s">
        <v>52</v>
      </c>
      <c r="K1035" t="s">
        <v>53</v>
      </c>
      <c r="L1035" t="s">
        <v>53</v>
      </c>
      <c r="M1035">
        <v>0</v>
      </c>
      <c r="O1035">
        <v>3</v>
      </c>
      <c r="P1035" s="6">
        <v>3</v>
      </c>
      <c r="Q1035" t="s">
        <v>50</v>
      </c>
      <c r="R1035">
        <v>11</v>
      </c>
      <c r="S1035" s="5">
        <v>1</v>
      </c>
      <c r="T1035" t="s">
        <v>58</v>
      </c>
      <c r="U1035" t="s">
        <v>52</v>
      </c>
      <c r="V1035">
        <v>1</v>
      </c>
      <c r="W1035" t="s">
        <v>52</v>
      </c>
      <c r="X1035">
        <v>2</v>
      </c>
      <c r="AB1035" t="s">
        <v>136</v>
      </c>
      <c r="AC1035" t="s">
        <v>52</v>
      </c>
      <c r="AD1035" t="s">
        <v>52</v>
      </c>
      <c r="AE1035" t="s">
        <v>52</v>
      </c>
      <c r="AF1035" t="s">
        <v>52</v>
      </c>
      <c r="AG1035" t="s">
        <v>52</v>
      </c>
      <c r="AH1035">
        <v>5</v>
      </c>
      <c r="AI1035" t="s">
        <v>78</v>
      </c>
      <c r="AJ1035" t="s">
        <v>52</v>
      </c>
      <c r="AK1035" t="s">
        <v>88</v>
      </c>
      <c r="AM1035" t="s">
        <v>62</v>
      </c>
      <c r="AN1035" t="s">
        <v>53</v>
      </c>
      <c r="AP1035">
        <f t="shared" si="16"/>
        <v>0</v>
      </c>
      <c r="AQ1035">
        <v>0</v>
      </c>
      <c r="AR1035">
        <v>0</v>
      </c>
      <c r="AS1035">
        <v>28000</v>
      </c>
      <c r="AT1035">
        <v>5000</v>
      </c>
      <c r="AU1035">
        <v>0</v>
      </c>
      <c r="AV1035">
        <v>0</v>
      </c>
      <c r="AW1035">
        <v>0</v>
      </c>
      <c r="AX1035">
        <v>33000</v>
      </c>
    </row>
    <row r="1036" spans="1:50" x14ac:dyDescent="0.35">
      <c r="A1036" s="2" t="s">
        <v>1389</v>
      </c>
      <c r="B1036">
        <v>25</v>
      </c>
      <c r="C1036">
        <v>2502</v>
      </c>
      <c r="D1036">
        <v>2</v>
      </c>
      <c r="E1036" t="s">
        <v>50</v>
      </c>
      <c r="F1036">
        <v>37</v>
      </c>
      <c r="G1036" t="s">
        <v>136</v>
      </c>
      <c r="H1036" t="s">
        <v>52</v>
      </c>
      <c r="I1036" t="s">
        <v>52</v>
      </c>
      <c r="J1036" t="s">
        <v>52</v>
      </c>
      <c r="K1036" t="s">
        <v>53</v>
      </c>
      <c r="L1036" t="s">
        <v>53</v>
      </c>
      <c r="M1036">
        <v>0</v>
      </c>
      <c r="O1036">
        <v>3</v>
      </c>
      <c r="P1036" s="6">
        <v>4</v>
      </c>
      <c r="Q1036" t="s">
        <v>50</v>
      </c>
      <c r="R1036">
        <v>10</v>
      </c>
      <c r="S1036" s="5">
        <v>1</v>
      </c>
      <c r="T1036" t="s">
        <v>58</v>
      </c>
      <c r="U1036" t="s">
        <v>52</v>
      </c>
      <c r="V1036">
        <v>1</v>
      </c>
      <c r="W1036" t="s">
        <v>52</v>
      </c>
      <c r="X1036">
        <v>2</v>
      </c>
      <c r="AB1036" t="s">
        <v>136</v>
      </c>
      <c r="AC1036" t="s">
        <v>52</v>
      </c>
      <c r="AD1036" t="s">
        <v>52</v>
      </c>
      <c r="AE1036" t="s">
        <v>52</v>
      </c>
      <c r="AF1036" t="s">
        <v>52</v>
      </c>
      <c r="AG1036" t="s">
        <v>52</v>
      </c>
      <c r="AH1036">
        <v>4</v>
      </c>
      <c r="AI1036" t="s">
        <v>83</v>
      </c>
      <c r="AJ1036" t="s">
        <v>52</v>
      </c>
      <c r="AK1036" t="s">
        <v>84</v>
      </c>
      <c r="AM1036" t="s">
        <v>62</v>
      </c>
      <c r="AN1036" t="s">
        <v>53</v>
      </c>
      <c r="AP1036">
        <f t="shared" si="16"/>
        <v>0</v>
      </c>
      <c r="AQ1036">
        <v>0</v>
      </c>
      <c r="AR1036">
        <v>0</v>
      </c>
      <c r="AS1036">
        <v>29000</v>
      </c>
      <c r="AT1036">
        <v>5000</v>
      </c>
      <c r="AU1036">
        <v>0</v>
      </c>
      <c r="AV1036">
        <v>0</v>
      </c>
      <c r="AW1036">
        <v>0</v>
      </c>
      <c r="AX1036">
        <v>34000</v>
      </c>
    </row>
    <row r="1037" spans="1:50" x14ac:dyDescent="0.35">
      <c r="A1037" s="2" t="s">
        <v>1392</v>
      </c>
      <c r="B1037">
        <v>12</v>
      </c>
      <c r="C1037">
        <v>1212</v>
      </c>
      <c r="D1037">
        <v>1</v>
      </c>
      <c r="E1037" t="s">
        <v>50</v>
      </c>
      <c r="F1037">
        <v>32</v>
      </c>
      <c r="G1037" t="s">
        <v>72</v>
      </c>
      <c r="I1037" t="s">
        <v>73</v>
      </c>
      <c r="J1037" t="s">
        <v>52</v>
      </c>
      <c r="K1037" t="s">
        <v>52</v>
      </c>
      <c r="L1037" t="s">
        <v>52</v>
      </c>
      <c r="M1037">
        <v>10</v>
      </c>
      <c r="N1037" t="s">
        <v>107</v>
      </c>
      <c r="O1037">
        <v>2</v>
      </c>
      <c r="P1037" s="6">
        <v>3</v>
      </c>
      <c r="Q1037" t="s">
        <v>50</v>
      </c>
      <c r="R1037">
        <v>10</v>
      </c>
      <c r="S1037" s="5">
        <v>1</v>
      </c>
      <c r="T1037" t="s">
        <v>58</v>
      </c>
      <c r="U1037" t="s">
        <v>52</v>
      </c>
      <c r="V1037">
        <v>1</v>
      </c>
      <c r="W1037" t="s">
        <v>52</v>
      </c>
      <c r="X1037">
        <v>2</v>
      </c>
      <c r="AB1037" t="s">
        <v>72</v>
      </c>
      <c r="AD1037" t="s">
        <v>73</v>
      </c>
      <c r="AE1037" t="s">
        <v>52</v>
      </c>
      <c r="AF1037" t="s">
        <v>52</v>
      </c>
      <c r="AG1037" t="s">
        <v>52</v>
      </c>
      <c r="AH1037">
        <v>4</v>
      </c>
      <c r="AI1037" t="s">
        <v>83</v>
      </c>
      <c r="AJ1037" t="s">
        <v>52</v>
      </c>
      <c r="AK1037" t="s">
        <v>84</v>
      </c>
      <c r="AM1037" t="s">
        <v>62</v>
      </c>
      <c r="AN1037" t="s">
        <v>53</v>
      </c>
      <c r="AP1037">
        <f t="shared" si="16"/>
        <v>0</v>
      </c>
      <c r="AQ1037">
        <v>0</v>
      </c>
      <c r="AR1037">
        <v>0</v>
      </c>
      <c r="AS1037">
        <v>15000</v>
      </c>
      <c r="AT1037">
        <v>150000</v>
      </c>
      <c r="AU1037">
        <v>540000</v>
      </c>
      <c r="AV1037">
        <v>0</v>
      </c>
      <c r="AW1037">
        <v>0</v>
      </c>
      <c r="AX1037">
        <v>705000</v>
      </c>
    </row>
    <row r="1038" spans="1:50" x14ac:dyDescent="0.35">
      <c r="A1038" s="2" t="s">
        <v>1398</v>
      </c>
      <c r="B1038">
        <v>3</v>
      </c>
      <c r="C1038">
        <v>313</v>
      </c>
      <c r="D1038">
        <v>2</v>
      </c>
      <c r="E1038" t="s">
        <v>50</v>
      </c>
      <c r="F1038">
        <v>46</v>
      </c>
      <c r="G1038" t="s">
        <v>72</v>
      </c>
      <c r="I1038" t="s">
        <v>73</v>
      </c>
      <c r="J1038" t="s">
        <v>52</v>
      </c>
      <c r="K1038" t="s">
        <v>52</v>
      </c>
      <c r="L1038" t="s">
        <v>52</v>
      </c>
      <c r="M1038">
        <v>7</v>
      </c>
      <c r="N1038" t="s">
        <v>79</v>
      </c>
      <c r="O1038">
        <v>1</v>
      </c>
      <c r="P1038" s="6">
        <v>6</v>
      </c>
      <c r="Q1038" t="s">
        <v>50</v>
      </c>
      <c r="R1038">
        <v>17</v>
      </c>
      <c r="S1038" s="5">
        <v>1</v>
      </c>
      <c r="T1038" t="s">
        <v>58</v>
      </c>
      <c r="U1038" t="s">
        <v>52</v>
      </c>
      <c r="V1038">
        <v>1</v>
      </c>
      <c r="W1038" t="s">
        <v>52</v>
      </c>
      <c r="X1038">
        <v>2</v>
      </c>
      <c r="Y1038" t="s">
        <v>59</v>
      </c>
      <c r="AB1038" t="s">
        <v>72</v>
      </c>
      <c r="AD1038" t="s">
        <v>73</v>
      </c>
      <c r="AE1038" t="s">
        <v>52</v>
      </c>
      <c r="AF1038" t="s">
        <v>52</v>
      </c>
      <c r="AG1038" t="s">
        <v>52</v>
      </c>
      <c r="AH1038">
        <v>9</v>
      </c>
      <c r="AI1038" t="s">
        <v>60</v>
      </c>
      <c r="AJ1038" t="s">
        <v>52</v>
      </c>
      <c r="AK1038" t="s">
        <v>61</v>
      </c>
      <c r="AM1038" t="s">
        <v>62</v>
      </c>
      <c r="AN1038" t="s">
        <v>53</v>
      </c>
      <c r="AP1038">
        <f t="shared" si="16"/>
        <v>0</v>
      </c>
      <c r="AQ1038">
        <v>0</v>
      </c>
      <c r="AR1038">
        <v>0</v>
      </c>
      <c r="AS1038">
        <v>15000</v>
      </c>
      <c r="AT1038">
        <v>50000</v>
      </c>
      <c r="AU1038">
        <v>0</v>
      </c>
      <c r="AV1038">
        <v>18000</v>
      </c>
      <c r="AW1038">
        <v>0</v>
      </c>
      <c r="AX1038">
        <v>83000</v>
      </c>
    </row>
    <row r="1039" spans="1:50" x14ac:dyDescent="0.35">
      <c r="A1039" s="2" t="s">
        <v>1399</v>
      </c>
      <c r="B1039">
        <v>12</v>
      </c>
      <c r="C1039">
        <v>1208</v>
      </c>
      <c r="D1039">
        <v>1</v>
      </c>
      <c r="E1039" t="s">
        <v>56</v>
      </c>
      <c r="F1039">
        <v>44</v>
      </c>
      <c r="G1039" t="s">
        <v>72</v>
      </c>
      <c r="I1039" t="s">
        <v>73</v>
      </c>
      <c r="J1039" t="s">
        <v>52</v>
      </c>
      <c r="K1039" t="s">
        <v>52</v>
      </c>
      <c r="L1039" t="s">
        <v>52</v>
      </c>
      <c r="M1039">
        <v>13</v>
      </c>
      <c r="N1039" t="s">
        <v>76</v>
      </c>
      <c r="O1039">
        <v>3</v>
      </c>
      <c r="P1039" s="6">
        <v>3</v>
      </c>
      <c r="Q1039" t="s">
        <v>50</v>
      </c>
      <c r="R1039">
        <v>6</v>
      </c>
      <c r="S1039" s="5">
        <v>1</v>
      </c>
      <c r="T1039" t="s">
        <v>58</v>
      </c>
      <c r="U1039" t="s">
        <v>53</v>
      </c>
      <c r="W1039" t="s">
        <v>52</v>
      </c>
      <c r="X1039">
        <v>1</v>
      </c>
      <c r="AB1039" t="s">
        <v>72</v>
      </c>
      <c r="AD1039" t="s">
        <v>73</v>
      </c>
      <c r="AE1039" t="s">
        <v>53</v>
      </c>
      <c r="AF1039" t="s">
        <v>53</v>
      </c>
      <c r="AG1039" t="s">
        <v>52</v>
      </c>
      <c r="AH1039">
        <v>2</v>
      </c>
      <c r="AI1039" t="s">
        <v>68</v>
      </c>
      <c r="AJ1039" t="s">
        <v>52</v>
      </c>
      <c r="AK1039" t="s">
        <v>66</v>
      </c>
      <c r="AM1039" t="s">
        <v>62</v>
      </c>
      <c r="AN1039" t="s">
        <v>53</v>
      </c>
      <c r="AP1039">
        <f t="shared" si="16"/>
        <v>0</v>
      </c>
      <c r="AQ1039">
        <v>0</v>
      </c>
      <c r="AR1039">
        <v>40000</v>
      </c>
      <c r="AS1039">
        <v>15000</v>
      </c>
      <c r="AT1039">
        <v>15000</v>
      </c>
      <c r="AU1039">
        <v>30000</v>
      </c>
      <c r="AV1039">
        <v>0</v>
      </c>
      <c r="AW1039">
        <v>20000</v>
      </c>
      <c r="AX1039">
        <v>120000</v>
      </c>
    </row>
    <row r="1040" spans="1:50" x14ac:dyDescent="0.35">
      <c r="A1040" s="2" t="s">
        <v>1404</v>
      </c>
      <c r="B1040">
        <v>11</v>
      </c>
      <c r="C1040">
        <v>1103</v>
      </c>
      <c r="D1040">
        <v>2</v>
      </c>
      <c r="E1040" t="s">
        <v>56</v>
      </c>
      <c r="F1040">
        <v>49</v>
      </c>
      <c r="G1040" t="s">
        <v>72</v>
      </c>
      <c r="I1040" t="s">
        <v>52</v>
      </c>
      <c r="J1040" t="s">
        <v>53</v>
      </c>
      <c r="K1040" t="s">
        <v>53</v>
      </c>
      <c r="L1040" t="s">
        <v>53</v>
      </c>
      <c r="M1040">
        <v>0</v>
      </c>
      <c r="O1040">
        <v>1</v>
      </c>
      <c r="P1040" s="6">
        <v>2</v>
      </c>
      <c r="Q1040" t="s">
        <v>56</v>
      </c>
      <c r="R1040">
        <v>13</v>
      </c>
      <c r="S1040" s="5">
        <v>1</v>
      </c>
      <c r="T1040" t="s">
        <v>58</v>
      </c>
      <c r="U1040" t="s">
        <v>53</v>
      </c>
      <c r="W1040" t="s">
        <v>52</v>
      </c>
      <c r="X1040">
        <v>1</v>
      </c>
      <c r="Y1040" t="s">
        <v>59</v>
      </c>
      <c r="AB1040" t="s">
        <v>72</v>
      </c>
      <c r="AD1040" t="s">
        <v>52</v>
      </c>
      <c r="AE1040" t="s">
        <v>53</v>
      </c>
      <c r="AF1040" t="s">
        <v>53</v>
      </c>
      <c r="AG1040" t="s">
        <v>53</v>
      </c>
      <c r="AJ1040" t="s">
        <v>53</v>
      </c>
      <c r="AO1040" t="s">
        <v>442</v>
      </c>
      <c r="AP1040">
        <f t="shared" si="16"/>
        <v>0</v>
      </c>
    </row>
    <row r="1041" spans="1:50" x14ac:dyDescent="0.35">
      <c r="A1041" s="2" t="s">
        <v>1406</v>
      </c>
      <c r="B1041">
        <v>3</v>
      </c>
      <c r="C1041">
        <v>313</v>
      </c>
      <c r="D1041">
        <v>2</v>
      </c>
      <c r="E1041" t="s">
        <v>50</v>
      </c>
      <c r="F1041">
        <v>41</v>
      </c>
      <c r="G1041" t="s">
        <v>72</v>
      </c>
      <c r="I1041" t="s">
        <v>73</v>
      </c>
      <c r="J1041" t="s">
        <v>52</v>
      </c>
      <c r="K1041" t="s">
        <v>52</v>
      </c>
      <c r="L1041" t="s">
        <v>52</v>
      </c>
      <c r="M1041">
        <v>7</v>
      </c>
      <c r="N1041" t="s">
        <v>86</v>
      </c>
      <c r="O1041">
        <v>2</v>
      </c>
      <c r="P1041" s="6">
        <v>3</v>
      </c>
      <c r="Q1041" t="s">
        <v>56</v>
      </c>
      <c r="R1041">
        <v>16</v>
      </c>
      <c r="S1041" s="5">
        <v>1</v>
      </c>
      <c r="T1041" t="s">
        <v>58</v>
      </c>
      <c r="U1041" t="s">
        <v>52</v>
      </c>
      <c r="V1041">
        <v>1</v>
      </c>
      <c r="W1041" t="s">
        <v>52</v>
      </c>
      <c r="X1041">
        <v>2</v>
      </c>
      <c r="Y1041" t="s">
        <v>59</v>
      </c>
      <c r="AB1041" t="s">
        <v>72</v>
      </c>
      <c r="AD1041" t="s">
        <v>73</v>
      </c>
      <c r="AE1041" t="s">
        <v>52</v>
      </c>
      <c r="AF1041" t="s">
        <v>52</v>
      </c>
      <c r="AG1041" t="s">
        <v>52</v>
      </c>
      <c r="AH1041">
        <v>7</v>
      </c>
      <c r="AI1041" t="s">
        <v>86</v>
      </c>
      <c r="AJ1041" t="s">
        <v>53</v>
      </c>
      <c r="AO1041" t="s">
        <v>198</v>
      </c>
      <c r="AP1041">
        <f t="shared" si="16"/>
        <v>0</v>
      </c>
    </row>
    <row r="1042" spans="1:50" x14ac:dyDescent="0.35">
      <c r="A1042" s="2" t="s">
        <v>1406</v>
      </c>
      <c r="B1042">
        <v>3</v>
      </c>
      <c r="C1042">
        <v>313</v>
      </c>
      <c r="D1042">
        <v>2</v>
      </c>
      <c r="E1042" t="s">
        <v>50</v>
      </c>
      <c r="F1042">
        <v>41</v>
      </c>
      <c r="G1042" t="s">
        <v>72</v>
      </c>
      <c r="I1042" t="s">
        <v>73</v>
      </c>
      <c r="J1042" t="s">
        <v>52</v>
      </c>
      <c r="K1042" t="s">
        <v>52</v>
      </c>
      <c r="L1042" t="s">
        <v>52</v>
      </c>
      <c r="M1042">
        <v>7</v>
      </c>
      <c r="N1042" t="s">
        <v>86</v>
      </c>
      <c r="O1042">
        <v>2</v>
      </c>
      <c r="P1042" s="6">
        <v>4</v>
      </c>
      <c r="Q1042" t="s">
        <v>56</v>
      </c>
      <c r="R1042">
        <v>11</v>
      </c>
      <c r="S1042" s="5">
        <v>1</v>
      </c>
      <c r="T1042" t="s">
        <v>58</v>
      </c>
      <c r="U1042" t="s">
        <v>52</v>
      </c>
      <c r="V1042">
        <v>1</v>
      </c>
      <c r="W1042" t="s">
        <v>52</v>
      </c>
      <c r="X1042">
        <v>2</v>
      </c>
      <c r="AB1042" t="s">
        <v>72</v>
      </c>
      <c r="AD1042" t="s">
        <v>73</v>
      </c>
      <c r="AE1042" t="s">
        <v>52</v>
      </c>
      <c r="AF1042" t="s">
        <v>52</v>
      </c>
      <c r="AG1042" t="s">
        <v>52</v>
      </c>
      <c r="AH1042">
        <v>6</v>
      </c>
      <c r="AI1042" t="s">
        <v>79</v>
      </c>
      <c r="AJ1042" t="s">
        <v>52</v>
      </c>
      <c r="AK1042" t="s">
        <v>90</v>
      </c>
      <c r="AM1042" t="s">
        <v>62</v>
      </c>
      <c r="AN1042" t="s">
        <v>52</v>
      </c>
      <c r="AP1042">
        <f t="shared" si="16"/>
        <v>0</v>
      </c>
      <c r="AQ1042">
        <v>140000</v>
      </c>
      <c r="AR1042">
        <v>100000</v>
      </c>
      <c r="AS1042">
        <v>40000</v>
      </c>
      <c r="AT1042">
        <v>20000</v>
      </c>
      <c r="AU1042">
        <v>0</v>
      </c>
      <c r="AV1042">
        <v>0</v>
      </c>
      <c r="AW1042">
        <v>0</v>
      </c>
      <c r="AX1042">
        <v>300000</v>
      </c>
    </row>
    <row r="1043" spans="1:50" x14ac:dyDescent="0.35">
      <c r="A1043" s="2" t="s">
        <v>1410</v>
      </c>
      <c r="B1043">
        <v>10</v>
      </c>
      <c r="C1043">
        <v>1004</v>
      </c>
      <c r="D1043">
        <v>2</v>
      </c>
      <c r="E1043" t="s">
        <v>50</v>
      </c>
      <c r="F1043">
        <v>53</v>
      </c>
      <c r="G1043" t="s">
        <v>72</v>
      </c>
      <c r="I1043" t="s">
        <v>73</v>
      </c>
      <c r="J1043" t="s">
        <v>52</v>
      </c>
      <c r="K1043" t="s">
        <v>52</v>
      </c>
      <c r="L1043" t="s">
        <v>52</v>
      </c>
      <c r="M1043">
        <v>4</v>
      </c>
      <c r="N1043" t="s">
        <v>83</v>
      </c>
      <c r="O1043">
        <v>2</v>
      </c>
      <c r="P1043" s="6">
        <v>3</v>
      </c>
      <c r="Q1043" t="s">
        <v>50</v>
      </c>
      <c r="R1043">
        <v>16</v>
      </c>
      <c r="S1043" s="5">
        <v>1</v>
      </c>
      <c r="T1043" t="s">
        <v>58</v>
      </c>
      <c r="U1043" t="s">
        <v>52</v>
      </c>
      <c r="V1043">
        <v>1</v>
      </c>
      <c r="W1043" t="s">
        <v>52</v>
      </c>
      <c r="X1043">
        <v>2</v>
      </c>
      <c r="Y1043" t="s">
        <v>59</v>
      </c>
      <c r="AB1043" t="s">
        <v>72</v>
      </c>
      <c r="AD1043" t="s">
        <v>73</v>
      </c>
      <c r="AE1043" t="s">
        <v>52</v>
      </c>
      <c r="AF1043" t="s">
        <v>52</v>
      </c>
      <c r="AG1043" t="s">
        <v>52</v>
      </c>
      <c r="AH1043">
        <v>4</v>
      </c>
      <c r="AI1043" t="s">
        <v>83</v>
      </c>
      <c r="AJ1043" t="s">
        <v>53</v>
      </c>
      <c r="AO1043" t="s">
        <v>164</v>
      </c>
      <c r="AP1043">
        <f t="shared" si="16"/>
        <v>0</v>
      </c>
    </row>
    <row r="1044" spans="1:50" x14ac:dyDescent="0.35">
      <c r="A1044" s="2" t="s">
        <v>1410</v>
      </c>
      <c r="B1044">
        <v>10</v>
      </c>
      <c r="C1044">
        <v>1004</v>
      </c>
      <c r="D1044">
        <v>2</v>
      </c>
      <c r="E1044" t="s">
        <v>50</v>
      </c>
      <c r="F1044">
        <v>53</v>
      </c>
      <c r="G1044" t="s">
        <v>72</v>
      </c>
      <c r="I1044" t="s">
        <v>73</v>
      </c>
      <c r="J1044" t="s">
        <v>52</v>
      </c>
      <c r="K1044" t="s">
        <v>52</v>
      </c>
      <c r="L1044" t="s">
        <v>52</v>
      </c>
      <c r="M1044">
        <v>4</v>
      </c>
      <c r="N1044" t="s">
        <v>83</v>
      </c>
      <c r="O1044">
        <v>2</v>
      </c>
      <c r="P1044" s="6">
        <v>4</v>
      </c>
      <c r="Q1044" t="s">
        <v>56</v>
      </c>
      <c r="R1044">
        <v>10</v>
      </c>
      <c r="S1044" s="5">
        <v>1</v>
      </c>
      <c r="T1044" t="s">
        <v>58</v>
      </c>
      <c r="U1044" t="s">
        <v>52</v>
      </c>
      <c r="V1044">
        <v>1</v>
      </c>
      <c r="W1044" t="s">
        <v>52</v>
      </c>
      <c r="X1044">
        <v>2</v>
      </c>
      <c r="AB1044" t="s">
        <v>72</v>
      </c>
      <c r="AD1044" t="s">
        <v>73</v>
      </c>
      <c r="AE1044" t="s">
        <v>52</v>
      </c>
      <c r="AF1044" t="s">
        <v>52</v>
      </c>
      <c r="AG1044" t="s">
        <v>52</v>
      </c>
      <c r="AH1044">
        <v>4</v>
      </c>
      <c r="AI1044" t="s">
        <v>83</v>
      </c>
      <c r="AJ1044" t="s">
        <v>52</v>
      </c>
      <c r="AK1044" t="s">
        <v>84</v>
      </c>
      <c r="AM1044" t="s">
        <v>62</v>
      </c>
      <c r="AN1044" t="s">
        <v>52</v>
      </c>
      <c r="AP1044">
        <f t="shared" si="16"/>
        <v>0</v>
      </c>
      <c r="AQ1044">
        <v>0</v>
      </c>
      <c r="AR1044">
        <v>130000</v>
      </c>
      <c r="AS1044">
        <v>25000</v>
      </c>
      <c r="AT1044">
        <v>45000</v>
      </c>
      <c r="AU1044">
        <v>520000</v>
      </c>
      <c r="AV1044">
        <v>0</v>
      </c>
      <c r="AW1044">
        <v>0</v>
      </c>
      <c r="AX1044">
        <v>720000</v>
      </c>
    </row>
    <row r="1045" spans="1:50" x14ac:dyDescent="0.35">
      <c r="A1045" s="2" t="s">
        <v>1411</v>
      </c>
      <c r="B1045">
        <v>1</v>
      </c>
      <c r="C1045">
        <v>102</v>
      </c>
      <c r="D1045">
        <v>2</v>
      </c>
      <c r="E1045" t="s">
        <v>50</v>
      </c>
      <c r="F1045">
        <v>43</v>
      </c>
      <c r="G1045" t="s">
        <v>72</v>
      </c>
      <c r="I1045" t="s">
        <v>52</v>
      </c>
      <c r="J1045" t="s">
        <v>52</v>
      </c>
      <c r="K1045" t="s">
        <v>53</v>
      </c>
      <c r="L1045" t="s">
        <v>53</v>
      </c>
      <c r="M1045">
        <v>0</v>
      </c>
      <c r="O1045">
        <v>5</v>
      </c>
      <c r="P1045" s="6">
        <v>3</v>
      </c>
      <c r="Q1045" t="s">
        <v>56</v>
      </c>
      <c r="R1045">
        <v>17</v>
      </c>
      <c r="S1045" s="5">
        <v>1</v>
      </c>
      <c r="T1045" t="s">
        <v>58</v>
      </c>
      <c r="U1045" t="s">
        <v>52</v>
      </c>
      <c r="V1045">
        <v>1</v>
      </c>
      <c r="W1045" t="s">
        <v>52</v>
      </c>
      <c r="X1045">
        <v>2</v>
      </c>
      <c r="Y1045" t="s">
        <v>59</v>
      </c>
      <c r="AB1045" t="s">
        <v>72</v>
      </c>
      <c r="AD1045" t="s">
        <v>52</v>
      </c>
      <c r="AE1045" t="s">
        <v>52</v>
      </c>
      <c r="AF1045" t="s">
        <v>52</v>
      </c>
      <c r="AG1045" t="s">
        <v>52</v>
      </c>
      <c r="AH1045">
        <v>4</v>
      </c>
      <c r="AI1045" t="s">
        <v>83</v>
      </c>
      <c r="AJ1045" t="s">
        <v>53</v>
      </c>
      <c r="AO1045" t="s">
        <v>198</v>
      </c>
      <c r="AP1045">
        <f t="shared" si="16"/>
        <v>0</v>
      </c>
    </row>
    <row r="1046" spans="1:50" x14ac:dyDescent="0.35">
      <c r="A1046" s="2" t="s">
        <v>1411</v>
      </c>
      <c r="B1046">
        <v>1</v>
      </c>
      <c r="C1046">
        <v>102</v>
      </c>
      <c r="D1046">
        <v>2</v>
      </c>
      <c r="E1046" t="s">
        <v>50</v>
      </c>
      <c r="F1046">
        <v>43</v>
      </c>
      <c r="G1046" t="s">
        <v>72</v>
      </c>
      <c r="I1046" t="s">
        <v>52</v>
      </c>
      <c r="J1046" t="s">
        <v>52</v>
      </c>
      <c r="K1046" t="s">
        <v>53</v>
      </c>
      <c r="L1046" t="s">
        <v>53</v>
      </c>
      <c r="M1046">
        <v>0</v>
      </c>
      <c r="O1046">
        <v>5</v>
      </c>
      <c r="P1046" s="6">
        <v>4</v>
      </c>
      <c r="Q1046" t="s">
        <v>56</v>
      </c>
      <c r="R1046">
        <v>12</v>
      </c>
      <c r="S1046" s="5">
        <v>1</v>
      </c>
      <c r="T1046" t="s">
        <v>58</v>
      </c>
      <c r="U1046" t="s">
        <v>52</v>
      </c>
      <c r="V1046">
        <v>1</v>
      </c>
      <c r="W1046" t="s">
        <v>52</v>
      </c>
      <c r="X1046">
        <v>2</v>
      </c>
      <c r="AB1046" t="s">
        <v>72</v>
      </c>
      <c r="AD1046" t="s">
        <v>73</v>
      </c>
      <c r="AE1046" t="s">
        <v>52</v>
      </c>
      <c r="AF1046" t="s">
        <v>52</v>
      </c>
      <c r="AG1046" t="s">
        <v>52</v>
      </c>
      <c r="AH1046">
        <v>3</v>
      </c>
      <c r="AI1046" t="s">
        <v>63</v>
      </c>
      <c r="AJ1046" t="s">
        <v>52</v>
      </c>
      <c r="AK1046" t="s">
        <v>64</v>
      </c>
      <c r="AM1046" t="s">
        <v>62</v>
      </c>
      <c r="AN1046" t="s">
        <v>53</v>
      </c>
      <c r="AP1046">
        <f t="shared" si="16"/>
        <v>0</v>
      </c>
      <c r="AQ1046">
        <v>0</v>
      </c>
      <c r="AR1046">
        <v>0</v>
      </c>
      <c r="AS1046">
        <v>13000</v>
      </c>
      <c r="AT1046">
        <v>45000</v>
      </c>
      <c r="AU1046">
        <v>432000</v>
      </c>
      <c r="AV1046">
        <v>0</v>
      </c>
      <c r="AW1046">
        <v>0</v>
      </c>
      <c r="AX1046">
        <v>490000</v>
      </c>
    </row>
    <row r="1047" spans="1:50" x14ac:dyDescent="0.35">
      <c r="A1047" s="2" t="s">
        <v>1411</v>
      </c>
      <c r="B1047">
        <v>1</v>
      </c>
      <c r="C1047">
        <v>102</v>
      </c>
      <c r="D1047">
        <v>2</v>
      </c>
      <c r="E1047" t="s">
        <v>50</v>
      </c>
      <c r="F1047">
        <v>43</v>
      </c>
      <c r="G1047" t="s">
        <v>72</v>
      </c>
      <c r="I1047" t="s">
        <v>52</v>
      </c>
      <c r="J1047" t="s">
        <v>52</v>
      </c>
      <c r="K1047" t="s">
        <v>53</v>
      </c>
      <c r="L1047" t="s">
        <v>53</v>
      </c>
      <c r="M1047">
        <v>0</v>
      </c>
      <c r="O1047">
        <v>5</v>
      </c>
      <c r="P1047" s="6">
        <v>5</v>
      </c>
      <c r="Q1047" t="s">
        <v>50</v>
      </c>
      <c r="R1047">
        <v>10</v>
      </c>
      <c r="S1047" s="5">
        <v>1</v>
      </c>
      <c r="T1047" t="s">
        <v>58</v>
      </c>
      <c r="U1047" t="s">
        <v>52</v>
      </c>
      <c r="V1047">
        <v>1</v>
      </c>
      <c r="W1047" t="s">
        <v>52</v>
      </c>
      <c r="X1047">
        <v>2</v>
      </c>
      <c r="AB1047" t="s">
        <v>72</v>
      </c>
      <c r="AD1047" t="s">
        <v>73</v>
      </c>
      <c r="AE1047" t="s">
        <v>52</v>
      </c>
      <c r="AF1047" t="s">
        <v>52</v>
      </c>
      <c r="AG1047" t="s">
        <v>52</v>
      </c>
      <c r="AH1047">
        <v>5</v>
      </c>
      <c r="AI1047" t="s">
        <v>63</v>
      </c>
      <c r="AJ1047" t="s">
        <v>52</v>
      </c>
      <c r="AK1047" t="s">
        <v>64</v>
      </c>
      <c r="AM1047" t="s">
        <v>62</v>
      </c>
      <c r="AN1047" t="s">
        <v>53</v>
      </c>
      <c r="AP1047">
        <f t="shared" si="16"/>
        <v>0</v>
      </c>
      <c r="AQ1047">
        <v>0</v>
      </c>
      <c r="AR1047">
        <v>0</v>
      </c>
      <c r="AS1047">
        <v>13000</v>
      </c>
      <c r="AT1047">
        <v>35000</v>
      </c>
      <c r="AU1047">
        <v>432000</v>
      </c>
      <c r="AV1047">
        <v>0</v>
      </c>
      <c r="AW1047">
        <v>0</v>
      </c>
      <c r="AX1047">
        <v>480000</v>
      </c>
    </row>
    <row r="1048" spans="1:50" x14ac:dyDescent="0.35">
      <c r="A1048" s="2" t="s">
        <v>1415</v>
      </c>
      <c r="B1048">
        <v>13</v>
      </c>
      <c r="C1048">
        <v>1307</v>
      </c>
      <c r="D1048">
        <v>2</v>
      </c>
      <c r="E1048" t="s">
        <v>50</v>
      </c>
      <c r="F1048">
        <v>27</v>
      </c>
      <c r="G1048" t="s">
        <v>72</v>
      </c>
      <c r="I1048" t="s">
        <v>73</v>
      </c>
      <c r="J1048" t="s">
        <v>53</v>
      </c>
      <c r="K1048" t="s">
        <v>53</v>
      </c>
      <c r="L1048" t="s">
        <v>53</v>
      </c>
      <c r="M1048">
        <v>0</v>
      </c>
      <c r="O1048">
        <v>3</v>
      </c>
      <c r="P1048" s="6">
        <v>3</v>
      </c>
      <c r="Q1048" t="s">
        <v>56</v>
      </c>
      <c r="R1048">
        <v>6</v>
      </c>
      <c r="S1048" s="5">
        <v>1</v>
      </c>
      <c r="T1048" t="s">
        <v>58</v>
      </c>
      <c r="U1048" t="s">
        <v>52</v>
      </c>
      <c r="V1048">
        <v>1</v>
      </c>
      <c r="W1048" t="s">
        <v>52</v>
      </c>
      <c r="X1048">
        <v>2</v>
      </c>
      <c r="AB1048" t="s">
        <v>72</v>
      </c>
      <c r="AD1048" t="s">
        <v>73</v>
      </c>
      <c r="AE1048" t="s">
        <v>53</v>
      </c>
      <c r="AF1048" t="s">
        <v>53</v>
      </c>
      <c r="AG1048" t="s">
        <v>52</v>
      </c>
      <c r="AH1048">
        <v>2</v>
      </c>
      <c r="AI1048" t="s">
        <v>65</v>
      </c>
      <c r="AJ1048" t="s">
        <v>52</v>
      </c>
      <c r="AK1048" t="s">
        <v>66</v>
      </c>
      <c r="AM1048" t="s">
        <v>62</v>
      </c>
      <c r="AN1048" t="s">
        <v>53</v>
      </c>
      <c r="AP1048">
        <f t="shared" si="16"/>
        <v>0</v>
      </c>
      <c r="AQ1048">
        <v>0</v>
      </c>
      <c r="AR1048">
        <v>0</v>
      </c>
      <c r="AS1048">
        <v>12000</v>
      </c>
      <c r="AT1048">
        <v>7000</v>
      </c>
      <c r="AU1048">
        <v>0</v>
      </c>
      <c r="AV1048">
        <v>0</v>
      </c>
      <c r="AW1048">
        <v>6000</v>
      </c>
      <c r="AX1048">
        <v>25000</v>
      </c>
    </row>
    <row r="1049" spans="1:50" x14ac:dyDescent="0.35">
      <c r="A1049" s="2" t="s">
        <v>1418</v>
      </c>
      <c r="B1049">
        <v>21</v>
      </c>
      <c r="C1049">
        <v>2110</v>
      </c>
      <c r="D1049">
        <v>2</v>
      </c>
      <c r="E1049" t="s">
        <v>50</v>
      </c>
      <c r="F1049">
        <v>56</v>
      </c>
      <c r="G1049" t="s">
        <v>72</v>
      </c>
      <c r="I1049" t="s">
        <v>73</v>
      </c>
      <c r="J1049" t="s">
        <v>52</v>
      </c>
      <c r="K1049" t="s">
        <v>52</v>
      </c>
      <c r="L1049" t="s">
        <v>52</v>
      </c>
      <c r="M1049">
        <v>7</v>
      </c>
      <c r="N1049" t="s">
        <v>80</v>
      </c>
      <c r="O1049">
        <v>4</v>
      </c>
      <c r="P1049" s="6">
        <v>6</v>
      </c>
      <c r="Q1049" t="s">
        <v>50</v>
      </c>
      <c r="R1049">
        <v>14</v>
      </c>
      <c r="S1049" s="5">
        <v>1</v>
      </c>
      <c r="T1049" t="s">
        <v>58</v>
      </c>
      <c r="U1049" t="s">
        <v>52</v>
      </c>
      <c r="V1049">
        <v>1</v>
      </c>
      <c r="W1049" t="s">
        <v>52</v>
      </c>
      <c r="X1049">
        <v>2</v>
      </c>
      <c r="Y1049" t="s">
        <v>59</v>
      </c>
      <c r="AB1049" t="s">
        <v>72</v>
      </c>
      <c r="AD1049" t="s">
        <v>73</v>
      </c>
      <c r="AE1049" t="s">
        <v>52</v>
      </c>
      <c r="AF1049" t="s">
        <v>52</v>
      </c>
      <c r="AG1049" t="s">
        <v>52</v>
      </c>
      <c r="AH1049">
        <v>7</v>
      </c>
      <c r="AI1049" t="s">
        <v>86</v>
      </c>
      <c r="AJ1049" t="s">
        <v>52</v>
      </c>
      <c r="AK1049" t="s">
        <v>87</v>
      </c>
      <c r="AM1049" t="s">
        <v>62</v>
      </c>
      <c r="AN1049" t="s">
        <v>52</v>
      </c>
      <c r="AP1049">
        <f t="shared" si="16"/>
        <v>0</v>
      </c>
      <c r="AQ1049">
        <v>580000</v>
      </c>
      <c r="AR1049">
        <v>412500</v>
      </c>
      <c r="AS1049">
        <v>34000</v>
      </c>
      <c r="AT1049">
        <v>98000</v>
      </c>
      <c r="AU1049">
        <v>0</v>
      </c>
      <c r="AV1049">
        <v>0</v>
      </c>
      <c r="AW1049">
        <v>7000</v>
      </c>
      <c r="AX1049">
        <v>1131500</v>
      </c>
    </row>
    <row r="1050" spans="1:50" x14ac:dyDescent="0.35">
      <c r="A1050" s="2" t="s">
        <v>1419</v>
      </c>
      <c r="B1050">
        <v>17</v>
      </c>
      <c r="C1050">
        <v>1709</v>
      </c>
      <c r="D1050">
        <v>1</v>
      </c>
      <c r="E1050" t="s">
        <v>50</v>
      </c>
      <c r="F1050">
        <v>41</v>
      </c>
      <c r="G1050" t="s">
        <v>72</v>
      </c>
      <c r="I1050" t="s">
        <v>73</v>
      </c>
      <c r="J1050" t="s">
        <v>52</v>
      </c>
      <c r="K1050" t="s">
        <v>52</v>
      </c>
      <c r="L1050" t="s">
        <v>52</v>
      </c>
      <c r="M1050">
        <v>4</v>
      </c>
      <c r="N1050" t="s">
        <v>83</v>
      </c>
      <c r="O1050">
        <v>1</v>
      </c>
      <c r="P1050" s="6">
        <v>4</v>
      </c>
      <c r="Q1050" t="s">
        <v>50</v>
      </c>
      <c r="R1050">
        <v>16</v>
      </c>
      <c r="S1050" s="5">
        <v>1</v>
      </c>
      <c r="T1050" t="s">
        <v>58</v>
      </c>
      <c r="U1050" t="s">
        <v>52</v>
      </c>
      <c r="V1050">
        <v>1</v>
      </c>
      <c r="W1050" t="s">
        <v>52</v>
      </c>
      <c r="X1050">
        <v>2</v>
      </c>
      <c r="Y1050" t="s">
        <v>59</v>
      </c>
      <c r="AB1050" t="s">
        <v>72</v>
      </c>
      <c r="AD1050" t="s">
        <v>73</v>
      </c>
      <c r="AE1050" t="s">
        <v>52</v>
      </c>
      <c r="AF1050" t="s">
        <v>52</v>
      </c>
      <c r="AG1050" t="s">
        <v>52</v>
      </c>
      <c r="AH1050">
        <v>11</v>
      </c>
      <c r="AI1050" t="s">
        <v>60</v>
      </c>
      <c r="AJ1050" t="s">
        <v>52</v>
      </c>
      <c r="AK1050" t="s">
        <v>61</v>
      </c>
      <c r="AM1050" t="s">
        <v>62</v>
      </c>
      <c r="AN1050" t="s">
        <v>52</v>
      </c>
      <c r="AP1050">
        <f t="shared" si="16"/>
        <v>0</v>
      </c>
      <c r="AQ1050">
        <v>0</v>
      </c>
      <c r="AR1050">
        <v>1200000</v>
      </c>
      <c r="AS1050">
        <v>24000</v>
      </c>
      <c r="AT1050">
        <v>30000</v>
      </c>
      <c r="AU1050">
        <v>524000</v>
      </c>
      <c r="AV1050">
        <v>0</v>
      </c>
      <c r="AW1050">
        <v>15000</v>
      </c>
      <c r="AX1050">
        <v>1793000</v>
      </c>
    </row>
    <row r="1051" spans="1:50" x14ac:dyDescent="0.35">
      <c r="A1051" s="2" t="s">
        <v>1420</v>
      </c>
      <c r="B1051">
        <v>5</v>
      </c>
      <c r="C1051">
        <v>501</v>
      </c>
      <c r="D1051">
        <v>2</v>
      </c>
      <c r="E1051" t="s">
        <v>50</v>
      </c>
      <c r="F1051">
        <v>44</v>
      </c>
      <c r="G1051" t="s">
        <v>72</v>
      </c>
      <c r="I1051" t="s">
        <v>73</v>
      </c>
      <c r="J1051" t="s">
        <v>52</v>
      </c>
      <c r="K1051" t="s">
        <v>52</v>
      </c>
      <c r="L1051" t="s">
        <v>52</v>
      </c>
      <c r="M1051">
        <v>5</v>
      </c>
      <c r="N1051" t="s">
        <v>78</v>
      </c>
      <c r="O1051">
        <v>3</v>
      </c>
      <c r="P1051" s="6">
        <v>3</v>
      </c>
      <c r="Q1051" t="s">
        <v>56</v>
      </c>
      <c r="R1051">
        <v>15</v>
      </c>
      <c r="S1051" s="5">
        <v>1</v>
      </c>
      <c r="T1051" t="s">
        <v>58</v>
      </c>
      <c r="U1051" t="s">
        <v>52</v>
      </c>
      <c r="V1051">
        <v>1</v>
      </c>
      <c r="W1051" t="s">
        <v>52</v>
      </c>
      <c r="X1051">
        <v>2</v>
      </c>
      <c r="Y1051" t="s">
        <v>59</v>
      </c>
      <c r="AB1051" t="s">
        <v>72</v>
      </c>
      <c r="AD1051" t="s">
        <v>73</v>
      </c>
      <c r="AE1051" t="s">
        <v>52</v>
      </c>
      <c r="AF1051" t="s">
        <v>52</v>
      </c>
      <c r="AG1051" t="s">
        <v>52</v>
      </c>
      <c r="AH1051">
        <v>6</v>
      </c>
      <c r="AI1051" t="s">
        <v>78</v>
      </c>
      <c r="AJ1051" t="s">
        <v>52</v>
      </c>
      <c r="AK1051" t="s">
        <v>90</v>
      </c>
      <c r="AM1051" t="s">
        <v>62</v>
      </c>
      <c r="AN1051" t="s">
        <v>53</v>
      </c>
      <c r="AP1051">
        <f t="shared" si="16"/>
        <v>0</v>
      </c>
      <c r="AQ1051">
        <v>0</v>
      </c>
      <c r="AR1051">
        <v>576000</v>
      </c>
      <c r="AS1051">
        <v>25000</v>
      </c>
      <c r="AT1051">
        <v>12000</v>
      </c>
      <c r="AU1051">
        <v>1200000</v>
      </c>
      <c r="AV1051">
        <v>480000</v>
      </c>
      <c r="AW1051">
        <v>20000</v>
      </c>
      <c r="AX1051">
        <v>2313000</v>
      </c>
    </row>
    <row r="1052" spans="1:50" x14ac:dyDescent="0.35">
      <c r="A1052" s="2" t="s">
        <v>1420</v>
      </c>
      <c r="B1052">
        <v>5</v>
      </c>
      <c r="C1052">
        <v>501</v>
      </c>
      <c r="D1052">
        <v>2</v>
      </c>
      <c r="E1052" t="s">
        <v>50</v>
      </c>
      <c r="F1052">
        <v>44</v>
      </c>
      <c r="G1052" t="s">
        <v>72</v>
      </c>
      <c r="I1052" t="s">
        <v>73</v>
      </c>
      <c r="J1052" t="s">
        <v>52</v>
      </c>
      <c r="K1052" t="s">
        <v>52</v>
      </c>
      <c r="L1052" t="s">
        <v>52</v>
      </c>
      <c r="M1052">
        <v>5</v>
      </c>
      <c r="N1052" t="s">
        <v>78</v>
      </c>
      <c r="O1052">
        <v>3</v>
      </c>
      <c r="P1052" s="6">
        <v>4</v>
      </c>
      <c r="Q1052" t="s">
        <v>56</v>
      </c>
      <c r="R1052">
        <v>12</v>
      </c>
      <c r="S1052" s="5">
        <v>1</v>
      </c>
      <c r="T1052" t="s">
        <v>58</v>
      </c>
      <c r="U1052" t="s">
        <v>52</v>
      </c>
      <c r="V1052">
        <v>1</v>
      </c>
      <c r="W1052" t="s">
        <v>52</v>
      </c>
      <c r="X1052">
        <v>2</v>
      </c>
      <c r="AB1052" t="s">
        <v>72</v>
      </c>
      <c r="AD1052" t="s">
        <v>73</v>
      </c>
      <c r="AE1052" t="s">
        <v>52</v>
      </c>
      <c r="AF1052" t="s">
        <v>52</v>
      </c>
      <c r="AG1052" t="s">
        <v>52</v>
      </c>
      <c r="AH1052">
        <v>5</v>
      </c>
      <c r="AI1052" t="s">
        <v>78</v>
      </c>
      <c r="AJ1052" t="s">
        <v>52</v>
      </c>
      <c r="AK1052" t="s">
        <v>88</v>
      </c>
      <c r="AM1052" t="s">
        <v>62</v>
      </c>
      <c r="AN1052" t="s">
        <v>53</v>
      </c>
      <c r="AP1052">
        <f t="shared" si="16"/>
        <v>0</v>
      </c>
      <c r="AQ1052">
        <v>0</v>
      </c>
      <c r="AR1052">
        <v>0</v>
      </c>
      <c r="AS1052">
        <v>15000</v>
      </c>
      <c r="AT1052">
        <v>10000</v>
      </c>
      <c r="AU1052">
        <v>0</v>
      </c>
      <c r="AV1052">
        <v>120000</v>
      </c>
      <c r="AW1052">
        <v>5000</v>
      </c>
      <c r="AX1052">
        <v>150000</v>
      </c>
    </row>
    <row r="1053" spans="1:50" x14ac:dyDescent="0.35">
      <c r="A1053" s="2" t="s">
        <v>1421</v>
      </c>
      <c r="B1053">
        <v>4</v>
      </c>
      <c r="C1053">
        <v>408</v>
      </c>
      <c r="D1053">
        <v>2</v>
      </c>
      <c r="E1053" t="s">
        <v>50</v>
      </c>
      <c r="F1053">
        <v>33</v>
      </c>
      <c r="G1053" t="s">
        <v>72</v>
      </c>
      <c r="I1053" t="s">
        <v>73</v>
      </c>
      <c r="J1053" t="s">
        <v>52</v>
      </c>
      <c r="K1053" t="s">
        <v>52</v>
      </c>
      <c r="L1053" t="s">
        <v>52</v>
      </c>
      <c r="M1053">
        <v>7</v>
      </c>
      <c r="N1053" t="s">
        <v>86</v>
      </c>
      <c r="O1053">
        <v>2</v>
      </c>
      <c r="P1053" s="6">
        <v>3</v>
      </c>
      <c r="Q1053" t="s">
        <v>50</v>
      </c>
      <c r="R1053">
        <v>6</v>
      </c>
      <c r="S1053" s="5">
        <v>1</v>
      </c>
      <c r="T1053" t="s">
        <v>58</v>
      </c>
      <c r="U1053" t="s">
        <v>52</v>
      </c>
      <c r="V1053">
        <v>1</v>
      </c>
      <c r="W1053" t="s">
        <v>52</v>
      </c>
      <c r="X1053">
        <v>2</v>
      </c>
      <c r="AB1053" t="s">
        <v>72</v>
      </c>
      <c r="AD1053" t="s">
        <v>73</v>
      </c>
      <c r="AE1053" t="s">
        <v>52</v>
      </c>
      <c r="AF1053" t="s">
        <v>52</v>
      </c>
      <c r="AG1053" t="s">
        <v>52</v>
      </c>
      <c r="AH1053">
        <v>1</v>
      </c>
      <c r="AI1053" t="s">
        <v>65</v>
      </c>
      <c r="AJ1053" t="s">
        <v>52</v>
      </c>
      <c r="AK1053" t="s">
        <v>66</v>
      </c>
      <c r="AM1053" t="s">
        <v>62</v>
      </c>
      <c r="AN1053" t="s">
        <v>53</v>
      </c>
      <c r="AP1053">
        <f t="shared" si="16"/>
        <v>0</v>
      </c>
      <c r="AQ1053">
        <v>0</v>
      </c>
      <c r="AR1053">
        <v>0</v>
      </c>
      <c r="AS1053">
        <v>10000</v>
      </c>
      <c r="AT1053">
        <v>20000</v>
      </c>
      <c r="AU1053">
        <v>117000</v>
      </c>
      <c r="AV1053">
        <v>0</v>
      </c>
      <c r="AW1053">
        <v>0</v>
      </c>
      <c r="AX1053">
        <v>147000</v>
      </c>
    </row>
    <row r="1054" spans="1:50" x14ac:dyDescent="0.35">
      <c r="A1054" s="2" t="s">
        <v>1423</v>
      </c>
      <c r="B1054">
        <v>8</v>
      </c>
      <c r="C1054">
        <v>810</v>
      </c>
      <c r="D1054">
        <v>1</v>
      </c>
      <c r="E1054" t="s">
        <v>50</v>
      </c>
      <c r="F1054">
        <v>42</v>
      </c>
      <c r="G1054" t="s">
        <v>72</v>
      </c>
      <c r="I1054" t="s">
        <v>73</v>
      </c>
      <c r="J1054" t="s">
        <v>52</v>
      </c>
      <c r="K1054" t="s">
        <v>52</v>
      </c>
      <c r="L1054" t="s">
        <v>53</v>
      </c>
      <c r="M1054">
        <v>0</v>
      </c>
      <c r="O1054">
        <v>2</v>
      </c>
      <c r="P1054" s="6">
        <v>3</v>
      </c>
      <c r="Q1054" t="s">
        <v>56</v>
      </c>
      <c r="R1054">
        <v>17</v>
      </c>
      <c r="S1054" s="5">
        <v>1</v>
      </c>
      <c r="T1054" t="s">
        <v>58</v>
      </c>
      <c r="U1054" t="s">
        <v>52</v>
      </c>
      <c r="V1054">
        <v>1</v>
      </c>
      <c r="W1054" t="s">
        <v>52</v>
      </c>
      <c r="X1054">
        <v>2</v>
      </c>
      <c r="Y1054" t="s">
        <v>59</v>
      </c>
      <c r="AB1054" t="s">
        <v>72</v>
      </c>
      <c r="AD1054" t="s">
        <v>73</v>
      </c>
      <c r="AE1054" t="s">
        <v>52</v>
      </c>
      <c r="AF1054" t="s">
        <v>52</v>
      </c>
      <c r="AG1054" t="s">
        <v>52</v>
      </c>
      <c r="AH1054">
        <v>12</v>
      </c>
      <c r="AI1054" t="s">
        <v>115</v>
      </c>
      <c r="AJ1054" t="s">
        <v>53</v>
      </c>
      <c r="AO1054" t="s">
        <v>112</v>
      </c>
      <c r="AP1054">
        <f t="shared" si="16"/>
        <v>0</v>
      </c>
      <c r="AQ1054">
        <v>1400000</v>
      </c>
      <c r="AR1054">
        <v>800000</v>
      </c>
      <c r="AS1054">
        <v>50000</v>
      </c>
      <c r="AT1054">
        <v>80000</v>
      </c>
      <c r="AU1054">
        <v>420000</v>
      </c>
      <c r="AV1054">
        <v>0</v>
      </c>
      <c r="AW1054">
        <v>0</v>
      </c>
      <c r="AX1054">
        <v>2750000</v>
      </c>
    </row>
    <row r="1055" spans="1:50" x14ac:dyDescent="0.35">
      <c r="A1055" s="2" t="s">
        <v>1423</v>
      </c>
      <c r="B1055">
        <v>8</v>
      </c>
      <c r="C1055">
        <v>810</v>
      </c>
      <c r="D1055">
        <v>1</v>
      </c>
      <c r="E1055" t="s">
        <v>50</v>
      </c>
      <c r="F1055">
        <v>42</v>
      </c>
      <c r="G1055" t="s">
        <v>72</v>
      </c>
      <c r="I1055" t="s">
        <v>73</v>
      </c>
      <c r="J1055" t="s">
        <v>52</v>
      </c>
      <c r="K1055" t="s">
        <v>52</v>
      </c>
      <c r="L1055" t="s">
        <v>53</v>
      </c>
      <c r="M1055">
        <v>0</v>
      </c>
      <c r="O1055">
        <v>2</v>
      </c>
      <c r="P1055" s="6">
        <v>4</v>
      </c>
      <c r="Q1055" t="s">
        <v>56</v>
      </c>
      <c r="R1055">
        <v>7</v>
      </c>
      <c r="S1055" s="5">
        <v>1</v>
      </c>
      <c r="T1055" t="s">
        <v>58</v>
      </c>
      <c r="U1055" t="s">
        <v>52</v>
      </c>
      <c r="V1055">
        <v>1</v>
      </c>
      <c r="W1055" t="s">
        <v>52</v>
      </c>
      <c r="X1055">
        <v>2</v>
      </c>
      <c r="AB1055" t="s">
        <v>72</v>
      </c>
      <c r="AD1055" t="s">
        <v>73</v>
      </c>
      <c r="AE1055" t="s">
        <v>53</v>
      </c>
      <c r="AF1055" t="s">
        <v>53</v>
      </c>
      <c r="AG1055" t="s">
        <v>53</v>
      </c>
      <c r="AJ1055" t="s">
        <v>53</v>
      </c>
      <c r="AO1055" t="s">
        <v>70</v>
      </c>
      <c r="AP1055">
        <f t="shared" si="16"/>
        <v>0</v>
      </c>
    </row>
    <row r="1056" spans="1:50" x14ac:dyDescent="0.35">
      <c r="A1056" s="2" t="s">
        <v>1424</v>
      </c>
      <c r="B1056">
        <v>7</v>
      </c>
      <c r="C1056">
        <v>705</v>
      </c>
      <c r="D1056">
        <v>2</v>
      </c>
      <c r="E1056" t="s">
        <v>50</v>
      </c>
      <c r="F1056">
        <v>57</v>
      </c>
      <c r="G1056" t="s">
        <v>72</v>
      </c>
      <c r="I1056" t="s">
        <v>73</v>
      </c>
      <c r="J1056" t="s">
        <v>52</v>
      </c>
      <c r="K1056" t="s">
        <v>52</v>
      </c>
      <c r="L1056" t="s">
        <v>52</v>
      </c>
      <c r="M1056">
        <v>5</v>
      </c>
      <c r="N1056" t="s">
        <v>83</v>
      </c>
      <c r="O1056">
        <v>1</v>
      </c>
      <c r="P1056" s="6">
        <v>3</v>
      </c>
      <c r="Q1056" t="s">
        <v>50</v>
      </c>
      <c r="R1056">
        <v>13</v>
      </c>
      <c r="S1056" s="5">
        <v>1</v>
      </c>
      <c r="T1056" t="s">
        <v>58</v>
      </c>
      <c r="U1056" t="s">
        <v>52</v>
      </c>
      <c r="V1056">
        <v>1</v>
      </c>
      <c r="W1056" t="s">
        <v>52</v>
      </c>
      <c r="X1056">
        <v>2</v>
      </c>
      <c r="Y1056" t="s">
        <v>59</v>
      </c>
      <c r="AB1056" t="s">
        <v>72</v>
      </c>
      <c r="AD1056" t="s">
        <v>73</v>
      </c>
      <c r="AE1056" t="s">
        <v>52</v>
      </c>
      <c r="AF1056" t="s">
        <v>52</v>
      </c>
      <c r="AG1056" t="s">
        <v>52</v>
      </c>
      <c r="AH1056">
        <v>8</v>
      </c>
      <c r="AI1056" t="s">
        <v>86</v>
      </c>
      <c r="AJ1056" t="s">
        <v>52</v>
      </c>
      <c r="AK1056" t="s">
        <v>87</v>
      </c>
      <c r="AM1056" t="s">
        <v>62</v>
      </c>
      <c r="AN1056" t="s">
        <v>52</v>
      </c>
      <c r="AP1056">
        <f t="shared" si="16"/>
        <v>0</v>
      </c>
      <c r="AQ1056">
        <v>150000</v>
      </c>
      <c r="AR1056">
        <v>120000</v>
      </c>
      <c r="AS1056">
        <v>50000</v>
      </c>
      <c r="AT1056">
        <v>15000</v>
      </c>
      <c r="AU1056">
        <v>2500000</v>
      </c>
      <c r="AV1056">
        <v>300000</v>
      </c>
      <c r="AW1056">
        <v>10000</v>
      </c>
      <c r="AX1056">
        <v>3145000</v>
      </c>
    </row>
    <row r="1057" spans="1:50" x14ac:dyDescent="0.35">
      <c r="A1057" s="2" t="s">
        <v>1425</v>
      </c>
      <c r="B1057">
        <v>25</v>
      </c>
      <c r="C1057">
        <v>2506</v>
      </c>
      <c r="D1057">
        <v>2</v>
      </c>
      <c r="E1057" t="s">
        <v>50</v>
      </c>
      <c r="F1057">
        <v>37</v>
      </c>
      <c r="G1057" t="s">
        <v>72</v>
      </c>
      <c r="I1057" t="s">
        <v>73</v>
      </c>
      <c r="J1057" t="s">
        <v>52</v>
      </c>
      <c r="K1057" t="s">
        <v>52</v>
      </c>
      <c r="L1057" t="s">
        <v>52</v>
      </c>
      <c r="M1057">
        <v>10</v>
      </c>
      <c r="N1057" t="s">
        <v>107</v>
      </c>
      <c r="O1057">
        <v>3</v>
      </c>
      <c r="P1057" s="6">
        <v>3</v>
      </c>
      <c r="Q1057" t="s">
        <v>56</v>
      </c>
      <c r="R1057">
        <v>11</v>
      </c>
      <c r="S1057" s="5">
        <v>1</v>
      </c>
      <c r="T1057" t="s">
        <v>58</v>
      </c>
      <c r="U1057" t="s">
        <v>52</v>
      </c>
      <c r="V1057">
        <v>1</v>
      </c>
      <c r="W1057" t="s">
        <v>52</v>
      </c>
      <c r="X1057">
        <v>2</v>
      </c>
      <c r="AB1057" t="s">
        <v>72</v>
      </c>
      <c r="AD1057" t="s">
        <v>73</v>
      </c>
      <c r="AE1057" t="s">
        <v>52</v>
      </c>
      <c r="AF1057" t="s">
        <v>52</v>
      </c>
      <c r="AG1057" t="s">
        <v>52</v>
      </c>
      <c r="AH1057">
        <v>5</v>
      </c>
      <c r="AI1057" t="s">
        <v>83</v>
      </c>
      <c r="AJ1057" t="s">
        <v>52</v>
      </c>
      <c r="AK1057" t="s">
        <v>84</v>
      </c>
      <c r="AM1057" t="s">
        <v>62</v>
      </c>
      <c r="AN1057" t="s">
        <v>52</v>
      </c>
      <c r="AP1057">
        <f t="shared" si="16"/>
        <v>0</v>
      </c>
      <c r="AQ1057">
        <v>0</v>
      </c>
      <c r="AR1057">
        <v>240000</v>
      </c>
      <c r="AS1057">
        <v>20000</v>
      </c>
      <c r="AT1057">
        <v>5000</v>
      </c>
      <c r="AU1057">
        <v>0</v>
      </c>
      <c r="AV1057">
        <v>0</v>
      </c>
      <c r="AW1057">
        <v>0</v>
      </c>
      <c r="AX1057">
        <v>265000</v>
      </c>
    </row>
    <row r="1058" spans="1:50" x14ac:dyDescent="0.35">
      <c r="A1058" s="2" t="s">
        <v>1425</v>
      </c>
      <c r="B1058">
        <v>25</v>
      </c>
      <c r="C1058">
        <v>2506</v>
      </c>
      <c r="D1058">
        <v>2</v>
      </c>
      <c r="E1058" t="s">
        <v>50</v>
      </c>
      <c r="F1058">
        <v>37</v>
      </c>
      <c r="G1058" t="s">
        <v>72</v>
      </c>
      <c r="I1058" t="s">
        <v>73</v>
      </c>
      <c r="J1058" t="s">
        <v>52</v>
      </c>
      <c r="K1058" t="s">
        <v>52</v>
      </c>
      <c r="L1058" t="s">
        <v>52</v>
      </c>
      <c r="M1058">
        <v>10</v>
      </c>
      <c r="N1058" t="s">
        <v>107</v>
      </c>
      <c r="O1058">
        <v>3</v>
      </c>
      <c r="P1058" s="6">
        <v>4</v>
      </c>
      <c r="Q1058" t="s">
        <v>50</v>
      </c>
      <c r="R1058">
        <v>7</v>
      </c>
      <c r="S1058" s="5">
        <v>1</v>
      </c>
      <c r="T1058" t="s">
        <v>58</v>
      </c>
      <c r="U1058" t="s">
        <v>52</v>
      </c>
      <c r="V1058">
        <v>1</v>
      </c>
      <c r="W1058" t="s">
        <v>52</v>
      </c>
      <c r="X1058">
        <v>2</v>
      </c>
      <c r="AB1058" t="s">
        <v>72</v>
      </c>
      <c r="AD1058" t="s">
        <v>73</v>
      </c>
      <c r="AE1058" t="s">
        <v>52</v>
      </c>
      <c r="AF1058" t="s">
        <v>52</v>
      </c>
      <c r="AG1058" t="s">
        <v>52</v>
      </c>
      <c r="AH1058">
        <v>2</v>
      </c>
      <c r="AI1058" t="s">
        <v>65</v>
      </c>
      <c r="AJ1058" t="s">
        <v>52</v>
      </c>
      <c r="AK1058" t="s">
        <v>66</v>
      </c>
      <c r="AM1058" t="s">
        <v>62</v>
      </c>
      <c r="AN1058" t="s">
        <v>52</v>
      </c>
      <c r="AP1058">
        <f t="shared" si="16"/>
        <v>0</v>
      </c>
      <c r="AQ1058">
        <v>0</v>
      </c>
      <c r="AR1058">
        <v>180000</v>
      </c>
      <c r="AS1058">
        <v>10000</v>
      </c>
      <c r="AT1058">
        <v>3000</v>
      </c>
      <c r="AU1058">
        <v>0</v>
      </c>
      <c r="AV1058">
        <v>0</v>
      </c>
      <c r="AW1058">
        <v>0</v>
      </c>
      <c r="AX1058">
        <v>193000</v>
      </c>
    </row>
    <row r="1059" spans="1:50" x14ac:dyDescent="0.35">
      <c r="A1059" s="2" t="s">
        <v>1426</v>
      </c>
      <c r="B1059">
        <v>21</v>
      </c>
      <c r="C1059">
        <v>2106</v>
      </c>
      <c r="D1059">
        <v>2</v>
      </c>
      <c r="E1059" t="s">
        <v>50</v>
      </c>
      <c r="F1059">
        <v>48</v>
      </c>
      <c r="G1059" t="s">
        <v>72</v>
      </c>
      <c r="I1059" t="s">
        <v>73</v>
      </c>
      <c r="J1059" t="s">
        <v>53</v>
      </c>
      <c r="K1059" t="s">
        <v>53</v>
      </c>
      <c r="L1059" t="s">
        <v>52</v>
      </c>
      <c r="M1059">
        <v>2</v>
      </c>
      <c r="N1059" t="s">
        <v>97</v>
      </c>
      <c r="O1059">
        <v>1</v>
      </c>
      <c r="P1059" s="6">
        <v>4</v>
      </c>
      <c r="Q1059" t="s">
        <v>50</v>
      </c>
      <c r="R1059">
        <v>7</v>
      </c>
      <c r="S1059" s="5">
        <v>1</v>
      </c>
      <c r="T1059" t="s">
        <v>58</v>
      </c>
      <c r="U1059" t="s">
        <v>52</v>
      </c>
      <c r="V1059">
        <v>1</v>
      </c>
      <c r="W1059" t="s">
        <v>53</v>
      </c>
      <c r="AB1059" t="s">
        <v>72</v>
      </c>
      <c r="AD1059" t="s">
        <v>73</v>
      </c>
      <c r="AE1059" t="s">
        <v>53</v>
      </c>
      <c r="AF1059" t="s">
        <v>53</v>
      </c>
      <c r="AG1059" t="s">
        <v>52</v>
      </c>
      <c r="AH1059">
        <v>1</v>
      </c>
      <c r="AI1059" t="s">
        <v>65</v>
      </c>
      <c r="AJ1059" t="s">
        <v>52</v>
      </c>
      <c r="AK1059" t="s">
        <v>74</v>
      </c>
      <c r="AM1059" t="s">
        <v>62</v>
      </c>
      <c r="AN1059" t="s">
        <v>53</v>
      </c>
      <c r="AP1059">
        <f t="shared" si="16"/>
        <v>0</v>
      </c>
    </row>
    <row r="1060" spans="1:50" x14ac:dyDescent="0.35">
      <c r="A1060" s="2" t="s">
        <v>1430</v>
      </c>
      <c r="B1060">
        <v>10</v>
      </c>
      <c r="C1060">
        <v>1004</v>
      </c>
      <c r="D1060">
        <v>2</v>
      </c>
      <c r="E1060" t="s">
        <v>50</v>
      </c>
      <c r="F1060">
        <v>42</v>
      </c>
      <c r="G1060" t="s">
        <v>72</v>
      </c>
      <c r="I1060" t="s">
        <v>73</v>
      </c>
      <c r="J1060" t="s">
        <v>53</v>
      </c>
      <c r="K1060" t="s">
        <v>53</v>
      </c>
      <c r="L1060" t="s">
        <v>53</v>
      </c>
      <c r="M1060">
        <v>0</v>
      </c>
      <c r="O1060">
        <v>2</v>
      </c>
      <c r="P1060" s="6">
        <v>3</v>
      </c>
      <c r="Q1060" t="s">
        <v>56</v>
      </c>
      <c r="R1060">
        <v>15</v>
      </c>
      <c r="S1060" s="5">
        <v>1</v>
      </c>
      <c r="T1060" t="s">
        <v>58</v>
      </c>
      <c r="U1060" t="s">
        <v>52</v>
      </c>
      <c r="V1060">
        <v>1</v>
      </c>
      <c r="W1060" t="s">
        <v>52</v>
      </c>
      <c r="X1060">
        <v>2</v>
      </c>
      <c r="Y1060" t="s">
        <v>59</v>
      </c>
      <c r="AB1060" t="s">
        <v>72</v>
      </c>
      <c r="AD1060" t="s">
        <v>73</v>
      </c>
      <c r="AE1060" t="s">
        <v>52</v>
      </c>
      <c r="AF1060" t="s">
        <v>52</v>
      </c>
      <c r="AG1060" t="s">
        <v>52</v>
      </c>
      <c r="AH1060">
        <v>5</v>
      </c>
      <c r="AI1060" t="s">
        <v>78</v>
      </c>
      <c r="AJ1060" t="s">
        <v>52</v>
      </c>
      <c r="AK1060" t="s">
        <v>88</v>
      </c>
      <c r="AM1060" t="s">
        <v>62</v>
      </c>
      <c r="AN1060" t="s">
        <v>52</v>
      </c>
      <c r="AP1060">
        <f t="shared" si="16"/>
        <v>0</v>
      </c>
      <c r="AQ1060">
        <v>0</v>
      </c>
      <c r="AR1060">
        <v>0</v>
      </c>
      <c r="AS1060">
        <v>15000</v>
      </c>
      <c r="AT1060">
        <v>80000</v>
      </c>
      <c r="AU1060">
        <v>0</v>
      </c>
      <c r="AV1060">
        <v>0</v>
      </c>
      <c r="AW1060">
        <v>0</v>
      </c>
      <c r="AX1060">
        <v>95000</v>
      </c>
    </row>
    <row r="1061" spans="1:50" x14ac:dyDescent="0.35">
      <c r="A1061" s="2" t="s">
        <v>1430</v>
      </c>
      <c r="B1061">
        <v>10</v>
      </c>
      <c r="C1061">
        <v>1004</v>
      </c>
      <c r="D1061">
        <v>2</v>
      </c>
      <c r="E1061" t="s">
        <v>50</v>
      </c>
      <c r="F1061">
        <v>42</v>
      </c>
      <c r="G1061" t="s">
        <v>72</v>
      </c>
      <c r="I1061" t="s">
        <v>73</v>
      </c>
      <c r="J1061" t="s">
        <v>53</v>
      </c>
      <c r="K1061" t="s">
        <v>53</v>
      </c>
      <c r="L1061" t="s">
        <v>53</v>
      </c>
      <c r="M1061">
        <v>0</v>
      </c>
      <c r="O1061">
        <v>2</v>
      </c>
      <c r="P1061" s="6">
        <v>4</v>
      </c>
      <c r="Q1061" t="s">
        <v>56</v>
      </c>
      <c r="R1061">
        <v>8</v>
      </c>
      <c r="S1061" s="5">
        <v>1</v>
      </c>
      <c r="T1061" t="s">
        <v>58</v>
      </c>
      <c r="U1061" t="s">
        <v>52</v>
      </c>
      <c r="V1061">
        <v>1</v>
      </c>
      <c r="W1061" t="s">
        <v>52</v>
      </c>
      <c r="X1061">
        <v>2</v>
      </c>
      <c r="AB1061" t="s">
        <v>72</v>
      </c>
      <c r="AD1061" t="s">
        <v>73</v>
      </c>
      <c r="AE1061" t="s">
        <v>52</v>
      </c>
      <c r="AF1061" t="s">
        <v>52</v>
      </c>
      <c r="AG1061" t="s">
        <v>52</v>
      </c>
      <c r="AH1061">
        <v>1</v>
      </c>
      <c r="AI1061" t="s">
        <v>65</v>
      </c>
      <c r="AJ1061" t="s">
        <v>52</v>
      </c>
      <c r="AK1061" t="s">
        <v>66</v>
      </c>
      <c r="AM1061" t="s">
        <v>62</v>
      </c>
      <c r="AN1061" t="s">
        <v>53</v>
      </c>
      <c r="AP1061">
        <f t="shared" si="16"/>
        <v>0</v>
      </c>
      <c r="AQ1061">
        <v>0</v>
      </c>
      <c r="AR1061">
        <v>0</v>
      </c>
      <c r="AS1061">
        <v>5000</v>
      </c>
      <c r="AT1061">
        <v>45000</v>
      </c>
      <c r="AU1061">
        <v>0</v>
      </c>
      <c r="AV1061">
        <v>0</v>
      </c>
      <c r="AW1061">
        <v>0</v>
      </c>
      <c r="AX1061">
        <v>50000</v>
      </c>
    </row>
    <row r="1062" spans="1:50" x14ac:dyDescent="0.35">
      <c r="A1062" s="2" t="s">
        <v>1431</v>
      </c>
      <c r="B1062">
        <v>17</v>
      </c>
      <c r="C1062">
        <v>1709</v>
      </c>
      <c r="D1062">
        <v>2</v>
      </c>
      <c r="E1062" t="s">
        <v>50</v>
      </c>
      <c r="F1062">
        <v>32</v>
      </c>
      <c r="G1062" t="s">
        <v>72</v>
      </c>
      <c r="I1062" t="s">
        <v>73</v>
      </c>
      <c r="J1062" t="s">
        <v>52</v>
      </c>
      <c r="K1062" t="s">
        <v>52</v>
      </c>
      <c r="L1062" t="s">
        <v>52</v>
      </c>
      <c r="M1062">
        <v>5</v>
      </c>
      <c r="N1062" t="s">
        <v>78</v>
      </c>
      <c r="O1062">
        <v>4</v>
      </c>
      <c r="P1062" s="6">
        <v>3</v>
      </c>
      <c r="Q1062" t="s">
        <v>56</v>
      </c>
      <c r="R1062">
        <v>14</v>
      </c>
      <c r="S1062" s="5">
        <v>1</v>
      </c>
      <c r="T1062" t="s">
        <v>58</v>
      </c>
      <c r="U1062" t="s">
        <v>52</v>
      </c>
      <c r="V1062">
        <v>1</v>
      </c>
      <c r="W1062" t="s">
        <v>52</v>
      </c>
      <c r="X1062">
        <v>2</v>
      </c>
      <c r="Y1062" t="s">
        <v>59</v>
      </c>
      <c r="AB1062" t="s">
        <v>72</v>
      </c>
      <c r="AD1062" t="s">
        <v>73</v>
      </c>
      <c r="AE1062" t="s">
        <v>52</v>
      </c>
      <c r="AF1062" t="s">
        <v>52</v>
      </c>
      <c r="AG1062" t="s">
        <v>52</v>
      </c>
      <c r="AH1062">
        <v>8</v>
      </c>
      <c r="AI1062" t="s">
        <v>86</v>
      </c>
      <c r="AJ1062" t="s">
        <v>52</v>
      </c>
      <c r="AK1062" t="s">
        <v>87</v>
      </c>
      <c r="AM1062" t="s">
        <v>62</v>
      </c>
      <c r="AN1062" t="s">
        <v>52</v>
      </c>
      <c r="AP1062">
        <f t="shared" si="16"/>
        <v>0</v>
      </c>
      <c r="AQ1062">
        <v>0</v>
      </c>
      <c r="AR1062">
        <v>120000</v>
      </c>
      <c r="AS1062">
        <v>13000</v>
      </c>
      <c r="AT1062">
        <v>40000</v>
      </c>
      <c r="AU1062">
        <v>0</v>
      </c>
      <c r="AV1062">
        <v>0</v>
      </c>
      <c r="AW1062">
        <v>0</v>
      </c>
      <c r="AX1062">
        <v>173000</v>
      </c>
    </row>
    <row r="1063" spans="1:50" x14ac:dyDescent="0.35">
      <c r="A1063" s="2" t="s">
        <v>1431</v>
      </c>
      <c r="B1063">
        <v>17</v>
      </c>
      <c r="C1063">
        <v>1709</v>
      </c>
      <c r="D1063">
        <v>2</v>
      </c>
      <c r="E1063" t="s">
        <v>50</v>
      </c>
      <c r="F1063">
        <v>32</v>
      </c>
      <c r="G1063" t="s">
        <v>72</v>
      </c>
      <c r="I1063" t="s">
        <v>73</v>
      </c>
      <c r="J1063" t="s">
        <v>52</v>
      </c>
      <c r="K1063" t="s">
        <v>52</v>
      </c>
      <c r="L1063" t="s">
        <v>52</v>
      </c>
      <c r="M1063">
        <v>5</v>
      </c>
      <c r="N1063" t="s">
        <v>78</v>
      </c>
      <c r="O1063">
        <v>4</v>
      </c>
      <c r="P1063" s="6">
        <v>4</v>
      </c>
      <c r="Q1063" t="s">
        <v>50</v>
      </c>
      <c r="R1063">
        <v>12</v>
      </c>
      <c r="S1063" s="5">
        <v>1</v>
      </c>
      <c r="T1063" t="s">
        <v>58</v>
      </c>
      <c r="U1063" t="s">
        <v>52</v>
      </c>
      <c r="V1063">
        <v>1</v>
      </c>
      <c r="W1063" t="s">
        <v>52</v>
      </c>
      <c r="X1063">
        <v>2</v>
      </c>
      <c r="AB1063" t="s">
        <v>72</v>
      </c>
      <c r="AD1063" t="s">
        <v>73</v>
      </c>
      <c r="AE1063" t="s">
        <v>52</v>
      </c>
      <c r="AF1063" t="s">
        <v>52</v>
      </c>
      <c r="AG1063" t="s">
        <v>52</v>
      </c>
      <c r="AH1063">
        <v>6</v>
      </c>
      <c r="AI1063" t="s">
        <v>79</v>
      </c>
      <c r="AJ1063" t="s">
        <v>52</v>
      </c>
      <c r="AK1063" t="s">
        <v>90</v>
      </c>
      <c r="AM1063" t="s">
        <v>62</v>
      </c>
      <c r="AN1063" t="s">
        <v>53</v>
      </c>
      <c r="AP1063">
        <f t="shared" si="16"/>
        <v>0</v>
      </c>
      <c r="AQ1063">
        <v>0</v>
      </c>
      <c r="AR1063">
        <v>0</v>
      </c>
      <c r="AS1063">
        <v>12000</v>
      </c>
      <c r="AT1063">
        <v>20000</v>
      </c>
      <c r="AU1063">
        <v>0</v>
      </c>
      <c r="AV1063">
        <v>0</v>
      </c>
      <c r="AW1063">
        <v>0</v>
      </c>
      <c r="AX1063">
        <v>32000</v>
      </c>
    </row>
    <row r="1064" spans="1:50" x14ac:dyDescent="0.35">
      <c r="A1064" s="2" t="s">
        <v>1431</v>
      </c>
      <c r="B1064">
        <v>17</v>
      </c>
      <c r="C1064">
        <v>1709</v>
      </c>
      <c r="D1064">
        <v>2</v>
      </c>
      <c r="E1064" t="s">
        <v>50</v>
      </c>
      <c r="F1064">
        <v>32</v>
      </c>
      <c r="G1064" t="s">
        <v>72</v>
      </c>
      <c r="I1064" t="s">
        <v>73</v>
      </c>
      <c r="J1064" t="s">
        <v>52</v>
      </c>
      <c r="K1064" t="s">
        <v>52</v>
      </c>
      <c r="L1064" t="s">
        <v>52</v>
      </c>
      <c r="M1064">
        <v>5</v>
      </c>
      <c r="N1064" t="s">
        <v>78</v>
      </c>
      <c r="O1064">
        <v>4</v>
      </c>
      <c r="P1064" s="6">
        <v>5</v>
      </c>
      <c r="Q1064" t="s">
        <v>56</v>
      </c>
      <c r="R1064">
        <v>10</v>
      </c>
      <c r="S1064" s="5">
        <v>1</v>
      </c>
      <c r="T1064" t="s">
        <v>58</v>
      </c>
      <c r="U1064" t="s">
        <v>52</v>
      </c>
      <c r="V1064">
        <v>1</v>
      </c>
      <c r="W1064" t="s">
        <v>52</v>
      </c>
      <c r="X1064">
        <v>2</v>
      </c>
      <c r="AB1064" t="s">
        <v>72</v>
      </c>
      <c r="AD1064" t="s">
        <v>73</v>
      </c>
      <c r="AE1064" t="s">
        <v>53</v>
      </c>
      <c r="AF1064" t="s">
        <v>53</v>
      </c>
      <c r="AG1064" t="s">
        <v>52</v>
      </c>
      <c r="AH1064">
        <v>3</v>
      </c>
      <c r="AI1064" t="s">
        <v>63</v>
      </c>
      <c r="AJ1064" t="s">
        <v>52</v>
      </c>
      <c r="AK1064" t="s">
        <v>64</v>
      </c>
      <c r="AM1064" t="s">
        <v>62</v>
      </c>
      <c r="AN1064" t="s">
        <v>53</v>
      </c>
      <c r="AP1064">
        <f t="shared" si="16"/>
        <v>0</v>
      </c>
      <c r="AQ1064">
        <v>0</v>
      </c>
      <c r="AR1064">
        <v>0</v>
      </c>
      <c r="AS1064">
        <v>10000</v>
      </c>
      <c r="AT1064">
        <v>15000</v>
      </c>
      <c r="AU1064">
        <v>0</v>
      </c>
      <c r="AV1064">
        <v>0</v>
      </c>
      <c r="AW1064">
        <v>0</v>
      </c>
      <c r="AX1064">
        <v>25000</v>
      </c>
    </row>
    <row r="1065" spans="1:50" x14ac:dyDescent="0.35">
      <c r="A1065" s="2" t="s">
        <v>1432</v>
      </c>
      <c r="B1065">
        <v>12</v>
      </c>
      <c r="C1065">
        <v>1206</v>
      </c>
      <c r="D1065">
        <v>1</v>
      </c>
      <c r="E1065" t="s">
        <v>50</v>
      </c>
      <c r="F1065">
        <v>44</v>
      </c>
      <c r="G1065" t="s">
        <v>72</v>
      </c>
      <c r="I1065" t="s">
        <v>73</v>
      </c>
      <c r="J1065" t="s">
        <v>52</v>
      </c>
      <c r="K1065" t="s">
        <v>52</v>
      </c>
      <c r="L1065" t="s">
        <v>52</v>
      </c>
      <c r="M1065">
        <v>7</v>
      </c>
      <c r="N1065" t="s">
        <v>79</v>
      </c>
      <c r="O1065">
        <v>1</v>
      </c>
      <c r="P1065" s="6">
        <v>4</v>
      </c>
      <c r="Q1065" t="s">
        <v>56</v>
      </c>
      <c r="R1065">
        <v>14</v>
      </c>
      <c r="S1065" s="5">
        <v>1</v>
      </c>
      <c r="T1065" t="s">
        <v>58</v>
      </c>
      <c r="U1065" t="s">
        <v>52</v>
      </c>
      <c r="V1065">
        <v>1</v>
      </c>
      <c r="W1065" t="s">
        <v>52</v>
      </c>
      <c r="X1065">
        <v>2</v>
      </c>
      <c r="Y1065" t="s">
        <v>59</v>
      </c>
      <c r="AB1065" t="s">
        <v>72</v>
      </c>
      <c r="AD1065" t="s">
        <v>52</v>
      </c>
      <c r="AE1065" t="s">
        <v>52</v>
      </c>
      <c r="AF1065" t="s">
        <v>52</v>
      </c>
      <c r="AG1065" t="s">
        <v>52</v>
      </c>
      <c r="AH1065">
        <v>9</v>
      </c>
      <c r="AI1065" t="s">
        <v>60</v>
      </c>
      <c r="AJ1065" t="s">
        <v>52</v>
      </c>
      <c r="AK1065" t="s">
        <v>61</v>
      </c>
      <c r="AM1065" t="s">
        <v>62</v>
      </c>
      <c r="AN1065" t="s">
        <v>52</v>
      </c>
      <c r="AP1065">
        <f t="shared" si="16"/>
        <v>0</v>
      </c>
      <c r="AQ1065">
        <v>1360000</v>
      </c>
      <c r="AR1065">
        <v>0</v>
      </c>
      <c r="AS1065">
        <v>200000</v>
      </c>
      <c r="AT1065">
        <v>150000</v>
      </c>
      <c r="AU1065">
        <v>0</v>
      </c>
      <c r="AV1065">
        <v>800000</v>
      </c>
      <c r="AW1065">
        <v>0</v>
      </c>
      <c r="AX1065">
        <v>2510000</v>
      </c>
    </row>
    <row r="1066" spans="1:50" x14ac:dyDescent="0.35">
      <c r="A1066" s="2" t="s">
        <v>1438</v>
      </c>
      <c r="B1066">
        <v>2</v>
      </c>
      <c r="C1066">
        <v>212</v>
      </c>
      <c r="D1066">
        <v>2</v>
      </c>
      <c r="E1066" t="s">
        <v>50</v>
      </c>
      <c r="F1066">
        <v>45</v>
      </c>
      <c r="G1066" t="s">
        <v>72</v>
      </c>
      <c r="I1066" t="s">
        <v>73</v>
      </c>
      <c r="J1066" t="s">
        <v>52</v>
      </c>
      <c r="K1066" t="s">
        <v>52</v>
      </c>
      <c r="L1066" t="s">
        <v>52</v>
      </c>
      <c r="M1066">
        <v>6</v>
      </c>
      <c r="N1066" t="s">
        <v>79</v>
      </c>
      <c r="O1066">
        <v>3</v>
      </c>
      <c r="P1066" s="6">
        <v>4</v>
      </c>
      <c r="Q1066" t="s">
        <v>56</v>
      </c>
      <c r="R1066">
        <v>17</v>
      </c>
      <c r="S1066" s="5">
        <v>1</v>
      </c>
      <c r="T1066" t="s">
        <v>58</v>
      </c>
      <c r="U1066" t="s">
        <v>52</v>
      </c>
      <c r="V1066">
        <v>1</v>
      </c>
      <c r="W1066" t="s">
        <v>52</v>
      </c>
      <c r="X1066">
        <v>2</v>
      </c>
      <c r="Y1066" t="s">
        <v>59</v>
      </c>
      <c r="AB1066" t="s">
        <v>72</v>
      </c>
      <c r="AD1066" t="s">
        <v>73</v>
      </c>
      <c r="AE1066" t="s">
        <v>52</v>
      </c>
      <c r="AF1066" t="s">
        <v>52</v>
      </c>
      <c r="AG1066" t="s">
        <v>52</v>
      </c>
      <c r="AH1066">
        <v>4</v>
      </c>
      <c r="AI1066" t="s">
        <v>83</v>
      </c>
      <c r="AJ1066" t="s">
        <v>53</v>
      </c>
      <c r="AO1066" t="s">
        <v>119</v>
      </c>
      <c r="AP1066">
        <f t="shared" si="16"/>
        <v>0</v>
      </c>
    </row>
    <row r="1067" spans="1:50" x14ac:dyDescent="0.35">
      <c r="A1067" s="2" t="s">
        <v>1438</v>
      </c>
      <c r="B1067">
        <v>2</v>
      </c>
      <c r="C1067">
        <v>212</v>
      </c>
      <c r="D1067">
        <v>2</v>
      </c>
      <c r="E1067" t="s">
        <v>50</v>
      </c>
      <c r="F1067">
        <v>45</v>
      </c>
      <c r="G1067" t="s">
        <v>72</v>
      </c>
      <c r="I1067" t="s">
        <v>73</v>
      </c>
      <c r="J1067" t="s">
        <v>52</v>
      </c>
      <c r="K1067" t="s">
        <v>52</v>
      </c>
      <c r="L1067" t="s">
        <v>52</v>
      </c>
      <c r="M1067">
        <v>6</v>
      </c>
      <c r="N1067" t="s">
        <v>79</v>
      </c>
      <c r="O1067">
        <v>3</v>
      </c>
      <c r="P1067" s="6">
        <v>5</v>
      </c>
      <c r="Q1067" t="s">
        <v>56</v>
      </c>
      <c r="R1067">
        <v>9</v>
      </c>
      <c r="S1067" s="5">
        <v>1</v>
      </c>
      <c r="T1067" t="s">
        <v>58</v>
      </c>
      <c r="U1067" t="s">
        <v>52</v>
      </c>
      <c r="V1067">
        <v>1</v>
      </c>
      <c r="W1067" t="s">
        <v>52</v>
      </c>
      <c r="X1067">
        <v>2</v>
      </c>
      <c r="AB1067" t="s">
        <v>72</v>
      </c>
      <c r="AD1067" t="s">
        <v>73</v>
      </c>
      <c r="AE1067" t="s">
        <v>52</v>
      </c>
      <c r="AF1067" t="s">
        <v>52</v>
      </c>
      <c r="AG1067" t="s">
        <v>52</v>
      </c>
      <c r="AH1067">
        <v>3</v>
      </c>
      <c r="AI1067" t="s">
        <v>63</v>
      </c>
      <c r="AJ1067" t="s">
        <v>52</v>
      </c>
      <c r="AK1067" t="s">
        <v>98</v>
      </c>
      <c r="AM1067" t="s">
        <v>62</v>
      </c>
      <c r="AN1067" t="s">
        <v>53</v>
      </c>
      <c r="AP1067">
        <f t="shared" si="16"/>
        <v>0</v>
      </c>
      <c r="AQ1067">
        <v>0</v>
      </c>
      <c r="AR1067">
        <v>0</v>
      </c>
      <c r="AS1067">
        <v>50000</v>
      </c>
      <c r="AT1067">
        <v>40000</v>
      </c>
      <c r="AU1067">
        <v>0</v>
      </c>
      <c r="AV1067">
        <v>0</v>
      </c>
      <c r="AW1067">
        <v>0</v>
      </c>
      <c r="AX1067">
        <v>90000</v>
      </c>
    </row>
    <row r="1068" spans="1:50" x14ac:dyDescent="0.35">
      <c r="A1068" s="2" t="s">
        <v>1440</v>
      </c>
      <c r="B1068">
        <v>5</v>
      </c>
      <c r="C1068">
        <v>504</v>
      </c>
      <c r="D1068">
        <v>2</v>
      </c>
      <c r="E1068" t="s">
        <v>50</v>
      </c>
      <c r="F1068">
        <v>45</v>
      </c>
      <c r="G1068" t="s">
        <v>72</v>
      </c>
      <c r="I1068" t="s">
        <v>73</v>
      </c>
      <c r="J1068" t="s">
        <v>52</v>
      </c>
      <c r="K1068" t="s">
        <v>52</v>
      </c>
      <c r="L1068" t="s">
        <v>52</v>
      </c>
      <c r="M1068">
        <v>10</v>
      </c>
      <c r="N1068" t="s">
        <v>107</v>
      </c>
      <c r="O1068">
        <v>3</v>
      </c>
      <c r="P1068" s="6">
        <v>4</v>
      </c>
      <c r="Q1068" t="s">
        <v>56</v>
      </c>
      <c r="R1068">
        <v>13</v>
      </c>
      <c r="S1068" s="5">
        <v>1</v>
      </c>
      <c r="T1068" t="s">
        <v>58</v>
      </c>
      <c r="U1068" t="s">
        <v>52</v>
      </c>
      <c r="V1068">
        <v>1</v>
      </c>
      <c r="W1068" t="s">
        <v>52</v>
      </c>
      <c r="X1068">
        <v>2</v>
      </c>
      <c r="Y1068" t="s">
        <v>59</v>
      </c>
      <c r="AB1068" t="s">
        <v>72</v>
      </c>
      <c r="AD1068" t="s">
        <v>73</v>
      </c>
      <c r="AE1068" t="s">
        <v>52</v>
      </c>
      <c r="AF1068" t="s">
        <v>52</v>
      </c>
      <c r="AG1068" t="s">
        <v>52</v>
      </c>
      <c r="AH1068">
        <v>5</v>
      </c>
      <c r="AI1068" t="s">
        <v>78</v>
      </c>
      <c r="AJ1068" t="s">
        <v>52</v>
      </c>
      <c r="AK1068" t="s">
        <v>88</v>
      </c>
      <c r="AM1068" t="s">
        <v>62</v>
      </c>
      <c r="AN1068" t="s">
        <v>53</v>
      </c>
      <c r="AP1068">
        <f t="shared" si="16"/>
        <v>0</v>
      </c>
      <c r="AQ1068">
        <v>0</v>
      </c>
      <c r="AR1068">
        <v>130000</v>
      </c>
      <c r="AS1068">
        <v>45000</v>
      </c>
      <c r="AT1068">
        <v>15000</v>
      </c>
      <c r="AU1068">
        <v>260000</v>
      </c>
      <c r="AV1068">
        <v>0</v>
      </c>
      <c r="AW1068">
        <v>10000</v>
      </c>
      <c r="AX1068">
        <v>460000</v>
      </c>
    </row>
    <row r="1069" spans="1:50" x14ac:dyDescent="0.35">
      <c r="A1069" s="2" t="s">
        <v>1440</v>
      </c>
      <c r="B1069">
        <v>5</v>
      </c>
      <c r="C1069">
        <v>504</v>
      </c>
      <c r="D1069">
        <v>2</v>
      </c>
      <c r="E1069" t="s">
        <v>50</v>
      </c>
      <c r="F1069">
        <v>45</v>
      </c>
      <c r="G1069" t="s">
        <v>72</v>
      </c>
      <c r="I1069" t="s">
        <v>73</v>
      </c>
      <c r="J1069" t="s">
        <v>52</v>
      </c>
      <c r="K1069" t="s">
        <v>52</v>
      </c>
      <c r="L1069" t="s">
        <v>52</v>
      </c>
      <c r="M1069">
        <v>10</v>
      </c>
      <c r="N1069" t="s">
        <v>107</v>
      </c>
      <c r="O1069">
        <v>3</v>
      </c>
      <c r="P1069" s="6">
        <v>5</v>
      </c>
      <c r="Q1069" t="s">
        <v>50</v>
      </c>
      <c r="R1069">
        <v>11</v>
      </c>
      <c r="S1069" s="5">
        <v>1</v>
      </c>
      <c r="T1069" t="s">
        <v>58</v>
      </c>
      <c r="U1069" t="s">
        <v>52</v>
      </c>
      <c r="V1069">
        <v>1</v>
      </c>
      <c r="W1069" t="s">
        <v>52</v>
      </c>
      <c r="X1069">
        <v>2</v>
      </c>
      <c r="AB1069" t="s">
        <v>72</v>
      </c>
      <c r="AD1069" t="s">
        <v>73</v>
      </c>
      <c r="AE1069" t="s">
        <v>52</v>
      </c>
      <c r="AF1069" t="s">
        <v>52</v>
      </c>
      <c r="AG1069" t="s">
        <v>52</v>
      </c>
      <c r="AH1069">
        <v>4</v>
      </c>
      <c r="AI1069" t="s">
        <v>83</v>
      </c>
      <c r="AJ1069" t="s">
        <v>52</v>
      </c>
      <c r="AK1069" t="s">
        <v>84</v>
      </c>
      <c r="AM1069" t="s">
        <v>62</v>
      </c>
      <c r="AN1069" t="s">
        <v>52</v>
      </c>
      <c r="AP1069">
        <f t="shared" si="16"/>
        <v>0</v>
      </c>
      <c r="AQ1069">
        <v>0</v>
      </c>
      <c r="AR1069">
        <v>130000</v>
      </c>
      <c r="AS1069">
        <v>40000</v>
      </c>
      <c r="AT1069">
        <v>10000</v>
      </c>
      <c r="AU1069">
        <v>260000</v>
      </c>
      <c r="AV1069">
        <v>0</v>
      </c>
      <c r="AW1069">
        <v>5000</v>
      </c>
      <c r="AX1069">
        <v>445000</v>
      </c>
    </row>
    <row r="1070" spans="1:50" x14ac:dyDescent="0.35">
      <c r="A1070" s="2" t="s">
        <v>1440</v>
      </c>
      <c r="B1070">
        <v>5</v>
      </c>
      <c r="C1070">
        <v>504</v>
      </c>
      <c r="D1070">
        <v>2</v>
      </c>
      <c r="E1070" t="s">
        <v>50</v>
      </c>
      <c r="F1070">
        <v>45</v>
      </c>
      <c r="G1070" t="s">
        <v>72</v>
      </c>
      <c r="I1070" t="s">
        <v>73</v>
      </c>
      <c r="J1070" t="s">
        <v>52</v>
      </c>
      <c r="K1070" t="s">
        <v>52</v>
      </c>
      <c r="L1070" t="s">
        <v>52</v>
      </c>
      <c r="M1070">
        <v>10</v>
      </c>
      <c r="N1070" t="s">
        <v>107</v>
      </c>
      <c r="O1070">
        <v>3</v>
      </c>
      <c r="P1070" s="6">
        <v>6</v>
      </c>
      <c r="Q1070" t="s">
        <v>50</v>
      </c>
      <c r="R1070">
        <v>10</v>
      </c>
      <c r="S1070" s="5">
        <v>1</v>
      </c>
      <c r="T1070" t="s">
        <v>58</v>
      </c>
      <c r="U1070" t="s">
        <v>52</v>
      </c>
      <c r="V1070">
        <v>1</v>
      </c>
      <c r="W1070" t="s">
        <v>52</v>
      </c>
      <c r="X1070">
        <v>2</v>
      </c>
      <c r="AB1070" t="s">
        <v>72</v>
      </c>
      <c r="AD1070" t="s">
        <v>73</v>
      </c>
      <c r="AE1070" t="s">
        <v>52</v>
      </c>
      <c r="AF1070" t="s">
        <v>52</v>
      </c>
      <c r="AG1070" t="s">
        <v>52</v>
      </c>
      <c r="AH1070">
        <v>2</v>
      </c>
      <c r="AI1070" t="s">
        <v>65</v>
      </c>
      <c r="AJ1070" t="s">
        <v>52</v>
      </c>
      <c r="AK1070" t="s">
        <v>66</v>
      </c>
      <c r="AM1070" t="s">
        <v>62</v>
      </c>
      <c r="AN1070" t="s">
        <v>53</v>
      </c>
      <c r="AP1070">
        <f t="shared" si="16"/>
        <v>0</v>
      </c>
      <c r="AQ1070">
        <v>0</v>
      </c>
      <c r="AR1070">
        <v>0</v>
      </c>
      <c r="AS1070">
        <v>15000</v>
      </c>
      <c r="AT1070">
        <v>5000</v>
      </c>
      <c r="AU1070">
        <v>0</v>
      </c>
      <c r="AV1070">
        <v>0</v>
      </c>
      <c r="AW1070">
        <v>2000</v>
      </c>
      <c r="AX1070">
        <v>22000</v>
      </c>
    </row>
    <row r="1071" spans="1:50" x14ac:dyDescent="0.35">
      <c r="A1071" s="2" t="s">
        <v>1442</v>
      </c>
      <c r="B1071">
        <v>20</v>
      </c>
      <c r="C1071">
        <v>2005</v>
      </c>
      <c r="D1071">
        <v>2</v>
      </c>
      <c r="E1071" t="s">
        <v>50</v>
      </c>
      <c r="F1071">
        <v>44</v>
      </c>
      <c r="G1071" t="s">
        <v>72</v>
      </c>
      <c r="I1071" t="s">
        <v>73</v>
      </c>
      <c r="J1071" t="s">
        <v>52</v>
      </c>
      <c r="K1071" t="s">
        <v>52</v>
      </c>
      <c r="L1071" t="s">
        <v>52</v>
      </c>
      <c r="M1071">
        <v>7</v>
      </c>
      <c r="N1071" t="s">
        <v>79</v>
      </c>
      <c r="O1071">
        <v>5</v>
      </c>
      <c r="P1071" s="6">
        <v>3</v>
      </c>
      <c r="Q1071" t="s">
        <v>56</v>
      </c>
      <c r="R1071">
        <v>16</v>
      </c>
      <c r="S1071" s="5">
        <v>1</v>
      </c>
      <c r="T1071" t="s">
        <v>58</v>
      </c>
      <c r="U1071" t="s">
        <v>52</v>
      </c>
      <c r="V1071">
        <v>1</v>
      </c>
      <c r="W1071" t="s">
        <v>52</v>
      </c>
      <c r="X1071">
        <v>2</v>
      </c>
      <c r="Y1071" t="s">
        <v>59</v>
      </c>
      <c r="AB1071" t="s">
        <v>72</v>
      </c>
      <c r="AD1071" t="s">
        <v>52</v>
      </c>
      <c r="AE1071" t="s">
        <v>52</v>
      </c>
      <c r="AF1071" t="s">
        <v>52</v>
      </c>
      <c r="AG1071" t="s">
        <v>52</v>
      </c>
      <c r="AH1071">
        <v>11</v>
      </c>
      <c r="AI1071" t="s">
        <v>100</v>
      </c>
      <c r="AJ1071" t="s">
        <v>52</v>
      </c>
      <c r="AK1071" t="s">
        <v>81</v>
      </c>
      <c r="AM1071" t="s">
        <v>62</v>
      </c>
      <c r="AN1071" t="s">
        <v>53</v>
      </c>
      <c r="AP1071">
        <f t="shared" si="16"/>
        <v>0</v>
      </c>
      <c r="AQ1071">
        <v>0</v>
      </c>
      <c r="AR1071">
        <v>360000</v>
      </c>
      <c r="AS1071">
        <v>12000</v>
      </c>
      <c r="AT1071">
        <v>25000</v>
      </c>
      <c r="AU1071">
        <v>960000</v>
      </c>
      <c r="AV1071">
        <v>0</v>
      </c>
      <c r="AW1071">
        <v>0</v>
      </c>
      <c r="AX1071">
        <v>1357000</v>
      </c>
    </row>
    <row r="1072" spans="1:50" x14ac:dyDescent="0.35">
      <c r="A1072" s="2" t="s">
        <v>1442</v>
      </c>
      <c r="B1072">
        <v>20</v>
      </c>
      <c r="C1072">
        <v>2005</v>
      </c>
      <c r="D1072">
        <v>2</v>
      </c>
      <c r="E1072" t="s">
        <v>50</v>
      </c>
      <c r="F1072">
        <v>44</v>
      </c>
      <c r="G1072" t="s">
        <v>72</v>
      </c>
      <c r="I1072" t="s">
        <v>73</v>
      </c>
      <c r="J1072" t="s">
        <v>52</v>
      </c>
      <c r="K1072" t="s">
        <v>52</v>
      </c>
      <c r="L1072" t="s">
        <v>52</v>
      </c>
      <c r="M1072">
        <v>7</v>
      </c>
      <c r="N1072" t="s">
        <v>79</v>
      </c>
      <c r="O1072">
        <v>5</v>
      </c>
      <c r="P1072" s="6">
        <v>4</v>
      </c>
      <c r="Q1072" t="s">
        <v>50</v>
      </c>
      <c r="R1072">
        <v>14</v>
      </c>
      <c r="S1072" s="5">
        <v>1</v>
      </c>
      <c r="T1072" t="s">
        <v>58</v>
      </c>
      <c r="U1072" t="s">
        <v>52</v>
      </c>
      <c r="V1072">
        <v>1</v>
      </c>
      <c r="W1072" t="s">
        <v>52</v>
      </c>
      <c r="X1072">
        <v>2</v>
      </c>
      <c r="Y1072" t="s">
        <v>59</v>
      </c>
      <c r="AB1072" t="s">
        <v>72</v>
      </c>
      <c r="AD1072" t="s">
        <v>73</v>
      </c>
      <c r="AE1072" t="s">
        <v>52</v>
      </c>
      <c r="AF1072" t="s">
        <v>52</v>
      </c>
      <c r="AG1072" t="s">
        <v>52</v>
      </c>
      <c r="AH1072">
        <v>7</v>
      </c>
      <c r="AI1072" t="s">
        <v>79</v>
      </c>
      <c r="AJ1072" t="s">
        <v>52</v>
      </c>
      <c r="AK1072" t="s">
        <v>90</v>
      </c>
      <c r="AM1072" t="s">
        <v>62</v>
      </c>
      <c r="AN1072" t="s">
        <v>53</v>
      </c>
      <c r="AP1072">
        <f t="shared" ref="AP1072:AP1134" si="17">IF(AND(R1072=6, AO1072="Too young"),1,0)</f>
        <v>0</v>
      </c>
      <c r="AQ1072">
        <v>0</v>
      </c>
      <c r="AR1072">
        <v>0</v>
      </c>
      <c r="AS1072">
        <v>10000</v>
      </c>
      <c r="AT1072">
        <v>20000</v>
      </c>
      <c r="AU1072">
        <v>936000</v>
      </c>
      <c r="AV1072">
        <v>0</v>
      </c>
      <c r="AW1072">
        <v>0</v>
      </c>
      <c r="AX1072">
        <v>966000</v>
      </c>
    </row>
    <row r="1073" spans="1:50" x14ac:dyDescent="0.35">
      <c r="A1073" s="2" t="s">
        <v>1442</v>
      </c>
      <c r="B1073">
        <v>20</v>
      </c>
      <c r="C1073">
        <v>2005</v>
      </c>
      <c r="D1073">
        <v>2</v>
      </c>
      <c r="E1073" t="s">
        <v>50</v>
      </c>
      <c r="F1073">
        <v>44</v>
      </c>
      <c r="G1073" t="s">
        <v>72</v>
      </c>
      <c r="I1073" t="s">
        <v>73</v>
      </c>
      <c r="J1073" t="s">
        <v>52</v>
      </c>
      <c r="K1073" t="s">
        <v>52</v>
      </c>
      <c r="L1073" t="s">
        <v>52</v>
      </c>
      <c r="M1073">
        <v>7</v>
      </c>
      <c r="N1073" t="s">
        <v>79</v>
      </c>
      <c r="O1073">
        <v>5</v>
      </c>
      <c r="P1073" s="6">
        <v>5</v>
      </c>
      <c r="Q1073" t="s">
        <v>50</v>
      </c>
      <c r="R1073">
        <v>12</v>
      </c>
      <c r="S1073" s="5">
        <v>1</v>
      </c>
      <c r="T1073" t="s">
        <v>58</v>
      </c>
      <c r="U1073" t="s">
        <v>52</v>
      </c>
      <c r="V1073">
        <v>1</v>
      </c>
      <c r="W1073" t="s">
        <v>52</v>
      </c>
      <c r="X1073">
        <v>2</v>
      </c>
      <c r="AB1073" t="s">
        <v>72</v>
      </c>
      <c r="AD1073" t="s">
        <v>73</v>
      </c>
      <c r="AE1073" t="s">
        <v>52</v>
      </c>
      <c r="AF1073" t="s">
        <v>52</v>
      </c>
      <c r="AG1073" t="s">
        <v>52</v>
      </c>
      <c r="AH1073">
        <v>5</v>
      </c>
      <c r="AI1073" t="s">
        <v>83</v>
      </c>
      <c r="AJ1073" t="s">
        <v>52</v>
      </c>
      <c r="AK1073" t="s">
        <v>84</v>
      </c>
      <c r="AM1073" t="s">
        <v>62</v>
      </c>
      <c r="AN1073" t="s">
        <v>53</v>
      </c>
      <c r="AP1073">
        <f t="shared" si="17"/>
        <v>0</v>
      </c>
      <c r="AQ1073">
        <v>0</v>
      </c>
      <c r="AR1073">
        <v>0</v>
      </c>
      <c r="AS1073">
        <v>10000</v>
      </c>
      <c r="AT1073">
        <v>20000</v>
      </c>
      <c r="AU1073">
        <v>416000</v>
      </c>
      <c r="AV1073">
        <v>0</v>
      </c>
      <c r="AW1073">
        <v>0</v>
      </c>
      <c r="AX1073">
        <v>446000</v>
      </c>
    </row>
    <row r="1074" spans="1:50" x14ac:dyDescent="0.35">
      <c r="A1074" s="2" t="s">
        <v>1442</v>
      </c>
      <c r="B1074">
        <v>20</v>
      </c>
      <c r="C1074">
        <v>2005</v>
      </c>
      <c r="D1074">
        <v>2</v>
      </c>
      <c r="E1074" t="s">
        <v>50</v>
      </c>
      <c r="F1074">
        <v>44</v>
      </c>
      <c r="G1074" t="s">
        <v>72</v>
      </c>
      <c r="I1074" t="s">
        <v>73</v>
      </c>
      <c r="J1074" t="s">
        <v>52</v>
      </c>
      <c r="K1074" t="s">
        <v>52</v>
      </c>
      <c r="L1074" t="s">
        <v>52</v>
      </c>
      <c r="M1074">
        <v>7</v>
      </c>
      <c r="N1074" t="s">
        <v>79</v>
      </c>
      <c r="O1074">
        <v>5</v>
      </c>
      <c r="P1074" s="6">
        <v>6</v>
      </c>
      <c r="Q1074" t="s">
        <v>56</v>
      </c>
      <c r="R1074">
        <v>10</v>
      </c>
      <c r="S1074" s="5">
        <v>1</v>
      </c>
      <c r="T1074" t="s">
        <v>58</v>
      </c>
      <c r="U1074" t="s">
        <v>52</v>
      </c>
      <c r="V1074">
        <v>1</v>
      </c>
      <c r="W1074" t="s">
        <v>52</v>
      </c>
      <c r="X1074">
        <v>2</v>
      </c>
      <c r="AB1074" t="s">
        <v>72</v>
      </c>
      <c r="AD1074" t="s">
        <v>73</v>
      </c>
      <c r="AE1074" t="s">
        <v>52</v>
      </c>
      <c r="AF1074" t="s">
        <v>52</v>
      </c>
      <c r="AG1074" t="s">
        <v>52</v>
      </c>
      <c r="AH1074">
        <v>4</v>
      </c>
      <c r="AI1074" t="s">
        <v>63</v>
      </c>
      <c r="AJ1074" t="s">
        <v>52</v>
      </c>
      <c r="AK1074" t="s">
        <v>64</v>
      </c>
      <c r="AM1074" t="s">
        <v>62</v>
      </c>
      <c r="AN1074" t="s">
        <v>53</v>
      </c>
      <c r="AP1074">
        <f t="shared" si="17"/>
        <v>0</v>
      </c>
      <c r="AQ1074">
        <v>0</v>
      </c>
      <c r="AR1074">
        <v>0</v>
      </c>
      <c r="AS1074">
        <v>8000</v>
      </c>
      <c r="AT1074">
        <v>15000</v>
      </c>
      <c r="AU1074">
        <v>416000</v>
      </c>
      <c r="AV1074">
        <v>0</v>
      </c>
      <c r="AW1074">
        <v>0</v>
      </c>
      <c r="AX1074">
        <v>439000</v>
      </c>
    </row>
    <row r="1075" spans="1:50" x14ac:dyDescent="0.35">
      <c r="A1075" s="2" t="s">
        <v>1446</v>
      </c>
      <c r="B1075">
        <v>10</v>
      </c>
      <c r="C1075">
        <v>1004</v>
      </c>
      <c r="D1075">
        <v>2</v>
      </c>
      <c r="E1075" t="s">
        <v>50</v>
      </c>
      <c r="F1075">
        <v>36</v>
      </c>
      <c r="G1075" t="s">
        <v>72</v>
      </c>
      <c r="I1075" t="s">
        <v>73</v>
      </c>
      <c r="J1075" t="s">
        <v>52</v>
      </c>
      <c r="K1075" t="s">
        <v>52</v>
      </c>
      <c r="L1075" t="s">
        <v>52</v>
      </c>
      <c r="M1075">
        <v>4</v>
      </c>
      <c r="N1075" t="s">
        <v>83</v>
      </c>
      <c r="O1075">
        <v>3</v>
      </c>
      <c r="P1075" s="6">
        <v>3</v>
      </c>
      <c r="Q1075" t="s">
        <v>50</v>
      </c>
      <c r="R1075">
        <v>12</v>
      </c>
      <c r="S1075" s="5">
        <v>1</v>
      </c>
      <c r="T1075" t="s">
        <v>58</v>
      </c>
      <c r="U1075" t="s">
        <v>52</v>
      </c>
      <c r="V1075">
        <v>1</v>
      </c>
      <c r="W1075" t="s">
        <v>52</v>
      </c>
      <c r="X1075">
        <v>2</v>
      </c>
      <c r="AB1075" t="s">
        <v>72</v>
      </c>
      <c r="AD1075" t="s">
        <v>73</v>
      </c>
      <c r="AE1075" t="s">
        <v>52</v>
      </c>
      <c r="AF1075" t="s">
        <v>52</v>
      </c>
      <c r="AG1075" t="s">
        <v>52</v>
      </c>
      <c r="AH1075">
        <v>5</v>
      </c>
      <c r="AI1075" t="s">
        <v>78</v>
      </c>
      <c r="AJ1075" t="s">
        <v>52</v>
      </c>
      <c r="AK1075" t="s">
        <v>88</v>
      </c>
      <c r="AM1075" t="s">
        <v>62</v>
      </c>
      <c r="AN1075" t="s">
        <v>53</v>
      </c>
      <c r="AP1075">
        <f t="shared" si="17"/>
        <v>0</v>
      </c>
      <c r="AQ1075">
        <v>0</v>
      </c>
      <c r="AR1075">
        <v>130000</v>
      </c>
      <c r="AS1075">
        <v>28000</v>
      </c>
      <c r="AT1075">
        <v>80000</v>
      </c>
      <c r="AU1075">
        <v>260000</v>
      </c>
      <c r="AV1075">
        <v>520000</v>
      </c>
      <c r="AW1075">
        <v>30000</v>
      </c>
      <c r="AX1075">
        <v>1048000</v>
      </c>
    </row>
    <row r="1076" spans="1:50" x14ac:dyDescent="0.35">
      <c r="A1076" s="2" t="s">
        <v>1446</v>
      </c>
      <c r="B1076">
        <v>10</v>
      </c>
      <c r="C1076">
        <v>1004</v>
      </c>
      <c r="D1076">
        <v>2</v>
      </c>
      <c r="E1076" t="s">
        <v>50</v>
      </c>
      <c r="F1076">
        <v>36</v>
      </c>
      <c r="G1076" t="s">
        <v>72</v>
      </c>
      <c r="I1076" t="s">
        <v>73</v>
      </c>
      <c r="J1076" t="s">
        <v>52</v>
      </c>
      <c r="K1076" t="s">
        <v>52</v>
      </c>
      <c r="L1076" t="s">
        <v>52</v>
      </c>
      <c r="M1076">
        <v>4</v>
      </c>
      <c r="N1076" t="s">
        <v>83</v>
      </c>
      <c r="O1076">
        <v>3</v>
      </c>
      <c r="P1076" s="6">
        <v>4</v>
      </c>
      <c r="Q1076" t="s">
        <v>50</v>
      </c>
      <c r="R1076">
        <v>8</v>
      </c>
      <c r="S1076" s="5">
        <v>1</v>
      </c>
      <c r="T1076" t="s">
        <v>58</v>
      </c>
      <c r="U1076" t="s">
        <v>52</v>
      </c>
      <c r="V1076">
        <v>1</v>
      </c>
      <c r="W1076" t="s">
        <v>52</v>
      </c>
      <c r="X1076">
        <v>2</v>
      </c>
      <c r="AB1076" t="s">
        <v>72</v>
      </c>
      <c r="AD1076" t="s">
        <v>73</v>
      </c>
      <c r="AE1076" t="s">
        <v>53</v>
      </c>
      <c r="AF1076" t="s">
        <v>53</v>
      </c>
      <c r="AG1076" t="s">
        <v>52</v>
      </c>
      <c r="AH1076">
        <v>2</v>
      </c>
      <c r="AI1076" t="s">
        <v>97</v>
      </c>
      <c r="AJ1076" t="s">
        <v>52</v>
      </c>
      <c r="AK1076" t="s">
        <v>98</v>
      </c>
      <c r="AM1076" t="s">
        <v>62</v>
      </c>
      <c r="AN1076" t="s">
        <v>53</v>
      </c>
      <c r="AP1076">
        <f t="shared" si="17"/>
        <v>0</v>
      </c>
      <c r="AQ1076">
        <v>0</v>
      </c>
      <c r="AR1076">
        <v>130000</v>
      </c>
      <c r="AS1076">
        <v>15000</v>
      </c>
      <c r="AT1076">
        <v>100000</v>
      </c>
      <c r="AU1076">
        <v>260000</v>
      </c>
      <c r="AV1076">
        <v>0</v>
      </c>
      <c r="AW1076">
        <v>30000</v>
      </c>
      <c r="AX1076">
        <v>535000</v>
      </c>
    </row>
    <row r="1077" spans="1:50" x14ac:dyDescent="0.35">
      <c r="A1077" s="2" t="s">
        <v>1447</v>
      </c>
      <c r="B1077">
        <v>4</v>
      </c>
      <c r="C1077">
        <v>405</v>
      </c>
      <c r="D1077">
        <v>2</v>
      </c>
      <c r="E1077" t="s">
        <v>50</v>
      </c>
      <c r="F1077">
        <v>31</v>
      </c>
      <c r="G1077" t="s">
        <v>72</v>
      </c>
      <c r="I1077" t="s">
        <v>73</v>
      </c>
      <c r="J1077" t="s">
        <v>52</v>
      </c>
      <c r="K1077" t="s">
        <v>52</v>
      </c>
      <c r="L1077" t="s">
        <v>52</v>
      </c>
      <c r="M1077">
        <v>5</v>
      </c>
      <c r="N1077" t="s">
        <v>78</v>
      </c>
      <c r="O1077">
        <v>2</v>
      </c>
      <c r="P1077" s="6">
        <v>3</v>
      </c>
      <c r="Q1077" t="s">
        <v>56</v>
      </c>
      <c r="R1077">
        <v>7</v>
      </c>
      <c r="S1077" s="5">
        <v>1</v>
      </c>
      <c r="T1077" t="s">
        <v>58</v>
      </c>
      <c r="U1077" t="s">
        <v>52</v>
      </c>
      <c r="V1077">
        <v>1</v>
      </c>
      <c r="W1077" t="s">
        <v>52</v>
      </c>
      <c r="X1077">
        <v>2</v>
      </c>
      <c r="AB1077" t="s">
        <v>72</v>
      </c>
      <c r="AD1077" t="s">
        <v>73</v>
      </c>
      <c r="AE1077" t="s">
        <v>52</v>
      </c>
      <c r="AF1077" t="s">
        <v>52</v>
      </c>
      <c r="AG1077" t="s">
        <v>52</v>
      </c>
      <c r="AH1077">
        <v>1</v>
      </c>
      <c r="AI1077" t="s">
        <v>65</v>
      </c>
      <c r="AJ1077" t="s">
        <v>52</v>
      </c>
      <c r="AK1077" t="s">
        <v>66</v>
      </c>
      <c r="AM1077" t="s">
        <v>62</v>
      </c>
      <c r="AN1077" t="s">
        <v>53</v>
      </c>
      <c r="AP1077">
        <f t="shared" si="17"/>
        <v>0</v>
      </c>
      <c r="AQ1077">
        <v>0</v>
      </c>
      <c r="AR1077">
        <v>0</v>
      </c>
      <c r="AS1077">
        <v>5000</v>
      </c>
      <c r="AT1077">
        <v>39000</v>
      </c>
      <c r="AU1077">
        <v>0</v>
      </c>
      <c r="AV1077">
        <v>0</v>
      </c>
      <c r="AW1077">
        <v>0</v>
      </c>
      <c r="AX1077">
        <v>44000</v>
      </c>
    </row>
    <row r="1078" spans="1:50" x14ac:dyDescent="0.35">
      <c r="A1078" s="2" t="s">
        <v>1448</v>
      </c>
      <c r="B1078">
        <v>9</v>
      </c>
      <c r="C1078">
        <v>907</v>
      </c>
      <c r="D1078">
        <v>2</v>
      </c>
      <c r="E1078" t="s">
        <v>50</v>
      </c>
      <c r="F1078">
        <v>41</v>
      </c>
      <c r="G1078" t="s">
        <v>72</v>
      </c>
      <c r="I1078" t="s">
        <v>73</v>
      </c>
      <c r="J1078" t="s">
        <v>52</v>
      </c>
      <c r="K1078" t="s">
        <v>52</v>
      </c>
      <c r="L1078" t="s">
        <v>52</v>
      </c>
      <c r="M1078">
        <v>7</v>
      </c>
      <c r="N1078" t="s">
        <v>79</v>
      </c>
      <c r="O1078">
        <v>2</v>
      </c>
      <c r="P1078" s="6">
        <v>3</v>
      </c>
      <c r="Q1078" t="s">
        <v>50</v>
      </c>
      <c r="R1078">
        <v>16</v>
      </c>
      <c r="S1078" s="5">
        <v>1</v>
      </c>
      <c r="T1078" t="s">
        <v>58</v>
      </c>
      <c r="U1078" t="s">
        <v>52</v>
      </c>
      <c r="V1078">
        <v>1</v>
      </c>
      <c r="W1078" t="s">
        <v>52</v>
      </c>
      <c r="X1078">
        <v>2</v>
      </c>
      <c r="Y1078" t="s">
        <v>59</v>
      </c>
      <c r="AB1078" t="s">
        <v>72</v>
      </c>
      <c r="AD1078" t="s">
        <v>73</v>
      </c>
      <c r="AE1078" t="s">
        <v>52</v>
      </c>
      <c r="AF1078" t="s">
        <v>52</v>
      </c>
      <c r="AG1078" t="s">
        <v>52</v>
      </c>
      <c r="AH1078">
        <v>8</v>
      </c>
      <c r="AI1078" t="s">
        <v>60</v>
      </c>
      <c r="AJ1078" t="s">
        <v>53</v>
      </c>
      <c r="AO1078" t="s">
        <v>198</v>
      </c>
      <c r="AP1078">
        <f t="shared" si="17"/>
        <v>0</v>
      </c>
    </row>
    <row r="1079" spans="1:50" x14ac:dyDescent="0.35">
      <c r="A1079" s="2" t="s">
        <v>1448</v>
      </c>
      <c r="B1079">
        <v>9</v>
      </c>
      <c r="C1079">
        <v>907</v>
      </c>
      <c r="D1079">
        <v>2</v>
      </c>
      <c r="E1079" t="s">
        <v>50</v>
      </c>
      <c r="F1079">
        <v>41</v>
      </c>
      <c r="G1079" t="s">
        <v>72</v>
      </c>
      <c r="I1079" t="s">
        <v>73</v>
      </c>
      <c r="J1079" t="s">
        <v>52</v>
      </c>
      <c r="K1079" t="s">
        <v>52</v>
      </c>
      <c r="L1079" t="s">
        <v>52</v>
      </c>
      <c r="M1079">
        <v>7</v>
      </c>
      <c r="N1079" t="s">
        <v>79</v>
      </c>
      <c r="O1079">
        <v>2</v>
      </c>
      <c r="P1079" s="6">
        <v>4</v>
      </c>
      <c r="Q1079" t="s">
        <v>56</v>
      </c>
      <c r="R1079">
        <v>11</v>
      </c>
      <c r="S1079" s="5">
        <v>1</v>
      </c>
      <c r="T1079" t="s">
        <v>58</v>
      </c>
      <c r="U1079" t="s">
        <v>52</v>
      </c>
      <c r="V1079">
        <v>1</v>
      </c>
      <c r="W1079" t="s">
        <v>52</v>
      </c>
      <c r="X1079">
        <v>2</v>
      </c>
      <c r="AB1079" t="s">
        <v>72</v>
      </c>
      <c r="AD1079" t="s">
        <v>73</v>
      </c>
      <c r="AE1079" t="s">
        <v>52</v>
      </c>
      <c r="AF1079" t="s">
        <v>52</v>
      </c>
      <c r="AG1079" t="s">
        <v>52</v>
      </c>
      <c r="AH1079">
        <v>5</v>
      </c>
      <c r="AI1079" t="s">
        <v>83</v>
      </c>
      <c r="AJ1079" t="s">
        <v>52</v>
      </c>
      <c r="AK1079" t="s">
        <v>84</v>
      </c>
      <c r="AM1079" t="s">
        <v>62</v>
      </c>
      <c r="AN1079" t="s">
        <v>53</v>
      </c>
      <c r="AP1079">
        <f t="shared" si="17"/>
        <v>0</v>
      </c>
      <c r="AQ1079">
        <v>0</v>
      </c>
      <c r="AR1079">
        <v>0</v>
      </c>
      <c r="AS1079">
        <v>13600</v>
      </c>
      <c r="AT1079">
        <v>2000</v>
      </c>
      <c r="AU1079">
        <v>0</v>
      </c>
      <c r="AV1079">
        <v>0</v>
      </c>
      <c r="AW1079">
        <v>0</v>
      </c>
      <c r="AX1079">
        <v>15600</v>
      </c>
    </row>
    <row r="1080" spans="1:50" x14ac:dyDescent="0.35">
      <c r="A1080" s="2" t="s">
        <v>1449</v>
      </c>
      <c r="B1080">
        <v>17</v>
      </c>
      <c r="C1080">
        <v>1707</v>
      </c>
      <c r="D1080">
        <v>2</v>
      </c>
      <c r="E1080" t="s">
        <v>56</v>
      </c>
      <c r="F1080">
        <v>39</v>
      </c>
      <c r="G1080" t="s">
        <v>72</v>
      </c>
      <c r="I1080" t="s">
        <v>73</v>
      </c>
      <c r="J1080" t="s">
        <v>53</v>
      </c>
      <c r="K1080" t="s">
        <v>53</v>
      </c>
      <c r="L1080" t="s">
        <v>53</v>
      </c>
      <c r="M1080">
        <v>0</v>
      </c>
      <c r="O1080">
        <v>4</v>
      </c>
      <c r="P1080" s="6">
        <v>2</v>
      </c>
      <c r="Q1080" t="s">
        <v>56</v>
      </c>
      <c r="R1080">
        <v>16</v>
      </c>
      <c r="S1080" s="5">
        <v>1</v>
      </c>
      <c r="T1080" t="s">
        <v>58</v>
      </c>
      <c r="U1080" t="s">
        <v>53</v>
      </c>
      <c r="W1080" t="s">
        <v>52</v>
      </c>
      <c r="X1080">
        <v>1</v>
      </c>
      <c r="Y1080" t="s">
        <v>59</v>
      </c>
      <c r="AB1080" t="s">
        <v>72</v>
      </c>
      <c r="AD1080" t="s">
        <v>73</v>
      </c>
      <c r="AE1080" t="s">
        <v>52</v>
      </c>
      <c r="AF1080" t="s">
        <v>52</v>
      </c>
      <c r="AG1080" t="s">
        <v>52</v>
      </c>
      <c r="AH1080">
        <v>7</v>
      </c>
      <c r="AI1080" t="s">
        <v>86</v>
      </c>
      <c r="AJ1080" t="s">
        <v>52</v>
      </c>
      <c r="AK1080" t="s">
        <v>87</v>
      </c>
      <c r="AM1080" t="s">
        <v>62</v>
      </c>
      <c r="AN1080" t="s">
        <v>53</v>
      </c>
      <c r="AP1080">
        <f t="shared" si="17"/>
        <v>0</v>
      </c>
      <c r="AQ1080">
        <v>0</v>
      </c>
      <c r="AR1080">
        <v>0</v>
      </c>
      <c r="AS1080">
        <v>25000</v>
      </c>
      <c r="AT1080">
        <v>20000</v>
      </c>
      <c r="AU1080">
        <v>0</v>
      </c>
      <c r="AV1080">
        <v>0</v>
      </c>
      <c r="AW1080">
        <v>0</v>
      </c>
      <c r="AX1080">
        <v>45000</v>
      </c>
    </row>
    <row r="1081" spans="1:50" x14ac:dyDescent="0.35">
      <c r="A1081" s="2" t="s">
        <v>1449</v>
      </c>
      <c r="B1081">
        <v>17</v>
      </c>
      <c r="C1081">
        <v>1707</v>
      </c>
      <c r="D1081">
        <v>2</v>
      </c>
      <c r="E1081" t="s">
        <v>56</v>
      </c>
      <c r="F1081">
        <v>39</v>
      </c>
      <c r="G1081" t="s">
        <v>72</v>
      </c>
      <c r="I1081" t="s">
        <v>73</v>
      </c>
      <c r="J1081" t="s">
        <v>53</v>
      </c>
      <c r="K1081" t="s">
        <v>53</v>
      </c>
      <c r="L1081" t="s">
        <v>53</v>
      </c>
      <c r="M1081">
        <v>0</v>
      </c>
      <c r="O1081">
        <v>4</v>
      </c>
      <c r="P1081" s="6">
        <v>3</v>
      </c>
      <c r="Q1081" t="s">
        <v>56</v>
      </c>
      <c r="R1081">
        <v>14</v>
      </c>
      <c r="S1081" s="5">
        <v>1</v>
      </c>
      <c r="T1081" t="s">
        <v>58</v>
      </c>
      <c r="U1081" t="s">
        <v>53</v>
      </c>
      <c r="W1081" t="s">
        <v>52</v>
      </c>
      <c r="X1081">
        <v>1</v>
      </c>
      <c r="Y1081" t="s">
        <v>59</v>
      </c>
      <c r="AB1081" t="s">
        <v>72</v>
      </c>
      <c r="AD1081" t="s">
        <v>73</v>
      </c>
      <c r="AE1081" t="s">
        <v>52</v>
      </c>
      <c r="AF1081" t="s">
        <v>52</v>
      </c>
      <c r="AG1081" t="s">
        <v>52</v>
      </c>
      <c r="AH1081">
        <v>6</v>
      </c>
      <c r="AI1081" t="s">
        <v>79</v>
      </c>
      <c r="AJ1081" t="s">
        <v>52</v>
      </c>
      <c r="AK1081" t="s">
        <v>90</v>
      </c>
      <c r="AM1081" t="s">
        <v>62</v>
      </c>
      <c r="AN1081" t="s">
        <v>53</v>
      </c>
      <c r="AP1081">
        <f t="shared" si="17"/>
        <v>0</v>
      </c>
      <c r="AQ1081">
        <v>0</v>
      </c>
      <c r="AR1081">
        <v>0</v>
      </c>
      <c r="AS1081">
        <v>20000</v>
      </c>
      <c r="AT1081">
        <v>20000</v>
      </c>
      <c r="AU1081">
        <v>0</v>
      </c>
      <c r="AV1081">
        <v>0</v>
      </c>
      <c r="AW1081">
        <v>0</v>
      </c>
      <c r="AX1081">
        <v>40000</v>
      </c>
    </row>
    <row r="1082" spans="1:50" x14ac:dyDescent="0.35">
      <c r="A1082" s="2" t="s">
        <v>1449</v>
      </c>
      <c r="B1082">
        <v>17</v>
      </c>
      <c r="C1082">
        <v>1707</v>
      </c>
      <c r="D1082">
        <v>2</v>
      </c>
      <c r="E1082" t="s">
        <v>56</v>
      </c>
      <c r="F1082">
        <v>39</v>
      </c>
      <c r="G1082" t="s">
        <v>72</v>
      </c>
      <c r="I1082" t="s">
        <v>73</v>
      </c>
      <c r="J1082" t="s">
        <v>53</v>
      </c>
      <c r="K1082" t="s">
        <v>53</v>
      </c>
      <c r="L1082" t="s">
        <v>53</v>
      </c>
      <c r="M1082">
        <v>0</v>
      </c>
      <c r="O1082">
        <v>4</v>
      </c>
      <c r="P1082" s="6">
        <v>4</v>
      </c>
      <c r="Q1082" t="s">
        <v>50</v>
      </c>
      <c r="R1082">
        <v>12</v>
      </c>
      <c r="S1082" s="5">
        <v>1</v>
      </c>
      <c r="T1082" t="s">
        <v>58</v>
      </c>
      <c r="U1082" t="s">
        <v>53</v>
      </c>
      <c r="W1082" t="s">
        <v>52</v>
      </c>
      <c r="X1082">
        <v>1</v>
      </c>
      <c r="AB1082" t="s">
        <v>72</v>
      </c>
      <c r="AD1082" t="s">
        <v>73</v>
      </c>
      <c r="AE1082" t="s">
        <v>53</v>
      </c>
      <c r="AF1082" t="s">
        <v>53</v>
      </c>
      <c r="AG1082" t="s">
        <v>52</v>
      </c>
      <c r="AH1082">
        <v>2</v>
      </c>
      <c r="AI1082" t="s">
        <v>97</v>
      </c>
      <c r="AJ1082" t="s">
        <v>52</v>
      </c>
      <c r="AK1082" t="s">
        <v>98</v>
      </c>
      <c r="AM1082" t="s">
        <v>62</v>
      </c>
      <c r="AN1082" t="s">
        <v>53</v>
      </c>
      <c r="AP1082">
        <f t="shared" si="17"/>
        <v>0</v>
      </c>
      <c r="AQ1082">
        <v>0</v>
      </c>
      <c r="AR1082">
        <v>0</v>
      </c>
      <c r="AS1082">
        <v>10000</v>
      </c>
      <c r="AT1082">
        <v>20000</v>
      </c>
      <c r="AU1082">
        <v>0</v>
      </c>
      <c r="AV1082">
        <v>0</v>
      </c>
      <c r="AW1082">
        <v>0</v>
      </c>
      <c r="AX1082">
        <v>30000</v>
      </c>
    </row>
    <row r="1083" spans="1:50" x14ac:dyDescent="0.35">
      <c r="A1083" s="2" t="s">
        <v>1450</v>
      </c>
      <c r="B1083">
        <v>18</v>
      </c>
      <c r="C1083">
        <v>1802</v>
      </c>
      <c r="D1083">
        <v>1</v>
      </c>
      <c r="E1083" t="s">
        <v>50</v>
      </c>
      <c r="F1083">
        <v>39</v>
      </c>
      <c r="G1083" t="s">
        <v>72</v>
      </c>
      <c r="I1083" t="s">
        <v>73</v>
      </c>
      <c r="J1083" t="s">
        <v>52</v>
      </c>
      <c r="K1083" t="s">
        <v>52</v>
      </c>
      <c r="L1083" t="s">
        <v>52</v>
      </c>
      <c r="M1083">
        <v>8</v>
      </c>
      <c r="N1083" t="s">
        <v>60</v>
      </c>
      <c r="O1083">
        <v>1</v>
      </c>
      <c r="P1083" s="6">
        <v>4</v>
      </c>
      <c r="Q1083" t="s">
        <v>50</v>
      </c>
      <c r="R1083">
        <v>10</v>
      </c>
      <c r="S1083" s="5">
        <v>1</v>
      </c>
      <c r="T1083" t="s">
        <v>58</v>
      </c>
      <c r="U1083" t="s">
        <v>52</v>
      </c>
      <c r="V1083">
        <v>1</v>
      </c>
      <c r="W1083" t="s">
        <v>52</v>
      </c>
      <c r="X1083">
        <v>2</v>
      </c>
      <c r="AB1083" t="s">
        <v>72</v>
      </c>
      <c r="AD1083" t="s">
        <v>73</v>
      </c>
      <c r="AE1083" t="s">
        <v>52</v>
      </c>
      <c r="AF1083" t="s">
        <v>52</v>
      </c>
      <c r="AG1083" t="s">
        <v>52</v>
      </c>
      <c r="AH1083">
        <v>6</v>
      </c>
      <c r="AI1083" t="s">
        <v>78</v>
      </c>
      <c r="AJ1083" t="s">
        <v>52</v>
      </c>
      <c r="AK1083" t="s">
        <v>88</v>
      </c>
      <c r="AM1083" t="s">
        <v>62</v>
      </c>
      <c r="AN1083" t="s">
        <v>52</v>
      </c>
      <c r="AP1083">
        <f t="shared" si="17"/>
        <v>0</v>
      </c>
      <c r="AQ1083">
        <v>0</v>
      </c>
      <c r="AR1083">
        <v>150000</v>
      </c>
      <c r="AS1083">
        <v>10000</v>
      </c>
      <c r="AT1083">
        <v>50000</v>
      </c>
      <c r="AU1083">
        <v>0</v>
      </c>
      <c r="AV1083">
        <v>20000</v>
      </c>
      <c r="AW1083">
        <v>5000</v>
      </c>
      <c r="AX1083">
        <v>235000</v>
      </c>
    </row>
    <row r="1084" spans="1:50" x14ac:dyDescent="0.35">
      <c r="A1084" s="2" t="s">
        <v>1451</v>
      </c>
      <c r="B1084">
        <v>13</v>
      </c>
      <c r="C1084">
        <v>1305</v>
      </c>
      <c r="D1084">
        <v>2</v>
      </c>
      <c r="E1084" t="s">
        <v>50</v>
      </c>
      <c r="F1084">
        <v>39</v>
      </c>
      <c r="G1084" t="s">
        <v>72</v>
      </c>
      <c r="I1084" t="s">
        <v>73</v>
      </c>
      <c r="J1084" t="s">
        <v>52</v>
      </c>
      <c r="K1084" t="s">
        <v>52</v>
      </c>
      <c r="L1084" t="s">
        <v>52</v>
      </c>
      <c r="M1084">
        <v>4</v>
      </c>
      <c r="N1084" t="s">
        <v>83</v>
      </c>
      <c r="O1084">
        <v>4</v>
      </c>
      <c r="P1084" s="6">
        <v>3</v>
      </c>
      <c r="Q1084" t="s">
        <v>56</v>
      </c>
      <c r="R1084">
        <v>13</v>
      </c>
      <c r="S1084" s="5">
        <v>1</v>
      </c>
      <c r="T1084" t="s">
        <v>58</v>
      </c>
      <c r="U1084" t="s">
        <v>52</v>
      </c>
      <c r="V1084">
        <v>1</v>
      </c>
      <c r="W1084" t="s">
        <v>52</v>
      </c>
      <c r="X1084">
        <v>2</v>
      </c>
      <c r="Y1084" t="s">
        <v>59</v>
      </c>
      <c r="AB1084" t="s">
        <v>72</v>
      </c>
      <c r="AD1084" t="s">
        <v>73</v>
      </c>
      <c r="AE1084" t="s">
        <v>52</v>
      </c>
      <c r="AF1084" t="s">
        <v>52</v>
      </c>
      <c r="AG1084" t="s">
        <v>52</v>
      </c>
      <c r="AH1084">
        <v>6</v>
      </c>
      <c r="AI1084" t="s">
        <v>79</v>
      </c>
      <c r="AJ1084" t="s">
        <v>52</v>
      </c>
      <c r="AK1084" t="s">
        <v>90</v>
      </c>
      <c r="AM1084" t="s">
        <v>62</v>
      </c>
      <c r="AN1084" t="s">
        <v>53</v>
      </c>
      <c r="AP1084">
        <f t="shared" si="17"/>
        <v>0</v>
      </c>
      <c r="AQ1084">
        <v>0</v>
      </c>
      <c r="AR1084">
        <v>0</v>
      </c>
      <c r="AS1084">
        <v>13500</v>
      </c>
      <c r="AT1084">
        <v>23000</v>
      </c>
      <c r="AU1084">
        <v>0</v>
      </c>
      <c r="AV1084">
        <v>0</v>
      </c>
      <c r="AW1084">
        <v>5000</v>
      </c>
      <c r="AX1084">
        <v>41500</v>
      </c>
    </row>
    <row r="1085" spans="1:50" x14ac:dyDescent="0.35">
      <c r="A1085" s="2" t="s">
        <v>1451</v>
      </c>
      <c r="B1085">
        <v>13</v>
      </c>
      <c r="C1085">
        <v>1305</v>
      </c>
      <c r="D1085">
        <v>2</v>
      </c>
      <c r="E1085" t="s">
        <v>50</v>
      </c>
      <c r="F1085">
        <v>39</v>
      </c>
      <c r="G1085" t="s">
        <v>72</v>
      </c>
      <c r="I1085" t="s">
        <v>73</v>
      </c>
      <c r="J1085" t="s">
        <v>52</v>
      </c>
      <c r="K1085" t="s">
        <v>52</v>
      </c>
      <c r="L1085" t="s">
        <v>52</v>
      </c>
      <c r="M1085">
        <v>4</v>
      </c>
      <c r="N1085" t="s">
        <v>83</v>
      </c>
      <c r="O1085">
        <v>4</v>
      </c>
      <c r="P1085" s="6">
        <v>4</v>
      </c>
      <c r="Q1085" t="s">
        <v>50</v>
      </c>
      <c r="R1085">
        <v>9</v>
      </c>
      <c r="S1085" s="5">
        <v>1</v>
      </c>
      <c r="T1085" t="s">
        <v>58</v>
      </c>
      <c r="U1085" t="s">
        <v>52</v>
      </c>
      <c r="V1085">
        <v>1</v>
      </c>
      <c r="W1085" t="s">
        <v>52</v>
      </c>
      <c r="X1085">
        <v>2</v>
      </c>
      <c r="AB1085" t="s">
        <v>72</v>
      </c>
      <c r="AD1085" t="s">
        <v>73</v>
      </c>
      <c r="AE1085" t="s">
        <v>52</v>
      </c>
      <c r="AF1085" t="s">
        <v>52</v>
      </c>
      <c r="AG1085" t="s">
        <v>52</v>
      </c>
      <c r="AH1085">
        <v>3</v>
      </c>
      <c r="AI1085" t="s">
        <v>63</v>
      </c>
      <c r="AJ1085" t="s">
        <v>52</v>
      </c>
      <c r="AK1085" t="s">
        <v>64</v>
      </c>
      <c r="AM1085" t="s">
        <v>62</v>
      </c>
      <c r="AN1085" t="s">
        <v>53</v>
      </c>
      <c r="AP1085">
        <f t="shared" si="17"/>
        <v>0</v>
      </c>
      <c r="AQ1085">
        <v>0</v>
      </c>
      <c r="AR1085">
        <v>0</v>
      </c>
      <c r="AS1085">
        <v>10500</v>
      </c>
      <c r="AT1085">
        <v>19000</v>
      </c>
      <c r="AU1085">
        <v>0</v>
      </c>
      <c r="AV1085">
        <v>0</v>
      </c>
      <c r="AW1085">
        <v>0</v>
      </c>
      <c r="AX1085">
        <v>29500</v>
      </c>
    </row>
    <row r="1086" spans="1:50" x14ac:dyDescent="0.35">
      <c r="A1086" s="2" t="s">
        <v>1451</v>
      </c>
      <c r="B1086">
        <v>13</v>
      </c>
      <c r="C1086">
        <v>1305</v>
      </c>
      <c r="D1086">
        <v>2</v>
      </c>
      <c r="E1086" t="s">
        <v>50</v>
      </c>
      <c r="F1086">
        <v>39</v>
      </c>
      <c r="G1086" t="s">
        <v>72</v>
      </c>
      <c r="I1086" t="s">
        <v>73</v>
      </c>
      <c r="J1086" t="s">
        <v>52</v>
      </c>
      <c r="K1086" t="s">
        <v>52</v>
      </c>
      <c r="L1086" t="s">
        <v>52</v>
      </c>
      <c r="M1086">
        <v>4</v>
      </c>
      <c r="N1086" t="s">
        <v>83</v>
      </c>
      <c r="O1086">
        <v>4</v>
      </c>
      <c r="P1086" s="6">
        <v>5</v>
      </c>
      <c r="Q1086" t="s">
        <v>56</v>
      </c>
      <c r="R1086">
        <v>7</v>
      </c>
      <c r="S1086" s="5">
        <v>1</v>
      </c>
      <c r="T1086" t="s">
        <v>58</v>
      </c>
      <c r="U1086" t="s">
        <v>52</v>
      </c>
      <c r="V1086">
        <v>1</v>
      </c>
      <c r="W1086" t="s">
        <v>52</v>
      </c>
      <c r="X1086">
        <v>2</v>
      </c>
      <c r="AB1086" t="s">
        <v>72</v>
      </c>
      <c r="AD1086" t="s">
        <v>73</v>
      </c>
      <c r="AE1086" t="s">
        <v>52</v>
      </c>
      <c r="AF1086" t="s">
        <v>52</v>
      </c>
      <c r="AG1086" t="s">
        <v>52</v>
      </c>
      <c r="AH1086">
        <v>1</v>
      </c>
      <c r="AI1086" t="s">
        <v>65</v>
      </c>
      <c r="AJ1086" t="s">
        <v>52</v>
      </c>
      <c r="AK1086" t="s">
        <v>66</v>
      </c>
      <c r="AM1086" t="s">
        <v>62</v>
      </c>
      <c r="AN1086" t="s">
        <v>53</v>
      </c>
      <c r="AP1086">
        <f t="shared" si="17"/>
        <v>0</v>
      </c>
      <c r="AQ1086">
        <v>0</v>
      </c>
      <c r="AR1086">
        <v>0</v>
      </c>
      <c r="AS1086">
        <v>16000</v>
      </c>
      <c r="AT1086">
        <v>21500</v>
      </c>
      <c r="AU1086">
        <v>0</v>
      </c>
      <c r="AV1086">
        <v>0</v>
      </c>
      <c r="AW1086">
        <v>2000</v>
      </c>
      <c r="AX1086">
        <v>39500</v>
      </c>
    </row>
    <row r="1087" spans="1:50" x14ac:dyDescent="0.35">
      <c r="A1087" s="2" t="s">
        <v>1453</v>
      </c>
      <c r="B1087">
        <v>6</v>
      </c>
      <c r="C1087">
        <v>603</v>
      </c>
      <c r="D1087">
        <v>1</v>
      </c>
      <c r="E1087" t="s">
        <v>50</v>
      </c>
      <c r="F1087">
        <v>34</v>
      </c>
      <c r="G1087" t="s">
        <v>72</v>
      </c>
      <c r="I1087" t="s">
        <v>73</v>
      </c>
      <c r="J1087" t="s">
        <v>52</v>
      </c>
      <c r="K1087" t="s">
        <v>52</v>
      </c>
      <c r="L1087" t="s">
        <v>52</v>
      </c>
      <c r="M1087">
        <v>9</v>
      </c>
      <c r="N1087" t="s">
        <v>100</v>
      </c>
      <c r="O1087">
        <v>2</v>
      </c>
      <c r="P1087" s="6">
        <v>3</v>
      </c>
      <c r="Q1087" t="s">
        <v>50</v>
      </c>
      <c r="R1087">
        <v>12</v>
      </c>
      <c r="S1087" s="5">
        <v>1</v>
      </c>
      <c r="T1087" t="s">
        <v>58</v>
      </c>
      <c r="U1087" t="s">
        <v>52</v>
      </c>
      <c r="V1087">
        <v>1</v>
      </c>
      <c r="W1087" t="s">
        <v>52</v>
      </c>
      <c r="X1087">
        <v>2</v>
      </c>
      <c r="AB1087" t="s">
        <v>72</v>
      </c>
      <c r="AD1087" t="s">
        <v>73</v>
      </c>
      <c r="AE1087" t="s">
        <v>52</v>
      </c>
      <c r="AF1087" t="s">
        <v>52</v>
      </c>
      <c r="AG1087" t="s">
        <v>52</v>
      </c>
      <c r="AH1087">
        <v>6</v>
      </c>
      <c r="AI1087" t="s">
        <v>78</v>
      </c>
      <c r="AJ1087" t="s">
        <v>52</v>
      </c>
      <c r="AK1087" t="s">
        <v>88</v>
      </c>
      <c r="AM1087" t="s">
        <v>62</v>
      </c>
      <c r="AN1087" t="s">
        <v>52</v>
      </c>
      <c r="AP1087">
        <f t="shared" si="17"/>
        <v>0</v>
      </c>
      <c r="AQ1087">
        <v>100000</v>
      </c>
      <c r="AR1087">
        <v>40000</v>
      </c>
      <c r="AS1087">
        <v>10000</v>
      </c>
      <c r="AT1087">
        <v>40000</v>
      </c>
      <c r="AU1087">
        <v>0</v>
      </c>
      <c r="AV1087">
        <v>0</v>
      </c>
      <c r="AW1087">
        <v>0</v>
      </c>
      <c r="AX1087">
        <v>190000</v>
      </c>
    </row>
    <row r="1088" spans="1:50" x14ac:dyDescent="0.35">
      <c r="A1088" s="2" t="s">
        <v>1453</v>
      </c>
      <c r="B1088">
        <v>6</v>
      </c>
      <c r="C1088">
        <v>603</v>
      </c>
      <c r="D1088">
        <v>1</v>
      </c>
      <c r="E1088" t="s">
        <v>50</v>
      </c>
      <c r="F1088">
        <v>34</v>
      </c>
      <c r="G1088" t="s">
        <v>72</v>
      </c>
      <c r="I1088" t="s">
        <v>73</v>
      </c>
      <c r="J1088" t="s">
        <v>52</v>
      </c>
      <c r="K1088" t="s">
        <v>52</v>
      </c>
      <c r="L1088" t="s">
        <v>52</v>
      </c>
      <c r="M1088">
        <v>9</v>
      </c>
      <c r="N1088" t="s">
        <v>100</v>
      </c>
      <c r="O1088">
        <v>2</v>
      </c>
      <c r="P1088" s="6">
        <v>4</v>
      </c>
      <c r="Q1088" t="s">
        <v>50</v>
      </c>
      <c r="R1088">
        <v>10</v>
      </c>
      <c r="S1088" s="5">
        <v>1</v>
      </c>
      <c r="T1088" t="s">
        <v>58</v>
      </c>
      <c r="U1088" t="s">
        <v>52</v>
      </c>
      <c r="V1088">
        <v>1</v>
      </c>
      <c r="W1088" t="s">
        <v>52</v>
      </c>
      <c r="X1088">
        <v>2</v>
      </c>
      <c r="AB1088" t="s">
        <v>72</v>
      </c>
      <c r="AD1088" t="s">
        <v>73</v>
      </c>
      <c r="AE1088" t="s">
        <v>52</v>
      </c>
      <c r="AF1088" t="s">
        <v>52</v>
      </c>
      <c r="AG1088" t="s">
        <v>52</v>
      </c>
      <c r="AH1088">
        <v>4</v>
      </c>
      <c r="AI1088" t="s">
        <v>63</v>
      </c>
      <c r="AJ1088" t="s">
        <v>52</v>
      </c>
      <c r="AK1088" t="s">
        <v>64</v>
      </c>
      <c r="AM1088" t="s">
        <v>62</v>
      </c>
      <c r="AN1088" t="s">
        <v>52</v>
      </c>
      <c r="AP1088">
        <f t="shared" si="17"/>
        <v>0</v>
      </c>
      <c r="AQ1088">
        <v>100000</v>
      </c>
      <c r="AR1088">
        <v>40000</v>
      </c>
      <c r="AS1088">
        <v>10000</v>
      </c>
      <c r="AT1088">
        <v>30000</v>
      </c>
      <c r="AU1088">
        <v>0</v>
      </c>
      <c r="AV1088">
        <v>0</v>
      </c>
      <c r="AW1088">
        <v>0</v>
      </c>
      <c r="AX1088">
        <v>180000</v>
      </c>
    </row>
    <row r="1089" spans="1:50" x14ac:dyDescent="0.35">
      <c r="A1089" s="2" t="s">
        <v>1456</v>
      </c>
      <c r="B1089">
        <v>3</v>
      </c>
      <c r="C1089">
        <v>307</v>
      </c>
      <c r="D1089">
        <v>2</v>
      </c>
      <c r="E1089" t="s">
        <v>50</v>
      </c>
      <c r="F1089">
        <v>30</v>
      </c>
      <c r="G1089" t="s">
        <v>72</v>
      </c>
      <c r="I1089" t="s">
        <v>73</v>
      </c>
      <c r="J1089" t="s">
        <v>52</v>
      </c>
      <c r="K1089" t="s">
        <v>52</v>
      </c>
      <c r="L1089" t="s">
        <v>52</v>
      </c>
      <c r="M1089">
        <v>6</v>
      </c>
      <c r="N1089" t="s">
        <v>79</v>
      </c>
      <c r="O1089">
        <v>2</v>
      </c>
      <c r="P1089" s="6">
        <v>3</v>
      </c>
      <c r="Q1089" t="s">
        <v>56</v>
      </c>
      <c r="R1089">
        <v>6</v>
      </c>
      <c r="S1089" s="5">
        <v>1</v>
      </c>
      <c r="T1089" t="s">
        <v>58</v>
      </c>
      <c r="U1089" t="s">
        <v>52</v>
      </c>
      <c r="V1089">
        <v>1</v>
      </c>
      <c r="W1089" t="s">
        <v>52</v>
      </c>
      <c r="X1089">
        <v>2</v>
      </c>
      <c r="AB1089" t="s">
        <v>72</v>
      </c>
      <c r="AD1089" t="s">
        <v>73</v>
      </c>
      <c r="AE1089" t="s">
        <v>53</v>
      </c>
      <c r="AF1089" t="s">
        <v>53</v>
      </c>
      <c r="AG1089" t="s">
        <v>52</v>
      </c>
      <c r="AH1089">
        <v>1</v>
      </c>
      <c r="AI1089" t="s">
        <v>67</v>
      </c>
      <c r="AJ1089" t="s">
        <v>52</v>
      </c>
      <c r="AK1089" t="s">
        <v>74</v>
      </c>
      <c r="AM1089" t="s">
        <v>62</v>
      </c>
      <c r="AN1089" t="s">
        <v>53</v>
      </c>
      <c r="AP1089">
        <f t="shared" si="17"/>
        <v>0</v>
      </c>
    </row>
    <row r="1090" spans="1:50" x14ac:dyDescent="0.35">
      <c r="A1090" s="2" t="s">
        <v>1457</v>
      </c>
      <c r="B1090">
        <v>20</v>
      </c>
      <c r="C1090">
        <v>2007</v>
      </c>
      <c r="D1090">
        <v>2</v>
      </c>
      <c r="E1090" t="s">
        <v>56</v>
      </c>
      <c r="F1090">
        <v>42</v>
      </c>
      <c r="G1090" t="s">
        <v>72</v>
      </c>
      <c r="I1090" t="s">
        <v>73</v>
      </c>
      <c r="J1090" t="s">
        <v>53</v>
      </c>
      <c r="K1090" t="s">
        <v>53</v>
      </c>
      <c r="L1090" t="s">
        <v>53</v>
      </c>
      <c r="M1090">
        <v>0</v>
      </c>
      <c r="O1090">
        <v>2</v>
      </c>
      <c r="P1090" s="6">
        <v>4</v>
      </c>
      <c r="Q1090" t="s">
        <v>56</v>
      </c>
      <c r="R1090">
        <v>13</v>
      </c>
      <c r="S1090" s="5">
        <v>1</v>
      </c>
      <c r="T1090" t="s">
        <v>58</v>
      </c>
      <c r="U1090" t="s">
        <v>52</v>
      </c>
      <c r="V1090">
        <v>2</v>
      </c>
      <c r="W1090" t="s">
        <v>52</v>
      </c>
      <c r="X1090">
        <v>1</v>
      </c>
      <c r="Y1090" t="s">
        <v>59</v>
      </c>
      <c r="AB1090" t="s">
        <v>72</v>
      </c>
      <c r="AD1090" t="s">
        <v>73</v>
      </c>
      <c r="AE1090" t="s">
        <v>52</v>
      </c>
      <c r="AF1090" t="s">
        <v>52</v>
      </c>
      <c r="AG1090" t="s">
        <v>52</v>
      </c>
      <c r="AH1090">
        <v>8</v>
      </c>
      <c r="AI1090" t="s">
        <v>86</v>
      </c>
      <c r="AJ1090" t="s">
        <v>52</v>
      </c>
      <c r="AK1090" t="s">
        <v>87</v>
      </c>
      <c r="AM1090" t="s">
        <v>62</v>
      </c>
      <c r="AN1090" t="s">
        <v>53</v>
      </c>
      <c r="AP1090">
        <f t="shared" si="17"/>
        <v>0</v>
      </c>
      <c r="AQ1090">
        <v>0</v>
      </c>
      <c r="AR1090">
        <v>0</v>
      </c>
      <c r="AS1090">
        <v>37500</v>
      </c>
      <c r="AT1090">
        <v>20000</v>
      </c>
      <c r="AU1090">
        <v>0</v>
      </c>
      <c r="AV1090">
        <v>0</v>
      </c>
      <c r="AW1090">
        <v>0</v>
      </c>
      <c r="AX1090">
        <v>57500</v>
      </c>
    </row>
    <row r="1091" spans="1:50" x14ac:dyDescent="0.35">
      <c r="A1091" s="2" t="s">
        <v>1459</v>
      </c>
      <c r="B1091">
        <v>4</v>
      </c>
      <c r="C1091">
        <v>405</v>
      </c>
      <c r="D1091">
        <v>2</v>
      </c>
      <c r="E1091" t="s">
        <v>50</v>
      </c>
      <c r="F1091">
        <v>51</v>
      </c>
      <c r="G1091" t="s">
        <v>136</v>
      </c>
      <c r="H1091" t="s">
        <v>52</v>
      </c>
      <c r="I1091" t="s">
        <v>52</v>
      </c>
      <c r="J1091" t="s">
        <v>52</v>
      </c>
      <c r="K1091" t="s">
        <v>52</v>
      </c>
      <c r="L1091" t="s">
        <v>52</v>
      </c>
      <c r="M1091">
        <v>7</v>
      </c>
      <c r="N1091" t="s">
        <v>86</v>
      </c>
      <c r="O1091">
        <v>2</v>
      </c>
      <c r="P1091" s="6">
        <v>6</v>
      </c>
      <c r="Q1091" t="s">
        <v>56</v>
      </c>
      <c r="R1091">
        <v>10</v>
      </c>
      <c r="S1091" s="5">
        <v>1</v>
      </c>
      <c r="T1091" t="s">
        <v>58</v>
      </c>
      <c r="U1091" t="s">
        <v>52</v>
      </c>
      <c r="V1091">
        <v>1</v>
      </c>
      <c r="W1091" t="s">
        <v>52</v>
      </c>
      <c r="X1091">
        <v>2</v>
      </c>
      <c r="AB1091" t="s">
        <v>136</v>
      </c>
      <c r="AC1091" t="s">
        <v>52</v>
      </c>
      <c r="AD1091" t="s">
        <v>52</v>
      </c>
      <c r="AE1091" t="s">
        <v>52</v>
      </c>
      <c r="AF1091" t="s">
        <v>52</v>
      </c>
      <c r="AG1091" t="s">
        <v>52</v>
      </c>
      <c r="AH1091">
        <v>4</v>
      </c>
      <c r="AI1091" t="s">
        <v>83</v>
      </c>
      <c r="AJ1091" t="s">
        <v>52</v>
      </c>
      <c r="AK1091" t="s">
        <v>84</v>
      </c>
      <c r="AM1091" t="s">
        <v>62</v>
      </c>
      <c r="AN1091" t="s">
        <v>53</v>
      </c>
      <c r="AP1091">
        <f t="shared" si="17"/>
        <v>0</v>
      </c>
      <c r="AQ1091">
        <v>0</v>
      </c>
      <c r="AR1091">
        <v>0</v>
      </c>
      <c r="AS1091">
        <v>45000</v>
      </c>
      <c r="AT1091">
        <v>20000</v>
      </c>
      <c r="AU1091">
        <v>0</v>
      </c>
      <c r="AV1091">
        <v>0</v>
      </c>
      <c r="AW1091">
        <v>5000</v>
      </c>
      <c r="AX1091">
        <v>70000</v>
      </c>
    </row>
    <row r="1092" spans="1:50" x14ac:dyDescent="0.35">
      <c r="A1092" s="2" t="s">
        <v>1459</v>
      </c>
      <c r="B1092">
        <v>4</v>
      </c>
      <c r="C1092">
        <v>405</v>
      </c>
      <c r="D1092">
        <v>2</v>
      </c>
      <c r="E1092" t="s">
        <v>50</v>
      </c>
      <c r="F1092">
        <v>51</v>
      </c>
      <c r="G1092" t="s">
        <v>136</v>
      </c>
      <c r="H1092" t="s">
        <v>52</v>
      </c>
      <c r="I1092" t="s">
        <v>52</v>
      </c>
      <c r="J1092" t="s">
        <v>52</v>
      </c>
      <c r="K1092" t="s">
        <v>52</v>
      </c>
      <c r="L1092" t="s">
        <v>52</v>
      </c>
      <c r="M1092">
        <v>7</v>
      </c>
      <c r="N1092" t="s">
        <v>86</v>
      </c>
      <c r="O1092">
        <v>2</v>
      </c>
      <c r="P1092" s="6">
        <v>7</v>
      </c>
      <c r="Q1092" t="s">
        <v>56</v>
      </c>
      <c r="R1092">
        <v>6</v>
      </c>
      <c r="S1092" s="5">
        <v>1</v>
      </c>
      <c r="T1092" t="s">
        <v>58</v>
      </c>
      <c r="U1092" t="s">
        <v>52</v>
      </c>
      <c r="V1092">
        <v>1</v>
      </c>
      <c r="W1092" t="s">
        <v>52</v>
      </c>
      <c r="X1092">
        <v>2</v>
      </c>
      <c r="AB1092" t="s">
        <v>136</v>
      </c>
      <c r="AC1092" t="s">
        <v>52</v>
      </c>
      <c r="AD1092" t="s">
        <v>52</v>
      </c>
      <c r="AE1092" t="s">
        <v>53</v>
      </c>
      <c r="AF1092" t="s">
        <v>53</v>
      </c>
      <c r="AG1092" t="s">
        <v>52</v>
      </c>
      <c r="AH1092">
        <v>1</v>
      </c>
      <c r="AI1092" t="s">
        <v>68</v>
      </c>
      <c r="AJ1092" t="s">
        <v>52</v>
      </c>
      <c r="AK1092" t="s">
        <v>74</v>
      </c>
      <c r="AM1092" t="s">
        <v>62</v>
      </c>
      <c r="AN1092" t="s">
        <v>53</v>
      </c>
      <c r="AP1092">
        <f t="shared" si="17"/>
        <v>0</v>
      </c>
      <c r="AQ1092">
        <v>0</v>
      </c>
      <c r="AR1092">
        <v>0</v>
      </c>
      <c r="AS1092">
        <v>10000</v>
      </c>
      <c r="AT1092">
        <v>5000</v>
      </c>
      <c r="AU1092">
        <v>0</v>
      </c>
      <c r="AV1092">
        <v>0</v>
      </c>
      <c r="AW1092">
        <v>2000</v>
      </c>
      <c r="AX1092">
        <v>17000</v>
      </c>
    </row>
    <row r="1093" spans="1:50" x14ac:dyDescent="0.35">
      <c r="A1093" s="2" t="s">
        <v>1461</v>
      </c>
      <c r="B1093">
        <v>16</v>
      </c>
      <c r="C1093">
        <v>1609</v>
      </c>
      <c r="D1093">
        <v>2</v>
      </c>
      <c r="E1093" t="s">
        <v>50</v>
      </c>
      <c r="F1093">
        <v>37</v>
      </c>
      <c r="G1093" t="s">
        <v>51</v>
      </c>
      <c r="H1093" t="s">
        <v>52</v>
      </c>
      <c r="I1093" t="s">
        <v>52</v>
      </c>
      <c r="J1093" t="s">
        <v>53</v>
      </c>
      <c r="K1093" t="s">
        <v>53</v>
      </c>
      <c r="L1093" t="s">
        <v>53</v>
      </c>
      <c r="M1093">
        <v>0</v>
      </c>
      <c r="O1093">
        <v>7</v>
      </c>
      <c r="P1093" s="6">
        <v>3</v>
      </c>
      <c r="Q1093" t="s">
        <v>50</v>
      </c>
      <c r="R1093">
        <v>17</v>
      </c>
      <c r="S1093" s="5">
        <v>1</v>
      </c>
      <c r="T1093" t="s">
        <v>58</v>
      </c>
      <c r="U1093" t="s">
        <v>52</v>
      </c>
      <c r="V1093">
        <v>1</v>
      </c>
      <c r="W1093" t="s">
        <v>52</v>
      </c>
      <c r="X1093">
        <v>2</v>
      </c>
      <c r="Y1093" t="s">
        <v>59</v>
      </c>
      <c r="AB1093" t="s">
        <v>51</v>
      </c>
      <c r="AC1093" t="s">
        <v>52</v>
      </c>
      <c r="AD1093" t="s">
        <v>52</v>
      </c>
      <c r="AE1093" t="s">
        <v>53</v>
      </c>
      <c r="AF1093" t="s">
        <v>53</v>
      </c>
      <c r="AG1093" t="s">
        <v>52</v>
      </c>
      <c r="AH1093">
        <v>3</v>
      </c>
      <c r="AI1093" t="s">
        <v>97</v>
      </c>
      <c r="AJ1093" t="s">
        <v>52</v>
      </c>
      <c r="AK1093" t="s">
        <v>98</v>
      </c>
      <c r="AM1093" t="s">
        <v>62</v>
      </c>
      <c r="AN1093" t="s">
        <v>53</v>
      </c>
      <c r="AP1093">
        <f t="shared" si="17"/>
        <v>0</v>
      </c>
      <c r="AQ1093">
        <v>500000</v>
      </c>
      <c r="AR1093">
        <v>0</v>
      </c>
      <c r="AS1093">
        <v>15000</v>
      </c>
      <c r="AT1093">
        <v>30000</v>
      </c>
      <c r="AU1093">
        <v>0</v>
      </c>
      <c r="AV1093">
        <v>0</v>
      </c>
      <c r="AW1093">
        <v>0</v>
      </c>
      <c r="AX1093">
        <v>545000</v>
      </c>
    </row>
    <row r="1094" spans="1:50" x14ac:dyDescent="0.35">
      <c r="A1094" s="2" t="s">
        <v>1461</v>
      </c>
      <c r="B1094">
        <v>16</v>
      </c>
      <c r="C1094">
        <v>1609</v>
      </c>
      <c r="D1094">
        <v>2</v>
      </c>
      <c r="E1094" t="s">
        <v>50</v>
      </c>
      <c r="F1094">
        <v>37</v>
      </c>
      <c r="G1094" t="s">
        <v>51</v>
      </c>
      <c r="H1094" t="s">
        <v>52</v>
      </c>
      <c r="I1094" t="s">
        <v>52</v>
      </c>
      <c r="J1094" t="s">
        <v>53</v>
      </c>
      <c r="K1094" t="s">
        <v>53</v>
      </c>
      <c r="L1094" t="s">
        <v>53</v>
      </c>
      <c r="M1094">
        <v>0</v>
      </c>
      <c r="O1094">
        <v>7</v>
      </c>
      <c r="P1094" s="6">
        <v>4</v>
      </c>
      <c r="Q1094" t="s">
        <v>56</v>
      </c>
      <c r="R1094">
        <v>15</v>
      </c>
      <c r="S1094" s="5">
        <v>1</v>
      </c>
      <c r="T1094" t="s">
        <v>58</v>
      </c>
      <c r="U1094" t="s">
        <v>52</v>
      </c>
      <c r="V1094">
        <v>1</v>
      </c>
      <c r="W1094" t="s">
        <v>52</v>
      </c>
      <c r="X1094">
        <v>2</v>
      </c>
      <c r="Y1094" t="s">
        <v>59</v>
      </c>
      <c r="AB1094" t="s">
        <v>51</v>
      </c>
      <c r="AC1094" t="s">
        <v>52</v>
      </c>
      <c r="AD1094" t="s">
        <v>52</v>
      </c>
      <c r="AE1094" t="s">
        <v>53</v>
      </c>
      <c r="AF1094" t="s">
        <v>53</v>
      </c>
      <c r="AG1094" t="s">
        <v>52</v>
      </c>
      <c r="AH1094">
        <v>2</v>
      </c>
      <c r="AI1094" t="s">
        <v>65</v>
      </c>
      <c r="AJ1094" t="s">
        <v>52</v>
      </c>
      <c r="AK1094" t="s">
        <v>66</v>
      </c>
      <c r="AM1094" t="s">
        <v>62</v>
      </c>
      <c r="AN1094" t="s">
        <v>53</v>
      </c>
      <c r="AP1094">
        <f t="shared" si="17"/>
        <v>0</v>
      </c>
      <c r="AQ1094">
        <v>500000</v>
      </c>
      <c r="AR1094">
        <v>0</v>
      </c>
      <c r="AS1094">
        <v>15000</v>
      </c>
      <c r="AT1094">
        <v>20000</v>
      </c>
      <c r="AU1094">
        <v>0</v>
      </c>
      <c r="AV1094">
        <v>0</v>
      </c>
      <c r="AW1094">
        <v>0</v>
      </c>
      <c r="AX1094">
        <v>535000</v>
      </c>
    </row>
    <row r="1095" spans="1:50" x14ac:dyDescent="0.35">
      <c r="A1095" s="2" t="s">
        <v>1461</v>
      </c>
      <c r="B1095">
        <v>16</v>
      </c>
      <c r="C1095">
        <v>1609</v>
      </c>
      <c r="D1095">
        <v>2</v>
      </c>
      <c r="E1095" t="s">
        <v>50</v>
      </c>
      <c r="F1095">
        <v>37</v>
      </c>
      <c r="G1095" t="s">
        <v>51</v>
      </c>
      <c r="H1095" t="s">
        <v>52</v>
      </c>
      <c r="I1095" t="s">
        <v>52</v>
      </c>
      <c r="J1095" t="s">
        <v>53</v>
      </c>
      <c r="K1095" t="s">
        <v>53</v>
      </c>
      <c r="L1095" t="s">
        <v>53</v>
      </c>
      <c r="M1095">
        <v>0</v>
      </c>
      <c r="O1095">
        <v>7</v>
      </c>
      <c r="P1095" s="6">
        <v>5</v>
      </c>
      <c r="Q1095" t="s">
        <v>56</v>
      </c>
      <c r="R1095">
        <v>13</v>
      </c>
      <c r="S1095" s="5">
        <v>1</v>
      </c>
      <c r="T1095" t="s">
        <v>58</v>
      </c>
      <c r="U1095" t="s">
        <v>52</v>
      </c>
      <c r="V1095">
        <v>1</v>
      </c>
      <c r="W1095" t="s">
        <v>52</v>
      </c>
      <c r="X1095">
        <v>2</v>
      </c>
      <c r="Y1095" t="s">
        <v>59</v>
      </c>
      <c r="AB1095" t="s">
        <v>51</v>
      </c>
      <c r="AC1095" t="s">
        <v>52</v>
      </c>
      <c r="AD1095" t="s">
        <v>52</v>
      </c>
      <c r="AE1095" t="s">
        <v>53</v>
      </c>
      <c r="AF1095" t="s">
        <v>53</v>
      </c>
      <c r="AG1095" t="s">
        <v>52</v>
      </c>
      <c r="AH1095">
        <v>2</v>
      </c>
      <c r="AI1095" t="s">
        <v>65</v>
      </c>
      <c r="AJ1095" t="s">
        <v>52</v>
      </c>
      <c r="AK1095" t="s">
        <v>66</v>
      </c>
      <c r="AM1095" t="s">
        <v>62</v>
      </c>
      <c r="AN1095" t="s">
        <v>53</v>
      </c>
      <c r="AP1095">
        <f t="shared" si="17"/>
        <v>0</v>
      </c>
      <c r="AQ1095">
        <v>500000</v>
      </c>
      <c r="AR1095">
        <v>0</v>
      </c>
      <c r="AS1095">
        <v>10000</v>
      </c>
      <c r="AT1095">
        <v>20000</v>
      </c>
      <c r="AU1095">
        <v>0</v>
      </c>
      <c r="AV1095">
        <v>0</v>
      </c>
      <c r="AW1095">
        <v>0</v>
      </c>
      <c r="AX1095">
        <v>530000</v>
      </c>
    </row>
    <row r="1096" spans="1:50" x14ac:dyDescent="0.35">
      <c r="A1096" s="2" t="s">
        <v>1461</v>
      </c>
      <c r="B1096">
        <v>16</v>
      </c>
      <c r="C1096">
        <v>1609</v>
      </c>
      <c r="D1096">
        <v>2</v>
      </c>
      <c r="E1096" t="s">
        <v>50</v>
      </c>
      <c r="F1096">
        <v>37</v>
      </c>
      <c r="G1096" t="s">
        <v>51</v>
      </c>
      <c r="H1096" t="s">
        <v>52</v>
      </c>
      <c r="I1096" t="s">
        <v>52</v>
      </c>
      <c r="J1096" t="s">
        <v>53</v>
      </c>
      <c r="K1096" t="s">
        <v>53</v>
      </c>
      <c r="L1096" t="s">
        <v>53</v>
      </c>
      <c r="M1096">
        <v>0</v>
      </c>
      <c r="O1096">
        <v>7</v>
      </c>
      <c r="P1096" s="6">
        <v>6</v>
      </c>
      <c r="Q1096" t="s">
        <v>50</v>
      </c>
      <c r="R1096">
        <v>11</v>
      </c>
      <c r="S1096" s="5">
        <v>1</v>
      </c>
      <c r="T1096" t="s">
        <v>58</v>
      </c>
      <c r="U1096" t="s">
        <v>52</v>
      </c>
      <c r="V1096">
        <v>1</v>
      </c>
      <c r="W1096" t="s">
        <v>52</v>
      </c>
      <c r="X1096">
        <v>2</v>
      </c>
      <c r="AB1096" t="s">
        <v>51</v>
      </c>
      <c r="AC1096" t="s">
        <v>52</v>
      </c>
      <c r="AD1096" t="s">
        <v>52</v>
      </c>
      <c r="AE1096" t="s">
        <v>53</v>
      </c>
      <c r="AF1096" t="s">
        <v>53</v>
      </c>
      <c r="AG1096" t="s">
        <v>53</v>
      </c>
      <c r="AJ1096" t="s">
        <v>53</v>
      </c>
      <c r="AO1096" t="s">
        <v>198</v>
      </c>
      <c r="AP1096">
        <f t="shared" si="17"/>
        <v>0</v>
      </c>
    </row>
    <row r="1097" spans="1:50" x14ac:dyDescent="0.35">
      <c r="A1097" s="2" t="s">
        <v>1461</v>
      </c>
      <c r="B1097">
        <v>16</v>
      </c>
      <c r="C1097">
        <v>1609</v>
      </c>
      <c r="D1097">
        <v>2</v>
      </c>
      <c r="E1097" t="s">
        <v>50</v>
      </c>
      <c r="F1097">
        <v>37</v>
      </c>
      <c r="G1097" t="s">
        <v>51</v>
      </c>
      <c r="H1097" t="s">
        <v>52</v>
      </c>
      <c r="I1097" t="s">
        <v>52</v>
      </c>
      <c r="J1097" t="s">
        <v>53</v>
      </c>
      <c r="K1097" t="s">
        <v>53</v>
      </c>
      <c r="L1097" t="s">
        <v>53</v>
      </c>
      <c r="M1097">
        <v>0</v>
      </c>
      <c r="O1097">
        <v>7</v>
      </c>
      <c r="P1097" s="6">
        <v>7</v>
      </c>
      <c r="Q1097" t="s">
        <v>50</v>
      </c>
      <c r="R1097">
        <v>9</v>
      </c>
      <c r="S1097" s="5">
        <v>1</v>
      </c>
      <c r="T1097" t="s">
        <v>58</v>
      </c>
      <c r="U1097" t="s">
        <v>52</v>
      </c>
      <c r="V1097">
        <v>1</v>
      </c>
      <c r="W1097" t="s">
        <v>52</v>
      </c>
      <c r="X1097">
        <v>2</v>
      </c>
      <c r="AB1097" t="s">
        <v>51</v>
      </c>
      <c r="AC1097" t="s">
        <v>52</v>
      </c>
      <c r="AD1097" t="s">
        <v>52</v>
      </c>
      <c r="AE1097" t="s">
        <v>53</v>
      </c>
      <c r="AF1097" t="s">
        <v>53</v>
      </c>
      <c r="AG1097" t="s">
        <v>53</v>
      </c>
      <c r="AJ1097" t="s">
        <v>53</v>
      </c>
      <c r="AO1097" t="s">
        <v>198</v>
      </c>
      <c r="AP1097">
        <f t="shared" si="17"/>
        <v>0</v>
      </c>
    </row>
    <row r="1098" spans="1:50" x14ac:dyDescent="0.35">
      <c r="A1098" s="2" t="s">
        <v>1461</v>
      </c>
      <c r="B1098">
        <v>16</v>
      </c>
      <c r="C1098">
        <v>1609</v>
      </c>
      <c r="D1098">
        <v>2</v>
      </c>
      <c r="E1098" t="s">
        <v>50</v>
      </c>
      <c r="F1098">
        <v>37</v>
      </c>
      <c r="G1098" t="s">
        <v>51</v>
      </c>
      <c r="H1098" t="s">
        <v>52</v>
      </c>
      <c r="I1098" t="s">
        <v>52</v>
      </c>
      <c r="J1098" t="s">
        <v>53</v>
      </c>
      <c r="K1098" t="s">
        <v>53</v>
      </c>
      <c r="L1098" t="s">
        <v>53</v>
      </c>
      <c r="M1098">
        <v>0</v>
      </c>
      <c r="O1098">
        <v>7</v>
      </c>
      <c r="P1098" s="6">
        <v>8</v>
      </c>
      <c r="Q1098" t="s">
        <v>50</v>
      </c>
      <c r="R1098">
        <v>7</v>
      </c>
      <c r="S1098" s="5">
        <v>1</v>
      </c>
      <c r="T1098" t="s">
        <v>58</v>
      </c>
      <c r="U1098" t="s">
        <v>52</v>
      </c>
      <c r="V1098">
        <v>1</v>
      </c>
      <c r="W1098" t="s">
        <v>52</v>
      </c>
      <c r="X1098">
        <v>2</v>
      </c>
      <c r="AB1098" t="s">
        <v>51</v>
      </c>
      <c r="AC1098" t="s">
        <v>53</v>
      </c>
      <c r="AD1098" t="s">
        <v>52</v>
      </c>
      <c r="AE1098" t="s">
        <v>53</v>
      </c>
      <c r="AF1098" t="s">
        <v>53</v>
      </c>
      <c r="AG1098" t="s">
        <v>53</v>
      </c>
      <c r="AJ1098" t="s">
        <v>53</v>
      </c>
      <c r="AO1098" t="s">
        <v>190</v>
      </c>
      <c r="AP1098">
        <f t="shared" si="17"/>
        <v>0</v>
      </c>
    </row>
    <row r="1099" spans="1:50" x14ac:dyDescent="0.35">
      <c r="A1099" s="2" t="s">
        <v>1462</v>
      </c>
      <c r="B1099">
        <v>8</v>
      </c>
      <c r="C1099">
        <v>807</v>
      </c>
      <c r="D1099">
        <v>2</v>
      </c>
      <c r="E1099" t="s">
        <v>56</v>
      </c>
      <c r="F1099">
        <v>41</v>
      </c>
      <c r="G1099" t="s">
        <v>72</v>
      </c>
      <c r="I1099" t="s">
        <v>73</v>
      </c>
      <c r="J1099" t="s">
        <v>52</v>
      </c>
      <c r="K1099" t="s">
        <v>52</v>
      </c>
      <c r="L1099" t="s">
        <v>52</v>
      </c>
      <c r="M1099">
        <v>4</v>
      </c>
      <c r="N1099" t="s">
        <v>63</v>
      </c>
      <c r="O1099">
        <v>5</v>
      </c>
      <c r="P1099" s="6">
        <v>3</v>
      </c>
      <c r="Q1099" t="s">
        <v>56</v>
      </c>
      <c r="R1099">
        <v>15</v>
      </c>
      <c r="S1099" s="5">
        <v>1</v>
      </c>
      <c r="T1099" t="s">
        <v>58</v>
      </c>
      <c r="U1099" t="s">
        <v>53</v>
      </c>
      <c r="W1099" t="s">
        <v>52</v>
      </c>
      <c r="X1099">
        <v>1</v>
      </c>
      <c r="Y1099" t="s">
        <v>59</v>
      </c>
      <c r="AB1099" t="s">
        <v>72</v>
      </c>
      <c r="AD1099" t="s">
        <v>73</v>
      </c>
      <c r="AE1099" t="s">
        <v>52</v>
      </c>
      <c r="AF1099" t="s">
        <v>52</v>
      </c>
      <c r="AG1099" t="s">
        <v>52</v>
      </c>
      <c r="AH1099">
        <v>4</v>
      </c>
      <c r="AI1099" t="s">
        <v>63</v>
      </c>
      <c r="AJ1099" t="s">
        <v>53</v>
      </c>
      <c r="AO1099" t="s">
        <v>119</v>
      </c>
      <c r="AP1099">
        <f t="shared" si="17"/>
        <v>0</v>
      </c>
    </row>
    <row r="1100" spans="1:50" x14ac:dyDescent="0.35">
      <c r="A1100" s="2" t="s">
        <v>1462</v>
      </c>
      <c r="B1100">
        <v>8</v>
      </c>
      <c r="C1100">
        <v>807</v>
      </c>
      <c r="D1100">
        <v>2</v>
      </c>
      <c r="E1100" t="s">
        <v>56</v>
      </c>
      <c r="F1100">
        <v>41</v>
      </c>
      <c r="G1100" t="s">
        <v>72</v>
      </c>
      <c r="I1100" t="s">
        <v>73</v>
      </c>
      <c r="J1100" t="s">
        <v>52</v>
      </c>
      <c r="K1100" t="s">
        <v>52</v>
      </c>
      <c r="L1100" t="s">
        <v>52</v>
      </c>
      <c r="M1100">
        <v>4</v>
      </c>
      <c r="N1100" t="s">
        <v>63</v>
      </c>
      <c r="O1100">
        <v>5</v>
      </c>
      <c r="P1100" s="6">
        <v>4</v>
      </c>
      <c r="Q1100" t="s">
        <v>56</v>
      </c>
      <c r="R1100">
        <v>13</v>
      </c>
      <c r="S1100" s="5">
        <v>1</v>
      </c>
      <c r="T1100" t="s">
        <v>58</v>
      </c>
      <c r="U1100" t="s">
        <v>53</v>
      </c>
      <c r="W1100" t="s">
        <v>52</v>
      </c>
      <c r="X1100">
        <v>1</v>
      </c>
      <c r="Y1100" t="s">
        <v>59</v>
      </c>
      <c r="AB1100" t="s">
        <v>72</v>
      </c>
      <c r="AD1100" t="s">
        <v>73</v>
      </c>
      <c r="AE1100" t="s">
        <v>52</v>
      </c>
      <c r="AF1100" t="s">
        <v>52</v>
      </c>
      <c r="AG1100" t="s">
        <v>52</v>
      </c>
      <c r="AH1100">
        <v>3</v>
      </c>
      <c r="AI1100" t="s">
        <v>97</v>
      </c>
      <c r="AJ1100" t="s">
        <v>53</v>
      </c>
      <c r="AO1100" t="s">
        <v>119</v>
      </c>
      <c r="AP1100">
        <f t="shared" si="17"/>
        <v>0</v>
      </c>
    </row>
    <row r="1101" spans="1:50" x14ac:dyDescent="0.35">
      <c r="A1101" s="2" t="s">
        <v>1462</v>
      </c>
      <c r="B1101">
        <v>8</v>
      </c>
      <c r="C1101">
        <v>807</v>
      </c>
      <c r="D1101">
        <v>2</v>
      </c>
      <c r="E1101" t="s">
        <v>56</v>
      </c>
      <c r="F1101">
        <v>41</v>
      </c>
      <c r="G1101" t="s">
        <v>72</v>
      </c>
      <c r="I1101" t="s">
        <v>73</v>
      </c>
      <c r="J1101" t="s">
        <v>52</v>
      </c>
      <c r="K1101" t="s">
        <v>52</v>
      </c>
      <c r="L1101" t="s">
        <v>52</v>
      </c>
      <c r="M1101">
        <v>4</v>
      </c>
      <c r="N1101" t="s">
        <v>63</v>
      </c>
      <c r="O1101">
        <v>5</v>
      </c>
      <c r="P1101" s="6">
        <v>5</v>
      </c>
      <c r="Q1101" t="s">
        <v>56</v>
      </c>
      <c r="R1101">
        <v>11</v>
      </c>
      <c r="S1101" s="5">
        <v>1</v>
      </c>
      <c r="T1101" t="s">
        <v>58</v>
      </c>
      <c r="U1101" t="s">
        <v>53</v>
      </c>
      <c r="W1101" t="s">
        <v>52</v>
      </c>
      <c r="X1101">
        <v>1</v>
      </c>
      <c r="AB1101" t="s">
        <v>72</v>
      </c>
      <c r="AD1101" t="s">
        <v>73</v>
      </c>
      <c r="AE1101" t="s">
        <v>52</v>
      </c>
      <c r="AF1101" t="s">
        <v>52</v>
      </c>
      <c r="AG1101" t="s">
        <v>52</v>
      </c>
      <c r="AH1101">
        <v>3</v>
      </c>
      <c r="AI1101" t="s">
        <v>97</v>
      </c>
      <c r="AJ1101" t="s">
        <v>52</v>
      </c>
      <c r="AK1101" t="s">
        <v>98</v>
      </c>
      <c r="AM1101" t="s">
        <v>62</v>
      </c>
      <c r="AN1101" t="s">
        <v>53</v>
      </c>
      <c r="AP1101">
        <f t="shared" si="17"/>
        <v>0</v>
      </c>
    </row>
    <row r="1102" spans="1:50" x14ac:dyDescent="0.35">
      <c r="A1102" s="2" t="s">
        <v>1463</v>
      </c>
      <c r="B1102">
        <v>2</v>
      </c>
      <c r="C1102">
        <v>202</v>
      </c>
      <c r="D1102">
        <v>1</v>
      </c>
      <c r="E1102" t="s">
        <v>50</v>
      </c>
      <c r="F1102">
        <v>30</v>
      </c>
      <c r="G1102" t="s">
        <v>72</v>
      </c>
      <c r="I1102" t="s">
        <v>73</v>
      </c>
      <c r="J1102" t="s">
        <v>52</v>
      </c>
      <c r="K1102" t="s">
        <v>52</v>
      </c>
      <c r="L1102" t="s">
        <v>52</v>
      </c>
      <c r="M1102">
        <v>7</v>
      </c>
      <c r="N1102" t="s">
        <v>79</v>
      </c>
      <c r="O1102">
        <v>3</v>
      </c>
      <c r="P1102" s="6">
        <v>3</v>
      </c>
      <c r="Q1102" t="s">
        <v>56</v>
      </c>
      <c r="R1102">
        <v>13</v>
      </c>
      <c r="S1102" s="5">
        <v>1</v>
      </c>
      <c r="T1102" t="s">
        <v>58</v>
      </c>
      <c r="U1102" t="s">
        <v>52</v>
      </c>
      <c r="V1102">
        <v>1</v>
      </c>
      <c r="W1102" t="s">
        <v>52</v>
      </c>
      <c r="X1102">
        <v>2</v>
      </c>
      <c r="Y1102" t="s">
        <v>59</v>
      </c>
      <c r="AB1102" t="s">
        <v>72</v>
      </c>
      <c r="AD1102" t="s">
        <v>73</v>
      </c>
      <c r="AE1102" t="s">
        <v>53</v>
      </c>
      <c r="AF1102" t="s">
        <v>53</v>
      </c>
      <c r="AG1102" t="s">
        <v>52</v>
      </c>
      <c r="AH1102">
        <v>5</v>
      </c>
      <c r="AI1102" t="s">
        <v>63</v>
      </c>
      <c r="AJ1102" t="s">
        <v>53</v>
      </c>
      <c r="AO1102" t="s">
        <v>164</v>
      </c>
      <c r="AP1102">
        <f t="shared" si="17"/>
        <v>0</v>
      </c>
    </row>
    <row r="1103" spans="1:50" x14ac:dyDescent="0.35">
      <c r="A1103" s="2" t="s">
        <v>1463</v>
      </c>
      <c r="B1103">
        <v>2</v>
      </c>
      <c r="C1103">
        <v>202</v>
      </c>
      <c r="D1103">
        <v>1</v>
      </c>
      <c r="E1103" t="s">
        <v>50</v>
      </c>
      <c r="F1103">
        <v>30</v>
      </c>
      <c r="G1103" t="s">
        <v>72</v>
      </c>
      <c r="I1103" t="s">
        <v>73</v>
      </c>
      <c r="J1103" t="s">
        <v>52</v>
      </c>
      <c r="K1103" t="s">
        <v>52</v>
      </c>
      <c r="L1103" t="s">
        <v>52</v>
      </c>
      <c r="M1103">
        <v>7</v>
      </c>
      <c r="N1103" t="s">
        <v>79</v>
      </c>
      <c r="O1103">
        <v>3</v>
      </c>
      <c r="P1103" s="6">
        <v>4</v>
      </c>
      <c r="Q1103" t="s">
        <v>50</v>
      </c>
      <c r="R1103">
        <v>11</v>
      </c>
      <c r="S1103" s="5">
        <v>1</v>
      </c>
      <c r="T1103" t="s">
        <v>58</v>
      </c>
      <c r="U1103" t="s">
        <v>52</v>
      </c>
      <c r="V1103">
        <v>1</v>
      </c>
      <c r="W1103" t="s">
        <v>52</v>
      </c>
      <c r="X1103">
        <v>2</v>
      </c>
      <c r="AB1103" t="s">
        <v>72</v>
      </c>
      <c r="AD1103" t="s">
        <v>73</v>
      </c>
      <c r="AE1103" t="s">
        <v>52</v>
      </c>
      <c r="AF1103" t="s">
        <v>52</v>
      </c>
      <c r="AG1103" t="s">
        <v>52</v>
      </c>
      <c r="AH1103">
        <v>7</v>
      </c>
      <c r="AI1103" t="s">
        <v>78</v>
      </c>
      <c r="AJ1103" t="s">
        <v>52</v>
      </c>
      <c r="AK1103" t="s">
        <v>88</v>
      </c>
      <c r="AM1103" t="s">
        <v>62</v>
      </c>
      <c r="AN1103" t="s">
        <v>53</v>
      </c>
      <c r="AP1103">
        <f t="shared" si="17"/>
        <v>0</v>
      </c>
      <c r="AQ1103">
        <v>0</v>
      </c>
      <c r="AR1103">
        <v>250000</v>
      </c>
      <c r="AS1103">
        <v>80000</v>
      </c>
      <c r="AT1103">
        <v>25000</v>
      </c>
      <c r="AU1103">
        <v>0</v>
      </c>
      <c r="AV1103">
        <v>240000</v>
      </c>
      <c r="AW1103">
        <v>20000</v>
      </c>
      <c r="AX1103">
        <v>615000</v>
      </c>
    </row>
    <row r="1104" spans="1:50" x14ac:dyDescent="0.35">
      <c r="A1104" s="2" t="s">
        <v>1464</v>
      </c>
      <c r="B1104">
        <v>20</v>
      </c>
      <c r="C1104">
        <v>2004</v>
      </c>
      <c r="D1104">
        <v>2</v>
      </c>
      <c r="E1104" t="s">
        <v>50</v>
      </c>
      <c r="F1104">
        <v>31</v>
      </c>
      <c r="G1104" t="s">
        <v>72</v>
      </c>
      <c r="I1104" t="s">
        <v>73</v>
      </c>
      <c r="J1104" t="s">
        <v>52</v>
      </c>
      <c r="K1104" t="s">
        <v>52</v>
      </c>
      <c r="L1104" t="s">
        <v>52</v>
      </c>
      <c r="M1104">
        <v>8</v>
      </c>
      <c r="N1104" t="s">
        <v>86</v>
      </c>
      <c r="O1104">
        <v>1</v>
      </c>
      <c r="P1104" s="6">
        <v>3</v>
      </c>
      <c r="Q1104" t="s">
        <v>56</v>
      </c>
      <c r="R1104">
        <v>8</v>
      </c>
      <c r="S1104" s="5">
        <v>1</v>
      </c>
      <c r="T1104" t="s">
        <v>58</v>
      </c>
      <c r="U1104" t="s">
        <v>52</v>
      </c>
      <c r="V1104">
        <v>1</v>
      </c>
      <c r="W1104" t="s">
        <v>52</v>
      </c>
      <c r="X1104">
        <v>2</v>
      </c>
      <c r="AB1104" t="s">
        <v>72</v>
      </c>
      <c r="AD1104" t="s">
        <v>73</v>
      </c>
      <c r="AE1104" t="s">
        <v>52</v>
      </c>
      <c r="AF1104" t="s">
        <v>52</v>
      </c>
      <c r="AG1104" t="s">
        <v>52</v>
      </c>
      <c r="AH1104">
        <v>2</v>
      </c>
      <c r="AI1104" t="s">
        <v>97</v>
      </c>
      <c r="AJ1104" t="s">
        <v>52</v>
      </c>
      <c r="AK1104" t="s">
        <v>98</v>
      </c>
      <c r="AM1104" t="s">
        <v>62</v>
      </c>
      <c r="AN1104" t="s">
        <v>53</v>
      </c>
      <c r="AP1104">
        <f t="shared" si="17"/>
        <v>0</v>
      </c>
      <c r="AQ1104">
        <v>0</v>
      </c>
      <c r="AR1104">
        <v>0</v>
      </c>
      <c r="AS1104">
        <v>15000</v>
      </c>
      <c r="AT1104">
        <v>15000</v>
      </c>
      <c r="AU1104">
        <v>0</v>
      </c>
      <c r="AV1104">
        <v>0</v>
      </c>
      <c r="AW1104">
        <v>0</v>
      </c>
      <c r="AX1104">
        <v>30000</v>
      </c>
    </row>
    <row r="1105" spans="1:50" x14ac:dyDescent="0.35">
      <c r="A1105" s="2" t="s">
        <v>1466</v>
      </c>
      <c r="B1105">
        <v>21</v>
      </c>
      <c r="C1105">
        <v>2101</v>
      </c>
      <c r="D1105">
        <v>2</v>
      </c>
      <c r="E1105" t="s">
        <v>50</v>
      </c>
      <c r="F1105">
        <v>39</v>
      </c>
      <c r="G1105" t="s">
        <v>72</v>
      </c>
      <c r="I1105" t="s">
        <v>73</v>
      </c>
      <c r="J1105" t="s">
        <v>53</v>
      </c>
      <c r="K1105" t="s">
        <v>53</v>
      </c>
      <c r="L1105" t="s">
        <v>52</v>
      </c>
      <c r="M1105">
        <v>4</v>
      </c>
      <c r="N1105" t="s">
        <v>63</v>
      </c>
      <c r="O1105">
        <v>2</v>
      </c>
      <c r="P1105" s="6">
        <v>4</v>
      </c>
      <c r="Q1105" t="s">
        <v>56</v>
      </c>
      <c r="R1105">
        <v>15</v>
      </c>
      <c r="S1105" s="5">
        <v>1</v>
      </c>
      <c r="T1105" t="s">
        <v>58</v>
      </c>
      <c r="U1105" t="s">
        <v>52</v>
      </c>
      <c r="V1105">
        <v>1</v>
      </c>
      <c r="W1105" t="s">
        <v>52</v>
      </c>
      <c r="X1105">
        <v>2</v>
      </c>
      <c r="Y1105" t="s">
        <v>59</v>
      </c>
      <c r="AB1105" t="s">
        <v>72</v>
      </c>
      <c r="AD1105" t="s">
        <v>73</v>
      </c>
      <c r="AE1105" t="s">
        <v>53</v>
      </c>
      <c r="AF1105" t="s">
        <v>53</v>
      </c>
      <c r="AG1105" t="s">
        <v>52</v>
      </c>
      <c r="AH1105">
        <v>8</v>
      </c>
      <c r="AI1105" t="s">
        <v>86</v>
      </c>
      <c r="AJ1105" t="s">
        <v>52</v>
      </c>
      <c r="AK1105" t="s">
        <v>87</v>
      </c>
      <c r="AM1105" t="s">
        <v>62</v>
      </c>
      <c r="AN1105" t="s">
        <v>53</v>
      </c>
      <c r="AP1105">
        <f t="shared" si="17"/>
        <v>0</v>
      </c>
      <c r="AQ1105">
        <v>0</v>
      </c>
      <c r="AR1105">
        <v>70000</v>
      </c>
      <c r="AS1105">
        <v>30000</v>
      </c>
      <c r="AT1105">
        <v>5000</v>
      </c>
      <c r="AU1105">
        <v>0</v>
      </c>
      <c r="AV1105">
        <v>0</v>
      </c>
      <c r="AW1105">
        <v>0</v>
      </c>
      <c r="AX1105">
        <v>105000</v>
      </c>
    </row>
    <row r="1106" spans="1:50" x14ac:dyDescent="0.35">
      <c r="A1106" s="2" t="s">
        <v>1466</v>
      </c>
      <c r="B1106">
        <v>21</v>
      </c>
      <c r="C1106">
        <v>2101</v>
      </c>
      <c r="D1106">
        <v>2</v>
      </c>
      <c r="E1106" t="s">
        <v>50</v>
      </c>
      <c r="F1106">
        <v>39</v>
      </c>
      <c r="G1106" t="s">
        <v>72</v>
      </c>
      <c r="I1106" t="s">
        <v>73</v>
      </c>
      <c r="J1106" t="s">
        <v>53</v>
      </c>
      <c r="K1106" t="s">
        <v>53</v>
      </c>
      <c r="L1106" t="s">
        <v>52</v>
      </c>
      <c r="M1106">
        <v>4</v>
      </c>
      <c r="N1106" t="s">
        <v>63</v>
      </c>
      <c r="O1106">
        <v>2</v>
      </c>
      <c r="P1106" s="6">
        <v>5</v>
      </c>
      <c r="Q1106" t="s">
        <v>56</v>
      </c>
      <c r="R1106">
        <v>9</v>
      </c>
      <c r="S1106" s="5">
        <v>1</v>
      </c>
      <c r="T1106" t="s">
        <v>58</v>
      </c>
      <c r="U1106" t="s">
        <v>52</v>
      </c>
      <c r="V1106">
        <v>1</v>
      </c>
      <c r="W1106" t="s">
        <v>52</v>
      </c>
      <c r="X1106">
        <v>2</v>
      </c>
      <c r="AB1106" t="s">
        <v>72</v>
      </c>
      <c r="AD1106" t="s">
        <v>73</v>
      </c>
      <c r="AE1106" t="s">
        <v>53</v>
      </c>
      <c r="AF1106" t="s">
        <v>53</v>
      </c>
      <c r="AG1106" t="s">
        <v>52</v>
      </c>
      <c r="AH1106">
        <v>4</v>
      </c>
      <c r="AI1106" t="s">
        <v>63</v>
      </c>
      <c r="AJ1106" t="s">
        <v>52</v>
      </c>
      <c r="AK1106" t="s">
        <v>64</v>
      </c>
      <c r="AM1106" t="s">
        <v>62</v>
      </c>
      <c r="AN1106" t="s">
        <v>53</v>
      </c>
      <c r="AP1106">
        <f t="shared" si="17"/>
        <v>0</v>
      </c>
      <c r="AQ1106">
        <v>0</v>
      </c>
      <c r="AR1106">
        <v>0</v>
      </c>
      <c r="AS1106">
        <v>10000</v>
      </c>
      <c r="AT1106">
        <v>8000</v>
      </c>
      <c r="AU1106">
        <v>0</v>
      </c>
      <c r="AV1106">
        <v>0</v>
      </c>
      <c r="AW1106">
        <v>0</v>
      </c>
      <c r="AX1106">
        <v>18000</v>
      </c>
    </row>
    <row r="1107" spans="1:50" x14ac:dyDescent="0.35">
      <c r="A1107" s="2" t="s">
        <v>1468</v>
      </c>
      <c r="B1107">
        <v>2</v>
      </c>
      <c r="C1107">
        <v>214</v>
      </c>
      <c r="D1107">
        <v>2</v>
      </c>
      <c r="E1107" t="s">
        <v>50</v>
      </c>
      <c r="F1107">
        <v>42</v>
      </c>
      <c r="G1107" t="s">
        <v>72</v>
      </c>
      <c r="I1107" t="s">
        <v>73</v>
      </c>
      <c r="J1107" t="s">
        <v>52</v>
      </c>
      <c r="K1107" t="s">
        <v>53</v>
      </c>
      <c r="L1107" t="s">
        <v>52</v>
      </c>
      <c r="M1107">
        <v>3</v>
      </c>
      <c r="N1107" t="s">
        <v>63</v>
      </c>
      <c r="O1107">
        <v>2</v>
      </c>
      <c r="P1107" s="6">
        <v>4</v>
      </c>
      <c r="Q1107" t="s">
        <v>50</v>
      </c>
      <c r="R1107">
        <v>14</v>
      </c>
      <c r="S1107" s="5">
        <v>1</v>
      </c>
      <c r="T1107" t="s">
        <v>58</v>
      </c>
      <c r="U1107" t="s">
        <v>52</v>
      </c>
      <c r="V1107">
        <v>1</v>
      </c>
      <c r="W1107" t="s">
        <v>52</v>
      </c>
      <c r="X1107">
        <v>2</v>
      </c>
      <c r="Y1107" t="s">
        <v>59</v>
      </c>
      <c r="AB1107" t="s">
        <v>72</v>
      </c>
      <c r="AD1107" t="s">
        <v>73</v>
      </c>
      <c r="AE1107" t="s">
        <v>52</v>
      </c>
      <c r="AF1107" t="s">
        <v>52</v>
      </c>
      <c r="AG1107" t="s">
        <v>52</v>
      </c>
      <c r="AH1107">
        <v>7</v>
      </c>
      <c r="AI1107" t="s">
        <v>86</v>
      </c>
      <c r="AJ1107" t="s">
        <v>53</v>
      </c>
      <c r="AO1107" t="s">
        <v>190</v>
      </c>
      <c r="AP1107">
        <f t="shared" si="17"/>
        <v>0</v>
      </c>
    </row>
    <row r="1108" spans="1:50" x14ac:dyDescent="0.35">
      <c r="A1108" s="2" t="s">
        <v>1468</v>
      </c>
      <c r="B1108">
        <v>2</v>
      </c>
      <c r="C1108">
        <v>214</v>
      </c>
      <c r="D1108">
        <v>2</v>
      </c>
      <c r="E1108" t="s">
        <v>50</v>
      </c>
      <c r="F1108">
        <v>42</v>
      </c>
      <c r="G1108" t="s">
        <v>72</v>
      </c>
      <c r="I1108" t="s">
        <v>73</v>
      </c>
      <c r="J1108" t="s">
        <v>52</v>
      </c>
      <c r="K1108" t="s">
        <v>53</v>
      </c>
      <c r="L1108" t="s">
        <v>52</v>
      </c>
      <c r="M1108">
        <v>3</v>
      </c>
      <c r="N1108" t="s">
        <v>63</v>
      </c>
      <c r="O1108">
        <v>2</v>
      </c>
      <c r="P1108" s="6">
        <v>5</v>
      </c>
      <c r="Q1108" t="s">
        <v>50</v>
      </c>
      <c r="R1108">
        <v>12</v>
      </c>
      <c r="S1108" s="5">
        <v>1</v>
      </c>
      <c r="T1108" t="s">
        <v>58</v>
      </c>
      <c r="U1108" t="s">
        <v>52</v>
      </c>
      <c r="V1108">
        <v>1</v>
      </c>
      <c r="W1108" t="s">
        <v>52</v>
      </c>
      <c r="X1108">
        <v>2</v>
      </c>
      <c r="AB1108" t="s">
        <v>72</v>
      </c>
      <c r="AD1108" t="s">
        <v>73</v>
      </c>
      <c r="AE1108" t="s">
        <v>52</v>
      </c>
      <c r="AF1108" t="s">
        <v>53</v>
      </c>
      <c r="AG1108" t="s">
        <v>52</v>
      </c>
      <c r="AH1108">
        <v>5</v>
      </c>
      <c r="AI1108" t="s">
        <v>83</v>
      </c>
      <c r="AJ1108" t="s">
        <v>52</v>
      </c>
      <c r="AK1108" t="s">
        <v>84</v>
      </c>
      <c r="AM1108" t="s">
        <v>62</v>
      </c>
      <c r="AN1108" t="s">
        <v>53</v>
      </c>
      <c r="AP1108">
        <f t="shared" si="17"/>
        <v>0</v>
      </c>
      <c r="AQ1108">
        <v>0</v>
      </c>
      <c r="AR1108">
        <v>0</v>
      </c>
      <c r="AS1108">
        <v>15000</v>
      </c>
      <c r="AT1108">
        <v>5000</v>
      </c>
      <c r="AU1108">
        <v>0</v>
      </c>
      <c r="AV1108">
        <v>0</v>
      </c>
      <c r="AW1108">
        <v>10000</v>
      </c>
      <c r="AX1108">
        <v>30000</v>
      </c>
    </row>
    <row r="1109" spans="1:50" x14ac:dyDescent="0.35">
      <c r="A1109" s="2" t="s">
        <v>1469</v>
      </c>
      <c r="B1109">
        <v>9</v>
      </c>
      <c r="C1109">
        <v>905</v>
      </c>
      <c r="D1109">
        <v>2</v>
      </c>
      <c r="E1109" t="s">
        <v>50</v>
      </c>
      <c r="F1109">
        <v>30</v>
      </c>
      <c r="G1109" t="s">
        <v>72</v>
      </c>
      <c r="I1109" t="s">
        <v>73</v>
      </c>
      <c r="J1109" t="s">
        <v>52</v>
      </c>
      <c r="K1109" t="s">
        <v>52</v>
      </c>
      <c r="L1109" t="s">
        <v>52</v>
      </c>
      <c r="M1109">
        <v>10</v>
      </c>
      <c r="N1109" t="s">
        <v>107</v>
      </c>
      <c r="O1109">
        <v>4</v>
      </c>
      <c r="P1109" s="6">
        <v>3</v>
      </c>
      <c r="Q1109" t="s">
        <v>56</v>
      </c>
      <c r="R1109">
        <v>6</v>
      </c>
      <c r="S1109" s="5">
        <v>1</v>
      </c>
      <c r="T1109" t="s">
        <v>58</v>
      </c>
      <c r="U1109" t="s">
        <v>52</v>
      </c>
      <c r="V1109">
        <v>1</v>
      </c>
      <c r="W1109" t="s">
        <v>52</v>
      </c>
      <c r="X1109">
        <v>2</v>
      </c>
      <c r="AB1109" t="s">
        <v>72</v>
      </c>
      <c r="AD1109" t="s">
        <v>73</v>
      </c>
      <c r="AE1109" t="s">
        <v>53</v>
      </c>
      <c r="AF1109" t="s">
        <v>53</v>
      </c>
      <c r="AG1109" t="s">
        <v>52</v>
      </c>
      <c r="AH1109">
        <v>1</v>
      </c>
      <c r="AI1109" t="s">
        <v>65</v>
      </c>
      <c r="AJ1109" t="s">
        <v>52</v>
      </c>
      <c r="AK1109" t="s">
        <v>66</v>
      </c>
      <c r="AM1109" t="s">
        <v>62</v>
      </c>
      <c r="AN1109" t="s">
        <v>53</v>
      </c>
      <c r="AP1109">
        <f t="shared" si="17"/>
        <v>0</v>
      </c>
      <c r="AQ1109">
        <v>0</v>
      </c>
      <c r="AR1109">
        <v>0</v>
      </c>
      <c r="AS1109">
        <v>5000</v>
      </c>
      <c r="AT1109">
        <v>15000</v>
      </c>
      <c r="AU1109">
        <v>0</v>
      </c>
      <c r="AV1109">
        <v>350000</v>
      </c>
      <c r="AW1109">
        <v>0</v>
      </c>
      <c r="AX1109">
        <v>370000</v>
      </c>
    </row>
    <row r="1110" spans="1:50" x14ac:dyDescent="0.35">
      <c r="A1110" s="2" t="s">
        <v>1470</v>
      </c>
      <c r="B1110">
        <v>5</v>
      </c>
      <c r="C1110">
        <v>501</v>
      </c>
      <c r="D1110">
        <v>2</v>
      </c>
      <c r="E1110" t="s">
        <v>56</v>
      </c>
      <c r="F1110">
        <v>59</v>
      </c>
      <c r="G1110" t="s">
        <v>72</v>
      </c>
      <c r="I1110" t="s">
        <v>73</v>
      </c>
      <c r="J1110" t="s">
        <v>53</v>
      </c>
      <c r="K1110" t="s">
        <v>53</v>
      </c>
      <c r="L1110" t="s">
        <v>52</v>
      </c>
      <c r="M1110">
        <v>1</v>
      </c>
      <c r="N1110" t="s">
        <v>67</v>
      </c>
      <c r="O1110">
        <v>2</v>
      </c>
      <c r="P1110" s="6">
        <v>4</v>
      </c>
      <c r="Q1110" t="s">
        <v>56</v>
      </c>
      <c r="R1110">
        <v>17</v>
      </c>
      <c r="S1110" s="5">
        <v>1</v>
      </c>
      <c r="T1110" t="s">
        <v>58</v>
      </c>
      <c r="U1110" t="s">
        <v>53</v>
      </c>
      <c r="W1110" t="s">
        <v>52</v>
      </c>
      <c r="X1110">
        <v>1</v>
      </c>
      <c r="Y1110" t="s">
        <v>59</v>
      </c>
      <c r="AB1110" t="s">
        <v>72</v>
      </c>
      <c r="AD1110" t="s">
        <v>73</v>
      </c>
      <c r="AE1110" t="s">
        <v>52</v>
      </c>
      <c r="AF1110" t="s">
        <v>52</v>
      </c>
      <c r="AG1110" t="s">
        <v>52</v>
      </c>
      <c r="AH1110">
        <v>3</v>
      </c>
      <c r="AI1110" t="s">
        <v>63</v>
      </c>
      <c r="AJ1110" t="s">
        <v>53</v>
      </c>
      <c r="AO1110" t="s">
        <v>164</v>
      </c>
      <c r="AP1110">
        <f t="shared" si="17"/>
        <v>0</v>
      </c>
    </row>
    <row r="1111" spans="1:50" x14ac:dyDescent="0.35">
      <c r="A1111" s="2" t="s">
        <v>1470</v>
      </c>
      <c r="B1111">
        <v>5</v>
      </c>
      <c r="C1111">
        <v>501</v>
      </c>
      <c r="D1111">
        <v>2</v>
      </c>
      <c r="E1111" t="s">
        <v>56</v>
      </c>
      <c r="F1111">
        <v>59</v>
      </c>
      <c r="G1111" t="s">
        <v>72</v>
      </c>
      <c r="I1111" t="s">
        <v>73</v>
      </c>
      <c r="J1111" t="s">
        <v>53</v>
      </c>
      <c r="K1111" t="s">
        <v>53</v>
      </c>
      <c r="L1111" t="s">
        <v>52</v>
      </c>
      <c r="M1111">
        <v>1</v>
      </c>
      <c r="N1111" t="s">
        <v>67</v>
      </c>
      <c r="O1111">
        <v>2</v>
      </c>
      <c r="P1111" s="6">
        <v>5</v>
      </c>
      <c r="Q1111" t="s">
        <v>56</v>
      </c>
      <c r="R1111">
        <v>14</v>
      </c>
      <c r="S1111" s="5">
        <v>1</v>
      </c>
      <c r="T1111" t="s">
        <v>58</v>
      </c>
      <c r="U1111" t="s">
        <v>53</v>
      </c>
      <c r="W1111" t="s">
        <v>52</v>
      </c>
      <c r="X1111">
        <v>1</v>
      </c>
      <c r="Y1111" t="s">
        <v>92</v>
      </c>
      <c r="AB1111" t="s">
        <v>72</v>
      </c>
      <c r="AD1111" t="s">
        <v>73</v>
      </c>
      <c r="AE1111" t="s">
        <v>52</v>
      </c>
      <c r="AF1111" t="s">
        <v>52</v>
      </c>
      <c r="AG1111" t="s">
        <v>52</v>
      </c>
      <c r="AH1111">
        <v>8</v>
      </c>
      <c r="AI1111" t="s">
        <v>97</v>
      </c>
      <c r="AJ1111" t="s">
        <v>52</v>
      </c>
      <c r="AK1111" t="s">
        <v>98</v>
      </c>
      <c r="AM1111" t="s">
        <v>62</v>
      </c>
      <c r="AN1111" t="s">
        <v>53</v>
      </c>
      <c r="AP1111">
        <f t="shared" si="17"/>
        <v>0</v>
      </c>
      <c r="AQ1111">
        <v>0</v>
      </c>
      <c r="AR1111">
        <v>0</v>
      </c>
      <c r="AS1111">
        <v>30000</v>
      </c>
      <c r="AT1111">
        <v>120000</v>
      </c>
      <c r="AU1111">
        <v>650000</v>
      </c>
      <c r="AV1111">
        <v>0</v>
      </c>
      <c r="AW1111">
        <v>0</v>
      </c>
      <c r="AX1111">
        <v>800000</v>
      </c>
    </row>
    <row r="1112" spans="1:50" x14ac:dyDescent="0.35">
      <c r="A1112" s="2" t="s">
        <v>1475</v>
      </c>
      <c r="B1112">
        <v>7</v>
      </c>
      <c r="C1112">
        <v>706</v>
      </c>
      <c r="D1112">
        <v>2</v>
      </c>
      <c r="E1112" t="s">
        <v>50</v>
      </c>
      <c r="F1112">
        <v>51</v>
      </c>
      <c r="G1112" t="s">
        <v>72</v>
      </c>
      <c r="I1112" t="s">
        <v>73</v>
      </c>
      <c r="J1112" t="s">
        <v>52</v>
      </c>
      <c r="K1112" t="s">
        <v>52</v>
      </c>
      <c r="L1112" t="s">
        <v>52</v>
      </c>
      <c r="M1112">
        <v>8</v>
      </c>
      <c r="N1112" t="s">
        <v>60</v>
      </c>
      <c r="O1112">
        <v>2</v>
      </c>
      <c r="P1112" s="6">
        <v>4</v>
      </c>
      <c r="Q1112" t="s">
        <v>56</v>
      </c>
      <c r="R1112">
        <v>17</v>
      </c>
      <c r="S1112" s="5">
        <v>1</v>
      </c>
      <c r="T1112" t="s">
        <v>58</v>
      </c>
      <c r="U1112" t="s">
        <v>52</v>
      </c>
      <c r="V1112">
        <v>1</v>
      </c>
      <c r="W1112" t="s">
        <v>52</v>
      </c>
      <c r="X1112">
        <v>2</v>
      </c>
      <c r="Y1112" t="s">
        <v>59</v>
      </c>
      <c r="AB1112" t="s">
        <v>72</v>
      </c>
      <c r="AD1112" t="s">
        <v>52</v>
      </c>
      <c r="AE1112" t="s">
        <v>52</v>
      </c>
      <c r="AF1112" t="s">
        <v>52</v>
      </c>
      <c r="AG1112" t="s">
        <v>52</v>
      </c>
      <c r="AH1112">
        <v>6</v>
      </c>
      <c r="AI1112" t="s">
        <v>79</v>
      </c>
      <c r="AJ1112" t="s">
        <v>53</v>
      </c>
      <c r="AO1112" t="s">
        <v>442</v>
      </c>
      <c r="AP1112">
        <f t="shared" si="17"/>
        <v>0</v>
      </c>
      <c r="AQ1112">
        <v>1200000</v>
      </c>
      <c r="AR1112">
        <v>0</v>
      </c>
      <c r="AS1112">
        <v>50000</v>
      </c>
      <c r="AT1112">
        <v>5000</v>
      </c>
      <c r="AU1112">
        <v>480000</v>
      </c>
      <c r="AV1112">
        <v>0</v>
      </c>
      <c r="AW1112">
        <v>0</v>
      </c>
      <c r="AX1112">
        <v>1735000</v>
      </c>
    </row>
    <row r="1113" spans="1:50" x14ac:dyDescent="0.35">
      <c r="A1113" s="2" t="s">
        <v>1477</v>
      </c>
      <c r="B1113">
        <v>13</v>
      </c>
      <c r="C1113">
        <v>1308</v>
      </c>
      <c r="D1113">
        <v>1</v>
      </c>
      <c r="E1113" t="s">
        <v>50</v>
      </c>
      <c r="F1113">
        <v>36</v>
      </c>
      <c r="G1113" t="s">
        <v>72</v>
      </c>
      <c r="I1113" t="s">
        <v>73</v>
      </c>
      <c r="J1113" t="s">
        <v>52</v>
      </c>
      <c r="K1113" t="s">
        <v>52</v>
      </c>
      <c r="L1113" t="s">
        <v>52</v>
      </c>
      <c r="M1113">
        <v>3</v>
      </c>
      <c r="N1113" t="s">
        <v>63</v>
      </c>
      <c r="O1113">
        <v>3</v>
      </c>
      <c r="P1113" s="6">
        <v>3</v>
      </c>
      <c r="Q1113" t="s">
        <v>50</v>
      </c>
      <c r="R1113">
        <v>10</v>
      </c>
      <c r="S1113" s="5">
        <v>1</v>
      </c>
      <c r="T1113" t="s">
        <v>58</v>
      </c>
      <c r="U1113" t="s">
        <v>52</v>
      </c>
      <c r="V1113">
        <v>1</v>
      </c>
      <c r="W1113" t="s">
        <v>52</v>
      </c>
      <c r="X1113">
        <v>2</v>
      </c>
      <c r="AB1113" t="s">
        <v>72</v>
      </c>
      <c r="AD1113" t="s">
        <v>73</v>
      </c>
      <c r="AE1113" t="s">
        <v>52</v>
      </c>
      <c r="AF1113" t="s">
        <v>52</v>
      </c>
      <c r="AG1113" t="s">
        <v>52</v>
      </c>
      <c r="AH1113">
        <v>5</v>
      </c>
      <c r="AI1113" t="s">
        <v>83</v>
      </c>
      <c r="AJ1113" t="s">
        <v>52</v>
      </c>
      <c r="AK1113" t="s">
        <v>84</v>
      </c>
      <c r="AM1113" t="s">
        <v>62</v>
      </c>
      <c r="AN1113" t="s">
        <v>53</v>
      </c>
      <c r="AP1113">
        <f t="shared" si="17"/>
        <v>0</v>
      </c>
    </row>
    <row r="1114" spans="1:50" x14ac:dyDescent="0.35">
      <c r="A1114" s="2" t="s">
        <v>1477</v>
      </c>
      <c r="B1114">
        <v>13</v>
      </c>
      <c r="C1114">
        <v>1308</v>
      </c>
      <c r="D1114">
        <v>1</v>
      </c>
      <c r="E1114" t="s">
        <v>50</v>
      </c>
      <c r="F1114">
        <v>36</v>
      </c>
      <c r="G1114" t="s">
        <v>72</v>
      </c>
      <c r="I1114" t="s">
        <v>73</v>
      </c>
      <c r="J1114" t="s">
        <v>52</v>
      </c>
      <c r="K1114" t="s">
        <v>52</v>
      </c>
      <c r="L1114" t="s">
        <v>52</v>
      </c>
      <c r="M1114">
        <v>3</v>
      </c>
      <c r="N1114" t="s">
        <v>63</v>
      </c>
      <c r="O1114">
        <v>3</v>
      </c>
      <c r="P1114" s="6">
        <v>4</v>
      </c>
      <c r="Q1114" t="s">
        <v>56</v>
      </c>
      <c r="R1114">
        <v>8</v>
      </c>
      <c r="S1114" s="5">
        <v>1</v>
      </c>
      <c r="T1114" t="s">
        <v>58</v>
      </c>
      <c r="U1114" t="s">
        <v>52</v>
      </c>
      <c r="V1114">
        <v>1</v>
      </c>
      <c r="W1114" t="s">
        <v>52</v>
      </c>
      <c r="X1114">
        <v>2</v>
      </c>
      <c r="AB1114" t="s">
        <v>72</v>
      </c>
      <c r="AD1114" t="s">
        <v>73</v>
      </c>
      <c r="AE1114" t="s">
        <v>53</v>
      </c>
      <c r="AF1114" t="s">
        <v>53</v>
      </c>
      <c r="AG1114" t="s">
        <v>52</v>
      </c>
      <c r="AH1114">
        <v>2</v>
      </c>
      <c r="AI1114" t="s">
        <v>65</v>
      </c>
      <c r="AJ1114" t="s">
        <v>52</v>
      </c>
      <c r="AK1114" t="s">
        <v>66</v>
      </c>
      <c r="AM1114" t="s">
        <v>62</v>
      </c>
      <c r="AN1114" t="s">
        <v>53</v>
      </c>
      <c r="AP1114">
        <f t="shared" si="17"/>
        <v>0</v>
      </c>
    </row>
    <row r="1115" spans="1:50" x14ac:dyDescent="0.35">
      <c r="A1115" s="2" t="s">
        <v>1478</v>
      </c>
      <c r="B1115">
        <v>22</v>
      </c>
      <c r="C1115">
        <v>2201</v>
      </c>
      <c r="D1115">
        <v>2</v>
      </c>
      <c r="E1115" t="s">
        <v>50</v>
      </c>
      <c r="F1115">
        <v>40</v>
      </c>
      <c r="G1115" t="s">
        <v>72</v>
      </c>
      <c r="I1115" t="s">
        <v>52</v>
      </c>
      <c r="J1115" t="s">
        <v>52</v>
      </c>
      <c r="K1115" t="s">
        <v>52</v>
      </c>
      <c r="L1115" t="s">
        <v>52</v>
      </c>
      <c r="M1115">
        <v>3</v>
      </c>
      <c r="N1115" t="s">
        <v>63</v>
      </c>
      <c r="O1115">
        <v>2</v>
      </c>
      <c r="P1115" s="6">
        <v>3</v>
      </c>
      <c r="Q1115" t="s">
        <v>56</v>
      </c>
      <c r="R1115">
        <v>9</v>
      </c>
      <c r="S1115" s="5">
        <v>1</v>
      </c>
      <c r="T1115" t="s">
        <v>58</v>
      </c>
      <c r="U1115" t="s">
        <v>52</v>
      </c>
      <c r="V1115">
        <v>1</v>
      </c>
      <c r="W1115" t="s">
        <v>52</v>
      </c>
      <c r="X1115">
        <v>2</v>
      </c>
      <c r="AB1115" t="s">
        <v>72</v>
      </c>
      <c r="AD1115" t="s">
        <v>73</v>
      </c>
      <c r="AE1115" t="s">
        <v>53</v>
      </c>
      <c r="AF1115" t="s">
        <v>53</v>
      </c>
      <c r="AG1115" t="s">
        <v>52</v>
      </c>
      <c r="AH1115">
        <v>4</v>
      </c>
      <c r="AI1115" t="s">
        <v>63</v>
      </c>
      <c r="AJ1115" t="s">
        <v>52</v>
      </c>
      <c r="AK1115" t="s">
        <v>64</v>
      </c>
      <c r="AM1115" t="s">
        <v>62</v>
      </c>
      <c r="AN1115" t="s">
        <v>53</v>
      </c>
      <c r="AP1115">
        <f t="shared" si="17"/>
        <v>0</v>
      </c>
      <c r="AQ1115">
        <v>0</v>
      </c>
      <c r="AR1115">
        <v>0</v>
      </c>
      <c r="AS1115">
        <v>60000</v>
      </c>
      <c r="AT1115">
        <v>35000</v>
      </c>
      <c r="AU1115">
        <v>0</v>
      </c>
      <c r="AV1115">
        <v>0</v>
      </c>
      <c r="AW1115">
        <v>5000</v>
      </c>
      <c r="AX1115">
        <v>100000</v>
      </c>
    </row>
    <row r="1116" spans="1:50" x14ac:dyDescent="0.35">
      <c r="A1116" s="2" t="s">
        <v>1479</v>
      </c>
      <c r="B1116">
        <v>1</v>
      </c>
      <c r="C1116">
        <v>107</v>
      </c>
      <c r="D1116">
        <v>2</v>
      </c>
      <c r="E1116" t="s">
        <v>50</v>
      </c>
      <c r="F1116">
        <v>41</v>
      </c>
      <c r="G1116" t="s">
        <v>72</v>
      </c>
      <c r="I1116" t="s">
        <v>73</v>
      </c>
      <c r="J1116" t="s">
        <v>53</v>
      </c>
      <c r="K1116" t="s">
        <v>53</v>
      </c>
      <c r="L1116" t="s">
        <v>53</v>
      </c>
      <c r="M1116">
        <v>0</v>
      </c>
      <c r="O1116">
        <v>1</v>
      </c>
      <c r="P1116" s="6">
        <v>4</v>
      </c>
      <c r="Q1116" t="s">
        <v>56</v>
      </c>
      <c r="R1116">
        <v>16</v>
      </c>
      <c r="S1116" s="5">
        <v>1</v>
      </c>
      <c r="T1116" t="s">
        <v>58</v>
      </c>
      <c r="U1116" t="s">
        <v>52</v>
      </c>
      <c r="V1116">
        <v>1</v>
      </c>
      <c r="W1116" t="s">
        <v>52</v>
      </c>
      <c r="X1116">
        <v>2</v>
      </c>
      <c r="Y1116" t="s">
        <v>59</v>
      </c>
      <c r="AB1116" t="s">
        <v>72</v>
      </c>
      <c r="AD1116" t="s">
        <v>73</v>
      </c>
      <c r="AE1116" t="s">
        <v>52</v>
      </c>
      <c r="AF1116" t="s">
        <v>52</v>
      </c>
      <c r="AG1116" t="s">
        <v>52</v>
      </c>
      <c r="AH1116">
        <v>8</v>
      </c>
      <c r="AI1116" t="s">
        <v>60</v>
      </c>
      <c r="AJ1116" t="s">
        <v>52</v>
      </c>
      <c r="AK1116" t="s">
        <v>61</v>
      </c>
      <c r="AM1116" t="s">
        <v>62</v>
      </c>
      <c r="AN1116" t="s">
        <v>53</v>
      </c>
      <c r="AP1116">
        <f t="shared" si="17"/>
        <v>0</v>
      </c>
      <c r="AQ1116">
        <v>0</v>
      </c>
      <c r="AR1116">
        <v>0</v>
      </c>
      <c r="AS1116">
        <v>18000</v>
      </c>
      <c r="AT1116">
        <v>6000</v>
      </c>
      <c r="AU1116">
        <v>1170000</v>
      </c>
      <c r="AV1116">
        <v>0</v>
      </c>
      <c r="AW1116">
        <v>5000</v>
      </c>
      <c r="AX1116">
        <v>1199000</v>
      </c>
    </row>
    <row r="1117" spans="1:50" x14ac:dyDescent="0.35">
      <c r="A1117" s="2" t="s">
        <v>1480</v>
      </c>
      <c r="B1117">
        <v>16</v>
      </c>
      <c r="C1117">
        <v>1607</v>
      </c>
      <c r="D1117">
        <v>2</v>
      </c>
      <c r="E1117" t="s">
        <v>50</v>
      </c>
      <c r="F1117">
        <v>40</v>
      </c>
      <c r="G1117" t="s">
        <v>51</v>
      </c>
      <c r="H1117" t="s">
        <v>52</v>
      </c>
      <c r="I1117" t="s">
        <v>52</v>
      </c>
      <c r="J1117" t="s">
        <v>53</v>
      </c>
      <c r="K1117" t="s">
        <v>53</v>
      </c>
      <c r="L1117" t="s">
        <v>53</v>
      </c>
      <c r="M1117">
        <v>0</v>
      </c>
      <c r="O1117">
        <v>2</v>
      </c>
      <c r="P1117" s="6">
        <v>3</v>
      </c>
      <c r="Q1117" t="s">
        <v>50</v>
      </c>
      <c r="R1117">
        <v>11</v>
      </c>
      <c r="S1117" s="5">
        <v>1</v>
      </c>
      <c r="T1117" t="s">
        <v>58</v>
      </c>
      <c r="U1117" t="s">
        <v>52</v>
      </c>
      <c r="V1117">
        <v>1</v>
      </c>
      <c r="W1117" t="s">
        <v>52</v>
      </c>
      <c r="X1117">
        <v>2</v>
      </c>
      <c r="AB1117" t="s">
        <v>51</v>
      </c>
      <c r="AC1117" t="s">
        <v>52</v>
      </c>
      <c r="AD1117" t="s">
        <v>52</v>
      </c>
      <c r="AE1117" t="s">
        <v>52</v>
      </c>
      <c r="AF1117" t="s">
        <v>52</v>
      </c>
      <c r="AG1117" t="s">
        <v>52</v>
      </c>
      <c r="AH1117">
        <v>4</v>
      </c>
      <c r="AI1117" t="s">
        <v>97</v>
      </c>
      <c r="AJ1117" t="s">
        <v>52</v>
      </c>
      <c r="AK1117" t="s">
        <v>98</v>
      </c>
      <c r="AM1117" t="s">
        <v>62</v>
      </c>
      <c r="AN1117" t="s">
        <v>53</v>
      </c>
      <c r="AP1117">
        <f t="shared" si="17"/>
        <v>0</v>
      </c>
      <c r="AQ1117">
        <v>0</v>
      </c>
      <c r="AR1117">
        <v>0</v>
      </c>
      <c r="AS1117">
        <v>20000</v>
      </c>
      <c r="AT1117">
        <v>20000</v>
      </c>
      <c r="AU1117">
        <v>0</v>
      </c>
      <c r="AV1117">
        <v>0</v>
      </c>
      <c r="AW1117">
        <v>0</v>
      </c>
      <c r="AX1117">
        <v>40000</v>
      </c>
    </row>
    <row r="1118" spans="1:50" x14ac:dyDescent="0.35">
      <c r="A1118" s="2" t="s">
        <v>1480</v>
      </c>
      <c r="B1118">
        <v>16</v>
      </c>
      <c r="C1118">
        <v>1607</v>
      </c>
      <c r="D1118">
        <v>2</v>
      </c>
      <c r="E1118" t="s">
        <v>50</v>
      </c>
      <c r="F1118">
        <v>40</v>
      </c>
      <c r="G1118" t="s">
        <v>51</v>
      </c>
      <c r="H1118" t="s">
        <v>52</v>
      </c>
      <c r="I1118" t="s">
        <v>52</v>
      </c>
      <c r="J1118" t="s">
        <v>53</v>
      </c>
      <c r="K1118" t="s">
        <v>53</v>
      </c>
      <c r="L1118" t="s">
        <v>53</v>
      </c>
      <c r="M1118">
        <v>0</v>
      </c>
      <c r="O1118">
        <v>2</v>
      </c>
      <c r="P1118" s="6">
        <v>4</v>
      </c>
      <c r="Q1118" t="s">
        <v>56</v>
      </c>
      <c r="R1118">
        <v>16</v>
      </c>
      <c r="S1118" s="5">
        <v>1</v>
      </c>
      <c r="T1118" t="s">
        <v>58</v>
      </c>
      <c r="U1118" t="s">
        <v>52</v>
      </c>
      <c r="V1118">
        <v>1</v>
      </c>
      <c r="W1118" t="s">
        <v>52</v>
      </c>
      <c r="X1118">
        <v>2</v>
      </c>
      <c r="Y1118" t="s">
        <v>59</v>
      </c>
      <c r="AB1118" t="s">
        <v>51</v>
      </c>
      <c r="AC1118" t="s">
        <v>52</v>
      </c>
      <c r="AD1118" t="s">
        <v>52</v>
      </c>
      <c r="AE1118" t="s">
        <v>53</v>
      </c>
      <c r="AF1118" t="s">
        <v>53</v>
      </c>
      <c r="AG1118" t="s">
        <v>52</v>
      </c>
      <c r="AH1118">
        <v>1</v>
      </c>
      <c r="AI1118" t="s">
        <v>67</v>
      </c>
      <c r="AJ1118" t="s">
        <v>52</v>
      </c>
      <c r="AK1118" t="s">
        <v>68</v>
      </c>
      <c r="AL1118" t="s">
        <v>109</v>
      </c>
      <c r="AN1118" t="s">
        <v>53</v>
      </c>
      <c r="AP1118">
        <f t="shared" si="17"/>
        <v>0</v>
      </c>
      <c r="AQ1118">
        <v>0</v>
      </c>
      <c r="AR1118">
        <v>0</v>
      </c>
      <c r="AS1118">
        <v>10000</v>
      </c>
      <c r="AT1118">
        <v>15000</v>
      </c>
      <c r="AU1118">
        <v>0</v>
      </c>
      <c r="AV1118">
        <v>0</v>
      </c>
      <c r="AW1118">
        <v>0</v>
      </c>
      <c r="AX1118">
        <v>25000</v>
      </c>
    </row>
    <row r="1119" spans="1:50" x14ac:dyDescent="0.35">
      <c r="A1119" s="2" t="s">
        <v>1481</v>
      </c>
      <c r="B1119">
        <v>13</v>
      </c>
      <c r="C1119">
        <v>1308</v>
      </c>
      <c r="D1119">
        <v>1</v>
      </c>
      <c r="E1119" t="s">
        <v>50</v>
      </c>
      <c r="F1119">
        <v>43</v>
      </c>
      <c r="G1119" t="s">
        <v>72</v>
      </c>
      <c r="I1119" t="s">
        <v>73</v>
      </c>
      <c r="J1119" t="s">
        <v>52</v>
      </c>
      <c r="K1119" t="s">
        <v>52</v>
      </c>
      <c r="L1119" t="s">
        <v>52</v>
      </c>
      <c r="M1119">
        <v>12</v>
      </c>
      <c r="N1119" t="s">
        <v>115</v>
      </c>
      <c r="O1119">
        <v>3</v>
      </c>
      <c r="P1119" s="6">
        <v>3</v>
      </c>
      <c r="Q1119" t="s">
        <v>50</v>
      </c>
      <c r="R1119">
        <v>13</v>
      </c>
      <c r="S1119" s="5">
        <v>1</v>
      </c>
      <c r="T1119" t="s">
        <v>58</v>
      </c>
      <c r="U1119" t="s">
        <v>52</v>
      </c>
      <c r="V1119">
        <v>1</v>
      </c>
      <c r="W1119" t="s">
        <v>52</v>
      </c>
      <c r="X1119">
        <v>2</v>
      </c>
      <c r="Y1119" t="s">
        <v>59</v>
      </c>
      <c r="AB1119" t="s">
        <v>72</v>
      </c>
      <c r="AD1119" t="s">
        <v>52</v>
      </c>
      <c r="AE1119" t="s">
        <v>52</v>
      </c>
      <c r="AF1119" t="s">
        <v>52</v>
      </c>
      <c r="AG1119" t="s">
        <v>52</v>
      </c>
      <c r="AH1119">
        <v>8</v>
      </c>
      <c r="AI1119" t="s">
        <v>86</v>
      </c>
      <c r="AJ1119" t="s">
        <v>52</v>
      </c>
      <c r="AK1119" t="s">
        <v>87</v>
      </c>
      <c r="AM1119" t="s">
        <v>62</v>
      </c>
      <c r="AN1119" t="s">
        <v>53</v>
      </c>
      <c r="AP1119">
        <f t="shared" si="17"/>
        <v>0</v>
      </c>
      <c r="AQ1119">
        <v>480000</v>
      </c>
      <c r="AR1119">
        <v>0</v>
      </c>
      <c r="AS1119">
        <v>80000</v>
      </c>
      <c r="AT1119">
        <v>20000</v>
      </c>
      <c r="AU1119">
        <v>0</v>
      </c>
      <c r="AV1119">
        <v>315000</v>
      </c>
      <c r="AW1119">
        <v>0</v>
      </c>
      <c r="AX1119">
        <v>895000</v>
      </c>
    </row>
    <row r="1120" spans="1:50" x14ac:dyDescent="0.35">
      <c r="A1120" s="2" t="s">
        <v>1481</v>
      </c>
      <c r="B1120">
        <v>13</v>
      </c>
      <c r="C1120">
        <v>1308</v>
      </c>
      <c r="D1120">
        <v>1</v>
      </c>
      <c r="E1120" t="s">
        <v>50</v>
      </c>
      <c r="F1120">
        <v>43</v>
      </c>
      <c r="G1120" t="s">
        <v>72</v>
      </c>
      <c r="I1120" t="s">
        <v>73</v>
      </c>
      <c r="J1120" t="s">
        <v>52</v>
      </c>
      <c r="K1120" t="s">
        <v>52</v>
      </c>
      <c r="L1120" t="s">
        <v>52</v>
      </c>
      <c r="M1120">
        <v>12</v>
      </c>
      <c r="N1120" t="s">
        <v>115</v>
      </c>
      <c r="O1120">
        <v>3</v>
      </c>
      <c r="P1120" s="6">
        <v>4</v>
      </c>
      <c r="Q1120" t="s">
        <v>56</v>
      </c>
      <c r="R1120">
        <v>10</v>
      </c>
      <c r="S1120" s="5">
        <v>1</v>
      </c>
      <c r="T1120" t="s">
        <v>58</v>
      </c>
      <c r="U1120" t="s">
        <v>52</v>
      </c>
      <c r="V1120">
        <v>1</v>
      </c>
      <c r="W1120" t="s">
        <v>52</v>
      </c>
      <c r="X1120">
        <v>2</v>
      </c>
      <c r="AB1120" t="s">
        <v>72</v>
      </c>
      <c r="AD1120" t="s">
        <v>52</v>
      </c>
      <c r="AE1120" t="s">
        <v>52</v>
      </c>
      <c r="AF1120" t="s">
        <v>52</v>
      </c>
      <c r="AG1120" t="s">
        <v>52</v>
      </c>
      <c r="AH1120">
        <v>6</v>
      </c>
      <c r="AI1120" t="s">
        <v>78</v>
      </c>
      <c r="AJ1120" t="s">
        <v>52</v>
      </c>
      <c r="AK1120" t="s">
        <v>88</v>
      </c>
      <c r="AM1120" t="s">
        <v>62</v>
      </c>
      <c r="AN1120" t="s">
        <v>53</v>
      </c>
      <c r="AP1120">
        <f t="shared" si="17"/>
        <v>0</v>
      </c>
      <c r="AQ1120">
        <v>360000</v>
      </c>
      <c r="AR1120">
        <v>0</v>
      </c>
      <c r="AS1120">
        <v>60000</v>
      </c>
      <c r="AT1120">
        <v>15000</v>
      </c>
      <c r="AU1120">
        <v>0</v>
      </c>
      <c r="AV1120">
        <v>0</v>
      </c>
      <c r="AW1120">
        <v>0</v>
      </c>
      <c r="AX1120">
        <v>435000</v>
      </c>
    </row>
    <row r="1121" spans="1:50" x14ac:dyDescent="0.35">
      <c r="A1121" s="2" t="s">
        <v>1481</v>
      </c>
      <c r="B1121">
        <v>13</v>
      </c>
      <c r="C1121">
        <v>1308</v>
      </c>
      <c r="D1121">
        <v>1</v>
      </c>
      <c r="E1121" t="s">
        <v>50</v>
      </c>
      <c r="F1121">
        <v>43</v>
      </c>
      <c r="G1121" t="s">
        <v>72</v>
      </c>
      <c r="I1121" t="s">
        <v>73</v>
      </c>
      <c r="J1121" t="s">
        <v>52</v>
      </c>
      <c r="K1121" t="s">
        <v>52</v>
      </c>
      <c r="L1121" t="s">
        <v>52</v>
      </c>
      <c r="M1121">
        <v>12</v>
      </c>
      <c r="N1121" t="s">
        <v>115</v>
      </c>
      <c r="O1121">
        <v>3</v>
      </c>
      <c r="P1121" s="6">
        <v>5</v>
      </c>
      <c r="Q1121" t="s">
        <v>56</v>
      </c>
      <c r="R1121">
        <v>6</v>
      </c>
      <c r="S1121" s="5">
        <v>1</v>
      </c>
      <c r="T1121" t="s">
        <v>58</v>
      </c>
      <c r="U1121" t="s">
        <v>52</v>
      </c>
      <c r="V1121">
        <v>1</v>
      </c>
      <c r="W1121" t="s">
        <v>52</v>
      </c>
      <c r="X1121">
        <v>2</v>
      </c>
      <c r="AB1121" t="s">
        <v>72</v>
      </c>
      <c r="AD1121" t="s">
        <v>73</v>
      </c>
      <c r="AE1121" t="s">
        <v>53</v>
      </c>
      <c r="AF1121" t="s">
        <v>53</v>
      </c>
      <c r="AG1121" t="s">
        <v>52</v>
      </c>
      <c r="AH1121">
        <v>1</v>
      </c>
      <c r="AI1121" t="s">
        <v>68</v>
      </c>
      <c r="AJ1121" t="s">
        <v>52</v>
      </c>
      <c r="AK1121" t="s">
        <v>74</v>
      </c>
      <c r="AM1121" t="s">
        <v>96</v>
      </c>
      <c r="AN1121" t="s">
        <v>53</v>
      </c>
      <c r="AP1121">
        <f t="shared" si="17"/>
        <v>0</v>
      </c>
      <c r="AQ1121">
        <v>880000</v>
      </c>
      <c r="AR1121">
        <v>0</v>
      </c>
      <c r="AS1121">
        <v>100000</v>
      </c>
      <c r="AT1121">
        <v>25000</v>
      </c>
      <c r="AU1121">
        <v>0</v>
      </c>
      <c r="AV1121">
        <v>0</v>
      </c>
      <c r="AW1121">
        <v>0</v>
      </c>
      <c r="AX1121">
        <v>1005000</v>
      </c>
    </row>
    <row r="1122" spans="1:50" x14ac:dyDescent="0.35">
      <c r="A1122" s="2" t="s">
        <v>1484</v>
      </c>
      <c r="B1122">
        <v>18</v>
      </c>
      <c r="C1122">
        <v>1802</v>
      </c>
      <c r="D1122">
        <v>1</v>
      </c>
      <c r="E1122" t="s">
        <v>50</v>
      </c>
      <c r="F1122">
        <v>38</v>
      </c>
      <c r="G1122" t="s">
        <v>72</v>
      </c>
      <c r="I1122" t="s">
        <v>73</v>
      </c>
      <c r="J1122" t="s">
        <v>52</v>
      </c>
      <c r="K1122" t="s">
        <v>52</v>
      </c>
      <c r="L1122" t="s">
        <v>52</v>
      </c>
      <c r="M1122">
        <v>4</v>
      </c>
      <c r="N1122" t="s">
        <v>83</v>
      </c>
      <c r="O1122">
        <v>2</v>
      </c>
      <c r="P1122" s="6">
        <v>3</v>
      </c>
      <c r="Q1122" t="s">
        <v>50</v>
      </c>
      <c r="R1122">
        <v>15</v>
      </c>
      <c r="S1122" s="5">
        <v>1</v>
      </c>
      <c r="T1122" t="s">
        <v>58</v>
      </c>
      <c r="U1122" t="s">
        <v>52</v>
      </c>
      <c r="V1122">
        <v>1</v>
      </c>
      <c r="W1122" t="s">
        <v>52</v>
      </c>
      <c r="X1122">
        <v>2</v>
      </c>
      <c r="Y1122" t="s">
        <v>55</v>
      </c>
      <c r="Z1122" t="s">
        <v>52</v>
      </c>
      <c r="AA1122">
        <v>2</v>
      </c>
      <c r="AB1122" t="s">
        <v>72</v>
      </c>
      <c r="AD1122" t="s">
        <v>73</v>
      </c>
      <c r="AE1122" t="s">
        <v>52</v>
      </c>
      <c r="AF1122" t="s">
        <v>52</v>
      </c>
      <c r="AG1122" t="s">
        <v>52</v>
      </c>
      <c r="AH1122">
        <v>6</v>
      </c>
      <c r="AI1122" t="s">
        <v>79</v>
      </c>
      <c r="AJ1122" t="s">
        <v>53</v>
      </c>
      <c r="AO1122" t="s">
        <v>112</v>
      </c>
      <c r="AP1122">
        <f t="shared" si="17"/>
        <v>0</v>
      </c>
    </row>
    <row r="1123" spans="1:50" x14ac:dyDescent="0.35">
      <c r="A1123" s="2" t="s">
        <v>1484</v>
      </c>
      <c r="B1123">
        <v>18</v>
      </c>
      <c r="C1123">
        <v>1802</v>
      </c>
      <c r="D1123">
        <v>1</v>
      </c>
      <c r="E1123" t="s">
        <v>50</v>
      </c>
      <c r="F1123">
        <v>38</v>
      </c>
      <c r="G1123" t="s">
        <v>72</v>
      </c>
      <c r="I1123" t="s">
        <v>73</v>
      </c>
      <c r="J1123" t="s">
        <v>52</v>
      </c>
      <c r="K1123" t="s">
        <v>52</v>
      </c>
      <c r="L1123" t="s">
        <v>52</v>
      </c>
      <c r="M1123">
        <v>4</v>
      </c>
      <c r="N1123" t="s">
        <v>83</v>
      </c>
      <c r="O1123">
        <v>2</v>
      </c>
      <c r="P1123" s="6">
        <v>4</v>
      </c>
      <c r="Q1123" t="s">
        <v>56</v>
      </c>
      <c r="R1123">
        <v>6</v>
      </c>
      <c r="S1123" s="5">
        <v>1</v>
      </c>
      <c r="T1123" t="s">
        <v>58</v>
      </c>
      <c r="U1123" t="s">
        <v>52</v>
      </c>
      <c r="V1123">
        <v>1</v>
      </c>
      <c r="W1123" t="s">
        <v>52</v>
      </c>
      <c r="X1123">
        <v>2</v>
      </c>
      <c r="AB1123" t="s">
        <v>72</v>
      </c>
      <c r="AD1123" t="s">
        <v>73</v>
      </c>
      <c r="AE1123" t="s">
        <v>53</v>
      </c>
      <c r="AF1123" t="s">
        <v>53</v>
      </c>
      <c r="AG1123" t="s">
        <v>52</v>
      </c>
      <c r="AH1123">
        <v>1</v>
      </c>
      <c r="AI1123" t="s">
        <v>67</v>
      </c>
      <c r="AJ1123" t="s">
        <v>52</v>
      </c>
      <c r="AK1123" t="s">
        <v>74</v>
      </c>
      <c r="AM1123" t="s">
        <v>62</v>
      </c>
      <c r="AN1123" t="s">
        <v>53</v>
      </c>
      <c r="AP1123">
        <f t="shared" si="17"/>
        <v>0</v>
      </c>
    </row>
    <row r="1124" spans="1:50" x14ac:dyDescent="0.35">
      <c r="A1124" s="2" t="s">
        <v>1486</v>
      </c>
      <c r="B1124">
        <v>14</v>
      </c>
      <c r="C1124">
        <v>1403</v>
      </c>
      <c r="D1124">
        <v>2</v>
      </c>
      <c r="E1124" t="s">
        <v>50</v>
      </c>
      <c r="F1124">
        <v>47</v>
      </c>
      <c r="G1124" t="s">
        <v>72</v>
      </c>
      <c r="I1124" t="s">
        <v>73</v>
      </c>
      <c r="J1124" t="s">
        <v>52</v>
      </c>
      <c r="K1124" t="s">
        <v>52</v>
      </c>
      <c r="L1124" t="s">
        <v>52</v>
      </c>
      <c r="M1124">
        <v>7</v>
      </c>
      <c r="N1124" t="s">
        <v>86</v>
      </c>
      <c r="O1124">
        <v>2</v>
      </c>
      <c r="P1124" s="6">
        <v>3</v>
      </c>
      <c r="Q1124" t="s">
        <v>50</v>
      </c>
      <c r="R1124">
        <v>11</v>
      </c>
      <c r="S1124" s="5">
        <v>1</v>
      </c>
      <c r="T1124" t="s">
        <v>58</v>
      </c>
      <c r="U1124" t="s">
        <v>52</v>
      </c>
      <c r="V1124">
        <v>1</v>
      </c>
      <c r="W1124" t="s">
        <v>52</v>
      </c>
      <c r="X1124">
        <v>2</v>
      </c>
      <c r="AB1124" t="s">
        <v>72</v>
      </c>
      <c r="AD1124" t="s">
        <v>73</v>
      </c>
      <c r="AE1124" t="s">
        <v>52</v>
      </c>
      <c r="AF1124" t="s">
        <v>52</v>
      </c>
      <c r="AG1124" t="s">
        <v>52</v>
      </c>
      <c r="AH1124">
        <v>6</v>
      </c>
      <c r="AI1124" t="s">
        <v>79</v>
      </c>
      <c r="AJ1124" t="s">
        <v>52</v>
      </c>
      <c r="AK1124" t="s">
        <v>90</v>
      </c>
      <c r="AM1124" t="s">
        <v>62</v>
      </c>
      <c r="AN1124" t="s">
        <v>52</v>
      </c>
      <c r="AP1124">
        <f t="shared" si="17"/>
        <v>0</v>
      </c>
      <c r="AQ1124">
        <v>0</v>
      </c>
      <c r="AR1124">
        <v>200000</v>
      </c>
      <c r="AS1124">
        <v>35000</v>
      </c>
      <c r="AT1124">
        <v>0</v>
      </c>
      <c r="AU1124">
        <v>400000</v>
      </c>
      <c r="AV1124">
        <v>0</v>
      </c>
      <c r="AW1124">
        <v>5000</v>
      </c>
      <c r="AX1124">
        <v>640000</v>
      </c>
    </row>
    <row r="1125" spans="1:50" x14ac:dyDescent="0.35">
      <c r="A1125" s="2" t="s">
        <v>1486</v>
      </c>
      <c r="B1125">
        <v>14</v>
      </c>
      <c r="C1125">
        <v>1403</v>
      </c>
      <c r="D1125">
        <v>2</v>
      </c>
      <c r="E1125" t="s">
        <v>50</v>
      </c>
      <c r="F1125">
        <v>47</v>
      </c>
      <c r="G1125" t="s">
        <v>72</v>
      </c>
      <c r="I1125" t="s">
        <v>73</v>
      </c>
      <c r="J1125" t="s">
        <v>52</v>
      </c>
      <c r="K1125" t="s">
        <v>52</v>
      </c>
      <c r="L1125" t="s">
        <v>52</v>
      </c>
      <c r="M1125">
        <v>7</v>
      </c>
      <c r="N1125" t="s">
        <v>86</v>
      </c>
      <c r="O1125">
        <v>2</v>
      </c>
      <c r="P1125" s="6">
        <v>4</v>
      </c>
      <c r="Q1125" t="s">
        <v>50</v>
      </c>
      <c r="R1125">
        <v>10</v>
      </c>
      <c r="S1125" s="5">
        <v>1</v>
      </c>
      <c r="T1125" t="s">
        <v>58</v>
      </c>
      <c r="U1125" t="s">
        <v>52</v>
      </c>
      <c r="V1125">
        <v>1</v>
      </c>
      <c r="W1125" t="s">
        <v>52</v>
      </c>
      <c r="X1125">
        <v>2</v>
      </c>
      <c r="AB1125" t="s">
        <v>72</v>
      </c>
      <c r="AD1125" t="s">
        <v>73</v>
      </c>
      <c r="AE1125" t="s">
        <v>52</v>
      </c>
      <c r="AF1125" t="s">
        <v>52</v>
      </c>
      <c r="AG1125" t="s">
        <v>52</v>
      </c>
      <c r="AH1125">
        <v>4</v>
      </c>
      <c r="AI1125" t="s">
        <v>97</v>
      </c>
      <c r="AJ1125" t="s">
        <v>52</v>
      </c>
      <c r="AK1125" t="s">
        <v>98</v>
      </c>
      <c r="AM1125" t="s">
        <v>62</v>
      </c>
      <c r="AN1125" t="s">
        <v>52</v>
      </c>
      <c r="AP1125">
        <f t="shared" si="17"/>
        <v>0</v>
      </c>
      <c r="AQ1125">
        <v>0</v>
      </c>
      <c r="AR1125">
        <v>100000</v>
      </c>
      <c r="AS1125">
        <v>25000</v>
      </c>
      <c r="AT1125">
        <v>45000</v>
      </c>
      <c r="AU1125">
        <v>400000</v>
      </c>
      <c r="AV1125">
        <v>0</v>
      </c>
      <c r="AW1125">
        <v>5000</v>
      </c>
      <c r="AX1125">
        <v>575000</v>
      </c>
    </row>
    <row r="1126" spans="1:50" x14ac:dyDescent="0.35">
      <c r="A1126" s="2" t="s">
        <v>1488</v>
      </c>
      <c r="B1126">
        <v>12</v>
      </c>
      <c r="C1126">
        <v>1208</v>
      </c>
      <c r="D1126">
        <v>1</v>
      </c>
      <c r="E1126" t="s">
        <v>50</v>
      </c>
      <c r="F1126">
        <v>45</v>
      </c>
      <c r="G1126" t="s">
        <v>72</v>
      </c>
      <c r="I1126" t="s">
        <v>73</v>
      </c>
      <c r="J1126" t="s">
        <v>52</v>
      </c>
      <c r="K1126" t="s">
        <v>52</v>
      </c>
      <c r="L1126" t="s">
        <v>52</v>
      </c>
      <c r="M1126">
        <v>10</v>
      </c>
      <c r="N1126" t="s">
        <v>79</v>
      </c>
      <c r="O1126">
        <v>2</v>
      </c>
      <c r="P1126" s="6">
        <v>3</v>
      </c>
      <c r="Q1126" t="s">
        <v>50</v>
      </c>
      <c r="R1126">
        <v>17</v>
      </c>
      <c r="S1126" s="5">
        <v>1</v>
      </c>
      <c r="T1126" t="s">
        <v>58</v>
      </c>
      <c r="U1126" t="s">
        <v>52</v>
      </c>
      <c r="V1126">
        <v>1</v>
      </c>
      <c r="W1126" t="s">
        <v>52</v>
      </c>
      <c r="X1126">
        <v>2</v>
      </c>
      <c r="Y1126" t="s">
        <v>59</v>
      </c>
      <c r="AB1126" t="s">
        <v>72</v>
      </c>
      <c r="AD1126" t="s">
        <v>52</v>
      </c>
      <c r="AE1126" t="s">
        <v>52</v>
      </c>
      <c r="AF1126" t="s">
        <v>52</v>
      </c>
      <c r="AG1126" t="s">
        <v>52</v>
      </c>
      <c r="AH1126">
        <v>10</v>
      </c>
      <c r="AI1126" t="s">
        <v>80</v>
      </c>
      <c r="AJ1126" t="s">
        <v>52</v>
      </c>
      <c r="AK1126" t="s">
        <v>81</v>
      </c>
      <c r="AM1126" t="s">
        <v>96</v>
      </c>
      <c r="AN1126" t="s">
        <v>52</v>
      </c>
      <c r="AP1126">
        <f t="shared" si="17"/>
        <v>0</v>
      </c>
      <c r="AQ1126">
        <v>1760000</v>
      </c>
      <c r="AR1126">
        <v>1200000</v>
      </c>
      <c r="AS1126">
        <v>240000</v>
      </c>
      <c r="AT1126">
        <v>0</v>
      </c>
      <c r="AU1126">
        <v>660000</v>
      </c>
      <c r="AV1126">
        <v>0</v>
      </c>
      <c r="AW1126">
        <v>0</v>
      </c>
      <c r="AX1126">
        <v>3860000</v>
      </c>
    </row>
    <row r="1127" spans="1:50" x14ac:dyDescent="0.35">
      <c r="A1127" s="2" t="s">
        <v>1488</v>
      </c>
      <c r="B1127">
        <v>12</v>
      </c>
      <c r="C1127">
        <v>1208</v>
      </c>
      <c r="D1127">
        <v>1</v>
      </c>
      <c r="E1127" t="s">
        <v>50</v>
      </c>
      <c r="F1127">
        <v>45</v>
      </c>
      <c r="G1127" t="s">
        <v>72</v>
      </c>
      <c r="I1127" t="s">
        <v>73</v>
      </c>
      <c r="J1127" t="s">
        <v>52</v>
      </c>
      <c r="K1127" t="s">
        <v>52</v>
      </c>
      <c r="L1127" t="s">
        <v>52</v>
      </c>
      <c r="M1127">
        <v>10</v>
      </c>
      <c r="N1127" t="s">
        <v>79</v>
      </c>
      <c r="O1127">
        <v>2</v>
      </c>
      <c r="P1127" s="6">
        <v>4</v>
      </c>
      <c r="Q1127" t="s">
        <v>50</v>
      </c>
      <c r="R1127">
        <v>11</v>
      </c>
      <c r="S1127" s="5">
        <v>1</v>
      </c>
      <c r="T1127" t="s">
        <v>58</v>
      </c>
      <c r="U1127" t="s">
        <v>52</v>
      </c>
      <c r="V1127">
        <v>1</v>
      </c>
      <c r="W1127" t="s">
        <v>52</v>
      </c>
      <c r="X1127">
        <v>2</v>
      </c>
      <c r="AB1127" t="s">
        <v>72</v>
      </c>
      <c r="AD1127" t="s">
        <v>52</v>
      </c>
      <c r="AE1127" t="s">
        <v>52</v>
      </c>
      <c r="AF1127" t="s">
        <v>52</v>
      </c>
      <c r="AG1127" t="s">
        <v>52</v>
      </c>
      <c r="AH1127">
        <v>5</v>
      </c>
      <c r="AI1127" t="s">
        <v>78</v>
      </c>
      <c r="AJ1127" t="s">
        <v>52</v>
      </c>
      <c r="AK1127" t="s">
        <v>88</v>
      </c>
      <c r="AM1127" t="s">
        <v>96</v>
      </c>
      <c r="AN1127" t="s">
        <v>52</v>
      </c>
      <c r="AP1127">
        <f t="shared" si="17"/>
        <v>0</v>
      </c>
      <c r="AQ1127">
        <v>880000</v>
      </c>
      <c r="AR1127">
        <v>88000</v>
      </c>
      <c r="AS1127">
        <v>240000</v>
      </c>
      <c r="AT1127">
        <v>0</v>
      </c>
      <c r="AU1127">
        <v>660000</v>
      </c>
      <c r="AV1127">
        <v>0</v>
      </c>
      <c r="AW1127">
        <v>0</v>
      </c>
      <c r="AX1127">
        <v>1868000</v>
      </c>
    </row>
    <row r="1128" spans="1:50" x14ac:dyDescent="0.35">
      <c r="A1128" s="2" t="s">
        <v>1489</v>
      </c>
      <c r="B1128">
        <v>7</v>
      </c>
      <c r="C1128">
        <v>706</v>
      </c>
      <c r="D1128">
        <v>2</v>
      </c>
      <c r="E1128" t="s">
        <v>50</v>
      </c>
      <c r="F1128">
        <v>40</v>
      </c>
      <c r="G1128" t="s">
        <v>72</v>
      </c>
      <c r="I1128" t="s">
        <v>73</v>
      </c>
      <c r="J1128" t="s">
        <v>52</v>
      </c>
      <c r="K1128" t="s">
        <v>52</v>
      </c>
      <c r="L1128" t="s">
        <v>52</v>
      </c>
      <c r="M1128">
        <v>9</v>
      </c>
      <c r="N1128" t="s">
        <v>100</v>
      </c>
      <c r="O1128">
        <v>3</v>
      </c>
      <c r="P1128" s="6">
        <v>3</v>
      </c>
      <c r="Q1128" t="s">
        <v>50</v>
      </c>
      <c r="R1128">
        <v>11</v>
      </c>
      <c r="S1128" s="5">
        <v>1</v>
      </c>
      <c r="T1128" t="s">
        <v>58</v>
      </c>
      <c r="U1128" t="s">
        <v>52</v>
      </c>
      <c r="V1128">
        <v>1</v>
      </c>
      <c r="W1128" t="s">
        <v>52</v>
      </c>
      <c r="X1128">
        <v>2</v>
      </c>
      <c r="AB1128" t="s">
        <v>72</v>
      </c>
      <c r="AD1128" t="s">
        <v>73</v>
      </c>
      <c r="AE1128" t="s">
        <v>52</v>
      </c>
      <c r="AF1128" t="s">
        <v>52</v>
      </c>
      <c r="AG1128" t="s">
        <v>52</v>
      </c>
      <c r="AH1128">
        <v>8</v>
      </c>
      <c r="AI1128" t="s">
        <v>86</v>
      </c>
      <c r="AJ1128" t="s">
        <v>52</v>
      </c>
      <c r="AK1128" t="s">
        <v>87</v>
      </c>
      <c r="AM1128" t="s">
        <v>62</v>
      </c>
      <c r="AN1128" t="s">
        <v>52</v>
      </c>
      <c r="AP1128">
        <f t="shared" si="17"/>
        <v>0</v>
      </c>
      <c r="AQ1128">
        <v>864000</v>
      </c>
      <c r="AR1128">
        <v>648000</v>
      </c>
      <c r="AS1128">
        <v>30000</v>
      </c>
      <c r="AT1128">
        <v>80000</v>
      </c>
      <c r="AU1128">
        <v>0</v>
      </c>
      <c r="AV1128">
        <v>0</v>
      </c>
      <c r="AW1128">
        <v>0</v>
      </c>
      <c r="AX1128">
        <v>1622000</v>
      </c>
    </row>
    <row r="1129" spans="1:50" x14ac:dyDescent="0.35">
      <c r="A1129" s="2" t="s">
        <v>1489</v>
      </c>
      <c r="B1129">
        <v>7</v>
      </c>
      <c r="C1129">
        <v>706</v>
      </c>
      <c r="D1129">
        <v>2</v>
      </c>
      <c r="E1129" t="s">
        <v>50</v>
      </c>
      <c r="F1129">
        <v>40</v>
      </c>
      <c r="G1129" t="s">
        <v>72</v>
      </c>
      <c r="I1129" t="s">
        <v>73</v>
      </c>
      <c r="J1129" t="s">
        <v>52</v>
      </c>
      <c r="K1129" t="s">
        <v>52</v>
      </c>
      <c r="L1129" t="s">
        <v>52</v>
      </c>
      <c r="M1129">
        <v>9</v>
      </c>
      <c r="N1129" t="s">
        <v>100</v>
      </c>
      <c r="O1129">
        <v>3</v>
      </c>
      <c r="P1129" s="6">
        <v>4</v>
      </c>
      <c r="Q1129" t="s">
        <v>56</v>
      </c>
      <c r="R1129">
        <v>7</v>
      </c>
      <c r="S1129" s="5">
        <v>1</v>
      </c>
      <c r="T1129" t="s">
        <v>58</v>
      </c>
      <c r="U1129" t="s">
        <v>52</v>
      </c>
      <c r="V1129">
        <v>1</v>
      </c>
      <c r="W1129" t="s">
        <v>52</v>
      </c>
      <c r="X1129">
        <v>2</v>
      </c>
      <c r="AB1129" t="s">
        <v>72</v>
      </c>
      <c r="AD1129" t="s">
        <v>73</v>
      </c>
      <c r="AE1129" t="s">
        <v>53</v>
      </c>
      <c r="AF1129" t="s">
        <v>53</v>
      </c>
      <c r="AG1129" t="s">
        <v>52</v>
      </c>
      <c r="AH1129">
        <v>3</v>
      </c>
      <c r="AI1129" t="s">
        <v>97</v>
      </c>
      <c r="AJ1129" t="s">
        <v>52</v>
      </c>
      <c r="AK1129" t="s">
        <v>98</v>
      </c>
      <c r="AM1129" t="s">
        <v>62</v>
      </c>
      <c r="AN1129" t="s">
        <v>53</v>
      </c>
      <c r="AP1129">
        <f t="shared" si="17"/>
        <v>0</v>
      </c>
      <c r="AQ1129">
        <v>864000</v>
      </c>
      <c r="AR1129">
        <v>0</v>
      </c>
      <c r="AS1129">
        <v>10000</v>
      </c>
      <c r="AT1129">
        <v>50000</v>
      </c>
      <c r="AU1129">
        <v>0</v>
      </c>
      <c r="AV1129">
        <v>0</v>
      </c>
      <c r="AW1129">
        <v>0</v>
      </c>
      <c r="AX1129">
        <v>924000</v>
      </c>
    </row>
    <row r="1130" spans="1:50" x14ac:dyDescent="0.35">
      <c r="A1130" s="2" t="s">
        <v>1491</v>
      </c>
      <c r="B1130">
        <v>21</v>
      </c>
      <c r="C1130">
        <v>2110</v>
      </c>
      <c r="D1130">
        <v>2</v>
      </c>
      <c r="E1130" t="s">
        <v>50</v>
      </c>
      <c r="F1130">
        <v>36</v>
      </c>
      <c r="G1130" t="s">
        <v>72</v>
      </c>
      <c r="I1130" t="s">
        <v>73</v>
      </c>
      <c r="J1130" t="s">
        <v>52</v>
      </c>
      <c r="K1130" t="s">
        <v>52</v>
      </c>
      <c r="L1130" t="s">
        <v>52</v>
      </c>
      <c r="M1130">
        <v>4</v>
      </c>
      <c r="N1130" t="s">
        <v>83</v>
      </c>
      <c r="O1130">
        <v>2</v>
      </c>
      <c r="P1130" s="6">
        <v>3</v>
      </c>
      <c r="Q1130" t="s">
        <v>50</v>
      </c>
      <c r="R1130">
        <v>14</v>
      </c>
      <c r="S1130" s="5">
        <v>1</v>
      </c>
      <c r="T1130" t="s">
        <v>58</v>
      </c>
      <c r="U1130" t="s">
        <v>52</v>
      </c>
      <c r="V1130">
        <v>1</v>
      </c>
      <c r="W1130" t="s">
        <v>52</v>
      </c>
      <c r="X1130">
        <v>2</v>
      </c>
      <c r="Y1130" t="s">
        <v>59</v>
      </c>
      <c r="AB1130" t="s">
        <v>72</v>
      </c>
      <c r="AD1130" t="s">
        <v>73</v>
      </c>
      <c r="AE1130" t="s">
        <v>52</v>
      </c>
      <c r="AF1130" t="s">
        <v>52</v>
      </c>
      <c r="AG1130" t="s">
        <v>52</v>
      </c>
      <c r="AH1130">
        <v>8</v>
      </c>
      <c r="AI1130" t="s">
        <v>86</v>
      </c>
      <c r="AJ1130" t="s">
        <v>52</v>
      </c>
      <c r="AK1130" t="s">
        <v>87</v>
      </c>
      <c r="AM1130" t="s">
        <v>62</v>
      </c>
      <c r="AN1130" t="s">
        <v>53</v>
      </c>
      <c r="AP1130">
        <f t="shared" si="17"/>
        <v>0</v>
      </c>
      <c r="AQ1130">
        <v>1080000</v>
      </c>
      <c r="AR1130">
        <v>0</v>
      </c>
      <c r="AS1130">
        <v>30000</v>
      </c>
      <c r="AT1130">
        <v>40000</v>
      </c>
      <c r="AU1130">
        <v>0</v>
      </c>
      <c r="AV1130">
        <v>0</v>
      </c>
      <c r="AW1130">
        <v>0</v>
      </c>
      <c r="AX1130">
        <v>1150000</v>
      </c>
    </row>
    <row r="1131" spans="1:50" x14ac:dyDescent="0.35">
      <c r="A1131" s="2" t="s">
        <v>1491</v>
      </c>
      <c r="B1131">
        <v>21</v>
      </c>
      <c r="C1131">
        <v>2110</v>
      </c>
      <c r="D1131">
        <v>2</v>
      </c>
      <c r="E1131" t="s">
        <v>50</v>
      </c>
      <c r="F1131">
        <v>36</v>
      </c>
      <c r="G1131" t="s">
        <v>72</v>
      </c>
      <c r="I1131" t="s">
        <v>73</v>
      </c>
      <c r="J1131" t="s">
        <v>52</v>
      </c>
      <c r="K1131" t="s">
        <v>52</v>
      </c>
      <c r="L1131" t="s">
        <v>52</v>
      </c>
      <c r="M1131">
        <v>4</v>
      </c>
      <c r="N1131" t="s">
        <v>83</v>
      </c>
      <c r="O1131">
        <v>2</v>
      </c>
      <c r="P1131" s="6">
        <v>4</v>
      </c>
      <c r="Q1131" t="s">
        <v>56</v>
      </c>
      <c r="R1131">
        <v>12</v>
      </c>
      <c r="S1131" s="5">
        <v>1</v>
      </c>
      <c r="T1131" t="s">
        <v>58</v>
      </c>
      <c r="U1131" t="s">
        <v>52</v>
      </c>
      <c r="V1131">
        <v>1</v>
      </c>
      <c r="W1131" t="s">
        <v>52</v>
      </c>
      <c r="X1131">
        <v>2</v>
      </c>
      <c r="AB1131" t="s">
        <v>72</v>
      </c>
      <c r="AD1131" t="s">
        <v>73</v>
      </c>
      <c r="AE1131" t="s">
        <v>52</v>
      </c>
      <c r="AF1131" t="s">
        <v>52</v>
      </c>
      <c r="AG1131" t="s">
        <v>52</v>
      </c>
      <c r="AH1131">
        <v>6</v>
      </c>
      <c r="AI1131" t="s">
        <v>78</v>
      </c>
      <c r="AJ1131" t="s">
        <v>52</v>
      </c>
      <c r="AK1131" t="s">
        <v>88</v>
      </c>
      <c r="AM1131" t="s">
        <v>62</v>
      </c>
      <c r="AN1131" t="s">
        <v>53</v>
      </c>
      <c r="AP1131">
        <f t="shared" si="17"/>
        <v>0</v>
      </c>
      <c r="AQ1131">
        <v>864000</v>
      </c>
      <c r="AR1131">
        <v>0</v>
      </c>
      <c r="AS1131">
        <v>15000</v>
      </c>
      <c r="AT1131">
        <v>40000</v>
      </c>
      <c r="AU1131">
        <v>0</v>
      </c>
      <c r="AV1131">
        <v>0</v>
      </c>
      <c r="AW1131">
        <v>0</v>
      </c>
      <c r="AX1131">
        <v>919000</v>
      </c>
    </row>
    <row r="1132" spans="1:50" x14ac:dyDescent="0.35">
      <c r="A1132" s="2" t="s">
        <v>1494</v>
      </c>
      <c r="B1132">
        <v>11</v>
      </c>
      <c r="C1132">
        <v>1104</v>
      </c>
      <c r="D1132">
        <v>2</v>
      </c>
      <c r="E1132" t="s">
        <v>50</v>
      </c>
      <c r="F1132">
        <v>31</v>
      </c>
      <c r="G1132" t="s">
        <v>72</v>
      </c>
      <c r="I1132" t="s">
        <v>73</v>
      </c>
      <c r="J1132" t="s">
        <v>52</v>
      </c>
      <c r="K1132" t="s">
        <v>52</v>
      </c>
      <c r="L1132" t="s">
        <v>52</v>
      </c>
      <c r="M1132">
        <v>6</v>
      </c>
      <c r="N1132" t="s">
        <v>78</v>
      </c>
      <c r="O1132">
        <v>3</v>
      </c>
      <c r="P1132" s="6">
        <v>3</v>
      </c>
      <c r="Q1132" t="s">
        <v>56</v>
      </c>
      <c r="R1132">
        <v>10</v>
      </c>
      <c r="S1132" s="5">
        <v>1</v>
      </c>
      <c r="T1132" t="s">
        <v>58</v>
      </c>
      <c r="U1132" t="s">
        <v>52</v>
      </c>
      <c r="V1132">
        <v>1</v>
      </c>
      <c r="W1132" t="s">
        <v>52</v>
      </c>
      <c r="X1132">
        <v>2</v>
      </c>
      <c r="AB1132" t="s">
        <v>72</v>
      </c>
      <c r="AD1132" t="s">
        <v>73</v>
      </c>
      <c r="AE1132" t="s">
        <v>52</v>
      </c>
      <c r="AF1132" t="s">
        <v>52</v>
      </c>
      <c r="AG1132" t="s">
        <v>52</v>
      </c>
      <c r="AH1132">
        <v>4</v>
      </c>
      <c r="AI1132" t="s">
        <v>63</v>
      </c>
      <c r="AJ1132" t="s">
        <v>52</v>
      </c>
      <c r="AK1132" t="s">
        <v>64</v>
      </c>
      <c r="AM1132" t="s">
        <v>62</v>
      </c>
      <c r="AN1132" t="s">
        <v>53</v>
      </c>
      <c r="AP1132">
        <f t="shared" si="17"/>
        <v>0</v>
      </c>
      <c r="AQ1132">
        <v>0</v>
      </c>
      <c r="AR1132">
        <v>0</v>
      </c>
      <c r="AS1132">
        <v>30000</v>
      </c>
      <c r="AT1132">
        <v>5000</v>
      </c>
      <c r="AU1132">
        <v>350000</v>
      </c>
      <c r="AV1132">
        <v>0</v>
      </c>
      <c r="AW1132">
        <v>0</v>
      </c>
      <c r="AX1132">
        <v>385000</v>
      </c>
    </row>
    <row r="1133" spans="1:50" x14ac:dyDescent="0.35">
      <c r="A1133" s="2" t="s">
        <v>1494</v>
      </c>
      <c r="B1133">
        <v>11</v>
      </c>
      <c r="C1133">
        <v>1104</v>
      </c>
      <c r="D1133">
        <v>2</v>
      </c>
      <c r="E1133" t="s">
        <v>50</v>
      </c>
      <c r="F1133">
        <v>31</v>
      </c>
      <c r="G1133" t="s">
        <v>72</v>
      </c>
      <c r="I1133" t="s">
        <v>73</v>
      </c>
      <c r="J1133" t="s">
        <v>52</v>
      </c>
      <c r="K1133" t="s">
        <v>52</v>
      </c>
      <c r="L1133" t="s">
        <v>52</v>
      </c>
      <c r="M1133">
        <v>6</v>
      </c>
      <c r="N1133" t="s">
        <v>78</v>
      </c>
      <c r="O1133">
        <v>3</v>
      </c>
      <c r="P1133" s="6">
        <v>4</v>
      </c>
      <c r="Q1133" t="s">
        <v>56</v>
      </c>
      <c r="R1133">
        <v>8</v>
      </c>
      <c r="S1133" s="5">
        <v>1</v>
      </c>
      <c r="T1133" t="s">
        <v>58</v>
      </c>
      <c r="U1133" t="s">
        <v>52</v>
      </c>
      <c r="V1133">
        <v>1</v>
      </c>
      <c r="W1133" t="s">
        <v>52</v>
      </c>
      <c r="X1133">
        <v>2</v>
      </c>
      <c r="AB1133" t="s">
        <v>72</v>
      </c>
      <c r="AD1133" t="s">
        <v>73</v>
      </c>
      <c r="AE1133" t="s">
        <v>52</v>
      </c>
      <c r="AF1133" t="s">
        <v>52</v>
      </c>
      <c r="AG1133" t="s">
        <v>52</v>
      </c>
      <c r="AH1133">
        <v>3</v>
      </c>
      <c r="AI1133" t="s">
        <v>97</v>
      </c>
      <c r="AJ1133" t="s">
        <v>52</v>
      </c>
      <c r="AK1133" t="s">
        <v>98</v>
      </c>
      <c r="AM1133" t="s">
        <v>62</v>
      </c>
      <c r="AN1133" t="s">
        <v>53</v>
      </c>
      <c r="AP1133">
        <f t="shared" si="17"/>
        <v>0</v>
      </c>
      <c r="AQ1133">
        <v>0</v>
      </c>
      <c r="AR1133">
        <v>0</v>
      </c>
      <c r="AS1133">
        <v>8000</v>
      </c>
      <c r="AT1133">
        <v>15000</v>
      </c>
      <c r="AU1133">
        <v>200000</v>
      </c>
      <c r="AV1133">
        <v>0</v>
      </c>
      <c r="AW1133">
        <v>0</v>
      </c>
      <c r="AX1133">
        <v>223000</v>
      </c>
    </row>
    <row r="1134" spans="1:50" x14ac:dyDescent="0.35">
      <c r="A1134" s="2" t="s">
        <v>1494</v>
      </c>
      <c r="B1134">
        <v>11</v>
      </c>
      <c r="C1134">
        <v>1104</v>
      </c>
      <c r="D1134">
        <v>2</v>
      </c>
      <c r="E1134" t="s">
        <v>50</v>
      </c>
      <c r="F1134">
        <v>31</v>
      </c>
      <c r="G1134" t="s">
        <v>72</v>
      </c>
      <c r="I1134" t="s">
        <v>73</v>
      </c>
      <c r="J1134" t="s">
        <v>52</v>
      </c>
      <c r="K1134" t="s">
        <v>52</v>
      </c>
      <c r="L1134" t="s">
        <v>52</v>
      </c>
      <c r="M1134">
        <v>6</v>
      </c>
      <c r="N1134" t="s">
        <v>78</v>
      </c>
      <c r="O1134">
        <v>3</v>
      </c>
      <c r="P1134" s="6">
        <v>5</v>
      </c>
      <c r="Q1134" t="s">
        <v>56</v>
      </c>
      <c r="R1134">
        <v>6</v>
      </c>
      <c r="S1134" s="5">
        <v>1</v>
      </c>
      <c r="T1134" t="s">
        <v>58</v>
      </c>
      <c r="U1134" t="s">
        <v>52</v>
      </c>
      <c r="V1134">
        <v>1</v>
      </c>
      <c r="W1134" t="s">
        <v>52</v>
      </c>
      <c r="X1134">
        <v>2</v>
      </c>
      <c r="AB1134" t="s">
        <v>72</v>
      </c>
      <c r="AD1134" t="s">
        <v>73</v>
      </c>
      <c r="AE1134" t="s">
        <v>53</v>
      </c>
      <c r="AF1134" t="s">
        <v>53</v>
      </c>
      <c r="AG1134" t="s">
        <v>52</v>
      </c>
      <c r="AH1134">
        <v>1</v>
      </c>
      <c r="AI1134" t="s">
        <v>67</v>
      </c>
      <c r="AJ1134" t="s">
        <v>52</v>
      </c>
      <c r="AK1134" t="s">
        <v>74</v>
      </c>
      <c r="AM1134" t="s">
        <v>62</v>
      </c>
      <c r="AN1134" t="s">
        <v>53</v>
      </c>
      <c r="AP1134">
        <f t="shared" si="17"/>
        <v>0</v>
      </c>
    </row>
    <row r="1135" spans="1:50" x14ac:dyDescent="0.35">
      <c r="A1135" s="2" t="s">
        <v>1495</v>
      </c>
      <c r="B1135">
        <v>12</v>
      </c>
      <c r="C1135">
        <v>1203</v>
      </c>
      <c r="D1135">
        <v>1</v>
      </c>
      <c r="E1135" t="s">
        <v>50</v>
      </c>
      <c r="F1135">
        <v>30</v>
      </c>
      <c r="G1135" t="s">
        <v>72</v>
      </c>
      <c r="I1135" t="s">
        <v>73</v>
      </c>
      <c r="J1135" t="s">
        <v>52</v>
      </c>
      <c r="K1135" t="s">
        <v>52</v>
      </c>
      <c r="L1135" t="s">
        <v>52</v>
      </c>
      <c r="M1135">
        <v>3</v>
      </c>
      <c r="N1135" t="s">
        <v>97</v>
      </c>
      <c r="O1135">
        <v>2</v>
      </c>
      <c r="P1135" s="6">
        <v>3</v>
      </c>
      <c r="Q1135" t="s">
        <v>56</v>
      </c>
      <c r="R1135">
        <v>7</v>
      </c>
      <c r="S1135" s="5">
        <v>1</v>
      </c>
      <c r="T1135" t="s">
        <v>58</v>
      </c>
      <c r="U1135" t="s">
        <v>52</v>
      </c>
      <c r="V1135">
        <v>1</v>
      </c>
      <c r="W1135" t="s">
        <v>53</v>
      </c>
      <c r="AB1135" t="s">
        <v>72</v>
      </c>
      <c r="AD1135" t="s">
        <v>73</v>
      </c>
      <c r="AE1135" t="s">
        <v>53</v>
      </c>
      <c r="AF1135" t="s">
        <v>53</v>
      </c>
      <c r="AG1135" t="s">
        <v>52</v>
      </c>
      <c r="AH1135">
        <v>1</v>
      </c>
      <c r="AI1135" t="s">
        <v>68</v>
      </c>
      <c r="AJ1135" t="s">
        <v>52</v>
      </c>
      <c r="AK1135" t="s">
        <v>74</v>
      </c>
      <c r="AM1135" t="s">
        <v>62</v>
      </c>
      <c r="AN1135" t="s">
        <v>53</v>
      </c>
      <c r="AP1135">
        <f t="shared" ref="AP1135:AP1197" si="18">IF(AND(R1135=6, AO1135="Too young"),1,0)</f>
        <v>0</v>
      </c>
      <c r="AQ1135">
        <v>0</v>
      </c>
      <c r="AR1135">
        <v>0</v>
      </c>
      <c r="AS1135">
        <v>0</v>
      </c>
      <c r="AT1135">
        <v>50000</v>
      </c>
      <c r="AU1135">
        <v>200000</v>
      </c>
      <c r="AV1135">
        <v>200000</v>
      </c>
      <c r="AW1135">
        <v>0</v>
      </c>
      <c r="AX1135">
        <v>450000</v>
      </c>
    </row>
    <row r="1136" spans="1:50" x14ac:dyDescent="0.35">
      <c r="A1136" s="2" t="s">
        <v>1500</v>
      </c>
      <c r="B1136">
        <v>2</v>
      </c>
      <c r="C1136">
        <v>202</v>
      </c>
      <c r="D1136">
        <v>2</v>
      </c>
      <c r="E1136" t="s">
        <v>50</v>
      </c>
      <c r="F1136">
        <v>50</v>
      </c>
      <c r="G1136" t="s">
        <v>72</v>
      </c>
      <c r="I1136" t="s">
        <v>73</v>
      </c>
      <c r="J1136" t="s">
        <v>53</v>
      </c>
      <c r="K1136" t="s">
        <v>53</v>
      </c>
      <c r="L1136" t="s">
        <v>53</v>
      </c>
      <c r="M1136">
        <v>0</v>
      </c>
      <c r="O1136">
        <v>2</v>
      </c>
      <c r="P1136" s="6">
        <v>4</v>
      </c>
      <c r="Q1136" t="s">
        <v>56</v>
      </c>
      <c r="R1136">
        <v>16</v>
      </c>
      <c r="S1136" s="5">
        <v>1</v>
      </c>
      <c r="T1136" t="s">
        <v>58</v>
      </c>
      <c r="U1136" t="s">
        <v>52</v>
      </c>
      <c r="V1136">
        <v>1</v>
      </c>
      <c r="W1136" t="s">
        <v>53</v>
      </c>
      <c r="Y1136" t="s">
        <v>59</v>
      </c>
      <c r="AB1136" t="s">
        <v>72</v>
      </c>
      <c r="AD1136" t="s">
        <v>73</v>
      </c>
      <c r="AE1136" t="s">
        <v>52</v>
      </c>
      <c r="AF1136" t="s">
        <v>52</v>
      </c>
      <c r="AG1136" t="s">
        <v>52</v>
      </c>
      <c r="AH1136">
        <v>9</v>
      </c>
      <c r="AI1136" t="s">
        <v>100</v>
      </c>
      <c r="AJ1136" t="s">
        <v>53</v>
      </c>
      <c r="AO1136" t="s">
        <v>198</v>
      </c>
      <c r="AP1136">
        <f t="shared" si="18"/>
        <v>0</v>
      </c>
    </row>
    <row r="1137" spans="1:50" x14ac:dyDescent="0.35">
      <c r="A1137" s="2" t="s">
        <v>1501</v>
      </c>
      <c r="B1137">
        <v>25</v>
      </c>
      <c r="C1137">
        <v>2506</v>
      </c>
      <c r="D1137">
        <v>2</v>
      </c>
      <c r="E1137" t="s">
        <v>50</v>
      </c>
      <c r="F1137">
        <v>57</v>
      </c>
      <c r="G1137" t="s">
        <v>136</v>
      </c>
      <c r="H1137" t="s">
        <v>52</v>
      </c>
      <c r="I1137" t="s">
        <v>52</v>
      </c>
      <c r="J1137" t="s">
        <v>52</v>
      </c>
      <c r="K1137" t="s">
        <v>52</v>
      </c>
      <c r="L1137" t="s">
        <v>52</v>
      </c>
      <c r="M1137">
        <v>5</v>
      </c>
      <c r="N1137" t="s">
        <v>78</v>
      </c>
      <c r="O1137">
        <v>1</v>
      </c>
      <c r="P1137" s="6">
        <v>3</v>
      </c>
      <c r="Q1137" t="s">
        <v>56</v>
      </c>
      <c r="R1137">
        <v>13</v>
      </c>
      <c r="S1137" s="5">
        <v>1</v>
      </c>
      <c r="T1137" t="s">
        <v>58</v>
      </c>
      <c r="U1137" t="s">
        <v>52</v>
      </c>
      <c r="V1137">
        <v>1</v>
      </c>
      <c r="W1137" t="s">
        <v>52</v>
      </c>
      <c r="X1137">
        <v>2</v>
      </c>
      <c r="Y1137" t="s">
        <v>59</v>
      </c>
      <c r="AB1137" t="s">
        <v>136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>
        <v>6</v>
      </c>
      <c r="AI1137" t="s">
        <v>79</v>
      </c>
      <c r="AJ1137" t="s">
        <v>53</v>
      </c>
      <c r="AO1137" t="s">
        <v>198</v>
      </c>
      <c r="AP1137">
        <f t="shared" si="18"/>
        <v>0</v>
      </c>
    </row>
    <row r="1138" spans="1:50" x14ac:dyDescent="0.35">
      <c r="A1138" s="2" t="s">
        <v>1504</v>
      </c>
      <c r="B1138">
        <v>8</v>
      </c>
      <c r="C1138">
        <v>810</v>
      </c>
      <c r="D1138">
        <v>2</v>
      </c>
      <c r="E1138" t="s">
        <v>50</v>
      </c>
      <c r="F1138">
        <v>59</v>
      </c>
      <c r="G1138" t="s">
        <v>72</v>
      </c>
      <c r="I1138" t="s">
        <v>73</v>
      </c>
      <c r="J1138" t="s">
        <v>53</v>
      </c>
      <c r="K1138" t="s">
        <v>53</v>
      </c>
      <c r="L1138" t="s">
        <v>53</v>
      </c>
      <c r="M1138">
        <v>0</v>
      </c>
      <c r="O1138">
        <v>2</v>
      </c>
      <c r="P1138" s="6">
        <v>3</v>
      </c>
      <c r="Q1138" t="s">
        <v>56</v>
      </c>
      <c r="R1138">
        <v>13</v>
      </c>
      <c r="S1138" s="5">
        <v>1</v>
      </c>
      <c r="T1138" t="s">
        <v>58</v>
      </c>
      <c r="U1138" t="s">
        <v>52</v>
      </c>
      <c r="V1138">
        <v>1</v>
      </c>
      <c r="W1138" t="s">
        <v>52</v>
      </c>
      <c r="X1138">
        <v>2</v>
      </c>
      <c r="Y1138" t="s">
        <v>59</v>
      </c>
      <c r="AB1138" t="s">
        <v>72</v>
      </c>
      <c r="AD1138" t="s">
        <v>73</v>
      </c>
      <c r="AE1138" t="s">
        <v>52</v>
      </c>
      <c r="AF1138" t="s">
        <v>52</v>
      </c>
      <c r="AG1138" t="s">
        <v>52</v>
      </c>
      <c r="AH1138">
        <v>6</v>
      </c>
      <c r="AI1138" t="s">
        <v>78</v>
      </c>
      <c r="AJ1138" t="s">
        <v>52</v>
      </c>
      <c r="AK1138" t="s">
        <v>88</v>
      </c>
      <c r="AM1138" t="s">
        <v>62</v>
      </c>
      <c r="AN1138" t="s">
        <v>53</v>
      </c>
      <c r="AP1138">
        <f t="shared" si="18"/>
        <v>0</v>
      </c>
      <c r="AQ1138">
        <v>648000</v>
      </c>
      <c r="AR1138">
        <v>0</v>
      </c>
      <c r="AS1138">
        <v>15000</v>
      </c>
      <c r="AT1138">
        <v>80000</v>
      </c>
      <c r="AU1138">
        <v>0</v>
      </c>
      <c r="AV1138">
        <v>0</v>
      </c>
      <c r="AW1138">
        <v>0</v>
      </c>
      <c r="AX1138">
        <v>743000</v>
      </c>
    </row>
    <row r="1139" spans="1:50" x14ac:dyDescent="0.35">
      <c r="A1139" s="2" t="s">
        <v>1504</v>
      </c>
      <c r="B1139">
        <v>8</v>
      </c>
      <c r="C1139">
        <v>810</v>
      </c>
      <c r="D1139">
        <v>2</v>
      </c>
      <c r="E1139" t="s">
        <v>50</v>
      </c>
      <c r="F1139">
        <v>59</v>
      </c>
      <c r="G1139" t="s">
        <v>72</v>
      </c>
      <c r="I1139" t="s">
        <v>73</v>
      </c>
      <c r="J1139" t="s">
        <v>53</v>
      </c>
      <c r="K1139" t="s">
        <v>53</v>
      </c>
      <c r="L1139" t="s">
        <v>53</v>
      </c>
      <c r="M1139">
        <v>0</v>
      </c>
      <c r="O1139">
        <v>2</v>
      </c>
      <c r="P1139" s="6">
        <v>4</v>
      </c>
      <c r="Q1139" t="s">
        <v>50</v>
      </c>
      <c r="R1139">
        <v>17</v>
      </c>
      <c r="S1139" s="5">
        <v>1</v>
      </c>
      <c r="T1139" t="s">
        <v>58</v>
      </c>
      <c r="U1139" t="s">
        <v>52</v>
      </c>
      <c r="V1139">
        <v>1</v>
      </c>
      <c r="W1139" t="s">
        <v>52</v>
      </c>
      <c r="X1139">
        <v>2</v>
      </c>
      <c r="Y1139" t="s">
        <v>59</v>
      </c>
      <c r="AB1139" t="s">
        <v>72</v>
      </c>
      <c r="AD1139" t="s">
        <v>73</v>
      </c>
      <c r="AE1139" t="s">
        <v>53</v>
      </c>
      <c r="AF1139" t="s">
        <v>53</v>
      </c>
      <c r="AG1139" t="s">
        <v>53</v>
      </c>
      <c r="AJ1139" t="s">
        <v>53</v>
      </c>
      <c r="AO1139" t="s">
        <v>442</v>
      </c>
      <c r="AP1139">
        <f t="shared" si="18"/>
        <v>0</v>
      </c>
    </row>
    <row r="1140" spans="1:50" x14ac:dyDescent="0.35">
      <c r="A1140" s="2" t="s">
        <v>1507</v>
      </c>
      <c r="B1140">
        <v>7</v>
      </c>
      <c r="C1140">
        <v>701</v>
      </c>
      <c r="D1140">
        <v>2</v>
      </c>
      <c r="E1140" t="s">
        <v>50</v>
      </c>
      <c r="F1140">
        <v>48</v>
      </c>
      <c r="G1140" t="s">
        <v>72</v>
      </c>
      <c r="I1140" t="s">
        <v>73</v>
      </c>
      <c r="J1140" t="s">
        <v>52</v>
      </c>
      <c r="K1140" t="s">
        <v>52</v>
      </c>
      <c r="L1140" t="s">
        <v>52</v>
      </c>
      <c r="M1140">
        <v>4</v>
      </c>
      <c r="N1140" t="s">
        <v>63</v>
      </c>
      <c r="O1140">
        <v>1</v>
      </c>
      <c r="P1140" s="6">
        <v>4</v>
      </c>
      <c r="Q1140" t="s">
        <v>50</v>
      </c>
      <c r="R1140">
        <v>12</v>
      </c>
      <c r="S1140" s="5">
        <v>1</v>
      </c>
      <c r="T1140" t="s">
        <v>58</v>
      </c>
      <c r="U1140" t="s">
        <v>52</v>
      </c>
      <c r="V1140">
        <v>1</v>
      </c>
      <c r="W1140" t="s">
        <v>52</v>
      </c>
      <c r="X1140">
        <v>2</v>
      </c>
      <c r="AB1140" t="s">
        <v>72</v>
      </c>
      <c r="AD1140" t="s">
        <v>73</v>
      </c>
      <c r="AE1140" t="s">
        <v>52</v>
      </c>
      <c r="AF1140" t="s">
        <v>52</v>
      </c>
      <c r="AG1140" t="s">
        <v>52</v>
      </c>
      <c r="AH1140">
        <v>7</v>
      </c>
      <c r="AI1140" t="s">
        <v>79</v>
      </c>
      <c r="AJ1140" t="s">
        <v>52</v>
      </c>
      <c r="AK1140" t="s">
        <v>90</v>
      </c>
      <c r="AM1140" t="s">
        <v>62</v>
      </c>
      <c r="AN1140" t="s">
        <v>53</v>
      </c>
      <c r="AP1140">
        <f t="shared" si="18"/>
        <v>0</v>
      </c>
      <c r="AQ1140">
        <v>1400000</v>
      </c>
      <c r="AR1140">
        <v>260000</v>
      </c>
      <c r="AS1140">
        <v>40000</v>
      </c>
      <c r="AT1140">
        <v>15000</v>
      </c>
      <c r="AU1140">
        <v>780000</v>
      </c>
      <c r="AV1140">
        <v>60000</v>
      </c>
      <c r="AW1140">
        <v>15000</v>
      </c>
      <c r="AX1140">
        <v>2570000</v>
      </c>
    </row>
    <row r="1141" spans="1:50" x14ac:dyDescent="0.35">
      <c r="A1141" s="2" t="s">
        <v>1512</v>
      </c>
      <c r="B1141">
        <v>15</v>
      </c>
      <c r="C1141">
        <v>1505</v>
      </c>
      <c r="D1141">
        <v>1</v>
      </c>
      <c r="E1141" t="s">
        <v>50</v>
      </c>
      <c r="F1141">
        <v>40</v>
      </c>
      <c r="G1141" t="s">
        <v>155</v>
      </c>
      <c r="H1141" t="s">
        <v>52</v>
      </c>
      <c r="I1141" t="s">
        <v>52</v>
      </c>
      <c r="J1141" t="s">
        <v>52</v>
      </c>
      <c r="K1141" t="s">
        <v>52</v>
      </c>
      <c r="L1141" t="s">
        <v>52</v>
      </c>
      <c r="M1141">
        <v>5</v>
      </c>
      <c r="N1141" t="s">
        <v>78</v>
      </c>
      <c r="O1141">
        <v>4</v>
      </c>
      <c r="P1141" s="6">
        <v>4</v>
      </c>
      <c r="Q1141" t="s">
        <v>50</v>
      </c>
      <c r="R1141">
        <v>17</v>
      </c>
      <c r="S1141" s="5">
        <v>1</v>
      </c>
      <c r="T1141" t="s">
        <v>58</v>
      </c>
      <c r="U1141" t="s">
        <v>52</v>
      </c>
      <c r="V1141">
        <v>1</v>
      </c>
      <c r="W1141" t="s">
        <v>52</v>
      </c>
      <c r="X1141">
        <v>2</v>
      </c>
      <c r="Y1141" t="s">
        <v>59</v>
      </c>
      <c r="AB1141" t="s">
        <v>155</v>
      </c>
      <c r="AC1141" t="s">
        <v>52</v>
      </c>
      <c r="AD1141" t="s">
        <v>52</v>
      </c>
      <c r="AE1141" t="s">
        <v>52</v>
      </c>
      <c r="AF1141" t="s">
        <v>52</v>
      </c>
      <c r="AG1141" t="s">
        <v>52</v>
      </c>
      <c r="AH1141">
        <v>7</v>
      </c>
      <c r="AI1141" t="s">
        <v>86</v>
      </c>
      <c r="AJ1141" t="s">
        <v>52</v>
      </c>
      <c r="AK1141" t="s">
        <v>87</v>
      </c>
      <c r="AM1141" t="s">
        <v>62</v>
      </c>
      <c r="AN1141" t="s">
        <v>53</v>
      </c>
      <c r="AP1141">
        <f t="shared" si="18"/>
        <v>0</v>
      </c>
      <c r="AQ1141">
        <v>0</v>
      </c>
      <c r="AR1141">
        <v>0</v>
      </c>
      <c r="AS1141">
        <v>7500</v>
      </c>
      <c r="AT1141">
        <v>25000</v>
      </c>
      <c r="AU1141">
        <v>0</v>
      </c>
      <c r="AV1141">
        <v>0</v>
      </c>
      <c r="AW1141">
        <v>5000</v>
      </c>
      <c r="AX1141">
        <v>37500</v>
      </c>
    </row>
    <row r="1142" spans="1:50" x14ac:dyDescent="0.35">
      <c r="A1142" s="2" t="s">
        <v>1512</v>
      </c>
      <c r="B1142">
        <v>15</v>
      </c>
      <c r="C1142">
        <v>1505</v>
      </c>
      <c r="D1142">
        <v>1</v>
      </c>
      <c r="E1142" t="s">
        <v>50</v>
      </c>
      <c r="F1142">
        <v>40</v>
      </c>
      <c r="G1142" t="s">
        <v>155</v>
      </c>
      <c r="H1142" t="s">
        <v>52</v>
      </c>
      <c r="I1142" t="s">
        <v>52</v>
      </c>
      <c r="J1142" t="s">
        <v>52</v>
      </c>
      <c r="K1142" t="s">
        <v>52</v>
      </c>
      <c r="L1142" t="s">
        <v>52</v>
      </c>
      <c r="M1142">
        <v>5</v>
      </c>
      <c r="N1142" t="s">
        <v>78</v>
      </c>
      <c r="O1142">
        <v>4</v>
      </c>
      <c r="P1142" s="6">
        <v>5</v>
      </c>
      <c r="Q1142" t="s">
        <v>50</v>
      </c>
      <c r="R1142">
        <v>14</v>
      </c>
      <c r="S1142" s="5">
        <v>1</v>
      </c>
      <c r="T1142" t="s">
        <v>58</v>
      </c>
      <c r="U1142" t="s">
        <v>52</v>
      </c>
      <c r="V1142">
        <v>1</v>
      </c>
      <c r="W1142" t="s">
        <v>52</v>
      </c>
      <c r="X1142">
        <v>2</v>
      </c>
      <c r="Y1142" t="s">
        <v>59</v>
      </c>
      <c r="AB1142" t="s">
        <v>155</v>
      </c>
      <c r="AC1142" t="s">
        <v>52</v>
      </c>
      <c r="AD1142" t="s">
        <v>52</v>
      </c>
      <c r="AE1142" t="s">
        <v>52</v>
      </c>
      <c r="AF1142" t="s">
        <v>52</v>
      </c>
      <c r="AG1142" t="s">
        <v>52</v>
      </c>
      <c r="AH1142">
        <v>5</v>
      </c>
      <c r="AI1142" t="s">
        <v>78</v>
      </c>
      <c r="AJ1142" t="s">
        <v>52</v>
      </c>
      <c r="AK1142" t="s">
        <v>88</v>
      </c>
      <c r="AM1142" t="s">
        <v>62</v>
      </c>
      <c r="AN1142" t="s">
        <v>52</v>
      </c>
      <c r="AP1142">
        <f t="shared" si="18"/>
        <v>0</v>
      </c>
      <c r="AQ1142">
        <v>0</v>
      </c>
      <c r="AR1142">
        <v>0</v>
      </c>
      <c r="AS1142">
        <v>4000</v>
      </c>
      <c r="AT1142">
        <v>23000</v>
      </c>
      <c r="AU1142">
        <v>0</v>
      </c>
      <c r="AV1142">
        <v>0</v>
      </c>
      <c r="AW1142">
        <v>3500</v>
      </c>
      <c r="AX1142">
        <v>30500</v>
      </c>
    </row>
    <row r="1143" spans="1:50" x14ac:dyDescent="0.35">
      <c r="A1143" s="2" t="s">
        <v>1512</v>
      </c>
      <c r="B1143">
        <v>15</v>
      </c>
      <c r="C1143">
        <v>1505</v>
      </c>
      <c r="D1143">
        <v>1</v>
      </c>
      <c r="E1143" t="s">
        <v>50</v>
      </c>
      <c r="F1143">
        <v>40</v>
      </c>
      <c r="G1143" t="s">
        <v>155</v>
      </c>
      <c r="H1143" t="s">
        <v>52</v>
      </c>
      <c r="I1143" t="s">
        <v>52</v>
      </c>
      <c r="J1143" t="s">
        <v>52</v>
      </c>
      <c r="K1143" t="s">
        <v>52</v>
      </c>
      <c r="L1143" t="s">
        <v>52</v>
      </c>
      <c r="M1143">
        <v>5</v>
      </c>
      <c r="N1143" t="s">
        <v>78</v>
      </c>
      <c r="O1143">
        <v>4</v>
      </c>
      <c r="P1143" s="6">
        <v>6</v>
      </c>
      <c r="Q1143" t="s">
        <v>56</v>
      </c>
      <c r="R1143">
        <v>11</v>
      </c>
      <c r="S1143" s="5">
        <v>1</v>
      </c>
      <c r="T1143" t="s">
        <v>58</v>
      </c>
      <c r="U1143" t="s">
        <v>52</v>
      </c>
      <c r="V1143">
        <v>1</v>
      </c>
      <c r="W1143" t="s">
        <v>52</v>
      </c>
      <c r="X1143">
        <v>2</v>
      </c>
      <c r="AB1143" t="s">
        <v>155</v>
      </c>
      <c r="AC1143" t="s">
        <v>52</v>
      </c>
      <c r="AD1143" t="s">
        <v>52</v>
      </c>
      <c r="AE1143" t="s">
        <v>52</v>
      </c>
      <c r="AF1143" t="s">
        <v>52</v>
      </c>
      <c r="AG1143" t="s">
        <v>52</v>
      </c>
      <c r="AH1143">
        <v>3</v>
      </c>
      <c r="AI1143" t="s">
        <v>63</v>
      </c>
      <c r="AJ1143" t="s">
        <v>52</v>
      </c>
      <c r="AK1143" t="s">
        <v>64</v>
      </c>
      <c r="AM1143" t="s">
        <v>62</v>
      </c>
      <c r="AN1143" t="s">
        <v>53</v>
      </c>
      <c r="AP1143">
        <f t="shared" si="18"/>
        <v>0</v>
      </c>
      <c r="AQ1143">
        <v>0</v>
      </c>
      <c r="AR1143">
        <v>0</v>
      </c>
      <c r="AS1143">
        <v>4000</v>
      </c>
      <c r="AT1143">
        <v>18500</v>
      </c>
      <c r="AU1143">
        <v>0</v>
      </c>
      <c r="AV1143">
        <v>0</v>
      </c>
      <c r="AW1143">
        <v>3500</v>
      </c>
      <c r="AX1143">
        <v>26000</v>
      </c>
    </row>
    <row r="1144" spans="1:50" x14ac:dyDescent="0.35">
      <c r="A1144" s="2" t="s">
        <v>1515</v>
      </c>
      <c r="B1144">
        <v>13</v>
      </c>
      <c r="C1144">
        <v>1305</v>
      </c>
      <c r="D1144">
        <v>2</v>
      </c>
      <c r="E1144" t="s">
        <v>56</v>
      </c>
      <c r="F1144">
        <v>40</v>
      </c>
      <c r="G1144" t="s">
        <v>72</v>
      </c>
      <c r="I1144" t="s">
        <v>73</v>
      </c>
      <c r="J1144" t="s">
        <v>52</v>
      </c>
      <c r="K1144" t="s">
        <v>52</v>
      </c>
      <c r="L1144" t="s">
        <v>52</v>
      </c>
      <c r="M1144">
        <v>7</v>
      </c>
      <c r="N1144" t="s">
        <v>86</v>
      </c>
      <c r="O1144">
        <v>2</v>
      </c>
      <c r="P1144" s="6">
        <v>3</v>
      </c>
      <c r="Q1144" t="s">
        <v>50</v>
      </c>
      <c r="R1144">
        <v>15</v>
      </c>
      <c r="S1144" s="5">
        <v>1</v>
      </c>
      <c r="T1144" t="s">
        <v>58</v>
      </c>
      <c r="U1144" t="s">
        <v>53</v>
      </c>
      <c r="W1144" t="s">
        <v>52</v>
      </c>
      <c r="X1144">
        <v>1</v>
      </c>
      <c r="Y1144" t="s">
        <v>59</v>
      </c>
      <c r="AB1144" t="s">
        <v>72</v>
      </c>
      <c r="AD1144" t="s">
        <v>73</v>
      </c>
      <c r="AE1144" t="s">
        <v>52</v>
      </c>
      <c r="AF1144" t="s">
        <v>52</v>
      </c>
      <c r="AG1144" t="s">
        <v>52</v>
      </c>
      <c r="AH1144">
        <v>7</v>
      </c>
      <c r="AI1144" t="s">
        <v>86</v>
      </c>
      <c r="AJ1144" t="s">
        <v>53</v>
      </c>
      <c r="AO1144" t="s">
        <v>190</v>
      </c>
      <c r="AP1144">
        <f t="shared" si="18"/>
        <v>0</v>
      </c>
    </row>
    <row r="1145" spans="1:50" x14ac:dyDescent="0.35">
      <c r="A1145" s="2" t="s">
        <v>1515</v>
      </c>
      <c r="B1145">
        <v>13</v>
      </c>
      <c r="C1145">
        <v>1305</v>
      </c>
      <c r="D1145">
        <v>2</v>
      </c>
      <c r="E1145" t="s">
        <v>56</v>
      </c>
      <c r="F1145">
        <v>40</v>
      </c>
      <c r="G1145" t="s">
        <v>72</v>
      </c>
      <c r="I1145" t="s">
        <v>73</v>
      </c>
      <c r="J1145" t="s">
        <v>52</v>
      </c>
      <c r="K1145" t="s">
        <v>52</v>
      </c>
      <c r="L1145" t="s">
        <v>52</v>
      </c>
      <c r="M1145">
        <v>7</v>
      </c>
      <c r="N1145" t="s">
        <v>86</v>
      </c>
      <c r="O1145">
        <v>2</v>
      </c>
      <c r="P1145" s="6">
        <v>4</v>
      </c>
      <c r="Q1145" t="s">
        <v>56</v>
      </c>
      <c r="R1145">
        <v>11</v>
      </c>
      <c r="S1145" s="5">
        <v>1</v>
      </c>
      <c r="T1145" t="s">
        <v>58</v>
      </c>
      <c r="U1145" t="s">
        <v>53</v>
      </c>
      <c r="W1145" t="s">
        <v>52</v>
      </c>
      <c r="X1145">
        <v>1</v>
      </c>
      <c r="AB1145" t="s">
        <v>72</v>
      </c>
      <c r="AD1145" t="s">
        <v>73</v>
      </c>
      <c r="AE1145" t="s">
        <v>52</v>
      </c>
      <c r="AF1145" t="s">
        <v>52</v>
      </c>
      <c r="AG1145" t="s">
        <v>52</v>
      </c>
      <c r="AH1145">
        <v>5</v>
      </c>
      <c r="AI1145" t="s">
        <v>78</v>
      </c>
      <c r="AJ1145" t="s">
        <v>52</v>
      </c>
      <c r="AK1145" t="s">
        <v>84</v>
      </c>
      <c r="AM1145" t="s">
        <v>62</v>
      </c>
      <c r="AN1145" t="s">
        <v>53</v>
      </c>
      <c r="AP1145">
        <f t="shared" si="18"/>
        <v>0</v>
      </c>
      <c r="AQ1145">
        <v>0</v>
      </c>
      <c r="AR1145">
        <v>0</v>
      </c>
      <c r="AS1145">
        <v>40000</v>
      </c>
      <c r="AT1145">
        <v>0</v>
      </c>
      <c r="AU1145">
        <v>80000</v>
      </c>
      <c r="AV1145">
        <v>0</v>
      </c>
      <c r="AW1145">
        <v>0</v>
      </c>
      <c r="AX1145">
        <v>120000</v>
      </c>
    </row>
    <row r="1146" spans="1:50" x14ac:dyDescent="0.35">
      <c r="A1146" s="2" t="s">
        <v>1518</v>
      </c>
      <c r="B1146">
        <v>1</v>
      </c>
      <c r="C1146">
        <v>109</v>
      </c>
      <c r="D1146">
        <v>2</v>
      </c>
      <c r="E1146" t="s">
        <v>50</v>
      </c>
      <c r="F1146">
        <v>61</v>
      </c>
      <c r="G1146" t="s">
        <v>72</v>
      </c>
      <c r="I1146" t="s">
        <v>73</v>
      </c>
      <c r="J1146" t="s">
        <v>52</v>
      </c>
      <c r="K1146" t="s">
        <v>52</v>
      </c>
      <c r="L1146" t="s">
        <v>52</v>
      </c>
      <c r="M1146">
        <v>2</v>
      </c>
      <c r="N1146" t="s">
        <v>65</v>
      </c>
      <c r="O1146">
        <v>4</v>
      </c>
      <c r="P1146" s="6">
        <v>4</v>
      </c>
      <c r="Q1146" t="s">
        <v>50</v>
      </c>
      <c r="R1146">
        <v>17</v>
      </c>
      <c r="S1146" s="5">
        <v>1</v>
      </c>
      <c r="T1146" t="s">
        <v>58</v>
      </c>
      <c r="U1146" t="s">
        <v>52</v>
      </c>
      <c r="V1146">
        <v>1</v>
      </c>
      <c r="W1146" t="s">
        <v>52</v>
      </c>
      <c r="X1146">
        <v>2</v>
      </c>
      <c r="Y1146" t="s">
        <v>59</v>
      </c>
      <c r="AB1146" t="s">
        <v>72</v>
      </c>
      <c r="AD1146" t="s">
        <v>52</v>
      </c>
      <c r="AE1146" t="s">
        <v>53</v>
      </c>
      <c r="AF1146" t="s">
        <v>53</v>
      </c>
      <c r="AG1146" t="s">
        <v>52</v>
      </c>
      <c r="AH1146">
        <v>1</v>
      </c>
      <c r="AI1146" t="s">
        <v>67</v>
      </c>
      <c r="AJ1146" t="s">
        <v>53</v>
      </c>
      <c r="AO1146" t="s">
        <v>164</v>
      </c>
      <c r="AP1146">
        <f t="shared" si="18"/>
        <v>0</v>
      </c>
    </row>
    <row r="1147" spans="1:50" x14ac:dyDescent="0.35">
      <c r="A1147" s="2" t="s">
        <v>1518</v>
      </c>
      <c r="B1147">
        <v>1</v>
      </c>
      <c r="C1147">
        <v>109</v>
      </c>
      <c r="D1147">
        <v>2</v>
      </c>
      <c r="E1147" t="s">
        <v>50</v>
      </c>
      <c r="F1147">
        <v>61</v>
      </c>
      <c r="G1147" t="s">
        <v>72</v>
      </c>
      <c r="I1147" t="s">
        <v>73</v>
      </c>
      <c r="J1147" t="s">
        <v>52</v>
      </c>
      <c r="K1147" t="s">
        <v>52</v>
      </c>
      <c r="L1147" t="s">
        <v>52</v>
      </c>
      <c r="M1147">
        <v>2</v>
      </c>
      <c r="N1147" t="s">
        <v>65</v>
      </c>
      <c r="O1147">
        <v>4</v>
      </c>
      <c r="P1147" s="6">
        <v>5</v>
      </c>
      <c r="Q1147" t="s">
        <v>50</v>
      </c>
      <c r="R1147">
        <v>15</v>
      </c>
      <c r="S1147" s="5">
        <v>1</v>
      </c>
      <c r="T1147" t="s">
        <v>58</v>
      </c>
      <c r="U1147" t="s">
        <v>52</v>
      </c>
      <c r="V1147">
        <v>1</v>
      </c>
      <c r="W1147" t="s">
        <v>52</v>
      </c>
      <c r="X1147">
        <v>2</v>
      </c>
      <c r="Y1147" t="s">
        <v>59</v>
      </c>
      <c r="AB1147" t="s">
        <v>72</v>
      </c>
      <c r="AD1147" t="s">
        <v>73</v>
      </c>
      <c r="AE1147" t="s">
        <v>52</v>
      </c>
      <c r="AF1147" t="s">
        <v>52</v>
      </c>
      <c r="AG1147" t="s">
        <v>52</v>
      </c>
      <c r="AH1147">
        <v>4</v>
      </c>
      <c r="AI1147" t="s">
        <v>63</v>
      </c>
      <c r="AJ1147" t="s">
        <v>52</v>
      </c>
      <c r="AK1147" t="s">
        <v>64</v>
      </c>
      <c r="AM1147" t="s">
        <v>62</v>
      </c>
      <c r="AN1147" t="s">
        <v>53</v>
      </c>
      <c r="AP1147">
        <f t="shared" si="18"/>
        <v>0</v>
      </c>
      <c r="AQ1147">
        <v>0</v>
      </c>
      <c r="AR1147">
        <v>0</v>
      </c>
      <c r="AS1147">
        <v>15000</v>
      </c>
      <c r="AT1147">
        <v>5000</v>
      </c>
      <c r="AU1147">
        <v>0</v>
      </c>
      <c r="AV1147">
        <v>0</v>
      </c>
      <c r="AW1147">
        <v>5000</v>
      </c>
      <c r="AX1147">
        <v>25000</v>
      </c>
    </row>
    <row r="1148" spans="1:50" x14ac:dyDescent="0.35">
      <c r="A1148" s="2" t="s">
        <v>1521</v>
      </c>
      <c r="B1148">
        <v>7</v>
      </c>
      <c r="C1148">
        <v>701</v>
      </c>
      <c r="D1148">
        <v>2</v>
      </c>
      <c r="E1148" t="s">
        <v>50</v>
      </c>
      <c r="F1148">
        <v>30</v>
      </c>
      <c r="G1148" t="s">
        <v>72</v>
      </c>
      <c r="I1148" t="s">
        <v>73</v>
      </c>
      <c r="J1148" t="s">
        <v>52</v>
      </c>
      <c r="K1148" t="s">
        <v>52</v>
      </c>
      <c r="L1148" t="s">
        <v>52</v>
      </c>
      <c r="M1148">
        <v>5</v>
      </c>
      <c r="N1148" t="s">
        <v>78</v>
      </c>
      <c r="O1148">
        <v>3</v>
      </c>
      <c r="P1148" s="6">
        <v>3</v>
      </c>
      <c r="Q1148" t="s">
        <v>50</v>
      </c>
      <c r="R1148">
        <v>8</v>
      </c>
      <c r="S1148" s="5">
        <v>1</v>
      </c>
      <c r="T1148" t="s">
        <v>58</v>
      </c>
      <c r="U1148" t="s">
        <v>52</v>
      </c>
      <c r="V1148">
        <v>1</v>
      </c>
      <c r="W1148" t="s">
        <v>52</v>
      </c>
      <c r="X1148">
        <v>2</v>
      </c>
      <c r="AB1148" t="s">
        <v>72</v>
      </c>
      <c r="AD1148" t="s">
        <v>73</v>
      </c>
      <c r="AE1148" t="s">
        <v>53</v>
      </c>
      <c r="AF1148" t="s">
        <v>53</v>
      </c>
      <c r="AG1148" t="s">
        <v>52</v>
      </c>
      <c r="AH1148">
        <v>2</v>
      </c>
      <c r="AI1148" t="s">
        <v>65</v>
      </c>
      <c r="AJ1148" t="s">
        <v>52</v>
      </c>
      <c r="AK1148" t="s">
        <v>66</v>
      </c>
      <c r="AM1148" t="s">
        <v>62</v>
      </c>
      <c r="AN1148" t="s">
        <v>53</v>
      </c>
      <c r="AP1148">
        <f t="shared" si="18"/>
        <v>0</v>
      </c>
      <c r="AQ1148">
        <v>216000</v>
      </c>
      <c r="AR1148">
        <v>0</v>
      </c>
      <c r="AS1148">
        <v>8000</v>
      </c>
      <c r="AT1148">
        <v>30000</v>
      </c>
      <c r="AU1148">
        <v>0</v>
      </c>
      <c r="AV1148">
        <v>0</v>
      </c>
      <c r="AW1148">
        <v>0</v>
      </c>
      <c r="AX1148">
        <v>254000</v>
      </c>
    </row>
    <row r="1149" spans="1:50" x14ac:dyDescent="0.35">
      <c r="A1149" s="2" t="s">
        <v>1521</v>
      </c>
      <c r="B1149">
        <v>7</v>
      </c>
      <c r="C1149">
        <v>701</v>
      </c>
      <c r="D1149">
        <v>2</v>
      </c>
      <c r="E1149" t="s">
        <v>50</v>
      </c>
      <c r="F1149">
        <v>30</v>
      </c>
      <c r="G1149" t="s">
        <v>72</v>
      </c>
      <c r="I1149" t="s">
        <v>73</v>
      </c>
      <c r="J1149" t="s">
        <v>52</v>
      </c>
      <c r="K1149" t="s">
        <v>52</v>
      </c>
      <c r="L1149" t="s">
        <v>52</v>
      </c>
      <c r="M1149">
        <v>5</v>
      </c>
      <c r="N1149" t="s">
        <v>78</v>
      </c>
      <c r="O1149">
        <v>3</v>
      </c>
      <c r="P1149" s="6">
        <v>4</v>
      </c>
      <c r="Q1149" t="s">
        <v>56</v>
      </c>
      <c r="R1149">
        <v>7</v>
      </c>
      <c r="S1149" s="5">
        <v>1</v>
      </c>
      <c r="T1149" t="s">
        <v>58</v>
      </c>
      <c r="U1149" t="s">
        <v>52</v>
      </c>
      <c r="V1149">
        <v>1</v>
      </c>
      <c r="W1149" t="s">
        <v>52</v>
      </c>
      <c r="X1149">
        <v>2</v>
      </c>
      <c r="AB1149" t="s">
        <v>72</v>
      </c>
      <c r="AD1149" t="s">
        <v>73</v>
      </c>
      <c r="AE1149" t="s">
        <v>53</v>
      </c>
      <c r="AF1149" t="s">
        <v>53</v>
      </c>
      <c r="AG1149" t="s">
        <v>52</v>
      </c>
      <c r="AH1149">
        <v>2</v>
      </c>
      <c r="AI1149" t="s">
        <v>65</v>
      </c>
      <c r="AJ1149" t="s">
        <v>52</v>
      </c>
      <c r="AK1149" t="s">
        <v>66</v>
      </c>
      <c r="AM1149" t="s">
        <v>62</v>
      </c>
      <c r="AN1149" t="s">
        <v>53</v>
      </c>
      <c r="AP1149">
        <f t="shared" si="18"/>
        <v>0</v>
      </c>
      <c r="AQ1149">
        <v>216000</v>
      </c>
      <c r="AR1149">
        <v>0</v>
      </c>
      <c r="AS1149">
        <v>8000</v>
      </c>
      <c r="AT1149">
        <v>30000</v>
      </c>
      <c r="AU1149">
        <v>0</v>
      </c>
      <c r="AV1149">
        <v>0</v>
      </c>
      <c r="AW1149">
        <v>0</v>
      </c>
      <c r="AX1149">
        <v>254000</v>
      </c>
    </row>
    <row r="1150" spans="1:50" x14ac:dyDescent="0.35">
      <c r="A1150" s="2" t="s">
        <v>1524</v>
      </c>
      <c r="B1150">
        <v>2</v>
      </c>
      <c r="C1150">
        <v>210</v>
      </c>
      <c r="D1150">
        <v>2</v>
      </c>
      <c r="E1150" t="s">
        <v>50</v>
      </c>
      <c r="F1150">
        <v>36</v>
      </c>
      <c r="G1150" t="s">
        <v>72</v>
      </c>
      <c r="I1150" t="s">
        <v>52</v>
      </c>
      <c r="J1150" t="s">
        <v>52</v>
      </c>
      <c r="K1150" t="s">
        <v>52</v>
      </c>
      <c r="L1150" t="s">
        <v>52</v>
      </c>
      <c r="M1150">
        <v>3</v>
      </c>
      <c r="N1150" t="s">
        <v>63</v>
      </c>
      <c r="O1150">
        <v>3</v>
      </c>
      <c r="P1150" s="6">
        <v>3</v>
      </c>
      <c r="Q1150" t="s">
        <v>50</v>
      </c>
      <c r="R1150">
        <v>15</v>
      </c>
      <c r="S1150" s="5">
        <v>1</v>
      </c>
      <c r="T1150" t="s">
        <v>58</v>
      </c>
      <c r="U1150" t="s">
        <v>52</v>
      </c>
      <c r="V1150">
        <v>1</v>
      </c>
      <c r="W1150" t="s">
        <v>52</v>
      </c>
      <c r="X1150">
        <v>2</v>
      </c>
      <c r="Y1150" t="s">
        <v>59</v>
      </c>
      <c r="AB1150" t="s">
        <v>72</v>
      </c>
      <c r="AD1150" t="s">
        <v>73</v>
      </c>
      <c r="AE1150" t="s">
        <v>52</v>
      </c>
      <c r="AF1150" t="s">
        <v>52</v>
      </c>
      <c r="AG1150" t="s">
        <v>52</v>
      </c>
      <c r="AH1150">
        <v>9</v>
      </c>
      <c r="AI1150" t="s">
        <v>80</v>
      </c>
      <c r="AJ1150" t="s">
        <v>53</v>
      </c>
      <c r="AO1150" t="s">
        <v>190</v>
      </c>
      <c r="AP1150">
        <f t="shared" si="18"/>
        <v>0</v>
      </c>
    </row>
    <row r="1151" spans="1:50" x14ac:dyDescent="0.35">
      <c r="A1151" s="2" t="s">
        <v>1524</v>
      </c>
      <c r="B1151">
        <v>2</v>
      </c>
      <c r="C1151">
        <v>210</v>
      </c>
      <c r="D1151">
        <v>2</v>
      </c>
      <c r="E1151" t="s">
        <v>50</v>
      </c>
      <c r="F1151">
        <v>36</v>
      </c>
      <c r="G1151" t="s">
        <v>72</v>
      </c>
      <c r="I1151" t="s">
        <v>52</v>
      </c>
      <c r="J1151" t="s">
        <v>52</v>
      </c>
      <c r="K1151" t="s">
        <v>52</v>
      </c>
      <c r="L1151" t="s">
        <v>52</v>
      </c>
      <c r="M1151">
        <v>3</v>
      </c>
      <c r="N1151" t="s">
        <v>63</v>
      </c>
      <c r="O1151">
        <v>3</v>
      </c>
      <c r="P1151" s="6">
        <v>4</v>
      </c>
      <c r="Q1151" t="s">
        <v>50</v>
      </c>
      <c r="R1151">
        <v>13</v>
      </c>
      <c r="S1151" s="5">
        <v>1</v>
      </c>
      <c r="T1151" t="s">
        <v>58</v>
      </c>
      <c r="U1151" t="s">
        <v>52</v>
      </c>
      <c r="V1151">
        <v>1</v>
      </c>
      <c r="W1151" t="s">
        <v>52</v>
      </c>
      <c r="X1151">
        <v>2</v>
      </c>
      <c r="Y1151" t="s">
        <v>59</v>
      </c>
      <c r="AB1151" t="s">
        <v>72</v>
      </c>
      <c r="AD1151" t="s">
        <v>73</v>
      </c>
      <c r="AE1151" t="s">
        <v>52</v>
      </c>
      <c r="AF1151" t="s">
        <v>52</v>
      </c>
      <c r="AG1151" t="s">
        <v>52</v>
      </c>
      <c r="AH1151">
        <v>9</v>
      </c>
      <c r="AI1151" t="s">
        <v>86</v>
      </c>
      <c r="AJ1151" t="s">
        <v>52</v>
      </c>
      <c r="AK1151" t="s">
        <v>87</v>
      </c>
      <c r="AM1151" t="s">
        <v>62</v>
      </c>
      <c r="AN1151" t="s">
        <v>52</v>
      </c>
      <c r="AP1151">
        <f t="shared" si="18"/>
        <v>0</v>
      </c>
    </row>
    <row r="1152" spans="1:50" x14ac:dyDescent="0.35">
      <c r="A1152" s="2" t="s">
        <v>1524</v>
      </c>
      <c r="B1152">
        <v>2</v>
      </c>
      <c r="C1152">
        <v>210</v>
      </c>
      <c r="D1152">
        <v>2</v>
      </c>
      <c r="E1152" t="s">
        <v>50</v>
      </c>
      <c r="F1152">
        <v>36</v>
      </c>
      <c r="G1152" t="s">
        <v>72</v>
      </c>
      <c r="I1152" t="s">
        <v>52</v>
      </c>
      <c r="J1152" t="s">
        <v>52</v>
      </c>
      <c r="K1152" t="s">
        <v>52</v>
      </c>
      <c r="L1152" t="s">
        <v>52</v>
      </c>
      <c r="M1152">
        <v>3</v>
      </c>
      <c r="N1152" t="s">
        <v>63</v>
      </c>
      <c r="O1152">
        <v>3</v>
      </c>
      <c r="P1152" s="6">
        <v>5</v>
      </c>
      <c r="Q1152" t="s">
        <v>56</v>
      </c>
      <c r="R1152">
        <v>8</v>
      </c>
      <c r="S1152" s="5">
        <v>1</v>
      </c>
      <c r="T1152" t="s">
        <v>58</v>
      </c>
      <c r="U1152" t="s">
        <v>52</v>
      </c>
      <c r="V1152">
        <v>1</v>
      </c>
      <c r="W1152" t="s">
        <v>52</v>
      </c>
      <c r="X1152">
        <v>2</v>
      </c>
      <c r="AB1152" t="s">
        <v>72</v>
      </c>
      <c r="AD1152" t="s">
        <v>73</v>
      </c>
      <c r="AE1152" t="s">
        <v>52</v>
      </c>
      <c r="AF1152" t="s">
        <v>52</v>
      </c>
      <c r="AG1152" t="s">
        <v>52</v>
      </c>
      <c r="AH1152">
        <v>4</v>
      </c>
      <c r="AI1152" t="s">
        <v>97</v>
      </c>
      <c r="AJ1152" t="s">
        <v>52</v>
      </c>
      <c r="AK1152" t="s">
        <v>98</v>
      </c>
      <c r="AM1152" t="s">
        <v>62</v>
      </c>
      <c r="AN1152" t="s">
        <v>52</v>
      </c>
      <c r="AP1152">
        <f t="shared" si="18"/>
        <v>0</v>
      </c>
      <c r="AQ1152">
        <v>0</v>
      </c>
      <c r="AR1152">
        <v>0</v>
      </c>
      <c r="AS1152">
        <v>20000</v>
      </c>
      <c r="AT1152">
        <v>10000</v>
      </c>
      <c r="AU1152">
        <v>0</v>
      </c>
      <c r="AV1152">
        <v>0</v>
      </c>
      <c r="AW1152">
        <v>0</v>
      </c>
      <c r="AX1152">
        <v>30000</v>
      </c>
    </row>
    <row r="1153" spans="1:50" x14ac:dyDescent="0.35">
      <c r="A1153" s="2" t="s">
        <v>1525</v>
      </c>
      <c r="B1153">
        <v>3</v>
      </c>
      <c r="C1153">
        <v>313</v>
      </c>
      <c r="D1153">
        <v>2</v>
      </c>
      <c r="E1153" t="s">
        <v>50</v>
      </c>
      <c r="F1153">
        <v>30</v>
      </c>
      <c r="G1153" t="s">
        <v>72</v>
      </c>
      <c r="I1153" t="s">
        <v>52</v>
      </c>
      <c r="J1153" t="s">
        <v>52</v>
      </c>
      <c r="K1153" t="s">
        <v>52</v>
      </c>
      <c r="L1153" t="s">
        <v>52</v>
      </c>
      <c r="M1153">
        <v>9</v>
      </c>
      <c r="N1153" t="s">
        <v>100</v>
      </c>
      <c r="O1153">
        <v>3</v>
      </c>
      <c r="P1153" s="6">
        <v>3</v>
      </c>
      <c r="Q1153" t="s">
        <v>50</v>
      </c>
      <c r="R1153">
        <v>8</v>
      </c>
      <c r="S1153" s="5">
        <v>1</v>
      </c>
      <c r="T1153" t="s">
        <v>58</v>
      </c>
      <c r="U1153" t="s">
        <v>52</v>
      </c>
      <c r="V1153">
        <v>1</v>
      </c>
      <c r="W1153" t="s">
        <v>52</v>
      </c>
      <c r="X1153">
        <v>2</v>
      </c>
      <c r="AB1153" t="s">
        <v>72</v>
      </c>
      <c r="AD1153" t="s">
        <v>73</v>
      </c>
      <c r="AE1153" t="s">
        <v>53</v>
      </c>
      <c r="AF1153" t="s">
        <v>53</v>
      </c>
      <c r="AG1153" t="s">
        <v>52</v>
      </c>
      <c r="AH1153">
        <v>1</v>
      </c>
      <c r="AI1153" t="s">
        <v>65</v>
      </c>
      <c r="AJ1153" t="s">
        <v>52</v>
      </c>
      <c r="AK1153" t="s">
        <v>66</v>
      </c>
      <c r="AM1153" t="s">
        <v>62</v>
      </c>
      <c r="AN1153" t="s">
        <v>53</v>
      </c>
      <c r="AP1153">
        <f t="shared" si="18"/>
        <v>0</v>
      </c>
      <c r="AQ1153">
        <v>0</v>
      </c>
      <c r="AR1153">
        <v>0</v>
      </c>
      <c r="AS1153">
        <v>6000</v>
      </c>
      <c r="AT1153">
        <v>3000</v>
      </c>
      <c r="AU1153">
        <v>0</v>
      </c>
      <c r="AV1153">
        <v>0</v>
      </c>
      <c r="AW1153">
        <v>2000</v>
      </c>
      <c r="AX1153">
        <v>11000</v>
      </c>
    </row>
    <row r="1154" spans="1:50" x14ac:dyDescent="0.35">
      <c r="A1154" s="2" t="s">
        <v>1527</v>
      </c>
      <c r="B1154">
        <v>15</v>
      </c>
      <c r="C1154">
        <v>1505</v>
      </c>
      <c r="D1154">
        <v>1</v>
      </c>
      <c r="E1154" t="s">
        <v>50</v>
      </c>
      <c r="F1154">
        <v>44</v>
      </c>
      <c r="G1154" t="s">
        <v>136</v>
      </c>
      <c r="H1154" t="s">
        <v>52</v>
      </c>
      <c r="I1154" t="s">
        <v>52</v>
      </c>
      <c r="J1154" t="s">
        <v>52</v>
      </c>
      <c r="K1154" t="s">
        <v>52</v>
      </c>
      <c r="L1154" t="s">
        <v>52</v>
      </c>
      <c r="M1154">
        <v>5</v>
      </c>
      <c r="N1154" t="s">
        <v>78</v>
      </c>
      <c r="O1154">
        <v>2</v>
      </c>
      <c r="P1154" s="6">
        <v>4</v>
      </c>
      <c r="Q1154" t="s">
        <v>56</v>
      </c>
      <c r="R1154">
        <v>17</v>
      </c>
      <c r="S1154" s="5">
        <v>1</v>
      </c>
      <c r="T1154" t="s">
        <v>58</v>
      </c>
      <c r="U1154" t="s">
        <v>52</v>
      </c>
      <c r="V1154">
        <v>1</v>
      </c>
      <c r="W1154" t="s">
        <v>52</v>
      </c>
      <c r="X1154">
        <v>3</v>
      </c>
      <c r="Y1154" t="s">
        <v>59</v>
      </c>
      <c r="AB1154" t="s">
        <v>136</v>
      </c>
      <c r="AC1154" t="s">
        <v>52</v>
      </c>
      <c r="AD1154" t="s">
        <v>52</v>
      </c>
      <c r="AE1154" t="s">
        <v>52</v>
      </c>
      <c r="AF1154" t="s">
        <v>52</v>
      </c>
      <c r="AG1154" t="s">
        <v>52</v>
      </c>
      <c r="AH1154">
        <v>11</v>
      </c>
      <c r="AI1154" t="s">
        <v>107</v>
      </c>
      <c r="AJ1154" t="s">
        <v>52</v>
      </c>
      <c r="AK1154" t="s">
        <v>123</v>
      </c>
      <c r="AM1154" t="s">
        <v>62</v>
      </c>
      <c r="AN1154" t="s">
        <v>52</v>
      </c>
      <c r="AP1154">
        <f t="shared" si="18"/>
        <v>0</v>
      </c>
      <c r="AQ1154">
        <v>0</v>
      </c>
      <c r="AR1154">
        <v>80000</v>
      </c>
      <c r="AS1154">
        <v>120000</v>
      </c>
      <c r="AT1154">
        <v>200000</v>
      </c>
      <c r="AU1154">
        <v>300000</v>
      </c>
      <c r="AV1154">
        <v>0</v>
      </c>
      <c r="AW1154">
        <v>0</v>
      </c>
      <c r="AX1154">
        <v>700000</v>
      </c>
    </row>
    <row r="1155" spans="1:50" x14ac:dyDescent="0.35">
      <c r="A1155" s="2" t="s">
        <v>1527</v>
      </c>
      <c r="B1155">
        <v>15</v>
      </c>
      <c r="C1155">
        <v>1505</v>
      </c>
      <c r="D1155">
        <v>1</v>
      </c>
      <c r="E1155" t="s">
        <v>50</v>
      </c>
      <c r="F1155">
        <v>44</v>
      </c>
      <c r="G1155" t="s">
        <v>136</v>
      </c>
      <c r="H1155" t="s">
        <v>52</v>
      </c>
      <c r="I1155" t="s">
        <v>52</v>
      </c>
      <c r="J1155" t="s">
        <v>52</v>
      </c>
      <c r="K1155" t="s">
        <v>52</v>
      </c>
      <c r="L1155" t="s">
        <v>52</v>
      </c>
      <c r="M1155">
        <v>5</v>
      </c>
      <c r="N1155" t="s">
        <v>78</v>
      </c>
      <c r="O1155">
        <v>2</v>
      </c>
      <c r="P1155" s="6">
        <v>5</v>
      </c>
      <c r="Q1155" t="s">
        <v>50</v>
      </c>
      <c r="R1155">
        <v>13</v>
      </c>
      <c r="S1155" s="5">
        <v>1</v>
      </c>
      <c r="T1155" t="s">
        <v>58</v>
      </c>
      <c r="U1155" t="s">
        <v>52</v>
      </c>
      <c r="V1155">
        <v>1</v>
      </c>
      <c r="W1155" t="s">
        <v>52</v>
      </c>
      <c r="X1155">
        <v>3</v>
      </c>
      <c r="Y1155" t="s">
        <v>59</v>
      </c>
      <c r="AB1155" t="s">
        <v>136</v>
      </c>
      <c r="AC1155" t="s">
        <v>52</v>
      </c>
      <c r="AD1155" t="s">
        <v>52</v>
      </c>
      <c r="AE1155" t="s">
        <v>52</v>
      </c>
      <c r="AF1155" t="s">
        <v>52</v>
      </c>
      <c r="AG1155" t="s">
        <v>52</v>
      </c>
      <c r="AH1155">
        <v>4</v>
      </c>
      <c r="AI1155" t="s">
        <v>63</v>
      </c>
      <c r="AJ1155" t="s">
        <v>52</v>
      </c>
      <c r="AK1155" t="s">
        <v>64</v>
      </c>
      <c r="AM1155" t="s">
        <v>62</v>
      </c>
      <c r="AN1155" t="s">
        <v>53</v>
      </c>
      <c r="AP1155">
        <f t="shared" si="18"/>
        <v>0</v>
      </c>
      <c r="AQ1155">
        <v>0</v>
      </c>
      <c r="AR1155">
        <v>0</v>
      </c>
      <c r="AS1155">
        <v>100000</v>
      </c>
      <c r="AT1155">
        <v>120000</v>
      </c>
      <c r="AU1155">
        <v>200000</v>
      </c>
      <c r="AV1155">
        <v>0</v>
      </c>
      <c r="AW1155">
        <v>0</v>
      </c>
      <c r="AX1155">
        <v>420000</v>
      </c>
    </row>
    <row r="1156" spans="1:50" x14ac:dyDescent="0.35">
      <c r="A1156" s="2" t="s">
        <v>1528</v>
      </c>
      <c r="B1156">
        <v>24</v>
      </c>
      <c r="C1156">
        <v>2401</v>
      </c>
      <c r="D1156">
        <v>1</v>
      </c>
      <c r="E1156" t="s">
        <v>50</v>
      </c>
      <c r="F1156">
        <v>54</v>
      </c>
      <c r="G1156" t="s">
        <v>72</v>
      </c>
      <c r="I1156" t="s">
        <v>73</v>
      </c>
      <c r="J1156" t="s">
        <v>52</v>
      </c>
      <c r="K1156" t="s">
        <v>52</v>
      </c>
      <c r="L1156" t="s">
        <v>52</v>
      </c>
      <c r="M1156">
        <v>7</v>
      </c>
      <c r="N1156" t="s">
        <v>79</v>
      </c>
      <c r="O1156">
        <v>2</v>
      </c>
      <c r="P1156" s="6">
        <v>4</v>
      </c>
      <c r="Q1156" t="s">
        <v>56</v>
      </c>
      <c r="R1156">
        <v>17</v>
      </c>
      <c r="S1156" s="5">
        <v>1</v>
      </c>
      <c r="T1156" t="s">
        <v>58</v>
      </c>
      <c r="U1156" t="s">
        <v>52</v>
      </c>
      <c r="V1156">
        <v>1</v>
      </c>
      <c r="W1156" t="s">
        <v>52</v>
      </c>
      <c r="X1156">
        <v>2</v>
      </c>
      <c r="Y1156" t="s">
        <v>59</v>
      </c>
      <c r="AB1156" t="s">
        <v>72</v>
      </c>
      <c r="AD1156" t="s">
        <v>52</v>
      </c>
      <c r="AE1156" t="s">
        <v>52</v>
      </c>
      <c r="AF1156" t="s">
        <v>52</v>
      </c>
      <c r="AG1156" t="s">
        <v>52</v>
      </c>
      <c r="AH1156">
        <v>9</v>
      </c>
      <c r="AI1156" t="s">
        <v>60</v>
      </c>
      <c r="AJ1156" t="s">
        <v>53</v>
      </c>
      <c r="AO1156" t="s">
        <v>198</v>
      </c>
      <c r="AP1156">
        <f t="shared" si="18"/>
        <v>0</v>
      </c>
    </row>
    <row r="1157" spans="1:50" x14ac:dyDescent="0.35">
      <c r="A1157" s="2" t="s">
        <v>1528</v>
      </c>
      <c r="B1157">
        <v>24</v>
      </c>
      <c r="C1157">
        <v>2401</v>
      </c>
      <c r="D1157">
        <v>1</v>
      </c>
      <c r="E1157" t="s">
        <v>50</v>
      </c>
      <c r="F1157">
        <v>54</v>
      </c>
      <c r="G1157" t="s">
        <v>72</v>
      </c>
      <c r="I1157" t="s">
        <v>73</v>
      </c>
      <c r="J1157" t="s">
        <v>52</v>
      </c>
      <c r="K1157" t="s">
        <v>52</v>
      </c>
      <c r="L1157" t="s">
        <v>52</v>
      </c>
      <c r="M1157">
        <v>7</v>
      </c>
      <c r="N1157" t="s">
        <v>79</v>
      </c>
      <c r="O1157">
        <v>2</v>
      </c>
      <c r="P1157" s="6">
        <v>5</v>
      </c>
      <c r="Q1157" t="s">
        <v>50</v>
      </c>
      <c r="R1157">
        <v>15</v>
      </c>
      <c r="S1157" s="5">
        <v>1</v>
      </c>
      <c r="T1157" t="s">
        <v>58</v>
      </c>
      <c r="U1157" t="s">
        <v>52</v>
      </c>
      <c r="V1157">
        <v>1</v>
      </c>
      <c r="W1157" t="s">
        <v>52</v>
      </c>
      <c r="X1157">
        <v>2</v>
      </c>
      <c r="Y1157" t="s">
        <v>59</v>
      </c>
      <c r="AB1157" t="s">
        <v>72</v>
      </c>
      <c r="AD1157" t="s">
        <v>73</v>
      </c>
      <c r="AE1157" t="s">
        <v>52</v>
      </c>
      <c r="AF1157" t="s">
        <v>52</v>
      </c>
      <c r="AG1157" t="s">
        <v>52</v>
      </c>
      <c r="AH1157">
        <v>8</v>
      </c>
      <c r="AI1157" t="s">
        <v>86</v>
      </c>
      <c r="AJ1157" t="s">
        <v>53</v>
      </c>
      <c r="AO1157" t="s">
        <v>190</v>
      </c>
      <c r="AP1157">
        <f t="shared" si="18"/>
        <v>0</v>
      </c>
    </row>
    <row r="1158" spans="1:50" x14ac:dyDescent="0.35">
      <c r="A1158" s="2" t="s">
        <v>1530</v>
      </c>
      <c r="B1158">
        <v>25</v>
      </c>
      <c r="C1158">
        <v>2507</v>
      </c>
      <c r="D1158">
        <v>1</v>
      </c>
      <c r="E1158" t="s">
        <v>50</v>
      </c>
      <c r="F1158">
        <v>37</v>
      </c>
      <c r="G1158" t="s">
        <v>72</v>
      </c>
      <c r="I1158" t="s">
        <v>73</v>
      </c>
      <c r="J1158" t="s">
        <v>52</v>
      </c>
      <c r="K1158" t="s">
        <v>52</v>
      </c>
      <c r="L1158" t="s">
        <v>52</v>
      </c>
      <c r="M1158">
        <v>3</v>
      </c>
      <c r="N1158" t="s">
        <v>63</v>
      </c>
      <c r="O1158">
        <v>2</v>
      </c>
      <c r="P1158" s="6">
        <v>3</v>
      </c>
      <c r="Q1158" t="s">
        <v>56</v>
      </c>
      <c r="R1158">
        <v>16</v>
      </c>
      <c r="S1158" s="5">
        <v>1</v>
      </c>
      <c r="T1158" t="s">
        <v>58</v>
      </c>
      <c r="U1158" t="s">
        <v>52</v>
      </c>
      <c r="V1158">
        <v>1</v>
      </c>
      <c r="W1158" t="s">
        <v>52</v>
      </c>
      <c r="X1158">
        <v>2</v>
      </c>
      <c r="Y1158" t="s">
        <v>59</v>
      </c>
      <c r="AB1158" t="s">
        <v>72</v>
      </c>
      <c r="AD1158" t="s">
        <v>73</v>
      </c>
      <c r="AE1158" t="s">
        <v>52</v>
      </c>
      <c r="AF1158" t="s">
        <v>52</v>
      </c>
      <c r="AG1158" t="s">
        <v>52</v>
      </c>
      <c r="AH1158">
        <v>8</v>
      </c>
      <c r="AI1158" t="s">
        <v>60</v>
      </c>
      <c r="AJ1158" t="s">
        <v>52</v>
      </c>
      <c r="AK1158" t="s">
        <v>61</v>
      </c>
      <c r="AM1158" t="s">
        <v>62</v>
      </c>
      <c r="AN1158" t="s">
        <v>52</v>
      </c>
      <c r="AP1158">
        <f t="shared" si="18"/>
        <v>0</v>
      </c>
      <c r="AQ1158">
        <v>0</v>
      </c>
      <c r="AR1158">
        <v>144000</v>
      </c>
      <c r="AS1158">
        <v>15000</v>
      </c>
      <c r="AT1158">
        <v>34000</v>
      </c>
      <c r="AU1158">
        <v>648000</v>
      </c>
      <c r="AV1158">
        <v>0</v>
      </c>
      <c r="AW1158">
        <v>0</v>
      </c>
      <c r="AX1158">
        <v>841000</v>
      </c>
    </row>
    <row r="1159" spans="1:50" x14ac:dyDescent="0.35">
      <c r="A1159" s="2" t="s">
        <v>1530</v>
      </c>
      <c r="B1159">
        <v>25</v>
      </c>
      <c r="C1159">
        <v>2507</v>
      </c>
      <c r="D1159">
        <v>1</v>
      </c>
      <c r="E1159" t="s">
        <v>50</v>
      </c>
      <c r="F1159">
        <v>37</v>
      </c>
      <c r="G1159" t="s">
        <v>72</v>
      </c>
      <c r="I1159" t="s">
        <v>73</v>
      </c>
      <c r="J1159" t="s">
        <v>52</v>
      </c>
      <c r="K1159" t="s">
        <v>52</v>
      </c>
      <c r="L1159" t="s">
        <v>52</v>
      </c>
      <c r="M1159">
        <v>3</v>
      </c>
      <c r="N1159" t="s">
        <v>63</v>
      </c>
      <c r="O1159">
        <v>2</v>
      </c>
      <c r="P1159" s="6">
        <v>4</v>
      </c>
      <c r="Q1159" t="s">
        <v>50</v>
      </c>
      <c r="R1159">
        <v>7</v>
      </c>
      <c r="S1159" s="5">
        <v>1</v>
      </c>
      <c r="T1159" t="s">
        <v>58</v>
      </c>
      <c r="U1159" t="s">
        <v>52</v>
      </c>
      <c r="V1159">
        <v>1</v>
      </c>
      <c r="W1159" t="s">
        <v>52</v>
      </c>
      <c r="X1159">
        <v>2</v>
      </c>
      <c r="AB1159" t="s">
        <v>72</v>
      </c>
      <c r="AD1159" t="s">
        <v>73</v>
      </c>
      <c r="AE1159" t="s">
        <v>53</v>
      </c>
      <c r="AF1159" t="s">
        <v>53</v>
      </c>
      <c r="AG1159" t="s">
        <v>52</v>
      </c>
      <c r="AH1159">
        <v>1</v>
      </c>
      <c r="AI1159" t="s">
        <v>65</v>
      </c>
      <c r="AJ1159" t="s">
        <v>52</v>
      </c>
      <c r="AK1159" t="s">
        <v>66</v>
      </c>
      <c r="AM1159" t="s">
        <v>62</v>
      </c>
      <c r="AN1159" t="s">
        <v>53</v>
      </c>
      <c r="AP1159">
        <f t="shared" si="18"/>
        <v>0</v>
      </c>
      <c r="AQ1159">
        <v>0</v>
      </c>
      <c r="AR1159">
        <v>0</v>
      </c>
      <c r="AS1159">
        <v>3000</v>
      </c>
      <c r="AT1159">
        <v>19000</v>
      </c>
      <c r="AU1159">
        <v>420000</v>
      </c>
      <c r="AV1159">
        <v>0</v>
      </c>
      <c r="AW1159">
        <v>0</v>
      </c>
      <c r="AX1159">
        <v>442000</v>
      </c>
    </row>
    <row r="1160" spans="1:50" x14ac:dyDescent="0.35">
      <c r="A1160" s="2" t="s">
        <v>1532</v>
      </c>
      <c r="B1160">
        <v>2</v>
      </c>
      <c r="C1160">
        <v>205</v>
      </c>
      <c r="D1160">
        <v>2</v>
      </c>
      <c r="E1160" t="s">
        <v>56</v>
      </c>
      <c r="F1160">
        <v>52</v>
      </c>
      <c r="G1160" t="s">
        <v>72</v>
      </c>
      <c r="I1160" t="s">
        <v>73</v>
      </c>
      <c r="J1160" t="s">
        <v>53</v>
      </c>
      <c r="K1160" t="s">
        <v>53</v>
      </c>
      <c r="L1160" t="s">
        <v>53</v>
      </c>
      <c r="M1160">
        <v>0</v>
      </c>
      <c r="O1160">
        <v>3</v>
      </c>
      <c r="P1160" s="6">
        <v>3</v>
      </c>
      <c r="Q1160" t="s">
        <v>50</v>
      </c>
      <c r="R1160">
        <v>14</v>
      </c>
      <c r="S1160" s="5">
        <v>1</v>
      </c>
      <c r="T1160" t="s">
        <v>58</v>
      </c>
      <c r="U1160" t="s">
        <v>53</v>
      </c>
      <c r="W1160" t="s">
        <v>52</v>
      </c>
      <c r="X1160">
        <v>1</v>
      </c>
      <c r="Y1160" t="s">
        <v>59</v>
      </c>
      <c r="AB1160" t="s">
        <v>72</v>
      </c>
      <c r="AD1160" t="s">
        <v>73</v>
      </c>
      <c r="AE1160" t="s">
        <v>53</v>
      </c>
      <c r="AF1160" t="s">
        <v>53</v>
      </c>
      <c r="AG1160" t="s">
        <v>53</v>
      </c>
      <c r="AJ1160" t="s">
        <v>53</v>
      </c>
      <c r="AO1160" t="s">
        <v>190</v>
      </c>
      <c r="AP1160">
        <f t="shared" si="18"/>
        <v>0</v>
      </c>
    </row>
    <row r="1161" spans="1:50" x14ac:dyDescent="0.35">
      <c r="A1161" s="2" t="s">
        <v>1532</v>
      </c>
      <c r="B1161">
        <v>2</v>
      </c>
      <c r="C1161">
        <v>205</v>
      </c>
      <c r="D1161">
        <v>2</v>
      </c>
      <c r="E1161" t="s">
        <v>56</v>
      </c>
      <c r="F1161">
        <v>52</v>
      </c>
      <c r="G1161" t="s">
        <v>72</v>
      </c>
      <c r="I1161" t="s">
        <v>73</v>
      </c>
      <c r="J1161" t="s">
        <v>53</v>
      </c>
      <c r="K1161" t="s">
        <v>53</v>
      </c>
      <c r="L1161" t="s">
        <v>53</v>
      </c>
      <c r="M1161">
        <v>0</v>
      </c>
      <c r="O1161">
        <v>3</v>
      </c>
      <c r="P1161" s="6">
        <v>4</v>
      </c>
      <c r="Q1161" t="s">
        <v>50</v>
      </c>
      <c r="R1161">
        <v>10</v>
      </c>
      <c r="S1161" s="5">
        <v>1</v>
      </c>
      <c r="T1161" t="s">
        <v>58</v>
      </c>
      <c r="U1161" t="s">
        <v>53</v>
      </c>
      <c r="W1161" t="s">
        <v>52</v>
      </c>
      <c r="X1161">
        <v>1</v>
      </c>
      <c r="AB1161" t="s">
        <v>72</v>
      </c>
      <c r="AD1161" t="s">
        <v>73</v>
      </c>
      <c r="AE1161" t="s">
        <v>53</v>
      </c>
      <c r="AF1161" t="s">
        <v>53</v>
      </c>
      <c r="AG1161" t="s">
        <v>52</v>
      </c>
      <c r="AH1161">
        <v>1</v>
      </c>
      <c r="AI1161" t="s">
        <v>65</v>
      </c>
      <c r="AJ1161" t="s">
        <v>52</v>
      </c>
      <c r="AK1161" t="s">
        <v>66</v>
      </c>
      <c r="AM1161" t="s">
        <v>62</v>
      </c>
      <c r="AN1161" t="s">
        <v>53</v>
      </c>
      <c r="AP1161">
        <f t="shared" si="18"/>
        <v>0</v>
      </c>
      <c r="AQ1161">
        <v>0</v>
      </c>
      <c r="AR1161">
        <v>0</v>
      </c>
      <c r="AS1161">
        <v>30000</v>
      </c>
      <c r="AT1161">
        <v>10000</v>
      </c>
      <c r="AU1161">
        <v>0</v>
      </c>
      <c r="AV1161">
        <v>0</v>
      </c>
      <c r="AW1161">
        <v>2000</v>
      </c>
      <c r="AX1161">
        <v>42000</v>
      </c>
    </row>
    <row r="1162" spans="1:50" x14ac:dyDescent="0.35">
      <c r="A1162" s="2" t="s">
        <v>1536</v>
      </c>
      <c r="B1162">
        <v>7</v>
      </c>
      <c r="C1162">
        <v>704</v>
      </c>
      <c r="D1162">
        <v>2</v>
      </c>
      <c r="E1162" t="s">
        <v>50</v>
      </c>
      <c r="F1162">
        <v>48</v>
      </c>
      <c r="G1162" t="s">
        <v>72</v>
      </c>
      <c r="I1162" t="s">
        <v>73</v>
      </c>
      <c r="J1162" t="s">
        <v>53</v>
      </c>
      <c r="K1162" t="s">
        <v>53</v>
      </c>
      <c r="L1162" t="s">
        <v>53</v>
      </c>
      <c r="M1162">
        <v>0</v>
      </c>
      <c r="O1162">
        <v>4</v>
      </c>
      <c r="P1162" s="6">
        <v>3</v>
      </c>
      <c r="Q1162" t="s">
        <v>56</v>
      </c>
      <c r="R1162">
        <v>17</v>
      </c>
      <c r="S1162" s="5">
        <v>1</v>
      </c>
      <c r="T1162" t="s">
        <v>58</v>
      </c>
      <c r="U1162" t="s">
        <v>52</v>
      </c>
      <c r="V1162">
        <v>1</v>
      </c>
      <c r="W1162" t="s">
        <v>52</v>
      </c>
      <c r="X1162">
        <v>2</v>
      </c>
      <c r="Y1162" t="s">
        <v>59</v>
      </c>
      <c r="AB1162" t="s">
        <v>72</v>
      </c>
      <c r="AD1162" t="s">
        <v>73</v>
      </c>
      <c r="AE1162" t="s">
        <v>52</v>
      </c>
      <c r="AF1162" t="s">
        <v>52</v>
      </c>
      <c r="AG1162" t="s">
        <v>52</v>
      </c>
      <c r="AH1162">
        <v>6</v>
      </c>
      <c r="AI1162" t="s">
        <v>79</v>
      </c>
      <c r="AJ1162" t="s">
        <v>53</v>
      </c>
      <c r="AO1162" t="s">
        <v>119</v>
      </c>
      <c r="AP1162">
        <f t="shared" si="18"/>
        <v>0</v>
      </c>
    </row>
    <row r="1163" spans="1:50" x14ac:dyDescent="0.35">
      <c r="A1163" s="2" t="s">
        <v>1536</v>
      </c>
      <c r="B1163">
        <v>7</v>
      </c>
      <c r="C1163">
        <v>704</v>
      </c>
      <c r="D1163">
        <v>2</v>
      </c>
      <c r="E1163" t="s">
        <v>50</v>
      </c>
      <c r="F1163">
        <v>48</v>
      </c>
      <c r="G1163" t="s">
        <v>72</v>
      </c>
      <c r="I1163" t="s">
        <v>73</v>
      </c>
      <c r="J1163" t="s">
        <v>53</v>
      </c>
      <c r="K1163" t="s">
        <v>53</v>
      </c>
      <c r="L1163" t="s">
        <v>53</v>
      </c>
      <c r="M1163">
        <v>0</v>
      </c>
      <c r="O1163">
        <v>4</v>
      </c>
      <c r="P1163" s="6">
        <v>4</v>
      </c>
      <c r="Q1163" t="s">
        <v>56</v>
      </c>
      <c r="R1163">
        <v>15</v>
      </c>
      <c r="S1163" s="5">
        <v>1</v>
      </c>
      <c r="T1163" t="s">
        <v>58</v>
      </c>
      <c r="U1163" t="s">
        <v>52</v>
      </c>
      <c r="V1163">
        <v>1</v>
      </c>
      <c r="W1163" t="s">
        <v>52</v>
      </c>
      <c r="X1163">
        <v>2</v>
      </c>
      <c r="Y1163" t="s">
        <v>59</v>
      </c>
      <c r="AB1163" t="s">
        <v>72</v>
      </c>
      <c r="AD1163" t="s">
        <v>73</v>
      </c>
      <c r="AE1163" t="s">
        <v>52</v>
      </c>
      <c r="AF1163" t="s">
        <v>52</v>
      </c>
      <c r="AG1163" t="s">
        <v>52</v>
      </c>
      <c r="AH1163">
        <v>9</v>
      </c>
      <c r="AI1163" t="s">
        <v>100</v>
      </c>
      <c r="AJ1163" t="s">
        <v>53</v>
      </c>
      <c r="AO1163" t="s">
        <v>119</v>
      </c>
      <c r="AP1163">
        <f t="shared" si="18"/>
        <v>0</v>
      </c>
    </row>
    <row r="1164" spans="1:50" x14ac:dyDescent="0.35">
      <c r="A1164" s="2" t="s">
        <v>1536</v>
      </c>
      <c r="B1164">
        <v>7</v>
      </c>
      <c r="C1164">
        <v>704</v>
      </c>
      <c r="D1164">
        <v>2</v>
      </c>
      <c r="E1164" t="s">
        <v>50</v>
      </c>
      <c r="F1164">
        <v>48</v>
      </c>
      <c r="G1164" t="s">
        <v>72</v>
      </c>
      <c r="I1164" t="s">
        <v>73</v>
      </c>
      <c r="J1164" t="s">
        <v>53</v>
      </c>
      <c r="K1164" t="s">
        <v>53</v>
      </c>
      <c r="L1164" t="s">
        <v>53</v>
      </c>
      <c r="M1164">
        <v>0</v>
      </c>
      <c r="O1164">
        <v>4</v>
      </c>
      <c r="P1164" s="6">
        <v>5</v>
      </c>
      <c r="Q1164" t="s">
        <v>56</v>
      </c>
      <c r="R1164">
        <v>12</v>
      </c>
      <c r="S1164" s="5">
        <v>1</v>
      </c>
      <c r="T1164" t="s">
        <v>58</v>
      </c>
      <c r="U1164" t="s">
        <v>52</v>
      </c>
      <c r="V1164">
        <v>1</v>
      </c>
      <c r="W1164" t="s">
        <v>52</v>
      </c>
      <c r="X1164">
        <v>2</v>
      </c>
      <c r="AB1164" t="s">
        <v>72</v>
      </c>
      <c r="AD1164" t="s">
        <v>73</v>
      </c>
      <c r="AE1164" t="s">
        <v>52</v>
      </c>
      <c r="AF1164" t="s">
        <v>52</v>
      </c>
      <c r="AG1164" t="s">
        <v>52</v>
      </c>
      <c r="AH1164">
        <v>7</v>
      </c>
      <c r="AI1164" t="s">
        <v>86</v>
      </c>
      <c r="AJ1164" t="s">
        <v>52</v>
      </c>
      <c r="AK1164" t="s">
        <v>90</v>
      </c>
      <c r="AM1164" t="s">
        <v>96</v>
      </c>
      <c r="AN1164" t="s">
        <v>53</v>
      </c>
      <c r="AP1164">
        <f t="shared" si="18"/>
        <v>0</v>
      </c>
      <c r="AQ1164">
        <v>648000</v>
      </c>
      <c r="AR1164">
        <v>288000</v>
      </c>
      <c r="AS1164">
        <v>30000</v>
      </c>
      <c r="AT1164">
        <v>60000</v>
      </c>
      <c r="AU1164">
        <v>0</v>
      </c>
      <c r="AV1164">
        <v>0</v>
      </c>
      <c r="AW1164">
        <v>0</v>
      </c>
      <c r="AX1164">
        <v>1026000</v>
      </c>
    </row>
    <row r="1165" spans="1:50" x14ac:dyDescent="0.35">
      <c r="A1165" s="2" t="s">
        <v>1536</v>
      </c>
      <c r="B1165">
        <v>7</v>
      </c>
      <c r="C1165">
        <v>704</v>
      </c>
      <c r="D1165">
        <v>2</v>
      </c>
      <c r="E1165" t="s">
        <v>50</v>
      </c>
      <c r="F1165">
        <v>48</v>
      </c>
      <c r="G1165" t="s">
        <v>72</v>
      </c>
      <c r="I1165" t="s">
        <v>73</v>
      </c>
      <c r="J1165" t="s">
        <v>53</v>
      </c>
      <c r="K1165" t="s">
        <v>53</v>
      </c>
      <c r="L1165" t="s">
        <v>53</v>
      </c>
      <c r="M1165">
        <v>0</v>
      </c>
      <c r="O1165">
        <v>4</v>
      </c>
      <c r="P1165" s="6">
        <v>6</v>
      </c>
      <c r="Q1165" t="s">
        <v>56</v>
      </c>
      <c r="R1165">
        <v>9</v>
      </c>
      <c r="S1165" s="5">
        <v>1</v>
      </c>
      <c r="T1165" t="s">
        <v>58</v>
      </c>
      <c r="U1165" t="s">
        <v>52</v>
      </c>
      <c r="V1165">
        <v>1</v>
      </c>
      <c r="W1165" t="s">
        <v>52</v>
      </c>
      <c r="X1165">
        <v>2</v>
      </c>
      <c r="AB1165" t="s">
        <v>72</v>
      </c>
      <c r="AD1165" t="s">
        <v>73</v>
      </c>
      <c r="AE1165" t="s">
        <v>53</v>
      </c>
      <c r="AF1165" t="s">
        <v>53</v>
      </c>
      <c r="AG1165" t="s">
        <v>52</v>
      </c>
      <c r="AH1165">
        <v>3</v>
      </c>
      <c r="AI1165" t="s">
        <v>97</v>
      </c>
      <c r="AJ1165" t="s">
        <v>52</v>
      </c>
      <c r="AK1165" t="s">
        <v>98</v>
      </c>
      <c r="AM1165" t="s">
        <v>62</v>
      </c>
      <c r="AN1165" t="s">
        <v>53</v>
      </c>
      <c r="AP1165">
        <f t="shared" si="18"/>
        <v>0</v>
      </c>
      <c r="AQ1165">
        <v>324000</v>
      </c>
      <c r="AR1165">
        <v>0</v>
      </c>
      <c r="AS1165">
        <v>7500</v>
      </c>
      <c r="AT1165">
        <v>40000</v>
      </c>
      <c r="AU1165">
        <v>0</v>
      </c>
      <c r="AV1165">
        <v>0</v>
      </c>
      <c r="AW1165">
        <v>0</v>
      </c>
      <c r="AX1165">
        <v>371500</v>
      </c>
    </row>
    <row r="1166" spans="1:50" x14ac:dyDescent="0.35">
      <c r="A1166" s="2" t="s">
        <v>1537</v>
      </c>
      <c r="B1166">
        <v>19</v>
      </c>
      <c r="C1166">
        <v>1905</v>
      </c>
      <c r="D1166">
        <v>2</v>
      </c>
      <c r="E1166" t="s">
        <v>50</v>
      </c>
      <c r="F1166">
        <v>38</v>
      </c>
      <c r="G1166" t="s">
        <v>72</v>
      </c>
      <c r="I1166" t="s">
        <v>73</v>
      </c>
      <c r="J1166" t="s">
        <v>52</v>
      </c>
      <c r="K1166" t="s">
        <v>52</v>
      </c>
      <c r="L1166" t="s">
        <v>52</v>
      </c>
      <c r="M1166">
        <v>8</v>
      </c>
      <c r="N1166" t="s">
        <v>86</v>
      </c>
      <c r="O1166">
        <v>2</v>
      </c>
      <c r="P1166" s="6">
        <v>3</v>
      </c>
      <c r="Q1166" t="s">
        <v>50</v>
      </c>
      <c r="R1166">
        <v>12</v>
      </c>
      <c r="S1166" s="5">
        <v>1</v>
      </c>
      <c r="T1166" t="s">
        <v>58</v>
      </c>
      <c r="U1166" t="s">
        <v>52</v>
      </c>
      <c r="V1166">
        <v>1</v>
      </c>
      <c r="W1166" t="s">
        <v>52</v>
      </c>
      <c r="X1166">
        <v>2</v>
      </c>
      <c r="AB1166" t="s">
        <v>72</v>
      </c>
      <c r="AD1166" t="s">
        <v>73</v>
      </c>
      <c r="AE1166" t="s">
        <v>52</v>
      </c>
      <c r="AF1166" t="s">
        <v>52</v>
      </c>
      <c r="AG1166" t="s">
        <v>52</v>
      </c>
      <c r="AH1166">
        <v>5</v>
      </c>
      <c r="AI1166" t="s">
        <v>83</v>
      </c>
      <c r="AJ1166" t="s">
        <v>52</v>
      </c>
      <c r="AK1166" t="s">
        <v>84</v>
      </c>
      <c r="AM1166" t="s">
        <v>62</v>
      </c>
      <c r="AN1166" t="s">
        <v>53</v>
      </c>
      <c r="AP1166">
        <f t="shared" si="18"/>
        <v>0</v>
      </c>
      <c r="AQ1166">
        <v>0</v>
      </c>
      <c r="AR1166">
        <v>0</v>
      </c>
      <c r="AS1166">
        <v>100000</v>
      </c>
      <c r="AT1166">
        <v>0</v>
      </c>
      <c r="AU1166">
        <v>0</v>
      </c>
      <c r="AV1166">
        <v>0</v>
      </c>
      <c r="AW1166">
        <v>0</v>
      </c>
      <c r="AX1166">
        <v>100000</v>
      </c>
    </row>
    <row r="1167" spans="1:50" x14ac:dyDescent="0.35">
      <c r="A1167" s="2" t="s">
        <v>1537</v>
      </c>
      <c r="B1167">
        <v>19</v>
      </c>
      <c r="C1167">
        <v>1905</v>
      </c>
      <c r="D1167">
        <v>2</v>
      </c>
      <c r="E1167" t="s">
        <v>50</v>
      </c>
      <c r="F1167">
        <v>38</v>
      </c>
      <c r="G1167" t="s">
        <v>72</v>
      </c>
      <c r="I1167" t="s">
        <v>73</v>
      </c>
      <c r="J1167" t="s">
        <v>52</v>
      </c>
      <c r="K1167" t="s">
        <v>52</v>
      </c>
      <c r="L1167" t="s">
        <v>52</v>
      </c>
      <c r="M1167">
        <v>8</v>
      </c>
      <c r="N1167" t="s">
        <v>86</v>
      </c>
      <c r="O1167">
        <v>2</v>
      </c>
      <c r="P1167" s="6">
        <v>4</v>
      </c>
      <c r="Q1167" t="s">
        <v>56</v>
      </c>
      <c r="R1167">
        <v>6</v>
      </c>
      <c r="S1167" s="5">
        <v>1</v>
      </c>
      <c r="T1167" t="s">
        <v>58</v>
      </c>
      <c r="U1167" t="s">
        <v>52</v>
      </c>
      <c r="V1167">
        <v>1</v>
      </c>
      <c r="W1167" t="s">
        <v>52</v>
      </c>
      <c r="X1167">
        <v>2</v>
      </c>
      <c r="AB1167" t="s">
        <v>72</v>
      </c>
      <c r="AD1167" t="s">
        <v>73</v>
      </c>
      <c r="AE1167" t="s">
        <v>53</v>
      </c>
      <c r="AF1167" t="s">
        <v>53</v>
      </c>
      <c r="AG1167" t="s">
        <v>52</v>
      </c>
      <c r="AH1167">
        <v>1</v>
      </c>
      <c r="AI1167" t="s">
        <v>68</v>
      </c>
      <c r="AJ1167" t="s">
        <v>52</v>
      </c>
      <c r="AK1167" t="s">
        <v>74</v>
      </c>
      <c r="AM1167" t="s">
        <v>62</v>
      </c>
      <c r="AN1167" t="s">
        <v>53</v>
      </c>
      <c r="AP1167">
        <f t="shared" si="18"/>
        <v>0</v>
      </c>
      <c r="AQ1167">
        <v>0</v>
      </c>
      <c r="AR1167">
        <v>0</v>
      </c>
      <c r="AS1167">
        <v>20000</v>
      </c>
      <c r="AT1167">
        <v>0</v>
      </c>
      <c r="AU1167">
        <v>0</v>
      </c>
      <c r="AV1167">
        <v>0</v>
      </c>
      <c r="AW1167">
        <v>0</v>
      </c>
      <c r="AX1167">
        <v>20000</v>
      </c>
    </row>
    <row r="1168" spans="1:50" x14ac:dyDescent="0.35">
      <c r="A1168" s="2" t="s">
        <v>1538</v>
      </c>
      <c r="B1168">
        <v>13</v>
      </c>
      <c r="C1168">
        <v>1307</v>
      </c>
      <c r="D1168">
        <v>2</v>
      </c>
      <c r="E1168" t="s">
        <v>50</v>
      </c>
      <c r="F1168">
        <v>43</v>
      </c>
      <c r="G1168" t="s">
        <v>72</v>
      </c>
      <c r="I1168" t="s">
        <v>73</v>
      </c>
      <c r="J1168" t="s">
        <v>52</v>
      </c>
      <c r="K1168" t="s">
        <v>52</v>
      </c>
      <c r="L1168" t="s">
        <v>52</v>
      </c>
      <c r="M1168">
        <v>8</v>
      </c>
      <c r="N1168" t="s">
        <v>86</v>
      </c>
      <c r="O1168">
        <v>4</v>
      </c>
      <c r="P1168" s="6">
        <v>3</v>
      </c>
      <c r="Q1168" t="s">
        <v>56</v>
      </c>
      <c r="R1168">
        <v>11</v>
      </c>
      <c r="S1168" s="5">
        <v>1</v>
      </c>
      <c r="T1168" t="s">
        <v>58</v>
      </c>
      <c r="U1168" t="s">
        <v>52</v>
      </c>
      <c r="V1168">
        <v>1</v>
      </c>
      <c r="W1168" t="s">
        <v>52</v>
      </c>
      <c r="X1168">
        <v>2</v>
      </c>
      <c r="AB1168" t="s">
        <v>72</v>
      </c>
      <c r="AD1168" t="s">
        <v>73</v>
      </c>
      <c r="AE1168" t="s">
        <v>52</v>
      </c>
      <c r="AF1168" t="s">
        <v>52</v>
      </c>
      <c r="AG1168" t="s">
        <v>52</v>
      </c>
      <c r="AH1168">
        <v>6</v>
      </c>
      <c r="AI1168" t="s">
        <v>79</v>
      </c>
      <c r="AJ1168" t="s">
        <v>52</v>
      </c>
      <c r="AK1168" t="s">
        <v>90</v>
      </c>
      <c r="AM1168" t="s">
        <v>62</v>
      </c>
      <c r="AN1168" t="s">
        <v>52</v>
      </c>
      <c r="AP1168">
        <f t="shared" si="18"/>
        <v>0</v>
      </c>
      <c r="AQ1168">
        <v>0</v>
      </c>
      <c r="AR1168">
        <v>424000</v>
      </c>
      <c r="AS1168">
        <v>113000</v>
      </c>
      <c r="AT1168">
        <v>100000</v>
      </c>
      <c r="AU1168">
        <v>0</v>
      </c>
      <c r="AV1168">
        <v>840000</v>
      </c>
      <c r="AW1168">
        <v>20000</v>
      </c>
      <c r="AX1168">
        <v>1497000</v>
      </c>
    </row>
    <row r="1169" spans="1:50" x14ac:dyDescent="0.35">
      <c r="A1169" s="2" t="s">
        <v>1538</v>
      </c>
      <c r="B1169">
        <v>13</v>
      </c>
      <c r="C1169">
        <v>1307</v>
      </c>
      <c r="D1169">
        <v>2</v>
      </c>
      <c r="E1169" t="s">
        <v>50</v>
      </c>
      <c r="F1169">
        <v>43</v>
      </c>
      <c r="G1169" t="s">
        <v>72</v>
      </c>
      <c r="I1169" t="s">
        <v>73</v>
      </c>
      <c r="J1169" t="s">
        <v>52</v>
      </c>
      <c r="K1169" t="s">
        <v>52</v>
      </c>
      <c r="L1169" t="s">
        <v>52</v>
      </c>
      <c r="M1169">
        <v>8</v>
      </c>
      <c r="N1169" t="s">
        <v>86</v>
      </c>
      <c r="O1169">
        <v>4</v>
      </c>
      <c r="P1169" s="6">
        <v>4</v>
      </c>
      <c r="Q1169" t="s">
        <v>56</v>
      </c>
      <c r="R1169">
        <v>8</v>
      </c>
      <c r="S1169" s="5">
        <v>1</v>
      </c>
      <c r="T1169" t="s">
        <v>58</v>
      </c>
      <c r="U1169" t="s">
        <v>52</v>
      </c>
      <c r="V1169">
        <v>1</v>
      </c>
      <c r="W1169" t="s">
        <v>52</v>
      </c>
      <c r="X1169">
        <v>2</v>
      </c>
      <c r="AB1169" t="s">
        <v>72</v>
      </c>
      <c r="AD1169" t="s">
        <v>73</v>
      </c>
      <c r="AE1169" t="s">
        <v>52</v>
      </c>
      <c r="AF1169" t="s">
        <v>52</v>
      </c>
      <c r="AG1169" t="s">
        <v>52</v>
      </c>
      <c r="AH1169">
        <v>3</v>
      </c>
      <c r="AI1169" t="s">
        <v>63</v>
      </c>
      <c r="AJ1169" t="s">
        <v>52</v>
      </c>
      <c r="AK1169" t="s">
        <v>64</v>
      </c>
      <c r="AM1169" t="s">
        <v>62</v>
      </c>
      <c r="AN1169" t="s">
        <v>52</v>
      </c>
      <c r="AP1169">
        <f t="shared" si="18"/>
        <v>0</v>
      </c>
      <c r="AQ1169">
        <v>0</v>
      </c>
      <c r="AR1169">
        <v>500000</v>
      </c>
      <c r="AS1169">
        <v>83000</v>
      </c>
      <c r="AT1169">
        <v>100000</v>
      </c>
      <c r="AU1169">
        <v>0</v>
      </c>
      <c r="AV1169">
        <v>0</v>
      </c>
      <c r="AW1169">
        <v>20000</v>
      </c>
      <c r="AX1169">
        <v>703000</v>
      </c>
    </row>
    <row r="1170" spans="1:50" x14ac:dyDescent="0.35">
      <c r="A1170" s="2" t="s">
        <v>1539</v>
      </c>
      <c r="B1170">
        <v>16</v>
      </c>
      <c r="C1170">
        <v>1602</v>
      </c>
      <c r="D1170">
        <v>1</v>
      </c>
      <c r="E1170" t="s">
        <v>50</v>
      </c>
      <c r="F1170">
        <v>48</v>
      </c>
      <c r="G1170" t="s">
        <v>72</v>
      </c>
      <c r="I1170" t="s">
        <v>73</v>
      </c>
      <c r="J1170" t="s">
        <v>52</v>
      </c>
      <c r="K1170" t="s">
        <v>52</v>
      </c>
      <c r="L1170" t="s">
        <v>52</v>
      </c>
      <c r="M1170">
        <v>6</v>
      </c>
      <c r="N1170" t="s">
        <v>79</v>
      </c>
      <c r="O1170">
        <v>2</v>
      </c>
      <c r="P1170" s="6">
        <v>4</v>
      </c>
      <c r="Q1170" t="s">
        <v>56</v>
      </c>
      <c r="R1170">
        <v>16</v>
      </c>
      <c r="S1170" s="5">
        <v>1</v>
      </c>
      <c r="T1170" t="s">
        <v>58</v>
      </c>
      <c r="U1170" t="s">
        <v>52</v>
      </c>
      <c r="V1170">
        <v>1</v>
      </c>
      <c r="W1170" t="s">
        <v>52</v>
      </c>
      <c r="X1170">
        <v>2</v>
      </c>
      <c r="Y1170" t="s">
        <v>59</v>
      </c>
      <c r="AB1170" t="s">
        <v>72</v>
      </c>
      <c r="AD1170" t="s">
        <v>73</v>
      </c>
      <c r="AE1170" t="s">
        <v>52</v>
      </c>
      <c r="AF1170" t="s">
        <v>52</v>
      </c>
      <c r="AG1170" t="s">
        <v>52</v>
      </c>
      <c r="AH1170">
        <v>8</v>
      </c>
      <c r="AI1170" t="s">
        <v>60</v>
      </c>
      <c r="AJ1170" t="s">
        <v>52</v>
      </c>
      <c r="AK1170" t="s">
        <v>61</v>
      </c>
      <c r="AM1170" t="s">
        <v>62</v>
      </c>
      <c r="AN1170" t="s">
        <v>52</v>
      </c>
      <c r="AP1170">
        <f t="shared" si="18"/>
        <v>0</v>
      </c>
      <c r="AQ1170">
        <v>0</v>
      </c>
      <c r="AR1170">
        <v>936000</v>
      </c>
      <c r="AS1170">
        <v>25000</v>
      </c>
      <c r="AT1170">
        <v>40000</v>
      </c>
      <c r="AU1170">
        <v>1170000</v>
      </c>
      <c r="AV1170">
        <v>468000</v>
      </c>
      <c r="AW1170">
        <v>2000</v>
      </c>
      <c r="AX1170">
        <v>2641000</v>
      </c>
    </row>
    <row r="1171" spans="1:50" x14ac:dyDescent="0.35">
      <c r="A1171" s="2" t="s">
        <v>1545</v>
      </c>
      <c r="B1171">
        <v>1</v>
      </c>
      <c r="C1171">
        <v>109</v>
      </c>
      <c r="D1171">
        <v>2</v>
      </c>
      <c r="E1171" t="s">
        <v>50</v>
      </c>
      <c r="F1171">
        <v>54</v>
      </c>
      <c r="G1171" t="s">
        <v>72</v>
      </c>
      <c r="I1171" t="s">
        <v>73</v>
      </c>
      <c r="J1171" t="s">
        <v>52</v>
      </c>
      <c r="K1171" t="s">
        <v>52</v>
      </c>
      <c r="L1171" t="s">
        <v>52</v>
      </c>
      <c r="M1171">
        <v>11</v>
      </c>
      <c r="N1171" t="s">
        <v>94</v>
      </c>
      <c r="O1171">
        <v>2</v>
      </c>
      <c r="P1171" s="6">
        <v>3</v>
      </c>
      <c r="Q1171" t="s">
        <v>50</v>
      </c>
      <c r="R1171">
        <v>16</v>
      </c>
      <c r="S1171" s="5">
        <v>1</v>
      </c>
      <c r="T1171" t="s">
        <v>58</v>
      </c>
      <c r="U1171" t="s">
        <v>52</v>
      </c>
      <c r="V1171">
        <v>1</v>
      </c>
      <c r="W1171" t="s">
        <v>52</v>
      </c>
      <c r="X1171">
        <v>2</v>
      </c>
      <c r="Y1171" t="s">
        <v>59</v>
      </c>
      <c r="AB1171" t="s">
        <v>72</v>
      </c>
      <c r="AD1171" t="s">
        <v>52</v>
      </c>
      <c r="AE1171" t="s">
        <v>52</v>
      </c>
      <c r="AF1171" t="s">
        <v>52</v>
      </c>
      <c r="AG1171" t="s">
        <v>52</v>
      </c>
      <c r="AH1171">
        <v>12</v>
      </c>
      <c r="AI1171" t="s">
        <v>94</v>
      </c>
      <c r="AJ1171" t="s">
        <v>52</v>
      </c>
      <c r="AK1171" t="s">
        <v>108</v>
      </c>
      <c r="AM1171" t="s">
        <v>62</v>
      </c>
      <c r="AN1171" t="s">
        <v>52</v>
      </c>
      <c r="AP1171">
        <f t="shared" si="18"/>
        <v>0</v>
      </c>
      <c r="AQ1171">
        <v>0</v>
      </c>
      <c r="AR1171">
        <v>480000</v>
      </c>
      <c r="AS1171">
        <v>80000</v>
      </c>
      <c r="AT1171">
        <v>65000</v>
      </c>
      <c r="AU1171">
        <v>0</v>
      </c>
      <c r="AV1171">
        <v>0</v>
      </c>
      <c r="AW1171">
        <v>20000</v>
      </c>
      <c r="AX1171">
        <v>645000</v>
      </c>
    </row>
    <row r="1172" spans="1:50" x14ac:dyDescent="0.35">
      <c r="A1172" s="2" t="s">
        <v>1545</v>
      </c>
      <c r="B1172">
        <v>1</v>
      </c>
      <c r="C1172">
        <v>109</v>
      </c>
      <c r="D1172">
        <v>2</v>
      </c>
      <c r="E1172" t="s">
        <v>50</v>
      </c>
      <c r="F1172">
        <v>54</v>
      </c>
      <c r="G1172" t="s">
        <v>72</v>
      </c>
      <c r="I1172" t="s">
        <v>73</v>
      </c>
      <c r="J1172" t="s">
        <v>52</v>
      </c>
      <c r="K1172" t="s">
        <v>52</v>
      </c>
      <c r="L1172" t="s">
        <v>52</v>
      </c>
      <c r="M1172">
        <v>11</v>
      </c>
      <c r="N1172" t="s">
        <v>94</v>
      </c>
      <c r="O1172">
        <v>2</v>
      </c>
      <c r="P1172" s="6">
        <v>4</v>
      </c>
      <c r="Q1172" t="s">
        <v>56</v>
      </c>
      <c r="R1172">
        <v>15</v>
      </c>
      <c r="S1172" s="5">
        <v>1</v>
      </c>
      <c r="T1172" t="s">
        <v>58</v>
      </c>
      <c r="U1172" t="s">
        <v>52</v>
      </c>
      <c r="V1172">
        <v>1</v>
      </c>
      <c r="W1172" t="s">
        <v>52</v>
      </c>
      <c r="X1172">
        <v>2</v>
      </c>
      <c r="Y1172" t="s">
        <v>59</v>
      </c>
      <c r="AB1172" t="s">
        <v>72</v>
      </c>
      <c r="AD1172" t="s">
        <v>73</v>
      </c>
      <c r="AE1172" t="s">
        <v>52</v>
      </c>
      <c r="AF1172" t="s">
        <v>52</v>
      </c>
      <c r="AG1172" t="s">
        <v>52</v>
      </c>
      <c r="AH1172">
        <v>9</v>
      </c>
      <c r="AI1172" t="s">
        <v>60</v>
      </c>
      <c r="AJ1172" t="s">
        <v>52</v>
      </c>
      <c r="AK1172" t="s">
        <v>61</v>
      </c>
      <c r="AM1172" t="s">
        <v>62</v>
      </c>
      <c r="AN1172" t="s">
        <v>53</v>
      </c>
      <c r="AP1172">
        <f t="shared" si="18"/>
        <v>0</v>
      </c>
      <c r="AQ1172">
        <v>0</v>
      </c>
      <c r="AR1172">
        <v>0</v>
      </c>
      <c r="AS1172">
        <v>35000</v>
      </c>
      <c r="AT1172">
        <v>65000</v>
      </c>
      <c r="AU1172">
        <v>0</v>
      </c>
      <c r="AV1172">
        <v>0</v>
      </c>
      <c r="AW1172">
        <v>20000</v>
      </c>
      <c r="AX1172">
        <v>120000</v>
      </c>
    </row>
    <row r="1173" spans="1:50" x14ac:dyDescent="0.35">
      <c r="A1173" s="2" t="s">
        <v>1549</v>
      </c>
      <c r="B1173">
        <v>24</v>
      </c>
      <c r="C1173">
        <v>2402</v>
      </c>
      <c r="D1173">
        <v>2</v>
      </c>
      <c r="O1173">
        <v>1</v>
      </c>
      <c r="P1173" s="6">
        <v>4</v>
      </c>
      <c r="Q1173" t="s">
        <v>56</v>
      </c>
      <c r="R1173">
        <v>9</v>
      </c>
      <c r="S1173" s="5">
        <v>1</v>
      </c>
      <c r="T1173" t="s">
        <v>58</v>
      </c>
      <c r="U1173" t="s">
        <v>52</v>
      </c>
      <c r="V1173">
        <v>2</v>
      </c>
      <c r="W1173" t="s">
        <v>52</v>
      </c>
      <c r="X1173">
        <v>3</v>
      </c>
      <c r="AB1173" t="s">
        <v>72</v>
      </c>
      <c r="AD1173" t="s">
        <v>73</v>
      </c>
      <c r="AE1173" t="s">
        <v>52</v>
      </c>
      <c r="AF1173" t="s">
        <v>52</v>
      </c>
      <c r="AG1173" t="s">
        <v>52</v>
      </c>
      <c r="AH1173">
        <v>5</v>
      </c>
      <c r="AI1173" t="s">
        <v>63</v>
      </c>
      <c r="AJ1173" t="s">
        <v>52</v>
      </c>
      <c r="AK1173" t="s">
        <v>64</v>
      </c>
      <c r="AM1173" t="s">
        <v>62</v>
      </c>
      <c r="AN1173" t="s">
        <v>53</v>
      </c>
      <c r="AP1173">
        <f t="shared" si="18"/>
        <v>0</v>
      </c>
      <c r="AQ1173">
        <v>0</v>
      </c>
      <c r="AR1173">
        <v>0</v>
      </c>
      <c r="AS1173">
        <v>20000</v>
      </c>
      <c r="AT1173">
        <v>12000</v>
      </c>
      <c r="AU1173">
        <v>324000</v>
      </c>
      <c r="AV1173">
        <v>0</v>
      </c>
      <c r="AW1173">
        <v>0</v>
      </c>
      <c r="AX1173">
        <v>356000</v>
      </c>
    </row>
    <row r="1174" spans="1:50" x14ac:dyDescent="0.35">
      <c r="A1174" s="2" t="s">
        <v>1553</v>
      </c>
      <c r="B1174">
        <v>17</v>
      </c>
      <c r="C1174">
        <v>1709</v>
      </c>
      <c r="D1174">
        <v>1</v>
      </c>
      <c r="E1174" t="s">
        <v>50</v>
      </c>
      <c r="F1174">
        <v>46</v>
      </c>
      <c r="G1174" t="s">
        <v>72</v>
      </c>
      <c r="I1174" t="s">
        <v>73</v>
      </c>
      <c r="J1174" t="s">
        <v>52</v>
      </c>
      <c r="K1174" t="s">
        <v>52</v>
      </c>
      <c r="L1174" t="s">
        <v>52</v>
      </c>
      <c r="M1174">
        <v>3</v>
      </c>
      <c r="N1174" t="s">
        <v>63</v>
      </c>
      <c r="O1174">
        <v>4</v>
      </c>
      <c r="P1174" s="6">
        <v>3</v>
      </c>
      <c r="Q1174" t="s">
        <v>56</v>
      </c>
      <c r="R1174">
        <v>15</v>
      </c>
      <c r="S1174" s="5">
        <v>1</v>
      </c>
      <c r="T1174" t="s">
        <v>58</v>
      </c>
      <c r="U1174" t="s">
        <v>52</v>
      </c>
      <c r="V1174">
        <v>1</v>
      </c>
      <c r="W1174" t="s">
        <v>52</v>
      </c>
      <c r="X1174">
        <v>2</v>
      </c>
      <c r="Y1174" t="s">
        <v>59</v>
      </c>
      <c r="AB1174" t="s">
        <v>72</v>
      </c>
      <c r="AD1174" t="s">
        <v>73</v>
      </c>
      <c r="AE1174" t="s">
        <v>52</v>
      </c>
      <c r="AF1174" t="s">
        <v>52</v>
      </c>
      <c r="AG1174" t="s">
        <v>52</v>
      </c>
      <c r="AH1174">
        <v>8</v>
      </c>
      <c r="AI1174" t="s">
        <v>60</v>
      </c>
      <c r="AJ1174" t="s">
        <v>52</v>
      </c>
      <c r="AK1174" t="s">
        <v>61</v>
      </c>
      <c r="AM1174" t="s">
        <v>62</v>
      </c>
      <c r="AN1174" t="s">
        <v>53</v>
      </c>
      <c r="AP1174">
        <f t="shared" si="18"/>
        <v>0</v>
      </c>
      <c r="AQ1174">
        <v>0</v>
      </c>
      <c r="AR1174">
        <v>0</v>
      </c>
      <c r="AS1174">
        <v>40000</v>
      </c>
      <c r="AT1174">
        <v>20000</v>
      </c>
      <c r="AU1174">
        <v>0</v>
      </c>
      <c r="AV1174">
        <v>0</v>
      </c>
      <c r="AW1174">
        <v>0</v>
      </c>
      <c r="AX1174">
        <v>60000</v>
      </c>
    </row>
    <row r="1175" spans="1:50" x14ac:dyDescent="0.35">
      <c r="A1175" s="2" t="s">
        <v>1553</v>
      </c>
      <c r="B1175">
        <v>17</v>
      </c>
      <c r="C1175">
        <v>1709</v>
      </c>
      <c r="D1175">
        <v>1</v>
      </c>
      <c r="E1175" t="s">
        <v>50</v>
      </c>
      <c r="F1175">
        <v>46</v>
      </c>
      <c r="G1175" t="s">
        <v>72</v>
      </c>
      <c r="I1175" t="s">
        <v>73</v>
      </c>
      <c r="J1175" t="s">
        <v>52</v>
      </c>
      <c r="K1175" t="s">
        <v>52</v>
      </c>
      <c r="L1175" t="s">
        <v>52</v>
      </c>
      <c r="M1175">
        <v>3</v>
      </c>
      <c r="N1175" t="s">
        <v>63</v>
      </c>
      <c r="O1175">
        <v>4</v>
      </c>
      <c r="P1175" s="6">
        <v>4</v>
      </c>
      <c r="Q1175" t="s">
        <v>56</v>
      </c>
      <c r="R1175">
        <v>12</v>
      </c>
      <c r="S1175" s="5">
        <v>1</v>
      </c>
      <c r="T1175" t="s">
        <v>58</v>
      </c>
      <c r="U1175" t="s">
        <v>52</v>
      </c>
      <c r="V1175">
        <v>1</v>
      </c>
      <c r="W1175" t="s">
        <v>52</v>
      </c>
      <c r="X1175">
        <v>2</v>
      </c>
      <c r="AB1175" t="s">
        <v>72</v>
      </c>
      <c r="AD1175" t="s">
        <v>73</v>
      </c>
      <c r="AE1175" t="s">
        <v>52</v>
      </c>
      <c r="AF1175" t="s">
        <v>52</v>
      </c>
      <c r="AG1175" t="s">
        <v>52</v>
      </c>
      <c r="AH1175">
        <v>6</v>
      </c>
      <c r="AI1175" t="s">
        <v>79</v>
      </c>
      <c r="AJ1175" t="s">
        <v>52</v>
      </c>
      <c r="AK1175" t="s">
        <v>90</v>
      </c>
      <c r="AM1175" t="s">
        <v>62</v>
      </c>
      <c r="AN1175" t="s">
        <v>53</v>
      </c>
      <c r="AP1175">
        <f t="shared" si="18"/>
        <v>0</v>
      </c>
      <c r="AQ1175">
        <v>0</v>
      </c>
      <c r="AR1175">
        <v>0</v>
      </c>
      <c r="AS1175">
        <v>28000</v>
      </c>
      <c r="AT1175">
        <v>8000</v>
      </c>
      <c r="AU1175">
        <v>0</v>
      </c>
      <c r="AV1175">
        <v>0</v>
      </c>
      <c r="AW1175">
        <v>0</v>
      </c>
      <c r="AX1175">
        <v>36000</v>
      </c>
    </row>
    <row r="1176" spans="1:50" x14ac:dyDescent="0.35">
      <c r="A1176" s="2" t="s">
        <v>1553</v>
      </c>
      <c r="B1176">
        <v>17</v>
      </c>
      <c r="C1176">
        <v>1709</v>
      </c>
      <c r="D1176">
        <v>1</v>
      </c>
      <c r="E1176" t="s">
        <v>50</v>
      </c>
      <c r="F1176">
        <v>46</v>
      </c>
      <c r="G1176" t="s">
        <v>72</v>
      </c>
      <c r="I1176" t="s">
        <v>73</v>
      </c>
      <c r="J1176" t="s">
        <v>52</v>
      </c>
      <c r="K1176" t="s">
        <v>52</v>
      </c>
      <c r="L1176" t="s">
        <v>52</v>
      </c>
      <c r="M1176">
        <v>3</v>
      </c>
      <c r="N1176" t="s">
        <v>63</v>
      </c>
      <c r="O1176">
        <v>4</v>
      </c>
      <c r="P1176" s="6">
        <v>5</v>
      </c>
      <c r="Q1176" t="s">
        <v>50</v>
      </c>
      <c r="R1176">
        <v>9</v>
      </c>
      <c r="S1176" s="5">
        <v>1</v>
      </c>
      <c r="T1176" t="s">
        <v>58</v>
      </c>
      <c r="U1176" t="s">
        <v>52</v>
      </c>
      <c r="V1176">
        <v>1</v>
      </c>
      <c r="W1176" t="s">
        <v>52</v>
      </c>
      <c r="X1176">
        <v>2</v>
      </c>
      <c r="AB1176" t="s">
        <v>72</v>
      </c>
      <c r="AD1176" t="s">
        <v>73</v>
      </c>
      <c r="AE1176" t="s">
        <v>52</v>
      </c>
      <c r="AF1176" t="s">
        <v>52</v>
      </c>
      <c r="AG1176" t="s">
        <v>52</v>
      </c>
      <c r="AH1176">
        <v>3</v>
      </c>
      <c r="AI1176" t="s">
        <v>63</v>
      </c>
      <c r="AJ1176" t="s">
        <v>52</v>
      </c>
      <c r="AK1176" t="s">
        <v>64</v>
      </c>
      <c r="AM1176" t="s">
        <v>62</v>
      </c>
      <c r="AN1176" t="s">
        <v>53</v>
      </c>
      <c r="AP1176">
        <f t="shared" si="18"/>
        <v>0</v>
      </c>
      <c r="AQ1176">
        <v>0</v>
      </c>
      <c r="AR1176">
        <v>0</v>
      </c>
      <c r="AS1176">
        <v>12000</v>
      </c>
      <c r="AT1176">
        <v>4500</v>
      </c>
      <c r="AU1176">
        <v>0</v>
      </c>
      <c r="AV1176">
        <v>0</v>
      </c>
      <c r="AW1176">
        <v>0</v>
      </c>
      <c r="AX1176">
        <v>16500</v>
      </c>
    </row>
    <row r="1177" spans="1:50" x14ac:dyDescent="0.35">
      <c r="A1177" s="2" t="s">
        <v>1557</v>
      </c>
      <c r="B1177">
        <v>6</v>
      </c>
      <c r="C1177">
        <v>605</v>
      </c>
      <c r="D1177">
        <v>2</v>
      </c>
      <c r="E1177" t="s">
        <v>50</v>
      </c>
      <c r="F1177">
        <v>59</v>
      </c>
      <c r="G1177" t="s">
        <v>72</v>
      </c>
      <c r="I1177" t="s">
        <v>73</v>
      </c>
      <c r="J1177" t="s">
        <v>52</v>
      </c>
      <c r="K1177" t="s">
        <v>52</v>
      </c>
      <c r="L1177" t="s">
        <v>52</v>
      </c>
      <c r="M1177">
        <v>6</v>
      </c>
      <c r="N1177" t="s">
        <v>79</v>
      </c>
      <c r="O1177">
        <v>2</v>
      </c>
      <c r="P1177" s="6">
        <v>4</v>
      </c>
      <c r="Q1177" t="s">
        <v>50</v>
      </c>
      <c r="R1177">
        <v>15</v>
      </c>
      <c r="S1177" s="5">
        <v>1</v>
      </c>
      <c r="T1177" t="s">
        <v>58</v>
      </c>
      <c r="U1177" t="s">
        <v>52</v>
      </c>
      <c r="V1177">
        <v>1</v>
      </c>
      <c r="W1177" t="s">
        <v>52</v>
      </c>
      <c r="X1177">
        <v>2</v>
      </c>
      <c r="Y1177" t="s">
        <v>59</v>
      </c>
      <c r="AB1177" t="s">
        <v>72</v>
      </c>
      <c r="AD1177" t="s">
        <v>73</v>
      </c>
      <c r="AE1177" t="s">
        <v>52</v>
      </c>
      <c r="AF1177" t="s">
        <v>52</v>
      </c>
      <c r="AG1177" t="s">
        <v>52</v>
      </c>
      <c r="AH1177">
        <v>7</v>
      </c>
      <c r="AI1177" t="s">
        <v>79</v>
      </c>
      <c r="AJ1177" t="s">
        <v>52</v>
      </c>
      <c r="AK1177" t="s">
        <v>90</v>
      </c>
      <c r="AM1177" t="s">
        <v>62</v>
      </c>
      <c r="AN1177" t="s">
        <v>53</v>
      </c>
      <c r="AP1177">
        <f t="shared" si="18"/>
        <v>0</v>
      </c>
      <c r="AQ1177">
        <v>0</v>
      </c>
      <c r="AR1177">
        <v>0</v>
      </c>
      <c r="AS1177">
        <v>60000</v>
      </c>
      <c r="AT1177">
        <v>80000</v>
      </c>
      <c r="AU1177">
        <v>0</v>
      </c>
      <c r="AV1177">
        <v>80000</v>
      </c>
      <c r="AW1177">
        <v>0</v>
      </c>
      <c r="AX1177">
        <v>220000</v>
      </c>
    </row>
    <row r="1178" spans="1:50" x14ac:dyDescent="0.35">
      <c r="A1178" s="2" t="s">
        <v>1559</v>
      </c>
      <c r="B1178">
        <v>11</v>
      </c>
      <c r="C1178">
        <v>1102</v>
      </c>
      <c r="D1178">
        <v>2</v>
      </c>
      <c r="E1178" t="s">
        <v>50</v>
      </c>
      <c r="F1178">
        <v>29</v>
      </c>
      <c r="G1178" t="s">
        <v>155</v>
      </c>
      <c r="H1178" t="s">
        <v>52</v>
      </c>
      <c r="I1178" t="s">
        <v>52</v>
      </c>
      <c r="J1178" t="s">
        <v>52</v>
      </c>
      <c r="K1178" t="s">
        <v>52</v>
      </c>
      <c r="L1178" t="s">
        <v>52</v>
      </c>
      <c r="M1178">
        <v>4</v>
      </c>
      <c r="N1178" t="s">
        <v>83</v>
      </c>
      <c r="O1178">
        <v>1</v>
      </c>
      <c r="P1178" s="6">
        <v>3</v>
      </c>
      <c r="Q1178" t="s">
        <v>50</v>
      </c>
      <c r="R1178">
        <v>6</v>
      </c>
      <c r="S1178" s="5">
        <v>1</v>
      </c>
      <c r="T1178" t="s">
        <v>58</v>
      </c>
      <c r="U1178" t="s">
        <v>52</v>
      </c>
      <c r="V1178">
        <v>1</v>
      </c>
      <c r="W1178" t="s">
        <v>52</v>
      </c>
      <c r="X1178">
        <v>2</v>
      </c>
      <c r="AB1178" t="s">
        <v>155</v>
      </c>
      <c r="AC1178" t="s">
        <v>52</v>
      </c>
      <c r="AD1178" t="s">
        <v>52</v>
      </c>
      <c r="AE1178" t="s">
        <v>53</v>
      </c>
      <c r="AF1178" t="s">
        <v>53</v>
      </c>
      <c r="AG1178" t="s">
        <v>52</v>
      </c>
      <c r="AH1178">
        <v>1</v>
      </c>
      <c r="AI1178" t="s">
        <v>67</v>
      </c>
      <c r="AJ1178" t="s">
        <v>52</v>
      </c>
      <c r="AK1178" t="s">
        <v>74</v>
      </c>
      <c r="AM1178" t="s">
        <v>62</v>
      </c>
      <c r="AN1178" t="s">
        <v>53</v>
      </c>
      <c r="AP1178">
        <f t="shared" si="18"/>
        <v>0</v>
      </c>
      <c r="AQ1178">
        <v>0</v>
      </c>
      <c r="AR1178">
        <v>0</v>
      </c>
      <c r="AS1178">
        <v>2000</v>
      </c>
      <c r="AT1178">
        <v>20000</v>
      </c>
      <c r="AU1178">
        <v>117000</v>
      </c>
      <c r="AV1178">
        <v>0</v>
      </c>
      <c r="AW1178">
        <v>0</v>
      </c>
      <c r="AX1178">
        <v>139000</v>
      </c>
    </row>
    <row r="1179" spans="1:50" x14ac:dyDescent="0.35">
      <c r="A1179" s="2" t="s">
        <v>1561</v>
      </c>
      <c r="B1179">
        <v>14</v>
      </c>
      <c r="C1179">
        <v>1410</v>
      </c>
      <c r="D1179">
        <v>1</v>
      </c>
      <c r="E1179" t="s">
        <v>50</v>
      </c>
      <c r="F1179">
        <v>34</v>
      </c>
      <c r="G1179" t="s">
        <v>72</v>
      </c>
      <c r="I1179" t="s">
        <v>73</v>
      </c>
      <c r="J1179" t="s">
        <v>52</v>
      </c>
      <c r="K1179" t="s">
        <v>52</v>
      </c>
      <c r="L1179" t="s">
        <v>52</v>
      </c>
      <c r="M1179">
        <v>12</v>
      </c>
      <c r="N1179" t="s">
        <v>115</v>
      </c>
      <c r="O1179">
        <v>3</v>
      </c>
      <c r="P1179" s="6">
        <v>5</v>
      </c>
      <c r="Q1179" t="s">
        <v>50</v>
      </c>
      <c r="R1179">
        <v>14</v>
      </c>
      <c r="S1179" s="5">
        <v>1</v>
      </c>
      <c r="T1179" t="s">
        <v>58</v>
      </c>
      <c r="U1179" t="s">
        <v>52</v>
      </c>
      <c r="V1179">
        <v>1</v>
      </c>
      <c r="W1179" t="s">
        <v>52</v>
      </c>
      <c r="X1179">
        <v>2</v>
      </c>
      <c r="Y1179" t="s">
        <v>59</v>
      </c>
      <c r="AB1179" t="s">
        <v>72</v>
      </c>
      <c r="AD1179" t="s">
        <v>52</v>
      </c>
      <c r="AE1179" t="s">
        <v>52</v>
      </c>
      <c r="AF1179" t="s">
        <v>52</v>
      </c>
      <c r="AG1179" t="s">
        <v>52</v>
      </c>
      <c r="AH1179">
        <v>9</v>
      </c>
      <c r="AI1179" t="s">
        <v>80</v>
      </c>
      <c r="AJ1179" t="s">
        <v>52</v>
      </c>
      <c r="AK1179" t="s">
        <v>81</v>
      </c>
      <c r="AM1179" t="s">
        <v>62</v>
      </c>
      <c r="AN1179" t="s">
        <v>52</v>
      </c>
      <c r="AP1179">
        <f t="shared" si="18"/>
        <v>0</v>
      </c>
      <c r="AQ1179">
        <v>288000</v>
      </c>
      <c r="AR1179">
        <v>2000000</v>
      </c>
      <c r="AS1179">
        <v>50000</v>
      </c>
      <c r="AT1179">
        <v>50000</v>
      </c>
      <c r="AU1179">
        <v>0</v>
      </c>
      <c r="AV1179">
        <v>105000</v>
      </c>
      <c r="AW1179">
        <v>0</v>
      </c>
      <c r="AX1179">
        <v>2493000</v>
      </c>
    </row>
    <row r="1180" spans="1:50" x14ac:dyDescent="0.35">
      <c r="A1180" s="2" t="s">
        <v>1561</v>
      </c>
      <c r="B1180">
        <v>14</v>
      </c>
      <c r="C1180">
        <v>1410</v>
      </c>
      <c r="D1180">
        <v>1</v>
      </c>
      <c r="E1180" t="s">
        <v>50</v>
      </c>
      <c r="F1180">
        <v>34</v>
      </c>
      <c r="G1180" t="s">
        <v>72</v>
      </c>
      <c r="I1180" t="s">
        <v>73</v>
      </c>
      <c r="J1180" t="s">
        <v>52</v>
      </c>
      <c r="K1180" t="s">
        <v>52</v>
      </c>
      <c r="L1180" t="s">
        <v>52</v>
      </c>
      <c r="M1180">
        <v>12</v>
      </c>
      <c r="N1180" t="s">
        <v>115</v>
      </c>
      <c r="O1180">
        <v>3</v>
      </c>
      <c r="P1180" s="6">
        <v>6</v>
      </c>
      <c r="Q1180" t="s">
        <v>50</v>
      </c>
      <c r="R1180">
        <v>12</v>
      </c>
      <c r="S1180" s="5">
        <v>1</v>
      </c>
      <c r="T1180" t="s">
        <v>58</v>
      </c>
      <c r="U1180" t="s">
        <v>52</v>
      </c>
      <c r="V1180">
        <v>1</v>
      </c>
      <c r="W1180" t="s">
        <v>52</v>
      </c>
      <c r="X1180">
        <v>2</v>
      </c>
      <c r="AB1180" t="s">
        <v>72</v>
      </c>
      <c r="AD1180" t="s">
        <v>52</v>
      </c>
      <c r="AE1180" t="s">
        <v>52</v>
      </c>
      <c r="AF1180" t="s">
        <v>52</v>
      </c>
      <c r="AG1180" t="s">
        <v>52</v>
      </c>
      <c r="AH1180">
        <v>8</v>
      </c>
      <c r="AI1180" t="s">
        <v>86</v>
      </c>
      <c r="AJ1180" t="s">
        <v>52</v>
      </c>
      <c r="AK1180" t="s">
        <v>87</v>
      </c>
      <c r="AM1180" t="s">
        <v>62</v>
      </c>
      <c r="AN1180" t="s">
        <v>52</v>
      </c>
      <c r="AP1180">
        <f t="shared" si="18"/>
        <v>0</v>
      </c>
      <c r="AQ1180">
        <v>288000</v>
      </c>
      <c r="AR1180">
        <v>50000</v>
      </c>
      <c r="AS1180">
        <v>50000</v>
      </c>
      <c r="AT1180">
        <v>50000</v>
      </c>
      <c r="AU1180">
        <v>0</v>
      </c>
      <c r="AV1180">
        <v>105000</v>
      </c>
      <c r="AW1180">
        <v>0</v>
      </c>
      <c r="AX1180">
        <v>543000</v>
      </c>
    </row>
    <row r="1181" spans="1:50" x14ac:dyDescent="0.35">
      <c r="A1181" s="2" t="s">
        <v>1561</v>
      </c>
      <c r="B1181">
        <v>14</v>
      </c>
      <c r="C1181">
        <v>1410</v>
      </c>
      <c r="D1181">
        <v>1</v>
      </c>
      <c r="E1181" t="s">
        <v>50</v>
      </c>
      <c r="F1181">
        <v>34</v>
      </c>
      <c r="G1181" t="s">
        <v>72</v>
      </c>
      <c r="I1181" t="s">
        <v>73</v>
      </c>
      <c r="J1181" t="s">
        <v>52</v>
      </c>
      <c r="K1181" t="s">
        <v>52</v>
      </c>
      <c r="L1181" t="s">
        <v>52</v>
      </c>
      <c r="M1181">
        <v>12</v>
      </c>
      <c r="N1181" t="s">
        <v>115</v>
      </c>
      <c r="O1181">
        <v>3</v>
      </c>
      <c r="P1181" s="6">
        <v>7</v>
      </c>
      <c r="Q1181" t="s">
        <v>56</v>
      </c>
      <c r="R1181">
        <v>6</v>
      </c>
      <c r="S1181" s="5">
        <v>1</v>
      </c>
      <c r="T1181" t="s">
        <v>58</v>
      </c>
      <c r="U1181" t="s">
        <v>52</v>
      </c>
      <c r="V1181">
        <v>1</v>
      </c>
      <c r="W1181" t="s">
        <v>52</v>
      </c>
      <c r="X1181">
        <v>2</v>
      </c>
      <c r="AB1181" t="s">
        <v>72</v>
      </c>
      <c r="AD1181" t="s">
        <v>73</v>
      </c>
      <c r="AE1181" t="s">
        <v>53</v>
      </c>
      <c r="AF1181" t="s">
        <v>53</v>
      </c>
      <c r="AG1181" t="s">
        <v>52</v>
      </c>
      <c r="AH1181">
        <v>1</v>
      </c>
      <c r="AI1181" t="s">
        <v>68</v>
      </c>
      <c r="AJ1181" t="s">
        <v>52</v>
      </c>
      <c r="AK1181" t="s">
        <v>74</v>
      </c>
      <c r="AM1181" t="s">
        <v>62</v>
      </c>
      <c r="AN1181" t="s">
        <v>53</v>
      </c>
      <c r="AP1181">
        <f t="shared" si="18"/>
        <v>0</v>
      </c>
      <c r="AQ1181">
        <v>288000</v>
      </c>
      <c r="AR1181">
        <v>0</v>
      </c>
      <c r="AS1181">
        <v>40000</v>
      </c>
      <c r="AT1181">
        <v>40000</v>
      </c>
      <c r="AU1181">
        <v>0</v>
      </c>
      <c r="AV1181">
        <v>0</v>
      </c>
      <c r="AW1181">
        <v>0</v>
      </c>
      <c r="AX1181">
        <v>368000</v>
      </c>
    </row>
    <row r="1182" spans="1:50" x14ac:dyDescent="0.35">
      <c r="A1182" s="2" t="s">
        <v>1562</v>
      </c>
      <c r="B1182">
        <v>15</v>
      </c>
      <c r="C1182">
        <v>1505</v>
      </c>
      <c r="D1182">
        <v>1</v>
      </c>
      <c r="E1182" t="s">
        <v>50</v>
      </c>
      <c r="F1182">
        <v>37</v>
      </c>
      <c r="G1182" t="s">
        <v>155</v>
      </c>
      <c r="H1182" t="s">
        <v>52</v>
      </c>
      <c r="I1182" t="s">
        <v>52</v>
      </c>
      <c r="J1182" t="s">
        <v>52</v>
      </c>
      <c r="K1182" t="s">
        <v>52</v>
      </c>
      <c r="L1182" t="s">
        <v>53</v>
      </c>
      <c r="M1182">
        <v>0</v>
      </c>
      <c r="O1182">
        <v>4</v>
      </c>
      <c r="P1182" s="6">
        <v>3</v>
      </c>
      <c r="Q1182" t="s">
        <v>50</v>
      </c>
      <c r="R1182">
        <v>13</v>
      </c>
      <c r="S1182" s="5">
        <v>1</v>
      </c>
      <c r="T1182" t="s">
        <v>58</v>
      </c>
      <c r="U1182" t="s">
        <v>52</v>
      </c>
      <c r="V1182">
        <v>1</v>
      </c>
      <c r="W1182" t="s">
        <v>52</v>
      </c>
      <c r="X1182">
        <v>2</v>
      </c>
      <c r="Y1182" t="s">
        <v>59</v>
      </c>
      <c r="AB1182" t="s">
        <v>155</v>
      </c>
      <c r="AC1182" t="s">
        <v>52</v>
      </c>
      <c r="AD1182" t="s">
        <v>52</v>
      </c>
      <c r="AE1182" t="s">
        <v>52</v>
      </c>
      <c r="AF1182" t="s">
        <v>52</v>
      </c>
      <c r="AG1182" t="s">
        <v>52</v>
      </c>
      <c r="AH1182">
        <v>6</v>
      </c>
      <c r="AI1182" t="s">
        <v>79</v>
      </c>
      <c r="AJ1182" t="s">
        <v>53</v>
      </c>
      <c r="AO1182" t="s">
        <v>373</v>
      </c>
      <c r="AP1182">
        <f t="shared" si="18"/>
        <v>0</v>
      </c>
    </row>
    <row r="1183" spans="1:50" x14ac:dyDescent="0.35">
      <c r="A1183" s="2" t="s">
        <v>1562</v>
      </c>
      <c r="B1183">
        <v>15</v>
      </c>
      <c r="C1183">
        <v>1505</v>
      </c>
      <c r="D1183">
        <v>1</v>
      </c>
      <c r="E1183" t="s">
        <v>50</v>
      </c>
      <c r="F1183">
        <v>37</v>
      </c>
      <c r="G1183" t="s">
        <v>155</v>
      </c>
      <c r="H1183" t="s">
        <v>52</v>
      </c>
      <c r="I1183" t="s">
        <v>52</v>
      </c>
      <c r="J1183" t="s">
        <v>52</v>
      </c>
      <c r="K1183" t="s">
        <v>52</v>
      </c>
      <c r="L1183" t="s">
        <v>53</v>
      </c>
      <c r="M1183">
        <v>0</v>
      </c>
      <c r="O1183">
        <v>4</v>
      </c>
      <c r="P1183" s="6">
        <v>4</v>
      </c>
      <c r="Q1183" t="s">
        <v>50</v>
      </c>
      <c r="R1183">
        <v>13</v>
      </c>
      <c r="S1183" s="5">
        <v>1</v>
      </c>
      <c r="T1183" t="s">
        <v>58</v>
      </c>
      <c r="U1183" t="s">
        <v>52</v>
      </c>
      <c r="V1183">
        <v>1</v>
      </c>
      <c r="W1183" t="s">
        <v>52</v>
      </c>
      <c r="X1183">
        <v>2</v>
      </c>
      <c r="Y1183" t="s">
        <v>59</v>
      </c>
      <c r="AB1183" t="s">
        <v>155</v>
      </c>
      <c r="AC1183" t="s">
        <v>52</v>
      </c>
      <c r="AD1183" t="s">
        <v>52</v>
      </c>
      <c r="AE1183" t="s">
        <v>52</v>
      </c>
      <c r="AF1183" t="s">
        <v>52</v>
      </c>
      <c r="AG1183" t="s">
        <v>52</v>
      </c>
      <c r="AH1183">
        <v>6</v>
      </c>
      <c r="AI1183" t="s">
        <v>79</v>
      </c>
      <c r="AJ1183" t="s">
        <v>53</v>
      </c>
      <c r="AO1183" t="s">
        <v>373</v>
      </c>
      <c r="AP1183">
        <f t="shared" si="18"/>
        <v>0</v>
      </c>
    </row>
    <row r="1184" spans="1:50" x14ac:dyDescent="0.35">
      <c r="A1184" s="2" t="s">
        <v>1562</v>
      </c>
      <c r="B1184">
        <v>15</v>
      </c>
      <c r="C1184">
        <v>1505</v>
      </c>
      <c r="D1184">
        <v>1</v>
      </c>
      <c r="E1184" t="s">
        <v>50</v>
      </c>
      <c r="F1184">
        <v>37</v>
      </c>
      <c r="G1184" t="s">
        <v>155</v>
      </c>
      <c r="H1184" t="s">
        <v>52</v>
      </c>
      <c r="I1184" t="s">
        <v>52</v>
      </c>
      <c r="J1184" t="s">
        <v>52</v>
      </c>
      <c r="K1184" t="s">
        <v>52</v>
      </c>
      <c r="L1184" t="s">
        <v>53</v>
      </c>
      <c r="M1184">
        <v>0</v>
      </c>
      <c r="O1184">
        <v>4</v>
      </c>
      <c r="P1184" s="6">
        <v>5</v>
      </c>
      <c r="Q1184" t="s">
        <v>56</v>
      </c>
      <c r="R1184">
        <v>11</v>
      </c>
      <c r="S1184" s="5">
        <v>1</v>
      </c>
      <c r="T1184" t="s">
        <v>58</v>
      </c>
      <c r="U1184" t="s">
        <v>52</v>
      </c>
      <c r="V1184">
        <v>1</v>
      </c>
      <c r="W1184" t="s">
        <v>52</v>
      </c>
      <c r="X1184">
        <v>2</v>
      </c>
      <c r="AB1184" t="s">
        <v>155</v>
      </c>
      <c r="AC1184" t="s">
        <v>52</v>
      </c>
      <c r="AD1184" t="s">
        <v>52</v>
      </c>
      <c r="AE1184" t="s">
        <v>52</v>
      </c>
      <c r="AF1184" t="s">
        <v>52</v>
      </c>
      <c r="AG1184" t="s">
        <v>52</v>
      </c>
      <c r="AH1184">
        <v>5</v>
      </c>
      <c r="AI1184" t="s">
        <v>78</v>
      </c>
      <c r="AJ1184" t="s">
        <v>52</v>
      </c>
      <c r="AK1184" t="s">
        <v>88</v>
      </c>
      <c r="AM1184" t="s">
        <v>62</v>
      </c>
      <c r="AN1184" t="s">
        <v>53</v>
      </c>
      <c r="AP1184">
        <f t="shared" si="18"/>
        <v>0</v>
      </c>
      <c r="AQ1184">
        <v>0</v>
      </c>
      <c r="AR1184">
        <v>0</v>
      </c>
      <c r="AS1184">
        <v>12000</v>
      </c>
      <c r="AT1184">
        <v>20000</v>
      </c>
      <c r="AU1184">
        <v>0</v>
      </c>
      <c r="AV1184">
        <v>0</v>
      </c>
      <c r="AW1184">
        <v>3000</v>
      </c>
      <c r="AX1184">
        <v>35000</v>
      </c>
    </row>
    <row r="1185" spans="1:50" x14ac:dyDescent="0.35">
      <c r="A1185" s="2" t="s">
        <v>1562</v>
      </c>
      <c r="B1185">
        <v>15</v>
      </c>
      <c r="C1185">
        <v>1505</v>
      </c>
      <c r="D1185">
        <v>1</v>
      </c>
      <c r="E1185" t="s">
        <v>50</v>
      </c>
      <c r="F1185">
        <v>37</v>
      </c>
      <c r="G1185" t="s">
        <v>155</v>
      </c>
      <c r="H1185" t="s">
        <v>52</v>
      </c>
      <c r="I1185" t="s">
        <v>52</v>
      </c>
      <c r="J1185" t="s">
        <v>52</v>
      </c>
      <c r="K1185" t="s">
        <v>52</v>
      </c>
      <c r="L1185" t="s">
        <v>53</v>
      </c>
      <c r="M1185">
        <v>0</v>
      </c>
      <c r="O1185">
        <v>4</v>
      </c>
      <c r="P1185" s="6">
        <v>6</v>
      </c>
      <c r="Q1185" t="s">
        <v>50</v>
      </c>
      <c r="R1185">
        <v>8</v>
      </c>
      <c r="S1185" s="5">
        <v>1</v>
      </c>
      <c r="T1185" t="s">
        <v>58</v>
      </c>
      <c r="U1185" t="s">
        <v>52</v>
      </c>
      <c r="V1185">
        <v>1</v>
      </c>
      <c r="W1185" t="s">
        <v>52</v>
      </c>
      <c r="X1185">
        <v>2</v>
      </c>
      <c r="AB1185" t="s">
        <v>155</v>
      </c>
      <c r="AC1185" t="s">
        <v>52</v>
      </c>
      <c r="AD1185" t="s">
        <v>52</v>
      </c>
      <c r="AE1185" t="s">
        <v>53</v>
      </c>
      <c r="AF1185" t="s">
        <v>53</v>
      </c>
      <c r="AG1185" t="s">
        <v>52</v>
      </c>
      <c r="AH1185">
        <v>1</v>
      </c>
      <c r="AI1185" t="s">
        <v>65</v>
      </c>
      <c r="AJ1185" t="s">
        <v>52</v>
      </c>
      <c r="AK1185" t="s">
        <v>66</v>
      </c>
      <c r="AM1185" t="s">
        <v>62</v>
      </c>
      <c r="AN1185" t="s">
        <v>53</v>
      </c>
      <c r="AP1185">
        <f t="shared" si="18"/>
        <v>0</v>
      </c>
      <c r="AQ1185">
        <v>0</v>
      </c>
      <c r="AR1185">
        <v>0</v>
      </c>
      <c r="AS1185">
        <v>8000</v>
      </c>
      <c r="AT1185">
        <v>17000</v>
      </c>
      <c r="AU1185">
        <v>0</v>
      </c>
      <c r="AV1185">
        <v>0</v>
      </c>
      <c r="AW1185">
        <v>2000</v>
      </c>
      <c r="AX1185">
        <v>27000</v>
      </c>
    </row>
    <row r="1186" spans="1:50" x14ac:dyDescent="0.35">
      <c r="A1186" s="2" t="s">
        <v>1564</v>
      </c>
      <c r="B1186">
        <v>3</v>
      </c>
      <c r="C1186">
        <v>301</v>
      </c>
      <c r="D1186">
        <v>2</v>
      </c>
      <c r="E1186" t="s">
        <v>50</v>
      </c>
      <c r="F1186">
        <v>41</v>
      </c>
      <c r="G1186" t="s">
        <v>72</v>
      </c>
      <c r="I1186" t="s">
        <v>73</v>
      </c>
      <c r="J1186" t="s">
        <v>52</v>
      </c>
      <c r="K1186" t="s">
        <v>52</v>
      </c>
      <c r="L1186" t="s">
        <v>52</v>
      </c>
      <c r="M1186">
        <v>9</v>
      </c>
      <c r="N1186" t="s">
        <v>60</v>
      </c>
      <c r="O1186">
        <v>2</v>
      </c>
      <c r="P1186" s="6">
        <v>4</v>
      </c>
      <c r="Q1186" t="s">
        <v>56</v>
      </c>
      <c r="R1186">
        <v>16</v>
      </c>
      <c r="S1186" s="5">
        <v>1</v>
      </c>
      <c r="T1186" t="s">
        <v>58</v>
      </c>
      <c r="U1186" t="s">
        <v>52</v>
      </c>
      <c r="V1186">
        <v>1</v>
      </c>
      <c r="W1186" t="s">
        <v>52</v>
      </c>
      <c r="X1186">
        <v>2</v>
      </c>
      <c r="Y1186" t="s">
        <v>59</v>
      </c>
      <c r="AB1186" t="s">
        <v>72</v>
      </c>
      <c r="AD1186" t="s">
        <v>52</v>
      </c>
      <c r="AE1186" t="s">
        <v>52</v>
      </c>
      <c r="AF1186" t="s">
        <v>52</v>
      </c>
      <c r="AG1186" t="s">
        <v>52</v>
      </c>
      <c r="AH1186">
        <v>10</v>
      </c>
      <c r="AI1186" t="s">
        <v>107</v>
      </c>
      <c r="AJ1186" t="s">
        <v>52</v>
      </c>
      <c r="AK1186" t="s">
        <v>123</v>
      </c>
      <c r="AM1186" t="s">
        <v>62</v>
      </c>
      <c r="AN1186" t="s">
        <v>52</v>
      </c>
      <c r="AP1186">
        <f t="shared" si="18"/>
        <v>0</v>
      </c>
      <c r="AQ1186">
        <v>0</v>
      </c>
      <c r="AR1186">
        <v>936000</v>
      </c>
      <c r="AS1186">
        <v>80000</v>
      </c>
      <c r="AT1186">
        <v>0</v>
      </c>
      <c r="AU1186">
        <v>200000</v>
      </c>
      <c r="AV1186">
        <v>0</v>
      </c>
      <c r="AW1186">
        <v>52500</v>
      </c>
      <c r="AX1186">
        <v>1268500</v>
      </c>
    </row>
    <row r="1187" spans="1:50" x14ac:dyDescent="0.35">
      <c r="A1187" s="2" t="s">
        <v>1566</v>
      </c>
      <c r="B1187">
        <v>25</v>
      </c>
      <c r="C1187">
        <v>2502</v>
      </c>
      <c r="D1187">
        <v>2</v>
      </c>
      <c r="E1187" t="s">
        <v>50</v>
      </c>
      <c r="F1187">
        <v>47</v>
      </c>
      <c r="G1187" t="s">
        <v>72</v>
      </c>
      <c r="I1187" t="s">
        <v>73</v>
      </c>
      <c r="J1187" t="s">
        <v>52</v>
      </c>
      <c r="K1187" t="s">
        <v>52</v>
      </c>
      <c r="L1187" t="s">
        <v>52</v>
      </c>
      <c r="M1187">
        <v>4</v>
      </c>
      <c r="N1187" t="s">
        <v>83</v>
      </c>
      <c r="O1187">
        <v>2</v>
      </c>
      <c r="P1187" s="6">
        <v>4</v>
      </c>
      <c r="Q1187" t="s">
        <v>50</v>
      </c>
      <c r="R1187">
        <v>15</v>
      </c>
      <c r="S1187" s="5">
        <v>1</v>
      </c>
      <c r="T1187" t="s">
        <v>58</v>
      </c>
      <c r="U1187" t="s">
        <v>52</v>
      </c>
      <c r="V1187">
        <v>1</v>
      </c>
      <c r="W1187" t="s">
        <v>52</v>
      </c>
      <c r="X1187">
        <v>2</v>
      </c>
      <c r="Y1187" t="s">
        <v>59</v>
      </c>
      <c r="AB1187" t="s">
        <v>72</v>
      </c>
      <c r="AD1187" t="s">
        <v>73</v>
      </c>
      <c r="AE1187" t="s">
        <v>52</v>
      </c>
      <c r="AF1187" t="s">
        <v>52</v>
      </c>
      <c r="AG1187" t="s">
        <v>52</v>
      </c>
      <c r="AH1187">
        <v>7</v>
      </c>
      <c r="AI1187" t="s">
        <v>86</v>
      </c>
      <c r="AJ1187" t="s">
        <v>53</v>
      </c>
      <c r="AO1187" t="s">
        <v>119</v>
      </c>
      <c r="AP1187">
        <f t="shared" si="18"/>
        <v>0</v>
      </c>
    </row>
    <row r="1188" spans="1:50" x14ac:dyDescent="0.35">
      <c r="A1188" s="2" t="s">
        <v>1566</v>
      </c>
      <c r="B1188">
        <v>25</v>
      </c>
      <c r="C1188">
        <v>2502</v>
      </c>
      <c r="D1188">
        <v>2</v>
      </c>
      <c r="E1188" t="s">
        <v>50</v>
      </c>
      <c r="F1188">
        <v>47</v>
      </c>
      <c r="G1188" t="s">
        <v>72</v>
      </c>
      <c r="I1188" t="s">
        <v>73</v>
      </c>
      <c r="J1188" t="s">
        <v>52</v>
      </c>
      <c r="K1188" t="s">
        <v>52</v>
      </c>
      <c r="L1188" t="s">
        <v>52</v>
      </c>
      <c r="M1188">
        <v>4</v>
      </c>
      <c r="N1188" t="s">
        <v>83</v>
      </c>
      <c r="O1188">
        <v>2</v>
      </c>
      <c r="P1188" s="6">
        <v>5</v>
      </c>
      <c r="Q1188" t="s">
        <v>50</v>
      </c>
      <c r="R1188">
        <v>13</v>
      </c>
      <c r="S1188" s="5">
        <v>1</v>
      </c>
      <c r="T1188" t="s">
        <v>58</v>
      </c>
      <c r="U1188" t="s">
        <v>52</v>
      </c>
      <c r="V1188">
        <v>1</v>
      </c>
      <c r="W1188" t="s">
        <v>52</v>
      </c>
      <c r="X1188">
        <v>2</v>
      </c>
      <c r="Y1188" t="s">
        <v>59</v>
      </c>
      <c r="AB1188" t="s">
        <v>72</v>
      </c>
      <c r="AD1188" t="s">
        <v>73</v>
      </c>
      <c r="AE1188" t="s">
        <v>52</v>
      </c>
      <c r="AF1188" t="s">
        <v>52</v>
      </c>
      <c r="AG1188" t="s">
        <v>52</v>
      </c>
      <c r="AH1188">
        <v>6</v>
      </c>
      <c r="AI1188" t="s">
        <v>79</v>
      </c>
      <c r="AJ1188" t="s">
        <v>52</v>
      </c>
      <c r="AK1188" t="s">
        <v>90</v>
      </c>
      <c r="AM1188" t="s">
        <v>62</v>
      </c>
      <c r="AN1188" t="s">
        <v>53</v>
      </c>
      <c r="AP1188">
        <f t="shared" si="18"/>
        <v>0</v>
      </c>
      <c r="AQ1188">
        <v>0</v>
      </c>
      <c r="AR1188">
        <v>360000</v>
      </c>
      <c r="AS1188">
        <v>12000</v>
      </c>
      <c r="AT1188">
        <v>5000</v>
      </c>
      <c r="AU1188">
        <v>0</v>
      </c>
      <c r="AV1188">
        <v>0</v>
      </c>
      <c r="AW1188">
        <v>0</v>
      </c>
      <c r="AX1188">
        <v>377000</v>
      </c>
    </row>
    <row r="1189" spans="1:50" x14ac:dyDescent="0.35">
      <c r="A1189" s="2" t="s">
        <v>1568</v>
      </c>
      <c r="B1189">
        <v>3</v>
      </c>
      <c r="C1189">
        <v>313</v>
      </c>
      <c r="D1189">
        <v>2</v>
      </c>
      <c r="E1189" t="s">
        <v>50</v>
      </c>
      <c r="F1189">
        <v>48</v>
      </c>
      <c r="G1189" t="s">
        <v>72</v>
      </c>
      <c r="I1189" t="s">
        <v>73</v>
      </c>
      <c r="J1189" t="s">
        <v>52</v>
      </c>
      <c r="K1189" t="s">
        <v>52</v>
      </c>
      <c r="L1189" t="s">
        <v>52</v>
      </c>
      <c r="M1189">
        <v>8</v>
      </c>
      <c r="N1189" t="s">
        <v>86</v>
      </c>
      <c r="O1189">
        <v>1</v>
      </c>
      <c r="P1189" s="6">
        <v>3</v>
      </c>
      <c r="Q1189" t="s">
        <v>56</v>
      </c>
      <c r="R1189">
        <v>10</v>
      </c>
      <c r="S1189" s="5">
        <v>1</v>
      </c>
      <c r="T1189" t="s">
        <v>58</v>
      </c>
      <c r="U1189" t="s">
        <v>52</v>
      </c>
      <c r="V1189">
        <v>1</v>
      </c>
      <c r="W1189" t="s">
        <v>52</v>
      </c>
      <c r="X1189">
        <v>2</v>
      </c>
      <c r="AB1189" t="s">
        <v>72</v>
      </c>
      <c r="AD1189" t="s">
        <v>73</v>
      </c>
      <c r="AE1189" t="s">
        <v>52</v>
      </c>
      <c r="AF1189" t="s">
        <v>52</v>
      </c>
      <c r="AG1189" t="s">
        <v>52</v>
      </c>
      <c r="AH1189">
        <v>3</v>
      </c>
      <c r="AI1189" t="s">
        <v>63</v>
      </c>
      <c r="AJ1189" t="s">
        <v>52</v>
      </c>
      <c r="AK1189" t="s">
        <v>64</v>
      </c>
      <c r="AM1189" t="s">
        <v>62</v>
      </c>
      <c r="AN1189" t="s">
        <v>53</v>
      </c>
      <c r="AP1189">
        <f t="shared" si="18"/>
        <v>0</v>
      </c>
      <c r="AQ1189">
        <v>0</v>
      </c>
      <c r="AR1189">
        <v>0</v>
      </c>
      <c r="AS1189">
        <v>16000</v>
      </c>
      <c r="AT1189">
        <v>20000</v>
      </c>
      <c r="AU1189">
        <v>0</v>
      </c>
      <c r="AV1189">
        <v>0</v>
      </c>
      <c r="AW1189">
        <v>0</v>
      </c>
      <c r="AX1189">
        <v>36000</v>
      </c>
    </row>
    <row r="1190" spans="1:50" x14ac:dyDescent="0.35">
      <c r="A1190" s="2" t="s">
        <v>1570</v>
      </c>
      <c r="B1190">
        <v>9</v>
      </c>
      <c r="C1190">
        <v>907</v>
      </c>
      <c r="D1190">
        <v>2</v>
      </c>
      <c r="E1190" t="s">
        <v>50</v>
      </c>
      <c r="F1190">
        <v>33</v>
      </c>
      <c r="G1190" t="s">
        <v>72</v>
      </c>
      <c r="I1190" t="s">
        <v>73</v>
      </c>
      <c r="J1190" t="s">
        <v>52</v>
      </c>
      <c r="K1190" t="s">
        <v>52</v>
      </c>
      <c r="L1190" t="s">
        <v>52</v>
      </c>
      <c r="M1190">
        <v>3</v>
      </c>
      <c r="N1190" t="s">
        <v>63</v>
      </c>
      <c r="O1190">
        <v>2</v>
      </c>
      <c r="P1190" s="6">
        <v>3</v>
      </c>
      <c r="Q1190" t="s">
        <v>56</v>
      </c>
      <c r="R1190">
        <v>12</v>
      </c>
      <c r="S1190" s="5">
        <v>1</v>
      </c>
      <c r="T1190" t="s">
        <v>58</v>
      </c>
      <c r="U1190" t="s">
        <v>52</v>
      </c>
      <c r="V1190">
        <v>1</v>
      </c>
      <c r="W1190" t="s">
        <v>52</v>
      </c>
      <c r="X1190">
        <v>2</v>
      </c>
      <c r="AB1190" t="s">
        <v>72</v>
      </c>
      <c r="AD1190" t="s">
        <v>73</v>
      </c>
      <c r="AE1190" t="s">
        <v>52</v>
      </c>
      <c r="AF1190" t="s">
        <v>52</v>
      </c>
      <c r="AG1190" t="s">
        <v>52</v>
      </c>
      <c r="AH1190">
        <v>7</v>
      </c>
      <c r="AI1190" t="s">
        <v>79</v>
      </c>
      <c r="AJ1190" t="s">
        <v>52</v>
      </c>
      <c r="AK1190" t="s">
        <v>90</v>
      </c>
      <c r="AM1190" t="s">
        <v>62</v>
      </c>
      <c r="AN1190" t="s">
        <v>52</v>
      </c>
      <c r="AP1190">
        <f t="shared" si="18"/>
        <v>0</v>
      </c>
      <c r="AQ1190">
        <v>0</v>
      </c>
      <c r="AR1190">
        <v>360000</v>
      </c>
      <c r="AS1190">
        <v>20000</v>
      </c>
      <c r="AT1190">
        <v>3000</v>
      </c>
      <c r="AU1190">
        <v>0</v>
      </c>
      <c r="AV1190">
        <v>0</v>
      </c>
      <c r="AW1190">
        <v>0</v>
      </c>
      <c r="AX1190">
        <v>383000</v>
      </c>
    </row>
    <row r="1191" spans="1:50" x14ac:dyDescent="0.35">
      <c r="A1191" s="2" t="s">
        <v>1573</v>
      </c>
      <c r="B1191">
        <v>1</v>
      </c>
      <c r="C1191">
        <v>104</v>
      </c>
      <c r="D1191">
        <v>2</v>
      </c>
      <c r="E1191" t="s">
        <v>50</v>
      </c>
      <c r="F1191">
        <v>47</v>
      </c>
      <c r="G1191" t="s">
        <v>72</v>
      </c>
      <c r="I1191" t="s">
        <v>73</v>
      </c>
      <c r="J1191" t="s">
        <v>52</v>
      </c>
      <c r="K1191" t="s">
        <v>52</v>
      </c>
      <c r="L1191" t="s">
        <v>52</v>
      </c>
      <c r="M1191">
        <v>6</v>
      </c>
      <c r="N1191" t="s">
        <v>79</v>
      </c>
      <c r="O1191">
        <v>3</v>
      </c>
      <c r="P1191" s="6">
        <v>3</v>
      </c>
      <c r="Q1191" t="s">
        <v>50</v>
      </c>
      <c r="R1191">
        <v>14</v>
      </c>
      <c r="S1191" s="5">
        <v>1</v>
      </c>
      <c r="T1191" t="s">
        <v>58</v>
      </c>
      <c r="U1191" t="s">
        <v>52</v>
      </c>
      <c r="V1191">
        <v>1</v>
      </c>
      <c r="W1191" t="s">
        <v>52</v>
      </c>
      <c r="X1191">
        <v>2</v>
      </c>
      <c r="Y1191" t="s">
        <v>59</v>
      </c>
      <c r="AB1191" t="s">
        <v>72</v>
      </c>
      <c r="AD1191" t="s">
        <v>73</v>
      </c>
      <c r="AE1191" t="s">
        <v>52</v>
      </c>
      <c r="AF1191" t="s">
        <v>52</v>
      </c>
      <c r="AG1191" t="s">
        <v>52</v>
      </c>
      <c r="AH1191">
        <v>5</v>
      </c>
      <c r="AI1191" t="s">
        <v>78</v>
      </c>
      <c r="AJ1191" t="s">
        <v>52</v>
      </c>
      <c r="AK1191" t="s">
        <v>88</v>
      </c>
      <c r="AM1191" t="s">
        <v>62</v>
      </c>
      <c r="AN1191" t="s">
        <v>53</v>
      </c>
      <c r="AP1191">
        <f t="shared" si="18"/>
        <v>0</v>
      </c>
      <c r="AQ1191">
        <v>0</v>
      </c>
      <c r="AR1191">
        <v>35000</v>
      </c>
      <c r="AS1191">
        <v>20000</v>
      </c>
      <c r="AT1191">
        <v>15000</v>
      </c>
      <c r="AU1191">
        <v>0</v>
      </c>
      <c r="AV1191">
        <v>0</v>
      </c>
      <c r="AW1191">
        <v>0</v>
      </c>
      <c r="AX1191">
        <v>70000</v>
      </c>
    </row>
    <row r="1192" spans="1:50" x14ac:dyDescent="0.35">
      <c r="A1192" s="2" t="s">
        <v>1573</v>
      </c>
      <c r="B1192">
        <v>1</v>
      </c>
      <c r="C1192">
        <v>104</v>
      </c>
      <c r="D1192">
        <v>2</v>
      </c>
      <c r="E1192" t="s">
        <v>50</v>
      </c>
      <c r="F1192">
        <v>47</v>
      </c>
      <c r="G1192" t="s">
        <v>72</v>
      </c>
      <c r="I1192" t="s">
        <v>73</v>
      </c>
      <c r="J1192" t="s">
        <v>52</v>
      </c>
      <c r="K1192" t="s">
        <v>52</v>
      </c>
      <c r="L1192" t="s">
        <v>52</v>
      </c>
      <c r="M1192">
        <v>6</v>
      </c>
      <c r="N1192" t="s">
        <v>79</v>
      </c>
      <c r="O1192">
        <v>3</v>
      </c>
      <c r="P1192" s="6">
        <v>4</v>
      </c>
      <c r="Q1192" t="s">
        <v>50</v>
      </c>
      <c r="R1192">
        <v>12</v>
      </c>
      <c r="S1192" s="5">
        <v>1</v>
      </c>
      <c r="T1192" t="s">
        <v>58</v>
      </c>
      <c r="U1192" t="s">
        <v>52</v>
      </c>
      <c r="V1192">
        <v>1</v>
      </c>
      <c r="W1192" t="s">
        <v>52</v>
      </c>
      <c r="X1192">
        <v>2</v>
      </c>
      <c r="AB1192" t="s">
        <v>72</v>
      </c>
      <c r="AD1192" t="s">
        <v>73</v>
      </c>
      <c r="AE1192" t="s">
        <v>52</v>
      </c>
      <c r="AF1192" t="s">
        <v>52</v>
      </c>
      <c r="AG1192" t="s">
        <v>52</v>
      </c>
      <c r="AH1192">
        <v>6</v>
      </c>
      <c r="AI1192" t="s">
        <v>78</v>
      </c>
      <c r="AJ1192" t="s">
        <v>52</v>
      </c>
      <c r="AK1192" t="s">
        <v>88</v>
      </c>
      <c r="AM1192" t="s">
        <v>62</v>
      </c>
      <c r="AN1192" t="s">
        <v>53</v>
      </c>
      <c r="AP1192">
        <f t="shared" si="18"/>
        <v>0</v>
      </c>
    </row>
    <row r="1193" spans="1:50" x14ac:dyDescent="0.35">
      <c r="A1193" s="2" t="s">
        <v>1573</v>
      </c>
      <c r="B1193">
        <v>1</v>
      </c>
      <c r="C1193">
        <v>104</v>
      </c>
      <c r="D1193">
        <v>2</v>
      </c>
      <c r="E1193" t="s">
        <v>50</v>
      </c>
      <c r="F1193">
        <v>47</v>
      </c>
      <c r="G1193" t="s">
        <v>72</v>
      </c>
      <c r="I1193" t="s">
        <v>73</v>
      </c>
      <c r="J1193" t="s">
        <v>52</v>
      </c>
      <c r="K1193" t="s">
        <v>52</v>
      </c>
      <c r="L1193" t="s">
        <v>52</v>
      </c>
      <c r="M1193">
        <v>6</v>
      </c>
      <c r="N1193" t="s">
        <v>79</v>
      </c>
      <c r="O1193">
        <v>3</v>
      </c>
      <c r="P1193" s="6">
        <v>5</v>
      </c>
      <c r="Q1193" t="s">
        <v>50</v>
      </c>
      <c r="R1193">
        <v>9</v>
      </c>
      <c r="S1193" s="5">
        <v>1</v>
      </c>
      <c r="T1193" t="s">
        <v>58</v>
      </c>
      <c r="U1193" t="s">
        <v>52</v>
      </c>
      <c r="V1193">
        <v>1</v>
      </c>
      <c r="W1193" t="s">
        <v>52</v>
      </c>
      <c r="X1193">
        <v>2</v>
      </c>
      <c r="AB1193" t="s">
        <v>72</v>
      </c>
      <c r="AD1193" t="s">
        <v>73</v>
      </c>
      <c r="AE1193" t="s">
        <v>52</v>
      </c>
      <c r="AF1193" t="s">
        <v>52</v>
      </c>
      <c r="AG1193" t="s">
        <v>52</v>
      </c>
      <c r="AH1193">
        <v>3</v>
      </c>
      <c r="AI1193" t="s">
        <v>63</v>
      </c>
      <c r="AJ1193" t="s">
        <v>52</v>
      </c>
      <c r="AK1193" t="s">
        <v>64</v>
      </c>
      <c r="AM1193" t="s">
        <v>62</v>
      </c>
      <c r="AN1193" t="s">
        <v>53</v>
      </c>
      <c r="AP1193">
        <f t="shared" si="18"/>
        <v>0</v>
      </c>
    </row>
    <row r="1194" spans="1:50" x14ac:dyDescent="0.35">
      <c r="A1194" s="2" t="s">
        <v>1574</v>
      </c>
      <c r="B1194">
        <v>13</v>
      </c>
      <c r="C1194">
        <v>1305</v>
      </c>
      <c r="D1194">
        <v>2</v>
      </c>
      <c r="E1194" t="s">
        <v>50</v>
      </c>
      <c r="F1194">
        <v>45</v>
      </c>
      <c r="G1194" t="s">
        <v>72</v>
      </c>
      <c r="I1194" t="s">
        <v>73</v>
      </c>
      <c r="J1194" t="s">
        <v>52</v>
      </c>
      <c r="K1194" t="s">
        <v>52</v>
      </c>
      <c r="L1194" t="s">
        <v>52</v>
      </c>
      <c r="M1194">
        <v>8</v>
      </c>
      <c r="N1194" t="s">
        <v>60</v>
      </c>
      <c r="O1194">
        <v>2</v>
      </c>
      <c r="P1194" s="6">
        <v>5</v>
      </c>
      <c r="Q1194" t="s">
        <v>56</v>
      </c>
      <c r="R1194">
        <v>16</v>
      </c>
      <c r="S1194" s="5">
        <v>1</v>
      </c>
      <c r="T1194" t="s">
        <v>58</v>
      </c>
      <c r="U1194" t="s">
        <v>52</v>
      </c>
      <c r="V1194">
        <v>1</v>
      </c>
      <c r="W1194" t="s">
        <v>52</v>
      </c>
      <c r="X1194">
        <v>2</v>
      </c>
      <c r="Y1194" t="s">
        <v>59</v>
      </c>
      <c r="AB1194" t="s">
        <v>155</v>
      </c>
      <c r="AC1194" t="s">
        <v>52</v>
      </c>
      <c r="AD1194" t="s">
        <v>52</v>
      </c>
      <c r="AE1194" t="s">
        <v>52</v>
      </c>
      <c r="AF1194" t="s">
        <v>52</v>
      </c>
      <c r="AG1194" t="s">
        <v>52</v>
      </c>
      <c r="AH1194">
        <v>8</v>
      </c>
      <c r="AI1194" t="s">
        <v>60</v>
      </c>
      <c r="AJ1194" t="s">
        <v>52</v>
      </c>
      <c r="AK1194" t="s">
        <v>61</v>
      </c>
      <c r="AM1194" t="s">
        <v>62</v>
      </c>
      <c r="AN1194" t="s">
        <v>53</v>
      </c>
      <c r="AP1194">
        <f t="shared" si="18"/>
        <v>0</v>
      </c>
      <c r="AQ1194">
        <v>0</v>
      </c>
      <c r="AR1194">
        <v>0</v>
      </c>
      <c r="AS1194">
        <v>30000</v>
      </c>
      <c r="AT1194">
        <v>20000</v>
      </c>
      <c r="AU1194">
        <v>0</v>
      </c>
      <c r="AV1194">
        <v>0</v>
      </c>
      <c r="AW1194">
        <v>5000</v>
      </c>
      <c r="AX1194">
        <v>55000</v>
      </c>
    </row>
    <row r="1195" spans="1:50" x14ac:dyDescent="0.35">
      <c r="A1195" s="2" t="s">
        <v>1574</v>
      </c>
      <c r="B1195">
        <v>13</v>
      </c>
      <c r="C1195">
        <v>1305</v>
      </c>
      <c r="D1195">
        <v>2</v>
      </c>
      <c r="E1195" t="s">
        <v>50</v>
      </c>
      <c r="F1195">
        <v>45</v>
      </c>
      <c r="G1195" t="s">
        <v>72</v>
      </c>
      <c r="I1195" t="s">
        <v>73</v>
      </c>
      <c r="J1195" t="s">
        <v>52</v>
      </c>
      <c r="K1195" t="s">
        <v>52</v>
      </c>
      <c r="L1195" t="s">
        <v>52</v>
      </c>
      <c r="M1195">
        <v>8</v>
      </c>
      <c r="N1195" t="s">
        <v>60</v>
      </c>
      <c r="O1195">
        <v>2</v>
      </c>
      <c r="P1195" s="6">
        <v>6</v>
      </c>
      <c r="Q1195" t="s">
        <v>50</v>
      </c>
      <c r="R1195">
        <v>12</v>
      </c>
      <c r="S1195" s="5">
        <v>1</v>
      </c>
      <c r="T1195" t="s">
        <v>58</v>
      </c>
      <c r="U1195" t="s">
        <v>52</v>
      </c>
      <c r="V1195">
        <v>1</v>
      </c>
      <c r="W1195" t="s">
        <v>52</v>
      </c>
      <c r="X1195">
        <v>2</v>
      </c>
      <c r="AB1195" t="s">
        <v>155</v>
      </c>
      <c r="AC1195" t="s">
        <v>52</v>
      </c>
      <c r="AD1195" t="s">
        <v>52</v>
      </c>
      <c r="AE1195" t="s">
        <v>52</v>
      </c>
      <c r="AF1195" t="s">
        <v>52</v>
      </c>
      <c r="AG1195" t="s">
        <v>52</v>
      </c>
      <c r="AH1195">
        <v>6</v>
      </c>
      <c r="AI1195" t="s">
        <v>79</v>
      </c>
      <c r="AJ1195" t="s">
        <v>52</v>
      </c>
      <c r="AK1195" t="s">
        <v>90</v>
      </c>
      <c r="AM1195" t="s">
        <v>62</v>
      </c>
      <c r="AN1195" t="s">
        <v>53</v>
      </c>
      <c r="AP1195">
        <f t="shared" si="18"/>
        <v>0</v>
      </c>
      <c r="AQ1195">
        <v>0</v>
      </c>
      <c r="AR1195">
        <v>0</v>
      </c>
      <c r="AS1195">
        <v>12000</v>
      </c>
      <c r="AT1195">
        <v>18000</v>
      </c>
      <c r="AU1195">
        <v>0</v>
      </c>
      <c r="AV1195">
        <v>0</v>
      </c>
      <c r="AW1195">
        <v>0</v>
      </c>
      <c r="AX1195">
        <v>30000</v>
      </c>
    </row>
    <row r="1196" spans="1:50" x14ac:dyDescent="0.35">
      <c r="A1196" s="2" t="s">
        <v>1575</v>
      </c>
      <c r="B1196">
        <v>19</v>
      </c>
      <c r="C1196">
        <v>1905</v>
      </c>
      <c r="D1196">
        <v>2</v>
      </c>
      <c r="E1196" t="s">
        <v>50</v>
      </c>
      <c r="F1196">
        <v>53</v>
      </c>
      <c r="G1196" t="s">
        <v>72</v>
      </c>
      <c r="I1196" t="s">
        <v>73</v>
      </c>
      <c r="J1196" t="s">
        <v>52</v>
      </c>
      <c r="K1196" t="s">
        <v>52</v>
      </c>
      <c r="L1196" t="s">
        <v>52</v>
      </c>
      <c r="M1196">
        <v>3</v>
      </c>
      <c r="N1196" t="s">
        <v>97</v>
      </c>
      <c r="O1196">
        <v>1</v>
      </c>
      <c r="P1196" s="6">
        <v>4</v>
      </c>
      <c r="Q1196" t="s">
        <v>50</v>
      </c>
      <c r="R1196">
        <v>15</v>
      </c>
      <c r="S1196" s="5">
        <v>1</v>
      </c>
      <c r="T1196" t="s">
        <v>58</v>
      </c>
      <c r="U1196" t="s">
        <v>52</v>
      </c>
      <c r="V1196">
        <v>1</v>
      </c>
      <c r="W1196" t="s">
        <v>52</v>
      </c>
      <c r="X1196">
        <v>2</v>
      </c>
      <c r="Y1196" t="s">
        <v>59</v>
      </c>
      <c r="AB1196" t="s">
        <v>72</v>
      </c>
      <c r="AD1196" t="s">
        <v>73</v>
      </c>
      <c r="AE1196" t="s">
        <v>52</v>
      </c>
      <c r="AF1196" t="s">
        <v>52</v>
      </c>
      <c r="AG1196" t="s">
        <v>52</v>
      </c>
      <c r="AH1196">
        <v>9</v>
      </c>
      <c r="AI1196" t="s">
        <v>86</v>
      </c>
      <c r="AJ1196" t="s">
        <v>52</v>
      </c>
      <c r="AK1196" t="s">
        <v>87</v>
      </c>
      <c r="AM1196" t="s">
        <v>62</v>
      </c>
      <c r="AN1196" t="s">
        <v>53</v>
      </c>
      <c r="AP1196">
        <f t="shared" si="18"/>
        <v>0</v>
      </c>
      <c r="AQ1196">
        <v>0</v>
      </c>
      <c r="AR1196">
        <v>0</v>
      </c>
      <c r="AS1196">
        <v>16000</v>
      </c>
      <c r="AT1196">
        <v>4000</v>
      </c>
      <c r="AU1196">
        <v>0</v>
      </c>
      <c r="AV1196">
        <v>0</v>
      </c>
      <c r="AW1196">
        <v>0</v>
      </c>
      <c r="AX1196">
        <v>20000</v>
      </c>
    </row>
    <row r="1197" spans="1:50" x14ac:dyDescent="0.35">
      <c r="A1197" s="2" t="s">
        <v>1576</v>
      </c>
      <c r="B1197">
        <v>7</v>
      </c>
      <c r="C1197">
        <v>704</v>
      </c>
      <c r="D1197">
        <v>2</v>
      </c>
      <c r="E1197" t="s">
        <v>50</v>
      </c>
      <c r="F1197">
        <v>35</v>
      </c>
      <c r="G1197" t="s">
        <v>72</v>
      </c>
      <c r="I1197" t="s">
        <v>73</v>
      </c>
      <c r="J1197" t="s">
        <v>52</v>
      </c>
      <c r="K1197" t="s">
        <v>52</v>
      </c>
      <c r="L1197" t="s">
        <v>52</v>
      </c>
      <c r="M1197">
        <v>6</v>
      </c>
      <c r="N1197" t="s">
        <v>79</v>
      </c>
      <c r="O1197">
        <v>4</v>
      </c>
      <c r="P1197" s="6">
        <v>4</v>
      </c>
      <c r="Q1197" t="s">
        <v>50</v>
      </c>
      <c r="R1197">
        <v>16</v>
      </c>
      <c r="S1197" s="5">
        <v>1</v>
      </c>
      <c r="T1197" t="s">
        <v>58</v>
      </c>
      <c r="U1197" t="s">
        <v>52</v>
      </c>
      <c r="V1197">
        <v>1</v>
      </c>
      <c r="W1197" t="s">
        <v>52</v>
      </c>
      <c r="X1197">
        <v>2</v>
      </c>
      <c r="Y1197" t="s">
        <v>59</v>
      </c>
      <c r="AB1197" t="s">
        <v>72</v>
      </c>
      <c r="AD1197" t="s">
        <v>73</v>
      </c>
      <c r="AE1197" t="s">
        <v>52</v>
      </c>
      <c r="AF1197" t="s">
        <v>52</v>
      </c>
      <c r="AG1197" t="s">
        <v>52</v>
      </c>
      <c r="AH1197">
        <v>4</v>
      </c>
      <c r="AI1197" t="s">
        <v>83</v>
      </c>
      <c r="AJ1197" t="s">
        <v>53</v>
      </c>
      <c r="AO1197" t="s">
        <v>190</v>
      </c>
      <c r="AP1197">
        <f t="shared" si="18"/>
        <v>0</v>
      </c>
    </row>
    <row r="1198" spans="1:50" x14ac:dyDescent="0.35">
      <c r="A1198" s="2" t="s">
        <v>1576</v>
      </c>
      <c r="B1198">
        <v>7</v>
      </c>
      <c r="C1198">
        <v>704</v>
      </c>
      <c r="D1198">
        <v>2</v>
      </c>
      <c r="E1198" t="s">
        <v>50</v>
      </c>
      <c r="F1198">
        <v>35</v>
      </c>
      <c r="G1198" t="s">
        <v>72</v>
      </c>
      <c r="I1198" t="s">
        <v>73</v>
      </c>
      <c r="J1198" t="s">
        <v>52</v>
      </c>
      <c r="K1198" t="s">
        <v>52</v>
      </c>
      <c r="L1198" t="s">
        <v>52</v>
      </c>
      <c r="M1198">
        <v>6</v>
      </c>
      <c r="N1198" t="s">
        <v>79</v>
      </c>
      <c r="O1198">
        <v>4</v>
      </c>
      <c r="P1198" s="6">
        <v>5</v>
      </c>
      <c r="Q1198" t="s">
        <v>56</v>
      </c>
      <c r="R1198">
        <v>10</v>
      </c>
      <c r="S1198" s="5">
        <v>1</v>
      </c>
      <c r="T1198" t="s">
        <v>58</v>
      </c>
      <c r="U1198" t="s">
        <v>52</v>
      </c>
      <c r="V1198">
        <v>1</v>
      </c>
      <c r="W1198" t="s">
        <v>52</v>
      </c>
      <c r="X1198">
        <v>2</v>
      </c>
      <c r="AB1198" t="s">
        <v>72</v>
      </c>
      <c r="AD1198" t="s">
        <v>73</v>
      </c>
      <c r="AE1198" t="s">
        <v>52</v>
      </c>
      <c r="AF1198" t="s">
        <v>52</v>
      </c>
      <c r="AG1198" t="s">
        <v>52</v>
      </c>
      <c r="AH1198">
        <v>4</v>
      </c>
      <c r="AI1198" t="s">
        <v>83</v>
      </c>
      <c r="AJ1198" t="s">
        <v>52</v>
      </c>
      <c r="AK1198" t="s">
        <v>84</v>
      </c>
      <c r="AM1198" t="s">
        <v>62</v>
      </c>
      <c r="AN1198" t="s">
        <v>53</v>
      </c>
      <c r="AP1198">
        <f t="shared" ref="AP1198:AP1259" si="19">IF(AND(R1198=6, AO1198="Too young"),1,0)</f>
        <v>0</v>
      </c>
      <c r="AQ1198">
        <v>0</v>
      </c>
      <c r="AR1198">
        <v>0</v>
      </c>
      <c r="AS1198">
        <v>20000</v>
      </c>
      <c r="AT1198">
        <v>3000</v>
      </c>
      <c r="AU1198">
        <v>432000</v>
      </c>
      <c r="AV1198">
        <v>0</v>
      </c>
      <c r="AW1198">
        <v>0</v>
      </c>
      <c r="AX1198">
        <v>455000</v>
      </c>
    </row>
    <row r="1199" spans="1:50" x14ac:dyDescent="0.35">
      <c r="A1199" s="2" t="s">
        <v>1576</v>
      </c>
      <c r="B1199">
        <v>7</v>
      </c>
      <c r="C1199">
        <v>704</v>
      </c>
      <c r="D1199">
        <v>2</v>
      </c>
      <c r="E1199" t="s">
        <v>50</v>
      </c>
      <c r="F1199">
        <v>35</v>
      </c>
      <c r="G1199" t="s">
        <v>72</v>
      </c>
      <c r="I1199" t="s">
        <v>73</v>
      </c>
      <c r="J1199" t="s">
        <v>52</v>
      </c>
      <c r="K1199" t="s">
        <v>52</v>
      </c>
      <c r="L1199" t="s">
        <v>52</v>
      </c>
      <c r="M1199">
        <v>6</v>
      </c>
      <c r="N1199" t="s">
        <v>79</v>
      </c>
      <c r="O1199">
        <v>4</v>
      </c>
      <c r="P1199" s="6">
        <v>6</v>
      </c>
      <c r="Q1199" t="s">
        <v>56</v>
      </c>
      <c r="R1199">
        <v>8</v>
      </c>
      <c r="S1199" s="5">
        <v>1</v>
      </c>
      <c r="T1199" t="s">
        <v>58</v>
      </c>
      <c r="U1199" t="s">
        <v>52</v>
      </c>
      <c r="V1199">
        <v>1</v>
      </c>
      <c r="W1199" t="s">
        <v>52</v>
      </c>
      <c r="X1199">
        <v>2</v>
      </c>
      <c r="AB1199" t="s">
        <v>72</v>
      </c>
      <c r="AD1199" t="s">
        <v>73</v>
      </c>
      <c r="AE1199" t="s">
        <v>52</v>
      </c>
      <c r="AF1199" t="s">
        <v>52</v>
      </c>
      <c r="AG1199" t="s">
        <v>52</v>
      </c>
      <c r="AH1199">
        <v>3</v>
      </c>
      <c r="AI1199" t="s">
        <v>97</v>
      </c>
      <c r="AJ1199" t="s">
        <v>52</v>
      </c>
      <c r="AK1199" t="s">
        <v>98</v>
      </c>
      <c r="AM1199" t="s">
        <v>62</v>
      </c>
      <c r="AN1199" t="s">
        <v>53</v>
      </c>
      <c r="AP1199">
        <f t="shared" si="19"/>
        <v>0</v>
      </c>
      <c r="AQ1199">
        <v>0</v>
      </c>
      <c r="AR1199">
        <v>0</v>
      </c>
      <c r="AS1199">
        <v>20000</v>
      </c>
      <c r="AT1199">
        <v>2500</v>
      </c>
      <c r="AU1199">
        <v>432000</v>
      </c>
      <c r="AV1199">
        <v>0</v>
      </c>
      <c r="AW1199">
        <v>0</v>
      </c>
      <c r="AX1199">
        <v>454500</v>
      </c>
    </row>
    <row r="1200" spans="1:50" x14ac:dyDescent="0.35">
      <c r="A1200" s="2" t="s">
        <v>1578</v>
      </c>
      <c r="B1200">
        <v>6</v>
      </c>
      <c r="C1200">
        <v>603</v>
      </c>
      <c r="D1200">
        <v>1</v>
      </c>
      <c r="E1200" t="s">
        <v>50</v>
      </c>
      <c r="F1200">
        <v>34</v>
      </c>
      <c r="G1200" t="s">
        <v>72</v>
      </c>
      <c r="I1200" t="s">
        <v>73</v>
      </c>
      <c r="J1200" t="s">
        <v>52</v>
      </c>
      <c r="K1200" t="s">
        <v>52</v>
      </c>
      <c r="L1200" t="s">
        <v>53</v>
      </c>
      <c r="M1200">
        <v>0</v>
      </c>
      <c r="O1200">
        <v>4</v>
      </c>
      <c r="P1200" s="6">
        <v>3</v>
      </c>
      <c r="Q1200" t="s">
        <v>50</v>
      </c>
      <c r="R1200">
        <v>12</v>
      </c>
      <c r="S1200" s="5">
        <v>1</v>
      </c>
      <c r="T1200" t="s">
        <v>58</v>
      </c>
      <c r="U1200" t="s">
        <v>52</v>
      </c>
      <c r="V1200">
        <v>1</v>
      </c>
      <c r="W1200" t="s">
        <v>52</v>
      </c>
      <c r="X1200">
        <v>2</v>
      </c>
      <c r="AB1200" t="s">
        <v>72</v>
      </c>
      <c r="AD1200" t="s">
        <v>73</v>
      </c>
      <c r="AE1200" t="s">
        <v>52</v>
      </c>
      <c r="AF1200" t="s">
        <v>52</v>
      </c>
      <c r="AG1200" t="s">
        <v>52</v>
      </c>
      <c r="AH1200">
        <v>4</v>
      </c>
      <c r="AI1200" t="s">
        <v>63</v>
      </c>
      <c r="AJ1200" t="s">
        <v>52</v>
      </c>
      <c r="AK1200" t="s">
        <v>64</v>
      </c>
      <c r="AM1200" t="s">
        <v>62</v>
      </c>
      <c r="AN1200" t="s">
        <v>53</v>
      </c>
      <c r="AP1200">
        <f t="shared" si="19"/>
        <v>0</v>
      </c>
      <c r="AQ1200">
        <v>0</v>
      </c>
      <c r="AR1200">
        <v>300000</v>
      </c>
      <c r="AS1200">
        <v>15000</v>
      </c>
      <c r="AT1200">
        <v>10000</v>
      </c>
      <c r="AU1200">
        <v>0</v>
      </c>
      <c r="AV1200">
        <v>0</v>
      </c>
      <c r="AW1200">
        <v>0</v>
      </c>
      <c r="AX1200">
        <v>325000</v>
      </c>
    </row>
    <row r="1201" spans="1:50" x14ac:dyDescent="0.35">
      <c r="A1201" s="2" t="s">
        <v>1578</v>
      </c>
      <c r="B1201">
        <v>6</v>
      </c>
      <c r="C1201">
        <v>603</v>
      </c>
      <c r="D1201">
        <v>1</v>
      </c>
      <c r="E1201" t="s">
        <v>50</v>
      </c>
      <c r="F1201">
        <v>34</v>
      </c>
      <c r="G1201" t="s">
        <v>72</v>
      </c>
      <c r="I1201" t="s">
        <v>73</v>
      </c>
      <c r="J1201" t="s">
        <v>52</v>
      </c>
      <c r="K1201" t="s">
        <v>52</v>
      </c>
      <c r="L1201" t="s">
        <v>53</v>
      </c>
      <c r="M1201">
        <v>0</v>
      </c>
      <c r="O1201">
        <v>4</v>
      </c>
      <c r="P1201" s="6">
        <v>4</v>
      </c>
      <c r="Q1201" t="s">
        <v>56</v>
      </c>
      <c r="R1201">
        <v>8</v>
      </c>
      <c r="S1201" s="5">
        <v>1</v>
      </c>
      <c r="T1201" t="s">
        <v>58</v>
      </c>
      <c r="U1201" t="s">
        <v>52</v>
      </c>
      <c r="V1201">
        <v>1</v>
      </c>
      <c r="W1201" t="s">
        <v>52</v>
      </c>
      <c r="X1201">
        <v>2</v>
      </c>
      <c r="AB1201" t="s">
        <v>72</v>
      </c>
      <c r="AD1201" t="s">
        <v>73</v>
      </c>
      <c r="AE1201" t="s">
        <v>53</v>
      </c>
      <c r="AF1201" t="s">
        <v>53</v>
      </c>
      <c r="AG1201" t="s">
        <v>52</v>
      </c>
      <c r="AH1201">
        <v>2</v>
      </c>
      <c r="AI1201" t="s">
        <v>65</v>
      </c>
      <c r="AJ1201" t="s">
        <v>52</v>
      </c>
      <c r="AK1201" t="s">
        <v>66</v>
      </c>
      <c r="AM1201" t="s">
        <v>62</v>
      </c>
      <c r="AN1201" t="s">
        <v>53</v>
      </c>
      <c r="AP1201">
        <f t="shared" si="19"/>
        <v>0</v>
      </c>
      <c r="AQ1201">
        <v>0</v>
      </c>
      <c r="AR1201">
        <v>0</v>
      </c>
      <c r="AS1201">
        <v>40000</v>
      </c>
      <c r="AT1201">
        <v>18000</v>
      </c>
      <c r="AU1201">
        <v>0</v>
      </c>
      <c r="AV1201">
        <v>0</v>
      </c>
      <c r="AW1201">
        <v>0</v>
      </c>
      <c r="AX1201">
        <v>58000</v>
      </c>
    </row>
    <row r="1202" spans="1:50" x14ac:dyDescent="0.35">
      <c r="A1202" s="2" t="s">
        <v>1578</v>
      </c>
      <c r="B1202">
        <v>6</v>
      </c>
      <c r="C1202">
        <v>603</v>
      </c>
      <c r="D1202">
        <v>1</v>
      </c>
      <c r="E1202" t="s">
        <v>50</v>
      </c>
      <c r="F1202">
        <v>34</v>
      </c>
      <c r="G1202" t="s">
        <v>72</v>
      </c>
      <c r="I1202" t="s">
        <v>73</v>
      </c>
      <c r="J1202" t="s">
        <v>52</v>
      </c>
      <c r="K1202" t="s">
        <v>52</v>
      </c>
      <c r="L1202" t="s">
        <v>53</v>
      </c>
      <c r="M1202">
        <v>0</v>
      </c>
      <c r="O1202">
        <v>4</v>
      </c>
      <c r="P1202" s="6">
        <v>5</v>
      </c>
      <c r="Q1202" t="s">
        <v>50</v>
      </c>
      <c r="R1202">
        <v>7</v>
      </c>
      <c r="S1202" s="5">
        <v>1</v>
      </c>
      <c r="T1202" t="s">
        <v>58</v>
      </c>
      <c r="U1202" t="s">
        <v>52</v>
      </c>
      <c r="V1202">
        <v>1</v>
      </c>
      <c r="W1202" t="s">
        <v>52</v>
      </c>
      <c r="X1202">
        <v>2</v>
      </c>
      <c r="AB1202" t="s">
        <v>72</v>
      </c>
      <c r="AD1202" t="s">
        <v>73</v>
      </c>
      <c r="AE1202" t="s">
        <v>53</v>
      </c>
      <c r="AF1202" t="s">
        <v>53</v>
      </c>
      <c r="AG1202" t="s">
        <v>53</v>
      </c>
      <c r="AJ1202" t="s">
        <v>53</v>
      </c>
      <c r="AO1202" t="s">
        <v>190</v>
      </c>
      <c r="AP1202">
        <f t="shared" si="19"/>
        <v>0</v>
      </c>
    </row>
    <row r="1203" spans="1:50" x14ac:dyDescent="0.35">
      <c r="A1203" s="2" t="s">
        <v>1580</v>
      </c>
      <c r="B1203">
        <v>6</v>
      </c>
      <c r="C1203">
        <v>605</v>
      </c>
      <c r="D1203">
        <v>2</v>
      </c>
      <c r="E1203" t="s">
        <v>50</v>
      </c>
      <c r="F1203">
        <v>31</v>
      </c>
      <c r="G1203" t="s">
        <v>155</v>
      </c>
      <c r="H1203" t="s">
        <v>52</v>
      </c>
      <c r="I1203" t="s">
        <v>52</v>
      </c>
      <c r="J1203" t="s">
        <v>53</v>
      </c>
      <c r="K1203" t="s">
        <v>53</v>
      </c>
      <c r="L1203" t="s">
        <v>53</v>
      </c>
      <c r="M1203">
        <v>0</v>
      </c>
      <c r="O1203">
        <v>2</v>
      </c>
      <c r="P1203" s="6">
        <v>3</v>
      </c>
      <c r="Q1203" t="s">
        <v>56</v>
      </c>
      <c r="R1203">
        <v>10</v>
      </c>
      <c r="S1203" s="5">
        <v>1</v>
      </c>
      <c r="T1203" t="s">
        <v>58</v>
      </c>
      <c r="U1203" t="s">
        <v>52</v>
      </c>
      <c r="V1203">
        <v>1</v>
      </c>
      <c r="W1203" t="s">
        <v>52</v>
      </c>
      <c r="X1203">
        <v>2</v>
      </c>
      <c r="AB1203" t="s">
        <v>155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  <c r="AH1203">
        <v>4</v>
      </c>
      <c r="AI1203" t="s">
        <v>63</v>
      </c>
      <c r="AJ1203" t="s">
        <v>52</v>
      </c>
      <c r="AK1203" t="s">
        <v>64</v>
      </c>
      <c r="AM1203" t="s">
        <v>62</v>
      </c>
      <c r="AN1203" t="s">
        <v>53</v>
      </c>
      <c r="AP1203">
        <f t="shared" si="19"/>
        <v>0</v>
      </c>
      <c r="AQ1203">
        <v>0</v>
      </c>
      <c r="AR1203">
        <v>0</v>
      </c>
      <c r="AS1203">
        <v>40000</v>
      </c>
      <c r="AT1203">
        <v>60000</v>
      </c>
      <c r="AU1203">
        <v>40000</v>
      </c>
      <c r="AV1203">
        <v>0</v>
      </c>
      <c r="AW1203">
        <v>0</v>
      </c>
      <c r="AX1203">
        <v>140000</v>
      </c>
    </row>
    <row r="1204" spans="1:50" x14ac:dyDescent="0.35">
      <c r="A1204" s="2" t="s">
        <v>1581</v>
      </c>
      <c r="B1204">
        <v>7</v>
      </c>
      <c r="C1204">
        <v>701</v>
      </c>
      <c r="D1204">
        <v>2</v>
      </c>
      <c r="E1204" t="s">
        <v>50</v>
      </c>
      <c r="F1204">
        <v>57</v>
      </c>
      <c r="G1204" t="s">
        <v>72</v>
      </c>
      <c r="I1204" t="s">
        <v>73</v>
      </c>
      <c r="J1204" t="s">
        <v>52</v>
      </c>
      <c r="K1204" t="s">
        <v>52</v>
      </c>
      <c r="L1204" t="s">
        <v>52</v>
      </c>
      <c r="M1204">
        <v>6</v>
      </c>
      <c r="N1204" t="s">
        <v>78</v>
      </c>
      <c r="O1204">
        <v>1</v>
      </c>
      <c r="P1204" s="6">
        <v>4</v>
      </c>
      <c r="Q1204" t="s">
        <v>56</v>
      </c>
      <c r="R1204">
        <v>15</v>
      </c>
      <c r="S1204" s="5">
        <v>1</v>
      </c>
      <c r="T1204" t="s">
        <v>58</v>
      </c>
      <c r="U1204" t="s">
        <v>52</v>
      </c>
      <c r="V1204">
        <v>1</v>
      </c>
      <c r="W1204" t="s">
        <v>52</v>
      </c>
      <c r="X1204">
        <v>2</v>
      </c>
      <c r="Y1204" t="s">
        <v>59</v>
      </c>
      <c r="AB1204" t="s">
        <v>72</v>
      </c>
      <c r="AD1204" t="s">
        <v>73</v>
      </c>
      <c r="AE1204" t="s">
        <v>52</v>
      </c>
      <c r="AF1204" t="s">
        <v>52</v>
      </c>
      <c r="AG1204" t="s">
        <v>52</v>
      </c>
      <c r="AH1204">
        <v>10</v>
      </c>
      <c r="AI1204" t="s">
        <v>80</v>
      </c>
      <c r="AJ1204" t="s">
        <v>52</v>
      </c>
      <c r="AK1204" t="s">
        <v>81</v>
      </c>
      <c r="AM1204" t="s">
        <v>62</v>
      </c>
      <c r="AN1204" t="s">
        <v>52</v>
      </c>
      <c r="AP1204">
        <f t="shared" si="19"/>
        <v>0</v>
      </c>
      <c r="AQ1204">
        <v>2600000</v>
      </c>
      <c r="AR1204">
        <v>520000</v>
      </c>
      <c r="AS1204">
        <v>150000</v>
      </c>
      <c r="AT1204">
        <v>51000</v>
      </c>
      <c r="AU1204">
        <v>0</v>
      </c>
      <c r="AV1204">
        <v>720000</v>
      </c>
      <c r="AW1204">
        <v>10000</v>
      </c>
      <c r="AX1204">
        <v>4051000</v>
      </c>
    </row>
    <row r="1205" spans="1:50" x14ac:dyDescent="0.35">
      <c r="A1205" s="2" t="s">
        <v>1582</v>
      </c>
      <c r="B1205">
        <v>4</v>
      </c>
      <c r="C1205">
        <v>408</v>
      </c>
      <c r="D1205">
        <v>2</v>
      </c>
      <c r="E1205" t="s">
        <v>50</v>
      </c>
      <c r="F1205">
        <v>41</v>
      </c>
      <c r="G1205" t="s">
        <v>72</v>
      </c>
      <c r="I1205" t="s">
        <v>73</v>
      </c>
      <c r="J1205" t="s">
        <v>53</v>
      </c>
      <c r="K1205" t="s">
        <v>53</v>
      </c>
      <c r="L1205" t="s">
        <v>53</v>
      </c>
      <c r="M1205">
        <v>0</v>
      </c>
      <c r="O1205">
        <v>4</v>
      </c>
      <c r="P1205" s="6">
        <v>3</v>
      </c>
      <c r="Q1205" t="s">
        <v>50</v>
      </c>
      <c r="R1205">
        <v>17</v>
      </c>
      <c r="S1205" s="5">
        <v>1</v>
      </c>
      <c r="T1205" t="s">
        <v>58</v>
      </c>
      <c r="U1205" t="s">
        <v>52</v>
      </c>
      <c r="V1205">
        <v>1</v>
      </c>
      <c r="W1205" t="s">
        <v>52</v>
      </c>
      <c r="X1205">
        <v>2</v>
      </c>
      <c r="Y1205" t="s">
        <v>59</v>
      </c>
      <c r="AB1205" t="s">
        <v>72</v>
      </c>
      <c r="AD1205" t="s">
        <v>73</v>
      </c>
      <c r="AE1205" t="s">
        <v>52</v>
      </c>
      <c r="AF1205" t="s">
        <v>52</v>
      </c>
      <c r="AG1205" t="s">
        <v>52</v>
      </c>
      <c r="AH1205">
        <v>8</v>
      </c>
      <c r="AI1205" t="s">
        <v>60</v>
      </c>
      <c r="AJ1205" t="s">
        <v>52</v>
      </c>
      <c r="AK1205" t="s">
        <v>61</v>
      </c>
      <c r="AM1205" t="s">
        <v>62</v>
      </c>
      <c r="AN1205" t="s">
        <v>52</v>
      </c>
      <c r="AP1205">
        <f t="shared" si="19"/>
        <v>0</v>
      </c>
      <c r="AQ1205">
        <v>0</v>
      </c>
      <c r="AR1205">
        <v>0</v>
      </c>
      <c r="AS1205">
        <v>15000</v>
      </c>
      <c r="AT1205">
        <v>81000</v>
      </c>
      <c r="AU1205">
        <v>0</v>
      </c>
      <c r="AV1205">
        <v>0</v>
      </c>
      <c r="AW1205">
        <v>0</v>
      </c>
      <c r="AX1205">
        <v>96000</v>
      </c>
    </row>
    <row r="1206" spans="1:50" x14ac:dyDescent="0.35">
      <c r="A1206" s="2" t="s">
        <v>1582</v>
      </c>
      <c r="B1206">
        <v>4</v>
      </c>
      <c r="C1206">
        <v>408</v>
      </c>
      <c r="D1206">
        <v>2</v>
      </c>
      <c r="E1206" t="s">
        <v>50</v>
      </c>
      <c r="F1206">
        <v>41</v>
      </c>
      <c r="G1206" t="s">
        <v>72</v>
      </c>
      <c r="I1206" t="s">
        <v>73</v>
      </c>
      <c r="J1206" t="s">
        <v>53</v>
      </c>
      <c r="K1206" t="s">
        <v>53</v>
      </c>
      <c r="L1206" t="s">
        <v>53</v>
      </c>
      <c r="M1206">
        <v>0</v>
      </c>
      <c r="O1206">
        <v>4</v>
      </c>
      <c r="P1206" s="6">
        <v>4</v>
      </c>
      <c r="Q1206" t="s">
        <v>50</v>
      </c>
      <c r="R1206">
        <v>13</v>
      </c>
      <c r="S1206" s="5">
        <v>1</v>
      </c>
      <c r="T1206" t="s">
        <v>58</v>
      </c>
      <c r="U1206" t="s">
        <v>52</v>
      </c>
      <c r="V1206">
        <v>1</v>
      </c>
      <c r="W1206" t="s">
        <v>52</v>
      </c>
      <c r="X1206">
        <v>2</v>
      </c>
      <c r="Y1206" t="s">
        <v>59</v>
      </c>
      <c r="AB1206" t="s">
        <v>72</v>
      </c>
      <c r="AD1206" t="s">
        <v>73</v>
      </c>
      <c r="AE1206" t="s">
        <v>52</v>
      </c>
      <c r="AF1206" t="s">
        <v>52</v>
      </c>
      <c r="AG1206" t="s">
        <v>52</v>
      </c>
      <c r="AH1206">
        <v>7</v>
      </c>
      <c r="AI1206" t="s">
        <v>86</v>
      </c>
      <c r="AJ1206" t="s">
        <v>52</v>
      </c>
      <c r="AK1206" t="s">
        <v>87</v>
      </c>
      <c r="AM1206" t="s">
        <v>62</v>
      </c>
      <c r="AN1206" t="s">
        <v>52</v>
      </c>
      <c r="AP1206">
        <f t="shared" si="19"/>
        <v>0</v>
      </c>
      <c r="AQ1206">
        <v>0</v>
      </c>
      <c r="AR1206">
        <v>0</v>
      </c>
      <c r="AS1206">
        <v>15000</v>
      </c>
      <c r="AT1206">
        <v>68000</v>
      </c>
      <c r="AU1206">
        <v>0</v>
      </c>
      <c r="AV1206">
        <v>0</v>
      </c>
      <c r="AW1206">
        <v>0</v>
      </c>
      <c r="AX1206">
        <v>83000</v>
      </c>
    </row>
    <row r="1207" spans="1:50" x14ac:dyDescent="0.35">
      <c r="A1207" s="2" t="s">
        <v>1582</v>
      </c>
      <c r="B1207">
        <v>4</v>
      </c>
      <c r="C1207">
        <v>408</v>
      </c>
      <c r="D1207">
        <v>2</v>
      </c>
      <c r="E1207" t="s">
        <v>50</v>
      </c>
      <c r="F1207">
        <v>41</v>
      </c>
      <c r="G1207" t="s">
        <v>72</v>
      </c>
      <c r="I1207" t="s">
        <v>73</v>
      </c>
      <c r="J1207" t="s">
        <v>53</v>
      </c>
      <c r="K1207" t="s">
        <v>53</v>
      </c>
      <c r="L1207" t="s">
        <v>53</v>
      </c>
      <c r="M1207">
        <v>0</v>
      </c>
      <c r="O1207">
        <v>4</v>
      </c>
      <c r="P1207" s="6">
        <v>5</v>
      </c>
      <c r="Q1207" t="s">
        <v>50</v>
      </c>
      <c r="R1207">
        <v>11</v>
      </c>
      <c r="S1207" s="5">
        <v>1</v>
      </c>
      <c r="T1207" t="s">
        <v>58</v>
      </c>
      <c r="U1207" t="s">
        <v>52</v>
      </c>
      <c r="V1207">
        <v>1</v>
      </c>
      <c r="W1207" t="s">
        <v>52</v>
      </c>
      <c r="X1207">
        <v>2</v>
      </c>
      <c r="AB1207" t="s">
        <v>72</v>
      </c>
      <c r="AD1207" t="s">
        <v>73</v>
      </c>
      <c r="AE1207" t="s">
        <v>52</v>
      </c>
      <c r="AF1207" t="s">
        <v>52</v>
      </c>
      <c r="AG1207" t="s">
        <v>52</v>
      </c>
      <c r="AH1207">
        <v>5</v>
      </c>
      <c r="AI1207" t="s">
        <v>78</v>
      </c>
      <c r="AJ1207" t="s">
        <v>52</v>
      </c>
      <c r="AK1207" t="s">
        <v>88</v>
      </c>
      <c r="AM1207" t="s">
        <v>62</v>
      </c>
      <c r="AN1207" t="s">
        <v>53</v>
      </c>
      <c r="AP1207">
        <f t="shared" si="19"/>
        <v>0</v>
      </c>
      <c r="AQ1207">
        <v>0</v>
      </c>
      <c r="AR1207">
        <v>0</v>
      </c>
      <c r="AS1207">
        <v>10000</v>
      </c>
      <c r="AT1207">
        <v>45000</v>
      </c>
      <c r="AU1207">
        <v>0</v>
      </c>
      <c r="AV1207">
        <v>0</v>
      </c>
      <c r="AW1207">
        <v>0</v>
      </c>
      <c r="AX1207">
        <v>55000</v>
      </c>
    </row>
    <row r="1208" spans="1:50" x14ac:dyDescent="0.35">
      <c r="A1208" s="2" t="s">
        <v>1582</v>
      </c>
      <c r="B1208">
        <v>4</v>
      </c>
      <c r="C1208">
        <v>408</v>
      </c>
      <c r="D1208">
        <v>2</v>
      </c>
      <c r="E1208" t="s">
        <v>50</v>
      </c>
      <c r="F1208">
        <v>41</v>
      </c>
      <c r="G1208" t="s">
        <v>72</v>
      </c>
      <c r="I1208" t="s">
        <v>73</v>
      </c>
      <c r="J1208" t="s">
        <v>53</v>
      </c>
      <c r="K1208" t="s">
        <v>53</v>
      </c>
      <c r="L1208" t="s">
        <v>53</v>
      </c>
      <c r="M1208">
        <v>0</v>
      </c>
      <c r="O1208">
        <v>4</v>
      </c>
      <c r="P1208" s="6">
        <v>6</v>
      </c>
      <c r="Q1208" t="s">
        <v>50</v>
      </c>
      <c r="R1208">
        <v>9</v>
      </c>
      <c r="S1208" s="5">
        <v>1</v>
      </c>
      <c r="T1208" t="s">
        <v>58</v>
      </c>
      <c r="U1208" t="s">
        <v>52</v>
      </c>
      <c r="V1208">
        <v>1</v>
      </c>
      <c r="W1208" t="s">
        <v>52</v>
      </c>
      <c r="X1208">
        <v>2</v>
      </c>
      <c r="AB1208" t="s">
        <v>72</v>
      </c>
      <c r="AD1208" t="s">
        <v>73</v>
      </c>
      <c r="AE1208" t="s">
        <v>53</v>
      </c>
      <c r="AF1208" t="s">
        <v>53</v>
      </c>
      <c r="AG1208" t="s">
        <v>52</v>
      </c>
      <c r="AH1208">
        <v>2</v>
      </c>
      <c r="AI1208" t="s">
        <v>97</v>
      </c>
      <c r="AJ1208" t="s">
        <v>52</v>
      </c>
      <c r="AK1208" t="s">
        <v>98</v>
      </c>
      <c r="AM1208" t="s">
        <v>62</v>
      </c>
      <c r="AN1208" t="s">
        <v>53</v>
      </c>
      <c r="AP1208">
        <f t="shared" si="19"/>
        <v>0</v>
      </c>
      <c r="AQ1208">
        <v>0</v>
      </c>
      <c r="AR1208">
        <v>0</v>
      </c>
      <c r="AS1208">
        <v>10000</v>
      </c>
      <c r="AT1208">
        <v>60000</v>
      </c>
      <c r="AU1208">
        <v>0</v>
      </c>
      <c r="AV1208">
        <v>0</v>
      </c>
      <c r="AW1208">
        <v>0</v>
      </c>
      <c r="AX1208">
        <v>70000</v>
      </c>
    </row>
    <row r="1209" spans="1:50" x14ac:dyDescent="0.35">
      <c r="A1209" s="2" t="s">
        <v>1583</v>
      </c>
      <c r="B1209">
        <v>21</v>
      </c>
      <c r="C1209">
        <v>2106</v>
      </c>
      <c r="D1209">
        <v>2</v>
      </c>
      <c r="E1209" t="s">
        <v>50</v>
      </c>
      <c r="F1209">
        <v>31</v>
      </c>
      <c r="G1209" t="s">
        <v>72</v>
      </c>
      <c r="I1209" t="s">
        <v>73</v>
      </c>
      <c r="J1209" t="s">
        <v>52</v>
      </c>
      <c r="K1209" t="s">
        <v>52</v>
      </c>
      <c r="L1209" t="s">
        <v>52</v>
      </c>
      <c r="M1209">
        <v>6</v>
      </c>
      <c r="N1209" t="s">
        <v>78</v>
      </c>
      <c r="O1209">
        <v>3</v>
      </c>
      <c r="P1209" s="6">
        <v>3</v>
      </c>
      <c r="Q1209" t="s">
        <v>50</v>
      </c>
      <c r="R1209">
        <v>7</v>
      </c>
      <c r="S1209" s="5">
        <v>1</v>
      </c>
      <c r="T1209" t="s">
        <v>58</v>
      </c>
      <c r="U1209" t="s">
        <v>52</v>
      </c>
      <c r="V1209">
        <v>1</v>
      </c>
      <c r="W1209" t="s">
        <v>52</v>
      </c>
      <c r="X1209">
        <v>2</v>
      </c>
      <c r="AB1209" t="s">
        <v>72</v>
      </c>
      <c r="AD1209" t="s">
        <v>73</v>
      </c>
      <c r="AE1209" t="s">
        <v>53</v>
      </c>
      <c r="AF1209" t="s">
        <v>53</v>
      </c>
      <c r="AG1209" t="s">
        <v>52</v>
      </c>
      <c r="AH1209">
        <v>1</v>
      </c>
      <c r="AI1209" t="s">
        <v>68</v>
      </c>
      <c r="AJ1209" t="s">
        <v>52</v>
      </c>
      <c r="AK1209" t="s">
        <v>74</v>
      </c>
      <c r="AM1209" t="s">
        <v>62</v>
      </c>
      <c r="AN1209" t="s">
        <v>53</v>
      </c>
      <c r="AP1209">
        <f t="shared" si="19"/>
        <v>0</v>
      </c>
      <c r="AQ1209">
        <v>0</v>
      </c>
      <c r="AR1209">
        <v>0</v>
      </c>
      <c r="AS1209">
        <v>10000</v>
      </c>
      <c r="AT1209">
        <v>22000</v>
      </c>
      <c r="AU1209">
        <v>0</v>
      </c>
      <c r="AV1209">
        <v>25000</v>
      </c>
      <c r="AW1209">
        <v>0</v>
      </c>
      <c r="AX1209">
        <v>57000</v>
      </c>
    </row>
    <row r="1210" spans="1:50" x14ac:dyDescent="0.35">
      <c r="A1210" s="2" t="s">
        <v>1588</v>
      </c>
      <c r="B1210">
        <v>21</v>
      </c>
      <c r="C1210">
        <v>2106</v>
      </c>
      <c r="D1210">
        <v>2</v>
      </c>
      <c r="E1210" t="s">
        <v>50</v>
      </c>
      <c r="F1210">
        <v>39</v>
      </c>
      <c r="G1210" t="s">
        <v>72</v>
      </c>
      <c r="I1210" t="s">
        <v>73</v>
      </c>
      <c r="J1210" t="s">
        <v>52</v>
      </c>
      <c r="K1210" t="s">
        <v>52</v>
      </c>
      <c r="L1210" t="s">
        <v>52</v>
      </c>
      <c r="M1210">
        <v>9</v>
      </c>
      <c r="N1210" t="s">
        <v>60</v>
      </c>
      <c r="O1210">
        <v>2</v>
      </c>
      <c r="P1210" s="6">
        <v>3</v>
      </c>
      <c r="Q1210" t="s">
        <v>50</v>
      </c>
      <c r="R1210">
        <v>17</v>
      </c>
      <c r="S1210" s="5">
        <v>1</v>
      </c>
      <c r="T1210" t="s">
        <v>58</v>
      </c>
      <c r="U1210" t="s">
        <v>52</v>
      </c>
      <c r="V1210">
        <v>1</v>
      </c>
      <c r="W1210" t="s">
        <v>52</v>
      </c>
      <c r="X1210">
        <v>2</v>
      </c>
      <c r="Y1210" t="s">
        <v>59</v>
      </c>
      <c r="AB1210" t="s">
        <v>72</v>
      </c>
      <c r="AD1210" t="s">
        <v>52</v>
      </c>
      <c r="AE1210" t="s">
        <v>52</v>
      </c>
      <c r="AF1210" t="s">
        <v>52</v>
      </c>
      <c r="AG1210" t="s">
        <v>52</v>
      </c>
      <c r="AH1210">
        <v>12</v>
      </c>
      <c r="AI1210" t="s">
        <v>94</v>
      </c>
      <c r="AJ1210" t="s">
        <v>52</v>
      </c>
      <c r="AK1210" t="s">
        <v>108</v>
      </c>
      <c r="AM1210" t="s">
        <v>62</v>
      </c>
      <c r="AN1210" t="s">
        <v>52</v>
      </c>
      <c r="AP1210">
        <f t="shared" si="19"/>
        <v>0</v>
      </c>
      <c r="AQ1210">
        <v>0</v>
      </c>
      <c r="AR1210">
        <v>330000</v>
      </c>
      <c r="AS1210">
        <v>34000</v>
      </c>
      <c r="AT1210">
        <v>80000</v>
      </c>
      <c r="AU1210">
        <v>0</v>
      </c>
      <c r="AV1210">
        <v>410000</v>
      </c>
      <c r="AW1210">
        <v>0</v>
      </c>
      <c r="AX1210">
        <v>854000</v>
      </c>
    </row>
    <row r="1211" spans="1:50" x14ac:dyDescent="0.35">
      <c r="A1211" s="2" t="s">
        <v>1588</v>
      </c>
      <c r="B1211">
        <v>21</v>
      </c>
      <c r="C1211">
        <v>2106</v>
      </c>
      <c r="D1211">
        <v>2</v>
      </c>
      <c r="E1211" t="s">
        <v>50</v>
      </c>
      <c r="F1211">
        <v>39</v>
      </c>
      <c r="G1211" t="s">
        <v>72</v>
      </c>
      <c r="I1211" t="s">
        <v>73</v>
      </c>
      <c r="J1211" t="s">
        <v>52</v>
      </c>
      <c r="K1211" t="s">
        <v>52</v>
      </c>
      <c r="L1211" t="s">
        <v>52</v>
      </c>
      <c r="M1211">
        <v>9</v>
      </c>
      <c r="N1211" t="s">
        <v>60</v>
      </c>
      <c r="O1211">
        <v>2</v>
      </c>
      <c r="P1211" s="6">
        <v>4</v>
      </c>
      <c r="Q1211" t="s">
        <v>50</v>
      </c>
      <c r="R1211">
        <v>15</v>
      </c>
      <c r="S1211" s="5">
        <v>1</v>
      </c>
      <c r="T1211" t="s">
        <v>58</v>
      </c>
      <c r="U1211" t="s">
        <v>52</v>
      </c>
      <c r="V1211">
        <v>1</v>
      </c>
      <c r="W1211" t="s">
        <v>52</v>
      </c>
      <c r="X1211">
        <v>2</v>
      </c>
      <c r="Y1211" t="s">
        <v>59</v>
      </c>
      <c r="AB1211" t="s">
        <v>72</v>
      </c>
      <c r="AD1211" t="s">
        <v>73</v>
      </c>
      <c r="AE1211" t="s">
        <v>52</v>
      </c>
      <c r="AF1211" t="s">
        <v>52</v>
      </c>
      <c r="AG1211" t="s">
        <v>52</v>
      </c>
      <c r="AH1211">
        <v>10</v>
      </c>
      <c r="AI1211" t="s">
        <v>80</v>
      </c>
      <c r="AJ1211" t="s">
        <v>52</v>
      </c>
      <c r="AK1211" t="s">
        <v>81</v>
      </c>
      <c r="AM1211" t="s">
        <v>62</v>
      </c>
      <c r="AN1211" t="s">
        <v>52</v>
      </c>
      <c r="AP1211">
        <f t="shared" si="19"/>
        <v>0</v>
      </c>
      <c r="AQ1211">
        <v>0</v>
      </c>
      <c r="AR1211">
        <v>360000</v>
      </c>
      <c r="AS1211">
        <v>17000</v>
      </c>
      <c r="AT1211">
        <v>80000</v>
      </c>
      <c r="AU1211">
        <v>0</v>
      </c>
      <c r="AV1211">
        <v>410000</v>
      </c>
      <c r="AW1211">
        <v>0</v>
      </c>
      <c r="AX1211">
        <v>867000</v>
      </c>
    </row>
    <row r="1212" spans="1:50" x14ac:dyDescent="0.35">
      <c r="A1212" s="2" t="s">
        <v>1591</v>
      </c>
      <c r="B1212">
        <v>12</v>
      </c>
      <c r="C1212">
        <v>1206</v>
      </c>
      <c r="D1212">
        <v>1</v>
      </c>
      <c r="E1212" t="s">
        <v>50</v>
      </c>
      <c r="F1212">
        <v>40</v>
      </c>
      <c r="G1212" t="s">
        <v>72</v>
      </c>
      <c r="I1212" t="s">
        <v>52</v>
      </c>
      <c r="J1212" t="s">
        <v>52</v>
      </c>
      <c r="K1212" t="s">
        <v>52</v>
      </c>
      <c r="L1212" t="s">
        <v>52</v>
      </c>
      <c r="M1212">
        <v>10</v>
      </c>
      <c r="N1212" t="s">
        <v>107</v>
      </c>
      <c r="O1212">
        <v>2</v>
      </c>
      <c r="P1212" s="6">
        <v>3</v>
      </c>
      <c r="Q1212" t="s">
        <v>56</v>
      </c>
      <c r="R1212">
        <v>12</v>
      </c>
      <c r="S1212" s="5">
        <v>1</v>
      </c>
      <c r="T1212" t="s">
        <v>58</v>
      </c>
      <c r="U1212" t="s">
        <v>52</v>
      </c>
      <c r="V1212">
        <v>1</v>
      </c>
      <c r="W1212" t="s">
        <v>52</v>
      </c>
      <c r="X1212">
        <v>2</v>
      </c>
      <c r="AB1212" t="s">
        <v>72</v>
      </c>
      <c r="AD1212" t="s">
        <v>52</v>
      </c>
      <c r="AE1212" t="s">
        <v>52</v>
      </c>
      <c r="AF1212" t="s">
        <v>52</v>
      </c>
      <c r="AG1212" t="s">
        <v>52</v>
      </c>
      <c r="AH1212">
        <v>8</v>
      </c>
      <c r="AI1212" t="s">
        <v>86</v>
      </c>
      <c r="AJ1212" t="s">
        <v>52</v>
      </c>
      <c r="AK1212" t="s">
        <v>87</v>
      </c>
      <c r="AM1212" t="s">
        <v>62</v>
      </c>
      <c r="AN1212" t="s">
        <v>52</v>
      </c>
      <c r="AP1212">
        <f t="shared" si="19"/>
        <v>0</v>
      </c>
      <c r="AQ1212">
        <v>0</v>
      </c>
      <c r="AR1212">
        <v>160000</v>
      </c>
      <c r="AS1212">
        <v>200000</v>
      </c>
      <c r="AT1212">
        <v>100000</v>
      </c>
      <c r="AU1212">
        <v>1000000</v>
      </c>
      <c r="AV1212">
        <v>0</v>
      </c>
      <c r="AW1212">
        <v>5000</v>
      </c>
      <c r="AX1212">
        <v>1465000</v>
      </c>
    </row>
    <row r="1213" spans="1:50" x14ac:dyDescent="0.35">
      <c r="A1213" s="2" t="s">
        <v>1591</v>
      </c>
      <c r="B1213">
        <v>12</v>
      </c>
      <c r="C1213">
        <v>1206</v>
      </c>
      <c r="D1213">
        <v>1</v>
      </c>
      <c r="E1213" t="s">
        <v>50</v>
      </c>
      <c r="F1213">
        <v>40</v>
      </c>
      <c r="G1213" t="s">
        <v>72</v>
      </c>
      <c r="I1213" t="s">
        <v>52</v>
      </c>
      <c r="J1213" t="s">
        <v>52</v>
      </c>
      <c r="K1213" t="s">
        <v>52</v>
      </c>
      <c r="L1213" t="s">
        <v>52</v>
      </c>
      <c r="M1213">
        <v>10</v>
      </c>
      <c r="N1213" t="s">
        <v>107</v>
      </c>
      <c r="O1213">
        <v>2</v>
      </c>
      <c r="P1213" s="6">
        <v>4</v>
      </c>
      <c r="Q1213" t="s">
        <v>56</v>
      </c>
      <c r="R1213">
        <v>6</v>
      </c>
      <c r="S1213" s="5">
        <v>1</v>
      </c>
      <c r="T1213" t="s">
        <v>58</v>
      </c>
      <c r="U1213" t="s">
        <v>52</v>
      </c>
      <c r="V1213">
        <v>1</v>
      </c>
      <c r="W1213" t="s">
        <v>52</v>
      </c>
      <c r="X1213">
        <v>2</v>
      </c>
      <c r="AB1213" t="s">
        <v>72</v>
      </c>
      <c r="AD1213" t="s">
        <v>52</v>
      </c>
      <c r="AE1213" t="s">
        <v>53</v>
      </c>
      <c r="AF1213" t="s">
        <v>53</v>
      </c>
      <c r="AG1213" t="s">
        <v>52</v>
      </c>
      <c r="AH1213">
        <v>1</v>
      </c>
      <c r="AI1213" t="s">
        <v>68</v>
      </c>
      <c r="AJ1213" t="s">
        <v>52</v>
      </c>
      <c r="AK1213" t="s">
        <v>74</v>
      </c>
      <c r="AM1213" t="s">
        <v>62</v>
      </c>
      <c r="AN1213" t="s">
        <v>52</v>
      </c>
      <c r="AP1213">
        <f t="shared" si="19"/>
        <v>0</v>
      </c>
      <c r="AQ1213">
        <v>1600000</v>
      </c>
      <c r="AR1213">
        <v>120000</v>
      </c>
      <c r="AS1213">
        <v>80000</v>
      </c>
      <c r="AT1213">
        <v>200000</v>
      </c>
      <c r="AU1213">
        <v>900000</v>
      </c>
      <c r="AV1213">
        <v>0</v>
      </c>
      <c r="AW1213">
        <v>0</v>
      </c>
      <c r="AX1213">
        <v>2900000</v>
      </c>
    </row>
    <row r="1214" spans="1:50" x14ac:dyDescent="0.35">
      <c r="A1214" s="2" t="s">
        <v>1593</v>
      </c>
      <c r="B1214">
        <v>24</v>
      </c>
      <c r="C1214">
        <v>2402</v>
      </c>
      <c r="D1214">
        <v>2</v>
      </c>
      <c r="E1214" t="s">
        <v>50</v>
      </c>
      <c r="F1214">
        <v>61</v>
      </c>
      <c r="G1214" t="s">
        <v>72</v>
      </c>
      <c r="I1214" t="s">
        <v>73</v>
      </c>
      <c r="J1214" t="s">
        <v>52</v>
      </c>
      <c r="K1214" t="s">
        <v>52</v>
      </c>
      <c r="L1214" t="s">
        <v>52</v>
      </c>
      <c r="M1214">
        <v>5</v>
      </c>
      <c r="N1214" t="s">
        <v>78</v>
      </c>
      <c r="O1214">
        <v>5</v>
      </c>
      <c r="P1214" s="6">
        <v>4</v>
      </c>
      <c r="Q1214" t="s">
        <v>50</v>
      </c>
      <c r="R1214">
        <v>15</v>
      </c>
      <c r="S1214" s="5">
        <v>1</v>
      </c>
      <c r="T1214" t="s">
        <v>58</v>
      </c>
      <c r="U1214" t="s">
        <v>52</v>
      </c>
      <c r="V1214">
        <v>1</v>
      </c>
      <c r="W1214" t="s">
        <v>52</v>
      </c>
      <c r="X1214">
        <v>2</v>
      </c>
      <c r="Y1214" t="s">
        <v>59</v>
      </c>
      <c r="AB1214" t="s">
        <v>72</v>
      </c>
      <c r="AD1214" t="s">
        <v>73</v>
      </c>
      <c r="AE1214" t="s">
        <v>52</v>
      </c>
      <c r="AF1214" t="s">
        <v>52</v>
      </c>
      <c r="AG1214" t="s">
        <v>52</v>
      </c>
      <c r="AH1214">
        <v>8</v>
      </c>
      <c r="AI1214" t="s">
        <v>60</v>
      </c>
      <c r="AJ1214" t="s">
        <v>52</v>
      </c>
      <c r="AK1214" t="s">
        <v>61</v>
      </c>
      <c r="AM1214" t="s">
        <v>62</v>
      </c>
      <c r="AN1214" t="s">
        <v>52</v>
      </c>
      <c r="AP1214">
        <f t="shared" si="19"/>
        <v>0</v>
      </c>
      <c r="AQ1214">
        <v>0</v>
      </c>
      <c r="AR1214">
        <v>280000</v>
      </c>
      <c r="AS1214">
        <v>40000</v>
      </c>
      <c r="AT1214">
        <v>27000</v>
      </c>
      <c r="AU1214">
        <v>324000</v>
      </c>
      <c r="AV1214">
        <v>70000</v>
      </c>
      <c r="AW1214">
        <v>0</v>
      </c>
      <c r="AX1214">
        <v>741000</v>
      </c>
    </row>
    <row r="1215" spans="1:50" x14ac:dyDescent="0.35">
      <c r="A1215" s="2" t="s">
        <v>1593</v>
      </c>
      <c r="B1215">
        <v>24</v>
      </c>
      <c r="C1215">
        <v>2402</v>
      </c>
      <c r="D1215">
        <v>2</v>
      </c>
      <c r="E1215" t="s">
        <v>50</v>
      </c>
      <c r="F1215">
        <v>61</v>
      </c>
      <c r="G1215" t="s">
        <v>72</v>
      </c>
      <c r="I1215" t="s">
        <v>73</v>
      </c>
      <c r="J1215" t="s">
        <v>52</v>
      </c>
      <c r="K1215" t="s">
        <v>52</v>
      </c>
      <c r="L1215" t="s">
        <v>52</v>
      </c>
      <c r="M1215">
        <v>5</v>
      </c>
      <c r="N1215" t="s">
        <v>78</v>
      </c>
      <c r="O1215">
        <v>5</v>
      </c>
      <c r="P1215" s="6">
        <v>5</v>
      </c>
      <c r="Q1215" t="s">
        <v>56</v>
      </c>
      <c r="R1215">
        <v>12</v>
      </c>
      <c r="S1215" s="5">
        <v>1</v>
      </c>
      <c r="T1215" t="s">
        <v>58</v>
      </c>
      <c r="U1215" t="s">
        <v>52</v>
      </c>
      <c r="V1215">
        <v>1</v>
      </c>
      <c r="W1215" t="s">
        <v>52</v>
      </c>
      <c r="X1215">
        <v>2</v>
      </c>
      <c r="AB1215" t="s">
        <v>72</v>
      </c>
      <c r="AD1215" t="s">
        <v>73</v>
      </c>
      <c r="AE1215" t="s">
        <v>52</v>
      </c>
      <c r="AF1215" t="s">
        <v>52</v>
      </c>
      <c r="AG1215" t="s">
        <v>52</v>
      </c>
      <c r="AH1215">
        <v>5</v>
      </c>
      <c r="AI1215" t="s">
        <v>78</v>
      </c>
      <c r="AJ1215" t="s">
        <v>52</v>
      </c>
      <c r="AK1215" t="s">
        <v>84</v>
      </c>
      <c r="AM1215" t="s">
        <v>62</v>
      </c>
      <c r="AN1215" t="s">
        <v>53</v>
      </c>
      <c r="AP1215">
        <f t="shared" si="19"/>
        <v>0</v>
      </c>
      <c r="AQ1215">
        <v>0</v>
      </c>
      <c r="AR1215">
        <v>0</v>
      </c>
      <c r="AS1215">
        <v>20000</v>
      </c>
      <c r="AT1215">
        <v>11000</v>
      </c>
      <c r="AU1215">
        <v>320000</v>
      </c>
      <c r="AV1215">
        <v>0</v>
      </c>
      <c r="AW1215">
        <v>0</v>
      </c>
      <c r="AX1215">
        <v>351000</v>
      </c>
    </row>
    <row r="1216" spans="1:50" x14ac:dyDescent="0.35">
      <c r="A1216" s="2" t="s">
        <v>1598</v>
      </c>
      <c r="B1216">
        <v>13</v>
      </c>
      <c r="C1216">
        <v>1305</v>
      </c>
      <c r="D1216">
        <v>2</v>
      </c>
      <c r="E1216" t="s">
        <v>50</v>
      </c>
      <c r="F1216">
        <v>44</v>
      </c>
      <c r="G1216" t="s">
        <v>72</v>
      </c>
      <c r="I1216" t="s">
        <v>73</v>
      </c>
      <c r="J1216" t="s">
        <v>52</v>
      </c>
      <c r="K1216" t="s">
        <v>52</v>
      </c>
      <c r="L1216" t="s">
        <v>52</v>
      </c>
      <c r="M1216">
        <v>3</v>
      </c>
      <c r="N1216" t="s">
        <v>63</v>
      </c>
      <c r="O1216">
        <v>2</v>
      </c>
      <c r="P1216" s="6">
        <v>3</v>
      </c>
      <c r="Q1216" t="s">
        <v>56</v>
      </c>
      <c r="R1216">
        <v>17</v>
      </c>
      <c r="S1216" s="5">
        <v>1</v>
      </c>
      <c r="T1216" t="s">
        <v>58</v>
      </c>
      <c r="U1216" t="s">
        <v>52</v>
      </c>
      <c r="V1216">
        <v>1</v>
      </c>
      <c r="W1216" t="s">
        <v>52</v>
      </c>
      <c r="X1216">
        <v>2</v>
      </c>
      <c r="Y1216" t="s">
        <v>59</v>
      </c>
      <c r="AB1216" t="s">
        <v>72</v>
      </c>
      <c r="AD1216" t="s">
        <v>73</v>
      </c>
      <c r="AE1216" t="s">
        <v>52</v>
      </c>
      <c r="AF1216" t="s">
        <v>52</v>
      </c>
      <c r="AG1216" t="s">
        <v>52</v>
      </c>
      <c r="AH1216">
        <v>10</v>
      </c>
      <c r="AI1216" t="s">
        <v>80</v>
      </c>
      <c r="AJ1216" t="s">
        <v>52</v>
      </c>
      <c r="AK1216" t="s">
        <v>81</v>
      </c>
      <c r="AM1216" t="s">
        <v>62</v>
      </c>
      <c r="AN1216" t="s">
        <v>52</v>
      </c>
      <c r="AP1216">
        <f t="shared" si="19"/>
        <v>0</v>
      </c>
      <c r="AQ1216">
        <v>0</v>
      </c>
      <c r="AR1216">
        <v>30000</v>
      </c>
      <c r="AS1216">
        <v>60000</v>
      </c>
      <c r="AT1216">
        <v>30000</v>
      </c>
      <c r="AU1216">
        <v>100000</v>
      </c>
      <c r="AV1216">
        <v>80000</v>
      </c>
      <c r="AW1216">
        <v>0</v>
      </c>
      <c r="AX1216">
        <v>300000</v>
      </c>
    </row>
    <row r="1217" spans="1:50" x14ac:dyDescent="0.35">
      <c r="A1217" s="2" t="s">
        <v>1598</v>
      </c>
      <c r="B1217">
        <v>13</v>
      </c>
      <c r="C1217">
        <v>1305</v>
      </c>
      <c r="D1217">
        <v>2</v>
      </c>
      <c r="E1217" t="s">
        <v>50</v>
      </c>
      <c r="F1217">
        <v>44</v>
      </c>
      <c r="G1217" t="s">
        <v>72</v>
      </c>
      <c r="I1217" t="s">
        <v>73</v>
      </c>
      <c r="J1217" t="s">
        <v>52</v>
      </c>
      <c r="K1217" t="s">
        <v>52</v>
      </c>
      <c r="L1217" t="s">
        <v>52</v>
      </c>
      <c r="M1217">
        <v>3</v>
      </c>
      <c r="N1217" t="s">
        <v>63</v>
      </c>
      <c r="O1217">
        <v>2</v>
      </c>
      <c r="P1217" s="6">
        <v>4</v>
      </c>
      <c r="Q1217" t="s">
        <v>50</v>
      </c>
      <c r="R1217">
        <v>7</v>
      </c>
      <c r="S1217" s="5">
        <v>1</v>
      </c>
      <c r="T1217" t="s">
        <v>58</v>
      </c>
      <c r="U1217" t="s">
        <v>52</v>
      </c>
      <c r="V1217">
        <v>1</v>
      </c>
      <c r="W1217" t="s">
        <v>52</v>
      </c>
      <c r="X1217">
        <v>2</v>
      </c>
      <c r="AB1217" t="s">
        <v>72</v>
      </c>
      <c r="AD1217" t="s">
        <v>73</v>
      </c>
      <c r="AE1217" t="s">
        <v>52</v>
      </c>
      <c r="AF1217" t="s">
        <v>52</v>
      </c>
      <c r="AG1217" t="s">
        <v>52</v>
      </c>
      <c r="AH1217">
        <v>4</v>
      </c>
      <c r="AI1217" t="s">
        <v>83</v>
      </c>
      <c r="AJ1217" t="s">
        <v>52</v>
      </c>
      <c r="AK1217" t="s">
        <v>84</v>
      </c>
      <c r="AM1217" t="s">
        <v>62</v>
      </c>
      <c r="AN1217" t="s">
        <v>53</v>
      </c>
      <c r="AP1217">
        <f t="shared" si="19"/>
        <v>0</v>
      </c>
      <c r="AQ1217">
        <v>0</v>
      </c>
      <c r="AR1217">
        <v>0</v>
      </c>
      <c r="AS1217">
        <v>40000</v>
      </c>
      <c r="AT1217">
        <v>0</v>
      </c>
      <c r="AU1217">
        <v>60000</v>
      </c>
      <c r="AV1217">
        <v>0</v>
      </c>
      <c r="AW1217">
        <v>0</v>
      </c>
      <c r="AX1217">
        <v>100000</v>
      </c>
    </row>
    <row r="1218" spans="1:50" x14ac:dyDescent="0.35">
      <c r="A1218" s="2" t="s">
        <v>1600</v>
      </c>
      <c r="B1218">
        <v>13</v>
      </c>
      <c r="C1218">
        <v>1305</v>
      </c>
      <c r="D1218">
        <v>2</v>
      </c>
      <c r="E1218" t="s">
        <v>50</v>
      </c>
      <c r="F1218">
        <v>36</v>
      </c>
      <c r="G1218" t="s">
        <v>155</v>
      </c>
      <c r="H1218" t="s">
        <v>52</v>
      </c>
      <c r="I1218" t="s">
        <v>52</v>
      </c>
      <c r="J1218" t="s">
        <v>53</v>
      </c>
      <c r="K1218" t="s">
        <v>53</v>
      </c>
      <c r="L1218" t="s">
        <v>53</v>
      </c>
      <c r="M1218">
        <v>0</v>
      </c>
      <c r="O1218">
        <v>3</v>
      </c>
      <c r="P1218" s="6">
        <v>3</v>
      </c>
      <c r="Q1218" t="s">
        <v>56</v>
      </c>
      <c r="R1218">
        <v>12</v>
      </c>
      <c r="S1218" s="5">
        <v>1</v>
      </c>
      <c r="T1218" t="s">
        <v>58</v>
      </c>
      <c r="U1218" t="s">
        <v>52</v>
      </c>
      <c r="V1218">
        <v>1</v>
      </c>
      <c r="W1218" t="s">
        <v>52</v>
      </c>
      <c r="X1218">
        <v>2</v>
      </c>
      <c r="AB1218" t="s">
        <v>155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>
        <v>5</v>
      </c>
      <c r="AI1218" t="s">
        <v>78</v>
      </c>
      <c r="AJ1218" t="s">
        <v>52</v>
      </c>
      <c r="AK1218" t="s">
        <v>88</v>
      </c>
      <c r="AM1218" t="s">
        <v>62</v>
      </c>
      <c r="AN1218" t="s">
        <v>53</v>
      </c>
      <c r="AP1218">
        <f t="shared" si="19"/>
        <v>0</v>
      </c>
      <c r="AQ1218">
        <v>0</v>
      </c>
      <c r="AR1218">
        <v>0</v>
      </c>
      <c r="AS1218">
        <v>14000</v>
      </c>
      <c r="AT1218">
        <v>23000</v>
      </c>
      <c r="AU1218">
        <v>0</v>
      </c>
      <c r="AV1218">
        <v>0</v>
      </c>
      <c r="AW1218">
        <v>3000</v>
      </c>
      <c r="AX1218">
        <v>40000</v>
      </c>
    </row>
    <row r="1219" spans="1:50" x14ac:dyDescent="0.35">
      <c r="A1219" s="2" t="s">
        <v>1600</v>
      </c>
      <c r="B1219">
        <v>13</v>
      </c>
      <c r="C1219">
        <v>1305</v>
      </c>
      <c r="D1219">
        <v>2</v>
      </c>
      <c r="E1219" t="s">
        <v>50</v>
      </c>
      <c r="F1219">
        <v>36</v>
      </c>
      <c r="G1219" t="s">
        <v>155</v>
      </c>
      <c r="H1219" t="s">
        <v>52</v>
      </c>
      <c r="I1219" t="s">
        <v>52</v>
      </c>
      <c r="J1219" t="s">
        <v>53</v>
      </c>
      <c r="K1219" t="s">
        <v>53</v>
      </c>
      <c r="L1219" t="s">
        <v>53</v>
      </c>
      <c r="M1219">
        <v>0</v>
      </c>
      <c r="O1219">
        <v>3</v>
      </c>
      <c r="P1219" s="6">
        <v>4</v>
      </c>
      <c r="Q1219" t="s">
        <v>50</v>
      </c>
      <c r="R1219">
        <v>8</v>
      </c>
      <c r="S1219" s="5">
        <v>1</v>
      </c>
      <c r="T1219" t="s">
        <v>58</v>
      </c>
      <c r="U1219" t="s">
        <v>52</v>
      </c>
      <c r="V1219">
        <v>1</v>
      </c>
      <c r="W1219" t="s">
        <v>52</v>
      </c>
      <c r="X1219">
        <v>2</v>
      </c>
      <c r="AB1219" t="s">
        <v>155</v>
      </c>
      <c r="AC1219" t="s">
        <v>52</v>
      </c>
      <c r="AD1219" t="s">
        <v>52</v>
      </c>
      <c r="AE1219" t="s">
        <v>52</v>
      </c>
      <c r="AF1219" t="s">
        <v>52</v>
      </c>
      <c r="AG1219" t="s">
        <v>52</v>
      </c>
      <c r="AH1219">
        <v>3</v>
      </c>
      <c r="AI1219" t="s">
        <v>63</v>
      </c>
      <c r="AJ1219" t="s">
        <v>52</v>
      </c>
      <c r="AK1219" t="s">
        <v>64</v>
      </c>
      <c r="AM1219" t="s">
        <v>62</v>
      </c>
      <c r="AN1219" t="s">
        <v>53</v>
      </c>
      <c r="AP1219">
        <f t="shared" si="19"/>
        <v>0</v>
      </c>
      <c r="AQ1219">
        <v>0</v>
      </c>
      <c r="AR1219">
        <v>0</v>
      </c>
      <c r="AS1219">
        <v>12000</v>
      </c>
      <c r="AT1219">
        <v>23000</v>
      </c>
      <c r="AU1219">
        <v>0</v>
      </c>
      <c r="AV1219">
        <v>0</v>
      </c>
      <c r="AW1219">
        <v>2500</v>
      </c>
      <c r="AX1219">
        <v>37500</v>
      </c>
    </row>
    <row r="1220" spans="1:50" x14ac:dyDescent="0.35">
      <c r="A1220" s="2" t="s">
        <v>1601</v>
      </c>
      <c r="B1220">
        <v>2</v>
      </c>
      <c r="C1220">
        <v>210</v>
      </c>
      <c r="D1220">
        <v>2</v>
      </c>
      <c r="E1220" t="s">
        <v>50</v>
      </c>
      <c r="F1220">
        <v>49</v>
      </c>
      <c r="G1220" t="s">
        <v>72</v>
      </c>
      <c r="I1220" t="s">
        <v>52</v>
      </c>
      <c r="J1220" t="s">
        <v>52</v>
      </c>
      <c r="K1220" t="s">
        <v>52</v>
      </c>
      <c r="L1220" t="s">
        <v>52</v>
      </c>
      <c r="M1220">
        <v>2</v>
      </c>
      <c r="N1220" t="s">
        <v>97</v>
      </c>
      <c r="O1220">
        <v>2</v>
      </c>
      <c r="P1220" s="6">
        <v>3</v>
      </c>
      <c r="Q1220" t="s">
        <v>50</v>
      </c>
      <c r="R1220">
        <v>11</v>
      </c>
      <c r="S1220" s="5">
        <v>1</v>
      </c>
      <c r="T1220" t="s">
        <v>58</v>
      </c>
      <c r="U1220" t="s">
        <v>52</v>
      </c>
      <c r="V1220">
        <v>1</v>
      </c>
      <c r="W1220" t="s">
        <v>52</v>
      </c>
      <c r="X1220">
        <v>2</v>
      </c>
      <c r="AB1220" t="s">
        <v>72</v>
      </c>
      <c r="AD1220" t="s">
        <v>73</v>
      </c>
      <c r="AE1220" t="s">
        <v>52</v>
      </c>
      <c r="AF1220" t="s">
        <v>52</v>
      </c>
      <c r="AG1220" t="s">
        <v>52</v>
      </c>
      <c r="AH1220">
        <v>3</v>
      </c>
      <c r="AI1220" t="s">
        <v>65</v>
      </c>
      <c r="AJ1220" t="s">
        <v>52</v>
      </c>
      <c r="AK1220" t="s">
        <v>66</v>
      </c>
      <c r="AM1220" t="s">
        <v>62</v>
      </c>
      <c r="AN1220" t="s">
        <v>53</v>
      </c>
      <c r="AP1220">
        <f t="shared" si="19"/>
        <v>0</v>
      </c>
      <c r="AQ1220">
        <v>0</v>
      </c>
      <c r="AR1220">
        <v>0</v>
      </c>
      <c r="AS1220">
        <v>18000</v>
      </c>
      <c r="AT1220">
        <v>25000</v>
      </c>
      <c r="AU1220">
        <v>0</v>
      </c>
      <c r="AV1220">
        <v>0</v>
      </c>
      <c r="AW1220">
        <v>20000</v>
      </c>
      <c r="AX1220">
        <v>63000</v>
      </c>
    </row>
    <row r="1221" spans="1:50" x14ac:dyDescent="0.35">
      <c r="A1221" s="2" t="s">
        <v>1602</v>
      </c>
      <c r="B1221">
        <v>1</v>
      </c>
      <c r="C1221">
        <v>104</v>
      </c>
      <c r="D1221">
        <v>2</v>
      </c>
      <c r="E1221" t="s">
        <v>50</v>
      </c>
      <c r="F1221">
        <v>36</v>
      </c>
      <c r="G1221" t="s">
        <v>72</v>
      </c>
      <c r="I1221" t="s">
        <v>73</v>
      </c>
      <c r="J1221" t="s">
        <v>53</v>
      </c>
      <c r="K1221" t="s">
        <v>53</v>
      </c>
      <c r="L1221" t="s">
        <v>53</v>
      </c>
      <c r="M1221">
        <v>0</v>
      </c>
      <c r="O1221">
        <v>3</v>
      </c>
      <c r="P1221" s="6">
        <v>4</v>
      </c>
      <c r="Q1221" t="s">
        <v>56</v>
      </c>
      <c r="R1221">
        <v>15</v>
      </c>
      <c r="S1221" s="5">
        <v>1</v>
      </c>
      <c r="T1221" t="s">
        <v>58</v>
      </c>
      <c r="U1221" t="s">
        <v>52</v>
      </c>
      <c r="V1221">
        <v>1</v>
      </c>
      <c r="W1221" t="s">
        <v>52</v>
      </c>
      <c r="X1221">
        <v>3</v>
      </c>
      <c r="Y1221" t="s">
        <v>59</v>
      </c>
      <c r="AB1221" t="s">
        <v>72</v>
      </c>
      <c r="AD1221" t="s">
        <v>73</v>
      </c>
      <c r="AE1221" t="s">
        <v>52</v>
      </c>
      <c r="AF1221" t="s">
        <v>52</v>
      </c>
      <c r="AG1221" t="s">
        <v>52</v>
      </c>
      <c r="AH1221">
        <v>6</v>
      </c>
      <c r="AI1221" t="s">
        <v>79</v>
      </c>
      <c r="AJ1221" t="s">
        <v>52</v>
      </c>
      <c r="AK1221" t="s">
        <v>90</v>
      </c>
      <c r="AM1221" t="s">
        <v>62</v>
      </c>
      <c r="AN1221" t="s">
        <v>53</v>
      </c>
      <c r="AP1221">
        <f t="shared" si="19"/>
        <v>0</v>
      </c>
      <c r="AQ1221">
        <v>0</v>
      </c>
      <c r="AR1221">
        <v>228000</v>
      </c>
      <c r="AS1221">
        <v>21000</v>
      </c>
      <c r="AT1221">
        <v>6000</v>
      </c>
      <c r="AU1221">
        <v>0</v>
      </c>
      <c r="AV1221">
        <v>280000</v>
      </c>
      <c r="AW1221">
        <v>0</v>
      </c>
      <c r="AX1221">
        <v>535000</v>
      </c>
    </row>
    <row r="1222" spans="1:50" x14ac:dyDescent="0.35">
      <c r="A1222" s="2" t="s">
        <v>1602</v>
      </c>
      <c r="B1222">
        <v>1</v>
      </c>
      <c r="C1222">
        <v>104</v>
      </c>
      <c r="D1222">
        <v>2</v>
      </c>
      <c r="E1222" t="s">
        <v>50</v>
      </c>
      <c r="F1222">
        <v>36</v>
      </c>
      <c r="G1222" t="s">
        <v>72</v>
      </c>
      <c r="I1222" t="s">
        <v>73</v>
      </c>
      <c r="J1222" t="s">
        <v>53</v>
      </c>
      <c r="K1222" t="s">
        <v>53</v>
      </c>
      <c r="L1222" t="s">
        <v>53</v>
      </c>
      <c r="M1222">
        <v>0</v>
      </c>
      <c r="O1222">
        <v>3</v>
      </c>
      <c r="P1222" s="6">
        <v>5</v>
      </c>
      <c r="Q1222" t="s">
        <v>56</v>
      </c>
      <c r="R1222">
        <v>11</v>
      </c>
      <c r="S1222" s="5">
        <v>1</v>
      </c>
      <c r="T1222" t="s">
        <v>58</v>
      </c>
      <c r="U1222" t="s">
        <v>52</v>
      </c>
      <c r="V1222">
        <v>1</v>
      </c>
      <c r="W1222" t="s">
        <v>52</v>
      </c>
      <c r="X1222">
        <v>3</v>
      </c>
      <c r="AB1222" t="s">
        <v>72</v>
      </c>
      <c r="AD1222" t="s">
        <v>73</v>
      </c>
      <c r="AE1222" t="s">
        <v>52</v>
      </c>
      <c r="AF1222" t="s">
        <v>52</v>
      </c>
      <c r="AG1222" t="s">
        <v>52</v>
      </c>
      <c r="AH1222">
        <v>5</v>
      </c>
      <c r="AI1222" t="s">
        <v>78</v>
      </c>
      <c r="AJ1222" t="s">
        <v>52</v>
      </c>
      <c r="AK1222" t="s">
        <v>88</v>
      </c>
      <c r="AM1222" t="s">
        <v>62</v>
      </c>
      <c r="AN1222" t="s">
        <v>53</v>
      </c>
      <c r="AP1222">
        <f t="shared" si="19"/>
        <v>0</v>
      </c>
      <c r="AQ1222">
        <v>0</v>
      </c>
      <c r="AR1222">
        <v>222000</v>
      </c>
      <c r="AS1222">
        <v>10000</v>
      </c>
      <c r="AT1222">
        <v>5000</v>
      </c>
      <c r="AU1222">
        <v>0</v>
      </c>
      <c r="AV1222">
        <v>0</v>
      </c>
      <c r="AW1222">
        <v>0</v>
      </c>
      <c r="AX1222">
        <v>237000</v>
      </c>
    </row>
    <row r="1223" spans="1:50" x14ac:dyDescent="0.35">
      <c r="A1223" s="2" t="s">
        <v>1603</v>
      </c>
      <c r="B1223">
        <v>20</v>
      </c>
      <c r="C1223">
        <v>2008</v>
      </c>
      <c r="D1223">
        <v>1</v>
      </c>
      <c r="E1223" t="s">
        <v>50</v>
      </c>
      <c r="F1223">
        <v>38</v>
      </c>
      <c r="G1223" t="s">
        <v>72</v>
      </c>
      <c r="I1223" t="s">
        <v>73</v>
      </c>
      <c r="J1223" t="s">
        <v>52</v>
      </c>
      <c r="K1223" t="s">
        <v>52</v>
      </c>
      <c r="L1223" t="s">
        <v>52</v>
      </c>
      <c r="M1223">
        <v>3</v>
      </c>
      <c r="N1223" t="s">
        <v>63</v>
      </c>
      <c r="O1223">
        <v>2</v>
      </c>
      <c r="P1223" s="6">
        <v>3</v>
      </c>
      <c r="Q1223" t="s">
        <v>50</v>
      </c>
      <c r="R1223">
        <v>15</v>
      </c>
      <c r="S1223" s="5">
        <v>1</v>
      </c>
      <c r="T1223" t="s">
        <v>58</v>
      </c>
      <c r="U1223" t="s">
        <v>52</v>
      </c>
      <c r="V1223">
        <v>1</v>
      </c>
      <c r="W1223" t="s">
        <v>52</v>
      </c>
      <c r="X1223">
        <v>2</v>
      </c>
      <c r="Y1223" t="s">
        <v>59</v>
      </c>
      <c r="AB1223" t="s">
        <v>72</v>
      </c>
      <c r="AD1223" t="s">
        <v>73</v>
      </c>
      <c r="AE1223" t="s">
        <v>52</v>
      </c>
      <c r="AF1223" t="s">
        <v>52</v>
      </c>
      <c r="AG1223" t="s">
        <v>52</v>
      </c>
      <c r="AH1223">
        <v>10</v>
      </c>
      <c r="AI1223" t="s">
        <v>107</v>
      </c>
      <c r="AJ1223" t="s">
        <v>53</v>
      </c>
      <c r="AO1223" t="s">
        <v>164</v>
      </c>
      <c r="AP1223">
        <f t="shared" si="19"/>
        <v>0</v>
      </c>
    </row>
    <row r="1224" spans="1:50" x14ac:dyDescent="0.35">
      <c r="A1224" s="2" t="s">
        <v>1603</v>
      </c>
      <c r="B1224">
        <v>20</v>
      </c>
      <c r="C1224">
        <v>2008</v>
      </c>
      <c r="D1224">
        <v>1</v>
      </c>
      <c r="E1224" t="s">
        <v>50</v>
      </c>
      <c r="F1224">
        <v>38</v>
      </c>
      <c r="G1224" t="s">
        <v>72</v>
      </c>
      <c r="I1224" t="s">
        <v>73</v>
      </c>
      <c r="J1224" t="s">
        <v>52</v>
      </c>
      <c r="K1224" t="s">
        <v>52</v>
      </c>
      <c r="L1224" t="s">
        <v>52</v>
      </c>
      <c r="M1224">
        <v>3</v>
      </c>
      <c r="N1224" t="s">
        <v>63</v>
      </c>
      <c r="O1224">
        <v>2</v>
      </c>
      <c r="P1224" s="6">
        <v>4</v>
      </c>
      <c r="Q1224" t="s">
        <v>56</v>
      </c>
      <c r="R1224">
        <v>9</v>
      </c>
      <c r="S1224" s="5">
        <v>1</v>
      </c>
      <c r="T1224" t="s">
        <v>58</v>
      </c>
      <c r="U1224" t="s">
        <v>52</v>
      </c>
      <c r="V1224">
        <v>1</v>
      </c>
      <c r="W1224" t="s">
        <v>52</v>
      </c>
      <c r="X1224">
        <v>2</v>
      </c>
      <c r="AB1224" t="s">
        <v>72</v>
      </c>
      <c r="AD1224" t="s">
        <v>73</v>
      </c>
      <c r="AE1224" t="s">
        <v>52</v>
      </c>
      <c r="AF1224" t="s">
        <v>52</v>
      </c>
      <c r="AG1224" t="s">
        <v>52</v>
      </c>
      <c r="AH1224">
        <v>3</v>
      </c>
      <c r="AI1224" t="s">
        <v>63</v>
      </c>
      <c r="AJ1224" t="s">
        <v>52</v>
      </c>
      <c r="AK1224" t="s">
        <v>98</v>
      </c>
      <c r="AM1224" t="s">
        <v>62</v>
      </c>
      <c r="AN1224" t="s">
        <v>52</v>
      </c>
      <c r="AP1224">
        <f t="shared" si="19"/>
        <v>0</v>
      </c>
      <c r="AQ1224">
        <v>400000</v>
      </c>
      <c r="AR1224">
        <v>0</v>
      </c>
      <c r="AS1224">
        <v>40000</v>
      </c>
      <c r="AT1224">
        <v>60000</v>
      </c>
      <c r="AU1224">
        <v>0</v>
      </c>
      <c r="AV1224">
        <v>0</v>
      </c>
      <c r="AW1224">
        <v>0</v>
      </c>
      <c r="AX1224">
        <v>500000</v>
      </c>
    </row>
    <row r="1225" spans="1:50" x14ac:dyDescent="0.35">
      <c r="A1225" s="2" t="s">
        <v>1606</v>
      </c>
      <c r="B1225">
        <v>1</v>
      </c>
      <c r="C1225">
        <v>108</v>
      </c>
      <c r="D1225">
        <v>2</v>
      </c>
      <c r="E1225" t="s">
        <v>50</v>
      </c>
      <c r="F1225">
        <v>40</v>
      </c>
      <c r="G1225" t="s">
        <v>72</v>
      </c>
      <c r="I1225" t="s">
        <v>52</v>
      </c>
      <c r="J1225" t="s">
        <v>52</v>
      </c>
      <c r="K1225" t="s">
        <v>52</v>
      </c>
      <c r="L1225" t="s">
        <v>52</v>
      </c>
      <c r="M1225">
        <v>8</v>
      </c>
      <c r="N1225" t="s">
        <v>86</v>
      </c>
      <c r="O1225">
        <v>3</v>
      </c>
      <c r="P1225" s="6">
        <v>3</v>
      </c>
      <c r="Q1225" t="s">
        <v>56</v>
      </c>
      <c r="R1225">
        <v>16</v>
      </c>
      <c r="S1225" s="5">
        <v>1</v>
      </c>
      <c r="T1225" t="s">
        <v>58</v>
      </c>
      <c r="U1225" t="s">
        <v>52</v>
      </c>
      <c r="V1225">
        <v>1</v>
      </c>
      <c r="W1225" t="s">
        <v>52</v>
      </c>
      <c r="X1225">
        <v>2</v>
      </c>
      <c r="Y1225" t="s">
        <v>59</v>
      </c>
      <c r="AB1225" t="s">
        <v>72</v>
      </c>
      <c r="AD1225" t="s">
        <v>73</v>
      </c>
      <c r="AE1225" t="s">
        <v>52</v>
      </c>
      <c r="AF1225" t="s">
        <v>52</v>
      </c>
      <c r="AG1225" t="s">
        <v>52</v>
      </c>
      <c r="AH1225">
        <v>13</v>
      </c>
      <c r="AI1225" t="s">
        <v>94</v>
      </c>
      <c r="AJ1225" t="s">
        <v>52</v>
      </c>
      <c r="AK1225" t="s">
        <v>108</v>
      </c>
      <c r="AM1225" t="s">
        <v>62</v>
      </c>
      <c r="AN1225" t="s">
        <v>52</v>
      </c>
      <c r="AP1225">
        <f t="shared" si="19"/>
        <v>0</v>
      </c>
      <c r="AQ1225">
        <v>0</v>
      </c>
      <c r="AR1225">
        <v>300000</v>
      </c>
      <c r="AS1225">
        <v>100000</v>
      </c>
      <c r="AT1225">
        <v>50000</v>
      </c>
      <c r="AU1225">
        <v>0</v>
      </c>
      <c r="AV1225">
        <v>0</v>
      </c>
      <c r="AW1225">
        <v>0</v>
      </c>
      <c r="AX1225">
        <v>450000</v>
      </c>
    </row>
    <row r="1226" spans="1:50" x14ac:dyDescent="0.35">
      <c r="A1226" s="2" t="s">
        <v>1606</v>
      </c>
      <c r="B1226">
        <v>1</v>
      </c>
      <c r="C1226">
        <v>108</v>
      </c>
      <c r="D1226">
        <v>2</v>
      </c>
      <c r="E1226" t="s">
        <v>50</v>
      </c>
      <c r="F1226">
        <v>40</v>
      </c>
      <c r="G1226" t="s">
        <v>72</v>
      </c>
      <c r="I1226" t="s">
        <v>52</v>
      </c>
      <c r="J1226" t="s">
        <v>52</v>
      </c>
      <c r="K1226" t="s">
        <v>52</v>
      </c>
      <c r="L1226" t="s">
        <v>52</v>
      </c>
      <c r="M1226">
        <v>8</v>
      </c>
      <c r="N1226" t="s">
        <v>86</v>
      </c>
      <c r="O1226">
        <v>3</v>
      </c>
      <c r="P1226" s="6">
        <v>4</v>
      </c>
      <c r="Q1226" t="s">
        <v>50</v>
      </c>
      <c r="R1226">
        <v>14</v>
      </c>
      <c r="S1226" s="5">
        <v>1</v>
      </c>
      <c r="T1226" t="s">
        <v>58</v>
      </c>
      <c r="U1226" t="s">
        <v>52</v>
      </c>
      <c r="V1226">
        <v>1</v>
      </c>
      <c r="W1226" t="s">
        <v>52</v>
      </c>
      <c r="X1226">
        <v>2</v>
      </c>
      <c r="Y1226" t="s">
        <v>59</v>
      </c>
      <c r="AB1226" t="s">
        <v>72</v>
      </c>
      <c r="AD1226" t="s">
        <v>73</v>
      </c>
      <c r="AE1226" t="s">
        <v>52</v>
      </c>
      <c r="AF1226" t="s">
        <v>52</v>
      </c>
      <c r="AG1226" t="s">
        <v>52</v>
      </c>
      <c r="AH1226">
        <v>11</v>
      </c>
      <c r="AI1226" t="s">
        <v>80</v>
      </c>
      <c r="AJ1226" t="s">
        <v>52</v>
      </c>
      <c r="AK1226" t="s">
        <v>81</v>
      </c>
      <c r="AM1226" t="s">
        <v>62</v>
      </c>
      <c r="AN1226" t="s">
        <v>52</v>
      </c>
      <c r="AP1226">
        <f t="shared" si="19"/>
        <v>0</v>
      </c>
      <c r="AQ1226">
        <v>0</v>
      </c>
      <c r="AR1226">
        <v>300000</v>
      </c>
      <c r="AS1226">
        <v>50000</v>
      </c>
      <c r="AT1226">
        <v>50000</v>
      </c>
      <c r="AU1226">
        <v>0</v>
      </c>
      <c r="AV1226">
        <v>0</v>
      </c>
      <c r="AW1226">
        <v>0</v>
      </c>
      <c r="AX1226">
        <v>400000</v>
      </c>
    </row>
    <row r="1227" spans="1:50" x14ac:dyDescent="0.35">
      <c r="A1227" s="2" t="s">
        <v>1606</v>
      </c>
      <c r="B1227">
        <v>1</v>
      </c>
      <c r="C1227">
        <v>108</v>
      </c>
      <c r="D1227">
        <v>2</v>
      </c>
      <c r="E1227" t="s">
        <v>50</v>
      </c>
      <c r="F1227">
        <v>40</v>
      </c>
      <c r="G1227" t="s">
        <v>72</v>
      </c>
      <c r="I1227" t="s">
        <v>52</v>
      </c>
      <c r="J1227" t="s">
        <v>52</v>
      </c>
      <c r="K1227" t="s">
        <v>52</v>
      </c>
      <c r="L1227" t="s">
        <v>52</v>
      </c>
      <c r="M1227">
        <v>8</v>
      </c>
      <c r="N1227" t="s">
        <v>86</v>
      </c>
      <c r="O1227">
        <v>3</v>
      </c>
      <c r="P1227" s="6">
        <v>5</v>
      </c>
      <c r="Q1227" t="s">
        <v>50</v>
      </c>
      <c r="R1227">
        <v>6</v>
      </c>
      <c r="S1227" s="5">
        <v>1</v>
      </c>
      <c r="T1227" t="s">
        <v>58</v>
      </c>
      <c r="U1227" t="s">
        <v>52</v>
      </c>
      <c r="V1227">
        <v>1</v>
      </c>
      <c r="W1227" t="s">
        <v>52</v>
      </c>
      <c r="X1227">
        <v>2</v>
      </c>
      <c r="AB1227" t="s">
        <v>72</v>
      </c>
      <c r="AD1227" t="s">
        <v>73</v>
      </c>
      <c r="AE1227" t="s">
        <v>52</v>
      </c>
      <c r="AF1227" t="s">
        <v>52</v>
      </c>
      <c r="AG1227" t="s">
        <v>52</v>
      </c>
      <c r="AH1227">
        <v>2</v>
      </c>
      <c r="AI1227" t="s">
        <v>68</v>
      </c>
      <c r="AJ1227" t="s">
        <v>52</v>
      </c>
      <c r="AK1227" t="s">
        <v>74</v>
      </c>
      <c r="AM1227" t="s">
        <v>62</v>
      </c>
      <c r="AN1227" t="s">
        <v>53</v>
      </c>
      <c r="AP1227">
        <f t="shared" si="19"/>
        <v>0</v>
      </c>
      <c r="AQ1227">
        <v>0</v>
      </c>
      <c r="AR1227">
        <v>0</v>
      </c>
      <c r="AS1227">
        <v>0</v>
      </c>
      <c r="AT1227">
        <v>30000</v>
      </c>
      <c r="AU1227">
        <v>0</v>
      </c>
      <c r="AV1227">
        <v>0</v>
      </c>
      <c r="AW1227">
        <v>0</v>
      </c>
      <c r="AX1227">
        <v>30000</v>
      </c>
    </row>
    <row r="1228" spans="1:50" x14ac:dyDescent="0.35">
      <c r="A1228" s="2" t="s">
        <v>1607</v>
      </c>
      <c r="B1228">
        <v>5</v>
      </c>
      <c r="C1228">
        <v>505</v>
      </c>
      <c r="D1228">
        <v>2</v>
      </c>
      <c r="E1228" t="s">
        <v>50</v>
      </c>
      <c r="F1228">
        <v>37</v>
      </c>
      <c r="G1228" t="s">
        <v>72</v>
      </c>
      <c r="I1228" t="s">
        <v>73</v>
      </c>
      <c r="J1228" t="s">
        <v>52</v>
      </c>
      <c r="K1228" t="s">
        <v>52</v>
      </c>
      <c r="L1228" t="s">
        <v>52</v>
      </c>
      <c r="M1228">
        <v>6</v>
      </c>
      <c r="N1228" t="s">
        <v>79</v>
      </c>
      <c r="O1228">
        <v>2</v>
      </c>
      <c r="P1228" s="6">
        <v>3</v>
      </c>
      <c r="Q1228" t="s">
        <v>56</v>
      </c>
      <c r="R1228">
        <v>12</v>
      </c>
      <c r="S1228" s="5">
        <v>1</v>
      </c>
      <c r="T1228" t="s">
        <v>58</v>
      </c>
      <c r="U1228" t="s">
        <v>52</v>
      </c>
      <c r="V1228">
        <v>1</v>
      </c>
      <c r="W1228" t="s">
        <v>52</v>
      </c>
      <c r="X1228">
        <v>2</v>
      </c>
      <c r="AB1228" t="s">
        <v>72</v>
      </c>
      <c r="AD1228" t="s">
        <v>52</v>
      </c>
      <c r="AE1228" t="s">
        <v>52</v>
      </c>
      <c r="AF1228" t="s">
        <v>52</v>
      </c>
      <c r="AG1228" t="s">
        <v>52</v>
      </c>
      <c r="AH1228">
        <v>6</v>
      </c>
      <c r="AI1228" t="s">
        <v>79</v>
      </c>
      <c r="AJ1228" t="s">
        <v>52</v>
      </c>
      <c r="AK1228" t="s">
        <v>90</v>
      </c>
      <c r="AM1228" t="s">
        <v>62</v>
      </c>
      <c r="AN1228" t="s">
        <v>52</v>
      </c>
      <c r="AP1228">
        <f t="shared" si="19"/>
        <v>0</v>
      </c>
      <c r="AQ1228">
        <v>720000</v>
      </c>
      <c r="AR1228">
        <v>260000</v>
      </c>
      <c r="AS1228">
        <v>30000</v>
      </c>
      <c r="AT1228">
        <v>10000</v>
      </c>
      <c r="AU1228">
        <v>1300000</v>
      </c>
      <c r="AV1228">
        <v>650000</v>
      </c>
      <c r="AW1228">
        <v>0</v>
      </c>
      <c r="AX1228">
        <v>2970000</v>
      </c>
    </row>
    <row r="1229" spans="1:50" x14ac:dyDescent="0.35">
      <c r="A1229" s="2" t="s">
        <v>1607</v>
      </c>
      <c r="B1229">
        <v>5</v>
      </c>
      <c r="C1229">
        <v>505</v>
      </c>
      <c r="D1229">
        <v>2</v>
      </c>
      <c r="E1229" t="s">
        <v>50</v>
      </c>
      <c r="F1229">
        <v>37</v>
      </c>
      <c r="G1229" t="s">
        <v>72</v>
      </c>
      <c r="I1229" t="s">
        <v>73</v>
      </c>
      <c r="J1229" t="s">
        <v>52</v>
      </c>
      <c r="K1229" t="s">
        <v>52</v>
      </c>
      <c r="L1229" t="s">
        <v>52</v>
      </c>
      <c r="M1229">
        <v>6</v>
      </c>
      <c r="N1229" t="s">
        <v>79</v>
      </c>
      <c r="O1229">
        <v>2</v>
      </c>
      <c r="P1229" s="6">
        <v>4</v>
      </c>
      <c r="Q1229" t="s">
        <v>50</v>
      </c>
      <c r="R1229">
        <v>6</v>
      </c>
      <c r="S1229" s="5">
        <v>1</v>
      </c>
      <c r="T1229" t="s">
        <v>58</v>
      </c>
      <c r="U1229" t="s">
        <v>52</v>
      </c>
      <c r="V1229">
        <v>1</v>
      </c>
      <c r="W1229" t="s">
        <v>52</v>
      </c>
      <c r="X1229">
        <v>2</v>
      </c>
      <c r="AB1229" t="s">
        <v>72</v>
      </c>
      <c r="AD1229" t="s">
        <v>73</v>
      </c>
      <c r="AE1229" t="s">
        <v>52</v>
      </c>
      <c r="AF1229" t="s">
        <v>52</v>
      </c>
      <c r="AG1229" t="s">
        <v>52</v>
      </c>
      <c r="AH1229">
        <v>1</v>
      </c>
      <c r="AI1229" t="s">
        <v>65</v>
      </c>
      <c r="AJ1229" t="s">
        <v>52</v>
      </c>
      <c r="AK1229" t="s">
        <v>66</v>
      </c>
      <c r="AM1229" t="s">
        <v>62</v>
      </c>
      <c r="AN1229" t="s">
        <v>53</v>
      </c>
      <c r="AP1229">
        <f t="shared" si="19"/>
        <v>0</v>
      </c>
      <c r="AQ1229">
        <v>0</v>
      </c>
      <c r="AR1229">
        <v>0</v>
      </c>
      <c r="AS1229">
        <v>5000</v>
      </c>
      <c r="AT1229">
        <v>2000</v>
      </c>
      <c r="AU1229">
        <v>520000</v>
      </c>
      <c r="AV1229">
        <v>0</v>
      </c>
      <c r="AW1229">
        <v>0</v>
      </c>
      <c r="AX1229">
        <v>527000</v>
      </c>
    </row>
    <row r="1230" spans="1:50" x14ac:dyDescent="0.35">
      <c r="A1230" s="2" t="s">
        <v>1615</v>
      </c>
      <c r="B1230">
        <v>21</v>
      </c>
      <c r="C1230">
        <v>2110</v>
      </c>
      <c r="D1230">
        <v>2</v>
      </c>
      <c r="E1230" t="s">
        <v>50</v>
      </c>
      <c r="F1230">
        <v>37</v>
      </c>
      <c r="G1230" t="s">
        <v>72</v>
      </c>
      <c r="I1230" t="s">
        <v>73</v>
      </c>
      <c r="J1230" t="s">
        <v>52</v>
      </c>
      <c r="K1230" t="s">
        <v>52</v>
      </c>
      <c r="L1230" t="s">
        <v>52</v>
      </c>
      <c r="M1230">
        <v>7</v>
      </c>
      <c r="N1230" t="s">
        <v>86</v>
      </c>
      <c r="O1230">
        <v>3</v>
      </c>
      <c r="P1230" s="6">
        <v>3</v>
      </c>
      <c r="Q1230" t="s">
        <v>56</v>
      </c>
      <c r="R1230">
        <v>13</v>
      </c>
      <c r="S1230" s="5">
        <v>1</v>
      </c>
      <c r="T1230" t="s">
        <v>58</v>
      </c>
      <c r="U1230" t="s">
        <v>52</v>
      </c>
      <c r="V1230">
        <v>1</v>
      </c>
      <c r="W1230" t="s">
        <v>52</v>
      </c>
      <c r="X1230">
        <v>2</v>
      </c>
      <c r="Y1230" t="s">
        <v>59</v>
      </c>
      <c r="AB1230" t="s">
        <v>72</v>
      </c>
      <c r="AD1230" t="s">
        <v>73</v>
      </c>
      <c r="AE1230" t="s">
        <v>52</v>
      </c>
      <c r="AF1230" t="s">
        <v>52</v>
      </c>
      <c r="AG1230" t="s">
        <v>52</v>
      </c>
      <c r="AH1230">
        <v>8</v>
      </c>
      <c r="AI1230" t="s">
        <v>86</v>
      </c>
      <c r="AJ1230" t="s">
        <v>52</v>
      </c>
      <c r="AK1230" t="s">
        <v>87</v>
      </c>
      <c r="AM1230" t="s">
        <v>62</v>
      </c>
      <c r="AN1230" t="s">
        <v>53</v>
      </c>
      <c r="AP1230">
        <f t="shared" si="19"/>
        <v>0</v>
      </c>
      <c r="AQ1230">
        <v>1296000</v>
      </c>
      <c r="AR1230">
        <v>0</v>
      </c>
      <c r="AS1230">
        <v>30000</v>
      </c>
      <c r="AT1230">
        <v>60000</v>
      </c>
      <c r="AU1230">
        <v>0</v>
      </c>
      <c r="AV1230">
        <v>0</v>
      </c>
      <c r="AW1230">
        <v>0</v>
      </c>
      <c r="AX1230">
        <v>1386000</v>
      </c>
    </row>
    <row r="1231" spans="1:50" x14ac:dyDescent="0.35">
      <c r="A1231" s="2" t="s">
        <v>1615</v>
      </c>
      <c r="B1231">
        <v>21</v>
      </c>
      <c r="C1231">
        <v>2110</v>
      </c>
      <c r="D1231">
        <v>2</v>
      </c>
      <c r="E1231" t="s">
        <v>50</v>
      </c>
      <c r="F1231">
        <v>37</v>
      </c>
      <c r="G1231" t="s">
        <v>72</v>
      </c>
      <c r="I1231" t="s">
        <v>73</v>
      </c>
      <c r="J1231" t="s">
        <v>52</v>
      </c>
      <c r="K1231" t="s">
        <v>52</v>
      </c>
      <c r="L1231" t="s">
        <v>52</v>
      </c>
      <c r="M1231">
        <v>7</v>
      </c>
      <c r="N1231" t="s">
        <v>86</v>
      </c>
      <c r="O1231">
        <v>3</v>
      </c>
      <c r="P1231" s="6">
        <v>4</v>
      </c>
      <c r="Q1231" t="s">
        <v>50</v>
      </c>
      <c r="R1231">
        <v>13</v>
      </c>
      <c r="S1231" s="5">
        <v>1</v>
      </c>
      <c r="T1231" t="s">
        <v>58</v>
      </c>
      <c r="U1231" t="s">
        <v>52</v>
      </c>
      <c r="V1231">
        <v>1</v>
      </c>
      <c r="W1231" t="s">
        <v>52</v>
      </c>
      <c r="X1231">
        <v>2</v>
      </c>
      <c r="Y1231" t="s">
        <v>59</v>
      </c>
      <c r="AB1231" t="s">
        <v>72</v>
      </c>
      <c r="AD1231" t="s">
        <v>73</v>
      </c>
      <c r="AE1231" t="s">
        <v>52</v>
      </c>
      <c r="AF1231" t="s">
        <v>52</v>
      </c>
      <c r="AG1231" t="s">
        <v>52</v>
      </c>
      <c r="AH1231">
        <v>7</v>
      </c>
      <c r="AI1231" t="s">
        <v>79</v>
      </c>
      <c r="AJ1231" t="s">
        <v>52</v>
      </c>
      <c r="AK1231" t="s">
        <v>90</v>
      </c>
      <c r="AM1231" t="s">
        <v>62</v>
      </c>
      <c r="AN1231" t="s">
        <v>53</v>
      </c>
      <c r="AP1231">
        <f t="shared" si="19"/>
        <v>0</v>
      </c>
      <c r="AQ1231">
        <v>1296000</v>
      </c>
      <c r="AR1231">
        <v>0</v>
      </c>
      <c r="AS1231">
        <v>20000</v>
      </c>
      <c r="AT1231">
        <v>50000</v>
      </c>
      <c r="AU1231">
        <v>0</v>
      </c>
      <c r="AV1231">
        <v>0</v>
      </c>
      <c r="AW1231">
        <v>0</v>
      </c>
      <c r="AX1231">
        <v>1366000</v>
      </c>
    </row>
    <row r="1232" spans="1:50" x14ac:dyDescent="0.35">
      <c r="A1232" s="2" t="s">
        <v>1615</v>
      </c>
      <c r="B1232">
        <v>21</v>
      </c>
      <c r="C1232">
        <v>2110</v>
      </c>
      <c r="D1232">
        <v>2</v>
      </c>
      <c r="E1232" t="s">
        <v>50</v>
      </c>
      <c r="F1232">
        <v>37</v>
      </c>
      <c r="G1232" t="s">
        <v>72</v>
      </c>
      <c r="I1232" t="s">
        <v>73</v>
      </c>
      <c r="J1232" t="s">
        <v>52</v>
      </c>
      <c r="K1232" t="s">
        <v>52</v>
      </c>
      <c r="L1232" t="s">
        <v>52</v>
      </c>
      <c r="M1232">
        <v>7</v>
      </c>
      <c r="N1232" t="s">
        <v>86</v>
      </c>
      <c r="O1232">
        <v>3</v>
      </c>
      <c r="P1232" s="6">
        <v>5</v>
      </c>
      <c r="Q1232" t="s">
        <v>56</v>
      </c>
      <c r="R1232">
        <v>10</v>
      </c>
      <c r="S1232" s="5">
        <v>1</v>
      </c>
      <c r="T1232" t="s">
        <v>58</v>
      </c>
      <c r="U1232" t="s">
        <v>52</v>
      </c>
      <c r="V1232">
        <v>1</v>
      </c>
      <c r="W1232" t="s">
        <v>52</v>
      </c>
      <c r="X1232">
        <v>2</v>
      </c>
      <c r="AB1232" t="s">
        <v>72</v>
      </c>
      <c r="AD1232" t="s">
        <v>73</v>
      </c>
      <c r="AE1232" t="s">
        <v>52</v>
      </c>
      <c r="AF1232" t="s">
        <v>52</v>
      </c>
      <c r="AG1232" t="s">
        <v>52</v>
      </c>
      <c r="AH1232">
        <v>5</v>
      </c>
      <c r="AI1232" t="s">
        <v>63</v>
      </c>
      <c r="AJ1232" t="s">
        <v>52</v>
      </c>
      <c r="AK1232" t="s">
        <v>64</v>
      </c>
      <c r="AM1232" t="s">
        <v>62</v>
      </c>
      <c r="AN1232" t="s">
        <v>53</v>
      </c>
      <c r="AP1232">
        <f t="shared" si="19"/>
        <v>0</v>
      </c>
      <c r="AQ1232">
        <v>864000</v>
      </c>
      <c r="AR1232">
        <v>0</v>
      </c>
      <c r="AS1232">
        <v>10000</v>
      </c>
      <c r="AT1232">
        <v>30000</v>
      </c>
      <c r="AU1232">
        <v>0</v>
      </c>
      <c r="AV1232">
        <v>0</v>
      </c>
      <c r="AW1232">
        <v>0</v>
      </c>
      <c r="AX1232">
        <v>904000</v>
      </c>
    </row>
    <row r="1233" spans="1:50" x14ac:dyDescent="0.35">
      <c r="A1233" s="2" t="s">
        <v>1617</v>
      </c>
      <c r="B1233">
        <v>16</v>
      </c>
      <c r="C1233">
        <v>1607</v>
      </c>
      <c r="D1233">
        <v>2</v>
      </c>
      <c r="E1233" t="s">
        <v>50</v>
      </c>
      <c r="F1233">
        <v>37</v>
      </c>
      <c r="G1233" t="s">
        <v>51</v>
      </c>
      <c r="H1233" t="s">
        <v>52</v>
      </c>
      <c r="I1233" t="s">
        <v>52</v>
      </c>
      <c r="J1233" t="s">
        <v>53</v>
      </c>
      <c r="K1233" t="s">
        <v>53</v>
      </c>
      <c r="L1233" t="s">
        <v>53</v>
      </c>
      <c r="M1233">
        <v>0</v>
      </c>
      <c r="O1233">
        <v>4</v>
      </c>
      <c r="P1233" s="6">
        <v>3</v>
      </c>
      <c r="Q1233" t="s">
        <v>56</v>
      </c>
      <c r="R1233">
        <v>12</v>
      </c>
      <c r="S1233" s="5">
        <v>1</v>
      </c>
      <c r="T1233" t="s">
        <v>58</v>
      </c>
      <c r="U1233" t="s">
        <v>52</v>
      </c>
      <c r="V1233">
        <v>1</v>
      </c>
      <c r="W1233" t="s">
        <v>52</v>
      </c>
      <c r="X1233">
        <v>2</v>
      </c>
      <c r="AB1233" t="s">
        <v>51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>
        <v>3</v>
      </c>
      <c r="AI1233" t="s">
        <v>63</v>
      </c>
      <c r="AJ1233" t="s">
        <v>52</v>
      </c>
      <c r="AK1233" t="s">
        <v>98</v>
      </c>
      <c r="AM1233" t="s">
        <v>62</v>
      </c>
      <c r="AN1233" t="s">
        <v>53</v>
      </c>
      <c r="AP1233">
        <f t="shared" si="19"/>
        <v>0</v>
      </c>
      <c r="AQ1233">
        <v>0</v>
      </c>
      <c r="AR1233">
        <v>0</v>
      </c>
      <c r="AS1233">
        <v>4000</v>
      </c>
      <c r="AT1233">
        <v>8000</v>
      </c>
      <c r="AU1233">
        <v>117000</v>
      </c>
      <c r="AV1233">
        <v>0</v>
      </c>
      <c r="AW1233">
        <v>0</v>
      </c>
      <c r="AX1233">
        <v>129000</v>
      </c>
    </row>
    <row r="1234" spans="1:50" x14ac:dyDescent="0.35">
      <c r="A1234" s="2" t="s">
        <v>1617</v>
      </c>
      <c r="B1234">
        <v>16</v>
      </c>
      <c r="C1234">
        <v>1607</v>
      </c>
      <c r="D1234">
        <v>2</v>
      </c>
      <c r="E1234" t="s">
        <v>50</v>
      </c>
      <c r="F1234">
        <v>37</v>
      </c>
      <c r="G1234" t="s">
        <v>51</v>
      </c>
      <c r="H1234" t="s">
        <v>52</v>
      </c>
      <c r="I1234" t="s">
        <v>52</v>
      </c>
      <c r="J1234" t="s">
        <v>53</v>
      </c>
      <c r="K1234" t="s">
        <v>53</v>
      </c>
      <c r="L1234" t="s">
        <v>53</v>
      </c>
      <c r="M1234">
        <v>0</v>
      </c>
      <c r="O1234">
        <v>4</v>
      </c>
      <c r="P1234" s="6">
        <v>4</v>
      </c>
      <c r="Q1234" t="s">
        <v>56</v>
      </c>
      <c r="R1234">
        <v>9</v>
      </c>
      <c r="S1234" s="5">
        <v>1</v>
      </c>
      <c r="T1234" t="s">
        <v>58</v>
      </c>
      <c r="U1234" t="s">
        <v>52</v>
      </c>
      <c r="V1234">
        <v>1</v>
      </c>
      <c r="W1234" t="s">
        <v>52</v>
      </c>
      <c r="X1234">
        <v>2</v>
      </c>
      <c r="AB1234" t="s">
        <v>51</v>
      </c>
      <c r="AC1234" t="s">
        <v>52</v>
      </c>
      <c r="AD1234" t="s">
        <v>52</v>
      </c>
      <c r="AE1234" t="s">
        <v>53</v>
      </c>
      <c r="AF1234" t="s">
        <v>53</v>
      </c>
      <c r="AG1234" t="s">
        <v>52</v>
      </c>
      <c r="AH1234">
        <v>1</v>
      </c>
      <c r="AI1234" t="s">
        <v>65</v>
      </c>
      <c r="AJ1234" t="s">
        <v>52</v>
      </c>
      <c r="AK1234" t="s">
        <v>74</v>
      </c>
      <c r="AM1234" t="s">
        <v>62</v>
      </c>
      <c r="AN1234" t="s">
        <v>53</v>
      </c>
      <c r="AP1234">
        <f t="shared" si="19"/>
        <v>0</v>
      </c>
      <c r="AQ1234">
        <v>0</v>
      </c>
      <c r="AR1234">
        <v>0</v>
      </c>
      <c r="AS1234">
        <v>2000</v>
      </c>
      <c r="AT1234">
        <v>4000</v>
      </c>
      <c r="AU1234">
        <v>80000</v>
      </c>
      <c r="AV1234">
        <v>0</v>
      </c>
      <c r="AW1234">
        <v>0</v>
      </c>
      <c r="AX1234">
        <v>86000</v>
      </c>
    </row>
    <row r="1235" spans="1:50" x14ac:dyDescent="0.35">
      <c r="A1235" s="2" t="s">
        <v>1617</v>
      </c>
      <c r="B1235">
        <v>16</v>
      </c>
      <c r="C1235">
        <v>1607</v>
      </c>
      <c r="D1235">
        <v>2</v>
      </c>
      <c r="E1235" t="s">
        <v>50</v>
      </c>
      <c r="F1235">
        <v>37</v>
      </c>
      <c r="G1235" t="s">
        <v>51</v>
      </c>
      <c r="H1235" t="s">
        <v>52</v>
      </c>
      <c r="I1235" t="s">
        <v>52</v>
      </c>
      <c r="J1235" t="s">
        <v>53</v>
      </c>
      <c r="K1235" t="s">
        <v>53</v>
      </c>
      <c r="L1235" t="s">
        <v>53</v>
      </c>
      <c r="M1235">
        <v>0</v>
      </c>
      <c r="O1235">
        <v>4</v>
      </c>
      <c r="P1235" s="6">
        <v>5</v>
      </c>
      <c r="Q1235" t="s">
        <v>56</v>
      </c>
      <c r="R1235">
        <v>7</v>
      </c>
      <c r="S1235" s="5">
        <v>1</v>
      </c>
      <c r="T1235" t="s">
        <v>58</v>
      </c>
      <c r="U1235" t="s">
        <v>52</v>
      </c>
      <c r="V1235">
        <v>1</v>
      </c>
      <c r="W1235" t="s">
        <v>52</v>
      </c>
      <c r="X1235">
        <v>2</v>
      </c>
      <c r="AB1235" t="s">
        <v>51</v>
      </c>
      <c r="AC1235" t="s">
        <v>52</v>
      </c>
      <c r="AD1235" t="s">
        <v>52</v>
      </c>
      <c r="AE1235" t="s">
        <v>53</v>
      </c>
      <c r="AF1235" t="s">
        <v>53</v>
      </c>
      <c r="AG1235" t="s">
        <v>53</v>
      </c>
      <c r="AJ1235" t="s">
        <v>53</v>
      </c>
      <c r="AO1235" t="s">
        <v>190</v>
      </c>
      <c r="AP1235">
        <f t="shared" si="19"/>
        <v>0</v>
      </c>
    </row>
    <row r="1236" spans="1:50" x14ac:dyDescent="0.35">
      <c r="A1236" s="2" t="s">
        <v>1620</v>
      </c>
      <c r="B1236">
        <v>5</v>
      </c>
      <c r="C1236">
        <v>505</v>
      </c>
      <c r="D1236">
        <v>2</v>
      </c>
      <c r="E1236" t="s">
        <v>50</v>
      </c>
      <c r="F1236">
        <v>55</v>
      </c>
      <c r="G1236" t="s">
        <v>72</v>
      </c>
      <c r="I1236" t="s">
        <v>73</v>
      </c>
      <c r="J1236" t="s">
        <v>52</v>
      </c>
      <c r="K1236" t="s">
        <v>52</v>
      </c>
      <c r="L1236" t="s">
        <v>52</v>
      </c>
      <c r="M1236">
        <v>4</v>
      </c>
      <c r="N1236" t="s">
        <v>83</v>
      </c>
      <c r="O1236">
        <v>4</v>
      </c>
      <c r="P1236" s="6">
        <v>4</v>
      </c>
      <c r="Q1236" t="s">
        <v>56</v>
      </c>
      <c r="R1236">
        <v>17</v>
      </c>
      <c r="S1236" s="5">
        <v>1</v>
      </c>
      <c r="T1236" t="s">
        <v>58</v>
      </c>
      <c r="U1236" t="s">
        <v>52</v>
      </c>
      <c r="V1236">
        <v>1</v>
      </c>
      <c r="W1236" t="s">
        <v>52</v>
      </c>
      <c r="X1236">
        <v>2</v>
      </c>
      <c r="Y1236" t="s">
        <v>59</v>
      </c>
      <c r="AB1236" t="s">
        <v>72</v>
      </c>
      <c r="AD1236" t="s">
        <v>73</v>
      </c>
      <c r="AE1236" t="s">
        <v>53</v>
      </c>
      <c r="AF1236" t="s">
        <v>53</v>
      </c>
      <c r="AG1236" t="s">
        <v>52</v>
      </c>
      <c r="AH1236">
        <v>2</v>
      </c>
      <c r="AI1236" t="s">
        <v>97</v>
      </c>
      <c r="AJ1236" t="s">
        <v>53</v>
      </c>
      <c r="AO1236" t="s">
        <v>119</v>
      </c>
      <c r="AP1236">
        <f t="shared" si="19"/>
        <v>0</v>
      </c>
    </row>
    <row r="1237" spans="1:50" x14ac:dyDescent="0.35">
      <c r="A1237" s="2" t="s">
        <v>1620</v>
      </c>
      <c r="B1237">
        <v>5</v>
      </c>
      <c r="C1237">
        <v>505</v>
      </c>
      <c r="D1237">
        <v>2</v>
      </c>
      <c r="E1237" t="s">
        <v>50</v>
      </c>
      <c r="F1237">
        <v>55</v>
      </c>
      <c r="G1237" t="s">
        <v>72</v>
      </c>
      <c r="I1237" t="s">
        <v>73</v>
      </c>
      <c r="J1237" t="s">
        <v>52</v>
      </c>
      <c r="K1237" t="s">
        <v>52</v>
      </c>
      <c r="L1237" t="s">
        <v>52</v>
      </c>
      <c r="M1237">
        <v>4</v>
      </c>
      <c r="N1237" t="s">
        <v>83</v>
      </c>
      <c r="O1237">
        <v>4</v>
      </c>
      <c r="P1237" s="6">
        <v>5</v>
      </c>
      <c r="Q1237" t="s">
        <v>56</v>
      </c>
      <c r="R1237">
        <v>14</v>
      </c>
      <c r="S1237" s="5">
        <v>1</v>
      </c>
      <c r="T1237" t="s">
        <v>58</v>
      </c>
      <c r="U1237" t="s">
        <v>52</v>
      </c>
      <c r="V1237">
        <v>1</v>
      </c>
      <c r="W1237" t="s">
        <v>52</v>
      </c>
      <c r="X1237">
        <v>2</v>
      </c>
      <c r="Y1237" t="s">
        <v>59</v>
      </c>
      <c r="AB1237" t="s">
        <v>72</v>
      </c>
      <c r="AD1237" t="s">
        <v>73</v>
      </c>
      <c r="AE1237" t="s">
        <v>52</v>
      </c>
      <c r="AF1237" t="s">
        <v>52</v>
      </c>
      <c r="AG1237" t="s">
        <v>52</v>
      </c>
      <c r="AH1237">
        <v>3</v>
      </c>
      <c r="AI1237" t="s">
        <v>97</v>
      </c>
      <c r="AJ1237" t="s">
        <v>52</v>
      </c>
      <c r="AK1237" t="s">
        <v>98</v>
      </c>
      <c r="AM1237" t="s">
        <v>62</v>
      </c>
      <c r="AN1237" t="s">
        <v>53</v>
      </c>
      <c r="AP1237">
        <f t="shared" si="19"/>
        <v>0</v>
      </c>
    </row>
    <row r="1238" spans="1:50" x14ac:dyDescent="0.35">
      <c r="A1238" s="2" t="s">
        <v>1620</v>
      </c>
      <c r="B1238">
        <v>5</v>
      </c>
      <c r="C1238">
        <v>505</v>
      </c>
      <c r="D1238">
        <v>2</v>
      </c>
      <c r="E1238" t="s">
        <v>50</v>
      </c>
      <c r="F1238">
        <v>55</v>
      </c>
      <c r="G1238" t="s">
        <v>72</v>
      </c>
      <c r="I1238" t="s">
        <v>73</v>
      </c>
      <c r="J1238" t="s">
        <v>52</v>
      </c>
      <c r="K1238" t="s">
        <v>52</v>
      </c>
      <c r="L1238" t="s">
        <v>52</v>
      </c>
      <c r="M1238">
        <v>4</v>
      </c>
      <c r="N1238" t="s">
        <v>83</v>
      </c>
      <c r="O1238">
        <v>4</v>
      </c>
      <c r="P1238" s="6">
        <v>6</v>
      </c>
      <c r="Q1238" t="s">
        <v>50</v>
      </c>
      <c r="R1238">
        <v>10</v>
      </c>
      <c r="S1238" s="5">
        <v>1</v>
      </c>
      <c r="T1238" t="s">
        <v>58</v>
      </c>
      <c r="U1238" t="s">
        <v>52</v>
      </c>
      <c r="V1238">
        <v>1</v>
      </c>
      <c r="W1238" t="s">
        <v>52</v>
      </c>
      <c r="X1238">
        <v>2</v>
      </c>
      <c r="AB1238" t="s">
        <v>72</v>
      </c>
      <c r="AD1238" t="s">
        <v>73</v>
      </c>
      <c r="AE1238" t="s">
        <v>53</v>
      </c>
      <c r="AF1238" t="s">
        <v>53</v>
      </c>
      <c r="AG1238" t="s">
        <v>52</v>
      </c>
      <c r="AH1238">
        <v>2</v>
      </c>
      <c r="AI1238" t="s">
        <v>67</v>
      </c>
      <c r="AJ1238" t="s">
        <v>52</v>
      </c>
      <c r="AK1238" t="s">
        <v>74</v>
      </c>
      <c r="AM1238" t="s">
        <v>62</v>
      </c>
      <c r="AN1238" t="s">
        <v>53</v>
      </c>
      <c r="AP1238">
        <f t="shared" si="19"/>
        <v>0</v>
      </c>
    </row>
    <row r="1239" spans="1:50" x14ac:dyDescent="0.35">
      <c r="A1239" s="2" t="s">
        <v>1621</v>
      </c>
      <c r="B1239">
        <v>1</v>
      </c>
      <c r="C1239">
        <v>109</v>
      </c>
      <c r="D1239">
        <v>1</v>
      </c>
      <c r="E1239" t="s">
        <v>50</v>
      </c>
      <c r="F1239">
        <v>40</v>
      </c>
      <c r="G1239" t="s">
        <v>72</v>
      </c>
      <c r="I1239" t="s">
        <v>52</v>
      </c>
      <c r="J1239" t="s">
        <v>52</v>
      </c>
      <c r="K1239" t="s">
        <v>52</v>
      </c>
      <c r="L1239" t="s">
        <v>52</v>
      </c>
      <c r="M1239">
        <v>16</v>
      </c>
      <c r="N1239" t="s">
        <v>140</v>
      </c>
      <c r="O1239">
        <v>2</v>
      </c>
      <c r="P1239" s="6">
        <v>3</v>
      </c>
      <c r="Q1239" t="s">
        <v>50</v>
      </c>
      <c r="R1239">
        <v>10</v>
      </c>
      <c r="S1239" s="5">
        <v>1</v>
      </c>
      <c r="T1239" t="s">
        <v>58</v>
      </c>
      <c r="U1239" t="s">
        <v>52</v>
      </c>
      <c r="V1239">
        <v>1</v>
      </c>
      <c r="W1239" t="s">
        <v>52</v>
      </c>
      <c r="X1239">
        <v>2</v>
      </c>
      <c r="AB1239" t="s">
        <v>72</v>
      </c>
      <c r="AD1239" t="s">
        <v>73</v>
      </c>
      <c r="AE1239" t="s">
        <v>52</v>
      </c>
      <c r="AF1239" t="s">
        <v>52</v>
      </c>
      <c r="AG1239" t="s">
        <v>52</v>
      </c>
      <c r="AH1239">
        <v>4</v>
      </c>
      <c r="AI1239" t="s">
        <v>83</v>
      </c>
      <c r="AJ1239" t="s">
        <v>52</v>
      </c>
      <c r="AK1239" t="s">
        <v>84</v>
      </c>
      <c r="AM1239" t="s">
        <v>62</v>
      </c>
      <c r="AN1239" t="s">
        <v>52</v>
      </c>
      <c r="AP1239">
        <f t="shared" si="19"/>
        <v>0</v>
      </c>
      <c r="AQ1239">
        <v>0</v>
      </c>
      <c r="AR1239">
        <v>960000</v>
      </c>
      <c r="AS1239">
        <v>49000</v>
      </c>
      <c r="AT1239">
        <v>40000</v>
      </c>
      <c r="AU1239">
        <v>0</v>
      </c>
      <c r="AV1239">
        <v>0</v>
      </c>
      <c r="AW1239">
        <v>0</v>
      </c>
      <c r="AX1239">
        <v>1049000</v>
      </c>
    </row>
    <row r="1240" spans="1:50" x14ac:dyDescent="0.35">
      <c r="A1240" s="2" t="s">
        <v>1621</v>
      </c>
      <c r="B1240">
        <v>1</v>
      </c>
      <c r="C1240">
        <v>109</v>
      </c>
      <c r="D1240">
        <v>1</v>
      </c>
      <c r="E1240" t="s">
        <v>50</v>
      </c>
      <c r="F1240">
        <v>40</v>
      </c>
      <c r="G1240" t="s">
        <v>72</v>
      </c>
      <c r="I1240" t="s">
        <v>52</v>
      </c>
      <c r="J1240" t="s">
        <v>52</v>
      </c>
      <c r="K1240" t="s">
        <v>52</v>
      </c>
      <c r="L1240" t="s">
        <v>52</v>
      </c>
      <c r="M1240">
        <v>16</v>
      </c>
      <c r="N1240" t="s">
        <v>140</v>
      </c>
      <c r="O1240">
        <v>2</v>
      </c>
      <c r="P1240" s="6">
        <v>4</v>
      </c>
      <c r="Q1240" t="s">
        <v>56</v>
      </c>
      <c r="R1240">
        <v>7</v>
      </c>
      <c r="S1240" s="5">
        <v>1</v>
      </c>
      <c r="T1240" t="s">
        <v>58</v>
      </c>
      <c r="U1240" t="s">
        <v>52</v>
      </c>
      <c r="V1240">
        <v>1</v>
      </c>
      <c r="W1240" t="s">
        <v>52</v>
      </c>
      <c r="X1240">
        <v>2</v>
      </c>
      <c r="AB1240" t="s">
        <v>72</v>
      </c>
      <c r="AD1240" t="s">
        <v>73</v>
      </c>
      <c r="AE1240" t="s">
        <v>52</v>
      </c>
      <c r="AF1240" t="s">
        <v>52</v>
      </c>
      <c r="AG1240" t="s">
        <v>52</v>
      </c>
      <c r="AH1240">
        <v>1</v>
      </c>
      <c r="AI1240" t="s">
        <v>65</v>
      </c>
      <c r="AJ1240" t="s">
        <v>52</v>
      </c>
      <c r="AK1240" t="s">
        <v>66</v>
      </c>
      <c r="AM1240" t="s">
        <v>62</v>
      </c>
      <c r="AN1240" t="s">
        <v>52</v>
      </c>
      <c r="AP1240">
        <f t="shared" si="19"/>
        <v>0</v>
      </c>
      <c r="AQ1240">
        <v>0</v>
      </c>
      <c r="AR1240">
        <v>480000</v>
      </c>
      <c r="AS1240">
        <v>12000</v>
      </c>
      <c r="AT1240">
        <v>44000</v>
      </c>
      <c r="AU1240">
        <v>0</v>
      </c>
      <c r="AV1240">
        <v>0</v>
      </c>
      <c r="AW1240">
        <v>0</v>
      </c>
      <c r="AX1240">
        <v>536000</v>
      </c>
    </row>
    <row r="1241" spans="1:50" x14ac:dyDescent="0.35">
      <c r="A1241" s="2" t="s">
        <v>1623</v>
      </c>
      <c r="B1241">
        <v>6</v>
      </c>
      <c r="C1241">
        <v>601</v>
      </c>
      <c r="D1241">
        <v>2</v>
      </c>
      <c r="E1241" t="s">
        <v>50</v>
      </c>
      <c r="F1241">
        <v>44</v>
      </c>
      <c r="G1241" t="s">
        <v>72</v>
      </c>
      <c r="I1241" t="s">
        <v>73</v>
      </c>
      <c r="J1241" t="s">
        <v>52</v>
      </c>
      <c r="K1241" t="s">
        <v>52</v>
      </c>
      <c r="L1241" t="s">
        <v>52</v>
      </c>
      <c r="M1241">
        <v>4</v>
      </c>
      <c r="N1241" t="s">
        <v>83</v>
      </c>
      <c r="O1241">
        <v>3</v>
      </c>
      <c r="P1241" s="6">
        <v>4</v>
      </c>
      <c r="Q1241" t="s">
        <v>50</v>
      </c>
      <c r="R1241">
        <v>15</v>
      </c>
      <c r="S1241" s="5">
        <v>1</v>
      </c>
      <c r="T1241" t="s">
        <v>58</v>
      </c>
      <c r="U1241" t="s">
        <v>52</v>
      </c>
      <c r="V1241">
        <v>1</v>
      </c>
      <c r="W1241" t="s">
        <v>52</v>
      </c>
      <c r="X1241">
        <v>2</v>
      </c>
      <c r="Y1241" t="s">
        <v>55</v>
      </c>
      <c r="Z1241" t="s">
        <v>53</v>
      </c>
      <c r="AB1241" t="s">
        <v>72</v>
      </c>
      <c r="AD1241" t="s">
        <v>73</v>
      </c>
      <c r="AE1241" t="s">
        <v>53</v>
      </c>
      <c r="AF1241" t="s">
        <v>53</v>
      </c>
      <c r="AG1241" t="s">
        <v>53</v>
      </c>
      <c r="AJ1241" t="s">
        <v>53</v>
      </c>
      <c r="AO1241" t="s">
        <v>190</v>
      </c>
      <c r="AP1241">
        <f t="shared" si="19"/>
        <v>0</v>
      </c>
    </row>
    <row r="1242" spans="1:50" x14ac:dyDescent="0.35">
      <c r="A1242" s="2" t="s">
        <v>1625</v>
      </c>
      <c r="B1242">
        <v>4</v>
      </c>
      <c r="C1242">
        <v>405</v>
      </c>
      <c r="D1242">
        <v>2</v>
      </c>
      <c r="E1242" t="s">
        <v>50</v>
      </c>
      <c r="F1242">
        <v>39</v>
      </c>
      <c r="G1242" t="s">
        <v>136</v>
      </c>
      <c r="H1242" t="s">
        <v>52</v>
      </c>
      <c r="I1242" t="s">
        <v>52</v>
      </c>
      <c r="J1242" t="s">
        <v>52</v>
      </c>
      <c r="K1242" t="s">
        <v>52</v>
      </c>
      <c r="L1242" t="s">
        <v>52</v>
      </c>
      <c r="M1242">
        <v>9</v>
      </c>
      <c r="N1242" t="s">
        <v>60</v>
      </c>
      <c r="O1242">
        <v>4</v>
      </c>
      <c r="P1242" s="6">
        <v>3</v>
      </c>
      <c r="Q1242" t="s">
        <v>50</v>
      </c>
      <c r="R1242">
        <v>17</v>
      </c>
      <c r="S1242" s="5">
        <v>1</v>
      </c>
      <c r="T1242" t="s">
        <v>58</v>
      </c>
      <c r="U1242" t="s">
        <v>52</v>
      </c>
      <c r="V1242">
        <v>1</v>
      </c>
      <c r="W1242" t="s">
        <v>52</v>
      </c>
      <c r="X1242">
        <v>2</v>
      </c>
      <c r="Y1242" t="s">
        <v>59</v>
      </c>
      <c r="AB1242" t="s">
        <v>136</v>
      </c>
      <c r="AC1242" t="s">
        <v>52</v>
      </c>
      <c r="AD1242" t="s">
        <v>52</v>
      </c>
      <c r="AE1242" t="s">
        <v>52</v>
      </c>
      <c r="AF1242" t="s">
        <v>52</v>
      </c>
      <c r="AG1242" t="s">
        <v>52</v>
      </c>
      <c r="AH1242">
        <v>7</v>
      </c>
      <c r="AI1242" t="s">
        <v>86</v>
      </c>
      <c r="AJ1242" t="s">
        <v>53</v>
      </c>
      <c r="AO1242" t="s">
        <v>164</v>
      </c>
      <c r="AP1242">
        <f t="shared" si="19"/>
        <v>0</v>
      </c>
    </row>
    <row r="1243" spans="1:50" x14ac:dyDescent="0.35">
      <c r="A1243" s="2" t="s">
        <v>1625</v>
      </c>
      <c r="B1243">
        <v>4</v>
      </c>
      <c r="C1243">
        <v>405</v>
      </c>
      <c r="D1243">
        <v>2</v>
      </c>
      <c r="E1243" t="s">
        <v>50</v>
      </c>
      <c r="F1243">
        <v>39</v>
      </c>
      <c r="G1243" t="s">
        <v>136</v>
      </c>
      <c r="H1243" t="s">
        <v>52</v>
      </c>
      <c r="I1243" t="s">
        <v>52</v>
      </c>
      <c r="J1243" t="s">
        <v>52</v>
      </c>
      <c r="K1243" t="s">
        <v>52</v>
      </c>
      <c r="L1243" t="s">
        <v>52</v>
      </c>
      <c r="M1243">
        <v>9</v>
      </c>
      <c r="N1243" t="s">
        <v>60</v>
      </c>
      <c r="O1243">
        <v>4</v>
      </c>
      <c r="P1243" s="6">
        <v>4</v>
      </c>
      <c r="Q1243" t="s">
        <v>50</v>
      </c>
      <c r="R1243">
        <v>13</v>
      </c>
      <c r="S1243" s="5">
        <v>1</v>
      </c>
      <c r="T1243" t="s">
        <v>58</v>
      </c>
      <c r="U1243" t="s">
        <v>52</v>
      </c>
      <c r="V1243">
        <v>1</v>
      </c>
      <c r="W1243" t="s">
        <v>52</v>
      </c>
      <c r="X1243">
        <v>2</v>
      </c>
      <c r="Y1243" t="s">
        <v>59</v>
      </c>
      <c r="AB1243" t="s">
        <v>136</v>
      </c>
      <c r="AC1243" t="s">
        <v>52</v>
      </c>
      <c r="AD1243" t="s">
        <v>52</v>
      </c>
      <c r="AE1243" t="s">
        <v>52</v>
      </c>
      <c r="AF1243" t="s">
        <v>52</v>
      </c>
      <c r="AG1243" t="s">
        <v>52</v>
      </c>
      <c r="AH1243">
        <v>8</v>
      </c>
      <c r="AI1243" t="s">
        <v>86</v>
      </c>
      <c r="AJ1243" t="s">
        <v>52</v>
      </c>
      <c r="AK1243" t="s">
        <v>87</v>
      </c>
      <c r="AM1243" t="s">
        <v>62</v>
      </c>
      <c r="AN1243" t="s">
        <v>53</v>
      </c>
      <c r="AP1243">
        <f t="shared" si="19"/>
        <v>0</v>
      </c>
      <c r="AQ1243">
        <v>936000</v>
      </c>
      <c r="AR1243">
        <v>260000</v>
      </c>
      <c r="AS1243">
        <v>75000</v>
      </c>
      <c r="AT1243">
        <v>10000</v>
      </c>
      <c r="AU1243">
        <v>0</v>
      </c>
      <c r="AV1243">
        <v>145000</v>
      </c>
      <c r="AW1243">
        <v>30000</v>
      </c>
      <c r="AX1243">
        <v>1456000</v>
      </c>
    </row>
    <row r="1244" spans="1:50" x14ac:dyDescent="0.35">
      <c r="A1244" s="2" t="s">
        <v>1626</v>
      </c>
      <c r="B1244">
        <v>17</v>
      </c>
      <c r="C1244">
        <v>1703</v>
      </c>
      <c r="D1244">
        <v>2</v>
      </c>
      <c r="E1244" t="s">
        <v>50</v>
      </c>
      <c r="F1244">
        <v>39</v>
      </c>
      <c r="G1244" t="s">
        <v>72</v>
      </c>
      <c r="I1244" t="s">
        <v>73</v>
      </c>
      <c r="J1244" t="s">
        <v>52</v>
      </c>
      <c r="K1244" t="s">
        <v>52</v>
      </c>
      <c r="L1244" t="s">
        <v>52</v>
      </c>
      <c r="M1244">
        <v>6</v>
      </c>
      <c r="N1244" t="s">
        <v>79</v>
      </c>
      <c r="O1244">
        <v>6</v>
      </c>
      <c r="P1244" s="6">
        <v>3</v>
      </c>
      <c r="Q1244" t="s">
        <v>56</v>
      </c>
      <c r="R1244">
        <v>17</v>
      </c>
      <c r="S1244" s="5">
        <v>1</v>
      </c>
      <c r="T1244" t="s">
        <v>58</v>
      </c>
      <c r="U1244" t="s">
        <v>52</v>
      </c>
      <c r="V1244">
        <v>1</v>
      </c>
      <c r="W1244" t="s">
        <v>52</v>
      </c>
      <c r="X1244">
        <v>2</v>
      </c>
      <c r="Y1244" t="s">
        <v>59</v>
      </c>
      <c r="AB1244" t="s">
        <v>72</v>
      </c>
      <c r="AD1244" t="s">
        <v>73</v>
      </c>
      <c r="AE1244" t="s">
        <v>52</v>
      </c>
      <c r="AF1244" t="s">
        <v>52</v>
      </c>
      <c r="AG1244" t="s">
        <v>52</v>
      </c>
      <c r="AH1244">
        <v>10</v>
      </c>
      <c r="AI1244" t="s">
        <v>107</v>
      </c>
      <c r="AJ1244" t="s">
        <v>52</v>
      </c>
      <c r="AK1244" t="s">
        <v>123</v>
      </c>
      <c r="AM1244" t="s">
        <v>62</v>
      </c>
      <c r="AN1244" t="s">
        <v>52</v>
      </c>
      <c r="AP1244">
        <f t="shared" si="19"/>
        <v>0</v>
      </c>
      <c r="AQ1244">
        <v>0</v>
      </c>
      <c r="AR1244">
        <v>1150000</v>
      </c>
      <c r="AS1244">
        <v>60000</v>
      </c>
      <c r="AT1244">
        <v>100000</v>
      </c>
      <c r="AU1244">
        <v>0</v>
      </c>
      <c r="AV1244">
        <v>60000</v>
      </c>
      <c r="AW1244">
        <v>0</v>
      </c>
      <c r="AX1244">
        <v>1370000</v>
      </c>
    </row>
    <row r="1245" spans="1:50" x14ac:dyDescent="0.35">
      <c r="A1245" s="2" t="s">
        <v>1626</v>
      </c>
      <c r="B1245">
        <v>17</v>
      </c>
      <c r="C1245">
        <v>1703</v>
      </c>
      <c r="D1245">
        <v>2</v>
      </c>
      <c r="E1245" t="s">
        <v>50</v>
      </c>
      <c r="F1245">
        <v>39</v>
      </c>
      <c r="G1245" t="s">
        <v>72</v>
      </c>
      <c r="I1245" t="s">
        <v>73</v>
      </c>
      <c r="J1245" t="s">
        <v>52</v>
      </c>
      <c r="K1245" t="s">
        <v>52</v>
      </c>
      <c r="L1245" t="s">
        <v>52</v>
      </c>
      <c r="M1245">
        <v>6</v>
      </c>
      <c r="N1245" t="s">
        <v>79</v>
      </c>
      <c r="O1245">
        <v>6</v>
      </c>
      <c r="P1245" s="6">
        <v>4</v>
      </c>
      <c r="Q1245" t="s">
        <v>50</v>
      </c>
      <c r="R1245">
        <v>15</v>
      </c>
      <c r="S1245" s="5">
        <v>1</v>
      </c>
      <c r="T1245" t="s">
        <v>58</v>
      </c>
      <c r="U1245" t="s">
        <v>52</v>
      </c>
      <c r="V1245">
        <v>1</v>
      </c>
      <c r="W1245" t="s">
        <v>52</v>
      </c>
      <c r="X1245">
        <v>2</v>
      </c>
      <c r="Y1245" t="s">
        <v>59</v>
      </c>
      <c r="AB1245" t="s">
        <v>72</v>
      </c>
      <c r="AD1245" t="s">
        <v>73</v>
      </c>
      <c r="AE1245" t="s">
        <v>52</v>
      </c>
      <c r="AF1245" t="s">
        <v>52</v>
      </c>
      <c r="AG1245" t="s">
        <v>52</v>
      </c>
      <c r="AH1245">
        <v>8</v>
      </c>
      <c r="AI1245" t="s">
        <v>60</v>
      </c>
      <c r="AJ1245" t="s">
        <v>52</v>
      </c>
      <c r="AK1245" t="s">
        <v>61</v>
      </c>
      <c r="AM1245" t="s">
        <v>62</v>
      </c>
      <c r="AN1245" t="s">
        <v>52</v>
      </c>
      <c r="AP1245">
        <f t="shared" si="19"/>
        <v>0</v>
      </c>
      <c r="AQ1245">
        <v>0</v>
      </c>
      <c r="AR1245">
        <v>300000</v>
      </c>
      <c r="AS1245">
        <v>25000</v>
      </c>
      <c r="AT1245">
        <v>100000</v>
      </c>
      <c r="AU1245">
        <v>0</v>
      </c>
      <c r="AV1245">
        <v>0</v>
      </c>
      <c r="AW1245">
        <v>0</v>
      </c>
      <c r="AX1245">
        <v>425000</v>
      </c>
    </row>
    <row r="1246" spans="1:50" x14ac:dyDescent="0.35">
      <c r="A1246" s="2" t="s">
        <v>1626</v>
      </c>
      <c r="B1246">
        <v>17</v>
      </c>
      <c r="C1246">
        <v>1703</v>
      </c>
      <c r="D1246">
        <v>2</v>
      </c>
      <c r="E1246" t="s">
        <v>50</v>
      </c>
      <c r="F1246">
        <v>39</v>
      </c>
      <c r="G1246" t="s">
        <v>72</v>
      </c>
      <c r="I1246" t="s">
        <v>73</v>
      </c>
      <c r="J1246" t="s">
        <v>52</v>
      </c>
      <c r="K1246" t="s">
        <v>52</v>
      </c>
      <c r="L1246" t="s">
        <v>52</v>
      </c>
      <c r="M1246">
        <v>6</v>
      </c>
      <c r="N1246" t="s">
        <v>79</v>
      </c>
      <c r="O1246">
        <v>6</v>
      </c>
      <c r="P1246" s="6">
        <v>5</v>
      </c>
      <c r="Q1246" t="s">
        <v>50</v>
      </c>
      <c r="R1246">
        <v>13</v>
      </c>
      <c r="S1246" s="5">
        <v>1</v>
      </c>
      <c r="T1246" t="s">
        <v>58</v>
      </c>
      <c r="U1246" t="s">
        <v>52</v>
      </c>
      <c r="V1246">
        <v>1</v>
      </c>
      <c r="W1246" t="s">
        <v>52</v>
      </c>
      <c r="X1246">
        <v>2</v>
      </c>
      <c r="Y1246" t="s">
        <v>59</v>
      </c>
      <c r="AB1246" t="s">
        <v>72</v>
      </c>
      <c r="AD1246" t="s">
        <v>73</v>
      </c>
      <c r="AE1246" t="s">
        <v>52</v>
      </c>
      <c r="AF1246" t="s">
        <v>52</v>
      </c>
      <c r="AG1246" t="s">
        <v>52</v>
      </c>
      <c r="AH1246">
        <v>7</v>
      </c>
      <c r="AI1246" t="s">
        <v>86</v>
      </c>
      <c r="AJ1246" t="s">
        <v>52</v>
      </c>
      <c r="AK1246" t="s">
        <v>87</v>
      </c>
      <c r="AM1246" t="s">
        <v>62</v>
      </c>
      <c r="AN1246" t="s">
        <v>52</v>
      </c>
      <c r="AP1246">
        <f t="shared" si="19"/>
        <v>0</v>
      </c>
      <c r="AQ1246">
        <v>0</v>
      </c>
      <c r="AR1246">
        <v>120000</v>
      </c>
      <c r="AS1246">
        <v>25000</v>
      </c>
      <c r="AT1246">
        <v>100000</v>
      </c>
      <c r="AU1246">
        <v>0</v>
      </c>
      <c r="AV1246">
        <v>0</v>
      </c>
      <c r="AW1246">
        <v>0</v>
      </c>
      <c r="AX1246">
        <v>245000</v>
      </c>
    </row>
    <row r="1247" spans="1:50" x14ac:dyDescent="0.35">
      <c r="A1247" s="2" t="s">
        <v>1626</v>
      </c>
      <c r="B1247">
        <v>17</v>
      </c>
      <c r="C1247">
        <v>1703</v>
      </c>
      <c r="D1247">
        <v>2</v>
      </c>
      <c r="E1247" t="s">
        <v>50</v>
      </c>
      <c r="F1247">
        <v>39</v>
      </c>
      <c r="G1247" t="s">
        <v>72</v>
      </c>
      <c r="I1247" t="s">
        <v>73</v>
      </c>
      <c r="J1247" t="s">
        <v>52</v>
      </c>
      <c r="K1247" t="s">
        <v>52</v>
      </c>
      <c r="L1247" t="s">
        <v>52</v>
      </c>
      <c r="M1247">
        <v>6</v>
      </c>
      <c r="N1247" t="s">
        <v>79</v>
      </c>
      <c r="O1247">
        <v>6</v>
      </c>
      <c r="P1247" s="6">
        <v>6</v>
      </c>
      <c r="Q1247" t="s">
        <v>56</v>
      </c>
      <c r="R1247">
        <v>10</v>
      </c>
      <c r="S1247" s="5">
        <v>1</v>
      </c>
      <c r="T1247" t="s">
        <v>58</v>
      </c>
      <c r="U1247" t="s">
        <v>52</v>
      </c>
      <c r="V1247">
        <v>1</v>
      </c>
      <c r="W1247" t="s">
        <v>52</v>
      </c>
      <c r="X1247">
        <v>2</v>
      </c>
      <c r="AB1247" t="s">
        <v>72</v>
      </c>
      <c r="AD1247" t="s">
        <v>73</v>
      </c>
      <c r="AE1247" t="s">
        <v>52</v>
      </c>
      <c r="AF1247" t="s">
        <v>52</v>
      </c>
      <c r="AG1247" t="s">
        <v>52</v>
      </c>
      <c r="AH1247">
        <v>5</v>
      </c>
      <c r="AI1247" t="s">
        <v>78</v>
      </c>
      <c r="AJ1247" t="s">
        <v>52</v>
      </c>
      <c r="AK1247" t="s">
        <v>88</v>
      </c>
      <c r="AM1247" t="s">
        <v>62</v>
      </c>
      <c r="AN1247" t="s">
        <v>53</v>
      </c>
      <c r="AP1247">
        <f t="shared" si="19"/>
        <v>0</v>
      </c>
      <c r="AQ1247">
        <v>0</v>
      </c>
      <c r="AR1247">
        <v>0</v>
      </c>
      <c r="AS1247">
        <v>12000</v>
      </c>
      <c r="AT1247">
        <v>50000</v>
      </c>
      <c r="AU1247">
        <v>0</v>
      </c>
      <c r="AV1247">
        <v>0</v>
      </c>
      <c r="AW1247">
        <v>0</v>
      </c>
      <c r="AX1247">
        <v>62000</v>
      </c>
    </row>
    <row r="1248" spans="1:50" x14ac:dyDescent="0.35">
      <c r="A1248" s="2" t="s">
        <v>1626</v>
      </c>
      <c r="B1248">
        <v>17</v>
      </c>
      <c r="C1248">
        <v>1703</v>
      </c>
      <c r="D1248">
        <v>2</v>
      </c>
      <c r="E1248" t="s">
        <v>50</v>
      </c>
      <c r="F1248">
        <v>39</v>
      </c>
      <c r="G1248" t="s">
        <v>72</v>
      </c>
      <c r="I1248" t="s">
        <v>73</v>
      </c>
      <c r="J1248" t="s">
        <v>52</v>
      </c>
      <c r="K1248" t="s">
        <v>52</v>
      </c>
      <c r="L1248" t="s">
        <v>52</v>
      </c>
      <c r="M1248">
        <v>6</v>
      </c>
      <c r="N1248" t="s">
        <v>79</v>
      </c>
      <c r="O1248">
        <v>6</v>
      </c>
      <c r="P1248" s="6">
        <v>7</v>
      </c>
      <c r="Q1248" t="s">
        <v>56</v>
      </c>
      <c r="R1248">
        <v>7</v>
      </c>
      <c r="S1248" s="5">
        <v>1</v>
      </c>
      <c r="T1248" t="s">
        <v>58</v>
      </c>
      <c r="U1248" t="s">
        <v>52</v>
      </c>
      <c r="V1248">
        <v>1</v>
      </c>
      <c r="W1248" t="s">
        <v>52</v>
      </c>
      <c r="X1248">
        <v>2</v>
      </c>
      <c r="AB1248" t="s">
        <v>72</v>
      </c>
      <c r="AD1248" t="s">
        <v>73</v>
      </c>
      <c r="AE1248" t="s">
        <v>53</v>
      </c>
      <c r="AF1248" t="s">
        <v>53</v>
      </c>
      <c r="AG1248" t="s">
        <v>52</v>
      </c>
      <c r="AH1248">
        <v>1</v>
      </c>
      <c r="AI1248" t="s">
        <v>65</v>
      </c>
      <c r="AJ1248" t="s">
        <v>52</v>
      </c>
      <c r="AK1248" t="s">
        <v>66</v>
      </c>
      <c r="AM1248" t="s">
        <v>62</v>
      </c>
      <c r="AN1248" t="s">
        <v>53</v>
      </c>
      <c r="AP1248">
        <f t="shared" si="19"/>
        <v>0</v>
      </c>
      <c r="AQ1248">
        <v>0</v>
      </c>
      <c r="AR1248">
        <v>0</v>
      </c>
      <c r="AS1248">
        <v>5000</v>
      </c>
      <c r="AT1248">
        <v>20000</v>
      </c>
      <c r="AU1248">
        <v>0</v>
      </c>
      <c r="AV1248">
        <v>0</v>
      </c>
      <c r="AW1248">
        <v>0</v>
      </c>
      <c r="AX1248">
        <v>25000</v>
      </c>
    </row>
    <row r="1249" spans="1:50" x14ac:dyDescent="0.35">
      <c r="A1249" s="2" t="s">
        <v>1627</v>
      </c>
      <c r="B1249">
        <v>1</v>
      </c>
      <c r="C1249">
        <v>108</v>
      </c>
      <c r="D1249">
        <v>2</v>
      </c>
      <c r="E1249" t="s">
        <v>50</v>
      </c>
      <c r="F1249">
        <v>42</v>
      </c>
      <c r="G1249" t="s">
        <v>72</v>
      </c>
      <c r="I1249" t="s">
        <v>73</v>
      </c>
      <c r="J1249" t="s">
        <v>52</v>
      </c>
      <c r="K1249" t="s">
        <v>52</v>
      </c>
      <c r="L1249" t="s">
        <v>52</v>
      </c>
      <c r="M1249">
        <v>5</v>
      </c>
      <c r="N1249" t="s">
        <v>78</v>
      </c>
      <c r="O1249">
        <v>3</v>
      </c>
      <c r="P1249" s="6">
        <v>3</v>
      </c>
      <c r="Q1249" t="s">
        <v>56</v>
      </c>
      <c r="R1249">
        <v>10</v>
      </c>
      <c r="S1249" s="5">
        <v>1</v>
      </c>
      <c r="T1249" t="s">
        <v>58</v>
      </c>
      <c r="U1249" t="s">
        <v>52</v>
      </c>
      <c r="V1249">
        <v>1</v>
      </c>
      <c r="W1249" t="s">
        <v>52</v>
      </c>
      <c r="X1249">
        <v>2</v>
      </c>
      <c r="AB1249" t="s">
        <v>72</v>
      </c>
      <c r="AD1249" t="s">
        <v>73</v>
      </c>
      <c r="AE1249" t="s">
        <v>52</v>
      </c>
      <c r="AF1249" t="s">
        <v>52</v>
      </c>
      <c r="AG1249" t="s">
        <v>52</v>
      </c>
      <c r="AH1249">
        <v>2</v>
      </c>
      <c r="AI1249" t="s">
        <v>65</v>
      </c>
      <c r="AJ1249" t="s">
        <v>52</v>
      </c>
      <c r="AK1249" t="s">
        <v>66</v>
      </c>
      <c r="AM1249" t="s">
        <v>62</v>
      </c>
      <c r="AN1249" t="s">
        <v>53</v>
      </c>
      <c r="AP1249">
        <f t="shared" si="19"/>
        <v>0</v>
      </c>
      <c r="AQ1249">
        <v>0</v>
      </c>
      <c r="AR1249">
        <v>0</v>
      </c>
      <c r="AS1249">
        <v>3600</v>
      </c>
      <c r="AT1249">
        <v>15000</v>
      </c>
      <c r="AU1249">
        <v>0</v>
      </c>
      <c r="AV1249">
        <v>0</v>
      </c>
      <c r="AW1249">
        <v>0</v>
      </c>
      <c r="AX1249">
        <v>18600</v>
      </c>
    </row>
    <row r="1250" spans="1:50" x14ac:dyDescent="0.35">
      <c r="A1250" s="2" t="s">
        <v>1627</v>
      </c>
      <c r="B1250">
        <v>1</v>
      </c>
      <c r="C1250">
        <v>108</v>
      </c>
      <c r="D1250">
        <v>2</v>
      </c>
      <c r="E1250" t="s">
        <v>50</v>
      </c>
      <c r="F1250">
        <v>42</v>
      </c>
      <c r="G1250" t="s">
        <v>72</v>
      </c>
      <c r="I1250" t="s">
        <v>73</v>
      </c>
      <c r="J1250" t="s">
        <v>52</v>
      </c>
      <c r="K1250" t="s">
        <v>52</v>
      </c>
      <c r="L1250" t="s">
        <v>52</v>
      </c>
      <c r="M1250">
        <v>5</v>
      </c>
      <c r="N1250" t="s">
        <v>78</v>
      </c>
      <c r="O1250">
        <v>3</v>
      </c>
      <c r="P1250" s="6">
        <v>4</v>
      </c>
      <c r="Q1250" t="s">
        <v>50</v>
      </c>
      <c r="R1250">
        <v>6</v>
      </c>
      <c r="S1250" s="5">
        <v>1</v>
      </c>
      <c r="T1250" t="s">
        <v>58</v>
      </c>
      <c r="U1250" t="s">
        <v>52</v>
      </c>
      <c r="V1250">
        <v>1</v>
      </c>
      <c r="W1250" t="s">
        <v>52</v>
      </c>
      <c r="X1250">
        <v>2</v>
      </c>
      <c r="AB1250" t="s">
        <v>72</v>
      </c>
      <c r="AD1250" t="s">
        <v>73</v>
      </c>
      <c r="AE1250" t="s">
        <v>53</v>
      </c>
      <c r="AF1250" t="s">
        <v>53</v>
      </c>
      <c r="AG1250" t="s">
        <v>52</v>
      </c>
      <c r="AH1250">
        <v>1</v>
      </c>
      <c r="AI1250" t="s">
        <v>68</v>
      </c>
      <c r="AJ1250" t="s">
        <v>52</v>
      </c>
      <c r="AK1250" t="s">
        <v>68</v>
      </c>
      <c r="AL1250" t="s">
        <v>109</v>
      </c>
      <c r="AN1250" t="s">
        <v>53</v>
      </c>
      <c r="AP1250">
        <f t="shared" si="19"/>
        <v>0</v>
      </c>
      <c r="AQ1250">
        <v>0</v>
      </c>
      <c r="AR1250">
        <v>0</v>
      </c>
      <c r="AS1250">
        <v>0</v>
      </c>
      <c r="AT1250">
        <v>20000</v>
      </c>
      <c r="AU1250">
        <v>0</v>
      </c>
      <c r="AV1250">
        <v>0</v>
      </c>
      <c r="AW1250">
        <v>20000</v>
      </c>
      <c r="AX1250">
        <v>40000</v>
      </c>
    </row>
    <row r="1251" spans="1:50" x14ac:dyDescent="0.35">
      <c r="A1251" s="2" t="s">
        <v>1629</v>
      </c>
      <c r="B1251">
        <v>12</v>
      </c>
      <c r="C1251">
        <v>1206</v>
      </c>
      <c r="D1251">
        <v>1</v>
      </c>
      <c r="E1251" t="s">
        <v>56</v>
      </c>
      <c r="F1251">
        <v>38</v>
      </c>
      <c r="G1251" t="s">
        <v>267</v>
      </c>
      <c r="H1251" t="s">
        <v>52</v>
      </c>
      <c r="I1251" t="s">
        <v>52</v>
      </c>
      <c r="J1251" t="s">
        <v>52</v>
      </c>
      <c r="K1251" t="s">
        <v>53</v>
      </c>
      <c r="L1251" t="s">
        <v>53</v>
      </c>
      <c r="M1251">
        <v>0</v>
      </c>
      <c r="O1251">
        <v>5</v>
      </c>
      <c r="P1251" s="6">
        <v>2</v>
      </c>
      <c r="Q1251" t="s">
        <v>56</v>
      </c>
      <c r="R1251">
        <v>16</v>
      </c>
      <c r="S1251" s="5">
        <v>1</v>
      </c>
      <c r="T1251" t="s">
        <v>58</v>
      </c>
      <c r="U1251" t="s">
        <v>53</v>
      </c>
      <c r="W1251" t="s">
        <v>52</v>
      </c>
      <c r="X1251">
        <v>1</v>
      </c>
      <c r="Y1251" t="s">
        <v>59</v>
      </c>
      <c r="AB1251" t="s">
        <v>72</v>
      </c>
      <c r="AD1251" t="s">
        <v>52</v>
      </c>
      <c r="AE1251" t="s">
        <v>52</v>
      </c>
      <c r="AF1251" t="s">
        <v>52</v>
      </c>
      <c r="AG1251" t="s">
        <v>52</v>
      </c>
      <c r="AH1251">
        <v>9</v>
      </c>
      <c r="AI1251" t="s">
        <v>100</v>
      </c>
      <c r="AJ1251" t="s">
        <v>53</v>
      </c>
      <c r="AO1251" t="s">
        <v>190</v>
      </c>
      <c r="AP1251">
        <f t="shared" si="19"/>
        <v>0</v>
      </c>
    </row>
    <row r="1252" spans="1:50" x14ac:dyDescent="0.35">
      <c r="A1252" s="2" t="s">
        <v>1629</v>
      </c>
      <c r="B1252">
        <v>12</v>
      </c>
      <c r="C1252">
        <v>1206</v>
      </c>
      <c r="D1252">
        <v>1</v>
      </c>
      <c r="E1252" t="s">
        <v>56</v>
      </c>
      <c r="F1252">
        <v>38</v>
      </c>
      <c r="G1252" t="s">
        <v>267</v>
      </c>
      <c r="H1252" t="s">
        <v>52</v>
      </c>
      <c r="I1252" t="s">
        <v>52</v>
      </c>
      <c r="J1252" t="s">
        <v>52</v>
      </c>
      <c r="K1252" t="s">
        <v>53</v>
      </c>
      <c r="L1252" t="s">
        <v>53</v>
      </c>
      <c r="M1252">
        <v>0</v>
      </c>
      <c r="O1252">
        <v>5</v>
      </c>
      <c r="P1252" s="6">
        <v>3</v>
      </c>
      <c r="Q1252" t="s">
        <v>50</v>
      </c>
      <c r="R1252">
        <v>14</v>
      </c>
      <c r="S1252" s="5">
        <v>1</v>
      </c>
      <c r="T1252" t="s">
        <v>58</v>
      </c>
      <c r="U1252" t="s">
        <v>53</v>
      </c>
      <c r="W1252" t="s">
        <v>52</v>
      </c>
      <c r="X1252">
        <v>1</v>
      </c>
      <c r="Y1252" t="s">
        <v>59</v>
      </c>
      <c r="AB1252" t="s">
        <v>72</v>
      </c>
      <c r="AD1252" t="s">
        <v>52</v>
      </c>
      <c r="AE1252" t="s">
        <v>52</v>
      </c>
      <c r="AF1252" t="s">
        <v>52</v>
      </c>
      <c r="AG1252" t="s">
        <v>52</v>
      </c>
      <c r="AH1252">
        <v>4</v>
      </c>
      <c r="AI1252" t="s">
        <v>63</v>
      </c>
      <c r="AJ1252" t="s">
        <v>53</v>
      </c>
      <c r="AO1252" t="s">
        <v>190</v>
      </c>
      <c r="AP1252">
        <f t="shared" si="19"/>
        <v>0</v>
      </c>
    </row>
    <row r="1253" spans="1:50" x14ac:dyDescent="0.35">
      <c r="A1253" s="2" t="s">
        <v>1629</v>
      </c>
      <c r="B1253">
        <v>12</v>
      </c>
      <c r="C1253">
        <v>1206</v>
      </c>
      <c r="D1253">
        <v>1</v>
      </c>
      <c r="E1253" t="s">
        <v>56</v>
      </c>
      <c r="F1253">
        <v>38</v>
      </c>
      <c r="G1253" t="s">
        <v>267</v>
      </c>
      <c r="H1253" t="s">
        <v>52</v>
      </c>
      <c r="I1253" t="s">
        <v>52</v>
      </c>
      <c r="J1253" t="s">
        <v>52</v>
      </c>
      <c r="K1253" t="s">
        <v>53</v>
      </c>
      <c r="L1253" t="s">
        <v>53</v>
      </c>
      <c r="M1253">
        <v>0</v>
      </c>
      <c r="O1253">
        <v>5</v>
      </c>
      <c r="P1253" s="6">
        <v>4</v>
      </c>
      <c r="Q1253" t="s">
        <v>56</v>
      </c>
      <c r="R1253">
        <v>11</v>
      </c>
      <c r="S1253" s="5">
        <v>1</v>
      </c>
      <c r="T1253" t="s">
        <v>58</v>
      </c>
      <c r="U1253" t="s">
        <v>53</v>
      </c>
      <c r="W1253" t="s">
        <v>52</v>
      </c>
      <c r="X1253">
        <v>1</v>
      </c>
      <c r="AB1253" t="s">
        <v>72</v>
      </c>
      <c r="AD1253" t="s">
        <v>52</v>
      </c>
      <c r="AE1253" t="s">
        <v>52</v>
      </c>
      <c r="AF1253" t="s">
        <v>52</v>
      </c>
      <c r="AG1253" t="s">
        <v>52</v>
      </c>
      <c r="AH1253">
        <v>4</v>
      </c>
      <c r="AI1253" t="s">
        <v>63</v>
      </c>
      <c r="AJ1253" t="s">
        <v>52</v>
      </c>
      <c r="AK1253" t="s">
        <v>64</v>
      </c>
      <c r="AM1253" t="s">
        <v>62</v>
      </c>
      <c r="AN1253" t="s">
        <v>53</v>
      </c>
      <c r="AP1253">
        <f t="shared" si="19"/>
        <v>0</v>
      </c>
      <c r="AQ1253">
        <v>0</v>
      </c>
      <c r="AR1253">
        <v>0</v>
      </c>
      <c r="AS1253">
        <v>50000</v>
      </c>
      <c r="AT1253">
        <v>20000</v>
      </c>
      <c r="AU1253">
        <v>1200000</v>
      </c>
      <c r="AV1253">
        <v>0</v>
      </c>
      <c r="AW1253">
        <v>0</v>
      </c>
      <c r="AX1253">
        <v>1270000</v>
      </c>
    </row>
    <row r="1254" spans="1:50" x14ac:dyDescent="0.35">
      <c r="A1254" s="2" t="s">
        <v>1630</v>
      </c>
      <c r="B1254">
        <v>2</v>
      </c>
      <c r="C1254">
        <v>202</v>
      </c>
      <c r="D1254">
        <v>1</v>
      </c>
      <c r="E1254" t="s">
        <v>50</v>
      </c>
      <c r="F1254">
        <v>43</v>
      </c>
      <c r="G1254" t="s">
        <v>72</v>
      </c>
      <c r="I1254" t="s">
        <v>73</v>
      </c>
      <c r="J1254" t="s">
        <v>53</v>
      </c>
      <c r="K1254" t="s">
        <v>53</v>
      </c>
      <c r="L1254" t="s">
        <v>53</v>
      </c>
      <c r="M1254">
        <v>0</v>
      </c>
      <c r="O1254">
        <v>2</v>
      </c>
      <c r="P1254" s="6">
        <v>4</v>
      </c>
      <c r="Q1254" t="s">
        <v>56</v>
      </c>
      <c r="R1254">
        <v>13</v>
      </c>
      <c r="S1254" s="5">
        <v>1</v>
      </c>
      <c r="T1254" t="s">
        <v>58</v>
      </c>
      <c r="U1254" t="s">
        <v>52</v>
      </c>
      <c r="V1254">
        <v>1</v>
      </c>
      <c r="W1254" t="s">
        <v>52</v>
      </c>
      <c r="X1254">
        <v>2</v>
      </c>
      <c r="Y1254" t="s">
        <v>59</v>
      </c>
      <c r="AB1254" t="s">
        <v>72</v>
      </c>
      <c r="AD1254" t="s">
        <v>73</v>
      </c>
      <c r="AE1254" t="s">
        <v>52</v>
      </c>
      <c r="AF1254" t="s">
        <v>52</v>
      </c>
      <c r="AG1254" t="s">
        <v>52</v>
      </c>
      <c r="AH1254">
        <v>4</v>
      </c>
      <c r="AI1254" t="s">
        <v>83</v>
      </c>
      <c r="AJ1254" t="s">
        <v>53</v>
      </c>
      <c r="AO1254" t="s">
        <v>190</v>
      </c>
      <c r="AP1254">
        <f t="shared" si="19"/>
        <v>0</v>
      </c>
    </row>
    <row r="1255" spans="1:50" x14ac:dyDescent="0.35">
      <c r="A1255" s="2" t="s">
        <v>1632</v>
      </c>
      <c r="B1255">
        <v>2</v>
      </c>
      <c r="C1255">
        <v>202</v>
      </c>
      <c r="D1255">
        <v>2</v>
      </c>
      <c r="E1255" t="s">
        <v>50</v>
      </c>
      <c r="F1255">
        <v>45</v>
      </c>
      <c r="G1255" t="s">
        <v>72</v>
      </c>
      <c r="I1255" t="s">
        <v>73</v>
      </c>
      <c r="J1255" t="s">
        <v>52</v>
      </c>
      <c r="K1255" t="s">
        <v>52</v>
      </c>
      <c r="L1255" t="s">
        <v>52</v>
      </c>
      <c r="M1255">
        <v>9</v>
      </c>
      <c r="N1255" t="s">
        <v>100</v>
      </c>
      <c r="O1255">
        <v>3</v>
      </c>
      <c r="P1255" s="6">
        <v>4</v>
      </c>
      <c r="Q1255" t="s">
        <v>56</v>
      </c>
      <c r="R1255">
        <v>14</v>
      </c>
      <c r="S1255" s="5">
        <v>1</v>
      </c>
      <c r="T1255" t="s">
        <v>58</v>
      </c>
      <c r="U1255" t="s">
        <v>52</v>
      </c>
      <c r="V1255">
        <v>1</v>
      </c>
      <c r="W1255" t="s">
        <v>52</v>
      </c>
      <c r="X1255">
        <v>2</v>
      </c>
      <c r="Y1255" t="s">
        <v>59</v>
      </c>
      <c r="AB1255" t="s">
        <v>72</v>
      </c>
      <c r="AD1255" t="s">
        <v>52</v>
      </c>
      <c r="AE1255" t="s">
        <v>52</v>
      </c>
      <c r="AF1255" t="s">
        <v>52</v>
      </c>
      <c r="AG1255" t="s">
        <v>52</v>
      </c>
      <c r="AH1255">
        <v>10</v>
      </c>
      <c r="AI1255" t="s">
        <v>80</v>
      </c>
      <c r="AJ1255" t="s">
        <v>52</v>
      </c>
      <c r="AK1255" t="s">
        <v>81</v>
      </c>
      <c r="AM1255" t="s">
        <v>62</v>
      </c>
      <c r="AN1255" t="s">
        <v>52</v>
      </c>
      <c r="AP1255">
        <f t="shared" si="19"/>
        <v>0</v>
      </c>
      <c r="AQ1255">
        <v>0</v>
      </c>
      <c r="AR1255">
        <v>140000</v>
      </c>
      <c r="AS1255">
        <v>20000</v>
      </c>
      <c r="AT1255">
        <v>2500</v>
      </c>
      <c r="AU1255">
        <v>0</v>
      </c>
      <c r="AV1255">
        <v>180000</v>
      </c>
      <c r="AW1255">
        <v>10000</v>
      </c>
      <c r="AX1255">
        <v>352500</v>
      </c>
    </row>
    <row r="1256" spans="1:50" x14ac:dyDescent="0.35">
      <c r="A1256" s="2" t="s">
        <v>1632</v>
      </c>
      <c r="B1256">
        <v>2</v>
      </c>
      <c r="C1256">
        <v>202</v>
      </c>
      <c r="D1256">
        <v>2</v>
      </c>
      <c r="E1256" t="s">
        <v>50</v>
      </c>
      <c r="F1256">
        <v>45</v>
      </c>
      <c r="G1256" t="s">
        <v>72</v>
      </c>
      <c r="I1256" t="s">
        <v>73</v>
      </c>
      <c r="J1256" t="s">
        <v>52</v>
      </c>
      <c r="K1256" t="s">
        <v>52</v>
      </c>
      <c r="L1256" t="s">
        <v>52</v>
      </c>
      <c r="M1256">
        <v>9</v>
      </c>
      <c r="N1256" t="s">
        <v>100</v>
      </c>
      <c r="O1256">
        <v>3</v>
      </c>
      <c r="P1256" s="6">
        <v>5</v>
      </c>
      <c r="Q1256" t="s">
        <v>56</v>
      </c>
      <c r="R1256">
        <v>10</v>
      </c>
      <c r="S1256" s="5">
        <v>1</v>
      </c>
      <c r="T1256" t="s">
        <v>58</v>
      </c>
      <c r="U1256" t="s">
        <v>52</v>
      </c>
      <c r="V1256">
        <v>1</v>
      </c>
      <c r="W1256" t="s">
        <v>52</v>
      </c>
      <c r="X1256">
        <v>2</v>
      </c>
      <c r="AB1256" t="s">
        <v>72</v>
      </c>
      <c r="AD1256" t="s">
        <v>73</v>
      </c>
      <c r="AE1256" t="s">
        <v>52</v>
      </c>
      <c r="AF1256" t="s">
        <v>52</v>
      </c>
      <c r="AG1256" t="s">
        <v>52</v>
      </c>
      <c r="AH1256">
        <v>5</v>
      </c>
      <c r="AI1256" t="s">
        <v>83</v>
      </c>
      <c r="AJ1256" t="s">
        <v>52</v>
      </c>
      <c r="AK1256" t="s">
        <v>84</v>
      </c>
      <c r="AM1256" t="s">
        <v>62</v>
      </c>
      <c r="AN1256" t="s">
        <v>53</v>
      </c>
      <c r="AP1256">
        <f t="shared" si="19"/>
        <v>0</v>
      </c>
      <c r="AQ1256">
        <v>0</v>
      </c>
      <c r="AR1256">
        <v>0</v>
      </c>
      <c r="AS1256">
        <v>10000</v>
      </c>
      <c r="AT1256">
        <v>2500</v>
      </c>
      <c r="AU1256">
        <v>0</v>
      </c>
      <c r="AV1256">
        <v>0</v>
      </c>
      <c r="AW1256">
        <v>3000</v>
      </c>
      <c r="AX1256">
        <v>15500</v>
      </c>
    </row>
    <row r="1257" spans="1:50" x14ac:dyDescent="0.35">
      <c r="A1257" s="2" t="s">
        <v>1634</v>
      </c>
      <c r="B1257">
        <v>12</v>
      </c>
      <c r="C1257">
        <v>1211</v>
      </c>
      <c r="D1257">
        <v>1</v>
      </c>
      <c r="E1257" t="s">
        <v>50</v>
      </c>
      <c r="F1257">
        <v>35</v>
      </c>
      <c r="G1257" t="s">
        <v>72</v>
      </c>
      <c r="I1257" t="s">
        <v>73</v>
      </c>
      <c r="J1257" t="s">
        <v>52</v>
      </c>
      <c r="K1257" t="s">
        <v>52</v>
      </c>
      <c r="L1257" t="s">
        <v>52</v>
      </c>
      <c r="M1257">
        <v>7</v>
      </c>
      <c r="N1257" t="s">
        <v>86</v>
      </c>
      <c r="O1257">
        <v>2</v>
      </c>
      <c r="P1257" s="6">
        <v>3</v>
      </c>
      <c r="Q1257" t="s">
        <v>56</v>
      </c>
      <c r="R1257">
        <v>12</v>
      </c>
      <c r="S1257" s="5">
        <v>1</v>
      </c>
      <c r="T1257" t="s">
        <v>58</v>
      </c>
      <c r="U1257" t="s">
        <v>52</v>
      </c>
      <c r="V1257">
        <v>1</v>
      </c>
      <c r="W1257" t="s">
        <v>52</v>
      </c>
      <c r="X1257">
        <v>2</v>
      </c>
      <c r="AB1257" t="s">
        <v>72</v>
      </c>
      <c r="AD1257" t="s">
        <v>52</v>
      </c>
      <c r="AE1257" t="s">
        <v>52</v>
      </c>
      <c r="AF1257" t="s">
        <v>52</v>
      </c>
      <c r="AG1257" t="s">
        <v>52</v>
      </c>
      <c r="AH1257">
        <v>7</v>
      </c>
      <c r="AI1257" t="s">
        <v>79</v>
      </c>
      <c r="AJ1257" t="s">
        <v>52</v>
      </c>
      <c r="AK1257" t="s">
        <v>90</v>
      </c>
      <c r="AM1257" t="s">
        <v>62</v>
      </c>
      <c r="AN1257" t="s">
        <v>52</v>
      </c>
      <c r="AP1257">
        <f t="shared" si="19"/>
        <v>0</v>
      </c>
      <c r="AQ1257">
        <v>0</v>
      </c>
      <c r="AR1257">
        <v>580000</v>
      </c>
      <c r="AS1257">
        <v>25000</v>
      </c>
      <c r="AT1257">
        <v>10000</v>
      </c>
      <c r="AU1257">
        <v>1100000</v>
      </c>
      <c r="AV1257">
        <v>350000</v>
      </c>
      <c r="AW1257">
        <v>20000</v>
      </c>
      <c r="AX1257">
        <v>2085000</v>
      </c>
    </row>
    <row r="1258" spans="1:50" x14ac:dyDescent="0.35">
      <c r="A1258" s="2" t="s">
        <v>1634</v>
      </c>
      <c r="B1258">
        <v>12</v>
      </c>
      <c r="C1258">
        <v>1211</v>
      </c>
      <c r="D1258">
        <v>1</v>
      </c>
      <c r="E1258" t="s">
        <v>50</v>
      </c>
      <c r="F1258">
        <v>35</v>
      </c>
      <c r="G1258" t="s">
        <v>72</v>
      </c>
      <c r="I1258" t="s">
        <v>73</v>
      </c>
      <c r="J1258" t="s">
        <v>52</v>
      </c>
      <c r="K1258" t="s">
        <v>52</v>
      </c>
      <c r="L1258" t="s">
        <v>52</v>
      </c>
      <c r="M1258">
        <v>7</v>
      </c>
      <c r="N1258" t="s">
        <v>86</v>
      </c>
      <c r="O1258">
        <v>2</v>
      </c>
      <c r="P1258" s="6">
        <v>4</v>
      </c>
      <c r="Q1258" t="s">
        <v>56</v>
      </c>
      <c r="R1258">
        <v>7</v>
      </c>
      <c r="S1258" s="5">
        <v>1</v>
      </c>
      <c r="T1258" t="s">
        <v>58</v>
      </c>
      <c r="U1258" t="s">
        <v>52</v>
      </c>
      <c r="V1258">
        <v>1</v>
      </c>
      <c r="W1258" t="s">
        <v>52</v>
      </c>
      <c r="X1258">
        <v>2</v>
      </c>
      <c r="AB1258" t="s">
        <v>72</v>
      </c>
      <c r="AD1258" t="s">
        <v>73</v>
      </c>
      <c r="AE1258" t="s">
        <v>52</v>
      </c>
      <c r="AF1258" t="s">
        <v>52</v>
      </c>
      <c r="AG1258" t="s">
        <v>52</v>
      </c>
      <c r="AH1258">
        <v>2</v>
      </c>
      <c r="AI1258" t="s">
        <v>65</v>
      </c>
      <c r="AJ1258" t="s">
        <v>52</v>
      </c>
      <c r="AK1258" t="s">
        <v>66</v>
      </c>
      <c r="AM1258" t="s">
        <v>62</v>
      </c>
      <c r="AN1258" t="s">
        <v>53</v>
      </c>
      <c r="AP1258">
        <f t="shared" si="19"/>
        <v>0</v>
      </c>
      <c r="AQ1258">
        <v>0</v>
      </c>
      <c r="AR1258">
        <v>0</v>
      </c>
      <c r="AS1258">
        <v>25000</v>
      </c>
      <c r="AT1258">
        <v>10000</v>
      </c>
      <c r="AU1258">
        <v>660000</v>
      </c>
      <c r="AV1258">
        <v>250000</v>
      </c>
      <c r="AW1258">
        <v>0</v>
      </c>
      <c r="AX1258">
        <v>945000</v>
      </c>
    </row>
    <row r="1259" spans="1:50" x14ac:dyDescent="0.35">
      <c r="A1259" s="2" t="s">
        <v>1635</v>
      </c>
      <c r="B1259">
        <v>9</v>
      </c>
      <c r="C1259">
        <v>906</v>
      </c>
      <c r="D1259">
        <v>1</v>
      </c>
      <c r="E1259" t="s">
        <v>56</v>
      </c>
      <c r="F1259">
        <v>48</v>
      </c>
      <c r="G1259" t="s">
        <v>72</v>
      </c>
      <c r="I1259" t="s">
        <v>73</v>
      </c>
      <c r="J1259" t="s">
        <v>52</v>
      </c>
      <c r="K1259" t="s">
        <v>52</v>
      </c>
      <c r="L1259" t="s">
        <v>52</v>
      </c>
      <c r="M1259">
        <v>5</v>
      </c>
      <c r="N1259" t="s">
        <v>78</v>
      </c>
      <c r="O1259">
        <v>2</v>
      </c>
      <c r="P1259" s="6">
        <v>3</v>
      </c>
      <c r="Q1259" t="s">
        <v>50</v>
      </c>
      <c r="R1259">
        <v>12</v>
      </c>
      <c r="S1259" s="5">
        <v>1</v>
      </c>
      <c r="T1259" t="s">
        <v>58</v>
      </c>
      <c r="U1259" t="s">
        <v>53</v>
      </c>
      <c r="W1259" t="s">
        <v>52</v>
      </c>
      <c r="X1259">
        <v>1</v>
      </c>
      <c r="AB1259" t="s">
        <v>72</v>
      </c>
      <c r="AD1259" t="s">
        <v>73</v>
      </c>
      <c r="AE1259" t="s">
        <v>52</v>
      </c>
      <c r="AF1259" t="s">
        <v>52</v>
      </c>
      <c r="AG1259" t="s">
        <v>52</v>
      </c>
      <c r="AH1259">
        <v>6</v>
      </c>
      <c r="AI1259" t="s">
        <v>79</v>
      </c>
      <c r="AJ1259" t="s">
        <v>53</v>
      </c>
      <c r="AO1259" t="s">
        <v>198</v>
      </c>
      <c r="AP1259">
        <f t="shared" si="19"/>
        <v>0</v>
      </c>
    </row>
    <row r="1260" spans="1:50" x14ac:dyDescent="0.35">
      <c r="A1260" s="2" t="s">
        <v>1635</v>
      </c>
      <c r="B1260">
        <v>9</v>
      </c>
      <c r="C1260">
        <v>906</v>
      </c>
      <c r="D1260">
        <v>1</v>
      </c>
      <c r="E1260" t="s">
        <v>56</v>
      </c>
      <c r="F1260">
        <v>48</v>
      </c>
      <c r="G1260" t="s">
        <v>72</v>
      </c>
      <c r="I1260" t="s">
        <v>73</v>
      </c>
      <c r="J1260" t="s">
        <v>52</v>
      </c>
      <c r="K1260" t="s">
        <v>52</v>
      </c>
      <c r="L1260" t="s">
        <v>52</v>
      </c>
      <c r="M1260">
        <v>5</v>
      </c>
      <c r="N1260" t="s">
        <v>78</v>
      </c>
      <c r="O1260">
        <v>2</v>
      </c>
      <c r="P1260" s="6">
        <v>4</v>
      </c>
      <c r="Q1260" t="s">
        <v>50</v>
      </c>
      <c r="R1260">
        <v>8</v>
      </c>
      <c r="S1260" s="5">
        <v>1</v>
      </c>
      <c r="T1260" t="s">
        <v>58</v>
      </c>
      <c r="U1260" t="s">
        <v>53</v>
      </c>
      <c r="W1260" t="s">
        <v>52</v>
      </c>
      <c r="X1260">
        <v>1</v>
      </c>
      <c r="AB1260" t="s">
        <v>72</v>
      </c>
      <c r="AD1260" t="s">
        <v>73</v>
      </c>
      <c r="AE1260" t="s">
        <v>53</v>
      </c>
      <c r="AF1260" t="s">
        <v>53</v>
      </c>
      <c r="AG1260" t="s">
        <v>52</v>
      </c>
      <c r="AH1260">
        <v>1</v>
      </c>
      <c r="AI1260" t="s">
        <v>68</v>
      </c>
      <c r="AJ1260" t="s">
        <v>52</v>
      </c>
      <c r="AK1260" t="s">
        <v>74</v>
      </c>
      <c r="AM1260" t="s">
        <v>62</v>
      </c>
      <c r="AN1260" t="s">
        <v>53</v>
      </c>
      <c r="AP1260">
        <f t="shared" ref="AP1260:AP1267" si="20">IF(AND(R1260=6, AO1260="Too young"),1,0)</f>
        <v>0</v>
      </c>
      <c r="AQ1260">
        <v>0</v>
      </c>
      <c r="AR1260">
        <v>0</v>
      </c>
      <c r="AS1260">
        <v>18000</v>
      </c>
      <c r="AT1260">
        <v>32000</v>
      </c>
      <c r="AU1260">
        <v>0</v>
      </c>
      <c r="AV1260">
        <v>320000</v>
      </c>
      <c r="AW1260">
        <v>0</v>
      </c>
      <c r="AX1260">
        <v>370000</v>
      </c>
    </row>
    <row r="1261" spans="1:50" x14ac:dyDescent="0.35">
      <c r="A1261" s="2" t="s">
        <v>1637</v>
      </c>
      <c r="B1261">
        <v>22</v>
      </c>
      <c r="C1261">
        <v>2205</v>
      </c>
      <c r="D1261">
        <v>2</v>
      </c>
      <c r="E1261" t="s">
        <v>50</v>
      </c>
      <c r="F1261">
        <v>44</v>
      </c>
      <c r="G1261" t="s">
        <v>72</v>
      </c>
      <c r="I1261" t="s">
        <v>73</v>
      </c>
      <c r="J1261" t="s">
        <v>52</v>
      </c>
      <c r="K1261" t="s">
        <v>52</v>
      </c>
      <c r="L1261" t="s">
        <v>52</v>
      </c>
      <c r="M1261">
        <v>9</v>
      </c>
      <c r="N1261" t="s">
        <v>60</v>
      </c>
      <c r="O1261">
        <v>2</v>
      </c>
      <c r="P1261" s="6">
        <v>4</v>
      </c>
      <c r="Q1261" t="s">
        <v>50</v>
      </c>
      <c r="R1261">
        <v>17</v>
      </c>
      <c r="S1261" s="5">
        <v>1</v>
      </c>
      <c r="T1261" t="s">
        <v>58</v>
      </c>
      <c r="U1261" t="s">
        <v>52</v>
      </c>
      <c r="V1261">
        <v>1</v>
      </c>
      <c r="W1261" t="s">
        <v>52</v>
      </c>
      <c r="X1261">
        <v>2</v>
      </c>
      <c r="Y1261" t="s">
        <v>59</v>
      </c>
      <c r="AB1261" t="s">
        <v>72</v>
      </c>
      <c r="AD1261" t="s">
        <v>73</v>
      </c>
      <c r="AE1261" t="s">
        <v>52</v>
      </c>
      <c r="AF1261" t="s">
        <v>52</v>
      </c>
      <c r="AG1261" t="s">
        <v>52</v>
      </c>
      <c r="AH1261">
        <v>7</v>
      </c>
      <c r="AI1261" t="s">
        <v>86</v>
      </c>
      <c r="AJ1261" t="s">
        <v>53</v>
      </c>
      <c r="AO1261" t="s">
        <v>164</v>
      </c>
      <c r="AP1261">
        <f t="shared" si="20"/>
        <v>0</v>
      </c>
    </row>
    <row r="1262" spans="1:50" x14ac:dyDescent="0.35">
      <c r="A1262" s="2" t="s">
        <v>1637</v>
      </c>
      <c r="B1262">
        <v>22</v>
      </c>
      <c r="C1262">
        <v>2205</v>
      </c>
      <c r="D1262">
        <v>2</v>
      </c>
      <c r="E1262" t="s">
        <v>50</v>
      </c>
      <c r="F1262">
        <v>44</v>
      </c>
      <c r="G1262" t="s">
        <v>72</v>
      </c>
      <c r="I1262" t="s">
        <v>73</v>
      </c>
      <c r="J1262" t="s">
        <v>52</v>
      </c>
      <c r="K1262" t="s">
        <v>52</v>
      </c>
      <c r="L1262" t="s">
        <v>52</v>
      </c>
      <c r="M1262">
        <v>9</v>
      </c>
      <c r="N1262" t="s">
        <v>60</v>
      </c>
      <c r="O1262">
        <v>2</v>
      </c>
      <c r="P1262" s="6">
        <v>5</v>
      </c>
      <c r="Q1262" t="s">
        <v>56</v>
      </c>
      <c r="R1262">
        <v>14</v>
      </c>
      <c r="S1262" s="5">
        <v>1</v>
      </c>
      <c r="T1262" t="s">
        <v>58</v>
      </c>
      <c r="U1262" t="s">
        <v>52</v>
      </c>
      <c r="V1262">
        <v>1</v>
      </c>
      <c r="W1262" t="s">
        <v>52</v>
      </c>
      <c r="X1262">
        <v>2</v>
      </c>
      <c r="Y1262" t="s">
        <v>59</v>
      </c>
      <c r="AB1262" t="s">
        <v>72</v>
      </c>
      <c r="AD1262" t="s">
        <v>73</v>
      </c>
      <c r="AE1262" t="s">
        <v>52</v>
      </c>
      <c r="AF1262" t="s">
        <v>52</v>
      </c>
      <c r="AG1262" t="s">
        <v>52</v>
      </c>
      <c r="AH1262">
        <v>9</v>
      </c>
      <c r="AI1262" t="s">
        <v>60</v>
      </c>
      <c r="AJ1262" t="s">
        <v>52</v>
      </c>
      <c r="AK1262" t="s">
        <v>61</v>
      </c>
      <c r="AM1262" t="s">
        <v>62</v>
      </c>
      <c r="AN1262" t="s">
        <v>52</v>
      </c>
      <c r="AP1262">
        <f t="shared" si="20"/>
        <v>0</v>
      </c>
      <c r="AQ1262">
        <v>0</v>
      </c>
      <c r="AR1262">
        <v>260000</v>
      </c>
      <c r="AS1262">
        <v>18000</v>
      </c>
      <c r="AT1262">
        <v>10000</v>
      </c>
      <c r="AU1262">
        <v>0</v>
      </c>
      <c r="AV1262">
        <v>520000</v>
      </c>
      <c r="AW1262">
        <v>0</v>
      </c>
      <c r="AX1262">
        <v>808000</v>
      </c>
    </row>
    <row r="1263" spans="1:50" x14ac:dyDescent="0.35">
      <c r="A1263" s="2" t="s">
        <v>1641</v>
      </c>
      <c r="B1263">
        <v>12</v>
      </c>
      <c r="C1263">
        <v>1208</v>
      </c>
      <c r="D1263">
        <v>1</v>
      </c>
      <c r="E1263" t="s">
        <v>50</v>
      </c>
      <c r="F1263">
        <v>52</v>
      </c>
      <c r="G1263" t="s">
        <v>72</v>
      </c>
      <c r="I1263" t="s">
        <v>73</v>
      </c>
      <c r="J1263" t="s">
        <v>52</v>
      </c>
      <c r="K1263" t="s">
        <v>52</v>
      </c>
      <c r="L1263" t="s">
        <v>52</v>
      </c>
      <c r="M1263">
        <v>7</v>
      </c>
      <c r="N1263" t="s">
        <v>86</v>
      </c>
      <c r="O1263">
        <v>1</v>
      </c>
      <c r="P1263" s="6">
        <v>3</v>
      </c>
      <c r="Q1263" t="s">
        <v>50</v>
      </c>
      <c r="R1263">
        <v>17</v>
      </c>
      <c r="S1263" s="5">
        <v>1</v>
      </c>
      <c r="T1263" t="s">
        <v>58</v>
      </c>
      <c r="U1263" t="s">
        <v>52</v>
      </c>
      <c r="V1263">
        <v>1</v>
      </c>
      <c r="W1263" t="s">
        <v>52</v>
      </c>
      <c r="X1263">
        <v>2</v>
      </c>
      <c r="Y1263" t="s">
        <v>59</v>
      </c>
      <c r="AB1263" t="s">
        <v>72</v>
      </c>
      <c r="AD1263" t="s">
        <v>52</v>
      </c>
      <c r="AE1263" t="s">
        <v>52</v>
      </c>
      <c r="AF1263" t="s">
        <v>52</v>
      </c>
      <c r="AG1263" t="s">
        <v>52</v>
      </c>
      <c r="AH1263">
        <v>12</v>
      </c>
      <c r="AI1263" t="s">
        <v>94</v>
      </c>
      <c r="AJ1263" t="s">
        <v>52</v>
      </c>
      <c r="AK1263" t="s">
        <v>108</v>
      </c>
      <c r="AM1263" t="s">
        <v>62</v>
      </c>
      <c r="AN1263" t="s">
        <v>52</v>
      </c>
      <c r="AP1263">
        <f t="shared" si="20"/>
        <v>0</v>
      </c>
      <c r="AQ1263">
        <v>0</v>
      </c>
      <c r="AR1263">
        <v>1080000</v>
      </c>
      <c r="AS1263">
        <v>48400</v>
      </c>
      <c r="AT1263">
        <v>30000</v>
      </c>
      <c r="AU1263">
        <v>3600000</v>
      </c>
      <c r="AV1263">
        <v>500000</v>
      </c>
      <c r="AW1263">
        <v>10000</v>
      </c>
      <c r="AX1263">
        <v>5268400</v>
      </c>
    </row>
    <row r="1264" spans="1:50" x14ac:dyDescent="0.35">
      <c r="A1264" s="2" t="s">
        <v>1642</v>
      </c>
      <c r="B1264">
        <v>8</v>
      </c>
      <c r="C1264">
        <v>806</v>
      </c>
      <c r="D1264">
        <v>2</v>
      </c>
      <c r="E1264" t="s">
        <v>50</v>
      </c>
      <c r="F1264">
        <v>41</v>
      </c>
      <c r="G1264" t="s">
        <v>72</v>
      </c>
      <c r="I1264" t="s">
        <v>73</v>
      </c>
      <c r="J1264" t="s">
        <v>52</v>
      </c>
      <c r="K1264" t="s">
        <v>52</v>
      </c>
      <c r="L1264" t="s">
        <v>52</v>
      </c>
      <c r="M1264">
        <v>5</v>
      </c>
      <c r="N1264" t="s">
        <v>78</v>
      </c>
      <c r="O1264">
        <v>3</v>
      </c>
      <c r="P1264" s="6">
        <v>3</v>
      </c>
      <c r="Q1264" t="s">
        <v>56</v>
      </c>
      <c r="R1264">
        <v>11</v>
      </c>
      <c r="S1264" s="5">
        <v>1</v>
      </c>
      <c r="T1264" t="s">
        <v>58</v>
      </c>
      <c r="U1264" t="s">
        <v>52</v>
      </c>
      <c r="V1264">
        <v>1</v>
      </c>
      <c r="W1264" t="s">
        <v>52</v>
      </c>
      <c r="X1264">
        <v>2</v>
      </c>
      <c r="AB1264" t="s">
        <v>72</v>
      </c>
      <c r="AD1264" t="s">
        <v>52</v>
      </c>
      <c r="AE1264" t="s">
        <v>52</v>
      </c>
      <c r="AF1264" t="s">
        <v>52</v>
      </c>
      <c r="AG1264" t="s">
        <v>52</v>
      </c>
      <c r="AH1264">
        <v>5</v>
      </c>
      <c r="AI1264" t="s">
        <v>78</v>
      </c>
      <c r="AJ1264" t="s">
        <v>52</v>
      </c>
      <c r="AK1264" t="s">
        <v>88</v>
      </c>
      <c r="AM1264" t="s">
        <v>62</v>
      </c>
      <c r="AN1264" t="s">
        <v>52</v>
      </c>
      <c r="AP1264">
        <f t="shared" si="20"/>
        <v>0</v>
      </c>
      <c r="AQ1264">
        <v>624000</v>
      </c>
      <c r="AR1264">
        <v>130000</v>
      </c>
      <c r="AS1264">
        <v>45000</v>
      </c>
      <c r="AT1264">
        <v>15000</v>
      </c>
      <c r="AU1264">
        <v>390000</v>
      </c>
      <c r="AV1264">
        <v>50000</v>
      </c>
      <c r="AW1264">
        <v>25000</v>
      </c>
      <c r="AX1264">
        <v>1279000</v>
      </c>
    </row>
    <row r="1265" spans="1:50" x14ac:dyDescent="0.35">
      <c r="A1265" s="2" t="s">
        <v>1642</v>
      </c>
      <c r="B1265">
        <v>8</v>
      </c>
      <c r="C1265">
        <v>806</v>
      </c>
      <c r="D1265">
        <v>2</v>
      </c>
      <c r="E1265" t="s">
        <v>50</v>
      </c>
      <c r="F1265">
        <v>41</v>
      </c>
      <c r="G1265" t="s">
        <v>72</v>
      </c>
      <c r="I1265" t="s">
        <v>73</v>
      </c>
      <c r="J1265" t="s">
        <v>52</v>
      </c>
      <c r="K1265" t="s">
        <v>52</v>
      </c>
      <c r="L1265" t="s">
        <v>52</v>
      </c>
      <c r="M1265">
        <v>5</v>
      </c>
      <c r="N1265" t="s">
        <v>78</v>
      </c>
      <c r="O1265">
        <v>3</v>
      </c>
      <c r="P1265" s="6">
        <v>4</v>
      </c>
      <c r="Q1265" t="s">
        <v>56</v>
      </c>
      <c r="R1265">
        <v>7</v>
      </c>
      <c r="S1265" s="5">
        <v>1</v>
      </c>
      <c r="T1265" t="s">
        <v>58</v>
      </c>
      <c r="U1265" t="s">
        <v>52</v>
      </c>
      <c r="V1265">
        <v>1</v>
      </c>
      <c r="W1265" t="s">
        <v>52</v>
      </c>
      <c r="X1265">
        <v>2</v>
      </c>
      <c r="AB1265" t="s">
        <v>72</v>
      </c>
      <c r="AD1265" t="s">
        <v>73</v>
      </c>
      <c r="AE1265" t="s">
        <v>52</v>
      </c>
      <c r="AF1265" t="s">
        <v>52</v>
      </c>
      <c r="AG1265" t="s">
        <v>52</v>
      </c>
      <c r="AH1265">
        <v>1</v>
      </c>
      <c r="AI1265" t="s">
        <v>65</v>
      </c>
      <c r="AJ1265" t="s">
        <v>52</v>
      </c>
      <c r="AK1265" t="s">
        <v>66</v>
      </c>
      <c r="AM1265" t="s">
        <v>62</v>
      </c>
      <c r="AN1265" t="s">
        <v>53</v>
      </c>
      <c r="AP1265">
        <f t="shared" si="20"/>
        <v>0</v>
      </c>
      <c r="AQ1265">
        <v>0</v>
      </c>
      <c r="AR1265">
        <v>0</v>
      </c>
      <c r="AS1265">
        <v>16000</v>
      </c>
      <c r="AT1265">
        <v>3000</v>
      </c>
      <c r="AU1265">
        <v>260000</v>
      </c>
      <c r="AV1265">
        <v>0</v>
      </c>
      <c r="AW1265">
        <v>0</v>
      </c>
      <c r="AX1265">
        <v>279000</v>
      </c>
    </row>
    <row r="1266" spans="1:50" x14ac:dyDescent="0.35">
      <c r="A1266" s="2" t="s">
        <v>1644</v>
      </c>
      <c r="B1266">
        <v>25</v>
      </c>
      <c r="C1266">
        <v>2502</v>
      </c>
      <c r="D1266">
        <v>2</v>
      </c>
      <c r="E1266" t="s">
        <v>50</v>
      </c>
      <c r="F1266">
        <v>39</v>
      </c>
      <c r="G1266" t="s">
        <v>136</v>
      </c>
      <c r="H1266" t="s">
        <v>52</v>
      </c>
      <c r="I1266" t="s">
        <v>52</v>
      </c>
      <c r="J1266" t="s">
        <v>53</v>
      </c>
      <c r="K1266" t="s">
        <v>53</v>
      </c>
      <c r="L1266" t="s">
        <v>53</v>
      </c>
      <c r="M1266">
        <v>0</v>
      </c>
      <c r="O1266">
        <v>4</v>
      </c>
      <c r="P1266" s="6">
        <v>3</v>
      </c>
      <c r="Q1266" t="s">
        <v>50</v>
      </c>
      <c r="R1266">
        <v>10</v>
      </c>
      <c r="S1266" s="5">
        <v>1</v>
      </c>
      <c r="T1266" t="s">
        <v>58</v>
      </c>
      <c r="U1266" t="s">
        <v>52</v>
      </c>
      <c r="V1266">
        <v>1</v>
      </c>
      <c r="W1266" t="s">
        <v>52</v>
      </c>
      <c r="X1266">
        <v>2</v>
      </c>
      <c r="AB1266" t="s">
        <v>136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>
        <v>3</v>
      </c>
      <c r="AI1266" t="s">
        <v>63</v>
      </c>
      <c r="AJ1266" t="s">
        <v>52</v>
      </c>
      <c r="AK1266" t="s">
        <v>98</v>
      </c>
      <c r="AM1266" t="s">
        <v>62</v>
      </c>
      <c r="AN1266" t="s">
        <v>52</v>
      </c>
      <c r="AP1266">
        <f t="shared" si="20"/>
        <v>0</v>
      </c>
      <c r="AQ1266">
        <v>0</v>
      </c>
      <c r="AR1266">
        <v>12000</v>
      </c>
      <c r="AS1266">
        <v>10000</v>
      </c>
      <c r="AT1266">
        <v>5000</v>
      </c>
      <c r="AU1266">
        <v>576000</v>
      </c>
      <c r="AV1266">
        <v>0</v>
      </c>
      <c r="AW1266">
        <v>10000</v>
      </c>
      <c r="AX1266">
        <v>613000</v>
      </c>
    </row>
    <row r="1267" spans="1:50" x14ac:dyDescent="0.35">
      <c r="A1267" s="2" t="s">
        <v>1644</v>
      </c>
      <c r="B1267">
        <v>25</v>
      </c>
      <c r="C1267">
        <v>2502</v>
      </c>
      <c r="D1267">
        <v>2</v>
      </c>
      <c r="E1267" t="s">
        <v>50</v>
      </c>
      <c r="F1267">
        <v>39</v>
      </c>
      <c r="G1267" t="s">
        <v>136</v>
      </c>
      <c r="H1267" t="s">
        <v>52</v>
      </c>
      <c r="I1267" t="s">
        <v>52</v>
      </c>
      <c r="J1267" t="s">
        <v>53</v>
      </c>
      <c r="K1267" t="s">
        <v>53</v>
      </c>
      <c r="L1267" t="s">
        <v>53</v>
      </c>
      <c r="M1267">
        <v>0</v>
      </c>
      <c r="O1267">
        <v>4</v>
      </c>
      <c r="P1267" s="6">
        <v>4</v>
      </c>
      <c r="Q1267" t="s">
        <v>50</v>
      </c>
      <c r="R1267">
        <v>6</v>
      </c>
      <c r="S1267" s="5">
        <v>1</v>
      </c>
      <c r="T1267" t="s">
        <v>58</v>
      </c>
      <c r="U1267" t="s">
        <v>52</v>
      </c>
      <c r="V1267">
        <v>1</v>
      </c>
      <c r="W1267" t="s">
        <v>52</v>
      </c>
      <c r="X1267">
        <v>2</v>
      </c>
      <c r="AB1267" t="s">
        <v>136</v>
      </c>
      <c r="AC1267" t="s">
        <v>53</v>
      </c>
      <c r="AD1267" t="s">
        <v>52</v>
      </c>
      <c r="AE1267" t="s">
        <v>53</v>
      </c>
      <c r="AF1267" t="s">
        <v>53</v>
      </c>
      <c r="AG1267" t="s">
        <v>52</v>
      </c>
      <c r="AH1267">
        <v>1</v>
      </c>
      <c r="AI1267" t="s">
        <v>67</v>
      </c>
      <c r="AJ1267" t="s">
        <v>52</v>
      </c>
      <c r="AK1267" t="s">
        <v>68</v>
      </c>
      <c r="AL1267" t="s">
        <v>109</v>
      </c>
      <c r="AN1267" t="s">
        <v>53</v>
      </c>
      <c r="AP1267">
        <f t="shared" si="20"/>
        <v>0</v>
      </c>
      <c r="AQ1267">
        <v>0</v>
      </c>
      <c r="AR1267">
        <v>0</v>
      </c>
      <c r="AS1267">
        <v>5000</v>
      </c>
      <c r="AT1267">
        <v>0</v>
      </c>
      <c r="AU1267">
        <v>576000</v>
      </c>
      <c r="AV1267">
        <v>0</v>
      </c>
      <c r="AW1267">
        <v>0</v>
      </c>
      <c r="AX1267">
        <v>581000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EC37D-2F36-4D6A-92D1-52135C1953C1}">
  <dimension ref="A2:R18"/>
  <sheetViews>
    <sheetView workbookViewId="0">
      <selection activeCell="O15" sqref="O15"/>
    </sheetView>
  </sheetViews>
  <sheetFormatPr defaultRowHeight="14.5" x14ac:dyDescent="0.35"/>
  <cols>
    <col min="1" max="1" width="12.453125" bestFit="1" customWidth="1"/>
    <col min="2" max="2" width="15.453125" bestFit="1" customWidth="1"/>
    <col min="3" max="3" width="7.81640625" bestFit="1" customWidth="1"/>
    <col min="4" max="4" width="11.54296875" bestFit="1" customWidth="1"/>
    <col min="5" max="5" width="6.81640625" bestFit="1" customWidth="1"/>
    <col min="6" max="6" width="7.81640625" bestFit="1" customWidth="1"/>
    <col min="7" max="7" width="9.81640625" bestFit="1" customWidth="1"/>
    <col min="8" max="8" width="10.81640625" bestFit="1" customWidth="1"/>
  </cols>
  <sheetData>
    <row r="2" spans="1:18" x14ac:dyDescent="0.35">
      <c r="N2" t="s">
        <v>1672</v>
      </c>
      <c r="O2" s="10">
        <f>1-(GETPIVOTDATA("PID",$A$3,"Sex","Male","Currently schooling","Yes")/GETPIVOTDATA("PID",$A$3,"Sex","Male"))</f>
        <v>0.19093851132686079</v>
      </c>
      <c r="P2" s="11"/>
      <c r="R2" t="s">
        <v>1671</v>
      </c>
    </row>
    <row r="3" spans="1:18" x14ac:dyDescent="0.35">
      <c r="A3" s="3" t="s">
        <v>1646</v>
      </c>
      <c r="B3" s="3" t="s">
        <v>1647</v>
      </c>
      <c r="N3" t="s">
        <v>1673</v>
      </c>
      <c r="O3" s="10">
        <f>1-(GETPIVOTDATA("PID",$A$3,"Sex","Female","Currently schooling","Yes")/GETPIVOTDATA("PID",$A$3,"Sex","Female"))</f>
        <v>0.14043209876543206</v>
      </c>
      <c r="P3" s="11"/>
    </row>
    <row r="4" spans="1:18" x14ac:dyDescent="0.35">
      <c r="B4" t="s">
        <v>56</v>
      </c>
      <c r="D4" t="s">
        <v>1648</v>
      </c>
      <c r="E4" t="s">
        <v>50</v>
      </c>
      <c r="G4" t="s">
        <v>1649</v>
      </c>
      <c r="H4" t="s">
        <v>1650</v>
      </c>
      <c r="N4" t="s">
        <v>1674</v>
      </c>
      <c r="O4" s="14" t="s">
        <v>53</v>
      </c>
    </row>
    <row r="5" spans="1:18" x14ac:dyDescent="0.35">
      <c r="A5" s="3" t="s">
        <v>1651</v>
      </c>
      <c r="B5" t="s">
        <v>53</v>
      </c>
      <c r="C5" t="s">
        <v>52</v>
      </c>
      <c r="E5" t="s">
        <v>53</v>
      </c>
      <c r="F5" t="s">
        <v>52</v>
      </c>
      <c r="K5" s="7">
        <f>SUM(B6:B11)</f>
        <v>1.1058451816745656E-2</v>
      </c>
      <c r="L5" s="7">
        <f>SUM(E6:E11)</f>
        <v>9.4786729857819912E-3</v>
      </c>
      <c r="N5" t="s">
        <v>1675</v>
      </c>
      <c r="O5" s="12">
        <f>SUM((K5:L5))</f>
        <v>2.0537124802527645E-2</v>
      </c>
    </row>
    <row r="6" spans="1:18" x14ac:dyDescent="0.35">
      <c r="A6" s="4">
        <v>6</v>
      </c>
      <c r="B6" s="7">
        <v>2.3696682464454978E-3</v>
      </c>
      <c r="C6" s="7">
        <v>3.3175355450236969E-2</v>
      </c>
      <c r="D6" s="7">
        <v>3.5545023696682464E-2</v>
      </c>
      <c r="E6" s="7">
        <v>2.3696682464454978E-3</v>
      </c>
      <c r="F6" s="7">
        <v>2.843601895734597E-2</v>
      </c>
      <c r="G6" s="7">
        <v>3.0805687203791468E-2</v>
      </c>
      <c r="H6" s="7">
        <v>6.6350710900473939E-2</v>
      </c>
      <c r="K6" s="7">
        <f>SUM(B12:B14)</f>
        <v>1.4218009478672987E-2</v>
      </c>
      <c r="L6" s="7">
        <f>SUM(E12:E14)</f>
        <v>2.5276461295418641E-2</v>
      </c>
      <c r="N6" t="s">
        <v>1676</v>
      </c>
      <c r="O6" s="10">
        <f>SUM((K6:L6))</f>
        <v>3.9494470774091628E-2</v>
      </c>
    </row>
    <row r="7" spans="1:18" x14ac:dyDescent="0.35">
      <c r="A7" s="4">
        <v>7</v>
      </c>
      <c r="B7" s="7">
        <v>3.1595576619273301E-3</v>
      </c>
      <c r="C7" s="7">
        <v>3.8704581358609796E-2</v>
      </c>
      <c r="D7" s="7">
        <v>4.1864139020537122E-2</v>
      </c>
      <c r="E7" s="7">
        <v>3.9494470774091624E-3</v>
      </c>
      <c r="F7" s="7">
        <v>3.15955766192733E-2</v>
      </c>
      <c r="G7" s="7">
        <v>3.5545023696682464E-2</v>
      </c>
      <c r="H7" s="7">
        <v>7.7409162717219593E-2</v>
      </c>
      <c r="K7" s="7">
        <f>SUM(B15:B17)</f>
        <v>4.6603475513428118E-2</v>
      </c>
      <c r="L7" s="7">
        <f>SUM(E15:E17)</f>
        <v>5.845181674565561E-2</v>
      </c>
      <c r="N7" t="s">
        <v>1677</v>
      </c>
      <c r="O7" s="10">
        <f>SUM((K7:L7))</f>
        <v>0.10505529225908372</v>
      </c>
    </row>
    <row r="8" spans="1:18" x14ac:dyDescent="0.35">
      <c r="A8" s="4">
        <v>8</v>
      </c>
      <c r="B8" s="7">
        <v>3.1595576619273301E-3</v>
      </c>
      <c r="C8" s="7">
        <v>3.6334913112164295E-2</v>
      </c>
      <c r="D8" s="7">
        <v>3.9494470774091628E-2</v>
      </c>
      <c r="E8" s="7">
        <v>0</v>
      </c>
      <c r="F8" s="7">
        <v>4.8183254344391788E-2</v>
      </c>
      <c r="G8" s="7">
        <v>4.8183254344391788E-2</v>
      </c>
      <c r="H8" s="7">
        <v>8.7677725118483416E-2</v>
      </c>
      <c r="N8" t="s">
        <v>1678</v>
      </c>
      <c r="O8" t="s">
        <v>52</v>
      </c>
    </row>
    <row r="9" spans="1:18" x14ac:dyDescent="0.35">
      <c r="A9" s="4">
        <v>9</v>
      </c>
      <c r="B9" s="7">
        <v>0</v>
      </c>
      <c r="C9" s="7">
        <v>3.5545023696682464E-2</v>
      </c>
      <c r="D9" s="7">
        <v>3.5545023696682464E-2</v>
      </c>
      <c r="E9" s="7">
        <v>2.3696682464454978E-3</v>
      </c>
      <c r="F9" s="7">
        <v>3.0805687203791468E-2</v>
      </c>
      <c r="G9" s="7">
        <v>3.3175355450236969E-2</v>
      </c>
      <c r="H9" s="7">
        <v>6.8720379146919433E-2</v>
      </c>
    </row>
    <row r="10" spans="1:18" x14ac:dyDescent="0.35">
      <c r="A10" s="4">
        <v>10</v>
      </c>
      <c r="B10" s="7">
        <v>7.8988941548183253E-4</v>
      </c>
      <c r="C10" s="7">
        <v>5.3712480252764615E-2</v>
      </c>
      <c r="D10" s="7">
        <v>5.4502369668246446E-2</v>
      </c>
      <c r="E10" s="7">
        <v>0</v>
      </c>
      <c r="F10" s="7">
        <v>3.9494470774091628E-2</v>
      </c>
      <c r="G10" s="7">
        <v>3.9494470774091628E-2</v>
      </c>
      <c r="H10" s="7">
        <v>9.3996840442338067E-2</v>
      </c>
    </row>
    <row r="11" spans="1:18" x14ac:dyDescent="0.35">
      <c r="A11" s="4">
        <v>11</v>
      </c>
      <c r="B11" s="7">
        <v>1.5797788309636651E-3</v>
      </c>
      <c r="C11" s="7">
        <v>4.6603475513428118E-2</v>
      </c>
      <c r="D11" s="7">
        <v>4.8183254344391788E-2</v>
      </c>
      <c r="E11" s="7">
        <v>7.8988941548183253E-4</v>
      </c>
      <c r="F11" s="7">
        <v>3.8704581358609796E-2</v>
      </c>
      <c r="G11" s="7">
        <v>3.9494470774091628E-2</v>
      </c>
      <c r="H11" s="7">
        <v>8.7677725118483416E-2</v>
      </c>
    </row>
    <row r="12" spans="1:18" x14ac:dyDescent="0.35">
      <c r="A12" s="4">
        <v>12</v>
      </c>
      <c r="B12" s="7">
        <v>1.5797788309636651E-3</v>
      </c>
      <c r="C12" s="7">
        <v>5.6872037914691941E-2</v>
      </c>
      <c r="D12" s="7">
        <v>5.845181674565561E-2</v>
      </c>
      <c r="E12" s="7">
        <v>5.5292259083728279E-3</v>
      </c>
      <c r="F12" s="7">
        <v>4.4233807266982623E-2</v>
      </c>
      <c r="G12" s="7">
        <v>4.9763033175355451E-2</v>
      </c>
      <c r="H12" s="7">
        <v>0.10821484992101106</v>
      </c>
    </row>
    <row r="13" spans="1:18" x14ac:dyDescent="0.35">
      <c r="A13" s="4">
        <v>13</v>
      </c>
      <c r="B13" s="7">
        <v>5.5292259083728279E-3</v>
      </c>
      <c r="C13" s="7">
        <v>3.5545023696682464E-2</v>
      </c>
      <c r="D13" s="7">
        <v>4.1074249605055291E-2</v>
      </c>
      <c r="E13" s="7">
        <v>4.7393364928909956E-3</v>
      </c>
      <c r="F13" s="7">
        <v>4.2654028436018961E-2</v>
      </c>
      <c r="G13" s="7">
        <v>4.7393364928909949E-2</v>
      </c>
      <c r="H13" s="7">
        <v>8.8467614533965247E-2</v>
      </c>
    </row>
    <row r="14" spans="1:18" x14ac:dyDescent="0.35">
      <c r="A14" s="4">
        <v>14</v>
      </c>
      <c r="B14" s="7">
        <v>7.1090047393364926E-3</v>
      </c>
      <c r="C14" s="7">
        <v>2.9225908372827805E-2</v>
      </c>
      <c r="D14" s="7">
        <v>3.6334913112164295E-2</v>
      </c>
      <c r="E14" s="7">
        <v>1.5007898894154818E-2</v>
      </c>
      <c r="F14" s="7">
        <v>3.3965244865718801E-2</v>
      </c>
      <c r="G14" s="7">
        <v>4.8973143759873619E-2</v>
      </c>
      <c r="H14" s="7">
        <v>8.5308056872037921E-2</v>
      </c>
    </row>
    <row r="15" spans="1:18" x14ac:dyDescent="0.35">
      <c r="A15" s="4">
        <v>15</v>
      </c>
      <c r="B15" s="7">
        <v>9.4786729857819912E-3</v>
      </c>
      <c r="C15" s="7">
        <v>2.6066350710900472E-2</v>
      </c>
      <c r="D15" s="7">
        <v>3.5545023696682464E-2</v>
      </c>
      <c r="E15" s="7">
        <v>1.8167456556082148E-2</v>
      </c>
      <c r="F15" s="7">
        <v>2.5276461295418641E-2</v>
      </c>
      <c r="G15" s="7">
        <v>4.3443917851500792E-2</v>
      </c>
      <c r="H15" s="7">
        <v>7.8988941548183256E-2</v>
      </c>
    </row>
    <row r="16" spans="1:18" x14ac:dyDescent="0.35">
      <c r="A16" s="4">
        <v>16</v>
      </c>
      <c r="B16" s="7">
        <v>1.1058451816745656E-2</v>
      </c>
      <c r="C16" s="7">
        <v>2.9225908372827805E-2</v>
      </c>
      <c r="D16" s="7">
        <v>4.0284360189573459E-2</v>
      </c>
      <c r="E16" s="7">
        <v>1.9747235387045814E-2</v>
      </c>
      <c r="F16" s="7">
        <v>1.4218009478672985E-2</v>
      </c>
      <c r="G16" s="7">
        <v>3.3965244865718801E-2</v>
      </c>
      <c r="H16" s="7">
        <v>7.4249605055292253E-2</v>
      </c>
    </row>
    <row r="17" spans="1:8" x14ac:dyDescent="0.35">
      <c r="A17" s="4">
        <v>17</v>
      </c>
      <c r="B17" s="7">
        <v>2.6066350710900472E-2</v>
      </c>
      <c r="C17" s="7">
        <v>1.8957345971563982E-2</v>
      </c>
      <c r="D17" s="7">
        <v>4.5023696682464455E-2</v>
      </c>
      <c r="E17" s="7">
        <v>2.0537124802527645E-2</v>
      </c>
      <c r="F17" s="7">
        <v>1.7377567140600316E-2</v>
      </c>
      <c r="G17" s="7">
        <v>3.7914691943127965E-2</v>
      </c>
      <c r="H17" s="7">
        <v>8.2938388625592413E-2</v>
      </c>
    </row>
    <row r="18" spans="1:8" x14ac:dyDescent="0.35">
      <c r="A18" s="4" t="s">
        <v>1650</v>
      </c>
      <c r="B18" s="7">
        <v>7.1879936808846759E-2</v>
      </c>
      <c r="C18" s="7">
        <v>0.4399684044233807</v>
      </c>
      <c r="D18" s="7">
        <v>0.51184834123222744</v>
      </c>
      <c r="E18" s="7">
        <v>9.3206951026856236E-2</v>
      </c>
      <c r="F18" s="7">
        <v>0.39494470774091628</v>
      </c>
      <c r="G18" s="7">
        <v>0.4881516587677725</v>
      </c>
      <c r="H18" s="7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4185B-08CF-41BB-B225-0428B078FCB1}">
  <dimension ref="A1:BA1267"/>
  <sheetViews>
    <sheetView zoomScale="87" zoomScaleNormal="70" workbookViewId="0">
      <selection activeCell="H11" sqref="H11"/>
    </sheetView>
  </sheetViews>
  <sheetFormatPr defaultRowHeight="14.5" x14ac:dyDescent="0.35"/>
  <cols>
    <col min="1" max="1" width="34.1796875" bestFit="1" customWidth="1"/>
    <col min="2" max="2" width="17.453125" bestFit="1" customWidth="1"/>
    <col min="3" max="3" width="18.26953125" bestFit="1" customWidth="1"/>
    <col min="4" max="4" width="13.54296875" bestFit="1" customWidth="1"/>
    <col min="5" max="5" width="12.7265625" bestFit="1" customWidth="1"/>
    <col min="6" max="6" width="12.81640625" bestFit="1" customWidth="1"/>
    <col min="7" max="7" width="21.1796875" bestFit="1" customWidth="1"/>
    <col min="8" max="8" width="20.1796875" bestFit="1" customWidth="1"/>
    <col min="9" max="9" width="27.1796875" bestFit="1" customWidth="1"/>
    <col min="10" max="10" width="15.54296875" bestFit="1" customWidth="1"/>
    <col min="11" max="11" width="16.1796875" bestFit="1" customWidth="1"/>
    <col min="12" max="12" width="21.81640625" bestFit="1" customWidth="1"/>
    <col min="13" max="13" width="27.7265625" bestFit="1" customWidth="1"/>
    <col min="14" max="14" width="47.453125" bestFit="1" customWidth="1"/>
    <col min="15" max="15" width="19.26953125" bestFit="1" customWidth="1"/>
    <col min="16" max="16" width="6.81640625" bestFit="1" customWidth="1"/>
    <col min="17" max="17" width="7" bestFit="1" customWidth="1"/>
    <col min="18" max="18" width="7.26953125" bestFit="1" customWidth="1"/>
    <col min="19" max="19" width="17.54296875" bestFit="1" customWidth="1"/>
    <col min="20" max="20" width="21.1796875" bestFit="1" customWidth="1"/>
    <col min="21" max="21" width="16.453125" bestFit="1" customWidth="1"/>
    <col min="22" max="22" width="13.7265625" bestFit="1" customWidth="1"/>
    <col min="23" max="23" width="17.453125" bestFit="1" customWidth="1"/>
    <col min="24" max="24" width="14.54296875" bestFit="1" customWidth="1"/>
    <col min="25" max="25" width="35.7265625" bestFit="1" customWidth="1"/>
    <col min="26" max="26" width="17.1796875" bestFit="1" customWidth="1"/>
    <col min="27" max="27" width="14.453125" bestFit="1" customWidth="1"/>
    <col min="28" max="28" width="21.1796875" bestFit="1" customWidth="1"/>
    <col min="29" max="29" width="14.54296875" bestFit="1" customWidth="1"/>
    <col min="30" max="30" width="21.54296875" bestFit="1" customWidth="1"/>
    <col min="31" max="31" width="11.1796875" bestFit="1" customWidth="1"/>
    <col min="32" max="32" width="11.81640625" bestFit="1" customWidth="1"/>
    <col min="33" max="33" width="17.453125" bestFit="1" customWidth="1"/>
    <col min="34" max="34" width="23.1796875" bestFit="1" customWidth="1"/>
    <col min="35" max="35" width="36.26953125" bestFit="1" customWidth="1"/>
    <col min="36" max="36" width="20" bestFit="1" customWidth="1"/>
    <col min="37" max="37" width="30.453125" bestFit="1" customWidth="1"/>
    <col min="38" max="38" width="28.54296875" bestFit="1" customWidth="1"/>
    <col min="39" max="39" width="29.81640625" bestFit="1" customWidth="1"/>
    <col min="40" max="40" width="25.54296875" bestFit="1" customWidth="1"/>
    <col min="41" max="41" width="38.453125" bestFit="1" customWidth="1"/>
    <col min="42" max="42" width="18.81640625" bestFit="1" customWidth="1"/>
    <col min="43" max="43" width="10.453125" bestFit="1" customWidth="1"/>
    <col min="44" max="44" width="10.54296875" bestFit="1" customWidth="1"/>
    <col min="45" max="45" width="10.453125" bestFit="1" customWidth="1"/>
    <col min="46" max="47" width="10.54296875" bestFit="1" customWidth="1"/>
    <col min="48" max="48" width="10.1796875" bestFit="1" customWidth="1"/>
    <col min="49" max="49" width="10.453125" bestFit="1" customWidth="1"/>
    <col min="50" max="50" width="55.81640625" bestFit="1" customWidth="1"/>
    <col min="51" max="51" width="18.7265625" bestFit="1" customWidth="1"/>
    <col min="52" max="53" width="26.1796875" bestFit="1" customWidth="1"/>
  </cols>
  <sheetData>
    <row r="1" spans="1:53" x14ac:dyDescent="0.3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1645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t="s">
        <v>1652</v>
      </c>
      <c r="AZ1" t="s">
        <v>1653</v>
      </c>
      <c r="BA1" t="s">
        <v>1654</v>
      </c>
    </row>
    <row r="2" spans="1:53" x14ac:dyDescent="0.35">
      <c r="A2" s="2" t="s">
        <v>49</v>
      </c>
      <c r="B2">
        <v>16</v>
      </c>
      <c r="C2">
        <v>1601</v>
      </c>
      <c r="D2">
        <v>2</v>
      </c>
      <c r="E2" t="s">
        <v>50</v>
      </c>
      <c r="F2">
        <v>30</v>
      </c>
      <c r="G2" t="s">
        <v>51</v>
      </c>
      <c r="H2" t="s">
        <v>52</v>
      </c>
      <c r="I2" t="s">
        <v>52</v>
      </c>
      <c r="J2" t="s">
        <v>53</v>
      </c>
      <c r="K2" t="s">
        <v>53</v>
      </c>
      <c r="L2" t="s">
        <v>53</v>
      </c>
      <c r="M2">
        <v>0</v>
      </c>
      <c r="O2">
        <v>5</v>
      </c>
      <c r="P2" s="6">
        <v>3</v>
      </c>
      <c r="Q2" t="s">
        <v>50</v>
      </c>
      <c r="R2">
        <v>14</v>
      </c>
      <c r="S2" s="5">
        <v>1</v>
      </c>
      <c r="T2" t="s">
        <v>58</v>
      </c>
      <c r="U2" t="s">
        <v>52</v>
      </c>
      <c r="V2">
        <v>1</v>
      </c>
      <c r="W2" t="s">
        <v>52</v>
      </c>
      <c r="X2">
        <v>2</v>
      </c>
      <c r="Y2" t="s">
        <v>59</v>
      </c>
      <c r="AB2" t="s">
        <v>51</v>
      </c>
      <c r="AC2" t="s">
        <v>52</v>
      </c>
      <c r="AD2" t="s">
        <v>52</v>
      </c>
      <c r="AE2" t="s">
        <v>52</v>
      </c>
      <c r="AF2" t="s">
        <v>52</v>
      </c>
      <c r="AG2" t="s">
        <v>52</v>
      </c>
      <c r="AH2">
        <v>9</v>
      </c>
      <c r="AI2" t="s">
        <v>60</v>
      </c>
      <c r="AJ2" t="s">
        <v>52</v>
      </c>
      <c r="AK2" t="s">
        <v>61</v>
      </c>
      <c r="AM2" t="s">
        <v>62</v>
      </c>
      <c r="AN2" t="s">
        <v>53</v>
      </c>
      <c r="AP2">
        <f t="shared" ref="AP2:AP65" si="0">IF(AND(R2=6, AO2="Too young"),1,0)</f>
        <v>0</v>
      </c>
      <c r="AQ2">
        <v>0</v>
      </c>
      <c r="AR2">
        <v>0</v>
      </c>
      <c r="AS2">
        <v>20000</v>
      </c>
      <c r="AT2">
        <v>40000</v>
      </c>
      <c r="AU2">
        <v>1800000</v>
      </c>
      <c r="AV2">
        <v>360000</v>
      </c>
      <c r="AW2">
        <v>0</v>
      </c>
      <c r="AX2">
        <v>2220000</v>
      </c>
      <c r="AY2" t="str">
        <f>IF(AND($R2&lt;12,$AX2&lt;&gt;""),$AX2,"")</f>
        <v/>
      </c>
      <c r="AZ2">
        <f t="shared" ref="AZ2:AZ65" si="1">IF(AND($R2&gt;11,$R2&lt;15,$AX2&lt;&gt;""),$AX2,"")</f>
        <v>2220000</v>
      </c>
      <c r="BA2" t="str">
        <f t="shared" ref="BA2:BA65" si="2">IF(AND($R2&gt;14,$AX2&lt;&gt;""),$AX2,"")</f>
        <v/>
      </c>
    </row>
    <row r="3" spans="1:53" x14ac:dyDescent="0.35">
      <c r="A3" s="2" t="s">
        <v>49</v>
      </c>
      <c r="B3">
        <v>16</v>
      </c>
      <c r="C3">
        <v>1601</v>
      </c>
      <c r="D3">
        <v>2</v>
      </c>
      <c r="E3" t="s">
        <v>50</v>
      </c>
      <c r="F3">
        <v>30</v>
      </c>
      <c r="G3" t="s">
        <v>51</v>
      </c>
      <c r="H3" t="s">
        <v>52</v>
      </c>
      <c r="I3" t="s">
        <v>52</v>
      </c>
      <c r="J3" t="s">
        <v>53</v>
      </c>
      <c r="K3" t="s">
        <v>53</v>
      </c>
      <c r="L3" t="s">
        <v>53</v>
      </c>
      <c r="M3">
        <v>0</v>
      </c>
      <c r="O3">
        <v>5</v>
      </c>
      <c r="P3" s="6">
        <v>4</v>
      </c>
      <c r="Q3" t="s">
        <v>56</v>
      </c>
      <c r="R3">
        <v>12</v>
      </c>
      <c r="S3" s="5">
        <v>1</v>
      </c>
      <c r="T3" t="s">
        <v>58</v>
      </c>
      <c r="U3" t="s">
        <v>52</v>
      </c>
      <c r="V3">
        <v>1</v>
      </c>
      <c r="W3" t="s">
        <v>52</v>
      </c>
      <c r="X3">
        <v>2</v>
      </c>
      <c r="AB3" t="s">
        <v>51</v>
      </c>
      <c r="AC3" t="s">
        <v>52</v>
      </c>
      <c r="AD3" t="s">
        <v>52</v>
      </c>
      <c r="AE3" t="s">
        <v>52</v>
      </c>
      <c r="AF3" t="s">
        <v>52</v>
      </c>
      <c r="AG3" t="s">
        <v>52</v>
      </c>
      <c r="AH3">
        <v>6</v>
      </c>
      <c r="AI3" t="s">
        <v>63</v>
      </c>
      <c r="AJ3" t="s">
        <v>52</v>
      </c>
      <c r="AK3" t="s">
        <v>64</v>
      </c>
      <c r="AM3" t="s">
        <v>62</v>
      </c>
      <c r="AN3" t="s">
        <v>53</v>
      </c>
      <c r="AP3">
        <f>IF(AND(R3=6, AO3="Too young"),1,0)</f>
        <v>0</v>
      </c>
      <c r="AQ3">
        <v>0</v>
      </c>
      <c r="AR3">
        <v>0</v>
      </c>
      <c r="AS3">
        <v>10000</v>
      </c>
      <c r="AT3">
        <v>20000</v>
      </c>
      <c r="AU3">
        <v>108000</v>
      </c>
      <c r="AV3">
        <v>0</v>
      </c>
      <c r="AW3">
        <v>0</v>
      </c>
      <c r="AX3">
        <v>138000</v>
      </c>
      <c r="AY3" t="str">
        <f t="shared" ref="AY3:AY65" si="3">IF(AND($R3&lt;12,$AX3&lt;&gt;""),$AX3,"")</f>
        <v/>
      </c>
      <c r="AZ3">
        <f t="shared" si="1"/>
        <v>138000</v>
      </c>
      <c r="BA3" t="str">
        <f t="shared" si="2"/>
        <v/>
      </c>
    </row>
    <row r="4" spans="1:53" x14ac:dyDescent="0.35">
      <c r="A4" s="2" t="s">
        <v>49</v>
      </c>
      <c r="B4">
        <v>16</v>
      </c>
      <c r="C4">
        <v>1601</v>
      </c>
      <c r="D4">
        <v>2</v>
      </c>
      <c r="E4" t="s">
        <v>50</v>
      </c>
      <c r="F4">
        <v>30</v>
      </c>
      <c r="G4" t="s">
        <v>51</v>
      </c>
      <c r="H4" t="s">
        <v>52</v>
      </c>
      <c r="I4" t="s">
        <v>52</v>
      </c>
      <c r="J4" t="s">
        <v>53</v>
      </c>
      <c r="K4" t="s">
        <v>53</v>
      </c>
      <c r="L4" t="s">
        <v>53</v>
      </c>
      <c r="M4">
        <v>0</v>
      </c>
      <c r="O4">
        <v>5</v>
      </c>
      <c r="P4" s="6">
        <v>5</v>
      </c>
      <c r="Q4" t="s">
        <v>56</v>
      </c>
      <c r="R4">
        <v>10</v>
      </c>
      <c r="S4" s="5">
        <v>1</v>
      </c>
      <c r="T4" t="s">
        <v>58</v>
      </c>
      <c r="U4" t="s">
        <v>52</v>
      </c>
      <c r="V4">
        <v>1</v>
      </c>
      <c r="W4" t="s">
        <v>52</v>
      </c>
      <c r="X4">
        <v>2</v>
      </c>
      <c r="AB4" t="s">
        <v>51</v>
      </c>
      <c r="AC4" t="s">
        <v>52</v>
      </c>
      <c r="AD4" t="s">
        <v>52</v>
      </c>
      <c r="AE4" t="s">
        <v>53</v>
      </c>
      <c r="AF4" t="s">
        <v>53</v>
      </c>
      <c r="AG4" t="s">
        <v>52</v>
      </c>
      <c r="AH4">
        <v>4</v>
      </c>
      <c r="AI4" t="s">
        <v>65</v>
      </c>
      <c r="AJ4" t="s">
        <v>52</v>
      </c>
      <c r="AK4" t="s">
        <v>66</v>
      </c>
      <c r="AM4" t="s">
        <v>62</v>
      </c>
      <c r="AN4" t="s">
        <v>53</v>
      </c>
      <c r="AP4">
        <f t="shared" si="0"/>
        <v>0</v>
      </c>
      <c r="AQ4">
        <v>0</v>
      </c>
      <c r="AR4">
        <v>0</v>
      </c>
      <c r="AS4">
        <v>5000</v>
      </c>
      <c r="AT4">
        <v>2500</v>
      </c>
      <c r="AU4">
        <v>108000</v>
      </c>
      <c r="AV4">
        <v>0</v>
      </c>
      <c r="AW4">
        <v>0</v>
      </c>
      <c r="AX4">
        <v>115500</v>
      </c>
      <c r="AY4">
        <f t="shared" si="3"/>
        <v>115500</v>
      </c>
      <c r="AZ4" t="str">
        <f t="shared" si="1"/>
        <v/>
      </c>
      <c r="BA4" t="str">
        <f t="shared" si="2"/>
        <v/>
      </c>
    </row>
    <row r="5" spans="1:53" x14ac:dyDescent="0.35">
      <c r="A5" s="2" t="s">
        <v>71</v>
      </c>
      <c r="B5">
        <v>9</v>
      </c>
      <c r="C5">
        <v>906</v>
      </c>
      <c r="D5">
        <v>2</v>
      </c>
      <c r="E5" t="s">
        <v>50</v>
      </c>
      <c r="F5">
        <v>25</v>
      </c>
      <c r="G5" t="s">
        <v>72</v>
      </c>
      <c r="I5" t="s">
        <v>73</v>
      </c>
      <c r="J5" t="s">
        <v>53</v>
      </c>
      <c r="K5" t="s">
        <v>53</v>
      </c>
      <c r="L5" t="s">
        <v>53</v>
      </c>
      <c r="M5">
        <v>0</v>
      </c>
      <c r="O5">
        <v>3</v>
      </c>
      <c r="P5" s="6">
        <v>3</v>
      </c>
      <c r="Q5" t="s">
        <v>50</v>
      </c>
      <c r="R5">
        <v>8</v>
      </c>
      <c r="S5" s="5">
        <v>1</v>
      </c>
      <c r="T5" t="s">
        <v>58</v>
      </c>
      <c r="U5" t="s">
        <v>52</v>
      </c>
      <c r="V5">
        <v>1</v>
      </c>
      <c r="W5" t="s">
        <v>52</v>
      </c>
      <c r="X5">
        <v>2</v>
      </c>
      <c r="AB5" t="s">
        <v>72</v>
      </c>
      <c r="AD5" t="s">
        <v>73</v>
      </c>
      <c r="AE5" t="s">
        <v>53</v>
      </c>
      <c r="AF5" t="s">
        <v>53</v>
      </c>
      <c r="AG5" t="s">
        <v>52</v>
      </c>
      <c r="AH5">
        <v>1</v>
      </c>
      <c r="AI5" t="s">
        <v>65</v>
      </c>
      <c r="AJ5" t="s">
        <v>52</v>
      </c>
      <c r="AK5" t="s">
        <v>74</v>
      </c>
      <c r="AM5" t="s">
        <v>62</v>
      </c>
      <c r="AN5" t="s">
        <v>53</v>
      </c>
      <c r="AP5">
        <f t="shared" si="0"/>
        <v>0</v>
      </c>
      <c r="AQ5">
        <v>0</v>
      </c>
      <c r="AR5">
        <v>0</v>
      </c>
      <c r="AS5">
        <v>5000</v>
      </c>
      <c r="AT5">
        <v>12000</v>
      </c>
      <c r="AU5">
        <v>0</v>
      </c>
      <c r="AV5">
        <v>0</v>
      </c>
      <c r="AW5">
        <v>0</v>
      </c>
      <c r="AX5">
        <v>17000</v>
      </c>
      <c r="AY5">
        <f t="shared" si="3"/>
        <v>17000</v>
      </c>
      <c r="AZ5" t="str">
        <f t="shared" si="1"/>
        <v/>
      </c>
      <c r="BA5" t="str">
        <f t="shared" si="2"/>
        <v/>
      </c>
    </row>
    <row r="6" spans="1:53" x14ac:dyDescent="0.35">
      <c r="A6" s="2" t="s">
        <v>77</v>
      </c>
      <c r="B6">
        <v>12</v>
      </c>
      <c r="C6">
        <v>1209</v>
      </c>
      <c r="D6">
        <v>1</v>
      </c>
      <c r="E6" t="s">
        <v>50</v>
      </c>
      <c r="F6">
        <v>41</v>
      </c>
      <c r="G6" t="s">
        <v>72</v>
      </c>
      <c r="I6" t="s">
        <v>73</v>
      </c>
      <c r="J6" t="s">
        <v>52</v>
      </c>
      <c r="K6" t="s">
        <v>52</v>
      </c>
      <c r="L6" t="s">
        <v>52</v>
      </c>
      <c r="M6">
        <v>5</v>
      </c>
      <c r="N6" t="s">
        <v>78</v>
      </c>
      <c r="O6">
        <v>1</v>
      </c>
      <c r="P6" s="6">
        <v>3</v>
      </c>
      <c r="Q6" t="s">
        <v>56</v>
      </c>
      <c r="R6">
        <v>16</v>
      </c>
      <c r="S6" s="5">
        <v>1</v>
      </c>
      <c r="T6" t="s">
        <v>58</v>
      </c>
      <c r="U6" t="s">
        <v>52</v>
      </c>
      <c r="V6">
        <v>1</v>
      </c>
      <c r="W6" t="s">
        <v>52</v>
      </c>
      <c r="X6">
        <v>2</v>
      </c>
      <c r="Y6" t="s">
        <v>59</v>
      </c>
      <c r="AB6" t="s">
        <v>72</v>
      </c>
      <c r="AD6" t="s">
        <v>52</v>
      </c>
      <c r="AE6" t="s">
        <v>52</v>
      </c>
      <c r="AF6" t="s">
        <v>52</v>
      </c>
      <c r="AG6" t="s">
        <v>52</v>
      </c>
      <c r="AH6">
        <v>10</v>
      </c>
      <c r="AI6" t="s">
        <v>80</v>
      </c>
      <c r="AJ6" t="s">
        <v>52</v>
      </c>
      <c r="AK6" t="s">
        <v>81</v>
      </c>
      <c r="AM6" t="s">
        <v>62</v>
      </c>
      <c r="AN6" t="s">
        <v>52</v>
      </c>
      <c r="AP6">
        <f t="shared" si="0"/>
        <v>0</v>
      </c>
      <c r="AQ6">
        <v>1400000</v>
      </c>
      <c r="AR6">
        <v>1000000</v>
      </c>
      <c r="AS6">
        <v>100000</v>
      </c>
      <c r="AT6">
        <v>100000</v>
      </c>
      <c r="AU6">
        <v>1200000</v>
      </c>
      <c r="AV6">
        <v>600000</v>
      </c>
      <c r="AW6">
        <v>0</v>
      </c>
      <c r="AX6">
        <v>4400000</v>
      </c>
      <c r="AY6" t="str">
        <f t="shared" si="3"/>
        <v/>
      </c>
      <c r="AZ6" t="str">
        <f t="shared" si="1"/>
        <v/>
      </c>
      <c r="BA6">
        <f t="shared" si="2"/>
        <v>4400000</v>
      </c>
    </row>
    <row r="7" spans="1:53" x14ac:dyDescent="0.35">
      <c r="A7" s="2" t="s">
        <v>82</v>
      </c>
      <c r="B7">
        <v>7</v>
      </c>
      <c r="C7">
        <v>706</v>
      </c>
      <c r="D7">
        <v>1</v>
      </c>
      <c r="E7" t="s">
        <v>50</v>
      </c>
      <c r="F7">
        <v>53</v>
      </c>
      <c r="G7" t="s">
        <v>72</v>
      </c>
      <c r="I7" t="s">
        <v>73</v>
      </c>
      <c r="J7" t="s">
        <v>52</v>
      </c>
      <c r="K7" t="s">
        <v>52</v>
      </c>
      <c r="L7" t="s">
        <v>52</v>
      </c>
      <c r="M7">
        <v>3</v>
      </c>
      <c r="N7" t="s">
        <v>63</v>
      </c>
      <c r="O7">
        <v>2</v>
      </c>
      <c r="P7" s="6">
        <v>3</v>
      </c>
      <c r="Q7" t="s">
        <v>50</v>
      </c>
      <c r="R7">
        <v>12</v>
      </c>
      <c r="S7" s="5">
        <v>1</v>
      </c>
      <c r="T7" t="s">
        <v>58</v>
      </c>
      <c r="U7" t="s">
        <v>52</v>
      </c>
      <c r="V7">
        <v>1</v>
      </c>
      <c r="W7" t="s">
        <v>52</v>
      </c>
      <c r="X7">
        <v>2</v>
      </c>
      <c r="AB7" t="s">
        <v>72</v>
      </c>
      <c r="AD7" t="s">
        <v>73</v>
      </c>
      <c r="AE7" t="s">
        <v>52</v>
      </c>
      <c r="AF7" t="s">
        <v>52</v>
      </c>
      <c r="AG7" t="s">
        <v>52</v>
      </c>
      <c r="AH7">
        <v>4</v>
      </c>
      <c r="AI7" t="s">
        <v>83</v>
      </c>
      <c r="AJ7" t="s">
        <v>52</v>
      </c>
      <c r="AK7" t="s">
        <v>84</v>
      </c>
      <c r="AM7" t="s">
        <v>62</v>
      </c>
      <c r="AN7" t="s">
        <v>52</v>
      </c>
      <c r="AP7">
        <f t="shared" si="0"/>
        <v>0</v>
      </c>
      <c r="AQ7">
        <v>0</v>
      </c>
      <c r="AR7">
        <v>324000</v>
      </c>
      <c r="AS7">
        <v>18000</v>
      </c>
      <c r="AT7">
        <v>5000</v>
      </c>
      <c r="AU7">
        <v>432000</v>
      </c>
      <c r="AV7">
        <v>0</v>
      </c>
      <c r="AW7">
        <v>0</v>
      </c>
      <c r="AX7">
        <v>779000</v>
      </c>
      <c r="AY7" t="str">
        <f t="shared" si="3"/>
        <v/>
      </c>
      <c r="AZ7">
        <f t="shared" si="1"/>
        <v>779000</v>
      </c>
      <c r="BA7" t="str">
        <f t="shared" si="2"/>
        <v/>
      </c>
    </row>
    <row r="8" spans="1:53" x14ac:dyDescent="0.35">
      <c r="A8" s="2" t="s">
        <v>85</v>
      </c>
      <c r="B8">
        <v>13</v>
      </c>
      <c r="C8">
        <v>1308</v>
      </c>
      <c r="D8">
        <v>1</v>
      </c>
      <c r="E8" t="s">
        <v>50</v>
      </c>
      <c r="F8">
        <v>40</v>
      </c>
      <c r="G8" t="s">
        <v>72</v>
      </c>
      <c r="I8" t="s">
        <v>73</v>
      </c>
      <c r="J8" t="s">
        <v>52</v>
      </c>
      <c r="K8" t="s">
        <v>52</v>
      </c>
      <c r="L8" t="s">
        <v>52</v>
      </c>
      <c r="M8">
        <v>4</v>
      </c>
      <c r="N8" t="s">
        <v>83</v>
      </c>
      <c r="O8">
        <v>3</v>
      </c>
      <c r="P8" s="6">
        <v>3</v>
      </c>
      <c r="Q8" t="s">
        <v>50</v>
      </c>
      <c r="R8">
        <v>12</v>
      </c>
      <c r="S8" s="5">
        <v>1</v>
      </c>
      <c r="T8" t="s">
        <v>58</v>
      </c>
      <c r="U8" t="s">
        <v>52</v>
      </c>
      <c r="V8">
        <v>1</v>
      </c>
      <c r="W8" t="s">
        <v>52</v>
      </c>
      <c r="X8">
        <v>2</v>
      </c>
      <c r="AB8" t="s">
        <v>72</v>
      </c>
      <c r="AD8" t="s">
        <v>73</v>
      </c>
      <c r="AE8" t="s">
        <v>52</v>
      </c>
      <c r="AF8" t="s">
        <v>52</v>
      </c>
      <c r="AG8" t="s">
        <v>52</v>
      </c>
      <c r="AH8">
        <v>7</v>
      </c>
      <c r="AI8" t="s">
        <v>86</v>
      </c>
      <c r="AJ8" t="s">
        <v>52</v>
      </c>
      <c r="AK8" t="s">
        <v>87</v>
      </c>
      <c r="AM8" t="s">
        <v>62</v>
      </c>
      <c r="AN8" t="s">
        <v>52</v>
      </c>
      <c r="AP8">
        <f t="shared" si="0"/>
        <v>0</v>
      </c>
      <c r="AQ8">
        <v>0</v>
      </c>
      <c r="AR8">
        <v>500000</v>
      </c>
      <c r="AS8">
        <v>30000</v>
      </c>
      <c r="AT8">
        <v>120000</v>
      </c>
      <c r="AU8">
        <v>0</v>
      </c>
      <c r="AV8">
        <v>0</v>
      </c>
      <c r="AW8">
        <v>0</v>
      </c>
      <c r="AX8">
        <v>650000</v>
      </c>
      <c r="AY8" t="str">
        <f t="shared" si="3"/>
        <v/>
      </c>
      <c r="AZ8">
        <f t="shared" si="1"/>
        <v>650000</v>
      </c>
      <c r="BA8" t="str">
        <f t="shared" si="2"/>
        <v/>
      </c>
    </row>
    <row r="9" spans="1:53" x14ac:dyDescent="0.35">
      <c r="A9" s="2" t="s">
        <v>85</v>
      </c>
      <c r="B9">
        <v>13</v>
      </c>
      <c r="C9">
        <v>1308</v>
      </c>
      <c r="D9">
        <v>1</v>
      </c>
      <c r="E9" t="s">
        <v>50</v>
      </c>
      <c r="F9">
        <v>40</v>
      </c>
      <c r="G9" t="s">
        <v>72</v>
      </c>
      <c r="I9" t="s">
        <v>73</v>
      </c>
      <c r="J9" t="s">
        <v>52</v>
      </c>
      <c r="K9" t="s">
        <v>52</v>
      </c>
      <c r="L9" t="s">
        <v>52</v>
      </c>
      <c r="M9">
        <v>4</v>
      </c>
      <c r="N9" t="s">
        <v>83</v>
      </c>
      <c r="O9">
        <v>3</v>
      </c>
      <c r="P9" s="6">
        <v>4</v>
      </c>
      <c r="Q9" t="s">
        <v>56</v>
      </c>
      <c r="R9">
        <v>11</v>
      </c>
      <c r="S9" s="5">
        <v>1</v>
      </c>
      <c r="T9" t="s">
        <v>58</v>
      </c>
      <c r="U9" t="s">
        <v>52</v>
      </c>
      <c r="V9">
        <v>1</v>
      </c>
      <c r="W9" t="s">
        <v>52</v>
      </c>
      <c r="X9">
        <v>2</v>
      </c>
      <c r="AB9" t="s">
        <v>72</v>
      </c>
      <c r="AD9" t="s">
        <v>73</v>
      </c>
      <c r="AE9" t="s">
        <v>52</v>
      </c>
      <c r="AF9" t="s">
        <v>52</v>
      </c>
      <c r="AG9" t="s">
        <v>52</v>
      </c>
      <c r="AH9">
        <v>5</v>
      </c>
      <c r="AI9" t="s">
        <v>78</v>
      </c>
      <c r="AJ9" t="s">
        <v>52</v>
      </c>
      <c r="AK9" t="s">
        <v>88</v>
      </c>
      <c r="AM9" t="s">
        <v>62</v>
      </c>
      <c r="AN9" t="s">
        <v>53</v>
      </c>
      <c r="AP9">
        <f t="shared" si="0"/>
        <v>0</v>
      </c>
      <c r="AQ9">
        <v>0</v>
      </c>
      <c r="AR9">
        <v>0</v>
      </c>
      <c r="AS9">
        <v>20000</v>
      </c>
      <c r="AT9">
        <v>150000</v>
      </c>
      <c r="AU9">
        <v>0</v>
      </c>
      <c r="AV9">
        <v>0</v>
      </c>
      <c r="AW9">
        <v>0</v>
      </c>
      <c r="AX9">
        <v>170000</v>
      </c>
      <c r="AY9">
        <f t="shared" si="3"/>
        <v>170000</v>
      </c>
      <c r="AZ9" t="str">
        <f t="shared" si="1"/>
        <v/>
      </c>
      <c r="BA9" t="str">
        <f t="shared" si="2"/>
        <v/>
      </c>
    </row>
    <row r="10" spans="1:53" x14ac:dyDescent="0.35">
      <c r="A10" s="2" t="s">
        <v>89</v>
      </c>
      <c r="B10">
        <v>3</v>
      </c>
      <c r="C10">
        <v>301</v>
      </c>
      <c r="D10">
        <v>2</v>
      </c>
      <c r="E10" t="s">
        <v>56</v>
      </c>
      <c r="F10">
        <v>39</v>
      </c>
      <c r="G10" t="s">
        <v>72</v>
      </c>
      <c r="I10" t="s">
        <v>73</v>
      </c>
      <c r="J10" t="s">
        <v>53</v>
      </c>
      <c r="K10" t="s">
        <v>53</v>
      </c>
      <c r="L10" t="s">
        <v>52</v>
      </c>
      <c r="M10">
        <v>1</v>
      </c>
      <c r="N10" t="s">
        <v>65</v>
      </c>
      <c r="O10">
        <v>3</v>
      </c>
      <c r="P10" s="6">
        <v>3</v>
      </c>
      <c r="Q10" t="s">
        <v>56</v>
      </c>
      <c r="R10">
        <v>12</v>
      </c>
      <c r="S10" s="5">
        <v>1</v>
      </c>
      <c r="T10" t="s">
        <v>58</v>
      </c>
      <c r="U10" t="s">
        <v>52</v>
      </c>
      <c r="V10">
        <v>2</v>
      </c>
      <c r="W10" t="s">
        <v>52</v>
      </c>
      <c r="X10">
        <v>1</v>
      </c>
      <c r="AB10" t="s">
        <v>72</v>
      </c>
      <c r="AD10" t="s">
        <v>73</v>
      </c>
      <c r="AE10" t="s">
        <v>52</v>
      </c>
      <c r="AF10" t="s">
        <v>52</v>
      </c>
      <c r="AG10" t="s">
        <v>52</v>
      </c>
      <c r="AH10">
        <v>6</v>
      </c>
      <c r="AI10" t="s">
        <v>79</v>
      </c>
      <c r="AJ10" t="s">
        <v>52</v>
      </c>
      <c r="AK10" t="s">
        <v>90</v>
      </c>
      <c r="AM10" t="s">
        <v>62</v>
      </c>
      <c r="AN10" t="s">
        <v>52</v>
      </c>
      <c r="AP10">
        <f t="shared" si="0"/>
        <v>0</v>
      </c>
      <c r="AY10" t="str">
        <f t="shared" si="3"/>
        <v/>
      </c>
      <c r="AZ10" t="str">
        <f t="shared" si="1"/>
        <v/>
      </c>
      <c r="BA10" t="str">
        <f t="shared" si="2"/>
        <v/>
      </c>
    </row>
    <row r="11" spans="1:53" x14ac:dyDescent="0.35">
      <c r="A11" s="2" t="s">
        <v>89</v>
      </c>
      <c r="B11">
        <v>3</v>
      </c>
      <c r="C11">
        <v>301</v>
      </c>
      <c r="D11">
        <v>2</v>
      </c>
      <c r="E11" t="s">
        <v>56</v>
      </c>
      <c r="F11">
        <v>39</v>
      </c>
      <c r="G11" t="s">
        <v>72</v>
      </c>
      <c r="I11" t="s">
        <v>73</v>
      </c>
      <c r="J11" t="s">
        <v>53</v>
      </c>
      <c r="K11" t="s">
        <v>53</v>
      </c>
      <c r="L11" t="s">
        <v>52</v>
      </c>
      <c r="M11">
        <v>1</v>
      </c>
      <c r="N11" t="s">
        <v>65</v>
      </c>
      <c r="O11">
        <v>3</v>
      </c>
      <c r="P11" s="6">
        <v>4</v>
      </c>
      <c r="Q11" t="s">
        <v>56</v>
      </c>
      <c r="R11">
        <v>10</v>
      </c>
      <c r="S11" s="5">
        <v>1</v>
      </c>
      <c r="T11" t="s">
        <v>58</v>
      </c>
      <c r="U11" t="s">
        <v>52</v>
      </c>
      <c r="V11">
        <v>2</v>
      </c>
      <c r="W11" t="s">
        <v>52</v>
      </c>
      <c r="X11">
        <v>1</v>
      </c>
      <c r="AB11" t="s">
        <v>72</v>
      </c>
      <c r="AD11" t="s">
        <v>73</v>
      </c>
      <c r="AE11" t="s">
        <v>52</v>
      </c>
      <c r="AF11" t="s">
        <v>52</v>
      </c>
      <c r="AG11" t="s">
        <v>52</v>
      </c>
      <c r="AH11">
        <v>4</v>
      </c>
      <c r="AI11" t="s">
        <v>83</v>
      </c>
      <c r="AJ11" t="s">
        <v>52</v>
      </c>
      <c r="AK11" t="s">
        <v>64</v>
      </c>
      <c r="AM11" t="s">
        <v>62</v>
      </c>
      <c r="AN11" t="s">
        <v>53</v>
      </c>
      <c r="AP11">
        <f t="shared" si="0"/>
        <v>0</v>
      </c>
      <c r="AY11" t="str">
        <f t="shared" si="3"/>
        <v/>
      </c>
      <c r="AZ11" t="str">
        <f t="shared" si="1"/>
        <v/>
      </c>
      <c r="BA11" t="str">
        <f t="shared" si="2"/>
        <v/>
      </c>
    </row>
    <row r="12" spans="1:53" x14ac:dyDescent="0.35">
      <c r="A12" s="2" t="s">
        <v>89</v>
      </c>
      <c r="B12">
        <v>3</v>
      </c>
      <c r="C12">
        <v>301</v>
      </c>
      <c r="D12">
        <v>2</v>
      </c>
      <c r="E12" t="s">
        <v>56</v>
      </c>
      <c r="F12">
        <v>39</v>
      </c>
      <c r="G12" t="s">
        <v>72</v>
      </c>
      <c r="I12" t="s">
        <v>73</v>
      </c>
      <c r="J12" t="s">
        <v>53</v>
      </c>
      <c r="K12" t="s">
        <v>53</v>
      </c>
      <c r="L12" t="s">
        <v>52</v>
      </c>
      <c r="M12">
        <v>1</v>
      </c>
      <c r="N12" t="s">
        <v>65</v>
      </c>
      <c r="O12">
        <v>3</v>
      </c>
      <c r="P12" s="6">
        <v>5</v>
      </c>
      <c r="Q12" t="s">
        <v>56</v>
      </c>
      <c r="R12">
        <v>7</v>
      </c>
      <c r="S12" s="5">
        <v>1</v>
      </c>
      <c r="T12" t="s">
        <v>58</v>
      </c>
      <c r="U12" t="s">
        <v>52</v>
      </c>
      <c r="V12">
        <v>2</v>
      </c>
      <c r="W12" t="s">
        <v>52</v>
      </c>
      <c r="X12">
        <v>1</v>
      </c>
      <c r="AB12" t="s">
        <v>72</v>
      </c>
      <c r="AD12" t="s">
        <v>73</v>
      </c>
      <c r="AE12" t="s">
        <v>53</v>
      </c>
      <c r="AF12" t="s">
        <v>53</v>
      </c>
      <c r="AG12" t="s">
        <v>52</v>
      </c>
      <c r="AH12">
        <v>1</v>
      </c>
      <c r="AI12" t="s">
        <v>65</v>
      </c>
      <c r="AJ12" t="s">
        <v>52</v>
      </c>
      <c r="AK12" t="s">
        <v>66</v>
      </c>
      <c r="AM12" t="s">
        <v>62</v>
      </c>
      <c r="AN12" t="s">
        <v>53</v>
      </c>
      <c r="AP12">
        <f t="shared" si="0"/>
        <v>0</v>
      </c>
      <c r="AY12" t="str">
        <f t="shared" si="3"/>
        <v/>
      </c>
      <c r="AZ12" t="str">
        <f t="shared" si="1"/>
        <v/>
      </c>
      <c r="BA12" t="str">
        <f t="shared" si="2"/>
        <v/>
      </c>
    </row>
    <row r="13" spans="1:53" x14ac:dyDescent="0.35">
      <c r="A13" s="2" t="s">
        <v>93</v>
      </c>
      <c r="B13">
        <v>25</v>
      </c>
      <c r="C13">
        <v>2502</v>
      </c>
      <c r="D13">
        <v>2</v>
      </c>
      <c r="E13" t="s">
        <v>50</v>
      </c>
      <c r="F13">
        <v>42</v>
      </c>
      <c r="G13" t="s">
        <v>72</v>
      </c>
      <c r="I13" t="s">
        <v>73</v>
      </c>
      <c r="J13" t="s">
        <v>52</v>
      </c>
      <c r="K13" t="s">
        <v>52</v>
      </c>
      <c r="L13" t="s">
        <v>52</v>
      </c>
      <c r="M13">
        <v>7</v>
      </c>
      <c r="N13" t="s">
        <v>79</v>
      </c>
      <c r="O13">
        <v>2</v>
      </c>
      <c r="P13" s="6">
        <v>4</v>
      </c>
      <c r="Q13" t="s">
        <v>50</v>
      </c>
      <c r="R13">
        <v>17</v>
      </c>
      <c r="S13" s="5">
        <v>1</v>
      </c>
      <c r="T13" t="s">
        <v>58</v>
      </c>
      <c r="U13" t="s">
        <v>52</v>
      </c>
      <c r="V13">
        <v>1</v>
      </c>
      <c r="W13" t="s">
        <v>52</v>
      </c>
      <c r="X13">
        <v>2</v>
      </c>
      <c r="Y13" t="s">
        <v>59</v>
      </c>
      <c r="AB13" t="s">
        <v>72</v>
      </c>
      <c r="AD13" t="s">
        <v>52</v>
      </c>
      <c r="AE13" t="s">
        <v>52</v>
      </c>
      <c r="AF13" t="s">
        <v>52</v>
      </c>
      <c r="AG13" t="s">
        <v>52</v>
      </c>
      <c r="AH13">
        <v>12</v>
      </c>
      <c r="AI13" t="s">
        <v>76</v>
      </c>
      <c r="AJ13" t="s">
        <v>52</v>
      </c>
      <c r="AK13" t="s">
        <v>95</v>
      </c>
      <c r="AM13" t="s">
        <v>96</v>
      </c>
      <c r="AN13" t="s">
        <v>53</v>
      </c>
      <c r="AP13">
        <f t="shared" si="0"/>
        <v>0</v>
      </c>
      <c r="AQ13">
        <v>0</v>
      </c>
      <c r="AR13">
        <v>675000</v>
      </c>
      <c r="AS13">
        <v>35000</v>
      </c>
      <c r="AT13">
        <v>12000</v>
      </c>
      <c r="AU13">
        <v>0</v>
      </c>
      <c r="AV13">
        <v>0</v>
      </c>
      <c r="AW13">
        <v>0</v>
      </c>
      <c r="AX13">
        <v>722000</v>
      </c>
      <c r="AY13" t="str">
        <f t="shared" si="3"/>
        <v/>
      </c>
      <c r="AZ13" t="str">
        <f t="shared" si="1"/>
        <v/>
      </c>
      <c r="BA13">
        <f t="shared" si="2"/>
        <v>722000</v>
      </c>
    </row>
    <row r="14" spans="1:53" x14ac:dyDescent="0.35">
      <c r="A14" s="2" t="s">
        <v>93</v>
      </c>
      <c r="B14">
        <v>25</v>
      </c>
      <c r="C14">
        <v>2502</v>
      </c>
      <c r="D14">
        <v>2</v>
      </c>
      <c r="E14" t="s">
        <v>50</v>
      </c>
      <c r="F14">
        <v>42</v>
      </c>
      <c r="G14" t="s">
        <v>72</v>
      </c>
      <c r="I14" t="s">
        <v>73</v>
      </c>
      <c r="J14" t="s">
        <v>52</v>
      </c>
      <c r="K14" t="s">
        <v>52</v>
      </c>
      <c r="L14" t="s">
        <v>52</v>
      </c>
      <c r="M14">
        <v>7</v>
      </c>
      <c r="N14" t="s">
        <v>79</v>
      </c>
      <c r="O14">
        <v>2</v>
      </c>
      <c r="P14" s="6">
        <v>5</v>
      </c>
      <c r="Q14" t="s">
        <v>50</v>
      </c>
      <c r="R14">
        <v>11</v>
      </c>
      <c r="S14" s="5">
        <v>1</v>
      </c>
      <c r="T14" t="s">
        <v>58</v>
      </c>
      <c r="U14" t="s">
        <v>52</v>
      </c>
      <c r="V14">
        <v>1</v>
      </c>
      <c r="W14" t="s">
        <v>52</v>
      </c>
      <c r="X14">
        <v>2</v>
      </c>
      <c r="AB14" t="s">
        <v>72</v>
      </c>
      <c r="AD14" t="s">
        <v>73</v>
      </c>
      <c r="AE14" t="s">
        <v>52</v>
      </c>
      <c r="AF14" t="s">
        <v>52</v>
      </c>
      <c r="AG14" t="s">
        <v>52</v>
      </c>
      <c r="AH14">
        <v>3</v>
      </c>
      <c r="AI14" t="s">
        <v>97</v>
      </c>
      <c r="AJ14" t="s">
        <v>52</v>
      </c>
      <c r="AK14" t="s">
        <v>98</v>
      </c>
      <c r="AM14" t="s">
        <v>62</v>
      </c>
      <c r="AN14" t="s">
        <v>53</v>
      </c>
      <c r="AP14">
        <f t="shared" si="0"/>
        <v>0</v>
      </c>
      <c r="AQ14">
        <v>0</v>
      </c>
      <c r="AR14">
        <v>0</v>
      </c>
      <c r="AS14">
        <v>10000</v>
      </c>
      <c r="AT14">
        <v>3500</v>
      </c>
      <c r="AU14">
        <v>0</v>
      </c>
      <c r="AV14">
        <v>0</v>
      </c>
      <c r="AW14">
        <v>0</v>
      </c>
      <c r="AX14">
        <v>13500</v>
      </c>
      <c r="AY14">
        <f t="shared" si="3"/>
        <v>13500</v>
      </c>
      <c r="AZ14" t="str">
        <f t="shared" si="1"/>
        <v/>
      </c>
      <c r="BA14" t="str">
        <f t="shared" si="2"/>
        <v/>
      </c>
    </row>
    <row r="15" spans="1:53" x14ac:dyDescent="0.35">
      <c r="A15" s="2" t="s">
        <v>101</v>
      </c>
      <c r="B15">
        <v>14</v>
      </c>
      <c r="C15">
        <v>1405</v>
      </c>
      <c r="D15">
        <v>2</v>
      </c>
      <c r="E15" t="s">
        <v>50</v>
      </c>
      <c r="F15">
        <v>56</v>
      </c>
      <c r="G15" t="s">
        <v>72</v>
      </c>
      <c r="I15" t="s">
        <v>73</v>
      </c>
      <c r="J15" t="s">
        <v>52</v>
      </c>
      <c r="K15" t="s">
        <v>52</v>
      </c>
      <c r="L15" t="s">
        <v>52</v>
      </c>
      <c r="M15">
        <v>2</v>
      </c>
      <c r="N15" t="s">
        <v>97</v>
      </c>
      <c r="O15">
        <v>3</v>
      </c>
      <c r="P15" s="6">
        <v>5</v>
      </c>
      <c r="Q15" t="s">
        <v>50</v>
      </c>
      <c r="R15">
        <v>17</v>
      </c>
      <c r="S15" s="5">
        <v>1</v>
      </c>
      <c r="T15" t="s">
        <v>58</v>
      </c>
      <c r="U15" t="s">
        <v>52</v>
      </c>
      <c r="V15">
        <v>1</v>
      </c>
      <c r="W15" t="s">
        <v>52</v>
      </c>
      <c r="X15">
        <v>2</v>
      </c>
      <c r="Y15" t="s">
        <v>55</v>
      </c>
      <c r="Z15" t="s">
        <v>52</v>
      </c>
      <c r="AA15">
        <v>2</v>
      </c>
      <c r="AB15" t="s">
        <v>72</v>
      </c>
      <c r="AD15" t="s">
        <v>73</v>
      </c>
      <c r="AE15" t="s">
        <v>52</v>
      </c>
      <c r="AF15" t="s">
        <v>52</v>
      </c>
      <c r="AG15" t="s">
        <v>52</v>
      </c>
      <c r="AH15">
        <v>8</v>
      </c>
      <c r="AI15" t="s">
        <v>60</v>
      </c>
      <c r="AJ15" t="s">
        <v>52</v>
      </c>
      <c r="AK15" t="s">
        <v>61</v>
      </c>
      <c r="AM15" t="s">
        <v>62</v>
      </c>
      <c r="AN15" t="s">
        <v>53</v>
      </c>
      <c r="AP15">
        <f t="shared" si="0"/>
        <v>0</v>
      </c>
      <c r="AY15" t="str">
        <f t="shared" si="3"/>
        <v/>
      </c>
      <c r="AZ15" t="str">
        <f t="shared" si="1"/>
        <v/>
      </c>
      <c r="BA15" t="str">
        <f t="shared" si="2"/>
        <v/>
      </c>
    </row>
    <row r="16" spans="1:53" x14ac:dyDescent="0.35">
      <c r="A16" s="2" t="s">
        <v>110</v>
      </c>
      <c r="B16">
        <v>12</v>
      </c>
      <c r="C16">
        <v>1212</v>
      </c>
      <c r="D16">
        <v>1</v>
      </c>
      <c r="E16" t="s">
        <v>56</v>
      </c>
      <c r="F16">
        <v>38</v>
      </c>
      <c r="G16" t="s">
        <v>72</v>
      </c>
      <c r="I16" t="s">
        <v>73</v>
      </c>
      <c r="J16" t="s">
        <v>53</v>
      </c>
      <c r="K16" t="s">
        <v>53</v>
      </c>
      <c r="L16" t="s">
        <v>53</v>
      </c>
      <c r="M16">
        <v>0</v>
      </c>
      <c r="O16">
        <v>2</v>
      </c>
      <c r="P16" s="6">
        <v>3</v>
      </c>
      <c r="Q16" t="s">
        <v>56</v>
      </c>
      <c r="R16">
        <v>13</v>
      </c>
      <c r="S16" s="5">
        <v>1</v>
      </c>
      <c r="T16" t="s">
        <v>58</v>
      </c>
      <c r="U16" t="s">
        <v>53</v>
      </c>
      <c r="W16" t="s">
        <v>52</v>
      </c>
      <c r="X16">
        <v>1</v>
      </c>
      <c r="Y16" t="s">
        <v>59</v>
      </c>
      <c r="AB16" t="s">
        <v>72</v>
      </c>
      <c r="AD16" t="s">
        <v>73</v>
      </c>
      <c r="AE16" t="s">
        <v>53</v>
      </c>
      <c r="AF16" t="s">
        <v>53</v>
      </c>
      <c r="AG16" t="s">
        <v>52</v>
      </c>
      <c r="AH16">
        <v>4</v>
      </c>
      <c r="AI16" t="s">
        <v>83</v>
      </c>
      <c r="AJ16" t="s">
        <v>53</v>
      </c>
      <c r="AO16" t="s">
        <v>112</v>
      </c>
      <c r="AP16">
        <f t="shared" si="0"/>
        <v>0</v>
      </c>
      <c r="AY16" t="str">
        <f t="shared" si="3"/>
        <v/>
      </c>
      <c r="AZ16" t="str">
        <f t="shared" si="1"/>
        <v/>
      </c>
      <c r="BA16" t="str">
        <f t="shared" si="2"/>
        <v/>
      </c>
    </row>
    <row r="17" spans="1:53" x14ac:dyDescent="0.35">
      <c r="A17" s="2" t="s">
        <v>110</v>
      </c>
      <c r="B17">
        <v>12</v>
      </c>
      <c r="C17">
        <v>1212</v>
      </c>
      <c r="D17">
        <v>1</v>
      </c>
      <c r="E17" t="s">
        <v>56</v>
      </c>
      <c r="F17">
        <v>38</v>
      </c>
      <c r="G17" t="s">
        <v>72</v>
      </c>
      <c r="I17" t="s">
        <v>73</v>
      </c>
      <c r="J17" t="s">
        <v>53</v>
      </c>
      <c r="K17" t="s">
        <v>53</v>
      </c>
      <c r="L17" t="s">
        <v>53</v>
      </c>
      <c r="M17">
        <v>0</v>
      </c>
      <c r="O17">
        <v>2</v>
      </c>
      <c r="P17" s="6">
        <v>4</v>
      </c>
      <c r="Q17" t="s">
        <v>56</v>
      </c>
      <c r="R17">
        <v>8</v>
      </c>
      <c r="S17" s="5">
        <v>1</v>
      </c>
      <c r="T17" t="s">
        <v>58</v>
      </c>
      <c r="U17" t="s">
        <v>53</v>
      </c>
      <c r="W17" t="s">
        <v>52</v>
      </c>
      <c r="X17">
        <v>1</v>
      </c>
      <c r="AB17" t="s">
        <v>72</v>
      </c>
      <c r="AD17" t="s">
        <v>73</v>
      </c>
      <c r="AE17" t="s">
        <v>52</v>
      </c>
      <c r="AF17" t="s">
        <v>52</v>
      </c>
      <c r="AG17" t="s">
        <v>52</v>
      </c>
      <c r="AH17">
        <v>2</v>
      </c>
      <c r="AI17" t="s">
        <v>65</v>
      </c>
      <c r="AJ17" t="s">
        <v>52</v>
      </c>
      <c r="AK17" t="s">
        <v>66</v>
      </c>
      <c r="AM17" t="s">
        <v>113</v>
      </c>
      <c r="AN17" t="s">
        <v>53</v>
      </c>
      <c r="AP17">
        <f t="shared" si="0"/>
        <v>0</v>
      </c>
      <c r="AQ17">
        <v>0</v>
      </c>
      <c r="AR17">
        <v>0</v>
      </c>
      <c r="AS17">
        <v>8400</v>
      </c>
      <c r="AT17">
        <v>5000</v>
      </c>
      <c r="AU17">
        <v>960000</v>
      </c>
      <c r="AV17">
        <v>0</v>
      </c>
      <c r="AW17">
        <v>0</v>
      </c>
      <c r="AX17">
        <v>973400</v>
      </c>
      <c r="AY17">
        <f t="shared" si="3"/>
        <v>973400</v>
      </c>
      <c r="AZ17" t="str">
        <f t="shared" si="1"/>
        <v/>
      </c>
      <c r="BA17" t="str">
        <f t="shared" si="2"/>
        <v/>
      </c>
    </row>
    <row r="18" spans="1:53" x14ac:dyDescent="0.35">
      <c r="A18" s="2" t="s">
        <v>114</v>
      </c>
      <c r="B18">
        <v>4</v>
      </c>
      <c r="C18">
        <v>403</v>
      </c>
      <c r="D18">
        <v>1</v>
      </c>
      <c r="E18" t="s">
        <v>50</v>
      </c>
      <c r="F18">
        <v>40</v>
      </c>
      <c r="G18" t="s">
        <v>72</v>
      </c>
      <c r="I18" t="s">
        <v>73</v>
      </c>
      <c r="J18" t="s">
        <v>52</v>
      </c>
      <c r="K18" t="s">
        <v>52</v>
      </c>
      <c r="L18" t="s">
        <v>52</v>
      </c>
      <c r="M18">
        <v>12</v>
      </c>
      <c r="N18" t="s">
        <v>115</v>
      </c>
      <c r="O18">
        <v>2</v>
      </c>
      <c r="P18" s="6">
        <v>3</v>
      </c>
      <c r="Q18" t="s">
        <v>56</v>
      </c>
      <c r="R18">
        <v>6</v>
      </c>
      <c r="S18" s="5">
        <v>1</v>
      </c>
      <c r="T18" t="s">
        <v>58</v>
      </c>
      <c r="U18" t="s">
        <v>52</v>
      </c>
      <c r="V18">
        <v>1</v>
      </c>
      <c r="W18" t="s">
        <v>52</v>
      </c>
      <c r="X18">
        <v>2</v>
      </c>
      <c r="AB18" t="s">
        <v>72</v>
      </c>
      <c r="AD18" t="s">
        <v>73</v>
      </c>
      <c r="AE18" t="s">
        <v>53</v>
      </c>
      <c r="AF18" t="s">
        <v>53</v>
      </c>
      <c r="AG18" t="s">
        <v>52</v>
      </c>
      <c r="AH18">
        <v>1</v>
      </c>
      <c r="AI18" t="s">
        <v>67</v>
      </c>
      <c r="AJ18" t="s">
        <v>52</v>
      </c>
      <c r="AK18" t="s">
        <v>74</v>
      </c>
      <c r="AM18" t="s">
        <v>62</v>
      </c>
      <c r="AN18" t="s">
        <v>53</v>
      </c>
      <c r="AP18">
        <f t="shared" si="0"/>
        <v>0</v>
      </c>
      <c r="AY18" t="str">
        <f t="shared" si="3"/>
        <v/>
      </c>
      <c r="AZ18" t="str">
        <f t="shared" si="1"/>
        <v/>
      </c>
      <c r="BA18" t="str">
        <f t="shared" si="2"/>
        <v/>
      </c>
    </row>
    <row r="19" spans="1:53" x14ac:dyDescent="0.35">
      <c r="A19" s="2" t="s">
        <v>116</v>
      </c>
      <c r="B19">
        <v>7</v>
      </c>
      <c r="C19">
        <v>704</v>
      </c>
      <c r="D19">
        <v>2</v>
      </c>
      <c r="E19" t="s">
        <v>50</v>
      </c>
      <c r="F19">
        <v>47</v>
      </c>
      <c r="G19" t="s">
        <v>72</v>
      </c>
      <c r="I19" t="s">
        <v>73</v>
      </c>
      <c r="J19" t="s">
        <v>52</v>
      </c>
      <c r="K19" t="s">
        <v>52</v>
      </c>
      <c r="L19" t="s">
        <v>52</v>
      </c>
      <c r="M19">
        <v>7</v>
      </c>
      <c r="N19" t="s">
        <v>86</v>
      </c>
      <c r="O19">
        <v>2</v>
      </c>
      <c r="P19" s="6">
        <v>3</v>
      </c>
      <c r="Q19" t="s">
        <v>50</v>
      </c>
      <c r="R19">
        <v>15</v>
      </c>
      <c r="S19" s="5">
        <v>1</v>
      </c>
      <c r="T19" t="s">
        <v>58</v>
      </c>
      <c r="U19" t="s">
        <v>52</v>
      </c>
      <c r="V19">
        <v>1</v>
      </c>
      <c r="W19" t="s">
        <v>52</v>
      </c>
      <c r="X19">
        <v>2</v>
      </c>
      <c r="Y19" t="s">
        <v>59</v>
      </c>
      <c r="AB19" t="s">
        <v>72</v>
      </c>
      <c r="AD19" t="s">
        <v>52</v>
      </c>
      <c r="AE19" t="s">
        <v>52</v>
      </c>
      <c r="AF19" t="s">
        <v>52</v>
      </c>
      <c r="AG19" t="s">
        <v>52</v>
      </c>
      <c r="AH19">
        <v>9</v>
      </c>
      <c r="AI19" t="s">
        <v>100</v>
      </c>
      <c r="AJ19" t="s">
        <v>52</v>
      </c>
      <c r="AK19" t="s">
        <v>81</v>
      </c>
      <c r="AM19" t="s">
        <v>62</v>
      </c>
      <c r="AN19" t="s">
        <v>52</v>
      </c>
      <c r="AP19">
        <f t="shared" si="0"/>
        <v>0</v>
      </c>
      <c r="AQ19">
        <v>0</v>
      </c>
      <c r="AR19">
        <v>540000</v>
      </c>
      <c r="AS19">
        <v>50000</v>
      </c>
      <c r="AT19">
        <v>10000</v>
      </c>
      <c r="AU19">
        <v>1080000</v>
      </c>
      <c r="AV19">
        <v>0</v>
      </c>
      <c r="AW19">
        <v>50000</v>
      </c>
      <c r="AX19">
        <v>1730000</v>
      </c>
      <c r="AY19" t="str">
        <f t="shared" si="3"/>
        <v/>
      </c>
      <c r="AZ19" t="str">
        <f t="shared" si="1"/>
        <v/>
      </c>
      <c r="BA19">
        <f t="shared" si="2"/>
        <v>1730000</v>
      </c>
    </row>
    <row r="20" spans="1:53" x14ac:dyDescent="0.35">
      <c r="A20" s="2" t="s">
        <v>121</v>
      </c>
      <c r="B20">
        <v>21</v>
      </c>
      <c r="C20">
        <v>2106</v>
      </c>
      <c r="D20">
        <v>2</v>
      </c>
      <c r="E20" t="s">
        <v>50</v>
      </c>
      <c r="F20">
        <v>58</v>
      </c>
      <c r="G20" t="s">
        <v>72</v>
      </c>
      <c r="I20" t="s">
        <v>73</v>
      </c>
      <c r="J20" t="s">
        <v>53</v>
      </c>
      <c r="K20" t="s">
        <v>53</v>
      </c>
      <c r="L20" t="s">
        <v>52</v>
      </c>
      <c r="M20">
        <v>2</v>
      </c>
      <c r="N20" t="s">
        <v>97</v>
      </c>
      <c r="O20">
        <v>2</v>
      </c>
      <c r="P20" s="6">
        <v>2</v>
      </c>
      <c r="Q20" t="s">
        <v>50</v>
      </c>
      <c r="R20">
        <v>17</v>
      </c>
      <c r="S20" s="5">
        <v>1</v>
      </c>
      <c r="T20" t="s">
        <v>58</v>
      </c>
      <c r="U20" t="s">
        <v>52</v>
      </c>
      <c r="V20">
        <v>1</v>
      </c>
      <c r="W20" t="s">
        <v>53</v>
      </c>
      <c r="Y20" t="s">
        <v>59</v>
      </c>
      <c r="AB20" t="s">
        <v>72</v>
      </c>
      <c r="AD20" t="s">
        <v>73</v>
      </c>
      <c r="AE20" t="s">
        <v>53</v>
      </c>
      <c r="AF20" t="s">
        <v>53</v>
      </c>
      <c r="AG20" t="s">
        <v>52</v>
      </c>
      <c r="AH20">
        <v>11</v>
      </c>
      <c r="AI20" t="s">
        <v>107</v>
      </c>
      <c r="AJ20" t="s">
        <v>52</v>
      </c>
      <c r="AK20" t="s">
        <v>123</v>
      </c>
      <c r="AM20" t="s">
        <v>62</v>
      </c>
      <c r="AN20" t="s">
        <v>53</v>
      </c>
      <c r="AP20">
        <f t="shared" si="0"/>
        <v>0</v>
      </c>
      <c r="AQ20">
        <v>0</v>
      </c>
      <c r="AR20">
        <v>0</v>
      </c>
      <c r="AS20">
        <v>15000</v>
      </c>
      <c r="AT20">
        <v>5000</v>
      </c>
      <c r="AU20">
        <v>0</v>
      </c>
      <c r="AV20">
        <v>0</v>
      </c>
      <c r="AW20">
        <v>0</v>
      </c>
      <c r="AX20">
        <v>20000</v>
      </c>
      <c r="AY20" t="str">
        <f t="shared" si="3"/>
        <v/>
      </c>
      <c r="AZ20" t="str">
        <f t="shared" si="1"/>
        <v/>
      </c>
      <c r="BA20">
        <f t="shared" si="2"/>
        <v>20000</v>
      </c>
    </row>
    <row r="21" spans="1:53" x14ac:dyDescent="0.35">
      <c r="A21" s="2" t="s">
        <v>128</v>
      </c>
      <c r="B21">
        <v>4</v>
      </c>
      <c r="C21">
        <v>407</v>
      </c>
      <c r="D21">
        <v>2</v>
      </c>
      <c r="E21" t="s">
        <v>50</v>
      </c>
      <c r="F21">
        <v>39</v>
      </c>
      <c r="G21" t="s">
        <v>72</v>
      </c>
      <c r="I21" t="s">
        <v>73</v>
      </c>
      <c r="J21" t="s">
        <v>52</v>
      </c>
      <c r="K21" t="s">
        <v>52</v>
      </c>
      <c r="L21" t="s">
        <v>52</v>
      </c>
      <c r="M21">
        <v>6</v>
      </c>
      <c r="N21" t="s">
        <v>79</v>
      </c>
      <c r="O21">
        <v>1</v>
      </c>
      <c r="P21" s="6">
        <v>4</v>
      </c>
      <c r="Q21" t="s">
        <v>50</v>
      </c>
      <c r="R21">
        <v>16</v>
      </c>
      <c r="S21" s="5">
        <v>1</v>
      </c>
      <c r="T21" t="s">
        <v>58</v>
      </c>
      <c r="U21" t="s">
        <v>52</v>
      </c>
      <c r="V21">
        <v>1</v>
      </c>
      <c r="W21" t="s">
        <v>52</v>
      </c>
      <c r="X21">
        <v>2</v>
      </c>
      <c r="Y21" t="s">
        <v>59</v>
      </c>
      <c r="AB21" t="s">
        <v>72</v>
      </c>
      <c r="AD21" t="s">
        <v>52</v>
      </c>
      <c r="AE21" t="s">
        <v>52</v>
      </c>
      <c r="AF21" t="s">
        <v>52</v>
      </c>
      <c r="AG21" t="s">
        <v>52</v>
      </c>
      <c r="AH21">
        <v>10</v>
      </c>
      <c r="AI21" t="s">
        <v>107</v>
      </c>
      <c r="AJ21" t="s">
        <v>52</v>
      </c>
      <c r="AK21" t="s">
        <v>123</v>
      </c>
      <c r="AM21" t="s">
        <v>62</v>
      </c>
      <c r="AN21" t="s">
        <v>52</v>
      </c>
      <c r="AP21">
        <f t="shared" si="0"/>
        <v>0</v>
      </c>
      <c r="AQ21">
        <v>380000</v>
      </c>
      <c r="AR21">
        <v>0</v>
      </c>
      <c r="AS21">
        <v>150000</v>
      </c>
      <c r="AT21">
        <v>80000</v>
      </c>
      <c r="AU21">
        <v>0</v>
      </c>
      <c r="AV21">
        <v>450000</v>
      </c>
      <c r="AW21">
        <v>4000</v>
      </c>
      <c r="AX21">
        <v>1064000</v>
      </c>
      <c r="AY21" t="str">
        <f t="shared" si="3"/>
        <v/>
      </c>
      <c r="AZ21" t="str">
        <f t="shared" si="1"/>
        <v/>
      </c>
      <c r="BA21">
        <f t="shared" si="2"/>
        <v>1064000</v>
      </c>
    </row>
    <row r="22" spans="1:53" x14ac:dyDescent="0.35">
      <c r="A22" s="2" t="s">
        <v>128</v>
      </c>
      <c r="B22">
        <v>4</v>
      </c>
      <c r="C22">
        <v>407</v>
      </c>
      <c r="D22">
        <v>2</v>
      </c>
      <c r="E22" t="s">
        <v>50</v>
      </c>
      <c r="F22">
        <v>39</v>
      </c>
      <c r="G22" t="s">
        <v>72</v>
      </c>
      <c r="I22" t="s">
        <v>73</v>
      </c>
      <c r="J22" t="s">
        <v>52</v>
      </c>
      <c r="K22" t="s">
        <v>52</v>
      </c>
      <c r="L22" t="s">
        <v>52</v>
      </c>
      <c r="M22">
        <v>6</v>
      </c>
      <c r="N22" t="s">
        <v>79</v>
      </c>
      <c r="O22">
        <v>1</v>
      </c>
      <c r="P22" s="6">
        <v>5</v>
      </c>
      <c r="Q22" t="s">
        <v>50</v>
      </c>
      <c r="R22">
        <v>13</v>
      </c>
      <c r="S22" s="5">
        <v>1</v>
      </c>
      <c r="T22" t="s">
        <v>58</v>
      </c>
      <c r="U22" t="s">
        <v>52</v>
      </c>
      <c r="V22">
        <v>1</v>
      </c>
      <c r="W22" t="s">
        <v>52</v>
      </c>
      <c r="X22">
        <v>2</v>
      </c>
      <c r="Y22" t="s">
        <v>59</v>
      </c>
      <c r="AB22" t="s">
        <v>72</v>
      </c>
      <c r="AD22" t="s">
        <v>73</v>
      </c>
      <c r="AE22" t="s">
        <v>52</v>
      </c>
      <c r="AF22" t="s">
        <v>52</v>
      </c>
      <c r="AG22" t="s">
        <v>52</v>
      </c>
      <c r="AH22">
        <v>7</v>
      </c>
      <c r="AI22" t="s">
        <v>86</v>
      </c>
      <c r="AJ22" t="s">
        <v>52</v>
      </c>
      <c r="AK22" t="s">
        <v>87</v>
      </c>
      <c r="AM22" t="s">
        <v>62</v>
      </c>
      <c r="AN22" t="s">
        <v>52</v>
      </c>
      <c r="AP22">
        <f t="shared" si="0"/>
        <v>0</v>
      </c>
      <c r="AQ22">
        <v>180000</v>
      </c>
      <c r="AR22">
        <v>100000</v>
      </c>
      <c r="AS22">
        <v>60000</v>
      </c>
      <c r="AT22">
        <v>45000</v>
      </c>
      <c r="AU22">
        <v>0</v>
      </c>
      <c r="AV22">
        <v>0</v>
      </c>
      <c r="AW22">
        <v>3000</v>
      </c>
      <c r="AX22">
        <v>388000</v>
      </c>
      <c r="AY22" t="str">
        <f t="shared" si="3"/>
        <v/>
      </c>
      <c r="AZ22">
        <f t="shared" si="1"/>
        <v>388000</v>
      </c>
      <c r="BA22" t="str">
        <f t="shared" si="2"/>
        <v/>
      </c>
    </row>
    <row r="23" spans="1:53" x14ac:dyDescent="0.35">
      <c r="A23" s="2" t="s">
        <v>128</v>
      </c>
      <c r="B23">
        <v>4</v>
      </c>
      <c r="C23">
        <v>407</v>
      </c>
      <c r="D23">
        <v>2</v>
      </c>
      <c r="E23" t="s">
        <v>50</v>
      </c>
      <c r="F23">
        <v>39</v>
      </c>
      <c r="G23" t="s">
        <v>72</v>
      </c>
      <c r="I23" t="s">
        <v>73</v>
      </c>
      <c r="J23" t="s">
        <v>52</v>
      </c>
      <c r="K23" t="s">
        <v>52</v>
      </c>
      <c r="L23" t="s">
        <v>52</v>
      </c>
      <c r="M23">
        <v>6</v>
      </c>
      <c r="N23" t="s">
        <v>79</v>
      </c>
      <c r="O23">
        <v>2</v>
      </c>
      <c r="P23" s="6">
        <v>6</v>
      </c>
      <c r="Q23" t="s">
        <v>50</v>
      </c>
      <c r="R23">
        <v>8</v>
      </c>
      <c r="S23" s="5">
        <v>1</v>
      </c>
      <c r="T23" t="s">
        <v>58</v>
      </c>
      <c r="U23" t="s">
        <v>52</v>
      </c>
      <c r="V23">
        <v>1</v>
      </c>
      <c r="W23" t="s">
        <v>52</v>
      </c>
      <c r="X23">
        <v>2</v>
      </c>
      <c r="AB23" t="s">
        <v>72</v>
      </c>
      <c r="AD23" t="s">
        <v>73</v>
      </c>
      <c r="AE23" t="s">
        <v>52</v>
      </c>
      <c r="AF23" t="s">
        <v>53</v>
      </c>
      <c r="AG23" t="s">
        <v>52</v>
      </c>
      <c r="AH23">
        <v>1</v>
      </c>
      <c r="AI23" t="s">
        <v>65</v>
      </c>
      <c r="AJ23" t="s">
        <v>52</v>
      </c>
      <c r="AK23" t="s">
        <v>66</v>
      </c>
      <c r="AM23" t="s">
        <v>62</v>
      </c>
      <c r="AN23" t="s">
        <v>53</v>
      </c>
      <c r="AP23">
        <f t="shared" si="0"/>
        <v>0</v>
      </c>
      <c r="AQ23">
        <v>0</v>
      </c>
      <c r="AR23">
        <v>0</v>
      </c>
      <c r="AS23">
        <v>15000</v>
      </c>
      <c r="AT23">
        <v>10000</v>
      </c>
      <c r="AU23">
        <v>0</v>
      </c>
      <c r="AV23">
        <v>0</v>
      </c>
      <c r="AW23">
        <v>0</v>
      </c>
      <c r="AX23">
        <v>25000</v>
      </c>
      <c r="AY23">
        <f t="shared" si="3"/>
        <v>25000</v>
      </c>
      <c r="AZ23" t="str">
        <f t="shared" si="1"/>
        <v/>
      </c>
      <c r="BA23" t="str">
        <f t="shared" si="2"/>
        <v/>
      </c>
    </row>
    <row r="24" spans="1:53" x14ac:dyDescent="0.35">
      <c r="A24" s="2" t="s">
        <v>129</v>
      </c>
      <c r="B24">
        <v>18</v>
      </c>
      <c r="C24">
        <v>1802</v>
      </c>
      <c r="D24">
        <v>2</v>
      </c>
      <c r="E24" t="s">
        <v>50</v>
      </c>
      <c r="F24">
        <v>45</v>
      </c>
      <c r="G24" t="s">
        <v>72</v>
      </c>
      <c r="I24" t="s">
        <v>73</v>
      </c>
      <c r="J24" t="s">
        <v>52</v>
      </c>
      <c r="K24" t="s">
        <v>52</v>
      </c>
      <c r="L24" t="s">
        <v>52</v>
      </c>
      <c r="M24">
        <v>12</v>
      </c>
      <c r="N24" t="s">
        <v>76</v>
      </c>
      <c r="O24">
        <v>3</v>
      </c>
      <c r="P24" s="6">
        <v>3</v>
      </c>
      <c r="Q24" t="s">
        <v>50</v>
      </c>
      <c r="R24">
        <v>12</v>
      </c>
      <c r="S24" s="5">
        <v>1</v>
      </c>
      <c r="T24" t="s">
        <v>58</v>
      </c>
      <c r="U24" t="s">
        <v>52</v>
      </c>
      <c r="V24">
        <v>1</v>
      </c>
      <c r="W24" t="s">
        <v>52</v>
      </c>
      <c r="X24">
        <v>2</v>
      </c>
      <c r="AB24" t="s">
        <v>72</v>
      </c>
      <c r="AD24" t="s">
        <v>73</v>
      </c>
      <c r="AE24" t="s">
        <v>52</v>
      </c>
      <c r="AF24" t="s">
        <v>52</v>
      </c>
      <c r="AG24" t="s">
        <v>52</v>
      </c>
      <c r="AH24">
        <v>5</v>
      </c>
      <c r="AI24" t="s">
        <v>78</v>
      </c>
      <c r="AJ24" t="s">
        <v>52</v>
      </c>
      <c r="AK24" t="s">
        <v>84</v>
      </c>
      <c r="AM24" t="s">
        <v>62</v>
      </c>
      <c r="AN24" t="s">
        <v>53</v>
      </c>
      <c r="AP24">
        <f t="shared" si="0"/>
        <v>0</v>
      </c>
      <c r="AY24" t="str">
        <f t="shared" si="3"/>
        <v/>
      </c>
      <c r="AZ24" t="str">
        <f t="shared" si="1"/>
        <v/>
      </c>
      <c r="BA24" t="str">
        <f t="shared" si="2"/>
        <v/>
      </c>
    </row>
    <row r="25" spans="1:53" x14ac:dyDescent="0.35">
      <c r="A25" s="2" t="s">
        <v>130</v>
      </c>
      <c r="B25">
        <v>7</v>
      </c>
      <c r="C25">
        <v>705</v>
      </c>
      <c r="D25">
        <v>2</v>
      </c>
      <c r="E25" t="s">
        <v>50</v>
      </c>
      <c r="F25">
        <v>40</v>
      </c>
      <c r="G25" t="s">
        <v>72</v>
      </c>
      <c r="I25" t="s">
        <v>73</v>
      </c>
      <c r="J25" t="s">
        <v>53</v>
      </c>
      <c r="K25" t="s">
        <v>53</v>
      </c>
      <c r="L25" t="s">
        <v>53</v>
      </c>
      <c r="M25">
        <v>0</v>
      </c>
      <c r="O25">
        <v>3</v>
      </c>
      <c r="P25" s="6">
        <v>3</v>
      </c>
      <c r="Q25" t="s">
        <v>50</v>
      </c>
      <c r="R25">
        <v>13</v>
      </c>
      <c r="S25" s="5">
        <v>1</v>
      </c>
      <c r="T25" t="s">
        <v>58</v>
      </c>
      <c r="U25" t="s">
        <v>52</v>
      </c>
      <c r="V25">
        <v>1</v>
      </c>
      <c r="W25" t="s">
        <v>52</v>
      </c>
      <c r="X25">
        <v>2</v>
      </c>
      <c r="Y25" t="s">
        <v>59</v>
      </c>
      <c r="AB25" t="s">
        <v>72</v>
      </c>
      <c r="AD25" t="s">
        <v>73</v>
      </c>
      <c r="AE25" t="s">
        <v>52</v>
      </c>
      <c r="AF25" t="s">
        <v>52</v>
      </c>
      <c r="AG25" t="s">
        <v>52</v>
      </c>
      <c r="AH25">
        <v>9</v>
      </c>
      <c r="AI25" t="s">
        <v>131</v>
      </c>
      <c r="AJ25" t="s">
        <v>52</v>
      </c>
      <c r="AK25" t="s">
        <v>87</v>
      </c>
      <c r="AM25" t="s">
        <v>62</v>
      </c>
      <c r="AN25" t="s">
        <v>52</v>
      </c>
      <c r="AP25">
        <f t="shared" si="0"/>
        <v>0</v>
      </c>
      <c r="AQ25">
        <v>624000</v>
      </c>
      <c r="AR25">
        <v>240000</v>
      </c>
      <c r="AS25">
        <v>80000</v>
      </c>
      <c r="AT25">
        <v>30000</v>
      </c>
      <c r="AU25">
        <v>1560000</v>
      </c>
      <c r="AV25">
        <v>0</v>
      </c>
      <c r="AW25">
        <v>40000</v>
      </c>
      <c r="AX25">
        <v>2574000</v>
      </c>
      <c r="AY25" t="str">
        <f t="shared" si="3"/>
        <v/>
      </c>
      <c r="AZ25">
        <f t="shared" si="1"/>
        <v>2574000</v>
      </c>
      <c r="BA25" t="str">
        <f t="shared" si="2"/>
        <v/>
      </c>
    </row>
    <row r="26" spans="1:53" x14ac:dyDescent="0.35">
      <c r="A26" s="2" t="s">
        <v>130</v>
      </c>
      <c r="B26">
        <v>7</v>
      </c>
      <c r="C26">
        <v>705</v>
      </c>
      <c r="D26">
        <v>2</v>
      </c>
      <c r="E26" t="s">
        <v>50</v>
      </c>
      <c r="F26">
        <v>40</v>
      </c>
      <c r="G26" t="s">
        <v>72</v>
      </c>
      <c r="I26" t="s">
        <v>73</v>
      </c>
      <c r="J26" t="s">
        <v>53</v>
      </c>
      <c r="K26" t="s">
        <v>53</v>
      </c>
      <c r="L26" t="s">
        <v>53</v>
      </c>
      <c r="M26">
        <v>0</v>
      </c>
      <c r="O26">
        <v>3</v>
      </c>
      <c r="P26" s="6">
        <v>4</v>
      </c>
      <c r="Q26" t="s">
        <v>56</v>
      </c>
      <c r="R26">
        <v>11</v>
      </c>
      <c r="S26" s="5">
        <v>1</v>
      </c>
      <c r="T26" t="s">
        <v>58</v>
      </c>
      <c r="U26" t="s">
        <v>52</v>
      </c>
      <c r="V26">
        <v>1</v>
      </c>
      <c r="W26" t="s">
        <v>52</v>
      </c>
      <c r="X26">
        <v>2</v>
      </c>
      <c r="AB26" t="s">
        <v>72</v>
      </c>
      <c r="AD26" t="s">
        <v>73</v>
      </c>
      <c r="AE26" t="s">
        <v>52</v>
      </c>
      <c r="AF26" t="s">
        <v>52</v>
      </c>
      <c r="AG26" t="s">
        <v>52</v>
      </c>
      <c r="AH26">
        <v>7</v>
      </c>
      <c r="AI26" t="s">
        <v>79</v>
      </c>
      <c r="AJ26" t="s">
        <v>52</v>
      </c>
      <c r="AK26" t="s">
        <v>90</v>
      </c>
      <c r="AM26" t="s">
        <v>62</v>
      </c>
      <c r="AN26" t="s">
        <v>52</v>
      </c>
      <c r="AP26">
        <f t="shared" si="0"/>
        <v>0</v>
      </c>
      <c r="AQ26">
        <v>468000</v>
      </c>
      <c r="AR26">
        <v>120000</v>
      </c>
      <c r="AS26">
        <v>40000</v>
      </c>
      <c r="AT26">
        <v>15000</v>
      </c>
      <c r="AU26">
        <v>250000</v>
      </c>
      <c r="AV26">
        <v>80000</v>
      </c>
      <c r="AW26">
        <v>30000</v>
      </c>
      <c r="AX26">
        <v>1003000</v>
      </c>
      <c r="AY26">
        <f t="shared" si="3"/>
        <v>1003000</v>
      </c>
      <c r="AZ26" t="str">
        <f t="shared" si="1"/>
        <v/>
      </c>
      <c r="BA26" t="str">
        <f t="shared" si="2"/>
        <v/>
      </c>
    </row>
    <row r="27" spans="1:53" x14ac:dyDescent="0.35">
      <c r="A27" s="2" t="s">
        <v>135</v>
      </c>
      <c r="B27">
        <v>25</v>
      </c>
      <c r="C27">
        <v>2502</v>
      </c>
      <c r="D27">
        <v>2</v>
      </c>
      <c r="E27" t="s">
        <v>50</v>
      </c>
      <c r="F27">
        <v>32</v>
      </c>
      <c r="G27" t="s">
        <v>136</v>
      </c>
      <c r="H27" t="s">
        <v>52</v>
      </c>
      <c r="I27" t="s">
        <v>52</v>
      </c>
      <c r="J27" t="s">
        <v>52</v>
      </c>
      <c r="K27" t="s">
        <v>52</v>
      </c>
      <c r="L27" t="s">
        <v>52</v>
      </c>
      <c r="M27">
        <v>6</v>
      </c>
      <c r="N27" t="s">
        <v>78</v>
      </c>
      <c r="O27">
        <v>1</v>
      </c>
      <c r="P27" s="6">
        <v>3</v>
      </c>
      <c r="Q27" t="s">
        <v>56</v>
      </c>
      <c r="R27">
        <v>11</v>
      </c>
      <c r="S27" s="5">
        <v>1</v>
      </c>
      <c r="T27" t="s">
        <v>58</v>
      </c>
      <c r="U27" t="s">
        <v>52</v>
      </c>
      <c r="V27">
        <v>1</v>
      </c>
      <c r="W27" t="s">
        <v>52</v>
      </c>
      <c r="X27">
        <v>2</v>
      </c>
      <c r="AB27" t="s">
        <v>136</v>
      </c>
      <c r="AC27" t="s">
        <v>52</v>
      </c>
      <c r="AD27" t="s">
        <v>52</v>
      </c>
      <c r="AE27" t="s">
        <v>52</v>
      </c>
      <c r="AF27" t="s">
        <v>52</v>
      </c>
      <c r="AG27" t="s">
        <v>52</v>
      </c>
      <c r="AH27">
        <v>5</v>
      </c>
      <c r="AI27" t="s">
        <v>83</v>
      </c>
      <c r="AJ27" t="s">
        <v>52</v>
      </c>
      <c r="AK27" t="s">
        <v>84</v>
      </c>
      <c r="AM27" t="s">
        <v>62</v>
      </c>
      <c r="AN27" t="s">
        <v>52</v>
      </c>
      <c r="AP27">
        <f t="shared" si="0"/>
        <v>0</v>
      </c>
      <c r="AQ27">
        <v>0</v>
      </c>
      <c r="AR27">
        <v>200000</v>
      </c>
      <c r="AS27">
        <v>10000</v>
      </c>
      <c r="AT27">
        <v>3000</v>
      </c>
      <c r="AU27">
        <v>0</v>
      </c>
      <c r="AV27">
        <v>0</v>
      </c>
      <c r="AW27">
        <v>0</v>
      </c>
      <c r="AX27">
        <v>213000</v>
      </c>
      <c r="AY27">
        <f t="shared" si="3"/>
        <v>213000</v>
      </c>
      <c r="AZ27" t="str">
        <f t="shared" si="1"/>
        <v/>
      </c>
      <c r="BA27" t="str">
        <f t="shared" si="2"/>
        <v/>
      </c>
    </row>
    <row r="28" spans="1:53" x14ac:dyDescent="0.35">
      <c r="A28" s="2" t="s">
        <v>135</v>
      </c>
      <c r="B28">
        <v>25</v>
      </c>
      <c r="C28">
        <v>2502</v>
      </c>
      <c r="D28">
        <v>2</v>
      </c>
      <c r="E28" t="s">
        <v>50</v>
      </c>
      <c r="F28">
        <v>32</v>
      </c>
      <c r="G28" t="s">
        <v>136</v>
      </c>
      <c r="H28" t="s">
        <v>52</v>
      </c>
      <c r="I28" t="s">
        <v>52</v>
      </c>
      <c r="J28" t="s">
        <v>52</v>
      </c>
      <c r="K28" t="s">
        <v>52</v>
      </c>
      <c r="L28" t="s">
        <v>52</v>
      </c>
      <c r="M28">
        <v>6</v>
      </c>
      <c r="N28" t="s">
        <v>78</v>
      </c>
      <c r="O28">
        <v>1</v>
      </c>
      <c r="P28" s="6">
        <v>4</v>
      </c>
      <c r="Q28" t="s">
        <v>56</v>
      </c>
      <c r="R28">
        <v>7</v>
      </c>
      <c r="S28" s="5">
        <v>1</v>
      </c>
      <c r="T28" t="s">
        <v>58</v>
      </c>
      <c r="U28" t="s">
        <v>52</v>
      </c>
      <c r="V28">
        <v>1</v>
      </c>
      <c r="W28" t="s">
        <v>52</v>
      </c>
      <c r="X28">
        <v>2</v>
      </c>
      <c r="AB28" t="s">
        <v>136</v>
      </c>
      <c r="AC28" t="s">
        <v>52</v>
      </c>
      <c r="AD28" t="s">
        <v>52</v>
      </c>
      <c r="AE28" t="s">
        <v>52</v>
      </c>
      <c r="AF28" t="s">
        <v>52</v>
      </c>
      <c r="AG28" t="s">
        <v>52</v>
      </c>
      <c r="AH28">
        <v>4</v>
      </c>
      <c r="AI28" t="s">
        <v>63</v>
      </c>
      <c r="AJ28" t="s">
        <v>52</v>
      </c>
      <c r="AK28" t="s">
        <v>98</v>
      </c>
      <c r="AM28" t="s">
        <v>62</v>
      </c>
      <c r="AN28" t="s">
        <v>52</v>
      </c>
      <c r="AP28">
        <f t="shared" si="0"/>
        <v>0</v>
      </c>
      <c r="AQ28">
        <v>0</v>
      </c>
      <c r="AR28">
        <v>200000</v>
      </c>
      <c r="AS28">
        <v>10000</v>
      </c>
      <c r="AT28">
        <v>3000</v>
      </c>
      <c r="AU28">
        <v>0</v>
      </c>
      <c r="AV28">
        <v>0</v>
      </c>
      <c r="AW28">
        <v>0</v>
      </c>
      <c r="AX28">
        <v>213000</v>
      </c>
      <c r="AY28">
        <f t="shared" si="3"/>
        <v>213000</v>
      </c>
      <c r="AZ28" t="str">
        <f t="shared" si="1"/>
        <v/>
      </c>
      <c r="BA28" t="str">
        <f t="shared" si="2"/>
        <v/>
      </c>
    </row>
    <row r="29" spans="1:53" x14ac:dyDescent="0.35">
      <c r="A29" s="2" t="s">
        <v>142</v>
      </c>
      <c r="B29">
        <v>3</v>
      </c>
      <c r="C29">
        <v>301</v>
      </c>
      <c r="D29">
        <v>2</v>
      </c>
      <c r="E29" t="s">
        <v>50</v>
      </c>
      <c r="F29">
        <v>53</v>
      </c>
      <c r="G29" t="s">
        <v>72</v>
      </c>
      <c r="I29" t="s">
        <v>73</v>
      </c>
      <c r="J29" t="s">
        <v>52</v>
      </c>
      <c r="K29" t="s">
        <v>52</v>
      </c>
      <c r="L29" t="s">
        <v>52</v>
      </c>
      <c r="M29">
        <v>6</v>
      </c>
      <c r="N29" t="s">
        <v>79</v>
      </c>
      <c r="O29">
        <v>1</v>
      </c>
      <c r="P29" s="6">
        <v>3</v>
      </c>
      <c r="Q29" t="s">
        <v>56</v>
      </c>
      <c r="R29">
        <v>6</v>
      </c>
      <c r="S29" s="5">
        <v>1</v>
      </c>
      <c r="T29" t="s">
        <v>58</v>
      </c>
      <c r="U29" t="s">
        <v>52</v>
      </c>
      <c r="V29">
        <v>1</v>
      </c>
      <c r="W29" t="s">
        <v>52</v>
      </c>
      <c r="X29">
        <v>2</v>
      </c>
      <c r="AB29" t="s">
        <v>72</v>
      </c>
      <c r="AD29" t="s">
        <v>73</v>
      </c>
      <c r="AE29" t="s">
        <v>53</v>
      </c>
      <c r="AF29" t="s">
        <v>53</v>
      </c>
      <c r="AG29" t="s">
        <v>52</v>
      </c>
      <c r="AH29">
        <v>1</v>
      </c>
      <c r="AI29" t="s">
        <v>68</v>
      </c>
      <c r="AJ29" t="s">
        <v>52</v>
      </c>
      <c r="AK29" t="s">
        <v>74</v>
      </c>
      <c r="AM29" t="s">
        <v>113</v>
      </c>
      <c r="AN29" t="s">
        <v>52</v>
      </c>
      <c r="AP29">
        <f t="shared" si="0"/>
        <v>0</v>
      </c>
      <c r="AQ29">
        <v>338000</v>
      </c>
      <c r="AR29">
        <v>0</v>
      </c>
      <c r="AS29">
        <v>20000</v>
      </c>
      <c r="AT29">
        <v>30000</v>
      </c>
      <c r="AU29">
        <v>0</v>
      </c>
      <c r="AV29">
        <v>234000</v>
      </c>
      <c r="AW29">
        <v>0</v>
      </c>
      <c r="AX29">
        <v>622000</v>
      </c>
      <c r="AY29">
        <f t="shared" si="3"/>
        <v>622000</v>
      </c>
      <c r="AZ29" t="str">
        <f t="shared" si="1"/>
        <v/>
      </c>
      <c r="BA29" t="str">
        <f t="shared" si="2"/>
        <v/>
      </c>
    </row>
    <row r="30" spans="1:53" x14ac:dyDescent="0.35">
      <c r="A30" s="2" t="s">
        <v>144</v>
      </c>
      <c r="B30">
        <v>12</v>
      </c>
      <c r="C30">
        <v>1209</v>
      </c>
      <c r="D30">
        <v>1</v>
      </c>
      <c r="E30" t="s">
        <v>50</v>
      </c>
      <c r="F30">
        <v>45</v>
      </c>
      <c r="G30" t="s">
        <v>72</v>
      </c>
      <c r="I30" t="s">
        <v>52</v>
      </c>
      <c r="J30" t="s">
        <v>52</v>
      </c>
      <c r="K30" t="s">
        <v>52</v>
      </c>
      <c r="L30" t="s">
        <v>52</v>
      </c>
      <c r="M30">
        <v>12</v>
      </c>
      <c r="N30" t="s">
        <v>76</v>
      </c>
      <c r="O30">
        <v>4</v>
      </c>
      <c r="P30" s="6">
        <v>4</v>
      </c>
      <c r="Q30" t="s">
        <v>56</v>
      </c>
      <c r="R30">
        <v>8</v>
      </c>
      <c r="S30" s="5">
        <v>1</v>
      </c>
      <c r="T30" t="s">
        <v>58</v>
      </c>
      <c r="U30" t="s">
        <v>52</v>
      </c>
      <c r="V30">
        <v>1</v>
      </c>
      <c r="W30" t="s">
        <v>52</v>
      </c>
      <c r="X30">
        <v>2</v>
      </c>
      <c r="AB30" t="s">
        <v>72</v>
      </c>
      <c r="AD30" t="s">
        <v>73</v>
      </c>
      <c r="AE30" t="s">
        <v>53</v>
      </c>
      <c r="AF30" t="s">
        <v>53</v>
      </c>
      <c r="AG30" t="s">
        <v>52</v>
      </c>
      <c r="AH30">
        <v>3</v>
      </c>
      <c r="AI30" t="s">
        <v>65</v>
      </c>
      <c r="AJ30" t="s">
        <v>52</v>
      </c>
      <c r="AK30" t="s">
        <v>66</v>
      </c>
      <c r="AM30" t="s">
        <v>96</v>
      </c>
      <c r="AN30" t="s">
        <v>53</v>
      </c>
      <c r="AP30">
        <f t="shared" si="0"/>
        <v>0</v>
      </c>
      <c r="AQ30">
        <v>2256000</v>
      </c>
      <c r="AR30">
        <v>0</v>
      </c>
      <c r="AS30">
        <v>120000</v>
      </c>
      <c r="AT30">
        <v>20000</v>
      </c>
      <c r="AU30">
        <v>960000</v>
      </c>
      <c r="AV30">
        <v>912000</v>
      </c>
      <c r="AW30">
        <v>0</v>
      </c>
      <c r="AX30">
        <v>4268000</v>
      </c>
      <c r="AY30">
        <f t="shared" si="3"/>
        <v>4268000</v>
      </c>
      <c r="AZ30" t="str">
        <f t="shared" si="1"/>
        <v/>
      </c>
      <c r="BA30" t="str">
        <f t="shared" si="2"/>
        <v/>
      </c>
    </row>
    <row r="31" spans="1:53" x14ac:dyDescent="0.35">
      <c r="A31" s="2" t="s">
        <v>146</v>
      </c>
      <c r="B31">
        <v>1</v>
      </c>
      <c r="C31">
        <v>107</v>
      </c>
      <c r="D31">
        <v>2</v>
      </c>
      <c r="E31" t="s">
        <v>50</v>
      </c>
      <c r="F31">
        <v>47</v>
      </c>
      <c r="G31" t="s">
        <v>72</v>
      </c>
      <c r="I31" t="s">
        <v>73</v>
      </c>
      <c r="J31" t="s">
        <v>52</v>
      </c>
      <c r="K31" t="s">
        <v>53</v>
      </c>
      <c r="L31" t="s">
        <v>53</v>
      </c>
      <c r="M31">
        <v>0</v>
      </c>
      <c r="O31">
        <v>1</v>
      </c>
      <c r="P31" s="6">
        <v>5</v>
      </c>
      <c r="Q31" t="s">
        <v>56</v>
      </c>
      <c r="R31">
        <v>6</v>
      </c>
      <c r="S31" s="5">
        <v>1</v>
      </c>
      <c r="T31" t="s">
        <v>58</v>
      </c>
      <c r="U31" t="s">
        <v>52</v>
      </c>
      <c r="V31">
        <v>1</v>
      </c>
      <c r="W31" t="s">
        <v>52</v>
      </c>
      <c r="X31">
        <v>2</v>
      </c>
      <c r="AB31" t="s">
        <v>72</v>
      </c>
      <c r="AD31" t="s">
        <v>73</v>
      </c>
      <c r="AE31" t="s">
        <v>53</v>
      </c>
      <c r="AF31" t="s">
        <v>53</v>
      </c>
      <c r="AG31" t="s">
        <v>52</v>
      </c>
      <c r="AH31">
        <v>2</v>
      </c>
      <c r="AI31" t="s">
        <v>65</v>
      </c>
      <c r="AJ31" t="s">
        <v>52</v>
      </c>
      <c r="AK31" t="s">
        <v>66</v>
      </c>
      <c r="AM31" t="s">
        <v>62</v>
      </c>
      <c r="AN31" t="s">
        <v>53</v>
      </c>
      <c r="AP31">
        <f t="shared" si="0"/>
        <v>0</v>
      </c>
      <c r="AQ31">
        <v>0</v>
      </c>
      <c r="AR31">
        <v>0</v>
      </c>
      <c r="AS31">
        <v>15000</v>
      </c>
      <c r="AT31">
        <v>100000</v>
      </c>
      <c r="AU31">
        <v>540000</v>
      </c>
      <c r="AV31">
        <v>0</v>
      </c>
      <c r="AW31">
        <v>0</v>
      </c>
      <c r="AX31">
        <v>655000</v>
      </c>
      <c r="AY31">
        <f t="shared" si="3"/>
        <v>655000</v>
      </c>
      <c r="AZ31" t="str">
        <f t="shared" si="1"/>
        <v/>
      </c>
      <c r="BA31" t="str">
        <f t="shared" si="2"/>
        <v/>
      </c>
    </row>
    <row r="32" spans="1:53" x14ac:dyDescent="0.35">
      <c r="A32" s="2" t="s">
        <v>147</v>
      </c>
      <c r="B32">
        <v>14</v>
      </c>
      <c r="C32">
        <v>1409</v>
      </c>
      <c r="D32">
        <v>2</v>
      </c>
      <c r="E32" t="s">
        <v>50</v>
      </c>
      <c r="F32">
        <v>43</v>
      </c>
      <c r="G32" t="s">
        <v>72</v>
      </c>
      <c r="I32" t="s">
        <v>73</v>
      </c>
      <c r="J32" t="s">
        <v>52</v>
      </c>
      <c r="K32" t="s">
        <v>52</v>
      </c>
      <c r="L32" t="s">
        <v>52</v>
      </c>
      <c r="M32">
        <v>4</v>
      </c>
      <c r="N32" t="s">
        <v>83</v>
      </c>
      <c r="O32">
        <v>2</v>
      </c>
      <c r="P32" s="6">
        <v>4</v>
      </c>
      <c r="Q32" t="s">
        <v>56</v>
      </c>
      <c r="R32">
        <v>10</v>
      </c>
      <c r="S32" s="5">
        <v>1</v>
      </c>
      <c r="T32" t="s">
        <v>58</v>
      </c>
      <c r="U32" t="s">
        <v>52</v>
      </c>
      <c r="V32">
        <v>1</v>
      </c>
      <c r="W32" t="s">
        <v>52</v>
      </c>
      <c r="X32">
        <v>2</v>
      </c>
      <c r="AB32" t="s">
        <v>72</v>
      </c>
      <c r="AD32" t="s">
        <v>73</v>
      </c>
      <c r="AE32" t="s">
        <v>52</v>
      </c>
      <c r="AF32" t="s">
        <v>52</v>
      </c>
      <c r="AG32" t="s">
        <v>52</v>
      </c>
      <c r="AH32">
        <v>3</v>
      </c>
      <c r="AI32" t="s">
        <v>63</v>
      </c>
      <c r="AJ32" t="s">
        <v>52</v>
      </c>
      <c r="AK32" t="s">
        <v>64</v>
      </c>
      <c r="AM32" t="s">
        <v>62</v>
      </c>
      <c r="AN32" t="s">
        <v>52</v>
      </c>
      <c r="AP32">
        <f t="shared" si="0"/>
        <v>0</v>
      </c>
      <c r="AQ32">
        <v>100000</v>
      </c>
      <c r="AR32">
        <v>100000</v>
      </c>
      <c r="AS32">
        <v>35000</v>
      </c>
      <c r="AT32">
        <v>40000</v>
      </c>
      <c r="AU32">
        <v>300000</v>
      </c>
      <c r="AV32">
        <v>0</v>
      </c>
      <c r="AW32">
        <v>5000</v>
      </c>
      <c r="AX32">
        <v>580000</v>
      </c>
      <c r="AY32">
        <f t="shared" si="3"/>
        <v>580000</v>
      </c>
      <c r="AZ32" t="str">
        <f t="shared" si="1"/>
        <v/>
      </c>
      <c r="BA32" t="str">
        <f t="shared" si="2"/>
        <v/>
      </c>
    </row>
    <row r="33" spans="1:53" x14ac:dyDescent="0.35">
      <c r="A33" s="2" t="s">
        <v>147</v>
      </c>
      <c r="B33">
        <v>14</v>
      </c>
      <c r="C33">
        <v>1409</v>
      </c>
      <c r="D33">
        <v>2</v>
      </c>
      <c r="E33" t="s">
        <v>50</v>
      </c>
      <c r="F33">
        <v>43</v>
      </c>
      <c r="G33" t="s">
        <v>72</v>
      </c>
      <c r="I33" t="s">
        <v>73</v>
      </c>
      <c r="J33" t="s">
        <v>52</v>
      </c>
      <c r="K33" t="s">
        <v>52</v>
      </c>
      <c r="L33" t="s">
        <v>52</v>
      </c>
      <c r="M33">
        <v>4</v>
      </c>
      <c r="N33" t="s">
        <v>83</v>
      </c>
      <c r="O33">
        <v>2</v>
      </c>
      <c r="P33" s="6">
        <v>5</v>
      </c>
      <c r="Q33" t="s">
        <v>50</v>
      </c>
      <c r="R33">
        <v>12</v>
      </c>
      <c r="S33" s="5">
        <v>1</v>
      </c>
      <c r="T33" t="s">
        <v>58</v>
      </c>
      <c r="U33" t="s">
        <v>52</v>
      </c>
      <c r="V33">
        <v>1</v>
      </c>
      <c r="W33" t="s">
        <v>52</v>
      </c>
      <c r="X33">
        <v>2</v>
      </c>
      <c r="AB33" t="s">
        <v>72</v>
      </c>
      <c r="AD33" t="s">
        <v>73</v>
      </c>
      <c r="AE33" t="s">
        <v>52</v>
      </c>
      <c r="AF33" t="s">
        <v>52</v>
      </c>
      <c r="AG33" t="s">
        <v>52</v>
      </c>
      <c r="AH33">
        <v>7</v>
      </c>
      <c r="AI33" t="s">
        <v>86</v>
      </c>
      <c r="AJ33" t="s">
        <v>52</v>
      </c>
      <c r="AK33" t="s">
        <v>87</v>
      </c>
      <c r="AM33" t="s">
        <v>62</v>
      </c>
      <c r="AN33" t="s">
        <v>52</v>
      </c>
      <c r="AP33">
        <f t="shared" si="0"/>
        <v>0</v>
      </c>
      <c r="AQ33">
        <v>300000</v>
      </c>
      <c r="AR33">
        <v>0</v>
      </c>
      <c r="AS33">
        <v>30000</v>
      </c>
      <c r="AT33">
        <v>45000</v>
      </c>
      <c r="AU33">
        <v>1000000</v>
      </c>
      <c r="AV33">
        <v>0</v>
      </c>
      <c r="AW33">
        <v>5000</v>
      </c>
      <c r="AX33">
        <v>1380000</v>
      </c>
      <c r="AY33" t="str">
        <f t="shared" si="3"/>
        <v/>
      </c>
      <c r="AZ33">
        <f t="shared" si="1"/>
        <v>1380000</v>
      </c>
      <c r="BA33" t="str">
        <f t="shared" si="2"/>
        <v/>
      </c>
    </row>
    <row r="34" spans="1:53" x14ac:dyDescent="0.35">
      <c r="A34" s="2" t="s">
        <v>147</v>
      </c>
      <c r="B34">
        <v>14</v>
      </c>
      <c r="C34">
        <v>1409</v>
      </c>
      <c r="D34">
        <v>2</v>
      </c>
      <c r="E34" t="s">
        <v>50</v>
      </c>
      <c r="F34">
        <v>43</v>
      </c>
      <c r="G34" t="s">
        <v>72</v>
      </c>
      <c r="I34" t="s">
        <v>73</v>
      </c>
      <c r="J34" t="s">
        <v>52</v>
      </c>
      <c r="K34" t="s">
        <v>52</v>
      </c>
      <c r="L34" t="s">
        <v>52</v>
      </c>
      <c r="M34">
        <v>4</v>
      </c>
      <c r="N34" t="s">
        <v>83</v>
      </c>
      <c r="O34">
        <v>2</v>
      </c>
      <c r="P34" s="6">
        <v>6</v>
      </c>
      <c r="Q34" t="s">
        <v>56</v>
      </c>
      <c r="R34">
        <v>9</v>
      </c>
      <c r="S34" s="5">
        <v>1</v>
      </c>
      <c r="T34" t="s">
        <v>58</v>
      </c>
      <c r="U34" t="s">
        <v>52</v>
      </c>
      <c r="V34">
        <v>1</v>
      </c>
      <c r="W34" t="s">
        <v>52</v>
      </c>
      <c r="X34">
        <v>2</v>
      </c>
      <c r="AB34" t="s">
        <v>72</v>
      </c>
      <c r="AD34" t="s">
        <v>73</v>
      </c>
      <c r="AE34" t="s">
        <v>53</v>
      </c>
      <c r="AF34" t="s">
        <v>53</v>
      </c>
      <c r="AG34" t="s">
        <v>52</v>
      </c>
      <c r="AH34">
        <v>2</v>
      </c>
      <c r="AI34" t="s">
        <v>97</v>
      </c>
      <c r="AJ34" t="s">
        <v>52</v>
      </c>
      <c r="AK34" t="s">
        <v>98</v>
      </c>
      <c r="AM34" t="s">
        <v>62</v>
      </c>
      <c r="AN34" t="s">
        <v>53</v>
      </c>
      <c r="AP34">
        <f t="shared" si="0"/>
        <v>0</v>
      </c>
      <c r="AQ34">
        <v>0</v>
      </c>
      <c r="AR34">
        <v>100000</v>
      </c>
      <c r="AS34">
        <v>15000</v>
      </c>
      <c r="AT34">
        <v>35000</v>
      </c>
      <c r="AU34">
        <v>300000</v>
      </c>
      <c r="AV34">
        <v>0</v>
      </c>
      <c r="AW34">
        <v>0</v>
      </c>
      <c r="AX34">
        <v>450000</v>
      </c>
      <c r="AY34">
        <f t="shared" si="3"/>
        <v>450000</v>
      </c>
      <c r="AZ34" t="str">
        <f t="shared" si="1"/>
        <v/>
      </c>
      <c r="BA34" t="str">
        <f t="shared" si="2"/>
        <v/>
      </c>
    </row>
    <row r="35" spans="1:53" x14ac:dyDescent="0.35">
      <c r="A35" s="2" t="s">
        <v>148</v>
      </c>
      <c r="B35">
        <v>20</v>
      </c>
      <c r="C35">
        <v>2005</v>
      </c>
      <c r="D35">
        <v>2</v>
      </c>
      <c r="E35" t="s">
        <v>50</v>
      </c>
      <c r="F35">
        <v>47</v>
      </c>
      <c r="G35" t="s">
        <v>72</v>
      </c>
      <c r="I35" t="s">
        <v>73</v>
      </c>
      <c r="J35" t="s">
        <v>52</v>
      </c>
      <c r="K35" t="s">
        <v>52</v>
      </c>
      <c r="L35" t="s">
        <v>52</v>
      </c>
      <c r="M35">
        <v>8</v>
      </c>
      <c r="N35" t="s">
        <v>60</v>
      </c>
      <c r="O35">
        <v>2</v>
      </c>
      <c r="P35" s="6">
        <v>4</v>
      </c>
      <c r="Q35" t="s">
        <v>56</v>
      </c>
      <c r="R35">
        <v>17</v>
      </c>
      <c r="S35" s="5">
        <v>1</v>
      </c>
      <c r="T35" t="s">
        <v>58</v>
      </c>
      <c r="U35" t="s">
        <v>52</v>
      </c>
      <c r="V35">
        <v>1</v>
      </c>
      <c r="W35" t="s">
        <v>52</v>
      </c>
      <c r="X35">
        <v>2</v>
      </c>
      <c r="Y35" t="s">
        <v>59</v>
      </c>
      <c r="AB35" t="s">
        <v>72</v>
      </c>
      <c r="AD35" t="s">
        <v>73</v>
      </c>
      <c r="AE35" t="s">
        <v>52</v>
      </c>
      <c r="AF35" t="s">
        <v>52</v>
      </c>
      <c r="AG35" t="s">
        <v>52</v>
      </c>
      <c r="AH35">
        <v>9</v>
      </c>
      <c r="AI35" t="s">
        <v>60</v>
      </c>
      <c r="AJ35" t="s">
        <v>53</v>
      </c>
      <c r="AO35" t="s">
        <v>112</v>
      </c>
      <c r="AP35">
        <f t="shared" si="0"/>
        <v>0</v>
      </c>
      <c r="AY35" t="str">
        <f t="shared" si="3"/>
        <v/>
      </c>
      <c r="AZ35" t="str">
        <f t="shared" si="1"/>
        <v/>
      </c>
      <c r="BA35" t="str">
        <f t="shared" si="2"/>
        <v/>
      </c>
    </row>
    <row r="36" spans="1:53" x14ac:dyDescent="0.35">
      <c r="A36" s="2" t="s">
        <v>150</v>
      </c>
      <c r="B36">
        <v>13</v>
      </c>
      <c r="C36">
        <v>1305</v>
      </c>
      <c r="D36">
        <v>2</v>
      </c>
      <c r="E36" t="s">
        <v>50</v>
      </c>
      <c r="F36">
        <v>49</v>
      </c>
      <c r="G36" t="s">
        <v>72</v>
      </c>
      <c r="I36" t="s">
        <v>73</v>
      </c>
      <c r="J36" t="s">
        <v>53</v>
      </c>
      <c r="K36" t="s">
        <v>53</v>
      </c>
      <c r="L36" t="s">
        <v>53</v>
      </c>
      <c r="M36">
        <v>0</v>
      </c>
      <c r="O36">
        <v>2</v>
      </c>
      <c r="P36" s="6">
        <v>4</v>
      </c>
      <c r="Q36" t="s">
        <v>50</v>
      </c>
      <c r="R36">
        <v>10</v>
      </c>
      <c r="S36" s="5">
        <v>1</v>
      </c>
      <c r="T36" t="s">
        <v>58</v>
      </c>
      <c r="U36" t="s">
        <v>52</v>
      </c>
      <c r="V36">
        <v>1</v>
      </c>
      <c r="W36" t="s">
        <v>52</v>
      </c>
      <c r="X36">
        <v>2</v>
      </c>
      <c r="AB36" t="s">
        <v>72</v>
      </c>
      <c r="AD36" t="s">
        <v>73</v>
      </c>
      <c r="AE36" t="s">
        <v>52</v>
      </c>
      <c r="AF36" t="s">
        <v>52</v>
      </c>
      <c r="AG36" t="s">
        <v>52</v>
      </c>
      <c r="AH36">
        <v>2</v>
      </c>
      <c r="AI36" t="s">
        <v>97</v>
      </c>
      <c r="AJ36" t="s">
        <v>52</v>
      </c>
      <c r="AK36" t="s">
        <v>98</v>
      </c>
      <c r="AM36" t="s">
        <v>62</v>
      </c>
      <c r="AN36" t="s">
        <v>53</v>
      </c>
      <c r="AP36">
        <f t="shared" si="0"/>
        <v>0</v>
      </c>
      <c r="AQ36">
        <v>0</v>
      </c>
      <c r="AR36">
        <v>0</v>
      </c>
      <c r="AS36">
        <v>13000</v>
      </c>
      <c r="AT36">
        <v>18500</v>
      </c>
      <c r="AU36">
        <v>0</v>
      </c>
      <c r="AV36">
        <v>0</v>
      </c>
      <c r="AW36">
        <v>0</v>
      </c>
      <c r="AX36">
        <v>31500</v>
      </c>
      <c r="AY36">
        <f t="shared" si="3"/>
        <v>31500</v>
      </c>
      <c r="AZ36" t="str">
        <f t="shared" si="1"/>
        <v/>
      </c>
      <c r="BA36" t="str">
        <f t="shared" si="2"/>
        <v/>
      </c>
    </row>
    <row r="37" spans="1:53" x14ac:dyDescent="0.35">
      <c r="A37" s="2" t="s">
        <v>150</v>
      </c>
      <c r="B37">
        <v>13</v>
      </c>
      <c r="C37">
        <v>1305</v>
      </c>
      <c r="D37">
        <v>2</v>
      </c>
      <c r="E37" t="s">
        <v>50</v>
      </c>
      <c r="F37">
        <v>49</v>
      </c>
      <c r="G37" t="s">
        <v>72</v>
      </c>
      <c r="I37" t="s">
        <v>73</v>
      </c>
      <c r="J37" t="s">
        <v>53</v>
      </c>
      <c r="K37" t="s">
        <v>53</v>
      </c>
      <c r="L37" t="s">
        <v>53</v>
      </c>
      <c r="M37">
        <v>0</v>
      </c>
      <c r="O37">
        <v>2</v>
      </c>
      <c r="P37" s="6">
        <v>5</v>
      </c>
      <c r="Q37" t="s">
        <v>56</v>
      </c>
      <c r="R37">
        <v>12</v>
      </c>
      <c r="S37" s="5">
        <v>1</v>
      </c>
      <c r="T37" t="s">
        <v>58</v>
      </c>
      <c r="U37" t="s">
        <v>52</v>
      </c>
      <c r="V37">
        <v>1</v>
      </c>
      <c r="W37" t="s">
        <v>52</v>
      </c>
      <c r="X37">
        <v>2</v>
      </c>
      <c r="AB37" t="s">
        <v>72</v>
      </c>
      <c r="AD37" t="s">
        <v>73</v>
      </c>
      <c r="AE37" t="s">
        <v>53</v>
      </c>
      <c r="AF37" t="s">
        <v>53</v>
      </c>
      <c r="AG37" t="s">
        <v>52</v>
      </c>
      <c r="AH37">
        <v>1</v>
      </c>
      <c r="AI37" t="s">
        <v>65</v>
      </c>
      <c r="AJ37" t="s">
        <v>52</v>
      </c>
      <c r="AK37" t="s">
        <v>66</v>
      </c>
      <c r="AM37" t="s">
        <v>62</v>
      </c>
      <c r="AN37" t="s">
        <v>53</v>
      </c>
      <c r="AP37">
        <f t="shared" si="0"/>
        <v>0</v>
      </c>
      <c r="AQ37">
        <v>0</v>
      </c>
      <c r="AR37">
        <v>0</v>
      </c>
      <c r="AS37">
        <v>10800</v>
      </c>
      <c r="AT37">
        <v>15000</v>
      </c>
      <c r="AU37">
        <v>0</v>
      </c>
      <c r="AV37">
        <v>0</v>
      </c>
      <c r="AW37">
        <v>0</v>
      </c>
      <c r="AX37">
        <v>25800</v>
      </c>
      <c r="AY37" t="str">
        <f t="shared" si="3"/>
        <v/>
      </c>
      <c r="AZ37">
        <f t="shared" si="1"/>
        <v>25800</v>
      </c>
      <c r="BA37" t="str">
        <f t="shared" si="2"/>
        <v/>
      </c>
    </row>
    <row r="38" spans="1:53" x14ac:dyDescent="0.35">
      <c r="A38" s="2" t="s">
        <v>152</v>
      </c>
      <c r="B38">
        <v>3</v>
      </c>
      <c r="C38">
        <v>307</v>
      </c>
      <c r="D38">
        <v>2</v>
      </c>
      <c r="E38" t="s">
        <v>50</v>
      </c>
      <c r="F38">
        <v>44</v>
      </c>
      <c r="G38" t="s">
        <v>72</v>
      </c>
      <c r="I38" t="s">
        <v>73</v>
      </c>
      <c r="J38" t="s">
        <v>52</v>
      </c>
      <c r="K38" t="s">
        <v>52</v>
      </c>
      <c r="L38" t="s">
        <v>52</v>
      </c>
      <c r="M38">
        <v>4</v>
      </c>
      <c r="N38" t="s">
        <v>83</v>
      </c>
      <c r="O38">
        <v>1</v>
      </c>
      <c r="P38" s="6">
        <v>3</v>
      </c>
      <c r="Q38" t="s">
        <v>50</v>
      </c>
      <c r="R38">
        <v>11</v>
      </c>
      <c r="S38" s="5">
        <v>1</v>
      </c>
      <c r="T38" t="s">
        <v>58</v>
      </c>
      <c r="U38" t="s">
        <v>52</v>
      </c>
      <c r="V38">
        <v>1</v>
      </c>
      <c r="W38" t="s">
        <v>52</v>
      </c>
      <c r="X38">
        <v>2</v>
      </c>
      <c r="AB38" t="s">
        <v>72</v>
      </c>
      <c r="AD38" t="s">
        <v>73</v>
      </c>
      <c r="AE38" t="s">
        <v>53</v>
      </c>
      <c r="AF38" t="s">
        <v>53</v>
      </c>
      <c r="AG38" t="s">
        <v>52</v>
      </c>
      <c r="AH38">
        <v>3</v>
      </c>
      <c r="AI38" t="s">
        <v>97</v>
      </c>
      <c r="AJ38" t="s">
        <v>52</v>
      </c>
      <c r="AK38" t="s">
        <v>98</v>
      </c>
      <c r="AM38" t="s">
        <v>62</v>
      </c>
      <c r="AN38" t="s">
        <v>53</v>
      </c>
      <c r="AP38">
        <f t="shared" si="0"/>
        <v>0</v>
      </c>
      <c r="AQ38">
        <v>0</v>
      </c>
      <c r="AR38">
        <v>0</v>
      </c>
      <c r="AS38">
        <v>12000</v>
      </c>
      <c r="AT38">
        <v>50000</v>
      </c>
      <c r="AU38">
        <v>0</v>
      </c>
      <c r="AV38">
        <v>0</v>
      </c>
      <c r="AW38">
        <v>0</v>
      </c>
      <c r="AX38">
        <v>62000</v>
      </c>
      <c r="AY38">
        <f t="shared" si="3"/>
        <v>62000</v>
      </c>
      <c r="AZ38" t="str">
        <f t="shared" si="1"/>
        <v/>
      </c>
      <c r="BA38" t="str">
        <f t="shared" si="2"/>
        <v/>
      </c>
    </row>
    <row r="39" spans="1:53" x14ac:dyDescent="0.35">
      <c r="A39" s="2" t="s">
        <v>152</v>
      </c>
      <c r="B39">
        <v>3</v>
      </c>
      <c r="C39">
        <v>307</v>
      </c>
      <c r="D39">
        <v>2</v>
      </c>
      <c r="E39" t="s">
        <v>50</v>
      </c>
      <c r="F39">
        <v>44</v>
      </c>
      <c r="G39" t="s">
        <v>72</v>
      </c>
      <c r="I39" t="s">
        <v>73</v>
      </c>
      <c r="J39" t="s">
        <v>52</v>
      </c>
      <c r="K39" t="s">
        <v>52</v>
      </c>
      <c r="L39" t="s">
        <v>52</v>
      </c>
      <c r="M39">
        <v>4</v>
      </c>
      <c r="N39" t="s">
        <v>83</v>
      </c>
      <c r="O39">
        <v>1</v>
      </c>
      <c r="P39" s="6">
        <v>4</v>
      </c>
      <c r="Q39" t="s">
        <v>56</v>
      </c>
      <c r="R39">
        <v>7</v>
      </c>
      <c r="S39" s="5">
        <v>1</v>
      </c>
      <c r="T39" t="s">
        <v>58</v>
      </c>
      <c r="U39" t="s">
        <v>52</v>
      </c>
      <c r="V39">
        <v>1</v>
      </c>
      <c r="W39" t="s">
        <v>52</v>
      </c>
      <c r="X39">
        <v>2</v>
      </c>
      <c r="AB39" t="s">
        <v>72</v>
      </c>
      <c r="AD39" t="s">
        <v>73</v>
      </c>
      <c r="AE39" t="s">
        <v>53</v>
      </c>
      <c r="AF39" t="s">
        <v>53</v>
      </c>
      <c r="AG39" t="s">
        <v>52</v>
      </c>
      <c r="AH39">
        <v>2</v>
      </c>
      <c r="AI39" t="s">
        <v>65</v>
      </c>
      <c r="AJ39" t="s">
        <v>52</v>
      </c>
      <c r="AK39" t="s">
        <v>66</v>
      </c>
      <c r="AM39" t="s">
        <v>62</v>
      </c>
      <c r="AN39" t="s">
        <v>53</v>
      </c>
      <c r="AP39">
        <f t="shared" si="0"/>
        <v>0</v>
      </c>
      <c r="AQ39">
        <v>0</v>
      </c>
      <c r="AR39">
        <v>0</v>
      </c>
      <c r="AS39">
        <v>10000</v>
      </c>
      <c r="AT39">
        <v>50000</v>
      </c>
      <c r="AU39">
        <v>0</v>
      </c>
      <c r="AV39">
        <v>0</v>
      </c>
      <c r="AW39">
        <v>0</v>
      </c>
      <c r="AX39">
        <v>60000</v>
      </c>
      <c r="AY39">
        <f t="shared" si="3"/>
        <v>60000</v>
      </c>
      <c r="AZ39" t="str">
        <f t="shared" si="1"/>
        <v/>
      </c>
      <c r="BA39" t="str">
        <f t="shared" si="2"/>
        <v/>
      </c>
    </row>
    <row r="40" spans="1:53" x14ac:dyDescent="0.35">
      <c r="A40" s="2" t="s">
        <v>152</v>
      </c>
      <c r="B40">
        <v>3</v>
      </c>
      <c r="C40">
        <v>307</v>
      </c>
      <c r="D40">
        <v>2</v>
      </c>
      <c r="E40" t="s">
        <v>50</v>
      </c>
      <c r="F40">
        <v>44</v>
      </c>
      <c r="G40" t="s">
        <v>72</v>
      </c>
      <c r="I40" t="s">
        <v>73</v>
      </c>
      <c r="J40" t="s">
        <v>52</v>
      </c>
      <c r="K40" t="s">
        <v>52</v>
      </c>
      <c r="L40" t="s">
        <v>52</v>
      </c>
      <c r="M40">
        <v>4</v>
      </c>
      <c r="N40" t="s">
        <v>83</v>
      </c>
      <c r="O40">
        <v>1</v>
      </c>
      <c r="P40" s="6">
        <v>5</v>
      </c>
      <c r="Q40" t="s">
        <v>50</v>
      </c>
      <c r="R40">
        <v>6</v>
      </c>
      <c r="S40" s="5">
        <v>1</v>
      </c>
      <c r="T40" t="s">
        <v>58</v>
      </c>
      <c r="U40" t="s">
        <v>52</v>
      </c>
      <c r="V40">
        <v>1</v>
      </c>
      <c r="W40" t="s">
        <v>52</v>
      </c>
      <c r="X40">
        <v>2</v>
      </c>
      <c r="AB40" t="s">
        <v>72</v>
      </c>
      <c r="AD40" t="s">
        <v>73</v>
      </c>
      <c r="AE40" t="s">
        <v>53</v>
      </c>
      <c r="AF40" t="s">
        <v>53</v>
      </c>
      <c r="AG40" t="s">
        <v>52</v>
      </c>
      <c r="AH40">
        <v>1</v>
      </c>
      <c r="AI40" t="s">
        <v>68</v>
      </c>
      <c r="AJ40" t="s">
        <v>52</v>
      </c>
      <c r="AK40" t="s">
        <v>74</v>
      </c>
      <c r="AM40" t="s">
        <v>62</v>
      </c>
      <c r="AN40" t="s">
        <v>53</v>
      </c>
      <c r="AP40">
        <f t="shared" si="0"/>
        <v>0</v>
      </c>
      <c r="AQ40">
        <v>0</v>
      </c>
      <c r="AR40">
        <v>0</v>
      </c>
      <c r="AS40">
        <v>10000</v>
      </c>
      <c r="AT40">
        <v>20000</v>
      </c>
      <c r="AU40">
        <v>0</v>
      </c>
      <c r="AV40">
        <v>0</v>
      </c>
      <c r="AW40">
        <v>0</v>
      </c>
      <c r="AX40">
        <v>30000</v>
      </c>
      <c r="AY40">
        <f t="shared" si="3"/>
        <v>30000</v>
      </c>
      <c r="AZ40" t="str">
        <f t="shared" si="1"/>
        <v/>
      </c>
      <c r="BA40" t="str">
        <f t="shared" si="2"/>
        <v/>
      </c>
    </row>
    <row r="41" spans="1:53" x14ac:dyDescent="0.35">
      <c r="A41" s="2" t="s">
        <v>157</v>
      </c>
      <c r="B41">
        <v>17</v>
      </c>
      <c r="C41">
        <v>1709</v>
      </c>
      <c r="D41">
        <v>2</v>
      </c>
      <c r="E41" t="s">
        <v>50</v>
      </c>
      <c r="F41">
        <v>33</v>
      </c>
      <c r="G41" t="s">
        <v>72</v>
      </c>
      <c r="I41" t="s">
        <v>73</v>
      </c>
      <c r="J41" t="s">
        <v>52</v>
      </c>
      <c r="K41" t="s">
        <v>52</v>
      </c>
      <c r="L41" t="s">
        <v>52</v>
      </c>
      <c r="M41">
        <v>2</v>
      </c>
      <c r="N41" t="s">
        <v>97</v>
      </c>
      <c r="O41">
        <v>2</v>
      </c>
      <c r="P41" s="6">
        <v>3</v>
      </c>
      <c r="Q41" t="s">
        <v>50</v>
      </c>
      <c r="R41">
        <v>7</v>
      </c>
      <c r="S41" s="5">
        <v>1</v>
      </c>
      <c r="T41" t="s">
        <v>58</v>
      </c>
      <c r="U41" t="s">
        <v>52</v>
      </c>
      <c r="V41">
        <v>1</v>
      </c>
      <c r="W41" t="s">
        <v>52</v>
      </c>
      <c r="X41">
        <v>2</v>
      </c>
      <c r="AB41" t="s">
        <v>72</v>
      </c>
      <c r="AD41" t="s">
        <v>73</v>
      </c>
      <c r="AE41" t="s">
        <v>52</v>
      </c>
      <c r="AF41" t="s">
        <v>52</v>
      </c>
      <c r="AG41" t="s">
        <v>52</v>
      </c>
      <c r="AH41">
        <v>3</v>
      </c>
      <c r="AI41" t="s">
        <v>65</v>
      </c>
      <c r="AJ41" t="s">
        <v>52</v>
      </c>
      <c r="AK41" t="s">
        <v>66</v>
      </c>
      <c r="AM41" t="s">
        <v>62</v>
      </c>
      <c r="AN41" t="s">
        <v>53</v>
      </c>
      <c r="AP41">
        <f t="shared" si="0"/>
        <v>0</v>
      </c>
      <c r="AQ41">
        <v>0</v>
      </c>
      <c r="AR41">
        <v>0</v>
      </c>
      <c r="AS41">
        <v>6000</v>
      </c>
      <c r="AT41">
        <v>8000</v>
      </c>
      <c r="AU41">
        <v>252000</v>
      </c>
      <c r="AV41">
        <v>0</v>
      </c>
      <c r="AW41">
        <v>20000</v>
      </c>
      <c r="AX41">
        <v>286000</v>
      </c>
      <c r="AY41">
        <f t="shared" si="3"/>
        <v>286000</v>
      </c>
      <c r="AZ41" t="str">
        <f t="shared" si="1"/>
        <v/>
      </c>
      <c r="BA41" t="str">
        <f t="shared" si="2"/>
        <v/>
      </c>
    </row>
    <row r="42" spans="1:53" x14ac:dyDescent="0.35">
      <c r="A42" s="2" t="s">
        <v>159</v>
      </c>
      <c r="B42">
        <v>4</v>
      </c>
      <c r="C42">
        <v>408</v>
      </c>
      <c r="D42">
        <v>2</v>
      </c>
      <c r="E42" t="s">
        <v>50</v>
      </c>
      <c r="F42">
        <v>52</v>
      </c>
      <c r="G42" t="s">
        <v>72</v>
      </c>
      <c r="I42" t="s">
        <v>73</v>
      </c>
      <c r="J42" t="s">
        <v>52</v>
      </c>
      <c r="K42" t="s">
        <v>52</v>
      </c>
      <c r="L42" t="s">
        <v>52</v>
      </c>
      <c r="M42">
        <v>7</v>
      </c>
      <c r="N42" t="s">
        <v>86</v>
      </c>
      <c r="O42">
        <v>2</v>
      </c>
      <c r="P42" s="6">
        <v>3</v>
      </c>
      <c r="Q42" t="s">
        <v>56</v>
      </c>
      <c r="R42">
        <v>17</v>
      </c>
      <c r="S42" s="5">
        <v>1</v>
      </c>
      <c r="T42" t="s">
        <v>58</v>
      </c>
      <c r="U42" t="s">
        <v>52</v>
      </c>
      <c r="V42">
        <v>1</v>
      </c>
      <c r="W42" t="s">
        <v>52</v>
      </c>
      <c r="X42">
        <v>2</v>
      </c>
      <c r="Y42" t="s">
        <v>59</v>
      </c>
      <c r="AB42" t="s">
        <v>72</v>
      </c>
      <c r="AD42" t="s">
        <v>52</v>
      </c>
      <c r="AE42" t="s">
        <v>52</v>
      </c>
      <c r="AF42" t="s">
        <v>52</v>
      </c>
      <c r="AG42" t="s">
        <v>52</v>
      </c>
      <c r="AH42">
        <v>12</v>
      </c>
      <c r="AI42" t="s">
        <v>76</v>
      </c>
      <c r="AJ42" t="s">
        <v>52</v>
      </c>
      <c r="AK42" t="s">
        <v>95</v>
      </c>
      <c r="AM42" t="s">
        <v>96</v>
      </c>
      <c r="AN42" t="s">
        <v>53</v>
      </c>
      <c r="AP42">
        <f t="shared" si="0"/>
        <v>0</v>
      </c>
      <c r="AQ42">
        <v>1600000</v>
      </c>
      <c r="AR42">
        <v>480000</v>
      </c>
      <c r="AS42">
        <v>120000</v>
      </c>
      <c r="AT42">
        <v>100000</v>
      </c>
      <c r="AU42">
        <v>260000</v>
      </c>
      <c r="AV42">
        <v>0</v>
      </c>
      <c r="AW42">
        <v>0</v>
      </c>
      <c r="AX42">
        <v>2560000</v>
      </c>
      <c r="AY42" t="str">
        <f t="shared" si="3"/>
        <v/>
      </c>
      <c r="AZ42" t="str">
        <f t="shared" si="1"/>
        <v/>
      </c>
      <c r="BA42">
        <f t="shared" si="2"/>
        <v>2560000</v>
      </c>
    </row>
    <row r="43" spans="1:53" x14ac:dyDescent="0.35">
      <c r="A43" s="2" t="s">
        <v>159</v>
      </c>
      <c r="B43">
        <v>4</v>
      </c>
      <c r="C43">
        <v>408</v>
      </c>
      <c r="D43">
        <v>2</v>
      </c>
      <c r="E43" t="s">
        <v>50</v>
      </c>
      <c r="F43">
        <v>52</v>
      </c>
      <c r="G43" t="s">
        <v>72</v>
      </c>
      <c r="I43" t="s">
        <v>73</v>
      </c>
      <c r="J43" t="s">
        <v>52</v>
      </c>
      <c r="K43" t="s">
        <v>52</v>
      </c>
      <c r="L43" t="s">
        <v>52</v>
      </c>
      <c r="M43">
        <v>7</v>
      </c>
      <c r="N43" t="s">
        <v>86</v>
      </c>
      <c r="O43">
        <v>2</v>
      </c>
      <c r="P43" s="6">
        <v>4</v>
      </c>
      <c r="Q43" t="s">
        <v>50</v>
      </c>
      <c r="R43">
        <v>15</v>
      </c>
      <c r="S43" s="5">
        <v>1</v>
      </c>
      <c r="T43" t="s">
        <v>58</v>
      </c>
      <c r="U43" t="s">
        <v>52</v>
      </c>
      <c r="V43">
        <v>1</v>
      </c>
      <c r="W43" t="s">
        <v>52</v>
      </c>
      <c r="X43">
        <v>2</v>
      </c>
      <c r="Y43" t="s">
        <v>59</v>
      </c>
      <c r="AB43" t="s">
        <v>72</v>
      </c>
      <c r="AD43" t="s">
        <v>73</v>
      </c>
      <c r="AE43" t="s">
        <v>52</v>
      </c>
      <c r="AF43" t="s">
        <v>52</v>
      </c>
      <c r="AG43" t="s">
        <v>52</v>
      </c>
      <c r="AH43">
        <v>8</v>
      </c>
      <c r="AI43" t="s">
        <v>60</v>
      </c>
      <c r="AJ43" t="s">
        <v>52</v>
      </c>
      <c r="AK43" t="s">
        <v>61</v>
      </c>
      <c r="AM43" t="s">
        <v>62</v>
      </c>
      <c r="AN43" t="s">
        <v>53</v>
      </c>
      <c r="AP43">
        <f t="shared" si="0"/>
        <v>0</v>
      </c>
      <c r="AQ43">
        <v>0</v>
      </c>
      <c r="AR43">
        <v>0</v>
      </c>
      <c r="AS43">
        <v>20000</v>
      </c>
      <c r="AT43">
        <v>150000</v>
      </c>
      <c r="AU43">
        <v>0</v>
      </c>
      <c r="AV43">
        <v>0</v>
      </c>
      <c r="AW43">
        <v>0</v>
      </c>
      <c r="AX43">
        <v>170000</v>
      </c>
      <c r="AY43" t="str">
        <f t="shared" si="3"/>
        <v/>
      </c>
      <c r="AZ43" t="str">
        <f t="shared" si="1"/>
        <v/>
      </c>
      <c r="BA43">
        <f t="shared" si="2"/>
        <v>170000</v>
      </c>
    </row>
    <row r="44" spans="1:53" x14ac:dyDescent="0.35">
      <c r="A44" s="2" t="s">
        <v>159</v>
      </c>
      <c r="B44">
        <v>4</v>
      </c>
      <c r="C44">
        <v>408</v>
      </c>
      <c r="D44">
        <v>2</v>
      </c>
      <c r="E44" t="s">
        <v>50</v>
      </c>
      <c r="F44">
        <v>52</v>
      </c>
      <c r="G44" t="s">
        <v>72</v>
      </c>
      <c r="I44" t="s">
        <v>73</v>
      </c>
      <c r="J44" t="s">
        <v>52</v>
      </c>
      <c r="K44" t="s">
        <v>52</v>
      </c>
      <c r="L44" t="s">
        <v>52</v>
      </c>
      <c r="M44">
        <v>7</v>
      </c>
      <c r="N44" t="s">
        <v>86</v>
      </c>
      <c r="O44">
        <v>2</v>
      </c>
      <c r="P44" s="6">
        <v>5</v>
      </c>
      <c r="Q44" t="s">
        <v>56</v>
      </c>
      <c r="R44">
        <v>13</v>
      </c>
      <c r="S44" s="5">
        <v>1</v>
      </c>
      <c r="T44" t="s">
        <v>58</v>
      </c>
      <c r="U44" t="s">
        <v>52</v>
      </c>
      <c r="V44">
        <v>1</v>
      </c>
      <c r="W44" t="s">
        <v>52</v>
      </c>
      <c r="X44">
        <v>2</v>
      </c>
      <c r="Y44" t="s">
        <v>59</v>
      </c>
      <c r="AB44" t="s">
        <v>72</v>
      </c>
      <c r="AD44" t="s">
        <v>73</v>
      </c>
      <c r="AE44" t="s">
        <v>52</v>
      </c>
      <c r="AF44" t="s">
        <v>52</v>
      </c>
      <c r="AG44" t="s">
        <v>52</v>
      </c>
      <c r="AH44">
        <v>8</v>
      </c>
      <c r="AI44" t="s">
        <v>60</v>
      </c>
      <c r="AJ44" t="s">
        <v>52</v>
      </c>
      <c r="AK44" t="s">
        <v>61</v>
      </c>
      <c r="AM44" t="s">
        <v>62</v>
      </c>
      <c r="AN44" t="s">
        <v>53</v>
      </c>
      <c r="AP44">
        <f t="shared" si="0"/>
        <v>0</v>
      </c>
      <c r="AQ44">
        <v>0</v>
      </c>
      <c r="AR44">
        <v>0</v>
      </c>
      <c r="AS44">
        <v>15000</v>
      </c>
      <c r="AT44">
        <v>100000</v>
      </c>
      <c r="AU44">
        <v>0</v>
      </c>
      <c r="AV44">
        <v>0</v>
      </c>
      <c r="AW44">
        <v>0</v>
      </c>
      <c r="AX44">
        <v>115000</v>
      </c>
      <c r="AY44" t="str">
        <f t="shared" si="3"/>
        <v/>
      </c>
      <c r="AZ44">
        <f t="shared" si="1"/>
        <v>115000</v>
      </c>
      <c r="BA44" t="str">
        <f t="shared" si="2"/>
        <v/>
      </c>
    </row>
    <row r="45" spans="1:53" x14ac:dyDescent="0.35">
      <c r="A45" s="2" t="s">
        <v>159</v>
      </c>
      <c r="B45">
        <v>4</v>
      </c>
      <c r="C45">
        <v>408</v>
      </c>
      <c r="D45">
        <v>2</v>
      </c>
      <c r="E45" t="s">
        <v>50</v>
      </c>
      <c r="F45">
        <v>52</v>
      </c>
      <c r="G45" t="s">
        <v>72</v>
      </c>
      <c r="I45" t="s">
        <v>73</v>
      </c>
      <c r="J45" t="s">
        <v>52</v>
      </c>
      <c r="K45" t="s">
        <v>52</v>
      </c>
      <c r="L45" t="s">
        <v>52</v>
      </c>
      <c r="M45">
        <v>7</v>
      </c>
      <c r="N45" t="s">
        <v>86</v>
      </c>
      <c r="O45">
        <v>2</v>
      </c>
      <c r="P45" s="6">
        <v>6</v>
      </c>
      <c r="Q45" t="s">
        <v>56</v>
      </c>
      <c r="R45">
        <v>10</v>
      </c>
      <c r="S45" s="5">
        <v>1</v>
      </c>
      <c r="T45" t="s">
        <v>58</v>
      </c>
      <c r="U45" t="s">
        <v>52</v>
      </c>
      <c r="V45">
        <v>1</v>
      </c>
      <c r="W45" t="s">
        <v>52</v>
      </c>
      <c r="X45">
        <v>2</v>
      </c>
      <c r="AB45" t="s">
        <v>72</v>
      </c>
      <c r="AD45" t="s">
        <v>73</v>
      </c>
      <c r="AE45" t="s">
        <v>52</v>
      </c>
      <c r="AF45" t="s">
        <v>52</v>
      </c>
      <c r="AG45" t="s">
        <v>52</v>
      </c>
      <c r="AH45">
        <v>5</v>
      </c>
      <c r="AI45" t="s">
        <v>78</v>
      </c>
      <c r="AJ45" t="s">
        <v>52</v>
      </c>
      <c r="AK45" t="s">
        <v>88</v>
      </c>
      <c r="AM45" t="s">
        <v>62</v>
      </c>
      <c r="AN45" t="s">
        <v>53</v>
      </c>
      <c r="AP45">
        <f t="shared" si="0"/>
        <v>0</v>
      </c>
      <c r="AQ45">
        <v>0</v>
      </c>
      <c r="AR45">
        <v>0</v>
      </c>
      <c r="AS45">
        <v>13000</v>
      </c>
      <c r="AT45">
        <v>45000</v>
      </c>
      <c r="AU45">
        <v>0</v>
      </c>
      <c r="AV45">
        <v>0</v>
      </c>
      <c r="AW45">
        <v>0</v>
      </c>
      <c r="AX45">
        <v>58000</v>
      </c>
      <c r="AY45">
        <f t="shared" si="3"/>
        <v>58000</v>
      </c>
      <c r="AZ45" t="str">
        <f t="shared" si="1"/>
        <v/>
      </c>
      <c r="BA45" t="str">
        <f t="shared" si="2"/>
        <v/>
      </c>
    </row>
    <row r="46" spans="1:53" x14ac:dyDescent="0.35">
      <c r="A46" s="2" t="s">
        <v>163</v>
      </c>
      <c r="B46">
        <v>6</v>
      </c>
      <c r="C46">
        <v>603</v>
      </c>
      <c r="D46">
        <v>1</v>
      </c>
      <c r="E46" t="s">
        <v>50</v>
      </c>
      <c r="F46">
        <v>40</v>
      </c>
      <c r="G46" t="s">
        <v>72</v>
      </c>
      <c r="I46" t="s">
        <v>52</v>
      </c>
      <c r="J46" t="s">
        <v>52</v>
      </c>
      <c r="K46" t="s">
        <v>52</v>
      </c>
      <c r="L46" t="s">
        <v>52</v>
      </c>
      <c r="M46">
        <v>9</v>
      </c>
      <c r="N46" t="s">
        <v>100</v>
      </c>
      <c r="O46">
        <v>2</v>
      </c>
      <c r="P46" s="6">
        <v>4</v>
      </c>
      <c r="Q46" t="s">
        <v>56</v>
      </c>
      <c r="R46">
        <v>17</v>
      </c>
      <c r="S46" s="5">
        <v>1</v>
      </c>
      <c r="T46" t="s">
        <v>58</v>
      </c>
      <c r="U46" t="s">
        <v>52</v>
      </c>
      <c r="V46">
        <v>1</v>
      </c>
      <c r="W46" t="s">
        <v>52</v>
      </c>
      <c r="X46">
        <v>2</v>
      </c>
      <c r="Y46" t="s">
        <v>59</v>
      </c>
      <c r="AB46" t="s">
        <v>72</v>
      </c>
      <c r="AD46" t="s">
        <v>73</v>
      </c>
      <c r="AE46" t="s">
        <v>52</v>
      </c>
      <c r="AF46" t="s">
        <v>52</v>
      </c>
      <c r="AG46" t="s">
        <v>52</v>
      </c>
      <c r="AH46">
        <v>2</v>
      </c>
      <c r="AI46" t="s">
        <v>107</v>
      </c>
      <c r="AJ46" t="s">
        <v>53</v>
      </c>
      <c r="AO46" t="s">
        <v>164</v>
      </c>
      <c r="AP46">
        <f t="shared" si="0"/>
        <v>0</v>
      </c>
      <c r="AY46" t="str">
        <f t="shared" si="3"/>
        <v/>
      </c>
      <c r="AZ46" t="str">
        <f t="shared" si="1"/>
        <v/>
      </c>
      <c r="BA46" t="str">
        <f t="shared" si="2"/>
        <v/>
      </c>
    </row>
    <row r="47" spans="1:53" x14ac:dyDescent="0.35">
      <c r="A47" s="2" t="s">
        <v>163</v>
      </c>
      <c r="B47">
        <v>6</v>
      </c>
      <c r="C47">
        <v>603</v>
      </c>
      <c r="D47">
        <v>1</v>
      </c>
      <c r="E47" t="s">
        <v>50</v>
      </c>
      <c r="F47">
        <v>40</v>
      </c>
      <c r="G47" t="s">
        <v>72</v>
      </c>
      <c r="I47" t="s">
        <v>52</v>
      </c>
      <c r="J47" t="s">
        <v>52</v>
      </c>
      <c r="K47" t="s">
        <v>52</v>
      </c>
      <c r="L47" t="s">
        <v>52</v>
      </c>
      <c r="M47">
        <v>9</v>
      </c>
      <c r="N47" t="s">
        <v>100</v>
      </c>
      <c r="O47">
        <v>2</v>
      </c>
      <c r="P47" s="6">
        <v>5</v>
      </c>
      <c r="Q47" t="s">
        <v>56</v>
      </c>
      <c r="R47">
        <v>14</v>
      </c>
      <c r="S47" s="5">
        <v>1</v>
      </c>
      <c r="T47" t="s">
        <v>58</v>
      </c>
      <c r="U47" t="s">
        <v>52</v>
      </c>
      <c r="V47">
        <v>1</v>
      </c>
      <c r="W47" t="s">
        <v>52</v>
      </c>
      <c r="X47">
        <v>2</v>
      </c>
      <c r="Y47" t="s">
        <v>59</v>
      </c>
      <c r="AB47" t="s">
        <v>72</v>
      </c>
      <c r="AD47" t="s">
        <v>73</v>
      </c>
      <c r="AE47" t="s">
        <v>52</v>
      </c>
      <c r="AF47" t="s">
        <v>52</v>
      </c>
      <c r="AG47" t="s">
        <v>52</v>
      </c>
      <c r="AH47">
        <v>8</v>
      </c>
      <c r="AI47" t="s">
        <v>60</v>
      </c>
      <c r="AJ47" t="s">
        <v>52</v>
      </c>
      <c r="AK47" t="s">
        <v>87</v>
      </c>
      <c r="AM47" t="s">
        <v>62</v>
      </c>
      <c r="AN47" t="s">
        <v>53</v>
      </c>
      <c r="AP47">
        <f t="shared" si="0"/>
        <v>0</v>
      </c>
      <c r="AQ47">
        <v>0</v>
      </c>
      <c r="AR47">
        <v>40000</v>
      </c>
      <c r="AS47">
        <v>30000</v>
      </c>
      <c r="AT47">
        <v>15000</v>
      </c>
      <c r="AU47">
        <v>0</v>
      </c>
      <c r="AV47">
        <v>0</v>
      </c>
      <c r="AW47">
        <v>10000</v>
      </c>
      <c r="AX47">
        <v>95000</v>
      </c>
      <c r="AY47" t="str">
        <f t="shared" si="3"/>
        <v/>
      </c>
      <c r="AZ47">
        <f t="shared" si="1"/>
        <v>95000</v>
      </c>
      <c r="BA47" t="str">
        <f t="shared" si="2"/>
        <v/>
      </c>
    </row>
    <row r="48" spans="1:53" x14ac:dyDescent="0.35">
      <c r="A48" s="2" t="s">
        <v>163</v>
      </c>
      <c r="B48">
        <v>6</v>
      </c>
      <c r="C48">
        <v>603</v>
      </c>
      <c r="D48">
        <v>1</v>
      </c>
      <c r="E48" t="s">
        <v>50</v>
      </c>
      <c r="F48">
        <v>40</v>
      </c>
      <c r="G48" t="s">
        <v>72</v>
      </c>
      <c r="I48" t="s">
        <v>52</v>
      </c>
      <c r="J48" t="s">
        <v>52</v>
      </c>
      <c r="K48" t="s">
        <v>52</v>
      </c>
      <c r="L48" t="s">
        <v>52</v>
      </c>
      <c r="M48">
        <v>9</v>
      </c>
      <c r="N48" t="s">
        <v>100</v>
      </c>
      <c r="O48">
        <v>1</v>
      </c>
      <c r="P48" s="6">
        <v>6</v>
      </c>
      <c r="Q48" t="s">
        <v>50</v>
      </c>
      <c r="R48">
        <v>11</v>
      </c>
      <c r="S48" s="5">
        <v>1</v>
      </c>
      <c r="T48" t="s">
        <v>58</v>
      </c>
      <c r="U48" t="s">
        <v>52</v>
      </c>
      <c r="V48">
        <v>1</v>
      </c>
      <c r="W48" t="s">
        <v>52</v>
      </c>
      <c r="X48">
        <v>2</v>
      </c>
      <c r="AB48" t="s">
        <v>72</v>
      </c>
      <c r="AD48" t="s">
        <v>73</v>
      </c>
      <c r="AE48" t="s">
        <v>52</v>
      </c>
      <c r="AF48" t="s">
        <v>53</v>
      </c>
      <c r="AG48" t="s">
        <v>52</v>
      </c>
      <c r="AH48">
        <v>5</v>
      </c>
      <c r="AI48" t="s">
        <v>78</v>
      </c>
      <c r="AJ48" t="s">
        <v>52</v>
      </c>
      <c r="AK48" t="s">
        <v>84</v>
      </c>
      <c r="AM48" t="s">
        <v>62</v>
      </c>
      <c r="AN48" t="s">
        <v>53</v>
      </c>
      <c r="AP48">
        <f t="shared" si="0"/>
        <v>0</v>
      </c>
      <c r="AQ48">
        <v>400000</v>
      </c>
      <c r="AR48">
        <v>150000</v>
      </c>
      <c r="AS48">
        <v>10000</v>
      </c>
      <c r="AT48">
        <v>7000</v>
      </c>
      <c r="AU48">
        <v>0</v>
      </c>
      <c r="AV48">
        <v>0</v>
      </c>
      <c r="AW48">
        <v>5000</v>
      </c>
      <c r="AX48">
        <v>572000</v>
      </c>
      <c r="AY48">
        <f t="shared" si="3"/>
        <v>572000</v>
      </c>
      <c r="AZ48" t="str">
        <f t="shared" si="1"/>
        <v/>
      </c>
      <c r="BA48" t="str">
        <f t="shared" si="2"/>
        <v/>
      </c>
    </row>
    <row r="49" spans="1:53" x14ac:dyDescent="0.35">
      <c r="A49" s="2" t="s">
        <v>175</v>
      </c>
      <c r="B49">
        <v>6</v>
      </c>
      <c r="C49">
        <v>603</v>
      </c>
      <c r="D49">
        <v>1</v>
      </c>
      <c r="E49" t="s">
        <v>50</v>
      </c>
      <c r="F49">
        <v>51</v>
      </c>
      <c r="G49" t="s">
        <v>72</v>
      </c>
      <c r="I49" t="s">
        <v>73</v>
      </c>
      <c r="J49" t="s">
        <v>52</v>
      </c>
      <c r="K49" t="s">
        <v>52</v>
      </c>
      <c r="L49" t="s">
        <v>52</v>
      </c>
      <c r="M49">
        <v>3</v>
      </c>
      <c r="N49" t="s">
        <v>63</v>
      </c>
      <c r="O49">
        <v>2</v>
      </c>
      <c r="P49" s="6">
        <v>4</v>
      </c>
      <c r="Q49" t="s">
        <v>50</v>
      </c>
      <c r="R49">
        <v>11</v>
      </c>
      <c r="S49" s="5">
        <v>1</v>
      </c>
      <c r="T49" t="s">
        <v>58</v>
      </c>
      <c r="U49" t="s">
        <v>52</v>
      </c>
      <c r="V49">
        <v>1</v>
      </c>
      <c r="W49" t="s">
        <v>52</v>
      </c>
      <c r="X49">
        <v>2</v>
      </c>
      <c r="AB49" t="s">
        <v>72</v>
      </c>
      <c r="AD49" t="s">
        <v>73</v>
      </c>
      <c r="AE49" t="s">
        <v>52</v>
      </c>
      <c r="AF49" t="s">
        <v>53</v>
      </c>
      <c r="AG49" t="s">
        <v>52</v>
      </c>
      <c r="AH49">
        <v>3</v>
      </c>
      <c r="AI49" t="s">
        <v>97</v>
      </c>
      <c r="AJ49" t="s">
        <v>52</v>
      </c>
      <c r="AK49" t="s">
        <v>98</v>
      </c>
      <c r="AM49" t="s">
        <v>62</v>
      </c>
      <c r="AN49" t="s">
        <v>53</v>
      </c>
      <c r="AP49">
        <f t="shared" si="0"/>
        <v>0</v>
      </c>
      <c r="AQ49">
        <v>0</v>
      </c>
      <c r="AR49">
        <v>0</v>
      </c>
      <c r="AS49">
        <v>6000</v>
      </c>
      <c r="AT49">
        <v>3000</v>
      </c>
      <c r="AU49">
        <v>0</v>
      </c>
      <c r="AV49">
        <v>0</v>
      </c>
      <c r="AW49">
        <v>2000</v>
      </c>
      <c r="AX49">
        <v>11000</v>
      </c>
      <c r="AY49">
        <f t="shared" si="3"/>
        <v>11000</v>
      </c>
      <c r="AZ49" t="str">
        <f t="shared" si="1"/>
        <v/>
      </c>
      <c r="BA49" t="str">
        <f t="shared" si="2"/>
        <v/>
      </c>
    </row>
    <row r="50" spans="1:53" x14ac:dyDescent="0.35">
      <c r="A50" s="2" t="s">
        <v>177</v>
      </c>
      <c r="B50">
        <v>5</v>
      </c>
      <c r="C50">
        <v>505</v>
      </c>
      <c r="D50">
        <v>2</v>
      </c>
      <c r="E50" t="s">
        <v>50</v>
      </c>
      <c r="F50">
        <v>49</v>
      </c>
      <c r="G50" t="s">
        <v>72</v>
      </c>
      <c r="I50" t="s">
        <v>73</v>
      </c>
      <c r="J50" t="s">
        <v>52</v>
      </c>
      <c r="K50" t="s">
        <v>52</v>
      </c>
      <c r="L50" t="s">
        <v>52</v>
      </c>
      <c r="M50">
        <v>7</v>
      </c>
      <c r="N50" t="s">
        <v>86</v>
      </c>
      <c r="O50">
        <v>1</v>
      </c>
      <c r="P50" s="6">
        <v>4</v>
      </c>
      <c r="Q50" t="s">
        <v>50</v>
      </c>
      <c r="R50">
        <v>16</v>
      </c>
      <c r="S50" s="5">
        <v>1</v>
      </c>
      <c r="T50" t="s">
        <v>58</v>
      </c>
      <c r="U50" t="s">
        <v>52</v>
      </c>
      <c r="V50">
        <v>1</v>
      </c>
      <c r="W50" t="s">
        <v>52</v>
      </c>
      <c r="X50">
        <v>2</v>
      </c>
      <c r="Y50" t="s">
        <v>59</v>
      </c>
      <c r="AB50" t="s">
        <v>72</v>
      </c>
      <c r="AD50" t="s">
        <v>73</v>
      </c>
      <c r="AE50" t="s">
        <v>52</v>
      </c>
      <c r="AF50" t="s">
        <v>52</v>
      </c>
      <c r="AG50" t="s">
        <v>52</v>
      </c>
      <c r="AH50">
        <v>12</v>
      </c>
      <c r="AI50" t="s">
        <v>94</v>
      </c>
      <c r="AJ50" t="s">
        <v>52</v>
      </c>
      <c r="AK50" t="s">
        <v>108</v>
      </c>
      <c r="AM50" t="s">
        <v>62</v>
      </c>
      <c r="AN50" t="s">
        <v>52</v>
      </c>
      <c r="AP50">
        <f t="shared" si="0"/>
        <v>0</v>
      </c>
      <c r="AQ50">
        <v>0</v>
      </c>
      <c r="AR50">
        <v>800000</v>
      </c>
      <c r="AS50">
        <v>120000</v>
      </c>
      <c r="AT50">
        <v>350000</v>
      </c>
      <c r="AU50">
        <v>1200000</v>
      </c>
      <c r="AV50">
        <v>0</v>
      </c>
      <c r="AW50">
        <v>150000</v>
      </c>
      <c r="AX50">
        <v>2620000</v>
      </c>
      <c r="AY50" t="str">
        <f t="shared" si="3"/>
        <v/>
      </c>
      <c r="AZ50" t="str">
        <f t="shared" si="1"/>
        <v/>
      </c>
      <c r="BA50">
        <f t="shared" si="2"/>
        <v>2620000</v>
      </c>
    </row>
    <row r="51" spans="1:53" x14ac:dyDescent="0.35">
      <c r="A51" s="2" t="s">
        <v>177</v>
      </c>
      <c r="B51">
        <v>5</v>
      </c>
      <c r="C51">
        <v>505</v>
      </c>
      <c r="D51">
        <v>2</v>
      </c>
      <c r="E51" t="s">
        <v>50</v>
      </c>
      <c r="F51">
        <v>49</v>
      </c>
      <c r="G51" t="s">
        <v>72</v>
      </c>
      <c r="I51" t="s">
        <v>73</v>
      </c>
      <c r="J51" t="s">
        <v>52</v>
      </c>
      <c r="K51" t="s">
        <v>52</v>
      </c>
      <c r="L51" t="s">
        <v>52</v>
      </c>
      <c r="M51">
        <v>7</v>
      </c>
      <c r="N51" t="s">
        <v>86</v>
      </c>
      <c r="O51">
        <v>4</v>
      </c>
      <c r="P51" s="6">
        <v>5</v>
      </c>
      <c r="Q51" t="s">
        <v>56</v>
      </c>
      <c r="R51">
        <v>9</v>
      </c>
      <c r="S51" s="5">
        <v>1</v>
      </c>
      <c r="T51" t="s">
        <v>58</v>
      </c>
      <c r="U51" t="s">
        <v>52</v>
      </c>
      <c r="V51">
        <v>1</v>
      </c>
      <c r="W51" t="s">
        <v>52</v>
      </c>
      <c r="X51">
        <v>2</v>
      </c>
      <c r="AB51" t="s">
        <v>72</v>
      </c>
      <c r="AD51" t="s">
        <v>73</v>
      </c>
      <c r="AE51" t="s">
        <v>52</v>
      </c>
      <c r="AF51" t="s">
        <v>52</v>
      </c>
      <c r="AG51" t="s">
        <v>52</v>
      </c>
      <c r="AH51">
        <v>5</v>
      </c>
      <c r="AI51" t="s">
        <v>83</v>
      </c>
      <c r="AJ51" t="s">
        <v>52</v>
      </c>
      <c r="AK51" t="s">
        <v>84</v>
      </c>
      <c r="AM51" t="s">
        <v>62</v>
      </c>
      <c r="AN51" t="s">
        <v>53</v>
      </c>
      <c r="AP51">
        <f t="shared" si="0"/>
        <v>0</v>
      </c>
      <c r="AQ51">
        <v>0</v>
      </c>
      <c r="AR51">
        <v>1000000</v>
      </c>
      <c r="AS51">
        <v>70000</v>
      </c>
      <c r="AT51">
        <v>120000</v>
      </c>
      <c r="AU51">
        <v>1800000</v>
      </c>
      <c r="AV51">
        <v>80000</v>
      </c>
      <c r="AW51">
        <v>40000</v>
      </c>
      <c r="AX51">
        <v>3110000</v>
      </c>
      <c r="AY51">
        <f t="shared" si="3"/>
        <v>3110000</v>
      </c>
      <c r="AZ51" t="str">
        <f t="shared" si="1"/>
        <v/>
      </c>
      <c r="BA51" t="str">
        <f t="shared" si="2"/>
        <v/>
      </c>
    </row>
    <row r="52" spans="1:53" x14ac:dyDescent="0.35">
      <c r="A52" s="2" t="s">
        <v>180</v>
      </c>
      <c r="B52">
        <v>8</v>
      </c>
      <c r="C52">
        <v>810</v>
      </c>
      <c r="D52">
        <v>2</v>
      </c>
      <c r="E52" t="s">
        <v>50</v>
      </c>
      <c r="F52">
        <v>37</v>
      </c>
      <c r="G52" t="s">
        <v>72</v>
      </c>
      <c r="I52" t="s">
        <v>73</v>
      </c>
      <c r="J52" t="s">
        <v>52</v>
      </c>
      <c r="K52" t="s">
        <v>52</v>
      </c>
      <c r="L52" t="s">
        <v>52</v>
      </c>
      <c r="M52">
        <v>4</v>
      </c>
      <c r="N52" t="s">
        <v>83</v>
      </c>
      <c r="O52">
        <v>4</v>
      </c>
      <c r="P52" s="6">
        <v>3</v>
      </c>
      <c r="Q52" t="s">
        <v>50</v>
      </c>
      <c r="R52">
        <v>9</v>
      </c>
      <c r="S52" s="5">
        <v>1</v>
      </c>
      <c r="T52" t="s">
        <v>58</v>
      </c>
      <c r="U52" t="s">
        <v>52</v>
      </c>
      <c r="V52">
        <v>1</v>
      </c>
      <c r="W52" t="s">
        <v>52</v>
      </c>
      <c r="X52">
        <v>2</v>
      </c>
      <c r="AB52" t="s">
        <v>72</v>
      </c>
      <c r="AD52" t="s">
        <v>73</v>
      </c>
      <c r="AE52" t="s">
        <v>52</v>
      </c>
      <c r="AF52" t="s">
        <v>52</v>
      </c>
      <c r="AG52" t="s">
        <v>52</v>
      </c>
      <c r="AH52">
        <v>4</v>
      </c>
      <c r="AI52" t="s">
        <v>63</v>
      </c>
      <c r="AJ52" t="s">
        <v>52</v>
      </c>
      <c r="AK52" t="s">
        <v>64</v>
      </c>
      <c r="AM52" t="s">
        <v>62</v>
      </c>
      <c r="AN52" t="s">
        <v>53</v>
      </c>
      <c r="AP52">
        <f t="shared" si="0"/>
        <v>0</v>
      </c>
      <c r="AY52" t="str">
        <f t="shared" si="3"/>
        <v/>
      </c>
      <c r="AZ52" t="str">
        <f t="shared" si="1"/>
        <v/>
      </c>
      <c r="BA52" t="str">
        <f t="shared" si="2"/>
        <v/>
      </c>
    </row>
    <row r="53" spans="1:53" x14ac:dyDescent="0.35">
      <c r="A53" s="2" t="s">
        <v>182</v>
      </c>
      <c r="B53">
        <v>8</v>
      </c>
      <c r="C53">
        <v>801</v>
      </c>
      <c r="D53">
        <v>2</v>
      </c>
      <c r="E53" t="s">
        <v>50</v>
      </c>
      <c r="F53">
        <v>27</v>
      </c>
      <c r="G53" t="s">
        <v>72</v>
      </c>
      <c r="I53" t="s">
        <v>73</v>
      </c>
      <c r="J53" t="s">
        <v>52</v>
      </c>
      <c r="K53" t="s">
        <v>52</v>
      </c>
      <c r="L53" t="s">
        <v>52</v>
      </c>
      <c r="M53">
        <v>9</v>
      </c>
      <c r="N53" t="s">
        <v>100</v>
      </c>
      <c r="O53">
        <v>3</v>
      </c>
      <c r="P53" s="6">
        <v>4</v>
      </c>
      <c r="Q53" t="s">
        <v>50</v>
      </c>
      <c r="R53">
        <v>6</v>
      </c>
      <c r="S53" s="5">
        <v>1</v>
      </c>
      <c r="T53" t="s">
        <v>58</v>
      </c>
      <c r="U53" t="s">
        <v>52</v>
      </c>
      <c r="V53">
        <v>1</v>
      </c>
      <c r="W53" t="s">
        <v>52</v>
      </c>
      <c r="X53">
        <v>2</v>
      </c>
      <c r="AB53" t="s">
        <v>72</v>
      </c>
      <c r="AD53" t="s">
        <v>73</v>
      </c>
      <c r="AE53" t="s">
        <v>53</v>
      </c>
      <c r="AF53" t="s">
        <v>53</v>
      </c>
      <c r="AG53" t="s">
        <v>52</v>
      </c>
      <c r="AH53">
        <v>1</v>
      </c>
      <c r="AI53" t="s">
        <v>68</v>
      </c>
      <c r="AJ53" t="s">
        <v>52</v>
      </c>
      <c r="AK53" t="s">
        <v>74</v>
      </c>
      <c r="AM53" t="s">
        <v>62</v>
      </c>
      <c r="AN53" t="s">
        <v>53</v>
      </c>
      <c r="AP53">
        <f t="shared" si="0"/>
        <v>0</v>
      </c>
      <c r="AQ53">
        <v>0</v>
      </c>
      <c r="AR53">
        <v>0</v>
      </c>
      <c r="AS53">
        <v>9000</v>
      </c>
      <c r="AT53">
        <v>2000</v>
      </c>
      <c r="AU53">
        <v>432000</v>
      </c>
      <c r="AV53">
        <v>0</v>
      </c>
      <c r="AW53">
        <v>0</v>
      </c>
      <c r="AX53">
        <v>443000</v>
      </c>
      <c r="AY53">
        <f t="shared" si="3"/>
        <v>443000</v>
      </c>
      <c r="AZ53" t="str">
        <f t="shared" si="1"/>
        <v/>
      </c>
      <c r="BA53" t="str">
        <f t="shared" si="2"/>
        <v/>
      </c>
    </row>
    <row r="54" spans="1:53" x14ac:dyDescent="0.35">
      <c r="A54" s="2" t="s">
        <v>183</v>
      </c>
      <c r="B54">
        <v>17</v>
      </c>
      <c r="C54">
        <v>1709</v>
      </c>
      <c r="D54">
        <v>2</v>
      </c>
      <c r="E54" t="s">
        <v>50</v>
      </c>
      <c r="F54">
        <v>73</v>
      </c>
      <c r="G54" t="s">
        <v>72</v>
      </c>
      <c r="I54" t="s">
        <v>73</v>
      </c>
      <c r="J54" t="s">
        <v>53</v>
      </c>
      <c r="K54" t="s">
        <v>53</v>
      </c>
      <c r="L54" t="s">
        <v>53</v>
      </c>
      <c r="M54">
        <v>0</v>
      </c>
      <c r="O54">
        <v>3</v>
      </c>
      <c r="P54" s="6">
        <v>4</v>
      </c>
      <c r="Q54" t="s">
        <v>50</v>
      </c>
      <c r="R54">
        <v>17</v>
      </c>
      <c r="S54" s="5">
        <v>1</v>
      </c>
      <c r="T54" t="s">
        <v>58</v>
      </c>
      <c r="U54" t="s">
        <v>52</v>
      </c>
      <c r="V54">
        <v>1</v>
      </c>
      <c r="W54" t="s">
        <v>52</v>
      </c>
      <c r="X54">
        <v>2</v>
      </c>
      <c r="Y54" t="s">
        <v>59</v>
      </c>
      <c r="AB54" t="s">
        <v>72</v>
      </c>
      <c r="AD54" t="s">
        <v>73</v>
      </c>
      <c r="AE54" t="s">
        <v>52</v>
      </c>
      <c r="AF54" t="s">
        <v>52</v>
      </c>
      <c r="AG54" t="s">
        <v>52</v>
      </c>
      <c r="AH54">
        <v>8</v>
      </c>
      <c r="AI54" t="s">
        <v>60</v>
      </c>
      <c r="AJ54" t="s">
        <v>52</v>
      </c>
      <c r="AK54" t="s">
        <v>61</v>
      </c>
      <c r="AM54" t="s">
        <v>62</v>
      </c>
      <c r="AN54" t="s">
        <v>53</v>
      </c>
      <c r="AP54">
        <f t="shared" si="0"/>
        <v>0</v>
      </c>
      <c r="AQ54">
        <v>0</v>
      </c>
      <c r="AR54">
        <v>0</v>
      </c>
      <c r="AS54">
        <v>22000</v>
      </c>
      <c r="AT54">
        <v>30000</v>
      </c>
      <c r="AU54">
        <v>0</v>
      </c>
      <c r="AV54">
        <v>0</v>
      </c>
      <c r="AW54">
        <v>0</v>
      </c>
      <c r="AX54">
        <v>52000</v>
      </c>
      <c r="AY54" t="str">
        <f t="shared" si="3"/>
        <v/>
      </c>
      <c r="AZ54" t="str">
        <f t="shared" si="1"/>
        <v/>
      </c>
      <c r="BA54">
        <f t="shared" si="2"/>
        <v>52000</v>
      </c>
    </row>
    <row r="55" spans="1:53" x14ac:dyDescent="0.35">
      <c r="A55" s="2" t="s">
        <v>186</v>
      </c>
      <c r="B55">
        <v>18</v>
      </c>
      <c r="C55">
        <v>1802</v>
      </c>
      <c r="D55">
        <v>1</v>
      </c>
      <c r="E55" t="s">
        <v>50</v>
      </c>
      <c r="F55">
        <v>41</v>
      </c>
      <c r="G55" t="s">
        <v>72</v>
      </c>
      <c r="I55" t="s">
        <v>73</v>
      </c>
      <c r="J55" t="s">
        <v>52</v>
      </c>
      <c r="K55" t="s">
        <v>52</v>
      </c>
      <c r="L55" t="s">
        <v>52</v>
      </c>
      <c r="M55">
        <v>8</v>
      </c>
      <c r="N55" t="s">
        <v>60</v>
      </c>
      <c r="O55">
        <v>1</v>
      </c>
      <c r="P55" s="6">
        <v>3</v>
      </c>
      <c r="Q55" t="s">
        <v>50</v>
      </c>
      <c r="R55">
        <v>14</v>
      </c>
      <c r="S55" s="5">
        <v>1</v>
      </c>
      <c r="T55" t="s">
        <v>58</v>
      </c>
      <c r="U55" t="s">
        <v>52</v>
      </c>
      <c r="V55">
        <v>1</v>
      </c>
      <c r="W55" t="s">
        <v>52</v>
      </c>
      <c r="X55">
        <v>2</v>
      </c>
      <c r="Y55" t="s">
        <v>59</v>
      </c>
      <c r="AB55" t="s">
        <v>72</v>
      </c>
      <c r="AD55" t="s">
        <v>52</v>
      </c>
      <c r="AE55" t="s">
        <v>52</v>
      </c>
      <c r="AF55" t="s">
        <v>52</v>
      </c>
      <c r="AG55" t="s">
        <v>52</v>
      </c>
      <c r="AH55">
        <v>8</v>
      </c>
      <c r="AI55" t="s">
        <v>86</v>
      </c>
      <c r="AJ55" t="s">
        <v>52</v>
      </c>
      <c r="AK55" t="s">
        <v>87</v>
      </c>
      <c r="AM55" t="s">
        <v>62</v>
      </c>
      <c r="AN55" t="s">
        <v>52</v>
      </c>
      <c r="AP55">
        <f t="shared" si="0"/>
        <v>0</v>
      </c>
      <c r="AQ55">
        <v>0</v>
      </c>
      <c r="AR55">
        <v>120000</v>
      </c>
      <c r="AS55">
        <v>20000</v>
      </c>
      <c r="AT55">
        <v>5000</v>
      </c>
      <c r="AU55">
        <v>0</v>
      </c>
      <c r="AV55">
        <v>50000</v>
      </c>
      <c r="AW55">
        <v>5000</v>
      </c>
      <c r="AX55">
        <v>200000</v>
      </c>
      <c r="AY55" t="str">
        <f t="shared" si="3"/>
        <v/>
      </c>
      <c r="AZ55">
        <f t="shared" si="1"/>
        <v>200000</v>
      </c>
      <c r="BA55" t="str">
        <f t="shared" si="2"/>
        <v/>
      </c>
    </row>
    <row r="56" spans="1:53" x14ac:dyDescent="0.35">
      <c r="A56" s="2" t="s">
        <v>186</v>
      </c>
      <c r="B56">
        <v>18</v>
      </c>
      <c r="C56">
        <v>1802</v>
      </c>
      <c r="D56">
        <v>1</v>
      </c>
      <c r="E56" t="s">
        <v>50</v>
      </c>
      <c r="F56">
        <v>41</v>
      </c>
      <c r="G56" t="s">
        <v>72</v>
      </c>
      <c r="I56" t="s">
        <v>73</v>
      </c>
      <c r="J56" t="s">
        <v>52</v>
      </c>
      <c r="K56" t="s">
        <v>52</v>
      </c>
      <c r="L56" t="s">
        <v>52</v>
      </c>
      <c r="M56">
        <v>8</v>
      </c>
      <c r="N56" t="s">
        <v>60</v>
      </c>
      <c r="O56">
        <v>1</v>
      </c>
      <c r="P56" s="6">
        <v>4</v>
      </c>
      <c r="Q56" t="s">
        <v>50</v>
      </c>
      <c r="R56">
        <v>17</v>
      </c>
      <c r="S56" s="5">
        <v>1</v>
      </c>
      <c r="T56" t="s">
        <v>58</v>
      </c>
      <c r="U56" t="s">
        <v>52</v>
      </c>
      <c r="V56">
        <v>1</v>
      </c>
      <c r="W56" t="s">
        <v>52</v>
      </c>
      <c r="X56">
        <v>2</v>
      </c>
      <c r="Y56" t="s">
        <v>59</v>
      </c>
      <c r="AB56" t="s">
        <v>72</v>
      </c>
      <c r="AD56" t="s">
        <v>73</v>
      </c>
      <c r="AE56" t="s">
        <v>52</v>
      </c>
      <c r="AF56" t="s">
        <v>52</v>
      </c>
      <c r="AG56" t="s">
        <v>52</v>
      </c>
      <c r="AH56">
        <v>8</v>
      </c>
      <c r="AI56" t="s">
        <v>60</v>
      </c>
      <c r="AJ56" t="s">
        <v>53</v>
      </c>
      <c r="AO56" t="s">
        <v>164</v>
      </c>
      <c r="AP56">
        <f t="shared" si="0"/>
        <v>0</v>
      </c>
      <c r="AY56" t="str">
        <f t="shared" si="3"/>
        <v/>
      </c>
      <c r="AZ56" t="str">
        <f t="shared" si="1"/>
        <v/>
      </c>
      <c r="BA56" t="str">
        <f t="shared" si="2"/>
        <v/>
      </c>
    </row>
    <row r="57" spans="1:53" x14ac:dyDescent="0.35">
      <c r="A57" s="2" t="s">
        <v>186</v>
      </c>
      <c r="B57">
        <v>18</v>
      </c>
      <c r="C57">
        <v>1802</v>
      </c>
      <c r="D57">
        <v>1</v>
      </c>
      <c r="E57" t="s">
        <v>50</v>
      </c>
      <c r="F57">
        <v>41</v>
      </c>
      <c r="G57" t="s">
        <v>72</v>
      </c>
      <c r="I57" t="s">
        <v>73</v>
      </c>
      <c r="J57" t="s">
        <v>52</v>
      </c>
      <c r="K57" t="s">
        <v>52</v>
      </c>
      <c r="L57" t="s">
        <v>52</v>
      </c>
      <c r="M57">
        <v>8</v>
      </c>
      <c r="N57" t="s">
        <v>60</v>
      </c>
      <c r="O57">
        <v>1</v>
      </c>
      <c r="P57" s="6">
        <v>5</v>
      </c>
      <c r="Q57" t="s">
        <v>50</v>
      </c>
      <c r="R57">
        <v>11</v>
      </c>
      <c r="S57" s="5">
        <v>1</v>
      </c>
      <c r="T57" t="s">
        <v>58</v>
      </c>
      <c r="U57" t="s">
        <v>52</v>
      </c>
      <c r="V57">
        <v>1</v>
      </c>
      <c r="W57" t="s">
        <v>52</v>
      </c>
      <c r="X57">
        <v>2</v>
      </c>
      <c r="AB57" t="s">
        <v>72</v>
      </c>
      <c r="AD57" t="s">
        <v>73</v>
      </c>
      <c r="AE57" t="s">
        <v>52</v>
      </c>
      <c r="AF57" t="s">
        <v>52</v>
      </c>
      <c r="AG57" t="s">
        <v>52</v>
      </c>
      <c r="AH57">
        <v>5</v>
      </c>
      <c r="AI57" t="s">
        <v>83</v>
      </c>
      <c r="AJ57" t="s">
        <v>52</v>
      </c>
      <c r="AK57" t="s">
        <v>84</v>
      </c>
      <c r="AM57" t="s">
        <v>62</v>
      </c>
      <c r="AN57" t="s">
        <v>53</v>
      </c>
      <c r="AP57">
        <f t="shared" si="0"/>
        <v>0</v>
      </c>
      <c r="AQ57">
        <v>0</v>
      </c>
      <c r="AR57">
        <v>80000</v>
      </c>
      <c r="AS57">
        <v>10000</v>
      </c>
      <c r="AT57">
        <v>2500</v>
      </c>
      <c r="AU57">
        <v>0</v>
      </c>
      <c r="AV57">
        <v>0</v>
      </c>
      <c r="AW57">
        <v>1000</v>
      </c>
      <c r="AX57">
        <v>93500</v>
      </c>
      <c r="AY57">
        <f t="shared" si="3"/>
        <v>93500</v>
      </c>
      <c r="AZ57" t="str">
        <f t="shared" si="1"/>
        <v/>
      </c>
      <c r="BA57" t="str">
        <f t="shared" si="2"/>
        <v/>
      </c>
    </row>
    <row r="58" spans="1:53" x14ac:dyDescent="0.35">
      <c r="A58" s="2" t="s">
        <v>187</v>
      </c>
      <c r="B58">
        <v>21</v>
      </c>
      <c r="C58">
        <v>2110</v>
      </c>
      <c r="D58">
        <v>2</v>
      </c>
      <c r="E58" t="s">
        <v>50</v>
      </c>
      <c r="F58">
        <v>39</v>
      </c>
      <c r="G58" t="s">
        <v>72</v>
      </c>
      <c r="I58" t="s">
        <v>73</v>
      </c>
      <c r="J58" t="s">
        <v>52</v>
      </c>
      <c r="K58" t="s">
        <v>52</v>
      </c>
      <c r="L58" t="s">
        <v>52</v>
      </c>
      <c r="M58">
        <v>7</v>
      </c>
      <c r="N58" t="s">
        <v>86</v>
      </c>
      <c r="O58">
        <v>4</v>
      </c>
      <c r="P58" s="6">
        <v>3</v>
      </c>
      <c r="Q58" t="s">
        <v>50</v>
      </c>
      <c r="R58">
        <v>14</v>
      </c>
      <c r="S58" s="5">
        <v>1</v>
      </c>
      <c r="T58" t="s">
        <v>58</v>
      </c>
      <c r="U58" t="s">
        <v>52</v>
      </c>
      <c r="V58">
        <v>1</v>
      </c>
      <c r="W58" t="s">
        <v>52</v>
      </c>
      <c r="X58">
        <v>2</v>
      </c>
      <c r="Y58" t="s">
        <v>59</v>
      </c>
      <c r="AB58" t="s">
        <v>72</v>
      </c>
      <c r="AD58" t="s">
        <v>73</v>
      </c>
      <c r="AE58" t="s">
        <v>52</v>
      </c>
      <c r="AF58" t="s">
        <v>52</v>
      </c>
      <c r="AG58" t="s">
        <v>52</v>
      </c>
      <c r="AH58">
        <v>7</v>
      </c>
      <c r="AI58" t="s">
        <v>86</v>
      </c>
      <c r="AJ58" t="s">
        <v>52</v>
      </c>
      <c r="AK58" t="s">
        <v>87</v>
      </c>
      <c r="AM58" t="s">
        <v>62</v>
      </c>
      <c r="AN58" t="s">
        <v>52</v>
      </c>
      <c r="AP58">
        <f t="shared" si="0"/>
        <v>0</v>
      </c>
      <c r="AQ58">
        <v>0</v>
      </c>
      <c r="AR58">
        <v>135000</v>
      </c>
      <c r="AS58">
        <v>24000</v>
      </c>
      <c r="AT58">
        <v>7000</v>
      </c>
      <c r="AU58">
        <v>432000</v>
      </c>
      <c r="AV58">
        <v>0</v>
      </c>
      <c r="AW58">
        <v>8000</v>
      </c>
      <c r="AX58">
        <v>606000</v>
      </c>
      <c r="AY58" t="str">
        <f t="shared" si="3"/>
        <v/>
      </c>
      <c r="AZ58">
        <f t="shared" si="1"/>
        <v>606000</v>
      </c>
      <c r="BA58" t="str">
        <f t="shared" si="2"/>
        <v/>
      </c>
    </row>
    <row r="59" spans="1:53" x14ac:dyDescent="0.35">
      <c r="A59" s="2" t="s">
        <v>187</v>
      </c>
      <c r="B59">
        <v>21</v>
      </c>
      <c r="C59">
        <v>2110</v>
      </c>
      <c r="D59">
        <v>2</v>
      </c>
      <c r="E59" t="s">
        <v>50</v>
      </c>
      <c r="F59">
        <v>39</v>
      </c>
      <c r="G59" t="s">
        <v>72</v>
      </c>
      <c r="I59" t="s">
        <v>73</v>
      </c>
      <c r="J59" t="s">
        <v>52</v>
      </c>
      <c r="K59" t="s">
        <v>52</v>
      </c>
      <c r="L59" t="s">
        <v>52</v>
      </c>
      <c r="M59">
        <v>7</v>
      </c>
      <c r="N59" t="s">
        <v>86</v>
      </c>
      <c r="O59">
        <v>4</v>
      </c>
      <c r="P59" s="6">
        <v>4</v>
      </c>
      <c r="Q59" t="s">
        <v>50</v>
      </c>
      <c r="R59">
        <v>11</v>
      </c>
      <c r="S59" s="5">
        <v>1</v>
      </c>
      <c r="T59" t="s">
        <v>58</v>
      </c>
      <c r="U59" t="s">
        <v>52</v>
      </c>
      <c r="V59">
        <v>1</v>
      </c>
      <c r="W59" t="s">
        <v>52</v>
      </c>
      <c r="X59">
        <v>2</v>
      </c>
      <c r="AB59" t="s">
        <v>72</v>
      </c>
      <c r="AD59" t="s">
        <v>73</v>
      </c>
      <c r="AE59" t="s">
        <v>52</v>
      </c>
      <c r="AF59" t="s">
        <v>52</v>
      </c>
      <c r="AG59" t="s">
        <v>52</v>
      </c>
      <c r="AH59">
        <v>5</v>
      </c>
      <c r="AI59" t="s">
        <v>78</v>
      </c>
      <c r="AJ59" t="s">
        <v>52</v>
      </c>
      <c r="AK59" t="s">
        <v>88</v>
      </c>
      <c r="AM59" t="s">
        <v>62</v>
      </c>
      <c r="AN59" t="s">
        <v>53</v>
      </c>
      <c r="AP59">
        <f t="shared" si="0"/>
        <v>0</v>
      </c>
      <c r="AQ59">
        <v>0</v>
      </c>
      <c r="AR59">
        <v>0</v>
      </c>
      <c r="AS59">
        <v>6900</v>
      </c>
      <c r="AT59">
        <v>0</v>
      </c>
      <c r="AU59">
        <v>48000</v>
      </c>
      <c r="AV59">
        <v>0</v>
      </c>
      <c r="AW59">
        <v>0</v>
      </c>
      <c r="AX59">
        <v>54900</v>
      </c>
      <c r="AY59">
        <f t="shared" si="3"/>
        <v>54900</v>
      </c>
      <c r="AZ59" t="str">
        <f t="shared" si="1"/>
        <v/>
      </c>
      <c r="BA59" t="str">
        <f t="shared" si="2"/>
        <v/>
      </c>
    </row>
    <row r="60" spans="1:53" x14ac:dyDescent="0.35">
      <c r="A60" s="2" t="s">
        <v>188</v>
      </c>
      <c r="B60">
        <v>11</v>
      </c>
      <c r="C60">
        <v>1102</v>
      </c>
      <c r="D60">
        <v>2</v>
      </c>
      <c r="E60" t="s">
        <v>50</v>
      </c>
      <c r="F60">
        <v>35</v>
      </c>
      <c r="G60" t="s">
        <v>155</v>
      </c>
      <c r="H60" t="s">
        <v>52</v>
      </c>
      <c r="I60" t="s">
        <v>52</v>
      </c>
      <c r="J60" t="s">
        <v>53</v>
      </c>
      <c r="K60" t="s">
        <v>53</v>
      </c>
      <c r="L60" t="s">
        <v>53</v>
      </c>
      <c r="M60">
        <v>0</v>
      </c>
      <c r="O60">
        <v>2</v>
      </c>
      <c r="P60" s="6">
        <v>3</v>
      </c>
      <c r="Q60" t="s">
        <v>56</v>
      </c>
      <c r="R60">
        <v>12</v>
      </c>
      <c r="S60" s="5">
        <v>1</v>
      </c>
      <c r="T60" t="s">
        <v>58</v>
      </c>
      <c r="U60" t="s">
        <v>52</v>
      </c>
      <c r="V60">
        <v>1</v>
      </c>
      <c r="W60" t="s">
        <v>52</v>
      </c>
      <c r="X60">
        <v>2</v>
      </c>
      <c r="AB60" t="s">
        <v>155</v>
      </c>
      <c r="AC60" t="s">
        <v>52</v>
      </c>
      <c r="AD60" t="s">
        <v>52</v>
      </c>
      <c r="AE60" t="s">
        <v>52</v>
      </c>
      <c r="AF60" t="s">
        <v>52</v>
      </c>
      <c r="AG60" t="s">
        <v>52</v>
      </c>
      <c r="AH60">
        <v>2</v>
      </c>
      <c r="AI60" t="s">
        <v>97</v>
      </c>
      <c r="AJ60" t="s">
        <v>52</v>
      </c>
      <c r="AK60" t="s">
        <v>98</v>
      </c>
      <c r="AM60" t="s">
        <v>62</v>
      </c>
      <c r="AN60" t="s">
        <v>53</v>
      </c>
      <c r="AP60">
        <f t="shared" si="0"/>
        <v>0</v>
      </c>
      <c r="AQ60">
        <v>0</v>
      </c>
      <c r="AR60">
        <v>0</v>
      </c>
      <c r="AS60">
        <v>15000</v>
      </c>
      <c r="AT60">
        <v>65000</v>
      </c>
      <c r="AU60">
        <v>0</v>
      </c>
      <c r="AV60">
        <v>0</v>
      </c>
      <c r="AW60">
        <v>0</v>
      </c>
      <c r="AX60">
        <v>80000</v>
      </c>
      <c r="AY60" t="str">
        <f t="shared" si="3"/>
        <v/>
      </c>
      <c r="AZ60">
        <f t="shared" si="1"/>
        <v>80000</v>
      </c>
      <c r="BA60" t="str">
        <f t="shared" si="2"/>
        <v/>
      </c>
    </row>
    <row r="61" spans="1:53" x14ac:dyDescent="0.35">
      <c r="A61" s="2" t="s">
        <v>188</v>
      </c>
      <c r="B61">
        <v>11</v>
      </c>
      <c r="C61">
        <v>1102</v>
      </c>
      <c r="D61">
        <v>2</v>
      </c>
      <c r="E61" t="s">
        <v>50</v>
      </c>
      <c r="F61">
        <v>35</v>
      </c>
      <c r="G61" t="s">
        <v>155</v>
      </c>
      <c r="H61" t="s">
        <v>52</v>
      </c>
      <c r="I61" t="s">
        <v>52</v>
      </c>
      <c r="J61" t="s">
        <v>53</v>
      </c>
      <c r="K61" t="s">
        <v>53</v>
      </c>
      <c r="L61" t="s">
        <v>53</v>
      </c>
      <c r="M61">
        <v>0</v>
      </c>
      <c r="O61">
        <v>2</v>
      </c>
      <c r="P61" s="6">
        <v>4</v>
      </c>
      <c r="Q61" t="s">
        <v>50</v>
      </c>
      <c r="R61">
        <v>9</v>
      </c>
      <c r="S61" s="5">
        <v>1</v>
      </c>
      <c r="T61" t="s">
        <v>58</v>
      </c>
      <c r="U61" t="s">
        <v>52</v>
      </c>
      <c r="V61">
        <v>1</v>
      </c>
      <c r="W61" t="s">
        <v>52</v>
      </c>
      <c r="X61">
        <v>2</v>
      </c>
      <c r="AB61" t="s">
        <v>155</v>
      </c>
      <c r="AC61" t="s">
        <v>52</v>
      </c>
      <c r="AD61" t="s">
        <v>52</v>
      </c>
      <c r="AE61" t="s">
        <v>53</v>
      </c>
      <c r="AF61" t="s">
        <v>53</v>
      </c>
      <c r="AG61" t="s">
        <v>52</v>
      </c>
      <c r="AH61">
        <v>1</v>
      </c>
      <c r="AI61" t="s">
        <v>65</v>
      </c>
      <c r="AJ61" t="s">
        <v>52</v>
      </c>
      <c r="AK61" t="s">
        <v>66</v>
      </c>
      <c r="AM61" t="s">
        <v>62</v>
      </c>
      <c r="AN61" t="s">
        <v>53</v>
      </c>
      <c r="AP61">
        <f t="shared" si="0"/>
        <v>0</v>
      </c>
      <c r="AQ61">
        <v>0</v>
      </c>
      <c r="AR61">
        <v>0</v>
      </c>
      <c r="AS61">
        <v>10000</v>
      </c>
      <c r="AT61">
        <v>55000</v>
      </c>
      <c r="AU61">
        <v>0</v>
      </c>
      <c r="AV61">
        <v>0</v>
      </c>
      <c r="AW61">
        <v>0</v>
      </c>
      <c r="AX61">
        <v>65000</v>
      </c>
      <c r="AY61">
        <f t="shared" si="3"/>
        <v>65000</v>
      </c>
      <c r="AZ61" t="str">
        <f t="shared" si="1"/>
        <v/>
      </c>
      <c r="BA61" t="str">
        <f t="shared" si="2"/>
        <v/>
      </c>
    </row>
    <row r="62" spans="1:53" x14ac:dyDescent="0.35">
      <c r="A62" s="2" t="s">
        <v>189</v>
      </c>
      <c r="B62">
        <v>9</v>
      </c>
      <c r="C62">
        <v>906</v>
      </c>
      <c r="D62">
        <v>2</v>
      </c>
      <c r="E62" t="s">
        <v>50</v>
      </c>
      <c r="F62">
        <v>38</v>
      </c>
      <c r="G62" t="s">
        <v>72</v>
      </c>
      <c r="I62" t="s">
        <v>73</v>
      </c>
      <c r="J62" t="s">
        <v>52</v>
      </c>
      <c r="K62" t="s">
        <v>52</v>
      </c>
      <c r="L62" t="s">
        <v>52</v>
      </c>
      <c r="M62">
        <v>2</v>
      </c>
      <c r="N62" t="s">
        <v>97</v>
      </c>
      <c r="O62">
        <v>2</v>
      </c>
      <c r="P62" s="6">
        <v>3</v>
      </c>
      <c r="Q62" t="s">
        <v>50</v>
      </c>
      <c r="R62">
        <v>17</v>
      </c>
      <c r="S62" s="5">
        <v>1</v>
      </c>
      <c r="T62" t="s">
        <v>58</v>
      </c>
      <c r="U62" t="s">
        <v>52</v>
      </c>
      <c r="V62">
        <v>1</v>
      </c>
      <c r="W62" t="s">
        <v>52</v>
      </c>
      <c r="X62">
        <v>2</v>
      </c>
      <c r="Y62" t="s">
        <v>59</v>
      </c>
      <c r="AB62" t="s">
        <v>72</v>
      </c>
      <c r="AD62" t="s">
        <v>73</v>
      </c>
      <c r="AE62" t="s">
        <v>52</v>
      </c>
      <c r="AF62" t="s">
        <v>52</v>
      </c>
      <c r="AG62" t="s">
        <v>52</v>
      </c>
      <c r="AH62">
        <v>9</v>
      </c>
      <c r="AI62" t="s">
        <v>100</v>
      </c>
      <c r="AJ62" t="s">
        <v>53</v>
      </c>
      <c r="AO62" t="s">
        <v>190</v>
      </c>
      <c r="AP62">
        <f t="shared" si="0"/>
        <v>0</v>
      </c>
      <c r="AY62" t="str">
        <f t="shared" si="3"/>
        <v/>
      </c>
      <c r="AZ62" t="str">
        <f t="shared" si="1"/>
        <v/>
      </c>
      <c r="BA62" t="str">
        <f t="shared" si="2"/>
        <v/>
      </c>
    </row>
    <row r="63" spans="1:53" x14ac:dyDescent="0.35">
      <c r="A63" s="2" t="s">
        <v>189</v>
      </c>
      <c r="B63">
        <v>9</v>
      </c>
      <c r="C63">
        <v>906</v>
      </c>
      <c r="D63">
        <v>2</v>
      </c>
      <c r="E63" t="s">
        <v>50</v>
      </c>
      <c r="F63">
        <v>38</v>
      </c>
      <c r="G63" t="s">
        <v>72</v>
      </c>
      <c r="I63" t="s">
        <v>73</v>
      </c>
      <c r="J63" t="s">
        <v>52</v>
      </c>
      <c r="K63" t="s">
        <v>52</v>
      </c>
      <c r="L63" t="s">
        <v>52</v>
      </c>
      <c r="M63">
        <v>2</v>
      </c>
      <c r="N63" t="s">
        <v>97</v>
      </c>
      <c r="O63">
        <v>2</v>
      </c>
      <c r="P63" s="6">
        <v>4</v>
      </c>
      <c r="Q63" t="s">
        <v>56</v>
      </c>
      <c r="R63">
        <v>11</v>
      </c>
      <c r="S63" s="5">
        <v>1</v>
      </c>
      <c r="T63" t="s">
        <v>58</v>
      </c>
      <c r="U63" t="s">
        <v>52</v>
      </c>
      <c r="V63">
        <v>1</v>
      </c>
      <c r="W63" t="s">
        <v>52</v>
      </c>
      <c r="X63">
        <v>2</v>
      </c>
      <c r="AB63" t="s">
        <v>72</v>
      </c>
      <c r="AD63" t="s">
        <v>73</v>
      </c>
      <c r="AE63" t="s">
        <v>52</v>
      </c>
      <c r="AF63" t="s">
        <v>52</v>
      </c>
      <c r="AG63" t="s">
        <v>52</v>
      </c>
      <c r="AH63">
        <v>5</v>
      </c>
      <c r="AI63" t="s">
        <v>83</v>
      </c>
      <c r="AJ63" t="s">
        <v>52</v>
      </c>
      <c r="AK63" t="s">
        <v>84</v>
      </c>
      <c r="AM63" t="s">
        <v>62</v>
      </c>
      <c r="AN63" t="s">
        <v>53</v>
      </c>
      <c r="AP63">
        <f t="shared" si="0"/>
        <v>0</v>
      </c>
      <c r="AQ63">
        <v>0</v>
      </c>
      <c r="AR63">
        <v>0</v>
      </c>
      <c r="AS63">
        <v>19000</v>
      </c>
      <c r="AT63">
        <v>35000</v>
      </c>
      <c r="AU63">
        <v>0</v>
      </c>
      <c r="AV63">
        <v>0</v>
      </c>
      <c r="AW63">
        <v>0</v>
      </c>
      <c r="AX63">
        <v>54000</v>
      </c>
      <c r="AY63">
        <f t="shared" si="3"/>
        <v>54000</v>
      </c>
      <c r="AZ63" t="str">
        <f t="shared" si="1"/>
        <v/>
      </c>
      <c r="BA63" t="str">
        <f t="shared" si="2"/>
        <v/>
      </c>
    </row>
    <row r="64" spans="1:53" x14ac:dyDescent="0.35">
      <c r="A64" s="2" t="s">
        <v>194</v>
      </c>
      <c r="B64">
        <v>20</v>
      </c>
      <c r="C64">
        <v>2005</v>
      </c>
      <c r="D64">
        <v>2</v>
      </c>
      <c r="E64" t="s">
        <v>50</v>
      </c>
      <c r="F64">
        <v>40</v>
      </c>
      <c r="G64" t="s">
        <v>72</v>
      </c>
      <c r="I64" t="s">
        <v>73</v>
      </c>
      <c r="J64" t="s">
        <v>52</v>
      </c>
      <c r="K64" t="s">
        <v>52</v>
      </c>
      <c r="L64" t="s">
        <v>52</v>
      </c>
      <c r="M64">
        <v>8</v>
      </c>
      <c r="N64" t="s">
        <v>60</v>
      </c>
      <c r="O64">
        <v>2</v>
      </c>
      <c r="P64" s="6">
        <v>3</v>
      </c>
      <c r="Q64" t="s">
        <v>56</v>
      </c>
      <c r="R64">
        <v>17</v>
      </c>
      <c r="S64" s="5">
        <v>1</v>
      </c>
      <c r="T64" t="s">
        <v>58</v>
      </c>
      <c r="U64" t="s">
        <v>52</v>
      </c>
      <c r="V64">
        <v>1</v>
      </c>
      <c r="W64" t="s">
        <v>52</v>
      </c>
      <c r="X64">
        <v>2</v>
      </c>
      <c r="Y64" t="s">
        <v>59</v>
      </c>
      <c r="AB64" t="s">
        <v>72</v>
      </c>
      <c r="AD64" t="s">
        <v>73</v>
      </c>
      <c r="AE64" t="s">
        <v>52</v>
      </c>
      <c r="AF64" t="s">
        <v>52</v>
      </c>
      <c r="AG64" t="s">
        <v>52</v>
      </c>
      <c r="AH64">
        <v>9</v>
      </c>
      <c r="AI64" t="s">
        <v>100</v>
      </c>
      <c r="AJ64" t="s">
        <v>53</v>
      </c>
      <c r="AO64" t="s">
        <v>164</v>
      </c>
      <c r="AP64">
        <f t="shared" si="0"/>
        <v>0</v>
      </c>
      <c r="AY64" t="str">
        <f t="shared" si="3"/>
        <v/>
      </c>
      <c r="AZ64" t="str">
        <f t="shared" si="1"/>
        <v/>
      </c>
      <c r="BA64" t="str">
        <f t="shared" si="2"/>
        <v/>
      </c>
    </row>
    <row r="65" spans="1:53" x14ac:dyDescent="0.35">
      <c r="A65" s="2" t="s">
        <v>194</v>
      </c>
      <c r="B65">
        <v>20</v>
      </c>
      <c r="C65">
        <v>2005</v>
      </c>
      <c r="D65">
        <v>2</v>
      </c>
      <c r="E65" t="s">
        <v>50</v>
      </c>
      <c r="F65">
        <v>40</v>
      </c>
      <c r="G65" t="s">
        <v>72</v>
      </c>
      <c r="I65" t="s">
        <v>73</v>
      </c>
      <c r="J65" t="s">
        <v>52</v>
      </c>
      <c r="K65" t="s">
        <v>52</v>
      </c>
      <c r="L65" t="s">
        <v>52</v>
      </c>
      <c r="M65">
        <v>8</v>
      </c>
      <c r="N65" t="s">
        <v>60</v>
      </c>
      <c r="O65">
        <v>2</v>
      </c>
      <c r="P65" s="6">
        <v>4</v>
      </c>
      <c r="Q65" t="s">
        <v>56</v>
      </c>
      <c r="R65">
        <v>15</v>
      </c>
      <c r="S65" s="5">
        <v>1</v>
      </c>
      <c r="T65" t="s">
        <v>58</v>
      </c>
      <c r="U65" t="s">
        <v>52</v>
      </c>
      <c r="V65">
        <v>1</v>
      </c>
      <c r="W65" t="s">
        <v>52</v>
      </c>
      <c r="X65">
        <v>2</v>
      </c>
      <c r="Y65" t="s">
        <v>59</v>
      </c>
      <c r="AB65" t="s">
        <v>72</v>
      </c>
      <c r="AD65" t="s">
        <v>52</v>
      </c>
      <c r="AE65" t="s">
        <v>52</v>
      </c>
      <c r="AF65" t="s">
        <v>52</v>
      </c>
      <c r="AG65" t="s">
        <v>52</v>
      </c>
      <c r="AH65">
        <v>10</v>
      </c>
      <c r="AI65" t="s">
        <v>107</v>
      </c>
      <c r="AJ65" t="s">
        <v>52</v>
      </c>
      <c r="AK65" t="s">
        <v>81</v>
      </c>
      <c r="AM65" t="s">
        <v>62</v>
      </c>
      <c r="AN65" t="s">
        <v>53</v>
      </c>
      <c r="AP65">
        <f t="shared" si="0"/>
        <v>0</v>
      </c>
      <c r="AQ65">
        <v>0</v>
      </c>
      <c r="AR65">
        <v>18000</v>
      </c>
      <c r="AS65">
        <v>45000</v>
      </c>
      <c r="AT65">
        <v>20000</v>
      </c>
      <c r="AU65">
        <v>960000</v>
      </c>
      <c r="AV65">
        <v>0</v>
      </c>
      <c r="AW65">
        <v>0</v>
      </c>
      <c r="AX65">
        <v>1043000</v>
      </c>
      <c r="AY65" t="str">
        <f t="shared" si="3"/>
        <v/>
      </c>
      <c r="AZ65" t="str">
        <f t="shared" si="1"/>
        <v/>
      </c>
      <c r="BA65">
        <f t="shared" si="2"/>
        <v>1043000</v>
      </c>
    </row>
    <row r="66" spans="1:53" x14ac:dyDescent="0.35">
      <c r="A66" s="2" t="s">
        <v>194</v>
      </c>
      <c r="B66">
        <v>20</v>
      </c>
      <c r="C66">
        <v>2005</v>
      </c>
      <c r="D66">
        <v>2</v>
      </c>
      <c r="E66" t="s">
        <v>50</v>
      </c>
      <c r="F66">
        <v>40</v>
      </c>
      <c r="G66" t="s">
        <v>72</v>
      </c>
      <c r="I66" t="s">
        <v>73</v>
      </c>
      <c r="J66" t="s">
        <v>52</v>
      </c>
      <c r="K66" t="s">
        <v>52</v>
      </c>
      <c r="L66" t="s">
        <v>52</v>
      </c>
      <c r="M66">
        <v>8</v>
      </c>
      <c r="N66" t="s">
        <v>60</v>
      </c>
      <c r="O66">
        <v>2</v>
      </c>
      <c r="P66" s="6">
        <v>5</v>
      </c>
      <c r="Q66" t="s">
        <v>56</v>
      </c>
      <c r="R66">
        <v>11</v>
      </c>
      <c r="S66" s="5">
        <v>1</v>
      </c>
      <c r="T66" t="s">
        <v>58</v>
      </c>
      <c r="U66" t="s">
        <v>52</v>
      </c>
      <c r="V66">
        <v>1</v>
      </c>
      <c r="W66" t="s">
        <v>52</v>
      </c>
      <c r="X66">
        <v>2</v>
      </c>
      <c r="AB66" t="s">
        <v>72</v>
      </c>
      <c r="AD66" t="s">
        <v>73</v>
      </c>
      <c r="AE66" t="s">
        <v>52</v>
      </c>
      <c r="AF66" t="s">
        <v>52</v>
      </c>
      <c r="AG66" t="s">
        <v>52</v>
      </c>
      <c r="AH66">
        <v>7</v>
      </c>
      <c r="AI66" t="s">
        <v>79</v>
      </c>
      <c r="AJ66" t="s">
        <v>52</v>
      </c>
      <c r="AK66" t="s">
        <v>90</v>
      </c>
      <c r="AM66" t="s">
        <v>62</v>
      </c>
      <c r="AN66" t="s">
        <v>53</v>
      </c>
      <c r="AP66">
        <f t="shared" ref="AP66:AP129" si="4">IF(AND(R66=6, AO66="Too young"),1,0)</f>
        <v>0</v>
      </c>
      <c r="AQ66">
        <v>0</v>
      </c>
      <c r="AR66">
        <v>0</v>
      </c>
      <c r="AS66">
        <v>30000</v>
      </c>
      <c r="AT66">
        <v>15000</v>
      </c>
      <c r="AU66">
        <v>288000</v>
      </c>
      <c r="AV66">
        <v>30000</v>
      </c>
      <c r="AW66">
        <v>0</v>
      </c>
      <c r="AX66">
        <v>363000</v>
      </c>
      <c r="AY66">
        <f t="shared" ref="AY66:AY129" si="5">IF(AND($R66&lt;12,$AX66&lt;&gt;""),$AX66,"")</f>
        <v>363000</v>
      </c>
      <c r="AZ66" t="str">
        <f t="shared" ref="AZ66:AZ129" si="6">IF(AND($R66&gt;11,$R66&lt;15,$AX66&lt;&gt;""),$AX66,"")</f>
        <v/>
      </c>
      <c r="BA66" t="str">
        <f t="shared" ref="BA66:BA129" si="7">IF(AND($R66&gt;14,$AX66&lt;&gt;""),$AX66,"")</f>
        <v/>
      </c>
    </row>
    <row r="67" spans="1:53" x14ac:dyDescent="0.35">
      <c r="A67" s="2" t="s">
        <v>195</v>
      </c>
      <c r="B67">
        <v>9</v>
      </c>
      <c r="C67">
        <v>905</v>
      </c>
      <c r="D67">
        <v>1</v>
      </c>
      <c r="E67" t="s">
        <v>56</v>
      </c>
      <c r="F67">
        <v>35</v>
      </c>
      <c r="G67" t="s">
        <v>136</v>
      </c>
      <c r="H67" t="s">
        <v>52</v>
      </c>
      <c r="I67" t="s">
        <v>52</v>
      </c>
      <c r="J67" t="s">
        <v>52</v>
      </c>
      <c r="K67" t="s">
        <v>52</v>
      </c>
      <c r="L67" t="s">
        <v>52</v>
      </c>
      <c r="M67">
        <v>2</v>
      </c>
      <c r="N67" t="s">
        <v>97</v>
      </c>
      <c r="O67">
        <v>1</v>
      </c>
      <c r="P67" s="6">
        <v>4</v>
      </c>
      <c r="Q67" t="s">
        <v>56</v>
      </c>
      <c r="R67">
        <v>15</v>
      </c>
      <c r="S67" s="5">
        <v>1</v>
      </c>
      <c r="T67" t="s">
        <v>58</v>
      </c>
      <c r="U67" t="s">
        <v>53</v>
      </c>
      <c r="W67" t="s">
        <v>52</v>
      </c>
      <c r="X67">
        <v>1</v>
      </c>
      <c r="Y67" t="s">
        <v>59</v>
      </c>
      <c r="AB67" t="s">
        <v>136</v>
      </c>
      <c r="AC67" t="s">
        <v>52</v>
      </c>
      <c r="AD67" t="s">
        <v>52</v>
      </c>
      <c r="AE67" t="s">
        <v>53</v>
      </c>
      <c r="AF67" t="s">
        <v>53</v>
      </c>
      <c r="AG67" t="s">
        <v>52</v>
      </c>
      <c r="AH67">
        <v>1</v>
      </c>
      <c r="AI67" t="s">
        <v>65</v>
      </c>
      <c r="AJ67" t="s">
        <v>52</v>
      </c>
      <c r="AK67" t="s">
        <v>66</v>
      </c>
      <c r="AM67" t="s">
        <v>62</v>
      </c>
      <c r="AN67" t="s">
        <v>53</v>
      </c>
      <c r="AP67">
        <f t="shared" si="4"/>
        <v>0</v>
      </c>
      <c r="AQ67">
        <v>0</v>
      </c>
      <c r="AR67">
        <v>0</v>
      </c>
      <c r="AS67">
        <v>15000</v>
      </c>
      <c r="AT67">
        <v>25000</v>
      </c>
      <c r="AU67">
        <v>0</v>
      </c>
      <c r="AV67">
        <v>0</v>
      </c>
      <c r="AW67">
        <v>0</v>
      </c>
      <c r="AX67">
        <v>40000</v>
      </c>
      <c r="AY67" t="str">
        <f t="shared" si="5"/>
        <v/>
      </c>
      <c r="AZ67" t="str">
        <f t="shared" si="6"/>
        <v/>
      </c>
      <c r="BA67">
        <f t="shared" si="7"/>
        <v>40000</v>
      </c>
    </row>
    <row r="68" spans="1:53" x14ac:dyDescent="0.35">
      <c r="A68" s="2" t="s">
        <v>197</v>
      </c>
      <c r="B68">
        <v>5</v>
      </c>
      <c r="C68">
        <v>504</v>
      </c>
      <c r="D68">
        <v>2</v>
      </c>
      <c r="E68" t="s">
        <v>50</v>
      </c>
      <c r="F68">
        <v>50</v>
      </c>
      <c r="G68" t="s">
        <v>72</v>
      </c>
      <c r="I68" t="s">
        <v>73</v>
      </c>
      <c r="J68" t="s">
        <v>52</v>
      </c>
      <c r="K68" t="s">
        <v>52</v>
      </c>
      <c r="L68" t="s">
        <v>52</v>
      </c>
      <c r="M68">
        <v>4</v>
      </c>
      <c r="N68" t="s">
        <v>83</v>
      </c>
      <c r="O68">
        <v>4</v>
      </c>
      <c r="P68" s="6">
        <v>5</v>
      </c>
      <c r="Q68" t="s">
        <v>56</v>
      </c>
      <c r="R68">
        <v>15</v>
      </c>
      <c r="S68" s="5">
        <v>1</v>
      </c>
      <c r="T68" t="s">
        <v>58</v>
      </c>
      <c r="U68" t="s">
        <v>52</v>
      </c>
      <c r="V68">
        <v>1</v>
      </c>
      <c r="W68" t="s">
        <v>52</v>
      </c>
      <c r="X68">
        <v>2</v>
      </c>
      <c r="Y68" t="s">
        <v>59</v>
      </c>
      <c r="AB68" t="s">
        <v>72</v>
      </c>
      <c r="AD68" t="s">
        <v>73</v>
      </c>
      <c r="AE68" t="s">
        <v>52</v>
      </c>
      <c r="AF68" t="s">
        <v>52</v>
      </c>
      <c r="AG68" t="s">
        <v>52</v>
      </c>
      <c r="AH68">
        <v>4</v>
      </c>
      <c r="AI68" t="s">
        <v>83</v>
      </c>
      <c r="AJ68" t="s">
        <v>53</v>
      </c>
      <c r="AO68" t="s">
        <v>198</v>
      </c>
      <c r="AP68">
        <f t="shared" si="4"/>
        <v>0</v>
      </c>
      <c r="AY68" t="str">
        <f t="shared" si="5"/>
        <v/>
      </c>
      <c r="AZ68" t="str">
        <f t="shared" si="6"/>
        <v/>
      </c>
      <c r="BA68" t="str">
        <f t="shared" si="7"/>
        <v/>
      </c>
    </row>
    <row r="69" spans="1:53" x14ac:dyDescent="0.35">
      <c r="A69" s="2" t="s">
        <v>197</v>
      </c>
      <c r="B69">
        <v>5</v>
      </c>
      <c r="C69">
        <v>504</v>
      </c>
      <c r="D69">
        <v>2</v>
      </c>
      <c r="E69" t="s">
        <v>50</v>
      </c>
      <c r="F69">
        <v>50</v>
      </c>
      <c r="G69" t="s">
        <v>72</v>
      </c>
      <c r="I69" t="s">
        <v>73</v>
      </c>
      <c r="J69" t="s">
        <v>52</v>
      </c>
      <c r="K69" t="s">
        <v>52</v>
      </c>
      <c r="L69" t="s">
        <v>52</v>
      </c>
      <c r="M69">
        <v>4</v>
      </c>
      <c r="N69" t="s">
        <v>83</v>
      </c>
      <c r="O69">
        <v>4</v>
      </c>
      <c r="P69" s="6">
        <v>6</v>
      </c>
      <c r="Q69" t="s">
        <v>50</v>
      </c>
      <c r="R69">
        <v>12</v>
      </c>
      <c r="S69" s="5">
        <v>1</v>
      </c>
      <c r="T69" t="s">
        <v>58</v>
      </c>
      <c r="U69" t="s">
        <v>52</v>
      </c>
      <c r="V69">
        <v>1</v>
      </c>
      <c r="W69" t="s">
        <v>52</v>
      </c>
      <c r="X69">
        <v>2</v>
      </c>
      <c r="AB69" t="s">
        <v>72</v>
      </c>
      <c r="AD69" t="s">
        <v>73</v>
      </c>
      <c r="AE69" t="s">
        <v>52</v>
      </c>
      <c r="AF69" t="s">
        <v>52</v>
      </c>
      <c r="AG69" t="s">
        <v>52</v>
      </c>
      <c r="AH69">
        <v>4</v>
      </c>
      <c r="AI69" t="s">
        <v>63</v>
      </c>
      <c r="AJ69" t="s">
        <v>52</v>
      </c>
      <c r="AK69" t="s">
        <v>64</v>
      </c>
      <c r="AM69" t="s">
        <v>62</v>
      </c>
      <c r="AN69" t="s">
        <v>53</v>
      </c>
      <c r="AP69">
        <f t="shared" si="4"/>
        <v>0</v>
      </c>
      <c r="AQ69">
        <v>0</v>
      </c>
      <c r="AR69">
        <v>0</v>
      </c>
      <c r="AS69">
        <v>50000</v>
      </c>
      <c r="AT69">
        <v>60000</v>
      </c>
      <c r="AU69">
        <v>480000</v>
      </c>
      <c r="AV69">
        <v>0</v>
      </c>
      <c r="AW69">
        <v>35000</v>
      </c>
      <c r="AX69">
        <v>625000</v>
      </c>
      <c r="AY69" t="str">
        <f t="shared" si="5"/>
        <v/>
      </c>
      <c r="AZ69">
        <f t="shared" si="6"/>
        <v>625000</v>
      </c>
      <c r="BA69" t="str">
        <f t="shared" si="7"/>
        <v/>
      </c>
    </row>
    <row r="70" spans="1:53" x14ac:dyDescent="0.35">
      <c r="A70" s="2" t="s">
        <v>197</v>
      </c>
      <c r="B70">
        <v>5</v>
      </c>
      <c r="C70">
        <v>504</v>
      </c>
      <c r="D70">
        <v>2</v>
      </c>
      <c r="E70" t="s">
        <v>50</v>
      </c>
      <c r="F70">
        <v>50</v>
      </c>
      <c r="G70" t="s">
        <v>72</v>
      </c>
      <c r="I70" t="s">
        <v>73</v>
      </c>
      <c r="J70" t="s">
        <v>52</v>
      </c>
      <c r="K70" t="s">
        <v>52</v>
      </c>
      <c r="L70" t="s">
        <v>52</v>
      </c>
      <c r="M70">
        <v>4</v>
      </c>
      <c r="N70" t="s">
        <v>83</v>
      </c>
      <c r="O70">
        <v>4</v>
      </c>
      <c r="P70" s="6">
        <v>7</v>
      </c>
      <c r="Q70" t="s">
        <v>50</v>
      </c>
      <c r="R70">
        <v>9</v>
      </c>
      <c r="S70" s="5">
        <v>1</v>
      </c>
      <c r="T70" t="s">
        <v>58</v>
      </c>
      <c r="U70" t="s">
        <v>52</v>
      </c>
      <c r="V70">
        <v>1</v>
      </c>
      <c r="W70" t="s">
        <v>52</v>
      </c>
      <c r="X70">
        <v>2</v>
      </c>
      <c r="AB70" t="s">
        <v>72</v>
      </c>
      <c r="AD70" t="s">
        <v>73</v>
      </c>
      <c r="AE70" t="s">
        <v>53</v>
      </c>
      <c r="AF70" t="s">
        <v>53</v>
      </c>
      <c r="AG70" t="s">
        <v>52</v>
      </c>
      <c r="AH70">
        <v>3</v>
      </c>
      <c r="AI70" t="s">
        <v>65</v>
      </c>
      <c r="AJ70" t="s">
        <v>52</v>
      </c>
      <c r="AK70" t="s">
        <v>66</v>
      </c>
      <c r="AM70" t="s">
        <v>62</v>
      </c>
      <c r="AN70" t="s">
        <v>53</v>
      </c>
      <c r="AP70">
        <f t="shared" si="4"/>
        <v>0</v>
      </c>
      <c r="AQ70">
        <v>0</v>
      </c>
      <c r="AR70">
        <v>0</v>
      </c>
      <c r="AS70">
        <v>30000</v>
      </c>
      <c r="AT70">
        <v>35000</v>
      </c>
      <c r="AU70">
        <v>320000</v>
      </c>
      <c r="AV70">
        <v>0</v>
      </c>
      <c r="AW70">
        <v>0</v>
      </c>
      <c r="AX70">
        <v>385000</v>
      </c>
      <c r="AY70">
        <f t="shared" si="5"/>
        <v>385000</v>
      </c>
      <c r="AZ70" t="str">
        <f t="shared" si="6"/>
        <v/>
      </c>
      <c r="BA70" t="str">
        <f t="shared" si="7"/>
        <v/>
      </c>
    </row>
    <row r="71" spans="1:53" x14ac:dyDescent="0.35">
      <c r="A71" s="2" t="s">
        <v>197</v>
      </c>
      <c r="B71">
        <v>5</v>
      </c>
      <c r="C71">
        <v>504</v>
      </c>
      <c r="D71">
        <v>2</v>
      </c>
      <c r="E71" t="s">
        <v>50</v>
      </c>
      <c r="F71">
        <v>50</v>
      </c>
      <c r="G71" t="s">
        <v>72</v>
      </c>
      <c r="I71" t="s">
        <v>73</v>
      </c>
      <c r="J71" t="s">
        <v>52</v>
      </c>
      <c r="K71" t="s">
        <v>52</v>
      </c>
      <c r="L71" t="s">
        <v>52</v>
      </c>
      <c r="M71">
        <v>4</v>
      </c>
      <c r="N71" t="s">
        <v>83</v>
      </c>
      <c r="O71">
        <v>4</v>
      </c>
      <c r="P71" s="6">
        <v>8</v>
      </c>
      <c r="Q71" t="s">
        <v>56</v>
      </c>
      <c r="R71">
        <v>9</v>
      </c>
      <c r="S71" s="5">
        <v>1</v>
      </c>
      <c r="T71" t="s">
        <v>58</v>
      </c>
      <c r="U71" t="s">
        <v>52</v>
      </c>
      <c r="V71">
        <v>1</v>
      </c>
      <c r="W71" t="s">
        <v>52</v>
      </c>
      <c r="X71">
        <v>2</v>
      </c>
      <c r="AB71" t="s">
        <v>72</v>
      </c>
      <c r="AD71" t="s">
        <v>73</v>
      </c>
      <c r="AE71" t="s">
        <v>52</v>
      </c>
      <c r="AF71" t="s">
        <v>52</v>
      </c>
      <c r="AG71" t="s">
        <v>52</v>
      </c>
      <c r="AH71">
        <v>3</v>
      </c>
      <c r="AI71" t="s">
        <v>97</v>
      </c>
      <c r="AJ71" t="s">
        <v>52</v>
      </c>
      <c r="AK71" t="s">
        <v>98</v>
      </c>
      <c r="AM71" t="s">
        <v>62</v>
      </c>
      <c r="AN71" t="s">
        <v>53</v>
      </c>
      <c r="AP71">
        <f t="shared" si="4"/>
        <v>0</v>
      </c>
      <c r="AQ71">
        <v>0</v>
      </c>
      <c r="AR71">
        <v>0</v>
      </c>
      <c r="AS71">
        <v>30000</v>
      </c>
      <c r="AT71">
        <v>40000</v>
      </c>
      <c r="AU71">
        <v>350000</v>
      </c>
      <c r="AV71">
        <v>0</v>
      </c>
      <c r="AW71">
        <v>20000</v>
      </c>
      <c r="AX71">
        <v>440000</v>
      </c>
      <c r="AY71">
        <f t="shared" si="5"/>
        <v>440000</v>
      </c>
      <c r="AZ71" t="str">
        <f t="shared" si="6"/>
        <v/>
      </c>
      <c r="BA71" t="str">
        <f t="shared" si="7"/>
        <v/>
      </c>
    </row>
    <row r="72" spans="1:53" x14ac:dyDescent="0.35">
      <c r="A72" s="2" t="s">
        <v>205</v>
      </c>
      <c r="B72">
        <v>6</v>
      </c>
      <c r="C72">
        <v>603</v>
      </c>
      <c r="D72">
        <v>1</v>
      </c>
      <c r="E72" t="s">
        <v>50</v>
      </c>
      <c r="F72">
        <v>34</v>
      </c>
      <c r="G72" t="s">
        <v>72</v>
      </c>
      <c r="I72" t="s">
        <v>73</v>
      </c>
      <c r="J72" t="s">
        <v>52</v>
      </c>
      <c r="K72" t="s">
        <v>52</v>
      </c>
      <c r="L72" t="s">
        <v>52</v>
      </c>
      <c r="M72">
        <v>6</v>
      </c>
      <c r="N72" t="s">
        <v>79</v>
      </c>
      <c r="O72">
        <v>2</v>
      </c>
      <c r="P72" s="6">
        <v>3</v>
      </c>
      <c r="Q72" t="s">
        <v>50</v>
      </c>
      <c r="R72">
        <v>15</v>
      </c>
      <c r="S72" s="5">
        <v>1</v>
      </c>
      <c r="T72" t="s">
        <v>58</v>
      </c>
      <c r="U72" t="s">
        <v>52</v>
      </c>
      <c r="V72">
        <v>1</v>
      </c>
      <c r="W72" t="s">
        <v>52</v>
      </c>
      <c r="X72">
        <v>2</v>
      </c>
      <c r="Y72" t="s">
        <v>59</v>
      </c>
      <c r="AB72" t="s">
        <v>72</v>
      </c>
      <c r="AD72" t="s">
        <v>52</v>
      </c>
      <c r="AE72" t="s">
        <v>52</v>
      </c>
      <c r="AF72" t="s">
        <v>52</v>
      </c>
      <c r="AG72" t="s">
        <v>52</v>
      </c>
      <c r="AH72">
        <v>7</v>
      </c>
      <c r="AI72" t="s">
        <v>86</v>
      </c>
      <c r="AJ72" t="s">
        <v>52</v>
      </c>
      <c r="AK72" t="s">
        <v>87</v>
      </c>
      <c r="AM72" t="s">
        <v>62</v>
      </c>
      <c r="AN72" t="s">
        <v>52</v>
      </c>
      <c r="AP72">
        <f t="shared" si="4"/>
        <v>0</v>
      </c>
      <c r="AQ72">
        <v>300000</v>
      </c>
      <c r="AR72">
        <v>0</v>
      </c>
      <c r="AS72">
        <v>80000</v>
      </c>
      <c r="AT72">
        <v>35000</v>
      </c>
      <c r="AU72">
        <v>0</v>
      </c>
      <c r="AV72">
        <v>0</v>
      </c>
      <c r="AW72">
        <v>5000</v>
      </c>
      <c r="AX72">
        <v>420000</v>
      </c>
      <c r="AY72" t="str">
        <f t="shared" si="5"/>
        <v/>
      </c>
      <c r="AZ72" t="str">
        <f t="shared" si="6"/>
        <v/>
      </c>
      <c r="BA72">
        <f t="shared" si="7"/>
        <v>420000</v>
      </c>
    </row>
    <row r="73" spans="1:53" x14ac:dyDescent="0.35">
      <c r="A73" s="2" t="s">
        <v>206</v>
      </c>
      <c r="B73">
        <v>11</v>
      </c>
      <c r="C73">
        <v>1103</v>
      </c>
      <c r="D73">
        <v>2</v>
      </c>
      <c r="E73" t="s">
        <v>50</v>
      </c>
      <c r="F73">
        <v>29</v>
      </c>
      <c r="G73" t="s">
        <v>51</v>
      </c>
      <c r="H73" t="s">
        <v>52</v>
      </c>
      <c r="I73" t="s">
        <v>52</v>
      </c>
      <c r="J73" t="s">
        <v>52</v>
      </c>
      <c r="K73" t="s">
        <v>52</v>
      </c>
      <c r="L73" t="s">
        <v>52</v>
      </c>
      <c r="M73">
        <v>5</v>
      </c>
      <c r="N73" t="s">
        <v>83</v>
      </c>
      <c r="O73">
        <v>3</v>
      </c>
      <c r="P73" s="6">
        <v>2</v>
      </c>
      <c r="Q73" t="s">
        <v>56</v>
      </c>
      <c r="R73">
        <v>10</v>
      </c>
      <c r="S73" s="5">
        <v>1</v>
      </c>
      <c r="T73" t="s">
        <v>58</v>
      </c>
      <c r="U73" t="s">
        <v>52</v>
      </c>
      <c r="V73">
        <v>1</v>
      </c>
      <c r="W73" t="s">
        <v>53</v>
      </c>
      <c r="AB73" t="s">
        <v>51</v>
      </c>
      <c r="AC73" t="s">
        <v>52</v>
      </c>
      <c r="AD73" t="s">
        <v>52</v>
      </c>
      <c r="AE73" t="s">
        <v>52</v>
      </c>
      <c r="AF73" t="s">
        <v>52</v>
      </c>
      <c r="AG73" t="s">
        <v>52</v>
      </c>
      <c r="AH73">
        <v>5</v>
      </c>
      <c r="AI73" t="s">
        <v>78</v>
      </c>
      <c r="AJ73" t="s">
        <v>52</v>
      </c>
      <c r="AK73" t="s">
        <v>84</v>
      </c>
      <c r="AM73" t="s">
        <v>62</v>
      </c>
      <c r="AN73" t="s">
        <v>53</v>
      </c>
      <c r="AP73">
        <f t="shared" si="4"/>
        <v>0</v>
      </c>
      <c r="AQ73">
        <v>0</v>
      </c>
      <c r="AR73">
        <v>0</v>
      </c>
      <c r="AS73">
        <v>8000</v>
      </c>
      <c r="AT73">
        <v>6000</v>
      </c>
      <c r="AU73">
        <v>300000</v>
      </c>
      <c r="AV73">
        <v>0</v>
      </c>
      <c r="AW73">
        <v>0</v>
      </c>
      <c r="AX73">
        <v>314000</v>
      </c>
      <c r="AY73">
        <f t="shared" si="5"/>
        <v>314000</v>
      </c>
      <c r="AZ73" t="str">
        <f t="shared" si="6"/>
        <v/>
      </c>
      <c r="BA73" t="str">
        <f t="shared" si="7"/>
        <v/>
      </c>
    </row>
    <row r="74" spans="1:53" x14ac:dyDescent="0.35">
      <c r="A74" s="2" t="s">
        <v>206</v>
      </c>
      <c r="B74">
        <v>11</v>
      </c>
      <c r="C74">
        <v>1103</v>
      </c>
      <c r="D74">
        <v>2</v>
      </c>
      <c r="E74" t="s">
        <v>50</v>
      </c>
      <c r="F74">
        <v>29</v>
      </c>
      <c r="G74" t="s">
        <v>51</v>
      </c>
      <c r="H74" t="s">
        <v>52</v>
      </c>
      <c r="I74" t="s">
        <v>52</v>
      </c>
      <c r="J74" t="s">
        <v>52</v>
      </c>
      <c r="K74" t="s">
        <v>52</v>
      </c>
      <c r="L74" t="s">
        <v>52</v>
      </c>
      <c r="M74">
        <v>5</v>
      </c>
      <c r="N74" t="s">
        <v>83</v>
      </c>
      <c r="O74">
        <v>3</v>
      </c>
      <c r="P74" s="6">
        <v>3</v>
      </c>
      <c r="Q74" t="s">
        <v>50</v>
      </c>
      <c r="R74">
        <v>6</v>
      </c>
      <c r="S74" s="5">
        <v>1</v>
      </c>
      <c r="T74" t="s">
        <v>58</v>
      </c>
      <c r="U74" t="s">
        <v>52</v>
      </c>
      <c r="V74">
        <v>1</v>
      </c>
      <c r="W74" t="s">
        <v>53</v>
      </c>
      <c r="AB74" t="s">
        <v>51</v>
      </c>
      <c r="AC74" t="s">
        <v>52</v>
      </c>
      <c r="AD74" t="s">
        <v>52</v>
      </c>
      <c r="AE74" t="s">
        <v>53</v>
      </c>
      <c r="AF74" t="s">
        <v>53</v>
      </c>
      <c r="AG74" t="s">
        <v>52</v>
      </c>
      <c r="AH74">
        <v>1</v>
      </c>
      <c r="AI74" t="s">
        <v>67</v>
      </c>
      <c r="AJ74" t="s">
        <v>52</v>
      </c>
      <c r="AK74" t="s">
        <v>74</v>
      </c>
      <c r="AM74" t="s">
        <v>62</v>
      </c>
      <c r="AN74" t="s">
        <v>53</v>
      </c>
      <c r="AP74">
        <f t="shared" si="4"/>
        <v>0</v>
      </c>
      <c r="AY74" t="str">
        <f t="shared" si="5"/>
        <v/>
      </c>
      <c r="AZ74" t="str">
        <f t="shared" si="6"/>
        <v/>
      </c>
      <c r="BA74" t="str">
        <f t="shared" si="7"/>
        <v/>
      </c>
    </row>
    <row r="75" spans="1:53" x14ac:dyDescent="0.35">
      <c r="A75" s="2" t="s">
        <v>207</v>
      </c>
      <c r="B75">
        <v>12</v>
      </c>
      <c r="C75">
        <v>1212</v>
      </c>
      <c r="D75">
        <v>1</v>
      </c>
      <c r="E75" t="s">
        <v>50</v>
      </c>
      <c r="F75">
        <v>39</v>
      </c>
      <c r="G75" t="s">
        <v>72</v>
      </c>
      <c r="I75" t="s">
        <v>52</v>
      </c>
      <c r="J75" t="s">
        <v>52</v>
      </c>
      <c r="K75" t="s">
        <v>52</v>
      </c>
      <c r="L75" t="s">
        <v>53</v>
      </c>
      <c r="M75">
        <v>0</v>
      </c>
      <c r="O75">
        <v>3</v>
      </c>
      <c r="P75" s="6">
        <v>3</v>
      </c>
      <c r="Q75" t="s">
        <v>56</v>
      </c>
      <c r="R75">
        <v>13</v>
      </c>
      <c r="S75" s="5">
        <v>1</v>
      </c>
      <c r="T75" t="s">
        <v>58</v>
      </c>
      <c r="U75" t="s">
        <v>52</v>
      </c>
      <c r="V75">
        <v>1</v>
      </c>
      <c r="W75" t="s">
        <v>52</v>
      </c>
      <c r="X75">
        <v>2</v>
      </c>
      <c r="Y75" t="s">
        <v>59</v>
      </c>
      <c r="AB75" t="s">
        <v>72</v>
      </c>
      <c r="AD75" t="s">
        <v>52</v>
      </c>
      <c r="AE75" t="s">
        <v>52</v>
      </c>
      <c r="AF75" t="s">
        <v>52</v>
      </c>
      <c r="AG75" t="s">
        <v>52</v>
      </c>
      <c r="AH75">
        <v>8</v>
      </c>
      <c r="AI75" t="s">
        <v>86</v>
      </c>
      <c r="AJ75" t="s">
        <v>52</v>
      </c>
      <c r="AK75" t="s">
        <v>87</v>
      </c>
      <c r="AM75" t="s">
        <v>62</v>
      </c>
      <c r="AN75" t="s">
        <v>52</v>
      </c>
      <c r="AP75">
        <f t="shared" si="4"/>
        <v>0</v>
      </c>
      <c r="AQ75">
        <v>1800000</v>
      </c>
      <c r="AR75">
        <v>180000</v>
      </c>
      <c r="AS75">
        <v>200000</v>
      </c>
      <c r="AT75">
        <v>0</v>
      </c>
      <c r="AU75">
        <v>0</v>
      </c>
      <c r="AV75">
        <v>1000000</v>
      </c>
      <c r="AW75">
        <v>0</v>
      </c>
      <c r="AX75">
        <v>3180000</v>
      </c>
      <c r="AY75" t="str">
        <f t="shared" si="5"/>
        <v/>
      </c>
      <c r="AZ75">
        <f t="shared" si="6"/>
        <v>3180000</v>
      </c>
      <c r="BA75" t="str">
        <f t="shared" si="7"/>
        <v/>
      </c>
    </row>
    <row r="76" spans="1:53" x14ac:dyDescent="0.35">
      <c r="A76" s="2" t="s">
        <v>207</v>
      </c>
      <c r="B76">
        <v>12</v>
      </c>
      <c r="C76">
        <v>1212</v>
      </c>
      <c r="D76">
        <v>1</v>
      </c>
      <c r="E76" t="s">
        <v>50</v>
      </c>
      <c r="F76">
        <v>39</v>
      </c>
      <c r="G76" t="s">
        <v>72</v>
      </c>
      <c r="I76" t="s">
        <v>52</v>
      </c>
      <c r="J76" t="s">
        <v>52</v>
      </c>
      <c r="K76" t="s">
        <v>52</v>
      </c>
      <c r="L76" t="s">
        <v>53</v>
      </c>
      <c r="M76">
        <v>0</v>
      </c>
      <c r="O76">
        <v>3</v>
      </c>
      <c r="P76" s="6">
        <v>4</v>
      </c>
      <c r="Q76" t="s">
        <v>50</v>
      </c>
      <c r="R76">
        <v>11</v>
      </c>
      <c r="S76" s="5">
        <v>1</v>
      </c>
      <c r="T76" t="s">
        <v>58</v>
      </c>
      <c r="U76" t="s">
        <v>52</v>
      </c>
      <c r="V76">
        <v>1</v>
      </c>
      <c r="W76" t="s">
        <v>53</v>
      </c>
      <c r="AB76" t="s">
        <v>72</v>
      </c>
      <c r="AD76" t="s">
        <v>52</v>
      </c>
      <c r="AE76" t="s">
        <v>52</v>
      </c>
      <c r="AF76" t="s">
        <v>52</v>
      </c>
      <c r="AG76" t="s">
        <v>52</v>
      </c>
      <c r="AH76">
        <v>5</v>
      </c>
      <c r="AI76" t="s">
        <v>83</v>
      </c>
      <c r="AJ76" t="s">
        <v>52</v>
      </c>
      <c r="AK76" t="s">
        <v>64</v>
      </c>
      <c r="AM76" t="s">
        <v>62</v>
      </c>
      <c r="AN76" t="s">
        <v>52</v>
      </c>
      <c r="AP76">
        <f t="shared" si="4"/>
        <v>0</v>
      </c>
      <c r="AQ76">
        <v>0</v>
      </c>
      <c r="AR76">
        <v>180000</v>
      </c>
      <c r="AS76">
        <v>100000</v>
      </c>
      <c r="AT76">
        <v>120000</v>
      </c>
      <c r="AU76">
        <v>0</v>
      </c>
      <c r="AV76">
        <v>800000</v>
      </c>
      <c r="AW76">
        <v>0</v>
      </c>
      <c r="AX76">
        <v>1200000</v>
      </c>
      <c r="AY76">
        <f t="shared" si="5"/>
        <v>1200000</v>
      </c>
      <c r="AZ76" t="str">
        <f t="shared" si="6"/>
        <v/>
      </c>
      <c r="BA76" t="str">
        <f t="shared" si="7"/>
        <v/>
      </c>
    </row>
    <row r="77" spans="1:53" x14ac:dyDescent="0.35">
      <c r="A77" s="2" t="s">
        <v>208</v>
      </c>
      <c r="B77">
        <v>17</v>
      </c>
      <c r="C77">
        <v>1709</v>
      </c>
      <c r="D77">
        <v>2</v>
      </c>
      <c r="E77" t="s">
        <v>50</v>
      </c>
      <c r="F77">
        <v>64</v>
      </c>
      <c r="G77" t="s">
        <v>72</v>
      </c>
      <c r="I77" t="s">
        <v>73</v>
      </c>
      <c r="J77" t="s">
        <v>53</v>
      </c>
      <c r="K77" t="s">
        <v>53</v>
      </c>
      <c r="L77" t="s">
        <v>53</v>
      </c>
      <c r="M77">
        <v>0</v>
      </c>
      <c r="O77">
        <v>1</v>
      </c>
      <c r="P77" s="6">
        <v>5</v>
      </c>
      <c r="Q77" t="s">
        <v>56</v>
      </c>
      <c r="R77">
        <v>17</v>
      </c>
      <c r="S77" s="5">
        <v>1</v>
      </c>
      <c r="T77" t="s">
        <v>58</v>
      </c>
      <c r="U77" t="s">
        <v>52</v>
      </c>
      <c r="V77">
        <v>1</v>
      </c>
      <c r="W77" t="s">
        <v>52</v>
      </c>
      <c r="X77">
        <v>2</v>
      </c>
      <c r="Y77" t="s">
        <v>59</v>
      </c>
      <c r="AB77" t="s">
        <v>72</v>
      </c>
      <c r="AD77" t="s">
        <v>73</v>
      </c>
      <c r="AE77" t="s">
        <v>52</v>
      </c>
      <c r="AF77" t="s">
        <v>52</v>
      </c>
      <c r="AG77" t="s">
        <v>52</v>
      </c>
      <c r="AH77">
        <v>8</v>
      </c>
      <c r="AI77" t="s">
        <v>86</v>
      </c>
      <c r="AJ77" t="s">
        <v>53</v>
      </c>
      <c r="AO77" t="s">
        <v>164</v>
      </c>
      <c r="AP77">
        <f t="shared" si="4"/>
        <v>0</v>
      </c>
      <c r="AY77" t="str">
        <f t="shared" si="5"/>
        <v/>
      </c>
      <c r="AZ77" t="str">
        <f t="shared" si="6"/>
        <v/>
      </c>
      <c r="BA77" t="str">
        <f t="shared" si="7"/>
        <v/>
      </c>
    </row>
    <row r="78" spans="1:53" x14ac:dyDescent="0.35">
      <c r="A78" s="2" t="s">
        <v>208</v>
      </c>
      <c r="B78">
        <v>17</v>
      </c>
      <c r="C78">
        <v>1709</v>
      </c>
      <c r="D78">
        <v>2</v>
      </c>
      <c r="E78" t="s">
        <v>50</v>
      </c>
      <c r="F78">
        <v>64</v>
      </c>
      <c r="G78" t="s">
        <v>72</v>
      </c>
      <c r="I78" t="s">
        <v>73</v>
      </c>
      <c r="J78" t="s">
        <v>53</v>
      </c>
      <c r="K78" t="s">
        <v>53</v>
      </c>
      <c r="L78" t="s">
        <v>53</v>
      </c>
      <c r="M78">
        <v>0</v>
      </c>
      <c r="O78">
        <v>1</v>
      </c>
      <c r="P78" s="6">
        <v>6</v>
      </c>
      <c r="Q78" t="s">
        <v>56</v>
      </c>
      <c r="R78">
        <v>14</v>
      </c>
      <c r="S78" s="5">
        <v>1</v>
      </c>
      <c r="T78" t="s">
        <v>58</v>
      </c>
      <c r="U78" t="s">
        <v>52</v>
      </c>
      <c r="V78">
        <v>1</v>
      </c>
      <c r="W78" t="s">
        <v>52</v>
      </c>
      <c r="X78">
        <v>2</v>
      </c>
      <c r="Y78" t="s">
        <v>59</v>
      </c>
      <c r="AB78" t="s">
        <v>72</v>
      </c>
      <c r="AD78" t="s">
        <v>73</v>
      </c>
      <c r="AE78" t="s">
        <v>52</v>
      </c>
      <c r="AF78" t="s">
        <v>52</v>
      </c>
      <c r="AG78" t="s">
        <v>52</v>
      </c>
      <c r="AH78">
        <v>6</v>
      </c>
      <c r="AI78" t="s">
        <v>83</v>
      </c>
      <c r="AJ78" t="s">
        <v>52</v>
      </c>
      <c r="AK78" t="s">
        <v>84</v>
      </c>
      <c r="AM78" t="s">
        <v>62</v>
      </c>
      <c r="AN78" t="s">
        <v>53</v>
      </c>
      <c r="AP78">
        <f t="shared" si="4"/>
        <v>0</v>
      </c>
      <c r="AQ78">
        <v>0</v>
      </c>
      <c r="AR78">
        <v>0</v>
      </c>
      <c r="AS78">
        <v>12000</v>
      </c>
      <c r="AT78">
        <v>15000</v>
      </c>
      <c r="AU78">
        <v>0</v>
      </c>
      <c r="AV78">
        <v>0</v>
      </c>
      <c r="AW78">
        <v>0</v>
      </c>
      <c r="AX78">
        <v>27000</v>
      </c>
      <c r="AY78" t="str">
        <f t="shared" si="5"/>
        <v/>
      </c>
      <c r="AZ78">
        <f t="shared" si="6"/>
        <v>27000</v>
      </c>
      <c r="BA78" t="str">
        <f t="shared" si="7"/>
        <v/>
      </c>
    </row>
    <row r="79" spans="1:53" x14ac:dyDescent="0.35">
      <c r="A79" s="2" t="s">
        <v>208</v>
      </c>
      <c r="B79">
        <v>17</v>
      </c>
      <c r="C79">
        <v>1709</v>
      </c>
      <c r="D79">
        <v>2</v>
      </c>
      <c r="E79" t="s">
        <v>50</v>
      </c>
      <c r="F79">
        <v>64</v>
      </c>
      <c r="G79" t="s">
        <v>72</v>
      </c>
      <c r="I79" t="s">
        <v>73</v>
      </c>
      <c r="J79" t="s">
        <v>53</v>
      </c>
      <c r="K79" t="s">
        <v>53</v>
      </c>
      <c r="L79" t="s">
        <v>53</v>
      </c>
      <c r="M79">
        <v>0</v>
      </c>
      <c r="O79">
        <v>1</v>
      </c>
      <c r="P79" s="6">
        <v>7</v>
      </c>
      <c r="Q79" t="s">
        <v>56</v>
      </c>
      <c r="R79">
        <v>12</v>
      </c>
      <c r="S79" s="5">
        <v>1</v>
      </c>
      <c r="T79" t="s">
        <v>58</v>
      </c>
      <c r="U79" t="s">
        <v>52</v>
      </c>
      <c r="V79">
        <v>1</v>
      </c>
      <c r="W79" t="s">
        <v>52</v>
      </c>
      <c r="X79">
        <v>2</v>
      </c>
      <c r="AB79" t="s">
        <v>72</v>
      </c>
      <c r="AD79" t="s">
        <v>73</v>
      </c>
      <c r="AE79" t="s">
        <v>53</v>
      </c>
      <c r="AF79" t="s">
        <v>53</v>
      </c>
      <c r="AG79" t="s">
        <v>52</v>
      </c>
      <c r="AH79">
        <v>2</v>
      </c>
      <c r="AI79" t="s">
        <v>97</v>
      </c>
      <c r="AJ79" t="s">
        <v>52</v>
      </c>
      <c r="AK79" t="s">
        <v>98</v>
      </c>
      <c r="AM79" t="s">
        <v>62</v>
      </c>
      <c r="AN79" t="s">
        <v>53</v>
      </c>
      <c r="AP79">
        <f t="shared" si="4"/>
        <v>0</v>
      </c>
      <c r="AQ79">
        <v>0</v>
      </c>
      <c r="AR79">
        <v>0</v>
      </c>
      <c r="AS79">
        <v>9600</v>
      </c>
      <c r="AT79">
        <v>12000</v>
      </c>
      <c r="AU79">
        <v>0</v>
      </c>
      <c r="AV79">
        <v>0</v>
      </c>
      <c r="AW79">
        <v>0</v>
      </c>
      <c r="AX79">
        <v>21600</v>
      </c>
      <c r="AY79" t="str">
        <f t="shared" si="5"/>
        <v/>
      </c>
      <c r="AZ79">
        <f t="shared" si="6"/>
        <v>21600</v>
      </c>
      <c r="BA79" t="str">
        <f t="shared" si="7"/>
        <v/>
      </c>
    </row>
    <row r="80" spans="1:53" x14ac:dyDescent="0.35">
      <c r="A80" s="2" t="s">
        <v>208</v>
      </c>
      <c r="B80">
        <v>17</v>
      </c>
      <c r="C80">
        <v>1709</v>
      </c>
      <c r="D80">
        <v>2</v>
      </c>
      <c r="E80" t="s">
        <v>50</v>
      </c>
      <c r="F80">
        <v>64</v>
      </c>
      <c r="G80" t="s">
        <v>72</v>
      </c>
      <c r="I80" t="s">
        <v>73</v>
      </c>
      <c r="J80" t="s">
        <v>53</v>
      </c>
      <c r="K80" t="s">
        <v>53</v>
      </c>
      <c r="L80" t="s">
        <v>53</v>
      </c>
      <c r="M80">
        <v>0</v>
      </c>
      <c r="O80">
        <v>1</v>
      </c>
      <c r="P80" s="6">
        <v>8</v>
      </c>
      <c r="Q80" t="s">
        <v>56</v>
      </c>
      <c r="R80">
        <v>8</v>
      </c>
      <c r="S80" s="5">
        <v>1</v>
      </c>
      <c r="T80" t="s">
        <v>58</v>
      </c>
      <c r="U80" t="s">
        <v>52</v>
      </c>
      <c r="V80">
        <v>1</v>
      </c>
      <c r="W80" t="s">
        <v>52</v>
      </c>
      <c r="X80">
        <v>2</v>
      </c>
      <c r="AB80" t="s">
        <v>72</v>
      </c>
      <c r="AD80" t="s">
        <v>73</v>
      </c>
      <c r="AE80" t="s">
        <v>53</v>
      </c>
      <c r="AF80" t="s">
        <v>53</v>
      </c>
      <c r="AG80" t="s">
        <v>52</v>
      </c>
      <c r="AH80">
        <v>3</v>
      </c>
      <c r="AI80" t="s">
        <v>65</v>
      </c>
      <c r="AJ80" t="s">
        <v>52</v>
      </c>
      <c r="AK80" t="s">
        <v>66</v>
      </c>
      <c r="AM80" t="s">
        <v>62</v>
      </c>
      <c r="AN80" t="s">
        <v>53</v>
      </c>
      <c r="AP80">
        <f t="shared" si="4"/>
        <v>0</v>
      </c>
      <c r="AQ80">
        <v>0</v>
      </c>
      <c r="AR80">
        <v>0</v>
      </c>
      <c r="AS80">
        <v>7200</v>
      </c>
      <c r="AT80">
        <v>5000</v>
      </c>
      <c r="AU80">
        <v>0</v>
      </c>
      <c r="AV80">
        <v>0</v>
      </c>
      <c r="AW80">
        <v>0</v>
      </c>
      <c r="AX80">
        <v>12200</v>
      </c>
      <c r="AY80">
        <f t="shared" si="5"/>
        <v>12200</v>
      </c>
      <c r="AZ80" t="str">
        <f t="shared" si="6"/>
        <v/>
      </c>
      <c r="BA80" t="str">
        <f t="shared" si="7"/>
        <v/>
      </c>
    </row>
    <row r="81" spans="1:53" x14ac:dyDescent="0.35">
      <c r="A81" s="2" t="s">
        <v>209</v>
      </c>
      <c r="B81">
        <v>21</v>
      </c>
      <c r="C81">
        <v>2101</v>
      </c>
      <c r="D81">
        <v>2</v>
      </c>
      <c r="E81" t="s">
        <v>50</v>
      </c>
      <c r="F81">
        <v>40</v>
      </c>
      <c r="G81" t="s">
        <v>72</v>
      </c>
      <c r="I81" t="s">
        <v>73</v>
      </c>
      <c r="J81" t="s">
        <v>53</v>
      </c>
      <c r="K81" t="s">
        <v>53</v>
      </c>
      <c r="L81" t="s">
        <v>53</v>
      </c>
      <c r="M81">
        <v>0</v>
      </c>
      <c r="O81">
        <v>1</v>
      </c>
      <c r="P81" s="6">
        <v>3</v>
      </c>
      <c r="Q81" t="s">
        <v>56</v>
      </c>
      <c r="R81">
        <v>12</v>
      </c>
      <c r="S81" s="5">
        <v>1</v>
      </c>
      <c r="T81" t="s">
        <v>58</v>
      </c>
      <c r="U81" t="s">
        <v>52</v>
      </c>
      <c r="V81">
        <v>1</v>
      </c>
      <c r="W81" t="s">
        <v>52</v>
      </c>
      <c r="X81">
        <v>2</v>
      </c>
      <c r="AB81" t="s">
        <v>72</v>
      </c>
      <c r="AD81" t="s">
        <v>73</v>
      </c>
      <c r="AE81" t="s">
        <v>52</v>
      </c>
      <c r="AF81" t="s">
        <v>52</v>
      </c>
      <c r="AG81" t="s">
        <v>52</v>
      </c>
      <c r="AH81">
        <v>6</v>
      </c>
      <c r="AI81" t="s">
        <v>78</v>
      </c>
      <c r="AJ81" t="s">
        <v>52</v>
      </c>
      <c r="AK81" t="s">
        <v>88</v>
      </c>
      <c r="AM81" t="s">
        <v>62</v>
      </c>
      <c r="AN81" t="s">
        <v>53</v>
      </c>
      <c r="AP81">
        <f t="shared" si="4"/>
        <v>0</v>
      </c>
      <c r="AQ81">
        <v>0</v>
      </c>
      <c r="AR81">
        <v>0</v>
      </c>
      <c r="AS81">
        <v>28000</v>
      </c>
      <c r="AT81">
        <v>5000</v>
      </c>
      <c r="AU81">
        <v>0</v>
      </c>
      <c r="AV81">
        <v>0</v>
      </c>
      <c r="AW81">
        <v>0</v>
      </c>
      <c r="AX81">
        <v>33000</v>
      </c>
      <c r="AY81" t="str">
        <f t="shared" si="5"/>
        <v/>
      </c>
      <c r="AZ81">
        <f t="shared" si="6"/>
        <v>33000</v>
      </c>
      <c r="BA81" t="str">
        <f t="shared" si="7"/>
        <v/>
      </c>
    </row>
    <row r="82" spans="1:53" x14ac:dyDescent="0.35">
      <c r="A82" s="2" t="s">
        <v>209</v>
      </c>
      <c r="B82">
        <v>21</v>
      </c>
      <c r="C82">
        <v>2101</v>
      </c>
      <c r="D82">
        <v>2</v>
      </c>
      <c r="E82" t="s">
        <v>50</v>
      </c>
      <c r="F82">
        <v>40</v>
      </c>
      <c r="G82" t="s">
        <v>72</v>
      </c>
      <c r="I82" t="s">
        <v>73</v>
      </c>
      <c r="J82" t="s">
        <v>53</v>
      </c>
      <c r="K82" t="s">
        <v>53</v>
      </c>
      <c r="L82" t="s">
        <v>53</v>
      </c>
      <c r="M82">
        <v>0</v>
      </c>
      <c r="O82">
        <v>1</v>
      </c>
      <c r="P82" s="6">
        <v>4</v>
      </c>
      <c r="Q82" t="s">
        <v>56</v>
      </c>
      <c r="R82">
        <v>9</v>
      </c>
      <c r="S82" s="5">
        <v>1</v>
      </c>
      <c r="T82" t="s">
        <v>58</v>
      </c>
      <c r="U82" t="s">
        <v>52</v>
      </c>
      <c r="V82">
        <v>1</v>
      </c>
      <c r="W82" t="s">
        <v>52</v>
      </c>
      <c r="X82">
        <v>2</v>
      </c>
      <c r="AB82" t="s">
        <v>72</v>
      </c>
      <c r="AD82" t="s">
        <v>73</v>
      </c>
      <c r="AE82" t="s">
        <v>52</v>
      </c>
      <c r="AF82" t="s">
        <v>52</v>
      </c>
      <c r="AG82" t="s">
        <v>52</v>
      </c>
      <c r="AH82">
        <v>4</v>
      </c>
      <c r="AI82" t="s">
        <v>63</v>
      </c>
      <c r="AJ82" t="s">
        <v>52</v>
      </c>
      <c r="AK82" t="s">
        <v>64</v>
      </c>
      <c r="AM82" t="s">
        <v>62</v>
      </c>
      <c r="AN82" t="s">
        <v>53</v>
      </c>
      <c r="AP82">
        <f t="shared" si="4"/>
        <v>0</v>
      </c>
      <c r="AQ82">
        <v>0</v>
      </c>
      <c r="AR82">
        <v>0</v>
      </c>
      <c r="AS82">
        <v>16000</v>
      </c>
      <c r="AT82">
        <v>0</v>
      </c>
      <c r="AU82">
        <v>0</v>
      </c>
      <c r="AV82">
        <v>0</v>
      </c>
      <c r="AW82">
        <v>3000</v>
      </c>
      <c r="AX82">
        <v>19000</v>
      </c>
      <c r="AY82">
        <f t="shared" si="5"/>
        <v>19000</v>
      </c>
      <c r="AZ82" t="str">
        <f t="shared" si="6"/>
        <v/>
      </c>
      <c r="BA82" t="str">
        <f t="shared" si="7"/>
        <v/>
      </c>
    </row>
    <row r="83" spans="1:53" x14ac:dyDescent="0.35">
      <c r="A83" s="2" t="s">
        <v>209</v>
      </c>
      <c r="B83">
        <v>21</v>
      </c>
      <c r="C83">
        <v>2101</v>
      </c>
      <c r="D83">
        <v>2</v>
      </c>
      <c r="E83" t="s">
        <v>50</v>
      </c>
      <c r="F83">
        <v>40</v>
      </c>
      <c r="G83" t="s">
        <v>72</v>
      </c>
      <c r="I83" t="s">
        <v>73</v>
      </c>
      <c r="J83" t="s">
        <v>53</v>
      </c>
      <c r="K83" t="s">
        <v>53</v>
      </c>
      <c r="L83" t="s">
        <v>53</v>
      </c>
      <c r="M83">
        <v>0</v>
      </c>
      <c r="O83">
        <v>1</v>
      </c>
      <c r="P83" s="6">
        <v>5</v>
      </c>
      <c r="Q83" t="s">
        <v>56</v>
      </c>
      <c r="R83">
        <v>7</v>
      </c>
      <c r="S83" s="5">
        <v>1</v>
      </c>
      <c r="T83" t="s">
        <v>58</v>
      </c>
      <c r="U83" t="s">
        <v>52</v>
      </c>
      <c r="V83">
        <v>1</v>
      </c>
      <c r="W83" t="s">
        <v>52</v>
      </c>
      <c r="X83">
        <v>2</v>
      </c>
      <c r="AB83" t="s">
        <v>72</v>
      </c>
      <c r="AD83" t="s">
        <v>73</v>
      </c>
      <c r="AE83" t="s">
        <v>52</v>
      </c>
      <c r="AF83" t="s">
        <v>53</v>
      </c>
      <c r="AG83" t="s">
        <v>52</v>
      </c>
      <c r="AH83">
        <v>2</v>
      </c>
      <c r="AI83" t="s">
        <v>65</v>
      </c>
      <c r="AJ83" t="s">
        <v>52</v>
      </c>
      <c r="AK83" t="s">
        <v>66</v>
      </c>
      <c r="AM83" t="s">
        <v>62</v>
      </c>
      <c r="AN83" t="s">
        <v>53</v>
      </c>
      <c r="AP83">
        <f t="shared" si="4"/>
        <v>0</v>
      </c>
      <c r="AQ83">
        <v>0</v>
      </c>
      <c r="AR83">
        <v>0</v>
      </c>
      <c r="AS83">
        <v>10000</v>
      </c>
      <c r="AT83">
        <v>3000</v>
      </c>
      <c r="AU83">
        <v>0</v>
      </c>
      <c r="AV83">
        <v>0</v>
      </c>
      <c r="AW83">
        <v>0</v>
      </c>
      <c r="AX83">
        <v>13000</v>
      </c>
      <c r="AY83">
        <f t="shared" si="5"/>
        <v>13000</v>
      </c>
      <c r="AZ83" t="str">
        <f t="shared" si="6"/>
        <v/>
      </c>
      <c r="BA83" t="str">
        <f t="shared" si="7"/>
        <v/>
      </c>
    </row>
    <row r="84" spans="1:53" x14ac:dyDescent="0.35">
      <c r="A84" s="2" t="s">
        <v>210</v>
      </c>
      <c r="B84">
        <v>1</v>
      </c>
      <c r="C84">
        <v>104</v>
      </c>
      <c r="D84">
        <v>2</v>
      </c>
      <c r="E84" t="s">
        <v>56</v>
      </c>
      <c r="F84">
        <v>57</v>
      </c>
      <c r="G84" t="s">
        <v>72</v>
      </c>
      <c r="I84" t="s">
        <v>73</v>
      </c>
      <c r="J84" t="s">
        <v>52</v>
      </c>
      <c r="K84" t="s">
        <v>52</v>
      </c>
      <c r="L84" t="s">
        <v>52</v>
      </c>
      <c r="M84">
        <v>4</v>
      </c>
      <c r="N84" t="s">
        <v>83</v>
      </c>
      <c r="O84">
        <v>1</v>
      </c>
      <c r="P84" s="6">
        <v>3</v>
      </c>
      <c r="Q84" t="s">
        <v>56</v>
      </c>
      <c r="R84">
        <v>15</v>
      </c>
      <c r="S84" s="5">
        <v>1</v>
      </c>
      <c r="T84" t="s">
        <v>58</v>
      </c>
      <c r="U84" t="s">
        <v>53</v>
      </c>
      <c r="W84" t="s">
        <v>52</v>
      </c>
      <c r="X84">
        <v>1</v>
      </c>
      <c r="Y84" t="s">
        <v>59</v>
      </c>
      <c r="AB84" t="s">
        <v>72</v>
      </c>
      <c r="AD84" t="s">
        <v>73</v>
      </c>
      <c r="AE84" t="s">
        <v>52</v>
      </c>
      <c r="AF84" t="s">
        <v>52</v>
      </c>
      <c r="AG84" t="s">
        <v>52</v>
      </c>
      <c r="AH84">
        <v>10</v>
      </c>
      <c r="AI84" t="s">
        <v>107</v>
      </c>
      <c r="AJ84" t="s">
        <v>52</v>
      </c>
      <c r="AK84" t="s">
        <v>123</v>
      </c>
      <c r="AM84" t="s">
        <v>62</v>
      </c>
      <c r="AN84" t="s">
        <v>52</v>
      </c>
      <c r="AP84">
        <f t="shared" si="4"/>
        <v>0</v>
      </c>
      <c r="AQ84">
        <v>0</v>
      </c>
      <c r="AR84">
        <v>200000</v>
      </c>
      <c r="AS84">
        <v>30000</v>
      </c>
      <c r="AT84">
        <v>45000</v>
      </c>
      <c r="AU84">
        <v>0</v>
      </c>
      <c r="AV84">
        <v>140000</v>
      </c>
      <c r="AW84">
        <v>0</v>
      </c>
      <c r="AX84">
        <v>415000</v>
      </c>
      <c r="AY84" t="str">
        <f t="shared" si="5"/>
        <v/>
      </c>
      <c r="AZ84" t="str">
        <f t="shared" si="6"/>
        <v/>
      </c>
      <c r="BA84">
        <f t="shared" si="7"/>
        <v>415000</v>
      </c>
    </row>
    <row r="85" spans="1:53" x14ac:dyDescent="0.35">
      <c r="A85" s="2" t="s">
        <v>213</v>
      </c>
      <c r="B85">
        <v>21</v>
      </c>
      <c r="C85">
        <v>2106</v>
      </c>
      <c r="D85">
        <v>2</v>
      </c>
      <c r="E85" t="s">
        <v>50</v>
      </c>
      <c r="F85">
        <v>33</v>
      </c>
      <c r="G85" t="s">
        <v>72</v>
      </c>
      <c r="I85" t="s">
        <v>73</v>
      </c>
      <c r="J85" t="s">
        <v>52</v>
      </c>
      <c r="K85" t="s">
        <v>52</v>
      </c>
      <c r="L85" t="s">
        <v>52</v>
      </c>
      <c r="M85">
        <v>7</v>
      </c>
      <c r="N85" t="s">
        <v>79</v>
      </c>
      <c r="O85">
        <v>5</v>
      </c>
      <c r="P85" s="6">
        <v>3</v>
      </c>
      <c r="Q85" t="s">
        <v>56</v>
      </c>
      <c r="R85">
        <v>11</v>
      </c>
      <c r="S85" s="5">
        <v>1</v>
      </c>
      <c r="T85" t="s">
        <v>58</v>
      </c>
      <c r="U85" t="s">
        <v>52</v>
      </c>
      <c r="V85">
        <v>1</v>
      </c>
      <c r="W85" t="s">
        <v>52</v>
      </c>
      <c r="X85">
        <v>2</v>
      </c>
      <c r="AB85" t="s">
        <v>72</v>
      </c>
      <c r="AD85" t="s">
        <v>73</v>
      </c>
      <c r="AE85" t="s">
        <v>52</v>
      </c>
      <c r="AF85" t="s">
        <v>52</v>
      </c>
      <c r="AG85" t="s">
        <v>52</v>
      </c>
      <c r="AH85">
        <v>8</v>
      </c>
      <c r="AI85" t="s">
        <v>86</v>
      </c>
      <c r="AJ85" t="s">
        <v>52</v>
      </c>
      <c r="AK85" t="s">
        <v>87</v>
      </c>
      <c r="AM85" t="s">
        <v>62</v>
      </c>
      <c r="AN85" t="s">
        <v>52</v>
      </c>
      <c r="AP85">
        <f t="shared" si="4"/>
        <v>0</v>
      </c>
      <c r="AQ85">
        <v>0</v>
      </c>
      <c r="AR85">
        <v>468000</v>
      </c>
      <c r="AS85">
        <v>50000</v>
      </c>
      <c r="AT85">
        <v>100000</v>
      </c>
      <c r="AU85">
        <v>0</v>
      </c>
      <c r="AV85">
        <v>0</v>
      </c>
      <c r="AW85">
        <v>0</v>
      </c>
      <c r="AX85">
        <v>618000</v>
      </c>
      <c r="AY85">
        <f t="shared" si="5"/>
        <v>618000</v>
      </c>
      <c r="AZ85" t="str">
        <f t="shared" si="6"/>
        <v/>
      </c>
      <c r="BA85" t="str">
        <f t="shared" si="7"/>
        <v/>
      </c>
    </row>
    <row r="86" spans="1:53" x14ac:dyDescent="0.35">
      <c r="A86" s="2" t="s">
        <v>214</v>
      </c>
      <c r="B86">
        <v>25</v>
      </c>
      <c r="C86">
        <v>2506</v>
      </c>
      <c r="D86">
        <v>2</v>
      </c>
      <c r="E86" t="s">
        <v>50</v>
      </c>
      <c r="F86">
        <v>31</v>
      </c>
      <c r="G86" t="s">
        <v>72</v>
      </c>
      <c r="I86" t="s">
        <v>73</v>
      </c>
      <c r="J86" t="s">
        <v>52</v>
      </c>
      <c r="K86" t="s">
        <v>52</v>
      </c>
      <c r="L86" t="s">
        <v>52</v>
      </c>
      <c r="M86">
        <v>8</v>
      </c>
      <c r="N86" t="s">
        <v>86</v>
      </c>
      <c r="O86">
        <v>5</v>
      </c>
      <c r="P86" s="6">
        <v>3</v>
      </c>
      <c r="Q86" t="s">
        <v>56</v>
      </c>
      <c r="R86">
        <v>7</v>
      </c>
      <c r="S86" s="5">
        <v>1</v>
      </c>
      <c r="T86" t="s">
        <v>58</v>
      </c>
      <c r="U86" t="s">
        <v>52</v>
      </c>
      <c r="V86">
        <v>1</v>
      </c>
      <c r="W86" t="s">
        <v>52</v>
      </c>
      <c r="X86">
        <v>2</v>
      </c>
      <c r="AB86" t="s">
        <v>72</v>
      </c>
      <c r="AD86" t="s">
        <v>73</v>
      </c>
      <c r="AE86" t="s">
        <v>52</v>
      </c>
      <c r="AF86" t="s">
        <v>52</v>
      </c>
      <c r="AG86" t="s">
        <v>52</v>
      </c>
      <c r="AH86">
        <v>3</v>
      </c>
      <c r="AI86" t="s">
        <v>65</v>
      </c>
      <c r="AJ86" t="s">
        <v>52</v>
      </c>
      <c r="AK86" t="s">
        <v>66</v>
      </c>
      <c r="AM86" t="s">
        <v>62</v>
      </c>
      <c r="AN86" t="s">
        <v>52</v>
      </c>
      <c r="AP86">
        <f t="shared" si="4"/>
        <v>0</v>
      </c>
      <c r="AQ86">
        <v>0</v>
      </c>
      <c r="AR86">
        <v>240000</v>
      </c>
      <c r="AS86">
        <v>15000</v>
      </c>
      <c r="AT86">
        <v>5000</v>
      </c>
      <c r="AU86">
        <v>0</v>
      </c>
      <c r="AV86">
        <v>0</v>
      </c>
      <c r="AW86">
        <v>0</v>
      </c>
      <c r="AX86">
        <v>260000</v>
      </c>
      <c r="AY86">
        <f t="shared" si="5"/>
        <v>260000</v>
      </c>
      <c r="AZ86" t="str">
        <f t="shared" si="6"/>
        <v/>
      </c>
      <c r="BA86" t="str">
        <f t="shared" si="7"/>
        <v/>
      </c>
    </row>
    <row r="87" spans="1:53" x14ac:dyDescent="0.35">
      <c r="A87" s="2" t="s">
        <v>216</v>
      </c>
      <c r="B87">
        <v>3</v>
      </c>
      <c r="C87">
        <v>306</v>
      </c>
      <c r="D87">
        <v>2</v>
      </c>
      <c r="E87" t="s">
        <v>50</v>
      </c>
      <c r="F87">
        <v>54</v>
      </c>
      <c r="G87" t="s">
        <v>72</v>
      </c>
      <c r="I87" t="s">
        <v>73</v>
      </c>
      <c r="J87" t="s">
        <v>52</v>
      </c>
      <c r="K87" t="s">
        <v>52</v>
      </c>
      <c r="L87" t="s">
        <v>52</v>
      </c>
      <c r="M87">
        <v>5</v>
      </c>
      <c r="N87" t="s">
        <v>83</v>
      </c>
      <c r="P87" s="6">
        <v>3</v>
      </c>
      <c r="Q87" t="s">
        <v>50</v>
      </c>
      <c r="R87">
        <v>16</v>
      </c>
      <c r="S87" s="5">
        <v>1</v>
      </c>
      <c r="T87" t="s">
        <v>58</v>
      </c>
      <c r="U87" t="s">
        <v>52</v>
      </c>
      <c r="V87">
        <v>1</v>
      </c>
      <c r="W87" t="s">
        <v>52</v>
      </c>
      <c r="X87">
        <v>2</v>
      </c>
      <c r="Y87" t="s">
        <v>59</v>
      </c>
      <c r="AB87" t="s">
        <v>72</v>
      </c>
      <c r="AD87" t="s">
        <v>73</v>
      </c>
      <c r="AE87" t="s">
        <v>52</v>
      </c>
      <c r="AF87" t="s">
        <v>52</v>
      </c>
      <c r="AG87" t="s">
        <v>52</v>
      </c>
      <c r="AH87">
        <v>8</v>
      </c>
      <c r="AI87" t="s">
        <v>60</v>
      </c>
      <c r="AJ87" t="s">
        <v>52</v>
      </c>
      <c r="AK87" t="s">
        <v>61</v>
      </c>
      <c r="AM87" t="s">
        <v>62</v>
      </c>
      <c r="AN87" t="s">
        <v>52</v>
      </c>
      <c r="AP87">
        <f t="shared" si="4"/>
        <v>0</v>
      </c>
      <c r="AQ87">
        <v>0</v>
      </c>
      <c r="AR87">
        <v>240000</v>
      </c>
      <c r="AS87">
        <v>20000</v>
      </c>
      <c r="AT87">
        <v>40000</v>
      </c>
      <c r="AU87">
        <v>351000</v>
      </c>
      <c r="AV87">
        <v>0</v>
      </c>
      <c r="AW87">
        <v>5000</v>
      </c>
      <c r="AX87">
        <v>656000</v>
      </c>
      <c r="AY87" t="str">
        <f t="shared" si="5"/>
        <v/>
      </c>
      <c r="AZ87" t="str">
        <f t="shared" si="6"/>
        <v/>
      </c>
      <c r="BA87">
        <f t="shared" si="7"/>
        <v>656000</v>
      </c>
    </row>
    <row r="88" spans="1:53" x14ac:dyDescent="0.35">
      <c r="A88" s="2" t="s">
        <v>216</v>
      </c>
      <c r="B88">
        <v>3</v>
      </c>
      <c r="C88">
        <v>306</v>
      </c>
      <c r="D88">
        <v>2</v>
      </c>
      <c r="E88" t="s">
        <v>50</v>
      </c>
      <c r="F88">
        <v>54</v>
      </c>
      <c r="G88" t="s">
        <v>72</v>
      </c>
      <c r="I88" t="s">
        <v>73</v>
      </c>
      <c r="J88" t="s">
        <v>52</v>
      </c>
      <c r="K88" t="s">
        <v>52</v>
      </c>
      <c r="L88" t="s">
        <v>52</v>
      </c>
      <c r="M88">
        <v>5</v>
      </c>
      <c r="N88" t="s">
        <v>83</v>
      </c>
      <c r="O88">
        <v>2</v>
      </c>
      <c r="P88" s="6">
        <v>5</v>
      </c>
      <c r="Q88" t="s">
        <v>50</v>
      </c>
      <c r="R88">
        <v>7</v>
      </c>
      <c r="S88" s="5">
        <v>1</v>
      </c>
      <c r="T88" t="s">
        <v>58</v>
      </c>
      <c r="U88" t="s">
        <v>52</v>
      </c>
      <c r="V88">
        <v>1</v>
      </c>
      <c r="W88" t="s">
        <v>52</v>
      </c>
      <c r="X88">
        <v>2</v>
      </c>
      <c r="AB88" t="s">
        <v>72</v>
      </c>
      <c r="AD88" t="s">
        <v>73</v>
      </c>
      <c r="AE88" t="s">
        <v>52</v>
      </c>
      <c r="AF88" t="s">
        <v>52</v>
      </c>
      <c r="AG88" t="s">
        <v>52</v>
      </c>
      <c r="AH88">
        <v>2</v>
      </c>
      <c r="AI88" t="s">
        <v>65</v>
      </c>
      <c r="AJ88" t="s">
        <v>52</v>
      </c>
      <c r="AK88" t="s">
        <v>66</v>
      </c>
      <c r="AM88" t="s">
        <v>62</v>
      </c>
      <c r="AN88" t="s">
        <v>53</v>
      </c>
      <c r="AP88">
        <f t="shared" si="4"/>
        <v>0</v>
      </c>
      <c r="AQ88">
        <v>0</v>
      </c>
      <c r="AR88">
        <v>0</v>
      </c>
      <c r="AS88">
        <v>12000</v>
      </c>
      <c r="AT88">
        <v>3800</v>
      </c>
      <c r="AU88">
        <v>351000</v>
      </c>
      <c r="AV88">
        <v>0</v>
      </c>
      <c r="AW88">
        <v>0</v>
      </c>
      <c r="AX88">
        <v>366800</v>
      </c>
      <c r="AY88">
        <f t="shared" si="5"/>
        <v>366800</v>
      </c>
      <c r="AZ88" t="str">
        <f t="shared" si="6"/>
        <v/>
      </c>
      <c r="BA88" t="str">
        <f t="shared" si="7"/>
        <v/>
      </c>
    </row>
    <row r="89" spans="1:53" x14ac:dyDescent="0.35">
      <c r="A89" s="2" t="s">
        <v>217</v>
      </c>
      <c r="B89">
        <v>2</v>
      </c>
      <c r="C89">
        <v>205</v>
      </c>
      <c r="D89">
        <v>2</v>
      </c>
      <c r="E89" t="s">
        <v>50</v>
      </c>
      <c r="F89">
        <v>37</v>
      </c>
      <c r="G89" t="s">
        <v>72</v>
      </c>
      <c r="I89" t="s">
        <v>73</v>
      </c>
      <c r="J89" t="s">
        <v>52</v>
      </c>
      <c r="K89" t="s">
        <v>52</v>
      </c>
      <c r="L89" t="s">
        <v>52</v>
      </c>
      <c r="M89">
        <v>3</v>
      </c>
      <c r="N89" t="s">
        <v>97</v>
      </c>
      <c r="O89">
        <v>3</v>
      </c>
      <c r="P89" s="6">
        <v>3</v>
      </c>
      <c r="Q89" t="s">
        <v>56</v>
      </c>
      <c r="R89">
        <v>10</v>
      </c>
      <c r="S89" s="5">
        <v>1</v>
      </c>
      <c r="T89" t="s">
        <v>58</v>
      </c>
      <c r="U89" t="s">
        <v>52</v>
      </c>
      <c r="V89">
        <v>1</v>
      </c>
      <c r="W89" t="s">
        <v>52</v>
      </c>
      <c r="X89">
        <v>2</v>
      </c>
      <c r="AB89" t="s">
        <v>72</v>
      </c>
      <c r="AD89" t="s">
        <v>73</v>
      </c>
      <c r="AE89" t="s">
        <v>52</v>
      </c>
      <c r="AF89" t="s">
        <v>52</v>
      </c>
      <c r="AG89" t="s">
        <v>52</v>
      </c>
      <c r="AH89">
        <v>4</v>
      </c>
      <c r="AI89" t="s">
        <v>63</v>
      </c>
      <c r="AJ89" t="s">
        <v>52</v>
      </c>
      <c r="AK89" t="s">
        <v>64</v>
      </c>
      <c r="AM89" t="s">
        <v>62</v>
      </c>
      <c r="AN89" t="s">
        <v>53</v>
      </c>
      <c r="AP89">
        <f t="shared" si="4"/>
        <v>0</v>
      </c>
      <c r="AQ89">
        <v>0</v>
      </c>
      <c r="AR89">
        <v>0</v>
      </c>
      <c r="AS89">
        <v>15000</v>
      </c>
      <c r="AT89">
        <v>5000</v>
      </c>
      <c r="AU89">
        <v>0</v>
      </c>
      <c r="AV89">
        <v>0</v>
      </c>
      <c r="AW89">
        <v>0</v>
      </c>
      <c r="AX89">
        <v>20000</v>
      </c>
      <c r="AY89">
        <f t="shared" si="5"/>
        <v>20000</v>
      </c>
      <c r="AZ89" t="str">
        <f t="shared" si="6"/>
        <v/>
      </c>
      <c r="BA89" t="str">
        <f t="shared" si="7"/>
        <v/>
      </c>
    </row>
    <row r="90" spans="1:53" x14ac:dyDescent="0.35">
      <c r="A90" s="2" t="s">
        <v>217</v>
      </c>
      <c r="B90">
        <v>2</v>
      </c>
      <c r="C90">
        <v>205</v>
      </c>
      <c r="D90">
        <v>2</v>
      </c>
      <c r="E90" t="s">
        <v>50</v>
      </c>
      <c r="F90">
        <v>37</v>
      </c>
      <c r="G90" t="s">
        <v>72</v>
      </c>
      <c r="I90" t="s">
        <v>73</v>
      </c>
      <c r="J90" t="s">
        <v>52</v>
      </c>
      <c r="K90" t="s">
        <v>52</v>
      </c>
      <c r="L90" t="s">
        <v>52</v>
      </c>
      <c r="M90">
        <v>3</v>
      </c>
      <c r="N90" t="s">
        <v>97</v>
      </c>
      <c r="O90">
        <v>3</v>
      </c>
      <c r="P90" s="6">
        <v>4</v>
      </c>
      <c r="Q90" t="s">
        <v>50</v>
      </c>
      <c r="R90">
        <v>8</v>
      </c>
      <c r="S90" s="5">
        <v>1</v>
      </c>
      <c r="T90" t="s">
        <v>58</v>
      </c>
      <c r="U90" t="s">
        <v>52</v>
      </c>
      <c r="V90">
        <v>1</v>
      </c>
      <c r="W90" t="s">
        <v>52</v>
      </c>
      <c r="X90">
        <v>2</v>
      </c>
      <c r="AB90" t="s">
        <v>72</v>
      </c>
      <c r="AD90" t="s">
        <v>73</v>
      </c>
      <c r="AE90" t="s">
        <v>53</v>
      </c>
      <c r="AF90" t="s">
        <v>53</v>
      </c>
      <c r="AG90" t="s">
        <v>52</v>
      </c>
      <c r="AH90">
        <v>2</v>
      </c>
      <c r="AI90" t="s">
        <v>65</v>
      </c>
      <c r="AJ90" t="s">
        <v>52</v>
      </c>
      <c r="AK90" t="s">
        <v>66</v>
      </c>
      <c r="AM90" t="s">
        <v>62</v>
      </c>
      <c r="AN90" t="s">
        <v>53</v>
      </c>
      <c r="AP90">
        <f t="shared" si="4"/>
        <v>0</v>
      </c>
      <c r="AQ90">
        <v>0</v>
      </c>
      <c r="AR90">
        <v>0</v>
      </c>
      <c r="AS90">
        <v>6000</v>
      </c>
      <c r="AT90">
        <v>6000</v>
      </c>
      <c r="AU90">
        <v>0</v>
      </c>
      <c r="AV90">
        <v>0</v>
      </c>
      <c r="AW90">
        <v>0</v>
      </c>
      <c r="AX90">
        <v>12000</v>
      </c>
      <c r="AY90">
        <f t="shared" si="5"/>
        <v>12000</v>
      </c>
      <c r="AZ90" t="str">
        <f t="shared" si="6"/>
        <v/>
      </c>
      <c r="BA90" t="str">
        <f t="shared" si="7"/>
        <v/>
      </c>
    </row>
    <row r="91" spans="1:53" x14ac:dyDescent="0.35">
      <c r="A91" s="2" t="s">
        <v>221</v>
      </c>
      <c r="B91">
        <v>3</v>
      </c>
      <c r="C91">
        <v>307</v>
      </c>
      <c r="D91">
        <v>2</v>
      </c>
      <c r="E91" t="s">
        <v>50</v>
      </c>
      <c r="F91">
        <v>65</v>
      </c>
      <c r="G91" t="s">
        <v>72</v>
      </c>
      <c r="I91" t="s">
        <v>73</v>
      </c>
      <c r="J91" t="s">
        <v>52</v>
      </c>
      <c r="K91" t="s">
        <v>52</v>
      </c>
      <c r="L91" t="s">
        <v>52</v>
      </c>
      <c r="M91">
        <v>1</v>
      </c>
      <c r="N91" t="s">
        <v>65</v>
      </c>
      <c r="O91">
        <v>2</v>
      </c>
      <c r="P91" s="6">
        <v>3</v>
      </c>
      <c r="Q91" t="s">
        <v>50</v>
      </c>
      <c r="R91">
        <v>15</v>
      </c>
      <c r="S91" s="5">
        <v>1</v>
      </c>
      <c r="T91" t="s">
        <v>58</v>
      </c>
      <c r="U91" t="s">
        <v>52</v>
      </c>
      <c r="V91">
        <v>1</v>
      </c>
      <c r="W91" t="s">
        <v>52</v>
      </c>
      <c r="X91">
        <v>2</v>
      </c>
      <c r="Y91" t="s">
        <v>59</v>
      </c>
      <c r="AB91" t="s">
        <v>72</v>
      </c>
      <c r="AD91" t="s">
        <v>73</v>
      </c>
      <c r="AE91" t="s">
        <v>53</v>
      </c>
      <c r="AF91" t="s">
        <v>53</v>
      </c>
      <c r="AG91" t="s">
        <v>52</v>
      </c>
      <c r="AH91">
        <v>9</v>
      </c>
      <c r="AI91" t="s">
        <v>60</v>
      </c>
      <c r="AJ91" t="s">
        <v>52</v>
      </c>
      <c r="AK91" t="s">
        <v>61</v>
      </c>
      <c r="AM91" t="s">
        <v>62</v>
      </c>
      <c r="AN91" t="s">
        <v>53</v>
      </c>
      <c r="AP91">
        <f t="shared" si="4"/>
        <v>0</v>
      </c>
      <c r="AQ91">
        <v>0</v>
      </c>
      <c r="AR91">
        <v>0</v>
      </c>
      <c r="AS91">
        <v>15000</v>
      </c>
      <c r="AT91">
        <v>10000</v>
      </c>
      <c r="AU91">
        <v>0</v>
      </c>
      <c r="AV91">
        <v>0</v>
      </c>
      <c r="AW91">
        <v>3500</v>
      </c>
      <c r="AX91">
        <v>28500</v>
      </c>
      <c r="AY91" t="str">
        <f t="shared" si="5"/>
        <v/>
      </c>
      <c r="AZ91" t="str">
        <f t="shared" si="6"/>
        <v/>
      </c>
      <c r="BA91">
        <f t="shared" si="7"/>
        <v>28500</v>
      </c>
    </row>
    <row r="92" spans="1:53" x14ac:dyDescent="0.35">
      <c r="A92" s="2" t="s">
        <v>226</v>
      </c>
      <c r="B92">
        <v>13</v>
      </c>
      <c r="C92">
        <v>1308</v>
      </c>
      <c r="D92">
        <v>1</v>
      </c>
      <c r="E92" t="s">
        <v>50</v>
      </c>
      <c r="F92">
        <v>47</v>
      </c>
      <c r="G92" t="s">
        <v>72</v>
      </c>
      <c r="I92" t="s">
        <v>73</v>
      </c>
      <c r="J92" t="s">
        <v>53</v>
      </c>
      <c r="K92" t="s">
        <v>53</v>
      </c>
      <c r="L92" t="s">
        <v>52</v>
      </c>
      <c r="M92">
        <v>3</v>
      </c>
      <c r="N92" t="s">
        <v>97</v>
      </c>
      <c r="O92">
        <v>2</v>
      </c>
      <c r="P92" s="6">
        <v>3</v>
      </c>
      <c r="Q92" t="s">
        <v>56</v>
      </c>
      <c r="R92">
        <v>17</v>
      </c>
      <c r="S92" s="5">
        <v>1</v>
      </c>
      <c r="T92" t="s">
        <v>58</v>
      </c>
      <c r="U92" t="s">
        <v>52</v>
      </c>
      <c r="V92">
        <v>1</v>
      </c>
      <c r="W92" t="s">
        <v>52</v>
      </c>
      <c r="X92">
        <v>2</v>
      </c>
      <c r="Y92" t="s">
        <v>59</v>
      </c>
      <c r="AB92" t="s">
        <v>72</v>
      </c>
      <c r="AD92" t="s">
        <v>52</v>
      </c>
      <c r="AE92" t="s">
        <v>52</v>
      </c>
      <c r="AF92" t="s">
        <v>52</v>
      </c>
      <c r="AG92" t="s">
        <v>52</v>
      </c>
      <c r="AH92">
        <v>12</v>
      </c>
      <c r="AI92" t="s">
        <v>94</v>
      </c>
      <c r="AJ92" t="s">
        <v>52</v>
      </c>
      <c r="AK92" t="s">
        <v>108</v>
      </c>
      <c r="AM92" t="s">
        <v>62</v>
      </c>
      <c r="AN92" t="s">
        <v>52</v>
      </c>
      <c r="AP92">
        <f t="shared" si="4"/>
        <v>0</v>
      </c>
      <c r="AQ92">
        <v>0</v>
      </c>
      <c r="AR92">
        <v>600000</v>
      </c>
      <c r="AS92">
        <v>50000</v>
      </c>
      <c r="AT92">
        <v>50000</v>
      </c>
      <c r="AU92">
        <v>0</v>
      </c>
      <c r="AV92">
        <v>300000</v>
      </c>
      <c r="AW92">
        <v>0</v>
      </c>
      <c r="AX92">
        <v>1000000</v>
      </c>
      <c r="AY92" t="str">
        <f t="shared" si="5"/>
        <v/>
      </c>
      <c r="AZ92" t="str">
        <f t="shared" si="6"/>
        <v/>
      </c>
      <c r="BA92">
        <f t="shared" si="7"/>
        <v>1000000</v>
      </c>
    </row>
    <row r="93" spans="1:53" x14ac:dyDescent="0.35">
      <c r="A93" s="2" t="s">
        <v>226</v>
      </c>
      <c r="B93">
        <v>13</v>
      </c>
      <c r="C93">
        <v>1308</v>
      </c>
      <c r="D93">
        <v>1</v>
      </c>
      <c r="E93" t="s">
        <v>50</v>
      </c>
      <c r="F93">
        <v>47</v>
      </c>
      <c r="G93" t="s">
        <v>72</v>
      </c>
      <c r="I93" t="s">
        <v>73</v>
      </c>
      <c r="J93" t="s">
        <v>53</v>
      </c>
      <c r="K93" t="s">
        <v>53</v>
      </c>
      <c r="L93" t="s">
        <v>52</v>
      </c>
      <c r="M93">
        <v>3</v>
      </c>
      <c r="N93" t="s">
        <v>97</v>
      </c>
      <c r="O93">
        <v>2</v>
      </c>
      <c r="P93" s="6">
        <v>4</v>
      </c>
      <c r="Q93" t="s">
        <v>50</v>
      </c>
      <c r="R93">
        <v>15</v>
      </c>
      <c r="S93" s="5">
        <v>1</v>
      </c>
      <c r="T93" t="s">
        <v>58</v>
      </c>
      <c r="U93" t="s">
        <v>52</v>
      </c>
      <c r="V93">
        <v>1</v>
      </c>
      <c r="W93" t="s">
        <v>52</v>
      </c>
      <c r="X93">
        <v>2</v>
      </c>
      <c r="Y93" t="s">
        <v>59</v>
      </c>
      <c r="AB93" t="s">
        <v>72</v>
      </c>
      <c r="AD93" t="s">
        <v>52</v>
      </c>
      <c r="AE93" t="s">
        <v>52</v>
      </c>
      <c r="AF93" t="s">
        <v>52</v>
      </c>
      <c r="AG93" t="s">
        <v>52</v>
      </c>
      <c r="AH93">
        <v>9</v>
      </c>
      <c r="AI93" t="s">
        <v>80</v>
      </c>
      <c r="AJ93" t="s">
        <v>52</v>
      </c>
      <c r="AK93" t="s">
        <v>81</v>
      </c>
      <c r="AM93" t="s">
        <v>62</v>
      </c>
      <c r="AN93" t="s">
        <v>52</v>
      </c>
      <c r="AP93">
        <f t="shared" si="4"/>
        <v>0</v>
      </c>
      <c r="AY93" t="str">
        <f t="shared" si="5"/>
        <v/>
      </c>
      <c r="AZ93" t="str">
        <f t="shared" si="6"/>
        <v/>
      </c>
      <c r="BA93" t="str">
        <f t="shared" si="7"/>
        <v/>
      </c>
    </row>
    <row r="94" spans="1:53" x14ac:dyDescent="0.35">
      <c r="A94" s="2" t="s">
        <v>226</v>
      </c>
      <c r="B94">
        <v>13</v>
      </c>
      <c r="C94">
        <v>1308</v>
      </c>
      <c r="D94">
        <v>1</v>
      </c>
      <c r="E94" t="s">
        <v>50</v>
      </c>
      <c r="F94">
        <v>47</v>
      </c>
      <c r="G94" t="s">
        <v>72</v>
      </c>
      <c r="I94" t="s">
        <v>73</v>
      </c>
      <c r="J94" t="s">
        <v>53</v>
      </c>
      <c r="K94" t="s">
        <v>53</v>
      </c>
      <c r="L94" t="s">
        <v>52</v>
      </c>
      <c r="M94">
        <v>3</v>
      </c>
      <c r="N94" t="s">
        <v>97</v>
      </c>
      <c r="O94">
        <v>2</v>
      </c>
      <c r="P94" s="6">
        <v>5</v>
      </c>
      <c r="Q94" t="s">
        <v>56</v>
      </c>
      <c r="R94">
        <v>8</v>
      </c>
      <c r="S94" s="5">
        <v>1</v>
      </c>
      <c r="T94" t="s">
        <v>58</v>
      </c>
      <c r="U94" t="s">
        <v>52</v>
      </c>
      <c r="V94">
        <v>1</v>
      </c>
      <c r="W94" t="s">
        <v>52</v>
      </c>
      <c r="X94">
        <v>2</v>
      </c>
      <c r="AB94" t="s">
        <v>72</v>
      </c>
      <c r="AD94" t="s">
        <v>73</v>
      </c>
      <c r="AE94" t="s">
        <v>52</v>
      </c>
      <c r="AF94" t="s">
        <v>52</v>
      </c>
      <c r="AG94" t="s">
        <v>52</v>
      </c>
      <c r="AH94">
        <v>3</v>
      </c>
      <c r="AI94" t="s">
        <v>63</v>
      </c>
      <c r="AJ94" t="s">
        <v>52</v>
      </c>
      <c r="AK94" t="s">
        <v>64</v>
      </c>
      <c r="AM94" t="s">
        <v>62</v>
      </c>
      <c r="AN94" t="s">
        <v>53</v>
      </c>
      <c r="AP94">
        <f t="shared" si="4"/>
        <v>0</v>
      </c>
      <c r="AY94" t="str">
        <f t="shared" si="5"/>
        <v/>
      </c>
      <c r="AZ94" t="str">
        <f t="shared" si="6"/>
        <v/>
      </c>
      <c r="BA94" t="str">
        <f t="shared" si="7"/>
        <v/>
      </c>
    </row>
    <row r="95" spans="1:53" x14ac:dyDescent="0.35">
      <c r="A95" s="2" t="s">
        <v>227</v>
      </c>
      <c r="B95">
        <v>5</v>
      </c>
      <c r="C95">
        <v>507</v>
      </c>
      <c r="D95">
        <v>1</v>
      </c>
      <c r="E95" t="s">
        <v>50</v>
      </c>
      <c r="F95">
        <v>38</v>
      </c>
      <c r="G95" t="s">
        <v>72</v>
      </c>
      <c r="I95" t="s">
        <v>73</v>
      </c>
      <c r="J95" t="s">
        <v>52</v>
      </c>
      <c r="K95" t="s">
        <v>52</v>
      </c>
      <c r="L95" t="s">
        <v>52</v>
      </c>
      <c r="M95">
        <v>9</v>
      </c>
      <c r="N95" t="s">
        <v>100</v>
      </c>
      <c r="O95">
        <v>1</v>
      </c>
      <c r="P95" s="6">
        <v>3</v>
      </c>
      <c r="Q95" t="s">
        <v>50</v>
      </c>
      <c r="R95">
        <v>15</v>
      </c>
      <c r="S95" s="5">
        <v>1</v>
      </c>
      <c r="T95" t="s">
        <v>58</v>
      </c>
      <c r="U95" t="s">
        <v>52</v>
      </c>
      <c r="V95">
        <v>1</v>
      </c>
      <c r="W95" t="s">
        <v>52</v>
      </c>
      <c r="X95">
        <v>2</v>
      </c>
      <c r="Y95" t="s">
        <v>59</v>
      </c>
      <c r="AB95" t="s">
        <v>72</v>
      </c>
      <c r="AD95" t="s">
        <v>73</v>
      </c>
      <c r="AE95" t="s">
        <v>52</v>
      </c>
      <c r="AF95" t="s">
        <v>52</v>
      </c>
      <c r="AG95" t="s">
        <v>52</v>
      </c>
      <c r="AH95">
        <v>9</v>
      </c>
      <c r="AI95" t="s">
        <v>100</v>
      </c>
      <c r="AJ95" t="s">
        <v>52</v>
      </c>
      <c r="AK95" t="s">
        <v>81</v>
      </c>
      <c r="AM95" t="s">
        <v>62</v>
      </c>
      <c r="AN95" t="s">
        <v>52</v>
      </c>
      <c r="AP95">
        <f t="shared" si="4"/>
        <v>0</v>
      </c>
      <c r="AQ95">
        <v>600000</v>
      </c>
      <c r="AR95">
        <v>500000</v>
      </c>
      <c r="AS95">
        <v>300000</v>
      </c>
      <c r="AT95">
        <v>300000</v>
      </c>
      <c r="AU95">
        <v>2000000</v>
      </c>
      <c r="AV95">
        <v>50000</v>
      </c>
      <c r="AW95">
        <v>60000</v>
      </c>
      <c r="AX95">
        <v>3810000</v>
      </c>
      <c r="AY95" t="str">
        <f t="shared" si="5"/>
        <v/>
      </c>
      <c r="AZ95" t="str">
        <f t="shared" si="6"/>
        <v/>
      </c>
      <c r="BA95">
        <f t="shared" si="7"/>
        <v>3810000</v>
      </c>
    </row>
    <row r="96" spans="1:53" x14ac:dyDescent="0.35">
      <c r="A96" s="2" t="s">
        <v>227</v>
      </c>
      <c r="B96">
        <v>5</v>
      </c>
      <c r="C96">
        <v>507</v>
      </c>
      <c r="D96">
        <v>1</v>
      </c>
      <c r="E96" t="s">
        <v>50</v>
      </c>
      <c r="F96">
        <v>38</v>
      </c>
      <c r="G96" t="s">
        <v>72</v>
      </c>
      <c r="I96" t="s">
        <v>73</v>
      </c>
      <c r="J96" t="s">
        <v>52</v>
      </c>
      <c r="K96" t="s">
        <v>52</v>
      </c>
      <c r="L96" t="s">
        <v>52</v>
      </c>
      <c r="M96">
        <v>9</v>
      </c>
      <c r="N96" t="s">
        <v>100</v>
      </c>
      <c r="O96">
        <v>1</v>
      </c>
      <c r="P96" s="6">
        <v>4</v>
      </c>
      <c r="Q96" t="s">
        <v>50</v>
      </c>
      <c r="R96">
        <v>11</v>
      </c>
      <c r="S96" s="5">
        <v>1</v>
      </c>
      <c r="T96" t="s">
        <v>58</v>
      </c>
      <c r="U96" t="s">
        <v>52</v>
      </c>
      <c r="V96">
        <v>1</v>
      </c>
      <c r="W96" t="s">
        <v>52</v>
      </c>
      <c r="X96">
        <v>2</v>
      </c>
      <c r="AB96" t="s">
        <v>72</v>
      </c>
      <c r="AD96" t="s">
        <v>52</v>
      </c>
      <c r="AE96" t="s">
        <v>52</v>
      </c>
      <c r="AF96" t="s">
        <v>52</v>
      </c>
      <c r="AG96" t="s">
        <v>52</v>
      </c>
      <c r="AH96">
        <v>6</v>
      </c>
      <c r="AI96" t="s">
        <v>79</v>
      </c>
      <c r="AJ96" t="s">
        <v>52</v>
      </c>
      <c r="AK96" t="s">
        <v>90</v>
      </c>
      <c r="AM96" t="s">
        <v>62</v>
      </c>
      <c r="AN96" t="s">
        <v>52</v>
      </c>
      <c r="AP96">
        <f t="shared" si="4"/>
        <v>0</v>
      </c>
      <c r="AQ96">
        <v>0</v>
      </c>
      <c r="AR96">
        <v>300000</v>
      </c>
      <c r="AS96">
        <v>100000</v>
      </c>
      <c r="AT96">
        <v>150000</v>
      </c>
      <c r="AU96">
        <v>1800000</v>
      </c>
      <c r="AV96">
        <v>40000</v>
      </c>
      <c r="AW96">
        <v>0</v>
      </c>
      <c r="AX96">
        <v>2390000</v>
      </c>
      <c r="AY96">
        <f t="shared" si="5"/>
        <v>2390000</v>
      </c>
      <c r="AZ96" t="str">
        <f t="shared" si="6"/>
        <v/>
      </c>
      <c r="BA96" t="str">
        <f t="shared" si="7"/>
        <v/>
      </c>
    </row>
    <row r="97" spans="1:53" x14ac:dyDescent="0.35">
      <c r="A97" s="2" t="s">
        <v>228</v>
      </c>
      <c r="B97">
        <v>12</v>
      </c>
      <c r="C97">
        <v>1209</v>
      </c>
      <c r="D97">
        <v>1</v>
      </c>
      <c r="E97" t="s">
        <v>50</v>
      </c>
      <c r="F97">
        <v>38</v>
      </c>
      <c r="G97" t="s">
        <v>72</v>
      </c>
      <c r="I97" t="s">
        <v>52</v>
      </c>
      <c r="J97" t="s">
        <v>52</v>
      </c>
      <c r="K97" t="s">
        <v>52</v>
      </c>
      <c r="L97" t="s">
        <v>52</v>
      </c>
      <c r="M97">
        <v>12</v>
      </c>
      <c r="N97" t="s">
        <v>76</v>
      </c>
      <c r="O97">
        <v>2</v>
      </c>
      <c r="P97" s="6">
        <v>3</v>
      </c>
      <c r="Q97" t="s">
        <v>56</v>
      </c>
      <c r="R97">
        <v>13</v>
      </c>
      <c r="S97" s="5">
        <v>1</v>
      </c>
      <c r="T97" t="s">
        <v>58</v>
      </c>
      <c r="U97" t="s">
        <v>52</v>
      </c>
      <c r="V97">
        <v>1</v>
      </c>
      <c r="W97" t="s">
        <v>52</v>
      </c>
      <c r="X97">
        <v>2</v>
      </c>
      <c r="Y97" t="s">
        <v>59</v>
      </c>
      <c r="AB97" t="s">
        <v>72</v>
      </c>
      <c r="AD97" t="s">
        <v>52</v>
      </c>
      <c r="AE97" t="s">
        <v>52</v>
      </c>
      <c r="AF97" t="s">
        <v>52</v>
      </c>
      <c r="AG97" t="s">
        <v>52</v>
      </c>
      <c r="AH97">
        <v>8</v>
      </c>
      <c r="AI97" t="s">
        <v>78</v>
      </c>
      <c r="AJ97" t="s">
        <v>52</v>
      </c>
      <c r="AK97" t="s">
        <v>88</v>
      </c>
      <c r="AM97" t="s">
        <v>62</v>
      </c>
      <c r="AN97" t="s">
        <v>53</v>
      </c>
      <c r="AP97">
        <f t="shared" si="4"/>
        <v>0</v>
      </c>
      <c r="AQ97">
        <v>234000</v>
      </c>
      <c r="AR97">
        <v>0</v>
      </c>
      <c r="AS97">
        <v>15000</v>
      </c>
      <c r="AT97">
        <v>100000</v>
      </c>
      <c r="AU97">
        <v>1170000</v>
      </c>
      <c r="AV97">
        <v>180000</v>
      </c>
      <c r="AW97">
        <v>10000</v>
      </c>
      <c r="AX97">
        <v>1709000</v>
      </c>
      <c r="AY97" t="str">
        <f t="shared" si="5"/>
        <v/>
      </c>
      <c r="AZ97">
        <f t="shared" si="6"/>
        <v>1709000</v>
      </c>
      <c r="BA97" t="str">
        <f t="shared" si="7"/>
        <v/>
      </c>
    </row>
    <row r="98" spans="1:53" x14ac:dyDescent="0.35">
      <c r="A98" s="2" t="s">
        <v>228</v>
      </c>
      <c r="B98">
        <v>12</v>
      </c>
      <c r="C98">
        <v>1209</v>
      </c>
      <c r="D98">
        <v>1</v>
      </c>
      <c r="E98" t="s">
        <v>50</v>
      </c>
      <c r="F98">
        <v>38</v>
      </c>
      <c r="G98" t="s">
        <v>72</v>
      </c>
      <c r="I98" t="s">
        <v>52</v>
      </c>
      <c r="J98" t="s">
        <v>52</v>
      </c>
      <c r="K98" t="s">
        <v>52</v>
      </c>
      <c r="L98" t="s">
        <v>52</v>
      </c>
      <c r="M98">
        <v>12</v>
      </c>
      <c r="N98" t="s">
        <v>76</v>
      </c>
      <c r="O98">
        <v>2</v>
      </c>
      <c r="P98" s="6">
        <v>4</v>
      </c>
      <c r="Q98" t="s">
        <v>50</v>
      </c>
      <c r="R98">
        <v>7</v>
      </c>
      <c r="S98" s="5">
        <v>1</v>
      </c>
      <c r="T98" t="s">
        <v>58</v>
      </c>
      <c r="U98" t="s">
        <v>52</v>
      </c>
      <c r="V98">
        <v>1</v>
      </c>
      <c r="W98" t="s">
        <v>52</v>
      </c>
      <c r="X98">
        <v>2</v>
      </c>
      <c r="AB98" t="s">
        <v>72</v>
      </c>
      <c r="AD98" t="s">
        <v>73</v>
      </c>
      <c r="AE98" t="s">
        <v>53</v>
      </c>
      <c r="AF98" t="s">
        <v>53</v>
      </c>
      <c r="AG98" t="s">
        <v>52</v>
      </c>
      <c r="AH98">
        <v>2</v>
      </c>
      <c r="AI98" t="s">
        <v>68</v>
      </c>
      <c r="AJ98" t="s">
        <v>52</v>
      </c>
      <c r="AK98" t="s">
        <v>74</v>
      </c>
      <c r="AM98" t="s">
        <v>62</v>
      </c>
      <c r="AN98" t="s">
        <v>53</v>
      </c>
      <c r="AP98">
        <f t="shared" si="4"/>
        <v>0</v>
      </c>
      <c r="AQ98">
        <v>0</v>
      </c>
      <c r="AR98">
        <v>0</v>
      </c>
      <c r="AS98">
        <v>5000</v>
      </c>
      <c r="AT98">
        <v>50000</v>
      </c>
      <c r="AU98">
        <v>468000</v>
      </c>
      <c r="AV98">
        <v>0</v>
      </c>
      <c r="AW98">
        <v>0</v>
      </c>
      <c r="AX98">
        <v>523000</v>
      </c>
      <c r="AY98">
        <f t="shared" si="5"/>
        <v>523000</v>
      </c>
      <c r="AZ98" t="str">
        <f t="shared" si="6"/>
        <v/>
      </c>
      <c r="BA98" t="str">
        <f t="shared" si="7"/>
        <v/>
      </c>
    </row>
    <row r="99" spans="1:53" x14ac:dyDescent="0.35">
      <c r="A99" s="2" t="s">
        <v>229</v>
      </c>
      <c r="B99">
        <v>15</v>
      </c>
      <c r="C99">
        <v>1505</v>
      </c>
      <c r="D99">
        <v>1</v>
      </c>
      <c r="E99" t="s">
        <v>50</v>
      </c>
      <c r="F99">
        <v>39</v>
      </c>
      <c r="G99" t="s">
        <v>72</v>
      </c>
      <c r="I99" t="s">
        <v>73</v>
      </c>
      <c r="J99" t="s">
        <v>52</v>
      </c>
      <c r="K99" t="s">
        <v>52</v>
      </c>
      <c r="L99" t="s">
        <v>52</v>
      </c>
      <c r="M99">
        <v>8</v>
      </c>
      <c r="N99" t="s">
        <v>86</v>
      </c>
      <c r="O99">
        <v>1</v>
      </c>
      <c r="P99" s="6">
        <v>3</v>
      </c>
      <c r="Q99" t="s">
        <v>56</v>
      </c>
      <c r="R99">
        <v>12</v>
      </c>
      <c r="S99" s="5">
        <v>1</v>
      </c>
      <c r="T99" t="s">
        <v>58</v>
      </c>
      <c r="U99" t="s">
        <v>52</v>
      </c>
      <c r="V99">
        <v>1</v>
      </c>
      <c r="W99" t="s">
        <v>52</v>
      </c>
      <c r="X99">
        <v>2</v>
      </c>
      <c r="AB99" t="s">
        <v>72</v>
      </c>
      <c r="AD99" t="s">
        <v>73</v>
      </c>
      <c r="AE99" t="s">
        <v>52</v>
      </c>
      <c r="AF99" t="s">
        <v>52</v>
      </c>
      <c r="AG99" t="s">
        <v>52</v>
      </c>
      <c r="AH99">
        <v>6</v>
      </c>
      <c r="AI99" t="s">
        <v>78</v>
      </c>
      <c r="AJ99" t="s">
        <v>52</v>
      </c>
      <c r="AK99" t="s">
        <v>88</v>
      </c>
      <c r="AM99" t="s">
        <v>62</v>
      </c>
      <c r="AN99" t="s">
        <v>52</v>
      </c>
      <c r="AP99">
        <f t="shared" si="4"/>
        <v>0</v>
      </c>
      <c r="AQ99">
        <v>0</v>
      </c>
      <c r="AR99">
        <v>400000</v>
      </c>
      <c r="AS99">
        <v>36000</v>
      </c>
      <c r="AT99">
        <v>40000</v>
      </c>
      <c r="AU99">
        <v>0</v>
      </c>
      <c r="AV99">
        <v>0</v>
      </c>
      <c r="AW99">
        <v>0</v>
      </c>
      <c r="AX99">
        <v>476000</v>
      </c>
      <c r="AY99" t="str">
        <f t="shared" si="5"/>
        <v/>
      </c>
      <c r="AZ99">
        <f t="shared" si="6"/>
        <v>476000</v>
      </c>
      <c r="BA99" t="str">
        <f t="shared" si="7"/>
        <v/>
      </c>
    </row>
    <row r="100" spans="1:53" x14ac:dyDescent="0.35">
      <c r="A100" s="2" t="s">
        <v>229</v>
      </c>
      <c r="B100">
        <v>15</v>
      </c>
      <c r="C100">
        <v>1505</v>
      </c>
      <c r="D100">
        <v>1</v>
      </c>
      <c r="E100" t="s">
        <v>50</v>
      </c>
      <c r="F100">
        <v>39</v>
      </c>
      <c r="G100" t="s">
        <v>72</v>
      </c>
      <c r="I100" t="s">
        <v>73</v>
      </c>
      <c r="J100" t="s">
        <v>52</v>
      </c>
      <c r="K100" t="s">
        <v>52</v>
      </c>
      <c r="L100" t="s">
        <v>52</v>
      </c>
      <c r="M100">
        <v>8</v>
      </c>
      <c r="N100" t="s">
        <v>86</v>
      </c>
      <c r="O100">
        <v>1</v>
      </c>
      <c r="P100" s="6">
        <v>4</v>
      </c>
      <c r="Q100" t="s">
        <v>56</v>
      </c>
      <c r="R100">
        <v>10</v>
      </c>
      <c r="S100" s="5">
        <v>1</v>
      </c>
      <c r="T100" t="s">
        <v>58</v>
      </c>
      <c r="U100" t="s">
        <v>52</v>
      </c>
      <c r="V100">
        <v>1</v>
      </c>
      <c r="W100" t="s">
        <v>52</v>
      </c>
      <c r="X100">
        <v>2</v>
      </c>
      <c r="AB100" t="s">
        <v>72</v>
      </c>
      <c r="AD100" t="s">
        <v>73</v>
      </c>
      <c r="AE100" t="s">
        <v>52</v>
      </c>
      <c r="AF100" t="s">
        <v>52</v>
      </c>
      <c r="AG100" t="s">
        <v>52</v>
      </c>
      <c r="AH100">
        <v>4</v>
      </c>
      <c r="AI100" t="s">
        <v>63</v>
      </c>
      <c r="AJ100" t="s">
        <v>52</v>
      </c>
      <c r="AK100" t="s">
        <v>64</v>
      </c>
      <c r="AM100" t="s">
        <v>62</v>
      </c>
      <c r="AN100" t="s">
        <v>53</v>
      </c>
      <c r="AP100">
        <f t="shared" si="4"/>
        <v>0</v>
      </c>
      <c r="AQ100">
        <v>0</v>
      </c>
      <c r="AR100">
        <v>0</v>
      </c>
      <c r="AS100">
        <v>17500</v>
      </c>
      <c r="AT100">
        <v>23000</v>
      </c>
      <c r="AU100">
        <v>0</v>
      </c>
      <c r="AV100">
        <v>0</v>
      </c>
      <c r="AW100">
        <v>0</v>
      </c>
      <c r="AX100">
        <v>40500</v>
      </c>
      <c r="AY100">
        <f t="shared" si="5"/>
        <v>40500</v>
      </c>
      <c r="AZ100" t="str">
        <f t="shared" si="6"/>
        <v/>
      </c>
      <c r="BA100" t="str">
        <f t="shared" si="7"/>
        <v/>
      </c>
    </row>
    <row r="101" spans="1:53" x14ac:dyDescent="0.35">
      <c r="A101" s="2" t="s">
        <v>237</v>
      </c>
      <c r="B101">
        <v>12</v>
      </c>
      <c r="C101">
        <v>1207</v>
      </c>
      <c r="D101">
        <v>1</v>
      </c>
      <c r="E101" t="s">
        <v>50</v>
      </c>
      <c r="F101">
        <v>36</v>
      </c>
      <c r="G101" t="s">
        <v>72</v>
      </c>
      <c r="I101" t="s">
        <v>73</v>
      </c>
      <c r="J101" t="s">
        <v>52</v>
      </c>
      <c r="K101" t="s">
        <v>52</v>
      </c>
      <c r="L101" t="s">
        <v>52</v>
      </c>
      <c r="M101">
        <v>8</v>
      </c>
      <c r="N101" t="s">
        <v>86</v>
      </c>
      <c r="O101">
        <v>5</v>
      </c>
      <c r="P101" s="6">
        <v>3</v>
      </c>
      <c r="Q101" t="s">
        <v>50</v>
      </c>
      <c r="R101">
        <v>9</v>
      </c>
      <c r="S101" s="5">
        <v>1</v>
      </c>
      <c r="T101" t="s">
        <v>58</v>
      </c>
      <c r="U101" t="s">
        <v>52</v>
      </c>
      <c r="V101">
        <v>1</v>
      </c>
      <c r="W101" t="s">
        <v>52</v>
      </c>
      <c r="X101">
        <v>2</v>
      </c>
      <c r="AB101" t="s">
        <v>72</v>
      </c>
      <c r="AD101" t="s">
        <v>73</v>
      </c>
      <c r="AE101" t="s">
        <v>52</v>
      </c>
      <c r="AF101" t="s">
        <v>52</v>
      </c>
      <c r="AG101" t="s">
        <v>52</v>
      </c>
      <c r="AH101">
        <v>4</v>
      </c>
      <c r="AI101" t="s">
        <v>63</v>
      </c>
      <c r="AJ101" t="s">
        <v>52</v>
      </c>
      <c r="AK101" t="s">
        <v>98</v>
      </c>
      <c r="AM101" t="s">
        <v>62</v>
      </c>
      <c r="AN101" t="s">
        <v>53</v>
      </c>
      <c r="AP101">
        <f t="shared" si="4"/>
        <v>0</v>
      </c>
      <c r="AQ101">
        <v>0</v>
      </c>
      <c r="AR101">
        <v>300000</v>
      </c>
      <c r="AS101">
        <v>80000</v>
      </c>
      <c r="AT101">
        <v>50000</v>
      </c>
      <c r="AU101">
        <v>1200000</v>
      </c>
      <c r="AV101">
        <v>1000000</v>
      </c>
      <c r="AW101">
        <v>4000</v>
      </c>
      <c r="AX101">
        <v>2634000</v>
      </c>
      <c r="AY101">
        <f t="shared" si="5"/>
        <v>2634000</v>
      </c>
      <c r="AZ101" t="str">
        <f t="shared" si="6"/>
        <v/>
      </c>
      <c r="BA101" t="str">
        <f t="shared" si="7"/>
        <v/>
      </c>
    </row>
    <row r="102" spans="1:53" x14ac:dyDescent="0.35">
      <c r="A102" s="2" t="s">
        <v>238</v>
      </c>
      <c r="B102">
        <v>22</v>
      </c>
      <c r="C102">
        <v>2201</v>
      </c>
      <c r="D102">
        <v>2</v>
      </c>
      <c r="E102" t="s">
        <v>50</v>
      </c>
      <c r="F102">
        <v>47</v>
      </c>
      <c r="G102" t="s">
        <v>72</v>
      </c>
      <c r="I102" t="s">
        <v>73</v>
      </c>
      <c r="J102" t="s">
        <v>52</v>
      </c>
      <c r="K102" t="s">
        <v>52</v>
      </c>
      <c r="L102" t="s">
        <v>52</v>
      </c>
      <c r="M102">
        <v>8</v>
      </c>
      <c r="N102" t="s">
        <v>86</v>
      </c>
      <c r="O102">
        <v>1</v>
      </c>
      <c r="P102" s="6">
        <v>4</v>
      </c>
      <c r="Q102" t="s">
        <v>50</v>
      </c>
      <c r="R102">
        <v>14</v>
      </c>
      <c r="S102" s="5">
        <v>1</v>
      </c>
      <c r="T102" t="s">
        <v>58</v>
      </c>
      <c r="U102" t="s">
        <v>52</v>
      </c>
      <c r="V102">
        <v>1</v>
      </c>
      <c r="W102" t="s">
        <v>52</v>
      </c>
      <c r="X102">
        <v>2</v>
      </c>
      <c r="Y102" t="s">
        <v>59</v>
      </c>
      <c r="AB102" t="s">
        <v>72</v>
      </c>
      <c r="AD102" t="s">
        <v>73</v>
      </c>
      <c r="AE102" t="s">
        <v>52</v>
      </c>
      <c r="AF102" t="s">
        <v>52</v>
      </c>
      <c r="AG102" t="s">
        <v>52</v>
      </c>
      <c r="AH102">
        <v>9</v>
      </c>
      <c r="AI102" t="s">
        <v>60</v>
      </c>
      <c r="AJ102" t="s">
        <v>52</v>
      </c>
      <c r="AK102" t="s">
        <v>61</v>
      </c>
      <c r="AM102" t="s">
        <v>62</v>
      </c>
      <c r="AN102" t="s">
        <v>52</v>
      </c>
      <c r="AP102">
        <f t="shared" si="4"/>
        <v>0</v>
      </c>
      <c r="AY102" t="str">
        <f t="shared" si="5"/>
        <v/>
      </c>
      <c r="AZ102" t="str">
        <f t="shared" si="6"/>
        <v/>
      </c>
      <c r="BA102" t="str">
        <f t="shared" si="7"/>
        <v/>
      </c>
    </row>
    <row r="103" spans="1:53" x14ac:dyDescent="0.35">
      <c r="A103" s="2" t="s">
        <v>238</v>
      </c>
      <c r="B103">
        <v>22</v>
      </c>
      <c r="C103">
        <v>2201</v>
      </c>
      <c r="D103">
        <v>2</v>
      </c>
      <c r="E103" t="s">
        <v>50</v>
      </c>
      <c r="F103">
        <v>47</v>
      </c>
      <c r="G103" t="s">
        <v>72</v>
      </c>
      <c r="I103" t="s">
        <v>73</v>
      </c>
      <c r="J103" t="s">
        <v>52</v>
      </c>
      <c r="K103" t="s">
        <v>52</v>
      </c>
      <c r="L103" t="s">
        <v>52</v>
      </c>
      <c r="M103">
        <v>8</v>
      </c>
      <c r="N103" t="s">
        <v>86</v>
      </c>
      <c r="P103" s="6">
        <v>5</v>
      </c>
      <c r="Q103" t="s">
        <v>50</v>
      </c>
      <c r="R103">
        <v>8</v>
      </c>
      <c r="S103" s="5">
        <v>1</v>
      </c>
      <c r="T103" t="s">
        <v>58</v>
      </c>
      <c r="U103" t="s">
        <v>52</v>
      </c>
      <c r="V103">
        <v>1</v>
      </c>
      <c r="W103" t="s">
        <v>52</v>
      </c>
      <c r="X103">
        <v>2</v>
      </c>
      <c r="AB103" t="s">
        <v>72</v>
      </c>
      <c r="AD103" t="s">
        <v>73</v>
      </c>
      <c r="AE103" t="s">
        <v>52</v>
      </c>
      <c r="AF103" t="s">
        <v>52</v>
      </c>
      <c r="AG103" t="s">
        <v>52</v>
      </c>
      <c r="AH103">
        <v>3</v>
      </c>
      <c r="AI103" t="s">
        <v>65</v>
      </c>
      <c r="AJ103" t="s">
        <v>52</v>
      </c>
      <c r="AK103" t="s">
        <v>66</v>
      </c>
      <c r="AM103" t="s">
        <v>96</v>
      </c>
      <c r="AN103" t="s">
        <v>53</v>
      </c>
      <c r="AP103">
        <f t="shared" si="4"/>
        <v>0</v>
      </c>
      <c r="AY103" t="str">
        <f t="shared" si="5"/>
        <v/>
      </c>
      <c r="AZ103" t="str">
        <f t="shared" si="6"/>
        <v/>
      </c>
      <c r="BA103" t="str">
        <f t="shared" si="7"/>
        <v/>
      </c>
    </row>
    <row r="104" spans="1:53" x14ac:dyDescent="0.35">
      <c r="A104" s="2" t="s">
        <v>240</v>
      </c>
      <c r="B104">
        <v>21</v>
      </c>
      <c r="C104">
        <v>2106</v>
      </c>
      <c r="D104">
        <v>2</v>
      </c>
      <c r="E104" t="s">
        <v>56</v>
      </c>
      <c r="F104">
        <v>55</v>
      </c>
      <c r="G104" t="s">
        <v>72</v>
      </c>
      <c r="I104" t="s">
        <v>73</v>
      </c>
      <c r="J104" t="s">
        <v>52</v>
      </c>
      <c r="K104" t="s">
        <v>52</v>
      </c>
      <c r="L104" t="s">
        <v>52</v>
      </c>
      <c r="M104">
        <v>7</v>
      </c>
      <c r="N104" t="s">
        <v>86</v>
      </c>
      <c r="O104">
        <v>1</v>
      </c>
      <c r="P104" s="6">
        <v>6</v>
      </c>
      <c r="Q104" t="s">
        <v>56</v>
      </c>
      <c r="R104">
        <v>15</v>
      </c>
      <c r="S104" s="5">
        <v>1</v>
      </c>
      <c r="T104" t="s">
        <v>58</v>
      </c>
      <c r="U104" t="s">
        <v>53</v>
      </c>
      <c r="W104" t="s">
        <v>52</v>
      </c>
      <c r="X104">
        <v>1</v>
      </c>
      <c r="Y104" t="s">
        <v>59</v>
      </c>
      <c r="AB104" t="s">
        <v>72</v>
      </c>
      <c r="AD104" t="s">
        <v>73</v>
      </c>
      <c r="AE104" t="s">
        <v>52</v>
      </c>
      <c r="AF104" t="s">
        <v>52</v>
      </c>
      <c r="AG104" t="s">
        <v>52</v>
      </c>
      <c r="AH104">
        <v>8</v>
      </c>
      <c r="AI104" t="s">
        <v>60</v>
      </c>
      <c r="AJ104" t="s">
        <v>53</v>
      </c>
      <c r="AO104" t="s">
        <v>190</v>
      </c>
      <c r="AP104">
        <f t="shared" si="4"/>
        <v>0</v>
      </c>
      <c r="AY104" t="str">
        <f t="shared" si="5"/>
        <v/>
      </c>
      <c r="AZ104" t="str">
        <f t="shared" si="6"/>
        <v/>
      </c>
      <c r="BA104" t="str">
        <f t="shared" si="7"/>
        <v/>
      </c>
    </row>
    <row r="105" spans="1:53" x14ac:dyDescent="0.35">
      <c r="A105" s="2" t="s">
        <v>242</v>
      </c>
      <c r="B105">
        <v>10</v>
      </c>
      <c r="C105">
        <v>1004</v>
      </c>
      <c r="D105">
        <v>2</v>
      </c>
      <c r="E105" t="s">
        <v>50</v>
      </c>
      <c r="F105">
        <v>32</v>
      </c>
      <c r="G105" t="s">
        <v>72</v>
      </c>
      <c r="I105" t="s">
        <v>73</v>
      </c>
      <c r="J105" t="s">
        <v>52</v>
      </c>
      <c r="K105" t="s">
        <v>52</v>
      </c>
      <c r="L105" t="s">
        <v>52</v>
      </c>
      <c r="M105">
        <v>5</v>
      </c>
      <c r="N105" t="s">
        <v>78</v>
      </c>
      <c r="O105">
        <v>2</v>
      </c>
      <c r="P105" s="6">
        <v>3</v>
      </c>
      <c r="Q105" t="s">
        <v>50</v>
      </c>
      <c r="R105">
        <v>7</v>
      </c>
      <c r="S105" s="5">
        <v>1</v>
      </c>
      <c r="T105" t="s">
        <v>58</v>
      </c>
      <c r="U105" t="s">
        <v>52</v>
      </c>
      <c r="V105">
        <v>1</v>
      </c>
      <c r="W105" t="s">
        <v>52</v>
      </c>
      <c r="X105">
        <v>2</v>
      </c>
      <c r="AB105" t="s">
        <v>72</v>
      </c>
      <c r="AD105" t="s">
        <v>73</v>
      </c>
      <c r="AE105" t="s">
        <v>53</v>
      </c>
      <c r="AF105" t="s">
        <v>53</v>
      </c>
      <c r="AG105" t="s">
        <v>52</v>
      </c>
      <c r="AH105">
        <v>1</v>
      </c>
      <c r="AI105" t="s">
        <v>65</v>
      </c>
      <c r="AJ105" t="s">
        <v>52</v>
      </c>
      <c r="AK105" t="s">
        <v>66</v>
      </c>
      <c r="AM105" t="s">
        <v>62</v>
      </c>
      <c r="AN105" t="s">
        <v>53</v>
      </c>
      <c r="AP105">
        <f t="shared" si="4"/>
        <v>0</v>
      </c>
      <c r="AQ105">
        <v>0</v>
      </c>
      <c r="AR105">
        <v>0</v>
      </c>
      <c r="AS105">
        <v>8000</v>
      </c>
      <c r="AT105">
        <v>15000</v>
      </c>
      <c r="AU105">
        <v>0</v>
      </c>
      <c r="AV105">
        <v>0</v>
      </c>
      <c r="AW105">
        <v>10000</v>
      </c>
      <c r="AX105">
        <v>33000</v>
      </c>
      <c r="AY105">
        <f t="shared" si="5"/>
        <v>33000</v>
      </c>
      <c r="AZ105" t="str">
        <f t="shared" si="6"/>
        <v/>
      </c>
      <c r="BA105" t="str">
        <f t="shared" si="7"/>
        <v/>
      </c>
    </row>
    <row r="106" spans="1:53" x14ac:dyDescent="0.35">
      <c r="A106" s="2" t="s">
        <v>243</v>
      </c>
      <c r="B106">
        <v>19</v>
      </c>
      <c r="C106">
        <v>1904</v>
      </c>
      <c r="D106">
        <v>1</v>
      </c>
      <c r="E106" t="s">
        <v>50</v>
      </c>
      <c r="F106">
        <v>29</v>
      </c>
      <c r="G106" t="s">
        <v>72</v>
      </c>
      <c r="I106" t="s">
        <v>73</v>
      </c>
      <c r="J106" t="s">
        <v>52</v>
      </c>
      <c r="K106" t="s">
        <v>52</v>
      </c>
      <c r="L106" t="s">
        <v>52</v>
      </c>
      <c r="M106">
        <v>6</v>
      </c>
      <c r="N106" t="s">
        <v>79</v>
      </c>
      <c r="O106">
        <v>2</v>
      </c>
      <c r="P106" s="6">
        <v>3</v>
      </c>
      <c r="Q106" t="s">
        <v>50</v>
      </c>
      <c r="R106">
        <v>7</v>
      </c>
      <c r="S106" s="5">
        <v>1</v>
      </c>
      <c r="T106" t="s">
        <v>58</v>
      </c>
      <c r="U106" t="s">
        <v>52</v>
      </c>
      <c r="V106">
        <v>1</v>
      </c>
      <c r="W106" t="s">
        <v>52</v>
      </c>
      <c r="X106">
        <v>2</v>
      </c>
      <c r="AB106" t="s">
        <v>72</v>
      </c>
      <c r="AD106" t="s">
        <v>73</v>
      </c>
      <c r="AE106" t="s">
        <v>52</v>
      </c>
      <c r="AF106" t="s">
        <v>52</v>
      </c>
      <c r="AG106" t="s">
        <v>52</v>
      </c>
      <c r="AH106">
        <v>2</v>
      </c>
      <c r="AI106" t="s">
        <v>65</v>
      </c>
      <c r="AJ106" t="s">
        <v>52</v>
      </c>
      <c r="AK106" t="s">
        <v>74</v>
      </c>
      <c r="AM106" t="s">
        <v>62</v>
      </c>
      <c r="AN106" t="s">
        <v>53</v>
      </c>
      <c r="AP106">
        <f t="shared" si="4"/>
        <v>0</v>
      </c>
      <c r="AQ106">
        <v>0</v>
      </c>
      <c r="AR106">
        <v>0</v>
      </c>
      <c r="AS106">
        <v>8000</v>
      </c>
      <c r="AT106">
        <v>15000</v>
      </c>
      <c r="AU106">
        <v>520000</v>
      </c>
      <c r="AV106">
        <v>0</v>
      </c>
      <c r="AW106">
        <v>0</v>
      </c>
      <c r="AX106">
        <v>543000</v>
      </c>
      <c r="AY106">
        <f t="shared" si="5"/>
        <v>543000</v>
      </c>
      <c r="AZ106" t="str">
        <f t="shared" si="6"/>
        <v/>
      </c>
      <c r="BA106" t="str">
        <f t="shared" si="7"/>
        <v/>
      </c>
    </row>
    <row r="107" spans="1:53" x14ac:dyDescent="0.35">
      <c r="A107" s="2" t="s">
        <v>243</v>
      </c>
      <c r="B107">
        <v>19</v>
      </c>
      <c r="C107">
        <v>1904</v>
      </c>
      <c r="D107">
        <v>1</v>
      </c>
      <c r="E107" t="s">
        <v>50</v>
      </c>
      <c r="F107">
        <v>29</v>
      </c>
      <c r="G107" t="s">
        <v>72</v>
      </c>
      <c r="I107" t="s">
        <v>73</v>
      </c>
      <c r="J107" t="s">
        <v>52</v>
      </c>
      <c r="K107" t="s">
        <v>52</v>
      </c>
      <c r="L107" t="s">
        <v>52</v>
      </c>
      <c r="M107">
        <v>6</v>
      </c>
      <c r="N107" t="s">
        <v>79</v>
      </c>
      <c r="O107">
        <v>2</v>
      </c>
      <c r="P107" s="6">
        <v>4</v>
      </c>
      <c r="Q107" t="s">
        <v>50</v>
      </c>
      <c r="R107">
        <v>6</v>
      </c>
      <c r="S107" s="5">
        <v>1</v>
      </c>
      <c r="T107" t="s">
        <v>58</v>
      </c>
      <c r="U107" t="s">
        <v>52</v>
      </c>
      <c r="V107">
        <v>1</v>
      </c>
      <c r="W107" t="s">
        <v>52</v>
      </c>
      <c r="X107">
        <v>2</v>
      </c>
      <c r="AB107" t="s">
        <v>72</v>
      </c>
      <c r="AD107" t="s">
        <v>73</v>
      </c>
      <c r="AE107" t="s">
        <v>53</v>
      </c>
      <c r="AF107" t="s">
        <v>53</v>
      </c>
      <c r="AG107" t="s">
        <v>52</v>
      </c>
      <c r="AH107">
        <v>1</v>
      </c>
      <c r="AI107" t="s">
        <v>68</v>
      </c>
      <c r="AJ107" t="s">
        <v>52</v>
      </c>
      <c r="AK107" t="s">
        <v>68</v>
      </c>
      <c r="AL107" t="s">
        <v>109</v>
      </c>
      <c r="AN107" t="s">
        <v>53</v>
      </c>
      <c r="AP107">
        <f t="shared" si="4"/>
        <v>0</v>
      </c>
      <c r="AY107" t="str">
        <f t="shared" si="5"/>
        <v/>
      </c>
      <c r="AZ107" t="str">
        <f t="shared" si="6"/>
        <v/>
      </c>
      <c r="BA107" t="str">
        <f t="shared" si="7"/>
        <v/>
      </c>
    </row>
    <row r="108" spans="1:53" x14ac:dyDescent="0.35">
      <c r="A108" s="2" t="s">
        <v>246</v>
      </c>
      <c r="B108">
        <v>5</v>
      </c>
      <c r="C108">
        <v>503</v>
      </c>
      <c r="D108">
        <v>2</v>
      </c>
      <c r="E108" t="s">
        <v>50</v>
      </c>
      <c r="F108">
        <v>44</v>
      </c>
      <c r="G108" t="s">
        <v>72</v>
      </c>
      <c r="I108" t="s">
        <v>73</v>
      </c>
      <c r="J108" t="s">
        <v>52</v>
      </c>
      <c r="K108" t="s">
        <v>52</v>
      </c>
      <c r="L108" t="s">
        <v>52</v>
      </c>
      <c r="M108">
        <v>9</v>
      </c>
      <c r="N108" t="s">
        <v>100</v>
      </c>
      <c r="O108">
        <v>2</v>
      </c>
      <c r="P108" s="6">
        <v>4</v>
      </c>
      <c r="Q108" t="s">
        <v>56</v>
      </c>
      <c r="R108">
        <v>16</v>
      </c>
      <c r="S108" s="5">
        <v>1</v>
      </c>
      <c r="T108" t="s">
        <v>58</v>
      </c>
      <c r="U108" t="s">
        <v>52</v>
      </c>
      <c r="V108">
        <v>1</v>
      </c>
      <c r="W108" t="s">
        <v>52</v>
      </c>
      <c r="X108">
        <v>2</v>
      </c>
      <c r="Y108" t="s">
        <v>59</v>
      </c>
      <c r="AB108" t="s">
        <v>72</v>
      </c>
      <c r="AD108" t="s">
        <v>52</v>
      </c>
      <c r="AE108" t="s">
        <v>52</v>
      </c>
      <c r="AF108" t="s">
        <v>52</v>
      </c>
      <c r="AG108" t="s">
        <v>52</v>
      </c>
      <c r="AH108">
        <v>10</v>
      </c>
      <c r="AI108" t="s">
        <v>107</v>
      </c>
      <c r="AJ108" t="s">
        <v>52</v>
      </c>
      <c r="AK108" t="s">
        <v>81</v>
      </c>
      <c r="AM108" t="s">
        <v>62</v>
      </c>
      <c r="AN108" t="s">
        <v>53</v>
      </c>
      <c r="AP108">
        <f t="shared" si="4"/>
        <v>0</v>
      </c>
      <c r="AY108" t="str">
        <f t="shared" si="5"/>
        <v/>
      </c>
      <c r="AZ108" t="str">
        <f t="shared" si="6"/>
        <v/>
      </c>
      <c r="BA108" t="str">
        <f t="shared" si="7"/>
        <v/>
      </c>
    </row>
    <row r="109" spans="1:53" x14ac:dyDescent="0.35">
      <c r="A109" s="2" t="s">
        <v>249</v>
      </c>
      <c r="B109">
        <v>20</v>
      </c>
      <c r="C109">
        <v>2005</v>
      </c>
      <c r="D109">
        <v>2</v>
      </c>
      <c r="E109" t="s">
        <v>50</v>
      </c>
      <c r="F109">
        <v>37</v>
      </c>
      <c r="G109" t="s">
        <v>72</v>
      </c>
      <c r="I109" t="s">
        <v>73</v>
      </c>
      <c r="J109" t="s">
        <v>52</v>
      </c>
      <c r="K109" t="s">
        <v>52</v>
      </c>
      <c r="L109" t="s">
        <v>52</v>
      </c>
      <c r="M109">
        <v>4</v>
      </c>
      <c r="N109" t="s">
        <v>83</v>
      </c>
      <c r="O109">
        <v>4</v>
      </c>
      <c r="P109" s="6">
        <v>4</v>
      </c>
      <c r="Q109" t="s">
        <v>50</v>
      </c>
      <c r="R109">
        <v>13</v>
      </c>
      <c r="S109" s="5">
        <v>1</v>
      </c>
      <c r="T109" t="s">
        <v>58</v>
      </c>
      <c r="U109" t="s">
        <v>52</v>
      </c>
      <c r="V109">
        <v>1</v>
      </c>
      <c r="W109" t="s">
        <v>52</v>
      </c>
      <c r="X109">
        <v>2</v>
      </c>
      <c r="Y109" t="s">
        <v>59</v>
      </c>
      <c r="AB109" t="s">
        <v>72</v>
      </c>
      <c r="AD109" t="s">
        <v>73</v>
      </c>
      <c r="AE109" t="s">
        <v>52</v>
      </c>
      <c r="AF109" t="s">
        <v>52</v>
      </c>
      <c r="AG109" t="s">
        <v>52</v>
      </c>
      <c r="AH109">
        <v>7</v>
      </c>
      <c r="AI109" t="s">
        <v>86</v>
      </c>
      <c r="AJ109" t="s">
        <v>52</v>
      </c>
      <c r="AK109" t="s">
        <v>87</v>
      </c>
      <c r="AM109" t="s">
        <v>62</v>
      </c>
      <c r="AN109" t="s">
        <v>53</v>
      </c>
      <c r="AP109">
        <f t="shared" si="4"/>
        <v>0</v>
      </c>
      <c r="AQ109">
        <v>0</v>
      </c>
      <c r="AR109">
        <v>0</v>
      </c>
      <c r="AS109">
        <v>36000</v>
      </c>
      <c r="AT109">
        <v>40000</v>
      </c>
      <c r="AU109">
        <v>0</v>
      </c>
      <c r="AV109">
        <v>0</v>
      </c>
      <c r="AW109">
        <v>0</v>
      </c>
      <c r="AX109">
        <v>76000</v>
      </c>
      <c r="AY109" t="str">
        <f t="shared" si="5"/>
        <v/>
      </c>
      <c r="AZ109">
        <f t="shared" si="6"/>
        <v>76000</v>
      </c>
      <c r="BA109" t="str">
        <f t="shared" si="7"/>
        <v/>
      </c>
    </row>
    <row r="110" spans="1:53" x14ac:dyDescent="0.35">
      <c r="A110" s="2" t="s">
        <v>250</v>
      </c>
      <c r="B110">
        <v>12</v>
      </c>
      <c r="C110">
        <v>1204</v>
      </c>
      <c r="D110">
        <v>1</v>
      </c>
      <c r="E110" t="s">
        <v>50</v>
      </c>
      <c r="F110">
        <v>35</v>
      </c>
      <c r="G110" t="s">
        <v>72</v>
      </c>
      <c r="I110" t="s">
        <v>52</v>
      </c>
      <c r="J110" t="s">
        <v>52</v>
      </c>
      <c r="K110" t="s">
        <v>52</v>
      </c>
      <c r="L110" t="s">
        <v>52</v>
      </c>
      <c r="M110">
        <v>16</v>
      </c>
      <c r="N110" t="s">
        <v>140</v>
      </c>
      <c r="O110">
        <v>1</v>
      </c>
      <c r="P110" s="6">
        <v>3</v>
      </c>
      <c r="Q110" t="s">
        <v>50</v>
      </c>
      <c r="R110">
        <v>8</v>
      </c>
      <c r="S110" s="5">
        <v>1</v>
      </c>
      <c r="T110" t="s">
        <v>58</v>
      </c>
      <c r="U110" t="s">
        <v>52</v>
      </c>
      <c r="V110">
        <v>1</v>
      </c>
      <c r="W110" t="s">
        <v>52</v>
      </c>
      <c r="X110">
        <v>2</v>
      </c>
      <c r="AB110" t="s">
        <v>72</v>
      </c>
      <c r="AD110" t="s">
        <v>52</v>
      </c>
      <c r="AE110" t="s">
        <v>52</v>
      </c>
      <c r="AF110" t="s">
        <v>52</v>
      </c>
      <c r="AG110" t="s">
        <v>52</v>
      </c>
      <c r="AH110">
        <v>3</v>
      </c>
      <c r="AI110" t="s">
        <v>97</v>
      </c>
      <c r="AJ110" t="s">
        <v>52</v>
      </c>
      <c r="AK110" t="s">
        <v>98</v>
      </c>
      <c r="AM110" t="s">
        <v>96</v>
      </c>
      <c r="AN110" t="s">
        <v>53</v>
      </c>
      <c r="AP110">
        <f t="shared" si="4"/>
        <v>0</v>
      </c>
      <c r="AQ110">
        <v>2800000</v>
      </c>
      <c r="AR110">
        <v>0</v>
      </c>
      <c r="AS110">
        <v>100000</v>
      </c>
      <c r="AT110">
        <v>220000</v>
      </c>
      <c r="AU110">
        <v>720000</v>
      </c>
      <c r="AV110">
        <v>144000</v>
      </c>
      <c r="AW110">
        <v>0</v>
      </c>
      <c r="AX110">
        <v>3984000</v>
      </c>
      <c r="AY110">
        <f t="shared" si="5"/>
        <v>3984000</v>
      </c>
      <c r="AZ110" t="str">
        <f t="shared" si="6"/>
        <v/>
      </c>
      <c r="BA110" t="str">
        <f t="shared" si="7"/>
        <v/>
      </c>
    </row>
    <row r="111" spans="1:53" x14ac:dyDescent="0.35">
      <c r="A111" s="2" t="s">
        <v>250</v>
      </c>
      <c r="B111">
        <v>12</v>
      </c>
      <c r="C111">
        <v>1204</v>
      </c>
      <c r="D111">
        <v>1</v>
      </c>
      <c r="E111" t="s">
        <v>50</v>
      </c>
      <c r="F111">
        <v>35</v>
      </c>
      <c r="G111" t="s">
        <v>72</v>
      </c>
      <c r="I111" t="s">
        <v>52</v>
      </c>
      <c r="J111" t="s">
        <v>52</v>
      </c>
      <c r="K111" t="s">
        <v>52</v>
      </c>
      <c r="L111" t="s">
        <v>52</v>
      </c>
      <c r="M111">
        <v>16</v>
      </c>
      <c r="N111" t="s">
        <v>140</v>
      </c>
      <c r="O111">
        <v>1</v>
      </c>
      <c r="P111" s="6">
        <v>4</v>
      </c>
      <c r="Q111" t="s">
        <v>56</v>
      </c>
      <c r="R111">
        <v>6</v>
      </c>
      <c r="S111" s="5">
        <v>1</v>
      </c>
      <c r="T111" t="s">
        <v>58</v>
      </c>
      <c r="U111" t="s">
        <v>52</v>
      </c>
      <c r="V111">
        <v>1</v>
      </c>
      <c r="W111" t="s">
        <v>52</v>
      </c>
      <c r="X111">
        <v>2</v>
      </c>
      <c r="AB111" t="s">
        <v>72</v>
      </c>
      <c r="AD111" t="s">
        <v>52</v>
      </c>
      <c r="AE111" t="s">
        <v>52</v>
      </c>
      <c r="AF111" t="s">
        <v>52</v>
      </c>
      <c r="AG111" t="s">
        <v>52</v>
      </c>
      <c r="AH111">
        <v>2</v>
      </c>
      <c r="AI111" t="s">
        <v>65</v>
      </c>
      <c r="AJ111" t="s">
        <v>52</v>
      </c>
      <c r="AK111" t="s">
        <v>66</v>
      </c>
      <c r="AM111" t="s">
        <v>96</v>
      </c>
      <c r="AN111" t="s">
        <v>53</v>
      </c>
      <c r="AP111">
        <f t="shared" si="4"/>
        <v>0</v>
      </c>
      <c r="AQ111">
        <v>2800000</v>
      </c>
      <c r="AR111">
        <v>0</v>
      </c>
      <c r="AS111">
        <v>100000</v>
      </c>
      <c r="AT111">
        <v>200000</v>
      </c>
      <c r="AU111">
        <v>720000</v>
      </c>
      <c r="AV111">
        <v>144000</v>
      </c>
      <c r="AW111">
        <v>0</v>
      </c>
      <c r="AX111">
        <v>3964000</v>
      </c>
      <c r="AY111">
        <f t="shared" si="5"/>
        <v>3964000</v>
      </c>
      <c r="AZ111" t="str">
        <f t="shared" si="6"/>
        <v/>
      </c>
      <c r="BA111" t="str">
        <f t="shared" si="7"/>
        <v/>
      </c>
    </row>
    <row r="112" spans="1:53" x14ac:dyDescent="0.35">
      <c r="A112" s="2" t="s">
        <v>251</v>
      </c>
      <c r="B112">
        <v>8</v>
      </c>
      <c r="C112">
        <v>810</v>
      </c>
      <c r="D112">
        <v>1</v>
      </c>
      <c r="E112" t="s">
        <v>50</v>
      </c>
      <c r="F112">
        <v>32</v>
      </c>
      <c r="G112" t="s">
        <v>72</v>
      </c>
      <c r="I112" t="s">
        <v>73</v>
      </c>
      <c r="J112" t="s">
        <v>52</v>
      </c>
      <c r="K112" t="s">
        <v>52</v>
      </c>
      <c r="L112" t="s">
        <v>52</v>
      </c>
      <c r="M112">
        <v>7</v>
      </c>
      <c r="N112" t="s">
        <v>86</v>
      </c>
      <c r="O112">
        <v>2</v>
      </c>
      <c r="P112" s="6">
        <v>3</v>
      </c>
      <c r="Q112" t="s">
        <v>56</v>
      </c>
      <c r="R112">
        <v>11</v>
      </c>
      <c r="S112" s="5">
        <v>1</v>
      </c>
      <c r="T112" t="s">
        <v>58</v>
      </c>
      <c r="U112" t="s">
        <v>52</v>
      </c>
      <c r="V112">
        <v>1</v>
      </c>
      <c r="W112" t="s">
        <v>52</v>
      </c>
      <c r="X112">
        <v>2</v>
      </c>
      <c r="AB112" t="s">
        <v>72</v>
      </c>
      <c r="AD112" t="s">
        <v>73</v>
      </c>
      <c r="AE112" t="s">
        <v>52</v>
      </c>
      <c r="AF112" t="s">
        <v>52</v>
      </c>
      <c r="AG112" t="s">
        <v>52</v>
      </c>
      <c r="AH112">
        <v>4</v>
      </c>
      <c r="AI112" t="s">
        <v>63</v>
      </c>
      <c r="AJ112" t="s">
        <v>52</v>
      </c>
      <c r="AK112" t="s">
        <v>64</v>
      </c>
      <c r="AM112" t="s">
        <v>62</v>
      </c>
      <c r="AN112" t="s">
        <v>53</v>
      </c>
      <c r="AP112">
        <f t="shared" si="4"/>
        <v>0</v>
      </c>
      <c r="AQ112">
        <v>0</v>
      </c>
      <c r="AR112">
        <v>0</v>
      </c>
      <c r="AS112">
        <v>40000</v>
      </c>
      <c r="AT112">
        <v>10000</v>
      </c>
      <c r="AU112">
        <v>0</v>
      </c>
      <c r="AV112">
        <v>0</v>
      </c>
      <c r="AW112">
        <v>0</v>
      </c>
      <c r="AX112">
        <v>50000</v>
      </c>
      <c r="AY112">
        <f t="shared" si="5"/>
        <v>50000</v>
      </c>
      <c r="AZ112" t="str">
        <f t="shared" si="6"/>
        <v/>
      </c>
      <c r="BA112" t="str">
        <f t="shared" si="7"/>
        <v/>
      </c>
    </row>
    <row r="113" spans="1:53" x14ac:dyDescent="0.35">
      <c r="A113" s="2" t="s">
        <v>252</v>
      </c>
      <c r="B113">
        <v>18</v>
      </c>
      <c r="C113">
        <v>1802</v>
      </c>
      <c r="D113">
        <v>2</v>
      </c>
      <c r="E113" t="s">
        <v>56</v>
      </c>
      <c r="F113">
        <v>41</v>
      </c>
      <c r="G113" t="s">
        <v>72</v>
      </c>
      <c r="I113" t="s">
        <v>73</v>
      </c>
      <c r="J113" t="s">
        <v>52</v>
      </c>
      <c r="K113" t="s">
        <v>52</v>
      </c>
      <c r="L113" t="s">
        <v>52</v>
      </c>
      <c r="M113">
        <v>4</v>
      </c>
      <c r="N113" t="s">
        <v>83</v>
      </c>
      <c r="O113">
        <v>2</v>
      </c>
      <c r="P113" s="6">
        <v>3</v>
      </c>
      <c r="Q113" t="s">
        <v>56</v>
      </c>
      <c r="R113">
        <v>17</v>
      </c>
      <c r="S113" s="5">
        <v>1</v>
      </c>
      <c r="T113" t="s">
        <v>58</v>
      </c>
      <c r="U113" t="s">
        <v>53</v>
      </c>
      <c r="W113" t="s">
        <v>52</v>
      </c>
      <c r="X113">
        <v>1</v>
      </c>
      <c r="Y113" t="s">
        <v>55</v>
      </c>
      <c r="Z113" t="s">
        <v>52</v>
      </c>
      <c r="AA113">
        <v>7</v>
      </c>
      <c r="AB113" t="s">
        <v>72</v>
      </c>
      <c r="AD113" t="s">
        <v>73</v>
      </c>
      <c r="AE113" t="s">
        <v>52</v>
      </c>
      <c r="AF113" t="s">
        <v>52</v>
      </c>
      <c r="AG113" t="s">
        <v>52</v>
      </c>
      <c r="AH113">
        <v>8</v>
      </c>
      <c r="AI113" t="s">
        <v>60</v>
      </c>
      <c r="AJ113" t="s">
        <v>53</v>
      </c>
      <c r="AO113" t="s">
        <v>190</v>
      </c>
      <c r="AP113">
        <f t="shared" si="4"/>
        <v>0</v>
      </c>
      <c r="AY113" t="str">
        <f t="shared" si="5"/>
        <v/>
      </c>
      <c r="AZ113" t="str">
        <f t="shared" si="6"/>
        <v/>
      </c>
      <c r="BA113" t="str">
        <f t="shared" si="7"/>
        <v/>
      </c>
    </row>
    <row r="114" spans="1:53" x14ac:dyDescent="0.35">
      <c r="A114" s="2" t="s">
        <v>252</v>
      </c>
      <c r="B114">
        <v>18</v>
      </c>
      <c r="C114">
        <v>1802</v>
      </c>
      <c r="D114">
        <v>2</v>
      </c>
      <c r="E114" t="s">
        <v>56</v>
      </c>
      <c r="F114">
        <v>41</v>
      </c>
      <c r="G114" t="s">
        <v>72</v>
      </c>
      <c r="I114" t="s">
        <v>73</v>
      </c>
      <c r="J114" t="s">
        <v>52</v>
      </c>
      <c r="K114" t="s">
        <v>52</v>
      </c>
      <c r="L114" t="s">
        <v>52</v>
      </c>
      <c r="M114">
        <v>4</v>
      </c>
      <c r="N114" t="s">
        <v>83</v>
      </c>
      <c r="O114">
        <v>2</v>
      </c>
      <c r="P114" s="6">
        <v>4</v>
      </c>
      <c r="Q114" t="s">
        <v>56</v>
      </c>
      <c r="R114">
        <v>16</v>
      </c>
      <c r="S114" s="5">
        <v>1</v>
      </c>
      <c r="T114" t="s">
        <v>58</v>
      </c>
      <c r="U114" t="s">
        <v>53</v>
      </c>
      <c r="W114" t="s">
        <v>52</v>
      </c>
      <c r="X114">
        <v>1</v>
      </c>
      <c r="Y114" t="s">
        <v>55</v>
      </c>
      <c r="Z114" t="s">
        <v>52</v>
      </c>
      <c r="AA114">
        <v>8</v>
      </c>
      <c r="AB114" t="s">
        <v>72</v>
      </c>
      <c r="AD114" t="s">
        <v>73</v>
      </c>
      <c r="AE114" t="s">
        <v>52</v>
      </c>
      <c r="AF114" t="s">
        <v>52</v>
      </c>
      <c r="AG114" t="s">
        <v>52</v>
      </c>
      <c r="AH114">
        <v>7</v>
      </c>
      <c r="AI114" t="s">
        <v>86</v>
      </c>
      <c r="AJ114" t="s">
        <v>53</v>
      </c>
      <c r="AO114" t="s">
        <v>198</v>
      </c>
      <c r="AP114">
        <f t="shared" si="4"/>
        <v>0</v>
      </c>
      <c r="AY114" t="str">
        <f t="shared" si="5"/>
        <v/>
      </c>
      <c r="AZ114" t="str">
        <f t="shared" si="6"/>
        <v/>
      </c>
      <c r="BA114" t="str">
        <f t="shared" si="7"/>
        <v/>
      </c>
    </row>
    <row r="115" spans="1:53" x14ac:dyDescent="0.35">
      <c r="A115" s="2" t="s">
        <v>252</v>
      </c>
      <c r="B115">
        <v>18</v>
      </c>
      <c r="C115">
        <v>1802</v>
      </c>
      <c r="D115">
        <v>2</v>
      </c>
      <c r="E115" t="s">
        <v>56</v>
      </c>
      <c r="F115">
        <v>41</v>
      </c>
      <c r="G115" t="s">
        <v>72</v>
      </c>
      <c r="I115" t="s">
        <v>73</v>
      </c>
      <c r="J115" t="s">
        <v>52</v>
      </c>
      <c r="K115" t="s">
        <v>52</v>
      </c>
      <c r="L115" t="s">
        <v>52</v>
      </c>
      <c r="M115">
        <v>4</v>
      </c>
      <c r="N115" t="s">
        <v>83</v>
      </c>
      <c r="O115">
        <v>2</v>
      </c>
      <c r="P115" s="6">
        <v>5</v>
      </c>
      <c r="Q115" t="s">
        <v>50</v>
      </c>
      <c r="R115">
        <v>14</v>
      </c>
      <c r="S115" s="5">
        <v>1</v>
      </c>
      <c r="T115" t="s">
        <v>58</v>
      </c>
      <c r="U115" t="s">
        <v>53</v>
      </c>
      <c r="W115" t="s">
        <v>52</v>
      </c>
      <c r="X115">
        <v>1</v>
      </c>
      <c r="Y115" t="s">
        <v>59</v>
      </c>
      <c r="AB115" t="s">
        <v>72</v>
      </c>
      <c r="AD115" t="s">
        <v>73</v>
      </c>
      <c r="AE115" t="s">
        <v>52</v>
      </c>
      <c r="AF115" t="s">
        <v>52</v>
      </c>
      <c r="AG115" t="s">
        <v>52</v>
      </c>
      <c r="AH115">
        <v>4</v>
      </c>
      <c r="AI115" t="s">
        <v>63</v>
      </c>
      <c r="AJ115" t="s">
        <v>52</v>
      </c>
      <c r="AK115" t="s">
        <v>64</v>
      </c>
      <c r="AM115" t="s">
        <v>62</v>
      </c>
      <c r="AN115" t="s">
        <v>53</v>
      </c>
      <c r="AP115">
        <f t="shared" si="4"/>
        <v>0</v>
      </c>
      <c r="AQ115">
        <v>0</v>
      </c>
      <c r="AR115">
        <v>0</v>
      </c>
      <c r="AS115">
        <v>25000</v>
      </c>
      <c r="AT115">
        <v>14000</v>
      </c>
      <c r="AU115">
        <v>0</v>
      </c>
      <c r="AV115">
        <v>0</v>
      </c>
      <c r="AW115">
        <v>0</v>
      </c>
      <c r="AX115">
        <v>39000</v>
      </c>
      <c r="AY115" t="str">
        <f t="shared" si="5"/>
        <v/>
      </c>
      <c r="AZ115">
        <f t="shared" si="6"/>
        <v>39000</v>
      </c>
      <c r="BA115" t="str">
        <f t="shared" si="7"/>
        <v/>
      </c>
    </row>
    <row r="116" spans="1:53" x14ac:dyDescent="0.35">
      <c r="A116" s="2" t="s">
        <v>253</v>
      </c>
      <c r="B116">
        <v>6</v>
      </c>
      <c r="C116">
        <v>605</v>
      </c>
      <c r="D116">
        <v>2</v>
      </c>
      <c r="E116" t="s">
        <v>50</v>
      </c>
      <c r="F116">
        <v>43</v>
      </c>
      <c r="G116" t="s">
        <v>72</v>
      </c>
      <c r="I116" t="s">
        <v>73</v>
      </c>
      <c r="J116" t="s">
        <v>52</v>
      </c>
      <c r="K116" t="s">
        <v>52</v>
      </c>
      <c r="L116" t="s">
        <v>52</v>
      </c>
      <c r="M116">
        <v>7</v>
      </c>
      <c r="N116" t="s">
        <v>86</v>
      </c>
      <c r="O116">
        <v>1</v>
      </c>
      <c r="P116" s="6">
        <v>4</v>
      </c>
      <c r="Q116" t="s">
        <v>50</v>
      </c>
      <c r="R116">
        <v>6</v>
      </c>
      <c r="S116" s="5">
        <v>1</v>
      </c>
      <c r="T116" t="s">
        <v>58</v>
      </c>
      <c r="U116" t="s">
        <v>52</v>
      </c>
      <c r="V116">
        <v>1</v>
      </c>
      <c r="W116" t="s">
        <v>52</v>
      </c>
      <c r="X116">
        <v>2</v>
      </c>
      <c r="AB116" t="s">
        <v>72</v>
      </c>
      <c r="AD116" t="s">
        <v>73</v>
      </c>
      <c r="AE116" t="s">
        <v>52</v>
      </c>
      <c r="AF116" t="s">
        <v>52</v>
      </c>
      <c r="AG116" t="s">
        <v>52</v>
      </c>
      <c r="AH116">
        <v>1</v>
      </c>
      <c r="AI116" t="s">
        <v>65</v>
      </c>
      <c r="AJ116" t="s">
        <v>52</v>
      </c>
      <c r="AK116" t="s">
        <v>66</v>
      </c>
      <c r="AM116" t="s">
        <v>62</v>
      </c>
      <c r="AN116" t="s">
        <v>53</v>
      </c>
      <c r="AP116">
        <f t="shared" si="4"/>
        <v>0</v>
      </c>
      <c r="AQ116">
        <v>0</v>
      </c>
      <c r="AR116">
        <v>0</v>
      </c>
      <c r="AS116">
        <v>20000</v>
      </c>
      <c r="AT116">
        <v>60000</v>
      </c>
      <c r="AU116">
        <v>40000</v>
      </c>
      <c r="AV116">
        <v>0</v>
      </c>
      <c r="AW116">
        <v>0</v>
      </c>
      <c r="AX116">
        <v>120000</v>
      </c>
      <c r="AY116">
        <f t="shared" si="5"/>
        <v>120000</v>
      </c>
      <c r="AZ116" t="str">
        <f t="shared" si="6"/>
        <v/>
      </c>
      <c r="BA116" t="str">
        <f t="shared" si="7"/>
        <v/>
      </c>
    </row>
    <row r="117" spans="1:53" x14ac:dyDescent="0.35">
      <c r="A117" s="2" t="s">
        <v>254</v>
      </c>
      <c r="B117">
        <v>1</v>
      </c>
      <c r="C117">
        <v>107</v>
      </c>
      <c r="D117">
        <v>2</v>
      </c>
      <c r="E117" t="s">
        <v>50</v>
      </c>
      <c r="F117">
        <v>39</v>
      </c>
      <c r="G117" t="s">
        <v>72</v>
      </c>
      <c r="I117" t="s">
        <v>73</v>
      </c>
      <c r="J117" t="s">
        <v>52</v>
      </c>
      <c r="K117" t="s">
        <v>52</v>
      </c>
      <c r="L117" t="s">
        <v>52</v>
      </c>
      <c r="M117">
        <v>5</v>
      </c>
      <c r="N117" t="s">
        <v>83</v>
      </c>
      <c r="O117">
        <v>1</v>
      </c>
      <c r="P117" s="6">
        <v>4</v>
      </c>
      <c r="Q117" t="s">
        <v>50</v>
      </c>
      <c r="R117">
        <v>10</v>
      </c>
      <c r="S117" s="5">
        <v>1</v>
      </c>
      <c r="T117" t="s">
        <v>58</v>
      </c>
      <c r="U117" t="s">
        <v>52</v>
      </c>
      <c r="V117">
        <v>1</v>
      </c>
      <c r="W117" t="s">
        <v>52</v>
      </c>
      <c r="X117">
        <v>2</v>
      </c>
      <c r="AB117" t="s">
        <v>72</v>
      </c>
      <c r="AD117" t="s">
        <v>73</v>
      </c>
      <c r="AE117" t="s">
        <v>52</v>
      </c>
      <c r="AF117" t="s">
        <v>52</v>
      </c>
      <c r="AG117" t="s">
        <v>52</v>
      </c>
      <c r="AH117">
        <v>4</v>
      </c>
      <c r="AI117" t="s">
        <v>83</v>
      </c>
      <c r="AJ117" t="s">
        <v>52</v>
      </c>
      <c r="AK117" t="s">
        <v>84</v>
      </c>
      <c r="AM117" t="s">
        <v>62</v>
      </c>
      <c r="AN117" t="s">
        <v>52</v>
      </c>
      <c r="AP117">
        <f t="shared" si="4"/>
        <v>0</v>
      </c>
      <c r="AQ117">
        <v>0</v>
      </c>
      <c r="AR117">
        <v>288000</v>
      </c>
      <c r="AS117">
        <v>18000</v>
      </c>
      <c r="AT117">
        <v>25000</v>
      </c>
      <c r="AU117">
        <v>216000</v>
      </c>
      <c r="AV117">
        <v>0</v>
      </c>
      <c r="AW117">
        <v>0</v>
      </c>
      <c r="AX117">
        <v>547000</v>
      </c>
      <c r="AY117">
        <f t="shared" si="5"/>
        <v>547000</v>
      </c>
      <c r="AZ117" t="str">
        <f t="shared" si="6"/>
        <v/>
      </c>
      <c r="BA117" t="str">
        <f t="shared" si="7"/>
        <v/>
      </c>
    </row>
    <row r="118" spans="1:53" x14ac:dyDescent="0.35">
      <c r="A118" s="2" t="s">
        <v>255</v>
      </c>
      <c r="B118">
        <v>4</v>
      </c>
      <c r="C118">
        <v>408</v>
      </c>
      <c r="D118">
        <v>2</v>
      </c>
      <c r="E118" t="s">
        <v>56</v>
      </c>
      <c r="F118">
        <v>45</v>
      </c>
      <c r="G118" t="s">
        <v>72</v>
      </c>
      <c r="I118" t="s">
        <v>73</v>
      </c>
      <c r="J118" t="s">
        <v>53</v>
      </c>
      <c r="K118" t="s">
        <v>53</v>
      </c>
      <c r="L118" t="s">
        <v>53</v>
      </c>
      <c r="M118">
        <v>0</v>
      </c>
      <c r="O118">
        <v>1</v>
      </c>
      <c r="P118" s="6">
        <v>2</v>
      </c>
      <c r="Q118" t="s">
        <v>50</v>
      </c>
      <c r="R118">
        <v>15</v>
      </c>
      <c r="S118" s="5">
        <v>1</v>
      </c>
      <c r="T118" t="s">
        <v>58</v>
      </c>
      <c r="U118" t="s">
        <v>53</v>
      </c>
      <c r="W118" t="s">
        <v>52</v>
      </c>
      <c r="X118">
        <v>1</v>
      </c>
      <c r="Y118" t="s">
        <v>59</v>
      </c>
      <c r="AB118" t="s">
        <v>72</v>
      </c>
      <c r="AD118" t="s">
        <v>73</v>
      </c>
      <c r="AE118" t="s">
        <v>52</v>
      </c>
      <c r="AF118" t="s">
        <v>52</v>
      </c>
      <c r="AG118" t="s">
        <v>52</v>
      </c>
      <c r="AH118">
        <v>5</v>
      </c>
      <c r="AI118" t="s">
        <v>83</v>
      </c>
      <c r="AJ118" t="s">
        <v>53</v>
      </c>
      <c r="AO118" t="s">
        <v>164</v>
      </c>
      <c r="AP118">
        <f t="shared" si="4"/>
        <v>0</v>
      </c>
      <c r="AY118" t="str">
        <f t="shared" si="5"/>
        <v/>
      </c>
      <c r="AZ118" t="str">
        <f t="shared" si="6"/>
        <v/>
      </c>
      <c r="BA118" t="str">
        <f t="shared" si="7"/>
        <v/>
      </c>
    </row>
    <row r="119" spans="1:53" x14ac:dyDescent="0.35">
      <c r="A119" s="2" t="s">
        <v>256</v>
      </c>
      <c r="B119">
        <v>8</v>
      </c>
      <c r="C119">
        <v>810</v>
      </c>
      <c r="D119">
        <v>2</v>
      </c>
      <c r="E119" t="s">
        <v>50</v>
      </c>
      <c r="F119">
        <v>46</v>
      </c>
      <c r="G119" t="s">
        <v>72</v>
      </c>
      <c r="I119" t="s">
        <v>73</v>
      </c>
      <c r="J119" t="s">
        <v>52</v>
      </c>
      <c r="K119" t="s">
        <v>52</v>
      </c>
      <c r="L119" t="s">
        <v>52</v>
      </c>
      <c r="M119">
        <v>5</v>
      </c>
      <c r="N119" t="s">
        <v>78</v>
      </c>
      <c r="O119">
        <v>1</v>
      </c>
      <c r="P119" s="6">
        <v>4</v>
      </c>
      <c r="Q119" t="s">
        <v>50</v>
      </c>
      <c r="R119">
        <v>17</v>
      </c>
      <c r="S119" s="5">
        <v>1</v>
      </c>
      <c r="T119" t="s">
        <v>58</v>
      </c>
      <c r="U119" t="s">
        <v>52</v>
      </c>
      <c r="V119">
        <v>1</v>
      </c>
      <c r="W119" t="s">
        <v>52</v>
      </c>
      <c r="X119">
        <v>2</v>
      </c>
      <c r="Y119" t="s">
        <v>59</v>
      </c>
      <c r="AB119" t="s">
        <v>72</v>
      </c>
      <c r="AD119" t="s">
        <v>73</v>
      </c>
      <c r="AE119" t="s">
        <v>52</v>
      </c>
      <c r="AF119" t="s">
        <v>52</v>
      </c>
      <c r="AG119" t="s">
        <v>52</v>
      </c>
      <c r="AH119">
        <v>8</v>
      </c>
      <c r="AI119" t="s">
        <v>60</v>
      </c>
      <c r="AJ119" t="s">
        <v>53</v>
      </c>
      <c r="AO119" t="s">
        <v>198</v>
      </c>
      <c r="AP119">
        <f t="shared" si="4"/>
        <v>0</v>
      </c>
      <c r="AY119" t="str">
        <f t="shared" si="5"/>
        <v/>
      </c>
      <c r="AZ119" t="str">
        <f t="shared" si="6"/>
        <v/>
      </c>
      <c r="BA119" t="str">
        <f t="shared" si="7"/>
        <v/>
      </c>
    </row>
    <row r="120" spans="1:53" x14ac:dyDescent="0.35">
      <c r="A120" s="2" t="s">
        <v>256</v>
      </c>
      <c r="B120">
        <v>8</v>
      </c>
      <c r="C120">
        <v>810</v>
      </c>
      <c r="D120">
        <v>2</v>
      </c>
      <c r="E120" t="s">
        <v>50</v>
      </c>
      <c r="F120">
        <v>46</v>
      </c>
      <c r="G120" t="s">
        <v>72</v>
      </c>
      <c r="I120" t="s">
        <v>73</v>
      </c>
      <c r="J120" t="s">
        <v>52</v>
      </c>
      <c r="K120" t="s">
        <v>52</v>
      </c>
      <c r="L120" t="s">
        <v>52</v>
      </c>
      <c r="M120">
        <v>5</v>
      </c>
      <c r="N120" t="s">
        <v>78</v>
      </c>
      <c r="O120">
        <v>1</v>
      </c>
      <c r="P120" s="6">
        <v>5</v>
      </c>
      <c r="Q120" t="s">
        <v>56</v>
      </c>
      <c r="R120">
        <v>13</v>
      </c>
      <c r="S120" s="5">
        <v>1</v>
      </c>
      <c r="T120" t="s">
        <v>58</v>
      </c>
      <c r="U120" t="s">
        <v>52</v>
      </c>
      <c r="V120">
        <v>1</v>
      </c>
      <c r="W120" t="s">
        <v>52</v>
      </c>
      <c r="X120">
        <v>2</v>
      </c>
      <c r="Y120" t="s">
        <v>59</v>
      </c>
      <c r="AB120" t="s">
        <v>72</v>
      </c>
      <c r="AD120" t="s">
        <v>73</v>
      </c>
      <c r="AE120" t="s">
        <v>52</v>
      </c>
      <c r="AF120" t="s">
        <v>52</v>
      </c>
      <c r="AG120" t="s">
        <v>52</v>
      </c>
      <c r="AH120">
        <v>6</v>
      </c>
      <c r="AI120" t="s">
        <v>79</v>
      </c>
      <c r="AJ120" t="s">
        <v>52</v>
      </c>
      <c r="AK120" t="s">
        <v>90</v>
      </c>
      <c r="AM120" t="s">
        <v>62</v>
      </c>
      <c r="AN120" t="s">
        <v>52</v>
      </c>
      <c r="AP120">
        <f t="shared" si="4"/>
        <v>0</v>
      </c>
      <c r="AQ120">
        <v>0</v>
      </c>
      <c r="AR120">
        <v>14000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14000</v>
      </c>
      <c r="AY120" t="str">
        <f t="shared" si="5"/>
        <v/>
      </c>
      <c r="AZ120">
        <f t="shared" si="6"/>
        <v>14000</v>
      </c>
      <c r="BA120" t="str">
        <f t="shared" si="7"/>
        <v/>
      </c>
    </row>
    <row r="121" spans="1:53" x14ac:dyDescent="0.35">
      <c r="A121" s="2" t="s">
        <v>256</v>
      </c>
      <c r="B121">
        <v>8</v>
      </c>
      <c r="C121">
        <v>810</v>
      </c>
      <c r="D121">
        <v>2</v>
      </c>
      <c r="E121" t="s">
        <v>50</v>
      </c>
      <c r="F121">
        <v>46</v>
      </c>
      <c r="G121" t="s">
        <v>72</v>
      </c>
      <c r="I121" t="s">
        <v>73</v>
      </c>
      <c r="J121" t="s">
        <v>52</v>
      </c>
      <c r="K121" t="s">
        <v>52</v>
      </c>
      <c r="L121" t="s">
        <v>52</v>
      </c>
      <c r="M121">
        <v>5</v>
      </c>
      <c r="N121" t="s">
        <v>78</v>
      </c>
      <c r="O121">
        <v>1</v>
      </c>
      <c r="P121" s="6">
        <v>6</v>
      </c>
      <c r="Q121" t="s">
        <v>56</v>
      </c>
      <c r="R121">
        <v>11</v>
      </c>
      <c r="S121" s="5">
        <v>1</v>
      </c>
      <c r="T121" t="s">
        <v>58</v>
      </c>
      <c r="U121" t="s">
        <v>52</v>
      </c>
      <c r="V121">
        <v>1</v>
      </c>
      <c r="W121" t="s">
        <v>52</v>
      </c>
      <c r="X121">
        <v>2</v>
      </c>
      <c r="AB121" t="s">
        <v>72</v>
      </c>
      <c r="AD121" t="s">
        <v>73</v>
      </c>
      <c r="AE121" t="s">
        <v>52</v>
      </c>
      <c r="AF121" t="s">
        <v>52</v>
      </c>
      <c r="AG121" t="s">
        <v>52</v>
      </c>
      <c r="AH121">
        <v>5</v>
      </c>
      <c r="AI121" t="s">
        <v>78</v>
      </c>
      <c r="AJ121" t="s">
        <v>52</v>
      </c>
      <c r="AK121" t="s">
        <v>88</v>
      </c>
      <c r="AM121" t="s">
        <v>62</v>
      </c>
      <c r="AN121" t="s">
        <v>52</v>
      </c>
      <c r="AP121">
        <f t="shared" si="4"/>
        <v>0</v>
      </c>
      <c r="AQ121">
        <v>0</v>
      </c>
      <c r="AR121">
        <v>14000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14000</v>
      </c>
      <c r="AY121">
        <f t="shared" si="5"/>
        <v>14000</v>
      </c>
      <c r="AZ121" t="str">
        <f t="shared" si="6"/>
        <v/>
      </c>
      <c r="BA121" t="str">
        <f t="shared" si="7"/>
        <v/>
      </c>
    </row>
    <row r="122" spans="1:53" x14ac:dyDescent="0.35">
      <c r="A122" s="2" t="s">
        <v>258</v>
      </c>
      <c r="B122">
        <v>22</v>
      </c>
      <c r="C122">
        <v>2204</v>
      </c>
      <c r="D122">
        <v>1</v>
      </c>
      <c r="E122" t="s">
        <v>50</v>
      </c>
      <c r="F122">
        <v>43</v>
      </c>
      <c r="G122" t="s">
        <v>72</v>
      </c>
      <c r="I122" t="s">
        <v>73</v>
      </c>
      <c r="J122" t="s">
        <v>52</v>
      </c>
      <c r="K122" t="s">
        <v>52</v>
      </c>
      <c r="L122" t="s">
        <v>52</v>
      </c>
      <c r="M122">
        <v>3</v>
      </c>
      <c r="N122" t="s">
        <v>63</v>
      </c>
      <c r="O122">
        <v>1</v>
      </c>
      <c r="P122" s="6">
        <v>4</v>
      </c>
      <c r="Q122" t="s">
        <v>56</v>
      </c>
      <c r="R122">
        <v>13</v>
      </c>
      <c r="S122" s="5">
        <v>1</v>
      </c>
      <c r="T122" t="s">
        <v>58</v>
      </c>
      <c r="U122" t="s">
        <v>52</v>
      </c>
      <c r="V122">
        <v>1</v>
      </c>
      <c r="W122" t="s">
        <v>52</v>
      </c>
      <c r="X122">
        <v>2</v>
      </c>
      <c r="Y122" t="s">
        <v>59</v>
      </c>
      <c r="AB122" t="s">
        <v>72</v>
      </c>
      <c r="AD122" t="s">
        <v>73</v>
      </c>
      <c r="AE122" t="s">
        <v>52</v>
      </c>
      <c r="AF122" t="s">
        <v>52</v>
      </c>
      <c r="AG122" t="s">
        <v>52</v>
      </c>
      <c r="AH122">
        <v>7</v>
      </c>
      <c r="AI122" t="s">
        <v>86</v>
      </c>
      <c r="AJ122" t="s">
        <v>52</v>
      </c>
      <c r="AK122" t="s">
        <v>87</v>
      </c>
      <c r="AM122" t="s">
        <v>62</v>
      </c>
      <c r="AN122" t="s">
        <v>53</v>
      </c>
      <c r="AP122">
        <f t="shared" si="4"/>
        <v>0</v>
      </c>
      <c r="AQ122">
        <v>0</v>
      </c>
      <c r="AR122">
        <v>0</v>
      </c>
      <c r="AS122">
        <v>40000</v>
      </c>
      <c r="AT122">
        <v>20000</v>
      </c>
      <c r="AU122">
        <v>280000</v>
      </c>
      <c r="AV122">
        <v>400000</v>
      </c>
      <c r="AW122">
        <v>0</v>
      </c>
      <c r="AX122">
        <v>740000</v>
      </c>
      <c r="AY122" t="str">
        <f t="shared" si="5"/>
        <v/>
      </c>
      <c r="AZ122">
        <f t="shared" si="6"/>
        <v>740000</v>
      </c>
      <c r="BA122" t="str">
        <f t="shared" si="7"/>
        <v/>
      </c>
    </row>
    <row r="123" spans="1:53" x14ac:dyDescent="0.35">
      <c r="A123" s="2" t="s">
        <v>258</v>
      </c>
      <c r="B123">
        <v>22</v>
      </c>
      <c r="C123">
        <v>2204</v>
      </c>
      <c r="D123">
        <v>1</v>
      </c>
      <c r="E123" t="s">
        <v>50</v>
      </c>
      <c r="F123">
        <v>43</v>
      </c>
      <c r="G123" t="s">
        <v>72</v>
      </c>
      <c r="I123" t="s">
        <v>73</v>
      </c>
      <c r="J123" t="s">
        <v>52</v>
      </c>
      <c r="K123" t="s">
        <v>52</v>
      </c>
      <c r="L123" t="s">
        <v>52</v>
      </c>
      <c r="M123">
        <v>3</v>
      </c>
      <c r="N123" t="s">
        <v>63</v>
      </c>
      <c r="O123">
        <v>2</v>
      </c>
      <c r="P123" s="6">
        <v>5</v>
      </c>
      <c r="Q123" t="s">
        <v>50</v>
      </c>
      <c r="R123">
        <v>7</v>
      </c>
      <c r="S123" s="5">
        <v>1</v>
      </c>
      <c r="T123" t="s">
        <v>58</v>
      </c>
      <c r="U123" t="s">
        <v>52</v>
      </c>
      <c r="V123">
        <v>1</v>
      </c>
      <c r="W123" t="s">
        <v>52</v>
      </c>
      <c r="X123">
        <v>2</v>
      </c>
      <c r="AB123" t="s">
        <v>72</v>
      </c>
      <c r="AD123" t="s">
        <v>73</v>
      </c>
      <c r="AE123" t="s">
        <v>53</v>
      </c>
      <c r="AF123" t="s">
        <v>53</v>
      </c>
      <c r="AG123" t="s">
        <v>52</v>
      </c>
      <c r="AH123">
        <v>1</v>
      </c>
      <c r="AI123" t="s">
        <v>68</v>
      </c>
      <c r="AJ123" t="s">
        <v>52</v>
      </c>
      <c r="AK123" t="s">
        <v>74</v>
      </c>
      <c r="AM123" t="s">
        <v>62</v>
      </c>
      <c r="AN123" t="s">
        <v>53</v>
      </c>
      <c r="AP123">
        <f t="shared" si="4"/>
        <v>0</v>
      </c>
      <c r="AQ123">
        <v>0</v>
      </c>
      <c r="AR123">
        <v>0</v>
      </c>
      <c r="AS123">
        <v>12000</v>
      </c>
      <c r="AT123">
        <v>40000</v>
      </c>
      <c r="AU123">
        <v>60000</v>
      </c>
      <c r="AV123">
        <v>0</v>
      </c>
      <c r="AW123">
        <v>0</v>
      </c>
      <c r="AX123">
        <v>112000</v>
      </c>
      <c r="AY123">
        <f t="shared" si="5"/>
        <v>112000</v>
      </c>
      <c r="AZ123" t="str">
        <f t="shared" si="6"/>
        <v/>
      </c>
      <c r="BA123" t="str">
        <f t="shared" si="7"/>
        <v/>
      </c>
    </row>
    <row r="124" spans="1:53" x14ac:dyDescent="0.35">
      <c r="A124" s="2" t="s">
        <v>264</v>
      </c>
      <c r="B124">
        <v>17</v>
      </c>
      <c r="C124">
        <v>1702</v>
      </c>
      <c r="D124">
        <v>2</v>
      </c>
      <c r="E124" t="s">
        <v>56</v>
      </c>
      <c r="F124">
        <v>35</v>
      </c>
      <c r="G124" t="s">
        <v>72</v>
      </c>
      <c r="I124" t="s">
        <v>73</v>
      </c>
      <c r="J124" t="s">
        <v>53</v>
      </c>
      <c r="K124" t="s">
        <v>53</v>
      </c>
      <c r="L124" t="s">
        <v>52</v>
      </c>
      <c r="M124">
        <v>3</v>
      </c>
      <c r="N124" t="s">
        <v>97</v>
      </c>
      <c r="O124">
        <v>3</v>
      </c>
      <c r="P124" s="6">
        <v>2</v>
      </c>
      <c r="Q124" t="s">
        <v>50</v>
      </c>
      <c r="R124">
        <v>9</v>
      </c>
      <c r="S124" s="5">
        <v>1</v>
      </c>
      <c r="T124" t="s">
        <v>58</v>
      </c>
      <c r="U124" t="s">
        <v>53</v>
      </c>
      <c r="W124" t="s">
        <v>52</v>
      </c>
      <c r="X124">
        <v>1</v>
      </c>
      <c r="AB124" t="s">
        <v>72</v>
      </c>
      <c r="AD124" t="s">
        <v>73</v>
      </c>
      <c r="AE124" t="s">
        <v>53</v>
      </c>
      <c r="AF124" t="s">
        <v>53</v>
      </c>
      <c r="AG124" t="s">
        <v>52</v>
      </c>
      <c r="AH124">
        <v>3</v>
      </c>
      <c r="AI124" t="s">
        <v>63</v>
      </c>
      <c r="AJ124" t="s">
        <v>52</v>
      </c>
      <c r="AK124" t="s">
        <v>64</v>
      </c>
      <c r="AM124" t="s">
        <v>62</v>
      </c>
      <c r="AN124" t="s">
        <v>53</v>
      </c>
      <c r="AP124">
        <f t="shared" si="4"/>
        <v>0</v>
      </c>
      <c r="AQ124">
        <v>0</v>
      </c>
      <c r="AR124">
        <v>0</v>
      </c>
      <c r="AS124">
        <v>12000</v>
      </c>
      <c r="AT124">
        <v>35000</v>
      </c>
      <c r="AU124">
        <v>0</v>
      </c>
      <c r="AV124">
        <v>0</v>
      </c>
      <c r="AW124">
        <v>0</v>
      </c>
      <c r="AX124">
        <v>47000</v>
      </c>
      <c r="AY124">
        <f t="shared" si="5"/>
        <v>47000</v>
      </c>
      <c r="AZ124" t="str">
        <f t="shared" si="6"/>
        <v/>
      </c>
      <c r="BA124" t="str">
        <f t="shared" si="7"/>
        <v/>
      </c>
    </row>
    <row r="125" spans="1:53" x14ac:dyDescent="0.35">
      <c r="A125" s="2" t="s">
        <v>264</v>
      </c>
      <c r="B125">
        <v>17</v>
      </c>
      <c r="C125">
        <v>1702</v>
      </c>
      <c r="D125">
        <v>2</v>
      </c>
      <c r="E125" t="s">
        <v>56</v>
      </c>
      <c r="F125">
        <v>35</v>
      </c>
      <c r="G125" t="s">
        <v>72</v>
      </c>
      <c r="I125" t="s">
        <v>73</v>
      </c>
      <c r="J125" t="s">
        <v>53</v>
      </c>
      <c r="K125" t="s">
        <v>53</v>
      </c>
      <c r="L125" t="s">
        <v>52</v>
      </c>
      <c r="M125">
        <v>3</v>
      </c>
      <c r="N125" t="s">
        <v>97</v>
      </c>
      <c r="O125">
        <v>3</v>
      </c>
      <c r="P125" s="6">
        <v>3</v>
      </c>
      <c r="Q125" t="s">
        <v>50</v>
      </c>
      <c r="R125">
        <v>7</v>
      </c>
      <c r="S125" s="5">
        <v>1</v>
      </c>
      <c r="T125" t="s">
        <v>58</v>
      </c>
      <c r="U125" t="s">
        <v>53</v>
      </c>
      <c r="W125" t="s">
        <v>52</v>
      </c>
      <c r="X125">
        <v>1</v>
      </c>
      <c r="AB125" t="s">
        <v>72</v>
      </c>
      <c r="AD125" t="s">
        <v>73</v>
      </c>
      <c r="AE125" t="s">
        <v>53</v>
      </c>
      <c r="AF125" t="s">
        <v>53</v>
      </c>
      <c r="AG125" t="s">
        <v>52</v>
      </c>
      <c r="AH125">
        <v>1</v>
      </c>
      <c r="AI125" t="s">
        <v>65</v>
      </c>
      <c r="AJ125" t="s">
        <v>52</v>
      </c>
      <c r="AK125" t="s">
        <v>66</v>
      </c>
      <c r="AM125" t="s">
        <v>62</v>
      </c>
      <c r="AN125" t="s">
        <v>53</v>
      </c>
      <c r="AP125">
        <f t="shared" si="4"/>
        <v>0</v>
      </c>
      <c r="AQ125">
        <v>0</v>
      </c>
      <c r="AR125">
        <v>0</v>
      </c>
      <c r="AS125">
        <v>5000</v>
      </c>
      <c r="AT125">
        <v>20000</v>
      </c>
      <c r="AU125">
        <v>0</v>
      </c>
      <c r="AV125">
        <v>0</v>
      </c>
      <c r="AW125">
        <v>0</v>
      </c>
      <c r="AX125">
        <v>25000</v>
      </c>
      <c r="AY125">
        <f t="shared" si="5"/>
        <v>25000</v>
      </c>
      <c r="AZ125" t="str">
        <f t="shared" si="6"/>
        <v/>
      </c>
      <c r="BA125" t="str">
        <f t="shared" si="7"/>
        <v/>
      </c>
    </row>
    <row r="126" spans="1:53" x14ac:dyDescent="0.35">
      <c r="A126" s="2" t="s">
        <v>269</v>
      </c>
      <c r="B126">
        <v>14</v>
      </c>
      <c r="C126">
        <v>1411</v>
      </c>
      <c r="D126">
        <v>2</v>
      </c>
      <c r="E126" t="s">
        <v>50</v>
      </c>
      <c r="F126">
        <v>41</v>
      </c>
      <c r="G126" t="s">
        <v>72</v>
      </c>
      <c r="I126" t="s">
        <v>73</v>
      </c>
      <c r="J126" t="s">
        <v>52</v>
      </c>
      <c r="K126" t="s">
        <v>52</v>
      </c>
      <c r="L126" t="s">
        <v>52</v>
      </c>
      <c r="M126">
        <v>8</v>
      </c>
      <c r="N126" t="s">
        <v>60</v>
      </c>
      <c r="O126">
        <v>1</v>
      </c>
      <c r="P126" s="6">
        <v>3</v>
      </c>
      <c r="Q126" t="s">
        <v>50</v>
      </c>
      <c r="R126">
        <v>9</v>
      </c>
      <c r="S126" s="5">
        <v>1</v>
      </c>
      <c r="T126" t="s">
        <v>58</v>
      </c>
      <c r="U126" t="s">
        <v>52</v>
      </c>
      <c r="V126">
        <v>1</v>
      </c>
      <c r="W126" t="s">
        <v>52</v>
      </c>
      <c r="X126">
        <v>2</v>
      </c>
      <c r="AB126" t="s">
        <v>72</v>
      </c>
      <c r="AD126" t="s">
        <v>73</v>
      </c>
      <c r="AE126" t="s">
        <v>52</v>
      </c>
      <c r="AF126" t="s">
        <v>52</v>
      </c>
      <c r="AG126" t="s">
        <v>52</v>
      </c>
      <c r="AH126">
        <v>4</v>
      </c>
      <c r="AI126" t="s">
        <v>83</v>
      </c>
      <c r="AJ126" t="s">
        <v>52</v>
      </c>
      <c r="AK126" t="s">
        <v>84</v>
      </c>
      <c r="AM126" t="s">
        <v>62</v>
      </c>
      <c r="AN126" t="s">
        <v>53</v>
      </c>
      <c r="AP126">
        <f t="shared" si="4"/>
        <v>0</v>
      </c>
      <c r="AQ126">
        <v>0</v>
      </c>
      <c r="AR126">
        <v>0</v>
      </c>
      <c r="AS126">
        <v>15000</v>
      </c>
      <c r="AT126">
        <v>20000</v>
      </c>
      <c r="AU126">
        <v>0</v>
      </c>
      <c r="AV126">
        <v>0</v>
      </c>
      <c r="AW126">
        <v>0</v>
      </c>
      <c r="AX126">
        <v>35000</v>
      </c>
      <c r="AY126">
        <f t="shared" si="5"/>
        <v>35000</v>
      </c>
      <c r="AZ126" t="str">
        <f t="shared" si="6"/>
        <v/>
      </c>
      <c r="BA126" t="str">
        <f t="shared" si="7"/>
        <v/>
      </c>
    </row>
    <row r="127" spans="1:53" x14ac:dyDescent="0.35">
      <c r="A127" s="2" t="s">
        <v>269</v>
      </c>
      <c r="B127">
        <v>14</v>
      </c>
      <c r="C127">
        <v>1411</v>
      </c>
      <c r="D127">
        <v>2</v>
      </c>
      <c r="E127" t="s">
        <v>50</v>
      </c>
      <c r="F127">
        <v>41</v>
      </c>
      <c r="G127" t="s">
        <v>72</v>
      </c>
      <c r="I127" t="s">
        <v>73</v>
      </c>
      <c r="J127" t="s">
        <v>52</v>
      </c>
      <c r="K127" t="s">
        <v>52</v>
      </c>
      <c r="L127" t="s">
        <v>52</v>
      </c>
      <c r="M127">
        <v>8</v>
      </c>
      <c r="N127" t="s">
        <v>60</v>
      </c>
      <c r="O127">
        <v>1</v>
      </c>
      <c r="P127" s="6">
        <v>4</v>
      </c>
      <c r="Q127" t="s">
        <v>56</v>
      </c>
      <c r="R127">
        <v>7</v>
      </c>
      <c r="S127" s="5">
        <v>1</v>
      </c>
      <c r="T127" t="s">
        <v>58</v>
      </c>
      <c r="U127" t="s">
        <v>52</v>
      </c>
      <c r="V127">
        <v>1</v>
      </c>
      <c r="W127" t="s">
        <v>52</v>
      </c>
      <c r="X127">
        <v>2</v>
      </c>
      <c r="AB127" t="s">
        <v>72</v>
      </c>
      <c r="AD127" t="s">
        <v>73</v>
      </c>
      <c r="AE127" t="s">
        <v>53</v>
      </c>
      <c r="AF127" t="s">
        <v>53</v>
      </c>
      <c r="AG127" t="s">
        <v>52</v>
      </c>
      <c r="AH127">
        <v>2</v>
      </c>
      <c r="AI127" t="s">
        <v>65</v>
      </c>
      <c r="AJ127" t="s">
        <v>52</v>
      </c>
      <c r="AK127" t="s">
        <v>66</v>
      </c>
      <c r="AM127" t="s">
        <v>62</v>
      </c>
      <c r="AN127" t="s">
        <v>52</v>
      </c>
      <c r="AP127">
        <f t="shared" si="4"/>
        <v>0</v>
      </c>
      <c r="AQ127">
        <v>0</v>
      </c>
      <c r="AR127">
        <v>0</v>
      </c>
      <c r="AS127">
        <v>10000</v>
      </c>
      <c r="AT127">
        <v>0</v>
      </c>
      <c r="AU127">
        <v>0</v>
      </c>
      <c r="AV127">
        <v>0</v>
      </c>
      <c r="AW127">
        <v>0</v>
      </c>
      <c r="AX127">
        <v>10000</v>
      </c>
      <c r="AY127">
        <f t="shared" si="5"/>
        <v>10000</v>
      </c>
      <c r="AZ127" t="str">
        <f t="shared" si="6"/>
        <v/>
      </c>
      <c r="BA127" t="str">
        <f t="shared" si="7"/>
        <v/>
      </c>
    </row>
    <row r="128" spans="1:53" x14ac:dyDescent="0.35">
      <c r="A128" s="2" t="s">
        <v>270</v>
      </c>
      <c r="B128">
        <v>6</v>
      </c>
      <c r="C128">
        <v>601</v>
      </c>
      <c r="D128">
        <v>2</v>
      </c>
      <c r="E128" t="s">
        <v>50</v>
      </c>
      <c r="F128">
        <v>43</v>
      </c>
      <c r="G128" t="s">
        <v>72</v>
      </c>
      <c r="I128" t="s">
        <v>73</v>
      </c>
      <c r="J128" t="s">
        <v>53</v>
      </c>
      <c r="K128" t="s">
        <v>53</v>
      </c>
      <c r="L128" t="s">
        <v>53</v>
      </c>
      <c r="M128">
        <v>0</v>
      </c>
      <c r="O128">
        <v>3</v>
      </c>
      <c r="P128" s="6">
        <v>5</v>
      </c>
      <c r="Q128" t="s">
        <v>50</v>
      </c>
      <c r="R128">
        <v>17</v>
      </c>
      <c r="S128" s="5">
        <v>1</v>
      </c>
      <c r="T128" t="s">
        <v>58</v>
      </c>
      <c r="U128" t="s">
        <v>52</v>
      </c>
      <c r="V128">
        <v>1</v>
      </c>
      <c r="W128" t="s">
        <v>52</v>
      </c>
      <c r="X128">
        <v>2</v>
      </c>
      <c r="Y128" t="s">
        <v>59</v>
      </c>
      <c r="AB128" t="s">
        <v>72</v>
      </c>
      <c r="AD128" t="s">
        <v>73</v>
      </c>
      <c r="AE128" t="s">
        <v>52</v>
      </c>
      <c r="AF128" t="s">
        <v>52</v>
      </c>
      <c r="AG128" t="s">
        <v>52</v>
      </c>
      <c r="AH128">
        <v>10</v>
      </c>
      <c r="AI128" t="s">
        <v>107</v>
      </c>
      <c r="AJ128" t="s">
        <v>52</v>
      </c>
      <c r="AK128" t="s">
        <v>123</v>
      </c>
      <c r="AM128" t="s">
        <v>62</v>
      </c>
      <c r="AN128" t="s">
        <v>53</v>
      </c>
      <c r="AP128">
        <f t="shared" si="4"/>
        <v>0</v>
      </c>
      <c r="AQ128">
        <v>0</v>
      </c>
      <c r="AR128">
        <v>0</v>
      </c>
      <c r="AS128">
        <v>25000</v>
      </c>
      <c r="AT128">
        <v>32000</v>
      </c>
      <c r="AU128">
        <v>0</v>
      </c>
      <c r="AV128">
        <v>0</v>
      </c>
      <c r="AW128">
        <v>5000</v>
      </c>
      <c r="AX128">
        <v>62000</v>
      </c>
      <c r="AY128" t="str">
        <f t="shared" si="5"/>
        <v/>
      </c>
      <c r="AZ128" t="str">
        <f t="shared" si="6"/>
        <v/>
      </c>
      <c r="BA128">
        <f t="shared" si="7"/>
        <v>62000</v>
      </c>
    </row>
    <row r="129" spans="1:53" x14ac:dyDescent="0.35">
      <c r="A129" s="2" t="s">
        <v>270</v>
      </c>
      <c r="B129">
        <v>6</v>
      </c>
      <c r="C129">
        <v>601</v>
      </c>
      <c r="D129">
        <v>2</v>
      </c>
      <c r="E129" t="s">
        <v>50</v>
      </c>
      <c r="F129">
        <v>43</v>
      </c>
      <c r="G129" t="s">
        <v>72</v>
      </c>
      <c r="I129" t="s">
        <v>73</v>
      </c>
      <c r="J129" t="s">
        <v>53</v>
      </c>
      <c r="K129" t="s">
        <v>53</v>
      </c>
      <c r="L129" t="s">
        <v>53</v>
      </c>
      <c r="M129">
        <v>0</v>
      </c>
      <c r="O129">
        <v>3</v>
      </c>
      <c r="P129" s="6">
        <v>6</v>
      </c>
      <c r="Q129" t="s">
        <v>56</v>
      </c>
      <c r="R129">
        <v>16</v>
      </c>
      <c r="S129" s="5">
        <v>1</v>
      </c>
      <c r="T129" t="s">
        <v>58</v>
      </c>
      <c r="U129" t="s">
        <v>52</v>
      </c>
      <c r="V129">
        <v>1</v>
      </c>
      <c r="W129" t="s">
        <v>52</v>
      </c>
      <c r="X129">
        <v>2</v>
      </c>
      <c r="Y129" t="s">
        <v>59</v>
      </c>
      <c r="AB129" t="s">
        <v>72</v>
      </c>
      <c r="AD129" t="s">
        <v>73</v>
      </c>
      <c r="AE129" t="s">
        <v>52</v>
      </c>
      <c r="AF129" t="s">
        <v>52</v>
      </c>
      <c r="AG129" t="s">
        <v>52</v>
      </c>
      <c r="AH129">
        <v>8</v>
      </c>
      <c r="AI129" t="s">
        <v>60</v>
      </c>
      <c r="AJ129" t="s">
        <v>52</v>
      </c>
      <c r="AK129" t="s">
        <v>61</v>
      </c>
      <c r="AM129" t="s">
        <v>62</v>
      </c>
      <c r="AN129" t="s">
        <v>53</v>
      </c>
      <c r="AP129">
        <f t="shared" si="4"/>
        <v>0</v>
      </c>
      <c r="AQ129">
        <v>0</v>
      </c>
      <c r="AR129">
        <v>0</v>
      </c>
      <c r="AS129">
        <v>32000</v>
      </c>
      <c r="AT129">
        <v>28000</v>
      </c>
      <c r="AU129">
        <v>0</v>
      </c>
      <c r="AV129">
        <v>0</v>
      </c>
      <c r="AW129">
        <v>5000</v>
      </c>
      <c r="AX129">
        <v>65000</v>
      </c>
      <c r="AY129" t="str">
        <f t="shared" si="5"/>
        <v/>
      </c>
      <c r="AZ129" t="str">
        <f t="shared" si="6"/>
        <v/>
      </c>
      <c r="BA129">
        <f t="shared" si="7"/>
        <v>65000</v>
      </c>
    </row>
    <row r="130" spans="1:53" x14ac:dyDescent="0.35">
      <c r="A130" s="2" t="s">
        <v>270</v>
      </c>
      <c r="B130">
        <v>6</v>
      </c>
      <c r="C130">
        <v>601</v>
      </c>
      <c r="D130">
        <v>2</v>
      </c>
      <c r="E130" t="s">
        <v>50</v>
      </c>
      <c r="F130">
        <v>43</v>
      </c>
      <c r="G130" t="s">
        <v>72</v>
      </c>
      <c r="I130" t="s">
        <v>73</v>
      </c>
      <c r="J130" t="s">
        <v>53</v>
      </c>
      <c r="K130" t="s">
        <v>53</v>
      </c>
      <c r="L130" t="s">
        <v>53</v>
      </c>
      <c r="M130">
        <v>0</v>
      </c>
      <c r="O130">
        <v>4</v>
      </c>
      <c r="P130" s="6">
        <v>7</v>
      </c>
      <c r="Q130" t="s">
        <v>56</v>
      </c>
      <c r="R130">
        <v>12</v>
      </c>
      <c r="S130" s="5">
        <v>1</v>
      </c>
      <c r="T130" t="s">
        <v>58</v>
      </c>
      <c r="U130" t="s">
        <v>52</v>
      </c>
      <c r="V130">
        <v>1</v>
      </c>
      <c r="W130" t="s">
        <v>52</v>
      </c>
      <c r="X130">
        <v>2</v>
      </c>
      <c r="AB130" t="s">
        <v>72</v>
      </c>
      <c r="AD130" t="s">
        <v>73</v>
      </c>
      <c r="AE130" t="s">
        <v>52</v>
      </c>
      <c r="AF130" t="s">
        <v>52</v>
      </c>
      <c r="AG130" t="s">
        <v>52</v>
      </c>
      <c r="AH130">
        <v>7</v>
      </c>
      <c r="AI130" t="s">
        <v>86</v>
      </c>
      <c r="AJ130" t="s">
        <v>52</v>
      </c>
      <c r="AK130" t="s">
        <v>87</v>
      </c>
      <c r="AM130" t="s">
        <v>62</v>
      </c>
      <c r="AN130" t="s">
        <v>53</v>
      </c>
      <c r="AP130">
        <f t="shared" ref="AP130:AP193" si="8">IF(AND(R130=6, AO130="Too young"),1,0)</f>
        <v>0</v>
      </c>
      <c r="AQ130">
        <v>0</v>
      </c>
      <c r="AR130">
        <v>0</v>
      </c>
      <c r="AS130">
        <v>23000</v>
      </c>
      <c r="AT130">
        <v>27000</v>
      </c>
      <c r="AU130">
        <v>0</v>
      </c>
      <c r="AV130">
        <v>0</v>
      </c>
      <c r="AW130">
        <v>4000</v>
      </c>
      <c r="AX130">
        <v>54000</v>
      </c>
      <c r="AY130" t="str">
        <f t="shared" ref="AY130:AY193" si="9">IF(AND($R130&lt;12,$AX130&lt;&gt;""),$AX130,"")</f>
        <v/>
      </c>
      <c r="AZ130">
        <f t="shared" ref="AZ130:AZ193" si="10">IF(AND($R130&gt;11,$R130&lt;15,$AX130&lt;&gt;""),$AX130,"")</f>
        <v>54000</v>
      </c>
      <c r="BA130" t="str">
        <f t="shared" ref="BA130:BA193" si="11">IF(AND($R130&gt;14,$AX130&lt;&gt;""),$AX130,"")</f>
        <v/>
      </c>
    </row>
    <row r="131" spans="1:53" x14ac:dyDescent="0.35">
      <c r="A131" s="2" t="s">
        <v>272</v>
      </c>
      <c r="B131">
        <v>17</v>
      </c>
      <c r="C131">
        <v>1702</v>
      </c>
      <c r="D131">
        <v>2</v>
      </c>
      <c r="E131" t="s">
        <v>50</v>
      </c>
      <c r="F131">
        <v>26</v>
      </c>
      <c r="G131" t="s">
        <v>72</v>
      </c>
      <c r="I131" t="s">
        <v>73</v>
      </c>
      <c r="J131" t="s">
        <v>52</v>
      </c>
      <c r="K131" t="s">
        <v>52</v>
      </c>
      <c r="L131" t="s">
        <v>52</v>
      </c>
      <c r="M131">
        <v>2</v>
      </c>
      <c r="N131" t="s">
        <v>97</v>
      </c>
      <c r="O131">
        <v>4</v>
      </c>
      <c r="P131" s="6">
        <v>3</v>
      </c>
      <c r="Q131" t="s">
        <v>50</v>
      </c>
      <c r="R131">
        <v>6</v>
      </c>
      <c r="S131" s="5">
        <v>1</v>
      </c>
      <c r="T131" t="s">
        <v>58</v>
      </c>
      <c r="U131" t="s">
        <v>52</v>
      </c>
      <c r="V131">
        <v>1</v>
      </c>
      <c r="W131" t="s">
        <v>52</v>
      </c>
      <c r="X131">
        <v>2</v>
      </c>
      <c r="AB131" t="s">
        <v>72</v>
      </c>
      <c r="AD131" t="s">
        <v>73</v>
      </c>
      <c r="AE131" t="s">
        <v>53</v>
      </c>
      <c r="AF131" t="s">
        <v>53</v>
      </c>
      <c r="AG131" t="s">
        <v>52</v>
      </c>
      <c r="AH131">
        <v>1</v>
      </c>
      <c r="AI131" t="s">
        <v>67</v>
      </c>
      <c r="AJ131" t="s">
        <v>52</v>
      </c>
      <c r="AK131" t="s">
        <v>74</v>
      </c>
      <c r="AM131" t="s">
        <v>62</v>
      </c>
      <c r="AN131" t="s">
        <v>53</v>
      </c>
      <c r="AP131">
        <f t="shared" si="8"/>
        <v>0</v>
      </c>
      <c r="AY131" t="str">
        <f t="shared" si="9"/>
        <v/>
      </c>
      <c r="AZ131" t="str">
        <f t="shared" si="10"/>
        <v/>
      </c>
      <c r="BA131" t="str">
        <f t="shared" si="11"/>
        <v/>
      </c>
    </row>
    <row r="132" spans="1:53" x14ac:dyDescent="0.35">
      <c r="A132" s="2" t="s">
        <v>274</v>
      </c>
      <c r="B132">
        <v>1</v>
      </c>
      <c r="C132">
        <v>102</v>
      </c>
      <c r="D132">
        <v>2</v>
      </c>
      <c r="E132" t="s">
        <v>50</v>
      </c>
      <c r="F132">
        <v>42</v>
      </c>
      <c r="G132" t="s">
        <v>72</v>
      </c>
      <c r="I132" t="s">
        <v>73</v>
      </c>
      <c r="J132" t="s">
        <v>52</v>
      </c>
      <c r="K132" t="s">
        <v>52</v>
      </c>
      <c r="L132" t="s">
        <v>52</v>
      </c>
      <c r="M132">
        <v>11</v>
      </c>
      <c r="N132" t="s">
        <v>94</v>
      </c>
      <c r="O132">
        <v>4</v>
      </c>
      <c r="P132" s="6">
        <v>3</v>
      </c>
      <c r="Q132" t="s">
        <v>56</v>
      </c>
      <c r="R132">
        <v>11</v>
      </c>
      <c r="S132" s="5">
        <v>1</v>
      </c>
      <c r="T132" t="s">
        <v>58</v>
      </c>
      <c r="U132" t="s">
        <v>52</v>
      </c>
      <c r="V132">
        <v>1</v>
      </c>
      <c r="W132" t="s">
        <v>52</v>
      </c>
      <c r="X132">
        <v>2</v>
      </c>
      <c r="AB132" t="s">
        <v>72</v>
      </c>
      <c r="AD132" t="s">
        <v>73</v>
      </c>
      <c r="AE132" t="s">
        <v>52</v>
      </c>
      <c r="AF132" t="s">
        <v>52</v>
      </c>
      <c r="AG132" t="s">
        <v>52</v>
      </c>
      <c r="AH132">
        <v>5</v>
      </c>
      <c r="AI132" t="s">
        <v>78</v>
      </c>
      <c r="AJ132" t="s">
        <v>52</v>
      </c>
      <c r="AK132" t="s">
        <v>88</v>
      </c>
      <c r="AM132" t="s">
        <v>62</v>
      </c>
      <c r="AN132" t="s">
        <v>52</v>
      </c>
      <c r="AP132">
        <f t="shared" si="8"/>
        <v>0</v>
      </c>
      <c r="AQ132">
        <v>0</v>
      </c>
      <c r="AR132">
        <v>156000</v>
      </c>
      <c r="AS132">
        <v>16500</v>
      </c>
      <c r="AT132">
        <v>20000</v>
      </c>
      <c r="AU132">
        <v>351000</v>
      </c>
      <c r="AV132">
        <v>0</v>
      </c>
      <c r="AW132">
        <v>0</v>
      </c>
      <c r="AX132">
        <v>543500</v>
      </c>
      <c r="AY132">
        <f t="shared" si="9"/>
        <v>543500</v>
      </c>
      <c r="AZ132" t="str">
        <f t="shared" si="10"/>
        <v/>
      </c>
      <c r="BA132" t="str">
        <f t="shared" si="11"/>
        <v/>
      </c>
    </row>
    <row r="133" spans="1:53" x14ac:dyDescent="0.35">
      <c r="A133" s="2" t="s">
        <v>274</v>
      </c>
      <c r="B133">
        <v>1</v>
      </c>
      <c r="C133">
        <v>102</v>
      </c>
      <c r="D133">
        <v>2</v>
      </c>
      <c r="E133" t="s">
        <v>50</v>
      </c>
      <c r="F133">
        <v>42</v>
      </c>
      <c r="G133" t="s">
        <v>72</v>
      </c>
      <c r="I133" t="s">
        <v>73</v>
      </c>
      <c r="J133" t="s">
        <v>52</v>
      </c>
      <c r="K133" t="s">
        <v>52</v>
      </c>
      <c r="L133" t="s">
        <v>52</v>
      </c>
      <c r="M133">
        <v>11</v>
      </c>
      <c r="N133" t="s">
        <v>94</v>
      </c>
      <c r="O133">
        <v>4</v>
      </c>
      <c r="P133" s="6">
        <v>4</v>
      </c>
      <c r="Q133" t="s">
        <v>56</v>
      </c>
      <c r="R133">
        <v>7</v>
      </c>
      <c r="S133" s="5">
        <v>1</v>
      </c>
      <c r="T133" t="s">
        <v>58</v>
      </c>
      <c r="U133" t="s">
        <v>52</v>
      </c>
      <c r="V133">
        <v>1</v>
      </c>
      <c r="W133" t="s">
        <v>52</v>
      </c>
      <c r="X133">
        <v>2</v>
      </c>
      <c r="AB133" t="s">
        <v>72</v>
      </c>
      <c r="AD133" t="s">
        <v>73</v>
      </c>
      <c r="AE133" t="s">
        <v>53</v>
      </c>
      <c r="AF133" t="s">
        <v>53</v>
      </c>
      <c r="AG133" t="s">
        <v>52</v>
      </c>
      <c r="AH133">
        <v>0</v>
      </c>
      <c r="AI133" t="s">
        <v>68</v>
      </c>
      <c r="AJ133" t="s">
        <v>52</v>
      </c>
      <c r="AK133" t="s">
        <v>74</v>
      </c>
      <c r="AM133" t="s">
        <v>62</v>
      </c>
      <c r="AN133" t="s">
        <v>53</v>
      </c>
      <c r="AP133">
        <f t="shared" si="8"/>
        <v>0</v>
      </c>
      <c r="AQ133">
        <v>0</v>
      </c>
      <c r="AR133">
        <v>0</v>
      </c>
      <c r="AS133">
        <v>2000</v>
      </c>
      <c r="AT133">
        <v>1000</v>
      </c>
      <c r="AU133">
        <v>351000</v>
      </c>
      <c r="AV133">
        <v>0</v>
      </c>
      <c r="AW133">
        <v>0</v>
      </c>
      <c r="AX133">
        <v>354000</v>
      </c>
      <c r="AY133">
        <f t="shared" si="9"/>
        <v>354000</v>
      </c>
      <c r="AZ133" t="str">
        <f t="shared" si="10"/>
        <v/>
      </c>
      <c r="BA133" t="str">
        <f t="shared" si="11"/>
        <v/>
      </c>
    </row>
    <row r="134" spans="1:53" x14ac:dyDescent="0.35">
      <c r="A134" s="2" t="s">
        <v>281</v>
      </c>
      <c r="B134">
        <v>17</v>
      </c>
      <c r="C134">
        <v>1701</v>
      </c>
      <c r="D134">
        <v>2</v>
      </c>
      <c r="E134" t="s">
        <v>56</v>
      </c>
      <c r="F134">
        <v>50</v>
      </c>
      <c r="G134" t="s">
        <v>72</v>
      </c>
      <c r="I134" t="s">
        <v>73</v>
      </c>
      <c r="J134" t="s">
        <v>53</v>
      </c>
      <c r="K134" t="s">
        <v>53</v>
      </c>
      <c r="L134" t="s">
        <v>53</v>
      </c>
      <c r="M134">
        <v>0</v>
      </c>
      <c r="O134">
        <v>1</v>
      </c>
      <c r="P134" s="6">
        <v>3</v>
      </c>
      <c r="Q134" t="s">
        <v>56</v>
      </c>
      <c r="R134">
        <v>17</v>
      </c>
      <c r="S134" s="5">
        <v>1</v>
      </c>
      <c r="T134" t="s">
        <v>58</v>
      </c>
      <c r="U134" t="s">
        <v>52</v>
      </c>
      <c r="V134">
        <v>2</v>
      </c>
      <c r="W134" t="s">
        <v>52</v>
      </c>
      <c r="X134">
        <v>1</v>
      </c>
      <c r="Y134" t="s">
        <v>59</v>
      </c>
      <c r="AB134" t="s">
        <v>72</v>
      </c>
      <c r="AD134" t="s">
        <v>52</v>
      </c>
      <c r="AE134" t="s">
        <v>52</v>
      </c>
      <c r="AF134" t="s">
        <v>52</v>
      </c>
      <c r="AG134" t="s">
        <v>52</v>
      </c>
      <c r="AH134">
        <v>11</v>
      </c>
      <c r="AI134" t="s">
        <v>94</v>
      </c>
      <c r="AJ134" t="s">
        <v>52</v>
      </c>
      <c r="AK134" t="s">
        <v>108</v>
      </c>
      <c r="AM134" t="s">
        <v>62</v>
      </c>
      <c r="AN134" t="s">
        <v>52</v>
      </c>
      <c r="AP134">
        <f t="shared" si="8"/>
        <v>0</v>
      </c>
      <c r="AQ134">
        <v>1000000</v>
      </c>
      <c r="AR134">
        <v>400000</v>
      </c>
      <c r="AS134">
        <v>20000</v>
      </c>
      <c r="AT134">
        <v>100000</v>
      </c>
      <c r="AU134">
        <v>0</v>
      </c>
      <c r="AV134">
        <v>0</v>
      </c>
      <c r="AW134">
        <v>0</v>
      </c>
      <c r="AX134">
        <v>1520000</v>
      </c>
      <c r="AY134" t="str">
        <f t="shared" si="9"/>
        <v/>
      </c>
      <c r="AZ134" t="str">
        <f t="shared" si="10"/>
        <v/>
      </c>
      <c r="BA134">
        <f t="shared" si="11"/>
        <v>1520000</v>
      </c>
    </row>
    <row r="135" spans="1:53" x14ac:dyDescent="0.35">
      <c r="A135" s="2" t="s">
        <v>284</v>
      </c>
      <c r="B135">
        <v>13</v>
      </c>
      <c r="C135">
        <v>1305</v>
      </c>
      <c r="D135">
        <v>2</v>
      </c>
      <c r="E135" t="s">
        <v>56</v>
      </c>
      <c r="F135">
        <v>58</v>
      </c>
      <c r="G135" t="s">
        <v>155</v>
      </c>
      <c r="H135" t="s">
        <v>52</v>
      </c>
      <c r="I135" t="s">
        <v>52</v>
      </c>
      <c r="J135" t="s">
        <v>53</v>
      </c>
      <c r="K135" t="s">
        <v>53</v>
      </c>
      <c r="L135" t="s">
        <v>53</v>
      </c>
      <c r="M135">
        <v>0</v>
      </c>
      <c r="O135">
        <v>1</v>
      </c>
      <c r="P135" s="6">
        <v>5</v>
      </c>
      <c r="Q135" t="s">
        <v>50</v>
      </c>
      <c r="R135">
        <v>16</v>
      </c>
      <c r="S135" s="5">
        <v>1</v>
      </c>
      <c r="T135" t="s">
        <v>58</v>
      </c>
      <c r="U135" t="s">
        <v>53</v>
      </c>
      <c r="W135" t="s">
        <v>52</v>
      </c>
      <c r="X135">
        <v>1</v>
      </c>
      <c r="Y135" t="s">
        <v>59</v>
      </c>
      <c r="AB135" t="s">
        <v>155</v>
      </c>
      <c r="AC135" t="s">
        <v>52</v>
      </c>
      <c r="AD135" t="s">
        <v>52</v>
      </c>
      <c r="AE135" t="s">
        <v>52</v>
      </c>
      <c r="AF135" t="s">
        <v>52</v>
      </c>
      <c r="AG135" t="s">
        <v>52</v>
      </c>
      <c r="AH135">
        <v>7</v>
      </c>
      <c r="AI135" t="s">
        <v>86</v>
      </c>
      <c r="AJ135" t="s">
        <v>53</v>
      </c>
      <c r="AO135" t="s">
        <v>190</v>
      </c>
      <c r="AP135">
        <f t="shared" si="8"/>
        <v>0</v>
      </c>
      <c r="AY135" t="str">
        <f t="shared" si="9"/>
        <v/>
      </c>
      <c r="AZ135" t="str">
        <f t="shared" si="10"/>
        <v/>
      </c>
      <c r="BA135" t="str">
        <f t="shared" si="11"/>
        <v/>
      </c>
    </row>
    <row r="136" spans="1:53" x14ac:dyDescent="0.35">
      <c r="A136" s="2" t="s">
        <v>284</v>
      </c>
      <c r="B136">
        <v>13</v>
      </c>
      <c r="C136">
        <v>1305</v>
      </c>
      <c r="D136">
        <v>2</v>
      </c>
      <c r="E136" t="s">
        <v>56</v>
      </c>
      <c r="F136">
        <v>58</v>
      </c>
      <c r="G136" t="s">
        <v>155</v>
      </c>
      <c r="H136" t="s">
        <v>52</v>
      </c>
      <c r="I136" t="s">
        <v>52</v>
      </c>
      <c r="J136" t="s">
        <v>53</v>
      </c>
      <c r="K136" t="s">
        <v>53</v>
      </c>
      <c r="L136" t="s">
        <v>53</v>
      </c>
      <c r="M136">
        <v>0</v>
      </c>
      <c r="O136">
        <v>2</v>
      </c>
      <c r="P136" s="6">
        <v>6</v>
      </c>
      <c r="Q136" t="s">
        <v>56</v>
      </c>
      <c r="R136">
        <v>14</v>
      </c>
      <c r="S136" s="5">
        <v>1</v>
      </c>
      <c r="T136" t="s">
        <v>58</v>
      </c>
      <c r="U136" t="s">
        <v>53</v>
      </c>
      <c r="W136" t="s">
        <v>52</v>
      </c>
      <c r="X136">
        <v>1</v>
      </c>
      <c r="Y136" t="s">
        <v>59</v>
      </c>
      <c r="AB136" t="s">
        <v>155</v>
      </c>
      <c r="AC136" t="s">
        <v>52</v>
      </c>
      <c r="AD136" t="s">
        <v>52</v>
      </c>
      <c r="AE136" t="s">
        <v>52</v>
      </c>
      <c r="AF136" t="s">
        <v>52</v>
      </c>
      <c r="AG136" t="s">
        <v>52</v>
      </c>
      <c r="AH136">
        <v>9</v>
      </c>
      <c r="AI136" t="s">
        <v>80</v>
      </c>
      <c r="AJ136" t="s">
        <v>52</v>
      </c>
      <c r="AK136" t="s">
        <v>81</v>
      </c>
      <c r="AM136" t="s">
        <v>62</v>
      </c>
      <c r="AN136" t="s">
        <v>52</v>
      </c>
      <c r="AP136">
        <f t="shared" si="8"/>
        <v>0</v>
      </c>
      <c r="AQ136">
        <v>0</v>
      </c>
      <c r="AR136">
        <v>200000</v>
      </c>
      <c r="AS136">
        <v>80000</v>
      </c>
      <c r="AT136">
        <v>40000</v>
      </c>
      <c r="AU136">
        <v>150000</v>
      </c>
      <c r="AV136">
        <v>0</v>
      </c>
      <c r="AW136">
        <v>0</v>
      </c>
      <c r="AX136">
        <v>470000</v>
      </c>
      <c r="AY136" t="str">
        <f t="shared" si="9"/>
        <v/>
      </c>
      <c r="AZ136">
        <f t="shared" si="10"/>
        <v>470000</v>
      </c>
      <c r="BA136" t="str">
        <f t="shared" si="11"/>
        <v/>
      </c>
    </row>
    <row r="137" spans="1:53" x14ac:dyDescent="0.35">
      <c r="A137" s="2" t="s">
        <v>289</v>
      </c>
      <c r="B137">
        <v>12</v>
      </c>
      <c r="C137">
        <v>1208</v>
      </c>
      <c r="D137">
        <v>1</v>
      </c>
      <c r="E137" t="s">
        <v>50</v>
      </c>
      <c r="F137">
        <v>39</v>
      </c>
      <c r="G137" t="s">
        <v>72</v>
      </c>
      <c r="I137" t="s">
        <v>52</v>
      </c>
      <c r="J137" t="s">
        <v>52</v>
      </c>
      <c r="K137" t="s">
        <v>52</v>
      </c>
      <c r="L137" t="s">
        <v>52</v>
      </c>
      <c r="M137">
        <v>15</v>
      </c>
      <c r="N137" t="s">
        <v>140</v>
      </c>
      <c r="P137" s="6">
        <v>3</v>
      </c>
      <c r="Q137" t="s">
        <v>50</v>
      </c>
      <c r="R137">
        <v>15</v>
      </c>
      <c r="S137" s="5">
        <v>1</v>
      </c>
      <c r="T137" t="s">
        <v>58</v>
      </c>
      <c r="U137" t="s">
        <v>52</v>
      </c>
      <c r="V137">
        <v>1</v>
      </c>
      <c r="W137" t="s">
        <v>52</v>
      </c>
      <c r="X137">
        <v>2</v>
      </c>
      <c r="Y137" t="s">
        <v>59</v>
      </c>
      <c r="AB137" t="s">
        <v>72</v>
      </c>
      <c r="AD137" t="s">
        <v>73</v>
      </c>
      <c r="AE137" t="s">
        <v>52</v>
      </c>
      <c r="AF137" t="s">
        <v>52</v>
      </c>
      <c r="AG137" t="s">
        <v>52</v>
      </c>
      <c r="AH137">
        <v>12</v>
      </c>
      <c r="AI137" t="s">
        <v>100</v>
      </c>
      <c r="AJ137" t="s">
        <v>52</v>
      </c>
      <c r="AK137" t="s">
        <v>61</v>
      </c>
      <c r="AM137" t="s">
        <v>96</v>
      </c>
      <c r="AN137" t="s">
        <v>52</v>
      </c>
      <c r="AP137">
        <f t="shared" si="8"/>
        <v>0</v>
      </c>
      <c r="AQ137">
        <v>1480000</v>
      </c>
      <c r="AR137">
        <v>1560000</v>
      </c>
      <c r="AS137">
        <v>140000</v>
      </c>
      <c r="AT137">
        <v>10000</v>
      </c>
      <c r="AU137">
        <v>300000</v>
      </c>
      <c r="AV137">
        <v>308000</v>
      </c>
      <c r="AW137">
        <v>0</v>
      </c>
      <c r="AX137">
        <v>3798000</v>
      </c>
      <c r="AY137" t="str">
        <f t="shared" si="9"/>
        <v/>
      </c>
      <c r="AZ137" t="str">
        <f t="shared" si="10"/>
        <v/>
      </c>
      <c r="BA137">
        <f t="shared" si="11"/>
        <v>3798000</v>
      </c>
    </row>
    <row r="138" spans="1:53" x14ac:dyDescent="0.35">
      <c r="A138" s="2" t="s">
        <v>289</v>
      </c>
      <c r="B138">
        <v>12</v>
      </c>
      <c r="C138">
        <v>1208</v>
      </c>
      <c r="D138">
        <v>1</v>
      </c>
      <c r="E138" t="s">
        <v>50</v>
      </c>
      <c r="F138">
        <v>39</v>
      </c>
      <c r="G138" t="s">
        <v>72</v>
      </c>
      <c r="I138" t="s">
        <v>52</v>
      </c>
      <c r="J138" t="s">
        <v>52</v>
      </c>
      <c r="K138" t="s">
        <v>52</v>
      </c>
      <c r="L138" t="s">
        <v>52</v>
      </c>
      <c r="M138">
        <v>15</v>
      </c>
      <c r="N138" t="s">
        <v>140</v>
      </c>
      <c r="P138" s="6">
        <v>4</v>
      </c>
      <c r="Q138" t="s">
        <v>50</v>
      </c>
      <c r="R138">
        <v>12</v>
      </c>
      <c r="S138" s="5">
        <v>1</v>
      </c>
      <c r="T138" t="s">
        <v>58</v>
      </c>
      <c r="U138" t="s">
        <v>52</v>
      </c>
      <c r="V138">
        <v>1</v>
      </c>
      <c r="W138" t="s">
        <v>52</v>
      </c>
      <c r="X138">
        <v>2</v>
      </c>
      <c r="AB138" t="s">
        <v>72</v>
      </c>
      <c r="AD138" t="s">
        <v>73</v>
      </c>
      <c r="AE138" t="s">
        <v>52</v>
      </c>
      <c r="AF138" t="s">
        <v>52</v>
      </c>
      <c r="AG138" t="s">
        <v>52</v>
      </c>
      <c r="AH138">
        <v>9</v>
      </c>
      <c r="AI138" t="s">
        <v>79</v>
      </c>
      <c r="AJ138" t="s">
        <v>52</v>
      </c>
      <c r="AK138" t="s">
        <v>90</v>
      </c>
      <c r="AM138" t="s">
        <v>113</v>
      </c>
      <c r="AN138" t="s">
        <v>53</v>
      </c>
      <c r="AP138">
        <f t="shared" si="8"/>
        <v>0</v>
      </c>
      <c r="AQ138">
        <v>1480000</v>
      </c>
      <c r="AR138">
        <v>864000</v>
      </c>
      <c r="AS138">
        <v>150000</v>
      </c>
      <c r="AT138">
        <v>10000</v>
      </c>
      <c r="AU138">
        <v>690000</v>
      </c>
      <c r="AV138">
        <v>400000</v>
      </c>
      <c r="AW138">
        <v>0</v>
      </c>
      <c r="AX138">
        <v>3594000</v>
      </c>
      <c r="AY138" t="str">
        <f t="shared" si="9"/>
        <v/>
      </c>
      <c r="AZ138">
        <f t="shared" si="10"/>
        <v>3594000</v>
      </c>
      <c r="BA138" t="str">
        <f t="shared" si="11"/>
        <v/>
      </c>
    </row>
    <row r="139" spans="1:53" x14ac:dyDescent="0.35">
      <c r="A139" s="2" t="s">
        <v>289</v>
      </c>
      <c r="B139">
        <v>12</v>
      </c>
      <c r="C139">
        <v>1208</v>
      </c>
      <c r="D139">
        <v>1</v>
      </c>
      <c r="E139" t="s">
        <v>50</v>
      </c>
      <c r="F139">
        <v>39</v>
      </c>
      <c r="G139" t="s">
        <v>72</v>
      </c>
      <c r="I139" t="s">
        <v>52</v>
      </c>
      <c r="J139" t="s">
        <v>52</v>
      </c>
      <c r="K139" t="s">
        <v>52</v>
      </c>
      <c r="L139" t="s">
        <v>52</v>
      </c>
      <c r="M139">
        <v>15</v>
      </c>
      <c r="N139" t="s">
        <v>140</v>
      </c>
      <c r="P139" s="6">
        <v>5</v>
      </c>
      <c r="Q139" t="s">
        <v>56</v>
      </c>
      <c r="R139">
        <v>10</v>
      </c>
      <c r="S139" s="5">
        <v>1</v>
      </c>
      <c r="T139" t="s">
        <v>58</v>
      </c>
      <c r="U139" t="s">
        <v>52</v>
      </c>
      <c r="V139">
        <v>1</v>
      </c>
      <c r="W139" t="s">
        <v>52</v>
      </c>
      <c r="X139">
        <v>2</v>
      </c>
      <c r="AB139" t="s">
        <v>72</v>
      </c>
      <c r="AD139" t="s">
        <v>73</v>
      </c>
      <c r="AE139" t="s">
        <v>52</v>
      </c>
      <c r="AF139" t="s">
        <v>52</v>
      </c>
      <c r="AG139" t="s">
        <v>52</v>
      </c>
      <c r="AH139">
        <v>7</v>
      </c>
      <c r="AI139" t="s">
        <v>83</v>
      </c>
      <c r="AJ139" t="s">
        <v>52</v>
      </c>
      <c r="AK139" t="s">
        <v>84</v>
      </c>
      <c r="AM139" t="s">
        <v>113</v>
      </c>
      <c r="AN139" t="s">
        <v>53</v>
      </c>
      <c r="AP139">
        <f t="shared" si="8"/>
        <v>0</v>
      </c>
      <c r="AQ139">
        <v>1280000</v>
      </c>
      <c r="AR139">
        <v>0</v>
      </c>
      <c r="AS139">
        <v>150000</v>
      </c>
      <c r="AT139">
        <v>10000</v>
      </c>
      <c r="AU139">
        <v>690000</v>
      </c>
      <c r="AV139">
        <v>400000</v>
      </c>
      <c r="AW139">
        <v>0</v>
      </c>
      <c r="AX139">
        <v>2530000</v>
      </c>
      <c r="AY139">
        <f t="shared" si="9"/>
        <v>2530000</v>
      </c>
      <c r="AZ139" t="str">
        <f t="shared" si="10"/>
        <v/>
      </c>
      <c r="BA139" t="str">
        <f t="shared" si="11"/>
        <v/>
      </c>
    </row>
    <row r="140" spans="1:53" x14ac:dyDescent="0.35">
      <c r="A140" s="2" t="s">
        <v>292</v>
      </c>
      <c r="B140">
        <v>17</v>
      </c>
      <c r="C140">
        <v>1707</v>
      </c>
      <c r="D140">
        <v>1</v>
      </c>
      <c r="E140" t="s">
        <v>50</v>
      </c>
      <c r="F140">
        <v>36</v>
      </c>
      <c r="G140" t="s">
        <v>72</v>
      </c>
      <c r="I140" t="s">
        <v>52</v>
      </c>
      <c r="J140" t="s">
        <v>52</v>
      </c>
      <c r="K140" t="s">
        <v>52</v>
      </c>
      <c r="L140" t="s">
        <v>52</v>
      </c>
      <c r="M140">
        <v>12</v>
      </c>
      <c r="N140" t="s">
        <v>76</v>
      </c>
      <c r="O140">
        <v>4</v>
      </c>
      <c r="P140" s="6">
        <v>3</v>
      </c>
      <c r="Q140" t="s">
        <v>50</v>
      </c>
      <c r="R140">
        <v>9</v>
      </c>
      <c r="S140" s="5">
        <v>1</v>
      </c>
      <c r="T140" t="s">
        <v>58</v>
      </c>
      <c r="U140" t="s">
        <v>52</v>
      </c>
      <c r="V140">
        <v>1</v>
      </c>
      <c r="W140" t="s">
        <v>52</v>
      </c>
      <c r="X140">
        <v>2</v>
      </c>
      <c r="AB140" t="s">
        <v>72</v>
      </c>
      <c r="AD140" t="s">
        <v>73</v>
      </c>
      <c r="AE140" t="s">
        <v>52</v>
      </c>
      <c r="AF140" t="s">
        <v>52</v>
      </c>
      <c r="AG140" t="s">
        <v>52</v>
      </c>
      <c r="AH140">
        <v>4</v>
      </c>
      <c r="AI140" t="s">
        <v>83</v>
      </c>
      <c r="AJ140" t="s">
        <v>52</v>
      </c>
      <c r="AK140" t="s">
        <v>64</v>
      </c>
      <c r="AM140" t="s">
        <v>62</v>
      </c>
      <c r="AN140" t="s">
        <v>52</v>
      </c>
      <c r="AP140">
        <f t="shared" si="8"/>
        <v>0</v>
      </c>
      <c r="AQ140">
        <v>0</v>
      </c>
      <c r="AR140">
        <v>0</v>
      </c>
      <c r="AS140">
        <v>13000</v>
      </c>
      <c r="AT140">
        <v>20000</v>
      </c>
      <c r="AU140">
        <v>0</v>
      </c>
      <c r="AV140">
        <v>0</v>
      </c>
      <c r="AW140">
        <v>20000</v>
      </c>
      <c r="AX140">
        <v>53000</v>
      </c>
      <c r="AY140">
        <f t="shared" si="9"/>
        <v>53000</v>
      </c>
      <c r="AZ140" t="str">
        <f t="shared" si="10"/>
        <v/>
      </c>
      <c r="BA140" t="str">
        <f t="shared" si="11"/>
        <v/>
      </c>
    </row>
    <row r="141" spans="1:53" x14ac:dyDescent="0.35">
      <c r="A141" s="2" t="s">
        <v>294</v>
      </c>
      <c r="B141">
        <v>19</v>
      </c>
      <c r="C141">
        <v>1905</v>
      </c>
      <c r="D141">
        <v>2</v>
      </c>
      <c r="E141" t="s">
        <v>50</v>
      </c>
      <c r="F141">
        <v>32</v>
      </c>
      <c r="G141" t="s">
        <v>72</v>
      </c>
      <c r="I141" t="s">
        <v>52</v>
      </c>
      <c r="J141" t="s">
        <v>52</v>
      </c>
      <c r="K141" t="s">
        <v>52</v>
      </c>
      <c r="L141" t="s">
        <v>52</v>
      </c>
      <c r="M141">
        <v>5</v>
      </c>
      <c r="N141" t="s">
        <v>83</v>
      </c>
      <c r="O141">
        <v>1</v>
      </c>
      <c r="P141" s="6">
        <v>3</v>
      </c>
      <c r="Q141" t="s">
        <v>56</v>
      </c>
      <c r="R141">
        <v>8</v>
      </c>
      <c r="S141" s="5">
        <v>1</v>
      </c>
      <c r="T141" t="s">
        <v>58</v>
      </c>
      <c r="U141" t="s">
        <v>52</v>
      </c>
      <c r="V141">
        <v>1</v>
      </c>
      <c r="W141" t="s">
        <v>52</v>
      </c>
      <c r="X141">
        <v>2</v>
      </c>
      <c r="AB141" t="s">
        <v>72</v>
      </c>
      <c r="AD141" t="s">
        <v>73</v>
      </c>
      <c r="AE141" t="s">
        <v>52</v>
      </c>
      <c r="AF141" t="s">
        <v>52</v>
      </c>
      <c r="AG141" t="s">
        <v>52</v>
      </c>
      <c r="AH141">
        <v>2</v>
      </c>
      <c r="AI141" t="s">
        <v>65</v>
      </c>
      <c r="AJ141" t="s">
        <v>52</v>
      </c>
      <c r="AK141" t="s">
        <v>66</v>
      </c>
      <c r="AM141" t="s">
        <v>62</v>
      </c>
      <c r="AN141" t="s">
        <v>53</v>
      </c>
      <c r="AP141">
        <f t="shared" si="8"/>
        <v>0</v>
      </c>
      <c r="AQ141">
        <v>0</v>
      </c>
      <c r="AR141">
        <v>0</v>
      </c>
      <c r="AS141">
        <v>6000</v>
      </c>
      <c r="AT141">
        <v>15000</v>
      </c>
      <c r="AU141">
        <v>192000</v>
      </c>
      <c r="AV141">
        <v>0</v>
      </c>
      <c r="AW141">
        <v>0</v>
      </c>
      <c r="AX141">
        <v>213000</v>
      </c>
      <c r="AY141">
        <f t="shared" si="9"/>
        <v>213000</v>
      </c>
      <c r="AZ141" t="str">
        <f t="shared" si="10"/>
        <v/>
      </c>
      <c r="BA141" t="str">
        <f t="shared" si="11"/>
        <v/>
      </c>
    </row>
    <row r="142" spans="1:53" x14ac:dyDescent="0.35">
      <c r="A142" s="2" t="s">
        <v>294</v>
      </c>
      <c r="B142">
        <v>19</v>
      </c>
      <c r="C142">
        <v>1905</v>
      </c>
      <c r="D142">
        <v>2</v>
      </c>
      <c r="E142" t="s">
        <v>50</v>
      </c>
      <c r="F142">
        <v>32</v>
      </c>
      <c r="G142" t="s">
        <v>72</v>
      </c>
      <c r="I142" t="s">
        <v>52</v>
      </c>
      <c r="J142" t="s">
        <v>52</v>
      </c>
      <c r="K142" t="s">
        <v>52</v>
      </c>
      <c r="L142" t="s">
        <v>52</v>
      </c>
      <c r="M142">
        <v>5</v>
      </c>
      <c r="N142" t="s">
        <v>83</v>
      </c>
      <c r="O142">
        <v>1</v>
      </c>
      <c r="P142" s="6">
        <v>4</v>
      </c>
      <c r="Q142" t="s">
        <v>50</v>
      </c>
      <c r="R142">
        <v>6</v>
      </c>
      <c r="S142" s="5">
        <v>1</v>
      </c>
      <c r="T142" t="s">
        <v>58</v>
      </c>
      <c r="U142" t="s">
        <v>52</v>
      </c>
      <c r="V142">
        <v>1</v>
      </c>
      <c r="W142" t="s">
        <v>52</v>
      </c>
      <c r="X142">
        <v>2</v>
      </c>
      <c r="AB142" t="s">
        <v>72</v>
      </c>
      <c r="AD142" t="s">
        <v>73</v>
      </c>
      <c r="AE142" t="s">
        <v>53</v>
      </c>
      <c r="AF142" t="s">
        <v>53</v>
      </c>
      <c r="AG142" t="s">
        <v>52</v>
      </c>
      <c r="AH142">
        <v>1</v>
      </c>
      <c r="AI142" t="s">
        <v>68</v>
      </c>
      <c r="AJ142" t="s">
        <v>52</v>
      </c>
      <c r="AK142" t="s">
        <v>74</v>
      </c>
      <c r="AM142" t="s">
        <v>62</v>
      </c>
      <c r="AN142" t="s">
        <v>53</v>
      </c>
      <c r="AP142">
        <f t="shared" si="8"/>
        <v>0</v>
      </c>
      <c r="AQ142">
        <v>0</v>
      </c>
      <c r="AR142">
        <v>0</v>
      </c>
      <c r="AS142">
        <v>3000</v>
      </c>
      <c r="AT142">
        <v>7000</v>
      </c>
      <c r="AU142">
        <v>192000</v>
      </c>
      <c r="AV142">
        <v>0</v>
      </c>
      <c r="AW142">
        <v>0</v>
      </c>
      <c r="AX142">
        <v>202000</v>
      </c>
      <c r="AY142">
        <f t="shared" si="9"/>
        <v>202000</v>
      </c>
      <c r="AZ142" t="str">
        <f t="shared" si="10"/>
        <v/>
      </c>
      <c r="BA142" t="str">
        <f t="shared" si="11"/>
        <v/>
      </c>
    </row>
    <row r="143" spans="1:53" x14ac:dyDescent="0.35">
      <c r="A143" s="2" t="s">
        <v>295</v>
      </c>
      <c r="B143">
        <v>6</v>
      </c>
      <c r="C143">
        <v>608</v>
      </c>
      <c r="D143">
        <v>2</v>
      </c>
      <c r="E143" t="s">
        <v>50</v>
      </c>
      <c r="F143">
        <v>36</v>
      </c>
      <c r="G143" t="s">
        <v>72</v>
      </c>
      <c r="I143" t="s">
        <v>73</v>
      </c>
      <c r="J143" t="s">
        <v>53</v>
      </c>
      <c r="K143" t="s">
        <v>53</v>
      </c>
      <c r="L143" t="s">
        <v>53</v>
      </c>
      <c r="M143">
        <v>0</v>
      </c>
      <c r="O143">
        <v>3</v>
      </c>
      <c r="P143" s="6">
        <v>5</v>
      </c>
      <c r="Q143" t="s">
        <v>56</v>
      </c>
      <c r="R143">
        <v>11</v>
      </c>
      <c r="S143" s="5">
        <v>1</v>
      </c>
      <c r="T143" t="s">
        <v>58</v>
      </c>
      <c r="U143" t="s">
        <v>52</v>
      </c>
      <c r="V143">
        <v>1</v>
      </c>
      <c r="W143" t="s">
        <v>52</v>
      </c>
      <c r="X143">
        <v>4</v>
      </c>
      <c r="AB143" t="s">
        <v>72</v>
      </c>
      <c r="AD143" t="s">
        <v>73</v>
      </c>
      <c r="AE143" t="s">
        <v>52</v>
      </c>
      <c r="AF143" t="s">
        <v>52</v>
      </c>
      <c r="AG143" t="s">
        <v>52</v>
      </c>
      <c r="AH143">
        <v>6</v>
      </c>
      <c r="AI143" t="s">
        <v>78</v>
      </c>
      <c r="AJ143" t="s">
        <v>52</v>
      </c>
      <c r="AK143" t="s">
        <v>88</v>
      </c>
      <c r="AM143" t="s">
        <v>62</v>
      </c>
      <c r="AN143" t="s">
        <v>53</v>
      </c>
      <c r="AP143">
        <f t="shared" si="8"/>
        <v>0</v>
      </c>
      <c r="AQ143">
        <v>0</v>
      </c>
      <c r="AR143">
        <v>0</v>
      </c>
      <c r="AS143">
        <v>18000</v>
      </c>
      <c r="AT143">
        <v>3500</v>
      </c>
      <c r="AU143">
        <v>0</v>
      </c>
      <c r="AV143">
        <v>150000</v>
      </c>
      <c r="AW143">
        <v>4000</v>
      </c>
      <c r="AX143">
        <v>175500</v>
      </c>
      <c r="AY143">
        <f t="shared" si="9"/>
        <v>175500</v>
      </c>
      <c r="AZ143" t="str">
        <f t="shared" si="10"/>
        <v/>
      </c>
      <c r="BA143" t="str">
        <f t="shared" si="11"/>
        <v/>
      </c>
    </row>
    <row r="144" spans="1:53" x14ac:dyDescent="0.35">
      <c r="A144" s="2" t="s">
        <v>295</v>
      </c>
      <c r="B144">
        <v>6</v>
      </c>
      <c r="C144">
        <v>608</v>
      </c>
      <c r="D144">
        <v>2</v>
      </c>
      <c r="E144" t="s">
        <v>50</v>
      </c>
      <c r="F144">
        <v>36</v>
      </c>
      <c r="G144" t="s">
        <v>72</v>
      </c>
      <c r="I144" t="s">
        <v>73</v>
      </c>
      <c r="J144" t="s">
        <v>53</v>
      </c>
      <c r="K144" t="s">
        <v>53</v>
      </c>
      <c r="L144" t="s">
        <v>53</v>
      </c>
      <c r="M144">
        <v>0</v>
      </c>
      <c r="O144">
        <v>3</v>
      </c>
      <c r="P144" s="6">
        <v>6</v>
      </c>
      <c r="Q144" t="s">
        <v>50</v>
      </c>
      <c r="R144">
        <v>8</v>
      </c>
      <c r="S144" s="5">
        <v>1</v>
      </c>
      <c r="T144" t="s">
        <v>58</v>
      </c>
      <c r="U144" t="s">
        <v>52</v>
      </c>
      <c r="V144">
        <v>1</v>
      </c>
      <c r="W144" t="s">
        <v>52</v>
      </c>
      <c r="X144">
        <v>2</v>
      </c>
      <c r="AB144" t="s">
        <v>72</v>
      </c>
      <c r="AD144" t="s">
        <v>73</v>
      </c>
      <c r="AE144" t="s">
        <v>52</v>
      </c>
      <c r="AF144" t="s">
        <v>52</v>
      </c>
      <c r="AG144" t="s">
        <v>52</v>
      </c>
      <c r="AH144">
        <v>3</v>
      </c>
      <c r="AI144" t="s">
        <v>97</v>
      </c>
      <c r="AJ144" t="s">
        <v>52</v>
      </c>
      <c r="AK144" t="s">
        <v>98</v>
      </c>
      <c r="AM144" t="s">
        <v>62</v>
      </c>
      <c r="AN144" t="s">
        <v>53</v>
      </c>
      <c r="AP144">
        <f t="shared" si="8"/>
        <v>0</v>
      </c>
      <c r="AQ144">
        <v>0</v>
      </c>
      <c r="AR144">
        <v>0</v>
      </c>
      <c r="AS144">
        <v>4500</v>
      </c>
      <c r="AT144">
        <v>3000</v>
      </c>
      <c r="AU144">
        <v>0</v>
      </c>
      <c r="AV144">
        <v>0</v>
      </c>
      <c r="AW144">
        <v>1000</v>
      </c>
      <c r="AX144">
        <v>8500</v>
      </c>
      <c r="AY144">
        <f t="shared" si="9"/>
        <v>8500</v>
      </c>
      <c r="AZ144" t="str">
        <f t="shared" si="10"/>
        <v/>
      </c>
      <c r="BA144" t="str">
        <f t="shared" si="11"/>
        <v/>
      </c>
    </row>
    <row r="145" spans="1:53" x14ac:dyDescent="0.35">
      <c r="A145" s="2" t="s">
        <v>297</v>
      </c>
      <c r="B145">
        <v>5</v>
      </c>
      <c r="C145">
        <v>501</v>
      </c>
      <c r="D145">
        <v>2</v>
      </c>
      <c r="E145" t="s">
        <v>50</v>
      </c>
      <c r="F145">
        <v>33</v>
      </c>
      <c r="G145" t="s">
        <v>72</v>
      </c>
      <c r="I145" t="s">
        <v>73</v>
      </c>
      <c r="J145" t="s">
        <v>52</v>
      </c>
      <c r="K145" t="s">
        <v>52</v>
      </c>
      <c r="L145" t="s">
        <v>52</v>
      </c>
      <c r="M145">
        <v>4</v>
      </c>
      <c r="N145" t="s">
        <v>83</v>
      </c>
      <c r="O145">
        <v>2</v>
      </c>
      <c r="P145" s="6">
        <v>3</v>
      </c>
      <c r="Q145" t="s">
        <v>50</v>
      </c>
      <c r="R145">
        <v>8</v>
      </c>
      <c r="S145" s="5">
        <v>1</v>
      </c>
      <c r="T145" t="s">
        <v>58</v>
      </c>
      <c r="U145" t="s">
        <v>52</v>
      </c>
      <c r="V145">
        <v>1</v>
      </c>
      <c r="W145" t="s">
        <v>52</v>
      </c>
      <c r="X145">
        <v>2</v>
      </c>
      <c r="AB145" t="s">
        <v>72</v>
      </c>
      <c r="AD145" t="s">
        <v>73</v>
      </c>
      <c r="AE145" t="s">
        <v>53</v>
      </c>
      <c r="AF145" t="s">
        <v>53</v>
      </c>
      <c r="AG145" t="s">
        <v>52</v>
      </c>
      <c r="AH145">
        <v>2</v>
      </c>
      <c r="AI145" t="s">
        <v>68</v>
      </c>
      <c r="AJ145" t="s">
        <v>52</v>
      </c>
      <c r="AK145" t="s">
        <v>68</v>
      </c>
      <c r="AL145" t="s">
        <v>109</v>
      </c>
      <c r="AN145" t="s">
        <v>53</v>
      </c>
      <c r="AP145">
        <f t="shared" si="8"/>
        <v>0</v>
      </c>
      <c r="AQ145">
        <v>0</v>
      </c>
      <c r="AR145">
        <v>0</v>
      </c>
      <c r="AS145">
        <v>0</v>
      </c>
      <c r="AT145">
        <v>40000</v>
      </c>
      <c r="AU145">
        <v>400000</v>
      </c>
      <c r="AV145">
        <v>0</v>
      </c>
      <c r="AW145">
        <v>0</v>
      </c>
      <c r="AX145">
        <v>440000</v>
      </c>
      <c r="AY145">
        <f t="shared" si="9"/>
        <v>440000</v>
      </c>
      <c r="AZ145" t="str">
        <f t="shared" si="10"/>
        <v/>
      </c>
      <c r="BA145" t="str">
        <f t="shared" si="11"/>
        <v/>
      </c>
    </row>
    <row r="146" spans="1:53" x14ac:dyDescent="0.35">
      <c r="A146" s="2" t="s">
        <v>297</v>
      </c>
      <c r="B146">
        <v>5</v>
      </c>
      <c r="C146">
        <v>501</v>
      </c>
      <c r="D146">
        <v>2</v>
      </c>
      <c r="E146" t="s">
        <v>50</v>
      </c>
      <c r="F146">
        <v>33</v>
      </c>
      <c r="G146" t="s">
        <v>72</v>
      </c>
      <c r="I146" t="s">
        <v>73</v>
      </c>
      <c r="J146" t="s">
        <v>52</v>
      </c>
      <c r="K146" t="s">
        <v>52</v>
      </c>
      <c r="L146" t="s">
        <v>52</v>
      </c>
      <c r="M146">
        <v>4</v>
      </c>
      <c r="N146" t="s">
        <v>83</v>
      </c>
      <c r="O146">
        <v>2</v>
      </c>
      <c r="P146" s="6">
        <v>4</v>
      </c>
      <c r="Q146" t="s">
        <v>56</v>
      </c>
      <c r="R146">
        <v>6</v>
      </c>
      <c r="S146" s="5">
        <v>1</v>
      </c>
      <c r="T146" t="s">
        <v>58</v>
      </c>
      <c r="U146" t="s">
        <v>52</v>
      </c>
      <c r="V146">
        <v>1</v>
      </c>
      <c r="W146" t="s">
        <v>52</v>
      </c>
      <c r="X146">
        <v>2</v>
      </c>
      <c r="AB146" t="s">
        <v>72</v>
      </c>
      <c r="AD146" t="s">
        <v>73</v>
      </c>
      <c r="AE146" t="s">
        <v>53</v>
      </c>
      <c r="AF146" t="s">
        <v>53</v>
      </c>
      <c r="AG146" t="s">
        <v>53</v>
      </c>
      <c r="AJ146" t="s">
        <v>53</v>
      </c>
      <c r="AO146" t="s">
        <v>190</v>
      </c>
      <c r="AP146">
        <f t="shared" si="8"/>
        <v>0</v>
      </c>
      <c r="AY146" t="str">
        <f t="shared" si="9"/>
        <v/>
      </c>
      <c r="AZ146" t="str">
        <f t="shared" si="10"/>
        <v/>
      </c>
      <c r="BA146" t="str">
        <f t="shared" si="11"/>
        <v/>
      </c>
    </row>
    <row r="147" spans="1:53" x14ac:dyDescent="0.35">
      <c r="A147" s="2" t="s">
        <v>298</v>
      </c>
      <c r="B147">
        <v>14</v>
      </c>
      <c r="C147">
        <v>1411</v>
      </c>
      <c r="D147">
        <v>2</v>
      </c>
      <c r="E147" t="s">
        <v>50</v>
      </c>
      <c r="F147">
        <v>42</v>
      </c>
      <c r="G147" t="s">
        <v>72</v>
      </c>
      <c r="I147" t="s">
        <v>73</v>
      </c>
      <c r="J147" t="s">
        <v>52</v>
      </c>
      <c r="K147" t="s">
        <v>52</v>
      </c>
      <c r="L147" t="s">
        <v>52</v>
      </c>
      <c r="M147">
        <v>5</v>
      </c>
      <c r="N147" t="s">
        <v>78</v>
      </c>
      <c r="O147">
        <v>1</v>
      </c>
      <c r="P147" s="6">
        <v>5</v>
      </c>
      <c r="Q147" t="s">
        <v>50</v>
      </c>
      <c r="R147">
        <v>16</v>
      </c>
      <c r="S147" s="5">
        <v>1</v>
      </c>
      <c r="T147" t="s">
        <v>58</v>
      </c>
      <c r="U147" t="s">
        <v>52</v>
      </c>
      <c r="V147">
        <v>1</v>
      </c>
      <c r="W147" t="s">
        <v>53</v>
      </c>
      <c r="Y147" t="s">
        <v>59</v>
      </c>
      <c r="AB147" t="s">
        <v>72</v>
      </c>
      <c r="AD147" t="s">
        <v>73</v>
      </c>
      <c r="AE147" t="s">
        <v>52</v>
      </c>
      <c r="AF147" t="s">
        <v>52</v>
      </c>
      <c r="AG147" t="s">
        <v>52</v>
      </c>
      <c r="AH147">
        <v>8</v>
      </c>
      <c r="AI147" t="s">
        <v>60</v>
      </c>
      <c r="AJ147" t="s">
        <v>53</v>
      </c>
      <c r="AO147" t="s">
        <v>190</v>
      </c>
      <c r="AP147">
        <f t="shared" si="8"/>
        <v>0</v>
      </c>
      <c r="AY147" t="str">
        <f t="shared" si="9"/>
        <v/>
      </c>
      <c r="AZ147" t="str">
        <f t="shared" si="10"/>
        <v/>
      </c>
      <c r="BA147" t="str">
        <f t="shared" si="11"/>
        <v/>
      </c>
    </row>
    <row r="148" spans="1:53" x14ac:dyDescent="0.35">
      <c r="A148" s="2" t="s">
        <v>298</v>
      </c>
      <c r="B148">
        <v>14</v>
      </c>
      <c r="C148">
        <v>1411</v>
      </c>
      <c r="D148">
        <v>2</v>
      </c>
      <c r="E148" t="s">
        <v>50</v>
      </c>
      <c r="F148">
        <v>42</v>
      </c>
      <c r="G148" t="s">
        <v>72</v>
      </c>
      <c r="I148" t="s">
        <v>73</v>
      </c>
      <c r="J148" t="s">
        <v>52</v>
      </c>
      <c r="K148" t="s">
        <v>52</v>
      </c>
      <c r="L148" t="s">
        <v>52</v>
      </c>
      <c r="M148">
        <v>5</v>
      </c>
      <c r="N148" t="s">
        <v>78</v>
      </c>
      <c r="O148">
        <v>1</v>
      </c>
      <c r="P148" s="6">
        <v>6</v>
      </c>
      <c r="Q148" t="s">
        <v>56</v>
      </c>
      <c r="R148">
        <v>12</v>
      </c>
      <c r="S148" s="5">
        <v>1</v>
      </c>
      <c r="T148" t="s">
        <v>58</v>
      </c>
      <c r="U148" t="s">
        <v>52</v>
      </c>
      <c r="V148">
        <v>1</v>
      </c>
      <c r="W148" t="s">
        <v>53</v>
      </c>
      <c r="AB148" t="s">
        <v>72</v>
      </c>
      <c r="AD148" t="s">
        <v>73</v>
      </c>
      <c r="AE148" t="s">
        <v>52</v>
      </c>
      <c r="AF148" t="s">
        <v>52</v>
      </c>
      <c r="AG148" t="s">
        <v>52</v>
      </c>
      <c r="AH148">
        <v>5</v>
      </c>
      <c r="AI148" t="s">
        <v>78</v>
      </c>
      <c r="AJ148" t="s">
        <v>52</v>
      </c>
      <c r="AK148" t="s">
        <v>88</v>
      </c>
      <c r="AM148" t="s">
        <v>62</v>
      </c>
      <c r="AN148" t="s">
        <v>53</v>
      </c>
      <c r="AP148">
        <f t="shared" si="8"/>
        <v>0</v>
      </c>
      <c r="AQ148">
        <v>0</v>
      </c>
      <c r="AR148">
        <v>0</v>
      </c>
      <c r="AS148">
        <v>15000</v>
      </c>
      <c r="AT148">
        <v>5000</v>
      </c>
      <c r="AU148">
        <v>0</v>
      </c>
      <c r="AV148">
        <v>0</v>
      </c>
      <c r="AW148">
        <v>0</v>
      </c>
      <c r="AX148">
        <v>20000</v>
      </c>
      <c r="AY148" t="str">
        <f t="shared" si="9"/>
        <v/>
      </c>
      <c r="AZ148">
        <f t="shared" si="10"/>
        <v>20000</v>
      </c>
      <c r="BA148" t="str">
        <f t="shared" si="11"/>
        <v/>
      </c>
    </row>
    <row r="149" spans="1:53" x14ac:dyDescent="0.35">
      <c r="A149" s="2" t="s">
        <v>298</v>
      </c>
      <c r="B149">
        <v>14</v>
      </c>
      <c r="C149">
        <v>1411</v>
      </c>
      <c r="D149">
        <v>2</v>
      </c>
      <c r="E149" t="s">
        <v>50</v>
      </c>
      <c r="F149">
        <v>42</v>
      </c>
      <c r="G149" t="s">
        <v>72</v>
      </c>
      <c r="I149" t="s">
        <v>73</v>
      </c>
      <c r="J149" t="s">
        <v>52</v>
      </c>
      <c r="K149" t="s">
        <v>52</v>
      </c>
      <c r="L149" t="s">
        <v>52</v>
      </c>
      <c r="M149">
        <v>5</v>
      </c>
      <c r="N149" t="s">
        <v>78</v>
      </c>
      <c r="O149">
        <v>1</v>
      </c>
      <c r="P149" s="6">
        <v>7</v>
      </c>
      <c r="Q149" t="s">
        <v>50</v>
      </c>
      <c r="R149">
        <v>8</v>
      </c>
      <c r="S149" s="5">
        <v>1</v>
      </c>
      <c r="T149" t="s">
        <v>58</v>
      </c>
      <c r="U149" t="s">
        <v>52</v>
      </c>
      <c r="V149">
        <v>1</v>
      </c>
      <c r="W149" t="s">
        <v>53</v>
      </c>
      <c r="AB149" t="s">
        <v>72</v>
      </c>
      <c r="AD149" t="s">
        <v>73</v>
      </c>
      <c r="AE149" t="s">
        <v>53</v>
      </c>
      <c r="AF149" t="s">
        <v>53</v>
      </c>
      <c r="AG149" t="s">
        <v>52</v>
      </c>
      <c r="AH149">
        <v>1</v>
      </c>
      <c r="AI149" t="s">
        <v>65</v>
      </c>
      <c r="AJ149" t="s">
        <v>52</v>
      </c>
      <c r="AK149" t="s">
        <v>66</v>
      </c>
      <c r="AM149" t="s">
        <v>62</v>
      </c>
      <c r="AN149" t="s">
        <v>53</v>
      </c>
      <c r="AP149">
        <f t="shared" si="8"/>
        <v>0</v>
      </c>
      <c r="AQ149">
        <v>0</v>
      </c>
      <c r="AR149">
        <v>0</v>
      </c>
      <c r="AS149">
        <v>15000</v>
      </c>
      <c r="AT149">
        <v>5000</v>
      </c>
      <c r="AU149">
        <v>0</v>
      </c>
      <c r="AV149">
        <v>0</v>
      </c>
      <c r="AW149">
        <v>0</v>
      </c>
      <c r="AX149">
        <v>20000</v>
      </c>
      <c r="AY149">
        <f t="shared" si="9"/>
        <v>20000</v>
      </c>
      <c r="AZ149" t="str">
        <f t="shared" si="10"/>
        <v/>
      </c>
      <c r="BA149" t="str">
        <f t="shared" si="11"/>
        <v/>
      </c>
    </row>
    <row r="150" spans="1:53" x14ac:dyDescent="0.35">
      <c r="A150" s="2" t="s">
        <v>301</v>
      </c>
      <c r="B150">
        <v>3</v>
      </c>
      <c r="C150">
        <v>301</v>
      </c>
      <c r="D150">
        <v>2</v>
      </c>
      <c r="E150" t="s">
        <v>50</v>
      </c>
      <c r="F150">
        <v>41</v>
      </c>
      <c r="G150" t="s">
        <v>72</v>
      </c>
      <c r="I150" t="s">
        <v>73</v>
      </c>
      <c r="J150" t="s">
        <v>53</v>
      </c>
      <c r="K150" t="s">
        <v>53</v>
      </c>
      <c r="L150" t="s">
        <v>52</v>
      </c>
      <c r="M150">
        <v>3</v>
      </c>
      <c r="N150" t="s">
        <v>63</v>
      </c>
      <c r="O150">
        <v>2</v>
      </c>
      <c r="P150" s="6">
        <v>3</v>
      </c>
      <c r="Q150" t="s">
        <v>50</v>
      </c>
      <c r="R150">
        <v>12</v>
      </c>
      <c r="S150" s="5">
        <v>1</v>
      </c>
      <c r="T150" t="s">
        <v>58</v>
      </c>
      <c r="U150" t="s">
        <v>52</v>
      </c>
      <c r="V150">
        <v>1</v>
      </c>
      <c r="W150" t="s">
        <v>52</v>
      </c>
      <c r="X150">
        <v>2</v>
      </c>
      <c r="AB150" t="s">
        <v>72</v>
      </c>
      <c r="AD150" t="s">
        <v>73</v>
      </c>
      <c r="AE150" t="s">
        <v>52</v>
      </c>
      <c r="AF150" t="s">
        <v>52</v>
      </c>
      <c r="AG150" t="s">
        <v>52</v>
      </c>
      <c r="AH150">
        <v>8</v>
      </c>
      <c r="AI150" t="s">
        <v>60</v>
      </c>
      <c r="AJ150" t="s">
        <v>52</v>
      </c>
      <c r="AK150" t="s">
        <v>87</v>
      </c>
      <c r="AM150" t="s">
        <v>62</v>
      </c>
      <c r="AN150" t="s">
        <v>52</v>
      </c>
      <c r="AP150">
        <f t="shared" si="8"/>
        <v>0</v>
      </c>
      <c r="AQ150">
        <v>0</v>
      </c>
      <c r="AR150">
        <v>576000</v>
      </c>
      <c r="AS150">
        <v>35000</v>
      </c>
      <c r="AT150">
        <v>10000</v>
      </c>
      <c r="AU150">
        <v>0</v>
      </c>
      <c r="AV150">
        <v>0</v>
      </c>
      <c r="AW150">
        <v>6000</v>
      </c>
      <c r="AX150">
        <v>627000</v>
      </c>
      <c r="AY150" t="str">
        <f t="shared" si="9"/>
        <v/>
      </c>
      <c r="AZ150">
        <f t="shared" si="10"/>
        <v>627000</v>
      </c>
      <c r="BA150" t="str">
        <f t="shared" si="11"/>
        <v/>
      </c>
    </row>
    <row r="151" spans="1:53" x14ac:dyDescent="0.35">
      <c r="A151" s="2" t="s">
        <v>301</v>
      </c>
      <c r="B151">
        <v>3</v>
      </c>
      <c r="C151">
        <v>301</v>
      </c>
      <c r="D151">
        <v>2</v>
      </c>
      <c r="E151" t="s">
        <v>50</v>
      </c>
      <c r="F151">
        <v>41</v>
      </c>
      <c r="G151" t="s">
        <v>72</v>
      </c>
      <c r="I151" t="s">
        <v>73</v>
      </c>
      <c r="J151" t="s">
        <v>53</v>
      </c>
      <c r="K151" t="s">
        <v>53</v>
      </c>
      <c r="L151" t="s">
        <v>52</v>
      </c>
      <c r="M151">
        <v>3</v>
      </c>
      <c r="N151" t="s">
        <v>63</v>
      </c>
      <c r="O151">
        <v>1</v>
      </c>
      <c r="P151" s="6">
        <v>4</v>
      </c>
      <c r="Q151" t="s">
        <v>50</v>
      </c>
      <c r="R151">
        <v>6</v>
      </c>
      <c r="S151" s="5">
        <v>1</v>
      </c>
      <c r="T151" t="s">
        <v>58</v>
      </c>
      <c r="U151" t="s">
        <v>52</v>
      </c>
      <c r="V151">
        <v>1</v>
      </c>
      <c r="W151" t="s">
        <v>52</v>
      </c>
      <c r="X151">
        <v>2</v>
      </c>
      <c r="AB151" t="s">
        <v>72</v>
      </c>
      <c r="AD151" t="s">
        <v>73</v>
      </c>
      <c r="AE151" t="s">
        <v>53</v>
      </c>
      <c r="AF151" t="s">
        <v>53</v>
      </c>
      <c r="AG151" t="s">
        <v>52</v>
      </c>
      <c r="AH151">
        <v>1</v>
      </c>
      <c r="AI151" t="s">
        <v>68</v>
      </c>
      <c r="AJ151" t="s">
        <v>52</v>
      </c>
      <c r="AK151" t="s">
        <v>74</v>
      </c>
      <c r="AM151" t="s">
        <v>62</v>
      </c>
      <c r="AN151" t="s">
        <v>53</v>
      </c>
      <c r="AP151">
        <f t="shared" si="8"/>
        <v>0</v>
      </c>
      <c r="AQ151">
        <v>0</v>
      </c>
      <c r="AR151">
        <v>0</v>
      </c>
      <c r="AS151">
        <v>2500</v>
      </c>
      <c r="AT151">
        <v>25000</v>
      </c>
      <c r="AU151">
        <v>0</v>
      </c>
      <c r="AV151">
        <v>0</v>
      </c>
      <c r="AW151">
        <v>0</v>
      </c>
      <c r="AX151">
        <v>27500</v>
      </c>
      <c r="AY151">
        <f t="shared" si="9"/>
        <v>27500</v>
      </c>
      <c r="AZ151" t="str">
        <f t="shared" si="10"/>
        <v/>
      </c>
      <c r="BA151" t="str">
        <f t="shared" si="11"/>
        <v/>
      </c>
    </row>
    <row r="152" spans="1:53" x14ac:dyDescent="0.35">
      <c r="A152" s="2" t="s">
        <v>307</v>
      </c>
      <c r="B152">
        <v>5</v>
      </c>
      <c r="C152">
        <v>508</v>
      </c>
      <c r="D152">
        <v>2</v>
      </c>
      <c r="E152" t="s">
        <v>50</v>
      </c>
      <c r="F152">
        <v>36</v>
      </c>
      <c r="G152" t="s">
        <v>72</v>
      </c>
      <c r="I152" t="s">
        <v>73</v>
      </c>
      <c r="J152" t="s">
        <v>52</v>
      </c>
      <c r="K152" t="s">
        <v>53</v>
      </c>
      <c r="L152" t="s">
        <v>52</v>
      </c>
      <c r="M152">
        <v>2</v>
      </c>
      <c r="N152" t="s">
        <v>65</v>
      </c>
      <c r="O152">
        <v>1</v>
      </c>
      <c r="P152" s="6">
        <v>3</v>
      </c>
      <c r="Q152" t="s">
        <v>56</v>
      </c>
      <c r="R152">
        <v>10</v>
      </c>
      <c r="S152" s="5">
        <v>1</v>
      </c>
      <c r="T152" t="s">
        <v>58</v>
      </c>
      <c r="U152" t="s">
        <v>52</v>
      </c>
      <c r="V152">
        <v>1</v>
      </c>
      <c r="W152" t="s">
        <v>52</v>
      </c>
      <c r="X152">
        <v>2</v>
      </c>
      <c r="AB152" t="s">
        <v>72</v>
      </c>
      <c r="AD152" t="s">
        <v>73</v>
      </c>
      <c r="AE152" t="s">
        <v>52</v>
      </c>
      <c r="AF152" t="s">
        <v>52</v>
      </c>
      <c r="AG152" t="s">
        <v>52</v>
      </c>
      <c r="AH152">
        <v>5</v>
      </c>
      <c r="AI152" t="s">
        <v>83</v>
      </c>
      <c r="AJ152" t="s">
        <v>52</v>
      </c>
      <c r="AK152" t="s">
        <v>84</v>
      </c>
      <c r="AM152" t="s">
        <v>62</v>
      </c>
      <c r="AN152" t="s">
        <v>53</v>
      </c>
      <c r="AP152">
        <f t="shared" si="8"/>
        <v>0</v>
      </c>
      <c r="AQ152">
        <v>0</v>
      </c>
      <c r="AR152">
        <v>0</v>
      </c>
      <c r="AS152">
        <v>90000</v>
      </c>
      <c r="AT152">
        <v>25000</v>
      </c>
      <c r="AU152">
        <v>0</v>
      </c>
      <c r="AV152">
        <v>0</v>
      </c>
      <c r="AW152">
        <v>0</v>
      </c>
      <c r="AX152">
        <v>115000</v>
      </c>
      <c r="AY152">
        <f t="shared" si="9"/>
        <v>115000</v>
      </c>
      <c r="AZ152" t="str">
        <f t="shared" si="10"/>
        <v/>
      </c>
      <c r="BA152" t="str">
        <f t="shared" si="11"/>
        <v/>
      </c>
    </row>
    <row r="153" spans="1:53" x14ac:dyDescent="0.35">
      <c r="A153" s="2" t="s">
        <v>307</v>
      </c>
      <c r="B153">
        <v>5</v>
      </c>
      <c r="C153">
        <v>508</v>
      </c>
      <c r="D153">
        <v>2</v>
      </c>
      <c r="E153" t="s">
        <v>50</v>
      </c>
      <c r="F153">
        <v>36</v>
      </c>
      <c r="G153" t="s">
        <v>72</v>
      </c>
      <c r="I153" t="s">
        <v>73</v>
      </c>
      <c r="J153" t="s">
        <v>52</v>
      </c>
      <c r="K153" t="s">
        <v>53</v>
      </c>
      <c r="L153" t="s">
        <v>52</v>
      </c>
      <c r="M153">
        <v>2</v>
      </c>
      <c r="N153" t="s">
        <v>65</v>
      </c>
      <c r="O153">
        <v>1</v>
      </c>
      <c r="P153" s="6">
        <v>4</v>
      </c>
      <c r="Q153" t="s">
        <v>56</v>
      </c>
      <c r="R153">
        <v>8</v>
      </c>
      <c r="S153" s="5">
        <v>1</v>
      </c>
      <c r="T153" t="s">
        <v>58</v>
      </c>
      <c r="U153" t="s">
        <v>52</v>
      </c>
      <c r="V153">
        <v>1</v>
      </c>
      <c r="W153" t="s">
        <v>52</v>
      </c>
      <c r="X153">
        <v>2</v>
      </c>
      <c r="AB153" t="s">
        <v>72</v>
      </c>
      <c r="AD153" t="s">
        <v>73</v>
      </c>
      <c r="AE153" t="s">
        <v>52</v>
      </c>
      <c r="AF153" t="s">
        <v>53</v>
      </c>
      <c r="AG153" t="s">
        <v>52</v>
      </c>
      <c r="AH153">
        <v>2</v>
      </c>
      <c r="AI153" t="s">
        <v>65</v>
      </c>
      <c r="AJ153" t="s">
        <v>52</v>
      </c>
      <c r="AK153" t="s">
        <v>66</v>
      </c>
      <c r="AM153" t="s">
        <v>62</v>
      </c>
      <c r="AN153" t="s">
        <v>53</v>
      </c>
      <c r="AP153">
        <f t="shared" si="8"/>
        <v>0</v>
      </c>
      <c r="AQ153">
        <v>0</v>
      </c>
      <c r="AR153">
        <v>0</v>
      </c>
      <c r="AS153">
        <v>30000</v>
      </c>
      <c r="AT153">
        <v>50000</v>
      </c>
      <c r="AU153">
        <v>0</v>
      </c>
      <c r="AV153">
        <v>0</v>
      </c>
      <c r="AW153">
        <v>0</v>
      </c>
      <c r="AX153">
        <v>80000</v>
      </c>
      <c r="AY153">
        <f t="shared" si="9"/>
        <v>80000</v>
      </c>
      <c r="AZ153" t="str">
        <f t="shared" si="10"/>
        <v/>
      </c>
      <c r="BA153" t="str">
        <f t="shared" si="11"/>
        <v/>
      </c>
    </row>
    <row r="154" spans="1:53" x14ac:dyDescent="0.35">
      <c r="A154" s="2" t="s">
        <v>309</v>
      </c>
      <c r="B154">
        <v>14</v>
      </c>
      <c r="C154">
        <v>1403</v>
      </c>
      <c r="D154">
        <v>2</v>
      </c>
      <c r="E154" t="s">
        <v>50</v>
      </c>
      <c r="F154">
        <v>44</v>
      </c>
      <c r="G154" t="s">
        <v>72</v>
      </c>
      <c r="I154" t="s">
        <v>73</v>
      </c>
      <c r="J154" t="s">
        <v>52</v>
      </c>
      <c r="K154" t="s">
        <v>52</v>
      </c>
      <c r="L154" t="s">
        <v>52</v>
      </c>
      <c r="M154">
        <v>9</v>
      </c>
      <c r="N154" t="s">
        <v>100</v>
      </c>
      <c r="O154">
        <v>8</v>
      </c>
      <c r="P154" s="6">
        <v>3</v>
      </c>
      <c r="Q154" t="s">
        <v>50</v>
      </c>
      <c r="R154">
        <v>14</v>
      </c>
      <c r="S154" s="5">
        <v>1</v>
      </c>
      <c r="T154" t="s">
        <v>58</v>
      </c>
      <c r="U154" t="s">
        <v>52</v>
      </c>
      <c r="V154">
        <v>1</v>
      </c>
      <c r="W154" t="s">
        <v>52</v>
      </c>
      <c r="X154">
        <v>2</v>
      </c>
      <c r="Y154" t="s">
        <v>59</v>
      </c>
      <c r="AB154" t="s">
        <v>72</v>
      </c>
      <c r="AD154" t="s">
        <v>73</v>
      </c>
      <c r="AE154" t="s">
        <v>52</v>
      </c>
      <c r="AF154" t="s">
        <v>52</v>
      </c>
      <c r="AG154" t="s">
        <v>52</v>
      </c>
      <c r="AH154">
        <v>4</v>
      </c>
      <c r="AI154" t="s">
        <v>83</v>
      </c>
      <c r="AJ154" t="s">
        <v>53</v>
      </c>
      <c r="AO154" t="s">
        <v>164</v>
      </c>
      <c r="AP154">
        <f t="shared" si="8"/>
        <v>0</v>
      </c>
      <c r="AY154" t="str">
        <f t="shared" si="9"/>
        <v/>
      </c>
      <c r="AZ154" t="str">
        <f t="shared" si="10"/>
        <v/>
      </c>
      <c r="BA154" t="str">
        <f t="shared" si="11"/>
        <v/>
      </c>
    </row>
    <row r="155" spans="1:53" x14ac:dyDescent="0.35">
      <c r="A155" s="2" t="s">
        <v>309</v>
      </c>
      <c r="B155">
        <v>14</v>
      </c>
      <c r="C155">
        <v>1403</v>
      </c>
      <c r="D155">
        <v>2</v>
      </c>
      <c r="E155" t="s">
        <v>50</v>
      </c>
      <c r="F155">
        <v>44</v>
      </c>
      <c r="G155" t="s">
        <v>72</v>
      </c>
      <c r="I155" t="s">
        <v>73</v>
      </c>
      <c r="J155" t="s">
        <v>52</v>
      </c>
      <c r="K155" t="s">
        <v>52</v>
      </c>
      <c r="L155" t="s">
        <v>52</v>
      </c>
      <c r="M155">
        <v>9</v>
      </c>
      <c r="N155" t="s">
        <v>100</v>
      </c>
      <c r="O155">
        <v>8</v>
      </c>
      <c r="P155" s="6">
        <v>4</v>
      </c>
      <c r="Q155" t="s">
        <v>50</v>
      </c>
      <c r="R155">
        <v>13</v>
      </c>
      <c r="S155" s="5">
        <v>1</v>
      </c>
      <c r="T155" t="s">
        <v>58</v>
      </c>
      <c r="U155" t="s">
        <v>52</v>
      </c>
      <c r="V155">
        <v>1</v>
      </c>
      <c r="W155" t="s">
        <v>52</v>
      </c>
      <c r="X155">
        <v>2</v>
      </c>
      <c r="Y155" t="s">
        <v>59</v>
      </c>
      <c r="AB155" t="s">
        <v>72</v>
      </c>
      <c r="AD155" t="s">
        <v>73</v>
      </c>
      <c r="AE155" t="s">
        <v>52</v>
      </c>
      <c r="AF155" t="s">
        <v>52</v>
      </c>
      <c r="AG155" t="s">
        <v>52</v>
      </c>
      <c r="AH155">
        <v>6</v>
      </c>
      <c r="AI155" t="s">
        <v>79</v>
      </c>
      <c r="AJ155" t="s">
        <v>52</v>
      </c>
      <c r="AK155" t="s">
        <v>88</v>
      </c>
      <c r="AM155" t="s">
        <v>62</v>
      </c>
      <c r="AN155" t="s">
        <v>53</v>
      </c>
      <c r="AP155">
        <f t="shared" si="8"/>
        <v>0</v>
      </c>
      <c r="AQ155">
        <v>150000</v>
      </c>
      <c r="AR155">
        <v>0</v>
      </c>
      <c r="AS155">
        <v>15000</v>
      </c>
      <c r="AT155">
        <v>25000</v>
      </c>
      <c r="AU155">
        <v>0</v>
      </c>
      <c r="AV155">
        <v>0</v>
      </c>
      <c r="AW155">
        <v>0</v>
      </c>
      <c r="AX155">
        <v>190000</v>
      </c>
      <c r="AY155" t="str">
        <f t="shared" si="9"/>
        <v/>
      </c>
      <c r="AZ155">
        <f t="shared" si="10"/>
        <v>190000</v>
      </c>
      <c r="BA155" t="str">
        <f t="shared" si="11"/>
        <v/>
      </c>
    </row>
    <row r="156" spans="1:53" x14ac:dyDescent="0.35">
      <c r="A156" s="2" t="s">
        <v>309</v>
      </c>
      <c r="B156">
        <v>14</v>
      </c>
      <c r="C156">
        <v>1403</v>
      </c>
      <c r="D156">
        <v>2</v>
      </c>
      <c r="E156" t="s">
        <v>50</v>
      </c>
      <c r="F156">
        <v>44</v>
      </c>
      <c r="G156" t="s">
        <v>72</v>
      </c>
      <c r="I156" t="s">
        <v>73</v>
      </c>
      <c r="J156" t="s">
        <v>52</v>
      </c>
      <c r="K156" t="s">
        <v>52</v>
      </c>
      <c r="L156" t="s">
        <v>52</v>
      </c>
      <c r="M156">
        <v>9</v>
      </c>
      <c r="N156" t="s">
        <v>100</v>
      </c>
      <c r="O156">
        <v>8</v>
      </c>
      <c r="P156" s="6">
        <v>5</v>
      </c>
      <c r="Q156" t="s">
        <v>50</v>
      </c>
      <c r="R156">
        <v>9</v>
      </c>
      <c r="S156" s="5">
        <v>1</v>
      </c>
      <c r="T156" t="s">
        <v>58</v>
      </c>
      <c r="U156" t="s">
        <v>52</v>
      </c>
      <c r="V156">
        <v>1</v>
      </c>
      <c r="W156" t="s">
        <v>52</v>
      </c>
      <c r="X156">
        <v>2</v>
      </c>
      <c r="AB156" t="s">
        <v>72</v>
      </c>
      <c r="AD156" t="s">
        <v>73</v>
      </c>
      <c r="AE156" t="s">
        <v>52</v>
      </c>
      <c r="AF156" t="s">
        <v>52</v>
      </c>
      <c r="AG156" t="s">
        <v>52</v>
      </c>
      <c r="AH156">
        <v>3</v>
      </c>
      <c r="AI156" t="s">
        <v>63</v>
      </c>
      <c r="AJ156" t="s">
        <v>52</v>
      </c>
      <c r="AK156" t="s">
        <v>98</v>
      </c>
      <c r="AM156" t="s">
        <v>62</v>
      </c>
      <c r="AN156" t="s">
        <v>53</v>
      </c>
      <c r="AP156">
        <f t="shared" si="8"/>
        <v>0</v>
      </c>
      <c r="AQ156">
        <v>150000</v>
      </c>
      <c r="AR156">
        <v>0</v>
      </c>
      <c r="AS156">
        <v>15000</v>
      </c>
      <c r="AT156">
        <v>25000</v>
      </c>
      <c r="AU156">
        <v>0</v>
      </c>
      <c r="AV156">
        <v>0</v>
      </c>
      <c r="AW156">
        <v>0</v>
      </c>
      <c r="AX156">
        <v>190000</v>
      </c>
      <c r="AY156">
        <f t="shared" si="9"/>
        <v>190000</v>
      </c>
      <c r="AZ156" t="str">
        <f t="shared" si="10"/>
        <v/>
      </c>
      <c r="BA156" t="str">
        <f t="shared" si="11"/>
        <v/>
      </c>
    </row>
    <row r="157" spans="1:53" x14ac:dyDescent="0.35">
      <c r="A157" s="2" t="s">
        <v>310</v>
      </c>
      <c r="B157">
        <v>9</v>
      </c>
      <c r="C157">
        <v>906</v>
      </c>
      <c r="D157">
        <v>2</v>
      </c>
      <c r="E157" t="s">
        <v>50</v>
      </c>
      <c r="F157">
        <v>37</v>
      </c>
      <c r="G157" t="s">
        <v>72</v>
      </c>
      <c r="I157" t="s">
        <v>73</v>
      </c>
      <c r="J157" t="s">
        <v>53</v>
      </c>
      <c r="K157" t="s">
        <v>53</v>
      </c>
      <c r="L157" t="s">
        <v>53</v>
      </c>
      <c r="M157">
        <v>0</v>
      </c>
      <c r="O157">
        <v>8</v>
      </c>
      <c r="P157" s="6">
        <v>3</v>
      </c>
      <c r="Q157" t="s">
        <v>50</v>
      </c>
      <c r="R157">
        <v>17</v>
      </c>
      <c r="S157" s="5">
        <v>1</v>
      </c>
      <c r="T157" t="s">
        <v>58</v>
      </c>
      <c r="U157" t="s">
        <v>52</v>
      </c>
      <c r="V157">
        <v>1</v>
      </c>
      <c r="W157" t="s">
        <v>52</v>
      </c>
      <c r="X157">
        <v>2</v>
      </c>
      <c r="Y157" t="s">
        <v>59</v>
      </c>
      <c r="AB157" t="s">
        <v>72</v>
      </c>
      <c r="AD157" t="s">
        <v>73</v>
      </c>
      <c r="AE157" t="s">
        <v>52</v>
      </c>
      <c r="AF157" t="s">
        <v>52</v>
      </c>
      <c r="AG157" t="s">
        <v>52</v>
      </c>
      <c r="AH157">
        <v>3</v>
      </c>
      <c r="AI157" t="s">
        <v>63</v>
      </c>
      <c r="AJ157" t="s">
        <v>53</v>
      </c>
      <c r="AO157" t="s">
        <v>190</v>
      </c>
      <c r="AP157">
        <f t="shared" si="8"/>
        <v>0</v>
      </c>
      <c r="AY157" t="str">
        <f t="shared" si="9"/>
        <v/>
      </c>
      <c r="AZ157" t="str">
        <f t="shared" si="10"/>
        <v/>
      </c>
      <c r="BA157" t="str">
        <f t="shared" si="11"/>
        <v/>
      </c>
    </row>
    <row r="158" spans="1:53" x14ac:dyDescent="0.35">
      <c r="A158" s="2" t="s">
        <v>310</v>
      </c>
      <c r="B158">
        <v>9</v>
      </c>
      <c r="C158">
        <v>906</v>
      </c>
      <c r="D158">
        <v>2</v>
      </c>
      <c r="E158" t="s">
        <v>50</v>
      </c>
      <c r="F158">
        <v>37</v>
      </c>
      <c r="G158" t="s">
        <v>72</v>
      </c>
      <c r="I158" t="s">
        <v>73</v>
      </c>
      <c r="J158" t="s">
        <v>53</v>
      </c>
      <c r="K158" t="s">
        <v>53</v>
      </c>
      <c r="L158" t="s">
        <v>53</v>
      </c>
      <c r="M158">
        <v>0</v>
      </c>
      <c r="O158">
        <v>8</v>
      </c>
      <c r="P158" s="6">
        <v>4</v>
      </c>
      <c r="Q158" t="s">
        <v>56</v>
      </c>
      <c r="R158">
        <v>14</v>
      </c>
      <c r="S158" s="5">
        <v>1</v>
      </c>
      <c r="T158" t="s">
        <v>58</v>
      </c>
      <c r="U158" t="s">
        <v>52</v>
      </c>
      <c r="V158">
        <v>1</v>
      </c>
      <c r="W158" t="s">
        <v>52</v>
      </c>
      <c r="X158">
        <v>2</v>
      </c>
      <c r="Y158" t="s">
        <v>59</v>
      </c>
      <c r="AB158" t="s">
        <v>72</v>
      </c>
      <c r="AD158" t="s">
        <v>73</v>
      </c>
      <c r="AE158" t="s">
        <v>52</v>
      </c>
      <c r="AF158" t="s">
        <v>52</v>
      </c>
      <c r="AG158" t="s">
        <v>52</v>
      </c>
      <c r="AH158">
        <v>5</v>
      </c>
      <c r="AI158" t="s">
        <v>78</v>
      </c>
      <c r="AJ158" t="s">
        <v>53</v>
      </c>
      <c r="AO158" t="s">
        <v>190</v>
      </c>
      <c r="AP158">
        <f t="shared" si="8"/>
        <v>0</v>
      </c>
      <c r="AY158" t="str">
        <f t="shared" si="9"/>
        <v/>
      </c>
      <c r="AZ158" t="str">
        <f t="shared" si="10"/>
        <v/>
      </c>
      <c r="BA158" t="str">
        <f t="shared" si="11"/>
        <v/>
      </c>
    </row>
    <row r="159" spans="1:53" x14ac:dyDescent="0.35">
      <c r="A159" s="2" t="s">
        <v>310</v>
      </c>
      <c r="B159">
        <v>9</v>
      </c>
      <c r="C159">
        <v>906</v>
      </c>
      <c r="D159">
        <v>2</v>
      </c>
      <c r="E159" t="s">
        <v>50</v>
      </c>
      <c r="F159">
        <v>37</v>
      </c>
      <c r="G159" t="s">
        <v>72</v>
      </c>
      <c r="I159" t="s">
        <v>73</v>
      </c>
      <c r="J159" t="s">
        <v>53</v>
      </c>
      <c r="K159" t="s">
        <v>53</v>
      </c>
      <c r="L159" t="s">
        <v>53</v>
      </c>
      <c r="M159">
        <v>0</v>
      </c>
      <c r="O159">
        <v>1</v>
      </c>
      <c r="P159" s="6">
        <v>5</v>
      </c>
      <c r="Q159" t="s">
        <v>56</v>
      </c>
      <c r="R159">
        <v>12</v>
      </c>
      <c r="S159" s="5">
        <v>1</v>
      </c>
      <c r="T159" t="s">
        <v>58</v>
      </c>
      <c r="U159" t="s">
        <v>52</v>
      </c>
      <c r="V159">
        <v>1</v>
      </c>
      <c r="W159" t="s">
        <v>52</v>
      </c>
      <c r="X159">
        <v>2</v>
      </c>
      <c r="AB159" t="s">
        <v>72</v>
      </c>
      <c r="AD159" t="s">
        <v>73</v>
      </c>
      <c r="AE159" t="s">
        <v>52</v>
      </c>
      <c r="AF159" t="s">
        <v>52</v>
      </c>
      <c r="AG159" t="s">
        <v>52</v>
      </c>
      <c r="AH159">
        <v>5</v>
      </c>
      <c r="AI159" t="s">
        <v>83</v>
      </c>
      <c r="AJ159" t="s">
        <v>52</v>
      </c>
      <c r="AK159" t="s">
        <v>84</v>
      </c>
      <c r="AM159" t="s">
        <v>62</v>
      </c>
      <c r="AN159" t="s">
        <v>53</v>
      </c>
      <c r="AP159">
        <f t="shared" si="8"/>
        <v>0</v>
      </c>
      <c r="AQ159">
        <v>0</v>
      </c>
      <c r="AR159">
        <v>0</v>
      </c>
      <c r="AS159">
        <v>13000</v>
      </c>
      <c r="AT159">
        <v>42000</v>
      </c>
      <c r="AU159">
        <v>0</v>
      </c>
      <c r="AV159">
        <v>0</v>
      </c>
      <c r="AW159">
        <v>0</v>
      </c>
      <c r="AX159">
        <v>55000</v>
      </c>
      <c r="AY159" t="str">
        <f t="shared" si="9"/>
        <v/>
      </c>
      <c r="AZ159">
        <f t="shared" si="10"/>
        <v>55000</v>
      </c>
      <c r="BA159" t="str">
        <f t="shared" si="11"/>
        <v/>
      </c>
    </row>
    <row r="160" spans="1:53" x14ac:dyDescent="0.35">
      <c r="A160" s="2" t="s">
        <v>310</v>
      </c>
      <c r="B160">
        <v>9</v>
      </c>
      <c r="C160">
        <v>906</v>
      </c>
      <c r="D160">
        <v>2</v>
      </c>
      <c r="E160" t="s">
        <v>50</v>
      </c>
      <c r="F160">
        <v>37</v>
      </c>
      <c r="G160" t="s">
        <v>72</v>
      </c>
      <c r="I160" t="s">
        <v>73</v>
      </c>
      <c r="J160" t="s">
        <v>53</v>
      </c>
      <c r="K160" t="s">
        <v>53</v>
      </c>
      <c r="L160" t="s">
        <v>53</v>
      </c>
      <c r="M160">
        <v>0</v>
      </c>
      <c r="O160">
        <v>1</v>
      </c>
      <c r="P160" s="6">
        <v>6</v>
      </c>
      <c r="Q160" t="s">
        <v>56</v>
      </c>
      <c r="R160">
        <v>9</v>
      </c>
      <c r="S160" s="5">
        <v>1</v>
      </c>
      <c r="T160" t="s">
        <v>58</v>
      </c>
      <c r="U160" t="s">
        <v>52</v>
      </c>
      <c r="V160">
        <v>1</v>
      </c>
      <c r="W160" t="s">
        <v>52</v>
      </c>
      <c r="X160">
        <v>2</v>
      </c>
      <c r="AB160" t="s">
        <v>72</v>
      </c>
      <c r="AD160" t="s">
        <v>73</v>
      </c>
      <c r="AE160" t="s">
        <v>52</v>
      </c>
      <c r="AF160" t="s">
        <v>52</v>
      </c>
      <c r="AG160" t="s">
        <v>52</v>
      </c>
      <c r="AH160">
        <v>5</v>
      </c>
      <c r="AI160" t="s">
        <v>83</v>
      </c>
      <c r="AJ160" t="s">
        <v>52</v>
      </c>
      <c r="AK160" t="s">
        <v>84</v>
      </c>
      <c r="AM160" t="s">
        <v>62</v>
      </c>
      <c r="AN160" t="s">
        <v>53</v>
      </c>
      <c r="AP160">
        <f t="shared" si="8"/>
        <v>0</v>
      </c>
      <c r="AQ160">
        <v>0</v>
      </c>
      <c r="AR160">
        <v>0</v>
      </c>
      <c r="AS160">
        <v>13000</v>
      </c>
      <c r="AT160">
        <v>32000</v>
      </c>
      <c r="AU160">
        <v>0</v>
      </c>
      <c r="AV160">
        <v>0</v>
      </c>
      <c r="AW160">
        <v>0</v>
      </c>
      <c r="AX160">
        <v>45000</v>
      </c>
      <c r="AY160">
        <f t="shared" si="9"/>
        <v>45000</v>
      </c>
      <c r="AZ160" t="str">
        <f t="shared" si="10"/>
        <v/>
      </c>
      <c r="BA160" t="str">
        <f t="shared" si="11"/>
        <v/>
      </c>
    </row>
    <row r="161" spans="1:53" x14ac:dyDescent="0.35">
      <c r="A161" s="2" t="s">
        <v>311</v>
      </c>
      <c r="B161">
        <v>15</v>
      </c>
      <c r="C161">
        <v>1501</v>
      </c>
      <c r="D161">
        <v>2</v>
      </c>
      <c r="E161" t="s">
        <v>50</v>
      </c>
      <c r="F161">
        <v>43</v>
      </c>
      <c r="G161" t="s">
        <v>72</v>
      </c>
      <c r="I161" t="s">
        <v>73</v>
      </c>
      <c r="J161" t="s">
        <v>52</v>
      </c>
      <c r="K161" t="s">
        <v>52</v>
      </c>
      <c r="L161" t="s">
        <v>52</v>
      </c>
      <c r="M161">
        <v>9</v>
      </c>
      <c r="N161" t="s">
        <v>100</v>
      </c>
      <c r="O161">
        <v>2</v>
      </c>
      <c r="P161" s="6">
        <v>3</v>
      </c>
      <c r="Q161" t="s">
        <v>56</v>
      </c>
      <c r="R161">
        <v>17</v>
      </c>
      <c r="S161" s="5">
        <v>1</v>
      </c>
      <c r="T161" t="s">
        <v>58</v>
      </c>
      <c r="U161" t="s">
        <v>52</v>
      </c>
      <c r="V161">
        <v>1</v>
      </c>
      <c r="W161" t="s">
        <v>52</v>
      </c>
      <c r="X161">
        <v>2</v>
      </c>
      <c r="Y161" t="s">
        <v>59</v>
      </c>
      <c r="AB161" t="s">
        <v>72</v>
      </c>
      <c r="AD161" t="s">
        <v>73</v>
      </c>
      <c r="AE161" t="s">
        <v>52</v>
      </c>
      <c r="AF161" t="s">
        <v>52</v>
      </c>
      <c r="AG161" t="s">
        <v>52</v>
      </c>
      <c r="AH161">
        <v>10</v>
      </c>
      <c r="AI161" t="s">
        <v>107</v>
      </c>
      <c r="AJ161" t="s">
        <v>52</v>
      </c>
      <c r="AK161" t="s">
        <v>123</v>
      </c>
      <c r="AM161" t="s">
        <v>62</v>
      </c>
      <c r="AN161" t="s">
        <v>52</v>
      </c>
      <c r="AP161">
        <f t="shared" si="8"/>
        <v>0</v>
      </c>
      <c r="AQ161">
        <v>0</v>
      </c>
      <c r="AR161">
        <v>1500000</v>
      </c>
      <c r="AS161">
        <v>250000</v>
      </c>
      <c r="AT161">
        <v>58000</v>
      </c>
      <c r="AU161">
        <v>650000</v>
      </c>
      <c r="AV161">
        <v>336000</v>
      </c>
      <c r="AW161">
        <v>0</v>
      </c>
      <c r="AX161">
        <v>2794000</v>
      </c>
      <c r="AY161" t="str">
        <f t="shared" si="9"/>
        <v/>
      </c>
      <c r="AZ161" t="str">
        <f t="shared" si="10"/>
        <v/>
      </c>
      <c r="BA161">
        <f t="shared" si="11"/>
        <v>2794000</v>
      </c>
    </row>
    <row r="162" spans="1:53" x14ac:dyDescent="0.35">
      <c r="A162" s="2" t="s">
        <v>313</v>
      </c>
      <c r="B162">
        <v>8</v>
      </c>
      <c r="C162">
        <v>807</v>
      </c>
      <c r="D162">
        <v>2</v>
      </c>
      <c r="E162" t="s">
        <v>50</v>
      </c>
      <c r="F162">
        <v>42</v>
      </c>
      <c r="G162" t="s">
        <v>72</v>
      </c>
      <c r="I162" t="s">
        <v>73</v>
      </c>
      <c r="J162" t="s">
        <v>52</v>
      </c>
      <c r="K162" t="s">
        <v>52</v>
      </c>
      <c r="L162" t="s">
        <v>52</v>
      </c>
      <c r="M162">
        <v>12</v>
      </c>
      <c r="N162" t="s">
        <v>115</v>
      </c>
      <c r="O162">
        <v>2</v>
      </c>
      <c r="P162" s="6">
        <v>3</v>
      </c>
      <c r="Q162" t="s">
        <v>56</v>
      </c>
      <c r="R162">
        <v>16</v>
      </c>
      <c r="S162" s="5">
        <v>1</v>
      </c>
      <c r="T162" t="s">
        <v>58</v>
      </c>
      <c r="U162" t="s">
        <v>52</v>
      </c>
      <c r="V162">
        <v>1</v>
      </c>
      <c r="W162" t="s">
        <v>52</v>
      </c>
      <c r="X162">
        <v>2</v>
      </c>
      <c r="Y162" t="s">
        <v>59</v>
      </c>
      <c r="AB162" t="s">
        <v>72</v>
      </c>
      <c r="AD162" t="s">
        <v>52</v>
      </c>
      <c r="AE162" t="s">
        <v>52</v>
      </c>
      <c r="AF162" t="s">
        <v>52</v>
      </c>
      <c r="AG162" t="s">
        <v>52</v>
      </c>
      <c r="AH162">
        <v>13</v>
      </c>
      <c r="AI162" t="s">
        <v>94</v>
      </c>
      <c r="AJ162" t="s">
        <v>52</v>
      </c>
      <c r="AK162" t="s">
        <v>108</v>
      </c>
      <c r="AM162" t="s">
        <v>62</v>
      </c>
      <c r="AN162" t="s">
        <v>52</v>
      </c>
      <c r="AP162">
        <f t="shared" si="8"/>
        <v>0</v>
      </c>
      <c r="AQ162">
        <v>0</v>
      </c>
      <c r="AR162">
        <v>160000</v>
      </c>
      <c r="AS162">
        <v>120000</v>
      </c>
      <c r="AT162">
        <v>80000</v>
      </c>
      <c r="AU162">
        <v>0</v>
      </c>
      <c r="AV162">
        <v>40000</v>
      </c>
      <c r="AW162">
        <v>0</v>
      </c>
      <c r="AX162">
        <v>400000</v>
      </c>
      <c r="AY162" t="str">
        <f t="shared" si="9"/>
        <v/>
      </c>
      <c r="AZ162" t="str">
        <f t="shared" si="10"/>
        <v/>
      </c>
      <c r="BA162">
        <f t="shared" si="11"/>
        <v>400000</v>
      </c>
    </row>
    <row r="163" spans="1:53" x14ac:dyDescent="0.35">
      <c r="A163" s="2" t="s">
        <v>313</v>
      </c>
      <c r="B163">
        <v>8</v>
      </c>
      <c r="C163">
        <v>807</v>
      </c>
      <c r="D163">
        <v>2</v>
      </c>
      <c r="E163" t="s">
        <v>50</v>
      </c>
      <c r="F163">
        <v>42</v>
      </c>
      <c r="G163" t="s">
        <v>72</v>
      </c>
      <c r="I163" t="s">
        <v>73</v>
      </c>
      <c r="J163" t="s">
        <v>52</v>
      </c>
      <c r="K163" t="s">
        <v>52</v>
      </c>
      <c r="L163" t="s">
        <v>52</v>
      </c>
      <c r="M163">
        <v>12</v>
      </c>
      <c r="N163" t="s">
        <v>115</v>
      </c>
      <c r="O163">
        <v>2</v>
      </c>
      <c r="P163" s="6">
        <v>4</v>
      </c>
      <c r="Q163" t="s">
        <v>50</v>
      </c>
      <c r="R163">
        <v>13</v>
      </c>
      <c r="S163" s="5">
        <v>1</v>
      </c>
      <c r="T163" t="s">
        <v>58</v>
      </c>
      <c r="U163" t="s">
        <v>52</v>
      </c>
      <c r="V163">
        <v>1</v>
      </c>
      <c r="W163" t="s">
        <v>52</v>
      </c>
      <c r="X163">
        <v>2</v>
      </c>
      <c r="Y163" t="s">
        <v>59</v>
      </c>
      <c r="AB163" t="s">
        <v>72</v>
      </c>
      <c r="AD163" t="s">
        <v>52</v>
      </c>
      <c r="AE163" t="s">
        <v>52</v>
      </c>
      <c r="AF163" t="s">
        <v>52</v>
      </c>
      <c r="AG163" t="s">
        <v>52</v>
      </c>
      <c r="AH163">
        <v>9</v>
      </c>
      <c r="AI163" t="s">
        <v>86</v>
      </c>
      <c r="AJ163" t="s">
        <v>52</v>
      </c>
      <c r="AK163" t="s">
        <v>87</v>
      </c>
      <c r="AM163" t="s">
        <v>62</v>
      </c>
      <c r="AN163" t="s">
        <v>52</v>
      </c>
      <c r="AP163">
        <f t="shared" si="8"/>
        <v>0</v>
      </c>
      <c r="AQ163">
        <v>0</v>
      </c>
      <c r="AR163">
        <v>360000</v>
      </c>
      <c r="AS163">
        <v>140000</v>
      </c>
      <c r="AT163">
        <v>0</v>
      </c>
      <c r="AU163">
        <v>0</v>
      </c>
      <c r="AV163">
        <v>120000</v>
      </c>
      <c r="AW163">
        <v>0</v>
      </c>
      <c r="AX163">
        <v>620000</v>
      </c>
      <c r="AY163" t="str">
        <f t="shared" si="9"/>
        <v/>
      </c>
      <c r="AZ163">
        <f t="shared" si="10"/>
        <v>620000</v>
      </c>
      <c r="BA163" t="str">
        <f t="shared" si="11"/>
        <v/>
      </c>
    </row>
    <row r="164" spans="1:53" x14ac:dyDescent="0.35">
      <c r="A164" s="2" t="s">
        <v>313</v>
      </c>
      <c r="B164">
        <v>8</v>
      </c>
      <c r="C164">
        <v>807</v>
      </c>
      <c r="D164">
        <v>2</v>
      </c>
      <c r="E164" t="s">
        <v>50</v>
      </c>
      <c r="F164">
        <v>42</v>
      </c>
      <c r="G164" t="s">
        <v>72</v>
      </c>
      <c r="I164" t="s">
        <v>73</v>
      </c>
      <c r="J164" t="s">
        <v>52</v>
      </c>
      <c r="K164" t="s">
        <v>52</v>
      </c>
      <c r="L164" t="s">
        <v>52</v>
      </c>
      <c r="M164">
        <v>12</v>
      </c>
      <c r="N164" t="s">
        <v>115</v>
      </c>
      <c r="O164">
        <v>2</v>
      </c>
      <c r="P164" s="6">
        <v>5</v>
      </c>
      <c r="Q164" t="s">
        <v>56</v>
      </c>
      <c r="R164">
        <v>9</v>
      </c>
      <c r="S164" s="5">
        <v>1</v>
      </c>
      <c r="T164" t="s">
        <v>58</v>
      </c>
      <c r="U164" t="s">
        <v>52</v>
      </c>
      <c r="V164">
        <v>1</v>
      </c>
      <c r="W164" t="s">
        <v>52</v>
      </c>
      <c r="X164">
        <v>2</v>
      </c>
      <c r="AB164" t="s">
        <v>72</v>
      </c>
      <c r="AD164" t="s">
        <v>73</v>
      </c>
      <c r="AE164" t="s">
        <v>52</v>
      </c>
      <c r="AF164" t="s">
        <v>52</v>
      </c>
      <c r="AG164" t="s">
        <v>52</v>
      </c>
      <c r="AH164">
        <v>6</v>
      </c>
      <c r="AI164" t="s">
        <v>83</v>
      </c>
      <c r="AJ164" t="s">
        <v>52</v>
      </c>
      <c r="AK164" t="s">
        <v>84</v>
      </c>
      <c r="AM164" t="s">
        <v>62</v>
      </c>
      <c r="AN164" t="s">
        <v>52</v>
      </c>
      <c r="AP164">
        <f t="shared" si="8"/>
        <v>0</v>
      </c>
      <c r="AQ164">
        <v>2320000</v>
      </c>
      <c r="AR164">
        <v>0</v>
      </c>
      <c r="AS164">
        <v>160000</v>
      </c>
      <c r="AT164">
        <v>50000</v>
      </c>
      <c r="AU164">
        <v>0</v>
      </c>
      <c r="AV164">
        <v>0</v>
      </c>
      <c r="AW164">
        <v>0</v>
      </c>
      <c r="AX164">
        <v>2530000</v>
      </c>
      <c r="AY164">
        <f t="shared" si="9"/>
        <v>2530000</v>
      </c>
      <c r="AZ164" t="str">
        <f t="shared" si="10"/>
        <v/>
      </c>
      <c r="BA164" t="str">
        <f t="shared" si="11"/>
        <v/>
      </c>
    </row>
    <row r="165" spans="1:53" x14ac:dyDescent="0.35">
      <c r="A165" s="2" t="s">
        <v>315</v>
      </c>
      <c r="B165">
        <v>1</v>
      </c>
      <c r="C165">
        <v>108</v>
      </c>
      <c r="D165">
        <v>2</v>
      </c>
      <c r="E165" t="s">
        <v>50</v>
      </c>
      <c r="F165">
        <v>34</v>
      </c>
      <c r="G165" t="s">
        <v>72</v>
      </c>
      <c r="I165" t="s">
        <v>73</v>
      </c>
      <c r="J165" t="s">
        <v>52</v>
      </c>
      <c r="K165" t="s">
        <v>52</v>
      </c>
      <c r="L165" t="s">
        <v>52</v>
      </c>
      <c r="M165">
        <v>4</v>
      </c>
      <c r="N165" t="s">
        <v>83</v>
      </c>
      <c r="O165">
        <v>1</v>
      </c>
      <c r="P165" s="6">
        <v>3</v>
      </c>
      <c r="Q165" t="s">
        <v>56</v>
      </c>
      <c r="R165">
        <v>9</v>
      </c>
      <c r="S165" s="5">
        <v>1</v>
      </c>
      <c r="T165" t="s">
        <v>58</v>
      </c>
      <c r="U165" t="s">
        <v>52</v>
      </c>
      <c r="V165">
        <v>1</v>
      </c>
      <c r="W165" t="s">
        <v>52</v>
      </c>
      <c r="X165">
        <v>2</v>
      </c>
      <c r="AB165" t="s">
        <v>72</v>
      </c>
      <c r="AD165" t="s">
        <v>73</v>
      </c>
      <c r="AE165" t="s">
        <v>52</v>
      </c>
      <c r="AF165" t="s">
        <v>52</v>
      </c>
      <c r="AG165" t="s">
        <v>52</v>
      </c>
      <c r="AH165">
        <v>3</v>
      </c>
      <c r="AI165" t="s">
        <v>97</v>
      </c>
      <c r="AJ165" t="s">
        <v>52</v>
      </c>
      <c r="AK165" t="s">
        <v>98</v>
      </c>
      <c r="AM165" t="s">
        <v>62</v>
      </c>
      <c r="AN165" t="s">
        <v>53</v>
      </c>
      <c r="AP165">
        <f t="shared" si="8"/>
        <v>0</v>
      </c>
      <c r="AQ165">
        <v>0</v>
      </c>
      <c r="AR165">
        <v>0</v>
      </c>
      <c r="AS165">
        <v>15000</v>
      </c>
      <c r="AT165">
        <v>25000</v>
      </c>
      <c r="AU165">
        <v>0</v>
      </c>
      <c r="AV165">
        <v>0</v>
      </c>
      <c r="AW165">
        <v>20000</v>
      </c>
      <c r="AX165">
        <v>60000</v>
      </c>
      <c r="AY165">
        <f t="shared" si="9"/>
        <v>60000</v>
      </c>
      <c r="AZ165" t="str">
        <f t="shared" si="10"/>
        <v/>
      </c>
      <c r="BA165" t="str">
        <f t="shared" si="11"/>
        <v/>
      </c>
    </row>
    <row r="166" spans="1:53" x14ac:dyDescent="0.35">
      <c r="A166" s="2" t="s">
        <v>318</v>
      </c>
      <c r="B166">
        <v>4</v>
      </c>
      <c r="C166">
        <v>407</v>
      </c>
      <c r="D166">
        <v>2</v>
      </c>
      <c r="E166" t="s">
        <v>50</v>
      </c>
      <c r="F166">
        <v>52</v>
      </c>
      <c r="G166" t="s">
        <v>72</v>
      </c>
      <c r="I166" t="s">
        <v>73</v>
      </c>
      <c r="J166" t="s">
        <v>52</v>
      </c>
      <c r="K166" t="s">
        <v>52</v>
      </c>
      <c r="L166" t="s">
        <v>52</v>
      </c>
      <c r="M166">
        <v>11</v>
      </c>
      <c r="N166" t="s">
        <v>94</v>
      </c>
      <c r="O166">
        <v>2</v>
      </c>
      <c r="P166" s="6">
        <v>3</v>
      </c>
      <c r="Q166" t="s">
        <v>56</v>
      </c>
      <c r="R166">
        <v>17</v>
      </c>
      <c r="S166" s="5">
        <v>1</v>
      </c>
      <c r="T166" t="s">
        <v>58</v>
      </c>
      <c r="U166" t="s">
        <v>52</v>
      </c>
      <c r="V166">
        <v>1</v>
      </c>
      <c r="W166" t="s">
        <v>52</v>
      </c>
      <c r="X166">
        <v>2</v>
      </c>
      <c r="Y166" t="s">
        <v>59</v>
      </c>
      <c r="AB166" t="s">
        <v>72</v>
      </c>
      <c r="AD166" t="s">
        <v>73</v>
      </c>
      <c r="AE166" t="s">
        <v>52</v>
      </c>
      <c r="AF166" t="s">
        <v>52</v>
      </c>
      <c r="AG166" t="s">
        <v>52</v>
      </c>
      <c r="AH166">
        <v>4</v>
      </c>
      <c r="AI166" t="s">
        <v>83</v>
      </c>
      <c r="AJ166" t="s">
        <v>53</v>
      </c>
      <c r="AO166" t="s">
        <v>198</v>
      </c>
      <c r="AP166">
        <f t="shared" si="8"/>
        <v>0</v>
      </c>
      <c r="AY166" t="str">
        <f t="shared" si="9"/>
        <v/>
      </c>
      <c r="AZ166" t="str">
        <f t="shared" si="10"/>
        <v/>
      </c>
      <c r="BA166" t="str">
        <f t="shared" si="11"/>
        <v/>
      </c>
    </row>
    <row r="167" spans="1:53" x14ac:dyDescent="0.35">
      <c r="A167" s="2" t="s">
        <v>318</v>
      </c>
      <c r="B167">
        <v>4</v>
      </c>
      <c r="C167">
        <v>407</v>
      </c>
      <c r="D167">
        <v>2</v>
      </c>
      <c r="E167" t="s">
        <v>50</v>
      </c>
      <c r="F167">
        <v>52</v>
      </c>
      <c r="G167" t="s">
        <v>72</v>
      </c>
      <c r="I167" t="s">
        <v>73</v>
      </c>
      <c r="J167" t="s">
        <v>52</v>
      </c>
      <c r="K167" t="s">
        <v>52</v>
      </c>
      <c r="L167" t="s">
        <v>52</v>
      </c>
      <c r="M167">
        <v>11</v>
      </c>
      <c r="N167" t="s">
        <v>94</v>
      </c>
      <c r="O167">
        <v>2</v>
      </c>
      <c r="P167" s="6">
        <v>4</v>
      </c>
      <c r="Q167" t="s">
        <v>56</v>
      </c>
      <c r="R167">
        <v>15</v>
      </c>
      <c r="S167" s="5">
        <v>1</v>
      </c>
      <c r="T167" t="s">
        <v>58</v>
      </c>
      <c r="U167" t="s">
        <v>52</v>
      </c>
      <c r="V167">
        <v>1</v>
      </c>
      <c r="W167" t="s">
        <v>52</v>
      </c>
      <c r="X167">
        <v>2</v>
      </c>
      <c r="Y167" t="s">
        <v>59</v>
      </c>
      <c r="AB167" t="s">
        <v>72</v>
      </c>
      <c r="AD167" t="s">
        <v>73</v>
      </c>
      <c r="AE167" t="s">
        <v>52</v>
      </c>
      <c r="AF167" t="s">
        <v>52</v>
      </c>
      <c r="AG167" t="s">
        <v>52</v>
      </c>
      <c r="AH167">
        <v>4</v>
      </c>
      <c r="AI167" t="s">
        <v>83</v>
      </c>
      <c r="AJ167" t="s">
        <v>53</v>
      </c>
      <c r="AO167" t="s">
        <v>190</v>
      </c>
      <c r="AP167">
        <f t="shared" si="8"/>
        <v>0</v>
      </c>
      <c r="AY167" t="str">
        <f t="shared" si="9"/>
        <v/>
      </c>
      <c r="AZ167" t="str">
        <f t="shared" si="10"/>
        <v/>
      </c>
      <c r="BA167" t="str">
        <f t="shared" si="11"/>
        <v/>
      </c>
    </row>
    <row r="168" spans="1:53" x14ac:dyDescent="0.35">
      <c r="A168" s="2" t="s">
        <v>318</v>
      </c>
      <c r="B168">
        <v>4</v>
      </c>
      <c r="C168">
        <v>407</v>
      </c>
      <c r="D168">
        <v>2</v>
      </c>
      <c r="E168" t="s">
        <v>50</v>
      </c>
      <c r="F168">
        <v>52</v>
      </c>
      <c r="G168" t="s">
        <v>72</v>
      </c>
      <c r="I168" t="s">
        <v>73</v>
      </c>
      <c r="J168" t="s">
        <v>52</v>
      </c>
      <c r="K168" t="s">
        <v>52</v>
      </c>
      <c r="L168" t="s">
        <v>52</v>
      </c>
      <c r="M168">
        <v>11</v>
      </c>
      <c r="N168" t="s">
        <v>94</v>
      </c>
      <c r="O168">
        <v>2</v>
      </c>
      <c r="P168" s="6">
        <v>5</v>
      </c>
      <c r="Q168" t="s">
        <v>50</v>
      </c>
      <c r="R168">
        <v>12</v>
      </c>
      <c r="S168" s="5">
        <v>1</v>
      </c>
      <c r="T168" t="s">
        <v>58</v>
      </c>
      <c r="U168" t="s">
        <v>52</v>
      </c>
      <c r="V168">
        <v>1</v>
      </c>
      <c r="W168" t="s">
        <v>52</v>
      </c>
      <c r="X168">
        <v>2</v>
      </c>
      <c r="AB168" t="s">
        <v>72</v>
      </c>
      <c r="AD168" t="s">
        <v>73</v>
      </c>
      <c r="AE168" t="s">
        <v>52</v>
      </c>
      <c r="AF168" t="s">
        <v>52</v>
      </c>
      <c r="AG168" t="s">
        <v>52</v>
      </c>
      <c r="AH168">
        <v>2</v>
      </c>
      <c r="AI168" t="s">
        <v>97</v>
      </c>
      <c r="AJ168" t="s">
        <v>52</v>
      </c>
      <c r="AK168" t="s">
        <v>98</v>
      </c>
      <c r="AM168" t="s">
        <v>62</v>
      </c>
      <c r="AN168" t="s">
        <v>53</v>
      </c>
      <c r="AP168">
        <f t="shared" si="8"/>
        <v>0</v>
      </c>
      <c r="AQ168">
        <v>0</v>
      </c>
      <c r="AR168">
        <v>0</v>
      </c>
      <c r="AS168">
        <v>30000</v>
      </c>
      <c r="AT168">
        <v>10000</v>
      </c>
      <c r="AU168">
        <v>0</v>
      </c>
      <c r="AV168">
        <v>0</v>
      </c>
      <c r="AW168">
        <v>0</v>
      </c>
      <c r="AX168">
        <v>40000</v>
      </c>
      <c r="AY168" t="str">
        <f t="shared" si="9"/>
        <v/>
      </c>
      <c r="AZ168">
        <f t="shared" si="10"/>
        <v>40000</v>
      </c>
      <c r="BA168" t="str">
        <f t="shared" si="11"/>
        <v/>
      </c>
    </row>
    <row r="169" spans="1:53" x14ac:dyDescent="0.35">
      <c r="A169" s="2" t="s">
        <v>319</v>
      </c>
      <c r="B169">
        <v>9</v>
      </c>
      <c r="C169">
        <v>906</v>
      </c>
      <c r="D169">
        <v>1</v>
      </c>
      <c r="E169" t="s">
        <v>56</v>
      </c>
      <c r="F169">
        <v>39</v>
      </c>
      <c r="G169" t="s">
        <v>72</v>
      </c>
      <c r="I169" t="s">
        <v>73</v>
      </c>
      <c r="J169" t="s">
        <v>53</v>
      </c>
      <c r="K169" t="s">
        <v>52</v>
      </c>
      <c r="L169" t="s">
        <v>52</v>
      </c>
      <c r="M169">
        <v>2</v>
      </c>
      <c r="N169" t="s">
        <v>97</v>
      </c>
      <c r="O169">
        <v>2</v>
      </c>
      <c r="P169" s="6">
        <v>2</v>
      </c>
      <c r="Q169" t="s">
        <v>50</v>
      </c>
      <c r="R169">
        <v>16</v>
      </c>
      <c r="S169" s="5">
        <v>1</v>
      </c>
      <c r="T169" t="s">
        <v>58</v>
      </c>
      <c r="U169" t="s">
        <v>53</v>
      </c>
      <c r="W169" t="s">
        <v>52</v>
      </c>
      <c r="X169">
        <v>1</v>
      </c>
      <c r="Y169" t="s">
        <v>59</v>
      </c>
      <c r="AB169" t="s">
        <v>72</v>
      </c>
      <c r="AD169" t="s">
        <v>73</v>
      </c>
      <c r="AE169" t="s">
        <v>52</v>
      </c>
      <c r="AF169" t="s">
        <v>52</v>
      </c>
      <c r="AG169" t="s">
        <v>52</v>
      </c>
      <c r="AH169">
        <v>5</v>
      </c>
      <c r="AI169" t="s">
        <v>78</v>
      </c>
      <c r="AJ169" t="s">
        <v>53</v>
      </c>
      <c r="AO169" t="s">
        <v>198</v>
      </c>
      <c r="AP169">
        <f t="shared" si="8"/>
        <v>0</v>
      </c>
      <c r="AY169" t="str">
        <f t="shared" si="9"/>
        <v/>
      </c>
      <c r="AZ169" t="str">
        <f t="shared" si="10"/>
        <v/>
      </c>
      <c r="BA169" t="str">
        <f t="shared" si="11"/>
        <v/>
      </c>
    </row>
    <row r="170" spans="1:53" x14ac:dyDescent="0.35">
      <c r="A170" s="2" t="s">
        <v>320</v>
      </c>
      <c r="B170">
        <v>21</v>
      </c>
      <c r="C170">
        <v>2102</v>
      </c>
      <c r="D170">
        <v>2</v>
      </c>
      <c r="E170" t="s">
        <v>50</v>
      </c>
      <c r="F170">
        <v>45</v>
      </c>
      <c r="G170" t="s">
        <v>72</v>
      </c>
      <c r="I170" t="s">
        <v>73</v>
      </c>
      <c r="J170" t="s">
        <v>53</v>
      </c>
      <c r="K170" t="s">
        <v>53</v>
      </c>
      <c r="L170" t="s">
        <v>53</v>
      </c>
      <c r="M170">
        <v>0</v>
      </c>
      <c r="O170">
        <v>1</v>
      </c>
      <c r="P170" s="6">
        <v>5</v>
      </c>
      <c r="Q170" t="s">
        <v>56</v>
      </c>
      <c r="R170">
        <v>17</v>
      </c>
      <c r="S170" s="5">
        <v>1</v>
      </c>
      <c r="T170" t="s">
        <v>58</v>
      </c>
      <c r="U170" t="s">
        <v>52</v>
      </c>
      <c r="V170">
        <v>1</v>
      </c>
      <c r="W170" t="s">
        <v>52</v>
      </c>
      <c r="X170">
        <v>2</v>
      </c>
      <c r="Y170" t="s">
        <v>59</v>
      </c>
      <c r="AB170" t="s">
        <v>72</v>
      </c>
      <c r="AD170" t="s">
        <v>73</v>
      </c>
      <c r="AE170" t="s">
        <v>52</v>
      </c>
      <c r="AF170" t="s">
        <v>52</v>
      </c>
      <c r="AG170" t="s">
        <v>52</v>
      </c>
      <c r="AH170">
        <v>10</v>
      </c>
      <c r="AI170" t="s">
        <v>107</v>
      </c>
      <c r="AJ170" t="s">
        <v>53</v>
      </c>
      <c r="AO170" t="s">
        <v>112</v>
      </c>
      <c r="AP170">
        <f t="shared" si="8"/>
        <v>0</v>
      </c>
      <c r="AY170" t="str">
        <f t="shared" si="9"/>
        <v/>
      </c>
      <c r="AZ170" t="str">
        <f t="shared" si="10"/>
        <v/>
      </c>
      <c r="BA170" t="str">
        <f t="shared" si="11"/>
        <v/>
      </c>
    </row>
    <row r="171" spans="1:53" x14ac:dyDescent="0.35">
      <c r="A171" s="2" t="s">
        <v>320</v>
      </c>
      <c r="B171">
        <v>21</v>
      </c>
      <c r="C171">
        <v>2102</v>
      </c>
      <c r="D171">
        <v>2</v>
      </c>
      <c r="E171" t="s">
        <v>50</v>
      </c>
      <c r="F171">
        <v>45</v>
      </c>
      <c r="G171" t="s">
        <v>72</v>
      </c>
      <c r="I171" t="s">
        <v>73</v>
      </c>
      <c r="J171" t="s">
        <v>53</v>
      </c>
      <c r="K171" t="s">
        <v>53</v>
      </c>
      <c r="L171" t="s">
        <v>53</v>
      </c>
      <c r="M171">
        <v>0</v>
      </c>
      <c r="O171">
        <v>1</v>
      </c>
      <c r="P171" s="6">
        <v>6</v>
      </c>
      <c r="Q171" t="s">
        <v>50</v>
      </c>
      <c r="R171">
        <v>14</v>
      </c>
      <c r="S171" s="5">
        <v>1</v>
      </c>
      <c r="T171" t="s">
        <v>58</v>
      </c>
      <c r="U171" t="s">
        <v>52</v>
      </c>
      <c r="V171">
        <v>1</v>
      </c>
      <c r="W171" t="s">
        <v>52</v>
      </c>
      <c r="X171">
        <v>2</v>
      </c>
      <c r="Y171" t="s">
        <v>59</v>
      </c>
      <c r="AB171" t="s">
        <v>72</v>
      </c>
      <c r="AD171" t="s">
        <v>73</v>
      </c>
      <c r="AE171" t="s">
        <v>52</v>
      </c>
      <c r="AF171" t="s">
        <v>52</v>
      </c>
      <c r="AG171" t="s">
        <v>52</v>
      </c>
      <c r="AH171">
        <v>7</v>
      </c>
      <c r="AI171" t="s">
        <v>79</v>
      </c>
      <c r="AJ171" t="s">
        <v>52</v>
      </c>
      <c r="AK171" t="s">
        <v>90</v>
      </c>
      <c r="AM171" t="s">
        <v>113</v>
      </c>
      <c r="AN171" t="s">
        <v>52</v>
      </c>
      <c r="AP171">
        <f t="shared" si="8"/>
        <v>0</v>
      </c>
      <c r="AQ171">
        <v>0</v>
      </c>
      <c r="AR171">
        <v>0</v>
      </c>
      <c r="AS171">
        <v>8000</v>
      </c>
      <c r="AT171">
        <v>3000</v>
      </c>
      <c r="AU171">
        <v>0</v>
      </c>
      <c r="AV171">
        <v>0</v>
      </c>
      <c r="AW171">
        <v>100000</v>
      </c>
      <c r="AX171">
        <v>111000</v>
      </c>
      <c r="AY171" t="str">
        <f t="shared" si="9"/>
        <v/>
      </c>
      <c r="AZ171">
        <f t="shared" si="10"/>
        <v>111000</v>
      </c>
      <c r="BA171" t="str">
        <f t="shared" si="11"/>
        <v/>
      </c>
    </row>
    <row r="172" spans="1:53" x14ac:dyDescent="0.35">
      <c r="A172" s="2" t="s">
        <v>321</v>
      </c>
      <c r="B172">
        <v>2</v>
      </c>
      <c r="C172">
        <v>210</v>
      </c>
      <c r="D172">
        <v>2</v>
      </c>
      <c r="E172" t="s">
        <v>56</v>
      </c>
      <c r="F172">
        <v>35</v>
      </c>
      <c r="G172" t="s">
        <v>72</v>
      </c>
      <c r="I172" t="s">
        <v>73</v>
      </c>
      <c r="J172" t="s">
        <v>52</v>
      </c>
      <c r="K172" t="s">
        <v>52</v>
      </c>
      <c r="L172" t="s">
        <v>52</v>
      </c>
      <c r="M172">
        <v>3</v>
      </c>
      <c r="N172" t="s">
        <v>65</v>
      </c>
      <c r="O172">
        <v>3</v>
      </c>
      <c r="P172" s="6">
        <v>3</v>
      </c>
      <c r="Q172" t="s">
        <v>56</v>
      </c>
      <c r="R172">
        <v>16</v>
      </c>
      <c r="S172" s="5">
        <v>1</v>
      </c>
      <c r="T172" t="s">
        <v>58</v>
      </c>
      <c r="U172" t="s">
        <v>53</v>
      </c>
      <c r="W172" t="s">
        <v>52</v>
      </c>
      <c r="X172">
        <v>1</v>
      </c>
      <c r="Y172" t="s">
        <v>59</v>
      </c>
      <c r="AB172" t="s">
        <v>72</v>
      </c>
      <c r="AD172" t="s">
        <v>73</v>
      </c>
      <c r="AE172" t="s">
        <v>52</v>
      </c>
      <c r="AF172" t="s">
        <v>52</v>
      </c>
      <c r="AG172" t="s">
        <v>52</v>
      </c>
      <c r="AH172">
        <v>11</v>
      </c>
      <c r="AI172" t="s">
        <v>80</v>
      </c>
      <c r="AJ172" t="s">
        <v>52</v>
      </c>
      <c r="AK172" t="s">
        <v>81</v>
      </c>
      <c r="AM172" t="s">
        <v>62</v>
      </c>
      <c r="AN172" t="s">
        <v>52</v>
      </c>
      <c r="AP172">
        <f t="shared" si="8"/>
        <v>0</v>
      </c>
      <c r="AQ172">
        <v>0</v>
      </c>
      <c r="AR172">
        <v>400000</v>
      </c>
      <c r="AS172">
        <v>26000</v>
      </c>
      <c r="AT172">
        <v>35000</v>
      </c>
      <c r="AU172">
        <v>0</v>
      </c>
      <c r="AV172">
        <v>0</v>
      </c>
      <c r="AW172">
        <v>0</v>
      </c>
      <c r="AX172">
        <v>461000</v>
      </c>
      <c r="AY172" t="str">
        <f t="shared" si="9"/>
        <v/>
      </c>
      <c r="AZ172" t="str">
        <f t="shared" si="10"/>
        <v/>
      </c>
      <c r="BA172">
        <f t="shared" si="11"/>
        <v>461000</v>
      </c>
    </row>
    <row r="173" spans="1:53" x14ac:dyDescent="0.35">
      <c r="A173" s="2" t="s">
        <v>326</v>
      </c>
      <c r="B173">
        <v>14</v>
      </c>
      <c r="C173">
        <v>1403</v>
      </c>
      <c r="D173">
        <v>2</v>
      </c>
      <c r="O173">
        <v>2</v>
      </c>
      <c r="P173" s="6">
        <v>6</v>
      </c>
      <c r="Q173" t="s">
        <v>56</v>
      </c>
      <c r="R173">
        <v>9</v>
      </c>
      <c r="S173" s="5">
        <v>1</v>
      </c>
      <c r="T173" t="s">
        <v>58</v>
      </c>
      <c r="U173" t="s">
        <v>52</v>
      </c>
      <c r="V173">
        <v>2</v>
      </c>
      <c r="W173" t="s">
        <v>52</v>
      </c>
      <c r="X173">
        <v>5</v>
      </c>
      <c r="AB173" t="s">
        <v>72</v>
      </c>
      <c r="AD173" t="s">
        <v>73</v>
      </c>
      <c r="AE173" t="s">
        <v>53</v>
      </c>
      <c r="AF173" t="s">
        <v>53</v>
      </c>
      <c r="AG173" t="s">
        <v>52</v>
      </c>
      <c r="AH173">
        <v>3</v>
      </c>
      <c r="AI173" t="s">
        <v>63</v>
      </c>
      <c r="AJ173" t="s">
        <v>52</v>
      </c>
      <c r="AK173" t="s">
        <v>66</v>
      </c>
      <c r="AM173" t="s">
        <v>62</v>
      </c>
      <c r="AN173" t="s">
        <v>53</v>
      </c>
      <c r="AP173">
        <f t="shared" si="8"/>
        <v>0</v>
      </c>
      <c r="AQ173">
        <v>0</v>
      </c>
      <c r="AR173">
        <v>0</v>
      </c>
      <c r="AS173">
        <v>5000</v>
      </c>
      <c r="AT173">
        <v>20000</v>
      </c>
      <c r="AU173">
        <v>0</v>
      </c>
      <c r="AV173">
        <v>0</v>
      </c>
      <c r="AW173">
        <v>0</v>
      </c>
      <c r="AX173">
        <v>25000</v>
      </c>
      <c r="AY173">
        <f t="shared" si="9"/>
        <v>25000</v>
      </c>
      <c r="AZ173" t="str">
        <f t="shared" si="10"/>
        <v/>
      </c>
      <c r="BA173" t="str">
        <f t="shared" si="11"/>
        <v/>
      </c>
    </row>
    <row r="174" spans="1:53" x14ac:dyDescent="0.35">
      <c r="A174" s="2" t="s">
        <v>326</v>
      </c>
      <c r="B174">
        <v>14</v>
      </c>
      <c r="C174">
        <v>1403</v>
      </c>
      <c r="D174">
        <v>2</v>
      </c>
      <c r="O174">
        <v>2</v>
      </c>
      <c r="P174" s="6">
        <v>7</v>
      </c>
      <c r="Q174" t="s">
        <v>56</v>
      </c>
      <c r="R174">
        <v>6</v>
      </c>
      <c r="S174" s="5">
        <v>1</v>
      </c>
      <c r="T174" t="s">
        <v>58</v>
      </c>
      <c r="U174" t="s">
        <v>52</v>
      </c>
      <c r="V174">
        <v>2</v>
      </c>
      <c r="W174" t="s">
        <v>52</v>
      </c>
      <c r="X174">
        <v>5</v>
      </c>
      <c r="AB174" t="s">
        <v>72</v>
      </c>
      <c r="AD174" t="s">
        <v>73</v>
      </c>
      <c r="AE174" t="s">
        <v>53</v>
      </c>
      <c r="AF174" t="s">
        <v>53</v>
      </c>
      <c r="AG174" t="s">
        <v>52</v>
      </c>
      <c r="AH174">
        <v>1</v>
      </c>
      <c r="AI174" t="s">
        <v>65</v>
      </c>
      <c r="AJ174" t="s">
        <v>52</v>
      </c>
      <c r="AK174" t="s">
        <v>74</v>
      </c>
      <c r="AM174" t="s">
        <v>62</v>
      </c>
      <c r="AN174" t="s">
        <v>53</v>
      </c>
      <c r="AP174">
        <f t="shared" si="8"/>
        <v>0</v>
      </c>
      <c r="AQ174">
        <v>0</v>
      </c>
      <c r="AR174">
        <v>0</v>
      </c>
      <c r="AS174">
        <v>20000</v>
      </c>
      <c r="AT174">
        <v>20000</v>
      </c>
      <c r="AU174">
        <v>0</v>
      </c>
      <c r="AV174">
        <v>0</v>
      </c>
      <c r="AW174">
        <v>0</v>
      </c>
      <c r="AX174">
        <v>40000</v>
      </c>
      <c r="AY174">
        <f t="shared" si="9"/>
        <v>40000</v>
      </c>
      <c r="AZ174" t="str">
        <f t="shared" si="10"/>
        <v/>
      </c>
      <c r="BA174" t="str">
        <f t="shared" si="11"/>
        <v/>
      </c>
    </row>
    <row r="175" spans="1:53" x14ac:dyDescent="0.35">
      <c r="A175" s="2" t="s">
        <v>330</v>
      </c>
      <c r="B175">
        <v>16</v>
      </c>
      <c r="C175">
        <v>1602</v>
      </c>
      <c r="D175">
        <v>1</v>
      </c>
      <c r="E175" t="s">
        <v>50</v>
      </c>
      <c r="F175">
        <v>43</v>
      </c>
      <c r="G175" t="s">
        <v>72</v>
      </c>
      <c r="I175" t="s">
        <v>73</v>
      </c>
      <c r="J175" t="s">
        <v>53</v>
      </c>
      <c r="K175" t="s">
        <v>53</v>
      </c>
      <c r="L175" t="s">
        <v>52</v>
      </c>
      <c r="M175">
        <v>2</v>
      </c>
      <c r="N175" t="s">
        <v>97</v>
      </c>
      <c r="O175">
        <v>2</v>
      </c>
      <c r="P175" s="6">
        <v>3</v>
      </c>
      <c r="Q175" t="s">
        <v>56</v>
      </c>
      <c r="R175">
        <v>17</v>
      </c>
      <c r="S175" s="5">
        <v>1</v>
      </c>
      <c r="T175" t="s">
        <v>58</v>
      </c>
      <c r="U175" t="s">
        <v>52</v>
      </c>
      <c r="V175">
        <v>1</v>
      </c>
      <c r="W175" t="s">
        <v>52</v>
      </c>
      <c r="X175">
        <v>2</v>
      </c>
      <c r="Y175" t="s">
        <v>59</v>
      </c>
      <c r="AB175" t="s">
        <v>72</v>
      </c>
      <c r="AD175" t="s">
        <v>73</v>
      </c>
      <c r="AE175" t="s">
        <v>52</v>
      </c>
      <c r="AF175" t="s">
        <v>52</v>
      </c>
      <c r="AG175" t="s">
        <v>52</v>
      </c>
      <c r="AH175">
        <v>9</v>
      </c>
      <c r="AI175" t="s">
        <v>60</v>
      </c>
      <c r="AJ175" t="s">
        <v>52</v>
      </c>
      <c r="AK175" t="s">
        <v>61</v>
      </c>
      <c r="AM175" t="s">
        <v>62</v>
      </c>
      <c r="AN175" t="s">
        <v>52</v>
      </c>
      <c r="AP175">
        <f t="shared" si="8"/>
        <v>0</v>
      </c>
      <c r="AQ175">
        <v>0</v>
      </c>
      <c r="AR175">
        <v>54000</v>
      </c>
      <c r="AS175">
        <v>35000</v>
      </c>
      <c r="AT175">
        <v>12000</v>
      </c>
      <c r="AU175">
        <v>864000</v>
      </c>
      <c r="AV175">
        <v>504000</v>
      </c>
      <c r="AW175">
        <v>0</v>
      </c>
      <c r="AX175">
        <v>1469000</v>
      </c>
      <c r="AY175" t="str">
        <f t="shared" si="9"/>
        <v/>
      </c>
      <c r="AZ175" t="str">
        <f t="shared" si="10"/>
        <v/>
      </c>
      <c r="BA175">
        <f t="shared" si="11"/>
        <v>1469000</v>
      </c>
    </row>
    <row r="176" spans="1:53" x14ac:dyDescent="0.35">
      <c r="A176" s="2" t="s">
        <v>330</v>
      </c>
      <c r="B176">
        <v>16</v>
      </c>
      <c r="C176">
        <v>1602</v>
      </c>
      <c r="D176">
        <v>1</v>
      </c>
      <c r="E176" t="s">
        <v>50</v>
      </c>
      <c r="F176">
        <v>43</v>
      </c>
      <c r="G176" t="s">
        <v>72</v>
      </c>
      <c r="I176" t="s">
        <v>73</v>
      </c>
      <c r="J176" t="s">
        <v>53</v>
      </c>
      <c r="K176" t="s">
        <v>53</v>
      </c>
      <c r="L176" t="s">
        <v>52</v>
      </c>
      <c r="M176">
        <v>2</v>
      </c>
      <c r="N176" t="s">
        <v>97</v>
      </c>
      <c r="O176">
        <v>2</v>
      </c>
      <c r="P176" s="6">
        <v>4</v>
      </c>
      <c r="Q176" t="s">
        <v>50</v>
      </c>
      <c r="R176">
        <v>9</v>
      </c>
      <c r="S176" s="5">
        <v>1</v>
      </c>
      <c r="T176" t="s">
        <v>58</v>
      </c>
      <c r="U176" t="s">
        <v>52</v>
      </c>
      <c r="V176">
        <v>1</v>
      </c>
      <c r="W176" t="s">
        <v>52</v>
      </c>
      <c r="X176">
        <v>2</v>
      </c>
      <c r="AB176" t="s">
        <v>72</v>
      </c>
      <c r="AD176" t="s">
        <v>73</v>
      </c>
      <c r="AE176" t="s">
        <v>52</v>
      </c>
      <c r="AF176" t="s">
        <v>52</v>
      </c>
      <c r="AG176" t="s">
        <v>52</v>
      </c>
      <c r="AH176">
        <v>2</v>
      </c>
      <c r="AI176" t="s">
        <v>65</v>
      </c>
      <c r="AJ176" t="s">
        <v>52</v>
      </c>
      <c r="AK176" t="s">
        <v>66</v>
      </c>
      <c r="AM176" t="s">
        <v>62</v>
      </c>
      <c r="AN176" t="s">
        <v>52</v>
      </c>
      <c r="AP176">
        <f t="shared" si="8"/>
        <v>0</v>
      </c>
      <c r="AQ176">
        <v>0</v>
      </c>
      <c r="AR176">
        <v>720000</v>
      </c>
      <c r="AS176">
        <v>10000</v>
      </c>
      <c r="AT176">
        <v>13000</v>
      </c>
      <c r="AU176">
        <v>1080000</v>
      </c>
      <c r="AV176">
        <v>0</v>
      </c>
      <c r="AW176">
        <v>0</v>
      </c>
      <c r="AX176">
        <v>1823000</v>
      </c>
      <c r="AY176">
        <f t="shared" si="9"/>
        <v>1823000</v>
      </c>
      <c r="AZ176" t="str">
        <f t="shared" si="10"/>
        <v/>
      </c>
      <c r="BA176" t="str">
        <f t="shared" si="11"/>
        <v/>
      </c>
    </row>
    <row r="177" spans="1:53" x14ac:dyDescent="0.35">
      <c r="A177" s="2" t="s">
        <v>336</v>
      </c>
      <c r="B177">
        <v>22</v>
      </c>
      <c r="C177">
        <v>2201</v>
      </c>
      <c r="D177">
        <v>2</v>
      </c>
      <c r="E177" t="s">
        <v>50</v>
      </c>
      <c r="F177">
        <v>56</v>
      </c>
      <c r="G177" t="s">
        <v>72</v>
      </c>
      <c r="I177" t="s">
        <v>73</v>
      </c>
      <c r="J177" t="s">
        <v>52</v>
      </c>
      <c r="K177" t="s">
        <v>52</v>
      </c>
      <c r="L177" t="s">
        <v>52</v>
      </c>
      <c r="M177">
        <v>9</v>
      </c>
      <c r="N177" t="s">
        <v>100</v>
      </c>
      <c r="O177">
        <v>1</v>
      </c>
      <c r="P177" s="6">
        <v>4</v>
      </c>
      <c r="Q177" t="s">
        <v>50</v>
      </c>
      <c r="R177">
        <v>15</v>
      </c>
      <c r="S177" s="5">
        <v>1</v>
      </c>
      <c r="T177" t="s">
        <v>58</v>
      </c>
      <c r="U177" t="s">
        <v>52</v>
      </c>
      <c r="V177">
        <v>1</v>
      </c>
      <c r="W177" t="s">
        <v>52</v>
      </c>
      <c r="X177">
        <v>2</v>
      </c>
      <c r="Y177" t="s">
        <v>59</v>
      </c>
      <c r="AB177" t="s">
        <v>72</v>
      </c>
      <c r="AD177" t="s">
        <v>73</v>
      </c>
      <c r="AE177" t="s">
        <v>53</v>
      </c>
      <c r="AF177" t="s">
        <v>53</v>
      </c>
      <c r="AG177" t="s">
        <v>52</v>
      </c>
      <c r="AH177">
        <v>3</v>
      </c>
      <c r="AI177" t="s">
        <v>63</v>
      </c>
      <c r="AJ177" t="s">
        <v>53</v>
      </c>
      <c r="AO177" t="s">
        <v>198</v>
      </c>
      <c r="AP177">
        <f t="shared" si="8"/>
        <v>0</v>
      </c>
      <c r="AY177" t="str">
        <f t="shared" si="9"/>
        <v/>
      </c>
      <c r="AZ177" t="str">
        <f t="shared" si="10"/>
        <v/>
      </c>
      <c r="BA177" t="str">
        <f t="shared" si="11"/>
        <v/>
      </c>
    </row>
    <row r="178" spans="1:53" x14ac:dyDescent="0.35">
      <c r="A178" s="2" t="s">
        <v>343</v>
      </c>
      <c r="B178">
        <v>7</v>
      </c>
      <c r="C178">
        <v>701</v>
      </c>
      <c r="D178">
        <v>2</v>
      </c>
      <c r="E178" t="s">
        <v>50</v>
      </c>
      <c r="F178">
        <v>39</v>
      </c>
      <c r="G178" t="s">
        <v>72</v>
      </c>
      <c r="I178" t="s">
        <v>73</v>
      </c>
      <c r="J178" t="s">
        <v>52</v>
      </c>
      <c r="K178" t="s">
        <v>52</v>
      </c>
      <c r="L178" t="s">
        <v>52</v>
      </c>
      <c r="M178">
        <v>7</v>
      </c>
      <c r="N178" t="s">
        <v>86</v>
      </c>
      <c r="O178">
        <v>1</v>
      </c>
      <c r="P178" s="6">
        <v>3</v>
      </c>
      <c r="Q178" t="s">
        <v>50</v>
      </c>
      <c r="R178">
        <v>14</v>
      </c>
      <c r="S178" s="5">
        <v>1</v>
      </c>
      <c r="T178" t="s">
        <v>58</v>
      </c>
      <c r="U178" t="s">
        <v>52</v>
      </c>
      <c r="V178">
        <v>1</v>
      </c>
      <c r="W178" t="s">
        <v>52</v>
      </c>
      <c r="X178">
        <v>2</v>
      </c>
      <c r="Y178" t="s">
        <v>59</v>
      </c>
      <c r="AB178" t="s">
        <v>72</v>
      </c>
      <c r="AD178" t="s">
        <v>73</v>
      </c>
      <c r="AE178" t="s">
        <v>52</v>
      </c>
      <c r="AF178" t="s">
        <v>52</v>
      </c>
      <c r="AG178" t="s">
        <v>52</v>
      </c>
      <c r="AH178">
        <v>7</v>
      </c>
      <c r="AI178" t="s">
        <v>86</v>
      </c>
      <c r="AJ178" t="s">
        <v>52</v>
      </c>
      <c r="AK178" t="s">
        <v>90</v>
      </c>
      <c r="AM178" t="s">
        <v>62</v>
      </c>
      <c r="AN178" t="s">
        <v>53</v>
      </c>
      <c r="AP178">
        <f t="shared" si="8"/>
        <v>0</v>
      </c>
      <c r="AQ178">
        <v>150000</v>
      </c>
      <c r="AR178">
        <v>0</v>
      </c>
      <c r="AS178">
        <v>60000</v>
      </c>
      <c r="AT178">
        <v>30000</v>
      </c>
      <c r="AU178">
        <v>0</v>
      </c>
      <c r="AV178">
        <v>0</v>
      </c>
      <c r="AW178">
        <v>5000</v>
      </c>
      <c r="AX178">
        <v>245000</v>
      </c>
      <c r="AY178" t="str">
        <f t="shared" si="9"/>
        <v/>
      </c>
      <c r="AZ178">
        <f t="shared" si="10"/>
        <v>245000</v>
      </c>
      <c r="BA178" t="str">
        <f t="shared" si="11"/>
        <v/>
      </c>
    </row>
    <row r="179" spans="1:53" x14ac:dyDescent="0.35">
      <c r="A179" s="2" t="s">
        <v>343</v>
      </c>
      <c r="B179">
        <v>7</v>
      </c>
      <c r="C179">
        <v>701</v>
      </c>
      <c r="D179">
        <v>2</v>
      </c>
      <c r="E179" t="s">
        <v>50</v>
      </c>
      <c r="F179">
        <v>39</v>
      </c>
      <c r="G179" t="s">
        <v>72</v>
      </c>
      <c r="I179" t="s">
        <v>73</v>
      </c>
      <c r="J179" t="s">
        <v>52</v>
      </c>
      <c r="K179" t="s">
        <v>52</v>
      </c>
      <c r="L179" t="s">
        <v>52</v>
      </c>
      <c r="M179">
        <v>7</v>
      </c>
      <c r="N179" t="s">
        <v>86</v>
      </c>
      <c r="O179">
        <v>5</v>
      </c>
      <c r="P179" s="6">
        <v>4</v>
      </c>
      <c r="Q179" t="s">
        <v>56</v>
      </c>
      <c r="R179">
        <v>10</v>
      </c>
      <c r="S179" s="5">
        <v>1</v>
      </c>
      <c r="T179" t="s">
        <v>58</v>
      </c>
      <c r="U179" t="s">
        <v>52</v>
      </c>
      <c r="V179">
        <v>1</v>
      </c>
      <c r="W179" t="s">
        <v>52</v>
      </c>
      <c r="X179">
        <v>2</v>
      </c>
      <c r="AB179" t="s">
        <v>72</v>
      </c>
      <c r="AD179" t="s">
        <v>73</v>
      </c>
      <c r="AE179" t="s">
        <v>52</v>
      </c>
      <c r="AF179" t="s">
        <v>52</v>
      </c>
      <c r="AG179" t="s">
        <v>52</v>
      </c>
      <c r="AH179">
        <v>3</v>
      </c>
      <c r="AI179" t="s">
        <v>63</v>
      </c>
      <c r="AJ179" t="s">
        <v>52</v>
      </c>
      <c r="AK179" t="s">
        <v>64</v>
      </c>
      <c r="AM179" t="s">
        <v>62</v>
      </c>
      <c r="AN179" t="s">
        <v>53</v>
      </c>
      <c r="AP179">
        <f t="shared" si="8"/>
        <v>0</v>
      </c>
      <c r="AQ179">
        <v>0</v>
      </c>
      <c r="AR179">
        <v>0</v>
      </c>
      <c r="AS179">
        <v>40000</v>
      </c>
      <c r="AT179">
        <v>25000</v>
      </c>
      <c r="AU179">
        <v>0</v>
      </c>
      <c r="AV179">
        <v>0</v>
      </c>
      <c r="AW179">
        <v>2000</v>
      </c>
      <c r="AX179">
        <v>67000</v>
      </c>
      <c r="AY179">
        <f t="shared" si="9"/>
        <v>67000</v>
      </c>
      <c r="AZ179" t="str">
        <f t="shared" si="10"/>
        <v/>
      </c>
      <c r="BA179" t="str">
        <f t="shared" si="11"/>
        <v/>
      </c>
    </row>
    <row r="180" spans="1:53" x14ac:dyDescent="0.35">
      <c r="A180" s="2" t="s">
        <v>345</v>
      </c>
      <c r="B180">
        <v>13</v>
      </c>
      <c r="C180">
        <v>1307</v>
      </c>
      <c r="D180">
        <v>2</v>
      </c>
      <c r="E180" t="s">
        <v>50</v>
      </c>
      <c r="F180">
        <v>28</v>
      </c>
      <c r="G180" t="s">
        <v>72</v>
      </c>
      <c r="I180" t="s">
        <v>73</v>
      </c>
      <c r="J180" t="s">
        <v>52</v>
      </c>
      <c r="K180" t="s">
        <v>52</v>
      </c>
      <c r="L180" t="s">
        <v>52</v>
      </c>
      <c r="M180">
        <v>10</v>
      </c>
      <c r="N180" t="s">
        <v>100</v>
      </c>
      <c r="O180">
        <v>5</v>
      </c>
      <c r="P180" s="6">
        <v>3</v>
      </c>
      <c r="Q180" t="s">
        <v>56</v>
      </c>
      <c r="R180">
        <v>6</v>
      </c>
      <c r="S180" s="5">
        <v>1</v>
      </c>
      <c r="T180" t="s">
        <v>58</v>
      </c>
      <c r="U180" t="s">
        <v>52</v>
      </c>
      <c r="V180">
        <v>1</v>
      </c>
      <c r="W180" t="s">
        <v>52</v>
      </c>
      <c r="X180">
        <v>2</v>
      </c>
      <c r="AB180" t="s">
        <v>72</v>
      </c>
      <c r="AD180" t="s">
        <v>73</v>
      </c>
      <c r="AE180" t="s">
        <v>53</v>
      </c>
      <c r="AF180" t="s">
        <v>53</v>
      </c>
      <c r="AG180" t="s">
        <v>52</v>
      </c>
      <c r="AH180">
        <v>0</v>
      </c>
      <c r="AI180" t="s">
        <v>67</v>
      </c>
      <c r="AJ180" t="s">
        <v>52</v>
      </c>
      <c r="AK180" t="s">
        <v>74</v>
      </c>
      <c r="AM180" t="s">
        <v>62</v>
      </c>
      <c r="AN180" t="s">
        <v>53</v>
      </c>
      <c r="AP180">
        <f t="shared" si="8"/>
        <v>0</v>
      </c>
      <c r="AY180" t="str">
        <f t="shared" si="9"/>
        <v/>
      </c>
      <c r="AZ180" t="str">
        <f t="shared" si="10"/>
        <v/>
      </c>
      <c r="BA180" t="str">
        <f t="shared" si="11"/>
        <v/>
      </c>
    </row>
    <row r="181" spans="1:53" x14ac:dyDescent="0.35">
      <c r="A181" s="2" t="s">
        <v>347</v>
      </c>
      <c r="B181">
        <v>7</v>
      </c>
      <c r="C181">
        <v>704</v>
      </c>
      <c r="D181">
        <v>2</v>
      </c>
      <c r="E181" t="s">
        <v>50</v>
      </c>
      <c r="F181">
        <v>36</v>
      </c>
      <c r="G181" t="s">
        <v>72</v>
      </c>
      <c r="I181" t="s">
        <v>52</v>
      </c>
      <c r="J181" t="s">
        <v>52</v>
      </c>
      <c r="K181" t="s">
        <v>52</v>
      </c>
      <c r="L181" t="s">
        <v>52</v>
      </c>
      <c r="M181">
        <v>3</v>
      </c>
      <c r="N181" t="s">
        <v>63</v>
      </c>
      <c r="O181">
        <v>3</v>
      </c>
      <c r="P181" s="6">
        <v>3</v>
      </c>
      <c r="Q181" t="s">
        <v>50</v>
      </c>
      <c r="R181">
        <v>13</v>
      </c>
      <c r="S181" s="5">
        <v>1</v>
      </c>
      <c r="T181" t="s">
        <v>58</v>
      </c>
      <c r="U181" t="s">
        <v>52</v>
      </c>
      <c r="V181">
        <v>1</v>
      </c>
      <c r="W181" t="s">
        <v>52</v>
      </c>
      <c r="X181">
        <v>2</v>
      </c>
      <c r="Y181" t="s">
        <v>59</v>
      </c>
      <c r="AB181" t="s">
        <v>72</v>
      </c>
      <c r="AD181" t="s">
        <v>73</v>
      </c>
      <c r="AE181" t="s">
        <v>52</v>
      </c>
      <c r="AF181" t="s">
        <v>52</v>
      </c>
      <c r="AG181" t="s">
        <v>52</v>
      </c>
      <c r="AH181">
        <v>8</v>
      </c>
      <c r="AI181" t="s">
        <v>60</v>
      </c>
      <c r="AJ181" t="s">
        <v>52</v>
      </c>
      <c r="AK181" t="s">
        <v>61</v>
      </c>
      <c r="AM181" t="s">
        <v>62</v>
      </c>
      <c r="AN181" t="s">
        <v>53</v>
      </c>
      <c r="AP181">
        <f t="shared" si="8"/>
        <v>0</v>
      </c>
      <c r="AQ181">
        <v>0</v>
      </c>
      <c r="AR181">
        <v>108000</v>
      </c>
      <c r="AS181">
        <v>30600</v>
      </c>
      <c r="AT181">
        <v>3000</v>
      </c>
      <c r="AU181">
        <v>0</v>
      </c>
      <c r="AV181">
        <v>0</v>
      </c>
      <c r="AW181">
        <v>5000</v>
      </c>
      <c r="AX181">
        <v>146600</v>
      </c>
      <c r="AY181" t="str">
        <f t="shared" si="9"/>
        <v/>
      </c>
      <c r="AZ181">
        <f t="shared" si="10"/>
        <v>146600</v>
      </c>
      <c r="BA181" t="str">
        <f t="shared" si="11"/>
        <v/>
      </c>
    </row>
    <row r="182" spans="1:53" x14ac:dyDescent="0.35">
      <c r="A182" s="2" t="s">
        <v>347</v>
      </c>
      <c r="B182">
        <v>7</v>
      </c>
      <c r="C182">
        <v>704</v>
      </c>
      <c r="D182">
        <v>2</v>
      </c>
      <c r="E182" t="s">
        <v>50</v>
      </c>
      <c r="F182">
        <v>36</v>
      </c>
      <c r="G182" t="s">
        <v>72</v>
      </c>
      <c r="I182" t="s">
        <v>52</v>
      </c>
      <c r="J182" t="s">
        <v>52</v>
      </c>
      <c r="K182" t="s">
        <v>52</v>
      </c>
      <c r="L182" t="s">
        <v>52</v>
      </c>
      <c r="M182">
        <v>3</v>
      </c>
      <c r="N182" t="s">
        <v>63</v>
      </c>
      <c r="O182">
        <v>1</v>
      </c>
      <c r="P182" s="6">
        <v>4</v>
      </c>
      <c r="Q182" t="s">
        <v>56</v>
      </c>
      <c r="R182">
        <v>8</v>
      </c>
      <c r="S182" s="5">
        <v>1</v>
      </c>
      <c r="T182" t="s">
        <v>58</v>
      </c>
      <c r="U182" t="s">
        <v>52</v>
      </c>
      <c r="V182">
        <v>1</v>
      </c>
      <c r="W182" t="s">
        <v>52</v>
      </c>
      <c r="X182">
        <v>2</v>
      </c>
      <c r="AB182" t="s">
        <v>72</v>
      </c>
      <c r="AD182" t="s">
        <v>73</v>
      </c>
      <c r="AE182" t="s">
        <v>52</v>
      </c>
      <c r="AF182" t="s">
        <v>52</v>
      </c>
      <c r="AG182" t="s">
        <v>52</v>
      </c>
      <c r="AH182">
        <v>3</v>
      </c>
      <c r="AI182" t="s">
        <v>63</v>
      </c>
      <c r="AJ182" t="s">
        <v>52</v>
      </c>
      <c r="AK182" t="s">
        <v>64</v>
      </c>
      <c r="AM182" t="s">
        <v>62</v>
      </c>
      <c r="AN182" t="s">
        <v>53</v>
      </c>
      <c r="AP182">
        <f t="shared" si="8"/>
        <v>0</v>
      </c>
      <c r="AQ182">
        <v>0</v>
      </c>
      <c r="AR182">
        <v>0</v>
      </c>
      <c r="AS182">
        <v>10200</v>
      </c>
      <c r="AT182">
        <v>3000</v>
      </c>
      <c r="AU182">
        <v>0</v>
      </c>
      <c r="AV182">
        <v>0</v>
      </c>
      <c r="AW182">
        <v>3000</v>
      </c>
      <c r="AX182">
        <v>16200</v>
      </c>
      <c r="AY182">
        <f t="shared" si="9"/>
        <v>16200</v>
      </c>
      <c r="AZ182" t="str">
        <f t="shared" si="10"/>
        <v/>
      </c>
      <c r="BA182" t="str">
        <f t="shared" si="11"/>
        <v/>
      </c>
    </row>
    <row r="183" spans="1:53" x14ac:dyDescent="0.35">
      <c r="A183" s="2" t="s">
        <v>348</v>
      </c>
      <c r="B183">
        <v>3</v>
      </c>
      <c r="C183">
        <v>313</v>
      </c>
      <c r="D183">
        <v>2</v>
      </c>
      <c r="E183" t="s">
        <v>50</v>
      </c>
      <c r="F183">
        <v>40</v>
      </c>
      <c r="G183" t="s">
        <v>72</v>
      </c>
      <c r="I183" t="s">
        <v>73</v>
      </c>
      <c r="J183" t="s">
        <v>52</v>
      </c>
      <c r="K183" t="s">
        <v>52</v>
      </c>
      <c r="L183" t="s">
        <v>52</v>
      </c>
      <c r="M183">
        <v>8</v>
      </c>
      <c r="N183" t="s">
        <v>60</v>
      </c>
      <c r="O183">
        <v>1</v>
      </c>
      <c r="P183" s="6">
        <v>3</v>
      </c>
      <c r="Q183" t="s">
        <v>56</v>
      </c>
      <c r="R183">
        <v>17</v>
      </c>
      <c r="S183" s="5">
        <v>1</v>
      </c>
      <c r="T183" t="s">
        <v>58</v>
      </c>
      <c r="U183" t="s">
        <v>52</v>
      </c>
      <c r="V183">
        <v>1</v>
      </c>
      <c r="W183" t="s">
        <v>52</v>
      </c>
      <c r="X183">
        <v>2</v>
      </c>
      <c r="Y183" t="s">
        <v>59</v>
      </c>
      <c r="AB183" t="s">
        <v>72</v>
      </c>
      <c r="AD183" t="s">
        <v>52</v>
      </c>
      <c r="AE183" t="s">
        <v>52</v>
      </c>
      <c r="AF183" t="s">
        <v>52</v>
      </c>
      <c r="AG183" t="s">
        <v>52</v>
      </c>
      <c r="AH183">
        <v>11</v>
      </c>
      <c r="AI183" t="s">
        <v>94</v>
      </c>
      <c r="AJ183" t="s">
        <v>52</v>
      </c>
      <c r="AK183" t="s">
        <v>108</v>
      </c>
      <c r="AM183" t="s">
        <v>62</v>
      </c>
      <c r="AN183" t="s">
        <v>52</v>
      </c>
      <c r="AP183">
        <f t="shared" si="8"/>
        <v>0</v>
      </c>
      <c r="AQ183">
        <v>360000</v>
      </c>
      <c r="AR183">
        <v>270000</v>
      </c>
      <c r="AS183">
        <v>40000</v>
      </c>
      <c r="AT183">
        <v>12000</v>
      </c>
      <c r="AU183">
        <v>0</v>
      </c>
      <c r="AV183">
        <v>0</v>
      </c>
      <c r="AW183">
        <v>0</v>
      </c>
      <c r="AX183">
        <v>682000</v>
      </c>
      <c r="AY183" t="str">
        <f t="shared" si="9"/>
        <v/>
      </c>
      <c r="AZ183" t="str">
        <f t="shared" si="10"/>
        <v/>
      </c>
      <c r="BA183">
        <f t="shared" si="11"/>
        <v>682000</v>
      </c>
    </row>
    <row r="184" spans="1:53" x14ac:dyDescent="0.35">
      <c r="A184" s="2" t="s">
        <v>350</v>
      </c>
      <c r="B184">
        <v>13</v>
      </c>
      <c r="C184">
        <v>1308</v>
      </c>
      <c r="D184">
        <v>1</v>
      </c>
      <c r="E184" t="s">
        <v>50</v>
      </c>
      <c r="F184">
        <v>42</v>
      </c>
      <c r="G184" t="s">
        <v>72</v>
      </c>
      <c r="I184" t="s">
        <v>73</v>
      </c>
      <c r="J184" t="s">
        <v>52</v>
      </c>
      <c r="K184" t="s">
        <v>52</v>
      </c>
      <c r="L184" t="s">
        <v>52</v>
      </c>
      <c r="M184">
        <v>5</v>
      </c>
      <c r="N184" t="s">
        <v>83</v>
      </c>
      <c r="O184">
        <v>1</v>
      </c>
      <c r="P184" s="6">
        <v>5</v>
      </c>
      <c r="Q184" t="s">
        <v>50</v>
      </c>
      <c r="R184">
        <v>10</v>
      </c>
      <c r="S184" s="5">
        <v>1</v>
      </c>
      <c r="T184" t="s">
        <v>58</v>
      </c>
      <c r="U184" t="s">
        <v>52</v>
      </c>
      <c r="V184">
        <v>1</v>
      </c>
      <c r="W184" t="s">
        <v>52</v>
      </c>
      <c r="X184">
        <v>2</v>
      </c>
      <c r="AB184" t="s">
        <v>72</v>
      </c>
      <c r="AD184" t="s">
        <v>73</v>
      </c>
      <c r="AE184" t="s">
        <v>52</v>
      </c>
      <c r="AF184" t="s">
        <v>52</v>
      </c>
      <c r="AG184" t="s">
        <v>52</v>
      </c>
      <c r="AH184">
        <v>5</v>
      </c>
      <c r="AI184" t="s">
        <v>83</v>
      </c>
      <c r="AJ184" t="s">
        <v>52</v>
      </c>
      <c r="AK184" t="s">
        <v>84</v>
      </c>
      <c r="AM184" t="s">
        <v>62</v>
      </c>
      <c r="AN184" t="s">
        <v>53</v>
      </c>
      <c r="AP184">
        <f t="shared" si="8"/>
        <v>0</v>
      </c>
      <c r="AQ184">
        <v>0</v>
      </c>
      <c r="AR184">
        <v>0</v>
      </c>
      <c r="AS184">
        <v>20000</v>
      </c>
      <c r="AT184">
        <v>50000</v>
      </c>
      <c r="AU184">
        <v>0</v>
      </c>
      <c r="AV184">
        <v>0</v>
      </c>
      <c r="AW184">
        <v>0</v>
      </c>
      <c r="AX184">
        <v>70000</v>
      </c>
      <c r="AY184">
        <f t="shared" si="9"/>
        <v>70000</v>
      </c>
      <c r="AZ184" t="str">
        <f t="shared" si="10"/>
        <v/>
      </c>
      <c r="BA184" t="str">
        <f t="shared" si="11"/>
        <v/>
      </c>
    </row>
    <row r="185" spans="1:53" x14ac:dyDescent="0.35">
      <c r="A185" s="2" t="s">
        <v>351</v>
      </c>
      <c r="B185">
        <v>21</v>
      </c>
      <c r="C185">
        <v>2106</v>
      </c>
      <c r="D185">
        <v>2</v>
      </c>
      <c r="E185" t="s">
        <v>56</v>
      </c>
      <c r="F185">
        <v>49</v>
      </c>
      <c r="G185" t="s">
        <v>72</v>
      </c>
      <c r="I185" t="s">
        <v>73</v>
      </c>
      <c r="J185" t="s">
        <v>52</v>
      </c>
      <c r="K185" t="s">
        <v>52</v>
      </c>
      <c r="L185" t="s">
        <v>52</v>
      </c>
      <c r="M185">
        <v>5</v>
      </c>
      <c r="N185" t="s">
        <v>78</v>
      </c>
      <c r="O185">
        <v>1</v>
      </c>
      <c r="P185" s="6">
        <v>2</v>
      </c>
      <c r="Q185" t="s">
        <v>50</v>
      </c>
      <c r="R185">
        <v>16</v>
      </c>
      <c r="S185" s="5">
        <v>1</v>
      </c>
      <c r="T185" t="s">
        <v>58</v>
      </c>
      <c r="U185" t="s">
        <v>53</v>
      </c>
      <c r="W185" t="s">
        <v>52</v>
      </c>
      <c r="X185">
        <v>1</v>
      </c>
      <c r="Y185" t="s">
        <v>59</v>
      </c>
      <c r="AB185" t="s">
        <v>72</v>
      </c>
      <c r="AD185" t="s">
        <v>73</v>
      </c>
      <c r="AE185" t="s">
        <v>52</v>
      </c>
      <c r="AF185" t="s">
        <v>52</v>
      </c>
      <c r="AG185" t="s">
        <v>52</v>
      </c>
      <c r="AH185">
        <v>8</v>
      </c>
      <c r="AI185" t="s">
        <v>60</v>
      </c>
      <c r="AJ185" t="s">
        <v>52</v>
      </c>
      <c r="AK185" t="s">
        <v>61</v>
      </c>
      <c r="AM185" t="s">
        <v>62</v>
      </c>
      <c r="AN185" t="s">
        <v>53</v>
      </c>
      <c r="AP185">
        <f t="shared" si="8"/>
        <v>0</v>
      </c>
      <c r="AQ185">
        <v>0</v>
      </c>
      <c r="AR185">
        <v>170000</v>
      </c>
      <c r="AS185">
        <v>20000</v>
      </c>
      <c r="AT185">
        <v>100000</v>
      </c>
      <c r="AU185">
        <v>0</v>
      </c>
      <c r="AV185">
        <v>0</v>
      </c>
      <c r="AW185">
        <v>10000</v>
      </c>
      <c r="AX185">
        <v>300000</v>
      </c>
      <c r="AY185" t="str">
        <f t="shared" si="9"/>
        <v/>
      </c>
      <c r="AZ185" t="str">
        <f t="shared" si="10"/>
        <v/>
      </c>
      <c r="BA185">
        <f t="shared" si="11"/>
        <v>300000</v>
      </c>
    </row>
    <row r="186" spans="1:53" x14ac:dyDescent="0.35">
      <c r="A186" s="2" t="s">
        <v>351</v>
      </c>
      <c r="B186">
        <v>21</v>
      </c>
      <c r="C186">
        <v>2106</v>
      </c>
      <c r="D186">
        <v>2</v>
      </c>
      <c r="E186" t="s">
        <v>56</v>
      </c>
      <c r="F186">
        <v>49</v>
      </c>
      <c r="G186" t="s">
        <v>72</v>
      </c>
      <c r="I186" t="s">
        <v>73</v>
      </c>
      <c r="J186" t="s">
        <v>52</v>
      </c>
      <c r="K186" t="s">
        <v>52</v>
      </c>
      <c r="L186" t="s">
        <v>52</v>
      </c>
      <c r="M186">
        <v>5</v>
      </c>
      <c r="N186" t="s">
        <v>78</v>
      </c>
      <c r="O186">
        <v>2</v>
      </c>
      <c r="P186" s="6">
        <v>3</v>
      </c>
      <c r="Q186" t="s">
        <v>56</v>
      </c>
      <c r="R186">
        <v>15</v>
      </c>
      <c r="S186" s="5">
        <v>1</v>
      </c>
      <c r="T186" t="s">
        <v>58</v>
      </c>
      <c r="U186" t="s">
        <v>53</v>
      </c>
      <c r="W186" t="s">
        <v>52</v>
      </c>
      <c r="X186">
        <v>1</v>
      </c>
      <c r="Y186" t="s">
        <v>59</v>
      </c>
      <c r="AB186" t="s">
        <v>72</v>
      </c>
      <c r="AD186" t="s">
        <v>73</v>
      </c>
      <c r="AE186" t="s">
        <v>52</v>
      </c>
      <c r="AF186" t="s">
        <v>52</v>
      </c>
      <c r="AG186" t="s">
        <v>52</v>
      </c>
      <c r="AH186">
        <v>9</v>
      </c>
      <c r="AI186" t="s">
        <v>80</v>
      </c>
      <c r="AJ186" t="s">
        <v>52</v>
      </c>
      <c r="AK186" t="s">
        <v>81</v>
      </c>
      <c r="AM186" t="s">
        <v>62</v>
      </c>
      <c r="AN186" t="s">
        <v>52</v>
      </c>
      <c r="AP186">
        <f t="shared" si="8"/>
        <v>0</v>
      </c>
      <c r="AQ186">
        <v>0</v>
      </c>
      <c r="AR186">
        <v>180000</v>
      </c>
      <c r="AS186">
        <v>28000</v>
      </c>
      <c r="AT186">
        <v>100000</v>
      </c>
      <c r="AU186">
        <v>0</v>
      </c>
      <c r="AV186">
        <v>0</v>
      </c>
      <c r="AW186">
        <v>0</v>
      </c>
      <c r="AX186">
        <v>308000</v>
      </c>
      <c r="AY186" t="str">
        <f t="shared" si="9"/>
        <v/>
      </c>
      <c r="AZ186" t="str">
        <f t="shared" si="10"/>
        <v/>
      </c>
      <c r="BA186">
        <f t="shared" si="11"/>
        <v>308000</v>
      </c>
    </row>
    <row r="187" spans="1:53" x14ac:dyDescent="0.35">
      <c r="A187" s="2" t="s">
        <v>352</v>
      </c>
      <c r="B187">
        <v>14</v>
      </c>
      <c r="C187">
        <v>1404</v>
      </c>
      <c r="D187">
        <v>2</v>
      </c>
      <c r="E187" t="s">
        <v>50</v>
      </c>
      <c r="F187">
        <v>46</v>
      </c>
      <c r="G187" t="s">
        <v>72</v>
      </c>
      <c r="I187" t="s">
        <v>73</v>
      </c>
      <c r="J187" t="s">
        <v>52</v>
      </c>
      <c r="K187" t="s">
        <v>52</v>
      </c>
      <c r="L187" t="s">
        <v>52</v>
      </c>
      <c r="M187">
        <v>10</v>
      </c>
      <c r="N187" t="s">
        <v>107</v>
      </c>
      <c r="P187" s="6">
        <v>5</v>
      </c>
      <c r="Q187" t="s">
        <v>50</v>
      </c>
      <c r="R187">
        <v>8</v>
      </c>
      <c r="S187" s="5">
        <v>1</v>
      </c>
      <c r="T187" t="s">
        <v>58</v>
      </c>
      <c r="U187" t="s">
        <v>52</v>
      </c>
      <c r="V187">
        <v>1</v>
      </c>
      <c r="W187" t="s">
        <v>52</v>
      </c>
      <c r="X187">
        <v>2</v>
      </c>
      <c r="AB187" t="s">
        <v>72</v>
      </c>
      <c r="AD187" t="s">
        <v>73</v>
      </c>
      <c r="AE187" t="s">
        <v>52</v>
      </c>
      <c r="AF187" t="s">
        <v>52</v>
      </c>
      <c r="AG187" t="s">
        <v>52</v>
      </c>
      <c r="AH187">
        <v>2</v>
      </c>
      <c r="AI187" t="s">
        <v>97</v>
      </c>
      <c r="AJ187" t="s">
        <v>52</v>
      </c>
      <c r="AK187" t="s">
        <v>98</v>
      </c>
      <c r="AM187" t="s">
        <v>62</v>
      </c>
      <c r="AN187" t="s">
        <v>53</v>
      </c>
      <c r="AP187">
        <f t="shared" si="8"/>
        <v>0</v>
      </c>
      <c r="AQ187">
        <v>480000</v>
      </c>
      <c r="AR187">
        <v>0</v>
      </c>
      <c r="AS187">
        <v>50000</v>
      </c>
      <c r="AT187">
        <v>0</v>
      </c>
      <c r="AU187">
        <v>0</v>
      </c>
      <c r="AV187">
        <v>0</v>
      </c>
      <c r="AW187">
        <v>0</v>
      </c>
      <c r="AX187">
        <v>530000</v>
      </c>
      <c r="AY187">
        <f t="shared" si="9"/>
        <v>530000</v>
      </c>
      <c r="AZ187" t="str">
        <f t="shared" si="10"/>
        <v/>
      </c>
      <c r="BA187" t="str">
        <f t="shared" si="11"/>
        <v/>
      </c>
    </row>
    <row r="188" spans="1:53" x14ac:dyDescent="0.35">
      <c r="A188" s="2" t="s">
        <v>354</v>
      </c>
      <c r="B188">
        <v>24</v>
      </c>
      <c r="C188">
        <v>2401</v>
      </c>
      <c r="D188">
        <v>1</v>
      </c>
      <c r="E188" t="s">
        <v>50</v>
      </c>
      <c r="F188">
        <v>43</v>
      </c>
      <c r="G188" t="s">
        <v>72</v>
      </c>
      <c r="I188" t="s">
        <v>73</v>
      </c>
      <c r="J188" t="s">
        <v>53</v>
      </c>
      <c r="K188" t="s">
        <v>53</v>
      </c>
      <c r="L188" t="s">
        <v>53</v>
      </c>
      <c r="M188">
        <v>0</v>
      </c>
      <c r="O188">
        <v>1</v>
      </c>
      <c r="P188" s="6">
        <v>5</v>
      </c>
      <c r="Q188" t="s">
        <v>50</v>
      </c>
      <c r="R188">
        <v>17</v>
      </c>
      <c r="S188" s="5">
        <v>1</v>
      </c>
      <c r="T188" t="s">
        <v>58</v>
      </c>
      <c r="U188" t="s">
        <v>52</v>
      </c>
      <c r="V188">
        <v>1</v>
      </c>
      <c r="W188" t="s">
        <v>52</v>
      </c>
      <c r="X188">
        <v>2</v>
      </c>
      <c r="Y188" t="s">
        <v>59</v>
      </c>
      <c r="AB188" t="s">
        <v>72</v>
      </c>
      <c r="AD188" t="s">
        <v>73</v>
      </c>
      <c r="AE188" t="s">
        <v>52</v>
      </c>
      <c r="AF188" t="s">
        <v>52</v>
      </c>
      <c r="AG188" t="s">
        <v>52</v>
      </c>
      <c r="AH188">
        <v>6</v>
      </c>
      <c r="AI188" t="s">
        <v>78</v>
      </c>
      <c r="AJ188" t="s">
        <v>53</v>
      </c>
      <c r="AO188" t="s">
        <v>198</v>
      </c>
      <c r="AP188">
        <f t="shared" si="8"/>
        <v>0</v>
      </c>
      <c r="AY188" t="str">
        <f t="shared" si="9"/>
        <v/>
      </c>
      <c r="AZ188" t="str">
        <f t="shared" si="10"/>
        <v/>
      </c>
      <c r="BA188" t="str">
        <f t="shared" si="11"/>
        <v/>
      </c>
    </row>
    <row r="189" spans="1:53" x14ac:dyDescent="0.35">
      <c r="A189" s="2" t="s">
        <v>354</v>
      </c>
      <c r="B189">
        <v>24</v>
      </c>
      <c r="C189">
        <v>2401</v>
      </c>
      <c r="D189">
        <v>1</v>
      </c>
      <c r="E189" t="s">
        <v>50</v>
      </c>
      <c r="F189">
        <v>43</v>
      </c>
      <c r="G189" t="s">
        <v>72</v>
      </c>
      <c r="I189" t="s">
        <v>73</v>
      </c>
      <c r="J189" t="s">
        <v>53</v>
      </c>
      <c r="K189" t="s">
        <v>53</v>
      </c>
      <c r="L189" t="s">
        <v>53</v>
      </c>
      <c r="M189">
        <v>0</v>
      </c>
      <c r="P189" s="6">
        <v>6</v>
      </c>
      <c r="Q189" t="s">
        <v>56</v>
      </c>
      <c r="R189">
        <v>13</v>
      </c>
      <c r="S189" s="5">
        <v>1</v>
      </c>
      <c r="T189" t="s">
        <v>58</v>
      </c>
      <c r="U189" t="s">
        <v>52</v>
      </c>
      <c r="V189">
        <v>1</v>
      </c>
      <c r="W189" t="s">
        <v>52</v>
      </c>
      <c r="X189">
        <v>2</v>
      </c>
      <c r="Y189" t="s">
        <v>59</v>
      </c>
      <c r="AB189" t="s">
        <v>72</v>
      </c>
      <c r="AD189" t="s">
        <v>73</v>
      </c>
      <c r="AE189" t="s">
        <v>52</v>
      </c>
      <c r="AF189" t="s">
        <v>52</v>
      </c>
      <c r="AG189" t="s">
        <v>52</v>
      </c>
      <c r="AH189">
        <v>9</v>
      </c>
      <c r="AI189" t="s">
        <v>86</v>
      </c>
      <c r="AJ189" t="s">
        <v>52</v>
      </c>
      <c r="AK189" t="s">
        <v>87</v>
      </c>
      <c r="AM189" t="s">
        <v>62</v>
      </c>
      <c r="AN189" t="s">
        <v>53</v>
      </c>
      <c r="AP189">
        <f t="shared" si="8"/>
        <v>0</v>
      </c>
      <c r="AQ189">
        <v>0</v>
      </c>
      <c r="AR189">
        <v>300000</v>
      </c>
      <c r="AS189">
        <v>100000</v>
      </c>
      <c r="AT189">
        <v>20000</v>
      </c>
      <c r="AU189">
        <v>0</v>
      </c>
      <c r="AV189">
        <v>0</v>
      </c>
      <c r="AW189">
        <v>0</v>
      </c>
      <c r="AX189">
        <v>420000</v>
      </c>
      <c r="AY189" t="str">
        <f t="shared" si="9"/>
        <v/>
      </c>
      <c r="AZ189">
        <f t="shared" si="10"/>
        <v>420000</v>
      </c>
      <c r="BA189" t="str">
        <f t="shared" si="11"/>
        <v/>
      </c>
    </row>
    <row r="190" spans="1:53" x14ac:dyDescent="0.35">
      <c r="A190" s="2" t="s">
        <v>354</v>
      </c>
      <c r="B190">
        <v>24</v>
      </c>
      <c r="C190">
        <v>2401</v>
      </c>
      <c r="D190">
        <v>1</v>
      </c>
      <c r="E190" t="s">
        <v>50</v>
      </c>
      <c r="F190">
        <v>43</v>
      </c>
      <c r="G190" t="s">
        <v>72</v>
      </c>
      <c r="I190" t="s">
        <v>73</v>
      </c>
      <c r="J190" t="s">
        <v>53</v>
      </c>
      <c r="K190" t="s">
        <v>53</v>
      </c>
      <c r="L190" t="s">
        <v>53</v>
      </c>
      <c r="M190">
        <v>0</v>
      </c>
      <c r="P190" s="6">
        <v>7</v>
      </c>
      <c r="Q190" t="s">
        <v>56</v>
      </c>
      <c r="R190">
        <v>10</v>
      </c>
      <c r="S190" s="5">
        <v>1</v>
      </c>
      <c r="T190" t="s">
        <v>58</v>
      </c>
      <c r="U190" t="s">
        <v>52</v>
      </c>
      <c r="V190">
        <v>1</v>
      </c>
      <c r="W190" t="s">
        <v>52</v>
      </c>
      <c r="X190">
        <v>2</v>
      </c>
      <c r="AB190" t="s">
        <v>72</v>
      </c>
      <c r="AD190" t="s">
        <v>73</v>
      </c>
      <c r="AE190" t="s">
        <v>52</v>
      </c>
      <c r="AF190" t="s">
        <v>52</v>
      </c>
      <c r="AG190" t="s">
        <v>52</v>
      </c>
      <c r="AH190">
        <v>6</v>
      </c>
      <c r="AI190" t="s">
        <v>83</v>
      </c>
      <c r="AJ190" t="s">
        <v>52</v>
      </c>
      <c r="AK190" t="s">
        <v>84</v>
      </c>
      <c r="AM190" t="s">
        <v>62</v>
      </c>
      <c r="AN190" t="s">
        <v>53</v>
      </c>
      <c r="AP190">
        <f t="shared" si="8"/>
        <v>0</v>
      </c>
      <c r="AQ190">
        <v>0</v>
      </c>
      <c r="AR190">
        <v>0</v>
      </c>
      <c r="AS190">
        <v>20000</v>
      </c>
      <c r="AT190">
        <v>10000</v>
      </c>
      <c r="AU190">
        <v>0</v>
      </c>
      <c r="AV190">
        <v>0</v>
      </c>
      <c r="AW190">
        <v>0</v>
      </c>
      <c r="AX190">
        <v>30000</v>
      </c>
      <c r="AY190">
        <f t="shared" si="9"/>
        <v>30000</v>
      </c>
      <c r="AZ190" t="str">
        <f t="shared" si="10"/>
        <v/>
      </c>
      <c r="BA190" t="str">
        <f t="shared" si="11"/>
        <v/>
      </c>
    </row>
    <row r="191" spans="1:53" x14ac:dyDescent="0.35">
      <c r="A191" s="2" t="s">
        <v>354</v>
      </c>
      <c r="B191">
        <v>24</v>
      </c>
      <c r="C191">
        <v>2401</v>
      </c>
      <c r="D191">
        <v>1</v>
      </c>
      <c r="E191" t="s">
        <v>50</v>
      </c>
      <c r="F191">
        <v>43</v>
      </c>
      <c r="G191" t="s">
        <v>72</v>
      </c>
      <c r="I191" t="s">
        <v>73</v>
      </c>
      <c r="J191" t="s">
        <v>53</v>
      </c>
      <c r="K191" t="s">
        <v>53</v>
      </c>
      <c r="L191" t="s">
        <v>53</v>
      </c>
      <c r="M191">
        <v>0</v>
      </c>
      <c r="O191">
        <v>1</v>
      </c>
      <c r="P191" s="6">
        <v>8</v>
      </c>
      <c r="Q191" t="s">
        <v>56</v>
      </c>
      <c r="R191">
        <v>9</v>
      </c>
      <c r="S191" s="5">
        <v>1</v>
      </c>
      <c r="T191" t="s">
        <v>58</v>
      </c>
      <c r="U191" t="s">
        <v>52</v>
      </c>
      <c r="V191">
        <v>1</v>
      </c>
      <c r="W191" t="s">
        <v>52</v>
      </c>
      <c r="X191">
        <v>2</v>
      </c>
      <c r="AB191" t="s">
        <v>72</v>
      </c>
      <c r="AD191" t="s">
        <v>73</v>
      </c>
      <c r="AE191" t="s">
        <v>52</v>
      </c>
      <c r="AF191" t="s">
        <v>52</v>
      </c>
      <c r="AG191" t="s">
        <v>52</v>
      </c>
      <c r="AH191">
        <v>5</v>
      </c>
      <c r="AI191" t="s">
        <v>63</v>
      </c>
      <c r="AJ191" t="s">
        <v>52</v>
      </c>
      <c r="AK191" t="s">
        <v>64</v>
      </c>
      <c r="AM191" t="s">
        <v>62</v>
      </c>
      <c r="AN191" t="s">
        <v>53</v>
      </c>
      <c r="AP191">
        <f t="shared" si="8"/>
        <v>0</v>
      </c>
      <c r="AQ191">
        <v>0</v>
      </c>
      <c r="AR191">
        <v>0</v>
      </c>
      <c r="AS191">
        <v>20000</v>
      </c>
      <c r="AT191">
        <v>15000</v>
      </c>
      <c r="AU191">
        <v>0</v>
      </c>
      <c r="AV191">
        <v>0</v>
      </c>
      <c r="AW191">
        <v>0</v>
      </c>
      <c r="AX191">
        <v>35000</v>
      </c>
      <c r="AY191">
        <f t="shared" si="9"/>
        <v>35000</v>
      </c>
      <c r="AZ191" t="str">
        <f t="shared" si="10"/>
        <v/>
      </c>
      <c r="BA191" t="str">
        <f t="shared" si="11"/>
        <v/>
      </c>
    </row>
    <row r="192" spans="1:53" x14ac:dyDescent="0.35">
      <c r="A192" s="2" t="s">
        <v>355</v>
      </c>
      <c r="B192">
        <v>14</v>
      </c>
      <c r="C192">
        <v>1405</v>
      </c>
      <c r="D192">
        <v>2</v>
      </c>
      <c r="E192" t="s">
        <v>50</v>
      </c>
      <c r="F192">
        <v>35</v>
      </c>
      <c r="G192" t="s">
        <v>72</v>
      </c>
      <c r="I192" t="s">
        <v>52</v>
      </c>
      <c r="J192" t="s">
        <v>52</v>
      </c>
      <c r="K192" t="s">
        <v>52</v>
      </c>
      <c r="L192" t="s">
        <v>52</v>
      </c>
      <c r="M192">
        <v>9</v>
      </c>
      <c r="N192" t="s">
        <v>60</v>
      </c>
      <c r="O192">
        <v>1</v>
      </c>
      <c r="P192" s="6">
        <v>3</v>
      </c>
      <c r="Q192" t="s">
        <v>50</v>
      </c>
      <c r="R192">
        <v>11</v>
      </c>
      <c r="S192" s="5">
        <v>1</v>
      </c>
      <c r="T192" t="s">
        <v>58</v>
      </c>
      <c r="U192" t="s">
        <v>52</v>
      </c>
      <c r="V192">
        <v>1</v>
      </c>
      <c r="W192" t="s">
        <v>52</v>
      </c>
      <c r="X192">
        <v>2</v>
      </c>
      <c r="AB192" t="s">
        <v>72</v>
      </c>
      <c r="AD192" t="s">
        <v>73</v>
      </c>
      <c r="AE192" t="s">
        <v>52</v>
      </c>
      <c r="AF192" t="s">
        <v>52</v>
      </c>
      <c r="AG192" t="s">
        <v>52</v>
      </c>
      <c r="AH192">
        <v>8</v>
      </c>
      <c r="AI192" t="s">
        <v>86</v>
      </c>
      <c r="AJ192" t="s">
        <v>52</v>
      </c>
      <c r="AK192" t="s">
        <v>87</v>
      </c>
      <c r="AM192" t="s">
        <v>62</v>
      </c>
      <c r="AN192" t="s">
        <v>52</v>
      </c>
      <c r="AP192">
        <f t="shared" si="8"/>
        <v>0</v>
      </c>
      <c r="AQ192">
        <v>0</v>
      </c>
      <c r="AR192">
        <v>700000</v>
      </c>
      <c r="AS192">
        <v>40000</v>
      </c>
      <c r="AT192">
        <v>35000</v>
      </c>
      <c r="AU192">
        <v>360000</v>
      </c>
      <c r="AV192">
        <v>0</v>
      </c>
      <c r="AW192">
        <v>0</v>
      </c>
      <c r="AX192">
        <v>1135000</v>
      </c>
      <c r="AY192">
        <f t="shared" si="9"/>
        <v>1135000</v>
      </c>
      <c r="AZ192" t="str">
        <f t="shared" si="10"/>
        <v/>
      </c>
      <c r="BA192" t="str">
        <f t="shared" si="11"/>
        <v/>
      </c>
    </row>
    <row r="193" spans="1:53" x14ac:dyDescent="0.35">
      <c r="A193" s="2" t="s">
        <v>355</v>
      </c>
      <c r="B193">
        <v>14</v>
      </c>
      <c r="C193">
        <v>1405</v>
      </c>
      <c r="D193">
        <v>2</v>
      </c>
      <c r="E193" t="s">
        <v>50</v>
      </c>
      <c r="F193">
        <v>35</v>
      </c>
      <c r="G193" t="s">
        <v>72</v>
      </c>
      <c r="I193" t="s">
        <v>52</v>
      </c>
      <c r="J193" t="s">
        <v>52</v>
      </c>
      <c r="K193" t="s">
        <v>52</v>
      </c>
      <c r="L193" t="s">
        <v>52</v>
      </c>
      <c r="M193">
        <v>9</v>
      </c>
      <c r="N193" t="s">
        <v>60</v>
      </c>
      <c r="O193">
        <v>2</v>
      </c>
      <c r="P193" s="6">
        <v>4</v>
      </c>
      <c r="Q193" t="s">
        <v>50</v>
      </c>
      <c r="R193">
        <v>8</v>
      </c>
      <c r="S193" s="5">
        <v>1</v>
      </c>
      <c r="T193" t="s">
        <v>58</v>
      </c>
      <c r="U193" t="s">
        <v>52</v>
      </c>
      <c r="V193">
        <v>1</v>
      </c>
      <c r="W193" t="s">
        <v>52</v>
      </c>
      <c r="X193">
        <v>2</v>
      </c>
      <c r="AB193" t="s">
        <v>72</v>
      </c>
      <c r="AD193" t="s">
        <v>73</v>
      </c>
      <c r="AE193" t="s">
        <v>52</v>
      </c>
      <c r="AF193" t="s">
        <v>52</v>
      </c>
      <c r="AG193" t="s">
        <v>52</v>
      </c>
      <c r="AH193">
        <v>3</v>
      </c>
      <c r="AI193" t="s">
        <v>63</v>
      </c>
      <c r="AJ193" t="s">
        <v>52</v>
      </c>
      <c r="AK193" t="s">
        <v>64</v>
      </c>
      <c r="AM193" t="s">
        <v>62</v>
      </c>
      <c r="AN193" t="s">
        <v>53</v>
      </c>
      <c r="AP193">
        <f t="shared" si="8"/>
        <v>0</v>
      </c>
      <c r="AQ193">
        <v>0</v>
      </c>
      <c r="AR193">
        <v>0</v>
      </c>
      <c r="AS193">
        <v>35000</v>
      </c>
      <c r="AT193">
        <v>25000</v>
      </c>
      <c r="AU193">
        <v>400000</v>
      </c>
      <c r="AV193">
        <v>0</v>
      </c>
      <c r="AW193">
        <v>0</v>
      </c>
      <c r="AX193">
        <v>460000</v>
      </c>
      <c r="AY193">
        <f t="shared" si="9"/>
        <v>460000</v>
      </c>
      <c r="AZ193" t="str">
        <f t="shared" si="10"/>
        <v/>
      </c>
      <c r="BA193" t="str">
        <f t="shared" si="11"/>
        <v/>
      </c>
    </row>
    <row r="194" spans="1:53" x14ac:dyDescent="0.35">
      <c r="A194" s="2" t="s">
        <v>356</v>
      </c>
      <c r="B194">
        <v>7</v>
      </c>
      <c r="C194">
        <v>706</v>
      </c>
      <c r="D194">
        <v>2</v>
      </c>
      <c r="E194" t="s">
        <v>50</v>
      </c>
      <c r="F194">
        <v>30</v>
      </c>
      <c r="G194" t="s">
        <v>72</v>
      </c>
      <c r="I194" t="s">
        <v>73</v>
      </c>
      <c r="J194" t="s">
        <v>52</v>
      </c>
      <c r="K194" t="s">
        <v>52</v>
      </c>
      <c r="L194" t="s">
        <v>52</v>
      </c>
      <c r="M194">
        <v>9</v>
      </c>
      <c r="N194" t="s">
        <v>100</v>
      </c>
      <c r="O194">
        <v>2</v>
      </c>
      <c r="P194" s="6">
        <v>3</v>
      </c>
      <c r="Q194" t="s">
        <v>50</v>
      </c>
      <c r="R194">
        <v>6</v>
      </c>
      <c r="S194" s="5">
        <v>1</v>
      </c>
      <c r="T194" t="s">
        <v>58</v>
      </c>
      <c r="U194" t="s">
        <v>52</v>
      </c>
      <c r="V194">
        <v>1</v>
      </c>
      <c r="W194" t="s">
        <v>52</v>
      </c>
      <c r="X194">
        <v>2</v>
      </c>
      <c r="AB194" t="s">
        <v>72</v>
      </c>
      <c r="AD194" t="s">
        <v>73</v>
      </c>
      <c r="AE194" t="s">
        <v>53</v>
      </c>
      <c r="AF194" t="s">
        <v>53</v>
      </c>
      <c r="AG194" t="s">
        <v>52</v>
      </c>
      <c r="AH194">
        <v>0</v>
      </c>
      <c r="AI194" t="s">
        <v>67</v>
      </c>
      <c r="AJ194" t="s">
        <v>52</v>
      </c>
      <c r="AK194" t="s">
        <v>68</v>
      </c>
      <c r="AL194" t="s">
        <v>109</v>
      </c>
      <c r="AN194" t="s">
        <v>53</v>
      </c>
      <c r="AP194">
        <f t="shared" ref="AP194:AP257" si="12">IF(AND(R194=6, AO194="Too young"),1,0)</f>
        <v>0</v>
      </c>
      <c r="AY194" t="str">
        <f t="shared" ref="AY194:AY257" si="13">IF(AND($R194&lt;12,$AX194&lt;&gt;""),$AX194,"")</f>
        <v/>
      </c>
      <c r="AZ194" t="str">
        <f t="shared" ref="AZ194:AZ257" si="14">IF(AND($R194&gt;11,$R194&lt;15,$AX194&lt;&gt;""),$AX194,"")</f>
        <v/>
      </c>
      <c r="BA194" t="str">
        <f t="shared" ref="BA194:BA257" si="15">IF(AND($R194&gt;14,$AX194&lt;&gt;""),$AX194,"")</f>
        <v/>
      </c>
    </row>
    <row r="195" spans="1:53" x14ac:dyDescent="0.35">
      <c r="A195" s="2" t="s">
        <v>361</v>
      </c>
      <c r="B195">
        <v>3</v>
      </c>
      <c r="C195">
        <v>301</v>
      </c>
      <c r="D195">
        <v>2</v>
      </c>
      <c r="E195" t="s">
        <v>50</v>
      </c>
      <c r="F195">
        <v>40</v>
      </c>
      <c r="G195" t="s">
        <v>72</v>
      </c>
      <c r="I195" t="s">
        <v>73</v>
      </c>
      <c r="J195" t="s">
        <v>52</v>
      </c>
      <c r="K195" t="s">
        <v>52</v>
      </c>
      <c r="L195" t="s">
        <v>52</v>
      </c>
      <c r="M195">
        <v>9</v>
      </c>
      <c r="N195" t="s">
        <v>100</v>
      </c>
      <c r="O195">
        <v>3</v>
      </c>
      <c r="P195" s="6">
        <v>3</v>
      </c>
      <c r="Q195" t="s">
        <v>56</v>
      </c>
      <c r="R195">
        <v>15</v>
      </c>
      <c r="S195" s="5">
        <v>1</v>
      </c>
      <c r="T195" t="s">
        <v>58</v>
      </c>
      <c r="U195" t="s">
        <v>52</v>
      </c>
      <c r="V195">
        <v>1</v>
      </c>
      <c r="W195" t="s">
        <v>52</v>
      </c>
      <c r="X195">
        <v>2</v>
      </c>
      <c r="Y195" t="s">
        <v>59</v>
      </c>
      <c r="AB195" t="s">
        <v>72</v>
      </c>
      <c r="AD195" t="s">
        <v>73</v>
      </c>
      <c r="AE195" t="s">
        <v>52</v>
      </c>
      <c r="AF195" t="s">
        <v>52</v>
      </c>
      <c r="AG195" t="s">
        <v>52</v>
      </c>
      <c r="AH195">
        <v>11</v>
      </c>
      <c r="AI195" t="s">
        <v>107</v>
      </c>
      <c r="AJ195" t="s">
        <v>52</v>
      </c>
      <c r="AK195" t="s">
        <v>123</v>
      </c>
      <c r="AM195" t="s">
        <v>62</v>
      </c>
      <c r="AN195" t="s">
        <v>52</v>
      </c>
      <c r="AP195">
        <f t="shared" si="12"/>
        <v>0</v>
      </c>
      <c r="AQ195">
        <v>0</v>
      </c>
      <c r="AR195">
        <v>1152000</v>
      </c>
      <c r="AS195">
        <v>80000</v>
      </c>
      <c r="AT195">
        <v>20000</v>
      </c>
      <c r="AU195">
        <v>0</v>
      </c>
      <c r="AV195">
        <v>672000</v>
      </c>
      <c r="AW195">
        <v>20000</v>
      </c>
      <c r="AX195">
        <v>1944000</v>
      </c>
      <c r="AY195" t="str">
        <f t="shared" si="13"/>
        <v/>
      </c>
      <c r="AZ195" t="str">
        <f t="shared" si="14"/>
        <v/>
      </c>
      <c r="BA195">
        <f t="shared" si="15"/>
        <v>1944000</v>
      </c>
    </row>
    <row r="196" spans="1:53" x14ac:dyDescent="0.35">
      <c r="A196" s="2" t="s">
        <v>364</v>
      </c>
      <c r="B196">
        <v>17</v>
      </c>
      <c r="C196">
        <v>1710</v>
      </c>
      <c r="D196">
        <v>1</v>
      </c>
      <c r="E196" t="s">
        <v>56</v>
      </c>
      <c r="F196">
        <v>34</v>
      </c>
      <c r="G196" t="s">
        <v>72</v>
      </c>
      <c r="I196" t="s">
        <v>73</v>
      </c>
      <c r="J196" t="s">
        <v>53</v>
      </c>
      <c r="K196" t="s">
        <v>53</v>
      </c>
      <c r="L196" t="s">
        <v>52</v>
      </c>
      <c r="M196">
        <v>1</v>
      </c>
      <c r="N196" t="s">
        <v>65</v>
      </c>
      <c r="O196">
        <v>4</v>
      </c>
      <c r="P196" s="6">
        <v>2</v>
      </c>
      <c r="Q196" t="s">
        <v>56</v>
      </c>
      <c r="R196">
        <v>12</v>
      </c>
      <c r="S196" s="5">
        <v>1</v>
      </c>
      <c r="T196" t="s">
        <v>58</v>
      </c>
      <c r="U196" t="s">
        <v>53</v>
      </c>
      <c r="W196" t="s">
        <v>52</v>
      </c>
      <c r="X196">
        <v>1</v>
      </c>
      <c r="AB196" t="s">
        <v>72</v>
      </c>
      <c r="AD196" t="s">
        <v>73</v>
      </c>
      <c r="AE196" t="s">
        <v>52</v>
      </c>
      <c r="AF196" t="s">
        <v>52</v>
      </c>
      <c r="AG196" t="s">
        <v>52</v>
      </c>
      <c r="AH196">
        <v>4</v>
      </c>
      <c r="AI196" t="s">
        <v>83</v>
      </c>
      <c r="AJ196" t="s">
        <v>52</v>
      </c>
      <c r="AK196" t="s">
        <v>64</v>
      </c>
      <c r="AM196" t="s">
        <v>62</v>
      </c>
      <c r="AN196" t="s">
        <v>52</v>
      </c>
      <c r="AP196">
        <f t="shared" si="12"/>
        <v>0</v>
      </c>
      <c r="AQ196">
        <v>0</v>
      </c>
      <c r="AR196">
        <v>240000</v>
      </c>
      <c r="AS196">
        <v>25000</v>
      </c>
      <c r="AT196">
        <v>20000</v>
      </c>
      <c r="AU196">
        <v>0</v>
      </c>
      <c r="AV196">
        <v>0</v>
      </c>
      <c r="AW196">
        <v>0</v>
      </c>
      <c r="AX196">
        <v>285000</v>
      </c>
      <c r="AY196" t="str">
        <f t="shared" si="13"/>
        <v/>
      </c>
      <c r="AZ196">
        <f t="shared" si="14"/>
        <v>285000</v>
      </c>
      <c r="BA196" t="str">
        <f t="shared" si="15"/>
        <v/>
      </c>
    </row>
    <row r="197" spans="1:53" x14ac:dyDescent="0.35">
      <c r="A197" s="2" t="s">
        <v>364</v>
      </c>
      <c r="B197">
        <v>17</v>
      </c>
      <c r="C197">
        <v>1710</v>
      </c>
      <c r="D197">
        <v>1</v>
      </c>
      <c r="E197" t="s">
        <v>56</v>
      </c>
      <c r="F197">
        <v>34</v>
      </c>
      <c r="G197" t="s">
        <v>72</v>
      </c>
      <c r="I197" t="s">
        <v>73</v>
      </c>
      <c r="J197" t="s">
        <v>53</v>
      </c>
      <c r="K197" t="s">
        <v>53</v>
      </c>
      <c r="L197" t="s">
        <v>52</v>
      </c>
      <c r="M197">
        <v>1</v>
      </c>
      <c r="N197" t="s">
        <v>65</v>
      </c>
      <c r="O197">
        <v>4</v>
      </c>
      <c r="P197" s="6">
        <v>3</v>
      </c>
      <c r="Q197" t="s">
        <v>56</v>
      </c>
      <c r="R197">
        <v>11</v>
      </c>
      <c r="S197" s="5">
        <v>1</v>
      </c>
      <c r="T197" t="s">
        <v>58</v>
      </c>
      <c r="U197" t="s">
        <v>53</v>
      </c>
      <c r="W197" t="s">
        <v>52</v>
      </c>
      <c r="X197">
        <v>1</v>
      </c>
      <c r="AB197" t="s">
        <v>72</v>
      </c>
      <c r="AD197" t="s">
        <v>73</v>
      </c>
      <c r="AE197" t="s">
        <v>52</v>
      </c>
      <c r="AF197" t="s">
        <v>52</v>
      </c>
      <c r="AG197" t="s">
        <v>52</v>
      </c>
      <c r="AH197">
        <v>4</v>
      </c>
      <c r="AI197" t="s">
        <v>83</v>
      </c>
      <c r="AJ197" t="s">
        <v>52</v>
      </c>
      <c r="AK197" t="s">
        <v>84</v>
      </c>
      <c r="AM197" t="s">
        <v>62</v>
      </c>
      <c r="AN197" t="s">
        <v>52</v>
      </c>
      <c r="AP197">
        <f t="shared" si="12"/>
        <v>0</v>
      </c>
      <c r="AQ197">
        <v>0</v>
      </c>
      <c r="AR197">
        <v>240000</v>
      </c>
      <c r="AS197">
        <v>25000</v>
      </c>
      <c r="AT197">
        <v>20000</v>
      </c>
      <c r="AU197">
        <v>0</v>
      </c>
      <c r="AV197">
        <v>0</v>
      </c>
      <c r="AW197">
        <v>0</v>
      </c>
      <c r="AX197">
        <v>285000</v>
      </c>
      <c r="AY197">
        <f t="shared" si="13"/>
        <v>285000</v>
      </c>
      <c r="AZ197" t="str">
        <f t="shared" si="14"/>
        <v/>
      </c>
      <c r="BA197" t="str">
        <f t="shared" si="15"/>
        <v/>
      </c>
    </row>
    <row r="198" spans="1:53" x14ac:dyDescent="0.35">
      <c r="A198" s="2" t="s">
        <v>365</v>
      </c>
      <c r="B198">
        <v>1</v>
      </c>
      <c r="C198">
        <v>102</v>
      </c>
      <c r="D198">
        <v>2</v>
      </c>
      <c r="E198" t="s">
        <v>50</v>
      </c>
      <c r="F198">
        <v>56</v>
      </c>
      <c r="G198" t="s">
        <v>72</v>
      </c>
      <c r="I198" t="s">
        <v>73</v>
      </c>
      <c r="J198" t="s">
        <v>52</v>
      </c>
      <c r="K198" t="s">
        <v>52</v>
      </c>
      <c r="L198" t="s">
        <v>52</v>
      </c>
      <c r="M198">
        <v>8</v>
      </c>
      <c r="N198" t="s">
        <v>86</v>
      </c>
      <c r="O198">
        <v>3</v>
      </c>
      <c r="P198" s="6">
        <v>5</v>
      </c>
      <c r="Q198" t="s">
        <v>56</v>
      </c>
      <c r="R198">
        <v>15</v>
      </c>
      <c r="S198" s="5">
        <v>1</v>
      </c>
      <c r="T198" t="s">
        <v>58</v>
      </c>
      <c r="U198" t="s">
        <v>52</v>
      </c>
      <c r="V198">
        <v>1</v>
      </c>
      <c r="W198" t="s">
        <v>52</v>
      </c>
      <c r="X198">
        <v>2</v>
      </c>
      <c r="Y198" t="s">
        <v>59</v>
      </c>
      <c r="AB198" t="s">
        <v>72</v>
      </c>
      <c r="AD198" t="s">
        <v>73</v>
      </c>
      <c r="AE198" t="s">
        <v>52</v>
      </c>
      <c r="AF198" t="s">
        <v>52</v>
      </c>
      <c r="AG198" t="s">
        <v>52</v>
      </c>
      <c r="AH198">
        <v>10</v>
      </c>
      <c r="AI198" t="s">
        <v>80</v>
      </c>
      <c r="AJ198" t="s">
        <v>52</v>
      </c>
      <c r="AK198" t="s">
        <v>81</v>
      </c>
      <c r="AM198" t="s">
        <v>62</v>
      </c>
      <c r="AN198" t="s">
        <v>52</v>
      </c>
      <c r="AP198">
        <f t="shared" si="12"/>
        <v>0</v>
      </c>
      <c r="AQ198">
        <v>0</v>
      </c>
      <c r="AR198">
        <v>162000</v>
      </c>
      <c r="AS198">
        <v>36000</v>
      </c>
      <c r="AT198">
        <v>38500</v>
      </c>
      <c r="AU198">
        <v>1170000</v>
      </c>
      <c r="AV198">
        <v>0</v>
      </c>
      <c r="AW198">
        <v>0</v>
      </c>
      <c r="AX198">
        <v>1406500</v>
      </c>
      <c r="AY198" t="str">
        <f t="shared" si="13"/>
        <v/>
      </c>
      <c r="AZ198" t="str">
        <f t="shared" si="14"/>
        <v/>
      </c>
      <c r="BA198">
        <f t="shared" si="15"/>
        <v>1406500</v>
      </c>
    </row>
    <row r="199" spans="1:53" x14ac:dyDescent="0.35">
      <c r="A199" s="2" t="s">
        <v>366</v>
      </c>
      <c r="B199">
        <v>6</v>
      </c>
      <c r="C199">
        <v>603</v>
      </c>
      <c r="D199">
        <v>1</v>
      </c>
      <c r="E199" t="s">
        <v>50</v>
      </c>
      <c r="F199">
        <v>56</v>
      </c>
      <c r="G199" t="s">
        <v>72</v>
      </c>
      <c r="I199" t="s">
        <v>73</v>
      </c>
      <c r="J199" t="s">
        <v>52</v>
      </c>
      <c r="K199" t="s">
        <v>52</v>
      </c>
      <c r="L199" t="s">
        <v>52</v>
      </c>
      <c r="M199">
        <v>8</v>
      </c>
      <c r="N199" t="s">
        <v>60</v>
      </c>
      <c r="O199">
        <v>3</v>
      </c>
      <c r="P199" s="6">
        <v>3</v>
      </c>
      <c r="Q199" t="s">
        <v>50</v>
      </c>
      <c r="R199">
        <v>15</v>
      </c>
      <c r="S199" s="5">
        <v>1</v>
      </c>
      <c r="T199" t="s">
        <v>58</v>
      </c>
      <c r="U199" t="s">
        <v>52</v>
      </c>
      <c r="V199">
        <v>1</v>
      </c>
      <c r="W199" t="s">
        <v>52</v>
      </c>
      <c r="X199">
        <v>2</v>
      </c>
      <c r="Y199" t="s">
        <v>59</v>
      </c>
      <c r="AB199" t="s">
        <v>72</v>
      </c>
      <c r="AD199" t="s">
        <v>52</v>
      </c>
      <c r="AE199" t="s">
        <v>52</v>
      </c>
      <c r="AF199" t="s">
        <v>52</v>
      </c>
      <c r="AG199" t="s">
        <v>52</v>
      </c>
      <c r="AH199">
        <v>9</v>
      </c>
      <c r="AI199" t="s">
        <v>107</v>
      </c>
      <c r="AJ199" t="s">
        <v>52</v>
      </c>
      <c r="AK199" t="s">
        <v>81</v>
      </c>
      <c r="AM199" t="s">
        <v>62</v>
      </c>
      <c r="AN199" t="s">
        <v>52</v>
      </c>
      <c r="AP199">
        <f t="shared" si="12"/>
        <v>0</v>
      </c>
      <c r="AQ199">
        <v>280000</v>
      </c>
      <c r="AR199">
        <v>1200000</v>
      </c>
      <c r="AS199">
        <v>60000</v>
      </c>
      <c r="AT199">
        <v>40000</v>
      </c>
      <c r="AU199">
        <v>0</v>
      </c>
      <c r="AV199">
        <v>540000</v>
      </c>
      <c r="AW199">
        <v>15000</v>
      </c>
      <c r="AX199">
        <v>2135000</v>
      </c>
      <c r="AY199" t="str">
        <f t="shared" si="13"/>
        <v/>
      </c>
      <c r="AZ199" t="str">
        <f t="shared" si="14"/>
        <v/>
      </c>
      <c r="BA199">
        <f t="shared" si="15"/>
        <v>2135000</v>
      </c>
    </row>
    <row r="200" spans="1:53" x14ac:dyDescent="0.35">
      <c r="A200" s="2" t="s">
        <v>366</v>
      </c>
      <c r="B200">
        <v>6</v>
      </c>
      <c r="C200">
        <v>603</v>
      </c>
      <c r="D200">
        <v>1</v>
      </c>
      <c r="E200" t="s">
        <v>50</v>
      </c>
      <c r="F200">
        <v>56</v>
      </c>
      <c r="G200" t="s">
        <v>72</v>
      </c>
      <c r="I200" t="s">
        <v>73</v>
      </c>
      <c r="J200" t="s">
        <v>52</v>
      </c>
      <c r="K200" t="s">
        <v>52</v>
      </c>
      <c r="L200" t="s">
        <v>52</v>
      </c>
      <c r="M200">
        <v>8</v>
      </c>
      <c r="N200" t="s">
        <v>60</v>
      </c>
      <c r="O200">
        <v>2</v>
      </c>
      <c r="P200" s="6">
        <v>4</v>
      </c>
      <c r="Q200" t="s">
        <v>56</v>
      </c>
      <c r="R200">
        <v>10</v>
      </c>
      <c r="S200" s="5">
        <v>1</v>
      </c>
      <c r="T200" t="s">
        <v>58</v>
      </c>
      <c r="U200" t="s">
        <v>52</v>
      </c>
      <c r="V200">
        <v>1</v>
      </c>
      <c r="W200" t="s">
        <v>52</v>
      </c>
      <c r="X200">
        <v>2</v>
      </c>
      <c r="AB200" t="s">
        <v>72</v>
      </c>
      <c r="AD200" t="s">
        <v>52</v>
      </c>
      <c r="AE200" t="s">
        <v>52</v>
      </c>
      <c r="AF200" t="s">
        <v>52</v>
      </c>
      <c r="AG200" t="s">
        <v>52</v>
      </c>
      <c r="AH200">
        <v>4</v>
      </c>
      <c r="AI200" t="s">
        <v>83</v>
      </c>
      <c r="AJ200" t="s">
        <v>52</v>
      </c>
      <c r="AK200" t="s">
        <v>84</v>
      </c>
      <c r="AM200" t="s">
        <v>62</v>
      </c>
      <c r="AN200" t="s">
        <v>52</v>
      </c>
      <c r="AP200">
        <f t="shared" si="12"/>
        <v>0</v>
      </c>
      <c r="AQ200">
        <v>3000000</v>
      </c>
      <c r="AR200">
        <v>430000</v>
      </c>
      <c r="AS200">
        <v>50000</v>
      </c>
      <c r="AT200">
        <v>15000</v>
      </c>
      <c r="AU200">
        <v>0</v>
      </c>
      <c r="AV200">
        <v>0</v>
      </c>
      <c r="AW200">
        <v>3000</v>
      </c>
      <c r="AX200">
        <v>3498000</v>
      </c>
      <c r="AY200">
        <f t="shared" si="13"/>
        <v>3498000</v>
      </c>
      <c r="AZ200" t="str">
        <f t="shared" si="14"/>
        <v/>
      </c>
      <c r="BA200" t="str">
        <f t="shared" si="15"/>
        <v/>
      </c>
    </row>
    <row r="201" spans="1:53" x14ac:dyDescent="0.35">
      <c r="A201" s="2" t="s">
        <v>367</v>
      </c>
      <c r="B201">
        <v>18</v>
      </c>
      <c r="C201">
        <v>1802</v>
      </c>
      <c r="D201">
        <v>2</v>
      </c>
      <c r="E201" t="s">
        <v>56</v>
      </c>
      <c r="F201">
        <v>34</v>
      </c>
      <c r="G201" t="s">
        <v>72</v>
      </c>
      <c r="I201" t="s">
        <v>73</v>
      </c>
      <c r="J201" t="s">
        <v>52</v>
      </c>
      <c r="K201" t="s">
        <v>52</v>
      </c>
      <c r="L201" t="s">
        <v>52</v>
      </c>
      <c r="M201">
        <v>13</v>
      </c>
      <c r="N201" t="s">
        <v>76</v>
      </c>
      <c r="O201">
        <v>2</v>
      </c>
      <c r="P201" s="6">
        <v>3</v>
      </c>
      <c r="Q201" t="s">
        <v>50</v>
      </c>
      <c r="R201">
        <v>11</v>
      </c>
      <c r="S201" s="5">
        <v>1</v>
      </c>
      <c r="T201" t="s">
        <v>58</v>
      </c>
      <c r="U201" t="s">
        <v>52</v>
      </c>
      <c r="V201">
        <v>2</v>
      </c>
      <c r="W201" t="s">
        <v>52</v>
      </c>
      <c r="X201">
        <v>1</v>
      </c>
      <c r="AB201" t="s">
        <v>72</v>
      </c>
      <c r="AD201" t="s">
        <v>73</v>
      </c>
      <c r="AE201" t="s">
        <v>52</v>
      </c>
      <c r="AF201" t="s">
        <v>52</v>
      </c>
      <c r="AG201" t="s">
        <v>52</v>
      </c>
      <c r="AH201">
        <v>4</v>
      </c>
      <c r="AI201" t="s">
        <v>63</v>
      </c>
      <c r="AJ201" t="s">
        <v>52</v>
      </c>
      <c r="AK201" t="s">
        <v>64</v>
      </c>
      <c r="AM201" t="s">
        <v>62</v>
      </c>
      <c r="AN201" t="s">
        <v>53</v>
      </c>
      <c r="AP201">
        <f t="shared" si="12"/>
        <v>0</v>
      </c>
      <c r="AQ201">
        <v>0</v>
      </c>
      <c r="AR201">
        <v>0</v>
      </c>
      <c r="AS201">
        <v>23000</v>
      </c>
      <c r="AT201">
        <v>40000</v>
      </c>
      <c r="AU201">
        <v>0</v>
      </c>
      <c r="AV201">
        <v>0</v>
      </c>
      <c r="AW201">
        <v>0</v>
      </c>
      <c r="AX201">
        <v>63000</v>
      </c>
      <c r="AY201">
        <f t="shared" si="13"/>
        <v>63000</v>
      </c>
      <c r="AZ201" t="str">
        <f t="shared" si="14"/>
        <v/>
      </c>
      <c r="BA201" t="str">
        <f t="shared" si="15"/>
        <v/>
      </c>
    </row>
    <row r="202" spans="1:53" x14ac:dyDescent="0.35">
      <c r="A202" s="2" t="s">
        <v>367</v>
      </c>
      <c r="B202">
        <v>18</v>
      </c>
      <c r="C202">
        <v>1802</v>
      </c>
      <c r="D202">
        <v>2</v>
      </c>
      <c r="E202" t="s">
        <v>56</v>
      </c>
      <c r="F202">
        <v>34</v>
      </c>
      <c r="G202" t="s">
        <v>72</v>
      </c>
      <c r="I202" t="s">
        <v>73</v>
      </c>
      <c r="J202" t="s">
        <v>52</v>
      </c>
      <c r="K202" t="s">
        <v>52</v>
      </c>
      <c r="L202" t="s">
        <v>52</v>
      </c>
      <c r="M202">
        <v>13</v>
      </c>
      <c r="N202" t="s">
        <v>76</v>
      </c>
      <c r="O202">
        <v>2</v>
      </c>
      <c r="P202" s="6">
        <v>4</v>
      </c>
      <c r="Q202" t="s">
        <v>50</v>
      </c>
      <c r="R202">
        <v>9</v>
      </c>
      <c r="S202" s="5">
        <v>1</v>
      </c>
      <c r="T202" t="s">
        <v>58</v>
      </c>
      <c r="U202" t="s">
        <v>52</v>
      </c>
      <c r="V202">
        <v>2</v>
      </c>
      <c r="W202" t="s">
        <v>52</v>
      </c>
      <c r="X202">
        <v>1</v>
      </c>
      <c r="AB202" t="s">
        <v>72</v>
      </c>
      <c r="AD202" t="s">
        <v>73</v>
      </c>
      <c r="AE202" t="s">
        <v>52</v>
      </c>
      <c r="AF202" t="s">
        <v>52</v>
      </c>
      <c r="AG202" t="s">
        <v>52</v>
      </c>
      <c r="AH202">
        <v>4</v>
      </c>
      <c r="AI202" t="s">
        <v>63</v>
      </c>
      <c r="AJ202" t="s">
        <v>52</v>
      </c>
      <c r="AK202" t="s">
        <v>64</v>
      </c>
      <c r="AM202" t="s">
        <v>62</v>
      </c>
      <c r="AN202" t="s">
        <v>53</v>
      </c>
      <c r="AP202">
        <f t="shared" si="12"/>
        <v>0</v>
      </c>
      <c r="AQ202">
        <v>0</v>
      </c>
      <c r="AR202">
        <v>0</v>
      </c>
      <c r="AS202">
        <v>23000</v>
      </c>
      <c r="AT202">
        <v>25000</v>
      </c>
      <c r="AU202">
        <v>0</v>
      </c>
      <c r="AV202">
        <v>0</v>
      </c>
      <c r="AW202">
        <v>0</v>
      </c>
      <c r="AX202">
        <v>48000</v>
      </c>
      <c r="AY202">
        <f t="shared" si="13"/>
        <v>48000</v>
      </c>
      <c r="AZ202" t="str">
        <f t="shared" si="14"/>
        <v/>
      </c>
      <c r="BA202" t="str">
        <f t="shared" si="15"/>
        <v/>
      </c>
    </row>
    <row r="203" spans="1:53" x14ac:dyDescent="0.35">
      <c r="A203" s="2" t="s">
        <v>367</v>
      </c>
      <c r="B203">
        <v>18</v>
      </c>
      <c r="C203">
        <v>1802</v>
      </c>
      <c r="D203">
        <v>2</v>
      </c>
      <c r="E203" t="s">
        <v>56</v>
      </c>
      <c r="F203">
        <v>34</v>
      </c>
      <c r="G203" t="s">
        <v>72</v>
      </c>
      <c r="I203" t="s">
        <v>73</v>
      </c>
      <c r="J203" t="s">
        <v>52</v>
      </c>
      <c r="K203" t="s">
        <v>52</v>
      </c>
      <c r="L203" t="s">
        <v>52</v>
      </c>
      <c r="M203">
        <v>13</v>
      </c>
      <c r="N203" t="s">
        <v>76</v>
      </c>
      <c r="O203">
        <v>5</v>
      </c>
      <c r="P203" s="6">
        <v>5</v>
      </c>
      <c r="Q203" t="s">
        <v>56</v>
      </c>
      <c r="R203">
        <v>7</v>
      </c>
      <c r="S203" s="5">
        <v>1</v>
      </c>
      <c r="T203" t="s">
        <v>58</v>
      </c>
      <c r="U203" t="s">
        <v>52</v>
      </c>
      <c r="V203">
        <v>2</v>
      </c>
      <c r="W203" t="s">
        <v>52</v>
      </c>
      <c r="X203">
        <v>1</v>
      </c>
      <c r="AB203" t="s">
        <v>72</v>
      </c>
      <c r="AD203" t="s">
        <v>73</v>
      </c>
      <c r="AE203" t="s">
        <v>52</v>
      </c>
      <c r="AF203" t="s">
        <v>52</v>
      </c>
      <c r="AG203" t="s">
        <v>52</v>
      </c>
      <c r="AH203">
        <v>2</v>
      </c>
      <c r="AI203" t="s">
        <v>65</v>
      </c>
      <c r="AJ203" t="s">
        <v>52</v>
      </c>
      <c r="AK203" t="s">
        <v>66</v>
      </c>
      <c r="AM203" t="s">
        <v>62</v>
      </c>
      <c r="AN203" t="s">
        <v>53</v>
      </c>
      <c r="AP203">
        <f t="shared" si="12"/>
        <v>0</v>
      </c>
      <c r="AQ203">
        <v>0</v>
      </c>
      <c r="AR203">
        <v>0</v>
      </c>
      <c r="AS203">
        <v>12000</v>
      </c>
      <c r="AT203">
        <v>18000</v>
      </c>
      <c r="AU203">
        <v>0</v>
      </c>
      <c r="AV203">
        <v>0</v>
      </c>
      <c r="AW203">
        <v>0</v>
      </c>
      <c r="AX203">
        <v>30000</v>
      </c>
      <c r="AY203">
        <f t="shared" si="13"/>
        <v>30000</v>
      </c>
      <c r="AZ203" t="str">
        <f t="shared" si="14"/>
        <v/>
      </c>
      <c r="BA203" t="str">
        <f t="shared" si="15"/>
        <v/>
      </c>
    </row>
    <row r="204" spans="1:53" x14ac:dyDescent="0.35">
      <c r="A204" s="2" t="s">
        <v>376</v>
      </c>
      <c r="B204">
        <v>20</v>
      </c>
      <c r="C204">
        <v>2004</v>
      </c>
      <c r="D204">
        <v>2</v>
      </c>
      <c r="E204" t="s">
        <v>50</v>
      </c>
      <c r="F204">
        <v>46</v>
      </c>
      <c r="G204" t="s">
        <v>72</v>
      </c>
      <c r="I204" t="s">
        <v>73</v>
      </c>
      <c r="J204" t="s">
        <v>52</v>
      </c>
      <c r="K204" t="s">
        <v>52</v>
      </c>
      <c r="L204" t="s">
        <v>52</v>
      </c>
      <c r="M204">
        <v>7</v>
      </c>
      <c r="N204" t="s">
        <v>86</v>
      </c>
      <c r="P204" s="6">
        <v>5</v>
      </c>
      <c r="Q204" t="s">
        <v>50</v>
      </c>
      <c r="R204">
        <v>12</v>
      </c>
      <c r="S204" s="5">
        <v>1</v>
      </c>
      <c r="T204" t="s">
        <v>58</v>
      </c>
      <c r="U204" t="s">
        <v>52</v>
      </c>
      <c r="V204">
        <v>1</v>
      </c>
      <c r="W204" t="s">
        <v>52</v>
      </c>
      <c r="X204">
        <v>2</v>
      </c>
      <c r="AB204" t="s">
        <v>72</v>
      </c>
      <c r="AD204" t="s">
        <v>73</v>
      </c>
      <c r="AE204" t="s">
        <v>52</v>
      </c>
      <c r="AF204" t="s">
        <v>52</v>
      </c>
      <c r="AG204" t="s">
        <v>52</v>
      </c>
      <c r="AH204">
        <v>7</v>
      </c>
      <c r="AI204" t="s">
        <v>79</v>
      </c>
      <c r="AJ204" t="s">
        <v>52</v>
      </c>
      <c r="AK204" t="s">
        <v>90</v>
      </c>
      <c r="AM204" t="s">
        <v>62</v>
      </c>
      <c r="AN204" t="s">
        <v>53</v>
      </c>
      <c r="AP204">
        <f t="shared" si="12"/>
        <v>0</v>
      </c>
      <c r="AQ204">
        <v>0</v>
      </c>
      <c r="AR204">
        <v>12000</v>
      </c>
      <c r="AS204">
        <v>6000</v>
      </c>
      <c r="AT204">
        <v>2500</v>
      </c>
      <c r="AU204">
        <v>0</v>
      </c>
      <c r="AV204">
        <v>0</v>
      </c>
      <c r="AW204">
        <v>0</v>
      </c>
      <c r="AX204">
        <v>20500</v>
      </c>
      <c r="AY204" t="str">
        <f t="shared" si="13"/>
        <v/>
      </c>
      <c r="AZ204">
        <f t="shared" si="14"/>
        <v>20500</v>
      </c>
      <c r="BA204" t="str">
        <f t="shared" si="15"/>
        <v/>
      </c>
    </row>
    <row r="205" spans="1:53" x14ac:dyDescent="0.35">
      <c r="A205" s="2" t="s">
        <v>378</v>
      </c>
      <c r="B205">
        <v>2</v>
      </c>
      <c r="C205">
        <v>211</v>
      </c>
      <c r="D205">
        <v>2</v>
      </c>
      <c r="E205" t="s">
        <v>56</v>
      </c>
      <c r="F205">
        <v>52</v>
      </c>
      <c r="G205" t="s">
        <v>72</v>
      </c>
      <c r="I205" t="s">
        <v>73</v>
      </c>
      <c r="J205" t="s">
        <v>53</v>
      </c>
      <c r="K205" t="s">
        <v>53</v>
      </c>
      <c r="L205" t="s">
        <v>53</v>
      </c>
      <c r="M205">
        <v>0</v>
      </c>
      <c r="P205" s="6">
        <v>2</v>
      </c>
      <c r="Q205" t="s">
        <v>50</v>
      </c>
      <c r="R205">
        <v>16</v>
      </c>
      <c r="S205" s="5">
        <v>1</v>
      </c>
      <c r="T205" t="s">
        <v>58</v>
      </c>
      <c r="U205" t="s">
        <v>53</v>
      </c>
      <c r="W205" t="s">
        <v>52</v>
      </c>
      <c r="X205">
        <v>1</v>
      </c>
      <c r="Y205" t="s">
        <v>59</v>
      </c>
      <c r="AB205" t="s">
        <v>72</v>
      </c>
      <c r="AD205" t="s">
        <v>73</v>
      </c>
      <c r="AE205" t="s">
        <v>52</v>
      </c>
      <c r="AF205" t="s">
        <v>52</v>
      </c>
      <c r="AG205" t="s">
        <v>52</v>
      </c>
      <c r="AH205">
        <v>6</v>
      </c>
      <c r="AI205" t="s">
        <v>79</v>
      </c>
      <c r="AJ205" t="s">
        <v>53</v>
      </c>
      <c r="AO205" t="s">
        <v>119</v>
      </c>
      <c r="AP205">
        <f t="shared" si="12"/>
        <v>0</v>
      </c>
      <c r="AY205" t="str">
        <f t="shared" si="13"/>
        <v/>
      </c>
      <c r="AZ205" t="str">
        <f t="shared" si="14"/>
        <v/>
      </c>
      <c r="BA205" t="str">
        <f t="shared" si="15"/>
        <v/>
      </c>
    </row>
    <row r="206" spans="1:53" x14ac:dyDescent="0.35">
      <c r="A206" s="2" t="s">
        <v>380</v>
      </c>
      <c r="B206">
        <v>6</v>
      </c>
      <c r="C206">
        <v>605</v>
      </c>
      <c r="D206">
        <v>2</v>
      </c>
      <c r="E206" t="s">
        <v>50</v>
      </c>
      <c r="F206">
        <v>33</v>
      </c>
      <c r="G206" t="s">
        <v>72</v>
      </c>
      <c r="I206" t="s">
        <v>73</v>
      </c>
      <c r="J206" t="s">
        <v>52</v>
      </c>
      <c r="K206" t="s">
        <v>52</v>
      </c>
      <c r="L206" t="s">
        <v>52</v>
      </c>
      <c r="M206">
        <v>6</v>
      </c>
      <c r="N206" t="s">
        <v>79</v>
      </c>
      <c r="P206" s="6">
        <v>3</v>
      </c>
      <c r="Q206" t="s">
        <v>50</v>
      </c>
      <c r="R206">
        <v>7</v>
      </c>
      <c r="S206" s="5">
        <v>1</v>
      </c>
      <c r="T206" t="s">
        <v>58</v>
      </c>
      <c r="U206" t="s">
        <v>52</v>
      </c>
      <c r="V206">
        <v>1</v>
      </c>
      <c r="W206" t="s">
        <v>52</v>
      </c>
      <c r="X206">
        <v>2</v>
      </c>
      <c r="AB206" t="s">
        <v>72</v>
      </c>
      <c r="AD206" t="s">
        <v>73</v>
      </c>
      <c r="AE206" t="s">
        <v>52</v>
      </c>
      <c r="AF206" t="s">
        <v>52</v>
      </c>
      <c r="AG206" t="s">
        <v>52</v>
      </c>
      <c r="AH206">
        <v>1</v>
      </c>
      <c r="AI206" t="s">
        <v>65</v>
      </c>
      <c r="AJ206" t="s">
        <v>52</v>
      </c>
      <c r="AK206" t="s">
        <v>66</v>
      </c>
      <c r="AM206" t="s">
        <v>62</v>
      </c>
      <c r="AN206" t="s">
        <v>53</v>
      </c>
      <c r="AP206">
        <f t="shared" si="12"/>
        <v>0</v>
      </c>
      <c r="AQ206">
        <v>0</v>
      </c>
      <c r="AR206">
        <v>0</v>
      </c>
      <c r="AS206">
        <v>12000</v>
      </c>
      <c r="AT206">
        <v>25000</v>
      </c>
      <c r="AU206">
        <v>0</v>
      </c>
      <c r="AV206">
        <v>0</v>
      </c>
      <c r="AW206">
        <v>2500</v>
      </c>
      <c r="AX206">
        <v>39500</v>
      </c>
      <c r="AY206">
        <f t="shared" si="13"/>
        <v>39500</v>
      </c>
      <c r="AZ206" t="str">
        <f t="shared" si="14"/>
        <v/>
      </c>
      <c r="BA206" t="str">
        <f t="shared" si="15"/>
        <v/>
      </c>
    </row>
    <row r="207" spans="1:53" x14ac:dyDescent="0.35">
      <c r="A207" s="2" t="s">
        <v>381</v>
      </c>
      <c r="B207">
        <v>9</v>
      </c>
      <c r="C207">
        <v>906</v>
      </c>
      <c r="D207">
        <v>2</v>
      </c>
      <c r="E207" t="s">
        <v>50</v>
      </c>
      <c r="F207">
        <v>33</v>
      </c>
      <c r="G207" t="s">
        <v>72</v>
      </c>
      <c r="I207" t="s">
        <v>73</v>
      </c>
      <c r="J207" t="s">
        <v>53</v>
      </c>
      <c r="K207" t="s">
        <v>53</v>
      </c>
      <c r="L207" t="s">
        <v>53</v>
      </c>
      <c r="M207">
        <v>0</v>
      </c>
      <c r="P207" s="6">
        <v>3</v>
      </c>
      <c r="Q207" t="s">
        <v>56</v>
      </c>
      <c r="R207">
        <v>12</v>
      </c>
      <c r="S207" s="5">
        <v>1</v>
      </c>
      <c r="T207" t="s">
        <v>58</v>
      </c>
      <c r="U207" t="s">
        <v>52</v>
      </c>
      <c r="V207">
        <v>1</v>
      </c>
      <c r="W207" t="s">
        <v>52</v>
      </c>
      <c r="X207">
        <v>2</v>
      </c>
      <c r="AB207" t="s">
        <v>72</v>
      </c>
      <c r="AD207" t="s">
        <v>73</v>
      </c>
      <c r="AE207" t="s">
        <v>52</v>
      </c>
      <c r="AF207" t="s">
        <v>52</v>
      </c>
      <c r="AG207" t="s">
        <v>52</v>
      </c>
      <c r="AH207">
        <v>6</v>
      </c>
      <c r="AI207" t="s">
        <v>78</v>
      </c>
      <c r="AJ207" t="s">
        <v>52</v>
      </c>
      <c r="AK207" t="s">
        <v>88</v>
      </c>
      <c r="AM207" t="s">
        <v>62</v>
      </c>
      <c r="AN207" t="s">
        <v>53</v>
      </c>
      <c r="AP207">
        <f t="shared" si="12"/>
        <v>0</v>
      </c>
      <c r="AQ207">
        <v>0</v>
      </c>
      <c r="AR207">
        <v>0</v>
      </c>
      <c r="AS207">
        <v>15000</v>
      </c>
      <c r="AT207">
        <v>25000</v>
      </c>
      <c r="AU207">
        <v>0</v>
      </c>
      <c r="AV207">
        <v>0</v>
      </c>
      <c r="AW207">
        <v>0</v>
      </c>
      <c r="AX207">
        <v>40000</v>
      </c>
      <c r="AY207" t="str">
        <f t="shared" si="13"/>
        <v/>
      </c>
      <c r="AZ207">
        <f t="shared" si="14"/>
        <v>40000</v>
      </c>
      <c r="BA207" t="str">
        <f t="shared" si="15"/>
        <v/>
      </c>
    </row>
    <row r="208" spans="1:53" x14ac:dyDescent="0.35">
      <c r="A208" s="2" t="s">
        <v>381</v>
      </c>
      <c r="B208">
        <v>9</v>
      </c>
      <c r="C208">
        <v>906</v>
      </c>
      <c r="D208">
        <v>2</v>
      </c>
      <c r="E208" t="s">
        <v>50</v>
      </c>
      <c r="F208">
        <v>33</v>
      </c>
      <c r="G208" t="s">
        <v>72</v>
      </c>
      <c r="I208" t="s">
        <v>73</v>
      </c>
      <c r="J208" t="s">
        <v>53</v>
      </c>
      <c r="K208" t="s">
        <v>53</v>
      </c>
      <c r="L208" t="s">
        <v>53</v>
      </c>
      <c r="M208">
        <v>0</v>
      </c>
      <c r="P208" s="6">
        <v>4</v>
      </c>
      <c r="Q208" t="s">
        <v>56</v>
      </c>
      <c r="R208">
        <v>10</v>
      </c>
      <c r="S208" s="5">
        <v>1</v>
      </c>
      <c r="T208" t="s">
        <v>58</v>
      </c>
      <c r="U208" t="s">
        <v>52</v>
      </c>
      <c r="V208">
        <v>1</v>
      </c>
      <c r="W208" t="s">
        <v>52</v>
      </c>
      <c r="X208">
        <v>2</v>
      </c>
      <c r="AB208" t="s">
        <v>72</v>
      </c>
      <c r="AD208" t="s">
        <v>73</v>
      </c>
      <c r="AE208" t="s">
        <v>52</v>
      </c>
      <c r="AF208" t="s">
        <v>52</v>
      </c>
      <c r="AG208" t="s">
        <v>52</v>
      </c>
      <c r="AH208">
        <v>5</v>
      </c>
      <c r="AI208" t="s">
        <v>83</v>
      </c>
      <c r="AJ208" t="s">
        <v>52</v>
      </c>
      <c r="AK208" t="s">
        <v>84</v>
      </c>
      <c r="AM208" t="s">
        <v>62</v>
      </c>
      <c r="AN208" t="s">
        <v>53</v>
      </c>
      <c r="AP208">
        <f t="shared" si="12"/>
        <v>0</v>
      </c>
      <c r="AQ208">
        <v>0</v>
      </c>
      <c r="AR208">
        <v>0</v>
      </c>
      <c r="AS208">
        <v>12000</v>
      </c>
      <c r="AT208">
        <v>15000</v>
      </c>
      <c r="AU208">
        <v>0</v>
      </c>
      <c r="AV208">
        <v>0</v>
      </c>
      <c r="AW208">
        <v>0</v>
      </c>
      <c r="AX208">
        <v>27000</v>
      </c>
      <c r="AY208">
        <f t="shared" si="13"/>
        <v>27000</v>
      </c>
      <c r="AZ208" t="str">
        <f t="shared" si="14"/>
        <v/>
      </c>
      <c r="BA208" t="str">
        <f t="shared" si="15"/>
        <v/>
      </c>
    </row>
    <row r="209" spans="1:53" x14ac:dyDescent="0.35">
      <c r="A209" s="2" t="s">
        <v>381</v>
      </c>
      <c r="B209">
        <v>9</v>
      </c>
      <c r="C209">
        <v>906</v>
      </c>
      <c r="D209">
        <v>2</v>
      </c>
      <c r="E209" t="s">
        <v>50</v>
      </c>
      <c r="F209">
        <v>33</v>
      </c>
      <c r="G209" t="s">
        <v>72</v>
      </c>
      <c r="I209" t="s">
        <v>73</v>
      </c>
      <c r="J209" t="s">
        <v>53</v>
      </c>
      <c r="K209" t="s">
        <v>53</v>
      </c>
      <c r="L209" t="s">
        <v>53</v>
      </c>
      <c r="M209">
        <v>0</v>
      </c>
      <c r="P209" s="6">
        <v>5</v>
      </c>
      <c r="Q209" t="s">
        <v>50</v>
      </c>
      <c r="R209">
        <v>8</v>
      </c>
      <c r="S209" s="5">
        <v>1</v>
      </c>
      <c r="T209" t="s">
        <v>58</v>
      </c>
      <c r="U209" t="s">
        <v>52</v>
      </c>
      <c r="V209">
        <v>1</v>
      </c>
      <c r="W209" t="s">
        <v>52</v>
      </c>
      <c r="X209">
        <v>2</v>
      </c>
      <c r="AB209" t="s">
        <v>72</v>
      </c>
      <c r="AD209" t="s">
        <v>73</v>
      </c>
      <c r="AE209" t="s">
        <v>53</v>
      </c>
      <c r="AF209" t="s">
        <v>53</v>
      </c>
      <c r="AG209" t="s">
        <v>52</v>
      </c>
      <c r="AH209">
        <v>1</v>
      </c>
      <c r="AI209" t="s">
        <v>68</v>
      </c>
      <c r="AJ209" t="s">
        <v>52</v>
      </c>
      <c r="AK209" t="s">
        <v>74</v>
      </c>
      <c r="AM209" t="s">
        <v>62</v>
      </c>
      <c r="AN209" t="s">
        <v>53</v>
      </c>
      <c r="AP209">
        <f t="shared" si="12"/>
        <v>0</v>
      </c>
      <c r="AQ209">
        <v>0</v>
      </c>
      <c r="AR209">
        <v>0</v>
      </c>
      <c r="AS209">
        <v>5000</v>
      </c>
      <c r="AT209">
        <v>6500</v>
      </c>
      <c r="AU209">
        <v>0</v>
      </c>
      <c r="AV209">
        <v>0</v>
      </c>
      <c r="AW209">
        <v>0</v>
      </c>
      <c r="AX209">
        <v>11500</v>
      </c>
      <c r="AY209">
        <f t="shared" si="13"/>
        <v>11500</v>
      </c>
      <c r="AZ209" t="str">
        <f t="shared" si="14"/>
        <v/>
      </c>
      <c r="BA209" t="str">
        <f t="shared" si="15"/>
        <v/>
      </c>
    </row>
    <row r="210" spans="1:53" x14ac:dyDescent="0.35">
      <c r="A210" s="2" t="s">
        <v>385</v>
      </c>
      <c r="B210">
        <v>14</v>
      </c>
      <c r="C210">
        <v>1409</v>
      </c>
      <c r="D210">
        <v>2</v>
      </c>
      <c r="E210" t="s">
        <v>50</v>
      </c>
      <c r="F210">
        <v>38</v>
      </c>
      <c r="G210" t="s">
        <v>72</v>
      </c>
      <c r="I210" t="s">
        <v>73</v>
      </c>
      <c r="J210" t="s">
        <v>52</v>
      </c>
      <c r="K210" t="s">
        <v>53</v>
      </c>
      <c r="L210" t="s">
        <v>52</v>
      </c>
      <c r="M210">
        <v>3</v>
      </c>
      <c r="N210" t="s">
        <v>97</v>
      </c>
      <c r="P210" s="6">
        <v>4</v>
      </c>
      <c r="Q210" t="s">
        <v>50</v>
      </c>
      <c r="R210">
        <v>15</v>
      </c>
      <c r="S210" s="5">
        <v>1</v>
      </c>
      <c r="T210" t="s">
        <v>58</v>
      </c>
      <c r="U210" t="s">
        <v>52</v>
      </c>
      <c r="V210">
        <v>1</v>
      </c>
      <c r="W210" t="s">
        <v>52</v>
      </c>
      <c r="X210">
        <v>2</v>
      </c>
      <c r="Y210" t="s">
        <v>59</v>
      </c>
      <c r="AB210" t="s">
        <v>72</v>
      </c>
      <c r="AD210" t="s">
        <v>73</v>
      </c>
      <c r="AE210" t="s">
        <v>52</v>
      </c>
      <c r="AF210" t="s">
        <v>52</v>
      </c>
      <c r="AG210" t="s">
        <v>52</v>
      </c>
      <c r="AH210">
        <v>11</v>
      </c>
      <c r="AI210" t="s">
        <v>100</v>
      </c>
      <c r="AJ210" t="s">
        <v>52</v>
      </c>
      <c r="AK210" t="s">
        <v>81</v>
      </c>
      <c r="AM210" t="s">
        <v>62</v>
      </c>
      <c r="AN210" t="s">
        <v>52</v>
      </c>
      <c r="AP210">
        <f t="shared" si="12"/>
        <v>0</v>
      </c>
      <c r="AQ210">
        <v>0</v>
      </c>
      <c r="AR210">
        <v>180000</v>
      </c>
      <c r="AS210">
        <v>50000</v>
      </c>
      <c r="AT210">
        <v>100000</v>
      </c>
      <c r="AU210">
        <v>1000000</v>
      </c>
      <c r="AV210">
        <v>576000</v>
      </c>
      <c r="AW210">
        <v>0</v>
      </c>
      <c r="AX210">
        <v>1906000</v>
      </c>
      <c r="AY210" t="str">
        <f t="shared" si="13"/>
        <v/>
      </c>
      <c r="AZ210" t="str">
        <f t="shared" si="14"/>
        <v/>
      </c>
      <c r="BA210">
        <f t="shared" si="15"/>
        <v>1906000</v>
      </c>
    </row>
    <row r="211" spans="1:53" x14ac:dyDescent="0.35">
      <c r="A211" s="2" t="s">
        <v>385</v>
      </c>
      <c r="B211">
        <v>14</v>
      </c>
      <c r="C211">
        <v>1409</v>
      </c>
      <c r="D211">
        <v>2</v>
      </c>
      <c r="E211" t="s">
        <v>50</v>
      </c>
      <c r="F211">
        <v>38</v>
      </c>
      <c r="G211" t="s">
        <v>72</v>
      </c>
      <c r="I211" t="s">
        <v>73</v>
      </c>
      <c r="J211" t="s">
        <v>52</v>
      </c>
      <c r="K211" t="s">
        <v>53</v>
      </c>
      <c r="L211" t="s">
        <v>52</v>
      </c>
      <c r="M211">
        <v>3</v>
      </c>
      <c r="N211" t="s">
        <v>97</v>
      </c>
      <c r="P211" s="6">
        <v>5</v>
      </c>
      <c r="Q211" t="s">
        <v>56</v>
      </c>
      <c r="R211">
        <v>7</v>
      </c>
      <c r="S211" s="5">
        <v>1</v>
      </c>
      <c r="T211" t="s">
        <v>58</v>
      </c>
      <c r="U211" t="s">
        <v>52</v>
      </c>
      <c r="V211">
        <v>1</v>
      </c>
      <c r="W211" t="s">
        <v>52</v>
      </c>
      <c r="X211">
        <v>2</v>
      </c>
      <c r="AB211" t="s">
        <v>72</v>
      </c>
      <c r="AD211" t="s">
        <v>73</v>
      </c>
      <c r="AE211" t="s">
        <v>52</v>
      </c>
      <c r="AF211" t="s">
        <v>52</v>
      </c>
      <c r="AG211" t="s">
        <v>52</v>
      </c>
      <c r="AH211">
        <v>3</v>
      </c>
      <c r="AI211" t="s">
        <v>97</v>
      </c>
      <c r="AJ211" t="s">
        <v>52</v>
      </c>
      <c r="AK211" t="s">
        <v>98</v>
      </c>
      <c r="AM211" t="s">
        <v>62</v>
      </c>
      <c r="AN211" t="s">
        <v>53</v>
      </c>
      <c r="AP211">
        <f t="shared" si="12"/>
        <v>0</v>
      </c>
      <c r="AQ211">
        <v>0</v>
      </c>
      <c r="AR211">
        <v>0</v>
      </c>
      <c r="AS211">
        <v>40000</v>
      </c>
      <c r="AT211">
        <v>80000</v>
      </c>
      <c r="AU211">
        <v>200000</v>
      </c>
      <c r="AV211">
        <v>0</v>
      </c>
      <c r="AW211">
        <v>0</v>
      </c>
      <c r="AX211">
        <v>320000</v>
      </c>
      <c r="AY211">
        <f t="shared" si="13"/>
        <v>320000</v>
      </c>
      <c r="AZ211" t="str">
        <f t="shared" si="14"/>
        <v/>
      </c>
      <c r="BA211" t="str">
        <f t="shared" si="15"/>
        <v/>
      </c>
    </row>
    <row r="212" spans="1:53" x14ac:dyDescent="0.35">
      <c r="A212" s="2" t="s">
        <v>387</v>
      </c>
      <c r="B212">
        <v>18</v>
      </c>
      <c r="C212">
        <v>1802</v>
      </c>
      <c r="D212">
        <v>2</v>
      </c>
      <c r="E212" t="s">
        <v>50</v>
      </c>
      <c r="F212">
        <v>35</v>
      </c>
      <c r="G212" t="s">
        <v>72</v>
      </c>
      <c r="I212" t="s">
        <v>73</v>
      </c>
      <c r="J212" t="s">
        <v>52</v>
      </c>
      <c r="K212" t="s">
        <v>52</v>
      </c>
      <c r="L212" t="s">
        <v>52</v>
      </c>
      <c r="M212">
        <v>13</v>
      </c>
      <c r="N212" t="s">
        <v>76</v>
      </c>
      <c r="P212" s="6">
        <v>3</v>
      </c>
      <c r="Q212" t="s">
        <v>50</v>
      </c>
      <c r="R212">
        <v>12</v>
      </c>
      <c r="S212" s="5">
        <v>1</v>
      </c>
      <c r="T212" t="s">
        <v>58</v>
      </c>
      <c r="U212" t="s">
        <v>52</v>
      </c>
      <c r="V212">
        <v>1</v>
      </c>
      <c r="W212" t="s">
        <v>52</v>
      </c>
      <c r="X212">
        <v>2</v>
      </c>
      <c r="AB212" t="s">
        <v>72</v>
      </c>
      <c r="AD212" t="s">
        <v>73</v>
      </c>
      <c r="AE212" t="s">
        <v>52</v>
      </c>
      <c r="AF212" t="s">
        <v>52</v>
      </c>
      <c r="AG212" t="s">
        <v>52</v>
      </c>
      <c r="AH212">
        <v>8</v>
      </c>
      <c r="AI212" t="s">
        <v>86</v>
      </c>
      <c r="AJ212" t="s">
        <v>52</v>
      </c>
      <c r="AK212" t="s">
        <v>87</v>
      </c>
      <c r="AM212" t="s">
        <v>62</v>
      </c>
      <c r="AN212" t="s">
        <v>52</v>
      </c>
      <c r="AP212">
        <f t="shared" si="12"/>
        <v>0</v>
      </c>
      <c r="AQ212">
        <v>0</v>
      </c>
      <c r="AR212">
        <v>0</v>
      </c>
      <c r="AS212">
        <v>32000</v>
      </c>
      <c r="AT212">
        <v>35000</v>
      </c>
      <c r="AU212">
        <v>0</v>
      </c>
      <c r="AV212">
        <v>0</v>
      </c>
      <c r="AW212">
        <v>0</v>
      </c>
      <c r="AX212">
        <v>67000</v>
      </c>
      <c r="AY212" t="str">
        <f t="shared" si="13"/>
        <v/>
      </c>
      <c r="AZ212">
        <f t="shared" si="14"/>
        <v>67000</v>
      </c>
      <c r="BA212" t="str">
        <f t="shared" si="15"/>
        <v/>
      </c>
    </row>
    <row r="213" spans="1:53" x14ac:dyDescent="0.35">
      <c r="A213" s="2" t="s">
        <v>387</v>
      </c>
      <c r="B213">
        <v>18</v>
      </c>
      <c r="C213">
        <v>1802</v>
      </c>
      <c r="D213">
        <v>2</v>
      </c>
      <c r="E213" t="s">
        <v>50</v>
      </c>
      <c r="F213">
        <v>35</v>
      </c>
      <c r="G213" t="s">
        <v>72</v>
      </c>
      <c r="I213" t="s">
        <v>73</v>
      </c>
      <c r="J213" t="s">
        <v>52</v>
      </c>
      <c r="K213" t="s">
        <v>52</v>
      </c>
      <c r="L213" t="s">
        <v>52</v>
      </c>
      <c r="M213">
        <v>13</v>
      </c>
      <c r="N213" t="s">
        <v>76</v>
      </c>
      <c r="P213" s="6">
        <v>4</v>
      </c>
      <c r="Q213" t="s">
        <v>56</v>
      </c>
      <c r="R213">
        <v>9</v>
      </c>
      <c r="S213" s="5">
        <v>1</v>
      </c>
      <c r="T213" t="s">
        <v>58</v>
      </c>
      <c r="U213" t="s">
        <v>52</v>
      </c>
      <c r="V213">
        <v>1</v>
      </c>
      <c r="W213" t="s">
        <v>52</v>
      </c>
      <c r="X213">
        <v>2</v>
      </c>
      <c r="AB213" t="s">
        <v>72</v>
      </c>
      <c r="AD213" t="s">
        <v>73</v>
      </c>
      <c r="AE213" t="s">
        <v>52</v>
      </c>
      <c r="AF213" t="s">
        <v>52</v>
      </c>
      <c r="AG213" t="s">
        <v>52</v>
      </c>
      <c r="AH213">
        <v>4</v>
      </c>
      <c r="AI213" t="s">
        <v>63</v>
      </c>
      <c r="AJ213" t="s">
        <v>52</v>
      </c>
      <c r="AK213" t="s">
        <v>64</v>
      </c>
      <c r="AM213" t="s">
        <v>62</v>
      </c>
      <c r="AN213" t="s">
        <v>53</v>
      </c>
      <c r="AP213">
        <f t="shared" si="12"/>
        <v>0</v>
      </c>
      <c r="AQ213">
        <v>0</v>
      </c>
      <c r="AR213">
        <v>0</v>
      </c>
      <c r="AS213">
        <v>13000</v>
      </c>
      <c r="AT213">
        <v>43000</v>
      </c>
      <c r="AU213">
        <v>0</v>
      </c>
      <c r="AV213">
        <v>0</v>
      </c>
      <c r="AW213">
        <v>0</v>
      </c>
      <c r="AX213">
        <v>56000</v>
      </c>
      <c r="AY213">
        <f t="shared" si="13"/>
        <v>56000</v>
      </c>
      <c r="AZ213" t="str">
        <f t="shared" si="14"/>
        <v/>
      </c>
      <c r="BA213" t="str">
        <f t="shared" si="15"/>
        <v/>
      </c>
    </row>
    <row r="214" spans="1:53" x14ac:dyDescent="0.35">
      <c r="A214" s="2" t="s">
        <v>388</v>
      </c>
      <c r="B214">
        <v>6</v>
      </c>
      <c r="C214">
        <v>603</v>
      </c>
      <c r="D214">
        <v>1</v>
      </c>
      <c r="E214" t="s">
        <v>50</v>
      </c>
      <c r="F214">
        <v>37</v>
      </c>
      <c r="G214" t="s">
        <v>72</v>
      </c>
      <c r="I214" t="s">
        <v>73</v>
      </c>
      <c r="J214" t="s">
        <v>52</v>
      </c>
      <c r="K214" t="s">
        <v>52</v>
      </c>
      <c r="L214" t="s">
        <v>52</v>
      </c>
      <c r="M214">
        <v>4</v>
      </c>
      <c r="N214" t="s">
        <v>83</v>
      </c>
      <c r="P214" s="6">
        <v>3</v>
      </c>
      <c r="Q214" t="s">
        <v>56</v>
      </c>
      <c r="R214">
        <v>14</v>
      </c>
      <c r="S214" s="5">
        <v>1</v>
      </c>
      <c r="T214" t="s">
        <v>58</v>
      </c>
      <c r="U214" t="s">
        <v>52</v>
      </c>
      <c r="V214">
        <v>1</v>
      </c>
      <c r="W214" t="s">
        <v>52</v>
      </c>
      <c r="X214">
        <v>2</v>
      </c>
      <c r="Y214" t="s">
        <v>59</v>
      </c>
      <c r="AB214" t="s">
        <v>72</v>
      </c>
      <c r="AD214" t="s">
        <v>73</v>
      </c>
      <c r="AE214" t="s">
        <v>52</v>
      </c>
      <c r="AF214" t="s">
        <v>52</v>
      </c>
      <c r="AG214" t="s">
        <v>52</v>
      </c>
      <c r="AH214">
        <v>7</v>
      </c>
      <c r="AI214" t="s">
        <v>86</v>
      </c>
      <c r="AJ214" t="s">
        <v>52</v>
      </c>
      <c r="AK214" t="s">
        <v>90</v>
      </c>
      <c r="AM214" t="s">
        <v>62</v>
      </c>
      <c r="AN214" t="s">
        <v>52</v>
      </c>
      <c r="AP214">
        <f t="shared" si="12"/>
        <v>0</v>
      </c>
      <c r="AQ214">
        <v>0</v>
      </c>
      <c r="AR214">
        <v>240000</v>
      </c>
      <c r="AS214">
        <v>25000</v>
      </c>
      <c r="AT214">
        <v>45000</v>
      </c>
      <c r="AU214">
        <v>1200000</v>
      </c>
      <c r="AV214">
        <v>0</v>
      </c>
      <c r="AW214">
        <v>5000</v>
      </c>
      <c r="AX214">
        <v>1515000</v>
      </c>
      <c r="AY214" t="str">
        <f t="shared" si="13"/>
        <v/>
      </c>
      <c r="AZ214">
        <f t="shared" si="14"/>
        <v>1515000</v>
      </c>
      <c r="BA214" t="str">
        <f t="shared" si="15"/>
        <v/>
      </c>
    </row>
    <row r="215" spans="1:53" x14ac:dyDescent="0.35">
      <c r="A215" s="2" t="s">
        <v>388</v>
      </c>
      <c r="B215">
        <v>6</v>
      </c>
      <c r="C215">
        <v>603</v>
      </c>
      <c r="D215">
        <v>1</v>
      </c>
      <c r="E215" t="s">
        <v>50</v>
      </c>
      <c r="F215">
        <v>37</v>
      </c>
      <c r="G215" t="s">
        <v>72</v>
      </c>
      <c r="I215" t="s">
        <v>73</v>
      </c>
      <c r="J215" t="s">
        <v>52</v>
      </c>
      <c r="K215" t="s">
        <v>52</v>
      </c>
      <c r="L215" t="s">
        <v>52</v>
      </c>
      <c r="M215">
        <v>4</v>
      </c>
      <c r="N215" t="s">
        <v>83</v>
      </c>
      <c r="P215" s="6">
        <v>4</v>
      </c>
      <c r="Q215" t="s">
        <v>56</v>
      </c>
      <c r="R215">
        <v>10</v>
      </c>
      <c r="S215" s="5">
        <v>1</v>
      </c>
      <c r="T215" t="s">
        <v>58</v>
      </c>
      <c r="U215" t="s">
        <v>52</v>
      </c>
      <c r="V215">
        <v>1</v>
      </c>
      <c r="W215" t="s">
        <v>52</v>
      </c>
      <c r="X215">
        <v>2</v>
      </c>
      <c r="AB215" t="s">
        <v>72</v>
      </c>
      <c r="AD215" t="s">
        <v>73</v>
      </c>
      <c r="AE215" t="s">
        <v>52</v>
      </c>
      <c r="AF215" t="s">
        <v>52</v>
      </c>
      <c r="AG215" t="s">
        <v>52</v>
      </c>
      <c r="AH215">
        <v>4</v>
      </c>
      <c r="AI215" t="s">
        <v>83</v>
      </c>
      <c r="AJ215" t="s">
        <v>52</v>
      </c>
      <c r="AK215" t="s">
        <v>64</v>
      </c>
      <c r="AM215" t="s">
        <v>62</v>
      </c>
      <c r="AN215" t="s">
        <v>53</v>
      </c>
      <c r="AP215">
        <f t="shared" si="12"/>
        <v>0</v>
      </c>
      <c r="AQ215">
        <v>0</v>
      </c>
      <c r="AR215">
        <v>0</v>
      </c>
      <c r="AS215">
        <v>25000</v>
      </c>
      <c r="AT215">
        <v>45000</v>
      </c>
      <c r="AU215">
        <v>480000</v>
      </c>
      <c r="AV215">
        <v>0</v>
      </c>
      <c r="AW215">
        <v>5000</v>
      </c>
      <c r="AX215">
        <v>555000</v>
      </c>
      <c r="AY215">
        <f t="shared" si="13"/>
        <v>555000</v>
      </c>
      <c r="AZ215" t="str">
        <f t="shared" si="14"/>
        <v/>
      </c>
      <c r="BA215" t="str">
        <f t="shared" si="15"/>
        <v/>
      </c>
    </row>
    <row r="216" spans="1:53" x14ac:dyDescent="0.35">
      <c r="A216" s="2" t="s">
        <v>388</v>
      </c>
      <c r="B216">
        <v>6</v>
      </c>
      <c r="C216">
        <v>603</v>
      </c>
      <c r="D216">
        <v>1</v>
      </c>
      <c r="E216" t="s">
        <v>50</v>
      </c>
      <c r="F216">
        <v>37</v>
      </c>
      <c r="G216" t="s">
        <v>72</v>
      </c>
      <c r="I216" t="s">
        <v>73</v>
      </c>
      <c r="J216" t="s">
        <v>52</v>
      </c>
      <c r="K216" t="s">
        <v>52</v>
      </c>
      <c r="L216" t="s">
        <v>52</v>
      </c>
      <c r="M216">
        <v>4</v>
      </c>
      <c r="N216" t="s">
        <v>83</v>
      </c>
      <c r="P216" s="6">
        <v>5</v>
      </c>
      <c r="Q216" t="s">
        <v>56</v>
      </c>
      <c r="R216">
        <v>7</v>
      </c>
      <c r="S216" s="5">
        <v>1</v>
      </c>
      <c r="T216" t="s">
        <v>58</v>
      </c>
      <c r="U216" t="s">
        <v>52</v>
      </c>
      <c r="V216">
        <v>1</v>
      </c>
      <c r="W216" t="s">
        <v>52</v>
      </c>
      <c r="X216">
        <v>2</v>
      </c>
      <c r="AB216" t="s">
        <v>72</v>
      </c>
      <c r="AD216" t="s">
        <v>73</v>
      </c>
      <c r="AE216" t="s">
        <v>53</v>
      </c>
      <c r="AF216" t="s">
        <v>53</v>
      </c>
      <c r="AG216" t="s">
        <v>53</v>
      </c>
      <c r="AJ216" t="s">
        <v>53</v>
      </c>
      <c r="AO216" t="s">
        <v>70</v>
      </c>
      <c r="AP216">
        <f t="shared" si="12"/>
        <v>0</v>
      </c>
      <c r="AY216" t="str">
        <f t="shared" si="13"/>
        <v/>
      </c>
      <c r="AZ216" t="str">
        <f t="shared" si="14"/>
        <v/>
      </c>
      <c r="BA216" t="str">
        <f t="shared" si="15"/>
        <v/>
      </c>
    </row>
    <row r="217" spans="1:53" x14ac:dyDescent="0.35">
      <c r="A217" s="2" t="s">
        <v>390</v>
      </c>
      <c r="B217">
        <v>15</v>
      </c>
      <c r="C217">
        <v>1501</v>
      </c>
      <c r="D217">
        <v>2</v>
      </c>
      <c r="E217" t="s">
        <v>50</v>
      </c>
      <c r="F217">
        <v>38</v>
      </c>
      <c r="G217" t="s">
        <v>72</v>
      </c>
      <c r="I217" t="s">
        <v>73</v>
      </c>
      <c r="J217" t="s">
        <v>53</v>
      </c>
      <c r="K217" t="s">
        <v>53</v>
      </c>
      <c r="L217" t="s">
        <v>53</v>
      </c>
      <c r="M217">
        <v>0</v>
      </c>
      <c r="P217" s="6">
        <v>3</v>
      </c>
      <c r="Q217" t="s">
        <v>50</v>
      </c>
      <c r="R217">
        <v>13</v>
      </c>
      <c r="S217" s="5">
        <v>1</v>
      </c>
      <c r="T217" t="s">
        <v>58</v>
      </c>
      <c r="U217" t="s">
        <v>52</v>
      </c>
      <c r="V217">
        <v>1</v>
      </c>
      <c r="W217" t="s">
        <v>52</v>
      </c>
      <c r="X217">
        <v>2</v>
      </c>
      <c r="AB217" t="s">
        <v>72</v>
      </c>
      <c r="AD217" t="s">
        <v>73</v>
      </c>
      <c r="AE217" t="s">
        <v>52</v>
      </c>
      <c r="AF217" t="s">
        <v>52</v>
      </c>
      <c r="AG217" t="s">
        <v>52</v>
      </c>
      <c r="AH217">
        <v>4</v>
      </c>
      <c r="AI217" t="s">
        <v>83</v>
      </c>
      <c r="AJ217" t="s">
        <v>52</v>
      </c>
      <c r="AK217" t="s">
        <v>64</v>
      </c>
      <c r="AM217" t="s">
        <v>62</v>
      </c>
      <c r="AN217" t="s">
        <v>53</v>
      </c>
      <c r="AP217">
        <f t="shared" si="12"/>
        <v>0</v>
      </c>
      <c r="AQ217">
        <v>0</v>
      </c>
      <c r="AR217">
        <v>0</v>
      </c>
      <c r="AS217">
        <v>26000</v>
      </c>
      <c r="AT217">
        <v>45000</v>
      </c>
      <c r="AU217">
        <v>0</v>
      </c>
      <c r="AV217">
        <v>0</v>
      </c>
      <c r="AW217">
        <v>0</v>
      </c>
      <c r="AX217">
        <v>71000</v>
      </c>
      <c r="AY217" t="str">
        <f t="shared" si="13"/>
        <v/>
      </c>
      <c r="AZ217">
        <f t="shared" si="14"/>
        <v>71000</v>
      </c>
      <c r="BA217" t="str">
        <f t="shared" si="15"/>
        <v/>
      </c>
    </row>
    <row r="218" spans="1:53" x14ac:dyDescent="0.35">
      <c r="A218" s="2" t="s">
        <v>390</v>
      </c>
      <c r="B218">
        <v>15</v>
      </c>
      <c r="C218">
        <v>1501</v>
      </c>
      <c r="D218">
        <v>2</v>
      </c>
      <c r="E218" t="s">
        <v>50</v>
      </c>
      <c r="F218">
        <v>38</v>
      </c>
      <c r="G218" t="s">
        <v>72</v>
      </c>
      <c r="I218" t="s">
        <v>73</v>
      </c>
      <c r="J218" t="s">
        <v>53</v>
      </c>
      <c r="K218" t="s">
        <v>53</v>
      </c>
      <c r="L218" t="s">
        <v>53</v>
      </c>
      <c r="M218">
        <v>0</v>
      </c>
      <c r="P218" s="6">
        <v>4</v>
      </c>
      <c r="Q218" t="s">
        <v>56</v>
      </c>
      <c r="R218">
        <v>11</v>
      </c>
      <c r="S218" s="5">
        <v>1</v>
      </c>
      <c r="T218" t="s">
        <v>58</v>
      </c>
      <c r="U218" t="s">
        <v>52</v>
      </c>
      <c r="V218">
        <v>1</v>
      </c>
      <c r="W218" t="s">
        <v>52</v>
      </c>
      <c r="X218">
        <v>2</v>
      </c>
      <c r="AB218" t="s">
        <v>72</v>
      </c>
      <c r="AD218" t="s">
        <v>73</v>
      </c>
      <c r="AE218" t="s">
        <v>52</v>
      </c>
      <c r="AF218" t="s">
        <v>52</v>
      </c>
      <c r="AG218" t="s">
        <v>52</v>
      </c>
      <c r="AH218">
        <v>3</v>
      </c>
      <c r="AI218" t="s">
        <v>63</v>
      </c>
      <c r="AJ218" t="s">
        <v>52</v>
      </c>
      <c r="AK218" t="s">
        <v>98</v>
      </c>
      <c r="AM218" t="s">
        <v>62</v>
      </c>
      <c r="AN218" t="s">
        <v>53</v>
      </c>
      <c r="AP218">
        <f t="shared" si="12"/>
        <v>0</v>
      </c>
      <c r="AQ218">
        <v>0</v>
      </c>
      <c r="AR218">
        <v>0</v>
      </c>
      <c r="AS218">
        <v>23000</v>
      </c>
      <c r="AT218">
        <v>12000</v>
      </c>
      <c r="AU218">
        <v>0</v>
      </c>
      <c r="AV218">
        <v>0</v>
      </c>
      <c r="AW218">
        <v>0</v>
      </c>
      <c r="AX218">
        <v>35000</v>
      </c>
      <c r="AY218">
        <f t="shared" si="13"/>
        <v>35000</v>
      </c>
      <c r="AZ218" t="str">
        <f t="shared" si="14"/>
        <v/>
      </c>
      <c r="BA218" t="str">
        <f t="shared" si="15"/>
        <v/>
      </c>
    </row>
    <row r="219" spans="1:53" x14ac:dyDescent="0.35">
      <c r="A219" s="2" t="s">
        <v>390</v>
      </c>
      <c r="B219">
        <v>15</v>
      </c>
      <c r="C219">
        <v>1501</v>
      </c>
      <c r="D219">
        <v>2</v>
      </c>
      <c r="E219" t="s">
        <v>50</v>
      </c>
      <c r="F219">
        <v>38</v>
      </c>
      <c r="G219" t="s">
        <v>72</v>
      </c>
      <c r="I219" t="s">
        <v>73</v>
      </c>
      <c r="J219" t="s">
        <v>53</v>
      </c>
      <c r="K219" t="s">
        <v>53</v>
      </c>
      <c r="L219" t="s">
        <v>53</v>
      </c>
      <c r="M219">
        <v>0</v>
      </c>
      <c r="P219" s="6">
        <v>5</v>
      </c>
      <c r="Q219" t="s">
        <v>56</v>
      </c>
      <c r="R219">
        <v>6</v>
      </c>
      <c r="S219" s="5">
        <v>1</v>
      </c>
      <c r="T219" t="s">
        <v>58</v>
      </c>
      <c r="U219" t="s">
        <v>52</v>
      </c>
      <c r="V219">
        <v>1</v>
      </c>
      <c r="W219" t="s">
        <v>52</v>
      </c>
      <c r="X219">
        <v>2</v>
      </c>
      <c r="AB219" t="s">
        <v>72</v>
      </c>
      <c r="AD219" t="s">
        <v>73</v>
      </c>
      <c r="AE219" t="s">
        <v>53</v>
      </c>
      <c r="AF219" t="s">
        <v>53</v>
      </c>
      <c r="AG219" t="s">
        <v>52</v>
      </c>
      <c r="AH219">
        <v>1</v>
      </c>
      <c r="AI219" t="s">
        <v>68</v>
      </c>
      <c r="AJ219" t="s">
        <v>52</v>
      </c>
      <c r="AK219" t="s">
        <v>68</v>
      </c>
      <c r="AL219" t="s">
        <v>109</v>
      </c>
      <c r="AN219" t="s">
        <v>53</v>
      </c>
      <c r="AP219">
        <f t="shared" si="12"/>
        <v>0</v>
      </c>
      <c r="AQ219">
        <v>0</v>
      </c>
      <c r="AR219">
        <v>0</v>
      </c>
      <c r="AS219">
        <v>5000</v>
      </c>
      <c r="AT219">
        <v>20000</v>
      </c>
      <c r="AU219">
        <v>0</v>
      </c>
      <c r="AV219">
        <v>0</v>
      </c>
      <c r="AW219">
        <v>0</v>
      </c>
      <c r="AX219">
        <v>25000</v>
      </c>
      <c r="AY219">
        <f t="shared" si="13"/>
        <v>25000</v>
      </c>
      <c r="AZ219" t="str">
        <f t="shared" si="14"/>
        <v/>
      </c>
      <c r="BA219" t="str">
        <f t="shared" si="15"/>
        <v/>
      </c>
    </row>
    <row r="220" spans="1:53" x14ac:dyDescent="0.35">
      <c r="A220" s="2" t="s">
        <v>394</v>
      </c>
      <c r="B220">
        <v>2</v>
      </c>
      <c r="C220">
        <v>212</v>
      </c>
      <c r="D220">
        <v>2</v>
      </c>
      <c r="E220" t="s">
        <v>50</v>
      </c>
      <c r="F220">
        <v>44</v>
      </c>
      <c r="G220" t="s">
        <v>72</v>
      </c>
      <c r="I220" t="s">
        <v>52</v>
      </c>
      <c r="J220" t="s">
        <v>52</v>
      </c>
      <c r="K220" t="s">
        <v>52</v>
      </c>
      <c r="L220" t="s">
        <v>52</v>
      </c>
      <c r="M220">
        <v>8</v>
      </c>
      <c r="N220" t="s">
        <v>86</v>
      </c>
      <c r="P220" s="6">
        <v>4</v>
      </c>
      <c r="Q220" t="s">
        <v>56</v>
      </c>
      <c r="R220">
        <v>15</v>
      </c>
      <c r="S220" s="5">
        <v>1</v>
      </c>
      <c r="T220" t="s">
        <v>58</v>
      </c>
      <c r="U220" t="s">
        <v>52</v>
      </c>
      <c r="V220">
        <v>1</v>
      </c>
      <c r="W220" t="s">
        <v>52</v>
      </c>
      <c r="X220">
        <v>2</v>
      </c>
      <c r="Y220" t="s">
        <v>59</v>
      </c>
      <c r="AB220" t="s">
        <v>72</v>
      </c>
      <c r="AD220" t="s">
        <v>73</v>
      </c>
      <c r="AE220" t="s">
        <v>52</v>
      </c>
      <c r="AF220" t="s">
        <v>52</v>
      </c>
      <c r="AG220" t="s">
        <v>52</v>
      </c>
      <c r="AH220">
        <v>8</v>
      </c>
      <c r="AI220" t="s">
        <v>86</v>
      </c>
      <c r="AJ220" t="s">
        <v>52</v>
      </c>
      <c r="AK220" t="s">
        <v>87</v>
      </c>
      <c r="AM220" t="s">
        <v>62</v>
      </c>
      <c r="AN220" t="s">
        <v>53</v>
      </c>
      <c r="AP220">
        <f t="shared" si="12"/>
        <v>0</v>
      </c>
      <c r="AQ220">
        <v>0</v>
      </c>
      <c r="AR220">
        <v>0</v>
      </c>
      <c r="AS220">
        <v>18000</v>
      </c>
      <c r="AT220">
        <v>30000</v>
      </c>
      <c r="AU220">
        <v>0</v>
      </c>
      <c r="AV220">
        <v>0</v>
      </c>
      <c r="AW220">
        <v>0</v>
      </c>
      <c r="AX220">
        <v>48000</v>
      </c>
      <c r="AY220" t="str">
        <f t="shared" si="13"/>
        <v/>
      </c>
      <c r="AZ220" t="str">
        <f t="shared" si="14"/>
        <v/>
      </c>
      <c r="BA220">
        <f t="shared" si="15"/>
        <v>48000</v>
      </c>
    </row>
    <row r="221" spans="1:53" x14ac:dyDescent="0.35">
      <c r="A221" s="2" t="s">
        <v>394</v>
      </c>
      <c r="B221">
        <v>2</v>
      </c>
      <c r="C221">
        <v>212</v>
      </c>
      <c r="D221">
        <v>2</v>
      </c>
      <c r="E221" t="s">
        <v>50</v>
      </c>
      <c r="F221">
        <v>44</v>
      </c>
      <c r="G221" t="s">
        <v>72</v>
      </c>
      <c r="I221" t="s">
        <v>52</v>
      </c>
      <c r="J221" t="s">
        <v>52</v>
      </c>
      <c r="K221" t="s">
        <v>52</v>
      </c>
      <c r="L221" t="s">
        <v>52</v>
      </c>
      <c r="M221">
        <v>8</v>
      </c>
      <c r="N221" t="s">
        <v>86</v>
      </c>
      <c r="P221" s="6">
        <v>5</v>
      </c>
      <c r="Q221" t="s">
        <v>56</v>
      </c>
      <c r="R221">
        <v>11</v>
      </c>
      <c r="S221" s="5">
        <v>1</v>
      </c>
      <c r="T221" t="s">
        <v>58</v>
      </c>
      <c r="U221" t="s">
        <v>52</v>
      </c>
      <c r="V221">
        <v>1</v>
      </c>
      <c r="W221" t="s">
        <v>52</v>
      </c>
      <c r="X221">
        <v>2</v>
      </c>
      <c r="AB221" t="s">
        <v>72</v>
      </c>
      <c r="AD221" t="s">
        <v>73</v>
      </c>
      <c r="AE221" t="s">
        <v>52</v>
      </c>
      <c r="AF221" t="s">
        <v>52</v>
      </c>
      <c r="AG221" t="s">
        <v>52</v>
      </c>
      <c r="AH221">
        <v>5</v>
      </c>
      <c r="AI221" t="s">
        <v>83</v>
      </c>
      <c r="AJ221" t="s">
        <v>52</v>
      </c>
      <c r="AK221" t="s">
        <v>84</v>
      </c>
      <c r="AM221" t="s">
        <v>62</v>
      </c>
      <c r="AN221" t="s">
        <v>53</v>
      </c>
      <c r="AP221">
        <f t="shared" si="12"/>
        <v>0</v>
      </c>
      <c r="AQ221">
        <v>0</v>
      </c>
      <c r="AR221">
        <v>0</v>
      </c>
      <c r="AS221">
        <v>12000</v>
      </c>
      <c r="AT221">
        <v>25000</v>
      </c>
      <c r="AU221">
        <v>0</v>
      </c>
      <c r="AV221">
        <v>0</v>
      </c>
      <c r="AW221">
        <v>0</v>
      </c>
      <c r="AX221">
        <v>37000</v>
      </c>
      <c r="AY221">
        <f t="shared" si="13"/>
        <v>37000</v>
      </c>
      <c r="AZ221" t="str">
        <f t="shared" si="14"/>
        <v/>
      </c>
      <c r="BA221" t="str">
        <f t="shared" si="15"/>
        <v/>
      </c>
    </row>
    <row r="222" spans="1:53" x14ac:dyDescent="0.35">
      <c r="A222" s="2" t="s">
        <v>395</v>
      </c>
      <c r="B222">
        <v>4</v>
      </c>
      <c r="C222">
        <v>407</v>
      </c>
      <c r="D222">
        <v>2</v>
      </c>
      <c r="E222" t="s">
        <v>50</v>
      </c>
      <c r="F222">
        <v>34</v>
      </c>
      <c r="G222" t="s">
        <v>72</v>
      </c>
      <c r="I222" t="s">
        <v>73</v>
      </c>
      <c r="J222" t="s">
        <v>52</v>
      </c>
      <c r="K222" t="s">
        <v>52</v>
      </c>
      <c r="L222" t="s">
        <v>52</v>
      </c>
      <c r="M222">
        <v>6</v>
      </c>
      <c r="N222" t="s">
        <v>79</v>
      </c>
      <c r="P222" s="6">
        <v>3</v>
      </c>
      <c r="Q222" t="s">
        <v>50</v>
      </c>
      <c r="R222">
        <v>11</v>
      </c>
      <c r="S222" s="5">
        <v>1</v>
      </c>
      <c r="T222" t="s">
        <v>58</v>
      </c>
      <c r="U222" t="s">
        <v>52</v>
      </c>
      <c r="V222">
        <v>1</v>
      </c>
      <c r="W222" t="s">
        <v>52</v>
      </c>
      <c r="X222">
        <v>2</v>
      </c>
      <c r="AB222" t="s">
        <v>72</v>
      </c>
      <c r="AD222" t="s">
        <v>73</v>
      </c>
      <c r="AE222" t="s">
        <v>52</v>
      </c>
      <c r="AF222" t="s">
        <v>52</v>
      </c>
      <c r="AG222" t="s">
        <v>52</v>
      </c>
      <c r="AH222">
        <v>5</v>
      </c>
      <c r="AI222" t="s">
        <v>83</v>
      </c>
      <c r="AJ222" t="s">
        <v>52</v>
      </c>
      <c r="AK222" t="s">
        <v>84</v>
      </c>
      <c r="AM222" t="s">
        <v>62</v>
      </c>
      <c r="AN222" t="s">
        <v>53</v>
      </c>
      <c r="AP222">
        <f t="shared" si="12"/>
        <v>0</v>
      </c>
      <c r="AQ222">
        <v>0</v>
      </c>
      <c r="AR222">
        <v>0</v>
      </c>
      <c r="AS222">
        <v>30000</v>
      </c>
      <c r="AT222">
        <v>10000</v>
      </c>
      <c r="AU222">
        <v>624000</v>
      </c>
      <c r="AV222">
        <v>30000</v>
      </c>
      <c r="AW222">
        <v>50000</v>
      </c>
      <c r="AX222">
        <v>744000</v>
      </c>
      <c r="AY222">
        <f t="shared" si="13"/>
        <v>744000</v>
      </c>
      <c r="AZ222" t="str">
        <f t="shared" si="14"/>
        <v/>
      </c>
      <c r="BA222" t="str">
        <f t="shared" si="15"/>
        <v/>
      </c>
    </row>
    <row r="223" spans="1:53" x14ac:dyDescent="0.35">
      <c r="A223" s="2" t="s">
        <v>395</v>
      </c>
      <c r="B223">
        <v>4</v>
      </c>
      <c r="C223">
        <v>407</v>
      </c>
      <c r="D223">
        <v>2</v>
      </c>
      <c r="E223" t="s">
        <v>50</v>
      </c>
      <c r="F223">
        <v>34</v>
      </c>
      <c r="G223" t="s">
        <v>72</v>
      </c>
      <c r="I223" t="s">
        <v>73</v>
      </c>
      <c r="J223" t="s">
        <v>52</v>
      </c>
      <c r="K223" t="s">
        <v>52</v>
      </c>
      <c r="L223" t="s">
        <v>52</v>
      </c>
      <c r="M223">
        <v>6</v>
      </c>
      <c r="N223" t="s">
        <v>79</v>
      </c>
      <c r="P223" s="6">
        <v>4</v>
      </c>
      <c r="Q223" t="s">
        <v>56</v>
      </c>
      <c r="R223">
        <v>10</v>
      </c>
      <c r="S223" s="5">
        <v>1</v>
      </c>
      <c r="T223" t="s">
        <v>58</v>
      </c>
      <c r="U223" t="s">
        <v>52</v>
      </c>
      <c r="V223">
        <v>1</v>
      </c>
      <c r="W223" t="s">
        <v>52</v>
      </c>
      <c r="X223">
        <v>2</v>
      </c>
      <c r="AB223" t="s">
        <v>72</v>
      </c>
      <c r="AD223" t="s">
        <v>73</v>
      </c>
      <c r="AE223" t="s">
        <v>52</v>
      </c>
      <c r="AF223" t="s">
        <v>52</v>
      </c>
      <c r="AG223" t="s">
        <v>52</v>
      </c>
      <c r="AH223">
        <v>5</v>
      </c>
      <c r="AI223" t="s">
        <v>83</v>
      </c>
      <c r="AJ223" t="s">
        <v>52</v>
      </c>
      <c r="AK223" t="s">
        <v>84</v>
      </c>
      <c r="AM223" t="s">
        <v>62</v>
      </c>
      <c r="AN223" t="s">
        <v>53</v>
      </c>
      <c r="AP223">
        <f t="shared" si="12"/>
        <v>0</v>
      </c>
      <c r="AQ223">
        <v>180000</v>
      </c>
      <c r="AR223">
        <v>0</v>
      </c>
      <c r="AS223">
        <v>25800</v>
      </c>
      <c r="AT223">
        <v>20000</v>
      </c>
      <c r="AU223">
        <v>164000</v>
      </c>
      <c r="AV223">
        <v>0</v>
      </c>
      <c r="AW223">
        <v>20000</v>
      </c>
      <c r="AX223">
        <v>409800</v>
      </c>
      <c r="AY223">
        <f t="shared" si="13"/>
        <v>409800</v>
      </c>
      <c r="AZ223" t="str">
        <f t="shared" si="14"/>
        <v/>
      </c>
      <c r="BA223" t="str">
        <f t="shared" si="15"/>
        <v/>
      </c>
    </row>
    <row r="224" spans="1:53" x14ac:dyDescent="0.35">
      <c r="A224" s="2" t="s">
        <v>395</v>
      </c>
      <c r="B224">
        <v>4</v>
      </c>
      <c r="C224">
        <v>407</v>
      </c>
      <c r="D224">
        <v>2</v>
      </c>
      <c r="E224" t="s">
        <v>50</v>
      </c>
      <c r="F224">
        <v>34</v>
      </c>
      <c r="G224" t="s">
        <v>72</v>
      </c>
      <c r="I224" t="s">
        <v>73</v>
      </c>
      <c r="J224" t="s">
        <v>52</v>
      </c>
      <c r="K224" t="s">
        <v>52</v>
      </c>
      <c r="L224" t="s">
        <v>52</v>
      </c>
      <c r="M224">
        <v>6</v>
      </c>
      <c r="N224" t="s">
        <v>79</v>
      </c>
      <c r="P224" s="6">
        <v>5</v>
      </c>
      <c r="Q224" t="s">
        <v>50</v>
      </c>
      <c r="R224">
        <v>8</v>
      </c>
      <c r="S224" s="5">
        <v>1</v>
      </c>
      <c r="T224" t="s">
        <v>58</v>
      </c>
      <c r="U224" t="s">
        <v>52</v>
      </c>
      <c r="V224">
        <v>1</v>
      </c>
      <c r="W224" t="s">
        <v>52</v>
      </c>
      <c r="X224">
        <v>2</v>
      </c>
      <c r="AB224" t="s">
        <v>72</v>
      </c>
      <c r="AD224" t="s">
        <v>73</v>
      </c>
      <c r="AE224" t="s">
        <v>52</v>
      </c>
      <c r="AF224" t="s">
        <v>52</v>
      </c>
      <c r="AG224" t="s">
        <v>52</v>
      </c>
      <c r="AH224">
        <v>3</v>
      </c>
      <c r="AI224" t="s">
        <v>97</v>
      </c>
      <c r="AJ224" t="s">
        <v>52</v>
      </c>
      <c r="AK224" t="s">
        <v>66</v>
      </c>
      <c r="AM224" t="s">
        <v>62</v>
      </c>
      <c r="AN224" t="s">
        <v>53</v>
      </c>
      <c r="AP224">
        <f t="shared" si="12"/>
        <v>0</v>
      </c>
      <c r="AQ224">
        <v>0</v>
      </c>
      <c r="AR224">
        <v>0</v>
      </c>
      <c r="AS224">
        <v>20000</v>
      </c>
      <c r="AT224">
        <v>5000</v>
      </c>
      <c r="AU224">
        <v>105000</v>
      </c>
      <c r="AV224">
        <v>0</v>
      </c>
      <c r="AW224">
        <v>15000</v>
      </c>
      <c r="AX224">
        <v>145000</v>
      </c>
      <c r="AY224">
        <f t="shared" si="13"/>
        <v>145000</v>
      </c>
      <c r="AZ224" t="str">
        <f t="shared" si="14"/>
        <v/>
      </c>
      <c r="BA224" t="str">
        <f t="shared" si="15"/>
        <v/>
      </c>
    </row>
    <row r="225" spans="1:53" x14ac:dyDescent="0.35">
      <c r="A225" s="2" t="s">
        <v>395</v>
      </c>
      <c r="B225">
        <v>4</v>
      </c>
      <c r="C225">
        <v>407</v>
      </c>
      <c r="D225">
        <v>2</v>
      </c>
      <c r="E225" t="s">
        <v>50</v>
      </c>
      <c r="F225">
        <v>34</v>
      </c>
      <c r="G225" t="s">
        <v>72</v>
      </c>
      <c r="I225" t="s">
        <v>73</v>
      </c>
      <c r="J225" t="s">
        <v>52</v>
      </c>
      <c r="K225" t="s">
        <v>52</v>
      </c>
      <c r="L225" t="s">
        <v>52</v>
      </c>
      <c r="M225">
        <v>6</v>
      </c>
      <c r="N225" t="s">
        <v>79</v>
      </c>
      <c r="P225" s="6">
        <v>6</v>
      </c>
      <c r="Q225" t="s">
        <v>50</v>
      </c>
      <c r="R225">
        <v>6</v>
      </c>
      <c r="S225" s="5">
        <v>1</v>
      </c>
      <c r="T225" t="s">
        <v>58</v>
      </c>
      <c r="U225" t="s">
        <v>52</v>
      </c>
      <c r="V225">
        <v>1</v>
      </c>
      <c r="W225" t="s">
        <v>52</v>
      </c>
      <c r="X225">
        <v>2</v>
      </c>
      <c r="AB225" t="s">
        <v>72</v>
      </c>
      <c r="AD225" t="s">
        <v>73</v>
      </c>
      <c r="AE225" t="s">
        <v>53</v>
      </c>
      <c r="AF225" t="s">
        <v>53</v>
      </c>
      <c r="AG225" t="s">
        <v>53</v>
      </c>
      <c r="AJ225" t="s">
        <v>53</v>
      </c>
      <c r="AO225" t="s">
        <v>190</v>
      </c>
      <c r="AP225">
        <f t="shared" si="12"/>
        <v>0</v>
      </c>
      <c r="AY225" t="str">
        <f t="shared" si="13"/>
        <v/>
      </c>
      <c r="AZ225" t="str">
        <f t="shared" si="14"/>
        <v/>
      </c>
      <c r="BA225" t="str">
        <f t="shared" si="15"/>
        <v/>
      </c>
    </row>
    <row r="226" spans="1:53" x14ac:dyDescent="0.35">
      <c r="A226" s="2" t="s">
        <v>396</v>
      </c>
      <c r="B226">
        <v>8</v>
      </c>
      <c r="C226">
        <v>802</v>
      </c>
      <c r="D226">
        <v>1</v>
      </c>
      <c r="E226" t="s">
        <v>50</v>
      </c>
      <c r="F226">
        <v>50</v>
      </c>
      <c r="G226" t="s">
        <v>72</v>
      </c>
      <c r="I226" t="s">
        <v>73</v>
      </c>
      <c r="J226" t="s">
        <v>52</v>
      </c>
      <c r="K226" t="s">
        <v>52</v>
      </c>
      <c r="L226" t="s">
        <v>52</v>
      </c>
      <c r="M226">
        <v>12</v>
      </c>
      <c r="N226" t="s">
        <v>115</v>
      </c>
      <c r="P226" s="6">
        <v>4</v>
      </c>
      <c r="Q226" t="s">
        <v>56</v>
      </c>
      <c r="R226">
        <v>13</v>
      </c>
      <c r="S226" s="5">
        <v>1</v>
      </c>
      <c r="T226" t="s">
        <v>58</v>
      </c>
      <c r="U226" t="s">
        <v>52</v>
      </c>
      <c r="V226">
        <v>1</v>
      </c>
      <c r="W226" t="s">
        <v>52</v>
      </c>
      <c r="X226">
        <v>2</v>
      </c>
      <c r="Y226" t="s">
        <v>59</v>
      </c>
      <c r="AB226" t="s">
        <v>72</v>
      </c>
      <c r="AD226" t="s">
        <v>73</v>
      </c>
      <c r="AE226" t="s">
        <v>52</v>
      </c>
      <c r="AF226" t="s">
        <v>52</v>
      </c>
      <c r="AG226" t="s">
        <v>52</v>
      </c>
      <c r="AH226">
        <v>7</v>
      </c>
      <c r="AI226" t="s">
        <v>86</v>
      </c>
      <c r="AJ226" t="s">
        <v>52</v>
      </c>
      <c r="AK226" t="s">
        <v>87</v>
      </c>
      <c r="AM226" t="s">
        <v>62</v>
      </c>
      <c r="AN226" t="s">
        <v>52</v>
      </c>
      <c r="AP226">
        <f t="shared" si="12"/>
        <v>0</v>
      </c>
      <c r="AQ226">
        <v>384000</v>
      </c>
      <c r="AR226">
        <v>260000</v>
      </c>
      <c r="AS226">
        <v>50000</v>
      </c>
      <c r="AT226">
        <v>12000</v>
      </c>
      <c r="AU226">
        <v>390000</v>
      </c>
      <c r="AV226">
        <v>0</v>
      </c>
      <c r="AW226">
        <v>5000</v>
      </c>
      <c r="AX226">
        <v>1101000</v>
      </c>
      <c r="AY226" t="str">
        <f t="shared" si="13"/>
        <v/>
      </c>
      <c r="AZ226">
        <f t="shared" si="14"/>
        <v>1101000</v>
      </c>
      <c r="BA226" t="str">
        <f t="shared" si="15"/>
        <v/>
      </c>
    </row>
    <row r="227" spans="1:53" x14ac:dyDescent="0.35">
      <c r="A227" s="2" t="s">
        <v>397</v>
      </c>
      <c r="B227">
        <v>2</v>
      </c>
      <c r="C227">
        <v>212</v>
      </c>
      <c r="D227">
        <v>2</v>
      </c>
      <c r="E227" t="s">
        <v>50</v>
      </c>
      <c r="F227">
        <v>36</v>
      </c>
      <c r="G227" t="s">
        <v>72</v>
      </c>
      <c r="I227" t="s">
        <v>52</v>
      </c>
      <c r="J227" t="s">
        <v>53</v>
      </c>
      <c r="K227" t="s">
        <v>53</v>
      </c>
      <c r="L227" t="s">
        <v>52</v>
      </c>
      <c r="M227">
        <v>5</v>
      </c>
      <c r="N227" t="s">
        <v>65</v>
      </c>
      <c r="P227" s="6">
        <v>3</v>
      </c>
      <c r="Q227" t="s">
        <v>50</v>
      </c>
      <c r="R227">
        <v>12</v>
      </c>
      <c r="S227" s="5">
        <v>1</v>
      </c>
      <c r="T227" t="s">
        <v>58</v>
      </c>
      <c r="U227" t="s">
        <v>52</v>
      </c>
      <c r="V227">
        <v>1</v>
      </c>
      <c r="W227" t="s">
        <v>52</v>
      </c>
      <c r="X227">
        <v>2</v>
      </c>
      <c r="AB227" t="s">
        <v>72</v>
      </c>
      <c r="AD227" t="s">
        <v>73</v>
      </c>
      <c r="AE227" t="s">
        <v>53</v>
      </c>
      <c r="AF227" t="s">
        <v>53</v>
      </c>
      <c r="AG227" t="s">
        <v>52</v>
      </c>
      <c r="AH227">
        <v>2</v>
      </c>
      <c r="AI227" t="s">
        <v>65</v>
      </c>
      <c r="AJ227" t="s">
        <v>53</v>
      </c>
      <c r="AO227" t="s">
        <v>373</v>
      </c>
      <c r="AP227">
        <f t="shared" si="12"/>
        <v>0</v>
      </c>
      <c r="AY227" t="str">
        <f t="shared" si="13"/>
        <v/>
      </c>
      <c r="AZ227" t="str">
        <f t="shared" si="14"/>
        <v/>
      </c>
      <c r="BA227" t="str">
        <f t="shared" si="15"/>
        <v/>
      </c>
    </row>
    <row r="228" spans="1:53" x14ac:dyDescent="0.35">
      <c r="A228" s="2" t="s">
        <v>397</v>
      </c>
      <c r="B228">
        <v>2</v>
      </c>
      <c r="C228">
        <v>212</v>
      </c>
      <c r="D228">
        <v>2</v>
      </c>
      <c r="E228" t="s">
        <v>50</v>
      </c>
      <c r="F228">
        <v>36</v>
      </c>
      <c r="G228" t="s">
        <v>72</v>
      </c>
      <c r="I228" t="s">
        <v>52</v>
      </c>
      <c r="J228" t="s">
        <v>53</v>
      </c>
      <c r="K228" t="s">
        <v>53</v>
      </c>
      <c r="L228" t="s">
        <v>52</v>
      </c>
      <c r="M228">
        <v>5</v>
      </c>
      <c r="N228" t="s">
        <v>65</v>
      </c>
      <c r="P228" s="6">
        <v>4</v>
      </c>
      <c r="Q228" t="s">
        <v>56</v>
      </c>
      <c r="R228">
        <v>10</v>
      </c>
      <c r="S228" s="5">
        <v>1</v>
      </c>
      <c r="T228" t="s">
        <v>58</v>
      </c>
      <c r="U228" t="s">
        <v>52</v>
      </c>
      <c r="V228">
        <v>1</v>
      </c>
      <c r="W228" t="s">
        <v>52</v>
      </c>
      <c r="X228">
        <v>2</v>
      </c>
      <c r="AB228" t="s">
        <v>72</v>
      </c>
      <c r="AD228" t="s">
        <v>73</v>
      </c>
      <c r="AE228" t="s">
        <v>53</v>
      </c>
      <c r="AF228" t="s">
        <v>53</v>
      </c>
      <c r="AG228" t="s">
        <v>52</v>
      </c>
      <c r="AH228">
        <v>2</v>
      </c>
      <c r="AI228" t="s">
        <v>65</v>
      </c>
      <c r="AJ228" t="s">
        <v>53</v>
      </c>
      <c r="AO228" t="s">
        <v>373</v>
      </c>
      <c r="AP228">
        <f t="shared" si="12"/>
        <v>0</v>
      </c>
      <c r="AY228" t="str">
        <f t="shared" si="13"/>
        <v/>
      </c>
      <c r="AZ228" t="str">
        <f t="shared" si="14"/>
        <v/>
      </c>
      <c r="BA228" t="str">
        <f t="shared" si="15"/>
        <v/>
      </c>
    </row>
    <row r="229" spans="1:53" x14ac:dyDescent="0.35">
      <c r="A229" s="2" t="s">
        <v>397</v>
      </c>
      <c r="B229">
        <v>2</v>
      </c>
      <c r="C229">
        <v>212</v>
      </c>
      <c r="D229">
        <v>2</v>
      </c>
      <c r="E229" t="s">
        <v>50</v>
      </c>
      <c r="F229">
        <v>36</v>
      </c>
      <c r="G229" t="s">
        <v>72</v>
      </c>
      <c r="I229" t="s">
        <v>52</v>
      </c>
      <c r="J229" t="s">
        <v>53</v>
      </c>
      <c r="K229" t="s">
        <v>53</v>
      </c>
      <c r="L229" t="s">
        <v>52</v>
      </c>
      <c r="M229">
        <v>5</v>
      </c>
      <c r="N229" t="s">
        <v>65</v>
      </c>
      <c r="P229" s="6">
        <v>5</v>
      </c>
      <c r="Q229" t="s">
        <v>56</v>
      </c>
      <c r="R229">
        <v>6</v>
      </c>
      <c r="S229" s="5">
        <v>1</v>
      </c>
      <c r="T229" t="s">
        <v>58</v>
      </c>
      <c r="U229" t="s">
        <v>52</v>
      </c>
      <c r="V229">
        <v>1</v>
      </c>
      <c r="W229" t="s">
        <v>52</v>
      </c>
      <c r="X229">
        <v>2</v>
      </c>
      <c r="AB229" t="s">
        <v>72</v>
      </c>
      <c r="AD229" t="s">
        <v>73</v>
      </c>
      <c r="AE229" t="s">
        <v>53</v>
      </c>
      <c r="AF229" t="s">
        <v>53</v>
      </c>
      <c r="AG229" t="s">
        <v>52</v>
      </c>
      <c r="AH229">
        <v>2</v>
      </c>
      <c r="AI229" t="s">
        <v>97</v>
      </c>
      <c r="AJ229" t="s">
        <v>53</v>
      </c>
      <c r="AO229" t="s">
        <v>373</v>
      </c>
      <c r="AP229">
        <f t="shared" si="12"/>
        <v>0</v>
      </c>
      <c r="AY229" t="str">
        <f t="shared" si="13"/>
        <v/>
      </c>
      <c r="AZ229" t="str">
        <f t="shared" si="14"/>
        <v/>
      </c>
      <c r="BA229" t="str">
        <f t="shared" si="15"/>
        <v/>
      </c>
    </row>
    <row r="230" spans="1:53" x14ac:dyDescent="0.35">
      <c r="A230" s="2" t="s">
        <v>400</v>
      </c>
      <c r="B230">
        <v>3</v>
      </c>
      <c r="C230">
        <v>306</v>
      </c>
      <c r="D230">
        <v>2</v>
      </c>
      <c r="E230" t="s">
        <v>50</v>
      </c>
      <c r="F230">
        <v>38</v>
      </c>
      <c r="G230" t="s">
        <v>72</v>
      </c>
      <c r="I230" t="s">
        <v>73</v>
      </c>
      <c r="J230" t="s">
        <v>52</v>
      </c>
      <c r="K230" t="s">
        <v>52</v>
      </c>
      <c r="L230" t="s">
        <v>52</v>
      </c>
      <c r="M230">
        <v>10</v>
      </c>
      <c r="N230" t="s">
        <v>86</v>
      </c>
      <c r="P230" s="6">
        <v>3</v>
      </c>
      <c r="Q230" t="s">
        <v>56</v>
      </c>
      <c r="R230">
        <v>13</v>
      </c>
      <c r="S230" s="5">
        <v>1</v>
      </c>
      <c r="T230" t="s">
        <v>58</v>
      </c>
      <c r="U230" t="s">
        <v>52</v>
      </c>
      <c r="V230">
        <v>1</v>
      </c>
      <c r="W230" t="s">
        <v>52</v>
      </c>
      <c r="X230">
        <v>2</v>
      </c>
      <c r="Y230" t="s">
        <v>59</v>
      </c>
      <c r="AB230" t="s">
        <v>72</v>
      </c>
      <c r="AD230" t="s">
        <v>73</v>
      </c>
      <c r="AE230" t="s">
        <v>52</v>
      </c>
      <c r="AF230" t="s">
        <v>52</v>
      </c>
      <c r="AG230" t="s">
        <v>52</v>
      </c>
      <c r="AH230">
        <v>8</v>
      </c>
      <c r="AI230" t="s">
        <v>86</v>
      </c>
      <c r="AJ230" t="s">
        <v>52</v>
      </c>
      <c r="AK230" t="s">
        <v>87</v>
      </c>
      <c r="AM230" t="s">
        <v>62</v>
      </c>
      <c r="AN230" t="s">
        <v>52</v>
      </c>
      <c r="AP230">
        <f t="shared" si="12"/>
        <v>0</v>
      </c>
      <c r="AQ230">
        <v>0</v>
      </c>
      <c r="AR230">
        <v>216000</v>
      </c>
      <c r="AS230">
        <v>17000</v>
      </c>
      <c r="AT230">
        <v>40000</v>
      </c>
      <c r="AU230">
        <v>432000</v>
      </c>
      <c r="AV230">
        <v>0</v>
      </c>
      <c r="AW230">
        <v>0</v>
      </c>
      <c r="AX230">
        <v>705000</v>
      </c>
      <c r="AY230" t="str">
        <f t="shared" si="13"/>
        <v/>
      </c>
      <c r="AZ230">
        <f t="shared" si="14"/>
        <v>705000</v>
      </c>
      <c r="BA230" t="str">
        <f t="shared" si="15"/>
        <v/>
      </c>
    </row>
    <row r="231" spans="1:53" x14ac:dyDescent="0.35">
      <c r="A231" s="2" t="s">
        <v>400</v>
      </c>
      <c r="B231">
        <v>3</v>
      </c>
      <c r="C231">
        <v>306</v>
      </c>
      <c r="D231">
        <v>2</v>
      </c>
      <c r="E231" t="s">
        <v>50</v>
      </c>
      <c r="F231">
        <v>38</v>
      </c>
      <c r="G231" t="s">
        <v>72</v>
      </c>
      <c r="I231" t="s">
        <v>73</v>
      </c>
      <c r="J231" t="s">
        <v>52</v>
      </c>
      <c r="K231" t="s">
        <v>52</v>
      </c>
      <c r="L231" t="s">
        <v>52</v>
      </c>
      <c r="M231">
        <v>10</v>
      </c>
      <c r="N231" t="s">
        <v>86</v>
      </c>
      <c r="P231" s="6">
        <v>4</v>
      </c>
      <c r="Q231" t="s">
        <v>50</v>
      </c>
      <c r="R231">
        <v>11</v>
      </c>
      <c r="S231" s="5">
        <v>1</v>
      </c>
      <c r="T231" t="s">
        <v>58</v>
      </c>
      <c r="U231" t="s">
        <v>52</v>
      </c>
      <c r="V231">
        <v>1</v>
      </c>
      <c r="W231" t="s">
        <v>52</v>
      </c>
      <c r="X231">
        <v>2</v>
      </c>
      <c r="AB231" t="s">
        <v>72</v>
      </c>
      <c r="AD231" t="s">
        <v>73</v>
      </c>
      <c r="AE231" t="s">
        <v>52</v>
      </c>
      <c r="AF231" t="s">
        <v>52</v>
      </c>
      <c r="AG231" t="s">
        <v>52</v>
      </c>
      <c r="AH231">
        <v>5</v>
      </c>
      <c r="AI231" t="s">
        <v>83</v>
      </c>
      <c r="AJ231" t="s">
        <v>52</v>
      </c>
      <c r="AK231" t="s">
        <v>84</v>
      </c>
      <c r="AM231" t="s">
        <v>62</v>
      </c>
      <c r="AN231" t="s">
        <v>52</v>
      </c>
      <c r="AP231">
        <f t="shared" si="12"/>
        <v>0</v>
      </c>
      <c r="AQ231">
        <v>0</v>
      </c>
      <c r="AR231">
        <v>50000</v>
      </c>
      <c r="AS231">
        <v>20000</v>
      </c>
      <c r="AT231">
        <v>15000</v>
      </c>
      <c r="AU231">
        <v>432000</v>
      </c>
      <c r="AV231">
        <v>0</v>
      </c>
      <c r="AW231">
        <v>0</v>
      </c>
      <c r="AX231">
        <v>517000</v>
      </c>
      <c r="AY231">
        <f t="shared" si="13"/>
        <v>517000</v>
      </c>
      <c r="AZ231" t="str">
        <f t="shared" si="14"/>
        <v/>
      </c>
      <c r="BA231" t="str">
        <f t="shared" si="15"/>
        <v/>
      </c>
    </row>
    <row r="232" spans="1:53" x14ac:dyDescent="0.35">
      <c r="A232" s="2" t="s">
        <v>402</v>
      </c>
      <c r="B232">
        <v>12</v>
      </c>
      <c r="C232">
        <v>1209</v>
      </c>
      <c r="D232">
        <v>1</v>
      </c>
      <c r="E232" t="s">
        <v>50</v>
      </c>
      <c r="F232">
        <v>50</v>
      </c>
      <c r="G232" t="s">
        <v>72</v>
      </c>
      <c r="I232" t="s">
        <v>73</v>
      </c>
      <c r="J232" t="s">
        <v>52</v>
      </c>
      <c r="K232" t="s">
        <v>52</v>
      </c>
      <c r="L232" t="s">
        <v>52</v>
      </c>
      <c r="M232">
        <v>11</v>
      </c>
      <c r="N232" t="s">
        <v>94</v>
      </c>
      <c r="P232" s="6">
        <v>4</v>
      </c>
      <c r="Q232" t="s">
        <v>56</v>
      </c>
      <c r="R232">
        <v>16</v>
      </c>
      <c r="S232" s="5">
        <v>1</v>
      </c>
      <c r="T232" t="s">
        <v>58</v>
      </c>
      <c r="U232" t="s">
        <v>52</v>
      </c>
      <c r="V232">
        <v>1</v>
      </c>
      <c r="W232" t="s">
        <v>52</v>
      </c>
      <c r="X232">
        <v>2</v>
      </c>
      <c r="Y232" t="s">
        <v>59</v>
      </c>
      <c r="AB232" t="s">
        <v>72</v>
      </c>
      <c r="AD232" t="s">
        <v>52</v>
      </c>
      <c r="AE232" t="s">
        <v>52</v>
      </c>
      <c r="AF232" t="s">
        <v>52</v>
      </c>
      <c r="AG232" t="s">
        <v>52</v>
      </c>
      <c r="AH232">
        <v>11</v>
      </c>
      <c r="AI232" t="s">
        <v>94</v>
      </c>
      <c r="AJ232" t="s">
        <v>52</v>
      </c>
      <c r="AK232" t="s">
        <v>108</v>
      </c>
      <c r="AM232" t="s">
        <v>62</v>
      </c>
      <c r="AN232" t="s">
        <v>52</v>
      </c>
      <c r="AP232">
        <f t="shared" si="12"/>
        <v>0</v>
      </c>
      <c r="AQ232">
        <v>4800000</v>
      </c>
      <c r="AR232">
        <v>0</v>
      </c>
      <c r="AS232">
        <v>200000</v>
      </c>
      <c r="AT232">
        <v>0</v>
      </c>
      <c r="AU232">
        <v>0</v>
      </c>
      <c r="AV232">
        <v>500000</v>
      </c>
      <c r="AW232">
        <v>0</v>
      </c>
      <c r="AX232">
        <v>5500000</v>
      </c>
      <c r="AY232" t="str">
        <f t="shared" si="13"/>
        <v/>
      </c>
      <c r="AZ232" t="str">
        <f t="shared" si="14"/>
        <v/>
      </c>
      <c r="BA232">
        <f t="shared" si="15"/>
        <v>5500000</v>
      </c>
    </row>
    <row r="233" spans="1:53" x14ac:dyDescent="0.35">
      <c r="A233" s="2" t="s">
        <v>404</v>
      </c>
      <c r="B233">
        <v>8</v>
      </c>
      <c r="C233">
        <v>802</v>
      </c>
      <c r="D233">
        <v>1</v>
      </c>
      <c r="E233" t="s">
        <v>50</v>
      </c>
      <c r="F233">
        <v>40</v>
      </c>
      <c r="G233" t="s">
        <v>72</v>
      </c>
      <c r="I233" t="s">
        <v>73</v>
      </c>
      <c r="J233" t="s">
        <v>52</v>
      </c>
      <c r="K233" t="s">
        <v>52</v>
      </c>
      <c r="L233" t="s">
        <v>52</v>
      </c>
      <c r="M233">
        <v>5</v>
      </c>
      <c r="N233" t="s">
        <v>78</v>
      </c>
      <c r="P233" s="6">
        <v>3</v>
      </c>
      <c r="Q233" t="s">
        <v>56</v>
      </c>
      <c r="R233">
        <v>15</v>
      </c>
      <c r="S233" s="5">
        <v>1</v>
      </c>
      <c r="T233" t="s">
        <v>58</v>
      </c>
      <c r="U233" t="s">
        <v>52</v>
      </c>
      <c r="V233">
        <v>1</v>
      </c>
      <c r="W233" t="s">
        <v>52</v>
      </c>
      <c r="X233">
        <v>6</v>
      </c>
      <c r="Y233" t="s">
        <v>59</v>
      </c>
      <c r="AB233" t="s">
        <v>72</v>
      </c>
      <c r="AD233" t="s">
        <v>73</v>
      </c>
      <c r="AE233" t="s">
        <v>52</v>
      </c>
      <c r="AF233" t="s">
        <v>52</v>
      </c>
      <c r="AG233" t="s">
        <v>52</v>
      </c>
      <c r="AH233">
        <v>3</v>
      </c>
      <c r="AI233" t="s">
        <v>63</v>
      </c>
      <c r="AJ233" t="s">
        <v>53</v>
      </c>
      <c r="AO233" t="s">
        <v>164</v>
      </c>
      <c r="AP233">
        <f t="shared" si="12"/>
        <v>0</v>
      </c>
      <c r="AY233" t="str">
        <f t="shared" si="13"/>
        <v/>
      </c>
      <c r="AZ233" t="str">
        <f t="shared" si="14"/>
        <v/>
      </c>
      <c r="BA233" t="str">
        <f t="shared" si="15"/>
        <v/>
      </c>
    </row>
    <row r="234" spans="1:53" x14ac:dyDescent="0.35">
      <c r="A234" s="2" t="s">
        <v>404</v>
      </c>
      <c r="B234">
        <v>8</v>
      </c>
      <c r="C234">
        <v>802</v>
      </c>
      <c r="D234">
        <v>1</v>
      </c>
      <c r="E234" t="s">
        <v>50</v>
      </c>
      <c r="F234">
        <v>40</v>
      </c>
      <c r="G234" t="s">
        <v>72</v>
      </c>
      <c r="I234" t="s">
        <v>73</v>
      </c>
      <c r="J234" t="s">
        <v>52</v>
      </c>
      <c r="K234" t="s">
        <v>52</v>
      </c>
      <c r="L234" t="s">
        <v>52</v>
      </c>
      <c r="M234">
        <v>5</v>
      </c>
      <c r="N234" t="s">
        <v>78</v>
      </c>
      <c r="P234" s="6">
        <v>4</v>
      </c>
      <c r="Q234" t="s">
        <v>50</v>
      </c>
      <c r="R234">
        <v>13</v>
      </c>
      <c r="S234" s="5">
        <v>1</v>
      </c>
      <c r="T234" t="s">
        <v>58</v>
      </c>
      <c r="U234" t="s">
        <v>52</v>
      </c>
      <c r="V234">
        <v>1</v>
      </c>
      <c r="W234" t="s">
        <v>52</v>
      </c>
      <c r="X234">
        <v>2</v>
      </c>
      <c r="Y234" t="s">
        <v>59</v>
      </c>
      <c r="AB234" t="s">
        <v>72</v>
      </c>
      <c r="AD234" t="s">
        <v>73</v>
      </c>
      <c r="AE234" t="s">
        <v>52</v>
      </c>
      <c r="AF234" t="s">
        <v>52</v>
      </c>
      <c r="AG234" t="s">
        <v>52</v>
      </c>
      <c r="AH234">
        <v>4</v>
      </c>
      <c r="AI234" t="s">
        <v>83</v>
      </c>
      <c r="AJ234" t="s">
        <v>53</v>
      </c>
      <c r="AO234" t="s">
        <v>164</v>
      </c>
      <c r="AP234">
        <f t="shared" si="12"/>
        <v>0</v>
      </c>
      <c r="AY234" t="str">
        <f t="shared" si="13"/>
        <v/>
      </c>
      <c r="AZ234" t="str">
        <f t="shared" si="14"/>
        <v/>
      </c>
      <c r="BA234" t="str">
        <f t="shared" si="15"/>
        <v/>
      </c>
    </row>
    <row r="235" spans="1:53" x14ac:dyDescent="0.35">
      <c r="A235" s="2" t="s">
        <v>404</v>
      </c>
      <c r="B235">
        <v>8</v>
      </c>
      <c r="C235">
        <v>802</v>
      </c>
      <c r="D235">
        <v>1</v>
      </c>
      <c r="E235" t="s">
        <v>50</v>
      </c>
      <c r="F235">
        <v>40</v>
      </c>
      <c r="G235" t="s">
        <v>72</v>
      </c>
      <c r="I235" t="s">
        <v>73</v>
      </c>
      <c r="J235" t="s">
        <v>52</v>
      </c>
      <c r="K235" t="s">
        <v>52</v>
      </c>
      <c r="L235" t="s">
        <v>52</v>
      </c>
      <c r="M235">
        <v>5</v>
      </c>
      <c r="N235" t="s">
        <v>78</v>
      </c>
      <c r="O235">
        <v>3</v>
      </c>
      <c r="P235" s="6">
        <v>5</v>
      </c>
      <c r="Q235" t="s">
        <v>50</v>
      </c>
      <c r="R235">
        <v>12</v>
      </c>
      <c r="S235" s="5">
        <v>1</v>
      </c>
      <c r="T235" t="s">
        <v>58</v>
      </c>
      <c r="U235" t="s">
        <v>52</v>
      </c>
      <c r="V235">
        <v>1</v>
      </c>
      <c r="W235" t="s">
        <v>52</v>
      </c>
      <c r="X235">
        <v>2</v>
      </c>
      <c r="AB235" t="s">
        <v>72</v>
      </c>
      <c r="AD235" t="s">
        <v>73</v>
      </c>
      <c r="AE235" t="s">
        <v>53</v>
      </c>
      <c r="AF235" t="s">
        <v>53</v>
      </c>
      <c r="AG235" t="s">
        <v>52</v>
      </c>
      <c r="AH235">
        <v>2</v>
      </c>
      <c r="AI235" t="s">
        <v>97</v>
      </c>
      <c r="AJ235" t="s">
        <v>53</v>
      </c>
      <c r="AO235" t="s">
        <v>164</v>
      </c>
      <c r="AP235">
        <f t="shared" si="12"/>
        <v>0</v>
      </c>
      <c r="AY235" t="str">
        <f t="shared" si="13"/>
        <v/>
      </c>
      <c r="AZ235" t="str">
        <f t="shared" si="14"/>
        <v/>
      </c>
      <c r="BA235" t="str">
        <f t="shared" si="15"/>
        <v/>
      </c>
    </row>
    <row r="236" spans="1:53" x14ac:dyDescent="0.35">
      <c r="A236" s="2" t="s">
        <v>405</v>
      </c>
      <c r="B236">
        <v>12</v>
      </c>
      <c r="C236">
        <v>1206</v>
      </c>
      <c r="D236">
        <v>1</v>
      </c>
      <c r="E236" t="s">
        <v>56</v>
      </c>
      <c r="F236">
        <v>39</v>
      </c>
      <c r="G236" t="s">
        <v>72</v>
      </c>
      <c r="I236" t="s">
        <v>73</v>
      </c>
      <c r="J236" t="s">
        <v>53</v>
      </c>
      <c r="K236" t="s">
        <v>53</v>
      </c>
      <c r="L236" t="s">
        <v>52</v>
      </c>
      <c r="M236">
        <v>5</v>
      </c>
      <c r="N236" t="s">
        <v>78</v>
      </c>
      <c r="O236">
        <v>2</v>
      </c>
      <c r="P236" s="6">
        <v>4</v>
      </c>
      <c r="Q236" t="s">
        <v>50</v>
      </c>
      <c r="R236">
        <v>17</v>
      </c>
      <c r="S236" s="5">
        <v>1</v>
      </c>
      <c r="T236" t="s">
        <v>58</v>
      </c>
      <c r="U236" t="s">
        <v>52</v>
      </c>
      <c r="V236">
        <v>2</v>
      </c>
      <c r="W236" t="s">
        <v>52</v>
      </c>
      <c r="X236">
        <v>1</v>
      </c>
      <c r="Y236" t="s">
        <v>59</v>
      </c>
      <c r="AB236" t="s">
        <v>72</v>
      </c>
      <c r="AD236" t="s">
        <v>73</v>
      </c>
      <c r="AE236" t="s">
        <v>52</v>
      </c>
      <c r="AF236" t="s">
        <v>52</v>
      </c>
      <c r="AG236" t="s">
        <v>52</v>
      </c>
      <c r="AH236">
        <v>8</v>
      </c>
      <c r="AI236" t="s">
        <v>60</v>
      </c>
      <c r="AJ236" t="s">
        <v>53</v>
      </c>
      <c r="AO236" t="s">
        <v>164</v>
      </c>
      <c r="AP236">
        <f t="shared" si="12"/>
        <v>0</v>
      </c>
      <c r="AY236" t="str">
        <f t="shared" si="13"/>
        <v/>
      </c>
      <c r="AZ236" t="str">
        <f t="shared" si="14"/>
        <v/>
      </c>
      <c r="BA236" t="str">
        <f t="shared" si="15"/>
        <v/>
      </c>
    </row>
    <row r="237" spans="1:53" x14ac:dyDescent="0.35">
      <c r="A237" s="2" t="s">
        <v>405</v>
      </c>
      <c r="B237">
        <v>12</v>
      </c>
      <c r="C237">
        <v>1206</v>
      </c>
      <c r="D237">
        <v>1</v>
      </c>
      <c r="E237" t="s">
        <v>56</v>
      </c>
      <c r="F237">
        <v>39</v>
      </c>
      <c r="G237" t="s">
        <v>72</v>
      </c>
      <c r="I237" t="s">
        <v>73</v>
      </c>
      <c r="J237" t="s">
        <v>53</v>
      </c>
      <c r="K237" t="s">
        <v>53</v>
      </c>
      <c r="L237" t="s">
        <v>52</v>
      </c>
      <c r="M237">
        <v>5</v>
      </c>
      <c r="N237" t="s">
        <v>78</v>
      </c>
      <c r="O237">
        <v>2</v>
      </c>
      <c r="P237" s="6">
        <v>5</v>
      </c>
      <c r="Q237" t="s">
        <v>56</v>
      </c>
      <c r="R237">
        <v>9</v>
      </c>
      <c r="S237" s="5">
        <v>1</v>
      </c>
      <c r="T237" t="s">
        <v>58</v>
      </c>
      <c r="U237" t="s">
        <v>52</v>
      </c>
      <c r="V237">
        <v>2</v>
      </c>
      <c r="W237" t="s">
        <v>52</v>
      </c>
      <c r="X237">
        <v>1</v>
      </c>
      <c r="AB237" t="s">
        <v>72</v>
      </c>
      <c r="AD237" t="s">
        <v>52</v>
      </c>
      <c r="AE237" t="s">
        <v>52</v>
      </c>
      <c r="AF237" t="s">
        <v>52</v>
      </c>
      <c r="AG237" t="s">
        <v>52</v>
      </c>
      <c r="AH237">
        <v>5</v>
      </c>
      <c r="AI237" t="s">
        <v>83</v>
      </c>
      <c r="AJ237" t="s">
        <v>52</v>
      </c>
      <c r="AK237" t="s">
        <v>84</v>
      </c>
      <c r="AM237" t="s">
        <v>62</v>
      </c>
      <c r="AN237" t="s">
        <v>52</v>
      </c>
      <c r="AP237">
        <f t="shared" si="12"/>
        <v>0</v>
      </c>
      <c r="AQ237">
        <v>0</v>
      </c>
      <c r="AR237">
        <v>240000</v>
      </c>
      <c r="AS237">
        <v>70000</v>
      </c>
      <c r="AT237">
        <v>20000</v>
      </c>
      <c r="AU237">
        <v>660000</v>
      </c>
      <c r="AV237">
        <v>0</v>
      </c>
      <c r="AW237">
        <v>0</v>
      </c>
      <c r="AX237">
        <v>990000</v>
      </c>
      <c r="AY237">
        <f t="shared" si="13"/>
        <v>990000</v>
      </c>
      <c r="AZ237" t="str">
        <f t="shared" si="14"/>
        <v/>
      </c>
      <c r="BA237" t="str">
        <f t="shared" si="15"/>
        <v/>
      </c>
    </row>
    <row r="238" spans="1:53" x14ac:dyDescent="0.35">
      <c r="A238" s="2" t="s">
        <v>406</v>
      </c>
      <c r="B238">
        <v>15</v>
      </c>
      <c r="C238">
        <v>1505</v>
      </c>
      <c r="D238">
        <v>1</v>
      </c>
      <c r="E238" t="s">
        <v>50</v>
      </c>
      <c r="F238">
        <v>38</v>
      </c>
      <c r="G238" t="s">
        <v>72</v>
      </c>
      <c r="I238" t="s">
        <v>73</v>
      </c>
      <c r="J238" t="s">
        <v>52</v>
      </c>
      <c r="K238" t="s">
        <v>52</v>
      </c>
      <c r="L238" t="s">
        <v>52</v>
      </c>
      <c r="M238">
        <v>13</v>
      </c>
      <c r="N238" t="s">
        <v>76</v>
      </c>
      <c r="O238">
        <v>2</v>
      </c>
      <c r="P238" s="6">
        <v>3</v>
      </c>
      <c r="Q238" t="s">
        <v>56</v>
      </c>
      <c r="R238">
        <v>6</v>
      </c>
      <c r="S238" s="5">
        <v>1</v>
      </c>
      <c r="T238" t="s">
        <v>58</v>
      </c>
      <c r="U238" t="s">
        <v>52</v>
      </c>
      <c r="V238">
        <v>1</v>
      </c>
      <c r="W238" t="s">
        <v>52</v>
      </c>
      <c r="X238">
        <v>2</v>
      </c>
      <c r="AB238" t="s">
        <v>72</v>
      </c>
      <c r="AD238" t="s">
        <v>73</v>
      </c>
      <c r="AE238" t="s">
        <v>52</v>
      </c>
      <c r="AF238" t="s">
        <v>52</v>
      </c>
      <c r="AG238" t="s">
        <v>52</v>
      </c>
      <c r="AH238">
        <v>2</v>
      </c>
      <c r="AI238" t="s">
        <v>97</v>
      </c>
      <c r="AJ238" t="s">
        <v>52</v>
      </c>
      <c r="AK238" t="s">
        <v>66</v>
      </c>
      <c r="AM238" t="s">
        <v>62</v>
      </c>
      <c r="AN238" t="s">
        <v>52</v>
      </c>
      <c r="AP238">
        <f t="shared" si="12"/>
        <v>0</v>
      </c>
      <c r="AQ238">
        <v>0</v>
      </c>
      <c r="AR238">
        <v>24000</v>
      </c>
      <c r="AS238">
        <v>12000</v>
      </c>
      <c r="AT238">
        <v>36000</v>
      </c>
      <c r="AU238">
        <v>0</v>
      </c>
      <c r="AV238">
        <v>0</v>
      </c>
      <c r="AW238">
        <v>0</v>
      </c>
      <c r="AX238">
        <v>72000</v>
      </c>
      <c r="AY238">
        <f t="shared" si="13"/>
        <v>72000</v>
      </c>
      <c r="AZ238" t="str">
        <f t="shared" si="14"/>
        <v/>
      </c>
      <c r="BA238" t="str">
        <f t="shared" si="15"/>
        <v/>
      </c>
    </row>
    <row r="239" spans="1:53" x14ac:dyDescent="0.35">
      <c r="A239" s="2" t="s">
        <v>410</v>
      </c>
      <c r="B239">
        <v>8</v>
      </c>
      <c r="C239">
        <v>801</v>
      </c>
      <c r="D239">
        <v>2</v>
      </c>
      <c r="E239" t="s">
        <v>50</v>
      </c>
      <c r="F239">
        <v>33</v>
      </c>
      <c r="G239" t="s">
        <v>72</v>
      </c>
      <c r="I239" t="s">
        <v>73</v>
      </c>
      <c r="J239" t="s">
        <v>52</v>
      </c>
      <c r="K239" t="s">
        <v>52</v>
      </c>
      <c r="L239" t="s">
        <v>52</v>
      </c>
      <c r="M239">
        <v>5</v>
      </c>
      <c r="N239" t="s">
        <v>78</v>
      </c>
      <c r="O239">
        <v>3</v>
      </c>
      <c r="P239" s="6">
        <v>3</v>
      </c>
      <c r="Q239" t="s">
        <v>56</v>
      </c>
      <c r="R239">
        <v>10</v>
      </c>
      <c r="S239" s="5">
        <v>1</v>
      </c>
      <c r="T239" t="s">
        <v>58</v>
      </c>
      <c r="U239" t="s">
        <v>52</v>
      </c>
      <c r="V239">
        <v>1</v>
      </c>
      <c r="W239" t="s">
        <v>52</v>
      </c>
      <c r="X239">
        <v>2</v>
      </c>
      <c r="AB239" t="s">
        <v>72</v>
      </c>
      <c r="AD239" t="s">
        <v>73</v>
      </c>
      <c r="AE239" t="s">
        <v>52</v>
      </c>
      <c r="AF239" t="s">
        <v>52</v>
      </c>
      <c r="AG239" t="s">
        <v>52</v>
      </c>
      <c r="AH239">
        <v>4</v>
      </c>
      <c r="AI239" t="s">
        <v>83</v>
      </c>
      <c r="AJ239" t="s">
        <v>52</v>
      </c>
      <c r="AK239" t="s">
        <v>84</v>
      </c>
      <c r="AM239" t="s">
        <v>62</v>
      </c>
      <c r="AN239" t="s">
        <v>53</v>
      </c>
      <c r="AP239">
        <f t="shared" si="12"/>
        <v>0</v>
      </c>
      <c r="AQ239">
        <v>0</v>
      </c>
      <c r="AR239">
        <v>0</v>
      </c>
      <c r="AS239">
        <v>37000</v>
      </c>
      <c r="AT239">
        <v>3000</v>
      </c>
      <c r="AU239">
        <v>324000</v>
      </c>
      <c r="AV239">
        <v>0</v>
      </c>
      <c r="AW239">
        <v>0</v>
      </c>
      <c r="AX239">
        <v>364000</v>
      </c>
      <c r="AY239">
        <f t="shared" si="13"/>
        <v>364000</v>
      </c>
      <c r="AZ239" t="str">
        <f t="shared" si="14"/>
        <v/>
      </c>
      <c r="BA239" t="str">
        <f t="shared" si="15"/>
        <v/>
      </c>
    </row>
    <row r="240" spans="1:53" x14ac:dyDescent="0.35">
      <c r="A240" s="2" t="s">
        <v>412</v>
      </c>
      <c r="B240">
        <v>8</v>
      </c>
      <c r="C240">
        <v>811</v>
      </c>
      <c r="D240">
        <v>1</v>
      </c>
      <c r="E240" t="s">
        <v>50</v>
      </c>
      <c r="F240">
        <v>58</v>
      </c>
      <c r="G240" t="s">
        <v>72</v>
      </c>
      <c r="I240" t="s">
        <v>73</v>
      </c>
      <c r="J240" t="s">
        <v>52</v>
      </c>
      <c r="K240" t="s">
        <v>52</v>
      </c>
      <c r="L240" t="s">
        <v>52</v>
      </c>
      <c r="M240">
        <v>4</v>
      </c>
      <c r="N240" t="s">
        <v>83</v>
      </c>
      <c r="O240">
        <v>1</v>
      </c>
      <c r="P240" s="6">
        <v>4</v>
      </c>
      <c r="Q240" t="s">
        <v>56</v>
      </c>
      <c r="R240">
        <v>15</v>
      </c>
      <c r="S240" s="5">
        <v>1</v>
      </c>
      <c r="T240" t="s">
        <v>58</v>
      </c>
      <c r="U240" t="s">
        <v>52</v>
      </c>
      <c r="V240">
        <v>1</v>
      </c>
      <c r="W240" t="s">
        <v>52</v>
      </c>
      <c r="X240">
        <v>2</v>
      </c>
      <c r="Y240" t="s">
        <v>59</v>
      </c>
      <c r="AB240" t="s">
        <v>72</v>
      </c>
      <c r="AD240" t="s">
        <v>52</v>
      </c>
      <c r="AE240" t="s">
        <v>52</v>
      </c>
      <c r="AF240" t="s">
        <v>52</v>
      </c>
      <c r="AG240" t="s">
        <v>52</v>
      </c>
      <c r="AH240">
        <v>10</v>
      </c>
      <c r="AI240" t="s">
        <v>80</v>
      </c>
      <c r="AJ240" t="s">
        <v>52</v>
      </c>
      <c r="AK240" t="s">
        <v>81</v>
      </c>
      <c r="AM240" t="s">
        <v>62</v>
      </c>
      <c r="AN240" t="s">
        <v>52</v>
      </c>
      <c r="AP240">
        <f t="shared" si="12"/>
        <v>0</v>
      </c>
      <c r="AQ240">
        <v>624000</v>
      </c>
      <c r="AR240">
        <v>560000</v>
      </c>
      <c r="AS240">
        <v>50000</v>
      </c>
      <c r="AT240">
        <v>80000</v>
      </c>
      <c r="AU240">
        <v>840000</v>
      </c>
      <c r="AV240">
        <v>0</v>
      </c>
      <c r="AW240">
        <v>0</v>
      </c>
      <c r="AX240">
        <v>2154000</v>
      </c>
      <c r="AY240" t="str">
        <f t="shared" si="13"/>
        <v/>
      </c>
      <c r="AZ240" t="str">
        <f t="shared" si="14"/>
        <v/>
      </c>
      <c r="BA240">
        <f t="shared" si="15"/>
        <v>2154000</v>
      </c>
    </row>
    <row r="241" spans="1:53" x14ac:dyDescent="0.35">
      <c r="A241" s="2" t="s">
        <v>414</v>
      </c>
      <c r="B241">
        <v>6</v>
      </c>
      <c r="C241">
        <v>603</v>
      </c>
      <c r="D241">
        <v>1</v>
      </c>
      <c r="E241" t="s">
        <v>50</v>
      </c>
      <c r="F241">
        <v>43</v>
      </c>
      <c r="G241" t="s">
        <v>72</v>
      </c>
      <c r="I241" t="s">
        <v>73</v>
      </c>
      <c r="J241" t="s">
        <v>52</v>
      </c>
      <c r="K241" t="s">
        <v>52</v>
      </c>
      <c r="L241" t="s">
        <v>52</v>
      </c>
      <c r="M241">
        <v>7</v>
      </c>
      <c r="N241" t="s">
        <v>86</v>
      </c>
      <c r="O241">
        <v>2</v>
      </c>
      <c r="P241" s="6">
        <v>3</v>
      </c>
      <c r="Q241" t="s">
        <v>56</v>
      </c>
      <c r="R241">
        <v>12</v>
      </c>
      <c r="S241" s="5">
        <v>1</v>
      </c>
      <c r="T241" t="s">
        <v>58</v>
      </c>
      <c r="U241" t="s">
        <v>52</v>
      </c>
      <c r="V241">
        <v>1</v>
      </c>
      <c r="W241" t="s">
        <v>52</v>
      </c>
      <c r="X241">
        <v>2</v>
      </c>
      <c r="AB241" t="s">
        <v>72</v>
      </c>
      <c r="AD241" t="s">
        <v>73</v>
      </c>
      <c r="AE241" t="s">
        <v>52</v>
      </c>
      <c r="AF241" t="s">
        <v>52</v>
      </c>
      <c r="AG241" t="s">
        <v>52</v>
      </c>
      <c r="AH241">
        <v>4</v>
      </c>
      <c r="AI241" t="s">
        <v>83</v>
      </c>
      <c r="AJ241" t="s">
        <v>52</v>
      </c>
      <c r="AK241" t="s">
        <v>84</v>
      </c>
      <c r="AM241" t="s">
        <v>62</v>
      </c>
      <c r="AN241" t="s">
        <v>52</v>
      </c>
      <c r="AP241">
        <f t="shared" si="12"/>
        <v>0</v>
      </c>
      <c r="AQ241">
        <v>0</v>
      </c>
      <c r="AR241">
        <v>240000</v>
      </c>
      <c r="AS241">
        <v>25000</v>
      </c>
      <c r="AT241">
        <v>45000</v>
      </c>
      <c r="AU241">
        <v>1200000</v>
      </c>
      <c r="AV241">
        <v>0</v>
      </c>
      <c r="AW241">
        <v>5000</v>
      </c>
      <c r="AX241">
        <v>1515000</v>
      </c>
      <c r="AY241" t="str">
        <f t="shared" si="13"/>
        <v/>
      </c>
      <c r="AZ241">
        <f t="shared" si="14"/>
        <v>1515000</v>
      </c>
      <c r="BA241" t="str">
        <f t="shared" si="15"/>
        <v/>
      </c>
    </row>
    <row r="242" spans="1:53" x14ac:dyDescent="0.35">
      <c r="A242" s="2" t="s">
        <v>414</v>
      </c>
      <c r="B242">
        <v>6</v>
      </c>
      <c r="C242">
        <v>603</v>
      </c>
      <c r="D242">
        <v>1</v>
      </c>
      <c r="E242" t="s">
        <v>50</v>
      </c>
      <c r="F242">
        <v>43</v>
      </c>
      <c r="G242" t="s">
        <v>72</v>
      </c>
      <c r="I242" t="s">
        <v>73</v>
      </c>
      <c r="J242" t="s">
        <v>52</v>
      </c>
      <c r="K242" t="s">
        <v>52</v>
      </c>
      <c r="L242" t="s">
        <v>52</v>
      </c>
      <c r="M242">
        <v>7</v>
      </c>
      <c r="N242" t="s">
        <v>86</v>
      </c>
      <c r="O242">
        <v>2</v>
      </c>
      <c r="P242" s="6">
        <v>4</v>
      </c>
      <c r="Q242" t="s">
        <v>50</v>
      </c>
      <c r="R242">
        <v>9</v>
      </c>
      <c r="S242" s="5">
        <v>1</v>
      </c>
      <c r="T242" t="s">
        <v>58</v>
      </c>
      <c r="U242" t="s">
        <v>52</v>
      </c>
      <c r="V242">
        <v>1</v>
      </c>
      <c r="W242" t="s">
        <v>52</v>
      </c>
      <c r="X242">
        <v>2</v>
      </c>
      <c r="AB242" t="s">
        <v>72</v>
      </c>
      <c r="AD242" t="s">
        <v>73</v>
      </c>
      <c r="AE242" t="s">
        <v>52</v>
      </c>
      <c r="AF242" t="s">
        <v>52</v>
      </c>
      <c r="AG242" t="s">
        <v>52</v>
      </c>
      <c r="AH242">
        <v>2</v>
      </c>
      <c r="AI242" t="s">
        <v>97</v>
      </c>
      <c r="AJ242" t="s">
        <v>52</v>
      </c>
      <c r="AK242" t="s">
        <v>98</v>
      </c>
      <c r="AM242" t="s">
        <v>62</v>
      </c>
      <c r="AN242" t="s">
        <v>53</v>
      </c>
      <c r="AP242">
        <f t="shared" si="12"/>
        <v>0</v>
      </c>
      <c r="AQ242">
        <v>0</v>
      </c>
      <c r="AR242">
        <v>0</v>
      </c>
      <c r="AS242">
        <v>15000</v>
      </c>
      <c r="AT242">
        <v>35000</v>
      </c>
      <c r="AU242">
        <v>720000</v>
      </c>
      <c r="AV242">
        <v>0</v>
      </c>
      <c r="AW242">
        <v>0</v>
      </c>
      <c r="AX242">
        <v>770000</v>
      </c>
      <c r="AY242">
        <f t="shared" si="13"/>
        <v>770000</v>
      </c>
      <c r="AZ242" t="str">
        <f t="shared" si="14"/>
        <v/>
      </c>
      <c r="BA242" t="str">
        <f t="shared" si="15"/>
        <v/>
      </c>
    </row>
    <row r="243" spans="1:53" x14ac:dyDescent="0.35">
      <c r="A243" s="2" t="s">
        <v>416</v>
      </c>
      <c r="B243">
        <v>7</v>
      </c>
      <c r="C243">
        <v>704</v>
      </c>
      <c r="D243">
        <v>2</v>
      </c>
      <c r="E243" t="s">
        <v>56</v>
      </c>
      <c r="F243">
        <v>50</v>
      </c>
      <c r="G243" t="s">
        <v>72</v>
      </c>
      <c r="I243" t="s">
        <v>73</v>
      </c>
      <c r="J243" t="s">
        <v>52</v>
      </c>
      <c r="K243" t="s">
        <v>52</v>
      </c>
      <c r="L243" t="s">
        <v>52</v>
      </c>
      <c r="M243">
        <v>3</v>
      </c>
      <c r="N243" t="s">
        <v>63</v>
      </c>
      <c r="O243">
        <v>1</v>
      </c>
      <c r="P243" s="6">
        <v>5</v>
      </c>
      <c r="Q243" t="s">
        <v>50</v>
      </c>
      <c r="R243">
        <v>15</v>
      </c>
      <c r="S243" s="5">
        <v>1</v>
      </c>
      <c r="T243" t="s">
        <v>58</v>
      </c>
      <c r="U243" t="s">
        <v>53</v>
      </c>
      <c r="W243" t="s">
        <v>52</v>
      </c>
      <c r="X243">
        <v>1</v>
      </c>
      <c r="Y243" t="s">
        <v>59</v>
      </c>
      <c r="AB243" t="s">
        <v>72</v>
      </c>
      <c r="AD243" t="s">
        <v>73</v>
      </c>
      <c r="AE243" t="s">
        <v>52</v>
      </c>
      <c r="AF243" t="s">
        <v>52</v>
      </c>
      <c r="AG243" t="s">
        <v>52</v>
      </c>
      <c r="AH243">
        <v>7</v>
      </c>
      <c r="AI243" t="s">
        <v>86</v>
      </c>
      <c r="AJ243" t="s">
        <v>53</v>
      </c>
      <c r="AO243" t="s">
        <v>190</v>
      </c>
      <c r="AP243">
        <f t="shared" si="12"/>
        <v>0</v>
      </c>
      <c r="AY243" t="str">
        <f t="shared" si="13"/>
        <v/>
      </c>
      <c r="AZ243" t="str">
        <f t="shared" si="14"/>
        <v/>
      </c>
      <c r="BA243" t="str">
        <f t="shared" si="15"/>
        <v/>
      </c>
    </row>
    <row r="244" spans="1:53" x14ac:dyDescent="0.35">
      <c r="A244" s="2" t="s">
        <v>417</v>
      </c>
      <c r="B244">
        <v>18</v>
      </c>
      <c r="C244">
        <v>1802</v>
      </c>
      <c r="D244">
        <v>2</v>
      </c>
      <c r="E244" t="s">
        <v>50</v>
      </c>
      <c r="F244">
        <v>36</v>
      </c>
      <c r="G244" t="s">
        <v>72</v>
      </c>
      <c r="I244" t="s">
        <v>73</v>
      </c>
      <c r="J244" t="s">
        <v>53</v>
      </c>
      <c r="K244" t="s">
        <v>53</v>
      </c>
      <c r="L244" t="s">
        <v>52</v>
      </c>
      <c r="M244">
        <v>2</v>
      </c>
      <c r="N244" t="s">
        <v>97</v>
      </c>
      <c r="O244">
        <v>3</v>
      </c>
      <c r="P244" s="6">
        <v>3</v>
      </c>
      <c r="Q244" t="s">
        <v>50</v>
      </c>
      <c r="R244">
        <v>17</v>
      </c>
      <c r="S244" s="5">
        <v>1</v>
      </c>
      <c r="T244" t="s">
        <v>58</v>
      </c>
      <c r="U244" t="s">
        <v>52</v>
      </c>
      <c r="V244">
        <v>1</v>
      </c>
      <c r="W244" t="s">
        <v>52</v>
      </c>
      <c r="X244">
        <v>2</v>
      </c>
      <c r="Y244" t="s">
        <v>59</v>
      </c>
      <c r="AB244" t="s">
        <v>72</v>
      </c>
      <c r="AD244" t="s">
        <v>73</v>
      </c>
      <c r="AE244" t="s">
        <v>52</v>
      </c>
      <c r="AF244" t="s">
        <v>52</v>
      </c>
      <c r="AG244" t="s">
        <v>52</v>
      </c>
      <c r="AH244">
        <v>6</v>
      </c>
      <c r="AI244" t="s">
        <v>79</v>
      </c>
      <c r="AJ244" t="s">
        <v>53</v>
      </c>
      <c r="AO244" t="s">
        <v>119</v>
      </c>
      <c r="AP244">
        <f t="shared" si="12"/>
        <v>0</v>
      </c>
      <c r="AY244" t="str">
        <f t="shared" si="13"/>
        <v/>
      </c>
      <c r="AZ244" t="str">
        <f t="shared" si="14"/>
        <v/>
      </c>
      <c r="BA244" t="str">
        <f t="shared" si="15"/>
        <v/>
      </c>
    </row>
    <row r="245" spans="1:53" x14ac:dyDescent="0.35">
      <c r="A245" s="2" t="s">
        <v>417</v>
      </c>
      <c r="B245">
        <v>18</v>
      </c>
      <c r="C245">
        <v>1802</v>
      </c>
      <c r="D245">
        <v>2</v>
      </c>
      <c r="E245" t="s">
        <v>50</v>
      </c>
      <c r="F245">
        <v>36</v>
      </c>
      <c r="G245" t="s">
        <v>72</v>
      </c>
      <c r="I245" t="s">
        <v>73</v>
      </c>
      <c r="J245" t="s">
        <v>53</v>
      </c>
      <c r="K245" t="s">
        <v>53</v>
      </c>
      <c r="L245" t="s">
        <v>52</v>
      </c>
      <c r="M245">
        <v>2</v>
      </c>
      <c r="N245" t="s">
        <v>97</v>
      </c>
      <c r="O245">
        <v>3</v>
      </c>
      <c r="P245" s="6">
        <v>4</v>
      </c>
      <c r="Q245" t="s">
        <v>56</v>
      </c>
      <c r="R245">
        <v>14</v>
      </c>
      <c r="S245" s="5">
        <v>1</v>
      </c>
      <c r="T245" t="s">
        <v>58</v>
      </c>
      <c r="U245" t="s">
        <v>52</v>
      </c>
      <c r="V245">
        <v>1</v>
      </c>
      <c r="W245" t="s">
        <v>52</v>
      </c>
      <c r="X245">
        <v>2</v>
      </c>
      <c r="Y245" t="s">
        <v>59</v>
      </c>
      <c r="AB245" t="s">
        <v>72</v>
      </c>
      <c r="AD245" t="s">
        <v>73</v>
      </c>
      <c r="AE245" t="s">
        <v>53</v>
      </c>
      <c r="AF245" t="s">
        <v>53</v>
      </c>
      <c r="AG245" t="s">
        <v>52</v>
      </c>
      <c r="AH245">
        <v>3</v>
      </c>
      <c r="AI245" t="s">
        <v>63</v>
      </c>
      <c r="AJ245" t="s">
        <v>53</v>
      </c>
      <c r="AO245" t="s">
        <v>112</v>
      </c>
      <c r="AP245">
        <f t="shared" si="12"/>
        <v>0</v>
      </c>
      <c r="AY245" t="str">
        <f t="shared" si="13"/>
        <v/>
      </c>
      <c r="AZ245" t="str">
        <f t="shared" si="14"/>
        <v/>
      </c>
      <c r="BA245" t="str">
        <f t="shared" si="15"/>
        <v/>
      </c>
    </row>
    <row r="246" spans="1:53" x14ac:dyDescent="0.35">
      <c r="A246" s="2" t="s">
        <v>419</v>
      </c>
      <c r="B246">
        <v>6</v>
      </c>
      <c r="C246">
        <v>605</v>
      </c>
      <c r="D246">
        <v>2</v>
      </c>
      <c r="E246" t="s">
        <v>50</v>
      </c>
      <c r="F246">
        <v>40</v>
      </c>
      <c r="G246" t="s">
        <v>72</v>
      </c>
      <c r="I246" t="s">
        <v>73</v>
      </c>
      <c r="J246" t="s">
        <v>52</v>
      </c>
      <c r="K246" t="s">
        <v>52</v>
      </c>
      <c r="L246" t="s">
        <v>52</v>
      </c>
      <c r="M246">
        <v>3</v>
      </c>
      <c r="N246" t="s">
        <v>63</v>
      </c>
      <c r="O246">
        <v>1</v>
      </c>
      <c r="P246" s="6">
        <v>3</v>
      </c>
      <c r="Q246" t="s">
        <v>50</v>
      </c>
      <c r="R246">
        <v>17</v>
      </c>
      <c r="S246" s="5">
        <v>1</v>
      </c>
      <c r="T246" t="s">
        <v>58</v>
      </c>
      <c r="U246" t="s">
        <v>52</v>
      </c>
      <c r="V246">
        <v>1</v>
      </c>
      <c r="W246" t="s">
        <v>52</v>
      </c>
      <c r="X246">
        <v>2</v>
      </c>
      <c r="Y246" t="s">
        <v>59</v>
      </c>
      <c r="AB246" t="s">
        <v>72</v>
      </c>
      <c r="AD246" t="s">
        <v>73</v>
      </c>
      <c r="AE246" t="s">
        <v>52</v>
      </c>
      <c r="AF246" t="s">
        <v>52</v>
      </c>
      <c r="AG246" t="s">
        <v>52</v>
      </c>
      <c r="AH246">
        <v>11</v>
      </c>
      <c r="AI246" t="s">
        <v>94</v>
      </c>
      <c r="AJ246" t="s">
        <v>52</v>
      </c>
      <c r="AK246" t="s">
        <v>108</v>
      </c>
      <c r="AM246" t="s">
        <v>62</v>
      </c>
      <c r="AN246" t="s">
        <v>53</v>
      </c>
      <c r="AP246">
        <f t="shared" si="12"/>
        <v>0</v>
      </c>
      <c r="AQ246">
        <v>0</v>
      </c>
      <c r="AR246">
        <v>0</v>
      </c>
      <c r="AS246">
        <v>32000</v>
      </c>
      <c r="AT246">
        <v>28000</v>
      </c>
      <c r="AU246">
        <v>0</v>
      </c>
      <c r="AV246">
        <v>0</v>
      </c>
      <c r="AW246">
        <v>5000</v>
      </c>
      <c r="AX246">
        <v>65000</v>
      </c>
      <c r="AY246" t="str">
        <f t="shared" si="13"/>
        <v/>
      </c>
      <c r="AZ246" t="str">
        <f t="shared" si="14"/>
        <v/>
      </c>
      <c r="BA246">
        <f t="shared" si="15"/>
        <v>65000</v>
      </c>
    </row>
    <row r="247" spans="1:53" x14ac:dyDescent="0.35">
      <c r="A247" s="2" t="s">
        <v>422</v>
      </c>
      <c r="B247">
        <v>8</v>
      </c>
      <c r="C247">
        <v>807</v>
      </c>
      <c r="D247">
        <v>2</v>
      </c>
      <c r="E247" t="s">
        <v>50</v>
      </c>
      <c r="F247">
        <v>58</v>
      </c>
      <c r="G247" t="s">
        <v>72</v>
      </c>
      <c r="I247" t="s">
        <v>73</v>
      </c>
      <c r="J247" t="s">
        <v>52</v>
      </c>
      <c r="K247" t="s">
        <v>52</v>
      </c>
      <c r="L247" t="s">
        <v>52</v>
      </c>
      <c r="M247">
        <v>5</v>
      </c>
      <c r="N247" t="s">
        <v>78</v>
      </c>
      <c r="O247">
        <v>3</v>
      </c>
      <c r="P247" s="6">
        <v>6</v>
      </c>
      <c r="Q247" t="s">
        <v>56</v>
      </c>
      <c r="R247">
        <v>14</v>
      </c>
      <c r="S247" s="5">
        <v>1</v>
      </c>
      <c r="T247" t="s">
        <v>58</v>
      </c>
      <c r="U247" t="s">
        <v>52</v>
      </c>
      <c r="V247">
        <v>1</v>
      </c>
      <c r="W247" t="s">
        <v>52</v>
      </c>
      <c r="X247">
        <v>2</v>
      </c>
      <c r="Y247" t="s">
        <v>59</v>
      </c>
      <c r="AB247" t="s">
        <v>72</v>
      </c>
      <c r="AD247" t="s">
        <v>73</v>
      </c>
      <c r="AE247" t="s">
        <v>52</v>
      </c>
      <c r="AF247" t="s">
        <v>52</v>
      </c>
      <c r="AG247" t="s">
        <v>52</v>
      </c>
      <c r="AH247">
        <v>8</v>
      </c>
      <c r="AI247" t="s">
        <v>86</v>
      </c>
      <c r="AJ247" t="s">
        <v>52</v>
      </c>
      <c r="AK247" t="s">
        <v>87</v>
      </c>
      <c r="AM247" t="s">
        <v>62</v>
      </c>
      <c r="AN247" t="s">
        <v>52</v>
      </c>
      <c r="AP247">
        <f t="shared" si="12"/>
        <v>0</v>
      </c>
      <c r="AQ247">
        <v>500000</v>
      </c>
      <c r="AR247">
        <v>140000</v>
      </c>
      <c r="AS247">
        <v>38000</v>
      </c>
      <c r="AT247">
        <v>40000</v>
      </c>
      <c r="AU247">
        <v>840000</v>
      </c>
      <c r="AV247">
        <v>0</v>
      </c>
      <c r="AW247">
        <v>0</v>
      </c>
      <c r="AX247">
        <v>1558000</v>
      </c>
      <c r="AY247" t="str">
        <f t="shared" si="13"/>
        <v/>
      </c>
      <c r="AZ247">
        <f t="shared" si="14"/>
        <v>1558000</v>
      </c>
      <c r="BA247" t="str">
        <f t="shared" si="15"/>
        <v/>
      </c>
    </row>
    <row r="248" spans="1:53" x14ac:dyDescent="0.35">
      <c r="A248" s="2" t="s">
        <v>422</v>
      </c>
      <c r="B248">
        <v>8</v>
      </c>
      <c r="C248">
        <v>807</v>
      </c>
      <c r="D248">
        <v>2</v>
      </c>
      <c r="E248" t="s">
        <v>50</v>
      </c>
      <c r="F248">
        <v>58</v>
      </c>
      <c r="G248" t="s">
        <v>72</v>
      </c>
      <c r="I248" t="s">
        <v>73</v>
      </c>
      <c r="J248" t="s">
        <v>52</v>
      </c>
      <c r="K248" t="s">
        <v>52</v>
      </c>
      <c r="L248" t="s">
        <v>52</v>
      </c>
      <c r="M248">
        <v>5</v>
      </c>
      <c r="N248" t="s">
        <v>78</v>
      </c>
      <c r="O248">
        <v>3</v>
      </c>
      <c r="P248" s="6">
        <v>7</v>
      </c>
      <c r="Q248" t="s">
        <v>50</v>
      </c>
      <c r="R248">
        <v>7</v>
      </c>
      <c r="S248" s="5">
        <v>1</v>
      </c>
      <c r="T248" t="s">
        <v>58</v>
      </c>
      <c r="U248" t="s">
        <v>52</v>
      </c>
      <c r="V248">
        <v>1</v>
      </c>
      <c r="W248" t="s">
        <v>52</v>
      </c>
      <c r="X248">
        <v>2</v>
      </c>
      <c r="AB248" t="s">
        <v>72</v>
      </c>
      <c r="AD248" t="s">
        <v>73</v>
      </c>
      <c r="AE248" t="s">
        <v>53</v>
      </c>
      <c r="AF248" t="s">
        <v>53</v>
      </c>
      <c r="AG248" t="s">
        <v>52</v>
      </c>
      <c r="AH248">
        <v>1</v>
      </c>
      <c r="AI248" t="s">
        <v>68</v>
      </c>
      <c r="AJ248" t="s">
        <v>52</v>
      </c>
      <c r="AK248" t="s">
        <v>74</v>
      </c>
      <c r="AM248" t="s">
        <v>113</v>
      </c>
      <c r="AN248" t="s">
        <v>52</v>
      </c>
      <c r="AP248">
        <f t="shared" si="12"/>
        <v>0</v>
      </c>
      <c r="AQ248">
        <v>0</v>
      </c>
      <c r="AR248">
        <v>0</v>
      </c>
      <c r="AS248">
        <v>0</v>
      </c>
      <c r="AT248">
        <v>0</v>
      </c>
      <c r="AU248">
        <v>420000</v>
      </c>
      <c r="AV248">
        <v>0</v>
      </c>
      <c r="AW248">
        <v>0</v>
      </c>
      <c r="AX248">
        <v>420000</v>
      </c>
      <c r="AY248">
        <f t="shared" si="13"/>
        <v>420000</v>
      </c>
      <c r="AZ248" t="str">
        <f t="shared" si="14"/>
        <v/>
      </c>
      <c r="BA248" t="str">
        <f t="shared" si="15"/>
        <v/>
      </c>
    </row>
    <row r="249" spans="1:53" x14ac:dyDescent="0.35">
      <c r="A249" s="2" t="s">
        <v>424</v>
      </c>
      <c r="B249">
        <v>12</v>
      </c>
      <c r="C249">
        <v>1208</v>
      </c>
      <c r="D249">
        <v>1</v>
      </c>
      <c r="E249" t="s">
        <v>50</v>
      </c>
      <c r="F249">
        <v>39</v>
      </c>
      <c r="G249" t="s">
        <v>72</v>
      </c>
      <c r="I249" t="s">
        <v>52</v>
      </c>
      <c r="J249" t="s">
        <v>52</v>
      </c>
      <c r="K249" t="s">
        <v>52</v>
      </c>
      <c r="L249" t="s">
        <v>52</v>
      </c>
      <c r="M249">
        <v>14</v>
      </c>
      <c r="N249" t="s">
        <v>76</v>
      </c>
      <c r="O249">
        <v>3</v>
      </c>
      <c r="P249" s="6">
        <v>3</v>
      </c>
      <c r="Q249" t="s">
        <v>56</v>
      </c>
      <c r="R249">
        <v>12</v>
      </c>
      <c r="S249" s="5">
        <v>1</v>
      </c>
      <c r="T249" t="s">
        <v>58</v>
      </c>
      <c r="U249" t="s">
        <v>52</v>
      </c>
      <c r="V249">
        <v>1</v>
      </c>
      <c r="W249" t="s">
        <v>52</v>
      </c>
      <c r="X249">
        <v>2</v>
      </c>
      <c r="AB249" t="s">
        <v>72</v>
      </c>
      <c r="AD249" t="s">
        <v>52</v>
      </c>
      <c r="AE249" t="s">
        <v>52</v>
      </c>
      <c r="AF249" t="s">
        <v>52</v>
      </c>
      <c r="AG249" t="s">
        <v>52</v>
      </c>
      <c r="AH249">
        <v>7</v>
      </c>
      <c r="AI249" t="s">
        <v>78</v>
      </c>
      <c r="AJ249" t="s">
        <v>52</v>
      </c>
      <c r="AK249" t="s">
        <v>88</v>
      </c>
      <c r="AM249" t="s">
        <v>96</v>
      </c>
      <c r="AN249" t="s">
        <v>52</v>
      </c>
      <c r="AP249">
        <f t="shared" si="12"/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Y249" t="str">
        <f t="shared" si="13"/>
        <v/>
      </c>
      <c r="AZ249" t="str">
        <f t="shared" si="14"/>
        <v/>
      </c>
      <c r="BA249" t="str">
        <f t="shared" si="15"/>
        <v/>
      </c>
    </row>
    <row r="250" spans="1:53" x14ac:dyDescent="0.35">
      <c r="A250" s="2" t="s">
        <v>424</v>
      </c>
      <c r="B250">
        <v>12</v>
      </c>
      <c r="C250">
        <v>1208</v>
      </c>
      <c r="D250">
        <v>1</v>
      </c>
      <c r="E250" t="s">
        <v>50</v>
      </c>
      <c r="F250">
        <v>39</v>
      </c>
      <c r="G250" t="s">
        <v>72</v>
      </c>
      <c r="I250" t="s">
        <v>52</v>
      </c>
      <c r="J250" t="s">
        <v>52</v>
      </c>
      <c r="K250" t="s">
        <v>52</v>
      </c>
      <c r="L250" t="s">
        <v>52</v>
      </c>
      <c r="M250">
        <v>14</v>
      </c>
      <c r="N250" t="s">
        <v>76</v>
      </c>
      <c r="O250">
        <v>3</v>
      </c>
      <c r="P250" s="6">
        <v>4</v>
      </c>
      <c r="Q250" t="s">
        <v>50</v>
      </c>
      <c r="R250">
        <v>10</v>
      </c>
      <c r="S250" s="5">
        <v>1</v>
      </c>
      <c r="T250" t="s">
        <v>58</v>
      </c>
      <c r="U250" t="s">
        <v>52</v>
      </c>
      <c r="V250">
        <v>1</v>
      </c>
      <c r="W250" t="s">
        <v>52</v>
      </c>
      <c r="X250">
        <v>2</v>
      </c>
      <c r="AB250" t="s">
        <v>72</v>
      </c>
      <c r="AD250" t="s">
        <v>52</v>
      </c>
      <c r="AE250" t="s">
        <v>52</v>
      </c>
      <c r="AF250" t="s">
        <v>52</v>
      </c>
      <c r="AG250" t="s">
        <v>52</v>
      </c>
      <c r="AH250">
        <v>6</v>
      </c>
      <c r="AI250" t="s">
        <v>83</v>
      </c>
      <c r="AJ250" t="s">
        <v>52</v>
      </c>
      <c r="AK250" t="s">
        <v>84</v>
      </c>
      <c r="AM250" t="s">
        <v>96</v>
      </c>
      <c r="AN250" t="s">
        <v>52</v>
      </c>
      <c r="AP250">
        <f t="shared" si="12"/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Y250" t="str">
        <f t="shared" si="13"/>
        <v/>
      </c>
      <c r="AZ250" t="str">
        <f t="shared" si="14"/>
        <v/>
      </c>
      <c r="BA250" t="str">
        <f t="shared" si="15"/>
        <v/>
      </c>
    </row>
    <row r="251" spans="1:53" x14ac:dyDescent="0.35">
      <c r="A251" s="2" t="s">
        <v>425</v>
      </c>
      <c r="B251">
        <v>8</v>
      </c>
      <c r="C251">
        <v>810</v>
      </c>
      <c r="D251">
        <v>1</v>
      </c>
      <c r="E251" t="s">
        <v>50</v>
      </c>
      <c r="F251">
        <v>37</v>
      </c>
      <c r="G251" t="s">
        <v>72</v>
      </c>
      <c r="I251" t="s">
        <v>73</v>
      </c>
      <c r="J251" t="s">
        <v>52</v>
      </c>
      <c r="K251" t="s">
        <v>52</v>
      </c>
      <c r="L251" t="s">
        <v>52</v>
      </c>
      <c r="M251">
        <v>10</v>
      </c>
      <c r="N251" t="s">
        <v>107</v>
      </c>
      <c r="O251">
        <v>2</v>
      </c>
      <c r="P251" s="6">
        <v>3</v>
      </c>
      <c r="Q251" t="s">
        <v>50</v>
      </c>
      <c r="R251">
        <v>11</v>
      </c>
      <c r="S251" s="5">
        <v>1</v>
      </c>
      <c r="T251" t="s">
        <v>58</v>
      </c>
      <c r="U251" t="s">
        <v>52</v>
      </c>
      <c r="V251">
        <v>1</v>
      </c>
      <c r="W251" t="s">
        <v>52</v>
      </c>
      <c r="X251">
        <v>2</v>
      </c>
      <c r="AB251" t="s">
        <v>72</v>
      </c>
      <c r="AD251" t="s">
        <v>73</v>
      </c>
      <c r="AE251" t="s">
        <v>52</v>
      </c>
      <c r="AF251" t="s">
        <v>52</v>
      </c>
      <c r="AG251" t="s">
        <v>52</v>
      </c>
      <c r="AH251">
        <v>5</v>
      </c>
      <c r="AI251" t="s">
        <v>78</v>
      </c>
      <c r="AJ251" t="s">
        <v>52</v>
      </c>
      <c r="AK251" t="s">
        <v>88</v>
      </c>
      <c r="AM251" t="s">
        <v>62</v>
      </c>
      <c r="AN251" t="s">
        <v>53</v>
      </c>
      <c r="AP251">
        <f t="shared" si="12"/>
        <v>0</v>
      </c>
      <c r="AQ251">
        <v>0</v>
      </c>
      <c r="AR251">
        <v>0</v>
      </c>
      <c r="AS251">
        <v>18000</v>
      </c>
      <c r="AT251">
        <v>4000</v>
      </c>
      <c r="AU251">
        <v>432000</v>
      </c>
      <c r="AV251">
        <v>0</v>
      </c>
      <c r="AW251">
        <v>0</v>
      </c>
      <c r="AX251">
        <v>454000</v>
      </c>
      <c r="AY251">
        <f t="shared" si="13"/>
        <v>454000</v>
      </c>
      <c r="AZ251" t="str">
        <f t="shared" si="14"/>
        <v/>
      </c>
      <c r="BA251" t="str">
        <f t="shared" si="15"/>
        <v/>
      </c>
    </row>
    <row r="252" spans="1:53" x14ac:dyDescent="0.35">
      <c r="A252" s="2" t="s">
        <v>428</v>
      </c>
      <c r="B252">
        <v>3</v>
      </c>
      <c r="C252">
        <v>314</v>
      </c>
      <c r="D252">
        <v>2</v>
      </c>
      <c r="E252" t="s">
        <v>50</v>
      </c>
      <c r="F252">
        <v>52</v>
      </c>
      <c r="G252" t="s">
        <v>72</v>
      </c>
      <c r="I252" t="s">
        <v>73</v>
      </c>
      <c r="J252" t="s">
        <v>52</v>
      </c>
      <c r="K252" t="s">
        <v>52</v>
      </c>
      <c r="L252" t="s">
        <v>52</v>
      </c>
      <c r="M252">
        <v>4</v>
      </c>
      <c r="N252" t="s">
        <v>63</v>
      </c>
      <c r="O252">
        <v>5</v>
      </c>
      <c r="P252" s="6">
        <v>3</v>
      </c>
      <c r="Q252" t="s">
        <v>50</v>
      </c>
      <c r="R252">
        <v>15</v>
      </c>
      <c r="S252" s="5">
        <v>1</v>
      </c>
      <c r="T252" t="s">
        <v>58</v>
      </c>
      <c r="U252" t="s">
        <v>52</v>
      </c>
      <c r="V252">
        <v>1</v>
      </c>
      <c r="W252" t="s">
        <v>52</v>
      </c>
      <c r="X252">
        <v>2</v>
      </c>
      <c r="Y252" t="s">
        <v>59</v>
      </c>
      <c r="AB252" t="s">
        <v>72</v>
      </c>
      <c r="AD252" t="s">
        <v>73</v>
      </c>
      <c r="AE252" t="s">
        <v>52</v>
      </c>
      <c r="AF252" t="s">
        <v>52</v>
      </c>
      <c r="AG252" t="s">
        <v>52</v>
      </c>
      <c r="AH252">
        <v>5</v>
      </c>
      <c r="AI252" t="s">
        <v>83</v>
      </c>
      <c r="AJ252" t="s">
        <v>52</v>
      </c>
      <c r="AK252" t="s">
        <v>84</v>
      </c>
      <c r="AM252" t="s">
        <v>62</v>
      </c>
      <c r="AN252" t="s">
        <v>53</v>
      </c>
      <c r="AP252">
        <f t="shared" si="12"/>
        <v>0</v>
      </c>
      <c r="AQ252">
        <v>0</v>
      </c>
      <c r="AR252">
        <v>0</v>
      </c>
      <c r="AS252">
        <v>7000</v>
      </c>
      <c r="AT252">
        <v>25000</v>
      </c>
      <c r="AU252">
        <v>216000</v>
      </c>
      <c r="AV252">
        <v>0</v>
      </c>
      <c r="AW252">
        <v>0</v>
      </c>
      <c r="AX252">
        <v>248000</v>
      </c>
      <c r="AY252" t="str">
        <f t="shared" si="13"/>
        <v/>
      </c>
      <c r="AZ252" t="str">
        <f t="shared" si="14"/>
        <v/>
      </c>
      <c r="BA252">
        <f t="shared" si="15"/>
        <v>248000</v>
      </c>
    </row>
    <row r="253" spans="1:53" x14ac:dyDescent="0.35">
      <c r="A253" s="2" t="s">
        <v>428</v>
      </c>
      <c r="B253">
        <v>3</v>
      </c>
      <c r="C253">
        <v>314</v>
      </c>
      <c r="D253">
        <v>2</v>
      </c>
      <c r="E253" t="s">
        <v>50</v>
      </c>
      <c r="F253">
        <v>52</v>
      </c>
      <c r="G253" t="s">
        <v>72</v>
      </c>
      <c r="I253" t="s">
        <v>73</v>
      </c>
      <c r="J253" t="s">
        <v>52</v>
      </c>
      <c r="K253" t="s">
        <v>52</v>
      </c>
      <c r="L253" t="s">
        <v>52</v>
      </c>
      <c r="M253">
        <v>4</v>
      </c>
      <c r="N253" t="s">
        <v>63</v>
      </c>
      <c r="O253">
        <v>5</v>
      </c>
      <c r="P253" s="6">
        <v>4</v>
      </c>
      <c r="Q253" t="s">
        <v>50</v>
      </c>
      <c r="R253">
        <v>12</v>
      </c>
      <c r="S253" s="5">
        <v>1</v>
      </c>
      <c r="T253" t="s">
        <v>58</v>
      </c>
      <c r="U253" t="s">
        <v>52</v>
      </c>
      <c r="V253">
        <v>1</v>
      </c>
      <c r="W253" t="s">
        <v>52</v>
      </c>
      <c r="X253">
        <v>2</v>
      </c>
      <c r="AB253" t="s">
        <v>72</v>
      </c>
      <c r="AD253" t="s">
        <v>73</v>
      </c>
      <c r="AE253" t="s">
        <v>52</v>
      </c>
      <c r="AF253" t="s">
        <v>52</v>
      </c>
      <c r="AG253" t="s">
        <v>52</v>
      </c>
      <c r="AH253">
        <v>4</v>
      </c>
      <c r="AI253" t="s">
        <v>63</v>
      </c>
      <c r="AJ253" t="s">
        <v>52</v>
      </c>
      <c r="AK253" t="s">
        <v>64</v>
      </c>
      <c r="AM253" t="s">
        <v>62</v>
      </c>
      <c r="AN253" t="s">
        <v>53</v>
      </c>
      <c r="AP253">
        <f t="shared" si="12"/>
        <v>0</v>
      </c>
      <c r="AQ253">
        <v>0</v>
      </c>
      <c r="AR253">
        <v>0</v>
      </c>
      <c r="AS253">
        <v>7000</v>
      </c>
      <c r="AT253">
        <v>15000</v>
      </c>
      <c r="AU253">
        <v>216000</v>
      </c>
      <c r="AV253">
        <v>0</v>
      </c>
      <c r="AW253">
        <v>0</v>
      </c>
      <c r="AX253">
        <v>238000</v>
      </c>
      <c r="AY253" t="str">
        <f t="shared" si="13"/>
        <v/>
      </c>
      <c r="AZ253">
        <f t="shared" si="14"/>
        <v>238000</v>
      </c>
      <c r="BA253" t="str">
        <f t="shared" si="15"/>
        <v/>
      </c>
    </row>
    <row r="254" spans="1:53" x14ac:dyDescent="0.35">
      <c r="A254" s="2" t="s">
        <v>431</v>
      </c>
      <c r="B254">
        <v>17</v>
      </c>
      <c r="C254">
        <v>1711</v>
      </c>
      <c r="D254">
        <v>2</v>
      </c>
      <c r="E254" t="s">
        <v>50</v>
      </c>
      <c r="F254">
        <v>39</v>
      </c>
      <c r="G254" t="s">
        <v>72</v>
      </c>
      <c r="I254" t="s">
        <v>73</v>
      </c>
      <c r="J254" t="s">
        <v>52</v>
      </c>
      <c r="K254" t="s">
        <v>52</v>
      </c>
      <c r="L254" t="s">
        <v>52</v>
      </c>
      <c r="M254">
        <v>5</v>
      </c>
      <c r="N254" t="s">
        <v>78</v>
      </c>
      <c r="O254">
        <v>2</v>
      </c>
      <c r="P254" s="6">
        <v>3</v>
      </c>
      <c r="Q254" t="s">
        <v>56</v>
      </c>
      <c r="R254">
        <v>12</v>
      </c>
      <c r="S254" s="5">
        <v>1</v>
      </c>
      <c r="T254" t="s">
        <v>58</v>
      </c>
      <c r="U254" t="s">
        <v>52</v>
      </c>
      <c r="V254">
        <v>1</v>
      </c>
      <c r="W254" t="s">
        <v>52</v>
      </c>
      <c r="X254">
        <v>2</v>
      </c>
      <c r="AB254" t="s">
        <v>72</v>
      </c>
      <c r="AD254" t="s">
        <v>73</v>
      </c>
      <c r="AE254" t="s">
        <v>52</v>
      </c>
      <c r="AF254" t="s">
        <v>52</v>
      </c>
      <c r="AG254" t="s">
        <v>52</v>
      </c>
      <c r="AH254">
        <v>6</v>
      </c>
      <c r="AI254" t="s">
        <v>79</v>
      </c>
      <c r="AJ254" t="s">
        <v>52</v>
      </c>
      <c r="AK254" t="s">
        <v>90</v>
      </c>
      <c r="AM254" t="s">
        <v>62</v>
      </c>
      <c r="AN254" t="s">
        <v>52</v>
      </c>
      <c r="AP254">
        <f t="shared" si="12"/>
        <v>0</v>
      </c>
      <c r="AQ254">
        <v>0</v>
      </c>
      <c r="AR254">
        <v>35000</v>
      </c>
      <c r="AS254">
        <v>40000</v>
      </c>
      <c r="AT254">
        <v>60000</v>
      </c>
      <c r="AU254">
        <v>0</v>
      </c>
      <c r="AV254">
        <v>0</v>
      </c>
      <c r="AW254">
        <v>0</v>
      </c>
      <c r="AX254">
        <v>135000</v>
      </c>
      <c r="AY254" t="str">
        <f t="shared" si="13"/>
        <v/>
      </c>
      <c r="AZ254">
        <f t="shared" si="14"/>
        <v>135000</v>
      </c>
      <c r="BA254" t="str">
        <f t="shared" si="15"/>
        <v/>
      </c>
    </row>
    <row r="255" spans="1:53" x14ac:dyDescent="0.35">
      <c r="A255" s="2" t="s">
        <v>431</v>
      </c>
      <c r="B255">
        <v>17</v>
      </c>
      <c r="C255">
        <v>1711</v>
      </c>
      <c r="D255">
        <v>2</v>
      </c>
      <c r="E255" t="s">
        <v>50</v>
      </c>
      <c r="F255">
        <v>39</v>
      </c>
      <c r="G255" t="s">
        <v>72</v>
      </c>
      <c r="I255" t="s">
        <v>73</v>
      </c>
      <c r="J255" t="s">
        <v>52</v>
      </c>
      <c r="K255" t="s">
        <v>52</v>
      </c>
      <c r="L255" t="s">
        <v>52</v>
      </c>
      <c r="M255">
        <v>5</v>
      </c>
      <c r="N255" t="s">
        <v>78</v>
      </c>
      <c r="O255">
        <v>2</v>
      </c>
      <c r="P255" s="6">
        <v>4</v>
      </c>
      <c r="Q255" t="s">
        <v>56</v>
      </c>
      <c r="R255">
        <v>6</v>
      </c>
      <c r="S255" s="5">
        <v>1</v>
      </c>
      <c r="T255" t="s">
        <v>58</v>
      </c>
      <c r="U255" t="s">
        <v>52</v>
      </c>
      <c r="V255">
        <v>1</v>
      </c>
      <c r="W255" t="s">
        <v>52</v>
      </c>
      <c r="X255">
        <v>2</v>
      </c>
      <c r="AB255" t="s">
        <v>72</v>
      </c>
      <c r="AD255" t="s">
        <v>73</v>
      </c>
      <c r="AE255" t="s">
        <v>52</v>
      </c>
      <c r="AF255" t="s">
        <v>52</v>
      </c>
      <c r="AG255" t="s">
        <v>52</v>
      </c>
      <c r="AH255">
        <v>3</v>
      </c>
      <c r="AI255" t="s">
        <v>63</v>
      </c>
      <c r="AJ255" t="s">
        <v>52</v>
      </c>
      <c r="AK255" t="s">
        <v>64</v>
      </c>
      <c r="AM255" t="s">
        <v>62</v>
      </c>
      <c r="AN255" t="s">
        <v>53</v>
      </c>
      <c r="AP255">
        <f t="shared" si="12"/>
        <v>0</v>
      </c>
      <c r="AQ255">
        <v>0</v>
      </c>
      <c r="AR255">
        <v>0</v>
      </c>
      <c r="AS255">
        <v>10000</v>
      </c>
      <c r="AT255">
        <v>5000</v>
      </c>
      <c r="AU255">
        <v>0</v>
      </c>
      <c r="AV255">
        <v>0</v>
      </c>
      <c r="AW255">
        <v>0</v>
      </c>
      <c r="AX255">
        <v>15000</v>
      </c>
      <c r="AY255">
        <f t="shared" si="13"/>
        <v>15000</v>
      </c>
      <c r="AZ255" t="str">
        <f t="shared" si="14"/>
        <v/>
      </c>
      <c r="BA255" t="str">
        <f t="shared" si="15"/>
        <v/>
      </c>
    </row>
    <row r="256" spans="1:53" x14ac:dyDescent="0.35">
      <c r="A256" s="2" t="s">
        <v>432</v>
      </c>
      <c r="B256">
        <v>17</v>
      </c>
      <c r="C256">
        <v>1710</v>
      </c>
      <c r="D256">
        <v>1</v>
      </c>
      <c r="E256" t="s">
        <v>50</v>
      </c>
      <c r="F256">
        <v>33</v>
      </c>
      <c r="G256" t="s">
        <v>72</v>
      </c>
      <c r="I256" t="s">
        <v>73</v>
      </c>
      <c r="J256" t="s">
        <v>52</v>
      </c>
      <c r="K256" t="s">
        <v>52</v>
      </c>
      <c r="L256" t="s">
        <v>52</v>
      </c>
      <c r="M256">
        <v>6</v>
      </c>
      <c r="N256" t="s">
        <v>79</v>
      </c>
      <c r="O256">
        <v>3</v>
      </c>
      <c r="P256" s="6">
        <v>3</v>
      </c>
      <c r="Q256" t="s">
        <v>50</v>
      </c>
      <c r="R256">
        <v>8</v>
      </c>
      <c r="S256" s="5">
        <v>1</v>
      </c>
      <c r="T256" t="s">
        <v>58</v>
      </c>
      <c r="U256" t="s">
        <v>52</v>
      </c>
      <c r="V256">
        <v>1</v>
      </c>
      <c r="W256" t="s">
        <v>52</v>
      </c>
      <c r="X256">
        <v>2</v>
      </c>
      <c r="AB256" t="s">
        <v>72</v>
      </c>
      <c r="AD256" t="s">
        <v>73</v>
      </c>
      <c r="AE256" t="s">
        <v>53</v>
      </c>
      <c r="AF256" t="s">
        <v>53</v>
      </c>
      <c r="AG256" t="s">
        <v>52</v>
      </c>
      <c r="AH256">
        <v>1</v>
      </c>
      <c r="AI256" t="s">
        <v>65</v>
      </c>
      <c r="AJ256" t="s">
        <v>52</v>
      </c>
      <c r="AK256" t="s">
        <v>66</v>
      </c>
      <c r="AM256" t="s">
        <v>62</v>
      </c>
      <c r="AN256" t="s">
        <v>52</v>
      </c>
      <c r="AP256">
        <f t="shared" si="12"/>
        <v>0</v>
      </c>
      <c r="AQ256">
        <v>0</v>
      </c>
      <c r="AR256">
        <v>72000</v>
      </c>
      <c r="AS256">
        <v>12000</v>
      </c>
      <c r="AT256">
        <v>2000</v>
      </c>
      <c r="AU256">
        <v>0</v>
      </c>
      <c r="AV256">
        <v>0</v>
      </c>
      <c r="AW256">
        <v>0</v>
      </c>
      <c r="AX256">
        <v>86000</v>
      </c>
      <c r="AY256">
        <f t="shared" si="13"/>
        <v>86000</v>
      </c>
      <c r="AZ256" t="str">
        <f t="shared" si="14"/>
        <v/>
      </c>
      <c r="BA256" t="str">
        <f t="shared" si="15"/>
        <v/>
      </c>
    </row>
    <row r="257" spans="1:53" x14ac:dyDescent="0.35">
      <c r="A257" s="2" t="s">
        <v>432</v>
      </c>
      <c r="B257">
        <v>17</v>
      </c>
      <c r="C257">
        <v>1710</v>
      </c>
      <c r="D257">
        <v>1</v>
      </c>
      <c r="E257" t="s">
        <v>50</v>
      </c>
      <c r="F257">
        <v>33</v>
      </c>
      <c r="G257" t="s">
        <v>72</v>
      </c>
      <c r="I257" t="s">
        <v>73</v>
      </c>
      <c r="J257" t="s">
        <v>52</v>
      </c>
      <c r="K257" t="s">
        <v>52</v>
      </c>
      <c r="L257" t="s">
        <v>52</v>
      </c>
      <c r="M257">
        <v>6</v>
      </c>
      <c r="N257" t="s">
        <v>79</v>
      </c>
      <c r="O257">
        <v>3</v>
      </c>
      <c r="P257" s="6">
        <v>4</v>
      </c>
      <c r="Q257" t="s">
        <v>56</v>
      </c>
      <c r="R257">
        <v>6</v>
      </c>
      <c r="S257" s="5">
        <v>1</v>
      </c>
      <c r="T257" t="s">
        <v>58</v>
      </c>
      <c r="U257" t="s">
        <v>52</v>
      </c>
      <c r="V257">
        <v>1</v>
      </c>
      <c r="W257" t="s">
        <v>52</v>
      </c>
      <c r="X257">
        <v>2</v>
      </c>
      <c r="AB257" t="s">
        <v>72</v>
      </c>
      <c r="AD257" t="s">
        <v>73</v>
      </c>
      <c r="AE257" t="s">
        <v>53</v>
      </c>
      <c r="AF257" t="s">
        <v>53</v>
      </c>
      <c r="AG257" t="s">
        <v>52</v>
      </c>
      <c r="AH257">
        <v>2</v>
      </c>
      <c r="AI257" t="s">
        <v>68</v>
      </c>
      <c r="AJ257" t="s">
        <v>52</v>
      </c>
      <c r="AK257" t="s">
        <v>74</v>
      </c>
      <c r="AM257" t="s">
        <v>62</v>
      </c>
      <c r="AN257" t="s">
        <v>53</v>
      </c>
      <c r="AP257">
        <f t="shared" si="12"/>
        <v>0</v>
      </c>
      <c r="AQ257">
        <v>0</v>
      </c>
      <c r="AR257">
        <v>0</v>
      </c>
      <c r="AS257">
        <v>4000</v>
      </c>
      <c r="AT257">
        <v>2000</v>
      </c>
      <c r="AU257">
        <v>0</v>
      </c>
      <c r="AV257">
        <v>0</v>
      </c>
      <c r="AW257">
        <v>0</v>
      </c>
      <c r="AX257">
        <v>6000</v>
      </c>
      <c r="AY257">
        <f t="shared" si="13"/>
        <v>6000</v>
      </c>
      <c r="AZ257" t="str">
        <f t="shared" si="14"/>
        <v/>
      </c>
      <c r="BA257" t="str">
        <f t="shared" si="15"/>
        <v/>
      </c>
    </row>
    <row r="258" spans="1:53" x14ac:dyDescent="0.35">
      <c r="A258" s="2" t="s">
        <v>436</v>
      </c>
      <c r="B258">
        <v>2</v>
      </c>
      <c r="C258">
        <v>202</v>
      </c>
      <c r="D258">
        <v>2</v>
      </c>
      <c r="E258" t="s">
        <v>50</v>
      </c>
      <c r="F258">
        <v>41</v>
      </c>
      <c r="G258" t="s">
        <v>72</v>
      </c>
      <c r="I258" t="s">
        <v>73</v>
      </c>
      <c r="J258" t="s">
        <v>52</v>
      </c>
      <c r="K258" t="s">
        <v>52</v>
      </c>
      <c r="L258" t="s">
        <v>52</v>
      </c>
      <c r="M258">
        <v>8</v>
      </c>
      <c r="N258" t="s">
        <v>60</v>
      </c>
      <c r="O258">
        <v>2</v>
      </c>
      <c r="P258" s="6">
        <v>3</v>
      </c>
      <c r="Q258" t="s">
        <v>50</v>
      </c>
      <c r="R258">
        <v>13</v>
      </c>
      <c r="S258" s="5">
        <v>1</v>
      </c>
      <c r="T258" t="s">
        <v>58</v>
      </c>
      <c r="U258" t="s">
        <v>52</v>
      </c>
      <c r="V258">
        <v>1</v>
      </c>
      <c r="W258" t="s">
        <v>52</v>
      </c>
      <c r="X258">
        <v>2</v>
      </c>
      <c r="AB258" t="s">
        <v>72</v>
      </c>
      <c r="AD258" t="s">
        <v>73</v>
      </c>
      <c r="AE258" t="s">
        <v>52</v>
      </c>
      <c r="AF258" t="s">
        <v>52</v>
      </c>
      <c r="AG258" t="s">
        <v>52</v>
      </c>
      <c r="AH258">
        <v>8</v>
      </c>
      <c r="AI258" t="s">
        <v>86</v>
      </c>
      <c r="AJ258" t="s">
        <v>52</v>
      </c>
      <c r="AK258" t="s">
        <v>87</v>
      </c>
      <c r="AM258" t="s">
        <v>62</v>
      </c>
      <c r="AN258" t="s">
        <v>53</v>
      </c>
      <c r="AP258">
        <f t="shared" ref="AP258:AP321" si="16">IF(AND(R258=6, AO258="Too young"),1,0)</f>
        <v>0</v>
      </c>
      <c r="AQ258">
        <v>0</v>
      </c>
      <c r="AR258">
        <v>0</v>
      </c>
      <c r="AS258">
        <v>20000</v>
      </c>
      <c r="AT258">
        <v>3000</v>
      </c>
      <c r="AU258">
        <v>0</v>
      </c>
      <c r="AV258">
        <v>180000</v>
      </c>
      <c r="AW258">
        <v>4500</v>
      </c>
      <c r="AX258">
        <v>207500</v>
      </c>
      <c r="AY258" t="str">
        <f t="shared" ref="AY258:AY321" si="17">IF(AND($R258&lt;12,$AX258&lt;&gt;""),$AX258,"")</f>
        <v/>
      </c>
      <c r="AZ258">
        <f t="shared" ref="AZ258:AZ321" si="18">IF(AND($R258&gt;11,$R258&lt;15,$AX258&lt;&gt;""),$AX258,"")</f>
        <v>207500</v>
      </c>
      <c r="BA258" t="str">
        <f t="shared" ref="BA258:BA321" si="19">IF(AND($R258&gt;14,$AX258&lt;&gt;""),$AX258,"")</f>
        <v/>
      </c>
    </row>
    <row r="259" spans="1:53" x14ac:dyDescent="0.35">
      <c r="A259" s="2" t="s">
        <v>438</v>
      </c>
      <c r="B259">
        <v>19</v>
      </c>
      <c r="C259">
        <v>1904</v>
      </c>
      <c r="D259">
        <v>1</v>
      </c>
      <c r="E259" t="s">
        <v>50</v>
      </c>
      <c r="F259">
        <v>54</v>
      </c>
      <c r="G259" t="s">
        <v>72</v>
      </c>
      <c r="I259" t="s">
        <v>52</v>
      </c>
      <c r="J259" t="s">
        <v>52</v>
      </c>
      <c r="K259" t="s">
        <v>52</v>
      </c>
      <c r="L259" t="s">
        <v>52</v>
      </c>
      <c r="M259">
        <v>12</v>
      </c>
      <c r="N259" t="s">
        <v>76</v>
      </c>
      <c r="O259">
        <v>1</v>
      </c>
      <c r="P259" s="6">
        <v>3</v>
      </c>
      <c r="Q259" t="s">
        <v>56</v>
      </c>
      <c r="R259">
        <v>16</v>
      </c>
      <c r="S259" s="5">
        <v>1</v>
      </c>
      <c r="T259" t="s">
        <v>58</v>
      </c>
      <c r="U259" t="s">
        <v>52</v>
      </c>
      <c r="V259">
        <v>1</v>
      </c>
      <c r="W259" t="s">
        <v>52</v>
      </c>
      <c r="X259">
        <v>2</v>
      </c>
      <c r="Y259" t="s">
        <v>59</v>
      </c>
      <c r="AB259" t="s">
        <v>72</v>
      </c>
      <c r="AD259" t="s">
        <v>52</v>
      </c>
      <c r="AE259" t="s">
        <v>52</v>
      </c>
      <c r="AF259" t="s">
        <v>52</v>
      </c>
      <c r="AG259" t="s">
        <v>52</v>
      </c>
      <c r="AH259">
        <v>10</v>
      </c>
      <c r="AI259" t="s">
        <v>107</v>
      </c>
      <c r="AJ259" t="s">
        <v>52</v>
      </c>
      <c r="AK259" t="s">
        <v>81</v>
      </c>
      <c r="AM259" t="s">
        <v>62</v>
      </c>
      <c r="AN259" t="s">
        <v>52</v>
      </c>
      <c r="AP259">
        <f t="shared" si="16"/>
        <v>0</v>
      </c>
      <c r="AQ259">
        <v>1345000</v>
      </c>
      <c r="AR259">
        <v>269000</v>
      </c>
      <c r="AS259">
        <v>150000</v>
      </c>
      <c r="AT259">
        <v>50000</v>
      </c>
      <c r="AU259">
        <v>0</v>
      </c>
      <c r="AV259">
        <v>140000</v>
      </c>
      <c r="AW259">
        <v>0</v>
      </c>
      <c r="AX259">
        <v>1954000</v>
      </c>
      <c r="AY259" t="str">
        <f t="shared" si="17"/>
        <v/>
      </c>
      <c r="AZ259" t="str">
        <f t="shared" si="18"/>
        <v/>
      </c>
      <c r="BA259">
        <f t="shared" si="19"/>
        <v>1954000</v>
      </c>
    </row>
    <row r="260" spans="1:53" x14ac:dyDescent="0.35">
      <c r="A260" s="2" t="s">
        <v>441</v>
      </c>
      <c r="B260">
        <v>8</v>
      </c>
      <c r="C260">
        <v>806</v>
      </c>
      <c r="D260">
        <v>2</v>
      </c>
      <c r="E260" t="s">
        <v>56</v>
      </c>
      <c r="F260">
        <v>36</v>
      </c>
      <c r="G260" t="s">
        <v>72</v>
      </c>
      <c r="I260" t="s">
        <v>73</v>
      </c>
      <c r="J260" t="s">
        <v>52</v>
      </c>
      <c r="K260" t="s">
        <v>52</v>
      </c>
      <c r="L260" t="s">
        <v>52</v>
      </c>
      <c r="M260">
        <v>9</v>
      </c>
      <c r="N260" t="s">
        <v>86</v>
      </c>
      <c r="O260">
        <v>3</v>
      </c>
      <c r="P260" s="6">
        <v>2</v>
      </c>
      <c r="Q260" t="s">
        <v>50</v>
      </c>
      <c r="R260">
        <v>15</v>
      </c>
      <c r="S260" s="5">
        <v>1</v>
      </c>
      <c r="T260" t="s">
        <v>58</v>
      </c>
      <c r="U260" t="s">
        <v>53</v>
      </c>
      <c r="W260" t="s">
        <v>52</v>
      </c>
      <c r="X260">
        <v>1</v>
      </c>
      <c r="Y260" t="s">
        <v>59</v>
      </c>
      <c r="AB260" t="s">
        <v>72</v>
      </c>
      <c r="AD260" t="s">
        <v>52</v>
      </c>
      <c r="AE260" t="s">
        <v>52</v>
      </c>
      <c r="AF260" t="s">
        <v>52</v>
      </c>
      <c r="AG260" t="s">
        <v>52</v>
      </c>
      <c r="AH260">
        <v>11</v>
      </c>
      <c r="AI260" t="s">
        <v>100</v>
      </c>
      <c r="AJ260" t="s">
        <v>52</v>
      </c>
      <c r="AK260" t="s">
        <v>81</v>
      </c>
      <c r="AM260" t="s">
        <v>62</v>
      </c>
      <c r="AN260" t="s">
        <v>52</v>
      </c>
      <c r="AP260">
        <f t="shared" si="16"/>
        <v>0</v>
      </c>
      <c r="AQ260">
        <v>0</v>
      </c>
      <c r="AR260">
        <v>480000</v>
      </c>
      <c r="AS260">
        <v>80000</v>
      </c>
      <c r="AT260">
        <v>120000</v>
      </c>
      <c r="AU260">
        <v>0</v>
      </c>
      <c r="AV260">
        <v>0</v>
      </c>
      <c r="AW260">
        <v>0</v>
      </c>
      <c r="AX260">
        <v>680000</v>
      </c>
      <c r="AY260" t="str">
        <f t="shared" si="17"/>
        <v/>
      </c>
      <c r="AZ260" t="str">
        <f t="shared" si="18"/>
        <v/>
      </c>
      <c r="BA260">
        <f t="shared" si="19"/>
        <v>680000</v>
      </c>
    </row>
    <row r="261" spans="1:53" x14ac:dyDescent="0.35">
      <c r="A261" s="2" t="s">
        <v>441</v>
      </c>
      <c r="B261">
        <v>8</v>
      </c>
      <c r="C261">
        <v>806</v>
      </c>
      <c r="D261">
        <v>2</v>
      </c>
      <c r="E261" t="s">
        <v>56</v>
      </c>
      <c r="F261">
        <v>36</v>
      </c>
      <c r="G261" t="s">
        <v>72</v>
      </c>
      <c r="I261" t="s">
        <v>73</v>
      </c>
      <c r="J261" t="s">
        <v>52</v>
      </c>
      <c r="K261" t="s">
        <v>52</v>
      </c>
      <c r="L261" t="s">
        <v>52</v>
      </c>
      <c r="M261">
        <v>9</v>
      </c>
      <c r="N261" t="s">
        <v>86</v>
      </c>
      <c r="O261">
        <v>3</v>
      </c>
      <c r="P261" s="6">
        <v>3</v>
      </c>
      <c r="Q261" t="s">
        <v>50</v>
      </c>
      <c r="R261">
        <v>12</v>
      </c>
      <c r="S261" s="5">
        <v>1</v>
      </c>
      <c r="T261" t="s">
        <v>58</v>
      </c>
      <c r="U261" t="s">
        <v>53</v>
      </c>
      <c r="W261" t="s">
        <v>52</v>
      </c>
      <c r="X261">
        <v>1</v>
      </c>
      <c r="AB261" t="s">
        <v>72</v>
      </c>
      <c r="AD261" t="s">
        <v>52</v>
      </c>
      <c r="AE261" t="s">
        <v>52</v>
      </c>
      <c r="AF261" t="s">
        <v>52</v>
      </c>
      <c r="AG261" t="s">
        <v>52</v>
      </c>
      <c r="AH261">
        <v>7</v>
      </c>
      <c r="AI261" t="s">
        <v>78</v>
      </c>
      <c r="AJ261" t="s">
        <v>52</v>
      </c>
      <c r="AK261" t="s">
        <v>88</v>
      </c>
      <c r="AM261" t="s">
        <v>62</v>
      </c>
      <c r="AN261" t="s">
        <v>52</v>
      </c>
      <c r="AP261">
        <f t="shared" si="16"/>
        <v>0</v>
      </c>
      <c r="AQ261">
        <v>0</v>
      </c>
      <c r="AR261">
        <v>720000</v>
      </c>
      <c r="AS261">
        <v>360000</v>
      </c>
      <c r="AT261">
        <v>360000</v>
      </c>
      <c r="AU261">
        <v>0</v>
      </c>
      <c r="AV261">
        <v>0</v>
      </c>
      <c r="AW261">
        <v>0</v>
      </c>
      <c r="AX261">
        <v>1440000</v>
      </c>
      <c r="AY261" t="str">
        <f t="shared" si="17"/>
        <v/>
      </c>
      <c r="AZ261">
        <f t="shared" si="18"/>
        <v>1440000</v>
      </c>
      <c r="BA261" t="str">
        <f t="shared" si="19"/>
        <v/>
      </c>
    </row>
    <row r="262" spans="1:53" x14ac:dyDescent="0.35">
      <c r="A262" s="2" t="s">
        <v>441</v>
      </c>
      <c r="B262">
        <v>8</v>
      </c>
      <c r="C262">
        <v>806</v>
      </c>
      <c r="D262">
        <v>2</v>
      </c>
      <c r="E262" t="s">
        <v>56</v>
      </c>
      <c r="F262">
        <v>36</v>
      </c>
      <c r="G262" t="s">
        <v>72</v>
      </c>
      <c r="I262" t="s">
        <v>73</v>
      </c>
      <c r="J262" t="s">
        <v>52</v>
      </c>
      <c r="K262" t="s">
        <v>52</v>
      </c>
      <c r="L262" t="s">
        <v>52</v>
      </c>
      <c r="M262">
        <v>9</v>
      </c>
      <c r="N262" t="s">
        <v>86</v>
      </c>
      <c r="O262">
        <v>3</v>
      </c>
      <c r="P262" s="6">
        <v>4</v>
      </c>
      <c r="Q262" t="s">
        <v>50</v>
      </c>
      <c r="R262">
        <v>6</v>
      </c>
      <c r="S262" s="5">
        <v>1</v>
      </c>
      <c r="T262" t="s">
        <v>58</v>
      </c>
      <c r="U262" t="s">
        <v>53</v>
      </c>
      <c r="W262" t="s">
        <v>52</v>
      </c>
      <c r="X262">
        <v>1</v>
      </c>
      <c r="AB262" t="s">
        <v>72</v>
      </c>
      <c r="AD262" t="s">
        <v>52</v>
      </c>
      <c r="AE262" t="s">
        <v>52</v>
      </c>
      <c r="AF262" t="s">
        <v>52</v>
      </c>
      <c r="AG262" t="s">
        <v>53</v>
      </c>
      <c r="AJ262" t="s">
        <v>53</v>
      </c>
      <c r="AO262" t="s">
        <v>442</v>
      </c>
      <c r="AP262">
        <f t="shared" si="16"/>
        <v>0</v>
      </c>
      <c r="AQ262">
        <v>0</v>
      </c>
      <c r="AR262">
        <v>672000</v>
      </c>
      <c r="AS262">
        <v>57600</v>
      </c>
      <c r="AT262">
        <v>0</v>
      </c>
      <c r="AU262">
        <v>0</v>
      </c>
      <c r="AV262">
        <v>0</v>
      </c>
      <c r="AW262">
        <v>0</v>
      </c>
      <c r="AX262">
        <v>729600</v>
      </c>
      <c r="AY262">
        <f t="shared" si="17"/>
        <v>729600</v>
      </c>
      <c r="AZ262" t="str">
        <f t="shared" si="18"/>
        <v/>
      </c>
      <c r="BA262" t="str">
        <f t="shared" si="19"/>
        <v/>
      </c>
    </row>
    <row r="263" spans="1:53" x14ac:dyDescent="0.35">
      <c r="A263" s="2" t="s">
        <v>443</v>
      </c>
      <c r="B263">
        <v>6</v>
      </c>
      <c r="C263">
        <v>601</v>
      </c>
      <c r="D263">
        <v>2</v>
      </c>
      <c r="E263" t="s">
        <v>56</v>
      </c>
      <c r="F263">
        <v>33</v>
      </c>
      <c r="G263" t="s">
        <v>72</v>
      </c>
      <c r="I263" t="s">
        <v>73</v>
      </c>
      <c r="J263" t="s">
        <v>52</v>
      </c>
      <c r="K263" t="s">
        <v>52</v>
      </c>
      <c r="L263" t="s">
        <v>52</v>
      </c>
      <c r="M263">
        <v>5</v>
      </c>
      <c r="N263" t="s">
        <v>78</v>
      </c>
      <c r="O263">
        <v>2</v>
      </c>
      <c r="P263" s="6">
        <v>2</v>
      </c>
      <c r="Q263" t="s">
        <v>56</v>
      </c>
      <c r="R263">
        <v>14</v>
      </c>
      <c r="S263" s="5">
        <v>1</v>
      </c>
      <c r="T263" t="s">
        <v>58</v>
      </c>
      <c r="U263" t="s">
        <v>53</v>
      </c>
      <c r="W263" t="s">
        <v>52</v>
      </c>
      <c r="X263">
        <v>1</v>
      </c>
      <c r="Y263" t="s">
        <v>59</v>
      </c>
      <c r="AB263" t="s">
        <v>72</v>
      </c>
      <c r="AD263" t="s">
        <v>73</v>
      </c>
      <c r="AE263" t="s">
        <v>53</v>
      </c>
      <c r="AF263" t="s">
        <v>53</v>
      </c>
      <c r="AG263" t="s">
        <v>53</v>
      </c>
      <c r="AJ263" t="s">
        <v>53</v>
      </c>
      <c r="AO263" t="s">
        <v>442</v>
      </c>
      <c r="AP263">
        <f t="shared" si="16"/>
        <v>0</v>
      </c>
      <c r="AY263" t="str">
        <f t="shared" si="17"/>
        <v/>
      </c>
      <c r="AZ263" t="str">
        <f t="shared" si="18"/>
        <v/>
      </c>
      <c r="BA263" t="str">
        <f t="shared" si="19"/>
        <v/>
      </c>
    </row>
    <row r="264" spans="1:53" x14ac:dyDescent="0.35">
      <c r="A264" s="2" t="s">
        <v>444</v>
      </c>
      <c r="B264">
        <v>1</v>
      </c>
      <c r="C264">
        <v>108</v>
      </c>
      <c r="D264">
        <v>2</v>
      </c>
      <c r="E264" t="s">
        <v>56</v>
      </c>
      <c r="F264">
        <v>52</v>
      </c>
      <c r="G264" t="s">
        <v>72</v>
      </c>
      <c r="I264" t="s">
        <v>73</v>
      </c>
      <c r="J264" t="s">
        <v>53</v>
      </c>
      <c r="K264" t="s">
        <v>53</v>
      </c>
      <c r="L264" t="s">
        <v>53</v>
      </c>
      <c r="M264">
        <v>0</v>
      </c>
      <c r="O264">
        <v>2</v>
      </c>
      <c r="P264" s="6">
        <v>3</v>
      </c>
      <c r="Q264" t="s">
        <v>50</v>
      </c>
      <c r="R264">
        <v>13</v>
      </c>
      <c r="S264" s="5">
        <v>1</v>
      </c>
      <c r="T264" t="s">
        <v>58</v>
      </c>
      <c r="U264" t="s">
        <v>53</v>
      </c>
      <c r="W264" t="s">
        <v>52</v>
      </c>
      <c r="X264">
        <v>1</v>
      </c>
      <c r="Y264" t="s">
        <v>59</v>
      </c>
      <c r="AB264" t="s">
        <v>72</v>
      </c>
      <c r="AD264" t="s">
        <v>73</v>
      </c>
      <c r="AE264" t="s">
        <v>52</v>
      </c>
      <c r="AF264" t="s">
        <v>52</v>
      </c>
      <c r="AG264" t="s">
        <v>52</v>
      </c>
      <c r="AH264">
        <v>5</v>
      </c>
      <c r="AI264" t="s">
        <v>83</v>
      </c>
      <c r="AJ264" t="s">
        <v>52</v>
      </c>
      <c r="AK264" t="s">
        <v>84</v>
      </c>
      <c r="AM264" t="s">
        <v>62</v>
      </c>
      <c r="AN264" t="s">
        <v>53</v>
      </c>
      <c r="AP264">
        <f t="shared" si="16"/>
        <v>0</v>
      </c>
      <c r="AQ264">
        <v>0</v>
      </c>
      <c r="AR264">
        <v>0</v>
      </c>
      <c r="AS264">
        <v>30000</v>
      </c>
      <c r="AT264">
        <v>60000</v>
      </c>
      <c r="AU264">
        <v>0</v>
      </c>
      <c r="AV264">
        <v>0</v>
      </c>
      <c r="AW264">
        <v>0</v>
      </c>
      <c r="AX264">
        <v>90000</v>
      </c>
      <c r="AY264" t="str">
        <f t="shared" si="17"/>
        <v/>
      </c>
      <c r="AZ264">
        <f t="shared" si="18"/>
        <v>90000</v>
      </c>
      <c r="BA264" t="str">
        <f t="shared" si="19"/>
        <v/>
      </c>
    </row>
    <row r="265" spans="1:53" x14ac:dyDescent="0.35">
      <c r="A265" s="2" t="s">
        <v>445</v>
      </c>
      <c r="B265">
        <v>11</v>
      </c>
      <c r="C265">
        <v>1103</v>
      </c>
      <c r="D265">
        <v>2</v>
      </c>
      <c r="E265" t="s">
        <v>50</v>
      </c>
      <c r="F265">
        <v>51</v>
      </c>
      <c r="G265" t="s">
        <v>51</v>
      </c>
      <c r="H265" t="s">
        <v>52</v>
      </c>
      <c r="I265" t="s">
        <v>52</v>
      </c>
      <c r="J265" t="s">
        <v>53</v>
      </c>
      <c r="K265" t="s">
        <v>53</v>
      </c>
      <c r="L265" t="s">
        <v>53</v>
      </c>
      <c r="M265">
        <v>0</v>
      </c>
      <c r="O265">
        <v>2</v>
      </c>
      <c r="P265" s="6">
        <v>7</v>
      </c>
      <c r="Q265" t="s">
        <v>56</v>
      </c>
      <c r="R265">
        <v>13</v>
      </c>
      <c r="S265" s="5">
        <v>1</v>
      </c>
      <c r="T265" t="s">
        <v>58</v>
      </c>
      <c r="U265" t="s">
        <v>52</v>
      </c>
      <c r="V265">
        <v>1</v>
      </c>
      <c r="W265" t="s">
        <v>52</v>
      </c>
      <c r="X265">
        <v>2</v>
      </c>
      <c r="AB265" t="s">
        <v>51</v>
      </c>
      <c r="AC265" t="s">
        <v>52</v>
      </c>
      <c r="AD265" t="s">
        <v>52</v>
      </c>
      <c r="AE265" t="s">
        <v>52</v>
      </c>
      <c r="AF265" t="s">
        <v>52</v>
      </c>
      <c r="AG265" t="s">
        <v>52</v>
      </c>
      <c r="AH265">
        <v>6</v>
      </c>
      <c r="AI265" t="s">
        <v>79</v>
      </c>
      <c r="AJ265" t="s">
        <v>52</v>
      </c>
      <c r="AK265" t="s">
        <v>90</v>
      </c>
      <c r="AM265" t="s">
        <v>62</v>
      </c>
      <c r="AN265" t="s">
        <v>53</v>
      </c>
      <c r="AP265">
        <f t="shared" si="16"/>
        <v>0</v>
      </c>
      <c r="AQ265">
        <v>0</v>
      </c>
      <c r="AR265">
        <v>0</v>
      </c>
      <c r="AS265">
        <v>20000</v>
      </c>
      <c r="AT265">
        <v>25000</v>
      </c>
      <c r="AU265">
        <v>800000</v>
      </c>
      <c r="AV265">
        <v>0</v>
      </c>
      <c r="AW265">
        <v>0</v>
      </c>
      <c r="AX265">
        <v>845000</v>
      </c>
      <c r="AY265" t="str">
        <f t="shared" si="17"/>
        <v/>
      </c>
      <c r="AZ265">
        <f t="shared" si="18"/>
        <v>845000</v>
      </c>
      <c r="BA265" t="str">
        <f t="shared" si="19"/>
        <v/>
      </c>
    </row>
    <row r="266" spans="1:53" x14ac:dyDescent="0.35">
      <c r="A266" s="2" t="s">
        <v>446</v>
      </c>
      <c r="B266">
        <v>4</v>
      </c>
      <c r="C266">
        <v>408</v>
      </c>
      <c r="D266">
        <v>2</v>
      </c>
      <c r="E266" t="s">
        <v>50</v>
      </c>
      <c r="F266">
        <v>40</v>
      </c>
      <c r="G266" t="s">
        <v>72</v>
      </c>
      <c r="I266" t="s">
        <v>73</v>
      </c>
      <c r="J266" t="s">
        <v>53</v>
      </c>
      <c r="K266" t="s">
        <v>53</v>
      </c>
      <c r="L266" t="s">
        <v>52</v>
      </c>
      <c r="M266">
        <v>2</v>
      </c>
      <c r="N266" t="s">
        <v>97</v>
      </c>
      <c r="O266">
        <v>5</v>
      </c>
      <c r="P266" s="6">
        <v>3</v>
      </c>
      <c r="Q266" t="s">
        <v>56</v>
      </c>
      <c r="R266">
        <v>12</v>
      </c>
      <c r="S266" s="5">
        <v>1</v>
      </c>
      <c r="T266" t="s">
        <v>58</v>
      </c>
      <c r="U266" t="s">
        <v>52</v>
      </c>
      <c r="V266">
        <v>1</v>
      </c>
      <c r="W266" t="s">
        <v>52</v>
      </c>
      <c r="X266">
        <v>2</v>
      </c>
      <c r="AB266" t="s">
        <v>72</v>
      </c>
      <c r="AD266" t="s">
        <v>73</v>
      </c>
      <c r="AE266" t="s">
        <v>52</v>
      </c>
      <c r="AF266" t="s">
        <v>52</v>
      </c>
      <c r="AG266" t="s">
        <v>52</v>
      </c>
      <c r="AH266">
        <v>3</v>
      </c>
      <c r="AI266" t="s">
        <v>63</v>
      </c>
      <c r="AJ266" t="s">
        <v>52</v>
      </c>
      <c r="AK266" t="s">
        <v>64</v>
      </c>
      <c r="AM266" t="s">
        <v>62</v>
      </c>
      <c r="AN266" t="s">
        <v>53</v>
      </c>
      <c r="AP266">
        <f t="shared" si="16"/>
        <v>0</v>
      </c>
      <c r="AQ266">
        <v>0</v>
      </c>
      <c r="AR266">
        <v>0</v>
      </c>
      <c r="AS266">
        <v>17000</v>
      </c>
      <c r="AT266">
        <v>22000</v>
      </c>
      <c r="AU266">
        <v>108000</v>
      </c>
      <c r="AV266">
        <v>0</v>
      </c>
      <c r="AW266">
        <v>2000</v>
      </c>
      <c r="AX266">
        <v>149000</v>
      </c>
      <c r="AY266" t="str">
        <f t="shared" si="17"/>
        <v/>
      </c>
      <c r="AZ266">
        <f t="shared" si="18"/>
        <v>149000</v>
      </c>
      <c r="BA266" t="str">
        <f t="shared" si="19"/>
        <v/>
      </c>
    </row>
    <row r="267" spans="1:53" x14ac:dyDescent="0.35">
      <c r="A267" s="2" t="s">
        <v>446</v>
      </c>
      <c r="B267">
        <v>4</v>
      </c>
      <c r="C267">
        <v>408</v>
      </c>
      <c r="D267">
        <v>2</v>
      </c>
      <c r="E267" t="s">
        <v>50</v>
      </c>
      <c r="F267">
        <v>40</v>
      </c>
      <c r="G267" t="s">
        <v>72</v>
      </c>
      <c r="I267" t="s">
        <v>73</v>
      </c>
      <c r="J267" t="s">
        <v>53</v>
      </c>
      <c r="K267" t="s">
        <v>53</v>
      </c>
      <c r="L267" t="s">
        <v>52</v>
      </c>
      <c r="M267">
        <v>2</v>
      </c>
      <c r="N267" t="s">
        <v>97</v>
      </c>
      <c r="O267">
        <v>5</v>
      </c>
      <c r="P267" s="6">
        <v>4</v>
      </c>
      <c r="Q267" t="s">
        <v>56</v>
      </c>
      <c r="R267">
        <v>8</v>
      </c>
      <c r="S267" s="5">
        <v>1</v>
      </c>
      <c r="T267" t="s">
        <v>58</v>
      </c>
      <c r="U267" t="s">
        <v>52</v>
      </c>
      <c r="V267">
        <v>1</v>
      </c>
      <c r="W267" t="s">
        <v>52</v>
      </c>
      <c r="X267">
        <v>2</v>
      </c>
      <c r="AB267" t="s">
        <v>72</v>
      </c>
      <c r="AD267" t="s">
        <v>73</v>
      </c>
      <c r="AE267" t="s">
        <v>53</v>
      </c>
      <c r="AF267" t="s">
        <v>53</v>
      </c>
      <c r="AG267" t="s">
        <v>52</v>
      </c>
      <c r="AH267">
        <v>1</v>
      </c>
      <c r="AI267" t="s">
        <v>68</v>
      </c>
      <c r="AJ267" t="s">
        <v>52</v>
      </c>
      <c r="AK267" t="s">
        <v>74</v>
      </c>
      <c r="AM267" t="s">
        <v>62</v>
      </c>
      <c r="AN267" t="s">
        <v>53</v>
      </c>
      <c r="AP267">
        <f t="shared" si="16"/>
        <v>0</v>
      </c>
      <c r="AQ267">
        <v>0</v>
      </c>
      <c r="AR267">
        <v>0</v>
      </c>
      <c r="AS267">
        <v>3000</v>
      </c>
      <c r="AT267">
        <v>5000</v>
      </c>
      <c r="AU267">
        <v>75000</v>
      </c>
      <c r="AV267">
        <v>0</v>
      </c>
      <c r="AW267">
        <v>2000</v>
      </c>
      <c r="AX267">
        <v>85000</v>
      </c>
      <c r="AY267">
        <f t="shared" si="17"/>
        <v>85000</v>
      </c>
      <c r="AZ267" t="str">
        <f t="shared" si="18"/>
        <v/>
      </c>
      <c r="BA267" t="str">
        <f t="shared" si="19"/>
        <v/>
      </c>
    </row>
    <row r="268" spans="1:53" x14ac:dyDescent="0.35">
      <c r="A268" s="2" t="s">
        <v>446</v>
      </c>
      <c r="B268">
        <v>4</v>
      </c>
      <c r="C268">
        <v>408</v>
      </c>
      <c r="D268">
        <v>2</v>
      </c>
      <c r="E268" t="s">
        <v>50</v>
      </c>
      <c r="F268">
        <v>40</v>
      </c>
      <c r="G268" t="s">
        <v>72</v>
      </c>
      <c r="I268" t="s">
        <v>73</v>
      </c>
      <c r="J268" t="s">
        <v>53</v>
      </c>
      <c r="K268" t="s">
        <v>53</v>
      </c>
      <c r="L268" t="s">
        <v>52</v>
      </c>
      <c r="M268">
        <v>2</v>
      </c>
      <c r="N268" t="s">
        <v>97</v>
      </c>
      <c r="O268">
        <v>5</v>
      </c>
      <c r="P268" s="6">
        <v>5</v>
      </c>
      <c r="Q268" t="s">
        <v>56</v>
      </c>
      <c r="R268">
        <v>6</v>
      </c>
      <c r="S268" s="5">
        <v>1</v>
      </c>
      <c r="T268" t="s">
        <v>58</v>
      </c>
      <c r="U268" t="s">
        <v>52</v>
      </c>
      <c r="V268">
        <v>1</v>
      </c>
      <c r="W268" t="s">
        <v>52</v>
      </c>
      <c r="X268">
        <v>2</v>
      </c>
      <c r="AB268" t="s">
        <v>72</v>
      </c>
      <c r="AD268" t="s">
        <v>73</v>
      </c>
      <c r="AE268" t="s">
        <v>53</v>
      </c>
      <c r="AF268" t="s">
        <v>53</v>
      </c>
      <c r="AG268" t="s">
        <v>52</v>
      </c>
      <c r="AH268">
        <v>1</v>
      </c>
      <c r="AI268" t="s">
        <v>68</v>
      </c>
      <c r="AJ268" t="s">
        <v>52</v>
      </c>
      <c r="AK268" t="s">
        <v>74</v>
      </c>
      <c r="AM268" t="s">
        <v>62</v>
      </c>
      <c r="AN268" t="s">
        <v>53</v>
      </c>
      <c r="AP268">
        <f t="shared" si="16"/>
        <v>0</v>
      </c>
      <c r="AQ268">
        <v>0</v>
      </c>
      <c r="AR268">
        <v>0</v>
      </c>
      <c r="AS268">
        <v>2000</v>
      </c>
      <c r="AT268">
        <v>15000</v>
      </c>
      <c r="AU268">
        <v>72000</v>
      </c>
      <c r="AV268">
        <v>0</v>
      </c>
      <c r="AW268">
        <v>2000</v>
      </c>
      <c r="AX268">
        <v>91000</v>
      </c>
      <c r="AY268">
        <f t="shared" si="17"/>
        <v>91000</v>
      </c>
      <c r="AZ268" t="str">
        <f t="shared" si="18"/>
        <v/>
      </c>
      <c r="BA268" t="str">
        <f t="shared" si="19"/>
        <v/>
      </c>
    </row>
    <row r="269" spans="1:53" x14ac:dyDescent="0.35">
      <c r="A269" s="2" t="s">
        <v>448</v>
      </c>
      <c r="B269">
        <v>17</v>
      </c>
      <c r="C269">
        <v>1701</v>
      </c>
      <c r="D269">
        <v>2</v>
      </c>
      <c r="E269" t="s">
        <v>50</v>
      </c>
      <c r="F269">
        <v>40</v>
      </c>
      <c r="G269" t="s">
        <v>72</v>
      </c>
      <c r="I269" t="s">
        <v>73</v>
      </c>
      <c r="J269" t="s">
        <v>52</v>
      </c>
      <c r="K269" t="s">
        <v>52</v>
      </c>
      <c r="L269" t="s">
        <v>52</v>
      </c>
      <c r="M269">
        <v>7</v>
      </c>
      <c r="N269" t="s">
        <v>86</v>
      </c>
      <c r="O269">
        <v>2</v>
      </c>
      <c r="P269" s="6">
        <v>3</v>
      </c>
      <c r="Q269" t="s">
        <v>50</v>
      </c>
      <c r="R269">
        <v>14</v>
      </c>
      <c r="S269" s="5">
        <v>1</v>
      </c>
      <c r="T269" t="s">
        <v>58</v>
      </c>
      <c r="U269" t="s">
        <v>52</v>
      </c>
      <c r="V269">
        <v>1</v>
      </c>
      <c r="W269" t="s">
        <v>52</v>
      </c>
      <c r="X269">
        <v>2</v>
      </c>
      <c r="Y269" t="s">
        <v>59</v>
      </c>
      <c r="AB269" t="s">
        <v>72</v>
      </c>
      <c r="AD269" t="s">
        <v>73</v>
      </c>
      <c r="AE269" t="s">
        <v>52</v>
      </c>
      <c r="AF269" t="s">
        <v>52</v>
      </c>
      <c r="AG269" t="s">
        <v>52</v>
      </c>
      <c r="AH269">
        <v>7</v>
      </c>
      <c r="AI269" t="s">
        <v>86</v>
      </c>
      <c r="AJ269" t="s">
        <v>52</v>
      </c>
      <c r="AK269" t="s">
        <v>87</v>
      </c>
      <c r="AM269" t="s">
        <v>62</v>
      </c>
      <c r="AN269" t="s">
        <v>52</v>
      </c>
      <c r="AP269">
        <f t="shared" si="16"/>
        <v>0</v>
      </c>
      <c r="AQ269">
        <v>200000</v>
      </c>
      <c r="AR269">
        <v>0</v>
      </c>
      <c r="AS269">
        <v>25000</v>
      </c>
      <c r="AT269">
        <v>45000</v>
      </c>
      <c r="AU269">
        <v>800000</v>
      </c>
      <c r="AV269">
        <v>0</v>
      </c>
      <c r="AW269">
        <v>10000</v>
      </c>
      <c r="AX269">
        <v>1080000</v>
      </c>
      <c r="AY269" t="str">
        <f t="shared" si="17"/>
        <v/>
      </c>
      <c r="AZ269">
        <f t="shared" si="18"/>
        <v>1080000</v>
      </c>
      <c r="BA269" t="str">
        <f t="shared" si="19"/>
        <v/>
      </c>
    </row>
    <row r="270" spans="1:53" x14ac:dyDescent="0.35">
      <c r="A270" s="2" t="s">
        <v>448</v>
      </c>
      <c r="B270">
        <v>17</v>
      </c>
      <c r="C270">
        <v>1701</v>
      </c>
      <c r="D270">
        <v>2</v>
      </c>
      <c r="E270" t="s">
        <v>50</v>
      </c>
      <c r="F270">
        <v>40</v>
      </c>
      <c r="G270" t="s">
        <v>72</v>
      </c>
      <c r="I270" t="s">
        <v>73</v>
      </c>
      <c r="J270" t="s">
        <v>52</v>
      </c>
      <c r="K270" t="s">
        <v>52</v>
      </c>
      <c r="L270" t="s">
        <v>52</v>
      </c>
      <c r="M270">
        <v>7</v>
      </c>
      <c r="N270" t="s">
        <v>86</v>
      </c>
      <c r="O270">
        <v>2</v>
      </c>
      <c r="P270" s="6">
        <v>4</v>
      </c>
      <c r="Q270" t="s">
        <v>56</v>
      </c>
      <c r="R270">
        <v>10</v>
      </c>
      <c r="S270" s="5">
        <v>1</v>
      </c>
      <c r="T270" t="s">
        <v>58</v>
      </c>
      <c r="U270" t="s">
        <v>52</v>
      </c>
      <c r="V270">
        <v>1</v>
      </c>
      <c r="W270" t="s">
        <v>52</v>
      </c>
      <c r="X270">
        <v>2</v>
      </c>
      <c r="AB270" t="s">
        <v>72</v>
      </c>
      <c r="AD270" t="s">
        <v>73</v>
      </c>
      <c r="AE270" t="s">
        <v>52</v>
      </c>
      <c r="AF270" t="s">
        <v>52</v>
      </c>
      <c r="AG270" t="s">
        <v>52</v>
      </c>
      <c r="AH270">
        <v>4</v>
      </c>
      <c r="AI270" t="s">
        <v>83</v>
      </c>
      <c r="AJ270" t="s">
        <v>52</v>
      </c>
      <c r="AK270" t="s">
        <v>84</v>
      </c>
      <c r="AM270" t="s">
        <v>62</v>
      </c>
      <c r="AN270" t="s">
        <v>52</v>
      </c>
      <c r="AP270">
        <f t="shared" si="16"/>
        <v>0</v>
      </c>
      <c r="AQ270">
        <v>150000</v>
      </c>
      <c r="AR270">
        <v>0</v>
      </c>
      <c r="AS270">
        <v>25000</v>
      </c>
      <c r="AT270">
        <v>35000</v>
      </c>
      <c r="AU270">
        <v>700000</v>
      </c>
      <c r="AV270">
        <v>0</v>
      </c>
      <c r="AW270">
        <v>5000</v>
      </c>
      <c r="AX270">
        <v>915000</v>
      </c>
      <c r="AY270">
        <f t="shared" si="17"/>
        <v>915000</v>
      </c>
      <c r="AZ270" t="str">
        <f t="shared" si="18"/>
        <v/>
      </c>
      <c r="BA270" t="str">
        <f t="shared" si="19"/>
        <v/>
      </c>
    </row>
    <row r="271" spans="1:53" x14ac:dyDescent="0.35">
      <c r="A271" s="2" t="s">
        <v>452</v>
      </c>
      <c r="B271">
        <v>10</v>
      </c>
      <c r="C271">
        <v>1005</v>
      </c>
      <c r="D271">
        <v>2</v>
      </c>
      <c r="E271" t="s">
        <v>50</v>
      </c>
      <c r="F271">
        <v>51</v>
      </c>
      <c r="G271" t="s">
        <v>72</v>
      </c>
      <c r="I271" t="s">
        <v>73</v>
      </c>
      <c r="J271" t="s">
        <v>53</v>
      </c>
      <c r="K271" t="s">
        <v>53</v>
      </c>
      <c r="L271" t="s">
        <v>52</v>
      </c>
      <c r="M271">
        <v>1</v>
      </c>
      <c r="N271" t="s">
        <v>67</v>
      </c>
      <c r="O271">
        <v>1</v>
      </c>
      <c r="P271" s="6">
        <v>4</v>
      </c>
      <c r="Q271" t="s">
        <v>56</v>
      </c>
      <c r="R271">
        <v>11</v>
      </c>
      <c r="S271" s="5">
        <v>1</v>
      </c>
      <c r="T271" t="s">
        <v>58</v>
      </c>
      <c r="U271" t="s">
        <v>52</v>
      </c>
      <c r="V271">
        <v>1</v>
      </c>
      <c r="W271" t="s">
        <v>52</v>
      </c>
      <c r="X271">
        <v>2</v>
      </c>
      <c r="AB271" t="s">
        <v>72</v>
      </c>
      <c r="AD271" t="s">
        <v>73</v>
      </c>
      <c r="AE271" t="s">
        <v>52</v>
      </c>
      <c r="AF271" t="s">
        <v>52</v>
      </c>
      <c r="AG271" t="s">
        <v>52</v>
      </c>
      <c r="AH271">
        <v>6</v>
      </c>
      <c r="AI271" t="s">
        <v>79</v>
      </c>
      <c r="AJ271" t="s">
        <v>52</v>
      </c>
      <c r="AK271" t="s">
        <v>90</v>
      </c>
      <c r="AM271" t="s">
        <v>62</v>
      </c>
      <c r="AN271" t="s">
        <v>53</v>
      </c>
      <c r="AP271">
        <f t="shared" si="16"/>
        <v>0</v>
      </c>
      <c r="AQ271">
        <v>0</v>
      </c>
      <c r="AR271">
        <v>0</v>
      </c>
      <c r="AS271">
        <v>35000</v>
      </c>
      <c r="AT271">
        <v>30000</v>
      </c>
      <c r="AU271">
        <v>0</v>
      </c>
      <c r="AV271">
        <v>0</v>
      </c>
      <c r="AW271">
        <v>0</v>
      </c>
      <c r="AX271">
        <v>65000</v>
      </c>
      <c r="AY271">
        <f t="shared" si="17"/>
        <v>65000</v>
      </c>
      <c r="AZ271" t="str">
        <f t="shared" si="18"/>
        <v/>
      </c>
      <c r="BA271" t="str">
        <f t="shared" si="19"/>
        <v/>
      </c>
    </row>
    <row r="272" spans="1:53" x14ac:dyDescent="0.35">
      <c r="A272" s="2" t="s">
        <v>453</v>
      </c>
      <c r="B272">
        <v>2</v>
      </c>
      <c r="C272">
        <v>214</v>
      </c>
      <c r="D272">
        <v>2</v>
      </c>
      <c r="E272" t="s">
        <v>50</v>
      </c>
      <c r="F272">
        <v>32</v>
      </c>
      <c r="G272" t="s">
        <v>72</v>
      </c>
      <c r="I272" t="s">
        <v>73</v>
      </c>
      <c r="J272" t="s">
        <v>53</v>
      </c>
      <c r="K272" t="s">
        <v>53</v>
      </c>
      <c r="L272" t="s">
        <v>53</v>
      </c>
      <c r="M272">
        <v>0</v>
      </c>
      <c r="O272">
        <v>2</v>
      </c>
      <c r="P272" s="6">
        <v>3</v>
      </c>
      <c r="Q272" t="s">
        <v>50</v>
      </c>
      <c r="R272">
        <v>11</v>
      </c>
      <c r="S272" s="5">
        <v>1</v>
      </c>
      <c r="T272" t="s">
        <v>58</v>
      </c>
      <c r="U272" t="s">
        <v>52</v>
      </c>
      <c r="V272">
        <v>1</v>
      </c>
      <c r="W272" t="s">
        <v>52</v>
      </c>
      <c r="X272">
        <v>2</v>
      </c>
      <c r="AB272" t="s">
        <v>72</v>
      </c>
      <c r="AD272" t="s">
        <v>73</v>
      </c>
      <c r="AE272" t="s">
        <v>52</v>
      </c>
      <c r="AF272" t="s">
        <v>53</v>
      </c>
      <c r="AG272" t="s">
        <v>52</v>
      </c>
      <c r="AH272">
        <v>3</v>
      </c>
      <c r="AI272" t="s">
        <v>63</v>
      </c>
      <c r="AJ272" t="s">
        <v>52</v>
      </c>
      <c r="AK272" t="s">
        <v>64</v>
      </c>
      <c r="AM272" t="s">
        <v>62</v>
      </c>
      <c r="AN272" t="s">
        <v>53</v>
      </c>
      <c r="AP272">
        <f t="shared" si="16"/>
        <v>0</v>
      </c>
      <c r="AQ272">
        <v>0</v>
      </c>
      <c r="AR272">
        <v>0</v>
      </c>
      <c r="AS272">
        <v>16000</v>
      </c>
      <c r="AT272">
        <v>4000</v>
      </c>
      <c r="AU272">
        <v>0</v>
      </c>
      <c r="AV272">
        <v>0</v>
      </c>
      <c r="AW272">
        <v>2000</v>
      </c>
      <c r="AX272">
        <v>22000</v>
      </c>
      <c r="AY272">
        <f t="shared" si="17"/>
        <v>22000</v>
      </c>
      <c r="AZ272" t="str">
        <f t="shared" si="18"/>
        <v/>
      </c>
      <c r="BA272" t="str">
        <f t="shared" si="19"/>
        <v/>
      </c>
    </row>
    <row r="273" spans="1:53" x14ac:dyDescent="0.35">
      <c r="A273" s="2" t="s">
        <v>455</v>
      </c>
      <c r="B273">
        <v>25</v>
      </c>
      <c r="C273">
        <v>2502</v>
      </c>
      <c r="D273">
        <v>2</v>
      </c>
      <c r="E273" t="s">
        <v>50</v>
      </c>
      <c r="F273">
        <v>39</v>
      </c>
      <c r="G273" t="s">
        <v>72</v>
      </c>
      <c r="I273" t="s">
        <v>73</v>
      </c>
      <c r="J273" t="s">
        <v>52</v>
      </c>
      <c r="K273" t="s">
        <v>52</v>
      </c>
      <c r="L273" t="s">
        <v>52</v>
      </c>
      <c r="M273">
        <v>9</v>
      </c>
      <c r="N273" t="s">
        <v>100</v>
      </c>
      <c r="O273">
        <v>3</v>
      </c>
      <c r="P273" s="6">
        <v>3</v>
      </c>
      <c r="Q273" t="s">
        <v>56</v>
      </c>
      <c r="R273">
        <v>10</v>
      </c>
      <c r="S273" s="5">
        <v>1</v>
      </c>
      <c r="T273" t="s">
        <v>58</v>
      </c>
      <c r="U273" t="s">
        <v>52</v>
      </c>
      <c r="V273">
        <v>1</v>
      </c>
      <c r="W273" t="s">
        <v>52</v>
      </c>
      <c r="X273">
        <v>2</v>
      </c>
      <c r="AB273" t="s">
        <v>72</v>
      </c>
      <c r="AD273" t="s">
        <v>73</v>
      </c>
      <c r="AE273" t="s">
        <v>52</v>
      </c>
      <c r="AF273" t="s">
        <v>52</v>
      </c>
      <c r="AG273" t="s">
        <v>52</v>
      </c>
      <c r="AH273">
        <v>5</v>
      </c>
      <c r="AI273" t="s">
        <v>63</v>
      </c>
      <c r="AJ273" t="s">
        <v>52</v>
      </c>
      <c r="AK273" t="s">
        <v>64</v>
      </c>
      <c r="AM273" t="s">
        <v>62</v>
      </c>
      <c r="AN273" t="s">
        <v>52</v>
      </c>
      <c r="AP273">
        <f t="shared" si="16"/>
        <v>0</v>
      </c>
      <c r="AQ273">
        <v>240000</v>
      </c>
      <c r="AR273">
        <v>216000</v>
      </c>
      <c r="AS273">
        <v>39000</v>
      </c>
      <c r="AT273">
        <v>27700</v>
      </c>
      <c r="AU273">
        <v>810000</v>
      </c>
      <c r="AV273">
        <v>0</v>
      </c>
      <c r="AW273">
        <v>20000</v>
      </c>
      <c r="AX273">
        <v>1352700</v>
      </c>
      <c r="AY273">
        <f t="shared" si="17"/>
        <v>1352700</v>
      </c>
      <c r="AZ273" t="str">
        <f t="shared" si="18"/>
        <v/>
      </c>
      <c r="BA273" t="str">
        <f t="shared" si="19"/>
        <v/>
      </c>
    </row>
    <row r="274" spans="1:53" x14ac:dyDescent="0.35">
      <c r="A274" s="2" t="s">
        <v>460</v>
      </c>
      <c r="B274">
        <v>17</v>
      </c>
      <c r="C274">
        <v>1710</v>
      </c>
      <c r="D274">
        <v>1</v>
      </c>
      <c r="E274" t="s">
        <v>50</v>
      </c>
      <c r="F274">
        <v>36</v>
      </c>
      <c r="G274" t="s">
        <v>72</v>
      </c>
      <c r="I274" t="s">
        <v>52</v>
      </c>
      <c r="J274" t="s">
        <v>52</v>
      </c>
      <c r="K274" t="s">
        <v>52</v>
      </c>
      <c r="L274" t="s">
        <v>52</v>
      </c>
      <c r="M274">
        <v>16</v>
      </c>
      <c r="N274" t="s">
        <v>140</v>
      </c>
      <c r="O274">
        <v>1</v>
      </c>
      <c r="P274" s="6">
        <v>3</v>
      </c>
      <c r="Q274" t="s">
        <v>56</v>
      </c>
      <c r="R274">
        <v>8</v>
      </c>
      <c r="S274" s="5">
        <v>1</v>
      </c>
      <c r="T274" t="s">
        <v>58</v>
      </c>
      <c r="U274" t="s">
        <v>52</v>
      </c>
      <c r="V274">
        <v>1</v>
      </c>
      <c r="W274" t="s">
        <v>52</v>
      </c>
      <c r="X274">
        <v>2</v>
      </c>
      <c r="AB274" t="s">
        <v>72</v>
      </c>
      <c r="AD274" t="s">
        <v>73</v>
      </c>
      <c r="AE274" t="s">
        <v>53</v>
      </c>
      <c r="AF274" t="s">
        <v>53</v>
      </c>
      <c r="AG274" t="s">
        <v>52</v>
      </c>
      <c r="AH274">
        <v>2</v>
      </c>
      <c r="AI274" t="s">
        <v>97</v>
      </c>
      <c r="AJ274" t="s">
        <v>52</v>
      </c>
      <c r="AK274" t="s">
        <v>98</v>
      </c>
      <c r="AM274" t="s">
        <v>62</v>
      </c>
      <c r="AN274" t="s">
        <v>52</v>
      </c>
      <c r="AP274">
        <f t="shared" si="16"/>
        <v>0</v>
      </c>
      <c r="AQ274">
        <v>0</v>
      </c>
      <c r="AR274">
        <v>160000</v>
      </c>
      <c r="AS274">
        <v>80000</v>
      </c>
      <c r="AT274">
        <v>15000</v>
      </c>
      <c r="AU274">
        <v>0</v>
      </c>
      <c r="AV274">
        <v>0</v>
      </c>
      <c r="AW274">
        <v>0</v>
      </c>
      <c r="AX274">
        <v>255000</v>
      </c>
      <c r="AY274">
        <f t="shared" si="17"/>
        <v>255000</v>
      </c>
      <c r="AZ274" t="str">
        <f t="shared" si="18"/>
        <v/>
      </c>
      <c r="BA274" t="str">
        <f t="shared" si="19"/>
        <v/>
      </c>
    </row>
    <row r="275" spans="1:53" x14ac:dyDescent="0.35">
      <c r="A275" s="2" t="s">
        <v>463</v>
      </c>
      <c r="B275">
        <v>12</v>
      </c>
      <c r="C275">
        <v>1212</v>
      </c>
      <c r="D275">
        <v>1</v>
      </c>
      <c r="E275" t="s">
        <v>56</v>
      </c>
      <c r="F275">
        <v>28</v>
      </c>
      <c r="G275" t="s">
        <v>72</v>
      </c>
      <c r="I275" t="s">
        <v>73</v>
      </c>
      <c r="J275" t="s">
        <v>52</v>
      </c>
      <c r="K275" t="s">
        <v>52</v>
      </c>
      <c r="L275" t="s">
        <v>52</v>
      </c>
      <c r="M275">
        <v>12</v>
      </c>
      <c r="N275" t="s">
        <v>115</v>
      </c>
      <c r="O275">
        <v>2</v>
      </c>
      <c r="P275" s="6">
        <v>3</v>
      </c>
      <c r="Q275" t="s">
        <v>56</v>
      </c>
      <c r="R275">
        <v>8</v>
      </c>
      <c r="S275" s="5">
        <v>1</v>
      </c>
      <c r="T275" t="s">
        <v>58</v>
      </c>
      <c r="U275" t="s">
        <v>52</v>
      </c>
      <c r="V275">
        <v>2</v>
      </c>
      <c r="W275" t="s">
        <v>52</v>
      </c>
      <c r="X275">
        <v>1</v>
      </c>
      <c r="AB275" t="s">
        <v>72</v>
      </c>
      <c r="AD275" t="s">
        <v>73</v>
      </c>
      <c r="AE275" t="s">
        <v>52</v>
      </c>
      <c r="AF275" t="s">
        <v>52</v>
      </c>
      <c r="AG275" t="s">
        <v>52</v>
      </c>
      <c r="AH275">
        <v>3</v>
      </c>
      <c r="AI275" t="s">
        <v>97</v>
      </c>
      <c r="AJ275" t="s">
        <v>52</v>
      </c>
      <c r="AK275" t="s">
        <v>98</v>
      </c>
      <c r="AM275" t="s">
        <v>62</v>
      </c>
      <c r="AN275" t="s">
        <v>52</v>
      </c>
      <c r="AP275">
        <f t="shared" si="16"/>
        <v>0</v>
      </c>
      <c r="AQ275">
        <v>1000000</v>
      </c>
      <c r="AR275">
        <v>0</v>
      </c>
      <c r="AS275">
        <v>50000</v>
      </c>
      <c r="AT275">
        <v>20000</v>
      </c>
      <c r="AU275">
        <v>300000</v>
      </c>
      <c r="AV275">
        <v>100000</v>
      </c>
      <c r="AW275">
        <v>0</v>
      </c>
      <c r="AX275">
        <v>1470000</v>
      </c>
      <c r="AY275">
        <f t="shared" si="17"/>
        <v>1470000</v>
      </c>
      <c r="AZ275" t="str">
        <f t="shared" si="18"/>
        <v/>
      </c>
      <c r="BA275" t="str">
        <f t="shared" si="19"/>
        <v/>
      </c>
    </row>
    <row r="276" spans="1:53" x14ac:dyDescent="0.35">
      <c r="A276" s="2" t="s">
        <v>466</v>
      </c>
      <c r="B276">
        <v>9</v>
      </c>
      <c r="C276">
        <v>905</v>
      </c>
      <c r="D276">
        <v>1</v>
      </c>
      <c r="E276" t="s">
        <v>50</v>
      </c>
      <c r="F276">
        <v>33</v>
      </c>
      <c r="G276" t="s">
        <v>72</v>
      </c>
      <c r="I276" t="s">
        <v>52</v>
      </c>
      <c r="J276" t="s">
        <v>52</v>
      </c>
      <c r="K276" t="s">
        <v>52</v>
      </c>
      <c r="L276" t="s">
        <v>52</v>
      </c>
      <c r="M276">
        <v>15</v>
      </c>
      <c r="N276" t="s">
        <v>279</v>
      </c>
      <c r="O276">
        <v>1</v>
      </c>
      <c r="P276" s="6">
        <v>4</v>
      </c>
      <c r="Q276" t="s">
        <v>56</v>
      </c>
      <c r="R276">
        <v>14</v>
      </c>
      <c r="S276" s="5">
        <v>1</v>
      </c>
      <c r="T276" t="s">
        <v>58</v>
      </c>
      <c r="U276" t="s">
        <v>52</v>
      </c>
      <c r="V276">
        <v>1</v>
      </c>
      <c r="W276" t="s">
        <v>52</v>
      </c>
      <c r="X276">
        <v>2</v>
      </c>
      <c r="Y276" t="s">
        <v>59</v>
      </c>
      <c r="AB276" t="s">
        <v>72</v>
      </c>
      <c r="AD276" t="s">
        <v>52</v>
      </c>
      <c r="AE276" t="s">
        <v>52</v>
      </c>
      <c r="AF276" t="s">
        <v>52</v>
      </c>
      <c r="AG276" t="s">
        <v>52</v>
      </c>
      <c r="AH276">
        <v>7</v>
      </c>
      <c r="AI276" t="s">
        <v>86</v>
      </c>
      <c r="AJ276" t="s">
        <v>52</v>
      </c>
      <c r="AK276" t="s">
        <v>90</v>
      </c>
      <c r="AM276" t="s">
        <v>62</v>
      </c>
      <c r="AN276" t="s">
        <v>53</v>
      </c>
      <c r="AP276">
        <f t="shared" si="16"/>
        <v>0</v>
      </c>
      <c r="AQ276">
        <v>0</v>
      </c>
      <c r="AR276">
        <v>0</v>
      </c>
      <c r="AS276">
        <v>0</v>
      </c>
      <c r="AT276">
        <v>18000</v>
      </c>
      <c r="AU276">
        <v>0</v>
      </c>
      <c r="AV276">
        <v>720000</v>
      </c>
      <c r="AW276">
        <v>0</v>
      </c>
      <c r="AX276">
        <v>738000</v>
      </c>
      <c r="AY276" t="str">
        <f t="shared" si="17"/>
        <v/>
      </c>
      <c r="AZ276">
        <f t="shared" si="18"/>
        <v>738000</v>
      </c>
      <c r="BA276" t="str">
        <f t="shared" si="19"/>
        <v/>
      </c>
    </row>
    <row r="277" spans="1:53" x14ac:dyDescent="0.35">
      <c r="A277" s="2" t="s">
        <v>467</v>
      </c>
      <c r="B277">
        <v>5</v>
      </c>
      <c r="C277">
        <v>505</v>
      </c>
      <c r="D277">
        <v>2</v>
      </c>
      <c r="E277" t="s">
        <v>50</v>
      </c>
      <c r="F277">
        <v>34</v>
      </c>
      <c r="G277" t="s">
        <v>72</v>
      </c>
      <c r="I277" t="s">
        <v>73</v>
      </c>
      <c r="J277" t="s">
        <v>52</v>
      </c>
      <c r="K277" t="s">
        <v>52</v>
      </c>
      <c r="L277" t="s">
        <v>52</v>
      </c>
      <c r="M277">
        <v>12</v>
      </c>
      <c r="N277" t="s">
        <v>115</v>
      </c>
      <c r="O277">
        <v>3</v>
      </c>
      <c r="P277" s="6">
        <v>3</v>
      </c>
      <c r="Q277" t="s">
        <v>50</v>
      </c>
      <c r="R277">
        <v>6</v>
      </c>
      <c r="S277" s="5">
        <v>1</v>
      </c>
      <c r="T277" t="s">
        <v>58</v>
      </c>
      <c r="U277" t="s">
        <v>52</v>
      </c>
      <c r="V277">
        <v>1</v>
      </c>
      <c r="W277" t="s">
        <v>52</v>
      </c>
      <c r="X277">
        <v>2</v>
      </c>
      <c r="AB277" t="s">
        <v>72</v>
      </c>
      <c r="AD277" t="s">
        <v>73</v>
      </c>
      <c r="AE277" t="s">
        <v>53</v>
      </c>
      <c r="AF277" t="s">
        <v>53</v>
      </c>
      <c r="AG277" t="s">
        <v>52</v>
      </c>
      <c r="AH277">
        <v>2</v>
      </c>
      <c r="AI277" t="s">
        <v>65</v>
      </c>
      <c r="AJ277" t="s">
        <v>52</v>
      </c>
      <c r="AK277" t="s">
        <v>66</v>
      </c>
      <c r="AM277" t="s">
        <v>62</v>
      </c>
      <c r="AN277" t="s">
        <v>53</v>
      </c>
      <c r="AP277">
        <f t="shared" si="16"/>
        <v>0</v>
      </c>
      <c r="AQ277">
        <v>0</v>
      </c>
      <c r="AR277">
        <v>0</v>
      </c>
      <c r="AS277">
        <v>20000</v>
      </c>
      <c r="AT277">
        <v>65000</v>
      </c>
      <c r="AU277">
        <v>650000</v>
      </c>
      <c r="AV277">
        <v>0</v>
      </c>
      <c r="AW277">
        <v>30000</v>
      </c>
      <c r="AX277">
        <v>765000</v>
      </c>
      <c r="AY277">
        <f t="shared" si="17"/>
        <v>765000</v>
      </c>
      <c r="AZ277" t="str">
        <f t="shared" si="18"/>
        <v/>
      </c>
      <c r="BA277" t="str">
        <f t="shared" si="19"/>
        <v/>
      </c>
    </row>
    <row r="278" spans="1:53" x14ac:dyDescent="0.35">
      <c r="A278" s="2" t="s">
        <v>469</v>
      </c>
      <c r="B278">
        <v>1</v>
      </c>
      <c r="C278">
        <v>104</v>
      </c>
      <c r="D278">
        <v>2</v>
      </c>
      <c r="E278" t="s">
        <v>50</v>
      </c>
      <c r="F278">
        <v>57</v>
      </c>
      <c r="G278" t="s">
        <v>72</v>
      </c>
      <c r="I278" t="s">
        <v>73</v>
      </c>
      <c r="J278" t="s">
        <v>52</v>
      </c>
      <c r="K278" t="s">
        <v>52</v>
      </c>
      <c r="L278" t="s">
        <v>52</v>
      </c>
      <c r="M278">
        <v>6</v>
      </c>
      <c r="N278" t="s">
        <v>79</v>
      </c>
      <c r="O278">
        <v>3</v>
      </c>
      <c r="P278" s="6">
        <v>3</v>
      </c>
      <c r="Q278" t="s">
        <v>50</v>
      </c>
      <c r="R278">
        <v>16</v>
      </c>
      <c r="S278" s="5">
        <v>1</v>
      </c>
      <c r="T278" t="s">
        <v>58</v>
      </c>
      <c r="U278" t="s">
        <v>52</v>
      </c>
      <c r="V278">
        <v>1</v>
      </c>
      <c r="W278" t="s">
        <v>52</v>
      </c>
      <c r="X278">
        <v>2</v>
      </c>
      <c r="Y278" t="s">
        <v>59</v>
      </c>
      <c r="AB278" t="s">
        <v>72</v>
      </c>
      <c r="AD278" t="s">
        <v>73</v>
      </c>
      <c r="AE278" t="s">
        <v>52</v>
      </c>
      <c r="AF278" t="s">
        <v>52</v>
      </c>
      <c r="AG278" t="s">
        <v>52</v>
      </c>
      <c r="AH278">
        <v>7</v>
      </c>
      <c r="AI278" t="s">
        <v>86</v>
      </c>
      <c r="AJ278" t="s">
        <v>53</v>
      </c>
      <c r="AO278" t="s">
        <v>198</v>
      </c>
      <c r="AP278">
        <f t="shared" si="16"/>
        <v>0</v>
      </c>
      <c r="AY278" t="str">
        <f t="shared" si="17"/>
        <v/>
      </c>
      <c r="AZ278" t="str">
        <f t="shared" si="18"/>
        <v/>
      </c>
      <c r="BA278" t="str">
        <f t="shared" si="19"/>
        <v/>
      </c>
    </row>
    <row r="279" spans="1:53" x14ac:dyDescent="0.35">
      <c r="A279" s="2" t="s">
        <v>469</v>
      </c>
      <c r="B279">
        <v>1</v>
      </c>
      <c r="C279">
        <v>104</v>
      </c>
      <c r="D279">
        <v>2</v>
      </c>
      <c r="E279" t="s">
        <v>50</v>
      </c>
      <c r="F279">
        <v>57</v>
      </c>
      <c r="G279" t="s">
        <v>72</v>
      </c>
      <c r="I279" t="s">
        <v>73</v>
      </c>
      <c r="J279" t="s">
        <v>52</v>
      </c>
      <c r="K279" t="s">
        <v>52</v>
      </c>
      <c r="L279" t="s">
        <v>52</v>
      </c>
      <c r="M279">
        <v>6</v>
      </c>
      <c r="N279" t="s">
        <v>79</v>
      </c>
      <c r="O279">
        <v>3</v>
      </c>
      <c r="P279" s="6">
        <v>4</v>
      </c>
      <c r="Q279" t="s">
        <v>56</v>
      </c>
      <c r="R279">
        <v>15</v>
      </c>
      <c r="S279" s="5">
        <v>1</v>
      </c>
      <c r="T279" t="s">
        <v>58</v>
      </c>
      <c r="U279" t="s">
        <v>52</v>
      </c>
      <c r="V279">
        <v>1</v>
      </c>
      <c r="W279" t="s">
        <v>52</v>
      </c>
      <c r="X279">
        <v>2</v>
      </c>
      <c r="Y279" t="s">
        <v>59</v>
      </c>
      <c r="AB279" t="s">
        <v>72</v>
      </c>
      <c r="AD279" t="s">
        <v>73</v>
      </c>
      <c r="AE279" t="s">
        <v>52</v>
      </c>
      <c r="AF279" t="s">
        <v>52</v>
      </c>
      <c r="AG279" t="s">
        <v>52</v>
      </c>
      <c r="AH279">
        <v>7</v>
      </c>
      <c r="AI279" t="s">
        <v>86</v>
      </c>
      <c r="AJ279" t="s">
        <v>52</v>
      </c>
      <c r="AK279" t="s">
        <v>87</v>
      </c>
      <c r="AM279" t="s">
        <v>62</v>
      </c>
      <c r="AN279" t="s">
        <v>52</v>
      </c>
      <c r="AP279">
        <f t="shared" si="16"/>
        <v>0</v>
      </c>
      <c r="AQ279">
        <v>0</v>
      </c>
      <c r="AR279">
        <v>480000</v>
      </c>
      <c r="AS279">
        <v>26000</v>
      </c>
      <c r="AT279">
        <v>50000</v>
      </c>
      <c r="AU279">
        <v>0</v>
      </c>
      <c r="AV279">
        <v>0</v>
      </c>
      <c r="AW279">
        <v>0</v>
      </c>
      <c r="AX279">
        <v>556000</v>
      </c>
      <c r="AY279" t="str">
        <f t="shared" si="17"/>
        <v/>
      </c>
      <c r="AZ279" t="str">
        <f t="shared" si="18"/>
        <v/>
      </c>
      <c r="BA279">
        <f t="shared" si="19"/>
        <v>556000</v>
      </c>
    </row>
    <row r="280" spans="1:53" x14ac:dyDescent="0.35">
      <c r="A280" s="2" t="s">
        <v>469</v>
      </c>
      <c r="B280">
        <v>1</v>
      </c>
      <c r="C280">
        <v>104</v>
      </c>
      <c r="D280">
        <v>2</v>
      </c>
      <c r="E280" t="s">
        <v>50</v>
      </c>
      <c r="F280">
        <v>57</v>
      </c>
      <c r="G280" t="s">
        <v>72</v>
      </c>
      <c r="I280" t="s">
        <v>73</v>
      </c>
      <c r="J280" t="s">
        <v>52</v>
      </c>
      <c r="K280" t="s">
        <v>52</v>
      </c>
      <c r="L280" t="s">
        <v>52</v>
      </c>
      <c r="M280">
        <v>6</v>
      </c>
      <c r="N280" t="s">
        <v>79</v>
      </c>
      <c r="O280">
        <v>3</v>
      </c>
      <c r="P280" s="6">
        <v>5</v>
      </c>
      <c r="Q280" t="s">
        <v>50</v>
      </c>
      <c r="R280">
        <v>12</v>
      </c>
      <c r="S280" s="5">
        <v>1</v>
      </c>
      <c r="T280" t="s">
        <v>58</v>
      </c>
      <c r="U280" t="s">
        <v>52</v>
      </c>
      <c r="V280">
        <v>1</v>
      </c>
      <c r="W280" t="s">
        <v>52</v>
      </c>
      <c r="X280">
        <v>2</v>
      </c>
      <c r="AB280" t="s">
        <v>72</v>
      </c>
      <c r="AD280" t="s">
        <v>73</v>
      </c>
      <c r="AE280" t="s">
        <v>52</v>
      </c>
      <c r="AF280" t="s">
        <v>52</v>
      </c>
      <c r="AG280" t="s">
        <v>52</v>
      </c>
      <c r="AH280">
        <v>5</v>
      </c>
      <c r="AI280" t="s">
        <v>78</v>
      </c>
      <c r="AJ280" t="s">
        <v>52</v>
      </c>
      <c r="AK280" t="s">
        <v>88</v>
      </c>
      <c r="AM280" t="s">
        <v>62</v>
      </c>
      <c r="AN280" t="s">
        <v>52</v>
      </c>
      <c r="AP280">
        <f t="shared" si="16"/>
        <v>0</v>
      </c>
      <c r="AQ280">
        <v>0</v>
      </c>
      <c r="AR280">
        <v>24000</v>
      </c>
      <c r="AS280">
        <v>13000</v>
      </c>
      <c r="AT280">
        <v>27000</v>
      </c>
      <c r="AU280">
        <v>0</v>
      </c>
      <c r="AV280">
        <v>0</v>
      </c>
      <c r="AW280">
        <v>0</v>
      </c>
      <c r="AX280">
        <v>64000</v>
      </c>
      <c r="AY280" t="str">
        <f t="shared" si="17"/>
        <v/>
      </c>
      <c r="AZ280">
        <f t="shared" si="18"/>
        <v>64000</v>
      </c>
      <c r="BA280" t="str">
        <f t="shared" si="19"/>
        <v/>
      </c>
    </row>
    <row r="281" spans="1:53" x14ac:dyDescent="0.35">
      <c r="A281" s="2" t="s">
        <v>470</v>
      </c>
      <c r="B281">
        <v>1</v>
      </c>
      <c r="C281">
        <v>109</v>
      </c>
      <c r="D281">
        <v>2</v>
      </c>
      <c r="E281" t="s">
        <v>50</v>
      </c>
      <c r="F281">
        <v>39</v>
      </c>
      <c r="G281" t="s">
        <v>72</v>
      </c>
      <c r="I281" t="s">
        <v>52</v>
      </c>
      <c r="J281" t="s">
        <v>52</v>
      </c>
      <c r="K281" t="s">
        <v>52</v>
      </c>
      <c r="L281" t="s">
        <v>52</v>
      </c>
      <c r="M281">
        <v>4</v>
      </c>
      <c r="N281" t="s">
        <v>83</v>
      </c>
      <c r="O281">
        <v>2</v>
      </c>
      <c r="P281" s="6">
        <v>3</v>
      </c>
      <c r="Q281" t="s">
        <v>56</v>
      </c>
      <c r="R281">
        <v>13</v>
      </c>
      <c r="S281" s="5">
        <v>1</v>
      </c>
      <c r="T281" t="s">
        <v>58</v>
      </c>
      <c r="U281" t="s">
        <v>52</v>
      </c>
      <c r="V281">
        <v>1</v>
      </c>
      <c r="W281" t="s">
        <v>52</v>
      </c>
      <c r="X281">
        <v>2</v>
      </c>
      <c r="Y281" t="s">
        <v>59</v>
      </c>
      <c r="AB281" t="s">
        <v>72</v>
      </c>
      <c r="AD281" t="s">
        <v>73</v>
      </c>
      <c r="AE281" t="s">
        <v>52</v>
      </c>
      <c r="AF281" t="s">
        <v>52</v>
      </c>
      <c r="AG281" t="s">
        <v>52</v>
      </c>
      <c r="AH281">
        <v>6</v>
      </c>
      <c r="AI281" t="s">
        <v>78</v>
      </c>
      <c r="AJ281" t="s">
        <v>52</v>
      </c>
      <c r="AK281" t="s">
        <v>88</v>
      </c>
      <c r="AM281" t="s">
        <v>62</v>
      </c>
      <c r="AN281" t="s">
        <v>53</v>
      </c>
      <c r="AP281">
        <f t="shared" si="16"/>
        <v>0</v>
      </c>
      <c r="AQ281">
        <v>0</v>
      </c>
      <c r="AR281">
        <v>0</v>
      </c>
      <c r="AS281">
        <v>120000</v>
      </c>
      <c r="AT281">
        <v>10000</v>
      </c>
      <c r="AU281">
        <v>0</v>
      </c>
      <c r="AV281">
        <v>0</v>
      </c>
      <c r="AW281">
        <v>6000</v>
      </c>
      <c r="AX281">
        <v>136000</v>
      </c>
      <c r="AY281" t="str">
        <f t="shared" si="17"/>
        <v/>
      </c>
      <c r="AZ281">
        <f t="shared" si="18"/>
        <v>136000</v>
      </c>
      <c r="BA281" t="str">
        <f t="shared" si="19"/>
        <v/>
      </c>
    </row>
    <row r="282" spans="1:53" x14ac:dyDescent="0.35">
      <c r="A282" s="2" t="s">
        <v>470</v>
      </c>
      <c r="B282">
        <v>1</v>
      </c>
      <c r="C282">
        <v>109</v>
      </c>
      <c r="D282">
        <v>2</v>
      </c>
      <c r="E282" t="s">
        <v>50</v>
      </c>
      <c r="F282">
        <v>39</v>
      </c>
      <c r="G282" t="s">
        <v>72</v>
      </c>
      <c r="I282" t="s">
        <v>52</v>
      </c>
      <c r="J282" t="s">
        <v>52</v>
      </c>
      <c r="K282" t="s">
        <v>52</v>
      </c>
      <c r="L282" t="s">
        <v>52</v>
      </c>
      <c r="M282">
        <v>4</v>
      </c>
      <c r="N282" t="s">
        <v>83</v>
      </c>
      <c r="O282">
        <v>2</v>
      </c>
      <c r="P282" s="6">
        <v>4</v>
      </c>
      <c r="Q282" t="s">
        <v>50</v>
      </c>
      <c r="R282">
        <v>6</v>
      </c>
      <c r="S282" s="5">
        <v>1</v>
      </c>
      <c r="T282" t="s">
        <v>58</v>
      </c>
      <c r="U282" t="s">
        <v>52</v>
      </c>
      <c r="V282">
        <v>1</v>
      </c>
      <c r="W282" t="s">
        <v>52</v>
      </c>
      <c r="X282">
        <v>2</v>
      </c>
      <c r="AB282" t="s">
        <v>72</v>
      </c>
      <c r="AD282" t="s">
        <v>73</v>
      </c>
      <c r="AE282" t="s">
        <v>53</v>
      </c>
      <c r="AF282" t="s">
        <v>53</v>
      </c>
      <c r="AG282" t="s">
        <v>52</v>
      </c>
      <c r="AH282">
        <v>0</v>
      </c>
      <c r="AI282" t="s">
        <v>68</v>
      </c>
      <c r="AJ282" t="s">
        <v>52</v>
      </c>
      <c r="AK282" t="s">
        <v>68</v>
      </c>
      <c r="AL282" t="s">
        <v>109</v>
      </c>
      <c r="AN282" t="s">
        <v>53</v>
      </c>
      <c r="AP282">
        <f t="shared" si="16"/>
        <v>0</v>
      </c>
      <c r="AY282" t="str">
        <f t="shared" si="17"/>
        <v/>
      </c>
      <c r="AZ282" t="str">
        <f t="shared" si="18"/>
        <v/>
      </c>
      <c r="BA282" t="str">
        <f t="shared" si="19"/>
        <v/>
      </c>
    </row>
    <row r="283" spans="1:53" x14ac:dyDescent="0.35">
      <c r="A283" s="2" t="s">
        <v>472</v>
      </c>
      <c r="B283">
        <v>4</v>
      </c>
      <c r="C283">
        <v>405</v>
      </c>
      <c r="D283">
        <v>2</v>
      </c>
      <c r="E283" t="s">
        <v>50</v>
      </c>
      <c r="F283">
        <v>34</v>
      </c>
      <c r="G283" t="s">
        <v>72</v>
      </c>
      <c r="I283" t="s">
        <v>73</v>
      </c>
      <c r="J283" t="s">
        <v>53</v>
      </c>
      <c r="K283" t="s">
        <v>53</v>
      </c>
      <c r="L283" t="s">
        <v>52</v>
      </c>
      <c r="M283">
        <v>1</v>
      </c>
      <c r="N283" t="s">
        <v>65</v>
      </c>
      <c r="O283">
        <v>4</v>
      </c>
      <c r="P283" s="6">
        <v>3</v>
      </c>
      <c r="Q283" t="s">
        <v>56</v>
      </c>
      <c r="R283">
        <v>8</v>
      </c>
      <c r="S283" s="5">
        <v>1</v>
      </c>
      <c r="T283" t="s">
        <v>58</v>
      </c>
      <c r="U283" t="s">
        <v>52</v>
      </c>
      <c r="V283">
        <v>1</v>
      </c>
      <c r="W283" t="s">
        <v>52</v>
      </c>
      <c r="X283">
        <v>2</v>
      </c>
      <c r="AB283" t="s">
        <v>72</v>
      </c>
      <c r="AD283" t="s">
        <v>73</v>
      </c>
      <c r="AE283" t="s">
        <v>53</v>
      </c>
      <c r="AF283" t="s">
        <v>53</v>
      </c>
      <c r="AG283" t="s">
        <v>52</v>
      </c>
      <c r="AH283">
        <v>1</v>
      </c>
      <c r="AI283" t="s">
        <v>67</v>
      </c>
      <c r="AJ283" t="s">
        <v>52</v>
      </c>
      <c r="AK283" t="s">
        <v>74</v>
      </c>
      <c r="AM283" t="s">
        <v>62</v>
      </c>
      <c r="AN283" t="s">
        <v>53</v>
      </c>
      <c r="AP283">
        <f t="shared" si="16"/>
        <v>0</v>
      </c>
      <c r="AQ283">
        <v>0</v>
      </c>
      <c r="AR283">
        <v>0</v>
      </c>
      <c r="AS283">
        <v>3000</v>
      </c>
      <c r="AT283">
        <v>20000</v>
      </c>
      <c r="AU283">
        <v>260000</v>
      </c>
      <c r="AV283">
        <v>0</v>
      </c>
      <c r="AW283">
        <v>0</v>
      </c>
      <c r="AX283">
        <v>283000</v>
      </c>
      <c r="AY283">
        <f t="shared" si="17"/>
        <v>283000</v>
      </c>
      <c r="AZ283" t="str">
        <f t="shared" si="18"/>
        <v/>
      </c>
      <c r="BA283" t="str">
        <f t="shared" si="19"/>
        <v/>
      </c>
    </row>
    <row r="284" spans="1:53" x14ac:dyDescent="0.35">
      <c r="A284" s="2" t="s">
        <v>472</v>
      </c>
      <c r="B284">
        <v>4</v>
      </c>
      <c r="C284">
        <v>405</v>
      </c>
      <c r="D284">
        <v>2</v>
      </c>
      <c r="E284" t="s">
        <v>50</v>
      </c>
      <c r="F284">
        <v>34</v>
      </c>
      <c r="G284" t="s">
        <v>72</v>
      </c>
      <c r="I284" t="s">
        <v>73</v>
      </c>
      <c r="J284" t="s">
        <v>53</v>
      </c>
      <c r="K284" t="s">
        <v>53</v>
      </c>
      <c r="L284" t="s">
        <v>52</v>
      </c>
      <c r="M284">
        <v>1</v>
      </c>
      <c r="N284" t="s">
        <v>65</v>
      </c>
      <c r="O284">
        <v>4</v>
      </c>
      <c r="P284" s="6">
        <v>4</v>
      </c>
      <c r="Q284" t="s">
        <v>56</v>
      </c>
      <c r="R284">
        <v>6</v>
      </c>
      <c r="S284" s="5">
        <v>1</v>
      </c>
      <c r="T284" t="s">
        <v>58</v>
      </c>
      <c r="U284" t="s">
        <v>52</v>
      </c>
      <c r="V284">
        <v>1</v>
      </c>
      <c r="W284" t="s">
        <v>52</v>
      </c>
      <c r="X284">
        <v>2</v>
      </c>
      <c r="AB284" t="s">
        <v>72</v>
      </c>
      <c r="AD284" t="s">
        <v>73</v>
      </c>
      <c r="AE284" t="s">
        <v>53</v>
      </c>
      <c r="AF284" t="s">
        <v>53</v>
      </c>
      <c r="AG284" t="s">
        <v>52</v>
      </c>
      <c r="AH284">
        <v>1</v>
      </c>
      <c r="AI284" t="s">
        <v>67</v>
      </c>
      <c r="AJ284" t="s">
        <v>52</v>
      </c>
      <c r="AK284" t="s">
        <v>74</v>
      </c>
      <c r="AM284" t="s">
        <v>62</v>
      </c>
      <c r="AN284" t="s">
        <v>53</v>
      </c>
      <c r="AP284">
        <f t="shared" si="16"/>
        <v>0</v>
      </c>
      <c r="AY284" t="str">
        <f t="shared" si="17"/>
        <v/>
      </c>
      <c r="AZ284" t="str">
        <f t="shared" si="18"/>
        <v/>
      </c>
      <c r="BA284" t="str">
        <f t="shared" si="19"/>
        <v/>
      </c>
    </row>
    <row r="285" spans="1:53" x14ac:dyDescent="0.35">
      <c r="A285" s="2" t="s">
        <v>474</v>
      </c>
      <c r="B285">
        <v>10</v>
      </c>
      <c r="C285">
        <v>1004</v>
      </c>
      <c r="D285">
        <v>2</v>
      </c>
      <c r="E285" t="s">
        <v>50</v>
      </c>
      <c r="F285">
        <v>44</v>
      </c>
      <c r="G285" t="s">
        <v>155</v>
      </c>
      <c r="H285" t="s">
        <v>52</v>
      </c>
      <c r="I285" t="s">
        <v>52</v>
      </c>
      <c r="J285" t="s">
        <v>52</v>
      </c>
      <c r="K285" t="s">
        <v>53</v>
      </c>
      <c r="L285" t="s">
        <v>52</v>
      </c>
      <c r="M285">
        <v>1</v>
      </c>
      <c r="N285" t="s">
        <v>65</v>
      </c>
      <c r="O285">
        <v>4</v>
      </c>
      <c r="P285" s="6">
        <v>3</v>
      </c>
      <c r="Q285" t="s">
        <v>50</v>
      </c>
      <c r="R285">
        <v>10</v>
      </c>
      <c r="S285" s="5">
        <v>1</v>
      </c>
      <c r="T285" t="s">
        <v>58</v>
      </c>
      <c r="U285" t="s">
        <v>52</v>
      </c>
      <c r="V285">
        <v>1</v>
      </c>
      <c r="W285" t="s">
        <v>52</v>
      </c>
      <c r="X285">
        <v>2</v>
      </c>
      <c r="AB285" t="s">
        <v>72</v>
      </c>
      <c r="AD285" t="s">
        <v>73</v>
      </c>
      <c r="AE285" t="s">
        <v>53</v>
      </c>
      <c r="AF285" t="s">
        <v>53</v>
      </c>
      <c r="AG285" t="s">
        <v>52</v>
      </c>
      <c r="AH285">
        <v>1</v>
      </c>
      <c r="AI285" t="s">
        <v>65</v>
      </c>
      <c r="AJ285" t="s">
        <v>52</v>
      </c>
      <c r="AK285" t="s">
        <v>66</v>
      </c>
      <c r="AM285" t="s">
        <v>62</v>
      </c>
      <c r="AN285" t="s">
        <v>53</v>
      </c>
      <c r="AP285">
        <f t="shared" si="16"/>
        <v>0</v>
      </c>
      <c r="AQ285">
        <v>0</v>
      </c>
      <c r="AR285">
        <v>0</v>
      </c>
      <c r="AS285">
        <v>7000</v>
      </c>
      <c r="AT285">
        <v>50000</v>
      </c>
      <c r="AU285">
        <v>0</v>
      </c>
      <c r="AV285">
        <v>0</v>
      </c>
      <c r="AW285">
        <v>0</v>
      </c>
      <c r="AX285">
        <v>57000</v>
      </c>
      <c r="AY285">
        <f t="shared" si="17"/>
        <v>57000</v>
      </c>
      <c r="AZ285" t="str">
        <f t="shared" si="18"/>
        <v/>
      </c>
      <c r="BA285" t="str">
        <f t="shared" si="19"/>
        <v/>
      </c>
    </row>
    <row r="286" spans="1:53" x14ac:dyDescent="0.35">
      <c r="A286" s="2" t="s">
        <v>474</v>
      </c>
      <c r="B286">
        <v>10</v>
      </c>
      <c r="C286">
        <v>1004</v>
      </c>
      <c r="D286">
        <v>2</v>
      </c>
      <c r="E286" t="s">
        <v>50</v>
      </c>
      <c r="F286">
        <v>44</v>
      </c>
      <c r="G286" t="s">
        <v>155</v>
      </c>
      <c r="H286" t="s">
        <v>52</v>
      </c>
      <c r="I286" t="s">
        <v>52</v>
      </c>
      <c r="J286" t="s">
        <v>52</v>
      </c>
      <c r="K286" t="s">
        <v>53</v>
      </c>
      <c r="L286" t="s">
        <v>52</v>
      </c>
      <c r="M286">
        <v>1</v>
      </c>
      <c r="N286" t="s">
        <v>65</v>
      </c>
      <c r="O286">
        <v>4</v>
      </c>
      <c r="P286" s="6">
        <v>4</v>
      </c>
      <c r="Q286" t="s">
        <v>50</v>
      </c>
      <c r="R286">
        <v>7</v>
      </c>
      <c r="S286" s="5">
        <v>1</v>
      </c>
      <c r="T286" t="s">
        <v>58</v>
      </c>
      <c r="U286" t="s">
        <v>52</v>
      </c>
      <c r="V286">
        <v>1</v>
      </c>
      <c r="W286" t="s">
        <v>52</v>
      </c>
      <c r="X286">
        <v>2</v>
      </c>
      <c r="AB286" t="s">
        <v>72</v>
      </c>
      <c r="AD286" t="s">
        <v>73</v>
      </c>
      <c r="AE286" t="s">
        <v>53</v>
      </c>
      <c r="AF286" t="s">
        <v>53</v>
      </c>
      <c r="AG286" t="s">
        <v>52</v>
      </c>
      <c r="AH286">
        <v>1</v>
      </c>
      <c r="AI286" t="s">
        <v>65</v>
      </c>
      <c r="AJ286" t="s">
        <v>52</v>
      </c>
      <c r="AK286" t="s">
        <v>74</v>
      </c>
      <c r="AM286" t="s">
        <v>62</v>
      </c>
      <c r="AN286" t="s">
        <v>53</v>
      </c>
      <c r="AP286">
        <f t="shared" si="16"/>
        <v>0</v>
      </c>
      <c r="AQ286">
        <v>0</v>
      </c>
      <c r="AR286">
        <v>0</v>
      </c>
      <c r="AS286">
        <v>5000</v>
      </c>
      <c r="AT286">
        <v>40000</v>
      </c>
      <c r="AU286">
        <v>0</v>
      </c>
      <c r="AV286">
        <v>0</v>
      </c>
      <c r="AW286">
        <v>0</v>
      </c>
      <c r="AX286">
        <v>45000</v>
      </c>
      <c r="AY286">
        <f t="shared" si="17"/>
        <v>45000</v>
      </c>
      <c r="AZ286" t="str">
        <f t="shared" si="18"/>
        <v/>
      </c>
      <c r="BA286" t="str">
        <f t="shared" si="19"/>
        <v/>
      </c>
    </row>
    <row r="287" spans="1:53" x14ac:dyDescent="0.35">
      <c r="A287" s="2" t="s">
        <v>477</v>
      </c>
      <c r="B287">
        <v>17</v>
      </c>
      <c r="C287">
        <v>1703</v>
      </c>
      <c r="D287">
        <v>2</v>
      </c>
      <c r="E287" t="s">
        <v>50</v>
      </c>
      <c r="F287">
        <v>29</v>
      </c>
      <c r="G287" t="s">
        <v>72</v>
      </c>
      <c r="I287" t="s">
        <v>73</v>
      </c>
      <c r="J287" t="s">
        <v>52</v>
      </c>
      <c r="K287" t="s">
        <v>52</v>
      </c>
      <c r="L287" t="s">
        <v>52</v>
      </c>
      <c r="M287">
        <v>11</v>
      </c>
      <c r="N287" t="s">
        <v>94</v>
      </c>
      <c r="O287">
        <v>2</v>
      </c>
      <c r="P287" s="6">
        <v>3</v>
      </c>
      <c r="Q287" t="s">
        <v>56</v>
      </c>
      <c r="R287">
        <v>7</v>
      </c>
      <c r="S287" s="5">
        <v>1</v>
      </c>
      <c r="T287" t="s">
        <v>58</v>
      </c>
      <c r="U287" t="s">
        <v>52</v>
      </c>
      <c r="V287">
        <v>1</v>
      </c>
      <c r="W287" t="s">
        <v>52</v>
      </c>
      <c r="X287">
        <v>2</v>
      </c>
      <c r="AB287" t="s">
        <v>72</v>
      </c>
      <c r="AD287" t="s">
        <v>73</v>
      </c>
      <c r="AE287" t="s">
        <v>53</v>
      </c>
      <c r="AF287" t="s">
        <v>53</v>
      </c>
      <c r="AG287" t="s">
        <v>52</v>
      </c>
      <c r="AH287">
        <v>1</v>
      </c>
      <c r="AI287" t="s">
        <v>65</v>
      </c>
      <c r="AJ287" t="s">
        <v>52</v>
      </c>
      <c r="AK287" t="s">
        <v>66</v>
      </c>
      <c r="AM287" t="s">
        <v>62</v>
      </c>
      <c r="AN287" t="s">
        <v>53</v>
      </c>
      <c r="AP287">
        <f t="shared" si="16"/>
        <v>0</v>
      </c>
      <c r="AQ287">
        <v>0</v>
      </c>
      <c r="AR287">
        <v>0</v>
      </c>
      <c r="AS287">
        <v>5000</v>
      </c>
      <c r="AT287">
        <v>20000</v>
      </c>
      <c r="AU287">
        <v>0</v>
      </c>
      <c r="AV287">
        <v>0</v>
      </c>
      <c r="AW287">
        <v>0</v>
      </c>
      <c r="AX287">
        <v>25000</v>
      </c>
      <c r="AY287">
        <f t="shared" si="17"/>
        <v>25000</v>
      </c>
      <c r="AZ287" t="str">
        <f t="shared" si="18"/>
        <v/>
      </c>
      <c r="BA287" t="str">
        <f t="shared" si="19"/>
        <v/>
      </c>
    </row>
    <row r="288" spans="1:53" x14ac:dyDescent="0.35">
      <c r="A288" s="2" t="s">
        <v>484</v>
      </c>
      <c r="B288">
        <v>21</v>
      </c>
      <c r="C288">
        <v>2101</v>
      </c>
      <c r="D288">
        <v>2</v>
      </c>
      <c r="E288" t="s">
        <v>50</v>
      </c>
      <c r="F288">
        <v>45</v>
      </c>
      <c r="G288" t="s">
        <v>72</v>
      </c>
      <c r="I288" t="s">
        <v>73</v>
      </c>
      <c r="J288" t="s">
        <v>53</v>
      </c>
      <c r="K288" t="s">
        <v>53</v>
      </c>
      <c r="L288" t="s">
        <v>52</v>
      </c>
      <c r="M288">
        <v>8</v>
      </c>
      <c r="N288" t="s">
        <v>60</v>
      </c>
      <c r="O288">
        <v>2</v>
      </c>
      <c r="P288" s="6">
        <v>3</v>
      </c>
      <c r="Q288" t="s">
        <v>56</v>
      </c>
      <c r="R288">
        <v>16</v>
      </c>
      <c r="S288" s="5">
        <v>1</v>
      </c>
      <c r="T288" t="s">
        <v>58</v>
      </c>
      <c r="U288" t="s">
        <v>52</v>
      </c>
      <c r="V288">
        <v>1</v>
      </c>
      <c r="W288" t="s">
        <v>52</v>
      </c>
      <c r="X288">
        <v>2</v>
      </c>
      <c r="Y288" t="s">
        <v>59</v>
      </c>
      <c r="AB288" t="s">
        <v>72</v>
      </c>
      <c r="AD288" t="s">
        <v>73</v>
      </c>
      <c r="AE288" t="s">
        <v>53</v>
      </c>
      <c r="AF288" t="s">
        <v>53</v>
      </c>
      <c r="AG288" t="s">
        <v>52</v>
      </c>
      <c r="AH288">
        <v>9</v>
      </c>
      <c r="AI288" t="s">
        <v>100</v>
      </c>
      <c r="AJ288" t="s">
        <v>53</v>
      </c>
      <c r="AO288" t="s">
        <v>119</v>
      </c>
      <c r="AP288">
        <f t="shared" si="16"/>
        <v>0</v>
      </c>
      <c r="AY288" t="str">
        <f t="shared" si="17"/>
        <v/>
      </c>
      <c r="AZ288" t="str">
        <f t="shared" si="18"/>
        <v/>
      </c>
      <c r="BA288" t="str">
        <f t="shared" si="19"/>
        <v/>
      </c>
    </row>
    <row r="289" spans="1:53" x14ac:dyDescent="0.35">
      <c r="A289" s="2" t="s">
        <v>484</v>
      </c>
      <c r="B289">
        <v>21</v>
      </c>
      <c r="C289">
        <v>2101</v>
      </c>
      <c r="D289">
        <v>2</v>
      </c>
      <c r="E289" t="s">
        <v>50</v>
      </c>
      <c r="F289">
        <v>45</v>
      </c>
      <c r="G289" t="s">
        <v>72</v>
      </c>
      <c r="I289" t="s">
        <v>73</v>
      </c>
      <c r="J289" t="s">
        <v>53</v>
      </c>
      <c r="K289" t="s">
        <v>53</v>
      </c>
      <c r="L289" t="s">
        <v>52</v>
      </c>
      <c r="M289">
        <v>8</v>
      </c>
      <c r="N289" t="s">
        <v>60</v>
      </c>
      <c r="O289">
        <v>2</v>
      </c>
      <c r="P289" s="6">
        <v>4</v>
      </c>
      <c r="Q289" t="s">
        <v>56</v>
      </c>
      <c r="R289">
        <v>6</v>
      </c>
      <c r="S289" s="5">
        <v>1</v>
      </c>
      <c r="T289" t="s">
        <v>58</v>
      </c>
      <c r="U289" t="s">
        <v>52</v>
      </c>
      <c r="V289">
        <v>1</v>
      </c>
      <c r="W289" t="s">
        <v>52</v>
      </c>
      <c r="X289">
        <v>2</v>
      </c>
      <c r="AB289" t="s">
        <v>72</v>
      </c>
      <c r="AD289" t="s">
        <v>73</v>
      </c>
      <c r="AE289" t="s">
        <v>53</v>
      </c>
      <c r="AF289" t="s">
        <v>53</v>
      </c>
      <c r="AG289" t="s">
        <v>52</v>
      </c>
      <c r="AH289">
        <v>1</v>
      </c>
      <c r="AI289" t="s">
        <v>67</v>
      </c>
      <c r="AJ289" t="s">
        <v>52</v>
      </c>
      <c r="AK289" t="s">
        <v>74</v>
      </c>
      <c r="AM289" t="s">
        <v>62</v>
      </c>
      <c r="AN289" t="s">
        <v>53</v>
      </c>
      <c r="AP289">
        <f t="shared" si="16"/>
        <v>0</v>
      </c>
      <c r="AY289" t="str">
        <f t="shared" si="17"/>
        <v/>
      </c>
      <c r="AZ289" t="str">
        <f t="shared" si="18"/>
        <v/>
      </c>
      <c r="BA289" t="str">
        <f t="shared" si="19"/>
        <v/>
      </c>
    </row>
    <row r="290" spans="1:53" x14ac:dyDescent="0.35">
      <c r="A290" s="2" t="s">
        <v>486</v>
      </c>
      <c r="B290">
        <v>20</v>
      </c>
      <c r="C290">
        <v>2008</v>
      </c>
      <c r="D290">
        <v>1</v>
      </c>
      <c r="E290" t="s">
        <v>50</v>
      </c>
      <c r="F290">
        <v>31</v>
      </c>
      <c r="G290" t="s">
        <v>72</v>
      </c>
      <c r="I290" t="s">
        <v>73</v>
      </c>
      <c r="J290" t="s">
        <v>52</v>
      </c>
      <c r="K290" t="s">
        <v>52</v>
      </c>
      <c r="L290" t="s">
        <v>52</v>
      </c>
      <c r="M290">
        <v>6</v>
      </c>
      <c r="N290" t="s">
        <v>79</v>
      </c>
      <c r="O290">
        <v>2</v>
      </c>
      <c r="P290" s="6">
        <v>3</v>
      </c>
      <c r="Q290" t="s">
        <v>50</v>
      </c>
      <c r="R290">
        <v>8</v>
      </c>
      <c r="S290" s="5">
        <v>1</v>
      </c>
      <c r="T290" t="s">
        <v>58</v>
      </c>
      <c r="U290" t="s">
        <v>52</v>
      </c>
      <c r="V290">
        <v>1</v>
      </c>
      <c r="W290" t="s">
        <v>52</v>
      </c>
      <c r="X290">
        <v>2</v>
      </c>
      <c r="AB290" t="s">
        <v>72</v>
      </c>
      <c r="AD290" t="s">
        <v>73</v>
      </c>
      <c r="AE290" t="s">
        <v>53</v>
      </c>
      <c r="AF290" t="s">
        <v>53</v>
      </c>
      <c r="AG290" t="s">
        <v>52</v>
      </c>
      <c r="AH290">
        <v>3</v>
      </c>
      <c r="AI290" t="s">
        <v>97</v>
      </c>
      <c r="AJ290" t="s">
        <v>52</v>
      </c>
      <c r="AK290" t="s">
        <v>66</v>
      </c>
      <c r="AM290" t="s">
        <v>62</v>
      </c>
      <c r="AN290" t="s">
        <v>52</v>
      </c>
      <c r="AP290">
        <f t="shared" si="16"/>
        <v>0</v>
      </c>
      <c r="AQ290">
        <v>120000</v>
      </c>
      <c r="AR290">
        <v>0</v>
      </c>
      <c r="AS290">
        <v>25000</v>
      </c>
      <c r="AT290">
        <v>10000</v>
      </c>
      <c r="AU290">
        <v>0</v>
      </c>
      <c r="AV290">
        <v>0</v>
      </c>
      <c r="AW290">
        <v>0</v>
      </c>
      <c r="AX290">
        <v>155000</v>
      </c>
      <c r="AY290">
        <f t="shared" si="17"/>
        <v>155000</v>
      </c>
      <c r="AZ290" t="str">
        <f t="shared" si="18"/>
        <v/>
      </c>
      <c r="BA290" t="str">
        <f t="shared" si="19"/>
        <v/>
      </c>
    </row>
    <row r="291" spans="1:53" x14ac:dyDescent="0.35">
      <c r="A291" s="2" t="s">
        <v>492</v>
      </c>
      <c r="B291">
        <v>22</v>
      </c>
      <c r="C291">
        <v>2204</v>
      </c>
      <c r="D291">
        <v>1</v>
      </c>
      <c r="O291">
        <v>3</v>
      </c>
      <c r="P291" s="6">
        <v>4</v>
      </c>
      <c r="Q291" t="s">
        <v>56</v>
      </c>
      <c r="R291">
        <v>8</v>
      </c>
      <c r="S291" s="5">
        <v>1</v>
      </c>
      <c r="T291" t="s">
        <v>58</v>
      </c>
      <c r="U291" t="s">
        <v>52</v>
      </c>
      <c r="V291">
        <v>2</v>
      </c>
      <c r="W291" t="s">
        <v>52</v>
      </c>
      <c r="X291">
        <v>3</v>
      </c>
      <c r="AB291" t="s">
        <v>72</v>
      </c>
      <c r="AD291" t="s">
        <v>73</v>
      </c>
      <c r="AE291" t="s">
        <v>52</v>
      </c>
      <c r="AF291" t="s">
        <v>52</v>
      </c>
      <c r="AG291" t="s">
        <v>52</v>
      </c>
      <c r="AH291">
        <v>1</v>
      </c>
      <c r="AI291" t="s">
        <v>65</v>
      </c>
      <c r="AJ291" t="s">
        <v>52</v>
      </c>
      <c r="AK291" t="s">
        <v>66</v>
      </c>
      <c r="AM291" t="s">
        <v>62</v>
      </c>
      <c r="AN291" t="s">
        <v>53</v>
      </c>
      <c r="AP291">
        <f t="shared" si="16"/>
        <v>0</v>
      </c>
      <c r="AQ291">
        <v>0</v>
      </c>
      <c r="AR291">
        <v>0</v>
      </c>
      <c r="AS291">
        <v>12000</v>
      </c>
      <c r="AT291">
        <v>20000</v>
      </c>
      <c r="AU291">
        <v>0</v>
      </c>
      <c r="AV291">
        <v>0</v>
      </c>
      <c r="AW291">
        <v>0</v>
      </c>
      <c r="AX291">
        <v>32000</v>
      </c>
      <c r="AY291">
        <f t="shared" si="17"/>
        <v>32000</v>
      </c>
      <c r="AZ291" t="str">
        <f t="shared" si="18"/>
        <v/>
      </c>
      <c r="BA291" t="str">
        <f t="shared" si="19"/>
        <v/>
      </c>
    </row>
    <row r="292" spans="1:53" x14ac:dyDescent="0.35">
      <c r="A292" s="2" t="s">
        <v>494</v>
      </c>
      <c r="B292">
        <v>5</v>
      </c>
      <c r="C292">
        <v>505</v>
      </c>
      <c r="D292">
        <v>2</v>
      </c>
      <c r="E292" t="s">
        <v>50</v>
      </c>
      <c r="F292">
        <v>42</v>
      </c>
      <c r="G292" t="s">
        <v>72</v>
      </c>
      <c r="I292" t="s">
        <v>73</v>
      </c>
      <c r="J292" t="s">
        <v>52</v>
      </c>
      <c r="K292" t="s">
        <v>52</v>
      </c>
      <c r="L292" t="s">
        <v>52</v>
      </c>
      <c r="M292">
        <v>8</v>
      </c>
      <c r="N292" t="s">
        <v>60</v>
      </c>
      <c r="O292">
        <v>1</v>
      </c>
      <c r="P292" s="6">
        <v>4</v>
      </c>
      <c r="Q292" t="s">
        <v>56</v>
      </c>
      <c r="R292">
        <v>16</v>
      </c>
      <c r="S292" s="5">
        <v>1</v>
      </c>
      <c r="T292" t="s">
        <v>58</v>
      </c>
      <c r="U292" t="s">
        <v>52</v>
      </c>
      <c r="V292">
        <v>1</v>
      </c>
      <c r="W292" t="s">
        <v>52</v>
      </c>
      <c r="X292">
        <v>2</v>
      </c>
      <c r="Y292" t="s">
        <v>59</v>
      </c>
      <c r="AB292" t="s">
        <v>72</v>
      </c>
      <c r="AD292" t="s">
        <v>52</v>
      </c>
      <c r="AE292" t="s">
        <v>52</v>
      </c>
      <c r="AF292" t="s">
        <v>52</v>
      </c>
      <c r="AG292" t="s">
        <v>52</v>
      </c>
      <c r="AH292">
        <v>10</v>
      </c>
      <c r="AI292" t="s">
        <v>107</v>
      </c>
      <c r="AJ292" t="s">
        <v>52</v>
      </c>
      <c r="AK292" t="s">
        <v>123</v>
      </c>
      <c r="AM292" t="s">
        <v>62</v>
      </c>
      <c r="AN292" t="s">
        <v>52</v>
      </c>
      <c r="AP292">
        <f t="shared" si="16"/>
        <v>0</v>
      </c>
      <c r="AQ292">
        <v>480000</v>
      </c>
      <c r="AR292">
        <v>390000</v>
      </c>
      <c r="AS292">
        <v>25000</v>
      </c>
      <c r="AT292">
        <v>12000</v>
      </c>
      <c r="AU292">
        <v>1300000</v>
      </c>
      <c r="AV292">
        <v>800000</v>
      </c>
      <c r="AW292">
        <v>0</v>
      </c>
      <c r="AX292">
        <v>3007000</v>
      </c>
      <c r="AY292" t="str">
        <f t="shared" si="17"/>
        <v/>
      </c>
      <c r="AZ292" t="str">
        <f t="shared" si="18"/>
        <v/>
      </c>
      <c r="BA292">
        <f t="shared" si="19"/>
        <v>3007000</v>
      </c>
    </row>
    <row r="293" spans="1:53" x14ac:dyDescent="0.35">
      <c r="A293" s="2" t="s">
        <v>496</v>
      </c>
      <c r="B293">
        <v>2</v>
      </c>
      <c r="C293">
        <v>206</v>
      </c>
      <c r="D293">
        <v>2</v>
      </c>
      <c r="E293" t="s">
        <v>50</v>
      </c>
      <c r="F293">
        <v>42</v>
      </c>
      <c r="G293" t="s">
        <v>72</v>
      </c>
      <c r="I293" t="s">
        <v>52</v>
      </c>
      <c r="J293" t="s">
        <v>52</v>
      </c>
      <c r="K293" t="s">
        <v>52</v>
      </c>
      <c r="L293" t="s">
        <v>52</v>
      </c>
      <c r="M293">
        <v>3</v>
      </c>
      <c r="N293" t="s">
        <v>97</v>
      </c>
      <c r="O293">
        <v>1</v>
      </c>
      <c r="P293" s="6">
        <v>3</v>
      </c>
      <c r="Q293" t="s">
        <v>50</v>
      </c>
      <c r="R293">
        <v>9</v>
      </c>
      <c r="S293" s="5">
        <v>1</v>
      </c>
      <c r="T293" t="s">
        <v>58</v>
      </c>
      <c r="U293" t="s">
        <v>52</v>
      </c>
      <c r="V293">
        <v>1</v>
      </c>
      <c r="W293" t="s">
        <v>52</v>
      </c>
      <c r="X293">
        <v>2</v>
      </c>
      <c r="AB293" t="s">
        <v>72</v>
      </c>
      <c r="AD293" t="s">
        <v>73</v>
      </c>
      <c r="AE293" t="s">
        <v>52</v>
      </c>
      <c r="AF293" t="s">
        <v>52</v>
      </c>
      <c r="AG293" t="s">
        <v>52</v>
      </c>
      <c r="AH293">
        <v>4</v>
      </c>
      <c r="AI293" t="s">
        <v>63</v>
      </c>
      <c r="AJ293" t="s">
        <v>52</v>
      </c>
      <c r="AK293" t="s">
        <v>64</v>
      </c>
      <c r="AM293" t="s">
        <v>62</v>
      </c>
      <c r="AN293" t="s">
        <v>52</v>
      </c>
      <c r="AP293">
        <f t="shared" si="16"/>
        <v>0</v>
      </c>
      <c r="AQ293">
        <v>0</v>
      </c>
      <c r="AR293">
        <v>800000</v>
      </c>
      <c r="AS293">
        <v>15000</v>
      </c>
      <c r="AT293">
        <v>80000</v>
      </c>
      <c r="AU293">
        <v>0</v>
      </c>
      <c r="AV293">
        <v>0</v>
      </c>
      <c r="AW293">
        <v>0</v>
      </c>
      <c r="AX293">
        <v>895000</v>
      </c>
      <c r="AY293">
        <f t="shared" si="17"/>
        <v>895000</v>
      </c>
      <c r="AZ293" t="str">
        <f t="shared" si="18"/>
        <v/>
      </c>
      <c r="BA293" t="str">
        <f t="shared" si="19"/>
        <v/>
      </c>
    </row>
    <row r="294" spans="1:53" x14ac:dyDescent="0.35">
      <c r="A294" s="2" t="s">
        <v>497</v>
      </c>
      <c r="B294">
        <v>7</v>
      </c>
      <c r="C294">
        <v>701</v>
      </c>
      <c r="D294">
        <v>2</v>
      </c>
      <c r="E294" t="s">
        <v>50</v>
      </c>
      <c r="F294">
        <v>38</v>
      </c>
      <c r="G294" t="s">
        <v>72</v>
      </c>
      <c r="I294" t="s">
        <v>73</v>
      </c>
      <c r="J294" t="s">
        <v>52</v>
      </c>
      <c r="K294" t="s">
        <v>52</v>
      </c>
      <c r="L294" t="s">
        <v>52</v>
      </c>
      <c r="M294">
        <v>7</v>
      </c>
      <c r="N294" t="s">
        <v>86</v>
      </c>
      <c r="O294">
        <v>2</v>
      </c>
      <c r="P294" s="6">
        <v>3</v>
      </c>
      <c r="Q294" t="s">
        <v>56</v>
      </c>
      <c r="R294">
        <v>11</v>
      </c>
      <c r="S294" s="5">
        <v>1</v>
      </c>
      <c r="T294" t="s">
        <v>58</v>
      </c>
      <c r="U294" t="s">
        <v>52</v>
      </c>
      <c r="V294">
        <v>1</v>
      </c>
      <c r="W294" t="s">
        <v>52</v>
      </c>
      <c r="X294">
        <v>2</v>
      </c>
      <c r="AB294" t="s">
        <v>72</v>
      </c>
      <c r="AD294" t="s">
        <v>73</v>
      </c>
      <c r="AE294" t="s">
        <v>52</v>
      </c>
      <c r="AF294" t="s">
        <v>52</v>
      </c>
      <c r="AG294" t="s">
        <v>52</v>
      </c>
      <c r="AH294">
        <v>4</v>
      </c>
      <c r="AI294" t="s">
        <v>83</v>
      </c>
      <c r="AJ294" t="s">
        <v>52</v>
      </c>
      <c r="AK294" t="s">
        <v>64</v>
      </c>
      <c r="AM294" t="s">
        <v>62</v>
      </c>
      <c r="AN294" t="s">
        <v>53</v>
      </c>
      <c r="AP294">
        <f t="shared" si="16"/>
        <v>0</v>
      </c>
      <c r="AQ294">
        <v>0</v>
      </c>
      <c r="AR294">
        <v>0</v>
      </c>
      <c r="AS294">
        <v>60000</v>
      </c>
      <c r="AT294">
        <v>24000</v>
      </c>
      <c r="AU294">
        <v>0</v>
      </c>
      <c r="AV294">
        <v>0</v>
      </c>
      <c r="AW294">
        <v>0</v>
      </c>
      <c r="AX294">
        <v>84000</v>
      </c>
      <c r="AY294">
        <f t="shared" si="17"/>
        <v>84000</v>
      </c>
      <c r="AZ294" t="str">
        <f t="shared" si="18"/>
        <v/>
      </c>
      <c r="BA294" t="str">
        <f t="shared" si="19"/>
        <v/>
      </c>
    </row>
    <row r="295" spans="1:53" x14ac:dyDescent="0.35">
      <c r="A295" s="2" t="s">
        <v>497</v>
      </c>
      <c r="B295">
        <v>7</v>
      </c>
      <c r="C295">
        <v>701</v>
      </c>
      <c r="D295">
        <v>2</v>
      </c>
      <c r="E295" t="s">
        <v>50</v>
      </c>
      <c r="F295">
        <v>38</v>
      </c>
      <c r="G295" t="s">
        <v>72</v>
      </c>
      <c r="I295" t="s">
        <v>73</v>
      </c>
      <c r="J295" t="s">
        <v>52</v>
      </c>
      <c r="K295" t="s">
        <v>52</v>
      </c>
      <c r="L295" t="s">
        <v>52</v>
      </c>
      <c r="M295">
        <v>7</v>
      </c>
      <c r="N295" t="s">
        <v>86</v>
      </c>
      <c r="O295">
        <v>2</v>
      </c>
      <c r="P295" s="6">
        <v>4</v>
      </c>
      <c r="Q295" t="s">
        <v>56</v>
      </c>
      <c r="R295">
        <v>6</v>
      </c>
      <c r="S295" s="5">
        <v>1</v>
      </c>
      <c r="T295" t="s">
        <v>58</v>
      </c>
      <c r="U295" t="s">
        <v>52</v>
      </c>
      <c r="V295">
        <v>1</v>
      </c>
      <c r="W295" t="s">
        <v>52</v>
      </c>
      <c r="X295">
        <v>2</v>
      </c>
      <c r="AB295" t="s">
        <v>72</v>
      </c>
      <c r="AD295" t="s">
        <v>73</v>
      </c>
      <c r="AE295" t="s">
        <v>53</v>
      </c>
      <c r="AF295" t="s">
        <v>53</v>
      </c>
      <c r="AG295" t="s">
        <v>52</v>
      </c>
      <c r="AH295">
        <v>1</v>
      </c>
      <c r="AI295" t="s">
        <v>68</v>
      </c>
      <c r="AJ295" t="s">
        <v>52</v>
      </c>
      <c r="AK295" t="s">
        <v>74</v>
      </c>
      <c r="AM295" t="s">
        <v>62</v>
      </c>
      <c r="AN295" t="s">
        <v>53</v>
      </c>
      <c r="AP295">
        <f t="shared" si="16"/>
        <v>0</v>
      </c>
      <c r="AY295" t="str">
        <f t="shared" si="17"/>
        <v/>
      </c>
      <c r="AZ295" t="str">
        <f t="shared" si="18"/>
        <v/>
      </c>
      <c r="BA295" t="str">
        <f t="shared" si="19"/>
        <v/>
      </c>
    </row>
    <row r="296" spans="1:53" x14ac:dyDescent="0.35">
      <c r="A296" s="2" t="s">
        <v>499</v>
      </c>
      <c r="B296">
        <v>8</v>
      </c>
      <c r="C296">
        <v>802</v>
      </c>
      <c r="D296">
        <v>1</v>
      </c>
      <c r="O296">
        <v>5</v>
      </c>
      <c r="P296" s="6">
        <v>5</v>
      </c>
      <c r="Q296" t="s">
        <v>50</v>
      </c>
      <c r="R296">
        <v>17</v>
      </c>
      <c r="S296" s="5">
        <v>1</v>
      </c>
      <c r="T296" t="s">
        <v>58</v>
      </c>
      <c r="U296" t="s">
        <v>52</v>
      </c>
      <c r="V296">
        <v>2</v>
      </c>
      <c r="W296" t="s">
        <v>52</v>
      </c>
      <c r="X296">
        <v>4</v>
      </c>
      <c r="Y296" t="s">
        <v>59</v>
      </c>
      <c r="AB296" t="s">
        <v>72</v>
      </c>
      <c r="AD296" t="s">
        <v>73</v>
      </c>
      <c r="AE296" t="s">
        <v>52</v>
      </c>
      <c r="AF296" t="s">
        <v>52</v>
      </c>
      <c r="AG296" t="s">
        <v>52</v>
      </c>
      <c r="AH296">
        <v>5</v>
      </c>
      <c r="AI296" t="s">
        <v>83</v>
      </c>
      <c r="AJ296" t="s">
        <v>52</v>
      </c>
      <c r="AK296" t="s">
        <v>84</v>
      </c>
      <c r="AM296" t="s">
        <v>62</v>
      </c>
      <c r="AN296" t="s">
        <v>52</v>
      </c>
      <c r="AP296">
        <f t="shared" si="16"/>
        <v>0</v>
      </c>
      <c r="AY296" t="str">
        <f t="shared" si="17"/>
        <v/>
      </c>
      <c r="AZ296" t="str">
        <f t="shared" si="18"/>
        <v/>
      </c>
      <c r="BA296" t="str">
        <f t="shared" si="19"/>
        <v/>
      </c>
    </row>
    <row r="297" spans="1:53" x14ac:dyDescent="0.35">
      <c r="A297" s="2" t="s">
        <v>499</v>
      </c>
      <c r="B297">
        <v>8</v>
      </c>
      <c r="C297">
        <v>802</v>
      </c>
      <c r="D297">
        <v>1</v>
      </c>
      <c r="O297">
        <v>5</v>
      </c>
      <c r="P297" s="6">
        <v>6</v>
      </c>
      <c r="Q297" t="s">
        <v>56</v>
      </c>
      <c r="R297">
        <v>15</v>
      </c>
      <c r="S297" s="5">
        <v>1</v>
      </c>
      <c r="T297" t="s">
        <v>58</v>
      </c>
      <c r="U297" t="s">
        <v>52</v>
      </c>
      <c r="V297">
        <v>2</v>
      </c>
      <c r="W297" t="s">
        <v>52</v>
      </c>
      <c r="X297">
        <v>4</v>
      </c>
      <c r="Y297" t="s">
        <v>59</v>
      </c>
      <c r="AB297" t="s">
        <v>72</v>
      </c>
      <c r="AD297" t="s">
        <v>73</v>
      </c>
      <c r="AE297" t="s">
        <v>53</v>
      </c>
      <c r="AF297" t="s">
        <v>53</v>
      </c>
      <c r="AG297" t="s">
        <v>52</v>
      </c>
      <c r="AH297">
        <v>6</v>
      </c>
      <c r="AI297" t="s">
        <v>79</v>
      </c>
      <c r="AJ297" t="s">
        <v>53</v>
      </c>
      <c r="AO297" t="s">
        <v>190</v>
      </c>
      <c r="AP297">
        <f t="shared" si="16"/>
        <v>0</v>
      </c>
      <c r="AY297" t="str">
        <f t="shared" si="17"/>
        <v/>
      </c>
      <c r="AZ297" t="str">
        <f t="shared" si="18"/>
        <v/>
      </c>
      <c r="BA297" t="str">
        <f t="shared" si="19"/>
        <v/>
      </c>
    </row>
    <row r="298" spans="1:53" x14ac:dyDescent="0.35">
      <c r="A298" s="2" t="s">
        <v>499</v>
      </c>
      <c r="B298">
        <v>8</v>
      </c>
      <c r="C298">
        <v>802</v>
      </c>
      <c r="D298">
        <v>1</v>
      </c>
      <c r="O298">
        <v>5</v>
      </c>
      <c r="P298" s="6">
        <v>7</v>
      </c>
      <c r="Q298" t="s">
        <v>50</v>
      </c>
      <c r="R298">
        <v>12</v>
      </c>
      <c r="S298" s="5">
        <v>1</v>
      </c>
      <c r="T298" t="s">
        <v>58</v>
      </c>
      <c r="U298" t="s">
        <v>52</v>
      </c>
      <c r="V298">
        <v>2</v>
      </c>
      <c r="W298" t="s">
        <v>52</v>
      </c>
      <c r="X298">
        <v>4</v>
      </c>
      <c r="AB298" t="s">
        <v>72</v>
      </c>
      <c r="AD298" t="s">
        <v>73</v>
      </c>
      <c r="AE298" t="s">
        <v>53</v>
      </c>
      <c r="AF298" t="s">
        <v>53</v>
      </c>
      <c r="AG298" t="s">
        <v>52</v>
      </c>
      <c r="AH298">
        <v>1</v>
      </c>
      <c r="AI298" t="s">
        <v>68</v>
      </c>
      <c r="AJ298" t="s">
        <v>52</v>
      </c>
      <c r="AK298" t="s">
        <v>68</v>
      </c>
      <c r="AL298" t="s">
        <v>305</v>
      </c>
      <c r="AN298" t="s">
        <v>53</v>
      </c>
      <c r="AP298">
        <f t="shared" si="16"/>
        <v>0</v>
      </c>
      <c r="AY298" t="str">
        <f t="shared" si="17"/>
        <v/>
      </c>
      <c r="AZ298" t="str">
        <f t="shared" si="18"/>
        <v/>
      </c>
      <c r="BA298" t="str">
        <f t="shared" si="19"/>
        <v/>
      </c>
    </row>
    <row r="299" spans="1:53" x14ac:dyDescent="0.35">
      <c r="A299" s="2" t="s">
        <v>501</v>
      </c>
      <c r="B299">
        <v>18</v>
      </c>
      <c r="C299">
        <v>1802</v>
      </c>
      <c r="D299">
        <v>2</v>
      </c>
      <c r="E299" t="s">
        <v>50</v>
      </c>
      <c r="F299">
        <v>49</v>
      </c>
      <c r="G299" t="s">
        <v>72</v>
      </c>
      <c r="I299" t="s">
        <v>73</v>
      </c>
      <c r="J299" t="s">
        <v>53</v>
      </c>
      <c r="K299" t="s">
        <v>53</v>
      </c>
      <c r="L299" t="s">
        <v>53</v>
      </c>
      <c r="M299">
        <v>0</v>
      </c>
      <c r="O299">
        <v>3</v>
      </c>
      <c r="P299" s="6">
        <v>3</v>
      </c>
      <c r="Q299" t="s">
        <v>56</v>
      </c>
      <c r="R299">
        <v>14</v>
      </c>
      <c r="S299" s="5">
        <v>1</v>
      </c>
      <c r="T299" t="s">
        <v>58</v>
      </c>
      <c r="U299" t="s">
        <v>52</v>
      </c>
      <c r="V299">
        <v>1</v>
      </c>
      <c r="W299" t="s">
        <v>52</v>
      </c>
      <c r="X299">
        <v>2</v>
      </c>
      <c r="Y299" t="s">
        <v>59</v>
      </c>
      <c r="AB299" t="s">
        <v>72</v>
      </c>
      <c r="AD299" t="s">
        <v>73</v>
      </c>
      <c r="AE299" t="s">
        <v>52</v>
      </c>
      <c r="AF299" t="s">
        <v>52</v>
      </c>
      <c r="AG299" t="s">
        <v>52</v>
      </c>
      <c r="AH299">
        <v>7</v>
      </c>
      <c r="AI299" t="s">
        <v>79</v>
      </c>
      <c r="AJ299" t="s">
        <v>53</v>
      </c>
      <c r="AO299" t="s">
        <v>164</v>
      </c>
      <c r="AP299">
        <f t="shared" si="16"/>
        <v>0</v>
      </c>
      <c r="AY299" t="str">
        <f t="shared" si="17"/>
        <v/>
      </c>
      <c r="AZ299" t="str">
        <f t="shared" si="18"/>
        <v/>
      </c>
      <c r="BA299" t="str">
        <f t="shared" si="19"/>
        <v/>
      </c>
    </row>
    <row r="300" spans="1:53" x14ac:dyDescent="0.35">
      <c r="A300" s="2" t="s">
        <v>501</v>
      </c>
      <c r="B300">
        <v>18</v>
      </c>
      <c r="C300">
        <v>1802</v>
      </c>
      <c r="D300">
        <v>2</v>
      </c>
      <c r="E300" t="s">
        <v>50</v>
      </c>
      <c r="F300">
        <v>49</v>
      </c>
      <c r="G300" t="s">
        <v>72</v>
      </c>
      <c r="I300" t="s">
        <v>73</v>
      </c>
      <c r="J300" t="s">
        <v>53</v>
      </c>
      <c r="K300" t="s">
        <v>53</v>
      </c>
      <c r="L300" t="s">
        <v>53</v>
      </c>
      <c r="M300">
        <v>0</v>
      </c>
      <c r="O300">
        <v>3</v>
      </c>
      <c r="P300" s="6">
        <v>4</v>
      </c>
      <c r="Q300" t="s">
        <v>50</v>
      </c>
      <c r="R300">
        <v>10</v>
      </c>
      <c r="S300" s="5">
        <v>1</v>
      </c>
      <c r="T300" t="s">
        <v>58</v>
      </c>
      <c r="U300" t="s">
        <v>52</v>
      </c>
      <c r="V300">
        <v>1</v>
      </c>
      <c r="W300" t="s">
        <v>52</v>
      </c>
      <c r="X300">
        <v>2</v>
      </c>
      <c r="AB300" t="s">
        <v>72</v>
      </c>
      <c r="AD300" t="s">
        <v>73</v>
      </c>
      <c r="AE300" t="s">
        <v>52</v>
      </c>
      <c r="AF300" t="s">
        <v>52</v>
      </c>
      <c r="AG300" t="s">
        <v>52</v>
      </c>
      <c r="AH300">
        <v>4</v>
      </c>
      <c r="AI300" t="s">
        <v>63</v>
      </c>
      <c r="AJ300" t="s">
        <v>52</v>
      </c>
      <c r="AK300" t="s">
        <v>64</v>
      </c>
      <c r="AM300" t="s">
        <v>62</v>
      </c>
      <c r="AN300" t="s">
        <v>53</v>
      </c>
      <c r="AP300">
        <f t="shared" si="16"/>
        <v>0</v>
      </c>
      <c r="AQ300">
        <v>0</v>
      </c>
      <c r="AR300">
        <v>0</v>
      </c>
      <c r="AS300">
        <v>6000</v>
      </c>
      <c r="AT300">
        <v>2000</v>
      </c>
      <c r="AU300">
        <v>0</v>
      </c>
      <c r="AV300">
        <v>0</v>
      </c>
      <c r="AW300">
        <v>0</v>
      </c>
      <c r="AX300">
        <v>8000</v>
      </c>
      <c r="AY300">
        <f t="shared" si="17"/>
        <v>8000</v>
      </c>
      <c r="AZ300" t="str">
        <f t="shared" si="18"/>
        <v/>
      </c>
      <c r="BA300" t="str">
        <f t="shared" si="19"/>
        <v/>
      </c>
    </row>
    <row r="301" spans="1:53" x14ac:dyDescent="0.35">
      <c r="A301" s="2" t="s">
        <v>501</v>
      </c>
      <c r="B301">
        <v>18</v>
      </c>
      <c r="C301">
        <v>1802</v>
      </c>
      <c r="D301">
        <v>2</v>
      </c>
      <c r="E301" t="s">
        <v>50</v>
      </c>
      <c r="F301">
        <v>49</v>
      </c>
      <c r="G301" t="s">
        <v>72</v>
      </c>
      <c r="I301" t="s">
        <v>73</v>
      </c>
      <c r="J301" t="s">
        <v>53</v>
      </c>
      <c r="K301" t="s">
        <v>53</v>
      </c>
      <c r="L301" t="s">
        <v>53</v>
      </c>
      <c r="M301">
        <v>0</v>
      </c>
      <c r="O301">
        <v>3</v>
      </c>
      <c r="P301" s="6">
        <v>5</v>
      </c>
      <c r="Q301" t="s">
        <v>50</v>
      </c>
      <c r="R301">
        <v>9</v>
      </c>
      <c r="S301" s="5">
        <v>1</v>
      </c>
      <c r="T301" t="s">
        <v>58</v>
      </c>
      <c r="U301" t="s">
        <v>52</v>
      </c>
      <c r="V301">
        <v>1</v>
      </c>
      <c r="W301" t="s">
        <v>52</v>
      </c>
      <c r="X301">
        <v>2</v>
      </c>
      <c r="AB301" t="s">
        <v>72</v>
      </c>
      <c r="AD301" t="s">
        <v>73</v>
      </c>
      <c r="AE301" t="s">
        <v>53</v>
      </c>
      <c r="AF301" t="s">
        <v>53</v>
      </c>
      <c r="AG301" t="s">
        <v>52</v>
      </c>
      <c r="AH301">
        <v>1</v>
      </c>
      <c r="AI301" t="s">
        <v>68</v>
      </c>
      <c r="AJ301" t="s">
        <v>52</v>
      </c>
      <c r="AK301" t="s">
        <v>74</v>
      </c>
      <c r="AM301" t="s">
        <v>62</v>
      </c>
      <c r="AN301" t="s">
        <v>53</v>
      </c>
      <c r="AP301">
        <f t="shared" si="16"/>
        <v>0</v>
      </c>
      <c r="AQ301">
        <v>0</v>
      </c>
      <c r="AR301">
        <v>0</v>
      </c>
      <c r="AS301">
        <v>3000</v>
      </c>
      <c r="AT301">
        <v>2000</v>
      </c>
      <c r="AU301">
        <v>0</v>
      </c>
      <c r="AV301">
        <v>0</v>
      </c>
      <c r="AW301">
        <v>0</v>
      </c>
      <c r="AX301">
        <v>5000</v>
      </c>
      <c r="AY301">
        <f t="shared" si="17"/>
        <v>5000</v>
      </c>
      <c r="AZ301" t="str">
        <f t="shared" si="18"/>
        <v/>
      </c>
      <c r="BA301" t="str">
        <f t="shared" si="19"/>
        <v/>
      </c>
    </row>
    <row r="302" spans="1:53" x14ac:dyDescent="0.35">
      <c r="A302" s="2" t="s">
        <v>503</v>
      </c>
      <c r="B302">
        <v>17</v>
      </c>
      <c r="C302">
        <v>1707</v>
      </c>
      <c r="D302">
        <v>2</v>
      </c>
      <c r="E302" t="s">
        <v>50</v>
      </c>
      <c r="F302">
        <v>52</v>
      </c>
      <c r="G302" t="s">
        <v>72</v>
      </c>
      <c r="I302" t="s">
        <v>73</v>
      </c>
      <c r="J302" t="s">
        <v>52</v>
      </c>
      <c r="K302" t="s">
        <v>52</v>
      </c>
      <c r="L302" t="s">
        <v>52</v>
      </c>
      <c r="M302">
        <v>3</v>
      </c>
      <c r="N302" t="s">
        <v>63</v>
      </c>
      <c r="O302">
        <v>1</v>
      </c>
      <c r="P302" s="6">
        <v>5</v>
      </c>
      <c r="Q302" t="s">
        <v>56</v>
      </c>
      <c r="R302">
        <v>16</v>
      </c>
      <c r="S302" s="5">
        <v>1</v>
      </c>
      <c r="T302" t="s">
        <v>58</v>
      </c>
      <c r="U302" t="s">
        <v>52</v>
      </c>
      <c r="V302">
        <v>1</v>
      </c>
      <c r="W302" t="s">
        <v>52</v>
      </c>
      <c r="X302">
        <v>2</v>
      </c>
      <c r="Y302" t="s">
        <v>59</v>
      </c>
      <c r="AB302" t="s">
        <v>72</v>
      </c>
      <c r="AD302" t="s">
        <v>73</v>
      </c>
      <c r="AE302" t="s">
        <v>52</v>
      </c>
      <c r="AF302" t="s">
        <v>52</v>
      </c>
      <c r="AG302" t="s">
        <v>52</v>
      </c>
      <c r="AH302">
        <v>11</v>
      </c>
      <c r="AI302" t="s">
        <v>94</v>
      </c>
      <c r="AJ302" t="s">
        <v>52</v>
      </c>
      <c r="AK302" t="s">
        <v>108</v>
      </c>
      <c r="AM302" t="s">
        <v>62</v>
      </c>
      <c r="AN302" t="s">
        <v>52</v>
      </c>
      <c r="AP302">
        <f t="shared" si="16"/>
        <v>0</v>
      </c>
      <c r="AQ302">
        <v>0</v>
      </c>
      <c r="AR302">
        <v>720000</v>
      </c>
      <c r="AS302">
        <v>40000</v>
      </c>
      <c r="AT302">
        <v>115000</v>
      </c>
      <c r="AU302">
        <v>0</v>
      </c>
      <c r="AV302">
        <v>472500</v>
      </c>
      <c r="AW302">
        <v>20000</v>
      </c>
      <c r="AX302">
        <v>1367500</v>
      </c>
      <c r="AY302" t="str">
        <f t="shared" si="17"/>
        <v/>
      </c>
      <c r="AZ302" t="str">
        <f t="shared" si="18"/>
        <v/>
      </c>
      <c r="BA302">
        <f t="shared" si="19"/>
        <v>1367500</v>
      </c>
    </row>
    <row r="303" spans="1:53" x14ac:dyDescent="0.35">
      <c r="A303" s="2" t="s">
        <v>504</v>
      </c>
      <c r="B303">
        <v>14</v>
      </c>
      <c r="C303">
        <v>1405</v>
      </c>
      <c r="D303">
        <v>2</v>
      </c>
      <c r="E303" t="s">
        <v>50</v>
      </c>
      <c r="F303">
        <v>35</v>
      </c>
      <c r="G303" t="s">
        <v>72</v>
      </c>
      <c r="I303" t="s">
        <v>73</v>
      </c>
      <c r="J303" t="s">
        <v>52</v>
      </c>
      <c r="K303" t="s">
        <v>52</v>
      </c>
      <c r="L303" t="s">
        <v>52</v>
      </c>
      <c r="M303">
        <v>6</v>
      </c>
      <c r="N303" t="s">
        <v>79</v>
      </c>
      <c r="O303">
        <v>2</v>
      </c>
      <c r="P303" s="6">
        <v>4</v>
      </c>
      <c r="Q303" t="s">
        <v>50</v>
      </c>
      <c r="R303">
        <v>13</v>
      </c>
      <c r="S303" s="5">
        <v>1</v>
      </c>
      <c r="T303" t="s">
        <v>58</v>
      </c>
      <c r="U303" t="s">
        <v>52</v>
      </c>
      <c r="V303">
        <v>1</v>
      </c>
      <c r="W303" t="s">
        <v>52</v>
      </c>
      <c r="X303">
        <v>2</v>
      </c>
      <c r="Y303" t="s">
        <v>59</v>
      </c>
      <c r="AB303" t="s">
        <v>72</v>
      </c>
      <c r="AD303" t="s">
        <v>73</v>
      </c>
      <c r="AE303" t="s">
        <v>52</v>
      </c>
      <c r="AF303" t="s">
        <v>52</v>
      </c>
      <c r="AG303" t="s">
        <v>52</v>
      </c>
      <c r="AH303">
        <v>7</v>
      </c>
      <c r="AI303" t="s">
        <v>86</v>
      </c>
      <c r="AJ303" t="s">
        <v>52</v>
      </c>
      <c r="AK303" t="s">
        <v>90</v>
      </c>
      <c r="AM303" t="s">
        <v>62</v>
      </c>
      <c r="AN303" t="s">
        <v>52</v>
      </c>
      <c r="AP303">
        <f t="shared" si="16"/>
        <v>0</v>
      </c>
      <c r="AQ303">
        <v>286000</v>
      </c>
      <c r="AR303">
        <v>1440000</v>
      </c>
      <c r="AS303">
        <v>20000</v>
      </c>
      <c r="AT303">
        <v>5000</v>
      </c>
      <c r="AU303">
        <v>0</v>
      </c>
      <c r="AV303">
        <v>0</v>
      </c>
      <c r="AW303">
        <v>0</v>
      </c>
      <c r="AX303">
        <v>1751000</v>
      </c>
      <c r="AY303" t="str">
        <f t="shared" si="17"/>
        <v/>
      </c>
      <c r="AZ303">
        <f t="shared" si="18"/>
        <v>1751000</v>
      </c>
      <c r="BA303" t="str">
        <f t="shared" si="19"/>
        <v/>
      </c>
    </row>
    <row r="304" spans="1:53" x14ac:dyDescent="0.35">
      <c r="A304" s="2" t="s">
        <v>504</v>
      </c>
      <c r="B304">
        <v>14</v>
      </c>
      <c r="C304">
        <v>1405</v>
      </c>
      <c r="D304">
        <v>2</v>
      </c>
      <c r="E304" t="s">
        <v>50</v>
      </c>
      <c r="F304">
        <v>35</v>
      </c>
      <c r="G304" t="s">
        <v>72</v>
      </c>
      <c r="I304" t="s">
        <v>73</v>
      </c>
      <c r="J304" t="s">
        <v>52</v>
      </c>
      <c r="K304" t="s">
        <v>52</v>
      </c>
      <c r="L304" t="s">
        <v>52</v>
      </c>
      <c r="M304">
        <v>6</v>
      </c>
      <c r="N304" t="s">
        <v>79</v>
      </c>
      <c r="O304">
        <v>2</v>
      </c>
      <c r="P304" s="6">
        <v>5</v>
      </c>
      <c r="Q304" t="s">
        <v>56</v>
      </c>
      <c r="R304">
        <v>10</v>
      </c>
      <c r="S304" s="5">
        <v>1</v>
      </c>
      <c r="T304" t="s">
        <v>58</v>
      </c>
      <c r="U304" t="s">
        <v>52</v>
      </c>
      <c r="V304">
        <v>1</v>
      </c>
      <c r="W304" t="s">
        <v>52</v>
      </c>
      <c r="X304">
        <v>2</v>
      </c>
      <c r="AB304" t="s">
        <v>72</v>
      </c>
      <c r="AD304" t="s">
        <v>73</v>
      </c>
      <c r="AE304" t="s">
        <v>52</v>
      </c>
      <c r="AF304" t="s">
        <v>52</v>
      </c>
      <c r="AG304" t="s">
        <v>52</v>
      </c>
      <c r="AH304">
        <v>5</v>
      </c>
      <c r="AI304" t="s">
        <v>78</v>
      </c>
      <c r="AJ304" t="s">
        <v>52</v>
      </c>
      <c r="AK304" t="s">
        <v>88</v>
      </c>
      <c r="AM304" t="s">
        <v>62</v>
      </c>
      <c r="AN304" t="s">
        <v>53</v>
      </c>
      <c r="AP304">
        <f t="shared" si="16"/>
        <v>0</v>
      </c>
      <c r="AQ304">
        <v>0</v>
      </c>
      <c r="AR304">
        <v>286000</v>
      </c>
      <c r="AS304">
        <v>20000</v>
      </c>
      <c r="AT304">
        <v>5000</v>
      </c>
      <c r="AU304">
        <v>0</v>
      </c>
      <c r="AV304">
        <v>0</v>
      </c>
      <c r="AW304">
        <v>0</v>
      </c>
      <c r="AX304">
        <v>311000</v>
      </c>
      <c r="AY304">
        <f t="shared" si="17"/>
        <v>311000</v>
      </c>
      <c r="AZ304" t="str">
        <f t="shared" si="18"/>
        <v/>
      </c>
      <c r="BA304" t="str">
        <f t="shared" si="19"/>
        <v/>
      </c>
    </row>
    <row r="305" spans="1:53" x14ac:dyDescent="0.35">
      <c r="A305" s="2" t="s">
        <v>505</v>
      </c>
      <c r="B305">
        <v>21</v>
      </c>
      <c r="C305">
        <v>2107</v>
      </c>
      <c r="D305">
        <v>2</v>
      </c>
      <c r="E305" t="s">
        <v>50</v>
      </c>
      <c r="F305">
        <v>44</v>
      </c>
      <c r="G305" t="s">
        <v>72</v>
      </c>
      <c r="I305" t="s">
        <v>73</v>
      </c>
      <c r="J305" t="s">
        <v>52</v>
      </c>
      <c r="K305" t="s">
        <v>52</v>
      </c>
      <c r="L305" t="s">
        <v>52</v>
      </c>
      <c r="M305">
        <v>7</v>
      </c>
      <c r="N305" t="s">
        <v>79</v>
      </c>
      <c r="O305">
        <v>4</v>
      </c>
      <c r="P305" s="6">
        <v>3</v>
      </c>
      <c r="Q305" t="s">
        <v>50</v>
      </c>
      <c r="R305">
        <v>17</v>
      </c>
      <c r="S305" s="5">
        <v>1</v>
      </c>
      <c r="T305" t="s">
        <v>58</v>
      </c>
      <c r="U305" t="s">
        <v>52</v>
      </c>
      <c r="V305">
        <v>1</v>
      </c>
      <c r="W305" t="s">
        <v>53</v>
      </c>
      <c r="Y305" t="s">
        <v>59</v>
      </c>
      <c r="AB305" t="s">
        <v>72</v>
      </c>
      <c r="AD305" t="s">
        <v>73</v>
      </c>
      <c r="AE305" t="s">
        <v>52</v>
      </c>
      <c r="AF305" t="s">
        <v>52</v>
      </c>
      <c r="AG305" t="s">
        <v>52</v>
      </c>
      <c r="AH305">
        <v>8</v>
      </c>
      <c r="AI305" t="s">
        <v>86</v>
      </c>
      <c r="AJ305" t="s">
        <v>53</v>
      </c>
      <c r="AO305" t="s">
        <v>190</v>
      </c>
      <c r="AP305">
        <f t="shared" si="16"/>
        <v>0</v>
      </c>
      <c r="AY305" t="str">
        <f t="shared" si="17"/>
        <v/>
      </c>
      <c r="AZ305" t="str">
        <f t="shared" si="18"/>
        <v/>
      </c>
      <c r="BA305" t="str">
        <f t="shared" si="19"/>
        <v/>
      </c>
    </row>
    <row r="306" spans="1:53" x14ac:dyDescent="0.35">
      <c r="A306" s="2" t="s">
        <v>505</v>
      </c>
      <c r="B306">
        <v>21</v>
      </c>
      <c r="C306">
        <v>2107</v>
      </c>
      <c r="D306">
        <v>2</v>
      </c>
      <c r="E306" t="s">
        <v>50</v>
      </c>
      <c r="F306">
        <v>44</v>
      </c>
      <c r="G306" t="s">
        <v>72</v>
      </c>
      <c r="I306" t="s">
        <v>73</v>
      </c>
      <c r="J306" t="s">
        <v>52</v>
      </c>
      <c r="K306" t="s">
        <v>52</v>
      </c>
      <c r="L306" t="s">
        <v>52</v>
      </c>
      <c r="M306">
        <v>7</v>
      </c>
      <c r="N306" t="s">
        <v>79</v>
      </c>
      <c r="O306">
        <v>4</v>
      </c>
      <c r="P306" s="6">
        <v>4</v>
      </c>
      <c r="Q306" t="s">
        <v>50</v>
      </c>
      <c r="R306">
        <v>14</v>
      </c>
      <c r="S306" s="5">
        <v>1</v>
      </c>
      <c r="T306" t="s">
        <v>58</v>
      </c>
      <c r="U306" t="s">
        <v>52</v>
      </c>
      <c r="V306">
        <v>1</v>
      </c>
      <c r="W306" t="s">
        <v>53</v>
      </c>
      <c r="Y306" t="s">
        <v>59</v>
      </c>
      <c r="AB306" t="s">
        <v>72</v>
      </c>
      <c r="AD306" t="s">
        <v>73</v>
      </c>
      <c r="AE306" t="s">
        <v>52</v>
      </c>
      <c r="AF306" t="s">
        <v>52</v>
      </c>
      <c r="AG306" t="s">
        <v>52</v>
      </c>
      <c r="AH306">
        <v>6</v>
      </c>
      <c r="AI306" t="s">
        <v>78</v>
      </c>
      <c r="AJ306" t="s">
        <v>53</v>
      </c>
      <c r="AO306" t="s">
        <v>190</v>
      </c>
      <c r="AP306">
        <f t="shared" si="16"/>
        <v>0</v>
      </c>
      <c r="AY306" t="str">
        <f t="shared" si="17"/>
        <v/>
      </c>
      <c r="AZ306" t="str">
        <f t="shared" si="18"/>
        <v/>
      </c>
      <c r="BA306" t="str">
        <f t="shared" si="19"/>
        <v/>
      </c>
    </row>
    <row r="307" spans="1:53" x14ac:dyDescent="0.35">
      <c r="A307" s="2" t="s">
        <v>505</v>
      </c>
      <c r="B307">
        <v>21</v>
      </c>
      <c r="C307">
        <v>2107</v>
      </c>
      <c r="D307">
        <v>2</v>
      </c>
      <c r="E307" t="s">
        <v>50</v>
      </c>
      <c r="F307">
        <v>44</v>
      </c>
      <c r="G307" t="s">
        <v>72</v>
      </c>
      <c r="I307" t="s">
        <v>73</v>
      </c>
      <c r="J307" t="s">
        <v>52</v>
      </c>
      <c r="K307" t="s">
        <v>52</v>
      </c>
      <c r="L307" t="s">
        <v>52</v>
      </c>
      <c r="M307">
        <v>7</v>
      </c>
      <c r="N307" t="s">
        <v>79</v>
      </c>
      <c r="O307">
        <v>4</v>
      </c>
      <c r="P307" s="6">
        <v>5</v>
      </c>
      <c r="Q307" t="s">
        <v>56</v>
      </c>
      <c r="R307">
        <v>12</v>
      </c>
      <c r="S307" s="5">
        <v>1</v>
      </c>
      <c r="T307" t="s">
        <v>58</v>
      </c>
      <c r="U307" t="s">
        <v>52</v>
      </c>
      <c r="V307">
        <v>1</v>
      </c>
      <c r="W307" t="s">
        <v>53</v>
      </c>
      <c r="AB307" t="s">
        <v>72</v>
      </c>
      <c r="AD307" t="s">
        <v>73</v>
      </c>
      <c r="AE307" t="s">
        <v>52</v>
      </c>
      <c r="AF307" t="s">
        <v>52</v>
      </c>
      <c r="AG307" t="s">
        <v>52</v>
      </c>
      <c r="AH307">
        <v>6</v>
      </c>
      <c r="AI307" t="s">
        <v>78</v>
      </c>
      <c r="AJ307" t="s">
        <v>53</v>
      </c>
      <c r="AO307" t="s">
        <v>190</v>
      </c>
      <c r="AP307">
        <f t="shared" si="16"/>
        <v>0</v>
      </c>
      <c r="AY307" t="str">
        <f t="shared" si="17"/>
        <v/>
      </c>
      <c r="AZ307" t="str">
        <f t="shared" si="18"/>
        <v/>
      </c>
      <c r="BA307" t="str">
        <f t="shared" si="19"/>
        <v/>
      </c>
    </row>
    <row r="308" spans="1:53" x14ac:dyDescent="0.35">
      <c r="A308" s="2" t="s">
        <v>506</v>
      </c>
      <c r="B308">
        <v>12</v>
      </c>
      <c r="C308">
        <v>1206</v>
      </c>
      <c r="D308">
        <v>1</v>
      </c>
      <c r="E308" t="s">
        <v>56</v>
      </c>
      <c r="F308">
        <v>50</v>
      </c>
      <c r="G308" t="s">
        <v>72</v>
      </c>
      <c r="I308" t="s">
        <v>73</v>
      </c>
      <c r="J308" t="s">
        <v>52</v>
      </c>
      <c r="K308" t="s">
        <v>52</v>
      </c>
      <c r="L308" t="s">
        <v>52</v>
      </c>
      <c r="M308">
        <v>2</v>
      </c>
      <c r="N308" t="s">
        <v>97</v>
      </c>
      <c r="O308">
        <v>2</v>
      </c>
      <c r="P308" s="6">
        <v>5</v>
      </c>
      <c r="Q308" t="s">
        <v>56</v>
      </c>
      <c r="R308">
        <v>16</v>
      </c>
      <c r="S308" s="5">
        <v>1</v>
      </c>
      <c r="T308" t="s">
        <v>58</v>
      </c>
      <c r="U308" t="s">
        <v>53</v>
      </c>
      <c r="W308" t="s">
        <v>52</v>
      </c>
      <c r="X308">
        <v>1</v>
      </c>
      <c r="Y308" t="s">
        <v>59</v>
      </c>
      <c r="AB308" t="s">
        <v>72</v>
      </c>
      <c r="AD308" t="s">
        <v>52</v>
      </c>
      <c r="AE308" t="s">
        <v>52</v>
      </c>
      <c r="AF308" t="s">
        <v>52</v>
      </c>
      <c r="AG308" t="s">
        <v>52</v>
      </c>
      <c r="AH308">
        <v>9</v>
      </c>
      <c r="AI308" t="s">
        <v>100</v>
      </c>
      <c r="AJ308" t="s">
        <v>52</v>
      </c>
      <c r="AK308" t="s">
        <v>81</v>
      </c>
      <c r="AM308" t="s">
        <v>62</v>
      </c>
      <c r="AN308" t="s">
        <v>53</v>
      </c>
      <c r="AP308">
        <f t="shared" si="16"/>
        <v>0</v>
      </c>
      <c r="AQ308">
        <v>0</v>
      </c>
      <c r="AR308">
        <v>0</v>
      </c>
      <c r="AS308">
        <v>50000</v>
      </c>
      <c r="AT308">
        <v>40000</v>
      </c>
      <c r="AU308">
        <v>0</v>
      </c>
      <c r="AV308">
        <v>0</v>
      </c>
      <c r="AW308">
        <v>0</v>
      </c>
      <c r="AX308">
        <v>90000</v>
      </c>
      <c r="AY308" t="str">
        <f t="shared" si="17"/>
        <v/>
      </c>
      <c r="AZ308" t="str">
        <f t="shared" si="18"/>
        <v/>
      </c>
      <c r="BA308">
        <f t="shared" si="19"/>
        <v>90000</v>
      </c>
    </row>
    <row r="309" spans="1:53" x14ac:dyDescent="0.35">
      <c r="A309" s="2" t="s">
        <v>506</v>
      </c>
      <c r="B309">
        <v>12</v>
      </c>
      <c r="C309">
        <v>1206</v>
      </c>
      <c r="D309">
        <v>1</v>
      </c>
      <c r="E309" t="s">
        <v>56</v>
      </c>
      <c r="F309">
        <v>50</v>
      </c>
      <c r="G309" t="s">
        <v>72</v>
      </c>
      <c r="I309" t="s">
        <v>73</v>
      </c>
      <c r="J309" t="s">
        <v>52</v>
      </c>
      <c r="K309" t="s">
        <v>52</v>
      </c>
      <c r="L309" t="s">
        <v>52</v>
      </c>
      <c r="M309">
        <v>2</v>
      </c>
      <c r="N309" t="s">
        <v>97</v>
      </c>
      <c r="O309">
        <v>2</v>
      </c>
      <c r="P309" s="6">
        <v>6</v>
      </c>
      <c r="Q309" t="s">
        <v>50</v>
      </c>
      <c r="R309">
        <v>14</v>
      </c>
      <c r="S309" s="5">
        <v>1</v>
      </c>
      <c r="T309" t="s">
        <v>58</v>
      </c>
      <c r="U309" t="s">
        <v>53</v>
      </c>
      <c r="W309" t="s">
        <v>52</v>
      </c>
      <c r="X309">
        <v>1</v>
      </c>
      <c r="Y309" t="s">
        <v>59</v>
      </c>
      <c r="AB309" t="s">
        <v>72</v>
      </c>
      <c r="AD309" t="s">
        <v>52</v>
      </c>
      <c r="AE309" t="s">
        <v>52</v>
      </c>
      <c r="AF309" t="s">
        <v>52</v>
      </c>
      <c r="AG309" t="s">
        <v>52</v>
      </c>
      <c r="AH309">
        <v>7</v>
      </c>
      <c r="AI309" t="s">
        <v>79</v>
      </c>
      <c r="AJ309" t="s">
        <v>52</v>
      </c>
      <c r="AK309" t="s">
        <v>90</v>
      </c>
      <c r="AM309" t="s">
        <v>62</v>
      </c>
      <c r="AN309" t="s">
        <v>53</v>
      </c>
      <c r="AP309">
        <f t="shared" si="16"/>
        <v>0</v>
      </c>
      <c r="AY309" t="str">
        <f t="shared" si="17"/>
        <v/>
      </c>
      <c r="AZ309" t="str">
        <f t="shared" si="18"/>
        <v/>
      </c>
      <c r="BA309" t="str">
        <f t="shared" si="19"/>
        <v/>
      </c>
    </row>
    <row r="310" spans="1:53" x14ac:dyDescent="0.35">
      <c r="A310" s="2" t="s">
        <v>507</v>
      </c>
      <c r="B310">
        <v>8</v>
      </c>
      <c r="C310">
        <v>810</v>
      </c>
      <c r="D310">
        <v>1</v>
      </c>
      <c r="E310" t="s">
        <v>50</v>
      </c>
      <c r="F310">
        <v>33</v>
      </c>
      <c r="G310" t="s">
        <v>72</v>
      </c>
      <c r="I310" t="s">
        <v>73</v>
      </c>
      <c r="J310" t="s">
        <v>52</v>
      </c>
      <c r="K310" t="s">
        <v>52</v>
      </c>
      <c r="L310" t="s">
        <v>52</v>
      </c>
      <c r="M310">
        <v>8</v>
      </c>
      <c r="N310" t="s">
        <v>60</v>
      </c>
      <c r="O310">
        <v>2</v>
      </c>
      <c r="P310" s="6">
        <v>3</v>
      </c>
      <c r="Q310" t="s">
        <v>50</v>
      </c>
      <c r="R310">
        <v>10</v>
      </c>
      <c r="S310" s="5">
        <v>1</v>
      </c>
      <c r="T310" t="s">
        <v>58</v>
      </c>
      <c r="U310" t="s">
        <v>52</v>
      </c>
      <c r="V310">
        <v>1</v>
      </c>
      <c r="W310" t="s">
        <v>52</v>
      </c>
      <c r="X310">
        <v>2</v>
      </c>
      <c r="AB310" t="s">
        <v>72</v>
      </c>
      <c r="AD310" t="s">
        <v>73</v>
      </c>
      <c r="AE310" t="s">
        <v>52</v>
      </c>
      <c r="AF310" t="s">
        <v>52</v>
      </c>
      <c r="AG310" t="s">
        <v>52</v>
      </c>
      <c r="AH310">
        <v>5</v>
      </c>
      <c r="AI310" t="s">
        <v>83</v>
      </c>
      <c r="AJ310" t="s">
        <v>52</v>
      </c>
      <c r="AK310" t="s">
        <v>84</v>
      </c>
      <c r="AM310" t="s">
        <v>62</v>
      </c>
      <c r="AN310" t="s">
        <v>52</v>
      </c>
      <c r="AP310">
        <f t="shared" si="16"/>
        <v>0</v>
      </c>
      <c r="AQ310">
        <v>120000</v>
      </c>
      <c r="AR310">
        <v>210000</v>
      </c>
      <c r="AS310">
        <v>41200</v>
      </c>
      <c r="AT310">
        <v>30000</v>
      </c>
      <c r="AU310">
        <v>1400000</v>
      </c>
      <c r="AV310">
        <v>0</v>
      </c>
      <c r="AW310">
        <v>0</v>
      </c>
      <c r="AX310">
        <v>1801200</v>
      </c>
      <c r="AY310">
        <f t="shared" si="17"/>
        <v>1801200</v>
      </c>
      <c r="AZ310" t="str">
        <f t="shared" si="18"/>
        <v/>
      </c>
      <c r="BA310" t="str">
        <f t="shared" si="19"/>
        <v/>
      </c>
    </row>
    <row r="311" spans="1:53" x14ac:dyDescent="0.35">
      <c r="A311" s="2" t="s">
        <v>508</v>
      </c>
      <c r="B311">
        <v>12</v>
      </c>
      <c r="C311">
        <v>1209</v>
      </c>
      <c r="D311">
        <v>1</v>
      </c>
      <c r="E311" t="s">
        <v>50</v>
      </c>
      <c r="F311">
        <v>38</v>
      </c>
      <c r="G311" t="s">
        <v>72</v>
      </c>
      <c r="I311" t="s">
        <v>73</v>
      </c>
      <c r="J311" t="s">
        <v>52</v>
      </c>
      <c r="K311" t="s">
        <v>52</v>
      </c>
      <c r="L311" t="s">
        <v>52</v>
      </c>
      <c r="M311">
        <v>4</v>
      </c>
      <c r="N311" t="s">
        <v>83</v>
      </c>
      <c r="O311">
        <v>1</v>
      </c>
      <c r="P311" s="6">
        <v>3</v>
      </c>
      <c r="Q311" t="s">
        <v>50</v>
      </c>
      <c r="R311">
        <v>11</v>
      </c>
      <c r="S311" s="5">
        <v>1</v>
      </c>
      <c r="T311" t="s">
        <v>58</v>
      </c>
      <c r="U311" t="s">
        <v>52</v>
      </c>
      <c r="V311">
        <v>1</v>
      </c>
      <c r="W311" t="s">
        <v>52</v>
      </c>
      <c r="X311">
        <v>2</v>
      </c>
      <c r="AB311" t="s">
        <v>72</v>
      </c>
      <c r="AD311" t="s">
        <v>73</v>
      </c>
      <c r="AE311" t="s">
        <v>52</v>
      </c>
      <c r="AF311" t="s">
        <v>52</v>
      </c>
      <c r="AG311" t="s">
        <v>52</v>
      </c>
      <c r="AH311">
        <v>3</v>
      </c>
      <c r="AI311" t="s">
        <v>65</v>
      </c>
      <c r="AJ311" t="s">
        <v>52</v>
      </c>
      <c r="AK311" t="s">
        <v>66</v>
      </c>
      <c r="AM311" t="s">
        <v>96</v>
      </c>
      <c r="AN311" t="s">
        <v>53</v>
      </c>
      <c r="AP311">
        <f t="shared" si="16"/>
        <v>0</v>
      </c>
      <c r="AQ311">
        <v>0</v>
      </c>
      <c r="AR311">
        <v>0</v>
      </c>
      <c r="AS311">
        <v>15000</v>
      </c>
      <c r="AT311">
        <v>80000</v>
      </c>
      <c r="AU311">
        <v>648000</v>
      </c>
      <c r="AV311">
        <v>0</v>
      </c>
      <c r="AW311">
        <v>0</v>
      </c>
      <c r="AX311">
        <v>743000</v>
      </c>
      <c r="AY311">
        <f t="shared" si="17"/>
        <v>743000</v>
      </c>
      <c r="AZ311" t="str">
        <f t="shared" si="18"/>
        <v/>
      </c>
      <c r="BA311" t="str">
        <f t="shared" si="19"/>
        <v/>
      </c>
    </row>
    <row r="312" spans="1:53" x14ac:dyDescent="0.35">
      <c r="A312" s="2" t="s">
        <v>512</v>
      </c>
      <c r="B312">
        <v>16</v>
      </c>
      <c r="C312">
        <v>1607</v>
      </c>
      <c r="D312">
        <v>2</v>
      </c>
      <c r="E312" t="s">
        <v>50</v>
      </c>
      <c r="F312">
        <v>59</v>
      </c>
      <c r="G312" t="s">
        <v>51</v>
      </c>
      <c r="H312" t="s">
        <v>52</v>
      </c>
      <c r="I312" t="s">
        <v>52</v>
      </c>
      <c r="J312" t="s">
        <v>52</v>
      </c>
      <c r="K312" t="s">
        <v>52</v>
      </c>
      <c r="L312" t="s">
        <v>53</v>
      </c>
      <c r="M312">
        <v>0</v>
      </c>
      <c r="O312">
        <v>3</v>
      </c>
      <c r="P312" s="6">
        <v>3</v>
      </c>
      <c r="Q312" t="s">
        <v>50</v>
      </c>
      <c r="R312">
        <v>17</v>
      </c>
      <c r="S312" s="5">
        <v>1</v>
      </c>
      <c r="T312" t="s">
        <v>58</v>
      </c>
      <c r="U312" t="s">
        <v>52</v>
      </c>
      <c r="V312">
        <v>1</v>
      </c>
      <c r="W312" t="s">
        <v>52</v>
      </c>
      <c r="X312">
        <v>2</v>
      </c>
      <c r="Y312" t="s">
        <v>59</v>
      </c>
      <c r="AB312" t="s">
        <v>51</v>
      </c>
      <c r="AC312" t="s">
        <v>52</v>
      </c>
      <c r="AD312" t="s">
        <v>52</v>
      </c>
      <c r="AE312" t="s">
        <v>52</v>
      </c>
      <c r="AF312" t="s">
        <v>52</v>
      </c>
      <c r="AG312" t="s">
        <v>52</v>
      </c>
      <c r="AH312">
        <v>11</v>
      </c>
      <c r="AI312" t="s">
        <v>107</v>
      </c>
      <c r="AJ312" t="s">
        <v>52</v>
      </c>
      <c r="AK312" t="s">
        <v>81</v>
      </c>
      <c r="AM312" t="s">
        <v>62</v>
      </c>
      <c r="AN312" t="s">
        <v>52</v>
      </c>
      <c r="AP312">
        <f t="shared" si="16"/>
        <v>0</v>
      </c>
      <c r="AQ312">
        <v>0</v>
      </c>
      <c r="AR312">
        <v>400000</v>
      </c>
      <c r="AS312">
        <v>32000</v>
      </c>
      <c r="AT312">
        <v>30000</v>
      </c>
      <c r="AU312">
        <v>0</v>
      </c>
      <c r="AV312">
        <v>0</v>
      </c>
      <c r="AW312">
        <v>0</v>
      </c>
      <c r="AX312">
        <v>462000</v>
      </c>
      <c r="AY312" t="str">
        <f t="shared" si="17"/>
        <v/>
      </c>
      <c r="AZ312" t="str">
        <f t="shared" si="18"/>
        <v/>
      </c>
      <c r="BA312">
        <f t="shared" si="19"/>
        <v>462000</v>
      </c>
    </row>
    <row r="313" spans="1:53" x14ac:dyDescent="0.35">
      <c r="A313" s="2" t="s">
        <v>512</v>
      </c>
      <c r="B313">
        <v>16</v>
      </c>
      <c r="C313">
        <v>1607</v>
      </c>
      <c r="D313">
        <v>2</v>
      </c>
      <c r="E313" t="s">
        <v>50</v>
      </c>
      <c r="F313">
        <v>59</v>
      </c>
      <c r="G313" t="s">
        <v>51</v>
      </c>
      <c r="H313" t="s">
        <v>52</v>
      </c>
      <c r="I313" t="s">
        <v>52</v>
      </c>
      <c r="J313" t="s">
        <v>52</v>
      </c>
      <c r="K313" t="s">
        <v>52</v>
      </c>
      <c r="L313" t="s">
        <v>53</v>
      </c>
      <c r="M313">
        <v>0</v>
      </c>
      <c r="O313">
        <v>3</v>
      </c>
      <c r="P313" s="6">
        <v>4</v>
      </c>
      <c r="Q313" t="s">
        <v>50</v>
      </c>
      <c r="R313">
        <v>13</v>
      </c>
      <c r="S313" s="5">
        <v>1</v>
      </c>
      <c r="T313" t="s">
        <v>58</v>
      </c>
      <c r="U313" t="s">
        <v>52</v>
      </c>
      <c r="V313">
        <v>1</v>
      </c>
      <c r="W313" t="s">
        <v>52</v>
      </c>
      <c r="X313">
        <v>2</v>
      </c>
      <c r="Y313" t="s">
        <v>59</v>
      </c>
      <c r="AB313" t="s">
        <v>51</v>
      </c>
      <c r="AC313" t="s">
        <v>52</v>
      </c>
      <c r="AD313" t="s">
        <v>52</v>
      </c>
      <c r="AE313" t="s">
        <v>52</v>
      </c>
      <c r="AF313" t="s">
        <v>52</v>
      </c>
      <c r="AG313" t="s">
        <v>52</v>
      </c>
      <c r="AH313">
        <v>6</v>
      </c>
      <c r="AI313" t="s">
        <v>79</v>
      </c>
      <c r="AJ313" t="s">
        <v>52</v>
      </c>
      <c r="AK313" t="s">
        <v>88</v>
      </c>
      <c r="AM313" t="s">
        <v>62</v>
      </c>
      <c r="AN313" t="s">
        <v>53</v>
      </c>
      <c r="AP313">
        <f t="shared" si="16"/>
        <v>0</v>
      </c>
      <c r="AQ313">
        <v>0</v>
      </c>
      <c r="AR313">
        <v>0</v>
      </c>
      <c r="AS313">
        <v>48000</v>
      </c>
      <c r="AT313">
        <v>25000</v>
      </c>
      <c r="AU313">
        <v>0</v>
      </c>
      <c r="AV313">
        <v>0</v>
      </c>
      <c r="AW313">
        <v>0</v>
      </c>
      <c r="AX313">
        <v>73000</v>
      </c>
      <c r="AY313" t="str">
        <f t="shared" si="17"/>
        <v/>
      </c>
      <c r="AZ313">
        <f t="shared" si="18"/>
        <v>73000</v>
      </c>
      <c r="BA313" t="str">
        <f t="shared" si="19"/>
        <v/>
      </c>
    </row>
    <row r="314" spans="1:53" x14ac:dyDescent="0.35">
      <c r="A314" s="2" t="s">
        <v>512</v>
      </c>
      <c r="B314">
        <v>16</v>
      </c>
      <c r="C314">
        <v>1607</v>
      </c>
      <c r="D314">
        <v>2</v>
      </c>
      <c r="E314" t="s">
        <v>50</v>
      </c>
      <c r="F314">
        <v>59</v>
      </c>
      <c r="G314" t="s">
        <v>51</v>
      </c>
      <c r="H314" t="s">
        <v>52</v>
      </c>
      <c r="I314" t="s">
        <v>52</v>
      </c>
      <c r="J314" t="s">
        <v>52</v>
      </c>
      <c r="K314" t="s">
        <v>52</v>
      </c>
      <c r="L314" t="s">
        <v>53</v>
      </c>
      <c r="M314">
        <v>0</v>
      </c>
      <c r="O314">
        <v>3</v>
      </c>
      <c r="P314" s="6">
        <v>5</v>
      </c>
      <c r="Q314" t="s">
        <v>56</v>
      </c>
      <c r="R314">
        <v>14</v>
      </c>
      <c r="S314" s="5">
        <v>1</v>
      </c>
      <c r="T314" t="s">
        <v>58</v>
      </c>
      <c r="U314" t="s">
        <v>52</v>
      </c>
      <c r="V314">
        <v>1</v>
      </c>
      <c r="W314" t="s">
        <v>52</v>
      </c>
      <c r="X314">
        <v>2</v>
      </c>
      <c r="Y314" t="s">
        <v>59</v>
      </c>
      <c r="AB314" t="s">
        <v>51</v>
      </c>
      <c r="AC314" t="s">
        <v>52</v>
      </c>
      <c r="AD314" t="s">
        <v>52</v>
      </c>
      <c r="AE314" t="s">
        <v>52</v>
      </c>
      <c r="AF314" t="s">
        <v>52</v>
      </c>
      <c r="AG314" t="s">
        <v>52</v>
      </c>
      <c r="AH314">
        <v>5</v>
      </c>
      <c r="AI314" t="s">
        <v>83</v>
      </c>
      <c r="AJ314" t="s">
        <v>52</v>
      </c>
      <c r="AK314" t="s">
        <v>84</v>
      </c>
      <c r="AM314" t="s">
        <v>62</v>
      </c>
      <c r="AN314" t="s">
        <v>53</v>
      </c>
      <c r="AP314">
        <f t="shared" si="16"/>
        <v>0</v>
      </c>
      <c r="AQ314">
        <v>0</v>
      </c>
      <c r="AR314">
        <v>0</v>
      </c>
      <c r="AS314">
        <v>20000</v>
      </c>
      <c r="AT314">
        <v>20000</v>
      </c>
      <c r="AU314">
        <v>0</v>
      </c>
      <c r="AV314">
        <v>0</v>
      </c>
      <c r="AW314">
        <v>0</v>
      </c>
      <c r="AX314">
        <v>40000</v>
      </c>
      <c r="AY314" t="str">
        <f t="shared" si="17"/>
        <v/>
      </c>
      <c r="AZ314">
        <f t="shared" si="18"/>
        <v>40000</v>
      </c>
      <c r="BA314" t="str">
        <f t="shared" si="19"/>
        <v/>
      </c>
    </row>
    <row r="315" spans="1:53" x14ac:dyDescent="0.35">
      <c r="A315" s="2" t="s">
        <v>513</v>
      </c>
      <c r="B315">
        <v>21</v>
      </c>
      <c r="C315">
        <v>2101</v>
      </c>
      <c r="D315">
        <v>2</v>
      </c>
      <c r="E315" t="s">
        <v>50</v>
      </c>
      <c r="F315">
        <v>29</v>
      </c>
      <c r="G315" t="s">
        <v>72</v>
      </c>
      <c r="I315" t="s">
        <v>52</v>
      </c>
      <c r="J315" t="s">
        <v>52</v>
      </c>
      <c r="K315" t="s">
        <v>52</v>
      </c>
      <c r="L315" t="s">
        <v>52</v>
      </c>
      <c r="M315">
        <v>15</v>
      </c>
      <c r="N315" t="s">
        <v>138</v>
      </c>
      <c r="O315">
        <v>2</v>
      </c>
      <c r="P315" s="6">
        <v>3</v>
      </c>
      <c r="Q315" t="s">
        <v>56</v>
      </c>
      <c r="R315">
        <v>7</v>
      </c>
      <c r="S315" s="5">
        <v>1</v>
      </c>
      <c r="T315" t="s">
        <v>58</v>
      </c>
      <c r="U315" t="s">
        <v>52</v>
      </c>
      <c r="V315">
        <v>1</v>
      </c>
      <c r="W315" t="s">
        <v>52</v>
      </c>
      <c r="X315">
        <v>2</v>
      </c>
      <c r="AB315" t="s">
        <v>72</v>
      </c>
      <c r="AD315" t="s">
        <v>73</v>
      </c>
      <c r="AE315" t="s">
        <v>53</v>
      </c>
      <c r="AF315" t="s">
        <v>53</v>
      </c>
      <c r="AG315" t="s">
        <v>52</v>
      </c>
      <c r="AH315">
        <v>2</v>
      </c>
      <c r="AI315" t="s">
        <v>65</v>
      </c>
      <c r="AJ315" t="s">
        <v>52</v>
      </c>
      <c r="AK315" t="s">
        <v>66</v>
      </c>
      <c r="AM315" t="s">
        <v>62</v>
      </c>
      <c r="AN315" t="s">
        <v>52</v>
      </c>
      <c r="AP315">
        <f t="shared" si="16"/>
        <v>0</v>
      </c>
      <c r="AQ315">
        <v>0</v>
      </c>
      <c r="AR315">
        <v>90000</v>
      </c>
      <c r="AS315">
        <v>10000</v>
      </c>
      <c r="AT315">
        <v>40000</v>
      </c>
      <c r="AU315">
        <v>0</v>
      </c>
      <c r="AV315">
        <v>252000</v>
      </c>
      <c r="AW315">
        <v>0</v>
      </c>
      <c r="AX315">
        <v>392000</v>
      </c>
      <c r="AY315">
        <f t="shared" si="17"/>
        <v>392000</v>
      </c>
      <c r="AZ315" t="str">
        <f t="shared" si="18"/>
        <v/>
      </c>
      <c r="BA315" t="str">
        <f t="shared" si="19"/>
        <v/>
      </c>
    </row>
    <row r="316" spans="1:53" x14ac:dyDescent="0.35">
      <c r="A316" s="2" t="s">
        <v>514</v>
      </c>
      <c r="B316">
        <v>10</v>
      </c>
      <c r="C316">
        <v>1004</v>
      </c>
      <c r="D316">
        <v>2</v>
      </c>
      <c r="E316" t="s">
        <v>50</v>
      </c>
      <c r="F316">
        <v>45</v>
      </c>
      <c r="G316" t="s">
        <v>72</v>
      </c>
      <c r="I316" t="s">
        <v>73</v>
      </c>
      <c r="J316" t="s">
        <v>52</v>
      </c>
      <c r="K316" t="s">
        <v>52</v>
      </c>
      <c r="L316" t="s">
        <v>52</v>
      </c>
      <c r="M316">
        <v>4</v>
      </c>
      <c r="N316" t="s">
        <v>83</v>
      </c>
      <c r="O316">
        <v>4</v>
      </c>
      <c r="P316" s="6">
        <v>3</v>
      </c>
      <c r="Q316" t="s">
        <v>56</v>
      </c>
      <c r="R316">
        <v>17</v>
      </c>
      <c r="S316" s="5">
        <v>1</v>
      </c>
      <c r="T316" t="s">
        <v>58</v>
      </c>
      <c r="U316" t="s">
        <v>52</v>
      </c>
      <c r="V316">
        <v>1</v>
      </c>
      <c r="W316" t="s">
        <v>52</v>
      </c>
      <c r="X316">
        <v>2</v>
      </c>
      <c r="Y316" t="s">
        <v>55</v>
      </c>
      <c r="Z316" t="s">
        <v>52</v>
      </c>
      <c r="AA316">
        <v>7</v>
      </c>
      <c r="AB316" t="s">
        <v>72</v>
      </c>
      <c r="AD316" t="s">
        <v>73</v>
      </c>
      <c r="AE316" t="s">
        <v>52</v>
      </c>
      <c r="AF316" t="s">
        <v>52</v>
      </c>
      <c r="AG316" t="s">
        <v>52</v>
      </c>
      <c r="AH316">
        <v>7</v>
      </c>
      <c r="AI316" t="s">
        <v>86</v>
      </c>
      <c r="AJ316" t="s">
        <v>53</v>
      </c>
      <c r="AO316" t="s">
        <v>112</v>
      </c>
      <c r="AP316">
        <f t="shared" si="16"/>
        <v>0</v>
      </c>
      <c r="AY316" t="str">
        <f t="shared" si="17"/>
        <v/>
      </c>
      <c r="AZ316" t="str">
        <f t="shared" si="18"/>
        <v/>
      </c>
      <c r="BA316" t="str">
        <f t="shared" si="19"/>
        <v/>
      </c>
    </row>
    <row r="317" spans="1:53" x14ac:dyDescent="0.35">
      <c r="A317" s="2" t="s">
        <v>514</v>
      </c>
      <c r="B317">
        <v>10</v>
      </c>
      <c r="C317">
        <v>1004</v>
      </c>
      <c r="D317">
        <v>2</v>
      </c>
      <c r="E317" t="s">
        <v>50</v>
      </c>
      <c r="F317">
        <v>45</v>
      </c>
      <c r="G317" t="s">
        <v>72</v>
      </c>
      <c r="I317" t="s">
        <v>73</v>
      </c>
      <c r="J317" t="s">
        <v>52</v>
      </c>
      <c r="K317" t="s">
        <v>52</v>
      </c>
      <c r="L317" t="s">
        <v>52</v>
      </c>
      <c r="M317">
        <v>4</v>
      </c>
      <c r="N317" t="s">
        <v>83</v>
      </c>
      <c r="O317">
        <v>4</v>
      </c>
      <c r="P317" s="6">
        <v>4</v>
      </c>
      <c r="Q317" t="s">
        <v>50</v>
      </c>
      <c r="R317">
        <v>11</v>
      </c>
      <c r="S317" s="5">
        <v>1</v>
      </c>
      <c r="T317" t="s">
        <v>58</v>
      </c>
      <c r="U317" t="s">
        <v>52</v>
      </c>
      <c r="V317">
        <v>1</v>
      </c>
      <c r="W317" t="s">
        <v>52</v>
      </c>
      <c r="X317">
        <v>2</v>
      </c>
      <c r="AB317" t="s">
        <v>72</v>
      </c>
      <c r="AD317" t="s">
        <v>73</v>
      </c>
      <c r="AE317" t="s">
        <v>53</v>
      </c>
      <c r="AF317" t="s">
        <v>53</v>
      </c>
      <c r="AG317" t="s">
        <v>52</v>
      </c>
      <c r="AH317">
        <v>3</v>
      </c>
      <c r="AI317" t="s">
        <v>63</v>
      </c>
      <c r="AJ317" t="s">
        <v>52</v>
      </c>
      <c r="AK317" t="s">
        <v>64</v>
      </c>
      <c r="AM317" t="s">
        <v>62</v>
      </c>
      <c r="AN317" t="s">
        <v>53</v>
      </c>
      <c r="AP317">
        <f t="shared" si="16"/>
        <v>0</v>
      </c>
      <c r="AQ317">
        <v>0</v>
      </c>
      <c r="AR317">
        <v>0</v>
      </c>
      <c r="AS317">
        <v>8000</v>
      </c>
      <c r="AT317">
        <v>10000</v>
      </c>
      <c r="AU317">
        <v>0</v>
      </c>
      <c r="AV317">
        <v>0</v>
      </c>
      <c r="AW317">
        <v>0</v>
      </c>
      <c r="AX317">
        <v>18000</v>
      </c>
      <c r="AY317">
        <f t="shared" si="17"/>
        <v>18000</v>
      </c>
      <c r="AZ317" t="str">
        <f t="shared" si="18"/>
        <v/>
      </c>
      <c r="BA317" t="str">
        <f t="shared" si="19"/>
        <v/>
      </c>
    </row>
    <row r="318" spans="1:53" x14ac:dyDescent="0.35">
      <c r="A318" s="2" t="s">
        <v>515</v>
      </c>
      <c r="B318">
        <v>1</v>
      </c>
      <c r="C318">
        <v>103</v>
      </c>
      <c r="D318">
        <v>2</v>
      </c>
      <c r="E318" t="s">
        <v>56</v>
      </c>
      <c r="F318">
        <v>39</v>
      </c>
      <c r="G318" t="s">
        <v>72</v>
      </c>
      <c r="I318" t="s">
        <v>73</v>
      </c>
      <c r="J318" t="s">
        <v>52</v>
      </c>
      <c r="K318" t="s">
        <v>52</v>
      </c>
      <c r="L318" t="s">
        <v>52</v>
      </c>
      <c r="M318">
        <v>9</v>
      </c>
      <c r="N318" t="s">
        <v>60</v>
      </c>
      <c r="O318">
        <v>2</v>
      </c>
      <c r="P318" s="6">
        <v>2</v>
      </c>
      <c r="Q318" t="s">
        <v>50</v>
      </c>
      <c r="R318">
        <v>10</v>
      </c>
      <c r="S318" s="5">
        <v>1</v>
      </c>
      <c r="T318" t="s">
        <v>58</v>
      </c>
      <c r="U318" t="s">
        <v>53</v>
      </c>
      <c r="W318" t="s">
        <v>52</v>
      </c>
      <c r="X318">
        <v>1</v>
      </c>
      <c r="AB318" t="s">
        <v>72</v>
      </c>
      <c r="AD318" t="s">
        <v>73</v>
      </c>
      <c r="AE318" t="s">
        <v>52</v>
      </c>
      <c r="AF318" t="s">
        <v>52</v>
      </c>
      <c r="AG318" t="s">
        <v>52</v>
      </c>
      <c r="AH318">
        <v>5</v>
      </c>
      <c r="AI318" t="s">
        <v>83</v>
      </c>
      <c r="AJ318" t="s">
        <v>52</v>
      </c>
      <c r="AK318" t="s">
        <v>84</v>
      </c>
      <c r="AM318" t="s">
        <v>62</v>
      </c>
      <c r="AN318" t="s">
        <v>53</v>
      </c>
      <c r="AP318">
        <f t="shared" si="16"/>
        <v>0</v>
      </c>
      <c r="AQ318">
        <v>0</v>
      </c>
      <c r="AR318">
        <v>0</v>
      </c>
      <c r="AS318">
        <v>18000</v>
      </c>
      <c r="AT318">
        <v>35000</v>
      </c>
      <c r="AU318">
        <v>0</v>
      </c>
      <c r="AV318">
        <v>0</v>
      </c>
      <c r="AW318">
        <v>0</v>
      </c>
      <c r="AX318">
        <v>53000</v>
      </c>
      <c r="AY318">
        <f t="shared" si="17"/>
        <v>53000</v>
      </c>
      <c r="AZ318" t="str">
        <f t="shared" si="18"/>
        <v/>
      </c>
      <c r="BA318" t="str">
        <f t="shared" si="19"/>
        <v/>
      </c>
    </row>
    <row r="319" spans="1:53" x14ac:dyDescent="0.35">
      <c r="A319" s="2" t="s">
        <v>516</v>
      </c>
      <c r="B319">
        <v>17</v>
      </c>
      <c r="C319">
        <v>1711</v>
      </c>
      <c r="D319">
        <v>2</v>
      </c>
      <c r="E319" t="s">
        <v>50</v>
      </c>
      <c r="F319">
        <v>46</v>
      </c>
      <c r="G319" t="s">
        <v>72</v>
      </c>
      <c r="I319" t="s">
        <v>73</v>
      </c>
      <c r="J319" t="s">
        <v>52</v>
      </c>
      <c r="K319" t="s">
        <v>52</v>
      </c>
      <c r="L319" t="s">
        <v>52</v>
      </c>
      <c r="M319">
        <v>2</v>
      </c>
      <c r="N319" t="s">
        <v>97</v>
      </c>
      <c r="O319">
        <v>2</v>
      </c>
      <c r="P319" s="6">
        <v>3</v>
      </c>
      <c r="Q319" t="s">
        <v>50</v>
      </c>
      <c r="R319">
        <v>17</v>
      </c>
      <c r="S319" s="5">
        <v>1</v>
      </c>
      <c r="T319" t="s">
        <v>58</v>
      </c>
      <c r="U319" t="s">
        <v>52</v>
      </c>
      <c r="V319">
        <v>1</v>
      </c>
      <c r="W319" t="s">
        <v>52</v>
      </c>
      <c r="X319">
        <v>2</v>
      </c>
      <c r="Y319" t="s">
        <v>59</v>
      </c>
      <c r="AB319" t="s">
        <v>72</v>
      </c>
      <c r="AD319" t="s">
        <v>73</v>
      </c>
      <c r="AE319" t="s">
        <v>52</v>
      </c>
      <c r="AF319" t="s">
        <v>52</v>
      </c>
      <c r="AG319" t="s">
        <v>52</v>
      </c>
      <c r="AH319">
        <v>6</v>
      </c>
      <c r="AI319" t="s">
        <v>79</v>
      </c>
      <c r="AJ319" t="s">
        <v>53</v>
      </c>
      <c r="AO319" t="s">
        <v>198</v>
      </c>
      <c r="AP319">
        <f t="shared" si="16"/>
        <v>0</v>
      </c>
      <c r="AY319" t="str">
        <f t="shared" si="17"/>
        <v/>
      </c>
      <c r="AZ319" t="str">
        <f t="shared" si="18"/>
        <v/>
      </c>
      <c r="BA319" t="str">
        <f t="shared" si="19"/>
        <v/>
      </c>
    </row>
    <row r="320" spans="1:53" x14ac:dyDescent="0.35">
      <c r="A320" s="2" t="s">
        <v>516</v>
      </c>
      <c r="B320">
        <v>17</v>
      </c>
      <c r="C320">
        <v>1711</v>
      </c>
      <c r="D320">
        <v>2</v>
      </c>
      <c r="E320" t="s">
        <v>50</v>
      </c>
      <c r="F320">
        <v>46</v>
      </c>
      <c r="G320" t="s">
        <v>72</v>
      </c>
      <c r="I320" t="s">
        <v>73</v>
      </c>
      <c r="J320" t="s">
        <v>52</v>
      </c>
      <c r="K320" t="s">
        <v>52</v>
      </c>
      <c r="L320" t="s">
        <v>52</v>
      </c>
      <c r="M320">
        <v>2</v>
      </c>
      <c r="N320" t="s">
        <v>97</v>
      </c>
      <c r="O320">
        <v>2</v>
      </c>
      <c r="P320" s="6">
        <v>4</v>
      </c>
      <c r="Q320" t="s">
        <v>56</v>
      </c>
      <c r="R320">
        <v>13</v>
      </c>
      <c r="S320" s="5">
        <v>1</v>
      </c>
      <c r="T320" t="s">
        <v>58</v>
      </c>
      <c r="U320" t="s">
        <v>52</v>
      </c>
      <c r="V320">
        <v>1</v>
      </c>
      <c r="W320" t="s">
        <v>52</v>
      </c>
      <c r="X320">
        <v>2</v>
      </c>
      <c r="Y320" t="s">
        <v>59</v>
      </c>
      <c r="AB320" t="s">
        <v>72</v>
      </c>
      <c r="AD320" t="s">
        <v>73</v>
      </c>
      <c r="AE320" t="s">
        <v>52</v>
      </c>
      <c r="AF320" t="s">
        <v>52</v>
      </c>
      <c r="AG320" t="s">
        <v>52</v>
      </c>
      <c r="AH320">
        <v>7</v>
      </c>
      <c r="AI320" t="s">
        <v>86</v>
      </c>
      <c r="AJ320" t="s">
        <v>52</v>
      </c>
      <c r="AK320" t="s">
        <v>87</v>
      </c>
      <c r="AM320" t="s">
        <v>62</v>
      </c>
      <c r="AN320" t="s">
        <v>52</v>
      </c>
      <c r="AP320">
        <f t="shared" si="16"/>
        <v>0</v>
      </c>
      <c r="AQ320">
        <v>0</v>
      </c>
      <c r="AR320">
        <v>240000</v>
      </c>
      <c r="AS320">
        <v>40000</v>
      </c>
      <c r="AT320">
        <v>60000</v>
      </c>
      <c r="AU320">
        <v>0</v>
      </c>
      <c r="AV320">
        <v>0</v>
      </c>
      <c r="AW320">
        <v>0</v>
      </c>
      <c r="AX320">
        <v>340000</v>
      </c>
      <c r="AY320" t="str">
        <f t="shared" si="17"/>
        <v/>
      </c>
      <c r="AZ320">
        <f t="shared" si="18"/>
        <v>340000</v>
      </c>
      <c r="BA320" t="str">
        <f t="shared" si="19"/>
        <v/>
      </c>
    </row>
    <row r="321" spans="1:53" x14ac:dyDescent="0.35">
      <c r="A321" s="2" t="s">
        <v>517</v>
      </c>
      <c r="B321">
        <v>8</v>
      </c>
      <c r="C321">
        <v>802</v>
      </c>
      <c r="D321">
        <v>1</v>
      </c>
      <c r="E321" t="s">
        <v>50</v>
      </c>
      <c r="F321">
        <v>36</v>
      </c>
      <c r="G321" t="s">
        <v>72</v>
      </c>
      <c r="I321" t="s">
        <v>73</v>
      </c>
      <c r="J321" t="s">
        <v>52</v>
      </c>
      <c r="K321" t="s">
        <v>52</v>
      </c>
      <c r="L321" t="s">
        <v>52</v>
      </c>
      <c r="M321">
        <v>7</v>
      </c>
      <c r="N321" t="s">
        <v>86</v>
      </c>
      <c r="O321">
        <v>2</v>
      </c>
      <c r="P321" s="6">
        <v>3</v>
      </c>
      <c r="Q321" t="s">
        <v>50</v>
      </c>
      <c r="R321">
        <v>10</v>
      </c>
      <c r="S321" s="5">
        <v>1</v>
      </c>
      <c r="T321" t="s">
        <v>58</v>
      </c>
      <c r="U321" t="s">
        <v>52</v>
      </c>
      <c r="V321">
        <v>1</v>
      </c>
      <c r="W321" t="s">
        <v>52</v>
      </c>
      <c r="X321">
        <v>2</v>
      </c>
      <c r="AB321" t="s">
        <v>72</v>
      </c>
      <c r="AD321" t="s">
        <v>73</v>
      </c>
      <c r="AE321" t="s">
        <v>52</v>
      </c>
      <c r="AF321" t="s">
        <v>52</v>
      </c>
      <c r="AG321" t="s">
        <v>52</v>
      </c>
      <c r="AH321">
        <v>4</v>
      </c>
      <c r="AI321" t="s">
        <v>83</v>
      </c>
      <c r="AJ321" t="s">
        <v>52</v>
      </c>
      <c r="AK321" t="s">
        <v>84</v>
      </c>
      <c r="AM321" t="s">
        <v>62</v>
      </c>
      <c r="AN321" t="s">
        <v>52</v>
      </c>
      <c r="AP321">
        <f t="shared" si="16"/>
        <v>0</v>
      </c>
      <c r="AQ321">
        <v>390000</v>
      </c>
      <c r="AR321">
        <v>300000</v>
      </c>
      <c r="AS321">
        <v>30000</v>
      </c>
      <c r="AT321">
        <v>12000</v>
      </c>
      <c r="AU321">
        <v>1825000</v>
      </c>
      <c r="AV321">
        <v>0</v>
      </c>
      <c r="AW321">
        <v>5000</v>
      </c>
      <c r="AX321">
        <v>2562000</v>
      </c>
      <c r="AY321">
        <f t="shared" si="17"/>
        <v>2562000</v>
      </c>
      <c r="AZ321" t="str">
        <f t="shared" si="18"/>
        <v/>
      </c>
      <c r="BA321" t="str">
        <f t="shared" si="19"/>
        <v/>
      </c>
    </row>
    <row r="322" spans="1:53" x14ac:dyDescent="0.35">
      <c r="A322" s="2" t="s">
        <v>519</v>
      </c>
      <c r="B322">
        <v>2</v>
      </c>
      <c r="C322">
        <v>210</v>
      </c>
      <c r="D322">
        <v>2</v>
      </c>
      <c r="E322" t="s">
        <v>50</v>
      </c>
      <c r="F322">
        <v>42</v>
      </c>
      <c r="G322" t="s">
        <v>72</v>
      </c>
      <c r="I322" t="s">
        <v>52</v>
      </c>
      <c r="J322" t="s">
        <v>53</v>
      </c>
      <c r="K322" t="s">
        <v>53</v>
      </c>
      <c r="L322" t="s">
        <v>53</v>
      </c>
      <c r="M322">
        <v>0</v>
      </c>
      <c r="O322">
        <v>3</v>
      </c>
      <c r="P322" s="6">
        <v>3</v>
      </c>
      <c r="Q322" t="s">
        <v>50</v>
      </c>
      <c r="R322">
        <v>17</v>
      </c>
      <c r="S322" s="5">
        <v>1</v>
      </c>
      <c r="T322" t="s">
        <v>58</v>
      </c>
      <c r="U322" t="s">
        <v>52</v>
      </c>
      <c r="V322">
        <v>1</v>
      </c>
      <c r="W322" t="s">
        <v>52</v>
      </c>
      <c r="X322">
        <v>2</v>
      </c>
      <c r="Y322" t="s">
        <v>59</v>
      </c>
      <c r="AB322" t="s">
        <v>72</v>
      </c>
      <c r="AD322" t="s">
        <v>73</v>
      </c>
      <c r="AE322" t="s">
        <v>52</v>
      </c>
      <c r="AF322" t="s">
        <v>52</v>
      </c>
      <c r="AG322" t="s">
        <v>52</v>
      </c>
      <c r="AH322">
        <v>5</v>
      </c>
      <c r="AI322" t="s">
        <v>78</v>
      </c>
      <c r="AJ322" t="s">
        <v>53</v>
      </c>
      <c r="AO322" t="s">
        <v>119</v>
      </c>
      <c r="AP322">
        <f t="shared" ref="AP322:AP385" si="20">IF(AND(R322=6, AO322="Too young"),1,0)</f>
        <v>0</v>
      </c>
      <c r="AY322" t="str">
        <f t="shared" ref="AY322:AY385" si="21">IF(AND($R322&lt;12,$AX322&lt;&gt;""),$AX322,"")</f>
        <v/>
      </c>
      <c r="AZ322" t="str">
        <f t="shared" ref="AZ322:AZ385" si="22">IF(AND($R322&gt;11,$R322&lt;15,$AX322&lt;&gt;""),$AX322,"")</f>
        <v/>
      </c>
      <c r="BA322" t="str">
        <f t="shared" ref="BA322:BA385" si="23">IF(AND($R322&gt;14,$AX322&lt;&gt;""),$AX322,"")</f>
        <v/>
      </c>
    </row>
    <row r="323" spans="1:53" x14ac:dyDescent="0.35">
      <c r="A323" s="2" t="s">
        <v>519</v>
      </c>
      <c r="B323">
        <v>2</v>
      </c>
      <c r="C323">
        <v>210</v>
      </c>
      <c r="D323">
        <v>2</v>
      </c>
      <c r="E323" t="s">
        <v>50</v>
      </c>
      <c r="F323">
        <v>42</v>
      </c>
      <c r="G323" t="s">
        <v>72</v>
      </c>
      <c r="I323" t="s">
        <v>52</v>
      </c>
      <c r="J323" t="s">
        <v>53</v>
      </c>
      <c r="K323" t="s">
        <v>53</v>
      </c>
      <c r="L323" t="s">
        <v>53</v>
      </c>
      <c r="M323">
        <v>0</v>
      </c>
      <c r="O323">
        <v>3</v>
      </c>
      <c r="P323" s="6">
        <v>4</v>
      </c>
      <c r="Q323" t="s">
        <v>56</v>
      </c>
      <c r="R323">
        <v>16</v>
      </c>
      <c r="S323" s="5">
        <v>1</v>
      </c>
      <c r="T323" t="s">
        <v>58</v>
      </c>
      <c r="U323" t="s">
        <v>52</v>
      </c>
      <c r="V323">
        <v>1</v>
      </c>
      <c r="W323" t="s">
        <v>52</v>
      </c>
      <c r="X323">
        <v>2</v>
      </c>
      <c r="Y323" t="s">
        <v>59</v>
      </c>
      <c r="AB323" t="s">
        <v>72</v>
      </c>
      <c r="AD323" t="s">
        <v>73</v>
      </c>
      <c r="AE323" t="s">
        <v>52</v>
      </c>
      <c r="AF323" t="s">
        <v>52</v>
      </c>
      <c r="AG323" t="s">
        <v>52</v>
      </c>
      <c r="AH323">
        <v>9</v>
      </c>
      <c r="AI323" t="s">
        <v>100</v>
      </c>
      <c r="AJ323" t="s">
        <v>53</v>
      </c>
      <c r="AO323" t="s">
        <v>119</v>
      </c>
      <c r="AP323">
        <f t="shared" si="20"/>
        <v>0</v>
      </c>
      <c r="AY323" t="str">
        <f t="shared" si="21"/>
        <v/>
      </c>
      <c r="AZ323" t="str">
        <f t="shared" si="22"/>
        <v/>
      </c>
      <c r="BA323" t="str">
        <f t="shared" si="23"/>
        <v/>
      </c>
    </row>
    <row r="324" spans="1:53" x14ac:dyDescent="0.35">
      <c r="A324" s="2" t="s">
        <v>522</v>
      </c>
      <c r="B324">
        <v>4</v>
      </c>
      <c r="C324">
        <v>403</v>
      </c>
      <c r="D324">
        <v>1</v>
      </c>
      <c r="E324" t="s">
        <v>50</v>
      </c>
      <c r="F324">
        <v>65</v>
      </c>
      <c r="G324" t="s">
        <v>72</v>
      </c>
      <c r="I324" t="s">
        <v>73</v>
      </c>
      <c r="J324" t="s">
        <v>52</v>
      </c>
      <c r="K324" t="s">
        <v>52</v>
      </c>
      <c r="L324" t="s">
        <v>52</v>
      </c>
      <c r="M324">
        <v>5</v>
      </c>
      <c r="N324" t="s">
        <v>78</v>
      </c>
      <c r="O324">
        <v>1</v>
      </c>
      <c r="P324" s="6">
        <v>4</v>
      </c>
      <c r="Q324" t="s">
        <v>56</v>
      </c>
      <c r="R324">
        <v>15</v>
      </c>
      <c r="S324" s="5">
        <v>1</v>
      </c>
      <c r="T324" t="s">
        <v>58</v>
      </c>
      <c r="U324" t="s">
        <v>52</v>
      </c>
      <c r="V324">
        <v>1</v>
      </c>
      <c r="W324" t="s">
        <v>52</v>
      </c>
      <c r="X324">
        <v>2</v>
      </c>
      <c r="Y324" t="s">
        <v>59</v>
      </c>
      <c r="AB324" t="s">
        <v>72</v>
      </c>
      <c r="AD324" t="s">
        <v>73</v>
      </c>
      <c r="AE324" t="s">
        <v>52</v>
      </c>
      <c r="AF324" t="s">
        <v>52</v>
      </c>
      <c r="AG324" t="s">
        <v>52</v>
      </c>
      <c r="AH324">
        <v>9</v>
      </c>
      <c r="AI324" t="s">
        <v>80</v>
      </c>
      <c r="AJ324" t="s">
        <v>52</v>
      </c>
      <c r="AK324" t="s">
        <v>61</v>
      </c>
      <c r="AM324" t="s">
        <v>62</v>
      </c>
      <c r="AN324" t="s">
        <v>52</v>
      </c>
      <c r="AP324">
        <f t="shared" si="20"/>
        <v>0</v>
      </c>
      <c r="AQ324">
        <v>280000</v>
      </c>
      <c r="AR324">
        <v>200000</v>
      </c>
      <c r="AS324">
        <v>140000</v>
      </c>
      <c r="AT324">
        <v>50000</v>
      </c>
      <c r="AU324">
        <v>0</v>
      </c>
      <c r="AV324">
        <v>0</v>
      </c>
      <c r="AW324">
        <v>10000</v>
      </c>
      <c r="AX324">
        <v>680000</v>
      </c>
      <c r="AY324" t="str">
        <f t="shared" si="21"/>
        <v/>
      </c>
      <c r="AZ324" t="str">
        <f t="shared" si="22"/>
        <v/>
      </c>
      <c r="BA324">
        <f t="shared" si="23"/>
        <v>680000</v>
      </c>
    </row>
    <row r="325" spans="1:53" x14ac:dyDescent="0.35">
      <c r="A325" s="2" t="s">
        <v>523</v>
      </c>
      <c r="B325">
        <v>2</v>
      </c>
      <c r="C325">
        <v>205</v>
      </c>
      <c r="D325">
        <v>2</v>
      </c>
      <c r="E325" t="s">
        <v>50</v>
      </c>
      <c r="F325">
        <v>39</v>
      </c>
      <c r="G325" t="s">
        <v>72</v>
      </c>
      <c r="I325" t="s">
        <v>73</v>
      </c>
      <c r="J325" t="s">
        <v>53</v>
      </c>
      <c r="K325" t="s">
        <v>53</v>
      </c>
      <c r="L325" t="s">
        <v>52</v>
      </c>
      <c r="M325">
        <v>1</v>
      </c>
      <c r="N325" t="s">
        <v>65</v>
      </c>
      <c r="O325">
        <v>4</v>
      </c>
      <c r="P325" s="6">
        <v>4</v>
      </c>
      <c r="Q325" t="s">
        <v>56</v>
      </c>
      <c r="R325">
        <v>15</v>
      </c>
      <c r="S325" s="5">
        <v>1</v>
      </c>
      <c r="T325" t="s">
        <v>58</v>
      </c>
      <c r="U325" t="s">
        <v>52</v>
      </c>
      <c r="V325">
        <v>1</v>
      </c>
      <c r="W325" t="s">
        <v>52</v>
      </c>
      <c r="X325">
        <v>2</v>
      </c>
      <c r="Y325" t="s">
        <v>59</v>
      </c>
      <c r="AB325" t="s">
        <v>72</v>
      </c>
      <c r="AD325" t="s">
        <v>73</v>
      </c>
      <c r="AE325" t="s">
        <v>52</v>
      </c>
      <c r="AF325" t="s">
        <v>52</v>
      </c>
      <c r="AG325" t="s">
        <v>52</v>
      </c>
      <c r="AH325">
        <v>2</v>
      </c>
      <c r="AI325" t="s">
        <v>97</v>
      </c>
      <c r="AJ325" t="s">
        <v>53</v>
      </c>
      <c r="AO325" t="s">
        <v>164</v>
      </c>
      <c r="AP325">
        <f t="shared" si="20"/>
        <v>0</v>
      </c>
      <c r="AY325" t="str">
        <f t="shared" si="21"/>
        <v/>
      </c>
      <c r="AZ325" t="str">
        <f t="shared" si="22"/>
        <v/>
      </c>
      <c r="BA325" t="str">
        <f t="shared" si="23"/>
        <v/>
      </c>
    </row>
    <row r="326" spans="1:53" x14ac:dyDescent="0.35">
      <c r="A326" s="2" t="s">
        <v>523</v>
      </c>
      <c r="B326">
        <v>2</v>
      </c>
      <c r="C326">
        <v>205</v>
      </c>
      <c r="D326">
        <v>2</v>
      </c>
      <c r="E326" t="s">
        <v>50</v>
      </c>
      <c r="F326">
        <v>39</v>
      </c>
      <c r="G326" t="s">
        <v>72</v>
      </c>
      <c r="I326" t="s">
        <v>73</v>
      </c>
      <c r="J326" t="s">
        <v>53</v>
      </c>
      <c r="K326" t="s">
        <v>53</v>
      </c>
      <c r="L326" t="s">
        <v>52</v>
      </c>
      <c r="M326">
        <v>1</v>
      </c>
      <c r="N326" t="s">
        <v>65</v>
      </c>
      <c r="O326">
        <v>4</v>
      </c>
      <c r="P326" s="6">
        <v>5</v>
      </c>
      <c r="Q326" t="s">
        <v>56</v>
      </c>
      <c r="R326">
        <v>13</v>
      </c>
      <c r="S326" s="5">
        <v>1</v>
      </c>
      <c r="T326" t="s">
        <v>58</v>
      </c>
      <c r="U326" t="s">
        <v>52</v>
      </c>
      <c r="V326">
        <v>1</v>
      </c>
      <c r="W326" t="s">
        <v>52</v>
      </c>
      <c r="X326">
        <v>2</v>
      </c>
      <c r="Y326" t="s">
        <v>59</v>
      </c>
      <c r="AB326" t="s">
        <v>72</v>
      </c>
      <c r="AD326" t="s">
        <v>73</v>
      </c>
      <c r="AE326" t="s">
        <v>52</v>
      </c>
      <c r="AF326" t="s">
        <v>52</v>
      </c>
      <c r="AG326" t="s">
        <v>52</v>
      </c>
      <c r="AH326">
        <v>5</v>
      </c>
      <c r="AI326" t="s">
        <v>83</v>
      </c>
      <c r="AJ326" t="s">
        <v>52</v>
      </c>
      <c r="AK326" t="s">
        <v>84</v>
      </c>
      <c r="AM326" t="s">
        <v>62</v>
      </c>
      <c r="AN326" t="s">
        <v>53</v>
      </c>
      <c r="AP326">
        <f t="shared" si="20"/>
        <v>0</v>
      </c>
      <c r="AQ326">
        <v>0</v>
      </c>
      <c r="AR326">
        <v>0</v>
      </c>
      <c r="AS326">
        <v>65000</v>
      </c>
      <c r="AT326">
        <v>5000</v>
      </c>
      <c r="AU326">
        <v>0</v>
      </c>
      <c r="AV326">
        <v>80000</v>
      </c>
      <c r="AW326">
        <v>5000</v>
      </c>
      <c r="AX326">
        <v>155000</v>
      </c>
      <c r="AY326" t="str">
        <f t="shared" si="21"/>
        <v/>
      </c>
      <c r="AZ326">
        <f t="shared" si="22"/>
        <v>155000</v>
      </c>
      <c r="BA326" t="str">
        <f t="shared" si="23"/>
        <v/>
      </c>
    </row>
    <row r="327" spans="1:53" x14ac:dyDescent="0.35">
      <c r="A327" s="2" t="s">
        <v>523</v>
      </c>
      <c r="B327">
        <v>2</v>
      </c>
      <c r="C327">
        <v>205</v>
      </c>
      <c r="D327">
        <v>2</v>
      </c>
      <c r="E327" t="s">
        <v>50</v>
      </c>
      <c r="F327">
        <v>39</v>
      </c>
      <c r="G327" t="s">
        <v>72</v>
      </c>
      <c r="I327" t="s">
        <v>73</v>
      </c>
      <c r="J327" t="s">
        <v>53</v>
      </c>
      <c r="K327" t="s">
        <v>53</v>
      </c>
      <c r="L327" t="s">
        <v>52</v>
      </c>
      <c r="M327">
        <v>1</v>
      </c>
      <c r="N327" t="s">
        <v>65</v>
      </c>
      <c r="O327">
        <v>4</v>
      </c>
      <c r="P327" s="6">
        <v>6</v>
      </c>
      <c r="Q327" t="s">
        <v>50</v>
      </c>
      <c r="R327">
        <v>12</v>
      </c>
      <c r="S327" s="5">
        <v>1</v>
      </c>
      <c r="T327" t="s">
        <v>58</v>
      </c>
      <c r="U327" t="s">
        <v>52</v>
      </c>
      <c r="V327">
        <v>1</v>
      </c>
      <c r="W327" t="s">
        <v>52</v>
      </c>
      <c r="X327">
        <v>2</v>
      </c>
      <c r="AB327" t="s">
        <v>72</v>
      </c>
      <c r="AD327" t="s">
        <v>73</v>
      </c>
      <c r="AE327" t="s">
        <v>52</v>
      </c>
      <c r="AF327" t="s">
        <v>52</v>
      </c>
      <c r="AG327" t="s">
        <v>52</v>
      </c>
      <c r="AH327">
        <v>3</v>
      </c>
      <c r="AI327" t="s">
        <v>97</v>
      </c>
      <c r="AJ327" t="s">
        <v>52</v>
      </c>
      <c r="AK327" t="s">
        <v>98</v>
      </c>
      <c r="AM327" t="s">
        <v>62</v>
      </c>
      <c r="AN327" t="s">
        <v>53</v>
      </c>
      <c r="AP327">
        <f t="shared" si="20"/>
        <v>0</v>
      </c>
      <c r="AQ327">
        <v>0</v>
      </c>
      <c r="AR327">
        <v>0</v>
      </c>
      <c r="AS327">
        <v>40000</v>
      </c>
      <c r="AT327">
        <v>5000</v>
      </c>
      <c r="AU327">
        <v>0</v>
      </c>
      <c r="AV327">
        <v>80000</v>
      </c>
      <c r="AW327">
        <v>5000</v>
      </c>
      <c r="AX327">
        <v>130000</v>
      </c>
      <c r="AY327" t="str">
        <f t="shared" si="21"/>
        <v/>
      </c>
      <c r="AZ327">
        <f t="shared" si="22"/>
        <v>130000</v>
      </c>
      <c r="BA327" t="str">
        <f t="shared" si="23"/>
        <v/>
      </c>
    </row>
    <row r="328" spans="1:53" x14ac:dyDescent="0.35">
      <c r="A328" s="2" t="s">
        <v>524</v>
      </c>
      <c r="B328">
        <v>22</v>
      </c>
      <c r="C328">
        <v>2204</v>
      </c>
      <c r="D328">
        <v>1</v>
      </c>
      <c r="E328" t="s">
        <v>50</v>
      </c>
      <c r="F328">
        <v>47</v>
      </c>
      <c r="G328" t="s">
        <v>72</v>
      </c>
      <c r="I328" t="s">
        <v>73</v>
      </c>
      <c r="J328" t="s">
        <v>52</v>
      </c>
      <c r="K328" t="s">
        <v>52</v>
      </c>
      <c r="L328" t="s">
        <v>52</v>
      </c>
      <c r="M328">
        <v>8</v>
      </c>
      <c r="N328" t="s">
        <v>60</v>
      </c>
      <c r="O328">
        <v>2</v>
      </c>
      <c r="P328" s="6">
        <v>3</v>
      </c>
      <c r="Q328" t="s">
        <v>56</v>
      </c>
      <c r="R328">
        <v>11</v>
      </c>
      <c r="S328" s="5">
        <v>1</v>
      </c>
      <c r="T328" t="s">
        <v>58</v>
      </c>
      <c r="U328" t="s">
        <v>52</v>
      </c>
      <c r="V328">
        <v>1</v>
      </c>
      <c r="W328" t="s">
        <v>52</v>
      </c>
      <c r="X328">
        <v>2</v>
      </c>
      <c r="AB328" t="s">
        <v>72</v>
      </c>
      <c r="AD328" t="s">
        <v>73</v>
      </c>
      <c r="AE328" t="s">
        <v>52</v>
      </c>
      <c r="AF328" t="s">
        <v>52</v>
      </c>
      <c r="AG328" t="s">
        <v>52</v>
      </c>
      <c r="AH328">
        <v>4</v>
      </c>
      <c r="AI328" t="s">
        <v>83</v>
      </c>
      <c r="AJ328" t="s">
        <v>52</v>
      </c>
      <c r="AK328" t="s">
        <v>84</v>
      </c>
      <c r="AM328" t="s">
        <v>62</v>
      </c>
      <c r="AN328" t="s">
        <v>53</v>
      </c>
      <c r="AP328">
        <f t="shared" si="20"/>
        <v>0</v>
      </c>
      <c r="AQ328">
        <v>0</v>
      </c>
      <c r="AR328">
        <v>360000</v>
      </c>
      <c r="AS328">
        <v>35000</v>
      </c>
      <c r="AT328">
        <v>23000</v>
      </c>
      <c r="AU328">
        <v>1170000</v>
      </c>
      <c r="AV328">
        <v>0</v>
      </c>
      <c r="AW328">
        <v>10000</v>
      </c>
      <c r="AX328">
        <v>1598000</v>
      </c>
      <c r="AY328">
        <f t="shared" si="21"/>
        <v>1598000</v>
      </c>
      <c r="AZ328" t="str">
        <f t="shared" si="22"/>
        <v/>
      </c>
      <c r="BA328" t="str">
        <f t="shared" si="23"/>
        <v/>
      </c>
    </row>
    <row r="329" spans="1:53" x14ac:dyDescent="0.35">
      <c r="A329" s="2" t="s">
        <v>524</v>
      </c>
      <c r="B329">
        <v>22</v>
      </c>
      <c r="C329">
        <v>2204</v>
      </c>
      <c r="D329">
        <v>1</v>
      </c>
      <c r="E329" t="s">
        <v>50</v>
      </c>
      <c r="F329">
        <v>47</v>
      </c>
      <c r="G329" t="s">
        <v>72</v>
      </c>
      <c r="I329" t="s">
        <v>73</v>
      </c>
      <c r="J329" t="s">
        <v>52</v>
      </c>
      <c r="K329" t="s">
        <v>52</v>
      </c>
      <c r="L329" t="s">
        <v>52</v>
      </c>
      <c r="M329">
        <v>8</v>
      </c>
      <c r="N329" t="s">
        <v>60</v>
      </c>
      <c r="O329">
        <v>2</v>
      </c>
      <c r="P329" s="6">
        <v>4</v>
      </c>
      <c r="Q329" t="s">
        <v>50</v>
      </c>
      <c r="R329">
        <v>6</v>
      </c>
      <c r="S329" s="5">
        <v>1</v>
      </c>
      <c r="T329" t="s">
        <v>58</v>
      </c>
      <c r="U329" t="s">
        <v>52</v>
      </c>
      <c r="V329">
        <v>1</v>
      </c>
      <c r="W329" t="s">
        <v>52</v>
      </c>
      <c r="X329">
        <v>2</v>
      </c>
      <c r="AB329" t="s">
        <v>72</v>
      </c>
      <c r="AD329" t="s">
        <v>73</v>
      </c>
      <c r="AE329" t="s">
        <v>53</v>
      </c>
      <c r="AF329" t="s">
        <v>53</v>
      </c>
      <c r="AG329" t="s">
        <v>52</v>
      </c>
      <c r="AH329">
        <v>1</v>
      </c>
      <c r="AI329" t="s">
        <v>65</v>
      </c>
      <c r="AJ329" t="s">
        <v>52</v>
      </c>
      <c r="AK329" t="s">
        <v>66</v>
      </c>
      <c r="AM329" t="s">
        <v>62</v>
      </c>
      <c r="AN329" t="s">
        <v>53</v>
      </c>
      <c r="AP329">
        <f t="shared" si="20"/>
        <v>0</v>
      </c>
      <c r="AQ329">
        <v>0</v>
      </c>
      <c r="AR329">
        <v>0</v>
      </c>
      <c r="AS329">
        <v>13000</v>
      </c>
      <c r="AT329">
        <v>23000</v>
      </c>
      <c r="AU329">
        <v>0</v>
      </c>
      <c r="AV329">
        <v>0</v>
      </c>
      <c r="AW329">
        <v>2500</v>
      </c>
      <c r="AX329">
        <v>38500</v>
      </c>
      <c r="AY329">
        <f t="shared" si="21"/>
        <v>38500</v>
      </c>
      <c r="AZ329" t="str">
        <f t="shared" si="22"/>
        <v/>
      </c>
      <c r="BA329" t="str">
        <f t="shared" si="23"/>
        <v/>
      </c>
    </row>
    <row r="330" spans="1:53" x14ac:dyDescent="0.35">
      <c r="A330" s="2" t="s">
        <v>526</v>
      </c>
      <c r="B330">
        <v>1</v>
      </c>
      <c r="C330">
        <v>107</v>
      </c>
      <c r="D330">
        <v>2</v>
      </c>
      <c r="E330" t="s">
        <v>50</v>
      </c>
      <c r="F330">
        <v>41</v>
      </c>
      <c r="G330" t="s">
        <v>72</v>
      </c>
      <c r="I330" t="s">
        <v>73</v>
      </c>
      <c r="J330" t="s">
        <v>53</v>
      </c>
      <c r="K330" t="s">
        <v>53</v>
      </c>
      <c r="L330" t="s">
        <v>52</v>
      </c>
      <c r="M330">
        <v>3</v>
      </c>
      <c r="N330" t="s">
        <v>63</v>
      </c>
      <c r="O330">
        <v>2</v>
      </c>
      <c r="P330" s="6">
        <v>3</v>
      </c>
      <c r="Q330" t="s">
        <v>50</v>
      </c>
      <c r="R330">
        <v>11</v>
      </c>
      <c r="S330" s="5">
        <v>1</v>
      </c>
      <c r="T330" t="s">
        <v>58</v>
      </c>
      <c r="U330" t="s">
        <v>52</v>
      </c>
      <c r="V330">
        <v>1</v>
      </c>
      <c r="W330" t="s">
        <v>52</v>
      </c>
      <c r="X330">
        <v>2</v>
      </c>
      <c r="AB330" t="s">
        <v>72</v>
      </c>
      <c r="AD330" t="s">
        <v>73</v>
      </c>
      <c r="AE330" t="s">
        <v>52</v>
      </c>
      <c r="AF330" t="s">
        <v>52</v>
      </c>
      <c r="AG330" t="s">
        <v>52</v>
      </c>
      <c r="AH330">
        <v>5</v>
      </c>
      <c r="AI330" t="s">
        <v>78</v>
      </c>
      <c r="AJ330" t="s">
        <v>52</v>
      </c>
      <c r="AK330" t="s">
        <v>88</v>
      </c>
      <c r="AM330" t="s">
        <v>62</v>
      </c>
      <c r="AN330" t="s">
        <v>53</v>
      </c>
      <c r="AP330">
        <f t="shared" si="20"/>
        <v>0</v>
      </c>
      <c r="AQ330">
        <v>0</v>
      </c>
      <c r="AR330">
        <v>90000</v>
      </c>
      <c r="AS330">
        <v>22500</v>
      </c>
      <c r="AT330">
        <v>53000</v>
      </c>
      <c r="AU330">
        <v>702000</v>
      </c>
      <c r="AV330">
        <v>0</v>
      </c>
      <c r="AW330">
        <v>5000</v>
      </c>
      <c r="AX330">
        <v>872500</v>
      </c>
      <c r="AY330">
        <f t="shared" si="21"/>
        <v>872500</v>
      </c>
      <c r="AZ330" t="str">
        <f t="shared" si="22"/>
        <v/>
      </c>
      <c r="BA330" t="str">
        <f t="shared" si="23"/>
        <v/>
      </c>
    </row>
    <row r="331" spans="1:53" x14ac:dyDescent="0.35">
      <c r="A331" s="2" t="s">
        <v>526</v>
      </c>
      <c r="B331">
        <v>1</v>
      </c>
      <c r="C331">
        <v>107</v>
      </c>
      <c r="D331">
        <v>2</v>
      </c>
      <c r="E331" t="s">
        <v>50</v>
      </c>
      <c r="F331">
        <v>41</v>
      </c>
      <c r="G331" t="s">
        <v>72</v>
      </c>
      <c r="I331" t="s">
        <v>73</v>
      </c>
      <c r="J331" t="s">
        <v>53</v>
      </c>
      <c r="K331" t="s">
        <v>53</v>
      </c>
      <c r="L331" t="s">
        <v>52</v>
      </c>
      <c r="M331">
        <v>3</v>
      </c>
      <c r="N331" t="s">
        <v>63</v>
      </c>
      <c r="O331">
        <v>2</v>
      </c>
      <c r="P331" s="6">
        <v>4</v>
      </c>
      <c r="Q331" t="s">
        <v>50</v>
      </c>
      <c r="R331">
        <v>8</v>
      </c>
      <c r="S331" s="5">
        <v>1</v>
      </c>
      <c r="T331" t="s">
        <v>58</v>
      </c>
      <c r="U331" t="s">
        <v>52</v>
      </c>
      <c r="V331">
        <v>1</v>
      </c>
      <c r="W331" t="s">
        <v>52</v>
      </c>
      <c r="X331">
        <v>2</v>
      </c>
      <c r="AB331" t="s">
        <v>72</v>
      </c>
      <c r="AD331" t="s">
        <v>73</v>
      </c>
      <c r="AE331" t="s">
        <v>53</v>
      </c>
      <c r="AF331" t="s">
        <v>53</v>
      </c>
      <c r="AG331" t="s">
        <v>52</v>
      </c>
      <c r="AH331">
        <v>1</v>
      </c>
      <c r="AI331" t="s">
        <v>65</v>
      </c>
      <c r="AJ331" t="s">
        <v>52</v>
      </c>
      <c r="AK331" t="s">
        <v>66</v>
      </c>
      <c r="AM331" t="s">
        <v>62</v>
      </c>
      <c r="AN331" t="s">
        <v>53</v>
      </c>
      <c r="AP331">
        <f t="shared" si="20"/>
        <v>0</v>
      </c>
      <c r="AQ331">
        <v>0</v>
      </c>
      <c r="AR331">
        <v>0</v>
      </c>
      <c r="AS331">
        <v>9000</v>
      </c>
      <c r="AT331">
        <v>19000</v>
      </c>
      <c r="AU331">
        <v>702000</v>
      </c>
      <c r="AV331">
        <v>0</v>
      </c>
      <c r="AW331">
        <v>1000</v>
      </c>
      <c r="AX331">
        <v>731000</v>
      </c>
      <c r="AY331">
        <f t="shared" si="21"/>
        <v>731000</v>
      </c>
      <c r="AZ331" t="str">
        <f t="shared" si="22"/>
        <v/>
      </c>
      <c r="BA331" t="str">
        <f t="shared" si="23"/>
        <v/>
      </c>
    </row>
    <row r="332" spans="1:53" x14ac:dyDescent="0.35">
      <c r="A332" s="2" t="s">
        <v>527</v>
      </c>
      <c r="B332">
        <v>15</v>
      </c>
      <c r="C332">
        <v>1501</v>
      </c>
      <c r="D332">
        <v>2</v>
      </c>
      <c r="E332" t="s">
        <v>50</v>
      </c>
      <c r="F332">
        <v>49</v>
      </c>
      <c r="G332" t="s">
        <v>72</v>
      </c>
      <c r="I332" t="s">
        <v>73</v>
      </c>
      <c r="J332" t="s">
        <v>52</v>
      </c>
      <c r="K332" t="s">
        <v>52</v>
      </c>
      <c r="L332" t="s">
        <v>52</v>
      </c>
      <c r="M332">
        <v>7</v>
      </c>
      <c r="N332" t="s">
        <v>86</v>
      </c>
      <c r="O332">
        <v>3</v>
      </c>
      <c r="P332" s="6">
        <v>6</v>
      </c>
      <c r="Q332" t="s">
        <v>56</v>
      </c>
      <c r="R332">
        <v>17</v>
      </c>
      <c r="S332" s="5">
        <v>1</v>
      </c>
      <c r="T332" t="s">
        <v>58</v>
      </c>
      <c r="U332" t="s">
        <v>52</v>
      </c>
      <c r="V332">
        <v>1</v>
      </c>
      <c r="W332" t="s">
        <v>52</v>
      </c>
      <c r="X332">
        <v>2</v>
      </c>
      <c r="Y332" t="s">
        <v>59</v>
      </c>
      <c r="AB332" t="s">
        <v>72</v>
      </c>
      <c r="AD332" t="s">
        <v>73</v>
      </c>
      <c r="AE332" t="s">
        <v>52</v>
      </c>
      <c r="AF332" t="s">
        <v>52</v>
      </c>
      <c r="AG332" t="s">
        <v>52</v>
      </c>
      <c r="AH332">
        <v>12</v>
      </c>
      <c r="AI332" t="s">
        <v>94</v>
      </c>
      <c r="AJ332" t="s">
        <v>52</v>
      </c>
      <c r="AK332" t="s">
        <v>108</v>
      </c>
      <c r="AM332" t="s">
        <v>62</v>
      </c>
      <c r="AN332" t="s">
        <v>52</v>
      </c>
      <c r="AP332">
        <f t="shared" si="20"/>
        <v>0</v>
      </c>
      <c r="AQ332">
        <v>0</v>
      </c>
      <c r="AR332">
        <v>480000</v>
      </c>
      <c r="AS332">
        <v>32000</v>
      </c>
      <c r="AT332">
        <v>21000</v>
      </c>
      <c r="AU332">
        <v>0</v>
      </c>
      <c r="AV332">
        <v>0</v>
      </c>
      <c r="AW332">
        <v>0</v>
      </c>
      <c r="AX332">
        <v>533000</v>
      </c>
      <c r="AY332" t="str">
        <f t="shared" si="21"/>
        <v/>
      </c>
      <c r="AZ332" t="str">
        <f t="shared" si="22"/>
        <v/>
      </c>
      <c r="BA332">
        <f t="shared" si="23"/>
        <v>533000</v>
      </c>
    </row>
    <row r="333" spans="1:53" x14ac:dyDescent="0.35">
      <c r="A333" s="2" t="s">
        <v>527</v>
      </c>
      <c r="B333">
        <v>15</v>
      </c>
      <c r="C333">
        <v>1501</v>
      </c>
      <c r="D333">
        <v>2</v>
      </c>
      <c r="E333" t="s">
        <v>50</v>
      </c>
      <c r="F333">
        <v>49</v>
      </c>
      <c r="G333" t="s">
        <v>72</v>
      </c>
      <c r="I333" t="s">
        <v>73</v>
      </c>
      <c r="J333" t="s">
        <v>52</v>
      </c>
      <c r="K333" t="s">
        <v>52</v>
      </c>
      <c r="L333" t="s">
        <v>52</v>
      </c>
      <c r="M333">
        <v>7</v>
      </c>
      <c r="N333" t="s">
        <v>86</v>
      </c>
      <c r="O333">
        <v>3</v>
      </c>
      <c r="P333" s="6">
        <v>7</v>
      </c>
      <c r="Q333" t="s">
        <v>56</v>
      </c>
      <c r="R333">
        <v>14</v>
      </c>
      <c r="S333" s="5">
        <v>1</v>
      </c>
      <c r="T333" t="s">
        <v>58</v>
      </c>
      <c r="U333" t="s">
        <v>52</v>
      </c>
      <c r="V333">
        <v>1</v>
      </c>
      <c r="W333" t="s">
        <v>52</v>
      </c>
      <c r="X333">
        <v>2</v>
      </c>
      <c r="Y333" t="s">
        <v>59</v>
      </c>
      <c r="AB333" t="s">
        <v>72</v>
      </c>
      <c r="AD333" t="s">
        <v>73</v>
      </c>
      <c r="AE333" t="s">
        <v>52</v>
      </c>
      <c r="AF333" t="s">
        <v>52</v>
      </c>
      <c r="AG333" t="s">
        <v>52</v>
      </c>
      <c r="AH333">
        <v>8</v>
      </c>
      <c r="AI333" t="s">
        <v>86</v>
      </c>
      <c r="AJ333" t="s">
        <v>52</v>
      </c>
      <c r="AK333" t="s">
        <v>87</v>
      </c>
      <c r="AM333" t="s">
        <v>62</v>
      </c>
      <c r="AN333" t="s">
        <v>52</v>
      </c>
      <c r="AP333">
        <f t="shared" si="20"/>
        <v>0</v>
      </c>
      <c r="AQ333">
        <v>0</v>
      </c>
      <c r="AR333">
        <v>480000</v>
      </c>
      <c r="AS333">
        <v>26000</v>
      </c>
      <c r="AT333">
        <v>41000</v>
      </c>
      <c r="AU333">
        <v>0</v>
      </c>
      <c r="AV333">
        <v>0</v>
      </c>
      <c r="AW333">
        <v>0</v>
      </c>
      <c r="AX333">
        <v>547000</v>
      </c>
      <c r="AY333" t="str">
        <f t="shared" si="21"/>
        <v/>
      </c>
      <c r="AZ333">
        <f t="shared" si="22"/>
        <v>547000</v>
      </c>
      <c r="BA333" t="str">
        <f t="shared" si="23"/>
        <v/>
      </c>
    </row>
    <row r="334" spans="1:53" x14ac:dyDescent="0.35">
      <c r="A334" s="2" t="s">
        <v>528</v>
      </c>
      <c r="B334">
        <v>8</v>
      </c>
      <c r="C334">
        <v>801</v>
      </c>
      <c r="D334">
        <v>2</v>
      </c>
      <c r="E334" t="s">
        <v>50</v>
      </c>
      <c r="F334">
        <v>38</v>
      </c>
      <c r="G334" t="s">
        <v>72</v>
      </c>
      <c r="I334" t="s">
        <v>52</v>
      </c>
      <c r="J334" t="s">
        <v>52</v>
      </c>
      <c r="K334" t="s">
        <v>52</v>
      </c>
      <c r="L334" t="s">
        <v>52</v>
      </c>
      <c r="M334">
        <v>12</v>
      </c>
      <c r="N334" t="s">
        <v>76</v>
      </c>
      <c r="O334">
        <v>2</v>
      </c>
      <c r="P334" s="6">
        <v>3</v>
      </c>
      <c r="Q334" t="s">
        <v>50</v>
      </c>
      <c r="R334">
        <v>10</v>
      </c>
      <c r="S334" s="5">
        <v>1</v>
      </c>
      <c r="T334" t="s">
        <v>58</v>
      </c>
      <c r="U334" t="s">
        <v>52</v>
      </c>
      <c r="V334">
        <v>1</v>
      </c>
      <c r="W334" t="s">
        <v>52</v>
      </c>
      <c r="X334">
        <v>2</v>
      </c>
      <c r="AB334" t="s">
        <v>72</v>
      </c>
      <c r="AD334" t="s">
        <v>73</v>
      </c>
      <c r="AE334" t="s">
        <v>52</v>
      </c>
      <c r="AF334" t="s">
        <v>52</v>
      </c>
      <c r="AG334" t="s">
        <v>52</v>
      </c>
      <c r="AH334">
        <v>3</v>
      </c>
      <c r="AI334" t="s">
        <v>63</v>
      </c>
      <c r="AJ334" t="s">
        <v>52</v>
      </c>
      <c r="AK334" t="s">
        <v>64</v>
      </c>
      <c r="AM334" t="s">
        <v>62</v>
      </c>
      <c r="AN334" t="s">
        <v>53</v>
      </c>
      <c r="AP334">
        <f t="shared" si="20"/>
        <v>0</v>
      </c>
      <c r="AQ334">
        <v>0</v>
      </c>
      <c r="AR334">
        <v>0</v>
      </c>
      <c r="AS334">
        <v>25000</v>
      </c>
      <c r="AT334">
        <v>5000</v>
      </c>
      <c r="AU334">
        <v>432000</v>
      </c>
      <c r="AV334">
        <v>0</v>
      </c>
      <c r="AW334">
        <v>0</v>
      </c>
      <c r="AX334">
        <v>462000</v>
      </c>
      <c r="AY334">
        <f t="shared" si="21"/>
        <v>462000</v>
      </c>
      <c r="AZ334" t="str">
        <f t="shared" si="22"/>
        <v/>
      </c>
      <c r="BA334" t="str">
        <f t="shared" si="23"/>
        <v/>
      </c>
    </row>
    <row r="335" spans="1:53" x14ac:dyDescent="0.35">
      <c r="A335" s="2" t="s">
        <v>528</v>
      </c>
      <c r="B335">
        <v>8</v>
      </c>
      <c r="C335">
        <v>801</v>
      </c>
      <c r="D335">
        <v>2</v>
      </c>
      <c r="E335" t="s">
        <v>50</v>
      </c>
      <c r="F335">
        <v>38</v>
      </c>
      <c r="G335" t="s">
        <v>72</v>
      </c>
      <c r="I335" t="s">
        <v>52</v>
      </c>
      <c r="J335" t="s">
        <v>52</v>
      </c>
      <c r="K335" t="s">
        <v>52</v>
      </c>
      <c r="L335" t="s">
        <v>52</v>
      </c>
      <c r="M335">
        <v>12</v>
      </c>
      <c r="N335" t="s">
        <v>76</v>
      </c>
      <c r="O335">
        <v>2</v>
      </c>
      <c r="P335" s="6">
        <v>4</v>
      </c>
      <c r="Q335" t="s">
        <v>50</v>
      </c>
      <c r="R335">
        <v>8</v>
      </c>
      <c r="S335" s="5">
        <v>1</v>
      </c>
      <c r="T335" t="s">
        <v>58</v>
      </c>
      <c r="U335" t="s">
        <v>52</v>
      </c>
      <c r="V335">
        <v>1</v>
      </c>
      <c r="W335" t="s">
        <v>52</v>
      </c>
      <c r="X335">
        <v>2</v>
      </c>
      <c r="AB335" t="s">
        <v>72</v>
      </c>
      <c r="AD335" t="s">
        <v>73</v>
      </c>
      <c r="AE335" t="s">
        <v>52</v>
      </c>
      <c r="AF335" t="s">
        <v>52</v>
      </c>
      <c r="AG335" t="s">
        <v>52</v>
      </c>
      <c r="AH335">
        <v>2</v>
      </c>
      <c r="AI335" t="s">
        <v>97</v>
      </c>
      <c r="AJ335" t="s">
        <v>52</v>
      </c>
      <c r="AK335" t="s">
        <v>98</v>
      </c>
      <c r="AM335" t="s">
        <v>62</v>
      </c>
      <c r="AN335" t="s">
        <v>53</v>
      </c>
      <c r="AP335">
        <f t="shared" si="20"/>
        <v>0</v>
      </c>
      <c r="AQ335">
        <v>0</v>
      </c>
      <c r="AR335">
        <v>0</v>
      </c>
      <c r="AS335">
        <v>25000</v>
      </c>
      <c r="AT335">
        <v>4000</v>
      </c>
      <c r="AU335">
        <v>432000</v>
      </c>
      <c r="AV335">
        <v>0</v>
      </c>
      <c r="AW335">
        <v>0</v>
      </c>
      <c r="AX335">
        <v>461000</v>
      </c>
      <c r="AY335">
        <f t="shared" si="21"/>
        <v>461000</v>
      </c>
      <c r="AZ335" t="str">
        <f t="shared" si="22"/>
        <v/>
      </c>
      <c r="BA335" t="str">
        <f t="shared" si="23"/>
        <v/>
      </c>
    </row>
    <row r="336" spans="1:53" x14ac:dyDescent="0.35">
      <c r="A336" s="2" t="s">
        <v>531</v>
      </c>
      <c r="B336">
        <v>21</v>
      </c>
      <c r="C336">
        <v>2102</v>
      </c>
      <c r="D336">
        <v>2</v>
      </c>
      <c r="E336" t="s">
        <v>50</v>
      </c>
      <c r="F336">
        <v>59</v>
      </c>
      <c r="G336" t="s">
        <v>72</v>
      </c>
      <c r="I336" t="s">
        <v>73</v>
      </c>
      <c r="J336" t="s">
        <v>52</v>
      </c>
      <c r="K336" t="s">
        <v>52</v>
      </c>
      <c r="L336" t="s">
        <v>52</v>
      </c>
      <c r="M336">
        <v>5</v>
      </c>
      <c r="N336" t="s">
        <v>83</v>
      </c>
      <c r="O336">
        <v>3</v>
      </c>
      <c r="P336" s="6">
        <v>5</v>
      </c>
      <c r="Q336" t="s">
        <v>56</v>
      </c>
      <c r="R336">
        <v>17</v>
      </c>
      <c r="S336" s="5">
        <v>1</v>
      </c>
      <c r="T336" t="s">
        <v>58</v>
      </c>
      <c r="U336" t="s">
        <v>52</v>
      </c>
      <c r="V336">
        <v>1</v>
      </c>
      <c r="W336" t="s">
        <v>52</v>
      </c>
      <c r="X336">
        <v>2</v>
      </c>
      <c r="Y336" t="s">
        <v>55</v>
      </c>
      <c r="Z336" t="s">
        <v>52</v>
      </c>
      <c r="AA336">
        <v>6</v>
      </c>
      <c r="AB336" t="s">
        <v>72</v>
      </c>
      <c r="AD336" t="s">
        <v>73</v>
      </c>
      <c r="AE336" t="s">
        <v>52</v>
      </c>
      <c r="AF336" t="s">
        <v>52</v>
      </c>
      <c r="AG336" t="s">
        <v>52</v>
      </c>
      <c r="AH336">
        <v>10</v>
      </c>
      <c r="AI336" t="s">
        <v>80</v>
      </c>
      <c r="AJ336" t="s">
        <v>53</v>
      </c>
      <c r="AO336" t="s">
        <v>164</v>
      </c>
      <c r="AP336">
        <f t="shared" si="20"/>
        <v>0</v>
      </c>
      <c r="AY336" t="str">
        <f t="shared" si="21"/>
        <v/>
      </c>
      <c r="AZ336" t="str">
        <f t="shared" si="22"/>
        <v/>
      </c>
      <c r="BA336" t="str">
        <f t="shared" si="23"/>
        <v/>
      </c>
    </row>
    <row r="337" spans="1:53" x14ac:dyDescent="0.35">
      <c r="A337" s="2" t="s">
        <v>533</v>
      </c>
      <c r="B337">
        <v>21</v>
      </c>
      <c r="C337">
        <v>2110</v>
      </c>
      <c r="D337">
        <v>2</v>
      </c>
      <c r="E337" t="s">
        <v>50</v>
      </c>
      <c r="F337">
        <v>49</v>
      </c>
      <c r="G337" t="s">
        <v>72</v>
      </c>
      <c r="I337" t="s">
        <v>73</v>
      </c>
      <c r="J337" t="s">
        <v>52</v>
      </c>
      <c r="K337" t="s">
        <v>52</v>
      </c>
      <c r="L337" t="s">
        <v>52</v>
      </c>
      <c r="M337">
        <v>2</v>
      </c>
      <c r="N337" t="s">
        <v>97</v>
      </c>
      <c r="O337">
        <v>1</v>
      </c>
      <c r="P337" s="6">
        <v>5</v>
      </c>
      <c r="Q337" t="s">
        <v>50</v>
      </c>
      <c r="R337">
        <v>13</v>
      </c>
      <c r="S337" s="5">
        <v>1</v>
      </c>
      <c r="T337" t="s">
        <v>58</v>
      </c>
      <c r="U337" t="s">
        <v>52</v>
      </c>
      <c r="V337">
        <v>1</v>
      </c>
      <c r="W337" t="s">
        <v>52</v>
      </c>
      <c r="X337">
        <v>2</v>
      </c>
      <c r="Y337" t="s">
        <v>59</v>
      </c>
      <c r="AB337" t="s">
        <v>72</v>
      </c>
      <c r="AD337" t="s">
        <v>73</v>
      </c>
      <c r="AE337" t="s">
        <v>52</v>
      </c>
      <c r="AF337" t="s">
        <v>52</v>
      </c>
      <c r="AG337" t="s">
        <v>52</v>
      </c>
      <c r="AH337">
        <v>6</v>
      </c>
      <c r="AI337" t="s">
        <v>79</v>
      </c>
      <c r="AJ337" t="s">
        <v>52</v>
      </c>
      <c r="AK337" t="s">
        <v>90</v>
      </c>
      <c r="AM337" t="s">
        <v>62</v>
      </c>
      <c r="AN337" t="s">
        <v>52</v>
      </c>
      <c r="AP337">
        <f t="shared" si="20"/>
        <v>0</v>
      </c>
      <c r="AQ337">
        <v>0</v>
      </c>
      <c r="AR337">
        <v>0</v>
      </c>
      <c r="AS337">
        <v>18000</v>
      </c>
      <c r="AT337">
        <v>60000</v>
      </c>
      <c r="AU337">
        <v>0</v>
      </c>
      <c r="AV337">
        <v>0</v>
      </c>
      <c r="AW337">
        <v>0</v>
      </c>
      <c r="AX337">
        <v>78000</v>
      </c>
      <c r="AY337" t="str">
        <f t="shared" si="21"/>
        <v/>
      </c>
      <c r="AZ337">
        <f t="shared" si="22"/>
        <v>78000</v>
      </c>
      <c r="BA337" t="str">
        <f t="shared" si="23"/>
        <v/>
      </c>
    </row>
    <row r="338" spans="1:53" x14ac:dyDescent="0.35">
      <c r="A338" s="2" t="s">
        <v>542</v>
      </c>
      <c r="B338">
        <v>8</v>
      </c>
      <c r="C338">
        <v>807</v>
      </c>
      <c r="D338">
        <v>2</v>
      </c>
      <c r="E338" t="s">
        <v>50</v>
      </c>
      <c r="F338">
        <v>36</v>
      </c>
      <c r="G338" t="s">
        <v>72</v>
      </c>
      <c r="I338" t="s">
        <v>73</v>
      </c>
      <c r="J338" t="s">
        <v>52</v>
      </c>
      <c r="K338" t="s">
        <v>52</v>
      </c>
      <c r="L338" t="s">
        <v>52</v>
      </c>
      <c r="M338">
        <v>6</v>
      </c>
      <c r="N338" t="s">
        <v>79</v>
      </c>
      <c r="O338">
        <v>2</v>
      </c>
      <c r="P338" s="6">
        <v>3</v>
      </c>
      <c r="Q338" t="s">
        <v>56</v>
      </c>
      <c r="R338">
        <v>11</v>
      </c>
      <c r="S338" s="5">
        <v>1</v>
      </c>
      <c r="T338" t="s">
        <v>58</v>
      </c>
      <c r="U338" t="s">
        <v>52</v>
      </c>
      <c r="V338">
        <v>1</v>
      </c>
      <c r="W338" t="s">
        <v>52</v>
      </c>
      <c r="X338">
        <v>2</v>
      </c>
      <c r="AB338" t="s">
        <v>72</v>
      </c>
      <c r="AD338" t="s">
        <v>73</v>
      </c>
      <c r="AE338" t="s">
        <v>52</v>
      </c>
      <c r="AF338" t="s">
        <v>52</v>
      </c>
      <c r="AG338" t="s">
        <v>52</v>
      </c>
      <c r="AH338">
        <v>5</v>
      </c>
      <c r="AI338" t="s">
        <v>83</v>
      </c>
      <c r="AJ338" t="s">
        <v>52</v>
      </c>
      <c r="AK338" t="s">
        <v>84</v>
      </c>
      <c r="AM338" t="s">
        <v>62</v>
      </c>
      <c r="AN338" t="s">
        <v>53</v>
      </c>
      <c r="AP338">
        <f t="shared" si="20"/>
        <v>0</v>
      </c>
      <c r="AY338" t="str">
        <f t="shared" si="21"/>
        <v/>
      </c>
      <c r="AZ338" t="str">
        <f t="shared" si="22"/>
        <v/>
      </c>
      <c r="BA338" t="str">
        <f t="shared" si="23"/>
        <v/>
      </c>
    </row>
    <row r="339" spans="1:53" x14ac:dyDescent="0.35">
      <c r="A339" s="2" t="s">
        <v>542</v>
      </c>
      <c r="B339">
        <v>8</v>
      </c>
      <c r="C339">
        <v>807</v>
      </c>
      <c r="D339">
        <v>2</v>
      </c>
      <c r="E339" t="s">
        <v>50</v>
      </c>
      <c r="F339">
        <v>36</v>
      </c>
      <c r="G339" t="s">
        <v>72</v>
      </c>
      <c r="I339" t="s">
        <v>73</v>
      </c>
      <c r="J339" t="s">
        <v>52</v>
      </c>
      <c r="K339" t="s">
        <v>52</v>
      </c>
      <c r="L339" t="s">
        <v>52</v>
      </c>
      <c r="M339">
        <v>6</v>
      </c>
      <c r="N339" t="s">
        <v>79</v>
      </c>
      <c r="O339">
        <v>2</v>
      </c>
      <c r="P339" s="6">
        <v>4</v>
      </c>
      <c r="Q339" t="s">
        <v>50</v>
      </c>
      <c r="R339">
        <v>8</v>
      </c>
      <c r="S339" s="5">
        <v>1</v>
      </c>
      <c r="T339" t="s">
        <v>58</v>
      </c>
      <c r="U339" t="s">
        <v>52</v>
      </c>
      <c r="V339">
        <v>1</v>
      </c>
      <c r="W339" t="s">
        <v>52</v>
      </c>
      <c r="X339">
        <v>2</v>
      </c>
      <c r="AB339" t="s">
        <v>72</v>
      </c>
      <c r="AD339" t="s">
        <v>73</v>
      </c>
      <c r="AE339" t="s">
        <v>52</v>
      </c>
      <c r="AF339" t="s">
        <v>52</v>
      </c>
      <c r="AG339" t="s">
        <v>52</v>
      </c>
      <c r="AH339">
        <v>3</v>
      </c>
      <c r="AI339" t="s">
        <v>97</v>
      </c>
      <c r="AJ339" t="s">
        <v>52</v>
      </c>
      <c r="AK339" t="s">
        <v>98</v>
      </c>
      <c r="AM339" t="s">
        <v>62</v>
      </c>
      <c r="AN339" t="s">
        <v>53</v>
      </c>
      <c r="AP339">
        <f t="shared" si="20"/>
        <v>0</v>
      </c>
      <c r="AY339" t="str">
        <f t="shared" si="21"/>
        <v/>
      </c>
      <c r="AZ339" t="str">
        <f t="shared" si="22"/>
        <v/>
      </c>
      <c r="BA339" t="str">
        <f t="shared" si="23"/>
        <v/>
      </c>
    </row>
    <row r="340" spans="1:53" x14ac:dyDescent="0.35">
      <c r="A340" s="2" t="s">
        <v>543</v>
      </c>
      <c r="B340">
        <v>8</v>
      </c>
      <c r="C340">
        <v>802</v>
      </c>
      <c r="D340">
        <v>1</v>
      </c>
      <c r="E340" t="s">
        <v>50</v>
      </c>
      <c r="F340">
        <v>36</v>
      </c>
      <c r="G340" t="s">
        <v>72</v>
      </c>
      <c r="I340" t="s">
        <v>52</v>
      </c>
      <c r="J340" t="s">
        <v>52</v>
      </c>
      <c r="K340" t="s">
        <v>52</v>
      </c>
      <c r="L340" t="s">
        <v>52</v>
      </c>
      <c r="M340">
        <v>11</v>
      </c>
      <c r="N340" t="s">
        <v>94</v>
      </c>
      <c r="O340">
        <v>3</v>
      </c>
      <c r="P340" s="6">
        <v>2</v>
      </c>
      <c r="Q340" t="s">
        <v>50</v>
      </c>
      <c r="R340">
        <v>16</v>
      </c>
      <c r="S340" s="5">
        <v>1</v>
      </c>
      <c r="T340" t="s">
        <v>58</v>
      </c>
      <c r="U340" t="s">
        <v>52</v>
      </c>
      <c r="V340">
        <v>1</v>
      </c>
      <c r="W340" t="s">
        <v>53</v>
      </c>
      <c r="Y340" t="s">
        <v>59</v>
      </c>
      <c r="AB340" t="s">
        <v>72</v>
      </c>
      <c r="AD340" t="s">
        <v>52</v>
      </c>
      <c r="AE340" t="s">
        <v>52</v>
      </c>
      <c r="AF340" t="s">
        <v>52</v>
      </c>
      <c r="AG340" t="s">
        <v>52</v>
      </c>
      <c r="AH340">
        <v>7</v>
      </c>
      <c r="AI340" t="s">
        <v>86</v>
      </c>
      <c r="AJ340" t="s">
        <v>52</v>
      </c>
      <c r="AK340" t="s">
        <v>87</v>
      </c>
      <c r="AM340" t="s">
        <v>62</v>
      </c>
      <c r="AN340" t="s">
        <v>52</v>
      </c>
      <c r="AP340">
        <f t="shared" si="20"/>
        <v>0</v>
      </c>
      <c r="AQ340">
        <v>480000</v>
      </c>
      <c r="AR340">
        <v>0</v>
      </c>
      <c r="AS340">
        <v>25000</v>
      </c>
      <c r="AT340">
        <v>10000</v>
      </c>
      <c r="AU340">
        <v>520000</v>
      </c>
      <c r="AV340">
        <v>20000</v>
      </c>
      <c r="AW340">
        <v>5000</v>
      </c>
      <c r="AX340">
        <v>1060000</v>
      </c>
      <c r="AY340" t="str">
        <f t="shared" si="21"/>
        <v/>
      </c>
      <c r="AZ340" t="str">
        <f t="shared" si="22"/>
        <v/>
      </c>
      <c r="BA340">
        <f t="shared" si="23"/>
        <v>1060000</v>
      </c>
    </row>
    <row r="341" spans="1:53" x14ac:dyDescent="0.35">
      <c r="A341" s="2" t="s">
        <v>543</v>
      </c>
      <c r="B341">
        <v>8</v>
      </c>
      <c r="C341">
        <v>802</v>
      </c>
      <c r="D341">
        <v>1</v>
      </c>
      <c r="E341" t="s">
        <v>50</v>
      </c>
      <c r="F341">
        <v>36</v>
      </c>
      <c r="G341" t="s">
        <v>72</v>
      </c>
      <c r="I341" t="s">
        <v>52</v>
      </c>
      <c r="J341" t="s">
        <v>52</v>
      </c>
      <c r="K341" t="s">
        <v>52</v>
      </c>
      <c r="L341" t="s">
        <v>52</v>
      </c>
      <c r="M341">
        <v>11</v>
      </c>
      <c r="N341" t="s">
        <v>94</v>
      </c>
      <c r="O341">
        <v>3</v>
      </c>
      <c r="P341" s="6">
        <v>3</v>
      </c>
      <c r="Q341" t="s">
        <v>56</v>
      </c>
      <c r="R341">
        <v>13</v>
      </c>
      <c r="S341" s="5">
        <v>1</v>
      </c>
      <c r="T341" t="s">
        <v>58</v>
      </c>
      <c r="U341" t="s">
        <v>52</v>
      </c>
      <c r="V341">
        <v>1</v>
      </c>
      <c r="W341" t="s">
        <v>53</v>
      </c>
      <c r="Y341" t="s">
        <v>59</v>
      </c>
      <c r="AB341" t="s">
        <v>72</v>
      </c>
      <c r="AD341" t="s">
        <v>52</v>
      </c>
      <c r="AE341" t="s">
        <v>52</v>
      </c>
      <c r="AF341" t="s">
        <v>52</v>
      </c>
      <c r="AG341" t="s">
        <v>52</v>
      </c>
      <c r="AH341">
        <v>6</v>
      </c>
      <c r="AI341" t="s">
        <v>79</v>
      </c>
      <c r="AJ341" t="s">
        <v>52</v>
      </c>
      <c r="AK341" t="s">
        <v>90</v>
      </c>
      <c r="AM341" t="s">
        <v>62</v>
      </c>
      <c r="AN341" t="s">
        <v>52</v>
      </c>
      <c r="AP341">
        <f t="shared" si="20"/>
        <v>0</v>
      </c>
      <c r="AQ341">
        <v>480000</v>
      </c>
      <c r="AR341">
        <v>130000</v>
      </c>
      <c r="AS341">
        <v>20000</v>
      </c>
      <c r="AT341">
        <v>10000</v>
      </c>
      <c r="AU341">
        <v>520000</v>
      </c>
      <c r="AV341">
        <v>15000</v>
      </c>
      <c r="AW341">
        <v>3000</v>
      </c>
      <c r="AX341">
        <v>1178000</v>
      </c>
      <c r="AY341" t="str">
        <f t="shared" si="21"/>
        <v/>
      </c>
      <c r="AZ341">
        <f t="shared" si="22"/>
        <v>1178000</v>
      </c>
      <c r="BA341" t="str">
        <f t="shared" si="23"/>
        <v/>
      </c>
    </row>
    <row r="342" spans="1:53" x14ac:dyDescent="0.35">
      <c r="A342" s="2" t="s">
        <v>543</v>
      </c>
      <c r="B342">
        <v>8</v>
      </c>
      <c r="C342">
        <v>802</v>
      </c>
      <c r="D342">
        <v>1</v>
      </c>
      <c r="E342" t="s">
        <v>50</v>
      </c>
      <c r="F342">
        <v>36</v>
      </c>
      <c r="G342" t="s">
        <v>72</v>
      </c>
      <c r="I342" t="s">
        <v>52</v>
      </c>
      <c r="J342" t="s">
        <v>52</v>
      </c>
      <c r="K342" t="s">
        <v>52</v>
      </c>
      <c r="L342" t="s">
        <v>52</v>
      </c>
      <c r="M342">
        <v>11</v>
      </c>
      <c r="N342" t="s">
        <v>94</v>
      </c>
      <c r="O342">
        <v>3</v>
      </c>
      <c r="P342" s="6">
        <v>4</v>
      </c>
      <c r="Q342" t="s">
        <v>50</v>
      </c>
      <c r="R342">
        <v>7</v>
      </c>
      <c r="S342" s="5">
        <v>1</v>
      </c>
      <c r="T342" t="s">
        <v>58</v>
      </c>
      <c r="U342" t="s">
        <v>52</v>
      </c>
      <c r="V342">
        <v>1</v>
      </c>
      <c r="W342" t="s">
        <v>53</v>
      </c>
      <c r="AB342" t="s">
        <v>72</v>
      </c>
      <c r="AD342" t="s">
        <v>73</v>
      </c>
      <c r="AE342" t="s">
        <v>53</v>
      </c>
      <c r="AF342" t="s">
        <v>53</v>
      </c>
      <c r="AG342" t="s">
        <v>52</v>
      </c>
      <c r="AH342">
        <v>1</v>
      </c>
      <c r="AI342" t="s">
        <v>68</v>
      </c>
      <c r="AJ342" t="s">
        <v>52</v>
      </c>
      <c r="AK342" t="s">
        <v>74</v>
      </c>
      <c r="AM342" t="s">
        <v>62</v>
      </c>
      <c r="AN342" t="s">
        <v>53</v>
      </c>
      <c r="AP342">
        <f t="shared" si="20"/>
        <v>0</v>
      </c>
      <c r="AQ342">
        <v>0</v>
      </c>
      <c r="AR342">
        <v>0</v>
      </c>
      <c r="AS342">
        <v>4000</v>
      </c>
      <c r="AT342">
        <v>3000</v>
      </c>
      <c r="AU342">
        <v>260000</v>
      </c>
      <c r="AV342">
        <v>0</v>
      </c>
      <c r="AW342">
        <v>0</v>
      </c>
      <c r="AX342">
        <v>267000</v>
      </c>
      <c r="AY342">
        <f t="shared" si="21"/>
        <v>267000</v>
      </c>
      <c r="AZ342" t="str">
        <f t="shared" si="22"/>
        <v/>
      </c>
      <c r="BA342" t="str">
        <f t="shared" si="23"/>
        <v/>
      </c>
    </row>
    <row r="343" spans="1:53" x14ac:dyDescent="0.35">
      <c r="A343" s="2" t="s">
        <v>544</v>
      </c>
      <c r="B343">
        <v>15</v>
      </c>
      <c r="C343">
        <v>1501</v>
      </c>
      <c r="D343">
        <v>2</v>
      </c>
      <c r="E343" t="s">
        <v>50</v>
      </c>
      <c r="F343">
        <v>43</v>
      </c>
      <c r="G343" t="s">
        <v>72</v>
      </c>
      <c r="I343" t="s">
        <v>73</v>
      </c>
      <c r="J343" t="s">
        <v>52</v>
      </c>
      <c r="K343" t="s">
        <v>52</v>
      </c>
      <c r="L343" t="s">
        <v>52</v>
      </c>
      <c r="M343">
        <v>7</v>
      </c>
      <c r="N343" t="s">
        <v>86</v>
      </c>
      <c r="O343">
        <v>3</v>
      </c>
      <c r="P343" s="6">
        <v>3</v>
      </c>
      <c r="Q343" t="s">
        <v>56</v>
      </c>
      <c r="R343">
        <v>17</v>
      </c>
      <c r="S343" s="5">
        <v>1</v>
      </c>
      <c r="T343" t="s">
        <v>58</v>
      </c>
      <c r="U343" t="s">
        <v>52</v>
      </c>
      <c r="V343">
        <v>1</v>
      </c>
      <c r="W343" t="s">
        <v>52</v>
      </c>
      <c r="X343">
        <v>2</v>
      </c>
      <c r="Y343" t="s">
        <v>59</v>
      </c>
      <c r="AB343" t="s">
        <v>72</v>
      </c>
      <c r="AD343" t="s">
        <v>73</v>
      </c>
      <c r="AE343" t="s">
        <v>52</v>
      </c>
      <c r="AF343" t="s">
        <v>52</v>
      </c>
      <c r="AG343" t="s">
        <v>52</v>
      </c>
      <c r="AH343">
        <v>5</v>
      </c>
      <c r="AI343" t="s">
        <v>78</v>
      </c>
      <c r="AJ343" t="s">
        <v>53</v>
      </c>
      <c r="AO343" t="s">
        <v>190</v>
      </c>
      <c r="AP343">
        <f t="shared" si="20"/>
        <v>0</v>
      </c>
      <c r="AY343" t="str">
        <f t="shared" si="21"/>
        <v/>
      </c>
      <c r="AZ343" t="str">
        <f t="shared" si="22"/>
        <v/>
      </c>
      <c r="BA343" t="str">
        <f t="shared" si="23"/>
        <v/>
      </c>
    </row>
    <row r="344" spans="1:53" x14ac:dyDescent="0.35">
      <c r="A344" s="2" t="s">
        <v>544</v>
      </c>
      <c r="B344">
        <v>15</v>
      </c>
      <c r="C344">
        <v>1501</v>
      </c>
      <c r="D344">
        <v>2</v>
      </c>
      <c r="E344" t="s">
        <v>50</v>
      </c>
      <c r="F344">
        <v>43</v>
      </c>
      <c r="G344" t="s">
        <v>72</v>
      </c>
      <c r="I344" t="s">
        <v>73</v>
      </c>
      <c r="J344" t="s">
        <v>52</v>
      </c>
      <c r="K344" t="s">
        <v>52</v>
      </c>
      <c r="L344" t="s">
        <v>52</v>
      </c>
      <c r="M344">
        <v>7</v>
      </c>
      <c r="N344" t="s">
        <v>86</v>
      </c>
      <c r="O344">
        <v>3</v>
      </c>
      <c r="P344" s="6">
        <v>4</v>
      </c>
      <c r="Q344" t="s">
        <v>50</v>
      </c>
      <c r="R344">
        <v>15</v>
      </c>
      <c r="S344" s="5">
        <v>1</v>
      </c>
      <c r="T344" t="s">
        <v>58</v>
      </c>
      <c r="U344" t="s">
        <v>52</v>
      </c>
      <c r="V344">
        <v>1</v>
      </c>
      <c r="W344" t="s">
        <v>52</v>
      </c>
      <c r="X344">
        <v>2</v>
      </c>
      <c r="Y344" t="s">
        <v>59</v>
      </c>
      <c r="AB344" t="s">
        <v>72</v>
      </c>
      <c r="AD344" t="s">
        <v>73</v>
      </c>
      <c r="AE344" t="s">
        <v>52</v>
      </c>
      <c r="AF344" t="s">
        <v>52</v>
      </c>
      <c r="AG344" t="s">
        <v>52</v>
      </c>
      <c r="AH344">
        <v>2</v>
      </c>
      <c r="AI344" t="s">
        <v>97</v>
      </c>
      <c r="AJ344" t="s">
        <v>53</v>
      </c>
      <c r="AO344" t="s">
        <v>190</v>
      </c>
      <c r="AP344">
        <f t="shared" si="20"/>
        <v>0</v>
      </c>
      <c r="AY344" t="str">
        <f t="shared" si="21"/>
        <v/>
      </c>
      <c r="AZ344" t="str">
        <f t="shared" si="22"/>
        <v/>
      </c>
      <c r="BA344" t="str">
        <f t="shared" si="23"/>
        <v/>
      </c>
    </row>
    <row r="345" spans="1:53" x14ac:dyDescent="0.35">
      <c r="A345" s="2" t="s">
        <v>544</v>
      </c>
      <c r="B345">
        <v>15</v>
      </c>
      <c r="C345">
        <v>1501</v>
      </c>
      <c r="D345">
        <v>2</v>
      </c>
      <c r="E345" t="s">
        <v>50</v>
      </c>
      <c r="F345">
        <v>43</v>
      </c>
      <c r="G345" t="s">
        <v>72</v>
      </c>
      <c r="I345" t="s">
        <v>73</v>
      </c>
      <c r="J345" t="s">
        <v>52</v>
      </c>
      <c r="K345" t="s">
        <v>52</v>
      </c>
      <c r="L345" t="s">
        <v>52</v>
      </c>
      <c r="M345">
        <v>7</v>
      </c>
      <c r="N345" t="s">
        <v>86</v>
      </c>
      <c r="O345">
        <v>3</v>
      </c>
      <c r="P345" s="6">
        <v>5</v>
      </c>
      <c r="Q345" t="s">
        <v>50</v>
      </c>
      <c r="R345">
        <v>12</v>
      </c>
      <c r="S345" s="5">
        <v>1</v>
      </c>
      <c r="T345" t="s">
        <v>58</v>
      </c>
      <c r="U345" t="s">
        <v>52</v>
      </c>
      <c r="V345">
        <v>1</v>
      </c>
      <c r="W345" t="s">
        <v>52</v>
      </c>
      <c r="X345">
        <v>2</v>
      </c>
      <c r="AB345" t="s">
        <v>72</v>
      </c>
      <c r="AD345" t="s">
        <v>73</v>
      </c>
      <c r="AE345" t="s">
        <v>53</v>
      </c>
      <c r="AF345" t="s">
        <v>53</v>
      </c>
      <c r="AG345" t="s">
        <v>53</v>
      </c>
      <c r="AJ345" t="s">
        <v>53</v>
      </c>
      <c r="AO345" t="s">
        <v>190</v>
      </c>
      <c r="AP345">
        <f t="shared" si="20"/>
        <v>0</v>
      </c>
      <c r="AY345" t="str">
        <f t="shared" si="21"/>
        <v/>
      </c>
      <c r="AZ345" t="str">
        <f t="shared" si="22"/>
        <v/>
      </c>
      <c r="BA345" t="str">
        <f t="shared" si="23"/>
        <v/>
      </c>
    </row>
    <row r="346" spans="1:53" x14ac:dyDescent="0.35">
      <c r="A346" s="2" t="s">
        <v>546</v>
      </c>
      <c r="B346">
        <v>22</v>
      </c>
      <c r="C346">
        <v>2205</v>
      </c>
      <c r="D346">
        <v>2</v>
      </c>
      <c r="E346" t="s">
        <v>56</v>
      </c>
      <c r="F346">
        <v>25</v>
      </c>
      <c r="G346" t="s">
        <v>72</v>
      </c>
      <c r="I346" t="s">
        <v>73</v>
      </c>
      <c r="J346" t="s">
        <v>52</v>
      </c>
      <c r="K346" t="s">
        <v>52</v>
      </c>
      <c r="L346" t="s">
        <v>52</v>
      </c>
      <c r="M346">
        <v>9</v>
      </c>
      <c r="N346" t="s">
        <v>60</v>
      </c>
      <c r="O346">
        <v>2</v>
      </c>
      <c r="P346" s="6">
        <v>2</v>
      </c>
      <c r="Q346" t="s">
        <v>50</v>
      </c>
      <c r="R346">
        <v>7</v>
      </c>
      <c r="S346" s="5">
        <v>1</v>
      </c>
      <c r="T346" t="s">
        <v>58</v>
      </c>
      <c r="U346" t="s">
        <v>53</v>
      </c>
      <c r="W346" t="s">
        <v>52</v>
      </c>
      <c r="X346">
        <v>1</v>
      </c>
      <c r="AB346" t="s">
        <v>72</v>
      </c>
      <c r="AD346" t="s">
        <v>73</v>
      </c>
      <c r="AE346" t="s">
        <v>53</v>
      </c>
      <c r="AF346" t="s">
        <v>53</v>
      </c>
      <c r="AG346" t="s">
        <v>52</v>
      </c>
      <c r="AH346">
        <v>3</v>
      </c>
      <c r="AI346" t="s">
        <v>97</v>
      </c>
      <c r="AJ346" t="s">
        <v>52</v>
      </c>
      <c r="AK346" t="s">
        <v>98</v>
      </c>
      <c r="AM346" t="s">
        <v>62</v>
      </c>
      <c r="AN346" t="s">
        <v>53</v>
      </c>
      <c r="AP346">
        <f t="shared" si="20"/>
        <v>0</v>
      </c>
      <c r="AQ346">
        <v>0</v>
      </c>
      <c r="AR346">
        <v>45000</v>
      </c>
      <c r="AS346">
        <v>10000</v>
      </c>
      <c r="AT346">
        <v>10000</v>
      </c>
      <c r="AU346">
        <v>0</v>
      </c>
      <c r="AV346">
        <v>105000</v>
      </c>
      <c r="AW346">
        <v>5000</v>
      </c>
      <c r="AX346">
        <v>175000</v>
      </c>
      <c r="AY346">
        <f t="shared" si="21"/>
        <v>175000</v>
      </c>
      <c r="AZ346" t="str">
        <f t="shared" si="22"/>
        <v/>
      </c>
      <c r="BA346" t="str">
        <f t="shared" si="23"/>
        <v/>
      </c>
    </row>
    <row r="347" spans="1:53" x14ac:dyDescent="0.35">
      <c r="A347" s="2" t="s">
        <v>548</v>
      </c>
      <c r="B347">
        <v>4</v>
      </c>
      <c r="C347">
        <v>407</v>
      </c>
      <c r="D347">
        <v>2</v>
      </c>
      <c r="E347" t="s">
        <v>50</v>
      </c>
      <c r="F347">
        <v>35</v>
      </c>
      <c r="G347" t="s">
        <v>72</v>
      </c>
      <c r="I347" t="s">
        <v>73</v>
      </c>
      <c r="J347" t="s">
        <v>52</v>
      </c>
      <c r="K347" t="s">
        <v>52</v>
      </c>
      <c r="L347" t="s">
        <v>52</v>
      </c>
      <c r="M347">
        <v>6</v>
      </c>
      <c r="N347" t="s">
        <v>79</v>
      </c>
      <c r="O347">
        <v>2</v>
      </c>
      <c r="P347" s="6">
        <v>3</v>
      </c>
      <c r="Q347" t="s">
        <v>50</v>
      </c>
      <c r="R347">
        <v>13</v>
      </c>
      <c r="S347" s="5">
        <v>1</v>
      </c>
      <c r="T347" t="s">
        <v>58</v>
      </c>
      <c r="U347" t="s">
        <v>52</v>
      </c>
      <c r="V347">
        <v>1</v>
      </c>
      <c r="W347" t="s">
        <v>52</v>
      </c>
      <c r="X347">
        <v>2</v>
      </c>
      <c r="Y347" t="s">
        <v>59</v>
      </c>
      <c r="AB347" t="s">
        <v>72</v>
      </c>
      <c r="AD347" t="s">
        <v>73</v>
      </c>
      <c r="AE347" t="s">
        <v>52</v>
      </c>
      <c r="AF347" t="s">
        <v>52</v>
      </c>
      <c r="AG347" t="s">
        <v>52</v>
      </c>
      <c r="AH347">
        <v>6</v>
      </c>
      <c r="AI347" t="s">
        <v>79</v>
      </c>
      <c r="AJ347" t="s">
        <v>52</v>
      </c>
      <c r="AK347" t="s">
        <v>90</v>
      </c>
      <c r="AM347" t="s">
        <v>62</v>
      </c>
      <c r="AN347" t="s">
        <v>52</v>
      </c>
      <c r="AP347">
        <f t="shared" si="20"/>
        <v>0</v>
      </c>
      <c r="AQ347">
        <v>210000</v>
      </c>
      <c r="AR347">
        <v>0</v>
      </c>
      <c r="AS347">
        <v>50000</v>
      </c>
      <c r="AT347">
        <v>48000</v>
      </c>
      <c r="AU347">
        <v>0</v>
      </c>
      <c r="AV347">
        <v>0</v>
      </c>
      <c r="AW347">
        <v>2000</v>
      </c>
      <c r="AX347">
        <v>310000</v>
      </c>
      <c r="AY347" t="str">
        <f t="shared" si="21"/>
        <v/>
      </c>
      <c r="AZ347">
        <f t="shared" si="22"/>
        <v>310000</v>
      </c>
      <c r="BA347" t="str">
        <f t="shared" si="23"/>
        <v/>
      </c>
    </row>
    <row r="348" spans="1:53" x14ac:dyDescent="0.35">
      <c r="A348" s="2" t="s">
        <v>548</v>
      </c>
      <c r="B348">
        <v>4</v>
      </c>
      <c r="C348">
        <v>407</v>
      </c>
      <c r="D348">
        <v>2</v>
      </c>
      <c r="E348" t="s">
        <v>50</v>
      </c>
      <c r="F348">
        <v>35</v>
      </c>
      <c r="G348" t="s">
        <v>72</v>
      </c>
      <c r="I348" t="s">
        <v>73</v>
      </c>
      <c r="J348" t="s">
        <v>52</v>
      </c>
      <c r="K348" t="s">
        <v>52</v>
      </c>
      <c r="L348" t="s">
        <v>52</v>
      </c>
      <c r="M348">
        <v>6</v>
      </c>
      <c r="N348" t="s">
        <v>79</v>
      </c>
      <c r="O348">
        <v>2</v>
      </c>
      <c r="P348" s="6">
        <v>4</v>
      </c>
      <c r="Q348" t="s">
        <v>56</v>
      </c>
      <c r="R348">
        <v>7</v>
      </c>
      <c r="S348" s="5">
        <v>1</v>
      </c>
      <c r="T348" t="s">
        <v>58</v>
      </c>
      <c r="U348" t="s">
        <v>52</v>
      </c>
      <c r="V348">
        <v>1</v>
      </c>
      <c r="W348" t="s">
        <v>52</v>
      </c>
      <c r="X348">
        <v>2</v>
      </c>
      <c r="AB348" t="s">
        <v>72</v>
      </c>
      <c r="AD348" t="s">
        <v>73</v>
      </c>
      <c r="AE348" t="s">
        <v>53</v>
      </c>
      <c r="AF348" t="s">
        <v>53</v>
      </c>
      <c r="AG348" t="s">
        <v>52</v>
      </c>
      <c r="AH348">
        <v>1</v>
      </c>
      <c r="AI348" t="s">
        <v>68</v>
      </c>
      <c r="AJ348" t="s">
        <v>52</v>
      </c>
      <c r="AK348" t="s">
        <v>74</v>
      </c>
      <c r="AM348" t="s">
        <v>62</v>
      </c>
      <c r="AN348" t="s">
        <v>53</v>
      </c>
      <c r="AP348">
        <f t="shared" si="20"/>
        <v>0</v>
      </c>
      <c r="AQ348">
        <v>0</v>
      </c>
      <c r="AR348">
        <v>0</v>
      </c>
      <c r="AS348">
        <v>30000</v>
      </c>
      <c r="AT348">
        <v>25000</v>
      </c>
      <c r="AU348">
        <v>0</v>
      </c>
      <c r="AV348">
        <v>0</v>
      </c>
      <c r="AW348">
        <v>2000</v>
      </c>
      <c r="AX348">
        <v>57000</v>
      </c>
      <c r="AY348">
        <f t="shared" si="21"/>
        <v>57000</v>
      </c>
      <c r="AZ348" t="str">
        <f t="shared" si="22"/>
        <v/>
      </c>
      <c r="BA348" t="str">
        <f t="shared" si="23"/>
        <v/>
      </c>
    </row>
    <row r="349" spans="1:53" x14ac:dyDescent="0.35">
      <c r="A349" s="2" t="s">
        <v>557</v>
      </c>
      <c r="B349">
        <v>3</v>
      </c>
      <c r="C349">
        <v>306</v>
      </c>
      <c r="D349">
        <v>2</v>
      </c>
      <c r="E349" t="s">
        <v>50</v>
      </c>
      <c r="F349">
        <v>40</v>
      </c>
      <c r="G349" t="s">
        <v>72</v>
      </c>
      <c r="I349" t="s">
        <v>73</v>
      </c>
      <c r="J349" t="s">
        <v>52</v>
      </c>
      <c r="K349" t="s">
        <v>52</v>
      </c>
      <c r="L349" t="s">
        <v>52</v>
      </c>
      <c r="M349">
        <v>12</v>
      </c>
      <c r="N349" t="s">
        <v>86</v>
      </c>
      <c r="O349">
        <v>4</v>
      </c>
      <c r="P349" s="6">
        <v>3</v>
      </c>
      <c r="Q349" t="s">
        <v>56</v>
      </c>
      <c r="R349">
        <v>17</v>
      </c>
      <c r="S349" s="5">
        <v>1</v>
      </c>
      <c r="T349" t="s">
        <v>58</v>
      </c>
      <c r="U349" t="s">
        <v>52</v>
      </c>
      <c r="V349">
        <v>1</v>
      </c>
      <c r="W349" t="s">
        <v>52</v>
      </c>
      <c r="X349">
        <v>2</v>
      </c>
      <c r="Y349" t="s">
        <v>59</v>
      </c>
      <c r="AB349" t="s">
        <v>72</v>
      </c>
      <c r="AD349" t="s">
        <v>52</v>
      </c>
      <c r="AE349" t="s">
        <v>52</v>
      </c>
      <c r="AF349" t="s">
        <v>52</v>
      </c>
      <c r="AG349" t="s">
        <v>52</v>
      </c>
      <c r="AH349">
        <v>12</v>
      </c>
      <c r="AI349" t="s">
        <v>94</v>
      </c>
      <c r="AJ349" t="s">
        <v>52</v>
      </c>
      <c r="AK349" t="s">
        <v>108</v>
      </c>
      <c r="AM349" t="s">
        <v>62</v>
      </c>
      <c r="AN349" t="s">
        <v>52</v>
      </c>
      <c r="AP349">
        <f t="shared" si="20"/>
        <v>0</v>
      </c>
      <c r="AQ349">
        <v>0</v>
      </c>
      <c r="AR349">
        <v>744000</v>
      </c>
      <c r="AS349">
        <v>34000</v>
      </c>
      <c r="AT349">
        <v>12000</v>
      </c>
      <c r="AU349">
        <v>1080000</v>
      </c>
      <c r="AV349">
        <v>0</v>
      </c>
      <c r="AW349">
        <v>0</v>
      </c>
      <c r="AX349">
        <v>1870000</v>
      </c>
      <c r="AY349" t="str">
        <f t="shared" si="21"/>
        <v/>
      </c>
      <c r="AZ349" t="str">
        <f t="shared" si="22"/>
        <v/>
      </c>
      <c r="BA349">
        <f t="shared" si="23"/>
        <v>1870000</v>
      </c>
    </row>
    <row r="350" spans="1:53" x14ac:dyDescent="0.35">
      <c r="A350" s="2" t="s">
        <v>557</v>
      </c>
      <c r="B350">
        <v>3</v>
      </c>
      <c r="C350">
        <v>306</v>
      </c>
      <c r="D350">
        <v>2</v>
      </c>
      <c r="E350" t="s">
        <v>50</v>
      </c>
      <c r="F350">
        <v>40</v>
      </c>
      <c r="G350" t="s">
        <v>72</v>
      </c>
      <c r="I350" t="s">
        <v>73</v>
      </c>
      <c r="J350" t="s">
        <v>52</v>
      </c>
      <c r="K350" t="s">
        <v>52</v>
      </c>
      <c r="L350" t="s">
        <v>52</v>
      </c>
      <c r="M350">
        <v>12</v>
      </c>
      <c r="N350" t="s">
        <v>86</v>
      </c>
      <c r="O350">
        <v>4</v>
      </c>
      <c r="P350" s="6">
        <v>4</v>
      </c>
      <c r="Q350" t="s">
        <v>56</v>
      </c>
      <c r="R350">
        <v>12</v>
      </c>
      <c r="S350" s="5">
        <v>1</v>
      </c>
      <c r="T350" t="s">
        <v>58</v>
      </c>
      <c r="U350" t="s">
        <v>52</v>
      </c>
      <c r="V350">
        <v>1</v>
      </c>
      <c r="W350" t="s">
        <v>52</v>
      </c>
      <c r="X350">
        <v>2</v>
      </c>
      <c r="AB350" t="s">
        <v>72</v>
      </c>
      <c r="AD350" t="s">
        <v>73</v>
      </c>
      <c r="AE350" t="s">
        <v>52</v>
      </c>
      <c r="AF350" t="s">
        <v>52</v>
      </c>
      <c r="AG350" t="s">
        <v>52</v>
      </c>
      <c r="AH350">
        <v>7</v>
      </c>
      <c r="AI350" t="s">
        <v>83</v>
      </c>
      <c r="AJ350" t="s">
        <v>52</v>
      </c>
      <c r="AK350" t="s">
        <v>84</v>
      </c>
      <c r="AM350" t="s">
        <v>62</v>
      </c>
      <c r="AN350" t="s">
        <v>53</v>
      </c>
      <c r="AP350">
        <f t="shared" si="20"/>
        <v>0</v>
      </c>
      <c r="AQ350">
        <v>0</v>
      </c>
      <c r="AR350">
        <v>0</v>
      </c>
      <c r="AS350">
        <v>17000</v>
      </c>
      <c r="AT350">
        <v>8000</v>
      </c>
      <c r="AU350">
        <v>756000</v>
      </c>
      <c r="AV350">
        <v>0</v>
      </c>
      <c r="AW350">
        <v>0</v>
      </c>
      <c r="AX350">
        <v>781000</v>
      </c>
      <c r="AY350" t="str">
        <f t="shared" si="21"/>
        <v/>
      </c>
      <c r="AZ350">
        <f t="shared" si="22"/>
        <v>781000</v>
      </c>
      <c r="BA350" t="str">
        <f t="shared" si="23"/>
        <v/>
      </c>
    </row>
    <row r="351" spans="1:53" x14ac:dyDescent="0.35">
      <c r="A351" s="2" t="s">
        <v>557</v>
      </c>
      <c r="B351">
        <v>3</v>
      </c>
      <c r="C351">
        <v>306</v>
      </c>
      <c r="D351">
        <v>2</v>
      </c>
      <c r="E351" t="s">
        <v>50</v>
      </c>
      <c r="F351">
        <v>40</v>
      </c>
      <c r="G351" t="s">
        <v>72</v>
      </c>
      <c r="I351" t="s">
        <v>73</v>
      </c>
      <c r="J351" t="s">
        <v>52</v>
      </c>
      <c r="K351" t="s">
        <v>52</v>
      </c>
      <c r="L351" t="s">
        <v>52</v>
      </c>
      <c r="M351">
        <v>12</v>
      </c>
      <c r="N351" t="s">
        <v>86</v>
      </c>
      <c r="O351">
        <v>4</v>
      </c>
      <c r="P351" s="6">
        <v>5</v>
      </c>
      <c r="Q351" t="s">
        <v>50</v>
      </c>
      <c r="R351">
        <v>7</v>
      </c>
      <c r="S351" s="5">
        <v>1</v>
      </c>
      <c r="T351" t="s">
        <v>58</v>
      </c>
      <c r="U351" t="s">
        <v>52</v>
      </c>
      <c r="V351">
        <v>1</v>
      </c>
      <c r="W351" t="s">
        <v>52</v>
      </c>
      <c r="X351">
        <v>2</v>
      </c>
      <c r="AB351" t="s">
        <v>72</v>
      </c>
      <c r="AD351" t="s">
        <v>73</v>
      </c>
      <c r="AE351" t="s">
        <v>53</v>
      </c>
      <c r="AF351" t="s">
        <v>53</v>
      </c>
      <c r="AG351" t="s">
        <v>52</v>
      </c>
      <c r="AH351">
        <v>3</v>
      </c>
      <c r="AI351" t="s">
        <v>68</v>
      </c>
      <c r="AJ351" t="s">
        <v>52</v>
      </c>
      <c r="AK351" t="s">
        <v>74</v>
      </c>
      <c r="AM351" t="s">
        <v>62</v>
      </c>
      <c r="AN351" t="s">
        <v>53</v>
      </c>
      <c r="AP351">
        <f t="shared" si="20"/>
        <v>0</v>
      </c>
      <c r="AQ351">
        <v>0</v>
      </c>
      <c r="AR351">
        <v>0</v>
      </c>
      <c r="AS351">
        <v>8500</v>
      </c>
      <c r="AT351">
        <v>5000</v>
      </c>
      <c r="AU351">
        <v>432000</v>
      </c>
      <c r="AV351">
        <v>0</v>
      </c>
      <c r="AW351">
        <v>0</v>
      </c>
      <c r="AX351">
        <v>445500</v>
      </c>
      <c r="AY351">
        <f t="shared" si="21"/>
        <v>445500</v>
      </c>
      <c r="AZ351" t="str">
        <f t="shared" si="22"/>
        <v/>
      </c>
      <c r="BA351" t="str">
        <f t="shared" si="23"/>
        <v/>
      </c>
    </row>
    <row r="352" spans="1:53" x14ac:dyDescent="0.35">
      <c r="A352" s="2" t="s">
        <v>559</v>
      </c>
      <c r="B352">
        <v>8</v>
      </c>
      <c r="C352">
        <v>807</v>
      </c>
      <c r="D352">
        <v>2</v>
      </c>
      <c r="E352" t="s">
        <v>50</v>
      </c>
      <c r="F352">
        <v>39</v>
      </c>
      <c r="G352" t="s">
        <v>72</v>
      </c>
      <c r="I352" t="s">
        <v>73</v>
      </c>
      <c r="J352" t="s">
        <v>52</v>
      </c>
      <c r="K352" t="s">
        <v>52</v>
      </c>
      <c r="L352" t="s">
        <v>52</v>
      </c>
      <c r="M352">
        <v>4</v>
      </c>
      <c r="N352" t="s">
        <v>83</v>
      </c>
      <c r="O352">
        <v>4</v>
      </c>
      <c r="P352" s="6">
        <v>3</v>
      </c>
      <c r="Q352" t="s">
        <v>50</v>
      </c>
      <c r="R352">
        <v>12</v>
      </c>
      <c r="S352" s="5">
        <v>1</v>
      </c>
      <c r="T352" t="s">
        <v>58</v>
      </c>
      <c r="U352" t="s">
        <v>52</v>
      </c>
      <c r="V352">
        <v>1</v>
      </c>
      <c r="W352" t="s">
        <v>52</v>
      </c>
      <c r="X352">
        <v>2</v>
      </c>
      <c r="AB352" t="s">
        <v>72</v>
      </c>
      <c r="AD352" t="s">
        <v>73</v>
      </c>
      <c r="AE352" t="s">
        <v>52</v>
      </c>
      <c r="AF352" t="s">
        <v>52</v>
      </c>
      <c r="AG352" t="s">
        <v>52</v>
      </c>
      <c r="AH352">
        <v>6</v>
      </c>
      <c r="AI352" t="s">
        <v>83</v>
      </c>
      <c r="AJ352" t="s">
        <v>52</v>
      </c>
      <c r="AK352" t="s">
        <v>84</v>
      </c>
      <c r="AM352" t="s">
        <v>62</v>
      </c>
      <c r="AN352" t="s">
        <v>52</v>
      </c>
      <c r="AP352">
        <f t="shared" si="20"/>
        <v>0</v>
      </c>
      <c r="AQ352">
        <v>0</v>
      </c>
      <c r="AR352">
        <v>240000</v>
      </c>
      <c r="AS352">
        <v>40000</v>
      </c>
      <c r="AT352">
        <v>20000</v>
      </c>
      <c r="AU352">
        <v>0</v>
      </c>
      <c r="AV352">
        <v>0</v>
      </c>
      <c r="AW352">
        <v>0</v>
      </c>
      <c r="AX352">
        <v>300000</v>
      </c>
      <c r="AY352" t="str">
        <f t="shared" si="21"/>
        <v/>
      </c>
      <c r="AZ352">
        <f t="shared" si="22"/>
        <v>300000</v>
      </c>
      <c r="BA352" t="str">
        <f t="shared" si="23"/>
        <v/>
      </c>
    </row>
    <row r="353" spans="1:53" x14ac:dyDescent="0.35">
      <c r="A353" s="2" t="s">
        <v>559</v>
      </c>
      <c r="B353">
        <v>8</v>
      </c>
      <c r="C353">
        <v>807</v>
      </c>
      <c r="D353">
        <v>2</v>
      </c>
      <c r="E353" t="s">
        <v>50</v>
      </c>
      <c r="F353">
        <v>39</v>
      </c>
      <c r="G353" t="s">
        <v>72</v>
      </c>
      <c r="I353" t="s">
        <v>73</v>
      </c>
      <c r="J353" t="s">
        <v>52</v>
      </c>
      <c r="K353" t="s">
        <v>52</v>
      </c>
      <c r="L353" t="s">
        <v>52</v>
      </c>
      <c r="M353">
        <v>4</v>
      </c>
      <c r="N353" t="s">
        <v>83</v>
      </c>
      <c r="O353">
        <v>4</v>
      </c>
      <c r="P353" s="6">
        <v>4</v>
      </c>
      <c r="Q353" t="s">
        <v>50</v>
      </c>
      <c r="R353">
        <v>10</v>
      </c>
      <c r="S353" s="5">
        <v>1</v>
      </c>
      <c r="T353" t="s">
        <v>58</v>
      </c>
      <c r="U353" t="s">
        <v>52</v>
      </c>
      <c r="V353">
        <v>1</v>
      </c>
      <c r="W353" t="s">
        <v>52</v>
      </c>
      <c r="X353">
        <v>2</v>
      </c>
      <c r="AB353" t="s">
        <v>72</v>
      </c>
      <c r="AD353" t="s">
        <v>73</v>
      </c>
      <c r="AE353" t="s">
        <v>52</v>
      </c>
      <c r="AF353" t="s">
        <v>52</v>
      </c>
      <c r="AG353" t="s">
        <v>52</v>
      </c>
      <c r="AH353">
        <v>6</v>
      </c>
      <c r="AI353" t="s">
        <v>83</v>
      </c>
      <c r="AJ353" t="s">
        <v>52</v>
      </c>
      <c r="AK353" t="s">
        <v>84</v>
      </c>
      <c r="AM353" t="s">
        <v>62</v>
      </c>
      <c r="AN353" t="s">
        <v>52</v>
      </c>
      <c r="AP353">
        <f t="shared" si="20"/>
        <v>0</v>
      </c>
      <c r="AQ353">
        <v>0</v>
      </c>
      <c r="AR353">
        <v>240000</v>
      </c>
      <c r="AS353">
        <v>40000</v>
      </c>
      <c r="AT353">
        <v>20000</v>
      </c>
      <c r="AU353">
        <v>0</v>
      </c>
      <c r="AV353">
        <v>0</v>
      </c>
      <c r="AW353">
        <v>0</v>
      </c>
      <c r="AX353">
        <v>300000</v>
      </c>
      <c r="AY353">
        <f t="shared" si="21"/>
        <v>300000</v>
      </c>
      <c r="AZ353" t="str">
        <f t="shared" si="22"/>
        <v/>
      </c>
      <c r="BA353" t="str">
        <f t="shared" si="23"/>
        <v/>
      </c>
    </row>
    <row r="354" spans="1:53" x14ac:dyDescent="0.35">
      <c r="A354" s="2" t="s">
        <v>559</v>
      </c>
      <c r="B354">
        <v>8</v>
      </c>
      <c r="C354">
        <v>807</v>
      </c>
      <c r="D354">
        <v>2</v>
      </c>
      <c r="E354" t="s">
        <v>50</v>
      </c>
      <c r="F354">
        <v>39</v>
      </c>
      <c r="G354" t="s">
        <v>72</v>
      </c>
      <c r="I354" t="s">
        <v>73</v>
      </c>
      <c r="J354" t="s">
        <v>52</v>
      </c>
      <c r="K354" t="s">
        <v>52</v>
      </c>
      <c r="L354" t="s">
        <v>52</v>
      </c>
      <c r="M354">
        <v>4</v>
      </c>
      <c r="N354" t="s">
        <v>83</v>
      </c>
      <c r="O354">
        <v>4</v>
      </c>
      <c r="P354" s="6">
        <v>5</v>
      </c>
      <c r="Q354" t="s">
        <v>56</v>
      </c>
      <c r="R354">
        <v>6</v>
      </c>
      <c r="S354" s="5">
        <v>1</v>
      </c>
      <c r="T354" t="s">
        <v>58</v>
      </c>
      <c r="U354" t="s">
        <v>52</v>
      </c>
      <c r="V354">
        <v>1</v>
      </c>
      <c r="W354" t="s">
        <v>52</v>
      </c>
      <c r="X354">
        <v>2</v>
      </c>
      <c r="AB354" t="s">
        <v>72</v>
      </c>
      <c r="AD354" t="s">
        <v>52</v>
      </c>
      <c r="AE354" t="s">
        <v>52</v>
      </c>
      <c r="AF354" t="s">
        <v>52</v>
      </c>
      <c r="AG354" t="s">
        <v>52</v>
      </c>
      <c r="AH354">
        <v>3</v>
      </c>
      <c r="AI354" t="s">
        <v>65</v>
      </c>
      <c r="AJ354" t="s">
        <v>52</v>
      </c>
      <c r="AK354" t="s">
        <v>66</v>
      </c>
      <c r="AM354" t="s">
        <v>62</v>
      </c>
      <c r="AN354" t="s">
        <v>52</v>
      </c>
      <c r="AP354">
        <f t="shared" si="20"/>
        <v>0</v>
      </c>
      <c r="AQ354">
        <v>0</v>
      </c>
      <c r="AR354">
        <v>240000</v>
      </c>
      <c r="AS354">
        <v>30000</v>
      </c>
      <c r="AT354">
        <v>20000</v>
      </c>
      <c r="AU354">
        <v>0</v>
      </c>
      <c r="AV354">
        <v>0</v>
      </c>
      <c r="AW354">
        <v>0</v>
      </c>
      <c r="AX354">
        <v>290000</v>
      </c>
      <c r="AY354">
        <f t="shared" si="21"/>
        <v>290000</v>
      </c>
      <c r="AZ354" t="str">
        <f t="shared" si="22"/>
        <v/>
      </c>
      <c r="BA354" t="str">
        <f t="shared" si="23"/>
        <v/>
      </c>
    </row>
    <row r="355" spans="1:53" x14ac:dyDescent="0.35">
      <c r="A355" s="2" t="s">
        <v>560</v>
      </c>
      <c r="B355">
        <v>16</v>
      </c>
      <c r="C355">
        <v>1601</v>
      </c>
      <c r="D355">
        <v>2</v>
      </c>
      <c r="E355" t="s">
        <v>50</v>
      </c>
      <c r="F355">
        <v>45</v>
      </c>
      <c r="G355" t="s">
        <v>51</v>
      </c>
      <c r="H355" t="s">
        <v>53</v>
      </c>
      <c r="I355" t="s">
        <v>52</v>
      </c>
      <c r="J355" t="s">
        <v>53</v>
      </c>
      <c r="K355" t="s">
        <v>53</v>
      </c>
      <c r="L355" t="s">
        <v>53</v>
      </c>
      <c r="M355">
        <v>0</v>
      </c>
      <c r="O355">
        <v>5</v>
      </c>
      <c r="P355" s="6">
        <v>3</v>
      </c>
      <c r="Q355" t="s">
        <v>56</v>
      </c>
      <c r="R355">
        <v>12</v>
      </c>
      <c r="S355" s="5">
        <v>1</v>
      </c>
      <c r="T355" t="s">
        <v>58</v>
      </c>
      <c r="U355" t="s">
        <v>52</v>
      </c>
      <c r="V355">
        <v>1</v>
      </c>
      <c r="W355" t="s">
        <v>52</v>
      </c>
      <c r="X355">
        <v>2</v>
      </c>
      <c r="AB355" t="s">
        <v>51</v>
      </c>
      <c r="AC355" t="s">
        <v>53</v>
      </c>
      <c r="AD355" t="s">
        <v>52</v>
      </c>
      <c r="AE355" t="s">
        <v>53</v>
      </c>
      <c r="AF355" t="s">
        <v>53</v>
      </c>
      <c r="AG355" t="s">
        <v>52</v>
      </c>
      <c r="AH355">
        <v>1</v>
      </c>
      <c r="AI355" t="s">
        <v>68</v>
      </c>
      <c r="AJ355" t="s">
        <v>52</v>
      </c>
      <c r="AK355" t="s">
        <v>74</v>
      </c>
      <c r="AM355" t="s">
        <v>62</v>
      </c>
      <c r="AN355" t="s">
        <v>53</v>
      </c>
      <c r="AP355">
        <f t="shared" si="20"/>
        <v>0</v>
      </c>
      <c r="AQ355">
        <v>0</v>
      </c>
      <c r="AR355">
        <v>0</v>
      </c>
      <c r="AS355">
        <v>6000</v>
      </c>
      <c r="AT355">
        <v>15000</v>
      </c>
      <c r="AU355">
        <v>0</v>
      </c>
      <c r="AV355">
        <v>0</v>
      </c>
      <c r="AW355">
        <v>0</v>
      </c>
      <c r="AX355">
        <v>21000</v>
      </c>
      <c r="AY355" t="str">
        <f t="shared" si="21"/>
        <v/>
      </c>
      <c r="AZ355">
        <f t="shared" si="22"/>
        <v>21000</v>
      </c>
      <c r="BA355" t="str">
        <f t="shared" si="23"/>
        <v/>
      </c>
    </row>
    <row r="356" spans="1:53" x14ac:dyDescent="0.35">
      <c r="A356" s="2" t="s">
        <v>560</v>
      </c>
      <c r="B356">
        <v>16</v>
      </c>
      <c r="C356">
        <v>1601</v>
      </c>
      <c r="D356">
        <v>2</v>
      </c>
      <c r="E356" t="s">
        <v>50</v>
      </c>
      <c r="F356">
        <v>45</v>
      </c>
      <c r="G356" t="s">
        <v>51</v>
      </c>
      <c r="H356" t="s">
        <v>53</v>
      </c>
      <c r="I356" t="s">
        <v>52</v>
      </c>
      <c r="J356" t="s">
        <v>53</v>
      </c>
      <c r="K356" t="s">
        <v>53</v>
      </c>
      <c r="L356" t="s">
        <v>53</v>
      </c>
      <c r="M356">
        <v>0</v>
      </c>
      <c r="O356">
        <v>5</v>
      </c>
      <c r="P356" s="6">
        <v>4</v>
      </c>
      <c r="Q356" t="s">
        <v>56</v>
      </c>
      <c r="R356">
        <v>9</v>
      </c>
      <c r="S356" s="5">
        <v>1</v>
      </c>
      <c r="T356" t="s">
        <v>58</v>
      </c>
      <c r="U356" t="s">
        <v>52</v>
      </c>
      <c r="V356">
        <v>1</v>
      </c>
      <c r="W356" t="s">
        <v>52</v>
      </c>
      <c r="X356">
        <v>2</v>
      </c>
      <c r="AB356" t="s">
        <v>51</v>
      </c>
      <c r="AC356" t="s">
        <v>53</v>
      </c>
      <c r="AD356" t="s">
        <v>52</v>
      </c>
      <c r="AE356" t="s">
        <v>53</v>
      </c>
      <c r="AF356" t="s">
        <v>53</v>
      </c>
      <c r="AG356" t="s">
        <v>52</v>
      </c>
      <c r="AH356">
        <v>1</v>
      </c>
      <c r="AI356" t="s">
        <v>68</v>
      </c>
      <c r="AJ356" t="s">
        <v>52</v>
      </c>
      <c r="AK356" t="s">
        <v>74</v>
      </c>
      <c r="AM356" t="s">
        <v>62</v>
      </c>
      <c r="AN356" t="s">
        <v>53</v>
      </c>
      <c r="AP356">
        <f t="shared" si="20"/>
        <v>0</v>
      </c>
      <c r="AQ356">
        <v>0</v>
      </c>
      <c r="AR356">
        <v>0</v>
      </c>
      <c r="AS356">
        <v>6000</v>
      </c>
      <c r="AT356">
        <v>15000</v>
      </c>
      <c r="AU356">
        <v>0</v>
      </c>
      <c r="AV356">
        <v>0</v>
      </c>
      <c r="AW356">
        <v>0</v>
      </c>
      <c r="AX356">
        <v>21000</v>
      </c>
      <c r="AY356">
        <f t="shared" si="21"/>
        <v>21000</v>
      </c>
      <c r="AZ356" t="str">
        <f t="shared" si="22"/>
        <v/>
      </c>
      <c r="BA356" t="str">
        <f t="shared" si="23"/>
        <v/>
      </c>
    </row>
    <row r="357" spans="1:53" x14ac:dyDescent="0.35">
      <c r="A357" s="2" t="s">
        <v>560</v>
      </c>
      <c r="B357">
        <v>16</v>
      </c>
      <c r="C357">
        <v>1601</v>
      </c>
      <c r="D357">
        <v>2</v>
      </c>
      <c r="E357" t="s">
        <v>50</v>
      </c>
      <c r="F357">
        <v>45</v>
      </c>
      <c r="G357" t="s">
        <v>51</v>
      </c>
      <c r="H357" t="s">
        <v>53</v>
      </c>
      <c r="I357" t="s">
        <v>52</v>
      </c>
      <c r="J357" t="s">
        <v>53</v>
      </c>
      <c r="K357" t="s">
        <v>53</v>
      </c>
      <c r="L357" t="s">
        <v>53</v>
      </c>
      <c r="M357">
        <v>0</v>
      </c>
      <c r="O357">
        <v>5</v>
      </c>
      <c r="P357" s="6">
        <v>5</v>
      </c>
      <c r="Q357" t="s">
        <v>50</v>
      </c>
      <c r="R357">
        <v>6</v>
      </c>
      <c r="S357" s="5">
        <v>1</v>
      </c>
      <c r="T357" t="s">
        <v>58</v>
      </c>
      <c r="U357" t="s">
        <v>52</v>
      </c>
      <c r="V357">
        <v>1</v>
      </c>
      <c r="W357" t="s">
        <v>52</v>
      </c>
      <c r="X357">
        <v>2</v>
      </c>
      <c r="AB357" t="s">
        <v>51</v>
      </c>
      <c r="AC357" t="s">
        <v>53</v>
      </c>
      <c r="AD357" t="s">
        <v>52</v>
      </c>
      <c r="AE357" t="s">
        <v>53</v>
      </c>
      <c r="AF357" t="s">
        <v>53</v>
      </c>
      <c r="AG357" t="s">
        <v>52</v>
      </c>
      <c r="AH357">
        <v>1</v>
      </c>
      <c r="AI357" t="s">
        <v>68</v>
      </c>
      <c r="AJ357" t="s">
        <v>52</v>
      </c>
      <c r="AK357" t="s">
        <v>74</v>
      </c>
      <c r="AM357" t="s">
        <v>62</v>
      </c>
      <c r="AN357" t="s">
        <v>53</v>
      </c>
      <c r="AP357">
        <f t="shared" si="20"/>
        <v>0</v>
      </c>
      <c r="AQ357">
        <v>0</v>
      </c>
      <c r="AR357">
        <v>0</v>
      </c>
      <c r="AS357">
        <v>6000</v>
      </c>
      <c r="AT357">
        <v>15000</v>
      </c>
      <c r="AU357">
        <v>0</v>
      </c>
      <c r="AV357">
        <v>0</v>
      </c>
      <c r="AW357">
        <v>0</v>
      </c>
      <c r="AX357">
        <v>21000</v>
      </c>
      <c r="AY357">
        <f t="shared" si="21"/>
        <v>21000</v>
      </c>
      <c r="AZ357" t="str">
        <f t="shared" si="22"/>
        <v/>
      </c>
      <c r="BA357" t="str">
        <f t="shared" si="23"/>
        <v/>
      </c>
    </row>
    <row r="358" spans="1:53" x14ac:dyDescent="0.35">
      <c r="A358" s="2" t="s">
        <v>564</v>
      </c>
      <c r="B358">
        <v>12</v>
      </c>
      <c r="C358">
        <v>1204</v>
      </c>
      <c r="D358">
        <v>1</v>
      </c>
      <c r="E358" t="s">
        <v>50</v>
      </c>
      <c r="F358">
        <v>34</v>
      </c>
      <c r="G358" t="s">
        <v>72</v>
      </c>
      <c r="I358" t="s">
        <v>52</v>
      </c>
      <c r="J358" t="s">
        <v>52</v>
      </c>
      <c r="K358" t="s">
        <v>52</v>
      </c>
      <c r="L358" t="s">
        <v>52</v>
      </c>
      <c r="M358">
        <v>9</v>
      </c>
      <c r="N358" t="s">
        <v>60</v>
      </c>
      <c r="O358">
        <v>2</v>
      </c>
      <c r="P358" s="6">
        <v>3</v>
      </c>
      <c r="Q358" t="s">
        <v>50</v>
      </c>
      <c r="R358">
        <v>14</v>
      </c>
      <c r="S358" s="5">
        <v>1</v>
      </c>
      <c r="T358" t="s">
        <v>58</v>
      </c>
      <c r="U358" t="s">
        <v>52</v>
      </c>
      <c r="V358">
        <v>1</v>
      </c>
      <c r="W358" t="s">
        <v>52</v>
      </c>
      <c r="X358">
        <v>2</v>
      </c>
      <c r="Y358" t="s">
        <v>55</v>
      </c>
      <c r="Z358" t="s">
        <v>52</v>
      </c>
      <c r="AA358">
        <v>2</v>
      </c>
      <c r="AB358" t="s">
        <v>72</v>
      </c>
      <c r="AD358" t="s">
        <v>52</v>
      </c>
      <c r="AE358" t="s">
        <v>52</v>
      </c>
      <c r="AF358" t="s">
        <v>52</v>
      </c>
      <c r="AG358" t="s">
        <v>52</v>
      </c>
      <c r="AH358">
        <v>9</v>
      </c>
      <c r="AI358" t="s">
        <v>60</v>
      </c>
      <c r="AJ358" t="s">
        <v>52</v>
      </c>
      <c r="AK358" t="s">
        <v>61</v>
      </c>
      <c r="AM358" t="s">
        <v>62</v>
      </c>
      <c r="AN358" t="s">
        <v>52</v>
      </c>
      <c r="AP358">
        <f t="shared" si="20"/>
        <v>0</v>
      </c>
      <c r="AQ358">
        <v>1200000</v>
      </c>
      <c r="AR358">
        <v>800000</v>
      </c>
      <c r="AS358">
        <v>200000</v>
      </c>
      <c r="AT358">
        <v>300000</v>
      </c>
      <c r="AU358">
        <v>1500000</v>
      </c>
      <c r="AV358">
        <v>0</v>
      </c>
      <c r="AW358">
        <v>10000</v>
      </c>
      <c r="AX358">
        <v>4010000</v>
      </c>
      <c r="AY358" t="str">
        <f t="shared" si="21"/>
        <v/>
      </c>
      <c r="AZ358">
        <f t="shared" si="22"/>
        <v>4010000</v>
      </c>
      <c r="BA358" t="str">
        <f t="shared" si="23"/>
        <v/>
      </c>
    </row>
    <row r="359" spans="1:53" x14ac:dyDescent="0.35">
      <c r="A359" s="2" t="s">
        <v>564</v>
      </c>
      <c r="B359">
        <v>12</v>
      </c>
      <c r="C359">
        <v>1204</v>
      </c>
      <c r="D359">
        <v>1</v>
      </c>
      <c r="E359" t="s">
        <v>50</v>
      </c>
      <c r="F359">
        <v>34</v>
      </c>
      <c r="G359" t="s">
        <v>72</v>
      </c>
      <c r="I359" t="s">
        <v>52</v>
      </c>
      <c r="J359" t="s">
        <v>52</v>
      </c>
      <c r="K359" t="s">
        <v>52</v>
      </c>
      <c r="L359" t="s">
        <v>52</v>
      </c>
      <c r="M359">
        <v>9</v>
      </c>
      <c r="N359" t="s">
        <v>60</v>
      </c>
      <c r="O359">
        <v>2</v>
      </c>
      <c r="P359" s="6">
        <v>4</v>
      </c>
      <c r="Q359" t="s">
        <v>50</v>
      </c>
      <c r="R359">
        <v>9</v>
      </c>
      <c r="S359" s="5">
        <v>1</v>
      </c>
      <c r="T359" t="s">
        <v>58</v>
      </c>
      <c r="U359" t="s">
        <v>52</v>
      </c>
      <c r="V359">
        <v>1</v>
      </c>
      <c r="W359" t="s">
        <v>52</v>
      </c>
      <c r="X359">
        <v>2</v>
      </c>
      <c r="AB359" t="s">
        <v>72</v>
      </c>
      <c r="AD359" t="s">
        <v>52</v>
      </c>
      <c r="AE359" t="s">
        <v>52</v>
      </c>
      <c r="AF359" t="s">
        <v>52</v>
      </c>
      <c r="AG359" t="s">
        <v>52</v>
      </c>
      <c r="AH359">
        <v>4</v>
      </c>
      <c r="AI359" t="s">
        <v>63</v>
      </c>
      <c r="AJ359" t="s">
        <v>52</v>
      </c>
      <c r="AK359" t="s">
        <v>64</v>
      </c>
      <c r="AM359" t="s">
        <v>62</v>
      </c>
      <c r="AN359" t="s">
        <v>52</v>
      </c>
      <c r="AP359">
        <f t="shared" si="20"/>
        <v>0</v>
      </c>
      <c r="AQ359">
        <v>1000000</v>
      </c>
      <c r="AR359">
        <v>0</v>
      </c>
      <c r="AS359">
        <v>100000</v>
      </c>
      <c r="AT359">
        <v>50000</v>
      </c>
      <c r="AU359">
        <v>1000000</v>
      </c>
      <c r="AV359">
        <v>800000</v>
      </c>
      <c r="AW359">
        <v>10000</v>
      </c>
      <c r="AX359">
        <v>2960000</v>
      </c>
      <c r="AY359">
        <f t="shared" si="21"/>
        <v>2960000</v>
      </c>
      <c r="AZ359" t="str">
        <f t="shared" si="22"/>
        <v/>
      </c>
      <c r="BA359" t="str">
        <f t="shared" si="23"/>
        <v/>
      </c>
    </row>
    <row r="360" spans="1:53" x14ac:dyDescent="0.35">
      <c r="A360" s="2" t="s">
        <v>565</v>
      </c>
      <c r="B360">
        <v>19</v>
      </c>
      <c r="C360">
        <v>1905</v>
      </c>
      <c r="D360">
        <v>2</v>
      </c>
      <c r="E360" t="s">
        <v>50</v>
      </c>
      <c r="F360">
        <v>37</v>
      </c>
      <c r="G360" t="s">
        <v>72</v>
      </c>
      <c r="I360" t="s">
        <v>73</v>
      </c>
      <c r="J360" t="s">
        <v>52</v>
      </c>
      <c r="K360" t="s">
        <v>53</v>
      </c>
      <c r="L360" t="s">
        <v>52</v>
      </c>
      <c r="M360">
        <v>4</v>
      </c>
      <c r="N360" t="s">
        <v>63</v>
      </c>
      <c r="O360">
        <v>4</v>
      </c>
      <c r="P360" s="6">
        <v>3</v>
      </c>
      <c r="Q360" t="s">
        <v>50</v>
      </c>
      <c r="R360">
        <v>15</v>
      </c>
      <c r="S360" s="5">
        <v>1</v>
      </c>
      <c r="T360" t="s">
        <v>58</v>
      </c>
      <c r="U360" t="s">
        <v>52</v>
      </c>
      <c r="V360">
        <v>1</v>
      </c>
      <c r="W360" t="s">
        <v>52</v>
      </c>
      <c r="X360">
        <v>2</v>
      </c>
      <c r="Y360" t="s">
        <v>59</v>
      </c>
      <c r="AB360" t="s">
        <v>72</v>
      </c>
      <c r="AD360" t="s">
        <v>73</v>
      </c>
      <c r="AE360" t="s">
        <v>52</v>
      </c>
      <c r="AF360" t="s">
        <v>52</v>
      </c>
      <c r="AG360" t="s">
        <v>52</v>
      </c>
      <c r="AH360">
        <v>8</v>
      </c>
      <c r="AI360" t="s">
        <v>60</v>
      </c>
      <c r="AJ360" t="s">
        <v>52</v>
      </c>
      <c r="AK360" t="s">
        <v>61</v>
      </c>
      <c r="AM360" t="s">
        <v>62</v>
      </c>
      <c r="AN360" t="s">
        <v>53</v>
      </c>
      <c r="AP360">
        <f t="shared" si="20"/>
        <v>0</v>
      </c>
      <c r="AQ360">
        <v>0</v>
      </c>
      <c r="AR360">
        <v>0</v>
      </c>
      <c r="AS360">
        <v>9000</v>
      </c>
      <c r="AT360">
        <v>0</v>
      </c>
      <c r="AU360">
        <v>0</v>
      </c>
      <c r="AV360">
        <v>0</v>
      </c>
      <c r="AW360">
        <v>0</v>
      </c>
      <c r="AX360">
        <v>9000</v>
      </c>
      <c r="AY360" t="str">
        <f t="shared" si="21"/>
        <v/>
      </c>
      <c r="AZ360" t="str">
        <f t="shared" si="22"/>
        <v/>
      </c>
      <c r="BA360">
        <f t="shared" si="23"/>
        <v>9000</v>
      </c>
    </row>
    <row r="361" spans="1:53" x14ac:dyDescent="0.35">
      <c r="A361" s="2" t="s">
        <v>565</v>
      </c>
      <c r="B361">
        <v>19</v>
      </c>
      <c r="C361">
        <v>1905</v>
      </c>
      <c r="D361">
        <v>2</v>
      </c>
      <c r="E361" t="s">
        <v>50</v>
      </c>
      <c r="F361">
        <v>37</v>
      </c>
      <c r="G361" t="s">
        <v>72</v>
      </c>
      <c r="I361" t="s">
        <v>73</v>
      </c>
      <c r="J361" t="s">
        <v>52</v>
      </c>
      <c r="K361" t="s">
        <v>53</v>
      </c>
      <c r="L361" t="s">
        <v>52</v>
      </c>
      <c r="M361">
        <v>4</v>
      </c>
      <c r="N361" t="s">
        <v>63</v>
      </c>
      <c r="O361">
        <v>4</v>
      </c>
      <c r="P361" s="6">
        <v>4</v>
      </c>
      <c r="Q361" t="s">
        <v>50</v>
      </c>
      <c r="R361">
        <v>13</v>
      </c>
      <c r="S361" s="5">
        <v>1</v>
      </c>
      <c r="T361" t="s">
        <v>58</v>
      </c>
      <c r="U361" t="s">
        <v>52</v>
      </c>
      <c r="V361">
        <v>1</v>
      </c>
      <c r="W361" t="s">
        <v>52</v>
      </c>
      <c r="X361">
        <v>2</v>
      </c>
      <c r="Y361" t="s">
        <v>59</v>
      </c>
      <c r="AB361" t="s">
        <v>72</v>
      </c>
      <c r="AD361" t="s">
        <v>73</v>
      </c>
      <c r="AE361" t="s">
        <v>52</v>
      </c>
      <c r="AF361" t="s">
        <v>52</v>
      </c>
      <c r="AG361" t="s">
        <v>52</v>
      </c>
      <c r="AH361">
        <v>5</v>
      </c>
      <c r="AI361" t="s">
        <v>78</v>
      </c>
      <c r="AJ361" t="s">
        <v>52</v>
      </c>
      <c r="AK361" t="s">
        <v>84</v>
      </c>
      <c r="AM361" t="s">
        <v>62</v>
      </c>
      <c r="AN361" t="s">
        <v>53</v>
      </c>
      <c r="AP361">
        <f t="shared" si="20"/>
        <v>0</v>
      </c>
      <c r="AQ361">
        <v>0</v>
      </c>
      <c r="AR361">
        <v>0</v>
      </c>
      <c r="AS361">
        <v>9000</v>
      </c>
      <c r="AT361">
        <v>10000</v>
      </c>
      <c r="AU361">
        <v>0</v>
      </c>
      <c r="AV361">
        <v>0</v>
      </c>
      <c r="AW361">
        <v>0</v>
      </c>
      <c r="AX361">
        <v>19000</v>
      </c>
      <c r="AY361" t="str">
        <f t="shared" si="21"/>
        <v/>
      </c>
      <c r="AZ361">
        <f t="shared" si="22"/>
        <v>19000</v>
      </c>
      <c r="BA361" t="str">
        <f t="shared" si="23"/>
        <v/>
      </c>
    </row>
    <row r="362" spans="1:53" x14ac:dyDescent="0.35">
      <c r="A362" s="2" t="s">
        <v>565</v>
      </c>
      <c r="B362">
        <v>19</v>
      </c>
      <c r="C362">
        <v>1905</v>
      </c>
      <c r="D362">
        <v>2</v>
      </c>
      <c r="E362" t="s">
        <v>50</v>
      </c>
      <c r="F362">
        <v>37</v>
      </c>
      <c r="G362" t="s">
        <v>72</v>
      </c>
      <c r="I362" t="s">
        <v>73</v>
      </c>
      <c r="J362" t="s">
        <v>52</v>
      </c>
      <c r="K362" t="s">
        <v>53</v>
      </c>
      <c r="L362" t="s">
        <v>52</v>
      </c>
      <c r="M362">
        <v>4</v>
      </c>
      <c r="N362" t="s">
        <v>63</v>
      </c>
      <c r="O362">
        <v>4</v>
      </c>
      <c r="P362" s="6">
        <v>5</v>
      </c>
      <c r="Q362" t="s">
        <v>56</v>
      </c>
      <c r="R362">
        <v>10</v>
      </c>
      <c r="S362" s="5">
        <v>1</v>
      </c>
      <c r="T362" t="s">
        <v>58</v>
      </c>
      <c r="U362" t="s">
        <v>52</v>
      </c>
      <c r="V362">
        <v>1</v>
      </c>
      <c r="W362" t="s">
        <v>52</v>
      </c>
      <c r="X362">
        <v>2</v>
      </c>
      <c r="AB362" t="s">
        <v>72</v>
      </c>
      <c r="AD362" t="s">
        <v>73</v>
      </c>
      <c r="AE362" t="s">
        <v>52</v>
      </c>
      <c r="AF362" t="s">
        <v>52</v>
      </c>
      <c r="AG362" t="s">
        <v>52</v>
      </c>
      <c r="AH362">
        <v>3</v>
      </c>
      <c r="AI362" t="s">
        <v>63</v>
      </c>
      <c r="AJ362" t="s">
        <v>52</v>
      </c>
      <c r="AK362" t="s">
        <v>64</v>
      </c>
      <c r="AM362" t="s">
        <v>62</v>
      </c>
      <c r="AN362" t="s">
        <v>53</v>
      </c>
      <c r="AP362">
        <f t="shared" si="20"/>
        <v>0</v>
      </c>
      <c r="AQ362">
        <v>0</v>
      </c>
      <c r="AR362">
        <v>0</v>
      </c>
      <c r="AS362">
        <v>6000</v>
      </c>
      <c r="AT362">
        <v>25000</v>
      </c>
      <c r="AU362">
        <v>0</v>
      </c>
      <c r="AV362">
        <v>0</v>
      </c>
      <c r="AW362">
        <v>0</v>
      </c>
      <c r="AX362">
        <v>31000</v>
      </c>
      <c r="AY362">
        <f t="shared" si="21"/>
        <v>31000</v>
      </c>
      <c r="AZ362" t="str">
        <f t="shared" si="22"/>
        <v/>
      </c>
      <c r="BA362" t="str">
        <f t="shared" si="23"/>
        <v/>
      </c>
    </row>
    <row r="363" spans="1:53" x14ac:dyDescent="0.35">
      <c r="A363" s="2" t="s">
        <v>565</v>
      </c>
      <c r="B363">
        <v>19</v>
      </c>
      <c r="C363">
        <v>1905</v>
      </c>
      <c r="D363">
        <v>2</v>
      </c>
      <c r="E363" t="s">
        <v>50</v>
      </c>
      <c r="F363">
        <v>37</v>
      </c>
      <c r="G363" t="s">
        <v>72</v>
      </c>
      <c r="I363" t="s">
        <v>73</v>
      </c>
      <c r="J363" t="s">
        <v>52</v>
      </c>
      <c r="K363" t="s">
        <v>53</v>
      </c>
      <c r="L363" t="s">
        <v>52</v>
      </c>
      <c r="M363">
        <v>4</v>
      </c>
      <c r="N363" t="s">
        <v>63</v>
      </c>
      <c r="O363">
        <v>4</v>
      </c>
      <c r="P363" s="6">
        <v>6</v>
      </c>
      <c r="Q363" t="s">
        <v>56</v>
      </c>
      <c r="R363">
        <v>7</v>
      </c>
      <c r="S363" s="5">
        <v>1</v>
      </c>
      <c r="T363" t="s">
        <v>58</v>
      </c>
      <c r="U363" t="s">
        <v>52</v>
      </c>
      <c r="V363">
        <v>1</v>
      </c>
      <c r="W363" t="s">
        <v>52</v>
      </c>
      <c r="X363">
        <v>2</v>
      </c>
      <c r="AB363" t="s">
        <v>72</v>
      </c>
      <c r="AD363" t="s">
        <v>73</v>
      </c>
      <c r="AE363" t="s">
        <v>52</v>
      </c>
      <c r="AF363" t="s">
        <v>52</v>
      </c>
      <c r="AG363" t="s">
        <v>52</v>
      </c>
      <c r="AH363">
        <v>2</v>
      </c>
      <c r="AI363" t="s">
        <v>65</v>
      </c>
      <c r="AJ363" t="s">
        <v>52</v>
      </c>
      <c r="AK363" t="s">
        <v>66</v>
      </c>
      <c r="AM363" t="s">
        <v>62</v>
      </c>
      <c r="AN363" t="s">
        <v>53</v>
      </c>
      <c r="AP363">
        <f t="shared" si="20"/>
        <v>0</v>
      </c>
      <c r="AQ363">
        <v>0</v>
      </c>
      <c r="AR363">
        <v>0</v>
      </c>
      <c r="AS363">
        <v>2000</v>
      </c>
      <c r="AT363">
        <v>20000</v>
      </c>
      <c r="AU363">
        <v>0</v>
      </c>
      <c r="AV363">
        <v>0</v>
      </c>
      <c r="AW363">
        <v>0</v>
      </c>
      <c r="AX363">
        <v>22000</v>
      </c>
      <c r="AY363">
        <f t="shared" si="21"/>
        <v>22000</v>
      </c>
      <c r="AZ363" t="str">
        <f t="shared" si="22"/>
        <v/>
      </c>
      <c r="BA363" t="str">
        <f t="shared" si="23"/>
        <v/>
      </c>
    </row>
    <row r="364" spans="1:53" x14ac:dyDescent="0.35">
      <c r="A364" s="2" t="s">
        <v>566</v>
      </c>
      <c r="B364">
        <v>25</v>
      </c>
      <c r="C364">
        <v>2506</v>
      </c>
      <c r="D364">
        <v>2</v>
      </c>
      <c r="E364" t="s">
        <v>50</v>
      </c>
      <c r="F364">
        <v>31</v>
      </c>
      <c r="G364" t="s">
        <v>72</v>
      </c>
      <c r="I364" t="s">
        <v>73</v>
      </c>
      <c r="J364" t="s">
        <v>52</v>
      </c>
      <c r="K364" t="s">
        <v>52</v>
      </c>
      <c r="L364" t="s">
        <v>52</v>
      </c>
      <c r="M364">
        <v>6</v>
      </c>
      <c r="N364" t="s">
        <v>79</v>
      </c>
      <c r="O364">
        <v>3</v>
      </c>
      <c r="P364" s="6">
        <v>3</v>
      </c>
      <c r="Q364" t="s">
        <v>56</v>
      </c>
      <c r="R364">
        <v>6</v>
      </c>
      <c r="S364" s="5">
        <v>1</v>
      </c>
      <c r="T364" t="s">
        <v>58</v>
      </c>
      <c r="U364" t="s">
        <v>52</v>
      </c>
      <c r="V364">
        <v>1</v>
      </c>
      <c r="W364" t="s">
        <v>52</v>
      </c>
      <c r="X364">
        <v>2</v>
      </c>
      <c r="AB364" t="s">
        <v>72</v>
      </c>
      <c r="AD364" t="s">
        <v>73</v>
      </c>
      <c r="AE364" t="s">
        <v>53</v>
      </c>
      <c r="AF364" t="s">
        <v>53</v>
      </c>
      <c r="AG364" t="s">
        <v>52</v>
      </c>
      <c r="AH364">
        <v>1</v>
      </c>
      <c r="AI364" t="s">
        <v>68</v>
      </c>
      <c r="AJ364" t="s">
        <v>52</v>
      </c>
      <c r="AK364" t="s">
        <v>74</v>
      </c>
      <c r="AM364" t="s">
        <v>62</v>
      </c>
      <c r="AN364" t="s">
        <v>53</v>
      </c>
      <c r="AP364">
        <f t="shared" si="20"/>
        <v>0</v>
      </c>
      <c r="AQ364">
        <v>135000</v>
      </c>
      <c r="AR364">
        <v>0</v>
      </c>
      <c r="AS364">
        <v>3000</v>
      </c>
      <c r="AT364">
        <v>52000</v>
      </c>
      <c r="AU364">
        <v>480000</v>
      </c>
      <c r="AV364">
        <v>0</v>
      </c>
      <c r="AW364">
        <v>0</v>
      </c>
      <c r="AX364">
        <v>670000</v>
      </c>
      <c r="AY364">
        <f t="shared" si="21"/>
        <v>670000</v>
      </c>
      <c r="AZ364" t="str">
        <f t="shared" si="22"/>
        <v/>
      </c>
      <c r="BA364" t="str">
        <f t="shared" si="23"/>
        <v/>
      </c>
    </row>
    <row r="365" spans="1:53" x14ac:dyDescent="0.35">
      <c r="A365" s="2" t="s">
        <v>567</v>
      </c>
      <c r="B365">
        <v>16</v>
      </c>
      <c r="C365">
        <v>1602</v>
      </c>
      <c r="D365">
        <v>1</v>
      </c>
      <c r="E365" t="s">
        <v>50</v>
      </c>
      <c r="F365">
        <v>48</v>
      </c>
      <c r="G365" t="s">
        <v>72</v>
      </c>
      <c r="I365" t="s">
        <v>73</v>
      </c>
      <c r="J365" t="s">
        <v>52</v>
      </c>
      <c r="K365" t="s">
        <v>52</v>
      </c>
      <c r="L365" t="s">
        <v>52</v>
      </c>
      <c r="M365">
        <v>5</v>
      </c>
      <c r="N365" t="s">
        <v>78</v>
      </c>
      <c r="O365">
        <v>1</v>
      </c>
      <c r="P365" s="6">
        <v>5</v>
      </c>
      <c r="Q365" t="s">
        <v>56</v>
      </c>
      <c r="R365">
        <v>15</v>
      </c>
      <c r="S365" s="5">
        <v>1</v>
      </c>
      <c r="T365" t="s">
        <v>58</v>
      </c>
      <c r="U365" t="s">
        <v>52</v>
      </c>
      <c r="V365">
        <v>1</v>
      </c>
      <c r="W365" t="s">
        <v>52</v>
      </c>
      <c r="X365">
        <v>2</v>
      </c>
      <c r="Y365" t="s">
        <v>59</v>
      </c>
      <c r="AB365" t="s">
        <v>72</v>
      </c>
      <c r="AD365" t="s">
        <v>73</v>
      </c>
      <c r="AE365" t="s">
        <v>52</v>
      </c>
      <c r="AF365" t="s">
        <v>52</v>
      </c>
      <c r="AG365" t="s">
        <v>52</v>
      </c>
      <c r="AH365">
        <v>6</v>
      </c>
      <c r="AI365" t="s">
        <v>79</v>
      </c>
      <c r="AJ365" t="s">
        <v>52</v>
      </c>
      <c r="AK365" t="s">
        <v>90</v>
      </c>
      <c r="AM365" t="s">
        <v>62</v>
      </c>
      <c r="AN365" t="s">
        <v>52</v>
      </c>
      <c r="AP365">
        <f t="shared" si="20"/>
        <v>0</v>
      </c>
      <c r="AQ365">
        <v>0</v>
      </c>
      <c r="AR365">
        <v>468000</v>
      </c>
      <c r="AS365">
        <v>20000</v>
      </c>
      <c r="AT365">
        <v>30000</v>
      </c>
      <c r="AU365">
        <v>1755000</v>
      </c>
      <c r="AV365">
        <v>315000</v>
      </c>
      <c r="AW365">
        <v>10000</v>
      </c>
      <c r="AX365">
        <v>2598000</v>
      </c>
      <c r="AY365" t="str">
        <f t="shared" si="21"/>
        <v/>
      </c>
      <c r="AZ365" t="str">
        <f t="shared" si="22"/>
        <v/>
      </c>
      <c r="BA365">
        <f t="shared" si="23"/>
        <v>2598000</v>
      </c>
    </row>
    <row r="366" spans="1:53" x14ac:dyDescent="0.35">
      <c r="A366" s="2" t="s">
        <v>570</v>
      </c>
      <c r="B366">
        <v>7</v>
      </c>
      <c r="C366">
        <v>701</v>
      </c>
      <c r="D366">
        <v>2</v>
      </c>
      <c r="E366" t="s">
        <v>56</v>
      </c>
      <c r="F366">
        <v>42</v>
      </c>
      <c r="G366" t="s">
        <v>72</v>
      </c>
      <c r="I366" t="s">
        <v>73</v>
      </c>
      <c r="J366" t="s">
        <v>53</v>
      </c>
      <c r="K366" t="s">
        <v>53</v>
      </c>
      <c r="L366" t="s">
        <v>52</v>
      </c>
      <c r="M366">
        <v>2</v>
      </c>
      <c r="N366" t="s">
        <v>65</v>
      </c>
      <c r="O366">
        <v>2</v>
      </c>
      <c r="P366" s="6">
        <v>2</v>
      </c>
      <c r="Q366" t="s">
        <v>56</v>
      </c>
      <c r="R366">
        <v>15</v>
      </c>
      <c r="S366" s="5">
        <v>1</v>
      </c>
      <c r="T366" t="s">
        <v>58</v>
      </c>
      <c r="U366" t="s">
        <v>53</v>
      </c>
      <c r="W366" t="s">
        <v>52</v>
      </c>
      <c r="X366">
        <v>1</v>
      </c>
      <c r="Y366" t="s">
        <v>59</v>
      </c>
      <c r="AB366" t="s">
        <v>72</v>
      </c>
      <c r="AD366" t="s">
        <v>73</v>
      </c>
      <c r="AE366" t="s">
        <v>52</v>
      </c>
      <c r="AF366" t="s">
        <v>52</v>
      </c>
      <c r="AG366" t="s">
        <v>52</v>
      </c>
      <c r="AH366">
        <v>8</v>
      </c>
      <c r="AI366" t="s">
        <v>86</v>
      </c>
      <c r="AJ366" t="s">
        <v>52</v>
      </c>
      <c r="AK366" t="s">
        <v>87</v>
      </c>
      <c r="AM366" t="s">
        <v>62</v>
      </c>
      <c r="AN366" t="s">
        <v>52</v>
      </c>
      <c r="AP366">
        <f t="shared" si="20"/>
        <v>0</v>
      </c>
      <c r="AQ366">
        <v>258000</v>
      </c>
      <c r="AR366">
        <v>235000</v>
      </c>
      <c r="AS366">
        <v>40000</v>
      </c>
      <c r="AT366">
        <v>28000</v>
      </c>
      <c r="AU366">
        <v>0</v>
      </c>
      <c r="AV366">
        <v>50000</v>
      </c>
      <c r="AW366">
        <v>40000</v>
      </c>
      <c r="AX366">
        <v>651000</v>
      </c>
      <c r="AY366" t="str">
        <f t="shared" si="21"/>
        <v/>
      </c>
      <c r="AZ366" t="str">
        <f t="shared" si="22"/>
        <v/>
      </c>
      <c r="BA366">
        <f t="shared" si="23"/>
        <v>651000</v>
      </c>
    </row>
    <row r="367" spans="1:53" x14ac:dyDescent="0.35">
      <c r="A367" s="2" t="s">
        <v>570</v>
      </c>
      <c r="B367">
        <v>7</v>
      </c>
      <c r="C367">
        <v>701</v>
      </c>
      <c r="D367">
        <v>2</v>
      </c>
      <c r="E367" t="s">
        <v>56</v>
      </c>
      <c r="F367">
        <v>42</v>
      </c>
      <c r="G367" t="s">
        <v>72</v>
      </c>
      <c r="I367" t="s">
        <v>73</v>
      </c>
      <c r="J367" t="s">
        <v>53</v>
      </c>
      <c r="K367" t="s">
        <v>53</v>
      </c>
      <c r="L367" t="s">
        <v>52</v>
      </c>
      <c r="M367">
        <v>2</v>
      </c>
      <c r="N367" t="s">
        <v>65</v>
      </c>
      <c r="O367">
        <v>2</v>
      </c>
      <c r="P367" s="6">
        <v>3</v>
      </c>
      <c r="Q367" t="s">
        <v>56</v>
      </c>
      <c r="R367">
        <v>12</v>
      </c>
      <c r="S367" s="5">
        <v>1</v>
      </c>
      <c r="T367" t="s">
        <v>58</v>
      </c>
      <c r="U367" t="s">
        <v>53</v>
      </c>
      <c r="W367" t="s">
        <v>52</v>
      </c>
      <c r="X367">
        <v>1</v>
      </c>
      <c r="AB367" t="s">
        <v>72</v>
      </c>
      <c r="AD367" t="s">
        <v>73</v>
      </c>
      <c r="AE367" t="s">
        <v>52</v>
      </c>
      <c r="AF367" t="s">
        <v>52</v>
      </c>
      <c r="AG367" t="s">
        <v>52</v>
      </c>
      <c r="AH367">
        <v>5</v>
      </c>
      <c r="AI367" t="s">
        <v>83</v>
      </c>
      <c r="AJ367" t="s">
        <v>52</v>
      </c>
      <c r="AK367" t="s">
        <v>84</v>
      </c>
      <c r="AM367" t="s">
        <v>62</v>
      </c>
      <c r="AN367" t="s">
        <v>53</v>
      </c>
      <c r="AP367">
        <f t="shared" si="20"/>
        <v>0</v>
      </c>
      <c r="AQ367">
        <v>468000</v>
      </c>
      <c r="AR367">
        <v>156000</v>
      </c>
      <c r="AS367">
        <v>15000</v>
      </c>
      <c r="AT367">
        <v>10000</v>
      </c>
      <c r="AU367">
        <v>312000</v>
      </c>
      <c r="AV367">
        <v>50000</v>
      </c>
      <c r="AW367">
        <v>20000</v>
      </c>
      <c r="AX367">
        <v>1031000</v>
      </c>
      <c r="AY367" t="str">
        <f t="shared" si="21"/>
        <v/>
      </c>
      <c r="AZ367">
        <f t="shared" si="22"/>
        <v>1031000</v>
      </c>
      <c r="BA367" t="str">
        <f t="shared" si="23"/>
        <v/>
      </c>
    </row>
    <row r="368" spans="1:53" x14ac:dyDescent="0.35">
      <c r="A368" s="2" t="s">
        <v>571</v>
      </c>
      <c r="B368">
        <v>12</v>
      </c>
      <c r="C368">
        <v>1204</v>
      </c>
      <c r="D368">
        <v>1</v>
      </c>
      <c r="E368" t="s">
        <v>50</v>
      </c>
      <c r="F368">
        <v>40</v>
      </c>
      <c r="G368" t="s">
        <v>72</v>
      </c>
      <c r="I368" t="s">
        <v>73</v>
      </c>
      <c r="J368" t="s">
        <v>52</v>
      </c>
      <c r="K368" t="s">
        <v>52</v>
      </c>
      <c r="L368" t="s">
        <v>52</v>
      </c>
      <c r="M368">
        <v>10</v>
      </c>
      <c r="N368" t="s">
        <v>107</v>
      </c>
      <c r="O368">
        <v>3</v>
      </c>
      <c r="P368" s="6">
        <v>3</v>
      </c>
      <c r="Q368" t="s">
        <v>50</v>
      </c>
      <c r="R368">
        <v>11</v>
      </c>
      <c r="S368" s="5">
        <v>1</v>
      </c>
      <c r="T368" t="s">
        <v>58</v>
      </c>
      <c r="U368" t="s">
        <v>52</v>
      </c>
      <c r="V368">
        <v>1</v>
      </c>
      <c r="W368" t="s">
        <v>52</v>
      </c>
      <c r="X368">
        <v>2</v>
      </c>
      <c r="AB368" t="s">
        <v>72</v>
      </c>
      <c r="AD368" t="s">
        <v>52</v>
      </c>
      <c r="AE368" t="s">
        <v>52</v>
      </c>
      <c r="AF368" t="s">
        <v>52</v>
      </c>
      <c r="AG368" t="s">
        <v>52</v>
      </c>
      <c r="AH368">
        <v>4</v>
      </c>
      <c r="AI368" t="s">
        <v>63</v>
      </c>
      <c r="AJ368" t="s">
        <v>52</v>
      </c>
      <c r="AK368" t="s">
        <v>64</v>
      </c>
      <c r="AM368" t="s">
        <v>96</v>
      </c>
      <c r="AN368" t="s">
        <v>53</v>
      </c>
      <c r="AP368">
        <f t="shared" si="20"/>
        <v>0</v>
      </c>
      <c r="AQ368">
        <v>1200000</v>
      </c>
      <c r="AR368">
        <v>0</v>
      </c>
      <c r="AS368">
        <v>200000</v>
      </c>
      <c r="AT368">
        <v>200000</v>
      </c>
      <c r="AU368">
        <v>0</v>
      </c>
      <c r="AV368">
        <v>800000</v>
      </c>
      <c r="AW368">
        <v>0</v>
      </c>
      <c r="AX368">
        <v>2400000</v>
      </c>
      <c r="AY368">
        <f t="shared" si="21"/>
        <v>2400000</v>
      </c>
      <c r="AZ368" t="str">
        <f t="shared" si="22"/>
        <v/>
      </c>
      <c r="BA368" t="str">
        <f t="shared" si="23"/>
        <v/>
      </c>
    </row>
    <row r="369" spans="1:53" x14ac:dyDescent="0.35">
      <c r="A369" s="2" t="s">
        <v>571</v>
      </c>
      <c r="B369">
        <v>12</v>
      </c>
      <c r="C369">
        <v>1204</v>
      </c>
      <c r="D369">
        <v>1</v>
      </c>
      <c r="E369" t="s">
        <v>50</v>
      </c>
      <c r="F369">
        <v>40</v>
      </c>
      <c r="G369" t="s">
        <v>72</v>
      </c>
      <c r="I369" t="s">
        <v>73</v>
      </c>
      <c r="J369" t="s">
        <v>52</v>
      </c>
      <c r="K369" t="s">
        <v>52</v>
      </c>
      <c r="L369" t="s">
        <v>52</v>
      </c>
      <c r="M369">
        <v>10</v>
      </c>
      <c r="N369" t="s">
        <v>107</v>
      </c>
      <c r="O369">
        <v>3</v>
      </c>
      <c r="P369" s="6">
        <v>4</v>
      </c>
      <c r="Q369" t="s">
        <v>50</v>
      </c>
      <c r="R369">
        <v>8</v>
      </c>
      <c r="S369" s="5">
        <v>1</v>
      </c>
      <c r="T369" t="s">
        <v>58</v>
      </c>
      <c r="U369" t="s">
        <v>52</v>
      </c>
      <c r="V369">
        <v>1</v>
      </c>
      <c r="W369" t="s">
        <v>52</v>
      </c>
      <c r="X369">
        <v>2</v>
      </c>
      <c r="AB369" t="s">
        <v>72</v>
      </c>
      <c r="AD369" t="s">
        <v>52</v>
      </c>
      <c r="AE369" t="s">
        <v>52</v>
      </c>
      <c r="AF369" t="s">
        <v>52</v>
      </c>
      <c r="AG369" t="s">
        <v>52</v>
      </c>
      <c r="AH369">
        <v>3</v>
      </c>
      <c r="AI369" t="s">
        <v>97</v>
      </c>
      <c r="AJ369" t="s">
        <v>52</v>
      </c>
      <c r="AK369" t="s">
        <v>98</v>
      </c>
      <c r="AM369" t="s">
        <v>96</v>
      </c>
      <c r="AN369" t="s">
        <v>52</v>
      </c>
      <c r="AP369">
        <f t="shared" si="20"/>
        <v>0</v>
      </c>
      <c r="AQ369">
        <v>1200000</v>
      </c>
      <c r="AR369">
        <v>0</v>
      </c>
      <c r="AS369">
        <v>120000</v>
      </c>
      <c r="AT369">
        <v>80000</v>
      </c>
      <c r="AU369">
        <v>0</v>
      </c>
      <c r="AV369">
        <v>800000</v>
      </c>
      <c r="AW369">
        <v>50000</v>
      </c>
      <c r="AX369">
        <v>2250000</v>
      </c>
      <c r="AY369">
        <f t="shared" si="21"/>
        <v>2250000</v>
      </c>
      <c r="AZ369" t="str">
        <f t="shared" si="22"/>
        <v/>
      </c>
      <c r="BA369" t="str">
        <f t="shared" si="23"/>
        <v/>
      </c>
    </row>
    <row r="370" spans="1:53" x14ac:dyDescent="0.35">
      <c r="A370" s="2" t="s">
        <v>571</v>
      </c>
      <c r="B370">
        <v>12</v>
      </c>
      <c r="C370">
        <v>1204</v>
      </c>
      <c r="D370">
        <v>1</v>
      </c>
      <c r="E370" t="s">
        <v>50</v>
      </c>
      <c r="F370">
        <v>40</v>
      </c>
      <c r="G370" t="s">
        <v>72</v>
      </c>
      <c r="I370" t="s">
        <v>73</v>
      </c>
      <c r="J370" t="s">
        <v>52</v>
      </c>
      <c r="K370" t="s">
        <v>52</v>
      </c>
      <c r="L370" t="s">
        <v>52</v>
      </c>
      <c r="M370">
        <v>10</v>
      </c>
      <c r="N370" t="s">
        <v>107</v>
      </c>
      <c r="O370">
        <v>3</v>
      </c>
      <c r="P370" s="6">
        <v>5</v>
      </c>
      <c r="Q370" t="s">
        <v>50</v>
      </c>
      <c r="R370">
        <v>6</v>
      </c>
      <c r="S370" s="5">
        <v>1</v>
      </c>
      <c r="T370" t="s">
        <v>58</v>
      </c>
      <c r="U370" t="s">
        <v>52</v>
      </c>
      <c r="V370">
        <v>1</v>
      </c>
      <c r="W370" t="s">
        <v>52</v>
      </c>
      <c r="X370">
        <v>2</v>
      </c>
      <c r="AB370" t="s">
        <v>72</v>
      </c>
      <c r="AD370" t="s">
        <v>52</v>
      </c>
      <c r="AE370" t="s">
        <v>53</v>
      </c>
      <c r="AF370" t="s">
        <v>53</v>
      </c>
      <c r="AG370" t="s">
        <v>52</v>
      </c>
      <c r="AH370">
        <v>2</v>
      </c>
      <c r="AI370" t="s">
        <v>68</v>
      </c>
      <c r="AJ370" t="s">
        <v>52</v>
      </c>
      <c r="AK370" t="s">
        <v>74</v>
      </c>
      <c r="AM370" t="s">
        <v>96</v>
      </c>
      <c r="AN370" t="s">
        <v>53</v>
      </c>
      <c r="AP370">
        <f t="shared" si="20"/>
        <v>0</v>
      </c>
      <c r="AQ370">
        <v>1200000</v>
      </c>
      <c r="AR370">
        <v>0</v>
      </c>
      <c r="AS370">
        <v>50000</v>
      </c>
      <c r="AT370">
        <v>100000</v>
      </c>
      <c r="AU370">
        <v>0</v>
      </c>
      <c r="AV370">
        <v>800000</v>
      </c>
      <c r="AW370">
        <v>0</v>
      </c>
      <c r="AX370">
        <v>2150000</v>
      </c>
      <c r="AY370">
        <f t="shared" si="21"/>
        <v>2150000</v>
      </c>
      <c r="AZ370" t="str">
        <f t="shared" si="22"/>
        <v/>
      </c>
      <c r="BA370" t="str">
        <f t="shared" si="23"/>
        <v/>
      </c>
    </row>
    <row r="371" spans="1:53" x14ac:dyDescent="0.35">
      <c r="A371" s="2" t="s">
        <v>572</v>
      </c>
      <c r="B371">
        <v>14</v>
      </c>
      <c r="C371">
        <v>1404</v>
      </c>
      <c r="D371">
        <v>2</v>
      </c>
      <c r="E371" t="s">
        <v>50</v>
      </c>
      <c r="F371">
        <v>38</v>
      </c>
      <c r="G371" t="s">
        <v>72</v>
      </c>
      <c r="I371" t="s">
        <v>73</v>
      </c>
      <c r="J371" t="s">
        <v>52</v>
      </c>
      <c r="K371" t="s">
        <v>52</v>
      </c>
      <c r="L371" t="s">
        <v>52</v>
      </c>
      <c r="M371">
        <v>7</v>
      </c>
      <c r="N371" t="s">
        <v>86</v>
      </c>
      <c r="O371">
        <v>1</v>
      </c>
      <c r="P371" s="6">
        <v>3</v>
      </c>
      <c r="Q371" t="s">
        <v>56</v>
      </c>
      <c r="R371">
        <v>12</v>
      </c>
      <c r="S371" s="5">
        <v>1</v>
      </c>
      <c r="T371" t="s">
        <v>58</v>
      </c>
      <c r="U371" t="s">
        <v>52</v>
      </c>
      <c r="V371">
        <v>1</v>
      </c>
      <c r="W371" t="s">
        <v>52</v>
      </c>
      <c r="X371">
        <v>2</v>
      </c>
      <c r="AB371" t="s">
        <v>72</v>
      </c>
      <c r="AD371" t="s">
        <v>73</v>
      </c>
      <c r="AE371" t="s">
        <v>52</v>
      </c>
      <c r="AF371" t="s">
        <v>52</v>
      </c>
      <c r="AG371" t="s">
        <v>52</v>
      </c>
      <c r="AH371">
        <v>6</v>
      </c>
      <c r="AI371" t="s">
        <v>79</v>
      </c>
      <c r="AJ371" t="s">
        <v>52</v>
      </c>
      <c r="AK371" t="s">
        <v>90</v>
      </c>
      <c r="AM371" t="s">
        <v>62</v>
      </c>
      <c r="AN371" t="s">
        <v>52</v>
      </c>
      <c r="AP371">
        <f t="shared" si="20"/>
        <v>0</v>
      </c>
      <c r="AQ371">
        <v>0</v>
      </c>
      <c r="AR371">
        <v>240000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240000</v>
      </c>
      <c r="AY371" t="str">
        <f t="shared" si="21"/>
        <v/>
      </c>
      <c r="AZ371">
        <f t="shared" si="22"/>
        <v>240000</v>
      </c>
      <c r="BA371" t="str">
        <f t="shared" si="23"/>
        <v/>
      </c>
    </row>
    <row r="372" spans="1:53" x14ac:dyDescent="0.35">
      <c r="A372" s="2" t="s">
        <v>574</v>
      </c>
      <c r="B372">
        <v>2</v>
      </c>
      <c r="C372">
        <v>212</v>
      </c>
      <c r="D372">
        <v>2</v>
      </c>
      <c r="E372" t="s">
        <v>50</v>
      </c>
      <c r="F372">
        <v>28</v>
      </c>
      <c r="G372" t="s">
        <v>72</v>
      </c>
      <c r="I372" t="s">
        <v>52</v>
      </c>
      <c r="J372" t="s">
        <v>52</v>
      </c>
      <c r="K372" t="s">
        <v>52</v>
      </c>
      <c r="L372" t="s">
        <v>52</v>
      </c>
      <c r="M372">
        <v>8</v>
      </c>
      <c r="N372" t="s">
        <v>86</v>
      </c>
      <c r="O372">
        <v>2</v>
      </c>
      <c r="P372" s="6">
        <v>3</v>
      </c>
      <c r="Q372" t="s">
        <v>50</v>
      </c>
      <c r="R372">
        <v>6</v>
      </c>
      <c r="S372" s="5">
        <v>1</v>
      </c>
      <c r="T372" t="s">
        <v>58</v>
      </c>
      <c r="U372" t="s">
        <v>52</v>
      </c>
      <c r="V372">
        <v>1</v>
      </c>
      <c r="W372" t="s">
        <v>52</v>
      </c>
      <c r="X372">
        <v>2</v>
      </c>
      <c r="AB372" t="s">
        <v>72</v>
      </c>
      <c r="AD372" t="s">
        <v>73</v>
      </c>
      <c r="AE372" t="s">
        <v>53</v>
      </c>
      <c r="AF372" t="s">
        <v>53</v>
      </c>
      <c r="AG372" t="s">
        <v>52</v>
      </c>
      <c r="AH372">
        <v>1</v>
      </c>
      <c r="AI372" t="s">
        <v>68</v>
      </c>
      <c r="AJ372" t="s">
        <v>52</v>
      </c>
      <c r="AK372" t="s">
        <v>74</v>
      </c>
      <c r="AM372" t="s">
        <v>62</v>
      </c>
      <c r="AN372" t="s">
        <v>53</v>
      </c>
      <c r="AP372">
        <f t="shared" si="20"/>
        <v>0</v>
      </c>
      <c r="AY372" t="str">
        <f t="shared" si="21"/>
        <v/>
      </c>
      <c r="AZ372" t="str">
        <f t="shared" si="22"/>
        <v/>
      </c>
      <c r="BA372" t="str">
        <f t="shared" si="23"/>
        <v/>
      </c>
    </row>
    <row r="373" spans="1:53" x14ac:dyDescent="0.35">
      <c r="A373" s="2" t="s">
        <v>575</v>
      </c>
      <c r="B373">
        <v>20</v>
      </c>
      <c r="C373">
        <v>2007</v>
      </c>
      <c r="D373">
        <v>2</v>
      </c>
      <c r="E373" t="s">
        <v>50</v>
      </c>
      <c r="F373">
        <v>27</v>
      </c>
      <c r="G373" t="s">
        <v>72</v>
      </c>
      <c r="I373" t="s">
        <v>73</v>
      </c>
      <c r="J373" t="s">
        <v>52</v>
      </c>
      <c r="K373" t="s">
        <v>52</v>
      </c>
      <c r="L373" t="s">
        <v>52</v>
      </c>
      <c r="M373">
        <v>9</v>
      </c>
      <c r="N373" t="s">
        <v>100</v>
      </c>
      <c r="O373">
        <v>1</v>
      </c>
      <c r="P373" s="6">
        <v>3</v>
      </c>
      <c r="Q373" t="s">
        <v>56</v>
      </c>
      <c r="R373">
        <v>8</v>
      </c>
      <c r="S373" s="5">
        <v>1</v>
      </c>
      <c r="T373" t="s">
        <v>58</v>
      </c>
      <c r="U373" t="s">
        <v>52</v>
      </c>
      <c r="V373">
        <v>1</v>
      </c>
      <c r="W373" t="s">
        <v>52</v>
      </c>
      <c r="X373">
        <v>2</v>
      </c>
      <c r="AB373" t="s">
        <v>72</v>
      </c>
      <c r="AD373" t="s">
        <v>73</v>
      </c>
      <c r="AE373" t="s">
        <v>52</v>
      </c>
      <c r="AF373" t="s">
        <v>52</v>
      </c>
      <c r="AG373" t="s">
        <v>52</v>
      </c>
      <c r="AH373">
        <v>3</v>
      </c>
      <c r="AI373" t="s">
        <v>97</v>
      </c>
      <c r="AJ373" t="s">
        <v>52</v>
      </c>
      <c r="AK373" t="s">
        <v>98</v>
      </c>
      <c r="AM373" t="s">
        <v>62</v>
      </c>
      <c r="AN373" t="s">
        <v>53</v>
      </c>
      <c r="AP373">
        <f t="shared" si="20"/>
        <v>0</v>
      </c>
      <c r="AQ373">
        <v>0</v>
      </c>
      <c r="AR373">
        <v>0</v>
      </c>
      <c r="AS373">
        <v>6000</v>
      </c>
      <c r="AT373">
        <v>50000</v>
      </c>
      <c r="AU373">
        <v>1040000</v>
      </c>
      <c r="AV373">
        <v>0</v>
      </c>
      <c r="AW373">
        <v>0</v>
      </c>
      <c r="AX373">
        <v>1096000</v>
      </c>
      <c r="AY373">
        <f t="shared" si="21"/>
        <v>1096000</v>
      </c>
      <c r="AZ373" t="str">
        <f t="shared" si="22"/>
        <v/>
      </c>
      <c r="BA373" t="str">
        <f t="shared" si="23"/>
        <v/>
      </c>
    </row>
    <row r="374" spans="1:53" x14ac:dyDescent="0.35">
      <c r="A374" s="2" t="s">
        <v>576</v>
      </c>
      <c r="B374">
        <v>20</v>
      </c>
      <c r="C374">
        <v>2005</v>
      </c>
      <c r="D374">
        <v>2</v>
      </c>
      <c r="E374" t="s">
        <v>50</v>
      </c>
      <c r="F374">
        <v>44</v>
      </c>
      <c r="G374" t="s">
        <v>72</v>
      </c>
      <c r="I374" t="s">
        <v>73</v>
      </c>
      <c r="J374" t="s">
        <v>52</v>
      </c>
      <c r="K374" t="s">
        <v>52</v>
      </c>
      <c r="L374" t="s">
        <v>52</v>
      </c>
      <c r="M374">
        <v>7</v>
      </c>
      <c r="N374" t="s">
        <v>86</v>
      </c>
      <c r="O374">
        <v>2</v>
      </c>
      <c r="P374" s="6">
        <v>4</v>
      </c>
      <c r="Q374" t="s">
        <v>50</v>
      </c>
      <c r="R374">
        <v>16</v>
      </c>
      <c r="S374" s="5">
        <v>1</v>
      </c>
      <c r="T374" t="s">
        <v>58</v>
      </c>
      <c r="U374" t="s">
        <v>52</v>
      </c>
      <c r="V374">
        <v>1</v>
      </c>
      <c r="W374" t="s">
        <v>52</v>
      </c>
      <c r="X374">
        <v>2</v>
      </c>
      <c r="Y374" t="s">
        <v>59</v>
      </c>
      <c r="AB374" t="s">
        <v>72</v>
      </c>
      <c r="AD374" t="s">
        <v>73</v>
      </c>
      <c r="AE374" t="s">
        <v>52</v>
      </c>
      <c r="AF374" t="s">
        <v>52</v>
      </c>
      <c r="AG374" t="s">
        <v>52</v>
      </c>
      <c r="AH374">
        <v>9</v>
      </c>
      <c r="AI374" t="s">
        <v>100</v>
      </c>
      <c r="AJ374" t="s">
        <v>53</v>
      </c>
      <c r="AO374" t="s">
        <v>164</v>
      </c>
      <c r="AP374">
        <f t="shared" si="20"/>
        <v>0</v>
      </c>
      <c r="AY374" t="str">
        <f t="shared" si="21"/>
        <v/>
      </c>
      <c r="AZ374" t="str">
        <f t="shared" si="22"/>
        <v/>
      </c>
      <c r="BA374" t="str">
        <f t="shared" si="23"/>
        <v/>
      </c>
    </row>
    <row r="375" spans="1:53" x14ac:dyDescent="0.35">
      <c r="A375" s="2" t="s">
        <v>576</v>
      </c>
      <c r="B375">
        <v>20</v>
      </c>
      <c r="C375">
        <v>2005</v>
      </c>
      <c r="D375">
        <v>2</v>
      </c>
      <c r="E375" t="s">
        <v>50</v>
      </c>
      <c r="F375">
        <v>44</v>
      </c>
      <c r="G375" t="s">
        <v>72</v>
      </c>
      <c r="I375" t="s">
        <v>73</v>
      </c>
      <c r="J375" t="s">
        <v>52</v>
      </c>
      <c r="K375" t="s">
        <v>52</v>
      </c>
      <c r="L375" t="s">
        <v>52</v>
      </c>
      <c r="M375">
        <v>7</v>
      </c>
      <c r="N375" t="s">
        <v>86</v>
      </c>
      <c r="O375">
        <v>2</v>
      </c>
      <c r="P375" s="6">
        <v>5</v>
      </c>
      <c r="Q375" t="s">
        <v>50</v>
      </c>
      <c r="R375">
        <v>13</v>
      </c>
      <c r="S375" s="5">
        <v>1</v>
      </c>
      <c r="T375" t="s">
        <v>58</v>
      </c>
      <c r="U375" t="s">
        <v>52</v>
      </c>
      <c r="V375">
        <v>1</v>
      </c>
      <c r="W375" t="s">
        <v>52</v>
      </c>
      <c r="X375">
        <v>2</v>
      </c>
      <c r="Y375" t="s">
        <v>59</v>
      </c>
      <c r="AB375" t="s">
        <v>72</v>
      </c>
      <c r="AD375" t="s">
        <v>73</v>
      </c>
      <c r="AE375" t="s">
        <v>52</v>
      </c>
      <c r="AF375" t="s">
        <v>52</v>
      </c>
      <c r="AG375" t="s">
        <v>52</v>
      </c>
      <c r="AH375">
        <v>8</v>
      </c>
      <c r="AI375" t="s">
        <v>86</v>
      </c>
      <c r="AJ375" t="s">
        <v>52</v>
      </c>
      <c r="AK375" t="s">
        <v>87</v>
      </c>
      <c r="AM375" t="s">
        <v>62</v>
      </c>
      <c r="AN375" t="s">
        <v>53</v>
      </c>
      <c r="AP375">
        <f t="shared" si="20"/>
        <v>0</v>
      </c>
      <c r="AQ375">
        <v>0</v>
      </c>
      <c r="AR375">
        <v>0</v>
      </c>
      <c r="AS375">
        <v>18000</v>
      </c>
      <c r="AT375">
        <v>30000</v>
      </c>
      <c r="AU375">
        <v>416000</v>
      </c>
      <c r="AV375">
        <v>0</v>
      </c>
      <c r="AW375">
        <v>0</v>
      </c>
      <c r="AX375">
        <v>464000</v>
      </c>
      <c r="AY375" t="str">
        <f t="shared" si="21"/>
        <v/>
      </c>
      <c r="AZ375">
        <f t="shared" si="22"/>
        <v>464000</v>
      </c>
      <c r="BA375" t="str">
        <f t="shared" si="23"/>
        <v/>
      </c>
    </row>
    <row r="376" spans="1:53" x14ac:dyDescent="0.35">
      <c r="A376" s="2" t="s">
        <v>578</v>
      </c>
      <c r="B376">
        <v>11</v>
      </c>
      <c r="C376">
        <v>1102</v>
      </c>
      <c r="D376">
        <v>2</v>
      </c>
      <c r="E376" t="s">
        <v>50</v>
      </c>
      <c r="F376">
        <v>47</v>
      </c>
      <c r="G376" t="s">
        <v>155</v>
      </c>
      <c r="H376" t="s">
        <v>52</v>
      </c>
      <c r="I376" t="s">
        <v>52</v>
      </c>
      <c r="J376" t="s">
        <v>52</v>
      </c>
      <c r="K376" t="s">
        <v>52</v>
      </c>
      <c r="L376" t="s">
        <v>53</v>
      </c>
      <c r="M376">
        <v>0</v>
      </c>
      <c r="O376">
        <v>7</v>
      </c>
      <c r="P376" s="6">
        <v>4</v>
      </c>
      <c r="Q376" t="s">
        <v>56</v>
      </c>
      <c r="R376">
        <v>16</v>
      </c>
      <c r="S376" s="5">
        <v>1</v>
      </c>
      <c r="T376" t="s">
        <v>58</v>
      </c>
      <c r="U376" t="s">
        <v>52</v>
      </c>
      <c r="V376">
        <v>1</v>
      </c>
      <c r="W376" t="s">
        <v>52</v>
      </c>
      <c r="X376">
        <v>2</v>
      </c>
      <c r="Y376" t="s">
        <v>59</v>
      </c>
      <c r="AB376" t="s">
        <v>155</v>
      </c>
      <c r="AC376" t="s">
        <v>52</v>
      </c>
      <c r="AD376" t="s">
        <v>52</v>
      </c>
      <c r="AE376" t="s">
        <v>52</v>
      </c>
      <c r="AF376" t="s">
        <v>52</v>
      </c>
      <c r="AG376" t="s">
        <v>52</v>
      </c>
      <c r="AH376">
        <v>4</v>
      </c>
      <c r="AI376" t="s">
        <v>83</v>
      </c>
      <c r="AJ376" t="s">
        <v>53</v>
      </c>
      <c r="AO376" t="s">
        <v>190</v>
      </c>
      <c r="AP376">
        <f t="shared" si="20"/>
        <v>0</v>
      </c>
      <c r="AY376" t="str">
        <f t="shared" si="21"/>
        <v/>
      </c>
      <c r="AZ376" t="str">
        <f t="shared" si="22"/>
        <v/>
      </c>
      <c r="BA376" t="str">
        <f t="shared" si="23"/>
        <v/>
      </c>
    </row>
    <row r="377" spans="1:53" x14ac:dyDescent="0.35">
      <c r="A377" s="2" t="s">
        <v>578</v>
      </c>
      <c r="B377">
        <v>11</v>
      </c>
      <c r="C377">
        <v>1102</v>
      </c>
      <c r="D377">
        <v>2</v>
      </c>
      <c r="E377" t="s">
        <v>50</v>
      </c>
      <c r="F377">
        <v>47</v>
      </c>
      <c r="G377" t="s">
        <v>155</v>
      </c>
      <c r="H377" t="s">
        <v>52</v>
      </c>
      <c r="I377" t="s">
        <v>52</v>
      </c>
      <c r="J377" t="s">
        <v>52</v>
      </c>
      <c r="K377" t="s">
        <v>52</v>
      </c>
      <c r="L377" t="s">
        <v>53</v>
      </c>
      <c r="M377">
        <v>0</v>
      </c>
      <c r="O377">
        <v>7</v>
      </c>
      <c r="P377" s="6">
        <v>5</v>
      </c>
      <c r="Q377" t="s">
        <v>50</v>
      </c>
      <c r="R377">
        <v>13</v>
      </c>
      <c r="S377" s="5">
        <v>1</v>
      </c>
      <c r="T377" t="s">
        <v>58</v>
      </c>
      <c r="U377" t="s">
        <v>52</v>
      </c>
      <c r="V377">
        <v>1</v>
      </c>
      <c r="W377" t="s">
        <v>52</v>
      </c>
      <c r="X377">
        <v>2</v>
      </c>
      <c r="Y377" t="s">
        <v>59</v>
      </c>
      <c r="AB377" t="s">
        <v>155</v>
      </c>
      <c r="AC377" t="s">
        <v>52</v>
      </c>
      <c r="AD377" t="s">
        <v>52</v>
      </c>
      <c r="AE377" t="s">
        <v>52</v>
      </c>
      <c r="AF377" t="s">
        <v>52</v>
      </c>
      <c r="AG377" t="s">
        <v>52</v>
      </c>
      <c r="AH377">
        <v>3</v>
      </c>
      <c r="AI377" t="s">
        <v>63</v>
      </c>
      <c r="AJ377" t="s">
        <v>52</v>
      </c>
      <c r="AK377" t="s">
        <v>64</v>
      </c>
      <c r="AM377" t="s">
        <v>62</v>
      </c>
      <c r="AN377" t="s">
        <v>53</v>
      </c>
      <c r="AP377">
        <f t="shared" si="20"/>
        <v>0</v>
      </c>
      <c r="AQ377">
        <v>0</v>
      </c>
      <c r="AR377">
        <v>0</v>
      </c>
      <c r="AS377">
        <v>3000</v>
      </c>
      <c r="AT377">
        <v>2000</v>
      </c>
      <c r="AU377">
        <v>120000</v>
      </c>
      <c r="AV377">
        <v>0</v>
      </c>
      <c r="AW377">
        <v>0</v>
      </c>
      <c r="AX377">
        <v>125000</v>
      </c>
      <c r="AY377" t="str">
        <f t="shared" si="21"/>
        <v/>
      </c>
      <c r="AZ377">
        <f t="shared" si="22"/>
        <v>125000</v>
      </c>
      <c r="BA377" t="str">
        <f t="shared" si="23"/>
        <v/>
      </c>
    </row>
    <row r="378" spans="1:53" x14ac:dyDescent="0.35">
      <c r="A378" s="2" t="s">
        <v>578</v>
      </c>
      <c r="B378">
        <v>11</v>
      </c>
      <c r="C378">
        <v>1102</v>
      </c>
      <c r="D378">
        <v>2</v>
      </c>
      <c r="E378" t="s">
        <v>50</v>
      </c>
      <c r="F378">
        <v>47</v>
      </c>
      <c r="G378" t="s">
        <v>155</v>
      </c>
      <c r="H378" t="s">
        <v>52</v>
      </c>
      <c r="I378" t="s">
        <v>52</v>
      </c>
      <c r="J378" t="s">
        <v>52</v>
      </c>
      <c r="K378" t="s">
        <v>52</v>
      </c>
      <c r="L378" t="s">
        <v>53</v>
      </c>
      <c r="M378">
        <v>0</v>
      </c>
      <c r="O378">
        <v>7</v>
      </c>
      <c r="P378" s="6">
        <v>6</v>
      </c>
      <c r="Q378" t="s">
        <v>50</v>
      </c>
      <c r="R378">
        <v>10</v>
      </c>
      <c r="S378" s="5">
        <v>1</v>
      </c>
      <c r="T378" t="s">
        <v>58</v>
      </c>
      <c r="U378" t="s">
        <v>52</v>
      </c>
      <c r="V378">
        <v>1</v>
      </c>
      <c r="W378" t="s">
        <v>52</v>
      </c>
      <c r="X378">
        <v>2</v>
      </c>
      <c r="AB378" t="s">
        <v>155</v>
      </c>
      <c r="AC378" t="s">
        <v>52</v>
      </c>
      <c r="AD378" t="s">
        <v>52</v>
      </c>
      <c r="AE378" t="s">
        <v>53</v>
      </c>
      <c r="AF378" t="s">
        <v>53</v>
      </c>
      <c r="AG378" t="s">
        <v>52</v>
      </c>
      <c r="AH378">
        <v>2</v>
      </c>
      <c r="AI378" t="s">
        <v>65</v>
      </c>
      <c r="AJ378" t="s">
        <v>52</v>
      </c>
      <c r="AK378" t="s">
        <v>74</v>
      </c>
      <c r="AM378" t="s">
        <v>62</v>
      </c>
      <c r="AN378" t="s">
        <v>53</v>
      </c>
      <c r="AP378">
        <f t="shared" si="20"/>
        <v>0</v>
      </c>
      <c r="AQ378">
        <v>0</v>
      </c>
      <c r="AR378">
        <v>0</v>
      </c>
      <c r="AS378">
        <v>0</v>
      </c>
      <c r="AT378">
        <v>0</v>
      </c>
      <c r="AU378">
        <v>50000</v>
      </c>
      <c r="AV378">
        <v>0</v>
      </c>
      <c r="AW378">
        <v>0</v>
      </c>
      <c r="AX378">
        <v>50000</v>
      </c>
      <c r="AY378">
        <f t="shared" si="21"/>
        <v>50000</v>
      </c>
      <c r="AZ378" t="str">
        <f t="shared" si="22"/>
        <v/>
      </c>
      <c r="BA378" t="str">
        <f t="shared" si="23"/>
        <v/>
      </c>
    </row>
    <row r="379" spans="1:53" x14ac:dyDescent="0.35">
      <c r="A379" s="2" t="s">
        <v>578</v>
      </c>
      <c r="B379">
        <v>11</v>
      </c>
      <c r="C379">
        <v>1102</v>
      </c>
      <c r="D379">
        <v>2</v>
      </c>
      <c r="E379" t="s">
        <v>50</v>
      </c>
      <c r="F379">
        <v>47</v>
      </c>
      <c r="G379" t="s">
        <v>155</v>
      </c>
      <c r="H379" t="s">
        <v>52</v>
      </c>
      <c r="I379" t="s">
        <v>52</v>
      </c>
      <c r="J379" t="s">
        <v>52</v>
      </c>
      <c r="K379" t="s">
        <v>52</v>
      </c>
      <c r="L379" t="s">
        <v>53</v>
      </c>
      <c r="M379">
        <v>0</v>
      </c>
      <c r="O379">
        <v>7</v>
      </c>
      <c r="P379" s="6">
        <v>7</v>
      </c>
      <c r="Q379" t="s">
        <v>56</v>
      </c>
      <c r="R379">
        <v>7</v>
      </c>
      <c r="S379" s="5">
        <v>1</v>
      </c>
      <c r="T379" t="s">
        <v>58</v>
      </c>
      <c r="U379" t="s">
        <v>52</v>
      </c>
      <c r="V379">
        <v>1</v>
      </c>
      <c r="W379" t="s">
        <v>52</v>
      </c>
      <c r="X379">
        <v>2</v>
      </c>
      <c r="AB379" t="s">
        <v>155</v>
      </c>
      <c r="AC379" t="s">
        <v>52</v>
      </c>
      <c r="AD379" t="s">
        <v>52</v>
      </c>
      <c r="AE379" t="s">
        <v>53</v>
      </c>
      <c r="AF379" t="s">
        <v>53</v>
      </c>
      <c r="AG379" t="s">
        <v>52</v>
      </c>
      <c r="AH379">
        <v>1</v>
      </c>
      <c r="AI379" t="s">
        <v>67</v>
      </c>
      <c r="AJ379" t="s">
        <v>52</v>
      </c>
      <c r="AK379" t="s">
        <v>74</v>
      </c>
      <c r="AM379" t="s">
        <v>62</v>
      </c>
      <c r="AN379" t="s">
        <v>53</v>
      </c>
      <c r="AP379">
        <f t="shared" si="20"/>
        <v>0</v>
      </c>
      <c r="AQ379">
        <v>0</v>
      </c>
      <c r="AR379">
        <v>0</v>
      </c>
      <c r="AS379">
        <v>0</v>
      </c>
      <c r="AT379">
        <v>0</v>
      </c>
      <c r="AU379">
        <v>50000</v>
      </c>
      <c r="AV379">
        <v>0</v>
      </c>
      <c r="AW379">
        <v>0</v>
      </c>
      <c r="AX379">
        <v>50000</v>
      </c>
      <c r="AY379">
        <f t="shared" si="21"/>
        <v>50000</v>
      </c>
      <c r="AZ379" t="str">
        <f t="shared" si="22"/>
        <v/>
      </c>
      <c r="BA379" t="str">
        <f t="shared" si="23"/>
        <v/>
      </c>
    </row>
    <row r="380" spans="1:53" x14ac:dyDescent="0.35">
      <c r="A380" s="2" t="s">
        <v>579</v>
      </c>
      <c r="B380">
        <v>8</v>
      </c>
      <c r="C380">
        <v>811</v>
      </c>
      <c r="D380">
        <v>1</v>
      </c>
      <c r="E380" t="s">
        <v>50</v>
      </c>
      <c r="F380">
        <v>40</v>
      </c>
      <c r="G380" t="s">
        <v>72</v>
      </c>
      <c r="I380" t="s">
        <v>73</v>
      </c>
      <c r="J380" t="s">
        <v>52</v>
      </c>
      <c r="K380" t="s">
        <v>52</v>
      </c>
      <c r="L380" t="s">
        <v>52</v>
      </c>
      <c r="M380">
        <v>5</v>
      </c>
      <c r="N380" t="s">
        <v>78</v>
      </c>
      <c r="O380">
        <v>3</v>
      </c>
      <c r="P380" s="6">
        <v>3</v>
      </c>
      <c r="Q380" t="s">
        <v>50</v>
      </c>
      <c r="R380">
        <v>12</v>
      </c>
      <c r="S380" s="5">
        <v>1</v>
      </c>
      <c r="T380" t="s">
        <v>58</v>
      </c>
      <c r="U380" t="s">
        <v>52</v>
      </c>
      <c r="V380">
        <v>1</v>
      </c>
      <c r="W380" t="s">
        <v>52</v>
      </c>
      <c r="X380">
        <v>2</v>
      </c>
      <c r="AB380" t="s">
        <v>72</v>
      </c>
      <c r="AD380" t="s">
        <v>73</v>
      </c>
      <c r="AE380" t="s">
        <v>52</v>
      </c>
      <c r="AF380" t="s">
        <v>52</v>
      </c>
      <c r="AG380" t="s">
        <v>52</v>
      </c>
      <c r="AH380">
        <v>9</v>
      </c>
      <c r="AI380" t="s">
        <v>86</v>
      </c>
      <c r="AJ380" t="s">
        <v>52</v>
      </c>
      <c r="AK380" t="s">
        <v>87</v>
      </c>
      <c r="AM380" t="s">
        <v>62</v>
      </c>
      <c r="AN380" t="s">
        <v>52</v>
      </c>
      <c r="AP380">
        <f t="shared" si="20"/>
        <v>0</v>
      </c>
      <c r="AQ380">
        <v>0</v>
      </c>
      <c r="AR380">
        <v>1440000</v>
      </c>
      <c r="AS380">
        <v>135000</v>
      </c>
      <c r="AT380">
        <v>10000</v>
      </c>
      <c r="AU380">
        <v>0</v>
      </c>
      <c r="AV380">
        <v>0</v>
      </c>
      <c r="AW380">
        <v>10000</v>
      </c>
      <c r="AX380">
        <v>1595000</v>
      </c>
      <c r="AY380" t="str">
        <f t="shared" si="21"/>
        <v/>
      </c>
      <c r="AZ380">
        <f t="shared" si="22"/>
        <v>1595000</v>
      </c>
      <c r="BA380" t="str">
        <f t="shared" si="23"/>
        <v/>
      </c>
    </row>
    <row r="381" spans="1:53" x14ac:dyDescent="0.35">
      <c r="A381" s="2" t="s">
        <v>579</v>
      </c>
      <c r="B381">
        <v>8</v>
      </c>
      <c r="C381">
        <v>811</v>
      </c>
      <c r="D381">
        <v>1</v>
      </c>
      <c r="E381" t="s">
        <v>50</v>
      </c>
      <c r="F381">
        <v>40</v>
      </c>
      <c r="G381" t="s">
        <v>72</v>
      </c>
      <c r="I381" t="s">
        <v>73</v>
      </c>
      <c r="J381" t="s">
        <v>52</v>
      </c>
      <c r="K381" t="s">
        <v>52</v>
      </c>
      <c r="L381" t="s">
        <v>52</v>
      </c>
      <c r="M381">
        <v>5</v>
      </c>
      <c r="N381" t="s">
        <v>78</v>
      </c>
      <c r="O381">
        <v>3</v>
      </c>
      <c r="P381" s="6">
        <v>4</v>
      </c>
      <c r="Q381" t="s">
        <v>56</v>
      </c>
      <c r="R381">
        <v>7</v>
      </c>
      <c r="S381" s="5">
        <v>1</v>
      </c>
      <c r="T381" t="s">
        <v>58</v>
      </c>
      <c r="U381" t="s">
        <v>52</v>
      </c>
      <c r="V381">
        <v>1</v>
      </c>
      <c r="W381" t="s">
        <v>52</v>
      </c>
      <c r="X381">
        <v>2</v>
      </c>
      <c r="AB381" t="s">
        <v>72</v>
      </c>
      <c r="AD381" t="s">
        <v>73</v>
      </c>
      <c r="AE381" t="s">
        <v>52</v>
      </c>
      <c r="AF381" t="s">
        <v>53</v>
      </c>
      <c r="AG381" t="s">
        <v>52</v>
      </c>
      <c r="AH381">
        <v>3</v>
      </c>
      <c r="AI381" t="s">
        <v>65</v>
      </c>
      <c r="AJ381" t="s">
        <v>52</v>
      </c>
      <c r="AK381" t="s">
        <v>66</v>
      </c>
      <c r="AM381" t="s">
        <v>62</v>
      </c>
      <c r="AN381" t="s">
        <v>52</v>
      </c>
      <c r="AP381">
        <f t="shared" si="20"/>
        <v>0</v>
      </c>
      <c r="AQ381">
        <v>0</v>
      </c>
      <c r="AR381">
        <v>960000</v>
      </c>
      <c r="AS381">
        <v>130000</v>
      </c>
      <c r="AT381">
        <v>10000</v>
      </c>
      <c r="AU381">
        <v>0</v>
      </c>
      <c r="AV381">
        <v>0</v>
      </c>
      <c r="AW381">
        <v>10000</v>
      </c>
      <c r="AX381">
        <v>1110000</v>
      </c>
      <c r="AY381">
        <f t="shared" si="21"/>
        <v>1110000</v>
      </c>
      <c r="AZ381" t="str">
        <f t="shared" si="22"/>
        <v/>
      </c>
      <c r="BA381" t="str">
        <f t="shared" si="23"/>
        <v/>
      </c>
    </row>
    <row r="382" spans="1:53" x14ac:dyDescent="0.35">
      <c r="A382" s="2" t="s">
        <v>583</v>
      </c>
      <c r="B382">
        <v>20</v>
      </c>
      <c r="C382">
        <v>2007</v>
      </c>
      <c r="D382">
        <v>2</v>
      </c>
      <c r="E382" t="s">
        <v>50</v>
      </c>
      <c r="F382">
        <v>39</v>
      </c>
      <c r="G382" t="s">
        <v>72</v>
      </c>
      <c r="I382" t="s">
        <v>73</v>
      </c>
      <c r="J382" t="s">
        <v>52</v>
      </c>
      <c r="K382" t="s">
        <v>52</v>
      </c>
      <c r="L382" t="s">
        <v>52</v>
      </c>
      <c r="M382">
        <v>9</v>
      </c>
      <c r="N382" t="s">
        <v>100</v>
      </c>
      <c r="O382">
        <v>2</v>
      </c>
      <c r="P382" s="6">
        <v>3</v>
      </c>
      <c r="Q382" t="s">
        <v>56</v>
      </c>
      <c r="R382">
        <v>11</v>
      </c>
      <c r="S382" s="5">
        <v>1</v>
      </c>
      <c r="T382" t="s">
        <v>58</v>
      </c>
      <c r="U382" t="s">
        <v>52</v>
      </c>
      <c r="V382">
        <v>1</v>
      </c>
      <c r="W382" t="s">
        <v>52</v>
      </c>
      <c r="X382">
        <v>2</v>
      </c>
      <c r="AB382" t="s">
        <v>72</v>
      </c>
      <c r="AD382" t="s">
        <v>73</v>
      </c>
      <c r="AE382" t="s">
        <v>52</v>
      </c>
      <c r="AF382" t="s">
        <v>52</v>
      </c>
      <c r="AG382" t="s">
        <v>52</v>
      </c>
      <c r="AH382">
        <v>5</v>
      </c>
      <c r="AI382" t="s">
        <v>78</v>
      </c>
      <c r="AJ382" t="s">
        <v>52</v>
      </c>
      <c r="AK382" t="s">
        <v>88</v>
      </c>
      <c r="AM382" t="s">
        <v>62</v>
      </c>
      <c r="AN382" t="s">
        <v>52</v>
      </c>
      <c r="AP382">
        <f t="shared" si="20"/>
        <v>0</v>
      </c>
      <c r="AQ382">
        <v>0</v>
      </c>
      <c r="AR382">
        <v>1248000</v>
      </c>
      <c r="AS382">
        <v>50000</v>
      </c>
      <c r="AT382">
        <v>20000</v>
      </c>
      <c r="AU382">
        <v>0</v>
      </c>
      <c r="AV382">
        <v>0</v>
      </c>
      <c r="AW382">
        <v>0</v>
      </c>
      <c r="AX382">
        <v>1318000</v>
      </c>
      <c r="AY382">
        <f t="shared" si="21"/>
        <v>1318000</v>
      </c>
      <c r="AZ382" t="str">
        <f t="shared" si="22"/>
        <v/>
      </c>
      <c r="BA382" t="str">
        <f t="shared" si="23"/>
        <v/>
      </c>
    </row>
    <row r="383" spans="1:53" x14ac:dyDescent="0.35">
      <c r="A383" s="2" t="s">
        <v>583</v>
      </c>
      <c r="B383">
        <v>20</v>
      </c>
      <c r="C383">
        <v>2007</v>
      </c>
      <c r="D383">
        <v>2</v>
      </c>
      <c r="E383" t="s">
        <v>50</v>
      </c>
      <c r="F383">
        <v>39</v>
      </c>
      <c r="G383" t="s">
        <v>72</v>
      </c>
      <c r="I383" t="s">
        <v>73</v>
      </c>
      <c r="J383" t="s">
        <v>52</v>
      </c>
      <c r="K383" t="s">
        <v>52</v>
      </c>
      <c r="L383" t="s">
        <v>52</v>
      </c>
      <c r="M383">
        <v>9</v>
      </c>
      <c r="N383" t="s">
        <v>100</v>
      </c>
      <c r="O383">
        <v>2</v>
      </c>
      <c r="P383" s="6">
        <v>4</v>
      </c>
      <c r="Q383" t="s">
        <v>50</v>
      </c>
      <c r="R383">
        <v>8</v>
      </c>
      <c r="S383" s="5">
        <v>1</v>
      </c>
      <c r="T383" t="s">
        <v>58</v>
      </c>
      <c r="U383" t="s">
        <v>52</v>
      </c>
      <c r="V383">
        <v>1</v>
      </c>
      <c r="W383" t="s">
        <v>52</v>
      </c>
      <c r="X383">
        <v>2</v>
      </c>
      <c r="AB383" t="s">
        <v>72</v>
      </c>
      <c r="AD383" t="s">
        <v>73</v>
      </c>
      <c r="AE383" t="s">
        <v>52</v>
      </c>
      <c r="AF383" t="s">
        <v>52</v>
      </c>
      <c r="AG383" t="s">
        <v>52</v>
      </c>
      <c r="AH383">
        <v>3</v>
      </c>
      <c r="AI383" t="s">
        <v>63</v>
      </c>
      <c r="AJ383" t="s">
        <v>52</v>
      </c>
      <c r="AK383" t="s">
        <v>64</v>
      </c>
      <c r="AM383" t="s">
        <v>62</v>
      </c>
      <c r="AN383" t="s">
        <v>52</v>
      </c>
      <c r="AP383">
        <f t="shared" si="20"/>
        <v>0</v>
      </c>
      <c r="AQ383">
        <v>0</v>
      </c>
      <c r="AR383">
        <v>480000</v>
      </c>
      <c r="AS383">
        <v>20000</v>
      </c>
      <c r="AT383">
        <v>20000</v>
      </c>
      <c r="AU383">
        <v>0</v>
      </c>
      <c r="AV383">
        <v>0</v>
      </c>
      <c r="AW383">
        <v>0</v>
      </c>
      <c r="AX383">
        <v>520000</v>
      </c>
      <c r="AY383">
        <f t="shared" si="21"/>
        <v>520000</v>
      </c>
      <c r="AZ383" t="str">
        <f t="shared" si="22"/>
        <v/>
      </c>
      <c r="BA383" t="str">
        <f t="shared" si="23"/>
        <v/>
      </c>
    </row>
    <row r="384" spans="1:53" x14ac:dyDescent="0.35">
      <c r="A384" s="2" t="s">
        <v>590</v>
      </c>
      <c r="B384">
        <v>21</v>
      </c>
      <c r="C384">
        <v>2106</v>
      </c>
      <c r="D384">
        <v>2</v>
      </c>
      <c r="E384" t="s">
        <v>50</v>
      </c>
      <c r="F384">
        <v>36</v>
      </c>
      <c r="G384" t="s">
        <v>72</v>
      </c>
      <c r="I384" t="s">
        <v>73</v>
      </c>
      <c r="J384" t="s">
        <v>53</v>
      </c>
      <c r="K384" t="s">
        <v>53</v>
      </c>
      <c r="L384" t="s">
        <v>52</v>
      </c>
      <c r="M384">
        <v>3</v>
      </c>
      <c r="N384" t="s">
        <v>63</v>
      </c>
      <c r="O384">
        <v>2</v>
      </c>
      <c r="P384" s="6">
        <v>4</v>
      </c>
      <c r="Q384" t="s">
        <v>56</v>
      </c>
      <c r="R384">
        <v>12</v>
      </c>
      <c r="S384" s="5">
        <v>1</v>
      </c>
      <c r="T384" t="s">
        <v>58</v>
      </c>
      <c r="U384" t="s">
        <v>52</v>
      </c>
      <c r="V384">
        <v>1</v>
      </c>
      <c r="W384" t="s">
        <v>52</v>
      </c>
      <c r="X384">
        <v>2</v>
      </c>
      <c r="AB384" t="s">
        <v>72</v>
      </c>
      <c r="AD384" t="s">
        <v>73</v>
      </c>
      <c r="AE384" t="s">
        <v>53</v>
      </c>
      <c r="AF384" t="s">
        <v>53</v>
      </c>
      <c r="AG384" t="s">
        <v>52</v>
      </c>
      <c r="AH384">
        <v>4</v>
      </c>
      <c r="AI384" t="s">
        <v>63</v>
      </c>
      <c r="AJ384" t="s">
        <v>52</v>
      </c>
      <c r="AK384" t="s">
        <v>64</v>
      </c>
      <c r="AM384" t="s">
        <v>62</v>
      </c>
      <c r="AN384" t="s">
        <v>53</v>
      </c>
      <c r="AP384">
        <f t="shared" si="20"/>
        <v>0</v>
      </c>
      <c r="AQ384">
        <v>0</v>
      </c>
      <c r="AR384">
        <v>0</v>
      </c>
      <c r="AS384">
        <v>15000</v>
      </c>
      <c r="AT384">
        <v>5000</v>
      </c>
      <c r="AU384">
        <v>0</v>
      </c>
      <c r="AV384">
        <v>0</v>
      </c>
      <c r="AW384">
        <v>0</v>
      </c>
      <c r="AX384">
        <v>20000</v>
      </c>
      <c r="AY384" t="str">
        <f t="shared" si="21"/>
        <v/>
      </c>
      <c r="AZ384">
        <f t="shared" si="22"/>
        <v>20000</v>
      </c>
      <c r="BA384" t="str">
        <f t="shared" si="23"/>
        <v/>
      </c>
    </row>
    <row r="385" spans="1:53" x14ac:dyDescent="0.35">
      <c r="A385" s="2" t="s">
        <v>590</v>
      </c>
      <c r="B385">
        <v>21</v>
      </c>
      <c r="C385">
        <v>2106</v>
      </c>
      <c r="D385">
        <v>2</v>
      </c>
      <c r="E385" t="s">
        <v>50</v>
      </c>
      <c r="F385">
        <v>36</v>
      </c>
      <c r="G385" t="s">
        <v>72</v>
      </c>
      <c r="I385" t="s">
        <v>73</v>
      </c>
      <c r="J385" t="s">
        <v>53</v>
      </c>
      <c r="K385" t="s">
        <v>53</v>
      </c>
      <c r="L385" t="s">
        <v>52</v>
      </c>
      <c r="M385">
        <v>3</v>
      </c>
      <c r="N385" t="s">
        <v>63</v>
      </c>
      <c r="O385">
        <v>2</v>
      </c>
      <c r="P385" s="6">
        <v>5</v>
      </c>
      <c r="Q385" t="s">
        <v>50</v>
      </c>
      <c r="R385">
        <v>10</v>
      </c>
      <c r="S385" s="5">
        <v>1</v>
      </c>
      <c r="T385" t="s">
        <v>58</v>
      </c>
      <c r="U385" t="s">
        <v>52</v>
      </c>
      <c r="V385">
        <v>1</v>
      </c>
      <c r="W385" t="s">
        <v>52</v>
      </c>
      <c r="X385">
        <v>2</v>
      </c>
      <c r="AB385" t="s">
        <v>72</v>
      </c>
      <c r="AD385" t="s">
        <v>73</v>
      </c>
      <c r="AE385" t="s">
        <v>53</v>
      </c>
      <c r="AF385" t="s">
        <v>53</v>
      </c>
      <c r="AG385" t="s">
        <v>52</v>
      </c>
      <c r="AH385">
        <v>2</v>
      </c>
      <c r="AI385" t="s">
        <v>97</v>
      </c>
      <c r="AJ385" t="s">
        <v>52</v>
      </c>
      <c r="AK385" t="s">
        <v>98</v>
      </c>
      <c r="AM385" t="s">
        <v>62</v>
      </c>
      <c r="AN385" t="s">
        <v>53</v>
      </c>
      <c r="AP385">
        <f t="shared" si="20"/>
        <v>0</v>
      </c>
      <c r="AQ385">
        <v>0</v>
      </c>
      <c r="AR385">
        <v>0</v>
      </c>
      <c r="AS385">
        <v>13000</v>
      </c>
      <c r="AT385">
        <v>6000</v>
      </c>
      <c r="AU385">
        <v>0</v>
      </c>
      <c r="AV385">
        <v>0</v>
      </c>
      <c r="AW385">
        <v>0</v>
      </c>
      <c r="AX385">
        <v>19000</v>
      </c>
      <c r="AY385">
        <f t="shared" si="21"/>
        <v>19000</v>
      </c>
      <c r="AZ385" t="str">
        <f t="shared" si="22"/>
        <v/>
      </c>
      <c r="BA385" t="str">
        <f t="shared" si="23"/>
        <v/>
      </c>
    </row>
    <row r="386" spans="1:53" x14ac:dyDescent="0.35">
      <c r="A386" s="2" t="s">
        <v>591</v>
      </c>
      <c r="B386">
        <v>25</v>
      </c>
      <c r="C386">
        <v>2506</v>
      </c>
      <c r="D386">
        <v>2</v>
      </c>
      <c r="E386" t="s">
        <v>56</v>
      </c>
      <c r="F386">
        <v>43</v>
      </c>
      <c r="G386" t="s">
        <v>72</v>
      </c>
      <c r="I386" t="s">
        <v>73</v>
      </c>
      <c r="J386" t="s">
        <v>52</v>
      </c>
      <c r="K386" t="s">
        <v>52</v>
      </c>
      <c r="L386" t="s">
        <v>52</v>
      </c>
      <c r="M386">
        <v>8</v>
      </c>
      <c r="N386" t="s">
        <v>60</v>
      </c>
      <c r="O386">
        <v>2</v>
      </c>
      <c r="P386" s="6">
        <v>3</v>
      </c>
      <c r="Q386" t="s">
        <v>56</v>
      </c>
      <c r="R386">
        <v>8</v>
      </c>
      <c r="S386" s="5">
        <v>1</v>
      </c>
      <c r="T386" t="s">
        <v>58</v>
      </c>
      <c r="U386" t="s">
        <v>52</v>
      </c>
      <c r="V386">
        <v>2</v>
      </c>
      <c r="W386" t="s">
        <v>52</v>
      </c>
      <c r="X386">
        <v>1</v>
      </c>
      <c r="AB386" t="s">
        <v>72</v>
      </c>
      <c r="AD386" t="s">
        <v>73</v>
      </c>
      <c r="AE386" t="s">
        <v>52</v>
      </c>
      <c r="AF386" t="s">
        <v>52</v>
      </c>
      <c r="AG386" t="s">
        <v>52</v>
      </c>
      <c r="AH386">
        <v>3</v>
      </c>
      <c r="AI386" t="s">
        <v>63</v>
      </c>
      <c r="AJ386" t="s">
        <v>52</v>
      </c>
      <c r="AK386" t="s">
        <v>64</v>
      </c>
      <c r="AM386" t="s">
        <v>62</v>
      </c>
      <c r="AN386" t="s">
        <v>52</v>
      </c>
      <c r="AP386">
        <f t="shared" ref="AP386:AP449" si="24">IF(AND(R386=6, AO386="Too young"),1,0)</f>
        <v>0</v>
      </c>
      <c r="AQ386">
        <v>0</v>
      </c>
      <c r="AR386">
        <v>0</v>
      </c>
      <c r="AS386">
        <v>10500</v>
      </c>
      <c r="AT386">
        <v>53000</v>
      </c>
      <c r="AU386">
        <v>432000</v>
      </c>
      <c r="AV386">
        <v>56000</v>
      </c>
      <c r="AW386">
        <v>5000</v>
      </c>
      <c r="AX386">
        <v>556500</v>
      </c>
      <c r="AY386">
        <f t="shared" ref="AY386:AY449" si="25">IF(AND($R386&lt;12,$AX386&lt;&gt;""),$AX386,"")</f>
        <v>556500</v>
      </c>
      <c r="AZ386" t="str">
        <f t="shared" ref="AZ386:AZ449" si="26">IF(AND($R386&gt;11,$R386&lt;15,$AX386&lt;&gt;""),$AX386,"")</f>
        <v/>
      </c>
      <c r="BA386" t="str">
        <f t="shared" ref="BA386:BA449" si="27">IF(AND($R386&gt;14,$AX386&lt;&gt;""),$AX386,"")</f>
        <v/>
      </c>
    </row>
    <row r="387" spans="1:53" x14ac:dyDescent="0.35">
      <c r="A387" s="2" t="s">
        <v>594</v>
      </c>
      <c r="B387">
        <v>3</v>
      </c>
      <c r="C387">
        <v>307</v>
      </c>
      <c r="D387">
        <v>2</v>
      </c>
      <c r="E387" t="s">
        <v>56</v>
      </c>
      <c r="F387">
        <v>47</v>
      </c>
      <c r="G387" t="s">
        <v>72</v>
      </c>
      <c r="I387" t="s">
        <v>73</v>
      </c>
      <c r="J387" t="s">
        <v>52</v>
      </c>
      <c r="K387" t="s">
        <v>52</v>
      </c>
      <c r="L387" t="s">
        <v>52</v>
      </c>
      <c r="M387">
        <v>2</v>
      </c>
      <c r="N387" t="s">
        <v>97</v>
      </c>
      <c r="O387">
        <v>2</v>
      </c>
      <c r="P387" s="6">
        <v>3</v>
      </c>
      <c r="Q387" t="s">
        <v>56</v>
      </c>
      <c r="R387">
        <v>17</v>
      </c>
      <c r="S387" s="5">
        <v>1</v>
      </c>
      <c r="T387" t="s">
        <v>58</v>
      </c>
      <c r="U387" t="s">
        <v>53</v>
      </c>
      <c r="W387" t="s">
        <v>52</v>
      </c>
      <c r="X387">
        <v>1</v>
      </c>
      <c r="Y387" t="s">
        <v>59</v>
      </c>
      <c r="AB387" t="s">
        <v>72</v>
      </c>
      <c r="AD387" t="s">
        <v>73</v>
      </c>
      <c r="AE387" t="s">
        <v>52</v>
      </c>
      <c r="AF387" t="s">
        <v>52</v>
      </c>
      <c r="AG387" t="s">
        <v>52</v>
      </c>
      <c r="AH387">
        <v>7</v>
      </c>
      <c r="AI387" t="s">
        <v>60</v>
      </c>
      <c r="AJ387" t="s">
        <v>53</v>
      </c>
      <c r="AO387" t="s">
        <v>190</v>
      </c>
      <c r="AP387">
        <f t="shared" si="24"/>
        <v>0</v>
      </c>
      <c r="AY387" t="str">
        <f t="shared" si="25"/>
        <v/>
      </c>
      <c r="AZ387" t="str">
        <f t="shared" si="26"/>
        <v/>
      </c>
      <c r="BA387" t="str">
        <f t="shared" si="27"/>
        <v/>
      </c>
    </row>
    <row r="388" spans="1:53" x14ac:dyDescent="0.35">
      <c r="A388" s="2" t="s">
        <v>594</v>
      </c>
      <c r="B388">
        <v>3</v>
      </c>
      <c r="C388">
        <v>307</v>
      </c>
      <c r="D388">
        <v>2</v>
      </c>
      <c r="E388" t="s">
        <v>56</v>
      </c>
      <c r="F388">
        <v>47</v>
      </c>
      <c r="G388" t="s">
        <v>72</v>
      </c>
      <c r="I388" t="s">
        <v>73</v>
      </c>
      <c r="J388" t="s">
        <v>52</v>
      </c>
      <c r="K388" t="s">
        <v>52</v>
      </c>
      <c r="L388" t="s">
        <v>52</v>
      </c>
      <c r="M388">
        <v>2</v>
      </c>
      <c r="N388" t="s">
        <v>97</v>
      </c>
      <c r="O388">
        <v>2</v>
      </c>
      <c r="P388" s="6">
        <v>4</v>
      </c>
      <c r="Q388" t="s">
        <v>56</v>
      </c>
      <c r="R388">
        <v>14</v>
      </c>
      <c r="S388" s="5">
        <v>1</v>
      </c>
      <c r="T388" t="s">
        <v>58</v>
      </c>
      <c r="U388" t="s">
        <v>53</v>
      </c>
      <c r="W388" t="s">
        <v>52</v>
      </c>
      <c r="X388">
        <v>1</v>
      </c>
      <c r="Y388" t="s">
        <v>59</v>
      </c>
      <c r="AB388" t="s">
        <v>72</v>
      </c>
      <c r="AD388" t="s">
        <v>73</v>
      </c>
      <c r="AE388" t="s">
        <v>52</v>
      </c>
      <c r="AF388" t="s">
        <v>52</v>
      </c>
      <c r="AG388" t="s">
        <v>52</v>
      </c>
      <c r="AH388">
        <v>8</v>
      </c>
      <c r="AI388" t="s">
        <v>60</v>
      </c>
      <c r="AJ388" t="s">
        <v>52</v>
      </c>
      <c r="AK388" t="s">
        <v>61</v>
      </c>
      <c r="AM388" t="s">
        <v>62</v>
      </c>
      <c r="AN388" t="s">
        <v>52</v>
      </c>
      <c r="AP388">
        <f t="shared" si="24"/>
        <v>0</v>
      </c>
      <c r="AQ388">
        <v>0</v>
      </c>
      <c r="AR388">
        <v>629000</v>
      </c>
      <c r="AS388">
        <v>50000</v>
      </c>
      <c r="AT388">
        <v>150000</v>
      </c>
      <c r="AU388">
        <v>0</v>
      </c>
      <c r="AV388">
        <v>0</v>
      </c>
      <c r="AW388">
        <v>10000</v>
      </c>
      <c r="AX388">
        <v>839000</v>
      </c>
      <c r="AY388" t="str">
        <f t="shared" si="25"/>
        <v/>
      </c>
      <c r="AZ388">
        <f t="shared" si="26"/>
        <v>839000</v>
      </c>
      <c r="BA388" t="str">
        <f t="shared" si="27"/>
        <v/>
      </c>
    </row>
    <row r="389" spans="1:53" x14ac:dyDescent="0.35">
      <c r="A389" s="2" t="s">
        <v>596</v>
      </c>
      <c r="B389">
        <v>12</v>
      </c>
      <c r="C389">
        <v>1204</v>
      </c>
      <c r="D389">
        <v>1</v>
      </c>
      <c r="E389" t="s">
        <v>50</v>
      </c>
      <c r="F389">
        <v>43</v>
      </c>
      <c r="G389" t="s">
        <v>72</v>
      </c>
      <c r="I389" t="s">
        <v>73</v>
      </c>
      <c r="J389" t="s">
        <v>53</v>
      </c>
      <c r="K389" t="s">
        <v>53</v>
      </c>
      <c r="L389" t="s">
        <v>52</v>
      </c>
      <c r="M389">
        <v>4</v>
      </c>
      <c r="N389" t="s">
        <v>83</v>
      </c>
      <c r="O389">
        <v>3</v>
      </c>
      <c r="P389" s="6">
        <v>3</v>
      </c>
      <c r="Q389" t="s">
        <v>56</v>
      </c>
      <c r="R389">
        <v>17</v>
      </c>
      <c r="S389" s="5">
        <v>1</v>
      </c>
      <c r="T389" t="s">
        <v>58</v>
      </c>
      <c r="U389" t="s">
        <v>52</v>
      </c>
      <c r="V389">
        <v>1</v>
      </c>
      <c r="W389" t="s">
        <v>53</v>
      </c>
      <c r="Y389" t="s">
        <v>59</v>
      </c>
      <c r="AB389" t="s">
        <v>72</v>
      </c>
      <c r="AD389" t="s">
        <v>73</v>
      </c>
      <c r="AE389" t="s">
        <v>52</v>
      </c>
      <c r="AF389" t="s">
        <v>52</v>
      </c>
      <c r="AG389" t="s">
        <v>52</v>
      </c>
      <c r="AH389">
        <v>5</v>
      </c>
      <c r="AI389" t="s">
        <v>78</v>
      </c>
      <c r="AJ389" t="s">
        <v>53</v>
      </c>
      <c r="AO389" t="s">
        <v>112</v>
      </c>
      <c r="AP389">
        <f t="shared" si="24"/>
        <v>0</v>
      </c>
      <c r="AY389" t="str">
        <f t="shared" si="25"/>
        <v/>
      </c>
      <c r="AZ389" t="str">
        <f t="shared" si="26"/>
        <v/>
      </c>
      <c r="BA389" t="str">
        <f t="shared" si="27"/>
        <v/>
      </c>
    </row>
    <row r="390" spans="1:53" x14ac:dyDescent="0.35">
      <c r="A390" s="2" t="s">
        <v>596</v>
      </c>
      <c r="B390">
        <v>12</v>
      </c>
      <c r="C390">
        <v>1204</v>
      </c>
      <c r="D390">
        <v>1</v>
      </c>
      <c r="E390" t="s">
        <v>50</v>
      </c>
      <c r="F390">
        <v>43</v>
      </c>
      <c r="G390" t="s">
        <v>72</v>
      </c>
      <c r="I390" t="s">
        <v>73</v>
      </c>
      <c r="J390" t="s">
        <v>53</v>
      </c>
      <c r="K390" t="s">
        <v>53</v>
      </c>
      <c r="L390" t="s">
        <v>52</v>
      </c>
      <c r="M390">
        <v>4</v>
      </c>
      <c r="N390" t="s">
        <v>83</v>
      </c>
      <c r="O390">
        <v>3</v>
      </c>
      <c r="P390" s="6">
        <v>4</v>
      </c>
      <c r="Q390" t="s">
        <v>50</v>
      </c>
      <c r="R390">
        <v>14</v>
      </c>
      <c r="S390" s="5">
        <v>1</v>
      </c>
      <c r="T390" t="s">
        <v>58</v>
      </c>
      <c r="U390" t="s">
        <v>52</v>
      </c>
      <c r="V390">
        <v>1</v>
      </c>
      <c r="W390" t="s">
        <v>53</v>
      </c>
      <c r="Y390" t="s">
        <v>59</v>
      </c>
      <c r="AB390" t="s">
        <v>72</v>
      </c>
      <c r="AD390" t="s">
        <v>73</v>
      </c>
      <c r="AE390" t="s">
        <v>52</v>
      </c>
      <c r="AF390" t="s">
        <v>52</v>
      </c>
      <c r="AG390" t="s">
        <v>52</v>
      </c>
      <c r="AH390">
        <v>7</v>
      </c>
      <c r="AI390" t="s">
        <v>79</v>
      </c>
      <c r="AJ390" t="s">
        <v>53</v>
      </c>
      <c r="AO390" t="s">
        <v>119</v>
      </c>
      <c r="AP390">
        <f t="shared" si="24"/>
        <v>0</v>
      </c>
      <c r="AY390" t="str">
        <f t="shared" si="25"/>
        <v/>
      </c>
      <c r="AZ390" t="str">
        <f t="shared" si="26"/>
        <v/>
      </c>
      <c r="BA390" t="str">
        <f t="shared" si="27"/>
        <v/>
      </c>
    </row>
    <row r="391" spans="1:53" x14ac:dyDescent="0.35">
      <c r="A391" s="2" t="s">
        <v>596</v>
      </c>
      <c r="B391">
        <v>12</v>
      </c>
      <c r="C391">
        <v>1204</v>
      </c>
      <c r="D391">
        <v>1</v>
      </c>
      <c r="E391" t="s">
        <v>50</v>
      </c>
      <c r="F391">
        <v>43</v>
      </c>
      <c r="G391" t="s">
        <v>72</v>
      </c>
      <c r="I391" t="s">
        <v>73</v>
      </c>
      <c r="J391" t="s">
        <v>53</v>
      </c>
      <c r="K391" t="s">
        <v>53</v>
      </c>
      <c r="L391" t="s">
        <v>52</v>
      </c>
      <c r="M391">
        <v>4</v>
      </c>
      <c r="N391" t="s">
        <v>83</v>
      </c>
      <c r="O391">
        <v>3</v>
      </c>
      <c r="P391" s="6">
        <v>5</v>
      </c>
      <c r="Q391" t="s">
        <v>56</v>
      </c>
      <c r="R391">
        <v>11</v>
      </c>
      <c r="S391" s="5">
        <v>1</v>
      </c>
      <c r="T391" t="s">
        <v>58</v>
      </c>
      <c r="U391" t="s">
        <v>52</v>
      </c>
      <c r="V391">
        <v>1</v>
      </c>
      <c r="W391" t="s">
        <v>53</v>
      </c>
      <c r="AB391" t="s">
        <v>72</v>
      </c>
      <c r="AD391" t="s">
        <v>73</v>
      </c>
      <c r="AE391" t="s">
        <v>52</v>
      </c>
      <c r="AF391" t="s">
        <v>52</v>
      </c>
      <c r="AG391" t="s">
        <v>52</v>
      </c>
      <c r="AH391">
        <v>3</v>
      </c>
      <c r="AI391" t="s">
        <v>63</v>
      </c>
      <c r="AJ391" t="s">
        <v>52</v>
      </c>
      <c r="AK391" t="s">
        <v>64</v>
      </c>
      <c r="AM391" t="s">
        <v>62</v>
      </c>
      <c r="AN391" t="s">
        <v>53</v>
      </c>
      <c r="AP391">
        <f t="shared" si="24"/>
        <v>0</v>
      </c>
      <c r="AQ391">
        <v>0</v>
      </c>
      <c r="AR391">
        <v>120000</v>
      </c>
      <c r="AS391">
        <v>50000</v>
      </c>
      <c r="AT391">
        <v>100000</v>
      </c>
      <c r="AU391">
        <v>400000</v>
      </c>
      <c r="AV391">
        <v>0</v>
      </c>
      <c r="AW391">
        <v>0</v>
      </c>
      <c r="AX391">
        <v>670000</v>
      </c>
      <c r="AY391">
        <f t="shared" si="25"/>
        <v>670000</v>
      </c>
      <c r="AZ391" t="str">
        <f t="shared" si="26"/>
        <v/>
      </c>
      <c r="BA391" t="str">
        <f t="shared" si="27"/>
        <v/>
      </c>
    </row>
    <row r="392" spans="1:53" x14ac:dyDescent="0.35">
      <c r="A392" s="2" t="s">
        <v>600</v>
      </c>
      <c r="B392">
        <v>2</v>
      </c>
      <c r="C392">
        <v>208</v>
      </c>
      <c r="D392">
        <v>1</v>
      </c>
      <c r="E392" t="s">
        <v>50</v>
      </c>
      <c r="F392">
        <v>39</v>
      </c>
      <c r="G392" t="s">
        <v>72</v>
      </c>
      <c r="I392" t="s">
        <v>73</v>
      </c>
      <c r="J392" t="s">
        <v>52</v>
      </c>
      <c r="K392" t="s">
        <v>52</v>
      </c>
      <c r="L392" t="s">
        <v>52</v>
      </c>
      <c r="M392">
        <v>6</v>
      </c>
      <c r="N392" t="s">
        <v>78</v>
      </c>
      <c r="O392">
        <v>4</v>
      </c>
      <c r="P392" s="6">
        <v>3</v>
      </c>
      <c r="Q392" t="s">
        <v>50</v>
      </c>
      <c r="R392">
        <v>17</v>
      </c>
      <c r="S392" s="5">
        <v>1</v>
      </c>
      <c r="T392" t="s">
        <v>58</v>
      </c>
      <c r="U392" t="s">
        <v>52</v>
      </c>
      <c r="V392">
        <v>1</v>
      </c>
      <c r="W392" t="s">
        <v>52</v>
      </c>
      <c r="X392">
        <v>2</v>
      </c>
      <c r="Y392" t="s">
        <v>59</v>
      </c>
      <c r="AB392" t="s">
        <v>72</v>
      </c>
      <c r="AD392" t="s">
        <v>73</v>
      </c>
      <c r="AE392" t="s">
        <v>52</v>
      </c>
      <c r="AF392" t="s">
        <v>52</v>
      </c>
      <c r="AG392" t="s">
        <v>52</v>
      </c>
      <c r="AH392">
        <v>10</v>
      </c>
      <c r="AI392" t="s">
        <v>80</v>
      </c>
      <c r="AJ392" t="s">
        <v>53</v>
      </c>
      <c r="AO392" t="s">
        <v>190</v>
      </c>
      <c r="AP392">
        <f t="shared" si="24"/>
        <v>0</v>
      </c>
      <c r="AY392" t="str">
        <f t="shared" si="25"/>
        <v/>
      </c>
      <c r="AZ392" t="str">
        <f t="shared" si="26"/>
        <v/>
      </c>
      <c r="BA392" t="str">
        <f t="shared" si="27"/>
        <v/>
      </c>
    </row>
    <row r="393" spans="1:53" x14ac:dyDescent="0.35">
      <c r="A393" s="2" t="s">
        <v>600</v>
      </c>
      <c r="B393">
        <v>2</v>
      </c>
      <c r="C393">
        <v>208</v>
      </c>
      <c r="D393">
        <v>1</v>
      </c>
      <c r="E393" t="s">
        <v>50</v>
      </c>
      <c r="F393">
        <v>39</v>
      </c>
      <c r="G393" t="s">
        <v>72</v>
      </c>
      <c r="I393" t="s">
        <v>73</v>
      </c>
      <c r="J393" t="s">
        <v>52</v>
      </c>
      <c r="K393" t="s">
        <v>52</v>
      </c>
      <c r="L393" t="s">
        <v>52</v>
      </c>
      <c r="M393">
        <v>6</v>
      </c>
      <c r="N393" t="s">
        <v>78</v>
      </c>
      <c r="O393">
        <v>4</v>
      </c>
      <c r="P393" s="6">
        <v>4</v>
      </c>
      <c r="Q393" t="s">
        <v>56</v>
      </c>
      <c r="R393">
        <v>12</v>
      </c>
      <c r="S393" s="5">
        <v>1</v>
      </c>
      <c r="T393" t="s">
        <v>58</v>
      </c>
      <c r="U393" t="s">
        <v>52</v>
      </c>
      <c r="V393">
        <v>1</v>
      </c>
      <c r="W393" t="s">
        <v>52</v>
      </c>
      <c r="X393">
        <v>2</v>
      </c>
      <c r="AB393" t="s">
        <v>72</v>
      </c>
      <c r="AD393" t="s">
        <v>73</v>
      </c>
      <c r="AE393" t="s">
        <v>52</v>
      </c>
      <c r="AF393" t="s">
        <v>52</v>
      </c>
      <c r="AG393" t="s">
        <v>52</v>
      </c>
      <c r="AH393">
        <v>8</v>
      </c>
      <c r="AI393" t="s">
        <v>79</v>
      </c>
      <c r="AJ393" t="s">
        <v>52</v>
      </c>
      <c r="AK393" t="s">
        <v>90</v>
      </c>
      <c r="AM393" t="s">
        <v>62</v>
      </c>
      <c r="AN393" t="s">
        <v>52</v>
      </c>
      <c r="AP393">
        <f t="shared" si="24"/>
        <v>0</v>
      </c>
      <c r="AQ393">
        <v>0</v>
      </c>
      <c r="AR393">
        <v>0</v>
      </c>
      <c r="AS393">
        <v>15000</v>
      </c>
      <c r="AT393">
        <v>20000</v>
      </c>
      <c r="AU393">
        <v>0</v>
      </c>
      <c r="AV393">
        <v>0</v>
      </c>
      <c r="AW393">
        <v>10000</v>
      </c>
      <c r="AX393">
        <v>45000</v>
      </c>
      <c r="AY393" t="str">
        <f t="shared" si="25"/>
        <v/>
      </c>
      <c r="AZ393">
        <f t="shared" si="26"/>
        <v>45000</v>
      </c>
      <c r="BA393" t="str">
        <f t="shared" si="27"/>
        <v/>
      </c>
    </row>
    <row r="394" spans="1:53" x14ac:dyDescent="0.35">
      <c r="A394" s="2" t="s">
        <v>605</v>
      </c>
      <c r="B394">
        <v>19</v>
      </c>
      <c r="C394">
        <v>1905</v>
      </c>
      <c r="D394">
        <v>2</v>
      </c>
      <c r="E394" t="s">
        <v>50</v>
      </c>
      <c r="F394">
        <v>31</v>
      </c>
      <c r="G394" t="s">
        <v>72</v>
      </c>
      <c r="I394" t="s">
        <v>73</v>
      </c>
      <c r="J394" t="s">
        <v>52</v>
      </c>
      <c r="K394" t="s">
        <v>52</v>
      </c>
      <c r="L394" t="s">
        <v>52</v>
      </c>
      <c r="M394">
        <v>3</v>
      </c>
      <c r="N394" t="s">
        <v>63</v>
      </c>
      <c r="O394">
        <v>1</v>
      </c>
      <c r="P394" s="6">
        <v>2</v>
      </c>
      <c r="Q394" t="s">
        <v>56</v>
      </c>
      <c r="R394">
        <v>7</v>
      </c>
      <c r="S394" s="5">
        <v>1</v>
      </c>
      <c r="T394" t="s">
        <v>58</v>
      </c>
      <c r="U394" t="s">
        <v>52</v>
      </c>
      <c r="V394">
        <v>1</v>
      </c>
      <c r="W394" t="s">
        <v>53</v>
      </c>
      <c r="AB394" t="s">
        <v>72</v>
      </c>
      <c r="AD394" t="s">
        <v>73</v>
      </c>
      <c r="AE394" t="s">
        <v>53</v>
      </c>
      <c r="AF394" t="s">
        <v>53</v>
      </c>
      <c r="AG394" t="s">
        <v>52</v>
      </c>
      <c r="AH394">
        <v>1</v>
      </c>
      <c r="AI394" t="s">
        <v>65</v>
      </c>
      <c r="AJ394" t="s">
        <v>52</v>
      </c>
      <c r="AK394" t="s">
        <v>66</v>
      </c>
      <c r="AM394" t="s">
        <v>62</v>
      </c>
      <c r="AN394" t="s">
        <v>53</v>
      </c>
      <c r="AP394">
        <f t="shared" si="24"/>
        <v>0</v>
      </c>
      <c r="AQ394">
        <v>0</v>
      </c>
      <c r="AR394">
        <v>0</v>
      </c>
      <c r="AS394">
        <v>6000</v>
      </c>
      <c r="AT394">
        <v>30000</v>
      </c>
      <c r="AU394">
        <v>702000</v>
      </c>
      <c r="AV394">
        <v>0</v>
      </c>
      <c r="AW394">
        <v>10000</v>
      </c>
      <c r="AX394">
        <v>748000</v>
      </c>
      <c r="AY394">
        <f t="shared" si="25"/>
        <v>748000</v>
      </c>
      <c r="AZ394" t="str">
        <f t="shared" si="26"/>
        <v/>
      </c>
      <c r="BA394" t="str">
        <f t="shared" si="27"/>
        <v/>
      </c>
    </row>
    <row r="395" spans="1:53" x14ac:dyDescent="0.35">
      <c r="A395" s="2" t="s">
        <v>608</v>
      </c>
      <c r="B395">
        <v>5</v>
      </c>
      <c r="C395">
        <v>504</v>
      </c>
      <c r="D395">
        <v>2</v>
      </c>
      <c r="E395" t="s">
        <v>50</v>
      </c>
      <c r="F395">
        <v>56</v>
      </c>
      <c r="G395" t="s">
        <v>72</v>
      </c>
      <c r="I395" t="s">
        <v>73</v>
      </c>
      <c r="J395" t="s">
        <v>52</v>
      </c>
      <c r="K395" t="s">
        <v>52</v>
      </c>
      <c r="L395" t="s">
        <v>52</v>
      </c>
      <c r="M395">
        <v>4</v>
      </c>
      <c r="N395" t="s">
        <v>83</v>
      </c>
      <c r="O395">
        <v>2</v>
      </c>
      <c r="P395" s="6">
        <v>5</v>
      </c>
      <c r="Q395" t="s">
        <v>50</v>
      </c>
      <c r="R395">
        <v>14</v>
      </c>
      <c r="S395" s="5">
        <v>1</v>
      </c>
      <c r="T395" t="s">
        <v>58</v>
      </c>
      <c r="U395" t="s">
        <v>52</v>
      </c>
      <c r="V395">
        <v>1</v>
      </c>
      <c r="W395" t="s">
        <v>52</v>
      </c>
      <c r="X395">
        <v>2</v>
      </c>
      <c r="Y395" t="s">
        <v>59</v>
      </c>
      <c r="AB395" t="s">
        <v>72</v>
      </c>
      <c r="AD395" t="s">
        <v>73</v>
      </c>
      <c r="AE395" t="s">
        <v>52</v>
      </c>
      <c r="AF395" t="s">
        <v>52</v>
      </c>
      <c r="AG395" t="s">
        <v>52</v>
      </c>
      <c r="AH395">
        <v>8</v>
      </c>
      <c r="AI395" t="s">
        <v>86</v>
      </c>
      <c r="AJ395" t="s">
        <v>52</v>
      </c>
      <c r="AK395" t="s">
        <v>87</v>
      </c>
      <c r="AM395" t="s">
        <v>62</v>
      </c>
      <c r="AN395" t="s">
        <v>52</v>
      </c>
      <c r="AP395">
        <f t="shared" si="24"/>
        <v>0</v>
      </c>
      <c r="AY395" t="str">
        <f t="shared" si="25"/>
        <v/>
      </c>
      <c r="AZ395" t="str">
        <f t="shared" si="26"/>
        <v/>
      </c>
      <c r="BA395" t="str">
        <f t="shared" si="27"/>
        <v/>
      </c>
    </row>
    <row r="396" spans="1:53" x14ac:dyDescent="0.35">
      <c r="A396" s="2" t="s">
        <v>608</v>
      </c>
      <c r="B396">
        <v>5</v>
      </c>
      <c r="C396">
        <v>504</v>
      </c>
      <c r="D396">
        <v>2</v>
      </c>
      <c r="E396" t="s">
        <v>50</v>
      </c>
      <c r="F396">
        <v>56</v>
      </c>
      <c r="G396" t="s">
        <v>72</v>
      </c>
      <c r="I396" t="s">
        <v>73</v>
      </c>
      <c r="J396" t="s">
        <v>52</v>
      </c>
      <c r="K396" t="s">
        <v>52</v>
      </c>
      <c r="L396" t="s">
        <v>52</v>
      </c>
      <c r="M396">
        <v>4</v>
      </c>
      <c r="N396" t="s">
        <v>83</v>
      </c>
      <c r="O396">
        <v>2</v>
      </c>
      <c r="P396" s="6">
        <v>6</v>
      </c>
      <c r="Q396" t="s">
        <v>56</v>
      </c>
      <c r="R396">
        <v>7</v>
      </c>
      <c r="S396" s="5">
        <v>1</v>
      </c>
      <c r="T396" t="s">
        <v>58</v>
      </c>
      <c r="U396" t="s">
        <v>52</v>
      </c>
      <c r="V396">
        <v>1</v>
      </c>
      <c r="W396" t="s">
        <v>52</v>
      </c>
      <c r="X396">
        <v>2</v>
      </c>
      <c r="AB396" t="s">
        <v>72</v>
      </c>
      <c r="AD396" t="s">
        <v>73</v>
      </c>
      <c r="AE396" t="s">
        <v>53</v>
      </c>
      <c r="AF396" t="s">
        <v>53</v>
      </c>
      <c r="AG396" t="s">
        <v>52</v>
      </c>
      <c r="AH396">
        <v>1</v>
      </c>
      <c r="AI396" t="s">
        <v>65</v>
      </c>
      <c r="AJ396" t="s">
        <v>52</v>
      </c>
      <c r="AK396" t="s">
        <v>74</v>
      </c>
      <c r="AM396" t="s">
        <v>62</v>
      </c>
      <c r="AN396" t="s">
        <v>53</v>
      </c>
      <c r="AP396">
        <f t="shared" si="24"/>
        <v>0</v>
      </c>
      <c r="AY396" t="str">
        <f t="shared" si="25"/>
        <v/>
      </c>
      <c r="AZ396" t="str">
        <f t="shared" si="26"/>
        <v/>
      </c>
      <c r="BA396" t="str">
        <f t="shared" si="27"/>
        <v/>
      </c>
    </row>
    <row r="397" spans="1:53" x14ac:dyDescent="0.35">
      <c r="A397" s="2" t="s">
        <v>609</v>
      </c>
      <c r="B397">
        <v>3</v>
      </c>
      <c r="C397">
        <v>313</v>
      </c>
      <c r="D397">
        <v>2</v>
      </c>
      <c r="E397" t="s">
        <v>50</v>
      </c>
      <c r="F397">
        <v>29</v>
      </c>
      <c r="G397" t="s">
        <v>72</v>
      </c>
      <c r="I397" t="s">
        <v>73</v>
      </c>
      <c r="J397" t="s">
        <v>52</v>
      </c>
      <c r="K397" t="s">
        <v>52</v>
      </c>
      <c r="L397" t="s">
        <v>52</v>
      </c>
      <c r="M397">
        <v>8</v>
      </c>
      <c r="N397" t="s">
        <v>86</v>
      </c>
      <c r="O397">
        <v>2</v>
      </c>
      <c r="P397" s="6">
        <v>3</v>
      </c>
      <c r="Q397" t="s">
        <v>56</v>
      </c>
      <c r="R397">
        <v>9</v>
      </c>
      <c r="S397" s="5">
        <v>1</v>
      </c>
      <c r="T397" t="s">
        <v>58</v>
      </c>
      <c r="U397" t="s">
        <v>52</v>
      </c>
      <c r="V397">
        <v>1</v>
      </c>
      <c r="W397" t="s">
        <v>52</v>
      </c>
      <c r="X397">
        <v>2</v>
      </c>
      <c r="AB397" t="s">
        <v>72</v>
      </c>
      <c r="AD397" t="s">
        <v>73</v>
      </c>
      <c r="AE397" t="s">
        <v>52</v>
      </c>
      <c r="AF397" t="s">
        <v>52</v>
      </c>
      <c r="AG397" t="s">
        <v>52</v>
      </c>
      <c r="AH397">
        <v>4</v>
      </c>
      <c r="AI397" t="s">
        <v>63</v>
      </c>
      <c r="AJ397" t="s">
        <v>52</v>
      </c>
      <c r="AK397" t="s">
        <v>98</v>
      </c>
      <c r="AM397" t="s">
        <v>62</v>
      </c>
      <c r="AN397" t="s">
        <v>52</v>
      </c>
      <c r="AP397">
        <f t="shared" si="24"/>
        <v>0</v>
      </c>
      <c r="AQ397">
        <v>0</v>
      </c>
      <c r="AR397">
        <v>264000</v>
      </c>
      <c r="AS397">
        <v>26000</v>
      </c>
      <c r="AT397">
        <v>40000</v>
      </c>
      <c r="AU397">
        <v>0</v>
      </c>
      <c r="AV397">
        <v>40000</v>
      </c>
      <c r="AW397">
        <v>0</v>
      </c>
      <c r="AX397">
        <v>370000</v>
      </c>
      <c r="AY397">
        <f t="shared" si="25"/>
        <v>370000</v>
      </c>
      <c r="AZ397" t="str">
        <f t="shared" si="26"/>
        <v/>
      </c>
      <c r="BA397" t="str">
        <f t="shared" si="27"/>
        <v/>
      </c>
    </row>
    <row r="398" spans="1:53" x14ac:dyDescent="0.35">
      <c r="A398" s="2" t="s">
        <v>610</v>
      </c>
      <c r="B398">
        <v>4</v>
      </c>
      <c r="C398">
        <v>408</v>
      </c>
      <c r="D398">
        <v>2</v>
      </c>
      <c r="E398" t="s">
        <v>50</v>
      </c>
      <c r="F398">
        <v>77</v>
      </c>
      <c r="G398" t="s">
        <v>72</v>
      </c>
      <c r="I398" t="s">
        <v>73</v>
      </c>
      <c r="J398" t="s">
        <v>53</v>
      </c>
      <c r="K398" t="s">
        <v>53</v>
      </c>
      <c r="L398" t="s">
        <v>52</v>
      </c>
      <c r="M398">
        <v>1</v>
      </c>
      <c r="N398" t="s">
        <v>65</v>
      </c>
      <c r="O398">
        <v>1</v>
      </c>
      <c r="P398" s="6">
        <v>3</v>
      </c>
      <c r="Q398" t="s">
        <v>50</v>
      </c>
      <c r="R398">
        <v>16</v>
      </c>
      <c r="S398" s="5">
        <v>1</v>
      </c>
      <c r="T398" t="s">
        <v>58</v>
      </c>
      <c r="U398" t="s">
        <v>52</v>
      </c>
      <c r="V398">
        <v>1</v>
      </c>
      <c r="W398" t="s">
        <v>52</v>
      </c>
      <c r="X398">
        <v>2</v>
      </c>
      <c r="Y398" t="s">
        <v>59</v>
      </c>
      <c r="AB398" t="s">
        <v>72</v>
      </c>
      <c r="AD398" t="s">
        <v>73</v>
      </c>
      <c r="AE398" t="s">
        <v>53</v>
      </c>
      <c r="AF398" t="s">
        <v>53</v>
      </c>
      <c r="AG398" t="s">
        <v>52</v>
      </c>
      <c r="AH398">
        <v>1</v>
      </c>
      <c r="AI398" t="s">
        <v>65</v>
      </c>
      <c r="AJ398" t="s">
        <v>53</v>
      </c>
      <c r="AO398" t="s">
        <v>373</v>
      </c>
      <c r="AP398">
        <f t="shared" si="24"/>
        <v>0</v>
      </c>
      <c r="AY398" t="str">
        <f t="shared" si="25"/>
        <v/>
      </c>
      <c r="AZ398" t="str">
        <f t="shared" si="26"/>
        <v/>
      </c>
      <c r="BA398" t="str">
        <f t="shared" si="27"/>
        <v/>
      </c>
    </row>
    <row r="399" spans="1:53" x14ac:dyDescent="0.35">
      <c r="A399" s="2" t="s">
        <v>611</v>
      </c>
      <c r="B399">
        <v>3</v>
      </c>
      <c r="C399">
        <v>307</v>
      </c>
      <c r="D399">
        <v>2</v>
      </c>
      <c r="E399" t="s">
        <v>50</v>
      </c>
      <c r="F399">
        <v>44</v>
      </c>
      <c r="G399" t="s">
        <v>72</v>
      </c>
      <c r="I399" t="s">
        <v>73</v>
      </c>
      <c r="J399" t="s">
        <v>52</v>
      </c>
      <c r="K399" t="s">
        <v>52</v>
      </c>
      <c r="L399" t="s">
        <v>52</v>
      </c>
      <c r="M399">
        <v>8</v>
      </c>
      <c r="N399" t="s">
        <v>86</v>
      </c>
      <c r="O399">
        <v>2</v>
      </c>
      <c r="P399" s="6">
        <v>3</v>
      </c>
      <c r="Q399" t="s">
        <v>50</v>
      </c>
      <c r="R399">
        <v>13</v>
      </c>
      <c r="S399" s="5">
        <v>1</v>
      </c>
      <c r="T399" t="s">
        <v>58</v>
      </c>
      <c r="U399" t="s">
        <v>52</v>
      </c>
      <c r="V399">
        <v>1</v>
      </c>
      <c r="W399" t="s">
        <v>52</v>
      </c>
      <c r="X399">
        <v>2</v>
      </c>
      <c r="Y399" t="s">
        <v>59</v>
      </c>
      <c r="AB399" t="s">
        <v>72</v>
      </c>
      <c r="AD399" t="s">
        <v>73</v>
      </c>
      <c r="AE399" t="s">
        <v>52</v>
      </c>
      <c r="AF399" t="s">
        <v>52</v>
      </c>
      <c r="AG399" t="s">
        <v>52</v>
      </c>
      <c r="AH399">
        <v>7</v>
      </c>
      <c r="AI399" t="s">
        <v>79</v>
      </c>
      <c r="AJ399" t="s">
        <v>52</v>
      </c>
      <c r="AK399" t="s">
        <v>90</v>
      </c>
      <c r="AM399" t="s">
        <v>62</v>
      </c>
      <c r="AN399" t="s">
        <v>53</v>
      </c>
      <c r="AP399">
        <f t="shared" si="24"/>
        <v>0</v>
      </c>
      <c r="AQ399">
        <v>0</v>
      </c>
      <c r="AR399">
        <v>624000</v>
      </c>
      <c r="AS399">
        <v>9000</v>
      </c>
      <c r="AT399">
        <v>38000</v>
      </c>
      <c r="AU399">
        <v>0</v>
      </c>
      <c r="AV399">
        <v>0</v>
      </c>
      <c r="AW399">
        <v>6000</v>
      </c>
      <c r="AX399">
        <v>677000</v>
      </c>
      <c r="AY399" t="str">
        <f t="shared" si="25"/>
        <v/>
      </c>
      <c r="AZ399">
        <f t="shared" si="26"/>
        <v>677000</v>
      </c>
      <c r="BA399" t="str">
        <f t="shared" si="27"/>
        <v/>
      </c>
    </row>
    <row r="400" spans="1:53" x14ac:dyDescent="0.35">
      <c r="A400" s="2" t="s">
        <v>611</v>
      </c>
      <c r="B400">
        <v>3</v>
      </c>
      <c r="C400">
        <v>307</v>
      </c>
      <c r="D400">
        <v>2</v>
      </c>
      <c r="E400" t="s">
        <v>50</v>
      </c>
      <c r="F400">
        <v>44</v>
      </c>
      <c r="G400" t="s">
        <v>72</v>
      </c>
      <c r="I400" t="s">
        <v>73</v>
      </c>
      <c r="J400" t="s">
        <v>52</v>
      </c>
      <c r="K400" t="s">
        <v>52</v>
      </c>
      <c r="L400" t="s">
        <v>52</v>
      </c>
      <c r="M400">
        <v>8</v>
      </c>
      <c r="N400" t="s">
        <v>86</v>
      </c>
      <c r="O400">
        <v>2</v>
      </c>
      <c r="P400" s="6">
        <v>4</v>
      </c>
      <c r="Q400" t="s">
        <v>50</v>
      </c>
      <c r="R400">
        <v>8</v>
      </c>
      <c r="S400" s="5">
        <v>1</v>
      </c>
      <c r="T400" t="s">
        <v>58</v>
      </c>
      <c r="U400" t="s">
        <v>52</v>
      </c>
      <c r="V400">
        <v>1</v>
      </c>
      <c r="W400" t="s">
        <v>52</v>
      </c>
      <c r="X400">
        <v>2</v>
      </c>
      <c r="AB400" t="s">
        <v>72</v>
      </c>
      <c r="AD400" t="s">
        <v>73</v>
      </c>
      <c r="AE400" t="s">
        <v>52</v>
      </c>
      <c r="AF400" t="s">
        <v>52</v>
      </c>
      <c r="AG400" t="s">
        <v>52</v>
      </c>
      <c r="AH400">
        <v>3</v>
      </c>
      <c r="AI400" t="s">
        <v>97</v>
      </c>
      <c r="AJ400" t="s">
        <v>52</v>
      </c>
      <c r="AK400" t="s">
        <v>98</v>
      </c>
      <c r="AM400" t="s">
        <v>62</v>
      </c>
      <c r="AN400" t="s">
        <v>53</v>
      </c>
      <c r="AP400">
        <f t="shared" si="24"/>
        <v>0</v>
      </c>
      <c r="AQ400">
        <v>0</v>
      </c>
      <c r="AR400">
        <v>0</v>
      </c>
      <c r="AS400">
        <v>6000</v>
      </c>
      <c r="AT400">
        <v>5000</v>
      </c>
      <c r="AU400">
        <v>0</v>
      </c>
      <c r="AV400">
        <v>0</v>
      </c>
      <c r="AW400">
        <v>6000</v>
      </c>
      <c r="AX400">
        <v>17000</v>
      </c>
      <c r="AY400">
        <f t="shared" si="25"/>
        <v>17000</v>
      </c>
      <c r="AZ400" t="str">
        <f t="shared" si="26"/>
        <v/>
      </c>
      <c r="BA400" t="str">
        <f t="shared" si="27"/>
        <v/>
      </c>
    </row>
    <row r="401" spans="1:53" x14ac:dyDescent="0.35">
      <c r="A401" s="2" t="s">
        <v>612</v>
      </c>
      <c r="B401">
        <v>4</v>
      </c>
      <c r="C401">
        <v>408</v>
      </c>
      <c r="D401">
        <v>2</v>
      </c>
      <c r="E401" t="s">
        <v>50</v>
      </c>
      <c r="F401">
        <v>27</v>
      </c>
      <c r="G401" t="s">
        <v>72</v>
      </c>
      <c r="I401" t="s">
        <v>73</v>
      </c>
      <c r="J401" t="s">
        <v>52</v>
      </c>
      <c r="K401" t="s">
        <v>52</v>
      </c>
      <c r="L401" t="s">
        <v>52</v>
      </c>
      <c r="M401">
        <v>8</v>
      </c>
      <c r="N401" t="s">
        <v>60</v>
      </c>
      <c r="O401">
        <v>2</v>
      </c>
      <c r="P401" s="6">
        <v>3</v>
      </c>
      <c r="Q401" t="s">
        <v>50</v>
      </c>
      <c r="R401">
        <v>7</v>
      </c>
      <c r="S401" s="5">
        <v>1</v>
      </c>
      <c r="T401" t="s">
        <v>58</v>
      </c>
      <c r="U401" t="s">
        <v>52</v>
      </c>
      <c r="V401">
        <v>1</v>
      </c>
      <c r="W401" t="s">
        <v>52</v>
      </c>
      <c r="X401">
        <v>2</v>
      </c>
      <c r="AB401" t="s">
        <v>72</v>
      </c>
      <c r="AD401" t="s">
        <v>73</v>
      </c>
      <c r="AE401" t="s">
        <v>53</v>
      </c>
      <c r="AF401" t="s">
        <v>53</v>
      </c>
      <c r="AG401" t="s">
        <v>52</v>
      </c>
      <c r="AH401">
        <v>1</v>
      </c>
      <c r="AI401" t="s">
        <v>65</v>
      </c>
      <c r="AJ401" t="s">
        <v>52</v>
      </c>
      <c r="AK401" t="s">
        <v>66</v>
      </c>
      <c r="AM401" t="s">
        <v>62</v>
      </c>
      <c r="AN401" t="s">
        <v>53</v>
      </c>
      <c r="AP401">
        <f t="shared" si="24"/>
        <v>0</v>
      </c>
      <c r="AQ401">
        <v>0</v>
      </c>
      <c r="AR401">
        <v>0</v>
      </c>
      <c r="AS401">
        <v>10000</v>
      </c>
      <c r="AT401">
        <v>100000</v>
      </c>
      <c r="AU401">
        <v>0</v>
      </c>
      <c r="AV401">
        <v>0</v>
      </c>
      <c r="AW401">
        <v>0</v>
      </c>
      <c r="AX401">
        <v>110000</v>
      </c>
      <c r="AY401">
        <f t="shared" si="25"/>
        <v>110000</v>
      </c>
      <c r="AZ401" t="str">
        <f t="shared" si="26"/>
        <v/>
      </c>
      <c r="BA401" t="str">
        <f t="shared" si="27"/>
        <v/>
      </c>
    </row>
    <row r="402" spans="1:53" x14ac:dyDescent="0.35">
      <c r="A402" s="2" t="s">
        <v>615</v>
      </c>
      <c r="B402">
        <v>22</v>
      </c>
      <c r="C402">
        <v>2205</v>
      </c>
      <c r="D402">
        <v>2</v>
      </c>
      <c r="E402" t="s">
        <v>50</v>
      </c>
      <c r="F402">
        <v>29</v>
      </c>
      <c r="G402" t="s">
        <v>72</v>
      </c>
      <c r="I402" t="s">
        <v>73</v>
      </c>
      <c r="J402" t="s">
        <v>52</v>
      </c>
      <c r="K402" t="s">
        <v>52</v>
      </c>
      <c r="L402" t="s">
        <v>52</v>
      </c>
      <c r="M402">
        <v>6</v>
      </c>
      <c r="N402" t="s">
        <v>79</v>
      </c>
      <c r="O402">
        <v>3</v>
      </c>
      <c r="P402" s="6">
        <v>3</v>
      </c>
      <c r="Q402" t="s">
        <v>56</v>
      </c>
      <c r="R402">
        <v>7</v>
      </c>
      <c r="S402" s="5">
        <v>1</v>
      </c>
      <c r="T402" t="s">
        <v>58</v>
      </c>
      <c r="U402" t="s">
        <v>52</v>
      </c>
      <c r="V402">
        <v>1</v>
      </c>
      <c r="W402" t="s">
        <v>52</v>
      </c>
      <c r="X402">
        <v>2</v>
      </c>
      <c r="AB402" t="s">
        <v>72</v>
      </c>
      <c r="AD402" t="s">
        <v>73</v>
      </c>
      <c r="AE402" t="s">
        <v>52</v>
      </c>
      <c r="AF402" t="s">
        <v>52</v>
      </c>
      <c r="AG402" t="s">
        <v>52</v>
      </c>
      <c r="AH402">
        <v>1</v>
      </c>
      <c r="AI402" t="s">
        <v>65</v>
      </c>
      <c r="AJ402" t="s">
        <v>52</v>
      </c>
      <c r="AK402" t="s">
        <v>66</v>
      </c>
      <c r="AM402" t="s">
        <v>62</v>
      </c>
      <c r="AN402" t="s">
        <v>53</v>
      </c>
      <c r="AP402">
        <f t="shared" si="24"/>
        <v>0</v>
      </c>
      <c r="AY402" t="str">
        <f t="shared" si="25"/>
        <v/>
      </c>
      <c r="AZ402" t="str">
        <f t="shared" si="26"/>
        <v/>
      </c>
      <c r="BA402" t="str">
        <f t="shared" si="27"/>
        <v/>
      </c>
    </row>
    <row r="403" spans="1:53" x14ac:dyDescent="0.35">
      <c r="A403" s="2" t="s">
        <v>616</v>
      </c>
      <c r="B403">
        <v>20</v>
      </c>
      <c r="C403">
        <v>2008</v>
      </c>
      <c r="D403">
        <v>1</v>
      </c>
      <c r="E403" t="s">
        <v>50</v>
      </c>
      <c r="F403">
        <v>50</v>
      </c>
      <c r="G403" t="s">
        <v>72</v>
      </c>
      <c r="I403" t="s">
        <v>73</v>
      </c>
      <c r="J403" t="s">
        <v>52</v>
      </c>
      <c r="K403" t="s">
        <v>52</v>
      </c>
      <c r="L403" t="s">
        <v>52</v>
      </c>
      <c r="M403">
        <v>3</v>
      </c>
      <c r="N403" t="s">
        <v>97</v>
      </c>
      <c r="O403">
        <v>4</v>
      </c>
      <c r="P403" s="6">
        <v>6</v>
      </c>
      <c r="Q403" t="s">
        <v>56</v>
      </c>
      <c r="R403">
        <v>14</v>
      </c>
      <c r="S403" s="5">
        <v>1</v>
      </c>
      <c r="T403" t="s">
        <v>58</v>
      </c>
      <c r="U403" t="s">
        <v>52</v>
      </c>
      <c r="V403">
        <v>1</v>
      </c>
      <c r="W403" t="s">
        <v>52</v>
      </c>
      <c r="X403">
        <v>2</v>
      </c>
      <c r="Y403" t="s">
        <v>59</v>
      </c>
      <c r="AB403" t="s">
        <v>72</v>
      </c>
      <c r="AD403" t="s">
        <v>73</v>
      </c>
      <c r="AE403" t="s">
        <v>52</v>
      </c>
      <c r="AF403" t="s">
        <v>52</v>
      </c>
      <c r="AG403" t="s">
        <v>52</v>
      </c>
      <c r="AH403">
        <v>7</v>
      </c>
      <c r="AI403" t="s">
        <v>86</v>
      </c>
      <c r="AJ403" t="s">
        <v>52</v>
      </c>
      <c r="AK403" t="s">
        <v>87</v>
      </c>
      <c r="AM403" t="s">
        <v>62</v>
      </c>
      <c r="AN403" t="s">
        <v>53</v>
      </c>
      <c r="AP403">
        <f t="shared" si="24"/>
        <v>0</v>
      </c>
      <c r="AQ403">
        <v>0</v>
      </c>
      <c r="AR403">
        <v>234000</v>
      </c>
      <c r="AS403">
        <v>100000</v>
      </c>
      <c r="AT403">
        <v>45000</v>
      </c>
      <c r="AU403">
        <v>0</v>
      </c>
      <c r="AV403">
        <v>468000</v>
      </c>
      <c r="AW403">
        <v>10000</v>
      </c>
      <c r="AX403">
        <v>857000</v>
      </c>
      <c r="AY403" t="str">
        <f t="shared" si="25"/>
        <v/>
      </c>
      <c r="AZ403">
        <f t="shared" si="26"/>
        <v>857000</v>
      </c>
      <c r="BA403" t="str">
        <f t="shared" si="27"/>
        <v/>
      </c>
    </row>
    <row r="404" spans="1:53" x14ac:dyDescent="0.35">
      <c r="A404" s="2" t="s">
        <v>618</v>
      </c>
      <c r="B404">
        <v>2</v>
      </c>
      <c r="C404">
        <v>207</v>
      </c>
      <c r="D404">
        <v>2</v>
      </c>
      <c r="E404" t="s">
        <v>50</v>
      </c>
      <c r="F404">
        <v>45</v>
      </c>
      <c r="G404" t="s">
        <v>72</v>
      </c>
      <c r="I404" t="s">
        <v>52</v>
      </c>
      <c r="J404" t="s">
        <v>53</v>
      </c>
      <c r="K404" t="s">
        <v>53</v>
      </c>
      <c r="L404" t="s">
        <v>53</v>
      </c>
      <c r="M404">
        <v>0</v>
      </c>
      <c r="O404">
        <v>3</v>
      </c>
      <c r="P404" s="6">
        <v>3</v>
      </c>
      <c r="Q404" t="s">
        <v>50</v>
      </c>
      <c r="R404">
        <v>14</v>
      </c>
      <c r="S404" s="5">
        <v>1</v>
      </c>
      <c r="T404" t="s">
        <v>58</v>
      </c>
      <c r="U404" t="s">
        <v>52</v>
      </c>
      <c r="V404">
        <v>1</v>
      </c>
      <c r="W404" t="s">
        <v>52</v>
      </c>
      <c r="X404">
        <v>2</v>
      </c>
      <c r="Y404" t="s">
        <v>59</v>
      </c>
      <c r="AB404" t="s">
        <v>72</v>
      </c>
      <c r="AD404" t="s">
        <v>73</v>
      </c>
      <c r="AE404" t="s">
        <v>52</v>
      </c>
      <c r="AF404" t="s">
        <v>52</v>
      </c>
      <c r="AG404" t="s">
        <v>52</v>
      </c>
      <c r="AH404">
        <v>7</v>
      </c>
      <c r="AI404" t="s">
        <v>79</v>
      </c>
      <c r="AJ404" t="s">
        <v>53</v>
      </c>
      <c r="AO404" t="s">
        <v>373</v>
      </c>
      <c r="AP404">
        <f t="shared" si="24"/>
        <v>0</v>
      </c>
      <c r="AY404" t="str">
        <f t="shared" si="25"/>
        <v/>
      </c>
      <c r="AZ404" t="str">
        <f t="shared" si="26"/>
        <v/>
      </c>
      <c r="BA404" t="str">
        <f t="shared" si="27"/>
        <v/>
      </c>
    </row>
    <row r="405" spans="1:53" x14ac:dyDescent="0.35">
      <c r="A405" s="2" t="s">
        <v>618</v>
      </c>
      <c r="B405">
        <v>2</v>
      </c>
      <c r="C405">
        <v>207</v>
      </c>
      <c r="D405">
        <v>2</v>
      </c>
      <c r="E405" t="s">
        <v>50</v>
      </c>
      <c r="F405">
        <v>45</v>
      </c>
      <c r="G405" t="s">
        <v>72</v>
      </c>
      <c r="I405" t="s">
        <v>52</v>
      </c>
      <c r="J405" t="s">
        <v>53</v>
      </c>
      <c r="K405" t="s">
        <v>53</v>
      </c>
      <c r="L405" t="s">
        <v>53</v>
      </c>
      <c r="M405">
        <v>0</v>
      </c>
      <c r="O405">
        <v>3</v>
      </c>
      <c r="P405" s="6">
        <v>5</v>
      </c>
      <c r="Q405" t="s">
        <v>56</v>
      </c>
      <c r="R405">
        <v>10</v>
      </c>
      <c r="S405" s="5">
        <v>1</v>
      </c>
      <c r="T405" t="s">
        <v>58</v>
      </c>
      <c r="U405" t="s">
        <v>52</v>
      </c>
      <c r="V405">
        <v>1</v>
      </c>
      <c r="W405" t="s">
        <v>52</v>
      </c>
      <c r="X405">
        <v>2</v>
      </c>
      <c r="AB405" t="s">
        <v>72</v>
      </c>
      <c r="AD405" t="s">
        <v>73</v>
      </c>
      <c r="AE405" t="s">
        <v>52</v>
      </c>
      <c r="AF405" t="s">
        <v>52</v>
      </c>
      <c r="AG405" t="s">
        <v>52</v>
      </c>
      <c r="AH405">
        <v>2</v>
      </c>
      <c r="AI405" t="s">
        <v>65</v>
      </c>
      <c r="AJ405" t="s">
        <v>52</v>
      </c>
      <c r="AK405" t="s">
        <v>66</v>
      </c>
      <c r="AM405" t="s">
        <v>62</v>
      </c>
      <c r="AN405" t="s">
        <v>53</v>
      </c>
      <c r="AP405">
        <f t="shared" si="24"/>
        <v>0</v>
      </c>
      <c r="AQ405">
        <v>0</v>
      </c>
      <c r="AR405">
        <v>0</v>
      </c>
      <c r="AS405">
        <v>15000</v>
      </c>
      <c r="AT405">
        <v>50000</v>
      </c>
      <c r="AU405">
        <v>0</v>
      </c>
      <c r="AV405">
        <v>0</v>
      </c>
      <c r="AW405">
        <v>0</v>
      </c>
      <c r="AX405">
        <v>65000</v>
      </c>
      <c r="AY405">
        <f t="shared" si="25"/>
        <v>65000</v>
      </c>
      <c r="AZ405" t="str">
        <f t="shared" si="26"/>
        <v/>
      </c>
      <c r="BA405" t="str">
        <f t="shared" si="27"/>
        <v/>
      </c>
    </row>
    <row r="406" spans="1:53" x14ac:dyDescent="0.35">
      <c r="A406" s="2" t="s">
        <v>626</v>
      </c>
      <c r="B406">
        <v>12</v>
      </c>
      <c r="C406">
        <v>1203</v>
      </c>
      <c r="D406">
        <v>1</v>
      </c>
      <c r="E406" t="s">
        <v>56</v>
      </c>
      <c r="F406">
        <v>49</v>
      </c>
      <c r="G406" t="s">
        <v>72</v>
      </c>
      <c r="I406" t="s">
        <v>73</v>
      </c>
      <c r="J406" t="s">
        <v>52</v>
      </c>
      <c r="K406" t="s">
        <v>52</v>
      </c>
      <c r="L406" t="s">
        <v>52</v>
      </c>
      <c r="M406">
        <v>18</v>
      </c>
      <c r="N406" t="s">
        <v>140</v>
      </c>
      <c r="O406">
        <v>3</v>
      </c>
      <c r="P406" s="6">
        <v>8</v>
      </c>
      <c r="Q406" t="s">
        <v>56</v>
      </c>
      <c r="R406">
        <v>13</v>
      </c>
      <c r="S406" s="5">
        <v>1</v>
      </c>
      <c r="T406" t="s">
        <v>58</v>
      </c>
      <c r="U406" t="s">
        <v>52</v>
      </c>
      <c r="V406">
        <v>2</v>
      </c>
      <c r="W406" t="s">
        <v>52</v>
      </c>
      <c r="X406">
        <v>1</v>
      </c>
      <c r="Y406" t="s">
        <v>59</v>
      </c>
      <c r="AB406" t="s">
        <v>72</v>
      </c>
      <c r="AD406" t="s">
        <v>52</v>
      </c>
      <c r="AE406" t="s">
        <v>52</v>
      </c>
      <c r="AF406" t="s">
        <v>52</v>
      </c>
      <c r="AG406" t="s">
        <v>52</v>
      </c>
      <c r="AH406">
        <v>2</v>
      </c>
      <c r="AI406" t="s">
        <v>65</v>
      </c>
      <c r="AJ406" t="s">
        <v>52</v>
      </c>
      <c r="AK406" t="s">
        <v>66</v>
      </c>
      <c r="AM406" t="s">
        <v>62</v>
      </c>
      <c r="AN406" t="s">
        <v>53</v>
      </c>
      <c r="AP406">
        <f t="shared" si="24"/>
        <v>0</v>
      </c>
      <c r="AQ406">
        <v>0</v>
      </c>
      <c r="AR406">
        <v>0</v>
      </c>
      <c r="AS406">
        <v>80000</v>
      </c>
      <c r="AT406">
        <v>50000</v>
      </c>
      <c r="AU406">
        <v>120000</v>
      </c>
      <c r="AV406">
        <v>100000</v>
      </c>
      <c r="AW406">
        <v>0</v>
      </c>
      <c r="AX406">
        <v>350000</v>
      </c>
      <c r="AY406" t="str">
        <f t="shared" si="25"/>
        <v/>
      </c>
      <c r="AZ406">
        <f t="shared" si="26"/>
        <v>350000</v>
      </c>
      <c r="BA406" t="str">
        <f t="shared" si="27"/>
        <v/>
      </c>
    </row>
    <row r="407" spans="1:53" x14ac:dyDescent="0.35">
      <c r="A407" s="2" t="s">
        <v>626</v>
      </c>
      <c r="B407">
        <v>12</v>
      </c>
      <c r="C407">
        <v>1203</v>
      </c>
      <c r="D407">
        <v>1</v>
      </c>
      <c r="E407" t="s">
        <v>56</v>
      </c>
      <c r="F407">
        <v>49</v>
      </c>
      <c r="G407" t="s">
        <v>72</v>
      </c>
      <c r="I407" t="s">
        <v>73</v>
      </c>
      <c r="J407" t="s">
        <v>52</v>
      </c>
      <c r="K407" t="s">
        <v>52</v>
      </c>
      <c r="L407" t="s">
        <v>52</v>
      </c>
      <c r="M407">
        <v>18</v>
      </c>
      <c r="N407" t="s">
        <v>140</v>
      </c>
      <c r="O407">
        <v>3</v>
      </c>
      <c r="P407" s="6">
        <v>9</v>
      </c>
      <c r="Q407" t="s">
        <v>50</v>
      </c>
      <c r="R407">
        <v>7</v>
      </c>
      <c r="S407" s="5">
        <v>1</v>
      </c>
      <c r="T407" t="s">
        <v>58</v>
      </c>
      <c r="U407" t="s">
        <v>52</v>
      </c>
      <c r="V407">
        <v>2</v>
      </c>
      <c r="W407" t="s">
        <v>52</v>
      </c>
      <c r="X407">
        <v>1</v>
      </c>
      <c r="AB407" t="s">
        <v>72</v>
      </c>
      <c r="AD407" t="s">
        <v>73</v>
      </c>
      <c r="AE407" t="s">
        <v>53</v>
      </c>
      <c r="AF407" t="s">
        <v>53</v>
      </c>
      <c r="AG407" t="s">
        <v>53</v>
      </c>
      <c r="AJ407" t="s">
        <v>53</v>
      </c>
      <c r="AO407" t="s">
        <v>70</v>
      </c>
      <c r="AP407">
        <f t="shared" si="24"/>
        <v>0</v>
      </c>
      <c r="AY407" t="str">
        <f t="shared" si="25"/>
        <v/>
      </c>
      <c r="AZ407" t="str">
        <f t="shared" si="26"/>
        <v/>
      </c>
      <c r="BA407" t="str">
        <f t="shared" si="27"/>
        <v/>
      </c>
    </row>
    <row r="408" spans="1:53" x14ac:dyDescent="0.35">
      <c r="A408" s="2" t="s">
        <v>627</v>
      </c>
      <c r="B408">
        <v>10</v>
      </c>
      <c r="C408">
        <v>1005</v>
      </c>
      <c r="D408">
        <v>2</v>
      </c>
      <c r="E408" t="s">
        <v>50</v>
      </c>
      <c r="F408">
        <v>28</v>
      </c>
      <c r="G408" t="s">
        <v>72</v>
      </c>
      <c r="I408" t="s">
        <v>73</v>
      </c>
      <c r="J408" t="s">
        <v>52</v>
      </c>
      <c r="K408" t="s">
        <v>52</v>
      </c>
      <c r="L408" t="s">
        <v>52</v>
      </c>
      <c r="M408">
        <v>5</v>
      </c>
      <c r="N408" t="s">
        <v>78</v>
      </c>
      <c r="O408">
        <v>2</v>
      </c>
      <c r="P408" s="6">
        <v>3</v>
      </c>
      <c r="Q408" t="s">
        <v>50</v>
      </c>
      <c r="R408">
        <v>6</v>
      </c>
      <c r="S408" s="5">
        <v>1</v>
      </c>
      <c r="T408" t="s">
        <v>58</v>
      </c>
      <c r="U408" t="s">
        <v>52</v>
      </c>
      <c r="V408">
        <v>1</v>
      </c>
      <c r="W408" t="s">
        <v>52</v>
      </c>
      <c r="X408">
        <v>2</v>
      </c>
      <c r="AB408" t="s">
        <v>72</v>
      </c>
      <c r="AD408" t="s">
        <v>73</v>
      </c>
      <c r="AE408" t="s">
        <v>53</v>
      </c>
      <c r="AF408" t="s">
        <v>53</v>
      </c>
      <c r="AG408" t="s">
        <v>52</v>
      </c>
      <c r="AH408">
        <v>1</v>
      </c>
      <c r="AI408" t="s">
        <v>68</v>
      </c>
      <c r="AJ408" t="s">
        <v>52</v>
      </c>
      <c r="AK408" t="s">
        <v>68</v>
      </c>
      <c r="AL408" t="s">
        <v>109</v>
      </c>
      <c r="AN408" t="s">
        <v>53</v>
      </c>
      <c r="AP408">
        <f t="shared" si="24"/>
        <v>0</v>
      </c>
      <c r="AQ408">
        <v>200000</v>
      </c>
      <c r="AR408">
        <v>0</v>
      </c>
      <c r="AS408">
        <v>5000</v>
      </c>
      <c r="AT408">
        <v>15000</v>
      </c>
      <c r="AU408">
        <v>0</v>
      </c>
      <c r="AV408">
        <v>0</v>
      </c>
      <c r="AW408">
        <v>0</v>
      </c>
      <c r="AX408">
        <v>220000</v>
      </c>
      <c r="AY408">
        <f t="shared" si="25"/>
        <v>220000</v>
      </c>
      <c r="AZ408" t="str">
        <f t="shared" si="26"/>
        <v/>
      </c>
      <c r="BA408" t="str">
        <f t="shared" si="27"/>
        <v/>
      </c>
    </row>
    <row r="409" spans="1:53" x14ac:dyDescent="0.35">
      <c r="A409" s="2" t="s">
        <v>630</v>
      </c>
      <c r="B409">
        <v>20</v>
      </c>
      <c r="C409">
        <v>2007</v>
      </c>
      <c r="D409">
        <v>2</v>
      </c>
      <c r="E409" t="s">
        <v>50</v>
      </c>
      <c r="F409">
        <v>39</v>
      </c>
      <c r="G409" t="s">
        <v>72</v>
      </c>
      <c r="I409" t="s">
        <v>73</v>
      </c>
      <c r="J409" t="s">
        <v>52</v>
      </c>
      <c r="K409" t="s">
        <v>52</v>
      </c>
      <c r="L409" t="s">
        <v>52</v>
      </c>
      <c r="M409">
        <v>10</v>
      </c>
      <c r="N409" t="s">
        <v>107</v>
      </c>
      <c r="O409">
        <v>2</v>
      </c>
      <c r="P409" s="6">
        <v>3</v>
      </c>
      <c r="Q409" t="s">
        <v>56</v>
      </c>
      <c r="R409">
        <v>16</v>
      </c>
      <c r="S409" s="5">
        <v>1</v>
      </c>
      <c r="T409" t="s">
        <v>58</v>
      </c>
      <c r="U409" t="s">
        <v>52</v>
      </c>
      <c r="V409">
        <v>1</v>
      </c>
      <c r="W409" t="s">
        <v>52</v>
      </c>
      <c r="X409">
        <v>2</v>
      </c>
      <c r="Y409" t="s">
        <v>59</v>
      </c>
      <c r="AB409" t="s">
        <v>72</v>
      </c>
      <c r="AD409" t="s">
        <v>52</v>
      </c>
      <c r="AE409" t="s">
        <v>52</v>
      </c>
      <c r="AF409" t="s">
        <v>52</v>
      </c>
      <c r="AG409" t="s">
        <v>52</v>
      </c>
      <c r="AH409">
        <v>12</v>
      </c>
      <c r="AI409" t="s">
        <v>94</v>
      </c>
      <c r="AJ409" t="s">
        <v>52</v>
      </c>
      <c r="AK409" t="s">
        <v>108</v>
      </c>
      <c r="AM409" t="s">
        <v>62</v>
      </c>
      <c r="AN409" t="s">
        <v>52</v>
      </c>
      <c r="AP409">
        <f t="shared" si="24"/>
        <v>0</v>
      </c>
      <c r="AQ409">
        <v>0</v>
      </c>
      <c r="AR409">
        <v>720000</v>
      </c>
      <c r="AS409">
        <v>36000</v>
      </c>
      <c r="AT409">
        <v>5000</v>
      </c>
      <c r="AU409">
        <v>0</v>
      </c>
      <c r="AV409">
        <v>0</v>
      </c>
      <c r="AW409">
        <v>0</v>
      </c>
      <c r="AX409">
        <v>761000</v>
      </c>
      <c r="AY409" t="str">
        <f t="shared" si="25"/>
        <v/>
      </c>
      <c r="AZ409" t="str">
        <f t="shared" si="26"/>
        <v/>
      </c>
      <c r="BA409">
        <f t="shared" si="27"/>
        <v>761000</v>
      </c>
    </row>
    <row r="410" spans="1:53" x14ac:dyDescent="0.35">
      <c r="A410" s="2" t="s">
        <v>630</v>
      </c>
      <c r="B410">
        <v>20</v>
      </c>
      <c r="C410">
        <v>2007</v>
      </c>
      <c r="D410">
        <v>2</v>
      </c>
      <c r="E410" t="s">
        <v>50</v>
      </c>
      <c r="F410">
        <v>39</v>
      </c>
      <c r="G410" t="s">
        <v>72</v>
      </c>
      <c r="I410" t="s">
        <v>73</v>
      </c>
      <c r="J410" t="s">
        <v>52</v>
      </c>
      <c r="K410" t="s">
        <v>52</v>
      </c>
      <c r="L410" t="s">
        <v>52</v>
      </c>
      <c r="M410">
        <v>10</v>
      </c>
      <c r="N410" t="s">
        <v>107</v>
      </c>
      <c r="O410">
        <v>2</v>
      </c>
      <c r="P410" s="6">
        <v>4</v>
      </c>
      <c r="Q410" t="s">
        <v>56</v>
      </c>
      <c r="R410">
        <v>10</v>
      </c>
      <c r="S410" s="5">
        <v>1</v>
      </c>
      <c r="T410" t="s">
        <v>58</v>
      </c>
      <c r="U410" t="s">
        <v>52</v>
      </c>
      <c r="V410">
        <v>1</v>
      </c>
      <c r="W410" t="s">
        <v>52</v>
      </c>
      <c r="X410">
        <v>2</v>
      </c>
      <c r="AB410" t="s">
        <v>72</v>
      </c>
      <c r="AD410" t="s">
        <v>73</v>
      </c>
      <c r="AE410" t="s">
        <v>52</v>
      </c>
      <c r="AF410" t="s">
        <v>52</v>
      </c>
      <c r="AG410" t="s">
        <v>52</v>
      </c>
      <c r="AH410">
        <v>4</v>
      </c>
      <c r="AI410" t="s">
        <v>63</v>
      </c>
      <c r="AJ410" t="s">
        <v>52</v>
      </c>
      <c r="AK410" t="s">
        <v>64</v>
      </c>
      <c r="AM410" t="s">
        <v>62</v>
      </c>
      <c r="AN410" t="s">
        <v>53</v>
      </c>
      <c r="AP410">
        <f t="shared" si="24"/>
        <v>0</v>
      </c>
      <c r="AQ410">
        <v>0</v>
      </c>
      <c r="AR410">
        <v>0</v>
      </c>
      <c r="AS410">
        <v>5000</v>
      </c>
      <c r="AT410">
        <v>5000</v>
      </c>
      <c r="AU410">
        <v>0</v>
      </c>
      <c r="AV410">
        <v>0</v>
      </c>
      <c r="AW410">
        <v>0</v>
      </c>
      <c r="AX410">
        <v>10000</v>
      </c>
      <c r="AY410">
        <f t="shared" si="25"/>
        <v>10000</v>
      </c>
      <c r="AZ410" t="str">
        <f t="shared" si="26"/>
        <v/>
      </c>
      <c r="BA410" t="str">
        <f t="shared" si="27"/>
        <v/>
      </c>
    </row>
    <row r="411" spans="1:53" x14ac:dyDescent="0.35">
      <c r="A411" s="2" t="s">
        <v>631</v>
      </c>
      <c r="B411">
        <v>19</v>
      </c>
      <c r="C411">
        <v>1905</v>
      </c>
      <c r="D411">
        <v>2</v>
      </c>
      <c r="E411" t="s">
        <v>50</v>
      </c>
      <c r="F411">
        <v>27</v>
      </c>
      <c r="G411" t="s">
        <v>72</v>
      </c>
      <c r="I411" t="s">
        <v>52</v>
      </c>
      <c r="J411" t="s">
        <v>52</v>
      </c>
      <c r="K411" t="s">
        <v>52</v>
      </c>
      <c r="L411" t="s">
        <v>52</v>
      </c>
      <c r="M411">
        <v>9</v>
      </c>
      <c r="N411" t="s">
        <v>100</v>
      </c>
      <c r="O411">
        <v>1</v>
      </c>
      <c r="P411" s="6">
        <v>3</v>
      </c>
      <c r="Q411" t="s">
        <v>56</v>
      </c>
      <c r="R411">
        <v>9</v>
      </c>
      <c r="S411" s="5">
        <v>1</v>
      </c>
      <c r="T411" t="s">
        <v>58</v>
      </c>
      <c r="U411" t="s">
        <v>52</v>
      </c>
      <c r="V411">
        <v>1</v>
      </c>
      <c r="W411" t="s">
        <v>52</v>
      </c>
      <c r="X411">
        <v>2</v>
      </c>
      <c r="AB411" t="s">
        <v>72</v>
      </c>
      <c r="AD411" t="s">
        <v>73</v>
      </c>
      <c r="AE411" t="s">
        <v>52</v>
      </c>
      <c r="AF411" t="s">
        <v>52</v>
      </c>
      <c r="AG411" t="s">
        <v>52</v>
      </c>
      <c r="AH411">
        <v>3</v>
      </c>
      <c r="AI411" t="s">
        <v>97</v>
      </c>
      <c r="AJ411" t="s">
        <v>52</v>
      </c>
      <c r="AK411" t="s">
        <v>98</v>
      </c>
      <c r="AM411" t="s">
        <v>62</v>
      </c>
      <c r="AN411" t="s">
        <v>53</v>
      </c>
      <c r="AP411">
        <f t="shared" si="24"/>
        <v>0</v>
      </c>
      <c r="AQ411">
        <v>0</v>
      </c>
      <c r="AR411">
        <v>0</v>
      </c>
      <c r="AS411">
        <v>8000</v>
      </c>
      <c r="AT411">
        <v>30000</v>
      </c>
      <c r="AU411">
        <v>234000</v>
      </c>
      <c r="AV411">
        <v>0</v>
      </c>
      <c r="AW411">
        <v>5000</v>
      </c>
      <c r="AX411">
        <v>277000</v>
      </c>
      <c r="AY411">
        <f t="shared" si="25"/>
        <v>277000</v>
      </c>
      <c r="AZ411" t="str">
        <f t="shared" si="26"/>
        <v/>
      </c>
      <c r="BA411" t="str">
        <f t="shared" si="27"/>
        <v/>
      </c>
    </row>
    <row r="412" spans="1:53" x14ac:dyDescent="0.35">
      <c r="A412" s="2" t="s">
        <v>632</v>
      </c>
      <c r="B412">
        <v>24</v>
      </c>
      <c r="C412">
        <v>2401</v>
      </c>
      <c r="D412">
        <v>1</v>
      </c>
      <c r="E412" t="s">
        <v>50</v>
      </c>
      <c r="F412">
        <v>51</v>
      </c>
      <c r="G412" t="s">
        <v>72</v>
      </c>
      <c r="I412" t="s">
        <v>73</v>
      </c>
      <c r="J412" t="s">
        <v>52</v>
      </c>
      <c r="K412" t="s">
        <v>52</v>
      </c>
      <c r="L412" t="s">
        <v>52</v>
      </c>
      <c r="M412">
        <v>5</v>
      </c>
      <c r="N412" t="s">
        <v>83</v>
      </c>
      <c r="O412">
        <v>1</v>
      </c>
      <c r="P412" s="6">
        <v>4</v>
      </c>
      <c r="Q412" t="s">
        <v>56</v>
      </c>
      <c r="R412">
        <v>8</v>
      </c>
      <c r="S412" s="5">
        <v>1</v>
      </c>
      <c r="T412" t="s">
        <v>58</v>
      </c>
      <c r="U412" t="s">
        <v>52</v>
      </c>
      <c r="V412">
        <v>1</v>
      </c>
      <c r="W412" t="s">
        <v>52</v>
      </c>
      <c r="X412">
        <v>2</v>
      </c>
      <c r="AB412" t="s">
        <v>72</v>
      </c>
      <c r="AD412" t="s">
        <v>73</v>
      </c>
      <c r="AE412" t="s">
        <v>52</v>
      </c>
      <c r="AF412" t="s">
        <v>52</v>
      </c>
      <c r="AG412" t="s">
        <v>52</v>
      </c>
      <c r="AH412">
        <v>4</v>
      </c>
      <c r="AI412" t="s">
        <v>97</v>
      </c>
      <c r="AJ412" t="s">
        <v>52</v>
      </c>
      <c r="AK412" t="s">
        <v>98</v>
      </c>
      <c r="AM412" t="s">
        <v>62</v>
      </c>
      <c r="AN412" t="s">
        <v>53</v>
      </c>
      <c r="AP412">
        <f t="shared" si="24"/>
        <v>0</v>
      </c>
      <c r="AQ412">
        <v>0</v>
      </c>
      <c r="AR412">
        <v>0</v>
      </c>
      <c r="AS412">
        <v>20000</v>
      </c>
      <c r="AT412">
        <v>150000</v>
      </c>
      <c r="AU412">
        <v>0</v>
      </c>
      <c r="AV412">
        <v>0</v>
      </c>
      <c r="AW412">
        <v>0</v>
      </c>
      <c r="AX412">
        <v>170000</v>
      </c>
      <c r="AY412">
        <f t="shared" si="25"/>
        <v>170000</v>
      </c>
      <c r="AZ412" t="str">
        <f t="shared" si="26"/>
        <v/>
      </c>
      <c r="BA412" t="str">
        <f t="shared" si="27"/>
        <v/>
      </c>
    </row>
    <row r="413" spans="1:53" x14ac:dyDescent="0.35">
      <c r="A413" s="2" t="s">
        <v>634</v>
      </c>
      <c r="B413">
        <v>20</v>
      </c>
      <c r="C413">
        <v>2008</v>
      </c>
      <c r="D413">
        <v>1</v>
      </c>
      <c r="E413" t="s">
        <v>50</v>
      </c>
      <c r="F413">
        <v>53</v>
      </c>
      <c r="G413" t="s">
        <v>72</v>
      </c>
      <c r="I413" t="s">
        <v>73</v>
      </c>
      <c r="J413" t="s">
        <v>52</v>
      </c>
      <c r="K413" t="s">
        <v>52</v>
      </c>
      <c r="L413" t="s">
        <v>52</v>
      </c>
      <c r="M413">
        <v>4</v>
      </c>
      <c r="N413" t="s">
        <v>63</v>
      </c>
      <c r="O413">
        <v>1</v>
      </c>
      <c r="P413" s="6">
        <v>4</v>
      </c>
      <c r="Q413" t="s">
        <v>50</v>
      </c>
      <c r="R413">
        <v>14</v>
      </c>
      <c r="S413" s="5">
        <v>1</v>
      </c>
      <c r="T413" t="s">
        <v>58</v>
      </c>
      <c r="U413" t="s">
        <v>52</v>
      </c>
      <c r="V413">
        <v>1</v>
      </c>
      <c r="W413" t="s">
        <v>52</v>
      </c>
      <c r="X413">
        <v>2</v>
      </c>
      <c r="Y413" t="s">
        <v>59</v>
      </c>
      <c r="AB413" t="s">
        <v>72</v>
      </c>
      <c r="AD413" t="s">
        <v>73</v>
      </c>
      <c r="AE413" t="s">
        <v>52</v>
      </c>
      <c r="AF413" t="s">
        <v>52</v>
      </c>
      <c r="AG413" t="s">
        <v>52</v>
      </c>
      <c r="AH413">
        <v>7</v>
      </c>
      <c r="AI413" t="s">
        <v>86</v>
      </c>
      <c r="AJ413" t="s">
        <v>52</v>
      </c>
      <c r="AK413" t="s">
        <v>87</v>
      </c>
      <c r="AM413" t="s">
        <v>62</v>
      </c>
      <c r="AN413" t="s">
        <v>52</v>
      </c>
      <c r="AP413">
        <f t="shared" si="24"/>
        <v>0</v>
      </c>
      <c r="AQ413">
        <v>0</v>
      </c>
      <c r="AR413">
        <v>400000</v>
      </c>
      <c r="AS413">
        <v>45000</v>
      </c>
      <c r="AT413">
        <v>60000</v>
      </c>
      <c r="AU413">
        <v>0</v>
      </c>
      <c r="AV413">
        <v>624000</v>
      </c>
      <c r="AW413">
        <v>0</v>
      </c>
      <c r="AX413">
        <v>1129000</v>
      </c>
      <c r="AY413" t="str">
        <f t="shared" si="25"/>
        <v/>
      </c>
      <c r="AZ413">
        <f t="shared" si="26"/>
        <v>1129000</v>
      </c>
      <c r="BA413" t="str">
        <f t="shared" si="27"/>
        <v/>
      </c>
    </row>
    <row r="414" spans="1:53" x14ac:dyDescent="0.35">
      <c r="A414" s="2" t="s">
        <v>636</v>
      </c>
      <c r="B414">
        <v>3</v>
      </c>
      <c r="C414">
        <v>301</v>
      </c>
      <c r="D414">
        <v>2</v>
      </c>
      <c r="E414" t="s">
        <v>50</v>
      </c>
      <c r="F414">
        <v>32</v>
      </c>
      <c r="G414" t="s">
        <v>72</v>
      </c>
      <c r="I414" t="s">
        <v>73</v>
      </c>
      <c r="J414" t="s">
        <v>52</v>
      </c>
      <c r="K414" t="s">
        <v>52</v>
      </c>
      <c r="L414" t="s">
        <v>52</v>
      </c>
      <c r="M414">
        <v>4</v>
      </c>
      <c r="N414" t="s">
        <v>83</v>
      </c>
      <c r="O414">
        <v>2</v>
      </c>
      <c r="P414" s="6">
        <v>3</v>
      </c>
      <c r="Q414" t="s">
        <v>56</v>
      </c>
      <c r="R414">
        <v>10</v>
      </c>
      <c r="S414" s="5">
        <v>1</v>
      </c>
      <c r="T414" t="s">
        <v>58</v>
      </c>
      <c r="U414" t="s">
        <v>52</v>
      </c>
      <c r="V414">
        <v>1</v>
      </c>
      <c r="W414" t="s">
        <v>52</v>
      </c>
      <c r="X414">
        <v>2</v>
      </c>
      <c r="AB414" t="s">
        <v>72</v>
      </c>
      <c r="AD414" t="s">
        <v>73</v>
      </c>
      <c r="AE414" t="s">
        <v>52</v>
      </c>
      <c r="AF414" t="s">
        <v>52</v>
      </c>
      <c r="AG414" t="s">
        <v>52</v>
      </c>
      <c r="AH414">
        <v>4</v>
      </c>
      <c r="AI414" t="s">
        <v>83</v>
      </c>
      <c r="AJ414" t="s">
        <v>52</v>
      </c>
      <c r="AK414" t="s">
        <v>84</v>
      </c>
      <c r="AM414" t="s">
        <v>62</v>
      </c>
      <c r="AN414" t="s">
        <v>53</v>
      </c>
      <c r="AP414">
        <f t="shared" si="24"/>
        <v>0</v>
      </c>
      <c r="AQ414">
        <v>0</v>
      </c>
      <c r="AR414">
        <v>0</v>
      </c>
      <c r="AS414">
        <v>6000</v>
      </c>
      <c r="AT414">
        <v>30000</v>
      </c>
      <c r="AU414">
        <v>0</v>
      </c>
      <c r="AV414">
        <v>0</v>
      </c>
      <c r="AW414">
        <v>5000</v>
      </c>
      <c r="AX414">
        <v>41000</v>
      </c>
      <c r="AY414">
        <f t="shared" si="25"/>
        <v>41000</v>
      </c>
      <c r="AZ414" t="str">
        <f t="shared" si="26"/>
        <v/>
      </c>
      <c r="BA414" t="str">
        <f t="shared" si="27"/>
        <v/>
      </c>
    </row>
    <row r="415" spans="1:53" x14ac:dyDescent="0.35">
      <c r="A415" s="2" t="s">
        <v>637</v>
      </c>
      <c r="B415">
        <v>25</v>
      </c>
      <c r="C415">
        <v>2502</v>
      </c>
      <c r="D415">
        <v>2</v>
      </c>
      <c r="E415" t="s">
        <v>56</v>
      </c>
      <c r="F415">
        <v>41</v>
      </c>
      <c r="G415" t="s">
        <v>136</v>
      </c>
      <c r="H415" t="s">
        <v>52</v>
      </c>
      <c r="I415" t="s">
        <v>52</v>
      </c>
      <c r="J415" t="s">
        <v>53</v>
      </c>
      <c r="K415" t="s">
        <v>53</v>
      </c>
      <c r="L415" t="s">
        <v>53</v>
      </c>
      <c r="M415">
        <v>0</v>
      </c>
      <c r="O415">
        <v>4</v>
      </c>
      <c r="P415" s="6">
        <v>2</v>
      </c>
      <c r="Q415" t="s">
        <v>56</v>
      </c>
      <c r="R415">
        <v>16</v>
      </c>
      <c r="S415" s="5">
        <v>1</v>
      </c>
      <c r="T415" t="s">
        <v>58</v>
      </c>
      <c r="U415" t="s">
        <v>53</v>
      </c>
      <c r="W415" t="s">
        <v>52</v>
      </c>
      <c r="X415">
        <v>1</v>
      </c>
      <c r="Y415" t="s">
        <v>59</v>
      </c>
      <c r="AB415" t="s">
        <v>136</v>
      </c>
      <c r="AC415" t="s">
        <v>52</v>
      </c>
      <c r="AD415" t="s">
        <v>52</v>
      </c>
      <c r="AE415" t="s">
        <v>52</v>
      </c>
      <c r="AF415" t="s">
        <v>52</v>
      </c>
      <c r="AG415" t="s">
        <v>52</v>
      </c>
      <c r="AH415">
        <v>7</v>
      </c>
      <c r="AI415" t="s">
        <v>60</v>
      </c>
      <c r="AJ415" t="s">
        <v>52</v>
      </c>
      <c r="AK415" t="s">
        <v>87</v>
      </c>
      <c r="AM415" t="s">
        <v>62</v>
      </c>
      <c r="AN415" t="s">
        <v>52</v>
      </c>
      <c r="AP415">
        <f t="shared" si="24"/>
        <v>0</v>
      </c>
      <c r="AQ415">
        <v>0</v>
      </c>
      <c r="AR415">
        <v>10000</v>
      </c>
      <c r="AS415">
        <v>20000</v>
      </c>
      <c r="AT415">
        <v>7000</v>
      </c>
      <c r="AU415">
        <v>0</v>
      </c>
      <c r="AV415">
        <v>0</v>
      </c>
      <c r="AW415">
        <v>0</v>
      </c>
      <c r="AX415">
        <v>37000</v>
      </c>
      <c r="AY415" t="str">
        <f t="shared" si="25"/>
        <v/>
      </c>
      <c r="AZ415" t="str">
        <f t="shared" si="26"/>
        <v/>
      </c>
      <c r="BA415">
        <f t="shared" si="27"/>
        <v>37000</v>
      </c>
    </row>
    <row r="416" spans="1:53" x14ac:dyDescent="0.35">
      <c r="A416" s="2" t="s">
        <v>637</v>
      </c>
      <c r="B416">
        <v>25</v>
      </c>
      <c r="C416">
        <v>2502</v>
      </c>
      <c r="D416">
        <v>2</v>
      </c>
      <c r="E416" t="s">
        <v>56</v>
      </c>
      <c r="F416">
        <v>41</v>
      </c>
      <c r="G416" t="s">
        <v>136</v>
      </c>
      <c r="H416" t="s">
        <v>52</v>
      </c>
      <c r="I416" t="s">
        <v>52</v>
      </c>
      <c r="J416" t="s">
        <v>53</v>
      </c>
      <c r="K416" t="s">
        <v>53</v>
      </c>
      <c r="L416" t="s">
        <v>53</v>
      </c>
      <c r="M416">
        <v>0</v>
      </c>
      <c r="O416">
        <v>4</v>
      </c>
      <c r="P416" s="6">
        <v>3</v>
      </c>
      <c r="Q416" t="s">
        <v>56</v>
      </c>
      <c r="R416">
        <v>12</v>
      </c>
      <c r="S416" s="5">
        <v>1</v>
      </c>
      <c r="T416" t="s">
        <v>58</v>
      </c>
      <c r="U416" t="s">
        <v>53</v>
      </c>
      <c r="W416" t="s">
        <v>52</v>
      </c>
      <c r="X416">
        <v>1</v>
      </c>
      <c r="AB416" t="s">
        <v>136</v>
      </c>
      <c r="AC416" t="s">
        <v>52</v>
      </c>
      <c r="AD416" t="s">
        <v>52</v>
      </c>
      <c r="AE416" t="s">
        <v>52</v>
      </c>
      <c r="AF416" t="s">
        <v>52</v>
      </c>
      <c r="AG416" t="s">
        <v>52</v>
      </c>
      <c r="AH416">
        <v>4</v>
      </c>
      <c r="AI416" t="s">
        <v>83</v>
      </c>
      <c r="AJ416" t="s">
        <v>52</v>
      </c>
      <c r="AK416" t="s">
        <v>84</v>
      </c>
      <c r="AM416" t="s">
        <v>62</v>
      </c>
      <c r="AN416" t="s">
        <v>53</v>
      </c>
      <c r="AP416">
        <f t="shared" si="24"/>
        <v>0</v>
      </c>
      <c r="AQ416">
        <v>0</v>
      </c>
      <c r="AR416">
        <v>0</v>
      </c>
      <c r="AS416">
        <v>20000</v>
      </c>
      <c r="AT416">
        <v>5000</v>
      </c>
      <c r="AU416">
        <v>0</v>
      </c>
      <c r="AV416">
        <v>0</v>
      </c>
      <c r="AW416">
        <v>0</v>
      </c>
      <c r="AX416">
        <v>25000</v>
      </c>
      <c r="AY416" t="str">
        <f t="shared" si="25"/>
        <v/>
      </c>
      <c r="AZ416">
        <f t="shared" si="26"/>
        <v>25000</v>
      </c>
      <c r="BA416" t="str">
        <f t="shared" si="27"/>
        <v/>
      </c>
    </row>
    <row r="417" spans="1:53" x14ac:dyDescent="0.35">
      <c r="A417" s="2" t="s">
        <v>637</v>
      </c>
      <c r="B417">
        <v>25</v>
      </c>
      <c r="C417">
        <v>2502</v>
      </c>
      <c r="D417">
        <v>2</v>
      </c>
      <c r="E417" t="s">
        <v>56</v>
      </c>
      <c r="F417">
        <v>41</v>
      </c>
      <c r="G417" t="s">
        <v>136</v>
      </c>
      <c r="H417" t="s">
        <v>52</v>
      </c>
      <c r="I417" t="s">
        <v>52</v>
      </c>
      <c r="J417" t="s">
        <v>53</v>
      </c>
      <c r="K417" t="s">
        <v>53</v>
      </c>
      <c r="L417" t="s">
        <v>53</v>
      </c>
      <c r="M417">
        <v>0</v>
      </c>
      <c r="O417">
        <v>4</v>
      </c>
      <c r="P417" s="6">
        <v>4</v>
      </c>
      <c r="Q417" t="s">
        <v>56</v>
      </c>
      <c r="R417">
        <v>10</v>
      </c>
      <c r="S417" s="5">
        <v>1</v>
      </c>
      <c r="T417" t="s">
        <v>58</v>
      </c>
      <c r="U417" t="s">
        <v>53</v>
      </c>
      <c r="W417" t="s">
        <v>52</v>
      </c>
      <c r="X417">
        <v>1</v>
      </c>
      <c r="AB417" t="s">
        <v>136</v>
      </c>
      <c r="AC417" t="s">
        <v>53</v>
      </c>
      <c r="AD417" t="s">
        <v>52</v>
      </c>
      <c r="AE417" t="s">
        <v>53</v>
      </c>
      <c r="AF417" t="s">
        <v>53</v>
      </c>
      <c r="AG417" t="s">
        <v>52</v>
      </c>
      <c r="AH417">
        <v>2</v>
      </c>
      <c r="AI417" t="s">
        <v>65</v>
      </c>
      <c r="AJ417" t="s">
        <v>52</v>
      </c>
      <c r="AK417" t="s">
        <v>66</v>
      </c>
      <c r="AM417" t="s">
        <v>62</v>
      </c>
      <c r="AN417" t="s">
        <v>53</v>
      </c>
      <c r="AP417">
        <f t="shared" si="24"/>
        <v>0</v>
      </c>
      <c r="AQ417">
        <v>0</v>
      </c>
      <c r="AR417">
        <v>0</v>
      </c>
      <c r="AS417">
        <v>15000</v>
      </c>
      <c r="AT417">
        <v>4000</v>
      </c>
      <c r="AU417">
        <v>0</v>
      </c>
      <c r="AV417">
        <v>0</v>
      </c>
      <c r="AW417">
        <v>0</v>
      </c>
      <c r="AX417">
        <v>19000</v>
      </c>
      <c r="AY417">
        <f t="shared" si="25"/>
        <v>19000</v>
      </c>
      <c r="AZ417" t="str">
        <f t="shared" si="26"/>
        <v/>
      </c>
      <c r="BA417" t="str">
        <f t="shared" si="27"/>
        <v/>
      </c>
    </row>
    <row r="418" spans="1:53" x14ac:dyDescent="0.35">
      <c r="A418" s="2" t="s">
        <v>637</v>
      </c>
      <c r="B418">
        <v>25</v>
      </c>
      <c r="C418">
        <v>2502</v>
      </c>
      <c r="D418">
        <v>2</v>
      </c>
      <c r="E418" t="s">
        <v>56</v>
      </c>
      <c r="F418">
        <v>41</v>
      </c>
      <c r="G418" t="s">
        <v>136</v>
      </c>
      <c r="H418" t="s">
        <v>52</v>
      </c>
      <c r="I418" t="s">
        <v>52</v>
      </c>
      <c r="J418" t="s">
        <v>53</v>
      </c>
      <c r="K418" t="s">
        <v>53</v>
      </c>
      <c r="L418" t="s">
        <v>53</v>
      </c>
      <c r="M418">
        <v>0</v>
      </c>
      <c r="O418">
        <v>4</v>
      </c>
      <c r="P418" s="6">
        <v>5</v>
      </c>
      <c r="Q418" t="s">
        <v>50</v>
      </c>
      <c r="R418">
        <v>16</v>
      </c>
      <c r="S418" s="5">
        <v>1</v>
      </c>
      <c r="T418" t="s">
        <v>58</v>
      </c>
      <c r="U418" t="s">
        <v>53</v>
      </c>
      <c r="W418" t="s">
        <v>52</v>
      </c>
      <c r="X418">
        <v>1</v>
      </c>
      <c r="Y418" t="s">
        <v>59</v>
      </c>
      <c r="AB418" t="s">
        <v>136</v>
      </c>
      <c r="AC418" t="s">
        <v>53</v>
      </c>
      <c r="AD418" t="s">
        <v>52</v>
      </c>
      <c r="AE418" t="s">
        <v>53</v>
      </c>
      <c r="AF418" t="s">
        <v>53</v>
      </c>
      <c r="AG418" t="s">
        <v>53</v>
      </c>
      <c r="AJ418" t="s">
        <v>53</v>
      </c>
      <c r="AO418" t="s">
        <v>70</v>
      </c>
      <c r="AP418">
        <f t="shared" si="24"/>
        <v>0</v>
      </c>
      <c r="AY418" t="str">
        <f t="shared" si="25"/>
        <v/>
      </c>
      <c r="AZ418" t="str">
        <f t="shared" si="26"/>
        <v/>
      </c>
      <c r="BA418" t="str">
        <f t="shared" si="27"/>
        <v/>
      </c>
    </row>
    <row r="419" spans="1:53" x14ac:dyDescent="0.35">
      <c r="A419" s="2" t="s">
        <v>639</v>
      </c>
      <c r="B419">
        <v>8</v>
      </c>
      <c r="C419">
        <v>810</v>
      </c>
      <c r="D419">
        <v>1</v>
      </c>
      <c r="E419" t="s">
        <v>50</v>
      </c>
      <c r="F419">
        <v>49</v>
      </c>
      <c r="G419" t="s">
        <v>72</v>
      </c>
      <c r="I419" t="s">
        <v>52</v>
      </c>
      <c r="J419" t="s">
        <v>52</v>
      </c>
      <c r="K419" t="s">
        <v>52</v>
      </c>
      <c r="L419" t="s">
        <v>52</v>
      </c>
      <c r="M419">
        <v>12</v>
      </c>
      <c r="N419" t="s">
        <v>76</v>
      </c>
      <c r="O419">
        <v>1</v>
      </c>
      <c r="P419" s="6">
        <v>3</v>
      </c>
      <c r="Q419" t="s">
        <v>56</v>
      </c>
      <c r="R419">
        <v>10</v>
      </c>
      <c r="S419" s="5">
        <v>1</v>
      </c>
      <c r="T419" t="s">
        <v>58</v>
      </c>
      <c r="U419" t="s">
        <v>52</v>
      </c>
      <c r="V419">
        <v>1</v>
      </c>
      <c r="W419" t="s">
        <v>52</v>
      </c>
      <c r="X419">
        <v>2</v>
      </c>
      <c r="AB419" t="s">
        <v>72</v>
      </c>
      <c r="AD419" t="s">
        <v>73</v>
      </c>
      <c r="AE419" t="s">
        <v>52</v>
      </c>
      <c r="AF419" t="s">
        <v>52</v>
      </c>
      <c r="AG419" t="s">
        <v>52</v>
      </c>
      <c r="AH419">
        <v>4</v>
      </c>
      <c r="AI419" t="s">
        <v>83</v>
      </c>
      <c r="AJ419" t="s">
        <v>52</v>
      </c>
      <c r="AK419" t="s">
        <v>84</v>
      </c>
      <c r="AM419" t="s">
        <v>62</v>
      </c>
      <c r="AN419" t="s">
        <v>53</v>
      </c>
      <c r="AP419">
        <f t="shared" si="24"/>
        <v>0</v>
      </c>
      <c r="AQ419">
        <v>0</v>
      </c>
      <c r="AR419">
        <v>0</v>
      </c>
      <c r="AS419">
        <v>20000</v>
      </c>
      <c r="AT419">
        <v>5000</v>
      </c>
      <c r="AU419">
        <v>432000</v>
      </c>
      <c r="AV419">
        <v>0</v>
      </c>
      <c r="AW419">
        <v>0</v>
      </c>
      <c r="AX419">
        <v>457000</v>
      </c>
      <c r="AY419">
        <f t="shared" si="25"/>
        <v>457000</v>
      </c>
      <c r="AZ419" t="str">
        <f t="shared" si="26"/>
        <v/>
      </c>
      <c r="BA419" t="str">
        <f t="shared" si="27"/>
        <v/>
      </c>
    </row>
    <row r="420" spans="1:53" x14ac:dyDescent="0.35">
      <c r="A420" s="2" t="s">
        <v>640</v>
      </c>
      <c r="B420">
        <v>10</v>
      </c>
      <c r="C420">
        <v>1004</v>
      </c>
      <c r="D420">
        <v>2</v>
      </c>
      <c r="E420" t="s">
        <v>50</v>
      </c>
      <c r="F420">
        <v>49</v>
      </c>
      <c r="G420" t="s">
        <v>72</v>
      </c>
      <c r="I420" t="s">
        <v>52</v>
      </c>
      <c r="J420" t="s">
        <v>52</v>
      </c>
      <c r="K420" t="s">
        <v>52</v>
      </c>
      <c r="L420" t="s">
        <v>53</v>
      </c>
      <c r="M420">
        <v>0</v>
      </c>
      <c r="O420">
        <v>2</v>
      </c>
      <c r="P420" s="6">
        <v>4</v>
      </c>
      <c r="Q420" t="s">
        <v>56</v>
      </c>
      <c r="R420">
        <v>15</v>
      </c>
      <c r="S420" s="5">
        <v>1</v>
      </c>
      <c r="T420" t="s">
        <v>58</v>
      </c>
      <c r="U420" t="s">
        <v>52</v>
      </c>
      <c r="V420">
        <v>1</v>
      </c>
      <c r="W420" t="s">
        <v>52</v>
      </c>
      <c r="X420">
        <v>2</v>
      </c>
      <c r="Y420" t="s">
        <v>59</v>
      </c>
      <c r="AB420" t="s">
        <v>72</v>
      </c>
      <c r="AD420" t="s">
        <v>73</v>
      </c>
      <c r="AE420" t="s">
        <v>53</v>
      </c>
      <c r="AF420" t="s">
        <v>53</v>
      </c>
      <c r="AG420" t="s">
        <v>53</v>
      </c>
      <c r="AJ420" t="s">
        <v>53</v>
      </c>
      <c r="AO420" t="s">
        <v>442</v>
      </c>
      <c r="AP420">
        <f t="shared" si="24"/>
        <v>0</v>
      </c>
      <c r="AY420" t="str">
        <f t="shared" si="25"/>
        <v/>
      </c>
      <c r="AZ420" t="str">
        <f t="shared" si="26"/>
        <v/>
      </c>
      <c r="BA420" t="str">
        <f t="shared" si="27"/>
        <v/>
      </c>
    </row>
    <row r="421" spans="1:53" x14ac:dyDescent="0.35">
      <c r="A421" s="2" t="s">
        <v>640</v>
      </c>
      <c r="B421">
        <v>10</v>
      </c>
      <c r="C421">
        <v>1004</v>
      </c>
      <c r="D421">
        <v>2</v>
      </c>
      <c r="E421" t="s">
        <v>50</v>
      </c>
      <c r="F421">
        <v>49</v>
      </c>
      <c r="G421" t="s">
        <v>72</v>
      </c>
      <c r="I421" t="s">
        <v>52</v>
      </c>
      <c r="J421" t="s">
        <v>52</v>
      </c>
      <c r="K421" t="s">
        <v>52</v>
      </c>
      <c r="L421" t="s">
        <v>53</v>
      </c>
      <c r="M421">
        <v>0</v>
      </c>
      <c r="O421">
        <v>2</v>
      </c>
      <c r="P421" s="6">
        <v>5</v>
      </c>
      <c r="Q421" t="s">
        <v>50</v>
      </c>
      <c r="R421">
        <v>12</v>
      </c>
      <c r="S421" s="5">
        <v>1</v>
      </c>
      <c r="T421" t="s">
        <v>58</v>
      </c>
      <c r="U421" t="s">
        <v>52</v>
      </c>
      <c r="V421">
        <v>1</v>
      </c>
      <c r="W421" t="s">
        <v>52</v>
      </c>
      <c r="X421">
        <v>2</v>
      </c>
      <c r="AB421" t="s">
        <v>72</v>
      </c>
      <c r="AD421" t="s">
        <v>73</v>
      </c>
      <c r="AE421" t="s">
        <v>52</v>
      </c>
      <c r="AF421" t="s">
        <v>52</v>
      </c>
      <c r="AG421" t="s">
        <v>52</v>
      </c>
      <c r="AH421">
        <v>3</v>
      </c>
      <c r="AI421" t="s">
        <v>63</v>
      </c>
      <c r="AJ421" t="s">
        <v>52</v>
      </c>
      <c r="AK421" t="s">
        <v>155</v>
      </c>
      <c r="AM421" t="s">
        <v>62</v>
      </c>
      <c r="AN421" t="s">
        <v>53</v>
      </c>
      <c r="AP421">
        <f t="shared" si="24"/>
        <v>0</v>
      </c>
      <c r="AQ421">
        <v>0</v>
      </c>
      <c r="AR421">
        <v>0</v>
      </c>
      <c r="AS421">
        <v>15000</v>
      </c>
      <c r="AT421">
        <v>75000</v>
      </c>
      <c r="AU421">
        <v>0</v>
      </c>
      <c r="AV421">
        <v>0</v>
      </c>
      <c r="AW421">
        <v>0</v>
      </c>
      <c r="AX421">
        <v>90000</v>
      </c>
      <c r="AY421" t="str">
        <f t="shared" si="25"/>
        <v/>
      </c>
      <c r="AZ421">
        <f t="shared" si="26"/>
        <v>90000</v>
      </c>
      <c r="BA421" t="str">
        <f t="shared" si="27"/>
        <v/>
      </c>
    </row>
    <row r="422" spans="1:53" x14ac:dyDescent="0.35">
      <c r="A422" s="2" t="s">
        <v>641</v>
      </c>
      <c r="B422">
        <v>5</v>
      </c>
      <c r="C422">
        <v>504</v>
      </c>
      <c r="D422">
        <v>2</v>
      </c>
      <c r="O422">
        <v>3</v>
      </c>
      <c r="P422" s="6">
        <v>10</v>
      </c>
      <c r="Q422" t="s">
        <v>56</v>
      </c>
      <c r="R422">
        <v>17</v>
      </c>
      <c r="S422" s="5">
        <v>1</v>
      </c>
      <c r="T422" t="s">
        <v>58</v>
      </c>
      <c r="U422" t="s">
        <v>52</v>
      </c>
      <c r="V422">
        <v>7</v>
      </c>
      <c r="W422" t="s">
        <v>52</v>
      </c>
      <c r="X422">
        <v>8</v>
      </c>
      <c r="Y422" t="s">
        <v>59</v>
      </c>
      <c r="AB422" t="s">
        <v>72</v>
      </c>
      <c r="AD422" t="s">
        <v>73</v>
      </c>
      <c r="AE422" t="s">
        <v>52</v>
      </c>
      <c r="AF422" t="s">
        <v>52</v>
      </c>
      <c r="AG422" t="s">
        <v>52</v>
      </c>
      <c r="AH422">
        <v>6</v>
      </c>
      <c r="AI422" t="s">
        <v>79</v>
      </c>
      <c r="AJ422" t="s">
        <v>53</v>
      </c>
      <c r="AO422" t="s">
        <v>164</v>
      </c>
      <c r="AP422">
        <f t="shared" si="24"/>
        <v>0</v>
      </c>
      <c r="AY422" t="str">
        <f t="shared" si="25"/>
        <v/>
      </c>
      <c r="AZ422" t="str">
        <f t="shared" si="26"/>
        <v/>
      </c>
      <c r="BA422" t="str">
        <f t="shared" si="27"/>
        <v/>
      </c>
    </row>
    <row r="423" spans="1:53" x14ac:dyDescent="0.35">
      <c r="A423" s="2" t="s">
        <v>641</v>
      </c>
      <c r="B423">
        <v>5</v>
      </c>
      <c r="C423">
        <v>504</v>
      </c>
      <c r="D423">
        <v>2</v>
      </c>
      <c r="O423">
        <v>3</v>
      </c>
      <c r="P423" s="6">
        <v>11</v>
      </c>
      <c r="Q423" t="s">
        <v>56</v>
      </c>
      <c r="R423">
        <v>15</v>
      </c>
      <c r="S423" s="5">
        <v>1</v>
      </c>
      <c r="T423" t="s">
        <v>58</v>
      </c>
      <c r="U423" t="s">
        <v>52</v>
      </c>
      <c r="V423">
        <v>7</v>
      </c>
      <c r="W423" t="s">
        <v>52</v>
      </c>
      <c r="X423">
        <v>8</v>
      </c>
      <c r="Y423" t="s">
        <v>59</v>
      </c>
      <c r="AB423" t="s">
        <v>72</v>
      </c>
      <c r="AD423" t="s">
        <v>73</v>
      </c>
      <c r="AE423" t="s">
        <v>52</v>
      </c>
      <c r="AF423" t="s">
        <v>52</v>
      </c>
      <c r="AG423" t="s">
        <v>52</v>
      </c>
      <c r="AH423">
        <v>7</v>
      </c>
      <c r="AI423" t="s">
        <v>86</v>
      </c>
      <c r="AJ423" t="s">
        <v>52</v>
      </c>
      <c r="AK423" t="s">
        <v>87</v>
      </c>
      <c r="AM423" t="s">
        <v>62</v>
      </c>
      <c r="AN423" t="s">
        <v>53</v>
      </c>
      <c r="AP423">
        <f t="shared" si="24"/>
        <v>0</v>
      </c>
      <c r="AQ423">
        <v>0</v>
      </c>
      <c r="AR423">
        <v>260000</v>
      </c>
      <c r="AS423">
        <v>60000</v>
      </c>
      <c r="AT423">
        <v>25000</v>
      </c>
      <c r="AU423">
        <v>560000</v>
      </c>
      <c r="AV423">
        <v>30000</v>
      </c>
      <c r="AW423">
        <v>5000</v>
      </c>
      <c r="AX423">
        <v>940000</v>
      </c>
      <c r="AY423" t="str">
        <f t="shared" si="25"/>
        <v/>
      </c>
      <c r="AZ423" t="str">
        <f t="shared" si="26"/>
        <v/>
      </c>
      <c r="BA423">
        <f t="shared" si="27"/>
        <v>940000</v>
      </c>
    </row>
    <row r="424" spans="1:53" x14ac:dyDescent="0.35">
      <c r="A424" s="2" t="s">
        <v>641</v>
      </c>
      <c r="B424">
        <v>5</v>
      </c>
      <c r="C424">
        <v>504</v>
      </c>
      <c r="D424">
        <v>2</v>
      </c>
      <c r="O424">
        <v>3</v>
      </c>
      <c r="P424" s="6">
        <v>12</v>
      </c>
      <c r="Q424" t="s">
        <v>50</v>
      </c>
      <c r="R424">
        <v>11</v>
      </c>
      <c r="S424" s="5">
        <v>1</v>
      </c>
      <c r="T424" t="s">
        <v>58</v>
      </c>
      <c r="U424" t="s">
        <v>52</v>
      </c>
      <c r="V424">
        <v>7</v>
      </c>
      <c r="W424" t="s">
        <v>52</v>
      </c>
      <c r="X424">
        <v>8</v>
      </c>
      <c r="AB424" t="s">
        <v>72</v>
      </c>
      <c r="AD424" t="s">
        <v>73</v>
      </c>
      <c r="AE424" t="s">
        <v>52</v>
      </c>
      <c r="AF424" t="s">
        <v>52</v>
      </c>
      <c r="AG424" t="s">
        <v>52</v>
      </c>
      <c r="AH424">
        <v>5</v>
      </c>
      <c r="AI424" t="s">
        <v>78</v>
      </c>
      <c r="AJ424" t="s">
        <v>52</v>
      </c>
      <c r="AK424" t="s">
        <v>88</v>
      </c>
      <c r="AM424" t="s">
        <v>62</v>
      </c>
      <c r="AN424" t="s">
        <v>53</v>
      </c>
      <c r="AP424">
        <f t="shared" si="24"/>
        <v>0</v>
      </c>
      <c r="AQ424">
        <v>0</v>
      </c>
      <c r="AR424">
        <v>130000</v>
      </c>
      <c r="AS424">
        <v>35000</v>
      </c>
      <c r="AT424">
        <v>20000</v>
      </c>
      <c r="AU424">
        <v>0</v>
      </c>
      <c r="AV424">
        <v>15000</v>
      </c>
      <c r="AW424">
        <v>2000</v>
      </c>
      <c r="AX424">
        <v>202000</v>
      </c>
      <c r="AY424">
        <f t="shared" si="25"/>
        <v>202000</v>
      </c>
      <c r="AZ424" t="str">
        <f t="shared" si="26"/>
        <v/>
      </c>
      <c r="BA424" t="str">
        <f t="shared" si="27"/>
        <v/>
      </c>
    </row>
    <row r="425" spans="1:53" x14ac:dyDescent="0.35">
      <c r="A425" s="2" t="s">
        <v>642</v>
      </c>
      <c r="B425">
        <v>9</v>
      </c>
      <c r="C425">
        <v>905</v>
      </c>
      <c r="D425">
        <v>2</v>
      </c>
      <c r="E425" t="s">
        <v>50</v>
      </c>
      <c r="F425">
        <v>38</v>
      </c>
      <c r="G425" t="s">
        <v>72</v>
      </c>
      <c r="I425" t="s">
        <v>73</v>
      </c>
      <c r="J425" t="s">
        <v>52</v>
      </c>
      <c r="K425" t="s">
        <v>52</v>
      </c>
      <c r="L425" t="s">
        <v>52</v>
      </c>
      <c r="M425">
        <v>5</v>
      </c>
      <c r="N425" t="s">
        <v>78</v>
      </c>
      <c r="O425">
        <v>3</v>
      </c>
      <c r="P425" s="6">
        <v>3</v>
      </c>
      <c r="Q425" t="s">
        <v>56</v>
      </c>
      <c r="R425">
        <v>16</v>
      </c>
      <c r="S425" s="5">
        <v>1</v>
      </c>
      <c r="T425" t="s">
        <v>58</v>
      </c>
      <c r="U425" t="s">
        <v>52</v>
      </c>
      <c r="V425">
        <v>1</v>
      </c>
      <c r="W425" t="s">
        <v>52</v>
      </c>
      <c r="X425">
        <v>2</v>
      </c>
      <c r="Y425" t="s">
        <v>59</v>
      </c>
      <c r="AB425" t="s">
        <v>72</v>
      </c>
      <c r="AD425" t="s">
        <v>52</v>
      </c>
      <c r="AE425" t="s">
        <v>52</v>
      </c>
      <c r="AF425" t="s">
        <v>52</v>
      </c>
      <c r="AG425" t="s">
        <v>52</v>
      </c>
      <c r="AH425">
        <v>9</v>
      </c>
      <c r="AI425" t="s">
        <v>100</v>
      </c>
      <c r="AJ425" t="s">
        <v>52</v>
      </c>
      <c r="AK425" t="s">
        <v>81</v>
      </c>
      <c r="AM425" t="s">
        <v>62</v>
      </c>
      <c r="AN425" t="s">
        <v>52</v>
      </c>
      <c r="AP425">
        <f t="shared" si="24"/>
        <v>0</v>
      </c>
      <c r="AQ425">
        <v>0</v>
      </c>
      <c r="AR425">
        <v>1080000</v>
      </c>
      <c r="AS425">
        <v>60000</v>
      </c>
      <c r="AT425">
        <v>30000</v>
      </c>
      <c r="AU425">
        <v>0</v>
      </c>
      <c r="AV425">
        <v>0</v>
      </c>
      <c r="AW425">
        <v>20000</v>
      </c>
      <c r="AX425">
        <v>1190000</v>
      </c>
      <c r="AY425" t="str">
        <f t="shared" si="25"/>
        <v/>
      </c>
      <c r="AZ425" t="str">
        <f t="shared" si="26"/>
        <v/>
      </c>
      <c r="BA425">
        <f t="shared" si="27"/>
        <v>1190000</v>
      </c>
    </row>
    <row r="426" spans="1:53" x14ac:dyDescent="0.35">
      <c r="A426" s="2" t="s">
        <v>642</v>
      </c>
      <c r="B426">
        <v>9</v>
      </c>
      <c r="C426">
        <v>905</v>
      </c>
      <c r="D426">
        <v>2</v>
      </c>
      <c r="E426" t="s">
        <v>50</v>
      </c>
      <c r="F426">
        <v>38</v>
      </c>
      <c r="G426" t="s">
        <v>72</v>
      </c>
      <c r="I426" t="s">
        <v>73</v>
      </c>
      <c r="J426" t="s">
        <v>52</v>
      </c>
      <c r="K426" t="s">
        <v>52</v>
      </c>
      <c r="L426" t="s">
        <v>52</v>
      </c>
      <c r="M426">
        <v>5</v>
      </c>
      <c r="N426" t="s">
        <v>78</v>
      </c>
      <c r="O426">
        <v>3</v>
      </c>
      <c r="P426" s="6">
        <v>4</v>
      </c>
      <c r="Q426" t="s">
        <v>50</v>
      </c>
      <c r="R426">
        <v>13</v>
      </c>
      <c r="S426" s="5">
        <v>1</v>
      </c>
      <c r="T426" t="s">
        <v>58</v>
      </c>
      <c r="U426" t="s">
        <v>52</v>
      </c>
      <c r="V426">
        <v>1</v>
      </c>
      <c r="W426" t="s">
        <v>52</v>
      </c>
      <c r="X426">
        <v>2</v>
      </c>
      <c r="Y426" t="s">
        <v>92</v>
      </c>
      <c r="AB426" t="s">
        <v>72</v>
      </c>
      <c r="AD426" t="s">
        <v>73</v>
      </c>
      <c r="AE426" t="s">
        <v>52</v>
      </c>
      <c r="AF426" t="s">
        <v>52</v>
      </c>
      <c r="AG426" t="s">
        <v>52</v>
      </c>
      <c r="AH426">
        <v>5</v>
      </c>
      <c r="AI426" t="s">
        <v>78</v>
      </c>
      <c r="AJ426" t="s">
        <v>52</v>
      </c>
      <c r="AK426" t="s">
        <v>88</v>
      </c>
      <c r="AM426" t="s">
        <v>62</v>
      </c>
      <c r="AN426" t="s">
        <v>52</v>
      </c>
      <c r="AP426">
        <f t="shared" si="24"/>
        <v>0</v>
      </c>
      <c r="AQ426">
        <v>0</v>
      </c>
      <c r="AR426">
        <v>540000</v>
      </c>
      <c r="AS426">
        <v>100000</v>
      </c>
      <c r="AT426">
        <v>10000</v>
      </c>
      <c r="AU426">
        <v>0</v>
      </c>
      <c r="AV426">
        <v>720000</v>
      </c>
      <c r="AW426">
        <v>0</v>
      </c>
      <c r="AX426">
        <v>1370000</v>
      </c>
      <c r="AY426" t="str">
        <f t="shared" si="25"/>
        <v/>
      </c>
      <c r="AZ426">
        <f t="shared" si="26"/>
        <v>1370000</v>
      </c>
      <c r="BA426" t="str">
        <f t="shared" si="27"/>
        <v/>
      </c>
    </row>
    <row r="427" spans="1:53" x14ac:dyDescent="0.35">
      <c r="A427" s="2" t="s">
        <v>642</v>
      </c>
      <c r="B427">
        <v>9</v>
      </c>
      <c r="C427">
        <v>905</v>
      </c>
      <c r="D427">
        <v>2</v>
      </c>
      <c r="E427" t="s">
        <v>50</v>
      </c>
      <c r="F427">
        <v>38</v>
      </c>
      <c r="G427" t="s">
        <v>72</v>
      </c>
      <c r="I427" t="s">
        <v>73</v>
      </c>
      <c r="J427" t="s">
        <v>52</v>
      </c>
      <c r="K427" t="s">
        <v>52</v>
      </c>
      <c r="L427" t="s">
        <v>52</v>
      </c>
      <c r="M427">
        <v>5</v>
      </c>
      <c r="N427" t="s">
        <v>78</v>
      </c>
      <c r="O427">
        <v>3</v>
      </c>
      <c r="P427" s="6">
        <v>5</v>
      </c>
      <c r="Q427" t="s">
        <v>50</v>
      </c>
      <c r="R427">
        <v>8</v>
      </c>
      <c r="S427" s="5">
        <v>1</v>
      </c>
      <c r="T427" t="s">
        <v>58</v>
      </c>
      <c r="U427" t="s">
        <v>52</v>
      </c>
      <c r="V427">
        <v>1</v>
      </c>
      <c r="W427" t="s">
        <v>53</v>
      </c>
      <c r="AB427" t="s">
        <v>72</v>
      </c>
      <c r="AD427" t="s">
        <v>52</v>
      </c>
      <c r="AE427" t="s">
        <v>52</v>
      </c>
      <c r="AF427" t="s">
        <v>52</v>
      </c>
      <c r="AG427" t="s">
        <v>52</v>
      </c>
      <c r="AH427">
        <v>2</v>
      </c>
      <c r="AI427" t="s">
        <v>97</v>
      </c>
      <c r="AJ427" t="s">
        <v>52</v>
      </c>
      <c r="AK427" t="s">
        <v>98</v>
      </c>
      <c r="AM427" t="s">
        <v>62</v>
      </c>
      <c r="AN427" t="s">
        <v>52</v>
      </c>
      <c r="AP427">
        <f t="shared" si="24"/>
        <v>0</v>
      </c>
      <c r="AQ427">
        <v>0</v>
      </c>
      <c r="AR427">
        <v>360000</v>
      </c>
      <c r="AS427">
        <v>30000</v>
      </c>
      <c r="AT427">
        <v>20000</v>
      </c>
      <c r="AU427">
        <v>0</v>
      </c>
      <c r="AV427">
        <v>600000</v>
      </c>
      <c r="AW427">
        <v>10000</v>
      </c>
      <c r="AX427">
        <v>1020000</v>
      </c>
      <c r="AY427">
        <f t="shared" si="25"/>
        <v>1020000</v>
      </c>
      <c r="AZ427" t="str">
        <f t="shared" si="26"/>
        <v/>
      </c>
      <c r="BA427" t="str">
        <f t="shared" si="27"/>
        <v/>
      </c>
    </row>
    <row r="428" spans="1:53" x14ac:dyDescent="0.35">
      <c r="A428" s="2" t="s">
        <v>645</v>
      </c>
      <c r="B428">
        <v>15</v>
      </c>
      <c r="C428">
        <v>1502</v>
      </c>
      <c r="D428">
        <v>1</v>
      </c>
      <c r="E428" t="s">
        <v>50</v>
      </c>
      <c r="F428">
        <v>40</v>
      </c>
      <c r="G428" t="s">
        <v>72</v>
      </c>
      <c r="I428" t="s">
        <v>73</v>
      </c>
      <c r="J428" t="s">
        <v>52</v>
      </c>
      <c r="K428" t="s">
        <v>52</v>
      </c>
      <c r="L428" t="s">
        <v>52</v>
      </c>
      <c r="M428">
        <v>9</v>
      </c>
      <c r="N428" t="s">
        <v>80</v>
      </c>
      <c r="O428">
        <v>2</v>
      </c>
      <c r="P428" s="6">
        <v>3</v>
      </c>
      <c r="Q428" t="s">
        <v>50</v>
      </c>
      <c r="R428">
        <v>14</v>
      </c>
      <c r="S428" s="5">
        <v>1</v>
      </c>
      <c r="T428" t="s">
        <v>58</v>
      </c>
      <c r="U428" t="s">
        <v>52</v>
      </c>
      <c r="V428">
        <v>1</v>
      </c>
      <c r="W428" t="s">
        <v>52</v>
      </c>
      <c r="X428">
        <v>2</v>
      </c>
      <c r="Y428" t="s">
        <v>59</v>
      </c>
      <c r="AB428" t="s">
        <v>72</v>
      </c>
      <c r="AD428" t="s">
        <v>73</v>
      </c>
      <c r="AE428" t="s">
        <v>52</v>
      </c>
      <c r="AF428" t="s">
        <v>52</v>
      </c>
      <c r="AG428" t="s">
        <v>52</v>
      </c>
      <c r="AH428">
        <v>9</v>
      </c>
      <c r="AI428" t="s">
        <v>60</v>
      </c>
      <c r="AJ428" t="s">
        <v>52</v>
      </c>
      <c r="AK428" t="s">
        <v>61</v>
      </c>
      <c r="AM428" t="s">
        <v>62</v>
      </c>
      <c r="AN428" t="s">
        <v>52</v>
      </c>
      <c r="AP428">
        <f t="shared" si="24"/>
        <v>0</v>
      </c>
      <c r="AQ428">
        <v>0</v>
      </c>
      <c r="AR428">
        <v>720000</v>
      </c>
      <c r="AS428">
        <v>82000</v>
      </c>
      <c r="AT428">
        <v>32000</v>
      </c>
      <c r="AU428">
        <v>0</v>
      </c>
      <c r="AV428">
        <v>0</v>
      </c>
      <c r="AW428">
        <v>0</v>
      </c>
      <c r="AX428">
        <v>834000</v>
      </c>
      <c r="AY428" t="str">
        <f t="shared" si="25"/>
        <v/>
      </c>
      <c r="AZ428">
        <f t="shared" si="26"/>
        <v>834000</v>
      </c>
      <c r="BA428" t="str">
        <f t="shared" si="27"/>
        <v/>
      </c>
    </row>
    <row r="429" spans="1:53" x14ac:dyDescent="0.35">
      <c r="A429" s="2" t="s">
        <v>645</v>
      </c>
      <c r="B429">
        <v>15</v>
      </c>
      <c r="C429">
        <v>1502</v>
      </c>
      <c r="D429">
        <v>1</v>
      </c>
      <c r="E429" t="s">
        <v>50</v>
      </c>
      <c r="F429">
        <v>40</v>
      </c>
      <c r="G429" t="s">
        <v>72</v>
      </c>
      <c r="I429" t="s">
        <v>73</v>
      </c>
      <c r="J429" t="s">
        <v>52</v>
      </c>
      <c r="K429" t="s">
        <v>52</v>
      </c>
      <c r="L429" t="s">
        <v>52</v>
      </c>
      <c r="M429">
        <v>9</v>
      </c>
      <c r="N429" t="s">
        <v>80</v>
      </c>
      <c r="O429">
        <v>2</v>
      </c>
      <c r="P429" s="6">
        <v>4</v>
      </c>
      <c r="Q429" t="s">
        <v>50</v>
      </c>
      <c r="R429">
        <v>8</v>
      </c>
      <c r="S429" s="5">
        <v>1</v>
      </c>
      <c r="T429" t="s">
        <v>58</v>
      </c>
      <c r="U429" t="s">
        <v>52</v>
      </c>
      <c r="V429">
        <v>1</v>
      </c>
      <c r="W429" t="s">
        <v>52</v>
      </c>
      <c r="X429">
        <v>2</v>
      </c>
      <c r="AB429" t="s">
        <v>72</v>
      </c>
      <c r="AD429" t="s">
        <v>73</v>
      </c>
      <c r="AE429" t="s">
        <v>52</v>
      </c>
      <c r="AF429" t="s">
        <v>52</v>
      </c>
      <c r="AG429" t="s">
        <v>52</v>
      </c>
      <c r="AH429">
        <v>4</v>
      </c>
      <c r="AI429" t="s">
        <v>97</v>
      </c>
      <c r="AJ429" t="s">
        <v>52</v>
      </c>
      <c r="AK429" t="s">
        <v>98</v>
      </c>
      <c r="AM429" t="s">
        <v>62</v>
      </c>
      <c r="AN429" t="s">
        <v>52</v>
      </c>
      <c r="AP429">
        <f t="shared" si="24"/>
        <v>0</v>
      </c>
      <c r="AQ429">
        <v>0</v>
      </c>
      <c r="AR429">
        <v>720000</v>
      </c>
      <c r="AS429">
        <v>42000</v>
      </c>
      <c r="AT429">
        <v>25000</v>
      </c>
      <c r="AU429">
        <v>0</v>
      </c>
      <c r="AV429">
        <v>0</v>
      </c>
      <c r="AW429">
        <v>0</v>
      </c>
      <c r="AX429">
        <v>787000</v>
      </c>
      <c r="AY429">
        <f t="shared" si="25"/>
        <v>787000</v>
      </c>
      <c r="AZ429" t="str">
        <f t="shared" si="26"/>
        <v/>
      </c>
      <c r="BA429" t="str">
        <f t="shared" si="27"/>
        <v/>
      </c>
    </row>
    <row r="430" spans="1:53" x14ac:dyDescent="0.35">
      <c r="A430" s="2" t="s">
        <v>648</v>
      </c>
      <c r="B430">
        <v>4</v>
      </c>
      <c r="C430">
        <v>405</v>
      </c>
      <c r="D430">
        <v>2</v>
      </c>
      <c r="E430" t="s">
        <v>50</v>
      </c>
      <c r="F430">
        <v>41</v>
      </c>
      <c r="G430" t="s">
        <v>136</v>
      </c>
      <c r="H430" t="s">
        <v>52</v>
      </c>
      <c r="I430" t="s">
        <v>52</v>
      </c>
      <c r="J430" t="s">
        <v>52</v>
      </c>
      <c r="K430" t="s">
        <v>52</v>
      </c>
      <c r="L430" t="s">
        <v>52</v>
      </c>
      <c r="M430">
        <v>5</v>
      </c>
      <c r="N430" t="s">
        <v>78</v>
      </c>
      <c r="O430">
        <v>2</v>
      </c>
      <c r="P430" s="6">
        <v>4</v>
      </c>
      <c r="Q430" t="s">
        <v>56</v>
      </c>
      <c r="R430">
        <v>14</v>
      </c>
      <c r="S430" s="5">
        <v>1</v>
      </c>
      <c r="T430" t="s">
        <v>58</v>
      </c>
      <c r="U430" t="s">
        <v>52</v>
      </c>
      <c r="V430">
        <v>1</v>
      </c>
      <c r="W430" t="s">
        <v>52</v>
      </c>
      <c r="X430">
        <v>2</v>
      </c>
      <c r="Y430" t="s">
        <v>59</v>
      </c>
      <c r="AB430" t="s">
        <v>136</v>
      </c>
      <c r="AC430" t="s">
        <v>52</v>
      </c>
      <c r="AD430" t="s">
        <v>52</v>
      </c>
      <c r="AE430" t="s">
        <v>52</v>
      </c>
      <c r="AF430" t="s">
        <v>52</v>
      </c>
      <c r="AG430" t="s">
        <v>52</v>
      </c>
      <c r="AH430">
        <v>5</v>
      </c>
      <c r="AI430" t="s">
        <v>78</v>
      </c>
      <c r="AJ430" t="s">
        <v>53</v>
      </c>
      <c r="AO430" t="s">
        <v>190</v>
      </c>
      <c r="AP430">
        <f t="shared" si="24"/>
        <v>0</v>
      </c>
      <c r="AY430" t="str">
        <f t="shared" si="25"/>
        <v/>
      </c>
      <c r="AZ430" t="str">
        <f t="shared" si="26"/>
        <v/>
      </c>
      <c r="BA430" t="str">
        <f t="shared" si="27"/>
        <v/>
      </c>
    </row>
    <row r="431" spans="1:53" x14ac:dyDescent="0.35">
      <c r="A431" s="2" t="s">
        <v>649</v>
      </c>
      <c r="B431">
        <v>17</v>
      </c>
      <c r="C431">
        <v>1707</v>
      </c>
      <c r="D431">
        <v>1</v>
      </c>
      <c r="E431" t="s">
        <v>50</v>
      </c>
      <c r="F431">
        <v>38</v>
      </c>
      <c r="G431" t="s">
        <v>72</v>
      </c>
      <c r="I431" t="s">
        <v>73</v>
      </c>
      <c r="J431" t="s">
        <v>53</v>
      </c>
      <c r="K431" t="s">
        <v>53</v>
      </c>
      <c r="L431" t="s">
        <v>53</v>
      </c>
      <c r="M431">
        <v>0</v>
      </c>
      <c r="O431">
        <v>3</v>
      </c>
      <c r="P431" s="6">
        <v>3</v>
      </c>
      <c r="Q431" t="s">
        <v>50</v>
      </c>
      <c r="R431">
        <v>14</v>
      </c>
      <c r="S431" s="5">
        <v>1</v>
      </c>
      <c r="T431" t="s">
        <v>58</v>
      </c>
      <c r="U431" t="s">
        <v>52</v>
      </c>
      <c r="V431">
        <v>1</v>
      </c>
      <c r="W431" t="s">
        <v>52</v>
      </c>
      <c r="X431">
        <v>2</v>
      </c>
      <c r="Y431" t="s">
        <v>59</v>
      </c>
      <c r="AB431" t="s">
        <v>72</v>
      </c>
      <c r="AD431" t="s">
        <v>73</v>
      </c>
      <c r="AE431" t="s">
        <v>52</v>
      </c>
      <c r="AF431" t="s">
        <v>52</v>
      </c>
      <c r="AG431" t="s">
        <v>52</v>
      </c>
      <c r="AH431">
        <v>6</v>
      </c>
      <c r="AI431" t="s">
        <v>79</v>
      </c>
      <c r="AJ431" t="s">
        <v>52</v>
      </c>
      <c r="AK431" t="s">
        <v>90</v>
      </c>
      <c r="AM431" t="s">
        <v>62</v>
      </c>
      <c r="AN431" t="s">
        <v>53</v>
      </c>
      <c r="AP431">
        <f t="shared" si="24"/>
        <v>0</v>
      </c>
      <c r="AQ431">
        <v>0</v>
      </c>
      <c r="AR431">
        <v>300000</v>
      </c>
      <c r="AS431">
        <v>26000</v>
      </c>
      <c r="AT431">
        <v>15000</v>
      </c>
      <c r="AU431">
        <v>0</v>
      </c>
      <c r="AV431">
        <v>0</v>
      </c>
      <c r="AW431">
        <v>15000</v>
      </c>
      <c r="AX431">
        <v>356000</v>
      </c>
      <c r="AY431" t="str">
        <f t="shared" si="25"/>
        <v/>
      </c>
      <c r="AZ431">
        <f t="shared" si="26"/>
        <v>356000</v>
      </c>
      <c r="BA431" t="str">
        <f t="shared" si="27"/>
        <v/>
      </c>
    </row>
    <row r="432" spans="1:53" x14ac:dyDescent="0.35">
      <c r="A432" s="2" t="s">
        <v>649</v>
      </c>
      <c r="B432">
        <v>17</v>
      </c>
      <c r="C432">
        <v>1707</v>
      </c>
      <c r="D432">
        <v>1</v>
      </c>
      <c r="E432" t="s">
        <v>50</v>
      </c>
      <c r="F432">
        <v>38</v>
      </c>
      <c r="G432" t="s">
        <v>72</v>
      </c>
      <c r="I432" t="s">
        <v>73</v>
      </c>
      <c r="J432" t="s">
        <v>53</v>
      </c>
      <c r="K432" t="s">
        <v>53</v>
      </c>
      <c r="L432" t="s">
        <v>53</v>
      </c>
      <c r="M432">
        <v>0</v>
      </c>
      <c r="O432">
        <v>3</v>
      </c>
      <c r="P432" s="6">
        <v>4</v>
      </c>
      <c r="Q432" t="s">
        <v>56</v>
      </c>
      <c r="R432">
        <v>12</v>
      </c>
      <c r="S432" s="5">
        <v>1</v>
      </c>
      <c r="T432" t="s">
        <v>58</v>
      </c>
      <c r="U432" t="s">
        <v>52</v>
      </c>
      <c r="V432">
        <v>1</v>
      </c>
      <c r="W432" t="s">
        <v>52</v>
      </c>
      <c r="X432">
        <v>2</v>
      </c>
      <c r="AB432" t="s">
        <v>72</v>
      </c>
      <c r="AD432" t="s">
        <v>73</v>
      </c>
      <c r="AE432" t="s">
        <v>52</v>
      </c>
      <c r="AF432" t="s">
        <v>52</v>
      </c>
      <c r="AG432" t="s">
        <v>52</v>
      </c>
      <c r="AH432">
        <v>6</v>
      </c>
      <c r="AI432" t="s">
        <v>79</v>
      </c>
      <c r="AJ432" t="s">
        <v>52</v>
      </c>
      <c r="AK432" t="s">
        <v>90</v>
      </c>
      <c r="AM432" t="s">
        <v>62</v>
      </c>
      <c r="AN432" t="s">
        <v>53</v>
      </c>
      <c r="AP432">
        <f t="shared" si="24"/>
        <v>0</v>
      </c>
      <c r="AQ432">
        <v>0</v>
      </c>
      <c r="AR432">
        <v>300000</v>
      </c>
      <c r="AS432">
        <v>26000</v>
      </c>
      <c r="AT432">
        <v>15000</v>
      </c>
      <c r="AU432">
        <v>0</v>
      </c>
      <c r="AV432">
        <v>0</v>
      </c>
      <c r="AW432">
        <v>0</v>
      </c>
      <c r="AX432">
        <v>341000</v>
      </c>
      <c r="AY432" t="str">
        <f t="shared" si="25"/>
        <v/>
      </c>
      <c r="AZ432">
        <f t="shared" si="26"/>
        <v>341000</v>
      </c>
      <c r="BA432" t="str">
        <f t="shared" si="27"/>
        <v/>
      </c>
    </row>
    <row r="433" spans="1:53" x14ac:dyDescent="0.35">
      <c r="A433" s="2" t="s">
        <v>649</v>
      </c>
      <c r="B433">
        <v>17</v>
      </c>
      <c r="C433">
        <v>1707</v>
      </c>
      <c r="D433">
        <v>1</v>
      </c>
      <c r="E433" t="s">
        <v>50</v>
      </c>
      <c r="F433">
        <v>38</v>
      </c>
      <c r="G433" t="s">
        <v>72</v>
      </c>
      <c r="I433" t="s">
        <v>73</v>
      </c>
      <c r="J433" t="s">
        <v>53</v>
      </c>
      <c r="K433" t="s">
        <v>53</v>
      </c>
      <c r="L433" t="s">
        <v>53</v>
      </c>
      <c r="M433">
        <v>0</v>
      </c>
      <c r="O433">
        <v>3</v>
      </c>
      <c r="P433" s="6">
        <v>5</v>
      </c>
      <c r="Q433" t="s">
        <v>50</v>
      </c>
      <c r="R433">
        <v>8</v>
      </c>
      <c r="S433" s="5">
        <v>1</v>
      </c>
      <c r="T433" t="s">
        <v>58</v>
      </c>
      <c r="U433" t="s">
        <v>52</v>
      </c>
      <c r="V433">
        <v>1</v>
      </c>
      <c r="W433" t="s">
        <v>52</v>
      </c>
      <c r="X433">
        <v>2</v>
      </c>
      <c r="AB433" t="s">
        <v>72</v>
      </c>
      <c r="AD433" t="s">
        <v>73</v>
      </c>
      <c r="AE433" t="s">
        <v>52</v>
      </c>
      <c r="AF433" t="s">
        <v>52</v>
      </c>
      <c r="AG433" t="s">
        <v>52</v>
      </c>
      <c r="AH433">
        <v>2</v>
      </c>
      <c r="AI433" t="s">
        <v>97</v>
      </c>
      <c r="AJ433" t="s">
        <v>52</v>
      </c>
      <c r="AK433" t="s">
        <v>98</v>
      </c>
      <c r="AM433" t="s">
        <v>62</v>
      </c>
      <c r="AN433" t="s">
        <v>52</v>
      </c>
      <c r="AP433">
        <f t="shared" si="24"/>
        <v>0</v>
      </c>
      <c r="AQ433">
        <v>0</v>
      </c>
      <c r="AR433">
        <v>240000</v>
      </c>
      <c r="AS433">
        <v>17000</v>
      </c>
      <c r="AT433">
        <v>15000</v>
      </c>
      <c r="AU433">
        <v>0</v>
      </c>
      <c r="AV433">
        <v>0</v>
      </c>
      <c r="AW433">
        <v>20000</v>
      </c>
      <c r="AX433">
        <v>292000</v>
      </c>
      <c r="AY433">
        <f t="shared" si="25"/>
        <v>292000</v>
      </c>
      <c r="AZ433" t="str">
        <f t="shared" si="26"/>
        <v/>
      </c>
      <c r="BA433" t="str">
        <f t="shared" si="27"/>
        <v/>
      </c>
    </row>
    <row r="434" spans="1:53" x14ac:dyDescent="0.35">
      <c r="A434" s="2" t="s">
        <v>650</v>
      </c>
      <c r="B434">
        <v>22</v>
      </c>
      <c r="C434">
        <v>2204</v>
      </c>
      <c r="D434">
        <v>1</v>
      </c>
      <c r="E434" t="s">
        <v>50</v>
      </c>
      <c r="F434">
        <v>38</v>
      </c>
      <c r="G434" t="s">
        <v>72</v>
      </c>
      <c r="I434" t="s">
        <v>73</v>
      </c>
      <c r="J434" t="s">
        <v>52</v>
      </c>
      <c r="K434" t="s">
        <v>52</v>
      </c>
      <c r="L434" t="s">
        <v>52</v>
      </c>
      <c r="M434">
        <v>4</v>
      </c>
      <c r="N434" t="s">
        <v>83</v>
      </c>
      <c r="O434">
        <v>3</v>
      </c>
      <c r="P434" s="6">
        <v>4</v>
      </c>
      <c r="Q434" t="s">
        <v>50</v>
      </c>
      <c r="R434">
        <v>15</v>
      </c>
      <c r="S434" s="5">
        <v>1</v>
      </c>
      <c r="T434" t="s">
        <v>58</v>
      </c>
      <c r="U434" t="s">
        <v>52</v>
      </c>
      <c r="V434">
        <v>1</v>
      </c>
      <c r="W434" t="s">
        <v>52</v>
      </c>
      <c r="X434">
        <v>2</v>
      </c>
      <c r="Y434" t="s">
        <v>59</v>
      </c>
      <c r="AB434" t="s">
        <v>72</v>
      </c>
      <c r="AD434" t="s">
        <v>52</v>
      </c>
      <c r="AE434" t="s">
        <v>52</v>
      </c>
      <c r="AF434" t="s">
        <v>52</v>
      </c>
      <c r="AG434" t="s">
        <v>52</v>
      </c>
      <c r="AH434">
        <v>7</v>
      </c>
      <c r="AI434" t="s">
        <v>86</v>
      </c>
      <c r="AJ434" t="s">
        <v>53</v>
      </c>
      <c r="AO434" t="s">
        <v>164</v>
      </c>
      <c r="AP434">
        <f t="shared" si="24"/>
        <v>0</v>
      </c>
      <c r="AY434" t="str">
        <f t="shared" si="25"/>
        <v/>
      </c>
      <c r="AZ434" t="str">
        <f t="shared" si="26"/>
        <v/>
      </c>
      <c r="BA434" t="str">
        <f t="shared" si="27"/>
        <v/>
      </c>
    </row>
    <row r="435" spans="1:53" x14ac:dyDescent="0.35">
      <c r="A435" s="2" t="s">
        <v>650</v>
      </c>
      <c r="B435">
        <v>22</v>
      </c>
      <c r="C435">
        <v>2204</v>
      </c>
      <c r="D435">
        <v>1</v>
      </c>
      <c r="E435" t="s">
        <v>50</v>
      </c>
      <c r="F435">
        <v>38</v>
      </c>
      <c r="G435" t="s">
        <v>72</v>
      </c>
      <c r="I435" t="s">
        <v>73</v>
      </c>
      <c r="J435" t="s">
        <v>52</v>
      </c>
      <c r="K435" t="s">
        <v>52</v>
      </c>
      <c r="L435" t="s">
        <v>52</v>
      </c>
      <c r="M435">
        <v>4</v>
      </c>
      <c r="N435" t="s">
        <v>83</v>
      </c>
      <c r="O435">
        <v>3</v>
      </c>
      <c r="P435" s="6">
        <v>5</v>
      </c>
      <c r="Q435" t="s">
        <v>50</v>
      </c>
      <c r="R435">
        <v>13</v>
      </c>
      <c r="S435" s="5">
        <v>1</v>
      </c>
      <c r="T435" t="s">
        <v>58</v>
      </c>
      <c r="U435" t="s">
        <v>52</v>
      </c>
      <c r="V435">
        <v>1</v>
      </c>
      <c r="W435" t="s">
        <v>52</v>
      </c>
      <c r="X435">
        <v>2</v>
      </c>
      <c r="Y435" t="s">
        <v>59</v>
      </c>
      <c r="AB435" t="s">
        <v>72</v>
      </c>
      <c r="AD435" t="s">
        <v>73</v>
      </c>
      <c r="AE435" t="s">
        <v>52</v>
      </c>
      <c r="AF435" t="s">
        <v>52</v>
      </c>
      <c r="AG435" t="s">
        <v>52</v>
      </c>
      <c r="AH435">
        <v>4</v>
      </c>
      <c r="AI435" t="s">
        <v>83</v>
      </c>
      <c r="AJ435" t="s">
        <v>52</v>
      </c>
      <c r="AK435" t="s">
        <v>64</v>
      </c>
      <c r="AM435" t="s">
        <v>62</v>
      </c>
      <c r="AN435" t="s">
        <v>53</v>
      </c>
      <c r="AP435">
        <f t="shared" si="24"/>
        <v>0</v>
      </c>
      <c r="AQ435">
        <v>0</v>
      </c>
      <c r="AR435">
        <v>60000</v>
      </c>
      <c r="AS435">
        <v>40000</v>
      </c>
      <c r="AT435">
        <v>0</v>
      </c>
      <c r="AU435">
        <v>40000</v>
      </c>
      <c r="AV435">
        <v>0</v>
      </c>
      <c r="AW435">
        <v>0</v>
      </c>
      <c r="AX435">
        <v>140000</v>
      </c>
      <c r="AY435" t="str">
        <f t="shared" si="25"/>
        <v/>
      </c>
      <c r="AZ435">
        <f t="shared" si="26"/>
        <v>140000</v>
      </c>
      <c r="BA435" t="str">
        <f t="shared" si="27"/>
        <v/>
      </c>
    </row>
    <row r="436" spans="1:53" x14ac:dyDescent="0.35">
      <c r="A436" s="2" t="s">
        <v>650</v>
      </c>
      <c r="B436">
        <v>22</v>
      </c>
      <c r="C436">
        <v>2204</v>
      </c>
      <c r="D436">
        <v>1</v>
      </c>
      <c r="E436" t="s">
        <v>50</v>
      </c>
      <c r="F436">
        <v>38</v>
      </c>
      <c r="G436" t="s">
        <v>72</v>
      </c>
      <c r="I436" t="s">
        <v>73</v>
      </c>
      <c r="J436" t="s">
        <v>52</v>
      </c>
      <c r="K436" t="s">
        <v>52</v>
      </c>
      <c r="L436" t="s">
        <v>52</v>
      </c>
      <c r="M436">
        <v>4</v>
      </c>
      <c r="N436" t="s">
        <v>83</v>
      </c>
      <c r="O436">
        <v>3</v>
      </c>
      <c r="P436" s="6">
        <v>6</v>
      </c>
      <c r="Q436" t="s">
        <v>56</v>
      </c>
      <c r="R436">
        <v>11</v>
      </c>
      <c r="S436" s="5">
        <v>1</v>
      </c>
      <c r="T436" t="s">
        <v>58</v>
      </c>
      <c r="U436" t="s">
        <v>52</v>
      </c>
      <c r="V436">
        <v>1</v>
      </c>
      <c r="W436" t="s">
        <v>52</v>
      </c>
      <c r="X436">
        <v>2</v>
      </c>
      <c r="AB436" t="s">
        <v>72</v>
      </c>
      <c r="AD436" t="s">
        <v>73</v>
      </c>
      <c r="AE436" t="s">
        <v>52</v>
      </c>
      <c r="AF436" t="s">
        <v>52</v>
      </c>
      <c r="AG436" t="s">
        <v>52</v>
      </c>
      <c r="AH436">
        <v>3</v>
      </c>
      <c r="AI436" t="s">
        <v>63</v>
      </c>
      <c r="AJ436" t="s">
        <v>52</v>
      </c>
      <c r="AK436" t="s">
        <v>64</v>
      </c>
      <c r="AM436" t="s">
        <v>62</v>
      </c>
      <c r="AN436" t="s">
        <v>53</v>
      </c>
      <c r="AP436">
        <f t="shared" si="24"/>
        <v>0</v>
      </c>
      <c r="AQ436">
        <v>0</v>
      </c>
      <c r="AR436">
        <v>0</v>
      </c>
      <c r="AS436">
        <v>30000</v>
      </c>
      <c r="AT436">
        <v>60000</v>
      </c>
      <c r="AU436">
        <v>20000</v>
      </c>
      <c r="AV436">
        <v>0</v>
      </c>
      <c r="AW436">
        <v>0</v>
      </c>
      <c r="AX436">
        <v>110000</v>
      </c>
      <c r="AY436">
        <f t="shared" si="25"/>
        <v>110000</v>
      </c>
      <c r="AZ436" t="str">
        <f t="shared" si="26"/>
        <v/>
      </c>
      <c r="BA436" t="str">
        <f t="shared" si="27"/>
        <v/>
      </c>
    </row>
    <row r="437" spans="1:53" x14ac:dyDescent="0.35">
      <c r="A437" s="2" t="s">
        <v>651</v>
      </c>
      <c r="B437">
        <v>24</v>
      </c>
      <c r="C437">
        <v>2401</v>
      </c>
      <c r="D437">
        <v>1</v>
      </c>
      <c r="E437" t="s">
        <v>50</v>
      </c>
      <c r="F437">
        <v>51</v>
      </c>
      <c r="G437" t="s">
        <v>72</v>
      </c>
      <c r="I437" t="s">
        <v>73</v>
      </c>
      <c r="J437" t="s">
        <v>53</v>
      </c>
      <c r="K437" t="s">
        <v>53</v>
      </c>
      <c r="L437" t="s">
        <v>52</v>
      </c>
      <c r="M437">
        <v>3</v>
      </c>
      <c r="N437" t="s">
        <v>97</v>
      </c>
      <c r="O437">
        <v>1</v>
      </c>
      <c r="P437" s="6">
        <v>5</v>
      </c>
      <c r="Q437" t="s">
        <v>56</v>
      </c>
      <c r="R437">
        <v>14</v>
      </c>
      <c r="S437" s="5">
        <v>1</v>
      </c>
      <c r="T437" t="s">
        <v>58</v>
      </c>
      <c r="U437" t="s">
        <v>52</v>
      </c>
      <c r="V437">
        <v>1</v>
      </c>
      <c r="W437" t="s">
        <v>52</v>
      </c>
      <c r="X437">
        <v>2</v>
      </c>
      <c r="Y437" t="s">
        <v>59</v>
      </c>
      <c r="AB437" t="s">
        <v>72</v>
      </c>
      <c r="AD437" t="s">
        <v>52</v>
      </c>
      <c r="AE437" t="s">
        <v>52</v>
      </c>
      <c r="AF437" t="s">
        <v>52</v>
      </c>
      <c r="AG437" t="s">
        <v>52</v>
      </c>
      <c r="AH437">
        <v>10</v>
      </c>
      <c r="AI437" t="s">
        <v>100</v>
      </c>
      <c r="AJ437" t="s">
        <v>52</v>
      </c>
      <c r="AK437" t="s">
        <v>61</v>
      </c>
      <c r="AM437" t="s">
        <v>62</v>
      </c>
      <c r="AN437" t="s">
        <v>52</v>
      </c>
      <c r="AP437">
        <f t="shared" si="24"/>
        <v>0</v>
      </c>
      <c r="AQ437">
        <v>0</v>
      </c>
      <c r="AR437">
        <v>700000</v>
      </c>
      <c r="AS437">
        <v>30000</v>
      </c>
      <c r="AT437">
        <v>100000</v>
      </c>
      <c r="AU437">
        <v>0</v>
      </c>
      <c r="AV437">
        <v>0</v>
      </c>
      <c r="AW437">
        <v>5000</v>
      </c>
      <c r="AX437">
        <v>835000</v>
      </c>
      <c r="AY437" t="str">
        <f t="shared" si="25"/>
        <v/>
      </c>
      <c r="AZ437">
        <f t="shared" si="26"/>
        <v>835000</v>
      </c>
      <c r="BA437" t="str">
        <f t="shared" si="27"/>
        <v/>
      </c>
    </row>
    <row r="438" spans="1:53" x14ac:dyDescent="0.35">
      <c r="A438" s="2" t="s">
        <v>652</v>
      </c>
      <c r="B438">
        <v>8</v>
      </c>
      <c r="C438">
        <v>805</v>
      </c>
      <c r="D438">
        <v>2</v>
      </c>
      <c r="E438" t="s">
        <v>50</v>
      </c>
      <c r="F438">
        <v>34</v>
      </c>
      <c r="G438" t="s">
        <v>72</v>
      </c>
      <c r="I438" t="s">
        <v>52</v>
      </c>
      <c r="J438" t="s">
        <v>52</v>
      </c>
      <c r="K438" t="s">
        <v>52</v>
      </c>
      <c r="L438" t="s">
        <v>52</v>
      </c>
      <c r="M438">
        <v>9</v>
      </c>
      <c r="N438" t="s">
        <v>100</v>
      </c>
      <c r="O438">
        <v>2</v>
      </c>
      <c r="P438" s="6">
        <v>3</v>
      </c>
      <c r="Q438" t="s">
        <v>56</v>
      </c>
      <c r="R438">
        <v>7</v>
      </c>
      <c r="S438" s="5">
        <v>1</v>
      </c>
      <c r="T438" t="s">
        <v>58</v>
      </c>
      <c r="U438" t="s">
        <v>52</v>
      </c>
      <c r="V438">
        <v>1</v>
      </c>
      <c r="W438" t="s">
        <v>52</v>
      </c>
      <c r="X438">
        <v>2</v>
      </c>
      <c r="AB438" t="s">
        <v>72</v>
      </c>
      <c r="AD438" t="s">
        <v>73</v>
      </c>
      <c r="AE438" t="s">
        <v>52</v>
      </c>
      <c r="AF438" t="s">
        <v>52</v>
      </c>
      <c r="AG438" t="s">
        <v>52</v>
      </c>
      <c r="AH438">
        <v>2</v>
      </c>
      <c r="AI438" t="s">
        <v>97</v>
      </c>
      <c r="AJ438" t="s">
        <v>52</v>
      </c>
      <c r="AK438" t="s">
        <v>98</v>
      </c>
      <c r="AM438" t="s">
        <v>62</v>
      </c>
      <c r="AN438" t="s">
        <v>52</v>
      </c>
      <c r="AP438">
        <f t="shared" si="24"/>
        <v>0</v>
      </c>
      <c r="AQ438">
        <v>336000</v>
      </c>
      <c r="AR438">
        <v>0</v>
      </c>
      <c r="AS438">
        <v>50000</v>
      </c>
      <c r="AT438">
        <v>30000</v>
      </c>
      <c r="AU438">
        <v>1680000</v>
      </c>
      <c r="AV438">
        <v>0</v>
      </c>
      <c r="AW438">
        <v>0</v>
      </c>
      <c r="AX438">
        <v>2096000</v>
      </c>
      <c r="AY438">
        <f t="shared" si="25"/>
        <v>2096000</v>
      </c>
      <c r="AZ438" t="str">
        <f t="shared" si="26"/>
        <v/>
      </c>
      <c r="BA438" t="str">
        <f t="shared" si="27"/>
        <v/>
      </c>
    </row>
    <row r="439" spans="1:53" x14ac:dyDescent="0.35">
      <c r="A439" s="2" t="s">
        <v>656</v>
      </c>
      <c r="B439">
        <v>24</v>
      </c>
      <c r="C439">
        <v>2402</v>
      </c>
      <c r="D439">
        <v>2</v>
      </c>
      <c r="E439" t="s">
        <v>50</v>
      </c>
      <c r="F439">
        <v>37</v>
      </c>
      <c r="G439" t="s">
        <v>72</v>
      </c>
      <c r="I439" t="s">
        <v>73</v>
      </c>
      <c r="J439" t="s">
        <v>52</v>
      </c>
      <c r="K439" t="s">
        <v>52</v>
      </c>
      <c r="L439" t="s">
        <v>52</v>
      </c>
      <c r="M439">
        <v>4</v>
      </c>
      <c r="N439" t="s">
        <v>83</v>
      </c>
      <c r="O439">
        <v>1</v>
      </c>
      <c r="P439" s="6">
        <v>2</v>
      </c>
      <c r="Q439" t="s">
        <v>56</v>
      </c>
      <c r="R439">
        <v>9</v>
      </c>
      <c r="S439" s="5">
        <v>1</v>
      </c>
      <c r="T439" t="s">
        <v>58</v>
      </c>
      <c r="U439" t="s">
        <v>52</v>
      </c>
      <c r="V439">
        <v>1</v>
      </c>
      <c r="W439" t="s">
        <v>53</v>
      </c>
      <c r="AB439" t="s">
        <v>72</v>
      </c>
      <c r="AD439" t="s">
        <v>73</v>
      </c>
      <c r="AE439" t="s">
        <v>52</v>
      </c>
      <c r="AF439" t="s">
        <v>52</v>
      </c>
      <c r="AG439" t="s">
        <v>52</v>
      </c>
      <c r="AH439">
        <v>2</v>
      </c>
      <c r="AI439" t="s">
        <v>97</v>
      </c>
      <c r="AJ439" t="s">
        <v>52</v>
      </c>
      <c r="AK439" t="s">
        <v>98</v>
      </c>
      <c r="AM439" t="s">
        <v>62</v>
      </c>
      <c r="AN439" t="s">
        <v>53</v>
      </c>
      <c r="AP439">
        <f t="shared" si="24"/>
        <v>0</v>
      </c>
      <c r="AQ439">
        <v>0</v>
      </c>
      <c r="AR439">
        <v>0</v>
      </c>
      <c r="AS439">
        <v>7000</v>
      </c>
      <c r="AT439">
        <v>25000</v>
      </c>
      <c r="AU439">
        <v>0</v>
      </c>
      <c r="AV439">
        <v>360000</v>
      </c>
      <c r="AW439">
        <v>0</v>
      </c>
      <c r="AX439">
        <v>392000</v>
      </c>
      <c r="AY439">
        <f t="shared" si="25"/>
        <v>392000</v>
      </c>
      <c r="AZ439" t="str">
        <f t="shared" si="26"/>
        <v/>
      </c>
      <c r="BA439" t="str">
        <f t="shared" si="27"/>
        <v/>
      </c>
    </row>
    <row r="440" spans="1:53" x14ac:dyDescent="0.35">
      <c r="A440" s="2" t="s">
        <v>658</v>
      </c>
      <c r="B440">
        <v>12</v>
      </c>
      <c r="C440">
        <v>1211</v>
      </c>
      <c r="D440">
        <v>1</v>
      </c>
      <c r="E440" t="s">
        <v>50</v>
      </c>
      <c r="F440">
        <v>54</v>
      </c>
      <c r="G440" t="s">
        <v>72</v>
      </c>
      <c r="I440" t="s">
        <v>73</v>
      </c>
      <c r="J440" t="s">
        <v>52</v>
      </c>
      <c r="K440" t="s">
        <v>52</v>
      </c>
      <c r="L440" t="s">
        <v>52</v>
      </c>
      <c r="M440">
        <v>12</v>
      </c>
      <c r="N440" t="s">
        <v>80</v>
      </c>
      <c r="O440">
        <v>1</v>
      </c>
      <c r="P440" s="6">
        <v>4</v>
      </c>
      <c r="Q440" t="s">
        <v>56</v>
      </c>
      <c r="R440">
        <v>14</v>
      </c>
      <c r="S440" s="5">
        <v>1</v>
      </c>
      <c r="T440" t="s">
        <v>58</v>
      </c>
      <c r="U440" t="s">
        <v>52</v>
      </c>
      <c r="V440">
        <v>1</v>
      </c>
      <c r="W440" t="s">
        <v>52</v>
      </c>
      <c r="X440">
        <v>2</v>
      </c>
      <c r="Y440" t="s">
        <v>59</v>
      </c>
      <c r="AB440" t="s">
        <v>72</v>
      </c>
      <c r="AD440" t="s">
        <v>52</v>
      </c>
      <c r="AE440" t="s">
        <v>52</v>
      </c>
      <c r="AF440" t="s">
        <v>52</v>
      </c>
      <c r="AG440" t="s">
        <v>52</v>
      </c>
      <c r="AH440">
        <v>9</v>
      </c>
      <c r="AI440" t="s">
        <v>60</v>
      </c>
      <c r="AJ440" t="s">
        <v>52</v>
      </c>
      <c r="AK440" t="s">
        <v>61</v>
      </c>
      <c r="AM440" t="s">
        <v>62</v>
      </c>
      <c r="AN440" t="s">
        <v>52</v>
      </c>
      <c r="AP440">
        <f t="shared" si="24"/>
        <v>0</v>
      </c>
      <c r="AQ440">
        <v>1600000</v>
      </c>
      <c r="AR440">
        <v>200000</v>
      </c>
      <c r="AS440">
        <v>200000</v>
      </c>
      <c r="AT440">
        <v>100000</v>
      </c>
      <c r="AU440">
        <v>2520000</v>
      </c>
      <c r="AV440">
        <v>0</v>
      </c>
      <c r="AW440">
        <v>0</v>
      </c>
      <c r="AX440">
        <v>4620000</v>
      </c>
      <c r="AY440" t="str">
        <f t="shared" si="25"/>
        <v/>
      </c>
      <c r="AZ440">
        <f t="shared" si="26"/>
        <v>4620000</v>
      </c>
      <c r="BA440" t="str">
        <f t="shared" si="27"/>
        <v/>
      </c>
    </row>
    <row r="441" spans="1:53" x14ac:dyDescent="0.35">
      <c r="A441" s="2" t="s">
        <v>659</v>
      </c>
      <c r="B441">
        <v>12</v>
      </c>
      <c r="C441">
        <v>1211</v>
      </c>
      <c r="D441">
        <v>1</v>
      </c>
      <c r="E441" t="s">
        <v>50</v>
      </c>
      <c r="F441">
        <v>37</v>
      </c>
      <c r="G441" t="s">
        <v>72</v>
      </c>
      <c r="I441" t="s">
        <v>73</v>
      </c>
      <c r="J441" t="s">
        <v>52</v>
      </c>
      <c r="K441" t="s">
        <v>52</v>
      </c>
      <c r="L441" t="s">
        <v>52</v>
      </c>
      <c r="M441">
        <v>6</v>
      </c>
      <c r="N441" t="s">
        <v>83</v>
      </c>
      <c r="O441">
        <v>3</v>
      </c>
      <c r="P441" s="6">
        <v>3</v>
      </c>
      <c r="Q441" t="s">
        <v>56</v>
      </c>
      <c r="R441">
        <v>17</v>
      </c>
      <c r="S441" s="5">
        <v>1</v>
      </c>
      <c r="T441" t="s">
        <v>58</v>
      </c>
      <c r="U441" t="s">
        <v>52</v>
      </c>
      <c r="V441">
        <v>1</v>
      </c>
      <c r="W441" t="s">
        <v>52</v>
      </c>
      <c r="X441">
        <v>2</v>
      </c>
      <c r="Y441" t="s">
        <v>55</v>
      </c>
      <c r="Z441" t="s">
        <v>52</v>
      </c>
      <c r="AA441">
        <v>6</v>
      </c>
      <c r="AB441" t="s">
        <v>72</v>
      </c>
      <c r="AD441" t="s">
        <v>73</v>
      </c>
      <c r="AE441" t="s">
        <v>52</v>
      </c>
      <c r="AF441" t="s">
        <v>52</v>
      </c>
      <c r="AG441" t="s">
        <v>52</v>
      </c>
      <c r="AH441">
        <v>9</v>
      </c>
      <c r="AI441" t="s">
        <v>100</v>
      </c>
      <c r="AJ441" t="s">
        <v>53</v>
      </c>
      <c r="AO441" t="s">
        <v>164</v>
      </c>
      <c r="AP441">
        <f t="shared" si="24"/>
        <v>0</v>
      </c>
      <c r="AY441" t="str">
        <f t="shared" si="25"/>
        <v/>
      </c>
      <c r="AZ441" t="str">
        <f t="shared" si="26"/>
        <v/>
      </c>
      <c r="BA441" t="str">
        <f t="shared" si="27"/>
        <v/>
      </c>
    </row>
    <row r="442" spans="1:53" x14ac:dyDescent="0.35">
      <c r="A442" s="2" t="s">
        <v>659</v>
      </c>
      <c r="B442">
        <v>12</v>
      </c>
      <c r="C442">
        <v>1211</v>
      </c>
      <c r="D442">
        <v>1</v>
      </c>
      <c r="E442" t="s">
        <v>50</v>
      </c>
      <c r="F442">
        <v>37</v>
      </c>
      <c r="G442" t="s">
        <v>72</v>
      </c>
      <c r="I442" t="s">
        <v>73</v>
      </c>
      <c r="J442" t="s">
        <v>52</v>
      </c>
      <c r="K442" t="s">
        <v>52</v>
      </c>
      <c r="L442" t="s">
        <v>52</v>
      </c>
      <c r="M442">
        <v>6</v>
      </c>
      <c r="N442" t="s">
        <v>83</v>
      </c>
      <c r="O442">
        <v>3</v>
      </c>
      <c r="P442" s="6">
        <v>4</v>
      </c>
      <c r="Q442" t="s">
        <v>50</v>
      </c>
      <c r="R442">
        <v>15</v>
      </c>
      <c r="S442" s="5">
        <v>1</v>
      </c>
      <c r="T442" t="s">
        <v>58</v>
      </c>
      <c r="U442" t="s">
        <v>52</v>
      </c>
      <c r="V442">
        <v>1</v>
      </c>
      <c r="W442" t="s">
        <v>52</v>
      </c>
      <c r="X442">
        <v>2</v>
      </c>
      <c r="Y442" t="s">
        <v>59</v>
      </c>
      <c r="AB442" t="s">
        <v>72</v>
      </c>
      <c r="AD442" t="s">
        <v>73</v>
      </c>
      <c r="AE442" t="s">
        <v>52</v>
      </c>
      <c r="AF442" t="s">
        <v>52</v>
      </c>
      <c r="AG442" t="s">
        <v>52</v>
      </c>
      <c r="AH442">
        <v>8</v>
      </c>
      <c r="AI442" t="s">
        <v>60</v>
      </c>
      <c r="AJ442" t="s">
        <v>52</v>
      </c>
      <c r="AK442" t="s">
        <v>61</v>
      </c>
      <c r="AM442" t="s">
        <v>62</v>
      </c>
      <c r="AN442" t="s">
        <v>52</v>
      </c>
      <c r="AP442">
        <f t="shared" si="24"/>
        <v>0</v>
      </c>
      <c r="AQ442">
        <v>0</v>
      </c>
      <c r="AR442">
        <v>1620000</v>
      </c>
      <c r="AS442">
        <v>50000</v>
      </c>
      <c r="AT442">
        <v>50000</v>
      </c>
      <c r="AU442">
        <v>1350000</v>
      </c>
      <c r="AV442">
        <v>200000</v>
      </c>
      <c r="AW442">
        <v>0</v>
      </c>
      <c r="AX442">
        <v>3270000</v>
      </c>
      <c r="AY442" t="str">
        <f t="shared" si="25"/>
        <v/>
      </c>
      <c r="AZ442" t="str">
        <f t="shared" si="26"/>
        <v/>
      </c>
      <c r="BA442">
        <f t="shared" si="27"/>
        <v>3270000</v>
      </c>
    </row>
    <row r="443" spans="1:53" x14ac:dyDescent="0.35">
      <c r="A443" s="2" t="s">
        <v>659</v>
      </c>
      <c r="B443">
        <v>12</v>
      </c>
      <c r="C443">
        <v>1211</v>
      </c>
      <c r="D443">
        <v>1</v>
      </c>
      <c r="E443" t="s">
        <v>50</v>
      </c>
      <c r="F443">
        <v>37</v>
      </c>
      <c r="G443" t="s">
        <v>72</v>
      </c>
      <c r="I443" t="s">
        <v>73</v>
      </c>
      <c r="J443" t="s">
        <v>52</v>
      </c>
      <c r="K443" t="s">
        <v>52</v>
      </c>
      <c r="L443" t="s">
        <v>52</v>
      </c>
      <c r="M443">
        <v>6</v>
      </c>
      <c r="N443" t="s">
        <v>83</v>
      </c>
      <c r="O443">
        <v>3</v>
      </c>
      <c r="P443" s="6">
        <v>5</v>
      </c>
      <c r="Q443" t="s">
        <v>50</v>
      </c>
      <c r="R443">
        <v>14</v>
      </c>
      <c r="S443" s="5">
        <v>1</v>
      </c>
      <c r="T443" t="s">
        <v>58</v>
      </c>
      <c r="U443" t="s">
        <v>52</v>
      </c>
      <c r="V443">
        <v>1</v>
      </c>
      <c r="W443" t="s">
        <v>52</v>
      </c>
      <c r="X443">
        <v>2</v>
      </c>
      <c r="Y443" t="s">
        <v>59</v>
      </c>
      <c r="AB443" t="s">
        <v>72</v>
      </c>
      <c r="AD443" t="s">
        <v>73</v>
      </c>
      <c r="AE443" t="s">
        <v>52</v>
      </c>
      <c r="AF443" t="s">
        <v>52</v>
      </c>
      <c r="AG443" t="s">
        <v>52</v>
      </c>
      <c r="AH443">
        <v>6</v>
      </c>
      <c r="AI443" t="s">
        <v>79</v>
      </c>
      <c r="AJ443" t="s">
        <v>52</v>
      </c>
      <c r="AK443" t="s">
        <v>90</v>
      </c>
      <c r="AM443" t="s">
        <v>62</v>
      </c>
      <c r="AN443" t="s">
        <v>53</v>
      </c>
      <c r="AP443">
        <f t="shared" si="24"/>
        <v>0</v>
      </c>
      <c r="AQ443">
        <v>0</v>
      </c>
      <c r="AR443">
        <v>0</v>
      </c>
      <c r="AS443">
        <v>40000</v>
      </c>
      <c r="AT443">
        <v>20000</v>
      </c>
      <c r="AU443">
        <v>810000</v>
      </c>
      <c r="AV443">
        <v>0</v>
      </c>
      <c r="AW443">
        <v>0</v>
      </c>
      <c r="AX443">
        <v>870000</v>
      </c>
      <c r="AY443" t="str">
        <f t="shared" si="25"/>
        <v/>
      </c>
      <c r="AZ443">
        <f t="shared" si="26"/>
        <v>870000</v>
      </c>
      <c r="BA443" t="str">
        <f t="shared" si="27"/>
        <v/>
      </c>
    </row>
    <row r="444" spans="1:53" x14ac:dyDescent="0.35">
      <c r="A444" s="2" t="s">
        <v>661</v>
      </c>
      <c r="B444">
        <v>1</v>
      </c>
      <c r="C444">
        <v>104</v>
      </c>
      <c r="D444">
        <v>2</v>
      </c>
      <c r="E444" t="s">
        <v>50</v>
      </c>
      <c r="F444">
        <v>43</v>
      </c>
      <c r="G444" t="s">
        <v>72</v>
      </c>
      <c r="I444" t="s">
        <v>73</v>
      </c>
      <c r="J444" t="s">
        <v>52</v>
      </c>
      <c r="K444" t="s">
        <v>52</v>
      </c>
      <c r="L444" t="s">
        <v>52</v>
      </c>
      <c r="M444">
        <v>5</v>
      </c>
      <c r="N444" t="s">
        <v>78</v>
      </c>
      <c r="O444">
        <v>1</v>
      </c>
      <c r="P444" s="6">
        <v>5</v>
      </c>
      <c r="Q444" t="s">
        <v>50</v>
      </c>
      <c r="R444">
        <v>14</v>
      </c>
      <c r="S444" s="5">
        <v>1</v>
      </c>
      <c r="T444" t="s">
        <v>58</v>
      </c>
      <c r="U444" t="s">
        <v>52</v>
      </c>
      <c r="V444">
        <v>1</v>
      </c>
      <c r="W444" t="s">
        <v>52</v>
      </c>
      <c r="X444">
        <v>2</v>
      </c>
      <c r="Y444" t="s">
        <v>59</v>
      </c>
      <c r="AB444" t="s">
        <v>72</v>
      </c>
      <c r="AD444" t="s">
        <v>73</v>
      </c>
      <c r="AE444" t="s">
        <v>52</v>
      </c>
      <c r="AF444" t="s">
        <v>52</v>
      </c>
      <c r="AG444" t="s">
        <v>52</v>
      </c>
      <c r="AH444">
        <v>7</v>
      </c>
      <c r="AI444" t="s">
        <v>79</v>
      </c>
      <c r="AJ444" t="s">
        <v>53</v>
      </c>
      <c r="AO444" t="s">
        <v>190</v>
      </c>
      <c r="AP444">
        <f t="shared" si="24"/>
        <v>0</v>
      </c>
      <c r="AY444" t="str">
        <f t="shared" si="25"/>
        <v/>
      </c>
      <c r="AZ444" t="str">
        <f t="shared" si="26"/>
        <v/>
      </c>
      <c r="BA444" t="str">
        <f t="shared" si="27"/>
        <v/>
      </c>
    </row>
    <row r="445" spans="1:53" x14ac:dyDescent="0.35">
      <c r="A445" s="2" t="s">
        <v>664</v>
      </c>
      <c r="B445">
        <v>16</v>
      </c>
      <c r="C445">
        <v>1602</v>
      </c>
      <c r="D445">
        <v>1</v>
      </c>
      <c r="E445" t="s">
        <v>50</v>
      </c>
      <c r="F445">
        <v>40</v>
      </c>
      <c r="G445" t="s">
        <v>72</v>
      </c>
      <c r="I445" t="s">
        <v>73</v>
      </c>
      <c r="J445" t="s">
        <v>52</v>
      </c>
      <c r="K445" t="s">
        <v>52</v>
      </c>
      <c r="L445" t="s">
        <v>52</v>
      </c>
      <c r="M445">
        <v>5</v>
      </c>
      <c r="N445" t="s">
        <v>78</v>
      </c>
      <c r="O445">
        <v>3</v>
      </c>
      <c r="P445" s="6">
        <v>3</v>
      </c>
      <c r="Q445" t="s">
        <v>56</v>
      </c>
      <c r="R445">
        <v>16</v>
      </c>
      <c r="S445" s="5">
        <v>1</v>
      </c>
      <c r="T445" t="s">
        <v>58</v>
      </c>
      <c r="U445" t="s">
        <v>52</v>
      </c>
      <c r="V445">
        <v>1</v>
      </c>
      <c r="W445" t="s">
        <v>52</v>
      </c>
      <c r="X445">
        <v>2</v>
      </c>
      <c r="Y445" t="s">
        <v>59</v>
      </c>
      <c r="AB445" t="s">
        <v>72</v>
      </c>
      <c r="AD445" t="s">
        <v>73</v>
      </c>
      <c r="AE445" t="s">
        <v>52</v>
      </c>
      <c r="AF445" t="s">
        <v>52</v>
      </c>
      <c r="AG445" t="s">
        <v>52</v>
      </c>
      <c r="AH445">
        <v>9</v>
      </c>
      <c r="AI445" t="s">
        <v>60</v>
      </c>
      <c r="AJ445" t="s">
        <v>52</v>
      </c>
      <c r="AK445" t="s">
        <v>61</v>
      </c>
      <c r="AM445" t="s">
        <v>62</v>
      </c>
      <c r="AN445" t="s">
        <v>53</v>
      </c>
      <c r="AP445">
        <f t="shared" si="24"/>
        <v>0</v>
      </c>
      <c r="AQ445">
        <v>0</v>
      </c>
      <c r="AR445">
        <v>0</v>
      </c>
      <c r="AS445">
        <v>20000</v>
      </c>
      <c r="AT445">
        <v>30000</v>
      </c>
      <c r="AU445">
        <v>216000</v>
      </c>
      <c r="AV445">
        <v>0</v>
      </c>
      <c r="AW445">
        <v>0</v>
      </c>
      <c r="AX445">
        <v>266000</v>
      </c>
      <c r="AY445" t="str">
        <f t="shared" si="25"/>
        <v/>
      </c>
      <c r="AZ445" t="str">
        <f t="shared" si="26"/>
        <v/>
      </c>
      <c r="BA445">
        <f t="shared" si="27"/>
        <v>266000</v>
      </c>
    </row>
    <row r="446" spans="1:53" x14ac:dyDescent="0.35">
      <c r="A446" s="2" t="s">
        <v>664</v>
      </c>
      <c r="B446">
        <v>16</v>
      </c>
      <c r="C446">
        <v>1602</v>
      </c>
      <c r="D446">
        <v>1</v>
      </c>
      <c r="E446" t="s">
        <v>50</v>
      </c>
      <c r="F446">
        <v>40</v>
      </c>
      <c r="G446" t="s">
        <v>72</v>
      </c>
      <c r="I446" t="s">
        <v>73</v>
      </c>
      <c r="J446" t="s">
        <v>52</v>
      </c>
      <c r="K446" t="s">
        <v>52</v>
      </c>
      <c r="L446" t="s">
        <v>52</v>
      </c>
      <c r="M446">
        <v>5</v>
      </c>
      <c r="N446" t="s">
        <v>78</v>
      </c>
      <c r="O446">
        <v>3</v>
      </c>
      <c r="P446" s="6">
        <v>4</v>
      </c>
      <c r="Q446" t="s">
        <v>50</v>
      </c>
      <c r="R446">
        <v>13</v>
      </c>
      <c r="S446" s="5">
        <v>1</v>
      </c>
      <c r="T446" t="s">
        <v>58</v>
      </c>
      <c r="U446" t="s">
        <v>52</v>
      </c>
      <c r="V446">
        <v>1</v>
      </c>
      <c r="W446" t="s">
        <v>52</v>
      </c>
      <c r="X446">
        <v>2</v>
      </c>
      <c r="Y446" t="s">
        <v>59</v>
      </c>
      <c r="AB446" t="s">
        <v>72</v>
      </c>
      <c r="AD446" t="s">
        <v>73</v>
      </c>
      <c r="AE446" t="s">
        <v>52</v>
      </c>
      <c r="AF446" t="s">
        <v>52</v>
      </c>
      <c r="AG446" t="s">
        <v>52</v>
      </c>
      <c r="AH446">
        <v>6</v>
      </c>
      <c r="AI446" t="s">
        <v>78</v>
      </c>
      <c r="AJ446" t="s">
        <v>52</v>
      </c>
      <c r="AK446" t="s">
        <v>88</v>
      </c>
      <c r="AM446" t="s">
        <v>62</v>
      </c>
      <c r="AN446" t="s">
        <v>53</v>
      </c>
      <c r="AP446">
        <f t="shared" si="24"/>
        <v>0</v>
      </c>
      <c r="AQ446">
        <v>0</v>
      </c>
      <c r="AR446">
        <v>0</v>
      </c>
      <c r="AS446">
        <v>15000</v>
      </c>
      <c r="AT446">
        <v>30000</v>
      </c>
      <c r="AU446">
        <v>216000</v>
      </c>
      <c r="AV446">
        <v>0</v>
      </c>
      <c r="AW446">
        <v>0</v>
      </c>
      <c r="AX446">
        <v>261000</v>
      </c>
      <c r="AY446" t="str">
        <f t="shared" si="25"/>
        <v/>
      </c>
      <c r="AZ446">
        <f t="shared" si="26"/>
        <v>261000</v>
      </c>
      <c r="BA446" t="str">
        <f t="shared" si="27"/>
        <v/>
      </c>
    </row>
    <row r="447" spans="1:53" x14ac:dyDescent="0.35">
      <c r="A447" s="2" t="s">
        <v>664</v>
      </c>
      <c r="B447">
        <v>16</v>
      </c>
      <c r="C447">
        <v>1602</v>
      </c>
      <c r="D447">
        <v>1</v>
      </c>
      <c r="E447" t="s">
        <v>50</v>
      </c>
      <c r="F447">
        <v>40</v>
      </c>
      <c r="G447" t="s">
        <v>72</v>
      </c>
      <c r="I447" t="s">
        <v>73</v>
      </c>
      <c r="J447" t="s">
        <v>52</v>
      </c>
      <c r="K447" t="s">
        <v>52</v>
      </c>
      <c r="L447" t="s">
        <v>52</v>
      </c>
      <c r="M447">
        <v>5</v>
      </c>
      <c r="N447" t="s">
        <v>78</v>
      </c>
      <c r="O447">
        <v>3</v>
      </c>
      <c r="P447" s="6">
        <v>5</v>
      </c>
      <c r="Q447" t="s">
        <v>50</v>
      </c>
      <c r="R447">
        <v>11</v>
      </c>
      <c r="S447" s="5">
        <v>1</v>
      </c>
      <c r="T447" t="s">
        <v>58</v>
      </c>
      <c r="U447" t="s">
        <v>52</v>
      </c>
      <c r="V447">
        <v>1</v>
      </c>
      <c r="W447" t="s">
        <v>52</v>
      </c>
      <c r="X447">
        <v>2</v>
      </c>
      <c r="AB447" t="s">
        <v>72</v>
      </c>
      <c r="AD447" t="s">
        <v>73</v>
      </c>
      <c r="AE447" t="s">
        <v>52</v>
      </c>
      <c r="AF447" t="s">
        <v>52</v>
      </c>
      <c r="AG447" t="s">
        <v>52</v>
      </c>
      <c r="AH447">
        <v>6</v>
      </c>
      <c r="AI447" t="s">
        <v>78</v>
      </c>
      <c r="AJ447" t="s">
        <v>52</v>
      </c>
      <c r="AK447" t="s">
        <v>88</v>
      </c>
      <c r="AM447" t="s">
        <v>62</v>
      </c>
      <c r="AN447" t="s">
        <v>53</v>
      </c>
      <c r="AP447">
        <f t="shared" si="24"/>
        <v>0</v>
      </c>
      <c r="AQ447">
        <v>0</v>
      </c>
      <c r="AR447">
        <v>0</v>
      </c>
      <c r="AS447">
        <v>15000</v>
      </c>
      <c r="AT447">
        <v>30000</v>
      </c>
      <c r="AU447">
        <v>216000</v>
      </c>
      <c r="AV447">
        <v>0</v>
      </c>
      <c r="AW447">
        <v>1000</v>
      </c>
      <c r="AX447">
        <v>262000</v>
      </c>
      <c r="AY447">
        <f t="shared" si="25"/>
        <v>262000</v>
      </c>
      <c r="AZ447" t="str">
        <f t="shared" si="26"/>
        <v/>
      </c>
      <c r="BA447" t="str">
        <f t="shared" si="27"/>
        <v/>
      </c>
    </row>
    <row r="448" spans="1:53" x14ac:dyDescent="0.35">
      <c r="A448" s="2" t="s">
        <v>666</v>
      </c>
      <c r="B448">
        <v>21</v>
      </c>
      <c r="C448">
        <v>2110</v>
      </c>
      <c r="D448">
        <v>2</v>
      </c>
      <c r="E448" t="s">
        <v>50</v>
      </c>
      <c r="F448">
        <v>36</v>
      </c>
      <c r="G448" t="s">
        <v>72</v>
      </c>
      <c r="I448" t="s">
        <v>73</v>
      </c>
      <c r="J448" t="s">
        <v>53</v>
      </c>
      <c r="K448" t="s">
        <v>53</v>
      </c>
      <c r="L448" t="s">
        <v>53</v>
      </c>
      <c r="M448">
        <v>0</v>
      </c>
      <c r="O448">
        <v>3</v>
      </c>
      <c r="P448" s="6">
        <v>3</v>
      </c>
      <c r="Q448" t="s">
        <v>56</v>
      </c>
      <c r="R448">
        <v>9</v>
      </c>
      <c r="S448" s="5">
        <v>1</v>
      </c>
      <c r="T448" t="s">
        <v>58</v>
      </c>
      <c r="U448" t="s">
        <v>52</v>
      </c>
      <c r="V448">
        <v>1</v>
      </c>
      <c r="W448" t="s">
        <v>52</v>
      </c>
      <c r="X448">
        <v>2</v>
      </c>
      <c r="AB448" t="s">
        <v>72</v>
      </c>
      <c r="AD448" t="s">
        <v>73</v>
      </c>
      <c r="AE448" t="s">
        <v>52</v>
      </c>
      <c r="AF448" t="s">
        <v>52</v>
      </c>
      <c r="AG448" t="s">
        <v>52</v>
      </c>
      <c r="AH448">
        <v>4</v>
      </c>
      <c r="AI448" t="s">
        <v>63</v>
      </c>
      <c r="AJ448" t="s">
        <v>52</v>
      </c>
      <c r="AK448" t="s">
        <v>64</v>
      </c>
      <c r="AM448" t="s">
        <v>62</v>
      </c>
      <c r="AN448" t="s">
        <v>53</v>
      </c>
      <c r="AP448">
        <f t="shared" si="24"/>
        <v>0</v>
      </c>
      <c r="AQ448">
        <v>216000</v>
      </c>
      <c r="AR448">
        <v>0</v>
      </c>
      <c r="AS448">
        <v>10000</v>
      </c>
      <c r="AT448">
        <v>30000</v>
      </c>
      <c r="AU448">
        <v>0</v>
      </c>
      <c r="AV448">
        <v>0</v>
      </c>
      <c r="AW448">
        <v>0</v>
      </c>
      <c r="AX448">
        <v>256000</v>
      </c>
      <c r="AY448">
        <f t="shared" si="25"/>
        <v>256000</v>
      </c>
      <c r="AZ448" t="str">
        <f t="shared" si="26"/>
        <v/>
      </c>
      <c r="BA448" t="str">
        <f t="shared" si="27"/>
        <v/>
      </c>
    </row>
    <row r="449" spans="1:53" x14ac:dyDescent="0.35">
      <c r="A449" s="2" t="s">
        <v>666</v>
      </c>
      <c r="B449">
        <v>21</v>
      </c>
      <c r="C449">
        <v>2110</v>
      </c>
      <c r="D449">
        <v>2</v>
      </c>
      <c r="E449" t="s">
        <v>50</v>
      </c>
      <c r="F449">
        <v>36</v>
      </c>
      <c r="G449" t="s">
        <v>72</v>
      </c>
      <c r="I449" t="s">
        <v>73</v>
      </c>
      <c r="J449" t="s">
        <v>53</v>
      </c>
      <c r="K449" t="s">
        <v>53</v>
      </c>
      <c r="L449" t="s">
        <v>53</v>
      </c>
      <c r="M449">
        <v>0</v>
      </c>
      <c r="O449">
        <v>3</v>
      </c>
      <c r="P449" s="6">
        <v>4</v>
      </c>
      <c r="Q449" t="s">
        <v>50</v>
      </c>
      <c r="R449">
        <v>8</v>
      </c>
      <c r="S449" s="5">
        <v>1</v>
      </c>
      <c r="T449" t="s">
        <v>58</v>
      </c>
      <c r="U449" t="s">
        <v>52</v>
      </c>
      <c r="V449">
        <v>1</v>
      </c>
      <c r="W449" t="s">
        <v>52</v>
      </c>
      <c r="X449">
        <v>2</v>
      </c>
      <c r="AB449" t="s">
        <v>72</v>
      </c>
      <c r="AD449" t="s">
        <v>73</v>
      </c>
      <c r="AE449" t="s">
        <v>53</v>
      </c>
      <c r="AF449" t="s">
        <v>53</v>
      </c>
      <c r="AG449" t="s">
        <v>52</v>
      </c>
      <c r="AH449">
        <v>3</v>
      </c>
      <c r="AI449" t="s">
        <v>63</v>
      </c>
      <c r="AJ449" t="s">
        <v>52</v>
      </c>
      <c r="AK449" t="s">
        <v>98</v>
      </c>
      <c r="AM449" t="s">
        <v>62</v>
      </c>
      <c r="AN449" t="s">
        <v>53</v>
      </c>
      <c r="AP449">
        <f t="shared" si="24"/>
        <v>0</v>
      </c>
      <c r="AQ449">
        <v>216000</v>
      </c>
      <c r="AR449">
        <v>0</v>
      </c>
      <c r="AS449">
        <v>5000</v>
      </c>
      <c r="AT449">
        <v>25000</v>
      </c>
      <c r="AU449">
        <v>0</v>
      </c>
      <c r="AV449">
        <v>0</v>
      </c>
      <c r="AW449">
        <v>0</v>
      </c>
      <c r="AX449">
        <v>246000</v>
      </c>
      <c r="AY449">
        <f t="shared" si="25"/>
        <v>246000</v>
      </c>
      <c r="AZ449" t="str">
        <f t="shared" si="26"/>
        <v/>
      </c>
      <c r="BA449" t="str">
        <f t="shared" si="27"/>
        <v/>
      </c>
    </row>
    <row r="450" spans="1:53" x14ac:dyDescent="0.35">
      <c r="A450" s="2" t="s">
        <v>667</v>
      </c>
      <c r="B450">
        <v>25</v>
      </c>
      <c r="C450">
        <v>2507</v>
      </c>
      <c r="D450">
        <v>2</v>
      </c>
      <c r="E450" t="s">
        <v>50</v>
      </c>
      <c r="F450">
        <v>60</v>
      </c>
      <c r="G450" t="s">
        <v>72</v>
      </c>
      <c r="I450" t="s">
        <v>73</v>
      </c>
      <c r="J450" t="s">
        <v>52</v>
      </c>
      <c r="K450" t="s">
        <v>53</v>
      </c>
      <c r="L450" t="s">
        <v>53</v>
      </c>
      <c r="M450">
        <v>0</v>
      </c>
      <c r="O450">
        <v>1</v>
      </c>
      <c r="P450" s="6">
        <v>5</v>
      </c>
      <c r="Q450" t="s">
        <v>56</v>
      </c>
      <c r="R450">
        <v>16</v>
      </c>
      <c r="S450" s="5">
        <v>1</v>
      </c>
      <c r="T450" t="s">
        <v>58</v>
      </c>
      <c r="U450" t="s">
        <v>52</v>
      </c>
      <c r="V450">
        <v>1</v>
      </c>
      <c r="W450" t="s">
        <v>52</v>
      </c>
      <c r="X450">
        <v>2</v>
      </c>
      <c r="Y450" t="s">
        <v>59</v>
      </c>
      <c r="AB450" t="s">
        <v>72</v>
      </c>
      <c r="AD450" t="s">
        <v>52</v>
      </c>
      <c r="AE450" t="s">
        <v>52</v>
      </c>
      <c r="AF450" t="s">
        <v>52</v>
      </c>
      <c r="AG450" t="s">
        <v>52</v>
      </c>
      <c r="AH450">
        <v>10</v>
      </c>
      <c r="AI450" t="s">
        <v>107</v>
      </c>
      <c r="AJ450" t="s">
        <v>52</v>
      </c>
      <c r="AK450" t="s">
        <v>123</v>
      </c>
      <c r="AM450" t="s">
        <v>62</v>
      </c>
      <c r="AN450" t="s">
        <v>52</v>
      </c>
      <c r="AP450">
        <f t="shared" ref="AP450:AP513" si="28">IF(AND(R450=6, AO450="Too young"),1,0)</f>
        <v>0</v>
      </c>
      <c r="AQ450">
        <v>0</v>
      </c>
      <c r="AR450">
        <v>0</v>
      </c>
      <c r="AS450">
        <v>30000</v>
      </c>
      <c r="AT450">
        <v>100000</v>
      </c>
      <c r="AU450">
        <v>0</v>
      </c>
      <c r="AV450">
        <v>0</v>
      </c>
      <c r="AW450">
        <v>0</v>
      </c>
      <c r="AX450">
        <v>130000</v>
      </c>
      <c r="AY450" t="str">
        <f t="shared" ref="AY450:AY513" si="29">IF(AND($R450&lt;12,$AX450&lt;&gt;""),$AX450,"")</f>
        <v/>
      </c>
      <c r="AZ450" t="str">
        <f t="shared" ref="AZ450:AZ513" si="30">IF(AND($R450&gt;11,$R450&lt;15,$AX450&lt;&gt;""),$AX450,"")</f>
        <v/>
      </c>
      <c r="BA450">
        <f t="shared" ref="BA450:BA513" si="31">IF(AND($R450&gt;14,$AX450&lt;&gt;""),$AX450,"")</f>
        <v>130000</v>
      </c>
    </row>
    <row r="451" spans="1:53" x14ac:dyDescent="0.35">
      <c r="A451" s="2" t="s">
        <v>668</v>
      </c>
      <c r="B451">
        <v>7</v>
      </c>
      <c r="C451">
        <v>705</v>
      </c>
      <c r="D451">
        <v>2</v>
      </c>
      <c r="E451" t="s">
        <v>50</v>
      </c>
      <c r="F451">
        <v>50</v>
      </c>
      <c r="G451" t="s">
        <v>72</v>
      </c>
      <c r="I451" t="s">
        <v>73</v>
      </c>
      <c r="J451" t="s">
        <v>52</v>
      </c>
      <c r="K451" t="s">
        <v>52</v>
      </c>
      <c r="L451" t="s">
        <v>52</v>
      </c>
      <c r="M451">
        <v>10</v>
      </c>
      <c r="N451" t="s">
        <v>107</v>
      </c>
      <c r="O451">
        <v>1</v>
      </c>
      <c r="P451" s="6">
        <v>4</v>
      </c>
      <c r="Q451" t="s">
        <v>50</v>
      </c>
      <c r="R451">
        <v>14</v>
      </c>
      <c r="S451" s="5">
        <v>1</v>
      </c>
      <c r="T451" t="s">
        <v>58</v>
      </c>
      <c r="U451" t="s">
        <v>52</v>
      </c>
      <c r="V451">
        <v>1</v>
      </c>
      <c r="W451" t="s">
        <v>52</v>
      </c>
      <c r="X451">
        <v>2</v>
      </c>
      <c r="Y451" t="s">
        <v>59</v>
      </c>
      <c r="AB451" t="s">
        <v>72</v>
      </c>
      <c r="AD451" t="s">
        <v>73</v>
      </c>
      <c r="AE451" t="s">
        <v>52</v>
      </c>
      <c r="AF451" t="s">
        <v>52</v>
      </c>
      <c r="AG451" t="s">
        <v>52</v>
      </c>
      <c r="AH451">
        <v>7</v>
      </c>
      <c r="AI451" t="s">
        <v>86</v>
      </c>
      <c r="AJ451" t="s">
        <v>52</v>
      </c>
      <c r="AK451" t="s">
        <v>87</v>
      </c>
      <c r="AM451" t="s">
        <v>62</v>
      </c>
      <c r="AN451" t="s">
        <v>52</v>
      </c>
      <c r="AP451">
        <f t="shared" si="28"/>
        <v>0</v>
      </c>
      <c r="AQ451">
        <v>280000</v>
      </c>
      <c r="AR451">
        <v>50000</v>
      </c>
      <c r="AS451">
        <v>150000</v>
      </c>
      <c r="AT451">
        <v>26000</v>
      </c>
      <c r="AU451">
        <v>0</v>
      </c>
      <c r="AV451">
        <v>150000</v>
      </c>
      <c r="AW451">
        <v>10000</v>
      </c>
      <c r="AX451">
        <v>666000</v>
      </c>
      <c r="AY451" t="str">
        <f t="shared" si="29"/>
        <v/>
      </c>
      <c r="AZ451">
        <f t="shared" si="30"/>
        <v>666000</v>
      </c>
      <c r="BA451" t="str">
        <f t="shared" si="31"/>
        <v/>
      </c>
    </row>
    <row r="452" spans="1:53" x14ac:dyDescent="0.35">
      <c r="A452" s="2" t="s">
        <v>669</v>
      </c>
      <c r="B452">
        <v>25</v>
      </c>
      <c r="C452">
        <v>2507</v>
      </c>
      <c r="D452">
        <v>1</v>
      </c>
      <c r="E452" t="s">
        <v>50</v>
      </c>
      <c r="F452">
        <v>42</v>
      </c>
      <c r="G452" t="s">
        <v>72</v>
      </c>
      <c r="I452" t="s">
        <v>73</v>
      </c>
      <c r="J452" t="s">
        <v>53</v>
      </c>
      <c r="K452" t="s">
        <v>53</v>
      </c>
      <c r="L452" t="s">
        <v>53</v>
      </c>
      <c r="M452">
        <v>0</v>
      </c>
      <c r="O452">
        <v>3</v>
      </c>
      <c r="P452" s="6">
        <v>4</v>
      </c>
      <c r="Q452" t="s">
        <v>56</v>
      </c>
      <c r="R452">
        <v>13</v>
      </c>
      <c r="S452" s="5">
        <v>1</v>
      </c>
      <c r="T452" t="s">
        <v>58</v>
      </c>
      <c r="U452" t="s">
        <v>52</v>
      </c>
      <c r="V452">
        <v>1</v>
      </c>
      <c r="W452" t="s">
        <v>52</v>
      </c>
      <c r="X452">
        <v>2</v>
      </c>
      <c r="Y452" t="s">
        <v>59</v>
      </c>
      <c r="AB452" t="s">
        <v>72</v>
      </c>
      <c r="AD452" t="s">
        <v>73</v>
      </c>
      <c r="AE452" t="s">
        <v>52</v>
      </c>
      <c r="AF452" t="s">
        <v>52</v>
      </c>
      <c r="AG452" t="s">
        <v>52</v>
      </c>
      <c r="AH452">
        <v>5</v>
      </c>
      <c r="AI452" t="s">
        <v>78</v>
      </c>
      <c r="AJ452" t="s">
        <v>52</v>
      </c>
      <c r="AK452" t="s">
        <v>88</v>
      </c>
      <c r="AM452" t="s">
        <v>62</v>
      </c>
      <c r="AN452" t="s">
        <v>53</v>
      </c>
      <c r="AP452">
        <f t="shared" si="28"/>
        <v>0</v>
      </c>
      <c r="AQ452">
        <v>0</v>
      </c>
      <c r="AR452">
        <v>0</v>
      </c>
      <c r="AS452">
        <v>15000</v>
      </c>
      <c r="AT452">
        <v>50000</v>
      </c>
      <c r="AU452">
        <v>0</v>
      </c>
      <c r="AV452">
        <v>0</v>
      </c>
      <c r="AW452">
        <v>0</v>
      </c>
      <c r="AX452">
        <v>65000</v>
      </c>
      <c r="AY452" t="str">
        <f t="shared" si="29"/>
        <v/>
      </c>
      <c r="AZ452">
        <f t="shared" si="30"/>
        <v>65000</v>
      </c>
      <c r="BA452" t="str">
        <f t="shared" si="31"/>
        <v/>
      </c>
    </row>
    <row r="453" spans="1:53" x14ac:dyDescent="0.35">
      <c r="A453" s="2" t="s">
        <v>669</v>
      </c>
      <c r="B453">
        <v>25</v>
      </c>
      <c r="C453">
        <v>2507</v>
      </c>
      <c r="D453">
        <v>1</v>
      </c>
      <c r="E453" t="s">
        <v>50</v>
      </c>
      <c r="F453">
        <v>42</v>
      </c>
      <c r="G453" t="s">
        <v>72</v>
      </c>
      <c r="I453" t="s">
        <v>73</v>
      </c>
      <c r="J453" t="s">
        <v>53</v>
      </c>
      <c r="K453" t="s">
        <v>53</v>
      </c>
      <c r="L453" t="s">
        <v>53</v>
      </c>
      <c r="M453">
        <v>0</v>
      </c>
      <c r="O453">
        <v>3</v>
      </c>
      <c r="P453" s="6">
        <v>5</v>
      </c>
      <c r="Q453" t="s">
        <v>56</v>
      </c>
      <c r="R453">
        <v>12</v>
      </c>
      <c r="S453" s="5">
        <v>1</v>
      </c>
      <c r="T453" t="s">
        <v>58</v>
      </c>
      <c r="U453" t="s">
        <v>52</v>
      </c>
      <c r="V453">
        <v>1</v>
      </c>
      <c r="W453" t="s">
        <v>52</v>
      </c>
      <c r="X453">
        <v>2</v>
      </c>
      <c r="AB453" t="s">
        <v>72</v>
      </c>
      <c r="AD453" t="s">
        <v>73</v>
      </c>
      <c r="AE453" t="s">
        <v>52</v>
      </c>
      <c r="AF453" t="s">
        <v>52</v>
      </c>
      <c r="AG453" t="s">
        <v>52</v>
      </c>
      <c r="AH453">
        <v>4</v>
      </c>
      <c r="AI453" t="s">
        <v>83</v>
      </c>
      <c r="AJ453" t="s">
        <v>52</v>
      </c>
      <c r="AK453" t="s">
        <v>84</v>
      </c>
      <c r="AM453" t="s">
        <v>62</v>
      </c>
      <c r="AN453" t="s">
        <v>53</v>
      </c>
      <c r="AP453">
        <f t="shared" si="28"/>
        <v>0</v>
      </c>
      <c r="AQ453">
        <v>0</v>
      </c>
      <c r="AR453">
        <v>0</v>
      </c>
      <c r="AS453">
        <v>15000</v>
      </c>
      <c r="AT453">
        <v>50000</v>
      </c>
      <c r="AU453">
        <v>0</v>
      </c>
      <c r="AV453">
        <v>0</v>
      </c>
      <c r="AW453">
        <v>0</v>
      </c>
      <c r="AX453">
        <v>65000</v>
      </c>
      <c r="AY453" t="str">
        <f t="shared" si="29"/>
        <v/>
      </c>
      <c r="AZ453">
        <f t="shared" si="30"/>
        <v>65000</v>
      </c>
      <c r="BA453" t="str">
        <f t="shared" si="31"/>
        <v/>
      </c>
    </row>
    <row r="454" spans="1:53" x14ac:dyDescent="0.35">
      <c r="A454" s="2" t="s">
        <v>669</v>
      </c>
      <c r="B454">
        <v>25</v>
      </c>
      <c r="C454">
        <v>2507</v>
      </c>
      <c r="D454">
        <v>1</v>
      </c>
      <c r="E454" t="s">
        <v>50</v>
      </c>
      <c r="F454">
        <v>42</v>
      </c>
      <c r="G454" t="s">
        <v>72</v>
      </c>
      <c r="I454" t="s">
        <v>73</v>
      </c>
      <c r="J454" t="s">
        <v>53</v>
      </c>
      <c r="K454" t="s">
        <v>53</v>
      </c>
      <c r="L454" t="s">
        <v>53</v>
      </c>
      <c r="M454">
        <v>0</v>
      </c>
      <c r="O454">
        <v>3</v>
      </c>
      <c r="P454" s="6">
        <v>6</v>
      </c>
      <c r="Q454" t="s">
        <v>50</v>
      </c>
      <c r="R454">
        <v>9</v>
      </c>
      <c r="S454" s="5">
        <v>1</v>
      </c>
      <c r="T454" t="s">
        <v>58</v>
      </c>
      <c r="U454" t="s">
        <v>52</v>
      </c>
      <c r="V454">
        <v>1</v>
      </c>
      <c r="W454" t="s">
        <v>52</v>
      </c>
      <c r="X454">
        <v>2</v>
      </c>
      <c r="AB454" t="s">
        <v>72</v>
      </c>
      <c r="AD454" t="s">
        <v>73</v>
      </c>
      <c r="AE454" t="s">
        <v>52</v>
      </c>
      <c r="AF454" t="s">
        <v>53</v>
      </c>
      <c r="AG454" t="s">
        <v>52</v>
      </c>
      <c r="AH454">
        <v>2</v>
      </c>
      <c r="AI454" t="s">
        <v>97</v>
      </c>
      <c r="AJ454" t="s">
        <v>52</v>
      </c>
      <c r="AK454" t="s">
        <v>98</v>
      </c>
      <c r="AM454" t="s">
        <v>62</v>
      </c>
      <c r="AN454" t="s">
        <v>53</v>
      </c>
      <c r="AP454">
        <f t="shared" si="28"/>
        <v>0</v>
      </c>
      <c r="AQ454">
        <v>0</v>
      </c>
      <c r="AR454">
        <v>0</v>
      </c>
      <c r="AS454">
        <v>4000</v>
      </c>
      <c r="AT454">
        <v>40000</v>
      </c>
      <c r="AU454">
        <v>0</v>
      </c>
      <c r="AV454">
        <v>0</v>
      </c>
      <c r="AW454">
        <v>0</v>
      </c>
      <c r="AX454">
        <v>44000</v>
      </c>
      <c r="AY454">
        <f t="shared" si="29"/>
        <v>44000</v>
      </c>
      <c r="AZ454" t="str">
        <f t="shared" si="30"/>
        <v/>
      </c>
      <c r="BA454" t="str">
        <f t="shared" si="31"/>
        <v/>
      </c>
    </row>
    <row r="455" spans="1:53" x14ac:dyDescent="0.35">
      <c r="A455" s="2" t="s">
        <v>671</v>
      </c>
      <c r="B455">
        <v>11</v>
      </c>
      <c r="C455">
        <v>1104</v>
      </c>
      <c r="D455">
        <v>2</v>
      </c>
      <c r="E455" t="s">
        <v>50</v>
      </c>
      <c r="F455">
        <v>33</v>
      </c>
      <c r="G455" t="s">
        <v>155</v>
      </c>
      <c r="H455" t="s">
        <v>52</v>
      </c>
      <c r="I455" t="s">
        <v>52</v>
      </c>
      <c r="J455" t="s">
        <v>52</v>
      </c>
      <c r="K455" t="s">
        <v>52</v>
      </c>
      <c r="L455" t="s">
        <v>52</v>
      </c>
      <c r="M455">
        <v>3</v>
      </c>
      <c r="N455" t="s">
        <v>63</v>
      </c>
      <c r="O455">
        <v>4</v>
      </c>
      <c r="P455" s="6">
        <v>3</v>
      </c>
      <c r="Q455" t="s">
        <v>50</v>
      </c>
      <c r="R455">
        <v>8</v>
      </c>
      <c r="S455" s="5">
        <v>1</v>
      </c>
      <c r="T455" t="s">
        <v>58</v>
      </c>
      <c r="U455" t="s">
        <v>52</v>
      </c>
      <c r="V455">
        <v>1</v>
      </c>
      <c r="W455" t="s">
        <v>52</v>
      </c>
      <c r="X455">
        <v>2</v>
      </c>
      <c r="AB455" t="s">
        <v>155</v>
      </c>
      <c r="AC455" t="s">
        <v>52</v>
      </c>
      <c r="AD455" t="s">
        <v>52</v>
      </c>
      <c r="AE455" t="s">
        <v>52</v>
      </c>
      <c r="AF455" t="s">
        <v>52</v>
      </c>
      <c r="AG455" t="s">
        <v>52</v>
      </c>
      <c r="AH455">
        <v>3</v>
      </c>
      <c r="AI455" t="s">
        <v>97</v>
      </c>
      <c r="AJ455" t="s">
        <v>52</v>
      </c>
      <c r="AK455" t="s">
        <v>66</v>
      </c>
      <c r="AM455" t="s">
        <v>62</v>
      </c>
      <c r="AN455" t="s">
        <v>53</v>
      </c>
      <c r="AP455">
        <f t="shared" si="28"/>
        <v>0</v>
      </c>
      <c r="AQ455">
        <v>0</v>
      </c>
      <c r="AR455">
        <v>0</v>
      </c>
      <c r="AS455">
        <v>15000</v>
      </c>
      <c r="AT455">
        <v>35000</v>
      </c>
      <c r="AU455">
        <v>150000</v>
      </c>
      <c r="AV455">
        <v>0</v>
      </c>
      <c r="AW455">
        <v>0</v>
      </c>
      <c r="AX455">
        <v>200000</v>
      </c>
      <c r="AY455">
        <f t="shared" si="29"/>
        <v>200000</v>
      </c>
      <c r="AZ455" t="str">
        <f t="shared" si="30"/>
        <v/>
      </c>
      <c r="BA455" t="str">
        <f t="shared" si="31"/>
        <v/>
      </c>
    </row>
    <row r="456" spans="1:53" x14ac:dyDescent="0.35">
      <c r="A456" s="2" t="s">
        <v>671</v>
      </c>
      <c r="B456">
        <v>11</v>
      </c>
      <c r="C456">
        <v>1104</v>
      </c>
      <c r="D456">
        <v>2</v>
      </c>
      <c r="E456" t="s">
        <v>50</v>
      </c>
      <c r="F456">
        <v>33</v>
      </c>
      <c r="G456" t="s">
        <v>155</v>
      </c>
      <c r="H456" t="s">
        <v>52</v>
      </c>
      <c r="I456" t="s">
        <v>52</v>
      </c>
      <c r="J456" t="s">
        <v>52</v>
      </c>
      <c r="K456" t="s">
        <v>52</v>
      </c>
      <c r="L456" t="s">
        <v>52</v>
      </c>
      <c r="M456">
        <v>3</v>
      </c>
      <c r="N456" t="s">
        <v>63</v>
      </c>
      <c r="O456">
        <v>4</v>
      </c>
      <c r="P456" s="6">
        <v>4</v>
      </c>
      <c r="Q456" t="s">
        <v>56</v>
      </c>
      <c r="R456">
        <v>6</v>
      </c>
      <c r="S456" s="5">
        <v>1</v>
      </c>
      <c r="T456" t="s">
        <v>58</v>
      </c>
      <c r="U456" t="s">
        <v>52</v>
      </c>
      <c r="V456">
        <v>1</v>
      </c>
      <c r="W456" t="s">
        <v>52</v>
      </c>
      <c r="X456">
        <v>2</v>
      </c>
      <c r="AB456" t="s">
        <v>155</v>
      </c>
      <c r="AC456" t="s">
        <v>52</v>
      </c>
      <c r="AD456" t="s">
        <v>52</v>
      </c>
      <c r="AE456" t="s">
        <v>53</v>
      </c>
      <c r="AF456" t="s">
        <v>53</v>
      </c>
      <c r="AG456" t="s">
        <v>52</v>
      </c>
      <c r="AH456">
        <v>1</v>
      </c>
      <c r="AI456" t="s">
        <v>65</v>
      </c>
      <c r="AJ456" t="s">
        <v>52</v>
      </c>
      <c r="AK456" t="s">
        <v>66</v>
      </c>
      <c r="AM456" t="s">
        <v>62</v>
      </c>
      <c r="AN456" t="s">
        <v>53</v>
      </c>
      <c r="AP456">
        <f t="shared" si="28"/>
        <v>0</v>
      </c>
      <c r="AQ456">
        <v>0</v>
      </c>
      <c r="AR456">
        <v>0</v>
      </c>
      <c r="AS456">
        <v>15000</v>
      </c>
      <c r="AT456">
        <v>35000</v>
      </c>
      <c r="AU456">
        <v>150000</v>
      </c>
      <c r="AV456">
        <v>0</v>
      </c>
      <c r="AW456">
        <v>0</v>
      </c>
      <c r="AX456">
        <v>200000</v>
      </c>
      <c r="AY456">
        <f t="shared" si="29"/>
        <v>200000</v>
      </c>
      <c r="AZ456" t="str">
        <f t="shared" si="30"/>
        <v/>
      </c>
      <c r="BA456" t="str">
        <f t="shared" si="31"/>
        <v/>
      </c>
    </row>
    <row r="457" spans="1:53" x14ac:dyDescent="0.35">
      <c r="A457" s="2" t="s">
        <v>674</v>
      </c>
      <c r="B457">
        <v>15</v>
      </c>
      <c r="C457">
        <v>1501</v>
      </c>
      <c r="D457">
        <v>2</v>
      </c>
      <c r="E457" t="s">
        <v>56</v>
      </c>
      <c r="F457">
        <v>34</v>
      </c>
      <c r="G457" t="s">
        <v>72</v>
      </c>
      <c r="I457" t="s">
        <v>73</v>
      </c>
      <c r="J457" t="s">
        <v>52</v>
      </c>
      <c r="K457" t="s">
        <v>52</v>
      </c>
      <c r="L457" t="s">
        <v>52</v>
      </c>
      <c r="M457">
        <v>4</v>
      </c>
      <c r="N457" t="s">
        <v>83</v>
      </c>
      <c r="O457">
        <v>2</v>
      </c>
      <c r="P457" s="6">
        <v>3</v>
      </c>
      <c r="Q457" t="s">
        <v>50</v>
      </c>
      <c r="R457">
        <v>13</v>
      </c>
      <c r="S457" s="5">
        <v>1</v>
      </c>
      <c r="T457" t="s">
        <v>58</v>
      </c>
      <c r="U457" t="s">
        <v>52</v>
      </c>
      <c r="V457">
        <v>2</v>
      </c>
      <c r="W457" t="s">
        <v>52</v>
      </c>
      <c r="X457">
        <v>1</v>
      </c>
      <c r="AB457" t="s">
        <v>72</v>
      </c>
      <c r="AD457" t="s">
        <v>73</v>
      </c>
      <c r="AE457" t="s">
        <v>52</v>
      </c>
      <c r="AF457" t="s">
        <v>52</v>
      </c>
      <c r="AG457" t="s">
        <v>52</v>
      </c>
      <c r="AH457">
        <v>6</v>
      </c>
      <c r="AI457" t="s">
        <v>79</v>
      </c>
      <c r="AJ457" t="s">
        <v>52</v>
      </c>
      <c r="AK457" t="s">
        <v>90</v>
      </c>
      <c r="AM457" t="s">
        <v>62</v>
      </c>
      <c r="AN457" t="s">
        <v>53</v>
      </c>
      <c r="AP457">
        <f t="shared" si="28"/>
        <v>0</v>
      </c>
      <c r="AQ457">
        <v>0</v>
      </c>
      <c r="AR457">
        <v>0</v>
      </c>
      <c r="AS457">
        <v>20000</v>
      </c>
      <c r="AT457">
        <v>85000</v>
      </c>
      <c r="AU457">
        <v>0</v>
      </c>
      <c r="AV457">
        <v>0</v>
      </c>
      <c r="AW457">
        <v>0</v>
      </c>
      <c r="AX457">
        <v>105000</v>
      </c>
      <c r="AY457" t="str">
        <f t="shared" si="29"/>
        <v/>
      </c>
      <c r="AZ457">
        <f t="shared" si="30"/>
        <v>105000</v>
      </c>
      <c r="BA457" t="str">
        <f t="shared" si="31"/>
        <v/>
      </c>
    </row>
    <row r="458" spans="1:53" x14ac:dyDescent="0.35">
      <c r="A458" s="2" t="s">
        <v>674</v>
      </c>
      <c r="B458">
        <v>15</v>
      </c>
      <c r="C458">
        <v>1501</v>
      </c>
      <c r="D458">
        <v>2</v>
      </c>
      <c r="E458" t="s">
        <v>56</v>
      </c>
      <c r="F458">
        <v>34</v>
      </c>
      <c r="G458" t="s">
        <v>72</v>
      </c>
      <c r="I458" t="s">
        <v>73</v>
      </c>
      <c r="J458" t="s">
        <v>52</v>
      </c>
      <c r="K458" t="s">
        <v>52</v>
      </c>
      <c r="L458" t="s">
        <v>52</v>
      </c>
      <c r="M458">
        <v>4</v>
      </c>
      <c r="N458" t="s">
        <v>83</v>
      </c>
      <c r="O458">
        <v>2</v>
      </c>
      <c r="P458" s="6">
        <v>4</v>
      </c>
      <c r="Q458" t="s">
        <v>56</v>
      </c>
      <c r="R458">
        <v>8</v>
      </c>
      <c r="S458" s="5">
        <v>1</v>
      </c>
      <c r="T458" t="s">
        <v>58</v>
      </c>
      <c r="U458" t="s">
        <v>52</v>
      </c>
      <c r="V458">
        <v>2</v>
      </c>
      <c r="W458" t="s">
        <v>52</v>
      </c>
      <c r="X458">
        <v>1</v>
      </c>
      <c r="AB458" t="s">
        <v>72</v>
      </c>
      <c r="AD458" t="s">
        <v>73</v>
      </c>
      <c r="AE458" t="s">
        <v>52</v>
      </c>
      <c r="AF458" t="s">
        <v>52</v>
      </c>
      <c r="AG458" t="s">
        <v>52</v>
      </c>
      <c r="AH458">
        <v>2</v>
      </c>
      <c r="AI458" t="s">
        <v>97</v>
      </c>
      <c r="AJ458" t="s">
        <v>52</v>
      </c>
      <c r="AK458" t="s">
        <v>98</v>
      </c>
      <c r="AM458" t="s">
        <v>62</v>
      </c>
      <c r="AN458" t="s">
        <v>53</v>
      </c>
      <c r="AP458">
        <f t="shared" si="28"/>
        <v>0</v>
      </c>
      <c r="AQ458">
        <v>0</v>
      </c>
      <c r="AR458">
        <v>0</v>
      </c>
      <c r="AS458">
        <v>6500</v>
      </c>
      <c r="AT458">
        <v>42000</v>
      </c>
      <c r="AU458">
        <v>0</v>
      </c>
      <c r="AV458">
        <v>0</v>
      </c>
      <c r="AW458">
        <v>0</v>
      </c>
      <c r="AX458">
        <v>48500</v>
      </c>
      <c r="AY458">
        <f t="shared" si="29"/>
        <v>48500</v>
      </c>
      <c r="AZ458" t="str">
        <f t="shared" si="30"/>
        <v/>
      </c>
      <c r="BA458" t="str">
        <f t="shared" si="31"/>
        <v/>
      </c>
    </row>
    <row r="459" spans="1:53" x14ac:dyDescent="0.35">
      <c r="A459" s="2" t="s">
        <v>676</v>
      </c>
      <c r="B459">
        <v>5</v>
      </c>
      <c r="C459">
        <v>508</v>
      </c>
      <c r="D459">
        <v>2</v>
      </c>
      <c r="E459" t="s">
        <v>50</v>
      </c>
      <c r="F459">
        <v>39</v>
      </c>
      <c r="G459" t="s">
        <v>72</v>
      </c>
      <c r="I459" t="s">
        <v>73</v>
      </c>
      <c r="J459" t="s">
        <v>53</v>
      </c>
      <c r="K459" t="s">
        <v>53</v>
      </c>
      <c r="L459" t="s">
        <v>53</v>
      </c>
      <c r="M459">
        <v>0</v>
      </c>
      <c r="O459">
        <v>3</v>
      </c>
      <c r="P459" s="6">
        <v>3</v>
      </c>
      <c r="Q459" t="s">
        <v>50</v>
      </c>
      <c r="R459">
        <v>13</v>
      </c>
      <c r="S459" s="5">
        <v>1</v>
      </c>
      <c r="T459" t="s">
        <v>58</v>
      </c>
      <c r="U459" t="s">
        <v>52</v>
      </c>
      <c r="V459">
        <v>1</v>
      </c>
      <c r="W459" t="s">
        <v>52</v>
      </c>
      <c r="X459">
        <v>2</v>
      </c>
      <c r="Y459" t="s">
        <v>59</v>
      </c>
      <c r="AB459" t="s">
        <v>72</v>
      </c>
      <c r="AD459" t="s">
        <v>73</v>
      </c>
      <c r="AE459" t="s">
        <v>52</v>
      </c>
      <c r="AF459" t="s">
        <v>52</v>
      </c>
      <c r="AG459" t="s">
        <v>52</v>
      </c>
      <c r="AH459">
        <v>4</v>
      </c>
      <c r="AI459" t="s">
        <v>63</v>
      </c>
      <c r="AJ459" t="s">
        <v>52</v>
      </c>
      <c r="AK459" t="s">
        <v>64</v>
      </c>
      <c r="AM459" t="s">
        <v>62</v>
      </c>
      <c r="AN459" t="s">
        <v>53</v>
      </c>
      <c r="AP459">
        <f t="shared" si="28"/>
        <v>0</v>
      </c>
      <c r="AQ459">
        <v>0</v>
      </c>
      <c r="AR459">
        <v>0</v>
      </c>
      <c r="AS459">
        <v>30000</v>
      </c>
      <c r="AT459">
        <v>40000</v>
      </c>
      <c r="AU459">
        <v>0</v>
      </c>
      <c r="AV459">
        <v>0</v>
      </c>
      <c r="AW459">
        <v>0</v>
      </c>
      <c r="AX459">
        <v>70000</v>
      </c>
      <c r="AY459" t="str">
        <f t="shared" si="29"/>
        <v/>
      </c>
      <c r="AZ459">
        <f t="shared" si="30"/>
        <v>70000</v>
      </c>
      <c r="BA459" t="str">
        <f t="shared" si="31"/>
        <v/>
      </c>
    </row>
    <row r="460" spans="1:53" x14ac:dyDescent="0.35">
      <c r="A460" s="2" t="s">
        <v>676</v>
      </c>
      <c r="B460">
        <v>5</v>
      </c>
      <c r="C460">
        <v>508</v>
      </c>
      <c r="D460">
        <v>2</v>
      </c>
      <c r="E460" t="s">
        <v>50</v>
      </c>
      <c r="F460">
        <v>39</v>
      </c>
      <c r="G460" t="s">
        <v>72</v>
      </c>
      <c r="I460" t="s">
        <v>73</v>
      </c>
      <c r="J460" t="s">
        <v>53</v>
      </c>
      <c r="K460" t="s">
        <v>53</v>
      </c>
      <c r="L460" t="s">
        <v>53</v>
      </c>
      <c r="M460">
        <v>0</v>
      </c>
      <c r="O460">
        <v>3</v>
      </c>
      <c r="P460" s="6">
        <v>4</v>
      </c>
      <c r="Q460" t="s">
        <v>50</v>
      </c>
      <c r="R460">
        <v>12</v>
      </c>
      <c r="S460" s="5">
        <v>1</v>
      </c>
      <c r="T460" t="s">
        <v>58</v>
      </c>
      <c r="U460" t="s">
        <v>52</v>
      </c>
      <c r="V460">
        <v>1</v>
      </c>
      <c r="W460" t="s">
        <v>52</v>
      </c>
      <c r="X460">
        <v>2</v>
      </c>
      <c r="AB460" t="s">
        <v>72</v>
      </c>
      <c r="AD460" t="s">
        <v>73</v>
      </c>
      <c r="AE460" t="s">
        <v>52</v>
      </c>
      <c r="AF460" t="s">
        <v>52</v>
      </c>
      <c r="AG460" t="s">
        <v>52</v>
      </c>
      <c r="AH460">
        <v>4</v>
      </c>
      <c r="AI460" t="s">
        <v>63</v>
      </c>
      <c r="AJ460" t="s">
        <v>52</v>
      </c>
      <c r="AK460" t="s">
        <v>64</v>
      </c>
      <c r="AM460" t="s">
        <v>62</v>
      </c>
      <c r="AN460" t="s">
        <v>53</v>
      </c>
      <c r="AP460">
        <f t="shared" si="28"/>
        <v>0</v>
      </c>
      <c r="AQ460">
        <v>0</v>
      </c>
      <c r="AR460">
        <v>0</v>
      </c>
      <c r="AS460">
        <v>30000</v>
      </c>
      <c r="AT460">
        <v>40000</v>
      </c>
      <c r="AU460">
        <v>0</v>
      </c>
      <c r="AV460">
        <v>0</v>
      </c>
      <c r="AW460">
        <v>0</v>
      </c>
      <c r="AX460">
        <v>70000</v>
      </c>
      <c r="AY460" t="str">
        <f t="shared" si="29"/>
        <v/>
      </c>
      <c r="AZ460">
        <f t="shared" si="30"/>
        <v>70000</v>
      </c>
      <c r="BA460" t="str">
        <f t="shared" si="31"/>
        <v/>
      </c>
    </row>
    <row r="461" spans="1:53" x14ac:dyDescent="0.35">
      <c r="A461" s="2" t="s">
        <v>676</v>
      </c>
      <c r="B461">
        <v>5</v>
      </c>
      <c r="C461">
        <v>508</v>
      </c>
      <c r="D461">
        <v>2</v>
      </c>
      <c r="E461" t="s">
        <v>50</v>
      </c>
      <c r="F461">
        <v>39</v>
      </c>
      <c r="G461" t="s">
        <v>72</v>
      </c>
      <c r="I461" t="s">
        <v>73</v>
      </c>
      <c r="J461" t="s">
        <v>53</v>
      </c>
      <c r="K461" t="s">
        <v>53</v>
      </c>
      <c r="L461" t="s">
        <v>53</v>
      </c>
      <c r="M461">
        <v>0</v>
      </c>
      <c r="O461">
        <v>3</v>
      </c>
      <c r="P461" s="6">
        <v>5</v>
      </c>
      <c r="Q461" t="s">
        <v>56</v>
      </c>
      <c r="R461">
        <v>7</v>
      </c>
      <c r="S461" s="5">
        <v>1</v>
      </c>
      <c r="T461" t="s">
        <v>58</v>
      </c>
      <c r="U461" t="s">
        <v>52</v>
      </c>
      <c r="V461">
        <v>1</v>
      </c>
      <c r="W461" t="s">
        <v>52</v>
      </c>
      <c r="X461">
        <v>2</v>
      </c>
      <c r="AB461" t="s">
        <v>72</v>
      </c>
      <c r="AD461" t="s">
        <v>73</v>
      </c>
      <c r="AE461" t="s">
        <v>53</v>
      </c>
      <c r="AF461" t="s">
        <v>52</v>
      </c>
      <c r="AG461" t="s">
        <v>52</v>
      </c>
      <c r="AH461">
        <v>2</v>
      </c>
      <c r="AI461" t="s">
        <v>68</v>
      </c>
      <c r="AJ461" t="s">
        <v>52</v>
      </c>
      <c r="AK461" t="s">
        <v>74</v>
      </c>
      <c r="AM461" t="s">
        <v>62</v>
      </c>
      <c r="AN461" t="s">
        <v>53</v>
      </c>
      <c r="AP461">
        <f t="shared" si="28"/>
        <v>0</v>
      </c>
      <c r="AQ461">
        <v>0</v>
      </c>
      <c r="AR461">
        <v>0</v>
      </c>
      <c r="AS461">
        <v>20000</v>
      </c>
      <c r="AT461">
        <v>40000</v>
      </c>
      <c r="AU461">
        <v>0</v>
      </c>
      <c r="AV461">
        <v>0</v>
      </c>
      <c r="AW461">
        <v>0</v>
      </c>
      <c r="AX461">
        <v>60000</v>
      </c>
      <c r="AY461">
        <f t="shared" si="29"/>
        <v>60000</v>
      </c>
      <c r="AZ461" t="str">
        <f t="shared" si="30"/>
        <v/>
      </c>
      <c r="BA461" t="str">
        <f t="shared" si="31"/>
        <v/>
      </c>
    </row>
    <row r="462" spans="1:53" x14ac:dyDescent="0.35">
      <c r="A462" s="2" t="s">
        <v>682</v>
      </c>
      <c r="B462">
        <v>12</v>
      </c>
      <c r="C462">
        <v>1203</v>
      </c>
      <c r="D462">
        <v>1</v>
      </c>
      <c r="E462" t="s">
        <v>50</v>
      </c>
      <c r="F462">
        <v>61</v>
      </c>
      <c r="G462" t="s">
        <v>72</v>
      </c>
      <c r="I462" t="s">
        <v>73</v>
      </c>
      <c r="J462" t="s">
        <v>52</v>
      </c>
      <c r="K462" t="s">
        <v>52</v>
      </c>
      <c r="L462" t="s">
        <v>52</v>
      </c>
      <c r="M462">
        <v>5</v>
      </c>
      <c r="N462" t="s">
        <v>79</v>
      </c>
      <c r="O462">
        <v>2</v>
      </c>
      <c r="P462" s="6">
        <v>6</v>
      </c>
      <c r="Q462" t="s">
        <v>50</v>
      </c>
      <c r="R462">
        <v>15</v>
      </c>
      <c r="S462" s="5">
        <v>1</v>
      </c>
      <c r="T462" t="s">
        <v>58</v>
      </c>
      <c r="U462" t="s">
        <v>52</v>
      </c>
      <c r="V462">
        <v>1</v>
      </c>
      <c r="W462" t="s">
        <v>52</v>
      </c>
      <c r="X462">
        <v>2</v>
      </c>
      <c r="Y462" t="s">
        <v>59</v>
      </c>
      <c r="AB462" t="s">
        <v>72</v>
      </c>
      <c r="AD462" t="s">
        <v>52</v>
      </c>
      <c r="AE462" t="s">
        <v>52</v>
      </c>
      <c r="AF462" t="s">
        <v>52</v>
      </c>
      <c r="AG462" t="s">
        <v>52</v>
      </c>
      <c r="AH462">
        <v>9</v>
      </c>
      <c r="AI462" t="s">
        <v>80</v>
      </c>
      <c r="AJ462" t="s">
        <v>52</v>
      </c>
      <c r="AK462" t="s">
        <v>81</v>
      </c>
      <c r="AM462" t="s">
        <v>62</v>
      </c>
      <c r="AN462" t="s">
        <v>52</v>
      </c>
      <c r="AP462">
        <f t="shared" si="28"/>
        <v>0</v>
      </c>
      <c r="AQ462">
        <v>0</v>
      </c>
      <c r="AR462">
        <v>40000</v>
      </c>
      <c r="AS462">
        <v>150000</v>
      </c>
      <c r="AT462">
        <v>200000</v>
      </c>
      <c r="AU462">
        <v>750000</v>
      </c>
      <c r="AV462">
        <v>200000</v>
      </c>
      <c r="AW462">
        <v>5000</v>
      </c>
      <c r="AX462">
        <v>1345000</v>
      </c>
      <c r="AY462" t="str">
        <f t="shared" si="29"/>
        <v/>
      </c>
      <c r="AZ462" t="str">
        <f t="shared" si="30"/>
        <v/>
      </c>
      <c r="BA462">
        <f t="shared" si="31"/>
        <v>1345000</v>
      </c>
    </row>
    <row r="463" spans="1:53" x14ac:dyDescent="0.35">
      <c r="A463" s="2" t="s">
        <v>682</v>
      </c>
      <c r="B463">
        <v>12</v>
      </c>
      <c r="C463">
        <v>1203</v>
      </c>
      <c r="D463">
        <v>1</v>
      </c>
      <c r="E463" t="s">
        <v>50</v>
      </c>
      <c r="F463">
        <v>61</v>
      </c>
      <c r="G463" t="s">
        <v>72</v>
      </c>
      <c r="I463" t="s">
        <v>73</v>
      </c>
      <c r="J463" t="s">
        <v>52</v>
      </c>
      <c r="K463" t="s">
        <v>52</v>
      </c>
      <c r="L463" t="s">
        <v>52</v>
      </c>
      <c r="M463">
        <v>5</v>
      </c>
      <c r="N463" t="s">
        <v>79</v>
      </c>
      <c r="O463">
        <v>2</v>
      </c>
      <c r="P463" s="6">
        <v>7</v>
      </c>
      <c r="Q463" t="s">
        <v>50</v>
      </c>
      <c r="R463">
        <v>12</v>
      </c>
      <c r="S463" s="5">
        <v>1</v>
      </c>
      <c r="T463" t="s">
        <v>58</v>
      </c>
      <c r="U463" t="s">
        <v>52</v>
      </c>
      <c r="V463">
        <v>1</v>
      </c>
      <c r="W463" t="s">
        <v>52</v>
      </c>
      <c r="X463">
        <v>2</v>
      </c>
      <c r="AB463" t="s">
        <v>72</v>
      </c>
      <c r="AD463" t="s">
        <v>52</v>
      </c>
      <c r="AE463" t="s">
        <v>53</v>
      </c>
      <c r="AF463" t="s">
        <v>52</v>
      </c>
      <c r="AG463" t="s">
        <v>52</v>
      </c>
      <c r="AH463">
        <v>5</v>
      </c>
      <c r="AI463" t="s">
        <v>78</v>
      </c>
      <c r="AJ463" t="s">
        <v>52</v>
      </c>
      <c r="AK463" t="s">
        <v>88</v>
      </c>
      <c r="AM463" t="s">
        <v>62</v>
      </c>
      <c r="AN463" t="s">
        <v>52</v>
      </c>
      <c r="AP463">
        <f t="shared" si="28"/>
        <v>0</v>
      </c>
      <c r="AQ463">
        <v>0</v>
      </c>
      <c r="AR463">
        <v>100000</v>
      </c>
      <c r="AS463">
        <v>80000</v>
      </c>
      <c r="AT463">
        <v>150000</v>
      </c>
      <c r="AU463">
        <v>150000</v>
      </c>
      <c r="AV463">
        <v>0</v>
      </c>
      <c r="AW463">
        <v>4000</v>
      </c>
      <c r="AX463">
        <v>484000</v>
      </c>
      <c r="AY463" t="str">
        <f t="shared" si="29"/>
        <v/>
      </c>
      <c r="AZ463">
        <f t="shared" si="30"/>
        <v>484000</v>
      </c>
      <c r="BA463" t="str">
        <f t="shared" si="31"/>
        <v/>
      </c>
    </row>
    <row r="464" spans="1:53" x14ac:dyDescent="0.35">
      <c r="A464" s="2" t="s">
        <v>683</v>
      </c>
      <c r="B464">
        <v>5</v>
      </c>
      <c r="C464">
        <v>507</v>
      </c>
      <c r="D464">
        <v>1</v>
      </c>
      <c r="E464" t="s">
        <v>50</v>
      </c>
      <c r="F464">
        <v>36</v>
      </c>
      <c r="G464" t="s">
        <v>72</v>
      </c>
      <c r="I464" t="s">
        <v>73</v>
      </c>
      <c r="J464" t="s">
        <v>52</v>
      </c>
      <c r="K464" t="s">
        <v>52</v>
      </c>
      <c r="L464" t="s">
        <v>52</v>
      </c>
      <c r="M464">
        <v>12</v>
      </c>
      <c r="N464" t="s">
        <v>76</v>
      </c>
      <c r="O464">
        <v>3</v>
      </c>
      <c r="P464" s="6">
        <v>4</v>
      </c>
      <c r="Q464" t="s">
        <v>50</v>
      </c>
      <c r="R464">
        <v>8</v>
      </c>
      <c r="S464" s="5">
        <v>1</v>
      </c>
      <c r="T464" t="s">
        <v>58</v>
      </c>
      <c r="U464" t="s">
        <v>52</v>
      </c>
      <c r="V464">
        <v>1</v>
      </c>
      <c r="W464" t="s">
        <v>52</v>
      </c>
      <c r="X464">
        <v>2</v>
      </c>
      <c r="AB464" t="s">
        <v>72</v>
      </c>
      <c r="AD464" t="s">
        <v>73</v>
      </c>
      <c r="AE464" t="s">
        <v>52</v>
      </c>
      <c r="AF464" t="s">
        <v>52</v>
      </c>
      <c r="AG464" t="s">
        <v>52</v>
      </c>
      <c r="AH464">
        <v>2</v>
      </c>
      <c r="AI464" t="s">
        <v>97</v>
      </c>
      <c r="AJ464" t="s">
        <v>52</v>
      </c>
      <c r="AK464" t="s">
        <v>98</v>
      </c>
      <c r="AM464" t="s">
        <v>62</v>
      </c>
      <c r="AN464" t="s">
        <v>52</v>
      </c>
      <c r="AP464">
        <f t="shared" si="28"/>
        <v>0</v>
      </c>
      <c r="AQ464">
        <v>192000</v>
      </c>
      <c r="AR464">
        <v>0</v>
      </c>
      <c r="AS464">
        <v>12000</v>
      </c>
      <c r="AT464">
        <v>10000</v>
      </c>
      <c r="AU464">
        <v>2600000</v>
      </c>
      <c r="AV464">
        <v>0</v>
      </c>
      <c r="AW464">
        <v>5000</v>
      </c>
      <c r="AX464">
        <v>2819000</v>
      </c>
      <c r="AY464">
        <f t="shared" si="29"/>
        <v>2819000</v>
      </c>
      <c r="AZ464" t="str">
        <f t="shared" si="30"/>
        <v/>
      </c>
      <c r="BA464" t="str">
        <f t="shared" si="31"/>
        <v/>
      </c>
    </row>
    <row r="465" spans="1:53" x14ac:dyDescent="0.35">
      <c r="A465" s="2" t="s">
        <v>686</v>
      </c>
      <c r="B465">
        <v>1</v>
      </c>
      <c r="C465">
        <v>107</v>
      </c>
      <c r="D465">
        <v>2</v>
      </c>
      <c r="E465" t="s">
        <v>50</v>
      </c>
      <c r="F465">
        <v>52</v>
      </c>
      <c r="G465" t="s">
        <v>72</v>
      </c>
      <c r="I465" t="s">
        <v>73</v>
      </c>
      <c r="J465" t="s">
        <v>52</v>
      </c>
      <c r="K465" t="s">
        <v>52</v>
      </c>
      <c r="L465" t="s">
        <v>52</v>
      </c>
      <c r="M465">
        <v>16</v>
      </c>
      <c r="N465" t="s">
        <v>140</v>
      </c>
      <c r="O465">
        <v>2</v>
      </c>
      <c r="P465" s="6">
        <v>4</v>
      </c>
      <c r="Q465" t="s">
        <v>56</v>
      </c>
      <c r="R465">
        <v>16</v>
      </c>
      <c r="S465" s="5">
        <v>1</v>
      </c>
      <c r="T465" t="s">
        <v>58</v>
      </c>
      <c r="U465" t="s">
        <v>52</v>
      </c>
      <c r="V465">
        <v>1</v>
      </c>
      <c r="W465" t="s">
        <v>52</v>
      </c>
      <c r="X465">
        <v>2</v>
      </c>
      <c r="Y465" t="s">
        <v>122</v>
      </c>
      <c r="AB465" t="s">
        <v>72</v>
      </c>
      <c r="AD465" t="s">
        <v>73</v>
      </c>
      <c r="AE465" t="s">
        <v>52</v>
      </c>
      <c r="AF465" t="s">
        <v>52</v>
      </c>
      <c r="AG465" t="s">
        <v>52</v>
      </c>
      <c r="AH465">
        <v>11</v>
      </c>
      <c r="AI465" t="s">
        <v>107</v>
      </c>
      <c r="AJ465" t="s">
        <v>52</v>
      </c>
      <c r="AK465" t="s">
        <v>123</v>
      </c>
      <c r="AM465" t="s">
        <v>62</v>
      </c>
      <c r="AN465" t="s">
        <v>52</v>
      </c>
      <c r="AP465">
        <f t="shared" si="28"/>
        <v>0</v>
      </c>
      <c r="AQ465">
        <v>0</v>
      </c>
      <c r="AR465">
        <v>360000</v>
      </c>
      <c r="AS465">
        <v>35000</v>
      </c>
      <c r="AT465">
        <v>60000</v>
      </c>
      <c r="AU465">
        <v>1080000</v>
      </c>
      <c r="AV465">
        <v>378000</v>
      </c>
      <c r="AW465">
        <v>0</v>
      </c>
      <c r="AX465">
        <v>1913000</v>
      </c>
      <c r="AY465" t="str">
        <f t="shared" si="29"/>
        <v/>
      </c>
      <c r="AZ465" t="str">
        <f t="shared" si="30"/>
        <v/>
      </c>
      <c r="BA465">
        <f t="shared" si="31"/>
        <v>1913000</v>
      </c>
    </row>
    <row r="466" spans="1:53" x14ac:dyDescent="0.35">
      <c r="A466" s="2" t="s">
        <v>689</v>
      </c>
      <c r="B466">
        <v>25</v>
      </c>
      <c r="C466">
        <v>2502</v>
      </c>
      <c r="D466">
        <v>2</v>
      </c>
      <c r="E466" t="s">
        <v>50</v>
      </c>
      <c r="F466">
        <v>41</v>
      </c>
      <c r="G466" t="s">
        <v>72</v>
      </c>
      <c r="I466" t="s">
        <v>73</v>
      </c>
      <c r="J466" t="s">
        <v>53</v>
      </c>
      <c r="K466" t="s">
        <v>53</v>
      </c>
      <c r="L466" t="s">
        <v>52</v>
      </c>
      <c r="M466">
        <v>2</v>
      </c>
      <c r="N466" t="s">
        <v>97</v>
      </c>
      <c r="O466">
        <v>2</v>
      </c>
      <c r="P466" s="6">
        <v>4</v>
      </c>
      <c r="Q466" t="s">
        <v>50</v>
      </c>
      <c r="R466">
        <v>13</v>
      </c>
      <c r="S466" s="5">
        <v>1</v>
      </c>
      <c r="T466" t="s">
        <v>58</v>
      </c>
      <c r="U466" t="s">
        <v>52</v>
      </c>
      <c r="V466">
        <v>1</v>
      </c>
      <c r="W466" t="s">
        <v>52</v>
      </c>
      <c r="X466">
        <v>2</v>
      </c>
      <c r="Y466" t="s">
        <v>59</v>
      </c>
      <c r="AB466" t="s">
        <v>72</v>
      </c>
      <c r="AD466" t="s">
        <v>73</v>
      </c>
      <c r="AE466" t="s">
        <v>52</v>
      </c>
      <c r="AF466" t="s">
        <v>52</v>
      </c>
      <c r="AG466" t="s">
        <v>52</v>
      </c>
      <c r="AH466">
        <v>4</v>
      </c>
      <c r="AI466" t="s">
        <v>83</v>
      </c>
      <c r="AJ466" t="s">
        <v>52</v>
      </c>
      <c r="AK466" t="s">
        <v>84</v>
      </c>
      <c r="AM466" t="s">
        <v>62</v>
      </c>
      <c r="AN466" t="s">
        <v>53</v>
      </c>
      <c r="AP466">
        <f t="shared" si="28"/>
        <v>0</v>
      </c>
      <c r="AQ466">
        <v>0</v>
      </c>
      <c r="AR466">
        <v>0</v>
      </c>
      <c r="AS466">
        <v>25000</v>
      </c>
      <c r="AT466">
        <v>5000</v>
      </c>
      <c r="AU466">
        <v>360000</v>
      </c>
      <c r="AV466">
        <v>0</v>
      </c>
      <c r="AW466">
        <v>4000</v>
      </c>
      <c r="AX466">
        <v>394000</v>
      </c>
      <c r="AY466" t="str">
        <f t="shared" si="29"/>
        <v/>
      </c>
      <c r="AZ466">
        <f t="shared" si="30"/>
        <v>394000</v>
      </c>
      <c r="BA466" t="str">
        <f t="shared" si="31"/>
        <v/>
      </c>
    </row>
    <row r="467" spans="1:53" x14ac:dyDescent="0.35">
      <c r="A467" s="2" t="s">
        <v>691</v>
      </c>
      <c r="B467">
        <v>5</v>
      </c>
      <c r="C467">
        <v>507</v>
      </c>
      <c r="D467">
        <v>2</v>
      </c>
      <c r="E467" t="s">
        <v>50</v>
      </c>
      <c r="F467">
        <v>40</v>
      </c>
      <c r="G467" t="s">
        <v>72</v>
      </c>
      <c r="I467" t="s">
        <v>73</v>
      </c>
      <c r="J467" t="s">
        <v>52</v>
      </c>
      <c r="K467" t="s">
        <v>52</v>
      </c>
      <c r="L467" t="s">
        <v>52</v>
      </c>
      <c r="M467">
        <v>7</v>
      </c>
      <c r="N467" t="s">
        <v>86</v>
      </c>
      <c r="O467">
        <v>1</v>
      </c>
      <c r="P467" s="6">
        <v>3</v>
      </c>
      <c r="Q467" t="s">
        <v>56</v>
      </c>
      <c r="R467">
        <v>14</v>
      </c>
      <c r="S467" s="5">
        <v>1</v>
      </c>
      <c r="T467" t="s">
        <v>58</v>
      </c>
      <c r="U467" t="s">
        <v>52</v>
      </c>
      <c r="V467">
        <v>1</v>
      </c>
      <c r="W467" t="s">
        <v>52</v>
      </c>
      <c r="X467">
        <v>2</v>
      </c>
      <c r="Y467" t="s">
        <v>59</v>
      </c>
      <c r="AB467" t="s">
        <v>72</v>
      </c>
      <c r="AD467" t="s">
        <v>73</v>
      </c>
      <c r="AE467" t="s">
        <v>52</v>
      </c>
      <c r="AF467" t="s">
        <v>52</v>
      </c>
      <c r="AG467" t="s">
        <v>52</v>
      </c>
      <c r="AH467">
        <v>9</v>
      </c>
      <c r="AI467" t="s">
        <v>80</v>
      </c>
      <c r="AJ467" t="s">
        <v>52</v>
      </c>
      <c r="AK467" t="s">
        <v>81</v>
      </c>
      <c r="AM467" t="s">
        <v>62</v>
      </c>
      <c r="AN467" t="s">
        <v>52</v>
      </c>
      <c r="AP467">
        <f t="shared" si="28"/>
        <v>0</v>
      </c>
      <c r="AQ467">
        <v>0</v>
      </c>
      <c r="AR467">
        <v>312000</v>
      </c>
      <c r="AS467">
        <v>35000</v>
      </c>
      <c r="AT467">
        <v>15000</v>
      </c>
      <c r="AU467">
        <v>800000</v>
      </c>
      <c r="AV467">
        <v>0</v>
      </c>
      <c r="AW467">
        <v>5000</v>
      </c>
      <c r="AX467">
        <v>1167000</v>
      </c>
      <c r="AY467" t="str">
        <f t="shared" si="29"/>
        <v/>
      </c>
      <c r="AZ467">
        <f t="shared" si="30"/>
        <v>1167000</v>
      </c>
      <c r="BA467" t="str">
        <f t="shared" si="31"/>
        <v/>
      </c>
    </row>
    <row r="468" spans="1:53" x14ac:dyDescent="0.35">
      <c r="A468" s="2" t="s">
        <v>693</v>
      </c>
      <c r="B468">
        <v>25</v>
      </c>
      <c r="C468">
        <v>2507</v>
      </c>
      <c r="D468">
        <v>1</v>
      </c>
      <c r="E468" t="s">
        <v>50</v>
      </c>
      <c r="F468">
        <v>42</v>
      </c>
      <c r="G468" t="s">
        <v>72</v>
      </c>
      <c r="I468" t="s">
        <v>73</v>
      </c>
      <c r="J468" t="s">
        <v>53</v>
      </c>
      <c r="K468" t="s">
        <v>53</v>
      </c>
      <c r="L468" t="s">
        <v>53</v>
      </c>
      <c r="M468">
        <v>0</v>
      </c>
      <c r="O468">
        <v>4</v>
      </c>
      <c r="P468" s="6">
        <v>5</v>
      </c>
      <c r="Q468" t="s">
        <v>56</v>
      </c>
      <c r="R468">
        <v>16</v>
      </c>
      <c r="S468" s="5">
        <v>1</v>
      </c>
      <c r="T468" t="s">
        <v>58</v>
      </c>
      <c r="U468" t="s">
        <v>52</v>
      </c>
      <c r="V468">
        <v>1</v>
      </c>
      <c r="W468" t="s">
        <v>52</v>
      </c>
      <c r="X468">
        <v>2</v>
      </c>
      <c r="Y468" t="s">
        <v>59</v>
      </c>
      <c r="AB468" t="s">
        <v>72</v>
      </c>
      <c r="AD468" t="s">
        <v>73</v>
      </c>
      <c r="AE468" t="s">
        <v>52</v>
      </c>
      <c r="AF468" t="s">
        <v>52</v>
      </c>
      <c r="AG468" t="s">
        <v>52</v>
      </c>
      <c r="AH468">
        <v>9</v>
      </c>
      <c r="AI468" t="s">
        <v>100</v>
      </c>
      <c r="AJ468" t="s">
        <v>52</v>
      </c>
      <c r="AK468" t="s">
        <v>81</v>
      </c>
      <c r="AM468" t="s">
        <v>62</v>
      </c>
      <c r="AN468" t="s">
        <v>52</v>
      </c>
      <c r="AP468">
        <f t="shared" si="28"/>
        <v>0</v>
      </c>
      <c r="AQ468">
        <v>0</v>
      </c>
      <c r="AR468">
        <v>640000</v>
      </c>
      <c r="AS468">
        <v>65000</v>
      </c>
      <c r="AT468">
        <v>360000</v>
      </c>
      <c r="AU468">
        <v>0</v>
      </c>
      <c r="AV468">
        <v>0</v>
      </c>
      <c r="AW468">
        <v>0</v>
      </c>
      <c r="AX468">
        <v>1065000</v>
      </c>
      <c r="AY468" t="str">
        <f t="shared" si="29"/>
        <v/>
      </c>
      <c r="AZ468" t="str">
        <f t="shared" si="30"/>
        <v/>
      </c>
      <c r="BA468">
        <f t="shared" si="31"/>
        <v>1065000</v>
      </c>
    </row>
    <row r="469" spans="1:53" x14ac:dyDescent="0.35">
      <c r="A469" s="2" t="s">
        <v>693</v>
      </c>
      <c r="B469">
        <v>25</v>
      </c>
      <c r="C469">
        <v>2507</v>
      </c>
      <c r="D469">
        <v>1</v>
      </c>
      <c r="E469" t="s">
        <v>50</v>
      </c>
      <c r="F469">
        <v>42</v>
      </c>
      <c r="G469" t="s">
        <v>72</v>
      </c>
      <c r="I469" t="s">
        <v>73</v>
      </c>
      <c r="J469" t="s">
        <v>53</v>
      </c>
      <c r="K469" t="s">
        <v>53</v>
      </c>
      <c r="L469" t="s">
        <v>53</v>
      </c>
      <c r="M469">
        <v>0</v>
      </c>
      <c r="O469">
        <v>4</v>
      </c>
      <c r="P469" s="6">
        <v>6</v>
      </c>
      <c r="Q469" t="s">
        <v>50</v>
      </c>
      <c r="R469">
        <v>13</v>
      </c>
      <c r="S469" s="5">
        <v>1</v>
      </c>
      <c r="T469" t="s">
        <v>58</v>
      </c>
      <c r="U469" t="s">
        <v>52</v>
      </c>
      <c r="V469">
        <v>1</v>
      </c>
      <c r="W469" t="s">
        <v>52</v>
      </c>
      <c r="X469">
        <v>2</v>
      </c>
      <c r="Y469" t="s">
        <v>59</v>
      </c>
      <c r="AB469" t="s">
        <v>72</v>
      </c>
      <c r="AD469" t="s">
        <v>73</v>
      </c>
      <c r="AE469" t="s">
        <v>52</v>
      </c>
      <c r="AF469" t="s">
        <v>52</v>
      </c>
      <c r="AG469" t="s">
        <v>52</v>
      </c>
      <c r="AH469">
        <v>6</v>
      </c>
      <c r="AI469" t="s">
        <v>79</v>
      </c>
      <c r="AJ469" t="s">
        <v>52</v>
      </c>
      <c r="AK469" t="s">
        <v>90</v>
      </c>
      <c r="AM469" t="s">
        <v>62</v>
      </c>
      <c r="AN469" t="s">
        <v>53</v>
      </c>
      <c r="AP469">
        <f t="shared" si="28"/>
        <v>0</v>
      </c>
      <c r="AQ469">
        <v>0</v>
      </c>
      <c r="AR469">
        <v>0</v>
      </c>
      <c r="AS469">
        <v>15000</v>
      </c>
      <c r="AT469">
        <v>22000</v>
      </c>
      <c r="AU469">
        <v>324000</v>
      </c>
      <c r="AV469">
        <v>0</v>
      </c>
      <c r="AW469">
        <v>0</v>
      </c>
      <c r="AX469">
        <v>361000</v>
      </c>
      <c r="AY469" t="str">
        <f t="shared" si="29"/>
        <v/>
      </c>
      <c r="AZ469">
        <f t="shared" si="30"/>
        <v>361000</v>
      </c>
      <c r="BA469" t="str">
        <f t="shared" si="31"/>
        <v/>
      </c>
    </row>
    <row r="470" spans="1:53" x14ac:dyDescent="0.35">
      <c r="A470" s="2" t="s">
        <v>693</v>
      </c>
      <c r="B470">
        <v>25</v>
      </c>
      <c r="C470">
        <v>2507</v>
      </c>
      <c r="D470">
        <v>1</v>
      </c>
      <c r="E470" t="s">
        <v>50</v>
      </c>
      <c r="F470">
        <v>42</v>
      </c>
      <c r="G470" t="s">
        <v>72</v>
      </c>
      <c r="I470" t="s">
        <v>73</v>
      </c>
      <c r="J470" t="s">
        <v>53</v>
      </c>
      <c r="K470" t="s">
        <v>53</v>
      </c>
      <c r="L470" t="s">
        <v>53</v>
      </c>
      <c r="M470">
        <v>0</v>
      </c>
      <c r="O470">
        <v>4</v>
      </c>
      <c r="P470" s="6">
        <v>7</v>
      </c>
      <c r="Q470" t="s">
        <v>56</v>
      </c>
      <c r="R470">
        <v>10</v>
      </c>
      <c r="S470" s="5">
        <v>1</v>
      </c>
      <c r="T470" t="s">
        <v>58</v>
      </c>
      <c r="U470" t="s">
        <v>52</v>
      </c>
      <c r="V470">
        <v>1</v>
      </c>
      <c r="W470" t="s">
        <v>52</v>
      </c>
      <c r="X470">
        <v>2</v>
      </c>
      <c r="AB470" t="s">
        <v>72</v>
      </c>
      <c r="AD470" t="s">
        <v>73</v>
      </c>
      <c r="AE470" t="s">
        <v>52</v>
      </c>
      <c r="AF470" t="s">
        <v>52</v>
      </c>
      <c r="AG470" t="s">
        <v>52</v>
      </c>
      <c r="AH470">
        <v>3</v>
      </c>
      <c r="AI470" t="s">
        <v>63</v>
      </c>
      <c r="AJ470" t="s">
        <v>52</v>
      </c>
      <c r="AK470" t="s">
        <v>84</v>
      </c>
      <c r="AM470" t="s">
        <v>62</v>
      </c>
      <c r="AN470" t="s">
        <v>53</v>
      </c>
      <c r="AP470">
        <f t="shared" si="28"/>
        <v>0</v>
      </c>
      <c r="AQ470">
        <v>0</v>
      </c>
      <c r="AR470">
        <v>0</v>
      </c>
      <c r="AS470">
        <v>12000</v>
      </c>
      <c r="AT470">
        <v>15000</v>
      </c>
      <c r="AU470">
        <v>216000</v>
      </c>
      <c r="AV470">
        <v>0</v>
      </c>
      <c r="AW470">
        <v>0</v>
      </c>
      <c r="AX470">
        <v>243000</v>
      </c>
      <c r="AY470">
        <f t="shared" si="29"/>
        <v>243000</v>
      </c>
      <c r="AZ470" t="str">
        <f t="shared" si="30"/>
        <v/>
      </c>
      <c r="BA470" t="str">
        <f t="shared" si="31"/>
        <v/>
      </c>
    </row>
    <row r="471" spans="1:53" x14ac:dyDescent="0.35">
      <c r="A471" s="2" t="s">
        <v>693</v>
      </c>
      <c r="B471">
        <v>25</v>
      </c>
      <c r="C471">
        <v>2507</v>
      </c>
      <c r="D471">
        <v>1</v>
      </c>
      <c r="E471" t="s">
        <v>50</v>
      </c>
      <c r="F471">
        <v>42</v>
      </c>
      <c r="G471" t="s">
        <v>72</v>
      </c>
      <c r="I471" t="s">
        <v>73</v>
      </c>
      <c r="J471" t="s">
        <v>53</v>
      </c>
      <c r="K471" t="s">
        <v>53</v>
      </c>
      <c r="L471" t="s">
        <v>53</v>
      </c>
      <c r="M471">
        <v>0</v>
      </c>
      <c r="O471">
        <v>4</v>
      </c>
      <c r="P471" s="6">
        <v>8</v>
      </c>
      <c r="Q471" t="s">
        <v>56</v>
      </c>
      <c r="R471">
        <v>6</v>
      </c>
      <c r="S471" s="5">
        <v>1</v>
      </c>
      <c r="T471" t="s">
        <v>58</v>
      </c>
      <c r="U471" t="s">
        <v>52</v>
      </c>
      <c r="V471">
        <v>1</v>
      </c>
      <c r="W471" t="s">
        <v>52</v>
      </c>
      <c r="X471">
        <v>2</v>
      </c>
      <c r="AB471" t="s">
        <v>72</v>
      </c>
      <c r="AD471" t="s">
        <v>73</v>
      </c>
      <c r="AE471" t="s">
        <v>53</v>
      </c>
      <c r="AF471" t="s">
        <v>53</v>
      </c>
      <c r="AG471" t="s">
        <v>52</v>
      </c>
      <c r="AH471">
        <v>1</v>
      </c>
      <c r="AI471" t="s">
        <v>67</v>
      </c>
      <c r="AJ471" t="s">
        <v>52</v>
      </c>
      <c r="AK471" t="s">
        <v>74</v>
      </c>
      <c r="AM471" t="s">
        <v>62</v>
      </c>
      <c r="AN471" t="s">
        <v>53</v>
      </c>
      <c r="AP471">
        <f t="shared" si="28"/>
        <v>0</v>
      </c>
      <c r="AY471" t="str">
        <f t="shared" si="29"/>
        <v/>
      </c>
      <c r="AZ471" t="str">
        <f t="shared" si="30"/>
        <v/>
      </c>
      <c r="BA471" t="str">
        <f t="shared" si="31"/>
        <v/>
      </c>
    </row>
    <row r="472" spans="1:53" x14ac:dyDescent="0.35">
      <c r="A472" s="2" t="s">
        <v>694</v>
      </c>
      <c r="B472">
        <v>12</v>
      </c>
      <c r="C472">
        <v>1203</v>
      </c>
      <c r="D472">
        <v>1</v>
      </c>
      <c r="E472" t="s">
        <v>56</v>
      </c>
      <c r="F472">
        <v>33</v>
      </c>
      <c r="G472" t="s">
        <v>72</v>
      </c>
      <c r="I472" t="s">
        <v>73</v>
      </c>
      <c r="J472" t="s">
        <v>52</v>
      </c>
      <c r="K472" t="s">
        <v>52</v>
      </c>
      <c r="L472" t="s">
        <v>52</v>
      </c>
      <c r="M472">
        <v>9</v>
      </c>
      <c r="N472" t="s">
        <v>100</v>
      </c>
      <c r="O472">
        <v>1</v>
      </c>
      <c r="P472" s="6">
        <v>2</v>
      </c>
      <c r="Q472" t="s">
        <v>50</v>
      </c>
      <c r="R472">
        <v>13</v>
      </c>
      <c r="S472" s="5">
        <v>1</v>
      </c>
      <c r="T472" t="s">
        <v>58</v>
      </c>
      <c r="U472" t="s">
        <v>53</v>
      </c>
      <c r="W472" t="s">
        <v>52</v>
      </c>
      <c r="X472">
        <v>1</v>
      </c>
      <c r="Y472" t="s">
        <v>59</v>
      </c>
      <c r="AB472" t="s">
        <v>72</v>
      </c>
      <c r="AD472" t="s">
        <v>52</v>
      </c>
      <c r="AE472" t="s">
        <v>52</v>
      </c>
      <c r="AF472" t="s">
        <v>52</v>
      </c>
      <c r="AG472" t="s">
        <v>52</v>
      </c>
      <c r="AH472">
        <v>7</v>
      </c>
      <c r="AI472" t="s">
        <v>86</v>
      </c>
      <c r="AJ472" t="s">
        <v>52</v>
      </c>
      <c r="AK472" t="s">
        <v>87</v>
      </c>
      <c r="AM472" t="s">
        <v>96</v>
      </c>
      <c r="AN472" t="s">
        <v>53</v>
      </c>
      <c r="AP472">
        <f t="shared" si="28"/>
        <v>0</v>
      </c>
      <c r="AQ472">
        <v>0</v>
      </c>
      <c r="AR472">
        <v>0</v>
      </c>
      <c r="AS472">
        <v>0</v>
      </c>
      <c r="AT472">
        <v>0</v>
      </c>
      <c r="AU472">
        <v>4000000</v>
      </c>
      <c r="AV472">
        <v>0</v>
      </c>
      <c r="AW472">
        <v>0</v>
      </c>
      <c r="AX472">
        <v>4000000</v>
      </c>
      <c r="AY472" t="str">
        <f t="shared" si="29"/>
        <v/>
      </c>
      <c r="AZ472">
        <f t="shared" si="30"/>
        <v>4000000</v>
      </c>
      <c r="BA472" t="str">
        <f t="shared" si="31"/>
        <v/>
      </c>
    </row>
    <row r="473" spans="1:53" x14ac:dyDescent="0.35">
      <c r="A473" s="2" t="s">
        <v>696</v>
      </c>
      <c r="B473">
        <v>3</v>
      </c>
      <c r="C473">
        <v>307</v>
      </c>
      <c r="D473">
        <v>2</v>
      </c>
      <c r="E473" t="s">
        <v>50</v>
      </c>
      <c r="F473">
        <v>40</v>
      </c>
      <c r="G473" t="s">
        <v>72</v>
      </c>
      <c r="I473" t="s">
        <v>73</v>
      </c>
      <c r="J473" t="s">
        <v>53</v>
      </c>
      <c r="K473" t="s">
        <v>53</v>
      </c>
      <c r="L473" t="s">
        <v>52</v>
      </c>
      <c r="M473">
        <v>2</v>
      </c>
      <c r="N473" t="s">
        <v>97</v>
      </c>
      <c r="O473">
        <v>3</v>
      </c>
      <c r="P473" s="6">
        <v>3</v>
      </c>
      <c r="Q473" t="s">
        <v>50</v>
      </c>
      <c r="R473">
        <v>14</v>
      </c>
      <c r="S473" s="5">
        <v>1</v>
      </c>
      <c r="T473" t="s">
        <v>58</v>
      </c>
      <c r="U473" t="s">
        <v>52</v>
      </c>
      <c r="V473">
        <v>1</v>
      </c>
      <c r="W473" t="s">
        <v>52</v>
      </c>
      <c r="X473">
        <v>2</v>
      </c>
      <c r="Y473" t="s">
        <v>59</v>
      </c>
      <c r="AB473" t="s">
        <v>72</v>
      </c>
      <c r="AD473" t="s">
        <v>73</v>
      </c>
      <c r="AE473" t="s">
        <v>52</v>
      </c>
      <c r="AF473" t="s">
        <v>52</v>
      </c>
      <c r="AG473" t="s">
        <v>52</v>
      </c>
      <c r="AH473">
        <v>8</v>
      </c>
      <c r="AI473" t="s">
        <v>60</v>
      </c>
      <c r="AJ473" t="s">
        <v>53</v>
      </c>
      <c r="AO473" t="s">
        <v>190</v>
      </c>
      <c r="AP473">
        <f t="shared" si="28"/>
        <v>0</v>
      </c>
      <c r="AY473" t="str">
        <f t="shared" si="29"/>
        <v/>
      </c>
      <c r="AZ473" t="str">
        <f t="shared" si="30"/>
        <v/>
      </c>
      <c r="BA473" t="str">
        <f t="shared" si="31"/>
        <v/>
      </c>
    </row>
    <row r="474" spans="1:53" x14ac:dyDescent="0.35">
      <c r="A474" s="2" t="s">
        <v>696</v>
      </c>
      <c r="B474">
        <v>3</v>
      </c>
      <c r="C474">
        <v>307</v>
      </c>
      <c r="D474">
        <v>2</v>
      </c>
      <c r="E474" t="s">
        <v>50</v>
      </c>
      <c r="F474">
        <v>40</v>
      </c>
      <c r="G474" t="s">
        <v>72</v>
      </c>
      <c r="I474" t="s">
        <v>73</v>
      </c>
      <c r="J474" t="s">
        <v>53</v>
      </c>
      <c r="K474" t="s">
        <v>53</v>
      </c>
      <c r="L474" t="s">
        <v>52</v>
      </c>
      <c r="M474">
        <v>2</v>
      </c>
      <c r="N474" t="s">
        <v>97</v>
      </c>
      <c r="O474">
        <v>3</v>
      </c>
      <c r="P474" s="6">
        <v>4</v>
      </c>
      <c r="Q474" t="s">
        <v>50</v>
      </c>
      <c r="R474">
        <v>11</v>
      </c>
      <c r="S474" s="5">
        <v>1</v>
      </c>
      <c r="T474" t="s">
        <v>58</v>
      </c>
      <c r="U474" t="s">
        <v>52</v>
      </c>
      <c r="V474">
        <v>1</v>
      </c>
      <c r="W474" t="s">
        <v>52</v>
      </c>
      <c r="X474">
        <v>2</v>
      </c>
      <c r="AB474" t="s">
        <v>72</v>
      </c>
      <c r="AD474" t="s">
        <v>73</v>
      </c>
      <c r="AE474" t="s">
        <v>52</v>
      </c>
      <c r="AF474" t="s">
        <v>52</v>
      </c>
      <c r="AG474" t="s">
        <v>52</v>
      </c>
      <c r="AH474">
        <v>6</v>
      </c>
      <c r="AI474" t="s">
        <v>78</v>
      </c>
      <c r="AJ474" t="s">
        <v>52</v>
      </c>
      <c r="AK474" t="s">
        <v>88</v>
      </c>
      <c r="AM474" t="s">
        <v>62</v>
      </c>
      <c r="AN474" t="s">
        <v>53</v>
      </c>
      <c r="AP474">
        <f t="shared" si="28"/>
        <v>0</v>
      </c>
      <c r="AQ474">
        <v>0</v>
      </c>
      <c r="AR474">
        <v>0</v>
      </c>
      <c r="AS474">
        <v>20000</v>
      </c>
      <c r="AT474">
        <v>80000</v>
      </c>
      <c r="AU474">
        <v>0</v>
      </c>
      <c r="AV474">
        <v>0</v>
      </c>
      <c r="AW474">
        <v>5000</v>
      </c>
      <c r="AX474">
        <v>105000</v>
      </c>
      <c r="AY474">
        <f t="shared" si="29"/>
        <v>105000</v>
      </c>
      <c r="AZ474" t="str">
        <f t="shared" si="30"/>
        <v/>
      </c>
      <c r="BA474" t="str">
        <f t="shared" si="31"/>
        <v/>
      </c>
    </row>
    <row r="475" spans="1:53" x14ac:dyDescent="0.35">
      <c r="A475" s="2" t="s">
        <v>696</v>
      </c>
      <c r="B475">
        <v>3</v>
      </c>
      <c r="C475">
        <v>307</v>
      </c>
      <c r="D475">
        <v>2</v>
      </c>
      <c r="E475" t="s">
        <v>50</v>
      </c>
      <c r="F475">
        <v>40</v>
      </c>
      <c r="G475" t="s">
        <v>72</v>
      </c>
      <c r="I475" t="s">
        <v>73</v>
      </c>
      <c r="J475" t="s">
        <v>53</v>
      </c>
      <c r="K475" t="s">
        <v>53</v>
      </c>
      <c r="L475" t="s">
        <v>52</v>
      </c>
      <c r="M475">
        <v>2</v>
      </c>
      <c r="N475" t="s">
        <v>97</v>
      </c>
      <c r="O475">
        <v>3</v>
      </c>
      <c r="P475" s="6">
        <v>5</v>
      </c>
      <c r="Q475" t="s">
        <v>56</v>
      </c>
      <c r="R475">
        <v>7</v>
      </c>
      <c r="S475" s="5">
        <v>1</v>
      </c>
      <c r="T475" t="s">
        <v>58</v>
      </c>
      <c r="U475" t="s">
        <v>52</v>
      </c>
      <c r="V475">
        <v>1</v>
      </c>
      <c r="W475" t="s">
        <v>52</v>
      </c>
      <c r="X475">
        <v>2</v>
      </c>
      <c r="AB475" t="s">
        <v>72</v>
      </c>
      <c r="AD475" t="s">
        <v>73</v>
      </c>
      <c r="AE475" t="s">
        <v>53</v>
      </c>
      <c r="AF475" t="s">
        <v>53</v>
      </c>
      <c r="AG475" t="s">
        <v>52</v>
      </c>
      <c r="AH475">
        <v>1</v>
      </c>
      <c r="AI475" t="s">
        <v>65</v>
      </c>
      <c r="AJ475" t="s">
        <v>52</v>
      </c>
      <c r="AK475" t="s">
        <v>66</v>
      </c>
      <c r="AM475" t="s">
        <v>62</v>
      </c>
      <c r="AN475" t="s">
        <v>53</v>
      </c>
      <c r="AP475">
        <f t="shared" si="28"/>
        <v>0</v>
      </c>
      <c r="AY475" t="str">
        <f t="shared" si="29"/>
        <v/>
      </c>
      <c r="AZ475" t="str">
        <f t="shared" si="30"/>
        <v/>
      </c>
      <c r="BA475" t="str">
        <f t="shared" si="31"/>
        <v/>
      </c>
    </row>
    <row r="476" spans="1:53" x14ac:dyDescent="0.35">
      <c r="A476" s="2" t="s">
        <v>697</v>
      </c>
      <c r="B476">
        <v>3</v>
      </c>
      <c r="C476">
        <v>307</v>
      </c>
      <c r="D476">
        <v>2</v>
      </c>
      <c r="E476" t="s">
        <v>50</v>
      </c>
      <c r="F476">
        <v>34</v>
      </c>
      <c r="G476" t="s">
        <v>72</v>
      </c>
      <c r="I476" t="s">
        <v>73</v>
      </c>
      <c r="J476" t="s">
        <v>52</v>
      </c>
      <c r="K476" t="s">
        <v>52</v>
      </c>
      <c r="L476" t="s">
        <v>52</v>
      </c>
      <c r="M476">
        <v>7</v>
      </c>
      <c r="N476" t="s">
        <v>79</v>
      </c>
      <c r="O476">
        <v>3</v>
      </c>
      <c r="P476" s="6">
        <v>3</v>
      </c>
      <c r="Q476" t="s">
        <v>50</v>
      </c>
      <c r="R476">
        <v>9</v>
      </c>
      <c r="S476" s="5">
        <v>1</v>
      </c>
      <c r="T476" t="s">
        <v>58</v>
      </c>
      <c r="U476" t="s">
        <v>52</v>
      </c>
      <c r="V476">
        <v>1</v>
      </c>
      <c r="W476" t="s">
        <v>52</v>
      </c>
      <c r="X476">
        <v>2</v>
      </c>
      <c r="AB476" t="s">
        <v>72</v>
      </c>
      <c r="AD476" t="s">
        <v>73</v>
      </c>
      <c r="AE476" t="s">
        <v>52</v>
      </c>
      <c r="AF476" t="s">
        <v>52</v>
      </c>
      <c r="AG476" t="s">
        <v>52</v>
      </c>
      <c r="AH476">
        <v>4</v>
      </c>
      <c r="AI476" t="s">
        <v>63</v>
      </c>
      <c r="AJ476" t="s">
        <v>52</v>
      </c>
      <c r="AK476" t="s">
        <v>64</v>
      </c>
      <c r="AM476" t="s">
        <v>62</v>
      </c>
      <c r="AN476" t="s">
        <v>52</v>
      </c>
      <c r="AP476">
        <f t="shared" si="28"/>
        <v>0</v>
      </c>
      <c r="AQ476">
        <v>0</v>
      </c>
      <c r="AR476">
        <v>0</v>
      </c>
      <c r="AS476">
        <v>20000</v>
      </c>
      <c r="AT476">
        <v>30000</v>
      </c>
      <c r="AU476">
        <v>0</v>
      </c>
      <c r="AV476">
        <v>0</v>
      </c>
      <c r="AW476">
        <v>20000</v>
      </c>
      <c r="AX476">
        <v>70000</v>
      </c>
      <c r="AY476">
        <f t="shared" si="29"/>
        <v>70000</v>
      </c>
      <c r="AZ476" t="str">
        <f t="shared" si="30"/>
        <v/>
      </c>
      <c r="BA476" t="str">
        <f t="shared" si="31"/>
        <v/>
      </c>
    </row>
    <row r="477" spans="1:53" x14ac:dyDescent="0.35">
      <c r="A477" s="2" t="s">
        <v>697</v>
      </c>
      <c r="B477">
        <v>3</v>
      </c>
      <c r="C477">
        <v>307</v>
      </c>
      <c r="D477">
        <v>2</v>
      </c>
      <c r="E477" t="s">
        <v>50</v>
      </c>
      <c r="F477">
        <v>34</v>
      </c>
      <c r="G477" t="s">
        <v>72</v>
      </c>
      <c r="I477" t="s">
        <v>73</v>
      </c>
      <c r="J477" t="s">
        <v>52</v>
      </c>
      <c r="K477" t="s">
        <v>52</v>
      </c>
      <c r="L477" t="s">
        <v>52</v>
      </c>
      <c r="M477">
        <v>7</v>
      </c>
      <c r="N477" t="s">
        <v>79</v>
      </c>
      <c r="O477">
        <v>3</v>
      </c>
      <c r="P477" s="6">
        <v>4</v>
      </c>
      <c r="Q477" t="s">
        <v>50</v>
      </c>
      <c r="R477">
        <v>6</v>
      </c>
      <c r="S477" s="5">
        <v>1</v>
      </c>
      <c r="T477" t="s">
        <v>58</v>
      </c>
      <c r="U477" t="s">
        <v>52</v>
      </c>
      <c r="V477">
        <v>1</v>
      </c>
      <c r="W477" t="s">
        <v>52</v>
      </c>
      <c r="X477">
        <v>2</v>
      </c>
      <c r="AB477" t="s">
        <v>72</v>
      </c>
      <c r="AD477" t="s">
        <v>73</v>
      </c>
      <c r="AE477" t="s">
        <v>53</v>
      </c>
      <c r="AF477" t="s">
        <v>53</v>
      </c>
      <c r="AG477" t="s">
        <v>52</v>
      </c>
      <c r="AH477">
        <v>1</v>
      </c>
      <c r="AI477" t="s">
        <v>68</v>
      </c>
      <c r="AJ477" t="s">
        <v>52</v>
      </c>
      <c r="AK477" t="s">
        <v>74</v>
      </c>
      <c r="AM477" t="s">
        <v>62</v>
      </c>
      <c r="AN477" t="s">
        <v>53</v>
      </c>
      <c r="AP477">
        <f t="shared" si="28"/>
        <v>0</v>
      </c>
      <c r="AQ477">
        <v>0</v>
      </c>
      <c r="AR477">
        <v>0</v>
      </c>
      <c r="AS477">
        <v>0</v>
      </c>
      <c r="AT477">
        <v>12000</v>
      </c>
      <c r="AU477">
        <v>0</v>
      </c>
      <c r="AV477">
        <v>0</v>
      </c>
      <c r="AW477">
        <v>20000</v>
      </c>
      <c r="AX477">
        <v>32000</v>
      </c>
      <c r="AY477">
        <f t="shared" si="29"/>
        <v>32000</v>
      </c>
      <c r="AZ477" t="str">
        <f t="shared" si="30"/>
        <v/>
      </c>
      <c r="BA477" t="str">
        <f t="shared" si="31"/>
        <v/>
      </c>
    </row>
    <row r="478" spans="1:53" x14ac:dyDescent="0.35">
      <c r="A478" s="2" t="s">
        <v>698</v>
      </c>
      <c r="B478">
        <v>3</v>
      </c>
      <c r="C478">
        <v>314</v>
      </c>
      <c r="D478">
        <v>2</v>
      </c>
      <c r="E478" t="s">
        <v>50</v>
      </c>
      <c r="F478">
        <v>45</v>
      </c>
      <c r="G478" t="s">
        <v>72</v>
      </c>
      <c r="I478" t="s">
        <v>73</v>
      </c>
      <c r="J478" t="s">
        <v>52</v>
      </c>
      <c r="K478" t="s">
        <v>52</v>
      </c>
      <c r="L478" t="s">
        <v>52</v>
      </c>
      <c r="M478">
        <v>5</v>
      </c>
      <c r="N478" t="s">
        <v>78</v>
      </c>
      <c r="O478">
        <v>3</v>
      </c>
      <c r="P478" s="6">
        <v>3</v>
      </c>
      <c r="Q478" t="s">
        <v>50</v>
      </c>
      <c r="R478">
        <v>17</v>
      </c>
      <c r="S478" s="5">
        <v>1</v>
      </c>
      <c r="T478" t="s">
        <v>58</v>
      </c>
      <c r="U478" t="s">
        <v>52</v>
      </c>
      <c r="V478">
        <v>1</v>
      </c>
      <c r="W478" t="s">
        <v>52</v>
      </c>
      <c r="X478">
        <v>2</v>
      </c>
      <c r="Y478" t="s">
        <v>59</v>
      </c>
      <c r="AB478" t="s">
        <v>72</v>
      </c>
      <c r="AD478" t="s">
        <v>73</v>
      </c>
      <c r="AE478" t="s">
        <v>52</v>
      </c>
      <c r="AF478" t="s">
        <v>52</v>
      </c>
      <c r="AG478" t="s">
        <v>52</v>
      </c>
      <c r="AH478">
        <v>9</v>
      </c>
      <c r="AI478" t="s">
        <v>100</v>
      </c>
      <c r="AJ478" t="s">
        <v>52</v>
      </c>
      <c r="AK478" t="s">
        <v>81</v>
      </c>
      <c r="AM478" t="s">
        <v>62</v>
      </c>
      <c r="AN478" t="s">
        <v>52</v>
      </c>
      <c r="AP478">
        <f t="shared" si="28"/>
        <v>0</v>
      </c>
      <c r="AQ478">
        <v>0</v>
      </c>
      <c r="AR478">
        <v>312000</v>
      </c>
      <c r="AS478">
        <v>18000</v>
      </c>
      <c r="AT478">
        <v>50000</v>
      </c>
      <c r="AU478">
        <v>1560000</v>
      </c>
      <c r="AV478">
        <v>0</v>
      </c>
      <c r="AW478">
        <v>10000</v>
      </c>
      <c r="AX478">
        <v>1950000</v>
      </c>
      <c r="AY478" t="str">
        <f t="shared" si="29"/>
        <v/>
      </c>
      <c r="AZ478" t="str">
        <f t="shared" si="30"/>
        <v/>
      </c>
      <c r="BA478">
        <f t="shared" si="31"/>
        <v>1950000</v>
      </c>
    </row>
    <row r="479" spans="1:53" x14ac:dyDescent="0.35">
      <c r="A479" s="2" t="s">
        <v>698</v>
      </c>
      <c r="B479">
        <v>3</v>
      </c>
      <c r="C479">
        <v>314</v>
      </c>
      <c r="D479">
        <v>2</v>
      </c>
      <c r="E479" t="s">
        <v>50</v>
      </c>
      <c r="F479">
        <v>45</v>
      </c>
      <c r="G479" t="s">
        <v>72</v>
      </c>
      <c r="I479" t="s">
        <v>73</v>
      </c>
      <c r="J479" t="s">
        <v>52</v>
      </c>
      <c r="K479" t="s">
        <v>52</v>
      </c>
      <c r="L479" t="s">
        <v>52</v>
      </c>
      <c r="M479">
        <v>5</v>
      </c>
      <c r="N479" t="s">
        <v>78</v>
      </c>
      <c r="O479">
        <v>3</v>
      </c>
      <c r="P479" s="6">
        <v>4</v>
      </c>
      <c r="Q479" t="s">
        <v>56</v>
      </c>
      <c r="R479">
        <v>12</v>
      </c>
      <c r="S479" s="5">
        <v>1</v>
      </c>
      <c r="T479" t="s">
        <v>58</v>
      </c>
      <c r="U479" t="s">
        <v>52</v>
      </c>
      <c r="V479">
        <v>1</v>
      </c>
      <c r="W479" t="s">
        <v>52</v>
      </c>
      <c r="X479">
        <v>2</v>
      </c>
      <c r="AB479" t="s">
        <v>72</v>
      </c>
      <c r="AD479" t="s">
        <v>73</v>
      </c>
      <c r="AE479" t="s">
        <v>52</v>
      </c>
      <c r="AF479" t="s">
        <v>52</v>
      </c>
      <c r="AG479" t="s">
        <v>52</v>
      </c>
      <c r="AH479">
        <v>6</v>
      </c>
      <c r="AI479" t="s">
        <v>79</v>
      </c>
      <c r="AJ479" t="s">
        <v>52</v>
      </c>
      <c r="AK479" t="s">
        <v>90</v>
      </c>
      <c r="AM479" t="s">
        <v>62</v>
      </c>
      <c r="AN479" t="s">
        <v>52</v>
      </c>
      <c r="AP479">
        <f t="shared" si="28"/>
        <v>0</v>
      </c>
      <c r="AQ479">
        <v>0</v>
      </c>
      <c r="AR479">
        <v>234000</v>
      </c>
      <c r="AS479">
        <v>18000</v>
      </c>
      <c r="AT479">
        <v>40000</v>
      </c>
      <c r="AU479">
        <v>702000</v>
      </c>
      <c r="AV479">
        <v>0</v>
      </c>
      <c r="AW479">
        <v>5000</v>
      </c>
      <c r="AX479">
        <v>999000</v>
      </c>
      <c r="AY479" t="str">
        <f t="shared" si="29"/>
        <v/>
      </c>
      <c r="AZ479">
        <f t="shared" si="30"/>
        <v>999000</v>
      </c>
      <c r="BA479" t="str">
        <f t="shared" si="31"/>
        <v/>
      </c>
    </row>
    <row r="480" spans="1:53" x14ac:dyDescent="0.35">
      <c r="A480" s="2" t="s">
        <v>698</v>
      </c>
      <c r="B480">
        <v>3</v>
      </c>
      <c r="C480">
        <v>314</v>
      </c>
      <c r="D480">
        <v>2</v>
      </c>
      <c r="E480" t="s">
        <v>50</v>
      </c>
      <c r="F480">
        <v>45</v>
      </c>
      <c r="G480" t="s">
        <v>72</v>
      </c>
      <c r="I480" t="s">
        <v>73</v>
      </c>
      <c r="J480" t="s">
        <v>52</v>
      </c>
      <c r="K480" t="s">
        <v>52</v>
      </c>
      <c r="L480" t="s">
        <v>52</v>
      </c>
      <c r="M480">
        <v>5</v>
      </c>
      <c r="N480" t="s">
        <v>78</v>
      </c>
      <c r="O480">
        <v>3</v>
      </c>
      <c r="P480" s="6">
        <v>5</v>
      </c>
      <c r="Q480" t="s">
        <v>50</v>
      </c>
      <c r="R480">
        <v>9</v>
      </c>
      <c r="S480" s="5">
        <v>1</v>
      </c>
      <c r="T480" t="s">
        <v>58</v>
      </c>
      <c r="U480" t="s">
        <v>52</v>
      </c>
      <c r="V480">
        <v>1</v>
      </c>
      <c r="W480" t="s">
        <v>52</v>
      </c>
      <c r="X480">
        <v>2</v>
      </c>
      <c r="AB480" t="s">
        <v>72</v>
      </c>
      <c r="AD480" t="s">
        <v>73</v>
      </c>
      <c r="AE480" t="s">
        <v>52</v>
      </c>
      <c r="AF480" t="s">
        <v>52</v>
      </c>
      <c r="AG480" t="s">
        <v>52</v>
      </c>
      <c r="AH480">
        <v>3</v>
      </c>
      <c r="AI480" t="s">
        <v>63</v>
      </c>
      <c r="AJ480" t="s">
        <v>52</v>
      </c>
      <c r="AK480" t="s">
        <v>64</v>
      </c>
      <c r="AM480" t="s">
        <v>62</v>
      </c>
      <c r="AN480" t="s">
        <v>53</v>
      </c>
      <c r="AP480">
        <f t="shared" si="28"/>
        <v>0</v>
      </c>
      <c r="AQ480">
        <v>0</v>
      </c>
      <c r="AR480">
        <v>0</v>
      </c>
      <c r="AS480">
        <v>4900</v>
      </c>
      <c r="AT480">
        <v>5000</v>
      </c>
      <c r="AU480">
        <v>351000</v>
      </c>
      <c r="AV480">
        <v>0</v>
      </c>
      <c r="AW480">
        <v>5000</v>
      </c>
      <c r="AX480">
        <v>365900</v>
      </c>
      <c r="AY480">
        <f t="shared" si="29"/>
        <v>365900</v>
      </c>
      <c r="AZ480" t="str">
        <f t="shared" si="30"/>
        <v/>
      </c>
      <c r="BA480" t="str">
        <f t="shared" si="31"/>
        <v/>
      </c>
    </row>
    <row r="481" spans="1:53" x14ac:dyDescent="0.35">
      <c r="A481" s="2" t="s">
        <v>699</v>
      </c>
      <c r="B481">
        <v>8</v>
      </c>
      <c r="C481">
        <v>807</v>
      </c>
      <c r="D481">
        <v>2</v>
      </c>
      <c r="E481" t="s">
        <v>56</v>
      </c>
      <c r="F481">
        <v>38</v>
      </c>
      <c r="G481" t="s">
        <v>72</v>
      </c>
      <c r="I481" t="s">
        <v>73</v>
      </c>
      <c r="J481" t="s">
        <v>52</v>
      </c>
      <c r="K481" t="s">
        <v>52</v>
      </c>
      <c r="L481" t="s">
        <v>52</v>
      </c>
      <c r="M481">
        <v>4</v>
      </c>
      <c r="N481" t="s">
        <v>83</v>
      </c>
      <c r="O481">
        <v>2</v>
      </c>
      <c r="P481" s="6">
        <v>2</v>
      </c>
      <c r="Q481" t="s">
        <v>50</v>
      </c>
      <c r="R481">
        <v>14</v>
      </c>
      <c r="S481" s="5">
        <v>1</v>
      </c>
      <c r="T481" t="s">
        <v>58</v>
      </c>
      <c r="U481" t="s">
        <v>53</v>
      </c>
      <c r="W481" t="s">
        <v>52</v>
      </c>
      <c r="X481">
        <v>1</v>
      </c>
      <c r="Y481" t="s">
        <v>59</v>
      </c>
      <c r="AB481" t="s">
        <v>72</v>
      </c>
      <c r="AD481" t="s">
        <v>73</v>
      </c>
      <c r="AE481" t="s">
        <v>52</v>
      </c>
      <c r="AF481" t="s">
        <v>52</v>
      </c>
      <c r="AG481" t="s">
        <v>52</v>
      </c>
      <c r="AH481">
        <v>7</v>
      </c>
      <c r="AI481" t="s">
        <v>79</v>
      </c>
      <c r="AJ481" t="s">
        <v>52</v>
      </c>
      <c r="AK481" t="s">
        <v>90</v>
      </c>
      <c r="AM481" t="s">
        <v>62</v>
      </c>
      <c r="AN481" t="s">
        <v>52</v>
      </c>
      <c r="AP481">
        <f t="shared" si="28"/>
        <v>0</v>
      </c>
      <c r="AQ481">
        <v>400000</v>
      </c>
      <c r="AR481">
        <v>760000</v>
      </c>
      <c r="AS481">
        <v>50000</v>
      </c>
      <c r="AT481">
        <v>60000</v>
      </c>
      <c r="AU481">
        <v>2240000</v>
      </c>
      <c r="AV481">
        <v>0</v>
      </c>
      <c r="AW481">
        <v>0</v>
      </c>
      <c r="AX481">
        <v>3510000</v>
      </c>
      <c r="AY481" t="str">
        <f t="shared" si="29"/>
        <v/>
      </c>
      <c r="AZ481">
        <f t="shared" si="30"/>
        <v>3510000</v>
      </c>
      <c r="BA481" t="str">
        <f t="shared" si="31"/>
        <v/>
      </c>
    </row>
    <row r="482" spans="1:53" x14ac:dyDescent="0.35">
      <c r="A482" s="2" t="s">
        <v>699</v>
      </c>
      <c r="B482">
        <v>8</v>
      </c>
      <c r="C482">
        <v>807</v>
      </c>
      <c r="D482">
        <v>2</v>
      </c>
      <c r="E482" t="s">
        <v>56</v>
      </c>
      <c r="F482">
        <v>38</v>
      </c>
      <c r="G482" t="s">
        <v>72</v>
      </c>
      <c r="I482" t="s">
        <v>73</v>
      </c>
      <c r="J482" t="s">
        <v>52</v>
      </c>
      <c r="K482" t="s">
        <v>52</v>
      </c>
      <c r="L482" t="s">
        <v>52</v>
      </c>
      <c r="M482">
        <v>4</v>
      </c>
      <c r="N482" t="s">
        <v>83</v>
      </c>
      <c r="O482">
        <v>2</v>
      </c>
      <c r="P482" s="6">
        <v>3</v>
      </c>
      <c r="Q482" t="s">
        <v>56</v>
      </c>
      <c r="R482">
        <v>9</v>
      </c>
      <c r="S482" s="5">
        <v>1</v>
      </c>
      <c r="T482" t="s">
        <v>58</v>
      </c>
      <c r="U482" t="s">
        <v>53</v>
      </c>
      <c r="W482" t="s">
        <v>52</v>
      </c>
      <c r="X482">
        <v>1</v>
      </c>
      <c r="AB482" t="s">
        <v>72</v>
      </c>
      <c r="AD482" t="s">
        <v>73</v>
      </c>
      <c r="AE482" t="s">
        <v>52</v>
      </c>
      <c r="AF482" t="s">
        <v>52</v>
      </c>
      <c r="AG482" t="s">
        <v>52</v>
      </c>
      <c r="AH482">
        <v>4</v>
      </c>
      <c r="AI482" t="s">
        <v>63</v>
      </c>
      <c r="AJ482" t="s">
        <v>52</v>
      </c>
      <c r="AK482" t="s">
        <v>64</v>
      </c>
      <c r="AM482" t="s">
        <v>62</v>
      </c>
      <c r="AN482" t="s">
        <v>53</v>
      </c>
      <c r="AP482">
        <f t="shared" si="28"/>
        <v>0</v>
      </c>
      <c r="AQ482">
        <v>400000</v>
      </c>
      <c r="AR482">
        <v>240000</v>
      </c>
      <c r="AS482">
        <v>50000</v>
      </c>
      <c r="AT482">
        <v>50000</v>
      </c>
      <c r="AU482">
        <v>1400000</v>
      </c>
      <c r="AV482">
        <v>0</v>
      </c>
      <c r="AW482">
        <v>0</v>
      </c>
      <c r="AX482">
        <v>2140000</v>
      </c>
      <c r="AY482">
        <f t="shared" si="29"/>
        <v>2140000</v>
      </c>
      <c r="AZ482" t="str">
        <f t="shared" si="30"/>
        <v/>
      </c>
      <c r="BA482" t="str">
        <f t="shared" si="31"/>
        <v/>
      </c>
    </row>
    <row r="483" spans="1:53" x14ac:dyDescent="0.35">
      <c r="A483" s="2" t="s">
        <v>703</v>
      </c>
      <c r="B483">
        <v>16</v>
      </c>
      <c r="C483">
        <v>1609</v>
      </c>
      <c r="D483">
        <v>2</v>
      </c>
      <c r="E483" t="s">
        <v>50</v>
      </c>
      <c r="F483">
        <v>29</v>
      </c>
      <c r="G483" t="s">
        <v>51</v>
      </c>
      <c r="H483" t="s">
        <v>52</v>
      </c>
      <c r="I483" t="s">
        <v>52</v>
      </c>
      <c r="J483" t="s">
        <v>53</v>
      </c>
      <c r="K483" t="s">
        <v>53</v>
      </c>
      <c r="L483" t="s">
        <v>53</v>
      </c>
      <c r="M483">
        <v>0</v>
      </c>
      <c r="O483">
        <v>3</v>
      </c>
      <c r="P483" s="6">
        <v>3</v>
      </c>
      <c r="Q483" t="s">
        <v>56</v>
      </c>
      <c r="R483">
        <v>13</v>
      </c>
      <c r="S483" s="5">
        <v>1</v>
      </c>
      <c r="T483" t="s">
        <v>58</v>
      </c>
      <c r="U483" t="s">
        <v>52</v>
      </c>
      <c r="V483">
        <v>1</v>
      </c>
      <c r="W483" t="s">
        <v>52</v>
      </c>
      <c r="X483">
        <v>2</v>
      </c>
      <c r="Y483" t="s">
        <v>59</v>
      </c>
      <c r="AB483" t="s">
        <v>51</v>
      </c>
      <c r="AC483" t="s">
        <v>52</v>
      </c>
      <c r="AD483" t="s">
        <v>52</v>
      </c>
      <c r="AE483" t="s">
        <v>52</v>
      </c>
      <c r="AF483" t="s">
        <v>52</v>
      </c>
      <c r="AG483" t="s">
        <v>52</v>
      </c>
      <c r="AH483">
        <v>3</v>
      </c>
      <c r="AI483" t="s">
        <v>97</v>
      </c>
      <c r="AJ483" t="s">
        <v>52</v>
      </c>
      <c r="AK483" t="s">
        <v>98</v>
      </c>
      <c r="AM483" t="s">
        <v>62</v>
      </c>
      <c r="AN483" t="s">
        <v>53</v>
      </c>
      <c r="AP483">
        <f t="shared" si="28"/>
        <v>0</v>
      </c>
      <c r="AQ483">
        <v>1000000</v>
      </c>
      <c r="AR483">
        <v>0</v>
      </c>
      <c r="AS483">
        <v>30000</v>
      </c>
      <c r="AT483">
        <v>40000</v>
      </c>
      <c r="AU483">
        <v>0</v>
      </c>
      <c r="AV483">
        <v>0</v>
      </c>
      <c r="AW483">
        <v>0</v>
      </c>
      <c r="AX483">
        <v>1070000</v>
      </c>
      <c r="AY483" t="str">
        <f t="shared" si="29"/>
        <v/>
      </c>
      <c r="AZ483">
        <f t="shared" si="30"/>
        <v>1070000</v>
      </c>
      <c r="BA483" t="str">
        <f t="shared" si="31"/>
        <v/>
      </c>
    </row>
    <row r="484" spans="1:53" x14ac:dyDescent="0.35">
      <c r="A484" s="2" t="s">
        <v>703</v>
      </c>
      <c r="B484">
        <v>16</v>
      </c>
      <c r="C484">
        <v>1609</v>
      </c>
      <c r="D484">
        <v>2</v>
      </c>
      <c r="E484" t="s">
        <v>50</v>
      </c>
      <c r="F484">
        <v>29</v>
      </c>
      <c r="G484" t="s">
        <v>51</v>
      </c>
      <c r="H484" t="s">
        <v>52</v>
      </c>
      <c r="I484" t="s">
        <v>52</v>
      </c>
      <c r="J484" t="s">
        <v>53</v>
      </c>
      <c r="K484" t="s">
        <v>53</v>
      </c>
      <c r="L484" t="s">
        <v>53</v>
      </c>
      <c r="M484">
        <v>0</v>
      </c>
      <c r="O484">
        <v>3</v>
      </c>
      <c r="P484" s="6">
        <v>4</v>
      </c>
      <c r="Q484" t="s">
        <v>56</v>
      </c>
      <c r="R484">
        <v>10</v>
      </c>
      <c r="S484" s="5">
        <v>1</v>
      </c>
      <c r="T484" t="s">
        <v>58</v>
      </c>
      <c r="U484" t="s">
        <v>52</v>
      </c>
      <c r="V484">
        <v>1</v>
      </c>
      <c r="W484" t="s">
        <v>52</v>
      </c>
      <c r="X484">
        <v>2</v>
      </c>
      <c r="AB484" t="s">
        <v>51</v>
      </c>
      <c r="AC484" t="s">
        <v>52</v>
      </c>
      <c r="AD484" t="s">
        <v>52</v>
      </c>
      <c r="AE484" t="s">
        <v>52</v>
      </c>
      <c r="AF484" t="s">
        <v>52</v>
      </c>
      <c r="AG484" t="s">
        <v>52</v>
      </c>
      <c r="AH484">
        <v>2</v>
      </c>
      <c r="AI484" t="s">
        <v>65</v>
      </c>
      <c r="AJ484" t="s">
        <v>52</v>
      </c>
      <c r="AK484" t="s">
        <v>66</v>
      </c>
      <c r="AM484" t="s">
        <v>62</v>
      </c>
      <c r="AN484" t="s">
        <v>53</v>
      </c>
      <c r="AP484">
        <f t="shared" si="28"/>
        <v>0</v>
      </c>
      <c r="AQ484">
        <v>500000</v>
      </c>
      <c r="AR484">
        <v>0</v>
      </c>
      <c r="AS484">
        <v>10000</v>
      </c>
      <c r="AT484">
        <v>20000</v>
      </c>
      <c r="AU484">
        <v>0</v>
      </c>
      <c r="AV484">
        <v>0</v>
      </c>
      <c r="AW484">
        <v>0</v>
      </c>
      <c r="AX484">
        <v>530000</v>
      </c>
      <c r="AY484">
        <f t="shared" si="29"/>
        <v>530000</v>
      </c>
      <c r="AZ484" t="str">
        <f t="shared" si="30"/>
        <v/>
      </c>
      <c r="BA484" t="str">
        <f t="shared" si="31"/>
        <v/>
      </c>
    </row>
    <row r="485" spans="1:53" x14ac:dyDescent="0.35">
      <c r="A485" s="2" t="s">
        <v>704</v>
      </c>
      <c r="B485">
        <v>3</v>
      </c>
      <c r="C485">
        <v>301</v>
      </c>
      <c r="D485">
        <v>2</v>
      </c>
      <c r="E485" t="s">
        <v>50</v>
      </c>
      <c r="F485">
        <v>48</v>
      </c>
      <c r="G485" t="s">
        <v>72</v>
      </c>
      <c r="I485" t="s">
        <v>73</v>
      </c>
      <c r="J485" t="s">
        <v>52</v>
      </c>
      <c r="K485" t="s">
        <v>52</v>
      </c>
      <c r="L485" t="s">
        <v>52</v>
      </c>
      <c r="M485">
        <v>3</v>
      </c>
      <c r="N485" t="s">
        <v>63</v>
      </c>
      <c r="O485">
        <v>2</v>
      </c>
      <c r="P485" s="6">
        <v>3</v>
      </c>
      <c r="Q485" t="s">
        <v>56</v>
      </c>
      <c r="R485">
        <v>17</v>
      </c>
      <c r="S485" s="5">
        <v>1</v>
      </c>
      <c r="T485" t="s">
        <v>58</v>
      </c>
      <c r="U485" t="s">
        <v>52</v>
      </c>
      <c r="V485">
        <v>1</v>
      </c>
      <c r="W485" t="s">
        <v>52</v>
      </c>
      <c r="X485">
        <v>2</v>
      </c>
      <c r="Y485" t="s">
        <v>59</v>
      </c>
      <c r="AB485" t="s">
        <v>72</v>
      </c>
      <c r="AD485" t="s">
        <v>73</v>
      </c>
      <c r="AE485" t="s">
        <v>52</v>
      </c>
      <c r="AF485" t="s">
        <v>52</v>
      </c>
      <c r="AG485" t="s">
        <v>52</v>
      </c>
      <c r="AH485">
        <v>10</v>
      </c>
      <c r="AI485" t="s">
        <v>100</v>
      </c>
      <c r="AJ485" t="s">
        <v>52</v>
      </c>
      <c r="AK485" t="s">
        <v>81</v>
      </c>
      <c r="AM485" t="s">
        <v>62</v>
      </c>
      <c r="AN485" t="s">
        <v>52</v>
      </c>
      <c r="AP485">
        <f t="shared" si="28"/>
        <v>0</v>
      </c>
      <c r="AQ485">
        <v>0</v>
      </c>
      <c r="AR485">
        <v>576000</v>
      </c>
      <c r="AS485">
        <v>35000</v>
      </c>
      <c r="AT485">
        <v>15000</v>
      </c>
      <c r="AU485">
        <v>0</v>
      </c>
      <c r="AV485">
        <v>0</v>
      </c>
      <c r="AW485">
        <v>0</v>
      </c>
      <c r="AX485">
        <v>626000</v>
      </c>
      <c r="AY485" t="str">
        <f t="shared" si="29"/>
        <v/>
      </c>
      <c r="AZ485" t="str">
        <f t="shared" si="30"/>
        <v/>
      </c>
      <c r="BA485">
        <f t="shared" si="31"/>
        <v>626000</v>
      </c>
    </row>
    <row r="486" spans="1:53" x14ac:dyDescent="0.35">
      <c r="A486" s="2" t="s">
        <v>705</v>
      </c>
      <c r="B486">
        <v>24</v>
      </c>
      <c r="C486">
        <v>2401</v>
      </c>
      <c r="D486">
        <v>1</v>
      </c>
      <c r="E486" t="s">
        <v>50</v>
      </c>
      <c r="F486">
        <v>36</v>
      </c>
      <c r="G486" t="s">
        <v>72</v>
      </c>
      <c r="I486" t="s">
        <v>73</v>
      </c>
      <c r="J486" t="s">
        <v>53</v>
      </c>
      <c r="K486" t="s">
        <v>53</v>
      </c>
      <c r="L486" t="s">
        <v>53</v>
      </c>
      <c r="M486">
        <v>0</v>
      </c>
      <c r="O486">
        <v>1</v>
      </c>
      <c r="P486" s="6">
        <v>3</v>
      </c>
      <c r="Q486" t="s">
        <v>50</v>
      </c>
      <c r="R486">
        <v>11</v>
      </c>
      <c r="S486" s="5">
        <v>1</v>
      </c>
      <c r="T486" t="s">
        <v>58</v>
      </c>
      <c r="U486" t="s">
        <v>52</v>
      </c>
      <c r="V486">
        <v>1</v>
      </c>
      <c r="W486" t="s">
        <v>52</v>
      </c>
      <c r="X486">
        <v>2</v>
      </c>
      <c r="AB486" t="s">
        <v>72</v>
      </c>
      <c r="AD486" t="s">
        <v>73</v>
      </c>
      <c r="AE486" t="s">
        <v>52</v>
      </c>
      <c r="AF486" t="s">
        <v>52</v>
      </c>
      <c r="AG486" t="s">
        <v>52</v>
      </c>
      <c r="AH486">
        <v>8</v>
      </c>
      <c r="AI486" t="s">
        <v>79</v>
      </c>
      <c r="AJ486" t="s">
        <v>52</v>
      </c>
      <c r="AK486" t="s">
        <v>90</v>
      </c>
      <c r="AM486" t="s">
        <v>62</v>
      </c>
      <c r="AN486" t="s">
        <v>53</v>
      </c>
      <c r="AP486">
        <f t="shared" si="28"/>
        <v>0</v>
      </c>
      <c r="AQ486">
        <v>0</v>
      </c>
      <c r="AR486">
        <v>0</v>
      </c>
      <c r="AS486">
        <v>80000</v>
      </c>
      <c r="AT486">
        <v>20000</v>
      </c>
      <c r="AU486">
        <v>0</v>
      </c>
      <c r="AV486">
        <v>200000</v>
      </c>
      <c r="AW486">
        <v>0</v>
      </c>
      <c r="AX486">
        <v>300000</v>
      </c>
      <c r="AY486">
        <f t="shared" si="29"/>
        <v>300000</v>
      </c>
      <c r="AZ486" t="str">
        <f t="shared" si="30"/>
        <v/>
      </c>
      <c r="BA486" t="str">
        <f t="shared" si="31"/>
        <v/>
      </c>
    </row>
    <row r="487" spans="1:53" x14ac:dyDescent="0.35">
      <c r="A487" s="2" t="s">
        <v>706</v>
      </c>
      <c r="B487">
        <v>12</v>
      </c>
      <c r="C487">
        <v>1207</v>
      </c>
      <c r="D487">
        <v>1</v>
      </c>
      <c r="E487" t="s">
        <v>50</v>
      </c>
      <c r="F487">
        <v>39</v>
      </c>
      <c r="G487" t="s">
        <v>72</v>
      </c>
      <c r="I487" t="s">
        <v>52</v>
      </c>
      <c r="J487" t="s">
        <v>52</v>
      </c>
      <c r="K487" t="s">
        <v>52</v>
      </c>
      <c r="L487" t="s">
        <v>52</v>
      </c>
      <c r="M487">
        <v>10</v>
      </c>
      <c r="N487" t="s">
        <v>107</v>
      </c>
      <c r="O487">
        <v>3</v>
      </c>
      <c r="P487" s="6">
        <v>3</v>
      </c>
      <c r="Q487" t="s">
        <v>50</v>
      </c>
      <c r="R487">
        <v>14</v>
      </c>
      <c r="S487" s="5">
        <v>1</v>
      </c>
      <c r="T487" t="s">
        <v>58</v>
      </c>
      <c r="U487" t="s">
        <v>52</v>
      </c>
      <c r="V487">
        <v>1</v>
      </c>
      <c r="W487" t="s">
        <v>52</v>
      </c>
      <c r="X487">
        <v>2</v>
      </c>
      <c r="Y487" t="s">
        <v>59</v>
      </c>
      <c r="AB487" t="s">
        <v>72</v>
      </c>
      <c r="AD487" t="s">
        <v>73</v>
      </c>
      <c r="AE487" t="s">
        <v>52</v>
      </c>
      <c r="AF487" t="s">
        <v>52</v>
      </c>
      <c r="AG487" t="s">
        <v>52</v>
      </c>
      <c r="AH487">
        <v>8</v>
      </c>
      <c r="AI487" t="s">
        <v>86</v>
      </c>
      <c r="AJ487" t="s">
        <v>52</v>
      </c>
      <c r="AK487" t="s">
        <v>87</v>
      </c>
      <c r="AM487" t="s">
        <v>62</v>
      </c>
      <c r="AN487" t="s">
        <v>52</v>
      </c>
      <c r="AP487">
        <f t="shared" si="28"/>
        <v>0</v>
      </c>
      <c r="AQ487">
        <v>0</v>
      </c>
      <c r="AR487">
        <v>800000</v>
      </c>
      <c r="AS487">
        <v>100000</v>
      </c>
      <c r="AT487">
        <v>200000</v>
      </c>
      <c r="AU487">
        <v>1500000</v>
      </c>
      <c r="AV487">
        <v>0</v>
      </c>
      <c r="AW487">
        <v>8000</v>
      </c>
      <c r="AX487">
        <v>2608000</v>
      </c>
      <c r="AY487" t="str">
        <f t="shared" si="29"/>
        <v/>
      </c>
      <c r="AZ487">
        <f t="shared" si="30"/>
        <v>2608000</v>
      </c>
      <c r="BA487" t="str">
        <f t="shared" si="31"/>
        <v/>
      </c>
    </row>
    <row r="488" spans="1:53" x14ac:dyDescent="0.35">
      <c r="A488" s="2" t="s">
        <v>706</v>
      </c>
      <c r="B488">
        <v>12</v>
      </c>
      <c r="C488">
        <v>1207</v>
      </c>
      <c r="D488">
        <v>1</v>
      </c>
      <c r="E488" t="s">
        <v>50</v>
      </c>
      <c r="F488">
        <v>39</v>
      </c>
      <c r="G488" t="s">
        <v>72</v>
      </c>
      <c r="I488" t="s">
        <v>52</v>
      </c>
      <c r="J488" t="s">
        <v>52</v>
      </c>
      <c r="K488" t="s">
        <v>52</v>
      </c>
      <c r="L488" t="s">
        <v>52</v>
      </c>
      <c r="M488">
        <v>10</v>
      </c>
      <c r="N488" t="s">
        <v>107</v>
      </c>
      <c r="O488">
        <v>3</v>
      </c>
      <c r="P488" s="6">
        <v>4</v>
      </c>
      <c r="Q488" t="s">
        <v>56</v>
      </c>
      <c r="R488">
        <v>7</v>
      </c>
      <c r="S488" s="5">
        <v>1</v>
      </c>
      <c r="T488" t="s">
        <v>58</v>
      </c>
      <c r="U488" t="s">
        <v>52</v>
      </c>
      <c r="V488">
        <v>1</v>
      </c>
      <c r="W488" t="s">
        <v>52</v>
      </c>
      <c r="X488">
        <v>2</v>
      </c>
      <c r="AB488" t="s">
        <v>72</v>
      </c>
      <c r="AD488" t="s">
        <v>73</v>
      </c>
      <c r="AE488" t="s">
        <v>52</v>
      </c>
      <c r="AF488" t="s">
        <v>52</v>
      </c>
      <c r="AG488" t="s">
        <v>52</v>
      </c>
      <c r="AH488">
        <v>2</v>
      </c>
      <c r="AI488" t="s">
        <v>65</v>
      </c>
      <c r="AJ488" t="s">
        <v>52</v>
      </c>
      <c r="AK488" t="s">
        <v>66</v>
      </c>
      <c r="AM488" t="s">
        <v>62</v>
      </c>
      <c r="AN488" t="s">
        <v>53</v>
      </c>
      <c r="AP488">
        <f t="shared" si="28"/>
        <v>0</v>
      </c>
      <c r="AQ488">
        <v>0</v>
      </c>
      <c r="AR488">
        <v>200000</v>
      </c>
      <c r="AS488">
        <v>40000</v>
      </c>
      <c r="AT488">
        <v>60000</v>
      </c>
      <c r="AU488">
        <v>600000</v>
      </c>
      <c r="AV488">
        <v>0</v>
      </c>
      <c r="AW488">
        <v>5000</v>
      </c>
      <c r="AX488">
        <v>905000</v>
      </c>
      <c r="AY488">
        <f t="shared" si="29"/>
        <v>905000</v>
      </c>
      <c r="AZ488" t="str">
        <f t="shared" si="30"/>
        <v/>
      </c>
      <c r="BA488" t="str">
        <f t="shared" si="31"/>
        <v/>
      </c>
    </row>
    <row r="489" spans="1:53" x14ac:dyDescent="0.35">
      <c r="A489" s="2" t="s">
        <v>707</v>
      </c>
      <c r="B489">
        <v>11</v>
      </c>
      <c r="C489">
        <v>1102</v>
      </c>
      <c r="D489">
        <v>2</v>
      </c>
      <c r="E489" t="s">
        <v>50</v>
      </c>
      <c r="F489">
        <v>59</v>
      </c>
      <c r="G489" t="s">
        <v>155</v>
      </c>
      <c r="H489" t="s">
        <v>52</v>
      </c>
      <c r="I489" t="s">
        <v>52</v>
      </c>
      <c r="J489" t="s">
        <v>52</v>
      </c>
      <c r="K489" t="s">
        <v>52</v>
      </c>
      <c r="L489" t="s">
        <v>52</v>
      </c>
      <c r="M489">
        <v>2</v>
      </c>
      <c r="N489" t="s">
        <v>97</v>
      </c>
      <c r="O489">
        <v>2</v>
      </c>
      <c r="P489" s="6">
        <v>5</v>
      </c>
      <c r="Q489" t="s">
        <v>50</v>
      </c>
      <c r="R489">
        <v>17</v>
      </c>
      <c r="S489" s="5">
        <v>1</v>
      </c>
      <c r="T489" t="s">
        <v>58</v>
      </c>
      <c r="U489" t="s">
        <v>52</v>
      </c>
      <c r="V489">
        <v>1</v>
      </c>
      <c r="W489" t="s">
        <v>52</v>
      </c>
      <c r="X489">
        <v>2</v>
      </c>
      <c r="Y489" t="s">
        <v>59</v>
      </c>
      <c r="AB489" t="s">
        <v>155</v>
      </c>
      <c r="AC489" t="s">
        <v>52</v>
      </c>
      <c r="AD489" t="s">
        <v>52</v>
      </c>
      <c r="AE489" t="s">
        <v>52</v>
      </c>
      <c r="AF489" t="s">
        <v>52</v>
      </c>
      <c r="AG489" t="s">
        <v>52</v>
      </c>
      <c r="AH489">
        <v>3</v>
      </c>
      <c r="AI489" t="s">
        <v>63</v>
      </c>
      <c r="AJ489" t="s">
        <v>53</v>
      </c>
      <c r="AO489" t="s">
        <v>190</v>
      </c>
      <c r="AP489">
        <f t="shared" si="28"/>
        <v>0</v>
      </c>
      <c r="AY489" t="str">
        <f t="shared" si="29"/>
        <v/>
      </c>
      <c r="AZ489" t="str">
        <f t="shared" si="30"/>
        <v/>
      </c>
      <c r="BA489" t="str">
        <f t="shared" si="31"/>
        <v/>
      </c>
    </row>
    <row r="490" spans="1:53" x14ac:dyDescent="0.35">
      <c r="A490" s="2" t="s">
        <v>707</v>
      </c>
      <c r="B490">
        <v>11</v>
      </c>
      <c r="C490">
        <v>1102</v>
      </c>
      <c r="D490">
        <v>2</v>
      </c>
      <c r="E490" t="s">
        <v>50</v>
      </c>
      <c r="F490">
        <v>59</v>
      </c>
      <c r="G490" t="s">
        <v>155</v>
      </c>
      <c r="H490" t="s">
        <v>52</v>
      </c>
      <c r="I490" t="s">
        <v>52</v>
      </c>
      <c r="J490" t="s">
        <v>52</v>
      </c>
      <c r="K490" t="s">
        <v>52</v>
      </c>
      <c r="L490" t="s">
        <v>52</v>
      </c>
      <c r="M490">
        <v>2</v>
      </c>
      <c r="N490" t="s">
        <v>97</v>
      </c>
      <c r="O490">
        <v>2</v>
      </c>
      <c r="P490" s="6">
        <v>6</v>
      </c>
      <c r="Q490" t="s">
        <v>50</v>
      </c>
      <c r="R490">
        <v>13</v>
      </c>
      <c r="S490" s="5">
        <v>1</v>
      </c>
      <c r="T490" t="s">
        <v>58</v>
      </c>
      <c r="U490" t="s">
        <v>52</v>
      </c>
      <c r="V490">
        <v>1</v>
      </c>
      <c r="W490" t="s">
        <v>52</v>
      </c>
      <c r="X490">
        <v>2</v>
      </c>
      <c r="Y490" t="s">
        <v>59</v>
      </c>
      <c r="AB490" t="s">
        <v>155</v>
      </c>
      <c r="AC490" t="s">
        <v>52</v>
      </c>
      <c r="AD490" t="s">
        <v>52</v>
      </c>
      <c r="AE490" t="s">
        <v>53</v>
      </c>
      <c r="AF490" t="s">
        <v>53</v>
      </c>
      <c r="AG490" t="s">
        <v>52</v>
      </c>
      <c r="AH490">
        <v>2</v>
      </c>
      <c r="AI490" t="s">
        <v>97</v>
      </c>
      <c r="AJ490" t="s">
        <v>53</v>
      </c>
      <c r="AO490" t="s">
        <v>190</v>
      </c>
      <c r="AP490">
        <f t="shared" si="28"/>
        <v>0</v>
      </c>
      <c r="AY490" t="str">
        <f t="shared" si="29"/>
        <v/>
      </c>
      <c r="AZ490" t="str">
        <f t="shared" si="30"/>
        <v/>
      </c>
      <c r="BA490" t="str">
        <f t="shared" si="31"/>
        <v/>
      </c>
    </row>
    <row r="491" spans="1:53" x14ac:dyDescent="0.35">
      <c r="A491" s="2" t="s">
        <v>708</v>
      </c>
      <c r="B491">
        <v>24</v>
      </c>
      <c r="C491">
        <v>2401</v>
      </c>
      <c r="D491">
        <v>1</v>
      </c>
      <c r="E491" t="s">
        <v>50</v>
      </c>
      <c r="F491">
        <v>63</v>
      </c>
      <c r="G491" t="s">
        <v>72</v>
      </c>
      <c r="I491" t="s">
        <v>52</v>
      </c>
      <c r="J491" t="s">
        <v>53</v>
      </c>
      <c r="K491" t="s">
        <v>52</v>
      </c>
      <c r="L491" t="s">
        <v>52</v>
      </c>
      <c r="M491">
        <v>6</v>
      </c>
      <c r="N491" t="s">
        <v>79</v>
      </c>
      <c r="O491">
        <v>1</v>
      </c>
      <c r="P491" s="6">
        <v>4</v>
      </c>
      <c r="Q491" t="s">
        <v>56</v>
      </c>
      <c r="R491">
        <v>12</v>
      </c>
      <c r="S491" s="5">
        <v>1</v>
      </c>
      <c r="T491" t="s">
        <v>58</v>
      </c>
      <c r="U491" t="s">
        <v>52</v>
      </c>
      <c r="V491">
        <v>1</v>
      </c>
      <c r="W491" t="s">
        <v>52</v>
      </c>
      <c r="X491">
        <v>2</v>
      </c>
      <c r="AB491" t="s">
        <v>72</v>
      </c>
      <c r="AD491" t="s">
        <v>52</v>
      </c>
      <c r="AE491" t="s">
        <v>52</v>
      </c>
      <c r="AF491" t="s">
        <v>52</v>
      </c>
      <c r="AG491" t="s">
        <v>52</v>
      </c>
      <c r="AH491">
        <v>7</v>
      </c>
      <c r="AI491" t="s">
        <v>79</v>
      </c>
      <c r="AJ491" t="s">
        <v>52</v>
      </c>
      <c r="AK491" t="s">
        <v>90</v>
      </c>
      <c r="AM491" t="s">
        <v>62</v>
      </c>
      <c r="AN491" t="s">
        <v>53</v>
      </c>
      <c r="AP491">
        <f t="shared" si="28"/>
        <v>0</v>
      </c>
      <c r="AQ491">
        <v>1200000</v>
      </c>
      <c r="AR491">
        <v>360000</v>
      </c>
      <c r="AS491">
        <v>100000</v>
      </c>
      <c r="AT491">
        <v>85000</v>
      </c>
      <c r="AU491">
        <v>0</v>
      </c>
      <c r="AV491">
        <v>111000</v>
      </c>
      <c r="AW491">
        <v>5000</v>
      </c>
      <c r="AX491">
        <v>1861000</v>
      </c>
      <c r="AY491" t="str">
        <f t="shared" si="29"/>
        <v/>
      </c>
      <c r="AZ491">
        <f t="shared" si="30"/>
        <v>1861000</v>
      </c>
      <c r="BA491" t="str">
        <f t="shared" si="31"/>
        <v/>
      </c>
    </row>
    <row r="492" spans="1:53" x14ac:dyDescent="0.35">
      <c r="A492" s="2" t="s">
        <v>714</v>
      </c>
      <c r="B492">
        <v>17</v>
      </c>
      <c r="C492">
        <v>1707</v>
      </c>
      <c r="D492">
        <v>2</v>
      </c>
      <c r="E492" t="s">
        <v>50</v>
      </c>
      <c r="F492">
        <v>39</v>
      </c>
      <c r="G492" t="s">
        <v>72</v>
      </c>
      <c r="I492" t="s">
        <v>73</v>
      </c>
      <c r="J492" t="s">
        <v>52</v>
      </c>
      <c r="K492" t="s">
        <v>52</v>
      </c>
      <c r="L492" t="s">
        <v>52</v>
      </c>
      <c r="M492">
        <v>3</v>
      </c>
      <c r="N492" t="s">
        <v>63</v>
      </c>
      <c r="O492">
        <v>3</v>
      </c>
      <c r="P492" s="6">
        <v>3</v>
      </c>
      <c r="Q492" t="s">
        <v>56</v>
      </c>
      <c r="R492">
        <v>12</v>
      </c>
      <c r="S492" s="5">
        <v>1</v>
      </c>
      <c r="T492" t="s">
        <v>58</v>
      </c>
      <c r="U492" t="s">
        <v>52</v>
      </c>
      <c r="V492">
        <v>1</v>
      </c>
      <c r="W492" t="s">
        <v>52</v>
      </c>
      <c r="X492">
        <v>2</v>
      </c>
      <c r="AB492" t="s">
        <v>72</v>
      </c>
      <c r="AD492" t="s">
        <v>73</v>
      </c>
      <c r="AE492" t="s">
        <v>52</v>
      </c>
      <c r="AF492" t="s">
        <v>52</v>
      </c>
      <c r="AG492" t="s">
        <v>52</v>
      </c>
      <c r="AH492">
        <v>6</v>
      </c>
      <c r="AI492" t="s">
        <v>79</v>
      </c>
      <c r="AJ492" t="s">
        <v>52</v>
      </c>
      <c r="AK492" t="s">
        <v>90</v>
      </c>
      <c r="AM492" t="s">
        <v>62</v>
      </c>
      <c r="AN492" t="s">
        <v>52</v>
      </c>
      <c r="AP492">
        <f t="shared" si="28"/>
        <v>0</v>
      </c>
      <c r="AQ492">
        <v>0</v>
      </c>
      <c r="AR492">
        <v>180000</v>
      </c>
      <c r="AS492">
        <v>25000</v>
      </c>
      <c r="AT492">
        <v>50000</v>
      </c>
      <c r="AU492">
        <v>0</v>
      </c>
      <c r="AV492">
        <v>0</v>
      </c>
      <c r="AW492">
        <v>30000</v>
      </c>
      <c r="AX492">
        <v>285000</v>
      </c>
      <c r="AY492" t="str">
        <f t="shared" si="29"/>
        <v/>
      </c>
      <c r="AZ492">
        <f t="shared" si="30"/>
        <v>285000</v>
      </c>
      <c r="BA492" t="str">
        <f t="shared" si="31"/>
        <v/>
      </c>
    </row>
    <row r="493" spans="1:53" x14ac:dyDescent="0.35">
      <c r="A493" s="2" t="s">
        <v>714</v>
      </c>
      <c r="B493">
        <v>17</v>
      </c>
      <c r="C493">
        <v>1707</v>
      </c>
      <c r="D493">
        <v>2</v>
      </c>
      <c r="E493" t="s">
        <v>50</v>
      </c>
      <c r="F493">
        <v>39</v>
      </c>
      <c r="G493" t="s">
        <v>72</v>
      </c>
      <c r="I493" t="s">
        <v>73</v>
      </c>
      <c r="J493" t="s">
        <v>52</v>
      </c>
      <c r="K493" t="s">
        <v>52</v>
      </c>
      <c r="L493" t="s">
        <v>52</v>
      </c>
      <c r="M493">
        <v>3</v>
      </c>
      <c r="N493" t="s">
        <v>63</v>
      </c>
      <c r="O493">
        <v>3</v>
      </c>
      <c r="P493" s="6">
        <v>4</v>
      </c>
      <c r="Q493" t="s">
        <v>50</v>
      </c>
      <c r="R493">
        <v>8</v>
      </c>
      <c r="S493" s="5">
        <v>1</v>
      </c>
      <c r="T493" t="s">
        <v>58</v>
      </c>
      <c r="U493" t="s">
        <v>52</v>
      </c>
      <c r="V493">
        <v>1</v>
      </c>
      <c r="W493" t="s">
        <v>52</v>
      </c>
      <c r="X493">
        <v>2</v>
      </c>
      <c r="AB493" t="s">
        <v>72</v>
      </c>
      <c r="AD493" t="s">
        <v>73</v>
      </c>
      <c r="AE493" t="s">
        <v>53</v>
      </c>
      <c r="AF493" t="s">
        <v>53</v>
      </c>
      <c r="AG493" t="s">
        <v>52</v>
      </c>
      <c r="AH493">
        <v>2</v>
      </c>
      <c r="AI493" t="s">
        <v>97</v>
      </c>
      <c r="AJ493" t="s">
        <v>52</v>
      </c>
      <c r="AK493" t="s">
        <v>98</v>
      </c>
      <c r="AM493" t="s">
        <v>62</v>
      </c>
      <c r="AN493" t="s">
        <v>52</v>
      </c>
      <c r="AP493">
        <f t="shared" si="28"/>
        <v>0</v>
      </c>
      <c r="AQ493">
        <v>0</v>
      </c>
      <c r="AR493">
        <v>90000</v>
      </c>
      <c r="AS493">
        <v>12000</v>
      </c>
      <c r="AT493">
        <v>50000</v>
      </c>
      <c r="AU493">
        <v>0</v>
      </c>
      <c r="AV493">
        <v>0</v>
      </c>
      <c r="AW493">
        <v>18000</v>
      </c>
      <c r="AX493">
        <v>170000</v>
      </c>
      <c r="AY493">
        <f t="shared" si="29"/>
        <v>170000</v>
      </c>
      <c r="AZ493" t="str">
        <f t="shared" si="30"/>
        <v/>
      </c>
      <c r="BA493" t="str">
        <f t="shared" si="31"/>
        <v/>
      </c>
    </row>
    <row r="494" spans="1:53" x14ac:dyDescent="0.35">
      <c r="A494" s="2" t="s">
        <v>716</v>
      </c>
      <c r="B494">
        <v>2</v>
      </c>
      <c r="C494">
        <v>214</v>
      </c>
      <c r="D494">
        <v>2</v>
      </c>
      <c r="E494" t="s">
        <v>50</v>
      </c>
      <c r="F494">
        <v>35</v>
      </c>
      <c r="G494" t="s">
        <v>72</v>
      </c>
      <c r="I494" t="s">
        <v>73</v>
      </c>
      <c r="J494" t="s">
        <v>52</v>
      </c>
      <c r="K494" t="s">
        <v>52</v>
      </c>
      <c r="L494" t="s">
        <v>52</v>
      </c>
      <c r="M494">
        <v>5</v>
      </c>
      <c r="N494" t="s">
        <v>78</v>
      </c>
      <c r="O494">
        <v>3</v>
      </c>
      <c r="P494" s="6">
        <v>3</v>
      </c>
      <c r="Q494" t="s">
        <v>56</v>
      </c>
      <c r="R494">
        <v>12</v>
      </c>
      <c r="S494" s="5">
        <v>1</v>
      </c>
      <c r="T494" t="s">
        <v>58</v>
      </c>
      <c r="U494" t="s">
        <v>52</v>
      </c>
      <c r="V494">
        <v>1</v>
      </c>
      <c r="W494" t="s">
        <v>52</v>
      </c>
      <c r="X494">
        <v>2</v>
      </c>
      <c r="AB494" t="s">
        <v>72</v>
      </c>
      <c r="AD494" t="s">
        <v>73</v>
      </c>
      <c r="AE494" t="s">
        <v>52</v>
      </c>
      <c r="AF494" t="s">
        <v>52</v>
      </c>
      <c r="AG494" t="s">
        <v>52</v>
      </c>
      <c r="AH494">
        <v>7</v>
      </c>
      <c r="AI494" t="s">
        <v>86</v>
      </c>
      <c r="AJ494" t="s">
        <v>53</v>
      </c>
      <c r="AO494" t="s">
        <v>373</v>
      </c>
      <c r="AP494">
        <f t="shared" si="28"/>
        <v>0</v>
      </c>
      <c r="AY494" t="str">
        <f t="shared" si="29"/>
        <v/>
      </c>
      <c r="AZ494" t="str">
        <f t="shared" si="30"/>
        <v/>
      </c>
      <c r="BA494" t="str">
        <f t="shared" si="31"/>
        <v/>
      </c>
    </row>
    <row r="495" spans="1:53" x14ac:dyDescent="0.35">
      <c r="A495" s="2" t="s">
        <v>716</v>
      </c>
      <c r="B495">
        <v>2</v>
      </c>
      <c r="C495">
        <v>214</v>
      </c>
      <c r="D495">
        <v>2</v>
      </c>
      <c r="E495" t="s">
        <v>50</v>
      </c>
      <c r="F495">
        <v>35</v>
      </c>
      <c r="G495" t="s">
        <v>72</v>
      </c>
      <c r="I495" t="s">
        <v>73</v>
      </c>
      <c r="J495" t="s">
        <v>52</v>
      </c>
      <c r="K495" t="s">
        <v>52</v>
      </c>
      <c r="L495" t="s">
        <v>52</v>
      </c>
      <c r="M495">
        <v>5</v>
      </c>
      <c r="N495" t="s">
        <v>78</v>
      </c>
      <c r="O495">
        <v>3</v>
      </c>
      <c r="P495" s="6">
        <v>4</v>
      </c>
      <c r="Q495" t="s">
        <v>50</v>
      </c>
      <c r="R495">
        <v>11</v>
      </c>
      <c r="S495" s="5">
        <v>1</v>
      </c>
      <c r="T495" t="s">
        <v>58</v>
      </c>
      <c r="U495" t="s">
        <v>52</v>
      </c>
      <c r="V495">
        <v>1</v>
      </c>
      <c r="W495" t="s">
        <v>52</v>
      </c>
      <c r="X495">
        <v>2</v>
      </c>
      <c r="AB495" t="s">
        <v>72</v>
      </c>
      <c r="AD495" t="s">
        <v>73</v>
      </c>
      <c r="AE495" t="s">
        <v>52</v>
      </c>
      <c r="AF495" t="s">
        <v>52</v>
      </c>
      <c r="AG495" t="s">
        <v>52</v>
      </c>
      <c r="AH495">
        <v>6</v>
      </c>
      <c r="AI495" t="s">
        <v>78</v>
      </c>
      <c r="AJ495" t="s">
        <v>52</v>
      </c>
      <c r="AK495" t="s">
        <v>88</v>
      </c>
      <c r="AM495" t="s">
        <v>62</v>
      </c>
      <c r="AN495" t="s">
        <v>53</v>
      </c>
      <c r="AP495">
        <f t="shared" si="28"/>
        <v>0</v>
      </c>
      <c r="AQ495">
        <v>0</v>
      </c>
      <c r="AR495">
        <v>0</v>
      </c>
      <c r="AS495">
        <v>8000</v>
      </c>
      <c r="AT495">
        <v>20000</v>
      </c>
      <c r="AU495">
        <v>0</v>
      </c>
      <c r="AV495">
        <v>0</v>
      </c>
      <c r="AW495">
        <v>0</v>
      </c>
      <c r="AX495">
        <v>28000</v>
      </c>
      <c r="AY495">
        <f t="shared" si="29"/>
        <v>28000</v>
      </c>
      <c r="AZ495" t="str">
        <f t="shared" si="30"/>
        <v/>
      </c>
      <c r="BA495" t="str">
        <f t="shared" si="31"/>
        <v/>
      </c>
    </row>
    <row r="496" spans="1:53" x14ac:dyDescent="0.35">
      <c r="A496" s="2" t="s">
        <v>721</v>
      </c>
      <c r="B496">
        <v>18</v>
      </c>
      <c r="C496">
        <v>1802</v>
      </c>
      <c r="D496">
        <v>2</v>
      </c>
      <c r="E496" t="s">
        <v>50</v>
      </c>
      <c r="F496">
        <v>60</v>
      </c>
      <c r="G496" t="s">
        <v>72</v>
      </c>
      <c r="I496" t="s">
        <v>73</v>
      </c>
      <c r="J496" t="s">
        <v>52</v>
      </c>
      <c r="K496" t="s">
        <v>52</v>
      </c>
      <c r="L496" t="s">
        <v>52</v>
      </c>
      <c r="M496">
        <v>5</v>
      </c>
      <c r="N496" t="s">
        <v>83</v>
      </c>
      <c r="O496">
        <v>2</v>
      </c>
      <c r="P496" s="6">
        <v>4</v>
      </c>
      <c r="Q496" t="s">
        <v>50</v>
      </c>
      <c r="R496">
        <v>14</v>
      </c>
      <c r="S496" s="5">
        <v>1</v>
      </c>
      <c r="T496" t="s">
        <v>58</v>
      </c>
      <c r="U496" t="s">
        <v>52</v>
      </c>
      <c r="V496">
        <v>1</v>
      </c>
      <c r="W496" t="s">
        <v>52</v>
      </c>
      <c r="X496">
        <v>2</v>
      </c>
      <c r="Y496" t="s">
        <v>59</v>
      </c>
      <c r="AB496" t="s">
        <v>72</v>
      </c>
      <c r="AD496" t="s">
        <v>52</v>
      </c>
      <c r="AE496" t="s">
        <v>52</v>
      </c>
      <c r="AF496" t="s">
        <v>52</v>
      </c>
      <c r="AG496" t="s">
        <v>52</v>
      </c>
      <c r="AH496">
        <v>10</v>
      </c>
      <c r="AI496" t="s">
        <v>80</v>
      </c>
      <c r="AJ496" t="s">
        <v>52</v>
      </c>
      <c r="AK496" t="s">
        <v>81</v>
      </c>
      <c r="AM496" t="s">
        <v>62</v>
      </c>
      <c r="AN496" t="s">
        <v>52</v>
      </c>
      <c r="AP496">
        <f t="shared" si="28"/>
        <v>0</v>
      </c>
      <c r="AQ496">
        <v>0</v>
      </c>
      <c r="AR496">
        <v>0</v>
      </c>
      <c r="AS496">
        <v>20000</v>
      </c>
      <c r="AT496">
        <v>40000</v>
      </c>
      <c r="AU496">
        <v>0</v>
      </c>
      <c r="AV496">
        <v>0</v>
      </c>
      <c r="AW496">
        <v>0</v>
      </c>
      <c r="AX496">
        <v>60000</v>
      </c>
      <c r="AY496" t="str">
        <f t="shared" si="29"/>
        <v/>
      </c>
      <c r="AZ496">
        <f t="shared" si="30"/>
        <v>60000</v>
      </c>
      <c r="BA496" t="str">
        <f t="shared" si="31"/>
        <v/>
      </c>
    </row>
    <row r="497" spans="1:53" x14ac:dyDescent="0.35">
      <c r="A497" s="2" t="s">
        <v>721</v>
      </c>
      <c r="B497">
        <v>18</v>
      </c>
      <c r="C497">
        <v>1802</v>
      </c>
      <c r="D497">
        <v>2</v>
      </c>
      <c r="E497" t="s">
        <v>50</v>
      </c>
      <c r="F497">
        <v>60</v>
      </c>
      <c r="G497" t="s">
        <v>72</v>
      </c>
      <c r="I497" t="s">
        <v>73</v>
      </c>
      <c r="J497" t="s">
        <v>52</v>
      </c>
      <c r="K497" t="s">
        <v>52</v>
      </c>
      <c r="L497" t="s">
        <v>52</v>
      </c>
      <c r="M497">
        <v>5</v>
      </c>
      <c r="N497" t="s">
        <v>83</v>
      </c>
      <c r="O497">
        <v>2</v>
      </c>
      <c r="P497" s="6">
        <v>5</v>
      </c>
      <c r="Q497" t="s">
        <v>56</v>
      </c>
      <c r="R497">
        <v>10</v>
      </c>
      <c r="S497" s="5">
        <v>1</v>
      </c>
      <c r="T497" t="s">
        <v>58</v>
      </c>
      <c r="U497" t="s">
        <v>52</v>
      </c>
      <c r="V497">
        <v>1</v>
      </c>
      <c r="W497" t="s">
        <v>52</v>
      </c>
      <c r="X497">
        <v>2</v>
      </c>
      <c r="AB497" t="s">
        <v>72</v>
      </c>
      <c r="AD497" t="s">
        <v>73</v>
      </c>
      <c r="AE497" t="s">
        <v>52</v>
      </c>
      <c r="AF497" t="s">
        <v>52</v>
      </c>
      <c r="AG497" t="s">
        <v>52</v>
      </c>
      <c r="AH497">
        <v>3</v>
      </c>
      <c r="AI497" t="s">
        <v>63</v>
      </c>
      <c r="AJ497" t="s">
        <v>52</v>
      </c>
      <c r="AK497" t="s">
        <v>64</v>
      </c>
      <c r="AM497" t="s">
        <v>62</v>
      </c>
      <c r="AN497" t="s">
        <v>53</v>
      </c>
      <c r="AP497">
        <f t="shared" si="28"/>
        <v>0</v>
      </c>
      <c r="AQ497">
        <v>0</v>
      </c>
      <c r="AR497">
        <v>0</v>
      </c>
      <c r="AS497">
        <v>16000</v>
      </c>
      <c r="AT497">
        <v>2000</v>
      </c>
      <c r="AU497">
        <v>0</v>
      </c>
      <c r="AV497">
        <v>0</v>
      </c>
      <c r="AW497">
        <v>0</v>
      </c>
      <c r="AX497">
        <v>18000</v>
      </c>
      <c r="AY497">
        <f t="shared" si="29"/>
        <v>18000</v>
      </c>
      <c r="AZ497" t="str">
        <f t="shared" si="30"/>
        <v/>
      </c>
      <c r="BA497" t="str">
        <f t="shared" si="31"/>
        <v/>
      </c>
    </row>
    <row r="498" spans="1:53" x14ac:dyDescent="0.35">
      <c r="A498" s="2" t="s">
        <v>722</v>
      </c>
      <c r="B498">
        <v>12</v>
      </c>
      <c r="C498">
        <v>1207</v>
      </c>
      <c r="D498">
        <v>1</v>
      </c>
      <c r="E498" t="s">
        <v>50</v>
      </c>
      <c r="F498">
        <v>46</v>
      </c>
      <c r="G498" t="s">
        <v>72</v>
      </c>
      <c r="I498" t="s">
        <v>73</v>
      </c>
      <c r="J498" t="s">
        <v>52</v>
      </c>
      <c r="K498" t="s">
        <v>52</v>
      </c>
      <c r="L498" t="s">
        <v>52</v>
      </c>
      <c r="M498">
        <v>8</v>
      </c>
      <c r="N498" t="s">
        <v>60</v>
      </c>
      <c r="O498">
        <v>2</v>
      </c>
      <c r="P498" s="6">
        <v>3</v>
      </c>
      <c r="Q498" t="s">
        <v>50</v>
      </c>
      <c r="R498">
        <v>9</v>
      </c>
      <c r="S498" s="5">
        <v>1</v>
      </c>
      <c r="T498" t="s">
        <v>58</v>
      </c>
      <c r="U498" t="s">
        <v>52</v>
      </c>
      <c r="V498">
        <v>1</v>
      </c>
      <c r="W498" t="s">
        <v>52</v>
      </c>
      <c r="X498">
        <v>2</v>
      </c>
      <c r="AB498" t="s">
        <v>72</v>
      </c>
      <c r="AD498" t="s">
        <v>52</v>
      </c>
      <c r="AE498" t="s">
        <v>53</v>
      </c>
      <c r="AF498" t="s">
        <v>53</v>
      </c>
      <c r="AG498" t="s">
        <v>52</v>
      </c>
      <c r="AH498">
        <v>6</v>
      </c>
      <c r="AI498" t="s">
        <v>97</v>
      </c>
      <c r="AJ498" t="s">
        <v>52</v>
      </c>
      <c r="AK498" t="s">
        <v>98</v>
      </c>
      <c r="AM498" t="s">
        <v>62</v>
      </c>
      <c r="AN498" t="s">
        <v>52</v>
      </c>
      <c r="AP498">
        <f t="shared" si="28"/>
        <v>0</v>
      </c>
      <c r="AQ498">
        <v>0</v>
      </c>
      <c r="AR498">
        <v>400000</v>
      </c>
      <c r="AS498">
        <v>50000</v>
      </c>
      <c r="AT498">
        <v>20000</v>
      </c>
      <c r="AU498">
        <v>200000</v>
      </c>
      <c r="AV498">
        <v>600000</v>
      </c>
      <c r="AW498">
        <v>20000</v>
      </c>
      <c r="AX498">
        <v>1290000</v>
      </c>
      <c r="AY498">
        <f t="shared" si="29"/>
        <v>1290000</v>
      </c>
      <c r="AZ498" t="str">
        <f t="shared" si="30"/>
        <v/>
      </c>
      <c r="BA498" t="str">
        <f t="shared" si="31"/>
        <v/>
      </c>
    </row>
    <row r="499" spans="1:53" x14ac:dyDescent="0.35">
      <c r="A499" s="2" t="s">
        <v>724</v>
      </c>
      <c r="B499">
        <v>2</v>
      </c>
      <c r="C499">
        <v>214</v>
      </c>
      <c r="D499">
        <v>2</v>
      </c>
      <c r="E499" t="s">
        <v>50</v>
      </c>
      <c r="F499">
        <v>38</v>
      </c>
      <c r="G499" t="s">
        <v>72</v>
      </c>
      <c r="I499" t="s">
        <v>73</v>
      </c>
      <c r="J499" t="s">
        <v>52</v>
      </c>
      <c r="K499" t="s">
        <v>52</v>
      </c>
      <c r="L499" t="s">
        <v>52</v>
      </c>
      <c r="M499">
        <v>3</v>
      </c>
      <c r="N499" t="s">
        <v>97</v>
      </c>
      <c r="O499">
        <v>2</v>
      </c>
      <c r="P499" s="6">
        <v>3</v>
      </c>
      <c r="Q499" t="s">
        <v>56</v>
      </c>
      <c r="R499">
        <v>17</v>
      </c>
      <c r="S499" s="5">
        <v>1</v>
      </c>
      <c r="T499" t="s">
        <v>58</v>
      </c>
      <c r="U499" t="s">
        <v>52</v>
      </c>
      <c r="V499">
        <v>1</v>
      </c>
      <c r="W499" t="s">
        <v>52</v>
      </c>
      <c r="X499">
        <v>2</v>
      </c>
      <c r="Y499" t="s">
        <v>55</v>
      </c>
      <c r="Z499" t="s">
        <v>53</v>
      </c>
      <c r="AB499" t="s">
        <v>72</v>
      </c>
      <c r="AD499" t="s">
        <v>73</v>
      </c>
      <c r="AE499" t="s">
        <v>52</v>
      </c>
      <c r="AF499" t="s">
        <v>52</v>
      </c>
      <c r="AG499" t="s">
        <v>52</v>
      </c>
      <c r="AH499">
        <v>7</v>
      </c>
      <c r="AI499" t="s">
        <v>86</v>
      </c>
      <c r="AJ499" t="s">
        <v>53</v>
      </c>
      <c r="AO499" t="s">
        <v>119</v>
      </c>
      <c r="AP499">
        <f t="shared" si="28"/>
        <v>0</v>
      </c>
      <c r="AY499" t="str">
        <f t="shared" si="29"/>
        <v/>
      </c>
      <c r="AZ499" t="str">
        <f t="shared" si="30"/>
        <v/>
      </c>
      <c r="BA499" t="str">
        <f t="shared" si="31"/>
        <v/>
      </c>
    </row>
    <row r="500" spans="1:53" x14ac:dyDescent="0.35">
      <c r="A500" s="2" t="s">
        <v>724</v>
      </c>
      <c r="B500">
        <v>2</v>
      </c>
      <c r="C500">
        <v>214</v>
      </c>
      <c r="D500">
        <v>2</v>
      </c>
      <c r="E500" t="s">
        <v>50</v>
      </c>
      <c r="F500">
        <v>38</v>
      </c>
      <c r="G500" t="s">
        <v>72</v>
      </c>
      <c r="I500" t="s">
        <v>73</v>
      </c>
      <c r="J500" t="s">
        <v>52</v>
      </c>
      <c r="K500" t="s">
        <v>52</v>
      </c>
      <c r="L500" t="s">
        <v>52</v>
      </c>
      <c r="M500">
        <v>3</v>
      </c>
      <c r="N500" t="s">
        <v>97</v>
      </c>
      <c r="O500">
        <v>2</v>
      </c>
      <c r="P500" s="6">
        <v>4</v>
      </c>
      <c r="Q500" t="s">
        <v>50</v>
      </c>
      <c r="R500">
        <v>9</v>
      </c>
      <c r="S500" s="5">
        <v>1</v>
      </c>
      <c r="T500" t="s">
        <v>58</v>
      </c>
      <c r="U500" t="s">
        <v>52</v>
      </c>
      <c r="V500">
        <v>1</v>
      </c>
      <c r="W500" t="s">
        <v>52</v>
      </c>
      <c r="X500">
        <v>2</v>
      </c>
      <c r="AB500" t="s">
        <v>72</v>
      </c>
      <c r="AD500" t="s">
        <v>73</v>
      </c>
      <c r="AE500" t="s">
        <v>52</v>
      </c>
      <c r="AF500" t="s">
        <v>52</v>
      </c>
      <c r="AG500" t="s">
        <v>52</v>
      </c>
      <c r="AH500">
        <v>5</v>
      </c>
      <c r="AI500" t="s">
        <v>63</v>
      </c>
      <c r="AJ500" t="s">
        <v>52</v>
      </c>
      <c r="AK500" t="s">
        <v>98</v>
      </c>
      <c r="AM500" t="s">
        <v>62</v>
      </c>
      <c r="AN500" t="s">
        <v>52</v>
      </c>
      <c r="AP500">
        <f t="shared" si="28"/>
        <v>0</v>
      </c>
      <c r="AQ500">
        <v>0</v>
      </c>
      <c r="AR500">
        <v>0</v>
      </c>
      <c r="AS500">
        <v>10000</v>
      </c>
      <c r="AT500">
        <v>1500</v>
      </c>
      <c r="AU500">
        <v>0</v>
      </c>
      <c r="AV500">
        <v>0</v>
      </c>
      <c r="AW500">
        <v>0</v>
      </c>
      <c r="AX500">
        <v>11500</v>
      </c>
      <c r="AY500">
        <f t="shared" si="29"/>
        <v>11500</v>
      </c>
      <c r="AZ500" t="str">
        <f t="shared" si="30"/>
        <v/>
      </c>
      <c r="BA500" t="str">
        <f t="shared" si="31"/>
        <v/>
      </c>
    </row>
    <row r="501" spans="1:53" x14ac:dyDescent="0.35">
      <c r="A501" s="2" t="s">
        <v>725</v>
      </c>
      <c r="B501">
        <v>11</v>
      </c>
      <c r="C501">
        <v>1104</v>
      </c>
      <c r="D501">
        <v>2</v>
      </c>
      <c r="E501" t="s">
        <v>50</v>
      </c>
      <c r="F501">
        <v>44</v>
      </c>
      <c r="G501" t="s">
        <v>72</v>
      </c>
      <c r="I501" t="s">
        <v>73</v>
      </c>
      <c r="J501" t="s">
        <v>52</v>
      </c>
      <c r="K501" t="s">
        <v>52</v>
      </c>
      <c r="L501" t="s">
        <v>52</v>
      </c>
      <c r="M501">
        <v>5</v>
      </c>
      <c r="N501" t="s">
        <v>83</v>
      </c>
      <c r="O501">
        <v>1</v>
      </c>
      <c r="P501" s="6">
        <v>4</v>
      </c>
      <c r="Q501" t="s">
        <v>50</v>
      </c>
      <c r="R501">
        <v>17</v>
      </c>
      <c r="S501" s="5">
        <v>1</v>
      </c>
      <c r="T501" t="s">
        <v>58</v>
      </c>
      <c r="U501" t="s">
        <v>52</v>
      </c>
      <c r="V501">
        <v>1</v>
      </c>
      <c r="W501" t="s">
        <v>52</v>
      </c>
      <c r="X501">
        <v>2</v>
      </c>
      <c r="Y501" t="s">
        <v>59</v>
      </c>
      <c r="AB501" t="s">
        <v>72</v>
      </c>
      <c r="AD501" t="s">
        <v>73</v>
      </c>
      <c r="AE501" t="s">
        <v>52</v>
      </c>
      <c r="AF501" t="s">
        <v>52</v>
      </c>
      <c r="AG501" t="s">
        <v>52</v>
      </c>
      <c r="AH501">
        <v>5</v>
      </c>
      <c r="AI501" t="s">
        <v>83</v>
      </c>
      <c r="AJ501" t="s">
        <v>53</v>
      </c>
      <c r="AO501" t="s">
        <v>373</v>
      </c>
      <c r="AP501">
        <f t="shared" si="28"/>
        <v>0</v>
      </c>
      <c r="AY501" t="str">
        <f t="shared" si="29"/>
        <v/>
      </c>
      <c r="AZ501" t="str">
        <f t="shared" si="30"/>
        <v/>
      </c>
      <c r="BA501" t="str">
        <f t="shared" si="31"/>
        <v/>
      </c>
    </row>
    <row r="502" spans="1:53" x14ac:dyDescent="0.35">
      <c r="A502" s="2" t="s">
        <v>726</v>
      </c>
      <c r="B502">
        <v>12</v>
      </c>
      <c r="C502">
        <v>1209</v>
      </c>
      <c r="D502">
        <v>1</v>
      </c>
      <c r="E502" t="s">
        <v>50</v>
      </c>
      <c r="F502">
        <v>51</v>
      </c>
      <c r="G502" t="s">
        <v>72</v>
      </c>
      <c r="I502" t="s">
        <v>52</v>
      </c>
      <c r="J502" t="s">
        <v>52</v>
      </c>
      <c r="K502" t="s">
        <v>52</v>
      </c>
      <c r="L502" t="s">
        <v>52</v>
      </c>
      <c r="M502">
        <v>16</v>
      </c>
      <c r="N502" t="s">
        <v>80</v>
      </c>
      <c r="O502">
        <v>4</v>
      </c>
      <c r="P502" s="6">
        <v>4</v>
      </c>
      <c r="Q502" t="s">
        <v>56</v>
      </c>
      <c r="R502">
        <v>16</v>
      </c>
      <c r="S502" s="5">
        <v>1</v>
      </c>
      <c r="T502" t="s">
        <v>58</v>
      </c>
      <c r="U502" t="s">
        <v>52</v>
      </c>
      <c r="V502">
        <v>1</v>
      </c>
      <c r="W502" t="s">
        <v>52</v>
      </c>
      <c r="X502">
        <v>2</v>
      </c>
      <c r="Y502" t="s">
        <v>59</v>
      </c>
      <c r="AB502" t="s">
        <v>72</v>
      </c>
      <c r="AD502" t="s">
        <v>52</v>
      </c>
      <c r="AE502" t="s">
        <v>52</v>
      </c>
      <c r="AF502" t="s">
        <v>52</v>
      </c>
      <c r="AG502" t="s">
        <v>52</v>
      </c>
      <c r="AH502">
        <v>11</v>
      </c>
      <c r="AI502" t="s">
        <v>107</v>
      </c>
      <c r="AJ502" t="s">
        <v>52</v>
      </c>
      <c r="AK502" t="s">
        <v>123</v>
      </c>
      <c r="AM502" t="s">
        <v>62</v>
      </c>
      <c r="AN502" t="s">
        <v>52</v>
      </c>
      <c r="AP502">
        <f t="shared" si="28"/>
        <v>0</v>
      </c>
      <c r="AQ502">
        <v>3840000</v>
      </c>
      <c r="AR502">
        <v>0</v>
      </c>
      <c r="AS502">
        <v>35000</v>
      </c>
      <c r="AT502">
        <v>25000</v>
      </c>
      <c r="AU502">
        <v>1440000</v>
      </c>
      <c r="AV502">
        <v>500000</v>
      </c>
      <c r="AW502">
        <v>20000</v>
      </c>
      <c r="AX502">
        <v>5860000</v>
      </c>
      <c r="AY502" t="str">
        <f t="shared" si="29"/>
        <v/>
      </c>
      <c r="AZ502" t="str">
        <f t="shared" si="30"/>
        <v/>
      </c>
      <c r="BA502">
        <f t="shared" si="31"/>
        <v>5860000</v>
      </c>
    </row>
    <row r="503" spans="1:53" x14ac:dyDescent="0.35">
      <c r="A503" s="2" t="s">
        <v>726</v>
      </c>
      <c r="B503">
        <v>12</v>
      </c>
      <c r="C503">
        <v>1209</v>
      </c>
      <c r="D503">
        <v>1</v>
      </c>
      <c r="E503" t="s">
        <v>50</v>
      </c>
      <c r="F503">
        <v>51</v>
      </c>
      <c r="G503" t="s">
        <v>72</v>
      </c>
      <c r="I503" t="s">
        <v>52</v>
      </c>
      <c r="J503" t="s">
        <v>52</v>
      </c>
      <c r="K503" t="s">
        <v>52</v>
      </c>
      <c r="L503" t="s">
        <v>52</v>
      </c>
      <c r="M503">
        <v>16</v>
      </c>
      <c r="N503" t="s">
        <v>80</v>
      </c>
      <c r="O503">
        <v>4</v>
      </c>
      <c r="P503" s="6">
        <v>5</v>
      </c>
      <c r="Q503" t="s">
        <v>56</v>
      </c>
      <c r="R503">
        <v>13</v>
      </c>
      <c r="S503" s="5">
        <v>1</v>
      </c>
      <c r="T503" t="s">
        <v>58</v>
      </c>
      <c r="U503" t="s">
        <v>52</v>
      </c>
      <c r="V503">
        <v>1</v>
      </c>
      <c r="W503" t="s">
        <v>52</v>
      </c>
      <c r="X503">
        <v>2</v>
      </c>
      <c r="Y503" t="s">
        <v>59</v>
      </c>
      <c r="AB503" t="s">
        <v>72</v>
      </c>
      <c r="AD503" t="s">
        <v>73</v>
      </c>
      <c r="AE503" t="s">
        <v>52</v>
      </c>
      <c r="AF503" t="s">
        <v>52</v>
      </c>
      <c r="AG503" t="s">
        <v>52</v>
      </c>
      <c r="AH503">
        <v>8</v>
      </c>
      <c r="AI503" t="s">
        <v>86</v>
      </c>
      <c r="AJ503" t="s">
        <v>52</v>
      </c>
      <c r="AK503" t="s">
        <v>87</v>
      </c>
      <c r="AM503" t="s">
        <v>62</v>
      </c>
      <c r="AN503" t="s">
        <v>52</v>
      </c>
      <c r="AP503">
        <f t="shared" si="28"/>
        <v>0</v>
      </c>
      <c r="AQ503">
        <v>0</v>
      </c>
      <c r="AR503">
        <v>1920000</v>
      </c>
      <c r="AS503">
        <v>30000</v>
      </c>
      <c r="AT503">
        <v>20000</v>
      </c>
      <c r="AU503">
        <v>1440000</v>
      </c>
      <c r="AV503">
        <v>500000</v>
      </c>
      <c r="AW503">
        <v>20000</v>
      </c>
      <c r="AX503">
        <v>3930000</v>
      </c>
      <c r="AY503" t="str">
        <f t="shared" si="29"/>
        <v/>
      </c>
      <c r="AZ503">
        <f t="shared" si="30"/>
        <v>3930000</v>
      </c>
      <c r="BA503" t="str">
        <f t="shared" si="31"/>
        <v/>
      </c>
    </row>
    <row r="504" spans="1:53" x14ac:dyDescent="0.35">
      <c r="A504" s="2" t="s">
        <v>726</v>
      </c>
      <c r="B504">
        <v>12</v>
      </c>
      <c r="C504">
        <v>1209</v>
      </c>
      <c r="D504">
        <v>1</v>
      </c>
      <c r="E504" t="s">
        <v>50</v>
      </c>
      <c r="F504">
        <v>51</v>
      </c>
      <c r="G504" t="s">
        <v>72</v>
      </c>
      <c r="I504" t="s">
        <v>52</v>
      </c>
      <c r="J504" t="s">
        <v>52</v>
      </c>
      <c r="K504" t="s">
        <v>52</v>
      </c>
      <c r="L504" t="s">
        <v>52</v>
      </c>
      <c r="M504">
        <v>16</v>
      </c>
      <c r="N504" t="s">
        <v>80</v>
      </c>
      <c r="O504">
        <v>4</v>
      </c>
      <c r="P504" s="6">
        <v>6</v>
      </c>
      <c r="Q504" t="s">
        <v>56</v>
      </c>
      <c r="R504">
        <v>7</v>
      </c>
      <c r="S504" s="5">
        <v>1</v>
      </c>
      <c r="T504" t="s">
        <v>58</v>
      </c>
      <c r="U504" t="s">
        <v>52</v>
      </c>
      <c r="V504">
        <v>1</v>
      </c>
      <c r="W504" t="s">
        <v>52</v>
      </c>
      <c r="X504">
        <v>2</v>
      </c>
      <c r="AB504" t="s">
        <v>72</v>
      </c>
      <c r="AD504" t="s">
        <v>73</v>
      </c>
      <c r="AE504" t="s">
        <v>53</v>
      </c>
      <c r="AF504" t="s">
        <v>53</v>
      </c>
      <c r="AG504" t="s">
        <v>52</v>
      </c>
      <c r="AH504">
        <v>3</v>
      </c>
      <c r="AI504" t="s">
        <v>97</v>
      </c>
      <c r="AJ504" t="s">
        <v>52</v>
      </c>
      <c r="AK504" t="s">
        <v>98</v>
      </c>
      <c r="AM504" t="s">
        <v>62</v>
      </c>
      <c r="AN504" t="s">
        <v>53</v>
      </c>
      <c r="AP504">
        <f t="shared" si="28"/>
        <v>0</v>
      </c>
      <c r="AQ504">
        <v>0</v>
      </c>
      <c r="AR504">
        <v>0</v>
      </c>
      <c r="AS504">
        <v>20000</v>
      </c>
      <c r="AT504">
        <v>15000</v>
      </c>
      <c r="AU504">
        <v>1440000</v>
      </c>
      <c r="AV504">
        <v>400000</v>
      </c>
      <c r="AW504">
        <v>0</v>
      </c>
      <c r="AX504">
        <v>1875000</v>
      </c>
      <c r="AY504">
        <f t="shared" si="29"/>
        <v>1875000</v>
      </c>
      <c r="AZ504" t="str">
        <f t="shared" si="30"/>
        <v/>
      </c>
      <c r="BA504" t="str">
        <f t="shared" si="31"/>
        <v/>
      </c>
    </row>
    <row r="505" spans="1:53" x14ac:dyDescent="0.35">
      <c r="A505" s="2" t="s">
        <v>727</v>
      </c>
      <c r="B505">
        <v>7</v>
      </c>
      <c r="C505">
        <v>701</v>
      </c>
      <c r="D505">
        <v>2</v>
      </c>
      <c r="E505" t="s">
        <v>50</v>
      </c>
      <c r="F505">
        <v>37</v>
      </c>
      <c r="G505" t="s">
        <v>72</v>
      </c>
      <c r="I505" t="s">
        <v>73</v>
      </c>
      <c r="J505" t="s">
        <v>52</v>
      </c>
      <c r="K505" t="s">
        <v>52</v>
      </c>
      <c r="L505" t="s">
        <v>52</v>
      </c>
      <c r="M505">
        <v>6</v>
      </c>
      <c r="N505" t="s">
        <v>79</v>
      </c>
      <c r="O505">
        <v>2</v>
      </c>
      <c r="P505" s="6">
        <v>3</v>
      </c>
      <c r="Q505" t="s">
        <v>56</v>
      </c>
      <c r="R505">
        <v>11</v>
      </c>
      <c r="S505" s="5">
        <v>1</v>
      </c>
      <c r="T505" t="s">
        <v>58</v>
      </c>
      <c r="U505" t="s">
        <v>52</v>
      </c>
      <c r="V505">
        <v>1</v>
      </c>
      <c r="W505" t="s">
        <v>52</v>
      </c>
      <c r="X505">
        <v>2</v>
      </c>
      <c r="AB505" t="s">
        <v>72</v>
      </c>
      <c r="AD505" t="s">
        <v>73</v>
      </c>
      <c r="AE505" t="s">
        <v>52</v>
      </c>
      <c r="AF505" t="s">
        <v>52</v>
      </c>
      <c r="AG505" t="s">
        <v>52</v>
      </c>
      <c r="AH505">
        <v>6</v>
      </c>
      <c r="AI505" t="s">
        <v>78</v>
      </c>
      <c r="AJ505" t="s">
        <v>52</v>
      </c>
      <c r="AK505" t="s">
        <v>88</v>
      </c>
      <c r="AM505" t="s">
        <v>62</v>
      </c>
      <c r="AN505" t="s">
        <v>52</v>
      </c>
      <c r="AP505">
        <f t="shared" si="28"/>
        <v>0</v>
      </c>
      <c r="AQ505">
        <v>0</v>
      </c>
      <c r="AR505">
        <v>648000</v>
      </c>
      <c r="AS505">
        <v>18000</v>
      </c>
      <c r="AT505">
        <v>116000</v>
      </c>
      <c r="AU505">
        <v>540000</v>
      </c>
      <c r="AV505">
        <v>864000</v>
      </c>
      <c r="AW505">
        <v>10000</v>
      </c>
      <c r="AX505">
        <v>2196000</v>
      </c>
      <c r="AY505">
        <f t="shared" si="29"/>
        <v>2196000</v>
      </c>
      <c r="AZ505" t="str">
        <f t="shared" si="30"/>
        <v/>
      </c>
      <c r="BA505" t="str">
        <f t="shared" si="31"/>
        <v/>
      </c>
    </row>
    <row r="506" spans="1:53" x14ac:dyDescent="0.35">
      <c r="A506" s="2" t="s">
        <v>729</v>
      </c>
      <c r="B506">
        <v>25</v>
      </c>
      <c r="C506">
        <v>2507</v>
      </c>
      <c r="D506">
        <v>2</v>
      </c>
      <c r="E506" t="s">
        <v>50</v>
      </c>
      <c r="F506">
        <v>54</v>
      </c>
      <c r="G506" t="s">
        <v>72</v>
      </c>
      <c r="I506" t="s">
        <v>73</v>
      </c>
      <c r="J506" t="s">
        <v>53</v>
      </c>
      <c r="K506" t="s">
        <v>53</v>
      </c>
      <c r="L506" t="s">
        <v>52</v>
      </c>
      <c r="M506">
        <v>2</v>
      </c>
      <c r="N506" t="s">
        <v>97</v>
      </c>
      <c r="O506">
        <v>1</v>
      </c>
      <c r="P506" s="6">
        <v>5</v>
      </c>
      <c r="Q506" t="s">
        <v>50</v>
      </c>
      <c r="R506">
        <v>14</v>
      </c>
      <c r="S506" s="5">
        <v>1</v>
      </c>
      <c r="T506" t="s">
        <v>58</v>
      </c>
      <c r="U506" t="s">
        <v>52</v>
      </c>
      <c r="V506">
        <v>1</v>
      </c>
      <c r="W506" t="s">
        <v>52</v>
      </c>
      <c r="X506">
        <v>2</v>
      </c>
      <c r="Y506" t="s">
        <v>59</v>
      </c>
      <c r="AB506" t="s">
        <v>72</v>
      </c>
      <c r="AD506" t="s">
        <v>73</v>
      </c>
      <c r="AE506" t="s">
        <v>52</v>
      </c>
      <c r="AF506" t="s">
        <v>52</v>
      </c>
      <c r="AG506" t="s">
        <v>52</v>
      </c>
      <c r="AH506">
        <v>6</v>
      </c>
      <c r="AI506" t="s">
        <v>79</v>
      </c>
      <c r="AJ506" t="s">
        <v>52</v>
      </c>
      <c r="AK506" t="s">
        <v>90</v>
      </c>
      <c r="AM506" t="s">
        <v>62</v>
      </c>
      <c r="AN506" t="s">
        <v>53</v>
      </c>
      <c r="AP506">
        <f t="shared" si="28"/>
        <v>0</v>
      </c>
      <c r="AQ506">
        <v>0</v>
      </c>
      <c r="AR506">
        <v>0</v>
      </c>
      <c r="AS506">
        <v>12000</v>
      </c>
      <c r="AT506">
        <v>18000</v>
      </c>
      <c r="AU506">
        <v>234000</v>
      </c>
      <c r="AV506">
        <v>0</v>
      </c>
      <c r="AW506">
        <v>5000</v>
      </c>
      <c r="AX506">
        <v>269000</v>
      </c>
      <c r="AY506" t="str">
        <f t="shared" si="29"/>
        <v/>
      </c>
      <c r="AZ506">
        <f t="shared" si="30"/>
        <v>269000</v>
      </c>
      <c r="BA506" t="str">
        <f t="shared" si="31"/>
        <v/>
      </c>
    </row>
    <row r="507" spans="1:53" x14ac:dyDescent="0.35">
      <c r="A507" s="2" t="s">
        <v>731</v>
      </c>
      <c r="B507">
        <v>1</v>
      </c>
      <c r="C507">
        <v>108</v>
      </c>
      <c r="D507">
        <v>2</v>
      </c>
      <c r="E507" t="s">
        <v>50</v>
      </c>
      <c r="F507">
        <v>39</v>
      </c>
      <c r="G507" t="s">
        <v>72</v>
      </c>
      <c r="I507" t="s">
        <v>73</v>
      </c>
      <c r="J507" t="s">
        <v>53</v>
      </c>
      <c r="K507" t="s">
        <v>53</v>
      </c>
      <c r="L507" t="s">
        <v>53</v>
      </c>
      <c r="M507">
        <v>0</v>
      </c>
      <c r="O507">
        <v>2</v>
      </c>
      <c r="P507" s="6">
        <v>3</v>
      </c>
      <c r="Q507" t="s">
        <v>50</v>
      </c>
      <c r="R507">
        <v>16</v>
      </c>
      <c r="S507" s="5">
        <v>1</v>
      </c>
      <c r="T507" t="s">
        <v>58</v>
      </c>
      <c r="U507" t="s">
        <v>52</v>
      </c>
      <c r="V507">
        <v>1</v>
      </c>
      <c r="W507" t="s">
        <v>52</v>
      </c>
      <c r="X507">
        <v>2</v>
      </c>
      <c r="Y507" t="s">
        <v>55</v>
      </c>
      <c r="Z507" t="s">
        <v>53</v>
      </c>
      <c r="AB507" t="s">
        <v>72</v>
      </c>
      <c r="AD507" t="s">
        <v>73</v>
      </c>
      <c r="AE507" t="s">
        <v>52</v>
      </c>
      <c r="AF507" t="s">
        <v>52</v>
      </c>
      <c r="AG507" t="s">
        <v>52</v>
      </c>
      <c r="AH507">
        <v>12</v>
      </c>
      <c r="AI507" t="s">
        <v>115</v>
      </c>
      <c r="AJ507" t="s">
        <v>53</v>
      </c>
      <c r="AO507" t="s">
        <v>119</v>
      </c>
      <c r="AP507">
        <f t="shared" si="28"/>
        <v>0</v>
      </c>
      <c r="AY507" t="str">
        <f t="shared" si="29"/>
        <v/>
      </c>
      <c r="AZ507" t="str">
        <f t="shared" si="30"/>
        <v/>
      </c>
      <c r="BA507" t="str">
        <f t="shared" si="31"/>
        <v/>
      </c>
    </row>
    <row r="508" spans="1:53" x14ac:dyDescent="0.35">
      <c r="A508" s="2" t="s">
        <v>731</v>
      </c>
      <c r="B508">
        <v>1</v>
      </c>
      <c r="C508">
        <v>108</v>
      </c>
      <c r="D508">
        <v>2</v>
      </c>
      <c r="E508" t="s">
        <v>50</v>
      </c>
      <c r="F508">
        <v>39</v>
      </c>
      <c r="G508" t="s">
        <v>72</v>
      </c>
      <c r="I508" t="s">
        <v>73</v>
      </c>
      <c r="J508" t="s">
        <v>53</v>
      </c>
      <c r="K508" t="s">
        <v>53</v>
      </c>
      <c r="L508" t="s">
        <v>53</v>
      </c>
      <c r="M508">
        <v>0</v>
      </c>
      <c r="O508">
        <v>2</v>
      </c>
      <c r="P508" s="6">
        <v>4</v>
      </c>
      <c r="Q508" t="s">
        <v>56</v>
      </c>
      <c r="R508">
        <v>11</v>
      </c>
      <c r="S508" s="5">
        <v>1</v>
      </c>
      <c r="T508" t="s">
        <v>58</v>
      </c>
      <c r="U508" t="s">
        <v>52</v>
      </c>
      <c r="V508">
        <v>1</v>
      </c>
      <c r="W508" t="s">
        <v>52</v>
      </c>
      <c r="X508">
        <v>2</v>
      </c>
      <c r="AB508" t="s">
        <v>72</v>
      </c>
      <c r="AD508" t="s">
        <v>73</v>
      </c>
      <c r="AE508" t="s">
        <v>52</v>
      </c>
      <c r="AF508" t="s">
        <v>52</v>
      </c>
      <c r="AG508" t="s">
        <v>52</v>
      </c>
      <c r="AH508">
        <v>7</v>
      </c>
      <c r="AI508" t="s">
        <v>79</v>
      </c>
      <c r="AJ508" t="s">
        <v>52</v>
      </c>
      <c r="AK508" t="s">
        <v>90</v>
      </c>
      <c r="AM508" t="s">
        <v>62</v>
      </c>
      <c r="AN508" t="s">
        <v>53</v>
      </c>
      <c r="AP508">
        <f t="shared" si="28"/>
        <v>0</v>
      </c>
      <c r="AQ508">
        <v>0</v>
      </c>
      <c r="AR508">
        <v>0</v>
      </c>
      <c r="AS508">
        <v>16000</v>
      </c>
      <c r="AT508">
        <v>15000</v>
      </c>
      <c r="AU508">
        <v>0</v>
      </c>
      <c r="AV508">
        <v>0</v>
      </c>
      <c r="AW508">
        <v>0</v>
      </c>
      <c r="AX508">
        <v>31000</v>
      </c>
      <c r="AY508">
        <f t="shared" si="29"/>
        <v>31000</v>
      </c>
      <c r="AZ508" t="str">
        <f t="shared" si="30"/>
        <v/>
      </c>
      <c r="BA508" t="str">
        <f t="shared" si="31"/>
        <v/>
      </c>
    </row>
    <row r="509" spans="1:53" x14ac:dyDescent="0.35">
      <c r="A509" s="2" t="s">
        <v>736</v>
      </c>
      <c r="B509">
        <v>15</v>
      </c>
      <c r="C509">
        <v>1501</v>
      </c>
      <c r="D509">
        <v>2</v>
      </c>
      <c r="E509" t="s">
        <v>50</v>
      </c>
      <c r="F509">
        <v>41</v>
      </c>
      <c r="G509" t="s">
        <v>72</v>
      </c>
      <c r="I509" t="s">
        <v>73</v>
      </c>
      <c r="J509" t="s">
        <v>52</v>
      </c>
      <c r="K509" t="s">
        <v>52</v>
      </c>
      <c r="L509" t="s">
        <v>52</v>
      </c>
      <c r="M509">
        <v>7</v>
      </c>
      <c r="N509" t="s">
        <v>86</v>
      </c>
      <c r="O509">
        <v>1</v>
      </c>
      <c r="P509" s="6">
        <v>5</v>
      </c>
      <c r="Q509" t="s">
        <v>56</v>
      </c>
      <c r="R509">
        <v>7</v>
      </c>
      <c r="S509" s="5">
        <v>1</v>
      </c>
      <c r="T509" t="s">
        <v>58</v>
      </c>
      <c r="U509" t="s">
        <v>52</v>
      </c>
      <c r="V509">
        <v>1</v>
      </c>
      <c r="W509" t="s">
        <v>52</v>
      </c>
      <c r="X509">
        <v>2</v>
      </c>
      <c r="AB509" t="s">
        <v>72</v>
      </c>
      <c r="AD509" t="s">
        <v>73</v>
      </c>
      <c r="AE509" t="s">
        <v>52</v>
      </c>
      <c r="AF509" t="s">
        <v>52</v>
      </c>
      <c r="AG509" t="s">
        <v>52</v>
      </c>
      <c r="AH509">
        <v>1</v>
      </c>
      <c r="AI509" t="s">
        <v>68</v>
      </c>
      <c r="AJ509" t="s">
        <v>52</v>
      </c>
      <c r="AK509" t="s">
        <v>74</v>
      </c>
      <c r="AM509" t="s">
        <v>62</v>
      </c>
      <c r="AN509" t="s">
        <v>53</v>
      </c>
      <c r="AP509">
        <f t="shared" si="28"/>
        <v>0</v>
      </c>
      <c r="AQ509">
        <v>0</v>
      </c>
      <c r="AR509">
        <v>0</v>
      </c>
      <c r="AS509">
        <v>2500</v>
      </c>
      <c r="AT509">
        <v>15000</v>
      </c>
      <c r="AU509">
        <v>0</v>
      </c>
      <c r="AV509">
        <v>0</v>
      </c>
      <c r="AW509">
        <v>0</v>
      </c>
      <c r="AX509">
        <v>17500</v>
      </c>
      <c r="AY509">
        <f t="shared" si="29"/>
        <v>17500</v>
      </c>
      <c r="AZ509" t="str">
        <f t="shared" si="30"/>
        <v/>
      </c>
      <c r="BA509" t="str">
        <f t="shared" si="31"/>
        <v/>
      </c>
    </row>
    <row r="510" spans="1:53" x14ac:dyDescent="0.35">
      <c r="A510" s="2" t="s">
        <v>738</v>
      </c>
      <c r="B510">
        <v>1</v>
      </c>
      <c r="C510">
        <v>104</v>
      </c>
      <c r="D510">
        <v>2</v>
      </c>
      <c r="E510" t="s">
        <v>50</v>
      </c>
      <c r="F510">
        <v>36</v>
      </c>
      <c r="G510" t="s">
        <v>72</v>
      </c>
      <c r="I510" t="s">
        <v>73</v>
      </c>
      <c r="J510" t="s">
        <v>52</v>
      </c>
      <c r="K510" t="s">
        <v>52</v>
      </c>
      <c r="L510" t="s">
        <v>52</v>
      </c>
      <c r="M510">
        <v>2</v>
      </c>
      <c r="N510" t="s">
        <v>97</v>
      </c>
      <c r="O510">
        <v>2</v>
      </c>
      <c r="P510" s="6">
        <v>3</v>
      </c>
      <c r="Q510" t="s">
        <v>56</v>
      </c>
      <c r="R510">
        <v>8</v>
      </c>
      <c r="S510" s="5">
        <v>1</v>
      </c>
      <c r="T510" t="s">
        <v>58</v>
      </c>
      <c r="U510" t="s">
        <v>52</v>
      </c>
      <c r="V510">
        <v>1</v>
      </c>
      <c r="W510" t="s">
        <v>52</v>
      </c>
      <c r="X510">
        <v>2</v>
      </c>
      <c r="AB510" t="s">
        <v>72</v>
      </c>
      <c r="AD510" t="s">
        <v>73</v>
      </c>
      <c r="AE510" t="s">
        <v>52</v>
      </c>
      <c r="AF510" t="s">
        <v>52</v>
      </c>
      <c r="AG510" t="s">
        <v>52</v>
      </c>
      <c r="AH510">
        <v>4</v>
      </c>
      <c r="AI510" t="s">
        <v>97</v>
      </c>
      <c r="AJ510" t="s">
        <v>52</v>
      </c>
      <c r="AK510" t="s">
        <v>98</v>
      </c>
      <c r="AM510" t="s">
        <v>62</v>
      </c>
      <c r="AN510" t="s">
        <v>53</v>
      </c>
      <c r="AP510">
        <f t="shared" si="28"/>
        <v>0</v>
      </c>
      <c r="AQ510">
        <v>0</v>
      </c>
      <c r="AR510">
        <v>0</v>
      </c>
      <c r="AS510">
        <v>15000</v>
      </c>
      <c r="AT510">
        <v>42000</v>
      </c>
      <c r="AU510">
        <v>648000</v>
      </c>
      <c r="AV510">
        <v>0</v>
      </c>
      <c r="AW510">
        <v>20000</v>
      </c>
      <c r="AX510">
        <v>725000</v>
      </c>
      <c r="AY510">
        <f t="shared" si="29"/>
        <v>725000</v>
      </c>
      <c r="AZ510" t="str">
        <f t="shared" si="30"/>
        <v/>
      </c>
      <c r="BA510" t="str">
        <f t="shared" si="31"/>
        <v/>
      </c>
    </row>
    <row r="511" spans="1:53" x14ac:dyDescent="0.35">
      <c r="A511" s="2" t="s">
        <v>739</v>
      </c>
      <c r="B511">
        <v>2</v>
      </c>
      <c r="C511">
        <v>202</v>
      </c>
      <c r="D511">
        <v>1</v>
      </c>
      <c r="E511" t="s">
        <v>50</v>
      </c>
      <c r="F511">
        <v>49</v>
      </c>
      <c r="G511" t="s">
        <v>72</v>
      </c>
      <c r="I511" t="s">
        <v>73</v>
      </c>
      <c r="J511" t="s">
        <v>52</v>
      </c>
      <c r="K511" t="s">
        <v>52</v>
      </c>
      <c r="L511" t="s">
        <v>52</v>
      </c>
      <c r="M511">
        <v>6</v>
      </c>
      <c r="N511" t="s">
        <v>78</v>
      </c>
      <c r="O511">
        <v>3</v>
      </c>
      <c r="P511" s="6">
        <v>4</v>
      </c>
      <c r="Q511" t="s">
        <v>56</v>
      </c>
      <c r="R511">
        <v>16</v>
      </c>
      <c r="S511" s="5">
        <v>1</v>
      </c>
      <c r="T511" t="s">
        <v>58</v>
      </c>
      <c r="U511" t="s">
        <v>52</v>
      </c>
      <c r="V511">
        <v>1</v>
      </c>
      <c r="W511" t="s">
        <v>52</v>
      </c>
      <c r="X511">
        <v>2</v>
      </c>
      <c r="Y511" t="s">
        <v>59</v>
      </c>
      <c r="AB511" t="s">
        <v>72</v>
      </c>
      <c r="AD511" t="s">
        <v>73</v>
      </c>
      <c r="AE511" t="s">
        <v>53</v>
      </c>
      <c r="AF511" t="s">
        <v>53</v>
      </c>
      <c r="AG511" t="s">
        <v>52</v>
      </c>
      <c r="AH511">
        <v>2</v>
      </c>
      <c r="AI511" t="s">
        <v>65</v>
      </c>
      <c r="AJ511" t="s">
        <v>53</v>
      </c>
      <c r="AO511" t="s">
        <v>119</v>
      </c>
      <c r="AP511">
        <f t="shared" si="28"/>
        <v>0</v>
      </c>
      <c r="AY511" t="str">
        <f t="shared" si="29"/>
        <v/>
      </c>
      <c r="AZ511" t="str">
        <f t="shared" si="30"/>
        <v/>
      </c>
      <c r="BA511" t="str">
        <f t="shared" si="31"/>
        <v/>
      </c>
    </row>
    <row r="512" spans="1:53" x14ac:dyDescent="0.35">
      <c r="A512" s="2" t="s">
        <v>739</v>
      </c>
      <c r="B512">
        <v>2</v>
      </c>
      <c r="C512">
        <v>202</v>
      </c>
      <c r="D512">
        <v>1</v>
      </c>
      <c r="E512" t="s">
        <v>50</v>
      </c>
      <c r="F512">
        <v>49</v>
      </c>
      <c r="G512" t="s">
        <v>72</v>
      </c>
      <c r="I512" t="s">
        <v>73</v>
      </c>
      <c r="J512" t="s">
        <v>52</v>
      </c>
      <c r="K512" t="s">
        <v>52</v>
      </c>
      <c r="L512" t="s">
        <v>52</v>
      </c>
      <c r="M512">
        <v>6</v>
      </c>
      <c r="N512" t="s">
        <v>78</v>
      </c>
      <c r="O512">
        <v>3</v>
      </c>
      <c r="P512" s="6">
        <v>5</v>
      </c>
      <c r="Q512" t="s">
        <v>50</v>
      </c>
      <c r="R512">
        <v>12</v>
      </c>
      <c r="S512" s="5">
        <v>1</v>
      </c>
      <c r="T512" t="s">
        <v>58</v>
      </c>
      <c r="U512" t="s">
        <v>52</v>
      </c>
      <c r="V512">
        <v>1</v>
      </c>
      <c r="W512" t="s">
        <v>52</v>
      </c>
      <c r="X512">
        <v>2</v>
      </c>
      <c r="AB512" t="s">
        <v>72</v>
      </c>
      <c r="AD512" t="s">
        <v>73</v>
      </c>
      <c r="AE512" t="s">
        <v>53</v>
      </c>
      <c r="AF512" t="s">
        <v>53</v>
      </c>
      <c r="AG512" t="s">
        <v>53</v>
      </c>
      <c r="AJ512" t="s">
        <v>53</v>
      </c>
      <c r="AO512" t="s">
        <v>164</v>
      </c>
      <c r="AP512">
        <f t="shared" si="28"/>
        <v>0</v>
      </c>
      <c r="AY512" t="str">
        <f t="shared" si="29"/>
        <v/>
      </c>
      <c r="AZ512" t="str">
        <f t="shared" si="30"/>
        <v/>
      </c>
      <c r="BA512" t="str">
        <f t="shared" si="31"/>
        <v/>
      </c>
    </row>
    <row r="513" spans="1:53" x14ac:dyDescent="0.35">
      <c r="A513" s="2" t="s">
        <v>742</v>
      </c>
      <c r="B513">
        <v>12</v>
      </c>
      <c r="C513">
        <v>1209</v>
      </c>
      <c r="D513">
        <v>1</v>
      </c>
      <c r="E513" t="s">
        <v>50</v>
      </c>
      <c r="F513">
        <v>56</v>
      </c>
      <c r="G513" t="s">
        <v>72</v>
      </c>
      <c r="I513" t="s">
        <v>73</v>
      </c>
      <c r="J513" t="s">
        <v>52</v>
      </c>
      <c r="K513" t="s">
        <v>52</v>
      </c>
      <c r="L513" t="s">
        <v>52</v>
      </c>
      <c r="M513">
        <v>6</v>
      </c>
      <c r="N513" t="s">
        <v>79</v>
      </c>
      <c r="O513">
        <v>1</v>
      </c>
      <c r="P513" s="6">
        <v>3</v>
      </c>
      <c r="Q513" t="s">
        <v>50</v>
      </c>
      <c r="R513">
        <v>16</v>
      </c>
      <c r="S513" s="5">
        <v>1</v>
      </c>
      <c r="T513" t="s">
        <v>58</v>
      </c>
      <c r="U513" t="s">
        <v>52</v>
      </c>
      <c r="V513">
        <v>1</v>
      </c>
      <c r="W513" t="s">
        <v>52</v>
      </c>
      <c r="X513">
        <v>2</v>
      </c>
      <c r="Y513" t="s">
        <v>55</v>
      </c>
      <c r="Z513" t="s">
        <v>53</v>
      </c>
      <c r="AB513" t="s">
        <v>72</v>
      </c>
      <c r="AD513" t="s">
        <v>73</v>
      </c>
      <c r="AE513" t="s">
        <v>52</v>
      </c>
      <c r="AF513" t="s">
        <v>52</v>
      </c>
      <c r="AG513" t="s">
        <v>52</v>
      </c>
      <c r="AH513">
        <v>11</v>
      </c>
      <c r="AI513" t="s">
        <v>94</v>
      </c>
      <c r="AJ513" t="s">
        <v>53</v>
      </c>
      <c r="AO513" t="s">
        <v>164</v>
      </c>
      <c r="AP513">
        <f t="shared" si="28"/>
        <v>0</v>
      </c>
      <c r="AY513" t="str">
        <f t="shared" si="29"/>
        <v/>
      </c>
      <c r="AZ513" t="str">
        <f t="shared" si="30"/>
        <v/>
      </c>
      <c r="BA513" t="str">
        <f t="shared" si="31"/>
        <v/>
      </c>
    </row>
    <row r="514" spans="1:53" x14ac:dyDescent="0.35">
      <c r="A514" s="2" t="s">
        <v>745</v>
      </c>
      <c r="B514">
        <v>12</v>
      </c>
      <c r="C514">
        <v>1211</v>
      </c>
      <c r="D514">
        <v>1</v>
      </c>
      <c r="E514" t="s">
        <v>50</v>
      </c>
      <c r="F514">
        <v>34</v>
      </c>
      <c r="G514" t="s">
        <v>72</v>
      </c>
      <c r="I514" t="s">
        <v>52</v>
      </c>
      <c r="J514" t="s">
        <v>52</v>
      </c>
      <c r="K514" t="s">
        <v>52</v>
      </c>
      <c r="L514" t="s">
        <v>52</v>
      </c>
      <c r="M514">
        <v>12</v>
      </c>
      <c r="N514" t="s">
        <v>76</v>
      </c>
      <c r="O514">
        <v>4</v>
      </c>
      <c r="P514" s="6">
        <v>3</v>
      </c>
      <c r="Q514" t="s">
        <v>50</v>
      </c>
      <c r="R514">
        <v>13</v>
      </c>
      <c r="S514" s="5">
        <v>1</v>
      </c>
      <c r="T514" t="s">
        <v>58</v>
      </c>
      <c r="U514" t="s">
        <v>52</v>
      </c>
      <c r="V514">
        <v>1</v>
      </c>
      <c r="W514" t="s">
        <v>52</v>
      </c>
      <c r="X514">
        <v>2</v>
      </c>
      <c r="Y514" t="s">
        <v>59</v>
      </c>
      <c r="AB514" t="s">
        <v>72</v>
      </c>
      <c r="AD514" t="s">
        <v>73</v>
      </c>
      <c r="AE514" t="s">
        <v>52</v>
      </c>
      <c r="AF514" t="s">
        <v>52</v>
      </c>
      <c r="AG514" t="s">
        <v>52</v>
      </c>
      <c r="AH514">
        <v>8</v>
      </c>
      <c r="AI514" t="s">
        <v>79</v>
      </c>
      <c r="AJ514" t="s">
        <v>52</v>
      </c>
      <c r="AK514" t="s">
        <v>90</v>
      </c>
      <c r="AM514" t="s">
        <v>62</v>
      </c>
      <c r="AN514" t="s">
        <v>52</v>
      </c>
      <c r="AP514">
        <f t="shared" ref="AP514:AP577" si="32">IF(AND(R514=6, AO514="Too young"),1,0)</f>
        <v>0</v>
      </c>
      <c r="AQ514">
        <v>0</v>
      </c>
      <c r="AR514">
        <v>576000</v>
      </c>
      <c r="AS514">
        <v>30000</v>
      </c>
      <c r="AT514">
        <v>10000</v>
      </c>
      <c r="AU514">
        <v>500000</v>
      </c>
      <c r="AV514">
        <v>0</v>
      </c>
      <c r="AW514">
        <v>20000</v>
      </c>
      <c r="AX514">
        <v>1136000</v>
      </c>
      <c r="AY514" t="str">
        <f t="shared" ref="AY514:AY577" si="33">IF(AND($R514&lt;12,$AX514&lt;&gt;""),$AX514,"")</f>
        <v/>
      </c>
      <c r="AZ514">
        <f t="shared" ref="AZ514:AZ577" si="34">IF(AND($R514&gt;11,$R514&lt;15,$AX514&lt;&gt;""),$AX514,"")</f>
        <v>1136000</v>
      </c>
      <c r="BA514" t="str">
        <f t="shared" ref="BA514:BA577" si="35">IF(AND($R514&gt;14,$AX514&lt;&gt;""),$AX514,"")</f>
        <v/>
      </c>
    </row>
    <row r="515" spans="1:53" x14ac:dyDescent="0.35">
      <c r="A515" s="2" t="s">
        <v>749</v>
      </c>
      <c r="B515">
        <v>14</v>
      </c>
      <c r="C515">
        <v>1409</v>
      </c>
      <c r="D515">
        <v>2</v>
      </c>
      <c r="E515" t="s">
        <v>50</v>
      </c>
      <c r="F515">
        <v>33</v>
      </c>
      <c r="G515" t="s">
        <v>72</v>
      </c>
      <c r="I515" t="s">
        <v>73</v>
      </c>
      <c r="J515" t="s">
        <v>52</v>
      </c>
      <c r="K515" t="s">
        <v>52</v>
      </c>
      <c r="L515" t="s">
        <v>52</v>
      </c>
      <c r="M515">
        <v>9</v>
      </c>
      <c r="N515" t="s">
        <v>100</v>
      </c>
      <c r="O515">
        <v>2</v>
      </c>
      <c r="P515" s="6">
        <v>3</v>
      </c>
      <c r="Q515" t="s">
        <v>50</v>
      </c>
      <c r="R515">
        <v>6</v>
      </c>
      <c r="S515" s="5">
        <v>1</v>
      </c>
      <c r="T515" t="s">
        <v>58</v>
      </c>
      <c r="U515" t="s">
        <v>52</v>
      </c>
      <c r="V515">
        <v>1</v>
      </c>
      <c r="W515" t="s">
        <v>52</v>
      </c>
      <c r="X515">
        <v>2</v>
      </c>
      <c r="AB515" t="s">
        <v>72</v>
      </c>
      <c r="AD515" t="s">
        <v>73</v>
      </c>
      <c r="AE515" t="s">
        <v>53</v>
      </c>
      <c r="AF515" t="s">
        <v>53</v>
      </c>
      <c r="AG515" t="s">
        <v>52</v>
      </c>
      <c r="AH515">
        <v>1</v>
      </c>
      <c r="AI515" t="s">
        <v>68</v>
      </c>
      <c r="AJ515" t="s">
        <v>52</v>
      </c>
      <c r="AK515" t="s">
        <v>74</v>
      </c>
      <c r="AM515" t="s">
        <v>62</v>
      </c>
      <c r="AN515" t="s">
        <v>53</v>
      </c>
      <c r="AP515">
        <f t="shared" si="32"/>
        <v>0</v>
      </c>
      <c r="AQ515">
        <v>300000</v>
      </c>
      <c r="AR515">
        <v>0</v>
      </c>
      <c r="AS515">
        <v>5000</v>
      </c>
      <c r="AT515">
        <v>15000</v>
      </c>
      <c r="AU515">
        <v>0</v>
      </c>
      <c r="AV515">
        <v>0</v>
      </c>
      <c r="AW515">
        <v>0</v>
      </c>
      <c r="AX515">
        <v>320000</v>
      </c>
      <c r="AY515">
        <f t="shared" si="33"/>
        <v>320000</v>
      </c>
      <c r="AZ515" t="str">
        <f t="shared" si="34"/>
        <v/>
      </c>
      <c r="BA515" t="str">
        <f t="shared" si="35"/>
        <v/>
      </c>
    </row>
    <row r="516" spans="1:53" x14ac:dyDescent="0.35">
      <c r="A516" s="2" t="s">
        <v>752</v>
      </c>
      <c r="B516">
        <v>17</v>
      </c>
      <c r="C516">
        <v>1703</v>
      </c>
      <c r="D516">
        <v>2</v>
      </c>
      <c r="E516" t="s">
        <v>50</v>
      </c>
      <c r="F516">
        <v>48</v>
      </c>
      <c r="G516" t="s">
        <v>72</v>
      </c>
      <c r="I516" t="s">
        <v>73</v>
      </c>
      <c r="J516" t="s">
        <v>52</v>
      </c>
      <c r="K516" t="s">
        <v>52</v>
      </c>
      <c r="L516" t="s">
        <v>52</v>
      </c>
      <c r="M516">
        <v>4</v>
      </c>
      <c r="N516" t="s">
        <v>83</v>
      </c>
      <c r="O516">
        <v>5</v>
      </c>
      <c r="P516" s="6">
        <v>7</v>
      </c>
      <c r="Q516" t="s">
        <v>50</v>
      </c>
      <c r="R516">
        <v>16</v>
      </c>
      <c r="S516" s="5">
        <v>1</v>
      </c>
      <c r="T516" t="s">
        <v>58</v>
      </c>
      <c r="U516" t="s">
        <v>52</v>
      </c>
      <c r="V516">
        <v>1</v>
      </c>
      <c r="W516" t="s">
        <v>52</v>
      </c>
      <c r="X516">
        <v>2</v>
      </c>
      <c r="Y516" t="s">
        <v>59</v>
      </c>
      <c r="AB516" t="s">
        <v>72</v>
      </c>
      <c r="AD516" t="s">
        <v>73</v>
      </c>
      <c r="AE516" t="s">
        <v>52</v>
      </c>
      <c r="AF516" t="s">
        <v>52</v>
      </c>
      <c r="AG516" t="s">
        <v>52</v>
      </c>
      <c r="AH516">
        <v>5</v>
      </c>
      <c r="AI516" t="s">
        <v>78</v>
      </c>
      <c r="AJ516" t="s">
        <v>53</v>
      </c>
      <c r="AO516" t="s">
        <v>442</v>
      </c>
      <c r="AP516">
        <f t="shared" si="32"/>
        <v>0</v>
      </c>
      <c r="AY516" t="str">
        <f t="shared" si="33"/>
        <v/>
      </c>
      <c r="AZ516" t="str">
        <f t="shared" si="34"/>
        <v/>
      </c>
      <c r="BA516" t="str">
        <f t="shared" si="35"/>
        <v/>
      </c>
    </row>
    <row r="517" spans="1:53" x14ac:dyDescent="0.35">
      <c r="A517" s="2" t="s">
        <v>752</v>
      </c>
      <c r="B517">
        <v>17</v>
      </c>
      <c r="C517">
        <v>1703</v>
      </c>
      <c r="D517">
        <v>2</v>
      </c>
      <c r="E517" t="s">
        <v>50</v>
      </c>
      <c r="F517">
        <v>48</v>
      </c>
      <c r="G517" t="s">
        <v>72</v>
      </c>
      <c r="I517" t="s">
        <v>73</v>
      </c>
      <c r="J517" t="s">
        <v>52</v>
      </c>
      <c r="K517" t="s">
        <v>52</v>
      </c>
      <c r="L517" t="s">
        <v>52</v>
      </c>
      <c r="M517">
        <v>4</v>
      </c>
      <c r="N517" t="s">
        <v>83</v>
      </c>
      <c r="O517">
        <v>5</v>
      </c>
      <c r="P517" s="6">
        <v>8</v>
      </c>
      <c r="Q517" t="s">
        <v>50</v>
      </c>
      <c r="R517">
        <v>14</v>
      </c>
      <c r="S517" s="5">
        <v>1</v>
      </c>
      <c r="T517" t="s">
        <v>58</v>
      </c>
      <c r="U517" t="s">
        <v>52</v>
      </c>
      <c r="V517">
        <v>1</v>
      </c>
      <c r="W517" t="s">
        <v>52</v>
      </c>
      <c r="X517">
        <v>2</v>
      </c>
      <c r="Y517" t="s">
        <v>59</v>
      </c>
      <c r="AB517" t="s">
        <v>72</v>
      </c>
      <c r="AD517" t="s">
        <v>73</v>
      </c>
      <c r="AE517" t="s">
        <v>52</v>
      </c>
      <c r="AF517" t="s">
        <v>52</v>
      </c>
      <c r="AG517" t="s">
        <v>52</v>
      </c>
      <c r="AH517">
        <v>5</v>
      </c>
      <c r="AI517" t="s">
        <v>78</v>
      </c>
      <c r="AJ517" t="s">
        <v>53</v>
      </c>
      <c r="AO517" t="s">
        <v>190</v>
      </c>
      <c r="AP517">
        <f t="shared" si="32"/>
        <v>0</v>
      </c>
      <c r="AY517" t="str">
        <f t="shared" si="33"/>
        <v/>
      </c>
      <c r="AZ517" t="str">
        <f t="shared" si="34"/>
        <v/>
      </c>
      <c r="BA517" t="str">
        <f t="shared" si="35"/>
        <v/>
      </c>
    </row>
    <row r="518" spans="1:53" x14ac:dyDescent="0.35">
      <c r="A518" s="2" t="s">
        <v>752</v>
      </c>
      <c r="B518">
        <v>17</v>
      </c>
      <c r="C518">
        <v>1703</v>
      </c>
      <c r="D518">
        <v>2</v>
      </c>
      <c r="E518" t="s">
        <v>50</v>
      </c>
      <c r="F518">
        <v>48</v>
      </c>
      <c r="G518" t="s">
        <v>72</v>
      </c>
      <c r="I518" t="s">
        <v>73</v>
      </c>
      <c r="J518" t="s">
        <v>52</v>
      </c>
      <c r="K518" t="s">
        <v>52</v>
      </c>
      <c r="L518" t="s">
        <v>52</v>
      </c>
      <c r="M518">
        <v>4</v>
      </c>
      <c r="N518" t="s">
        <v>83</v>
      </c>
      <c r="O518">
        <v>5</v>
      </c>
      <c r="P518" s="6">
        <v>9</v>
      </c>
      <c r="Q518" t="s">
        <v>56</v>
      </c>
      <c r="R518">
        <v>9</v>
      </c>
      <c r="S518" s="5">
        <v>1</v>
      </c>
      <c r="T518" t="s">
        <v>58</v>
      </c>
      <c r="U518" t="s">
        <v>52</v>
      </c>
      <c r="V518">
        <v>1</v>
      </c>
      <c r="W518" t="s">
        <v>52</v>
      </c>
      <c r="X518">
        <v>2</v>
      </c>
      <c r="AB518" t="s">
        <v>72</v>
      </c>
      <c r="AD518" t="s">
        <v>73</v>
      </c>
      <c r="AE518" t="s">
        <v>52</v>
      </c>
      <c r="AF518" t="s">
        <v>52</v>
      </c>
      <c r="AG518" t="s">
        <v>52</v>
      </c>
      <c r="AH518">
        <v>3</v>
      </c>
      <c r="AI518" t="s">
        <v>97</v>
      </c>
      <c r="AJ518" t="s">
        <v>52</v>
      </c>
      <c r="AK518" t="s">
        <v>98</v>
      </c>
      <c r="AM518" t="s">
        <v>62</v>
      </c>
      <c r="AN518" t="s">
        <v>53</v>
      </c>
      <c r="AP518">
        <f t="shared" si="32"/>
        <v>0</v>
      </c>
      <c r="AQ518">
        <v>0</v>
      </c>
      <c r="AR518">
        <v>0</v>
      </c>
      <c r="AS518">
        <v>30000</v>
      </c>
      <c r="AT518">
        <v>10000</v>
      </c>
      <c r="AU518">
        <v>0</v>
      </c>
      <c r="AV518">
        <v>0</v>
      </c>
      <c r="AW518">
        <v>0</v>
      </c>
      <c r="AX518">
        <v>40000</v>
      </c>
      <c r="AY518">
        <f t="shared" si="33"/>
        <v>40000</v>
      </c>
      <c r="AZ518" t="str">
        <f t="shared" si="34"/>
        <v/>
      </c>
      <c r="BA518" t="str">
        <f t="shared" si="35"/>
        <v/>
      </c>
    </row>
    <row r="519" spans="1:53" x14ac:dyDescent="0.35">
      <c r="A519" s="2" t="s">
        <v>752</v>
      </c>
      <c r="B519">
        <v>17</v>
      </c>
      <c r="C519">
        <v>1703</v>
      </c>
      <c r="D519">
        <v>2</v>
      </c>
      <c r="E519" t="s">
        <v>50</v>
      </c>
      <c r="F519">
        <v>48</v>
      </c>
      <c r="G519" t="s">
        <v>72</v>
      </c>
      <c r="I519" t="s">
        <v>73</v>
      </c>
      <c r="J519" t="s">
        <v>52</v>
      </c>
      <c r="K519" t="s">
        <v>52</v>
      </c>
      <c r="L519" t="s">
        <v>52</v>
      </c>
      <c r="M519">
        <v>4</v>
      </c>
      <c r="N519" t="s">
        <v>83</v>
      </c>
      <c r="O519">
        <v>5</v>
      </c>
      <c r="P519" s="6">
        <v>10</v>
      </c>
      <c r="Q519" t="s">
        <v>56</v>
      </c>
      <c r="R519">
        <v>6</v>
      </c>
      <c r="S519" s="5">
        <v>1</v>
      </c>
      <c r="T519" t="s">
        <v>58</v>
      </c>
      <c r="U519" t="s">
        <v>52</v>
      </c>
      <c r="V519">
        <v>1</v>
      </c>
      <c r="W519" t="s">
        <v>52</v>
      </c>
      <c r="X519">
        <v>2</v>
      </c>
      <c r="AB519" t="s">
        <v>72</v>
      </c>
      <c r="AD519" t="s">
        <v>73</v>
      </c>
      <c r="AE519" t="s">
        <v>53</v>
      </c>
      <c r="AF519" t="s">
        <v>53</v>
      </c>
      <c r="AG519" t="s">
        <v>52</v>
      </c>
      <c r="AH519">
        <v>1</v>
      </c>
      <c r="AI519" t="s">
        <v>68</v>
      </c>
      <c r="AJ519" t="s">
        <v>52</v>
      </c>
      <c r="AK519" t="s">
        <v>74</v>
      </c>
      <c r="AM519" t="s">
        <v>62</v>
      </c>
      <c r="AN519" t="s">
        <v>53</v>
      </c>
      <c r="AP519">
        <f t="shared" si="32"/>
        <v>0</v>
      </c>
      <c r="AQ519">
        <v>0</v>
      </c>
      <c r="AR519">
        <v>0</v>
      </c>
      <c r="AS519">
        <v>5000</v>
      </c>
      <c r="AT519">
        <v>20000</v>
      </c>
      <c r="AU519">
        <v>0</v>
      </c>
      <c r="AV519">
        <v>0</v>
      </c>
      <c r="AW519">
        <v>0</v>
      </c>
      <c r="AX519">
        <v>25000</v>
      </c>
      <c r="AY519">
        <f t="shared" si="33"/>
        <v>25000</v>
      </c>
      <c r="AZ519" t="str">
        <f t="shared" si="34"/>
        <v/>
      </c>
      <c r="BA519" t="str">
        <f t="shared" si="35"/>
        <v/>
      </c>
    </row>
    <row r="520" spans="1:53" x14ac:dyDescent="0.35">
      <c r="A520" s="2" t="s">
        <v>759</v>
      </c>
      <c r="B520">
        <v>17</v>
      </c>
      <c r="C520">
        <v>1709</v>
      </c>
      <c r="D520">
        <v>2</v>
      </c>
      <c r="E520" t="s">
        <v>50</v>
      </c>
      <c r="F520">
        <v>37</v>
      </c>
      <c r="G520" t="s">
        <v>72</v>
      </c>
      <c r="I520" t="s">
        <v>73</v>
      </c>
      <c r="J520" t="s">
        <v>52</v>
      </c>
      <c r="K520" t="s">
        <v>52</v>
      </c>
      <c r="L520" t="s">
        <v>52</v>
      </c>
      <c r="M520">
        <v>3</v>
      </c>
      <c r="N520" t="s">
        <v>97</v>
      </c>
      <c r="O520">
        <v>3</v>
      </c>
      <c r="P520" s="6">
        <v>3</v>
      </c>
      <c r="Q520" t="s">
        <v>50</v>
      </c>
      <c r="R520">
        <v>12</v>
      </c>
      <c r="S520" s="5">
        <v>1</v>
      </c>
      <c r="T520" t="s">
        <v>58</v>
      </c>
      <c r="U520" t="s">
        <v>52</v>
      </c>
      <c r="V520">
        <v>1</v>
      </c>
      <c r="W520" t="s">
        <v>52</v>
      </c>
      <c r="X520">
        <v>2</v>
      </c>
      <c r="AB520" t="s">
        <v>72</v>
      </c>
      <c r="AD520" t="s">
        <v>73</v>
      </c>
      <c r="AE520" t="s">
        <v>52</v>
      </c>
      <c r="AF520" t="s">
        <v>52</v>
      </c>
      <c r="AG520" t="s">
        <v>52</v>
      </c>
      <c r="AH520">
        <v>7</v>
      </c>
      <c r="AI520" t="s">
        <v>86</v>
      </c>
      <c r="AJ520" t="s">
        <v>52</v>
      </c>
      <c r="AK520" t="s">
        <v>87</v>
      </c>
      <c r="AM520" t="s">
        <v>62</v>
      </c>
      <c r="AN520" t="s">
        <v>52</v>
      </c>
      <c r="AP520">
        <f t="shared" si="32"/>
        <v>0</v>
      </c>
      <c r="AQ520">
        <v>0</v>
      </c>
      <c r="AR520">
        <v>300000</v>
      </c>
      <c r="AS520">
        <v>30000</v>
      </c>
      <c r="AT520">
        <v>10000</v>
      </c>
      <c r="AU520">
        <v>0</v>
      </c>
      <c r="AV520">
        <v>0</v>
      </c>
      <c r="AW520">
        <v>0</v>
      </c>
      <c r="AX520">
        <v>340000</v>
      </c>
      <c r="AY520" t="str">
        <f t="shared" si="33"/>
        <v/>
      </c>
      <c r="AZ520">
        <f t="shared" si="34"/>
        <v>340000</v>
      </c>
      <c r="BA520" t="str">
        <f t="shared" si="35"/>
        <v/>
      </c>
    </row>
    <row r="521" spans="1:53" x14ac:dyDescent="0.35">
      <c r="A521" s="2" t="s">
        <v>759</v>
      </c>
      <c r="B521">
        <v>17</v>
      </c>
      <c r="C521">
        <v>1709</v>
      </c>
      <c r="D521">
        <v>2</v>
      </c>
      <c r="E521" t="s">
        <v>50</v>
      </c>
      <c r="F521">
        <v>37</v>
      </c>
      <c r="G521" t="s">
        <v>72</v>
      </c>
      <c r="I521" t="s">
        <v>73</v>
      </c>
      <c r="J521" t="s">
        <v>52</v>
      </c>
      <c r="K521" t="s">
        <v>52</v>
      </c>
      <c r="L521" t="s">
        <v>52</v>
      </c>
      <c r="M521">
        <v>3</v>
      </c>
      <c r="N521" t="s">
        <v>97</v>
      </c>
      <c r="O521">
        <v>3</v>
      </c>
      <c r="P521" s="6">
        <v>4</v>
      </c>
      <c r="Q521" t="s">
        <v>56</v>
      </c>
      <c r="R521">
        <v>8</v>
      </c>
      <c r="S521" s="5">
        <v>1</v>
      </c>
      <c r="T521" t="s">
        <v>58</v>
      </c>
      <c r="U521" t="s">
        <v>52</v>
      </c>
      <c r="V521">
        <v>1</v>
      </c>
      <c r="W521" t="s">
        <v>52</v>
      </c>
      <c r="X521">
        <v>2</v>
      </c>
      <c r="AB521" t="s">
        <v>72</v>
      </c>
      <c r="AD521" t="s">
        <v>73</v>
      </c>
      <c r="AE521" t="s">
        <v>52</v>
      </c>
      <c r="AF521" t="s">
        <v>52</v>
      </c>
      <c r="AG521" t="s">
        <v>52</v>
      </c>
      <c r="AH521">
        <v>2</v>
      </c>
      <c r="AI521" t="s">
        <v>97</v>
      </c>
      <c r="AJ521" t="s">
        <v>52</v>
      </c>
      <c r="AK521" t="s">
        <v>98</v>
      </c>
      <c r="AM521" t="s">
        <v>62</v>
      </c>
      <c r="AN521" t="s">
        <v>53</v>
      </c>
      <c r="AP521">
        <f t="shared" si="32"/>
        <v>0</v>
      </c>
      <c r="AQ521">
        <v>0</v>
      </c>
      <c r="AR521">
        <v>0</v>
      </c>
      <c r="AS521">
        <v>30000</v>
      </c>
      <c r="AT521">
        <v>10000</v>
      </c>
      <c r="AU521">
        <v>0</v>
      </c>
      <c r="AV521">
        <v>0</v>
      </c>
      <c r="AW521">
        <v>0</v>
      </c>
      <c r="AX521">
        <v>40000</v>
      </c>
      <c r="AY521">
        <f t="shared" si="33"/>
        <v>40000</v>
      </c>
      <c r="AZ521" t="str">
        <f t="shared" si="34"/>
        <v/>
      </c>
      <c r="BA521" t="str">
        <f t="shared" si="35"/>
        <v/>
      </c>
    </row>
    <row r="522" spans="1:53" x14ac:dyDescent="0.35">
      <c r="A522" s="2" t="s">
        <v>760</v>
      </c>
      <c r="B522">
        <v>4</v>
      </c>
      <c r="C522">
        <v>405</v>
      </c>
      <c r="D522">
        <v>2</v>
      </c>
      <c r="E522" t="s">
        <v>56</v>
      </c>
      <c r="F522">
        <v>58</v>
      </c>
      <c r="G522" t="s">
        <v>72</v>
      </c>
      <c r="I522" t="s">
        <v>73</v>
      </c>
      <c r="J522" t="s">
        <v>53</v>
      </c>
      <c r="K522" t="s">
        <v>53</v>
      </c>
      <c r="L522" t="s">
        <v>53</v>
      </c>
      <c r="M522">
        <v>0</v>
      </c>
      <c r="O522">
        <v>2</v>
      </c>
      <c r="P522" s="6">
        <v>5</v>
      </c>
      <c r="Q522" t="s">
        <v>56</v>
      </c>
      <c r="R522">
        <v>15</v>
      </c>
      <c r="S522" s="5">
        <v>1</v>
      </c>
      <c r="T522" t="s">
        <v>58</v>
      </c>
      <c r="U522" t="s">
        <v>53</v>
      </c>
      <c r="W522" t="s">
        <v>52</v>
      </c>
      <c r="X522">
        <v>1</v>
      </c>
      <c r="Y522" t="s">
        <v>59</v>
      </c>
      <c r="AB522" t="s">
        <v>72</v>
      </c>
      <c r="AD522" t="s">
        <v>73</v>
      </c>
      <c r="AE522" t="s">
        <v>52</v>
      </c>
      <c r="AF522" t="s">
        <v>52</v>
      </c>
      <c r="AG522" t="s">
        <v>52</v>
      </c>
      <c r="AH522">
        <v>8</v>
      </c>
      <c r="AI522" t="s">
        <v>86</v>
      </c>
      <c r="AJ522" t="s">
        <v>52</v>
      </c>
      <c r="AK522" t="s">
        <v>87</v>
      </c>
      <c r="AM522" t="s">
        <v>62</v>
      </c>
      <c r="AN522" t="s">
        <v>52</v>
      </c>
      <c r="AP522">
        <f t="shared" si="32"/>
        <v>0</v>
      </c>
      <c r="AQ522">
        <v>0</v>
      </c>
      <c r="AR522">
        <v>180000</v>
      </c>
      <c r="AS522">
        <v>50000</v>
      </c>
      <c r="AT522">
        <v>25000</v>
      </c>
      <c r="AU522">
        <v>624000</v>
      </c>
      <c r="AV522">
        <v>50000</v>
      </c>
      <c r="AW522">
        <v>20000</v>
      </c>
      <c r="AX522">
        <v>949000</v>
      </c>
      <c r="AY522" t="str">
        <f t="shared" si="33"/>
        <v/>
      </c>
      <c r="AZ522" t="str">
        <f t="shared" si="34"/>
        <v/>
      </c>
      <c r="BA522">
        <f t="shared" si="35"/>
        <v>949000</v>
      </c>
    </row>
    <row r="523" spans="1:53" x14ac:dyDescent="0.35">
      <c r="A523" s="2" t="s">
        <v>760</v>
      </c>
      <c r="B523">
        <v>4</v>
      </c>
      <c r="C523">
        <v>405</v>
      </c>
      <c r="D523">
        <v>2</v>
      </c>
      <c r="E523" t="s">
        <v>56</v>
      </c>
      <c r="F523">
        <v>58</v>
      </c>
      <c r="G523" t="s">
        <v>72</v>
      </c>
      <c r="I523" t="s">
        <v>73</v>
      </c>
      <c r="J523" t="s">
        <v>53</v>
      </c>
      <c r="K523" t="s">
        <v>53</v>
      </c>
      <c r="L523" t="s">
        <v>53</v>
      </c>
      <c r="M523">
        <v>0</v>
      </c>
      <c r="O523">
        <v>2</v>
      </c>
      <c r="P523" s="6">
        <v>6</v>
      </c>
      <c r="Q523" t="s">
        <v>56</v>
      </c>
      <c r="R523">
        <v>13</v>
      </c>
      <c r="S523" s="5">
        <v>1</v>
      </c>
      <c r="T523" t="s">
        <v>58</v>
      </c>
      <c r="U523" t="s">
        <v>53</v>
      </c>
      <c r="W523" t="s">
        <v>52</v>
      </c>
      <c r="X523">
        <v>1</v>
      </c>
      <c r="AB523" t="s">
        <v>72</v>
      </c>
      <c r="AD523" t="s">
        <v>73</v>
      </c>
      <c r="AE523" t="s">
        <v>52</v>
      </c>
      <c r="AF523" t="s">
        <v>52</v>
      </c>
      <c r="AG523" t="s">
        <v>52</v>
      </c>
      <c r="AH523">
        <v>5</v>
      </c>
      <c r="AI523" t="s">
        <v>83</v>
      </c>
      <c r="AJ523" t="s">
        <v>52</v>
      </c>
      <c r="AK523" t="s">
        <v>84</v>
      </c>
      <c r="AM523" t="s">
        <v>62</v>
      </c>
      <c r="AN523" t="s">
        <v>53</v>
      </c>
      <c r="AP523">
        <f t="shared" si="32"/>
        <v>0</v>
      </c>
      <c r="AQ523">
        <v>0</v>
      </c>
      <c r="AR523">
        <v>60000</v>
      </c>
      <c r="AS523">
        <v>30000</v>
      </c>
      <c r="AT523">
        <v>15000</v>
      </c>
      <c r="AU523">
        <v>268000</v>
      </c>
      <c r="AV523">
        <v>20000</v>
      </c>
      <c r="AW523">
        <v>20000</v>
      </c>
      <c r="AX523">
        <v>413000</v>
      </c>
      <c r="AY523" t="str">
        <f t="shared" si="33"/>
        <v/>
      </c>
      <c r="AZ523">
        <f t="shared" si="34"/>
        <v>413000</v>
      </c>
      <c r="BA523" t="str">
        <f t="shared" si="35"/>
        <v/>
      </c>
    </row>
    <row r="524" spans="1:53" x14ac:dyDescent="0.35">
      <c r="A524" s="2" t="s">
        <v>761</v>
      </c>
      <c r="B524">
        <v>4</v>
      </c>
      <c r="C524">
        <v>405</v>
      </c>
      <c r="D524">
        <v>2</v>
      </c>
      <c r="E524" t="s">
        <v>50</v>
      </c>
      <c r="F524">
        <v>50</v>
      </c>
      <c r="G524" t="s">
        <v>136</v>
      </c>
      <c r="H524" t="s">
        <v>52</v>
      </c>
      <c r="I524" t="s">
        <v>52</v>
      </c>
      <c r="J524" t="s">
        <v>52</v>
      </c>
      <c r="K524" t="s">
        <v>52</v>
      </c>
      <c r="L524" t="s">
        <v>52</v>
      </c>
      <c r="M524">
        <v>9</v>
      </c>
      <c r="N524" t="s">
        <v>100</v>
      </c>
      <c r="O524">
        <v>1</v>
      </c>
      <c r="P524" s="6">
        <v>3</v>
      </c>
      <c r="Q524" t="s">
        <v>50</v>
      </c>
      <c r="R524">
        <v>15</v>
      </c>
      <c r="S524" s="5">
        <v>1</v>
      </c>
      <c r="T524" t="s">
        <v>58</v>
      </c>
      <c r="U524" t="s">
        <v>52</v>
      </c>
      <c r="V524">
        <v>1</v>
      </c>
      <c r="W524" t="s">
        <v>52</v>
      </c>
      <c r="X524">
        <v>2</v>
      </c>
      <c r="Y524" t="s">
        <v>59</v>
      </c>
      <c r="AB524" t="s">
        <v>136</v>
      </c>
      <c r="AC524" t="s">
        <v>52</v>
      </c>
      <c r="AD524" t="s">
        <v>52</v>
      </c>
      <c r="AE524" t="s">
        <v>52</v>
      </c>
      <c r="AF524" t="s">
        <v>52</v>
      </c>
      <c r="AG524" t="s">
        <v>52</v>
      </c>
      <c r="AH524">
        <v>7</v>
      </c>
      <c r="AI524" t="s">
        <v>79</v>
      </c>
      <c r="AJ524" t="s">
        <v>52</v>
      </c>
      <c r="AK524" t="s">
        <v>90</v>
      </c>
      <c r="AM524" t="s">
        <v>62</v>
      </c>
      <c r="AN524" t="s">
        <v>53</v>
      </c>
      <c r="AP524">
        <f t="shared" si="32"/>
        <v>0</v>
      </c>
      <c r="AQ524">
        <v>1300000</v>
      </c>
      <c r="AR524">
        <v>600000</v>
      </c>
      <c r="AS524">
        <v>50000</v>
      </c>
      <c r="AT524">
        <v>20000</v>
      </c>
      <c r="AU524">
        <v>100000</v>
      </c>
      <c r="AV524">
        <v>50000</v>
      </c>
      <c r="AW524">
        <v>20000</v>
      </c>
      <c r="AX524">
        <v>2140000</v>
      </c>
      <c r="AY524" t="str">
        <f t="shared" si="33"/>
        <v/>
      </c>
      <c r="AZ524" t="str">
        <f t="shared" si="34"/>
        <v/>
      </c>
      <c r="BA524">
        <f t="shared" si="35"/>
        <v>2140000</v>
      </c>
    </row>
    <row r="525" spans="1:53" x14ac:dyDescent="0.35">
      <c r="A525" s="2" t="s">
        <v>762</v>
      </c>
      <c r="B525">
        <v>18</v>
      </c>
      <c r="C525">
        <v>1802</v>
      </c>
      <c r="D525">
        <v>2</v>
      </c>
      <c r="E525" t="s">
        <v>50</v>
      </c>
      <c r="F525">
        <v>38</v>
      </c>
      <c r="G525" t="s">
        <v>72</v>
      </c>
      <c r="I525" t="s">
        <v>73</v>
      </c>
      <c r="J525" t="s">
        <v>52</v>
      </c>
      <c r="K525" t="s">
        <v>52</v>
      </c>
      <c r="L525" t="s">
        <v>52</v>
      </c>
      <c r="M525">
        <v>6</v>
      </c>
      <c r="N525" t="s">
        <v>78</v>
      </c>
      <c r="O525">
        <v>4</v>
      </c>
      <c r="P525" s="6">
        <v>3</v>
      </c>
      <c r="Q525" t="s">
        <v>56</v>
      </c>
      <c r="R525">
        <v>17</v>
      </c>
      <c r="S525" s="5">
        <v>1</v>
      </c>
      <c r="T525" t="s">
        <v>58</v>
      </c>
      <c r="U525" t="s">
        <v>52</v>
      </c>
      <c r="V525">
        <v>1</v>
      </c>
      <c r="W525" t="s">
        <v>52</v>
      </c>
      <c r="X525">
        <v>2</v>
      </c>
      <c r="Y525" t="s">
        <v>59</v>
      </c>
      <c r="AB525" t="s">
        <v>72</v>
      </c>
      <c r="AD525" t="s">
        <v>73</v>
      </c>
      <c r="AE525" t="s">
        <v>53</v>
      </c>
      <c r="AF525" t="s">
        <v>53</v>
      </c>
      <c r="AG525" t="s">
        <v>53</v>
      </c>
      <c r="AJ525" t="s">
        <v>53</v>
      </c>
      <c r="AO525" t="s">
        <v>112</v>
      </c>
      <c r="AP525">
        <f t="shared" si="32"/>
        <v>0</v>
      </c>
      <c r="AY525" t="str">
        <f t="shared" si="33"/>
        <v/>
      </c>
      <c r="AZ525" t="str">
        <f t="shared" si="34"/>
        <v/>
      </c>
      <c r="BA525" t="str">
        <f t="shared" si="35"/>
        <v/>
      </c>
    </row>
    <row r="526" spans="1:53" x14ac:dyDescent="0.35">
      <c r="A526" s="2" t="s">
        <v>762</v>
      </c>
      <c r="B526">
        <v>18</v>
      </c>
      <c r="C526">
        <v>1802</v>
      </c>
      <c r="D526">
        <v>2</v>
      </c>
      <c r="E526" t="s">
        <v>50</v>
      </c>
      <c r="F526">
        <v>38</v>
      </c>
      <c r="G526" t="s">
        <v>72</v>
      </c>
      <c r="I526" t="s">
        <v>73</v>
      </c>
      <c r="J526" t="s">
        <v>52</v>
      </c>
      <c r="K526" t="s">
        <v>52</v>
      </c>
      <c r="L526" t="s">
        <v>52</v>
      </c>
      <c r="M526">
        <v>6</v>
      </c>
      <c r="N526" t="s">
        <v>78</v>
      </c>
      <c r="O526">
        <v>4</v>
      </c>
      <c r="P526" s="6">
        <v>4</v>
      </c>
      <c r="Q526" t="s">
        <v>50</v>
      </c>
      <c r="R526">
        <v>14</v>
      </c>
      <c r="S526" s="5">
        <v>1</v>
      </c>
      <c r="T526" t="s">
        <v>58</v>
      </c>
      <c r="U526" t="s">
        <v>52</v>
      </c>
      <c r="V526">
        <v>1</v>
      </c>
      <c r="W526" t="s">
        <v>52</v>
      </c>
      <c r="X526">
        <v>2</v>
      </c>
      <c r="Y526" t="s">
        <v>59</v>
      </c>
      <c r="AB526" t="s">
        <v>72</v>
      </c>
      <c r="AD526" t="s">
        <v>73</v>
      </c>
      <c r="AE526" t="s">
        <v>52</v>
      </c>
      <c r="AF526" t="s">
        <v>52</v>
      </c>
      <c r="AG526" t="s">
        <v>52</v>
      </c>
      <c r="AH526">
        <v>7</v>
      </c>
      <c r="AI526" t="s">
        <v>79</v>
      </c>
      <c r="AJ526" t="s">
        <v>53</v>
      </c>
      <c r="AO526" t="s">
        <v>164</v>
      </c>
      <c r="AP526">
        <f t="shared" si="32"/>
        <v>0</v>
      </c>
      <c r="AY526" t="str">
        <f t="shared" si="33"/>
        <v/>
      </c>
      <c r="AZ526" t="str">
        <f t="shared" si="34"/>
        <v/>
      </c>
      <c r="BA526" t="str">
        <f t="shared" si="35"/>
        <v/>
      </c>
    </row>
    <row r="527" spans="1:53" x14ac:dyDescent="0.35">
      <c r="A527" s="2" t="s">
        <v>762</v>
      </c>
      <c r="B527">
        <v>18</v>
      </c>
      <c r="C527">
        <v>1802</v>
      </c>
      <c r="D527">
        <v>2</v>
      </c>
      <c r="E527" t="s">
        <v>50</v>
      </c>
      <c r="F527">
        <v>38</v>
      </c>
      <c r="G527" t="s">
        <v>72</v>
      </c>
      <c r="I527" t="s">
        <v>73</v>
      </c>
      <c r="J527" t="s">
        <v>52</v>
      </c>
      <c r="K527" t="s">
        <v>52</v>
      </c>
      <c r="L527" t="s">
        <v>52</v>
      </c>
      <c r="M527">
        <v>6</v>
      </c>
      <c r="N527" t="s">
        <v>78</v>
      </c>
      <c r="O527">
        <v>4</v>
      </c>
      <c r="P527" s="6">
        <v>5</v>
      </c>
      <c r="Q527" t="s">
        <v>50</v>
      </c>
      <c r="R527">
        <v>12</v>
      </c>
      <c r="S527" s="5">
        <v>1</v>
      </c>
      <c r="T527" t="s">
        <v>58</v>
      </c>
      <c r="U527" t="s">
        <v>52</v>
      </c>
      <c r="V527">
        <v>1</v>
      </c>
      <c r="W527" t="s">
        <v>52</v>
      </c>
      <c r="X527">
        <v>2</v>
      </c>
      <c r="AB527" t="s">
        <v>72</v>
      </c>
      <c r="AD527" t="s">
        <v>73</v>
      </c>
      <c r="AE527" t="s">
        <v>52</v>
      </c>
      <c r="AF527" t="s">
        <v>52</v>
      </c>
      <c r="AG527" t="s">
        <v>52</v>
      </c>
      <c r="AH527">
        <v>5</v>
      </c>
      <c r="AI527" t="s">
        <v>83</v>
      </c>
      <c r="AJ527" t="s">
        <v>52</v>
      </c>
      <c r="AK527" t="s">
        <v>84</v>
      </c>
      <c r="AM527" t="s">
        <v>62</v>
      </c>
      <c r="AN527" t="s">
        <v>53</v>
      </c>
      <c r="AP527">
        <f t="shared" si="32"/>
        <v>0</v>
      </c>
      <c r="AQ527">
        <v>0</v>
      </c>
      <c r="AR527">
        <v>0</v>
      </c>
      <c r="AS527">
        <v>10000</v>
      </c>
      <c r="AT527">
        <v>5000</v>
      </c>
      <c r="AU527">
        <v>0</v>
      </c>
      <c r="AV527">
        <v>0</v>
      </c>
      <c r="AW527">
        <v>0</v>
      </c>
      <c r="AX527">
        <v>15000</v>
      </c>
      <c r="AY527" t="str">
        <f t="shared" si="33"/>
        <v/>
      </c>
      <c r="AZ527">
        <f t="shared" si="34"/>
        <v>15000</v>
      </c>
      <c r="BA527" t="str">
        <f t="shared" si="35"/>
        <v/>
      </c>
    </row>
    <row r="528" spans="1:53" x14ac:dyDescent="0.35">
      <c r="A528" s="2" t="s">
        <v>762</v>
      </c>
      <c r="B528">
        <v>18</v>
      </c>
      <c r="C528">
        <v>1802</v>
      </c>
      <c r="D528">
        <v>2</v>
      </c>
      <c r="E528" t="s">
        <v>50</v>
      </c>
      <c r="F528">
        <v>38</v>
      </c>
      <c r="G528" t="s">
        <v>72</v>
      </c>
      <c r="I528" t="s">
        <v>73</v>
      </c>
      <c r="J528" t="s">
        <v>52</v>
      </c>
      <c r="K528" t="s">
        <v>52</v>
      </c>
      <c r="L528" t="s">
        <v>52</v>
      </c>
      <c r="M528">
        <v>6</v>
      </c>
      <c r="N528" t="s">
        <v>78</v>
      </c>
      <c r="O528">
        <v>4</v>
      </c>
      <c r="P528" s="6">
        <v>6</v>
      </c>
      <c r="Q528" t="s">
        <v>50</v>
      </c>
      <c r="R528">
        <v>8</v>
      </c>
      <c r="S528" s="5">
        <v>1</v>
      </c>
      <c r="T528" t="s">
        <v>58</v>
      </c>
      <c r="U528" t="s">
        <v>52</v>
      </c>
      <c r="V528">
        <v>1</v>
      </c>
      <c r="W528" t="s">
        <v>52</v>
      </c>
      <c r="X528">
        <v>2</v>
      </c>
      <c r="AB528" t="s">
        <v>72</v>
      </c>
      <c r="AD528" t="s">
        <v>73</v>
      </c>
      <c r="AE528" t="s">
        <v>52</v>
      </c>
      <c r="AF528" t="s">
        <v>52</v>
      </c>
      <c r="AG528" t="s">
        <v>52</v>
      </c>
      <c r="AH528">
        <v>3</v>
      </c>
      <c r="AI528" t="s">
        <v>97</v>
      </c>
      <c r="AJ528" t="s">
        <v>52</v>
      </c>
      <c r="AK528" t="s">
        <v>98</v>
      </c>
      <c r="AM528" t="s">
        <v>62</v>
      </c>
      <c r="AN528" t="s">
        <v>53</v>
      </c>
      <c r="AP528">
        <f t="shared" si="32"/>
        <v>0</v>
      </c>
      <c r="AQ528">
        <v>0</v>
      </c>
      <c r="AR528">
        <v>0</v>
      </c>
      <c r="AS528">
        <v>8000</v>
      </c>
      <c r="AT528">
        <v>2000</v>
      </c>
      <c r="AU528">
        <v>0</v>
      </c>
      <c r="AV528">
        <v>0</v>
      </c>
      <c r="AW528">
        <v>0</v>
      </c>
      <c r="AX528">
        <v>10000</v>
      </c>
      <c r="AY528">
        <f t="shared" si="33"/>
        <v>10000</v>
      </c>
      <c r="AZ528" t="str">
        <f t="shared" si="34"/>
        <v/>
      </c>
      <c r="BA528" t="str">
        <f t="shared" si="35"/>
        <v/>
      </c>
    </row>
    <row r="529" spans="1:53" x14ac:dyDescent="0.35">
      <c r="A529" s="2" t="s">
        <v>763</v>
      </c>
      <c r="B529">
        <v>19</v>
      </c>
      <c r="C529">
        <v>1905</v>
      </c>
      <c r="D529">
        <v>2</v>
      </c>
      <c r="E529" t="s">
        <v>50</v>
      </c>
      <c r="F529">
        <v>38</v>
      </c>
      <c r="G529" t="s">
        <v>72</v>
      </c>
      <c r="I529" t="s">
        <v>52</v>
      </c>
      <c r="J529" t="s">
        <v>52</v>
      </c>
      <c r="K529" t="s">
        <v>52</v>
      </c>
      <c r="L529" t="s">
        <v>52</v>
      </c>
      <c r="M529">
        <v>5</v>
      </c>
      <c r="N529" t="s">
        <v>78</v>
      </c>
      <c r="O529">
        <v>1</v>
      </c>
      <c r="P529" s="6">
        <v>3</v>
      </c>
      <c r="Q529" t="s">
        <v>50</v>
      </c>
      <c r="R529">
        <v>8</v>
      </c>
      <c r="S529" s="5">
        <v>1</v>
      </c>
      <c r="T529" t="s">
        <v>58</v>
      </c>
      <c r="U529" t="s">
        <v>52</v>
      </c>
      <c r="V529">
        <v>1</v>
      </c>
      <c r="W529" t="s">
        <v>52</v>
      </c>
      <c r="X529">
        <v>2</v>
      </c>
      <c r="AB529" t="s">
        <v>72</v>
      </c>
      <c r="AD529" t="s">
        <v>73</v>
      </c>
      <c r="AE529" t="s">
        <v>53</v>
      </c>
      <c r="AF529" t="s">
        <v>53</v>
      </c>
      <c r="AG529" t="s">
        <v>52</v>
      </c>
      <c r="AH529">
        <v>3</v>
      </c>
      <c r="AI529" t="s">
        <v>63</v>
      </c>
      <c r="AJ529" t="s">
        <v>52</v>
      </c>
      <c r="AK529" t="s">
        <v>64</v>
      </c>
      <c r="AM529" t="s">
        <v>62</v>
      </c>
      <c r="AN529" t="s">
        <v>53</v>
      </c>
      <c r="AP529">
        <f t="shared" si="32"/>
        <v>0</v>
      </c>
      <c r="AQ529">
        <v>0</v>
      </c>
      <c r="AR529">
        <v>0</v>
      </c>
      <c r="AS529">
        <v>15000</v>
      </c>
      <c r="AT529">
        <v>30000</v>
      </c>
      <c r="AU529">
        <v>234000</v>
      </c>
      <c r="AV529">
        <v>0</v>
      </c>
      <c r="AW529">
        <v>5000</v>
      </c>
      <c r="AX529">
        <v>284000</v>
      </c>
      <c r="AY529">
        <f t="shared" si="33"/>
        <v>284000</v>
      </c>
      <c r="AZ529" t="str">
        <f t="shared" si="34"/>
        <v/>
      </c>
      <c r="BA529" t="str">
        <f t="shared" si="35"/>
        <v/>
      </c>
    </row>
    <row r="530" spans="1:53" x14ac:dyDescent="0.35">
      <c r="A530" s="2" t="s">
        <v>764</v>
      </c>
      <c r="B530">
        <v>12</v>
      </c>
      <c r="C530">
        <v>1207</v>
      </c>
      <c r="D530">
        <v>1</v>
      </c>
      <c r="E530" t="s">
        <v>50</v>
      </c>
      <c r="F530">
        <v>34</v>
      </c>
      <c r="G530" t="s">
        <v>72</v>
      </c>
      <c r="I530" t="s">
        <v>73</v>
      </c>
      <c r="J530" t="s">
        <v>52</v>
      </c>
      <c r="K530" t="s">
        <v>52</v>
      </c>
      <c r="L530" t="s">
        <v>52</v>
      </c>
      <c r="M530">
        <v>6</v>
      </c>
      <c r="N530" t="s">
        <v>79</v>
      </c>
      <c r="O530">
        <v>2</v>
      </c>
      <c r="P530" s="6">
        <v>3</v>
      </c>
      <c r="Q530" t="s">
        <v>56</v>
      </c>
      <c r="R530">
        <v>12</v>
      </c>
      <c r="S530" s="5">
        <v>1</v>
      </c>
      <c r="T530" t="s">
        <v>58</v>
      </c>
      <c r="U530" t="s">
        <v>52</v>
      </c>
      <c r="V530">
        <v>1</v>
      </c>
      <c r="W530" t="s">
        <v>52</v>
      </c>
      <c r="X530">
        <v>2</v>
      </c>
      <c r="AB530" t="s">
        <v>72</v>
      </c>
      <c r="AD530" t="s">
        <v>73</v>
      </c>
      <c r="AE530" t="s">
        <v>52</v>
      </c>
      <c r="AF530" t="s">
        <v>52</v>
      </c>
      <c r="AG530" t="s">
        <v>52</v>
      </c>
      <c r="AH530">
        <v>6</v>
      </c>
      <c r="AI530" t="s">
        <v>78</v>
      </c>
      <c r="AJ530" t="s">
        <v>52</v>
      </c>
      <c r="AK530" t="s">
        <v>88</v>
      </c>
      <c r="AM530" t="s">
        <v>62</v>
      </c>
      <c r="AN530" t="s">
        <v>52</v>
      </c>
      <c r="AP530">
        <f t="shared" si="32"/>
        <v>0</v>
      </c>
      <c r="AQ530">
        <v>0</v>
      </c>
      <c r="AR530">
        <v>900000</v>
      </c>
      <c r="AS530">
        <v>70000</v>
      </c>
      <c r="AT530">
        <v>120000</v>
      </c>
      <c r="AU530">
        <v>1600000</v>
      </c>
      <c r="AV530">
        <v>0</v>
      </c>
      <c r="AW530">
        <v>5000</v>
      </c>
      <c r="AX530">
        <v>2695000</v>
      </c>
      <c r="AY530" t="str">
        <f t="shared" si="33"/>
        <v/>
      </c>
      <c r="AZ530">
        <f t="shared" si="34"/>
        <v>2695000</v>
      </c>
      <c r="BA530" t="str">
        <f t="shared" si="35"/>
        <v/>
      </c>
    </row>
    <row r="531" spans="1:53" x14ac:dyDescent="0.35">
      <c r="A531" s="2" t="s">
        <v>764</v>
      </c>
      <c r="B531">
        <v>12</v>
      </c>
      <c r="C531">
        <v>1207</v>
      </c>
      <c r="D531">
        <v>1</v>
      </c>
      <c r="E531" t="s">
        <v>50</v>
      </c>
      <c r="F531">
        <v>34</v>
      </c>
      <c r="G531" t="s">
        <v>72</v>
      </c>
      <c r="I531" t="s">
        <v>73</v>
      </c>
      <c r="J531" t="s">
        <v>52</v>
      </c>
      <c r="K531" t="s">
        <v>52</v>
      </c>
      <c r="L531" t="s">
        <v>52</v>
      </c>
      <c r="M531">
        <v>6</v>
      </c>
      <c r="N531" t="s">
        <v>79</v>
      </c>
      <c r="O531">
        <v>2</v>
      </c>
      <c r="P531" s="6">
        <v>4</v>
      </c>
      <c r="Q531" t="s">
        <v>56</v>
      </c>
      <c r="R531">
        <v>9</v>
      </c>
      <c r="S531" s="5">
        <v>1</v>
      </c>
      <c r="T531" t="s">
        <v>58</v>
      </c>
      <c r="U531" t="s">
        <v>52</v>
      </c>
      <c r="V531">
        <v>1</v>
      </c>
      <c r="W531" t="s">
        <v>52</v>
      </c>
      <c r="X531">
        <v>2</v>
      </c>
      <c r="AB531" t="s">
        <v>72</v>
      </c>
      <c r="AD531" t="s">
        <v>73</v>
      </c>
      <c r="AE531" t="s">
        <v>52</v>
      </c>
      <c r="AF531" t="s">
        <v>52</v>
      </c>
      <c r="AG531" t="s">
        <v>52</v>
      </c>
      <c r="AH531">
        <v>4</v>
      </c>
      <c r="AI531" t="s">
        <v>63</v>
      </c>
      <c r="AJ531" t="s">
        <v>52</v>
      </c>
      <c r="AK531" t="s">
        <v>64</v>
      </c>
      <c r="AM531" t="s">
        <v>62</v>
      </c>
      <c r="AN531" t="s">
        <v>53</v>
      </c>
      <c r="AP531">
        <f t="shared" si="32"/>
        <v>0</v>
      </c>
      <c r="AQ531">
        <v>0</v>
      </c>
      <c r="AR531">
        <v>300000</v>
      </c>
      <c r="AS531">
        <v>60000</v>
      </c>
      <c r="AT531">
        <v>150000</v>
      </c>
      <c r="AU531">
        <v>900000</v>
      </c>
      <c r="AV531">
        <v>0</v>
      </c>
      <c r="AW531">
        <v>4000</v>
      </c>
      <c r="AX531">
        <v>1414000</v>
      </c>
      <c r="AY531">
        <f t="shared" si="33"/>
        <v>1414000</v>
      </c>
      <c r="AZ531" t="str">
        <f t="shared" si="34"/>
        <v/>
      </c>
      <c r="BA531" t="str">
        <f t="shared" si="35"/>
        <v/>
      </c>
    </row>
    <row r="532" spans="1:53" x14ac:dyDescent="0.35">
      <c r="A532" s="2" t="s">
        <v>765</v>
      </c>
      <c r="B532">
        <v>18</v>
      </c>
      <c r="C532">
        <v>1802</v>
      </c>
      <c r="D532">
        <v>1</v>
      </c>
      <c r="E532" t="s">
        <v>56</v>
      </c>
      <c r="F532">
        <v>38</v>
      </c>
      <c r="G532" t="s">
        <v>72</v>
      </c>
      <c r="I532" t="s">
        <v>73</v>
      </c>
      <c r="J532" t="s">
        <v>52</v>
      </c>
      <c r="K532" t="s">
        <v>52</v>
      </c>
      <c r="L532" t="s">
        <v>52</v>
      </c>
      <c r="M532">
        <v>8</v>
      </c>
      <c r="N532" t="s">
        <v>60</v>
      </c>
      <c r="O532">
        <v>2</v>
      </c>
      <c r="P532" s="6">
        <v>2</v>
      </c>
      <c r="Q532" t="s">
        <v>50</v>
      </c>
      <c r="R532">
        <v>14</v>
      </c>
      <c r="S532" s="5">
        <v>1</v>
      </c>
      <c r="T532" t="s">
        <v>58</v>
      </c>
      <c r="U532" t="s">
        <v>53</v>
      </c>
      <c r="W532" t="s">
        <v>52</v>
      </c>
      <c r="X532">
        <v>1</v>
      </c>
      <c r="Y532" t="s">
        <v>59</v>
      </c>
      <c r="AB532" t="s">
        <v>72</v>
      </c>
      <c r="AD532" t="s">
        <v>73</v>
      </c>
      <c r="AE532" t="s">
        <v>52</v>
      </c>
      <c r="AF532" t="s">
        <v>52</v>
      </c>
      <c r="AG532" t="s">
        <v>52</v>
      </c>
      <c r="AH532">
        <v>9</v>
      </c>
      <c r="AI532" t="s">
        <v>60</v>
      </c>
      <c r="AJ532" t="s">
        <v>52</v>
      </c>
      <c r="AK532" t="s">
        <v>61</v>
      </c>
      <c r="AM532" t="s">
        <v>62</v>
      </c>
      <c r="AN532" t="s">
        <v>53</v>
      </c>
      <c r="AP532">
        <f t="shared" si="32"/>
        <v>0</v>
      </c>
      <c r="AQ532">
        <v>0</v>
      </c>
      <c r="AR532">
        <v>0</v>
      </c>
      <c r="AS532">
        <v>25000</v>
      </c>
      <c r="AT532">
        <v>3500</v>
      </c>
      <c r="AU532">
        <v>0</v>
      </c>
      <c r="AV532">
        <v>0</v>
      </c>
      <c r="AW532">
        <v>0</v>
      </c>
      <c r="AX532">
        <v>28500</v>
      </c>
      <c r="AY532" t="str">
        <f t="shared" si="33"/>
        <v/>
      </c>
      <c r="AZ532">
        <f t="shared" si="34"/>
        <v>28500</v>
      </c>
      <c r="BA532" t="str">
        <f t="shared" si="35"/>
        <v/>
      </c>
    </row>
    <row r="533" spans="1:53" x14ac:dyDescent="0.35">
      <c r="A533" s="2" t="s">
        <v>765</v>
      </c>
      <c r="B533">
        <v>18</v>
      </c>
      <c r="C533">
        <v>1802</v>
      </c>
      <c r="D533">
        <v>1</v>
      </c>
      <c r="E533" t="s">
        <v>56</v>
      </c>
      <c r="F533">
        <v>38</v>
      </c>
      <c r="G533" t="s">
        <v>72</v>
      </c>
      <c r="I533" t="s">
        <v>73</v>
      </c>
      <c r="J533" t="s">
        <v>52</v>
      </c>
      <c r="K533" t="s">
        <v>52</v>
      </c>
      <c r="L533" t="s">
        <v>52</v>
      </c>
      <c r="M533">
        <v>8</v>
      </c>
      <c r="N533" t="s">
        <v>60</v>
      </c>
      <c r="O533">
        <v>2</v>
      </c>
      <c r="P533" s="6">
        <v>3</v>
      </c>
      <c r="Q533" t="s">
        <v>50</v>
      </c>
      <c r="R533">
        <v>10</v>
      </c>
      <c r="S533" s="5">
        <v>1</v>
      </c>
      <c r="T533" t="s">
        <v>58</v>
      </c>
      <c r="U533" t="s">
        <v>53</v>
      </c>
      <c r="W533" t="s">
        <v>52</v>
      </c>
      <c r="X533">
        <v>1</v>
      </c>
      <c r="AB533" t="s">
        <v>72</v>
      </c>
      <c r="AD533" t="s">
        <v>73</v>
      </c>
      <c r="AE533" t="s">
        <v>52</v>
      </c>
      <c r="AF533" t="s">
        <v>52</v>
      </c>
      <c r="AG533" t="s">
        <v>52</v>
      </c>
      <c r="AH533">
        <v>5</v>
      </c>
      <c r="AI533" t="s">
        <v>83</v>
      </c>
      <c r="AJ533" t="s">
        <v>52</v>
      </c>
      <c r="AK533" t="s">
        <v>64</v>
      </c>
      <c r="AM533" t="s">
        <v>62</v>
      </c>
      <c r="AN533" t="s">
        <v>53</v>
      </c>
      <c r="AP533">
        <f t="shared" si="32"/>
        <v>0</v>
      </c>
      <c r="AQ533">
        <v>0</v>
      </c>
      <c r="AR533">
        <v>0</v>
      </c>
      <c r="AS533">
        <v>15000</v>
      </c>
      <c r="AT533">
        <v>2500</v>
      </c>
      <c r="AU533">
        <v>0</v>
      </c>
      <c r="AV533">
        <v>0</v>
      </c>
      <c r="AW533">
        <v>0</v>
      </c>
      <c r="AX533">
        <v>17500</v>
      </c>
      <c r="AY533">
        <f t="shared" si="33"/>
        <v>17500</v>
      </c>
      <c r="AZ533" t="str">
        <f t="shared" si="34"/>
        <v/>
      </c>
      <c r="BA533" t="str">
        <f t="shared" si="35"/>
        <v/>
      </c>
    </row>
    <row r="534" spans="1:53" x14ac:dyDescent="0.35">
      <c r="A534" s="2" t="s">
        <v>767</v>
      </c>
      <c r="B534">
        <v>21</v>
      </c>
      <c r="C534">
        <v>2101</v>
      </c>
      <c r="D534">
        <v>2</v>
      </c>
      <c r="E534" t="s">
        <v>56</v>
      </c>
      <c r="F534">
        <v>38</v>
      </c>
      <c r="G534" t="s">
        <v>72</v>
      </c>
      <c r="I534" t="s">
        <v>73</v>
      </c>
      <c r="J534" t="s">
        <v>53</v>
      </c>
      <c r="K534" t="s">
        <v>53</v>
      </c>
      <c r="L534" t="s">
        <v>52</v>
      </c>
      <c r="M534">
        <v>4</v>
      </c>
      <c r="N534" t="s">
        <v>63</v>
      </c>
      <c r="O534">
        <v>2</v>
      </c>
      <c r="P534" s="6">
        <v>3</v>
      </c>
      <c r="Q534" t="s">
        <v>50</v>
      </c>
      <c r="R534">
        <v>17</v>
      </c>
      <c r="S534" s="5">
        <v>1</v>
      </c>
      <c r="T534" t="s">
        <v>58</v>
      </c>
      <c r="U534" t="s">
        <v>53</v>
      </c>
      <c r="W534" t="s">
        <v>52</v>
      </c>
      <c r="X534">
        <v>1</v>
      </c>
      <c r="Y534" t="s">
        <v>59</v>
      </c>
      <c r="AB534" t="s">
        <v>72</v>
      </c>
      <c r="AD534" t="s">
        <v>73</v>
      </c>
      <c r="AE534" t="s">
        <v>52</v>
      </c>
      <c r="AF534" t="s">
        <v>52</v>
      </c>
      <c r="AG534" t="s">
        <v>52</v>
      </c>
      <c r="AH534">
        <v>11</v>
      </c>
      <c r="AI534" t="s">
        <v>107</v>
      </c>
      <c r="AJ534" t="s">
        <v>52</v>
      </c>
      <c r="AK534" t="s">
        <v>123</v>
      </c>
      <c r="AM534" t="s">
        <v>62</v>
      </c>
      <c r="AN534" t="s">
        <v>52</v>
      </c>
      <c r="AP534">
        <f t="shared" si="32"/>
        <v>0</v>
      </c>
      <c r="AQ534">
        <v>0</v>
      </c>
      <c r="AR534">
        <v>990000</v>
      </c>
      <c r="AS534">
        <v>50000</v>
      </c>
      <c r="AT534">
        <v>80000</v>
      </c>
      <c r="AU534">
        <v>0</v>
      </c>
      <c r="AV534">
        <v>40000</v>
      </c>
      <c r="AW534">
        <v>0</v>
      </c>
      <c r="AX534">
        <v>1160000</v>
      </c>
      <c r="AY534" t="str">
        <f t="shared" si="33"/>
        <v/>
      </c>
      <c r="AZ534" t="str">
        <f t="shared" si="34"/>
        <v/>
      </c>
      <c r="BA534">
        <f t="shared" si="35"/>
        <v>1160000</v>
      </c>
    </row>
    <row r="535" spans="1:53" x14ac:dyDescent="0.35">
      <c r="A535" s="2" t="s">
        <v>767</v>
      </c>
      <c r="B535">
        <v>21</v>
      </c>
      <c r="C535">
        <v>2101</v>
      </c>
      <c r="D535">
        <v>2</v>
      </c>
      <c r="E535" t="s">
        <v>56</v>
      </c>
      <c r="F535">
        <v>38</v>
      </c>
      <c r="G535" t="s">
        <v>72</v>
      </c>
      <c r="I535" t="s">
        <v>73</v>
      </c>
      <c r="J535" t="s">
        <v>53</v>
      </c>
      <c r="K535" t="s">
        <v>53</v>
      </c>
      <c r="L535" t="s">
        <v>52</v>
      </c>
      <c r="M535">
        <v>4</v>
      </c>
      <c r="N535" t="s">
        <v>63</v>
      </c>
      <c r="O535">
        <v>2</v>
      </c>
      <c r="P535" s="6">
        <v>4</v>
      </c>
      <c r="Q535" t="s">
        <v>56</v>
      </c>
      <c r="R535">
        <v>13</v>
      </c>
      <c r="S535" s="5">
        <v>1</v>
      </c>
      <c r="T535" t="s">
        <v>58</v>
      </c>
      <c r="U535" t="s">
        <v>53</v>
      </c>
      <c r="W535" t="s">
        <v>52</v>
      </c>
      <c r="X535">
        <v>1</v>
      </c>
      <c r="Y535" t="s">
        <v>59</v>
      </c>
      <c r="AB535" t="s">
        <v>72</v>
      </c>
      <c r="AD535" t="s">
        <v>73</v>
      </c>
      <c r="AE535" t="s">
        <v>52</v>
      </c>
      <c r="AF535" t="s">
        <v>52</v>
      </c>
      <c r="AG535" t="s">
        <v>52</v>
      </c>
      <c r="AH535">
        <v>9</v>
      </c>
      <c r="AI535" t="s">
        <v>60</v>
      </c>
      <c r="AJ535" t="s">
        <v>52</v>
      </c>
      <c r="AK535" t="s">
        <v>61</v>
      </c>
      <c r="AM535" t="s">
        <v>62</v>
      </c>
      <c r="AN535" t="s">
        <v>52</v>
      </c>
      <c r="AP535">
        <f t="shared" si="32"/>
        <v>0</v>
      </c>
      <c r="AQ535">
        <v>0</v>
      </c>
      <c r="AR535">
        <v>324000</v>
      </c>
      <c r="AS535">
        <v>40000</v>
      </c>
      <c r="AT535">
        <v>20000</v>
      </c>
      <c r="AU535">
        <v>0</v>
      </c>
      <c r="AV535">
        <v>30000</v>
      </c>
      <c r="AW535">
        <v>0</v>
      </c>
      <c r="AX535">
        <v>414000</v>
      </c>
      <c r="AY535" t="str">
        <f t="shared" si="33"/>
        <v/>
      </c>
      <c r="AZ535">
        <f t="shared" si="34"/>
        <v>414000</v>
      </c>
      <c r="BA535" t="str">
        <f t="shared" si="35"/>
        <v/>
      </c>
    </row>
    <row r="536" spans="1:53" x14ac:dyDescent="0.35">
      <c r="A536" s="2" t="s">
        <v>771</v>
      </c>
      <c r="B536">
        <v>14</v>
      </c>
      <c r="C536">
        <v>1405</v>
      </c>
      <c r="D536">
        <v>2</v>
      </c>
      <c r="E536" t="s">
        <v>50</v>
      </c>
      <c r="F536">
        <v>32</v>
      </c>
      <c r="G536" t="s">
        <v>72</v>
      </c>
      <c r="I536" t="s">
        <v>73</v>
      </c>
      <c r="J536" t="s">
        <v>52</v>
      </c>
      <c r="K536" t="s">
        <v>52</v>
      </c>
      <c r="L536" t="s">
        <v>52</v>
      </c>
      <c r="M536">
        <v>1</v>
      </c>
      <c r="N536" t="s">
        <v>65</v>
      </c>
      <c r="O536">
        <v>2</v>
      </c>
      <c r="P536" s="6">
        <v>4</v>
      </c>
      <c r="Q536" t="s">
        <v>50</v>
      </c>
      <c r="R536">
        <v>7</v>
      </c>
      <c r="S536" s="5">
        <v>1</v>
      </c>
      <c r="T536" t="s">
        <v>58</v>
      </c>
      <c r="U536" t="s">
        <v>52</v>
      </c>
      <c r="V536">
        <v>1</v>
      </c>
      <c r="W536" t="s">
        <v>52</v>
      </c>
      <c r="X536">
        <v>2</v>
      </c>
      <c r="AB536" t="s">
        <v>72</v>
      </c>
      <c r="AD536" t="s">
        <v>73</v>
      </c>
      <c r="AE536" t="s">
        <v>53</v>
      </c>
      <c r="AF536" t="s">
        <v>53</v>
      </c>
      <c r="AG536" t="s">
        <v>52</v>
      </c>
      <c r="AH536">
        <v>1</v>
      </c>
      <c r="AI536" t="s">
        <v>65</v>
      </c>
      <c r="AJ536" t="s">
        <v>52</v>
      </c>
      <c r="AK536" t="s">
        <v>74</v>
      </c>
      <c r="AM536" t="s">
        <v>62</v>
      </c>
      <c r="AN536" t="s">
        <v>53</v>
      </c>
      <c r="AP536">
        <f t="shared" si="32"/>
        <v>0</v>
      </c>
      <c r="AY536" t="str">
        <f t="shared" si="33"/>
        <v/>
      </c>
      <c r="AZ536" t="str">
        <f t="shared" si="34"/>
        <v/>
      </c>
      <c r="BA536" t="str">
        <f t="shared" si="35"/>
        <v/>
      </c>
    </row>
    <row r="537" spans="1:53" x14ac:dyDescent="0.35">
      <c r="A537" s="2" t="s">
        <v>772</v>
      </c>
      <c r="B537">
        <v>12</v>
      </c>
      <c r="C537">
        <v>1207</v>
      </c>
      <c r="D537">
        <v>1</v>
      </c>
      <c r="E537" t="s">
        <v>50</v>
      </c>
      <c r="F537">
        <v>52</v>
      </c>
      <c r="G537" t="s">
        <v>72</v>
      </c>
      <c r="I537" t="s">
        <v>73</v>
      </c>
      <c r="J537" t="s">
        <v>52</v>
      </c>
      <c r="K537" t="s">
        <v>52</v>
      </c>
      <c r="L537" t="s">
        <v>52</v>
      </c>
      <c r="M537">
        <v>12</v>
      </c>
      <c r="N537" t="s">
        <v>76</v>
      </c>
      <c r="O537">
        <v>2</v>
      </c>
      <c r="P537" s="6">
        <v>4</v>
      </c>
      <c r="Q537" t="s">
        <v>56</v>
      </c>
      <c r="R537">
        <v>15</v>
      </c>
      <c r="S537" s="5">
        <v>1</v>
      </c>
      <c r="T537" t="s">
        <v>58</v>
      </c>
      <c r="U537" t="s">
        <v>52</v>
      </c>
      <c r="V537">
        <v>1</v>
      </c>
      <c r="W537" t="s">
        <v>52</v>
      </c>
      <c r="X537">
        <v>2</v>
      </c>
      <c r="Y537" t="s">
        <v>59</v>
      </c>
      <c r="AB537" t="s">
        <v>72</v>
      </c>
      <c r="AD537" t="s">
        <v>52</v>
      </c>
      <c r="AE537" t="s">
        <v>52</v>
      </c>
      <c r="AF537" t="s">
        <v>52</v>
      </c>
      <c r="AG537" t="s">
        <v>52</v>
      </c>
      <c r="AH537">
        <v>10</v>
      </c>
      <c r="AI537" t="s">
        <v>107</v>
      </c>
      <c r="AJ537" t="s">
        <v>52</v>
      </c>
      <c r="AK537" t="s">
        <v>123</v>
      </c>
      <c r="AM537" t="s">
        <v>62</v>
      </c>
      <c r="AN537" t="s">
        <v>52</v>
      </c>
      <c r="AP537">
        <f t="shared" si="32"/>
        <v>0</v>
      </c>
      <c r="AQ537">
        <v>2400000</v>
      </c>
      <c r="AR537">
        <v>1440000</v>
      </c>
      <c r="AS537">
        <v>40000</v>
      </c>
      <c r="AT537">
        <v>100000</v>
      </c>
      <c r="AU537">
        <v>1728000</v>
      </c>
      <c r="AV537">
        <v>0</v>
      </c>
      <c r="AW537">
        <v>0</v>
      </c>
      <c r="AX537">
        <v>5708000</v>
      </c>
      <c r="AY537" t="str">
        <f t="shared" si="33"/>
        <v/>
      </c>
      <c r="AZ537" t="str">
        <f t="shared" si="34"/>
        <v/>
      </c>
      <c r="BA537">
        <f t="shared" si="35"/>
        <v>5708000</v>
      </c>
    </row>
    <row r="538" spans="1:53" x14ac:dyDescent="0.35">
      <c r="A538" s="2" t="s">
        <v>772</v>
      </c>
      <c r="B538">
        <v>12</v>
      </c>
      <c r="C538">
        <v>1207</v>
      </c>
      <c r="D538">
        <v>1</v>
      </c>
      <c r="E538" t="s">
        <v>50</v>
      </c>
      <c r="F538">
        <v>52</v>
      </c>
      <c r="G538" t="s">
        <v>72</v>
      </c>
      <c r="I538" t="s">
        <v>73</v>
      </c>
      <c r="J538" t="s">
        <v>52</v>
      </c>
      <c r="K538" t="s">
        <v>52</v>
      </c>
      <c r="L538" t="s">
        <v>52</v>
      </c>
      <c r="M538">
        <v>12</v>
      </c>
      <c r="N538" t="s">
        <v>76</v>
      </c>
      <c r="O538">
        <v>2</v>
      </c>
      <c r="P538" s="6">
        <v>5</v>
      </c>
      <c r="Q538" t="s">
        <v>50</v>
      </c>
      <c r="R538">
        <v>11</v>
      </c>
      <c r="S538" s="5">
        <v>1</v>
      </c>
      <c r="T538" t="s">
        <v>58</v>
      </c>
      <c r="U538" t="s">
        <v>52</v>
      </c>
      <c r="V538">
        <v>1</v>
      </c>
      <c r="W538" t="s">
        <v>52</v>
      </c>
      <c r="X538">
        <v>2</v>
      </c>
      <c r="AB538" t="s">
        <v>72</v>
      </c>
      <c r="AD538" t="s">
        <v>73</v>
      </c>
      <c r="AE538" t="s">
        <v>53</v>
      </c>
      <c r="AF538" t="s">
        <v>53</v>
      </c>
      <c r="AG538" t="s">
        <v>52</v>
      </c>
      <c r="AH538">
        <v>3</v>
      </c>
      <c r="AI538" t="s">
        <v>97</v>
      </c>
      <c r="AJ538" t="s">
        <v>52</v>
      </c>
      <c r="AK538" t="s">
        <v>98</v>
      </c>
      <c r="AM538" t="s">
        <v>62</v>
      </c>
      <c r="AN538" t="s">
        <v>53</v>
      </c>
      <c r="AP538">
        <f t="shared" si="32"/>
        <v>0</v>
      </c>
      <c r="AQ538">
        <v>0</v>
      </c>
      <c r="AR538">
        <v>0</v>
      </c>
      <c r="AS538">
        <v>20000</v>
      </c>
      <c r="AT538">
        <v>50000</v>
      </c>
      <c r="AU538">
        <v>864000</v>
      </c>
      <c r="AV538">
        <v>0</v>
      </c>
      <c r="AW538">
        <v>0</v>
      </c>
      <c r="AX538">
        <v>934000</v>
      </c>
      <c r="AY538">
        <f t="shared" si="33"/>
        <v>934000</v>
      </c>
      <c r="AZ538" t="str">
        <f t="shared" si="34"/>
        <v/>
      </c>
      <c r="BA538" t="str">
        <f t="shared" si="35"/>
        <v/>
      </c>
    </row>
    <row r="539" spans="1:53" x14ac:dyDescent="0.35">
      <c r="A539" s="2" t="s">
        <v>773</v>
      </c>
      <c r="B539">
        <v>21</v>
      </c>
      <c r="C539">
        <v>2109</v>
      </c>
      <c r="D539">
        <v>2</v>
      </c>
      <c r="E539" t="s">
        <v>56</v>
      </c>
      <c r="F539">
        <v>43</v>
      </c>
      <c r="G539" t="s">
        <v>72</v>
      </c>
      <c r="I539" t="s">
        <v>73</v>
      </c>
      <c r="J539" t="s">
        <v>52</v>
      </c>
      <c r="K539" t="s">
        <v>52</v>
      </c>
      <c r="L539" t="s">
        <v>52</v>
      </c>
      <c r="M539">
        <v>1</v>
      </c>
      <c r="N539" t="s">
        <v>65</v>
      </c>
      <c r="O539">
        <v>3</v>
      </c>
      <c r="P539" s="6">
        <v>5</v>
      </c>
      <c r="Q539" t="s">
        <v>50</v>
      </c>
      <c r="R539">
        <v>13</v>
      </c>
      <c r="S539" s="5">
        <v>1</v>
      </c>
      <c r="T539" t="s">
        <v>58</v>
      </c>
      <c r="U539" t="s">
        <v>52</v>
      </c>
      <c r="V539">
        <v>2</v>
      </c>
      <c r="W539" t="s">
        <v>52</v>
      </c>
      <c r="X539">
        <v>1</v>
      </c>
      <c r="Y539" t="s">
        <v>59</v>
      </c>
      <c r="AB539" t="s">
        <v>72</v>
      </c>
      <c r="AD539" t="s">
        <v>73</v>
      </c>
      <c r="AE539" t="s">
        <v>52</v>
      </c>
      <c r="AF539" t="s">
        <v>52</v>
      </c>
      <c r="AG539" t="s">
        <v>52</v>
      </c>
      <c r="AH539">
        <v>2</v>
      </c>
      <c r="AI539" t="s">
        <v>97</v>
      </c>
      <c r="AJ539" t="s">
        <v>53</v>
      </c>
      <c r="AO539" t="s">
        <v>119</v>
      </c>
      <c r="AP539">
        <f t="shared" si="32"/>
        <v>0</v>
      </c>
      <c r="AY539" t="str">
        <f t="shared" si="33"/>
        <v/>
      </c>
      <c r="AZ539" t="str">
        <f t="shared" si="34"/>
        <v/>
      </c>
      <c r="BA539" t="str">
        <f t="shared" si="35"/>
        <v/>
      </c>
    </row>
    <row r="540" spans="1:53" x14ac:dyDescent="0.35">
      <c r="A540" s="2" t="s">
        <v>773</v>
      </c>
      <c r="B540">
        <v>21</v>
      </c>
      <c r="C540">
        <v>2109</v>
      </c>
      <c r="D540">
        <v>2</v>
      </c>
      <c r="E540" t="s">
        <v>56</v>
      </c>
      <c r="F540">
        <v>43</v>
      </c>
      <c r="G540" t="s">
        <v>72</v>
      </c>
      <c r="I540" t="s">
        <v>73</v>
      </c>
      <c r="J540" t="s">
        <v>52</v>
      </c>
      <c r="K540" t="s">
        <v>52</v>
      </c>
      <c r="L540" t="s">
        <v>52</v>
      </c>
      <c r="M540">
        <v>1</v>
      </c>
      <c r="N540" t="s">
        <v>65</v>
      </c>
      <c r="O540">
        <v>3</v>
      </c>
      <c r="P540" s="6">
        <v>6</v>
      </c>
      <c r="Q540" t="s">
        <v>50</v>
      </c>
      <c r="R540">
        <v>8</v>
      </c>
      <c r="S540" s="5">
        <v>1</v>
      </c>
      <c r="T540" t="s">
        <v>58</v>
      </c>
      <c r="U540" t="s">
        <v>52</v>
      </c>
      <c r="V540">
        <v>2</v>
      </c>
      <c r="W540" t="s">
        <v>52</v>
      </c>
      <c r="X540">
        <v>1</v>
      </c>
      <c r="AB540" t="s">
        <v>72</v>
      </c>
      <c r="AD540" t="s">
        <v>73</v>
      </c>
      <c r="AE540" t="s">
        <v>52</v>
      </c>
      <c r="AF540" t="s">
        <v>52</v>
      </c>
      <c r="AG540" t="s">
        <v>52</v>
      </c>
      <c r="AH540">
        <v>2</v>
      </c>
      <c r="AI540" t="s">
        <v>65</v>
      </c>
      <c r="AJ540" t="s">
        <v>52</v>
      </c>
      <c r="AK540" t="s">
        <v>66</v>
      </c>
      <c r="AM540" t="s">
        <v>62</v>
      </c>
      <c r="AN540" t="s">
        <v>53</v>
      </c>
      <c r="AP540">
        <f t="shared" si="32"/>
        <v>0</v>
      </c>
      <c r="AQ540">
        <v>0</v>
      </c>
      <c r="AR540">
        <v>0</v>
      </c>
      <c r="AS540">
        <v>25000</v>
      </c>
      <c r="AT540">
        <v>60000</v>
      </c>
      <c r="AU540">
        <v>0</v>
      </c>
      <c r="AV540">
        <v>100000</v>
      </c>
      <c r="AW540">
        <v>15000</v>
      </c>
      <c r="AX540">
        <v>200000</v>
      </c>
      <c r="AY540">
        <f t="shared" si="33"/>
        <v>200000</v>
      </c>
      <c r="AZ540" t="str">
        <f t="shared" si="34"/>
        <v/>
      </c>
      <c r="BA540" t="str">
        <f t="shared" si="35"/>
        <v/>
      </c>
    </row>
    <row r="541" spans="1:53" x14ac:dyDescent="0.35">
      <c r="A541" s="2" t="s">
        <v>776</v>
      </c>
      <c r="B541">
        <v>11</v>
      </c>
      <c r="C541">
        <v>1104</v>
      </c>
      <c r="D541">
        <v>2</v>
      </c>
      <c r="E541" t="s">
        <v>50</v>
      </c>
      <c r="F541">
        <v>32</v>
      </c>
      <c r="G541" t="s">
        <v>72</v>
      </c>
      <c r="I541" t="s">
        <v>73</v>
      </c>
      <c r="J541" t="s">
        <v>52</v>
      </c>
      <c r="K541" t="s">
        <v>52</v>
      </c>
      <c r="L541" t="s">
        <v>52</v>
      </c>
      <c r="M541">
        <v>8</v>
      </c>
      <c r="N541" t="s">
        <v>79</v>
      </c>
      <c r="O541">
        <v>2</v>
      </c>
      <c r="P541" s="6">
        <v>3</v>
      </c>
      <c r="Q541" t="s">
        <v>56</v>
      </c>
      <c r="R541">
        <v>8</v>
      </c>
      <c r="S541" s="5">
        <v>1</v>
      </c>
      <c r="T541" t="s">
        <v>58</v>
      </c>
      <c r="U541" t="s">
        <v>52</v>
      </c>
      <c r="V541">
        <v>1</v>
      </c>
      <c r="W541" t="s">
        <v>52</v>
      </c>
      <c r="X541">
        <v>2</v>
      </c>
      <c r="AB541" t="s">
        <v>72</v>
      </c>
      <c r="AD541" t="s">
        <v>73</v>
      </c>
      <c r="AE541" t="s">
        <v>52</v>
      </c>
      <c r="AF541" t="s">
        <v>52</v>
      </c>
      <c r="AG541" t="s">
        <v>52</v>
      </c>
      <c r="AH541">
        <v>3</v>
      </c>
      <c r="AI541" t="s">
        <v>97</v>
      </c>
      <c r="AJ541" t="s">
        <v>52</v>
      </c>
      <c r="AK541" t="s">
        <v>66</v>
      </c>
      <c r="AM541" t="s">
        <v>62</v>
      </c>
      <c r="AN541" t="s">
        <v>53</v>
      </c>
      <c r="AP541">
        <f t="shared" si="32"/>
        <v>0</v>
      </c>
      <c r="AQ541">
        <v>0</v>
      </c>
      <c r="AR541">
        <v>0</v>
      </c>
      <c r="AS541">
        <v>20000</v>
      </c>
      <c r="AT541">
        <v>0</v>
      </c>
      <c r="AU541">
        <v>0</v>
      </c>
      <c r="AV541">
        <v>0</v>
      </c>
      <c r="AW541">
        <v>0</v>
      </c>
      <c r="AX541">
        <v>20000</v>
      </c>
      <c r="AY541">
        <f t="shared" si="33"/>
        <v>20000</v>
      </c>
      <c r="AZ541" t="str">
        <f t="shared" si="34"/>
        <v/>
      </c>
      <c r="BA541" t="str">
        <f t="shared" si="35"/>
        <v/>
      </c>
    </row>
    <row r="542" spans="1:53" x14ac:dyDescent="0.35">
      <c r="A542" s="2" t="s">
        <v>777</v>
      </c>
      <c r="B542">
        <v>21</v>
      </c>
      <c r="C542">
        <v>2109</v>
      </c>
      <c r="D542">
        <v>2</v>
      </c>
      <c r="E542" t="s">
        <v>50</v>
      </c>
      <c r="F542">
        <v>37</v>
      </c>
      <c r="G542" t="s">
        <v>72</v>
      </c>
      <c r="I542" t="s">
        <v>52</v>
      </c>
      <c r="J542" t="s">
        <v>52</v>
      </c>
      <c r="K542" t="s">
        <v>52</v>
      </c>
      <c r="L542" t="s">
        <v>52</v>
      </c>
      <c r="M542">
        <v>5</v>
      </c>
      <c r="N542" t="s">
        <v>78</v>
      </c>
      <c r="O542">
        <v>3</v>
      </c>
      <c r="P542" s="6">
        <v>3</v>
      </c>
      <c r="Q542" t="s">
        <v>50</v>
      </c>
      <c r="R542">
        <v>7</v>
      </c>
      <c r="S542" s="5">
        <v>1</v>
      </c>
      <c r="T542" t="s">
        <v>58</v>
      </c>
      <c r="U542" t="s">
        <v>52</v>
      </c>
      <c r="V542">
        <v>1</v>
      </c>
      <c r="W542" t="s">
        <v>52</v>
      </c>
      <c r="X542">
        <v>2</v>
      </c>
      <c r="AB542" t="s">
        <v>72</v>
      </c>
      <c r="AD542" t="s">
        <v>73</v>
      </c>
      <c r="AE542" t="s">
        <v>53</v>
      </c>
      <c r="AF542" t="s">
        <v>53</v>
      </c>
      <c r="AG542" t="s">
        <v>52</v>
      </c>
      <c r="AH542">
        <v>0</v>
      </c>
      <c r="AI542" t="s">
        <v>67</v>
      </c>
      <c r="AJ542" t="s">
        <v>52</v>
      </c>
      <c r="AK542" t="s">
        <v>74</v>
      </c>
      <c r="AM542" t="s">
        <v>62</v>
      </c>
      <c r="AN542" t="s">
        <v>53</v>
      </c>
      <c r="AP542">
        <f t="shared" si="32"/>
        <v>0</v>
      </c>
      <c r="AY542" t="str">
        <f t="shared" si="33"/>
        <v/>
      </c>
      <c r="AZ542" t="str">
        <f t="shared" si="34"/>
        <v/>
      </c>
      <c r="BA542" t="str">
        <f t="shared" si="35"/>
        <v/>
      </c>
    </row>
    <row r="543" spans="1:53" x14ac:dyDescent="0.35">
      <c r="A543" s="2" t="s">
        <v>780</v>
      </c>
      <c r="B543">
        <v>24</v>
      </c>
      <c r="C543">
        <v>2401</v>
      </c>
      <c r="D543">
        <v>1</v>
      </c>
      <c r="E543" t="s">
        <v>56</v>
      </c>
      <c r="F543">
        <v>46</v>
      </c>
      <c r="G543" t="s">
        <v>72</v>
      </c>
      <c r="I543" t="s">
        <v>73</v>
      </c>
      <c r="J543" t="s">
        <v>53</v>
      </c>
      <c r="K543" t="s">
        <v>53</v>
      </c>
      <c r="L543" t="s">
        <v>53</v>
      </c>
      <c r="M543">
        <v>0</v>
      </c>
      <c r="O543">
        <v>2</v>
      </c>
      <c r="P543" s="6">
        <v>3</v>
      </c>
      <c r="Q543" t="s">
        <v>50</v>
      </c>
      <c r="R543">
        <v>16</v>
      </c>
      <c r="S543" s="5">
        <v>1</v>
      </c>
      <c r="T543" t="s">
        <v>58</v>
      </c>
      <c r="U543" t="s">
        <v>53</v>
      </c>
      <c r="W543" t="s">
        <v>52</v>
      </c>
      <c r="X543">
        <v>1</v>
      </c>
      <c r="Y543" t="s">
        <v>59</v>
      </c>
      <c r="AB543" t="s">
        <v>72</v>
      </c>
      <c r="AD543" t="s">
        <v>73</v>
      </c>
      <c r="AE543" t="s">
        <v>52</v>
      </c>
      <c r="AF543" t="s">
        <v>52</v>
      </c>
      <c r="AG543" t="s">
        <v>52</v>
      </c>
      <c r="AH543">
        <v>9</v>
      </c>
      <c r="AI543" t="s">
        <v>80</v>
      </c>
      <c r="AJ543" t="s">
        <v>52</v>
      </c>
      <c r="AK543" t="s">
        <v>81</v>
      </c>
      <c r="AM543" t="s">
        <v>62</v>
      </c>
      <c r="AN543" t="s">
        <v>53</v>
      </c>
      <c r="AP543">
        <f t="shared" si="32"/>
        <v>0</v>
      </c>
      <c r="AQ543">
        <v>0</v>
      </c>
      <c r="AR543">
        <v>400000</v>
      </c>
      <c r="AS543">
        <v>18000</v>
      </c>
      <c r="AT543">
        <v>25000</v>
      </c>
      <c r="AU543">
        <v>0</v>
      </c>
      <c r="AV543">
        <v>0</v>
      </c>
      <c r="AW543">
        <v>0</v>
      </c>
      <c r="AX543">
        <v>443000</v>
      </c>
      <c r="AY543" t="str">
        <f t="shared" si="33"/>
        <v/>
      </c>
      <c r="AZ543" t="str">
        <f t="shared" si="34"/>
        <v/>
      </c>
      <c r="BA543">
        <f t="shared" si="35"/>
        <v>443000</v>
      </c>
    </row>
    <row r="544" spans="1:53" x14ac:dyDescent="0.35">
      <c r="A544" s="2" t="s">
        <v>780</v>
      </c>
      <c r="B544">
        <v>24</v>
      </c>
      <c r="C544">
        <v>2401</v>
      </c>
      <c r="D544">
        <v>1</v>
      </c>
      <c r="E544" t="s">
        <v>56</v>
      </c>
      <c r="F544">
        <v>46</v>
      </c>
      <c r="G544" t="s">
        <v>72</v>
      </c>
      <c r="I544" t="s">
        <v>73</v>
      </c>
      <c r="J544" t="s">
        <v>53</v>
      </c>
      <c r="K544" t="s">
        <v>53</v>
      </c>
      <c r="L544" t="s">
        <v>53</v>
      </c>
      <c r="M544">
        <v>0</v>
      </c>
      <c r="O544">
        <v>2</v>
      </c>
      <c r="P544" s="6">
        <v>4</v>
      </c>
      <c r="Q544" t="s">
        <v>56</v>
      </c>
      <c r="R544">
        <v>12</v>
      </c>
      <c r="S544" s="5">
        <v>1</v>
      </c>
      <c r="T544" t="s">
        <v>58</v>
      </c>
      <c r="U544" t="s">
        <v>53</v>
      </c>
      <c r="W544" t="s">
        <v>52</v>
      </c>
      <c r="X544">
        <v>1</v>
      </c>
      <c r="AB544" t="s">
        <v>72</v>
      </c>
      <c r="AD544" t="s">
        <v>73</v>
      </c>
      <c r="AE544" t="s">
        <v>52</v>
      </c>
      <c r="AF544" t="s">
        <v>52</v>
      </c>
      <c r="AG544" t="s">
        <v>52</v>
      </c>
      <c r="AH544">
        <v>7</v>
      </c>
      <c r="AI544" t="s">
        <v>79</v>
      </c>
      <c r="AJ544" t="s">
        <v>52</v>
      </c>
      <c r="AK544" t="s">
        <v>90</v>
      </c>
      <c r="AM544" t="s">
        <v>62</v>
      </c>
      <c r="AN544" t="s">
        <v>53</v>
      </c>
      <c r="AP544">
        <f t="shared" si="32"/>
        <v>0</v>
      </c>
      <c r="AQ544">
        <v>0</v>
      </c>
      <c r="AR544">
        <v>200000</v>
      </c>
      <c r="AS544">
        <v>18000</v>
      </c>
      <c r="AT544">
        <v>25000</v>
      </c>
      <c r="AU544">
        <v>0</v>
      </c>
      <c r="AV544">
        <v>0</v>
      </c>
      <c r="AW544">
        <v>0</v>
      </c>
      <c r="AX544">
        <v>243000</v>
      </c>
      <c r="AY544" t="str">
        <f t="shared" si="33"/>
        <v/>
      </c>
      <c r="AZ544">
        <f t="shared" si="34"/>
        <v>243000</v>
      </c>
      <c r="BA544" t="str">
        <f t="shared" si="35"/>
        <v/>
      </c>
    </row>
    <row r="545" spans="1:53" x14ac:dyDescent="0.35">
      <c r="A545" s="2" t="s">
        <v>782</v>
      </c>
      <c r="B545">
        <v>18</v>
      </c>
      <c r="C545">
        <v>1802</v>
      </c>
      <c r="D545">
        <v>1</v>
      </c>
      <c r="E545" t="s">
        <v>50</v>
      </c>
      <c r="F545">
        <v>48</v>
      </c>
      <c r="G545" t="s">
        <v>72</v>
      </c>
      <c r="I545" t="s">
        <v>73</v>
      </c>
      <c r="J545" t="s">
        <v>52</v>
      </c>
      <c r="K545" t="s">
        <v>52</v>
      </c>
      <c r="L545" t="s">
        <v>52</v>
      </c>
      <c r="M545">
        <v>9</v>
      </c>
      <c r="N545" t="s">
        <v>100</v>
      </c>
      <c r="O545">
        <v>3</v>
      </c>
      <c r="P545" s="6">
        <v>3</v>
      </c>
      <c r="Q545" t="s">
        <v>56</v>
      </c>
      <c r="R545">
        <v>14</v>
      </c>
      <c r="S545" s="5">
        <v>1</v>
      </c>
      <c r="T545" t="s">
        <v>58</v>
      </c>
      <c r="U545" t="s">
        <v>52</v>
      </c>
      <c r="V545">
        <v>1</v>
      </c>
      <c r="W545" t="s">
        <v>52</v>
      </c>
      <c r="X545">
        <v>2</v>
      </c>
      <c r="Y545" t="s">
        <v>59</v>
      </c>
      <c r="AB545" t="s">
        <v>72</v>
      </c>
      <c r="AD545" t="s">
        <v>52</v>
      </c>
      <c r="AE545" t="s">
        <v>52</v>
      </c>
      <c r="AF545" t="s">
        <v>52</v>
      </c>
      <c r="AG545" t="s">
        <v>52</v>
      </c>
      <c r="AH545">
        <v>10</v>
      </c>
      <c r="AI545" t="s">
        <v>100</v>
      </c>
      <c r="AJ545" t="s">
        <v>52</v>
      </c>
      <c r="AK545" t="s">
        <v>81</v>
      </c>
      <c r="AM545" t="s">
        <v>62</v>
      </c>
      <c r="AN545" t="s">
        <v>52</v>
      </c>
      <c r="AP545">
        <f t="shared" si="32"/>
        <v>0</v>
      </c>
      <c r="AQ545">
        <v>0</v>
      </c>
      <c r="AR545">
        <v>200000</v>
      </c>
      <c r="AS545">
        <v>40000</v>
      </c>
      <c r="AT545">
        <v>30000</v>
      </c>
      <c r="AU545">
        <v>0</v>
      </c>
      <c r="AV545">
        <v>30000</v>
      </c>
      <c r="AW545">
        <v>0</v>
      </c>
      <c r="AX545">
        <v>300000</v>
      </c>
      <c r="AY545" t="str">
        <f t="shared" si="33"/>
        <v/>
      </c>
      <c r="AZ545">
        <f t="shared" si="34"/>
        <v>300000</v>
      </c>
      <c r="BA545" t="str">
        <f t="shared" si="35"/>
        <v/>
      </c>
    </row>
    <row r="546" spans="1:53" x14ac:dyDescent="0.35">
      <c r="A546" s="2" t="s">
        <v>782</v>
      </c>
      <c r="B546">
        <v>18</v>
      </c>
      <c r="C546">
        <v>1802</v>
      </c>
      <c r="D546">
        <v>1</v>
      </c>
      <c r="E546" t="s">
        <v>50</v>
      </c>
      <c r="F546">
        <v>48</v>
      </c>
      <c r="G546" t="s">
        <v>72</v>
      </c>
      <c r="I546" t="s">
        <v>73</v>
      </c>
      <c r="J546" t="s">
        <v>52</v>
      </c>
      <c r="K546" t="s">
        <v>52</v>
      </c>
      <c r="L546" t="s">
        <v>52</v>
      </c>
      <c r="M546">
        <v>9</v>
      </c>
      <c r="N546" t="s">
        <v>100</v>
      </c>
      <c r="O546">
        <v>3</v>
      </c>
      <c r="P546" s="6">
        <v>4</v>
      </c>
      <c r="Q546" t="s">
        <v>56</v>
      </c>
      <c r="R546">
        <v>12</v>
      </c>
      <c r="S546" s="5">
        <v>1</v>
      </c>
      <c r="T546" t="s">
        <v>58</v>
      </c>
      <c r="U546" t="s">
        <v>52</v>
      </c>
      <c r="V546">
        <v>1</v>
      </c>
      <c r="W546" t="s">
        <v>52</v>
      </c>
      <c r="X546">
        <v>2</v>
      </c>
      <c r="AB546" t="s">
        <v>72</v>
      </c>
      <c r="AD546" t="s">
        <v>73</v>
      </c>
      <c r="AE546" t="s">
        <v>52</v>
      </c>
      <c r="AF546" t="s">
        <v>52</v>
      </c>
      <c r="AG546" t="s">
        <v>52</v>
      </c>
      <c r="AH546">
        <v>7</v>
      </c>
      <c r="AI546" t="s">
        <v>86</v>
      </c>
      <c r="AJ546" t="s">
        <v>52</v>
      </c>
      <c r="AK546" t="s">
        <v>90</v>
      </c>
      <c r="AM546" t="s">
        <v>62</v>
      </c>
      <c r="AN546" t="s">
        <v>52</v>
      </c>
      <c r="AP546">
        <f t="shared" si="32"/>
        <v>0</v>
      </c>
      <c r="AQ546">
        <v>0</v>
      </c>
      <c r="AR546">
        <v>250000</v>
      </c>
      <c r="AS546">
        <v>25000</v>
      </c>
      <c r="AT546">
        <v>10000</v>
      </c>
      <c r="AU546">
        <v>0</v>
      </c>
      <c r="AV546">
        <v>20000</v>
      </c>
      <c r="AW546">
        <v>5000</v>
      </c>
      <c r="AX546">
        <v>310000</v>
      </c>
      <c r="AY546" t="str">
        <f t="shared" si="33"/>
        <v/>
      </c>
      <c r="AZ546">
        <f t="shared" si="34"/>
        <v>310000</v>
      </c>
      <c r="BA546" t="str">
        <f t="shared" si="35"/>
        <v/>
      </c>
    </row>
    <row r="547" spans="1:53" x14ac:dyDescent="0.35">
      <c r="A547" s="2" t="s">
        <v>785</v>
      </c>
      <c r="B547">
        <v>10</v>
      </c>
      <c r="C547">
        <v>1005</v>
      </c>
      <c r="D547">
        <v>2</v>
      </c>
      <c r="E547" t="s">
        <v>50</v>
      </c>
      <c r="F547">
        <v>49</v>
      </c>
      <c r="G547" t="s">
        <v>72</v>
      </c>
      <c r="I547" t="s">
        <v>73</v>
      </c>
      <c r="J547" t="s">
        <v>53</v>
      </c>
      <c r="K547" t="s">
        <v>53</v>
      </c>
      <c r="L547" t="s">
        <v>52</v>
      </c>
      <c r="M547">
        <v>2</v>
      </c>
      <c r="N547" t="s">
        <v>65</v>
      </c>
      <c r="O547">
        <v>3</v>
      </c>
      <c r="P547" s="6">
        <v>3</v>
      </c>
      <c r="Q547" t="s">
        <v>56</v>
      </c>
      <c r="R547">
        <v>14</v>
      </c>
      <c r="S547" s="5">
        <v>1</v>
      </c>
      <c r="T547" t="s">
        <v>58</v>
      </c>
      <c r="U547" t="s">
        <v>52</v>
      </c>
      <c r="V547">
        <v>1</v>
      </c>
      <c r="W547" t="s">
        <v>52</v>
      </c>
      <c r="X547">
        <v>2</v>
      </c>
      <c r="Y547" t="s">
        <v>59</v>
      </c>
      <c r="AB547" t="s">
        <v>72</v>
      </c>
      <c r="AD547" t="s">
        <v>73</v>
      </c>
      <c r="AE547" t="s">
        <v>52</v>
      </c>
      <c r="AF547" t="s">
        <v>52</v>
      </c>
      <c r="AG547" t="s">
        <v>52</v>
      </c>
      <c r="AH547">
        <v>5</v>
      </c>
      <c r="AI547" t="s">
        <v>78</v>
      </c>
      <c r="AJ547" t="s">
        <v>53</v>
      </c>
      <c r="AO547" t="s">
        <v>373</v>
      </c>
      <c r="AP547">
        <f t="shared" si="32"/>
        <v>0</v>
      </c>
      <c r="AY547" t="str">
        <f t="shared" si="33"/>
        <v/>
      </c>
      <c r="AZ547" t="str">
        <f t="shared" si="34"/>
        <v/>
      </c>
      <c r="BA547" t="str">
        <f t="shared" si="35"/>
        <v/>
      </c>
    </row>
    <row r="548" spans="1:53" x14ac:dyDescent="0.35">
      <c r="A548" s="2" t="s">
        <v>785</v>
      </c>
      <c r="B548">
        <v>10</v>
      </c>
      <c r="C548">
        <v>1005</v>
      </c>
      <c r="D548">
        <v>2</v>
      </c>
      <c r="E548" t="s">
        <v>50</v>
      </c>
      <c r="F548">
        <v>49</v>
      </c>
      <c r="G548" t="s">
        <v>72</v>
      </c>
      <c r="I548" t="s">
        <v>73</v>
      </c>
      <c r="J548" t="s">
        <v>53</v>
      </c>
      <c r="K548" t="s">
        <v>53</v>
      </c>
      <c r="L548" t="s">
        <v>52</v>
      </c>
      <c r="M548">
        <v>2</v>
      </c>
      <c r="N548" t="s">
        <v>65</v>
      </c>
      <c r="O548">
        <v>3</v>
      </c>
      <c r="P548" s="6">
        <v>4</v>
      </c>
      <c r="Q548" t="s">
        <v>56</v>
      </c>
      <c r="R548">
        <v>12</v>
      </c>
      <c r="S548" s="5">
        <v>1</v>
      </c>
      <c r="T548" t="s">
        <v>58</v>
      </c>
      <c r="U548" t="s">
        <v>52</v>
      </c>
      <c r="V548">
        <v>1</v>
      </c>
      <c r="W548" t="s">
        <v>52</v>
      </c>
      <c r="X548">
        <v>2</v>
      </c>
      <c r="AB548" t="s">
        <v>72</v>
      </c>
      <c r="AD548" t="s">
        <v>73</v>
      </c>
      <c r="AE548" t="s">
        <v>53</v>
      </c>
      <c r="AF548" t="s">
        <v>53</v>
      </c>
      <c r="AG548" t="s">
        <v>52</v>
      </c>
      <c r="AH548">
        <v>2</v>
      </c>
      <c r="AI548" t="s">
        <v>97</v>
      </c>
      <c r="AJ548" t="s">
        <v>52</v>
      </c>
      <c r="AK548" t="s">
        <v>98</v>
      </c>
      <c r="AM548" t="s">
        <v>62</v>
      </c>
      <c r="AN548" t="s">
        <v>53</v>
      </c>
      <c r="AP548">
        <f t="shared" si="32"/>
        <v>0</v>
      </c>
      <c r="AQ548">
        <v>0</v>
      </c>
      <c r="AR548">
        <v>0</v>
      </c>
      <c r="AS548">
        <v>6000</v>
      </c>
      <c r="AT548">
        <v>20000</v>
      </c>
      <c r="AU548">
        <v>0</v>
      </c>
      <c r="AV548">
        <v>0</v>
      </c>
      <c r="AW548">
        <v>0</v>
      </c>
      <c r="AX548">
        <v>26000</v>
      </c>
      <c r="AY548" t="str">
        <f t="shared" si="33"/>
        <v/>
      </c>
      <c r="AZ548">
        <f t="shared" si="34"/>
        <v>26000</v>
      </c>
      <c r="BA548" t="str">
        <f t="shared" si="35"/>
        <v/>
      </c>
    </row>
    <row r="549" spans="1:53" x14ac:dyDescent="0.35">
      <c r="A549" s="2" t="s">
        <v>786</v>
      </c>
      <c r="B549">
        <v>7</v>
      </c>
      <c r="C549">
        <v>701</v>
      </c>
      <c r="D549">
        <v>2</v>
      </c>
      <c r="E549" t="s">
        <v>50</v>
      </c>
      <c r="F549">
        <v>36</v>
      </c>
      <c r="G549" t="s">
        <v>72</v>
      </c>
      <c r="I549" t="s">
        <v>73</v>
      </c>
      <c r="J549" t="s">
        <v>52</v>
      </c>
      <c r="K549" t="s">
        <v>52</v>
      </c>
      <c r="L549" t="s">
        <v>52</v>
      </c>
      <c r="M549">
        <v>8</v>
      </c>
      <c r="N549" t="s">
        <v>60</v>
      </c>
      <c r="O549">
        <v>3</v>
      </c>
      <c r="P549" s="6">
        <v>3</v>
      </c>
      <c r="Q549" t="s">
        <v>56</v>
      </c>
      <c r="R549">
        <v>11</v>
      </c>
      <c r="S549" s="5">
        <v>1</v>
      </c>
      <c r="T549" t="s">
        <v>58</v>
      </c>
      <c r="U549" t="s">
        <v>52</v>
      </c>
      <c r="V549">
        <v>1</v>
      </c>
      <c r="W549" t="s">
        <v>52</v>
      </c>
      <c r="X549">
        <v>2</v>
      </c>
      <c r="AB549" t="s">
        <v>72</v>
      </c>
      <c r="AD549" t="s">
        <v>73</v>
      </c>
      <c r="AE549" t="s">
        <v>52</v>
      </c>
      <c r="AF549" t="s">
        <v>52</v>
      </c>
      <c r="AG549" t="s">
        <v>52</v>
      </c>
      <c r="AH549">
        <v>5</v>
      </c>
      <c r="AI549" t="s">
        <v>78</v>
      </c>
      <c r="AJ549" t="s">
        <v>52</v>
      </c>
      <c r="AK549" t="s">
        <v>88</v>
      </c>
      <c r="AM549" t="s">
        <v>62</v>
      </c>
      <c r="AN549" t="s">
        <v>52</v>
      </c>
      <c r="AP549">
        <f t="shared" si="32"/>
        <v>0</v>
      </c>
      <c r="AQ549">
        <v>0</v>
      </c>
      <c r="AR549">
        <v>432000</v>
      </c>
      <c r="AS549">
        <v>36000</v>
      </c>
      <c r="AT549">
        <v>10000</v>
      </c>
      <c r="AU549">
        <v>648000</v>
      </c>
      <c r="AV549">
        <v>0</v>
      </c>
      <c r="AW549">
        <v>0</v>
      </c>
      <c r="AX549">
        <v>1126000</v>
      </c>
      <c r="AY549">
        <f t="shared" si="33"/>
        <v>1126000</v>
      </c>
      <c r="AZ549" t="str">
        <f t="shared" si="34"/>
        <v/>
      </c>
      <c r="BA549" t="str">
        <f t="shared" si="35"/>
        <v/>
      </c>
    </row>
    <row r="550" spans="1:53" x14ac:dyDescent="0.35">
      <c r="A550" s="2" t="s">
        <v>786</v>
      </c>
      <c r="B550">
        <v>7</v>
      </c>
      <c r="C550">
        <v>701</v>
      </c>
      <c r="D550">
        <v>2</v>
      </c>
      <c r="E550" t="s">
        <v>50</v>
      </c>
      <c r="F550">
        <v>36</v>
      </c>
      <c r="G550" t="s">
        <v>72</v>
      </c>
      <c r="I550" t="s">
        <v>73</v>
      </c>
      <c r="J550" t="s">
        <v>52</v>
      </c>
      <c r="K550" t="s">
        <v>52</v>
      </c>
      <c r="L550" t="s">
        <v>52</v>
      </c>
      <c r="M550">
        <v>8</v>
      </c>
      <c r="N550" t="s">
        <v>60</v>
      </c>
      <c r="O550">
        <v>3</v>
      </c>
      <c r="P550" s="6">
        <v>4</v>
      </c>
      <c r="Q550" t="s">
        <v>56</v>
      </c>
      <c r="R550">
        <v>9</v>
      </c>
      <c r="S550" s="5">
        <v>1</v>
      </c>
      <c r="T550" t="s">
        <v>58</v>
      </c>
      <c r="U550" t="s">
        <v>52</v>
      </c>
      <c r="V550">
        <v>1</v>
      </c>
      <c r="W550" t="s">
        <v>52</v>
      </c>
      <c r="X550">
        <v>2</v>
      </c>
      <c r="AB550" t="s">
        <v>72</v>
      </c>
      <c r="AD550" t="s">
        <v>73</v>
      </c>
      <c r="AE550" t="s">
        <v>52</v>
      </c>
      <c r="AF550" t="s">
        <v>52</v>
      </c>
      <c r="AG550" t="s">
        <v>52</v>
      </c>
      <c r="AH550">
        <v>3</v>
      </c>
      <c r="AI550" t="s">
        <v>63</v>
      </c>
      <c r="AJ550" t="s">
        <v>52</v>
      </c>
      <c r="AK550" t="s">
        <v>64</v>
      </c>
      <c r="AM550" t="s">
        <v>62</v>
      </c>
      <c r="AN550" t="s">
        <v>53</v>
      </c>
      <c r="AP550">
        <f t="shared" si="32"/>
        <v>0</v>
      </c>
      <c r="AQ550">
        <v>0</v>
      </c>
      <c r="AR550">
        <v>0</v>
      </c>
      <c r="AS550">
        <v>18000</v>
      </c>
      <c r="AT550">
        <v>6000</v>
      </c>
      <c r="AU550">
        <v>648000</v>
      </c>
      <c r="AV550">
        <v>0</v>
      </c>
      <c r="AW550">
        <v>0</v>
      </c>
      <c r="AX550">
        <v>672000</v>
      </c>
      <c r="AY550">
        <f t="shared" si="33"/>
        <v>672000</v>
      </c>
      <c r="AZ550" t="str">
        <f t="shared" si="34"/>
        <v/>
      </c>
      <c r="BA550" t="str">
        <f t="shared" si="35"/>
        <v/>
      </c>
    </row>
    <row r="551" spans="1:53" x14ac:dyDescent="0.35">
      <c r="A551" s="2" t="s">
        <v>787</v>
      </c>
      <c r="B551">
        <v>3</v>
      </c>
      <c r="C551">
        <v>301</v>
      </c>
      <c r="D551">
        <v>2</v>
      </c>
      <c r="E551" t="s">
        <v>56</v>
      </c>
      <c r="F551">
        <v>39</v>
      </c>
      <c r="G551" t="s">
        <v>72</v>
      </c>
      <c r="I551" t="s">
        <v>73</v>
      </c>
      <c r="J551" t="s">
        <v>53</v>
      </c>
      <c r="K551" t="s">
        <v>53</v>
      </c>
      <c r="L551" t="s">
        <v>52</v>
      </c>
      <c r="M551">
        <v>1</v>
      </c>
      <c r="N551" t="s">
        <v>65</v>
      </c>
      <c r="O551">
        <v>1</v>
      </c>
      <c r="P551" s="6">
        <v>3</v>
      </c>
      <c r="Q551" t="s">
        <v>50</v>
      </c>
      <c r="R551">
        <v>8</v>
      </c>
      <c r="S551" s="5">
        <v>1</v>
      </c>
      <c r="T551" t="s">
        <v>58</v>
      </c>
      <c r="U551" t="s">
        <v>52</v>
      </c>
      <c r="V551">
        <v>2</v>
      </c>
      <c r="W551" t="s">
        <v>52</v>
      </c>
      <c r="X551">
        <v>1</v>
      </c>
      <c r="AB551" t="s">
        <v>72</v>
      </c>
      <c r="AD551" t="s">
        <v>73</v>
      </c>
      <c r="AE551" t="s">
        <v>53</v>
      </c>
      <c r="AF551" t="s">
        <v>53</v>
      </c>
      <c r="AG551" t="s">
        <v>52</v>
      </c>
      <c r="AH551">
        <v>3</v>
      </c>
      <c r="AI551" t="s">
        <v>63</v>
      </c>
      <c r="AJ551" t="s">
        <v>52</v>
      </c>
      <c r="AK551" t="s">
        <v>64</v>
      </c>
      <c r="AM551" t="s">
        <v>62</v>
      </c>
      <c r="AN551" t="s">
        <v>53</v>
      </c>
      <c r="AP551">
        <f t="shared" si="32"/>
        <v>0</v>
      </c>
      <c r="AY551" t="str">
        <f t="shared" si="33"/>
        <v/>
      </c>
      <c r="AZ551" t="str">
        <f t="shared" si="34"/>
        <v/>
      </c>
      <c r="BA551" t="str">
        <f t="shared" si="35"/>
        <v/>
      </c>
    </row>
    <row r="552" spans="1:53" x14ac:dyDescent="0.35">
      <c r="A552" s="2" t="s">
        <v>788</v>
      </c>
      <c r="B552">
        <v>2</v>
      </c>
      <c r="C552">
        <v>205</v>
      </c>
      <c r="D552">
        <v>2</v>
      </c>
      <c r="E552" t="s">
        <v>50</v>
      </c>
      <c r="F552">
        <v>39</v>
      </c>
      <c r="G552" t="s">
        <v>72</v>
      </c>
      <c r="I552" t="s">
        <v>73</v>
      </c>
      <c r="J552" t="s">
        <v>52</v>
      </c>
      <c r="K552" t="s">
        <v>52</v>
      </c>
      <c r="L552" t="s">
        <v>52</v>
      </c>
      <c r="M552">
        <v>8</v>
      </c>
      <c r="N552" t="s">
        <v>86</v>
      </c>
      <c r="O552">
        <v>4</v>
      </c>
      <c r="P552" s="6">
        <v>3</v>
      </c>
      <c r="Q552" t="s">
        <v>50</v>
      </c>
      <c r="R552">
        <v>14</v>
      </c>
      <c r="S552" s="5">
        <v>1</v>
      </c>
      <c r="T552" t="s">
        <v>58</v>
      </c>
      <c r="U552" t="s">
        <v>52</v>
      </c>
      <c r="V552">
        <v>1</v>
      </c>
      <c r="W552" t="s">
        <v>52</v>
      </c>
      <c r="X552">
        <v>2</v>
      </c>
      <c r="Y552" t="s">
        <v>59</v>
      </c>
      <c r="AB552" t="s">
        <v>72</v>
      </c>
      <c r="AD552" t="s">
        <v>73</v>
      </c>
      <c r="AE552" t="s">
        <v>53</v>
      </c>
      <c r="AF552" t="s">
        <v>53</v>
      </c>
      <c r="AG552" t="s">
        <v>52</v>
      </c>
      <c r="AH552">
        <v>2</v>
      </c>
      <c r="AI552" t="s">
        <v>65</v>
      </c>
      <c r="AJ552" t="s">
        <v>53</v>
      </c>
      <c r="AO552" t="s">
        <v>190</v>
      </c>
      <c r="AP552">
        <f t="shared" si="32"/>
        <v>0</v>
      </c>
      <c r="AY552" t="str">
        <f t="shared" si="33"/>
        <v/>
      </c>
      <c r="AZ552" t="str">
        <f t="shared" si="34"/>
        <v/>
      </c>
      <c r="BA552" t="str">
        <f t="shared" si="35"/>
        <v/>
      </c>
    </row>
    <row r="553" spans="1:53" x14ac:dyDescent="0.35">
      <c r="A553" s="2" t="s">
        <v>788</v>
      </c>
      <c r="B553">
        <v>2</v>
      </c>
      <c r="C553">
        <v>205</v>
      </c>
      <c r="D553">
        <v>2</v>
      </c>
      <c r="E553" t="s">
        <v>50</v>
      </c>
      <c r="F553">
        <v>39</v>
      </c>
      <c r="G553" t="s">
        <v>72</v>
      </c>
      <c r="I553" t="s">
        <v>73</v>
      </c>
      <c r="J553" t="s">
        <v>52</v>
      </c>
      <c r="K553" t="s">
        <v>52</v>
      </c>
      <c r="L553" t="s">
        <v>52</v>
      </c>
      <c r="M553">
        <v>8</v>
      </c>
      <c r="N553" t="s">
        <v>86</v>
      </c>
      <c r="O553">
        <v>4</v>
      </c>
      <c r="P553" s="6">
        <v>4</v>
      </c>
      <c r="Q553" t="s">
        <v>56</v>
      </c>
      <c r="R553">
        <v>10</v>
      </c>
      <c r="S553" s="5">
        <v>1</v>
      </c>
      <c r="T553" t="s">
        <v>58</v>
      </c>
      <c r="U553" t="s">
        <v>52</v>
      </c>
      <c r="V553">
        <v>1</v>
      </c>
      <c r="W553" t="s">
        <v>52</v>
      </c>
      <c r="X553">
        <v>2</v>
      </c>
      <c r="AB553" t="s">
        <v>72</v>
      </c>
      <c r="AD553" t="s">
        <v>73</v>
      </c>
      <c r="AE553" t="s">
        <v>52</v>
      </c>
      <c r="AF553" t="s">
        <v>52</v>
      </c>
      <c r="AG553" t="s">
        <v>52</v>
      </c>
      <c r="AH553">
        <v>4</v>
      </c>
      <c r="AI553" t="s">
        <v>63</v>
      </c>
      <c r="AJ553" t="s">
        <v>52</v>
      </c>
      <c r="AK553" t="s">
        <v>64</v>
      </c>
      <c r="AM553" t="s">
        <v>62</v>
      </c>
      <c r="AN553" t="s">
        <v>53</v>
      </c>
      <c r="AP553">
        <f t="shared" si="32"/>
        <v>0</v>
      </c>
      <c r="AQ553">
        <v>0</v>
      </c>
      <c r="AR553">
        <v>0</v>
      </c>
      <c r="AS553">
        <v>18000</v>
      </c>
      <c r="AT553">
        <v>15000</v>
      </c>
      <c r="AU553">
        <v>0</v>
      </c>
      <c r="AV553">
        <v>0</v>
      </c>
      <c r="AW553">
        <v>3000</v>
      </c>
      <c r="AX553">
        <v>36000</v>
      </c>
      <c r="AY553">
        <f t="shared" si="33"/>
        <v>36000</v>
      </c>
      <c r="AZ553" t="str">
        <f t="shared" si="34"/>
        <v/>
      </c>
      <c r="BA553" t="str">
        <f t="shared" si="35"/>
        <v/>
      </c>
    </row>
    <row r="554" spans="1:53" x14ac:dyDescent="0.35">
      <c r="A554" s="2" t="s">
        <v>788</v>
      </c>
      <c r="B554">
        <v>2</v>
      </c>
      <c r="C554">
        <v>205</v>
      </c>
      <c r="D554">
        <v>2</v>
      </c>
      <c r="E554" t="s">
        <v>50</v>
      </c>
      <c r="F554">
        <v>39</v>
      </c>
      <c r="G554" t="s">
        <v>72</v>
      </c>
      <c r="I554" t="s">
        <v>73</v>
      </c>
      <c r="J554" t="s">
        <v>52</v>
      </c>
      <c r="K554" t="s">
        <v>52</v>
      </c>
      <c r="L554" t="s">
        <v>52</v>
      </c>
      <c r="M554">
        <v>8</v>
      </c>
      <c r="N554" t="s">
        <v>86</v>
      </c>
      <c r="O554">
        <v>4</v>
      </c>
      <c r="P554" s="6">
        <v>5</v>
      </c>
      <c r="Q554" t="s">
        <v>56</v>
      </c>
      <c r="R554">
        <v>8</v>
      </c>
      <c r="S554" s="5">
        <v>1</v>
      </c>
      <c r="T554" t="s">
        <v>58</v>
      </c>
      <c r="U554" t="s">
        <v>52</v>
      </c>
      <c r="V554">
        <v>1</v>
      </c>
      <c r="W554" t="s">
        <v>52</v>
      </c>
      <c r="X554">
        <v>2</v>
      </c>
      <c r="AB554" t="s">
        <v>72</v>
      </c>
      <c r="AD554" t="s">
        <v>73</v>
      </c>
      <c r="AE554" t="s">
        <v>52</v>
      </c>
      <c r="AF554" t="s">
        <v>52</v>
      </c>
      <c r="AG554" t="s">
        <v>52</v>
      </c>
      <c r="AH554">
        <v>2</v>
      </c>
      <c r="AI554" t="s">
        <v>65</v>
      </c>
      <c r="AJ554" t="s">
        <v>52</v>
      </c>
      <c r="AK554" t="s">
        <v>66</v>
      </c>
      <c r="AM554" t="s">
        <v>62</v>
      </c>
      <c r="AN554" t="s">
        <v>53</v>
      </c>
      <c r="AP554">
        <f t="shared" si="32"/>
        <v>0</v>
      </c>
      <c r="AQ554">
        <v>0</v>
      </c>
      <c r="AR554">
        <v>0</v>
      </c>
      <c r="AS554">
        <v>10000</v>
      </c>
      <c r="AT554">
        <v>2000</v>
      </c>
      <c r="AU554">
        <v>0</v>
      </c>
      <c r="AV554">
        <v>0</v>
      </c>
      <c r="AW554">
        <v>5000</v>
      </c>
      <c r="AX554">
        <v>17000</v>
      </c>
      <c r="AY554">
        <f t="shared" si="33"/>
        <v>17000</v>
      </c>
      <c r="AZ554" t="str">
        <f t="shared" si="34"/>
        <v/>
      </c>
      <c r="BA554" t="str">
        <f t="shared" si="35"/>
        <v/>
      </c>
    </row>
    <row r="555" spans="1:53" x14ac:dyDescent="0.35">
      <c r="A555" s="2" t="s">
        <v>789</v>
      </c>
      <c r="B555">
        <v>6</v>
      </c>
      <c r="C555">
        <v>608</v>
      </c>
      <c r="D555">
        <v>2</v>
      </c>
      <c r="E555" t="s">
        <v>50</v>
      </c>
      <c r="F555">
        <v>36</v>
      </c>
      <c r="G555" t="s">
        <v>72</v>
      </c>
      <c r="I555" t="s">
        <v>73</v>
      </c>
      <c r="J555" t="s">
        <v>53</v>
      </c>
      <c r="K555" t="s">
        <v>53</v>
      </c>
      <c r="L555" t="s">
        <v>52</v>
      </c>
      <c r="M555">
        <v>3</v>
      </c>
      <c r="N555" t="s">
        <v>63</v>
      </c>
      <c r="O555">
        <v>3</v>
      </c>
      <c r="P555" s="6">
        <v>3</v>
      </c>
      <c r="Q555" t="s">
        <v>50</v>
      </c>
      <c r="R555">
        <v>17</v>
      </c>
      <c r="S555" s="5">
        <v>1</v>
      </c>
      <c r="T555" t="s">
        <v>58</v>
      </c>
      <c r="U555" t="s">
        <v>52</v>
      </c>
      <c r="V555">
        <v>1</v>
      </c>
      <c r="W555" t="s">
        <v>52</v>
      </c>
      <c r="X555">
        <v>2</v>
      </c>
      <c r="Y555" t="s">
        <v>59</v>
      </c>
      <c r="AB555" t="s">
        <v>72</v>
      </c>
      <c r="AD555" t="s">
        <v>73</v>
      </c>
      <c r="AE555" t="s">
        <v>53</v>
      </c>
      <c r="AF555" t="s">
        <v>53</v>
      </c>
      <c r="AG555" t="s">
        <v>52</v>
      </c>
      <c r="AH555">
        <v>3</v>
      </c>
      <c r="AI555" t="s">
        <v>63</v>
      </c>
      <c r="AJ555" t="s">
        <v>53</v>
      </c>
      <c r="AO555" t="s">
        <v>164</v>
      </c>
      <c r="AP555">
        <f t="shared" si="32"/>
        <v>0</v>
      </c>
      <c r="AY555" t="str">
        <f t="shared" si="33"/>
        <v/>
      </c>
      <c r="AZ555" t="str">
        <f t="shared" si="34"/>
        <v/>
      </c>
      <c r="BA555" t="str">
        <f t="shared" si="35"/>
        <v/>
      </c>
    </row>
    <row r="556" spans="1:53" x14ac:dyDescent="0.35">
      <c r="A556" s="2" t="s">
        <v>793</v>
      </c>
      <c r="B556">
        <v>24</v>
      </c>
      <c r="C556">
        <v>2402</v>
      </c>
      <c r="D556">
        <v>2</v>
      </c>
      <c r="E556" t="s">
        <v>50</v>
      </c>
      <c r="F556">
        <v>32</v>
      </c>
      <c r="G556" t="s">
        <v>72</v>
      </c>
      <c r="I556" t="s">
        <v>73</v>
      </c>
      <c r="J556" t="s">
        <v>52</v>
      </c>
      <c r="K556" t="s">
        <v>52</v>
      </c>
      <c r="L556" t="s">
        <v>52</v>
      </c>
      <c r="M556">
        <v>8</v>
      </c>
      <c r="N556" t="s">
        <v>86</v>
      </c>
      <c r="O556">
        <v>2</v>
      </c>
      <c r="P556" s="6">
        <v>3</v>
      </c>
      <c r="Q556" t="s">
        <v>56</v>
      </c>
      <c r="R556">
        <v>6</v>
      </c>
      <c r="S556" s="5">
        <v>1</v>
      </c>
      <c r="T556" t="s">
        <v>58</v>
      </c>
      <c r="U556" t="s">
        <v>52</v>
      </c>
      <c r="V556">
        <v>1</v>
      </c>
      <c r="W556" t="s">
        <v>52</v>
      </c>
      <c r="X556">
        <v>2</v>
      </c>
      <c r="AB556" t="s">
        <v>72</v>
      </c>
      <c r="AD556" t="s">
        <v>73</v>
      </c>
      <c r="AE556" t="s">
        <v>52</v>
      </c>
      <c r="AF556" t="s">
        <v>52</v>
      </c>
      <c r="AG556" t="s">
        <v>52</v>
      </c>
      <c r="AH556">
        <v>2</v>
      </c>
      <c r="AI556" t="s">
        <v>65</v>
      </c>
      <c r="AJ556" t="s">
        <v>52</v>
      </c>
      <c r="AK556" t="s">
        <v>66</v>
      </c>
      <c r="AM556" t="s">
        <v>62</v>
      </c>
      <c r="AN556" t="s">
        <v>53</v>
      </c>
      <c r="AP556">
        <f t="shared" si="32"/>
        <v>0</v>
      </c>
      <c r="AQ556">
        <v>0</v>
      </c>
      <c r="AR556">
        <v>0</v>
      </c>
      <c r="AS556">
        <v>5000</v>
      </c>
      <c r="AT556">
        <v>15000</v>
      </c>
      <c r="AU556">
        <v>0</v>
      </c>
      <c r="AV556">
        <v>0</v>
      </c>
      <c r="AW556">
        <v>5000</v>
      </c>
      <c r="AX556">
        <v>25000</v>
      </c>
      <c r="AY556">
        <f t="shared" si="33"/>
        <v>25000</v>
      </c>
      <c r="AZ556" t="str">
        <f t="shared" si="34"/>
        <v/>
      </c>
      <c r="BA556" t="str">
        <f t="shared" si="35"/>
        <v/>
      </c>
    </row>
    <row r="557" spans="1:53" x14ac:dyDescent="0.35">
      <c r="A557" s="2" t="s">
        <v>796</v>
      </c>
      <c r="B557">
        <v>17</v>
      </c>
      <c r="C557">
        <v>1711</v>
      </c>
      <c r="D557">
        <v>2</v>
      </c>
      <c r="E557" t="s">
        <v>56</v>
      </c>
      <c r="F557">
        <v>49</v>
      </c>
      <c r="G557" t="s">
        <v>72</v>
      </c>
      <c r="I557" t="s">
        <v>73</v>
      </c>
      <c r="J557" t="s">
        <v>53</v>
      </c>
      <c r="K557" t="s">
        <v>53</v>
      </c>
      <c r="L557" t="s">
        <v>53</v>
      </c>
      <c r="M557">
        <v>0</v>
      </c>
      <c r="O557">
        <v>1</v>
      </c>
      <c r="P557" s="6">
        <v>2</v>
      </c>
      <c r="Q557" t="s">
        <v>50</v>
      </c>
      <c r="R557">
        <v>12</v>
      </c>
      <c r="S557" s="5">
        <v>1</v>
      </c>
      <c r="T557" t="s">
        <v>58</v>
      </c>
      <c r="U557" t="s">
        <v>53</v>
      </c>
      <c r="W557" t="s">
        <v>52</v>
      </c>
      <c r="X557">
        <v>1</v>
      </c>
      <c r="AB557" t="s">
        <v>72</v>
      </c>
      <c r="AD557" t="s">
        <v>73</v>
      </c>
      <c r="AE557" t="s">
        <v>52</v>
      </c>
      <c r="AF557" t="s">
        <v>52</v>
      </c>
      <c r="AG557" t="s">
        <v>52</v>
      </c>
      <c r="AH557">
        <v>5</v>
      </c>
      <c r="AI557" t="s">
        <v>83</v>
      </c>
      <c r="AJ557" t="s">
        <v>52</v>
      </c>
      <c r="AK557" t="s">
        <v>84</v>
      </c>
      <c r="AM557" t="s">
        <v>62</v>
      </c>
      <c r="AN557" t="s">
        <v>53</v>
      </c>
      <c r="AP557">
        <f t="shared" si="32"/>
        <v>0</v>
      </c>
      <c r="AQ557">
        <v>0</v>
      </c>
      <c r="AR557">
        <v>0</v>
      </c>
      <c r="AS557">
        <v>15000</v>
      </c>
      <c r="AT557">
        <v>7000</v>
      </c>
      <c r="AU557">
        <v>180000</v>
      </c>
      <c r="AV557">
        <v>0</v>
      </c>
      <c r="AW557">
        <v>0</v>
      </c>
      <c r="AX557">
        <v>202000</v>
      </c>
      <c r="AY557" t="str">
        <f t="shared" si="33"/>
        <v/>
      </c>
      <c r="AZ557">
        <f t="shared" si="34"/>
        <v>202000</v>
      </c>
      <c r="BA557" t="str">
        <f t="shared" si="35"/>
        <v/>
      </c>
    </row>
    <row r="558" spans="1:53" x14ac:dyDescent="0.35">
      <c r="A558" s="2" t="s">
        <v>800</v>
      </c>
      <c r="B558">
        <v>18</v>
      </c>
      <c r="C558">
        <v>1802</v>
      </c>
      <c r="D558">
        <v>1</v>
      </c>
      <c r="E558" t="s">
        <v>50</v>
      </c>
      <c r="F558">
        <v>45</v>
      </c>
      <c r="G558" t="s">
        <v>72</v>
      </c>
      <c r="I558" t="s">
        <v>73</v>
      </c>
      <c r="J558" t="s">
        <v>52</v>
      </c>
      <c r="K558" t="s">
        <v>52</v>
      </c>
      <c r="L558" t="s">
        <v>52</v>
      </c>
      <c r="M558">
        <v>11</v>
      </c>
      <c r="N558" t="s">
        <v>94</v>
      </c>
      <c r="O558">
        <v>1</v>
      </c>
      <c r="P558" s="6">
        <v>3</v>
      </c>
      <c r="Q558" t="s">
        <v>50</v>
      </c>
      <c r="R558">
        <v>17</v>
      </c>
      <c r="S558" s="5">
        <v>1</v>
      </c>
      <c r="T558" t="s">
        <v>58</v>
      </c>
      <c r="U558" t="s">
        <v>52</v>
      </c>
      <c r="V558">
        <v>1</v>
      </c>
      <c r="W558" t="s">
        <v>52</v>
      </c>
      <c r="X558">
        <v>2</v>
      </c>
      <c r="Y558" t="s">
        <v>59</v>
      </c>
      <c r="AB558" t="s">
        <v>72</v>
      </c>
      <c r="AD558" t="s">
        <v>52</v>
      </c>
      <c r="AE558" t="s">
        <v>52</v>
      </c>
      <c r="AF558" t="s">
        <v>52</v>
      </c>
      <c r="AG558" t="s">
        <v>52</v>
      </c>
      <c r="AH558">
        <v>11</v>
      </c>
      <c r="AI558" t="s">
        <v>94</v>
      </c>
      <c r="AJ558" t="s">
        <v>53</v>
      </c>
      <c r="AO558" t="s">
        <v>198</v>
      </c>
      <c r="AP558">
        <f t="shared" si="32"/>
        <v>0</v>
      </c>
      <c r="AY558" t="str">
        <f t="shared" si="33"/>
        <v/>
      </c>
      <c r="AZ558" t="str">
        <f t="shared" si="34"/>
        <v/>
      </c>
      <c r="BA558" t="str">
        <f t="shared" si="35"/>
        <v/>
      </c>
    </row>
    <row r="559" spans="1:53" x14ac:dyDescent="0.35">
      <c r="A559" s="2" t="s">
        <v>801</v>
      </c>
      <c r="B559">
        <v>3</v>
      </c>
      <c r="C559">
        <v>305</v>
      </c>
      <c r="D559">
        <v>1</v>
      </c>
      <c r="E559" t="s">
        <v>50</v>
      </c>
      <c r="F559">
        <v>50</v>
      </c>
      <c r="G559" t="s">
        <v>72</v>
      </c>
      <c r="I559" t="s">
        <v>52</v>
      </c>
      <c r="J559" t="s">
        <v>52</v>
      </c>
      <c r="K559" t="s">
        <v>52</v>
      </c>
      <c r="L559" t="s">
        <v>52</v>
      </c>
      <c r="M559">
        <v>16</v>
      </c>
      <c r="N559" t="s">
        <v>140</v>
      </c>
      <c r="O559">
        <v>1</v>
      </c>
      <c r="P559" s="6">
        <v>4</v>
      </c>
      <c r="Q559" t="s">
        <v>56</v>
      </c>
      <c r="R559">
        <v>16</v>
      </c>
      <c r="S559" s="5">
        <v>1</v>
      </c>
      <c r="T559" t="s">
        <v>58</v>
      </c>
      <c r="U559" t="s">
        <v>52</v>
      </c>
      <c r="V559">
        <v>1</v>
      </c>
      <c r="W559" t="s">
        <v>52</v>
      </c>
      <c r="X559">
        <v>2</v>
      </c>
      <c r="Y559" t="s">
        <v>59</v>
      </c>
      <c r="AB559" t="s">
        <v>72</v>
      </c>
      <c r="AD559" t="s">
        <v>52</v>
      </c>
      <c r="AE559" t="s">
        <v>52</v>
      </c>
      <c r="AF559" t="s">
        <v>52</v>
      </c>
      <c r="AG559" t="s">
        <v>52</v>
      </c>
      <c r="AH559">
        <v>9</v>
      </c>
      <c r="AI559" t="s">
        <v>107</v>
      </c>
      <c r="AJ559" t="s">
        <v>52</v>
      </c>
      <c r="AK559" t="s">
        <v>123</v>
      </c>
      <c r="AM559" t="s">
        <v>62</v>
      </c>
      <c r="AN559" t="s">
        <v>52</v>
      </c>
      <c r="AP559">
        <f t="shared" si="32"/>
        <v>0</v>
      </c>
      <c r="AQ559">
        <v>3000000</v>
      </c>
      <c r="AR559">
        <v>900000</v>
      </c>
      <c r="AS559">
        <v>200000</v>
      </c>
      <c r="AT559">
        <v>130000</v>
      </c>
      <c r="AU559">
        <v>0</v>
      </c>
      <c r="AV559">
        <v>200000</v>
      </c>
      <c r="AW559">
        <v>30000</v>
      </c>
      <c r="AX559">
        <v>4460000</v>
      </c>
      <c r="AY559" t="str">
        <f t="shared" si="33"/>
        <v/>
      </c>
      <c r="AZ559" t="str">
        <f t="shared" si="34"/>
        <v/>
      </c>
      <c r="BA559">
        <f t="shared" si="35"/>
        <v>4460000</v>
      </c>
    </row>
    <row r="560" spans="1:53" x14ac:dyDescent="0.35">
      <c r="A560" s="2" t="s">
        <v>802</v>
      </c>
      <c r="B560">
        <v>8</v>
      </c>
      <c r="C560">
        <v>806</v>
      </c>
      <c r="D560">
        <v>2</v>
      </c>
      <c r="E560" t="s">
        <v>50</v>
      </c>
      <c r="F560">
        <v>40</v>
      </c>
      <c r="G560" t="s">
        <v>72</v>
      </c>
      <c r="I560" t="s">
        <v>73</v>
      </c>
      <c r="J560" t="s">
        <v>53</v>
      </c>
      <c r="K560" t="s">
        <v>53</v>
      </c>
      <c r="L560" t="s">
        <v>52</v>
      </c>
      <c r="M560">
        <v>2</v>
      </c>
      <c r="N560" t="s">
        <v>97</v>
      </c>
      <c r="O560">
        <v>1</v>
      </c>
      <c r="P560" s="6">
        <v>3</v>
      </c>
      <c r="Q560" t="s">
        <v>50</v>
      </c>
      <c r="R560">
        <v>9</v>
      </c>
      <c r="S560" s="5">
        <v>1</v>
      </c>
      <c r="T560" t="s">
        <v>58</v>
      </c>
      <c r="U560" t="s">
        <v>52</v>
      </c>
      <c r="V560">
        <v>1</v>
      </c>
      <c r="W560" t="s">
        <v>52</v>
      </c>
      <c r="X560">
        <v>2</v>
      </c>
      <c r="AB560" t="s">
        <v>72</v>
      </c>
      <c r="AD560" t="s">
        <v>73</v>
      </c>
      <c r="AE560" t="s">
        <v>52</v>
      </c>
      <c r="AF560" t="s">
        <v>52</v>
      </c>
      <c r="AG560" t="s">
        <v>52</v>
      </c>
      <c r="AH560">
        <v>2</v>
      </c>
      <c r="AI560" t="s">
        <v>97</v>
      </c>
      <c r="AJ560" t="s">
        <v>52</v>
      </c>
      <c r="AK560" t="s">
        <v>98</v>
      </c>
      <c r="AM560" t="s">
        <v>62</v>
      </c>
      <c r="AN560" t="s">
        <v>52</v>
      </c>
      <c r="AP560">
        <f t="shared" si="32"/>
        <v>0</v>
      </c>
      <c r="AQ560">
        <v>108000</v>
      </c>
      <c r="AR560">
        <v>0</v>
      </c>
      <c r="AS560">
        <v>20000</v>
      </c>
      <c r="AT560">
        <v>8000</v>
      </c>
      <c r="AU560">
        <v>0</v>
      </c>
      <c r="AV560">
        <v>0</v>
      </c>
      <c r="AW560">
        <v>0</v>
      </c>
      <c r="AX560">
        <v>136000</v>
      </c>
      <c r="AY560">
        <f t="shared" si="33"/>
        <v>136000</v>
      </c>
      <c r="AZ560" t="str">
        <f t="shared" si="34"/>
        <v/>
      </c>
      <c r="BA560" t="str">
        <f t="shared" si="35"/>
        <v/>
      </c>
    </row>
    <row r="561" spans="1:53" x14ac:dyDescent="0.35">
      <c r="A561" s="2" t="s">
        <v>803</v>
      </c>
      <c r="B561">
        <v>25</v>
      </c>
      <c r="C561">
        <v>2502</v>
      </c>
      <c r="D561">
        <v>2</v>
      </c>
      <c r="E561" t="s">
        <v>50</v>
      </c>
      <c r="F561">
        <v>37</v>
      </c>
      <c r="G561" t="s">
        <v>136</v>
      </c>
      <c r="H561" t="s">
        <v>52</v>
      </c>
      <c r="I561" t="s">
        <v>52</v>
      </c>
      <c r="J561" t="s">
        <v>53</v>
      </c>
      <c r="K561" t="s">
        <v>53</v>
      </c>
      <c r="L561" t="s">
        <v>53</v>
      </c>
      <c r="M561">
        <v>0</v>
      </c>
      <c r="O561">
        <v>3</v>
      </c>
      <c r="P561" s="6">
        <v>3</v>
      </c>
      <c r="Q561" t="s">
        <v>50</v>
      </c>
      <c r="R561">
        <v>8</v>
      </c>
      <c r="S561" s="5">
        <v>1</v>
      </c>
      <c r="T561" t="s">
        <v>58</v>
      </c>
      <c r="U561" t="s">
        <v>52</v>
      </c>
      <c r="V561">
        <v>1</v>
      </c>
      <c r="W561" t="s">
        <v>52</v>
      </c>
      <c r="X561">
        <v>2</v>
      </c>
      <c r="AB561" t="s">
        <v>136</v>
      </c>
      <c r="AC561" t="s">
        <v>52</v>
      </c>
      <c r="AD561" t="s">
        <v>52</v>
      </c>
      <c r="AE561" t="s">
        <v>52</v>
      </c>
      <c r="AF561" t="s">
        <v>52</v>
      </c>
      <c r="AG561" t="s">
        <v>52</v>
      </c>
      <c r="AH561">
        <v>3</v>
      </c>
      <c r="AI561" t="s">
        <v>97</v>
      </c>
      <c r="AJ561" t="s">
        <v>52</v>
      </c>
      <c r="AK561" t="s">
        <v>98</v>
      </c>
      <c r="AM561" t="s">
        <v>62</v>
      </c>
      <c r="AN561" t="s">
        <v>53</v>
      </c>
      <c r="AP561">
        <f t="shared" si="32"/>
        <v>0</v>
      </c>
      <c r="AQ561">
        <v>0</v>
      </c>
      <c r="AR561">
        <v>0</v>
      </c>
      <c r="AS561">
        <v>15000</v>
      </c>
      <c r="AT561">
        <v>3000</v>
      </c>
      <c r="AU561">
        <v>0</v>
      </c>
      <c r="AV561">
        <v>0</v>
      </c>
      <c r="AW561">
        <v>0</v>
      </c>
      <c r="AX561">
        <v>18000</v>
      </c>
      <c r="AY561">
        <f t="shared" si="33"/>
        <v>18000</v>
      </c>
      <c r="AZ561" t="str">
        <f t="shared" si="34"/>
        <v/>
      </c>
      <c r="BA561" t="str">
        <f t="shared" si="35"/>
        <v/>
      </c>
    </row>
    <row r="562" spans="1:53" x14ac:dyDescent="0.35">
      <c r="A562" s="2" t="s">
        <v>804</v>
      </c>
      <c r="B562">
        <v>25</v>
      </c>
      <c r="C562">
        <v>2502</v>
      </c>
      <c r="D562">
        <v>2</v>
      </c>
      <c r="E562" t="s">
        <v>50</v>
      </c>
      <c r="F562">
        <v>56</v>
      </c>
      <c r="G562" t="s">
        <v>72</v>
      </c>
      <c r="I562" t="s">
        <v>73</v>
      </c>
      <c r="J562" t="s">
        <v>52</v>
      </c>
      <c r="K562" t="s">
        <v>52</v>
      </c>
      <c r="L562" t="s">
        <v>52</v>
      </c>
      <c r="M562">
        <v>3</v>
      </c>
      <c r="N562" t="s">
        <v>63</v>
      </c>
      <c r="O562">
        <v>3</v>
      </c>
      <c r="P562" s="6">
        <v>4</v>
      </c>
      <c r="Q562" t="s">
        <v>50</v>
      </c>
      <c r="R562">
        <v>14</v>
      </c>
      <c r="S562" s="5">
        <v>1</v>
      </c>
      <c r="T562" t="s">
        <v>58</v>
      </c>
      <c r="U562" t="s">
        <v>52</v>
      </c>
      <c r="V562">
        <v>1</v>
      </c>
      <c r="W562" t="s">
        <v>52</v>
      </c>
      <c r="X562">
        <v>2</v>
      </c>
      <c r="Y562" t="s">
        <v>59</v>
      </c>
      <c r="AB562" t="s">
        <v>72</v>
      </c>
      <c r="AD562" t="s">
        <v>73</v>
      </c>
      <c r="AE562" t="s">
        <v>52</v>
      </c>
      <c r="AF562" t="s">
        <v>52</v>
      </c>
      <c r="AG562" t="s">
        <v>52</v>
      </c>
      <c r="AH562">
        <v>7</v>
      </c>
      <c r="AI562" t="s">
        <v>86</v>
      </c>
      <c r="AJ562" t="s">
        <v>53</v>
      </c>
      <c r="AO562" t="s">
        <v>190</v>
      </c>
      <c r="AP562">
        <f t="shared" si="32"/>
        <v>0</v>
      </c>
      <c r="AY562" t="str">
        <f t="shared" si="33"/>
        <v/>
      </c>
      <c r="AZ562" t="str">
        <f t="shared" si="34"/>
        <v/>
      </c>
      <c r="BA562" t="str">
        <f t="shared" si="35"/>
        <v/>
      </c>
    </row>
    <row r="563" spans="1:53" x14ac:dyDescent="0.35">
      <c r="A563" s="2" t="s">
        <v>806</v>
      </c>
      <c r="B563">
        <v>2</v>
      </c>
      <c r="C563">
        <v>206</v>
      </c>
      <c r="D563">
        <v>2</v>
      </c>
      <c r="E563" t="s">
        <v>50</v>
      </c>
      <c r="F563">
        <v>32</v>
      </c>
      <c r="G563" t="s">
        <v>72</v>
      </c>
      <c r="I563" t="s">
        <v>73</v>
      </c>
      <c r="J563" t="s">
        <v>52</v>
      </c>
      <c r="K563" t="s">
        <v>52</v>
      </c>
      <c r="L563" t="s">
        <v>52</v>
      </c>
      <c r="M563">
        <v>6</v>
      </c>
      <c r="N563" t="s">
        <v>79</v>
      </c>
      <c r="O563">
        <v>2</v>
      </c>
      <c r="P563" s="6">
        <v>3</v>
      </c>
      <c r="Q563" t="s">
        <v>50</v>
      </c>
      <c r="R563">
        <v>10</v>
      </c>
      <c r="S563" s="5">
        <v>1</v>
      </c>
      <c r="T563" t="s">
        <v>58</v>
      </c>
      <c r="U563" t="s">
        <v>52</v>
      </c>
      <c r="V563">
        <v>1</v>
      </c>
      <c r="W563" t="s">
        <v>52</v>
      </c>
      <c r="X563">
        <v>2</v>
      </c>
      <c r="AB563" t="s">
        <v>72</v>
      </c>
      <c r="AD563" t="s">
        <v>73</v>
      </c>
      <c r="AE563" t="s">
        <v>52</v>
      </c>
      <c r="AF563" t="s">
        <v>52</v>
      </c>
      <c r="AG563" t="s">
        <v>52</v>
      </c>
      <c r="AH563">
        <v>6</v>
      </c>
      <c r="AI563" t="s">
        <v>83</v>
      </c>
      <c r="AJ563" t="s">
        <v>52</v>
      </c>
      <c r="AK563" t="s">
        <v>84</v>
      </c>
      <c r="AM563" t="s">
        <v>62</v>
      </c>
      <c r="AN563" t="s">
        <v>53</v>
      </c>
      <c r="AP563">
        <f t="shared" si="32"/>
        <v>0</v>
      </c>
      <c r="AQ563">
        <v>0</v>
      </c>
      <c r="AR563">
        <v>0</v>
      </c>
      <c r="AS563">
        <v>20000</v>
      </c>
      <c r="AT563">
        <v>60000</v>
      </c>
      <c r="AU563">
        <v>0</v>
      </c>
      <c r="AV563">
        <v>0</v>
      </c>
      <c r="AW563">
        <v>0</v>
      </c>
      <c r="AX563">
        <v>80000</v>
      </c>
      <c r="AY563">
        <f t="shared" si="33"/>
        <v>80000</v>
      </c>
      <c r="AZ563" t="str">
        <f t="shared" si="34"/>
        <v/>
      </c>
      <c r="BA563" t="str">
        <f t="shared" si="35"/>
        <v/>
      </c>
    </row>
    <row r="564" spans="1:53" x14ac:dyDescent="0.35">
      <c r="A564" s="2" t="s">
        <v>806</v>
      </c>
      <c r="B564">
        <v>2</v>
      </c>
      <c r="C564">
        <v>206</v>
      </c>
      <c r="D564">
        <v>2</v>
      </c>
      <c r="E564" t="s">
        <v>50</v>
      </c>
      <c r="F564">
        <v>32</v>
      </c>
      <c r="G564" t="s">
        <v>72</v>
      </c>
      <c r="I564" t="s">
        <v>73</v>
      </c>
      <c r="J564" t="s">
        <v>52</v>
      </c>
      <c r="K564" t="s">
        <v>52</v>
      </c>
      <c r="L564" t="s">
        <v>52</v>
      </c>
      <c r="M564">
        <v>6</v>
      </c>
      <c r="N564" t="s">
        <v>79</v>
      </c>
      <c r="O564">
        <v>2</v>
      </c>
      <c r="P564" s="6">
        <v>4</v>
      </c>
      <c r="Q564" t="s">
        <v>56</v>
      </c>
      <c r="R564">
        <v>7</v>
      </c>
      <c r="S564" s="5">
        <v>1</v>
      </c>
      <c r="T564" t="s">
        <v>58</v>
      </c>
      <c r="U564" t="s">
        <v>52</v>
      </c>
      <c r="V564">
        <v>1</v>
      </c>
      <c r="W564" t="s">
        <v>52</v>
      </c>
      <c r="X564">
        <v>2</v>
      </c>
      <c r="AB564" t="s">
        <v>72</v>
      </c>
      <c r="AD564" t="s">
        <v>73</v>
      </c>
      <c r="AE564" t="s">
        <v>52</v>
      </c>
      <c r="AF564" t="s">
        <v>52</v>
      </c>
      <c r="AG564" t="s">
        <v>52</v>
      </c>
      <c r="AH564">
        <v>3</v>
      </c>
      <c r="AI564" t="s">
        <v>97</v>
      </c>
      <c r="AJ564" t="s">
        <v>52</v>
      </c>
      <c r="AK564" t="s">
        <v>98</v>
      </c>
      <c r="AM564" t="s">
        <v>62</v>
      </c>
      <c r="AN564" t="s">
        <v>53</v>
      </c>
      <c r="AP564">
        <f t="shared" si="32"/>
        <v>0</v>
      </c>
      <c r="AQ564">
        <v>0</v>
      </c>
      <c r="AR564">
        <v>0</v>
      </c>
      <c r="AS564">
        <v>20000</v>
      </c>
      <c r="AT564">
        <v>50000</v>
      </c>
      <c r="AU564">
        <v>0</v>
      </c>
      <c r="AV564">
        <v>0</v>
      </c>
      <c r="AW564">
        <v>0</v>
      </c>
      <c r="AX564">
        <v>70000</v>
      </c>
      <c r="AY564">
        <f t="shared" si="33"/>
        <v>70000</v>
      </c>
      <c r="AZ564" t="str">
        <f t="shared" si="34"/>
        <v/>
      </c>
      <c r="BA564" t="str">
        <f t="shared" si="35"/>
        <v/>
      </c>
    </row>
    <row r="565" spans="1:53" x14ac:dyDescent="0.35">
      <c r="A565" s="2" t="s">
        <v>808</v>
      </c>
      <c r="B565">
        <v>17</v>
      </c>
      <c r="C565">
        <v>1710</v>
      </c>
      <c r="D565">
        <v>1</v>
      </c>
      <c r="O565">
        <v>1</v>
      </c>
      <c r="P565" s="6">
        <v>4</v>
      </c>
      <c r="Q565" t="s">
        <v>56</v>
      </c>
      <c r="R565">
        <v>6</v>
      </c>
      <c r="S565" s="5">
        <v>1</v>
      </c>
      <c r="T565" t="s">
        <v>58</v>
      </c>
      <c r="U565" t="s">
        <v>52</v>
      </c>
      <c r="V565">
        <v>2</v>
      </c>
      <c r="W565" t="s">
        <v>52</v>
      </c>
      <c r="X565">
        <v>3</v>
      </c>
      <c r="AB565" t="s">
        <v>72</v>
      </c>
      <c r="AD565" t="s">
        <v>73</v>
      </c>
      <c r="AE565" t="s">
        <v>53</v>
      </c>
      <c r="AF565" t="s">
        <v>53</v>
      </c>
      <c r="AG565" t="s">
        <v>52</v>
      </c>
      <c r="AH565">
        <v>1</v>
      </c>
      <c r="AI565" t="s">
        <v>68</v>
      </c>
      <c r="AJ565" t="s">
        <v>52</v>
      </c>
      <c r="AK565" t="s">
        <v>74</v>
      </c>
      <c r="AM565" t="s">
        <v>62</v>
      </c>
      <c r="AN565" t="s">
        <v>53</v>
      </c>
      <c r="AP565">
        <f t="shared" si="32"/>
        <v>0</v>
      </c>
      <c r="AY565" t="str">
        <f t="shared" si="33"/>
        <v/>
      </c>
      <c r="AZ565" t="str">
        <f t="shared" si="34"/>
        <v/>
      </c>
      <c r="BA565" t="str">
        <f t="shared" si="35"/>
        <v/>
      </c>
    </row>
    <row r="566" spans="1:53" x14ac:dyDescent="0.35">
      <c r="A566" s="2" t="s">
        <v>810</v>
      </c>
      <c r="B566">
        <v>21</v>
      </c>
      <c r="C566">
        <v>2110</v>
      </c>
      <c r="D566">
        <v>2</v>
      </c>
      <c r="E566" t="s">
        <v>50</v>
      </c>
      <c r="F566">
        <v>36</v>
      </c>
      <c r="G566" t="s">
        <v>72</v>
      </c>
      <c r="I566" t="s">
        <v>73</v>
      </c>
      <c r="J566" t="s">
        <v>52</v>
      </c>
      <c r="K566" t="s">
        <v>52</v>
      </c>
      <c r="L566" t="s">
        <v>52</v>
      </c>
      <c r="M566">
        <v>12</v>
      </c>
      <c r="N566" t="s">
        <v>76</v>
      </c>
      <c r="O566">
        <v>2</v>
      </c>
      <c r="P566" s="6">
        <v>3</v>
      </c>
      <c r="Q566" t="s">
        <v>56</v>
      </c>
      <c r="R566">
        <v>9</v>
      </c>
      <c r="S566" s="5">
        <v>1</v>
      </c>
      <c r="T566" t="s">
        <v>58</v>
      </c>
      <c r="U566" t="s">
        <v>52</v>
      </c>
      <c r="V566">
        <v>1</v>
      </c>
      <c r="W566" t="s">
        <v>52</v>
      </c>
      <c r="X566">
        <v>2</v>
      </c>
      <c r="AB566" t="s">
        <v>72</v>
      </c>
      <c r="AD566" t="s">
        <v>73</v>
      </c>
      <c r="AE566" t="s">
        <v>52</v>
      </c>
      <c r="AF566" t="s">
        <v>52</v>
      </c>
      <c r="AG566" t="s">
        <v>52</v>
      </c>
      <c r="AH566">
        <v>4</v>
      </c>
      <c r="AI566" t="s">
        <v>63</v>
      </c>
      <c r="AJ566" t="s">
        <v>52</v>
      </c>
      <c r="AK566" t="s">
        <v>64</v>
      </c>
      <c r="AM566" t="s">
        <v>62</v>
      </c>
      <c r="AN566" t="s">
        <v>52</v>
      </c>
      <c r="AP566">
        <f t="shared" si="32"/>
        <v>0</v>
      </c>
      <c r="AQ566">
        <v>1512000</v>
      </c>
      <c r="AR566">
        <v>0</v>
      </c>
      <c r="AS566">
        <v>0</v>
      </c>
      <c r="AT566">
        <v>80000</v>
      </c>
      <c r="AU566">
        <v>0</v>
      </c>
      <c r="AV566">
        <v>0</v>
      </c>
      <c r="AW566">
        <v>0</v>
      </c>
      <c r="AX566">
        <v>1592000</v>
      </c>
      <c r="AY566">
        <f t="shared" si="33"/>
        <v>1592000</v>
      </c>
      <c r="AZ566" t="str">
        <f t="shared" si="34"/>
        <v/>
      </c>
      <c r="BA566" t="str">
        <f t="shared" si="35"/>
        <v/>
      </c>
    </row>
    <row r="567" spans="1:53" x14ac:dyDescent="0.35">
      <c r="A567" s="2" t="s">
        <v>812</v>
      </c>
      <c r="B567">
        <v>17</v>
      </c>
      <c r="C567">
        <v>1707</v>
      </c>
      <c r="D567">
        <v>2</v>
      </c>
      <c r="E567" t="s">
        <v>50</v>
      </c>
      <c r="F567">
        <v>42</v>
      </c>
      <c r="G567" t="s">
        <v>72</v>
      </c>
      <c r="I567" t="s">
        <v>52</v>
      </c>
      <c r="J567" t="s">
        <v>52</v>
      </c>
      <c r="K567" t="s">
        <v>52</v>
      </c>
      <c r="L567" t="s">
        <v>52</v>
      </c>
      <c r="M567">
        <v>8</v>
      </c>
      <c r="N567" t="s">
        <v>60</v>
      </c>
      <c r="O567">
        <v>2</v>
      </c>
      <c r="P567" s="6">
        <v>3</v>
      </c>
      <c r="Q567" t="s">
        <v>56</v>
      </c>
      <c r="R567">
        <v>13</v>
      </c>
      <c r="S567" s="5">
        <v>1</v>
      </c>
      <c r="T567" t="s">
        <v>58</v>
      </c>
      <c r="U567" t="s">
        <v>52</v>
      </c>
      <c r="V567">
        <v>1</v>
      </c>
      <c r="W567" t="s">
        <v>52</v>
      </c>
      <c r="X567">
        <v>2</v>
      </c>
      <c r="Y567" t="s">
        <v>59</v>
      </c>
      <c r="AB567" t="s">
        <v>72</v>
      </c>
      <c r="AD567" t="s">
        <v>73</v>
      </c>
      <c r="AE567" t="s">
        <v>52</v>
      </c>
      <c r="AF567" t="s">
        <v>52</v>
      </c>
      <c r="AG567" t="s">
        <v>52</v>
      </c>
      <c r="AH567">
        <v>9</v>
      </c>
      <c r="AI567" t="s">
        <v>80</v>
      </c>
      <c r="AJ567" t="s">
        <v>52</v>
      </c>
      <c r="AK567" t="s">
        <v>81</v>
      </c>
      <c r="AM567" t="s">
        <v>62</v>
      </c>
      <c r="AN567" t="s">
        <v>52</v>
      </c>
      <c r="AP567">
        <f t="shared" si="32"/>
        <v>0</v>
      </c>
      <c r="AQ567">
        <v>144000</v>
      </c>
      <c r="AR567">
        <v>360000</v>
      </c>
      <c r="AS567">
        <v>20000</v>
      </c>
      <c r="AT567">
        <v>60000</v>
      </c>
      <c r="AU567">
        <v>0</v>
      </c>
      <c r="AV567">
        <v>0</v>
      </c>
      <c r="AW567">
        <v>0</v>
      </c>
      <c r="AX567">
        <v>584000</v>
      </c>
      <c r="AY567" t="str">
        <f t="shared" si="33"/>
        <v/>
      </c>
      <c r="AZ567">
        <f t="shared" si="34"/>
        <v>584000</v>
      </c>
      <c r="BA567" t="str">
        <f t="shared" si="35"/>
        <v/>
      </c>
    </row>
    <row r="568" spans="1:53" x14ac:dyDescent="0.35">
      <c r="A568" s="2" t="s">
        <v>812</v>
      </c>
      <c r="B568">
        <v>17</v>
      </c>
      <c r="C568">
        <v>1707</v>
      </c>
      <c r="D568">
        <v>2</v>
      </c>
      <c r="E568" t="s">
        <v>50</v>
      </c>
      <c r="F568">
        <v>42</v>
      </c>
      <c r="G568" t="s">
        <v>72</v>
      </c>
      <c r="I568" t="s">
        <v>52</v>
      </c>
      <c r="J568" t="s">
        <v>52</v>
      </c>
      <c r="K568" t="s">
        <v>52</v>
      </c>
      <c r="L568" t="s">
        <v>52</v>
      </c>
      <c r="M568">
        <v>8</v>
      </c>
      <c r="N568" t="s">
        <v>60</v>
      </c>
      <c r="O568">
        <v>2</v>
      </c>
      <c r="P568" s="6">
        <v>4</v>
      </c>
      <c r="Q568" t="s">
        <v>50</v>
      </c>
      <c r="R568">
        <v>8</v>
      </c>
      <c r="S568" s="5">
        <v>1</v>
      </c>
      <c r="T568" t="s">
        <v>58</v>
      </c>
      <c r="U568" t="s">
        <v>52</v>
      </c>
      <c r="V568">
        <v>1</v>
      </c>
      <c r="W568" t="s">
        <v>52</v>
      </c>
      <c r="X568">
        <v>2</v>
      </c>
      <c r="AB568" t="s">
        <v>72</v>
      </c>
      <c r="AD568" t="s">
        <v>73</v>
      </c>
      <c r="AE568" t="s">
        <v>53</v>
      </c>
      <c r="AF568" t="s">
        <v>53</v>
      </c>
      <c r="AG568" t="s">
        <v>52</v>
      </c>
      <c r="AH568">
        <v>3</v>
      </c>
      <c r="AI568" t="s">
        <v>63</v>
      </c>
      <c r="AJ568" t="s">
        <v>52</v>
      </c>
      <c r="AK568" t="s">
        <v>64</v>
      </c>
      <c r="AM568" t="s">
        <v>62</v>
      </c>
      <c r="AN568" t="s">
        <v>52</v>
      </c>
      <c r="AP568">
        <f t="shared" si="32"/>
        <v>0</v>
      </c>
      <c r="AQ568">
        <v>0</v>
      </c>
      <c r="AR568">
        <v>0</v>
      </c>
      <c r="AS568">
        <v>15000</v>
      </c>
      <c r="AT568">
        <v>10000</v>
      </c>
      <c r="AU568">
        <v>0</v>
      </c>
      <c r="AV568">
        <v>0</v>
      </c>
      <c r="AW568">
        <v>0</v>
      </c>
      <c r="AX568">
        <v>25000</v>
      </c>
      <c r="AY568">
        <f t="shared" si="33"/>
        <v>25000</v>
      </c>
      <c r="AZ568" t="str">
        <f t="shared" si="34"/>
        <v/>
      </c>
      <c r="BA568" t="str">
        <f t="shared" si="35"/>
        <v/>
      </c>
    </row>
    <row r="569" spans="1:53" x14ac:dyDescent="0.35">
      <c r="A569" s="2" t="s">
        <v>813</v>
      </c>
      <c r="B569">
        <v>21</v>
      </c>
      <c r="C569">
        <v>2102</v>
      </c>
      <c r="D569">
        <v>2</v>
      </c>
      <c r="E569" t="s">
        <v>50</v>
      </c>
      <c r="F569">
        <v>40</v>
      </c>
      <c r="G569" t="s">
        <v>72</v>
      </c>
      <c r="I569" t="s">
        <v>73</v>
      </c>
      <c r="J569" t="s">
        <v>52</v>
      </c>
      <c r="K569" t="s">
        <v>52</v>
      </c>
      <c r="L569" t="s">
        <v>52</v>
      </c>
      <c r="M569">
        <v>4</v>
      </c>
      <c r="N569" t="s">
        <v>63</v>
      </c>
      <c r="O569">
        <v>4</v>
      </c>
      <c r="P569" s="6">
        <v>3</v>
      </c>
      <c r="Q569" t="s">
        <v>50</v>
      </c>
      <c r="R569">
        <v>16</v>
      </c>
      <c r="S569" s="5">
        <v>1</v>
      </c>
      <c r="T569" t="s">
        <v>58</v>
      </c>
      <c r="U569" t="s">
        <v>52</v>
      </c>
      <c r="V569">
        <v>1</v>
      </c>
      <c r="W569" t="s">
        <v>52</v>
      </c>
      <c r="X569">
        <v>2</v>
      </c>
      <c r="Y569" t="s">
        <v>59</v>
      </c>
      <c r="AB569" t="s">
        <v>72</v>
      </c>
      <c r="AD569" t="s">
        <v>73</v>
      </c>
      <c r="AE569" t="s">
        <v>52</v>
      </c>
      <c r="AF569" t="s">
        <v>52</v>
      </c>
      <c r="AG569" t="s">
        <v>52</v>
      </c>
      <c r="AH569">
        <v>10</v>
      </c>
      <c r="AI569" t="s">
        <v>80</v>
      </c>
      <c r="AJ569" t="s">
        <v>52</v>
      </c>
      <c r="AK569" t="s">
        <v>81</v>
      </c>
      <c r="AM569" t="s">
        <v>62</v>
      </c>
      <c r="AN569" t="s">
        <v>52</v>
      </c>
      <c r="AP569">
        <f t="shared" si="32"/>
        <v>0</v>
      </c>
      <c r="AQ569">
        <v>0</v>
      </c>
      <c r="AR569">
        <v>360000</v>
      </c>
      <c r="AS569">
        <v>20000</v>
      </c>
      <c r="AT569">
        <v>100000</v>
      </c>
      <c r="AU569">
        <v>0</v>
      </c>
      <c r="AV569">
        <v>273600</v>
      </c>
      <c r="AW569">
        <v>0</v>
      </c>
      <c r="AX569">
        <v>753600</v>
      </c>
      <c r="AY569" t="str">
        <f t="shared" si="33"/>
        <v/>
      </c>
      <c r="AZ569" t="str">
        <f t="shared" si="34"/>
        <v/>
      </c>
      <c r="BA569">
        <f t="shared" si="35"/>
        <v>753600</v>
      </c>
    </row>
    <row r="570" spans="1:53" x14ac:dyDescent="0.35">
      <c r="A570" s="2" t="s">
        <v>813</v>
      </c>
      <c r="B570">
        <v>21</v>
      </c>
      <c r="C570">
        <v>2102</v>
      </c>
      <c r="D570">
        <v>2</v>
      </c>
      <c r="E570" t="s">
        <v>50</v>
      </c>
      <c r="F570">
        <v>40</v>
      </c>
      <c r="G570" t="s">
        <v>72</v>
      </c>
      <c r="I570" t="s">
        <v>73</v>
      </c>
      <c r="J570" t="s">
        <v>52</v>
      </c>
      <c r="K570" t="s">
        <v>52</v>
      </c>
      <c r="L570" t="s">
        <v>52</v>
      </c>
      <c r="M570">
        <v>4</v>
      </c>
      <c r="N570" t="s">
        <v>63</v>
      </c>
      <c r="O570">
        <v>4</v>
      </c>
      <c r="P570" s="6">
        <v>4</v>
      </c>
      <c r="Q570" t="s">
        <v>50</v>
      </c>
      <c r="R570">
        <v>12</v>
      </c>
      <c r="S570" s="5">
        <v>1</v>
      </c>
      <c r="T570" t="s">
        <v>58</v>
      </c>
      <c r="U570" t="s">
        <v>52</v>
      </c>
      <c r="V570">
        <v>1</v>
      </c>
      <c r="W570" t="s">
        <v>52</v>
      </c>
      <c r="X570">
        <v>2</v>
      </c>
      <c r="AB570" t="s">
        <v>72</v>
      </c>
      <c r="AD570" t="s">
        <v>73</v>
      </c>
      <c r="AE570" t="s">
        <v>52</v>
      </c>
      <c r="AF570" t="s">
        <v>52</v>
      </c>
      <c r="AG570" t="s">
        <v>52</v>
      </c>
      <c r="AH570">
        <v>7</v>
      </c>
      <c r="AI570" t="s">
        <v>79</v>
      </c>
      <c r="AJ570" t="s">
        <v>52</v>
      </c>
      <c r="AK570" t="s">
        <v>90</v>
      </c>
      <c r="AM570" t="s">
        <v>62</v>
      </c>
      <c r="AN570" t="s">
        <v>52</v>
      </c>
      <c r="AP570">
        <f t="shared" si="32"/>
        <v>0</v>
      </c>
      <c r="AQ570">
        <v>0</v>
      </c>
      <c r="AR570">
        <v>324000</v>
      </c>
      <c r="AS570">
        <v>20000</v>
      </c>
      <c r="AT570">
        <v>100000</v>
      </c>
      <c r="AU570">
        <v>0</v>
      </c>
      <c r="AV570">
        <v>0</v>
      </c>
      <c r="AW570">
        <v>0</v>
      </c>
      <c r="AX570">
        <v>444000</v>
      </c>
      <c r="AY570" t="str">
        <f t="shared" si="33"/>
        <v/>
      </c>
      <c r="AZ570">
        <f t="shared" si="34"/>
        <v>444000</v>
      </c>
      <c r="BA570" t="str">
        <f t="shared" si="35"/>
        <v/>
      </c>
    </row>
    <row r="571" spans="1:53" x14ac:dyDescent="0.35">
      <c r="A571" s="2" t="s">
        <v>813</v>
      </c>
      <c r="B571">
        <v>21</v>
      </c>
      <c r="C571">
        <v>2102</v>
      </c>
      <c r="D571">
        <v>2</v>
      </c>
      <c r="E571" t="s">
        <v>50</v>
      </c>
      <c r="F571">
        <v>40</v>
      </c>
      <c r="G571" t="s">
        <v>72</v>
      </c>
      <c r="I571" t="s">
        <v>73</v>
      </c>
      <c r="J571" t="s">
        <v>52</v>
      </c>
      <c r="K571" t="s">
        <v>52</v>
      </c>
      <c r="L571" t="s">
        <v>52</v>
      </c>
      <c r="M571">
        <v>4</v>
      </c>
      <c r="N571" t="s">
        <v>63</v>
      </c>
      <c r="O571">
        <v>4</v>
      </c>
      <c r="P571" s="6">
        <v>5</v>
      </c>
      <c r="Q571" t="s">
        <v>50</v>
      </c>
      <c r="R571">
        <v>8</v>
      </c>
      <c r="S571" s="5">
        <v>1</v>
      </c>
      <c r="T571" t="s">
        <v>58</v>
      </c>
      <c r="U571" t="s">
        <v>52</v>
      </c>
      <c r="V571">
        <v>1</v>
      </c>
      <c r="W571" t="s">
        <v>52</v>
      </c>
      <c r="X571">
        <v>2</v>
      </c>
      <c r="AB571" t="s">
        <v>72</v>
      </c>
      <c r="AD571" t="s">
        <v>73</v>
      </c>
      <c r="AE571" t="s">
        <v>53</v>
      </c>
      <c r="AF571" t="s">
        <v>53</v>
      </c>
      <c r="AG571" t="s">
        <v>52</v>
      </c>
      <c r="AH571">
        <v>3</v>
      </c>
      <c r="AI571" t="s">
        <v>65</v>
      </c>
      <c r="AJ571" t="s">
        <v>52</v>
      </c>
      <c r="AK571" t="s">
        <v>66</v>
      </c>
      <c r="AM571" t="s">
        <v>62</v>
      </c>
      <c r="AN571" t="s">
        <v>53</v>
      </c>
      <c r="AP571">
        <f t="shared" si="32"/>
        <v>0</v>
      </c>
      <c r="AQ571">
        <v>0</v>
      </c>
      <c r="AR571">
        <v>0</v>
      </c>
      <c r="AS571">
        <v>7000</v>
      </c>
      <c r="AT571">
        <v>40000</v>
      </c>
      <c r="AU571">
        <v>0</v>
      </c>
      <c r="AV571">
        <v>0</v>
      </c>
      <c r="AW571">
        <v>0</v>
      </c>
      <c r="AX571">
        <v>47000</v>
      </c>
      <c r="AY571">
        <f t="shared" si="33"/>
        <v>47000</v>
      </c>
      <c r="AZ571" t="str">
        <f t="shared" si="34"/>
        <v/>
      </c>
      <c r="BA571" t="str">
        <f t="shared" si="35"/>
        <v/>
      </c>
    </row>
    <row r="572" spans="1:53" x14ac:dyDescent="0.35">
      <c r="A572" s="2" t="s">
        <v>815</v>
      </c>
      <c r="B572">
        <v>17</v>
      </c>
      <c r="C572">
        <v>1709</v>
      </c>
      <c r="D572">
        <v>2</v>
      </c>
      <c r="E572" t="s">
        <v>50</v>
      </c>
      <c r="F572">
        <v>69</v>
      </c>
      <c r="G572" t="s">
        <v>72</v>
      </c>
      <c r="I572" t="s">
        <v>73</v>
      </c>
      <c r="J572" t="s">
        <v>53</v>
      </c>
      <c r="K572" t="s">
        <v>53</v>
      </c>
      <c r="L572" t="s">
        <v>52</v>
      </c>
      <c r="M572">
        <v>3</v>
      </c>
      <c r="N572" t="s">
        <v>63</v>
      </c>
      <c r="O572">
        <v>2</v>
      </c>
      <c r="P572" s="6">
        <v>3</v>
      </c>
      <c r="Q572" t="s">
        <v>50</v>
      </c>
      <c r="R572">
        <v>12</v>
      </c>
      <c r="S572" s="5">
        <v>1</v>
      </c>
      <c r="T572" t="s">
        <v>58</v>
      </c>
      <c r="U572" t="s">
        <v>52</v>
      </c>
      <c r="V572">
        <v>1</v>
      </c>
      <c r="W572" t="s">
        <v>52</v>
      </c>
      <c r="X572">
        <v>2</v>
      </c>
      <c r="AB572" t="s">
        <v>72</v>
      </c>
      <c r="AD572" t="s">
        <v>73</v>
      </c>
      <c r="AE572" t="s">
        <v>52</v>
      </c>
      <c r="AF572" t="s">
        <v>53</v>
      </c>
      <c r="AG572" t="s">
        <v>52</v>
      </c>
      <c r="AH572">
        <v>6</v>
      </c>
      <c r="AI572" t="s">
        <v>78</v>
      </c>
      <c r="AJ572" t="s">
        <v>52</v>
      </c>
      <c r="AK572" t="s">
        <v>88</v>
      </c>
      <c r="AM572" t="s">
        <v>62</v>
      </c>
      <c r="AN572" t="s">
        <v>52</v>
      </c>
      <c r="AP572">
        <f t="shared" si="32"/>
        <v>0</v>
      </c>
      <c r="AQ572">
        <v>0</v>
      </c>
      <c r="AR572">
        <v>0</v>
      </c>
      <c r="AS572">
        <v>50000</v>
      </c>
      <c r="AT572">
        <v>12000</v>
      </c>
      <c r="AU572">
        <v>120000</v>
      </c>
      <c r="AV572">
        <v>0</v>
      </c>
      <c r="AW572">
        <v>20000</v>
      </c>
      <c r="AX572">
        <v>202000</v>
      </c>
      <c r="AY572" t="str">
        <f t="shared" si="33"/>
        <v/>
      </c>
      <c r="AZ572">
        <f t="shared" si="34"/>
        <v>202000</v>
      </c>
      <c r="BA572" t="str">
        <f t="shared" si="35"/>
        <v/>
      </c>
    </row>
    <row r="573" spans="1:53" x14ac:dyDescent="0.35">
      <c r="A573" s="2" t="s">
        <v>815</v>
      </c>
      <c r="B573">
        <v>17</v>
      </c>
      <c r="C573">
        <v>1709</v>
      </c>
      <c r="D573">
        <v>2</v>
      </c>
      <c r="E573" t="s">
        <v>50</v>
      </c>
      <c r="F573">
        <v>69</v>
      </c>
      <c r="G573" t="s">
        <v>72</v>
      </c>
      <c r="I573" t="s">
        <v>73</v>
      </c>
      <c r="J573" t="s">
        <v>53</v>
      </c>
      <c r="K573" t="s">
        <v>53</v>
      </c>
      <c r="L573" t="s">
        <v>52</v>
      </c>
      <c r="M573">
        <v>3</v>
      </c>
      <c r="N573" t="s">
        <v>63</v>
      </c>
      <c r="O573">
        <v>2</v>
      </c>
      <c r="P573" s="6">
        <v>4</v>
      </c>
      <c r="Q573" t="s">
        <v>56</v>
      </c>
      <c r="R573">
        <v>11</v>
      </c>
      <c r="S573" s="5">
        <v>1</v>
      </c>
      <c r="T573" t="s">
        <v>58</v>
      </c>
      <c r="U573" t="s">
        <v>52</v>
      </c>
      <c r="V573">
        <v>1</v>
      </c>
      <c r="W573" t="s">
        <v>52</v>
      </c>
      <c r="X573">
        <v>2</v>
      </c>
      <c r="AB573" t="s">
        <v>72</v>
      </c>
      <c r="AD573" t="s">
        <v>73</v>
      </c>
      <c r="AE573" t="s">
        <v>52</v>
      </c>
      <c r="AF573" t="s">
        <v>53</v>
      </c>
      <c r="AG573" t="s">
        <v>52</v>
      </c>
      <c r="AH573">
        <v>4</v>
      </c>
      <c r="AI573" t="s">
        <v>63</v>
      </c>
      <c r="AJ573" t="s">
        <v>52</v>
      </c>
      <c r="AK573" t="s">
        <v>64</v>
      </c>
      <c r="AM573" t="s">
        <v>62</v>
      </c>
      <c r="AN573" t="s">
        <v>52</v>
      </c>
      <c r="AP573">
        <f t="shared" si="32"/>
        <v>0</v>
      </c>
      <c r="AQ573">
        <v>0</v>
      </c>
      <c r="AR573">
        <v>0</v>
      </c>
      <c r="AS573">
        <v>25000</v>
      </c>
      <c r="AT573">
        <v>12000</v>
      </c>
      <c r="AU573">
        <v>120000</v>
      </c>
      <c r="AV573">
        <v>0</v>
      </c>
      <c r="AW573">
        <v>10000</v>
      </c>
      <c r="AX573">
        <v>167000</v>
      </c>
      <c r="AY573">
        <f t="shared" si="33"/>
        <v>167000</v>
      </c>
      <c r="AZ573" t="str">
        <f t="shared" si="34"/>
        <v/>
      </c>
      <c r="BA573" t="str">
        <f t="shared" si="35"/>
        <v/>
      </c>
    </row>
    <row r="574" spans="1:53" x14ac:dyDescent="0.35">
      <c r="A574" s="2" t="s">
        <v>816</v>
      </c>
      <c r="B574">
        <v>17</v>
      </c>
      <c r="C574">
        <v>1701</v>
      </c>
      <c r="D574">
        <v>2</v>
      </c>
      <c r="E574" t="s">
        <v>50</v>
      </c>
      <c r="F574">
        <v>42</v>
      </c>
      <c r="G574" t="s">
        <v>72</v>
      </c>
      <c r="I574" t="s">
        <v>73</v>
      </c>
      <c r="J574" t="s">
        <v>52</v>
      </c>
      <c r="K574" t="s">
        <v>52</v>
      </c>
      <c r="L574" t="s">
        <v>52</v>
      </c>
      <c r="M574">
        <v>7</v>
      </c>
      <c r="N574" t="s">
        <v>86</v>
      </c>
      <c r="O574">
        <v>1</v>
      </c>
      <c r="P574" s="6">
        <v>4</v>
      </c>
      <c r="Q574" t="s">
        <v>50</v>
      </c>
      <c r="R574">
        <v>14</v>
      </c>
      <c r="S574" s="5">
        <v>1</v>
      </c>
      <c r="T574" t="s">
        <v>58</v>
      </c>
      <c r="U574" t="s">
        <v>52</v>
      </c>
      <c r="V574">
        <v>1</v>
      </c>
      <c r="W574" t="s">
        <v>52</v>
      </c>
      <c r="X574">
        <v>2</v>
      </c>
      <c r="Y574" t="s">
        <v>59</v>
      </c>
      <c r="AB574" t="s">
        <v>72</v>
      </c>
      <c r="AD574" t="s">
        <v>73</v>
      </c>
      <c r="AE574" t="s">
        <v>52</v>
      </c>
      <c r="AF574" t="s">
        <v>52</v>
      </c>
      <c r="AG574" t="s">
        <v>52</v>
      </c>
      <c r="AH574">
        <v>5</v>
      </c>
      <c r="AI574" t="s">
        <v>78</v>
      </c>
      <c r="AJ574" t="s">
        <v>52</v>
      </c>
      <c r="AK574" t="s">
        <v>88</v>
      </c>
      <c r="AM574" t="s">
        <v>62</v>
      </c>
      <c r="AN574" t="s">
        <v>52</v>
      </c>
      <c r="AP574">
        <f t="shared" si="32"/>
        <v>0</v>
      </c>
      <c r="AQ574">
        <v>0</v>
      </c>
      <c r="AR574">
        <v>100000</v>
      </c>
      <c r="AS574">
        <v>25000</v>
      </c>
      <c r="AT574">
        <v>45000</v>
      </c>
      <c r="AU574">
        <v>1000000</v>
      </c>
      <c r="AV574">
        <v>0</v>
      </c>
      <c r="AW574">
        <v>5000</v>
      </c>
      <c r="AX574">
        <v>1175000</v>
      </c>
      <c r="AY574" t="str">
        <f t="shared" si="33"/>
        <v/>
      </c>
      <c r="AZ574">
        <f t="shared" si="34"/>
        <v>1175000</v>
      </c>
      <c r="BA574" t="str">
        <f t="shared" si="35"/>
        <v/>
      </c>
    </row>
    <row r="575" spans="1:53" x14ac:dyDescent="0.35">
      <c r="A575" s="2" t="s">
        <v>817</v>
      </c>
      <c r="B575">
        <v>25</v>
      </c>
      <c r="C575">
        <v>2506</v>
      </c>
      <c r="D575">
        <v>2</v>
      </c>
      <c r="E575" t="s">
        <v>50</v>
      </c>
      <c r="F575">
        <v>55</v>
      </c>
      <c r="G575" t="s">
        <v>136</v>
      </c>
      <c r="H575" t="s">
        <v>52</v>
      </c>
      <c r="I575" t="s">
        <v>52</v>
      </c>
      <c r="J575" t="s">
        <v>53</v>
      </c>
      <c r="K575" t="s">
        <v>53</v>
      </c>
      <c r="L575" t="s">
        <v>53</v>
      </c>
      <c r="M575">
        <v>0</v>
      </c>
      <c r="O575">
        <v>2</v>
      </c>
      <c r="P575" s="6">
        <v>4</v>
      </c>
      <c r="Q575" t="s">
        <v>50</v>
      </c>
      <c r="R575">
        <v>16</v>
      </c>
      <c r="S575" s="5">
        <v>1</v>
      </c>
      <c r="T575" t="s">
        <v>58</v>
      </c>
      <c r="U575" t="s">
        <v>52</v>
      </c>
      <c r="V575">
        <v>1</v>
      </c>
      <c r="W575" t="s">
        <v>53</v>
      </c>
      <c r="Y575" t="s">
        <v>59</v>
      </c>
      <c r="AB575" t="s">
        <v>136</v>
      </c>
      <c r="AC575" t="s">
        <v>52</v>
      </c>
      <c r="AD575" t="s">
        <v>52</v>
      </c>
      <c r="AE575" t="s">
        <v>52</v>
      </c>
      <c r="AF575" t="s">
        <v>52</v>
      </c>
      <c r="AG575" t="s">
        <v>52</v>
      </c>
      <c r="AH575">
        <v>8</v>
      </c>
      <c r="AI575" t="s">
        <v>86</v>
      </c>
      <c r="AJ575" t="s">
        <v>52</v>
      </c>
      <c r="AK575" t="s">
        <v>87</v>
      </c>
      <c r="AM575" t="s">
        <v>62</v>
      </c>
      <c r="AN575" t="s">
        <v>53</v>
      </c>
      <c r="AP575">
        <f t="shared" si="32"/>
        <v>0</v>
      </c>
      <c r="AQ575">
        <v>0</v>
      </c>
      <c r="AR575">
        <v>0</v>
      </c>
      <c r="AS575">
        <v>22000</v>
      </c>
      <c r="AT575">
        <v>15000</v>
      </c>
      <c r="AU575">
        <v>864000</v>
      </c>
      <c r="AV575">
        <v>453600</v>
      </c>
      <c r="AW575">
        <v>10000</v>
      </c>
      <c r="AX575">
        <v>1364600</v>
      </c>
      <c r="AY575" t="str">
        <f t="shared" si="33"/>
        <v/>
      </c>
      <c r="AZ575" t="str">
        <f t="shared" si="34"/>
        <v/>
      </c>
      <c r="BA575">
        <f t="shared" si="35"/>
        <v>1364600</v>
      </c>
    </row>
    <row r="576" spans="1:53" x14ac:dyDescent="0.35">
      <c r="A576" s="2" t="s">
        <v>819</v>
      </c>
      <c r="B576">
        <v>20</v>
      </c>
      <c r="C576">
        <v>2004</v>
      </c>
      <c r="D576">
        <v>2</v>
      </c>
      <c r="E576" t="s">
        <v>50</v>
      </c>
      <c r="F576">
        <v>40</v>
      </c>
      <c r="G576" t="s">
        <v>72</v>
      </c>
      <c r="I576" t="s">
        <v>73</v>
      </c>
      <c r="J576" t="s">
        <v>52</v>
      </c>
      <c r="K576" t="s">
        <v>52</v>
      </c>
      <c r="L576" t="s">
        <v>52</v>
      </c>
      <c r="M576">
        <v>7</v>
      </c>
      <c r="N576" t="s">
        <v>78</v>
      </c>
      <c r="O576">
        <v>1</v>
      </c>
      <c r="P576" s="6">
        <v>4</v>
      </c>
      <c r="Q576" t="s">
        <v>56</v>
      </c>
      <c r="R576">
        <v>14</v>
      </c>
      <c r="S576" s="5">
        <v>1</v>
      </c>
      <c r="T576" t="s">
        <v>58</v>
      </c>
      <c r="U576" t="s">
        <v>52</v>
      </c>
      <c r="V576">
        <v>1</v>
      </c>
      <c r="W576" t="s">
        <v>52</v>
      </c>
      <c r="X576">
        <v>2</v>
      </c>
      <c r="Y576" t="s">
        <v>59</v>
      </c>
      <c r="AB576" t="s">
        <v>72</v>
      </c>
      <c r="AD576" t="s">
        <v>52</v>
      </c>
      <c r="AE576" t="s">
        <v>52</v>
      </c>
      <c r="AF576" t="s">
        <v>52</v>
      </c>
      <c r="AG576" t="s">
        <v>52</v>
      </c>
      <c r="AH576">
        <v>9</v>
      </c>
      <c r="AI576" t="s">
        <v>80</v>
      </c>
      <c r="AJ576" t="s">
        <v>52</v>
      </c>
      <c r="AK576" t="s">
        <v>81</v>
      </c>
      <c r="AM576" t="s">
        <v>62</v>
      </c>
      <c r="AN576" t="s">
        <v>52</v>
      </c>
      <c r="AP576">
        <f t="shared" si="32"/>
        <v>0</v>
      </c>
      <c r="AQ576">
        <v>0</v>
      </c>
      <c r="AR576">
        <v>240000</v>
      </c>
      <c r="AS576">
        <v>360000</v>
      </c>
      <c r="AT576">
        <v>0</v>
      </c>
      <c r="AU576">
        <v>0</v>
      </c>
      <c r="AV576">
        <v>300000</v>
      </c>
      <c r="AW576">
        <v>0</v>
      </c>
      <c r="AX576">
        <v>900000</v>
      </c>
      <c r="AY576" t="str">
        <f t="shared" si="33"/>
        <v/>
      </c>
      <c r="AZ576">
        <f t="shared" si="34"/>
        <v>900000</v>
      </c>
      <c r="BA576" t="str">
        <f t="shared" si="35"/>
        <v/>
      </c>
    </row>
    <row r="577" spans="1:53" x14ac:dyDescent="0.35">
      <c r="A577" s="2" t="s">
        <v>821</v>
      </c>
      <c r="B577">
        <v>12</v>
      </c>
      <c r="C577">
        <v>1204</v>
      </c>
      <c r="D577">
        <v>1</v>
      </c>
      <c r="E577" t="s">
        <v>50</v>
      </c>
      <c r="F577">
        <v>49</v>
      </c>
      <c r="G577" t="s">
        <v>72</v>
      </c>
      <c r="I577" t="s">
        <v>73</v>
      </c>
      <c r="J577" t="s">
        <v>52</v>
      </c>
      <c r="K577" t="s">
        <v>52</v>
      </c>
      <c r="L577" t="s">
        <v>52</v>
      </c>
      <c r="M577">
        <v>9</v>
      </c>
      <c r="N577" t="s">
        <v>100</v>
      </c>
      <c r="O577">
        <v>1</v>
      </c>
      <c r="P577" s="6">
        <v>4</v>
      </c>
      <c r="Q577" t="s">
        <v>50</v>
      </c>
      <c r="R577">
        <v>15</v>
      </c>
      <c r="S577" s="5">
        <v>1</v>
      </c>
      <c r="T577" t="s">
        <v>58</v>
      </c>
      <c r="U577" t="s">
        <v>52</v>
      </c>
      <c r="V577">
        <v>1</v>
      </c>
      <c r="W577" t="s">
        <v>52</v>
      </c>
      <c r="X577">
        <v>2</v>
      </c>
      <c r="Y577" t="s">
        <v>59</v>
      </c>
      <c r="AB577" t="s">
        <v>72</v>
      </c>
      <c r="AD577" t="s">
        <v>52</v>
      </c>
      <c r="AE577" t="s">
        <v>52</v>
      </c>
      <c r="AF577" t="s">
        <v>52</v>
      </c>
      <c r="AG577" t="s">
        <v>52</v>
      </c>
      <c r="AH577">
        <v>11</v>
      </c>
      <c r="AI577" t="s">
        <v>100</v>
      </c>
      <c r="AJ577" t="s">
        <v>52</v>
      </c>
      <c r="AK577" t="s">
        <v>81</v>
      </c>
      <c r="AM577" t="s">
        <v>96</v>
      </c>
      <c r="AN577" t="s">
        <v>52</v>
      </c>
      <c r="AP577">
        <f t="shared" si="32"/>
        <v>0</v>
      </c>
      <c r="AQ577">
        <v>2800000</v>
      </c>
      <c r="AR577">
        <v>0</v>
      </c>
      <c r="AS577">
        <v>100000</v>
      </c>
      <c r="AT577">
        <v>40000</v>
      </c>
      <c r="AU577">
        <v>2200000</v>
      </c>
      <c r="AV577">
        <v>384000</v>
      </c>
      <c r="AW577">
        <v>0</v>
      </c>
      <c r="AX577">
        <v>5524000</v>
      </c>
      <c r="AY577" t="str">
        <f t="shared" si="33"/>
        <v/>
      </c>
      <c r="AZ577" t="str">
        <f t="shared" si="34"/>
        <v/>
      </c>
      <c r="BA577">
        <f t="shared" si="35"/>
        <v>5524000</v>
      </c>
    </row>
    <row r="578" spans="1:53" x14ac:dyDescent="0.35">
      <c r="A578" s="2" t="s">
        <v>822</v>
      </c>
      <c r="B578">
        <v>9</v>
      </c>
      <c r="C578">
        <v>907</v>
      </c>
      <c r="D578">
        <v>2</v>
      </c>
      <c r="E578" t="s">
        <v>50</v>
      </c>
      <c r="F578">
        <v>39</v>
      </c>
      <c r="G578" t="s">
        <v>72</v>
      </c>
      <c r="I578" t="s">
        <v>73</v>
      </c>
      <c r="J578" t="s">
        <v>52</v>
      </c>
      <c r="K578" t="s">
        <v>52</v>
      </c>
      <c r="L578" t="s">
        <v>52</v>
      </c>
      <c r="M578">
        <v>13</v>
      </c>
      <c r="N578" t="s">
        <v>115</v>
      </c>
      <c r="O578">
        <v>3</v>
      </c>
      <c r="P578" s="6">
        <v>3</v>
      </c>
      <c r="Q578" t="s">
        <v>56</v>
      </c>
      <c r="R578">
        <v>8</v>
      </c>
      <c r="S578" s="5">
        <v>1</v>
      </c>
      <c r="T578" t="s">
        <v>58</v>
      </c>
      <c r="U578" t="s">
        <v>52</v>
      </c>
      <c r="V578">
        <v>1</v>
      </c>
      <c r="W578" t="s">
        <v>52</v>
      </c>
      <c r="X578">
        <v>2</v>
      </c>
      <c r="AB578" t="s">
        <v>72</v>
      </c>
      <c r="AD578" t="s">
        <v>73</v>
      </c>
      <c r="AE578" t="s">
        <v>52</v>
      </c>
      <c r="AF578" t="s">
        <v>52</v>
      </c>
      <c r="AG578" t="s">
        <v>52</v>
      </c>
      <c r="AH578">
        <v>3</v>
      </c>
      <c r="AI578" t="s">
        <v>97</v>
      </c>
      <c r="AJ578" t="s">
        <v>52</v>
      </c>
      <c r="AK578" t="s">
        <v>98</v>
      </c>
      <c r="AM578" t="s">
        <v>62</v>
      </c>
      <c r="AN578" t="s">
        <v>53</v>
      </c>
      <c r="AP578">
        <f t="shared" ref="AP578:AP641" si="36">IF(AND(R578=6, AO578="Too young"),1,0)</f>
        <v>0</v>
      </c>
      <c r="AQ578">
        <v>0</v>
      </c>
      <c r="AR578">
        <v>0</v>
      </c>
      <c r="AS578">
        <v>8000</v>
      </c>
      <c r="AT578">
        <v>2000</v>
      </c>
      <c r="AU578">
        <v>0</v>
      </c>
      <c r="AV578">
        <v>0</v>
      </c>
      <c r="AW578">
        <v>0</v>
      </c>
      <c r="AX578">
        <v>10000</v>
      </c>
      <c r="AY578">
        <f t="shared" ref="AY578:AY641" si="37">IF(AND($R578&lt;12,$AX578&lt;&gt;""),$AX578,"")</f>
        <v>10000</v>
      </c>
      <c r="AZ578" t="str">
        <f t="shared" ref="AZ578:AZ641" si="38">IF(AND($R578&gt;11,$R578&lt;15,$AX578&lt;&gt;""),$AX578,"")</f>
        <v/>
      </c>
      <c r="BA578" t="str">
        <f t="shared" ref="BA578:BA641" si="39">IF(AND($R578&gt;14,$AX578&lt;&gt;""),$AX578,"")</f>
        <v/>
      </c>
    </row>
    <row r="579" spans="1:53" x14ac:dyDescent="0.35">
      <c r="A579" s="2" t="s">
        <v>824</v>
      </c>
      <c r="B579">
        <v>12</v>
      </c>
      <c r="C579">
        <v>1209</v>
      </c>
      <c r="D579">
        <v>1</v>
      </c>
      <c r="E579" t="s">
        <v>50</v>
      </c>
      <c r="F579">
        <v>37</v>
      </c>
      <c r="G579" t="s">
        <v>72</v>
      </c>
      <c r="I579" t="s">
        <v>73</v>
      </c>
      <c r="J579" t="s">
        <v>52</v>
      </c>
      <c r="K579" t="s">
        <v>52</v>
      </c>
      <c r="L579" t="s">
        <v>52</v>
      </c>
      <c r="M579">
        <v>6</v>
      </c>
      <c r="N579" t="s">
        <v>78</v>
      </c>
      <c r="O579">
        <v>2</v>
      </c>
      <c r="P579" s="6">
        <v>3</v>
      </c>
      <c r="Q579" t="s">
        <v>56</v>
      </c>
      <c r="R579">
        <v>6</v>
      </c>
      <c r="S579" s="5">
        <v>1</v>
      </c>
      <c r="T579" t="s">
        <v>58</v>
      </c>
      <c r="U579" t="s">
        <v>52</v>
      </c>
      <c r="V579">
        <v>1</v>
      </c>
      <c r="W579" t="s">
        <v>52</v>
      </c>
      <c r="X579">
        <v>2</v>
      </c>
      <c r="AB579" t="s">
        <v>72</v>
      </c>
      <c r="AD579" t="s">
        <v>73</v>
      </c>
      <c r="AE579" t="s">
        <v>53</v>
      </c>
      <c r="AF579" t="s">
        <v>53</v>
      </c>
      <c r="AG579" t="s">
        <v>52</v>
      </c>
      <c r="AH579">
        <v>2</v>
      </c>
      <c r="AI579" t="s">
        <v>68</v>
      </c>
      <c r="AJ579" t="s">
        <v>52</v>
      </c>
      <c r="AK579" t="s">
        <v>74</v>
      </c>
      <c r="AM579" t="s">
        <v>96</v>
      </c>
      <c r="AN579" t="s">
        <v>53</v>
      </c>
      <c r="AP579">
        <f t="shared" si="36"/>
        <v>0</v>
      </c>
      <c r="AQ579">
        <v>2500000</v>
      </c>
      <c r="AR579">
        <v>0</v>
      </c>
      <c r="AS579">
        <v>100000</v>
      </c>
      <c r="AT579">
        <v>200000</v>
      </c>
      <c r="AU579">
        <v>1000000</v>
      </c>
      <c r="AV579">
        <v>0</v>
      </c>
      <c r="AW579">
        <v>0</v>
      </c>
      <c r="AX579">
        <v>3800000</v>
      </c>
      <c r="AY579">
        <f t="shared" si="37"/>
        <v>3800000</v>
      </c>
      <c r="AZ579" t="str">
        <f t="shared" si="38"/>
        <v/>
      </c>
      <c r="BA579" t="str">
        <f t="shared" si="39"/>
        <v/>
      </c>
    </row>
    <row r="580" spans="1:53" x14ac:dyDescent="0.35">
      <c r="A580" s="2" t="s">
        <v>826</v>
      </c>
      <c r="B580">
        <v>12</v>
      </c>
      <c r="C580">
        <v>1207</v>
      </c>
      <c r="D580">
        <v>1</v>
      </c>
      <c r="E580" t="s">
        <v>50</v>
      </c>
      <c r="F580">
        <v>36</v>
      </c>
      <c r="G580" t="s">
        <v>72</v>
      </c>
      <c r="I580" t="s">
        <v>73</v>
      </c>
      <c r="J580" t="s">
        <v>52</v>
      </c>
      <c r="K580" t="s">
        <v>52</v>
      </c>
      <c r="L580" t="s">
        <v>52</v>
      </c>
      <c r="M580">
        <v>16</v>
      </c>
      <c r="N580" t="s">
        <v>140</v>
      </c>
      <c r="O580">
        <v>2</v>
      </c>
      <c r="P580" s="6">
        <v>3</v>
      </c>
      <c r="Q580" t="s">
        <v>50</v>
      </c>
      <c r="R580">
        <v>7</v>
      </c>
      <c r="S580" s="5">
        <v>1</v>
      </c>
      <c r="T580" t="s">
        <v>58</v>
      </c>
      <c r="U580" t="s">
        <v>52</v>
      </c>
      <c r="V580">
        <v>1</v>
      </c>
      <c r="W580" t="s">
        <v>52</v>
      </c>
      <c r="X580">
        <v>2</v>
      </c>
      <c r="AB580" t="s">
        <v>72</v>
      </c>
      <c r="AD580" t="s">
        <v>73</v>
      </c>
      <c r="AE580" t="s">
        <v>53</v>
      </c>
      <c r="AF580" t="s">
        <v>53</v>
      </c>
      <c r="AG580" t="s">
        <v>52</v>
      </c>
      <c r="AH580">
        <v>0</v>
      </c>
      <c r="AI580" t="s">
        <v>67</v>
      </c>
      <c r="AJ580" t="s">
        <v>52</v>
      </c>
      <c r="AK580" t="s">
        <v>74</v>
      </c>
      <c r="AM580" t="s">
        <v>62</v>
      </c>
      <c r="AN580" t="s">
        <v>52</v>
      </c>
      <c r="AP580">
        <f t="shared" si="36"/>
        <v>0</v>
      </c>
      <c r="AY580" t="str">
        <f t="shared" si="37"/>
        <v/>
      </c>
      <c r="AZ580" t="str">
        <f t="shared" si="38"/>
        <v/>
      </c>
      <c r="BA580" t="str">
        <f t="shared" si="39"/>
        <v/>
      </c>
    </row>
    <row r="581" spans="1:53" x14ac:dyDescent="0.35">
      <c r="A581" s="2" t="s">
        <v>827</v>
      </c>
      <c r="B581">
        <v>8</v>
      </c>
      <c r="C581">
        <v>801</v>
      </c>
      <c r="D581">
        <v>2</v>
      </c>
      <c r="E581" t="s">
        <v>50</v>
      </c>
      <c r="F581">
        <v>35</v>
      </c>
      <c r="G581" t="s">
        <v>72</v>
      </c>
      <c r="I581" t="s">
        <v>73</v>
      </c>
      <c r="J581" t="s">
        <v>52</v>
      </c>
      <c r="K581" t="s">
        <v>52</v>
      </c>
      <c r="L581" t="s">
        <v>52</v>
      </c>
      <c r="M581">
        <v>12</v>
      </c>
      <c r="N581" t="s">
        <v>115</v>
      </c>
      <c r="O581">
        <v>3</v>
      </c>
      <c r="P581" s="6">
        <v>3</v>
      </c>
      <c r="Q581" t="s">
        <v>56</v>
      </c>
      <c r="R581">
        <v>11</v>
      </c>
      <c r="S581" s="5">
        <v>1</v>
      </c>
      <c r="T581" t="s">
        <v>58</v>
      </c>
      <c r="U581" t="s">
        <v>52</v>
      </c>
      <c r="V581">
        <v>1</v>
      </c>
      <c r="W581" t="s">
        <v>52</v>
      </c>
      <c r="X581">
        <v>2</v>
      </c>
      <c r="AB581" t="s">
        <v>72</v>
      </c>
      <c r="AD581" t="s">
        <v>73</v>
      </c>
      <c r="AE581" t="s">
        <v>52</v>
      </c>
      <c r="AF581" t="s">
        <v>52</v>
      </c>
      <c r="AG581" t="s">
        <v>52</v>
      </c>
      <c r="AH581">
        <v>4</v>
      </c>
      <c r="AI581" t="s">
        <v>83</v>
      </c>
      <c r="AJ581" t="s">
        <v>52</v>
      </c>
      <c r="AK581" t="s">
        <v>84</v>
      </c>
      <c r="AM581" t="s">
        <v>62</v>
      </c>
      <c r="AN581" t="s">
        <v>53</v>
      </c>
      <c r="AP581">
        <f t="shared" si="36"/>
        <v>0</v>
      </c>
      <c r="AQ581">
        <v>0</v>
      </c>
      <c r="AR581">
        <v>0</v>
      </c>
      <c r="AS581">
        <v>15000</v>
      </c>
      <c r="AT581">
        <v>6000</v>
      </c>
      <c r="AU581">
        <v>432000</v>
      </c>
      <c r="AV581">
        <v>0</v>
      </c>
      <c r="AW581">
        <v>0</v>
      </c>
      <c r="AX581">
        <v>453000</v>
      </c>
      <c r="AY581">
        <f t="shared" si="37"/>
        <v>453000</v>
      </c>
      <c r="AZ581" t="str">
        <f t="shared" si="38"/>
        <v/>
      </c>
      <c r="BA581" t="str">
        <f t="shared" si="39"/>
        <v/>
      </c>
    </row>
    <row r="582" spans="1:53" x14ac:dyDescent="0.35">
      <c r="A582" s="2" t="s">
        <v>829</v>
      </c>
      <c r="B582">
        <v>18</v>
      </c>
      <c r="C582">
        <v>1802</v>
      </c>
      <c r="D582">
        <v>2</v>
      </c>
      <c r="E582" t="s">
        <v>50</v>
      </c>
      <c r="F582">
        <v>37</v>
      </c>
      <c r="G582" t="s">
        <v>72</v>
      </c>
      <c r="I582" t="s">
        <v>52</v>
      </c>
      <c r="J582" t="s">
        <v>52</v>
      </c>
      <c r="K582" t="s">
        <v>52</v>
      </c>
      <c r="L582" t="s">
        <v>52</v>
      </c>
      <c r="M582">
        <v>14</v>
      </c>
      <c r="N582" t="s">
        <v>76</v>
      </c>
      <c r="O582">
        <v>3</v>
      </c>
      <c r="P582" s="6">
        <v>3</v>
      </c>
      <c r="Q582" t="s">
        <v>56</v>
      </c>
      <c r="R582">
        <v>13</v>
      </c>
      <c r="S582" s="5">
        <v>1</v>
      </c>
      <c r="T582" t="s">
        <v>58</v>
      </c>
      <c r="U582" t="s">
        <v>52</v>
      </c>
      <c r="V582">
        <v>1</v>
      </c>
      <c r="W582" t="s">
        <v>52</v>
      </c>
      <c r="X582">
        <v>2</v>
      </c>
      <c r="Y582" t="s">
        <v>59</v>
      </c>
      <c r="AB582" t="s">
        <v>72</v>
      </c>
      <c r="AD582" t="s">
        <v>73</v>
      </c>
      <c r="AE582" t="s">
        <v>52</v>
      </c>
      <c r="AF582" t="s">
        <v>52</v>
      </c>
      <c r="AG582" t="s">
        <v>52</v>
      </c>
      <c r="AH582">
        <v>9</v>
      </c>
      <c r="AI582" t="s">
        <v>60</v>
      </c>
      <c r="AJ582" t="s">
        <v>52</v>
      </c>
      <c r="AK582" t="s">
        <v>61</v>
      </c>
      <c r="AM582" t="s">
        <v>62</v>
      </c>
      <c r="AN582" t="s">
        <v>52</v>
      </c>
      <c r="AP582">
        <f t="shared" si="36"/>
        <v>0</v>
      </c>
      <c r="AQ582">
        <v>0</v>
      </c>
      <c r="AR582">
        <v>400000</v>
      </c>
      <c r="AS582">
        <v>25000</v>
      </c>
      <c r="AT582">
        <v>35000</v>
      </c>
      <c r="AU582">
        <v>0</v>
      </c>
      <c r="AV582">
        <v>0</v>
      </c>
      <c r="AW582">
        <v>0</v>
      </c>
      <c r="AX582">
        <v>460000</v>
      </c>
      <c r="AY582" t="str">
        <f t="shared" si="37"/>
        <v/>
      </c>
      <c r="AZ582">
        <f t="shared" si="38"/>
        <v>460000</v>
      </c>
      <c r="BA582" t="str">
        <f t="shared" si="39"/>
        <v/>
      </c>
    </row>
    <row r="583" spans="1:53" x14ac:dyDescent="0.35">
      <c r="A583" s="2" t="s">
        <v>829</v>
      </c>
      <c r="B583">
        <v>18</v>
      </c>
      <c r="C583">
        <v>1802</v>
      </c>
      <c r="D583">
        <v>2</v>
      </c>
      <c r="E583" t="s">
        <v>50</v>
      </c>
      <c r="F583">
        <v>37</v>
      </c>
      <c r="G583" t="s">
        <v>72</v>
      </c>
      <c r="I583" t="s">
        <v>52</v>
      </c>
      <c r="J583" t="s">
        <v>52</v>
      </c>
      <c r="K583" t="s">
        <v>52</v>
      </c>
      <c r="L583" t="s">
        <v>52</v>
      </c>
      <c r="M583">
        <v>14</v>
      </c>
      <c r="N583" t="s">
        <v>76</v>
      </c>
      <c r="O583">
        <v>3</v>
      </c>
      <c r="P583" s="6">
        <v>4</v>
      </c>
      <c r="Q583" t="s">
        <v>50</v>
      </c>
      <c r="R583">
        <v>9</v>
      </c>
      <c r="S583" s="5">
        <v>1</v>
      </c>
      <c r="T583" t="s">
        <v>58</v>
      </c>
      <c r="U583" t="s">
        <v>52</v>
      </c>
      <c r="V583">
        <v>1</v>
      </c>
      <c r="W583" t="s">
        <v>52</v>
      </c>
      <c r="X583">
        <v>2</v>
      </c>
      <c r="AB583" t="s">
        <v>72</v>
      </c>
      <c r="AD583" t="s">
        <v>73</v>
      </c>
      <c r="AE583" t="s">
        <v>52</v>
      </c>
      <c r="AF583" t="s">
        <v>52</v>
      </c>
      <c r="AG583" t="s">
        <v>52</v>
      </c>
      <c r="AH583">
        <v>4</v>
      </c>
      <c r="AI583" t="s">
        <v>63</v>
      </c>
      <c r="AJ583" t="s">
        <v>52</v>
      </c>
      <c r="AK583" t="s">
        <v>64</v>
      </c>
      <c r="AM583" t="s">
        <v>62</v>
      </c>
      <c r="AN583" t="s">
        <v>53</v>
      </c>
      <c r="AP583">
        <f t="shared" si="36"/>
        <v>0</v>
      </c>
      <c r="AQ583">
        <v>0</v>
      </c>
      <c r="AR583">
        <v>0</v>
      </c>
      <c r="AS583">
        <v>17000</v>
      </c>
      <c r="AT583">
        <v>24000</v>
      </c>
      <c r="AU583">
        <v>0</v>
      </c>
      <c r="AV583">
        <v>0</v>
      </c>
      <c r="AW583">
        <v>0</v>
      </c>
      <c r="AX583">
        <v>41000</v>
      </c>
      <c r="AY583">
        <f t="shared" si="37"/>
        <v>41000</v>
      </c>
      <c r="AZ583" t="str">
        <f t="shared" si="38"/>
        <v/>
      </c>
      <c r="BA583" t="str">
        <f t="shared" si="39"/>
        <v/>
      </c>
    </row>
    <row r="584" spans="1:53" x14ac:dyDescent="0.35">
      <c r="A584" s="2" t="s">
        <v>830</v>
      </c>
      <c r="B584">
        <v>1</v>
      </c>
      <c r="C584">
        <v>107</v>
      </c>
      <c r="D584">
        <v>2</v>
      </c>
      <c r="E584" t="s">
        <v>50</v>
      </c>
      <c r="F584">
        <v>38</v>
      </c>
      <c r="G584" t="s">
        <v>72</v>
      </c>
      <c r="I584" t="s">
        <v>73</v>
      </c>
      <c r="J584" t="s">
        <v>52</v>
      </c>
      <c r="K584" t="s">
        <v>52</v>
      </c>
      <c r="L584" t="s">
        <v>52</v>
      </c>
      <c r="M584">
        <v>5</v>
      </c>
      <c r="N584" t="s">
        <v>78</v>
      </c>
      <c r="O584">
        <v>3</v>
      </c>
      <c r="P584" s="6">
        <v>3</v>
      </c>
      <c r="Q584" t="s">
        <v>50</v>
      </c>
      <c r="R584">
        <v>13</v>
      </c>
      <c r="S584" s="5">
        <v>1</v>
      </c>
      <c r="T584" t="s">
        <v>58</v>
      </c>
      <c r="U584" t="s">
        <v>52</v>
      </c>
      <c r="V584">
        <v>1</v>
      </c>
      <c r="W584" t="s">
        <v>52</v>
      </c>
      <c r="X584">
        <v>2</v>
      </c>
      <c r="Y584" t="s">
        <v>59</v>
      </c>
      <c r="AB584" t="s">
        <v>72</v>
      </c>
      <c r="AD584" t="s">
        <v>73</v>
      </c>
      <c r="AE584" t="s">
        <v>52</v>
      </c>
      <c r="AF584" t="s">
        <v>52</v>
      </c>
      <c r="AG584" t="s">
        <v>52</v>
      </c>
      <c r="AH584">
        <v>7</v>
      </c>
      <c r="AI584" t="s">
        <v>86</v>
      </c>
      <c r="AJ584" t="s">
        <v>52</v>
      </c>
      <c r="AK584" t="s">
        <v>87</v>
      </c>
      <c r="AM584" t="s">
        <v>62</v>
      </c>
      <c r="AN584" t="s">
        <v>53</v>
      </c>
      <c r="AP584">
        <f t="shared" si="36"/>
        <v>0</v>
      </c>
      <c r="AQ584">
        <v>0</v>
      </c>
      <c r="AR584">
        <v>0</v>
      </c>
      <c r="AS584">
        <v>20000</v>
      </c>
      <c r="AT584">
        <v>25000</v>
      </c>
      <c r="AU584">
        <v>234000</v>
      </c>
      <c r="AV584">
        <v>0</v>
      </c>
      <c r="AW584">
        <v>0</v>
      </c>
      <c r="AX584">
        <v>279000</v>
      </c>
      <c r="AY584" t="str">
        <f t="shared" si="37"/>
        <v/>
      </c>
      <c r="AZ584">
        <f t="shared" si="38"/>
        <v>279000</v>
      </c>
      <c r="BA584" t="str">
        <f t="shared" si="39"/>
        <v/>
      </c>
    </row>
    <row r="585" spans="1:53" x14ac:dyDescent="0.35">
      <c r="A585" s="2" t="s">
        <v>830</v>
      </c>
      <c r="B585">
        <v>1</v>
      </c>
      <c r="C585">
        <v>107</v>
      </c>
      <c r="D585">
        <v>2</v>
      </c>
      <c r="E585" t="s">
        <v>50</v>
      </c>
      <c r="F585">
        <v>38</v>
      </c>
      <c r="G585" t="s">
        <v>72</v>
      </c>
      <c r="I585" t="s">
        <v>73</v>
      </c>
      <c r="J585" t="s">
        <v>52</v>
      </c>
      <c r="K585" t="s">
        <v>52</v>
      </c>
      <c r="L585" t="s">
        <v>52</v>
      </c>
      <c r="M585">
        <v>5</v>
      </c>
      <c r="N585" t="s">
        <v>78</v>
      </c>
      <c r="O585">
        <v>3</v>
      </c>
      <c r="P585" s="6">
        <v>4</v>
      </c>
      <c r="Q585" t="s">
        <v>50</v>
      </c>
      <c r="R585">
        <v>11</v>
      </c>
      <c r="S585" s="5">
        <v>1</v>
      </c>
      <c r="T585" t="s">
        <v>58</v>
      </c>
      <c r="U585" t="s">
        <v>52</v>
      </c>
      <c r="V585">
        <v>1</v>
      </c>
      <c r="W585" t="s">
        <v>52</v>
      </c>
      <c r="X585">
        <v>2</v>
      </c>
      <c r="AB585" t="s">
        <v>72</v>
      </c>
      <c r="AD585" t="s">
        <v>73</v>
      </c>
      <c r="AE585" t="s">
        <v>52</v>
      </c>
      <c r="AF585" t="s">
        <v>52</v>
      </c>
      <c r="AG585" t="s">
        <v>52</v>
      </c>
      <c r="AH585">
        <v>6</v>
      </c>
      <c r="AI585" t="s">
        <v>79</v>
      </c>
      <c r="AJ585" t="s">
        <v>52</v>
      </c>
      <c r="AK585" t="s">
        <v>90</v>
      </c>
      <c r="AM585" t="s">
        <v>62</v>
      </c>
      <c r="AN585" t="s">
        <v>53</v>
      </c>
      <c r="AP585">
        <f t="shared" si="36"/>
        <v>0</v>
      </c>
      <c r="AQ585">
        <v>0</v>
      </c>
      <c r="AR585">
        <v>0</v>
      </c>
      <c r="AS585">
        <v>15000</v>
      </c>
      <c r="AT585">
        <v>25000</v>
      </c>
      <c r="AU585">
        <v>234000</v>
      </c>
      <c r="AV585">
        <v>0</v>
      </c>
      <c r="AW585">
        <v>0</v>
      </c>
      <c r="AX585">
        <v>274000</v>
      </c>
      <c r="AY585">
        <f t="shared" si="37"/>
        <v>274000</v>
      </c>
      <c r="AZ585" t="str">
        <f t="shared" si="38"/>
        <v/>
      </c>
      <c r="BA585" t="str">
        <f t="shared" si="39"/>
        <v/>
      </c>
    </row>
    <row r="586" spans="1:53" x14ac:dyDescent="0.35">
      <c r="A586" s="2" t="s">
        <v>830</v>
      </c>
      <c r="B586">
        <v>1</v>
      </c>
      <c r="C586">
        <v>107</v>
      </c>
      <c r="D586">
        <v>2</v>
      </c>
      <c r="E586" t="s">
        <v>50</v>
      </c>
      <c r="F586">
        <v>38</v>
      </c>
      <c r="G586" t="s">
        <v>72</v>
      </c>
      <c r="I586" t="s">
        <v>73</v>
      </c>
      <c r="J586" t="s">
        <v>52</v>
      </c>
      <c r="K586" t="s">
        <v>52</v>
      </c>
      <c r="L586" t="s">
        <v>52</v>
      </c>
      <c r="M586">
        <v>5</v>
      </c>
      <c r="N586" t="s">
        <v>78</v>
      </c>
      <c r="O586">
        <v>3</v>
      </c>
      <c r="P586" s="6">
        <v>5</v>
      </c>
      <c r="Q586" t="s">
        <v>50</v>
      </c>
      <c r="R586">
        <v>7</v>
      </c>
      <c r="S586" s="5">
        <v>1</v>
      </c>
      <c r="T586" t="s">
        <v>58</v>
      </c>
      <c r="U586" t="s">
        <v>52</v>
      </c>
      <c r="V586">
        <v>1</v>
      </c>
      <c r="W586" t="s">
        <v>52</v>
      </c>
      <c r="X586">
        <v>2</v>
      </c>
      <c r="AB586" t="s">
        <v>72</v>
      </c>
      <c r="AD586" t="s">
        <v>73</v>
      </c>
      <c r="AE586" t="s">
        <v>53</v>
      </c>
      <c r="AF586" t="s">
        <v>53</v>
      </c>
      <c r="AG586" t="s">
        <v>52</v>
      </c>
      <c r="AH586">
        <v>1</v>
      </c>
      <c r="AI586" t="s">
        <v>65</v>
      </c>
      <c r="AJ586" t="s">
        <v>52</v>
      </c>
      <c r="AK586" t="s">
        <v>66</v>
      </c>
      <c r="AM586" t="s">
        <v>62</v>
      </c>
      <c r="AN586" t="s">
        <v>53</v>
      </c>
      <c r="AP586">
        <f t="shared" si="36"/>
        <v>0</v>
      </c>
      <c r="AQ586">
        <v>0</v>
      </c>
      <c r="AR586">
        <v>0</v>
      </c>
      <c r="AS586">
        <v>15000</v>
      </c>
      <c r="AT586">
        <v>25000</v>
      </c>
      <c r="AU586">
        <v>234000</v>
      </c>
      <c r="AV586">
        <v>0</v>
      </c>
      <c r="AW586">
        <v>0</v>
      </c>
      <c r="AX586">
        <v>274000</v>
      </c>
      <c r="AY586">
        <f t="shared" si="37"/>
        <v>274000</v>
      </c>
      <c r="AZ586" t="str">
        <f t="shared" si="38"/>
        <v/>
      </c>
      <c r="BA586" t="str">
        <f t="shared" si="39"/>
        <v/>
      </c>
    </row>
    <row r="587" spans="1:53" x14ac:dyDescent="0.35">
      <c r="A587" s="2" t="s">
        <v>833</v>
      </c>
      <c r="B587">
        <v>17</v>
      </c>
      <c r="C587">
        <v>1709</v>
      </c>
      <c r="D587">
        <v>2</v>
      </c>
      <c r="E587" t="s">
        <v>50</v>
      </c>
      <c r="F587">
        <v>69</v>
      </c>
      <c r="G587" t="s">
        <v>72</v>
      </c>
      <c r="I587" t="s">
        <v>73</v>
      </c>
      <c r="J587" t="s">
        <v>53</v>
      </c>
      <c r="K587" t="s">
        <v>53</v>
      </c>
      <c r="L587" t="s">
        <v>52</v>
      </c>
      <c r="M587">
        <v>2</v>
      </c>
      <c r="N587" t="s">
        <v>65</v>
      </c>
      <c r="O587">
        <v>1</v>
      </c>
      <c r="P587" s="6">
        <v>3</v>
      </c>
      <c r="Q587" t="s">
        <v>50</v>
      </c>
      <c r="R587">
        <v>10</v>
      </c>
      <c r="S587" s="5">
        <v>1</v>
      </c>
      <c r="T587" t="s">
        <v>58</v>
      </c>
      <c r="U587" t="s">
        <v>52</v>
      </c>
      <c r="V587">
        <v>1</v>
      </c>
      <c r="W587" t="s">
        <v>53</v>
      </c>
      <c r="AB587" t="s">
        <v>72</v>
      </c>
      <c r="AD587" t="s">
        <v>73</v>
      </c>
      <c r="AE587" t="s">
        <v>52</v>
      </c>
      <c r="AF587" t="s">
        <v>52</v>
      </c>
      <c r="AG587" t="s">
        <v>52</v>
      </c>
      <c r="AH587">
        <v>5</v>
      </c>
      <c r="AI587" t="s">
        <v>63</v>
      </c>
      <c r="AJ587" t="s">
        <v>52</v>
      </c>
      <c r="AK587" t="s">
        <v>64</v>
      </c>
      <c r="AM587" t="s">
        <v>62</v>
      </c>
      <c r="AN587" t="s">
        <v>52</v>
      </c>
      <c r="AP587">
        <f t="shared" si="36"/>
        <v>0</v>
      </c>
      <c r="AQ587">
        <v>0</v>
      </c>
      <c r="AR587">
        <v>0</v>
      </c>
      <c r="AS587">
        <v>25000</v>
      </c>
      <c r="AT587">
        <v>12000</v>
      </c>
      <c r="AU587">
        <v>208000</v>
      </c>
      <c r="AV587">
        <v>0</v>
      </c>
      <c r="AW587">
        <v>10000</v>
      </c>
      <c r="AX587">
        <v>255000</v>
      </c>
      <c r="AY587">
        <f t="shared" si="37"/>
        <v>255000</v>
      </c>
      <c r="AZ587" t="str">
        <f t="shared" si="38"/>
        <v/>
      </c>
      <c r="BA587" t="str">
        <f t="shared" si="39"/>
        <v/>
      </c>
    </row>
    <row r="588" spans="1:53" x14ac:dyDescent="0.35">
      <c r="A588" s="2" t="s">
        <v>834</v>
      </c>
      <c r="B588">
        <v>17</v>
      </c>
      <c r="C588">
        <v>1711</v>
      </c>
      <c r="D588">
        <v>1</v>
      </c>
      <c r="E588" t="s">
        <v>50</v>
      </c>
      <c r="F588">
        <v>42</v>
      </c>
      <c r="G588" t="s">
        <v>72</v>
      </c>
      <c r="I588" t="s">
        <v>73</v>
      </c>
      <c r="J588" t="s">
        <v>53</v>
      </c>
      <c r="K588" t="s">
        <v>53</v>
      </c>
      <c r="L588" t="s">
        <v>52</v>
      </c>
      <c r="M588">
        <v>2</v>
      </c>
      <c r="N588" t="s">
        <v>97</v>
      </c>
      <c r="O588">
        <v>2</v>
      </c>
      <c r="P588" s="6">
        <v>4</v>
      </c>
      <c r="Q588" t="s">
        <v>56</v>
      </c>
      <c r="R588">
        <v>16</v>
      </c>
      <c r="S588" s="5">
        <v>1</v>
      </c>
      <c r="T588" t="s">
        <v>58</v>
      </c>
      <c r="U588" t="s">
        <v>52</v>
      </c>
      <c r="V588">
        <v>1</v>
      </c>
      <c r="W588" t="s">
        <v>52</v>
      </c>
      <c r="X588">
        <v>2</v>
      </c>
      <c r="Y588" t="s">
        <v>59</v>
      </c>
      <c r="AB588" t="s">
        <v>72</v>
      </c>
      <c r="AD588" t="s">
        <v>73</v>
      </c>
      <c r="AE588" t="s">
        <v>52</v>
      </c>
      <c r="AF588" t="s">
        <v>52</v>
      </c>
      <c r="AG588" t="s">
        <v>52</v>
      </c>
      <c r="AH588">
        <v>10</v>
      </c>
      <c r="AI588" t="s">
        <v>107</v>
      </c>
      <c r="AJ588" t="s">
        <v>52</v>
      </c>
      <c r="AK588" t="s">
        <v>123</v>
      </c>
      <c r="AM588" t="s">
        <v>62</v>
      </c>
      <c r="AN588" t="s">
        <v>53</v>
      </c>
      <c r="AP588">
        <f t="shared" si="36"/>
        <v>0</v>
      </c>
      <c r="AQ588">
        <v>0</v>
      </c>
      <c r="AR588">
        <v>360000</v>
      </c>
      <c r="AS588">
        <v>18000</v>
      </c>
      <c r="AT588">
        <v>45000</v>
      </c>
      <c r="AU588">
        <v>0</v>
      </c>
      <c r="AV588">
        <v>540000</v>
      </c>
      <c r="AW588">
        <v>0</v>
      </c>
      <c r="AX588">
        <v>963000</v>
      </c>
      <c r="AY588" t="str">
        <f t="shared" si="37"/>
        <v/>
      </c>
      <c r="AZ588" t="str">
        <f t="shared" si="38"/>
        <v/>
      </c>
      <c r="BA588">
        <f t="shared" si="39"/>
        <v>963000</v>
      </c>
    </row>
    <row r="589" spans="1:53" x14ac:dyDescent="0.35">
      <c r="A589" s="2" t="s">
        <v>834</v>
      </c>
      <c r="B589">
        <v>17</v>
      </c>
      <c r="C589">
        <v>1711</v>
      </c>
      <c r="D589">
        <v>1</v>
      </c>
      <c r="E589" t="s">
        <v>50</v>
      </c>
      <c r="F589">
        <v>42</v>
      </c>
      <c r="G589" t="s">
        <v>72</v>
      </c>
      <c r="I589" t="s">
        <v>73</v>
      </c>
      <c r="J589" t="s">
        <v>53</v>
      </c>
      <c r="K589" t="s">
        <v>53</v>
      </c>
      <c r="L589" t="s">
        <v>52</v>
      </c>
      <c r="M589">
        <v>2</v>
      </c>
      <c r="N589" t="s">
        <v>97</v>
      </c>
      <c r="O589">
        <v>2</v>
      </c>
      <c r="P589" s="6">
        <v>5</v>
      </c>
      <c r="Q589" t="s">
        <v>50</v>
      </c>
      <c r="R589">
        <v>12</v>
      </c>
      <c r="S589" s="5">
        <v>1</v>
      </c>
      <c r="T589" t="s">
        <v>58</v>
      </c>
      <c r="U589" t="s">
        <v>52</v>
      </c>
      <c r="V589">
        <v>1</v>
      </c>
      <c r="W589" t="s">
        <v>52</v>
      </c>
      <c r="X589">
        <v>2</v>
      </c>
      <c r="AB589" t="s">
        <v>72</v>
      </c>
      <c r="AD589" t="s">
        <v>73</v>
      </c>
      <c r="AE589" t="s">
        <v>52</v>
      </c>
      <c r="AF589" t="s">
        <v>52</v>
      </c>
      <c r="AG589" t="s">
        <v>52</v>
      </c>
      <c r="AH589">
        <v>6</v>
      </c>
      <c r="AI589" t="s">
        <v>78</v>
      </c>
      <c r="AJ589" t="s">
        <v>52</v>
      </c>
      <c r="AK589" t="s">
        <v>88</v>
      </c>
      <c r="AM589" t="s">
        <v>62</v>
      </c>
      <c r="AN589" t="s">
        <v>53</v>
      </c>
      <c r="AP589">
        <f t="shared" si="36"/>
        <v>0</v>
      </c>
      <c r="AQ589">
        <v>0</v>
      </c>
      <c r="AR589">
        <v>0</v>
      </c>
      <c r="AS589">
        <v>12000</v>
      </c>
      <c r="AT589">
        <v>25000</v>
      </c>
      <c r="AU589">
        <v>0</v>
      </c>
      <c r="AV589">
        <v>0</v>
      </c>
      <c r="AW589">
        <v>0</v>
      </c>
      <c r="AX589">
        <v>37000</v>
      </c>
      <c r="AY589" t="str">
        <f t="shared" si="37"/>
        <v/>
      </c>
      <c r="AZ589">
        <f t="shared" si="38"/>
        <v>37000</v>
      </c>
      <c r="BA589" t="str">
        <f t="shared" si="39"/>
        <v/>
      </c>
    </row>
    <row r="590" spans="1:53" x14ac:dyDescent="0.35">
      <c r="A590" s="2" t="s">
        <v>836</v>
      </c>
      <c r="B590">
        <v>5</v>
      </c>
      <c r="C590">
        <v>501</v>
      </c>
      <c r="D590">
        <v>2</v>
      </c>
      <c r="E590" t="s">
        <v>50</v>
      </c>
      <c r="F590">
        <v>58</v>
      </c>
      <c r="G590" t="s">
        <v>72</v>
      </c>
      <c r="I590" t="s">
        <v>73</v>
      </c>
      <c r="J590" t="s">
        <v>52</v>
      </c>
      <c r="K590" t="s">
        <v>52</v>
      </c>
      <c r="L590" t="s">
        <v>52</v>
      </c>
      <c r="M590">
        <v>4</v>
      </c>
      <c r="N590" t="s">
        <v>83</v>
      </c>
      <c r="O590">
        <v>1</v>
      </c>
      <c r="P590" s="6">
        <v>6</v>
      </c>
      <c r="Q590" t="s">
        <v>56</v>
      </c>
      <c r="R590">
        <v>17</v>
      </c>
      <c r="S590" s="5">
        <v>1</v>
      </c>
      <c r="T590" t="s">
        <v>58</v>
      </c>
      <c r="U590" t="s">
        <v>52</v>
      </c>
      <c r="V590">
        <v>1</v>
      </c>
      <c r="W590" t="s">
        <v>52</v>
      </c>
      <c r="X590">
        <v>2</v>
      </c>
      <c r="Y590" t="s">
        <v>59</v>
      </c>
      <c r="AB590" t="s">
        <v>72</v>
      </c>
      <c r="AD590" t="s">
        <v>73</v>
      </c>
      <c r="AE590" t="s">
        <v>52</v>
      </c>
      <c r="AF590" t="s">
        <v>52</v>
      </c>
      <c r="AG590" t="s">
        <v>52</v>
      </c>
      <c r="AH590">
        <v>11</v>
      </c>
      <c r="AI590" t="s">
        <v>94</v>
      </c>
      <c r="AJ590" t="s">
        <v>52</v>
      </c>
      <c r="AK590" t="s">
        <v>108</v>
      </c>
      <c r="AM590" t="s">
        <v>62</v>
      </c>
      <c r="AN590" t="s">
        <v>53</v>
      </c>
      <c r="AP590">
        <f t="shared" si="36"/>
        <v>0</v>
      </c>
      <c r="AQ590">
        <v>0</v>
      </c>
      <c r="AR590">
        <v>0</v>
      </c>
      <c r="AS590">
        <v>45000</v>
      </c>
      <c r="AT590">
        <v>12000</v>
      </c>
      <c r="AU590">
        <v>0</v>
      </c>
      <c r="AV590">
        <v>384000</v>
      </c>
      <c r="AW590">
        <v>10000</v>
      </c>
      <c r="AX590">
        <v>451000</v>
      </c>
      <c r="AY590" t="str">
        <f t="shared" si="37"/>
        <v/>
      </c>
      <c r="AZ590" t="str">
        <f t="shared" si="38"/>
        <v/>
      </c>
      <c r="BA590">
        <f t="shared" si="39"/>
        <v>451000</v>
      </c>
    </row>
    <row r="591" spans="1:53" x14ac:dyDescent="0.35">
      <c r="A591" s="2" t="s">
        <v>837</v>
      </c>
      <c r="B591">
        <v>12</v>
      </c>
      <c r="C591">
        <v>1209</v>
      </c>
      <c r="D591">
        <v>1</v>
      </c>
      <c r="E591" t="s">
        <v>50</v>
      </c>
      <c r="F591">
        <v>67</v>
      </c>
      <c r="G591" t="s">
        <v>72</v>
      </c>
      <c r="I591" t="s">
        <v>73</v>
      </c>
      <c r="J591" t="s">
        <v>52</v>
      </c>
      <c r="K591" t="s">
        <v>52</v>
      </c>
      <c r="L591" t="s">
        <v>52</v>
      </c>
      <c r="M591">
        <v>4</v>
      </c>
      <c r="N591" t="s">
        <v>83</v>
      </c>
      <c r="O591">
        <v>1</v>
      </c>
      <c r="P591" s="6">
        <v>3</v>
      </c>
      <c r="Q591" t="s">
        <v>50</v>
      </c>
      <c r="R591">
        <v>16</v>
      </c>
      <c r="S591" s="5">
        <v>1</v>
      </c>
      <c r="T591" t="s">
        <v>58</v>
      </c>
      <c r="U591" t="s">
        <v>52</v>
      </c>
      <c r="V591">
        <v>1</v>
      </c>
      <c r="W591" t="s">
        <v>52</v>
      </c>
      <c r="X591">
        <v>2</v>
      </c>
      <c r="Y591" t="s">
        <v>59</v>
      </c>
      <c r="AB591" t="s">
        <v>72</v>
      </c>
      <c r="AD591" t="s">
        <v>52</v>
      </c>
      <c r="AE591" t="s">
        <v>52</v>
      </c>
      <c r="AF591" t="s">
        <v>52</v>
      </c>
      <c r="AG591" t="s">
        <v>52</v>
      </c>
      <c r="AH591">
        <v>10</v>
      </c>
      <c r="AI591" t="s">
        <v>80</v>
      </c>
      <c r="AJ591" t="s">
        <v>52</v>
      </c>
      <c r="AK591" t="s">
        <v>81</v>
      </c>
      <c r="AM591" t="s">
        <v>96</v>
      </c>
      <c r="AN591" t="s">
        <v>52</v>
      </c>
      <c r="AP591">
        <f t="shared" si="36"/>
        <v>0</v>
      </c>
      <c r="AQ591">
        <v>6000000</v>
      </c>
      <c r="AR591">
        <v>0</v>
      </c>
      <c r="AS591">
        <v>600000</v>
      </c>
      <c r="AT591">
        <v>400000</v>
      </c>
      <c r="AU591">
        <v>2000000</v>
      </c>
      <c r="AV591">
        <v>0</v>
      </c>
      <c r="AW591">
        <v>0</v>
      </c>
      <c r="AX591">
        <v>9000000</v>
      </c>
      <c r="AY591" t="str">
        <f t="shared" si="37"/>
        <v/>
      </c>
      <c r="AZ591" t="str">
        <f t="shared" si="38"/>
        <v/>
      </c>
      <c r="BA591">
        <f t="shared" si="39"/>
        <v>9000000</v>
      </c>
    </row>
    <row r="592" spans="1:53" x14ac:dyDescent="0.35">
      <c r="A592" s="2" t="s">
        <v>838</v>
      </c>
      <c r="B592">
        <v>7</v>
      </c>
      <c r="C592">
        <v>706</v>
      </c>
      <c r="D592">
        <v>1</v>
      </c>
      <c r="E592" t="s">
        <v>50</v>
      </c>
      <c r="F592">
        <v>54</v>
      </c>
      <c r="G592" t="s">
        <v>72</v>
      </c>
      <c r="I592" t="s">
        <v>73</v>
      </c>
      <c r="J592" t="s">
        <v>52</v>
      </c>
      <c r="K592" t="s">
        <v>52</v>
      </c>
      <c r="L592" t="s">
        <v>52</v>
      </c>
      <c r="M592">
        <v>9</v>
      </c>
      <c r="N592" t="s">
        <v>100</v>
      </c>
      <c r="O592">
        <v>3</v>
      </c>
      <c r="P592" s="6">
        <v>3</v>
      </c>
      <c r="Q592" t="s">
        <v>50</v>
      </c>
      <c r="R592">
        <v>12</v>
      </c>
      <c r="S592" s="5">
        <v>1</v>
      </c>
      <c r="T592" t="s">
        <v>58</v>
      </c>
      <c r="U592" t="s">
        <v>52</v>
      </c>
      <c r="V592">
        <v>1</v>
      </c>
      <c r="W592" t="s">
        <v>52</v>
      </c>
      <c r="X592">
        <v>2</v>
      </c>
      <c r="AB592" t="s">
        <v>72</v>
      </c>
      <c r="AD592" t="s">
        <v>73</v>
      </c>
      <c r="AE592" t="s">
        <v>52</v>
      </c>
      <c r="AF592" t="s">
        <v>52</v>
      </c>
      <c r="AG592" t="s">
        <v>52</v>
      </c>
      <c r="AH592">
        <v>4</v>
      </c>
      <c r="AI592" t="s">
        <v>63</v>
      </c>
      <c r="AJ592" t="s">
        <v>52</v>
      </c>
      <c r="AK592" t="s">
        <v>64</v>
      </c>
      <c r="AM592" t="s">
        <v>62</v>
      </c>
      <c r="AN592" t="s">
        <v>53</v>
      </c>
      <c r="AP592">
        <f t="shared" si="36"/>
        <v>0</v>
      </c>
      <c r="AQ592">
        <v>540000</v>
      </c>
      <c r="AR592">
        <v>0</v>
      </c>
      <c r="AS592">
        <v>80000</v>
      </c>
      <c r="AT592">
        <v>0</v>
      </c>
      <c r="AU592">
        <v>0</v>
      </c>
      <c r="AV592">
        <v>0</v>
      </c>
      <c r="AW592">
        <v>0</v>
      </c>
      <c r="AX592">
        <v>620000</v>
      </c>
      <c r="AY592" t="str">
        <f t="shared" si="37"/>
        <v/>
      </c>
      <c r="AZ592">
        <f t="shared" si="38"/>
        <v>620000</v>
      </c>
      <c r="BA592" t="str">
        <f t="shared" si="39"/>
        <v/>
      </c>
    </row>
    <row r="593" spans="1:53" x14ac:dyDescent="0.35">
      <c r="A593" s="2" t="s">
        <v>838</v>
      </c>
      <c r="B593">
        <v>7</v>
      </c>
      <c r="C593">
        <v>706</v>
      </c>
      <c r="D593">
        <v>1</v>
      </c>
      <c r="E593" t="s">
        <v>50</v>
      </c>
      <c r="F593">
        <v>54</v>
      </c>
      <c r="G593" t="s">
        <v>72</v>
      </c>
      <c r="I593" t="s">
        <v>73</v>
      </c>
      <c r="J593" t="s">
        <v>52</v>
      </c>
      <c r="K593" t="s">
        <v>52</v>
      </c>
      <c r="L593" t="s">
        <v>52</v>
      </c>
      <c r="M593">
        <v>9</v>
      </c>
      <c r="N593" t="s">
        <v>100</v>
      </c>
      <c r="O593">
        <v>3</v>
      </c>
      <c r="P593" s="6">
        <v>4</v>
      </c>
      <c r="Q593" t="s">
        <v>56</v>
      </c>
      <c r="R593">
        <v>6</v>
      </c>
      <c r="S593" s="5">
        <v>1</v>
      </c>
      <c r="T593" t="s">
        <v>58</v>
      </c>
      <c r="U593" t="s">
        <v>52</v>
      </c>
      <c r="V593">
        <v>1</v>
      </c>
      <c r="W593" t="s">
        <v>52</v>
      </c>
      <c r="X593">
        <v>2</v>
      </c>
      <c r="AB593" t="s">
        <v>72</v>
      </c>
      <c r="AD593" t="s">
        <v>73</v>
      </c>
      <c r="AE593" t="s">
        <v>53</v>
      </c>
      <c r="AF593" t="s">
        <v>53</v>
      </c>
      <c r="AG593" t="s">
        <v>52</v>
      </c>
      <c r="AH593">
        <v>1</v>
      </c>
      <c r="AI593" t="s">
        <v>67</v>
      </c>
      <c r="AJ593" t="s">
        <v>52</v>
      </c>
      <c r="AK593" t="s">
        <v>74</v>
      </c>
      <c r="AM593" t="s">
        <v>62</v>
      </c>
      <c r="AN593" t="s">
        <v>53</v>
      </c>
      <c r="AP593">
        <f t="shared" si="36"/>
        <v>0</v>
      </c>
      <c r="AY593" t="str">
        <f t="shared" si="37"/>
        <v/>
      </c>
      <c r="AZ593" t="str">
        <f t="shared" si="38"/>
        <v/>
      </c>
      <c r="BA593" t="str">
        <f t="shared" si="39"/>
        <v/>
      </c>
    </row>
    <row r="594" spans="1:53" x14ac:dyDescent="0.35">
      <c r="A594" s="2" t="s">
        <v>841</v>
      </c>
      <c r="B594">
        <v>10</v>
      </c>
      <c r="C594">
        <v>1005</v>
      </c>
      <c r="D594">
        <v>2</v>
      </c>
      <c r="E594" t="s">
        <v>50</v>
      </c>
      <c r="F594">
        <v>53</v>
      </c>
      <c r="G594" t="s">
        <v>72</v>
      </c>
      <c r="I594" t="s">
        <v>73</v>
      </c>
      <c r="J594" t="s">
        <v>52</v>
      </c>
      <c r="K594" t="s">
        <v>52</v>
      </c>
      <c r="L594" t="s">
        <v>52</v>
      </c>
      <c r="M594">
        <v>5</v>
      </c>
      <c r="N594" t="s">
        <v>78</v>
      </c>
      <c r="O594">
        <v>1</v>
      </c>
      <c r="P594" s="6">
        <v>4</v>
      </c>
      <c r="Q594" t="s">
        <v>50</v>
      </c>
      <c r="R594">
        <v>14</v>
      </c>
      <c r="S594" s="5">
        <v>1</v>
      </c>
      <c r="T594" t="s">
        <v>58</v>
      </c>
      <c r="U594" t="s">
        <v>52</v>
      </c>
      <c r="V594">
        <v>1</v>
      </c>
      <c r="W594" t="s">
        <v>52</v>
      </c>
      <c r="X594">
        <v>2</v>
      </c>
      <c r="Y594" t="s">
        <v>59</v>
      </c>
      <c r="AB594" t="s">
        <v>72</v>
      </c>
      <c r="AD594" t="s">
        <v>73</v>
      </c>
      <c r="AE594" t="s">
        <v>52</v>
      </c>
      <c r="AF594" t="s">
        <v>52</v>
      </c>
      <c r="AG594" t="s">
        <v>52</v>
      </c>
      <c r="AH594">
        <v>5</v>
      </c>
      <c r="AI594" t="s">
        <v>78</v>
      </c>
      <c r="AJ594" t="s">
        <v>52</v>
      </c>
      <c r="AK594" t="s">
        <v>88</v>
      </c>
      <c r="AM594" t="s">
        <v>62</v>
      </c>
      <c r="AN594" t="s">
        <v>53</v>
      </c>
      <c r="AP594">
        <f t="shared" si="36"/>
        <v>0</v>
      </c>
      <c r="AQ594">
        <v>0</v>
      </c>
      <c r="AR594">
        <v>150000</v>
      </c>
      <c r="AS594">
        <v>25000</v>
      </c>
      <c r="AT594">
        <v>50000</v>
      </c>
      <c r="AU594">
        <v>840000</v>
      </c>
      <c r="AV594">
        <v>0</v>
      </c>
      <c r="AW594">
        <v>5000</v>
      </c>
      <c r="AX594">
        <v>1070000</v>
      </c>
      <c r="AY594" t="str">
        <f t="shared" si="37"/>
        <v/>
      </c>
      <c r="AZ594">
        <f t="shared" si="38"/>
        <v>1070000</v>
      </c>
      <c r="BA594" t="str">
        <f t="shared" si="39"/>
        <v/>
      </c>
    </row>
    <row r="595" spans="1:53" x14ac:dyDescent="0.35">
      <c r="A595" s="2" t="s">
        <v>842</v>
      </c>
      <c r="B595">
        <v>2</v>
      </c>
      <c r="C595">
        <v>214</v>
      </c>
      <c r="D595">
        <v>2</v>
      </c>
      <c r="E595" t="s">
        <v>50</v>
      </c>
      <c r="F595">
        <v>37</v>
      </c>
      <c r="G595" t="s">
        <v>72</v>
      </c>
      <c r="I595" t="s">
        <v>73</v>
      </c>
      <c r="J595" t="s">
        <v>53</v>
      </c>
      <c r="K595" t="s">
        <v>53</v>
      </c>
      <c r="L595" t="s">
        <v>53</v>
      </c>
      <c r="M595">
        <v>0</v>
      </c>
      <c r="O595">
        <v>4</v>
      </c>
      <c r="P595" s="6">
        <v>3</v>
      </c>
      <c r="Q595" t="s">
        <v>56</v>
      </c>
      <c r="R595">
        <v>10</v>
      </c>
      <c r="S595" s="5">
        <v>1</v>
      </c>
      <c r="T595" t="s">
        <v>58</v>
      </c>
      <c r="U595" t="s">
        <v>52</v>
      </c>
      <c r="V595">
        <v>1</v>
      </c>
      <c r="W595" t="s">
        <v>52</v>
      </c>
      <c r="X595">
        <v>2</v>
      </c>
      <c r="AB595" t="s">
        <v>72</v>
      </c>
      <c r="AD595" t="s">
        <v>73</v>
      </c>
      <c r="AE595" t="s">
        <v>52</v>
      </c>
      <c r="AF595" t="s">
        <v>52</v>
      </c>
      <c r="AG595" t="s">
        <v>52</v>
      </c>
      <c r="AH595">
        <v>4</v>
      </c>
      <c r="AI595" t="s">
        <v>63</v>
      </c>
      <c r="AJ595" t="s">
        <v>52</v>
      </c>
      <c r="AK595" t="s">
        <v>64</v>
      </c>
      <c r="AM595" t="s">
        <v>62</v>
      </c>
      <c r="AN595" t="s">
        <v>53</v>
      </c>
      <c r="AP595">
        <f t="shared" si="36"/>
        <v>0</v>
      </c>
      <c r="AQ595">
        <v>0</v>
      </c>
      <c r="AR595">
        <v>0</v>
      </c>
      <c r="AS595">
        <v>8000</v>
      </c>
      <c r="AT595">
        <v>5000</v>
      </c>
      <c r="AU595">
        <v>0</v>
      </c>
      <c r="AV595">
        <v>0</v>
      </c>
      <c r="AW595">
        <v>0</v>
      </c>
      <c r="AX595">
        <v>13000</v>
      </c>
      <c r="AY595">
        <f t="shared" si="37"/>
        <v>13000</v>
      </c>
      <c r="AZ595" t="str">
        <f t="shared" si="38"/>
        <v/>
      </c>
      <c r="BA595" t="str">
        <f t="shared" si="39"/>
        <v/>
      </c>
    </row>
    <row r="596" spans="1:53" x14ac:dyDescent="0.35">
      <c r="A596" s="2" t="s">
        <v>842</v>
      </c>
      <c r="B596">
        <v>2</v>
      </c>
      <c r="C596">
        <v>214</v>
      </c>
      <c r="D596">
        <v>2</v>
      </c>
      <c r="E596" t="s">
        <v>50</v>
      </c>
      <c r="F596">
        <v>37</v>
      </c>
      <c r="G596" t="s">
        <v>72</v>
      </c>
      <c r="I596" t="s">
        <v>73</v>
      </c>
      <c r="J596" t="s">
        <v>53</v>
      </c>
      <c r="K596" t="s">
        <v>53</v>
      </c>
      <c r="L596" t="s">
        <v>53</v>
      </c>
      <c r="M596">
        <v>0</v>
      </c>
      <c r="O596">
        <v>4</v>
      </c>
      <c r="P596" s="6">
        <v>4</v>
      </c>
      <c r="Q596" t="s">
        <v>50</v>
      </c>
      <c r="R596">
        <v>8</v>
      </c>
      <c r="S596" s="5">
        <v>1</v>
      </c>
      <c r="T596" t="s">
        <v>58</v>
      </c>
      <c r="U596" t="s">
        <v>52</v>
      </c>
      <c r="V596">
        <v>1</v>
      </c>
      <c r="W596" t="s">
        <v>52</v>
      </c>
      <c r="X596">
        <v>2</v>
      </c>
      <c r="AB596" t="s">
        <v>72</v>
      </c>
      <c r="AD596" t="s">
        <v>73</v>
      </c>
      <c r="AE596" t="s">
        <v>52</v>
      </c>
      <c r="AF596" t="s">
        <v>52</v>
      </c>
      <c r="AG596" t="s">
        <v>52</v>
      </c>
      <c r="AH596">
        <v>3</v>
      </c>
      <c r="AI596" t="s">
        <v>97</v>
      </c>
      <c r="AJ596" t="s">
        <v>52</v>
      </c>
      <c r="AK596" t="s">
        <v>98</v>
      </c>
      <c r="AM596" t="s">
        <v>62</v>
      </c>
      <c r="AN596" t="s">
        <v>53</v>
      </c>
      <c r="AP596">
        <f t="shared" si="36"/>
        <v>0</v>
      </c>
      <c r="AQ596">
        <v>0</v>
      </c>
      <c r="AR596">
        <v>0</v>
      </c>
      <c r="AS596">
        <v>6000</v>
      </c>
      <c r="AT596">
        <v>45000</v>
      </c>
      <c r="AU596">
        <v>0</v>
      </c>
      <c r="AV596">
        <v>0</v>
      </c>
      <c r="AW596">
        <v>0</v>
      </c>
      <c r="AX596">
        <v>51000</v>
      </c>
      <c r="AY596">
        <f t="shared" si="37"/>
        <v>51000</v>
      </c>
      <c r="AZ596" t="str">
        <f t="shared" si="38"/>
        <v/>
      </c>
      <c r="BA596" t="str">
        <f t="shared" si="39"/>
        <v/>
      </c>
    </row>
    <row r="597" spans="1:53" x14ac:dyDescent="0.35">
      <c r="A597" s="2" t="s">
        <v>843</v>
      </c>
      <c r="B597">
        <v>2</v>
      </c>
      <c r="C597">
        <v>202</v>
      </c>
      <c r="D597">
        <v>2</v>
      </c>
      <c r="E597" t="s">
        <v>50</v>
      </c>
      <c r="F597">
        <v>46</v>
      </c>
      <c r="G597" t="s">
        <v>72</v>
      </c>
      <c r="I597" t="s">
        <v>52</v>
      </c>
      <c r="J597" t="s">
        <v>52</v>
      </c>
      <c r="K597" t="s">
        <v>52</v>
      </c>
      <c r="L597" t="s">
        <v>52</v>
      </c>
      <c r="M597">
        <v>8</v>
      </c>
      <c r="N597" t="s">
        <v>60</v>
      </c>
      <c r="O597">
        <v>2</v>
      </c>
      <c r="P597" s="6">
        <v>3</v>
      </c>
      <c r="Q597" t="s">
        <v>50</v>
      </c>
      <c r="R597">
        <v>13</v>
      </c>
      <c r="S597" s="5">
        <v>1</v>
      </c>
      <c r="T597" t="s">
        <v>58</v>
      </c>
      <c r="U597" t="s">
        <v>52</v>
      </c>
      <c r="V597">
        <v>1</v>
      </c>
      <c r="W597" t="s">
        <v>52</v>
      </c>
      <c r="X597">
        <v>2</v>
      </c>
      <c r="Y597" t="s">
        <v>59</v>
      </c>
      <c r="AB597" t="s">
        <v>72</v>
      </c>
      <c r="AD597" t="s">
        <v>73</v>
      </c>
      <c r="AE597" t="s">
        <v>52</v>
      </c>
      <c r="AF597" t="s">
        <v>52</v>
      </c>
      <c r="AG597" t="s">
        <v>52</v>
      </c>
      <c r="AH597">
        <v>7</v>
      </c>
      <c r="AI597" t="s">
        <v>79</v>
      </c>
      <c r="AJ597" t="s">
        <v>52</v>
      </c>
      <c r="AK597" t="s">
        <v>90</v>
      </c>
      <c r="AM597" t="s">
        <v>62</v>
      </c>
      <c r="AN597" t="s">
        <v>52</v>
      </c>
      <c r="AP597">
        <f t="shared" si="36"/>
        <v>0</v>
      </c>
      <c r="AQ597">
        <v>0</v>
      </c>
      <c r="AR597">
        <v>180000</v>
      </c>
      <c r="AS597">
        <v>25000</v>
      </c>
      <c r="AT597">
        <v>5000</v>
      </c>
      <c r="AU597">
        <v>0</v>
      </c>
      <c r="AV597">
        <v>480000</v>
      </c>
      <c r="AW597">
        <v>0</v>
      </c>
      <c r="AX597">
        <v>690000</v>
      </c>
      <c r="AY597" t="str">
        <f t="shared" si="37"/>
        <v/>
      </c>
      <c r="AZ597">
        <f t="shared" si="38"/>
        <v>690000</v>
      </c>
      <c r="BA597" t="str">
        <f t="shared" si="39"/>
        <v/>
      </c>
    </row>
    <row r="598" spans="1:53" x14ac:dyDescent="0.35">
      <c r="A598" s="2" t="s">
        <v>843</v>
      </c>
      <c r="B598">
        <v>2</v>
      </c>
      <c r="C598">
        <v>202</v>
      </c>
      <c r="D598">
        <v>2</v>
      </c>
      <c r="E598" t="s">
        <v>50</v>
      </c>
      <c r="F598">
        <v>46</v>
      </c>
      <c r="G598" t="s">
        <v>72</v>
      </c>
      <c r="I598" t="s">
        <v>52</v>
      </c>
      <c r="J598" t="s">
        <v>52</v>
      </c>
      <c r="K598" t="s">
        <v>52</v>
      </c>
      <c r="L598" t="s">
        <v>52</v>
      </c>
      <c r="M598">
        <v>8</v>
      </c>
      <c r="N598" t="s">
        <v>60</v>
      </c>
      <c r="O598">
        <v>2</v>
      </c>
      <c r="P598" s="6">
        <v>4</v>
      </c>
      <c r="Q598" t="s">
        <v>50</v>
      </c>
      <c r="R598">
        <v>7</v>
      </c>
      <c r="S598" s="5">
        <v>1</v>
      </c>
      <c r="T598" t="s">
        <v>58</v>
      </c>
      <c r="U598" t="s">
        <v>52</v>
      </c>
      <c r="V598">
        <v>1</v>
      </c>
      <c r="W598" t="s">
        <v>52</v>
      </c>
      <c r="X598">
        <v>2</v>
      </c>
      <c r="AB598" t="s">
        <v>72</v>
      </c>
      <c r="AD598" t="s">
        <v>73</v>
      </c>
      <c r="AE598" t="s">
        <v>52</v>
      </c>
      <c r="AF598" t="s">
        <v>52</v>
      </c>
      <c r="AG598" t="s">
        <v>52</v>
      </c>
      <c r="AH598">
        <v>1</v>
      </c>
      <c r="AI598" t="s">
        <v>65</v>
      </c>
      <c r="AJ598" t="s">
        <v>52</v>
      </c>
      <c r="AK598" t="s">
        <v>66</v>
      </c>
      <c r="AM598" t="s">
        <v>62</v>
      </c>
      <c r="AN598" t="s">
        <v>53</v>
      </c>
      <c r="AP598">
        <f t="shared" si="36"/>
        <v>0</v>
      </c>
      <c r="AQ598">
        <v>0</v>
      </c>
      <c r="AR598">
        <v>0</v>
      </c>
      <c r="AS598">
        <v>8000</v>
      </c>
      <c r="AT598">
        <v>3000</v>
      </c>
      <c r="AU598">
        <v>0</v>
      </c>
      <c r="AV598">
        <v>0</v>
      </c>
      <c r="AW598">
        <v>0</v>
      </c>
      <c r="AX598">
        <v>11000</v>
      </c>
      <c r="AY598">
        <f t="shared" si="37"/>
        <v>11000</v>
      </c>
      <c r="AZ598" t="str">
        <f t="shared" si="38"/>
        <v/>
      </c>
      <c r="BA598" t="str">
        <f t="shared" si="39"/>
        <v/>
      </c>
    </row>
    <row r="599" spans="1:53" x14ac:dyDescent="0.35">
      <c r="A599" s="2" t="s">
        <v>844</v>
      </c>
      <c r="B599">
        <v>22</v>
      </c>
      <c r="C599">
        <v>2204</v>
      </c>
      <c r="D599">
        <v>1</v>
      </c>
      <c r="E599" t="s">
        <v>50</v>
      </c>
      <c r="F599">
        <v>48</v>
      </c>
      <c r="G599" t="s">
        <v>72</v>
      </c>
      <c r="I599" t="s">
        <v>52</v>
      </c>
      <c r="J599" t="s">
        <v>52</v>
      </c>
      <c r="K599" t="s">
        <v>52</v>
      </c>
      <c r="L599" t="s">
        <v>52</v>
      </c>
      <c r="M599">
        <v>6</v>
      </c>
      <c r="N599" t="s">
        <v>79</v>
      </c>
      <c r="O599">
        <v>2</v>
      </c>
      <c r="P599" s="6">
        <v>4</v>
      </c>
      <c r="Q599" t="s">
        <v>56</v>
      </c>
      <c r="R599">
        <v>15</v>
      </c>
      <c r="S599" s="5">
        <v>1</v>
      </c>
      <c r="T599" t="s">
        <v>58</v>
      </c>
      <c r="U599" t="s">
        <v>52</v>
      </c>
      <c r="V599">
        <v>1</v>
      </c>
      <c r="W599" t="s">
        <v>52</v>
      </c>
      <c r="X599">
        <v>2</v>
      </c>
      <c r="Y599" t="s">
        <v>59</v>
      </c>
      <c r="AB599" t="s">
        <v>72</v>
      </c>
      <c r="AD599" t="s">
        <v>73</v>
      </c>
      <c r="AE599" t="s">
        <v>52</v>
      </c>
      <c r="AF599" t="s">
        <v>52</v>
      </c>
      <c r="AG599" t="s">
        <v>52</v>
      </c>
      <c r="AH599">
        <v>7</v>
      </c>
      <c r="AI599" t="s">
        <v>86</v>
      </c>
      <c r="AJ599" t="s">
        <v>52</v>
      </c>
      <c r="AK599" t="s">
        <v>87</v>
      </c>
      <c r="AM599" t="s">
        <v>62</v>
      </c>
      <c r="AN599" t="s">
        <v>53</v>
      </c>
      <c r="AP599">
        <f t="shared" si="36"/>
        <v>0</v>
      </c>
      <c r="AQ599">
        <v>0</v>
      </c>
      <c r="AR599">
        <v>0</v>
      </c>
      <c r="AS599">
        <v>24000</v>
      </c>
      <c r="AT599">
        <v>32000</v>
      </c>
      <c r="AU599">
        <v>0</v>
      </c>
      <c r="AV599">
        <v>0</v>
      </c>
      <c r="AW599">
        <v>5000</v>
      </c>
      <c r="AX599">
        <v>61000</v>
      </c>
      <c r="AY599" t="str">
        <f t="shared" si="37"/>
        <v/>
      </c>
      <c r="AZ599" t="str">
        <f t="shared" si="38"/>
        <v/>
      </c>
      <c r="BA599">
        <f t="shared" si="39"/>
        <v>61000</v>
      </c>
    </row>
    <row r="600" spans="1:53" x14ac:dyDescent="0.35">
      <c r="A600" s="2" t="s">
        <v>845</v>
      </c>
      <c r="B600">
        <v>24</v>
      </c>
      <c r="C600">
        <v>2401</v>
      </c>
      <c r="D600">
        <v>1</v>
      </c>
      <c r="E600" t="s">
        <v>50</v>
      </c>
      <c r="F600">
        <v>46</v>
      </c>
      <c r="G600" t="s">
        <v>72</v>
      </c>
      <c r="I600" t="s">
        <v>73</v>
      </c>
      <c r="J600" t="s">
        <v>53</v>
      </c>
      <c r="K600" t="s">
        <v>53</v>
      </c>
      <c r="L600" t="s">
        <v>53</v>
      </c>
      <c r="M600">
        <v>0</v>
      </c>
      <c r="O600">
        <v>5</v>
      </c>
      <c r="P600" s="6">
        <v>3</v>
      </c>
      <c r="Q600" t="s">
        <v>50</v>
      </c>
      <c r="R600">
        <v>17</v>
      </c>
      <c r="S600" s="5">
        <v>1</v>
      </c>
      <c r="T600" t="s">
        <v>58</v>
      </c>
      <c r="U600" t="s">
        <v>52</v>
      </c>
      <c r="V600">
        <v>1</v>
      </c>
      <c r="W600" t="s">
        <v>52</v>
      </c>
      <c r="X600">
        <v>2</v>
      </c>
      <c r="Y600" t="s">
        <v>59</v>
      </c>
      <c r="AB600" t="s">
        <v>72</v>
      </c>
      <c r="AD600" t="s">
        <v>73</v>
      </c>
      <c r="AE600" t="s">
        <v>52</v>
      </c>
      <c r="AF600" t="s">
        <v>52</v>
      </c>
      <c r="AG600" t="s">
        <v>52</v>
      </c>
      <c r="AH600">
        <v>3</v>
      </c>
      <c r="AI600" t="s">
        <v>97</v>
      </c>
      <c r="AJ600" t="s">
        <v>53</v>
      </c>
      <c r="AO600" t="s">
        <v>119</v>
      </c>
      <c r="AP600">
        <f t="shared" si="36"/>
        <v>0</v>
      </c>
      <c r="AY600" t="str">
        <f t="shared" si="37"/>
        <v/>
      </c>
      <c r="AZ600" t="str">
        <f t="shared" si="38"/>
        <v/>
      </c>
      <c r="BA600" t="str">
        <f t="shared" si="39"/>
        <v/>
      </c>
    </row>
    <row r="601" spans="1:53" x14ac:dyDescent="0.35">
      <c r="A601" s="2" t="s">
        <v>845</v>
      </c>
      <c r="B601">
        <v>24</v>
      </c>
      <c r="C601">
        <v>2401</v>
      </c>
      <c r="D601">
        <v>1</v>
      </c>
      <c r="E601" t="s">
        <v>50</v>
      </c>
      <c r="F601">
        <v>46</v>
      </c>
      <c r="G601" t="s">
        <v>72</v>
      </c>
      <c r="I601" t="s">
        <v>73</v>
      </c>
      <c r="J601" t="s">
        <v>53</v>
      </c>
      <c r="K601" t="s">
        <v>53</v>
      </c>
      <c r="L601" t="s">
        <v>53</v>
      </c>
      <c r="M601">
        <v>0</v>
      </c>
      <c r="O601">
        <v>5</v>
      </c>
      <c r="P601" s="6">
        <v>4</v>
      </c>
      <c r="Q601" t="s">
        <v>50</v>
      </c>
      <c r="R601">
        <v>15</v>
      </c>
      <c r="S601" s="5">
        <v>1</v>
      </c>
      <c r="T601" t="s">
        <v>58</v>
      </c>
      <c r="U601" t="s">
        <v>52</v>
      </c>
      <c r="V601">
        <v>1</v>
      </c>
      <c r="W601" t="s">
        <v>52</v>
      </c>
      <c r="X601">
        <v>2</v>
      </c>
      <c r="Y601" t="s">
        <v>59</v>
      </c>
      <c r="AB601" t="s">
        <v>72</v>
      </c>
      <c r="AD601" t="s">
        <v>73</v>
      </c>
      <c r="AE601" t="s">
        <v>52</v>
      </c>
      <c r="AF601" t="s">
        <v>52</v>
      </c>
      <c r="AG601" t="s">
        <v>52</v>
      </c>
      <c r="AH601">
        <v>3</v>
      </c>
      <c r="AI601" t="s">
        <v>63</v>
      </c>
      <c r="AJ601" t="s">
        <v>53</v>
      </c>
      <c r="AO601" t="s">
        <v>119</v>
      </c>
      <c r="AP601">
        <f t="shared" si="36"/>
        <v>0</v>
      </c>
      <c r="AY601" t="str">
        <f t="shared" si="37"/>
        <v/>
      </c>
      <c r="AZ601" t="str">
        <f t="shared" si="38"/>
        <v/>
      </c>
      <c r="BA601" t="str">
        <f t="shared" si="39"/>
        <v/>
      </c>
    </row>
    <row r="602" spans="1:53" x14ac:dyDescent="0.35">
      <c r="A602" s="2" t="s">
        <v>845</v>
      </c>
      <c r="B602">
        <v>24</v>
      </c>
      <c r="C602">
        <v>2401</v>
      </c>
      <c r="D602">
        <v>1</v>
      </c>
      <c r="E602" t="s">
        <v>50</v>
      </c>
      <c r="F602">
        <v>46</v>
      </c>
      <c r="G602" t="s">
        <v>72</v>
      </c>
      <c r="I602" t="s">
        <v>73</v>
      </c>
      <c r="J602" t="s">
        <v>53</v>
      </c>
      <c r="K602" t="s">
        <v>53</v>
      </c>
      <c r="L602" t="s">
        <v>53</v>
      </c>
      <c r="M602">
        <v>0</v>
      </c>
      <c r="O602">
        <v>5</v>
      </c>
      <c r="P602" s="6">
        <v>5</v>
      </c>
      <c r="Q602" t="s">
        <v>50</v>
      </c>
      <c r="R602">
        <v>12</v>
      </c>
      <c r="S602" s="5">
        <v>1</v>
      </c>
      <c r="T602" t="s">
        <v>58</v>
      </c>
      <c r="U602" t="s">
        <v>52</v>
      </c>
      <c r="V602">
        <v>1</v>
      </c>
      <c r="W602" t="s">
        <v>52</v>
      </c>
      <c r="X602">
        <v>2</v>
      </c>
      <c r="AB602" t="s">
        <v>72</v>
      </c>
      <c r="AD602" t="s">
        <v>73</v>
      </c>
      <c r="AE602" t="s">
        <v>52</v>
      </c>
      <c r="AF602" t="s">
        <v>52</v>
      </c>
      <c r="AG602" t="s">
        <v>52</v>
      </c>
      <c r="AH602">
        <v>4</v>
      </c>
      <c r="AI602" t="s">
        <v>83</v>
      </c>
      <c r="AJ602" t="s">
        <v>53</v>
      </c>
      <c r="AO602" t="s">
        <v>119</v>
      </c>
      <c r="AP602">
        <f t="shared" si="36"/>
        <v>0</v>
      </c>
      <c r="AY602" t="str">
        <f t="shared" si="37"/>
        <v/>
      </c>
      <c r="AZ602" t="str">
        <f t="shared" si="38"/>
        <v/>
      </c>
      <c r="BA602" t="str">
        <f t="shared" si="39"/>
        <v/>
      </c>
    </row>
    <row r="603" spans="1:53" x14ac:dyDescent="0.35">
      <c r="A603" s="2" t="s">
        <v>845</v>
      </c>
      <c r="B603">
        <v>24</v>
      </c>
      <c r="C603">
        <v>2401</v>
      </c>
      <c r="D603">
        <v>1</v>
      </c>
      <c r="E603" t="s">
        <v>50</v>
      </c>
      <c r="F603">
        <v>46</v>
      </c>
      <c r="G603" t="s">
        <v>72</v>
      </c>
      <c r="I603" t="s">
        <v>73</v>
      </c>
      <c r="J603" t="s">
        <v>53</v>
      </c>
      <c r="K603" t="s">
        <v>53</v>
      </c>
      <c r="L603" t="s">
        <v>53</v>
      </c>
      <c r="M603">
        <v>0</v>
      </c>
      <c r="O603">
        <v>5</v>
      </c>
      <c r="P603" s="6">
        <v>6</v>
      </c>
      <c r="Q603" t="s">
        <v>50</v>
      </c>
      <c r="R603">
        <v>9</v>
      </c>
      <c r="S603" s="5">
        <v>1</v>
      </c>
      <c r="T603" t="s">
        <v>58</v>
      </c>
      <c r="U603" t="s">
        <v>52</v>
      </c>
      <c r="V603">
        <v>1</v>
      </c>
      <c r="W603" t="s">
        <v>52</v>
      </c>
      <c r="X603">
        <v>2</v>
      </c>
      <c r="AB603" t="s">
        <v>72</v>
      </c>
      <c r="AD603" t="s">
        <v>73</v>
      </c>
      <c r="AE603" t="s">
        <v>52</v>
      </c>
      <c r="AF603" t="s">
        <v>52</v>
      </c>
      <c r="AG603" t="s">
        <v>52</v>
      </c>
      <c r="AH603">
        <v>1</v>
      </c>
      <c r="AI603" t="s">
        <v>65</v>
      </c>
      <c r="AJ603" t="s">
        <v>53</v>
      </c>
      <c r="AO603" t="s">
        <v>119</v>
      </c>
      <c r="AP603">
        <f t="shared" si="36"/>
        <v>0</v>
      </c>
      <c r="AY603" t="str">
        <f t="shared" si="37"/>
        <v/>
      </c>
      <c r="AZ603" t="str">
        <f t="shared" si="38"/>
        <v/>
      </c>
      <c r="BA603" t="str">
        <f t="shared" si="39"/>
        <v/>
      </c>
    </row>
    <row r="604" spans="1:53" x14ac:dyDescent="0.35">
      <c r="A604" s="2" t="s">
        <v>845</v>
      </c>
      <c r="B604">
        <v>24</v>
      </c>
      <c r="C604">
        <v>2401</v>
      </c>
      <c r="D604">
        <v>1</v>
      </c>
      <c r="E604" t="s">
        <v>50</v>
      </c>
      <c r="F604">
        <v>46</v>
      </c>
      <c r="G604" t="s">
        <v>72</v>
      </c>
      <c r="I604" t="s">
        <v>73</v>
      </c>
      <c r="J604" t="s">
        <v>53</v>
      </c>
      <c r="K604" t="s">
        <v>53</v>
      </c>
      <c r="L604" t="s">
        <v>53</v>
      </c>
      <c r="M604">
        <v>0</v>
      </c>
      <c r="O604">
        <v>5</v>
      </c>
      <c r="P604" s="6">
        <v>7</v>
      </c>
      <c r="Q604" t="s">
        <v>56</v>
      </c>
      <c r="R604">
        <v>8</v>
      </c>
      <c r="S604" s="5">
        <v>1</v>
      </c>
      <c r="T604" t="s">
        <v>58</v>
      </c>
      <c r="U604" t="s">
        <v>52</v>
      </c>
      <c r="V604">
        <v>1</v>
      </c>
      <c r="W604" t="s">
        <v>52</v>
      </c>
      <c r="X604">
        <v>2</v>
      </c>
      <c r="AB604" t="s">
        <v>72</v>
      </c>
      <c r="AD604" t="s">
        <v>73</v>
      </c>
      <c r="AE604" t="s">
        <v>53</v>
      </c>
      <c r="AF604" t="s">
        <v>53</v>
      </c>
      <c r="AG604" t="s">
        <v>53</v>
      </c>
      <c r="AJ604" t="s">
        <v>53</v>
      </c>
      <c r="AO604" t="s">
        <v>119</v>
      </c>
      <c r="AP604">
        <f t="shared" si="36"/>
        <v>0</v>
      </c>
      <c r="AY604" t="str">
        <f t="shared" si="37"/>
        <v/>
      </c>
      <c r="AZ604" t="str">
        <f t="shared" si="38"/>
        <v/>
      </c>
      <c r="BA604" t="str">
        <f t="shared" si="39"/>
        <v/>
      </c>
    </row>
    <row r="605" spans="1:53" x14ac:dyDescent="0.35">
      <c r="A605" s="2" t="s">
        <v>849</v>
      </c>
      <c r="B605">
        <v>11</v>
      </c>
      <c r="C605">
        <v>1103</v>
      </c>
      <c r="D605">
        <v>2</v>
      </c>
      <c r="E605" t="s">
        <v>50</v>
      </c>
      <c r="F605">
        <v>40</v>
      </c>
      <c r="G605" t="s">
        <v>72</v>
      </c>
      <c r="I605" t="s">
        <v>52</v>
      </c>
      <c r="J605" t="s">
        <v>53</v>
      </c>
      <c r="K605" t="s">
        <v>53</v>
      </c>
      <c r="L605" t="s">
        <v>53</v>
      </c>
      <c r="M605">
        <v>0</v>
      </c>
      <c r="O605">
        <v>3</v>
      </c>
      <c r="P605" s="6">
        <v>3</v>
      </c>
      <c r="Q605" t="s">
        <v>56</v>
      </c>
      <c r="R605">
        <v>17</v>
      </c>
      <c r="S605" s="5">
        <v>1</v>
      </c>
      <c r="T605" t="s">
        <v>58</v>
      </c>
      <c r="U605" t="s">
        <v>52</v>
      </c>
      <c r="V605">
        <v>1</v>
      </c>
      <c r="W605" t="s">
        <v>52</v>
      </c>
      <c r="X605">
        <v>2</v>
      </c>
      <c r="Y605" t="s">
        <v>59</v>
      </c>
      <c r="AB605" t="s">
        <v>72</v>
      </c>
      <c r="AD605" t="s">
        <v>52</v>
      </c>
      <c r="AE605" t="s">
        <v>52</v>
      </c>
      <c r="AF605" t="s">
        <v>52</v>
      </c>
      <c r="AG605" t="s">
        <v>52</v>
      </c>
      <c r="AH605">
        <v>4</v>
      </c>
      <c r="AI605" t="s">
        <v>63</v>
      </c>
      <c r="AJ605" t="s">
        <v>53</v>
      </c>
      <c r="AO605" t="s">
        <v>190</v>
      </c>
      <c r="AP605">
        <f t="shared" si="36"/>
        <v>0</v>
      </c>
      <c r="AY605" t="str">
        <f t="shared" si="37"/>
        <v/>
      </c>
      <c r="AZ605" t="str">
        <f t="shared" si="38"/>
        <v/>
      </c>
      <c r="BA605" t="str">
        <f t="shared" si="39"/>
        <v/>
      </c>
    </row>
    <row r="606" spans="1:53" x14ac:dyDescent="0.35">
      <c r="A606" s="2" t="s">
        <v>849</v>
      </c>
      <c r="B606">
        <v>11</v>
      </c>
      <c r="C606">
        <v>1103</v>
      </c>
      <c r="D606">
        <v>2</v>
      </c>
      <c r="E606" t="s">
        <v>50</v>
      </c>
      <c r="F606">
        <v>40</v>
      </c>
      <c r="G606" t="s">
        <v>72</v>
      </c>
      <c r="I606" t="s">
        <v>52</v>
      </c>
      <c r="J606" t="s">
        <v>53</v>
      </c>
      <c r="K606" t="s">
        <v>53</v>
      </c>
      <c r="L606" t="s">
        <v>53</v>
      </c>
      <c r="M606">
        <v>0</v>
      </c>
      <c r="O606">
        <v>3</v>
      </c>
      <c r="P606" s="6">
        <v>4</v>
      </c>
      <c r="Q606" t="s">
        <v>50</v>
      </c>
      <c r="R606">
        <v>14</v>
      </c>
      <c r="S606" s="5">
        <v>1</v>
      </c>
      <c r="T606" t="s">
        <v>58</v>
      </c>
      <c r="U606" t="s">
        <v>52</v>
      </c>
      <c r="V606">
        <v>1</v>
      </c>
      <c r="W606" t="s">
        <v>52</v>
      </c>
      <c r="X606">
        <v>2</v>
      </c>
      <c r="Y606" t="s">
        <v>59</v>
      </c>
      <c r="AB606" t="s">
        <v>72</v>
      </c>
      <c r="AD606" t="s">
        <v>52</v>
      </c>
      <c r="AE606" t="s">
        <v>52</v>
      </c>
      <c r="AF606" t="s">
        <v>52</v>
      </c>
      <c r="AG606" t="s">
        <v>52</v>
      </c>
      <c r="AH606">
        <v>5</v>
      </c>
      <c r="AI606" t="s">
        <v>83</v>
      </c>
      <c r="AJ606" t="s">
        <v>53</v>
      </c>
      <c r="AO606" t="s">
        <v>190</v>
      </c>
      <c r="AP606">
        <f t="shared" si="36"/>
        <v>0</v>
      </c>
      <c r="AY606" t="str">
        <f t="shared" si="37"/>
        <v/>
      </c>
      <c r="AZ606" t="str">
        <f t="shared" si="38"/>
        <v/>
      </c>
      <c r="BA606" t="str">
        <f t="shared" si="39"/>
        <v/>
      </c>
    </row>
    <row r="607" spans="1:53" x14ac:dyDescent="0.35">
      <c r="A607" s="2" t="s">
        <v>849</v>
      </c>
      <c r="B607">
        <v>11</v>
      </c>
      <c r="C607">
        <v>1103</v>
      </c>
      <c r="D607">
        <v>2</v>
      </c>
      <c r="E607" t="s">
        <v>50</v>
      </c>
      <c r="F607">
        <v>40</v>
      </c>
      <c r="G607" t="s">
        <v>72</v>
      </c>
      <c r="I607" t="s">
        <v>52</v>
      </c>
      <c r="J607" t="s">
        <v>53</v>
      </c>
      <c r="K607" t="s">
        <v>53</v>
      </c>
      <c r="L607" t="s">
        <v>53</v>
      </c>
      <c r="M607">
        <v>0</v>
      </c>
      <c r="O607">
        <v>3</v>
      </c>
      <c r="P607" s="6">
        <v>5</v>
      </c>
      <c r="Q607" t="s">
        <v>56</v>
      </c>
      <c r="R607">
        <v>13</v>
      </c>
      <c r="S607" s="5">
        <v>1</v>
      </c>
      <c r="T607" t="s">
        <v>58</v>
      </c>
      <c r="U607" t="s">
        <v>52</v>
      </c>
      <c r="V607">
        <v>1</v>
      </c>
      <c r="W607" t="s">
        <v>52</v>
      </c>
      <c r="X607">
        <v>2</v>
      </c>
      <c r="Y607" t="s">
        <v>59</v>
      </c>
      <c r="AB607" t="s">
        <v>72</v>
      </c>
      <c r="AD607" t="s">
        <v>52</v>
      </c>
      <c r="AE607" t="s">
        <v>52</v>
      </c>
      <c r="AF607" t="s">
        <v>52</v>
      </c>
      <c r="AG607" t="s">
        <v>52</v>
      </c>
      <c r="AH607">
        <v>6</v>
      </c>
      <c r="AI607" t="s">
        <v>78</v>
      </c>
      <c r="AJ607" t="s">
        <v>52</v>
      </c>
      <c r="AK607" t="s">
        <v>88</v>
      </c>
      <c r="AM607" t="s">
        <v>62</v>
      </c>
      <c r="AN607" t="s">
        <v>53</v>
      </c>
      <c r="AP607">
        <f t="shared" si="36"/>
        <v>0</v>
      </c>
      <c r="AQ607">
        <v>0</v>
      </c>
      <c r="AR607">
        <v>0</v>
      </c>
      <c r="AS607">
        <v>5000</v>
      </c>
      <c r="AT607">
        <v>5000</v>
      </c>
      <c r="AU607">
        <v>0</v>
      </c>
      <c r="AV607">
        <v>50000</v>
      </c>
      <c r="AW607">
        <v>0</v>
      </c>
      <c r="AX607">
        <v>60000</v>
      </c>
      <c r="AY607" t="str">
        <f t="shared" si="37"/>
        <v/>
      </c>
      <c r="AZ607">
        <f t="shared" si="38"/>
        <v>60000</v>
      </c>
      <c r="BA607" t="str">
        <f t="shared" si="39"/>
        <v/>
      </c>
    </row>
    <row r="608" spans="1:53" x14ac:dyDescent="0.35">
      <c r="A608" s="2" t="s">
        <v>850</v>
      </c>
      <c r="B608">
        <v>12</v>
      </c>
      <c r="C608">
        <v>1209</v>
      </c>
      <c r="D608">
        <v>1</v>
      </c>
      <c r="E608" t="s">
        <v>50</v>
      </c>
      <c r="F608">
        <v>28</v>
      </c>
      <c r="G608" t="s">
        <v>72</v>
      </c>
      <c r="I608" t="s">
        <v>73</v>
      </c>
      <c r="J608" t="s">
        <v>53</v>
      </c>
      <c r="K608" t="s">
        <v>53</v>
      </c>
      <c r="L608" t="s">
        <v>52</v>
      </c>
      <c r="M608">
        <v>2</v>
      </c>
      <c r="N608" t="s">
        <v>97</v>
      </c>
      <c r="O608">
        <v>2</v>
      </c>
      <c r="P608" s="6">
        <v>3</v>
      </c>
      <c r="Q608" t="s">
        <v>56</v>
      </c>
      <c r="R608">
        <v>8</v>
      </c>
      <c r="S608" s="5">
        <v>1</v>
      </c>
      <c r="T608" t="s">
        <v>58</v>
      </c>
      <c r="U608" t="s">
        <v>52</v>
      </c>
      <c r="V608">
        <v>1</v>
      </c>
      <c r="W608" t="s">
        <v>52</v>
      </c>
      <c r="X608">
        <v>2</v>
      </c>
      <c r="AB608" t="s">
        <v>72</v>
      </c>
      <c r="AD608" t="s">
        <v>73</v>
      </c>
      <c r="AE608" t="s">
        <v>53</v>
      </c>
      <c r="AF608" t="s">
        <v>53</v>
      </c>
      <c r="AG608" t="s">
        <v>52</v>
      </c>
      <c r="AH608">
        <v>2</v>
      </c>
      <c r="AI608" t="s">
        <v>65</v>
      </c>
      <c r="AJ608" t="s">
        <v>52</v>
      </c>
      <c r="AK608" t="s">
        <v>66</v>
      </c>
      <c r="AM608" t="s">
        <v>62</v>
      </c>
      <c r="AN608" t="s">
        <v>53</v>
      </c>
      <c r="AP608">
        <f t="shared" si="36"/>
        <v>0</v>
      </c>
      <c r="AQ608">
        <v>0</v>
      </c>
      <c r="AR608">
        <v>0</v>
      </c>
      <c r="AS608">
        <v>15000</v>
      </c>
      <c r="AT608">
        <v>10000</v>
      </c>
      <c r="AU608">
        <v>720000</v>
      </c>
      <c r="AV608">
        <v>300000</v>
      </c>
      <c r="AW608">
        <v>50000</v>
      </c>
      <c r="AX608">
        <v>1095000</v>
      </c>
      <c r="AY608">
        <f t="shared" si="37"/>
        <v>1095000</v>
      </c>
      <c r="AZ608" t="str">
        <f t="shared" si="38"/>
        <v/>
      </c>
      <c r="BA608" t="str">
        <f t="shared" si="39"/>
        <v/>
      </c>
    </row>
    <row r="609" spans="1:53" x14ac:dyDescent="0.35">
      <c r="A609" s="2" t="s">
        <v>850</v>
      </c>
      <c r="B609">
        <v>12</v>
      </c>
      <c r="C609">
        <v>1209</v>
      </c>
      <c r="D609">
        <v>1</v>
      </c>
      <c r="E609" t="s">
        <v>50</v>
      </c>
      <c r="F609">
        <v>28</v>
      </c>
      <c r="G609" t="s">
        <v>72</v>
      </c>
      <c r="I609" t="s">
        <v>73</v>
      </c>
      <c r="J609" t="s">
        <v>53</v>
      </c>
      <c r="K609" t="s">
        <v>53</v>
      </c>
      <c r="L609" t="s">
        <v>52</v>
      </c>
      <c r="M609">
        <v>2</v>
      </c>
      <c r="N609" t="s">
        <v>97</v>
      </c>
      <c r="O609">
        <v>2</v>
      </c>
      <c r="P609" s="6">
        <v>4</v>
      </c>
      <c r="Q609" t="s">
        <v>56</v>
      </c>
      <c r="R609">
        <v>7</v>
      </c>
      <c r="S609" s="5">
        <v>1</v>
      </c>
      <c r="T609" t="s">
        <v>58</v>
      </c>
      <c r="U609" t="s">
        <v>52</v>
      </c>
      <c r="V609">
        <v>1</v>
      </c>
      <c r="W609" t="s">
        <v>52</v>
      </c>
      <c r="X609">
        <v>2</v>
      </c>
      <c r="AB609" t="s">
        <v>72</v>
      </c>
      <c r="AD609" t="s">
        <v>73</v>
      </c>
      <c r="AE609" t="s">
        <v>53</v>
      </c>
      <c r="AF609" t="s">
        <v>53</v>
      </c>
      <c r="AG609" t="s">
        <v>52</v>
      </c>
      <c r="AH609">
        <v>2</v>
      </c>
      <c r="AI609" t="s">
        <v>68</v>
      </c>
      <c r="AJ609" t="s">
        <v>52</v>
      </c>
      <c r="AK609" t="s">
        <v>74</v>
      </c>
      <c r="AM609" t="s">
        <v>62</v>
      </c>
      <c r="AN609" t="s">
        <v>53</v>
      </c>
      <c r="AP609">
        <f t="shared" si="36"/>
        <v>0</v>
      </c>
      <c r="AQ609">
        <v>0</v>
      </c>
      <c r="AR609">
        <v>0</v>
      </c>
      <c r="AS609">
        <v>15000</v>
      </c>
      <c r="AT609">
        <v>10000</v>
      </c>
      <c r="AU609">
        <v>720000</v>
      </c>
      <c r="AV609">
        <v>300000</v>
      </c>
      <c r="AW609">
        <v>50000</v>
      </c>
      <c r="AX609">
        <v>1095000</v>
      </c>
      <c r="AY609">
        <f t="shared" si="37"/>
        <v>1095000</v>
      </c>
      <c r="AZ609" t="str">
        <f t="shared" si="38"/>
        <v/>
      </c>
      <c r="BA609" t="str">
        <f t="shared" si="39"/>
        <v/>
      </c>
    </row>
    <row r="610" spans="1:53" x14ac:dyDescent="0.35">
      <c r="A610" s="2" t="s">
        <v>853</v>
      </c>
      <c r="B610">
        <v>8</v>
      </c>
      <c r="C610">
        <v>805</v>
      </c>
      <c r="D610">
        <v>2</v>
      </c>
      <c r="E610" t="s">
        <v>50</v>
      </c>
      <c r="F610">
        <v>55</v>
      </c>
      <c r="G610" t="s">
        <v>72</v>
      </c>
      <c r="I610" t="s">
        <v>73</v>
      </c>
      <c r="J610" t="s">
        <v>52</v>
      </c>
      <c r="K610" t="s">
        <v>52</v>
      </c>
      <c r="L610" t="s">
        <v>52</v>
      </c>
      <c r="M610">
        <v>7</v>
      </c>
      <c r="N610" t="s">
        <v>79</v>
      </c>
      <c r="O610">
        <v>2</v>
      </c>
      <c r="P610" s="6">
        <v>3</v>
      </c>
      <c r="Q610" t="s">
        <v>56</v>
      </c>
      <c r="R610">
        <v>14</v>
      </c>
      <c r="S610" s="5">
        <v>1</v>
      </c>
      <c r="T610" t="s">
        <v>58</v>
      </c>
      <c r="U610" t="s">
        <v>52</v>
      </c>
      <c r="V610">
        <v>1</v>
      </c>
      <c r="W610" t="s">
        <v>52</v>
      </c>
      <c r="X610">
        <v>2</v>
      </c>
      <c r="Y610" t="s">
        <v>59</v>
      </c>
      <c r="AB610" t="s">
        <v>72</v>
      </c>
      <c r="AD610" t="s">
        <v>73</v>
      </c>
      <c r="AE610" t="s">
        <v>52</v>
      </c>
      <c r="AF610" t="s">
        <v>52</v>
      </c>
      <c r="AG610" t="s">
        <v>52</v>
      </c>
      <c r="AH610">
        <v>7</v>
      </c>
      <c r="AI610" t="s">
        <v>86</v>
      </c>
      <c r="AJ610" t="s">
        <v>52</v>
      </c>
      <c r="AK610" t="s">
        <v>87</v>
      </c>
      <c r="AM610" t="s">
        <v>62</v>
      </c>
      <c r="AN610" t="s">
        <v>53</v>
      </c>
      <c r="AP610">
        <f t="shared" si="36"/>
        <v>0</v>
      </c>
      <c r="AQ610">
        <v>0</v>
      </c>
      <c r="AR610">
        <v>400000</v>
      </c>
      <c r="AS610">
        <v>50000</v>
      </c>
      <c r="AT610">
        <v>60000</v>
      </c>
      <c r="AU610">
        <v>0</v>
      </c>
      <c r="AV610">
        <v>0</v>
      </c>
      <c r="AW610">
        <v>0</v>
      </c>
      <c r="AX610">
        <v>510000</v>
      </c>
      <c r="AY610" t="str">
        <f t="shared" si="37"/>
        <v/>
      </c>
      <c r="AZ610">
        <f t="shared" si="38"/>
        <v>510000</v>
      </c>
      <c r="BA610" t="str">
        <f t="shared" si="39"/>
        <v/>
      </c>
    </row>
    <row r="611" spans="1:53" x14ac:dyDescent="0.35">
      <c r="A611" s="2" t="s">
        <v>853</v>
      </c>
      <c r="B611">
        <v>8</v>
      </c>
      <c r="C611">
        <v>805</v>
      </c>
      <c r="D611">
        <v>2</v>
      </c>
      <c r="E611" t="s">
        <v>50</v>
      </c>
      <c r="F611">
        <v>55</v>
      </c>
      <c r="G611" t="s">
        <v>72</v>
      </c>
      <c r="I611" t="s">
        <v>73</v>
      </c>
      <c r="J611" t="s">
        <v>52</v>
      </c>
      <c r="K611" t="s">
        <v>52</v>
      </c>
      <c r="L611" t="s">
        <v>52</v>
      </c>
      <c r="M611">
        <v>7</v>
      </c>
      <c r="N611" t="s">
        <v>79</v>
      </c>
      <c r="O611">
        <v>2</v>
      </c>
      <c r="P611" s="6">
        <v>4</v>
      </c>
      <c r="Q611" t="s">
        <v>50</v>
      </c>
      <c r="R611">
        <v>8</v>
      </c>
      <c r="S611" s="5">
        <v>1</v>
      </c>
      <c r="T611" t="s">
        <v>58</v>
      </c>
      <c r="U611" t="s">
        <v>52</v>
      </c>
      <c r="V611">
        <v>1</v>
      </c>
      <c r="W611" t="s">
        <v>52</v>
      </c>
      <c r="X611">
        <v>2</v>
      </c>
      <c r="AB611" t="s">
        <v>72</v>
      </c>
      <c r="AD611" t="s">
        <v>73</v>
      </c>
      <c r="AE611" t="s">
        <v>52</v>
      </c>
      <c r="AF611" t="s">
        <v>52</v>
      </c>
      <c r="AG611" t="s">
        <v>52</v>
      </c>
      <c r="AH611">
        <v>3</v>
      </c>
      <c r="AI611" t="s">
        <v>97</v>
      </c>
      <c r="AJ611" t="s">
        <v>52</v>
      </c>
      <c r="AK611" t="s">
        <v>98</v>
      </c>
      <c r="AM611" t="s">
        <v>62</v>
      </c>
      <c r="AN611" t="s">
        <v>53</v>
      </c>
      <c r="AP611">
        <f t="shared" si="36"/>
        <v>0</v>
      </c>
      <c r="AQ611">
        <v>0</v>
      </c>
      <c r="AR611">
        <v>0</v>
      </c>
      <c r="AS611">
        <v>20000</v>
      </c>
      <c r="AT611">
        <v>40000</v>
      </c>
      <c r="AU611">
        <v>0</v>
      </c>
      <c r="AV611">
        <v>0</v>
      </c>
      <c r="AW611">
        <v>0</v>
      </c>
      <c r="AX611">
        <v>60000</v>
      </c>
      <c r="AY611">
        <f t="shared" si="37"/>
        <v>60000</v>
      </c>
      <c r="AZ611" t="str">
        <f t="shared" si="38"/>
        <v/>
      </c>
      <c r="BA611" t="str">
        <f t="shared" si="39"/>
        <v/>
      </c>
    </row>
    <row r="612" spans="1:53" x14ac:dyDescent="0.35">
      <c r="A612" s="2" t="s">
        <v>855</v>
      </c>
      <c r="B612">
        <v>2</v>
      </c>
      <c r="C612">
        <v>212</v>
      </c>
      <c r="D612">
        <v>2</v>
      </c>
      <c r="E612" t="s">
        <v>56</v>
      </c>
      <c r="F612">
        <v>56</v>
      </c>
      <c r="G612" t="s">
        <v>72</v>
      </c>
      <c r="I612" t="s">
        <v>73</v>
      </c>
      <c r="J612" t="s">
        <v>52</v>
      </c>
      <c r="K612" t="s">
        <v>52</v>
      </c>
      <c r="L612" t="s">
        <v>52</v>
      </c>
      <c r="M612">
        <v>2</v>
      </c>
      <c r="N612" t="s">
        <v>97</v>
      </c>
      <c r="O612">
        <v>1</v>
      </c>
      <c r="P612" s="6">
        <v>2</v>
      </c>
      <c r="Q612" t="s">
        <v>56</v>
      </c>
      <c r="R612">
        <v>17</v>
      </c>
      <c r="S612" s="5">
        <v>1</v>
      </c>
      <c r="T612" t="s">
        <v>58</v>
      </c>
      <c r="U612" t="s">
        <v>53</v>
      </c>
      <c r="W612" t="s">
        <v>52</v>
      </c>
      <c r="X612">
        <v>1</v>
      </c>
      <c r="Y612" t="s">
        <v>59</v>
      </c>
      <c r="AB612" t="s">
        <v>72</v>
      </c>
      <c r="AD612" t="s">
        <v>73</v>
      </c>
      <c r="AE612" t="s">
        <v>53</v>
      </c>
      <c r="AF612" t="s">
        <v>53</v>
      </c>
      <c r="AG612" t="s">
        <v>53</v>
      </c>
      <c r="AJ612" t="s">
        <v>53</v>
      </c>
      <c r="AO612" t="s">
        <v>442</v>
      </c>
      <c r="AP612">
        <f t="shared" si="36"/>
        <v>0</v>
      </c>
      <c r="AY612" t="str">
        <f t="shared" si="37"/>
        <v/>
      </c>
      <c r="AZ612" t="str">
        <f t="shared" si="38"/>
        <v/>
      </c>
      <c r="BA612" t="str">
        <f t="shared" si="39"/>
        <v/>
      </c>
    </row>
    <row r="613" spans="1:53" x14ac:dyDescent="0.35">
      <c r="A613" s="2" t="s">
        <v>859</v>
      </c>
      <c r="B613">
        <v>21</v>
      </c>
      <c r="C613">
        <v>2110</v>
      </c>
      <c r="D613">
        <v>2</v>
      </c>
      <c r="E613" t="s">
        <v>50</v>
      </c>
      <c r="F613">
        <v>33</v>
      </c>
      <c r="G613" t="s">
        <v>72</v>
      </c>
      <c r="I613" t="s">
        <v>73</v>
      </c>
      <c r="J613" t="s">
        <v>52</v>
      </c>
      <c r="K613" t="s">
        <v>52</v>
      </c>
      <c r="L613" t="s">
        <v>52</v>
      </c>
      <c r="M613">
        <v>3</v>
      </c>
      <c r="N613" t="s">
        <v>63</v>
      </c>
      <c r="O613">
        <v>5</v>
      </c>
      <c r="P613" s="6">
        <v>3</v>
      </c>
      <c r="Q613" t="s">
        <v>50</v>
      </c>
      <c r="R613">
        <v>13</v>
      </c>
      <c r="S613" s="5">
        <v>1</v>
      </c>
      <c r="T613" t="s">
        <v>58</v>
      </c>
      <c r="U613" t="s">
        <v>52</v>
      </c>
      <c r="V613">
        <v>1</v>
      </c>
      <c r="W613" t="s">
        <v>52</v>
      </c>
      <c r="X613">
        <v>2</v>
      </c>
      <c r="Y613" t="s">
        <v>59</v>
      </c>
      <c r="AB613" t="s">
        <v>72</v>
      </c>
      <c r="AD613" t="s">
        <v>73</v>
      </c>
      <c r="AE613" t="s">
        <v>52</v>
      </c>
      <c r="AF613" t="s">
        <v>52</v>
      </c>
      <c r="AG613" t="s">
        <v>52</v>
      </c>
      <c r="AH613">
        <v>5</v>
      </c>
      <c r="AI613" t="s">
        <v>78</v>
      </c>
      <c r="AJ613" t="s">
        <v>52</v>
      </c>
      <c r="AK613" t="s">
        <v>88</v>
      </c>
      <c r="AM613" t="s">
        <v>62</v>
      </c>
      <c r="AN613" t="s">
        <v>53</v>
      </c>
      <c r="AP613">
        <f t="shared" si="36"/>
        <v>0</v>
      </c>
      <c r="AQ613">
        <v>0</v>
      </c>
      <c r="AR613">
        <v>0</v>
      </c>
      <c r="AS613">
        <v>14000</v>
      </c>
      <c r="AT613">
        <v>70000</v>
      </c>
      <c r="AU613">
        <v>432000</v>
      </c>
      <c r="AV613">
        <v>0</v>
      </c>
      <c r="AW613">
        <v>8000</v>
      </c>
      <c r="AX613">
        <v>524000</v>
      </c>
      <c r="AY613" t="str">
        <f t="shared" si="37"/>
        <v/>
      </c>
      <c r="AZ613">
        <f t="shared" si="38"/>
        <v>524000</v>
      </c>
      <c r="BA613" t="str">
        <f t="shared" si="39"/>
        <v/>
      </c>
    </row>
    <row r="614" spans="1:53" x14ac:dyDescent="0.35">
      <c r="A614" s="2" t="s">
        <v>859</v>
      </c>
      <c r="B614">
        <v>21</v>
      </c>
      <c r="C614">
        <v>2110</v>
      </c>
      <c r="D614">
        <v>2</v>
      </c>
      <c r="E614" t="s">
        <v>50</v>
      </c>
      <c r="F614">
        <v>33</v>
      </c>
      <c r="G614" t="s">
        <v>72</v>
      </c>
      <c r="I614" t="s">
        <v>73</v>
      </c>
      <c r="J614" t="s">
        <v>52</v>
      </c>
      <c r="K614" t="s">
        <v>52</v>
      </c>
      <c r="L614" t="s">
        <v>52</v>
      </c>
      <c r="M614">
        <v>3</v>
      </c>
      <c r="N614" t="s">
        <v>63</v>
      </c>
      <c r="O614">
        <v>5</v>
      </c>
      <c r="P614" s="6">
        <v>4</v>
      </c>
      <c r="Q614" t="s">
        <v>56</v>
      </c>
      <c r="R614">
        <v>12</v>
      </c>
      <c r="S614" s="5">
        <v>1</v>
      </c>
      <c r="T614" t="s">
        <v>58</v>
      </c>
      <c r="U614" t="s">
        <v>52</v>
      </c>
      <c r="V614">
        <v>1</v>
      </c>
      <c r="W614" t="s">
        <v>52</v>
      </c>
      <c r="X614">
        <v>2</v>
      </c>
      <c r="AB614" t="s">
        <v>72</v>
      </c>
      <c r="AD614" t="s">
        <v>73</v>
      </c>
      <c r="AE614" t="s">
        <v>53</v>
      </c>
      <c r="AF614" t="s">
        <v>53</v>
      </c>
      <c r="AG614" t="s">
        <v>52</v>
      </c>
      <c r="AH614">
        <v>4</v>
      </c>
      <c r="AI614" t="s">
        <v>83</v>
      </c>
      <c r="AJ614" t="s">
        <v>52</v>
      </c>
      <c r="AK614" t="s">
        <v>84</v>
      </c>
      <c r="AM614" t="s">
        <v>62</v>
      </c>
      <c r="AN614" t="s">
        <v>53</v>
      </c>
      <c r="AP614">
        <f t="shared" si="36"/>
        <v>0</v>
      </c>
      <c r="AQ614">
        <v>0</v>
      </c>
      <c r="AR614">
        <v>0</v>
      </c>
      <c r="AS614">
        <v>14000</v>
      </c>
      <c r="AT614">
        <v>35000</v>
      </c>
      <c r="AU614">
        <v>324000</v>
      </c>
      <c r="AV614">
        <v>0</v>
      </c>
      <c r="AW614">
        <v>5000</v>
      </c>
      <c r="AX614">
        <v>378000</v>
      </c>
      <c r="AY614" t="str">
        <f t="shared" si="37"/>
        <v/>
      </c>
      <c r="AZ614">
        <f t="shared" si="38"/>
        <v>378000</v>
      </c>
      <c r="BA614" t="str">
        <f t="shared" si="39"/>
        <v/>
      </c>
    </row>
    <row r="615" spans="1:53" x14ac:dyDescent="0.35">
      <c r="A615" s="2" t="s">
        <v>859</v>
      </c>
      <c r="B615">
        <v>21</v>
      </c>
      <c r="C615">
        <v>2110</v>
      </c>
      <c r="D615">
        <v>2</v>
      </c>
      <c r="E615" t="s">
        <v>50</v>
      </c>
      <c r="F615">
        <v>33</v>
      </c>
      <c r="G615" t="s">
        <v>72</v>
      </c>
      <c r="I615" t="s">
        <v>73</v>
      </c>
      <c r="J615" t="s">
        <v>52</v>
      </c>
      <c r="K615" t="s">
        <v>52</v>
      </c>
      <c r="L615" t="s">
        <v>52</v>
      </c>
      <c r="M615">
        <v>3</v>
      </c>
      <c r="N615" t="s">
        <v>63</v>
      </c>
      <c r="O615">
        <v>5</v>
      </c>
      <c r="P615" s="6">
        <v>5</v>
      </c>
      <c r="Q615" t="s">
        <v>50</v>
      </c>
      <c r="R615">
        <v>8</v>
      </c>
      <c r="S615" s="5">
        <v>1</v>
      </c>
      <c r="T615" t="s">
        <v>58</v>
      </c>
      <c r="U615" t="s">
        <v>52</v>
      </c>
      <c r="V615">
        <v>1</v>
      </c>
      <c r="W615" t="s">
        <v>52</v>
      </c>
      <c r="X615">
        <v>2</v>
      </c>
      <c r="AB615" t="s">
        <v>72</v>
      </c>
      <c r="AD615" t="s">
        <v>73</v>
      </c>
      <c r="AE615" t="s">
        <v>53</v>
      </c>
      <c r="AF615" t="s">
        <v>53</v>
      </c>
      <c r="AG615" t="s">
        <v>52</v>
      </c>
      <c r="AH615">
        <v>1</v>
      </c>
      <c r="AI615" t="s">
        <v>68</v>
      </c>
      <c r="AJ615" t="s">
        <v>52</v>
      </c>
      <c r="AK615" t="s">
        <v>74</v>
      </c>
      <c r="AM615" t="s">
        <v>62</v>
      </c>
      <c r="AN615" t="s">
        <v>53</v>
      </c>
      <c r="AP615">
        <f t="shared" si="36"/>
        <v>0</v>
      </c>
      <c r="AQ615">
        <v>0</v>
      </c>
      <c r="AR615">
        <v>0</v>
      </c>
      <c r="AS615">
        <v>6000</v>
      </c>
      <c r="AT615">
        <v>35000</v>
      </c>
      <c r="AU615">
        <v>324000</v>
      </c>
      <c r="AV615">
        <v>0</v>
      </c>
      <c r="AW615">
        <v>0</v>
      </c>
      <c r="AX615">
        <v>365000</v>
      </c>
      <c r="AY615">
        <f t="shared" si="37"/>
        <v>365000</v>
      </c>
      <c r="AZ615" t="str">
        <f t="shared" si="38"/>
        <v/>
      </c>
      <c r="BA615" t="str">
        <f t="shared" si="39"/>
        <v/>
      </c>
    </row>
    <row r="616" spans="1:53" x14ac:dyDescent="0.35">
      <c r="A616" s="2" t="s">
        <v>862</v>
      </c>
      <c r="B616">
        <v>5</v>
      </c>
      <c r="C616">
        <v>508</v>
      </c>
      <c r="D616">
        <v>2</v>
      </c>
      <c r="E616" t="s">
        <v>50</v>
      </c>
      <c r="F616">
        <v>34</v>
      </c>
      <c r="G616" t="s">
        <v>72</v>
      </c>
      <c r="I616" t="s">
        <v>73</v>
      </c>
      <c r="J616" t="s">
        <v>52</v>
      </c>
      <c r="K616" t="s">
        <v>52</v>
      </c>
      <c r="L616" t="s">
        <v>52</v>
      </c>
      <c r="M616">
        <v>3</v>
      </c>
      <c r="N616" t="s">
        <v>63</v>
      </c>
      <c r="O616">
        <v>3</v>
      </c>
      <c r="P616" s="6">
        <v>3</v>
      </c>
      <c r="Q616" t="s">
        <v>56</v>
      </c>
      <c r="R616">
        <v>13</v>
      </c>
      <c r="S616" s="5">
        <v>1</v>
      </c>
      <c r="T616" t="s">
        <v>58</v>
      </c>
      <c r="U616" t="s">
        <v>52</v>
      </c>
      <c r="V616">
        <v>1</v>
      </c>
      <c r="W616" t="s">
        <v>52</v>
      </c>
      <c r="X616">
        <v>2</v>
      </c>
      <c r="Y616" t="s">
        <v>59</v>
      </c>
      <c r="AB616" t="s">
        <v>72</v>
      </c>
      <c r="AD616" t="s">
        <v>73</v>
      </c>
      <c r="AE616" t="s">
        <v>52</v>
      </c>
      <c r="AF616" t="s">
        <v>52</v>
      </c>
      <c r="AG616" t="s">
        <v>52</v>
      </c>
      <c r="AH616">
        <v>6</v>
      </c>
      <c r="AI616" t="s">
        <v>79</v>
      </c>
      <c r="AJ616" t="s">
        <v>52</v>
      </c>
      <c r="AK616" t="s">
        <v>88</v>
      </c>
      <c r="AM616" t="s">
        <v>62</v>
      </c>
      <c r="AN616" t="s">
        <v>53</v>
      </c>
      <c r="AP616">
        <f t="shared" si="36"/>
        <v>0</v>
      </c>
      <c r="AQ616">
        <v>0</v>
      </c>
      <c r="AR616">
        <v>0</v>
      </c>
      <c r="AS616">
        <v>15000</v>
      </c>
      <c r="AT616">
        <v>30000</v>
      </c>
      <c r="AU616">
        <v>560000</v>
      </c>
      <c r="AV616">
        <v>0</v>
      </c>
      <c r="AW616">
        <v>0</v>
      </c>
      <c r="AX616">
        <v>605000</v>
      </c>
      <c r="AY616" t="str">
        <f t="shared" si="37"/>
        <v/>
      </c>
      <c r="AZ616">
        <f t="shared" si="38"/>
        <v>605000</v>
      </c>
      <c r="BA616" t="str">
        <f t="shared" si="39"/>
        <v/>
      </c>
    </row>
    <row r="617" spans="1:53" x14ac:dyDescent="0.35">
      <c r="A617" s="2" t="s">
        <v>862</v>
      </c>
      <c r="B617">
        <v>5</v>
      </c>
      <c r="C617">
        <v>508</v>
      </c>
      <c r="D617">
        <v>2</v>
      </c>
      <c r="E617" t="s">
        <v>50</v>
      </c>
      <c r="F617">
        <v>34</v>
      </c>
      <c r="G617" t="s">
        <v>72</v>
      </c>
      <c r="I617" t="s">
        <v>73</v>
      </c>
      <c r="J617" t="s">
        <v>52</v>
      </c>
      <c r="K617" t="s">
        <v>52</v>
      </c>
      <c r="L617" t="s">
        <v>52</v>
      </c>
      <c r="M617">
        <v>3</v>
      </c>
      <c r="N617" t="s">
        <v>63</v>
      </c>
      <c r="O617">
        <v>3</v>
      </c>
      <c r="P617" s="6">
        <v>4</v>
      </c>
      <c r="Q617" t="s">
        <v>56</v>
      </c>
      <c r="R617">
        <v>11</v>
      </c>
      <c r="S617" s="5">
        <v>1</v>
      </c>
      <c r="T617" t="s">
        <v>58</v>
      </c>
      <c r="U617" t="s">
        <v>52</v>
      </c>
      <c r="V617">
        <v>1</v>
      </c>
      <c r="W617" t="s">
        <v>52</v>
      </c>
      <c r="X617">
        <v>2</v>
      </c>
      <c r="AB617" t="s">
        <v>72</v>
      </c>
      <c r="AD617" t="s">
        <v>73</v>
      </c>
      <c r="AE617" t="s">
        <v>52</v>
      </c>
      <c r="AF617" t="s">
        <v>52</v>
      </c>
      <c r="AG617" t="s">
        <v>52</v>
      </c>
      <c r="AH617">
        <v>3</v>
      </c>
      <c r="AI617" t="s">
        <v>97</v>
      </c>
      <c r="AJ617" t="s">
        <v>52</v>
      </c>
      <c r="AK617" t="s">
        <v>98</v>
      </c>
      <c r="AM617" t="s">
        <v>62</v>
      </c>
      <c r="AN617" t="s">
        <v>53</v>
      </c>
      <c r="AP617">
        <f t="shared" si="36"/>
        <v>0</v>
      </c>
      <c r="AQ617">
        <v>0</v>
      </c>
      <c r="AR617">
        <v>0</v>
      </c>
      <c r="AS617">
        <v>15000</v>
      </c>
      <c r="AT617">
        <v>25000</v>
      </c>
      <c r="AU617">
        <v>420000</v>
      </c>
      <c r="AV617">
        <v>0</v>
      </c>
      <c r="AW617">
        <v>0</v>
      </c>
      <c r="AX617">
        <v>460000</v>
      </c>
      <c r="AY617">
        <f t="shared" si="37"/>
        <v>460000</v>
      </c>
      <c r="AZ617" t="str">
        <f t="shared" si="38"/>
        <v/>
      </c>
      <c r="BA617" t="str">
        <f t="shared" si="39"/>
        <v/>
      </c>
    </row>
    <row r="618" spans="1:53" x14ac:dyDescent="0.35">
      <c r="A618" s="2" t="s">
        <v>862</v>
      </c>
      <c r="B618">
        <v>5</v>
      </c>
      <c r="C618">
        <v>508</v>
      </c>
      <c r="D618">
        <v>2</v>
      </c>
      <c r="E618" t="s">
        <v>50</v>
      </c>
      <c r="F618">
        <v>34</v>
      </c>
      <c r="G618" t="s">
        <v>72</v>
      </c>
      <c r="I618" t="s">
        <v>73</v>
      </c>
      <c r="J618" t="s">
        <v>52</v>
      </c>
      <c r="K618" t="s">
        <v>52</v>
      </c>
      <c r="L618" t="s">
        <v>52</v>
      </c>
      <c r="M618">
        <v>3</v>
      </c>
      <c r="N618" t="s">
        <v>63</v>
      </c>
      <c r="O618">
        <v>3</v>
      </c>
      <c r="P618" s="6">
        <v>5</v>
      </c>
      <c r="Q618" t="s">
        <v>50</v>
      </c>
      <c r="R618">
        <v>8</v>
      </c>
      <c r="S618" s="5">
        <v>1</v>
      </c>
      <c r="T618" t="s">
        <v>58</v>
      </c>
      <c r="U618" t="s">
        <v>52</v>
      </c>
      <c r="V618">
        <v>1</v>
      </c>
      <c r="W618" t="s">
        <v>52</v>
      </c>
      <c r="X618">
        <v>2</v>
      </c>
      <c r="AB618" t="s">
        <v>72</v>
      </c>
      <c r="AD618" t="s">
        <v>73</v>
      </c>
      <c r="AE618" t="s">
        <v>53</v>
      </c>
      <c r="AF618" t="s">
        <v>53</v>
      </c>
      <c r="AG618" t="s">
        <v>52</v>
      </c>
      <c r="AH618">
        <v>1</v>
      </c>
      <c r="AI618" t="s">
        <v>65</v>
      </c>
      <c r="AJ618" t="s">
        <v>52</v>
      </c>
      <c r="AK618" t="s">
        <v>74</v>
      </c>
      <c r="AM618" t="s">
        <v>62</v>
      </c>
      <c r="AN618" t="s">
        <v>53</v>
      </c>
      <c r="AP618">
        <f t="shared" si="36"/>
        <v>0</v>
      </c>
      <c r="AQ618">
        <v>0</v>
      </c>
      <c r="AR618">
        <v>0</v>
      </c>
      <c r="AS618">
        <v>6000</v>
      </c>
      <c r="AT618">
        <v>12000</v>
      </c>
      <c r="AU618">
        <v>280000</v>
      </c>
      <c r="AV618">
        <v>0</v>
      </c>
      <c r="AW618">
        <v>0</v>
      </c>
      <c r="AX618">
        <v>298000</v>
      </c>
      <c r="AY618">
        <f t="shared" si="37"/>
        <v>298000</v>
      </c>
      <c r="AZ618" t="str">
        <f t="shared" si="38"/>
        <v/>
      </c>
      <c r="BA618" t="str">
        <f t="shared" si="39"/>
        <v/>
      </c>
    </row>
    <row r="619" spans="1:53" x14ac:dyDescent="0.35">
      <c r="A619" s="2" t="s">
        <v>864</v>
      </c>
      <c r="B619">
        <v>6</v>
      </c>
      <c r="C619">
        <v>604</v>
      </c>
      <c r="D619">
        <v>2</v>
      </c>
      <c r="E619" t="s">
        <v>50</v>
      </c>
      <c r="F619">
        <v>55</v>
      </c>
      <c r="G619" t="s">
        <v>72</v>
      </c>
      <c r="I619" t="s">
        <v>73</v>
      </c>
      <c r="J619" t="s">
        <v>52</v>
      </c>
      <c r="K619" t="s">
        <v>52</v>
      </c>
      <c r="L619" t="s">
        <v>52</v>
      </c>
      <c r="M619">
        <v>6</v>
      </c>
      <c r="N619" t="s">
        <v>79</v>
      </c>
      <c r="O619">
        <v>1</v>
      </c>
      <c r="P619" s="6">
        <v>3</v>
      </c>
      <c r="Q619" t="s">
        <v>50</v>
      </c>
      <c r="R619">
        <v>7</v>
      </c>
      <c r="S619" s="5">
        <v>1</v>
      </c>
      <c r="T619" t="s">
        <v>58</v>
      </c>
      <c r="U619" t="s">
        <v>52</v>
      </c>
      <c r="V619">
        <v>1</v>
      </c>
      <c r="W619" t="s">
        <v>52</v>
      </c>
      <c r="X619">
        <v>2</v>
      </c>
      <c r="AB619" t="s">
        <v>72</v>
      </c>
      <c r="AD619" t="s">
        <v>73</v>
      </c>
      <c r="AE619" t="s">
        <v>53</v>
      </c>
      <c r="AF619" t="s">
        <v>53</v>
      </c>
      <c r="AG619" t="s">
        <v>52</v>
      </c>
      <c r="AH619">
        <v>1</v>
      </c>
      <c r="AI619" t="s">
        <v>68</v>
      </c>
      <c r="AJ619" t="s">
        <v>52</v>
      </c>
      <c r="AK619" t="s">
        <v>74</v>
      </c>
      <c r="AM619" t="s">
        <v>62</v>
      </c>
      <c r="AN619" t="s">
        <v>52</v>
      </c>
      <c r="AP619">
        <f t="shared" si="36"/>
        <v>0</v>
      </c>
      <c r="AQ619">
        <v>400000</v>
      </c>
      <c r="AR619">
        <v>0</v>
      </c>
      <c r="AS619">
        <v>30000</v>
      </c>
      <c r="AT619">
        <v>40000</v>
      </c>
      <c r="AU619">
        <v>0</v>
      </c>
      <c r="AV619">
        <v>0</v>
      </c>
      <c r="AW619">
        <v>0</v>
      </c>
      <c r="AX619">
        <v>470000</v>
      </c>
      <c r="AY619">
        <f t="shared" si="37"/>
        <v>470000</v>
      </c>
      <c r="AZ619" t="str">
        <f t="shared" si="38"/>
        <v/>
      </c>
      <c r="BA619" t="str">
        <f t="shared" si="39"/>
        <v/>
      </c>
    </row>
    <row r="620" spans="1:53" x14ac:dyDescent="0.35">
      <c r="A620" s="2" t="s">
        <v>867</v>
      </c>
      <c r="B620">
        <v>17</v>
      </c>
      <c r="C620">
        <v>1707</v>
      </c>
      <c r="D620">
        <v>1</v>
      </c>
      <c r="E620" t="s">
        <v>56</v>
      </c>
      <c r="F620">
        <v>53</v>
      </c>
      <c r="G620" t="s">
        <v>72</v>
      </c>
      <c r="I620" t="s">
        <v>73</v>
      </c>
      <c r="J620" t="s">
        <v>52</v>
      </c>
      <c r="K620" t="s">
        <v>52</v>
      </c>
      <c r="L620" t="s">
        <v>52</v>
      </c>
      <c r="M620">
        <v>3</v>
      </c>
      <c r="N620" t="s">
        <v>63</v>
      </c>
      <c r="O620">
        <v>2</v>
      </c>
      <c r="P620" s="6">
        <v>4</v>
      </c>
      <c r="Q620" t="s">
        <v>50</v>
      </c>
      <c r="R620">
        <v>16</v>
      </c>
      <c r="S620" s="5">
        <v>1</v>
      </c>
      <c r="T620" t="s">
        <v>58</v>
      </c>
      <c r="U620" t="s">
        <v>53</v>
      </c>
      <c r="W620" t="s">
        <v>52</v>
      </c>
      <c r="X620">
        <v>1</v>
      </c>
      <c r="Y620" t="s">
        <v>59</v>
      </c>
      <c r="AB620" t="s">
        <v>72</v>
      </c>
      <c r="AD620" t="s">
        <v>73</v>
      </c>
      <c r="AE620" t="s">
        <v>52</v>
      </c>
      <c r="AF620" t="s">
        <v>52</v>
      </c>
      <c r="AG620" t="s">
        <v>52</v>
      </c>
      <c r="AH620">
        <v>9</v>
      </c>
      <c r="AI620" t="s">
        <v>80</v>
      </c>
      <c r="AJ620" t="s">
        <v>52</v>
      </c>
      <c r="AK620" t="s">
        <v>81</v>
      </c>
      <c r="AM620" t="s">
        <v>62</v>
      </c>
      <c r="AN620" t="s">
        <v>53</v>
      </c>
      <c r="AP620">
        <f t="shared" si="36"/>
        <v>0</v>
      </c>
      <c r="AQ620">
        <v>0</v>
      </c>
      <c r="AR620">
        <v>0</v>
      </c>
      <c r="AS620">
        <v>42500</v>
      </c>
      <c r="AT620">
        <v>42000</v>
      </c>
      <c r="AU620">
        <v>0</v>
      </c>
      <c r="AV620">
        <v>0</v>
      </c>
      <c r="AW620">
        <v>10000</v>
      </c>
      <c r="AX620">
        <v>94500</v>
      </c>
      <c r="AY620" t="str">
        <f t="shared" si="37"/>
        <v/>
      </c>
      <c r="AZ620" t="str">
        <f t="shared" si="38"/>
        <v/>
      </c>
      <c r="BA620">
        <f t="shared" si="39"/>
        <v>94500</v>
      </c>
    </row>
    <row r="621" spans="1:53" x14ac:dyDescent="0.35">
      <c r="A621" s="2" t="s">
        <v>867</v>
      </c>
      <c r="B621">
        <v>17</v>
      </c>
      <c r="C621">
        <v>1707</v>
      </c>
      <c r="D621">
        <v>1</v>
      </c>
      <c r="E621" t="s">
        <v>56</v>
      </c>
      <c r="F621">
        <v>53</v>
      </c>
      <c r="G621" t="s">
        <v>72</v>
      </c>
      <c r="I621" t="s">
        <v>73</v>
      </c>
      <c r="J621" t="s">
        <v>52</v>
      </c>
      <c r="K621" t="s">
        <v>52</v>
      </c>
      <c r="L621" t="s">
        <v>52</v>
      </c>
      <c r="M621">
        <v>3</v>
      </c>
      <c r="N621" t="s">
        <v>63</v>
      </c>
      <c r="O621">
        <v>2</v>
      </c>
      <c r="P621" s="6">
        <v>5</v>
      </c>
      <c r="Q621" t="s">
        <v>50</v>
      </c>
      <c r="R621">
        <v>14</v>
      </c>
      <c r="S621" s="5">
        <v>1</v>
      </c>
      <c r="T621" t="s">
        <v>58</v>
      </c>
      <c r="U621" t="s">
        <v>53</v>
      </c>
      <c r="W621" t="s">
        <v>52</v>
      </c>
      <c r="X621">
        <v>1</v>
      </c>
      <c r="Y621" t="s">
        <v>59</v>
      </c>
      <c r="AB621" t="s">
        <v>72</v>
      </c>
      <c r="AD621" t="s">
        <v>73</v>
      </c>
      <c r="AE621" t="s">
        <v>52</v>
      </c>
      <c r="AF621" t="s">
        <v>52</v>
      </c>
      <c r="AG621" t="s">
        <v>52</v>
      </c>
      <c r="AH621">
        <v>8</v>
      </c>
      <c r="AI621" t="s">
        <v>60</v>
      </c>
      <c r="AJ621" t="s">
        <v>52</v>
      </c>
      <c r="AK621" t="s">
        <v>87</v>
      </c>
      <c r="AM621" t="s">
        <v>62</v>
      </c>
      <c r="AN621" t="s">
        <v>52</v>
      </c>
      <c r="AP621">
        <f t="shared" si="36"/>
        <v>0</v>
      </c>
      <c r="AQ621">
        <v>0</v>
      </c>
      <c r="AR621">
        <v>180000</v>
      </c>
      <c r="AS621">
        <v>51000</v>
      </c>
      <c r="AT621">
        <v>45000</v>
      </c>
      <c r="AU621">
        <v>0</v>
      </c>
      <c r="AV621">
        <v>0</v>
      </c>
      <c r="AW621">
        <v>0</v>
      </c>
      <c r="AX621">
        <v>276000</v>
      </c>
      <c r="AY621" t="str">
        <f t="shared" si="37"/>
        <v/>
      </c>
      <c r="AZ621">
        <f t="shared" si="38"/>
        <v>276000</v>
      </c>
      <c r="BA621" t="str">
        <f t="shared" si="39"/>
        <v/>
      </c>
    </row>
    <row r="622" spans="1:53" x14ac:dyDescent="0.35">
      <c r="A622" s="2" t="s">
        <v>869</v>
      </c>
      <c r="B622">
        <v>3</v>
      </c>
      <c r="C622">
        <v>307</v>
      </c>
      <c r="D622">
        <v>2</v>
      </c>
      <c r="E622" t="s">
        <v>56</v>
      </c>
      <c r="F622">
        <v>30</v>
      </c>
      <c r="G622" t="s">
        <v>72</v>
      </c>
      <c r="I622" t="s">
        <v>73</v>
      </c>
      <c r="J622" t="s">
        <v>52</v>
      </c>
      <c r="K622" t="s">
        <v>52</v>
      </c>
      <c r="L622" t="s">
        <v>52</v>
      </c>
      <c r="M622">
        <v>7</v>
      </c>
      <c r="N622" t="s">
        <v>86</v>
      </c>
      <c r="O622">
        <v>1</v>
      </c>
      <c r="P622" s="6">
        <v>2</v>
      </c>
      <c r="Q622" t="s">
        <v>56</v>
      </c>
      <c r="R622">
        <v>9</v>
      </c>
      <c r="S622" s="5">
        <v>1</v>
      </c>
      <c r="T622" t="s">
        <v>58</v>
      </c>
      <c r="U622" t="s">
        <v>53</v>
      </c>
      <c r="W622" t="s">
        <v>52</v>
      </c>
      <c r="X622">
        <v>1</v>
      </c>
      <c r="AB622" t="s">
        <v>72</v>
      </c>
      <c r="AD622" t="s">
        <v>73</v>
      </c>
      <c r="AE622" t="s">
        <v>52</v>
      </c>
      <c r="AF622" t="s">
        <v>52</v>
      </c>
      <c r="AG622" t="s">
        <v>52</v>
      </c>
      <c r="AH622">
        <v>3</v>
      </c>
      <c r="AI622" t="s">
        <v>63</v>
      </c>
      <c r="AJ622" t="s">
        <v>52</v>
      </c>
      <c r="AK622" t="s">
        <v>64</v>
      </c>
      <c r="AM622" t="s">
        <v>62</v>
      </c>
      <c r="AN622" t="s">
        <v>52</v>
      </c>
      <c r="AP622">
        <f t="shared" si="36"/>
        <v>0</v>
      </c>
      <c r="AQ622">
        <v>0</v>
      </c>
      <c r="AR622">
        <v>12500</v>
      </c>
      <c r="AS622">
        <v>15000</v>
      </c>
      <c r="AT622">
        <v>85000</v>
      </c>
      <c r="AU622">
        <v>0</v>
      </c>
      <c r="AV622">
        <v>0</v>
      </c>
      <c r="AW622">
        <v>0</v>
      </c>
      <c r="AX622">
        <v>112500</v>
      </c>
      <c r="AY622">
        <f t="shared" si="37"/>
        <v>112500</v>
      </c>
      <c r="AZ622" t="str">
        <f t="shared" si="38"/>
        <v/>
      </c>
      <c r="BA622" t="str">
        <f t="shared" si="39"/>
        <v/>
      </c>
    </row>
    <row r="623" spans="1:53" x14ac:dyDescent="0.35">
      <c r="A623" s="2" t="s">
        <v>871</v>
      </c>
      <c r="B623">
        <v>8</v>
      </c>
      <c r="C623">
        <v>801</v>
      </c>
      <c r="D623">
        <v>2</v>
      </c>
      <c r="E623" t="s">
        <v>50</v>
      </c>
      <c r="F623">
        <v>41</v>
      </c>
      <c r="G623" t="s">
        <v>72</v>
      </c>
      <c r="I623" t="s">
        <v>73</v>
      </c>
      <c r="J623" t="s">
        <v>52</v>
      </c>
      <c r="K623" t="s">
        <v>52</v>
      </c>
      <c r="L623" t="s">
        <v>52</v>
      </c>
      <c r="M623">
        <v>7</v>
      </c>
      <c r="N623" t="s">
        <v>86</v>
      </c>
      <c r="O623">
        <v>2</v>
      </c>
      <c r="P623" s="6">
        <v>4</v>
      </c>
      <c r="Q623" t="s">
        <v>56</v>
      </c>
      <c r="R623">
        <v>16</v>
      </c>
      <c r="S623" s="5">
        <v>1</v>
      </c>
      <c r="T623" t="s">
        <v>58</v>
      </c>
      <c r="U623" t="s">
        <v>52</v>
      </c>
      <c r="V623">
        <v>1</v>
      </c>
      <c r="W623" t="s">
        <v>52</v>
      </c>
      <c r="X623">
        <v>2</v>
      </c>
      <c r="Y623" t="s">
        <v>59</v>
      </c>
      <c r="AB623" t="s">
        <v>72</v>
      </c>
      <c r="AD623" t="s">
        <v>73</v>
      </c>
      <c r="AE623" t="s">
        <v>52</v>
      </c>
      <c r="AF623" t="s">
        <v>52</v>
      </c>
      <c r="AG623" t="s">
        <v>52</v>
      </c>
      <c r="AH623">
        <v>11</v>
      </c>
      <c r="AI623" t="s">
        <v>107</v>
      </c>
      <c r="AJ623" t="s">
        <v>52</v>
      </c>
      <c r="AK623" t="s">
        <v>123</v>
      </c>
      <c r="AM623" t="s">
        <v>62</v>
      </c>
      <c r="AN623" t="s">
        <v>53</v>
      </c>
      <c r="AP623">
        <f t="shared" si="36"/>
        <v>0</v>
      </c>
      <c r="AQ623">
        <v>0</v>
      </c>
      <c r="AR623">
        <v>270000</v>
      </c>
      <c r="AS623">
        <v>30000</v>
      </c>
      <c r="AT623">
        <v>80000</v>
      </c>
      <c r="AU623">
        <v>0</v>
      </c>
      <c r="AV623">
        <v>648000</v>
      </c>
      <c r="AW623">
        <v>0</v>
      </c>
      <c r="AX623">
        <v>1028000</v>
      </c>
      <c r="AY623" t="str">
        <f t="shared" si="37"/>
        <v/>
      </c>
      <c r="AZ623" t="str">
        <f t="shared" si="38"/>
        <v/>
      </c>
      <c r="BA623">
        <f t="shared" si="39"/>
        <v>1028000</v>
      </c>
    </row>
    <row r="624" spans="1:53" x14ac:dyDescent="0.35">
      <c r="A624" s="2" t="s">
        <v>871</v>
      </c>
      <c r="B624">
        <v>8</v>
      </c>
      <c r="C624">
        <v>801</v>
      </c>
      <c r="D624">
        <v>2</v>
      </c>
      <c r="E624" t="s">
        <v>50</v>
      </c>
      <c r="F624">
        <v>41</v>
      </c>
      <c r="G624" t="s">
        <v>72</v>
      </c>
      <c r="I624" t="s">
        <v>73</v>
      </c>
      <c r="J624" t="s">
        <v>52</v>
      </c>
      <c r="K624" t="s">
        <v>52</v>
      </c>
      <c r="L624" t="s">
        <v>52</v>
      </c>
      <c r="M624">
        <v>7</v>
      </c>
      <c r="N624" t="s">
        <v>86</v>
      </c>
      <c r="O624">
        <v>2</v>
      </c>
      <c r="P624" s="6">
        <v>5</v>
      </c>
      <c r="Q624" t="s">
        <v>50</v>
      </c>
      <c r="R624">
        <v>15</v>
      </c>
      <c r="S624" s="5">
        <v>1</v>
      </c>
      <c r="T624" t="s">
        <v>58</v>
      </c>
      <c r="U624" t="s">
        <v>52</v>
      </c>
      <c r="V624">
        <v>1</v>
      </c>
      <c r="W624" t="s">
        <v>52</v>
      </c>
      <c r="X624">
        <v>2</v>
      </c>
      <c r="Y624" t="s">
        <v>59</v>
      </c>
      <c r="AB624" t="s">
        <v>72</v>
      </c>
      <c r="AD624" t="s">
        <v>73</v>
      </c>
      <c r="AE624" t="s">
        <v>52</v>
      </c>
      <c r="AF624" t="s">
        <v>52</v>
      </c>
      <c r="AG624" t="s">
        <v>52</v>
      </c>
      <c r="AH624">
        <v>8</v>
      </c>
      <c r="AI624" t="s">
        <v>60</v>
      </c>
      <c r="AJ624" t="s">
        <v>53</v>
      </c>
      <c r="AO624" t="s">
        <v>198</v>
      </c>
      <c r="AP624">
        <f t="shared" si="36"/>
        <v>0</v>
      </c>
      <c r="AY624" t="str">
        <f t="shared" si="37"/>
        <v/>
      </c>
      <c r="AZ624" t="str">
        <f t="shared" si="38"/>
        <v/>
      </c>
      <c r="BA624" t="str">
        <f t="shared" si="39"/>
        <v/>
      </c>
    </row>
    <row r="625" spans="1:53" x14ac:dyDescent="0.35">
      <c r="A625" s="2" t="s">
        <v>873</v>
      </c>
      <c r="B625">
        <v>8</v>
      </c>
      <c r="C625">
        <v>807</v>
      </c>
      <c r="D625">
        <v>2</v>
      </c>
      <c r="E625" t="s">
        <v>50</v>
      </c>
      <c r="F625">
        <v>39</v>
      </c>
      <c r="G625" t="s">
        <v>72</v>
      </c>
      <c r="I625" t="s">
        <v>73</v>
      </c>
      <c r="J625" t="s">
        <v>52</v>
      </c>
      <c r="K625" t="s">
        <v>52</v>
      </c>
      <c r="L625" t="s">
        <v>52</v>
      </c>
      <c r="M625">
        <v>12</v>
      </c>
      <c r="N625" t="s">
        <v>76</v>
      </c>
      <c r="O625">
        <v>1</v>
      </c>
      <c r="P625" s="6">
        <v>3</v>
      </c>
      <c r="Q625" t="s">
        <v>56</v>
      </c>
      <c r="R625">
        <v>17</v>
      </c>
      <c r="S625" s="5">
        <v>1</v>
      </c>
      <c r="T625" t="s">
        <v>58</v>
      </c>
      <c r="U625" t="s">
        <v>52</v>
      </c>
      <c r="V625">
        <v>1</v>
      </c>
      <c r="W625" t="s">
        <v>52</v>
      </c>
      <c r="X625">
        <v>2</v>
      </c>
      <c r="Y625" t="s">
        <v>59</v>
      </c>
      <c r="AB625" t="s">
        <v>72</v>
      </c>
      <c r="AD625" t="s">
        <v>52</v>
      </c>
      <c r="AE625" t="s">
        <v>52</v>
      </c>
      <c r="AF625" t="s">
        <v>52</v>
      </c>
      <c r="AG625" t="s">
        <v>52</v>
      </c>
      <c r="AH625">
        <v>12</v>
      </c>
      <c r="AI625" t="s">
        <v>94</v>
      </c>
      <c r="AJ625" t="s">
        <v>52</v>
      </c>
      <c r="AK625" t="s">
        <v>108</v>
      </c>
      <c r="AM625" t="s">
        <v>62</v>
      </c>
      <c r="AN625" t="s">
        <v>52</v>
      </c>
      <c r="AP625">
        <f t="shared" si="36"/>
        <v>0</v>
      </c>
      <c r="AQ625">
        <v>1200000</v>
      </c>
      <c r="AR625">
        <v>1600000</v>
      </c>
      <c r="AS625">
        <v>48000</v>
      </c>
      <c r="AT625">
        <v>70000</v>
      </c>
      <c r="AU625">
        <v>2800000</v>
      </c>
      <c r="AV625">
        <v>367500</v>
      </c>
      <c r="AW625">
        <v>0</v>
      </c>
      <c r="AX625">
        <v>6085500</v>
      </c>
      <c r="AY625" t="str">
        <f t="shared" si="37"/>
        <v/>
      </c>
      <c r="AZ625" t="str">
        <f t="shared" si="38"/>
        <v/>
      </c>
      <c r="BA625">
        <f t="shared" si="39"/>
        <v>6085500</v>
      </c>
    </row>
    <row r="626" spans="1:53" x14ac:dyDescent="0.35">
      <c r="A626" s="2" t="s">
        <v>879</v>
      </c>
      <c r="B626">
        <v>22</v>
      </c>
      <c r="C626">
        <v>2204</v>
      </c>
      <c r="D626">
        <v>1</v>
      </c>
      <c r="E626" t="s">
        <v>50</v>
      </c>
      <c r="F626">
        <v>66</v>
      </c>
      <c r="G626" t="s">
        <v>72</v>
      </c>
      <c r="I626" t="s">
        <v>73</v>
      </c>
      <c r="J626" t="s">
        <v>52</v>
      </c>
      <c r="K626" t="s">
        <v>52</v>
      </c>
      <c r="L626" t="s">
        <v>52</v>
      </c>
      <c r="M626">
        <v>2</v>
      </c>
      <c r="N626" t="s">
        <v>97</v>
      </c>
      <c r="O626">
        <v>1</v>
      </c>
      <c r="P626" s="6">
        <v>5</v>
      </c>
      <c r="Q626" t="s">
        <v>50</v>
      </c>
      <c r="R626">
        <v>17</v>
      </c>
      <c r="S626" s="5">
        <v>1</v>
      </c>
      <c r="T626" t="s">
        <v>58</v>
      </c>
      <c r="U626" t="s">
        <v>52</v>
      </c>
      <c r="V626">
        <v>1</v>
      </c>
      <c r="W626" t="s">
        <v>52</v>
      </c>
      <c r="X626">
        <v>2</v>
      </c>
      <c r="Y626" t="s">
        <v>59</v>
      </c>
      <c r="AB626" t="s">
        <v>72</v>
      </c>
      <c r="AD626" t="s">
        <v>73</v>
      </c>
      <c r="AE626" t="s">
        <v>53</v>
      </c>
      <c r="AF626" t="s">
        <v>53</v>
      </c>
      <c r="AG626" t="s">
        <v>53</v>
      </c>
      <c r="AJ626" t="s">
        <v>53</v>
      </c>
      <c r="AO626" t="s">
        <v>119</v>
      </c>
      <c r="AP626">
        <f t="shared" si="36"/>
        <v>0</v>
      </c>
      <c r="AY626" t="str">
        <f t="shared" si="37"/>
        <v/>
      </c>
      <c r="AZ626" t="str">
        <f t="shared" si="38"/>
        <v/>
      </c>
      <c r="BA626" t="str">
        <f t="shared" si="39"/>
        <v/>
      </c>
    </row>
    <row r="627" spans="1:53" x14ac:dyDescent="0.35">
      <c r="A627" s="2" t="s">
        <v>880</v>
      </c>
      <c r="B627">
        <v>21</v>
      </c>
      <c r="C627">
        <v>2109</v>
      </c>
      <c r="D627">
        <v>2</v>
      </c>
      <c r="E627" t="s">
        <v>56</v>
      </c>
      <c r="F627">
        <v>50</v>
      </c>
      <c r="G627" t="s">
        <v>72</v>
      </c>
      <c r="I627" t="s">
        <v>73</v>
      </c>
      <c r="J627" t="s">
        <v>52</v>
      </c>
      <c r="K627" t="s">
        <v>52</v>
      </c>
      <c r="L627" t="s">
        <v>52</v>
      </c>
      <c r="M627">
        <v>5</v>
      </c>
      <c r="N627" t="s">
        <v>78</v>
      </c>
      <c r="O627">
        <v>1</v>
      </c>
      <c r="P627" s="6">
        <v>3</v>
      </c>
      <c r="Q627" t="s">
        <v>50</v>
      </c>
      <c r="R627">
        <v>13</v>
      </c>
      <c r="S627" s="5">
        <v>1</v>
      </c>
      <c r="T627" t="s">
        <v>58</v>
      </c>
      <c r="U627" t="s">
        <v>53</v>
      </c>
      <c r="W627" t="s">
        <v>52</v>
      </c>
      <c r="X627">
        <v>1</v>
      </c>
      <c r="Y627" t="s">
        <v>59</v>
      </c>
      <c r="AB627" t="s">
        <v>72</v>
      </c>
      <c r="AD627" t="s">
        <v>73</v>
      </c>
      <c r="AE627" t="s">
        <v>52</v>
      </c>
      <c r="AF627" t="s">
        <v>52</v>
      </c>
      <c r="AG627" t="s">
        <v>52</v>
      </c>
      <c r="AH627">
        <v>7</v>
      </c>
      <c r="AI627" t="s">
        <v>79</v>
      </c>
      <c r="AJ627" t="s">
        <v>52</v>
      </c>
      <c r="AK627" t="s">
        <v>90</v>
      </c>
      <c r="AM627" t="s">
        <v>62</v>
      </c>
      <c r="AN627" t="s">
        <v>53</v>
      </c>
      <c r="AP627">
        <f t="shared" si="36"/>
        <v>0</v>
      </c>
      <c r="AQ627">
        <v>0</v>
      </c>
      <c r="AR627">
        <v>0</v>
      </c>
      <c r="AS627">
        <v>28000</v>
      </c>
      <c r="AT627">
        <v>52000</v>
      </c>
      <c r="AU627">
        <v>0</v>
      </c>
      <c r="AV627">
        <v>0</v>
      </c>
      <c r="AW627">
        <v>0</v>
      </c>
      <c r="AX627">
        <v>80000</v>
      </c>
      <c r="AY627" t="str">
        <f t="shared" si="37"/>
        <v/>
      </c>
      <c r="AZ627">
        <f t="shared" si="38"/>
        <v>80000</v>
      </c>
      <c r="BA627" t="str">
        <f t="shared" si="39"/>
        <v/>
      </c>
    </row>
    <row r="628" spans="1:53" x14ac:dyDescent="0.35">
      <c r="A628" s="2" t="s">
        <v>883</v>
      </c>
      <c r="B628">
        <v>9</v>
      </c>
      <c r="C628">
        <v>907</v>
      </c>
      <c r="D628">
        <v>2</v>
      </c>
      <c r="E628" t="s">
        <v>50</v>
      </c>
      <c r="F628">
        <v>66</v>
      </c>
      <c r="G628" t="s">
        <v>72</v>
      </c>
      <c r="I628" t="s">
        <v>73</v>
      </c>
      <c r="J628" t="s">
        <v>52</v>
      </c>
      <c r="K628" t="s">
        <v>52</v>
      </c>
      <c r="L628" t="s">
        <v>52</v>
      </c>
      <c r="M628">
        <v>5</v>
      </c>
      <c r="N628" t="s">
        <v>78</v>
      </c>
      <c r="O628">
        <v>2</v>
      </c>
      <c r="P628" s="6">
        <v>4</v>
      </c>
      <c r="Q628" t="s">
        <v>50</v>
      </c>
      <c r="R628">
        <v>12</v>
      </c>
      <c r="S628" s="5">
        <v>1</v>
      </c>
      <c r="T628" t="s">
        <v>58</v>
      </c>
      <c r="U628" t="s">
        <v>52</v>
      </c>
      <c r="V628">
        <v>1</v>
      </c>
      <c r="W628" t="s">
        <v>52</v>
      </c>
      <c r="X628">
        <v>2</v>
      </c>
      <c r="AB628" t="s">
        <v>72</v>
      </c>
      <c r="AD628" t="s">
        <v>73</v>
      </c>
      <c r="AE628" t="s">
        <v>52</v>
      </c>
      <c r="AF628" t="s">
        <v>52</v>
      </c>
      <c r="AG628" t="s">
        <v>52</v>
      </c>
      <c r="AH628">
        <v>8</v>
      </c>
      <c r="AI628" t="s">
        <v>86</v>
      </c>
      <c r="AJ628" t="s">
        <v>52</v>
      </c>
      <c r="AK628" t="s">
        <v>87</v>
      </c>
      <c r="AM628" t="s">
        <v>62</v>
      </c>
      <c r="AN628" t="s">
        <v>52</v>
      </c>
      <c r="AP628">
        <f t="shared" si="36"/>
        <v>0</v>
      </c>
      <c r="AQ628">
        <v>0</v>
      </c>
      <c r="AR628">
        <v>0</v>
      </c>
      <c r="AS628">
        <v>24000</v>
      </c>
      <c r="AT628">
        <v>5000</v>
      </c>
      <c r="AU628">
        <v>0</v>
      </c>
      <c r="AV628">
        <v>0</v>
      </c>
      <c r="AW628">
        <v>0</v>
      </c>
      <c r="AX628">
        <v>29000</v>
      </c>
      <c r="AY628" t="str">
        <f t="shared" si="37"/>
        <v/>
      </c>
      <c r="AZ628">
        <f t="shared" si="38"/>
        <v>29000</v>
      </c>
      <c r="BA628" t="str">
        <f t="shared" si="39"/>
        <v/>
      </c>
    </row>
    <row r="629" spans="1:53" x14ac:dyDescent="0.35">
      <c r="A629" s="2" t="s">
        <v>883</v>
      </c>
      <c r="B629">
        <v>9</v>
      </c>
      <c r="C629">
        <v>907</v>
      </c>
      <c r="D629">
        <v>2</v>
      </c>
      <c r="E629" t="s">
        <v>50</v>
      </c>
      <c r="F629">
        <v>66</v>
      </c>
      <c r="G629" t="s">
        <v>72</v>
      </c>
      <c r="I629" t="s">
        <v>73</v>
      </c>
      <c r="J629" t="s">
        <v>52</v>
      </c>
      <c r="K629" t="s">
        <v>52</v>
      </c>
      <c r="L629" t="s">
        <v>52</v>
      </c>
      <c r="M629">
        <v>5</v>
      </c>
      <c r="N629" t="s">
        <v>78</v>
      </c>
      <c r="O629">
        <v>2</v>
      </c>
      <c r="P629" s="6">
        <v>5</v>
      </c>
      <c r="Q629" t="s">
        <v>50</v>
      </c>
      <c r="R629">
        <v>10</v>
      </c>
      <c r="S629" s="5">
        <v>1</v>
      </c>
      <c r="T629" t="s">
        <v>58</v>
      </c>
      <c r="U629" t="s">
        <v>52</v>
      </c>
      <c r="V629">
        <v>1</v>
      </c>
      <c r="W629" t="s">
        <v>52</v>
      </c>
      <c r="X629">
        <v>2</v>
      </c>
      <c r="AB629" t="s">
        <v>72</v>
      </c>
      <c r="AD629" t="s">
        <v>73</v>
      </c>
      <c r="AE629" t="s">
        <v>52</v>
      </c>
      <c r="AF629" t="s">
        <v>52</v>
      </c>
      <c r="AG629" t="s">
        <v>52</v>
      </c>
      <c r="AH629">
        <v>5</v>
      </c>
      <c r="AI629" t="s">
        <v>83</v>
      </c>
      <c r="AJ629" t="s">
        <v>52</v>
      </c>
      <c r="AK629" t="s">
        <v>64</v>
      </c>
      <c r="AM629" t="s">
        <v>62</v>
      </c>
      <c r="AN629" t="s">
        <v>53</v>
      </c>
      <c r="AP629">
        <f t="shared" si="36"/>
        <v>0</v>
      </c>
      <c r="AQ629">
        <v>0</v>
      </c>
      <c r="AR629">
        <v>0</v>
      </c>
      <c r="AS629">
        <v>7500</v>
      </c>
      <c r="AT629">
        <v>2000</v>
      </c>
      <c r="AU629">
        <v>0</v>
      </c>
      <c r="AV629">
        <v>0</v>
      </c>
      <c r="AW629">
        <v>0</v>
      </c>
      <c r="AX629">
        <v>9500</v>
      </c>
      <c r="AY629">
        <f t="shared" si="37"/>
        <v>9500</v>
      </c>
      <c r="AZ629" t="str">
        <f t="shared" si="38"/>
        <v/>
      </c>
      <c r="BA629" t="str">
        <f t="shared" si="39"/>
        <v/>
      </c>
    </row>
    <row r="630" spans="1:53" x14ac:dyDescent="0.35">
      <c r="A630" s="2" t="s">
        <v>886</v>
      </c>
      <c r="B630">
        <v>17</v>
      </c>
      <c r="C630">
        <v>1707</v>
      </c>
      <c r="D630">
        <v>2</v>
      </c>
      <c r="E630" t="s">
        <v>50</v>
      </c>
      <c r="F630">
        <v>39</v>
      </c>
      <c r="G630" t="s">
        <v>72</v>
      </c>
      <c r="I630" t="s">
        <v>73</v>
      </c>
      <c r="J630" t="s">
        <v>53</v>
      </c>
      <c r="K630" t="s">
        <v>53</v>
      </c>
      <c r="L630" t="s">
        <v>53</v>
      </c>
      <c r="M630">
        <v>0</v>
      </c>
      <c r="O630">
        <v>2</v>
      </c>
      <c r="P630" s="6">
        <v>3</v>
      </c>
      <c r="Q630" t="s">
        <v>56</v>
      </c>
      <c r="R630">
        <v>12</v>
      </c>
      <c r="S630" s="5">
        <v>1</v>
      </c>
      <c r="T630" t="s">
        <v>58</v>
      </c>
      <c r="U630" t="s">
        <v>52</v>
      </c>
      <c r="V630">
        <v>1</v>
      </c>
      <c r="W630" t="s">
        <v>52</v>
      </c>
      <c r="X630">
        <v>2</v>
      </c>
      <c r="AB630" t="s">
        <v>72</v>
      </c>
      <c r="AD630" t="s">
        <v>73</v>
      </c>
      <c r="AE630" t="s">
        <v>52</v>
      </c>
      <c r="AF630" t="s">
        <v>52</v>
      </c>
      <c r="AG630" t="s">
        <v>52</v>
      </c>
      <c r="AH630">
        <v>5</v>
      </c>
      <c r="AI630" t="s">
        <v>78</v>
      </c>
      <c r="AJ630" t="s">
        <v>52</v>
      </c>
      <c r="AK630" t="s">
        <v>88</v>
      </c>
      <c r="AM630" t="s">
        <v>62</v>
      </c>
      <c r="AN630" t="s">
        <v>52</v>
      </c>
      <c r="AP630">
        <f t="shared" si="36"/>
        <v>0</v>
      </c>
      <c r="AQ630">
        <v>0</v>
      </c>
      <c r="AR630">
        <v>0</v>
      </c>
      <c r="AS630">
        <v>30000</v>
      </c>
      <c r="AT630">
        <v>10000</v>
      </c>
      <c r="AU630">
        <v>0</v>
      </c>
      <c r="AV630">
        <v>0</v>
      </c>
      <c r="AW630">
        <v>0</v>
      </c>
      <c r="AX630">
        <v>40000</v>
      </c>
      <c r="AY630" t="str">
        <f t="shared" si="37"/>
        <v/>
      </c>
      <c r="AZ630">
        <f t="shared" si="38"/>
        <v>40000</v>
      </c>
      <c r="BA630" t="str">
        <f t="shared" si="39"/>
        <v/>
      </c>
    </row>
    <row r="631" spans="1:53" x14ac:dyDescent="0.35">
      <c r="A631" s="2" t="s">
        <v>886</v>
      </c>
      <c r="B631">
        <v>17</v>
      </c>
      <c r="C631">
        <v>1707</v>
      </c>
      <c r="D631">
        <v>2</v>
      </c>
      <c r="E631" t="s">
        <v>50</v>
      </c>
      <c r="F631">
        <v>39</v>
      </c>
      <c r="G631" t="s">
        <v>72</v>
      </c>
      <c r="I631" t="s">
        <v>73</v>
      </c>
      <c r="J631" t="s">
        <v>53</v>
      </c>
      <c r="K631" t="s">
        <v>53</v>
      </c>
      <c r="L631" t="s">
        <v>53</v>
      </c>
      <c r="M631">
        <v>0</v>
      </c>
      <c r="O631">
        <v>2</v>
      </c>
      <c r="P631" s="6">
        <v>4</v>
      </c>
      <c r="Q631" t="s">
        <v>50</v>
      </c>
      <c r="R631">
        <v>7</v>
      </c>
      <c r="S631" s="5">
        <v>1</v>
      </c>
      <c r="T631" t="s">
        <v>58</v>
      </c>
      <c r="U631" t="s">
        <v>52</v>
      </c>
      <c r="V631">
        <v>1</v>
      </c>
      <c r="W631" t="s">
        <v>52</v>
      </c>
      <c r="X631">
        <v>2</v>
      </c>
      <c r="AB631" t="s">
        <v>72</v>
      </c>
      <c r="AD631" t="s">
        <v>73</v>
      </c>
      <c r="AE631" t="s">
        <v>53</v>
      </c>
      <c r="AF631" t="s">
        <v>53</v>
      </c>
      <c r="AG631" t="s">
        <v>52</v>
      </c>
      <c r="AH631">
        <v>1</v>
      </c>
      <c r="AI631" t="s">
        <v>68</v>
      </c>
      <c r="AJ631" t="s">
        <v>52</v>
      </c>
      <c r="AK631" t="s">
        <v>74</v>
      </c>
      <c r="AM631" t="s">
        <v>62</v>
      </c>
      <c r="AN631" t="s">
        <v>53</v>
      </c>
      <c r="AP631">
        <f t="shared" si="36"/>
        <v>0</v>
      </c>
      <c r="AQ631">
        <v>0</v>
      </c>
      <c r="AR631">
        <v>0</v>
      </c>
      <c r="AS631">
        <v>18000</v>
      </c>
      <c r="AT631">
        <v>7000</v>
      </c>
      <c r="AU631">
        <v>0</v>
      </c>
      <c r="AV631">
        <v>0</v>
      </c>
      <c r="AW631">
        <v>0</v>
      </c>
      <c r="AX631">
        <v>25000</v>
      </c>
      <c r="AY631">
        <f t="shared" si="37"/>
        <v>25000</v>
      </c>
      <c r="AZ631" t="str">
        <f t="shared" si="38"/>
        <v/>
      </c>
      <c r="BA631" t="str">
        <f t="shared" si="39"/>
        <v/>
      </c>
    </row>
    <row r="632" spans="1:53" x14ac:dyDescent="0.35">
      <c r="A632" s="2" t="s">
        <v>887</v>
      </c>
      <c r="B632">
        <v>19</v>
      </c>
      <c r="C632">
        <v>1904</v>
      </c>
      <c r="D632">
        <v>1</v>
      </c>
      <c r="E632" t="s">
        <v>50</v>
      </c>
      <c r="F632">
        <v>53</v>
      </c>
      <c r="G632" t="s">
        <v>72</v>
      </c>
      <c r="I632" t="s">
        <v>73</v>
      </c>
      <c r="J632" t="s">
        <v>52</v>
      </c>
      <c r="K632" t="s">
        <v>52</v>
      </c>
      <c r="L632" t="s">
        <v>52</v>
      </c>
      <c r="M632">
        <v>5</v>
      </c>
      <c r="N632" t="s">
        <v>83</v>
      </c>
      <c r="O632">
        <v>2</v>
      </c>
      <c r="P632" s="6">
        <v>3</v>
      </c>
      <c r="Q632" t="s">
        <v>56</v>
      </c>
      <c r="R632">
        <v>16</v>
      </c>
      <c r="S632" s="5">
        <v>1</v>
      </c>
      <c r="T632" t="s">
        <v>58</v>
      </c>
      <c r="U632" t="s">
        <v>52</v>
      </c>
      <c r="V632">
        <v>1</v>
      </c>
      <c r="W632" t="s">
        <v>52</v>
      </c>
      <c r="X632">
        <v>2</v>
      </c>
      <c r="Y632" t="s">
        <v>59</v>
      </c>
      <c r="AB632" t="s">
        <v>72</v>
      </c>
      <c r="AD632" t="s">
        <v>73</v>
      </c>
      <c r="AE632" t="s">
        <v>52</v>
      </c>
      <c r="AF632" t="s">
        <v>52</v>
      </c>
      <c r="AG632" t="s">
        <v>52</v>
      </c>
      <c r="AH632">
        <v>8</v>
      </c>
      <c r="AI632" t="s">
        <v>60</v>
      </c>
      <c r="AJ632" t="s">
        <v>53</v>
      </c>
      <c r="AO632" t="s">
        <v>198</v>
      </c>
      <c r="AP632">
        <f t="shared" si="36"/>
        <v>0</v>
      </c>
      <c r="AQ632">
        <v>150000</v>
      </c>
      <c r="AR632">
        <v>0</v>
      </c>
      <c r="AS632">
        <v>0</v>
      </c>
      <c r="AT632">
        <v>0</v>
      </c>
      <c r="AU632">
        <v>0</v>
      </c>
      <c r="AV632">
        <v>98000</v>
      </c>
      <c r="AW632">
        <v>0</v>
      </c>
      <c r="AX632">
        <v>248000</v>
      </c>
      <c r="AY632" t="str">
        <f t="shared" si="37"/>
        <v/>
      </c>
      <c r="AZ632" t="str">
        <f t="shared" si="38"/>
        <v/>
      </c>
      <c r="BA632">
        <f t="shared" si="39"/>
        <v>248000</v>
      </c>
    </row>
    <row r="633" spans="1:53" x14ac:dyDescent="0.35">
      <c r="A633" s="2" t="s">
        <v>887</v>
      </c>
      <c r="B633">
        <v>19</v>
      </c>
      <c r="C633">
        <v>1904</v>
      </c>
      <c r="D633">
        <v>1</v>
      </c>
      <c r="E633" t="s">
        <v>50</v>
      </c>
      <c r="F633">
        <v>53</v>
      </c>
      <c r="G633" t="s">
        <v>72</v>
      </c>
      <c r="I633" t="s">
        <v>73</v>
      </c>
      <c r="J633" t="s">
        <v>52</v>
      </c>
      <c r="K633" t="s">
        <v>52</v>
      </c>
      <c r="L633" t="s">
        <v>52</v>
      </c>
      <c r="M633">
        <v>5</v>
      </c>
      <c r="N633" t="s">
        <v>83</v>
      </c>
      <c r="O633">
        <v>2</v>
      </c>
      <c r="P633" s="6">
        <v>4</v>
      </c>
      <c r="Q633" t="s">
        <v>50</v>
      </c>
      <c r="R633">
        <v>13</v>
      </c>
      <c r="S633" s="5">
        <v>1</v>
      </c>
      <c r="T633" t="s">
        <v>58</v>
      </c>
      <c r="U633" t="s">
        <v>52</v>
      </c>
      <c r="V633">
        <v>1</v>
      </c>
      <c r="W633" t="s">
        <v>52</v>
      </c>
      <c r="X633">
        <v>2</v>
      </c>
      <c r="Y633" t="s">
        <v>59</v>
      </c>
      <c r="AB633" t="s">
        <v>72</v>
      </c>
      <c r="AD633" t="s">
        <v>73</v>
      </c>
      <c r="AE633" t="s">
        <v>52</v>
      </c>
      <c r="AF633" t="s">
        <v>52</v>
      </c>
      <c r="AG633" t="s">
        <v>52</v>
      </c>
      <c r="AH633">
        <v>6</v>
      </c>
      <c r="AI633" t="s">
        <v>79</v>
      </c>
      <c r="AJ633" t="s">
        <v>52</v>
      </c>
      <c r="AK633" t="s">
        <v>88</v>
      </c>
      <c r="AM633" t="s">
        <v>62</v>
      </c>
      <c r="AN633" t="s">
        <v>52</v>
      </c>
      <c r="AP633">
        <f t="shared" si="36"/>
        <v>0</v>
      </c>
      <c r="AQ633">
        <v>0</v>
      </c>
      <c r="AR633">
        <v>0</v>
      </c>
      <c r="AS633">
        <v>15000</v>
      </c>
      <c r="AT633">
        <v>60000</v>
      </c>
      <c r="AU633">
        <v>702000</v>
      </c>
      <c r="AV633">
        <v>0</v>
      </c>
      <c r="AW633">
        <v>0</v>
      </c>
      <c r="AX633">
        <v>777000</v>
      </c>
      <c r="AY633" t="str">
        <f t="shared" si="37"/>
        <v/>
      </c>
      <c r="AZ633">
        <f t="shared" si="38"/>
        <v>777000</v>
      </c>
      <c r="BA633" t="str">
        <f t="shared" si="39"/>
        <v/>
      </c>
    </row>
    <row r="634" spans="1:53" x14ac:dyDescent="0.35">
      <c r="A634" s="2" t="s">
        <v>890</v>
      </c>
      <c r="B634">
        <v>7</v>
      </c>
      <c r="C634">
        <v>705</v>
      </c>
      <c r="D634">
        <v>2</v>
      </c>
      <c r="E634" t="s">
        <v>50</v>
      </c>
      <c r="F634">
        <v>32</v>
      </c>
      <c r="G634" t="s">
        <v>72</v>
      </c>
      <c r="I634" t="s">
        <v>73</v>
      </c>
      <c r="J634" t="s">
        <v>52</v>
      </c>
      <c r="K634" t="s">
        <v>52</v>
      </c>
      <c r="L634" t="s">
        <v>52</v>
      </c>
      <c r="M634">
        <v>4</v>
      </c>
      <c r="N634" t="s">
        <v>83</v>
      </c>
      <c r="O634">
        <v>3</v>
      </c>
      <c r="P634" s="6">
        <v>4</v>
      </c>
      <c r="Q634" t="s">
        <v>50</v>
      </c>
      <c r="R634">
        <v>11</v>
      </c>
      <c r="S634" s="5">
        <v>1</v>
      </c>
      <c r="T634" t="s">
        <v>58</v>
      </c>
      <c r="U634" t="s">
        <v>52</v>
      </c>
      <c r="V634">
        <v>1</v>
      </c>
      <c r="W634" t="s">
        <v>52</v>
      </c>
      <c r="X634">
        <v>2</v>
      </c>
      <c r="AB634" t="s">
        <v>72</v>
      </c>
      <c r="AD634" t="s">
        <v>73</v>
      </c>
      <c r="AE634" t="s">
        <v>52</v>
      </c>
      <c r="AF634" t="s">
        <v>52</v>
      </c>
      <c r="AG634" t="s">
        <v>52</v>
      </c>
      <c r="AH634">
        <v>4</v>
      </c>
      <c r="AI634" t="s">
        <v>83</v>
      </c>
      <c r="AJ634" t="s">
        <v>52</v>
      </c>
      <c r="AK634" t="s">
        <v>64</v>
      </c>
      <c r="AM634" t="s">
        <v>62</v>
      </c>
      <c r="AN634" t="s">
        <v>52</v>
      </c>
      <c r="AP634">
        <f t="shared" si="36"/>
        <v>0</v>
      </c>
      <c r="AQ634">
        <v>280000</v>
      </c>
      <c r="AR634">
        <v>0</v>
      </c>
      <c r="AS634">
        <v>20000</v>
      </c>
      <c r="AT634">
        <v>21000</v>
      </c>
      <c r="AU634">
        <v>0</v>
      </c>
      <c r="AV634">
        <v>0</v>
      </c>
      <c r="AW634">
        <v>2000</v>
      </c>
      <c r="AX634">
        <v>323000</v>
      </c>
      <c r="AY634">
        <f t="shared" si="37"/>
        <v>323000</v>
      </c>
      <c r="AZ634" t="str">
        <f t="shared" si="38"/>
        <v/>
      </c>
      <c r="BA634" t="str">
        <f t="shared" si="39"/>
        <v/>
      </c>
    </row>
    <row r="635" spans="1:53" x14ac:dyDescent="0.35">
      <c r="A635" s="2" t="s">
        <v>890</v>
      </c>
      <c r="B635">
        <v>7</v>
      </c>
      <c r="C635">
        <v>705</v>
      </c>
      <c r="D635">
        <v>2</v>
      </c>
      <c r="E635" t="s">
        <v>50</v>
      </c>
      <c r="F635">
        <v>32</v>
      </c>
      <c r="G635" t="s">
        <v>72</v>
      </c>
      <c r="I635" t="s">
        <v>73</v>
      </c>
      <c r="J635" t="s">
        <v>52</v>
      </c>
      <c r="K635" t="s">
        <v>52</v>
      </c>
      <c r="L635" t="s">
        <v>52</v>
      </c>
      <c r="M635">
        <v>4</v>
      </c>
      <c r="N635" t="s">
        <v>83</v>
      </c>
      <c r="O635">
        <v>3</v>
      </c>
      <c r="P635" s="6">
        <v>5</v>
      </c>
      <c r="Q635" t="s">
        <v>56</v>
      </c>
      <c r="R635">
        <v>7</v>
      </c>
      <c r="S635" s="5">
        <v>1</v>
      </c>
      <c r="T635" t="s">
        <v>58</v>
      </c>
      <c r="U635" t="s">
        <v>52</v>
      </c>
      <c r="V635">
        <v>1</v>
      </c>
      <c r="W635" t="s">
        <v>53</v>
      </c>
      <c r="AB635" t="s">
        <v>72</v>
      </c>
      <c r="AD635" t="s">
        <v>73</v>
      </c>
      <c r="AE635" t="s">
        <v>53</v>
      </c>
      <c r="AF635" t="s">
        <v>53</v>
      </c>
      <c r="AG635" t="s">
        <v>52</v>
      </c>
      <c r="AH635">
        <v>1</v>
      </c>
      <c r="AI635" t="s">
        <v>68</v>
      </c>
      <c r="AJ635" t="s">
        <v>52</v>
      </c>
      <c r="AK635" t="s">
        <v>74</v>
      </c>
      <c r="AM635" t="s">
        <v>62</v>
      </c>
      <c r="AN635" t="s">
        <v>53</v>
      </c>
      <c r="AP635">
        <f t="shared" si="36"/>
        <v>0</v>
      </c>
      <c r="AQ635">
        <v>0</v>
      </c>
      <c r="AR635">
        <v>0</v>
      </c>
      <c r="AS635">
        <v>10000</v>
      </c>
      <c r="AT635">
        <v>8000</v>
      </c>
      <c r="AU635">
        <v>0</v>
      </c>
      <c r="AV635">
        <v>0</v>
      </c>
      <c r="AW635">
        <v>0</v>
      </c>
      <c r="AX635">
        <v>18000</v>
      </c>
      <c r="AY635">
        <f t="shared" si="37"/>
        <v>18000</v>
      </c>
      <c r="AZ635" t="str">
        <f t="shared" si="38"/>
        <v/>
      </c>
      <c r="BA635" t="str">
        <f t="shared" si="39"/>
        <v/>
      </c>
    </row>
    <row r="636" spans="1:53" x14ac:dyDescent="0.35">
      <c r="A636" s="2" t="s">
        <v>891</v>
      </c>
      <c r="B636">
        <v>8</v>
      </c>
      <c r="C636">
        <v>801</v>
      </c>
      <c r="D636">
        <v>2</v>
      </c>
      <c r="E636" t="s">
        <v>50</v>
      </c>
      <c r="F636">
        <v>53</v>
      </c>
      <c r="G636" t="s">
        <v>72</v>
      </c>
      <c r="I636" t="s">
        <v>73</v>
      </c>
      <c r="J636" t="s">
        <v>52</v>
      </c>
      <c r="K636" t="s">
        <v>52</v>
      </c>
      <c r="L636" t="s">
        <v>52</v>
      </c>
      <c r="M636">
        <v>12</v>
      </c>
      <c r="N636" t="s">
        <v>76</v>
      </c>
      <c r="O636">
        <v>2</v>
      </c>
      <c r="P636" s="6">
        <v>5</v>
      </c>
      <c r="Q636" t="s">
        <v>56</v>
      </c>
      <c r="R636">
        <v>13</v>
      </c>
      <c r="S636" s="5">
        <v>1</v>
      </c>
      <c r="T636" t="s">
        <v>58</v>
      </c>
      <c r="U636" t="s">
        <v>52</v>
      </c>
      <c r="V636">
        <v>1</v>
      </c>
      <c r="W636" t="s">
        <v>52</v>
      </c>
      <c r="X636">
        <v>2</v>
      </c>
      <c r="Y636" t="s">
        <v>59</v>
      </c>
      <c r="AB636" t="s">
        <v>72</v>
      </c>
      <c r="AD636" t="s">
        <v>73</v>
      </c>
      <c r="AE636" t="s">
        <v>52</v>
      </c>
      <c r="AF636" t="s">
        <v>53</v>
      </c>
      <c r="AG636" t="s">
        <v>52</v>
      </c>
      <c r="AH636">
        <v>8</v>
      </c>
      <c r="AI636" t="s">
        <v>86</v>
      </c>
      <c r="AJ636" t="s">
        <v>52</v>
      </c>
      <c r="AK636" t="s">
        <v>87</v>
      </c>
      <c r="AM636" t="s">
        <v>62</v>
      </c>
      <c r="AN636" t="s">
        <v>53</v>
      </c>
      <c r="AP636">
        <f t="shared" si="36"/>
        <v>0</v>
      </c>
      <c r="AQ636">
        <v>540000</v>
      </c>
      <c r="AR636">
        <v>0</v>
      </c>
      <c r="AS636">
        <v>30000</v>
      </c>
      <c r="AT636">
        <v>80000</v>
      </c>
      <c r="AU636">
        <v>0</v>
      </c>
      <c r="AV636">
        <v>0</v>
      </c>
      <c r="AW636">
        <v>0</v>
      </c>
      <c r="AX636">
        <v>650000</v>
      </c>
      <c r="AY636" t="str">
        <f t="shared" si="37"/>
        <v/>
      </c>
      <c r="AZ636">
        <f t="shared" si="38"/>
        <v>650000</v>
      </c>
      <c r="BA636" t="str">
        <f t="shared" si="39"/>
        <v/>
      </c>
    </row>
    <row r="637" spans="1:53" x14ac:dyDescent="0.35">
      <c r="A637" s="2" t="s">
        <v>891</v>
      </c>
      <c r="B637">
        <v>8</v>
      </c>
      <c r="C637">
        <v>801</v>
      </c>
      <c r="D637">
        <v>2</v>
      </c>
      <c r="E637" t="s">
        <v>50</v>
      </c>
      <c r="F637">
        <v>53</v>
      </c>
      <c r="G637" t="s">
        <v>72</v>
      </c>
      <c r="I637" t="s">
        <v>73</v>
      </c>
      <c r="J637" t="s">
        <v>52</v>
      </c>
      <c r="K637" t="s">
        <v>52</v>
      </c>
      <c r="L637" t="s">
        <v>52</v>
      </c>
      <c r="M637">
        <v>12</v>
      </c>
      <c r="N637" t="s">
        <v>76</v>
      </c>
      <c r="O637">
        <v>2</v>
      </c>
      <c r="P637" s="6">
        <v>6</v>
      </c>
      <c r="Q637" t="s">
        <v>50</v>
      </c>
      <c r="R637">
        <v>9</v>
      </c>
      <c r="S637" s="5">
        <v>1</v>
      </c>
      <c r="T637" t="s">
        <v>58</v>
      </c>
      <c r="U637" t="s">
        <v>52</v>
      </c>
      <c r="V637">
        <v>1</v>
      </c>
      <c r="W637" t="s">
        <v>52</v>
      </c>
      <c r="X637">
        <v>2</v>
      </c>
      <c r="AB637" t="s">
        <v>72</v>
      </c>
      <c r="AD637" t="s">
        <v>73</v>
      </c>
      <c r="AE637" t="s">
        <v>52</v>
      </c>
      <c r="AF637" t="s">
        <v>53</v>
      </c>
      <c r="AG637" t="s">
        <v>52</v>
      </c>
      <c r="AH637">
        <v>4</v>
      </c>
      <c r="AI637" t="s">
        <v>63</v>
      </c>
      <c r="AJ637" t="s">
        <v>52</v>
      </c>
      <c r="AK637" t="s">
        <v>64</v>
      </c>
      <c r="AM637" t="s">
        <v>62</v>
      </c>
      <c r="AN637" t="s">
        <v>53</v>
      </c>
      <c r="AP637">
        <f t="shared" si="36"/>
        <v>0</v>
      </c>
      <c r="AQ637">
        <v>540000</v>
      </c>
      <c r="AR637">
        <v>0</v>
      </c>
      <c r="AS637">
        <v>15000</v>
      </c>
      <c r="AT637">
        <v>40000</v>
      </c>
      <c r="AU637">
        <v>0</v>
      </c>
      <c r="AV637">
        <v>0</v>
      </c>
      <c r="AW637">
        <v>0</v>
      </c>
      <c r="AX637">
        <v>595000</v>
      </c>
      <c r="AY637">
        <f t="shared" si="37"/>
        <v>595000</v>
      </c>
      <c r="AZ637" t="str">
        <f t="shared" si="38"/>
        <v/>
      </c>
      <c r="BA637" t="str">
        <f t="shared" si="39"/>
        <v/>
      </c>
    </row>
    <row r="638" spans="1:53" x14ac:dyDescent="0.35">
      <c r="A638" s="2" t="s">
        <v>893</v>
      </c>
      <c r="B638">
        <v>12</v>
      </c>
      <c r="C638">
        <v>1204</v>
      </c>
      <c r="D638">
        <v>1</v>
      </c>
      <c r="E638" t="s">
        <v>50</v>
      </c>
      <c r="F638">
        <v>41</v>
      </c>
      <c r="G638" t="s">
        <v>72</v>
      </c>
      <c r="I638" t="s">
        <v>73</v>
      </c>
      <c r="J638" t="s">
        <v>52</v>
      </c>
      <c r="K638" t="s">
        <v>52</v>
      </c>
      <c r="L638" t="s">
        <v>52</v>
      </c>
      <c r="M638">
        <v>10</v>
      </c>
      <c r="N638" t="s">
        <v>107</v>
      </c>
      <c r="O638">
        <v>1</v>
      </c>
      <c r="P638" s="6">
        <v>3</v>
      </c>
      <c r="Q638" t="s">
        <v>50</v>
      </c>
      <c r="R638">
        <v>8</v>
      </c>
      <c r="S638" s="5">
        <v>1</v>
      </c>
      <c r="T638" t="s">
        <v>58</v>
      </c>
      <c r="U638" t="s">
        <v>52</v>
      </c>
      <c r="V638">
        <v>1</v>
      </c>
      <c r="W638" t="s">
        <v>52</v>
      </c>
      <c r="X638">
        <v>2</v>
      </c>
      <c r="AB638" t="s">
        <v>72</v>
      </c>
      <c r="AD638" t="s">
        <v>52</v>
      </c>
      <c r="AE638" t="s">
        <v>52</v>
      </c>
      <c r="AF638" t="s">
        <v>52</v>
      </c>
      <c r="AG638" t="s">
        <v>52</v>
      </c>
      <c r="AH638">
        <v>3</v>
      </c>
      <c r="AI638" t="s">
        <v>97</v>
      </c>
      <c r="AJ638" t="s">
        <v>52</v>
      </c>
      <c r="AK638" t="s">
        <v>98</v>
      </c>
      <c r="AM638" t="s">
        <v>62</v>
      </c>
      <c r="AN638" t="s">
        <v>52</v>
      </c>
      <c r="AP638">
        <f t="shared" si="36"/>
        <v>0</v>
      </c>
      <c r="AQ638">
        <v>0</v>
      </c>
      <c r="AR638">
        <v>0</v>
      </c>
      <c r="AS638">
        <v>55000</v>
      </c>
      <c r="AT638">
        <v>10000</v>
      </c>
      <c r="AU638">
        <v>0</v>
      </c>
      <c r="AV638">
        <v>0</v>
      </c>
      <c r="AW638">
        <v>10000</v>
      </c>
      <c r="AX638">
        <v>75000</v>
      </c>
      <c r="AY638">
        <f t="shared" si="37"/>
        <v>75000</v>
      </c>
      <c r="AZ638" t="str">
        <f t="shared" si="38"/>
        <v/>
      </c>
      <c r="BA638" t="str">
        <f t="shared" si="39"/>
        <v/>
      </c>
    </row>
    <row r="639" spans="1:53" x14ac:dyDescent="0.35">
      <c r="A639" s="2" t="s">
        <v>894</v>
      </c>
      <c r="B639">
        <v>11</v>
      </c>
      <c r="C639">
        <v>1105</v>
      </c>
      <c r="D639">
        <v>1</v>
      </c>
      <c r="E639" t="s">
        <v>50</v>
      </c>
      <c r="F639">
        <v>30</v>
      </c>
      <c r="G639" t="s">
        <v>51</v>
      </c>
      <c r="H639" t="s">
        <v>52</v>
      </c>
      <c r="I639" t="s">
        <v>52</v>
      </c>
      <c r="J639" t="s">
        <v>52</v>
      </c>
      <c r="K639" t="s">
        <v>52</v>
      </c>
      <c r="L639" t="s">
        <v>52</v>
      </c>
      <c r="M639">
        <v>6</v>
      </c>
      <c r="N639" t="s">
        <v>79</v>
      </c>
      <c r="O639">
        <v>4</v>
      </c>
      <c r="P639" s="6">
        <v>3</v>
      </c>
      <c r="Q639" t="s">
        <v>56</v>
      </c>
      <c r="R639">
        <v>11</v>
      </c>
      <c r="S639" s="5">
        <v>1</v>
      </c>
      <c r="T639" t="s">
        <v>58</v>
      </c>
      <c r="U639" t="s">
        <v>52</v>
      </c>
      <c r="V639">
        <v>1</v>
      </c>
      <c r="W639" t="s">
        <v>52</v>
      </c>
      <c r="X639">
        <v>2</v>
      </c>
      <c r="AB639" t="s">
        <v>51</v>
      </c>
      <c r="AC639" t="s">
        <v>52</v>
      </c>
      <c r="AD639" t="s">
        <v>52</v>
      </c>
      <c r="AE639" t="s">
        <v>52</v>
      </c>
      <c r="AF639" t="s">
        <v>52</v>
      </c>
      <c r="AG639" t="s">
        <v>52</v>
      </c>
      <c r="AH639">
        <v>5</v>
      </c>
      <c r="AI639" t="s">
        <v>83</v>
      </c>
      <c r="AJ639" t="s">
        <v>52</v>
      </c>
      <c r="AK639" t="s">
        <v>84</v>
      </c>
      <c r="AM639" t="s">
        <v>62</v>
      </c>
      <c r="AN639" t="s">
        <v>53</v>
      </c>
      <c r="AP639">
        <f t="shared" si="36"/>
        <v>0</v>
      </c>
      <c r="AQ639">
        <v>1000000</v>
      </c>
      <c r="AR639">
        <v>300000</v>
      </c>
      <c r="AS639">
        <v>25000</v>
      </c>
      <c r="AT639">
        <v>30000</v>
      </c>
      <c r="AU639">
        <v>0</v>
      </c>
      <c r="AV639">
        <v>0</v>
      </c>
      <c r="AW639">
        <v>0</v>
      </c>
      <c r="AX639">
        <v>1355000</v>
      </c>
      <c r="AY639">
        <f t="shared" si="37"/>
        <v>1355000</v>
      </c>
      <c r="AZ639" t="str">
        <f t="shared" si="38"/>
        <v/>
      </c>
      <c r="BA639" t="str">
        <f t="shared" si="39"/>
        <v/>
      </c>
    </row>
    <row r="640" spans="1:53" x14ac:dyDescent="0.35">
      <c r="A640" s="2" t="s">
        <v>894</v>
      </c>
      <c r="B640">
        <v>11</v>
      </c>
      <c r="C640">
        <v>1105</v>
      </c>
      <c r="D640">
        <v>1</v>
      </c>
      <c r="E640" t="s">
        <v>50</v>
      </c>
      <c r="F640">
        <v>30</v>
      </c>
      <c r="G640" t="s">
        <v>51</v>
      </c>
      <c r="H640" t="s">
        <v>52</v>
      </c>
      <c r="I640" t="s">
        <v>52</v>
      </c>
      <c r="J640" t="s">
        <v>52</v>
      </c>
      <c r="K640" t="s">
        <v>52</v>
      </c>
      <c r="L640" t="s">
        <v>52</v>
      </c>
      <c r="M640">
        <v>6</v>
      </c>
      <c r="N640" t="s">
        <v>79</v>
      </c>
      <c r="O640">
        <v>4</v>
      </c>
      <c r="P640" s="6">
        <v>4</v>
      </c>
      <c r="Q640" t="s">
        <v>50</v>
      </c>
      <c r="R640">
        <v>8</v>
      </c>
      <c r="S640" s="5">
        <v>1</v>
      </c>
      <c r="T640" t="s">
        <v>58</v>
      </c>
      <c r="U640" t="s">
        <v>52</v>
      </c>
      <c r="V640">
        <v>1</v>
      </c>
      <c r="W640" t="s">
        <v>52</v>
      </c>
      <c r="X640">
        <v>2</v>
      </c>
      <c r="AB640" t="s">
        <v>51</v>
      </c>
      <c r="AC640" t="s">
        <v>52</v>
      </c>
      <c r="AD640" t="s">
        <v>52</v>
      </c>
      <c r="AE640" t="s">
        <v>53</v>
      </c>
      <c r="AF640" t="s">
        <v>53</v>
      </c>
      <c r="AG640" t="s">
        <v>52</v>
      </c>
      <c r="AH640">
        <v>2</v>
      </c>
      <c r="AI640" t="s">
        <v>65</v>
      </c>
      <c r="AJ640" t="s">
        <v>52</v>
      </c>
      <c r="AK640" t="s">
        <v>66</v>
      </c>
      <c r="AM640" t="s">
        <v>62</v>
      </c>
      <c r="AN640" t="s">
        <v>53</v>
      </c>
      <c r="AP640">
        <f t="shared" si="36"/>
        <v>0</v>
      </c>
      <c r="AQ640">
        <v>600000</v>
      </c>
      <c r="AR640">
        <v>0</v>
      </c>
      <c r="AS640">
        <v>10000</v>
      </c>
      <c r="AT640">
        <v>20000</v>
      </c>
      <c r="AU640">
        <v>0</v>
      </c>
      <c r="AV640">
        <v>0</v>
      </c>
      <c r="AW640">
        <v>0</v>
      </c>
      <c r="AX640">
        <v>630000</v>
      </c>
      <c r="AY640">
        <f t="shared" si="37"/>
        <v>630000</v>
      </c>
      <c r="AZ640" t="str">
        <f t="shared" si="38"/>
        <v/>
      </c>
      <c r="BA640" t="str">
        <f t="shared" si="39"/>
        <v/>
      </c>
    </row>
    <row r="641" spans="1:53" x14ac:dyDescent="0.35">
      <c r="A641" s="2" t="s">
        <v>899</v>
      </c>
      <c r="B641">
        <v>7</v>
      </c>
      <c r="C641">
        <v>701</v>
      </c>
      <c r="D641">
        <v>2</v>
      </c>
      <c r="E641" t="s">
        <v>50</v>
      </c>
      <c r="F641">
        <v>27</v>
      </c>
      <c r="G641" t="s">
        <v>72</v>
      </c>
      <c r="I641" t="s">
        <v>73</v>
      </c>
      <c r="J641" t="s">
        <v>52</v>
      </c>
      <c r="K641" t="s">
        <v>52</v>
      </c>
      <c r="L641" t="s">
        <v>52</v>
      </c>
      <c r="M641">
        <v>10</v>
      </c>
      <c r="N641" t="s">
        <v>107</v>
      </c>
      <c r="O641">
        <v>2</v>
      </c>
      <c r="P641" s="6">
        <v>3</v>
      </c>
      <c r="Q641" t="s">
        <v>56</v>
      </c>
      <c r="R641">
        <v>7</v>
      </c>
      <c r="S641" s="5">
        <v>1</v>
      </c>
      <c r="T641" t="s">
        <v>58</v>
      </c>
      <c r="U641" t="s">
        <v>52</v>
      </c>
      <c r="V641">
        <v>1</v>
      </c>
      <c r="W641" t="s">
        <v>52</v>
      </c>
      <c r="X641">
        <v>2</v>
      </c>
      <c r="AB641" t="s">
        <v>72</v>
      </c>
      <c r="AD641" t="s">
        <v>73</v>
      </c>
      <c r="AE641" t="s">
        <v>53</v>
      </c>
      <c r="AF641" t="s">
        <v>53</v>
      </c>
      <c r="AG641" t="s">
        <v>52</v>
      </c>
      <c r="AH641">
        <v>1</v>
      </c>
      <c r="AI641" t="s">
        <v>68</v>
      </c>
      <c r="AJ641" t="s">
        <v>52</v>
      </c>
      <c r="AK641" t="s">
        <v>74</v>
      </c>
      <c r="AM641" t="s">
        <v>62</v>
      </c>
      <c r="AN641" t="s">
        <v>53</v>
      </c>
      <c r="AP641">
        <f t="shared" si="36"/>
        <v>0</v>
      </c>
      <c r="AQ641">
        <v>0</v>
      </c>
      <c r="AR641">
        <v>0</v>
      </c>
      <c r="AS641">
        <v>15000</v>
      </c>
      <c r="AT641">
        <v>28000</v>
      </c>
      <c r="AU641">
        <v>0</v>
      </c>
      <c r="AV641">
        <v>0</v>
      </c>
      <c r="AW641">
        <v>0</v>
      </c>
      <c r="AX641">
        <v>43000</v>
      </c>
      <c r="AY641">
        <f t="shared" si="37"/>
        <v>43000</v>
      </c>
      <c r="AZ641" t="str">
        <f t="shared" si="38"/>
        <v/>
      </c>
      <c r="BA641" t="str">
        <f t="shared" si="39"/>
        <v/>
      </c>
    </row>
    <row r="642" spans="1:53" x14ac:dyDescent="0.35">
      <c r="A642" s="2" t="s">
        <v>900</v>
      </c>
      <c r="B642">
        <v>8</v>
      </c>
      <c r="C642">
        <v>807</v>
      </c>
      <c r="D642">
        <v>1</v>
      </c>
      <c r="E642" t="s">
        <v>50</v>
      </c>
      <c r="F642">
        <v>47</v>
      </c>
      <c r="G642" t="s">
        <v>72</v>
      </c>
      <c r="I642" t="s">
        <v>73</v>
      </c>
      <c r="J642" t="s">
        <v>52</v>
      </c>
      <c r="K642" t="s">
        <v>52</v>
      </c>
      <c r="L642" t="s">
        <v>52</v>
      </c>
      <c r="M642">
        <v>10</v>
      </c>
      <c r="N642" t="s">
        <v>107</v>
      </c>
      <c r="O642">
        <v>1</v>
      </c>
      <c r="P642" s="6">
        <v>3</v>
      </c>
      <c r="Q642" t="s">
        <v>56</v>
      </c>
      <c r="R642">
        <v>6</v>
      </c>
      <c r="S642" s="5">
        <v>1</v>
      </c>
      <c r="T642" t="s">
        <v>58</v>
      </c>
      <c r="U642" t="s">
        <v>52</v>
      </c>
      <c r="V642">
        <v>1</v>
      </c>
      <c r="W642" t="s">
        <v>52</v>
      </c>
      <c r="X642">
        <v>2</v>
      </c>
      <c r="AB642" t="s">
        <v>72</v>
      </c>
      <c r="AD642" t="s">
        <v>52</v>
      </c>
      <c r="AE642" t="s">
        <v>52</v>
      </c>
      <c r="AF642" t="s">
        <v>52</v>
      </c>
      <c r="AG642" t="s">
        <v>52</v>
      </c>
      <c r="AH642">
        <v>1</v>
      </c>
      <c r="AI642" t="s">
        <v>68</v>
      </c>
      <c r="AJ642" t="s">
        <v>52</v>
      </c>
      <c r="AK642" t="s">
        <v>74</v>
      </c>
      <c r="AM642" t="s">
        <v>62</v>
      </c>
      <c r="AN642" t="s">
        <v>53</v>
      </c>
      <c r="AP642">
        <f t="shared" ref="AP642:AP705" si="40">IF(AND(R642=6, AO642="Too young"),1,0)</f>
        <v>0</v>
      </c>
      <c r="AQ642">
        <v>0</v>
      </c>
      <c r="AR642">
        <v>0</v>
      </c>
      <c r="AS642">
        <v>5000</v>
      </c>
      <c r="AT642">
        <v>2000</v>
      </c>
      <c r="AU642">
        <v>0</v>
      </c>
      <c r="AV642">
        <v>130000</v>
      </c>
      <c r="AW642">
        <v>0</v>
      </c>
      <c r="AX642">
        <v>137000</v>
      </c>
      <c r="AY642">
        <f t="shared" ref="AY642:AY705" si="41">IF(AND($R642&lt;12,$AX642&lt;&gt;""),$AX642,"")</f>
        <v>137000</v>
      </c>
      <c r="AZ642" t="str">
        <f t="shared" ref="AZ642:AZ705" si="42">IF(AND($R642&gt;11,$R642&lt;15,$AX642&lt;&gt;""),$AX642,"")</f>
        <v/>
      </c>
      <c r="BA642" t="str">
        <f t="shared" ref="BA642:BA705" si="43">IF(AND($R642&gt;14,$AX642&lt;&gt;""),$AX642,"")</f>
        <v/>
      </c>
    </row>
    <row r="643" spans="1:53" x14ac:dyDescent="0.35">
      <c r="A643" s="2" t="s">
        <v>902</v>
      </c>
      <c r="B643">
        <v>15</v>
      </c>
      <c r="C643">
        <v>1505</v>
      </c>
      <c r="D643">
        <v>1</v>
      </c>
      <c r="E643" t="s">
        <v>50</v>
      </c>
      <c r="F643">
        <v>37</v>
      </c>
      <c r="G643" t="s">
        <v>72</v>
      </c>
      <c r="I643" t="s">
        <v>73</v>
      </c>
      <c r="J643" t="s">
        <v>52</v>
      </c>
      <c r="K643" t="s">
        <v>52</v>
      </c>
      <c r="L643" t="s">
        <v>52</v>
      </c>
      <c r="M643">
        <v>13</v>
      </c>
      <c r="N643" t="s">
        <v>76</v>
      </c>
      <c r="O643">
        <v>2</v>
      </c>
      <c r="P643" s="6">
        <v>3</v>
      </c>
      <c r="Q643" t="s">
        <v>56</v>
      </c>
      <c r="R643">
        <v>10</v>
      </c>
      <c r="S643" s="5">
        <v>1</v>
      </c>
      <c r="T643" t="s">
        <v>58</v>
      </c>
      <c r="U643" t="s">
        <v>52</v>
      </c>
      <c r="V643">
        <v>1</v>
      </c>
      <c r="W643" t="s">
        <v>52</v>
      </c>
      <c r="X643">
        <v>2</v>
      </c>
      <c r="AB643" t="s">
        <v>72</v>
      </c>
      <c r="AD643" t="s">
        <v>73</v>
      </c>
      <c r="AE643" t="s">
        <v>52</v>
      </c>
      <c r="AF643" t="s">
        <v>52</v>
      </c>
      <c r="AG643" t="s">
        <v>52</v>
      </c>
      <c r="AH643">
        <v>6</v>
      </c>
      <c r="AI643" t="s">
        <v>79</v>
      </c>
      <c r="AJ643" t="s">
        <v>52</v>
      </c>
      <c r="AK643" t="s">
        <v>88</v>
      </c>
      <c r="AM643" t="s">
        <v>62</v>
      </c>
      <c r="AN643" t="s">
        <v>52</v>
      </c>
      <c r="AP643">
        <f t="shared" si="40"/>
        <v>0</v>
      </c>
      <c r="AQ643">
        <v>0</v>
      </c>
      <c r="AR643">
        <v>35000</v>
      </c>
      <c r="AS643">
        <v>23000</v>
      </c>
      <c r="AT643">
        <v>45000</v>
      </c>
      <c r="AU643">
        <v>0</v>
      </c>
      <c r="AV643">
        <v>0</v>
      </c>
      <c r="AW643">
        <v>0</v>
      </c>
      <c r="AX643">
        <v>103000</v>
      </c>
      <c r="AY643">
        <f t="shared" si="41"/>
        <v>103000</v>
      </c>
      <c r="AZ643" t="str">
        <f t="shared" si="42"/>
        <v/>
      </c>
      <c r="BA643" t="str">
        <f t="shared" si="43"/>
        <v/>
      </c>
    </row>
    <row r="644" spans="1:53" x14ac:dyDescent="0.35">
      <c r="A644" s="2" t="s">
        <v>902</v>
      </c>
      <c r="B644">
        <v>15</v>
      </c>
      <c r="C644">
        <v>1505</v>
      </c>
      <c r="D644">
        <v>1</v>
      </c>
      <c r="E644" t="s">
        <v>50</v>
      </c>
      <c r="F644">
        <v>37</v>
      </c>
      <c r="G644" t="s">
        <v>72</v>
      </c>
      <c r="I644" t="s">
        <v>73</v>
      </c>
      <c r="J644" t="s">
        <v>52</v>
      </c>
      <c r="K644" t="s">
        <v>52</v>
      </c>
      <c r="L644" t="s">
        <v>52</v>
      </c>
      <c r="M644">
        <v>13</v>
      </c>
      <c r="N644" t="s">
        <v>76</v>
      </c>
      <c r="O644">
        <v>2</v>
      </c>
      <c r="P644" s="6">
        <v>4</v>
      </c>
      <c r="Q644" t="s">
        <v>50</v>
      </c>
      <c r="R644">
        <v>8</v>
      </c>
      <c r="S644" s="5">
        <v>1</v>
      </c>
      <c r="T644" t="s">
        <v>58</v>
      </c>
      <c r="U644" t="s">
        <v>52</v>
      </c>
      <c r="V644">
        <v>1</v>
      </c>
      <c r="W644" t="s">
        <v>52</v>
      </c>
      <c r="X644">
        <v>2</v>
      </c>
      <c r="AB644" t="s">
        <v>72</v>
      </c>
      <c r="AD644" t="s">
        <v>73</v>
      </c>
      <c r="AE644" t="s">
        <v>52</v>
      </c>
      <c r="AF644" t="s">
        <v>52</v>
      </c>
      <c r="AG644" t="s">
        <v>52</v>
      </c>
      <c r="AH644">
        <v>5</v>
      </c>
      <c r="AI644" t="s">
        <v>83</v>
      </c>
      <c r="AJ644" t="s">
        <v>52</v>
      </c>
      <c r="AK644" t="s">
        <v>64</v>
      </c>
      <c r="AM644" t="s">
        <v>62</v>
      </c>
      <c r="AN644" t="s">
        <v>52</v>
      </c>
      <c r="AP644">
        <f t="shared" si="40"/>
        <v>0</v>
      </c>
      <c r="AQ644">
        <v>0</v>
      </c>
      <c r="AR644">
        <v>21000</v>
      </c>
      <c r="AS644">
        <v>13000</v>
      </c>
      <c r="AT644">
        <v>25000</v>
      </c>
      <c r="AU644">
        <v>0</v>
      </c>
      <c r="AV644">
        <v>0</v>
      </c>
      <c r="AW644">
        <v>0</v>
      </c>
      <c r="AX644">
        <v>59000</v>
      </c>
      <c r="AY644">
        <f t="shared" si="41"/>
        <v>59000</v>
      </c>
      <c r="AZ644" t="str">
        <f t="shared" si="42"/>
        <v/>
      </c>
      <c r="BA644" t="str">
        <f t="shared" si="43"/>
        <v/>
      </c>
    </row>
    <row r="645" spans="1:53" x14ac:dyDescent="0.35">
      <c r="A645" s="2" t="s">
        <v>903</v>
      </c>
      <c r="B645">
        <v>5</v>
      </c>
      <c r="C645">
        <v>508</v>
      </c>
      <c r="D645">
        <v>2</v>
      </c>
      <c r="E645" t="s">
        <v>50</v>
      </c>
      <c r="F645">
        <v>41</v>
      </c>
      <c r="G645" t="s">
        <v>72</v>
      </c>
      <c r="I645" t="s">
        <v>73</v>
      </c>
      <c r="J645" t="s">
        <v>52</v>
      </c>
      <c r="K645" t="s">
        <v>52</v>
      </c>
      <c r="L645" t="s">
        <v>52</v>
      </c>
      <c r="M645">
        <v>9</v>
      </c>
      <c r="N645" t="s">
        <v>100</v>
      </c>
      <c r="O645">
        <v>1</v>
      </c>
      <c r="P645" s="6">
        <v>3</v>
      </c>
      <c r="Q645" t="s">
        <v>50</v>
      </c>
      <c r="R645">
        <v>11</v>
      </c>
      <c r="S645" s="5">
        <v>1</v>
      </c>
      <c r="T645" t="s">
        <v>58</v>
      </c>
      <c r="U645" t="s">
        <v>52</v>
      </c>
      <c r="V645">
        <v>1</v>
      </c>
      <c r="W645" t="s">
        <v>52</v>
      </c>
      <c r="X645">
        <v>2</v>
      </c>
      <c r="AB645" t="s">
        <v>72</v>
      </c>
      <c r="AD645" t="s">
        <v>73</v>
      </c>
      <c r="AE645" t="s">
        <v>52</v>
      </c>
      <c r="AF645" t="s">
        <v>52</v>
      </c>
      <c r="AG645" t="s">
        <v>52</v>
      </c>
      <c r="AH645">
        <v>7</v>
      </c>
      <c r="AI645" t="s">
        <v>79</v>
      </c>
      <c r="AJ645" t="s">
        <v>52</v>
      </c>
      <c r="AK645" t="s">
        <v>90</v>
      </c>
      <c r="AM645" t="s">
        <v>62</v>
      </c>
      <c r="AN645" t="s">
        <v>52</v>
      </c>
      <c r="AP645">
        <f t="shared" si="40"/>
        <v>0</v>
      </c>
      <c r="AQ645">
        <v>480000</v>
      </c>
      <c r="AR645">
        <v>140000</v>
      </c>
      <c r="AS645">
        <v>30000</v>
      </c>
      <c r="AT645">
        <v>25000</v>
      </c>
      <c r="AU645">
        <v>700000</v>
      </c>
      <c r="AV645">
        <v>240000</v>
      </c>
      <c r="AW645">
        <v>0</v>
      </c>
      <c r="AX645">
        <v>1615000</v>
      </c>
      <c r="AY645">
        <f t="shared" si="41"/>
        <v>1615000</v>
      </c>
      <c r="AZ645" t="str">
        <f t="shared" si="42"/>
        <v/>
      </c>
      <c r="BA645" t="str">
        <f t="shared" si="43"/>
        <v/>
      </c>
    </row>
    <row r="646" spans="1:53" x14ac:dyDescent="0.35">
      <c r="A646" s="2" t="s">
        <v>906</v>
      </c>
      <c r="B646">
        <v>6</v>
      </c>
      <c r="C646">
        <v>601</v>
      </c>
      <c r="D646">
        <v>2</v>
      </c>
      <c r="E646" t="s">
        <v>50</v>
      </c>
      <c r="F646">
        <v>29</v>
      </c>
      <c r="G646" t="s">
        <v>72</v>
      </c>
      <c r="I646" t="s">
        <v>73</v>
      </c>
      <c r="J646" t="s">
        <v>52</v>
      </c>
      <c r="K646" t="s">
        <v>52</v>
      </c>
      <c r="L646" t="s">
        <v>52</v>
      </c>
      <c r="M646">
        <v>5</v>
      </c>
      <c r="N646" t="s">
        <v>78</v>
      </c>
      <c r="O646">
        <v>2</v>
      </c>
      <c r="P646" s="6">
        <v>3</v>
      </c>
      <c r="Q646" t="s">
        <v>50</v>
      </c>
      <c r="R646">
        <v>7</v>
      </c>
      <c r="S646" s="5">
        <v>1</v>
      </c>
      <c r="T646" t="s">
        <v>58</v>
      </c>
      <c r="U646" t="s">
        <v>52</v>
      </c>
      <c r="V646">
        <v>1</v>
      </c>
      <c r="W646" t="s">
        <v>52</v>
      </c>
      <c r="X646">
        <v>2</v>
      </c>
      <c r="AB646" t="s">
        <v>72</v>
      </c>
      <c r="AD646" t="s">
        <v>73</v>
      </c>
      <c r="AE646" t="s">
        <v>52</v>
      </c>
      <c r="AF646" t="s">
        <v>52</v>
      </c>
      <c r="AG646" t="s">
        <v>52</v>
      </c>
      <c r="AH646">
        <v>1</v>
      </c>
      <c r="AI646" t="s">
        <v>65</v>
      </c>
      <c r="AJ646" t="s">
        <v>52</v>
      </c>
      <c r="AK646" t="s">
        <v>66</v>
      </c>
      <c r="AM646" t="s">
        <v>62</v>
      </c>
      <c r="AN646" t="s">
        <v>53</v>
      </c>
      <c r="AP646">
        <f t="shared" si="40"/>
        <v>0</v>
      </c>
      <c r="AQ646">
        <v>0</v>
      </c>
      <c r="AR646">
        <v>0</v>
      </c>
      <c r="AS646">
        <v>12000</v>
      </c>
      <c r="AT646">
        <v>23000</v>
      </c>
      <c r="AU646">
        <v>0</v>
      </c>
      <c r="AV646">
        <v>0</v>
      </c>
      <c r="AW646">
        <v>0</v>
      </c>
      <c r="AX646">
        <v>35000</v>
      </c>
      <c r="AY646">
        <f t="shared" si="41"/>
        <v>35000</v>
      </c>
      <c r="AZ646" t="str">
        <f t="shared" si="42"/>
        <v/>
      </c>
      <c r="BA646" t="str">
        <f t="shared" si="43"/>
        <v/>
      </c>
    </row>
    <row r="647" spans="1:53" x14ac:dyDescent="0.35">
      <c r="A647" s="2" t="s">
        <v>909</v>
      </c>
      <c r="B647">
        <v>7</v>
      </c>
      <c r="C647">
        <v>704</v>
      </c>
      <c r="D647">
        <v>2</v>
      </c>
      <c r="E647" t="s">
        <v>50</v>
      </c>
      <c r="F647">
        <v>30</v>
      </c>
      <c r="G647" t="s">
        <v>72</v>
      </c>
      <c r="I647" t="s">
        <v>73</v>
      </c>
      <c r="J647" t="s">
        <v>52</v>
      </c>
      <c r="K647" t="s">
        <v>52</v>
      </c>
      <c r="L647" t="s">
        <v>52</v>
      </c>
      <c r="M647">
        <v>5</v>
      </c>
      <c r="N647" t="s">
        <v>78</v>
      </c>
      <c r="O647">
        <v>2</v>
      </c>
      <c r="P647" s="6">
        <v>3</v>
      </c>
      <c r="Q647" t="s">
        <v>50</v>
      </c>
      <c r="R647">
        <v>6</v>
      </c>
      <c r="S647" s="5">
        <v>1</v>
      </c>
      <c r="T647" t="s">
        <v>58</v>
      </c>
      <c r="U647" t="s">
        <v>52</v>
      </c>
      <c r="V647">
        <v>1</v>
      </c>
      <c r="W647" t="s">
        <v>52</v>
      </c>
      <c r="X647">
        <v>2</v>
      </c>
      <c r="AB647" t="s">
        <v>72</v>
      </c>
      <c r="AD647" t="s">
        <v>73</v>
      </c>
      <c r="AE647" t="s">
        <v>53</v>
      </c>
      <c r="AF647" t="s">
        <v>53</v>
      </c>
      <c r="AG647" t="s">
        <v>53</v>
      </c>
      <c r="AJ647" t="s">
        <v>53</v>
      </c>
      <c r="AO647" t="s">
        <v>442</v>
      </c>
      <c r="AP647">
        <f t="shared" si="40"/>
        <v>0</v>
      </c>
      <c r="AY647" t="str">
        <f t="shared" si="41"/>
        <v/>
      </c>
      <c r="AZ647" t="str">
        <f t="shared" si="42"/>
        <v/>
      </c>
      <c r="BA647" t="str">
        <f t="shared" si="43"/>
        <v/>
      </c>
    </row>
    <row r="648" spans="1:53" x14ac:dyDescent="0.35">
      <c r="A648" s="2" t="s">
        <v>910</v>
      </c>
      <c r="B648">
        <v>1</v>
      </c>
      <c r="C648">
        <v>108</v>
      </c>
      <c r="D648">
        <v>2</v>
      </c>
      <c r="E648" t="s">
        <v>56</v>
      </c>
      <c r="F648">
        <v>49</v>
      </c>
      <c r="G648" t="s">
        <v>72</v>
      </c>
      <c r="I648" t="s">
        <v>73</v>
      </c>
      <c r="J648" t="s">
        <v>53</v>
      </c>
      <c r="K648" t="s">
        <v>53</v>
      </c>
      <c r="L648" t="s">
        <v>53</v>
      </c>
      <c r="M648">
        <v>0</v>
      </c>
      <c r="O648">
        <v>2</v>
      </c>
      <c r="P648" s="6">
        <v>5</v>
      </c>
      <c r="Q648" t="s">
        <v>50</v>
      </c>
      <c r="R648">
        <v>15</v>
      </c>
      <c r="S648" s="5">
        <v>1</v>
      </c>
      <c r="T648" t="s">
        <v>58</v>
      </c>
      <c r="U648" t="s">
        <v>52</v>
      </c>
      <c r="V648">
        <v>2</v>
      </c>
      <c r="W648" t="s">
        <v>52</v>
      </c>
      <c r="X648">
        <v>1</v>
      </c>
      <c r="Y648" t="s">
        <v>59</v>
      </c>
      <c r="AB648" t="s">
        <v>72</v>
      </c>
      <c r="AD648" t="s">
        <v>73</v>
      </c>
      <c r="AE648" t="s">
        <v>52</v>
      </c>
      <c r="AF648" t="s">
        <v>52</v>
      </c>
      <c r="AG648" t="s">
        <v>52</v>
      </c>
      <c r="AH648">
        <v>8</v>
      </c>
      <c r="AI648" t="s">
        <v>86</v>
      </c>
      <c r="AJ648" t="s">
        <v>53</v>
      </c>
      <c r="AO648" t="s">
        <v>190</v>
      </c>
      <c r="AP648">
        <f t="shared" si="40"/>
        <v>0</v>
      </c>
      <c r="AY648" t="str">
        <f t="shared" si="41"/>
        <v/>
      </c>
      <c r="AZ648" t="str">
        <f t="shared" si="42"/>
        <v/>
      </c>
      <c r="BA648" t="str">
        <f t="shared" si="43"/>
        <v/>
      </c>
    </row>
    <row r="649" spans="1:53" x14ac:dyDescent="0.35">
      <c r="A649" s="2" t="s">
        <v>914</v>
      </c>
      <c r="B649">
        <v>2</v>
      </c>
      <c r="C649">
        <v>208</v>
      </c>
      <c r="D649">
        <v>1</v>
      </c>
      <c r="E649" t="s">
        <v>50</v>
      </c>
      <c r="F649">
        <v>51</v>
      </c>
      <c r="G649" t="s">
        <v>72</v>
      </c>
      <c r="I649" t="s">
        <v>73</v>
      </c>
      <c r="J649" t="s">
        <v>52</v>
      </c>
      <c r="K649" t="s">
        <v>53</v>
      </c>
      <c r="L649" t="s">
        <v>52</v>
      </c>
      <c r="M649">
        <v>8</v>
      </c>
      <c r="N649" t="s">
        <v>60</v>
      </c>
      <c r="O649">
        <v>1</v>
      </c>
      <c r="P649" s="6">
        <v>5</v>
      </c>
      <c r="Q649" t="s">
        <v>56</v>
      </c>
      <c r="R649">
        <v>13</v>
      </c>
      <c r="S649" s="5">
        <v>1</v>
      </c>
      <c r="T649" t="s">
        <v>58</v>
      </c>
      <c r="U649" t="s">
        <v>52</v>
      </c>
      <c r="V649">
        <v>1</v>
      </c>
      <c r="W649" t="s">
        <v>52</v>
      </c>
      <c r="X649">
        <v>2</v>
      </c>
      <c r="Y649" t="s">
        <v>59</v>
      </c>
      <c r="AB649" t="s">
        <v>72</v>
      </c>
      <c r="AD649" t="s">
        <v>73</v>
      </c>
      <c r="AE649" t="s">
        <v>52</v>
      </c>
      <c r="AF649" t="s">
        <v>52</v>
      </c>
      <c r="AG649" t="s">
        <v>52</v>
      </c>
      <c r="AH649">
        <v>9</v>
      </c>
      <c r="AI649" t="s">
        <v>86</v>
      </c>
      <c r="AJ649" t="s">
        <v>52</v>
      </c>
      <c r="AK649" t="s">
        <v>87</v>
      </c>
      <c r="AM649" t="s">
        <v>62</v>
      </c>
      <c r="AN649" t="s">
        <v>52</v>
      </c>
      <c r="AP649">
        <f t="shared" si="40"/>
        <v>0</v>
      </c>
      <c r="AQ649">
        <v>0</v>
      </c>
      <c r="AR649">
        <v>1000000</v>
      </c>
      <c r="AS649">
        <v>36000</v>
      </c>
      <c r="AT649">
        <v>60000</v>
      </c>
      <c r="AU649">
        <v>0</v>
      </c>
      <c r="AV649">
        <v>0</v>
      </c>
      <c r="AW649">
        <v>40000</v>
      </c>
      <c r="AX649">
        <v>1136000</v>
      </c>
      <c r="AY649" t="str">
        <f t="shared" si="41"/>
        <v/>
      </c>
      <c r="AZ649">
        <f t="shared" si="42"/>
        <v>1136000</v>
      </c>
      <c r="BA649" t="str">
        <f t="shared" si="43"/>
        <v/>
      </c>
    </row>
    <row r="650" spans="1:53" x14ac:dyDescent="0.35">
      <c r="A650" s="2" t="s">
        <v>915</v>
      </c>
      <c r="B650">
        <v>7</v>
      </c>
      <c r="C650">
        <v>706</v>
      </c>
      <c r="D650">
        <v>1</v>
      </c>
      <c r="E650" t="s">
        <v>50</v>
      </c>
      <c r="F650">
        <v>33</v>
      </c>
      <c r="G650" t="s">
        <v>72</v>
      </c>
      <c r="I650" t="s">
        <v>73</v>
      </c>
      <c r="J650" t="s">
        <v>52</v>
      </c>
      <c r="K650" t="s">
        <v>52</v>
      </c>
      <c r="L650" t="s">
        <v>52</v>
      </c>
      <c r="M650">
        <v>9</v>
      </c>
      <c r="N650" t="s">
        <v>100</v>
      </c>
      <c r="O650">
        <v>2</v>
      </c>
      <c r="P650" s="6">
        <v>3</v>
      </c>
      <c r="Q650" t="s">
        <v>50</v>
      </c>
      <c r="R650">
        <v>10</v>
      </c>
      <c r="S650" s="5">
        <v>1</v>
      </c>
      <c r="T650" t="s">
        <v>58</v>
      </c>
      <c r="U650" t="s">
        <v>52</v>
      </c>
      <c r="V650">
        <v>1</v>
      </c>
      <c r="W650" t="s">
        <v>52</v>
      </c>
      <c r="X650">
        <v>2</v>
      </c>
      <c r="AB650" t="s">
        <v>72</v>
      </c>
      <c r="AD650" t="s">
        <v>73</v>
      </c>
      <c r="AE650" t="s">
        <v>53</v>
      </c>
      <c r="AF650" t="s">
        <v>53</v>
      </c>
      <c r="AG650" t="s">
        <v>52</v>
      </c>
      <c r="AH650">
        <v>3</v>
      </c>
      <c r="AI650" t="s">
        <v>97</v>
      </c>
      <c r="AJ650" t="s">
        <v>52</v>
      </c>
      <c r="AK650" t="s">
        <v>98</v>
      </c>
      <c r="AM650" t="s">
        <v>62</v>
      </c>
      <c r="AN650" t="s">
        <v>53</v>
      </c>
      <c r="AP650">
        <f t="shared" si="40"/>
        <v>0</v>
      </c>
      <c r="AQ650">
        <v>216000</v>
      </c>
      <c r="AR650">
        <v>0</v>
      </c>
      <c r="AS650">
        <v>8000</v>
      </c>
      <c r="AT650">
        <v>50000</v>
      </c>
      <c r="AU650">
        <v>0</v>
      </c>
      <c r="AV650">
        <v>0</v>
      </c>
      <c r="AW650">
        <v>0</v>
      </c>
      <c r="AX650">
        <v>274000</v>
      </c>
      <c r="AY650">
        <f t="shared" si="41"/>
        <v>274000</v>
      </c>
      <c r="AZ650" t="str">
        <f t="shared" si="42"/>
        <v/>
      </c>
      <c r="BA650" t="str">
        <f t="shared" si="43"/>
        <v/>
      </c>
    </row>
    <row r="651" spans="1:53" x14ac:dyDescent="0.35">
      <c r="A651" s="2" t="s">
        <v>916</v>
      </c>
      <c r="B651">
        <v>25</v>
      </c>
      <c r="C651">
        <v>2507</v>
      </c>
      <c r="D651">
        <v>1</v>
      </c>
      <c r="E651" t="s">
        <v>50</v>
      </c>
      <c r="F651">
        <v>36</v>
      </c>
      <c r="G651" t="s">
        <v>72</v>
      </c>
      <c r="I651" t="s">
        <v>73</v>
      </c>
      <c r="J651" t="s">
        <v>52</v>
      </c>
      <c r="K651" t="s">
        <v>52</v>
      </c>
      <c r="L651" t="s">
        <v>52</v>
      </c>
      <c r="M651">
        <v>8</v>
      </c>
      <c r="N651" t="s">
        <v>60</v>
      </c>
      <c r="O651">
        <v>4</v>
      </c>
      <c r="P651" s="6">
        <v>3</v>
      </c>
      <c r="Q651" t="s">
        <v>50</v>
      </c>
      <c r="R651">
        <v>13</v>
      </c>
      <c r="S651" s="5">
        <v>1</v>
      </c>
      <c r="T651" t="s">
        <v>58</v>
      </c>
      <c r="U651" t="s">
        <v>52</v>
      </c>
      <c r="V651">
        <v>1</v>
      </c>
      <c r="W651" t="s">
        <v>52</v>
      </c>
      <c r="X651">
        <v>2</v>
      </c>
      <c r="Y651" t="s">
        <v>59</v>
      </c>
      <c r="AB651" t="s">
        <v>72</v>
      </c>
      <c r="AD651" t="s">
        <v>73</v>
      </c>
      <c r="AE651" t="s">
        <v>52</v>
      </c>
      <c r="AF651" t="s">
        <v>52</v>
      </c>
      <c r="AG651" t="s">
        <v>52</v>
      </c>
      <c r="AH651">
        <v>5</v>
      </c>
      <c r="AI651" t="s">
        <v>78</v>
      </c>
      <c r="AJ651" t="s">
        <v>52</v>
      </c>
      <c r="AK651" t="s">
        <v>88</v>
      </c>
      <c r="AM651" t="s">
        <v>62</v>
      </c>
      <c r="AN651" t="s">
        <v>53</v>
      </c>
      <c r="AP651">
        <f t="shared" si="40"/>
        <v>0</v>
      </c>
      <c r="AQ651">
        <v>0</v>
      </c>
      <c r="AR651">
        <v>0</v>
      </c>
      <c r="AS651">
        <v>15000</v>
      </c>
      <c r="AT651">
        <v>75000</v>
      </c>
      <c r="AU651">
        <v>0</v>
      </c>
      <c r="AV651">
        <v>336000</v>
      </c>
      <c r="AW651">
        <v>0</v>
      </c>
      <c r="AX651">
        <v>426000</v>
      </c>
      <c r="AY651" t="str">
        <f t="shared" si="41"/>
        <v/>
      </c>
      <c r="AZ651">
        <f t="shared" si="42"/>
        <v>426000</v>
      </c>
      <c r="BA651" t="str">
        <f t="shared" si="43"/>
        <v/>
      </c>
    </row>
    <row r="652" spans="1:53" x14ac:dyDescent="0.35">
      <c r="A652" s="2" t="s">
        <v>916</v>
      </c>
      <c r="B652">
        <v>25</v>
      </c>
      <c r="C652">
        <v>2507</v>
      </c>
      <c r="D652">
        <v>1</v>
      </c>
      <c r="E652" t="s">
        <v>50</v>
      </c>
      <c r="F652">
        <v>36</v>
      </c>
      <c r="G652" t="s">
        <v>72</v>
      </c>
      <c r="I652" t="s">
        <v>73</v>
      </c>
      <c r="J652" t="s">
        <v>52</v>
      </c>
      <c r="K652" t="s">
        <v>52</v>
      </c>
      <c r="L652" t="s">
        <v>52</v>
      </c>
      <c r="M652">
        <v>8</v>
      </c>
      <c r="N652" t="s">
        <v>60</v>
      </c>
      <c r="O652">
        <v>4</v>
      </c>
      <c r="P652" s="6">
        <v>4</v>
      </c>
      <c r="Q652" t="s">
        <v>50</v>
      </c>
      <c r="R652">
        <v>8</v>
      </c>
      <c r="S652" s="5">
        <v>1</v>
      </c>
      <c r="T652" t="s">
        <v>58</v>
      </c>
      <c r="U652" t="s">
        <v>52</v>
      </c>
      <c r="V652">
        <v>1</v>
      </c>
      <c r="W652" t="s">
        <v>52</v>
      </c>
      <c r="X652">
        <v>2</v>
      </c>
      <c r="AB652" t="s">
        <v>72</v>
      </c>
      <c r="AD652" t="s">
        <v>73</v>
      </c>
      <c r="AE652" t="s">
        <v>52</v>
      </c>
      <c r="AF652" t="s">
        <v>52</v>
      </c>
      <c r="AG652" t="s">
        <v>52</v>
      </c>
      <c r="AH652">
        <v>1</v>
      </c>
      <c r="AI652" t="s">
        <v>65</v>
      </c>
      <c r="AJ652" t="s">
        <v>52</v>
      </c>
      <c r="AK652" t="s">
        <v>66</v>
      </c>
      <c r="AM652" t="s">
        <v>62</v>
      </c>
      <c r="AN652" t="s">
        <v>53</v>
      </c>
      <c r="AP652">
        <f t="shared" si="40"/>
        <v>0</v>
      </c>
      <c r="AQ652">
        <v>0</v>
      </c>
      <c r="AR652">
        <v>0</v>
      </c>
      <c r="AS652">
        <v>7500</v>
      </c>
      <c r="AT652">
        <v>50000</v>
      </c>
      <c r="AU652">
        <v>0</v>
      </c>
      <c r="AV652">
        <v>0</v>
      </c>
      <c r="AW652">
        <v>0</v>
      </c>
      <c r="AX652">
        <v>57500</v>
      </c>
      <c r="AY652">
        <f t="shared" si="41"/>
        <v>57500</v>
      </c>
      <c r="AZ652" t="str">
        <f t="shared" si="42"/>
        <v/>
      </c>
      <c r="BA652" t="str">
        <f t="shared" si="43"/>
        <v/>
      </c>
    </row>
    <row r="653" spans="1:53" x14ac:dyDescent="0.35">
      <c r="A653" s="2" t="s">
        <v>916</v>
      </c>
      <c r="B653">
        <v>25</v>
      </c>
      <c r="C653">
        <v>2507</v>
      </c>
      <c r="D653">
        <v>1</v>
      </c>
      <c r="E653" t="s">
        <v>50</v>
      </c>
      <c r="F653">
        <v>36</v>
      </c>
      <c r="G653" t="s">
        <v>72</v>
      </c>
      <c r="I653" t="s">
        <v>73</v>
      </c>
      <c r="J653" t="s">
        <v>52</v>
      </c>
      <c r="K653" t="s">
        <v>52</v>
      </c>
      <c r="L653" t="s">
        <v>52</v>
      </c>
      <c r="M653">
        <v>8</v>
      </c>
      <c r="N653" t="s">
        <v>60</v>
      </c>
      <c r="O653">
        <v>4</v>
      </c>
      <c r="P653" s="6">
        <v>5</v>
      </c>
      <c r="Q653" t="s">
        <v>50</v>
      </c>
      <c r="R653">
        <v>6</v>
      </c>
      <c r="S653" s="5">
        <v>1</v>
      </c>
      <c r="T653" t="s">
        <v>58</v>
      </c>
      <c r="U653" t="s">
        <v>52</v>
      </c>
      <c r="V653">
        <v>1</v>
      </c>
      <c r="W653" t="s">
        <v>52</v>
      </c>
      <c r="X653">
        <v>2</v>
      </c>
      <c r="AB653" t="s">
        <v>72</v>
      </c>
      <c r="AD653" t="s">
        <v>73</v>
      </c>
      <c r="AE653" t="s">
        <v>53</v>
      </c>
      <c r="AF653" t="s">
        <v>53</v>
      </c>
      <c r="AG653" t="s">
        <v>52</v>
      </c>
      <c r="AH653">
        <v>1</v>
      </c>
      <c r="AI653" t="s">
        <v>68</v>
      </c>
      <c r="AJ653" t="s">
        <v>52</v>
      </c>
      <c r="AK653" t="s">
        <v>74</v>
      </c>
      <c r="AM653" t="s">
        <v>62</v>
      </c>
      <c r="AN653" t="s">
        <v>53</v>
      </c>
      <c r="AP653">
        <f t="shared" si="40"/>
        <v>0</v>
      </c>
      <c r="AQ653">
        <v>0</v>
      </c>
      <c r="AR653">
        <v>0</v>
      </c>
      <c r="AS653">
        <v>9000</v>
      </c>
      <c r="AT653">
        <v>45000</v>
      </c>
      <c r="AU653">
        <v>0</v>
      </c>
      <c r="AV653">
        <v>0</v>
      </c>
      <c r="AW653">
        <v>0</v>
      </c>
      <c r="AX653">
        <v>54000</v>
      </c>
      <c r="AY653">
        <f t="shared" si="41"/>
        <v>54000</v>
      </c>
      <c r="AZ653" t="str">
        <f t="shared" si="42"/>
        <v/>
      </c>
      <c r="BA653" t="str">
        <f t="shared" si="43"/>
        <v/>
      </c>
    </row>
    <row r="654" spans="1:53" x14ac:dyDescent="0.35">
      <c r="A654" s="2" t="s">
        <v>917</v>
      </c>
      <c r="B654">
        <v>9</v>
      </c>
      <c r="C654">
        <v>906</v>
      </c>
      <c r="D654">
        <v>2</v>
      </c>
      <c r="E654" t="s">
        <v>50</v>
      </c>
      <c r="F654">
        <v>40</v>
      </c>
      <c r="G654" t="s">
        <v>72</v>
      </c>
      <c r="I654" t="s">
        <v>73</v>
      </c>
      <c r="J654" t="s">
        <v>53</v>
      </c>
      <c r="K654" t="s">
        <v>53</v>
      </c>
      <c r="L654" t="s">
        <v>53</v>
      </c>
      <c r="M654">
        <v>0</v>
      </c>
      <c r="O654">
        <v>4</v>
      </c>
      <c r="P654" s="6">
        <v>3</v>
      </c>
      <c r="Q654" t="s">
        <v>50</v>
      </c>
      <c r="R654">
        <v>15</v>
      </c>
      <c r="S654" s="5">
        <v>1</v>
      </c>
      <c r="T654" t="s">
        <v>58</v>
      </c>
      <c r="U654" t="s">
        <v>52</v>
      </c>
      <c r="V654">
        <v>1</v>
      </c>
      <c r="W654" t="s">
        <v>52</v>
      </c>
      <c r="X654">
        <v>2</v>
      </c>
      <c r="Y654" t="s">
        <v>55</v>
      </c>
      <c r="Z654" t="s">
        <v>52</v>
      </c>
      <c r="AA654">
        <v>2</v>
      </c>
      <c r="AB654" t="s">
        <v>72</v>
      </c>
      <c r="AD654" t="s">
        <v>73</v>
      </c>
      <c r="AE654" t="s">
        <v>52</v>
      </c>
      <c r="AF654" t="s">
        <v>52</v>
      </c>
      <c r="AG654" t="s">
        <v>52</v>
      </c>
      <c r="AH654">
        <v>5</v>
      </c>
      <c r="AI654" t="s">
        <v>78</v>
      </c>
      <c r="AJ654" t="s">
        <v>53</v>
      </c>
      <c r="AO654" t="s">
        <v>190</v>
      </c>
      <c r="AP654">
        <f t="shared" si="40"/>
        <v>0</v>
      </c>
      <c r="AY654" t="str">
        <f t="shared" si="41"/>
        <v/>
      </c>
      <c r="AZ654" t="str">
        <f t="shared" si="42"/>
        <v/>
      </c>
      <c r="BA654" t="str">
        <f t="shared" si="43"/>
        <v/>
      </c>
    </row>
    <row r="655" spans="1:53" x14ac:dyDescent="0.35">
      <c r="A655" s="2" t="s">
        <v>917</v>
      </c>
      <c r="B655">
        <v>9</v>
      </c>
      <c r="C655">
        <v>906</v>
      </c>
      <c r="D655">
        <v>2</v>
      </c>
      <c r="E655" t="s">
        <v>50</v>
      </c>
      <c r="F655">
        <v>40</v>
      </c>
      <c r="G655" t="s">
        <v>72</v>
      </c>
      <c r="I655" t="s">
        <v>73</v>
      </c>
      <c r="J655" t="s">
        <v>53</v>
      </c>
      <c r="K655" t="s">
        <v>53</v>
      </c>
      <c r="L655" t="s">
        <v>53</v>
      </c>
      <c r="M655">
        <v>0</v>
      </c>
      <c r="O655">
        <v>4</v>
      </c>
      <c r="P655" s="6">
        <v>4</v>
      </c>
      <c r="Q655" t="s">
        <v>50</v>
      </c>
      <c r="R655">
        <v>12</v>
      </c>
      <c r="S655" s="5">
        <v>1</v>
      </c>
      <c r="T655" t="s">
        <v>58</v>
      </c>
      <c r="U655" t="s">
        <v>52</v>
      </c>
      <c r="V655">
        <v>1</v>
      </c>
      <c r="W655" t="s">
        <v>52</v>
      </c>
      <c r="X655">
        <v>2</v>
      </c>
      <c r="AB655" t="s">
        <v>72</v>
      </c>
      <c r="AD655" t="s">
        <v>73</v>
      </c>
      <c r="AE655" t="s">
        <v>52</v>
      </c>
      <c r="AF655" t="s">
        <v>52</v>
      </c>
      <c r="AG655" t="s">
        <v>52</v>
      </c>
      <c r="AH655">
        <v>6</v>
      </c>
      <c r="AI655" t="s">
        <v>78</v>
      </c>
      <c r="AJ655" t="s">
        <v>52</v>
      </c>
      <c r="AK655" t="s">
        <v>88</v>
      </c>
      <c r="AM655" t="s">
        <v>62</v>
      </c>
      <c r="AN655" t="s">
        <v>53</v>
      </c>
      <c r="AP655">
        <f t="shared" si="40"/>
        <v>0</v>
      </c>
      <c r="AQ655">
        <v>0</v>
      </c>
      <c r="AR655">
        <v>0</v>
      </c>
      <c r="AS655">
        <v>25000</v>
      </c>
      <c r="AT655">
        <v>32000</v>
      </c>
      <c r="AU655">
        <v>0</v>
      </c>
      <c r="AV655">
        <v>0</v>
      </c>
      <c r="AW655">
        <v>0</v>
      </c>
      <c r="AX655">
        <v>57000</v>
      </c>
      <c r="AY655" t="str">
        <f t="shared" si="41"/>
        <v/>
      </c>
      <c r="AZ655">
        <f t="shared" si="42"/>
        <v>57000</v>
      </c>
      <c r="BA655" t="str">
        <f t="shared" si="43"/>
        <v/>
      </c>
    </row>
    <row r="656" spans="1:53" x14ac:dyDescent="0.35">
      <c r="A656" s="2" t="s">
        <v>917</v>
      </c>
      <c r="B656">
        <v>9</v>
      </c>
      <c r="C656">
        <v>906</v>
      </c>
      <c r="D656">
        <v>2</v>
      </c>
      <c r="E656" t="s">
        <v>50</v>
      </c>
      <c r="F656">
        <v>40</v>
      </c>
      <c r="G656" t="s">
        <v>72</v>
      </c>
      <c r="I656" t="s">
        <v>73</v>
      </c>
      <c r="J656" t="s">
        <v>53</v>
      </c>
      <c r="K656" t="s">
        <v>53</v>
      </c>
      <c r="L656" t="s">
        <v>53</v>
      </c>
      <c r="M656">
        <v>0</v>
      </c>
      <c r="O656">
        <v>4</v>
      </c>
      <c r="P656" s="6">
        <v>5</v>
      </c>
      <c r="Q656" t="s">
        <v>50</v>
      </c>
      <c r="R656">
        <v>10</v>
      </c>
      <c r="S656" s="5">
        <v>1</v>
      </c>
      <c r="T656" t="s">
        <v>58</v>
      </c>
      <c r="U656" t="s">
        <v>52</v>
      </c>
      <c r="V656">
        <v>1</v>
      </c>
      <c r="W656" t="s">
        <v>52</v>
      </c>
      <c r="X656">
        <v>2</v>
      </c>
      <c r="AB656" t="s">
        <v>72</v>
      </c>
      <c r="AD656" t="s">
        <v>73</v>
      </c>
      <c r="AE656" t="s">
        <v>52</v>
      </c>
      <c r="AF656" t="s">
        <v>52</v>
      </c>
      <c r="AG656" t="s">
        <v>52</v>
      </c>
      <c r="AH656">
        <v>5</v>
      </c>
      <c r="AI656" t="s">
        <v>83</v>
      </c>
      <c r="AJ656" t="s">
        <v>52</v>
      </c>
      <c r="AK656" t="s">
        <v>84</v>
      </c>
      <c r="AM656" t="s">
        <v>62</v>
      </c>
      <c r="AN656" t="s">
        <v>53</v>
      </c>
      <c r="AP656">
        <f t="shared" si="40"/>
        <v>0</v>
      </c>
      <c r="AQ656">
        <v>0</v>
      </c>
      <c r="AR656">
        <v>0</v>
      </c>
      <c r="AS656">
        <v>15000</v>
      </c>
      <c r="AT656">
        <v>21000</v>
      </c>
      <c r="AU656">
        <v>0</v>
      </c>
      <c r="AV656">
        <v>0</v>
      </c>
      <c r="AW656">
        <v>0</v>
      </c>
      <c r="AX656">
        <v>36000</v>
      </c>
      <c r="AY656">
        <f t="shared" si="41"/>
        <v>36000</v>
      </c>
      <c r="AZ656" t="str">
        <f t="shared" si="42"/>
        <v/>
      </c>
      <c r="BA656" t="str">
        <f t="shared" si="43"/>
        <v/>
      </c>
    </row>
    <row r="657" spans="1:53" x14ac:dyDescent="0.35">
      <c r="A657" s="2" t="s">
        <v>918</v>
      </c>
      <c r="B657">
        <v>18</v>
      </c>
      <c r="C657">
        <v>1802</v>
      </c>
      <c r="D657">
        <v>2</v>
      </c>
      <c r="E657" t="s">
        <v>50</v>
      </c>
      <c r="F657">
        <v>46</v>
      </c>
      <c r="G657" t="s">
        <v>72</v>
      </c>
      <c r="I657" t="s">
        <v>73</v>
      </c>
      <c r="J657" t="s">
        <v>53</v>
      </c>
      <c r="K657" t="s">
        <v>53</v>
      </c>
      <c r="L657" t="s">
        <v>53</v>
      </c>
      <c r="M657">
        <v>0</v>
      </c>
      <c r="O657">
        <v>3</v>
      </c>
      <c r="P657" s="6">
        <v>5</v>
      </c>
      <c r="Q657" t="s">
        <v>50</v>
      </c>
      <c r="R657">
        <v>13</v>
      </c>
      <c r="S657" s="5">
        <v>1</v>
      </c>
      <c r="T657" t="s">
        <v>58</v>
      </c>
      <c r="U657" t="s">
        <v>52</v>
      </c>
      <c r="V657">
        <v>1</v>
      </c>
      <c r="W657" t="s">
        <v>52</v>
      </c>
      <c r="X657">
        <v>2</v>
      </c>
      <c r="AB657" t="s">
        <v>72</v>
      </c>
      <c r="AD657" t="s">
        <v>73</v>
      </c>
      <c r="AE657" t="s">
        <v>52</v>
      </c>
      <c r="AF657" t="s">
        <v>52</v>
      </c>
      <c r="AG657" t="s">
        <v>52</v>
      </c>
      <c r="AH657">
        <v>5</v>
      </c>
      <c r="AI657" t="s">
        <v>78</v>
      </c>
      <c r="AJ657" t="s">
        <v>52</v>
      </c>
      <c r="AK657" t="s">
        <v>88</v>
      </c>
      <c r="AM657" t="s">
        <v>62</v>
      </c>
      <c r="AN657" t="s">
        <v>53</v>
      </c>
      <c r="AP657">
        <f t="shared" si="40"/>
        <v>0</v>
      </c>
      <c r="AQ657">
        <v>0</v>
      </c>
      <c r="AR657">
        <v>0</v>
      </c>
      <c r="AS657">
        <v>16000</v>
      </c>
      <c r="AT657">
        <v>25000</v>
      </c>
      <c r="AU657">
        <v>0</v>
      </c>
      <c r="AV657">
        <v>0</v>
      </c>
      <c r="AW657">
        <v>0</v>
      </c>
      <c r="AX657">
        <v>41000</v>
      </c>
      <c r="AY657" t="str">
        <f t="shared" si="41"/>
        <v/>
      </c>
      <c r="AZ657">
        <f t="shared" si="42"/>
        <v>41000</v>
      </c>
      <c r="BA657" t="str">
        <f t="shared" si="43"/>
        <v/>
      </c>
    </row>
    <row r="658" spans="1:53" x14ac:dyDescent="0.35">
      <c r="A658" s="2" t="s">
        <v>918</v>
      </c>
      <c r="B658">
        <v>18</v>
      </c>
      <c r="C658">
        <v>1802</v>
      </c>
      <c r="D658">
        <v>2</v>
      </c>
      <c r="E658" t="s">
        <v>50</v>
      </c>
      <c r="F658">
        <v>46</v>
      </c>
      <c r="G658" t="s">
        <v>72</v>
      </c>
      <c r="I658" t="s">
        <v>73</v>
      </c>
      <c r="J658" t="s">
        <v>53</v>
      </c>
      <c r="K658" t="s">
        <v>53</v>
      </c>
      <c r="L658" t="s">
        <v>53</v>
      </c>
      <c r="M658">
        <v>0</v>
      </c>
      <c r="O658">
        <v>3</v>
      </c>
      <c r="P658" s="6">
        <v>6</v>
      </c>
      <c r="Q658" t="s">
        <v>50</v>
      </c>
      <c r="R658">
        <v>11</v>
      </c>
      <c r="S658" s="5">
        <v>1</v>
      </c>
      <c r="T658" t="s">
        <v>58</v>
      </c>
      <c r="U658" t="s">
        <v>52</v>
      </c>
      <c r="V658">
        <v>1</v>
      </c>
      <c r="W658" t="s">
        <v>52</v>
      </c>
      <c r="X658">
        <v>2</v>
      </c>
      <c r="AB658" t="s">
        <v>72</v>
      </c>
      <c r="AD658" t="s">
        <v>73</v>
      </c>
      <c r="AE658" t="s">
        <v>52</v>
      </c>
      <c r="AF658" t="s">
        <v>52</v>
      </c>
      <c r="AG658" t="s">
        <v>52</v>
      </c>
      <c r="AH658">
        <v>5</v>
      </c>
      <c r="AI658" t="s">
        <v>78</v>
      </c>
      <c r="AJ658" t="s">
        <v>52</v>
      </c>
      <c r="AK658" t="s">
        <v>88</v>
      </c>
      <c r="AM658" t="s">
        <v>62</v>
      </c>
      <c r="AN658" t="s">
        <v>53</v>
      </c>
      <c r="AP658">
        <f t="shared" si="40"/>
        <v>0</v>
      </c>
      <c r="AQ658">
        <v>0</v>
      </c>
      <c r="AR658">
        <v>0</v>
      </c>
      <c r="AS658">
        <v>13000</v>
      </c>
      <c r="AT658">
        <v>27000</v>
      </c>
      <c r="AU658">
        <v>0</v>
      </c>
      <c r="AV658">
        <v>0</v>
      </c>
      <c r="AW658">
        <v>0</v>
      </c>
      <c r="AX658">
        <v>40000</v>
      </c>
      <c r="AY658">
        <f t="shared" si="41"/>
        <v>40000</v>
      </c>
      <c r="AZ658" t="str">
        <f t="shared" si="42"/>
        <v/>
      </c>
      <c r="BA658" t="str">
        <f t="shared" si="43"/>
        <v/>
      </c>
    </row>
    <row r="659" spans="1:53" x14ac:dyDescent="0.35">
      <c r="A659" s="2" t="s">
        <v>918</v>
      </c>
      <c r="B659">
        <v>18</v>
      </c>
      <c r="C659">
        <v>1802</v>
      </c>
      <c r="D659">
        <v>2</v>
      </c>
      <c r="E659" t="s">
        <v>50</v>
      </c>
      <c r="F659">
        <v>46</v>
      </c>
      <c r="G659" t="s">
        <v>72</v>
      </c>
      <c r="I659" t="s">
        <v>73</v>
      </c>
      <c r="J659" t="s">
        <v>53</v>
      </c>
      <c r="K659" t="s">
        <v>53</v>
      </c>
      <c r="L659" t="s">
        <v>53</v>
      </c>
      <c r="M659">
        <v>0</v>
      </c>
      <c r="O659">
        <v>3</v>
      </c>
      <c r="P659" s="6">
        <v>8</v>
      </c>
      <c r="Q659" t="s">
        <v>56</v>
      </c>
      <c r="R659">
        <v>7</v>
      </c>
      <c r="S659" s="5">
        <v>1</v>
      </c>
      <c r="T659" t="s">
        <v>58</v>
      </c>
      <c r="U659" t="s">
        <v>52</v>
      </c>
      <c r="V659">
        <v>1</v>
      </c>
      <c r="W659" t="s">
        <v>52</v>
      </c>
      <c r="X659">
        <v>2</v>
      </c>
      <c r="AB659" t="s">
        <v>72</v>
      </c>
      <c r="AD659" t="s">
        <v>73</v>
      </c>
      <c r="AE659" t="s">
        <v>52</v>
      </c>
      <c r="AF659" t="s">
        <v>52</v>
      </c>
      <c r="AG659" t="s">
        <v>52</v>
      </c>
      <c r="AH659">
        <v>1</v>
      </c>
      <c r="AI659" t="s">
        <v>68</v>
      </c>
      <c r="AJ659" t="s">
        <v>52</v>
      </c>
      <c r="AK659" t="s">
        <v>68</v>
      </c>
      <c r="AL659" t="s">
        <v>109</v>
      </c>
      <c r="AN659" t="s">
        <v>53</v>
      </c>
      <c r="AP659">
        <f t="shared" si="40"/>
        <v>0</v>
      </c>
      <c r="AY659" t="str">
        <f t="shared" si="41"/>
        <v/>
      </c>
      <c r="AZ659" t="str">
        <f t="shared" si="42"/>
        <v/>
      </c>
      <c r="BA659" t="str">
        <f t="shared" si="43"/>
        <v/>
      </c>
    </row>
    <row r="660" spans="1:53" x14ac:dyDescent="0.35">
      <c r="A660" s="2" t="s">
        <v>920</v>
      </c>
      <c r="B660">
        <v>19</v>
      </c>
      <c r="C660">
        <v>1905</v>
      </c>
      <c r="D660">
        <v>2</v>
      </c>
      <c r="E660" t="s">
        <v>50</v>
      </c>
      <c r="F660">
        <v>48</v>
      </c>
      <c r="G660" t="s">
        <v>72</v>
      </c>
      <c r="I660" t="s">
        <v>73</v>
      </c>
      <c r="J660" t="s">
        <v>52</v>
      </c>
      <c r="K660" t="s">
        <v>52</v>
      </c>
      <c r="L660" t="s">
        <v>52</v>
      </c>
      <c r="M660">
        <v>6</v>
      </c>
      <c r="N660" t="s">
        <v>83</v>
      </c>
      <c r="O660">
        <v>2</v>
      </c>
      <c r="P660" s="6">
        <v>4</v>
      </c>
      <c r="Q660" t="s">
        <v>56</v>
      </c>
      <c r="R660">
        <v>16</v>
      </c>
      <c r="S660" s="5">
        <v>1</v>
      </c>
      <c r="T660" t="s">
        <v>58</v>
      </c>
      <c r="U660" t="s">
        <v>52</v>
      </c>
      <c r="V660">
        <v>1</v>
      </c>
      <c r="W660" t="s">
        <v>52</v>
      </c>
      <c r="X660">
        <v>2</v>
      </c>
      <c r="Y660" t="s">
        <v>59</v>
      </c>
      <c r="AB660" t="s">
        <v>72</v>
      </c>
      <c r="AD660" t="s">
        <v>52</v>
      </c>
      <c r="AE660" t="s">
        <v>52</v>
      </c>
      <c r="AF660" t="s">
        <v>52</v>
      </c>
      <c r="AG660" t="s">
        <v>52</v>
      </c>
      <c r="AH660">
        <v>9</v>
      </c>
      <c r="AI660" t="s">
        <v>60</v>
      </c>
      <c r="AJ660" t="s">
        <v>52</v>
      </c>
      <c r="AK660" t="s">
        <v>61</v>
      </c>
      <c r="AM660" t="s">
        <v>62</v>
      </c>
      <c r="AN660" t="s">
        <v>53</v>
      </c>
      <c r="AP660">
        <f t="shared" si="40"/>
        <v>0</v>
      </c>
      <c r="AQ660">
        <v>0</v>
      </c>
      <c r="AR660">
        <v>160000</v>
      </c>
      <c r="AS660">
        <v>10000</v>
      </c>
      <c r="AT660">
        <v>25000</v>
      </c>
      <c r="AU660">
        <v>480000</v>
      </c>
      <c r="AV660">
        <v>224000</v>
      </c>
      <c r="AW660">
        <v>0</v>
      </c>
      <c r="AX660">
        <v>899000</v>
      </c>
      <c r="AY660" t="str">
        <f t="shared" si="41"/>
        <v/>
      </c>
      <c r="AZ660" t="str">
        <f t="shared" si="42"/>
        <v/>
      </c>
      <c r="BA660">
        <f t="shared" si="43"/>
        <v>899000</v>
      </c>
    </row>
    <row r="661" spans="1:53" x14ac:dyDescent="0.35">
      <c r="A661" s="2" t="s">
        <v>920</v>
      </c>
      <c r="B661">
        <v>19</v>
      </c>
      <c r="C661">
        <v>1905</v>
      </c>
      <c r="D661">
        <v>2</v>
      </c>
      <c r="E661" t="s">
        <v>50</v>
      </c>
      <c r="F661">
        <v>48</v>
      </c>
      <c r="G661" t="s">
        <v>72</v>
      </c>
      <c r="I661" t="s">
        <v>73</v>
      </c>
      <c r="J661" t="s">
        <v>52</v>
      </c>
      <c r="K661" t="s">
        <v>52</v>
      </c>
      <c r="L661" t="s">
        <v>52</v>
      </c>
      <c r="M661">
        <v>6</v>
      </c>
      <c r="N661" t="s">
        <v>83</v>
      </c>
      <c r="O661">
        <v>2</v>
      </c>
      <c r="P661" s="6">
        <v>5</v>
      </c>
      <c r="Q661" t="s">
        <v>56</v>
      </c>
      <c r="R661">
        <v>12</v>
      </c>
      <c r="S661" s="5">
        <v>1</v>
      </c>
      <c r="T661" t="s">
        <v>58</v>
      </c>
      <c r="U661" t="s">
        <v>52</v>
      </c>
      <c r="V661">
        <v>1</v>
      </c>
      <c r="W661" t="s">
        <v>52</v>
      </c>
      <c r="X661">
        <v>2</v>
      </c>
      <c r="AB661" t="s">
        <v>72</v>
      </c>
      <c r="AD661" t="s">
        <v>73</v>
      </c>
      <c r="AE661" t="s">
        <v>52</v>
      </c>
      <c r="AF661" t="s">
        <v>52</v>
      </c>
      <c r="AG661" t="s">
        <v>52</v>
      </c>
      <c r="AH661">
        <v>8</v>
      </c>
      <c r="AI661" t="s">
        <v>79</v>
      </c>
      <c r="AJ661" t="s">
        <v>52</v>
      </c>
      <c r="AK661" t="s">
        <v>90</v>
      </c>
      <c r="AM661" t="s">
        <v>62</v>
      </c>
      <c r="AN661" t="s">
        <v>53</v>
      </c>
      <c r="AP661">
        <f t="shared" si="40"/>
        <v>0</v>
      </c>
      <c r="AQ661">
        <v>0</v>
      </c>
      <c r="AR661">
        <v>0</v>
      </c>
      <c r="AS661">
        <v>8000</v>
      </c>
      <c r="AT661">
        <v>20000</v>
      </c>
      <c r="AU661">
        <v>360000</v>
      </c>
      <c r="AV661">
        <v>0</v>
      </c>
      <c r="AW661">
        <v>0</v>
      </c>
      <c r="AX661">
        <v>388000</v>
      </c>
      <c r="AY661" t="str">
        <f t="shared" si="41"/>
        <v/>
      </c>
      <c r="AZ661">
        <f t="shared" si="42"/>
        <v>388000</v>
      </c>
      <c r="BA661" t="str">
        <f t="shared" si="43"/>
        <v/>
      </c>
    </row>
    <row r="662" spans="1:53" x14ac:dyDescent="0.35">
      <c r="A662" s="2" t="s">
        <v>922</v>
      </c>
      <c r="B662">
        <v>5</v>
      </c>
      <c r="C662">
        <v>505</v>
      </c>
      <c r="D662">
        <v>2</v>
      </c>
      <c r="E662" t="s">
        <v>50</v>
      </c>
      <c r="F662">
        <v>31</v>
      </c>
      <c r="G662" t="s">
        <v>72</v>
      </c>
      <c r="I662" t="s">
        <v>73</v>
      </c>
      <c r="J662" t="s">
        <v>52</v>
      </c>
      <c r="K662" t="s">
        <v>52</v>
      </c>
      <c r="L662" t="s">
        <v>52</v>
      </c>
      <c r="M662">
        <v>9</v>
      </c>
      <c r="N662" t="s">
        <v>100</v>
      </c>
      <c r="O662">
        <v>2</v>
      </c>
      <c r="P662" s="6">
        <v>3</v>
      </c>
      <c r="Q662" t="s">
        <v>50</v>
      </c>
      <c r="R662">
        <v>10</v>
      </c>
      <c r="S662" s="5">
        <v>1</v>
      </c>
      <c r="T662" t="s">
        <v>58</v>
      </c>
      <c r="U662" t="s">
        <v>52</v>
      </c>
      <c r="V662">
        <v>1</v>
      </c>
      <c r="W662" t="s">
        <v>52</v>
      </c>
      <c r="X662">
        <v>2</v>
      </c>
      <c r="AB662" t="s">
        <v>72</v>
      </c>
      <c r="AD662" t="s">
        <v>73</v>
      </c>
      <c r="AE662" t="s">
        <v>52</v>
      </c>
      <c r="AF662" t="s">
        <v>52</v>
      </c>
      <c r="AG662" t="s">
        <v>52</v>
      </c>
      <c r="AH662">
        <v>5</v>
      </c>
      <c r="AI662" t="s">
        <v>83</v>
      </c>
      <c r="AJ662" t="s">
        <v>52</v>
      </c>
      <c r="AK662" t="s">
        <v>84</v>
      </c>
      <c r="AM662" t="s">
        <v>62</v>
      </c>
      <c r="AN662" t="s">
        <v>53</v>
      </c>
      <c r="AP662">
        <f t="shared" si="40"/>
        <v>0</v>
      </c>
      <c r="AQ662">
        <v>0</v>
      </c>
      <c r="AR662">
        <v>0</v>
      </c>
      <c r="AS662">
        <v>12000</v>
      </c>
      <c r="AT662">
        <v>21000</v>
      </c>
      <c r="AU662">
        <v>560000</v>
      </c>
      <c r="AV662">
        <v>0</v>
      </c>
      <c r="AW662">
        <v>3000</v>
      </c>
      <c r="AX662">
        <v>596000</v>
      </c>
      <c r="AY662">
        <f t="shared" si="41"/>
        <v>596000</v>
      </c>
      <c r="AZ662" t="str">
        <f t="shared" si="42"/>
        <v/>
      </c>
      <c r="BA662" t="str">
        <f t="shared" si="43"/>
        <v/>
      </c>
    </row>
    <row r="663" spans="1:53" x14ac:dyDescent="0.35">
      <c r="A663" s="2" t="s">
        <v>923</v>
      </c>
      <c r="B663">
        <v>20</v>
      </c>
      <c r="C663">
        <v>2004</v>
      </c>
      <c r="D663">
        <v>2</v>
      </c>
      <c r="E663" t="s">
        <v>50</v>
      </c>
      <c r="F663">
        <v>36</v>
      </c>
      <c r="G663" t="s">
        <v>72</v>
      </c>
      <c r="I663" t="s">
        <v>73</v>
      </c>
      <c r="J663" t="s">
        <v>52</v>
      </c>
      <c r="K663" t="s">
        <v>52</v>
      </c>
      <c r="L663" t="s">
        <v>52</v>
      </c>
      <c r="M663">
        <v>12</v>
      </c>
      <c r="N663" t="s">
        <v>100</v>
      </c>
      <c r="O663">
        <v>2</v>
      </c>
      <c r="P663" s="6">
        <v>3</v>
      </c>
      <c r="Q663" t="s">
        <v>50</v>
      </c>
      <c r="R663">
        <v>14</v>
      </c>
      <c r="S663" s="5">
        <v>1</v>
      </c>
      <c r="T663" t="s">
        <v>58</v>
      </c>
      <c r="U663" t="s">
        <v>52</v>
      </c>
      <c r="V663">
        <v>1</v>
      </c>
      <c r="W663" t="s">
        <v>52</v>
      </c>
      <c r="X663">
        <v>2</v>
      </c>
      <c r="Y663" t="s">
        <v>59</v>
      </c>
      <c r="AB663" t="s">
        <v>72</v>
      </c>
      <c r="AD663" t="s">
        <v>52</v>
      </c>
      <c r="AE663" t="s">
        <v>52</v>
      </c>
      <c r="AF663" t="s">
        <v>52</v>
      </c>
      <c r="AG663" t="s">
        <v>52</v>
      </c>
      <c r="AH663">
        <v>7</v>
      </c>
      <c r="AI663" t="s">
        <v>79</v>
      </c>
      <c r="AJ663" t="s">
        <v>52</v>
      </c>
      <c r="AK663" t="s">
        <v>90</v>
      </c>
      <c r="AM663" t="s">
        <v>62</v>
      </c>
      <c r="AN663" t="s">
        <v>52</v>
      </c>
      <c r="AP663">
        <f t="shared" si="40"/>
        <v>0</v>
      </c>
      <c r="AQ663">
        <v>480000</v>
      </c>
      <c r="AR663">
        <v>0</v>
      </c>
      <c r="AS663">
        <v>80000</v>
      </c>
      <c r="AT663">
        <v>0</v>
      </c>
      <c r="AU663">
        <v>0</v>
      </c>
      <c r="AV663">
        <v>0</v>
      </c>
      <c r="AW663">
        <v>0</v>
      </c>
      <c r="AX663">
        <v>560000</v>
      </c>
      <c r="AY663" t="str">
        <f t="shared" si="41"/>
        <v/>
      </c>
      <c r="AZ663">
        <f t="shared" si="42"/>
        <v>560000</v>
      </c>
      <c r="BA663" t="str">
        <f t="shared" si="43"/>
        <v/>
      </c>
    </row>
    <row r="664" spans="1:53" x14ac:dyDescent="0.35">
      <c r="A664" s="2" t="s">
        <v>923</v>
      </c>
      <c r="B664">
        <v>20</v>
      </c>
      <c r="C664">
        <v>2004</v>
      </c>
      <c r="D664">
        <v>2</v>
      </c>
      <c r="E664" t="s">
        <v>50</v>
      </c>
      <c r="F664">
        <v>36</v>
      </c>
      <c r="G664" t="s">
        <v>72</v>
      </c>
      <c r="I664" t="s">
        <v>73</v>
      </c>
      <c r="J664" t="s">
        <v>52</v>
      </c>
      <c r="K664" t="s">
        <v>52</v>
      </c>
      <c r="L664" t="s">
        <v>52</v>
      </c>
      <c r="M664">
        <v>12</v>
      </c>
      <c r="N664" t="s">
        <v>100</v>
      </c>
      <c r="O664">
        <v>2</v>
      </c>
      <c r="P664" s="6">
        <v>4</v>
      </c>
      <c r="Q664" t="s">
        <v>50</v>
      </c>
      <c r="R664">
        <v>10</v>
      </c>
      <c r="S664" s="5">
        <v>1</v>
      </c>
      <c r="T664" t="s">
        <v>58</v>
      </c>
      <c r="U664" t="s">
        <v>52</v>
      </c>
      <c r="V664">
        <v>1</v>
      </c>
      <c r="W664" t="s">
        <v>52</v>
      </c>
      <c r="X664">
        <v>2</v>
      </c>
      <c r="AB664" t="s">
        <v>72</v>
      </c>
      <c r="AD664" t="s">
        <v>73</v>
      </c>
      <c r="AE664" t="s">
        <v>52</v>
      </c>
      <c r="AF664" t="s">
        <v>53</v>
      </c>
      <c r="AG664" t="s">
        <v>52</v>
      </c>
      <c r="AH664">
        <v>3</v>
      </c>
      <c r="AI664" t="s">
        <v>63</v>
      </c>
      <c r="AJ664" t="s">
        <v>52</v>
      </c>
      <c r="AK664" t="s">
        <v>64</v>
      </c>
      <c r="AM664" t="s">
        <v>62</v>
      </c>
      <c r="AN664" t="s">
        <v>53</v>
      </c>
      <c r="AP664">
        <f t="shared" si="40"/>
        <v>0</v>
      </c>
      <c r="AQ664">
        <v>0</v>
      </c>
      <c r="AR664">
        <v>0</v>
      </c>
      <c r="AS664">
        <v>30000</v>
      </c>
      <c r="AT664">
        <v>24000</v>
      </c>
      <c r="AU664">
        <v>0</v>
      </c>
      <c r="AV664">
        <v>0</v>
      </c>
      <c r="AW664">
        <v>0</v>
      </c>
      <c r="AX664">
        <v>54000</v>
      </c>
      <c r="AY664">
        <f t="shared" si="41"/>
        <v>54000</v>
      </c>
      <c r="AZ664" t="str">
        <f t="shared" si="42"/>
        <v/>
      </c>
      <c r="BA664" t="str">
        <f t="shared" si="43"/>
        <v/>
      </c>
    </row>
    <row r="665" spans="1:53" x14ac:dyDescent="0.35">
      <c r="A665" s="2" t="s">
        <v>924</v>
      </c>
      <c r="B665">
        <v>4</v>
      </c>
      <c r="C665">
        <v>403</v>
      </c>
      <c r="D665">
        <v>1</v>
      </c>
      <c r="E665" t="s">
        <v>50</v>
      </c>
      <c r="F665">
        <v>37</v>
      </c>
      <c r="G665" t="s">
        <v>72</v>
      </c>
      <c r="I665" t="s">
        <v>73</v>
      </c>
      <c r="J665" t="s">
        <v>52</v>
      </c>
      <c r="K665" t="s">
        <v>53</v>
      </c>
      <c r="L665" t="s">
        <v>52</v>
      </c>
      <c r="M665">
        <v>3</v>
      </c>
      <c r="N665" t="s">
        <v>63</v>
      </c>
      <c r="O665">
        <v>5</v>
      </c>
      <c r="P665" s="6">
        <v>3</v>
      </c>
      <c r="Q665" t="s">
        <v>56</v>
      </c>
      <c r="R665">
        <v>13</v>
      </c>
      <c r="S665" s="5">
        <v>1</v>
      </c>
      <c r="T665" t="s">
        <v>58</v>
      </c>
      <c r="U665" t="s">
        <v>52</v>
      </c>
      <c r="V665">
        <v>1</v>
      </c>
      <c r="W665" t="s">
        <v>52</v>
      </c>
      <c r="X665">
        <v>2</v>
      </c>
      <c r="Y665" t="s">
        <v>59</v>
      </c>
      <c r="AB665" t="s">
        <v>72</v>
      </c>
      <c r="AD665" t="s">
        <v>73</v>
      </c>
      <c r="AE665" t="s">
        <v>52</v>
      </c>
      <c r="AF665" t="s">
        <v>52</v>
      </c>
      <c r="AG665" t="s">
        <v>52</v>
      </c>
      <c r="AH665">
        <v>6</v>
      </c>
      <c r="AI665" t="s">
        <v>79</v>
      </c>
      <c r="AJ665" t="s">
        <v>53</v>
      </c>
      <c r="AO665" t="s">
        <v>190</v>
      </c>
      <c r="AP665">
        <f t="shared" si="40"/>
        <v>0</v>
      </c>
      <c r="AY665" t="str">
        <f t="shared" si="41"/>
        <v/>
      </c>
      <c r="AZ665" t="str">
        <f t="shared" si="42"/>
        <v/>
      </c>
      <c r="BA665" t="str">
        <f t="shared" si="43"/>
        <v/>
      </c>
    </row>
    <row r="666" spans="1:53" x14ac:dyDescent="0.35">
      <c r="A666" s="2" t="s">
        <v>924</v>
      </c>
      <c r="B666">
        <v>4</v>
      </c>
      <c r="C666">
        <v>403</v>
      </c>
      <c r="D666">
        <v>1</v>
      </c>
      <c r="E666" t="s">
        <v>50</v>
      </c>
      <c r="F666">
        <v>37</v>
      </c>
      <c r="G666" t="s">
        <v>72</v>
      </c>
      <c r="I666" t="s">
        <v>73</v>
      </c>
      <c r="J666" t="s">
        <v>52</v>
      </c>
      <c r="K666" t="s">
        <v>53</v>
      </c>
      <c r="L666" t="s">
        <v>52</v>
      </c>
      <c r="M666">
        <v>3</v>
      </c>
      <c r="N666" t="s">
        <v>63</v>
      </c>
      <c r="O666">
        <v>5</v>
      </c>
      <c r="P666" s="6">
        <v>4</v>
      </c>
      <c r="Q666" t="s">
        <v>56</v>
      </c>
      <c r="R666">
        <v>12</v>
      </c>
      <c r="S666" s="5">
        <v>1</v>
      </c>
      <c r="T666" t="s">
        <v>58</v>
      </c>
      <c r="U666" t="s">
        <v>52</v>
      </c>
      <c r="V666">
        <v>1</v>
      </c>
      <c r="W666" t="s">
        <v>52</v>
      </c>
      <c r="X666">
        <v>2</v>
      </c>
      <c r="AB666" t="s">
        <v>72</v>
      </c>
      <c r="AD666" t="s">
        <v>73</v>
      </c>
      <c r="AE666" t="s">
        <v>52</v>
      </c>
      <c r="AF666" t="s">
        <v>52</v>
      </c>
      <c r="AG666" t="s">
        <v>52</v>
      </c>
      <c r="AH666">
        <v>4</v>
      </c>
      <c r="AI666" t="s">
        <v>83</v>
      </c>
      <c r="AJ666" t="s">
        <v>52</v>
      </c>
      <c r="AK666" t="s">
        <v>84</v>
      </c>
      <c r="AM666" t="s">
        <v>62</v>
      </c>
      <c r="AN666" t="s">
        <v>52</v>
      </c>
      <c r="AP666">
        <f t="shared" si="40"/>
        <v>0</v>
      </c>
      <c r="AQ666">
        <v>520000</v>
      </c>
      <c r="AR666">
        <v>156000</v>
      </c>
      <c r="AS666">
        <v>25000</v>
      </c>
      <c r="AT666">
        <v>10000</v>
      </c>
      <c r="AU666">
        <v>80000</v>
      </c>
      <c r="AV666">
        <v>70000</v>
      </c>
      <c r="AW666">
        <v>20000</v>
      </c>
      <c r="AX666">
        <v>881000</v>
      </c>
      <c r="AY666" t="str">
        <f t="shared" si="41"/>
        <v/>
      </c>
      <c r="AZ666">
        <f t="shared" si="42"/>
        <v>881000</v>
      </c>
      <c r="BA666" t="str">
        <f t="shared" si="43"/>
        <v/>
      </c>
    </row>
    <row r="667" spans="1:53" x14ac:dyDescent="0.35">
      <c r="A667" s="2" t="s">
        <v>924</v>
      </c>
      <c r="B667">
        <v>4</v>
      </c>
      <c r="C667">
        <v>403</v>
      </c>
      <c r="D667">
        <v>1</v>
      </c>
      <c r="E667" t="s">
        <v>50</v>
      </c>
      <c r="F667">
        <v>37</v>
      </c>
      <c r="G667" t="s">
        <v>72</v>
      </c>
      <c r="I667" t="s">
        <v>73</v>
      </c>
      <c r="J667" t="s">
        <v>52</v>
      </c>
      <c r="K667" t="s">
        <v>53</v>
      </c>
      <c r="L667" t="s">
        <v>52</v>
      </c>
      <c r="M667">
        <v>3</v>
      </c>
      <c r="N667" t="s">
        <v>63</v>
      </c>
      <c r="O667">
        <v>5</v>
      </c>
      <c r="P667" s="6">
        <v>5</v>
      </c>
      <c r="Q667" t="s">
        <v>56</v>
      </c>
      <c r="R667">
        <v>10</v>
      </c>
      <c r="S667" s="5">
        <v>1</v>
      </c>
      <c r="T667" t="s">
        <v>58</v>
      </c>
      <c r="U667" t="s">
        <v>52</v>
      </c>
      <c r="V667">
        <v>1</v>
      </c>
      <c r="W667" t="s">
        <v>52</v>
      </c>
      <c r="X667">
        <v>2</v>
      </c>
      <c r="AB667" t="s">
        <v>72</v>
      </c>
      <c r="AD667" t="s">
        <v>73</v>
      </c>
      <c r="AE667" t="s">
        <v>52</v>
      </c>
      <c r="AF667" t="s">
        <v>52</v>
      </c>
      <c r="AG667" t="s">
        <v>52</v>
      </c>
      <c r="AH667">
        <v>3</v>
      </c>
      <c r="AI667" t="s">
        <v>63</v>
      </c>
      <c r="AJ667" t="s">
        <v>52</v>
      </c>
      <c r="AK667" t="s">
        <v>64</v>
      </c>
      <c r="AM667" t="s">
        <v>62</v>
      </c>
      <c r="AN667" t="s">
        <v>52</v>
      </c>
      <c r="AP667">
        <f t="shared" si="40"/>
        <v>0</v>
      </c>
      <c r="AQ667">
        <v>810000</v>
      </c>
      <c r="AR667">
        <v>120000</v>
      </c>
      <c r="AS667">
        <v>15000</v>
      </c>
      <c r="AT667">
        <v>15000</v>
      </c>
      <c r="AU667">
        <v>180000</v>
      </c>
      <c r="AV667">
        <v>20000</v>
      </c>
      <c r="AW667">
        <v>15000</v>
      </c>
      <c r="AX667">
        <v>1175000</v>
      </c>
      <c r="AY667">
        <f t="shared" si="41"/>
        <v>1175000</v>
      </c>
      <c r="AZ667" t="str">
        <f t="shared" si="42"/>
        <v/>
      </c>
      <c r="BA667" t="str">
        <f t="shared" si="43"/>
        <v/>
      </c>
    </row>
    <row r="668" spans="1:53" x14ac:dyDescent="0.35">
      <c r="A668" s="2" t="s">
        <v>926</v>
      </c>
      <c r="B668">
        <v>3</v>
      </c>
      <c r="C668">
        <v>313</v>
      </c>
      <c r="D668">
        <v>2</v>
      </c>
      <c r="O668">
        <v>1</v>
      </c>
      <c r="P668" s="6">
        <v>6</v>
      </c>
      <c r="Q668" t="s">
        <v>50</v>
      </c>
      <c r="R668">
        <v>16</v>
      </c>
      <c r="S668" s="5">
        <v>1</v>
      </c>
      <c r="T668" t="s">
        <v>58</v>
      </c>
      <c r="U668" t="s">
        <v>52</v>
      </c>
      <c r="V668">
        <v>3</v>
      </c>
      <c r="W668" t="s">
        <v>52</v>
      </c>
      <c r="X668">
        <v>2</v>
      </c>
      <c r="Y668" t="s">
        <v>59</v>
      </c>
      <c r="AB668" t="s">
        <v>72</v>
      </c>
      <c r="AD668" t="s">
        <v>73</v>
      </c>
      <c r="AE668" t="s">
        <v>52</v>
      </c>
      <c r="AF668" t="s">
        <v>52</v>
      </c>
      <c r="AG668" t="s">
        <v>52</v>
      </c>
      <c r="AH668">
        <v>9</v>
      </c>
      <c r="AI668" t="s">
        <v>60</v>
      </c>
      <c r="AJ668" t="s">
        <v>52</v>
      </c>
      <c r="AK668" t="s">
        <v>61</v>
      </c>
      <c r="AM668" t="s">
        <v>62</v>
      </c>
      <c r="AN668" t="s">
        <v>53</v>
      </c>
      <c r="AP668">
        <f t="shared" si="40"/>
        <v>0</v>
      </c>
      <c r="AQ668">
        <v>0</v>
      </c>
      <c r="AR668">
        <v>0</v>
      </c>
      <c r="AS668">
        <v>150000</v>
      </c>
      <c r="AT668">
        <v>150000</v>
      </c>
      <c r="AU668">
        <v>0</v>
      </c>
      <c r="AV668">
        <v>30000</v>
      </c>
      <c r="AW668">
        <v>0</v>
      </c>
      <c r="AX668">
        <v>330000</v>
      </c>
      <c r="AY668" t="str">
        <f t="shared" si="41"/>
        <v/>
      </c>
      <c r="AZ668" t="str">
        <f t="shared" si="42"/>
        <v/>
      </c>
      <c r="BA668">
        <f t="shared" si="43"/>
        <v>330000</v>
      </c>
    </row>
    <row r="669" spans="1:53" x14ac:dyDescent="0.35">
      <c r="A669" s="2" t="s">
        <v>927</v>
      </c>
      <c r="B669">
        <v>7</v>
      </c>
      <c r="C669">
        <v>704</v>
      </c>
      <c r="D669">
        <v>2</v>
      </c>
      <c r="E669" t="s">
        <v>50</v>
      </c>
      <c r="F669">
        <v>62</v>
      </c>
      <c r="G669" t="s">
        <v>72</v>
      </c>
      <c r="I669" t="s">
        <v>73</v>
      </c>
      <c r="J669" t="s">
        <v>52</v>
      </c>
      <c r="K669" t="s">
        <v>52</v>
      </c>
      <c r="L669" t="s">
        <v>52</v>
      </c>
      <c r="M669">
        <v>4</v>
      </c>
      <c r="N669" t="s">
        <v>83</v>
      </c>
      <c r="O669">
        <v>1</v>
      </c>
      <c r="P669" s="6">
        <v>3</v>
      </c>
      <c r="Q669" t="s">
        <v>50</v>
      </c>
      <c r="R669">
        <v>17</v>
      </c>
      <c r="S669" s="5">
        <v>1</v>
      </c>
      <c r="T669" t="s">
        <v>58</v>
      </c>
      <c r="U669" t="s">
        <v>52</v>
      </c>
      <c r="V669">
        <v>1</v>
      </c>
      <c r="W669" t="s">
        <v>52</v>
      </c>
      <c r="X669">
        <v>2</v>
      </c>
      <c r="Y669" t="s">
        <v>59</v>
      </c>
      <c r="AB669" t="s">
        <v>72</v>
      </c>
      <c r="AD669" t="s">
        <v>73</v>
      </c>
      <c r="AE669" t="s">
        <v>52</v>
      </c>
      <c r="AF669" t="s">
        <v>52</v>
      </c>
      <c r="AG669" t="s">
        <v>52</v>
      </c>
      <c r="AH669">
        <v>6</v>
      </c>
      <c r="AI669" t="s">
        <v>79</v>
      </c>
      <c r="AJ669" t="s">
        <v>53</v>
      </c>
      <c r="AO669" t="s">
        <v>198</v>
      </c>
      <c r="AP669">
        <f t="shared" si="40"/>
        <v>0</v>
      </c>
      <c r="AY669" t="str">
        <f t="shared" si="41"/>
        <v/>
      </c>
      <c r="AZ669" t="str">
        <f t="shared" si="42"/>
        <v/>
      </c>
      <c r="BA669" t="str">
        <f t="shared" si="43"/>
        <v/>
      </c>
    </row>
    <row r="670" spans="1:53" x14ac:dyDescent="0.35">
      <c r="A670" s="2" t="s">
        <v>928</v>
      </c>
      <c r="B670">
        <v>2</v>
      </c>
      <c r="C670">
        <v>201</v>
      </c>
      <c r="D670">
        <v>2</v>
      </c>
      <c r="E670" t="s">
        <v>50</v>
      </c>
      <c r="F670">
        <v>33</v>
      </c>
      <c r="G670" t="s">
        <v>72</v>
      </c>
      <c r="I670" t="s">
        <v>73</v>
      </c>
      <c r="J670" t="s">
        <v>53</v>
      </c>
      <c r="K670" t="s">
        <v>53</v>
      </c>
      <c r="L670" t="s">
        <v>53</v>
      </c>
      <c r="M670">
        <v>0</v>
      </c>
      <c r="O670">
        <v>4</v>
      </c>
      <c r="P670" s="6">
        <v>3</v>
      </c>
      <c r="Q670" t="s">
        <v>56</v>
      </c>
      <c r="R670">
        <v>9</v>
      </c>
      <c r="S670" s="5">
        <v>1</v>
      </c>
      <c r="T670" t="s">
        <v>58</v>
      </c>
      <c r="U670" t="s">
        <v>52</v>
      </c>
      <c r="V670">
        <v>1</v>
      </c>
      <c r="W670" t="s">
        <v>52</v>
      </c>
      <c r="X670">
        <v>2</v>
      </c>
      <c r="AB670" t="s">
        <v>72</v>
      </c>
      <c r="AD670" t="s">
        <v>73</v>
      </c>
      <c r="AE670" t="s">
        <v>52</v>
      </c>
      <c r="AF670" t="s">
        <v>52</v>
      </c>
      <c r="AG670" t="s">
        <v>52</v>
      </c>
      <c r="AH670">
        <v>3</v>
      </c>
      <c r="AI670" t="s">
        <v>63</v>
      </c>
      <c r="AJ670" t="s">
        <v>52</v>
      </c>
      <c r="AK670" t="s">
        <v>64</v>
      </c>
      <c r="AM670" t="s">
        <v>62</v>
      </c>
      <c r="AN670" t="s">
        <v>53</v>
      </c>
      <c r="AP670">
        <f t="shared" si="40"/>
        <v>0</v>
      </c>
      <c r="AQ670">
        <v>0</v>
      </c>
      <c r="AR670">
        <v>0</v>
      </c>
      <c r="AS670">
        <v>28000</v>
      </c>
      <c r="AT670">
        <v>15000</v>
      </c>
      <c r="AU670">
        <v>0</v>
      </c>
      <c r="AV670">
        <v>0</v>
      </c>
      <c r="AW670">
        <v>0</v>
      </c>
      <c r="AX670">
        <v>43000</v>
      </c>
      <c r="AY670">
        <f t="shared" si="41"/>
        <v>43000</v>
      </c>
      <c r="AZ670" t="str">
        <f t="shared" si="42"/>
        <v/>
      </c>
      <c r="BA670" t="str">
        <f t="shared" si="43"/>
        <v/>
      </c>
    </row>
    <row r="671" spans="1:53" x14ac:dyDescent="0.35">
      <c r="A671" s="2" t="s">
        <v>928</v>
      </c>
      <c r="B671">
        <v>2</v>
      </c>
      <c r="C671">
        <v>201</v>
      </c>
      <c r="D671">
        <v>2</v>
      </c>
      <c r="E671" t="s">
        <v>50</v>
      </c>
      <c r="F671">
        <v>33</v>
      </c>
      <c r="G671" t="s">
        <v>72</v>
      </c>
      <c r="I671" t="s">
        <v>73</v>
      </c>
      <c r="J671" t="s">
        <v>53</v>
      </c>
      <c r="K671" t="s">
        <v>53</v>
      </c>
      <c r="L671" t="s">
        <v>53</v>
      </c>
      <c r="M671">
        <v>0</v>
      </c>
      <c r="O671">
        <v>4</v>
      </c>
      <c r="P671" s="6">
        <v>4</v>
      </c>
      <c r="Q671" t="s">
        <v>50</v>
      </c>
      <c r="R671">
        <v>7</v>
      </c>
      <c r="S671" s="5">
        <v>1</v>
      </c>
      <c r="T671" t="s">
        <v>58</v>
      </c>
      <c r="U671" t="s">
        <v>52</v>
      </c>
      <c r="V671">
        <v>1</v>
      </c>
      <c r="W671" t="s">
        <v>52</v>
      </c>
      <c r="X671">
        <v>2</v>
      </c>
      <c r="AB671" t="s">
        <v>72</v>
      </c>
      <c r="AD671" t="s">
        <v>73</v>
      </c>
      <c r="AE671" t="s">
        <v>53</v>
      </c>
      <c r="AF671" t="s">
        <v>53</v>
      </c>
      <c r="AG671" t="s">
        <v>52</v>
      </c>
      <c r="AH671">
        <v>1</v>
      </c>
      <c r="AI671" t="s">
        <v>68</v>
      </c>
      <c r="AJ671" t="s">
        <v>52</v>
      </c>
      <c r="AK671" t="s">
        <v>74</v>
      </c>
      <c r="AM671" t="s">
        <v>62</v>
      </c>
      <c r="AN671" t="s">
        <v>53</v>
      </c>
      <c r="AP671">
        <f t="shared" si="40"/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5000</v>
      </c>
      <c r="AX671">
        <v>5000</v>
      </c>
      <c r="AY671">
        <f t="shared" si="41"/>
        <v>5000</v>
      </c>
      <c r="AZ671" t="str">
        <f t="shared" si="42"/>
        <v/>
      </c>
      <c r="BA671" t="str">
        <f t="shared" si="43"/>
        <v/>
      </c>
    </row>
    <row r="672" spans="1:53" x14ac:dyDescent="0.35">
      <c r="A672" s="2" t="s">
        <v>933</v>
      </c>
      <c r="B672">
        <v>2</v>
      </c>
      <c r="C672">
        <v>203</v>
      </c>
      <c r="D672">
        <v>1</v>
      </c>
      <c r="E672" t="s">
        <v>50</v>
      </c>
      <c r="F672">
        <v>41</v>
      </c>
      <c r="G672" t="s">
        <v>72</v>
      </c>
      <c r="I672" t="s">
        <v>73</v>
      </c>
      <c r="J672" t="s">
        <v>52</v>
      </c>
      <c r="K672" t="s">
        <v>52</v>
      </c>
      <c r="L672" t="s">
        <v>52</v>
      </c>
      <c r="M672">
        <v>5</v>
      </c>
      <c r="N672" t="s">
        <v>78</v>
      </c>
      <c r="O672">
        <v>1</v>
      </c>
      <c r="P672" s="6">
        <v>5</v>
      </c>
      <c r="Q672" t="s">
        <v>56</v>
      </c>
      <c r="R672">
        <v>17</v>
      </c>
      <c r="S672" s="5">
        <v>1</v>
      </c>
      <c r="T672" t="s">
        <v>58</v>
      </c>
      <c r="U672" t="s">
        <v>52</v>
      </c>
      <c r="V672">
        <v>1</v>
      </c>
      <c r="W672" t="s">
        <v>52</v>
      </c>
      <c r="X672">
        <v>2</v>
      </c>
      <c r="Y672" t="s">
        <v>59</v>
      </c>
      <c r="AB672" t="s">
        <v>72</v>
      </c>
      <c r="AD672" t="s">
        <v>73</v>
      </c>
      <c r="AE672" t="s">
        <v>52</v>
      </c>
      <c r="AF672" t="s">
        <v>52</v>
      </c>
      <c r="AG672" t="s">
        <v>52</v>
      </c>
      <c r="AH672">
        <v>10</v>
      </c>
      <c r="AI672" t="s">
        <v>107</v>
      </c>
      <c r="AJ672" t="s">
        <v>52</v>
      </c>
      <c r="AK672" t="s">
        <v>123</v>
      </c>
      <c r="AM672" t="s">
        <v>62</v>
      </c>
      <c r="AN672" t="s">
        <v>52</v>
      </c>
      <c r="AP672">
        <f t="shared" si="40"/>
        <v>0</v>
      </c>
      <c r="AQ672">
        <v>480000</v>
      </c>
      <c r="AR672">
        <v>1125000</v>
      </c>
      <c r="AS672">
        <v>70000</v>
      </c>
      <c r="AT672">
        <v>180000</v>
      </c>
      <c r="AU672">
        <v>0</v>
      </c>
      <c r="AV672">
        <v>432000</v>
      </c>
      <c r="AW672">
        <v>10000</v>
      </c>
      <c r="AX672">
        <v>2297000</v>
      </c>
      <c r="AY672" t="str">
        <f t="shared" si="41"/>
        <v/>
      </c>
      <c r="AZ672" t="str">
        <f t="shared" si="42"/>
        <v/>
      </c>
      <c r="BA672">
        <f t="shared" si="43"/>
        <v>2297000</v>
      </c>
    </row>
    <row r="673" spans="1:53" x14ac:dyDescent="0.35">
      <c r="A673" s="2" t="s">
        <v>935</v>
      </c>
      <c r="B673">
        <v>20</v>
      </c>
      <c r="C673">
        <v>2008</v>
      </c>
      <c r="D673">
        <v>1</v>
      </c>
      <c r="E673" t="s">
        <v>50</v>
      </c>
      <c r="F673">
        <v>39</v>
      </c>
      <c r="G673" t="s">
        <v>72</v>
      </c>
      <c r="I673" t="s">
        <v>52</v>
      </c>
      <c r="J673" t="s">
        <v>52</v>
      </c>
      <c r="K673" t="s">
        <v>52</v>
      </c>
      <c r="L673" t="s">
        <v>52</v>
      </c>
      <c r="M673">
        <v>5</v>
      </c>
      <c r="N673" t="s">
        <v>83</v>
      </c>
      <c r="O673">
        <v>1</v>
      </c>
      <c r="P673" s="6">
        <v>4</v>
      </c>
      <c r="Q673" t="s">
        <v>56</v>
      </c>
      <c r="R673">
        <v>10</v>
      </c>
      <c r="S673" s="5">
        <v>1</v>
      </c>
      <c r="T673" t="s">
        <v>58</v>
      </c>
      <c r="U673" t="s">
        <v>52</v>
      </c>
      <c r="V673">
        <v>1</v>
      </c>
      <c r="W673" t="s">
        <v>52</v>
      </c>
      <c r="X673">
        <v>2</v>
      </c>
      <c r="AB673" t="s">
        <v>72</v>
      </c>
      <c r="AD673" t="s">
        <v>73</v>
      </c>
      <c r="AE673" t="s">
        <v>52</v>
      </c>
      <c r="AF673" t="s">
        <v>52</v>
      </c>
      <c r="AG673" t="s">
        <v>52</v>
      </c>
      <c r="AH673">
        <v>4</v>
      </c>
      <c r="AI673" t="s">
        <v>83</v>
      </c>
      <c r="AJ673" t="s">
        <v>52</v>
      </c>
      <c r="AK673" t="s">
        <v>84</v>
      </c>
      <c r="AM673" t="s">
        <v>62</v>
      </c>
      <c r="AN673" t="s">
        <v>52</v>
      </c>
      <c r="AP673">
        <f t="shared" si="40"/>
        <v>0</v>
      </c>
      <c r="AQ673">
        <v>3500000</v>
      </c>
      <c r="AR673">
        <v>480000</v>
      </c>
      <c r="AS673">
        <v>60000</v>
      </c>
      <c r="AT673">
        <v>0</v>
      </c>
      <c r="AU673">
        <v>0</v>
      </c>
      <c r="AV673">
        <v>0</v>
      </c>
      <c r="AW673">
        <v>20000</v>
      </c>
      <c r="AX673">
        <v>4060000</v>
      </c>
      <c r="AY673">
        <f t="shared" si="41"/>
        <v>4060000</v>
      </c>
      <c r="AZ673" t="str">
        <f t="shared" si="42"/>
        <v/>
      </c>
      <c r="BA673" t="str">
        <f t="shared" si="43"/>
        <v/>
      </c>
    </row>
    <row r="674" spans="1:53" x14ac:dyDescent="0.35">
      <c r="A674" s="2" t="s">
        <v>937</v>
      </c>
      <c r="B674">
        <v>19</v>
      </c>
      <c r="C674">
        <v>1905</v>
      </c>
      <c r="D674">
        <v>2</v>
      </c>
      <c r="E674" t="s">
        <v>50</v>
      </c>
      <c r="F674">
        <v>43</v>
      </c>
      <c r="G674" t="s">
        <v>72</v>
      </c>
      <c r="I674" t="s">
        <v>52</v>
      </c>
      <c r="J674" t="s">
        <v>53</v>
      </c>
      <c r="K674" t="s">
        <v>53</v>
      </c>
      <c r="L674" t="s">
        <v>53</v>
      </c>
      <c r="M674">
        <v>0</v>
      </c>
      <c r="O674">
        <v>1</v>
      </c>
      <c r="P674" s="6">
        <v>3</v>
      </c>
      <c r="Q674" t="s">
        <v>56</v>
      </c>
      <c r="R674">
        <v>10</v>
      </c>
      <c r="S674" s="5">
        <v>1</v>
      </c>
      <c r="T674" t="s">
        <v>58</v>
      </c>
      <c r="U674" t="s">
        <v>52</v>
      </c>
      <c r="V674">
        <v>1</v>
      </c>
      <c r="W674" t="s">
        <v>52</v>
      </c>
      <c r="X674">
        <v>2</v>
      </c>
      <c r="AB674" t="s">
        <v>72</v>
      </c>
      <c r="AD674" t="s">
        <v>52</v>
      </c>
      <c r="AE674" t="s">
        <v>52</v>
      </c>
      <c r="AF674" t="s">
        <v>52</v>
      </c>
      <c r="AG674" t="s">
        <v>52</v>
      </c>
      <c r="AH674">
        <v>2</v>
      </c>
      <c r="AI674" t="s">
        <v>65</v>
      </c>
      <c r="AJ674" t="s">
        <v>52</v>
      </c>
      <c r="AK674" t="s">
        <v>66</v>
      </c>
      <c r="AM674" t="s">
        <v>62</v>
      </c>
      <c r="AN674" t="s">
        <v>53</v>
      </c>
      <c r="AP674">
        <f t="shared" si="40"/>
        <v>0</v>
      </c>
      <c r="AQ674">
        <v>0</v>
      </c>
      <c r="AR674">
        <v>0</v>
      </c>
      <c r="AS674">
        <v>3000</v>
      </c>
      <c r="AT674">
        <v>1000</v>
      </c>
      <c r="AU674">
        <v>0</v>
      </c>
      <c r="AV674">
        <v>0</v>
      </c>
      <c r="AW674">
        <v>0</v>
      </c>
      <c r="AX674">
        <v>4000</v>
      </c>
      <c r="AY674">
        <f t="shared" si="41"/>
        <v>4000</v>
      </c>
      <c r="AZ674" t="str">
        <f t="shared" si="42"/>
        <v/>
      </c>
      <c r="BA674" t="str">
        <f t="shared" si="43"/>
        <v/>
      </c>
    </row>
    <row r="675" spans="1:53" x14ac:dyDescent="0.35">
      <c r="A675" s="2" t="s">
        <v>938</v>
      </c>
      <c r="B675">
        <v>5</v>
      </c>
      <c r="C675">
        <v>508</v>
      </c>
      <c r="D675">
        <v>2</v>
      </c>
      <c r="E675" t="s">
        <v>50</v>
      </c>
      <c r="F675">
        <v>30</v>
      </c>
      <c r="G675" t="s">
        <v>72</v>
      </c>
      <c r="I675" t="s">
        <v>73</v>
      </c>
      <c r="J675" t="s">
        <v>53</v>
      </c>
      <c r="K675" t="s">
        <v>53</v>
      </c>
      <c r="L675" t="s">
        <v>52</v>
      </c>
      <c r="M675">
        <v>2</v>
      </c>
      <c r="N675" t="s">
        <v>65</v>
      </c>
      <c r="O675">
        <v>2</v>
      </c>
      <c r="P675" s="6">
        <v>3</v>
      </c>
      <c r="Q675" t="s">
        <v>50</v>
      </c>
      <c r="R675">
        <v>10</v>
      </c>
      <c r="S675" s="5">
        <v>1</v>
      </c>
      <c r="T675" t="s">
        <v>58</v>
      </c>
      <c r="U675" t="s">
        <v>52</v>
      </c>
      <c r="V675">
        <v>1</v>
      </c>
      <c r="W675" t="s">
        <v>52</v>
      </c>
      <c r="X675">
        <v>2</v>
      </c>
      <c r="AB675" t="s">
        <v>72</v>
      </c>
      <c r="AD675" t="s">
        <v>73</v>
      </c>
      <c r="AE675" t="s">
        <v>52</v>
      </c>
      <c r="AF675" t="s">
        <v>52</v>
      </c>
      <c r="AG675" t="s">
        <v>52</v>
      </c>
      <c r="AH675">
        <v>4</v>
      </c>
      <c r="AI675" t="s">
        <v>63</v>
      </c>
      <c r="AJ675" t="s">
        <v>52</v>
      </c>
      <c r="AK675" t="s">
        <v>64</v>
      </c>
      <c r="AM675" t="s">
        <v>62</v>
      </c>
      <c r="AN675" t="s">
        <v>53</v>
      </c>
      <c r="AP675">
        <f t="shared" si="40"/>
        <v>0</v>
      </c>
      <c r="AQ675">
        <v>0</v>
      </c>
      <c r="AR675">
        <v>0</v>
      </c>
      <c r="AS675">
        <v>40000</v>
      </c>
      <c r="AT675">
        <v>100000</v>
      </c>
      <c r="AU675">
        <v>0</v>
      </c>
      <c r="AV675">
        <v>0</v>
      </c>
      <c r="AW675">
        <v>0</v>
      </c>
      <c r="AX675">
        <v>140000</v>
      </c>
      <c r="AY675">
        <f t="shared" si="41"/>
        <v>140000</v>
      </c>
      <c r="AZ675" t="str">
        <f t="shared" si="42"/>
        <v/>
      </c>
      <c r="BA675" t="str">
        <f t="shared" si="43"/>
        <v/>
      </c>
    </row>
    <row r="676" spans="1:53" x14ac:dyDescent="0.35">
      <c r="A676" s="2" t="s">
        <v>939</v>
      </c>
      <c r="B676">
        <v>8</v>
      </c>
      <c r="C676">
        <v>807</v>
      </c>
      <c r="D676">
        <v>1</v>
      </c>
      <c r="E676" t="s">
        <v>56</v>
      </c>
      <c r="F676">
        <v>49</v>
      </c>
      <c r="G676" t="s">
        <v>72</v>
      </c>
      <c r="I676" t="s">
        <v>73</v>
      </c>
      <c r="J676" t="s">
        <v>53</v>
      </c>
      <c r="K676" t="s">
        <v>53</v>
      </c>
      <c r="L676" t="s">
        <v>53</v>
      </c>
      <c r="M676">
        <v>0</v>
      </c>
      <c r="O676">
        <v>3</v>
      </c>
      <c r="P676" s="6">
        <v>2</v>
      </c>
      <c r="Q676" t="s">
        <v>50</v>
      </c>
      <c r="R676">
        <v>15</v>
      </c>
      <c r="S676" s="5">
        <v>1</v>
      </c>
      <c r="T676" t="s">
        <v>58</v>
      </c>
      <c r="U676" t="s">
        <v>53</v>
      </c>
      <c r="W676" t="s">
        <v>52</v>
      </c>
      <c r="X676">
        <v>1</v>
      </c>
      <c r="Y676" t="s">
        <v>59</v>
      </c>
      <c r="AB676" t="s">
        <v>72</v>
      </c>
      <c r="AD676" t="s">
        <v>73</v>
      </c>
      <c r="AE676" t="s">
        <v>52</v>
      </c>
      <c r="AF676" t="s">
        <v>52</v>
      </c>
      <c r="AG676" t="s">
        <v>52</v>
      </c>
      <c r="AH676">
        <v>7</v>
      </c>
      <c r="AI676" t="s">
        <v>79</v>
      </c>
      <c r="AJ676" t="s">
        <v>53</v>
      </c>
      <c r="AO676" t="s">
        <v>190</v>
      </c>
      <c r="AP676">
        <f t="shared" si="40"/>
        <v>0</v>
      </c>
      <c r="AY676" t="str">
        <f t="shared" si="41"/>
        <v/>
      </c>
      <c r="AZ676" t="str">
        <f t="shared" si="42"/>
        <v/>
      </c>
      <c r="BA676" t="str">
        <f t="shared" si="43"/>
        <v/>
      </c>
    </row>
    <row r="677" spans="1:53" x14ac:dyDescent="0.35">
      <c r="A677" s="2" t="s">
        <v>939</v>
      </c>
      <c r="B677">
        <v>8</v>
      </c>
      <c r="C677">
        <v>807</v>
      </c>
      <c r="D677">
        <v>1</v>
      </c>
      <c r="E677" t="s">
        <v>56</v>
      </c>
      <c r="F677">
        <v>49</v>
      </c>
      <c r="G677" t="s">
        <v>72</v>
      </c>
      <c r="I677" t="s">
        <v>73</v>
      </c>
      <c r="J677" t="s">
        <v>53</v>
      </c>
      <c r="K677" t="s">
        <v>53</v>
      </c>
      <c r="L677" t="s">
        <v>53</v>
      </c>
      <c r="M677">
        <v>0</v>
      </c>
      <c r="O677">
        <v>3</v>
      </c>
      <c r="P677" s="6">
        <v>3</v>
      </c>
      <c r="Q677" t="s">
        <v>56</v>
      </c>
      <c r="R677">
        <v>14</v>
      </c>
      <c r="S677" s="5">
        <v>1</v>
      </c>
      <c r="T677" t="s">
        <v>58</v>
      </c>
      <c r="U677" t="s">
        <v>53</v>
      </c>
      <c r="W677" t="s">
        <v>52</v>
      </c>
      <c r="X677">
        <v>1</v>
      </c>
      <c r="Y677" t="s">
        <v>59</v>
      </c>
      <c r="AB677" t="s">
        <v>72</v>
      </c>
      <c r="AD677" t="s">
        <v>73</v>
      </c>
      <c r="AE677" t="s">
        <v>52</v>
      </c>
      <c r="AF677" t="s">
        <v>52</v>
      </c>
      <c r="AG677" t="s">
        <v>52</v>
      </c>
      <c r="AH677">
        <v>8</v>
      </c>
      <c r="AI677" t="s">
        <v>86</v>
      </c>
      <c r="AJ677" t="s">
        <v>52</v>
      </c>
      <c r="AK677" t="s">
        <v>87</v>
      </c>
      <c r="AM677" t="s">
        <v>62</v>
      </c>
      <c r="AN677" t="s">
        <v>52</v>
      </c>
      <c r="AP677">
        <f t="shared" si="40"/>
        <v>0</v>
      </c>
      <c r="AQ677">
        <v>0</v>
      </c>
      <c r="AR677">
        <v>500000</v>
      </c>
      <c r="AS677">
        <v>70000</v>
      </c>
      <c r="AT677">
        <v>200000</v>
      </c>
      <c r="AU677">
        <v>850000</v>
      </c>
      <c r="AV677">
        <v>600000</v>
      </c>
      <c r="AW677">
        <v>40000</v>
      </c>
      <c r="AX677">
        <v>2260000</v>
      </c>
      <c r="AY677" t="str">
        <f t="shared" si="41"/>
        <v/>
      </c>
      <c r="AZ677">
        <f t="shared" si="42"/>
        <v>2260000</v>
      </c>
      <c r="BA677" t="str">
        <f t="shared" si="43"/>
        <v/>
      </c>
    </row>
    <row r="678" spans="1:53" x14ac:dyDescent="0.35">
      <c r="A678" s="2" t="s">
        <v>939</v>
      </c>
      <c r="B678">
        <v>8</v>
      </c>
      <c r="C678">
        <v>807</v>
      </c>
      <c r="D678">
        <v>1</v>
      </c>
      <c r="E678" t="s">
        <v>56</v>
      </c>
      <c r="F678">
        <v>49</v>
      </c>
      <c r="G678" t="s">
        <v>72</v>
      </c>
      <c r="I678" t="s">
        <v>73</v>
      </c>
      <c r="J678" t="s">
        <v>53</v>
      </c>
      <c r="K678" t="s">
        <v>53</v>
      </c>
      <c r="L678" t="s">
        <v>53</v>
      </c>
      <c r="M678">
        <v>0</v>
      </c>
      <c r="O678">
        <v>3</v>
      </c>
      <c r="P678" s="6">
        <v>4</v>
      </c>
      <c r="Q678" t="s">
        <v>56</v>
      </c>
      <c r="R678">
        <v>10</v>
      </c>
      <c r="S678" s="5">
        <v>1</v>
      </c>
      <c r="T678" t="s">
        <v>58</v>
      </c>
      <c r="U678" t="s">
        <v>53</v>
      </c>
      <c r="W678" t="s">
        <v>52</v>
      </c>
      <c r="X678">
        <v>1</v>
      </c>
      <c r="AB678" t="s">
        <v>72</v>
      </c>
      <c r="AD678" t="s">
        <v>73</v>
      </c>
      <c r="AE678" t="s">
        <v>52</v>
      </c>
      <c r="AF678" t="s">
        <v>52</v>
      </c>
      <c r="AG678" t="s">
        <v>52</v>
      </c>
      <c r="AH678">
        <v>4</v>
      </c>
      <c r="AI678" t="s">
        <v>63</v>
      </c>
      <c r="AJ678" t="s">
        <v>52</v>
      </c>
      <c r="AK678" t="s">
        <v>64</v>
      </c>
      <c r="AM678" t="s">
        <v>62</v>
      </c>
      <c r="AN678" t="s">
        <v>53</v>
      </c>
      <c r="AP678">
        <f t="shared" si="40"/>
        <v>0</v>
      </c>
      <c r="AQ678">
        <v>0</v>
      </c>
      <c r="AR678">
        <v>0</v>
      </c>
      <c r="AS678">
        <v>40000</v>
      </c>
      <c r="AT678">
        <v>80000</v>
      </c>
      <c r="AU678">
        <v>250000</v>
      </c>
      <c r="AV678">
        <v>0</v>
      </c>
      <c r="AW678">
        <v>0</v>
      </c>
      <c r="AX678">
        <v>370000</v>
      </c>
      <c r="AY678">
        <f t="shared" si="41"/>
        <v>370000</v>
      </c>
      <c r="AZ678" t="str">
        <f t="shared" si="42"/>
        <v/>
      </c>
      <c r="BA678" t="str">
        <f t="shared" si="43"/>
        <v/>
      </c>
    </row>
    <row r="679" spans="1:53" x14ac:dyDescent="0.35">
      <c r="A679" s="2" t="s">
        <v>941</v>
      </c>
      <c r="B679">
        <v>24</v>
      </c>
      <c r="C679">
        <v>2402</v>
      </c>
      <c r="D679">
        <v>2</v>
      </c>
      <c r="E679" t="s">
        <v>50</v>
      </c>
      <c r="F679">
        <v>40</v>
      </c>
      <c r="G679" t="s">
        <v>72</v>
      </c>
      <c r="I679" t="s">
        <v>73</v>
      </c>
      <c r="J679" t="s">
        <v>52</v>
      </c>
      <c r="K679" t="s">
        <v>52</v>
      </c>
      <c r="L679" t="s">
        <v>52</v>
      </c>
      <c r="M679">
        <v>8</v>
      </c>
      <c r="N679" t="s">
        <v>86</v>
      </c>
      <c r="O679">
        <v>4</v>
      </c>
      <c r="P679" s="6">
        <v>3</v>
      </c>
      <c r="Q679" t="s">
        <v>50</v>
      </c>
      <c r="R679">
        <v>12</v>
      </c>
      <c r="S679" s="5">
        <v>1</v>
      </c>
      <c r="T679" t="s">
        <v>58</v>
      </c>
      <c r="U679" t="s">
        <v>52</v>
      </c>
      <c r="V679">
        <v>1</v>
      </c>
      <c r="W679" t="s">
        <v>52</v>
      </c>
      <c r="X679">
        <v>2</v>
      </c>
      <c r="AB679" t="s">
        <v>72</v>
      </c>
      <c r="AD679" t="s">
        <v>73</v>
      </c>
      <c r="AE679" t="s">
        <v>52</v>
      </c>
      <c r="AF679" t="s">
        <v>52</v>
      </c>
      <c r="AG679" t="s">
        <v>52</v>
      </c>
      <c r="AH679">
        <v>6</v>
      </c>
      <c r="AI679" t="s">
        <v>78</v>
      </c>
      <c r="AJ679" t="s">
        <v>52</v>
      </c>
      <c r="AK679" t="s">
        <v>88</v>
      </c>
      <c r="AM679" t="s">
        <v>62</v>
      </c>
      <c r="AN679" t="s">
        <v>53</v>
      </c>
      <c r="AP679">
        <f t="shared" si="40"/>
        <v>0</v>
      </c>
      <c r="AQ679">
        <v>0</v>
      </c>
      <c r="AR679">
        <v>0</v>
      </c>
      <c r="AS679">
        <v>20000</v>
      </c>
      <c r="AT679">
        <v>30000</v>
      </c>
      <c r="AU679">
        <v>0</v>
      </c>
      <c r="AV679">
        <v>0</v>
      </c>
      <c r="AW679">
        <v>5000</v>
      </c>
      <c r="AX679">
        <v>55000</v>
      </c>
      <c r="AY679" t="str">
        <f t="shared" si="41"/>
        <v/>
      </c>
      <c r="AZ679">
        <f t="shared" si="42"/>
        <v>55000</v>
      </c>
      <c r="BA679" t="str">
        <f t="shared" si="43"/>
        <v/>
      </c>
    </row>
    <row r="680" spans="1:53" x14ac:dyDescent="0.35">
      <c r="A680" s="2" t="s">
        <v>941</v>
      </c>
      <c r="B680">
        <v>24</v>
      </c>
      <c r="C680">
        <v>2402</v>
      </c>
      <c r="D680">
        <v>2</v>
      </c>
      <c r="E680" t="s">
        <v>50</v>
      </c>
      <c r="F680">
        <v>40</v>
      </c>
      <c r="G680" t="s">
        <v>72</v>
      </c>
      <c r="I680" t="s">
        <v>73</v>
      </c>
      <c r="J680" t="s">
        <v>52</v>
      </c>
      <c r="K680" t="s">
        <v>52</v>
      </c>
      <c r="L680" t="s">
        <v>52</v>
      </c>
      <c r="M680">
        <v>8</v>
      </c>
      <c r="N680" t="s">
        <v>86</v>
      </c>
      <c r="O680">
        <v>4</v>
      </c>
      <c r="P680" s="6">
        <v>4</v>
      </c>
      <c r="Q680" t="s">
        <v>50</v>
      </c>
      <c r="R680">
        <v>11</v>
      </c>
      <c r="S680" s="5">
        <v>1</v>
      </c>
      <c r="T680" t="s">
        <v>58</v>
      </c>
      <c r="U680" t="s">
        <v>52</v>
      </c>
      <c r="V680">
        <v>1</v>
      </c>
      <c r="W680" t="s">
        <v>52</v>
      </c>
      <c r="X680">
        <v>2</v>
      </c>
      <c r="AB680" t="s">
        <v>72</v>
      </c>
      <c r="AD680" t="s">
        <v>73</v>
      </c>
      <c r="AE680" t="s">
        <v>52</v>
      </c>
      <c r="AF680" t="s">
        <v>52</v>
      </c>
      <c r="AG680" t="s">
        <v>52</v>
      </c>
      <c r="AH680">
        <v>6</v>
      </c>
      <c r="AI680" t="s">
        <v>78</v>
      </c>
      <c r="AJ680" t="s">
        <v>52</v>
      </c>
      <c r="AK680" t="s">
        <v>88</v>
      </c>
      <c r="AM680" t="s">
        <v>62</v>
      </c>
      <c r="AN680" t="s">
        <v>53</v>
      </c>
      <c r="AP680">
        <f t="shared" si="40"/>
        <v>0</v>
      </c>
      <c r="AQ680">
        <v>0</v>
      </c>
      <c r="AR680">
        <v>0</v>
      </c>
      <c r="AS680">
        <v>20000</v>
      </c>
      <c r="AT680">
        <v>30000</v>
      </c>
      <c r="AU680">
        <v>0</v>
      </c>
      <c r="AV680">
        <v>0</v>
      </c>
      <c r="AW680">
        <v>5000</v>
      </c>
      <c r="AX680">
        <v>55000</v>
      </c>
      <c r="AY680">
        <f t="shared" si="41"/>
        <v>55000</v>
      </c>
      <c r="AZ680" t="str">
        <f t="shared" si="42"/>
        <v/>
      </c>
      <c r="BA680" t="str">
        <f t="shared" si="43"/>
        <v/>
      </c>
    </row>
    <row r="681" spans="1:53" x14ac:dyDescent="0.35">
      <c r="A681" s="2" t="s">
        <v>941</v>
      </c>
      <c r="B681">
        <v>24</v>
      </c>
      <c r="C681">
        <v>2402</v>
      </c>
      <c r="D681">
        <v>2</v>
      </c>
      <c r="E681" t="s">
        <v>50</v>
      </c>
      <c r="F681">
        <v>40</v>
      </c>
      <c r="G681" t="s">
        <v>72</v>
      </c>
      <c r="I681" t="s">
        <v>73</v>
      </c>
      <c r="J681" t="s">
        <v>52</v>
      </c>
      <c r="K681" t="s">
        <v>52</v>
      </c>
      <c r="L681" t="s">
        <v>52</v>
      </c>
      <c r="M681">
        <v>8</v>
      </c>
      <c r="N681" t="s">
        <v>86</v>
      </c>
      <c r="O681">
        <v>4</v>
      </c>
      <c r="P681" s="6">
        <v>5</v>
      </c>
      <c r="Q681" t="s">
        <v>56</v>
      </c>
      <c r="R681">
        <v>8</v>
      </c>
      <c r="S681" s="5">
        <v>1</v>
      </c>
      <c r="T681" t="s">
        <v>58</v>
      </c>
      <c r="U681" t="s">
        <v>52</v>
      </c>
      <c r="V681">
        <v>1</v>
      </c>
      <c r="W681" t="s">
        <v>52</v>
      </c>
      <c r="X681">
        <v>2</v>
      </c>
      <c r="AB681" t="s">
        <v>72</v>
      </c>
      <c r="AD681" t="s">
        <v>73</v>
      </c>
      <c r="AE681" t="s">
        <v>52</v>
      </c>
      <c r="AF681" t="s">
        <v>52</v>
      </c>
      <c r="AG681" t="s">
        <v>52</v>
      </c>
      <c r="AH681">
        <v>3</v>
      </c>
      <c r="AI681" t="s">
        <v>97</v>
      </c>
      <c r="AJ681" t="s">
        <v>52</v>
      </c>
      <c r="AK681" t="s">
        <v>98</v>
      </c>
      <c r="AM681" t="s">
        <v>62</v>
      </c>
      <c r="AN681" t="s">
        <v>53</v>
      </c>
      <c r="AP681">
        <f t="shared" si="40"/>
        <v>0</v>
      </c>
      <c r="AQ681">
        <v>0</v>
      </c>
      <c r="AR681">
        <v>0</v>
      </c>
      <c r="AS681">
        <v>10000</v>
      </c>
      <c r="AT681">
        <v>15000</v>
      </c>
      <c r="AU681">
        <v>0</v>
      </c>
      <c r="AV681">
        <v>0</v>
      </c>
      <c r="AW681">
        <v>5000</v>
      </c>
      <c r="AX681">
        <v>30000</v>
      </c>
      <c r="AY681">
        <f t="shared" si="41"/>
        <v>30000</v>
      </c>
      <c r="AZ681" t="str">
        <f t="shared" si="42"/>
        <v/>
      </c>
      <c r="BA681" t="str">
        <f t="shared" si="43"/>
        <v/>
      </c>
    </row>
    <row r="682" spans="1:53" x14ac:dyDescent="0.35">
      <c r="A682" s="2" t="s">
        <v>949</v>
      </c>
      <c r="B682">
        <v>14</v>
      </c>
      <c r="C682">
        <v>1405</v>
      </c>
      <c r="D682">
        <v>2</v>
      </c>
      <c r="E682" t="s">
        <v>50</v>
      </c>
      <c r="F682">
        <v>35</v>
      </c>
      <c r="G682" t="s">
        <v>72</v>
      </c>
      <c r="I682" t="s">
        <v>73</v>
      </c>
      <c r="J682" t="s">
        <v>52</v>
      </c>
      <c r="K682" t="s">
        <v>52</v>
      </c>
      <c r="L682" t="s">
        <v>52</v>
      </c>
      <c r="M682">
        <v>6</v>
      </c>
      <c r="N682" t="s">
        <v>79</v>
      </c>
      <c r="O682">
        <v>2</v>
      </c>
      <c r="P682" s="6">
        <v>3</v>
      </c>
      <c r="Q682" t="s">
        <v>56</v>
      </c>
      <c r="R682">
        <v>11</v>
      </c>
      <c r="S682" s="5">
        <v>1</v>
      </c>
      <c r="T682" t="s">
        <v>58</v>
      </c>
      <c r="U682" t="s">
        <v>52</v>
      </c>
      <c r="V682">
        <v>1</v>
      </c>
      <c r="W682" t="s">
        <v>52</v>
      </c>
      <c r="X682">
        <v>2</v>
      </c>
      <c r="AB682" t="s">
        <v>72</v>
      </c>
      <c r="AD682" t="s">
        <v>73</v>
      </c>
      <c r="AE682" t="s">
        <v>52</v>
      </c>
      <c r="AF682" t="s">
        <v>52</v>
      </c>
      <c r="AG682" t="s">
        <v>52</v>
      </c>
      <c r="AH682">
        <v>7</v>
      </c>
      <c r="AI682" t="s">
        <v>78</v>
      </c>
      <c r="AJ682" t="s">
        <v>52</v>
      </c>
      <c r="AK682" t="s">
        <v>88</v>
      </c>
      <c r="AM682" t="s">
        <v>62</v>
      </c>
      <c r="AN682" t="s">
        <v>53</v>
      </c>
      <c r="AP682">
        <f t="shared" si="40"/>
        <v>0</v>
      </c>
      <c r="AQ682">
        <v>0</v>
      </c>
      <c r="AR682">
        <v>0</v>
      </c>
      <c r="AS682">
        <v>70000</v>
      </c>
      <c r="AT682">
        <v>40000</v>
      </c>
      <c r="AU682">
        <v>360000</v>
      </c>
      <c r="AV682">
        <v>0</v>
      </c>
      <c r="AW682">
        <v>0</v>
      </c>
      <c r="AX682">
        <v>470000</v>
      </c>
      <c r="AY682">
        <f t="shared" si="41"/>
        <v>470000</v>
      </c>
      <c r="AZ682" t="str">
        <f t="shared" si="42"/>
        <v/>
      </c>
      <c r="BA682" t="str">
        <f t="shared" si="43"/>
        <v/>
      </c>
    </row>
    <row r="683" spans="1:53" x14ac:dyDescent="0.35">
      <c r="A683" s="2" t="s">
        <v>949</v>
      </c>
      <c r="B683">
        <v>14</v>
      </c>
      <c r="C683">
        <v>1405</v>
      </c>
      <c r="D683">
        <v>2</v>
      </c>
      <c r="E683" t="s">
        <v>50</v>
      </c>
      <c r="F683">
        <v>35</v>
      </c>
      <c r="G683" t="s">
        <v>72</v>
      </c>
      <c r="I683" t="s">
        <v>73</v>
      </c>
      <c r="J683" t="s">
        <v>52</v>
      </c>
      <c r="K683" t="s">
        <v>52</v>
      </c>
      <c r="L683" t="s">
        <v>52</v>
      </c>
      <c r="M683">
        <v>6</v>
      </c>
      <c r="N683" t="s">
        <v>79</v>
      </c>
      <c r="O683">
        <v>2</v>
      </c>
      <c r="P683" s="6">
        <v>4</v>
      </c>
      <c r="Q683" t="s">
        <v>50</v>
      </c>
      <c r="R683">
        <v>7</v>
      </c>
      <c r="S683" s="5">
        <v>1</v>
      </c>
      <c r="T683" t="s">
        <v>58</v>
      </c>
      <c r="U683" t="s">
        <v>52</v>
      </c>
      <c r="V683">
        <v>1</v>
      </c>
      <c r="W683" t="s">
        <v>52</v>
      </c>
      <c r="X683">
        <v>2</v>
      </c>
      <c r="AB683" t="s">
        <v>72</v>
      </c>
      <c r="AD683" t="s">
        <v>73</v>
      </c>
      <c r="AE683" t="s">
        <v>52</v>
      </c>
      <c r="AF683" t="s">
        <v>52</v>
      </c>
      <c r="AG683" t="s">
        <v>52</v>
      </c>
      <c r="AH683">
        <v>5</v>
      </c>
      <c r="AI683" t="s">
        <v>63</v>
      </c>
      <c r="AJ683" t="s">
        <v>52</v>
      </c>
      <c r="AK683" t="s">
        <v>64</v>
      </c>
      <c r="AM683" t="s">
        <v>62</v>
      </c>
      <c r="AN683" t="s">
        <v>53</v>
      </c>
      <c r="AP683">
        <f t="shared" si="40"/>
        <v>0</v>
      </c>
      <c r="AQ683">
        <v>0</v>
      </c>
      <c r="AR683">
        <v>0</v>
      </c>
      <c r="AS683">
        <v>20000</v>
      </c>
      <c r="AT683">
        <v>35000</v>
      </c>
      <c r="AU683">
        <v>300000</v>
      </c>
      <c r="AV683">
        <v>0</v>
      </c>
      <c r="AW683">
        <v>0</v>
      </c>
      <c r="AX683">
        <v>355000</v>
      </c>
      <c r="AY683">
        <f t="shared" si="41"/>
        <v>355000</v>
      </c>
      <c r="AZ683" t="str">
        <f t="shared" si="42"/>
        <v/>
      </c>
      <c r="BA683" t="str">
        <f t="shared" si="43"/>
        <v/>
      </c>
    </row>
    <row r="684" spans="1:53" x14ac:dyDescent="0.35">
      <c r="A684" s="2" t="s">
        <v>951</v>
      </c>
      <c r="B684">
        <v>4</v>
      </c>
      <c r="C684">
        <v>404</v>
      </c>
      <c r="D684">
        <v>2</v>
      </c>
      <c r="E684" t="s">
        <v>50</v>
      </c>
      <c r="F684">
        <v>58</v>
      </c>
      <c r="G684" t="s">
        <v>72</v>
      </c>
      <c r="I684" t="s">
        <v>73</v>
      </c>
      <c r="J684" t="s">
        <v>52</v>
      </c>
      <c r="K684" t="s">
        <v>52</v>
      </c>
      <c r="L684" t="s">
        <v>52</v>
      </c>
      <c r="M684">
        <v>2</v>
      </c>
      <c r="N684" t="s">
        <v>97</v>
      </c>
      <c r="O684">
        <v>1</v>
      </c>
      <c r="P684" s="6">
        <v>3</v>
      </c>
      <c r="Q684" t="s">
        <v>56</v>
      </c>
      <c r="R684">
        <v>12</v>
      </c>
      <c r="S684" s="5">
        <v>1</v>
      </c>
      <c r="T684" t="s">
        <v>58</v>
      </c>
      <c r="U684" t="s">
        <v>52</v>
      </c>
      <c r="V684">
        <v>1</v>
      </c>
      <c r="W684" t="s">
        <v>52</v>
      </c>
      <c r="X684">
        <v>2</v>
      </c>
      <c r="AB684" t="s">
        <v>72</v>
      </c>
      <c r="AD684" t="s">
        <v>73</v>
      </c>
      <c r="AE684" t="s">
        <v>52</v>
      </c>
      <c r="AF684" t="s">
        <v>52</v>
      </c>
      <c r="AG684" t="s">
        <v>52</v>
      </c>
      <c r="AH684">
        <v>4</v>
      </c>
      <c r="AI684" t="s">
        <v>83</v>
      </c>
      <c r="AJ684" t="s">
        <v>52</v>
      </c>
      <c r="AK684" t="s">
        <v>84</v>
      </c>
      <c r="AM684" t="s">
        <v>62</v>
      </c>
      <c r="AN684" t="s">
        <v>53</v>
      </c>
      <c r="AP684">
        <f t="shared" si="40"/>
        <v>0</v>
      </c>
      <c r="AQ684">
        <v>0</v>
      </c>
      <c r="AR684">
        <v>0</v>
      </c>
      <c r="AS684">
        <v>22500</v>
      </c>
      <c r="AT684">
        <v>28000</v>
      </c>
      <c r="AU684">
        <v>130000</v>
      </c>
      <c r="AV684">
        <v>0</v>
      </c>
      <c r="AW684">
        <v>0</v>
      </c>
      <c r="AX684">
        <v>180500</v>
      </c>
      <c r="AY684" t="str">
        <f t="shared" si="41"/>
        <v/>
      </c>
      <c r="AZ684">
        <f t="shared" si="42"/>
        <v>180500</v>
      </c>
      <c r="BA684" t="str">
        <f t="shared" si="43"/>
        <v/>
      </c>
    </row>
    <row r="685" spans="1:53" x14ac:dyDescent="0.35">
      <c r="A685" s="2" t="s">
        <v>952</v>
      </c>
      <c r="B685">
        <v>2</v>
      </c>
      <c r="C685">
        <v>206</v>
      </c>
      <c r="D685">
        <v>2</v>
      </c>
      <c r="E685" t="s">
        <v>50</v>
      </c>
      <c r="F685">
        <v>48</v>
      </c>
      <c r="G685" t="s">
        <v>72</v>
      </c>
      <c r="I685" t="s">
        <v>73</v>
      </c>
      <c r="J685" t="s">
        <v>53</v>
      </c>
      <c r="K685" t="s">
        <v>53</v>
      </c>
      <c r="L685" t="s">
        <v>53</v>
      </c>
      <c r="M685">
        <v>0</v>
      </c>
      <c r="O685">
        <v>2</v>
      </c>
      <c r="P685" s="6">
        <v>4</v>
      </c>
      <c r="Q685" t="s">
        <v>56</v>
      </c>
      <c r="R685">
        <v>16</v>
      </c>
      <c r="S685" s="5">
        <v>1</v>
      </c>
      <c r="T685" t="s">
        <v>58</v>
      </c>
      <c r="U685" t="s">
        <v>52</v>
      </c>
      <c r="V685">
        <v>1</v>
      </c>
      <c r="W685" t="s">
        <v>52</v>
      </c>
      <c r="X685">
        <v>2</v>
      </c>
      <c r="Y685" t="s">
        <v>59</v>
      </c>
      <c r="AB685" t="s">
        <v>72</v>
      </c>
      <c r="AD685" t="s">
        <v>73</v>
      </c>
      <c r="AE685" t="s">
        <v>53</v>
      </c>
      <c r="AF685" t="s">
        <v>53</v>
      </c>
      <c r="AG685" t="s">
        <v>52</v>
      </c>
      <c r="AH685">
        <v>6</v>
      </c>
      <c r="AI685" t="s">
        <v>79</v>
      </c>
      <c r="AJ685" t="s">
        <v>53</v>
      </c>
      <c r="AO685" t="s">
        <v>112</v>
      </c>
      <c r="AP685">
        <f t="shared" si="40"/>
        <v>0</v>
      </c>
      <c r="AY685" t="str">
        <f t="shared" si="41"/>
        <v/>
      </c>
      <c r="AZ685" t="str">
        <f t="shared" si="42"/>
        <v/>
      </c>
      <c r="BA685" t="str">
        <f t="shared" si="43"/>
        <v/>
      </c>
    </row>
    <row r="686" spans="1:53" x14ac:dyDescent="0.35">
      <c r="A686" s="2" t="s">
        <v>956</v>
      </c>
      <c r="B686">
        <v>6</v>
      </c>
      <c r="C686">
        <v>608</v>
      </c>
      <c r="D686">
        <v>2</v>
      </c>
      <c r="E686" t="s">
        <v>50</v>
      </c>
      <c r="F686">
        <v>33</v>
      </c>
      <c r="G686" t="s">
        <v>72</v>
      </c>
      <c r="I686" t="s">
        <v>73</v>
      </c>
      <c r="J686" t="s">
        <v>53</v>
      </c>
      <c r="K686" t="s">
        <v>52</v>
      </c>
      <c r="L686" t="s">
        <v>52</v>
      </c>
      <c r="M686">
        <v>2</v>
      </c>
      <c r="N686" t="s">
        <v>97</v>
      </c>
      <c r="O686">
        <v>3</v>
      </c>
      <c r="P686" s="6">
        <v>3</v>
      </c>
      <c r="Q686" t="s">
        <v>56</v>
      </c>
      <c r="R686">
        <v>9</v>
      </c>
      <c r="S686" s="5">
        <v>1</v>
      </c>
      <c r="T686" t="s">
        <v>58</v>
      </c>
      <c r="U686" t="s">
        <v>52</v>
      </c>
      <c r="V686">
        <v>1</v>
      </c>
      <c r="W686" t="s">
        <v>52</v>
      </c>
      <c r="X686">
        <v>2</v>
      </c>
      <c r="AB686" t="s">
        <v>72</v>
      </c>
      <c r="AD686" t="s">
        <v>73</v>
      </c>
      <c r="AE686" t="s">
        <v>52</v>
      </c>
      <c r="AF686" t="s">
        <v>52</v>
      </c>
      <c r="AG686" t="s">
        <v>52</v>
      </c>
      <c r="AH686">
        <v>2</v>
      </c>
      <c r="AI686" t="s">
        <v>65</v>
      </c>
      <c r="AJ686" t="s">
        <v>52</v>
      </c>
      <c r="AK686" t="s">
        <v>66</v>
      </c>
      <c r="AM686" t="s">
        <v>62</v>
      </c>
      <c r="AN686" t="s">
        <v>53</v>
      </c>
      <c r="AP686">
        <f t="shared" si="40"/>
        <v>0</v>
      </c>
      <c r="AQ686">
        <v>0</v>
      </c>
      <c r="AR686">
        <v>0</v>
      </c>
      <c r="AS686">
        <v>5000</v>
      </c>
      <c r="AT686">
        <v>2500</v>
      </c>
      <c r="AU686">
        <v>0</v>
      </c>
      <c r="AV686">
        <v>0</v>
      </c>
      <c r="AW686">
        <v>3000</v>
      </c>
      <c r="AX686">
        <v>10500</v>
      </c>
      <c r="AY686">
        <f t="shared" si="41"/>
        <v>10500</v>
      </c>
      <c r="AZ686" t="str">
        <f t="shared" si="42"/>
        <v/>
      </c>
      <c r="BA686" t="str">
        <f t="shared" si="43"/>
        <v/>
      </c>
    </row>
    <row r="687" spans="1:53" x14ac:dyDescent="0.35">
      <c r="A687" s="2" t="s">
        <v>956</v>
      </c>
      <c r="B687">
        <v>6</v>
      </c>
      <c r="C687">
        <v>608</v>
      </c>
      <c r="D687">
        <v>2</v>
      </c>
      <c r="E687" t="s">
        <v>50</v>
      </c>
      <c r="F687">
        <v>33</v>
      </c>
      <c r="G687" t="s">
        <v>72</v>
      </c>
      <c r="I687" t="s">
        <v>73</v>
      </c>
      <c r="J687" t="s">
        <v>53</v>
      </c>
      <c r="K687" t="s">
        <v>52</v>
      </c>
      <c r="L687" t="s">
        <v>52</v>
      </c>
      <c r="M687">
        <v>2</v>
      </c>
      <c r="N687" t="s">
        <v>97</v>
      </c>
      <c r="O687">
        <v>3</v>
      </c>
      <c r="P687" s="6">
        <v>4</v>
      </c>
      <c r="Q687" t="s">
        <v>56</v>
      </c>
      <c r="R687">
        <v>8</v>
      </c>
      <c r="S687" s="5">
        <v>1</v>
      </c>
      <c r="T687" t="s">
        <v>58</v>
      </c>
      <c r="U687" t="s">
        <v>52</v>
      </c>
      <c r="V687">
        <v>1</v>
      </c>
      <c r="W687" t="s">
        <v>52</v>
      </c>
      <c r="X687">
        <v>2</v>
      </c>
      <c r="AB687" t="s">
        <v>72</v>
      </c>
      <c r="AD687" t="s">
        <v>73</v>
      </c>
      <c r="AE687" t="s">
        <v>53</v>
      </c>
      <c r="AF687" t="s">
        <v>53</v>
      </c>
      <c r="AG687" t="s">
        <v>52</v>
      </c>
      <c r="AH687">
        <v>1</v>
      </c>
      <c r="AI687" t="s">
        <v>68</v>
      </c>
      <c r="AJ687" t="s">
        <v>52</v>
      </c>
      <c r="AK687" t="s">
        <v>74</v>
      </c>
      <c r="AM687" t="s">
        <v>62</v>
      </c>
      <c r="AN687" t="s">
        <v>53</v>
      </c>
      <c r="AP687">
        <f t="shared" si="40"/>
        <v>0</v>
      </c>
      <c r="AQ687">
        <v>0</v>
      </c>
      <c r="AR687">
        <v>0</v>
      </c>
      <c r="AS687">
        <v>3000</v>
      </c>
      <c r="AT687">
        <v>3000</v>
      </c>
      <c r="AU687">
        <v>0</v>
      </c>
      <c r="AV687">
        <v>0</v>
      </c>
      <c r="AW687">
        <v>0</v>
      </c>
      <c r="AX687">
        <v>6000</v>
      </c>
      <c r="AY687">
        <f t="shared" si="41"/>
        <v>6000</v>
      </c>
      <c r="AZ687" t="str">
        <f t="shared" si="42"/>
        <v/>
      </c>
      <c r="BA687" t="str">
        <f t="shared" si="43"/>
        <v/>
      </c>
    </row>
    <row r="688" spans="1:53" x14ac:dyDescent="0.35">
      <c r="A688" s="2" t="s">
        <v>958</v>
      </c>
      <c r="B688">
        <v>2</v>
      </c>
      <c r="C688">
        <v>201</v>
      </c>
      <c r="D688">
        <v>2</v>
      </c>
      <c r="E688" t="s">
        <v>56</v>
      </c>
      <c r="F688">
        <v>59</v>
      </c>
      <c r="G688" t="s">
        <v>72</v>
      </c>
      <c r="I688" t="s">
        <v>73</v>
      </c>
      <c r="J688" t="s">
        <v>52</v>
      </c>
      <c r="K688" t="s">
        <v>52</v>
      </c>
      <c r="L688" t="s">
        <v>52</v>
      </c>
      <c r="M688">
        <v>3</v>
      </c>
      <c r="N688" t="s">
        <v>97</v>
      </c>
      <c r="O688">
        <v>1</v>
      </c>
      <c r="P688" s="6">
        <v>2</v>
      </c>
      <c r="Q688" t="s">
        <v>56</v>
      </c>
      <c r="R688">
        <v>14</v>
      </c>
      <c r="S688" s="5">
        <v>1</v>
      </c>
      <c r="T688" t="s">
        <v>58</v>
      </c>
      <c r="U688" t="s">
        <v>53</v>
      </c>
      <c r="W688" t="s">
        <v>52</v>
      </c>
      <c r="X688">
        <v>1</v>
      </c>
      <c r="Y688" t="s">
        <v>59</v>
      </c>
      <c r="AB688" t="s">
        <v>72</v>
      </c>
      <c r="AD688" t="s">
        <v>73</v>
      </c>
      <c r="AE688" t="s">
        <v>52</v>
      </c>
      <c r="AF688" t="s">
        <v>52</v>
      </c>
      <c r="AG688" t="s">
        <v>52</v>
      </c>
      <c r="AH688">
        <v>8</v>
      </c>
      <c r="AI688" t="s">
        <v>86</v>
      </c>
      <c r="AJ688" t="s">
        <v>52</v>
      </c>
      <c r="AK688" t="s">
        <v>87</v>
      </c>
      <c r="AM688" t="s">
        <v>62</v>
      </c>
      <c r="AN688" t="s">
        <v>53</v>
      </c>
      <c r="AP688">
        <f t="shared" si="40"/>
        <v>0</v>
      </c>
      <c r="AQ688">
        <v>0</v>
      </c>
      <c r="AR688">
        <v>0</v>
      </c>
      <c r="AS688">
        <v>100000</v>
      </c>
      <c r="AT688">
        <v>60000</v>
      </c>
      <c r="AU688">
        <v>0</v>
      </c>
      <c r="AV688">
        <v>0</v>
      </c>
      <c r="AW688">
        <v>20000</v>
      </c>
      <c r="AX688">
        <v>180000</v>
      </c>
      <c r="AY688" t="str">
        <f t="shared" si="41"/>
        <v/>
      </c>
      <c r="AZ688">
        <f t="shared" si="42"/>
        <v>180000</v>
      </c>
      <c r="BA688" t="str">
        <f t="shared" si="43"/>
        <v/>
      </c>
    </row>
    <row r="689" spans="1:53" x14ac:dyDescent="0.35">
      <c r="A689" s="2" t="s">
        <v>959</v>
      </c>
      <c r="B689">
        <v>11</v>
      </c>
      <c r="C689">
        <v>1102</v>
      </c>
      <c r="D689">
        <v>2</v>
      </c>
      <c r="E689" t="s">
        <v>50</v>
      </c>
      <c r="F689">
        <v>33</v>
      </c>
      <c r="G689" t="s">
        <v>155</v>
      </c>
      <c r="H689" t="s">
        <v>52</v>
      </c>
      <c r="I689" t="s">
        <v>52</v>
      </c>
      <c r="J689" t="s">
        <v>53</v>
      </c>
      <c r="K689" t="s">
        <v>53</v>
      </c>
      <c r="L689" t="s">
        <v>53</v>
      </c>
      <c r="M689">
        <v>0</v>
      </c>
      <c r="O689">
        <v>4</v>
      </c>
      <c r="P689" s="6">
        <v>3</v>
      </c>
      <c r="Q689" t="s">
        <v>56</v>
      </c>
      <c r="R689">
        <v>12</v>
      </c>
      <c r="S689" s="5">
        <v>1</v>
      </c>
      <c r="T689" t="s">
        <v>58</v>
      </c>
      <c r="U689" t="s">
        <v>52</v>
      </c>
      <c r="V689">
        <v>1</v>
      </c>
      <c r="W689" t="s">
        <v>52</v>
      </c>
      <c r="X689">
        <v>2</v>
      </c>
      <c r="AB689" t="s">
        <v>155</v>
      </c>
      <c r="AC689" t="s">
        <v>52</v>
      </c>
      <c r="AD689" t="s">
        <v>52</v>
      </c>
      <c r="AE689" t="s">
        <v>52</v>
      </c>
      <c r="AF689" t="s">
        <v>52</v>
      </c>
      <c r="AG689" t="s">
        <v>52</v>
      </c>
      <c r="AH689">
        <v>2</v>
      </c>
      <c r="AI689" t="s">
        <v>97</v>
      </c>
      <c r="AJ689" t="s">
        <v>52</v>
      </c>
      <c r="AK689" t="s">
        <v>98</v>
      </c>
      <c r="AM689" t="s">
        <v>62</v>
      </c>
      <c r="AN689" t="s">
        <v>53</v>
      </c>
      <c r="AP689">
        <f t="shared" si="40"/>
        <v>0</v>
      </c>
      <c r="AQ689">
        <v>0</v>
      </c>
      <c r="AR689">
        <v>0</v>
      </c>
      <c r="AS689">
        <v>5000</v>
      </c>
      <c r="AT689">
        <v>50000</v>
      </c>
      <c r="AU689">
        <v>0</v>
      </c>
      <c r="AV689">
        <v>0</v>
      </c>
      <c r="AW689">
        <v>0</v>
      </c>
      <c r="AX689">
        <v>55000</v>
      </c>
      <c r="AY689" t="str">
        <f t="shared" si="41"/>
        <v/>
      </c>
      <c r="AZ689">
        <f t="shared" si="42"/>
        <v>55000</v>
      </c>
      <c r="BA689" t="str">
        <f t="shared" si="43"/>
        <v/>
      </c>
    </row>
    <row r="690" spans="1:53" x14ac:dyDescent="0.35">
      <c r="A690" s="2" t="s">
        <v>959</v>
      </c>
      <c r="B690">
        <v>11</v>
      </c>
      <c r="C690">
        <v>1102</v>
      </c>
      <c r="D690">
        <v>2</v>
      </c>
      <c r="E690" t="s">
        <v>50</v>
      </c>
      <c r="F690">
        <v>33</v>
      </c>
      <c r="G690" t="s">
        <v>155</v>
      </c>
      <c r="H690" t="s">
        <v>52</v>
      </c>
      <c r="I690" t="s">
        <v>52</v>
      </c>
      <c r="J690" t="s">
        <v>53</v>
      </c>
      <c r="K690" t="s">
        <v>53</v>
      </c>
      <c r="L690" t="s">
        <v>53</v>
      </c>
      <c r="M690">
        <v>0</v>
      </c>
      <c r="O690">
        <v>4</v>
      </c>
      <c r="P690" s="6">
        <v>4</v>
      </c>
      <c r="Q690" t="s">
        <v>50</v>
      </c>
      <c r="R690">
        <v>10</v>
      </c>
      <c r="S690" s="5">
        <v>1</v>
      </c>
      <c r="T690" t="s">
        <v>58</v>
      </c>
      <c r="U690" t="s">
        <v>52</v>
      </c>
      <c r="V690">
        <v>1</v>
      </c>
      <c r="W690" t="s">
        <v>52</v>
      </c>
      <c r="X690">
        <v>2</v>
      </c>
      <c r="AB690" t="s">
        <v>155</v>
      </c>
      <c r="AC690" t="s">
        <v>52</v>
      </c>
      <c r="AD690" t="s">
        <v>52</v>
      </c>
      <c r="AE690" t="s">
        <v>52</v>
      </c>
      <c r="AF690" t="s">
        <v>52</v>
      </c>
      <c r="AG690" t="s">
        <v>52</v>
      </c>
      <c r="AH690">
        <v>1</v>
      </c>
      <c r="AI690" t="s">
        <v>65</v>
      </c>
      <c r="AJ690" t="s">
        <v>52</v>
      </c>
      <c r="AK690" t="s">
        <v>66</v>
      </c>
      <c r="AM690" t="s">
        <v>62</v>
      </c>
      <c r="AN690" t="s">
        <v>53</v>
      </c>
      <c r="AP690">
        <f t="shared" si="40"/>
        <v>0</v>
      </c>
      <c r="AQ690">
        <v>0</v>
      </c>
      <c r="AR690">
        <v>0</v>
      </c>
      <c r="AS690">
        <v>5000</v>
      </c>
      <c r="AT690">
        <v>35000</v>
      </c>
      <c r="AU690">
        <v>0</v>
      </c>
      <c r="AV690">
        <v>0</v>
      </c>
      <c r="AW690">
        <v>0</v>
      </c>
      <c r="AX690">
        <v>40000</v>
      </c>
      <c r="AY690">
        <f t="shared" si="41"/>
        <v>40000</v>
      </c>
      <c r="AZ690" t="str">
        <f t="shared" si="42"/>
        <v/>
      </c>
      <c r="BA690" t="str">
        <f t="shared" si="43"/>
        <v/>
      </c>
    </row>
    <row r="691" spans="1:53" x14ac:dyDescent="0.35">
      <c r="A691" s="2" t="s">
        <v>959</v>
      </c>
      <c r="B691">
        <v>11</v>
      </c>
      <c r="C691">
        <v>1102</v>
      </c>
      <c r="D691">
        <v>2</v>
      </c>
      <c r="E691" t="s">
        <v>50</v>
      </c>
      <c r="F691">
        <v>33</v>
      </c>
      <c r="G691" t="s">
        <v>155</v>
      </c>
      <c r="H691" t="s">
        <v>52</v>
      </c>
      <c r="I691" t="s">
        <v>52</v>
      </c>
      <c r="J691" t="s">
        <v>53</v>
      </c>
      <c r="K691" t="s">
        <v>53</v>
      </c>
      <c r="L691" t="s">
        <v>53</v>
      </c>
      <c r="M691">
        <v>0</v>
      </c>
      <c r="O691">
        <v>4</v>
      </c>
      <c r="P691" s="6">
        <v>5</v>
      </c>
      <c r="Q691" t="s">
        <v>56</v>
      </c>
      <c r="R691">
        <v>7</v>
      </c>
      <c r="S691" s="5">
        <v>1</v>
      </c>
      <c r="T691" t="s">
        <v>58</v>
      </c>
      <c r="U691" t="s">
        <v>52</v>
      </c>
      <c r="V691">
        <v>1</v>
      </c>
      <c r="W691" t="s">
        <v>52</v>
      </c>
      <c r="X691">
        <v>2</v>
      </c>
      <c r="AB691" t="s">
        <v>155</v>
      </c>
      <c r="AC691" t="s">
        <v>52</v>
      </c>
      <c r="AD691" t="s">
        <v>52</v>
      </c>
      <c r="AE691" t="s">
        <v>53</v>
      </c>
      <c r="AF691" t="s">
        <v>53</v>
      </c>
      <c r="AG691" t="s">
        <v>52</v>
      </c>
      <c r="AH691">
        <v>1</v>
      </c>
      <c r="AI691" t="s">
        <v>68</v>
      </c>
      <c r="AJ691" t="s">
        <v>52</v>
      </c>
      <c r="AK691" t="s">
        <v>68</v>
      </c>
      <c r="AL691" t="s">
        <v>109</v>
      </c>
      <c r="AN691" t="s">
        <v>53</v>
      </c>
      <c r="AP691">
        <f t="shared" si="40"/>
        <v>0</v>
      </c>
      <c r="AY691" t="str">
        <f t="shared" si="41"/>
        <v/>
      </c>
      <c r="AZ691" t="str">
        <f t="shared" si="42"/>
        <v/>
      </c>
      <c r="BA691" t="str">
        <f t="shared" si="43"/>
        <v/>
      </c>
    </row>
    <row r="692" spans="1:53" x14ac:dyDescent="0.35">
      <c r="A692" s="2" t="s">
        <v>960</v>
      </c>
      <c r="B692">
        <v>3</v>
      </c>
      <c r="C692">
        <v>306</v>
      </c>
      <c r="D692">
        <v>2</v>
      </c>
      <c r="E692" t="s">
        <v>50</v>
      </c>
      <c r="F692">
        <v>36</v>
      </c>
      <c r="G692" t="s">
        <v>72</v>
      </c>
      <c r="I692" t="s">
        <v>73</v>
      </c>
      <c r="J692" t="s">
        <v>53</v>
      </c>
      <c r="K692" t="s">
        <v>53</v>
      </c>
      <c r="L692" t="s">
        <v>52</v>
      </c>
      <c r="M692">
        <v>4</v>
      </c>
      <c r="N692" t="s">
        <v>63</v>
      </c>
      <c r="O692">
        <v>2</v>
      </c>
      <c r="P692" s="6">
        <v>3</v>
      </c>
      <c r="Q692" t="s">
        <v>56</v>
      </c>
      <c r="R692">
        <v>6</v>
      </c>
      <c r="S692" s="5">
        <v>1</v>
      </c>
      <c r="T692" t="s">
        <v>58</v>
      </c>
      <c r="U692" t="s">
        <v>52</v>
      </c>
      <c r="V692">
        <v>1</v>
      </c>
      <c r="W692" t="s">
        <v>52</v>
      </c>
      <c r="X692">
        <v>2</v>
      </c>
      <c r="AB692" t="s">
        <v>72</v>
      </c>
      <c r="AD692" t="s">
        <v>73</v>
      </c>
      <c r="AE692" t="s">
        <v>53</v>
      </c>
      <c r="AF692" t="s">
        <v>53</v>
      </c>
      <c r="AG692" t="s">
        <v>52</v>
      </c>
      <c r="AH692">
        <v>1</v>
      </c>
      <c r="AI692" t="s">
        <v>67</v>
      </c>
      <c r="AJ692" t="s">
        <v>52</v>
      </c>
      <c r="AK692" t="s">
        <v>74</v>
      </c>
      <c r="AM692" t="s">
        <v>62</v>
      </c>
      <c r="AN692" t="s">
        <v>53</v>
      </c>
      <c r="AP692">
        <f t="shared" si="40"/>
        <v>0</v>
      </c>
      <c r="AY692" t="str">
        <f t="shared" si="41"/>
        <v/>
      </c>
      <c r="AZ692" t="str">
        <f t="shared" si="42"/>
        <v/>
      </c>
      <c r="BA692" t="str">
        <f t="shared" si="43"/>
        <v/>
      </c>
    </row>
    <row r="693" spans="1:53" x14ac:dyDescent="0.35">
      <c r="A693" s="2" t="s">
        <v>961</v>
      </c>
      <c r="B693">
        <v>11</v>
      </c>
      <c r="C693">
        <v>1102</v>
      </c>
      <c r="D693">
        <v>2</v>
      </c>
      <c r="E693" t="s">
        <v>50</v>
      </c>
      <c r="F693">
        <v>36</v>
      </c>
      <c r="G693" t="s">
        <v>72</v>
      </c>
      <c r="I693" t="s">
        <v>73</v>
      </c>
      <c r="J693" t="s">
        <v>52</v>
      </c>
      <c r="K693" t="s">
        <v>52</v>
      </c>
      <c r="L693" t="s">
        <v>52</v>
      </c>
      <c r="M693">
        <v>6</v>
      </c>
      <c r="N693" t="s">
        <v>79</v>
      </c>
      <c r="O693">
        <v>2</v>
      </c>
      <c r="P693" s="6">
        <v>4</v>
      </c>
      <c r="Q693" t="s">
        <v>50</v>
      </c>
      <c r="R693">
        <v>16</v>
      </c>
      <c r="S693" s="5">
        <v>1</v>
      </c>
      <c r="T693" t="s">
        <v>58</v>
      </c>
      <c r="U693" t="s">
        <v>52</v>
      </c>
      <c r="V693">
        <v>1</v>
      </c>
      <c r="W693" t="s">
        <v>52</v>
      </c>
      <c r="X693">
        <v>2</v>
      </c>
      <c r="Y693" t="s">
        <v>59</v>
      </c>
      <c r="AB693" t="s">
        <v>72</v>
      </c>
      <c r="AD693" t="s">
        <v>73</v>
      </c>
      <c r="AE693" t="s">
        <v>52</v>
      </c>
      <c r="AF693" t="s">
        <v>52</v>
      </c>
      <c r="AG693" t="s">
        <v>52</v>
      </c>
      <c r="AH693">
        <v>9</v>
      </c>
      <c r="AI693" t="s">
        <v>100</v>
      </c>
      <c r="AJ693" t="s">
        <v>52</v>
      </c>
      <c r="AK693" t="s">
        <v>81</v>
      </c>
      <c r="AM693" t="s">
        <v>62</v>
      </c>
      <c r="AN693" t="s">
        <v>52</v>
      </c>
      <c r="AP693">
        <f t="shared" si="40"/>
        <v>0</v>
      </c>
      <c r="AQ693">
        <v>0</v>
      </c>
      <c r="AR693">
        <v>600000</v>
      </c>
      <c r="AS693">
        <v>25000</v>
      </c>
      <c r="AT693">
        <v>40000</v>
      </c>
      <c r="AU693">
        <v>480000</v>
      </c>
      <c r="AV693">
        <v>0</v>
      </c>
      <c r="AW693">
        <v>0</v>
      </c>
      <c r="AX693">
        <v>1145000</v>
      </c>
      <c r="AY693" t="str">
        <f t="shared" si="41"/>
        <v/>
      </c>
      <c r="AZ693" t="str">
        <f t="shared" si="42"/>
        <v/>
      </c>
      <c r="BA693">
        <f t="shared" si="43"/>
        <v>1145000</v>
      </c>
    </row>
    <row r="694" spans="1:53" x14ac:dyDescent="0.35">
      <c r="A694" s="2" t="s">
        <v>961</v>
      </c>
      <c r="B694">
        <v>11</v>
      </c>
      <c r="C694">
        <v>1102</v>
      </c>
      <c r="D694">
        <v>2</v>
      </c>
      <c r="E694" t="s">
        <v>50</v>
      </c>
      <c r="F694">
        <v>36</v>
      </c>
      <c r="G694" t="s">
        <v>72</v>
      </c>
      <c r="I694" t="s">
        <v>73</v>
      </c>
      <c r="J694" t="s">
        <v>52</v>
      </c>
      <c r="K694" t="s">
        <v>52</v>
      </c>
      <c r="L694" t="s">
        <v>52</v>
      </c>
      <c r="M694">
        <v>6</v>
      </c>
      <c r="N694" t="s">
        <v>79</v>
      </c>
      <c r="O694">
        <v>2</v>
      </c>
      <c r="P694" s="6">
        <v>5</v>
      </c>
      <c r="Q694" t="s">
        <v>50</v>
      </c>
      <c r="R694">
        <v>10</v>
      </c>
      <c r="S694" s="5">
        <v>1</v>
      </c>
      <c r="T694" t="s">
        <v>58</v>
      </c>
      <c r="U694" t="s">
        <v>52</v>
      </c>
      <c r="V694">
        <v>1</v>
      </c>
      <c r="W694" t="s">
        <v>52</v>
      </c>
      <c r="X694">
        <v>2</v>
      </c>
      <c r="AB694" t="s">
        <v>72</v>
      </c>
      <c r="AD694" t="s">
        <v>73</v>
      </c>
      <c r="AE694" t="s">
        <v>52</v>
      </c>
      <c r="AF694" t="s">
        <v>52</v>
      </c>
      <c r="AG694" t="s">
        <v>52</v>
      </c>
      <c r="AH694">
        <v>3</v>
      </c>
      <c r="AI694" t="s">
        <v>63</v>
      </c>
      <c r="AJ694" t="s">
        <v>52</v>
      </c>
      <c r="AK694" t="s">
        <v>64</v>
      </c>
      <c r="AM694" t="s">
        <v>62</v>
      </c>
      <c r="AN694" t="s">
        <v>53</v>
      </c>
      <c r="AP694">
        <f t="shared" si="40"/>
        <v>0</v>
      </c>
      <c r="AQ694">
        <v>0</v>
      </c>
      <c r="AR694">
        <v>0</v>
      </c>
      <c r="AS694">
        <v>15000</v>
      </c>
      <c r="AT694">
        <v>25000</v>
      </c>
      <c r="AU694">
        <v>480000</v>
      </c>
      <c r="AV694">
        <v>0</v>
      </c>
      <c r="AW694">
        <v>0</v>
      </c>
      <c r="AX694">
        <v>520000</v>
      </c>
      <c r="AY694">
        <f t="shared" si="41"/>
        <v>520000</v>
      </c>
      <c r="AZ694" t="str">
        <f t="shared" si="42"/>
        <v/>
      </c>
      <c r="BA694" t="str">
        <f t="shared" si="43"/>
        <v/>
      </c>
    </row>
    <row r="695" spans="1:53" x14ac:dyDescent="0.35">
      <c r="A695" s="2" t="s">
        <v>962</v>
      </c>
      <c r="B695">
        <v>4</v>
      </c>
      <c r="C695">
        <v>407</v>
      </c>
      <c r="D695">
        <v>2</v>
      </c>
      <c r="E695" t="s">
        <v>50</v>
      </c>
      <c r="F695">
        <v>40</v>
      </c>
      <c r="G695" t="s">
        <v>72</v>
      </c>
      <c r="I695" t="s">
        <v>73</v>
      </c>
      <c r="J695" t="s">
        <v>53</v>
      </c>
      <c r="K695" t="s">
        <v>53</v>
      </c>
      <c r="L695" t="s">
        <v>53</v>
      </c>
      <c r="M695">
        <v>0</v>
      </c>
      <c r="O695">
        <v>2</v>
      </c>
      <c r="P695" s="6">
        <v>4</v>
      </c>
      <c r="Q695" t="s">
        <v>50</v>
      </c>
      <c r="R695">
        <v>15</v>
      </c>
      <c r="S695" s="5">
        <v>1</v>
      </c>
      <c r="T695" t="s">
        <v>58</v>
      </c>
      <c r="U695" t="s">
        <v>52</v>
      </c>
      <c r="V695">
        <v>1</v>
      </c>
      <c r="W695" t="s">
        <v>52</v>
      </c>
      <c r="X695">
        <v>2</v>
      </c>
      <c r="Y695" t="s">
        <v>59</v>
      </c>
      <c r="AB695" t="s">
        <v>72</v>
      </c>
      <c r="AD695" t="s">
        <v>73</v>
      </c>
      <c r="AE695" t="s">
        <v>52</v>
      </c>
      <c r="AF695" t="s">
        <v>52</v>
      </c>
      <c r="AG695" t="s">
        <v>52</v>
      </c>
      <c r="AH695">
        <v>6</v>
      </c>
      <c r="AI695" t="s">
        <v>78</v>
      </c>
      <c r="AJ695" t="s">
        <v>52</v>
      </c>
      <c r="AK695" t="s">
        <v>88</v>
      </c>
      <c r="AM695" t="s">
        <v>62</v>
      </c>
      <c r="AN695" t="s">
        <v>53</v>
      </c>
      <c r="AP695">
        <f t="shared" si="40"/>
        <v>0</v>
      </c>
      <c r="AQ695">
        <v>0</v>
      </c>
      <c r="AR695">
        <v>120000</v>
      </c>
      <c r="AS695">
        <v>28000</v>
      </c>
      <c r="AT695">
        <v>15000</v>
      </c>
      <c r="AU695">
        <v>70000</v>
      </c>
      <c r="AV695">
        <v>20000</v>
      </c>
      <c r="AW695">
        <v>30000</v>
      </c>
      <c r="AX695">
        <v>283000</v>
      </c>
      <c r="AY695" t="str">
        <f t="shared" si="41"/>
        <v/>
      </c>
      <c r="AZ695" t="str">
        <f t="shared" si="42"/>
        <v/>
      </c>
      <c r="BA695">
        <f t="shared" si="43"/>
        <v>283000</v>
      </c>
    </row>
    <row r="696" spans="1:53" x14ac:dyDescent="0.35">
      <c r="A696" s="2" t="s">
        <v>962</v>
      </c>
      <c r="B696">
        <v>4</v>
      </c>
      <c r="C696">
        <v>407</v>
      </c>
      <c r="D696">
        <v>2</v>
      </c>
      <c r="E696" t="s">
        <v>50</v>
      </c>
      <c r="F696">
        <v>40</v>
      </c>
      <c r="G696" t="s">
        <v>72</v>
      </c>
      <c r="I696" t="s">
        <v>73</v>
      </c>
      <c r="J696" t="s">
        <v>53</v>
      </c>
      <c r="K696" t="s">
        <v>53</v>
      </c>
      <c r="L696" t="s">
        <v>53</v>
      </c>
      <c r="M696">
        <v>0</v>
      </c>
      <c r="O696">
        <v>2</v>
      </c>
      <c r="P696" s="6">
        <v>5</v>
      </c>
      <c r="Q696" t="s">
        <v>56</v>
      </c>
      <c r="R696">
        <v>10</v>
      </c>
      <c r="S696" s="5">
        <v>1</v>
      </c>
      <c r="T696" t="s">
        <v>58</v>
      </c>
      <c r="U696" t="s">
        <v>52</v>
      </c>
      <c r="V696">
        <v>1</v>
      </c>
      <c r="W696" t="s">
        <v>52</v>
      </c>
      <c r="X696">
        <v>2</v>
      </c>
      <c r="AB696" t="s">
        <v>72</v>
      </c>
      <c r="AD696" t="s">
        <v>73</v>
      </c>
      <c r="AE696" t="s">
        <v>52</v>
      </c>
      <c r="AF696" t="s">
        <v>52</v>
      </c>
      <c r="AG696" t="s">
        <v>52</v>
      </c>
      <c r="AH696">
        <v>6</v>
      </c>
      <c r="AI696" t="s">
        <v>78</v>
      </c>
      <c r="AJ696" t="s">
        <v>52</v>
      </c>
      <c r="AK696" t="s">
        <v>88</v>
      </c>
      <c r="AM696" t="s">
        <v>62</v>
      </c>
      <c r="AN696" t="s">
        <v>52</v>
      </c>
      <c r="AP696">
        <f t="shared" si="40"/>
        <v>0</v>
      </c>
      <c r="AQ696">
        <v>240000</v>
      </c>
      <c r="AR696">
        <v>156000</v>
      </c>
      <c r="AS696">
        <v>35000</v>
      </c>
      <c r="AT696">
        <v>15000</v>
      </c>
      <c r="AU696">
        <v>312000</v>
      </c>
      <c r="AV696">
        <v>20000</v>
      </c>
      <c r="AW696">
        <v>30000</v>
      </c>
      <c r="AX696">
        <v>808000</v>
      </c>
      <c r="AY696">
        <f t="shared" si="41"/>
        <v>808000</v>
      </c>
      <c r="AZ696" t="str">
        <f t="shared" si="42"/>
        <v/>
      </c>
      <c r="BA696" t="str">
        <f t="shared" si="43"/>
        <v/>
      </c>
    </row>
    <row r="697" spans="1:53" x14ac:dyDescent="0.35">
      <c r="A697" s="2" t="s">
        <v>965</v>
      </c>
      <c r="B697">
        <v>1</v>
      </c>
      <c r="C697">
        <v>104</v>
      </c>
      <c r="D697">
        <v>2</v>
      </c>
      <c r="E697" t="s">
        <v>50</v>
      </c>
      <c r="F697">
        <v>51</v>
      </c>
      <c r="G697" t="s">
        <v>72</v>
      </c>
      <c r="I697" t="s">
        <v>52</v>
      </c>
      <c r="J697" t="s">
        <v>52</v>
      </c>
      <c r="K697" t="s">
        <v>52</v>
      </c>
      <c r="L697" t="s">
        <v>52</v>
      </c>
      <c r="M697">
        <v>4</v>
      </c>
      <c r="N697" t="s">
        <v>83</v>
      </c>
      <c r="O697">
        <v>3</v>
      </c>
      <c r="P697" s="6">
        <v>5</v>
      </c>
      <c r="Q697" t="s">
        <v>50</v>
      </c>
      <c r="R697">
        <v>15</v>
      </c>
      <c r="S697" s="5">
        <v>1</v>
      </c>
      <c r="T697" t="s">
        <v>58</v>
      </c>
      <c r="U697" t="s">
        <v>52</v>
      </c>
      <c r="V697">
        <v>1</v>
      </c>
      <c r="W697" t="s">
        <v>52</v>
      </c>
      <c r="X697">
        <v>2</v>
      </c>
      <c r="Y697" t="s">
        <v>59</v>
      </c>
      <c r="AB697" t="s">
        <v>72</v>
      </c>
      <c r="AD697" t="s">
        <v>73</v>
      </c>
      <c r="AE697" t="s">
        <v>52</v>
      </c>
      <c r="AF697" t="s">
        <v>52</v>
      </c>
      <c r="AG697" t="s">
        <v>52</v>
      </c>
      <c r="AH697">
        <v>8</v>
      </c>
      <c r="AI697" t="s">
        <v>60</v>
      </c>
      <c r="AJ697" t="s">
        <v>53</v>
      </c>
      <c r="AO697" t="s">
        <v>164</v>
      </c>
      <c r="AP697">
        <f t="shared" si="40"/>
        <v>0</v>
      </c>
      <c r="AQ697">
        <v>0</v>
      </c>
      <c r="AR697">
        <v>180000</v>
      </c>
      <c r="AS697">
        <v>30000</v>
      </c>
      <c r="AT697">
        <v>10000</v>
      </c>
      <c r="AU697">
        <v>648000</v>
      </c>
      <c r="AV697">
        <v>0</v>
      </c>
      <c r="AW697">
        <v>0</v>
      </c>
      <c r="AX697">
        <v>868000</v>
      </c>
      <c r="AY697" t="str">
        <f t="shared" si="41"/>
        <v/>
      </c>
      <c r="AZ697" t="str">
        <f t="shared" si="42"/>
        <v/>
      </c>
      <c r="BA697">
        <f t="shared" si="43"/>
        <v>868000</v>
      </c>
    </row>
    <row r="698" spans="1:53" x14ac:dyDescent="0.35">
      <c r="A698" s="2" t="s">
        <v>965</v>
      </c>
      <c r="B698">
        <v>1</v>
      </c>
      <c r="C698">
        <v>104</v>
      </c>
      <c r="D698">
        <v>2</v>
      </c>
      <c r="E698" t="s">
        <v>50</v>
      </c>
      <c r="F698">
        <v>51</v>
      </c>
      <c r="G698" t="s">
        <v>72</v>
      </c>
      <c r="I698" t="s">
        <v>52</v>
      </c>
      <c r="J698" t="s">
        <v>52</v>
      </c>
      <c r="K698" t="s">
        <v>52</v>
      </c>
      <c r="L698" t="s">
        <v>52</v>
      </c>
      <c r="M698">
        <v>4</v>
      </c>
      <c r="N698" t="s">
        <v>83</v>
      </c>
      <c r="O698">
        <v>3</v>
      </c>
      <c r="P698" s="6">
        <v>6</v>
      </c>
      <c r="Q698" t="s">
        <v>56</v>
      </c>
      <c r="R698">
        <v>12</v>
      </c>
      <c r="S698" s="5">
        <v>1</v>
      </c>
      <c r="T698" t="s">
        <v>58</v>
      </c>
      <c r="U698" t="s">
        <v>52</v>
      </c>
      <c r="V698">
        <v>1</v>
      </c>
      <c r="W698" t="s">
        <v>52</v>
      </c>
      <c r="X698">
        <v>2</v>
      </c>
      <c r="AB698" t="s">
        <v>72</v>
      </c>
      <c r="AD698" t="s">
        <v>52</v>
      </c>
      <c r="AE698" t="s">
        <v>52</v>
      </c>
      <c r="AF698" t="s">
        <v>52</v>
      </c>
      <c r="AG698" t="s">
        <v>52</v>
      </c>
      <c r="AH698">
        <v>7</v>
      </c>
      <c r="AI698" t="s">
        <v>79</v>
      </c>
      <c r="AJ698" t="s">
        <v>52</v>
      </c>
      <c r="AK698" t="s">
        <v>90</v>
      </c>
      <c r="AM698" t="s">
        <v>62</v>
      </c>
      <c r="AN698" t="s">
        <v>53</v>
      </c>
      <c r="AP698">
        <f t="shared" si="40"/>
        <v>0</v>
      </c>
      <c r="AQ698">
        <v>0</v>
      </c>
      <c r="AR698">
        <v>0</v>
      </c>
      <c r="AS698">
        <v>30000</v>
      </c>
      <c r="AT698">
        <v>35000</v>
      </c>
      <c r="AU698">
        <v>864000</v>
      </c>
      <c r="AV698">
        <v>0</v>
      </c>
      <c r="AW698">
        <v>0</v>
      </c>
      <c r="AX698">
        <v>929000</v>
      </c>
      <c r="AY698" t="str">
        <f t="shared" si="41"/>
        <v/>
      </c>
      <c r="AZ698">
        <f t="shared" si="42"/>
        <v>929000</v>
      </c>
      <c r="BA698" t="str">
        <f t="shared" si="43"/>
        <v/>
      </c>
    </row>
    <row r="699" spans="1:53" x14ac:dyDescent="0.35">
      <c r="A699" s="2" t="s">
        <v>966</v>
      </c>
      <c r="B699">
        <v>3</v>
      </c>
      <c r="C699">
        <v>306</v>
      </c>
      <c r="D699">
        <v>2</v>
      </c>
      <c r="E699" t="s">
        <v>50</v>
      </c>
      <c r="F699">
        <v>39</v>
      </c>
      <c r="G699" t="s">
        <v>72</v>
      </c>
      <c r="I699" t="s">
        <v>73</v>
      </c>
      <c r="J699" t="s">
        <v>52</v>
      </c>
      <c r="K699" t="s">
        <v>52</v>
      </c>
      <c r="L699" t="s">
        <v>52</v>
      </c>
      <c r="M699">
        <v>10</v>
      </c>
      <c r="N699" t="s">
        <v>100</v>
      </c>
      <c r="O699">
        <v>3</v>
      </c>
      <c r="P699" s="6">
        <v>3</v>
      </c>
      <c r="Q699" t="s">
        <v>50</v>
      </c>
      <c r="R699">
        <v>13</v>
      </c>
      <c r="S699" s="5">
        <v>1</v>
      </c>
      <c r="T699" t="s">
        <v>58</v>
      </c>
      <c r="U699" t="s">
        <v>52</v>
      </c>
      <c r="V699">
        <v>1</v>
      </c>
      <c r="W699" t="s">
        <v>52</v>
      </c>
      <c r="X699">
        <v>2</v>
      </c>
      <c r="Y699" t="s">
        <v>59</v>
      </c>
      <c r="AB699" t="s">
        <v>72</v>
      </c>
      <c r="AD699" t="s">
        <v>73</v>
      </c>
      <c r="AE699" t="s">
        <v>52</v>
      </c>
      <c r="AF699" t="s">
        <v>52</v>
      </c>
      <c r="AG699" t="s">
        <v>52</v>
      </c>
      <c r="AH699">
        <v>7</v>
      </c>
      <c r="AI699" t="s">
        <v>86</v>
      </c>
      <c r="AJ699" t="s">
        <v>52</v>
      </c>
      <c r="AK699" t="s">
        <v>87</v>
      </c>
      <c r="AM699" t="s">
        <v>62</v>
      </c>
      <c r="AN699" t="s">
        <v>52</v>
      </c>
      <c r="AP699">
        <f t="shared" si="40"/>
        <v>0</v>
      </c>
      <c r="AQ699">
        <v>0</v>
      </c>
      <c r="AR699">
        <v>90000</v>
      </c>
      <c r="AS699">
        <v>16500</v>
      </c>
      <c r="AT699">
        <v>38000</v>
      </c>
      <c r="AU699">
        <v>1170000</v>
      </c>
      <c r="AV699">
        <v>0</v>
      </c>
      <c r="AW699">
        <v>0</v>
      </c>
      <c r="AX699">
        <v>1314500</v>
      </c>
      <c r="AY699" t="str">
        <f t="shared" si="41"/>
        <v/>
      </c>
      <c r="AZ699">
        <f t="shared" si="42"/>
        <v>1314500</v>
      </c>
      <c r="BA699" t="str">
        <f t="shared" si="43"/>
        <v/>
      </c>
    </row>
    <row r="700" spans="1:53" x14ac:dyDescent="0.35">
      <c r="A700" s="2" t="s">
        <v>966</v>
      </c>
      <c r="B700">
        <v>3</v>
      </c>
      <c r="C700">
        <v>306</v>
      </c>
      <c r="D700">
        <v>2</v>
      </c>
      <c r="E700" t="s">
        <v>50</v>
      </c>
      <c r="F700">
        <v>39</v>
      </c>
      <c r="G700" t="s">
        <v>72</v>
      </c>
      <c r="I700" t="s">
        <v>73</v>
      </c>
      <c r="J700" t="s">
        <v>52</v>
      </c>
      <c r="K700" t="s">
        <v>52</v>
      </c>
      <c r="L700" t="s">
        <v>52</v>
      </c>
      <c r="M700">
        <v>10</v>
      </c>
      <c r="N700" t="s">
        <v>100</v>
      </c>
      <c r="O700">
        <v>3</v>
      </c>
      <c r="P700" s="6">
        <v>4</v>
      </c>
      <c r="Q700" t="s">
        <v>56</v>
      </c>
      <c r="R700">
        <v>11</v>
      </c>
      <c r="S700" s="5">
        <v>1</v>
      </c>
      <c r="T700" t="s">
        <v>58</v>
      </c>
      <c r="U700" t="s">
        <v>52</v>
      </c>
      <c r="V700">
        <v>1</v>
      </c>
      <c r="W700" t="s">
        <v>52</v>
      </c>
      <c r="X700">
        <v>2</v>
      </c>
      <c r="AB700" t="s">
        <v>72</v>
      </c>
      <c r="AD700" t="s">
        <v>73</v>
      </c>
      <c r="AE700" t="s">
        <v>52</v>
      </c>
      <c r="AF700" t="s">
        <v>52</v>
      </c>
      <c r="AG700" t="s">
        <v>52</v>
      </c>
      <c r="AH700">
        <v>4</v>
      </c>
      <c r="AI700" t="s">
        <v>83</v>
      </c>
      <c r="AJ700" t="s">
        <v>52</v>
      </c>
      <c r="AK700" t="s">
        <v>84</v>
      </c>
      <c r="AM700" t="s">
        <v>62</v>
      </c>
      <c r="AN700" t="s">
        <v>52</v>
      </c>
      <c r="AP700">
        <f t="shared" si="40"/>
        <v>0</v>
      </c>
      <c r="AQ700">
        <v>0</v>
      </c>
      <c r="AR700">
        <v>0</v>
      </c>
      <c r="AS700">
        <v>11000</v>
      </c>
      <c r="AT700">
        <v>33000</v>
      </c>
      <c r="AU700">
        <v>468000</v>
      </c>
      <c r="AV700">
        <v>0</v>
      </c>
      <c r="AW700">
        <v>0</v>
      </c>
      <c r="AX700">
        <v>512000</v>
      </c>
      <c r="AY700">
        <f t="shared" si="41"/>
        <v>512000</v>
      </c>
      <c r="AZ700" t="str">
        <f t="shared" si="42"/>
        <v/>
      </c>
      <c r="BA700" t="str">
        <f t="shared" si="43"/>
        <v/>
      </c>
    </row>
    <row r="701" spans="1:53" x14ac:dyDescent="0.35">
      <c r="A701" s="2" t="s">
        <v>966</v>
      </c>
      <c r="B701">
        <v>3</v>
      </c>
      <c r="C701">
        <v>306</v>
      </c>
      <c r="D701">
        <v>2</v>
      </c>
      <c r="E701" t="s">
        <v>50</v>
      </c>
      <c r="F701">
        <v>39</v>
      </c>
      <c r="G701" t="s">
        <v>72</v>
      </c>
      <c r="I701" t="s">
        <v>73</v>
      </c>
      <c r="J701" t="s">
        <v>52</v>
      </c>
      <c r="K701" t="s">
        <v>52</v>
      </c>
      <c r="L701" t="s">
        <v>52</v>
      </c>
      <c r="M701">
        <v>10</v>
      </c>
      <c r="N701" t="s">
        <v>100</v>
      </c>
      <c r="O701">
        <v>3</v>
      </c>
      <c r="P701" s="6">
        <v>5</v>
      </c>
      <c r="Q701" t="s">
        <v>50</v>
      </c>
      <c r="R701">
        <v>7</v>
      </c>
      <c r="S701" s="5">
        <v>1</v>
      </c>
      <c r="T701" t="s">
        <v>58</v>
      </c>
      <c r="U701" t="s">
        <v>52</v>
      </c>
      <c r="V701">
        <v>1</v>
      </c>
      <c r="W701" t="s">
        <v>52</v>
      </c>
      <c r="X701">
        <v>2</v>
      </c>
      <c r="AB701" t="s">
        <v>72</v>
      </c>
      <c r="AD701" t="s">
        <v>73</v>
      </c>
      <c r="AE701" t="s">
        <v>52</v>
      </c>
      <c r="AF701" t="s">
        <v>52</v>
      </c>
      <c r="AG701" t="s">
        <v>52</v>
      </c>
      <c r="AH701">
        <v>1</v>
      </c>
      <c r="AI701" t="s">
        <v>65</v>
      </c>
      <c r="AJ701" t="s">
        <v>52</v>
      </c>
      <c r="AK701" t="s">
        <v>66</v>
      </c>
      <c r="AM701" t="s">
        <v>62</v>
      </c>
      <c r="AN701" t="s">
        <v>53</v>
      </c>
      <c r="AP701">
        <f t="shared" si="40"/>
        <v>0</v>
      </c>
      <c r="AQ701">
        <v>0</v>
      </c>
      <c r="AR701">
        <v>0</v>
      </c>
      <c r="AS701">
        <v>5000</v>
      </c>
      <c r="AT701">
        <v>35000</v>
      </c>
      <c r="AU701">
        <v>468000</v>
      </c>
      <c r="AV701">
        <v>0</v>
      </c>
      <c r="AW701">
        <v>1000</v>
      </c>
      <c r="AX701">
        <v>509000</v>
      </c>
      <c r="AY701">
        <f t="shared" si="41"/>
        <v>509000</v>
      </c>
      <c r="AZ701" t="str">
        <f t="shared" si="42"/>
        <v/>
      </c>
      <c r="BA701" t="str">
        <f t="shared" si="43"/>
        <v/>
      </c>
    </row>
    <row r="702" spans="1:53" x14ac:dyDescent="0.35">
      <c r="A702" s="2" t="s">
        <v>969</v>
      </c>
      <c r="B702">
        <v>6</v>
      </c>
      <c r="C702">
        <v>601</v>
      </c>
      <c r="D702">
        <v>2</v>
      </c>
      <c r="E702" t="s">
        <v>50</v>
      </c>
      <c r="F702">
        <v>54</v>
      </c>
      <c r="G702" t="s">
        <v>72</v>
      </c>
      <c r="I702" t="s">
        <v>73</v>
      </c>
      <c r="J702" t="s">
        <v>53</v>
      </c>
      <c r="K702" t="s">
        <v>53</v>
      </c>
      <c r="L702" t="s">
        <v>53</v>
      </c>
      <c r="M702">
        <v>0</v>
      </c>
      <c r="O702">
        <v>3</v>
      </c>
      <c r="P702" s="6">
        <v>4</v>
      </c>
      <c r="Q702" t="s">
        <v>56</v>
      </c>
      <c r="R702">
        <v>17</v>
      </c>
      <c r="S702" s="5">
        <v>1</v>
      </c>
      <c r="T702" t="s">
        <v>58</v>
      </c>
      <c r="U702" t="s">
        <v>52</v>
      </c>
      <c r="V702">
        <v>1</v>
      </c>
      <c r="W702" t="s">
        <v>52</v>
      </c>
      <c r="X702">
        <v>2</v>
      </c>
      <c r="Y702" t="s">
        <v>59</v>
      </c>
      <c r="AB702" t="s">
        <v>72</v>
      </c>
      <c r="AD702" t="s">
        <v>73</v>
      </c>
      <c r="AE702" t="s">
        <v>52</v>
      </c>
      <c r="AF702" t="s">
        <v>52</v>
      </c>
      <c r="AG702" t="s">
        <v>52</v>
      </c>
      <c r="AH702">
        <v>9</v>
      </c>
      <c r="AI702" t="s">
        <v>80</v>
      </c>
      <c r="AJ702" t="s">
        <v>52</v>
      </c>
      <c r="AK702" t="s">
        <v>81</v>
      </c>
      <c r="AM702" t="s">
        <v>62</v>
      </c>
      <c r="AN702" t="s">
        <v>52</v>
      </c>
      <c r="AP702">
        <f t="shared" si="40"/>
        <v>0</v>
      </c>
      <c r="AQ702">
        <v>0</v>
      </c>
      <c r="AR702">
        <v>350000</v>
      </c>
      <c r="AS702">
        <v>60000</v>
      </c>
      <c r="AT702">
        <v>100000</v>
      </c>
      <c r="AU702">
        <v>40000</v>
      </c>
      <c r="AV702">
        <v>0</v>
      </c>
      <c r="AW702">
        <v>0</v>
      </c>
      <c r="AX702">
        <v>550000</v>
      </c>
      <c r="AY702" t="str">
        <f t="shared" si="41"/>
        <v/>
      </c>
      <c r="AZ702" t="str">
        <f t="shared" si="42"/>
        <v/>
      </c>
      <c r="BA702">
        <f t="shared" si="43"/>
        <v>550000</v>
      </c>
    </row>
    <row r="703" spans="1:53" x14ac:dyDescent="0.35">
      <c r="A703" s="2" t="s">
        <v>969</v>
      </c>
      <c r="B703">
        <v>6</v>
      </c>
      <c r="C703">
        <v>601</v>
      </c>
      <c r="D703">
        <v>2</v>
      </c>
      <c r="E703" t="s">
        <v>50</v>
      </c>
      <c r="F703">
        <v>54</v>
      </c>
      <c r="G703" t="s">
        <v>72</v>
      </c>
      <c r="I703" t="s">
        <v>73</v>
      </c>
      <c r="J703" t="s">
        <v>53</v>
      </c>
      <c r="K703" t="s">
        <v>53</v>
      </c>
      <c r="L703" t="s">
        <v>53</v>
      </c>
      <c r="M703">
        <v>0</v>
      </c>
      <c r="O703">
        <v>3</v>
      </c>
      <c r="P703" s="6">
        <v>5</v>
      </c>
      <c r="Q703" t="s">
        <v>50</v>
      </c>
      <c r="R703">
        <v>14</v>
      </c>
      <c r="S703" s="5">
        <v>1</v>
      </c>
      <c r="T703" t="s">
        <v>58</v>
      </c>
      <c r="U703" t="s">
        <v>52</v>
      </c>
      <c r="V703">
        <v>1</v>
      </c>
      <c r="W703" t="s">
        <v>52</v>
      </c>
      <c r="X703">
        <v>2</v>
      </c>
      <c r="Y703" t="s">
        <v>59</v>
      </c>
      <c r="AB703" t="s">
        <v>72</v>
      </c>
      <c r="AD703" t="s">
        <v>73</v>
      </c>
      <c r="AE703" t="s">
        <v>52</v>
      </c>
      <c r="AF703" t="s">
        <v>52</v>
      </c>
      <c r="AG703" t="s">
        <v>52</v>
      </c>
      <c r="AH703">
        <v>5</v>
      </c>
      <c r="AI703" t="s">
        <v>78</v>
      </c>
      <c r="AJ703" t="s">
        <v>53</v>
      </c>
      <c r="AO703" t="s">
        <v>198</v>
      </c>
      <c r="AP703">
        <f t="shared" si="40"/>
        <v>0</v>
      </c>
      <c r="AY703" t="str">
        <f t="shared" si="41"/>
        <v/>
      </c>
      <c r="AZ703" t="str">
        <f t="shared" si="42"/>
        <v/>
      </c>
      <c r="BA703" t="str">
        <f t="shared" si="43"/>
        <v/>
      </c>
    </row>
    <row r="704" spans="1:53" x14ac:dyDescent="0.35">
      <c r="A704" s="2" t="s">
        <v>969</v>
      </c>
      <c r="B704">
        <v>6</v>
      </c>
      <c r="C704">
        <v>601</v>
      </c>
      <c r="D704">
        <v>2</v>
      </c>
      <c r="E704" t="s">
        <v>50</v>
      </c>
      <c r="F704">
        <v>54</v>
      </c>
      <c r="G704" t="s">
        <v>72</v>
      </c>
      <c r="I704" t="s">
        <v>73</v>
      </c>
      <c r="J704" t="s">
        <v>53</v>
      </c>
      <c r="K704" t="s">
        <v>53</v>
      </c>
      <c r="L704" t="s">
        <v>53</v>
      </c>
      <c r="M704">
        <v>0</v>
      </c>
      <c r="O704">
        <v>3</v>
      </c>
      <c r="P704" s="6">
        <v>6</v>
      </c>
      <c r="Q704" t="s">
        <v>50</v>
      </c>
      <c r="R704">
        <v>12</v>
      </c>
      <c r="S704" s="5">
        <v>1</v>
      </c>
      <c r="T704" t="s">
        <v>58</v>
      </c>
      <c r="U704" t="s">
        <v>52</v>
      </c>
      <c r="V704">
        <v>1</v>
      </c>
      <c r="W704" t="s">
        <v>52</v>
      </c>
      <c r="X704">
        <v>2</v>
      </c>
      <c r="AB704" t="s">
        <v>72</v>
      </c>
      <c r="AD704" t="s">
        <v>73</v>
      </c>
      <c r="AE704" t="s">
        <v>52</v>
      </c>
      <c r="AF704" t="s">
        <v>52</v>
      </c>
      <c r="AG704" t="s">
        <v>52</v>
      </c>
      <c r="AH704">
        <v>3</v>
      </c>
      <c r="AI704" t="s">
        <v>63</v>
      </c>
      <c r="AJ704" t="s">
        <v>52</v>
      </c>
      <c r="AK704" t="s">
        <v>64</v>
      </c>
      <c r="AM704" t="s">
        <v>62</v>
      </c>
      <c r="AN704" t="s">
        <v>53</v>
      </c>
      <c r="AP704">
        <f t="shared" si="40"/>
        <v>0</v>
      </c>
      <c r="AQ704">
        <v>0</v>
      </c>
      <c r="AR704">
        <v>0</v>
      </c>
      <c r="AS704">
        <v>30000</v>
      </c>
      <c r="AT704">
        <v>60000</v>
      </c>
      <c r="AU704">
        <v>100000</v>
      </c>
      <c r="AV704">
        <v>0</v>
      </c>
      <c r="AW704">
        <v>0</v>
      </c>
      <c r="AX704">
        <v>190000</v>
      </c>
      <c r="AY704" t="str">
        <f t="shared" si="41"/>
        <v/>
      </c>
      <c r="AZ704">
        <f t="shared" si="42"/>
        <v>190000</v>
      </c>
      <c r="BA704" t="str">
        <f t="shared" si="43"/>
        <v/>
      </c>
    </row>
    <row r="705" spans="1:53" x14ac:dyDescent="0.35">
      <c r="A705" s="2" t="s">
        <v>972</v>
      </c>
      <c r="B705">
        <v>4</v>
      </c>
      <c r="C705">
        <v>407</v>
      </c>
      <c r="D705">
        <v>2</v>
      </c>
      <c r="E705" t="s">
        <v>50</v>
      </c>
      <c r="F705">
        <v>32</v>
      </c>
      <c r="G705" t="s">
        <v>72</v>
      </c>
      <c r="I705" t="s">
        <v>73</v>
      </c>
      <c r="J705" t="s">
        <v>52</v>
      </c>
      <c r="K705" t="s">
        <v>52</v>
      </c>
      <c r="L705" t="s">
        <v>52</v>
      </c>
      <c r="M705">
        <v>5</v>
      </c>
      <c r="N705" t="s">
        <v>83</v>
      </c>
      <c r="O705">
        <v>2</v>
      </c>
      <c r="P705" s="6">
        <v>3</v>
      </c>
      <c r="Q705" t="s">
        <v>50</v>
      </c>
      <c r="R705">
        <v>7</v>
      </c>
      <c r="S705" s="5">
        <v>1</v>
      </c>
      <c r="T705" t="s">
        <v>58</v>
      </c>
      <c r="U705" t="s">
        <v>52</v>
      </c>
      <c r="V705">
        <v>1</v>
      </c>
      <c r="W705" t="s">
        <v>52</v>
      </c>
      <c r="X705">
        <v>2</v>
      </c>
      <c r="AB705" t="s">
        <v>72</v>
      </c>
      <c r="AD705" t="s">
        <v>73</v>
      </c>
      <c r="AE705" t="s">
        <v>53</v>
      </c>
      <c r="AF705" t="s">
        <v>53</v>
      </c>
      <c r="AG705" t="s">
        <v>52</v>
      </c>
      <c r="AH705">
        <v>1</v>
      </c>
      <c r="AI705" t="s">
        <v>68</v>
      </c>
      <c r="AJ705" t="s">
        <v>52</v>
      </c>
      <c r="AK705" t="s">
        <v>74</v>
      </c>
      <c r="AM705" t="s">
        <v>62</v>
      </c>
      <c r="AN705" t="s">
        <v>53</v>
      </c>
      <c r="AP705">
        <f t="shared" si="40"/>
        <v>0</v>
      </c>
      <c r="AQ705">
        <v>0</v>
      </c>
      <c r="AR705">
        <v>0</v>
      </c>
      <c r="AS705">
        <v>10000</v>
      </c>
      <c r="AT705">
        <v>5000</v>
      </c>
      <c r="AU705">
        <v>120000</v>
      </c>
      <c r="AV705">
        <v>10000</v>
      </c>
      <c r="AW705">
        <v>10000</v>
      </c>
      <c r="AX705">
        <v>155000</v>
      </c>
      <c r="AY705">
        <f t="shared" si="41"/>
        <v>155000</v>
      </c>
      <c r="AZ705" t="str">
        <f t="shared" si="42"/>
        <v/>
      </c>
      <c r="BA705" t="str">
        <f t="shared" si="43"/>
        <v/>
      </c>
    </row>
    <row r="706" spans="1:53" x14ac:dyDescent="0.35">
      <c r="A706" s="2" t="s">
        <v>974</v>
      </c>
      <c r="B706">
        <v>15</v>
      </c>
      <c r="C706">
        <v>1505</v>
      </c>
      <c r="D706">
        <v>1</v>
      </c>
      <c r="E706" t="s">
        <v>50</v>
      </c>
      <c r="F706">
        <v>37</v>
      </c>
      <c r="G706" t="s">
        <v>72</v>
      </c>
      <c r="I706" t="s">
        <v>73</v>
      </c>
      <c r="J706" t="s">
        <v>52</v>
      </c>
      <c r="K706" t="s">
        <v>52</v>
      </c>
      <c r="L706" t="s">
        <v>52</v>
      </c>
      <c r="M706">
        <v>9</v>
      </c>
      <c r="N706" t="s">
        <v>100</v>
      </c>
      <c r="O706">
        <v>2</v>
      </c>
      <c r="P706" s="6">
        <v>3</v>
      </c>
      <c r="Q706" t="s">
        <v>56</v>
      </c>
      <c r="R706">
        <v>12</v>
      </c>
      <c r="S706" s="5">
        <v>1</v>
      </c>
      <c r="T706" t="s">
        <v>58</v>
      </c>
      <c r="U706" t="s">
        <v>52</v>
      </c>
      <c r="V706">
        <v>1</v>
      </c>
      <c r="W706" t="s">
        <v>52</v>
      </c>
      <c r="X706">
        <v>2</v>
      </c>
      <c r="AB706" t="s">
        <v>72</v>
      </c>
      <c r="AD706" t="s">
        <v>52</v>
      </c>
      <c r="AE706" t="s">
        <v>52</v>
      </c>
      <c r="AF706" t="s">
        <v>52</v>
      </c>
      <c r="AG706" t="s">
        <v>52</v>
      </c>
      <c r="AH706">
        <v>6</v>
      </c>
      <c r="AI706" t="s">
        <v>78</v>
      </c>
      <c r="AJ706" t="s">
        <v>52</v>
      </c>
      <c r="AK706" t="s">
        <v>90</v>
      </c>
      <c r="AM706" t="s">
        <v>62</v>
      </c>
      <c r="AN706" t="s">
        <v>52</v>
      </c>
      <c r="AP706">
        <f t="shared" ref="AP706:AP769" si="44">IF(AND(R706=6, AO706="Too young"),1,0)</f>
        <v>0</v>
      </c>
      <c r="AQ706">
        <v>0</v>
      </c>
      <c r="AR706">
        <v>65000</v>
      </c>
      <c r="AS706">
        <v>25000</v>
      </c>
      <c r="AT706">
        <v>35000</v>
      </c>
      <c r="AU706">
        <v>0</v>
      </c>
      <c r="AV706">
        <v>0</v>
      </c>
      <c r="AW706">
        <v>0</v>
      </c>
      <c r="AX706">
        <v>125000</v>
      </c>
      <c r="AY706" t="str">
        <f t="shared" ref="AY706:AY769" si="45">IF(AND($R706&lt;12,$AX706&lt;&gt;""),$AX706,"")</f>
        <v/>
      </c>
      <c r="AZ706">
        <f t="shared" ref="AZ706:AZ769" si="46">IF(AND($R706&gt;11,$R706&lt;15,$AX706&lt;&gt;""),$AX706,"")</f>
        <v>125000</v>
      </c>
      <c r="BA706" t="str">
        <f t="shared" ref="BA706:BA769" si="47">IF(AND($R706&gt;14,$AX706&lt;&gt;""),$AX706,"")</f>
        <v/>
      </c>
    </row>
    <row r="707" spans="1:53" x14ac:dyDescent="0.35">
      <c r="A707" s="2" t="s">
        <v>974</v>
      </c>
      <c r="B707">
        <v>15</v>
      </c>
      <c r="C707">
        <v>1505</v>
      </c>
      <c r="D707">
        <v>1</v>
      </c>
      <c r="E707" t="s">
        <v>50</v>
      </c>
      <c r="F707">
        <v>37</v>
      </c>
      <c r="G707" t="s">
        <v>72</v>
      </c>
      <c r="I707" t="s">
        <v>73</v>
      </c>
      <c r="J707" t="s">
        <v>52</v>
      </c>
      <c r="K707" t="s">
        <v>52</v>
      </c>
      <c r="L707" t="s">
        <v>52</v>
      </c>
      <c r="M707">
        <v>9</v>
      </c>
      <c r="N707" t="s">
        <v>100</v>
      </c>
      <c r="O707">
        <v>2</v>
      </c>
      <c r="P707" s="6">
        <v>4</v>
      </c>
      <c r="Q707" t="s">
        <v>56</v>
      </c>
      <c r="R707">
        <v>9</v>
      </c>
      <c r="S707" s="5">
        <v>1</v>
      </c>
      <c r="T707" t="s">
        <v>58</v>
      </c>
      <c r="U707" t="s">
        <v>52</v>
      </c>
      <c r="V707">
        <v>1</v>
      </c>
      <c r="W707" t="s">
        <v>52</v>
      </c>
      <c r="X707">
        <v>2</v>
      </c>
      <c r="AB707" t="s">
        <v>72</v>
      </c>
      <c r="AD707" t="s">
        <v>73</v>
      </c>
      <c r="AE707" t="s">
        <v>52</v>
      </c>
      <c r="AF707" t="s">
        <v>52</v>
      </c>
      <c r="AG707" t="s">
        <v>52</v>
      </c>
      <c r="AH707">
        <v>3</v>
      </c>
      <c r="AI707" t="s">
        <v>97</v>
      </c>
      <c r="AJ707" t="s">
        <v>52</v>
      </c>
      <c r="AK707" t="s">
        <v>98</v>
      </c>
      <c r="AM707" t="s">
        <v>62</v>
      </c>
      <c r="AN707" t="s">
        <v>53</v>
      </c>
      <c r="AP707">
        <f t="shared" si="44"/>
        <v>0</v>
      </c>
      <c r="AQ707">
        <v>0</v>
      </c>
      <c r="AR707">
        <v>0</v>
      </c>
      <c r="AS707">
        <v>15000</v>
      </c>
      <c r="AT707">
        <v>27000</v>
      </c>
      <c r="AU707">
        <v>0</v>
      </c>
      <c r="AV707">
        <v>0</v>
      </c>
      <c r="AW707">
        <v>0</v>
      </c>
      <c r="AX707">
        <v>42000</v>
      </c>
      <c r="AY707">
        <f t="shared" si="45"/>
        <v>42000</v>
      </c>
      <c r="AZ707" t="str">
        <f t="shared" si="46"/>
        <v/>
      </c>
      <c r="BA707" t="str">
        <f t="shared" si="47"/>
        <v/>
      </c>
    </row>
    <row r="708" spans="1:53" x14ac:dyDescent="0.35">
      <c r="A708" s="2" t="s">
        <v>975</v>
      </c>
      <c r="B708">
        <v>19</v>
      </c>
      <c r="C708">
        <v>1904</v>
      </c>
      <c r="D708">
        <v>1</v>
      </c>
      <c r="E708" t="s">
        <v>50</v>
      </c>
      <c r="F708">
        <v>56</v>
      </c>
      <c r="G708" t="s">
        <v>72</v>
      </c>
      <c r="I708" t="s">
        <v>73</v>
      </c>
      <c r="J708" t="s">
        <v>53</v>
      </c>
      <c r="K708" t="s">
        <v>53</v>
      </c>
      <c r="L708" t="s">
        <v>52</v>
      </c>
      <c r="M708">
        <v>2</v>
      </c>
      <c r="N708" t="s">
        <v>97</v>
      </c>
      <c r="O708">
        <v>3</v>
      </c>
      <c r="P708" s="6">
        <v>3</v>
      </c>
      <c r="Q708" t="s">
        <v>56</v>
      </c>
      <c r="R708">
        <v>14</v>
      </c>
      <c r="S708" s="5">
        <v>1</v>
      </c>
      <c r="T708" t="s">
        <v>58</v>
      </c>
      <c r="U708" t="s">
        <v>52</v>
      </c>
      <c r="V708">
        <v>1</v>
      </c>
      <c r="W708" t="s">
        <v>52</v>
      </c>
      <c r="X708">
        <v>2</v>
      </c>
      <c r="Y708" t="s">
        <v>59</v>
      </c>
      <c r="AB708" t="s">
        <v>72</v>
      </c>
      <c r="AD708" t="s">
        <v>73</v>
      </c>
      <c r="AE708" t="s">
        <v>52</v>
      </c>
      <c r="AF708" t="s">
        <v>52</v>
      </c>
      <c r="AG708" t="s">
        <v>52</v>
      </c>
      <c r="AH708">
        <v>7</v>
      </c>
      <c r="AI708" t="s">
        <v>86</v>
      </c>
      <c r="AJ708" t="s">
        <v>52</v>
      </c>
      <c r="AK708" t="s">
        <v>90</v>
      </c>
      <c r="AM708" t="s">
        <v>62</v>
      </c>
      <c r="AN708" t="s">
        <v>52</v>
      </c>
      <c r="AP708">
        <f t="shared" si="44"/>
        <v>0</v>
      </c>
      <c r="AQ708">
        <v>1170000</v>
      </c>
      <c r="AR708">
        <v>270000</v>
      </c>
      <c r="AS708">
        <v>30000</v>
      </c>
      <c r="AT708">
        <v>50000</v>
      </c>
      <c r="AU708">
        <v>0</v>
      </c>
      <c r="AV708">
        <v>252000</v>
      </c>
      <c r="AW708">
        <v>0</v>
      </c>
      <c r="AX708">
        <v>1772000</v>
      </c>
      <c r="AY708" t="str">
        <f t="shared" si="45"/>
        <v/>
      </c>
      <c r="AZ708">
        <f t="shared" si="46"/>
        <v>1772000</v>
      </c>
      <c r="BA708" t="str">
        <f t="shared" si="47"/>
        <v/>
      </c>
    </row>
    <row r="709" spans="1:53" x14ac:dyDescent="0.35">
      <c r="A709" s="2" t="s">
        <v>975</v>
      </c>
      <c r="B709">
        <v>19</v>
      </c>
      <c r="C709">
        <v>1904</v>
      </c>
      <c r="D709">
        <v>1</v>
      </c>
      <c r="E709" t="s">
        <v>50</v>
      </c>
      <c r="F709">
        <v>56</v>
      </c>
      <c r="G709" t="s">
        <v>72</v>
      </c>
      <c r="I709" t="s">
        <v>73</v>
      </c>
      <c r="J709" t="s">
        <v>53</v>
      </c>
      <c r="K709" t="s">
        <v>53</v>
      </c>
      <c r="L709" t="s">
        <v>52</v>
      </c>
      <c r="M709">
        <v>2</v>
      </c>
      <c r="N709" t="s">
        <v>97</v>
      </c>
      <c r="O709">
        <v>3</v>
      </c>
      <c r="P709" s="6">
        <v>4</v>
      </c>
      <c r="Q709" t="s">
        <v>56</v>
      </c>
      <c r="R709">
        <v>10</v>
      </c>
      <c r="S709" s="5">
        <v>1</v>
      </c>
      <c r="T709" t="s">
        <v>58</v>
      </c>
      <c r="U709" t="s">
        <v>52</v>
      </c>
      <c r="V709">
        <v>1</v>
      </c>
      <c r="W709" t="s">
        <v>52</v>
      </c>
      <c r="X709">
        <v>2</v>
      </c>
      <c r="AB709" t="s">
        <v>72</v>
      </c>
      <c r="AD709" t="s">
        <v>73</v>
      </c>
      <c r="AE709" t="s">
        <v>52</v>
      </c>
      <c r="AF709" t="s">
        <v>52</v>
      </c>
      <c r="AG709" t="s">
        <v>52</v>
      </c>
      <c r="AH709">
        <v>5</v>
      </c>
      <c r="AI709" t="s">
        <v>78</v>
      </c>
      <c r="AJ709" t="s">
        <v>52</v>
      </c>
      <c r="AK709" t="s">
        <v>84</v>
      </c>
      <c r="AM709" t="s">
        <v>62</v>
      </c>
      <c r="AN709" t="s">
        <v>53</v>
      </c>
      <c r="AP709">
        <f t="shared" si="44"/>
        <v>0</v>
      </c>
      <c r="AQ709">
        <v>850000</v>
      </c>
      <c r="AR709">
        <v>234000</v>
      </c>
      <c r="AS709">
        <v>21000</v>
      </c>
      <c r="AT709">
        <v>30000</v>
      </c>
      <c r="AU709">
        <v>0</v>
      </c>
      <c r="AV709">
        <v>65000</v>
      </c>
      <c r="AW709">
        <v>0</v>
      </c>
      <c r="AX709">
        <v>1200000</v>
      </c>
      <c r="AY709">
        <f t="shared" si="45"/>
        <v>1200000</v>
      </c>
      <c r="AZ709" t="str">
        <f t="shared" si="46"/>
        <v/>
      </c>
      <c r="BA709" t="str">
        <f t="shared" si="47"/>
        <v/>
      </c>
    </row>
    <row r="710" spans="1:53" x14ac:dyDescent="0.35">
      <c r="A710" s="2" t="s">
        <v>975</v>
      </c>
      <c r="B710">
        <v>19</v>
      </c>
      <c r="C710">
        <v>1904</v>
      </c>
      <c r="D710">
        <v>1</v>
      </c>
      <c r="E710" t="s">
        <v>50</v>
      </c>
      <c r="F710">
        <v>56</v>
      </c>
      <c r="G710" t="s">
        <v>72</v>
      </c>
      <c r="I710" t="s">
        <v>73</v>
      </c>
      <c r="J710" t="s">
        <v>53</v>
      </c>
      <c r="K710" t="s">
        <v>53</v>
      </c>
      <c r="L710" t="s">
        <v>52</v>
      </c>
      <c r="M710">
        <v>2</v>
      </c>
      <c r="N710" t="s">
        <v>97</v>
      </c>
      <c r="O710">
        <v>3</v>
      </c>
      <c r="P710" s="6">
        <v>5</v>
      </c>
      <c r="Q710" t="s">
        <v>56</v>
      </c>
      <c r="R710">
        <v>6</v>
      </c>
      <c r="S710" s="5">
        <v>1</v>
      </c>
      <c r="T710" t="s">
        <v>58</v>
      </c>
      <c r="U710" t="s">
        <v>52</v>
      </c>
      <c r="V710">
        <v>1</v>
      </c>
      <c r="W710" t="s">
        <v>52</v>
      </c>
      <c r="X710">
        <v>2</v>
      </c>
      <c r="AB710" t="s">
        <v>72</v>
      </c>
      <c r="AD710" t="s">
        <v>73</v>
      </c>
      <c r="AE710" t="s">
        <v>53</v>
      </c>
      <c r="AF710" t="s">
        <v>53</v>
      </c>
      <c r="AG710" t="s">
        <v>53</v>
      </c>
      <c r="AJ710" t="s">
        <v>53</v>
      </c>
      <c r="AO710" t="s">
        <v>442</v>
      </c>
      <c r="AP710">
        <f t="shared" si="44"/>
        <v>0</v>
      </c>
      <c r="AY710" t="str">
        <f t="shared" si="45"/>
        <v/>
      </c>
      <c r="AZ710" t="str">
        <f t="shared" si="46"/>
        <v/>
      </c>
      <c r="BA710" t="str">
        <f t="shared" si="47"/>
        <v/>
      </c>
    </row>
    <row r="711" spans="1:53" x14ac:dyDescent="0.35">
      <c r="A711" s="2" t="s">
        <v>976</v>
      </c>
      <c r="B711">
        <v>8</v>
      </c>
      <c r="C711">
        <v>801</v>
      </c>
      <c r="D711">
        <v>2</v>
      </c>
      <c r="E711" t="s">
        <v>50</v>
      </c>
      <c r="F711">
        <v>54</v>
      </c>
      <c r="G711" t="s">
        <v>72</v>
      </c>
      <c r="I711" t="s">
        <v>73</v>
      </c>
      <c r="J711" t="s">
        <v>52</v>
      </c>
      <c r="K711" t="s">
        <v>52</v>
      </c>
      <c r="L711" t="s">
        <v>52</v>
      </c>
      <c r="M711">
        <v>8</v>
      </c>
      <c r="N711" t="s">
        <v>60</v>
      </c>
      <c r="O711">
        <v>2</v>
      </c>
      <c r="P711" s="6">
        <v>4</v>
      </c>
      <c r="Q711" t="s">
        <v>56</v>
      </c>
      <c r="R711">
        <v>15</v>
      </c>
      <c r="S711" s="5">
        <v>1</v>
      </c>
      <c r="T711" t="s">
        <v>58</v>
      </c>
      <c r="U711" t="s">
        <v>52</v>
      </c>
      <c r="V711">
        <v>1</v>
      </c>
      <c r="W711" t="s">
        <v>52</v>
      </c>
      <c r="X711">
        <v>2</v>
      </c>
      <c r="Y711" t="s">
        <v>59</v>
      </c>
      <c r="AB711" t="s">
        <v>72</v>
      </c>
      <c r="AD711" t="s">
        <v>73</v>
      </c>
      <c r="AE711" t="s">
        <v>52</v>
      </c>
      <c r="AF711" t="s">
        <v>52</v>
      </c>
      <c r="AG711" t="s">
        <v>52</v>
      </c>
      <c r="AH711">
        <v>9</v>
      </c>
      <c r="AI711" t="s">
        <v>60</v>
      </c>
      <c r="AJ711" t="s">
        <v>52</v>
      </c>
      <c r="AK711" t="s">
        <v>61</v>
      </c>
      <c r="AM711" t="s">
        <v>62</v>
      </c>
      <c r="AN711" t="s">
        <v>53</v>
      </c>
      <c r="AP711">
        <f t="shared" si="44"/>
        <v>0</v>
      </c>
      <c r="AQ711">
        <v>648000</v>
      </c>
      <c r="AR711">
        <v>0</v>
      </c>
      <c r="AS711">
        <v>45000</v>
      </c>
      <c r="AT711">
        <v>60000</v>
      </c>
      <c r="AU711">
        <v>0</v>
      </c>
      <c r="AV711">
        <v>0</v>
      </c>
      <c r="AW711">
        <v>0</v>
      </c>
      <c r="AX711">
        <v>753000</v>
      </c>
      <c r="AY711" t="str">
        <f t="shared" si="45"/>
        <v/>
      </c>
      <c r="AZ711" t="str">
        <f t="shared" si="46"/>
        <v/>
      </c>
      <c r="BA711">
        <f t="shared" si="47"/>
        <v>753000</v>
      </c>
    </row>
    <row r="712" spans="1:53" x14ac:dyDescent="0.35">
      <c r="A712" s="2" t="s">
        <v>979</v>
      </c>
      <c r="B712">
        <v>4</v>
      </c>
      <c r="C712">
        <v>405</v>
      </c>
      <c r="D712">
        <v>2</v>
      </c>
      <c r="E712" t="s">
        <v>50</v>
      </c>
      <c r="F712">
        <v>50</v>
      </c>
      <c r="G712" t="s">
        <v>136</v>
      </c>
      <c r="H712" t="s">
        <v>52</v>
      </c>
      <c r="I712" t="s">
        <v>52</v>
      </c>
      <c r="J712" t="s">
        <v>52</v>
      </c>
      <c r="K712" t="s">
        <v>52</v>
      </c>
      <c r="L712" t="s">
        <v>52</v>
      </c>
      <c r="M712">
        <v>12</v>
      </c>
      <c r="N712" t="s">
        <v>94</v>
      </c>
      <c r="O712">
        <v>1</v>
      </c>
      <c r="P712" s="6">
        <v>4</v>
      </c>
      <c r="Q712" t="s">
        <v>56</v>
      </c>
      <c r="R712">
        <v>14</v>
      </c>
      <c r="S712" s="5">
        <v>1</v>
      </c>
      <c r="T712" t="s">
        <v>58</v>
      </c>
      <c r="U712" t="s">
        <v>52</v>
      </c>
      <c r="V712">
        <v>1</v>
      </c>
      <c r="W712" t="s">
        <v>52</v>
      </c>
      <c r="X712">
        <v>2</v>
      </c>
      <c r="Y712" t="s">
        <v>59</v>
      </c>
      <c r="AB712" t="s">
        <v>136</v>
      </c>
      <c r="AC712" t="s">
        <v>52</v>
      </c>
      <c r="AD712" t="s">
        <v>52</v>
      </c>
      <c r="AE712" t="s">
        <v>52</v>
      </c>
      <c r="AF712" t="s">
        <v>52</v>
      </c>
      <c r="AG712" t="s">
        <v>52</v>
      </c>
      <c r="AH712">
        <v>8</v>
      </c>
      <c r="AI712" t="s">
        <v>86</v>
      </c>
      <c r="AJ712" t="s">
        <v>52</v>
      </c>
      <c r="AK712" t="s">
        <v>87</v>
      </c>
      <c r="AM712" t="s">
        <v>62</v>
      </c>
      <c r="AN712" t="s">
        <v>52</v>
      </c>
      <c r="AP712">
        <f t="shared" si="44"/>
        <v>0</v>
      </c>
      <c r="AQ712">
        <v>1200000</v>
      </c>
      <c r="AR712">
        <v>200000</v>
      </c>
      <c r="AS712">
        <v>50000</v>
      </c>
      <c r="AT712">
        <v>25000</v>
      </c>
      <c r="AU712">
        <v>600000</v>
      </c>
      <c r="AV712">
        <v>80000</v>
      </c>
      <c r="AW712">
        <v>20000</v>
      </c>
      <c r="AX712">
        <v>2175000</v>
      </c>
      <c r="AY712" t="str">
        <f t="shared" si="45"/>
        <v/>
      </c>
      <c r="AZ712">
        <f t="shared" si="46"/>
        <v>2175000</v>
      </c>
      <c r="BA712" t="str">
        <f t="shared" si="47"/>
        <v/>
      </c>
    </row>
    <row r="713" spans="1:53" x14ac:dyDescent="0.35">
      <c r="A713" s="2" t="s">
        <v>980</v>
      </c>
      <c r="B713">
        <v>9</v>
      </c>
      <c r="C713">
        <v>905</v>
      </c>
      <c r="D713">
        <v>2</v>
      </c>
      <c r="E713" t="s">
        <v>50</v>
      </c>
      <c r="F713">
        <v>57</v>
      </c>
      <c r="G713" t="s">
        <v>72</v>
      </c>
      <c r="I713" t="s">
        <v>73</v>
      </c>
      <c r="J713" t="s">
        <v>52</v>
      </c>
      <c r="K713" t="s">
        <v>52</v>
      </c>
      <c r="L713" t="s">
        <v>52</v>
      </c>
      <c r="M713">
        <v>3</v>
      </c>
      <c r="N713" t="s">
        <v>63</v>
      </c>
      <c r="O713">
        <v>1</v>
      </c>
      <c r="P713" s="6">
        <v>5</v>
      </c>
      <c r="Q713" t="s">
        <v>56</v>
      </c>
      <c r="R713">
        <v>16</v>
      </c>
      <c r="S713" s="5">
        <v>1</v>
      </c>
      <c r="T713" t="s">
        <v>58</v>
      </c>
      <c r="U713" t="s">
        <v>52</v>
      </c>
      <c r="V713">
        <v>1</v>
      </c>
      <c r="W713" t="s">
        <v>52</v>
      </c>
      <c r="X713">
        <v>2</v>
      </c>
      <c r="Y713" t="s">
        <v>59</v>
      </c>
      <c r="AB713" t="s">
        <v>72</v>
      </c>
      <c r="AD713" t="s">
        <v>73</v>
      </c>
      <c r="AE713" t="s">
        <v>52</v>
      </c>
      <c r="AF713" t="s">
        <v>52</v>
      </c>
      <c r="AG713" t="s">
        <v>52</v>
      </c>
      <c r="AH713">
        <v>10</v>
      </c>
      <c r="AI713" t="s">
        <v>107</v>
      </c>
      <c r="AJ713" t="s">
        <v>52</v>
      </c>
      <c r="AK713" t="s">
        <v>123</v>
      </c>
      <c r="AM713" t="s">
        <v>62</v>
      </c>
      <c r="AN713" t="s">
        <v>52</v>
      </c>
      <c r="AP713">
        <f t="shared" si="44"/>
        <v>0</v>
      </c>
      <c r="AQ713">
        <v>0</v>
      </c>
      <c r="AR713">
        <v>240000</v>
      </c>
      <c r="AS713">
        <v>70000</v>
      </c>
      <c r="AT713">
        <v>180000</v>
      </c>
      <c r="AU713">
        <v>0</v>
      </c>
      <c r="AV713">
        <v>540000</v>
      </c>
      <c r="AW713">
        <v>0</v>
      </c>
      <c r="AX713">
        <v>1030000</v>
      </c>
      <c r="AY713" t="str">
        <f t="shared" si="45"/>
        <v/>
      </c>
      <c r="AZ713" t="str">
        <f t="shared" si="46"/>
        <v/>
      </c>
      <c r="BA713">
        <f t="shared" si="47"/>
        <v>1030000</v>
      </c>
    </row>
    <row r="714" spans="1:53" x14ac:dyDescent="0.35">
      <c r="A714" s="2" t="s">
        <v>983</v>
      </c>
      <c r="B714">
        <v>15</v>
      </c>
      <c r="C714">
        <v>1501</v>
      </c>
      <c r="D714">
        <v>2</v>
      </c>
      <c r="E714" t="s">
        <v>50</v>
      </c>
      <c r="F714">
        <v>57</v>
      </c>
      <c r="G714" t="s">
        <v>72</v>
      </c>
      <c r="I714" t="s">
        <v>73</v>
      </c>
      <c r="J714" t="s">
        <v>52</v>
      </c>
      <c r="K714" t="s">
        <v>52</v>
      </c>
      <c r="L714" t="s">
        <v>52</v>
      </c>
      <c r="M714">
        <v>3</v>
      </c>
      <c r="N714" t="s">
        <v>63</v>
      </c>
      <c r="O714">
        <v>1</v>
      </c>
      <c r="P714" s="6">
        <v>5</v>
      </c>
      <c r="Q714" t="s">
        <v>50</v>
      </c>
      <c r="R714">
        <v>16</v>
      </c>
      <c r="S714" s="5">
        <v>1</v>
      </c>
      <c r="T714" t="s">
        <v>58</v>
      </c>
      <c r="U714" t="s">
        <v>52</v>
      </c>
      <c r="V714">
        <v>1</v>
      </c>
      <c r="W714" t="s">
        <v>52</v>
      </c>
      <c r="X714">
        <v>2</v>
      </c>
      <c r="Y714" t="s">
        <v>59</v>
      </c>
      <c r="AB714" t="s">
        <v>72</v>
      </c>
      <c r="AD714" t="s">
        <v>73</v>
      </c>
      <c r="AE714" t="s">
        <v>52</v>
      </c>
      <c r="AF714" t="s">
        <v>52</v>
      </c>
      <c r="AG714" t="s">
        <v>52</v>
      </c>
      <c r="AH714">
        <v>10</v>
      </c>
      <c r="AI714" t="s">
        <v>107</v>
      </c>
      <c r="AJ714" t="s">
        <v>52</v>
      </c>
      <c r="AK714" t="s">
        <v>123</v>
      </c>
      <c r="AM714" t="s">
        <v>62</v>
      </c>
      <c r="AN714" t="s">
        <v>52</v>
      </c>
      <c r="AP714">
        <f t="shared" si="44"/>
        <v>0</v>
      </c>
      <c r="AQ714">
        <v>0</v>
      </c>
      <c r="AR714">
        <v>936000</v>
      </c>
      <c r="AS714">
        <v>24000</v>
      </c>
      <c r="AT714">
        <v>35000</v>
      </c>
      <c r="AU714">
        <v>1170000</v>
      </c>
      <c r="AV714">
        <v>100000</v>
      </c>
      <c r="AW714">
        <v>10000</v>
      </c>
      <c r="AX714">
        <v>2275000</v>
      </c>
      <c r="AY714" t="str">
        <f t="shared" si="45"/>
        <v/>
      </c>
      <c r="AZ714" t="str">
        <f t="shared" si="46"/>
        <v/>
      </c>
      <c r="BA714">
        <f t="shared" si="47"/>
        <v>2275000</v>
      </c>
    </row>
    <row r="715" spans="1:53" x14ac:dyDescent="0.35">
      <c r="A715" s="2" t="s">
        <v>984</v>
      </c>
      <c r="B715">
        <v>25</v>
      </c>
      <c r="C715">
        <v>2506</v>
      </c>
      <c r="D715">
        <v>2</v>
      </c>
      <c r="E715" t="s">
        <v>50</v>
      </c>
      <c r="F715">
        <v>36</v>
      </c>
      <c r="G715" t="s">
        <v>72</v>
      </c>
      <c r="I715" t="s">
        <v>73</v>
      </c>
      <c r="J715" t="s">
        <v>52</v>
      </c>
      <c r="K715" t="s">
        <v>52</v>
      </c>
      <c r="L715" t="s">
        <v>52</v>
      </c>
      <c r="M715">
        <v>9</v>
      </c>
      <c r="N715" t="s">
        <v>60</v>
      </c>
      <c r="O715">
        <v>2</v>
      </c>
      <c r="P715" s="6">
        <v>4</v>
      </c>
      <c r="Q715" t="s">
        <v>56</v>
      </c>
      <c r="R715">
        <v>8</v>
      </c>
      <c r="S715" s="5">
        <v>1</v>
      </c>
      <c r="T715" t="s">
        <v>58</v>
      </c>
      <c r="U715" t="s">
        <v>52</v>
      </c>
      <c r="V715">
        <v>1</v>
      </c>
      <c r="W715" t="s">
        <v>52</v>
      </c>
      <c r="X715">
        <v>2</v>
      </c>
      <c r="AB715" t="s">
        <v>72</v>
      </c>
      <c r="AD715" t="s">
        <v>73</v>
      </c>
      <c r="AE715" t="s">
        <v>52</v>
      </c>
      <c r="AF715" t="s">
        <v>52</v>
      </c>
      <c r="AG715" t="s">
        <v>52</v>
      </c>
      <c r="AH715">
        <v>8</v>
      </c>
      <c r="AI715" t="s">
        <v>60</v>
      </c>
      <c r="AJ715" t="s">
        <v>52</v>
      </c>
      <c r="AK715" t="s">
        <v>61</v>
      </c>
      <c r="AM715" t="s">
        <v>62</v>
      </c>
      <c r="AN715" t="s">
        <v>52</v>
      </c>
      <c r="AP715">
        <f t="shared" si="44"/>
        <v>0</v>
      </c>
      <c r="AQ715">
        <v>0</v>
      </c>
      <c r="AR715">
        <v>1344000</v>
      </c>
      <c r="AS715">
        <v>36000</v>
      </c>
      <c r="AT715">
        <v>50000</v>
      </c>
      <c r="AU715">
        <v>0</v>
      </c>
      <c r="AV715">
        <v>280000</v>
      </c>
      <c r="AW715">
        <v>0</v>
      </c>
      <c r="AX715">
        <v>1710000</v>
      </c>
      <c r="AY715">
        <f t="shared" si="45"/>
        <v>1710000</v>
      </c>
      <c r="AZ715" t="str">
        <f t="shared" si="46"/>
        <v/>
      </c>
      <c r="BA715" t="str">
        <f t="shared" si="47"/>
        <v/>
      </c>
    </row>
    <row r="716" spans="1:53" x14ac:dyDescent="0.35">
      <c r="A716" s="2" t="s">
        <v>984</v>
      </c>
      <c r="B716">
        <v>25</v>
      </c>
      <c r="C716">
        <v>2506</v>
      </c>
      <c r="D716">
        <v>2</v>
      </c>
      <c r="E716" t="s">
        <v>50</v>
      </c>
      <c r="F716">
        <v>36</v>
      </c>
      <c r="G716" t="s">
        <v>72</v>
      </c>
      <c r="I716" t="s">
        <v>73</v>
      </c>
      <c r="J716" t="s">
        <v>52</v>
      </c>
      <c r="K716" t="s">
        <v>52</v>
      </c>
      <c r="L716" t="s">
        <v>52</v>
      </c>
      <c r="M716">
        <v>9</v>
      </c>
      <c r="N716" t="s">
        <v>60</v>
      </c>
      <c r="O716">
        <v>2</v>
      </c>
      <c r="P716" s="6">
        <v>5</v>
      </c>
      <c r="Q716" t="s">
        <v>50</v>
      </c>
      <c r="R716">
        <v>15</v>
      </c>
      <c r="S716" s="5">
        <v>1</v>
      </c>
      <c r="T716" t="s">
        <v>58</v>
      </c>
      <c r="U716" t="s">
        <v>52</v>
      </c>
      <c r="V716">
        <v>1</v>
      </c>
      <c r="W716" t="s">
        <v>53</v>
      </c>
      <c r="Y716" t="s">
        <v>59</v>
      </c>
      <c r="AB716" t="s">
        <v>72</v>
      </c>
      <c r="AD716" t="s">
        <v>73</v>
      </c>
      <c r="AE716" t="s">
        <v>52</v>
      </c>
      <c r="AF716" t="s">
        <v>52</v>
      </c>
      <c r="AG716" t="s">
        <v>52</v>
      </c>
      <c r="AH716">
        <v>8</v>
      </c>
      <c r="AI716" t="s">
        <v>86</v>
      </c>
      <c r="AJ716" t="s">
        <v>52</v>
      </c>
      <c r="AK716" t="s">
        <v>87</v>
      </c>
      <c r="AM716" t="s">
        <v>62</v>
      </c>
      <c r="AN716" t="s">
        <v>52</v>
      </c>
      <c r="AP716">
        <f t="shared" si="44"/>
        <v>0</v>
      </c>
      <c r="AQ716">
        <v>0</v>
      </c>
      <c r="AR716">
        <v>864000</v>
      </c>
      <c r="AS716">
        <v>40000</v>
      </c>
      <c r="AT716">
        <v>50000</v>
      </c>
      <c r="AU716">
        <v>468000</v>
      </c>
      <c r="AV716">
        <v>252000</v>
      </c>
      <c r="AW716">
        <v>10000</v>
      </c>
      <c r="AX716">
        <v>1684000</v>
      </c>
      <c r="AY716" t="str">
        <f t="shared" si="45"/>
        <v/>
      </c>
      <c r="AZ716" t="str">
        <f t="shared" si="46"/>
        <v/>
      </c>
      <c r="BA716">
        <f t="shared" si="47"/>
        <v>1684000</v>
      </c>
    </row>
    <row r="717" spans="1:53" x14ac:dyDescent="0.35">
      <c r="A717" s="2" t="s">
        <v>985</v>
      </c>
      <c r="B717">
        <v>15</v>
      </c>
      <c r="C717">
        <v>1501</v>
      </c>
      <c r="D717">
        <v>2</v>
      </c>
      <c r="E717" t="s">
        <v>56</v>
      </c>
      <c r="F717">
        <v>29</v>
      </c>
      <c r="G717" t="s">
        <v>72</v>
      </c>
      <c r="I717" t="s">
        <v>73</v>
      </c>
      <c r="J717" t="s">
        <v>52</v>
      </c>
      <c r="K717" t="s">
        <v>52</v>
      </c>
      <c r="L717" t="s">
        <v>52</v>
      </c>
      <c r="M717">
        <v>11</v>
      </c>
      <c r="N717" t="s">
        <v>94</v>
      </c>
      <c r="O717">
        <v>2</v>
      </c>
      <c r="P717" s="6">
        <v>2</v>
      </c>
      <c r="Q717" t="s">
        <v>50</v>
      </c>
      <c r="R717">
        <v>8</v>
      </c>
      <c r="S717" s="5">
        <v>1</v>
      </c>
      <c r="T717" t="s">
        <v>58</v>
      </c>
      <c r="U717" t="s">
        <v>53</v>
      </c>
      <c r="W717" t="s">
        <v>52</v>
      </c>
      <c r="X717">
        <v>1</v>
      </c>
      <c r="AB717" t="s">
        <v>72</v>
      </c>
      <c r="AD717" t="s">
        <v>73</v>
      </c>
      <c r="AE717" t="s">
        <v>52</v>
      </c>
      <c r="AF717" t="s">
        <v>52</v>
      </c>
      <c r="AG717" t="s">
        <v>52</v>
      </c>
      <c r="AH717">
        <v>4</v>
      </c>
      <c r="AI717" t="s">
        <v>83</v>
      </c>
      <c r="AJ717" t="s">
        <v>52</v>
      </c>
      <c r="AK717" t="s">
        <v>64</v>
      </c>
      <c r="AM717" t="s">
        <v>62</v>
      </c>
      <c r="AN717" t="s">
        <v>53</v>
      </c>
      <c r="AP717">
        <f t="shared" si="44"/>
        <v>0</v>
      </c>
      <c r="AQ717">
        <v>0</v>
      </c>
      <c r="AR717">
        <v>0</v>
      </c>
      <c r="AS717">
        <v>25000</v>
      </c>
      <c r="AT717">
        <v>45000</v>
      </c>
      <c r="AU717">
        <v>0</v>
      </c>
      <c r="AV717">
        <v>0</v>
      </c>
      <c r="AW717">
        <v>0</v>
      </c>
      <c r="AX717">
        <v>70000</v>
      </c>
      <c r="AY717">
        <f t="shared" si="45"/>
        <v>70000</v>
      </c>
      <c r="AZ717" t="str">
        <f t="shared" si="46"/>
        <v/>
      </c>
      <c r="BA717" t="str">
        <f t="shared" si="47"/>
        <v/>
      </c>
    </row>
    <row r="718" spans="1:53" x14ac:dyDescent="0.35">
      <c r="A718" s="2" t="s">
        <v>986</v>
      </c>
      <c r="B718">
        <v>10</v>
      </c>
      <c r="C718">
        <v>1004</v>
      </c>
      <c r="D718">
        <v>2</v>
      </c>
      <c r="E718" t="s">
        <v>50</v>
      </c>
      <c r="F718">
        <v>42</v>
      </c>
      <c r="G718" t="s">
        <v>72</v>
      </c>
      <c r="I718" t="s">
        <v>73</v>
      </c>
      <c r="J718" t="s">
        <v>52</v>
      </c>
      <c r="K718" t="s">
        <v>52</v>
      </c>
      <c r="L718" t="s">
        <v>52</v>
      </c>
      <c r="M718">
        <v>4</v>
      </c>
      <c r="N718" t="s">
        <v>83</v>
      </c>
      <c r="O718">
        <v>2</v>
      </c>
      <c r="P718" s="6">
        <v>4</v>
      </c>
      <c r="Q718" t="s">
        <v>50</v>
      </c>
      <c r="R718">
        <v>16</v>
      </c>
      <c r="S718" s="5">
        <v>1</v>
      </c>
      <c r="T718" t="s">
        <v>58</v>
      </c>
      <c r="U718" t="s">
        <v>52</v>
      </c>
      <c r="V718">
        <v>1</v>
      </c>
      <c r="W718" t="s">
        <v>52</v>
      </c>
      <c r="X718">
        <v>2</v>
      </c>
      <c r="Y718" t="s">
        <v>59</v>
      </c>
      <c r="AB718" t="s">
        <v>72</v>
      </c>
      <c r="AD718" t="s">
        <v>73</v>
      </c>
      <c r="AE718" t="s">
        <v>52</v>
      </c>
      <c r="AF718" t="s">
        <v>52</v>
      </c>
      <c r="AG718" t="s">
        <v>52</v>
      </c>
      <c r="AH718">
        <v>6</v>
      </c>
      <c r="AI718" t="s">
        <v>79</v>
      </c>
      <c r="AJ718" t="s">
        <v>53</v>
      </c>
      <c r="AO718" t="s">
        <v>198</v>
      </c>
      <c r="AP718">
        <f t="shared" si="44"/>
        <v>0</v>
      </c>
      <c r="AY718" t="str">
        <f t="shared" si="45"/>
        <v/>
      </c>
      <c r="AZ718" t="str">
        <f t="shared" si="46"/>
        <v/>
      </c>
      <c r="BA718" t="str">
        <f t="shared" si="47"/>
        <v/>
      </c>
    </row>
    <row r="719" spans="1:53" x14ac:dyDescent="0.35">
      <c r="A719" s="2" t="s">
        <v>986</v>
      </c>
      <c r="B719">
        <v>10</v>
      </c>
      <c r="C719">
        <v>1004</v>
      </c>
      <c r="D719">
        <v>2</v>
      </c>
      <c r="E719" t="s">
        <v>50</v>
      </c>
      <c r="F719">
        <v>42</v>
      </c>
      <c r="G719" t="s">
        <v>72</v>
      </c>
      <c r="I719" t="s">
        <v>73</v>
      </c>
      <c r="J719" t="s">
        <v>52</v>
      </c>
      <c r="K719" t="s">
        <v>52</v>
      </c>
      <c r="L719" t="s">
        <v>52</v>
      </c>
      <c r="M719">
        <v>4</v>
      </c>
      <c r="N719" t="s">
        <v>83</v>
      </c>
      <c r="O719">
        <v>2</v>
      </c>
      <c r="P719" s="6">
        <v>5</v>
      </c>
      <c r="Q719" t="s">
        <v>50</v>
      </c>
      <c r="R719">
        <v>9</v>
      </c>
      <c r="S719" s="5">
        <v>1</v>
      </c>
      <c r="T719" t="s">
        <v>58</v>
      </c>
      <c r="U719" t="s">
        <v>52</v>
      </c>
      <c r="V719">
        <v>1</v>
      </c>
      <c r="W719" t="s">
        <v>52</v>
      </c>
      <c r="X719">
        <v>2</v>
      </c>
      <c r="AB719" t="s">
        <v>72</v>
      </c>
      <c r="AD719" t="s">
        <v>73</v>
      </c>
      <c r="AE719" t="s">
        <v>52</v>
      </c>
      <c r="AF719" t="s">
        <v>52</v>
      </c>
      <c r="AG719" t="s">
        <v>52</v>
      </c>
      <c r="AH719">
        <v>2</v>
      </c>
      <c r="AI719" t="s">
        <v>97</v>
      </c>
      <c r="AJ719" t="s">
        <v>52</v>
      </c>
      <c r="AK719" t="s">
        <v>98</v>
      </c>
      <c r="AM719" t="s">
        <v>62</v>
      </c>
      <c r="AN719" t="s">
        <v>53</v>
      </c>
      <c r="AP719">
        <f t="shared" si="44"/>
        <v>0</v>
      </c>
      <c r="AQ719">
        <v>0</v>
      </c>
      <c r="AR719">
        <v>130000</v>
      </c>
      <c r="AS719">
        <v>15000</v>
      </c>
      <c r="AT719">
        <v>20000</v>
      </c>
      <c r="AU719">
        <v>260000</v>
      </c>
      <c r="AV719">
        <v>0</v>
      </c>
      <c r="AW719">
        <v>10000</v>
      </c>
      <c r="AX719">
        <v>435000</v>
      </c>
      <c r="AY719">
        <f t="shared" si="45"/>
        <v>435000</v>
      </c>
      <c r="AZ719" t="str">
        <f t="shared" si="46"/>
        <v/>
      </c>
      <c r="BA719" t="str">
        <f t="shared" si="47"/>
        <v/>
      </c>
    </row>
    <row r="720" spans="1:53" x14ac:dyDescent="0.35">
      <c r="A720" s="2" t="s">
        <v>992</v>
      </c>
      <c r="B720">
        <v>21</v>
      </c>
      <c r="C720">
        <v>2102</v>
      </c>
      <c r="D720">
        <v>2</v>
      </c>
      <c r="E720" t="s">
        <v>50</v>
      </c>
      <c r="F720">
        <v>38</v>
      </c>
      <c r="G720" t="s">
        <v>72</v>
      </c>
      <c r="I720" t="s">
        <v>73</v>
      </c>
      <c r="J720" t="s">
        <v>52</v>
      </c>
      <c r="K720" t="s">
        <v>52</v>
      </c>
      <c r="L720" t="s">
        <v>52</v>
      </c>
      <c r="M720">
        <v>3</v>
      </c>
      <c r="N720" t="s">
        <v>63</v>
      </c>
      <c r="O720">
        <v>1</v>
      </c>
      <c r="P720" s="6">
        <v>4</v>
      </c>
      <c r="Q720" t="s">
        <v>56</v>
      </c>
      <c r="R720">
        <v>16</v>
      </c>
      <c r="S720" s="5">
        <v>1</v>
      </c>
      <c r="T720" t="s">
        <v>58</v>
      </c>
      <c r="U720" t="s">
        <v>52</v>
      </c>
      <c r="V720">
        <v>1</v>
      </c>
      <c r="W720" t="s">
        <v>52</v>
      </c>
      <c r="X720">
        <v>2</v>
      </c>
      <c r="Y720" t="s">
        <v>59</v>
      </c>
      <c r="AB720" t="s">
        <v>72</v>
      </c>
      <c r="AD720" t="s">
        <v>73</v>
      </c>
      <c r="AE720" t="s">
        <v>52</v>
      </c>
      <c r="AF720" t="s">
        <v>52</v>
      </c>
      <c r="AG720" t="s">
        <v>52</v>
      </c>
      <c r="AH720">
        <v>7</v>
      </c>
      <c r="AI720" t="s">
        <v>86</v>
      </c>
      <c r="AJ720" t="s">
        <v>53</v>
      </c>
      <c r="AO720" t="s">
        <v>190</v>
      </c>
      <c r="AP720">
        <f t="shared" si="44"/>
        <v>0</v>
      </c>
      <c r="AY720" t="str">
        <f t="shared" si="45"/>
        <v/>
      </c>
      <c r="AZ720" t="str">
        <f t="shared" si="46"/>
        <v/>
      </c>
      <c r="BA720" t="str">
        <f t="shared" si="47"/>
        <v/>
      </c>
    </row>
    <row r="721" spans="1:53" x14ac:dyDescent="0.35">
      <c r="A721" s="2" t="s">
        <v>997</v>
      </c>
      <c r="B721">
        <v>2</v>
      </c>
      <c r="C721">
        <v>214</v>
      </c>
      <c r="D721">
        <v>2</v>
      </c>
      <c r="E721" t="s">
        <v>50</v>
      </c>
      <c r="F721">
        <v>34</v>
      </c>
      <c r="G721" t="s">
        <v>72</v>
      </c>
      <c r="I721" t="s">
        <v>73</v>
      </c>
      <c r="J721" t="s">
        <v>52</v>
      </c>
      <c r="K721" t="s">
        <v>52</v>
      </c>
      <c r="L721" t="s">
        <v>52</v>
      </c>
      <c r="M721">
        <v>10</v>
      </c>
      <c r="N721" t="s">
        <v>107</v>
      </c>
      <c r="O721">
        <v>2</v>
      </c>
      <c r="P721" s="6">
        <v>3</v>
      </c>
      <c r="Q721" t="s">
        <v>56</v>
      </c>
      <c r="R721">
        <v>8</v>
      </c>
      <c r="S721" s="5">
        <v>1</v>
      </c>
      <c r="T721" t="s">
        <v>58</v>
      </c>
      <c r="U721" t="s">
        <v>52</v>
      </c>
      <c r="V721">
        <v>1</v>
      </c>
      <c r="W721" t="s">
        <v>52</v>
      </c>
      <c r="X721">
        <v>2</v>
      </c>
      <c r="AB721" t="s">
        <v>72</v>
      </c>
      <c r="AD721" t="s">
        <v>73</v>
      </c>
      <c r="AE721" t="s">
        <v>52</v>
      </c>
      <c r="AF721" t="s">
        <v>53</v>
      </c>
      <c r="AG721" t="s">
        <v>52</v>
      </c>
      <c r="AH721">
        <v>3</v>
      </c>
      <c r="AI721" t="s">
        <v>97</v>
      </c>
      <c r="AJ721" t="s">
        <v>52</v>
      </c>
      <c r="AK721" t="s">
        <v>98</v>
      </c>
      <c r="AM721" t="s">
        <v>62</v>
      </c>
      <c r="AN721" t="s">
        <v>52</v>
      </c>
      <c r="AP721">
        <f t="shared" si="44"/>
        <v>0</v>
      </c>
      <c r="AQ721">
        <v>0</v>
      </c>
      <c r="AR721">
        <v>240000</v>
      </c>
      <c r="AS721">
        <v>20000</v>
      </c>
      <c r="AT721">
        <v>15000</v>
      </c>
      <c r="AU721">
        <v>0</v>
      </c>
      <c r="AV721">
        <v>0</v>
      </c>
      <c r="AW721">
        <v>2000</v>
      </c>
      <c r="AX721">
        <v>277000</v>
      </c>
      <c r="AY721">
        <f t="shared" si="45"/>
        <v>277000</v>
      </c>
      <c r="AZ721" t="str">
        <f t="shared" si="46"/>
        <v/>
      </c>
      <c r="BA721" t="str">
        <f t="shared" si="47"/>
        <v/>
      </c>
    </row>
    <row r="722" spans="1:53" x14ac:dyDescent="0.35">
      <c r="A722" s="2" t="s">
        <v>1001</v>
      </c>
      <c r="B722">
        <v>2</v>
      </c>
      <c r="C722">
        <v>214</v>
      </c>
      <c r="D722">
        <v>2</v>
      </c>
      <c r="E722" t="s">
        <v>50</v>
      </c>
      <c r="F722">
        <v>38</v>
      </c>
      <c r="G722" t="s">
        <v>72</v>
      </c>
      <c r="I722" t="s">
        <v>73</v>
      </c>
      <c r="J722" t="s">
        <v>52</v>
      </c>
      <c r="K722" t="s">
        <v>52</v>
      </c>
      <c r="L722" t="s">
        <v>52</v>
      </c>
      <c r="M722">
        <v>3</v>
      </c>
      <c r="N722" t="s">
        <v>97</v>
      </c>
      <c r="O722">
        <v>4</v>
      </c>
      <c r="P722" s="6">
        <v>3</v>
      </c>
      <c r="Q722" t="s">
        <v>56</v>
      </c>
      <c r="R722">
        <v>15</v>
      </c>
      <c r="S722" s="5">
        <v>1</v>
      </c>
      <c r="T722" t="s">
        <v>58</v>
      </c>
      <c r="U722" t="s">
        <v>52</v>
      </c>
      <c r="V722">
        <v>1</v>
      </c>
      <c r="W722" t="s">
        <v>52</v>
      </c>
      <c r="X722">
        <v>2</v>
      </c>
      <c r="Y722" t="s">
        <v>59</v>
      </c>
      <c r="AB722" t="s">
        <v>72</v>
      </c>
      <c r="AD722" t="s">
        <v>73</v>
      </c>
      <c r="AE722" t="s">
        <v>52</v>
      </c>
      <c r="AF722" t="s">
        <v>52</v>
      </c>
      <c r="AG722" t="s">
        <v>52</v>
      </c>
      <c r="AH722">
        <v>9</v>
      </c>
      <c r="AI722" t="s">
        <v>60</v>
      </c>
      <c r="AJ722" t="s">
        <v>52</v>
      </c>
      <c r="AK722" t="s">
        <v>61</v>
      </c>
      <c r="AM722" t="s">
        <v>62</v>
      </c>
      <c r="AN722" t="s">
        <v>53</v>
      </c>
      <c r="AP722">
        <f t="shared" si="44"/>
        <v>0</v>
      </c>
      <c r="AQ722">
        <v>0</v>
      </c>
      <c r="AR722">
        <v>0</v>
      </c>
      <c r="AS722">
        <v>15000</v>
      </c>
      <c r="AT722">
        <v>3500</v>
      </c>
      <c r="AU722">
        <v>0</v>
      </c>
      <c r="AV722">
        <v>0</v>
      </c>
      <c r="AW722">
        <v>0</v>
      </c>
      <c r="AX722">
        <v>18500</v>
      </c>
      <c r="AY722" t="str">
        <f t="shared" si="45"/>
        <v/>
      </c>
      <c r="AZ722" t="str">
        <f t="shared" si="46"/>
        <v/>
      </c>
      <c r="BA722">
        <f t="shared" si="47"/>
        <v>18500</v>
      </c>
    </row>
    <row r="723" spans="1:53" x14ac:dyDescent="0.35">
      <c r="A723" s="2" t="s">
        <v>1001</v>
      </c>
      <c r="B723">
        <v>2</v>
      </c>
      <c r="C723">
        <v>214</v>
      </c>
      <c r="D723">
        <v>2</v>
      </c>
      <c r="E723" t="s">
        <v>50</v>
      </c>
      <c r="F723">
        <v>38</v>
      </c>
      <c r="G723" t="s">
        <v>72</v>
      </c>
      <c r="I723" t="s">
        <v>73</v>
      </c>
      <c r="J723" t="s">
        <v>52</v>
      </c>
      <c r="K723" t="s">
        <v>52</v>
      </c>
      <c r="L723" t="s">
        <v>52</v>
      </c>
      <c r="M723">
        <v>3</v>
      </c>
      <c r="N723" t="s">
        <v>97</v>
      </c>
      <c r="O723">
        <v>4</v>
      </c>
      <c r="P723" s="6">
        <v>4</v>
      </c>
      <c r="Q723" t="s">
        <v>56</v>
      </c>
      <c r="R723">
        <v>14</v>
      </c>
      <c r="S723" s="5">
        <v>1</v>
      </c>
      <c r="T723" t="s">
        <v>58</v>
      </c>
      <c r="U723" t="s">
        <v>52</v>
      </c>
      <c r="V723">
        <v>1</v>
      </c>
      <c r="W723" t="s">
        <v>52</v>
      </c>
      <c r="X723">
        <v>2</v>
      </c>
      <c r="Y723" t="s">
        <v>59</v>
      </c>
      <c r="AB723" t="s">
        <v>72</v>
      </c>
      <c r="AD723" t="s">
        <v>73</v>
      </c>
      <c r="AE723" t="s">
        <v>52</v>
      </c>
      <c r="AF723" t="s">
        <v>52</v>
      </c>
      <c r="AG723" t="s">
        <v>52</v>
      </c>
      <c r="AH723">
        <v>8</v>
      </c>
      <c r="AI723" t="s">
        <v>86</v>
      </c>
      <c r="AJ723" t="s">
        <v>52</v>
      </c>
      <c r="AK723" t="s">
        <v>87</v>
      </c>
      <c r="AM723" t="s">
        <v>62</v>
      </c>
      <c r="AN723" t="s">
        <v>53</v>
      </c>
      <c r="AP723">
        <f t="shared" si="44"/>
        <v>0</v>
      </c>
      <c r="AQ723">
        <v>0</v>
      </c>
      <c r="AR723">
        <v>0</v>
      </c>
      <c r="AS723">
        <v>15000</v>
      </c>
      <c r="AT723">
        <v>2500</v>
      </c>
      <c r="AU723">
        <v>0</v>
      </c>
      <c r="AV723">
        <v>0</v>
      </c>
      <c r="AW723">
        <v>0</v>
      </c>
      <c r="AX723">
        <v>17500</v>
      </c>
      <c r="AY723" t="str">
        <f t="shared" si="45"/>
        <v/>
      </c>
      <c r="AZ723">
        <f t="shared" si="46"/>
        <v>17500</v>
      </c>
      <c r="BA723" t="str">
        <f t="shared" si="47"/>
        <v/>
      </c>
    </row>
    <row r="724" spans="1:53" x14ac:dyDescent="0.35">
      <c r="A724" s="2" t="s">
        <v>1001</v>
      </c>
      <c r="B724">
        <v>2</v>
      </c>
      <c r="C724">
        <v>214</v>
      </c>
      <c r="D724">
        <v>2</v>
      </c>
      <c r="E724" t="s">
        <v>50</v>
      </c>
      <c r="F724">
        <v>38</v>
      </c>
      <c r="G724" t="s">
        <v>72</v>
      </c>
      <c r="I724" t="s">
        <v>73</v>
      </c>
      <c r="J724" t="s">
        <v>52</v>
      </c>
      <c r="K724" t="s">
        <v>52</v>
      </c>
      <c r="L724" t="s">
        <v>52</v>
      </c>
      <c r="M724">
        <v>3</v>
      </c>
      <c r="N724" t="s">
        <v>97</v>
      </c>
      <c r="O724">
        <v>4</v>
      </c>
      <c r="P724" s="6">
        <v>5</v>
      </c>
      <c r="Q724" t="s">
        <v>50</v>
      </c>
      <c r="R724">
        <v>11</v>
      </c>
      <c r="S724" s="5">
        <v>1</v>
      </c>
      <c r="T724" t="s">
        <v>58</v>
      </c>
      <c r="U724" t="s">
        <v>52</v>
      </c>
      <c r="V724">
        <v>1</v>
      </c>
      <c r="W724" t="s">
        <v>52</v>
      </c>
      <c r="X724">
        <v>2</v>
      </c>
      <c r="AB724" t="s">
        <v>72</v>
      </c>
      <c r="AD724" t="s">
        <v>73</v>
      </c>
      <c r="AE724" t="s">
        <v>52</v>
      </c>
      <c r="AF724" t="s">
        <v>52</v>
      </c>
      <c r="AG724" t="s">
        <v>52</v>
      </c>
      <c r="AH724">
        <v>6</v>
      </c>
      <c r="AI724" t="s">
        <v>78</v>
      </c>
      <c r="AJ724" t="s">
        <v>52</v>
      </c>
      <c r="AK724" t="s">
        <v>88</v>
      </c>
      <c r="AM724" t="s">
        <v>62</v>
      </c>
      <c r="AN724" t="s">
        <v>53</v>
      </c>
      <c r="AP724">
        <f t="shared" si="44"/>
        <v>0</v>
      </c>
      <c r="AQ724">
        <v>0</v>
      </c>
      <c r="AR724">
        <v>0</v>
      </c>
      <c r="AS724">
        <v>15000</v>
      </c>
      <c r="AT724">
        <v>3500</v>
      </c>
      <c r="AU724">
        <v>0</v>
      </c>
      <c r="AV724">
        <v>0</v>
      </c>
      <c r="AW724">
        <v>0</v>
      </c>
      <c r="AX724">
        <v>18500</v>
      </c>
      <c r="AY724">
        <f t="shared" si="45"/>
        <v>18500</v>
      </c>
      <c r="AZ724" t="str">
        <f t="shared" si="46"/>
        <v/>
      </c>
      <c r="BA724" t="str">
        <f t="shared" si="47"/>
        <v/>
      </c>
    </row>
    <row r="725" spans="1:53" x14ac:dyDescent="0.35">
      <c r="A725" s="2" t="s">
        <v>1002</v>
      </c>
      <c r="B725">
        <v>2</v>
      </c>
      <c r="C725">
        <v>202</v>
      </c>
      <c r="D725">
        <v>1</v>
      </c>
      <c r="E725" t="s">
        <v>50</v>
      </c>
      <c r="F725">
        <v>41</v>
      </c>
      <c r="G725" t="s">
        <v>72</v>
      </c>
      <c r="I725" t="s">
        <v>73</v>
      </c>
      <c r="J725" t="s">
        <v>52</v>
      </c>
      <c r="K725" t="s">
        <v>52</v>
      </c>
      <c r="L725" t="s">
        <v>52</v>
      </c>
      <c r="M725">
        <v>5</v>
      </c>
      <c r="N725" t="s">
        <v>78</v>
      </c>
      <c r="O725">
        <v>2</v>
      </c>
      <c r="P725" s="6">
        <v>5</v>
      </c>
      <c r="Q725" t="s">
        <v>50</v>
      </c>
      <c r="R725">
        <v>14</v>
      </c>
      <c r="S725" s="5">
        <v>1</v>
      </c>
      <c r="T725" t="s">
        <v>58</v>
      </c>
      <c r="U725" t="s">
        <v>52</v>
      </c>
      <c r="V725">
        <v>1</v>
      </c>
      <c r="W725" t="s">
        <v>52</v>
      </c>
      <c r="X725">
        <v>2</v>
      </c>
      <c r="Y725" t="s">
        <v>59</v>
      </c>
      <c r="AB725" t="s">
        <v>72</v>
      </c>
      <c r="AD725" t="s">
        <v>73</v>
      </c>
      <c r="AE725" t="s">
        <v>52</v>
      </c>
      <c r="AF725" t="s">
        <v>52</v>
      </c>
      <c r="AG725" t="s">
        <v>52</v>
      </c>
      <c r="AH725">
        <v>11</v>
      </c>
      <c r="AI725" t="s">
        <v>94</v>
      </c>
      <c r="AJ725" t="s">
        <v>52</v>
      </c>
      <c r="AK725" t="s">
        <v>108</v>
      </c>
      <c r="AM725" t="s">
        <v>62</v>
      </c>
      <c r="AN725" t="s">
        <v>52</v>
      </c>
      <c r="AP725">
        <f t="shared" si="44"/>
        <v>0</v>
      </c>
      <c r="AQ725">
        <v>960000</v>
      </c>
      <c r="AR725">
        <v>1200000</v>
      </c>
      <c r="AS725">
        <v>50000</v>
      </c>
      <c r="AT725">
        <v>50000</v>
      </c>
      <c r="AU725">
        <v>0</v>
      </c>
      <c r="AV725">
        <v>210000</v>
      </c>
      <c r="AW725">
        <v>20000</v>
      </c>
      <c r="AX725">
        <v>2490000</v>
      </c>
      <c r="AY725" t="str">
        <f t="shared" si="45"/>
        <v/>
      </c>
      <c r="AZ725">
        <f t="shared" si="46"/>
        <v>2490000</v>
      </c>
      <c r="BA725" t="str">
        <f t="shared" si="47"/>
        <v/>
      </c>
    </row>
    <row r="726" spans="1:53" x14ac:dyDescent="0.35">
      <c r="A726" s="2" t="s">
        <v>1003</v>
      </c>
      <c r="B726">
        <v>20</v>
      </c>
      <c r="C726">
        <v>2007</v>
      </c>
      <c r="D726">
        <v>2</v>
      </c>
      <c r="E726" t="s">
        <v>56</v>
      </c>
      <c r="F726">
        <v>47</v>
      </c>
      <c r="G726" t="s">
        <v>72</v>
      </c>
      <c r="I726" t="s">
        <v>73</v>
      </c>
      <c r="J726" t="s">
        <v>52</v>
      </c>
      <c r="K726" t="s">
        <v>52</v>
      </c>
      <c r="L726" t="s">
        <v>52</v>
      </c>
      <c r="M726">
        <v>3</v>
      </c>
      <c r="N726" t="s">
        <v>97</v>
      </c>
      <c r="O726">
        <v>3</v>
      </c>
      <c r="P726" s="6">
        <v>5</v>
      </c>
      <c r="Q726" t="s">
        <v>56</v>
      </c>
      <c r="R726">
        <v>12</v>
      </c>
      <c r="S726" s="5">
        <v>1</v>
      </c>
      <c r="T726" t="s">
        <v>58</v>
      </c>
      <c r="U726" t="s">
        <v>52</v>
      </c>
      <c r="V726">
        <v>2</v>
      </c>
      <c r="W726" t="s">
        <v>52</v>
      </c>
      <c r="X726">
        <v>1</v>
      </c>
      <c r="AB726" t="s">
        <v>72</v>
      </c>
      <c r="AD726" t="s">
        <v>73</v>
      </c>
      <c r="AE726" t="s">
        <v>52</v>
      </c>
      <c r="AF726" t="s">
        <v>52</v>
      </c>
      <c r="AG726" t="s">
        <v>52</v>
      </c>
      <c r="AH726">
        <v>7</v>
      </c>
      <c r="AI726" t="s">
        <v>79</v>
      </c>
      <c r="AJ726" t="s">
        <v>52</v>
      </c>
      <c r="AK726" t="s">
        <v>90</v>
      </c>
      <c r="AM726" t="s">
        <v>62</v>
      </c>
      <c r="AN726" t="s">
        <v>53</v>
      </c>
      <c r="AP726">
        <f t="shared" si="44"/>
        <v>0</v>
      </c>
      <c r="AQ726">
        <v>0</v>
      </c>
      <c r="AR726">
        <v>0</v>
      </c>
      <c r="AS726">
        <v>20000</v>
      </c>
      <c r="AT726">
        <v>20000</v>
      </c>
      <c r="AU726">
        <v>0</v>
      </c>
      <c r="AV726">
        <v>0</v>
      </c>
      <c r="AW726">
        <v>0</v>
      </c>
      <c r="AX726">
        <v>40000</v>
      </c>
      <c r="AY726" t="str">
        <f t="shared" si="45"/>
        <v/>
      </c>
      <c r="AZ726">
        <f t="shared" si="46"/>
        <v>40000</v>
      </c>
      <c r="BA726" t="str">
        <f t="shared" si="47"/>
        <v/>
      </c>
    </row>
    <row r="727" spans="1:53" x14ac:dyDescent="0.35">
      <c r="A727" s="2" t="s">
        <v>1005</v>
      </c>
      <c r="B727">
        <v>22</v>
      </c>
      <c r="C727">
        <v>2201</v>
      </c>
      <c r="D727">
        <v>2</v>
      </c>
      <c r="E727" t="s">
        <v>50</v>
      </c>
      <c r="F727">
        <v>29</v>
      </c>
      <c r="G727" t="s">
        <v>72</v>
      </c>
      <c r="I727" t="s">
        <v>73</v>
      </c>
      <c r="J727" t="s">
        <v>52</v>
      </c>
      <c r="K727" t="s">
        <v>52</v>
      </c>
      <c r="L727" t="s">
        <v>52</v>
      </c>
      <c r="M727">
        <v>7</v>
      </c>
      <c r="N727" t="s">
        <v>78</v>
      </c>
      <c r="O727">
        <v>2</v>
      </c>
      <c r="P727" s="6">
        <v>3</v>
      </c>
      <c r="Q727" t="s">
        <v>56</v>
      </c>
      <c r="R727">
        <v>7</v>
      </c>
      <c r="S727" s="5">
        <v>1</v>
      </c>
      <c r="T727" t="s">
        <v>58</v>
      </c>
      <c r="U727" t="s">
        <v>52</v>
      </c>
      <c r="V727">
        <v>1</v>
      </c>
      <c r="W727" t="s">
        <v>52</v>
      </c>
      <c r="X727">
        <v>2</v>
      </c>
      <c r="AB727" t="s">
        <v>72</v>
      </c>
      <c r="AD727" t="s">
        <v>73</v>
      </c>
      <c r="AE727" t="s">
        <v>53</v>
      </c>
      <c r="AF727" t="s">
        <v>53</v>
      </c>
      <c r="AG727" t="s">
        <v>52</v>
      </c>
      <c r="AH727">
        <v>1</v>
      </c>
      <c r="AI727" t="s">
        <v>68</v>
      </c>
      <c r="AJ727" t="s">
        <v>52</v>
      </c>
      <c r="AK727" t="s">
        <v>74</v>
      </c>
      <c r="AM727" t="s">
        <v>62</v>
      </c>
      <c r="AN727" t="s">
        <v>53</v>
      </c>
      <c r="AP727">
        <f t="shared" si="44"/>
        <v>0</v>
      </c>
      <c r="AY727" t="str">
        <f t="shared" si="45"/>
        <v/>
      </c>
      <c r="AZ727" t="str">
        <f t="shared" si="46"/>
        <v/>
      </c>
      <c r="BA727" t="str">
        <f t="shared" si="47"/>
        <v/>
      </c>
    </row>
    <row r="728" spans="1:53" x14ac:dyDescent="0.35">
      <c r="A728" s="2" t="s">
        <v>1013</v>
      </c>
      <c r="B728">
        <v>19</v>
      </c>
      <c r="C728">
        <v>1905</v>
      </c>
      <c r="D728">
        <v>2</v>
      </c>
      <c r="E728" t="s">
        <v>50</v>
      </c>
      <c r="F728">
        <v>28</v>
      </c>
      <c r="G728" t="s">
        <v>72</v>
      </c>
      <c r="I728" t="s">
        <v>73</v>
      </c>
      <c r="J728" t="s">
        <v>52</v>
      </c>
      <c r="K728" t="s">
        <v>52</v>
      </c>
      <c r="L728" t="s">
        <v>52</v>
      </c>
      <c r="M728">
        <v>7</v>
      </c>
      <c r="N728" t="s">
        <v>79</v>
      </c>
      <c r="O728">
        <v>4</v>
      </c>
      <c r="P728" s="6">
        <v>5</v>
      </c>
      <c r="Q728" t="s">
        <v>56</v>
      </c>
      <c r="R728">
        <v>9</v>
      </c>
      <c r="S728" s="5">
        <v>1</v>
      </c>
      <c r="T728" t="s">
        <v>58</v>
      </c>
      <c r="U728" t="s">
        <v>52</v>
      </c>
      <c r="V728">
        <v>1</v>
      </c>
      <c r="W728" t="s">
        <v>52</v>
      </c>
      <c r="X728">
        <v>2</v>
      </c>
      <c r="AB728" t="s">
        <v>710</v>
      </c>
      <c r="AC728" t="s">
        <v>53</v>
      </c>
      <c r="AD728" t="s">
        <v>73</v>
      </c>
      <c r="AE728" t="s">
        <v>52</v>
      </c>
      <c r="AF728" t="s">
        <v>52</v>
      </c>
      <c r="AG728" t="s">
        <v>52</v>
      </c>
      <c r="AH728">
        <v>2</v>
      </c>
      <c r="AI728" t="s">
        <v>65</v>
      </c>
      <c r="AJ728" t="s">
        <v>52</v>
      </c>
      <c r="AK728" t="s">
        <v>66</v>
      </c>
      <c r="AM728" t="s">
        <v>62</v>
      </c>
      <c r="AN728" t="s">
        <v>53</v>
      </c>
      <c r="AP728">
        <f t="shared" si="44"/>
        <v>0</v>
      </c>
      <c r="AQ728">
        <v>0</v>
      </c>
      <c r="AR728">
        <v>0</v>
      </c>
      <c r="AS728">
        <v>10000</v>
      </c>
      <c r="AT728">
        <v>0</v>
      </c>
      <c r="AU728">
        <v>0</v>
      </c>
      <c r="AV728">
        <v>0</v>
      </c>
      <c r="AW728">
        <v>0</v>
      </c>
      <c r="AX728">
        <v>10000</v>
      </c>
      <c r="AY728">
        <f t="shared" si="45"/>
        <v>10000</v>
      </c>
      <c r="AZ728" t="str">
        <f t="shared" si="46"/>
        <v/>
      </c>
      <c r="BA728" t="str">
        <f t="shared" si="47"/>
        <v/>
      </c>
    </row>
    <row r="729" spans="1:53" x14ac:dyDescent="0.35">
      <c r="A729" s="2" t="s">
        <v>1014</v>
      </c>
      <c r="B729">
        <v>9</v>
      </c>
      <c r="C729">
        <v>906</v>
      </c>
      <c r="D729">
        <v>1</v>
      </c>
      <c r="E729" t="s">
        <v>50</v>
      </c>
      <c r="F729">
        <v>49</v>
      </c>
      <c r="G729" t="s">
        <v>72</v>
      </c>
      <c r="I729" t="s">
        <v>73</v>
      </c>
      <c r="J729" t="s">
        <v>52</v>
      </c>
      <c r="K729" t="s">
        <v>52</v>
      </c>
      <c r="L729" t="s">
        <v>52</v>
      </c>
      <c r="M729">
        <v>3</v>
      </c>
      <c r="N729" t="s">
        <v>97</v>
      </c>
      <c r="O729">
        <v>2</v>
      </c>
      <c r="P729" s="6">
        <v>5</v>
      </c>
      <c r="Q729" t="s">
        <v>50</v>
      </c>
      <c r="R729">
        <v>14</v>
      </c>
      <c r="S729" s="5">
        <v>1</v>
      </c>
      <c r="T729" t="s">
        <v>58</v>
      </c>
      <c r="U729" t="s">
        <v>52</v>
      </c>
      <c r="V729">
        <v>1</v>
      </c>
      <c r="W729" t="s">
        <v>52</v>
      </c>
      <c r="X729">
        <v>2</v>
      </c>
      <c r="Y729" t="s">
        <v>59</v>
      </c>
      <c r="AB729" t="s">
        <v>72</v>
      </c>
      <c r="AD729" t="s">
        <v>73</v>
      </c>
      <c r="AE729" t="s">
        <v>52</v>
      </c>
      <c r="AF729" t="s">
        <v>52</v>
      </c>
      <c r="AG729" t="s">
        <v>52</v>
      </c>
      <c r="AH729">
        <v>4</v>
      </c>
      <c r="AI729" t="s">
        <v>63</v>
      </c>
      <c r="AJ729" t="s">
        <v>52</v>
      </c>
      <c r="AK729" t="s">
        <v>64</v>
      </c>
      <c r="AM729" t="s">
        <v>62</v>
      </c>
      <c r="AN729" t="s">
        <v>53</v>
      </c>
      <c r="AP729">
        <f t="shared" si="44"/>
        <v>0</v>
      </c>
      <c r="AQ729">
        <v>0</v>
      </c>
      <c r="AR729">
        <v>0</v>
      </c>
      <c r="AS729">
        <v>18500</v>
      </c>
      <c r="AT729">
        <v>20000</v>
      </c>
      <c r="AU729">
        <v>0</v>
      </c>
      <c r="AV729">
        <v>0</v>
      </c>
      <c r="AW729">
        <v>0</v>
      </c>
      <c r="AX729">
        <v>38500</v>
      </c>
      <c r="AY729" t="str">
        <f t="shared" si="45"/>
        <v/>
      </c>
      <c r="AZ729">
        <f t="shared" si="46"/>
        <v>38500</v>
      </c>
      <c r="BA729" t="str">
        <f t="shared" si="47"/>
        <v/>
      </c>
    </row>
    <row r="730" spans="1:53" x14ac:dyDescent="0.35">
      <c r="A730" s="2" t="s">
        <v>1015</v>
      </c>
      <c r="B730">
        <v>5</v>
      </c>
      <c r="C730">
        <v>507</v>
      </c>
      <c r="D730">
        <v>1</v>
      </c>
      <c r="E730" t="s">
        <v>50</v>
      </c>
      <c r="F730">
        <v>38</v>
      </c>
      <c r="G730" t="s">
        <v>72</v>
      </c>
      <c r="I730" t="s">
        <v>73</v>
      </c>
      <c r="J730" t="s">
        <v>52</v>
      </c>
      <c r="K730" t="s">
        <v>52</v>
      </c>
      <c r="L730" t="s">
        <v>52</v>
      </c>
      <c r="M730">
        <v>10</v>
      </c>
      <c r="N730" t="s">
        <v>107</v>
      </c>
      <c r="O730">
        <v>2</v>
      </c>
      <c r="P730" s="6">
        <v>3</v>
      </c>
      <c r="Q730" t="s">
        <v>56</v>
      </c>
      <c r="R730">
        <v>15</v>
      </c>
      <c r="S730" s="5">
        <v>1</v>
      </c>
      <c r="T730" t="s">
        <v>58</v>
      </c>
      <c r="U730" t="s">
        <v>52</v>
      </c>
      <c r="V730">
        <v>1</v>
      </c>
      <c r="W730" t="s">
        <v>52</v>
      </c>
      <c r="X730">
        <v>2</v>
      </c>
      <c r="Y730" t="s">
        <v>59</v>
      </c>
      <c r="AB730" t="s">
        <v>72</v>
      </c>
      <c r="AD730" t="s">
        <v>52</v>
      </c>
      <c r="AE730" t="s">
        <v>52</v>
      </c>
      <c r="AF730" t="s">
        <v>52</v>
      </c>
      <c r="AG730" t="s">
        <v>52</v>
      </c>
      <c r="AH730">
        <v>9</v>
      </c>
      <c r="AI730" t="s">
        <v>80</v>
      </c>
      <c r="AJ730" t="s">
        <v>52</v>
      </c>
      <c r="AK730" t="s">
        <v>81</v>
      </c>
      <c r="AM730" t="s">
        <v>62</v>
      </c>
      <c r="AN730" t="s">
        <v>52</v>
      </c>
      <c r="AP730">
        <f t="shared" si="44"/>
        <v>0</v>
      </c>
      <c r="AQ730">
        <v>240000</v>
      </c>
      <c r="AR730">
        <v>400000</v>
      </c>
      <c r="AS730">
        <v>25000</v>
      </c>
      <c r="AT730">
        <v>10000</v>
      </c>
      <c r="AU730">
        <v>1200000</v>
      </c>
      <c r="AV730">
        <v>320000</v>
      </c>
      <c r="AW730">
        <v>5000</v>
      </c>
      <c r="AX730">
        <v>2200000</v>
      </c>
      <c r="AY730" t="str">
        <f t="shared" si="45"/>
        <v/>
      </c>
      <c r="AZ730" t="str">
        <f t="shared" si="46"/>
        <v/>
      </c>
      <c r="BA730">
        <f t="shared" si="47"/>
        <v>2200000</v>
      </c>
    </row>
    <row r="731" spans="1:53" x14ac:dyDescent="0.35">
      <c r="A731" s="2" t="s">
        <v>1015</v>
      </c>
      <c r="B731">
        <v>5</v>
      </c>
      <c r="C731">
        <v>507</v>
      </c>
      <c r="D731">
        <v>1</v>
      </c>
      <c r="E731" t="s">
        <v>50</v>
      </c>
      <c r="F731">
        <v>38</v>
      </c>
      <c r="G731" t="s">
        <v>72</v>
      </c>
      <c r="I731" t="s">
        <v>73</v>
      </c>
      <c r="J731" t="s">
        <v>52</v>
      </c>
      <c r="K731" t="s">
        <v>52</v>
      </c>
      <c r="L731" t="s">
        <v>52</v>
      </c>
      <c r="M731">
        <v>10</v>
      </c>
      <c r="N731" t="s">
        <v>107</v>
      </c>
      <c r="O731">
        <v>2</v>
      </c>
      <c r="P731" s="6">
        <v>4</v>
      </c>
      <c r="Q731" t="s">
        <v>50</v>
      </c>
      <c r="R731">
        <v>8</v>
      </c>
      <c r="S731" s="5">
        <v>1</v>
      </c>
      <c r="T731" t="s">
        <v>58</v>
      </c>
      <c r="U731" t="s">
        <v>52</v>
      </c>
      <c r="V731">
        <v>1</v>
      </c>
      <c r="W731" t="s">
        <v>52</v>
      </c>
      <c r="X731">
        <v>2</v>
      </c>
      <c r="AB731" t="s">
        <v>72</v>
      </c>
      <c r="AD731" t="s">
        <v>73</v>
      </c>
      <c r="AE731" t="s">
        <v>52</v>
      </c>
      <c r="AF731" t="s">
        <v>52</v>
      </c>
      <c r="AG731" t="s">
        <v>52</v>
      </c>
      <c r="AH731">
        <v>2</v>
      </c>
      <c r="AI731" t="s">
        <v>97</v>
      </c>
      <c r="AJ731" t="s">
        <v>52</v>
      </c>
      <c r="AK731" t="s">
        <v>98</v>
      </c>
      <c r="AM731" t="s">
        <v>62</v>
      </c>
      <c r="AN731" t="s">
        <v>52</v>
      </c>
      <c r="AP731">
        <f t="shared" si="44"/>
        <v>0</v>
      </c>
      <c r="AQ731">
        <v>240000</v>
      </c>
      <c r="AR731">
        <v>0</v>
      </c>
      <c r="AS731">
        <v>15000</v>
      </c>
      <c r="AT731">
        <v>6000</v>
      </c>
      <c r="AU731">
        <v>720000</v>
      </c>
      <c r="AV731">
        <v>0</v>
      </c>
      <c r="AW731">
        <v>3000</v>
      </c>
      <c r="AX731">
        <v>984000</v>
      </c>
      <c r="AY731">
        <f t="shared" si="45"/>
        <v>984000</v>
      </c>
      <c r="AZ731" t="str">
        <f t="shared" si="46"/>
        <v/>
      </c>
      <c r="BA731" t="str">
        <f t="shared" si="47"/>
        <v/>
      </c>
    </row>
    <row r="732" spans="1:53" x14ac:dyDescent="0.35">
      <c r="A732" s="2" t="s">
        <v>1017</v>
      </c>
      <c r="B732">
        <v>7</v>
      </c>
      <c r="C732">
        <v>704</v>
      </c>
      <c r="D732">
        <v>2</v>
      </c>
      <c r="E732" t="s">
        <v>50</v>
      </c>
      <c r="F732">
        <v>37</v>
      </c>
      <c r="G732" t="s">
        <v>72</v>
      </c>
      <c r="I732" t="s">
        <v>73</v>
      </c>
      <c r="J732" t="s">
        <v>52</v>
      </c>
      <c r="K732" t="s">
        <v>52</v>
      </c>
      <c r="L732" t="s">
        <v>52</v>
      </c>
      <c r="M732">
        <v>7</v>
      </c>
      <c r="N732" t="s">
        <v>86</v>
      </c>
      <c r="O732">
        <v>4</v>
      </c>
      <c r="P732" s="6">
        <v>3</v>
      </c>
      <c r="Q732" t="s">
        <v>50</v>
      </c>
      <c r="R732">
        <v>14</v>
      </c>
      <c r="S732" s="5">
        <v>1</v>
      </c>
      <c r="T732" t="s">
        <v>58</v>
      </c>
      <c r="U732" t="s">
        <v>52</v>
      </c>
      <c r="V732">
        <v>1</v>
      </c>
      <c r="W732" t="s">
        <v>52</v>
      </c>
      <c r="X732">
        <v>2</v>
      </c>
      <c r="Y732" t="s">
        <v>59</v>
      </c>
      <c r="AB732" t="s">
        <v>72</v>
      </c>
      <c r="AD732" t="s">
        <v>73</v>
      </c>
      <c r="AE732" t="s">
        <v>52</v>
      </c>
      <c r="AF732" t="s">
        <v>52</v>
      </c>
      <c r="AG732" t="s">
        <v>52</v>
      </c>
      <c r="AH732">
        <v>7</v>
      </c>
      <c r="AI732" t="s">
        <v>86</v>
      </c>
      <c r="AJ732" t="s">
        <v>52</v>
      </c>
      <c r="AK732" t="s">
        <v>87</v>
      </c>
      <c r="AM732" t="s">
        <v>62</v>
      </c>
      <c r="AN732" t="s">
        <v>53</v>
      </c>
      <c r="AP732">
        <f t="shared" si="44"/>
        <v>0</v>
      </c>
      <c r="AQ732">
        <v>0</v>
      </c>
      <c r="AR732">
        <v>0</v>
      </c>
      <c r="AS732">
        <v>18000</v>
      </c>
      <c r="AT732">
        <v>3500</v>
      </c>
      <c r="AU732">
        <v>135000</v>
      </c>
      <c r="AV732">
        <v>378000</v>
      </c>
      <c r="AW732">
        <v>0</v>
      </c>
      <c r="AX732">
        <v>534500</v>
      </c>
      <c r="AY732" t="str">
        <f t="shared" si="45"/>
        <v/>
      </c>
      <c r="AZ732">
        <f t="shared" si="46"/>
        <v>534500</v>
      </c>
      <c r="BA732" t="str">
        <f t="shared" si="47"/>
        <v/>
      </c>
    </row>
    <row r="733" spans="1:53" x14ac:dyDescent="0.35">
      <c r="A733" s="2" t="s">
        <v>1017</v>
      </c>
      <c r="B733">
        <v>7</v>
      </c>
      <c r="C733">
        <v>704</v>
      </c>
      <c r="D733">
        <v>2</v>
      </c>
      <c r="E733" t="s">
        <v>50</v>
      </c>
      <c r="F733">
        <v>37</v>
      </c>
      <c r="G733" t="s">
        <v>72</v>
      </c>
      <c r="I733" t="s">
        <v>73</v>
      </c>
      <c r="J733" t="s">
        <v>52</v>
      </c>
      <c r="K733" t="s">
        <v>52</v>
      </c>
      <c r="L733" t="s">
        <v>52</v>
      </c>
      <c r="M733">
        <v>7</v>
      </c>
      <c r="N733" t="s">
        <v>86</v>
      </c>
      <c r="O733">
        <v>4</v>
      </c>
      <c r="P733" s="6">
        <v>4</v>
      </c>
      <c r="Q733" t="s">
        <v>56</v>
      </c>
      <c r="R733">
        <v>13</v>
      </c>
      <c r="S733" s="5">
        <v>1</v>
      </c>
      <c r="T733" t="s">
        <v>58</v>
      </c>
      <c r="U733" t="s">
        <v>52</v>
      </c>
      <c r="V733">
        <v>1</v>
      </c>
      <c r="W733" t="s">
        <v>52</v>
      </c>
      <c r="X733">
        <v>2</v>
      </c>
      <c r="Y733" t="s">
        <v>59</v>
      </c>
      <c r="AB733" t="s">
        <v>72</v>
      </c>
      <c r="AD733" t="s">
        <v>73</v>
      </c>
      <c r="AE733" t="s">
        <v>52</v>
      </c>
      <c r="AF733" t="s">
        <v>52</v>
      </c>
      <c r="AG733" t="s">
        <v>52</v>
      </c>
      <c r="AH733">
        <v>7</v>
      </c>
      <c r="AI733" t="s">
        <v>86</v>
      </c>
      <c r="AJ733" t="s">
        <v>52</v>
      </c>
      <c r="AK733" t="s">
        <v>87</v>
      </c>
      <c r="AM733" t="s">
        <v>62</v>
      </c>
      <c r="AN733" t="s">
        <v>52</v>
      </c>
      <c r="AP733">
        <f t="shared" si="44"/>
        <v>0</v>
      </c>
      <c r="AQ733">
        <v>0</v>
      </c>
      <c r="AR733">
        <v>216000</v>
      </c>
      <c r="AS733">
        <v>18000</v>
      </c>
      <c r="AT733">
        <v>3500</v>
      </c>
      <c r="AU733">
        <v>540000</v>
      </c>
      <c r="AV733">
        <v>0</v>
      </c>
      <c r="AW733">
        <v>0</v>
      </c>
      <c r="AX733">
        <v>777500</v>
      </c>
      <c r="AY733" t="str">
        <f t="shared" si="45"/>
        <v/>
      </c>
      <c r="AZ733">
        <f t="shared" si="46"/>
        <v>777500</v>
      </c>
      <c r="BA733" t="str">
        <f t="shared" si="47"/>
        <v/>
      </c>
    </row>
    <row r="734" spans="1:53" x14ac:dyDescent="0.35">
      <c r="A734" s="2" t="s">
        <v>1017</v>
      </c>
      <c r="B734">
        <v>7</v>
      </c>
      <c r="C734">
        <v>704</v>
      </c>
      <c r="D734">
        <v>2</v>
      </c>
      <c r="E734" t="s">
        <v>50</v>
      </c>
      <c r="F734">
        <v>37</v>
      </c>
      <c r="G734" t="s">
        <v>72</v>
      </c>
      <c r="I734" t="s">
        <v>73</v>
      </c>
      <c r="J734" t="s">
        <v>52</v>
      </c>
      <c r="K734" t="s">
        <v>52</v>
      </c>
      <c r="L734" t="s">
        <v>52</v>
      </c>
      <c r="M734">
        <v>7</v>
      </c>
      <c r="N734" t="s">
        <v>86</v>
      </c>
      <c r="O734">
        <v>4</v>
      </c>
      <c r="P734" s="6">
        <v>5</v>
      </c>
      <c r="Q734" t="s">
        <v>56</v>
      </c>
      <c r="R734">
        <v>9</v>
      </c>
      <c r="S734" s="5">
        <v>1</v>
      </c>
      <c r="T734" t="s">
        <v>58</v>
      </c>
      <c r="U734" t="s">
        <v>52</v>
      </c>
      <c r="V734">
        <v>1</v>
      </c>
      <c r="W734" t="s">
        <v>52</v>
      </c>
      <c r="X734">
        <v>2</v>
      </c>
      <c r="AB734" t="s">
        <v>72</v>
      </c>
      <c r="AD734" t="s">
        <v>73</v>
      </c>
      <c r="AE734" t="s">
        <v>52</v>
      </c>
      <c r="AF734" t="s">
        <v>52</v>
      </c>
      <c r="AG734" t="s">
        <v>52</v>
      </c>
      <c r="AH734">
        <v>3</v>
      </c>
      <c r="AI734" t="s">
        <v>63</v>
      </c>
      <c r="AJ734" t="s">
        <v>52</v>
      </c>
      <c r="AK734" t="s">
        <v>64</v>
      </c>
      <c r="AM734" t="s">
        <v>62</v>
      </c>
      <c r="AN734" t="s">
        <v>53</v>
      </c>
      <c r="AP734">
        <f t="shared" si="44"/>
        <v>0</v>
      </c>
      <c r="AQ734">
        <v>0</v>
      </c>
      <c r="AR734">
        <v>0</v>
      </c>
      <c r="AS734">
        <v>8400</v>
      </c>
      <c r="AT734">
        <v>2500</v>
      </c>
      <c r="AU734">
        <v>216000</v>
      </c>
      <c r="AV734">
        <v>0</v>
      </c>
      <c r="AW734">
        <v>0</v>
      </c>
      <c r="AX734">
        <v>226900</v>
      </c>
      <c r="AY734">
        <f t="shared" si="45"/>
        <v>226900</v>
      </c>
      <c r="AZ734" t="str">
        <f t="shared" si="46"/>
        <v/>
      </c>
      <c r="BA734" t="str">
        <f t="shared" si="47"/>
        <v/>
      </c>
    </row>
    <row r="735" spans="1:53" x14ac:dyDescent="0.35">
      <c r="A735" s="2" t="s">
        <v>1021</v>
      </c>
      <c r="B735">
        <v>25</v>
      </c>
      <c r="C735">
        <v>2506</v>
      </c>
      <c r="D735">
        <v>2</v>
      </c>
      <c r="E735" t="s">
        <v>50</v>
      </c>
      <c r="F735">
        <v>57</v>
      </c>
      <c r="G735" t="s">
        <v>136</v>
      </c>
      <c r="H735" t="s">
        <v>52</v>
      </c>
      <c r="I735" t="s">
        <v>52</v>
      </c>
      <c r="J735" t="s">
        <v>53</v>
      </c>
      <c r="K735" t="s">
        <v>53</v>
      </c>
      <c r="L735" t="s">
        <v>53</v>
      </c>
      <c r="M735">
        <v>0</v>
      </c>
      <c r="O735">
        <v>2</v>
      </c>
      <c r="P735" s="6">
        <v>7</v>
      </c>
      <c r="Q735" t="s">
        <v>56</v>
      </c>
      <c r="R735">
        <v>16</v>
      </c>
      <c r="S735" s="5">
        <v>1</v>
      </c>
      <c r="T735" t="s">
        <v>58</v>
      </c>
      <c r="U735" t="s">
        <v>52</v>
      </c>
      <c r="V735">
        <v>1</v>
      </c>
      <c r="W735" t="s">
        <v>52</v>
      </c>
      <c r="X735">
        <v>2</v>
      </c>
      <c r="Y735" t="s">
        <v>59</v>
      </c>
      <c r="AB735" t="s">
        <v>136</v>
      </c>
      <c r="AC735" t="s">
        <v>52</v>
      </c>
      <c r="AD735" t="s">
        <v>52</v>
      </c>
      <c r="AE735" t="s">
        <v>52</v>
      </c>
      <c r="AF735" t="s">
        <v>52</v>
      </c>
      <c r="AG735" t="s">
        <v>52</v>
      </c>
      <c r="AH735">
        <v>10</v>
      </c>
      <c r="AI735" t="s">
        <v>107</v>
      </c>
      <c r="AJ735" t="s">
        <v>52</v>
      </c>
      <c r="AK735" t="s">
        <v>123</v>
      </c>
      <c r="AM735" t="s">
        <v>62</v>
      </c>
      <c r="AN735" t="s">
        <v>53</v>
      </c>
      <c r="AP735">
        <f t="shared" si="44"/>
        <v>0</v>
      </c>
      <c r="AQ735">
        <v>0</v>
      </c>
      <c r="AR735">
        <v>0</v>
      </c>
      <c r="AS735">
        <v>25000</v>
      </c>
      <c r="AT735">
        <v>45000</v>
      </c>
      <c r="AU735">
        <v>0</v>
      </c>
      <c r="AV735">
        <v>0</v>
      </c>
      <c r="AW735">
        <v>0</v>
      </c>
      <c r="AX735">
        <v>70000</v>
      </c>
      <c r="AY735" t="str">
        <f t="shared" si="45"/>
        <v/>
      </c>
      <c r="AZ735" t="str">
        <f t="shared" si="46"/>
        <v/>
      </c>
      <c r="BA735">
        <f t="shared" si="47"/>
        <v>70000</v>
      </c>
    </row>
    <row r="736" spans="1:53" x14ac:dyDescent="0.35">
      <c r="A736" s="2" t="s">
        <v>1024</v>
      </c>
      <c r="B736">
        <v>21</v>
      </c>
      <c r="C736">
        <v>2110</v>
      </c>
      <c r="D736">
        <v>2</v>
      </c>
      <c r="E736" t="s">
        <v>50</v>
      </c>
      <c r="F736">
        <v>34</v>
      </c>
      <c r="G736" t="s">
        <v>72</v>
      </c>
      <c r="I736" t="s">
        <v>73</v>
      </c>
      <c r="J736" t="s">
        <v>52</v>
      </c>
      <c r="K736" t="s">
        <v>52</v>
      </c>
      <c r="L736" t="s">
        <v>52</v>
      </c>
      <c r="M736">
        <v>5</v>
      </c>
      <c r="N736" t="s">
        <v>78</v>
      </c>
      <c r="O736">
        <v>5</v>
      </c>
      <c r="P736" s="6">
        <v>4</v>
      </c>
      <c r="Q736" t="s">
        <v>50</v>
      </c>
      <c r="R736">
        <v>8</v>
      </c>
      <c r="S736" s="5">
        <v>1</v>
      </c>
      <c r="T736" t="s">
        <v>58</v>
      </c>
      <c r="U736" t="s">
        <v>52</v>
      </c>
      <c r="V736">
        <v>1</v>
      </c>
      <c r="W736" t="s">
        <v>52</v>
      </c>
      <c r="X736">
        <v>2</v>
      </c>
      <c r="AB736" t="s">
        <v>72</v>
      </c>
      <c r="AD736" t="s">
        <v>73</v>
      </c>
      <c r="AE736" t="s">
        <v>52</v>
      </c>
      <c r="AF736" t="s">
        <v>52</v>
      </c>
      <c r="AG736" t="s">
        <v>52</v>
      </c>
      <c r="AH736">
        <v>1</v>
      </c>
      <c r="AI736" t="s">
        <v>65</v>
      </c>
      <c r="AJ736" t="s">
        <v>52</v>
      </c>
      <c r="AK736" t="s">
        <v>66</v>
      </c>
      <c r="AM736" t="s">
        <v>62</v>
      </c>
      <c r="AN736" t="s">
        <v>53</v>
      </c>
      <c r="AP736">
        <f t="shared" si="44"/>
        <v>0</v>
      </c>
      <c r="AQ736">
        <v>0</v>
      </c>
      <c r="AR736">
        <v>0</v>
      </c>
      <c r="AS736">
        <v>6000</v>
      </c>
      <c r="AT736">
        <v>5000</v>
      </c>
      <c r="AU736">
        <v>324000</v>
      </c>
      <c r="AV736">
        <v>0</v>
      </c>
      <c r="AW736">
        <v>0</v>
      </c>
      <c r="AX736">
        <v>335000</v>
      </c>
      <c r="AY736">
        <f t="shared" si="45"/>
        <v>335000</v>
      </c>
      <c r="AZ736" t="str">
        <f t="shared" si="46"/>
        <v/>
      </c>
      <c r="BA736" t="str">
        <f t="shared" si="47"/>
        <v/>
      </c>
    </row>
    <row r="737" spans="1:53" x14ac:dyDescent="0.35">
      <c r="A737" s="2" t="s">
        <v>1025</v>
      </c>
      <c r="B737">
        <v>1</v>
      </c>
      <c r="C737">
        <v>102</v>
      </c>
      <c r="D737">
        <v>2</v>
      </c>
      <c r="E737" t="s">
        <v>56</v>
      </c>
      <c r="F737">
        <v>58</v>
      </c>
      <c r="G737" t="s">
        <v>72</v>
      </c>
      <c r="I737" t="s">
        <v>73</v>
      </c>
      <c r="J737" t="s">
        <v>53</v>
      </c>
      <c r="K737" t="s">
        <v>53</v>
      </c>
      <c r="L737" t="s">
        <v>52</v>
      </c>
      <c r="M737">
        <v>1</v>
      </c>
      <c r="N737" t="s">
        <v>65</v>
      </c>
      <c r="O737">
        <v>4</v>
      </c>
      <c r="P737" s="6">
        <v>4</v>
      </c>
      <c r="Q737" t="s">
        <v>50</v>
      </c>
      <c r="R737">
        <v>16</v>
      </c>
      <c r="S737" s="5">
        <v>1</v>
      </c>
      <c r="T737" t="s">
        <v>58</v>
      </c>
      <c r="U737" t="s">
        <v>53</v>
      </c>
      <c r="W737" t="s">
        <v>52</v>
      </c>
      <c r="X737">
        <v>1</v>
      </c>
      <c r="Y737" t="s">
        <v>59</v>
      </c>
      <c r="AB737" t="s">
        <v>72</v>
      </c>
      <c r="AD737" t="s">
        <v>73</v>
      </c>
      <c r="AE737" t="s">
        <v>53</v>
      </c>
      <c r="AF737" t="s">
        <v>53</v>
      </c>
      <c r="AG737" t="s">
        <v>52</v>
      </c>
      <c r="AH737">
        <v>3</v>
      </c>
      <c r="AI737" t="s">
        <v>97</v>
      </c>
      <c r="AJ737" t="s">
        <v>53</v>
      </c>
      <c r="AO737" t="s">
        <v>190</v>
      </c>
      <c r="AP737">
        <f t="shared" si="44"/>
        <v>0</v>
      </c>
      <c r="AY737" t="str">
        <f t="shared" si="45"/>
        <v/>
      </c>
      <c r="AZ737" t="str">
        <f t="shared" si="46"/>
        <v/>
      </c>
      <c r="BA737" t="str">
        <f t="shared" si="47"/>
        <v/>
      </c>
    </row>
    <row r="738" spans="1:53" x14ac:dyDescent="0.35">
      <c r="A738" s="2" t="s">
        <v>1025</v>
      </c>
      <c r="B738">
        <v>1</v>
      </c>
      <c r="C738">
        <v>102</v>
      </c>
      <c r="D738">
        <v>2</v>
      </c>
      <c r="E738" t="s">
        <v>56</v>
      </c>
      <c r="F738">
        <v>58</v>
      </c>
      <c r="G738" t="s">
        <v>72</v>
      </c>
      <c r="I738" t="s">
        <v>73</v>
      </c>
      <c r="J738" t="s">
        <v>53</v>
      </c>
      <c r="K738" t="s">
        <v>53</v>
      </c>
      <c r="L738" t="s">
        <v>52</v>
      </c>
      <c r="M738">
        <v>1</v>
      </c>
      <c r="N738" t="s">
        <v>65</v>
      </c>
      <c r="O738">
        <v>4</v>
      </c>
      <c r="P738" s="6">
        <v>5</v>
      </c>
      <c r="Q738" t="s">
        <v>56</v>
      </c>
      <c r="R738">
        <v>12</v>
      </c>
      <c r="S738" s="5">
        <v>1</v>
      </c>
      <c r="T738" t="s">
        <v>58</v>
      </c>
      <c r="U738" t="s">
        <v>53</v>
      </c>
      <c r="W738" t="s">
        <v>52</v>
      </c>
      <c r="X738">
        <v>1</v>
      </c>
      <c r="AB738" t="s">
        <v>72</v>
      </c>
      <c r="AD738" t="s">
        <v>73</v>
      </c>
      <c r="AE738" t="s">
        <v>52</v>
      </c>
      <c r="AF738" t="s">
        <v>52</v>
      </c>
      <c r="AG738" t="s">
        <v>52</v>
      </c>
      <c r="AH738">
        <v>6</v>
      </c>
      <c r="AI738" t="s">
        <v>79</v>
      </c>
      <c r="AJ738" t="s">
        <v>52</v>
      </c>
      <c r="AK738" t="s">
        <v>90</v>
      </c>
      <c r="AM738" t="s">
        <v>62</v>
      </c>
      <c r="AN738" t="s">
        <v>52</v>
      </c>
      <c r="AP738">
        <f t="shared" si="44"/>
        <v>0</v>
      </c>
      <c r="AQ738">
        <v>0</v>
      </c>
      <c r="AR738">
        <v>120000</v>
      </c>
      <c r="AS738">
        <v>16000</v>
      </c>
      <c r="AT738">
        <v>40000</v>
      </c>
      <c r="AU738">
        <v>468000</v>
      </c>
      <c r="AV738">
        <v>0</v>
      </c>
      <c r="AW738">
        <v>5000</v>
      </c>
      <c r="AX738">
        <v>649000</v>
      </c>
      <c r="AY738" t="str">
        <f t="shared" si="45"/>
        <v/>
      </c>
      <c r="AZ738">
        <f t="shared" si="46"/>
        <v>649000</v>
      </c>
      <c r="BA738" t="str">
        <f t="shared" si="47"/>
        <v/>
      </c>
    </row>
    <row r="739" spans="1:53" x14ac:dyDescent="0.35">
      <c r="A739" s="2" t="s">
        <v>1029</v>
      </c>
      <c r="B739">
        <v>11</v>
      </c>
      <c r="C739">
        <v>1103</v>
      </c>
      <c r="D739">
        <v>2</v>
      </c>
      <c r="E739" t="s">
        <v>50</v>
      </c>
      <c r="F739">
        <v>48</v>
      </c>
      <c r="G739" t="s">
        <v>72</v>
      </c>
      <c r="I739" t="s">
        <v>52</v>
      </c>
      <c r="J739" t="s">
        <v>52</v>
      </c>
      <c r="K739" t="s">
        <v>53</v>
      </c>
      <c r="L739" t="s">
        <v>52</v>
      </c>
      <c r="M739">
        <v>4</v>
      </c>
      <c r="N739" t="s">
        <v>63</v>
      </c>
      <c r="O739">
        <v>4</v>
      </c>
      <c r="P739" s="6">
        <v>2</v>
      </c>
      <c r="Q739" t="s">
        <v>50</v>
      </c>
      <c r="R739">
        <v>14</v>
      </c>
      <c r="S739" s="5">
        <v>1</v>
      </c>
      <c r="T739" t="s">
        <v>58</v>
      </c>
      <c r="U739" t="s">
        <v>52</v>
      </c>
      <c r="V739">
        <v>1</v>
      </c>
      <c r="W739" t="s">
        <v>53</v>
      </c>
      <c r="Y739" t="s">
        <v>59</v>
      </c>
      <c r="AB739" t="s">
        <v>72</v>
      </c>
      <c r="AD739" t="s">
        <v>73</v>
      </c>
      <c r="AE739" t="s">
        <v>52</v>
      </c>
      <c r="AF739" t="s">
        <v>52</v>
      </c>
      <c r="AG739" t="s">
        <v>52</v>
      </c>
      <c r="AH739">
        <v>3</v>
      </c>
      <c r="AI739" t="s">
        <v>97</v>
      </c>
      <c r="AJ739" t="s">
        <v>52</v>
      </c>
      <c r="AK739" t="s">
        <v>64</v>
      </c>
      <c r="AM739" t="s">
        <v>62</v>
      </c>
      <c r="AN739" t="s">
        <v>53</v>
      </c>
      <c r="AP739">
        <f t="shared" si="44"/>
        <v>0</v>
      </c>
      <c r="AQ739">
        <v>0</v>
      </c>
      <c r="AR739">
        <v>0</v>
      </c>
      <c r="AS739">
        <v>40000</v>
      </c>
      <c r="AT739">
        <v>10000</v>
      </c>
      <c r="AU739">
        <v>0</v>
      </c>
      <c r="AV739">
        <v>25000</v>
      </c>
      <c r="AW739">
        <v>0</v>
      </c>
      <c r="AX739">
        <v>75000</v>
      </c>
      <c r="AY739" t="str">
        <f t="shared" si="45"/>
        <v/>
      </c>
      <c r="AZ739">
        <f t="shared" si="46"/>
        <v>75000</v>
      </c>
      <c r="BA739" t="str">
        <f t="shared" si="47"/>
        <v/>
      </c>
    </row>
    <row r="740" spans="1:53" x14ac:dyDescent="0.35">
      <c r="A740" s="2" t="s">
        <v>1029</v>
      </c>
      <c r="B740">
        <v>11</v>
      </c>
      <c r="C740">
        <v>1103</v>
      </c>
      <c r="D740">
        <v>2</v>
      </c>
      <c r="E740" t="s">
        <v>50</v>
      </c>
      <c r="F740">
        <v>48</v>
      </c>
      <c r="G740" t="s">
        <v>72</v>
      </c>
      <c r="I740" t="s">
        <v>52</v>
      </c>
      <c r="J740" t="s">
        <v>52</v>
      </c>
      <c r="K740" t="s">
        <v>53</v>
      </c>
      <c r="L740" t="s">
        <v>52</v>
      </c>
      <c r="M740">
        <v>4</v>
      </c>
      <c r="N740" t="s">
        <v>63</v>
      </c>
      <c r="O740">
        <v>4</v>
      </c>
      <c r="P740" s="6">
        <v>3</v>
      </c>
      <c r="Q740" t="s">
        <v>56</v>
      </c>
      <c r="R740">
        <v>12</v>
      </c>
      <c r="S740" s="5">
        <v>1</v>
      </c>
      <c r="T740" t="s">
        <v>58</v>
      </c>
      <c r="U740" t="s">
        <v>52</v>
      </c>
      <c r="V740">
        <v>1</v>
      </c>
      <c r="W740" t="s">
        <v>53</v>
      </c>
      <c r="AB740" t="s">
        <v>72</v>
      </c>
      <c r="AD740" t="s">
        <v>52</v>
      </c>
      <c r="AE740" t="s">
        <v>52</v>
      </c>
      <c r="AF740" t="s">
        <v>52</v>
      </c>
      <c r="AG740" t="s">
        <v>52</v>
      </c>
      <c r="AH740">
        <v>3</v>
      </c>
      <c r="AI740" t="s">
        <v>63</v>
      </c>
      <c r="AJ740" t="s">
        <v>52</v>
      </c>
      <c r="AK740" t="s">
        <v>64</v>
      </c>
      <c r="AM740" t="s">
        <v>62</v>
      </c>
      <c r="AN740" t="s">
        <v>53</v>
      </c>
      <c r="AP740">
        <f t="shared" si="44"/>
        <v>0</v>
      </c>
      <c r="AQ740">
        <v>0</v>
      </c>
      <c r="AR740">
        <v>0</v>
      </c>
      <c r="AS740">
        <v>30000</v>
      </c>
      <c r="AT740">
        <v>10000</v>
      </c>
      <c r="AU740">
        <v>0</v>
      </c>
      <c r="AV740">
        <v>25000</v>
      </c>
      <c r="AW740">
        <v>0</v>
      </c>
      <c r="AX740">
        <v>65000</v>
      </c>
      <c r="AY740" t="str">
        <f t="shared" si="45"/>
        <v/>
      </c>
      <c r="AZ740">
        <f t="shared" si="46"/>
        <v>65000</v>
      </c>
      <c r="BA740" t="str">
        <f t="shared" si="47"/>
        <v/>
      </c>
    </row>
    <row r="741" spans="1:53" x14ac:dyDescent="0.35">
      <c r="A741" s="2" t="s">
        <v>1029</v>
      </c>
      <c r="B741">
        <v>11</v>
      </c>
      <c r="C741">
        <v>1103</v>
      </c>
      <c r="D741">
        <v>2</v>
      </c>
      <c r="E741" t="s">
        <v>50</v>
      </c>
      <c r="F741">
        <v>48</v>
      </c>
      <c r="G741" t="s">
        <v>72</v>
      </c>
      <c r="I741" t="s">
        <v>52</v>
      </c>
      <c r="J741" t="s">
        <v>52</v>
      </c>
      <c r="K741" t="s">
        <v>53</v>
      </c>
      <c r="L741" t="s">
        <v>52</v>
      </c>
      <c r="M741">
        <v>4</v>
      </c>
      <c r="N741" t="s">
        <v>63</v>
      </c>
      <c r="O741">
        <v>4</v>
      </c>
      <c r="P741" s="6">
        <v>4</v>
      </c>
      <c r="Q741" t="s">
        <v>50</v>
      </c>
      <c r="R741">
        <v>11</v>
      </c>
      <c r="S741" s="5">
        <v>1</v>
      </c>
      <c r="T741" t="s">
        <v>58</v>
      </c>
      <c r="U741" t="s">
        <v>52</v>
      </c>
      <c r="V741">
        <v>1</v>
      </c>
      <c r="W741" t="s">
        <v>53</v>
      </c>
      <c r="AB741" t="s">
        <v>72</v>
      </c>
      <c r="AD741" t="s">
        <v>52</v>
      </c>
      <c r="AE741" t="s">
        <v>52</v>
      </c>
      <c r="AF741" t="s">
        <v>53</v>
      </c>
      <c r="AG741" t="s">
        <v>52</v>
      </c>
      <c r="AH741">
        <v>1</v>
      </c>
      <c r="AI741" t="s">
        <v>68</v>
      </c>
      <c r="AJ741" t="s">
        <v>52</v>
      </c>
      <c r="AK741" t="s">
        <v>68</v>
      </c>
      <c r="AL741" t="s">
        <v>109</v>
      </c>
      <c r="AN741" t="s">
        <v>53</v>
      </c>
      <c r="AP741">
        <f t="shared" si="44"/>
        <v>0</v>
      </c>
      <c r="AQ741">
        <v>0</v>
      </c>
      <c r="AR741">
        <v>0</v>
      </c>
      <c r="AS741">
        <v>3000</v>
      </c>
      <c r="AT741">
        <v>2000</v>
      </c>
      <c r="AU741">
        <v>0</v>
      </c>
      <c r="AV741">
        <v>0</v>
      </c>
      <c r="AW741">
        <v>0</v>
      </c>
      <c r="AX741">
        <v>5000</v>
      </c>
      <c r="AY741">
        <f t="shared" si="45"/>
        <v>5000</v>
      </c>
      <c r="AZ741" t="str">
        <f t="shared" si="46"/>
        <v/>
      </c>
      <c r="BA741" t="str">
        <f t="shared" si="47"/>
        <v/>
      </c>
    </row>
    <row r="742" spans="1:53" x14ac:dyDescent="0.35">
      <c r="A742" s="2" t="s">
        <v>1030</v>
      </c>
      <c r="B742">
        <v>2</v>
      </c>
      <c r="C742">
        <v>211</v>
      </c>
      <c r="D742">
        <v>2</v>
      </c>
      <c r="E742" t="s">
        <v>50</v>
      </c>
      <c r="F742">
        <v>43</v>
      </c>
      <c r="G742" t="s">
        <v>72</v>
      </c>
      <c r="I742" t="s">
        <v>52</v>
      </c>
      <c r="J742" t="s">
        <v>52</v>
      </c>
      <c r="K742" t="s">
        <v>52</v>
      </c>
      <c r="L742" t="s">
        <v>52</v>
      </c>
      <c r="M742">
        <v>8</v>
      </c>
      <c r="N742" t="s">
        <v>86</v>
      </c>
      <c r="O742">
        <v>3</v>
      </c>
      <c r="P742" s="6">
        <v>3</v>
      </c>
      <c r="Q742" t="s">
        <v>56</v>
      </c>
      <c r="R742">
        <v>14</v>
      </c>
      <c r="S742" s="5">
        <v>1</v>
      </c>
      <c r="T742" t="s">
        <v>58</v>
      </c>
      <c r="U742" t="s">
        <v>52</v>
      </c>
      <c r="V742">
        <v>1</v>
      </c>
      <c r="W742" t="s">
        <v>52</v>
      </c>
      <c r="X742">
        <v>2</v>
      </c>
      <c r="Y742" t="s">
        <v>59</v>
      </c>
      <c r="AB742" t="s">
        <v>72</v>
      </c>
      <c r="AD742" t="s">
        <v>73</v>
      </c>
      <c r="AE742" t="s">
        <v>52</v>
      </c>
      <c r="AF742" t="s">
        <v>52</v>
      </c>
      <c r="AG742" t="s">
        <v>52</v>
      </c>
      <c r="AH742">
        <v>4</v>
      </c>
      <c r="AI742" t="s">
        <v>97</v>
      </c>
      <c r="AJ742" t="s">
        <v>52</v>
      </c>
      <c r="AK742" t="s">
        <v>98</v>
      </c>
      <c r="AM742" t="s">
        <v>62</v>
      </c>
      <c r="AN742" t="s">
        <v>53</v>
      </c>
      <c r="AP742">
        <f t="shared" si="44"/>
        <v>0</v>
      </c>
      <c r="AY742" t="str">
        <f t="shared" si="45"/>
        <v/>
      </c>
      <c r="AZ742" t="str">
        <f t="shared" si="46"/>
        <v/>
      </c>
      <c r="BA742" t="str">
        <f t="shared" si="47"/>
        <v/>
      </c>
    </row>
    <row r="743" spans="1:53" x14ac:dyDescent="0.35">
      <c r="A743" s="2" t="s">
        <v>1030</v>
      </c>
      <c r="B743">
        <v>2</v>
      </c>
      <c r="C743">
        <v>211</v>
      </c>
      <c r="D743">
        <v>2</v>
      </c>
      <c r="E743" t="s">
        <v>50</v>
      </c>
      <c r="F743">
        <v>43</v>
      </c>
      <c r="G743" t="s">
        <v>72</v>
      </c>
      <c r="I743" t="s">
        <v>52</v>
      </c>
      <c r="J743" t="s">
        <v>52</v>
      </c>
      <c r="K743" t="s">
        <v>52</v>
      </c>
      <c r="L743" t="s">
        <v>52</v>
      </c>
      <c r="M743">
        <v>8</v>
      </c>
      <c r="N743" t="s">
        <v>86</v>
      </c>
      <c r="O743">
        <v>3</v>
      </c>
      <c r="P743" s="6">
        <v>4</v>
      </c>
      <c r="Q743" t="s">
        <v>56</v>
      </c>
      <c r="R743">
        <v>10</v>
      </c>
      <c r="S743" s="5">
        <v>1</v>
      </c>
      <c r="T743" t="s">
        <v>58</v>
      </c>
      <c r="U743" t="s">
        <v>52</v>
      </c>
      <c r="V743">
        <v>1</v>
      </c>
      <c r="W743" t="s">
        <v>52</v>
      </c>
      <c r="X743">
        <v>2</v>
      </c>
      <c r="AB743" t="s">
        <v>72</v>
      </c>
      <c r="AD743" t="s">
        <v>73</v>
      </c>
      <c r="AE743" t="s">
        <v>52</v>
      </c>
      <c r="AF743" t="s">
        <v>52</v>
      </c>
      <c r="AG743" t="s">
        <v>52</v>
      </c>
      <c r="AH743">
        <v>1</v>
      </c>
      <c r="AI743" t="s">
        <v>67</v>
      </c>
      <c r="AJ743" t="s">
        <v>52</v>
      </c>
      <c r="AK743" t="s">
        <v>74</v>
      </c>
      <c r="AM743" t="s">
        <v>62</v>
      </c>
      <c r="AN743" t="s">
        <v>53</v>
      </c>
      <c r="AP743">
        <f t="shared" si="44"/>
        <v>0</v>
      </c>
      <c r="AY743" t="str">
        <f t="shared" si="45"/>
        <v/>
      </c>
      <c r="AZ743" t="str">
        <f t="shared" si="46"/>
        <v/>
      </c>
      <c r="BA743" t="str">
        <f t="shared" si="47"/>
        <v/>
      </c>
    </row>
    <row r="744" spans="1:53" x14ac:dyDescent="0.35">
      <c r="A744" s="2" t="s">
        <v>1033</v>
      </c>
      <c r="B744">
        <v>5</v>
      </c>
      <c r="C744">
        <v>501</v>
      </c>
      <c r="D744">
        <v>2</v>
      </c>
      <c r="E744" t="s">
        <v>50</v>
      </c>
      <c r="F744">
        <v>40</v>
      </c>
      <c r="G744" t="s">
        <v>72</v>
      </c>
      <c r="I744" t="s">
        <v>73</v>
      </c>
      <c r="J744" t="s">
        <v>52</v>
      </c>
      <c r="K744" t="s">
        <v>52</v>
      </c>
      <c r="L744" t="s">
        <v>52</v>
      </c>
      <c r="M744">
        <v>8</v>
      </c>
      <c r="N744" t="s">
        <v>60</v>
      </c>
      <c r="O744">
        <v>2</v>
      </c>
      <c r="P744" s="6">
        <v>3</v>
      </c>
      <c r="Q744" t="s">
        <v>50</v>
      </c>
      <c r="R744">
        <v>13</v>
      </c>
      <c r="S744" s="5">
        <v>1</v>
      </c>
      <c r="T744" t="s">
        <v>58</v>
      </c>
      <c r="U744" t="s">
        <v>52</v>
      </c>
      <c r="V744">
        <v>1</v>
      </c>
      <c r="W744" t="s">
        <v>52</v>
      </c>
      <c r="X744">
        <v>2</v>
      </c>
      <c r="Y744" t="s">
        <v>59</v>
      </c>
      <c r="AB744" t="s">
        <v>72</v>
      </c>
      <c r="AD744" t="s">
        <v>73</v>
      </c>
      <c r="AE744" t="s">
        <v>52</v>
      </c>
      <c r="AF744" t="s">
        <v>52</v>
      </c>
      <c r="AG744" t="s">
        <v>52</v>
      </c>
      <c r="AH744">
        <v>4</v>
      </c>
      <c r="AI744" t="s">
        <v>83</v>
      </c>
      <c r="AJ744" t="s">
        <v>52</v>
      </c>
      <c r="AK744" t="s">
        <v>84</v>
      </c>
      <c r="AM744" t="s">
        <v>62</v>
      </c>
      <c r="AN744" t="s">
        <v>53</v>
      </c>
      <c r="AP744">
        <f t="shared" si="44"/>
        <v>0</v>
      </c>
      <c r="AQ744">
        <v>0</v>
      </c>
      <c r="AR744">
        <v>0</v>
      </c>
      <c r="AS744">
        <v>35000</v>
      </c>
      <c r="AT744">
        <v>5000</v>
      </c>
      <c r="AU744">
        <v>520000</v>
      </c>
      <c r="AV744">
        <v>25000</v>
      </c>
      <c r="AW744">
        <v>5000</v>
      </c>
      <c r="AX744">
        <v>590000</v>
      </c>
      <c r="AY744" t="str">
        <f t="shared" si="45"/>
        <v/>
      </c>
      <c r="AZ744">
        <f t="shared" si="46"/>
        <v>590000</v>
      </c>
      <c r="BA744" t="str">
        <f t="shared" si="47"/>
        <v/>
      </c>
    </row>
    <row r="745" spans="1:53" x14ac:dyDescent="0.35">
      <c r="A745" s="2" t="s">
        <v>1033</v>
      </c>
      <c r="B745">
        <v>5</v>
      </c>
      <c r="C745">
        <v>501</v>
      </c>
      <c r="D745">
        <v>2</v>
      </c>
      <c r="E745" t="s">
        <v>50</v>
      </c>
      <c r="F745">
        <v>40</v>
      </c>
      <c r="G745" t="s">
        <v>72</v>
      </c>
      <c r="I745" t="s">
        <v>73</v>
      </c>
      <c r="J745" t="s">
        <v>52</v>
      </c>
      <c r="K745" t="s">
        <v>52</v>
      </c>
      <c r="L745" t="s">
        <v>52</v>
      </c>
      <c r="M745">
        <v>8</v>
      </c>
      <c r="N745" t="s">
        <v>60</v>
      </c>
      <c r="O745">
        <v>2</v>
      </c>
      <c r="P745" s="6">
        <v>4</v>
      </c>
      <c r="Q745" t="s">
        <v>50</v>
      </c>
      <c r="R745">
        <v>11</v>
      </c>
      <c r="S745" s="5">
        <v>1</v>
      </c>
      <c r="T745" t="s">
        <v>58</v>
      </c>
      <c r="U745" t="s">
        <v>52</v>
      </c>
      <c r="V745">
        <v>1</v>
      </c>
      <c r="W745" t="s">
        <v>52</v>
      </c>
      <c r="X745">
        <v>2</v>
      </c>
      <c r="AB745" t="s">
        <v>72</v>
      </c>
      <c r="AD745" t="s">
        <v>73</v>
      </c>
      <c r="AE745" t="s">
        <v>52</v>
      </c>
      <c r="AF745" t="s">
        <v>52</v>
      </c>
      <c r="AG745" t="s">
        <v>52</v>
      </c>
      <c r="AH745">
        <v>3</v>
      </c>
      <c r="AI745" t="s">
        <v>63</v>
      </c>
      <c r="AJ745" t="s">
        <v>52</v>
      </c>
      <c r="AK745" t="s">
        <v>64</v>
      </c>
      <c r="AM745" t="s">
        <v>62</v>
      </c>
      <c r="AN745" t="s">
        <v>53</v>
      </c>
      <c r="AP745">
        <f t="shared" si="44"/>
        <v>0</v>
      </c>
      <c r="AQ745">
        <v>0</v>
      </c>
      <c r="AR745">
        <v>0</v>
      </c>
      <c r="AS745">
        <v>15000</v>
      </c>
      <c r="AT745">
        <v>5000</v>
      </c>
      <c r="AU745">
        <v>390000</v>
      </c>
      <c r="AV745">
        <v>0</v>
      </c>
      <c r="AW745">
        <v>5000</v>
      </c>
      <c r="AX745">
        <v>415000</v>
      </c>
      <c r="AY745">
        <f t="shared" si="45"/>
        <v>415000</v>
      </c>
      <c r="AZ745" t="str">
        <f t="shared" si="46"/>
        <v/>
      </c>
      <c r="BA745" t="str">
        <f t="shared" si="47"/>
        <v/>
      </c>
    </row>
    <row r="746" spans="1:53" x14ac:dyDescent="0.35">
      <c r="A746" s="2" t="s">
        <v>1036</v>
      </c>
      <c r="B746">
        <v>1</v>
      </c>
      <c r="C746">
        <v>109</v>
      </c>
      <c r="D746">
        <v>1</v>
      </c>
      <c r="E746" t="s">
        <v>50</v>
      </c>
      <c r="F746">
        <v>51</v>
      </c>
      <c r="G746" t="s">
        <v>72</v>
      </c>
      <c r="I746" t="s">
        <v>73</v>
      </c>
      <c r="J746" t="s">
        <v>52</v>
      </c>
      <c r="K746" t="s">
        <v>52</v>
      </c>
      <c r="L746" t="s">
        <v>52</v>
      </c>
      <c r="M746">
        <v>3</v>
      </c>
      <c r="N746" t="s">
        <v>63</v>
      </c>
      <c r="O746">
        <v>2</v>
      </c>
      <c r="P746" s="6">
        <v>6</v>
      </c>
      <c r="Q746" t="s">
        <v>56</v>
      </c>
      <c r="R746">
        <v>16</v>
      </c>
      <c r="S746" s="5">
        <v>1</v>
      </c>
      <c r="T746" t="s">
        <v>58</v>
      </c>
      <c r="U746" t="s">
        <v>52</v>
      </c>
      <c r="V746">
        <v>1</v>
      </c>
      <c r="W746" t="s">
        <v>52</v>
      </c>
      <c r="X746">
        <v>2</v>
      </c>
      <c r="Y746" t="s">
        <v>59</v>
      </c>
      <c r="AB746" t="s">
        <v>72</v>
      </c>
      <c r="AD746" t="s">
        <v>52</v>
      </c>
      <c r="AE746" t="s">
        <v>52</v>
      </c>
      <c r="AF746" t="s">
        <v>52</v>
      </c>
      <c r="AG746" t="s">
        <v>52</v>
      </c>
      <c r="AH746">
        <v>10</v>
      </c>
      <c r="AI746" t="s">
        <v>107</v>
      </c>
      <c r="AJ746" t="s">
        <v>52</v>
      </c>
      <c r="AK746" t="s">
        <v>123</v>
      </c>
      <c r="AM746" t="s">
        <v>62</v>
      </c>
      <c r="AN746" t="s">
        <v>52</v>
      </c>
      <c r="AP746">
        <f t="shared" si="44"/>
        <v>0</v>
      </c>
      <c r="AQ746">
        <v>0</v>
      </c>
      <c r="AR746">
        <v>552000</v>
      </c>
      <c r="AS746">
        <v>42000</v>
      </c>
      <c r="AT746">
        <v>62000</v>
      </c>
      <c r="AU746">
        <v>0</v>
      </c>
      <c r="AV746">
        <v>0</v>
      </c>
      <c r="AW746">
        <v>0</v>
      </c>
      <c r="AX746">
        <v>656000</v>
      </c>
      <c r="AY746" t="str">
        <f t="shared" si="45"/>
        <v/>
      </c>
      <c r="AZ746" t="str">
        <f t="shared" si="46"/>
        <v/>
      </c>
      <c r="BA746">
        <f t="shared" si="47"/>
        <v>656000</v>
      </c>
    </row>
    <row r="747" spans="1:53" x14ac:dyDescent="0.35">
      <c r="A747" s="2" t="s">
        <v>1037</v>
      </c>
      <c r="B747">
        <v>13</v>
      </c>
      <c r="C747">
        <v>1305</v>
      </c>
      <c r="D747">
        <v>2</v>
      </c>
      <c r="E747" t="s">
        <v>50</v>
      </c>
      <c r="F747">
        <v>36</v>
      </c>
      <c r="G747" t="s">
        <v>72</v>
      </c>
      <c r="I747" t="s">
        <v>73</v>
      </c>
      <c r="J747" t="s">
        <v>52</v>
      </c>
      <c r="K747" t="s">
        <v>52</v>
      </c>
      <c r="L747" t="s">
        <v>52</v>
      </c>
      <c r="M747">
        <v>6</v>
      </c>
      <c r="N747" t="s">
        <v>79</v>
      </c>
      <c r="O747">
        <v>4</v>
      </c>
      <c r="P747" s="6">
        <v>3</v>
      </c>
      <c r="Q747" t="s">
        <v>56</v>
      </c>
      <c r="R747">
        <v>13</v>
      </c>
      <c r="S747" s="5">
        <v>1</v>
      </c>
      <c r="T747" t="s">
        <v>58</v>
      </c>
      <c r="U747" t="s">
        <v>52</v>
      </c>
      <c r="V747">
        <v>1</v>
      </c>
      <c r="W747" t="s">
        <v>52</v>
      </c>
      <c r="X747">
        <v>2</v>
      </c>
      <c r="Y747" t="s">
        <v>59</v>
      </c>
      <c r="AB747" t="s">
        <v>72</v>
      </c>
      <c r="AD747" t="s">
        <v>73</v>
      </c>
      <c r="AE747" t="s">
        <v>52</v>
      </c>
      <c r="AF747" t="s">
        <v>52</v>
      </c>
      <c r="AG747" t="s">
        <v>52</v>
      </c>
      <c r="AH747">
        <v>7</v>
      </c>
      <c r="AI747" t="s">
        <v>86</v>
      </c>
      <c r="AJ747" t="s">
        <v>52</v>
      </c>
      <c r="AK747" t="s">
        <v>90</v>
      </c>
      <c r="AM747" t="s">
        <v>62</v>
      </c>
      <c r="AN747" t="s">
        <v>53</v>
      </c>
      <c r="AP747">
        <f t="shared" si="44"/>
        <v>0</v>
      </c>
      <c r="AQ747">
        <v>0</v>
      </c>
      <c r="AR747">
        <v>0</v>
      </c>
      <c r="AS747">
        <v>40000</v>
      </c>
      <c r="AT747">
        <v>0</v>
      </c>
      <c r="AU747">
        <v>40000</v>
      </c>
      <c r="AV747">
        <v>0</v>
      </c>
      <c r="AW747">
        <v>0</v>
      </c>
      <c r="AX747">
        <v>80000</v>
      </c>
      <c r="AY747" t="str">
        <f t="shared" si="45"/>
        <v/>
      </c>
      <c r="AZ747">
        <f t="shared" si="46"/>
        <v>80000</v>
      </c>
      <c r="BA747" t="str">
        <f t="shared" si="47"/>
        <v/>
      </c>
    </row>
    <row r="748" spans="1:53" x14ac:dyDescent="0.35">
      <c r="A748" s="2" t="s">
        <v>1037</v>
      </c>
      <c r="B748">
        <v>13</v>
      </c>
      <c r="C748">
        <v>1305</v>
      </c>
      <c r="D748">
        <v>2</v>
      </c>
      <c r="E748" t="s">
        <v>50</v>
      </c>
      <c r="F748">
        <v>36</v>
      </c>
      <c r="G748" t="s">
        <v>72</v>
      </c>
      <c r="I748" t="s">
        <v>73</v>
      </c>
      <c r="J748" t="s">
        <v>52</v>
      </c>
      <c r="K748" t="s">
        <v>52</v>
      </c>
      <c r="L748" t="s">
        <v>52</v>
      </c>
      <c r="M748">
        <v>6</v>
      </c>
      <c r="N748" t="s">
        <v>79</v>
      </c>
      <c r="O748">
        <v>4</v>
      </c>
      <c r="P748" s="6">
        <v>4</v>
      </c>
      <c r="Q748" t="s">
        <v>56</v>
      </c>
      <c r="R748">
        <v>10</v>
      </c>
      <c r="S748" s="5">
        <v>1</v>
      </c>
      <c r="T748" t="s">
        <v>58</v>
      </c>
      <c r="U748" t="s">
        <v>52</v>
      </c>
      <c r="V748">
        <v>1</v>
      </c>
      <c r="W748" t="s">
        <v>52</v>
      </c>
      <c r="X748">
        <v>2</v>
      </c>
      <c r="AB748" t="s">
        <v>72</v>
      </c>
      <c r="AD748" t="s">
        <v>73</v>
      </c>
      <c r="AE748" t="s">
        <v>52</v>
      </c>
      <c r="AF748" t="s">
        <v>52</v>
      </c>
      <c r="AG748" t="s">
        <v>52</v>
      </c>
      <c r="AH748">
        <v>5</v>
      </c>
      <c r="AI748" t="s">
        <v>78</v>
      </c>
      <c r="AJ748" t="s">
        <v>52</v>
      </c>
      <c r="AK748" t="s">
        <v>84</v>
      </c>
      <c r="AM748" t="s">
        <v>62</v>
      </c>
      <c r="AN748" t="s">
        <v>53</v>
      </c>
      <c r="AP748">
        <f t="shared" si="44"/>
        <v>0</v>
      </c>
      <c r="AQ748">
        <v>0</v>
      </c>
      <c r="AR748">
        <v>0</v>
      </c>
      <c r="AS748">
        <v>40000</v>
      </c>
      <c r="AT748">
        <v>0</v>
      </c>
      <c r="AU748">
        <v>40000</v>
      </c>
      <c r="AV748">
        <v>0</v>
      </c>
      <c r="AW748">
        <v>0</v>
      </c>
      <c r="AX748">
        <v>80000</v>
      </c>
      <c r="AY748">
        <f t="shared" si="45"/>
        <v>80000</v>
      </c>
      <c r="AZ748" t="str">
        <f t="shared" si="46"/>
        <v/>
      </c>
      <c r="BA748" t="str">
        <f t="shared" si="47"/>
        <v/>
      </c>
    </row>
    <row r="749" spans="1:53" x14ac:dyDescent="0.35">
      <c r="A749" s="2" t="s">
        <v>1037</v>
      </c>
      <c r="B749">
        <v>13</v>
      </c>
      <c r="C749">
        <v>1305</v>
      </c>
      <c r="D749">
        <v>2</v>
      </c>
      <c r="E749" t="s">
        <v>50</v>
      </c>
      <c r="F749">
        <v>36</v>
      </c>
      <c r="G749" t="s">
        <v>72</v>
      </c>
      <c r="I749" t="s">
        <v>73</v>
      </c>
      <c r="J749" t="s">
        <v>52</v>
      </c>
      <c r="K749" t="s">
        <v>52</v>
      </c>
      <c r="L749" t="s">
        <v>52</v>
      </c>
      <c r="M749">
        <v>6</v>
      </c>
      <c r="N749" t="s">
        <v>79</v>
      </c>
      <c r="O749">
        <v>4</v>
      </c>
      <c r="P749" s="6">
        <v>5</v>
      </c>
      <c r="Q749" t="s">
        <v>50</v>
      </c>
      <c r="R749">
        <v>8</v>
      </c>
      <c r="S749" s="5">
        <v>1</v>
      </c>
      <c r="T749" t="s">
        <v>58</v>
      </c>
      <c r="U749" t="s">
        <v>52</v>
      </c>
      <c r="V749">
        <v>1</v>
      </c>
      <c r="W749" t="s">
        <v>52</v>
      </c>
      <c r="X749">
        <v>2</v>
      </c>
      <c r="AB749" t="s">
        <v>72</v>
      </c>
      <c r="AD749" t="s">
        <v>73</v>
      </c>
      <c r="AE749" t="s">
        <v>52</v>
      </c>
      <c r="AF749" t="s">
        <v>52</v>
      </c>
      <c r="AG749" t="s">
        <v>52</v>
      </c>
      <c r="AH749">
        <v>2</v>
      </c>
      <c r="AI749" t="s">
        <v>97</v>
      </c>
      <c r="AJ749" t="s">
        <v>52</v>
      </c>
      <c r="AK749" t="s">
        <v>98</v>
      </c>
      <c r="AM749" t="s">
        <v>62</v>
      </c>
      <c r="AN749" t="s">
        <v>53</v>
      </c>
      <c r="AP749">
        <f t="shared" si="44"/>
        <v>0</v>
      </c>
      <c r="AQ749">
        <v>0</v>
      </c>
      <c r="AR749">
        <v>0</v>
      </c>
      <c r="AS749">
        <v>15000</v>
      </c>
      <c r="AT749">
        <v>0</v>
      </c>
      <c r="AU749">
        <v>40000</v>
      </c>
      <c r="AV749">
        <v>0</v>
      </c>
      <c r="AW749">
        <v>0</v>
      </c>
      <c r="AX749">
        <v>55000</v>
      </c>
      <c r="AY749">
        <f t="shared" si="45"/>
        <v>55000</v>
      </c>
      <c r="AZ749" t="str">
        <f t="shared" si="46"/>
        <v/>
      </c>
      <c r="BA749" t="str">
        <f t="shared" si="47"/>
        <v/>
      </c>
    </row>
    <row r="750" spans="1:53" x14ac:dyDescent="0.35">
      <c r="A750" s="2" t="s">
        <v>1040</v>
      </c>
      <c r="B750">
        <v>15</v>
      </c>
      <c r="C750">
        <v>1505</v>
      </c>
      <c r="D750">
        <v>1</v>
      </c>
      <c r="E750" t="s">
        <v>50</v>
      </c>
      <c r="F750">
        <v>61</v>
      </c>
      <c r="G750" t="s">
        <v>136</v>
      </c>
      <c r="H750" t="s">
        <v>52</v>
      </c>
      <c r="I750" t="s">
        <v>52</v>
      </c>
      <c r="J750" t="s">
        <v>52</v>
      </c>
      <c r="K750" t="s">
        <v>52</v>
      </c>
      <c r="L750" t="s">
        <v>52</v>
      </c>
      <c r="M750">
        <v>5</v>
      </c>
      <c r="N750" t="s">
        <v>78</v>
      </c>
      <c r="O750">
        <v>2</v>
      </c>
      <c r="P750" s="6">
        <v>3</v>
      </c>
      <c r="Q750" t="s">
        <v>50</v>
      </c>
      <c r="R750">
        <v>14</v>
      </c>
      <c r="S750" s="5">
        <v>1</v>
      </c>
      <c r="T750" t="s">
        <v>58</v>
      </c>
      <c r="U750" t="s">
        <v>52</v>
      </c>
      <c r="V750">
        <v>1</v>
      </c>
      <c r="W750" t="s">
        <v>52</v>
      </c>
      <c r="X750">
        <v>2</v>
      </c>
      <c r="Y750" t="s">
        <v>59</v>
      </c>
      <c r="AB750" t="s">
        <v>136</v>
      </c>
      <c r="AC750" t="s">
        <v>52</v>
      </c>
      <c r="AD750" t="s">
        <v>52</v>
      </c>
      <c r="AE750" t="s">
        <v>52</v>
      </c>
      <c r="AF750" t="s">
        <v>52</v>
      </c>
      <c r="AG750" t="s">
        <v>52</v>
      </c>
      <c r="AH750">
        <v>7</v>
      </c>
      <c r="AI750" t="s">
        <v>79</v>
      </c>
      <c r="AJ750" t="s">
        <v>52</v>
      </c>
      <c r="AK750" t="s">
        <v>90</v>
      </c>
      <c r="AM750" t="s">
        <v>62</v>
      </c>
      <c r="AN750" t="s">
        <v>53</v>
      </c>
      <c r="AP750">
        <f t="shared" si="44"/>
        <v>0</v>
      </c>
      <c r="AQ750">
        <v>0</v>
      </c>
      <c r="AR750">
        <v>0</v>
      </c>
      <c r="AS750">
        <v>30000</v>
      </c>
      <c r="AT750">
        <v>100000</v>
      </c>
      <c r="AU750">
        <v>80000</v>
      </c>
      <c r="AV750">
        <v>40000</v>
      </c>
      <c r="AW750">
        <v>0</v>
      </c>
      <c r="AX750">
        <v>250000</v>
      </c>
      <c r="AY750" t="str">
        <f t="shared" si="45"/>
        <v/>
      </c>
      <c r="AZ750">
        <f t="shared" si="46"/>
        <v>250000</v>
      </c>
      <c r="BA750" t="str">
        <f t="shared" si="47"/>
        <v/>
      </c>
    </row>
    <row r="751" spans="1:53" x14ac:dyDescent="0.35">
      <c r="A751" s="2" t="s">
        <v>1040</v>
      </c>
      <c r="B751">
        <v>15</v>
      </c>
      <c r="C751">
        <v>1505</v>
      </c>
      <c r="D751">
        <v>1</v>
      </c>
      <c r="E751" t="s">
        <v>50</v>
      </c>
      <c r="F751">
        <v>61</v>
      </c>
      <c r="G751" t="s">
        <v>136</v>
      </c>
      <c r="H751" t="s">
        <v>52</v>
      </c>
      <c r="I751" t="s">
        <v>52</v>
      </c>
      <c r="J751" t="s">
        <v>52</v>
      </c>
      <c r="K751" t="s">
        <v>52</v>
      </c>
      <c r="L751" t="s">
        <v>52</v>
      </c>
      <c r="M751">
        <v>5</v>
      </c>
      <c r="N751" t="s">
        <v>78</v>
      </c>
      <c r="O751">
        <v>2</v>
      </c>
      <c r="P751" s="6">
        <v>4</v>
      </c>
      <c r="Q751" t="s">
        <v>56</v>
      </c>
      <c r="R751">
        <v>12</v>
      </c>
      <c r="S751" s="5">
        <v>1</v>
      </c>
      <c r="T751" t="s">
        <v>58</v>
      </c>
      <c r="U751" t="s">
        <v>52</v>
      </c>
      <c r="V751">
        <v>1</v>
      </c>
      <c r="W751" t="s">
        <v>52</v>
      </c>
      <c r="X751">
        <v>2</v>
      </c>
      <c r="AB751" t="s">
        <v>136</v>
      </c>
      <c r="AC751" t="s">
        <v>52</v>
      </c>
      <c r="AD751" t="s">
        <v>52</v>
      </c>
      <c r="AE751" t="s">
        <v>52</v>
      </c>
      <c r="AF751" t="s">
        <v>52</v>
      </c>
      <c r="AG751" t="s">
        <v>52</v>
      </c>
      <c r="AH751">
        <v>5</v>
      </c>
      <c r="AI751" t="s">
        <v>83</v>
      </c>
      <c r="AJ751" t="s">
        <v>52</v>
      </c>
      <c r="AK751" t="s">
        <v>84</v>
      </c>
      <c r="AM751" t="s">
        <v>62</v>
      </c>
      <c r="AN751" t="s">
        <v>53</v>
      </c>
      <c r="AP751">
        <f t="shared" si="44"/>
        <v>0</v>
      </c>
      <c r="AQ751">
        <v>0</v>
      </c>
      <c r="AR751">
        <v>0</v>
      </c>
      <c r="AS751">
        <v>30000</v>
      </c>
      <c r="AT751">
        <v>80000</v>
      </c>
      <c r="AU751">
        <v>50000</v>
      </c>
      <c r="AV751">
        <v>0</v>
      </c>
      <c r="AW751">
        <v>0</v>
      </c>
      <c r="AX751">
        <v>160000</v>
      </c>
      <c r="AY751" t="str">
        <f t="shared" si="45"/>
        <v/>
      </c>
      <c r="AZ751">
        <f t="shared" si="46"/>
        <v>160000</v>
      </c>
      <c r="BA751" t="str">
        <f t="shared" si="47"/>
        <v/>
      </c>
    </row>
    <row r="752" spans="1:53" x14ac:dyDescent="0.35">
      <c r="A752" s="2" t="s">
        <v>1043</v>
      </c>
      <c r="B752">
        <v>12</v>
      </c>
      <c r="C752">
        <v>1209</v>
      </c>
      <c r="D752">
        <v>1</v>
      </c>
      <c r="E752" t="s">
        <v>50</v>
      </c>
      <c r="F752">
        <v>36</v>
      </c>
      <c r="G752" t="s">
        <v>72</v>
      </c>
      <c r="I752" t="s">
        <v>73</v>
      </c>
      <c r="J752" t="s">
        <v>52</v>
      </c>
      <c r="K752" t="s">
        <v>52</v>
      </c>
      <c r="L752" t="s">
        <v>52</v>
      </c>
      <c r="M752">
        <v>10</v>
      </c>
      <c r="N752" t="s">
        <v>107</v>
      </c>
      <c r="O752">
        <v>2</v>
      </c>
      <c r="P752" s="6">
        <v>3</v>
      </c>
      <c r="Q752" t="s">
        <v>50</v>
      </c>
      <c r="R752">
        <v>9</v>
      </c>
      <c r="S752" s="5">
        <v>1</v>
      </c>
      <c r="T752" t="s">
        <v>58</v>
      </c>
      <c r="U752" t="s">
        <v>52</v>
      </c>
      <c r="V752">
        <v>1</v>
      </c>
      <c r="W752" t="s">
        <v>52</v>
      </c>
      <c r="X752">
        <v>2</v>
      </c>
      <c r="AB752" t="s">
        <v>72</v>
      </c>
      <c r="AD752" t="s">
        <v>73</v>
      </c>
      <c r="AE752" t="s">
        <v>52</v>
      </c>
      <c r="AF752" t="s">
        <v>52</v>
      </c>
      <c r="AG752" t="s">
        <v>52</v>
      </c>
      <c r="AH752">
        <v>4</v>
      </c>
      <c r="AI752" t="s">
        <v>63</v>
      </c>
      <c r="AJ752" t="s">
        <v>52</v>
      </c>
      <c r="AK752" t="s">
        <v>64</v>
      </c>
      <c r="AM752" t="s">
        <v>62</v>
      </c>
      <c r="AN752" t="s">
        <v>53</v>
      </c>
      <c r="AP752">
        <f t="shared" si="44"/>
        <v>0</v>
      </c>
      <c r="AQ752">
        <v>0</v>
      </c>
      <c r="AR752">
        <v>0</v>
      </c>
      <c r="AS752">
        <v>18000</v>
      </c>
      <c r="AT752">
        <v>10000</v>
      </c>
      <c r="AU752">
        <v>720000</v>
      </c>
      <c r="AV752">
        <v>0</v>
      </c>
      <c r="AW752">
        <v>10000</v>
      </c>
      <c r="AX752">
        <v>758000</v>
      </c>
      <c r="AY752">
        <f t="shared" si="45"/>
        <v>758000</v>
      </c>
      <c r="AZ752" t="str">
        <f t="shared" si="46"/>
        <v/>
      </c>
      <c r="BA752" t="str">
        <f t="shared" si="47"/>
        <v/>
      </c>
    </row>
    <row r="753" spans="1:53" x14ac:dyDescent="0.35">
      <c r="A753" s="2" t="s">
        <v>1044</v>
      </c>
      <c r="B753">
        <v>21</v>
      </c>
      <c r="C753">
        <v>2106</v>
      </c>
      <c r="D753">
        <v>2</v>
      </c>
      <c r="E753" t="s">
        <v>50</v>
      </c>
      <c r="F753">
        <v>34</v>
      </c>
      <c r="G753" t="s">
        <v>72</v>
      </c>
      <c r="I753" t="s">
        <v>73</v>
      </c>
      <c r="J753" t="s">
        <v>52</v>
      </c>
      <c r="K753" t="s">
        <v>52</v>
      </c>
      <c r="L753" t="s">
        <v>52</v>
      </c>
      <c r="M753">
        <v>6</v>
      </c>
      <c r="N753" t="s">
        <v>79</v>
      </c>
      <c r="O753">
        <v>4</v>
      </c>
      <c r="P753" s="6">
        <v>3</v>
      </c>
      <c r="Q753" t="s">
        <v>56</v>
      </c>
      <c r="R753">
        <v>12</v>
      </c>
      <c r="S753" s="5">
        <v>1</v>
      </c>
      <c r="T753" t="s">
        <v>58</v>
      </c>
      <c r="U753" t="s">
        <v>52</v>
      </c>
      <c r="V753">
        <v>1</v>
      </c>
      <c r="W753" t="s">
        <v>52</v>
      </c>
      <c r="X753">
        <v>2</v>
      </c>
      <c r="AB753" t="s">
        <v>72</v>
      </c>
      <c r="AD753" t="s">
        <v>73</v>
      </c>
      <c r="AE753" t="s">
        <v>52</v>
      </c>
      <c r="AF753" t="s">
        <v>52</v>
      </c>
      <c r="AG753" t="s">
        <v>52</v>
      </c>
      <c r="AH753">
        <v>6</v>
      </c>
      <c r="AI753" t="s">
        <v>79</v>
      </c>
      <c r="AJ753" t="s">
        <v>52</v>
      </c>
      <c r="AK753" t="s">
        <v>90</v>
      </c>
      <c r="AM753" t="s">
        <v>62</v>
      </c>
      <c r="AN753" t="s">
        <v>52</v>
      </c>
      <c r="AP753">
        <f t="shared" si="44"/>
        <v>0</v>
      </c>
      <c r="AQ753">
        <v>0</v>
      </c>
      <c r="AR753">
        <v>195000</v>
      </c>
      <c r="AS753">
        <v>100000</v>
      </c>
      <c r="AT753">
        <v>104000</v>
      </c>
      <c r="AU753">
        <v>0</v>
      </c>
      <c r="AV753">
        <v>0</v>
      </c>
      <c r="AW753">
        <v>10000</v>
      </c>
      <c r="AX753">
        <v>409000</v>
      </c>
      <c r="AY753" t="str">
        <f t="shared" si="45"/>
        <v/>
      </c>
      <c r="AZ753">
        <f t="shared" si="46"/>
        <v>409000</v>
      </c>
      <c r="BA753" t="str">
        <f t="shared" si="47"/>
        <v/>
      </c>
    </row>
    <row r="754" spans="1:53" x14ac:dyDescent="0.35">
      <c r="A754" s="2" t="s">
        <v>1044</v>
      </c>
      <c r="B754">
        <v>21</v>
      </c>
      <c r="C754">
        <v>2106</v>
      </c>
      <c r="D754">
        <v>2</v>
      </c>
      <c r="E754" t="s">
        <v>50</v>
      </c>
      <c r="F754">
        <v>34</v>
      </c>
      <c r="G754" t="s">
        <v>72</v>
      </c>
      <c r="I754" t="s">
        <v>73</v>
      </c>
      <c r="J754" t="s">
        <v>52</v>
      </c>
      <c r="K754" t="s">
        <v>52</v>
      </c>
      <c r="L754" t="s">
        <v>52</v>
      </c>
      <c r="M754">
        <v>6</v>
      </c>
      <c r="N754" t="s">
        <v>79</v>
      </c>
      <c r="O754">
        <v>4</v>
      </c>
      <c r="P754" s="6">
        <v>4</v>
      </c>
      <c r="Q754" t="s">
        <v>50</v>
      </c>
      <c r="R754">
        <v>10</v>
      </c>
      <c r="S754" s="5">
        <v>1</v>
      </c>
      <c r="T754" t="s">
        <v>58</v>
      </c>
      <c r="U754" t="s">
        <v>52</v>
      </c>
      <c r="V754">
        <v>1</v>
      </c>
      <c r="W754" t="s">
        <v>52</v>
      </c>
      <c r="X754">
        <v>2</v>
      </c>
      <c r="AB754" t="s">
        <v>72</v>
      </c>
      <c r="AD754" t="s">
        <v>73</v>
      </c>
      <c r="AE754" t="s">
        <v>52</v>
      </c>
      <c r="AF754" t="s">
        <v>53</v>
      </c>
      <c r="AG754" t="s">
        <v>52</v>
      </c>
      <c r="AH754">
        <v>3</v>
      </c>
      <c r="AI754" t="s">
        <v>63</v>
      </c>
      <c r="AJ754" t="s">
        <v>52</v>
      </c>
      <c r="AK754" t="s">
        <v>64</v>
      </c>
      <c r="AM754" t="s">
        <v>62</v>
      </c>
      <c r="AN754" t="s">
        <v>53</v>
      </c>
      <c r="AP754">
        <f t="shared" si="44"/>
        <v>0</v>
      </c>
      <c r="AQ754">
        <v>0</v>
      </c>
      <c r="AR754">
        <v>180000</v>
      </c>
      <c r="AS754">
        <v>50000</v>
      </c>
      <c r="AT754">
        <v>110000</v>
      </c>
      <c r="AU754">
        <v>0</v>
      </c>
      <c r="AV754">
        <v>0</v>
      </c>
      <c r="AW754">
        <v>10000</v>
      </c>
      <c r="AX754">
        <v>350000</v>
      </c>
      <c r="AY754">
        <f t="shared" si="45"/>
        <v>350000</v>
      </c>
      <c r="AZ754" t="str">
        <f t="shared" si="46"/>
        <v/>
      </c>
      <c r="BA754" t="str">
        <f t="shared" si="47"/>
        <v/>
      </c>
    </row>
    <row r="755" spans="1:53" x14ac:dyDescent="0.35">
      <c r="A755" s="2" t="s">
        <v>1044</v>
      </c>
      <c r="B755">
        <v>21</v>
      </c>
      <c r="C755">
        <v>2106</v>
      </c>
      <c r="D755">
        <v>2</v>
      </c>
      <c r="E755" t="s">
        <v>50</v>
      </c>
      <c r="F755">
        <v>34</v>
      </c>
      <c r="G755" t="s">
        <v>72</v>
      </c>
      <c r="I755" t="s">
        <v>73</v>
      </c>
      <c r="J755" t="s">
        <v>52</v>
      </c>
      <c r="K755" t="s">
        <v>52</v>
      </c>
      <c r="L755" t="s">
        <v>52</v>
      </c>
      <c r="M755">
        <v>6</v>
      </c>
      <c r="N755" t="s">
        <v>79</v>
      </c>
      <c r="O755">
        <v>4</v>
      </c>
      <c r="P755" s="6">
        <v>5</v>
      </c>
      <c r="Q755" t="s">
        <v>56</v>
      </c>
      <c r="R755">
        <v>7</v>
      </c>
      <c r="S755" s="5">
        <v>1</v>
      </c>
      <c r="T755" t="s">
        <v>58</v>
      </c>
      <c r="U755" t="s">
        <v>52</v>
      </c>
      <c r="V755">
        <v>1</v>
      </c>
      <c r="W755" t="s">
        <v>52</v>
      </c>
      <c r="X755">
        <v>2</v>
      </c>
      <c r="AB755" t="s">
        <v>72</v>
      </c>
      <c r="AD755" t="s">
        <v>73</v>
      </c>
      <c r="AE755" t="s">
        <v>52</v>
      </c>
      <c r="AF755" t="s">
        <v>52</v>
      </c>
      <c r="AG755" t="s">
        <v>52</v>
      </c>
      <c r="AH755">
        <v>2</v>
      </c>
      <c r="AI755" t="s">
        <v>97</v>
      </c>
      <c r="AJ755" t="s">
        <v>52</v>
      </c>
      <c r="AK755" t="s">
        <v>98</v>
      </c>
      <c r="AM755" t="s">
        <v>62</v>
      </c>
      <c r="AN755" t="s">
        <v>52</v>
      </c>
      <c r="AP755">
        <f t="shared" si="44"/>
        <v>0</v>
      </c>
      <c r="AQ755">
        <v>0</v>
      </c>
      <c r="AR755">
        <v>180000</v>
      </c>
      <c r="AS755">
        <v>30000</v>
      </c>
      <c r="AT755">
        <v>70000</v>
      </c>
      <c r="AU755">
        <v>0</v>
      </c>
      <c r="AV755">
        <v>0</v>
      </c>
      <c r="AW755">
        <v>10000</v>
      </c>
      <c r="AX755">
        <v>290000</v>
      </c>
      <c r="AY755">
        <f t="shared" si="45"/>
        <v>290000</v>
      </c>
      <c r="AZ755" t="str">
        <f t="shared" si="46"/>
        <v/>
      </c>
      <c r="BA755" t="str">
        <f t="shared" si="47"/>
        <v/>
      </c>
    </row>
    <row r="756" spans="1:53" x14ac:dyDescent="0.35">
      <c r="A756" s="2" t="s">
        <v>1045</v>
      </c>
      <c r="B756">
        <v>13</v>
      </c>
      <c r="C756">
        <v>1305</v>
      </c>
      <c r="D756">
        <v>2</v>
      </c>
      <c r="E756" t="s">
        <v>50</v>
      </c>
      <c r="F756">
        <v>56</v>
      </c>
      <c r="G756" t="s">
        <v>72</v>
      </c>
      <c r="I756" t="s">
        <v>73</v>
      </c>
      <c r="J756" t="s">
        <v>52</v>
      </c>
      <c r="K756" t="s">
        <v>52</v>
      </c>
      <c r="L756" t="s">
        <v>52</v>
      </c>
      <c r="M756">
        <v>2</v>
      </c>
      <c r="N756" t="s">
        <v>97</v>
      </c>
      <c r="O756">
        <v>1</v>
      </c>
      <c r="P756" s="6">
        <v>4</v>
      </c>
      <c r="Q756" t="s">
        <v>56</v>
      </c>
      <c r="R756">
        <v>13</v>
      </c>
      <c r="S756" s="5">
        <v>1</v>
      </c>
      <c r="T756" t="s">
        <v>58</v>
      </c>
      <c r="U756" t="s">
        <v>52</v>
      </c>
      <c r="V756">
        <v>1</v>
      </c>
      <c r="W756" t="s">
        <v>52</v>
      </c>
      <c r="X756">
        <v>2</v>
      </c>
      <c r="Y756" t="s">
        <v>59</v>
      </c>
      <c r="AB756" t="s">
        <v>72</v>
      </c>
      <c r="AD756" t="s">
        <v>73</v>
      </c>
      <c r="AE756" t="s">
        <v>52</v>
      </c>
      <c r="AF756" t="s">
        <v>52</v>
      </c>
      <c r="AG756" t="s">
        <v>52</v>
      </c>
      <c r="AH756">
        <v>6</v>
      </c>
      <c r="AI756" t="s">
        <v>79</v>
      </c>
      <c r="AJ756" t="s">
        <v>52</v>
      </c>
      <c r="AK756" t="s">
        <v>90</v>
      </c>
      <c r="AM756" t="s">
        <v>62</v>
      </c>
      <c r="AN756" t="s">
        <v>53</v>
      </c>
      <c r="AP756">
        <f t="shared" si="44"/>
        <v>0</v>
      </c>
      <c r="AQ756">
        <v>0</v>
      </c>
      <c r="AR756">
        <v>0</v>
      </c>
      <c r="AS756">
        <v>40000</v>
      </c>
      <c r="AT756">
        <v>20000</v>
      </c>
      <c r="AU756">
        <v>300000</v>
      </c>
      <c r="AV756">
        <v>0</v>
      </c>
      <c r="AW756">
        <v>0</v>
      </c>
      <c r="AX756">
        <v>360000</v>
      </c>
      <c r="AY756" t="str">
        <f t="shared" si="45"/>
        <v/>
      </c>
      <c r="AZ756">
        <f t="shared" si="46"/>
        <v>360000</v>
      </c>
      <c r="BA756" t="str">
        <f t="shared" si="47"/>
        <v/>
      </c>
    </row>
    <row r="757" spans="1:53" x14ac:dyDescent="0.35">
      <c r="A757" s="2" t="s">
        <v>1050</v>
      </c>
      <c r="B757">
        <v>11</v>
      </c>
      <c r="C757">
        <v>1102</v>
      </c>
      <c r="D757">
        <v>2</v>
      </c>
      <c r="E757" t="s">
        <v>50</v>
      </c>
      <c r="F757">
        <v>28</v>
      </c>
      <c r="G757" t="s">
        <v>72</v>
      </c>
      <c r="I757" t="s">
        <v>52</v>
      </c>
      <c r="J757" t="s">
        <v>52</v>
      </c>
      <c r="K757" t="s">
        <v>52</v>
      </c>
      <c r="L757" t="s">
        <v>52</v>
      </c>
      <c r="M757">
        <v>12</v>
      </c>
      <c r="N757" t="s">
        <v>115</v>
      </c>
      <c r="O757">
        <v>2</v>
      </c>
      <c r="P757" s="6">
        <v>4</v>
      </c>
      <c r="Q757" t="s">
        <v>50</v>
      </c>
      <c r="R757">
        <v>6</v>
      </c>
      <c r="S757" s="5">
        <v>1</v>
      </c>
      <c r="T757" t="s">
        <v>58</v>
      </c>
      <c r="U757" t="s">
        <v>52</v>
      </c>
      <c r="V757">
        <v>1</v>
      </c>
      <c r="W757" t="s">
        <v>52</v>
      </c>
      <c r="X757">
        <v>2</v>
      </c>
      <c r="AB757" t="s">
        <v>72</v>
      </c>
      <c r="AD757" t="s">
        <v>73</v>
      </c>
      <c r="AE757" t="s">
        <v>53</v>
      </c>
      <c r="AF757" t="s">
        <v>53</v>
      </c>
      <c r="AG757" t="s">
        <v>52</v>
      </c>
      <c r="AH757">
        <v>1</v>
      </c>
      <c r="AI757" t="s">
        <v>67</v>
      </c>
      <c r="AJ757" t="s">
        <v>52</v>
      </c>
      <c r="AK757" t="s">
        <v>74</v>
      </c>
      <c r="AM757" t="s">
        <v>62</v>
      </c>
      <c r="AN757" t="s">
        <v>53</v>
      </c>
      <c r="AP757">
        <f t="shared" si="44"/>
        <v>0</v>
      </c>
      <c r="AQ757">
        <v>0</v>
      </c>
      <c r="AR757">
        <v>0</v>
      </c>
      <c r="AS757">
        <v>5000</v>
      </c>
      <c r="AT757">
        <v>25000</v>
      </c>
      <c r="AU757">
        <v>390000</v>
      </c>
      <c r="AV757">
        <v>0</v>
      </c>
      <c r="AW757">
        <v>0</v>
      </c>
      <c r="AX757">
        <v>420000</v>
      </c>
      <c r="AY757">
        <f t="shared" si="45"/>
        <v>420000</v>
      </c>
      <c r="AZ757" t="str">
        <f t="shared" si="46"/>
        <v/>
      </c>
      <c r="BA757" t="str">
        <f t="shared" si="47"/>
        <v/>
      </c>
    </row>
    <row r="758" spans="1:53" x14ac:dyDescent="0.35">
      <c r="A758" s="2" t="s">
        <v>1051</v>
      </c>
      <c r="B758">
        <v>12</v>
      </c>
      <c r="C758">
        <v>1212</v>
      </c>
      <c r="D758">
        <v>1</v>
      </c>
      <c r="E758" t="s">
        <v>50</v>
      </c>
      <c r="F758">
        <v>42</v>
      </c>
      <c r="G758" t="s">
        <v>72</v>
      </c>
      <c r="I758" t="s">
        <v>52</v>
      </c>
      <c r="J758" t="s">
        <v>52</v>
      </c>
      <c r="K758" t="s">
        <v>52</v>
      </c>
      <c r="L758" t="s">
        <v>52</v>
      </c>
      <c r="M758">
        <v>7</v>
      </c>
      <c r="N758" t="s">
        <v>79</v>
      </c>
      <c r="O758">
        <v>1</v>
      </c>
      <c r="P758" s="6">
        <v>4</v>
      </c>
      <c r="Q758" t="s">
        <v>50</v>
      </c>
      <c r="R758">
        <v>15</v>
      </c>
      <c r="S758" s="5">
        <v>1</v>
      </c>
      <c r="T758" t="s">
        <v>58</v>
      </c>
      <c r="U758" t="s">
        <v>52</v>
      </c>
      <c r="V758">
        <v>1</v>
      </c>
      <c r="W758" t="s">
        <v>52</v>
      </c>
      <c r="X758">
        <v>2</v>
      </c>
      <c r="Y758" t="s">
        <v>59</v>
      </c>
      <c r="AB758" t="s">
        <v>72</v>
      </c>
      <c r="AD758" t="s">
        <v>52</v>
      </c>
      <c r="AE758" t="s">
        <v>52</v>
      </c>
      <c r="AF758" t="s">
        <v>52</v>
      </c>
      <c r="AG758" t="s">
        <v>52</v>
      </c>
      <c r="AH758">
        <v>9</v>
      </c>
      <c r="AI758" t="s">
        <v>80</v>
      </c>
      <c r="AJ758" t="s">
        <v>52</v>
      </c>
      <c r="AK758" t="s">
        <v>81</v>
      </c>
      <c r="AM758" t="s">
        <v>62</v>
      </c>
      <c r="AN758" t="s">
        <v>52</v>
      </c>
      <c r="AP758">
        <f t="shared" si="44"/>
        <v>0</v>
      </c>
      <c r="AQ758">
        <v>0</v>
      </c>
      <c r="AR758">
        <v>2000000</v>
      </c>
      <c r="AS758">
        <v>200000</v>
      </c>
      <c r="AT758">
        <v>200000</v>
      </c>
      <c r="AU758">
        <v>0</v>
      </c>
      <c r="AV758">
        <v>1000000</v>
      </c>
      <c r="AW758">
        <v>40000</v>
      </c>
      <c r="AX758">
        <v>3440000</v>
      </c>
      <c r="AY758" t="str">
        <f t="shared" si="45"/>
        <v/>
      </c>
      <c r="AZ758" t="str">
        <f t="shared" si="46"/>
        <v/>
      </c>
      <c r="BA758">
        <f t="shared" si="47"/>
        <v>3440000</v>
      </c>
    </row>
    <row r="759" spans="1:53" x14ac:dyDescent="0.35">
      <c r="A759" s="2" t="s">
        <v>1052</v>
      </c>
      <c r="B759">
        <v>12</v>
      </c>
      <c r="C759">
        <v>1212</v>
      </c>
      <c r="D759">
        <v>1</v>
      </c>
      <c r="E759" t="s">
        <v>50</v>
      </c>
      <c r="F759">
        <v>40</v>
      </c>
      <c r="G759" t="s">
        <v>72</v>
      </c>
      <c r="I759" t="s">
        <v>73</v>
      </c>
      <c r="J759" t="s">
        <v>52</v>
      </c>
      <c r="K759" t="s">
        <v>52</v>
      </c>
      <c r="L759" t="s">
        <v>52</v>
      </c>
      <c r="M759">
        <v>7</v>
      </c>
      <c r="N759" t="s">
        <v>86</v>
      </c>
      <c r="O759">
        <v>3</v>
      </c>
      <c r="P759" s="6">
        <v>3</v>
      </c>
      <c r="Q759" t="s">
        <v>50</v>
      </c>
      <c r="R759">
        <v>16</v>
      </c>
      <c r="S759" s="5">
        <v>1</v>
      </c>
      <c r="T759" t="s">
        <v>58</v>
      </c>
      <c r="U759" t="s">
        <v>52</v>
      </c>
      <c r="V759">
        <v>1</v>
      </c>
      <c r="W759" t="s">
        <v>52</v>
      </c>
      <c r="X759">
        <v>2</v>
      </c>
      <c r="Y759" t="s">
        <v>59</v>
      </c>
      <c r="AB759" t="s">
        <v>72</v>
      </c>
      <c r="AD759" t="s">
        <v>52</v>
      </c>
      <c r="AE759" t="s">
        <v>52</v>
      </c>
      <c r="AF759" t="s">
        <v>52</v>
      </c>
      <c r="AG759" t="s">
        <v>52</v>
      </c>
      <c r="AH759">
        <v>10</v>
      </c>
      <c r="AI759" t="s">
        <v>107</v>
      </c>
      <c r="AJ759" t="s">
        <v>52</v>
      </c>
      <c r="AK759" t="s">
        <v>123</v>
      </c>
      <c r="AM759" t="s">
        <v>62</v>
      </c>
      <c r="AN759" t="s">
        <v>52</v>
      </c>
      <c r="AP759">
        <f t="shared" si="44"/>
        <v>0</v>
      </c>
      <c r="AQ759">
        <v>4080000</v>
      </c>
      <c r="AR759">
        <v>0</v>
      </c>
      <c r="AS759">
        <v>160000</v>
      </c>
      <c r="AT759">
        <v>80000</v>
      </c>
      <c r="AU759">
        <v>600000</v>
      </c>
      <c r="AV759">
        <v>200000</v>
      </c>
      <c r="AW759">
        <v>0</v>
      </c>
      <c r="AX759">
        <v>5120000</v>
      </c>
      <c r="AY759" t="str">
        <f t="shared" si="45"/>
        <v/>
      </c>
      <c r="AZ759" t="str">
        <f t="shared" si="46"/>
        <v/>
      </c>
      <c r="BA759">
        <f t="shared" si="47"/>
        <v>5120000</v>
      </c>
    </row>
    <row r="760" spans="1:53" x14ac:dyDescent="0.35">
      <c r="A760" s="2" t="s">
        <v>1052</v>
      </c>
      <c r="B760">
        <v>12</v>
      </c>
      <c r="C760">
        <v>1212</v>
      </c>
      <c r="D760">
        <v>1</v>
      </c>
      <c r="E760" t="s">
        <v>50</v>
      </c>
      <c r="F760">
        <v>40</v>
      </c>
      <c r="G760" t="s">
        <v>72</v>
      </c>
      <c r="I760" t="s">
        <v>73</v>
      </c>
      <c r="J760" t="s">
        <v>52</v>
      </c>
      <c r="K760" t="s">
        <v>52</v>
      </c>
      <c r="L760" t="s">
        <v>52</v>
      </c>
      <c r="M760">
        <v>7</v>
      </c>
      <c r="N760" t="s">
        <v>86</v>
      </c>
      <c r="O760">
        <v>3</v>
      </c>
      <c r="P760" s="6">
        <v>4</v>
      </c>
      <c r="Q760" t="s">
        <v>56</v>
      </c>
      <c r="R760">
        <v>12</v>
      </c>
      <c r="S760" s="5">
        <v>1</v>
      </c>
      <c r="T760" t="s">
        <v>58</v>
      </c>
      <c r="U760" t="s">
        <v>52</v>
      </c>
      <c r="V760">
        <v>1</v>
      </c>
      <c r="W760" t="s">
        <v>52</v>
      </c>
      <c r="X760">
        <v>2</v>
      </c>
      <c r="AB760" t="s">
        <v>72</v>
      </c>
      <c r="AD760" t="s">
        <v>73</v>
      </c>
      <c r="AE760" t="s">
        <v>52</v>
      </c>
      <c r="AF760" t="s">
        <v>52</v>
      </c>
      <c r="AG760" t="s">
        <v>52</v>
      </c>
      <c r="AH760">
        <v>6</v>
      </c>
      <c r="AI760" t="s">
        <v>79</v>
      </c>
      <c r="AJ760" t="s">
        <v>52</v>
      </c>
      <c r="AK760" t="s">
        <v>90</v>
      </c>
      <c r="AM760" t="s">
        <v>62</v>
      </c>
      <c r="AN760" t="s">
        <v>52</v>
      </c>
      <c r="AP760">
        <f t="shared" si="44"/>
        <v>0</v>
      </c>
      <c r="AQ760">
        <v>768000</v>
      </c>
      <c r="AR760">
        <v>0</v>
      </c>
      <c r="AS760">
        <v>100000</v>
      </c>
      <c r="AT760">
        <v>80000</v>
      </c>
      <c r="AU760">
        <v>200000</v>
      </c>
      <c r="AV760">
        <v>150000</v>
      </c>
      <c r="AW760">
        <v>0</v>
      </c>
      <c r="AX760">
        <v>1298000</v>
      </c>
      <c r="AY760" t="str">
        <f t="shared" si="45"/>
        <v/>
      </c>
      <c r="AZ760">
        <f t="shared" si="46"/>
        <v>1298000</v>
      </c>
      <c r="BA760" t="str">
        <f t="shared" si="47"/>
        <v/>
      </c>
    </row>
    <row r="761" spans="1:53" x14ac:dyDescent="0.35">
      <c r="A761" s="2" t="s">
        <v>1054</v>
      </c>
      <c r="B761">
        <v>10</v>
      </c>
      <c r="C761">
        <v>1005</v>
      </c>
      <c r="D761">
        <v>2</v>
      </c>
      <c r="E761" t="s">
        <v>50</v>
      </c>
      <c r="F761">
        <v>43</v>
      </c>
      <c r="G761" t="s">
        <v>72</v>
      </c>
      <c r="I761" t="s">
        <v>73</v>
      </c>
      <c r="J761" t="s">
        <v>52</v>
      </c>
      <c r="K761" t="s">
        <v>52</v>
      </c>
      <c r="L761" t="s">
        <v>52</v>
      </c>
      <c r="M761">
        <v>3</v>
      </c>
      <c r="N761" t="s">
        <v>63</v>
      </c>
      <c r="O761">
        <v>3</v>
      </c>
      <c r="P761" s="6">
        <v>3</v>
      </c>
      <c r="Q761" t="s">
        <v>50</v>
      </c>
      <c r="R761">
        <v>16</v>
      </c>
      <c r="S761" s="5">
        <v>1</v>
      </c>
      <c r="T761" t="s">
        <v>58</v>
      </c>
      <c r="U761" t="s">
        <v>52</v>
      </c>
      <c r="V761">
        <v>1</v>
      </c>
      <c r="W761" t="s">
        <v>52</v>
      </c>
      <c r="X761">
        <v>2</v>
      </c>
      <c r="Y761" t="s">
        <v>59</v>
      </c>
      <c r="AB761" t="s">
        <v>72</v>
      </c>
      <c r="AD761" t="s">
        <v>73</v>
      </c>
      <c r="AE761" t="s">
        <v>52</v>
      </c>
      <c r="AF761" t="s">
        <v>53</v>
      </c>
      <c r="AG761" t="s">
        <v>52</v>
      </c>
      <c r="AH761">
        <v>3</v>
      </c>
      <c r="AI761" t="s">
        <v>63</v>
      </c>
      <c r="AJ761" t="s">
        <v>53</v>
      </c>
      <c r="AO761" t="s">
        <v>190</v>
      </c>
      <c r="AP761">
        <f t="shared" si="44"/>
        <v>0</v>
      </c>
      <c r="AY761" t="str">
        <f t="shared" si="45"/>
        <v/>
      </c>
      <c r="AZ761" t="str">
        <f t="shared" si="46"/>
        <v/>
      </c>
      <c r="BA761" t="str">
        <f t="shared" si="47"/>
        <v/>
      </c>
    </row>
    <row r="762" spans="1:53" x14ac:dyDescent="0.35">
      <c r="A762" s="2" t="s">
        <v>1054</v>
      </c>
      <c r="B762">
        <v>10</v>
      </c>
      <c r="C762">
        <v>1005</v>
      </c>
      <c r="D762">
        <v>2</v>
      </c>
      <c r="E762" t="s">
        <v>50</v>
      </c>
      <c r="F762">
        <v>43</v>
      </c>
      <c r="G762" t="s">
        <v>72</v>
      </c>
      <c r="I762" t="s">
        <v>73</v>
      </c>
      <c r="J762" t="s">
        <v>52</v>
      </c>
      <c r="K762" t="s">
        <v>52</v>
      </c>
      <c r="L762" t="s">
        <v>52</v>
      </c>
      <c r="M762">
        <v>3</v>
      </c>
      <c r="N762" t="s">
        <v>63</v>
      </c>
      <c r="O762">
        <v>3</v>
      </c>
      <c r="P762" s="6">
        <v>4</v>
      </c>
      <c r="Q762" t="s">
        <v>50</v>
      </c>
      <c r="R762">
        <v>13</v>
      </c>
      <c r="S762" s="5">
        <v>1</v>
      </c>
      <c r="T762" t="s">
        <v>58</v>
      </c>
      <c r="U762" t="s">
        <v>52</v>
      </c>
      <c r="V762">
        <v>1</v>
      </c>
      <c r="W762" t="s">
        <v>52</v>
      </c>
      <c r="X762">
        <v>2</v>
      </c>
      <c r="Y762" t="s">
        <v>59</v>
      </c>
      <c r="AB762" t="s">
        <v>72</v>
      </c>
      <c r="AD762" t="s">
        <v>73</v>
      </c>
      <c r="AE762" t="s">
        <v>53</v>
      </c>
      <c r="AF762" t="s">
        <v>53</v>
      </c>
      <c r="AG762" t="s">
        <v>52</v>
      </c>
      <c r="AH762">
        <v>2</v>
      </c>
      <c r="AI762" t="s">
        <v>97</v>
      </c>
      <c r="AJ762" t="s">
        <v>53</v>
      </c>
      <c r="AO762" t="s">
        <v>190</v>
      </c>
      <c r="AP762">
        <f t="shared" si="44"/>
        <v>0</v>
      </c>
      <c r="AY762" t="str">
        <f t="shared" si="45"/>
        <v/>
      </c>
      <c r="AZ762" t="str">
        <f t="shared" si="46"/>
        <v/>
      </c>
      <c r="BA762" t="str">
        <f t="shared" si="47"/>
        <v/>
      </c>
    </row>
    <row r="763" spans="1:53" x14ac:dyDescent="0.35">
      <c r="A763" s="2" t="s">
        <v>1054</v>
      </c>
      <c r="B763">
        <v>10</v>
      </c>
      <c r="C763">
        <v>1005</v>
      </c>
      <c r="D763">
        <v>2</v>
      </c>
      <c r="E763" t="s">
        <v>50</v>
      </c>
      <c r="F763">
        <v>43</v>
      </c>
      <c r="G763" t="s">
        <v>72</v>
      </c>
      <c r="I763" t="s">
        <v>73</v>
      </c>
      <c r="J763" t="s">
        <v>52</v>
      </c>
      <c r="K763" t="s">
        <v>52</v>
      </c>
      <c r="L763" t="s">
        <v>52</v>
      </c>
      <c r="M763">
        <v>3</v>
      </c>
      <c r="N763" t="s">
        <v>63</v>
      </c>
      <c r="O763">
        <v>3</v>
      </c>
      <c r="P763" s="6">
        <v>5</v>
      </c>
      <c r="Q763" t="s">
        <v>56</v>
      </c>
      <c r="R763">
        <v>11</v>
      </c>
      <c r="S763" s="5">
        <v>1</v>
      </c>
      <c r="T763" t="s">
        <v>58</v>
      </c>
      <c r="U763" t="s">
        <v>52</v>
      </c>
      <c r="V763">
        <v>1</v>
      </c>
      <c r="W763" t="s">
        <v>52</v>
      </c>
      <c r="X763">
        <v>2</v>
      </c>
      <c r="AB763" t="s">
        <v>72</v>
      </c>
      <c r="AD763" t="s">
        <v>73</v>
      </c>
      <c r="AE763" t="s">
        <v>52</v>
      </c>
      <c r="AF763" t="s">
        <v>53</v>
      </c>
      <c r="AG763" t="s">
        <v>52</v>
      </c>
      <c r="AH763">
        <v>3</v>
      </c>
      <c r="AI763" t="s">
        <v>63</v>
      </c>
      <c r="AJ763" t="s">
        <v>53</v>
      </c>
      <c r="AO763" t="s">
        <v>190</v>
      </c>
      <c r="AP763">
        <f t="shared" si="44"/>
        <v>0</v>
      </c>
      <c r="AY763" t="str">
        <f t="shared" si="45"/>
        <v/>
      </c>
      <c r="AZ763" t="str">
        <f t="shared" si="46"/>
        <v/>
      </c>
      <c r="BA763" t="str">
        <f t="shared" si="47"/>
        <v/>
      </c>
    </row>
    <row r="764" spans="1:53" x14ac:dyDescent="0.35">
      <c r="A764" s="2" t="s">
        <v>1058</v>
      </c>
      <c r="B764">
        <v>19</v>
      </c>
      <c r="C764">
        <v>1905</v>
      </c>
      <c r="D764">
        <v>2</v>
      </c>
      <c r="E764" t="s">
        <v>50</v>
      </c>
      <c r="F764">
        <v>50</v>
      </c>
      <c r="G764" t="s">
        <v>72</v>
      </c>
      <c r="I764" t="s">
        <v>52</v>
      </c>
      <c r="J764" t="s">
        <v>53</v>
      </c>
      <c r="K764" t="s">
        <v>53</v>
      </c>
      <c r="L764" t="s">
        <v>52</v>
      </c>
      <c r="M764">
        <v>1</v>
      </c>
      <c r="N764" t="s">
        <v>67</v>
      </c>
      <c r="O764">
        <v>2</v>
      </c>
      <c r="P764" s="6">
        <v>4</v>
      </c>
      <c r="Q764" t="s">
        <v>56</v>
      </c>
      <c r="R764">
        <v>17</v>
      </c>
      <c r="S764" s="5">
        <v>1</v>
      </c>
      <c r="T764" t="s">
        <v>58</v>
      </c>
      <c r="U764" t="s">
        <v>52</v>
      </c>
      <c r="V764">
        <v>1</v>
      </c>
      <c r="W764" t="s">
        <v>52</v>
      </c>
      <c r="X764">
        <v>2</v>
      </c>
      <c r="Y764" t="s">
        <v>59</v>
      </c>
      <c r="AB764" t="s">
        <v>72</v>
      </c>
      <c r="AD764" t="s">
        <v>52</v>
      </c>
      <c r="AE764" t="s">
        <v>52</v>
      </c>
      <c r="AF764" t="s">
        <v>52</v>
      </c>
      <c r="AG764" t="s">
        <v>52</v>
      </c>
      <c r="AH764">
        <v>5</v>
      </c>
      <c r="AI764" t="s">
        <v>83</v>
      </c>
      <c r="AJ764" t="s">
        <v>53</v>
      </c>
      <c r="AO764" t="s">
        <v>190</v>
      </c>
      <c r="AP764">
        <f t="shared" si="44"/>
        <v>0</v>
      </c>
      <c r="AY764" t="str">
        <f t="shared" si="45"/>
        <v/>
      </c>
      <c r="AZ764" t="str">
        <f t="shared" si="46"/>
        <v/>
      </c>
      <c r="BA764" t="str">
        <f t="shared" si="47"/>
        <v/>
      </c>
    </row>
    <row r="765" spans="1:53" x14ac:dyDescent="0.35">
      <c r="A765" s="2" t="s">
        <v>1058</v>
      </c>
      <c r="B765">
        <v>19</v>
      </c>
      <c r="C765">
        <v>1905</v>
      </c>
      <c r="D765">
        <v>2</v>
      </c>
      <c r="E765" t="s">
        <v>50</v>
      </c>
      <c r="F765">
        <v>50</v>
      </c>
      <c r="G765" t="s">
        <v>72</v>
      </c>
      <c r="I765" t="s">
        <v>52</v>
      </c>
      <c r="J765" t="s">
        <v>53</v>
      </c>
      <c r="K765" t="s">
        <v>53</v>
      </c>
      <c r="L765" t="s">
        <v>52</v>
      </c>
      <c r="M765">
        <v>1</v>
      </c>
      <c r="N765" t="s">
        <v>67</v>
      </c>
      <c r="O765">
        <v>2</v>
      </c>
      <c r="P765" s="6">
        <v>5</v>
      </c>
      <c r="Q765" t="s">
        <v>50</v>
      </c>
      <c r="R765">
        <v>12</v>
      </c>
      <c r="S765" s="5">
        <v>1</v>
      </c>
      <c r="T765" t="s">
        <v>58</v>
      </c>
      <c r="U765" t="s">
        <v>52</v>
      </c>
      <c r="V765">
        <v>1</v>
      </c>
      <c r="W765" t="s">
        <v>52</v>
      </c>
      <c r="X765">
        <v>2</v>
      </c>
      <c r="AB765" t="s">
        <v>72</v>
      </c>
      <c r="AD765" t="s">
        <v>52</v>
      </c>
      <c r="AE765" t="s">
        <v>52</v>
      </c>
      <c r="AF765" t="s">
        <v>52</v>
      </c>
      <c r="AG765" t="s">
        <v>52</v>
      </c>
      <c r="AH765">
        <v>4</v>
      </c>
      <c r="AI765" t="s">
        <v>63</v>
      </c>
      <c r="AJ765" t="s">
        <v>52</v>
      </c>
      <c r="AK765" t="s">
        <v>64</v>
      </c>
      <c r="AM765" t="s">
        <v>62</v>
      </c>
      <c r="AN765" t="s">
        <v>53</v>
      </c>
      <c r="AP765">
        <f t="shared" si="44"/>
        <v>0</v>
      </c>
      <c r="AQ765">
        <v>0</v>
      </c>
      <c r="AR765">
        <v>0</v>
      </c>
      <c r="AS765">
        <v>6000</v>
      </c>
      <c r="AT765">
        <v>20000</v>
      </c>
      <c r="AU765">
        <v>312000</v>
      </c>
      <c r="AV765">
        <v>0</v>
      </c>
      <c r="AW765">
        <v>0</v>
      </c>
      <c r="AX765">
        <v>338000</v>
      </c>
      <c r="AY765" t="str">
        <f t="shared" si="45"/>
        <v/>
      </c>
      <c r="AZ765">
        <f t="shared" si="46"/>
        <v>338000</v>
      </c>
      <c r="BA765" t="str">
        <f t="shared" si="47"/>
        <v/>
      </c>
    </row>
    <row r="766" spans="1:53" x14ac:dyDescent="0.35">
      <c r="A766" s="2" t="s">
        <v>1059</v>
      </c>
      <c r="B766">
        <v>15</v>
      </c>
      <c r="C766">
        <v>1501</v>
      </c>
      <c r="D766">
        <v>2</v>
      </c>
      <c r="E766" t="s">
        <v>50</v>
      </c>
      <c r="F766">
        <v>38</v>
      </c>
      <c r="G766" t="s">
        <v>72</v>
      </c>
      <c r="I766" t="s">
        <v>73</v>
      </c>
      <c r="J766" t="s">
        <v>52</v>
      </c>
      <c r="K766" t="s">
        <v>52</v>
      </c>
      <c r="L766" t="s">
        <v>52</v>
      </c>
      <c r="M766">
        <v>9</v>
      </c>
      <c r="N766" t="s">
        <v>100</v>
      </c>
      <c r="O766">
        <v>2</v>
      </c>
      <c r="P766" s="6">
        <v>3</v>
      </c>
      <c r="Q766" t="s">
        <v>50</v>
      </c>
      <c r="R766">
        <v>13</v>
      </c>
      <c r="S766" s="5">
        <v>1</v>
      </c>
      <c r="T766" t="s">
        <v>58</v>
      </c>
      <c r="U766" t="s">
        <v>52</v>
      </c>
      <c r="V766">
        <v>1</v>
      </c>
      <c r="W766" t="s">
        <v>52</v>
      </c>
      <c r="X766">
        <v>2</v>
      </c>
      <c r="Y766" t="s">
        <v>59</v>
      </c>
      <c r="AB766" t="s">
        <v>72</v>
      </c>
      <c r="AD766" t="s">
        <v>73</v>
      </c>
      <c r="AE766" t="s">
        <v>52</v>
      </c>
      <c r="AF766" t="s">
        <v>52</v>
      </c>
      <c r="AG766" t="s">
        <v>52</v>
      </c>
      <c r="AH766">
        <v>9</v>
      </c>
      <c r="AI766" t="s">
        <v>60</v>
      </c>
      <c r="AJ766" t="s">
        <v>52</v>
      </c>
      <c r="AK766" t="s">
        <v>87</v>
      </c>
      <c r="AM766" t="s">
        <v>62</v>
      </c>
      <c r="AN766" t="s">
        <v>52</v>
      </c>
      <c r="AP766">
        <f t="shared" si="44"/>
        <v>0</v>
      </c>
      <c r="AQ766">
        <v>0</v>
      </c>
      <c r="AR766">
        <v>360000</v>
      </c>
      <c r="AS766">
        <v>45000</v>
      </c>
      <c r="AT766">
        <v>25000</v>
      </c>
      <c r="AU766">
        <v>0</v>
      </c>
      <c r="AV766">
        <v>0</v>
      </c>
      <c r="AW766">
        <v>0</v>
      </c>
      <c r="AX766">
        <v>430000</v>
      </c>
      <c r="AY766" t="str">
        <f t="shared" si="45"/>
        <v/>
      </c>
      <c r="AZ766">
        <f t="shared" si="46"/>
        <v>430000</v>
      </c>
      <c r="BA766" t="str">
        <f t="shared" si="47"/>
        <v/>
      </c>
    </row>
    <row r="767" spans="1:53" x14ac:dyDescent="0.35">
      <c r="A767" s="2" t="s">
        <v>1060</v>
      </c>
      <c r="B767">
        <v>2</v>
      </c>
      <c r="C767">
        <v>203</v>
      </c>
      <c r="D767">
        <v>1</v>
      </c>
      <c r="E767" t="s">
        <v>50</v>
      </c>
      <c r="F767">
        <v>51</v>
      </c>
      <c r="G767" t="s">
        <v>72</v>
      </c>
      <c r="I767" t="s">
        <v>73</v>
      </c>
      <c r="J767" t="s">
        <v>52</v>
      </c>
      <c r="K767" t="s">
        <v>52</v>
      </c>
      <c r="L767" t="s">
        <v>52</v>
      </c>
      <c r="M767">
        <v>14</v>
      </c>
      <c r="N767" t="s">
        <v>1027</v>
      </c>
      <c r="O767">
        <v>1</v>
      </c>
      <c r="P767" s="6">
        <v>5</v>
      </c>
      <c r="Q767" t="s">
        <v>50</v>
      </c>
      <c r="R767">
        <v>10</v>
      </c>
      <c r="S767" s="5">
        <v>1</v>
      </c>
      <c r="T767" t="s">
        <v>58</v>
      </c>
      <c r="U767" t="s">
        <v>52</v>
      </c>
      <c r="V767">
        <v>1</v>
      </c>
      <c r="W767" t="s">
        <v>52</v>
      </c>
      <c r="X767">
        <v>2</v>
      </c>
      <c r="AB767" t="s">
        <v>72</v>
      </c>
      <c r="AD767" t="s">
        <v>73</v>
      </c>
      <c r="AE767" t="s">
        <v>52</v>
      </c>
      <c r="AF767" t="s">
        <v>52</v>
      </c>
      <c r="AG767" t="s">
        <v>52</v>
      </c>
      <c r="AH767">
        <v>6</v>
      </c>
      <c r="AI767" t="s">
        <v>78</v>
      </c>
      <c r="AJ767" t="s">
        <v>52</v>
      </c>
      <c r="AK767" t="s">
        <v>88</v>
      </c>
      <c r="AM767" t="s">
        <v>62</v>
      </c>
      <c r="AN767" t="s">
        <v>53</v>
      </c>
      <c r="AP767">
        <f t="shared" si="44"/>
        <v>0</v>
      </c>
      <c r="AQ767">
        <v>0</v>
      </c>
      <c r="AR767">
        <v>540000</v>
      </c>
      <c r="AS767">
        <v>60000</v>
      </c>
      <c r="AT767">
        <v>5000</v>
      </c>
      <c r="AU767">
        <v>0</v>
      </c>
      <c r="AV767">
        <v>0</v>
      </c>
      <c r="AW767">
        <v>0</v>
      </c>
      <c r="AX767">
        <v>605000</v>
      </c>
      <c r="AY767">
        <f t="shared" si="45"/>
        <v>605000</v>
      </c>
      <c r="AZ767" t="str">
        <f t="shared" si="46"/>
        <v/>
      </c>
      <c r="BA767" t="str">
        <f t="shared" si="47"/>
        <v/>
      </c>
    </row>
    <row r="768" spans="1:53" x14ac:dyDescent="0.35">
      <c r="A768" s="2" t="s">
        <v>1062</v>
      </c>
      <c r="B768">
        <v>10</v>
      </c>
      <c r="C768">
        <v>1004</v>
      </c>
      <c r="D768">
        <v>2</v>
      </c>
      <c r="E768" t="s">
        <v>50</v>
      </c>
      <c r="F768">
        <v>47</v>
      </c>
      <c r="G768" t="s">
        <v>72</v>
      </c>
      <c r="I768" t="s">
        <v>73</v>
      </c>
      <c r="J768" t="s">
        <v>52</v>
      </c>
      <c r="K768" t="s">
        <v>52</v>
      </c>
      <c r="L768" t="s">
        <v>52</v>
      </c>
      <c r="M768">
        <v>3</v>
      </c>
      <c r="N768" t="s">
        <v>63</v>
      </c>
      <c r="O768">
        <v>2</v>
      </c>
      <c r="P768" s="6">
        <v>3</v>
      </c>
      <c r="Q768" t="s">
        <v>50</v>
      </c>
      <c r="R768">
        <v>14</v>
      </c>
      <c r="S768" s="5">
        <v>1</v>
      </c>
      <c r="T768" t="s">
        <v>58</v>
      </c>
      <c r="U768" t="s">
        <v>52</v>
      </c>
      <c r="V768">
        <v>1</v>
      </c>
      <c r="W768" t="s">
        <v>52</v>
      </c>
      <c r="X768">
        <v>2</v>
      </c>
      <c r="Y768" t="s">
        <v>59</v>
      </c>
      <c r="AB768" t="s">
        <v>72</v>
      </c>
      <c r="AD768" t="s">
        <v>73</v>
      </c>
      <c r="AE768" t="s">
        <v>52</v>
      </c>
      <c r="AF768" t="s">
        <v>52</v>
      </c>
      <c r="AG768" t="s">
        <v>52</v>
      </c>
      <c r="AH768">
        <v>8</v>
      </c>
      <c r="AI768" t="s">
        <v>100</v>
      </c>
      <c r="AJ768" t="s">
        <v>52</v>
      </c>
      <c r="AK768" t="s">
        <v>61</v>
      </c>
      <c r="AM768" t="s">
        <v>62</v>
      </c>
      <c r="AN768" t="s">
        <v>53</v>
      </c>
      <c r="AP768">
        <f t="shared" si="44"/>
        <v>0</v>
      </c>
      <c r="AQ768">
        <v>0</v>
      </c>
      <c r="AR768">
        <v>180000</v>
      </c>
      <c r="AS768">
        <v>50000</v>
      </c>
      <c r="AT768">
        <v>35000</v>
      </c>
      <c r="AU768">
        <v>0</v>
      </c>
      <c r="AV768">
        <v>720000</v>
      </c>
      <c r="AW768">
        <v>0</v>
      </c>
      <c r="AX768">
        <v>985000</v>
      </c>
      <c r="AY768" t="str">
        <f t="shared" si="45"/>
        <v/>
      </c>
      <c r="AZ768">
        <f t="shared" si="46"/>
        <v>985000</v>
      </c>
      <c r="BA768" t="str">
        <f t="shared" si="47"/>
        <v/>
      </c>
    </row>
    <row r="769" spans="1:53" x14ac:dyDescent="0.35">
      <c r="A769" s="2" t="s">
        <v>1062</v>
      </c>
      <c r="B769">
        <v>10</v>
      </c>
      <c r="C769">
        <v>1004</v>
      </c>
      <c r="D769">
        <v>2</v>
      </c>
      <c r="E769" t="s">
        <v>50</v>
      </c>
      <c r="F769">
        <v>47</v>
      </c>
      <c r="G769" t="s">
        <v>72</v>
      </c>
      <c r="I769" t="s">
        <v>73</v>
      </c>
      <c r="J769" t="s">
        <v>52</v>
      </c>
      <c r="K769" t="s">
        <v>52</v>
      </c>
      <c r="L769" t="s">
        <v>52</v>
      </c>
      <c r="M769">
        <v>3</v>
      </c>
      <c r="N769" t="s">
        <v>63</v>
      </c>
      <c r="O769">
        <v>2</v>
      </c>
      <c r="P769" s="6">
        <v>4</v>
      </c>
      <c r="Q769" t="s">
        <v>56</v>
      </c>
      <c r="R769">
        <v>12</v>
      </c>
      <c r="S769" s="5">
        <v>1</v>
      </c>
      <c r="T769" t="s">
        <v>58</v>
      </c>
      <c r="U769" t="s">
        <v>52</v>
      </c>
      <c r="V769">
        <v>1</v>
      </c>
      <c r="W769" t="s">
        <v>52</v>
      </c>
      <c r="X769">
        <v>2</v>
      </c>
      <c r="AB769" t="s">
        <v>72</v>
      </c>
      <c r="AD769" t="s">
        <v>73</v>
      </c>
      <c r="AE769" t="s">
        <v>52</v>
      </c>
      <c r="AF769" t="s">
        <v>52</v>
      </c>
      <c r="AG769" t="s">
        <v>52</v>
      </c>
      <c r="AH769">
        <v>5</v>
      </c>
      <c r="AI769" t="s">
        <v>78</v>
      </c>
      <c r="AJ769" t="s">
        <v>52</v>
      </c>
      <c r="AK769" t="s">
        <v>88</v>
      </c>
      <c r="AM769" t="s">
        <v>62</v>
      </c>
      <c r="AN769" t="s">
        <v>53</v>
      </c>
      <c r="AP769">
        <f t="shared" si="44"/>
        <v>0</v>
      </c>
      <c r="AQ769">
        <v>0</v>
      </c>
      <c r="AR769">
        <v>0</v>
      </c>
      <c r="AS769">
        <v>25000</v>
      </c>
      <c r="AT769">
        <v>40000</v>
      </c>
      <c r="AU769">
        <v>0</v>
      </c>
      <c r="AV769">
        <v>0</v>
      </c>
      <c r="AW769">
        <v>5000</v>
      </c>
      <c r="AX769">
        <v>70000</v>
      </c>
      <c r="AY769" t="str">
        <f t="shared" si="45"/>
        <v/>
      </c>
      <c r="AZ769">
        <f t="shared" si="46"/>
        <v>70000</v>
      </c>
      <c r="BA769" t="str">
        <f t="shared" si="47"/>
        <v/>
      </c>
    </row>
    <row r="770" spans="1:53" x14ac:dyDescent="0.35">
      <c r="A770" s="2" t="s">
        <v>1065</v>
      </c>
      <c r="B770">
        <v>24</v>
      </c>
      <c r="C770">
        <v>2401</v>
      </c>
      <c r="D770">
        <v>1</v>
      </c>
      <c r="E770" t="s">
        <v>50</v>
      </c>
      <c r="F770">
        <v>47</v>
      </c>
      <c r="G770" t="s">
        <v>136</v>
      </c>
      <c r="H770" t="s">
        <v>52</v>
      </c>
      <c r="I770" t="s">
        <v>52</v>
      </c>
      <c r="J770" t="s">
        <v>53</v>
      </c>
      <c r="K770" t="s">
        <v>53</v>
      </c>
      <c r="L770" t="s">
        <v>53</v>
      </c>
      <c r="M770">
        <v>0</v>
      </c>
      <c r="O770">
        <v>4</v>
      </c>
      <c r="P770" s="6">
        <v>3</v>
      </c>
      <c r="Q770" t="s">
        <v>56</v>
      </c>
      <c r="R770">
        <v>14</v>
      </c>
      <c r="S770" s="5">
        <v>1</v>
      </c>
      <c r="T770" t="s">
        <v>58</v>
      </c>
      <c r="U770" t="s">
        <v>52</v>
      </c>
      <c r="V770">
        <v>1</v>
      </c>
      <c r="W770" t="s">
        <v>52</v>
      </c>
      <c r="X770">
        <v>2</v>
      </c>
      <c r="Y770" t="s">
        <v>59</v>
      </c>
      <c r="AB770" t="s">
        <v>136</v>
      </c>
      <c r="AC770" t="s">
        <v>52</v>
      </c>
      <c r="AD770" t="s">
        <v>52</v>
      </c>
      <c r="AE770" t="s">
        <v>52</v>
      </c>
      <c r="AF770" t="s">
        <v>52</v>
      </c>
      <c r="AG770" t="s">
        <v>52</v>
      </c>
      <c r="AH770">
        <v>7</v>
      </c>
      <c r="AI770" t="s">
        <v>79</v>
      </c>
      <c r="AJ770" t="s">
        <v>52</v>
      </c>
      <c r="AK770" t="s">
        <v>90</v>
      </c>
      <c r="AM770" t="s">
        <v>62</v>
      </c>
      <c r="AN770" t="s">
        <v>53</v>
      </c>
      <c r="AP770">
        <f t="shared" ref="AP770:AP833" si="48">IF(AND(R770=6, AO770="Too young"),1,0)</f>
        <v>0</v>
      </c>
      <c r="AQ770">
        <v>0</v>
      </c>
      <c r="AR770">
        <v>0</v>
      </c>
      <c r="AS770">
        <v>18000</v>
      </c>
      <c r="AT770">
        <v>25000</v>
      </c>
      <c r="AU770">
        <v>0</v>
      </c>
      <c r="AV770">
        <v>0</v>
      </c>
      <c r="AW770">
        <v>0</v>
      </c>
      <c r="AX770">
        <v>43000</v>
      </c>
      <c r="AY770" t="str">
        <f t="shared" ref="AY770:AY833" si="49">IF(AND($R770&lt;12,$AX770&lt;&gt;""),$AX770,"")</f>
        <v/>
      </c>
      <c r="AZ770">
        <f t="shared" ref="AZ770:AZ833" si="50">IF(AND($R770&gt;11,$R770&lt;15,$AX770&lt;&gt;""),$AX770,"")</f>
        <v>43000</v>
      </c>
      <c r="BA770" t="str">
        <f t="shared" ref="BA770:BA833" si="51">IF(AND($R770&gt;14,$AX770&lt;&gt;""),$AX770,"")</f>
        <v/>
      </c>
    </row>
    <row r="771" spans="1:53" x14ac:dyDescent="0.35">
      <c r="A771" s="2" t="s">
        <v>1065</v>
      </c>
      <c r="B771">
        <v>24</v>
      </c>
      <c r="C771">
        <v>2401</v>
      </c>
      <c r="D771">
        <v>1</v>
      </c>
      <c r="E771" t="s">
        <v>50</v>
      </c>
      <c r="F771">
        <v>47</v>
      </c>
      <c r="G771" t="s">
        <v>136</v>
      </c>
      <c r="H771" t="s">
        <v>52</v>
      </c>
      <c r="I771" t="s">
        <v>52</v>
      </c>
      <c r="J771" t="s">
        <v>53</v>
      </c>
      <c r="K771" t="s">
        <v>53</v>
      </c>
      <c r="L771" t="s">
        <v>53</v>
      </c>
      <c r="M771">
        <v>0</v>
      </c>
      <c r="O771">
        <v>4</v>
      </c>
      <c r="P771" s="6">
        <v>4</v>
      </c>
      <c r="Q771" t="s">
        <v>50</v>
      </c>
      <c r="R771">
        <v>12</v>
      </c>
      <c r="S771" s="5">
        <v>1</v>
      </c>
      <c r="T771" t="s">
        <v>58</v>
      </c>
      <c r="U771" t="s">
        <v>52</v>
      </c>
      <c r="V771">
        <v>1</v>
      </c>
      <c r="W771" t="s">
        <v>52</v>
      </c>
      <c r="X771">
        <v>2</v>
      </c>
      <c r="AB771" t="s">
        <v>136</v>
      </c>
      <c r="AC771" t="s">
        <v>52</v>
      </c>
      <c r="AD771" t="s">
        <v>52</v>
      </c>
      <c r="AE771" t="s">
        <v>52</v>
      </c>
      <c r="AF771" t="s">
        <v>52</v>
      </c>
      <c r="AG771" t="s">
        <v>52</v>
      </c>
      <c r="AH771">
        <v>5</v>
      </c>
      <c r="AI771" t="s">
        <v>63</v>
      </c>
      <c r="AJ771" t="s">
        <v>52</v>
      </c>
      <c r="AK771" t="s">
        <v>64</v>
      </c>
      <c r="AM771" t="s">
        <v>62</v>
      </c>
      <c r="AN771" t="s">
        <v>53</v>
      </c>
      <c r="AP771">
        <f t="shared" si="48"/>
        <v>0</v>
      </c>
      <c r="AQ771">
        <v>0</v>
      </c>
      <c r="AR771">
        <v>0</v>
      </c>
      <c r="AS771">
        <v>6000</v>
      </c>
      <c r="AT771">
        <v>20000</v>
      </c>
      <c r="AU771">
        <v>0</v>
      </c>
      <c r="AV771">
        <v>0</v>
      </c>
      <c r="AW771">
        <v>0</v>
      </c>
      <c r="AX771">
        <v>26000</v>
      </c>
      <c r="AY771" t="str">
        <f t="shared" si="49"/>
        <v/>
      </c>
      <c r="AZ771">
        <f t="shared" si="50"/>
        <v>26000</v>
      </c>
      <c r="BA771" t="str">
        <f t="shared" si="51"/>
        <v/>
      </c>
    </row>
    <row r="772" spans="1:53" x14ac:dyDescent="0.35">
      <c r="A772" s="2" t="s">
        <v>1067</v>
      </c>
      <c r="B772">
        <v>17</v>
      </c>
      <c r="C772">
        <v>1709</v>
      </c>
      <c r="D772">
        <v>2</v>
      </c>
      <c r="E772" t="s">
        <v>56</v>
      </c>
      <c r="F772">
        <v>46</v>
      </c>
      <c r="G772" t="s">
        <v>72</v>
      </c>
      <c r="I772" t="s">
        <v>73</v>
      </c>
      <c r="J772" t="s">
        <v>53</v>
      </c>
      <c r="K772" t="s">
        <v>53</v>
      </c>
      <c r="L772" t="s">
        <v>53</v>
      </c>
      <c r="M772">
        <v>0</v>
      </c>
      <c r="O772">
        <v>1</v>
      </c>
      <c r="P772" s="6">
        <v>3</v>
      </c>
      <c r="Q772" t="s">
        <v>56</v>
      </c>
      <c r="R772">
        <v>17</v>
      </c>
      <c r="S772" s="5">
        <v>1</v>
      </c>
      <c r="T772" t="s">
        <v>58</v>
      </c>
      <c r="U772" t="s">
        <v>53</v>
      </c>
      <c r="W772" t="s">
        <v>52</v>
      </c>
      <c r="X772">
        <v>1</v>
      </c>
      <c r="Y772" t="s">
        <v>59</v>
      </c>
      <c r="AB772" t="s">
        <v>72</v>
      </c>
      <c r="AD772" t="s">
        <v>73</v>
      </c>
      <c r="AE772" t="s">
        <v>52</v>
      </c>
      <c r="AF772" t="s">
        <v>52</v>
      </c>
      <c r="AG772" t="s">
        <v>52</v>
      </c>
      <c r="AH772">
        <v>8</v>
      </c>
      <c r="AI772" t="s">
        <v>60</v>
      </c>
      <c r="AJ772" t="s">
        <v>52</v>
      </c>
      <c r="AK772" t="s">
        <v>61</v>
      </c>
      <c r="AM772" t="s">
        <v>62</v>
      </c>
      <c r="AN772" t="s">
        <v>53</v>
      </c>
      <c r="AP772">
        <f t="shared" si="48"/>
        <v>0</v>
      </c>
      <c r="AQ772">
        <v>0</v>
      </c>
      <c r="AR772">
        <v>0</v>
      </c>
      <c r="AS772">
        <v>50000</v>
      </c>
      <c r="AT772">
        <v>60000</v>
      </c>
      <c r="AU772">
        <v>0</v>
      </c>
      <c r="AV772">
        <v>20000</v>
      </c>
      <c r="AW772">
        <v>0</v>
      </c>
      <c r="AX772">
        <v>130000</v>
      </c>
      <c r="AY772" t="str">
        <f t="shared" si="49"/>
        <v/>
      </c>
      <c r="AZ772" t="str">
        <f t="shared" si="50"/>
        <v/>
      </c>
      <c r="BA772">
        <f t="shared" si="51"/>
        <v>130000</v>
      </c>
    </row>
    <row r="773" spans="1:53" x14ac:dyDescent="0.35">
      <c r="A773" s="2" t="s">
        <v>1068</v>
      </c>
      <c r="B773">
        <v>9</v>
      </c>
      <c r="C773">
        <v>906</v>
      </c>
      <c r="D773">
        <v>2</v>
      </c>
      <c r="E773" t="s">
        <v>56</v>
      </c>
      <c r="F773">
        <v>39</v>
      </c>
      <c r="G773" t="s">
        <v>72</v>
      </c>
      <c r="I773" t="s">
        <v>73</v>
      </c>
      <c r="J773" t="s">
        <v>53</v>
      </c>
      <c r="K773" t="s">
        <v>53</v>
      </c>
      <c r="L773" t="s">
        <v>53</v>
      </c>
      <c r="M773">
        <v>0</v>
      </c>
      <c r="O773">
        <v>1</v>
      </c>
      <c r="P773" s="6">
        <v>5</v>
      </c>
      <c r="Q773" t="s">
        <v>56</v>
      </c>
      <c r="R773">
        <v>15</v>
      </c>
      <c r="S773" s="5">
        <v>1</v>
      </c>
      <c r="T773" t="s">
        <v>58</v>
      </c>
      <c r="U773" t="s">
        <v>52</v>
      </c>
      <c r="V773">
        <v>2</v>
      </c>
      <c r="W773" t="s">
        <v>52</v>
      </c>
      <c r="X773">
        <v>1</v>
      </c>
      <c r="Y773" t="s">
        <v>59</v>
      </c>
      <c r="AB773" t="s">
        <v>72</v>
      </c>
      <c r="AD773" t="s">
        <v>73</v>
      </c>
      <c r="AE773" t="s">
        <v>52</v>
      </c>
      <c r="AF773" t="s">
        <v>52</v>
      </c>
      <c r="AG773" t="s">
        <v>52</v>
      </c>
      <c r="AH773">
        <v>9</v>
      </c>
      <c r="AI773" t="s">
        <v>86</v>
      </c>
      <c r="AJ773" t="s">
        <v>52</v>
      </c>
      <c r="AK773" t="s">
        <v>87</v>
      </c>
      <c r="AM773" t="s">
        <v>62</v>
      </c>
      <c r="AN773" t="s">
        <v>53</v>
      </c>
      <c r="AP773">
        <f t="shared" si="48"/>
        <v>0</v>
      </c>
      <c r="AQ773">
        <v>0</v>
      </c>
      <c r="AR773">
        <v>360000</v>
      </c>
      <c r="AS773">
        <v>31000</v>
      </c>
      <c r="AT773">
        <v>45000</v>
      </c>
      <c r="AU773">
        <v>0</v>
      </c>
      <c r="AV773">
        <v>0</v>
      </c>
      <c r="AW773">
        <v>0</v>
      </c>
      <c r="AX773">
        <v>436000</v>
      </c>
      <c r="AY773" t="str">
        <f t="shared" si="49"/>
        <v/>
      </c>
      <c r="AZ773" t="str">
        <f t="shared" si="50"/>
        <v/>
      </c>
      <c r="BA773">
        <f t="shared" si="51"/>
        <v>436000</v>
      </c>
    </row>
    <row r="774" spans="1:53" x14ac:dyDescent="0.35">
      <c r="A774" s="2" t="s">
        <v>1069</v>
      </c>
      <c r="B774">
        <v>21</v>
      </c>
      <c r="C774">
        <v>2101</v>
      </c>
      <c r="D774">
        <v>2</v>
      </c>
      <c r="E774" t="s">
        <v>56</v>
      </c>
      <c r="F774">
        <v>33</v>
      </c>
      <c r="G774" t="s">
        <v>72</v>
      </c>
      <c r="I774" t="s">
        <v>73</v>
      </c>
      <c r="J774" t="s">
        <v>52</v>
      </c>
      <c r="K774" t="s">
        <v>53</v>
      </c>
      <c r="L774" t="s">
        <v>52</v>
      </c>
      <c r="M774">
        <v>2</v>
      </c>
      <c r="N774" t="s">
        <v>97</v>
      </c>
      <c r="O774">
        <v>2</v>
      </c>
      <c r="P774" s="6">
        <v>2</v>
      </c>
      <c r="Q774" t="s">
        <v>50</v>
      </c>
      <c r="R774">
        <v>9</v>
      </c>
      <c r="S774" s="5">
        <v>1</v>
      </c>
      <c r="T774" t="s">
        <v>58</v>
      </c>
      <c r="U774" t="s">
        <v>53</v>
      </c>
      <c r="W774" t="s">
        <v>52</v>
      </c>
      <c r="X774">
        <v>1</v>
      </c>
      <c r="AB774" t="s">
        <v>72</v>
      </c>
      <c r="AD774" t="s">
        <v>73</v>
      </c>
      <c r="AE774" t="s">
        <v>52</v>
      </c>
      <c r="AF774" t="s">
        <v>52</v>
      </c>
      <c r="AG774" t="s">
        <v>52</v>
      </c>
      <c r="AH774">
        <v>4</v>
      </c>
      <c r="AI774" t="s">
        <v>63</v>
      </c>
      <c r="AJ774" t="s">
        <v>52</v>
      </c>
      <c r="AK774" t="s">
        <v>64</v>
      </c>
      <c r="AM774" t="s">
        <v>62</v>
      </c>
      <c r="AN774" t="s">
        <v>52</v>
      </c>
      <c r="AP774">
        <f t="shared" si="48"/>
        <v>0</v>
      </c>
      <c r="AQ774">
        <v>0</v>
      </c>
      <c r="AR774">
        <v>30000</v>
      </c>
      <c r="AS774">
        <v>13000</v>
      </c>
      <c r="AT774">
        <v>6000</v>
      </c>
      <c r="AU774">
        <v>0</v>
      </c>
      <c r="AV774">
        <v>0</v>
      </c>
      <c r="AW774">
        <v>0</v>
      </c>
      <c r="AX774">
        <v>49000</v>
      </c>
      <c r="AY774">
        <f t="shared" si="49"/>
        <v>49000</v>
      </c>
      <c r="AZ774" t="str">
        <f t="shared" si="50"/>
        <v/>
      </c>
      <c r="BA774" t="str">
        <f t="shared" si="51"/>
        <v/>
      </c>
    </row>
    <row r="775" spans="1:53" x14ac:dyDescent="0.35">
      <c r="A775" s="2" t="s">
        <v>1069</v>
      </c>
      <c r="B775">
        <v>21</v>
      </c>
      <c r="C775">
        <v>2101</v>
      </c>
      <c r="D775">
        <v>2</v>
      </c>
      <c r="E775" t="s">
        <v>56</v>
      </c>
      <c r="F775">
        <v>33</v>
      </c>
      <c r="G775" t="s">
        <v>72</v>
      </c>
      <c r="I775" t="s">
        <v>73</v>
      </c>
      <c r="J775" t="s">
        <v>52</v>
      </c>
      <c r="K775" t="s">
        <v>53</v>
      </c>
      <c r="L775" t="s">
        <v>52</v>
      </c>
      <c r="M775">
        <v>2</v>
      </c>
      <c r="N775" t="s">
        <v>97</v>
      </c>
      <c r="O775">
        <v>2</v>
      </c>
      <c r="P775" s="6">
        <v>3</v>
      </c>
      <c r="Q775" t="s">
        <v>56</v>
      </c>
      <c r="R775">
        <v>7</v>
      </c>
      <c r="S775" s="5">
        <v>1</v>
      </c>
      <c r="T775" t="s">
        <v>58</v>
      </c>
      <c r="U775" t="s">
        <v>53</v>
      </c>
      <c r="W775" t="s">
        <v>52</v>
      </c>
      <c r="X775">
        <v>1</v>
      </c>
      <c r="AB775" t="s">
        <v>72</v>
      </c>
      <c r="AD775" t="s">
        <v>73</v>
      </c>
      <c r="AE775" t="s">
        <v>52</v>
      </c>
      <c r="AF775" t="s">
        <v>53</v>
      </c>
      <c r="AG775" t="s">
        <v>52</v>
      </c>
      <c r="AH775">
        <v>2</v>
      </c>
      <c r="AI775" t="s">
        <v>65</v>
      </c>
      <c r="AJ775" t="s">
        <v>52</v>
      </c>
      <c r="AK775" t="s">
        <v>66</v>
      </c>
      <c r="AM775" t="s">
        <v>62</v>
      </c>
      <c r="AN775" t="s">
        <v>53</v>
      </c>
      <c r="AP775">
        <f t="shared" si="48"/>
        <v>0</v>
      </c>
      <c r="AQ775">
        <v>0</v>
      </c>
      <c r="AR775">
        <v>0</v>
      </c>
      <c r="AS775">
        <v>8000</v>
      </c>
      <c r="AT775">
        <v>4000</v>
      </c>
      <c r="AU775">
        <v>0</v>
      </c>
      <c r="AV775">
        <v>0</v>
      </c>
      <c r="AW775">
        <v>2000</v>
      </c>
      <c r="AX775">
        <v>14000</v>
      </c>
      <c r="AY775">
        <f t="shared" si="49"/>
        <v>14000</v>
      </c>
      <c r="AZ775" t="str">
        <f t="shared" si="50"/>
        <v/>
      </c>
      <c r="BA775" t="str">
        <f t="shared" si="51"/>
        <v/>
      </c>
    </row>
    <row r="776" spans="1:53" x14ac:dyDescent="0.35">
      <c r="A776" s="2" t="s">
        <v>1071</v>
      </c>
      <c r="B776">
        <v>5</v>
      </c>
      <c r="C776">
        <v>501</v>
      </c>
      <c r="D776">
        <v>2</v>
      </c>
      <c r="E776" t="s">
        <v>50</v>
      </c>
      <c r="F776">
        <v>50</v>
      </c>
      <c r="G776" t="s">
        <v>72</v>
      </c>
      <c r="I776" t="s">
        <v>73</v>
      </c>
      <c r="J776" t="s">
        <v>52</v>
      </c>
      <c r="K776" t="s">
        <v>52</v>
      </c>
      <c r="L776" t="s">
        <v>52</v>
      </c>
      <c r="M776">
        <v>6</v>
      </c>
      <c r="N776" t="s">
        <v>79</v>
      </c>
      <c r="O776">
        <v>1</v>
      </c>
      <c r="P776" s="6">
        <v>3</v>
      </c>
      <c r="Q776" t="s">
        <v>56</v>
      </c>
      <c r="R776">
        <v>8</v>
      </c>
      <c r="S776" s="5">
        <v>1</v>
      </c>
      <c r="T776" t="s">
        <v>58</v>
      </c>
      <c r="U776" t="s">
        <v>52</v>
      </c>
      <c r="V776">
        <v>1</v>
      </c>
      <c r="W776" t="s">
        <v>52</v>
      </c>
      <c r="X776">
        <v>2</v>
      </c>
      <c r="AB776" t="s">
        <v>72</v>
      </c>
      <c r="AD776" t="s">
        <v>73</v>
      </c>
      <c r="AE776" t="s">
        <v>52</v>
      </c>
      <c r="AF776" t="s">
        <v>52</v>
      </c>
      <c r="AG776" t="s">
        <v>52</v>
      </c>
      <c r="AH776">
        <v>2</v>
      </c>
      <c r="AI776" t="s">
        <v>97</v>
      </c>
      <c r="AJ776" t="s">
        <v>52</v>
      </c>
      <c r="AK776" t="s">
        <v>98</v>
      </c>
      <c r="AM776" t="s">
        <v>62</v>
      </c>
      <c r="AN776" t="s">
        <v>53</v>
      </c>
      <c r="AP776">
        <f t="shared" si="48"/>
        <v>0</v>
      </c>
      <c r="AQ776">
        <v>0</v>
      </c>
      <c r="AR776">
        <v>0</v>
      </c>
      <c r="AS776">
        <v>7500</v>
      </c>
      <c r="AT776">
        <v>3000</v>
      </c>
      <c r="AU776">
        <v>130000</v>
      </c>
      <c r="AV776">
        <v>0</v>
      </c>
      <c r="AW776">
        <v>2000</v>
      </c>
      <c r="AX776">
        <v>142500</v>
      </c>
      <c r="AY776">
        <f t="shared" si="49"/>
        <v>142500</v>
      </c>
      <c r="AZ776" t="str">
        <f t="shared" si="50"/>
        <v/>
      </c>
      <c r="BA776" t="str">
        <f t="shared" si="51"/>
        <v/>
      </c>
    </row>
    <row r="777" spans="1:53" x14ac:dyDescent="0.35">
      <c r="A777" s="2" t="s">
        <v>1072</v>
      </c>
      <c r="B777">
        <v>1</v>
      </c>
      <c r="C777">
        <v>108</v>
      </c>
      <c r="D777">
        <v>2</v>
      </c>
      <c r="E777" t="s">
        <v>50</v>
      </c>
      <c r="F777">
        <v>44</v>
      </c>
      <c r="G777" t="s">
        <v>72</v>
      </c>
      <c r="I777" t="s">
        <v>73</v>
      </c>
      <c r="J777" t="s">
        <v>52</v>
      </c>
      <c r="K777" t="s">
        <v>52</v>
      </c>
      <c r="L777" t="s">
        <v>52</v>
      </c>
      <c r="M777">
        <v>9</v>
      </c>
      <c r="N777" t="s">
        <v>86</v>
      </c>
      <c r="O777">
        <v>2</v>
      </c>
      <c r="P777" s="6">
        <v>3</v>
      </c>
      <c r="Q777" t="s">
        <v>56</v>
      </c>
      <c r="R777">
        <v>13</v>
      </c>
      <c r="S777" s="5">
        <v>1</v>
      </c>
      <c r="T777" t="s">
        <v>58</v>
      </c>
      <c r="U777" t="s">
        <v>52</v>
      </c>
      <c r="V777">
        <v>1</v>
      </c>
      <c r="W777" t="s">
        <v>52</v>
      </c>
      <c r="X777">
        <v>2</v>
      </c>
      <c r="Y777" t="s">
        <v>59</v>
      </c>
      <c r="AB777" t="s">
        <v>72</v>
      </c>
      <c r="AD777" t="s">
        <v>73</v>
      </c>
      <c r="AE777" t="s">
        <v>52</v>
      </c>
      <c r="AF777" t="s">
        <v>52</v>
      </c>
      <c r="AG777" t="s">
        <v>52</v>
      </c>
      <c r="AH777">
        <v>8</v>
      </c>
      <c r="AI777" t="s">
        <v>79</v>
      </c>
      <c r="AJ777" t="s">
        <v>52</v>
      </c>
      <c r="AK777" t="s">
        <v>90</v>
      </c>
      <c r="AM777" t="s">
        <v>62</v>
      </c>
      <c r="AN777" t="s">
        <v>52</v>
      </c>
      <c r="AP777">
        <f t="shared" si="48"/>
        <v>0</v>
      </c>
      <c r="AQ777">
        <v>0</v>
      </c>
      <c r="AR777">
        <v>0</v>
      </c>
      <c r="AS777">
        <v>30000</v>
      </c>
      <c r="AT777">
        <v>60000</v>
      </c>
      <c r="AU777">
        <v>0</v>
      </c>
      <c r="AV777">
        <v>0</v>
      </c>
      <c r="AW777">
        <v>0</v>
      </c>
      <c r="AX777">
        <v>90000</v>
      </c>
      <c r="AY777" t="str">
        <f t="shared" si="49"/>
        <v/>
      </c>
      <c r="AZ777">
        <f t="shared" si="50"/>
        <v>90000</v>
      </c>
      <c r="BA777" t="str">
        <f t="shared" si="51"/>
        <v/>
      </c>
    </row>
    <row r="778" spans="1:53" x14ac:dyDescent="0.35">
      <c r="A778" s="2" t="s">
        <v>1072</v>
      </c>
      <c r="B778">
        <v>1</v>
      </c>
      <c r="C778">
        <v>108</v>
      </c>
      <c r="D778">
        <v>2</v>
      </c>
      <c r="E778" t="s">
        <v>50</v>
      </c>
      <c r="F778">
        <v>44</v>
      </c>
      <c r="G778" t="s">
        <v>72</v>
      </c>
      <c r="I778" t="s">
        <v>73</v>
      </c>
      <c r="J778" t="s">
        <v>52</v>
      </c>
      <c r="K778" t="s">
        <v>52</v>
      </c>
      <c r="L778" t="s">
        <v>52</v>
      </c>
      <c r="M778">
        <v>9</v>
      </c>
      <c r="N778" t="s">
        <v>86</v>
      </c>
      <c r="O778">
        <v>2</v>
      </c>
      <c r="P778" s="6">
        <v>4</v>
      </c>
      <c r="Q778" t="s">
        <v>56</v>
      </c>
      <c r="R778">
        <v>9</v>
      </c>
      <c r="S778" s="5">
        <v>1</v>
      </c>
      <c r="T778" t="s">
        <v>58</v>
      </c>
      <c r="U778" t="s">
        <v>52</v>
      </c>
      <c r="V778">
        <v>1</v>
      </c>
      <c r="W778" t="s">
        <v>52</v>
      </c>
      <c r="X778">
        <v>2</v>
      </c>
      <c r="AB778" t="s">
        <v>72</v>
      </c>
      <c r="AD778" t="s">
        <v>73</v>
      </c>
      <c r="AE778" t="s">
        <v>52</v>
      </c>
      <c r="AF778" t="s">
        <v>52</v>
      </c>
      <c r="AG778" t="s">
        <v>52</v>
      </c>
      <c r="AH778">
        <v>5</v>
      </c>
      <c r="AI778" t="s">
        <v>83</v>
      </c>
      <c r="AJ778" t="s">
        <v>52</v>
      </c>
      <c r="AK778" t="s">
        <v>84</v>
      </c>
      <c r="AM778" t="s">
        <v>62</v>
      </c>
      <c r="AN778" t="s">
        <v>52</v>
      </c>
      <c r="AP778">
        <f t="shared" si="48"/>
        <v>0</v>
      </c>
      <c r="AQ778">
        <v>0</v>
      </c>
      <c r="AR778">
        <v>0</v>
      </c>
      <c r="AS778">
        <v>30000</v>
      </c>
      <c r="AT778">
        <v>60000</v>
      </c>
      <c r="AU778">
        <v>0</v>
      </c>
      <c r="AV778">
        <v>0</v>
      </c>
      <c r="AW778">
        <v>0</v>
      </c>
      <c r="AX778">
        <v>90000</v>
      </c>
      <c r="AY778">
        <f t="shared" si="49"/>
        <v>90000</v>
      </c>
      <c r="AZ778" t="str">
        <f t="shared" si="50"/>
        <v/>
      </c>
      <c r="BA778" t="str">
        <f t="shared" si="51"/>
        <v/>
      </c>
    </row>
    <row r="779" spans="1:53" x14ac:dyDescent="0.35">
      <c r="A779" s="2" t="s">
        <v>1074</v>
      </c>
      <c r="B779">
        <v>5</v>
      </c>
      <c r="C779">
        <v>504</v>
      </c>
      <c r="D779">
        <v>2</v>
      </c>
      <c r="E779" t="s">
        <v>50</v>
      </c>
      <c r="F779">
        <v>34</v>
      </c>
      <c r="G779" t="s">
        <v>72</v>
      </c>
      <c r="I779" t="s">
        <v>73</v>
      </c>
      <c r="J779" t="s">
        <v>52</v>
      </c>
      <c r="K779" t="s">
        <v>52</v>
      </c>
      <c r="L779" t="s">
        <v>52</v>
      </c>
      <c r="M779">
        <v>8</v>
      </c>
      <c r="N779" t="s">
        <v>60</v>
      </c>
      <c r="O779">
        <v>4</v>
      </c>
      <c r="P779" s="6">
        <v>3</v>
      </c>
      <c r="Q779" t="s">
        <v>56</v>
      </c>
      <c r="R779">
        <v>13</v>
      </c>
      <c r="S779" s="5">
        <v>1</v>
      </c>
      <c r="T779" t="s">
        <v>58</v>
      </c>
      <c r="U779" t="s">
        <v>52</v>
      </c>
      <c r="V779">
        <v>1</v>
      </c>
      <c r="W779" t="s">
        <v>52</v>
      </c>
      <c r="X779">
        <v>2</v>
      </c>
      <c r="Y779" t="s">
        <v>59</v>
      </c>
      <c r="AB779" t="s">
        <v>72</v>
      </c>
      <c r="AD779" t="s">
        <v>73</v>
      </c>
      <c r="AE779" t="s">
        <v>52</v>
      </c>
      <c r="AF779" t="s">
        <v>52</v>
      </c>
      <c r="AG779" t="s">
        <v>52</v>
      </c>
      <c r="AH779">
        <v>7</v>
      </c>
      <c r="AI779" t="s">
        <v>86</v>
      </c>
      <c r="AJ779" t="s">
        <v>52</v>
      </c>
      <c r="AK779" t="s">
        <v>87</v>
      </c>
      <c r="AM779" t="s">
        <v>62</v>
      </c>
      <c r="AN779" t="s">
        <v>52</v>
      </c>
      <c r="AP779">
        <f t="shared" si="48"/>
        <v>0</v>
      </c>
      <c r="AQ779">
        <v>0</v>
      </c>
      <c r="AR779">
        <v>780000</v>
      </c>
      <c r="AS779">
        <v>170000</v>
      </c>
      <c r="AT779">
        <v>25000</v>
      </c>
      <c r="AU779">
        <v>0</v>
      </c>
      <c r="AV779">
        <v>15000</v>
      </c>
      <c r="AW779">
        <v>5000</v>
      </c>
      <c r="AX779">
        <v>995000</v>
      </c>
      <c r="AY779" t="str">
        <f t="shared" si="49"/>
        <v/>
      </c>
      <c r="AZ779">
        <f t="shared" si="50"/>
        <v>995000</v>
      </c>
      <c r="BA779" t="str">
        <f t="shared" si="51"/>
        <v/>
      </c>
    </row>
    <row r="780" spans="1:53" x14ac:dyDescent="0.35">
      <c r="A780" s="2" t="s">
        <v>1074</v>
      </c>
      <c r="B780">
        <v>5</v>
      </c>
      <c r="C780">
        <v>504</v>
      </c>
      <c r="D780">
        <v>2</v>
      </c>
      <c r="E780" t="s">
        <v>50</v>
      </c>
      <c r="F780">
        <v>34</v>
      </c>
      <c r="G780" t="s">
        <v>72</v>
      </c>
      <c r="I780" t="s">
        <v>73</v>
      </c>
      <c r="J780" t="s">
        <v>52</v>
      </c>
      <c r="K780" t="s">
        <v>52</v>
      </c>
      <c r="L780" t="s">
        <v>52</v>
      </c>
      <c r="M780">
        <v>8</v>
      </c>
      <c r="N780" t="s">
        <v>60</v>
      </c>
      <c r="O780">
        <v>4</v>
      </c>
      <c r="P780" s="6">
        <v>4</v>
      </c>
      <c r="Q780" t="s">
        <v>50</v>
      </c>
      <c r="R780">
        <v>12</v>
      </c>
      <c r="S780" s="5">
        <v>1</v>
      </c>
      <c r="T780" t="s">
        <v>58</v>
      </c>
      <c r="U780" t="s">
        <v>52</v>
      </c>
      <c r="V780">
        <v>1</v>
      </c>
      <c r="W780" t="s">
        <v>52</v>
      </c>
      <c r="X780">
        <v>2</v>
      </c>
      <c r="AB780" t="s">
        <v>72</v>
      </c>
      <c r="AD780" t="s">
        <v>73</v>
      </c>
      <c r="AE780" t="s">
        <v>52</v>
      </c>
      <c r="AF780" t="s">
        <v>52</v>
      </c>
      <c r="AG780" t="s">
        <v>52</v>
      </c>
      <c r="AH780">
        <v>4</v>
      </c>
      <c r="AI780" t="s">
        <v>83</v>
      </c>
      <c r="AJ780" t="s">
        <v>52</v>
      </c>
      <c r="AK780" t="s">
        <v>84</v>
      </c>
      <c r="AM780" t="s">
        <v>62</v>
      </c>
      <c r="AN780" t="s">
        <v>53</v>
      </c>
      <c r="AP780">
        <f t="shared" si="48"/>
        <v>0</v>
      </c>
      <c r="AQ780">
        <v>0</v>
      </c>
      <c r="AR780">
        <v>0</v>
      </c>
      <c r="AS780">
        <v>120000</v>
      </c>
      <c r="AT780">
        <v>10000</v>
      </c>
      <c r="AU780">
        <v>260000</v>
      </c>
      <c r="AV780">
        <v>0</v>
      </c>
      <c r="AW780">
        <v>2000</v>
      </c>
      <c r="AX780">
        <v>392000</v>
      </c>
      <c r="AY780" t="str">
        <f t="shared" si="49"/>
        <v/>
      </c>
      <c r="AZ780">
        <f t="shared" si="50"/>
        <v>392000</v>
      </c>
      <c r="BA780" t="str">
        <f t="shared" si="51"/>
        <v/>
      </c>
    </row>
    <row r="781" spans="1:53" x14ac:dyDescent="0.35">
      <c r="A781" s="2" t="s">
        <v>1074</v>
      </c>
      <c r="B781">
        <v>5</v>
      </c>
      <c r="C781">
        <v>504</v>
      </c>
      <c r="D781">
        <v>2</v>
      </c>
      <c r="E781" t="s">
        <v>50</v>
      </c>
      <c r="F781">
        <v>34</v>
      </c>
      <c r="G781" t="s">
        <v>72</v>
      </c>
      <c r="I781" t="s">
        <v>73</v>
      </c>
      <c r="J781" t="s">
        <v>52</v>
      </c>
      <c r="K781" t="s">
        <v>52</v>
      </c>
      <c r="L781" t="s">
        <v>52</v>
      </c>
      <c r="M781">
        <v>8</v>
      </c>
      <c r="N781" t="s">
        <v>60</v>
      </c>
      <c r="O781">
        <v>4</v>
      </c>
      <c r="P781" s="6">
        <v>5</v>
      </c>
      <c r="Q781" t="s">
        <v>56</v>
      </c>
      <c r="R781">
        <v>10</v>
      </c>
      <c r="S781" s="5">
        <v>1</v>
      </c>
      <c r="T781" t="s">
        <v>58</v>
      </c>
      <c r="U781" t="s">
        <v>52</v>
      </c>
      <c r="V781">
        <v>1</v>
      </c>
      <c r="W781" t="s">
        <v>52</v>
      </c>
      <c r="X781">
        <v>2</v>
      </c>
      <c r="AB781" t="s">
        <v>72</v>
      </c>
      <c r="AD781" t="s">
        <v>73</v>
      </c>
      <c r="AE781" t="s">
        <v>52</v>
      </c>
      <c r="AF781" t="s">
        <v>52</v>
      </c>
      <c r="AG781" t="s">
        <v>52</v>
      </c>
      <c r="AH781">
        <v>3</v>
      </c>
      <c r="AI781" t="s">
        <v>63</v>
      </c>
      <c r="AJ781" t="s">
        <v>52</v>
      </c>
      <c r="AK781" t="s">
        <v>64</v>
      </c>
      <c r="AM781" t="s">
        <v>62</v>
      </c>
      <c r="AN781" t="s">
        <v>53</v>
      </c>
      <c r="AP781">
        <f t="shared" si="48"/>
        <v>0</v>
      </c>
      <c r="AQ781">
        <v>0</v>
      </c>
      <c r="AR781">
        <v>0</v>
      </c>
      <c r="AS781">
        <v>80000</v>
      </c>
      <c r="AT781">
        <v>8000</v>
      </c>
      <c r="AU781">
        <v>560000</v>
      </c>
      <c r="AV781">
        <v>0</v>
      </c>
      <c r="AW781">
        <v>2000</v>
      </c>
      <c r="AX781">
        <v>650000</v>
      </c>
      <c r="AY781">
        <f t="shared" si="49"/>
        <v>650000</v>
      </c>
      <c r="AZ781" t="str">
        <f t="shared" si="50"/>
        <v/>
      </c>
      <c r="BA781" t="str">
        <f t="shared" si="51"/>
        <v/>
      </c>
    </row>
    <row r="782" spans="1:53" x14ac:dyDescent="0.35">
      <c r="A782" s="2" t="s">
        <v>1074</v>
      </c>
      <c r="B782">
        <v>5</v>
      </c>
      <c r="C782">
        <v>504</v>
      </c>
      <c r="D782">
        <v>2</v>
      </c>
      <c r="E782" t="s">
        <v>50</v>
      </c>
      <c r="F782">
        <v>34</v>
      </c>
      <c r="G782" t="s">
        <v>72</v>
      </c>
      <c r="I782" t="s">
        <v>73</v>
      </c>
      <c r="J782" t="s">
        <v>52</v>
      </c>
      <c r="K782" t="s">
        <v>52</v>
      </c>
      <c r="L782" t="s">
        <v>52</v>
      </c>
      <c r="M782">
        <v>8</v>
      </c>
      <c r="N782" t="s">
        <v>60</v>
      </c>
      <c r="O782">
        <v>4</v>
      </c>
      <c r="P782" s="6">
        <v>6</v>
      </c>
      <c r="Q782" t="s">
        <v>56</v>
      </c>
      <c r="R782">
        <v>8</v>
      </c>
      <c r="S782" s="5">
        <v>1</v>
      </c>
      <c r="T782" t="s">
        <v>58</v>
      </c>
      <c r="U782" t="s">
        <v>52</v>
      </c>
      <c r="V782">
        <v>1</v>
      </c>
      <c r="W782" t="s">
        <v>52</v>
      </c>
      <c r="X782">
        <v>2</v>
      </c>
      <c r="AB782" t="s">
        <v>72</v>
      </c>
      <c r="AD782" t="s">
        <v>73</v>
      </c>
      <c r="AE782" t="s">
        <v>52</v>
      </c>
      <c r="AF782" t="s">
        <v>52</v>
      </c>
      <c r="AG782" t="s">
        <v>52</v>
      </c>
      <c r="AH782">
        <v>2</v>
      </c>
      <c r="AI782" t="s">
        <v>97</v>
      </c>
      <c r="AJ782" t="s">
        <v>52</v>
      </c>
      <c r="AK782" t="s">
        <v>98</v>
      </c>
      <c r="AM782" t="s">
        <v>62</v>
      </c>
      <c r="AN782" t="s">
        <v>53</v>
      </c>
      <c r="AP782">
        <f t="shared" si="48"/>
        <v>0</v>
      </c>
      <c r="AQ782">
        <v>0</v>
      </c>
      <c r="AR782">
        <v>0</v>
      </c>
      <c r="AS782">
        <v>15000</v>
      </c>
      <c r="AT782">
        <v>0</v>
      </c>
      <c r="AU782">
        <v>130000</v>
      </c>
      <c r="AV782">
        <v>0</v>
      </c>
      <c r="AW782">
        <v>0</v>
      </c>
      <c r="AX782">
        <v>145000</v>
      </c>
      <c r="AY782">
        <f t="shared" si="49"/>
        <v>145000</v>
      </c>
      <c r="AZ782" t="str">
        <f t="shared" si="50"/>
        <v/>
      </c>
      <c r="BA782" t="str">
        <f t="shared" si="51"/>
        <v/>
      </c>
    </row>
    <row r="783" spans="1:53" x14ac:dyDescent="0.35">
      <c r="A783" s="2" t="s">
        <v>1075</v>
      </c>
      <c r="B783">
        <v>8</v>
      </c>
      <c r="C783">
        <v>802</v>
      </c>
      <c r="D783">
        <v>1</v>
      </c>
      <c r="E783" t="s">
        <v>50</v>
      </c>
      <c r="F783">
        <v>35</v>
      </c>
      <c r="G783" t="s">
        <v>72</v>
      </c>
      <c r="I783" t="s">
        <v>73</v>
      </c>
      <c r="J783" t="s">
        <v>52</v>
      </c>
      <c r="K783" t="s">
        <v>52</v>
      </c>
      <c r="L783" t="s">
        <v>52</v>
      </c>
      <c r="M783">
        <v>8</v>
      </c>
      <c r="N783" t="s">
        <v>60</v>
      </c>
      <c r="O783">
        <v>3</v>
      </c>
      <c r="P783" s="6">
        <v>3</v>
      </c>
      <c r="Q783" t="s">
        <v>56</v>
      </c>
      <c r="R783">
        <v>10</v>
      </c>
      <c r="S783" s="5">
        <v>1</v>
      </c>
      <c r="T783" t="s">
        <v>58</v>
      </c>
      <c r="U783" t="s">
        <v>52</v>
      </c>
      <c r="V783">
        <v>1</v>
      </c>
      <c r="W783" t="s">
        <v>52</v>
      </c>
      <c r="X783">
        <v>2</v>
      </c>
      <c r="AB783" t="s">
        <v>72</v>
      </c>
      <c r="AD783" t="s">
        <v>73</v>
      </c>
      <c r="AE783" t="s">
        <v>52</v>
      </c>
      <c r="AF783" t="s">
        <v>52</v>
      </c>
      <c r="AG783" t="s">
        <v>52</v>
      </c>
      <c r="AH783">
        <v>4</v>
      </c>
      <c r="AI783" t="s">
        <v>83</v>
      </c>
      <c r="AJ783" t="s">
        <v>52</v>
      </c>
      <c r="AK783" t="s">
        <v>84</v>
      </c>
      <c r="AM783" t="s">
        <v>62</v>
      </c>
      <c r="AN783" t="s">
        <v>52</v>
      </c>
      <c r="AP783">
        <f t="shared" si="48"/>
        <v>0</v>
      </c>
      <c r="AQ783">
        <v>800000</v>
      </c>
      <c r="AR783">
        <v>1200000</v>
      </c>
      <c r="AS783">
        <v>45000</v>
      </c>
      <c r="AT783">
        <v>40000</v>
      </c>
      <c r="AU783">
        <v>400000</v>
      </c>
      <c r="AV783">
        <v>80000</v>
      </c>
      <c r="AW783">
        <v>40000</v>
      </c>
      <c r="AX783">
        <v>2605000</v>
      </c>
      <c r="AY783">
        <f t="shared" si="49"/>
        <v>2605000</v>
      </c>
      <c r="AZ783" t="str">
        <f t="shared" si="50"/>
        <v/>
      </c>
      <c r="BA783" t="str">
        <f t="shared" si="51"/>
        <v/>
      </c>
    </row>
    <row r="784" spans="1:53" x14ac:dyDescent="0.35">
      <c r="A784" s="2" t="s">
        <v>1075</v>
      </c>
      <c r="B784">
        <v>8</v>
      </c>
      <c r="C784">
        <v>802</v>
      </c>
      <c r="D784">
        <v>1</v>
      </c>
      <c r="E784" t="s">
        <v>50</v>
      </c>
      <c r="F784">
        <v>35</v>
      </c>
      <c r="G784" t="s">
        <v>72</v>
      </c>
      <c r="I784" t="s">
        <v>73</v>
      </c>
      <c r="J784" t="s">
        <v>52</v>
      </c>
      <c r="K784" t="s">
        <v>52</v>
      </c>
      <c r="L784" t="s">
        <v>52</v>
      </c>
      <c r="M784">
        <v>8</v>
      </c>
      <c r="N784" t="s">
        <v>60</v>
      </c>
      <c r="O784">
        <v>3</v>
      </c>
      <c r="P784" s="6">
        <v>4</v>
      </c>
      <c r="Q784" t="s">
        <v>56</v>
      </c>
      <c r="R784">
        <v>6</v>
      </c>
      <c r="S784" s="5">
        <v>1</v>
      </c>
      <c r="T784" t="s">
        <v>58</v>
      </c>
      <c r="U784" t="s">
        <v>52</v>
      </c>
      <c r="V784">
        <v>1</v>
      </c>
      <c r="W784" t="s">
        <v>52</v>
      </c>
      <c r="X784">
        <v>2</v>
      </c>
      <c r="AB784" t="s">
        <v>72</v>
      </c>
      <c r="AD784" t="s">
        <v>73</v>
      </c>
      <c r="AE784" t="s">
        <v>53</v>
      </c>
      <c r="AF784" t="s">
        <v>53</v>
      </c>
      <c r="AG784" t="s">
        <v>52</v>
      </c>
      <c r="AH784">
        <v>1</v>
      </c>
      <c r="AI784" t="s">
        <v>67</v>
      </c>
      <c r="AJ784" t="s">
        <v>52</v>
      </c>
      <c r="AK784" t="s">
        <v>74</v>
      </c>
      <c r="AM784" t="s">
        <v>62</v>
      </c>
      <c r="AN784" t="s">
        <v>53</v>
      </c>
      <c r="AP784">
        <f t="shared" si="48"/>
        <v>0</v>
      </c>
      <c r="AY784" t="str">
        <f t="shared" si="49"/>
        <v/>
      </c>
      <c r="AZ784" t="str">
        <f t="shared" si="50"/>
        <v/>
      </c>
      <c r="BA784" t="str">
        <f t="shared" si="51"/>
        <v/>
      </c>
    </row>
    <row r="785" spans="1:53" x14ac:dyDescent="0.35">
      <c r="A785" s="2" t="s">
        <v>1076</v>
      </c>
      <c r="B785">
        <v>2</v>
      </c>
      <c r="C785">
        <v>212</v>
      </c>
      <c r="D785">
        <v>2</v>
      </c>
      <c r="E785" t="s">
        <v>50</v>
      </c>
      <c r="F785">
        <v>34</v>
      </c>
      <c r="G785" t="s">
        <v>72</v>
      </c>
      <c r="I785" t="s">
        <v>73</v>
      </c>
      <c r="J785" t="s">
        <v>52</v>
      </c>
      <c r="K785" t="s">
        <v>52</v>
      </c>
      <c r="L785" t="s">
        <v>52</v>
      </c>
      <c r="M785">
        <v>5</v>
      </c>
      <c r="N785" t="s">
        <v>78</v>
      </c>
      <c r="O785">
        <v>2</v>
      </c>
      <c r="P785" s="6">
        <v>3</v>
      </c>
      <c r="Q785" t="s">
        <v>56</v>
      </c>
      <c r="R785">
        <v>10</v>
      </c>
      <c r="S785" s="5">
        <v>1</v>
      </c>
      <c r="T785" t="s">
        <v>58</v>
      </c>
      <c r="U785" t="s">
        <v>52</v>
      </c>
      <c r="V785">
        <v>1</v>
      </c>
      <c r="W785" t="s">
        <v>52</v>
      </c>
      <c r="X785">
        <v>2</v>
      </c>
      <c r="AB785" t="s">
        <v>72</v>
      </c>
      <c r="AD785" t="s">
        <v>73</v>
      </c>
      <c r="AE785" t="s">
        <v>53</v>
      </c>
      <c r="AF785" t="s">
        <v>53</v>
      </c>
      <c r="AG785" t="s">
        <v>52</v>
      </c>
      <c r="AH785">
        <v>1</v>
      </c>
      <c r="AI785" t="s">
        <v>65</v>
      </c>
      <c r="AJ785" t="s">
        <v>52</v>
      </c>
      <c r="AK785" t="s">
        <v>74</v>
      </c>
      <c r="AM785" t="s">
        <v>62</v>
      </c>
      <c r="AN785" t="s">
        <v>53</v>
      </c>
      <c r="AP785">
        <f t="shared" si="48"/>
        <v>0</v>
      </c>
      <c r="AQ785">
        <v>0</v>
      </c>
      <c r="AR785">
        <v>0</v>
      </c>
      <c r="AS785">
        <v>5000</v>
      </c>
      <c r="AT785">
        <v>100000</v>
      </c>
      <c r="AU785">
        <v>0</v>
      </c>
      <c r="AV785">
        <v>0</v>
      </c>
      <c r="AW785">
        <v>0</v>
      </c>
      <c r="AX785">
        <v>105000</v>
      </c>
      <c r="AY785">
        <f t="shared" si="49"/>
        <v>105000</v>
      </c>
      <c r="AZ785" t="str">
        <f t="shared" si="50"/>
        <v/>
      </c>
      <c r="BA785" t="str">
        <f t="shared" si="51"/>
        <v/>
      </c>
    </row>
    <row r="786" spans="1:53" x14ac:dyDescent="0.35">
      <c r="A786" s="2" t="s">
        <v>1076</v>
      </c>
      <c r="B786">
        <v>2</v>
      </c>
      <c r="C786">
        <v>212</v>
      </c>
      <c r="D786">
        <v>2</v>
      </c>
      <c r="E786" t="s">
        <v>50</v>
      </c>
      <c r="F786">
        <v>34</v>
      </c>
      <c r="G786" t="s">
        <v>72</v>
      </c>
      <c r="I786" t="s">
        <v>73</v>
      </c>
      <c r="J786" t="s">
        <v>52</v>
      </c>
      <c r="K786" t="s">
        <v>52</v>
      </c>
      <c r="L786" t="s">
        <v>52</v>
      </c>
      <c r="M786">
        <v>5</v>
      </c>
      <c r="N786" t="s">
        <v>78</v>
      </c>
      <c r="O786">
        <v>2</v>
      </c>
      <c r="P786" s="6">
        <v>4</v>
      </c>
      <c r="Q786" t="s">
        <v>56</v>
      </c>
      <c r="R786">
        <v>8</v>
      </c>
      <c r="S786" s="5">
        <v>1</v>
      </c>
      <c r="T786" t="s">
        <v>58</v>
      </c>
      <c r="U786" t="s">
        <v>52</v>
      </c>
      <c r="V786">
        <v>1</v>
      </c>
      <c r="W786" t="s">
        <v>52</v>
      </c>
      <c r="X786">
        <v>2</v>
      </c>
      <c r="AB786" t="s">
        <v>72</v>
      </c>
      <c r="AD786" t="s">
        <v>73</v>
      </c>
      <c r="AE786" t="s">
        <v>53</v>
      </c>
      <c r="AF786" t="s">
        <v>53</v>
      </c>
      <c r="AG786" t="s">
        <v>52</v>
      </c>
      <c r="AH786">
        <v>0</v>
      </c>
      <c r="AI786" t="s">
        <v>68</v>
      </c>
      <c r="AJ786" t="s">
        <v>53</v>
      </c>
      <c r="AO786" t="s">
        <v>70</v>
      </c>
      <c r="AP786">
        <f t="shared" si="48"/>
        <v>0</v>
      </c>
      <c r="AY786" t="str">
        <f t="shared" si="49"/>
        <v/>
      </c>
      <c r="AZ786" t="str">
        <f t="shared" si="50"/>
        <v/>
      </c>
      <c r="BA786" t="str">
        <f t="shared" si="51"/>
        <v/>
      </c>
    </row>
    <row r="787" spans="1:53" x14ac:dyDescent="0.35">
      <c r="A787" s="2" t="s">
        <v>1078</v>
      </c>
      <c r="B787">
        <v>11</v>
      </c>
      <c r="C787">
        <v>1104</v>
      </c>
      <c r="D787">
        <v>2</v>
      </c>
      <c r="E787" t="s">
        <v>50</v>
      </c>
      <c r="F787">
        <v>26</v>
      </c>
      <c r="G787" t="s">
        <v>51</v>
      </c>
      <c r="H787" t="s">
        <v>52</v>
      </c>
      <c r="I787" t="s">
        <v>52</v>
      </c>
      <c r="J787" t="s">
        <v>52</v>
      </c>
      <c r="K787" t="s">
        <v>52</v>
      </c>
      <c r="L787" t="s">
        <v>52</v>
      </c>
      <c r="M787">
        <v>4</v>
      </c>
      <c r="N787" t="s">
        <v>83</v>
      </c>
      <c r="O787">
        <v>2</v>
      </c>
      <c r="P787" s="6">
        <v>3</v>
      </c>
      <c r="Q787" t="s">
        <v>56</v>
      </c>
      <c r="R787">
        <v>8</v>
      </c>
      <c r="S787" s="5">
        <v>1</v>
      </c>
      <c r="T787" t="s">
        <v>58</v>
      </c>
      <c r="U787" t="s">
        <v>52</v>
      </c>
      <c r="V787">
        <v>1</v>
      </c>
      <c r="W787" t="s">
        <v>52</v>
      </c>
      <c r="X787">
        <v>2</v>
      </c>
      <c r="AB787" t="s">
        <v>72</v>
      </c>
      <c r="AD787" t="s">
        <v>52</v>
      </c>
      <c r="AE787" t="s">
        <v>53</v>
      </c>
      <c r="AF787" t="s">
        <v>53</v>
      </c>
      <c r="AG787" t="s">
        <v>52</v>
      </c>
      <c r="AH787">
        <v>2</v>
      </c>
      <c r="AI787" t="s">
        <v>65</v>
      </c>
      <c r="AJ787" t="s">
        <v>52</v>
      </c>
      <c r="AK787" t="s">
        <v>66</v>
      </c>
      <c r="AM787" t="s">
        <v>62</v>
      </c>
      <c r="AN787" t="s">
        <v>53</v>
      </c>
      <c r="AP787">
        <f t="shared" si="48"/>
        <v>0</v>
      </c>
      <c r="AQ787">
        <v>400000</v>
      </c>
      <c r="AR787">
        <v>0</v>
      </c>
      <c r="AS787">
        <v>0</v>
      </c>
      <c r="AT787">
        <v>15000</v>
      </c>
      <c r="AU787">
        <v>0</v>
      </c>
      <c r="AV787">
        <v>0</v>
      </c>
      <c r="AW787">
        <v>0</v>
      </c>
      <c r="AX787">
        <v>415000</v>
      </c>
      <c r="AY787">
        <f t="shared" si="49"/>
        <v>415000</v>
      </c>
      <c r="AZ787" t="str">
        <f t="shared" si="50"/>
        <v/>
      </c>
      <c r="BA787" t="str">
        <f t="shared" si="51"/>
        <v/>
      </c>
    </row>
    <row r="788" spans="1:53" x14ac:dyDescent="0.35">
      <c r="A788" s="2" t="s">
        <v>1079</v>
      </c>
      <c r="B788">
        <v>2</v>
      </c>
      <c r="C788">
        <v>205</v>
      </c>
      <c r="D788">
        <v>2</v>
      </c>
      <c r="E788" t="s">
        <v>50</v>
      </c>
      <c r="F788">
        <v>48</v>
      </c>
      <c r="G788" t="s">
        <v>72</v>
      </c>
      <c r="I788" t="s">
        <v>73</v>
      </c>
      <c r="J788" t="s">
        <v>52</v>
      </c>
      <c r="K788" t="s">
        <v>52</v>
      </c>
      <c r="L788" t="s">
        <v>52</v>
      </c>
      <c r="M788">
        <v>8</v>
      </c>
      <c r="N788" t="s">
        <v>86</v>
      </c>
      <c r="O788">
        <v>3</v>
      </c>
      <c r="P788" s="6">
        <v>7</v>
      </c>
      <c r="Q788" t="s">
        <v>50</v>
      </c>
      <c r="R788">
        <v>13</v>
      </c>
      <c r="S788" s="5">
        <v>1</v>
      </c>
      <c r="T788" t="s">
        <v>58</v>
      </c>
      <c r="U788" t="s">
        <v>52</v>
      </c>
      <c r="V788">
        <v>1</v>
      </c>
      <c r="W788" t="s">
        <v>52</v>
      </c>
      <c r="X788">
        <v>2</v>
      </c>
      <c r="Y788" t="s">
        <v>59</v>
      </c>
      <c r="AB788" t="s">
        <v>72</v>
      </c>
      <c r="AD788" t="s">
        <v>73</v>
      </c>
      <c r="AE788" t="s">
        <v>52</v>
      </c>
      <c r="AF788" t="s">
        <v>52</v>
      </c>
      <c r="AG788" t="s">
        <v>52</v>
      </c>
      <c r="AH788">
        <v>6</v>
      </c>
      <c r="AI788" t="s">
        <v>79</v>
      </c>
      <c r="AJ788" t="s">
        <v>52</v>
      </c>
      <c r="AK788" t="s">
        <v>87</v>
      </c>
      <c r="AM788" t="s">
        <v>62</v>
      </c>
      <c r="AN788" t="s">
        <v>53</v>
      </c>
      <c r="AP788">
        <f t="shared" si="48"/>
        <v>0</v>
      </c>
      <c r="AQ788">
        <v>0</v>
      </c>
      <c r="AR788">
        <v>0</v>
      </c>
      <c r="AS788">
        <v>26000</v>
      </c>
      <c r="AT788">
        <v>28000</v>
      </c>
      <c r="AU788">
        <v>0</v>
      </c>
      <c r="AV788">
        <v>0</v>
      </c>
      <c r="AW788">
        <v>0</v>
      </c>
      <c r="AX788">
        <v>54000</v>
      </c>
      <c r="AY788" t="str">
        <f t="shared" si="49"/>
        <v/>
      </c>
      <c r="AZ788">
        <f t="shared" si="50"/>
        <v>54000</v>
      </c>
      <c r="BA788" t="str">
        <f t="shared" si="51"/>
        <v/>
      </c>
    </row>
    <row r="789" spans="1:53" x14ac:dyDescent="0.35">
      <c r="A789" s="2" t="s">
        <v>1079</v>
      </c>
      <c r="B789">
        <v>2</v>
      </c>
      <c r="C789">
        <v>205</v>
      </c>
      <c r="D789">
        <v>2</v>
      </c>
      <c r="E789" t="s">
        <v>50</v>
      </c>
      <c r="F789">
        <v>48</v>
      </c>
      <c r="G789" t="s">
        <v>72</v>
      </c>
      <c r="I789" t="s">
        <v>73</v>
      </c>
      <c r="J789" t="s">
        <v>52</v>
      </c>
      <c r="K789" t="s">
        <v>52</v>
      </c>
      <c r="L789" t="s">
        <v>52</v>
      </c>
      <c r="M789">
        <v>8</v>
      </c>
      <c r="N789" t="s">
        <v>86</v>
      </c>
      <c r="O789">
        <v>3</v>
      </c>
      <c r="P789" s="6">
        <v>8</v>
      </c>
      <c r="Q789" t="s">
        <v>50</v>
      </c>
      <c r="R789">
        <v>11</v>
      </c>
      <c r="S789" s="5">
        <v>1</v>
      </c>
      <c r="T789" t="s">
        <v>58</v>
      </c>
      <c r="U789" t="s">
        <v>52</v>
      </c>
      <c r="V789">
        <v>1</v>
      </c>
      <c r="W789" t="s">
        <v>52</v>
      </c>
      <c r="X789">
        <v>2</v>
      </c>
      <c r="AB789" t="s">
        <v>72</v>
      </c>
      <c r="AD789" t="s">
        <v>73</v>
      </c>
      <c r="AE789" t="s">
        <v>52</v>
      </c>
      <c r="AF789" t="s">
        <v>52</v>
      </c>
      <c r="AG789" t="s">
        <v>52</v>
      </c>
      <c r="AH789">
        <v>4</v>
      </c>
      <c r="AI789" t="s">
        <v>63</v>
      </c>
      <c r="AJ789" t="s">
        <v>52</v>
      </c>
      <c r="AK789" t="s">
        <v>64</v>
      </c>
      <c r="AM789" t="s">
        <v>62</v>
      </c>
      <c r="AN789" t="s">
        <v>53</v>
      </c>
      <c r="AP789">
        <f t="shared" si="48"/>
        <v>0</v>
      </c>
      <c r="AQ789">
        <v>0</v>
      </c>
      <c r="AR789">
        <v>0</v>
      </c>
      <c r="AS789">
        <v>18000</v>
      </c>
      <c r="AT789">
        <v>15000</v>
      </c>
      <c r="AU789">
        <v>0</v>
      </c>
      <c r="AV789">
        <v>0</v>
      </c>
      <c r="AW789">
        <v>5000</v>
      </c>
      <c r="AX789">
        <v>38000</v>
      </c>
      <c r="AY789">
        <f t="shared" si="49"/>
        <v>38000</v>
      </c>
      <c r="AZ789" t="str">
        <f t="shared" si="50"/>
        <v/>
      </c>
      <c r="BA789" t="str">
        <f t="shared" si="51"/>
        <v/>
      </c>
    </row>
    <row r="790" spans="1:53" x14ac:dyDescent="0.35">
      <c r="A790" s="2" t="s">
        <v>1081</v>
      </c>
      <c r="B790">
        <v>8</v>
      </c>
      <c r="C790">
        <v>811</v>
      </c>
      <c r="D790">
        <v>1</v>
      </c>
      <c r="E790" t="s">
        <v>50</v>
      </c>
      <c r="F790">
        <v>58</v>
      </c>
      <c r="G790" t="s">
        <v>72</v>
      </c>
      <c r="I790" t="s">
        <v>52</v>
      </c>
      <c r="J790" t="s">
        <v>52</v>
      </c>
      <c r="K790" t="s">
        <v>52</v>
      </c>
      <c r="L790" t="s">
        <v>52</v>
      </c>
      <c r="M790">
        <v>16</v>
      </c>
      <c r="N790" t="s">
        <v>140</v>
      </c>
      <c r="O790">
        <v>1</v>
      </c>
      <c r="P790" s="6">
        <v>5</v>
      </c>
      <c r="Q790" t="s">
        <v>50</v>
      </c>
      <c r="R790">
        <v>14</v>
      </c>
      <c r="S790" s="5">
        <v>1</v>
      </c>
      <c r="T790" t="s">
        <v>58</v>
      </c>
      <c r="U790" t="s">
        <v>52</v>
      </c>
      <c r="V790">
        <v>1</v>
      </c>
      <c r="W790" t="s">
        <v>52</v>
      </c>
      <c r="X790">
        <v>2</v>
      </c>
      <c r="Y790" t="s">
        <v>59</v>
      </c>
      <c r="AB790" t="s">
        <v>72</v>
      </c>
      <c r="AD790" t="s">
        <v>52</v>
      </c>
      <c r="AE790" t="s">
        <v>52</v>
      </c>
      <c r="AF790" t="s">
        <v>52</v>
      </c>
      <c r="AG790" t="s">
        <v>52</v>
      </c>
      <c r="AH790">
        <v>9</v>
      </c>
      <c r="AI790" t="s">
        <v>60</v>
      </c>
      <c r="AJ790" t="s">
        <v>52</v>
      </c>
      <c r="AK790" t="s">
        <v>87</v>
      </c>
      <c r="AM790" t="s">
        <v>62</v>
      </c>
      <c r="AN790" t="s">
        <v>52</v>
      </c>
      <c r="AP790">
        <f t="shared" si="48"/>
        <v>0</v>
      </c>
      <c r="AQ790">
        <v>2500000</v>
      </c>
      <c r="AR790">
        <v>1000000</v>
      </c>
      <c r="AS790">
        <v>100000</v>
      </c>
      <c r="AT790">
        <v>80000</v>
      </c>
      <c r="AU790">
        <v>2800000</v>
      </c>
      <c r="AV790">
        <v>0</v>
      </c>
      <c r="AW790">
        <v>0</v>
      </c>
      <c r="AX790">
        <v>6480000</v>
      </c>
      <c r="AY790" t="str">
        <f t="shared" si="49"/>
        <v/>
      </c>
      <c r="AZ790">
        <f t="shared" si="50"/>
        <v>6480000</v>
      </c>
      <c r="BA790" t="str">
        <f t="shared" si="51"/>
        <v/>
      </c>
    </row>
    <row r="791" spans="1:53" x14ac:dyDescent="0.35">
      <c r="A791" s="2" t="s">
        <v>1082</v>
      </c>
      <c r="B791">
        <v>6</v>
      </c>
      <c r="C791">
        <v>601</v>
      </c>
      <c r="D791">
        <v>2</v>
      </c>
      <c r="E791" t="s">
        <v>50</v>
      </c>
      <c r="F791">
        <v>32</v>
      </c>
      <c r="G791" t="s">
        <v>72</v>
      </c>
      <c r="I791" t="s">
        <v>73</v>
      </c>
      <c r="J791" t="s">
        <v>52</v>
      </c>
      <c r="K791" t="s">
        <v>52</v>
      </c>
      <c r="L791" t="s">
        <v>52</v>
      </c>
      <c r="M791">
        <v>9</v>
      </c>
      <c r="N791" t="s">
        <v>100</v>
      </c>
      <c r="O791">
        <v>2</v>
      </c>
      <c r="P791" s="6">
        <v>3</v>
      </c>
      <c r="Q791" t="s">
        <v>50</v>
      </c>
      <c r="R791">
        <v>13</v>
      </c>
      <c r="S791" s="5">
        <v>1</v>
      </c>
      <c r="T791" t="s">
        <v>58</v>
      </c>
      <c r="U791" t="s">
        <v>52</v>
      </c>
      <c r="V791">
        <v>1</v>
      </c>
      <c r="W791" t="s">
        <v>52</v>
      </c>
      <c r="X791">
        <v>2</v>
      </c>
      <c r="Y791" t="s">
        <v>59</v>
      </c>
      <c r="AB791" t="s">
        <v>72</v>
      </c>
      <c r="AD791" t="s">
        <v>73</v>
      </c>
      <c r="AE791" t="s">
        <v>52</v>
      </c>
      <c r="AF791" t="s">
        <v>52</v>
      </c>
      <c r="AG791" t="s">
        <v>52</v>
      </c>
      <c r="AH791">
        <v>6</v>
      </c>
      <c r="AI791" t="s">
        <v>79</v>
      </c>
      <c r="AJ791" t="s">
        <v>52</v>
      </c>
      <c r="AK791" t="s">
        <v>90</v>
      </c>
      <c r="AM791" t="s">
        <v>62</v>
      </c>
      <c r="AN791" t="s">
        <v>52</v>
      </c>
      <c r="AP791">
        <f t="shared" si="48"/>
        <v>0</v>
      </c>
      <c r="AQ791">
        <v>0</v>
      </c>
      <c r="AR791">
        <v>225000</v>
      </c>
      <c r="AS791">
        <v>60000</v>
      </c>
      <c r="AT791">
        <v>40000</v>
      </c>
      <c r="AU791">
        <v>40000</v>
      </c>
      <c r="AV791">
        <v>0</v>
      </c>
      <c r="AW791">
        <v>0</v>
      </c>
      <c r="AX791">
        <v>365000</v>
      </c>
      <c r="AY791" t="str">
        <f t="shared" si="49"/>
        <v/>
      </c>
      <c r="AZ791">
        <f t="shared" si="50"/>
        <v>365000</v>
      </c>
      <c r="BA791" t="str">
        <f t="shared" si="51"/>
        <v/>
      </c>
    </row>
    <row r="792" spans="1:53" x14ac:dyDescent="0.35">
      <c r="A792" s="2" t="s">
        <v>1082</v>
      </c>
      <c r="B792">
        <v>6</v>
      </c>
      <c r="C792">
        <v>601</v>
      </c>
      <c r="D792">
        <v>2</v>
      </c>
      <c r="E792" t="s">
        <v>50</v>
      </c>
      <c r="F792">
        <v>32</v>
      </c>
      <c r="G792" t="s">
        <v>72</v>
      </c>
      <c r="I792" t="s">
        <v>73</v>
      </c>
      <c r="J792" t="s">
        <v>52</v>
      </c>
      <c r="K792" t="s">
        <v>52</v>
      </c>
      <c r="L792" t="s">
        <v>52</v>
      </c>
      <c r="M792">
        <v>9</v>
      </c>
      <c r="N792" t="s">
        <v>100</v>
      </c>
      <c r="O792">
        <v>2</v>
      </c>
      <c r="P792" s="6">
        <v>4</v>
      </c>
      <c r="Q792" t="s">
        <v>56</v>
      </c>
      <c r="R792">
        <v>10</v>
      </c>
      <c r="S792" s="5">
        <v>1</v>
      </c>
      <c r="T792" t="s">
        <v>58</v>
      </c>
      <c r="U792" t="s">
        <v>52</v>
      </c>
      <c r="V792">
        <v>1</v>
      </c>
      <c r="W792" t="s">
        <v>52</v>
      </c>
      <c r="X792">
        <v>2</v>
      </c>
      <c r="AB792" t="s">
        <v>72</v>
      </c>
      <c r="AD792" t="s">
        <v>73</v>
      </c>
      <c r="AE792" t="s">
        <v>52</v>
      </c>
      <c r="AF792" t="s">
        <v>52</v>
      </c>
      <c r="AG792" t="s">
        <v>52</v>
      </c>
      <c r="AH792">
        <v>4</v>
      </c>
      <c r="AI792" t="s">
        <v>83</v>
      </c>
      <c r="AJ792" t="s">
        <v>52</v>
      </c>
      <c r="AK792" t="s">
        <v>84</v>
      </c>
      <c r="AM792" t="s">
        <v>62</v>
      </c>
      <c r="AN792" t="s">
        <v>53</v>
      </c>
      <c r="AP792">
        <f t="shared" si="48"/>
        <v>0</v>
      </c>
      <c r="AQ792">
        <v>0</v>
      </c>
      <c r="AR792">
        <v>0</v>
      </c>
      <c r="AS792">
        <v>40000</v>
      </c>
      <c r="AT792">
        <v>40000</v>
      </c>
      <c r="AU792">
        <v>20000</v>
      </c>
      <c r="AV792">
        <v>0</v>
      </c>
      <c r="AW792">
        <v>0</v>
      </c>
      <c r="AX792">
        <v>100000</v>
      </c>
      <c r="AY792">
        <f t="shared" si="49"/>
        <v>100000</v>
      </c>
      <c r="AZ792" t="str">
        <f t="shared" si="50"/>
        <v/>
      </c>
      <c r="BA792" t="str">
        <f t="shared" si="51"/>
        <v/>
      </c>
    </row>
    <row r="793" spans="1:53" x14ac:dyDescent="0.35">
      <c r="A793" s="2" t="s">
        <v>1086</v>
      </c>
      <c r="B793">
        <v>25</v>
      </c>
      <c r="C793">
        <v>2507</v>
      </c>
      <c r="D793">
        <v>1</v>
      </c>
      <c r="E793" t="s">
        <v>50</v>
      </c>
      <c r="F793">
        <v>57</v>
      </c>
      <c r="G793" t="s">
        <v>72</v>
      </c>
      <c r="I793" t="s">
        <v>73</v>
      </c>
      <c r="J793" t="s">
        <v>53</v>
      </c>
      <c r="K793" t="s">
        <v>53</v>
      </c>
      <c r="L793" t="s">
        <v>53</v>
      </c>
      <c r="M793">
        <v>0</v>
      </c>
      <c r="O793">
        <v>1</v>
      </c>
      <c r="P793" s="6">
        <v>4</v>
      </c>
      <c r="Q793" t="s">
        <v>56</v>
      </c>
      <c r="R793">
        <v>16</v>
      </c>
      <c r="S793" s="5">
        <v>1</v>
      </c>
      <c r="T793" t="s">
        <v>58</v>
      </c>
      <c r="U793" t="s">
        <v>52</v>
      </c>
      <c r="V793">
        <v>1</v>
      </c>
      <c r="W793" t="s">
        <v>52</v>
      </c>
      <c r="X793">
        <v>2</v>
      </c>
      <c r="Y793" t="s">
        <v>59</v>
      </c>
      <c r="AB793" t="s">
        <v>72</v>
      </c>
      <c r="AD793" t="s">
        <v>73</v>
      </c>
      <c r="AE793" t="s">
        <v>52</v>
      </c>
      <c r="AF793" t="s">
        <v>52</v>
      </c>
      <c r="AG793" t="s">
        <v>52</v>
      </c>
      <c r="AH793">
        <v>9</v>
      </c>
      <c r="AI793" t="s">
        <v>100</v>
      </c>
      <c r="AJ793" t="s">
        <v>52</v>
      </c>
      <c r="AK793" t="s">
        <v>81</v>
      </c>
      <c r="AM793" t="s">
        <v>62</v>
      </c>
      <c r="AN793" t="s">
        <v>52</v>
      </c>
      <c r="AP793">
        <f t="shared" si="48"/>
        <v>0</v>
      </c>
      <c r="AQ793">
        <v>0</v>
      </c>
      <c r="AR793">
        <v>240000</v>
      </c>
      <c r="AS793">
        <v>33000</v>
      </c>
      <c r="AT793">
        <v>37000</v>
      </c>
      <c r="AU793">
        <v>540000</v>
      </c>
      <c r="AV793">
        <v>0</v>
      </c>
      <c r="AW793">
        <v>0</v>
      </c>
      <c r="AX793">
        <v>850000</v>
      </c>
      <c r="AY793" t="str">
        <f t="shared" si="49"/>
        <v/>
      </c>
      <c r="AZ793" t="str">
        <f t="shared" si="50"/>
        <v/>
      </c>
      <c r="BA793">
        <f t="shared" si="51"/>
        <v>850000</v>
      </c>
    </row>
    <row r="794" spans="1:53" x14ac:dyDescent="0.35">
      <c r="A794" s="2" t="s">
        <v>1092</v>
      </c>
      <c r="B794">
        <v>14</v>
      </c>
      <c r="C794">
        <v>1412</v>
      </c>
      <c r="D794">
        <v>2</v>
      </c>
      <c r="E794" t="s">
        <v>50</v>
      </c>
      <c r="F794">
        <v>42</v>
      </c>
      <c r="G794" t="s">
        <v>72</v>
      </c>
      <c r="I794" t="s">
        <v>73</v>
      </c>
      <c r="J794" t="s">
        <v>52</v>
      </c>
      <c r="K794" t="s">
        <v>52</v>
      </c>
      <c r="L794" t="s">
        <v>52</v>
      </c>
      <c r="M794">
        <v>7</v>
      </c>
      <c r="N794" t="s">
        <v>86</v>
      </c>
      <c r="O794">
        <v>2</v>
      </c>
      <c r="P794" s="6">
        <v>3</v>
      </c>
      <c r="Q794" t="s">
        <v>56</v>
      </c>
      <c r="R794">
        <v>15</v>
      </c>
      <c r="S794" s="5">
        <v>1</v>
      </c>
      <c r="T794" t="s">
        <v>58</v>
      </c>
      <c r="U794" t="s">
        <v>52</v>
      </c>
      <c r="V794">
        <v>1</v>
      </c>
      <c r="W794" t="s">
        <v>52</v>
      </c>
      <c r="X794">
        <v>2</v>
      </c>
      <c r="Y794" t="s">
        <v>59</v>
      </c>
      <c r="AB794" t="s">
        <v>72</v>
      </c>
      <c r="AD794" t="s">
        <v>52</v>
      </c>
      <c r="AE794" t="s">
        <v>52</v>
      </c>
      <c r="AF794" t="s">
        <v>52</v>
      </c>
      <c r="AG794" t="s">
        <v>52</v>
      </c>
      <c r="AH794">
        <v>9</v>
      </c>
      <c r="AI794" t="s">
        <v>80</v>
      </c>
      <c r="AJ794" t="s">
        <v>52</v>
      </c>
      <c r="AK794" t="s">
        <v>81</v>
      </c>
      <c r="AM794" t="s">
        <v>62</v>
      </c>
      <c r="AN794" t="s">
        <v>52</v>
      </c>
      <c r="AP794">
        <f t="shared" si="48"/>
        <v>0</v>
      </c>
      <c r="AQ794">
        <v>0</v>
      </c>
      <c r="AR794">
        <v>180000</v>
      </c>
      <c r="AS794">
        <v>100000</v>
      </c>
      <c r="AT794">
        <v>50000</v>
      </c>
      <c r="AU794">
        <v>0</v>
      </c>
      <c r="AV794">
        <v>350000</v>
      </c>
      <c r="AW794">
        <v>0</v>
      </c>
      <c r="AX794">
        <v>680000</v>
      </c>
      <c r="AY794" t="str">
        <f t="shared" si="49"/>
        <v/>
      </c>
      <c r="AZ794" t="str">
        <f t="shared" si="50"/>
        <v/>
      </c>
      <c r="BA794">
        <f t="shared" si="51"/>
        <v>680000</v>
      </c>
    </row>
    <row r="795" spans="1:53" x14ac:dyDescent="0.35">
      <c r="A795" s="2" t="s">
        <v>1092</v>
      </c>
      <c r="B795">
        <v>14</v>
      </c>
      <c r="C795">
        <v>1412</v>
      </c>
      <c r="D795">
        <v>2</v>
      </c>
      <c r="E795" t="s">
        <v>50</v>
      </c>
      <c r="F795">
        <v>42</v>
      </c>
      <c r="G795" t="s">
        <v>72</v>
      </c>
      <c r="I795" t="s">
        <v>73</v>
      </c>
      <c r="J795" t="s">
        <v>52</v>
      </c>
      <c r="K795" t="s">
        <v>52</v>
      </c>
      <c r="L795" t="s">
        <v>52</v>
      </c>
      <c r="M795">
        <v>7</v>
      </c>
      <c r="N795" t="s">
        <v>86</v>
      </c>
      <c r="O795">
        <v>2</v>
      </c>
      <c r="P795" s="6">
        <v>4</v>
      </c>
      <c r="Q795" t="s">
        <v>50</v>
      </c>
      <c r="R795">
        <v>10</v>
      </c>
      <c r="S795" s="5">
        <v>1</v>
      </c>
      <c r="T795" t="s">
        <v>58</v>
      </c>
      <c r="U795" t="s">
        <v>52</v>
      </c>
      <c r="V795">
        <v>1</v>
      </c>
      <c r="W795" t="s">
        <v>52</v>
      </c>
      <c r="X795">
        <v>2</v>
      </c>
      <c r="AB795" t="s">
        <v>72</v>
      </c>
      <c r="AD795" t="s">
        <v>52</v>
      </c>
      <c r="AE795" t="s">
        <v>52</v>
      </c>
      <c r="AF795" t="s">
        <v>52</v>
      </c>
      <c r="AG795" t="s">
        <v>52</v>
      </c>
      <c r="AH795">
        <v>5</v>
      </c>
      <c r="AI795" t="s">
        <v>78</v>
      </c>
      <c r="AJ795" t="s">
        <v>52</v>
      </c>
      <c r="AK795" t="s">
        <v>88</v>
      </c>
      <c r="AM795" t="s">
        <v>62</v>
      </c>
      <c r="AN795" t="s">
        <v>52</v>
      </c>
      <c r="AP795">
        <f t="shared" si="48"/>
        <v>0</v>
      </c>
      <c r="AQ795">
        <v>0</v>
      </c>
      <c r="AR795">
        <v>250000</v>
      </c>
      <c r="AS795">
        <v>50000</v>
      </c>
      <c r="AT795">
        <v>50000</v>
      </c>
      <c r="AU795">
        <v>0</v>
      </c>
      <c r="AV795">
        <v>0</v>
      </c>
      <c r="AW795">
        <v>0</v>
      </c>
      <c r="AX795">
        <v>350000</v>
      </c>
      <c r="AY795">
        <f t="shared" si="49"/>
        <v>350000</v>
      </c>
      <c r="AZ795" t="str">
        <f t="shared" si="50"/>
        <v/>
      </c>
      <c r="BA795" t="str">
        <f t="shared" si="51"/>
        <v/>
      </c>
    </row>
    <row r="796" spans="1:53" x14ac:dyDescent="0.35">
      <c r="A796" s="2" t="s">
        <v>1095</v>
      </c>
      <c r="B796">
        <v>15</v>
      </c>
      <c r="C796">
        <v>1501</v>
      </c>
      <c r="D796">
        <v>2</v>
      </c>
      <c r="E796" t="s">
        <v>56</v>
      </c>
      <c r="F796">
        <v>34</v>
      </c>
      <c r="G796" t="s">
        <v>72</v>
      </c>
      <c r="I796" t="s">
        <v>73</v>
      </c>
      <c r="J796" t="s">
        <v>53</v>
      </c>
      <c r="K796" t="s">
        <v>53</v>
      </c>
      <c r="L796" t="s">
        <v>53</v>
      </c>
      <c r="M796">
        <v>0</v>
      </c>
      <c r="O796">
        <v>2</v>
      </c>
      <c r="P796" s="6">
        <v>3</v>
      </c>
      <c r="Q796" t="s">
        <v>50</v>
      </c>
      <c r="R796">
        <v>12</v>
      </c>
      <c r="S796" s="5">
        <v>1</v>
      </c>
      <c r="T796" t="s">
        <v>58</v>
      </c>
      <c r="U796" t="s">
        <v>52</v>
      </c>
      <c r="V796">
        <v>2</v>
      </c>
      <c r="W796" t="s">
        <v>52</v>
      </c>
      <c r="X796">
        <v>1</v>
      </c>
      <c r="AB796" t="s">
        <v>72</v>
      </c>
      <c r="AD796" t="s">
        <v>73</v>
      </c>
      <c r="AE796" t="s">
        <v>52</v>
      </c>
      <c r="AF796" t="s">
        <v>52</v>
      </c>
      <c r="AG796" t="s">
        <v>52</v>
      </c>
      <c r="AH796">
        <v>4</v>
      </c>
      <c r="AI796" t="s">
        <v>83</v>
      </c>
      <c r="AJ796" t="s">
        <v>52</v>
      </c>
      <c r="AK796" t="s">
        <v>64</v>
      </c>
      <c r="AM796" t="s">
        <v>62</v>
      </c>
      <c r="AN796" t="s">
        <v>52</v>
      </c>
      <c r="AP796">
        <f t="shared" si="48"/>
        <v>0</v>
      </c>
      <c r="AQ796">
        <v>0</v>
      </c>
      <c r="AR796">
        <v>120000</v>
      </c>
      <c r="AS796">
        <v>15000</v>
      </c>
      <c r="AT796">
        <v>12000</v>
      </c>
      <c r="AU796">
        <v>0</v>
      </c>
      <c r="AV796">
        <v>0</v>
      </c>
      <c r="AW796">
        <v>0</v>
      </c>
      <c r="AX796">
        <v>147000</v>
      </c>
      <c r="AY796" t="str">
        <f t="shared" si="49"/>
        <v/>
      </c>
      <c r="AZ796">
        <f t="shared" si="50"/>
        <v>147000</v>
      </c>
      <c r="BA796" t="str">
        <f t="shared" si="51"/>
        <v/>
      </c>
    </row>
    <row r="797" spans="1:53" x14ac:dyDescent="0.35">
      <c r="A797" s="2" t="s">
        <v>1096</v>
      </c>
      <c r="B797">
        <v>3</v>
      </c>
      <c r="C797">
        <v>305</v>
      </c>
      <c r="D797">
        <v>1</v>
      </c>
      <c r="E797" t="s">
        <v>50</v>
      </c>
      <c r="F797">
        <v>40</v>
      </c>
      <c r="G797" t="s">
        <v>72</v>
      </c>
      <c r="I797" t="s">
        <v>73</v>
      </c>
      <c r="J797" t="s">
        <v>52</v>
      </c>
      <c r="K797" t="s">
        <v>52</v>
      </c>
      <c r="L797" t="s">
        <v>52</v>
      </c>
      <c r="M797">
        <v>11</v>
      </c>
      <c r="N797" t="s">
        <v>107</v>
      </c>
      <c r="O797">
        <v>2</v>
      </c>
      <c r="P797" s="6">
        <v>3</v>
      </c>
      <c r="Q797" t="s">
        <v>50</v>
      </c>
      <c r="R797">
        <v>15</v>
      </c>
      <c r="S797" s="5">
        <v>1</v>
      </c>
      <c r="T797" t="s">
        <v>58</v>
      </c>
      <c r="U797" t="s">
        <v>52</v>
      </c>
      <c r="V797">
        <v>1</v>
      </c>
      <c r="W797" t="s">
        <v>52</v>
      </c>
      <c r="X797">
        <v>2</v>
      </c>
      <c r="Y797" t="s">
        <v>59</v>
      </c>
      <c r="AB797" t="s">
        <v>72</v>
      </c>
      <c r="AD797" t="s">
        <v>73</v>
      </c>
      <c r="AE797" t="s">
        <v>52</v>
      </c>
      <c r="AF797" t="s">
        <v>52</v>
      </c>
      <c r="AG797" t="s">
        <v>52</v>
      </c>
      <c r="AH797">
        <v>10</v>
      </c>
      <c r="AI797" t="s">
        <v>80</v>
      </c>
      <c r="AJ797" t="s">
        <v>52</v>
      </c>
      <c r="AK797" t="s">
        <v>81</v>
      </c>
      <c r="AM797" t="s">
        <v>62</v>
      </c>
      <c r="AN797" t="s">
        <v>52</v>
      </c>
      <c r="AP797">
        <f t="shared" si="48"/>
        <v>0</v>
      </c>
      <c r="AQ797">
        <v>0</v>
      </c>
      <c r="AR797">
        <v>252000</v>
      </c>
      <c r="AS797">
        <v>40000</v>
      </c>
      <c r="AT797">
        <v>100000</v>
      </c>
      <c r="AU797">
        <v>0</v>
      </c>
      <c r="AV797">
        <v>288000</v>
      </c>
      <c r="AW797">
        <v>0</v>
      </c>
      <c r="AX797">
        <v>680000</v>
      </c>
      <c r="AY797" t="str">
        <f t="shared" si="49"/>
        <v/>
      </c>
      <c r="AZ797" t="str">
        <f t="shared" si="50"/>
        <v/>
      </c>
      <c r="BA797">
        <f t="shared" si="51"/>
        <v>680000</v>
      </c>
    </row>
    <row r="798" spans="1:53" x14ac:dyDescent="0.35">
      <c r="A798" s="2" t="s">
        <v>1096</v>
      </c>
      <c r="B798">
        <v>3</v>
      </c>
      <c r="C798">
        <v>305</v>
      </c>
      <c r="D798">
        <v>1</v>
      </c>
      <c r="E798" t="s">
        <v>50</v>
      </c>
      <c r="F798">
        <v>40</v>
      </c>
      <c r="G798" t="s">
        <v>72</v>
      </c>
      <c r="I798" t="s">
        <v>73</v>
      </c>
      <c r="J798" t="s">
        <v>52</v>
      </c>
      <c r="K798" t="s">
        <v>52</v>
      </c>
      <c r="L798" t="s">
        <v>52</v>
      </c>
      <c r="M798">
        <v>11</v>
      </c>
      <c r="N798" t="s">
        <v>107</v>
      </c>
      <c r="O798">
        <v>2</v>
      </c>
      <c r="P798" s="6">
        <v>4</v>
      </c>
      <c r="Q798" t="s">
        <v>50</v>
      </c>
      <c r="R798">
        <v>8</v>
      </c>
      <c r="S798" s="5">
        <v>1</v>
      </c>
      <c r="T798" t="s">
        <v>58</v>
      </c>
      <c r="U798" t="s">
        <v>52</v>
      </c>
      <c r="V798">
        <v>1</v>
      </c>
      <c r="W798" t="s">
        <v>52</v>
      </c>
      <c r="X798">
        <v>2</v>
      </c>
      <c r="AB798" t="s">
        <v>72</v>
      </c>
      <c r="AD798" t="s">
        <v>73</v>
      </c>
      <c r="AE798" t="s">
        <v>52</v>
      </c>
      <c r="AF798" t="s">
        <v>52</v>
      </c>
      <c r="AG798" t="s">
        <v>52</v>
      </c>
      <c r="AH798">
        <v>2</v>
      </c>
      <c r="AI798" t="s">
        <v>65</v>
      </c>
      <c r="AJ798" t="s">
        <v>52</v>
      </c>
      <c r="AK798" t="s">
        <v>66</v>
      </c>
      <c r="AM798" t="s">
        <v>62</v>
      </c>
      <c r="AN798" t="s">
        <v>52</v>
      </c>
      <c r="AP798">
        <f t="shared" si="48"/>
        <v>0</v>
      </c>
      <c r="AQ798">
        <v>0</v>
      </c>
      <c r="AR798">
        <v>260000</v>
      </c>
      <c r="AS798">
        <v>50000</v>
      </c>
      <c r="AT798">
        <v>20000</v>
      </c>
      <c r="AU798">
        <v>0</v>
      </c>
      <c r="AV798">
        <v>16000</v>
      </c>
      <c r="AW798">
        <v>0</v>
      </c>
      <c r="AX798">
        <v>346000</v>
      </c>
      <c r="AY798">
        <f t="shared" si="49"/>
        <v>346000</v>
      </c>
      <c r="AZ798" t="str">
        <f t="shared" si="50"/>
        <v/>
      </c>
      <c r="BA798" t="str">
        <f t="shared" si="51"/>
        <v/>
      </c>
    </row>
    <row r="799" spans="1:53" x14ac:dyDescent="0.35">
      <c r="A799" s="2" t="s">
        <v>1100</v>
      </c>
      <c r="B799">
        <v>21</v>
      </c>
      <c r="C799">
        <v>2101</v>
      </c>
      <c r="D799">
        <v>2</v>
      </c>
      <c r="E799" t="s">
        <v>50</v>
      </c>
      <c r="F799">
        <v>46</v>
      </c>
      <c r="G799" t="s">
        <v>72</v>
      </c>
      <c r="I799" t="s">
        <v>73</v>
      </c>
      <c r="J799" t="s">
        <v>52</v>
      </c>
      <c r="K799" t="s">
        <v>52</v>
      </c>
      <c r="L799" t="s">
        <v>52</v>
      </c>
      <c r="M799">
        <v>18</v>
      </c>
      <c r="N799" t="s">
        <v>371</v>
      </c>
      <c r="O799">
        <v>3</v>
      </c>
      <c r="P799" s="6">
        <v>5</v>
      </c>
      <c r="Q799" t="s">
        <v>50</v>
      </c>
      <c r="R799">
        <v>17</v>
      </c>
      <c r="S799" s="5">
        <v>1</v>
      </c>
      <c r="T799" t="s">
        <v>58</v>
      </c>
      <c r="U799" t="s">
        <v>52</v>
      </c>
      <c r="V799">
        <v>1</v>
      </c>
      <c r="W799" t="s">
        <v>52</v>
      </c>
      <c r="X799">
        <v>2</v>
      </c>
      <c r="Y799" t="s">
        <v>55</v>
      </c>
      <c r="Z799" t="s">
        <v>52</v>
      </c>
      <c r="AA799">
        <v>2</v>
      </c>
      <c r="AB799" t="s">
        <v>72</v>
      </c>
      <c r="AD799" t="s">
        <v>73</v>
      </c>
      <c r="AE799" t="s">
        <v>52</v>
      </c>
      <c r="AF799" t="s">
        <v>52</v>
      </c>
      <c r="AG799" t="s">
        <v>52</v>
      </c>
      <c r="AH799">
        <v>12</v>
      </c>
      <c r="AI799" t="s">
        <v>94</v>
      </c>
      <c r="AJ799" t="s">
        <v>52</v>
      </c>
      <c r="AK799" t="s">
        <v>108</v>
      </c>
      <c r="AM799" t="s">
        <v>62</v>
      </c>
      <c r="AN799" t="s">
        <v>52</v>
      </c>
      <c r="AP799">
        <f t="shared" si="48"/>
        <v>0</v>
      </c>
      <c r="AQ799">
        <v>0</v>
      </c>
      <c r="AR799">
        <v>270000</v>
      </c>
      <c r="AS799">
        <v>50000</v>
      </c>
      <c r="AT799">
        <v>80000</v>
      </c>
      <c r="AU799">
        <v>0</v>
      </c>
      <c r="AV799">
        <v>360000</v>
      </c>
      <c r="AW799">
        <v>0</v>
      </c>
      <c r="AX799">
        <v>760000</v>
      </c>
      <c r="AY799" t="str">
        <f t="shared" si="49"/>
        <v/>
      </c>
      <c r="AZ799" t="str">
        <f t="shared" si="50"/>
        <v/>
      </c>
      <c r="BA799">
        <f t="shared" si="51"/>
        <v>760000</v>
      </c>
    </row>
    <row r="800" spans="1:53" x14ac:dyDescent="0.35">
      <c r="A800" s="2" t="s">
        <v>1100</v>
      </c>
      <c r="B800">
        <v>21</v>
      </c>
      <c r="C800">
        <v>2101</v>
      </c>
      <c r="D800">
        <v>2</v>
      </c>
      <c r="E800" t="s">
        <v>50</v>
      </c>
      <c r="F800">
        <v>46</v>
      </c>
      <c r="G800" t="s">
        <v>72</v>
      </c>
      <c r="I800" t="s">
        <v>73</v>
      </c>
      <c r="J800" t="s">
        <v>52</v>
      </c>
      <c r="K800" t="s">
        <v>52</v>
      </c>
      <c r="L800" t="s">
        <v>52</v>
      </c>
      <c r="M800">
        <v>18</v>
      </c>
      <c r="N800" t="s">
        <v>371</v>
      </c>
      <c r="O800">
        <v>3</v>
      </c>
      <c r="P800" s="6">
        <v>6</v>
      </c>
      <c r="Q800" t="s">
        <v>56</v>
      </c>
      <c r="R800">
        <v>14</v>
      </c>
      <c r="S800" s="5">
        <v>1</v>
      </c>
      <c r="T800" t="s">
        <v>58</v>
      </c>
      <c r="U800" t="s">
        <v>52</v>
      </c>
      <c r="V800">
        <v>1</v>
      </c>
      <c r="W800" t="s">
        <v>52</v>
      </c>
      <c r="X800">
        <v>2</v>
      </c>
      <c r="Y800" t="s">
        <v>59</v>
      </c>
      <c r="AB800" t="s">
        <v>72</v>
      </c>
      <c r="AD800" t="s">
        <v>73</v>
      </c>
      <c r="AE800" t="s">
        <v>52</v>
      </c>
      <c r="AF800" t="s">
        <v>52</v>
      </c>
      <c r="AG800" t="s">
        <v>52</v>
      </c>
      <c r="AH800">
        <v>8</v>
      </c>
      <c r="AI800" t="s">
        <v>86</v>
      </c>
      <c r="AJ800" t="s">
        <v>52</v>
      </c>
      <c r="AK800" t="s">
        <v>87</v>
      </c>
      <c r="AM800" t="s">
        <v>62</v>
      </c>
      <c r="AN800" t="s">
        <v>52</v>
      </c>
      <c r="AP800">
        <f t="shared" si="48"/>
        <v>0</v>
      </c>
      <c r="AQ800">
        <v>0</v>
      </c>
      <c r="AR800">
        <v>54000</v>
      </c>
      <c r="AS800">
        <v>15000</v>
      </c>
      <c r="AT800">
        <v>35000</v>
      </c>
      <c r="AU800">
        <v>0</v>
      </c>
      <c r="AV800">
        <v>32000</v>
      </c>
      <c r="AW800">
        <v>0</v>
      </c>
      <c r="AX800">
        <v>136000</v>
      </c>
      <c r="AY800" t="str">
        <f t="shared" si="49"/>
        <v/>
      </c>
      <c r="AZ800">
        <f t="shared" si="50"/>
        <v>136000</v>
      </c>
      <c r="BA800" t="str">
        <f t="shared" si="51"/>
        <v/>
      </c>
    </row>
    <row r="801" spans="1:53" x14ac:dyDescent="0.35">
      <c r="A801" s="2" t="s">
        <v>1100</v>
      </c>
      <c r="B801">
        <v>21</v>
      </c>
      <c r="C801">
        <v>2101</v>
      </c>
      <c r="D801">
        <v>2</v>
      </c>
      <c r="E801" t="s">
        <v>50</v>
      </c>
      <c r="F801">
        <v>46</v>
      </c>
      <c r="G801" t="s">
        <v>72</v>
      </c>
      <c r="I801" t="s">
        <v>73</v>
      </c>
      <c r="J801" t="s">
        <v>52</v>
      </c>
      <c r="K801" t="s">
        <v>52</v>
      </c>
      <c r="L801" t="s">
        <v>52</v>
      </c>
      <c r="M801">
        <v>18</v>
      </c>
      <c r="N801" t="s">
        <v>371</v>
      </c>
      <c r="O801">
        <v>3</v>
      </c>
      <c r="P801" s="6">
        <v>7</v>
      </c>
      <c r="Q801" t="s">
        <v>56</v>
      </c>
      <c r="R801">
        <v>14</v>
      </c>
      <c r="S801" s="5">
        <v>1</v>
      </c>
      <c r="T801" t="s">
        <v>58</v>
      </c>
      <c r="U801" t="s">
        <v>52</v>
      </c>
      <c r="V801">
        <v>1</v>
      </c>
      <c r="W801" t="s">
        <v>52</v>
      </c>
      <c r="X801">
        <v>2</v>
      </c>
      <c r="Y801" t="s">
        <v>59</v>
      </c>
      <c r="AB801" t="s">
        <v>72</v>
      </c>
      <c r="AD801" t="s">
        <v>73</v>
      </c>
      <c r="AE801" t="s">
        <v>52</v>
      </c>
      <c r="AF801" t="s">
        <v>52</v>
      </c>
      <c r="AG801" t="s">
        <v>52</v>
      </c>
      <c r="AH801">
        <v>8</v>
      </c>
      <c r="AI801" t="s">
        <v>86</v>
      </c>
      <c r="AJ801" t="s">
        <v>52</v>
      </c>
      <c r="AK801" t="s">
        <v>87</v>
      </c>
      <c r="AM801" t="s">
        <v>62</v>
      </c>
      <c r="AN801" t="s">
        <v>52</v>
      </c>
      <c r="AP801">
        <f t="shared" si="48"/>
        <v>0</v>
      </c>
      <c r="AQ801">
        <v>0</v>
      </c>
      <c r="AR801">
        <v>108000</v>
      </c>
      <c r="AS801">
        <v>15000</v>
      </c>
      <c r="AT801">
        <v>35000</v>
      </c>
      <c r="AU801">
        <v>0</v>
      </c>
      <c r="AV801">
        <v>32000</v>
      </c>
      <c r="AW801">
        <v>0</v>
      </c>
      <c r="AX801">
        <v>190000</v>
      </c>
      <c r="AY801" t="str">
        <f t="shared" si="49"/>
        <v/>
      </c>
      <c r="AZ801">
        <f t="shared" si="50"/>
        <v>190000</v>
      </c>
      <c r="BA801" t="str">
        <f t="shared" si="51"/>
        <v/>
      </c>
    </row>
    <row r="802" spans="1:53" x14ac:dyDescent="0.35">
      <c r="A802" s="2" t="s">
        <v>1101</v>
      </c>
      <c r="B802">
        <v>12</v>
      </c>
      <c r="C802">
        <v>1206</v>
      </c>
      <c r="D802">
        <v>1</v>
      </c>
      <c r="E802" t="s">
        <v>56</v>
      </c>
      <c r="F802">
        <v>33</v>
      </c>
      <c r="G802" t="s">
        <v>72</v>
      </c>
      <c r="I802" t="s">
        <v>73</v>
      </c>
      <c r="J802" t="s">
        <v>53</v>
      </c>
      <c r="K802" t="s">
        <v>53</v>
      </c>
      <c r="L802" t="s">
        <v>53</v>
      </c>
      <c r="M802">
        <v>0</v>
      </c>
      <c r="O802">
        <v>4</v>
      </c>
      <c r="P802" s="6">
        <v>4</v>
      </c>
      <c r="Q802" t="s">
        <v>50</v>
      </c>
      <c r="R802">
        <v>16</v>
      </c>
      <c r="S802" s="5">
        <v>1</v>
      </c>
      <c r="T802" t="s">
        <v>58</v>
      </c>
      <c r="U802" t="s">
        <v>53</v>
      </c>
      <c r="W802" t="s">
        <v>52</v>
      </c>
      <c r="X802">
        <v>1</v>
      </c>
      <c r="Y802" t="s">
        <v>59</v>
      </c>
      <c r="AB802" t="s">
        <v>72</v>
      </c>
      <c r="AD802" t="s">
        <v>52</v>
      </c>
      <c r="AE802" t="s">
        <v>52</v>
      </c>
      <c r="AF802" t="s">
        <v>52</v>
      </c>
      <c r="AG802" t="s">
        <v>52</v>
      </c>
      <c r="AH802">
        <v>4</v>
      </c>
      <c r="AI802" t="s">
        <v>83</v>
      </c>
      <c r="AJ802" t="s">
        <v>53</v>
      </c>
      <c r="AO802" t="s">
        <v>198</v>
      </c>
      <c r="AP802">
        <f t="shared" si="48"/>
        <v>0</v>
      </c>
      <c r="AY802" t="str">
        <f t="shared" si="49"/>
        <v/>
      </c>
      <c r="AZ802" t="str">
        <f t="shared" si="50"/>
        <v/>
      </c>
      <c r="BA802" t="str">
        <f t="shared" si="51"/>
        <v/>
      </c>
    </row>
    <row r="803" spans="1:53" x14ac:dyDescent="0.35">
      <c r="A803" s="2" t="s">
        <v>1101</v>
      </c>
      <c r="B803">
        <v>12</v>
      </c>
      <c r="C803">
        <v>1206</v>
      </c>
      <c r="D803">
        <v>1</v>
      </c>
      <c r="E803" t="s">
        <v>56</v>
      </c>
      <c r="F803">
        <v>33</v>
      </c>
      <c r="G803" t="s">
        <v>72</v>
      </c>
      <c r="I803" t="s">
        <v>73</v>
      </c>
      <c r="J803" t="s">
        <v>53</v>
      </c>
      <c r="K803" t="s">
        <v>53</v>
      </c>
      <c r="L803" t="s">
        <v>53</v>
      </c>
      <c r="M803">
        <v>0</v>
      </c>
      <c r="O803">
        <v>4</v>
      </c>
      <c r="P803" s="6">
        <v>5</v>
      </c>
      <c r="Q803" t="s">
        <v>56</v>
      </c>
      <c r="R803">
        <v>11</v>
      </c>
      <c r="S803" s="5">
        <v>1</v>
      </c>
      <c r="T803" t="s">
        <v>58</v>
      </c>
      <c r="U803" t="s">
        <v>52</v>
      </c>
      <c r="V803">
        <v>2</v>
      </c>
      <c r="W803" t="s">
        <v>52</v>
      </c>
      <c r="X803">
        <v>1</v>
      </c>
      <c r="AB803" t="s">
        <v>72</v>
      </c>
      <c r="AD803" t="s">
        <v>52</v>
      </c>
      <c r="AE803" t="s">
        <v>52</v>
      </c>
      <c r="AF803" t="s">
        <v>52</v>
      </c>
      <c r="AG803" t="s">
        <v>52</v>
      </c>
      <c r="AH803">
        <v>6</v>
      </c>
      <c r="AI803" t="s">
        <v>83</v>
      </c>
      <c r="AJ803" t="s">
        <v>53</v>
      </c>
      <c r="AO803" t="s">
        <v>119</v>
      </c>
      <c r="AP803">
        <f t="shared" si="48"/>
        <v>0</v>
      </c>
      <c r="AY803" t="str">
        <f t="shared" si="49"/>
        <v/>
      </c>
      <c r="AZ803" t="str">
        <f t="shared" si="50"/>
        <v/>
      </c>
      <c r="BA803" t="str">
        <f t="shared" si="51"/>
        <v/>
      </c>
    </row>
    <row r="804" spans="1:53" x14ac:dyDescent="0.35">
      <c r="A804" s="2" t="s">
        <v>1101</v>
      </c>
      <c r="B804">
        <v>12</v>
      </c>
      <c r="C804">
        <v>1206</v>
      </c>
      <c r="D804">
        <v>1</v>
      </c>
      <c r="E804" t="s">
        <v>56</v>
      </c>
      <c r="F804">
        <v>33</v>
      </c>
      <c r="G804" t="s">
        <v>72</v>
      </c>
      <c r="I804" t="s">
        <v>73</v>
      </c>
      <c r="J804" t="s">
        <v>53</v>
      </c>
      <c r="K804" t="s">
        <v>53</v>
      </c>
      <c r="L804" t="s">
        <v>53</v>
      </c>
      <c r="M804">
        <v>0</v>
      </c>
      <c r="O804">
        <v>4</v>
      </c>
      <c r="P804" s="6">
        <v>6</v>
      </c>
      <c r="Q804" t="s">
        <v>56</v>
      </c>
      <c r="R804">
        <v>9</v>
      </c>
      <c r="S804" s="5">
        <v>1</v>
      </c>
      <c r="T804" t="s">
        <v>58</v>
      </c>
      <c r="U804" t="s">
        <v>52</v>
      </c>
      <c r="V804">
        <v>2</v>
      </c>
      <c r="W804" t="s">
        <v>52</v>
      </c>
      <c r="X804">
        <v>1</v>
      </c>
      <c r="AB804" t="s">
        <v>72</v>
      </c>
      <c r="AD804" t="s">
        <v>52</v>
      </c>
      <c r="AE804" t="s">
        <v>53</v>
      </c>
      <c r="AF804" t="s">
        <v>53</v>
      </c>
      <c r="AG804" t="s">
        <v>52</v>
      </c>
      <c r="AH804">
        <v>3</v>
      </c>
      <c r="AI804" t="s">
        <v>97</v>
      </c>
      <c r="AJ804" t="s">
        <v>52</v>
      </c>
      <c r="AK804" t="s">
        <v>98</v>
      </c>
      <c r="AM804" t="s">
        <v>62</v>
      </c>
      <c r="AN804" t="s">
        <v>53</v>
      </c>
      <c r="AP804">
        <f t="shared" si="48"/>
        <v>0</v>
      </c>
      <c r="AQ804">
        <v>0</v>
      </c>
      <c r="AR804">
        <v>60000</v>
      </c>
      <c r="AS804">
        <v>7500</v>
      </c>
      <c r="AT804">
        <v>5000</v>
      </c>
      <c r="AU804">
        <v>60000</v>
      </c>
      <c r="AV804">
        <v>0</v>
      </c>
      <c r="AW804">
        <v>0</v>
      </c>
      <c r="AX804">
        <v>132500</v>
      </c>
      <c r="AY804">
        <f t="shared" si="49"/>
        <v>132500</v>
      </c>
      <c r="AZ804" t="str">
        <f t="shared" si="50"/>
        <v/>
      </c>
      <c r="BA804" t="str">
        <f t="shared" si="51"/>
        <v/>
      </c>
    </row>
    <row r="805" spans="1:53" x14ac:dyDescent="0.35">
      <c r="A805" s="2" t="s">
        <v>1101</v>
      </c>
      <c r="B805">
        <v>12</v>
      </c>
      <c r="C805">
        <v>1206</v>
      </c>
      <c r="D805">
        <v>1</v>
      </c>
      <c r="E805" t="s">
        <v>56</v>
      </c>
      <c r="F805">
        <v>33</v>
      </c>
      <c r="G805" t="s">
        <v>72</v>
      </c>
      <c r="I805" t="s">
        <v>73</v>
      </c>
      <c r="J805" t="s">
        <v>53</v>
      </c>
      <c r="K805" t="s">
        <v>53</v>
      </c>
      <c r="L805" t="s">
        <v>53</v>
      </c>
      <c r="M805">
        <v>0</v>
      </c>
      <c r="O805">
        <v>4</v>
      </c>
      <c r="P805" s="6">
        <v>7</v>
      </c>
      <c r="Q805" t="s">
        <v>56</v>
      </c>
      <c r="R805">
        <v>6</v>
      </c>
      <c r="S805" s="5">
        <v>1</v>
      </c>
      <c r="T805" t="s">
        <v>58</v>
      </c>
      <c r="U805" t="s">
        <v>52</v>
      </c>
      <c r="V805">
        <v>2</v>
      </c>
      <c r="W805" t="s">
        <v>52</v>
      </c>
      <c r="X805">
        <v>1</v>
      </c>
      <c r="AB805" t="s">
        <v>72</v>
      </c>
      <c r="AD805" t="s">
        <v>73</v>
      </c>
      <c r="AE805" t="s">
        <v>53</v>
      </c>
      <c r="AF805" t="s">
        <v>53</v>
      </c>
      <c r="AG805" t="s">
        <v>52</v>
      </c>
      <c r="AH805">
        <v>1</v>
      </c>
      <c r="AI805" t="s">
        <v>68</v>
      </c>
      <c r="AJ805" t="s">
        <v>52</v>
      </c>
      <c r="AK805" t="s">
        <v>68</v>
      </c>
      <c r="AL805" t="s">
        <v>109</v>
      </c>
      <c r="AN805" t="s">
        <v>53</v>
      </c>
      <c r="AP805">
        <f t="shared" si="48"/>
        <v>0</v>
      </c>
      <c r="AQ805">
        <v>0</v>
      </c>
      <c r="AR805">
        <v>100000</v>
      </c>
      <c r="AS805">
        <v>7500</v>
      </c>
      <c r="AT805">
        <v>5000</v>
      </c>
      <c r="AU805">
        <v>120000</v>
      </c>
      <c r="AV805">
        <v>0</v>
      </c>
      <c r="AW805">
        <v>0</v>
      </c>
      <c r="AX805">
        <v>232500</v>
      </c>
      <c r="AY805">
        <f t="shared" si="49"/>
        <v>232500</v>
      </c>
      <c r="AZ805" t="str">
        <f t="shared" si="50"/>
        <v/>
      </c>
      <c r="BA805" t="str">
        <f t="shared" si="51"/>
        <v/>
      </c>
    </row>
    <row r="806" spans="1:53" x14ac:dyDescent="0.35">
      <c r="A806" s="2" t="s">
        <v>1105</v>
      </c>
      <c r="B806">
        <v>2</v>
      </c>
      <c r="C806">
        <v>210</v>
      </c>
      <c r="D806">
        <v>2</v>
      </c>
      <c r="E806" t="s">
        <v>50</v>
      </c>
      <c r="F806">
        <v>38</v>
      </c>
      <c r="G806" t="s">
        <v>72</v>
      </c>
      <c r="I806" t="s">
        <v>73</v>
      </c>
      <c r="J806" t="s">
        <v>53</v>
      </c>
      <c r="K806" t="s">
        <v>53</v>
      </c>
      <c r="L806" t="s">
        <v>53</v>
      </c>
      <c r="M806">
        <v>0</v>
      </c>
      <c r="O806">
        <v>2</v>
      </c>
      <c r="P806" s="6">
        <v>3</v>
      </c>
      <c r="Q806" t="s">
        <v>56</v>
      </c>
      <c r="R806">
        <v>9</v>
      </c>
      <c r="S806" s="5">
        <v>1</v>
      </c>
      <c r="T806" t="s">
        <v>58</v>
      </c>
      <c r="U806" t="s">
        <v>52</v>
      </c>
      <c r="V806">
        <v>1</v>
      </c>
      <c r="W806" t="s">
        <v>52</v>
      </c>
      <c r="X806">
        <v>2</v>
      </c>
      <c r="AB806" t="s">
        <v>72</v>
      </c>
      <c r="AD806" t="s">
        <v>73</v>
      </c>
      <c r="AE806" t="s">
        <v>52</v>
      </c>
      <c r="AF806" t="s">
        <v>52</v>
      </c>
      <c r="AG806" t="s">
        <v>52</v>
      </c>
      <c r="AH806">
        <v>2</v>
      </c>
      <c r="AI806" t="s">
        <v>65</v>
      </c>
      <c r="AJ806" t="s">
        <v>52</v>
      </c>
      <c r="AK806" t="s">
        <v>66</v>
      </c>
      <c r="AM806" t="s">
        <v>62</v>
      </c>
      <c r="AN806" t="s">
        <v>53</v>
      </c>
      <c r="AP806">
        <f t="shared" si="48"/>
        <v>0</v>
      </c>
      <c r="AQ806">
        <v>0</v>
      </c>
      <c r="AR806">
        <v>0</v>
      </c>
      <c r="AS806">
        <v>18000</v>
      </c>
      <c r="AT806">
        <v>35000</v>
      </c>
      <c r="AU806">
        <v>0</v>
      </c>
      <c r="AV806">
        <v>0</v>
      </c>
      <c r="AW806">
        <v>20000</v>
      </c>
      <c r="AX806">
        <v>73000</v>
      </c>
      <c r="AY806">
        <f t="shared" si="49"/>
        <v>73000</v>
      </c>
      <c r="AZ806" t="str">
        <f t="shared" si="50"/>
        <v/>
      </c>
      <c r="BA806" t="str">
        <f t="shared" si="51"/>
        <v/>
      </c>
    </row>
    <row r="807" spans="1:53" x14ac:dyDescent="0.35">
      <c r="A807" s="2" t="s">
        <v>1106</v>
      </c>
      <c r="B807">
        <v>7</v>
      </c>
      <c r="C807">
        <v>701</v>
      </c>
      <c r="D807">
        <v>2</v>
      </c>
      <c r="E807" t="s">
        <v>50</v>
      </c>
      <c r="F807">
        <v>48</v>
      </c>
      <c r="G807" t="s">
        <v>72</v>
      </c>
      <c r="I807" t="s">
        <v>52</v>
      </c>
      <c r="J807" t="s">
        <v>52</v>
      </c>
      <c r="K807" t="s">
        <v>52</v>
      </c>
      <c r="L807" t="s">
        <v>52</v>
      </c>
      <c r="M807">
        <v>12</v>
      </c>
      <c r="N807" t="s">
        <v>115</v>
      </c>
      <c r="O807">
        <v>1</v>
      </c>
      <c r="P807" s="6">
        <v>3</v>
      </c>
      <c r="Q807" t="s">
        <v>56</v>
      </c>
      <c r="R807">
        <v>11</v>
      </c>
      <c r="S807" s="5">
        <v>1</v>
      </c>
      <c r="T807" t="s">
        <v>58</v>
      </c>
      <c r="U807" t="s">
        <v>52</v>
      </c>
      <c r="V807">
        <v>1</v>
      </c>
      <c r="W807" t="s">
        <v>52</v>
      </c>
      <c r="X807">
        <v>2</v>
      </c>
      <c r="AB807" t="s">
        <v>72</v>
      </c>
      <c r="AD807" t="s">
        <v>73</v>
      </c>
      <c r="AE807" t="s">
        <v>52</v>
      </c>
      <c r="AF807" t="s">
        <v>52</v>
      </c>
      <c r="AG807" t="s">
        <v>52</v>
      </c>
      <c r="AH807">
        <v>5</v>
      </c>
      <c r="AI807" t="s">
        <v>78</v>
      </c>
      <c r="AJ807" t="s">
        <v>52</v>
      </c>
      <c r="AK807" t="s">
        <v>84</v>
      </c>
      <c r="AM807" t="s">
        <v>62</v>
      </c>
      <c r="AN807" t="s">
        <v>52</v>
      </c>
      <c r="AP807">
        <f t="shared" si="48"/>
        <v>0</v>
      </c>
      <c r="AQ807">
        <v>200000</v>
      </c>
      <c r="AR807">
        <v>0</v>
      </c>
      <c r="AS807">
        <v>60000</v>
      </c>
      <c r="AT807">
        <v>25000</v>
      </c>
      <c r="AU807">
        <v>0</v>
      </c>
      <c r="AV807">
        <v>0</v>
      </c>
      <c r="AW807">
        <v>5000</v>
      </c>
      <c r="AX807">
        <v>290000</v>
      </c>
      <c r="AY807">
        <f t="shared" si="49"/>
        <v>290000</v>
      </c>
      <c r="AZ807" t="str">
        <f t="shared" si="50"/>
        <v/>
      </c>
      <c r="BA807" t="str">
        <f t="shared" si="51"/>
        <v/>
      </c>
    </row>
    <row r="808" spans="1:53" x14ac:dyDescent="0.35">
      <c r="A808" s="2" t="s">
        <v>1110</v>
      </c>
      <c r="B808">
        <v>8</v>
      </c>
      <c r="C808">
        <v>807</v>
      </c>
      <c r="D808">
        <v>2</v>
      </c>
      <c r="E808" t="s">
        <v>56</v>
      </c>
      <c r="F808">
        <v>42</v>
      </c>
      <c r="G808" t="s">
        <v>72</v>
      </c>
      <c r="I808" t="s">
        <v>73</v>
      </c>
      <c r="J808" t="s">
        <v>53</v>
      </c>
      <c r="K808" t="s">
        <v>52</v>
      </c>
      <c r="L808" t="s">
        <v>52</v>
      </c>
      <c r="M808">
        <v>5</v>
      </c>
      <c r="N808" t="s">
        <v>83</v>
      </c>
      <c r="O808">
        <v>2</v>
      </c>
      <c r="P808" s="6">
        <v>2</v>
      </c>
      <c r="Q808" t="s">
        <v>56</v>
      </c>
      <c r="R808">
        <v>7</v>
      </c>
      <c r="S808" s="5">
        <v>1</v>
      </c>
      <c r="T808" t="s">
        <v>58</v>
      </c>
      <c r="U808" t="s">
        <v>53</v>
      </c>
      <c r="W808" t="s">
        <v>52</v>
      </c>
      <c r="X808">
        <v>1</v>
      </c>
      <c r="AB808" t="s">
        <v>72</v>
      </c>
      <c r="AD808" t="s">
        <v>73</v>
      </c>
      <c r="AE808" t="s">
        <v>52</v>
      </c>
      <c r="AF808" t="s">
        <v>52</v>
      </c>
      <c r="AG808" t="s">
        <v>52</v>
      </c>
      <c r="AH808">
        <v>4</v>
      </c>
      <c r="AI808" t="s">
        <v>65</v>
      </c>
      <c r="AJ808" t="s">
        <v>52</v>
      </c>
      <c r="AK808" t="s">
        <v>66</v>
      </c>
      <c r="AM808" t="s">
        <v>62</v>
      </c>
      <c r="AN808" t="s">
        <v>52</v>
      </c>
      <c r="AP808">
        <f t="shared" si="48"/>
        <v>0</v>
      </c>
      <c r="AQ808">
        <v>0</v>
      </c>
      <c r="AR808">
        <v>20000</v>
      </c>
      <c r="AS808">
        <v>10000</v>
      </c>
      <c r="AT808">
        <v>10000</v>
      </c>
      <c r="AU808">
        <v>0</v>
      </c>
      <c r="AV808">
        <v>0</v>
      </c>
      <c r="AW808">
        <v>0</v>
      </c>
      <c r="AX808">
        <v>40000</v>
      </c>
      <c r="AY808">
        <f t="shared" si="49"/>
        <v>40000</v>
      </c>
      <c r="AZ808" t="str">
        <f t="shared" si="50"/>
        <v/>
      </c>
      <c r="BA808" t="str">
        <f t="shared" si="51"/>
        <v/>
      </c>
    </row>
    <row r="809" spans="1:53" x14ac:dyDescent="0.35">
      <c r="A809" s="2" t="s">
        <v>1112</v>
      </c>
      <c r="B809">
        <v>16</v>
      </c>
      <c r="C809">
        <v>1607</v>
      </c>
      <c r="D809">
        <v>2</v>
      </c>
      <c r="E809" t="s">
        <v>50</v>
      </c>
      <c r="F809">
        <v>44</v>
      </c>
      <c r="G809" t="s">
        <v>51</v>
      </c>
      <c r="H809" t="s">
        <v>52</v>
      </c>
      <c r="I809" t="s">
        <v>52</v>
      </c>
      <c r="J809" t="s">
        <v>52</v>
      </c>
      <c r="K809" t="s">
        <v>52</v>
      </c>
      <c r="L809" t="s">
        <v>52</v>
      </c>
      <c r="M809">
        <v>6</v>
      </c>
      <c r="N809" t="s">
        <v>79</v>
      </c>
      <c r="O809">
        <v>3</v>
      </c>
      <c r="P809" s="6">
        <v>4</v>
      </c>
      <c r="Q809" t="s">
        <v>50</v>
      </c>
      <c r="R809">
        <v>16</v>
      </c>
      <c r="S809" s="5">
        <v>1</v>
      </c>
      <c r="T809" t="s">
        <v>58</v>
      </c>
      <c r="U809" t="s">
        <v>52</v>
      </c>
      <c r="V809">
        <v>1</v>
      </c>
      <c r="W809" t="s">
        <v>52</v>
      </c>
      <c r="X809">
        <v>2</v>
      </c>
      <c r="Y809" t="s">
        <v>59</v>
      </c>
      <c r="AB809" t="s">
        <v>51</v>
      </c>
      <c r="AC809" t="s">
        <v>52</v>
      </c>
      <c r="AD809" t="s">
        <v>52</v>
      </c>
      <c r="AE809" t="s">
        <v>52</v>
      </c>
      <c r="AF809" t="s">
        <v>52</v>
      </c>
      <c r="AG809" t="s">
        <v>52</v>
      </c>
      <c r="AH809">
        <v>6</v>
      </c>
      <c r="AI809" t="s">
        <v>79</v>
      </c>
      <c r="AJ809" t="s">
        <v>53</v>
      </c>
      <c r="AO809" t="s">
        <v>190</v>
      </c>
      <c r="AP809">
        <f t="shared" si="48"/>
        <v>0</v>
      </c>
      <c r="AY809" t="str">
        <f t="shared" si="49"/>
        <v/>
      </c>
      <c r="AZ809" t="str">
        <f t="shared" si="50"/>
        <v/>
      </c>
      <c r="BA809" t="str">
        <f t="shared" si="51"/>
        <v/>
      </c>
    </row>
    <row r="810" spans="1:53" x14ac:dyDescent="0.35">
      <c r="A810" s="2" t="s">
        <v>1114</v>
      </c>
      <c r="B810">
        <v>2</v>
      </c>
      <c r="C810">
        <v>208</v>
      </c>
      <c r="D810">
        <v>1</v>
      </c>
      <c r="E810" t="s">
        <v>50</v>
      </c>
      <c r="F810">
        <v>54</v>
      </c>
      <c r="G810" t="s">
        <v>72</v>
      </c>
      <c r="I810" t="s">
        <v>73</v>
      </c>
      <c r="J810" t="s">
        <v>52</v>
      </c>
      <c r="K810" t="s">
        <v>52</v>
      </c>
      <c r="L810" t="s">
        <v>52</v>
      </c>
      <c r="M810">
        <v>6</v>
      </c>
      <c r="N810" t="s">
        <v>78</v>
      </c>
      <c r="O810">
        <v>2</v>
      </c>
      <c r="P810" s="6">
        <v>5</v>
      </c>
      <c r="Q810" t="s">
        <v>50</v>
      </c>
      <c r="R810">
        <v>16</v>
      </c>
      <c r="S810" s="5">
        <v>1</v>
      </c>
      <c r="T810" t="s">
        <v>58</v>
      </c>
      <c r="U810" t="s">
        <v>52</v>
      </c>
      <c r="V810">
        <v>1</v>
      </c>
      <c r="W810" t="s">
        <v>52</v>
      </c>
      <c r="X810">
        <v>2</v>
      </c>
      <c r="Y810" t="s">
        <v>59</v>
      </c>
      <c r="AB810" t="s">
        <v>72</v>
      </c>
      <c r="AD810" t="s">
        <v>73</v>
      </c>
      <c r="AE810" t="s">
        <v>52</v>
      </c>
      <c r="AF810" t="s">
        <v>52</v>
      </c>
      <c r="AG810" t="s">
        <v>52</v>
      </c>
      <c r="AH810">
        <v>9</v>
      </c>
      <c r="AI810" t="s">
        <v>60</v>
      </c>
      <c r="AJ810" t="s">
        <v>52</v>
      </c>
      <c r="AK810" t="s">
        <v>61</v>
      </c>
      <c r="AM810" t="s">
        <v>62</v>
      </c>
      <c r="AN810" t="s">
        <v>52</v>
      </c>
      <c r="AP810">
        <f t="shared" si="48"/>
        <v>0</v>
      </c>
      <c r="AQ810">
        <v>0</v>
      </c>
      <c r="AR810">
        <v>60000</v>
      </c>
      <c r="AS810">
        <v>32000</v>
      </c>
      <c r="AT810">
        <v>35000</v>
      </c>
      <c r="AU810">
        <v>0</v>
      </c>
      <c r="AV810">
        <v>0</v>
      </c>
      <c r="AW810">
        <v>0</v>
      </c>
      <c r="AX810">
        <v>127000</v>
      </c>
      <c r="AY810" t="str">
        <f t="shared" si="49"/>
        <v/>
      </c>
      <c r="AZ810" t="str">
        <f t="shared" si="50"/>
        <v/>
      </c>
      <c r="BA810">
        <f t="shared" si="51"/>
        <v>127000</v>
      </c>
    </row>
    <row r="811" spans="1:53" x14ac:dyDescent="0.35">
      <c r="A811" s="2" t="s">
        <v>1114</v>
      </c>
      <c r="B811">
        <v>2</v>
      </c>
      <c r="C811">
        <v>208</v>
      </c>
      <c r="D811">
        <v>1</v>
      </c>
      <c r="E811" t="s">
        <v>50</v>
      </c>
      <c r="F811">
        <v>54</v>
      </c>
      <c r="G811" t="s">
        <v>72</v>
      </c>
      <c r="I811" t="s">
        <v>73</v>
      </c>
      <c r="J811" t="s">
        <v>52</v>
      </c>
      <c r="K811" t="s">
        <v>52</v>
      </c>
      <c r="L811" t="s">
        <v>52</v>
      </c>
      <c r="M811">
        <v>6</v>
      </c>
      <c r="N811" t="s">
        <v>78</v>
      </c>
      <c r="O811">
        <v>2</v>
      </c>
      <c r="P811" s="6">
        <v>6</v>
      </c>
      <c r="Q811" t="s">
        <v>56</v>
      </c>
      <c r="R811">
        <v>13</v>
      </c>
      <c r="S811" s="5">
        <v>1</v>
      </c>
      <c r="T811" t="s">
        <v>58</v>
      </c>
      <c r="U811" t="s">
        <v>52</v>
      </c>
      <c r="V811">
        <v>1</v>
      </c>
      <c r="W811" t="s">
        <v>52</v>
      </c>
      <c r="X811">
        <v>2</v>
      </c>
      <c r="Y811" t="s">
        <v>59</v>
      </c>
      <c r="AB811" t="s">
        <v>72</v>
      </c>
      <c r="AD811" t="s">
        <v>73</v>
      </c>
      <c r="AE811" t="s">
        <v>52</v>
      </c>
      <c r="AF811" t="s">
        <v>52</v>
      </c>
      <c r="AG811" t="s">
        <v>52</v>
      </c>
      <c r="AH811">
        <v>7</v>
      </c>
      <c r="AI811" t="s">
        <v>79</v>
      </c>
      <c r="AJ811" t="s">
        <v>52</v>
      </c>
      <c r="AK811" t="s">
        <v>90</v>
      </c>
      <c r="AM811" t="s">
        <v>62</v>
      </c>
      <c r="AN811" t="s">
        <v>53</v>
      </c>
      <c r="AP811">
        <f t="shared" si="48"/>
        <v>0</v>
      </c>
      <c r="AQ811">
        <v>0</v>
      </c>
      <c r="AR811">
        <v>0</v>
      </c>
      <c r="AS811">
        <v>18000</v>
      </c>
      <c r="AT811">
        <v>35000</v>
      </c>
      <c r="AU811">
        <v>0</v>
      </c>
      <c r="AV811">
        <v>0</v>
      </c>
      <c r="AW811">
        <v>0</v>
      </c>
      <c r="AX811">
        <v>53000</v>
      </c>
      <c r="AY811" t="str">
        <f t="shared" si="49"/>
        <v/>
      </c>
      <c r="AZ811">
        <f t="shared" si="50"/>
        <v>53000</v>
      </c>
      <c r="BA811" t="str">
        <f t="shared" si="51"/>
        <v/>
      </c>
    </row>
    <row r="812" spans="1:53" x14ac:dyDescent="0.35">
      <c r="A812" s="2" t="s">
        <v>1115</v>
      </c>
      <c r="B812">
        <v>21</v>
      </c>
      <c r="C812">
        <v>2107</v>
      </c>
      <c r="D812">
        <v>2</v>
      </c>
      <c r="E812" t="s">
        <v>50</v>
      </c>
      <c r="F812">
        <v>54</v>
      </c>
      <c r="G812" t="s">
        <v>72</v>
      </c>
      <c r="I812" t="s">
        <v>73</v>
      </c>
      <c r="J812" t="s">
        <v>52</v>
      </c>
      <c r="K812" t="s">
        <v>52</v>
      </c>
      <c r="L812" t="s">
        <v>52</v>
      </c>
      <c r="M812">
        <v>7</v>
      </c>
      <c r="N812" t="s">
        <v>86</v>
      </c>
      <c r="O812">
        <v>2</v>
      </c>
      <c r="P812" s="6">
        <v>3</v>
      </c>
      <c r="Q812" t="s">
        <v>56</v>
      </c>
      <c r="R812">
        <v>17</v>
      </c>
      <c r="S812" s="5">
        <v>1</v>
      </c>
      <c r="T812" t="s">
        <v>58</v>
      </c>
      <c r="U812" t="s">
        <v>52</v>
      </c>
      <c r="V812">
        <v>1</v>
      </c>
      <c r="W812" t="s">
        <v>52</v>
      </c>
      <c r="X812">
        <v>2</v>
      </c>
      <c r="Y812" t="s">
        <v>59</v>
      </c>
      <c r="AB812" t="s">
        <v>72</v>
      </c>
      <c r="AD812" t="s">
        <v>52</v>
      </c>
      <c r="AE812" t="s">
        <v>52</v>
      </c>
      <c r="AF812" t="s">
        <v>52</v>
      </c>
      <c r="AG812" t="s">
        <v>52</v>
      </c>
      <c r="AH812">
        <v>11</v>
      </c>
      <c r="AI812" t="s">
        <v>107</v>
      </c>
      <c r="AJ812" t="s">
        <v>52</v>
      </c>
      <c r="AK812" t="s">
        <v>123</v>
      </c>
      <c r="AM812" t="s">
        <v>62</v>
      </c>
      <c r="AN812" t="s">
        <v>52</v>
      </c>
      <c r="AP812">
        <f t="shared" si="48"/>
        <v>0</v>
      </c>
      <c r="AQ812">
        <v>360000</v>
      </c>
      <c r="AR812">
        <v>500000</v>
      </c>
      <c r="AS812">
        <v>30000</v>
      </c>
      <c r="AT812">
        <v>0</v>
      </c>
      <c r="AU812">
        <v>0</v>
      </c>
      <c r="AV812">
        <v>0</v>
      </c>
      <c r="AW812">
        <v>0</v>
      </c>
      <c r="AX812">
        <v>890000</v>
      </c>
      <c r="AY812" t="str">
        <f t="shared" si="49"/>
        <v/>
      </c>
      <c r="AZ812" t="str">
        <f t="shared" si="50"/>
        <v/>
      </c>
      <c r="BA812">
        <f t="shared" si="51"/>
        <v>890000</v>
      </c>
    </row>
    <row r="813" spans="1:53" x14ac:dyDescent="0.35">
      <c r="A813" s="2" t="s">
        <v>1115</v>
      </c>
      <c r="B813">
        <v>21</v>
      </c>
      <c r="C813">
        <v>2107</v>
      </c>
      <c r="D813">
        <v>2</v>
      </c>
      <c r="E813" t="s">
        <v>50</v>
      </c>
      <c r="F813">
        <v>54</v>
      </c>
      <c r="G813" t="s">
        <v>72</v>
      </c>
      <c r="I813" t="s">
        <v>73</v>
      </c>
      <c r="J813" t="s">
        <v>52</v>
      </c>
      <c r="K813" t="s">
        <v>52</v>
      </c>
      <c r="L813" t="s">
        <v>52</v>
      </c>
      <c r="M813">
        <v>7</v>
      </c>
      <c r="N813" t="s">
        <v>86</v>
      </c>
      <c r="O813">
        <v>2</v>
      </c>
      <c r="P813" s="6">
        <v>4</v>
      </c>
      <c r="Q813" t="s">
        <v>56</v>
      </c>
      <c r="R813">
        <v>17</v>
      </c>
      <c r="S813" s="5">
        <v>1</v>
      </c>
      <c r="T813" t="s">
        <v>58</v>
      </c>
      <c r="U813" t="s">
        <v>52</v>
      </c>
      <c r="V813">
        <v>1</v>
      </c>
      <c r="W813" t="s">
        <v>52</v>
      </c>
      <c r="X813">
        <v>2</v>
      </c>
      <c r="Y813" t="s">
        <v>59</v>
      </c>
      <c r="AB813" t="s">
        <v>72</v>
      </c>
      <c r="AD813" t="s">
        <v>52</v>
      </c>
      <c r="AE813" t="s">
        <v>52</v>
      </c>
      <c r="AF813" t="s">
        <v>52</v>
      </c>
      <c r="AG813" t="s">
        <v>52</v>
      </c>
      <c r="AH813">
        <v>11</v>
      </c>
      <c r="AI813" t="s">
        <v>107</v>
      </c>
      <c r="AJ813" t="s">
        <v>52</v>
      </c>
      <c r="AK813" t="s">
        <v>123</v>
      </c>
      <c r="AM813" t="s">
        <v>62</v>
      </c>
      <c r="AN813" t="s">
        <v>52</v>
      </c>
      <c r="AP813">
        <f t="shared" si="48"/>
        <v>0</v>
      </c>
      <c r="AQ813">
        <v>360000</v>
      </c>
      <c r="AR813">
        <v>450000</v>
      </c>
      <c r="AS813">
        <v>25000</v>
      </c>
      <c r="AT813">
        <v>8000</v>
      </c>
      <c r="AU813">
        <v>0</v>
      </c>
      <c r="AV813">
        <v>0</v>
      </c>
      <c r="AW813">
        <v>0</v>
      </c>
      <c r="AX813">
        <v>843000</v>
      </c>
      <c r="AY813" t="str">
        <f t="shared" si="49"/>
        <v/>
      </c>
      <c r="AZ813" t="str">
        <f t="shared" si="50"/>
        <v/>
      </c>
      <c r="BA813">
        <f t="shared" si="51"/>
        <v>843000</v>
      </c>
    </row>
    <row r="814" spans="1:53" x14ac:dyDescent="0.35">
      <c r="A814" s="2" t="s">
        <v>1117</v>
      </c>
      <c r="B814">
        <v>12</v>
      </c>
      <c r="C814">
        <v>1212</v>
      </c>
      <c r="D814">
        <v>1</v>
      </c>
      <c r="E814" t="s">
        <v>50</v>
      </c>
      <c r="F814">
        <v>32</v>
      </c>
      <c r="G814" t="s">
        <v>72</v>
      </c>
      <c r="I814" t="s">
        <v>73</v>
      </c>
      <c r="J814" t="s">
        <v>52</v>
      </c>
      <c r="K814" t="s">
        <v>52</v>
      </c>
      <c r="L814" t="s">
        <v>52</v>
      </c>
      <c r="M814">
        <v>6</v>
      </c>
      <c r="N814" t="s">
        <v>78</v>
      </c>
      <c r="O814">
        <v>1</v>
      </c>
      <c r="P814" s="6">
        <v>3</v>
      </c>
      <c r="Q814" t="s">
        <v>50</v>
      </c>
      <c r="R814">
        <v>7</v>
      </c>
      <c r="S814" s="5">
        <v>1</v>
      </c>
      <c r="T814" t="s">
        <v>58</v>
      </c>
      <c r="U814" t="s">
        <v>52</v>
      </c>
      <c r="V814">
        <v>1</v>
      </c>
      <c r="W814" t="s">
        <v>52</v>
      </c>
      <c r="X814">
        <v>2</v>
      </c>
      <c r="AB814" t="s">
        <v>72</v>
      </c>
      <c r="AD814" t="s">
        <v>73</v>
      </c>
      <c r="AE814" t="s">
        <v>53</v>
      </c>
      <c r="AF814" t="s">
        <v>53</v>
      </c>
      <c r="AG814" t="s">
        <v>52</v>
      </c>
      <c r="AH814">
        <v>2</v>
      </c>
      <c r="AI814" t="s">
        <v>65</v>
      </c>
      <c r="AJ814" t="s">
        <v>52</v>
      </c>
      <c r="AK814" t="s">
        <v>74</v>
      </c>
      <c r="AM814" t="s">
        <v>62</v>
      </c>
      <c r="AN814" t="s">
        <v>53</v>
      </c>
      <c r="AP814">
        <f t="shared" si="48"/>
        <v>0</v>
      </c>
      <c r="AQ814">
        <v>0</v>
      </c>
      <c r="AR814">
        <v>140000</v>
      </c>
      <c r="AS814">
        <v>50000</v>
      </c>
      <c r="AT814">
        <v>100000</v>
      </c>
      <c r="AU814">
        <v>0</v>
      </c>
      <c r="AV814">
        <v>0</v>
      </c>
      <c r="AW814">
        <v>5000</v>
      </c>
      <c r="AX814">
        <v>295000</v>
      </c>
      <c r="AY814">
        <f t="shared" si="49"/>
        <v>295000</v>
      </c>
      <c r="AZ814" t="str">
        <f t="shared" si="50"/>
        <v/>
      </c>
      <c r="BA814" t="str">
        <f t="shared" si="51"/>
        <v/>
      </c>
    </row>
    <row r="815" spans="1:53" x14ac:dyDescent="0.35">
      <c r="A815" s="2" t="s">
        <v>1123</v>
      </c>
      <c r="B815">
        <v>15</v>
      </c>
      <c r="C815">
        <v>1501</v>
      </c>
      <c r="D815">
        <v>2</v>
      </c>
      <c r="E815" t="s">
        <v>50</v>
      </c>
      <c r="F815">
        <v>28</v>
      </c>
      <c r="G815" t="s">
        <v>72</v>
      </c>
      <c r="I815" t="s">
        <v>73</v>
      </c>
      <c r="J815" t="s">
        <v>52</v>
      </c>
      <c r="K815" t="s">
        <v>52</v>
      </c>
      <c r="L815" t="s">
        <v>52</v>
      </c>
      <c r="M815">
        <v>7</v>
      </c>
      <c r="N815" t="s">
        <v>86</v>
      </c>
      <c r="O815">
        <v>2</v>
      </c>
      <c r="P815" s="6">
        <v>3</v>
      </c>
      <c r="Q815" t="s">
        <v>56</v>
      </c>
      <c r="R815">
        <v>8</v>
      </c>
      <c r="S815" s="5">
        <v>1</v>
      </c>
      <c r="T815" t="s">
        <v>58</v>
      </c>
      <c r="U815" t="s">
        <v>52</v>
      </c>
      <c r="V815">
        <v>1</v>
      </c>
      <c r="W815" t="s">
        <v>52</v>
      </c>
      <c r="X815">
        <v>2</v>
      </c>
      <c r="AB815" t="s">
        <v>72</v>
      </c>
      <c r="AD815" t="s">
        <v>73</v>
      </c>
      <c r="AE815" t="s">
        <v>52</v>
      </c>
      <c r="AF815" t="s">
        <v>52</v>
      </c>
      <c r="AG815" t="s">
        <v>52</v>
      </c>
      <c r="AH815">
        <v>3</v>
      </c>
      <c r="AI815" t="s">
        <v>97</v>
      </c>
      <c r="AJ815" t="s">
        <v>52</v>
      </c>
      <c r="AK815" t="s">
        <v>98</v>
      </c>
      <c r="AM815" t="s">
        <v>62</v>
      </c>
      <c r="AN815" t="s">
        <v>52</v>
      </c>
      <c r="AP815">
        <f t="shared" si="48"/>
        <v>0</v>
      </c>
      <c r="AQ815">
        <v>0</v>
      </c>
      <c r="AR815">
        <v>240000</v>
      </c>
      <c r="AS815">
        <v>35000</v>
      </c>
      <c r="AT815">
        <v>85000</v>
      </c>
      <c r="AU815">
        <v>0</v>
      </c>
      <c r="AV815">
        <v>0</v>
      </c>
      <c r="AW815">
        <v>0</v>
      </c>
      <c r="AX815">
        <v>360000</v>
      </c>
      <c r="AY815">
        <f t="shared" si="49"/>
        <v>360000</v>
      </c>
      <c r="AZ815" t="str">
        <f t="shared" si="50"/>
        <v/>
      </c>
      <c r="BA815" t="str">
        <f t="shared" si="51"/>
        <v/>
      </c>
    </row>
    <row r="816" spans="1:53" x14ac:dyDescent="0.35">
      <c r="A816" s="2" t="s">
        <v>1124</v>
      </c>
      <c r="B816">
        <v>19</v>
      </c>
      <c r="C816">
        <v>1904</v>
      </c>
      <c r="D816">
        <v>1</v>
      </c>
      <c r="E816" t="s">
        <v>56</v>
      </c>
      <c r="F816">
        <v>33</v>
      </c>
      <c r="G816" t="s">
        <v>72</v>
      </c>
      <c r="I816" t="s">
        <v>52</v>
      </c>
      <c r="J816" t="s">
        <v>52</v>
      </c>
      <c r="K816" t="s">
        <v>52</v>
      </c>
      <c r="L816" t="s">
        <v>52</v>
      </c>
      <c r="M816">
        <v>2</v>
      </c>
      <c r="N816" t="s">
        <v>97</v>
      </c>
      <c r="O816">
        <v>2</v>
      </c>
      <c r="P816" s="6">
        <v>2</v>
      </c>
      <c r="Q816" t="s">
        <v>50</v>
      </c>
      <c r="R816">
        <v>14</v>
      </c>
      <c r="S816" s="5">
        <v>1</v>
      </c>
      <c r="T816" t="s">
        <v>58</v>
      </c>
      <c r="U816" t="s">
        <v>53</v>
      </c>
      <c r="W816" t="s">
        <v>52</v>
      </c>
      <c r="X816">
        <v>1</v>
      </c>
      <c r="Y816" t="s">
        <v>59</v>
      </c>
      <c r="AB816" t="s">
        <v>72</v>
      </c>
      <c r="AD816" t="s">
        <v>52</v>
      </c>
      <c r="AE816" t="s">
        <v>52</v>
      </c>
      <c r="AF816" t="s">
        <v>52</v>
      </c>
      <c r="AG816" t="s">
        <v>52</v>
      </c>
      <c r="AH816">
        <v>6</v>
      </c>
      <c r="AI816" t="s">
        <v>79</v>
      </c>
      <c r="AJ816" t="s">
        <v>52</v>
      </c>
      <c r="AK816" t="s">
        <v>88</v>
      </c>
      <c r="AM816" t="s">
        <v>62</v>
      </c>
      <c r="AN816" t="s">
        <v>53</v>
      </c>
      <c r="AP816">
        <f t="shared" si="48"/>
        <v>0</v>
      </c>
      <c r="AQ816">
        <v>0</v>
      </c>
      <c r="AR816">
        <v>468000</v>
      </c>
      <c r="AS816">
        <v>12000</v>
      </c>
      <c r="AT816">
        <v>35000</v>
      </c>
      <c r="AU816">
        <v>0</v>
      </c>
      <c r="AV816">
        <v>252000</v>
      </c>
      <c r="AW816">
        <v>0</v>
      </c>
      <c r="AX816">
        <v>767000</v>
      </c>
      <c r="AY816" t="str">
        <f t="shared" si="49"/>
        <v/>
      </c>
      <c r="AZ816">
        <f t="shared" si="50"/>
        <v>767000</v>
      </c>
      <c r="BA816" t="str">
        <f t="shared" si="51"/>
        <v/>
      </c>
    </row>
    <row r="817" spans="1:53" x14ac:dyDescent="0.35">
      <c r="A817" s="2" t="s">
        <v>1124</v>
      </c>
      <c r="B817">
        <v>19</v>
      </c>
      <c r="C817">
        <v>1904</v>
      </c>
      <c r="D817">
        <v>1</v>
      </c>
      <c r="E817" t="s">
        <v>56</v>
      </c>
      <c r="F817">
        <v>33</v>
      </c>
      <c r="G817" t="s">
        <v>72</v>
      </c>
      <c r="I817" t="s">
        <v>52</v>
      </c>
      <c r="J817" t="s">
        <v>52</v>
      </c>
      <c r="K817" t="s">
        <v>52</v>
      </c>
      <c r="L817" t="s">
        <v>52</v>
      </c>
      <c r="M817">
        <v>2</v>
      </c>
      <c r="N817" t="s">
        <v>97</v>
      </c>
      <c r="O817">
        <v>2</v>
      </c>
      <c r="P817" s="6">
        <v>3</v>
      </c>
      <c r="Q817" t="s">
        <v>50</v>
      </c>
      <c r="R817">
        <v>12</v>
      </c>
      <c r="S817" s="5">
        <v>1</v>
      </c>
      <c r="T817" t="s">
        <v>58</v>
      </c>
      <c r="U817" t="s">
        <v>53</v>
      </c>
      <c r="W817" t="s">
        <v>52</v>
      </c>
      <c r="X817">
        <v>1</v>
      </c>
      <c r="AB817" t="s">
        <v>72</v>
      </c>
      <c r="AD817" t="s">
        <v>73</v>
      </c>
      <c r="AE817" t="s">
        <v>53</v>
      </c>
      <c r="AF817" t="s">
        <v>53</v>
      </c>
      <c r="AG817" t="s">
        <v>52</v>
      </c>
      <c r="AH817">
        <v>6</v>
      </c>
      <c r="AI817" t="s">
        <v>78</v>
      </c>
      <c r="AJ817" t="s">
        <v>52</v>
      </c>
      <c r="AK817" t="s">
        <v>84</v>
      </c>
      <c r="AM817" t="s">
        <v>62</v>
      </c>
      <c r="AN817" t="s">
        <v>53</v>
      </c>
      <c r="AP817">
        <f t="shared" si="48"/>
        <v>0</v>
      </c>
      <c r="AQ817">
        <v>702000</v>
      </c>
      <c r="AR817">
        <v>468000</v>
      </c>
      <c r="AS817">
        <v>10000</v>
      </c>
      <c r="AT817">
        <v>25000</v>
      </c>
      <c r="AU817">
        <v>0</v>
      </c>
      <c r="AV817">
        <v>0</v>
      </c>
      <c r="AW817">
        <v>0</v>
      </c>
      <c r="AX817">
        <v>1205000</v>
      </c>
      <c r="AY817" t="str">
        <f t="shared" si="49"/>
        <v/>
      </c>
      <c r="AZ817">
        <f t="shared" si="50"/>
        <v>1205000</v>
      </c>
      <c r="BA817" t="str">
        <f t="shared" si="51"/>
        <v/>
      </c>
    </row>
    <row r="818" spans="1:53" x14ac:dyDescent="0.35">
      <c r="A818" s="2" t="s">
        <v>1125</v>
      </c>
      <c r="B818">
        <v>1</v>
      </c>
      <c r="C818">
        <v>109</v>
      </c>
      <c r="D818">
        <v>1</v>
      </c>
      <c r="E818" t="s">
        <v>50</v>
      </c>
      <c r="F818">
        <v>40</v>
      </c>
      <c r="G818" t="s">
        <v>72</v>
      </c>
      <c r="I818" t="s">
        <v>73</v>
      </c>
      <c r="J818" t="s">
        <v>52</v>
      </c>
      <c r="K818" t="s">
        <v>52</v>
      </c>
      <c r="L818" t="s">
        <v>52</v>
      </c>
      <c r="M818">
        <v>6</v>
      </c>
      <c r="N818" t="s">
        <v>83</v>
      </c>
      <c r="O818">
        <v>3</v>
      </c>
      <c r="P818" s="6">
        <v>3</v>
      </c>
      <c r="Q818" t="s">
        <v>56</v>
      </c>
      <c r="R818">
        <v>16</v>
      </c>
      <c r="S818" s="5">
        <v>1</v>
      </c>
      <c r="T818" t="s">
        <v>58</v>
      </c>
      <c r="U818" t="s">
        <v>52</v>
      </c>
      <c r="V818">
        <v>1</v>
      </c>
      <c r="W818" t="s">
        <v>52</v>
      </c>
      <c r="X818">
        <v>2</v>
      </c>
      <c r="Y818" t="s">
        <v>59</v>
      </c>
      <c r="AB818" t="s">
        <v>72</v>
      </c>
      <c r="AD818" t="s">
        <v>52</v>
      </c>
      <c r="AE818" t="s">
        <v>52</v>
      </c>
      <c r="AF818" t="s">
        <v>52</v>
      </c>
      <c r="AG818" t="s">
        <v>52</v>
      </c>
      <c r="AH818">
        <v>10</v>
      </c>
      <c r="AI818" t="s">
        <v>80</v>
      </c>
      <c r="AJ818" t="s">
        <v>52</v>
      </c>
      <c r="AK818" t="s">
        <v>81</v>
      </c>
      <c r="AM818" t="s">
        <v>62</v>
      </c>
      <c r="AN818" t="s">
        <v>52</v>
      </c>
      <c r="AP818">
        <f t="shared" si="48"/>
        <v>0</v>
      </c>
      <c r="AQ818">
        <v>0</v>
      </c>
      <c r="AR818">
        <v>108000</v>
      </c>
      <c r="AS818">
        <v>80000</v>
      </c>
      <c r="AT818">
        <v>40000</v>
      </c>
      <c r="AU818">
        <v>0</v>
      </c>
      <c r="AV818">
        <v>0</v>
      </c>
      <c r="AW818">
        <v>0</v>
      </c>
      <c r="AX818">
        <v>228000</v>
      </c>
      <c r="AY818" t="str">
        <f t="shared" si="49"/>
        <v/>
      </c>
      <c r="AZ818" t="str">
        <f t="shared" si="50"/>
        <v/>
      </c>
      <c r="BA818">
        <f t="shared" si="51"/>
        <v>228000</v>
      </c>
    </row>
    <row r="819" spans="1:53" x14ac:dyDescent="0.35">
      <c r="A819" s="2" t="s">
        <v>1125</v>
      </c>
      <c r="B819">
        <v>1</v>
      </c>
      <c r="C819">
        <v>109</v>
      </c>
      <c r="D819">
        <v>1</v>
      </c>
      <c r="E819" t="s">
        <v>50</v>
      </c>
      <c r="F819">
        <v>40</v>
      </c>
      <c r="G819" t="s">
        <v>72</v>
      </c>
      <c r="I819" t="s">
        <v>73</v>
      </c>
      <c r="J819" t="s">
        <v>52</v>
      </c>
      <c r="K819" t="s">
        <v>52</v>
      </c>
      <c r="L819" t="s">
        <v>52</v>
      </c>
      <c r="M819">
        <v>6</v>
      </c>
      <c r="N819" t="s">
        <v>83</v>
      </c>
      <c r="O819">
        <v>3</v>
      </c>
      <c r="P819" s="6">
        <v>4</v>
      </c>
      <c r="Q819" t="s">
        <v>56</v>
      </c>
      <c r="R819">
        <v>10</v>
      </c>
      <c r="S819" s="5">
        <v>1</v>
      </c>
      <c r="T819" t="s">
        <v>58</v>
      </c>
      <c r="U819" t="s">
        <v>52</v>
      </c>
      <c r="V819">
        <v>1</v>
      </c>
      <c r="W819" t="s">
        <v>52</v>
      </c>
      <c r="X819">
        <v>2</v>
      </c>
      <c r="AB819" t="s">
        <v>72</v>
      </c>
      <c r="AD819" t="s">
        <v>73</v>
      </c>
      <c r="AE819" t="s">
        <v>52</v>
      </c>
      <c r="AF819" t="s">
        <v>52</v>
      </c>
      <c r="AG819" t="s">
        <v>52</v>
      </c>
      <c r="AH819">
        <v>5</v>
      </c>
      <c r="AI819" t="s">
        <v>83</v>
      </c>
      <c r="AJ819" t="s">
        <v>52</v>
      </c>
      <c r="AK819" t="s">
        <v>84</v>
      </c>
      <c r="AM819" t="s">
        <v>62</v>
      </c>
      <c r="AN819" t="s">
        <v>52</v>
      </c>
      <c r="AP819">
        <f t="shared" si="48"/>
        <v>0</v>
      </c>
      <c r="AQ819">
        <v>0</v>
      </c>
      <c r="AR819">
        <v>295200</v>
      </c>
      <c r="AS819">
        <v>30000</v>
      </c>
      <c r="AT819">
        <v>40000</v>
      </c>
      <c r="AU819">
        <v>0</v>
      </c>
      <c r="AV819">
        <v>0</v>
      </c>
      <c r="AW819">
        <v>5000</v>
      </c>
      <c r="AX819">
        <v>370200</v>
      </c>
      <c r="AY819">
        <f t="shared" si="49"/>
        <v>370200</v>
      </c>
      <c r="AZ819" t="str">
        <f t="shared" si="50"/>
        <v/>
      </c>
      <c r="BA819" t="str">
        <f t="shared" si="51"/>
        <v/>
      </c>
    </row>
    <row r="820" spans="1:53" x14ac:dyDescent="0.35">
      <c r="A820" s="2" t="s">
        <v>1126</v>
      </c>
      <c r="B820">
        <v>17</v>
      </c>
      <c r="C820">
        <v>1707</v>
      </c>
      <c r="D820">
        <v>1</v>
      </c>
      <c r="E820" t="s">
        <v>50</v>
      </c>
      <c r="F820">
        <v>40</v>
      </c>
      <c r="G820" t="s">
        <v>72</v>
      </c>
      <c r="I820" t="s">
        <v>73</v>
      </c>
      <c r="J820" t="s">
        <v>52</v>
      </c>
      <c r="K820" t="s">
        <v>52</v>
      </c>
      <c r="L820" t="s">
        <v>52</v>
      </c>
      <c r="M820">
        <v>6</v>
      </c>
      <c r="N820" t="s">
        <v>79</v>
      </c>
      <c r="O820">
        <v>4</v>
      </c>
      <c r="P820" s="6">
        <v>3</v>
      </c>
      <c r="Q820" t="s">
        <v>50</v>
      </c>
      <c r="R820">
        <v>16</v>
      </c>
      <c r="S820" s="5">
        <v>1</v>
      </c>
      <c r="T820" t="s">
        <v>58</v>
      </c>
      <c r="U820" t="s">
        <v>52</v>
      </c>
      <c r="V820">
        <v>1</v>
      </c>
      <c r="W820" t="s">
        <v>52</v>
      </c>
      <c r="X820">
        <v>2</v>
      </c>
      <c r="Y820" t="s">
        <v>59</v>
      </c>
      <c r="AB820" t="s">
        <v>72</v>
      </c>
      <c r="AD820" t="s">
        <v>73</v>
      </c>
      <c r="AE820" t="s">
        <v>52</v>
      </c>
      <c r="AF820" t="s">
        <v>52</v>
      </c>
      <c r="AG820" t="s">
        <v>52</v>
      </c>
      <c r="AH820">
        <v>8</v>
      </c>
      <c r="AI820" t="s">
        <v>60</v>
      </c>
      <c r="AJ820" t="s">
        <v>53</v>
      </c>
      <c r="AO820" t="s">
        <v>190</v>
      </c>
      <c r="AP820">
        <f t="shared" si="48"/>
        <v>0</v>
      </c>
      <c r="AY820" t="str">
        <f t="shared" si="49"/>
        <v/>
      </c>
      <c r="AZ820" t="str">
        <f t="shared" si="50"/>
        <v/>
      </c>
      <c r="BA820" t="str">
        <f t="shared" si="51"/>
        <v/>
      </c>
    </row>
    <row r="821" spans="1:53" x14ac:dyDescent="0.35">
      <c r="A821" s="2" t="s">
        <v>1126</v>
      </c>
      <c r="B821">
        <v>17</v>
      </c>
      <c r="C821">
        <v>1707</v>
      </c>
      <c r="D821">
        <v>1</v>
      </c>
      <c r="E821" t="s">
        <v>50</v>
      </c>
      <c r="F821">
        <v>40</v>
      </c>
      <c r="G821" t="s">
        <v>72</v>
      </c>
      <c r="I821" t="s">
        <v>73</v>
      </c>
      <c r="J821" t="s">
        <v>52</v>
      </c>
      <c r="K821" t="s">
        <v>52</v>
      </c>
      <c r="L821" t="s">
        <v>52</v>
      </c>
      <c r="M821">
        <v>6</v>
      </c>
      <c r="N821" t="s">
        <v>79</v>
      </c>
      <c r="O821">
        <v>4</v>
      </c>
      <c r="P821" s="6">
        <v>4</v>
      </c>
      <c r="Q821" t="s">
        <v>50</v>
      </c>
      <c r="R821">
        <v>13</v>
      </c>
      <c r="S821" s="5">
        <v>1</v>
      </c>
      <c r="T821" t="s">
        <v>58</v>
      </c>
      <c r="U821" t="s">
        <v>52</v>
      </c>
      <c r="V821">
        <v>1</v>
      </c>
      <c r="W821" t="s">
        <v>52</v>
      </c>
      <c r="X821">
        <v>2</v>
      </c>
      <c r="Y821" t="s">
        <v>59</v>
      </c>
      <c r="AB821" t="s">
        <v>72</v>
      </c>
      <c r="AD821" t="s">
        <v>73</v>
      </c>
      <c r="AE821" t="s">
        <v>52</v>
      </c>
      <c r="AF821" t="s">
        <v>52</v>
      </c>
      <c r="AG821" t="s">
        <v>52</v>
      </c>
      <c r="AH821">
        <v>7</v>
      </c>
      <c r="AI821" t="s">
        <v>79</v>
      </c>
      <c r="AJ821" t="s">
        <v>52</v>
      </c>
      <c r="AK821" t="s">
        <v>90</v>
      </c>
      <c r="AM821" t="s">
        <v>62</v>
      </c>
      <c r="AN821" t="s">
        <v>53</v>
      </c>
      <c r="AP821">
        <f t="shared" si="48"/>
        <v>0</v>
      </c>
      <c r="AQ821">
        <v>0</v>
      </c>
      <c r="AR821">
        <v>0</v>
      </c>
      <c r="AS821">
        <v>15000</v>
      </c>
      <c r="AT821">
        <v>30000</v>
      </c>
      <c r="AU821">
        <v>0</v>
      </c>
      <c r="AV821">
        <v>0</v>
      </c>
      <c r="AW821">
        <v>0</v>
      </c>
      <c r="AX821">
        <v>45000</v>
      </c>
      <c r="AY821" t="str">
        <f t="shared" si="49"/>
        <v/>
      </c>
      <c r="AZ821">
        <f t="shared" si="50"/>
        <v>45000</v>
      </c>
      <c r="BA821" t="str">
        <f t="shared" si="51"/>
        <v/>
      </c>
    </row>
    <row r="822" spans="1:53" x14ac:dyDescent="0.35">
      <c r="A822" s="2" t="s">
        <v>1126</v>
      </c>
      <c r="B822">
        <v>17</v>
      </c>
      <c r="C822">
        <v>1707</v>
      </c>
      <c r="D822">
        <v>1</v>
      </c>
      <c r="E822" t="s">
        <v>50</v>
      </c>
      <c r="F822">
        <v>40</v>
      </c>
      <c r="G822" t="s">
        <v>72</v>
      </c>
      <c r="I822" t="s">
        <v>73</v>
      </c>
      <c r="J822" t="s">
        <v>52</v>
      </c>
      <c r="K822" t="s">
        <v>52</v>
      </c>
      <c r="L822" t="s">
        <v>52</v>
      </c>
      <c r="M822">
        <v>6</v>
      </c>
      <c r="N822" t="s">
        <v>79</v>
      </c>
      <c r="O822">
        <v>4</v>
      </c>
      <c r="P822" s="6">
        <v>5</v>
      </c>
      <c r="Q822" t="s">
        <v>50</v>
      </c>
      <c r="R822">
        <v>10</v>
      </c>
      <c r="S822" s="5">
        <v>1</v>
      </c>
      <c r="T822" t="s">
        <v>58</v>
      </c>
      <c r="U822" t="s">
        <v>52</v>
      </c>
      <c r="V822">
        <v>1</v>
      </c>
      <c r="W822" t="s">
        <v>52</v>
      </c>
      <c r="X822">
        <v>2</v>
      </c>
      <c r="AB822" t="s">
        <v>72</v>
      </c>
      <c r="AD822" t="s">
        <v>73</v>
      </c>
      <c r="AE822" t="s">
        <v>53</v>
      </c>
      <c r="AF822" t="s">
        <v>53</v>
      </c>
      <c r="AG822" t="s">
        <v>52</v>
      </c>
      <c r="AH822">
        <v>4</v>
      </c>
      <c r="AI822" t="s">
        <v>83</v>
      </c>
      <c r="AJ822" t="s">
        <v>52</v>
      </c>
      <c r="AK822" t="s">
        <v>84</v>
      </c>
      <c r="AM822" t="s">
        <v>62</v>
      </c>
      <c r="AN822" t="s">
        <v>53</v>
      </c>
      <c r="AP822">
        <f t="shared" si="48"/>
        <v>0</v>
      </c>
      <c r="AQ822">
        <v>0</v>
      </c>
      <c r="AR822">
        <v>0</v>
      </c>
      <c r="AS822">
        <v>15000</v>
      </c>
      <c r="AT822">
        <v>20000</v>
      </c>
      <c r="AU822">
        <v>0</v>
      </c>
      <c r="AV822">
        <v>0</v>
      </c>
      <c r="AW822">
        <v>0</v>
      </c>
      <c r="AX822">
        <v>35000</v>
      </c>
      <c r="AY822">
        <f t="shared" si="49"/>
        <v>35000</v>
      </c>
      <c r="AZ822" t="str">
        <f t="shared" si="50"/>
        <v/>
      </c>
      <c r="BA822" t="str">
        <f t="shared" si="51"/>
        <v/>
      </c>
    </row>
    <row r="823" spans="1:53" x14ac:dyDescent="0.35">
      <c r="A823" s="2" t="s">
        <v>1127</v>
      </c>
      <c r="B823">
        <v>7</v>
      </c>
      <c r="C823">
        <v>704</v>
      </c>
      <c r="D823">
        <v>2</v>
      </c>
      <c r="E823" t="s">
        <v>50</v>
      </c>
      <c r="F823">
        <v>36</v>
      </c>
      <c r="G823" t="s">
        <v>72</v>
      </c>
      <c r="I823" t="s">
        <v>73</v>
      </c>
      <c r="J823" t="s">
        <v>52</v>
      </c>
      <c r="K823" t="s">
        <v>52</v>
      </c>
      <c r="L823" t="s">
        <v>52</v>
      </c>
      <c r="M823">
        <v>3</v>
      </c>
      <c r="N823" t="s">
        <v>63</v>
      </c>
      <c r="O823">
        <v>3</v>
      </c>
      <c r="P823" s="6">
        <v>3</v>
      </c>
      <c r="Q823" t="s">
        <v>56</v>
      </c>
      <c r="R823">
        <v>10</v>
      </c>
      <c r="S823" s="5">
        <v>1</v>
      </c>
      <c r="T823" t="s">
        <v>58</v>
      </c>
      <c r="U823" t="s">
        <v>52</v>
      </c>
      <c r="V823">
        <v>1</v>
      </c>
      <c r="W823" t="s">
        <v>52</v>
      </c>
      <c r="X823">
        <v>2</v>
      </c>
      <c r="AB823" t="s">
        <v>72</v>
      </c>
      <c r="AD823" t="s">
        <v>73</v>
      </c>
      <c r="AE823" t="s">
        <v>52</v>
      </c>
      <c r="AF823" t="s">
        <v>52</v>
      </c>
      <c r="AG823" t="s">
        <v>52</v>
      </c>
      <c r="AH823">
        <v>7</v>
      </c>
      <c r="AI823" t="s">
        <v>79</v>
      </c>
      <c r="AJ823" t="s">
        <v>52</v>
      </c>
      <c r="AK823" t="s">
        <v>90</v>
      </c>
      <c r="AM823" t="s">
        <v>62</v>
      </c>
      <c r="AN823" t="s">
        <v>53</v>
      </c>
      <c r="AP823">
        <f t="shared" si="48"/>
        <v>0</v>
      </c>
      <c r="AQ823">
        <v>324000</v>
      </c>
      <c r="AR823">
        <v>0</v>
      </c>
      <c r="AS823">
        <v>15000</v>
      </c>
      <c r="AT823">
        <v>60000</v>
      </c>
      <c r="AU823">
        <v>0</v>
      </c>
      <c r="AV823">
        <v>0</v>
      </c>
      <c r="AW823">
        <v>0</v>
      </c>
      <c r="AX823">
        <v>399000</v>
      </c>
      <c r="AY823">
        <f t="shared" si="49"/>
        <v>399000</v>
      </c>
      <c r="AZ823" t="str">
        <f t="shared" si="50"/>
        <v/>
      </c>
      <c r="BA823" t="str">
        <f t="shared" si="51"/>
        <v/>
      </c>
    </row>
    <row r="824" spans="1:53" x14ac:dyDescent="0.35">
      <c r="A824" s="2" t="s">
        <v>1127</v>
      </c>
      <c r="B824">
        <v>7</v>
      </c>
      <c r="C824">
        <v>704</v>
      </c>
      <c r="D824">
        <v>2</v>
      </c>
      <c r="E824" t="s">
        <v>50</v>
      </c>
      <c r="F824">
        <v>36</v>
      </c>
      <c r="G824" t="s">
        <v>72</v>
      </c>
      <c r="I824" t="s">
        <v>73</v>
      </c>
      <c r="J824" t="s">
        <v>52</v>
      </c>
      <c r="K824" t="s">
        <v>52</v>
      </c>
      <c r="L824" t="s">
        <v>52</v>
      </c>
      <c r="M824">
        <v>3</v>
      </c>
      <c r="N824" t="s">
        <v>63</v>
      </c>
      <c r="O824">
        <v>3</v>
      </c>
      <c r="P824" s="6">
        <v>4</v>
      </c>
      <c r="Q824" t="s">
        <v>50</v>
      </c>
      <c r="R824">
        <v>10</v>
      </c>
      <c r="S824" s="5">
        <v>1</v>
      </c>
      <c r="T824" t="s">
        <v>58</v>
      </c>
      <c r="U824" t="s">
        <v>52</v>
      </c>
      <c r="V824">
        <v>1</v>
      </c>
      <c r="W824" t="s">
        <v>52</v>
      </c>
      <c r="X824">
        <v>2</v>
      </c>
      <c r="AB824" t="s">
        <v>72</v>
      </c>
      <c r="AD824" t="s">
        <v>73</v>
      </c>
      <c r="AE824" t="s">
        <v>52</v>
      </c>
      <c r="AF824" t="s">
        <v>52</v>
      </c>
      <c r="AG824" t="s">
        <v>52</v>
      </c>
      <c r="AH824">
        <v>5</v>
      </c>
      <c r="AI824" t="s">
        <v>83</v>
      </c>
      <c r="AJ824" t="s">
        <v>52</v>
      </c>
      <c r="AK824" t="s">
        <v>84</v>
      </c>
      <c r="AM824" t="s">
        <v>62</v>
      </c>
      <c r="AN824" t="s">
        <v>53</v>
      </c>
      <c r="AP824">
        <f t="shared" si="48"/>
        <v>0</v>
      </c>
      <c r="AQ824">
        <v>216000</v>
      </c>
      <c r="AR824">
        <v>0</v>
      </c>
      <c r="AS824">
        <v>15000</v>
      </c>
      <c r="AT824">
        <v>40000</v>
      </c>
      <c r="AU824">
        <v>0</v>
      </c>
      <c r="AV824">
        <v>0</v>
      </c>
      <c r="AW824">
        <v>0</v>
      </c>
      <c r="AX824">
        <v>271000</v>
      </c>
      <c r="AY824">
        <f t="shared" si="49"/>
        <v>271000</v>
      </c>
      <c r="AZ824" t="str">
        <f t="shared" si="50"/>
        <v/>
      </c>
      <c r="BA824" t="str">
        <f t="shared" si="51"/>
        <v/>
      </c>
    </row>
    <row r="825" spans="1:53" x14ac:dyDescent="0.35">
      <c r="A825" s="2" t="s">
        <v>1128</v>
      </c>
      <c r="B825">
        <v>10</v>
      </c>
      <c r="C825">
        <v>1004</v>
      </c>
      <c r="D825">
        <v>2</v>
      </c>
      <c r="E825" t="s">
        <v>50</v>
      </c>
      <c r="F825">
        <v>29</v>
      </c>
      <c r="G825" t="s">
        <v>72</v>
      </c>
      <c r="I825" t="s">
        <v>52</v>
      </c>
      <c r="J825" t="s">
        <v>52</v>
      </c>
      <c r="K825" t="s">
        <v>52</v>
      </c>
      <c r="L825" t="s">
        <v>53</v>
      </c>
      <c r="M825">
        <v>0</v>
      </c>
      <c r="O825">
        <v>3</v>
      </c>
      <c r="P825" s="6">
        <v>3</v>
      </c>
      <c r="Q825" t="s">
        <v>50</v>
      </c>
      <c r="R825">
        <v>8</v>
      </c>
      <c r="S825" s="5">
        <v>1</v>
      </c>
      <c r="T825" t="s">
        <v>58</v>
      </c>
      <c r="U825" t="s">
        <v>52</v>
      </c>
      <c r="V825">
        <v>1</v>
      </c>
      <c r="W825" t="s">
        <v>52</v>
      </c>
      <c r="X825">
        <v>2</v>
      </c>
      <c r="AB825" t="s">
        <v>155</v>
      </c>
      <c r="AC825" t="s">
        <v>52</v>
      </c>
      <c r="AD825" t="s">
        <v>52</v>
      </c>
      <c r="AE825" t="s">
        <v>53</v>
      </c>
      <c r="AF825" t="s">
        <v>53</v>
      </c>
      <c r="AG825" t="s">
        <v>52</v>
      </c>
      <c r="AH825">
        <v>2</v>
      </c>
      <c r="AI825" t="s">
        <v>65</v>
      </c>
      <c r="AJ825" t="s">
        <v>52</v>
      </c>
      <c r="AK825" t="s">
        <v>66</v>
      </c>
      <c r="AM825" t="s">
        <v>62</v>
      </c>
      <c r="AN825" t="s">
        <v>53</v>
      </c>
      <c r="AP825">
        <f t="shared" si="48"/>
        <v>0</v>
      </c>
      <c r="AQ825">
        <v>0</v>
      </c>
      <c r="AR825">
        <v>0</v>
      </c>
      <c r="AS825">
        <v>2000</v>
      </c>
      <c r="AT825">
        <v>5000</v>
      </c>
      <c r="AU825">
        <v>30000</v>
      </c>
      <c r="AV825">
        <v>20000</v>
      </c>
      <c r="AW825">
        <v>0</v>
      </c>
      <c r="AX825">
        <v>57000</v>
      </c>
      <c r="AY825">
        <f t="shared" si="49"/>
        <v>57000</v>
      </c>
      <c r="AZ825" t="str">
        <f t="shared" si="50"/>
        <v/>
      </c>
      <c r="BA825" t="str">
        <f t="shared" si="51"/>
        <v/>
      </c>
    </row>
    <row r="826" spans="1:53" x14ac:dyDescent="0.35">
      <c r="A826" s="2" t="s">
        <v>1129</v>
      </c>
      <c r="B826">
        <v>1</v>
      </c>
      <c r="C826">
        <v>108</v>
      </c>
      <c r="D826">
        <v>2</v>
      </c>
      <c r="E826" t="s">
        <v>50</v>
      </c>
      <c r="F826">
        <v>63</v>
      </c>
      <c r="G826" t="s">
        <v>72</v>
      </c>
      <c r="I826" t="s">
        <v>73</v>
      </c>
      <c r="J826" t="s">
        <v>52</v>
      </c>
      <c r="K826" t="s">
        <v>52</v>
      </c>
      <c r="L826" t="s">
        <v>52</v>
      </c>
      <c r="M826">
        <v>4</v>
      </c>
      <c r="N826" t="s">
        <v>63</v>
      </c>
      <c r="O826">
        <v>4</v>
      </c>
      <c r="P826" s="6">
        <v>3</v>
      </c>
      <c r="Q826" t="s">
        <v>56</v>
      </c>
      <c r="R826">
        <v>11</v>
      </c>
      <c r="S826" s="5">
        <v>1</v>
      </c>
      <c r="T826" t="s">
        <v>58</v>
      </c>
      <c r="U826" t="s">
        <v>52</v>
      </c>
      <c r="V826">
        <v>1</v>
      </c>
      <c r="W826" t="s">
        <v>52</v>
      </c>
      <c r="X826">
        <v>2</v>
      </c>
      <c r="AB826" t="s">
        <v>72</v>
      </c>
      <c r="AD826" t="s">
        <v>73</v>
      </c>
      <c r="AE826" t="s">
        <v>52</v>
      </c>
      <c r="AF826" t="s">
        <v>52</v>
      </c>
      <c r="AG826" t="s">
        <v>52</v>
      </c>
      <c r="AH826">
        <v>4</v>
      </c>
      <c r="AI826" t="s">
        <v>63</v>
      </c>
      <c r="AJ826" t="s">
        <v>52</v>
      </c>
      <c r="AK826" t="s">
        <v>64</v>
      </c>
      <c r="AM826" t="s">
        <v>62</v>
      </c>
      <c r="AN826" t="s">
        <v>53</v>
      </c>
      <c r="AP826">
        <f t="shared" si="48"/>
        <v>0</v>
      </c>
      <c r="AQ826">
        <v>0</v>
      </c>
      <c r="AR826">
        <v>0</v>
      </c>
      <c r="AS826">
        <v>18000</v>
      </c>
      <c r="AT826">
        <v>45000</v>
      </c>
      <c r="AU826">
        <v>0</v>
      </c>
      <c r="AV826">
        <v>0</v>
      </c>
      <c r="AW826">
        <v>0</v>
      </c>
      <c r="AX826">
        <v>63000</v>
      </c>
      <c r="AY826">
        <f t="shared" si="49"/>
        <v>63000</v>
      </c>
      <c r="AZ826" t="str">
        <f t="shared" si="50"/>
        <v/>
      </c>
      <c r="BA826" t="str">
        <f t="shared" si="51"/>
        <v/>
      </c>
    </row>
    <row r="827" spans="1:53" x14ac:dyDescent="0.35">
      <c r="A827" s="2" t="s">
        <v>1130</v>
      </c>
      <c r="B827">
        <v>20</v>
      </c>
      <c r="C827">
        <v>2005</v>
      </c>
      <c r="D827">
        <v>2</v>
      </c>
      <c r="E827" t="s">
        <v>50</v>
      </c>
      <c r="F827">
        <v>40</v>
      </c>
      <c r="G827" t="s">
        <v>72</v>
      </c>
      <c r="I827" t="s">
        <v>73</v>
      </c>
      <c r="J827" t="s">
        <v>52</v>
      </c>
      <c r="K827" t="s">
        <v>52</v>
      </c>
      <c r="L827" t="s">
        <v>52</v>
      </c>
      <c r="M827">
        <v>5</v>
      </c>
      <c r="N827" t="s">
        <v>78</v>
      </c>
      <c r="O827">
        <v>1</v>
      </c>
      <c r="P827" s="6">
        <v>4</v>
      </c>
      <c r="Q827" t="s">
        <v>50</v>
      </c>
      <c r="R827">
        <v>17</v>
      </c>
      <c r="S827" s="5">
        <v>1</v>
      </c>
      <c r="T827" t="s">
        <v>58</v>
      </c>
      <c r="U827" t="s">
        <v>52</v>
      </c>
      <c r="V827">
        <v>1</v>
      </c>
      <c r="W827" t="s">
        <v>52</v>
      </c>
      <c r="X827">
        <v>2</v>
      </c>
      <c r="Y827" t="s">
        <v>59</v>
      </c>
      <c r="AB827" t="s">
        <v>72</v>
      </c>
      <c r="AD827" t="s">
        <v>73</v>
      </c>
      <c r="AE827" t="s">
        <v>52</v>
      </c>
      <c r="AF827" t="s">
        <v>52</v>
      </c>
      <c r="AG827" t="s">
        <v>52</v>
      </c>
      <c r="AH827">
        <v>9</v>
      </c>
      <c r="AI827" t="s">
        <v>80</v>
      </c>
      <c r="AJ827" t="s">
        <v>52</v>
      </c>
      <c r="AK827" t="s">
        <v>81</v>
      </c>
      <c r="AM827" t="s">
        <v>62</v>
      </c>
      <c r="AN827" t="s">
        <v>52</v>
      </c>
      <c r="AP827">
        <f t="shared" si="48"/>
        <v>0</v>
      </c>
      <c r="AQ827">
        <v>0</v>
      </c>
      <c r="AR827">
        <v>270000</v>
      </c>
      <c r="AS827">
        <v>34000</v>
      </c>
      <c r="AT827">
        <v>5000</v>
      </c>
      <c r="AU827">
        <v>0</v>
      </c>
      <c r="AV827">
        <v>350000</v>
      </c>
      <c r="AW827">
        <v>0</v>
      </c>
      <c r="AX827">
        <v>659000</v>
      </c>
      <c r="AY827" t="str">
        <f t="shared" si="49"/>
        <v/>
      </c>
      <c r="AZ827" t="str">
        <f t="shared" si="50"/>
        <v/>
      </c>
      <c r="BA827">
        <f t="shared" si="51"/>
        <v>659000</v>
      </c>
    </row>
    <row r="828" spans="1:53" x14ac:dyDescent="0.35">
      <c r="A828" s="2" t="s">
        <v>1131</v>
      </c>
      <c r="B828">
        <v>8</v>
      </c>
      <c r="C828">
        <v>811</v>
      </c>
      <c r="D828">
        <v>1</v>
      </c>
      <c r="E828" t="s">
        <v>50</v>
      </c>
      <c r="F828">
        <v>46</v>
      </c>
      <c r="G828" t="s">
        <v>72</v>
      </c>
      <c r="I828" t="s">
        <v>73</v>
      </c>
      <c r="J828" t="s">
        <v>52</v>
      </c>
      <c r="K828" t="s">
        <v>52</v>
      </c>
      <c r="L828" t="s">
        <v>52</v>
      </c>
      <c r="M828">
        <v>8</v>
      </c>
      <c r="N828" t="s">
        <v>60</v>
      </c>
      <c r="O828">
        <v>2</v>
      </c>
      <c r="P828" s="6">
        <v>4</v>
      </c>
      <c r="Q828" t="s">
        <v>56</v>
      </c>
      <c r="R828">
        <v>16</v>
      </c>
      <c r="S828" s="5">
        <v>1</v>
      </c>
      <c r="T828" t="s">
        <v>58</v>
      </c>
      <c r="U828" t="s">
        <v>52</v>
      </c>
      <c r="V828">
        <v>1</v>
      </c>
      <c r="W828" t="s">
        <v>52</v>
      </c>
      <c r="X828">
        <v>2</v>
      </c>
      <c r="Y828" t="s">
        <v>59</v>
      </c>
      <c r="AB828" t="s">
        <v>72</v>
      </c>
      <c r="AD828" t="s">
        <v>52</v>
      </c>
      <c r="AE828" t="s">
        <v>52</v>
      </c>
      <c r="AF828" t="s">
        <v>52</v>
      </c>
      <c r="AG828" t="s">
        <v>52</v>
      </c>
      <c r="AH828">
        <v>10</v>
      </c>
      <c r="AI828" t="s">
        <v>107</v>
      </c>
      <c r="AJ828" t="s">
        <v>53</v>
      </c>
      <c r="AO828" t="s">
        <v>442</v>
      </c>
      <c r="AP828">
        <f t="shared" si="48"/>
        <v>0</v>
      </c>
      <c r="AQ828">
        <v>800000</v>
      </c>
      <c r="AR828">
        <v>0</v>
      </c>
      <c r="AS828">
        <v>120000</v>
      </c>
      <c r="AT828">
        <v>20000</v>
      </c>
      <c r="AU828">
        <v>0</v>
      </c>
      <c r="AV828">
        <v>0</v>
      </c>
      <c r="AW828">
        <v>0</v>
      </c>
      <c r="AX828">
        <v>940000</v>
      </c>
      <c r="AY828" t="str">
        <f t="shared" si="49"/>
        <v/>
      </c>
      <c r="AZ828" t="str">
        <f t="shared" si="50"/>
        <v/>
      </c>
      <c r="BA828">
        <f t="shared" si="51"/>
        <v>940000</v>
      </c>
    </row>
    <row r="829" spans="1:53" x14ac:dyDescent="0.35">
      <c r="A829" s="2" t="s">
        <v>1136</v>
      </c>
      <c r="B829">
        <v>8</v>
      </c>
      <c r="C829">
        <v>810</v>
      </c>
      <c r="D829">
        <v>2</v>
      </c>
      <c r="E829" t="s">
        <v>50</v>
      </c>
      <c r="F829">
        <v>37</v>
      </c>
      <c r="G829" t="s">
        <v>72</v>
      </c>
      <c r="I829" t="s">
        <v>73</v>
      </c>
      <c r="J829" t="s">
        <v>52</v>
      </c>
      <c r="K829" t="s">
        <v>52</v>
      </c>
      <c r="L829" t="s">
        <v>52</v>
      </c>
      <c r="M829">
        <v>5</v>
      </c>
      <c r="N829" t="s">
        <v>78</v>
      </c>
      <c r="O829">
        <v>1</v>
      </c>
      <c r="P829" s="6">
        <v>3</v>
      </c>
      <c r="Q829" t="s">
        <v>56</v>
      </c>
      <c r="R829">
        <v>17</v>
      </c>
      <c r="S829" s="5">
        <v>1</v>
      </c>
      <c r="T829" t="s">
        <v>58</v>
      </c>
      <c r="U829" t="s">
        <v>52</v>
      </c>
      <c r="V829">
        <v>1</v>
      </c>
      <c r="W829" t="s">
        <v>52</v>
      </c>
      <c r="X829">
        <v>2</v>
      </c>
      <c r="Y829" t="s">
        <v>55</v>
      </c>
      <c r="Z829" t="s">
        <v>52</v>
      </c>
      <c r="AA829">
        <v>4</v>
      </c>
      <c r="AB829" t="s">
        <v>72</v>
      </c>
      <c r="AD829" t="s">
        <v>73</v>
      </c>
      <c r="AE829" t="s">
        <v>52</v>
      </c>
      <c r="AF829" t="s">
        <v>52</v>
      </c>
      <c r="AG829" t="s">
        <v>52</v>
      </c>
      <c r="AH829">
        <v>6</v>
      </c>
      <c r="AI829" t="s">
        <v>79</v>
      </c>
      <c r="AJ829" t="s">
        <v>53</v>
      </c>
      <c r="AO829" t="s">
        <v>190</v>
      </c>
      <c r="AP829">
        <f t="shared" si="48"/>
        <v>0</v>
      </c>
      <c r="AY829" t="str">
        <f t="shared" si="49"/>
        <v/>
      </c>
      <c r="AZ829" t="str">
        <f t="shared" si="50"/>
        <v/>
      </c>
      <c r="BA829" t="str">
        <f t="shared" si="51"/>
        <v/>
      </c>
    </row>
    <row r="830" spans="1:53" x14ac:dyDescent="0.35">
      <c r="A830" s="2" t="s">
        <v>1139</v>
      </c>
      <c r="B830">
        <v>5</v>
      </c>
      <c r="C830">
        <v>505</v>
      </c>
      <c r="D830">
        <v>2</v>
      </c>
      <c r="E830" t="s">
        <v>50</v>
      </c>
      <c r="F830">
        <v>47</v>
      </c>
      <c r="G830" t="s">
        <v>72</v>
      </c>
      <c r="I830" t="s">
        <v>73</v>
      </c>
      <c r="J830" t="s">
        <v>52</v>
      </c>
      <c r="K830" t="s">
        <v>52</v>
      </c>
      <c r="L830" t="s">
        <v>52</v>
      </c>
      <c r="M830">
        <v>6</v>
      </c>
      <c r="N830" t="s">
        <v>79</v>
      </c>
      <c r="O830">
        <v>1</v>
      </c>
      <c r="P830" s="6">
        <v>4</v>
      </c>
      <c r="Q830" t="s">
        <v>56</v>
      </c>
      <c r="R830">
        <v>12</v>
      </c>
      <c r="S830" s="5">
        <v>1</v>
      </c>
      <c r="T830" t="s">
        <v>58</v>
      </c>
      <c r="U830" t="s">
        <v>52</v>
      </c>
      <c r="V830">
        <v>1</v>
      </c>
      <c r="W830" t="s">
        <v>52</v>
      </c>
      <c r="X830">
        <v>2</v>
      </c>
      <c r="AB830" t="s">
        <v>72</v>
      </c>
      <c r="AD830" t="s">
        <v>73</v>
      </c>
      <c r="AE830" t="s">
        <v>52</v>
      </c>
      <c r="AF830" t="s">
        <v>52</v>
      </c>
      <c r="AG830" t="s">
        <v>52</v>
      </c>
      <c r="AH830">
        <v>8</v>
      </c>
      <c r="AI830" t="s">
        <v>86</v>
      </c>
      <c r="AJ830" t="s">
        <v>52</v>
      </c>
      <c r="AK830" t="s">
        <v>87</v>
      </c>
      <c r="AM830" t="s">
        <v>62</v>
      </c>
      <c r="AN830" t="s">
        <v>53</v>
      </c>
      <c r="AP830">
        <f t="shared" si="48"/>
        <v>0</v>
      </c>
      <c r="AQ830">
        <v>0</v>
      </c>
      <c r="AR830">
        <v>0</v>
      </c>
      <c r="AS830">
        <v>80000</v>
      </c>
      <c r="AT830">
        <v>120000</v>
      </c>
      <c r="AU830">
        <v>0</v>
      </c>
      <c r="AV830">
        <v>0</v>
      </c>
      <c r="AW830">
        <v>0</v>
      </c>
      <c r="AX830">
        <v>200000</v>
      </c>
      <c r="AY830" t="str">
        <f t="shared" si="49"/>
        <v/>
      </c>
      <c r="AZ830">
        <f t="shared" si="50"/>
        <v>200000</v>
      </c>
      <c r="BA830" t="str">
        <f t="shared" si="51"/>
        <v/>
      </c>
    </row>
    <row r="831" spans="1:53" x14ac:dyDescent="0.35">
      <c r="A831" s="2" t="s">
        <v>1141</v>
      </c>
      <c r="B831">
        <v>11</v>
      </c>
      <c r="C831">
        <v>1104</v>
      </c>
      <c r="D831">
        <v>2</v>
      </c>
      <c r="E831" t="s">
        <v>50</v>
      </c>
      <c r="F831">
        <v>37</v>
      </c>
      <c r="G831" t="s">
        <v>51</v>
      </c>
      <c r="H831" t="s">
        <v>52</v>
      </c>
      <c r="I831" t="s">
        <v>52</v>
      </c>
      <c r="J831" t="s">
        <v>52</v>
      </c>
      <c r="K831" t="s">
        <v>52</v>
      </c>
      <c r="L831" t="s">
        <v>52</v>
      </c>
      <c r="M831">
        <v>12</v>
      </c>
      <c r="N831" t="s">
        <v>76</v>
      </c>
      <c r="O831">
        <v>3</v>
      </c>
      <c r="P831" s="6">
        <v>3</v>
      </c>
      <c r="Q831" t="s">
        <v>56</v>
      </c>
      <c r="R831">
        <v>14</v>
      </c>
      <c r="S831" s="5">
        <v>1</v>
      </c>
      <c r="T831" t="s">
        <v>58</v>
      </c>
      <c r="U831" t="s">
        <v>52</v>
      </c>
      <c r="V831">
        <v>1</v>
      </c>
      <c r="W831" t="s">
        <v>52</v>
      </c>
      <c r="X831">
        <v>2</v>
      </c>
      <c r="Y831" t="s">
        <v>59</v>
      </c>
      <c r="AB831" t="s">
        <v>51</v>
      </c>
      <c r="AC831" t="s">
        <v>52</v>
      </c>
      <c r="AD831" t="s">
        <v>52</v>
      </c>
      <c r="AE831" t="s">
        <v>52</v>
      </c>
      <c r="AF831" t="s">
        <v>52</v>
      </c>
      <c r="AG831" t="s">
        <v>52</v>
      </c>
      <c r="AH831">
        <v>7</v>
      </c>
      <c r="AI831" t="s">
        <v>79</v>
      </c>
      <c r="AJ831" t="s">
        <v>52</v>
      </c>
      <c r="AK831" t="s">
        <v>90</v>
      </c>
      <c r="AM831" t="s">
        <v>62</v>
      </c>
      <c r="AN831" t="s">
        <v>52</v>
      </c>
      <c r="AP831">
        <f t="shared" si="48"/>
        <v>0</v>
      </c>
      <c r="AQ831">
        <v>1000000</v>
      </c>
      <c r="AR831">
        <v>350000</v>
      </c>
      <c r="AS831">
        <v>20000</v>
      </c>
      <c r="AT831">
        <v>0</v>
      </c>
      <c r="AU831">
        <v>0</v>
      </c>
      <c r="AV831">
        <v>0</v>
      </c>
      <c r="AW831">
        <v>0</v>
      </c>
      <c r="AX831">
        <v>1370000</v>
      </c>
      <c r="AY831" t="str">
        <f t="shared" si="49"/>
        <v/>
      </c>
      <c r="AZ831">
        <f t="shared" si="50"/>
        <v>1370000</v>
      </c>
      <c r="BA831" t="str">
        <f t="shared" si="51"/>
        <v/>
      </c>
    </row>
    <row r="832" spans="1:53" x14ac:dyDescent="0.35">
      <c r="A832" s="2" t="s">
        <v>1141</v>
      </c>
      <c r="B832">
        <v>11</v>
      </c>
      <c r="C832">
        <v>1104</v>
      </c>
      <c r="D832">
        <v>2</v>
      </c>
      <c r="E832" t="s">
        <v>50</v>
      </c>
      <c r="F832">
        <v>37</v>
      </c>
      <c r="G832" t="s">
        <v>51</v>
      </c>
      <c r="H832" t="s">
        <v>52</v>
      </c>
      <c r="I832" t="s">
        <v>52</v>
      </c>
      <c r="J832" t="s">
        <v>52</v>
      </c>
      <c r="K832" t="s">
        <v>52</v>
      </c>
      <c r="L832" t="s">
        <v>52</v>
      </c>
      <c r="M832">
        <v>12</v>
      </c>
      <c r="N832" t="s">
        <v>76</v>
      </c>
      <c r="O832">
        <v>3</v>
      </c>
      <c r="P832" s="6">
        <v>5</v>
      </c>
      <c r="Q832" t="s">
        <v>50</v>
      </c>
      <c r="R832">
        <v>9</v>
      </c>
      <c r="S832" s="5">
        <v>1</v>
      </c>
      <c r="T832" t="s">
        <v>58</v>
      </c>
      <c r="U832" t="s">
        <v>52</v>
      </c>
      <c r="V832">
        <v>1</v>
      </c>
      <c r="W832" t="s">
        <v>52</v>
      </c>
      <c r="X832">
        <v>2</v>
      </c>
      <c r="AB832" t="s">
        <v>51</v>
      </c>
      <c r="AC832" t="s">
        <v>52</v>
      </c>
      <c r="AD832" t="s">
        <v>52</v>
      </c>
      <c r="AE832" t="s">
        <v>52</v>
      </c>
      <c r="AF832" t="s">
        <v>52</v>
      </c>
      <c r="AG832" t="s">
        <v>52</v>
      </c>
      <c r="AH832">
        <v>2</v>
      </c>
      <c r="AI832" t="s">
        <v>65</v>
      </c>
      <c r="AJ832" t="s">
        <v>52</v>
      </c>
      <c r="AK832" t="s">
        <v>66</v>
      </c>
      <c r="AM832" t="s">
        <v>62</v>
      </c>
      <c r="AN832" t="s">
        <v>53</v>
      </c>
      <c r="AP832">
        <f t="shared" si="48"/>
        <v>0</v>
      </c>
      <c r="AQ832">
        <v>1000000</v>
      </c>
      <c r="AR832">
        <v>100000</v>
      </c>
      <c r="AS832">
        <v>20000</v>
      </c>
      <c r="AT832">
        <v>12000</v>
      </c>
      <c r="AU832">
        <v>0</v>
      </c>
      <c r="AV832">
        <v>0</v>
      </c>
      <c r="AW832">
        <v>0</v>
      </c>
      <c r="AX832">
        <v>1132000</v>
      </c>
      <c r="AY832">
        <f t="shared" si="49"/>
        <v>1132000</v>
      </c>
      <c r="AZ832" t="str">
        <f t="shared" si="50"/>
        <v/>
      </c>
      <c r="BA832" t="str">
        <f t="shared" si="51"/>
        <v/>
      </c>
    </row>
    <row r="833" spans="1:53" x14ac:dyDescent="0.35">
      <c r="A833" s="2" t="s">
        <v>1142</v>
      </c>
      <c r="B833">
        <v>22</v>
      </c>
      <c r="C833">
        <v>2204</v>
      </c>
      <c r="D833">
        <v>1</v>
      </c>
      <c r="E833" t="s">
        <v>50</v>
      </c>
      <c r="F833">
        <v>39</v>
      </c>
      <c r="G833" t="s">
        <v>72</v>
      </c>
      <c r="I833" t="s">
        <v>52</v>
      </c>
      <c r="J833" t="s">
        <v>52</v>
      </c>
      <c r="K833" t="s">
        <v>52</v>
      </c>
      <c r="L833" t="s">
        <v>52</v>
      </c>
      <c r="M833">
        <v>9</v>
      </c>
      <c r="N833" t="s">
        <v>100</v>
      </c>
      <c r="O833">
        <v>3</v>
      </c>
      <c r="P833" s="6">
        <v>3</v>
      </c>
      <c r="Q833" t="s">
        <v>50</v>
      </c>
      <c r="R833">
        <v>15</v>
      </c>
      <c r="S833" s="5">
        <v>1</v>
      </c>
      <c r="T833" t="s">
        <v>58</v>
      </c>
      <c r="U833" t="s">
        <v>52</v>
      </c>
      <c r="V833">
        <v>1</v>
      </c>
      <c r="W833" t="s">
        <v>52</v>
      </c>
      <c r="X833">
        <v>2</v>
      </c>
      <c r="Y833" t="s">
        <v>59</v>
      </c>
      <c r="AB833" t="s">
        <v>72</v>
      </c>
      <c r="AD833" t="s">
        <v>52</v>
      </c>
      <c r="AE833" t="s">
        <v>52</v>
      </c>
      <c r="AF833" t="s">
        <v>52</v>
      </c>
      <c r="AG833" t="s">
        <v>52</v>
      </c>
      <c r="AH833">
        <v>9</v>
      </c>
      <c r="AI833" t="s">
        <v>80</v>
      </c>
      <c r="AJ833" t="s">
        <v>52</v>
      </c>
      <c r="AK833" t="s">
        <v>81</v>
      </c>
      <c r="AM833" t="s">
        <v>62</v>
      </c>
      <c r="AN833" t="s">
        <v>52</v>
      </c>
      <c r="AP833">
        <f t="shared" si="48"/>
        <v>0</v>
      </c>
      <c r="AQ833">
        <v>0</v>
      </c>
      <c r="AR833">
        <v>720000</v>
      </c>
      <c r="AS833">
        <v>100000</v>
      </c>
      <c r="AT833">
        <v>200000</v>
      </c>
      <c r="AU833">
        <v>300000</v>
      </c>
      <c r="AV833">
        <v>60000</v>
      </c>
      <c r="AW833">
        <v>0</v>
      </c>
      <c r="AX833">
        <v>1380000</v>
      </c>
      <c r="AY833" t="str">
        <f t="shared" si="49"/>
        <v/>
      </c>
      <c r="AZ833" t="str">
        <f t="shared" si="50"/>
        <v/>
      </c>
      <c r="BA833">
        <f t="shared" si="51"/>
        <v>1380000</v>
      </c>
    </row>
    <row r="834" spans="1:53" x14ac:dyDescent="0.35">
      <c r="A834" s="2" t="s">
        <v>1142</v>
      </c>
      <c r="B834">
        <v>22</v>
      </c>
      <c r="C834">
        <v>2204</v>
      </c>
      <c r="D834">
        <v>1</v>
      </c>
      <c r="E834" t="s">
        <v>50</v>
      </c>
      <c r="F834">
        <v>39</v>
      </c>
      <c r="G834" t="s">
        <v>72</v>
      </c>
      <c r="I834" t="s">
        <v>52</v>
      </c>
      <c r="J834" t="s">
        <v>52</v>
      </c>
      <c r="K834" t="s">
        <v>52</v>
      </c>
      <c r="L834" t="s">
        <v>52</v>
      </c>
      <c r="M834">
        <v>9</v>
      </c>
      <c r="N834" t="s">
        <v>100</v>
      </c>
      <c r="O834">
        <v>3</v>
      </c>
      <c r="P834" s="6">
        <v>4</v>
      </c>
      <c r="Q834" t="s">
        <v>56</v>
      </c>
      <c r="R834">
        <v>11</v>
      </c>
      <c r="S834" s="5">
        <v>1</v>
      </c>
      <c r="T834" t="s">
        <v>58</v>
      </c>
      <c r="U834" t="s">
        <v>52</v>
      </c>
      <c r="V834">
        <v>1</v>
      </c>
      <c r="W834" t="s">
        <v>52</v>
      </c>
      <c r="X834">
        <v>2</v>
      </c>
      <c r="AB834" t="s">
        <v>72</v>
      </c>
      <c r="AD834" t="s">
        <v>52</v>
      </c>
      <c r="AE834" t="s">
        <v>52</v>
      </c>
      <c r="AF834" t="s">
        <v>52</v>
      </c>
      <c r="AG834" t="s">
        <v>52</v>
      </c>
      <c r="AH834">
        <v>6</v>
      </c>
      <c r="AI834" t="s">
        <v>79</v>
      </c>
      <c r="AJ834" t="s">
        <v>52</v>
      </c>
      <c r="AK834" t="s">
        <v>90</v>
      </c>
      <c r="AM834" t="s">
        <v>62</v>
      </c>
      <c r="AN834" t="s">
        <v>52</v>
      </c>
      <c r="AP834">
        <f t="shared" ref="AP834:AP897" si="52">IF(AND(R834=6, AO834="Too young"),1,0)</f>
        <v>0</v>
      </c>
      <c r="AQ834">
        <v>0</v>
      </c>
      <c r="AR834">
        <v>2400000</v>
      </c>
      <c r="AS834">
        <v>100000</v>
      </c>
      <c r="AT834">
        <v>100000</v>
      </c>
      <c r="AU834">
        <v>2000000</v>
      </c>
      <c r="AV834">
        <v>60000</v>
      </c>
      <c r="AW834">
        <v>0</v>
      </c>
      <c r="AX834">
        <v>4660000</v>
      </c>
      <c r="AY834">
        <f t="shared" ref="AY834:AY897" si="53">IF(AND($R834&lt;12,$AX834&lt;&gt;""),$AX834,"")</f>
        <v>4660000</v>
      </c>
      <c r="AZ834" t="str">
        <f t="shared" ref="AZ834:AZ897" si="54">IF(AND($R834&gt;11,$R834&lt;15,$AX834&lt;&gt;""),$AX834,"")</f>
        <v/>
      </c>
      <c r="BA834" t="str">
        <f t="shared" ref="BA834:BA897" si="55">IF(AND($R834&gt;14,$AX834&lt;&gt;""),$AX834,"")</f>
        <v/>
      </c>
    </row>
    <row r="835" spans="1:53" x14ac:dyDescent="0.35">
      <c r="A835" s="2" t="s">
        <v>1142</v>
      </c>
      <c r="B835">
        <v>22</v>
      </c>
      <c r="C835">
        <v>2204</v>
      </c>
      <c r="D835">
        <v>1</v>
      </c>
      <c r="E835" t="s">
        <v>50</v>
      </c>
      <c r="F835">
        <v>39</v>
      </c>
      <c r="G835" t="s">
        <v>72</v>
      </c>
      <c r="I835" t="s">
        <v>52</v>
      </c>
      <c r="J835" t="s">
        <v>52</v>
      </c>
      <c r="K835" t="s">
        <v>52</v>
      </c>
      <c r="L835" t="s">
        <v>52</v>
      </c>
      <c r="M835">
        <v>9</v>
      </c>
      <c r="N835" t="s">
        <v>100</v>
      </c>
      <c r="O835">
        <v>3</v>
      </c>
      <c r="P835" s="6">
        <v>5</v>
      </c>
      <c r="Q835" t="s">
        <v>56</v>
      </c>
      <c r="R835">
        <v>7</v>
      </c>
      <c r="S835" s="5">
        <v>1</v>
      </c>
      <c r="T835" t="s">
        <v>58</v>
      </c>
      <c r="U835" t="s">
        <v>52</v>
      </c>
      <c r="V835">
        <v>1</v>
      </c>
      <c r="W835" t="s">
        <v>52</v>
      </c>
      <c r="X835">
        <v>2</v>
      </c>
      <c r="AB835" t="s">
        <v>72</v>
      </c>
      <c r="AD835" t="s">
        <v>73</v>
      </c>
      <c r="AE835" t="s">
        <v>53</v>
      </c>
      <c r="AF835" t="s">
        <v>53</v>
      </c>
      <c r="AG835" t="s">
        <v>53</v>
      </c>
      <c r="AJ835" t="s">
        <v>53</v>
      </c>
      <c r="AO835" t="s">
        <v>70</v>
      </c>
      <c r="AP835">
        <f t="shared" si="52"/>
        <v>0</v>
      </c>
      <c r="AQ835">
        <v>1440000</v>
      </c>
      <c r="AR835">
        <v>0</v>
      </c>
      <c r="AS835">
        <v>40000</v>
      </c>
      <c r="AT835">
        <v>20000</v>
      </c>
      <c r="AU835">
        <v>0</v>
      </c>
      <c r="AV835">
        <v>480000</v>
      </c>
      <c r="AW835">
        <v>0</v>
      </c>
      <c r="AX835">
        <v>1980000</v>
      </c>
      <c r="AY835">
        <f t="shared" si="53"/>
        <v>1980000</v>
      </c>
      <c r="AZ835" t="str">
        <f t="shared" si="54"/>
        <v/>
      </c>
      <c r="BA835" t="str">
        <f t="shared" si="55"/>
        <v/>
      </c>
    </row>
    <row r="836" spans="1:53" x14ac:dyDescent="0.35">
      <c r="A836" s="2" t="s">
        <v>1143</v>
      </c>
      <c r="B836">
        <v>1</v>
      </c>
      <c r="C836">
        <v>103</v>
      </c>
      <c r="D836">
        <v>2</v>
      </c>
      <c r="E836" t="s">
        <v>50</v>
      </c>
      <c r="F836">
        <v>35</v>
      </c>
      <c r="G836" t="s">
        <v>72</v>
      </c>
      <c r="I836" t="s">
        <v>52</v>
      </c>
      <c r="J836" t="s">
        <v>53</v>
      </c>
      <c r="K836" t="s">
        <v>53</v>
      </c>
      <c r="L836" t="s">
        <v>52</v>
      </c>
      <c r="M836">
        <v>3</v>
      </c>
      <c r="N836" t="s">
        <v>97</v>
      </c>
      <c r="O836">
        <v>2</v>
      </c>
      <c r="P836" s="6">
        <v>3</v>
      </c>
      <c r="Q836" t="s">
        <v>56</v>
      </c>
      <c r="R836">
        <v>10</v>
      </c>
      <c r="S836" s="5">
        <v>1</v>
      </c>
      <c r="T836" t="s">
        <v>58</v>
      </c>
      <c r="U836" t="s">
        <v>52</v>
      </c>
      <c r="V836">
        <v>1</v>
      </c>
      <c r="W836" t="s">
        <v>52</v>
      </c>
      <c r="X836">
        <v>2</v>
      </c>
      <c r="AB836" t="s">
        <v>72</v>
      </c>
      <c r="AD836" t="s">
        <v>73</v>
      </c>
      <c r="AE836" t="s">
        <v>52</v>
      </c>
      <c r="AF836" t="s">
        <v>52</v>
      </c>
      <c r="AG836" t="s">
        <v>52</v>
      </c>
      <c r="AH836">
        <v>4</v>
      </c>
      <c r="AI836" t="s">
        <v>63</v>
      </c>
      <c r="AJ836" t="s">
        <v>52</v>
      </c>
      <c r="AK836" t="s">
        <v>64</v>
      </c>
      <c r="AM836" t="s">
        <v>62</v>
      </c>
      <c r="AN836" t="s">
        <v>53</v>
      </c>
      <c r="AP836">
        <f t="shared" si="52"/>
        <v>0</v>
      </c>
      <c r="AQ836">
        <v>0</v>
      </c>
      <c r="AR836">
        <v>0</v>
      </c>
      <c r="AS836">
        <v>12000</v>
      </c>
      <c r="AT836">
        <v>25000</v>
      </c>
      <c r="AU836">
        <v>0</v>
      </c>
      <c r="AV836">
        <v>0</v>
      </c>
      <c r="AW836">
        <v>0</v>
      </c>
      <c r="AX836">
        <v>37000</v>
      </c>
      <c r="AY836">
        <f t="shared" si="53"/>
        <v>37000</v>
      </c>
      <c r="AZ836" t="str">
        <f t="shared" si="54"/>
        <v/>
      </c>
      <c r="BA836" t="str">
        <f t="shared" si="55"/>
        <v/>
      </c>
    </row>
    <row r="837" spans="1:53" x14ac:dyDescent="0.35">
      <c r="A837" s="2" t="s">
        <v>1145</v>
      </c>
      <c r="B837">
        <v>9</v>
      </c>
      <c r="C837">
        <v>905</v>
      </c>
      <c r="D837">
        <v>1</v>
      </c>
      <c r="O837">
        <v>1</v>
      </c>
      <c r="P837" s="6">
        <v>6</v>
      </c>
      <c r="Q837" t="s">
        <v>56</v>
      </c>
      <c r="R837">
        <v>17</v>
      </c>
      <c r="S837" s="5">
        <v>1</v>
      </c>
      <c r="T837" t="s">
        <v>58</v>
      </c>
      <c r="U837" t="s">
        <v>52</v>
      </c>
      <c r="V837">
        <v>2</v>
      </c>
      <c r="W837" t="s">
        <v>52</v>
      </c>
      <c r="X837">
        <v>4</v>
      </c>
      <c r="Y837" t="s">
        <v>59</v>
      </c>
      <c r="AB837" t="s">
        <v>136</v>
      </c>
      <c r="AC837" t="s">
        <v>52</v>
      </c>
      <c r="AD837" t="s">
        <v>52</v>
      </c>
      <c r="AE837" t="s">
        <v>52</v>
      </c>
      <c r="AF837" t="s">
        <v>52</v>
      </c>
      <c r="AG837" t="s">
        <v>52</v>
      </c>
      <c r="AH837">
        <v>13</v>
      </c>
      <c r="AI837" t="s">
        <v>115</v>
      </c>
      <c r="AJ837" t="s">
        <v>52</v>
      </c>
      <c r="AK837" t="s">
        <v>95</v>
      </c>
      <c r="AM837" t="s">
        <v>96</v>
      </c>
      <c r="AN837" t="s">
        <v>53</v>
      </c>
      <c r="AP837">
        <f t="shared" si="52"/>
        <v>0</v>
      </c>
      <c r="AQ837">
        <v>0</v>
      </c>
      <c r="AR837">
        <v>800000</v>
      </c>
      <c r="AS837">
        <v>100000</v>
      </c>
      <c r="AT837">
        <v>20000</v>
      </c>
      <c r="AU837">
        <v>0</v>
      </c>
      <c r="AV837">
        <v>500000</v>
      </c>
      <c r="AW837">
        <v>0</v>
      </c>
      <c r="AX837">
        <v>1420000</v>
      </c>
      <c r="AY837" t="str">
        <f t="shared" si="53"/>
        <v/>
      </c>
      <c r="AZ837" t="str">
        <f t="shared" si="54"/>
        <v/>
      </c>
      <c r="BA837">
        <f t="shared" si="55"/>
        <v>1420000</v>
      </c>
    </row>
    <row r="838" spans="1:53" x14ac:dyDescent="0.35">
      <c r="A838" s="2" t="s">
        <v>1146</v>
      </c>
      <c r="B838">
        <v>2</v>
      </c>
      <c r="C838">
        <v>207</v>
      </c>
      <c r="D838">
        <v>2</v>
      </c>
      <c r="E838" t="s">
        <v>50</v>
      </c>
      <c r="F838">
        <v>29</v>
      </c>
      <c r="G838" t="s">
        <v>72</v>
      </c>
      <c r="I838" t="s">
        <v>73</v>
      </c>
      <c r="J838" t="s">
        <v>53</v>
      </c>
      <c r="K838" t="s">
        <v>53</v>
      </c>
      <c r="L838" t="s">
        <v>53</v>
      </c>
      <c r="M838">
        <v>0</v>
      </c>
      <c r="O838">
        <v>2</v>
      </c>
      <c r="P838" s="6">
        <v>3</v>
      </c>
      <c r="Q838" t="s">
        <v>50</v>
      </c>
      <c r="R838">
        <v>7</v>
      </c>
      <c r="S838" s="5">
        <v>1</v>
      </c>
      <c r="T838" t="s">
        <v>58</v>
      </c>
      <c r="U838" t="s">
        <v>52</v>
      </c>
      <c r="V838">
        <v>1</v>
      </c>
      <c r="W838" t="s">
        <v>52</v>
      </c>
      <c r="X838">
        <v>2</v>
      </c>
      <c r="AB838" t="s">
        <v>72</v>
      </c>
      <c r="AD838" t="s">
        <v>73</v>
      </c>
      <c r="AE838" t="s">
        <v>52</v>
      </c>
      <c r="AF838" t="s">
        <v>52</v>
      </c>
      <c r="AG838" t="s">
        <v>52</v>
      </c>
      <c r="AH838">
        <v>2</v>
      </c>
      <c r="AI838" t="s">
        <v>65</v>
      </c>
      <c r="AJ838" t="s">
        <v>52</v>
      </c>
      <c r="AK838" t="s">
        <v>74</v>
      </c>
      <c r="AM838" t="s">
        <v>62</v>
      </c>
      <c r="AN838" t="s">
        <v>53</v>
      </c>
      <c r="AP838">
        <f t="shared" si="52"/>
        <v>0</v>
      </c>
      <c r="AQ838">
        <v>0</v>
      </c>
      <c r="AR838">
        <v>0</v>
      </c>
      <c r="AS838">
        <v>0</v>
      </c>
      <c r="AT838">
        <v>20000</v>
      </c>
      <c r="AU838">
        <v>0</v>
      </c>
      <c r="AV838">
        <v>0</v>
      </c>
      <c r="AW838">
        <v>0</v>
      </c>
      <c r="AX838">
        <v>20000</v>
      </c>
      <c r="AY838">
        <f t="shared" si="53"/>
        <v>20000</v>
      </c>
      <c r="AZ838" t="str">
        <f t="shared" si="54"/>
        <v/>
      </c>
      <c r="BA838" t="str">
        <f t="shared" si="55"/>
        <v/>
      </c>
    </row>
    <row r="839" spans="1:53" x14ac:dyDescent="0.35">
      <c r="A839" s="2" t="s">
        <v>1148</v>
      </c>
      <c r="B839">
        <v>12</v>
      </c>
      <c r="C839">
        <v>1207</v>
      </c>
      <c r="D839">
        <v>1</v>
      </c>
      <c r="E839" t="s">
        <v>50</v>
      </c>
      <c r="F839">
        <v>41</v>
      </c>
      <c r="G839" t="s">
        <v>72</v>
      </c>
      <c r="I839" t="s">
        <v>73</v>
      </c>
      <c r="J839" t="s">
        <v>52</v>
      </c>
      <c r="K839" t="s">
        <v>52</v>
      </c>
      <c r="L839" t="s">
        <v>52</v>
      </c>
      <c r="M839">
        <v>6</v>
      </c>
      <c r="N839" t="s">
        <v>79</v>
      </c>
      <c r="O839">
        <v>1</v>
      </c>
      <c r="P839" s="6">
        <v>4</v>
      </c>
      <c r="Q839" t="s">
        <v>50</v>
      </c>
      <c r="R839">
        <v>12</v>
      </c>
      <c r="S839" s="5">
        <v>1</v>
      </c>
      <c r="T839" t="s">
        <v>58</v>
      </c>
      <c r="U839" t="s">
        <v>52</v>
      </c>
      <c r="V839">
        <v>1</v>
      </c>
      <c r="W839" t="s">
        <v>52</v>
      </c>
      <c r="X839">
        <v>2</v>
      </c>
      <c r="AB839" t="s">
        <v>72</v>
      </c>
      <c r="AD839" t="s">
        <v>73</v>
      </c>
      <c r="AE839" t="s">
        <v>52</v>
      </c>
      <c r="AF839" t="s">
        <v>52</v>
      </c>
      <c r="AG839" t="s">
        <v>52</v>
      </c>
      <c r="AH839">
        <v>7</v>
      </c>
      <c r="AI839" t="s">
        <v>79</v>
      </c>
      <c r="AJ839" t="s">
        <v>52</v>
      </c>
      <c r="AK839" t="s">
        <v>90</v>
      </c>
      <c r="AM839" t="s">
        <v>62</v>
      </c>
      <c r="AN839" t="s">
        <v>53</v>
      </c>
      <c r="AP839">
        <f t="shared" si="52"/>
        <v>0</v>
      </c>
      <c r="AQ839">
        <v>0</v>
      </c>
      <c r="AR839">
        <v>400000</v>
      </c>
      <c r="AS839">
        <v>100000</v>
      </c>
      <c r="AT839">
        <v>100000</v>
      </c>
      <c r="AU839">
        <v>3000000</v>
      </c>
      <c r="AV839">
        <v>0</v>
      </c>
      <c r="AW839">
        <v>0</v>
      </c>
      <c r="AX839">
        <v>3600000</v>
      </c>
      <c r="AY839" t="str">
        <f t="shared" si="53"/>
        <v/>
      </c>
      <c r="AZ839">
        <f t="shared" si="54"/>
        <v>3600000</v>
      </c>
      <c r="BA839" t="str">
        <f t="shared" si="55"/>
        <v/>
      </c>
    </row>
    <row r="840" spans="1:53" x14ac:dyDescent="0.35">
      <c r="A840" s="2" t="s">
        <v>1153</v>
      </c>
      <c r="B840">
        <v>15</v>
      </c>
      <c r="C840">
        <v>1501</v>
      </c>
      <c r="D840">
        <v>2</v>
      </c>
      <c r="E840" t="s">
        <v>50</v>
      </c>
      <c r="F840">
        <v>36</v>
      </c>
      <c r="G840" t="s">
        <v>72</v>
      </c>
      <c r="I840" t="s">
        <v>73</v>
      </c>
      <c r="J840" t="s">
        <v>52</v>
      </c>
      <c r="K840" t="s">
        <v>52</v>
      </c>
      <c r="L840" t="s">
        <v>52</v>
      </c>
      <c r="M840">
        <v>12</v>
      </c>
      <c r="N840" t="s">
        <v>76</v>
      </c>
      <c r="O840">
        <v>2</v>
      </c>
      <c r="P840" s="6">
        <v>3</v>
      </c>
      <c r="Q840" t="s">
        <v>50</v>
      </c>
      <c r="R840">
        <v>10</v>
      </c>
      <c r="S840" s="5">
        <v>1</v>
      </c>
      <c r="T840" t="s">
        <v>58</v>
      </c>
      <c r="U840" t="s">
        <v>52</v>
      </c>
      <c r="V840">
        <v>1</v>
      </c>
      <c r="W840" t="s">
        <v>52</v>
      </c>
      <c r="X840">
        <v>2</v>
      </c>
      <c r="AB840" t="s">
        <v>72</v>
      </c>
      <c r="AD840" t="s">
        <v>73</v>
      </c>
      <c r="AE840" t="s">
        <v>52</v>
      </c>
      <c r="AF840" t="s">
        <v>52</v>
      </c>
      <c r="AG840" t="s">
        <v>52</v>
      </c>
      <c r="AH840">
        <v>3</v>
      </c>
      <c r="AI840" t="s">
        <v>63</v>
      </c>
      <c r="AJ840" t="s">
        <v>52</v>
      </c>
      <c r="AK840" t="s">
        <v>64</v>
      </c>
      <c r="AM840" t="s">
        <v>62</v>
      </c>
      <c r="AN840" t="s">
        <v>53</v>
      </c>
      <c r="AP840">
        <f t="shared" si="52"/>
        <v>0</v>
      </c>
      <c r="AQ840">
        <v>0</v>
      </c>
      <c r="AR840">
        <v>0</v>
      </c>
      <c r="AS840">
        <v>30000</v>
      </c>
      <c r="AT840">
        <v>80000</v>
      </c>
      <c r="AU840">
        <v>0</v>
      </c>
      <c r="AV840">
        <v>60000</v>
      </c>
      <c r="AW840">
        <v>0</v>
      </c>
      <c r="AX840">
        <v>170000</v>
      </c>
      <c r="AY840">
        <f t="shared" si="53"/>
        <v>170000</v>
      </c>
      <c r="AZ840" t="str">
        <f t="shared" si="54"/>
        <v/>
      </c>
      <c r="BA840" t="str">
        <f t="shared" si="55"/>
        <v/>
      </c>
    </row>
    <row r="841" spans="1:53" x14ac:dyDescent="0.35">
      <c r="A841" s="2" t="s">
        <v>1154</v>
      </c>
      <c r="B841">
        <v>14</v>
      </c>
      <c r="C841">
        <v>1410</v>
      </c>
      <c r="D841">
        <v>1</v>
      </c>
      <c r="E841" t="s">
        <v>50</v>
      </c>
      <c r="F841">
        <v>42</v>
      </c>
      <c r="G841" t="s">
        <v>72</v>
      </c>
      <c r="I841" t="s">
        <v>73</v>
      </c>
      <c r="J841" t="s">
        <v>52</v>
      </c>
      <c r="K841" t="s">
        <v>52</v>
      </c>
      <c r="L841" t="s">
        <v>52</v>
      </c>
      <c r="M841">
        <v>4</v>
      </c>
      <c r="N841" t="s">
        <v>83</v>
      </c>
      <c r="O841">
        <v>2</v>
      </c>
      <c r="P841" s="6">
        <v>4</v>
      </c>
      <c r="Q841" t="s">
        <v>56</v>
      </c>
      <c r="R841">
        <v>11</v>
      </c>
      <c r="S841" s="5">
        <v>1</v>
      </c>
      <c r="T841" t="s">
        <v>58</v>
      </c>
      <c r="U841" t="s">
        <v>52</v>
      </c>
      <c r="V841">
        <v>1</v>
      </c>
      <c r="W841" t="s">
        <v>52</v>
      </c>
      <c r="X841">
        <v>2</v>
      </c>
      <c r="AB841" t="s">
        <v>72</v>
      </c>
      <c r="AD841" t="s">
        <v>73</v>
      </c>
      <c r="AE841" t="s">
        <v>52</v>
      </c>
      <c r="AF841" t="s">
        <v>52</v>
      </c>
      <c r="AG841" t="s">
        <v>52</v>
      </c>
      <c r="AH841">
        <v>7</v>
      </c>
      <c r="AI841" t="s">
        <v>79</v>
      </c>
      <c r="AJ841" t="s">
        <v>52</v>
      </c>
      <c r="AK841" t="s">
        <v>90</v>
      </c>
      <c r="AM841" t="s">
        <v>62</v>
      </c>
      <c r="AN841" t="s">
        <v>52</v>
      </c>
      <c r="AP841">
        <f t="shared" si="52"/>
        <v>0</v>
      </c>
      <c r="AQ841">
        <v>0</v>
      </c>
      <c r="AR841">
        <v>120000</v>
      </c>
      <c r="AS841">
        <v>50000</v>
      </c>
      <c r="AT841">
        <v>30000</v>
      </c>
      <c r="AU841">
        <v>1000000</v>
      </c>
      <c r="AV841">
        <v>0</v>
      </c>
      <c r="AW841">
        <v>0</v>
      </c>
      <c r="AX841">
        <v>1200000</v>
      </c>
      <c r="AY841">
        <f t="shared" si="53"/>
        <v>1200000</v>
      </c>
      <c r="AZ841" t="str">
        <f t="shared" si="54"/>
        <v/>
      </c>
      <c r="BA841" t="str">
        <f t="shared" si="55"/>
        <v/>
      </c>
    </row>
    <row r="842" spans="1:53" x14ac:dyDescent="0.35">
      <c r="A842" s="2" t="s">
        <v>1154</v>
      </c>
      <c r="B842">
        <v>14</v>
      </c>
      <c r="C842">
        <v>1410</v>
      </c>
      <c r="D842">
        <v>1</v>
      </c>
      <c r="E842" t="s">
        <v>50</v>
      </c>
      <c r="F842">
        <v>42</v>
      </c>
      <c r="G842" t="s">
        <v>72</v>
      </c>
      <c r="I842" t="s">
        <v>73</v>
      </c>
      <c r="J842" t="s">
        <v>52</v>
      </c>
      <c r="K842" t="s">
        <v>52</v>
      </c>
      <c r="L842" t="s">
        <v>52</v>
      </c>
      <c r="M842">
        <v>4</v>
      </c>
      <c r="N842" t="s">
        <v>83</v>
      </c>
      <c r="O842">
        <v>2</v>
      </c>
      <c r="P842" s="6">
        <v>5</v>
      </c>
      <c r="Q842" t="s">
        <v>50</v>
      </c>
      <c r="R842">
        <v>9</v>
      </c>
      <c r="S842" s="5">
        <v>1</v>
      </c>
      <c r="T842" t="s">
        <v>58</v>
      </c>
      <c r="U842" t="s">
        <v>52</v>
      </c>
      <c r="V842">
        <v>1</v>
      </c>
      <c r="W842" t="s">
        <v>52</v>
      </c>
      <c r="X842">
        <v>2</v>
      </c>
      <c r="AB842" t="s">
        <v>72</v>
      </c>
      <c r="AD842" t="s">
        <v>73</v>
      </c>
      <c r="AE842" t="s">
        <v>52</v>
      </c>
      <c r="AF842" t="s">
        <v>52</v>
      </c>
      <c r="AG842" t="s">
        <v>52</v>
      </c>
      <c r="AH842">
        <v>4</v>
      </c>
      <c r="AI842" t="s">
        <v>63</v>
      </c>
      <c r="AJ842" t="s">
        <v>52</v>
      </c>
      <c r="AK842" t="s">
        <v>64</v>
      </c>
      <c r="AM842" t="s">
        <v>62</v>
      </c>
      <c r="AN842" t="s">
        <v>52</v>
      </c>
      <c r="AP842">
        <f t="shared" si="52"/>
        <v>0</v>
      </c>
      <c r="AQ842">
        <v>0</v>
      </c>
      <c r="AR842">
        <v>1400000</v>
      </c>
      <c r="AS842">
        <v>50000</v>
      </c>
      <c r="AT842">
        <v>30000</v>
      </c>
      <c r="AU842">
        <v>800000</v>
      </c>
      <c r="AV842">
        <v>0</v>
      </c>
      <c r="AW842">
        <v>0</v>
      </c>
      <c r="AX842">
        <v>2280000</v>
      </c>
      <c r="AY842">
        <f t="shared" si="53"/>
        <v>2280000</v>
      </c>
      <c r="AZ842" t="str">
        <f t="shared" si="54"/>
        <v/>
      </c>
      <c r="BA842" t="str">
        <f t="shared" si="55"/>
        <v/>
      </c>
    </row>
    <row r="843" spans="1:53" x14ac:dyDescent="0.35">
      <c r="A843" s="2" t="s">
        <v>1156</v>
      </c>
      <c r="B843">
        <v>11</v>
      </c>
      <c r="C843">
        <v>1102</v>
      </c>
      <c r="D843">
        <v>2</v>
      </c>
      <c r="E843" t="s">
        <v>50</v>
      </c>
      <c r="F843">
        <v>28</v>
      </c>
      <c r="G843" t="s">
        <v>155</v>
      </c>
      <c r="H843" t="s">
        <v>52</v>
      </c>
      <c r="I843" t="s">
        <v>52</v>
      </c>
      <c r="J843" t="s">
        <v>52</v>
      </c>
      <c r="K843" t="s">
        <v>52</v>
      </c>
      <c r="L843" t="s">
        <v>52</v>
      </c>
      <c r="M843">
        <v>3</v>
      </c>
      <c r="N843" t="s">
        <v>63</v>
      </c>
      <c r="O843">
        <v>2</v>
      </c>
      <c r="P843" s="6">
        <v>3</v>
      </c>
      <c r="Q843" t="s">
        <v>50</v>
      </c>
      <c r="R843">
        <v>8</v>
      </c>
      <c r="S843" s="5">
        <v>1</v>
      </c>
      <c r="T843" t="s">
        <v>58</v>
      </c>
      <c r="U843" t="s">
        <v>52</v>
      </c>
      <c r="V843">
        <v>1</v>
      </c>
      <c r="W843" t="s">
        <v>52</v>
      </c>
      <c r="X843">
        <v>2</v>
      </c>
      <c r="AB843" t="s">
        <v>155</v>
      </c>
      <c r="AC843" t="s">
        <v>52</v>
      </c>
      <c r="AD843" t="s">
        <v>52</v>
      </c>
      <c r="AE843" t="s">
        <v>53</v>
      </c>
      <c r="AF843" t="s">
        <v>53</v>
      </c>
      <c r="AG843" t="s">
        <v>52</v>
      </c>
      <c r="AH843">
        <v>1</v>
      </c>
      <c r="AI843" t="s">
        <v>68</v>
      </c>
      <c r="AJ843" t="s">
        <v>52</v>
      </c>
      <c r="AK843" t="s">
        <v>74</v>
      </c>
      <c r="AM843" t="s">
        <v>62</v>
      </c>
      <c r="AN843" t="s">
        <v>53</v>
      </c>
      <c r="AP843">
        <f t="shared" si="52"/>
        <v>0</v>
      </c>
      <c r="AQ843">
        <v>0</v>
      </c>
      <c r="AR843">
        <v>0</v>
      </c>
      <c r="AS843">
        <v>5000</v>
      </c>
      <c r="AT843">
        <v>60000</v>
      </c>
      <c r="AU843">
        <v>0</v>
      </c>
      <c r="AV843">
        <v>0</v>
      </c>
      <c r="AW843">
        <v>0</v>
      </c>
      <c r="AX843">
        <v>65000</v>
      </c>
      <c r="AY843">
        <f t="shared" si="53"/>
        <v>65000</v>
      </c>
      <c r="AZ843" t="str">
        <f t="shared" si="54"/>
        <v/>
      </c>
      <c r="BA843" t="str">
        <f t="shared" si="55"/>
        <v/>
      </c>
    </row>
    <row r="844" spans="1:53" x14ac:dyDescent="0.35">
      <c r="A844" s="2" t="s">
        <v>1156</v>
      </c>
      <c r="B844">
        <v>11</v>
      </c>
      <c r="C844">
        <v>1102</v>
      </c>
      <c r="D844">
        <v>2</v>
      </c>
      <c r="E844" t="s">
        <v>50</v>
      </c>
      <c r="F844">
        <v>28</v>
      </c>
      <c r="G844" t="s">
        <v>155</v>
      </c>
      <c r="H844" t="s">
        <v>52</v>
      </c>
      <c r="I844" t="s">
        <v>52</v>
      </c>
      <c r="J844" t="s">
        <v>52</v>
      </c>
      <c r="K844" t="s">
        <v>52</v>
      </c>
      <c r="L844" t="s">
        <v>52</v>
      </c>
      <c r="M844">
        <v>3</v>
      </c>
      <c r="N844" t="s">
        <v>63</v>
      </c>
      <c r="O844">
        <v>2</v>
      </c>
      <c r="P844" s="6">
        <v>4</v>
      </c>
      <c r="Q844" t="s">
        <v>56</v>
      </c>
      <c r="R844">
        <v>6</v>
      </c>
      <c r="S844" s="5">
        <v>1</v>
      </c>
      <c r="T844" t="s">
        <v>58</v>
      </c>
      <c r="U844" t="s">
        <v>52</v>
      </c>
      <c r="V844">
        <v>1</v>
      </c>
      <c r="W844" t="s">
        <v>52</v>
      </c>
      <c r="X844">
        <v>2</v>
      </c>
      <c r="AB844" t="s">
        <v>155</v>
      </c>
      <c r="AC844" t="s">
        <v>52</v>
      </c>
      <c r="AD844" t="s">
        <v>52</v>
      </c>
      <c r="AE844" t="s">
        <v>53</v>
      </c>
      <c r="AF844" t="s">
        <v>53</v>
      </c>
      <c r="AG844" t="s">
        <v>52</v>
      </c>
      <c r="AH844">
        <v>1</v>
      </c>
      <c r="AI844" t="s">
        <v>68</v>
      </c>
      <c r="AJ844" t="s">
        <v>52</v>
      </c>
      <c r="AK844" t="s">
        <v>74</v>
      </c>
      <c r="AM844" t="s">
        <v>62</v>
      </c>
      <c r="AN844" t="s">
        <v>53</v>
      </c>
      <c r="AP844">
        <f t="shared" si="52"/>
        <v>0</v>
      </c>
      <c r="AQ844">
        <v>0</v>
      </c>
      <c r="AR844">
        <v>0</v>
      </c>
      <c r="AS844">
        <v>5000</v>
      </c>
      <c r="AT844">
        <v>50000</v>
      </c>
      <c r="AU844">
        <v>0</v>
      </c>
      <c r="AV844">
        <v>0</v>
      </c>
      <c r="AW844">
        <v>0</v>
      </c>
      <c r="AX844">
        <v>55000</v>
      </c>
      <c r="AY844">
        <f t="shared" si="53"/>
        <v>55000</v>
      </c>
      <c r="AZ844" t="str">
        <f t="shared" si="54"/>
        <v/>
      </c>
      <c r="BA844" t="str">
        <f t="shared" si="55"/>
        <v/>
      </c>
    </row>
    <row r="845" spans="1:53" x14ac:dyDescent="0.35">
      <c r="A845" s="2" t="s">
        <v>1160</v>
      </c>
      <c r="B845">
        <v>15</v>
      </c>
      <c r="C845">
        <v>1505</v>
      </c>
      <c r="D845">
        <v>1</v>
      </c>
      <c r="E845" t="s">
        <v>50</v>
      </c>
      <c r="F845">
        <v>52</v>
      </c>
      <c r="G845" t="s">
        <v>72</v>
      </c>
      <c r="I845" t="s">
        <v>73</v>
      </c>
      <c r="J845" t="s">
        <v>52</v>
      </c>
      <c r="K845" t="s">
        <v>52</v>
      </c>
      <c r="L845" t="s">
        <v>52</v>
      </c>
      <c r="M845">
        <v>13</v>
      </c>
      <c r="N845" t="s">
        <v>76</v>
      </c>
      <c r="O845">
        <v>1</v>
      </c>
      <c r="P845" s="6">
        <v>4</v>
      </c>
      <c r="Q845" t="s">
        <v>50</v>
      </c>
      <c r="R845">
        <v>9</v>
      </c>
      <c r="S845" s="5">
        <v>1</v>
      </c>
      <c r="T845" t="s">
        <v>58</v>
      </c>
      <c r="U845" t="s">
        <v>52</v>
      </c>
      <c r="V845">
        <v>1</v>
      </c>
      <c r="W845" t="s">
        <v>52</v>
      </c>
      <c r="X845">
        <v>2</v>
      </c>
      <c r="AB845" t="s">
        <v>72</v>
      </c>
      <c r="AD845" t="s">
        <v>73</v>
      </c>
      <c r="AE845" t="s">
        <v>52</v>
      </c>
      <c r="AF845" t="s">
        <v>52</v>
      </c>
      <c r="AG845" t="s">
        <v>52</v>
      </c>
      <c r="AH845">
        <v>5</v>
      </c>
      <c r="AI845" t="s">
        <v>83</v>
      </c>
      <c r="AJ845" t="s">
        <v>52</v>
      </c>
      <c r="AK845" t="s">
        <v>64</v>
      </c>
      <c r="AM845" t="s">
        <v>62</v>
      </c>
      <c r="AN845" t="s">
        <v>52</v>
      </c>
      <c r="AP845">
        <f t="shared" si="52"/>
        <v>0</v>
      </c>
      <c r="AQ845">
        <v>0</v>
      </c>
      <c r="AR845">
        <v>300000</v>
      </c>
      <c r="AS845">
        <v>35000</v>
      </c>
      <c r="AT845">
        <v>42000</v>
      </c>
      <c r="AU845">
        <v>0</v>
      </c>
      <c r="AV845">
        <v>0</v>
      </c>
      <c r="AW845">
        <v>0</v>
      </c>
      <c r="AX845">
        <v>377000</v>
      </c>
      <c r="AY845">
        <f t="shared" si="53"/>
        <v>377000</v>
      </c>
      <c r="AZ845" t="str">
        <f t="shared" si="54"/>
        <v/>
      </c>
      <c r="BA845" t="str">
        <f t="shared" si="55"/>
        <v/>
      </c>
    </row>
    <row r="846" spans="1:53" x14ac:dyDescent="0.35">
      <c r="A846" s="2" t="s">
        <v>1161</v>
      </c>
      <c r="B846">
        <v>14</v>
      </c>
      <c r="C846">
        <v>1409</v>
      </c>
      <c r="D846">
        <v>2</v>
      </c>
      <c r="E846" t="s">
        <v>50</v>
      </c>
      <c r="F846">
        <v>37</v>
      </c>
      <c r="G846" t="s">
        <v>72</v>
      </c>
      <c r="I846" t="s">
        <v>73</v>
      </c>
      <c r="J846" t="s">
        <v>52</v>
      </c>
      <c r="K846" t="s">
        <v>52</v>
      </c>
      <c r="L846" t="s">
        <v>52</v>
      </c>
      <c r="M846">
        <v>5</v>
      </c>
      <c r="N846" t="s">
        <v>78</v>
      </c>
      <c r="O846">
        <v>3</v>
      </c>
      <c r="P846" s="6">
        <v>3</v>
      </c>
      <c r="Q846" t="s">
        <v>56</v>
      </c>
      <c r="R846">
        <v>13</v>
      </c>
      <c r="S846" s="5">
        <v>1</v>
      </c>
      <c r="T846" t="s">
        <v>58</v>
      </c>
      <c r="U846" t="s">
        <v>52</v>
      </c>
      <c r="V846">
        <v>1</v>
      </c>
      <c r="W846" t="s">
        <v>52</v>
      </c>
      <c r="X846">
        <v>2</v>
      </c>
      <c r="Y846" t="s">
        <v>59</v>
      </c>
      <c r="AB846" t="s">
        <v>72</v>
      </c>
      <c r="AD846" t="s">
        <v>73</v>
      </c>
      <c r="AE846" t="s">
        <v>52</v>
      </c>
      <c r="AF846" t="s">
        <v>52</v>
      </c>
      <c r="AG846" t="s">
        <v>52</v>
      </c>
      <c r="AH846">
        <v>7</v>
      </c>
      <c r="AI846" t="s">
        <v>86</v>
      </c>
      <c r="AJ846" t="s">
        <v>52</v>
      </c>
      <c r="AK846" t="s">
        <v>87</v>
      </c>
      <c r="AM846" t="s">
        <v>62</v>
      </c>
      <c r="AN846" t="s">
        <v>52</v>
      </c>
      <c r="AP846">
        <f t="shared" si="52"/>
        <v>0</v>
      </c>
      <c r="AQ846">
        <v>280000</v>
      </c>
      <c r="AR846">
        <v>100000</v>
      </c>
      <c r="AS846">
        <v>35000</v>
      </c>
      <c r="AT846">
        <v>50000</v>
      </c>
      <c r="AU846">
        <v>1000000</v>
      </c>
      <c r="AV846">
        <v>0</v>
      </c>
      <c r="AW846">
        <v>10000</v>
      </c>
      <c r="AX846">
        <v>1475000</v>
      </c>
      <c r="AY846" t="str">
        <f t="shared" si="53"/>
        <v/>
      </c>
      <c r="AZ846">
        <f t="shared" si="54"/>
        <v>1475000</v>
      </c>
      <c r="BA846" t="str">
        <f t="shared" si="55"/>
        <v/>
      </c>
    </row>
    <row r="847" spans="1:53" x14ac:dyDescent="0.35">
      <c r="A847" s="2" t="s">
        <v>1161</v>
      </c>
      <c r="B847">
        <v>14</v>
      </c>
      <c r="C847">
        <v>1409</v>
      </c>
      <c r="D847">
        <v>2</v>
      </c>
      <c r="E847" t="s">
        <v>50</v>
      </c>
      <c r="F847">
        <v>37</v>
      </c>
      <c r="G847" t="s">
        <v>72</v>
      </c>
      <c r="I847" t="s">
        <v>73</v>
      </c>
      <c r="J847" t="s">
        <v>52</v>
      </c>
      <c r="K847" t="s">
        <v>52</v>
      </c>
      <c r="L847" t="s">
        <v>52</v>
      </c>
      <c r="M847">
        <v>5</v>
      </c>
      <c r="N847" t="s">
        <v>78</v>
      </c>
      <c r="O847">
        <v>3</v>
      </c>
      <c r="P847" s="6">
        <v>4</v>
      </c>
      <c r="Q847" t="s">
        <v>56</v>
      </c>
      <c r="R847">
        <v>11</v>
      </c>
      <c r="S847" s="5">
        <v>1</v>
      </c>
      <c r="T847" t="s">
        <v>58</v>
      </c>
      <c r="U847" t="s">
        <v>52</v>
      </c>
      <c r="V847">
        <v>1</v>
      </c>
      <c r="W847" t="s">
        <v>52</v>
      </c>
      <c r="X847">
        <v>2</v>
      </c>
      <c r="AB847" t="s">
        <v>72</v>
      </c>
      <c r="AD847" t="s">
        <v>73</v>
      </c>
      <c r="AE847" t="s">
        <v>52</v>
      </c>
      <c r="AF847" t="s">
        <v>52</v>
      </c>
      <c r="AG847" t="s">
        <v>52</v>
      </c>
      <c r="AH847">
        <v>4</v>
      </c>
      <c r="AI847" t="s">
        <v>83</v>
      </c>
      <c r="AJ847" t="s">
        <v>52</v>
      </c>
      <c r="AK847" t="s">
        <v>84</v>
      </c>
      <c r="AM847" t="s">
        <v>62</v>
      </c>
      <c r="AN847" t="s">
        <v>52</v>
      </c>
      <c r="AP847">
        <f t="shared" si="52"/>
        <v>0</v>
      </c>
      <c r="AQ847">
        <v>0</v>
      </c>
      <c r="AR847">
        <v>100000</v>
      </c>
      <c r="AS847">
        <v>35000</v>
      </c>
      <c r="AT847">
        <v>50000</v>
      </c>
      <c r="AU847">
        <v>700000</v>
      </c>
      <c r="AV847">
        <v>0</v>
      </c>
      <c r="AW847">
        <v>5000</v>
      </c>
      <c r="AX847">
        <v>890000</v>
      </c>
      <c r="AY847">
        <f t="shared" si="53"/>
        <v>890000</v>
      </c>
      <c r="AZ847" t="str">
        <f t="shared" si="54"/>
        <v/>
      </c>
      <c r="BA847" t="str">
        <f t="shared" si="55"/>
        <v/>
      </c>
    </row>
    <row r="848" spans="1:53" x14ac:dyDescent="0.35">
      <c r="A848" s="2" t="s">
        <v>1161</v>
      </c>
      <c r="B848">
        <v>14</v>
      </c>
      <c r="C848">
        <v>1409</v>
      </c>
      <c r="D848">
        <v>2</v>
      </c>
      <c r="E848" t="s">
        <v>50</v>
      </c>
      <c r="F848">
        <v>37</v>
      </c>
      <c r="G848" t="s">
        <v>72</v>
      </c>
      <c r="I848" t="s">
        <v>73</v>
      </c>
      <c r="J848" t="s">
        <v>52</v>
      </c>
      <c r="K848" t="s">
        <v>52</v>
      </c>
      <c r="L848" t="s">
        <v>52</v>
      </c>
      <c r="M848">
        <v>5</v>
      </c>
      <c r="N848" t="s">
        <v>78</v>
      </c>
      <c r="O848">
        <v>3</v>
      </c>
      <c r="P848" s="6">
        <v>5</v>
      </c>
      <c r="Q848" t="s">
        <v>50</v>
      </c>
      <c r="R848">
        <v>7</v>
      </c>
      <c r="S848" s="5">
        <v>1</v>
      </c>
      <c r="T848" t="s">
        <v>58</v>
      </c>
      <c r="U848" t="s">
        <v>52</v>
      </c>
      <c r="V848">
        <v>1</v>
      </c>
      <c r="W848" t="s">
        <v>52</v>
      </c>
      <c r="X848">
        <v>2</v>
      </c>
      <c r="AB848" t="s">
        <v>72</v>
      </c>
      <c r="AD848" t="s">
        <v>73</v>
      </c>
      <c r="AE848" t="s">
        <v>53</v>
      </c>
      <c r="AF848" t="s">
        <v>53</v>
      </c>
      <c r="AG848" t="s">
        <v>52</v>
      </c>
      <c r="AH848">
        <v>1</v>
      </c>
      <c r="AI848" t="s">
        <v>68</v>
      </c>
      <c r="AJ848" t="s">
        <v>52</v>
      </c>
      <c r="AK848" t="s">
        <v>74</v>
      </c>
      <c r="AM848" t="s">
        <v>62</v>
      </c>
      <c r="AN848" t="s">
        <v>53</v>
      </c>
      <c r="AP848">
        <f t="shared" si="52"/>
        <v>0</v>
      </c>
      <c r="AQ848">
        <v>0</v>
      </c>
      <c r="AR848">
        <v>100000</v>
      </c>
      <c r="AS848">
        <v>15000</v>
      </c>
      <c r="AT848">
        <v>35000</v>
      </c>
      <c r="AU848">
        <v>500000</v>
      </c>
      <c r="AV848">
        <v>0</v>
      </c>
      <c r="AW848">
        <v>0</v>
      </c>
      <c r="AX848">
        <v>650000</v>
      </c>
      <c r="AY848">
        <f t="shared" si="53"/>
        <v>650000</v>
      </c>
      <c r="AZ848" t="str">
        <f t="shared" si="54"/>
        <v/>
      </c>
      <c r="BA848" t="str">
        <f t="shared" si="55"/>
        <v/>
      </c>
    </row>
    <row r="849" spans="1:53" x14ac:dyDescent="0.35">
      <c r="A849" s="2" t="s">
        <v>1162</v>
      </c>
      <c r="B849">
        <v>21</v>
      </c>
      <c r="C849">
        <v>2106</v>
      </c>
      <c r="D849">
        <v>2</v>
      </c>
      <c r="E849" t="s">
        <v>50</v>
      </c>
      <c r="F849">
        <v>48</v>
      </c>
      <c r="G849" t="s">
        <v>72</v>
      </c>
      <c r="I849" t="s">
        <v>73</v>
      </c>
      <c r="J849" t="s">
        <v>52</v>
      </c>
      <c r="K849" t="s">
        <v>52</v>
      </c>
      <c r="L849" t="s">
        <v>52</v>
      </c>
      <c r="M849">
        <v>7</v>
      </c>
      <c r="N849" t="s">
        <v>86</v>
      </c>
      <c r="O849">
        <v>1</v>
      </c>
      <c r="P849" s="6">
        <v>4</v>
      </c>
      <c r="Q849" t="s">
        <v>56</v>
      </c>
      <c r="R849">
        <v>12</v>
      </c>
      <c r="S849" s="5">
        <v>1</v>
      </c>
      <c r="T849" t="s">
        <v>58</v>
      </c>
      <c r="U849" t="s">
        <v>52</v>
      </c>
      <c r="V849">
        <v>1</v>
      </c>
      <c r="W849" t="s">
        <v>52</v>
      </c>
      <c r="X849">
        <v>2</v>
      </c>
      <c r="AB849" t="s">
        <v>72</v>
      </c>
      <c r="AD849" t="s">
        <v>73</v>
      </c>
      <c r="AE849" t="s">
        <v>52</v>
      </c>
      <c r="AF849" t="s">
        <v>52</v>
      </c>
      <c r="AG849" t="s">
        <v>52</v>
      </c>
      <c r="AH849">
        <v>6</v>
      </c>
      <c r="AI849" t="s">
        <v>79</v>
      </c>
      <c r="AJ849" t="s">
        <v>52</v>
      </c>
      <c r="AK849" t="s">
        <v>90</v>
      </c>
      <c r="AM849" t="s">
        <v>62</v>
      </c>
      <c r="AN849" t="s">
        <v>52</v>
      </c>
      <c r="AP849">
        <f t="shared" si="52"/>
        <v>0</v>
      </c>
      <c r="AQ849">
        <v>0</v>
      </c>
      <c r="AR849">
        <v>93000</v>
      </c>
      <c r="AS849">
        <v>10500</v>
      </c>
      <c r="AT849">
        <v>43000</v>
      </c>
      <c r="AU849">
        <v>0</v>
      </c>
      <c r="AV849">
        <v>0</v>
      </c>
      <c r="AW849">
        <v>5000</v>
      </c>
      <c r="AX849">
        <v>151500</v>
      </c>
      <c r="AY849" t="str">
        <f t="shared" si="53"/>
        <v/>
      </c>
      <c r="AZ849">
        <f t="shared" si="54"/>
        <v>151500</v>
      </c>
      <c r="BA849" t="str">
        <f t="shared" si="55"/>
        <v/>
      </c>
    </row>
    <row r="850" spans="1:53" x14ac:dyDescent="0.35">
      <c r="A850" s="2" t="s">
        <v>1163</v>
      </c>
      <c r="B850">
        <v>3</v>
      </c>
      <c r="C850">
        <v>307</v>
      </c>
      <c r="D850">
        <v>2</v>
      </c>
      <c r="E850" t="s">
        <v>56</v>
      </c>
      <c r="F850">
        <v>36</v>
      </c>
      <c r="G850" t="s">
        <v>72</v>
      </c>
      <c r="I850" t="s">
        <v>73</v>
      </c>
      <c r="J850" t="s">
        <v>52</v>
      </c>
      <c r="K850" t="s">
        <v>52</v>
      </c>
      <c r="L850" t="s">
        <v>52</v>
      </c>
      <c r="M850">
        <v>8</v>
      </c>
      <c r="N850" t="s">
        <v>86</v>
      </c>
      <c r="O850">
        <v>2</v>
      </c>
      <c r="P850" s="6">
        <v>4</v>
      </c>
      <c r="Q850" t="s">
        <v>56</v>
      </c>
      <c r="R850">
        <v>12</v>
      </c>
      <c r="S850" s="5">
        <v>1</v>
      </c>
      <c r="T850" t="s">
        <v>58</v>
      </c>
      <c r="U850" t="s">
        <v>52</v>
      </c>
      <c r="V850">
        <v>2</v>
      </c>
      <c r="W850" t="s">
        <v>52</v>
      </c>
      <c r="X850">
        <v>1</v>
      </c>
      <c r="AB850" t="s">
        <v>72</v>
      </c>
      <c r="AD850" t="s">
        <v>73</v>
      </c>
      <c r="AE850" t="s">
        <v>52</v>
      </c>
      <c r="AF850" t="s">
        <v>52</v>
      </c>
      <c r="AG850" t="s">
        <v>52</v>
      </c>
      <c r="AH850">
        <v>7</v>
      </c>
      <c r="AI850" t="s">
        <v>79</v>
      </c>
      <c r="AJ850" t="s">
        <v>52</v>
      </c>
      <c r="AK850" t="s">
        <v>90</v>
      </c>
      <c r="AM850" t="s">
        <v>62</v>
      </c>
      <c r="AN850" t="s">
        <v>52</v>
      </c>
      <c r="AP850">
        <f t="shared" si="52"/>
        <v>0</v>
      </c>
      <c r="AQ850">
        <v>0</v>
      </c>
      <c r="AR850">
        <v>0</v>
      </c>
      <c r="AS850">
        <v>14400</v>
      </c>
      <c r="AT850">
        <v>12000</v>
      </c>
      <c r="AU850">
        <v>0</v>
      </c>
      <c r="AV850">
        <v>0</v>
      </c>
      <c r="AW850">
        <v>6000</v>
      </c>
      <c r="AX850">
        <v>32400</v>
      </c>
      <c r="AY850" t="str">
        <f t="shared" si="53"/>
        <v/>
      </c>
      <c r="AZ850">
        <f t="shared" si="54"/>
        <v>32400</v>
      </c>
      <c r="BA850" t="str">
        <f t="shared" si="55"/>
        <v/>
      </c>
    </row>
    <row r="851" spans="1:53" x14ac:dyDescent="0.35">
      <c r="A851" s="2" t="s">
        <v>1163</v>
      </c>
      <c r="B851">
        <v>3</v>
      </c>
      <c r="C851">
        <v>307</v>
      </c>
      <c r="D851">
        <v>2</v>
      </c>
      <c r="E851" t="s">
        <v>56</v>
      </c>
      <c r="F851">
        <v>36</v>
      </c>
      <c r="G851" t="s">
        <v>72</v>
      </c>
      <c r="I851" t="s">
        <v>73</v>
      </c>
      <c r="J851" t="s">
        <v>52</v>
      </c>
      <c r="K851" t="s">
        <v>52</v>
      </c>
      <c r="L851" t="s">
        <v>52</v>
      </c>
      <c r="M851">
        <v>8</v>
      </c>
      <c r="N851" t="s">
        <v>86</v>
      </c>
      <c r="O851">
        <v>2</v>
      </c>
      <c r="P851" s="6">
        <v>5</v>
      </c>
      <c r="Q851" t="s">
        <v>50</v>
      </c>
      <c r="R851">
        <v>8</v>
      </c>
      <c r="S851" s="5">
        <v>1</v>
      </c>
      <c r="T851" t="s">
        <v>58</v>
      </c>
      <c r="U851" t="s">
        <v>52</v>
      </c>
      <c r="V851">
        <v>2</v>
      </c>
      <c r="W851" t="s">
        <v>52</v>
      </c>
      <c r="X851">
        <v>1</v>
      </c>
      <c r="AB851" t="s">
        <v>72</v>
      </c>
      <c r="AD851" t="s">
        <v>73</v>
      </c>
      <c r="AE851" t="s">
        <v>52</v>
      </c>
      <c r="AF851" t="s">
        <v>52</v>
      </c>
      <c r="AG851" t="s">
        <v>52</v>
      </c>
      <c r="AH851">
        <v>3</v>
      </c>
      <c r="AI851" t="s">
        <v>97</v>
      </c>
      <c r="AJ851" t="s">
        <v>52</v>
      </c>
      <c r="AK851" t="s">
        <v>98</v>
      </c>
      <c r="AM851" t="s">
        <v>62</v>
      </c>
      <c r="AN851" t="s">
        <v>53</v>
      </c>
      <c r="AP851">
        <f t="shared" si="52"/>
        <v>0</v>
      </c>
      <c r="AQ851">
        <v>0</v>
      </c>
      <c r="AR851">
        <v>25000</v>
      </c>
      <c r="AS851">
        <v>4000</v>
      </c>
      <c r="AT851">
        <v>3000</v>
      </c>
      <c r="AU851">
        <v>0</v>
      </c>
      <c r="AV851">
        <v>0</v>
      </c>
      <c r="AW851">
        <v>6000</v>
      </c>
      <c r="AX851">
        <v>38000</v>
      </c>
      <c r="AY851">
        <f t="shared" si="53"/>
        <v>38000</v>
      </c>
      <c r="AZ851" t="str">
        <f t="shared" si="54"/>
        <v/>
      </c>
      <c r="BA851" t="str">
        <f t="shared" si="55"/>
        <v/>
      </c>
    </row>
    <row r="852" spans="1:53" x14ac:dyDescent="0.35">
      <c r="A852" s="2" t="s">
        <v>1165</v>
      </c>
      <c r="B852">
        <v>2</v>
      </c>
      <c r="C852">
        <v>201</v>
      </c>
      <c r="D852">
        <v>2</v>
      </c>
      <c r="E852" t="s">
        <v>50</v>
      </c>
      <c r="F852">
        <v>49</v>
      </c>
      <c r="G852" t="s">
        <v>72</v>
      </c>
      <c r="I852" t="s">
        <v>73</v>
      </c>
      <c r="J852" t="s">
        <v>53</v>
      </c>
      <c r="K852" t="s">
        <v>53</v>
      </c>
      <c r="L852" t="s">
        <v>53</v>
      </c>
      <c r="M852">
        <v>0</v>
      </c>
      <c r="O852">
        <v>2</v>
      </c>
      <c r="P852" s="6">
        <v>3</v>
      </c>
      <c r="Q852" t="s">
        <v>50</v>
      </c>
      <c r="R852">
        <v>8</v>
      </c>
      <c r="S852" s="5">
        <v>1</v>
      </c>
      <c r="T852" t="s">
        <v>58</v>
      </c>
      <c r="U852" t="s">
        <v>52</v>
      </c>
      <c r="V852">
        <v>1</v>
      </c>
      <c r="W852" t="s">
        <v>52</v>
      </c>
      <c r="X852">
        <v>2</v>
      </c>
      <c r="AB852" t="s">
        <v>72</v>
      </c>
      <c r="AD852" t="s">
        <v>73</v>
      </c>
      <c r="AE852" t="s">
        <v>53</v>
      </c>
      <c r="AF852" t="s">
        <v>53</v>
      </c>
      <c r="AG852" t="s">
        <v>52</v>
      </c>
      <c r="AH852">
        <v>1</v>
      </c>
      <c r="AI852" t="s">
        <v>68</v>
      </c>
      <c r="AJ852" t="s">
        <v>52</v>
      </c>
      <c r="AK852" t="s">
        <v>74</v>
      </c>
      <c r="AM852" t="s">
        <v>62</v>
      </c>
      <c r="AN852" t="s">
        <v>53</v>
      </c>
      <c r="AP852">
        <f t="shared" si="52"/>
        <v>0</v>
      </c>
      <c r="AQ852">
        <v>500000</v>
      </c>
      <c r="AR852">
        <v>0</v>
      </c>
      <c r="AS852">
        <v>5600</v>
      </c>
      <c r="AT852">
        <v>62000</v>
      </c>
      <c r="AU852">
        <v>0</v>
      </c>
      <c r="AV852">
        <v>0</v>
      </c>
      <c r="AW852">
        <v>5000</v>
      </c>
      <c r="AX852">
        <v>572600</v>
      </c>
      <c r="AY852">
        <f t="shared" si="53"/>
        <v>572600</v>
      </c>
      <c r="AZ852" t="str">
        <f t="shared" si="54"/>
        <v/>
      </c>
      <c r="BA852" t="str">
        <f t="shared" si="55"/>
        <v/>
      </c>
    </row>
    <row r="853" spans="1:53" x14ac:dyDescent="0.35">
      <c r="A853" s="2" t="s">
        <v>1166</v>
      </c>
      <c r="B853">
        <v>25</v>
      </c>
      <c r="C853">
        <v>2502</v>
      </c>
      <c r="D853">
        <v>2</v>
      </c>
      <c r="E853" t="s">
        <v>56</v>
      </c>
      <c r="F853">
        <v>62</v>
      </c>
      <c r="G853" t="s">
        <v>72</v>
      </c>
      <c r="I853" t="s">
        <v>73</v>
      </c>
      <c r="J853" t="s">
        <v>52</v>
      </c>
      <c r="K853" t="s">
        <v>52</v>
      </c>
      <c r="L853" t="s">
        <v>52</v>
      </c>
      <c r="M853">
        <v>2</v>
      </c>
      <c r="N853" t="s">
        <v>65</v>
      </c>
      <c r="O853">
        <v>1</v>
      </c>
      <c r="P853" s="6">
        <v>3</v>
      </c>
      <c r="Q853" t="s">
        <v>50</v>
      </c>
      <c r="R853">
        <v>17</v>
      </c>
      <c r="S853" s="5">
        <v>1</v>
      </c>
      <c r="T853" t="s">
        <v>58</v>
      </c>
      <c r="U853" t="s">
        <v>53</v>
      </c>
      <c r="W853" t="s">
        <v>52</v>
      </c>
      <c r="X853">
        <v>1</v>
      </c>
      <c r="Y853" t="s">
        <v>59</v>
      </c>
      <c r="AB853" t="s">
        <v>72</v>
      </c>
      <c r="AD853" t="s">
        <v>73</v>
      </c>
      <c r="AE853" t="s">
        <v>52</v>
      </c>
      <c r="AF853" t="s">
        <v>52</v>
      </c>
      <c r="AG853" t="s">
        <v>52</v>
      </c>
      <c r="AH853">
        <v>6</v>
      </c>
      <c r="AI853" t="s">
        <v>78</v>
      </c>
      <c r="AJ853" t="s">
        <v>53</v>
      </c>
      <c r="AO853" t="s">
        <v>198</v>
      </c>
      <c r="AP853">
        <f t="shared" si="52"/>
        <v>0</v>
      </c>
      <c r="AY853" t="str">
        <f t="shared" si="53"/>
        <v/>
      </c>
      <c r="AZ853" t="str">
        <f t="shared" si="54"/>
        <v/>
      </c>
      <c r="BA853" t="str">
        <f t="shared" si="55"/>
        <v/>
      </c>
    </row>
    <row r="854" spans="1:53" x14ac:dyDescent="0.35">
      <c r="A854" s="2" t="s">
        <v>1169</v>
      </c>
      <c r="B854">
        <v>18</v>
      </c>
      <c r="C854">
        <v>1802</v>
      </c>
      <c r="D854">
        <v>2</v>
      </c>
      <c r="E854" t="s">
        <v>50</v>
      </c>
      <c r="F854">
        <v>35</v>
      </c>
      <c r="G854" t="s">
        <v>72</v>
      </c>
      <c r="I854" t="s">
        <v>73</v>
      </c>
      <c r="J854" t="s">
        <v>52</v>
      </c>
      <c r="K854" t="s">
        <v>52</v>
      </c>
      <c r="L854" t="s">
        <v>52</v>
      </c>
      <c r="M854">
        <v>4</v>
      </c>
      <c r="N854" t="s">
        <v>83</v>
      </c>
      <c r="O854">
        <v>2</v>
      </c>
      <c r="P854" s="6">
        <v>3</v>
      </c>
      <c r="Q854" t="s">
        <v>56</v>
      </c>
      <c r="R854">
        <v>10</v>
      </c>
      <c r="S854" s="5">
        <v>1</v>
      </c>
      <c r="T854" t="s">
        <v>58</v>
      </c>
      <c r="U854" t="s">
        <v>52</v>
      </c>
      <c r="V854">
        <v>1</v>
      </c>
      <c r="W854" t="s">
        <v>52</v>
      </c>
      <c r="X854">
        <v>2</v>
      </c>
      <c r="AB854" t="s">
        <v>72</v>
      </c>
      <c r="AD854" t="s">
        <v>73</v>
      </c>
      <c r="AE854" t="s">
        <v>52</v>
      </c>
      <c r="AF854" t="s">
        <v>52</v>
      </c>
      <c r="AG854" t="s">
        <v>52</v>
      </c>
      <c r="AH854">
        <v>4</v>
      </c>
      <c r="AI854" t="s">
        <v>63</v>
      </c>
      <c r="AJ854" t="s">
        <v>52</v>
      </c>
      <c r="AK854" t="s">
        <v>64</v>
      </c>
      <c r="AM854" t="s">
        <v>62</v>
      </c>
      <c r="AN854" t="s">
        <v>53</v>
      </c>
      <c r="AP854">
        <f t="shared" si="52"/>
        <v>0</v>
      </c>
      <c r="AQ854">
        <v>0</v>
      </c>
      <c r="AR854">
        <v>0</v>
      </c>
      <c r="AS854">
        <v>13000</v>
      </c>
      <c r="AT854">
        <v>25000</v>
      </c>
      <c r="AU854">
        <v>0</v>
      </c>
      <c r="AV854">
        <v>0</v>
      </c>
      <c r="AW854">
        <v>0</v>
      </c>
      <c r="AX854">
        <v>38000</v>
      </c>
      <c r="AY854">
        <f t="shared" si="53"/>
        <v>38000</v>
      </c>
      <c r="AZ854" t="str">
        <f t="shared" si="54"/>
        <v/>
      </c>
      <c r="BA854" t="str">
        <f t="shared" si="55"/>
        <v/>
      </c>
    </row>
    <row r="855" spans="1:53" x14ac:dyDescent="0.35">
      <c r="A855" s="2" t="s">
        <v>1169</v>
      </c>
      <c r="B855">
        <v>18</v>
      </c>
      <c r="C855">
        <v>1802</v>
      </c>
      <c r="D855">
        <v>2</v>
      </c>
      <c r="E855" t="s">
        <v>50</v>
      </c>
      <c r="F855">
        <v>35</v>
      </c>
      <c r="G855" t="s">
        <v>72</v>
      </c>
      <c r="I855" t="s">
        <v>73</v>
      </c>
      <c r="J855" t="s">
        <v>52</v>
      </c>
      <c r="K855" t="s">
        <v>52</v>
      </c>
      <c r="L855" t="s">
        <v>52</v>
      </c>
      <c r="M855">
        <v>4</v>
      </c>
      <c r="N855" t="s">
        <v>83</v>
      </c>
      <c r="O855">
        <v>2</v>
      </c>
      <c r="P855" s="6">
        <v>4</v>
      </c>
      <c r="Q855" t="s">
        <v>50</v>
      </c>
      <c r="R855">
        <v>6</v>
      </c>
      <c r="S855" s="5">
        <v>1</v>
      </c>
      <c r="T855" t="s">
        <v>58</v>
      </c>
      <c r="U855" t="s">
        <v>52</v>
      </c>
      <c r="V855">
        <v>1</v>
      </c>
      <c r="W855" t="s">
        <v>52</v>
      </c>
      <c r="X855">
        <v>2</v>
      </c>
      <c r="AB855" t="s">
        <v>72</v>
      </c>
      <c r="AD855" t="s">
        <v>73</v>
      </c>
      <c r="AE855" t="s">
        <v>52</v>
      </c>
      <c r="AF855" t="s">
        <v>53</v>
      </c>
      <c r="AG855" t="s">
        <v>52</v>
      </c>
      <c r="AH855">
        <v>1</v>
      </c>
      <c r="AI855" t="s">
        <v>68</v>
      </c>
      <c r="AJ855" t="s">
        <v>52</v>
      </c>
      <c r="AK855" t="s">
        <v>74</v>
      </c>
      <c r="AM855" t="s">
        <v>62</v>
      </c>
      <c r="AN855" t="s">
        <v>53</v>
      </c>
      <c r="AP855">
        <f t="shared" si="52"/>
        <v>0</v>
      </c>
      <c r="AQ855">
        <v>0</v>
      </c>
      <c r="AR855">
        <v>0</v>
      </c>
      <c r="AS855">
        <v>5000</v>
      </c>
      <c r="AT855">
        <v>12000</v>
      </c>
      <c r="AU855">
        <v>0</v>
      </c>
      <c r="AV855">
        <v>0</v>
      </c>
      <c r="AW855">
        <v>0</v>
      </c>
      <c r="AX855">
        <v>17000</v>
      </c>
      <c r="AY855">
        <f t="shared" si="53"/>
        <v>17000</v>
      </c>
      <c r="AZ855" t="str">
        <f t="shared" si="54"/>
        <v/>
      </c>
      <c r="BA855" t="str">
        <f t="shared" si="55"/>
        <v/>
      </c>
    </row>
    <row r="856" spans="1:53" x14ac:dyDescent="0.35">
      <c r="A856" s="2" t="s">
        <v>1172</v>
      </c>
      <c r="B856">
        <v>13</v>
      </c>
      <c r="C856">
        <v>1308</v>
      </c>
      <c r="D856">
        <v>1</v>
      </c>
      <c r="E856" t="s">
        <v>50</v>
      </c>
      <c r="F856">
        <v>40</v>
      </c>
      <c r="G856" t="s">
        <v>72</v>
      </c>
      <c r="I856" t="s">
        <v>73</v>
      </c>
      <c r="J856" t="s">
        <v>53</v>
      </c>
      <c r="K856" t="s">
        <v>53</v>
      </c>
      <c r="L856" t="s">
        <v>52</v>
      </c>
      <c r="M856">
        <v>1</v>
      </c>
      <c r="N856" t="s">
        <v>65</v>
      </c>
      <c r="O856">
        <v>1</v>
      </c>
      <c r="P856" s="6">
        <v>4</v>
      </c>
      <c r="Q856" t="s">
        <v>50</v>
      </c>
      <c r="R856">
        <v>12</v>
      </c>
      <c r="S856" s="5">
        <v>1</v>
      </c>
      <c r="T856" t="s">
        <v>58</v>
      </c>
      <c r="U856" t="s">
        <v>52</v>
      </c>
      <c r="V856">
        <v>1</v>
      </c>
      <c r="W856" t="s">
        <v>52</v>
      </c>
      <c r="X856">
        <v>2</v>
      </c>
      <c r="AB856" t="s">
        <v>72</v>
      </c>
      <c r="AD856" t="s">
        <v>52</v>
      </c>
      <c r="AE856" t="s">
        <v>52</v>
      </c>
      <c r="AF856" t="s">
        <v>52</v>
      </c>
      <c r="AG856" t="s">
        <v>52</v>
      </c>
      <c r="AH856">
        <v>6</v>
      </c>
      <c r="AI856" t="s">
        <v>78</v>
      </c>
      <c r="AJ856" t="s">
        <v>52</v>
      </c>
      <c r="AK856" t="s">
        <v>84</v>
      </c>
      <c r="AM856" t="s">
        <v>62</v>
      </c>
      <c r="AN856" t="s">
        <v>53</v>
      </c>
      <c r="AP856">
        <f t="shared" si="52"/>
        <v>0</v>
      </c>
      <c r="AQ856">
        <v>960000</v>
      </c>
      <c r="AR856">
        <v>0</v>
      </c>
      <c r="AS856">
        <v>140000</v>
      </c>
      <c r="AT856">
        <v>60000</v>
      </c>
      <c r="AU856">
        <v>0</v>
      </c>
      <c r="AV856">
        <v>0</v>
      </c>
      <c r="AW856">
        <v>8000</v>
      </c>
      <c r="AX856">
        <v>1168000</v>
      </c>
      <c r="AY856" t="str">
        <f t="shared" si="53"/>
        <v/>
      </c>
      <c r="AZ856">
        <f t="shared" si="54"/>
        <v>1168000</v>
      </c>
      <c r="BA856" t="str">
        <f t="shared" si="55"/>
        <v/>
      </c>
    </row>
    <row r="857" spans="1:53" x14ac:dyDescent="0.35">
      <c r="A857" s="2" t="s">
        <v>1173</v>
      </c>
      <c r="B857">
        <v>5</v>
      </c>
      <c r="C857">
        <v>508</v>
      </c>
      <c r="D857">
        <v>2</v>
      </c>
      <c r="E857" t="s">
        <v>50</v>
      </c>
      <c r="F857">
        <v>33</v>
      </c>
      <c r="G857" t="s">
        <v>72</v>
      </c>
      <c r="I857" t="s">
        <v>73</v>
      </c>
      <c r="J857" t="s">
        <v>52</v>
      </c>
      <c r="K857" t="s">
        <v>52</v>
      </c>
      <c r="L857" t="s">
        <v>52</v>
      </c>
      <c r="M857">
        <v>6</v>
      </c>
      <c r="N857" t="s">
        <v>79</v>
      </c>
      <c r="O857">
        <v>1</v>
      </c>
      <c r="P857" s="6">
        <v>3</v>
      </c>
      <c r="Q857" t="s">
        <v>56</v>
      </c>
      <c r="R857">
        <v>8</v>
      </c>
      <c r="S857" s="5">
        <v>1</v>
      </c>
      <c r="T857" t="s">
        <v>58</v>
      </c>
      <c r="U857" t="s">
        <v>52</v>
      </c>
      <c r="V857">
        <v>1</v>
      </c>
      <c r="W857" t="s">
        <v>52</v>
      </c>
      <c r="X857">
        <v>2</v>
      </c>
      <c r="AB857" t="s">
        <v>72</v>
      </c>
      <c r="AD857" t="s">
        <v>73</v>
      </c>
      <c r="AE857" t="s">
        <v>52</v>
      </c>
      <c r="AF857" t="s">
        <v>52</v>
      </c>
      <c r="AG857" t="s">
        <v>52</v>
      </c>
      <c r="AH857">
        <v>2</v>
      </c>
      <c r="AI857" t="s">
        <v>65</v>
      </c>
      <c r="AJ857" t="s">
        <v>52</v>
      </c>
      <c r="AK857" t="s">
        <v>66</v>
      </c>
      <c r="AM857" t="s">
        <v>62</v>
      </c>
      <c r="AN857" t="s">
        <v>52</v>
      </c>
      <c r="AP857">
        <f t="shared" si="52"/>
        <v>0</v>
      </c>
      <c r="AQ857">
        <v>0</v>
      </c>
      <c r="AR857">
        <v>50000</v>
      </c>
      <c r="AS857">
        <v>14500</v>
      </c>
      <c r="AT857">
        <v>14000</v>
      </c>
      <c r="AU857">
        <v>560000</v>
      </c>
      <c r="AV857">
        <v>0</v>
      </c>
      <c r="AW857">
        <v>0</v>
      </c>
      <c r="AX857">
        <v>638500</v>
      </c>
      <c r="AY857">
        <f t="shared" si="53"/>
        <v>638500</v>
      </c>
      <c r="AZ857" t="str">
        <f t="shared" si="54"/>
        <v/>
      </c>
      <c r="BA857" t="str">
        <f t="shared" si="55"/>
        <v/>
      </c>
    </row>
    <row r="858" spans="1:53" x14ac:dyDescent="0.35">
      <c r="A858" s="2" t="s">
        <v>1174</v>
      </c>
      <c r="B858">
        <v>14</v>
      </c>
      <c r="C858">
        <v>1403</v>
      </c>
      <c r="D858">
        <v>2</v>
      </c>
      <c r="E858" t="s">
        <v>50</v>
      </c>
      <c r="F858">
        <v>38</v>
      </c>
      <c r="G858" t="s">
        <v>72</v>
      </c>
      <c r="I858" t="s">
        <v>73</v>
      </c>
      <c r="J858" t="s">
        <v>52</v>
      </c>
      <c r="K858" t="s">
        <v>52</v>
      </c>
      <c r="L858" t="s">
        <v>52</v>
      </c>
      <c r="M858">
        <v>12</v>
      </c>
      <c r="N858" t="s">
        <v>76</v>
      </c>
      <c r="O858">
        <v>3</v>
      </c>
      <c r="P858" s="6">
        <v>3</v>
      </c>
      <c r="Q858" t="s">
        <v>56</v>
      </c>
      <c r="R858">
        <v>13</v>
      </c>
      <c r="S858" s="5">
        <v>1</v>
      </c>
      <c r="T858" t="s">
        <v>58</v>
      </c>
      <c r="U858" t="s">
        <v>52</v>
      </c>
      <c r="V858">
        <v>1</v>
      </c>
      <c r="W858" t="s">
        <v>52</v>
      </c>
      <c r="X858">
        <v>2</v>
      </c>
      <c r="Y858" t="s">
        <v>59</v>
      </c>
      <c r="AB858" t="s">
        <v>72</v>
      </c>
      <c r="AD858" t="s">
        <v>73</v>
      </c>
      <c r="AE858" t="s">
        <v>52</v>
      </c>
      <c r="AF858" t="s">
        <v>52</v>
      </c>
      <c r="AG858" t="s">
        <v>52</v>
      </c>
      <c r="AH858">
        <v>7</v>
      </c>
      <c r="AI858" t="s">
        <v>86</v>
      </c>
      <c r="AJ858" t="s">
        <v>52</v>
      </c>
      <c r="AK858" t="s">
        <v>87</v>
      </c>
      <c r="AM858" t="s">
        <v>62</v>
      </c>
      <c r="AN858" t="s">
        <v>52</v>
      </c>
      <c r="AP858">
        <f t="shared" si="52"/>
        <v>0</v>
      </c>
      <c r="AQ858">
        <v>100000</v>
      </c>
      <c r="AR858">
        <v>100000</v>
      </c>
      <c r="AS858">
        <v>35000</v>
      </c>
      <c r="AT858">
        <v>50000</v>
      </c>
      <c r="AU858">
        <v>500000</v>
      </c>
      <c r="AV858">
        <v>0</v>
      </c>
      <c r="AW858">
        <v>5000</v>
      </c>
      <c r="AX858">
        <v>790000</v>
      </c>
      <c r="AY858" t="str">
        <f t="shared" si="53"/>
        <v/>
      </c>
      <c r="AZ858">
        <f t="shared" si="54"/>
        <v>790000</v>
      </c>
      <c r="BA858" t="str">
        <f t="shared" si="55"/>
        <v/>
      </c>
    </row>
    <row r="859" spans="1:53" x14ac:dyDescent="0.35">
      <c r="A859" s="2" t="s">
        <v>1174</v>
      </c>
      <c r="B859">
        <v>14</v>
      </c>
      <c r="C859">
        <v>1403</v>
      </c>
      <c r="D859">
        <v>2</v>
      </c>
      <c r="E859" t="s">
        <v>50</v>
      </c>
      <c r="F859">
        <v>38</v>
      </c>
      <c r="G859" t="s">
        <v>72</v>
      </c>
      <c r="I859" t="s">
        <v>73</v>
      </c>
      <c r="J859" t="s">
        <v>52</v>
      </c>
      <c r="K859" t="s">
        <v>52</v>
      </c>
      <c r="L859" t="s">
        <v>52</v>
      </c>
      <c r="M859">
        <v>12</v>
      </c>
      <c r="N859" t="s">
        <v>76</v>
      </c>
      <c r="O859">
        <v>3</v>
      </c>
      <c r="P859" s="6">
        <v>4</v>
      </c>
      <c r="Q859" t="s">
        <v>56</v>
      </c>
      <c r="R859">
        <v>11</v>
      </c>
      <c r="S859" s="5">
        <v>1</v>
      </c>
      <c r="T859" t="s">
        <v>58</v>
      </c>
      <c r="U859" t="s">
        <v>52</v>
      </c>
      <c r="V859">
        <v>1</v>
      </c>
      <c r="W859" t="s">
        <v>52</v>
      </c>
      <c r="X859">
        <v>2</v>
      </c>
      <c r="AB859" t="s">
        <v>72</v>
      </c>
      <c r="AD859" t="s">
        <v>73</v>
      </c>
      <c r="AE859" t="s">
        <v>52</v>
      </c>
      <c r="AF859" t="s">
        <v>52</v>
      </c>
      <c r="AG859" t="s">
        <v>52</v>
      </c>
      <c r="AH859">
        <v>4</v>
      </c>
      <c r="AI859" t="s">
        <v>83</v>
      </c>
      <c r="AJ859" t="s">
        <v>52</v>
      </c>
      <c r="AK859" t="s">
        <v>84</v>
      </c>
      <c r="AM859" t="s">
        <v>62</v>
      </c>
      <c r="AN859" t="s">
        <v>52</v>
      </c>
      <c r="AP859">
        <f t="shared" si="52"/>
        <v>0</v>
      </c>
      <c r="AQ859">
        <v>100000</v>
      </c>
      <c r="AR859">
        <v>100000</v>
      </c>
      <c r="AS859">
        <v>35000</v>
      </c>
      <c r="AT859">
        <v>45000</v>
      </c>
      <c r="AU859">
        <v>400000</v>
      </c>
      <c r="AV859">
        <v>0</v>
      </c>
      <c r="AW859">
        <v>5000</v>
      </c>
      <c r="AX859">
        <v>685000</v>
      </c>
      <c r="AY859">
        <f t="shared" si="53"/>
        <v>685000</v>
      </c>
      <c r="AZ859" t="str">
        <f t="shared" si="54"/>
        <v/>
      </c>
      <c r="BA859" t="str">
        <f t="shared" si="55"/>
        <v/>
      </c>
    </row>
    <row r="860" spans="1:53" x14ac:dyDescent="0.35">
      <c r="A860" s="2" t="s">
        <v>1174</v>
      </c>
      <c r="B860">
        <v>14</v>
      </c>
      <c r="C860">
        <v>1403</v>
      </c>
      <c r="D860">
        <v>2</v>
      </c>
      <c r="E860" t="s">
        <v>50</v>
      </c>
      <c r="F860">
        <v>38</v>
      </c>
      <c r="G860" t="s">
        <v>72</v>
      </c>
      <c r="I860" t="s">
        <v>73</v>
      </c>
      <c r="J860" t="s">
        <v>52</v>
      </c>
      <c r="K860" t="s">
        <v>52</v>
      </c>
      <c r="L860" t="s">
        <v>52</v>
      </c>
      <c r="M860">
        <v>12</v>
      </c>
      <c r="N860" t="s">
        <v>76</v>
      </c>
      <c r="O860">
        <v>3</v>
      </c>
      <c r="P860" s="6">
        <v>5</v>
      </c>
      <c r="Q860" t="s">
        <v>56</v>
      </c>
      <c r="R860">
        <v>9</v>
      </c>
      <c r="S860" s="5">
        <v>1</v>
      </c>
      <c r="T860" t="s">
        <v>58</v>
      </c>
      <c r="U860" t="s">
        <v>52</v>
      </c>
      <c r="V860">
        <v>1</v>
      </c>
      <c r="W860" t="s">
        <v>52</v>
      </c>
      <c r="X860">
        <v>2</v>
      </c>
      <c r="AB860" t="s">
        <v>72</v>
      </c>
      <c r="AD860" t="s">
        <v>73</v>
      </c>
      <c r="AE860" t="s">
        <v>52</v>
      </c>
      <c r="AF860" t="s">
        <v>52</v>
      </c>
      <c r="AG860" t="s">
        <v>52</v>
      </c>
      <c r="AH860">
        <v>2</v>
      </c>
      <c r="AI860" t="s">
        <v>97</v>
      </c>
      <c r="AJ860" t="s">
        <v>52</v>
      </c>
      <c r="AK860" t="s">
        <v>98</v>
      </c>
      <c r="AM860" t="s">
        <v>62</v>
      </c>
      <c r="AN860" t="s">
        <v>53</v>
      </c>
      <c r="AP860">
        <f t="shared" si="52"/>
        <v>0</v>
      </c>
      <c r="AQ860">
        <v>0</v>
      </c>
      <c r="AR860">
        <v>100000</v>
      </c>
      <c r="AS860">
        <v>20000</v>
      </c>
      <c r="AT860">
        <v>45000</v>
      </c>
      <c r="AU860">
        <v>300000</v>
      </c>
      <c r="AV860">
        <v>0</v>
      </c>
      <c r="AW860">
        <v>5000</v>
      </c>
      <c r="AX860">
        <v>470000</v>
      </c>
      <c r="AY860">
        <f t="shared" si="53"/>
        <v>470000</v>
      </c>
      <c r="AZ860" t="str">
        <f t="shared" si="54"/>
        <v/>
      </c>
      <c r="BA860" t="str">
        <f t="shared" si="55"/>
        <v/>
      </c>
    </row>
    <row r="861" spans="1:53" x14ac:dyDescent="0.35">
      <c r="A861" s="2" t="s">
        <v>1175</v>
      </c>
      <c r="B861">
        <v>15</v>
      </c>
      <c r="C861">
        <v>1501</v>
      </c>
      <c r="D861">
        <v>2</v>
      </c>
      <c r="E861" t="s">
        <v>56</v>
      </c>
      <c r="F861">
        <v>53</v>
      </c>
      <c r="G861" t="s">
        <v>72</v>
      </c>
      <c r="I861" t="s">
        <v>73</v>
      </c>
      <c r="J861" t="s">
        <v>53</v>
      </c>
      <c r="K861" t="s">
        <v>53</v>
      </c>
      <c r="L861" t="s">
        <v>53</v>
      </c>
      <c r="M861">
        <v>0</v>
      </c>
      <c r="O861">
        <v>2</v>
      </c>
      <c r="P861" s="6">
        <v>4</v>
      </c>
      <c r="Q861" t="s">
        <v>56</v>
      </c>
      <c r="R861">
        <v>16</v>
      </c>
      <c r="S861" s="5">
        <v>1</v>
      </c>
      <c r="T861" t="s">
        <v>58</v>
      </c>
      <c r="U861" t="s">
        <v>53</v>
      </c>
      <c r="W861" t="s">
        <v>52</v>
      </c>
      <c r="X861">
        <v>1</v>
      </c>
      <c r="Y861" t="s">
        <v>59</v>
      </c>
      <c r="AB861" t="s">
        <v>72</v>
      </c>
      <c r="AD861" t="s">
        <v>73</v>
      </c>
      <c r="AE861" t="s">
        <v>52</v>
      </c>
      <c r="AF861" t="s">
        <v>52</v>
      </c>
      <c r="AG861" t="s">
        <v>52</v>
      </c>
      <c r="AH861">
        <v>8</v>
      </c>
      <c r="AI861" t="s">
        <v>60</v>
      </c>
      <c r="AJ861" t="s">
        <v>53</v>
      </c>
      <c r="AO861" t="s">
        <v>164</v>
      </c>
      <c r="AP861">
        <f t="shared" si="52"/>
        <v>0</v>
      </c>
      <c r="AY861" t="str">
        <f t="shared" si="53"/>
        <v/>
      </c>
      <c r="AZ861" t="str">
        <f t="shared" si="54"/>
        <v/>
      </c>
      <c r="BA861" t="str">
        <f t="shared" si="55"/>
        <v/>
      </c>
    </row>
    <row r="862" spans="1:53" x14ac:dyDescent="0.35">
      <c r="A862" s="2" t="s">
        <v>1176</v>
      </c>
      <c r="B862">
        <v>9</v>
      </c>
      <c r="C862">
        <v>906</v>
      </c>
      <c r="D862">
        <v>2</v>
      </c>
      <c r="E862" t="s">
        <v>50</v>
      </c>
      <c r="F862">
        <v>38</v>
      </c>
      <c r="G862" t="s">
        <v>72</v>
      </c>
      <c r="I862" t="s">
        <v>73</v>
      </c>
      <c r="J862" t="s">
        <v>52</v>
      </c>
      <c r="K862" t="s">
        <v>52</v>
      </c>
      <c r="L862" t="s">
        <v>52</v>
      </c>
      <c r="M862">
        <v>3</v>
      </c>
      <c r="N862" t="s">
        <v>63</v>
      </c>
      <c r="O862">
        <v>2</v>
      </c>
      <c r="P862" s="6">
        <v>3</v>
      </c>
      <c r="Q862" t="s">
        <v>50</v>
      </c>
      <c r="R862">
        <v>9</v>
      </c>
      <c r="S862" s="5">
        <v>1</v>
      </c>
      <c r="T862" t="s">
        <v>58</v>
      </c>
      <c r="U862" t="s">
        <v>52</v>
      </c>
      <c r="V862">
        <v>1</v>
      </c>
      <c r="W862" t="s">
        <v>52</v>
      </c>
      <c r="X862">
        <v>2</v>
      </c>
      <c r="AB862" t="s">
        <v>72</v>
      </c>
      <c r="AD862" t="s">
        <v>73</v>
      </c>
      <c r="AE862" t="s">
        <v>52</v>
      </c>
      <c r="AF862" t="s">
        <v>52</v>
      </c>
      <c r="AG862" t="s">
        <v>52</v>
      </c>
      <c r="AH862">
        <v>6</v>
      </c>
      <c r="AI862" t="s">
        <v>83</v>
      </c>
      <c r="AJ862" t="s">
        <v>52</v>
      </c>
      <c r="AK862" t="s">
        <v>84</v>
      </c>
      <c r="AM862" t="s">
        <v>62</v>
      </c>
      <c r="AN862" t="s">
        <v>53</v>
      </c>
      <c r="AP862">
        <f t="shared" si="52"/>
        <v>0</v>
      </c>
      <c r="AQ862">
        <v>0</v>
      </c>
      <c r="AR862">
        <v>0</v>
      </c>
      <c r="AS862">
        <v>35000</v>
      </c>
      <c r="AT862">
        <v>57000</v>
      </c>
      <c r="AU862">
        <v>0</v>
      </c>
      <c r="AV862">
        <v>0</v>
      </c>
      <c r="AW862">
        <v>0</v>
      </c>
      <c r="AX862">
        <v>92000</v>
      </c>
      <c r="AY862">
        <f t="shared" si="53"/>
        <v>92000</v>
      </c>
      <c r="AZ862" t="str">
        <f t="shared" si="54"/>
        <v/>
      </c>
      <c r="BA862" t="str">
        <f t="shared" si="55"/>
        <v/>
      </c>
    </row>
    <row r="863" spans="1:53" x14ac:dyDescent="0.35">
      <c r="A863" s="2" t="s">
        <v>1178</v>
      </c>
      <c r="B863">
        <v>1</v>
      </c>
      <c r="C863">
        <v>107</v>
      </c>
      <c r="D863">
        <v>2</v>
      </c>
      <c r="E863" t="s">
        <v>50</v>
      </c>
      <c r="F863">
        <v>34</v>
      </c>
      <c r="G863" t="s">
        <v>72</v>
      </c>
      <c r="I863" t="s">
        <v>73</v>
      </c>
      <c r="J863" t="s">
        <v>52</v>
      </c>
      <c r="K863" t="s">
        <v>52</v>
      </c>
      <c r="L863" t="s">
        <v>52</v>
      </c>
      <c r="M863">
        <v>5</v>
      </c>
      <c r="N863" t="s">
        <v>78</v>
      </c>
      <c r="O863">
        <v>2</v>
      </c>
      <c r="P863" s="6">
        <v>3</v>
      </c>
      <c r="Q863" t="s">
        <v>56</v>
      </c>
      <c r="R863">
        <v>10</v>
      </c>
      <c r="S863" s="5">
        <v>1</v>
      </c>
      <c r="T863" t="s">
        <v>58</v>
      </c>
      <c r="U863" t="s">
        <v>52</v>
      </c>
      <c r="V863">
        <v>1</v>
      </c>
      <c r="W863" t="s">
        <v>52</v>
      </c>
      <c r="X863">
        <v>2</v>
      </c>
      <c r="AB863" t="s">
        <v>72</v>
      </c>
      <c r="AD863" t="s">
        <v>73</v>
      </c>
      <c r="AE863" t="s">
        <v>52</v>
      </c>
      <c r="AF863" t="s">
        <v>52</v>
      </c>
      <c r="AG863" t="s">
        <v>52</v>
      </c>
      <c r="AH863">
        <v>6</v>
      </c>
      <c r="AI863" t="s">
        <v>79</v>
      </c>
      <c r="AJ863" t="s">
        <v>52</v>
      </c>
      <c r="AK863" t="s">
        <v>90</v>
      </c>
      <c r="AM863" t="s">
        <v>62</v>
      </c>
      <c r="AN863" t="s">
        <v>52</v>
      </c>
      <c r="AP863">
        <f t="shared" si="52"/>
        <v>0</v>
      </c>
      <c r="AQ863">
        <v>0</v>
      </c>
      <c r="AR863">
        <v>360000</v>
      </c>
      <c r="AS863">
        <v>30000</v>
      </c>
      <c r="AT863">
        <v>30000</v>
      </c>
      <c r="AU863">
        <v>936000</v>
      </c>
      <c r="AV863">
        <v>0</v>
      </c>
      <c r="AW863">
        <v>10000</v>
      </c>
      <c r="AX863">
        <v>1366000</v>
      </c>
      <c r="AY863">
        <f t="shared" si="53"/>
        <v>1366000</v>
      </c>
      <c r="AZ863" t="str">
        <f t="shared" si="54"/>
        <v/>
      </c>
      <c r="BA863" t="str">
        <f t="shared" si="55"/>
        <v/>
      </c>
    </row>
    <row r="864" spans="1:53" x14ac:dyDescent="0.35">
      <c r="A864" s="2" t="s">
        <v>1180</v>
      </c>
      <c r="B864">
        <v>20</v>
      </c>
      <c r="C864">
        <v>2005</v>
      </c>
      <c r="D864">
        <v>2</v>
      </c>
      <c r="E864" t="s">
        <v>50</v>
      </c>
      <c r="F864">
        <v>52</v>
      </c>
      <c r="G864" t="s">
        <v>72</v>
      </c>
      <c r="I864" t="s">
        <v>73</v>
      </c>
      <c r="J864" t="s">
        <v>52</v>
      </c>
      <c r="K864" t="s">
        <v>52</v>
      </c>
      <c r="L864" t="s">
        <v>52</v>
      </c>
      <c r="M864">
        <v>8</v>
      </c>
      <c r="N864" t="s">
        <v>60</v>
      </c>
      <c r="O864">
        <v>2</v>
      </c>
      <c r="P864" s="6">
        <v>3</v>
      </c>
      <c r="Q864" t="s">
        <v>50</v>
      </c>
      <c r="R864">
        <v>16</v>
      </c>
      <c r="S864" s="5">
        <v>1</v>
      </c>
      <c r="T864" t="s">
        <v>58</v>
      </c>
      <c r="U864" t="s">
        <v>52</v>
      </c>
      <c r="V864">
        <v>1</v>
      </c>
      <c r="W864" t="s">
        <v>52</v>
      </c>
      <c r="X864">
        <v>2</v>
      </c>
      <c r="Y864" t="s">
        <v>59</v>
      </c>
      <c r="AB864" t="s">
        <v>72</v>
      </c>
      <c r="AD864" t="s">
        <v>73</v>
      </c>
      <c r="AE864" t="s">
        <v>52</v>
      </c>
      <c r="AF864" t="s">
        <v>52</v>
      </c>
      <c r="AG864" t="s">
        <v>52</v>
      </c>
      <c r="AH864">
        <v>7</v>
      </c>
      <c r="AI864" t="s">
        <v>86</v>
      </c>
      <c r="AJ864" t="s">
        <v>53</v>
      </c>
      <c r="AO864" t="s">
        <v>164</v>
      </c>
      <c r="AP864">
        <f t="shared" si="52"/>
        <v>0</v>
      </c>
      <c r="AY864" t="str">
        <f t="shared" si="53"/>
        <v/>
      </c>
      <c r="AZ864" t="str">
        <f t="shared" si="54"/>
        <v/>
      </c>
      <c r="BA864" t="str">
        <f t="shared" si="55"/>
        <v/>
      </c>
    </row>
    <row r="865" spans="1:53" x14ac:dyDescent="0.35">
      <c r="A865" s="2" t="s">
        <v>1180</v>
      </c>
      <c r="B865">
        <v>20</v>
      </c>
      <c r="C865">
        <v>2005</v>
      </c>
      <c r="D865">
        <v>2</v>
      </c>
      <c r="E865" t="s">
        <v>50</v>
      </c>
      <c r="F865">
        <v>52</v>
      </c>
      <c r="G865" t="s">
        <v>72</v>
      </c>
      <c r="I865" t="s">
        <v>73</v>
      </c>
      <c r="J865" t="s">
        <v>52</v>
      </c>
      <c r="K865" t="s">
        <v>52</v>
      </c>
      <c r="L865" t="s">
        <v>52</v>
      </c>
      <c r="M865">
        <v>8</v>
      </c>
      <c r="N865" t="s">
        <v>60</v>
      </c>
      <c r="O865">
        <v>2</v>
      </c>
      <c r="P865" s="6">
        <v>4</v>
      </c>
      <c r="Q865" t="s">
        <v>56</v>
      </c>
      <c r="R865">
        <v>14</v>
      </c>
      <c r="S865" s="5">
        <v>1</v>
      </c>
      <c r="T865" t="s">
        <v>58</v>
      </c>
      <c r="U865" t="s">
        <v>52</v>
      </c>
      <c r="V865">
        <v>1</v>
      </c>
      <c r="W865" t="s">
        <v>52</v>
      </c>
      <c r="X865">
        <v>2</v>
      </c>
      <c r="Y865" t="s">
        <v>59</v>
      </c>
      <c r="AB865" t="s">
        <v>72</v>
      </c>
      <c r="AD865" t="s">
        <v>73</v>
      </c>
      <c r="AE865" t="s">
        <v>52</v>
      </c>
      <c r="AF865" t="s">
        <v>52</v>
      </c>
      <c r="AG865" t="s">
        <v>52</v>
      </c>
      <c r="AH865">
        <v>5</v>
      </c>
      <c r="AI865" t="s">
        <v>78</v>
      </c>
      <c r="AJ865" t="s">
        <v>53</v>
      </c>
      <c r="AO865" t="s">
        <v>190</v>
      </c>
      <c r="AP865">
        <f t="shared" si="52"/>
        <v>0</v>
      </c>
      <c r="AY865" t="str">
        <f t="shared" si="53"/>
        <v/>
      </c>
      <c r="AZ865" t="str">
        <f t="shared" si="54"/>
        <v/>
      </c>
      <c r="BA865" t="str">
        <f t="shared" si="55"/>
        <v/>
      </c>
    </row>
    <row r="866" spans="1:53" x14ac:dyDescent="0.35">
      <c r="A866" s="2" t="s">
        <v>1182</v>
      </c>
      <c r="B866">
        <v>4</v>
      </c>
      <c r="C866">
        <v>405</v>
      </c>
      <c r="D866">
        <v>2</v>
      </c>
      <c r="E866" t="s">
        <v>50</v>
      </c>
      <c r="F866">
        <v>52</v>
      </c>
      <c r="G866" t="s">
        <v>72</v>
      </c>
      <c r="I866" t="s">
        <v>73</v>
      </c>
      <c r="J866" t="s">
        <v>52</v>
      </c>
      <c r="K866" t="s">
        <v>52</v>
      </c>
      <c r="L866" t="s">
        <v>52</v>
      </c>
      <c r="M866">
        <v>2</v>
      </c>
      <c r="N866" t="s">
        <v>97</v>
      </c>
      <c r="O866">
        <v>3</v>
      </c>
      <c r="P866" s="6">
        <v>4</v>
      </c>
      <c r="Q866" t="s">
        <v>50</v>
      </c>
      <c r="R866">
        <v>13</v>
      </c>
      <c r="S866" s="5">
        <v>1</v>
      </c>
      <c r="T866" t="s">
        <v>58</v>
      </c>
      <c r="U866" t="s">
        <v>52</v>
      </c>
      <c r="V866">
        <v>1</v>
      </c>
      <c r="W866" t="s">
        <v>52</v>
      </c>
      <c r="X866">
        <v>2</v>
      </c>
      <c r="Y866" t="s">
        <v>59</v>
      </c>
      <c r="AB866" t="s">
        <v>72</v>
      </c>
      <c r="AD866" t="s">
        <v>73</v>
      </c>
      <c r="AE866" t="s">
        <v>52</v>
      </c>
      <c r="AF866" t="s">
        <v>52</v>
      </c>
      <c r="AG866" t="s">
        <v>52</v>
      </c>
      <c r="AH866">
        <v>3</v>
      </c>
      <c r="AI866" t="s">
        <v>63</v>
      </c>
      <c r="AJ866" t="s">
        <v>52</v>
      </c>
      <c r="AK866" t="s">
        <v>64</v>
      </c>
      <c r="AM866" t="s">
        <v>62</v>
      </c>
      <c r="AN866" t="s">
        <v>53</v>
      </c>
      <c r="AP866">
        <f t="shared" si="52"/>
        <v>0</v>
      </c>
      <c r="AQ866">
        <v>0</v>
      </c>
      <c r="AR866">
        <v>0</v>
      </c>
      <c r="AS866">
        <v>4000</v>
      </c>
      <c r="AT866">
        <v>13000</v>
      </c>
      <c r="AU866">
        <v>234000</v>
      </c>
      <c r="AV866">
        <v>0</v>
      </c>
      <c r="AW866">
        <v>2000</v>
      </c>
      <c r="AX866">
        <v>253000</v>
      </c>
      <c r="AY866" t="str">
        <f t="shared" si="53"/>
        <v/>
      </c>
      <c r="AZ866">
        <f t="shared" si="54"/>
        <v>253000</v>
      </c>
      <c r="BA866" t="str">
        <f t="shared" si="55"/>
        <v/>
      </c>
    </row>
    <row r="867" spans="1:53" x14ac:dyDescent="0.35">
      <c r="A867" s="2" t="s">
        <v>1182</v>
      </c>
      <c r="B867">
        <v>4</v>
      </c>
      <c r="C867">
        <v>405</v>
      </c>
      <c r="D867">
        <v>2</v>
      </c>
      <c r="E867" t="s">
        <v>50</v>
      </c>
      <c r="F867">
        <v>52</v>
      </c>
      <c r="G867" t="s">
        <v>72</v>
      </c>
      <c r="I867" t="s">
        <v>73</v>
      </c>
      <c r="J867" t="s">
        <v>52</v>
      </c>
      <c r="K867" t="s">
        <v>52</v>
      </c>
      <c r="L867" t="s">
        <v>52</v>
      </c>
      <c r="M867">
        <v>2</v>
      </c>
      <c r="N867" t="s">
        <v>97</v>
      </c>
      <c r="O867">
        <v>3</v>
      </c>
      <c r="P867" s="6">
        <v>5</v>
      </c>
      <c r="Q867" t="s">
        <v>50</v>
      </c>
      <c r="R867">
        <v>8</v>
      </c>
      <c r="S867" s="5">
        <v>1</v>
      </c>
      <c r="T867" t="s">
        <v>58</v>
      </c>
      <c r="U867" t="s">
        <v>52</v>
      </c>
      <c r="V867">
        <v>1</v>
      </c>
      <c r="W867" t="s">
        <v>52</v>
      </c>
      <c r="X867">
        <v>2</v>
      </c>
      <c r="AB867" t="s">
        <v>72</v>
      </c>
      <c r="AD867" t="s">
        <v>73</v>
      </c>
      <c r="AE867" t="s">
        <v>53</v>
      </c>
      <c r="AF867" t="s">
        <v>53</v>
      </c>
      <c r="AG867" t="s">
        <v>52</v>
      </c>
      <c r="AH867">
        <v>0</v>
      </c>
      <c r="AI867" t="s">
        <v>67</v>
      </c>
      <c r="AJ867" t="s">
        <v>52</v>
      </c>
      <c r="AK867" t="s">
        <v>74</v>
      </c>
      <c r="AM867" t="s">
        <v>62</v>
      </c>
      <c r="AN867" t="s">
        <v>53</v>
      </c>
      <c r="AP867">
        <f t="shared" si="52"/>
        <v>0</v>
      </c>
      <c r="AY867" t="str">
        <f t="shared" si="53"/>
        <v/>
      </c>
      <c r="AZ867" t="str">
        <f t="shared" si="54"/>
        <v/>
      </c>
      <c r="BA867" t="str">
        <f t="shared" si="55"/>
        <v/>
      </c>
    </row>
    <row r="868" spans="1:53" x14ac:dyDescent="0.35">
      <c r="A868" s="2" t="s">
        <v>1183</v>
      </c>
      <c r="B868">
        <v>13</v>
      </c>
      <c r="C868">
        <v>1308</v>
      </c>
      <c r="D868">
        <v>1</v>
      </c>
      <c r="E868" t="s">
        <v>50</v>
      </c>
      <c r="F868">
        <v>45</v>
      </c>
      <c r="G868" t="s">
        <v>72</v>
      </c>
      <c r="I868" t="s">
        <v>73</v>
      </c>
      <c r="J868" t="s">
        <v>52</v>
      </c>
      <c r="K868" t="s">
        <v>52</v>
      </c>
      <c r="L868" t="s">
        <v>52</v>
      </c>
      <c r="M868">
        <v>4</v>
      </c>
      <c r="N868" t="s">
        <v>83</v>
      </c>
      <c r="O868">
        <v>5</v>
      </c>
      <c r="P868" s="6">
        <v>3</v>
      </c>
      <c r="Q868" t="s">
        <v>56</v>
      </c>
      <c r="R868">
        <v>15</v>
      </c>
      <c r="S868" s="5">
        <v>1</v>
      </c>
      <c r="T868" t="s">
        <v>58</v>
      </c>
      <c r="U868" t="s">
        <v>52</v>
      </c>
      <c r="V868">
        <v>1</v>
      </c>
      <c r="W868" t="s">
        <v>52</v>
      </c>
      <c r="X868">
        <v>2</v>
      </c>
      <c r="Y868" t="s">
        <v>59</v>
      </c>
      <c r="AB868" t="s">
        <v>72</v>
      </c>
      <c r="AD868" t="s">
        <v>73</v>
      </c>
      <c r="AE868" t="s">
        <v>52</v>
      </c>
      <c r="AF868" t="s">
        <v>52</v>
      </c>
      <c r="AG868" t="s">
        <v>52</v>
      </c>
      <c r="AH868">
        <v>8</v>
      </c>
      <c r="AI868" t="s">
        <v>86</v>
      </c>
      <c r="AJ868" t="s">
        <v>52</v>
      </c>
      <c r="AK868" t="s">
        <v>87</v>
      </c>
      <c r="AM868" t="s">
        <v>62</v>
      </c>
      <c r="AN868" t="s">
        <v>53</v>
      </c>
      <c r="AP868">
        <f t="shared" si="52"/>
        <v>0</v>
      </c>
      <c r="AQ868">
        <v>0</v>
      </c>
      <c r="AR868">
        <v>0</v>
      </c>
      <c r="AS868">
        <v>150000</v>
      </c>
      <c r="AT868">
        <v>50000</v>
      </c>
      <c r="AU868">
        <v>0</v>
      </c>
      <c r="AV868">
        <v>0</v>
      </c>
      <c r="AW868">
        <v>4000</v>
      </c>
      <c r="AX868">
        <v>204000</v>
      </c>
      <c r="AY868" t="str">
        <f t="shared" si="53"/>
        <v/>
      </c>
      <c r="AZ868" t="str">
        <f t="shared" si="54"/>
        <v/>
      </c>
      <c r="BA868">
        <f t="shared" si="55"/>
        <v>204000</v>
      </c>
    </row>
    <row r="869" spans="1:53" x14ac:dyDescent="0.35">
      <c r="A869" s="2" t="s">
        <v>1183</v>
      </c>
      <c r="B869">
        <v>13</v>
      </c>
      <c r="C869">
        <v>1308</v>
      </c>
      <c r="D869">
        <v>1</v>
      </c>
      <c r="E869" t="s">
        <v>50</v>
      </c>
      <c r="F869">
        <v>45</v>
      </c>
      <c r="G869" t="s">
        <v>72</v>
      </c>
      <c r="I869" t="s">
        <v>73</v>
      </c>
      <c r="J869" t="s">
        <v>52</v>
      </c>
      <c r="K869" t="s">
        <v>52</v>
      </c>
      <c r="L869" t="s">
        <v>52</v>
      </c>
      <c r="M869">
        <v>4</v>
      </c>
      <c r="N869" t="s">
        <v>83</v>
      </c>
      <c r="O869">
        <v>5</v>
      </c>
      <c r="P869" s="6">
        <v>4</v>
      </c>
      <c r="Q869" t="s">
        <v>50</v>
      </c>
      <c r="R869">
        <v>13</v>
      </c>
      <c r="S869" s="5">
        <v>1</v>
      </c>
      <c r="T869" t="s">
        <v>58</v>
      </c>
      <c r="U869" t="s">
        <v>52</v>
      </c>
      <c r="V869">
        <v>1</v>
      </c>
      <c r="W869" t="s">
        <v>52</v>
      </c>
      <c r="X869">
        <v>2</v>
      </c>
      <c r="Y869" t="s">
        <v>59</v>
      </c>
      <c r="AB869" t="s">
        <v>72</v>
      </c>
      <c r="AD869" t="s">
        <v>73</v>
      </c>
      <c r="AE869" t="s">
        <v>52</v>
      </c>
      <c r="AF869" t="s">
        <v>52</v>
      </c>
      <c r="AG869" t="s">
        <v>52</v>
      </c>
      <c r="AH869">
        <v>7</v>
      </c>
      <c r="AI869" t="s">
        <v>79</v>
      </c>
      <c r="AJ869" t="s">
        <v>52</v>
      </c>
      <c r="AK869" t="s">
        <v>90</v>
      </c>
      <c r="AM869" t="s">
        <v>62</v>
      </c>
      <c r="AN869" t="s">
        <v>53</v>
      </c>
      <c r="AP869">
        <f t="shared" si="52"/>
        <v>0</v>
      </c>
      <c r="AQ869">
        <v>0</v>
      </c>
      <c r="AR869">
        <v>0</v>
      </c>
      <c r="AS869">
        <v>140000</v>
      </c>
      <c r="AT869">
        <v>30000</v>
      </c>
      <c r="AU869">
        <v>0</v>
      </c>
      <c r="AV869">
        <v>0</v>
      </c>
      <c r="AW869">
        <v>4000</v>
      </c>
      <c r="AX869">
        <v>174000</v>
      </c>
      <c r="AY869" t="str">
        <f t="shared" si="53"/>
        <v/>
      </c>
      <c r="AZ869">
        <f t="shared" si="54"/>
        <v>174000</v>
      </c>
      <c r="BA869" t="str">
        <f t="shared" si="55"/>
        <v/>
      </c>
    </row>
    <row r="870" spans="1:53" x14ac:dyDescent="0.35">
      <c r="A870" s="2" t="s">
        <v>1183</v>
      </c>
      <c r="B870">
        <v>13</v>
      </c>
      <c r="C870">
        <v>1308</v>
      </c>
      <c r="D870">
        <v>1</v>
      </c>
      <c r="E870" t="s">
        <v>50</v>
      </c>
      <c r="F870">
        <v>45</v>
      </c>
      <c r="G870" t="s">
        <v>72</v>
      </c>
      <c r="I870" t="s">
        <v>73</v>
      </c>
      <c r="J870" t="s">
        <v>52</v>
      </c>
      <c r="K870" t="s">
        <v>52</v>
      </c>
      <c r="L870" t="s">
        <v>52</v>
      </c>
      <c r="M870">
        <v>4</v>
      </c>
      <c r="N870" t="s">
        <v>83</v>
      </c>
      <c r="O870">
        <v>5</v>
      </c>
      <c r="P870" s="6">
        <v>5</v>
      </c>
      <c r="Q870" t="s">
        <v>50</v>
      </c>
      <c r="R870">
        <v>11</v>
      </c>
      <c r="S870" s="5">
        <v>1</v>
      </c>
      <c r="T870" t="s">
        <v>58</v>
      </c>
      <c r="U870" t="s">
        <v>52</v>
      </c>
      <c r="V870">
        <v>1</v>
      </c>
      <c r="W870" t="s">
        <v>52</v>
      </c>
      <c r="X870">
        <v>2</v>
      </c>
      <c r="AB870" t="s">
        <v>72</v>
      </c>
      <c r="AD870" t="s">
        <v>73</v>
      </c>
      <c r="AE870" t="s">
        <v>52</v>
      </c>
      <c r="AF870" t="s">
        <v>52</v>
      </c>
      <c r="AG870" t="s">
        <v>52</v>
      </c>
      <c r="AH870">
        <v>6</v>
      </c>
      <c r="AI870" t="s">
        <v>78</v>
      </c>
      <c r="AJ870" t="s">
        <v>52</v>
      </c>
      <c r="AK870" t="s">
        <v>88</v>
      </c>
      <c r="AM870" t="s">
        <v>62</v>
      </c>
      <c r="AN870" t="s">
        <v>53</v>
      </c>
      <c r="AP870">
        <f t="shared" si="52"/>
        <v>0</v>
      </c>
      <c r="AQ870">
        <v>0</v>
      </c>
      <c r="AR870">
        <v>0</v>
      </c>
      <c r="AS870">
        <v>120000</v>
      </c>
      <c r="AT870">
        <v>25000</v>
      </c>
      <c r="AU870">
        <v>0</v>
      </c>
      <c r="AV870">
        <v>0</v>
      </c>
      <c r="AW870">
        <v>3000</v>
      </c>
      <c r="AX870">
        <v>148000</v>
      </c>
      <c r="AY870">
        <f t="shared" si="53"/>
        <v>148000</v>
      </c>
      <c r="AZ870" t="str">
        <f t="shared" si="54"/>
        <v/>
      </c>
      <c r="BA870" t="str">
        <f t="shared" si="55"/>
        <v/>
      </c>
    </row>
    <row r="871" spans="1:53" x14ac:dyDescent="0.35">
      <c r="A871" s="2" t="s">
        <v>1183</v>
      </c>
      <c r="B871">
        <v>13</v>
      </c>
      <c r="C871">
        <v>1308</v>
      </c>
      <c r="D871">
        <v>1</v>
      </c>
      <c r="E871" t="s">
        <v>50</v>
      </c>
      <c r="F871">
        <v>45</v>
      </c>
      <c r="G871" t="s">
        <v>72</v>
      </c>
      <c r="I871" t="s">
        <v>73</v>
      </c>
      <c r="J871" t="s">
        <v>52</v>
      </c>
      <c r="K871" t="s">
        <v>52</v>
      </c>
      <c r="L871" t="s">
        <v>52</v>
      </c>
      <c r="M871">
        <v>4</v>
      </c>
      <c r="N871" t="s">
        <v>83</v>
      </c>
      <c r="O871">
        <v>5</v>
      </c>
      <c r="P871" s="6">
        <v>6</v>
      </c>
      <c r="Q871" t="s">
        <v>50</v>
      </c>
      <c r="R871">
        <v>10</v>
      </c>
      <c r="S871" s="5">
        <v>1</v>
      </c>
      <c r="T871" t="s">
        <v>58</v>
      </c>
      <c r="U871" t="s">
        <v>52</v>
      </c>
      <c r="V871">
        <v>1</v>
      </c>
      <c r="W871" t="s">
        <v>52</v>
      </c>
      <c r="X871">
        <v>2</v>
      </c>
      <c r="AB871" t="s">
        <v>72</v>
      </c>
      <c r="AD871" t="s">
        <v>73</v>
      </c>
      <c r="AE871" t="s">
        <v>53</v>
      </c>
      <c r="AF871" t="s">
        <v>53</v>
      </c>
      <c r="AG871" t="s">
        <v>52</v>
      </c>
      <c r="AH871">
        <v>3</v>
      </c>
      <c r="AI871" t="s">
        <v>97</v>
      </c>
      <c r="AJ871" t="s">
        <v>52</v>
      </c>
      <c r="AK871" t="s">
        <v>98</v>
      </c>
      <c r="AM871" t="s">
        <v>62</v>
      </c>
      <c r="AN871" t="s">
        <v>53</v>
      </c>
      <c r="AP871">
        <f t="shared" si="52"/>
        <v>0</v>
      </c>
      <c r="AQ871">
        <v>0</v>
      </c>
      <c r="AR871">
        <v>0</v>
      </c>
      <c r="AS871">
        <v>100000</v>
      </c>
      <c r="AT871">
        <v>35000</v>
      </c>
      <c r="AU871">
        <v>0</v>
      </c>
      <c r="AV871">
        <v>0</v>
      </c>
      <c r="AW871">
        <v>2000</v>
      </c>
      <c r="AX871">
        <v>137000</v>
      </c>
      <c r="AY871">
        <f t="shared" si="53"/>
        <v>137000</v>
      </c>
      <c r="AZ871" t="str">
        <f t="shared" si="54"/>
        <v/>
      </c>
      <c r="BA871" t="str">
        <f t="shared" si="55"/>
        <v/>
      </c>
    </row>
    <row r="872" spans="1:53" x14ac:dyDescent="0.35">
      <c r="A872" s="2" t="s">
        <v>1184</v>
      </c>
      <c r="B872">
        <v>11</v>
      </c>
      <c r="C872">
        <v>1105</v>
      </c>
      <c r="D872">
        <v>1</v>
      </c>
      <c r="E872" t="s">
        <v>50</v>
      </c>
      <c r="F872">
        <v>49</v>
      </c>
      <c r="G872" t="s">
        <v>72</v>
      </c>
      <c r="I872" t="s">
        <v>73</v>
      </c>
      <c r="J872" t="s">
        <v>52</v>
      </c>
      <c r="K872" t="s">
        <v>52</v>
      </c>
      <c r="L872" t="s">
        <v>52</v>
      </c>
      <c r="M872">
        <v>12</v>
      </c>
      <c r="N872" t="s">
        <v>76</v>
      </c>
      <c r="O872">
        <v>2</v>
      </c>
      <c r="P872" s="6">
        <v>3</v>
      </c>
      <c r="Q872" t="s">
        <v>50</v>
      </c>
      <c r="R872">
        <v>15</v>
      </c>
      <c r="S872" s="5">
        <v>1</v>
      </c>
      <c r="T872" t="s">
        <v>58</v>
      </c>
      <c r="U872" t="s">
        <v>52</v>
      </c>
      <c r="V872">
        <v>1</v>
      </c>
      <c r="W872" t="s">
        <v>52</v>
      </c>
      <c r="X872">
        <v>2</v>
      </c>
      <c r="Y872" t="s">
        <v>59</v>
      </c>
      <c r="AB872" t="s">
        <v>72</v>
      </c>
      <c r="AD872" t="s">
        <v>73</v>
      </c>
      <c r="AE872" t="s">
        <v>52</v>
      </c>
      <c r="AF872" t="s">
        <v>52</v>
      </c>
      <c r="AG872" t="s">
        <v>52</v>
      </c>
      <c r="AH872">
        <v>8</v>
      </c>
      <c r="AI872" t="s">
        <v>60</v>
      </c>
      <c r="AJ872" t="s">
        <v>52</v>
      </c>
      <c r="AK872" t="s">
        <v>61</v>
      </c>
      <c r="AM872" t="s">
        <v>62</v>
      </c>
      <c r="AN872" t="s">
        <v>52</v>
      </c>
      <c r="AP872">
        <f t="shared" si="52"/>
        <v>0</v>
      </c>
      <c r="AQ872">
        <v>0</v>
      </c>
      <c r="AR872">
        <v>720000</v>
      </c>
      <c r="AS872">
        <v>25000</v>
      </c>
      <c r="AT872">
        <v>50000</v>
      </c>
      <c r="AU872">
        <v>2400000</v>
      </c>
      <c r="AV872">
        <v>0</v>
      </c>
      <c r="AW872">
        <v>10000</v>
      </c>
      <c r="AX872">
        <v>3205000</v>
      </c>
      <c r="AY872" t="str">
        <f t="shared" si="53"/>
        <v/>
      </c>
      <c r="AZ872" t="str">
        <f t="shared" si="54"/>
        <v/>
      </c>
      <c r="BA872">
        <f t="shared" si="55"/>
        <v>3205000</v>
      </c>
    </row>
    <row r="873" spans="1:53" x14ac:dyDescent="0.35">
      <c r="A873" s="2" t="s">
        <v>1184</v>
      </c>
      <c r="B873">
        <v>11</v>
      </c>
      <c r="C873">
        <v>1105</v>
      </c>
      <c r="D873">
        <v>1</v>
      </c>
      <c r="E873" t="s">
        <v>50</v>
      </c>
      <c r="F873">
        <v>49</v>
      </c>
      <c r="G873" t="s">
        <v>72</v>
      </c>
      <c r="I873" t="s">
        <v>73</v>
      </c>
      <c r="J873" t="s">
        <v>52</v>
      </c>
      <c r="K873" t="s">
        <v>52</v>
      </c>
      <c r="L873" t="s">
        <v>52</v>
      </c>
      <c r="M873">
        <v>12</v>
      </c>
      <c r="N873" t="s">
        <v>76</v>
      </c>
      <c r="O873">
        <v>2</v>
      </c>
      <c r="P873" s="6">
        <v>4</v>
      </c>
      <c r="Q873" t="s">
        <v>56</v>
      </c>
      <c r="R873">
        <v>10</v>
      </c>
      <c r="S873" s="5">
        <v>1</v>
      </c>
      <c r="T873" t="s">
        <v>58</v>
      </c>
      <c r="U873" t="s">
        <v>52</v>
      </c>
      <c r="V873">
        <v>1</v>
      </c>
      <c r="W873" t="s">
        <v>52</v>
      </c>
      <c r="X873">
        <v>2</v>
      </c>
      <c r="AB873" t="s">
        <v>72</v>
      </c>
      <c r="AD873" t="s">
        <v>73</v>
      </c>
      <c r="AE873" t="s">
        <v>52</v>
      </c>
      <c r="AF873" t="s">
        <v>52</v>
      </c>
      <c r="AG873" t="s">
        <v>52</v>
      </c>
      <c r="AH873">
        <v>4</v>
      </c>
      <c r="AI873" t="s">
        <v>83</v>
      </c>
      <c r="AJ873" t="s">
        <v>52</v>
      </c>
      <c r="AK873" t="s">
        <v>84</v>
      </c>
      <c r="AM873" t="s">
        <v>62</v>
      </c>
      <c r="AN873" t="s">
        <v>52</v>
      </c>
      <c r="AP873">
        <f t="shared" si="52"/>
        <v>0</v>
      </c>
      <c r="AQ873">
        <v>0</v>
      </c>
      <c r="AR873">
        <v>360000</v>
      </c>
      <c r="AS873">
        <v>15000</v>
      </c>
      <c r="AT873">
        <v>45000</v>
      </c>
      <c r="AU873">
        <v>1200000</v>
      </c>
      <c r="AV873">
        <v>0</v>
      </c>
      <c r="AW873">
        <v>10000</v>
      </c>
      <c r="AX873">
        <v>1630000</v>
      </c>
      <c r="AY873">
        <f t="shared" si="53"/>
        <v>1630000</v>
      </c>
      <c r="AZ873" t="str">
        <f t="shared" si="54"/>
        <v/>
      </c>
      <c r="BA873" t="str">
        <f t="shared" si="55"/>
        <v/>
      </c>
    </row>
    <row r="874" spans="1:53" x14ac:dyDescent="0.35">
      <c r="A874" s="2" t="s">
        <v>1186</v>
      </c>
      <c r="B874">
        <v>20</v>
      </c>
      <c r="C874">
        <v>2007</v>
      </c>
      <c r="D874">
        <v>2</v>
      </c>
      <c r="E874" t="s">
        <v>50</v>
      </c>
      <c r="F874">
        <v>29</v>
      </c>
      <c r="G874" t="s">
        <v>72</v>
      </c>
      <c r="I874" t="s">
        <v>73</v>
      </c>
      <c r="J874" t="s">
        <v>52</v>
      </c>
      <c r="K874" t="s">
        <v>52</v>
      </c>
      <c r="L874" t="s">
        <v>52</v>
      </c>
      <c r="M874">
        <v>8</v>
      </c>
      <c r="N874" t="s">
        <v>86</v>
      </c>
      <c r="O874">
        <v>2</v>
      </c>
      <c r="P874" s="6">
        <v>3</v>
      </c>
      <c r="Q874" t="s">
        <v>56</v>
      </c>
      <c r="R874">
        <v>10</v>
      </c>
      <c r="S874" s="5">
        <v>1</v>
      </c>
      <c r="T874" t="s">
        <v>58</v>
      </c>
      <c r="U874" t="s">
        <v>52</v>
      </c>
      <c r="V874">
        <v>1</v>
      </c>
      <c r="W874" t="s">
        <v>52</v>
      </c>
      <c r="X874">
        <v>2</v>
      </c>
      <c r="AB874" t="s">
        <v>72</v>
      </c>
      <c r="AD874" t="s">
        <v>73</v>
      </c>
      <c r="AE874" t="s">
        <v>52</v>
      </c>
      <c r="AF874" t="s">
        <v>52</v>
      </c>
      <c r="AG874" t="s">
        <v>52</v>
      </c>
      <c r="AH874">
        <v>4</v>
      </c>
      <c r="AI874" t="s">
        <v>97</v>
      </c>
      <c r="AJ874" t="s">
        <v>52</v>
      </c>
      <c r="AK874" t="s">
        <v>98</v>
      </c>
      <c r="AM874" t="s">
        <v>62</v>
      </c>
      <c r="AN874" t="s">
        <v>53</v>
      </c>
      <c r="AP874">
        <f t="shared" si="52"/>
        <v>0</v>
      </c>
      <c r="AQ874">
        <v>0</v>
      </c>
      <c r="AR874">
        <v>0</v>
      </c>
      <c r="AS874">
        <v>6000</v>
      </c>
      <c r="AT874">
        <v>25000</v>
      </c>
      <c r="AU874">
        <v>416000</v>
      </c>
      <c r="AV874">
        <v>0</v>
      </c>
      <c r="AW874">
        <v>0</v>
      </c>
      <c r="AX874">
        <v>447000</v>
      </c>
      <c r="AY874">
        <f t="shared" si="53"/>
        <v>447000</v>
      </c>
      <c r="AZ874" t="str">
        <f t="shared" si="54"/>
        <v/>
      </c>
      <c r="BA874" t="str">
        <f t="shared" si="55"/>
        <v/>
      </c>
    </row>
    <row r="875" spans="1:53" x14ac:dyDescent="0.35">
      <c r="A875" s="2" t="s">
        <v>1187</v>
      </c>
      <c r="B875">
        <v>21</v>
      </c>
      <c r="C875">
        <v>2101</v>
      </c>
      <c r="D875">
        <v>2</v>
      </c>
      <c r="E875" t="s">
        <v>50</v>
      </c>
      <c r="F875">
        <v>33</v>
      </c>
      <c r="G875" t="s">
        <v>72</v>
      </c>
      <c r="I875" t="s">
        <v>73</v>
      </c>
      <c r="J875" t="s">
        <v>52</v>
      </c>
      <c r="K875" t="s">
        <v>52</v>
      </c>
      <c r="L875" t="s">
        <v>52</v>
      </c>
      <c r="M875">
        <v>7</v>
      </c>
      <c r="N875" t="s">
        <v>86</v>
      </c>
      <c r="O875">
        <v>2</v>
      </c>
      <c r="P875" s="6">
        <v>3</v>
      </c>
      <c r="Q875" t="s">
        <v>56</v>
      </c>
      <c r="R875">
        <v>8</v>
      </c>
      <c r="S875" s="5">
        <v>1</v>
      </c>
      <c r="T875" t="s">
        <v>58</v>
      </c>
      <c r="U875" t="s">
        <v>52</v>
      </c>
      <c r="V875">
        <v>1</v>
      </c>
      <c r="W875" t="s">
        <v>52</v>
      </c>
      <c r="X875">
        <v>2</v>
      </c>
      <c r="AB875" t="s">
        <v>72</v>
      </c>
      <c r="AD875" t="s">
        <v>73</v>
      </c>
      <c r="AE875" t="s">
        <v>52</v>
      </c>
      <c r="AF875" t="s">
        <v>53</v>
      </c>
      <c r="AG875" t="s">
        <v>52</v>
      </c>
      <c r="AH875">
        <v>3</v>
      </c>
      <c r="AI875" t="s">
        <v>97</v>
      </c>
      <c r="AJ875" t="s">
        <v>52</v>
      </c>
      <c r="AK875" t="s">
        <v>98</v>
      </c>
      <c r="AM875" t="s">
        <v>62</v>
      </c>
      <c r="AN875" t="s">
        <v>53</v>
      </c>
      <c r="AP875">
        <f t="shared" si="52"/>
        <v>0</v>
      </c>
      <c r="AQ875">
        <v>0</v>
      </c>
      <c r="AR875">
        <v>60000</v>
      </c>
      <c r="AS875">
        <v>12000</v>
      </c>
      <c r="AT875">
        <v>5000</v>
      </c>
      <c r="AU875">
        <v>0</v>
      </c>
      <c r="AV875">
        <v>0</v>
      </c>
      <c r="AW875">
        <v>0</v>
      </c>
      <c r="AX875">
        <v>77000</v>
      </c>
      <c r="AY875">
        <f t="shared" si="53"/>
        <v>77000</v>
      </c>
      <c r="AZ875" t="str">
        <f t="shared" si="54"/>
        <v/>
      </c>
      <c r="BA875" t="str">
        <f t="shared" si="55"/>
        <v/>
      </c>
    </row>
    <row r="876" spans="1:53" x14ac:dyDescent="0.35">
      <c r="A876" s="2" t="s">
        <v>1187</v>
      </c>
      <c r="B876">
        <v>21</v>
      </c>
      <c r="C876">
        <v>2101</v>
      </c>
      <c r="D876">
        <v>2</v>
      </c>
      <c r="E876" t="s">
        <v>50</v>
      </c>
      <c r="F876">
        <v>33</v>
      </c>
      <c r="G876" t="s">
        <v>72</v>
      </c>
      <c r="I876" t="s">
        <v>73</v>
      </c>
      <c r="J876" t="s">
        <v>52</v>
      </c>
      <c r="K876" t="s">
        <v>52</v>
      </c>
      <c r="L876" t="s">
        <v>52</v>
      </c>
      <c r="M876">
        <v>7</v>
      </c>
      <c r="N876" t="s">
        <v>86</v>
      </c>
      <c r="O876">
        <v>2</v>
      </c>
      <c r="P876" s="6">
        <v>4</v>
      </c>
      <c r="Q876" t="s">
        <v>56</v>
      </c>
      <c r="R876">
        <v>6</v>
      </c>
      <c r="S876" s="5">
        <v>1</v>
      </c>
      <c r="T876" t="s">
        <v>58</v>
      </c>
      <c r="U876" t="s">
        <v>52</v>
      </c>
      <c r="V876">
        <v>1</v>
      </c>
      <c r="W876" t="s">
        <v>52</v>
      </c>
      <c r="X876">
        <v>2</v>
      </c>
      <c r="AB876" t="s">
        <v>72</v>
      </c>
      <c r="AD876" t="s">
        <v>73</v>
      </c>
      <c r="AE876" t="s">
        <v>52</v>
      </c>
      <c r="AF876" t="s">
        <v>53</v>
      </c>
      <c r="AG876" t="s">
        <v>52</v>
      </c>
      <c r="AH876">
        <v>2</v>
      </c>
      <c r="AI876" t="s">
        <v>65</v>
      </c>
      <c r="AJ876" t="s">
        <v>52</v>
      </c>
      <c r="AK876" t="s">
        <v>66</v>
      </c>
      <c r="AM876" t="s">
        <v>62</v>
      </c>
      <c r="AN876" t="s">
        <v>53</v>
      </c>
      <c r="AP876">
        <f t="shared" si="52"/>
        <v>0</v>
      </c>
      <c r="AQ876">
        <v>0</v>
      </c>
      <c r="AR876">
        <v>0</v>
      </c>
      <c r="AS876">
        <v>10000</v>
      </c>
      <c r="AT876">
        <v>5000</v>
      </c>
      <c r="AU876">
        <v>0</v>
      </c>
      <c r="AV876">
        <v>0</v>
      </c>
      <c r="AW876">
        <v>0</v>
      </c>
      <c r="AX876">
        <v>15000</v>
      </c>
      <c r="AY876">
        <f t="shared" si="53"/>
        <v>15000</v>
      </c>
      <c r="AZ876" t="str">
        <f t="shared" si="54"/>
        <v/>
      </c>
      <c r="BA876" t="str">
        <f t="shared" si="55"/>
        <v/>
      </c>
    </row>
    <row r="877" spans="1:53" x14ac:dyDescent="0.35">
      <c r="A877" s="2" t="s">
        <v>1188</v>
      </c>
      <c r="B877">
        <v>24</v>
      </c>
      <c r="C877">
        <v>2401</v>
      </c>
      <c r="D877">
        <v>1</v>
      </c>
      <c r="E877" t="s">
        <v>50</v>
      </c>
      <c r="F877">
        <v>41</v>
      </c>
      <c r="G877" t="s">
        <v>72</v>
      </c>
      <c r="I877" t="s">
        <v>73</v>
      </c>
      <c r="J877" t="s">
        <v>53</v>
      </c>
      <c r="K877" t="s">
        <v>53</v>
      </c>
      <c r="L877" t="s">
        <v>52</v>
      </c>
      <c r="M877">
        <v>2</v>
      </c>
      <c r="N877" t="s">
        <v>97</v>
      </c>
      <c r="O877">
        <v>2</v>
      </c>
      <c r="P877" s="6">
        <v>3</v>
      </c>
      <c r="Q877" t="s">
        <v>56</v>
      </c>
      <c r="R877">
        <v>12</v>
      </c>
      <c r="S877" s="5">
        <v>1</v>
      </c>
      <c r="T877" t="s">
        <v>58</v>
      </c>
      <c r="U877" t="s">
        <v>52</v>
      </c>
      <c r="V877">
        <v>1</v>
      </c>
      <c r="W877" t="s">
        <v>52</v>
      </c>
      <c r="X877">
        <v>2</v>
      </c>
      <c r="AB877" t="s">
        <v>72</v>
      </c>
      <c r="AD877" t="s">
        <v>73</v>
      </c>
      <c r="AE877" t="s">
        <v>52</v>
      </c>
      <c r="AF877" t="s">
        <v>52</v>
      </c>
      <c r="AG877" t="s">
        <v>52</v>
      </c>
      <c r="AH877">
        <v>7</v>
      </c>
      <c r="AI877" t="s">
        <v>79</v>
      </c>
      <c r="AJ877" t="s">
        <v>52</v>
      </c>
      <c r="AK877" t="s">
        <v>90</v>
      </c>
      <c r="AM877" t="s">
        <v>62</v>
      </c>
      <c r="AN877" t="s">
        <v>53</v>
      </c>
      <c r="AP877">
        <f t="shared" si="52"/>
        <v>0</v>
      </c>
      <c r="AQ877">
        <v>0</v>
      </c>
      <c r="AR877">
        <v>0</v>
      </c>
      <c r="AS877">
        <v>18000</v>
      </c>
      <c r="AT877">
        <v>35000</v>
      </c>
      <c r="AU877">
        <v>0</v>
      </c>
      <c r="AV877">
        <v>0</v>
      </c>
      <c r="AW877">
        <v>0</v>
      </c>
      <c r="AX877">
        <v>53000</v>
      </c>
      <c r="AY877" t="str">
        <f t="shared" si="53"/>
        <v/>
      </c>
      <c r="AZ877">
        <f t="shared" si="54"/>
        <v>53000</v>
      </c>
      <c r="BA877" t="str">
        <f t="shared" si="55"/>
        <v/>
      </c>
    </row>
    <row r="878" spans="1:53" x14ac:dyDescent="0.35">
      <c r="A878" s="2" t="s">
        <v>1188</v>
      </c>
      <c r="B878">
        <v>24</v>
      </c>
      <c r="C878">
        <v>2401</v>
      </c>
      <c r="D878">
        <v>1</v>
      </c>
      <c r="E878" t="s">
        <v>50</v>
      </c>
      <c r="F878">
        <v>41</v>
      </c>
      <c r="G878" t="s">
        <v>72</v>
      </c>
      <c r="I878" t="s">
        <v>73</v>
      </c>
      <c r="J878" t="s">
        <v>53</v>
      </c>
      <c r="K878" t="s">
        <v>53</v>
      </c>
      <c r="L878" t="s">
        <v>52</v>
      </c>
      <c r="M878">
        <v>2</v>
      </c>
      <c r="N878" t="s">
        <v>97</v>
      </c>
      <c r="O878">
        <v>2</v>
      </c>
      <c r="P878" s="6">
        <v>4</v>
      </c>
      <c r="Q878" t="s">
        <v>50</v>
      </c>
      <c r="R878">
        <v>9</v>
      </c>
      <c r="S878" s="5">
        <v>1</v>
      </c>
      <c r="T878" t="s">
        <v>58</v>
      </c>
      <c r="U878" t="s">
        <v>52</v>
      </c>
      <c r="V878">
        <v>1</v>
      </c>
      <c r="W878" t="s">
        <v>52</v>
      </c>
      <c r="X878">
        <v>2</v>
      </c>
      <c r="AB878" t="s">
        <v>72</v>
      </c>
      <c r="AD878" t="s">
        <v>73</v>
      </c>
      <c r="AE878" t="s">
        <v>52</v>
      </c>
      <c r="AF878" t="s">
        <v>52</v>
      </c>
      <c r="AG878" t="s">
        <v>52</v>
      </c>
      <c r="AH878">
        <v>3</v>
      </c>
      <c r="AI878" t="s">
        <v>97</v>
      </c>
      <c r="AJ878" t="s">
        <v>52</v>
      </c>
      <c r="AK878" t="s">
        <v>98</v>
      </c>
      <c r="AM878" t="s">
        <v>62</v>
      </c>
      <c r="AN878" t="s">
        <v>53</v>
      </c>
      <c r="AP878">
        <f t="shared" si="52"/>
        <v>0</v>
      </c>
      <c r="AQ878">
        <v>0</v>
      </c>
      <c r="AR878">
        <v>0</v>
      </c>
      <c r="AS878">
        <v>3600</v>
      </c>
      <c r="AT878">
        <v>25000</v>
      </c>
      <c r="AU878">
        <v>0</v>
      </c>
      <c r="AV878">
        <v>0</v>
      </c>
      <c r="AW878">
        <v>20000</v>
      </c>
      <c r="AX878">
        <v>48600</v>
      </c>
      <c r="AY878">
        <f t="shared" si="53"/>
        <v>48600</v>
      </c>
      <c r="AZ878" t="str">
        <f t="shared" si="54"/>
        <v/>
      </c>
      <c r="BA878" t="str">
        <f t="shared" si="55"/>
        <v/>
      </c>
    </row>
    <row r="879" spans="1:53" x14ac:dyDescent="0.35">
      <c r="A879" s="2" t="s">
        <v>1191</v>
      </c>
      <c r="B879">
        <v>11</v>
      </c>
      <c r="C879">
        <v>1104</v>
      </c>
      <c r="D879">
        <v>2</v>
      </c>
      <c r="E879" t="s">
        <v>50</v>
      </c>
      <c r="F879">
        <v>29</v>
      </c>
      <c r="G879" t="s">
        <v>72</v>
      </c>
      <c r="I879" t="s">
        <v>73</v>
      </c>
      <c r="J879" t="s">
        <v>52</v>
      </c>
      <c r="K879" t="s">
        <v>52</v>
      </c>
      <c r="L879" t="s">
        <v>52</v>
      </c>
      <c r="M879">
        <v>5</v>
      </c>
      <c r="N879" t="s">
        <v>83</v>
      </c>
      <c r="O879">
        <v>4</v>
      </c>
      <c r="P879" s="6">
        <v>3</v>
      </c>
      <c r="Q879" t="s">
        <v>50</v>
      </c>
      <c r="R879">
        <v>9</v>
      </c>
      <c r="S879" s="5">
        <v>1</v>
      </c>
      <c r="T879" t="s">
        <v>58</v>
      </c>
      <c r="U879" t="s">
        <v>52</v>
      </c>
      <c r="V879">
        <v>1</v>
      </c>
      <c r="W879" t="s">
        <v>52</v>
      </c>
      <c r="X879">
        <v>2</v>
      </c>
      <c r="AB879" t="s">
        <v>72</v>
      </c>
      <c r="AD879" t="s">
        <v>73</v>
      </c>
      <c r="AE879" t="s">
        <v>52</v>
      </c>
      <c r="AF879" t="s">
        <v>52</v>
      </c>
      <c r="AG879" t="s">
        <v>52</v>
      </c>
      <c r="AH879">
        <v>3</v>
      </c>
      <c r="AI879" t="s">
        <v>97</v>
      </c>
      <c r="AJ879" t="s">
        <v>52</v>
      </c>
      <c r="AK879" t="s">
        <v>98</v>
      </c>
      <c r="AM879" t="s">
        <v>62</v>
      </c>
      <c r="AN879" t="s">
        <v>53</v>
      </c>
      <c r="AP879">
        <f t="shared" si="52"/>
        <v>0</v>
      </c>
      <c r="AQ879">
        <v>0</v>
      </c>
      <c r="AR879">
        <v>0</v>
      </c>
      <c r="AS879">
        <v>10000</v>
      </c>
      <c r="AT879">
        <v>15000</v>
      </c>
      <c r="AU879">
        <v>150000</v>
      </c>
      <c r="AV879">
        <v>0</v>
      </c>
      <c r="AW879">
        <v>0</v>
      </c>
      <c r="AX879">
        <v>175000</v>
      </c>
      <c r="AY879">
        <f t="shared" si="53"/>
        <v>175000</v>
      </c>
      <c r="AZ879" t="str">
        <f t="shared" si="54"/>
        <v/>
      </c>
      <c r="BA879" t="str">
        <f t="shared" si="55"/>
        <v/>
      </c>
    </row>
    <row r="880" spans="1:53" x14ac:dyDescent="0.35">
      <c r="A880" s="2" t="s">
        <v>1191</v>
      </c>
      <c r="B880">
        <v>11</v>
      </c>
      <c r="C880">
        <v>1104</v>
      </c>
      <c r="D880">
        <v>2</v>
      </c>
      <c r="E880" t="s">
        <v>50</v>
      </c>
      <c r="F880">
        <v>29</v>
      </c>
      <c r="G880" t="s">
        <v>72</v>
      </c>
      <c r="I880" t="s">
        <v>73</v>
      </c>
      <c r="J880" t="s">
        <v>52</v>
      </c>
      <c r="K880" t="s">
        <v>52</v>
      </c>
      <c r="L880" t="s">
        <v>52</v>
      </c>
      <c r="M880">
        <v>5</v>
      </c>
      <c r="N880" t="s">
        <v>83</v>
      </c>
      <c r="O880">
        <v>4</v>
      </c>
      <c r="P880" s="6">
        <v>4</v>
      </c>
      <c r="Q880" t="s">
        <v>56</v>
      </c>
      <c r="R880">
        <v>6</v>
      </c>
      <c r="S880" s="5">
        <v>1</v>
      </c>
      <c r="T880" t="s">
        <v>58</v>
      </c>
      <c r="U880" t="s">
        <v>52</v>
      </c>
      <c r="V880">
        <v>1</v>
      </c>
      <c r="W880" t="s">
        <v>52</v>
      </c>
      <c r="X880">
        <v>2</v>
      </c>
      <c r="AB880" t="s">
        <v>72</v>
      </c>
      <c r="AD880" t="s">
        <v>73</v>
      </c>
      <c r="AE880" t="s">
        <v>53</v>
      </c>
      <c r="AF880" t="s">
        <v>53</v>
      </c>
      <c r="AG880" t="s">
        <v>52</v>
      </c>
      <c r="AH880">
        <v>1</v>
      </c>
      <c r="AI880" t="s">
        <v>68</v>
      </c>
      <c r="AJ880" t="s">
        <v>52</v>
      </c>
      <c r="AK880" t="s">
        <v>74</v>
      </c>
      <c r="AM880" t="s">
        <v>62</v>
      </c>
      <c r="AN880" t="s">
        <v>53</v>
      </c>
      <c r="AP880">
        <f t="shared" si="52"/>
        <v>0</v>
      </c>
      <c r="AQ880">
        <v>0</v>
      </c>
      <c r="AR880">
        <v>0</v>
      </c>
      <c r="AS880">
        <v>6000</v>
      </c>
      <c r="AT880">
        <v>10000</v>
      </c>
      <c r="AU880">
        <v>100000</v>
      </c>
      <c r="AV880">
        <v>0</v>
      </c>
      <c r="AW880">
        <v>0</v>
      </c>
      <c r="AX880">
        <v>116000</v>
      </c>
      <c r="AY880">
        <f t="shared" si="53"/>
        <v>116000</v>
      </c>
      <c r="AZ880" t="str">
        <f t="shared" si="54"/>
        <v/>
      </c>
      <c r="BA880" t="str">
        <f t="shared" si="55"/>
        <v/>
      </c>
    </row>
    <row r="881" spans="1:53" x14ac:dyDescent="0.35">
      <c r="A881" s="2" t="s">
        <v>1192</v>
      </c>
      <c r="B881">
        <v>5</v>
      </c>
      <c r="C881">
        <v>507</v>
      </c>
      <c r="D881">
        <v>1</v>
      </c>
      <c r="E881" t="s">
        <v>50</v>
      </c>
      <c r="F881">
        <v>63</v>
      </c>
      <c r="G881" t="s">
        <v>72</v>
      </c>
      <c r="I881" t="s">
        <v>73</v>
      </c>
      <c r="J881" t="s">
        <v>52</v>
      </c>
      <c r="K881" t="s">
        <v>52</v>
      </c>
      <c r="L881" t="s">
        <v>52</v>
      </c>
      <c r="M881">
        <v>4</v>
      </c>
      <c r="N881" t="s">
        <v>83</v>
      </c>
      <c r="O881">
        <v>1</v>
      </c>
      <c r="P881" s="6">
        <v>8</v>
      </c>
      <c r="Q881" t="s">
        <v>50</v>
      </c>
      <c r="R881">
        <v>16</v>
      </c>
      <c r="S881" s="5">
        <v>1</v>
      </c>
      <c r="T881" t="s">
        <v>58</v>
      </c>
      <c r="U881" t="s">
        <v>52</v>
      </c>
      <c r="V881">
        <v>1</v>
      </c>
      <c r="W881" t="s">
        <v>52</v>
      </c>
      <c r="X881">
        <v>2</v>
      </c>
      <c r="Y881" t="s">
        <v>59</v>
      </c>
      <c r="AB881" t="s">
        <v>72</v>
      </c>
      <c r="AD881" t="s">
        <v>52</v>
      </c>
      <c r="AE881" t="s">
        <v>52</v>
      </c>
      <c r="AF881" t="s">
        <v>52</v>
      </c>
      <c r="AG881" t="s">
        <v>52</v>
      </c>
      <c r="AH881">
        <v>11</v>
      </c>
      <c r="AI881" t="s">
        <v>94</v>
      </c>
      <c r="AJ881" t="s">
        <v>53</v>
      </c>
      <c r="AO881" t="s">
        <v>190</v>
      </c>
      <c r="AP881">
        <f t="shared" si="52"/>
        <v>0</v>
      </c>
      <c r="AY881" t="str">
        <f t="shared" si="53"/>
        <v/>
      </c>
      <c r="AZ881" t="str">
        <f t="shared" si="54"/>
        <v/>
      </c>
      <c r="BA881" t="str">
        <f t="shared" si="55"/>
        <v/>
      </c>
    </row>
    <row r="882" spans="1:53" x14ac:dyDescent="0.35">
      <c r="A882" s="2" t="s">
        <v>1193</v>
      </c>
      <c r="B882">
        <v>9</v>
      </c>
      <c r="C882">
        <v>906</v>
      </c>
      <c r="D882">
        <v>2</v>
      </c>
      <c r="E882" t="s">
        <v>50</v>
      </c>
      <c r="F882">
        <v>48</v>
      </c>
      <c r="G882" t="s">
        <v>72</v>
      </c>
      <c r="I882" t="s">
        <v>73</v>
      </c>
      <c r="J882" t="s">
        <v>53</v>
      </c>
      <c r="K882" t="s">
        <v>53</v>
      </c>
      <c r="L882" t="s">
        <v>53</v>
      </c>
      <c r="M882">
        <v>0</v>
      </c>
      <c r="O882">
        <v>3</v>
      </c>
      <c r="P882" s="6">
        <v>7</v>
      </c>
      <c r="Q882" t="s">
        <v>50</v>
      </c>
      <c r="R882">
        <v>14</v>
      </c>
      <c r="S882" s="5">
        <v>1</v>
      </c>
      <c r="T882" t="s">
        <v>58</v>
      </c>
      <c r="U882" t="s">
        <v>52</v>
      </c>
      <c r="V882">
        <v>1</v>
      </c>
      <c r="W882" t="s">
        <v>52</v>
      </c>
      <c r="X882">
        <v>2</v>
      </c>
      <c r="Y882" t="s">
        <v>59</v>
      </c>
      <c r="AB882" t="s">
        <v>72</v>
      </c>
      <c r="AD882" t="s">
        <v>73</v>
      </c>
      <c r="AE882" t="s">
        <v>52</v>
      </c>
      <c r="AF882" t="s">
        <v>52</v>
      </c>
      <c r="AG882" t="s">
        <v>52</v>
      </c>
      <c r="AH882">
        <v>5</v>
      </c>
      <c r="AI882" t="s">
        <v>83</v>
      </c>
      <c r="AJ882" t="s">
        <v>52</v>
      </c>
      <c r="AK882" t="s">
        <v>84</v>
      </c>
      <c r="AM882" t="s">
        <v>62</v>
      </c>
      <c r="AN882" t="s">
        <v>53</v>
      </c>
      <c r="AP882">
        <f t="shared" si="52"/>
        <v>0</v>
      </c>
      <c r="AQ882">
        <v>0</v>
      </c>
      <c r="AR882">
        <v>0</v>
      </c>
      <c r="AS882">
        <v>20000</v>
      </c>
      <c r="AT882">
        <v>35000</v>
      </c>
      <c r="AU882">
        <v>0</v>
      </c>
      <c r="AV882">
        <v>0</v>
      </c>
      <c r="AW882">
        <v>0</v>
      </c>
      <c r="AX882">
        <v>55000</v>
      </c>
      <c r="AY882" t="str">
        <f t="shared" si="53"/>
        <v/>
      </c>
      <c r="AZ882">
        <f t="shared" si="54"/>
        <v>55000</v>
      </c>
      <c r="BA882" t="str">
        <f t="shared" si="55"/>
        <v/>
      </c>
    </row>
    <row r="883" spans="1:53" x14ac:dyDescent="0.35">
      <c r="A883" s="2" t="s">
        <v>1193</v>
      </c>
      <c r="B883">
        <v>9</v>
      </c>
      <c r="C883">
        <v>906</v>
      </c>
      <c r="D883">
        <v>2</v>
      </c>
      <c r="E883" t="s">
        <v>50</v>
      </c>
      <c r="F883">
        <v>48</v>
      </c>
      <c r="G883" t="s">
        <v>72</v>
      </c>
      <c r="I883" t="s">
        <v>73</v>
      </c>
      <c r="J883" t="s">
        <v>53</v>
      </c>
      <c r="K883" t="s">
        <v>53</v>
      </c>
      <c r="L883" t="s">
        <v>53</v>
      </c>
      <c r="M883">
        <v>0</v>
      </c>
      <c r="O883">
        <v>3</v>
      </c>
      <c r="P883" s="6">
        <v>8</v>
      </c>
      <c r="Q883" t="s">
        <v>50</v>
      </c>
      <c r="R883">
        <v>11</v>
      </c>
      <c r="S883" s="5">
        <v>1</v>
      </c>
      <c r="T883" t="s">
        <v>58</v>
      </c>
      <c r="U883" t="s">
        <v>52</v>
      </c>
      <c r="V883">
        <v>1</v>
      </c>
      <c r="W883" t="s">
        <v>52</v>
      </c>
      <c r="X883">
        <v>2</v>
      </c>
      <c r="AB883" t="s">
        <v>72</v>
      </c>
      <c r="AD883" t="s">
        <v>73</v>
      </c>
      <c r="AE883" t="s">
        <v>52</v>
      </c>
      <c r="AF883" t="s">
        <v>52</v>
      </c>
      <c r="AG883" t="s">
        <v>52</v>
      </c>
      <c r="AH883">
        <v>3</v>
      </c>
      <c r="AI883" t="s">
        <v>97</v>
      </c>
      <c r="AJ883" t="s">
        <v>52</v>
      </c>
      <c r="AK883" t="s">
        <v>98</v>
      </c>
      <c r="AM883" t="s">
        <v>62</v>
      </c>
      <c r="AN883" t="s">
        <v>53</v>
      </c>
      <c r="AP883">
        <f t="shared" si="52"/>
        <v>0</v>
      </c>
      <c r="AQ883">
        <v>0</v>
      </c>
      <c r="AR883">
        <v>0</v>
      </c>
      <c r="AS883">
        <v>15000</v>
      </c>
      <c r="AT883">
        <v>21000</v>
      </c>
      <c r="AU883">
        <v>0</v>
      </c>
      <c r="AV883">
        <v>0</v>
      </c>
      <c r="AW883">
        <v>0</v>
      </c>
      <c r="AX883">
        <v>36000</v>
      </c>
      <c r="AY883">
        <f t="shared" si="53"/>
        <v>36000</v>
      </c>
      <c r="AZ883" t="str">
        <f t="shared" si="54"/>
        <v/>
      </c>
      <c r="BA883" t="str">
        <f t="shared" si="55"/>
        <v/>
      </c>
    </row>
    <row r="884" spans="1:53" x14ac:dyDescent="0.35">
      <c r="A884" s="2" t="s">
        <v>1193</v>
      </c>
      <c r="B884">
        <v>9</v>
      </c>
      <c r="C884">
        <v>906</v>
      </c>
      <c r="D884">
        <v>2</v>
      </c>
      <c r="E884" t="s">
        <v>50</v>
      </c>
      <c r="F884">
        <v>48</v>
      </c>
      <c r="G884" t="s">
        <v>72</v>
      </c>
      <c r="I884" t="s">
        <v>73</v>
      </c>
      <c r="J884" t="s">
        <v>53</v>
      </c>
      <c r="K884" t="s">
        <v>53</v>
      </c>
      <c r="L884" t="s">
        <v>53</v>
      </c>
      <c r="M884">
        <v>0</v>
      </c>
      <c r="O884">
        <v>3</v>
      </c>
      <c r="P884" s="6">
        <v>9</v>
      </c>
      <c r="Q884" t="s">
        <v>56</v>
      </c>
      <c r="R884">
        <v>8</v>
      </c>
      <c r="S884" s="5">
        <v>1</v>
      </c>
      <c r="T884" t="s">
        <v>58</v>
      </c>
      <c r="U884" t="s">
        <v>52</v>
      </c>
      <c r="V884">
        <v>1</v>
      </c>
      <c r="W884" t="s">
        <v>52</v>
      </c>
      <c r="X884">
        <v>2</v>
      </c>
      <c r="AB884" t="s">
        <v>72</v>
      </c>
      <c r="AD884" t="s">
        <v>73</v>
      </c>
      <c r="AE884" t="s">
        <v>53</v>
      </c>
      <c r="AF884" t="s">
        <v>53</v>
      </c>
      <c r="AG884" t="s">
        <v>53</v>
      </c>
      <c r="AJ884" t="s">
        <v>53</v>
      </c>
      <c r="AO884" t="s">
        <v>70</v>
      </c>
      <c r="AP884">
        <f t="shared" si="52"/>
        <v>0</v>
      </c>
      <c r="AY884" t="str">
        <f t="shared" si="53"/>
        <v/>
      </c>
      <c r="AZ884" t="str">
        <f t="shared" si="54"/>
        <v/>
      </c>
      <c r="BA884" t="str">
        <f t="shared" si="55"/>
        <v/>
      </c>
    </row>
    <row r="885" spans="1:53" x14ac:dyDescent="0.35">
      <c r="A885" s="2" t="s">
        <v>1196</v>
      </c>
      <c r="B885">
        <v>5</v>
      </c>
      <c r="C885">
        <v>507</v>
      </c>
      <c r="D885">
        <v>2</v>
      </c>
      <c r="E885" t="s">
        <v>50</v>
      </c>
      <c r="F885">
        <v>52</v>
      </c>
      <c r="G885" t="s">
        <v>72</v>
      </c>
      <c r="I885" t="s">
        <v>73</v>
      </c>
      <c r="J885" t="s">
        <v>52</v>
      </c>
      <c r="K885" t="s">
        <v>52</v>
      </c>
      <c r="L885" t="s">
        <v>52</v>
      </c>
      <c r="M885">
        <v>4</v>
      </c>
      <c r="N885" t="s">
        <v>83</v>
      </c>
      <c r="O885">
        <v>1</v>
      </c>
      <c r="P885" s="6">
        <v>2</v>
      </c>
      <c r="Q885" t="s">
        <v>50</v>
      </c>
      <c r="R885">
        <v>13</v>
      </c>
      <c r="S885" s="5">
        <v>1</v>
      </c>
      <c r="T885" t="s">
        <v>58</v>
      </c>
      <c r="U885" t="s">
        <v>52</v>
      </c>
      <c r="V885">
        <v>1</v>
      </c>
      <c r="W885" t="s">
        <v>53</v>
      </c>
      <c r="Y885" t="s">
        <v>59</v>
      </c>
      <c r="AB885" t="s">
        <v>72</v>
      </c>
      <c r="AD885" t="s">
        <v>73</v>
      </c>
      <c r="AE885" t="s">
        <v>52</v>
      </c>
      <c r="AF885" t="s">
        <v>52</v>
      </c>
      <c r="AG885" t="s">
        <v>52</v>
      </c>
      <c r="AH885">
        <v>7</v>
      </c>
      <c r="AI885" t="s">
        <v>79</v>
      </c>
      <c r="AJ885" t="s">
        <v>52</v>
      </c>
      <c r="AK885" t="s">
        <v>90</v>
      </c>
      <c r="AM885" t="s">
        <v>62</v>
      </c>
      <c r="AN885" t="s">
        <v>53</v>
      </c>
      <c r="AP885">
        <f t="shared" si="52"/>
        <v>0</v>
      </c>
      <c r="AY885" t="str">
        <f t="shared" si="53"/>
        <v/>
      </c>
      <c r="AZ885" t="str">
        <f t="shared" si="54"/>
        <v/>
      </c>
      <c r="BA885" t="str">
        <f t="shared" si="55"/>
        <v/>
      </c>
    </row>
    <row r="886" spans="1:53" x14ac:dyDescent="0.35">
      <c r="A886" s="2" t="s">
        <v>1197</v>
      </c>
      <c r="B886">
        <v>7</v>
      </c>
      <c r="C886">
        <v>701</v>
      </c>
      <c r="D886">
        <v>2</v>
      </c>
      <c r="E886" t="s">
        <v>50</v>
      </c>
      <c r="F886">
        <v>56</v>
      </c>
      <c r="G886" t="s">
        <v>72</v>
      </c>
      <c r="I886" t="s">
        <v>73</v>
      </c>
      <c r="J886" t="s">
        <v>52</v>
      </c>
      <c r="K886" t="s">
        <v>52</v>
      </c>
      <c r="L886" t="s">
        <v>52</v>
      </c>
      <c r="M886">
        <v>11</v>
      </c>
      <c r="N886" t="s">
        <v>94</v>
      </c>
      <c r="O886">
        <v>1</v>
      </c>
      <c r="P886" s="6">
        <v>4</v>
      </c>
      <c r="Q886" t="s">
        <v>50</v>
      </c>
      <c r="R886">
        <v>16</v>
      </c>
      <c r="S886" s="5">
        <v>1</v>
      </c>
      <c r="T886" t="s">
        <v>58</v>
      </c>
      <c r="U886" t="s">
        <v>52</v>
      </c>
      <c r="V886">
        <v>1</v>
      </c>
      <c r="W886" t="s">
        <v>52</v>
      </c>
      <c r="X886">
        <v>2</v>
      </c>
      <c r="Y886" t="s">
        <v>59</v>
      </c>
      <c r="AB886" t="s">
        <v>72</v>
      </c>
      <c r="AD886" t="s">
        <v>73</v>
      </c>
      <c r="AE886" t="s">
        <v>52</v>
      </c>
      <c r="AF886" t="s">
        <v>52</v>
      </c>
      <c r="AG886" t="s">
        <v>52</v>
      </c>
      <c r="AH886">
        <v>10</v>
      </c>
      <c r="AI886" t="s">
        <v>107</v>
      </c>
      <c r="AJ886" t="s">
        <v>52</v>
      </c>
      <c r="AK886" t="s">
        <v>123</v>
      </c>
      <c r="AM886" t="s">
        <v>62</v>
      </c>
      <c r="AN886" t="s">
        <v>52</v>
      </c>
      <c r="AP886">
        <f t="shared" si="52"/>
        <v>0</v>
      </c>
      <c r="AQ886">
        <v>0</v>
      </c>
      <c r="AR886">
        <v>950000</v>
      </c>
      <c r="AS886">
        <v>45000</v>
      </c>
      <c r="AT886">
        <v>45000</v>
      </c>
      <c r="AU886">
        <v>1080000</v>
      </c>
      <c r="AV886">
        <v>288000</v>
      </c>
      <c r="AW886">
        <v>0</v>
      </c>
      <c r="AX886">
        <v>2408000</v>
      </c>
      <c r="AY886" t="str">
        <f t="shared" si="53"/>
        <v/>
      </c>
      <c r="AZ886" t="str">
        <f t="shared" si="54"/>
        <v/>
      </c>
      <c r="BA886">
        <f t="shared" si="55"/>
        <v>2408000</v>
      </c>
    </row>
    <row r="887" spans="1:53" x14ac:dyDescent="0.35">
      <c r="A887" s="2" t="s">
        <v>1198</v>
      </c>
      <c r="B887">
        <v>8</v>
      </c>
      <c r="C887">
        <v>810</v>
      </c>
      <c r="D887">
        <v>2</v>
      </c>
      <c r="E887" t="s">
        <v>50</v>
      </c>
      <c r="F887">
        <v>53</v>
      </c>
      <c r="G887" t="s">
        <v>72</v>
      </c>
      <c r="I887" t="s">
        <v>73</v>
      </c>
      <c r="J887" t="s">
        <v>52</v>
      </c>
      <c r="K887" t="s">
        <v>52</v>
      </c>
      <c r="L887" t="s">
        <v>52</v>
      </c>
      <c r="M887">
        <v>7</v>
      </c>
      <c r="N887" t="s">
        <v>86</v>
      </c>
      <c r="O887">
        <v>1</v>
      </c>
      <c r="P887" s="6">
        <v>3</v>
      </c>
      <c r="Q887" t="s">
        <v>56</v>
      </c>
      <c r="R887">
        <v>17</v>
      </c>
      <c r="S887" s="5">
        <v>1</v>
      </c>
      <c r="T887" t="s">
        <v>58</v>
      </c>
      <c r="U887" t="s">
        <v>52</v>
      </c>
      <c r="V887">
        <v>1</v>
      </c>
      <c r="W887" t="s">
        <v>52</v>
      </c>
      <c r="X887">
        <v>2</v>
      </c>
      <c r="Y887" t="s">
        <v>59</v>
      </c>
      <c r="AB887" t="s">
        <v>72</v>
      </c>
      <c r="AD887" t="s">
        <v>52</v>
      </c>
      <c r="AE887" t="s">
        <v>52</v>
      </c>
      <c r="AF887" t="s">
        <v>52</v>
      </c>
      <c r="AG887" t="s">
        <v>52</v>
      </c>
      <c r="AH887">
        <v>12</v>
      </c>
      <c r="AI887" t="s">
        <v>76</v>
      </c>
      <c r="AJ887" t="s">
        <v>52</v>
      </c>
      <c r="AK887" t="s">
        <v>95</v>
      </c>
      <c r="AM887" t="s">
        <v>96</v>
      </c>
      <c r="AN887" t="s">
        <v>52</v>
      </c>
      <c r="AP887">
        <f t="shared" si="52"/>
        <v>0</v>
      </c>
      <c r="AQ887">
        <v>0</v>
      </c>
      <c r="AR887">
        <v>250000</v>
      </c>
      <c r="AS887">
        <v>40000</v>
      </c>
      <c r="AT887">
        <v>15000</v>
      </c>
      <c r="AU887">
        <v>2400000</v>
      </c>
      <c r="AV887">
        <v>294000</v>
      </c>
      <c r="AW887">
        <v>5000</v>
      </c>
      <c r="AX887">
        <v>3004000</v>
      </c>
      <c r="AY887" t="str">
        <f t="shared" si="53"/>
        <v/>
      </c>
      <c r="AZ887" t="str">
        <f t="shared" si="54"/>
        <v/>
      </c>
      <c r="BA887">
        <f t="shared" si="55"/>
        <v>3004000</v>
      </c>
    </row>
    <row r="888" spans="1:53" x14ac:dyDescent="0.35">
      <c r="A888" s="2" t="s">
        <v>1200</v>
      </c>
      <c r="B888">
        <v>8</v>
      </c>
      <c r="C888">
        <v>802</v>
      </c>
      <c r="D888">
        <v>1</v>
      </c>
      <c r="E888" t="s">
        <v>50</v>
      </c>
      <c r="F888">
        <v>33</v>
      </c>
      <c r="G888" t="s">
        <v>72</v>
      </c>
      <c r="I888" t="s">
        <v>73</v>
      </c>
      <c r="J888" t="s">
        <v>52</v>
      </c>
      <c r="K888" t="s">
        <v>52</v>
      </c>
      <c r="L888" t="s">
        <v>52</v>
      </c>
      <c r="M888">
        <v>3</v>
      </c>
      <c r="N888" t="s">
        <v>63</v>
      </c>
      <c r="O888">
        <v>2</v>
      </c>
      <c r="P888" s="6">
        <v>3</v>
      </c>
      <c r="Q888" t="s">
        <v>56</v>
      </c>
      <c r="R888">
        <v>7</v>
      </c>
      <c r="S888" s="5">
        <v>1</v>
      </c>
      <c r="T888" t="s">
        <v>58</v>
      </c>
      <c r="U888" t="s">
        <v>52</v>
      </c>
      <c r="V888">
        <v>1</v>
      </c>
      <c r="W888" t="s">
        <v>52</v>
      </c>
      <c r="X888">
        <v>2</v>
      </c>
      <c r="AB888" t="s">
        <v>72</v>
      </c>
      <c r="AD888" t="s">
        <v>73</v>
      </c>
      <c r="AE888" t="s">
        <v>52</v>
      </c>
      <c r="AF888" t="s">
        <v>52</v>
      </c>
      <c r="AG888" t="s">
        <v>52</v>
      </c>
      <c r="AH888">
        <v>2</v>
      </c>
      <c r="AI888" t="s">
        <v>65</v>
      </c>
      <c r="AJ888" t="s">
        <v>52</v>
      </c>
      <c r="AK888" t="s">
        <v>74</v>
      </c>
      <c r="AM888" t="s">
        <v>62</v>
      </c>
      <c r="AN888" t="s">
        <v>53</v>
      </c>
      <c r="AP888">
        <f t="shared" si="52"/>
        <v>0</v>
      </c>
      <c r="AQ888">
        <v>0</v>
      </c>
      <c r="AR888">
        <v>0</v>
      </c>
      <c r="AS888">
        <v>30000</v>
      </c>
      <c r="AT888">
        <v>80000</v>
      </c>
      <c r="AU888">
        <v>120000</v>
      </c>
      <c r="AV888">
        <v>0</v>
      </c>
      <c r="AW888">
        <v>20000</v>
      </c>
      <c r="AX888">
        <v>250000</v>
      </c>
      <c r="AY888">
        <f t="shared" si="53"/>
        <v>250000</v>
      </c>
      <c r="AZ888" t="str">
        <f t="shared" si="54"/>
        <v/>
      </c>
      <c r="BA888" t="str">
        <f t="shared" si="55"/>
        <v/>
      </c>
    </row>
    <row r="889" spans="1:53" x14ac:dyDescent="0.35">
      <c r="A889" s="2" t="s">
        <v>1201</v>
      </c>
      <c r="B889">
        <v>22</v>
      </c>
      <c r="C889">
        <v>2204</v>
      </c>
      <c r="D889">
        <v>1</v>
      </c>
      <c r="E889" t="s">
        <v>50</v>
      </c>
      <c r="F889">
        <v>35</v>
      </c>
      <c r="G889" t="s">
        <v>72</v>
      </c>
      <c r="I889" t="s">
        <v>73</v>
      </c>
      <c r="J889" t="s">
        <v>52</v>
      </c>
      <c r="K889" t="s">
        <v>52</v>
      </c>
      <c r="L889" t="s">
        <v>52</v>
      </c>
      <c r="M889">
        <v>7</v>
      </c>
      <c r="N889" t="s">
        <v>86</v>
      </c>
      <c r="O889">
        <v>4</v>
      </c>
      <c r="P889" s="6">
        <v>3</v>
      </c>
      <c r="Q889" t="s">
        <v>50</v>
      </c>
      <c r="R889">
        <v>11</v>
      </c>
      <c r="S889" s="5">
        <v>1</v>
      </c>
      <c r="T889" t="s">
        <v>58</v>
      </c>
      <c r="U889" t="s">
        <v>52</v>
      </c>
      <c r="V889">
        <v>1</v>
      </c>
      <c r="W889" t="s">
        <v>52</v>
      </c>
      <c r="X889">
        <v>2</v>
      </c>
      <c r="AB889" t="s">
        <v>72</v>
      </c>
      <c r="AD889" t="s">
        <v>73</v>
      </c>
      <c r="AE889" t="s">
        <v>52</v>
      </c>
      <c r="AF889" t="s">
        <v>52</v>
      </c>
      <c r="AG889" t="s">
        <v>52</v>
      </c>
      <c r="AH889">
        <v>5</v>
      </c>
      <c r="AI889" t="s">
        <v>78</v>
      </c>
      <c r="AJ889" t="s">
        <v>52</v>
      </c>
      <c r="AK889" t="s">
        <v>88</v>
      </c>
      <c r="AM889" t="s">
        <v>62</v>
      </c>
      <c r="AN889" t="s">
        <v>53</v>
      </c>
      <c r="AP889">
        <f t="shared" si="52"/>
        <v>0</v>
      </c>
      <c r="AQ889">
        <v>0</v>
      </c>
      <c r="AR889">
        <v>0</v>
      </c>
      <c r="AS889">
        <v>40000</v>
      </c>
      <c r="AT889">
        <v>20000</v>
      </c>
      <c r="AU889">
        <v>60000</v>
      </c>
      <c r="AV889">
        <v>0</v>
      </c>
      <c r="AW889">
        <v>0</v>
      </c>
      <c r="AX889">
        <v>120000</v>
      </c>
      <c r="AY889">
        <f t="shared" si="53"/>
        <v>120000</v>
      </c>
      <c r="AZ889" t="str">
        <f t="shared" si="54"/>
        <v/>
      </c>
      <c r="BA889" t="str">
        <f t="shared" si="55"/>
        <v/>
      </c>
    </row>
    <row r="890" spans="1:53" x14ac:dyDescent="0.35">
      <c r="A890" s="2" t="s">
        <v>1201</v>
      </c>
      <c r="B890">
        <v>22</v>
      </c>
      <c r="C890">
        <v>2204</v>
      </c>
      <c r="D890">
        <v>1</v>
      </c>
      <c r="E890" t="s">
        <v>50</v>
      </c>
      <c r="F890">
        <v>35</v>
      </c>
      <c r="G890" t="s">
        <v>72</v>
      </c>
      <c r="I890" t="s">
        <v>73</v>
      </c>
      <c r="J890" t="s">
        <v>52</v>
      </c>
      <c r="K890" t="s">
        <v>52</v>
      </c>
      <c r="L890" t="s">
        <v>52</v>
      </c>
      <c r="M890">
        <v>7</v>
      </c>
      <c r="N890" t="s">
        <v>86</v>
      </c>
      <c r="O890">
        <v>4</v>
      </c>
      <c r="P890" s="6">
        <v>4</v>
      </c>
      <c r="Q890" t="s">
        <v>50</v>
      </c>
      <c r="R890">
        <v>9</v>
      </c>
      <c r="S890" s="5">
        <v>1</v>
      </c>
      <c r="T890" t="s">
        <v>58</v>
      </c>
      <c r="U890" t="s">
        <v>52</v>
      </c>
      <c r="V890">
        <v>1</v>
      </c>
      <c r="W890" t="s">
        <v>52</v>
      </c>
      <c r="X890">
        <v>2</v>
      </c>
      <c r="AB890" t="s">
        <v>72</v>
      </c>
      <c r="AD890" t="s">
        <v>73</v>
      </c>
      <c r="AE890" t="s">
        <v>52</v>
      </c>
      <c r="AF890" t="s">
        <v>52</v>
      </c>
      <c r="AG890" t="s">
        <v>52</v>
      </c>
      <c r="AH890">
        <v>2</v>
      </c>
      <c r="AI890" t="s">
        <v>97</v>
      </c>
      <c r="AJ890" t="s">
        <v>52</v>
      </c>
      <c r="AK890" t="s">
        <v>98</v>
      </c>
      <c r="AM890" t="s">
        <v>62</v>
      </c>
      <c r="AN890" t="s">
        <v>53</v>
      </c>
      <c r="AP890">
        <f t="shared" si="52"/>
        <v>0</v>
      </c>
      <c r="AQ890">
        <v>0</v>
      </c>
      <c r="AR890">
        <v>0</v>
      </c>
      <c r="AS890">
        <v>20000</v>
      </c>
      <c r="AT890">
        <v>20000</v>
      </c>
      <c r="AU890">
        <v>60000</v>
      </c>
      <c r="AV890">
        <v>0</v>
      </c>
      <c r="AW890">
        <v>0</v>
      </c>
      <c r="AX890">
        <v>100000</v>
      </c>
      <c r="AY890">
        <f t="shared" si="53"/>
        <v>100000</v>
      </c>
      <c r="AZ890" t="str">
        <f t="shared" si="54"/>
        <v/>
      </c>
      <c r="BA890" t="str">
        <f t="shared" si="55"/>
        <v/>
      </c>
    </row>
    <row r="891" spans="1:53" x14ac:dyDescent="0.35">
      <c r="A891" s="2" t="s">
        <v>1201</v>
      </c>
      <c r="B891">
        <v>22</v>
      </c>
      <c r="C891">
        <v>2204</v>
      </c>
      <c r="D891">
        <v>1</v>
      </c>
      <c r="E891" t="s">
        <v>50</v>
      </c>
      <c r="F891">
        <v>35</v>
      </c>
      <c r="G891" t="s">
        <v>72</v>
      </c>
      <c r="I891" t="s">
        <v>73</v>
      </c>
      <c r="J891" t="s">
        <v>52</v>
      </c>
      <c r="K891" t="s">
        <v>52</v>
      </c>
      <c r="L891" t="s">
        <v>52</v>
      </c>
      <c r="M891">
        <v>7</v>
      </c>
      <c r="N891" t="s">
        <v>86</v>
      </c>
      <c r="O891">
        <v>4</v>
      </c>
      <c r="P891" s="6">
        <v>5</v>
      </c>
      <c r="Q891" t="s">
        <v>50</v>
      </c>
      <c r="R891">
        <v>7</v>
      </c>
      <c r="S891" s="5">
        <v>1</v>
      </c>
      <c r="T891" t="s">
        <v>58</v>
      </c>
      <c r="U891" t="s">
        <v>52</v>
      </c>
      <c r="V891">
        <v>1</v>
      </c>
      <c r="W891" t="s">
        <v>52</v>
      </c>
      <c r="X891">
        <v>2</v>
      </c>
      <c r="AB891" t="s">
        <v>72</v>
      </c>
      <c r="AD891" t="s">
        <v>73</v>
      </c>
      <c r="AE891" t="s">
        <v>53</v>
      </c>
      <c r="AF891" t="s">
        <v>53</v>
      </c>
      <c r="AG891" t="s">
        <v>52</v>
      </c>
      <c r="AH891">
        <v>1</v>
      </c>
      <c r="AI891" t="s">
        <v>68</v>
      </c>
      <c r="AJ891" t="s">
        <v>52</v>
      </c>
      <c r="AK891" t="s">
        <v>74</v>
      </c>
      <c r="AM891" t="s">
        <v>62</v>
      </c>
      <c r="AN891" t="s">
        <v>53</v>
      </c>
      <c r="AP891">
        <f t="shared" si="52"/>
        <v>0</v>
      </c>
      <c r="AQ891">
        <v>0</v>
      </c>
      <c r="AR891">
        <v>0</v>
      </c>
      <c r="AS891">
        <v>20000</v>
      </c>
      <c r="AT891">
        <v>0</v>
      </c>
      <c r="AU891">
        <v>50000</v>
      </c>
      <c r="AV891">
        <v>0</v>
      </c>
      <c r="AW891">
        <v>0</v>
      </c>
      <c r="AX891">
        <v>70000</v>
      </c>
      <c r="AY891">
        <f t="shared" si="53"/>
        <v>70000</v>
      </c>
      <c r="AZ891" t="str">
        <f t="shared" si="54"/>
        <v/>
      </c>
      <c r="BA891" t="str">
        <f t="shared" si="55"/>
        <v/>
      </c>
    </row>
    <row r="892" spans="1:53" x14ac:dyDescent="0.35">
      <c r="A892" s="2" t="s">
        <v>1202</v>
      </c>
      <c r="B892">
        <v>2</v>
      </c>
      <c r="C892">
        <v>214</v>
      </c>
      <c r="D892">
        <v>2</v>
      </c>
      <c r="E892" t="s">
        <v>50</v>
      </c>
      <c r="F892">
        <v>52</v>
      </c>
      <c r="G892" t="s">
        <v>72</v>
      </c>
      <c r="I892" t="s">
        <v>73</v>
      </c>
      <c r="J892" t="s">
        <v>52</v>
      </c>
      <c r="K892" t="s">
        <v>52</v>
      </c>
      <c r="L892" t="s">
        <v>52</v>
      </c>
      <c r="M892">
        <v>7</v>
      </c>
      <c r="N892" t="s">
        <v>86</v>
      </c>
      <c r="O892">
        <v>1</v>
      </c>
      <c r="P892" s="6">
        <v>4</v>
      </c>
      <c r="Q892" t="s">
        <v>56</v>
      </c>
      <c r="R892">
        <v>15</v>
      </c>
      <c r="S892" s="5">
        <v>1</v>
      </c>
      <c r="T892" t="s">
        <v>58</v>
      </c>
      <c r="U892" t="s">
        <v>52</v>
      </c>
      <c r="V892">
        <v>1</v>
      </c>
      <c r="W892" t="s">
        <v>52</v>
      </c>
      <c r="X892">
        <v>2</v>
      </c>
      <c r="Y892" t="s">
        <v>59</v>
      </c>
      <c r="AB892" t="s">
        <v>72</v>
      </c>
      <c r="AD892" t="s">
        <v>73</v>
      </c>
      <c r="AE892" t="s">
        <v>52</v>
      </c>
      <c r="AF892" t="s">
        <v>52</v>
      </c>
      <c r="AG892" t="s">
        <v>52</v>
      </c>
      <c r="AH892">
        <v>7</v>
      </c>
      <c r="AI892" t="s">
        <v>86</v>
      </c>
      <c r="AJ892" t="s">
        <v>53</v>
      </c>
      <c r="AO892" t="s">
        <v>198</v>
      </c>
      <c r="AP892">
        <f t="shared" si="52"/>
        <v>0</v>
      </c>
      <c r="AY892" t="str">
        <f t="shared" si="53"/>
        <v/>
      </c>
      <c r="AZ892" t="str">
        <f t="shared" si="54"/>
        <v/>
      </c>
      <c r="BA892" t="str">
        <f t="shared" si="55"/>
        <v/>
      </c>
    </row>
    <row r="893" spans="1:53" x14ac:dyDescent="0.35">
      <c r="A893" s="2" t="s">
        <v>1204</v>
      </c>
      <c r="B893">
        <v>16</v>
      </c>
      <c r="C893">
        <v>1601</v>
      </c>
      <c r="D893">
        <v>2</v>
      </c>
      <c r="E893" t="s">
        <v>50</v>
      </c>
      <c r="F893">
        <v>36</v>
      </c>
      <c r="G893" t="s">
        <v>72</v>
      </c>
      <c r="I893" t="s">
        <v>73</v>
      </c>
      <c r="J893" t="s">
        <v>52</v>
      </c>
      <c r="K893" t="s">
        <v>52</v>
      </c>
      <c r="L893" t="s">
        <v>52</v>
      </c>
      <c r="M893">
        <v>9</v>
      </c>
      <c r="N893" t="s">
        <v>80</v>
      </c>
      <c r="O893">
        <v>2</v>
      </c>
      <c r="P893" s="6">
        <v>3</v>
      </c>
      <c r="Q893" t="s">
        <v>50</v>
      </c>
      <c r="R893">
        <v>10</v>
      </c>
      <c r="S893" s="5">
        <v>1</v>
      </c>
      <c r="T893" t="s">
        <v>58</v>
      </c>
      <c r="U893" t="s">
        <v>52</v>
      </c>
      <c r="V893">
        <v>1</v>
      </c>
      <c r="W893" t="s">
        <v>52</v>
      </c>
      <c r="X893">
        <v>2</v>
      </c>
      <c r="AB893" t="s">
        <v>72</v>
      </c>
      <c r="AD893" t="s">
        <v>73</v>
      </c>
      <c r="AE893" t="s">
        <v>52</v>
      </c>
      <c r="AF893" t="s">
        <v>52</v>
      </c>
      <c r="AG893" t="s">
        <v>52</v>
      </c>
      <c r="AH893">
        <v>4</v>
      </c>
      <c r="AI893" t="s">
        <v>63</v>
      </c>
      <c r="AJ893" t="s">
        <v>52</v>
      </c>
      <c r="AK893" t="s">
        <v>64</v>
      </c>
      <c r="AM893" t="s">
        <v>62</v>
      </c>
      <c r="AN893" t="s">
        <v>53</v>
      </c>
      <c r="AP893">
        <f t="shared" si="52"/>
        <v>0</v>
      </c>
      <c r="AQ893">
        <v>0</v>
      </c>
      <c r="AR893">
        <v>0</v>
      </c>
      <c r="AS893">
        <v>30000</v>
      </c>
      <c r="AT893">
        <v>25000</v>
      </c>
      <c r="AU893">
        <v>324000</v>
      </c>
      <c r="AV893">
        <v>0</v>
      </c>
      <c r="AW893">
        <v>0</v>
      </c>
      <c r="AX893">
        <v>379000</v>
      </c>
      <c r="AY893">
        <f t="shared" si="53"/>
        <v>379000</v>
      </c>
      <c r="AZ893" t="str">
        <f t="shared" si="54"/>
        <v/>
      </c>
      <c r="BA893" t="str">
        <f t="shared" si="55"/>
        <v/>
      </c>
    </row>
    <row r="894" spans="1:53" x14ac:dyDescent="0.35">
      <c r="A894" s="2" t="s">
        <v>1204</v>
      </c>
      <c r="B894">
        <v>16</v>
      </c>
      <c r="C894">
        <v>1601</v>
      </c>
      <c r="D894">
        <v>2</v>
      </c>
      <c r="E894" t="s">
        <v>50</v>
      </c>
      <c r="F894">
        <v>36</v>
      </c>
      <c r="G894" t="s">
        <v>72</v>
      </c>
      <c r="I894" t="s">
        <v>73</v>
      </c>
      <c r="J894" t="s">
        <v>52</v>
      </c>
      <c r="K894" t="s">
        <v>52</v>
      </c>
      <c r="L894" t="s">
        <v>52</v>
      </c>
      <c r="M894">
        <v>9</v>
      </c>
      <c r="N894" t="s">
        <v>80</v>
      </c>
      <c r="O894">
        <v>2</v>
      </c>
      <c r="P894" s="6">
        <v>4</v>
      </c>
      <c r="Q894" t="s">
        <v>50</v>
      </c>
      <c r="R894">
        <v>7</v>
      </c>
      <c r="S894" s="5">
        <v>1</v>
      </c>
      <c r="T894" t="s">
        <v>58</v>
      </c>
      <c r="U894" t="s">
        <v>52</v>
      </c>
      <c r="V894">
        <v>1</v>
      </c>
      <c r="W894" t="s">
        <v>52</v>
      </c>
      <c r="X894">
        <v>2</v>
      </c>
      <c r="AB894" t="s">
        <v>72</v>
      </c>
      <c r="AD894" t="s">
        <v>73</v>
      </c>
      <c r="AE894" t="s">
        <v>52</v>
      </c>
      <c r="AF894" t="s">
        <v>53</v>
      </c>
      <c r="AG894" t="s">
        <v>52</v>
      </c>
      <c r="AH894">
        <v>1</v>
      </c>
      <c r="AI894" t="s">
        <v>65</v>
      </c>
      <c r="AJ894" t="s">
        <v>52</v>
      </c>
      <c r="AK894" t="s">
        <v>66</v>
      </c>
      <c r="AM894" t="s">
        <v>62</v>
      </c>
      <c r="AN894" t="s">
        <v>53</v>
      </c>
      <c r="AP894">
        <f t="shared" si="52"/>
        <v>0</v>
      </c>
      <c r="AQ894">
        <v>0</v>
      </c>
      <c r="AR894">
        <v>0</v>
      </c>
      <c r="AS894">
        <v>5000</v>
      </c>
      <c r="AT894">
        <v>12000</v>
      </c>
      <c r="AU894">
        <v>324000</v>
      </c>
      <c r="AV894">
        <v>0</v>
      </c>
      <c r="AW894">
        <v>0</v>
      </c>
      <c r="AX894">
        <v>341000</v>
      </c>
      <c r="AY894">
        <f t="shared" si="53"/>
        <v>341000</v>
      </c>
      <c r="AZ894" t="str">
        <f t="shared" si="54"/>
        <v/>
      </c>
      <c r="BA894" t="str">
        <f t="shared" si="55"/>
        <v/>
      </c>
    </row>
    <row r="895" spans="1:53" x14ac:dyDescent="0.35">
      <c r="A895" s="2" t="s">
        <v>1205</v>
      </c>
      <c r="B895">
        <v>4</v>
      </c>
      <c r="C895">
        <v>404</v>
      </c>
      <c r="D895">
        <v>2</v>
      </c>
      <c r="E895" t="s">
        <v>50</v>
      </c>
      <c r="F895">
        <v>55</v>
      </c>
      <c r="G895" t="s">
        <v>72</v>
      </c>
      <c r="I895" t="s">
        <v>73</v>
      </c>
      <c r="J895" t="s">
        <v>52</v>
      </c>
      <c r="K895" t="s">
        <v>52</v>
      </c>
      <c r="L895" t="s">
        <v>52</v>
      </c>
      <c r="M895">
        <v>3</v>
      </c>
      <c r="N895" t="s">
        <v>63</v>
      </c>
      <c r="O895">
        <v>2</v>
      </c>
      <c r="P895" s="6">
        <v>4</v>
      </c>
      <c r="Q895" t="s">
        <v>56</v>
      </c>
      <c r="R895">
        <v>10</v>
      </c>
      <c r="S895" s="5">
        <v>1</v>
      </c>
      <c r="T895" t="s">
        <v>58</v>
      </c>
      <c r="U895" t="s">
        <v>52</v>
      </c>
      <c r="V895">
        <v>1</v>
      </c>
      <c r="W895" t="s">
        <v>52</v>
      </c>
      <c r="X895">
        <v>2</v>
      </c>
      <c r="AB895" t="s">
        <v>72</v>
      </c>
      <c r="AD895" t="s">
        <v>73</v>
      </c>
      <c r="AE895" t="s">
        <v>52</v>
      </c>
      <c r="AF895" t="s">
        <v>52</v>
      </c>
      <c r="AG895" t="s">
        <v>52</v>
      </c>
      <c r="AH895">
        <v>4</v>
      </c>
      <c r="AI895" t="s">
        <v>83</v>
      </c>
      <c r="AJ895" t="s">
        <v>52</v>
      </c>
      <c r="AK895" t="s">
        <v>84</v>
      </c>
      <c r="AM895" t="s">
        <v>62</v>
      </c>
      <c r="AN895" t="s">
        <v>53</v>
      </c>
      <c r="AP895">
        <f t="shared" si="52"/>
        <v>0</v>
      </c>
      <c r="AQ895">
        <v>0</v>
      </c>
      <c r="AR895">
        <v>0</v>
      </c>
      <c r="AS895">
        <v>14000</v>
      </c>
      <c r="AT895">
        <v>60000</v>
      </c>
      <c r="AU895">
        <v>260000</v>
      </c>
      <c r="AV895">
        <v>0</v>
      </c>
      <c r="AW895">
        <v>10000</v>
      </c>
      <c r="AX895">
        <v>344000</v>
      </c>
      <c r="AY895">
        <f t="shared" si="53"/>
        <v>344000</v>
      </c>
      <c r="AZ895" t="str">
        <f t="shared" si="54"/>
        <v/>
      </c>
      <c r="BA895" t="str">
        <f t="shared" si="55"/>
        <v/>
      </c>
    </row>
    <row r="896" spans="1:53" x14ac:dyDescent="0.35">
      <c r="A896" s="2" t="s">
        <v>1206</v>
      </c>
      <c r="B896">
        <v>20</v>
      </c>
      <c r="C896">
        <v>2008</v>
      </c>
      <c r="D896">
        <v>1</v>
      </c>
      <c r="E896" t="s">
        <v>50</v>
      </c>
      <c r="F896">
        <v>53</v>
      </c>
      <c r="G896" t="s">
        <v>72</v>
      </c>
      <c r="I896" t="s">
        <v>52</v>
      </c>
      <c r="J896" t="s">
        <v>52</v>
      </c>
      <c r="K896" t="s">
        <v>52</v>
      </c>
      <c r="L896" t="s">
        <v>52</v>
      </c>
      <c r="M896">
        <v>16</v>
      </c>
      <c r="N896" t="s">
        <v>140</v>
      </c>
      <c r="O896">
        <v>2</v>
      </c>
      <c r="P896" s="6">
        <v>5</v>
      </c>
      <c r="Q896" t="s">
        <v>50</v>
      </c>
      <c r="R896">
        <v>17</v>
      </c>
      <c r="S896" s="5">
        <v>1</v>
      </c>
      <c r="T896" t="s">
        <v>58</v>
      </c>
      <c r="U896" t="s">
        <v>52</v>
      </c>
      <c r="V896">
        <v>1</v>
      </c>
      <c r="W896" t="s">
        <v>52</v>
      </c>
      <c r="X896">
        <v>2</v>
      </c>
      <c r="Y896" t="s">
        <v>59</v>
      </c>
      <c r="AB896" t="s">
        <v>72</v>
      </c>
      <c r="AD896" t="s">
        <v>52</v>
      </c>
      <c r="AE896" t="s">
        <v>52</v>
      </c>
      <c r="AF896" t="s">
        <v>52</v>
      </c>
      <c r="AG896" t="s">
        <v>52</v>
      </c>
      <c r="AH896">
        <v>10</v>
      </c>
      <c r="AI896" t="s">
        <v>107</v>
      </c>
      <c r="AJ896" t="s">
        <v>52</v>
      </c>
      <c r="AK896" t="s">
        <v>123</v>
      </c>
      <c r="AM896" t="s">
        <v>62</v>
      </c>
      <c r="AN896" t="s">
        <v>53</v>
      </c>
      <c r="AP896">
        <f t="shared" si="52"/>
        <v>0</v>
      </c>
      <c r="AQ896">
        <v>0</v>
      </c>
      <c r="AR896">
        <v>600000</v>
      </c>
      <c r="AS896">
        <v>150000</v>
      </c>
      <c r="AT896">
        <v>100000</v>
      </c>
      <c r="AU896">
        <v>0</v>
      </c>
      <c r="AV896">
        <v>300000</v>
      </c>
      <c r="AW896">
        <v>0</v>
      </c>
      <c r="AX896">
        <v>1150000</v>
      </c>
      <c r="AY896" t="str">
        <f t="shared" si="53"/>
        <v/>
      </c>
      <c r="AZ896" t="str">
        <f t="shared" si="54"/>
        <v/>
      </c>
      <c r="BA896">
        <f t="shared" si="55"/>
        <v>1150000</v>
      </c>
    </row>
    <row r="897" spans="1:53" x14ac:dyDescent="0.35">
      <c r="A897" s="2" t="s">
        <v>1209</v>
      </c>
      <c r="B897">
        <v>21</v>
      </c>
      <c r="C897">
        <v>2102</v>
      </c>
      <c r="D897">
        <v>2</v>
      </c>
      <c r="E897" t="s">
        <v>50</v>
      </c>
      <c r="F897">
        <v>48</v>
      </c>
      <c r="G897" t="s">
        <v>72</v>
      </c>
      <c r="I897" t="s">
        <v>73</v>
      </c>
      <c r="J897" t="s">
        <v>52</v>
      </c>
      <c r="K897" t="s">
        <v>52</v>
      </c>
      <c r="L897" t="s">
        <v>52</v>
      </c>
      <c r="M897">
        <v>7</v>
      </c>
      <c r="N897" t="s">
        <v>79</v>
      </c>
      <c r="O897">
        <v>1</v>
      </c>
      <c r="P897" s="6">
        <v>7</v>
      </c>
      <c r="Q897" t="s">
        <v>56</v>
      </c>
      <c r="R897">
        <v>14</v>
      </c>
      <c r="S897" s="5">
        <v>1</v>
      </c>
      <c r="T897" t="s">
        <v>58</v>
      </c>
      <c r="U897" t="s">
        <v>52</v>
      </c>
      <c r="V897">
        <v>1</v>
      </c>
      <c r="W897" t="s">
        <v>52</v>
      </c>
      <c r="X897">
        <v>2</v>
      </c>
      <c r="Y897" t="s">
        <v>59</v>
      </c>
      <c r="AB897" t="s">
        <v>72</v>
      </c>
      <c r="AD897" t="s">
        <v>73</v>
      </c>
      <c r="AE897" t="s">
        <v>52</v>
      </c>
      <c r="AF897" t="s">
        <v>52</v>
      </c>
      <c r="AG897" t="s">
        <v>52</v>
      </c>
      <c r="AH897">
        <v>8</v>
      </c>
      <c r="AI897" t="s">
        <v>86</v>
      </c>
      <c r="AJ897" t="s">
        <v>52</v>
      </c>
      <c r="AK897" t="s">
        <v>87</v>
      </c>
      <c r="AM897" t="s">
        <v>62</v>
      </c>
      <c r="AN897" t="s">
        <v>52</v>
      </c>
      <c r="AP897">
        <f t="shared" si="52"/>
        <v>0</v>
      </c>
      <c r="AQ897">
        <v>0</v>
      </c>
      <c r="AR897">
        <v>128000</v>
      </c>
      <c r="AS897">
        <v>20000</v>
      </c>
      <c r="AT897">
        <v>80000</v>
      </c>
      <c r="AU897">
        <v>0</v>
      </c>
      <c r="AV897">
        <v>273600</v>
      </c>
      <c r="AW897">
        <v>0</v>
      </c>
      <c r="AX897">
        <v>501600</v>
      </c>
      <c r="AY897" t="str">
        <f t="shared" si="53"/>
        <v/>
      </c>
      <c r="AZ897">
        <f t="shared" si="54"/>
        <v>501600</v>
      </c>
      <c r="BA897" t="str">
        <f t="shared" si="55"/>
        <v/>
      </c>
    </row>
    <row r="898" spans="1:53" x14ac:dyDescent="0.35">
      <c r="A898" s="2" t="s">
        <v>1210</v>
      </c>
      <c r="B898">
        <v>3</v>
      </c>
      <c r="C898">
        <v>314</v>
      </c>
      <c r="D898">
        <v>1</v>
      </c>
      <c r="E898" t="s">
        <v>50</v>
      </c>
      <c r="F898">
        <v>34</v>
      </c>
      <c r="G898" t="s">
        <v>72</v>
      </c>
      <c r="I898" t="s">
        <v>73</v>
      </c>
      <c r="J898" t="s">
        <v>53</v>
      </c>
      <c r="K898" t="s">
        <v>53</v>
      </c>
      <c r="L898" t="s">
        <v>52</v>
      </c>
      <c r="M898">
        <v>2</v>
      </c>
      <c r="N898" t="s">
        <v>65</v>
      </c>
      <c r="O898">
        <v>1</v>
      </c>
      <c r="P898" s="6">
        <v>3</v>
      </c>
      <c r="Q898" t="s">
        <v>50</v>
      </c>
      <c r="R898">
        <v>7</v>
      </c>
      <c r="S898" s="5">
        <v>1</v>
      </c>
      <c r="T898" t="s">
        <v>58</v>
      </c>
      <c r="U898" t="s">
        <v>52</v>
      </c>
      <c r="V898">
        <v>1</v>
      </c>
      <c r="W898" t="s">
        <v>52</v>
      </c>
      <c r="X898">
        <v>2</v>
      </c>
      <c r="AB898" t="s">
        <v>72</v>
      </c>
      <c r="AD898" t="s">
        <v>73</v>
      </c>
      <c r="AE898" t="s">
        <v>53</v>
      </c>
      <c r="AF898" t="s">
        <v>53</v>
      </c>
      <c r="AG898" t="s">
        <v>53</v>
      </c>
      <c r="AJ898" t="s">
        <v>53</v>
      </c>
      <c r="AO898" t="s">
        <v>442</v>
      </c>
      <c r="AP898">
        <f t="shared" ref="AP898:AP961" si="56">IF(AND(R898=6, AO898="Too young"),1,0)</f>
        <v>0</v>
      </c>
      <c r="AY898" t="str">
        <f t="shared" ref="AY898:AY961" si="57">IF(AND($R898&lt;12,$AX898&lt;&gt;""),$AX898,"")</f>
        <v/>
      </c>
      <c r="AZ898" t="str">
        <f t="shared" ref="AZ898:AZ961" si="58">IF(AND($R898&gt;11,$R898&lt;15,$AX898&lt;&gt;""),$AX898,"")</f>
        <v/>
      </c>
      <c r="BA898" t="str">
        <f t="shared" ref="BA898:BA961" si="59">IF(AND($R898&gt;14,$AX898&lt;&gt;""),$AX898,"")</f>
        <v/>
      </c>
    </row>
    <row r="899" spans="1:53" x14ac:dyDescent="0.35">
      <c r="A899" s="2" t="s">
        <v>1211</v>
      </c>
      <c r="B899">
        <v>14</v>
      </c>
      <c r="C899">
        <v>1409</v>
      </c>
      <c r="D899">
        <v>2</v>
      </c>
      <c r="E899" t="s">
        <v>50</v>
      </c>
      <c r="F899">
        <v>45</v>
      </c>
      <c r="G899" t="s">
        <v>72</v>
      </c>
      <c r="I899" t="s">
        <v>73</v>
      </c>
      <c r="J899" t="s">
        <v>52</v>
      </c>
      <c r="K899" t="s">
        <v>52</v>
      </c>
      <c r="L899" t="s">
        <v>52</v>
      </c>
      <c r="M899">
        <v>3</v>
      </c>
      <c r="N899" t="s">
        <v>63</v>
      </c>
      <c r="O899">
        <v>2</v>
      </c>
      <c r="P899" s="6">
        <v>4</v>
      </c>
      <c r="Q899" t="s">
        <v>56</v>
      </c>
      <c r="R899">
        <v>11</v>
      </c>
      <c r="S899" s="5">
        <v>1</v>
      </c>
      <c r="T899" t="s">
        <v>58</v>
      </c>
      <c r="U899" t="s">
        <v>52</v>
      </c>
      <c r="V899">
        <v>1</v>
      </c>
      <c r="W899" t="s">
        <v>52</v>
      </c>
      <c r="X899">
        <v>2</v>
      </c>
      <c r="AB899" t="s">
        <v>72</v>
      </c>
      <c r="AD899" t="s">
        <v>73</v>
      </c>
      <c r="AE899" t="s">
        <v>52</v>
      </c>
      <c r="AF899" t="s">
        <v>52</v>
      </c>
      <c r="AG899" t="s">
        <v>52</v>
      </c>
      <c r="AH899">
        <v>3</v>
      </c>
      <c r="AI899" t="s">
        <v>63</v>
      </c>
      <c r="AJ899" t="s">
        <v>52</v>
      </c>
      <c r="AK899" t="s">
        <v>64</v>
      </c>
      <c r="AM899" t="s">
        <v>62</v>
      </c>
      <c r="AN899" t="s">
        <v>53</v>
      </c>
      <c r="AP899">
        <f t="shared" si="56"/>
        <v>0</v>
      </c>
      <c r="AQ899">
        <v>0</v>
      </c>
      <c r="AR899">
        <v>100000</v>
      </c>
      <c r="AS899">
        <v>30000</v>
      </c>
      <c r="AT899">
        <v>45000</v>
      </c>
      <c r="AU899">
        <v>300000</v>
      </c>
      <c r="AV899">
        <v>0</v>
      </c>
      <c r="AW899">
        <v>0</v>
      </c>
      <c r="AX899">
        <v>475000</v>
      </c>
      <c r="AY899">
        <f t="shared" si="57"/>
        <v>475000</v>
      </c>
      <c r="AZ899" t="str">
        <f t="shared" si="58"/>
        <v/>
      </c>
      <c r="BA899" t="str">
        <f t="shared" si="59"/>
        <v/>
      </c>
    </row>
    <row r="900" spans="1:53" x14ac:dyDescent="0.35">
      <c r="A900" s="2" t="s">
        <v>1213</v>
      </c>
      <c r="B900">
        <v>3</v>
      </c>
      <c r="C900">
        <v>305</v>
      </c>
      <c r="D900">
        <v>1</v>
      </c>
      <c r="E900" t="s">
        <v>56</v>
      </c>
      <c r="F900">
        <v>41</v>
      </c>
      <c r="G900" t="s">
        <v>72</v>
      </c>
      <c r="I900" t="s">
        <v>73</v>
      </c>
      <c r="J900" t="s">
        <v>52</v>
      </c>
      <c r="K900" t="s">
        <v>52</v>
      </c>
      <c r="L900" t="s">
        <v>52</v>
      </c>
      <c r="M900">
        <v>8</v>
      </c>
      <c r="N900" t="s">
        <v>86</v>
      </c>
      <c r="O900">
        <v>2</v>
      </c>
      <c r="P900" s="6">
        <v>6</v>
      </c>
      <c r="Q900" t="s">
        <v>56</v>
      </c>
      <c r="R900">
        <v>6</v>
      </c>
      <c r="S900" s="5">
        <v>1</v>
      </c>
      <c r="T900" t="s">
        <v>58</v>
      </c>
      <c r="U900" t="s">
        <v>53</v>
      </c>
      <c r="W900" t="s">
        <v>52</v>
      </c>
      <c r="X900">
        <v>1</v>
      </c>
      <c r="AB900" t="s">
        <v>72</v>
      </c>
      <c r="AD900" t="s">
        <v>73</v>
      </c>
      <c r="AE900" t="s">
        <v>53</v>
      </c>
      <c r="AF900" t="s">
        <v>53</v>
      </c>
      <c r="AG900" t="s">
        <v>52</v>
      </c>
      <c r="AH900">
        <v>1</v>
      </c>
      <c r="AI900" t="s">
        <v>68</v>
      </c>
      <c r="AJ900" t="s">
        <v>52</v>
      </c>
      <c r="AK900" t="s">
        <v>68</v>
      </c>
      <c r="AL900" t="s">
        <v>305</v>
      </c>
      <c r="AN900" t="s">
        <v>53</v>
      </c>
      <c r="AP900">
        <f t="shared" si="56"/>
        <v>0</v>
      </c>
      <c r="AQ900">
        <v>260000</v>
      </c>
      <c r="AR900">
        <v>0</v>
      </c>
      <c r="AS900">
        <v>30000</v>
      </c>
      <c r="AT900">
        <v>30000</v>
      </c>
      <c r="AU900">
        <v>0</v>
      </c>
      <c r="AV900">
        <v>0</v>
      </c>
      <c r="AW900">
        <v>0</v>
      </c>
      <c r="AX900">
        <v>320000</v>
      </c>
      <c r="AY900">
        <f t="shared" si="57"/>
        <v>320000</v>
      </c>
      <c r="AZ900" t="str">
        <f t="shared" si="58"/>
        <v/>
      </c>
      <c r="BA900" t="str">
        <f t="shared" si="59"/>
        <v/>
      </c>
    </row>
    <row r="901" spans="1:53" x14ac:dyDescent="0.35">
      <c r="A901" s="2" t="s">
        <v>1217</v>
      </c>
      <c r="B901">
        <v>25</v>
      </c>
      <c r="C901">
        <v>2506</v>
      </c>
      <c r="D901">
        <v>2</v>
      </c>
      <c r="E901" t="s">
        <v>50</v>
      </c>
      <c r="F901">
        <v>55</v>
      </c>
      <c r="G901" t="s">
        <v>72</v>
      </c>
      <c r="I901" t="s">
        <v>73</v>
      </c>
      <c r="J901" t="s">
        <v>52</v>
      </c>
      <c r="K901" t="s">
        <v>52</v>
      </c>
      <c r="L901" t="s">
        <v>52</v>
      </c>
      <c r="M901">
        <v>8</v>
      </c>
      <c r="N901" t="s">
        <v>86</v>
      </c>
      <c r="O901">
        <v>1</v>
      </c>
      <c r="P901" s="6">
        <v>3</v>
      </c>
      <c r="Q901" t="s">
        <v>56</v>
      </c>
      <c r="R901">
        <v>17</v>
      </c>
      <c r="S901" s="5">
        <v>1</v>
      </c>
      <c r="T901" t="s">
        <v>58</v>
      </c>
      <c r="U901" t="s">
        <v>52</v>
      </c>
      <c r="V901">
        <v>1</v>
      </c>
      <c r="W901" t="s">
        <v>52</v>
      </c>
      <c r="X901">
        <v>2</v>
      </c>
      <c r="Y901" t="s">
        <v>59</v>
      </c>
      <c r="AB901" t="s">
        <v>72</v>
      </c>
      <c r="AD901" t="s">
        <v>73</v>
      </c>
      <c r="AE901" t="s">
        <v>52</v>
      </c>
      <c r="AF901" t="s">
        <v>52</v>
      </c>
      <c r="AG901" t="s">
        <v>52</v>
      </c>
      <c r="AH901">
        <v>8</v>
      </c>
      <c r="AI901" t="s">
        <v>86</v>
      </c>
      <c r="AJ901" t="s">
        <v>53</v>
      </c>
      <c r="AO901" t="s">
        <v>190</v>
      </c>
      <c r="AP901">
        <f t="shared" si="56"/>
        <v>0</v>
      </c>
      <c r="AY901" t="str">
        <f t="shared" si="57"/>
        <v/>
      </c>
      <c r="AZ901" t="str">
        <f t="shared" si="58"/>
        <v/>
      </c>
      <c r="BA901" t="str">
        <f t="shared" si="59"/>
        <v/>
      </c>
    </row>
    <row r="902" spans="1:53" x14ac:dyDescent="0.35">
      <c r="A902" s="2" t="s">
        <v>1219</v>
      </c>
      <c r="B902">
        <v>5</v>
      </c>
      <c r="C902">
        <v>505</v>
      </c>
      <c r="D902">
        <v>2</v>
      </c>
      <c r="E902" t="s">
        <v>50</v>
      </c>
      <c r="F902">
        <v>33</v>
      </c>
      <c r="G902" t="s">
        <v>72</v>
      </c>
      <c r="I902" t="s">
        <v>73</v>
      </c>
      <c r="J902" t="s">
        <v>52</v>
      </c>
      <c r="K902" t="s">
        <v>52</v>
      </c>
      <c r="L902" t="s">
        <v>52</v>
      </c>
      <c r="M902">
        <v>6</v>
      </c>
      <c r="N902" t="s">
        <v>79</v>
      </c>
      <c r="O902">
        <v>2</v>
      </c>
      <c r="P902" s="6">
        <v>3</v>
      </c>
      <c r="Q902" t="s">
        <v>56</v>
      </c>
      <c r="R902">
        <v>8</v>
      </c>
      <c r="S902" s="5">
        <v>1</v>
      </c>
      <c r="T902" t="s">
        <v>58</v>
      </c>
      <c r="U902" t="s">
        <v>52</v>
      </c>
      <c r="V902">
        <v>1</v>
      </c>
      <c r="W902" t="s">
        <v>52</v>
      </c>
      <c r="X902">
        <v>2</v>
      </c>
      <c r="AB902" t="s">
        <v>72</v>
      </c>
      <c r="AD902" t="s">
        <v>73</v>
      </c>
      <c r="AE902" t="s">
        <v>52</v>
      </c>
      <c r="AF902" t="s">
        <v>52</v>
      </c>
      <c r="AG902" t="s">
        <v>52</v>
      </c>
      <c r="AH902">
        <v>4</v>
      </c>
      <c r="AI902" t="s">
        <v>63</v>
      </c>
      <c r="AJ902" t="s">
        <v>52</v>
      </c>
      <c r="AK902" t="s">
        <v>64</v>
      </c>
      <c r="AM902" t="s">
        <v>62</v>
      </c>
      <c r="AN902" t="s">
        <v>52</v>
      </c>
      <c r="AP902">
        <f t="shared" si="56"/>
        <v>0</v>
      </c>
      <c r="AQ902">
        <v>560000</v>
      </c>
      <c r="AR902">
        <v>60000</v>
      </c>
      <c r="AS902">
        <v>40000</v>
      </c>
      <c r="AT902">
        <v>40000</v>
      </c>
      <c r="AU902">
        <v>1650000</v>
      </c>
      <c r="AV902">
        <v>560000</v>
      </c>
      <c r="AW902">
        <v>0</v>
      </c>
      <c r="AX902">
        <v>2910000</v>
      </c>
      <c r="AY902">
        <f t="shared" si="57"/>
        <v>2910000</v>
      </c>
      <c r="AZ902" t="str">
        <f t="shared" si="58"/>
        <v/>
      </c>
      <c r="BA902" t="str">
        <f t="shared" si="59"/>
        <v/>
      </c>
    </row>
    <row r="903" spans="1:53" x14ac:dyDescent="0.35">
      <c r="A903" s="2" t="s">
        <v>1221</v>
      </c>
      <c r="B903">
        <v>14</v>
      </c>
      <c r="C903">
        <v>1411</v>
      </c>
      <c r="D903">
        <v>2</v>
      </c>
      <c r="E903" t="s">
        <v>50</v>
      </c>
      <c r="F903">
        <v>43</v>
      </c>
      <c r="G903" t="s">
        <v>72</v>
      </c>
      <c r="I903" t="s">
        <v>73</v>
      </c>
      <c r="J903" t="s">
        <v>52</v>
      </c>
      <c r="K903" t="s">
        <v>52</v>
      </c>
      <c r="L903" t="s">
        <v>52</v>
      </c>
      <c r="M903">
        <v>8</v>
      </c>
      <c r="N903" t="s">
        <v>60</v>
      </c>
      <c r="O903">
        <v>2</v>
      </c>
      <c r="P903" s="6">
        <v>5</v>
      </c>
      <c r="Q903" t="s">
        <v>50</v>
      </c>
      <c r="R903">
        <v>13</v>
      </c>
      <c r="S903" s="5">
        <v>1</v>
      </c>
      <c r="T903" t="s">
        <v>58</v>
      </c>
      <c r="U903" t="s">
        <v>52</v>
      </c>
      <c r="V903">
        <v>1</v>
      </c>
      <c r="W903" t="s">
        <v>52</v>
      </c>
      <c r="X903">
        <v>2</v>
      </c>
      <c r="Y903" t="s">
        <v>59</v>
      </c>
      <c r="AB903" t="s">
        <v>72</v>
      </c>
      <c r="AD903" t="s">
        <v>73</v>
      </c>
      <c r="AE903" t="s">
        <v>52</v>
      </c>
      <c r="AF903" t="s">
        <v>52</v>
      </c>
      <c r="AG903" t="s">
        <v>52</v>
      </c>
      <c r="AH903">
        <v>7</v>
      </c>
      <c r="AI903" t="s">
        <v>86</v>
      </c>
      <c r="AJ903" t="s">
        <v>52</v>
      </c>
      <c r="AK903" t="s">
        <v>87</v>
      </c>
      <c r="AM903" t="s">
        <v>62</v>
      </c>
      <c r="AN903" t="s">
        <v>53</v>
      </c>
      <c r="AP903">
        <f t="shared" si="56"/>
        <v>0</v>
      </c>
      <c r="AY903" t="str">
        <f t="shared" si="57"/>
        <v/>
      </c>
      <c r="AZ903" t="str">
        <f t="shared" si="58"/>
        <v/>
      </c>
      <c r="BA903" t="str">
        <f t="shared" si="59"/>
        <v/>
      </c>
    </row>
    <row r="904" spans="1:53" x14ac:dyDescent="0.35">
      <c r="A904" s="2" t="s">
        <v>1221</v>
      </c>
      <c r="B904">
        <v>14</v>
      </c>
      <c r="C904">
        <v>1411</v>
      </c>
      <c r="D904">
        <v>2</v>
      </c>
      <c r="E904" t="s">
        <v>50</v>
      </c>
      <c r="F904">
        <v>43</v>
      </c>
      <c r="G904" t="s">
        <v>72</v>
      </c>
      <c r="I904" t="s">
        <v>73</v>
      </c>
      <c r="J904" t="s">
        <v>52</v>
      </c>
      <c r="K904" t="s">
        <v>52</v>
      </c>
      <c r="L904" t="s">
        <v>52</v>
      </c>
      <c r="M904">
        <v>8</v>
      </c>
      <c r="N904" t="s">
        <v>60</v>
      </c>
      <c r="O904">
        <v>2</v>
      </c>
      <c r="P904" s="6">
        <v>6</v>
      </c>
      <c r="Q904" t="s">
        <v>56</v>
      </c>
      <c r="R904">
        <v>9</v>
      </c>
      <c r="S904" s="5">
        <v>1</v>
      </c>
      <c r="T904" t="s">
        <v>58</v>
      </c>
      <c r="U904" t="s">
        <v>52</v>
      </c>
      <c r="V904">
        <v>1</v>
      </c>
      <c r="W904" t="s">
        <v>52</v>
      </c>
      <c r="X904">
        <v>2</v>
      </c>
      <c r="AB904" t="s">
        <v>72</v>
      </c>
      <c r="AD904" t="s">
        <v>73</v>
      </c>
      <c r="AE904" t="s">
        <v>52</v>
      </c>
      <c r="AF904" t="s">
        <v>52</v>
      </c>
      <c r="AG904" t="s">
        <v>52</v>
      </c>
      <c r="AH904">
        <v>2</v>
      </c>
      <c r="AI904" t="s">
        <v>97</v>
      </c>
      <c r="AJ904" t="s">
        <v>52</v>
      </c>
      <c r="AK904" t="s">
        <v>98</v>
      </c>
      <c r="AM904" t="s">
        <v>62</v>
      </c>
      <c r="AN904" t="s">
        <v>53</v>
      </c>
      <c r="AP904">
        <f t="shared" si="56"/>
        <v>0</v>
      </c>
      <c r="AY904" t="str">
        <f t="shared" si="57"/>
        <v/>
      </c>
      <c r="AZ904" t="str">
        <f t="shared" si="58"/>
        <v/>
      </c>
      <c r="BA904" t="str">
        <f t="shared" si="59"/>
        <v/>
      </c>
    </row>
    <row r="905" spans="1:53" x14ac:dyDescent="0.35">
      <c r="A905" s="2" t="s">
        <v>1225</v>
      </c>
      <c r="B905">
        <v>8</v>
      </c>
      <c r="C905">
        <v>805</v>
      </c>
      <c r="D905">
        <v>2</v>
      </c>
      <c r="E905" t="s">
        <v>50</v>
      </c>
      <c r="F905">
        <v>46</v>
      </c>
      <c r="G905" t="s">
        <v>72</v>
      </c>
      <c r="I905" t="s">
        <v>73</v>
      </c>
      <c r="J905" t="s">
        <v>52</v>
      </c>
      <c r="K905" t="s">
        <v>52</v>
      </c>
      <c r="L905" t="s">
        <v>52</v>
      </c>
      <c r="M905">
        <v>11</v>
      </c>
      <c r="N905" t="s">
        <v>94</v>
      </c>
      <c r="O905">
        <v>1</v>
      </c>
      <c r="P905" s="6">
        <v>3</v>
      </c>
      <c r="Q905" t="s">
        <v>56</v>
      </c>
      <c r="R905">
        <v>17</v>
      </c>
      <c r="S905" s="5">
        <v>1</v>
      </c>
      <c r="T905" t="s">
        <v>58</v>
      </c>
      <c r="U905" t="s">
        <v>52</v>
      </c>
      <c r="V905">
        <v>1</v>
      </c>
      <c r="W905" t="s">
        <v>52</v>
      </c>
      <c r="X905">
        <v>2</v>
      </c>
      <c r="Y905" t="s">
        <v>59</v>
      </c>
      <c r="AB905" t="s">
        <v>72</v>
      </c>
      <c r="AD905" t="s">
        <v>52</v>
      </c>
      <c r="AE905" t="s">
        <v>52</v>
      </c>
      <c r="AF905" t="s">
        <v>52</v>
      </c>
      <c r="AG905" t="s">
        <v>52</v>
      </c>
      <c r="AH905">
        <v>12</v>
      </c>
      <c r="AI905" t="s">
        <v>94</v>
      </c>
      <c r="AJ905" t="s">
        <v>52</v>
      </c>
      <c r="AK905" t="s">
        <v>108</v>
      </c>
      <c r="AM905" t="s">
        <v>62</v>
      </c>
      <c r="AN905" t="s">
        <v>52</v>
      </c>
      <c r="AP905">
        <f t="shared" si="56"/>
        <v>0</v>
      </c>
      <c r="AQ905">
        <v>0</v>
      </c>
      <c r="AR905">
        <v>1416000</v>
      </c>
      <c r="AS905">
        <v>400000</v>
      </c>
      <c r="AT905">
        <v>60000</v>
      </c>
      <c r="AU905">
        <v>1125000</v>
      </c>
      <c r="AV905">
        <v>450000</v>
      </c>
      <c r="AW905">
        <v>30000</v>
      </c>
      <c r="AX905">
        <v>3481000</v>
      </c>
      <c r="AY905" t="str">
        <f t="shared" si="57"/>
        <v/>
      </c>
      <c r="AZ905" t="str">
        <f t="shared" si="58"/>
        <v/>
      </c>
      <c r="BA905">
        <f t="shared" si="59"/>
        <v>3481000</v>
      </c>
    </row>
    <row r="906" spans="1:53" x14ac:dyDescent="0.35">
      <c r="A906" s="2" t="s">
        <v>1226</v>
      </c>
      <c r="B906">
        <v>17</v>
      </c>
      <c r="C906">
        <v>1711</v>
      </c>
      <c r="D906">
        <v>2</v>
      </c>
      <c r="E906" t="s">
        <v>50</v>
      </c>
      <c r="F906">
        <v>31</v>
      </c>
      <c r="G906" t="s">
        <v>72</v>
      </c>
      <c r="I906" t="s">
        <v>73</v>
      </c>
      <c r="J906" t="s">
        <v>52</v>
      </c>
      <c r="K906" t="s">
        <v>52</v>
      </c>
      <c r="L906" t="s">
        <v>52</v>
      </c>
      <c r="M906">
        <v>3</v>
      </c>
      <c r="N906" t="s">
        <v>63</v>
      </c>
      <c r="O906">
        <v>2</v>
      </c>
      <c r="P906" s="6">
        <v>3</v>
      </c>
      <c r="Q906" t="s">
        <v>50</v>
      </c>
      <c r="R906">
        <v>6</v>
      </c>
      <c r="S906" s="5">
        <v>1</v>
      </c>
      <c r="T906" t="s">
        <v>58</v>
      </c>
      <c r="U906" t="s">
        <v>52</v>
      </c>
      <c r="V906">
        <v>1</v>
      </c>
      <c r="W906" t="s">
        <v>52</v>
      </c>
      <c r="X906">
        <v>2</v>
      </c>
      <c r="AB906" t="s">
        <v>72</v>
      </c>
      <c r="AD906" t="s">
        <v>73</v>
      </c>
      <c r="AE906" t="s">
        <v>52</v>
      </c>
      <c r="AF906" t="s">
        <v>52</v>
      </c>
      <c r="AG906" t="s">
        <v>52</v>
      </c>
      <c r="AH906">
        <v>3</v>
      </c>
      <c r="AI906" t="s">
        <v>65</v>
      </c>
      <c r="AJ906" t="s">
        <v>52</v>
      </c>
      <c r="AK906" t="s">
        <v>66</v>
      </c>
      <c r="AM906" t="s">
        <v>62</v>
      </c>
      <c r="AN906" t="s">
        <v>53</v>
      </c>
      <c r="AP906">
        <f t="shared" si="56"/>
        <v>0</v>
      </c>
      <c r="AQ906">
        <v>0</v>
      </c>
      <c r="AR906">
        <v>0</v>
      </c>
      <c r="AS906">
        <v>3500</v>
      </c>
      <c r="AT906">
        <v>20000</v>
      </c>
      <c r="AU906">
        <v>216000</v>
      </c>
      <c r="AV906">
        <v>0</v>
      </c>
      <c r="AW906">
        <v>20000</v>
      </c>
      <c r="AX906">
        <v>259500</v>
      </c>
      <c r="AY906">
        <f t="shared" si="57"/>
        <v>259500</v>
      </c>
      <c r="AZ906" t="str">
        <f t="shared" si="58"/>
        <v/>
      </c>
      <c r="BA906" t="str">
        <f t="shared" si="59"/>
        <v/>
      </c>
    </row>
    <row r="907" spans="1:53" x14ac:dyDescent="0.35">
      <c r="A907" s="2" t="s">
        <v>1227</v>
      </c>
      <c r="B907">
        <v>14</v>
      </c>
      <c r="C907">
        <v>1409</v>
      </c>
      <c r="D907">
        <v>2</v>
      </c>
      <c r="E907" t="s">
        <v>50</v>
      </c>
      <c r="F907">
        <v>38</v>
      </c>
      <c r="G907" t="s">
        <v>72</v>
      </c>
      <c r="I907" t="s">
        <v>73</v>
      </c>
      <c r="J907" t="s">
        <v>52</v>
      </c>
      <c r="K907" t="s">
        <v>53</v>
      </c>
      <c r="L907" t="s">
        <v>52</v>
      </c>
      <c r="M907">
        <v>4</v>
      </c>
      <c r="N907" t="s">
        <v>63</v>
      </c>
      <c r="O907">
        <v>2</v>
      </c>
      <c r="P907" s="6">
        <v>3</v>
      </c>
      <c r="Q907" t="s">
        <v>50</v>
      </c>
      <c r="R907">
        <v>15</v>
      </c>
      <c r="S907" s="5">
        <v>1</v>
      </c>
      <c r="T907" t="s">
        <v>58</v>
      </c>
      <c r="U907" t="s">
        <v>52</v>
      </c>
      <c r="V907">
        <v>1</v>
      </c>
      <c r="W907" t="s">
        <v>52</v>
      </c>
      <c r="X907">
        <v>2</v>
      </c>
      <c r="Y907" t="s">
        <v>59</v>
      </c>
      <c r="AB907" t="s">
        <v>72</v>
      </c>
      <c r="AD907" t="s">
        <v>73</v>
      </c>
      <c r="AE907" t="s">
        <v>52</v>
      </c>
      <c r="AF907" t="s">
        <v>52</v>
      </c>
      <c r="AG907" t="s">
        <v>52</v>
      </c>
      <c r="AH907">
        <v>9</v>
      </c>
      <c r="AI907" t="s">
        <v>60</v>
      </c>
      <c r="AJ907" t="s">
        <v>53</v>
      </c>
      <c r="AO907" t="s">
        <v>198</v>
      </c>
      <c r="AP907">
        <f t="shared" si="56"/>
        <v>0</v>
      </c>
      <c r="AY907" t="str">
        <f t="shared" si="57"/>
        <v/>
      </c>
      <c r="AZ907" t="str">
        <f t="shared" si="58"/>
        <v/>
      </c>
      <c r="BA907" t="str">
        <f t="shared" si="59"/>
        <v/>
      </c>
    </row>
    <row r="908" spans="1:53" x14ac:dyDescent="0.35">
      <c r="A908" s="2" t="s">
        <v>1227</v>
      </c>
      <c r="B908">
        <v>14</v>
      </c>
      <c r="C908">
        <v>1409</v>
      </c>
      <c r="D908">
        <v>2</v>
      </c>
      <c r="E908" t="s">
        <v>50</v>
      </c>
      <c r="F908">
        <v>38</v>
      </c>
      <c r="G908" t="s">
        <v>72</v>
      </c>
      <c r="I908" t="s">
        <v>73</v>
      </c>
      <c r="J908" t="s">
        <v>52</v>
      </c>
      <c r="K908" t="s">
        <v>53</v>
      </c>
      <c r="L908" t="s">
        <v>52</v>
      </c>
      <c r="M908">
        <v>4</v>
      </c>
      <c r="N908" t="s">
        <v>63</v>
      </c>
      <c r="O908">
        <v>2</v>
      </c>
      <c r="P908" s="6">
        <v>4</v>
      </c>
      <c r="Q908" t="s">
        <v>56</v>
      </c>
      <c r="R908">
        <v>13</v>
      </c>
      <c r="S908" s="5">
        <v>1</v>
      </c>
      <c r="T908" t="s">
        <v>58</v>
      </c>
      <c r="U908" t="s">
        <v>52</v>
      </c>
      <c r="V908">
        <v>1</v>
      </c>
      <c r="W908" t="s">
        <v>52</v>
      </c>
      <c r="X908">
        <v>2</v>
      </c>
      <c r="Y908" t="s">
        <v>59</v>
      </c>
      <c r="AB908" t="s">
        <v>72</v>
      </c>
      <c r="AD908" t="s">
        <v>73</v>
      </c>
      <c r="AE908" t="s">
        <v>52</v>
      </c>
      <c r="AF908" t="s">
        <v>52</v>
      </c>
      <c r="AG908" t="s">
        <v>52</v>
      </c>
      <c r="AH908">
        <v>8</v>
      </c>
      <c r="AI908" t="s">
        <v>79</v>
      </c>
      <c r="AJ908" t="s">
        <v>52</v>
      </c>
      <c r="AK908" t="s">
        <v>90</v>
      </c>
      <c r="AM908" t="s">
        <v>62</v>
      </c>
      <c r="AN908" t="s">
        <v>52</v>
      </c>
      <c r="AP908">
        <f t="shared" si="56"/>
        <v>0</v>
      </c>
      <c r="AQ908">
        <v>0</v>
      </c>
      <c r="AR908">
        <v>100000</v>
      </c>
      <c r="AS908">
        <v>15000</v>
      </c>
      <c r="AT908">
        <v>0</v>
      </c>
      <c r="AU908">
        <v>120000</v>
      </c>
      <c r="AV908">
        <v>0</v>
      </c>
      <c r="AW908">
        <v>0</v>
      </c>
      <c r="AX908">
        <v>235000</v>
      </c>
      <c r="AY908" t="str">
        <f t="shared" si="57"/>
        <v/>
      </c>
      <c r="AZ908">
        <f t="shared" si="58"/>
        <v>235000</v>
      </c>
      <c r="BA908" t="str">
        <f t="shared" si="59"/>
        <v/>
      </c>
    </row>
    <row r="909" spans="1:53" x14ac:dyDescent="0.35">
      <c r="A909" s="2" t="s">
        <v>1231</v>
      </c>
      <c r="B909">
        <v>12</v>
      </c>
      <c r="C909">
        <v>1212</v>
      </c>
      <c r="D909">
        <v>1</v>
      </c>
      <c r="E909" t="s">
        <v>50</v>
      </c>
      <c r="F909">
        <v>38</v>
      </c>
      <c r="G909" t="s">
        <v>72</v>
      </c>
      <c r="I909" t="s">
        <v>73</v>
      </c>
      <c r="J909" t="s">
        <v>52</v>
      </c>
      <c r="K909" t="s">
        <v>52</v>
      </c>
      <c r="L909" t="s">
        <v>52</v>
      </c>
      <c r="M909">
        <v>8</v>
      </c>
      <c r="N909" t="s">
        <v>86</v>
      </c>
      <c r="O909">
        <v>2</v>
      </c>
      <c r="P909" s="6">
        <v>3</v>
      </c>
      <c r="Q909" t="s">
        <v>56</v>
      </c>
      <c r="R909">
        <v>13</v>
      </c>
      <c r="S909" s="5">
        <v>1</v>
      </c>
      <c r="T909" t="s">
        <v>58</v>
      </c>
      <c r="U909" t="s">
        <v>52</v>
      </c>
      <c r="V909">
        <v>1</v>
      </c>
      <c r="W909" t="s">
        <v>52</v>
      </c>
      <c r="X909">
        <v>2</v>
      </c>
      <c r="Y909" t="s">
        <v>59</v>
      </c>
      <c r="AB909" t="s">
        <v>72</v>
      </c>
      <c r="AD909" t="s">
        <v>52</v>
      </c>
      <c r="AE909" t="s">
        <v>52</v>
      </c>
      <c r="AF909" t="s">
        <v>52</v>
      </c>
      <c r="AG909" t="s">
        <v>52</v>
      </c>
      <c r="AH909">
        <v>8</v>
      </c>
      <c r="AI909" t="s">
        <v>86</v>
      </c>
      <c r="AJ909" t="s">
        <v>52</v>
      </c>
      <c r="AK909" t="s">
        <v>87</v>
      </c>
      <c r="AM909" t="s">
        <v>62</v>
      </c>
      <c r="AN909" t="s">
        <v>52</v>
      </c>
      <c r="AP909">
        <f t="shared" si="56"/>
        <v>0</v>
      </c>
      <c r="AQ909">
        <v>1000000</v>
      </c>
      <c r="AR909">
        <v>600000</v>
      </c>
      <c r="AS909">
        <v>200000</v>
      </c>
      <c r="AT909">
        <v>200000</v>
      </c>
      <c r="AU909">
        <v>0</v>
      </c>
      <c r="AV909">
        <v>500000</v>
      </c>
      <c r="AW909">
        <v>20000</v>
      </c>
      <c r="AX909">
        <v>2520000</v>
      </c>
      <c r="AY909" t="str">
        <f t="shared" si="57"/>
        <v/>
      </c>
      <c r="AZ909">
        <f t="shared" si="58"/>
        <v>2520000</v>
      </c>
      <c r="BA909" t="str">
        <f t="shared" si="59"/>
        <v/>
      </c>
    </row>
    <row r="910" spans="1:53" x14ac:dyDescent="0.35">
      <c r="A910" s="2" t="s">
        <v>1232</v>
      </c>
      <c r="B910">
        <v>21</v>
      </c>
      <c r="C910">
        <v>2106</v>
      </c>
      <c r="D910">
        <v>2</v>
      </c>
      <c r="E910" t="s">
        <v>50</v>
      </c>
      <c r="F910">
        <v>41</v>
      </c>
      <c r="G910" t="s">
        <v>72</v>
      </c>
      <c r="I910" t="s">
        <v>73</v>
      </c>
      <c r="J910" t="s">
        <v>52</v>
      </c>
      <c r="K910" t="s">
        <v>52</v>
      </c>
      <c r="L910" t="s">
        <v>52</v>
      </c>
      <c r="M910">
        <v>4</v>
      </c>
      <c r="N910" t="s">
        <v>83</v>
      </c>
      <c r="O910">
        <v>1</v>
      </c>
      <c r="P910" s="6">
        <v>4</v>
      </c>
      <c r="Q910" t="s">
        <v>50</v>
      </c>
      <c r="R910">
        <v>15</v>
      </c>
      <c r="S910" s="5">
        <v>1</v>
      </c>
      <c r="T910" t="s">
        <v>58</v>
      </c>
      <c r="U910" t="s">
        <v>52</v>
      </c>
      <c r="V910">
        <v>1</v>
      </c>
      <c r="W910" t="s">
        <v>52</v>
      </c>
      <c r="X910">
        <v>2</v>
      </c>
      <c r="Y910" t="s">
        <v>59</v>
      </c>
      <c r="AB910" t="s">
        <v>72</v>
      </c>
      <c r="AD910" t="s">
        <v>73</v>
      </c>
      <c r="AE910" t="s">
        <v>52</v>
      </c>
      <c r="AF910" t="s">
        <v>52</v>
      </c>
      <c r="AG910" t="s">
        <v>52</v>
      </c>
      <c r="AH910">
        <v>10</v>
      </c>
      <c r="AI910" t="s">
        <v>100</v>
      </c>
      <c r="AJ910" t="s">
        <v>52</v>
      </c>
      <c r="AK910" t="s">
        <v>81</v>
      </c>
      <c r="AM910" t="s">
        <v>62</v>
      </c>
      <c r="AN910" t="s">
        <v>52</v>
      </c>
      <c r="AP910">
        <f t="shared" si="56"/>
        <v>0</v>
      </c>
      <c r="AQ910">
        <v>300000</v>
      </c>
      <c r="AR910">
        <v>220000</v>
      </c>
      <c r="AS910">
        <v>25000</v>
      </c>
      <c r="AT910">
        <v>40000</v>
      </c>
      <c r="AU910">
        <v>0</v>
      </c>
      <c r="AV910">
        <v>0</v>
      </c>
      <c r="AW910">
        <v>0</v>
      </c>
      <c r="AX910">
        <v>585000</v>
      </c>
      <c r="AY910" t="str">
        <f t="shared" si="57"/>
        <v/>
      </c>
      <c r="AZ910" t="str">
        <f t="shared" si="58"/>
        <v/>
      </c>
      <c r="BA910">
        <f t="shared" si="59"/>
        <v>585000</v>
      </c>
    </row>
    <row r="911" spans="1:53" x14ac:dyDescent="0.35">
      <c r="A911" s="2" t="s">
        <v>1234</v>
      </c>
      <c r="B911">
        <v>15</v>
      </c>
      <c r="C911">
        <v>1502</v>
      </c>
      <c r="D911">
        <v>2</v>
      </c>
      <c r="E911" t="s">
        <v>56</v>
      </c>
      <c r="F911">
        <v>32</v>
      </c>
      <c r="G911" t="s">
        <v>72</v>
      </c>
      <c r="I911" t="s">
        <v>73</v>
      </c>
      <c r="J911" t="s">
        <v>52</v>
      </c>
      <c r="K911" t="s">
        <v>52</v>
      </c>
      <c r="L911" t="s">
        <v>52</v>
      </c>
      <c r="M911">
        <v>13</v>
      </c>
      <c r="N911" t="s">
        <v>76</v>
      </c>
      <c r="O911">
        <v>2</v>
      </c>
      <c r="P911" s="6">
        <v>3</v>
      </c>
      <c r="Q911" t="s">
        <v>56</v>
      </c>
      <c r="R911">
        <v>7</v>
      </c>
      <c r="S911" s="5">
        <v>1</v>
      </c>
      <c r="T911" t="s">
        <v>58</v>
      </c>
      <c r="U911" t="s">
        <v>52</v>
      </c>
      <c r="V911">
        <v>2</v>
      </c>
      <c r="W911" t="s">
        <v>52</v>
      </c>
      <c r="X911">
        <v>1</v>
      </c>
      <c r="AB911" t="s">
        <v>72</v>
      </c>
      <c r="AD911" t="s">
        <v>73</v>
      </c>
      <c r="AE911" t="s">
        <v>52</v>
      </c>
      <c r="AF911" t="s">
        <v>53</v>
      </c>
      <c r="AG911" t="s">
        <v>52</v>
      </c>
      <c r="AH911">
        <v>1</v>
      </c>
      <c r="AI911" t="s">
        <v>68</v>
      </c>
      <c r="AJ911" t="s">
        <v>52</v>
      </c>
      <c r="AK911" t="s">
        <v>74</v>
      </c>
      <c r="AM911" t="s">
        <v>62</v>
      </c>
      <c r="AN911" t="s">
        <v>52</v>
      </c>
      <c r="AP911">
        <f t="shared" si="56"/>
        <v>0</v>
      </c>
      <c r="AQ911">
        <v>0</v>
      </c>
      <c r="AR911">
        <v>360000</v>
      </c>
      <c r="AS911">
        <v>32000</v>
      </c>
      <c r="AT911">
        <v>26000</v>
      </c>
      <c r="AU911">
        <v>0</v>
      </c>
      <c r="AV911">
        <v>0</v>
      </c>
      <c r="AW911">
        <v>0</v>
      </c>
      <c r="AX911">
        <v>418000</v>
      </c>
      <c r="AY911">
        <f t="shared" si="57"/>
        <v>418000</v>
      </c>
      <c r="AZ911" t="str">
        <f t="shared" si="58"/>
        <v/>
      </c>
      <c r="BA911" t="str">
        <f t="shared" si="59"/>
        <v/>
      </c>
    </row>
    <row r="912" spans="1:53" x14ac:dyDescent="0.35">
      <c r="A912" s="2" t="s">
        <v>1235</v>
      </c>
      <c r="B912">
        <v>12</v>
      </c>
      <c r="C912">
        <v>1212</v>
      </c>
      <c r="D912">
        <v>1</v>
      </c>
      <c r="E912" t="s">
        <v>50</v>
      </c>
      <c r="F912">
        <v>38</v>
      </c>
      <c r="G912" t="s">
        <v>72</v>
      </c>
      <c r="I912" t="s">
        <v>73</v>
      </c>
      <c r="J912" t="s">
        <v>52</v>
      </c>
      <c r="K912" t="s">
        <v>52</v>
      </c>
      <c r="L912" t="s">
        <v>52</v>
      </c>
      <c r="M912">
        <v>10</v>
      </c>
      <c r="N912" t="s">
        <v>107</v>
      </c>
      <c r="O912">
        <v>3</v>
      </c>
      <c r="P912" s="6">
        <v>3</v>
      </c>
      <c r="Q912" t="s">
        <v>56</v>
      </c>
      <c r="R912">
        <v>15</v>
      </c>
      <c r="S912" s="5">
        <v>1</v>
      </c>
      <c r="T912" t="s">
        <v>58</v>
      </c>
      <c r="U912" t="s">
        <v>52</v>
      </c>
      <c r="V912">
        <v>1</v>
      </c>
      <c r="W912" t="s">
        <v>52</v>
      </c>
      <c r="X912">
        <v>2</v>
      </c>
      <c r="Y912" t="s">
        <v>59</v>
      </c>
      <c r="AB912" t="s">
        <v>72</v>
      </c>
      <c r="AD912" t="s">
        <v>52</v>
      </c>
      <c r="AE912" t="s">
        <v>52</v>
      </c>
      <c r="AF912" t="s">
        <v>52</v>
      </c>
      <c r="AG912" t="s">
        <v>52</v>
      </c>
      <c r="AH912">
        <v>10</v>
      </c>
      <c r="AI912" t="s">
        <v>107</v>
      </c>
      <c r="AJ912" t="s">
        <v>52</v>
      </c>
      <c r="AK912" t="s">
        <v>123</v>
      </c>
      <c r="AM912" t="s">
        <v>62</v>
      </c>
      <c r="AN912" t="s">
        <v>52</v>
      </c>
      <c r="AP912">
        <f t="shared" si="56"/>
        <v>0</v>
      </c>
      <c r="AQ912">
        <v>1600000</v>
      </c>
      <c r="AR912">
        <v>648000</v>
      </c>
      <c r="AS912">
        <v>30000</v>
      </c>
      <c r="AT912">
        <v>200000</v>
      </c>
      <c r="AU912">
        <v>1512000</v>
      </c>
      <c r="AV912">
        <v>0</v>
      </c>
      <c r="AW912">
        <v>0</v>
      </c>
      <c r="AX912">
        <v>3990000</v>
      </c>
      <c r="AY912" t="str">
        <f t="shared" si="57"/>
        <v/>
      </c>
      <c r="AZ912" t="str">
        <f t="shared" si="58"/>
        <v/>
      </c>
      <c r="BA912">
        <f t="shared" si="59"/>
        <v>3990000</v>
      </c>
    </row>
    <row r="913" spans="1:53" x14ac:dyDescent="0.35">
      <c r="A913" s="2" t="s">
        <v>1235</v>
      </c>
      <c r="B913">
        <v>12</v>
      </c>
      <c r="C913">
        <v>1212</v>
      </c>
      <c r="D913">
        <v>1</v>
      </c>
      <c r="E913" t="s">
        <v>50</v>
      </c>
      <c r="F913">
        <v>38</v>
      </c>
      <c r="G913" t="s">
        <v>72</v>
      </c>
      <c r="I913" t="s">
        <v>73</v>
      </c>
      <c r="J913" t="s">
        <v>52</v>
      </c>
      <c r="K913" t="s">
        <v>52</v>
      </c>
      <c r="L913" t="s">
        <v>52</v>
      </c>
      <c r="M913">
        <v>10</v>
      </c>
      <c r="N913" t="s">
        <v>107</v>
      </c>
      <c r="O913">
        <v>3</v>
      </c>
      <c r="P913" s="6">
        <v>4</v>
      </c>
      <c r="Q913" t="s">
        <v>50</v>
      </c>
      <c r="R913">
        <v>12</v>
      </c>
      <c r="S913" s="5">
        <v>1</v>
      </c>
      <c r="T913" t="s">
        <v>58</v>
      </c>
      <c r="U913" t="s">
        <v>52</v>
      </c>
      <c r="V913">
        <v>1</v>
      </c>
      <c r="W913" t="s">
        <v>52</v>
      </c>
      <c r="X913">
        <v>2</v>
      </c>
      <c r="AB913" t="s">
        <v>72</v>
      </c>
      <c r="AD913" t="s">
        <v>52</v>
      </c>
      <c r="AE913" t="s">
        <v>52</v>
      </c>
      <c r="AF913" t="s">
        <v>52</v>
      </c>
      <c r="AG913" t="s">
        <v>52</v>
      </c>
      <c r="AH913">
        <v>6</v>
      </c>
      <c r="AI913" t="s">
        <v>79</v>
      </c>
      <c r="AJ913" t="s">
        <v>52</v>
      </c>
      <c r="AK913" t="s">
        <v>90</v>
      </c>
      <c r="AM913" t="s">
        <v>62</v>
      </c>
      <c r="AN913" t="s">
        <v>52</v>
      </c>
      <c r="AP913">
        <f t="shared" si="56"/>
        <v>0</v>
      </c>
      <c r="AQ913">
        <v>1200000</v>
      </c>
      <c r="AR913">
        <v>432000</v>
      </c>
      <c r="AS913">
        <v>30000</v>
      </c>
      <c r="AT913">
        <v>200000</v>
      </c>
      <c r="AU913">
        <v>1728000</v>
      </c>
      <c r="AV913">
        <v>0</v>
      </c>
      <c r="AW913">
        <v>0</v>
      </c>
      <c r="AX913">
        <v>3590000</v>
      </c>
      <c r="AY913" t="str">
        <f t="shared" si="57"/>
        <v/>
      </c>
      <c r="AZ913">
        <f t="shared" si="58"/>
        <v>3590000</v>
      </c>
      <c r="BA913" t="str">
        <f t="shared" si="59"/>
        <v/>
      </c>
    </row>
    <row r="914" spans="1:53" x14ac:dyDescent="0.35">
      <c r="A914" s="2" t="s">
        <v>1237</v>
      </c>
      <c r="B914">
        <v>12</v>
      </c>
      <c r="C914">
        <v>1212</v>
      </c>
      <c r="D914">
        <v>1</v>
      </c>
      <c r="E914" t="s">
        <v>50</v>
      </c>
      <c r="F914">
        <v>49</v>
      </c>
      <c r="G914" t="s">
        <v>72</v>
      </c>
      <c r="I914" t="s">
        <v>73</v>
      </c>
      <c r="J914" t="s">
        <v>52</v>
      </c>
      <c r="K914" t="s">
        <v>52</v>
      </c>
      <c r="L914" t="s">
        <v>52</v>
      </c>
      <c r="M914">
        <v>12</v>
      </c>
      <c r="N914" t="s">
        <v>76</v>
      </c>
      <c r="O914">
        <v>3</v>
      </c>
      <c r="P914" s="6">
        <v>3</v>
      </c>
      <c r="Q914" t="s">
        <v>50</v>
      </c>
      <c r="R914">
        <v>12</v>
      </c>
      <c r="S914" s="5">
        <v>1</v>
      </c>
      <c r="T914" t="s">
        <v>58</v>
      </c>
      <c r="U914" t="s">
        <v>52</v>
      </c>
      <c r="V914">
        <v>1</v>
      </c>
      <c r="W914" t="s">
        <v>52</v>
      </c>
      <c r="X914">
        <v>2</v>
      </c>
      <c r="AB914" t="s">
        <v>72</v>
      </c>
      <c r="AD914" t="s">
        <v>52</v>
      </c>
      <c r="AE914" t="s">
        <v>52</v>
      </c>
      <c r="AF914" t="s">
        <v>52</v>
      </c>
      <c r="AG914" t="s">
        <v>52</v>
      </c>
      <c r="AH914">
        <v>6</v>
      </c>
      <c r="AI914" t="s">
        <v>78</v>
      </c>
      <c r="AJ914" t="s">
        <v>52</v>
      </c>
      <c r="AK914" t="s">
        <v>88</v>
      </c>
      <c r="AM914" t="s">
        <v>62</v>
      </c>
      <c r="AN914" t="s">
        <v>53</v>
      </c>
      <c r="AP914">
        <f t="shared" si="56"/>
        <v>0</v>
      </c>
      <c r="AQ914">
        <v>1500000</v>
      </c>
      <c r="AR914">
        <v>600000</v>
      </c>
      <c r="AS914">
        <v>100000</v>
      </c>
      <c r="AT914">
        <v>80000</v>
      </c>
      <c r="AU914">
        <v>0</v>
      </c>
      <c r="AV914">
        <v>0</v>
      </c>
      <c r="AW914">
        <v>10000</v>
      </c>
      <c r="AX914">
        <v>2290000</v>
      </c>
      <c r="AY914" t="str">
        <f t="shared" si="57"/>
        <v/>
      </c>
      <c r="AZ914">
        <f t="shared" si="58"/>
        <v>2290000</v>
      </c>
      <c r="BA914" t="str">
        <f t="shared" si="59"/>
        <v/>
      </c>
    </row>
    <row r="915" spans="1:53" x14ac:dyDescent="0.35">
      <c r="A915" s="2" t="s">
        <v>1237</v>
      </c>
      <c r="B915">
        <v>12</v>
      </c>
      <c r="C915">
        <v>1212</v>
      </c>
      <c r="D915">
        <v>1</v>
      </c>
      <c r="E915" t="s">
        <v>50</v>
      </c>
      <c r="F915">
        <v>49</v>
      </c>
      <c r="G915" t="s">
        <v>72</v>
      </c>
      <c r="I915" t="s">
        <v>73</v>
      </c>
      <c r="J915" t="s">
        <v>52</v>
      </c>
      <c r="K915" t="s">
        <v>52</v>
      </c>
      <c r="L915" t="s">
        <v>52</v>
      </c>
      <c r="M915">
        <v>12</v>
      </c>
      <c r="N915" t="s">
        <v>76</v>
      </c>
      <c r="O915">
        <v>3</v>
      </c>
      <c r="P915" s="6">
        <v>4</v>
      </c>
      <c r="Q915" t="s">
        <v>50</v>
      </c>
      <c r="R915">
        <v>9</v>
      </c>
      <c r="S915" s="5">
        <v>1</v>
      </c>
      <c r="T915" t="s">
        <v>58</v>
      </c>
      <c r="U915" t="s">
        <v>52</v>
      </c>
      <c r="V915">
        <v>1</v>
      </c>
      <c r="W915" t="s">
        <v>52</v>
      </c>
      <c r="X915">
        <v>2</v>
      </c>
      <c r="AB915" t="s">
        <v>72</v>
      </c>
      <c r="AD915" t="s">
        <v>73</v>
      </c>
      <c r="AE915" t="s">
        <v>52</v>
      </c>
      <c r="AF915" t="s">
        <v>52</v>
      </c>
      <c r="AG915" t="s">
        <v>52</v>
      </c>
      <c r="AH915">
        <v>4</v>
      </c>
      <c r="AI915" t="s">
        <v>83</v>
      </c>
      <c r="AJ915" t="s">
        <v>52</v>
      </c>
      <c r="AK915" t="s">
        <v>84</v>
      </c>
      <c r="AM915" t="s">
        <v>62</v>
      </c>
      <c r="AN915" t="s">
        <v>53</v>
      </c>
      <c r="AP915">
        <f t="shared" si="56"/>
        <v>0</v>
      </c>
      <c r="AQ915">
        <v>0</v>
      </c>
      <c r="AR915">
        <v>500000</v>
      </c>
      <c r="AS915">
        <v>100000</v>
      </c>
      <c r="AT915">
        <v>120000</v>
      </c>
      <c r="AU915">
        <v>0</v>
      </c>
      <c r="AV915">
        <v>0</v>
      </c>
      <c r="AW915">
        <v>20000</v>
      </c>
      <c r="AX915">
        <v>740000</v>
      </c>
      <c r="AY915">
        <f t="shared" si="57"/>
        <v>740000</v>
      </c>
      <c r="AZ915" t="str">
        <f t="shared" si="58"/>
        <v/>
      </c>
      <c r="BA915" t="str">
        <f t="shared" si="59"/>
        <v/>
      </c>
    </row>
    <row r="916" spans="1:53" x14ac:dyDescent="0.35">
      <c r="A916" s="2" t="s">
        <v>1239</v>
      </c>
      <c r="B916">
        <v>21</v>
      </c>
      <c r="C916">
        <v>2107</v>
      </c>
      <c r="D916">
        <v>2</v>
      </c>
      <c r="E916" t="s">
        <v>50</v>
      </c>
      <c r="F916">
        <v>49</v>
      </c>
      <c r="G916" t="s">
        <v>72</v>
      </c>
      <c r="I916" t="s">
        <v>73</v>
      </c>
      <c r="J916" t="s">
        <v>52</v>
      </c>
      <c r="K916" t="s">
        <v>52</v>
      </c>
      <c r="L916" t="s">
        <v>52</v>
      </c>
      <c r="M916">
        <v>12</v>
      </c>
      <c r="N916" t="s">
        <v>115</v>
      </c>
      <c r="O916">
        <v>2</v>
      </c>
      <c r="P916" s="6">
        <v>5</v>
      </c>
      <c r="Q916" t="s">
        <v>50</v>
      </c>
      <c r="R916">
        <v>13</v>
      </c>
      <c r="S916" s="5">
        <v>1</v>
      </c>
      <c r="T916" t="s">
        <v>58</v>
      </c>
      <c r="U916" t="s">
        <v>52</v>
      </c>
      <c r="V916">
        <v>1</v>
      </c>
      <c r="W916" t="s">
        <v>52</v>
      </c>
      <c r="X916">
        <v>2</v>
      </c>
      <c r="Y916" t="s">
        <v>59</v>
      </c>
      <c r="AB916" t="s">
        <v>72</v>
      </c>
      <c r="AD916" t="s">
        <v>73</v>
      </c>
      <c r="AE916" t="s">
        <v>52</v>
      </c>
      <c r="AF916" t="s">
        <v>52</v>
      </c>
      <c r="AG916" t="s">
        <v>52</v>
      </c>
      <c r="AH916">
        <v>8</v>
      </c>
      <c r="AI916" t="s">
        <v>60</v>
      </c>
      <c r="AJ916" t="s">
        <v>52</v>
      </c>
      <c r="AK916" t="s">
        <v>61</v>
      </c>
      <c r="AM916" t="s">
        <v>62</v>
      </c>
      <c r="AN916" t="s">
        <v>52</v>
      </c>
      <c r="AP916">
        <f t="shared" si="56"/>
        <v>0</v>
      </c>
      <c r="AQ916">
        <v>120000</v>
      </c>
      <c r="AR916">
        <v>80000</v>
      </c>
      <c r="AS916">
        <v>20000</v>
      </c>
      <c r="AT916">
        <v>2000</v>
      </c>
      <c r="AU916">
        <v>0</v>
      </c>
      <c r="AV916">
        <v>0</v>
      </c>
      <c r="AW916">
        <v>0</v>
      </c>
      <c r="AX916">
        <v>222000</v>
      </c>
      <c r="AY916" t="str">
        <f t="shared" si="57"/>
        <v/>
      </c>
      <c r="AZ916">
        <f t="shared" si="58"/>
        <v>222000</v>
      </c>
      <c r="BA916" t="str">
        <f t="shared" si="59"/>
        <v/>
      </c>
    </row>
    <row r="917" spans="1:53" x14ac:dyDescent="0.35">
      <c r="A917" s="2" t="s">
        <v>1242</v>
      </c>
      <c r="B917">
        <v>5</v>
      </c>
      <c r="C917">
        <v>505</v>
      </c>
      <c r="D917">
        <v>1</v>
      </c>
      <c r="E917" t="s">
        <v>50</v>
      </c>
      <c r="F917">
        <v>43</v>
      </c>
      <c r="G917" t="s">
        <v>72</v>
      </c>
      <c r="I917" t="s">
        <v>52</v>
      </c>
      <c r="J917" t="s">
        <v>52</v>
      </c>
      <c r="K917" t="s">
        <v>52</v>
      </c>
      <c r="L917" t="s">
        <v>52</v>
      </c>
      <c r="M917">
        <v>16</v>
      </c>
      <c r="N917" t="s">
        <v>140</v>
      </c>
      <c r="O917">
        <v>1</v>
      </c>
      <c r="P917" s="6">
        <v>4</v>
      </c>
      <c r="Q917" t="s">
        <v>50</v>
      </c>
      <c r="R917">
        <v>13</v>
      </c>
      <c r="S917" s="5">
        <v>1</v>
      </c>
      <c r="T917" t="s">
        <v>58</v>
      </c>
      <c r="U917" t="s">
        <v>52</v>
      </c>
      <c r="V917">
        <v>1</v>
      </c>
      <c r="W917" t="s">
        <v>52</v>
      </c>
      <c r="X917">
        <v>2</v>
      </c>
      <c r="Y917" t="s">
        <v>59</v>
      </c>
      <c r="AB917" t="s">
        <v>72</v>
      </c>
      <c r="AD917" t="s">
        <v>73</v>
      </c>
      <c r="AE917" t="s">
        <v>52</v>
      </c>
      <c r="AF917" t="s">
        <v>52</v>
      </c>
      <c r="AG917" t="s">
        <v>52</v>
      </c>
      <c r="AH917">
        <v>6</v>
      </c>
      <c r="AI917" t="s">
        <v>79</v>
      </c>
      <c r="AJ917" t="s">
        <v>52</v>
      </c>
      <c r="AK917" t="s">
        <v>90</v>
      </c>
      <c r="AM917" t="s">
        <v>62</v>
      </c>
      <c r="AN917" t="s">
        <v>52</v>
      </c>
      <c r="AP917">
        <f t="shared" si="56"/>
        <v>0</v>
      </c>
      <c r="AQ917">
        <v>720000</v>
      </c>
      <c r="AR917">
        <v>520000</v>
      </c>
      <c r="AS917">
        <v>25000</v>
      </c>
      <c r="AT917">
        <v>12000</v>
      </c>
      <c r="AU917">
        <v>1300000</v>
      </c>
      <c r="AV917">
        <v>380000</v>
      </c>
      <c r="AW917">
        <v>10000</v>
      </c>
      <c r="AX917">
        <v>2967000</v>
      </c>
      <c r="AY917" t="str">
        <f t="shared" si="57"/>
        <v/>
      </c>
      <c r="AZ917">
        <f t="shared" si="58"/>
        <v>2967000</v>
      </c>
      <c r="BA917" t="str">
        <f t="shared" si="59"/>
        <v/>
      </c>
    </row>
    <row r="918" spans="1:53" x14ac:dyDescent="0.35">
      <c r="A918" s="2" t="s">
        <v>1243</v>
      </c>
      <c r="B918">
        <v>3</v>
      </c>
      <c r="C918">
        <v>314</v>
      </c>
      <c r="D918">
        <v>1</v>
      </c>
      <c r="E918" t="s">
        <v>50</v>
      </c>
      <c r="F918">
        <v>43</v>
      </c>
      <c r="G918" t="s">
        <v>72</v>
      </c>
      <c r="I918" t="s">
        <v>73</v>
      </c>
      <c r="J918" t="s">
        <v>53</v>
      </c>
      <c r="K918" t="s">
        <v>53</v>
      </c>
      <c r="L918" t="s">
        <v>53</v>
      </c>
      <c r="M918">
        <v>0</v>
      </c>
      <c r="O918">
        <v>5</v>
      </c>
      <c r="P918" s="6">
        <v>3</v>
      </c>
      <c r="Q918" t="s">
        <v>56</v>
      </c>
      <c r="R918">
        <v>15</v>
      </c>
      <c r="S918" s="5">
        <v>1</v>
      </c>
      <c r="T918" t="s">
        <v>58</v>
      </c>
      <c r="U918" t="s">
        <v>52</v>
      </c>
      <c r="V918">
        <v>1</v>
      </c>
      <c r="W918" t="s">
        <v>52</v>
      </c>
      <c r="X918">
        <v>2</v>
      </c>
      <c r="Y918" t="s">
        <v>59</v>
      </c>
      <c r="AB918" t="s">
        <v>72</v>
      </c>
      <c r="AD918" t="s">
        <v>73</v>
      </c>
      <c r="AE918" t="s">
        <v>52</v>
      </c>
      <c r="AF918" t="s">
        <v>52</v>
      </c>
      <c r="AG918" t="s">
        <v>52</v>
      </c>
      <c r="AH918">
        <v>6</v>
      </c>
      <c r="AI918" t="s">
        <v>79</v>
      </c>
      <c r="AJ918" t="s">
        <v>53</v>
      </c>
      <c r="AO918" t="s">
        <v>190</v>
      </c>
      <c r="AP918">
        <f t="shared" si="56"/>
        <v>0</v>
      </c>
      <c r="AQ918">
        <v>0</v>
      </c>
      <c r="AR918">
        <v>216000</v>
      </c>
      <c r="AS918">
        <v>20000</v>
      </c>
      <c r="AT918">
        <v>30000</v>
      </c>
      <c r="AU918">
        <v>540000</v>
      </c>
      <c r="AV918">
        <v>0</v>
      </c>
      <c r="AW918">
        <v>0</v>
      </c>
      <c r="AX918">
        <v>806000</v>
      </c>
      <c r="AY918" t="str">
        <f t="shared" si="57"/>
        <v/>
      </c>
      <c r="AZ918" t="str">
        <f t="shared" si="58"/>
        <v/>
      </c>
      <c r="BA918">
        <f t="shared" si="59"/>
        <v>806000</v>
      </c>
    </row>
    <row r="919" spans="1:53" x14ac:dyDescent="0.35">
      <c r="A919" s="2" t="s">
        <v>1243</v>
      </c>
      <c r="B919">
        <v>3</v>
      </c>
      <c r="C919">
        <v>314</v>
      </c>
      <c r="D919">
        <v>1</v>
      </c>
      <c r="E919" t="s">
        <v>50</v>
      </c>
      <c r="F919">
        <v>43</v>
      </c>
      <c r="G919" t="s">
        <v>72</v>
      </c>
      <c r="I919" t="s">
        <v>73</v>
      </c>
      <c r="J919" t="s">
        <v>53</v>
      </c>
      <c r="K919" t="s">
        <v>53</v>
      </c>
      <c r="L919" t="s">
        <v>53</v>
      </c>
      <c r="M919">
        <v>0</v>
      </c>
      <c r="O919">
        <v>5</v>
      </c>
      <c r="P919" s="6">
        <v>4</v>
      </c>
      <c r="Q919" t="s">
        <v>56</v>
      </c>
      <c r="R919">
        <v>10</v>
      </c>
      <c r="S919" s="5">
        <v>1</v>
      </c>
      <c r="T919" t="s">
        <v>58</v>
      </c>
      <c r="U919" t="s">
        <v>52</v>
      </c>
      <c r="V919">
        <v>1</v>
      </c>
      <c r="W919" t="s">
        <v>53</v>
      </c>
      <c r="AB919" t="s">
        <v>72</v>
      </c>
      <c r="AD919" t="s">
        <v>73</v>
      </c>
      <c r="AE919" t="s">
        <v>53</v>
      </c>
      <c r="AF919" t="s">
        <v>53</v>
      </c>
      <c r="AG919" t="s">
        <v>52</v>
      </c>
      <c r="AH919">
        <v>3</v>
      </c>
      <c r="AI919" t="s">
        <v>97</v>
      </c>
      <c r="AJ919" t="s">
        <v>52</v>
      </c>
      <c r="AK919" t="s">
        <v>66</v>
      </c>
      <c r="AM919" t="s">
        <v>62</v>
      </c>
      <c r="AN919" t="s">
        <v>53</v>
      </c>
      <c r="AP919">
        <f t="shared" si="56"/>
        <v>0</v>
      </c>
      <c r="AQ919">
        <v>0</v>
      </c>
      <c r="AR919">
        <v>0</v>
      </c>
      <c r="AS919">
        <v>10000</v>
      </c>
      <c r="AT919">
        <v>5000</v>
      </c>
      <c r="AU919">
        <v>216000</v>
      </c>
      <c r="AV919">
        <v>0</v>
      </c>
      <c r="AW919">
        <v>0</v>
      </c>
      <c r="AX919">
        <v>231000</v>
      </c>
      <c r="AY919">
        <f t="shared" si="57"/>
        <v>231000</v>
      </c>
      <c r="AZ919" t="str">
        <f t="shared" si="58"/>
        <v/>
      </c>
      <c r="BA919" t="str">
        <f t="shared" si="59"/>
        <v/>
      </c>
    </row>
    <row r="920" spans="1:53" x14ac:dyDescent="0.35">
      <c r="A920" s="2" t="s">
        <v>1243</v>
      </c>
      <c r="B920">
        <v>3</v>
      </c>
      <c r="C920">
        <v>314</v>
      </c>
      <c r="D920">
        <v>1</v>
      </c>
      <c r="E920" t="s">
        <v>50</v>
      </c>
      <c r="F920">
        <v>43</v>
      </c>
      <c r="G920" t="s">
        <v>72</v>
      </c>
      <c r="I920" t="s">
        <v>73</v>
      </c>
      <c r="J920" t="s">
        <v>53</v>
      </c>
      <c r="K920" t="s">
        <v>53</v>
      </c>
      <c r="L920" t="s">
        <v>53</v>
      </c>
      <c r="M920">
        <v>0</v>
      </c>
      <c r="O920">
        <v>5</v>
      </c>
      <c r="P920" s="6">
        <v>5</v>
      </c>
      <c r="Q920" t="s">
        <v>56</v>
      </c>
      <c r="R920">
        <v>7</v>
      </c>
      <c r="S920" s="5">
        <v>1</v>
      </c>
      <c r="T920" t="s">
        <v>58</v>
      </c>
      <c r="U920" t="s">
        <v>52</v>
      </c>
      <c r="V920">
        <v>1</v>
      </c>
      <c r="W920" t="s">
        <v>52</v>
      </c>
      <c r="X920">
        <v>2</v>
      </c>
      <c r="AB920" t="s">
        <v>72</v>
      </c>
      <c r="AD920" t="s">
        <v>73</v>
      </c>
      <c r="AE920" t="s">
        <v>53</v>
      </c>
      <c r="AF920" t="s">
        <v>53</v>
      </c>
      <c r="AG920" t="s">
        <v>52</v>
      </c>
      <c r="AH920">
        <v>1</v>
      </c>
      <c r="AI920" t="s">
        <v>68</v>
      </c>
      <c r="AJ920" t="s">
        <v>52</v>
      </c>
      <c r="AK920" t="s">
        <v>74</v>
      </c>
      <c r="AM920" t="s">
        <v>62</v>
      </c>
      <c r="AN920" t="s">
        <v>53</v>
      </c>
      <c r="AP920">
        <f t="shared" si="56"/>
        <v>0</v>
      </c>
      <c r="AQ920">
        <v>0</v>
      </c>
      <c r="AR920">
        <v>0</v>
      </c>
      <c r="AS920">
        <v>3000</v>
      </c>
      <c r="AT920">
        <v>15000</v>
      </c>
      <c r="AU920">
        <v>216000</v>
      </c>
      <c r="AV920">
        <v>0</v>
      </c>
      <c r="AW920">
        <v>0</v>
      </c>
      <c r="AX920">
        <v>234000</v>
      </c>
      <c r="AY920">
        <f t="shared" si="57"/>
        <v>234000</v>
      </c>
      <c r="AZ920" t="str">
        <f t="shared" si="58"/>
        <v/>
      </c>
      <c r="BA920" t="str">
        <f t="shared" si="59"/>
        <v/>
      </c>
    </row>
    <row r="921" spans="1:53" x14ac:dyDescent="0.35">
      <c r="A921" s="2" t="s">
        <v>1244</v>
      </c>
      <c r="B921">
        <v>1</v>
      </c>
      <c r="C921">
        <v>104</v>
      </c>
      <c r="D921">
        <v>2</v>
      </c>
      <c r="E921" t="s">
        <v>50</v>
      </c>
      <c r="F921">
        <v>52</v>
      </c>
      <c r="G921" t="s">
        <v>72</v>
      </c>
      <c r="I921" t="s">
        <v>73</v>
      </c>
      <c r="J921" t="s">
        <v>52</v>
      </c>
      <c r="K921" t="s">
        <v>52</v>
      </c>
      <c r="L921" t="s">
        <v>52</v>
      </c>
      <c r="M921">
        <v>7</v>
      </c>
      <c r="N921" t="s">
        <v>86</v>
      </c>
      <c r="O921">
        <v>3</v>
      </c>
      <c r="P921" s="6">
        <v>4</v>
      </c>
      <c r="Q921" t="s">
        <v>56</v>
      </c>
      <c r="R921">
        <v>17</v>
      </c>
      <c r="S921" s="5">
        <v>1</v>
      </c>
      <c r="T921" t="s">
        <v>58</v>
      </c>
      <c r="U921" t="s">
        <v>52</v>
      </c>
      <c r="V921">
        <v>1</v>
      </c>
      <c r="W921" t="s">
        <v>52</v>
      </c>
      <c r="X921">
        <v>2</v>
      </c>
      <c r="Y921" t="s">
        <v>59</v>
      </c>
      <c r="AB921" t="s">
        <v>72</v>
      </c>
      <c r="AD921" t="s">
        <v>52</v>
      </c>
      <c r="AE921" t="s">
        <v>52</v>
      </c>
      <c r="AF921" t="s">
        <v>52</v>
      </c>
      <c r="AG921" t="s">
        <v>52</v>
      </c>
      <c r="AH921">
        <v>13</v>
      </c>
      <c r="AI921" t="s">
        <v>76</v>
      </c>
      <c r="AJ921" t="s">
        <v>52</v>
      </c>
      <c r="AK921" t="s">
        <v>95</v>
      </c>
      <c r="AM921" t="s">
        <v>96</v>
      </c>
      <c r="AN921" t="s">
        <v>53</v>
      </c>
      <c r="AP921">
        <f t="shared" si="56"/>
        <v>0</v>
      </c>
      <c r="AQ921">
        <v>2200000</v>
      </c>
      <c r="AR921">
        <v>0</v>
      </c>
      <c r="AS921">
        <v>200000</v>
      </c>
      <c r="AT921">
        <v>70000</v>
      </c>
      <c r="AU921">
        <v>30000</v>
      </c>
      <c r="AV921">
        <v>20000</v>
      </c>
      <c r="AW921">
        <v>0</v>
      </c>
      <c r="AX921">
        <v>2520000</v>
      </c>
      <c r="AY921" t="str">
        <f t="shared" si="57"/>
        <v/>
      </c>
      <c r="AZ921" t="str">
        <f t="shared" si="58"/>
        <v/>
      </c>
      <c r="BA921">
        <f t="shared" si="59"/>
        <v>2520000</v>
      </c>
    </row>
    <row r="922" spans="1:53" x14ac:dyDescent="0.35">
      <c r="A922" s="2" t="s">
        <v>1244</v>
      </c>
      <c r="B922">
        <v>1</v>
      </c>
      <c r="C922">
        <v>104</v>
      </c>
      <c r="D922">
        <v>2</v>
      </c>
      <c r="E922" t="s">
        <v>50</v>
      </c>
      <c r="F922">
        <v>52</v>
      </c>
      <c r="G922" t="s">
        <v>72</v>
      </c>
      <c r="I922" t="s">
        <v>73</v>
      </c>
      <c r="J922" t="s">
        <v>52</v>
      </c>
      <c r="K922" t="s">
        <v>52</v>
      </c>
      <c r="L922" t="s">
        <v>52</v>
      </c>
      <c r="M922">
        <v>7</v>
      </c>
      <c r="N922" t="s">
        <v>86</v>
      </c>
      <c r="O922">
        <v>3</v>
      </c>
      <c r="P922" s="6">
        <v>5</v>
      </c>
      <c r="Q922" t="s">
        <v>56</v>
      </c>
      <c r="R922">
        <v>11</v>
      </c>
      <c r="S922" s="5">
        <v>1</v>
      </c>
      <c r="T922" t="s">
        <v>58</v>
      </c>
      <c r="U922" t="s">
        <v>52</v>
      </c>
      <c r="V922">
        <v>1</v>
      </c>
      <c r="W922" t="s">
        <v>52</v>
      </c>
      <c r="X922">
        <v>2</v>
      </c>
      <c r="AB922" t="s">
        <v>72</v>
      </c>
      <c r="AD922" t="s">
        <v>73</v>
      </c>
      <c r="AE922" t="s">
        <v>52</v>
      </c>
      <c r="AF922" t="s">
        <v>52</v>
      </c>
      <c r="AG922" t="s">
        <v>52</v>
      </c>
      <c r="AH922">
        <v>8</v>
      </c>
      <c r="AI922" t="s">
        <v>86</v>
      </c>
      <c r="AJ922" t="s">
        <v>52</v>
      </c>
      <c r="AK922" t="s">
        <v>87</v>
      </c>
      <c r="AM922" t="s">
        <v>62</v>
      </c>
      <c r="AN922" t="s">
        <v>52</v>
      </c>
      <c r="AP922">
        <f t="shared" si="56"/>
        <v>0</v>
      </c>
      <c r="AQ922">
        <v>0</v>
      </c>
      <c r="AR922">
        <v>20000</v>
      </c>
      <c r="AS922">
        <v>20000</v>
      </c>
      <c r="AT922">
        <v>80000</v>
      </c>
      <c r="AU922">
        <v>246000</v>
      </c>
      <c r="AV922">
        <v>0</v>
      </c>
      <c r="AW922">
        <v>40000</v>
      </c>
      <c r="AX922">
        <v>406000</v>
      </c>
      <c r="AY922">
        <f t="shared" si="57"/>
        <v>406000</v>
      </c>
      <c r="AZ922" t="str">
        <f t="shared" si="58"/>
        <v/>
      </c>
      <c r="BA922" t="str">
        <f t="shared" si="59"/>
        <v/>
      </c>
    </row>
    <row r="923" spans="1:53" x14ac:dyDescent="0.35">
      <c r="A923" s="2" t="s">
        <v>1244</v>
      </c>
      <c r="B923">
        <v>1</v>
      </c>
      <c r="C923">
        <v>104</v>
      </c>
      <c r="D923">
        <v>2</v>
      </c>
      <c r="E923" t="s">
        <v>50</v>
      </c>
      <c r="F923">
        <v>52</v>
      </c>
      <c r="G923" t="s">
        <v>72</v>
      </c>
      <c r="I923" t="s">
        <v>73</v>
      </c>
      <c r="J923" t="s">
        <v>52</v>
      </c>
      <c r="K923" t="s">
        <v>52</v>
      </c>
      <c r="L923" t="s">
        <v>52</v>
      </c>
      <c r="M923">
        <v>7</v>
      </c>
      <c r="N923" t="s">
        <v>86</v>
      </c>
      <c r="O923">
        <v>3</v>
      </c>
      <c r="P923" s="6">
        <v>6</v>
      </c>
      <c r="Q923" t="s">
        <v>50</v>
      </c>
      <c r="R923">
        <v>10</v>
      </c>
      <c r="S923" s="5">
        <v>1</v>
      </c>
      <c r="T923" t="s">
        <v>58</v>
      </c>
      <c r="U923" t="s">
        <v>52</v>
      </c>
      <c r="V923">
        <v>1</v>
      </c>
      <c r="W923" t="s">
        <v>52</v>
      </c>
      <c r="X923">
        <v>2</v>
      </c>
      <c r="AB923" t="s">
        <v>72</v>
      </c>
      <c r="AD923" t="s">
        <v>73</v>
      </c>
      <c r="AE923" t="s">
        <v>52</v>
      </c>
      <c r="AF923" t="s">
        <v>52</v>
      </c>
      <c r="AG923" t="s">
        <v>52</v>
      </c>
      <c r="AH923">
        <v>5</v>
      </c>
      <c r="AI923" t="s">
        <v>83</v>
      </c>
      <c r="AJ923" t="s">
        <v>52</v>
      </c>
      <c r="AK923" t="s">
        <v>84</v>
      </c>
      <c r="AM923" t="s">
        <v>62</v>
      </c>
      <c r="AN923" t="s">
        <v>52</v>
      </c>
      <c r="AP923">
        <f t="shared" si="56"/>
        <v>0</v>
      </c>
      <c r="AQ923">
        <v>0</v>
      </c>
      <c r="AR923">
        <v>15000</v>
      </c>
      <c r="AS923">
        <v>20000</v>
      </c>
      <c r="AT923">
        <v>5000</v>
      </c>
      <c r="AU923">
        <v>307500</v>
      </c>
      <c r="AV923">
        <v>0</v>
      </c>
      <c r="AW923">
        <v>0</v>
      </c>
      <c r="AX923">
        <v>347500</v>
      </c>
      <c r="AY923">
        <f t="shared" si="57"/>
        <v>347500</v>
      </c>
      <c r="AZ923" t="str">
        <f t="shared" si="58"/>
        <v/>
      </c>
      <c r="BA923" t="str">
        <f t="shared" si="59"/>
        <v/>
      </c>
    </row>
    <row r="924" spans="1:53" x14ac:dyDescent="0.35">
      <c r="A924" s="2" t="s">
        <v>1250</v>
      </c>
      <c r="B924">
        <v>13</v>
      </c>
      <c r="C924">
        <v>1308</v>
      </c>
      <c r="D924">
        <v>1</v>
      </c>
      <c r="E924" t="s">
        <v>50</v>
      </c>
      <c r="F924">
        <v>39</v>
      </c>
      <c r="G924" t="s">
        <v>72</v>
      </c>
      <c r="I924" t="s">
        <v>73</v>
      </c>
      <c r="J924" t="s">
        <v>52</v>
      </c>
      <c r="K924" t="s">
        <v>52</v>
      </c>
      <c r="L924" t="s">
        <v>52</v>
      </c>
      <c r="M924">
        <v>5</v>
      </c>
      <c r="N924" t="s">
        <v>83</v>
      </c>
      <c r="O924">
        <v>6</v>
      </c>
      <c r="P924" s="6">
        <v>3</v>
      </c>
      <c r="Q924" t="s">
        <v>56</v>
      </c>
      <c r="R924">
        <v>17</v>
      </c>
      <c r="S924" s="5">
        <v>1</v>
      </c>
      <c r="T924" t="s">
        <v>58</v>
      </c>
      <c r="U924" t="s">
        <v>52</v>
      </c>
      <c r="V924">
        <v>1</v>
      </c>
      <c r="W924" t="s">
        <v>52</v>
      </c>
      <c r="X924">
        <v>2</v>
      </c>
      <c r="Y924" t="s">
        <v>59</v>
      </c>
      <c r="AB924" t="s">
        <v>72</v>
      </c>
      <c r="AD924" t="s">
        <v>52</v>
      </c>
      <c r="AE924" t="s">
        <v>52</v>
      </c>
      <c r="AF924" t="s">
        <v>52</v>
      </c>
      <c r="AG924" t="s">
        <v>52</v>
      </c>
      <c r="AH924">
        <v>10</v>
      </c>
      <c r="AI924" t="s">
        <v>80</v>
      </c>
      <c r="AJ924" t="s">
        <v>52</v>
      </c>
      <c r="AK924" t="s">
        <v>81</v>
      </c>
      <c r="AM924" t="s">
        <v>62</v>
      </c>
      <c r="AN924" t="s">
        <v>52</v>
      </c>
      <c r="AP924">
        <f t="shared" si="56"/>
        <v>0</v>
      </c>
      <c r="AQ924">
        <v>0</v>
      </c>
      <c r="AR924">
        <v>720000</v>
      </c>
      <c r="AS924">
        <v>100000</v>
      </c>
      <c r="AT924">
        <v>130000</v>
      </c>
      <c r="AU924">
        <v>0</v>
      </c>
      <c r="AV924">
        <v>450000</v>
      </c>
      <c r="AW924">
        <v>0</v>
      </c>
      <c r="AX924">
        <v>1400000</v>
      </c>
      <c r="AY924" t="str">
        <f t="shared" si="57"/>
        <v/>
      </c>
      <c r="AZ924" t="str">
        <f t="shared" si="58"/>
        <v/>
      </c>
      <c r="BA924">
        <f t="shared" si="59"/>
        <v>1400000</v>
      </c>
    </row>
    <row r="925" spans="1:53" x14ac:dyDescent="0.35">
      <c r="A925" s="2" t="s">
        <v>1250</v>
      </c>
      <c r="B925">
        <v>13</v>
      </c>
      <c r="C925">
        <v>1308</v>
      </c>
      <c r="D925">
        <v>1</v>
      </c>
      <c r="E925" t="s">
        <v>50</v>
      </c>
      <c r="F925">
        <v>39</v>
      </c>
      <c r="G925" t="s">
        <v>72</v>
      </c>
      <c r="I925" t="s">
        <v>73</v>
      </c>
      <c r="J925" t="s">
        <v>52</v>
      </c>
      <c r="K925" t="s">
        <v>52</v>
      </c>
      <c r="L925" t="s">
        <v>52</v>
      </c>
      <c r="M925">
        <v>5</v>
      </c>
      <c r="N925" t="s">
        <v>83</v>
      </c>
      <c r="O925">
        <v>6</v>
      </c>
      <c r="P925" s="6">
        <v>4</v>
      </c>
      <c r="Q925" t="s">
        <v>56</v>
      </c>
      <c r="R925">
        <v>14</v>
      </c>
      <c r="S925" s="5">
        <v>1</v>
      </c>
      <c r="T925" t="s">
        <v>58</v>
      </c>
      <c r="U925" t="s">
        <v>52</v>
      </c>
      <c r="V925">
        <v>1</v>
      </c>
      <c r="W925" t="s">
        <v>52</v>
      </c>
      <c r="X925">
        <v>2</v>
      </c>
      <c r="Y925" t="s">
        <v>59</v>
      </c>
      <c r="AB925" t="s">
        <v>72</v>
      </c>
      <c r="AD925" t="s">
        <v>73</v>
      </c>
      <c r="AE925" t="s">
        <v>52</v>
      </c>
      <c r="AF925" t="s">
        <v>52</v>
      </c>
      <c r="AG925" t="s">
        <v>52</v>
      </c>
      <c r="AH925">
        <v>7</v>
      </c>
      <c r="AI925" t="s">
        <v>86</v>
      </c>
      <c r="AJ925" t="s">
        <v>52</v>
      </c>
      <c r="AK925" t="s">
        <v>87</v>
      </c>
      <c r="AM925" t="s">
        <v>62</v>
      </c>
      <c r="AN925" t="s">
        <v>52</v>
      </c>
      <c r="AP925">
        <f t="shared" si="56"/>
        <v>0</v>
      </c>
      <c r="AQ925">
        <v>0</v>
      </c>
      <c r="AR925">
        <v>360000</v>
      </c>
      <c r="AS925">
        <v>70000</v>
      </c>
      <c r="AT925">
        <v>130000</v>
      </c>
      <c r="AU925">
        <v>0</v>
      </c>
      <c r="AV925">
        <v>0</v>
      </c>
      <c r="AW925">
        <v>0</v>
      </c>
      <c r="AX925">
        <v>560000</v>
      </c>
      <c r="AY925" t="str">
        <f t="shared" si="57"/>
        <v/>
      </c>
      <c r="AZ925">
        <f t="shared" si="58"/>
        <v>560000</v>
      </c>
      <c r="BA925" t="str">
        <f t="shared" si="59"/>
        <v/>
      </c>
    </row>
    <row r="926" spans="1:53" x14ac:dyDescent="0.35">
      <c r="A926" s="2" t="s">
        <v>1250</v>
      </c>
      <c r="B926">
        <v>13</v>
      </c>
      <c r="C926">
        <v>1308</v>
      </c>
      <c r="D926">
        <v>1</v>
      </c>
      <c r="E926" t="s">
        <v>50</v>
      </c>
      <c r="F926">
        <v>39</v>
      </c>
      <c r="G926" t="s">
        <v>72</v>
      </c>
      <c r="I926" t="s">
        <v>73</v>
      </c>
      <c r="J926" t="s">
        <v>52</v>
      </c>
      <c r="K926" t="s">
        <v>52</v>
      </c>
      <c r="L926" t="s">
        <v>52</v>
      </c>
      <c r="M926">
        <v>5</v>
      </c>
      <c r="N926" t="s">
        <v>83</v>
      </c>
      <c r="O926">
        <v>6</v>
      </c>
      <c r="P926" s="6">
        <v>5</v>
      </c>
      <c r="Q926" t="s">
        <v>50</v>
      </c>
      <c r="R926">
        <v>11</v>
      </c>
      <c r="S926" s="5">
        <v>1</v>
      </c>
      <c r="T926" t="s">
        <v>58</v>
      </c>
      <c r="U926" t="s">
        <v>52</v>
      </c>
      <c r="V926">
        <v>1</v>
      </c>
      <c r="W926" t="s">
        <v>52</v>
      </c>
      <c r="X926">
        <v>2</v>
      </c>
      <c r="AB926" t="s">
        <v>72</v>
      </c>
      <c r="AD926" t="s">
        <v>73</v>
      </c>
      <c r="AE926" t="s">
        <v>52</v>
      </c>
      <c r="AF926" t="s">
        <v>52</v>
      </c>
      <c r="AG926" t="s">
        <v>52</v>
      </c>
      <c r="AH926">
        <v>3</v>
      </c>
      <c r="AI926" t="s">
        <v>63</v>
      </c>
      <c r="AJ926" t="s">
        <v>52</v>
      </c>
      <c r="AK926" t="s">
        <v>64</v>
      </c>
      <c r="AM926" t="s">
        <v>62</v>
      </c>
      <c r="AN926" t="s">
        <v>53</v>
      </c>
      <c r="AP926">
        <f t="shared" si="56"/>
        <v>0</v>
      </c>
      <c r="AQ926">
        <v>0</v>
      </c>
      <c r="AR926">
        <v>0</v>
      </c>
      <c r="AS926">
        <v>20000</v>
      </c>
      <c r="AT926">
        <v>100000</v>
      </c>
      <c r="AU926">
        <v>0</v>
      </c>
      <c r="AV926">
        <v>0</v>
      </c>
      <c r="AW926">
        <v>0</v>
      </c>
      <c r="AX926">
        <v>120000</v>
      </c>
      <c r="AY926">
        <f t="shared" si="57"/>
        <v>120000</v>
      </c>
      <c r="AZ926" t="str">
        <f t="shared" si="58"/>
        <v/>
      </c>
      <c r="BA926" t="str">
        <f t="shared" si="59"/>
        <v/>
      </c>
    </row>
    <row r="927" spans="1:53" x14ac:dyDescent="0.35">
      <c r="A927" s="2" t="s">
        <v>1250</v>
      </c>
      <c r="B927">
        <v>13</v>
      </c>
      <c r="C927">
        <v>1308</v>
      </c>
      <c r="D927">
        <v>1</v>
      </c>
      <c r="E927" t="s">
        <v>50</v>
      </c>
      <c r="F927">
        <v>39</v>
      </c>
      <c r="G927" t="s">
        <v>72</v>
      </c>
      <c r="I927" t="s">
        <v>73</v>
      </c>
      <c r="J927" t="s">
        <v>52</v>
      </c>
      <c r="K927" t="s">
        <v>52</v>
      </c>
      <c r="L927" t="s">
        <v>52</v>
      </c>
      <c r="M927">
        <v>5</v>
      </c>
      <c r="N927" t="s">
        <v>83</v>
      </c>
      <c r="O927">
        <v>6</v>
      </c>
      <c r="P927" s="6">
        <v>6</v>
      </c>
      <c r="Q927" t="s">
        <v>50</v>
      </c>
      <c r="R927">
        <v>6</v>
      </c>
      <c r="S927" s="5">
        <v>1</v>
      </c>
      <c r="T927" t="s">
        <v>58</v>
      </c>
      <c r="U927" t="s">
        <v>52</v>
      </c>
      <c r="V927">
        <v>1</v>
      </c>
      <c r="W927" t="s">
        <v>52</v>
      </c>
      <c r="X927">
        <v>2</v>
      </c>
      <c r="AB927" t="s">
        <v>72</v>
      </c>
      <c r="AD927" t="s">
        <v>73</v>
      </c>
      <c r="AE927" t="s">
        <v>53</v>
      </c>
      <c r="AF927" t="s">
        <v>53</v>
      </c>
      <c r="AG927" t="s">
        <v>52</v>
      </c>
      <c r="AH927">
        <v>1</v>
      </c>
      <c r="AI927" t="s">
        <v>68</v>
      </c>
      <c r="AJ927" t="s">
        <v>52</v>
      </c>
      <c r="AK927" t="s">
        <v>74</v>
      </c>
      <c r="AM927" t="s">
        <v>62</v>
      </c>
      <c r="AN927" t="s">
        <v>53</v>
      </c>
      <c r="AP927">
        <f t="shared" si="56"/>
        <v>0</v>
      </c>
      <c r="AQ927">
        <v>0</v>
      </c>
      <c r="AR927">
        <v>0</v>
      </c>
      <c r="AS927">
        <v>20000</v>
      </c>
      <c r="AT927">
        <v>100000</v>
      </c>
      <c r="AU927">
        <v>0</v>
      </c>
      <c r="AV927">
        <v>0</v>
      </c>
      <c r="AW927">
        <v>0</v>
      </c>
      <c r="AX927">
        <v>120000</v>
      </c>
      <c r="AY927">
        <f t="shared" si="57"/>
        <v>120000</v>
      </c>
      <c r="AZ927" t="str">
        <f t="shared" si="58"/>
        <v/>
      </c>
      <c r="BA927" t="str">
        <f t="shared" si="59"/>
        <v/>
      </c>
    </row>
    <row r="928" spans="1:53" x14ac:dyDescent="0.35">
      <c r="A928" s="2" t="s">
        <v>1252</v>
      </c>
      <c r="B928">
        <v>18</v>
      </c>
      <c r="C928">
        <v>1802</v>
      </c>
      <c r="D928">
        <v>2</v>
      </c>
      <c r="E928" t="s">
        <v>50</v>
      </c>
      <c r="F928">
        <v>64</v>
      </c>
      <c r="G928" t="s">
        <v>72</v>
      </c>
      <c r="I928" t="s">
        <v>73</v>
      </c>
      <c r="J928" t="s">
        <v>52</v>
      </c>
      <c r="K928" t="s">
        <v>52</v>
      </c>
      <c r="L928" t="s">
        <v>52</v>
      </c>
      <c r="M928">
        <v>5</v>
      </c>
      <c r="N928" t="s">
        <v>78</v>
      </c>
      <c r="O928">
        <v>1</v>
      </c>
      <c r="P928" s="6">
        <v>3</v>
      </c>
      <c r="Q928" t="s">
        <v>50</v>
      </c>
      <c r="R928">
        <v>17</v>
      </c>
      <c r="S928" s="5">
        <v>1</v>
      </c>
      <c r="T928" t="s">
        <v>58</v>
      </c>
      <c r="U928" t="s">
        <v>52</v>
      </c>
      <c r="V928">
        <v>1</v>
      </c>
      <c r="W928" t="s">
        <v>52</v>
      </c>
      <c r="X928">
        <v>2</v>
      </c>
      <c r="Y928" t="s">
        <v>59</v>
      </c>
      <c r="AB928" t="s">
        <v>72</v>
      </c>
      <c r="AD928" t="s">
        <v>73</v>
      </c>
      <c r="AE928" t="s">
        <v>52</v>
      </c>
      <c r="AF928" t="s">
        <v>52</v>
      </c>
      <c r="AG928" t="s">
        <v>52</v>
      </c>
      <c r="AH928">
        <v>9</v>
      </c>
      <c r="AI928" t="s">
        <v>100</v>
      </c>
      <c r="AJ928" t="s">
        <v>53</v>
      </c>
      <c r="AO928" t="s">
        <v>190</v>
      </c>
      <c r="AP928">
        <f t="shared" si="56"/>
        <v>0</v>
      </c>
      <c r="AY928" t="str">
        <f t="shared" si="57"/>
        <v/>
      </c>
      <c r="AZ928" t="str">
        <f t="shared" si="58"/>
        <v/>
      </c>
      <c r="BA928" t="str">
        <f t="shared" si="59"/>
        <v/>
      </c>
    </row>
    <row r="929" spans="1:53" x14ac:dyDescent="0.35">
      <c r="A929" s="2" t="s">
        <v>1255</v>
      </c>
      <c r="B929">
        <v>8</v>
      </c>
      <c r="C929">
        <v>805</v>
      </c>
      <c r="D929">
        <v>2</v>
      </c>
      <c r="E929" t="s">
        <v>56</v>
      </c>
      <c r="F929">
        <v>67</v>
      </c>
      <c r="G929" t="s">
        <v>72</v>
      </c>
      <c r="I929" t="s">
        <v>73</v>
      </c>
      <c r="J929" t="s">
        <v>53</v>
      </c>
      <c r="K929" t="s">
        <v>53</v>
      </c>
      <c r="L929" t="s">
        <v>53</v>
      </c>
      <c r="M929">
        <v>0</v>
      </c>
      <c r="O929">
        <v>2</v>
      </c>
      <c r="P929" s="6">
        <v>3</v>
      </c>
      <c r="Q929" t="s">
        <v>56</v>
      </c>
      <c r="R929">
        <v>17</v>
      </c>
      <c r="S929" s="5">
        <v>1</v>
      </c>
      <c r="T929" t="s">
        <v>58</v>
      </c>
      <c r="U929" t="s">
        <v>53</v>
      </c>
      <c r="W929" t="s">
        <v>52</v>
      </c>
      <c r="X929">
        <v>1</v>
      </c>
      <c r="Y929" t="s">
        <v>55</v>
      </c>
      <c r="Z929" t="s">
        <v>52</v>
      </c>
      <c r="AA929">
        <v>5</v>
      </c>
      <c r="AB929" t="s">
        <v>72</v>
      </c>
      <c r="AD929" t="s">
        <v>73</v>
      </c>
      <c r="AE929" t="s">
        <v>53</v>
      </c>
      <c r="AF929" t="s">
        <v>53</v>
      </c>
      <c r="AG929" t="s">
        <v>53</v>
      </c>
      <c r="AJ929" t="s">
        <v>53</v>
      </c>
      <c r="AO929" t="s">
        <v>190</v>
      </c>
      <c r="AP929">
        <f t="shared" si="56"/>
        <v>0</v>
      </c>
      <c r="AY929" t="str">
        <f t="shared" si="57"/>
        <v/>
      </c>
      <c r="AZ929" t="str">
        <f t="shared" si="58"/>
        <v/>
      </c>
      <c r="BA929" t="str">
        <f t="shared" si="59"/>
        <v/>
      </c>
    </row>
    <row r="930" spans="1:53" x14ac:dyDescent="0.35">
      <c r="A930" s="2" t="s">
        <v>1257</v>
      </c>
      <c r="B930">
        <v>20</v>
      </c>
      <c r="C930">
        <v>2008</v>
      </c>
      <c r="D930">
        <v>1</v>
      </c>
      <c r="E930" t="s">
        <v>50</v>
      </c>
      <c r="F930">
        <v>62</v>
      </c>
      <c r="G930" t="s">
        <v>72</v>
      </c>
      <c r="I930" t="s">
        <v>52</v>
      </c>
      <c r="J930" t="s">
        <v>52</v>
      </c>
      <c r="K930" t="s">
        <v>52</v>
      </c>
      <c r="L930" t="s">
        <v>52</v>
      </c>
      <c r="M930">
        <v>12</v>
      </c>
      <c r="N930" t="s">
        <v>1027</v>
      </c>
      <c r="O930">
        <v>1</v>
      </c>
      <c r="P930" s="6">
        <v>4</v>
      </c>
      <c r="Q930" t="s">
        <v>56</v>
      </c>
      <c r="R930">
        <v>15</v>
      </c>
      <c r="S930" s="5">
        <v>1</v>
      </c>
      <c r="T930" t="s">
        <v>58</v>
      </c>
      <c r="U930" t="s">
        <v>52</v>
      </c>
      <c r="V930">
        <v>1</v>
      </c>
      <c r="W930" t="s">
        <v>52</v>
      </c>
      <c r="X930">
        <v>2</v>
      </c>
      <c r="Y930" t="s">
        <v>59</v>
      </c>
      <c r="AB930" t="s">
        <v>72</v>
      </c>
      <c r="AD930" t="s">
        <v>52</v>
      </c>
      <c r="AE930" t="s">
        <v>52</v>
      </c>
      <c r="AF930" t="s">
        <v>52</v>
      </c>
      <c r="AG930" t="s">
        <v>52</v>
      </c>
      <c r="AH930">
        <v>12</v>
      </c>
      <c r="AI930" t="s">
        <v>94</v>
      </c>
      <c r="AJ930" t="s">
        <v>52</v>
      </c>
      <c r="AK930" t="s">
        <v>108</v>
      </c>
      <c r="AM930" t="s">
        <v>62</v>
      </c>
      <c r="AN930" t="s">
        <v>52</v>
      </c>
      <c r="AP930">
        <f t="shared" si="56"/>
        <v>0</v>
      </c>
      <c r="AQ930">
        <v>720000</v>
      </c>
      <c r="AR930">
        <v>2500000</v>
      </c>
      <c r="AS930">
        <v>120000</v>
      </c>
      <c r="AT930">
        <v>100000</v>
      </c>
      <c r="AU930">
        <v>750000</v>
      </c>
      <c r="AV930">
        <v>0</v>
      </c>
      <c r="AW930">
        <v>0</v>
      </c>
      <c r="AX930">
        <v>4190000</v>
      </c>
      <c r="AY930" t="str">
        <f t="shared" si="57"/>
        <v/>
      </c>
      <c r="AZ930" t="str">
        <f t="shared" si="58"/>
        <v/>
      </c>
      <c r="BA930">
        <f t="shared" si="59"/>
        <v>4190000</v>
      </c>
    </row>
    <row r="931" spans="1:53" x14ac:dyDescent="0.35">
      <c r="A931" s="2" t="s">
        <v>1258</v>
      </c>
      <c r="B931">
        <v>4</v>
      </c>
      <c r="C931">
        <v>405</v>
      </c>
      <c r="D931">
        <v>2</v>
      </c>
      <c r="E931" t="s">
        <v>50</v>
      </c>
      <c r="F931">
        <v>33</v>
      </c>
      <c r="G931" t="s">
        <v>72</v>
      </c>
      <c r="I931" t="s">
        <v>73</v>
      </c>
      <c r="J931" t="s">
        <v>53</v>
      </c>
      <c r="K931" t="s">
        <v>53</v>
      </c>
      <c r="L931" t="s">
        <v>53</v>
      </c>
      <c r="M931">
        <v>0</v>
      </c>
      <c r="O931">
        <v>3</v>
      </c>
      <c r="P931" s="6">
        <v>4</v>
      </c>
      <c r="Q931" t="s">
        <v>50</v>
      </c>
      <c r="R931">
        <v>11</v>
      </c>
      <c r="S931" s="5">
        <v>1</v>
      </c>
      <c r="T931" t="s">
        <v>58</v>
      </c>
      <c r="U931" t="s">
        <v>52</v>
      </c>
      <c r="V931">
        <v>1</v>
      </c>
      <c r="W931" t="s">
        <v>52</v>
      </c>
      <c r="X931">
        <v>2</v>
      </c>
      <c r="AB931" t="s">
        <v>72</v>
      </c>
      <c r="AD931" t="s">
        <v>73</v>
      </c>
      <c r="AE931" t="s">
        <v>52</v>
      </c>
      <c r="AF931" t="s">
        <v>52</v>
      </c>
      <c r="AG931" t="s">
        <v>52</v>
      </c>
      <c r="AH931">
        <v>3</v>
      </c>
      <c r="AI931" t="s">
        <v>97</v>
      </c>
      <c r="AJ931" t="s">
        <v>52</v>
      </c>
      <c r="AK931" t="s">
        <v>98</v>
      </c>
      <c r="AM931" t="s">
        <v>62</v>
      </c>
      <c r="AN931" t="s">
        <v>53</v>
      </c>
      <c r="AP931">
        <f t="shared" si="56"/>
        <v>0</v>
      </c>
      <c r="AQ931">
        <v>135000</v>
      </c>
      <c r="AR931">
        <v>0</v>
      </c>
      <c r="AS931">
        <v>23500</v>
      </c>
      <c r="AT931">
        <v>15000</v>
      </c>
      <c r="AU931">
        <v>160000</v>
      </c>
      <c r="AV931">
        <v>20000</v>
      </c>
      <c r="AW931">
        <v>10000</v>
      </c>
      <c r="AX931">
        <v>363500</v>
      </c>
      <c r="AY931">
        <f t="shared" si="57"/>
        <v>363500</v>
      </c>
      <c r="AZ931" t="str">
        <f t="shared" si="58"/>
        <v/>
      </c>
      <c r="BA931" t="str">
        <f t="shared" si="59"/>
        <v/>
      </c>
    </row>
    <row r="932" spans="1:53" x14ac:dyDescent="0.35">
      <c r="A932" s="2" t="s">
        <v>1258</v>
      </c>
      <c r="B932">
        <v>4</v>
      </c>
      <c r="C932">
        <v>405</v>
      </c>
      <c r="D932">
        <v>2</v>
      </c>
      <c r="E932" t="s">
        <v>50</v>
      </c>
      <c r="F932">
        <v>33</v>
      </c>
      <c r="G932" t="s">
        <v>72</v>
      </c>
      <c r="I932" t="s">
        <v>73</v>
      </c>
      <c r="J932" t="s">
        <v>53</v>
      </c>
      <c r="K932" t="s">
        <v>53</v>
      </c>
      <c r="L932" t="s">
        <v>53</v>
      </c>
      <c r="M932">
        <v>0</v>
      </c>
      <c r="O932">
        <v>3</v>
      </c>
      <c r="P932" s="6">
        <v>5</v>
      </c>
      <c r="Q932" t="s">
        <v>56</v>
      </c>
      <c r="R932">
        <v>8</v>
      </c>
      <c r="S932" s="5">
        <v>1</v>
      </c>
      <c r="T932" t="s">
        <v>58</v>
      </c>
      <c r="U932" t="s">
        <v>52</v>
      </c>
      <c r="V932">
        <v>1</v>
      </c>
      <c r="W932" t="s">
        <v>52</v>
      </c>
      <c r="X932">
        <v>2</v>
      </c>
      <c r="AB932" t="s">
        <v>72</v>
      </c>
      <c r="AD932" t="s">
        <v>73</v>
      </c>
      <c r="AE932" t="s">
        <v>53</v>
      </c>
      <c r="AF932" t="s">
        <v>53</v>
      </c>
      <c r="AG932" t="s">
        <v>53</v>
      </c>
      <c r="AJ932" t="s">
        <v>53</v>
      </c>
      <c r="AO932" t="s">
        <v>190</v>
      </c>
      <c r="AP932">
        <f t="shared" si="56"/>
        <v>0</v>
      </c>
      <c r="AY932" t="str">
        <f t="shared" si="57"/>
        <v/>
      </c>
      <c r="AZ932" t="str">
        <f t="shared" si="58"/>
        <v/>
      </c>
      <c r="BA932" t="str">
        <f t="shared" si="59"/>
        <v/>
      </c>
    </row>
    <row r="933" spans="1:53" x14ac:dyDescent="0.35">
      <c r="A933" s="2" t="s">
        <v>1259</v>
      </c>
      <c r="B933">
        <v>7</v>
      </c>
      <c r="C933">
        <v>706</v>
      </c>
      <c r="D933">
        <v>2</v>
      </c>
      <c r="E933" t="s">
        <v>50</v>
      </c>
      <c r="F933">
        <v>49</v>
      </c>
      <c r="G933" t="s">
        <v>72</v>
      </c>
      <c r="I933" t="s">
        <v>73</v>
      </c>
      <c r="J933" t="s">
        <v>52</v>
      </c>
      <c r="K933" t="s">
        <v>52</v>
      </c>
      <c r="L933" t="s">
        <v>52</v>
      </c>
      <c r="M933">
        <v>5</v>
      </c>
      <c r="N933" t="s">
        <v>78</v>
      </c>
      <c r="O933">
        <v>1</v>
      </c>
      <c r="P933" s="6">
        <v>4</v>
      </c>
      <c r="Q933" t="s">
        <v>56</v>
      </c>
      <c r="R933">
        <v>12</v>
      </c>
      <c r="S933" s="5">
        <v>1</v>
      </c>
      <c r="T933" t="s">
        <v>58</v>
      </c>
      <c r="U933" t="s">
        <v>52</v>
      </c>
      <c r="V933">
        <v>1</v>
      </c>
      <c r="W933" t="s">
        <v>52</v>
      </c>
      <c r="X933">
        <v>2</v>
      </c>
      <c r="Y933" t="s">
        <v>59</v>
      </c>
      <c r="AB933" t="s">
        <v>72</v>
      </c>
      <c r="AD933" t="s">
        <v>73</v>
      </c>
      <c r="AE933" t="s">
        <v>52</v>
      </c>
      <c r="AF933" t="s">
        <v>52</v>
      </c>
      <c r="AG933" t="s">
        <v>52</v>
      </c>
      <c r="AH933">
        <v>5</v>
      </c>
      <c r="AI933" t="s">
        <v>83</v>
      </c>
      <c r="AJ933" t="s">
        <v>52</v>
      </c>
      <c r="AK933" t="s">
        <v>84</v>
      </c>
      <c r="AM933" t="s">
        <v>62</v>
      </c>
      <c r="AN933" t="s">
        <v>53</v>
      </c>
      <c r="AP933">
        <f t="shared" si="56"/>
        <v>0</v>
      </c>
      <c r="AQ933">
        <v>648000</v>
      </c>
      <c r="AR933">
        <v>0</v>
      </c>
      <c r="AS933">
        <v>20000</v>
      </c>
      <c r="AT933">
        <v>50000</v>
      </c>
      <c r="AU933">
        <v>0</v>
      </c>
      <c r="AV933">
        <v>0</v>
      </c>
      <c r="AW933">
        <v>0</v>
      </c>
      <c r="AX933">
        <v>718000</v>
      </c>
      <c r="AY933" t="str">
        <f t="shared" si="57"/>
        <v/>
      </c>
      <c r="AZ933">
        <f t="shared" si="58"/>
        <v>718000</v>
      </c>
      <c r="BA933" t="str">
        <f t="shared" si="59"/>
        <v/>
      </c>
    </row>
    <row r="934" spans="1:53" x14ac:dyDescent="0.35">
      <c r="A934" s="2" t="s">
        <v>1260</v>
      </c>
      <c r="B934">
        <v>6</v>
      </c>
      <c r="C934">
        <v>608</v>
      </c>
      <c r="D934">
        <v>2</v>
      </c>
      <c r="E934" t="s">
        <v>50</v>
      </c>
      <c r="F934">
        <v>39</v>
      </c>
      <c r="G934" t="s">
        <v>72</v>
      </c>
      <c r="I934" t="s">
        <v>73</v>
      </c>
      <c r="J934" t="s">
        <v>52</v>
      </c>
      <c r="K934" t="s">
        <v>52</v>
      </c>
      <c r="L934" t="s">
        <v>52</v>
      </c>
      <c r="M934">
        <v>5</v>
      </c>
      <c r="N934" t="s">
        <v>78</v>
      </c>
      <c r="O934">
        <v>3</v>
      </c>
      <c r="P934" s="6">
        <v>3</v>
      </c>
      <c r="Q934" t="s">
        <v>56</v>
      </c>
      <c r="R934">
        <v>11</v>
      </c>
      <c r="S934" s="5">
        <v>1</v>
      </c>
      <c r="T934" t="s">
        <v>58</v>
      </c>
      <c r="U934" t="s">
        <v>52</v>
      </c>
      <c r="V934">
        <v>1</v>
      </c>
      <c r="W934" t="s">
        <v>52</v>
      </c>
      <c r="X934">
        <v>2</v>
      </c>
      <c r="AB934" t="s">
        <v>72</v>
      </c>
      <c r="AD934" t="s">
        <v>73</v>
      </c>
      <c r="AE934" t="s">
        <v>52</v>
      </c>
      <c r="AF934" t="s">
        <v>53</v>
      </c>
      <c r="AG934" t="s">
        <v>52</v>
      </c>
      <c r="AH934">
        <v>6</v>
      </c>
      <c r="AI934" t="s">
        <v>78</v>
      </c>
      <c r="AJ934" t="s">
        <v>52</v>
      </c>
      <c r="AK934" t="s">
        <v>88</v>
      </c>
      <c r="AM934" t="s">
        <v>62</v>
      </c>
      <c r="AN934" t="s">
        <v>53</v>
      </c>
      <c r="AP934">
        <f t="shared" si="56"/>
        <v>0</v>
      </c>
      <c r="AQ934">
        <v>0</v>
      </c>
      <c r="AR934">
        <v>0</v>
      </c>
      <c r="AS934">
        <v>12000</v>
      </c>
      <c r="AT934">
        <v>10000</v>
      </c>
      <c r="AU934">
        <v>0</v>
      </c>
      <c r="AV934">
        <v>0</v>
      </c>
      <c r="AW934">
        <v>5000</v>
      </c>
      <c r="AX934">
        <v>27000</v>
      </c>
      <c r="AY934">
        <f t="shared" si="57"/>
        <v>27000</v>
      </c>
      <c r="AZ934" t="str">
        <f t="shared" si="58"/>
        <v/>
      </c>
      <c r="BA934" t="str">
        <f t="shared" si="59"/>
        <v/>
      </c>
    </row>
    <row r="935" spans="1:53" x14ac:dyDescent="0.35">
      <c r="A935" s="2" t="s">
        <v>1260</v>
      </c>
      <c r="B935">
        <v>6</v>
      </c>
      <c r="C935">
        <v>608</v>
      </c>
      <c r="D935">
        <v>2</v>
      </c>
      <c r="E935" t="s">
        <v>50</v>
      </c>
      <c r="F935">
        <v>39</v>
      </c>
      <c r="G935" t="s">
        <v>72</v>
      </c>
      <c r="I935" t="s">
        <v>73</v>
      </c>
      <c r="J935" t="s">
        <v>52</v>
      </c>
      <c r="K935" t="s">
        <v>52</v>
      </c>
      <c r="L935" t="s">
        <v>52</v>
      </c>
      <c r="M935">
        <v>5</v>
      </c>
      <c r="N935" t="s">
        <v>78</v>
      </c>
      <c r="O935">
        <v>3</v>
      </c>
      <c r="P935" s="6">
        <v>4</v>
      </c>
      <c r="Q935" t="s">
        <v>50</v>
      </c>
      <c r="R935">
        <v>9</v>
      </c>
      <c r="S935" s="5">
        <v>1</v>
      </c>
      <c r="T935" t="s">
        <v>58</v>
      </c>
      <c r="U935" t="s">
        <v>52</v>
      </c>
      <c r="V935">
        <v>1</v>
      </c>
      <c r="W935" t="s">
        <v>52</v>
      </c>
      <c r="X935">
        <v>2</v>
      </c>
      <c r="AB935" t="s">
        <v>72</v>
      </c>
      <c r="AD935" t="s">
        <v>73</v>
      </c>
      <c r="AE935" t="s">
        <v>52</v>
      </c>
      <c r="AF935" t="s">
        <v>53</v>
      </c>
      <c r="AG935" t="s">
        <v>52</v>
      </c>
      <c r="AH935">
        <v>4</v>
      </c>
      <c r="AI935" t="s">
        <v>83</v>
      </c>
      <c r="AJ935" t="s">
        <v>52</v>
      </c>
      <c r="AK935" t="s">
        <v>84</v>
      </c>
      <c r="AM935" t="s">
        <v>62</v>
      </c>
      <c r="AN935" t="s">
        <v>53</v>
      </c>
      <c r="AP935">
        <f t="shared" si="56"/>
        <v>0</v>
      </c>
      <c r="AQ935">
        <v>0</v>
      </c>
      <c r="AR935">
        <v>0</v>
      </c>
      <c r="AS935">
        <v>12000</v>
      </c>
      <c r="AT935">
        <v>7500</v>
      </c>
      <c r="AU935">
        <v>0</v>
      </c>
      <c r="AV935">
        <v>0</v>
      </c>
      <c r="AW935">
        <v>5000</v>
      </c>
      <c r="AX935">
        <v>24500</v>
      </c>
      <c r="AY935">
        <f t="shared" si="57"/>
        <v>24500</v>
      </c>
      <c r="AZ935" t="str">
        <f t="shared" si="58"/>
        <v/>
      </c>
      <c r="BA935" t="str">
        <f t="shared" si="59"/>
        <v/>
      </c>
    </row>
    <row r="936" spans="1:53" x14ac:dyDescent="0.35">
      <c r="A936" s="2" t="s">
        <v>1260</v>
      </c>
      <c r="B936">
        <v>6</v>
      </c>
      <c r="C936">
        <v>608</v>
      </c>
      <c r="D936">
        <v>2</v>
      </c>
      <c r="E936" t="s">
        <v>50</v>
      </c>
      <c r="F936">
        <v>39</v>
      </c>
      <c r="G936" t="s">
        <v>72</v>
      </c>
      <c r="I936" t="s">
        <v>73</v>
      </c>
      <c r="J936" t="s">
        <v>52</v>
      </c>
      <c r="K936" t="s">
        <v>52</v>
      </c>
      <c r="L936" t="s">
        <v>52</v>
      </c>
      <c r="M936">
        <v>5</v>
      </c>
      <c r="N936" t="s">
        <v>78</v>
      </c>
      <c r="O936">
        <v>3</v>
      </c>
      <c r="P936" s="6">
        <v>5</v>
      </c>
      <c r="Q936" t="s">
        <v>50</v>
      </c>
      <c r="R936">
        <v>6</v>
      </c>
      <c r="S936" s="5">
        <v>1</v>
      </c>
      <c r="T936" t="s">
        <v>58</v>
      </c>
      <c r="U936" t="s">
        <v>52</v>
      </c>
      <c r="V936">
        <v>1</v>
      </c>
      <c r="W936" t="s">
        <v>52</v>
      </c>
      <c r="X936">
        <v>2</v>
      </c>
      <c r="AB936" t="s">
        <v>72</v>
      </c>
      <c r="AD936" t="s">
        <v>73</v>
      </c>
      <c r="AE936" t="s">
        <v>53</v>
      </c>
      <c r="AF936" t="s">
        <v>53</v>
      </c>
      <c r="AG936" t="s">
        <v>52</v>
      </c>
      <c r="AH936">
        <v>1</v>
      </c>
      <c r="AI936" t="s">
        <v>68</v>
      </c>
      <c r="AJ936" t="s">
        <v>52</v>
      </c>
      <c r="AK936" t="s">
        <v>74</v>
      </c>
      <c r="AM936" t="s">
        <v>62</v>
      </c>
      <c r="AN936" t="s">
        <v>53</v>
      </c>
      <c r="AP936">
        <f t="shared" si="56"/>
        <v>0</v>
      </c>
      <c r="AQ936">
        <v>0</v>
      </c>
      <c r="AR936">
        <v>0</v>
      </c>
      <c r="AS936">
        <v>150000</v>
      </c>
      <c r="AT936">
        <v>1000</v>
      </c>
      <c r="AU936">
        <v>0</v>
      </c>
      <c r="AV936">
        <v>0</v>
      </c>
      <c r="AW936">
        <v>0</v>
      </c>
      <c r="AX936">
        <v>151000</v>
      </c>
      <c r="AY936">
        <f t="shared" si="57"/>
        <v>151000</v>
      </c>
      <c r="AZ936" t="str">
        <f t="shared" si="58"/>
        <v/>
      </c>
      <c r="BA936" t="str">
        <f t="shared" si="59"/>
        <v/>
      </c>
    </row>
    <row r="937" spans="1:53" x14ac:dyDescent="0.35">
      <c r="A937" s="2" t="s">
        <v>1263</v>
      </c>
      <c r="B937">
        <v>18</v>
      </c>
      <c r="C937">
        <v>1802</v>
      </c>
      <c r="D937">
        <v>2</v>
      </c>
      <c r="E937" t="s">
        <v>50</v>
      </c>
      <c r="F937">
        <v>41</v>
      </c>
      <c r="G937" t="s">
        <v>72</v>
      </c>
      <c r="I937" t="s">
        <v>73</v>
      </c>
      <c r="J937" t="s">
        <v>52</v>
      </c>
      <c r="K937" t="s">
        <v>52</v>
      </c>
      <c r="L937" t="s">
        <v>52</v>
      </c>
      <c r="M937">
        <v>7</v>
      </c>
      <c r="N937" t="s">
        <v>79</v>
      </c>
      <c r="O937">
        <v>1</v>
      </c>
      <c r="P937" s="6">
        <v>3</v>
      </c>
      <c r="Q937" t="s">
        <v>56</v>
      </c>
      <c r="R937">
        <v>13</v>
      </c>
      <c r="S937" s="5">
        <v>1</v>
      </c>
      <c r="T937" t="s">
        <v>58</v>
      </c>
      <c r="U937" t="s">
        <v>52</v>
      </c>
      <c r="V937">
        <v>1</v>
      </c>
      <c r="W937" t="s">
        <v>52</v>
      </c>
      <c r="X937">
        <v>2</v>
      </c>
      <c r="Y937" t="s">
        <v>59</v>
      </c>
      <c r="AB937" t="s">
        <v>72</v>
      </c>
      <c r="AD937" t="s">
        <v>73</v>
      </c>
      <c r="AE937" t="s">
        <v>52</v>
      </c>
      <c r="AF937" t="s">
        <v>52</v>
      </c>
      <c r="AG937" t="s">
        <v>52</v>
      </c>
      <c r="AH937">
        <v>7</v>
      </c>
      <c r="AI937" t="s">
        <v>79</v>
      </c>
      <c r="AJ937" t="s">
        <v>52</v>
      </c>
      <c r="AK937" t="s">
        <v>90</v>
      </c>
      <c r="AM937" t="s">
        <v>62</v>
      </c>
      <c r="AN937" t="s">
        <v>53</v>
      </c>
      <c r="AP937">
        <f t="shared" si="56"/>
        <v>0</v>
      </c>
      <c r="AQ937">
        <v>0</v>
      </c>
      <c r="AR937">
        <v>0</v>
      </c>
      <c r="AS937">
        <v>15000</v>
      </c>
      <c r="AT937">
        <v>3000</v>
      </c>
      <c r="AU937">
        <v>0</v>
      </c>
      <c r="AV937">
        <v>0</v>
      </c>
      <c r="AW937">
        <v>0</v>
      </c>
      <c r="AX937">
        <v>18000</v>
      </c>
      <c r="AY937" t="str">
        <f t="shared" si="57"/>
        <v/>
      </c>
      <c r="AZ937">
        <f t="shared" si="58"/>
        <v>18000</v>
      </c>
      <c r="BA937" t="str">
        <f t="shared" si="59"/>
        <v/>
      </c>
    </row>
    <row r="938" spans="1:53" x14ac:dyDescent="0.35">
      <c r="A938" s="2" t="s">
        <v>1264</v>
      </c>
      <c r="B938">
        <v>18</v>
      </c>
      <c r="C938">
        <v>1802</v>
      </c>
      <c r="D938">
        <v>2</v>
      </c>
      <c r="E938" t="s">
        <v>50</v>
      </c>
      <c r="F938">
        <v>52</v>
      </c>
      <c r="G938" t="s">
        <v>72</v>
      </c>
      <c r="I938" t="s">
        <v>73</v>
      </c>
      <c r="J938" t="s">
        <v>52</v>
      </c>
      <c r="K938" t="s">
        <v>52</v>
      </c>
      <c r="L938" t="s">
        <v>52</v>
      </c>
      <c r="M938">
        <v>4</v>
      </c>
      <c r="N938" t="s">
        <v>83</v>
      </c>
      <c r="O938">
        <v>2</v>
      </c>
      <c r="P938" s="6">
        <v>6</v>
      </c>
      <c r="Q938" t="s">
        <v>50</v>
      </c>
      <c r="R938">
        <v>15</v>
      </c>
      <c r="S938" s="5">
        <v>1</v>
      </c>
      <c r="T938" t="s">
        <v>58</v>
      </c>
      <c r="U938" t="s">
        <v>52</v>
      </c>
      <c r="V938">
        <v>1</v>
      </c>
      <c r="W938" t="s">
        <v>52</v>
      </c>
      <c r="X938">
        <v>2</v>
      </c>
      <c r="Y938" t="s">
        <v>59</v>
      </c>
      <c r="AB938" t="s">
        <v>72</v>
      </c>
      <c r="AD938" t="s">
        <v>73</v>
      </c>
      <c r="AE938" t="s">
        <v>52</v>
      </c>
      <c r="AF938" t="s">
        <v>52</v>
      </c>
      <c r="AG938" t="s">
        <v>52</v>
      </c>
      <c r="AH938">
        <v>7</v>
      </c>
      <c r="AI938" t="s">
        <v>86</v>
      </c>
      <c r="AJ938" t="s">
        <v>53</v>
      </c>
      <c r="AO938" t="s">
        <v>119</v>
      </c>
      <c r="AP938">
        <f t="shared" si="56"/>
        <v>0</v>
      </c>
      <c r="AY938" t="str">
        <f t="shared" si="57"/>
        <v/>
      </c>
      <c r="AZ938" t="str">
        <f t="shared" si="58"/>
        <v/>
      </c>
      <c r="BA938" t="str">
        <f t="shared" si="59"/>
        <v/>
      </c>
    </row>
    <row r="939" spans="1:53" x14ac:dyDescent="0.35">
      <c r="A939" s="2" t="s">
        <v>1264</v>
      </c>
      <c r="B939">
        <v>18</v>
      </c>
      <c r="C939">
        <v>1802</v>
      </c>
      <c r="D939">
        <v>2</v>
      </c>
      <c r="E939" t="s">
        <v>50</v>
      </c>
      <c r="F939">
        <v>52</v>
      </c>
      <c r="G939" t="s">
        <v>72</v>
      </c>
      <c r="I939" t="s">
        <v>73</v>
      </c>
      <c r="J939" t="s">
        <v>52</v>
      </c>
      <c r="K939" t="s">
        <v>52</v>
      </c>
      <c r="L939" t="s">
        <v>52</v>
      </c>
      <c r="M939">
        <v>4</v>
      </c>
      <c r="N939" t="s">
        <v>83</v>
      </c>
      <c r="O939">
        <v>2</v>
      </c>
      <c r="P939" s="6">
        <v>7</v>
      </c>
      <c r="Q939" t="s">
        <v>50</v>
      </c>
      <c r="R939">
        <v>12</v>
      </c>
      <c r="S939" s="5">
        <v>1</v>
      </c>
      <c r="T939" t="s">
        <v>58</v>
      </c>
      <c r="U939" t="s">
        <v>52</v>
      </c>
      <c r="V939">
        <v>1</v>
      </c>
      <c r="W939" t="s">
        <v>52</v>
      </c>
      <c r="X939">
        <v>2</v>
      </c>
      <c r="AB939" t="s">
        <v>72</v>
      </c>
      <c r="AD939" t="s">
        <v>73</v>
      </c>
      <c r="AE939" t="s">
        <v>52</v>
      </c>
      <c r="AF939" t="s">
        <v>52</v>
      </c>
      <c r="AG939" t="s">
        <v>52</v>
      </c>
      <c r="AH939">
        <v>6</v>
      </c>
      <c r="AI939" t="s">
        <v>78</v>
      </c>
      <c r="AJ939" t="s">
        <v>52</v>
      </c>
      <c r="AK939" t="s">
        <v>88</v>
      </c>
      <c r="AM939" t="s">
        <v>62</v>
      </c>
      <c r="AN939" t="s">
        <v>52</v>
      </c>
      <c r="AP939">
        <f t="shared" si="56"/>
        <v>0</v>
      </c>
      <c r="AQ939">
        <v>0</v>
      </c>
      <c r="AR939">
        <v>0</v>
      </c>
      <c r="AS939">
        <v>21000</v>
      </c>
      <c r="AT939">
        <v>35000</v>
      </c>
      <c r="AU939">
        <v>0</v>
      </c>
      <c r="AV939">
        <v>0</v>
      </c>
      <c r="AW939">
        <v>0</v>
      </c>
      <c r="AX939">
        <v>56000</v>
      </c>
      <c r="AY939" t="str">
        <f t="shared" si="57"/>
        <v/>
      </c>
      <c r="AZ939">
        <f t="shared" si="58"/>
        <v>56000</v>
      </c>
      <c r="BA939" t="str">
        <f t="shared" si="59"/>
        <v/>
      </c>
    </row>
    <row r="940" spans="1:53" x14ac:dyDescent="0.35">
      <c r="A940" s="2" t="s">
        <v>1266</v>
      </c>
      <c r="B940">
        <v>20</v>
      </c>
      <c r="C940">
        <v>2004</v>
      </c>
      <c r="D940">
        <v>2</v>
      </c>
      <c r="E940" t="s">
        <v>50</v>
      </c>
      <c r="F940">
        <v>55</v>
      </c>
      <c r="G940" t="s">
        <v>72</v>
      </c>
      <c r="I940" t="s">
        <v>73</v>
      </c>
      <c r="J940" t="s">
        <v>52</v>
      </c>
      <c r="K940" t="s">
        <v>52</v>
      </c>
      <c r="L940" t="s">
        <v>52</v>
      </c>
      <c r="M940">
        <v>4</v>
      </c>
      <c r="N940" t="s">
        <v>83</v>
      </c>
      <c r="O940">
        <v>3</v>
      </c>
      <c r="P940" s="6">
        <v>5</v>
      </c>
      <c r="Q940" t="s">
        <v>56</v>
      </c>
      <c r="R940">
        <v>12</v>
      </c>
      <c r="S940" s="5">
        <v>1</v>
      </c>
      <c r="T940" t="s">
        <v>58</v>
      </c>
      <c r="U940" t="s">
        <v>52</v>
      </c>
      <c r="V940">
        <v>1</v>
      </c>
      <c r="W940" t="s">
        <v>52</v>
      </c>
      <c r="X940">
        <v>2</v>
      </c>
      <c r="AB940" t="s">
        <v>72</v>
      </c>
      <c r="AD940" t="s">
        <v>73</v>
      </c>
      <c r="AE940" t="s">
        <v>52</v>
      </c>
      <c r="AF940" t="s">
        <v>52</v>
      </c>
      <c r="AG940" t="s">
        <v>52</v>
      </c>
      <c r="AH940">
        <v>4</v>
      </c>
      <c r="AI940" t="s">
        <v>83</v>
      </c>
      <c r="AJ940" t="s">
        <v>52</v>
      </c>
      <c r="AK940" t="s">
        <v>84</v>
      </c>
      <c r="AM940" t="s">
        <v>62</v>
      </c>
      <c r="AN940" t="s">
        <v>52</v>
      </c>
      <c r="AP940">
        <f t="shared" si="56"/>
        <v>0</v>
      </c>
      <c r="AQ940">
        <v>0</v>
      </c>
      <c r="AR940">
        <v>135000</v>
      </c>
      <c r="AS940">
        <v>27000</v>
      </c>
      <c r="AT940">
        <v>50000</v>
      </c>
      <c r="AU940">
        <v>0</v>
      </c>
      <c r="AV940">
        <v>0</v>
      </c>
      <c r="AW940">
        <v>15000</v>
      </c>
      <c r="AX940">
        <v>227000</v>
      </c>
      <c r="AY940" t="str">
        <f t="shared" si="57"/>
        <v/>
      </c>
      <c r="AZ940">
        <f t="shared" si="58"/>
        <v>227000</v>
      </c>
      <c r="BA940" t="str">
        <f t="shared" si="59"/>
        <v/>
      </c>
    </row>
    <row r="941" spans="1:53" x14ac:dyDescent="0.35">
      <c r="A941" s="2" t="s">
        <v>1267</v>
      </c>
      <c r="B941">
        <v>11</v>
      </c>
      <c r="C941">
        <v>1105</v>
      </c>
      <c r="D941">
        <v>1</v>
      </c>
      <c r="E941" t="s">
        <v>50</v>
      </c>
      <c r="F941">
        <v>47</v>
      </c>
      <c r="G941" t="s">
        <v>155</v>
      </c>
      <c r="H941" t="s">
        <v>52</v>
      </c>
      <c r="I941" t="s">
        <v>52</v>
      </c>
      <c r="J941" t="s">
        <v>53</v>
      </c>
      <c r="K941" t="s">
        <v>53</v>
      </c>
      <c r="L941" t="s">
        <v>53</v>
      </c>
      <c r="M941">
        <v>0</v>
      </c>
      <c r="O941">
        <v>1</v>
      </c>
      <c r="P941" s="6">
        <v>3</v>
      </c>
      <c r="Q941" t="s">
        <v>50</v>
      </c>
      <c r="R941">
        <v>15</v>
      </c>
      <c r="S941" s="5">
        <v>1</v>
      </c>
      <c r="T941" t="s">
        <v>58</v>
      </c>
      <c r="U941" t="s">
        <v>52</v>
      </c>
      <c r="V941">
        <v>1</v>
      </c>
      <c r="W941" t="s">
        <v>52</v>
      </c>
      <c r="X941">
        <v>2</v>
      </c>
      <c r="Y941" t="s">
        <v>59</v>
      </c>
      <c r="AB941" t="s">
        <v>155</v>
      </c>
      <c r="AC941" t="s">
        <v>52</v>
      </c>
      <c r="AD941" t="s">
        <v>52</v>
      </c>
      <c r="AE941" t="s">
        <v>52</v>
      </c>
      <c r="AF941" t="s">
        <v>52</v>
      </c>
      <c r="AG941" t="s">
        <v>52</v>
      </c>
      <c r="AH941">
        <v>8</v>
      </c>
      <c r="AI941" t="s">
        <v>60</v>
      </c>
      <c r="AJ941" t="s">
        <v>52</v>
      </c>
      <c r="AK941" t="s">
        <v>61</v>
      </c>
      <c r="AM941" t="s">
        <v>62</v>
      </c>
      <c r="AN941" t="s">
        <v>52</v>
      </c>
      <c r="AP941">
        <f t="shared" si="56"/>
        <v>0</v>
      </c>
      <c r="AQ941">
        <v>0</v>
      </c>
      <c r="AR941">
        <v>720000</v>
      </c>
      <c r="AS941">
        <v>25000</v>
      </c>
      <c r="AT941">
        <v>60000</v>
      </c>
      <c r="AU941">
        <v>1200000</v>
      </c>
      <c r="AV941">
        <v>0</v>
      </c>
      <c r="AW941">
        <v>0</v>
      </c>
      <c r="AX941">
        <v>2005000</v>
      </c>
      <c r="AY941" t="str">
        <f t="shared" si="57"/>
        <v/>
      </c>
      <c r="AZ941" t="str">
        <f t="shared" si="58"/>
        <v/>
      </c>
      <c r="BA941">
        <f t="shared" si="59"/>
        <v>2005000</v>
      </c>
    </row>
    <row r="942" spans="1:53" x14ac:dyDescent="0.35">
      <c r="A942" s="2" t="s">
        <v>1271</v>
      </c>
      <c r="B942">
        <v>20</v>
      </c>
      <c r="C942">
        <v>2008</v>
      </c>
      <c r="D942">
        <v>1</v>
      </c>
      <c r="E942" t="s">
        <v>50</v>
      </c>
      <c r="F942">
        <v>37</v>
      </c>
      <c r="G942" t="s">
        <v>72</v>
      </c>
      <c r="I942" t="s">
        <v>73</v>
      </c>
      <c r="J942" t="s">
        <v>52</v>
      </c>
      <c r="K942" t="s">
        <v>52</v>
      </c>
      <c r="L942" t="s">
        <v>52</v>
      </c>
      <c r="M942">
        <v>9</v>
      </c>
      <c r="N942" t="s">
        <v>80</v>
      </c>
      <c r="O942">
        <v>2</v>
      </c>
      <c r="P942" s="6">
        <v>3</v>
      </c>
      <c r="Q942" t="s">
        <v>56</v>
      </c>
      <c r="R942">
        <v>9</v>
      </c>
      <c r="S942" s="5">
        <v>1</v>
      </c>
      <c r="T942" t="s">
        <v>58</v>
      </c>
      <c r="U942" t="s">
        <v>52</v>
      </c>
      <c r="V942">
        <v>1</v>
      </c>
      <c r="W942" t="s">
        <v>52</v>
      </c>
      <c r="X942">
        <v>2</v>
      </c>
      <c r="AB942" t="s">
        <v>72</v>
      </c>
      <c r="AD942" t="s">
        <v>73</v>
      </c>
      <c r="AE942" t="s">
        <v>52</v>
      </c>
      <c r="AF942" t="s">
        <v>52</v>
      </c>
      <c r="AG942" t="s">
        <v>52</v>
      </c>
      <c r="AH942">
        <v>4</v>
      </c>
      <c r="AI942" t="s">
        <v>83</v>
      </c>
      <c r="AJ942" t="s">
        <v>52</v>
      </c>
      <c r="AK942" t="s">
        <v>84</v>
      </c>
      <c r="AM942" t="s">
        <v>62</v>
      </c>
      <c r="AN942" t="s">
        <v>52</v>
      </c>
      <c r="AP942">
        <f t="shared" si="56"/>
        <v>0</v>
      </c>
      <c r="AQ942">
        <v>3120000</v>
      </c>
      <c r="AR942">
        <v>2400000</v>
      </c>
      <c r="AS942">
        <v>60000</v>
      </c>
      <c r="AT942">
        <v>336000</v>
      </c>
      <c r="AU942">
        <v>0</v>
      </c>
      <c r="AV942">
        <v>0</v>
      </c>
      <c r="AW942">
        <v>130000</v>
      </c>
      <c r="AX942">
        <v>6046000</v>
      </c>
      <c r="AY942">
        <f t="shared" si="57"/>
        <v>6046000</v>
      </c>
      <c r="AZ942" t="str">
        <f t="shared" si="58"/>
        <v/>
      </c>
      <c r="BA942" t="str">
        <f t="shared" si="59"/>
        <v/>
      </c>
    </row>
    <row r="943" spans="1:53" x14ac:dyDescent="0.35">
      <c r="A943" s="2" t="s">
        <v>1271</v>
      </c>
      <c r="B943">
        <v>20</v>
      </c>
      <c r="C943">
        <v>2008</v>
      </c>
      <c r="D943">
        <v>1</v>
      </c>
      <c r="E943" t="s">
        <v>50</v>
      </c>
      <c r="F943">
        <v>37</v>
      </c>
      <c r="G943" t="s">
        <v>72</v>
      </c>
      <c r="I943" t="s">
        <v>73</v>
      </c>
      <c r="J943" t="s">
        <v>52</v>
      </c>
      <c r="K943" t="s">
        <v>52</v>
      </c>
      <c r="L943" t="s">
        <v>52</v>
      </c>
      <c r="M943">
        <v>9</v>
      </c>
      <c r="N943" t="s">
        <v>80</v>
      </c>
      <c r="O943">
        <v>2</v>
      </c>
      <c r="P943" s="6">
        <v>4</v>
      </c>
      <c r="Q943" t="s">
        <v>56</v>
      </c>
      <c r="R943">
        <v>8</v>
      </c>
      <c r="S943" s="5">
        <v>1</v>
      </c>
      <c r="T943" t="s">
        <v>58</v>
      </c>
      <c r="U943" t="s">
        <v>52</v>
      </c>
      <c r="V943">
        <v>1</v>
      </c>
      <c r="W943" t="s">
        <v>52</v>
      </c>
      <c r="X943">
        <v>2</v>
      </c>
      <c r="AB943" t="s">
        <v>72</v>
      </c>
      <c r="AD943" t="s">
        <v>73</v>
      </c>
      <c r="AE943" t="s">
        <v>52</v>
      </c>
      <c r="AF943" t="s">
        <v>52</v>
      </c>
      <c r="AG943" t="s">
        <v>52</v>
      </c>
      <c r="AH943">
        <v>4</v>
      </c>
      <c r="AI943" t="s">
        <v>83</v>
      </c>
      <c r="AJ943" t="s">
        <v>52</v>
      </c>
      <c r="AK943" t="s">
        <v>64</v>
      </c>
      <c r="AM943" t="s">
        <v>62</v>
      </c>
      <c r="AN943" t="s">
        <v>52</v>
      </c>
      <c r="AP943">
        <f t="shared" si="56"/>
        <v>0</v>
      </c>
      <c r="AQ943">
        <v>3120000</v>
      </c>
      <c r="AR943">
        <v>2400000</v>
      </c>
      <c r="AS943">
        <v>60000</v>
      </c>
      <c r="AT943">
        <v>336000</v>
      </c>
      <c r="AU943">
        <v>0</v>
      </c>
      <c r="AV943">
        <v>0</v>
      </c>
      <c r="AW943">
        <v>130000</v>
      </c>
      <c r="AX943">
        <v>6046000</v>
      </c>
      <c r="AY943">
        <f t="shared" si="57"/>
        <v>6046000</v>
      </c>
      <c r="AZ943" t="str">
        <f t="shared" si="58"/>
        <v/>
      </c>
      <c r="BA943" t="str">
        <f t="shared" si="59"/>
        <v/>
      </c>
    </row>
    <row r="944" spans="1:53" x14ac:dyDescent="0.35">
      <c r="A944" s="2" t="s">
        <v>1274</v>
      </c>
      <c r="B944">
        <v>15</v>
      </c>
      <c r="C944">
        <v>1501</v>
      </c>
      <c r="D944">
        <v>2</v>
      </c>
      <c r="E944" t="s">
        <v>56</v>
      </c>
      <c r="F944">
        <v>30</v>
      </c>
      <c r="G944" t="s">
        <v>72</v>
      </c>
      <c r="I944" t="s">
        <v>73</v>
      </c>
      <c r="J944" t="s">
        <v>52</v>
      </c>
      <c r="K944" t="s">
        <v>52</v>
      </c>
      <c r="L944" t="s">
        <v>52</v>
      </c>
      <c r="M944">
        <v>8</v>
      </c>
      <c r="N944" t="s">
        <v>60</v>
      </c>
      <c r="O944">
        <v>2</v>
      </c>
      <c r="P944" s="6">
        <v>3</v>
      </c>
      <c r="Q944" t="s">
        <v>50</v>
      </c>
      <c r="R944">
        <v>6</v>
      </c>
      <c r="S944" s="5">
        <v>1</v>
      </c>
      <c r="T944" t="s">
        <v>58</v>
      </c>
      <c r="U944" t="s">
        <v>52</v>
      </c>
      <c r="V944">
        <v>2</v>
      </c>
      <c r="W944" t="s">
        <v>52</v>
      </c>
      <c r="X944">
        <v>1</v>
      </c>
      <c r="AB944" t="s">
        <v>72</v>
      </c>
      <c r="AD944" t="s">
        <v>73</v>
      </c>
      <c r="AE944" t="s">
        <v>53</v>
      </c>
      <c r="AF944" t="s">
        <v>53</v>
      </c>
      <c r="AG944" t="s">
        <v>52</v>
      </c>
      <c r="AH944">
        <v>1</v>
      </c>
      <c r="AI944" t="s">
        <v>68</v>
      </c>
      <c r="AJ944" t="s">
        <v>52</v>
      </c>
      <c r="AK944" t="s">
        <v>68</v>
      </c>
      <c r="AL944" t="s">
        <v>109</v>
      </c>
      <c r="AN944" t="s">
        <v>53</v>
      </c>
      <c r="AP944">
        <f t="shared" si="56"/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Y944" t="str">
        <f t="shared" si="57"/>
        <v/>
      </c>
      <c r="AZ944" t="str">
        <f t="shared" si="58"/>
        <v/>
      </c>
      <c r="BA944" t="str">
        <f t="shared" si="59"/>
        <v/>
      </c>
    </row>
    <row r="945" spans="1:53" x14ac:dyDescent="0.35">
      <c r="A945" s="2" t="s">
        <v>1275</v>
      </c>
      <c r="B945">
        <v>14</v>
      </c>
      <c r="C945">
        <v>1405</v>
      </c>
      <c r="D945">
        <v>2</v>
      </c>
      <c r="E945" t="s">
        <v>50</v>
      </c>
      <c r="F945">
        <v>33</v>
      </c>
      <c r="G945" t="s">
        <v>72</v>
      </c>
      <c r="I945" t="s">
        <v>73</v>
      </c>
      <c r="J945" t="s">
        <v>52</v>
      </c>
      <c r="K945" t="s">
        <v>52</v>
      </c>
      <c r="L945" t="s">
        <v>52</v>
      </c>
      <c r="M945">
        <v>12</v>
      </c>
      <c r="N945" t="s">
        <v>76</v>
      </c>
      <c r="O945">
        <v>2</v>
      </c>
      <c r="P945" s="6">
        <v>3</v>
      </c>
      <c r="Q945" t="s">
        <v>56</v>
      </c>
      <c r="R945">
        <v>12</v>
      </c>
      <c r="S945" s="5">
        <v>1</v>
      </c>
      <c r="T945" t="s">
        <v>58</v>
      </c>
      <c r="U945" t="s">
        <v>52</v>
      </c>
      <c r="V945">
        <v>1</v>
      </c>
      <c r="W945" t="s">
        <v>52</v>
      </c>
      <c r="X945">
        <v>2</v>
      </c>
      <c r="AB945" t="s">
        <v>72</v>
      </c>
      <c r="AD945" t="s">
        <v>73</v>
      </c>
      <c r="AE945" t="s">
        <v>52</v>
      </c>
      <c r="AF945" t="s">
        <v>52</v>
      </c>
      <c r="AG945" t="s">
        <v>52</v>
      </c>
      <c r="AH945">
        <v>7</v>
      </c>
      <c r="AI945" t="s">
        <v>86</v>
      </c>
      <c r="AJ945" t="s">
        <v>52</v>
      </c>
      <c r="AK945" t="s">
        <v>87</v>
      </c>
      <c r="AM945" t="s">
        <v>62</v>
      </c>
      <c r="AN945" t="s">
        <v>52</v>
      </c>
      <c r="AP945">
        <f t="shared" si="56"/>
        <v>0</v>
      </c>
      <c r="AQ945">
        <v>0</v>
      </c>
      <c r="AR945">
        <v>0</v>
      </c>
      <c r="AS945">
        <v>30000</v>
      </c>
      <c r="AT945">
        <v>25000</v>
      </c>
      <c r="AU945">
        <v>0</v>
      </c>
      <c r="AV945">
        <v>224000</v>
      </c>
      <c r="AW945">
        <v>0</v>
      </c>
      <c r="AX945">
        <v>279000</v>
      </c>
      <c r="AY945" t="str">
        <f t="shared" si="57"/>
        <v/>
      </c>
      <c r="AZ945">
        <f t="shared" si="58"/>
        <v>279000</v>
      </c>
      <c r="BA945" t="str">
        <f t="shared" si="59"/>
        <v/>
      </c>
    </row>
    <row r="946" spans="1:53" x14ac:dyDescent="0.35">
      <c r="A946" s="2" t="s">
        <v>1275</v>
      </c>
      <c r="B946">
        <v>14</v>
      </c>
      <c r="C946">
        <v>1405</v>
      </c>
      <c r="D946">
        <v>2</v>
      </c>
      <c r="E946" t="s">
        <v>50</v>
      </c>
      <c r="F946">
        <v>33</v>
      </c>
      <c r="G946" t="s">
        <v>72</v>
      </c>
      <c r="I946" t="s">
        <v>73</v>
      </c>
      <c r="J946" t="s">
        <v>52</v>
      </c>
      <c r="K946" t="s">
        <v>52</v>
      </c>
      <c r="L946" t="s">
        <v>52</v>
      </c>
      <c r="M946">
        <v>12</v>
      </c>
      <c r="N946" t="s">
        <v>76</v>
      </c>
      <c r="O946">
        <v>2</v>
      </c>
      <c r="P946" s="6">
        <v>4</v>
      </c>
      <c r="Q946" t="s">
        <v>56</v>
      </c>
      <c r="R946">
        <v>9</v>
      </c>
      <c r="S946" s="5">
        <v>1</v>
      </c>
      <c r="T946" t="s">
        <v>58</v>
      </c>
      <c r="U946" t="s">
        <v>52</v>
      </c>
      <c r="V946">
        <v>1</v>
      </c>
      <c r="W946" t="s">
        <v>52</v>
      </c>
      <c r="X946">
        <v>2</v>
      </c>
      <c r="AB946" t="s">
        <v>72</v>
      </c>
      <c r="AD946" t="s">
        <v>73</v>
      </c>
      <c r="AE946" t="s">
        <v>52</v>
      </c>
      <c r="AF946" t="s">
        <v>52</v>
      </c>
      <c r="AG946" t="s">
        <v>52</v>
      </c>
      <c r="AH946">
        <v>4</v>
      </c>
      <c r="AI946" t="s">
        <v>83</v>
      </c>
      <c r="AJ946" t="s">
        <v>52</v>
      </c>
      <c r="AK946" t="s">
        <v>84</v>
      </c>
      <c r="AM946" t="s">
        <v>62</v>
      </c>
      <c r="AN946" t="s">
        <v>52</v>
      </c>
      <c r="AP946">
        <f t="shared" si="56"/>
        <v>0</v>
      </c>
      <c r="AQ946">
        <v>1600000</v>
      </c>
      <c r="AR946">
        <v>0</v>
      </c>
      <c r="AS946">
        <v>30000</v>
      </c>
      <c r="AT946">
        <v>25000</v>
      </c>
      <c r="AU946">
        <v>0</v>
      </c>
      <c r="AV946">
        <v>0</v>
      </c>
      <c r="AW946">
        <v>0</v>
      </c>
      <c r="AX946">
        <v>1655000</v>
      </c>
      <c r="AY946">
        <f t="shared" si="57"/>
        <v>1655000</v>
      </c>
      <c r="AZ946" t="str">
        <f t="shared" si="58"/>
        <v/>
      </c>
      <c r="BA946" t="str">
        <f t="shared" si="59"/>
        <v/>
      </c>
    </row>
    <row r="947" spans="1:53" x14ac:dyDescent="0.35">
      <c r="A947" s="2" t="s">
        <v>1279</v>
      </c>
      <c r="B947">
        <v>20</v>
      </c>
      <c r="C947">
        <v>2004</v>
      </c>
      <c r="D947">
        <v>2</v>
      </c>
      <c r="E947" t="s">
        <v>50</v>
      </c>
      <c r="F947">
        <v>50</v>
      </c>
      <c r="G947" t="s">
        <v>72</v>
      </c>
      <c r="I947" t="s">
        <v>52</v>
      </c>
      <c r="J947" t="s">
        <v>52</v>
      </c>
      <c r="K947" t="s">
        <v>52</v>
      </c>
      <c r="L947" t="s">
        <v>52</v>
      </c>
      <c r="M947">
        <v>5</v>
      </c>
      <c r="N947" t="s">
        <v>78</v>
      </c>
      <c r="O947">
        <v>1</v>
      </c>
      <c r="P947" s="6">
        <v>3</v>
      </c>
      <c r="Q947" t="s">
        <v>56</v>
      </c>
      <c r="R947">
        <v>15</v>
      </c>
      <c r="S947" s="5">
        <v>1</v>
      </c>
      <c r="T947" t="s">
        <v>58</v>
      </c>
      <c r="U947" t="s">
        <v>52</v>
      </c>
      <c r="V947">
        <v>1</v>
      </c>
      <c r="W947" t="s">
        <v>52</v>
      </c>
      <c r="X947">
        <v>2</v>
      </c>
      <c r="Y947" t="s">
        <v>59</v>
      </c>
      <c r="AB947" t="s">
        <v>72</v>
      </c>
      <c r="AD947" t="s">
        <v>73</v>
      </c>
      <c r="AE947" t="s">
        <v>52</v>
      </c>
      <c r="AF947" t="s">
        <v>52</v>
      </c>
      <c r="AG947" t="s">
        <v>52</v>
      </c>
      <c r="AH947">
        <v>7</v>
      </c>
      <c r="AI947" t="s">
        <v>79</v>
      </c>
      <c r="AJ947" t="s">
        <v>53</v>
      </c>
      <c r="AO947" t="s">
        <v>190</v>
      </c>
      <c r="AP947">
        <f t="shared" si="56"/>
        <v>0</v>
      </c>
      <c r="AY947" t="str">
        <f t="shared" si="57"/>
        <v/>
      </c>
      <c r="AZ947" t="str">
        <f t="shared" si="58"/>
        <v/>
      </c>
      <c r="BA947" t="str">
        <f t="shared" si="59"/>
        <v/>
      </c>
    </row>
    <row r="948" spans="1:53" x14ac:dyDescent="0.35">
      <c r="A948" s="2" t="s">
        <v>1283</v>
      </c>
      <c r="B948">
        <v>3</v>
      </c>
      <c r="C948">
        <v>306</v>
      </c>
      <c r="D948">
        <v>2</v>
      </c>
      <c r="E948" t="s">
        <v>50</v>
      </c>
      <c r="F948">
        <v>33</v>
      </c>
      <c r="G948" t="s">
        <v>72</v>
      </c>
      <c r="I948" t="s">
        <v>73</v>
      </c>
      <c r="J948" t="s">
        <v>52</v>
      </c>
      <c r="K948" t="s">
        <v>52</v>
      </c>
      <c r="L948" t="s">
        <v>52</v>
      </c>
      <c r="M948">
        <v>2</v>
      </c>
      <c r="N948" t="s">
        <v>97</v>
      </c>
      <c r="O948">
        <v>2</v>
      </c>
      <c r="P948" s="6">
        <v>3</v>
      </c>
      <c r="Q948" t="s">
        <v>56</v>
      </c>
      <c r="R948">
        <v>11</v>
      </c>
      <c r="S948" s="5">
        <v>1</v>
      </c>
      <c r="T948" t="s">
        <v>58</v>
      </c>
      <c r="U948" t="s">
        <v>52</v>
      </c>
      <c r="V948">
        <v>1</v>
      </c>
      <c r="W948" t="s">
        <v>52</v>
      </c>
      <c r="X948">
        <v>2</v>
      </c>
      <c r="AB948" t="s">
        <v>72</v>
      </c>
      <c r="AD948" t="s">
        <v>73</v>
      </c>
      <c r="AE948" t="s">
        <v>52</v>
      </c>
      <c r="AF948" t="s">
        <v>52</v>
      </c>
      <c r="AG948" t="s">
        <v>52</v>
      </c>
      <c r="AH948">
        <v>5</v>
      </c>
      <c r="AI948" t="s">
        <v>78</v>
      </c>
      <c r="AJ948" t="s">
        <v>52</v>
      </c>
      <c r="AK948" t="s">
        <v>88</v>
      </c>
      <c r="AM948" t="s">
        <v>62</v>
      </c>
      <c r="AN948" t="s">
        <v>52</v>
      </c>
      <c r="AP948">
        <f t="shared" si="56"/>
        <v>0</v>
      </c>
      <c r="AQ948">
        <v>0</v>
      </c>
      <c r="AR948">
        <v>480000</v>
      </c>
      <c r="AS948">
        <v>20000</v>
      </c>
      <c r="AT948">
        <v>35000</v>
      </c>
      <c r="AU948">
        <v>234000</v>
      </c>
      <c r="AV948">
        <v>0</v>
      </c>
      <c r="AW948">
        <v>0</v>
      </c>
      <c r="AX948">
        <v>769000</v>
      </c>
      <c r="AY948">
        <f t="shared" si="57"/>
        <v>769000</v>
      </c>
      <c r="AZ948" t="str">
        <f t="shared" si="58"/>
        <v/>
      </c>
      <c r="BA948" t="str">
        <f t="shared" si="59"/>
        <v/>
      </c>
    </row>
    <row r="949" spans="1:53" x14ac:dyDescent="0.35">
      <c r="A949" s="2" t="s">
        <v>1285</v>
      </c>
      <c r="B949">
        <v>15</v>
      </c>
      <c r="C949">
        <v>1505</v>
      </c>
      <c r="D949">
        <v>1</v>
      </c>
      <c r="O949">
        <v>4</v>
      </c>
      <c r="P949" s="6">
        <v>3</v>
      </c>
      <c r="Q949" t="s">
        <v>50</v>
      </c>
      <c r="R949">
        <v>17</v>
      </c>
      <c r="S949" s="5">
        <v>1</v>
      </c>
      <c r="T949" t="s">
        <v>58</v>
      </c>
      <c r="U949" t="s">
        <v>53</v>
      </c>
      <c r="W949" t="s">
        <v>52</v>
      </c>
      <c r="X949">
        <v>2</v>
      </c>
      <c r="Y949" t="s">
        <v>59</v>
      </c>
      <c r="AB949" t="s">
        <v>72</v>
      </c>
      <c r="AD949" t="s">
        <v>73</v>
      </c>
      <c r="AE949" t="s">
        <v>52</v>
      </c>
      <c r="AF949" t="s">
        <v>52</v>
      </c>
      <c r="AG949" t="s">
        <v>52</v>
      </c>
      <c r="AH949">
        <v>7</v>
      </c>
      <c r="AI949" t="s">
        <v>86</v>
      </c>
      <c r="AJ949" t="s">
        <v>53</v>
      </c>
      <c r="AO949" t="s">
        <v>164</v>
      </c>
      <c r="AP949">
        <f t="shared" si="56"/>
        <v>0</v>
      </c>
      <c r="AY949" t="str">
        <f t="shared" si="57"/>
        <v/>
      </c>
      <c r="AZ949" t="str">
        <f t="shared" si="58"/>
        <v/>
      </c>
      <c r="BA949" t="str">
        <f t="shared" si="59"/>
        <v/>
      </c>
    </row>
    <row r="950" spans="1:53" x14ac:dyDescent="0.35">
      <c r="A950" s="2" t="s">
        <v>1285</v>
      </c>
      <c r="B950">
        <v>15</v>
      </c>
      <c r="C950">
        <v>1505</v>
      </c>
      <c r="D950">
        <v>1</v>
      </c>
      <c r="O950">
        <v>4</v>
      </c>
      <c r="P950" s="6">
        <v>4</v>
      </c>
      <c r="Q950" t="s">
        <v>56</v>
      </c>
      <c r="R950">
        <v>14</v>
      </c>
      <c r="S950" s="5">
        <v>1</v>
      </c>
      <c r="T950" t="s">
        <v>58</v>
      </c>
      <c r="U950" t="s">
        <v>53</v>
      </c>
      <c r="W950" t="s">
        <v>52</v>
      </c>
      <c r="X950">
        <v>2</v>
      </c>
      <c r="Y950" t="s">
        <v>59</v>
      </c>
      <c r="AB950" t="s">
        <v>72</v>
      </c>
      <c r="AD950" t="s">
        <v>73</v>
      </c>
      <c r="AE950" t="s">
        <v>52</v>
      </c>
      <c r="AF950" t="s">
        <v>52</v>
      </c>
      <c r="AG950" t="s">
        <v>52</v>
      </c>
      <c r="AH950">
        <v>6</v>
      </c>
      <c r="AI950" t="s">
        <v>79</v>
      </c>
      <c r="AJ950" t="s">
        <v>53</v>
      </c>
      <c r="AO950" t="s">
        <v>112</v>
      </c>
      <c r="AP950">
        <f t="shared" si="56"/>
        <v>0</v>
      </c>
      <c r="AY950" t="str">
        <f t="shared" si="57"/>
        <v/>
      </c>
      <c r="AZ950" t="str">
        <f t="shared" si="58"/>
        <v/>
      </c>
      <c r="BA950" t="str">
        <f t="shared" si="59"/>
        <v/>
      </c>
    </row>
    <row r="951" spans="1:53" x14ac:dyDescent="0.35">
      <c r="A951" s="2" t="s">
        <v>1285</v>
      </c>
      <c r="B951">
        <v>15</v>
      </c>
      <c r="C951">
        <v>1505</v>
      </c>
      <c r="D951">
        <v>1</v>
      </c>
      <c r="O951">
        <v>4</v>
      </c>
      <c r="P951" s="6">
        <v>5</v>
      </c>
      <c r="Q951" t="s">
        <v>56</v>
      </c>
      <c r="R951">
        <v>11</v>
      </c>
      <c r="S951" s="5">
        <v>1</v>
      </c>
      <c r="T951" t="s">
        <v>58</v>
      </c>
      <c r="U951" t="s">
        <v>53</v>
      </c>
      <c r="W951" t="s">
        <v>52</v>
      </c>
      <c r="X951">
        <v>2</v>
      </c>
      <c r="AB951" t="s">
        <v>72</v>
      </c>
      <c r="AD951" t="s">
        <v>73</v>
      </c>
      <c r="AE951" t="s">
        <v>52</v>
      </c>
      <c r="AF951" t="s">
        <v>52</v>
      </c>
      <c r="AG951" t="s">
        <v>52</v>
      </c>
      <c r="AH951">
        <v>4</v>
      </c>
      <c r="AI951" t="s">
        <v>83</v>
      </c>
      <c r="AJ951" t="s">
        <v>52</v>
      </c>
      <c r="AK951" t="s">
        <v>84</v>
      </c>
      <c r="AM951" t="s">
        <v>62</v>
      </c>
      <c r="AN951" t="s">
        <v>53</v>
      </c>
      <c r="AP951">
        <f t="shared" si="56"/>
        <v>0</v>
      </c>
      <c r="AQ951">
        <v>0</v>
      </c>
      <c r="AR951">
        <v>0</v>
      </c>
      <c r="AS951">
        <v>12000</v>
      </c>
      <c r="AT951">
        <v>17500</v>
      </c>
      <c r="AU951">
        <v>0</v>
      </c>
      <c r="AV951">
        <v>0</v>
      </c>
      <c r="AW951">
        <v>0</v>
      </c>
      <c r="AX951">
        <v>29500</v>
      </c>
      <c r="AY951">
        <f t="shared" si="57"/>
        <v>29500</v>
      </c>
      <c r="AZ951" t="str">
        <f t="shared" si="58"/>
        <v/>
      </c>
      <c r="BA951" t="str">
        <f t="shared" si="59"/>
        <v/>
      </c>
    </row>
    <row r="952" spans="1:53" x14ac:dyDescent="0.35">
      <c r="A952" s="2" t="s">
        <v>1286</v>
      </c>
      <c r="B952">
        <v>21</v>
      </c>
      <c r="C952">
        <v>2107</v>
      </c>
      <c r="D952">
        <v>2</v>
      </c>
      <c r="E952" t="s">
        <v>50</v>
      </c>
      <c r="F952">
        <v>39</v>
      </c>
      <c r="G952" t="s">
        <v>72</v>
      </c>
      <c r="I952" t="s">
        <v>73</v>
      </c>
      <c r="J952" t="s">
        <v>52</v>
      </c>
      <c r="K952" t="s">
        <v>52</v>
      </c>
      <c r="L952" t="s">
        <v>52</v>
      </c>
      <c r="M952">
        <v>5</v>
      </c>
      <c r="N952" t="s">
        <v>83</v>
      </c>
      <c r="O952">
        <v>2</v>
      </c>
      <c r="P952" s="6">
        <v>5</v>
      </c>
      <c r="Q952" t="s">
        <v>50</v>
      </c>
      <c r="R952">
        <v>12</v>
      </c>
      <c r="S952" s="5">
        <v>1</v>
      </c>
      <c r="T952" t="s">
        <v>58</v>
      </c>
      <c r="U952" t="s">
        <v>52</v>
      </c>
      <c r="V952">
        <v>1</v>
      </c>
      <c r="W952" t="s">
        <v>52</v>
      </c>
      <c r="X952">
        <v>2</v>
      </c>
      <c r="AB952" t="s">
        <v>72</v>
      </c>
      <c r="AD952" t="s">
        <v>73</v>
      </c>
      <c r="AE952" t="s">
        <v>52</v>
      </c>
      <c r="AF952" t="s">
        <v>52</v>
      </c>
      <c r="AG952" t="s">
        <v>52</v>
      </c>
      <c r="AH952">
        <v>6</v>
      </c>
      <c r="AI952" t="s">
        <v>78</v>
      </c>
      <c r="AJ952" t="s">
        <v>52</v>
      </c>
      <c r="AK952" t="s">
        <v>88</v>
      </c>
      <c r="AM952" t="s">
        <v>62</v>
      </c>
      <c r="AN952" t="s">
        <v>52</v>
      </c>
      <c r="AP952">
        <f t="shared" si="56"/>
        <v>0</v>
      </c>
      <c r="AQ952">
        <v>0</v>
      </c>
      <c r="AR952">
        <v>24000</v>
      </c>
      <c r="AS952">
        <v>24000</v>
      </c>
      <c r="AT952">
        <v>82000</v>
      </c>
      <c r="AU952">
        <v>0</v>
      </c>
      <c r="AV952">
        <v>12000</v>
      </c>
      <c r="AW952">
        <v>0</v>
      </c>
      <c r="AX952">
        <v>142000</v>
      </c>
      <c r="AY952" t="str">
        <f t="shared" si="57"/>
        <v/>
      </c>
      <c r="AZ952">
        <f t="shared" si="58"/>
        <v>142000</v>
      </c>
      <c r="BA952" t="str">
        <f t="shared" si="59"/>
        <v/>
      </c>
    </row>
    <row r="953" spans="1:53" x14ac:dyDescent="0.35">
      <c r="A953" s="2" t="s">
        <v>1286</v>
      </c>
      <c r="B953">
        <v>21</v>
      </c>
      <c r="C953">
        <v>2107</v>
      </c>
      <c r="D953">
        <v>2</v>
      </c>
      <c r="E953" t="s">
        <v>50</v>
      </c>
      <c r="F953">
        <v>39</v>
      </c>
      <c r="G953" t="s">
        <v>72</v>
      </c>
      <c r="I953" t="s">
        <v>73</v>
      </c>
      <c r="J953" t="s">
        <v>52</v>
      </c>
      <c r="K953" t="s">
        <v>52</v>
      </c>
      <c r="L953" t="s">
        <v>52</v>
      </c>
      <c r="M953">
        <v>5</v>
      </c>
      <c r="N953" t="s">
        <v>83</v>
      </c>
      <c r="O953">
        <v>2</v>
      </c>
      <c r="P953" s="6">
        <v>6</v>
      </c>
      <c r="Q953" t="s">
        <v>56</v>
      </c>
      <c r="R953">
        <v>9</v>
      </c>
      <c r="S953" s="5">
        <v>1</v>
      </c>
      <c r="T953" t="s">
        <v>58</v>
      </c>
      <c r="U953" t="s">
        <v>52</v>
      </c>
      <c r="V953">
        <v>1</v>
      </c>
      <c r="W953" t="s">
        <v>52</v>
      </c>
      <c r="X953">
        <v>2</v>
      </c>
      <c r="AB953" t="s">
        <v>72</v>
      </c>
      <c r="AD953" t="s">
        <v>73</v>
      </c>
      <c r="AE953" t="s">
        <v>52</v>
      </c>
      <c r="AF953" t="s">
        <v>52</v>
      </c>
      <c r="AG953" t="s">
        <v>52</v>
      </c>
      <c r="AH953">
        <v>4</v>
      </c>
      <c r="AI953" t="s">
        <v>63</v>
      </c>
      <c r="AJ953" t="s">
        <v>52</v>
      </c>
      <c r="AK953" t="s">
        <v>64</v>
      </c>
      <c r="AM953" t="s">
        <v>62</v>
      </c>
      <c r="AN953" t="s">
        <v>52</v>
      </c>
      <c r="AP953">
        <f t="shared" si="56"/>
        <v>0</v>
      </c>
      <c r="AQ953">
        <v>0</v>
      </c>
      <c r="AR953">
        <v>90000</v>
      </c>
      <c r="AS953">
        <v>12000</v>
      </c>
      <c r="AT953">
        <v>132000</v>
      </c>
      <c r="AU953">
        <v>0</v>
      </c>
      <c r="AV953">
        <v>210000</v>
      </c>
      <c r="AW953">
        <v>1000</v>
      </c>
      <c r="AX953">
        <v>445000</v>
      </c>
      <c r="AY953">
        <f t="shared" si="57"/>
        <v>445000</v>
      </c>
      <c r="AZ953" t="str">
        <f t="shared" si="58"/>
        <v/>
      </c>
      <c r="BA953" t="str">
        <f t="shared" si="59"/>
        <v/>
      </c>
    </row>
    <row r="954" spans="1:53" x14ac:dyDescent="0.35">
      <c r="A954" s="2" t="s">
        <v>1287</v>
      </c>
      <c r="B954">
        <v>15</v>
      </c>
      <c r="C954">
        <v>1501</v>
      </c>
      <c r="D954">
        <v>2</v>
      </c>
      <c r="E954" t="s">
        <v>50</v>
      </c>
      <c r="F954">
        <v>39</v>
      </c>
      <c r="G954" t="s">
        <v>72</v>
      </c>
      <c r="I954" t="s">
        <v>73</v>
      </c>
      <c r="J954" t="s">
        <v>52</v>
      </c>
      <c r="K954" t="s">
        <v>52</v>
      </c>
      <c r="L954" t="s">
        <v>52</v>
      </c>
      <c r="M954">
        <v>2</v>
      </c>
      <c r="N954" t="s">
        <v>97</v>
      </c>
      <c r="O954">
        <v>5</v>
      </c>
      <c r="P954" s="6">
        <v>4</v>
      </c>
      <c r="Q954" t="s">
        <v>50</v>
      </c>
      <c r="R954">
        <v>16</v>
      </c>
      <c r="S954" s="5">
        <v>1</v>
      </c>
      <c r="T954" t="s">
        <v>58</v>
      </c>
      <c r="U954" t="s">
        <v>52</v>
      </c>
      <c r="V954">
        <v>1</v>
      </c>
      <c r="W954" t="s">
        <v>52</v>
      </c>
      <c r="X954">
        <v>2</v>
      </c>
      <c r="Y954" t="s">
        <v>59</v>
      </c>
      <c r="AB954" t="s">
        <v>72</v>
      </c>
      <c r="AD954" t="s">
        <v>73</v>
      </c>
      <c r="AE954" t="s">
        <v>52</v>
      </c>
      <c r="AF954" t="s">
        <v>52</v>
      </c>
      <c r="AG954" t="s">
        <v>52</v>
      </c>
      <c r="AH954">
        <v>4</v>
      </c>
      <c r="AI954" t="s">
        <v>83</v>
      </c>
      <c r="AJ954" t="s">
        <v>53</v>
      </c>
      <c r="AO954" t="s">
        <v>190</v>
      </c>
      <c r="AP954">
        <f t="shared" si="56"/>
        <v>0</v>
      </c>
      <c r="AY954" t="str">
        <f t="shared" si="57"/>
        <v/>
      </c>
      <c r="AZ954" t="str">
        <f t="shared" si="58"/>
        <v/>
      </c>
      <c r="BA954" t="str">
        <f t="shared" si="59"/>
        <v/>
      </c>
    </row>
    <row r="955" spans="1:53" x14ac:dyDescent="0.35">
      <c r="A955" s="2" t="s">
        <v>1287</v>
      </c>
      <c r="B955">
        <v>15</v>
      </c>
      <c r="C955">
        <v>1501</v>
      </c>
      <c r="D955">
        <v>2</v>
      </c>
      <c r="E955" t="s">
        <v>50</v>
      </c>
      <c r="F955">
        <v>39</v>
      </c>
      <c r="G955" t="s">
        <v>72</v>
      </c>
      <c r="I955" t="s">
        <v>73</v>
      </c>
      <c r="J955" t="s">
        <v>52</v>
      </c>
      <c r="K955" t="s">
        <v>52</v>
      </c>
      <c r="L955" t="s">
        <v>52</v>
      </c>
      <c r="M955">
        <v>2</v>
      </c>
      <c r="N955" t="s">
        <v>97</v>
      </c>
      <c r="O955">
        <v>5</v>
      </c>
      <c r="P955" s="6">
        <v>5</v>
      </c>
      <c r="Q955" t="s">
        <v>50</v>
      </c>
      <c r="R955">
        <v>12</v>
      </c>
      <c r="S955" s="5">
        <v>1</v>
      </c>
      <c r="T955" t="s">
        <v>58</v>
      </c>
      <c r="U955" t="s">
        <v>52</v>
      </c>
      <c r="V955">
        <v>1</v>
      </c>
      <c r="W955" t="s">
        <v>52</v>
      </c>
      <c r="X955">
        <v>2</v>
      </c>
      <c r="AB955" t="s">
        <v>72</v>
      </c>
      <c r="AD955" t="s">
        <v>73</v>
      </c>
      <c r="AE955" t="s">
        <v>52</v>
      </c>
      <c r="AF955" t="s">
        <v>52</v>
      </c>
      <c r="AG955" t="s">
        <v>52</v>
      </c>
      <c r="AH955">
        <v>5</v>
      </c>
      <c r="AI955" t="s">
        <v>83</v>
      </c>
      <c r="AJ955" t="s">
        <v>52</v>
      </c>
      <c r="AK955" t="s">
        <v>84</v>
      </c>
      <c r="AM955" t="s">
        <v>62</v>
      </c>
      <c r="AN955" t="s">
        <v>52</v>
      </c>
      <c r="AP955">
        <f t="shared" si="56"/>
        <v>0</v>
      </c>
      <c r="AQ955">
        <v>0</v>
      </c>
      <c r="AR955">
        <v>0</v>
      </c>
      <c r="AS955">
        <v>24500</v>
      </c>
      <c r="AT955">
        <v>25000</v>
      </c>
      <c r="AU955">
        <v>0</v>
      </c>
      <c r="AV955">
        <v>0</v>
      </c>
      <c r="AW955">
        <v>0</v>
      </c>
      <c r="AX955">
        <v>49500</v>
      </c>
      <c r="AY955" t="str">
        <f t="shared" si="57"/>
        <v/>
      </c>
      <c r="AZ955">
        <f t="shared" si="58"/>
        <v>49500</v>
      </c>
      <c r="BA955" t="str">
        <f t="shared" si="59"/>
        <v/>
      </c>
    </row>
    <row r="956" spans="1:53" x14ac:dyDescent="0.35">
      <c r="A956" s="2" t="s">
        <v>1287</v>
      </c>
      <c r="B956">
        <v>15</v>
      </c>
      <c r="C956">
        <v>1501</v>
      </c>
      <c r="D956">
        <v>2</v>
      </c>
      <c r="E956" t="s">
        <v>50</v>
      </c>
      <c r="F956">
        <v>39</v>
      </c>
      <c r="G956" t="s">
        <v>72</v>
      </c>
      <c r="I956" t="s">
        <v>73</v>
      </c>
      <c r="J956" t="s">
        <v>52</v>
      </c>
      <c r="K956" t="s">
        <v>52</v>
      </c>
      <c r="L956" t="s">
        <v>52</v>
      </c>
      <c r="M956">
        <v>2</v>
      </c>
      <c r="N956" t="s">
        <v>97</v>
      </c>
      <c r="O956">
        <v>5</v>
      </c>
      <c r="P956" s="6">
        <v>6</v>
      </c>
      <c r="Q956" t="s">
        <v>50</v>
      </c>
      <c r="R956">
        <v>6</v>
      </c>
      <c r="S956" s="5">
        <v>1</v>
      </c>
      <c r="T956" t="s">
        <v>58</v>
      </c>
      <c r="U956" t="s">
        <v>52</v>
      </c>
      <c r="V956">
        <v>1</v>
      </c>
      <c r="W956" t="s">
        <v>52</v>
      </c>
      <c r="X956">
        <v>2</v>
      </c>
      <c r="AB956" t="s">
        <v>72</v>
      </c>
      <c r="AD956" t="s">
        <v>73</v>
      </c>
      <c r="AE956" t="s">
        <v>52</v>
      </c>
      <c r="AF956" t="s">
        <v>52</v>
      </c>
      <c r="AG956" t="s">
        <v>52</v>
      </c>
      <c r="AH956">
        <v>2</v>
      </c>
      <c r="AI956" t="s">
        <v>65</v>
      </c>
      <c r="AJ956" t="s">
        <v>52</v>
      </c>
      <c r="AK956" t="s">
        <v>66</v>
      </c>
      <c r="AM956" t="s">
        <v>62</v>
      </c>
      <c r="AN956" t="s">
        <v>52</v>
      </c>
      <c r="AP956">
        <f t="shared" si="56"/>
        <v>0</v>
      </c>
      <c r="AQ956">
        <v>0</v>
      </c>
      <c r="AR956">
        <v>0</v>
      </c>
      <c r="AS956">
        <v>21000</v>
      </c>
      <c r="AT956">
        <v>22000</v>
      </c>
      <c r="AU956">
        <v>0</v>
      </c>
      <c r="AV956">
        <v>0</v>
      </c>
      <c r="AW956">
        <v>0</v>
      </c>
      <c r="AX956">
        <v>43000</v>
      </c>
      <c r="AY956">
        <f t="shared" si="57"/>
        <v>43000</v>
      </c>
      <c r="AZ956" t="str">
        <f t="shared" si="58"/>
        <v/>
      </c>
      <c r="BA956" t="str">
        <f t="shared" si="59"/>
        <v/>
      </c>
    </row>
    <row r="957" spans="1:53" x14ac:dyDescent="0.35">
      <c r="A957" s="2" t="s">
        <v>1289</v>
      </c>
      <c r="B957">
        <v>4</v>
      </c>
      <c r="C957">
        <v>404</v>
      </c>
      <c r="D957">
        <v>2</v>
      </c>
      <c r="E957" t="s">
        <v>50</v>
      </c>
      <c r="F957">
        <v>38</v>
      </c>
      <c r="G957" t="s">
        <v>72</v>
      </c>
      <c r="I957" t="s">
        <v>73</v>
      </c>
      <c r="J957" t="s">
        <v>53</v>
      </c>
      <c r="K957" t="s">
        <v>53</v>
      </c>
      <c r="L957" t="s">
        <v>53</v>
      </c>
      <c r="M957">
        <v>0</v>
      </c>
      <c r="O957">
        <v>4</v>
      </c>
      <c r="P957" s="6">
        <v>3</v>
      </c>
      <c r="Q957" t="s">
        <v>56</v>
      </c>
      <c r="R957">
        <v>16</v>
      </c>
      <c r="S957" s="5">
        <v>1</v>
      </c>
      <c r="T957" t="s">
        <v>58</v>
      </c>
      <c r="U957" t="s">
        <v>52</v>
      </c>
      <c r="V957">
        <v>1</v>
      </c>
      <c r="W957" t="s">
        <v>52</v>
      </c>
      <c r="X957">
        <v>2</v>
      </c>
      <c r="Y957" t="s">
        <v>59</v>
      </c>
      <c r="AB957" t="s">
        <v>72</v>
      </c>
      <c r="AD957" t="s">
        <v>73</v>
      </c>
      <c r="AE957" t="s">
        <v>52</v>
      </c>
      <c r="AF957" t="s">
        <v>52</v>
      </c>
      <c r="AG957" t="s">
        <v>52</v>
      </c>
      <c r="AH957">
        <v>8</v>
      </c>
      <c r="AI957" t="s">
        <v>86</v>
      </c>
      <c r="AJ957" t="s">
        <v>52</v>
      </c>
      <c r="AK957" t="s">
        <v>87</v>
      </c>
      <c r="AM957" t="s">
        <v>62</v>
      </c>
      <c r="AN957" t="s">
        <v>52</v>
      </c>
      <c r="AP957">
        <f t="shared" si="56"/>
        <v>0</v>
      </c>
      <c r="AQ957">
        <v>0</v>
      </c>
      <c r="AR957">
        <v>0</v>
      </c>
      <c r="AS957">
        <v>25000</v>
      </c>
      <c r="AT957">
        <v>100000</v>
      </c>
      <c r="AU957">
        <v>0</v>
      </c>
      <c r="AV957">
        <v>0</v>
      </c>
      <c r="AW957">
        <v>0</v>
      </c>
      <c r="AX957">
        <v>125000</v>
      </c>
      <c r="AY957" t="str">
        <f t="shared" si="57"/>
        <v/>
      </c>
      <c r="AZ957" t="str">
        <f t="shared" si="58"/>
        <v/>
      </c>
      <c r="BA957">
        <f t="shared" si="59"/>
        <v>125000</v>
      </c>
    </row>
    <row r="958" spans="1:53" x14ac:dyDescent="0.35">
      <c r="A958" s="2" t="s">
        <v>1289</v>
      </c>
      <c r="B958">
        <v>4</v>
      </c>
      <c r="C958">
        <v>404</v>
      </c>
      <c r="D958">
        <v>2</v>
      </c>
      <c r="E958" t="s">
        <v>50</v>
      </c>
      <c r="F958">
        <v>38</v>
      </c>
      <c r="G958" t="s">
        <v>72</v>
      </c>
      <c r="I958" t="s">
        <v>73</v>
      </c>
      <c r="J958" t="s">
        <v>53</v>
      </c>
      <c r="K958" t="s">
        <v>53</v>
      </c>
      <c r="L958" t="s">
        <v>53</v>
      </c>
      <c r="M958">
        <v>0</v>
      </c>
      <c r="O958">
        <v>4</v>
      </c>
      <c r="P958" s="6">
        <v>4</v>
      </c>
      <c r="Q958" t="s">
        <v>50</v>
      </c>
      <c r="R958">
        <v>14</v>
      </c>
      <c r="S958" s="5">
        <v>1</v>
      </c>
      <c r="T958" t="s">
        <v>58</v>
      </c>
      <c r="U958" t="s">
        <v>52</v>
      </c>
      <c r="V958">
        <v>1</v>
      </c>
      <c r="W958" t="s">
        <v>52</v>
      </c>
      <c r="X958">
        <v>2</v>
      </c>
      <c r="Y958" t="s">
        <v>59</v>
      </c>
      <c r="AB958" t="s">
        <v>72</v>
      </c>
      <c r="AD958" t="s">
        <v>73</v>
      </c>
      <c r="AE958" t="s">
        <v>52</v>
      </c>
      <c r="AF958" t="s">
        <v>52</v>
      </c>
      <c r="AG958" t="s">
        <v>52</v>
      </c>
      <c r="AH958">
        <v>6</v>
      </c>
      <c r="AI958" t="s">
        <v>78</v>
      </c>
      <c r="AJ958" t="s">
        <v>52</v>
      </c>
      <c r="AK958" t="s">
        <v>88</v>
      </c>
      <c r="AM958" t="s">
        <v>62</v>
      </c>
      <c r="AN958" t="s">
        <v>53</v>
      </c>
      <c r="AP958">
        <f t="shared" si="56"/>
        <v>0</v>
      </c>
      <c r="AQ958">
        <v>0</v>
      </c>
      <c r="AR958">
        <v>0</v>
      </c>
      <c r="AS958">
        <v>20000</v>
      </c>
      <c r="AT958">
        <v>85000</v>
      </c>
      <c r="AU958">
        <v>0</v>
      </c>
      <c r="AV958">
        <v>0</v>
      </c>
      <c r="AW958">
        <v>0</v>
      </c>
      <c r="AX958">
        <v>105000</v>
      </c>
      <c r="AY958" t="str">
        <f t="shared" si="57"/>
        <v/>
      </c>
      <c r="AZ958">
        <f t="shared" si="58"/>
        <v>105000</v>
      </c>
      <c r="BA958" t="str">
        <f t="shared" si="59"/>
        <v/>
      </c>
    </row>
    <row r="959" spans="1:53" x14ac:dyDescent="0.35">
      <c r="A959" s="2" t="s">
        <v>1289</v>
      </c>
      <c r="B959">
        <v>4</v>
      </c>
      <c r="C959">
        <v>404</v>
      </c>
      <c r="D959">
        <v>2</v>
      </c>
      <c r="E959" t="s">
        <v>50</v>
      </c>
      <c r="F959">
        <v>38</v>
      </c>
      <c r="G959" t="s">
        <v>72</v>
      </c>
      <c r="I959" t="s">
        <v>73</v>
      </c>
      <c r="J959" t="s">
        <v>53</v>
      </c>
      <c r="K959" t="s">
        <v>53</v>
      </c>
      <c r="L959" t="s">
        <v>53</v>
      </c>
      <c r="M959">
        <v>0</v>
      </c>
      <c r="O959">
        <v>4</v>
      </c>
      <c r="P959" s="6">
        <v>5</v>
      </c>
      <c r="Q959" t="s">
        <v>50</v>
      </c>
      <c r="R959">
        <v>10</v>
      </c>
      <c r="S959" s="5">
        <v>1</v>
      </c>
      <c r="T959" t="s">
        <v>58</v>
      </c>
      <c r="U959" t="s">
        <v>52</v>
      </c>
      <c r="V959">
        <v>1</v>
      </c>
      <c r="W959" t="s">
        <v>52</v>
      </c>
      <c r="X959">
        <v>2</v>
      </c>
      <c r="AB959" t="s">
        <v>72</v>
      </c>
      <c r="AD959" t="s">
        <v>73</v>
      </c>
      <c r="AE959" t="s">
        <v>52</v>
      </c>
      <c r="AF959" t="s">
        <v>52</v>
      </c>
      <c r="AG959" t="s">
        <v>52</v>
      </c>
      <c r="AH959">
        <v>3</v>
      </c>
      <c r="AI959" t="s">
        <v>63</v>
      </c>
      <c r="AJ959" t="s">
        <v>52</v>
      </c>
      <c r="AK959" t="s">
        <v>64</v>
      </c>
      <c r="AM959" t="s">
        <v>62</v>
      </c>
      <c r="AN959" t="s">
        <v>53</v>
      </c>
      <c r="AP959">
        <f t="shared" si="56"/>
        <v>0</v>
      </c>
      <c r="AQ959">
        <v>0</v>
      </c>
      <c r="AR959">
        <v>0</v>
      </c>
      <c r="AS959">
        <v>15000</v>
      </c>
      <c r="AT959">
        <v>35000</v>
      </c>
      <c r="AU959">
        <v>0</v>
      </c>
      <c r="AV959">
        <v>0</v>
      </c>
      <c r="AW959">
        <v>0</v>
      </c>
      <c r="AX959">
        <v>50000</v>
      </c>
      <c r="AY959">
        <f t="shared" si="57"/>
        <v>50000</v>
      </c>
      <c r="AZ959" t="str">
        <f t="shared" si="58"/>
        <v/>
      </c>
      <c r="BA959" t="str">
        <f t="shared" si="59"/>
        <v/>
      </c>
    </row>
    <row r="960" spans="1:53" x14ac:dyDescent="0.35">
      <c r="A960" s="2" t="s">
        <v>1290</v>
      </c>
      <c r="B960">
        <v>2</v>
      </c>
      <c r="C960">
        <v>206</v>
      </c>
      <c r="D960">
        <v>2</v>
      </c>
      <c r="E960" t="s">
        <v>56</v>
      </c>
      <c r="F960">
        <v>51</v>
      </c>
      <c r="G960" t="s">
        <v>72</v>
      </c>
      <c r="I960" t="s">
        <v>73</v>
      </c>
      <c r="J960" t="s">
        <v>53</v>
      </c>
      <c r="K960" t="s">
        <v>53</v>
      </c>
      <c r="L960" t="s">
        <v>53</v>
      </c>
      <c r="M960">
        <v>0</v>
      </c>
      <c r="O960">
        <v>1</v>
      </c>
      <c r="P960" s="6">
        <v>2</v>
      </c>
      <c r="Q960" t="s">
        <v>56</v>
      </c>
      <c r="R960">
        <v>8</v>
      </c>
      <c r="S960" s="5">
        <v>1</v>
      </c>
      <c r="T960" t="s">
        <v>58</v>
      </c>
      <c r="U960" t="s">
        <v>53</v>
      </c>
      <c r="W960" t="s">
        <v>52</v>
      </c>
      <c r="X960">
        <v>1</v>
      </c>
      <c r="AB960" t="s">
        <v>72</v>
      </c>
      <c r="AD960" t="s">
        <v>73</v>
      </c>
      <c r="AE960" t="s">
        <v>53</v>
      </c>
      <c r="AF960" t="s">
        <v>53</v>
      </c>
      <c r="AG960" t="s">
        <v>52</v>
      </c>
      <c r="AH960">
        <v>2</v>
      </c>
      <c r="AI960" t="s">
        <v>65</v>
      </c>
      <c r="AJ960" t="s">
        <v>52</v>
      </c>
      <c r="AK960" t="s">
        <v>66</v>
      </c>
      <c r="AM960" t="s">
        <v>62</v>
      </c>
      <c r="AN960" t="s">
        <v>53</v>
      </c>
      <c r="AP960">
        <f t="shared" si="56"/>
        <v>0</v>
      </c>
      <c r="AQ960">
        <v>0</v>
      </c>
      <c r="AR960">
        <v>0</v>
      </c>
      <c r="AS960">
        <v>50000</v>
      </c>
      <c r="AT960">
        <v>28000</v>
      </c>
      <c r="AU960">
        <v>0</v>
      </c>
      <c r="AV960">
        <v>0</v>
      </c>
      <c r="AW960">
        <v>0</v>
      </c>
      <c r="AX960">
        <v>78000</v>
      </c>
      <c r="AY960">
        <f t="shared" si="57"/>
        <v>78000</v>
      </c>
      <c r="AZ960" t="str">
        <f t="shared" si="58"/>
        <v/>
      </c>
      <c r="BA960" t="str">
        <f t="shared" si="59"/>
        <v/>
      </c>
    </row>
    <row r="961" spans="1:53" x14ac:dyDescent="0.35">
      <c r="A961" s="2" t="s">
        <v>1293</v>
      </c>
      <c r="B961">
        <v>12</v>
      </c>
      <c r="C961">
        <v>1209</v>
      </c>
      <c r="D961">
        <v>1</v>
      </c>
      <c r="E961" t="s">
        <v>50</v>
      </c>
      <c r="F961">
        <v>43</v>
      </c>
      <c r="G961" t="s">
        <v>72</v>
      </c>
      <c r="I961" t="s">
        <v>73</v>
      </c>
      <c r="J961" t="s">
        <v>52</v>
      </c>
      <c r="K961" t="s">
        <v>52</v>
      </c>
      <c r="L961" t="s">
        <v>52</v>
      </c>
      <c r="M961">
        <v>4</v>
      </c>
      <c r="N961" t="s">
        <v>83</v>
      </c>
      <c r="O961">
        <v>1</v>
      </c>
      <c r="P961" s="6">
        <v>4</v>
      </c>
      <c r="Q961" t="s">
        <v>56</v>
      </c>
      <c r="R961">
        <v>8</v>
      </c>
      <c r="S961" s="5">
        <v>1</v>
      </c>
      <c r="T961" t="s">
        <v>58</v>
      </c>
      <c r="U961" t="s">
        <v>52</v>
      </c>
      <c r="V961">
        <v>1</v>
      </c>
      <c r="W961" t="s">
        <v>52</v>
      </c>
      <c r="X961">
        <v>2</v>
      </c>
      <c r="AB961" t="s">
        <v>72</v>
      </c>
      <c r="AD961" t="s">
        <v>73</v>
      </c>
      <c r="AE961" t="s">
        <v>53</v>
      </c>
      <c r="AF961" t="s">
        <v>52</v>
      </c>
      <c r="AG961" t="s">
        <v>52</v>
      </c>
      <c r="AH961">
        <v>3</v>
      </c>
      <c r="AI961" t="s">
        <v>97</v>
      </c>
      <c r="AJ961" t="s">
        <v>52</v>
      </c>
      <c r="AK961" t="s">
        <v>98</v>
      </c>
      <c r="AM961" t="s">
        <v>62</v>
      </c>
      <c r="AN961" t="s">
        <v>53</v>
      </c>
      <c r="AP961">
        <f t="shared" si="56"/>
        <v>0</v>
      </c>
      <c r="AQ961">
        <v>0</v>
      </c>
      <c r="AR961">
        <v>0</v>
      </c>
      <c r="AS961">
        <v>20000</v>
      </c>
      <c r="AT961">
        <v>34000</v>
      </c>
      <c r="AU961">
        <v>520000</v>
      </c>
      <c r="AV961">
        <v>288000</v>
      </c>
      <c r="AW961">
        <v>0</v>
      </c>
      <c r="AX961">
        <v>862000</v>
      </c>
      <c r="AY961">
        <f t="shared" si="57"/>
        <v>862000</v>
      </c>
      <c r="AZ961" t="str">
        <f t="shared" si="58"/>
        <v/>
      </c>
      <c r="BA961" t="str">
        <f t="shared" si="59"/>
        <v/>
      </c>
    </row>
    <row r="962" spans="1:53" x14ac:dyDescent="0.35">
      <c r="A962" s="2" t="s">
        <v>1294</v>
      </c>
      <c r="B962">
        <v>25</v>
      </c>
      <c r="C962">
        <v>2506</v>
      </c>
      <c r="D962">
        <v>2</v>
      </c>
      <c r="E962" t="s">
        <v>50</v>
      </c>
      <c r="F962">
        <v>33</v>
      </c>
      <c r="G962" t="s">
        <v>72</v>
      </c>
      <c r="I962" t="s">
        <v>73</v>
      </c>
      <c r="J962" t="s">
        <v>52</v>
      </c>
      <c r="K962" t="s">
        <v>52</v>
      </c>
      <c r="L962" t="s">
        <v>52</v>
      </c>
      <c r="M962">
        <v>6</v>
      </c>
      <c r="N962" t="s">
        <v>78</v>
      </c>
      <c r="O962">
        <v>2</v>
      </c>
      <c r="P962" s="6">
        <v>3</v>
      </c>
      <c r="Q962" t="s">
        <v>50</v>
      </c>
      <c r="R962">
        <v>8</v>
      </c>
      <c r="S962" s="5">
        <v>1</v>
      </c>
      <c r="T962" t="s">
        <v>58</v>
      </c>
      <c r="U962" t="s">
        <v>52</v>
      </c>
      <c r="V962">
        <v>1</v>
      </c>
      <c r="W962" t="s">
        <v>52</v>
      </c>
      <c r="X962">
        <v>2</v>
      </c>
      <c r="AB962" t="s">
        <v>72</v>
      </c>
      <c r="AD962" t="s">
        <v>73</v>
      </c>
      <c r="AE962" t="s">
        <v>52</v>
      </c>
      <c r="AF962" t="s">
        <v>52</v>
      </c>
      <c r="AG962" t="s">
        <v>52</v>
      </c>
      <c r="AH962">
        <v>3</v>
      </c>
      <c r="AI962" t="s">
        <v>97</v>
      </c>
      <c r="AJ962" t="s">
        <v>52</v>
      </c>
      <c r="AK962" t="s">
        <v>98</v>
      </c>
      <c r="AM962" t="s">
        <v>62</v>
      </c>
      <c r="AN962" t="s">
        <v>52</v>
      </c>
      <c r="AP962">
        <f t="shared" ref="AP962:AP1025" si="60">IF(AND(R962=6, AO962="Too young"),1,0)</f>
        <v>0</v>
      </c>
      <c r="AQ962">
        <v>0</v>
      </c>
      <c r="AR962">
        <v>200000</v>
      </c>
      <c r="AS962">
        <v>15000</v>
      </c>
      <c r="AT962">
        <v>5000</v>
      </c>
      <c r="AU962">
        <v>0</v>
      </c>
      <c r="AV962">
        <v>0</v>
      </c>
      <c r="AW962">
        <v>5000</v>
      </c>
      <c r="AX962">
        <v>225000</v>
      </c>
      <c r="AY962">
        <f t="shared" ref="AY962:AY1025" si="61">IF(AND($R962&lt;12,$AX962&lt;&gt;""),$AX962,"")</f>
        <v>225000</v>
      </c>
      <c r="AZ962" t="str">
        <f t="shared" ref="AZ962:AZ1025" si="62">IF(AND($R962&gt;11,$R962&lt;15,$AX962&lt;&gt;""),$AX962,"")</f>
        <v/>
      </c>
      <c r="BA962" t="str">
        <f t="shared" ref="BA962:BA1025" si="63">IF(AND($R962&gt;14,$AX962&lt;&gt;""),$AX962,"")</f>
        <v/>
      </c>
    </row>
    <row r="963" spans="1:53" x14ac:dyDescent="0.35">
      <c r="A963" s="2" t="s">
        <v>1296</v>
      </c>
      <c r="B963">
        <v>25</v>
      </c>
      <c r="C963">
        <v>2507</v>
      </c>
      <c r="D963">
        <v>1</v>
      </c>
      <c r="E963" t="s">
        <v>50</v>
      </c>
      <c r="F963">
        <v>53</v>
      </c>
      <c r="G963" t="s">
        <v>72</v>
      </c>
      <c r="I963" t="s">
        <v>73</v>
      </c>
      <c r="J963" t="s">
        <v>52</v>
      </c>
      <c r="K963" t="s">
        <v>52</v>
      </c>
      <c r="L963" t="s">
        <v>52</v>
      </c>
      <c r="M963">
        <v>3</v>
      </c>
      <c r="N963" t="s">
        <v>63</v>
      </c>
      <c r="O963">
        <v>3</v>
      </c>
      <c r="P963" s="6">
        <v>5</v>
      </c>
      <c r="Q963" t="s">
        <v>50</v>
      </c>
      <c r="R963">
        <v>17</v>
      </c>
      <c r="S963" s="5">
        <v>1</v>
      </c>
      <c r="T963" t="s">
        <v>58</v>
      </c>
      <c r="U963" t="s">
        <v>52</v>
      </c>
      <c r="V963">
        <v>1</v>
      </c>
      <c r="W963" t="s">
        <v>52</v>
      </c>
      <c r="X963">
        <v>2</v>
      </c>
      <c r="Y963" t="s">
        <v>59</v>
      </c>
      <c r="AB963" t="s">
        <v>72</v>
      </c>
      <c r="AD963" t="s">
        <v>73</v>
      </c>
      <c r="AE963" t="s">
        <v>52</v>
      </c>
      <c r="AF963" t="s">
        <v>52</v>
      </c>
      <c r="AG963" t="s">
        <v>52</v>
      </c>
      <c r="AH963">
        <v>5</v>
      </c>
      <c r="AI963" t="s">
        <v>78</v>
      </c>
      <c r="AJ963" t="s">
        <v>53</v>
      </c>
      <c r="AO963" t="s">
        <v>198</v>
      </c>
      <c r="AP963">
        <f t="shared" si="60"/>
        <v>0</v>
      </c>
      <c r="AY963" t="str">
        <f t="shared" si="61"/>
        <v/>
      </c>
      <c r="AZ963" t="str">
        <f t="shared" si="62"/>
        <v/>
      </c>
      <c r="BA963" t="str">
        <f t="shared" si="63"/>
        <v/>
      </c>
    </row>
    <row r="964" spans="1:53" x14ac:dyDescent="0.35">
      <c r="A964" s="2" t="s">
        <v>1297</v>
      </c>
      <c r="B964">
        <v>15</v>
      </c>
      <c r="C964">
        <v>1501</v>
      </c>
      <c r="D964">
        <v>2</v>
      </c>
      <c r="E964" t="s">
        <v>50</v>
      </c>
      <c r="F964">
        <v>33</v>
      </c>
      <c r="G964" t="s">
        <v>72</v>
      </c>
      <c r="I964" t="s">
        <v>52</v>
      </c>
      <c r="J964" t="s">
        <v>52</v>
      </c>
      <c r="K964" t="s">
        <v>52</v>
      </c>
      <c r="L964" t="s">
        <v>52</v>
      </c>
      <c r="M964">
        <v>6</v>
      </c>
      <c r="N964" t="s">
        <v>79</v>
      </c>
      <c r="O964">
        <v>2</v>
      </c>
      <c r="P964" s="6">
        <v>3</v>
      </c>
      <c r="Q964" t="s">
        <v>56</v>
      </c>
      <c r="R964">
        <v>11</v>
      </c>
      <c r="S964" s="5">
        <v>1</v>
      </c>
      <c r="T964" t="s">
        <v>58</v>
      </c>
      <c r="U964" t="s">
        <v>52</v>
      </c>
      <c r="V964">
        <v>1</v>
      </c>
      <c r="W964" t="s">
        <v>52</v>
      </c>
      <c r="X964">
        <v>2</v>
      </c>
      <c r="AB964" t="s">
        <v>72</v>
      </c>
      <c r="AD964" t="s">
        <v>73</v>
      </c>
      <c r="AE964" t="s">
        <v>52</v>
      </c>
      <c r="AF964" t="s">
        <v>52</v>
      </c>
      <c r="AG964" t="s">
        <v>52</v>
      </c>
      <c r="AH964">
        <v>5</v>
      </c>
      <c r="AI964" t="s">
        <v>78</v>
      </c>
      <c r="AJ964" t="s">
        <v>52</v>
      </c>
      <c r="AK964" t="s">
        <v>88</v>
      </c>
      <c r="AM964" t="s">
        <v>62</v>
      </c>
      <c r="AN964" t="s">
        <v>53</v>
      </c>
      <c r="AP964">
        <f t="shared" si="60"/>
        <v>0</v>
      </c>
      <c r="AQ964">
        <v>0</v>
      </c>
      <c r="AR964">
        <v>0</v>
      </c>
      <c r="AS964">
        <v>13000</v>
      </c>
      <c r="AT964">
        <v>16000</v>
      </c>
      <c r="AU964">
        <v>0</v>
      </c>
      <c r="AV964">
        <v>0</v>
      </c>
      <c r="AW964">
        <v>2500</v>
      </c>
      <c r="AX964">
        <v>31500</v>
      </c>
      <c r="AY964">
        <f t="shared" si="61"/>
        <v>31500</v>
      </c>
      <c r="AZ964" t="str">
        <f t="shared" si="62"/>
        <v/>
      </c>
      <c r="BA964" t="str">
        <f t="shared" si="63"/>
        <v/>
      </c>
    </row>
    <row r="965" spans="1:53" x14ac:dyDescent="0.35">
      <c r="A965" s="2" t="s">
        <v>1300</v>
      </c>
      <c r="B965">
        <v>25</v>
      </c>
      <c r="C965">
        <v>2506</v>
      </c>
      <c r="D965">
        <v>2</v>
      </c>
      <c r="E965" t="s">
        <v>50</v>
      </c>
      <c r="F965">
        <v>48</v>
      </c>
      <c r="G965" t="s">
        <v>136</v>
      </c>
      <c r="H965" t="s">
        <v>52</v>
      </c>
      <c r="I965" t="s">
        <v>52</v>
      </c>
      <c r="J965" t="s">
        <v>52</v>
      </c>
      <c r="K965" t="s">
        <v>52</v>
      </c>
      <c r="L965" t="s">
        <v>52</v>
      </c>
      <c r="M965">
        <v>4</v>
      </c>
      <c r="N965" t="s">
        <v>63</v>
      </c>
      <c r="O965">
        <v>5</v>
      </c>
      <c r="P965" s="6">
        <v>5</v>
      </c>
      <c r="Q965" t="s">
        <v>50</v>
      </c>
      <c r="R965">
        <v>17</v>
      </c>
      <c r="S965" s="5">
        <v>1</v>
      </c>
      <c r="T965" t="s">
        <v>58</v>
      </c>
      <c r="U965" t="s">
        <v>52</v>
      </c>
      <c r="V965">
        <v>1</v>
      </c>
      <c r="W965" t="s">
        <v>52</v>
      </c>
      <c r="X965">
        <v>2</v>
      </c>
      <c r="Y965" t="s">
        <v>59</v>
      </c>
      <c r="AB965" t="s">
        <v>136</v>
      </c>
      <c r="AC965" t="s">
        <v>52</v>
      </c>
      <c r="AD965" t="s">
        <v>52</v>
      </c>
      <c r="AE965" t="s">
        <v>52</v>
      </c>
      <c r="AF965" t="s">
        <v>52</v>
      </c>
      <c r="AG965" t="s">
        <v>52</v>
      </c>
      <c r="AH965">
        <v>9</v>
      </c>
      <c r="AI965" t="s">
        <v>86</v>
      </c>
      <c r="AJ965" t="s">
        <v>52</v>
      </c>
      <c r="AK965" t="s">
        <v>87</v>
      </c>
      <c r="AM965" t="s">
        <v>96</v>
      </c>
      <c r="AN965" t="s">
        <v>52</v>
      </c>
      <c r="AP965">
        <f t="shared" si="60"/>
        <v>0</v>
      </c>
      <c r="AQ965">
        <v>1000000</v>
      </c>
      <c r="AR965">
        <v>0</v>
      </c>
      <c r="AS965">
        <v>32000</v>
      </c>
      <c r="AT965">
        <v>50000</v>
      </c>
      <c r="AU965">
        <v>520000</v>
      </c>
      <c r="AV965">
        <v>0</v>
      </c>
      <c r="AW965">
        <v>0</v>
      </c>
      <c r="AX965">
        <v>1602000</v>
      </c>
      <c r="AY965" t="str">
        <f t="shared" si="61"/>
        <v/>
      </c>
      <c r="AZ965" t="str">
        <f t="shared" si="62"/>
        <v/>
      </c>
      <c r="BA965">
        <f t="shared" si="63"/>
        <v>1602000</v>
      </c>
    </row>
    <row r="966" spans="1:53" x14ac:dyDescent="0.35">
      <c r="A966" s="2" t="s">
        <v>1300</v>
      </c>
      <c r="B966">
        <v>25</v>
      </c>
      <c r="C966">
        <v>2506</v>
      </c>
      <c r="D966">
        <v>2</v>
      </c>
      <c r="E966" t="s">
        <v>50</v>
      </c>
      <c r="F966">
        <v>48</v>
      </c>
      <c r="G966" t="s">
        <v>136</v>
      </c>
      <c r="H966" t="s">
        <v>52</v>
      </c>
      <c r="I966" t="s">
        <v>52</v>
      </c>
      <c r="J966" t="s">
        <v>52</v>
      </c>
      <c r="K966" t="s">
        <v>52</v>
      </c>
      <c r="L966" t="s">
        <v>52</v>
      </c>
      <c r="M966">
        <v>4</v>
      </c>
      <c r="N966" t="s">
        <v>63</v>
      </c>
      <c r="O966">
        <v>5</v>
      </c>
      <c r="P966" s="6">
        <v>6</v>
      </c>
      <c r="Q966" t="s">
        <v>56</v>
      </c>
      <c r="R966">
        <v>14</v>
      </c>
      <c r="S966" s="5">
        <v>1</v>
      </c>
      <c r="T966" t="s">
        <v>58</v>
      </c>
      <c r="U966" t="s">
        <v>52</v>
      </c>
      <c r="V966">
        <v>1</v>
      </c>
      <c r="W966" t="s">
        <v>52</v>
      </c>
      <c r="X966">
        <v>2</v>
      </c>
      <c r="Y966" t="s">
        <v>59</v>
      </c>
      <c r="AB966" t="s">
        <v>136</v>
      </c>
      <c r="AC966" t="s">
        <v>52</v>
      </c>
      <c r="AD966" t="s">
        <v>52</v>
      </c>
      <c r="AE966" t="s">
        <v>52</v>
      </c>
      <c r="AF966" t="s">
        <v>52</v>
      </c>
      <c r="AG966" t="s">
        <v>52</v>
      </c>
      <c r="AH966">
        <v>7</v>
      </c>
      <c r="AI966" t="s">
        <v>60</v>
      </c>
      <c r="AJ966" t="s">
        <v>52</v>
      </c>
      <c r="AK966" t="s">
        <v>87</v>
      </c>
      <c r="AM966" t="s">
        <v>96</v>
      </c>
      <c r="AN966" t="s">
        <v>52</v>
      </c>
      <c r="AP966">
        <f t="shared" si="60"/>
        <v>0</v>
      </c>
      <c r="AQ966">
        <v>1360000</v>
      </c>
      <c r="AR966">
        <v>96000</v>
      </c>
      <c r="AS966">
        <v>32000</v>
      </c>
      <c r="AT966">
        <v>40000</v>
      </c>
      <c r="AU966">
        <v>0</v>
      </c>
      <c r="AV966">
        <v>0</v>
      </c>
      <c r="AW966">
        <v>0</v>
      </c>
      <c r="AX966">
        <v>1528000</v>
      </c>
      <c r="AY966" t="str">
        <f t="shared" si="61"/>
        <v/>
      </c>
      <c r="AZ966">
        <f t="shared" si="62"/>
        <v>1528000</v>
      </c>
      <c r="BA966" t="str">
        <f t="shared" si="63"/>
        <v/>
      </c>
    </row>
    <row r="967" spans="1:53" x14ac:dyDescent="0.35">
      <c r="A967" s="2" t="s">
        <v>1300</v>
      </c>
      <c r="B967">
        <v>25</v>
      </c>
      <c r="C967">
        <v>2506</v>
      </c>
      <c r="D967">
        <v>2</v>
      </c>
      <c r="E967" t="s">
        <v>50</v>
      </c>
      <c r="F967">
        <v>48</v>
      </c>
      <c r="G967" t="s">
        <v>136</v>
      </c>
      <c r="H967" t="s">
        <v>52</v>
      </c>
      <c r="I967" t="s">
        <v>52</v>
      </c>
      <c r="J967" t="s">
        <v>52</v>
      </c>
      <c r="K967" t="s">
        <v>52</v>
      </c>
      <c r="L967" t="s">
        <v>52</v>
      </c>
      <c r="M967">
        <v>4</v>
      </c>
      <c r="N967" t="s">
        <v>63</v>
      </c>
      <c r="O967">
        <v>5</v>
      </c>
      <c r="P967" s="6">
        <v>7</v>
      </c>
      <c r="Q967" t="s">
        <v>56</v>
      </c>
      <c r="R967">
        <v>11</v>
      </c>
      <c r="S967" s="5">
        <v>1</v>
      </c>
      <c r="T967" t="s">
        <v>58</v>
      </c>
      <c r="U967" t="s">
        <v>52</v>
      </c>
      <c r="V967">
        <v>1</v>
      </c>
      <c r="W967" t="s">
        <v>52</v>
      </c>
      <c r="X967">
        <v>2</v>
      </c>
      <c r="AB967" t="s">
        <v>136</v>
      </c>
      <c r="AC967" t="s">
        <v>52</v>
      </c>
      <c r="AD967" t="s">
        <v>52</v>
      </c>
      <c r="AE967" t="s">
        <v>52</v>
      </c>
      <c r="AF967" t="s">
        <v>52</v>
      </c>
      <c r="AG967" t="s">
        <v>52</v>
      </c>
      <c r="AH967">
        <v>5</v>
      </c>
      <c r="AI967" t="s">
        <v>78</v>
      </c>
      <c r="AJ967" t="s">
        <v>52</v>
      </c>
      <c r="AK967" t="s">
        <v>88</v>
      </c>
      <c r="AM967" t="s">
        <v>96</v>
      </c>
      <c r="AN967" t="s">
        <v>53</v>
      </c>
      <c r="AP967">
        <f t="shared" si="60"/>
        <v>0</v>
      </c>
      <c r="AQ967">
        <v>1280000</v>
      </c>
      <c r="AR967">
        <v>0</v>
      </c>
      <c r="AS967">
        <v>22500</v>
      </c>
      <c r="AT967">
        <v>45000</v>
      </c>
      <c r="AU967">
        <v>0</v>
      </c>
      <c r="AV967">
        <v>0</v>
      </c>
      <c r="AW967">
        <v>0</v>
      </c>
      <c r="AX967">
        <v>1347500</v>
      </c>
      <c r="AY967">
        <f t="shared" si="61"/>
        <v>1347500</v>
      </c>
      <c r="AZ967" t="str">
        <f t="shared" si="62"/>
        <v/>
      </c>
      <c r="BA967" t="str">
        <f t="shared" si="63"/>
        <v/>
      </c>
    </row>
    <row r="968" spans="1:53" x14ac:dyDescent="0.35">
      <c r="A968" s="2" t="s">
        <v>1300</v>
      </c>
      <c r="B968">
        <v>25</v>
      </c>
      <c r="C968">
        <v>2506</v>
      </c>
      <c r="D968">
        <v>2</v>
      </c>
      <c r="E968" t="s">
        <v>50</v>
      </c>
      <c r="F968">
        <v>48</v>
      </c>
      <c r="G968" t="s">
        <v>136</v>
      </c>
      <c r="H968" t="s">
        <v>52</v>
      </c>
      <c r="I968" t="s">
        <v>52</v>
      </c>
      <c r="J968" t="s">
        <v>52</v>
      </c>
      <c r="K968" t="s">
        <v>52</v>
      </c>
      <c r="L968" t="s">
        <v>52</v>
      </c>
      <c r="M968">
        <v>4</v>
      </c>
      <c r="N968" t="s">
        <v>63</v>
      </c>
      <c r="O968">
        <v>5</v>
      </c>
      <c r="P968" s="6">
        <v>8</v>
      </c>
      <c r="Q968" t="s">
        <v>56</v>
      </c>
      <c r="R968">
        <v>8</v>
      </c>
      <c r="S968" s="5">
        <v>1</v>
      </c>
      <c r="T968" t="s">
        <v>58</v>
      </c>
      <c r="U968" t="s">
        <v>52</v>
      </c>
      <c r="V968">
        <v>1</v>
      </c>
      <c r="W968" t="s">
        <v>52</v>
      </c>
      <c r="X968">
        <v>2</v>
      </c>
      <c r="AB968" t="s">
        <v>136</v>
      </c>
      <c r="AC968" t="s">
        <v>52</v>
      </c>
      <c r="AD968" t="s">
        <v>52</v>
      </c>
      <c r="AE968" t="s">
        <v>52</v>
      </c>
      <c r="AF968" t="s">
        <v>52</v>
      </c>
      <c r="AG968" t="s">
        <v>52</v>
      </c>
      <c r="AH968">
        <v>3</v>
      </c>
      <c r="AI968" t="s">
        <v>63</v>
      </c>
      <c r="AJ968" t="s">
        <v>52</v>
      </c>
      <c r="AK968" t="s">
        <v>64</v>
      </c>
      <c r="AM968" t="s">
        <v>96</v>
      </c>
      <c r="AN968" t="s">
        <v>53</v>
      </c>
      <c r="AP968">
        <f t="shared" si="60"/>
        <v>0</v>
      </c>
      <c r="AQ968">
        <v>1120000</v>
      </c>
      <c r="AR968">
        <v>0</v>
      </c>
      <c r="AS968">
        <v>16000</v>
      </c>
      <c r="AT968">
        <v>32000</v>
      </c>
      <c r="AU968">
        <v>0</v>
      </c>
      <c r="AV968">
        <v>0</v>
      </c>
      <c r="AW968">
        <v>0</v>
      </c>
      <c r="AX968">
        <v>1168000</v>
      </c>
      <c r="AY968">
        <f t="shared" si="61"/>
        <v>1168000</v>
      </c>
      <c r="AZ968" t="str">
        <f t="shared" si="62"/>
        <v/>
      </c>
      <c r="BA968" t="str">
        <f t="shared" si="63"/>
        <v/>
      </c>
    </row>
    <row r="969" spans="1:53" x14ac:dyDescent="0.35">
      <c r="A969" s="2" t="s">
        <v>1307</v>
      </c>
      <c r="B969">
        <v>4</v>
      </c>
      <c r="C969">
        <v>408</v>
      </c>
      <c r="D969">
        <v>2</v>
      </c>
      <c r="E969" t="s">
        <v>50</v>
      </c>
      <c r="F969">
        <v>62</v>
      </c>
      <c r="G969" t="s">
        <v>72</v>
      </c>
      <c r="I969" t="s">
        <v>73</v>
      </c>
      <c r="J969" t="s">
        <v>52</v>
      </c>
      <c r="K969" t="s">
        <v>52</v>
      </c>
      <c r="L969" t="s">
        <v>52</v>
      </c>
      <c r="M969">
        <v>1</v>
      </c>
      <c r="N969" t="s">
        <v>65</v>
      </c>
      <c r="O969">
        <v>3</v>
      </c>
      <c r="P969" s="6">
        <v>3</v>
      </c>
      <c r="Q969" t="s">
        <v>56</v>
      </c>
      <c r="R969">
        <v>14</v>
      </c>
      <c r="S969" s="5">
        <v>1</v>
      </c>
      <c r="T969" t="s">
        <v>58</v>
      </c>
      <c r="U969" t="s">
        <v>52</v>
      </c>
      <c r="V969">
        <v>1</v>
      </c>
      <c r="W969" t="s">
        <v>52</v>
      </c>
      <c r="X969">
        <v>2</v>
      </c>
      <c r="Y969" t="s">
        <v>59</v>
      </c>
      <c r="AB969" t="s">
        <v>72</v>
      </c>
      <c r="AD969" t="s">
        <v>73</v>
      </c>
      <c r="AE969" t="s">
        <v>52</v>
      </c>
      <c r="AF969" t="s">
        <v>52</v>
      </c>
      <c r="AG969" t="s">
        <v>52</v>
      </c>
      <c r="AH969">
        <v>9</v>
      </c>
      <c r="AI969" t="s">
        <v>80</v>
      </c>
      <c r="AJ969" t="s">
        <v>53</v>
      </c>
      <c r="AO969" t="s">
        <v>119</v>
      </c>
      <c r="AP969">
        <f t="shared" si="60"/>
        <v>0</v>
      </c>
      <c r="AY969" t="str">
        <f t="shared" si="61"/>
        <v/>
      </c>
      <c r="AZ969" t="str">
        <f t="shared" si="62"/>
        <v/>
      </c>
      <c r="BA969" t="str">
        <f t="shared" si="63"/>
        <v/>
      </c>
    </row>
    <row r="970" spans="1:53" x14ac:dyDescent="0.35">
      <c r="A970" s="2" t="s">
        <v>1307</v>
      </c>
      <c r="B970">
        <v>4</v>
      </c>
      <c r="C970">
        <v>408</v>
      </c>
      <c r="D970">
        <v>2</v>
      </c>
      <c r="E970" t="s">
        <v>50</v>
      </c>
      <c r="F970">
        <v>62</v>
      </c>
      <c r="G970" t="s">
        <v>72</v>
      </c>
      <c r="I970" t="s">
        <v>73</v>
      </c>
      <c r="J970" t="s">
        <v>52</v>
      </c>
      <c r="K970" t="s">
        <v>52</v>
      </c>
      <c r="L970" t="s">
        <v>52</v>
      </c>
      <c r="M970">
        <v>1</v>
      </c>
      <c r="N970" t="s">
        <v>65</v>
      </c>
      <c r="O970">
        <v>3</v>
      </c>
      <c r="P970" s="6">
        <v>4</v>
      </c>
      <c r="Q970" t="s">
        <v>50</v>
      </c>
      <c r="R970">
        <v>12</v>
      </c>
      <c r="S970" s="5">
        <v>1</v>
      </c>
      <c r="T970" t="s">
        <v>58</v>
      </c>
      <c r="U970" t="s">
        <v>52</v>
      </c>
      <c r="V970">
        <v>1</v>
      </c>
      <c r="W970" t="s">
        <v>52</v>
      </c>
      <c r="X970">
        <v>2</v>
      </c>
      <c r="AB970" t="s">
        <v>72</v>
      </c>
      <c r="AD970" t="s">
        <v>73</v>
      </c>
      <c r="AE970" t="s">
        <v>52</v>
      </c>
      <c r="AF970" t="s">
        <v>52</v>
      </c>
      <c r="AG970" t="s">
        <v>52</v>
      </c>
      <c r="AH970">
        <v>5</v>
      </c>
      <c r="AI970" t="s">
        <v>78</v>
      </c>
      <c r="AJ970" t="s">
        <v>53</v>
      </c>
      <c r="AO970" t="s">
        <v>190</v>
      </c>
      <c r="AP970">
        <f t="shared" si="60"/>
        <v>0</v>
      </c>
      <c r="AY970" t="str">
        <f t="shared" si="61"/>
        <v/>
      </c>
      <c r="AZ970" t="str">
        <f t="shared" si="62"/>
        <v/>
      </c>
      <c r="BA970" t="str">
        <f t="shared" si="63"/>
        <v/>
      </c>
    </row>
    <row r="971" spans="1:53" x14ac:dyDescent="0.35">
      <c r="A971" s="2" t="s">
        <v>1308</v>
      </c>
      <c r="B971">
        <v>4</v>
      </c>
      <c r="C971">
        <v>407</v>
      </c>
      <c r="D971">
        <v>2</v>
      </c>
      <c r="E971" t="s">
        <v>56</v>
      </c>
      <c r="F971">
        <v>38</v>
      </c>
      <c r="G971" t="s">
        <v>72</v>
      </c>
      <c r="I971" t="s">
        <v>73</v>
      </c>
      <c r="J971" t="s">
        <v>52</v>
      </c>
      <c r="K971" t="s">
        <v>52</v>
      </c>
      <c r="L971" t="s">
        <v>52</v>
      </c>
      <c r="M971">
        <v>4</v>
      </c>
      <c r="N971" t="s">
        <v>83</v>
      </c>
      <c r="O971">
        <v>2</v>
      </c>
      <c r="P971" s="6">
        <v>3</v>
      </c>
      <c r="Q971" t="s">
        <v>50</v>
      </c>
      <c r="R971">
        <v>9</v>
      </c>
      <c r="S971" s="5">
        <v>1</v>
      </c>
      <c r="T971" t="s">
        <v>58</v>
      </c>
      <c r="U971" t="s">
        <v>53</v>
      </c>
      <c r="W971" t="s">
        <v>52</v>
      </c>
      <c r="X971">
        <v>1</v>
      </c>
      <c r="AB971" t="s">
        <v>72</v>
      </c>
      <c r="AD971" t="s">
        <v>73</v>
      </c>
      <c r="AE971" t="s">
        <v>52</v>
      </c>
      <c r="AF971" t="s">
        <v>52</v>
      </c>
      <c r="AG971" t="s">
        <v>52</v>
      </c>
      <c r="AH971">
        <v>4</v>
      </c>
      <c r="AI971" t="s">
        <v>63</v>
      </c>
      <c r="AJ971" t="s">
        <v>53</v>
      </c>
      <c r="AO971" t="s">
        <v>190</v>
      </c>
      <c r="AP971">
        <f t="shared" si="60"/>
        <v>0</v>
      </c>
      <c r="AQ971">
        <v>156000</v>
      </c>
      <c r="AR971">
        <v>90000</v>
      </c>
      <c r="AS971">
        <v>25000</v>
      </c>
      <c r="AT971">
        <v>15000</v>
      </c>
      <c r="AU971">
        <v>80000</v>
      </c>
      <c r="AV971">
        <v>20000</v>
      </c>
      <c r="AW971">
        <v>30000</v>
      </c>
      <c r="AX971">
        <v>416000</v>
      </c>
      <c r="AY971">
        <f t="shared" si="61"/>
        <v>416000</v>
      </c>
      <c r="AZ971" t="str">
        <f t="shared" si="62"/>
        <v/>
      </c>
      <c r="BA971" t="str">
        <f t="shared" si="63"/>
        <v/>
      </c>
    </row>
    <row r="972" spans="1:53" x14ac:dyDescent="0.35">
      <c r="A972" s="2" t="s">
        <v>1312</v>
      </c>
      <c r="B972">
        <v>3</v>
      </c>
      <c r="C972">
        <v>314</v>
      </c>
      <c r="D972">
        <v>2</v>
      </c>
      <c r="E972" t="s">
        <v>50</v>
      </c>
      <c r="F972">
        <v>48</v>
      </c>
      <c r="G972" t="s">
        <v>72</v>
      </c>
      <c r="I972" t="s">
        <v>73</v>
      </c>
      <c r="J972" t="s">
        <v>52</v>
      </c>
      <c r="K972" t="s">
        <v>52</v>
      </c>
      <c r="L972" t="s">
        <v>52</v>
      </c>
      <c r="M972">
        <v>4</v>
      </c>
      <c r="N972" t="s">
        <v>83</v>
      </c>
      <c r="O972">
        <v>4</v>
      </c>
      <c r="P972" s="6">
        <v>4</v>
      </c>
      <c r="Q972" t="s">
        <v>56</v>
      </c>
      <c r="R972">
        <v>11</v>
      </c>
      <c r="S972" s="5">
        <v>1</v>
      </c>
      <c r="T972" t="s">
        <v>58</v>
      </c>
      <c r="U972" t="s">
        <v>52</v>
      </c>
      <c r="V972">
        <v>1</v>
      </c>
      <c r="W972" t="s">
        <v>52</v>
      </c>
      <c r="X972">
        <v>2</v>
      </c>
      <c r="AB972" t="s">
        <v>72</v>
      </c>
      <c r="AD972" t="s">
        <v>73</v>
      </c>
      <c r="AE972" t="s">
        <v>52</v>
      </c>
      <c r="AF972" t="s">
        <v>52</v>
      </c>
      <c r="AG972" t="s">
        <v>52</v>
      </c>
      <c r="AH972">
        <v>4</v>
      </c>
      <c r="AI972" t="s">
        <v>83</v>
      </c>
      <c r="AJ972" t="s">
        <v>52</v>
      </c>
      <c r="AK972" t="s">
        <v>84</v>
      </c>
      <c r="AM972" t="s">
        <v>62</v>
      </c>
      <c r="AN972" t="s">
        <v>52</v>
      </c>
      <c r="AP972">
        <f t="shared" si="60"/>
        <v>0</v>
      </c>
      <c r="AQ972">
        <v>0</v>
      </c>
      <c r="AR972">
        <v>234000</v>
      </c>
      <c r="AS972">
        <v>7000</v>
      </c>
      <c r="AT972">
        <v>40000</v>
      </c>
      <c r="AU972">
        <v>351000</v>
      </c>
      <c r="AV972">
        <v>0</v>
      </c>
      <c r="AW972">
        <v>10000</v>
      </c>
      <c r="AX972">
        <v>642000</v>
      </c>
      <c r="AY972">
        <f t="shared" si="61"/>
        <v>642000</v>
      </c>
      <c r="AZ972" t="str">
        <f t="shared" si="62"/>
        <v/>
      </c>
      <c r="BA972" t="str">
        <f t="shared" si="63"/>
        <v/>
      </c>
    </row>
    <row r="973" spans="1:53" x14ac:dyDescent="0.35">
      <c r="A973" s="2" t="s">
        <v>1312</v>
      </c>
      <c r="B973">
        <v>3</v>
      </c>
      <c r="C973">
        <v>314</v>
      </c>
      <c r="D973">
        <v>2</v>
      </c>
      <c r="E973" t="s">
        <v>50</v>
      </c>
      <c r="F973">
        <v>48</v>
      </c>
      <c r="G973" t="s">
        <v>72</v>
      </c>
      <c r="I973" t="s">
        <v>73</v>
      </c>
      <c r="J973" t="s">
        <v>52</v>
      </c>
      <c r="K973" t="s">
        <v>52</v>
      </c>
      <c r="L973" t="s">
        <v>52</v>
      </c>
      <c r="M973">
        <v>4</v>
      </c>
      <c r="N973" t="s">
        <v>83</v>
      </c>
      <c r="O973">
        <v>4</v>
      </c>
      <c r="P973" s="6">
        <v>5</v>
      </c>
      <c r="Q973" t="s">
        <v>56</v>
      </c>
      <c r="R973">
        <v>9</v>
      </c>
      <c r="S973" s="5">
        <v>1</v>
      </c>
      <c r="T973" t="s">
        <v>58</v>
      </c>
      <c r="U973" t="s">
        <v>52</v>
      </c>
      <c r="V973">
        <v>1</v>
      </c>
      <c r="W973" t="s">
        <v>52</v>
      </c>
      <c r="X973">
        <v>2</v>
      </c>
      <c r="AB973" t="s">
        <v>72</v>
      </c>
      <c r="AD973" t="s">
        <v>73</v>
      </c>
      <c r="AE973" t="s">
        <v>52</v>
      </c>
      <c r="AF973" t="s">
        <v>52</v>
      </c>
      <c r="AG973" t="s">
        <v>52</v>
      </c>
      <c r="AH973">
        <v>3</v>
      </c>
      <c r="AI973" t="s">
        <v>63</v>
      </c>
      <c r="AJ973" t="s">
        <v>52</v>
      </c>
      <c r="AK973" t="s">
        <v>64</v>
      </c>
      <c r="AM973" t="s">
        <v>62</v>
      </c>
      <c r="AN973" t="s">
        <v>53</v>
      </c>
      <c r="AP973">
        <f t="shared" si="60"/>
        <v>0</v>
      </c>
      <c r="AQ973">
        <v>0</v>
      </c>
      <c r="AR973">
        <v>0</v>
      </c>
      <c r="AS973">
        <v>5000</v>
      </c>
      <c r="AT973">
        <v>30000</v>
      </c>
      <c r="AU973">
        <v>351000</v>
      </c>
      <c r="AV973">
        <v>0</v>
      </c>
      <c r="AW973">
        <v>10000</v>
      </c>
      <c r="AX973">
        <v>396000</v>
      </c>
      <c r="AY973">
        <f t="shared" si="61"/>
        <v>396000</v>
      </c>
      <c r="AZ973" t="str">
        <f t="shared" si="62"/>
        <v/>
      </c>
      <c r="BA973" t="str">
        <f t="shared" si="63"/>
        <v/>
      </c>
    </row>
    <row r="974" spans="1:53" x14ac:dyDescent="0.35">
      <c r="A974" s="2" t="s">
        <v>1313</v>
      </c>
      <c r="B974">
        <v>5</v>
      </c>
      <c r="C974">
        <v>503</v>
      </c>
      <c r="D974">
        <v>2</v>
      </c>
      <c r="E974" t="s">
        <v>50</v>
      </c>
      <c r="F974">
        <v>39</v>
      </c>
      <c r="G974" t="s">
        <v>72</v>
      </c>
      <c r="I974" t="s">
        <v>52</v>
      </c>
      <c r="J974" t="s">
        <v>52</v>
      </c>
      <c r="K974" t="s">
        <v>52</v>
      </c>
      <c r="L974" t="s">
        <v>52</v>
      </c>
      <c r="M974">
        <v>9</v>
      </c>
      <c r="N974" t="s">
        <v>100</v>
      </c>
      <c r="O974">
        <v>3</v>
      </c>
      <c r="P974" s="6">
        <v>4</v>
      </c>
      <c r="Q974" t="s">
        <v>50</v>
      </c>
      <c r="R974">
        <v>15</v>
      </c>
      <c r="S974" s="5">
        <v>1</v>
      </c>
      <c r="T974" t="s">
        <v>58</v>
      </c>
      <c r="U974" t="s">
        <v>52</v>
      </c>
      <c r="V974">
        <v>1</v>
      </c>
      <c r="W974" t="s">
        <v>52</v>
      </c>
      <c r="X974">
        <v>2</v>
      </c>
      <c r="Y974" t="s">
        <v>59</v>
      </c>
      <c r="AB974" t="s">
        <v>72</v>
      </c>
      <c r="AD974" t="s">
        <v>73</v>
      </c>
      <c r="AE974" t="s">
        <v>52</v>
      </c>
      <c r="AF974" t="s">
        <v>52</v>
      </c>
      <c r="AG974" t="s">
        <v>52</v>
      </c>
      <c r="AH974">
        <v>9</v>
      </c>
      <c r="AI974" t="s">
        <v>100</v>
      </c>
      <c r="AJ974" t="s">
        <v>53</v>
      </c>
      <c r="AO974" t="s">
        <v>198</v>
      </c>
      <c r="AP974">
        <f t="shared" si="60"/>
        <v>0</v>
      </c>
      <c r="AY974" t="str">
        <f t="shared" si="61"/>
        <v/>
      </c>
      <c r="AZ974" t="str">
        <f t="shared" si="62"/>
        <v/>
      </c>
      <c r="BA974" t="str">
        <f t="shared" si="63"/>
        <v/>
      </c>
    </row>
    <row r="975" spans="1:53" x14ac:dyDescent="0.35">
      <c r="A975" s="2" t="s">
        <v>1313</v>
      </c>
      <c r="B975">
        <v>5</v>
      </c>
      <c r="C975">
        <v>503</v>
      </c>
      <c r="D975">
        <v>2</v>
      </c>
      <c r="E975" t="s">
        <v>50</v>
      </c>
      <c r="F975">
        <v>39</v>
      </c>
      <c r="G975" t="s">
        <v>72</v>
      </c>
      <c r="I975" t="s">
        <v>52</v>
      </c>
      <c r="J975" t="s">
        <v>52</v>
      </c>
      <c r="K975" t="s">
        <v>52</v>
      </c>
      <c r="L975" t="s">
        <v>52</v>
      </c>
      <c r="M975">
        <v>9</v>
      </c>
      <c r="N975" t="s">
        <v>100</v>
      </c>
      <c r="O975">
        <v>3</v>
      </c>
      <c r="P975" s="6">
        <v>5</v>
      </c>
      <c r="Q975" t="s">
        <v>50</v>
      </c>
      <c r="R975">
        <v>15</v>
      </c>
      <c r="S975" s="5">
        <v>1</v>
      </c>
      <c r="T975" t="s">
        <v>58</v>
      </c>
      <c r="U975" t="s">
        <v>52</v>
      </c>
      <c r="V975">
        <v>1</v>
      </c>
      <c r="W975" t="s">
        <v>52</v>
      </c>
      <c r="X975">
        <v>2</v>
      </c>
      <c r="Y975" t="s">
        <v>59</v>
      </c>
      <c r="AB975" t="s">
        <v>72</v>
      </c>
      <c r="AD975" t="s">
        <v>73</v>
      </c>
      <c r="AE975" t="s">
        <v>52</v>
      </c>
      <c r="AF975" t="s">
        <v>52</v>
      </c>
      <c r="AG975" t="s">
        <v>52</v>
      </c>
      <c r="AH975">
        <v>9</v>
      </c>
      <c r="AI975" t="s">
        <v>100</v>
      </c>
      <c r="AJ975" t="s">
        <v>52</v>
      </c>
      <c r="AK975" t="s">
        <v>61</v>
      </c>
      <c r="AM975" t="s">
        <v>62</v>
      </c>
      <c r="AN975" t="s">
        <v>52</v>
      </c>
      <c r="AP975">
        <f t="shared" si="60"/>
        <v>0</v>
      </c>
      <c r="AQ975">
        <v>0</v>
      </c>
      <c r="AR975">
        <v>300000</v>
      </c>
      <c r="AS975">
        <v>160000</v>
      </c>
      <c r="AT975">
        <v>210000</v>
      </c>
      <c r="AU975">
        <v>520000</v>
      </c>
      <c r="AV975">
        <v>180000</v>
      </c>
      <c r="AW975">
        <v>60000</v>
      </c>
      <c r="AX975">
        <v>1430000</v>
      </c>
      <c r="AY975" t="str">
        <f t="shared" si="61"/>
        <v/>
      </c>
      <c r="AZ975" t="str">
        <f t="shared" si="62"/>
        <v/>
      </c>
      <c r="BA975">
        <f t="shared" si="63"/>
        <v>1430000</v>
      </c>
    </row>
    <row r="976" spans="1:53" x14ac:dyDescent="0.35">
      <c r="A976" s="2" t="s">
        <v>1315</v>
      </c>
      <c r="B976">
        <v>12</v>
      </c>
      <c r="C976">
        <v>1212</v>
      </c>
      <c r="D976">
        <v>1</v>
      </c>
      <c r="E976" t="s">
        <v>50</v>
      </c>
      <c r="F976">
        <v>34</v>
      </c>
      <c r="G976" t="s">
        <v>72</v>
      </c>
      <c r="I976" t="s">
        <v>52</v>
      </c>
      <c r="J976" t="s">
        <v>52</v>
      </c>
      <c r="K976" t="s">
        <v>52</v>
      </c>
      <c r="L976" t="s">
        <v>52</v>
      </c>
      <c r="M976">
        <v>12</v>
      </c>
      <c r="N976" t="s">
        <v>115</v>
      </c>
      <c r="O976">
        <v>2</v>
      </c>
      <c r="P976" s="6">
        <v>3</v>
      </c>
      <c r="Q976" t="s">
        <v>56</v>
      </c>
      <c r="R976">
        <v>13</v>
      </c>
      <c r="S976" s="5">
        <v>1</v>
      </c>
      <c r="T976" t="s">
        <v>58</v>
      </c>
      <c r="U976" t="s">
        <v>52</v>
      </c>
      <c r="V976">
        <v>1</v>
      </c>
      <c r="W976" t="s">
        <v>52</v>
      </c>
      <c r="X976">
        <v>2</v>
      </c>
      <c r="Y976" t="s">
        <v>59</v>
      </c>
      <c r="AB976" t="s">
        <v>72</v>
      </c>
      <c r="AD976" t="s">
        <v>52</v>
      </c>
      <c r="AE976" t="s">
        <v>52</v>
      </c>
      <c r="AF976" t="s">
        <v>52</v>
      </c>
      <c r="AG976" t="s">
        <v>52</v>
      </c>
      <c r="AH976">
        <v>7</v>
      </c>
      <c r="AI976" t="s">
        <v>79</v>
      </c>
      <c r="AJ976" t="s">
        <v>52</v>
      </c>
      <c r="AK976" t="s">
        <v>90</v>
      </c>
      <c r="AM976" t="s">
        <v>113</v>
      </c>
      <c r="AN976" t="s">
        <v>53</v>
      </c>
      <c r="AP976">
        <f t="shared" si="60"/>
        <v>0</v>
      </c>
      <c r="AQ976">
        <v>0</v>
      </c>
      <c r="AR976">
        <v>0</v>
      </c>
      <c r="AS976">
        <v>0</v>
      </c>
      <c r="AT976">
        <v>10000</v>
      </c>
      <c r="AU976">
        <v>792000</v>
      </c>
      <c r="AV976">
        <v>0</v>
      </c>
      <c r="AW976">
        <v>0</v>
      </c>
      <c r="AX976">
        <v>802000</v>
      </c>
      <c r="AY976" t="str">
        <f t="shared" si="61"/>
        <v/>
      </c>
      <c r="AZ976">
        <f t="shared" si="62"/>
        <v>802000</v>
      </c>
      <c r="BA976" t="str">
        <f t="shared" si="63"/>
        <v/>
      </c>
    </row>
    <row r="977" spans="1:53" x14ac:dyDescent="0.35">
      <c r="A977" s="2" t="s">
        <v>1315</v>
      </c>
      <c r="B977">
        <v>12</v>
      </c>
      <c r="C977">
        <v>1212</v>
      </c>
      <c r="D977">
        <v>1</v>
      </c>
      <c r="E977" t="s">
        <v>50</v>
      </c>
      <c r="F977">
        <v>34</v>
      </c>
      <c r="G977" t="s">
        <v>72</v>
      </c>
      <c r="I977" t="s">
        <v>52</v>
      </c>
      <c r="J977" t="s">
        <v>52</v>
      </c>
      <c r="K977" t="s">
        <v>52</v>
      </c>
      <c r="L977" t="s">
        <v>52</v>
      </c>
      <c r="M977">
        <v>12</v>
      </c>
      <c r="N977" t="s">
        <v>115</v>
      </c>
      <c r="O977">
        <v>2</v>
      </c>
      <c r="P977" s="6">
        <v>4</v>
      </c>
      <c r="Q977" t="s">
        <v>50</v>
      </c>
      <c r="R977">
        <v>10</v>
      </c>
      <c r="S977" s="5">
        <v>1</v>
      </c>
      <c r="T977" t="s">
        <v>58</v>
      </c>
      <c r="U977" t="s">
        <v>52</v>
      </c>
      <c r="V977">
        <v>1</v>
      </c>
      <c r="W977" t="s">
        <v>52</v>
      </c>
      <c r="X977">
        <v>2</v>
      </c>
      <c r="AB977" t="s">
        <v>72</v>
      </c>
      <c r="AD977" t="s">
        <v>73</v>
      </c>
      <c r="AE977" t="s">
        <v>52</v>
      </c>
      <c r="AF977" t="s">
        <v>52</v>
      </c>
      <c r="AG977" t="s">
        <v>52</v>
      </c>
      <c r="AH977">
        <v>5</v>
      </c>
      <c r="AI977" t="s">
        <v>83</v>
      </c>
      <c r="AJ977" t="s">
        <v>52</v>
      </c>
      <c r="AK977" t="s">
        <v>84</v>
      </c>
      <c r="AM977" t="s">
        <v>62</v>
      </c>
      <c r="AN977" t="s">
        <v>53</v>
      </c>
      <c r="AP977">
        <f t="shared" si="60"/>
        <v>0</v>
      </c>
      <c r="AQ977">
        <v>0</v>
      </c>
      <c r="AR977">
        <v>800000</v>
      </c>
      <c r="AS977">
        <v>30000</v>
      </c>
      <c r="AT977">
        <v>10000</v>
      </c>
      <c r="AU977">
        <v>0</v>
      </c>
      <c r="AV977">
        <v>0</v>
      </c>
      <c r="AW977">
        <v>0</v>
      </c>
      <c r="AX977">
        <v>840000</v>
      </c>
      <c r="AY977">
        <f t="shared" si="61"/>
        <v>840000</v>
      </c>
      <c r="AZ977" t="str">
        <f t="shared" si="62"/>
        <v/>
      </c>
      <c r="BA977" t="str">
        <f t="shared" si="63"/>
        <v/>
      </c>
    </row>
    <row r="978" spans="1:53" x14ac:dyDescent="0.35">
      <c r="A978" s="2" t="s">
        <v>1317</v>
      </c>
      <c r="B978">
        <v>15</v>
      </c>
      <c r="C978">
        <v>1505</v>
      </c>
      <c r="D978">
        <v>1</v>
      </c>
      <c r="E978" t="s">
        <v>50</v>
      </c>
      <c r="F978">
        <v>36</v>
      </c>
      <c r="G978" t="s">
        <v>72</v>
      </c>
      <c r="I978" t="s">
        <v>73</v>
      </c>
      <c r="J978" t="s">
        <v>53</v>
      </c>
      <c r="K978" t="s">
        <v>53</v>
      </c>
      <c r="L978" t="s">
        <v>53</v>
      </c>
      <c r="M978">
        <v>0</v>
      </c>
      <c r="O978">
        <v>2</v>
      </c>
      <c r="P978" s="6">
        <v>3</v>
      </c>
      <c r="Q978" t="s">
        <v>56</v>
      </c>
      <c r="R978">
        <v>9</v>
      </c>
      <c r="S978" s="5">
        <v>1</v>
      </c>
      <c r="T978" t="s">
        <v>58</v>
      </c>
      <c r="U978" t="s">
        <v>52</v>
      </c>
      <c r="V978">
        <v>1</v>
      </c>
      <c r="W978" t="s">
        <v>52</v>
      </c>
      <c r="X978">
        <v>2</v>
      </c>
      <c r="AB978" t="s">
        <v>72</v>
      </c>
      <c r="AD978" t="s">
        <v>73</v>
      </c>
      <c r="AE978" t="s">
        <v>52</v>
      </c>
      <c r="AF978" t="s">
        <v>52</v>
      </c>
      <c r="AG978" t="s">
        <v>52</v>
      </c>
      <c r="AH978">
        <v>3</v>
      </c>
      <c r="AI978" t="s">
        <v>63</v>
      </c>
      <c r="AJ978" t="s">
        <v>52</v>
      </c>
      <c r="AK978" t="s">
        <v>98</v>
      </c>
      <c r="AM978" t="s">
        <v>62</v>
      </c>
      <c r="AN978" t="s">
        <v>52</v>
      </c>
      <c r="AP978">
        <f t="shared" si="60"/>
        <v>0</v>
      </c>
      <c r="AQ978">
        <v>0</v>
      </c>
      <c r="AR978">
        <v>25000</v>
      </c>
      <c r="AS978">
        <v>13000</v>
      </c>
      <c r="AT978">
        <v>36000</v>
      </c>
      <c r="AU978">
        <v>0</v>
      </c>
      <c r="AV978">
        <v>0</v>
      </c>
      <c r="AW978">
        <v>0</v>
      </c>
      <c r="AX978">
        <v>74000</v>
      </c>
      <c r="AY978">
        <f t="shared" si="61"/>
        <v>74000</v>
      </c>
      <c r="AZ978" t="str">
        <f t="shared" si="62"/>
        <v/>
      </c>
      <c r="BA978" t="str">
        <f t="shared" si="63"/>
        <v/>
      </c>
    </row>
    <row r="979" spans="1:53" x14ac:dyDescent="0.35">
      <c r="A979" s="2" t="s">
        <v>1320</v>
      </c>
      <c r="B979">
        <v>25</v>
      </c>
      <c r="C979">
        <v>2503</v>
      </c>
      <c r="D979">
        <v>2</v>
      </c>
      <c r="E979" t="s">
        <v>50</v>
      </c>
      <c r="F979">
        <v>52</v>
      </c>
      <c r="G979" t="s">
        <v>72</v>
      </c>
      <c r="I979" t="s">
        <v>73</v>
      </c>
      <c r="J979" t="s">
        <v>53</v>
      </c>
      <c r="K979" t="s">
        <v>53</v>
      </c>
      <c r="L979" t="s">
        <v>53</v>
      </c>
      <c r="M979">
        <v>0</v>
      </c>
      <c r="O979">
        <v>2</v>
      </c>
      <c r="P979" s="6">
        <v>3</v>
      </c>
      <c r="Q979" t="s">
        <v>56</v>
      </c>
      <c r="R979">
        <v>17</v>
      </c>
      <c r="S979" s="5">
        <v>1</v>
      </c>
      <c r="T979" t="s">
        <v>58</v>
      </c>
      <c r="U979" t="s">
        <v>52</v>
      </c>
      <c r="V979">
        <v>1</v>
      </c>
      <c r="W979" t="s">
        <v>52</v>
      </c>
      <c r="X979">
        <v>2</v>
      </c>
      <c r="Y979" t="s">
        <v>59</v>
      </c>
      <c r="AB979" t="s">
        <v>72</v>
      </c>
      <c r="AD979" t="s">
        <v>52</v>
      </c>
      <c r="AE979" t="s">
        <v>52</v>
      </c>
      <c r="AF979" t="s">
        <v>52</v>
      </c>
      <c r="AG979" t="s">
        <v>52</v>
      </c>
      <c r="AH979">
        <v>8</v>
      </c>
      <c r="AI979" t="s">
        <v>60</v>
      </c>
      <c r="AJ979" t="s">
        <v>53</v>
      </c>
      <c r="AO979" t="s">
        <v>198</v>
      </c>
      <c r="AP979">
        <f t="shared" si="60"/>
        <v>0</v>
      </c>
      <c r="AY979" t="str">
        <f t="shared" si="61"/>
        <v/>
      </c>
      <c r="AZ979" t="str">
        <f t="shared" si="62"/>
        <v/>
      </c>
      <c r="BA979" t="str">
        <f t="shared" si="63"/>
        <v/>
      </c>
    </row>
    <row r="980" spans="1:53" x14ac:dyDescent="0.35">
      <c r="A980" s="2" t="s">
        <v>1321</v>
      </c>
      <c r="B980">
        <v>12</v>
      </c>
      <c r="C980">
        <v>1207</v>
      </c>
      <c r="D980">
        <v>1</v>
      </c>
      <c r="E980" t="s">
        <v>50</v>
      </c>
      <c r="F980">
        <v>37</v>
      </c>
      <c r="G980" t="s">
        <v>72</v>
      </c>
      <c r="I980" t="s">
        <v>73</v>
      </c>
      <c r="J980" t="s">
        <v>52</v>
      </c>
      <c r="K980" t="s">
        <v>52</v>
      </c>
      <c r="L980" t="s">
        <v>52</v>
      </c>
      <c r="M980">
        <v>9</v>
      </c>
      <c r="N980" t="s">
        <v>100</v>
      </c>
      <c r="O980">
        <v>2</v>
      </c>
      <c r="P980" s="6">
        <v>3</v>
      </c>
      <c r="Q980" t="s">
        <v>50</v>
      </c>
      <c r="R980">
        <v>11</v>
      </c>
      <c r="S980" s="5">
        <v>1</v>
      </c>
      <c r="T980" t="s">
        <v>58</v>
      </c>
      <c r="U980" t="s">
        <v>52</v>
      </c>
      <c r="V980">
        <v>1</v>
      </c>
      <c r="W980" t="s">
        <v>52</v>
      </c>
      <c r="X980">
        <v>2</v>
      </c>
      <c r="AB980" t="s">
        <v>72</v>
      </c>
      <c r="AD980" t="s">
        <v>73</v>
      </c>
      <c r="AE980" t="s">
        <v>52</v>
      </c>
      <c r="AF980" t="s">
        <v>52</v>
      </c>
      <c r="AG980" t="s">
        <v>52</v>
      </c>
      <c r="AH980">
        <v>4</v>
      </c>
      <c r="AI980" t="s">
        <v>83</v>
      </c>
      <c r="AJ980" t="s">
        <v>52</v>
      </c>
      <c r="AK980" t="s">
        <v>84</v>
      </c>
      <c r="AM980" t="s">
        <v>62</v>
      </c>
      <c r="AN980" t="s">
        <v>53</v>
      </c>
      <c r="AP980">
        <f t="shared" si="60"/>
        <v>0</v>
      </c>
      <c r="AQ980">
        <v>0</v>
      </c>
      <c r="AR980">
        <v>0</v>
      </c>
      <c r="AS980">
        <v>80000</v>
      </c>
      <c r="AT980">
        <v>40000</v>
      </c>
      <c r="AU980">
        <v>0</v>
      </c>
      <c r="AV980">
        <v>60000</v>
      </c>
      <c r="AW980">
        <v>50000</v>
      </c>
      <c r="AX980">
        <v>230000</v>
      </c>
      <c r="AY980">
        <f t="shared" si="61"/>
        <v>230000</v>
      </c>
      <c r="AZ980" t="str">
        <f t="shared" si="62"/>
        <v/>
      </c>
      <c r="BA980" t="str">
        <f t="shared" si="63"/>
        <v/>
      </c>
    </row>
    <row r="981" spans="1:53" x14ac:dyDescent="0.35">
      <c r="A981" s="2" t="s">
        <v>1322</v>
      </c>
      <c r="B981">
        <v>2</v>
      </c>
      <c r="C981">
        <v>211</v>
      </c>
      <c r="D981">
        <v>2</v>
      </c>
      <c r="E981" t="s">
        <v>50</v>
      </c>
      <c r="F981">
        <v>30</v>
      </c>
      <c r="G981" t="s">
        <v>72</v>
      </c>
      <c r="I981" t="s">
        <v>73</v>
      </c>
      <c r="J981" t="s">
        <v>53</v>
      </c>
      <c r="K981" t="s">
        <v>53</v>
      </c>
      <c r="L981" t="s">
        <v>52</v>
      </c>
      <c r="M981">
        <v>3</v>
      </c>
      <c r="N981" t="s">
        <v>97</v>
      </c>
      <c r="O981">
        <v>2</v>
      </c>
      <c r="P981" s="6">
        <v>3</v>
      </c>
      <c r="Q981" t="s">
        <v>50</v>
      </c>
      <c r="R981">
        <v>7</v>
      </c>
      <c r="S981" s="5">
        <v>1</v>
      </c>
      <c r="T981" t="s">
        <v>58</v>
      </c>
      <c r="U981" t="s">
        <v>52</v>
      </c>
      <c r="V981">
        <v>1</v>
      </c>
      <c r="W981" t="s">
        <v>52</v>
      </c>
      <c r="X981">
        <v>2</v>
      </c>
      <c r="AB981" t="s">
        <v>72</v>
      </c>
      <c r="AD981" t="s">
        <v>73</v>
      </c>
      <c r="AE981" t="s">
        <v>53</v>
      </c>
      <c r="AF981" t="s">
        <v>53</v>
      </c>
      <c r="AG981" t="s">
        <v>52</v>
      </c>
      <c r="AH981">
        <v>3</v>
      </c>
      <c r="AI981" t="s">
        <v>65</v>
      </c>
      <c r="AJ981" t="s">
        <v>52</v>
      </c>
      <c r="AK981" t="s">
        <v>66</v>
      </c>
      <c r="AM981" t="s">
        <v>62</v>
      </c>
      <c r="AN981" t="s">
        <v>53</v>
      </c>
      <c r="AP981">
        <f t="shared" si="60"/>
        <v>0</v>
      </c>
      <c r="AY981" t="str">
        <f t="shared" si="61"/>
        <v/>
      </c>
      <c r="AZ981" t="str">
        <f t="shared" si="62"/>
        <v/>
      </c>
      <c r="BA981" t="str">
        <f t="shared" si="63"/>
        <v/>
      </c>
    </row>
    <row r="982" spans="1:53" x14ac:dyDescent="0.35">
      <c r="A982" s="2" t="s">
        <v>1324</v>
      </c>
      <c r="B982">
        <v>24</v>
      </c>
      <c r="C982">
        <v>2401</v>
      </c>
      <c r="D982">
        <v>1</v>
      </c>
      <c r="E982" t="s">
        <v>50</v>
      </c>
      <c r="F982">
        <v>58</v>
      </c>
      <c r="G982" t="s">
        <v>72</v>
      </c>
      <c r="I982" t="s">
        <v>73</v>
      </c>
      <c r="J982" t="s">
        <v>52</v>
      </c>
      <c r="K982" t="s">
        <v>52</v>
      </c>
      <c r="L982" t="s">
        <v>52</v>
      </c>
      <c r="M982">
        <v>5</v>
      </c>
      <c r="N982" t="s">
        <v>97</v>
      </c>
      <c r="O982">
        <v>2</v>
      </c>
      <c r="P982" s="6">
        <v>3</v>
      </c>
      <c r="Q982" t="s">
        <v>56</v>
      </c>
      <c r="R982">
        <v>12</v>
      </c>
      <c r="S982" s="5">
        <v>1</v>
      </c>
      <c r="T982" t="s">
        <v>58</v>
      </c>
      <c r="U982" t="s">
        <v>52</v>
      </c>
      <c r="V982">
        <v>1</v>
      </c>
      <c r="W982" t="s">
        <v>52</v>
      </c>
      <c r="X982">
        <v>2</v>
      </c>
      <c r="AB982" t="s">
        <v>72</v>
      </c>
      <c r="AD982" t="s">
        <v>73</v>
      </c>
      <c r="AE982" t="s">
        <v>52</v>
      </c>
      <c r="AF982" t="s">
        <v>52</v>
      </c>
      <c r="AG982" t="s">
        <v>52</v>
      </c>
      <c r="AH982">
        <v>7</v>
      </c>
      <c r="AI982" t="s">
        <v>79</v>
      </c>
      <c r="AJ982" t="s">
        <v>52</v>
      </c>
      <c r="AK982" t="s">
        <v>90</v>
      </c>
      <c r="AM982" t="s">
        <v>62</v>
      </c>
      <c r="AN982" t="s">
        <v>53</v>
      </c>
      <c r="AP982">
        <f t="shared" si="60"/>
        <v>0</v>
      </c>
      <c r="AQ982">
        <v>0</v>
      </c>
      <c r="AR982">
        <v>0</v>
      </c>
      <c r="AS982">
        <v>20000</v>
      </c>
      <c r="AT982">
        <v>50000</v>
      </c>
      <c r="AU982">
        <v>0</v>
      </c>
      <c r="AV982">
        <v>0</v>
      </c>
      <c r="AW982">
        <v>0</v>
      </c>
      <c r="AX982">
        <v>70000</v>
      </c>
      <c r="AY982" t="str">
        <f t="shared" si="61"/>
        <v/>
      </c>
      <c r="AZ982">
        <f t="shared" si="62"/>
        <v>70000</v>
      </c>
      <c r="BA982" t="str">
        <f t="shared" si="63"/>
        <v/>
      </c>
    </row>
    <row r="983" spans="1:53" x14ac:dyDescent="0.35">
      <c r="A983" s="2" t="s">
        <v>1324</v>
      </c>
      <c r="B983">
        <v>24</v>
      </c>
      <c r="C983">
        <v>2401</v>
      </c>
      <c r="D983">
        <v>1</v>
      </c>
      <c r="E983" t="s">
        <v>50</v>
      </c>
      <c r="F983">
        <v>58</v>
      </c>
      <c r="G983" t="s">
        <v>72</v>
      </c>
      <c r="I983" t="s">
        <v>73</v>
      </c>
      <c r="J983" t="s">
        <v>52</v>
      </c>
      <c r="K983" t="s">
        <v>52</v>
      </c>
      <c r="L983" t="s">
        <v>52</v>
      </c>
      <c r="M983">
        <v>5</v>
      </c>
      <c r="N983" t="s">
        <v>97</v>
      </c>
      <c r="O983">
        <v>2</v>
      </c>
      <c r="P983" s="6">
        <v>4</v>
      </c>
      <c r="Q983" t="s">
        <v>50</v>
      </c>
      <c r="R983">
        <v>9</v>
      </c>
      <c r="S983" s="5">
        <v>1</v>
      </c>
      <c r="T983" t="s">
        <v>58</v>
      </c>
      <c r="U983" t="s">
        <v>52</v>
      </c>
      <c r="V983">
        <v>1</v>
      </c>
      <c r="W983" t="s">
        <v>52</v>
      </c>
      <c r="X983">
        <v>2</v>
      </c>
      <c r="AB983" t="s">
        <v>72</v>
      </c>
      <c r="AD983" t="s">
        <v>73</v>
      </c>
      <c r="AE983" t="s">
        <v>52</v>
      </c>
      <c r="AF983" t="s">
        <v>52</v>
      </c>
      <c r="AG983" t="s">
        <v>52</v>
      </c>
      <c r="AH983">
        <v>4</v>
      </c>
      <c r="AI983" t="s">
        <v>63</v>
      </c>
      <c r="AJ983" t="s">
        <v>52</v>
      </c>
      <c r="AK983" t="s">
        <v>64</v>
      </c>
      <c r="AM983" t="s">
        <v>62</v>
      </c>
      <c r="AN983" t="s">
        <v>53</v>
      </c>
      <c r="AP983">
        <f t="shared" si="60"/>
        <v>0</v>
      </c>
      <c r="AQ983">
        <v>0</v>
      </c>
      <c r="AR983">
        <v>0</v>
      </c>
      <c r="AS983">
        <v>20000</v>
      </c>
      <c r="AT983">
        <v>40000</v>
      </c>
      <c r="AU983">
        <v>0</v>
      </c>
      <c r="AV983">
        <v>0</v>
      </c>
      <c r="AW983">
        <v>0</v>
      </c>
      <c r="AX983">
        <v>60000</v>
      </c>
      <c r="AY983">
        <f t="shared" si="61"/>
        <v>60000</v>
      </c>
      <c r="AZ983" t="str">
        <f t="shared" si="62"/>
        <v/>
      </c>
      <c r="BA983" t="str">
        <f t="shared" si="63"/>
        <v/>
      </c>
    </row>
    <row r="984" spans="1:53" x14ac:dyDescent="0.35">
      <c r="A984" s="2" t="s">
        <v>1325</v>
      </c>
      <c r="B984">
        <v>11</v>
      </c>
      <c r="C984">
        <v>1104</v>
      </c>
      <c r="D984">
        <v>2</v>
      </c>
      <c r="E984" t="s">
        <v>50</v>
      </c>
      <c r="F984">
        <v>43</v>
      </c>
      <c r="G984" t="s">
        <v>155</v>
      </c>
      <c r="H984" t="s">
        <v>52</v>
      </c>
      <c r="I984" t="s">
        <v>52</v>
      </c>
      <c r="J984" t="s">
        <v>52</v>
      </c>
      <c r="K984" t="s">
        <v>52</v>
      </c>
      <c r="L984" t="s">
        <v>52</v>
      </c>
      <c r="M984">
        <v>3</v>
      </c>
      <c r="N984" t="s">
        <v>63</v>
      </c>
      <c r="O984">
        <v>1</v>
      </c>
      <c r="P984" s="6">
        <v>3</v>
      </c>
      <c r="Q984" t="s">
        <v>56</v>
      </c>
      <c r="R984">
        <v>13</v>
      </c>
      <c r="S984" s="5">
        <v>1</v>
      </c>
      <c r="T984" t="s">
        <v>58</v>
      </c>
      <c r="U984" t="s">
        <v>52</v>
      </c>
      <c r="V984">
        <v>1</v>
      </c>
      <c r="W984" t="s">
        <v>52</v>
      </c>
      <c r="X984">
        <v>2</v>
      </c>
      <c r="Y984" t="s">
        <v>59</v>
      </c>
      <c r="AB984" t="s">
        <v>155</v>
      </c>
      <c r="AC984" t="s">
        <v>52</v>
      </c>
      <c r="AD984" t="s">
        <v>52</v>
      </c>
      <c r="AE984" t="s">
        <v>52</v>
      </c>
      <c r="AF984" t="s">
        <v>52</v>
      </c>
      <c r="AG984" t="s">
        <v>52</v>
      </c>
      <c r="AH984">
        <v>6</v>
      </c>
      <c r="AI984" t="s">
        <v>79</v>
      </c>
      <c r="AJ984" t="s">
        <v>52</v>
      </c>
      <c r="AK984" t="s">
        <v>90</v>
      </c>
      <c r="AM984" t="s">
        <v>62</v>
      </c>
      <c r="AN984" t="s">
        <v>52</v>
      </c>
      <c r="AP984">
        <f t="shared" si="60"/>
        <v>0</v>
      </c>
      <c r="AQ984">
        <v>0</v>
      </c>
      <c r="AR984">
        <v>240000</v>
      </c>
      <c r="AS984">
        <v>15000</v>
      </c>
      <c r="AT984">
        <v>35000</v>
      </c>
      <c r="AU984">
        <v>840000</v>
      </c>
      <c r="AV984">
        <v>0</v>
      </c>
      <c r="AW984">
        <v>5000</v>
      </c>
      <c r="AX984">
        <v>1135000</v>
      </c>
      <c r="AY984" t="str">
        <f t="shared" si="61"/>
        <v/>
      </c>
      <c r="AZ984">
        <f t="shared" si="62"/>
        <v>1135000</v>
      </c>
      <c r="BA984" t="str">
        <f t="shared" si="63"/>
        <v/>
      </c>
    </row>
    <row r="985" spans="1:53" x14ac:dyDescent="0.35">
      <c r="A985" s="2" t="s">
        <v>1327</v>
      </c>
      <c r="B985">
        <v>6</v>
      </c>
      <c r="C985">
        <v>608</v>
      </c>
      <c r="D985">
        <v>2</v>
      </c>
      <c r="E985" t="s">
        <v>50</v>
      </c>
      <c r="F985">
        <v>47</v>
      </c>
      <c r="G985" t="s">
        <v>72</v>
      </c>
      <c r="I985" t="s">
        <v>73</v>
      </c>
      <c r="J985" t="s">
        <v>52</v>
      </c>
      <c r="K985" t="s">
        <v>53</v>
      </c>
      <c r="L985" t="s">
        <v>52</v>
      </c>
      <c r="M985">
        <v>2</v>
      </c>
      <c r="N985" t="s">
        <v>97</v>
      </c>
      <c r="O985">
        <v>2</v>
      </c>
      <c r="P985" s="6">
        <v>3</v>
      </c>
      <c r="Q985" t="s">
        <v>56</v>
      </c>
      <c r="R985">
        <v>12</v>
      </c>
      <c r="S985" s="5">
        <v>1</v>
      </c>
      <c r="T985" t="s">
        <v>58</v>
      </c>
      <c r="U985" t="s">
        <v>52</v>
      </c>
      <c r="V985">
        <v>1</v>
      </c>
      <c r="W985" t="s">
        <v>52</v>
      </c>
      <c r="X985">
        <v>2</v>
      </c>
      <c r="AB985" t="s">
        <v>72</v>
      </c>
      <c r="AD985" t="s">
        <v>73</v>
      </c>
      <c r="AE985" t="s">
        <v>52</v>
      </c>
      <c r="AF985" t="s">
        <v>52</v>
      </c>
      <c r="AG985" t="s">
        <v>52</v>
      </c>
      <c r="AH985">
        <v>6</v>
      </c>
      <c r="AI985" t="s">
        <v>78</v>
      </c>
      <c r="AJ985" t="s">
        <v>52</v>
      </c>
      <c r="AK985" t="s">
        <v>88</v>
      </c>
      <c r="AM985" t="s">
        <v>62</v>
      </c>
      <c r="AN985" t="s">
        <v>52</v>
      </c>
      <c r="AP985">
        <f t="shared" si="60"/>
        <v>0</v>
      </c>
      <c r="AQ985">
        <v>0</v>
      </c>
      <c r="AR985">
        <v>0</v>
      </c>
      <c r="AS985">
        <v>10000</v>
      </c>
      <c r="AT985">
        <v>4500</v>
      </c>
      <c r="AU985">
        <v>0</v>
      </c>
      <c r="AV985">
        <v>0</v>
      </c>
      <c r="AW985">
        <v>0</v>
      </c>
      <c r="AX985">
        <v>14500</v>
      </c>
      <c r="AY985" t="str">
        <f t="shared" si="61"/>
        <v/>
      </c>
      <c r="AZ985">
        <f t="shared" si="62"/>
        <v>14500</v>
      </c>
      <c r="BA985" t="str">
        <f t="shared" si="63"/>
        <v/>
      </c>
    </row>
    <row r="986" spans="1:53" x14ac:dyDescent="0.35">
      <c r="A986" s="2" t="s">
        <v>1327</v>
      </c>
      <c r="B986">
        <v>6</v>
      </c>
      <c r="C986">
        <v>608</v>
      </c>
      <c r="D986">
        <v>2</v>
      </c>
      <c r="E986" t="s">
        <v>50</v>
      </c>
      <c r="F986">
        <v>47</v>
      </c>
      <c r="G986" t="s">
        <v>72</v>
      </c>
      <c r="I986" t="s">
        <v>73</v>
      </c>
      <c r="J986" t="s">
        <v>52</v>
      </c>
      <c r="K986" t="s">
        <v>53</v>
      </c>
      <c r="L986" t="s">
        <v>52</v>
      </c>
      <c r="M986">
        <v>2</v>
      </c>
      <c r="N986" t="s">
        <v>97</v>
      </c>
      <c r="O986">
        <v>2</v>
      </c>
      <c r="P986" s="6">
        <v>4</v>
      </c>
      <c r="Q986" t="s">
        <v>56</v>
      </c>
      <c r="R986">
        <v>10</v>
      </c>
      <c r="S986" s="5">
        <v>1</v>
      </c>
      <c r="T986" t="s">
        <v>58</v>
      </c>
      <c r="U986" t="s">
        <v>52</v>
      </c>
      <c r="V986">
        <v>1</v>
      </c>
      <c r="W986" t="s">
        <v>52</v>
      </c>
      <c r="X986">
        <v>2</v>
      </c>
      <c r="AB986" t="s">
        <v>72</v>
      </c>
      <c r="AD986" t="s">
        <v>73</v>
      </c>
      <c r="AE986" t="s">
        <v>52</v>
      </c>
      <c r="AF986" t="s">
        <v>52</v>
      </c>
      <c r="AG986" t="s">
        <v>52</v>
      </c>
      <c r="AH986">
        <v>4</v>
      </c>
      <c r="AI986" t="s">
        <v>63</v>
      </c>
      <c r="AJ986" t="s">
        <v>52</v>
      </c>
      <c r="AK986" t="s">
        <v>64</v>
      </c>
      <c r="AM986" t="s">
        <v>62</v>
      </c>
      <c r="AN986" t="s">
        <v>53</v>
      </c>
      <c r="AP986">
        <f t="shared" si="60"/>
        <v>0</v>
      </c>
      <c r="AQ986">
        <v>0</v>
      </c>
      <c r="AR986">
        <v>0</v>
      </c>
      <c r="AS986">
        <v>8000</v>
      </c>
      <c r="AT986">
        <v>2000</v>
      </c>
      <c r="AU986">
        <v>0</v>
      </c>
      <c r="AV986">
        <v>0</v>
      </c>
      <c r="AW986">
        <v>0</v>
      </c>
      <c r="AX986">
        <v>10000</v>
      </c>
      <c r="AY986">
        <f t="shared" si="61"/>
        <v>10000</v>
      </c>
      <c r="AZ986" t="str">
        <f t="shared" si="62"/>
        <v/>
      </c>
      <c r="BA986" t="str">
        <f t="shared" si="63"/>
        <v/>
      </c>
    </row>
    <row r="987" spans="1:53" x14ac:dyDescent="0.35">
      <c r="A987" s="2" t="s">
        <v>1328</v>
      </c>
      <c r="B987">
        <v>2</v>
      </c>
      <c r="C987">
        <v>202</v>
      </c>
      <c r="D987">
        <v>1</v>
      </c>
      <c r="E987" t="s">
        <v>50</v>
      </c>
      <c r="F987">
        <v>37</v>
      </c>
      <c r="G987" t="s">
        <v>72</v>
      </c>
      <c r="I987" t="s">
        <v>73</v>
      </c>
      <c r="J987" t="s">
        <v>52</v>
      </c>
      <c r="K987" t="s">
        <v>53</v>
      </c>
      <c r="L987" t="s">
        <v>52</v>
      </c>
      <c r="M987">
        <v>1</v>
      </c>
      <c r="N987" t="s">
        <v>67</v>
      </c>
      <c r="O987">
        <v>1</v>
      </c>
      <c r="P987" s="6">
        <v>3</v>
      </c>
      <c r="Q987" t="s">
        <v>56</v>
      </c>
      <c r="R987">
        <v>17</v>
      </c>
      <c r="S987" s="5">
        <v>1</v>
      </c>
      <c r="T987" t="s">
        <v>58</v>
      </c>
      <c r="U987" t="s">
        <v>52</v>
      </c>
      <c r="V987">
        <v>1</v>
      </c>
      <c r="W987" t="s">
        <v>52</v>
      </c>
      <c r="X987">
        <v>2</v>
      </c>
      <c r="Y987" t="s">
        <v>59</v>
      </c>
      <c r="AB987" t="s">
        <v>72</v>
      </c>
      <c r="AD987" t="s">
        <v>73</v>
      </c>
      <c r="AE987" t="s">
        <v>52</v>
      </c>
      <c r="AF987" t="s">
        <v>52</v>
      </c>
      <c r="AG987" t="s">
        <v>52</v>
      </c>
      <c r="AH987">
        <v>8</v>
      </c>
      <c r="AI987" t="s">
        <v>79</v>
      </c>
      <c r="AJ987" t="s">
        <v>53</v>
      </c>
      <c r="AO987" t="s">
        <v>190</v>
      </c>
      <c r="AP987">
        <f t="shared" si="60"/>
        <v>0</v>
      </c>
      <c r="AY987" t="str">
        <f t="shared" si="61"/>
        <v/>
      </c>
      <c r="AZ987" t="str">
        <f t="shared" si="62"/>
        <v/>
      </c>
      <c r="BA987" t="str">
        <f t="shared" si="63"/>
        <v/>
      </c>
    </row>
    <row r="988" spans="1:53" x14ac:dyDescent="0.35">
      <c r="A988" s="2" t="s">
        <v>1330</v>
      </c>
      <c r="B988">
        <v>2</v>
      </c>
      <c r="C988">
        <v>206</v>
      </c>
      <c r="D988">
        <v>2</v>
      </c>
      <c r="E988" t="s">
        <v>50</v>
      </c>
      <c r="F988">
        <v>34</v>
      </c>
      <c r="G988" t="s">
        <v>72</v>
      </c>
      <c r="I988" t="s">
        <v>73</v>
      </c>
      <c r="J988" t="s">
        <v>53</v>
      </c>
      <c r="K988" t="s">
        <v>53</v>
      </c>
      <c r="L988" t="s">
        <v>52</v>
      </c>
      <c r="M988">
        <v>2</v>
      </c>
      <c r="N988" t="s">
        <v>97</v>
      </c>
      <c r="O988">
        <v>2</v>
      </c>
      <c r="P988" s="6">
        <v>3</v>
      </c>
      <c r="Q988" t="s">
        <v>56</v>
      </c>
      <c r="R988">
        <v>10</v>
      </c>
      <c r="S988" s="5">
        <v>1</v>
      </c>
      <c r="T988" t="s">
        <v>58</v>
      </c>
      <c r="U988" t="s">
        <v>52</v>
      </c>
      <c r="V988">
        <v>1</v>
      </c>
      <c r="W988" t="s">
        <v>52</v>
      </c>
      <c r="X988">
        <v>2</v>
      </c>
      <c r="AB988" t="s">
        <v>72</v>
      </c>
      <c r="AD988" t="s">
        <v>73</v>
      </c>
      <c r="AE988" t="s">
        <v>52</v>
      </c>
      <c r="AF988" t="s">
        <v>52</v>
      </c>
      <c r="AG988" t="s">
        <v>52</v>
      </c>
      <c r="AH988">
        <v>6</v>
      </c>
      <c r="AI988" t="s">
        <v>78</v>
      </c>
      <c r="AJ988" t="s">
        <v>52</v>
      </c>
      <c r="AK988" t="s">
        <v>88</v>
      </c>
      <c r="AM988" t="s">
        <v>62</v>
      </c>
      <c r="AN988" t="s">
        <v>53</v>
      </c>
      <c r="AP988">
        <f t="shared" si="60"/>
        <v>0</v>
      </c>
      <c r="AQ988">
        <v>0</v>
      </c>
      <c r="AR988">
        <v>0</v>
      </c>
      <c r="AS988">
        <v>20000</v>
      </c>
      <c r="AT988">
        <v>30000</v>
      </c>
      <c r="AU988">
        <v>0</v>
      </c>
      <c r="AV988">
        <v>0</v>
      </c>
      <c r="AW988">
        <v>0</v>
      </c>
      <c r="AX988">
        <v>50000</v>
      </c>
      <c r="AY988">
        <f t="shared" si="61"/>
        <v>50000</v>
      </c>
      <c r="AZ988" t="str">
        <f t="shared" si="62"/>
        <v/>
      </c>
      <c r="BA988" t="str">
        <f t="shared" si="63"/>
        <v/>
      </c>
    </row>
    <row r="989" spans="1:53" x14ac:dyDescent="0.35">
      <c r="A989" s="2" t="s">
        <v>1333</v>
      </c>
      <c r="B989">
        <v>17</v>
      </c>
      <c r="C989">
        <v>1702</v>
      </c>
      <c r="D989">
        <v>2</v>
      </c>
      <c r="E989" t="s">
        <v>50</v>
      </c>
      <c r="F989">
        <v>55</v>
      </c>
      <c r="G989" t="s">
        <v>72</v>
      </c>
      <c r="I989" t="s">
        <v>73</v>
      </c>
      <c r="J989" t="s">
        <v>53</v>
      </c>
      <c r="K989" t="s">
        <v>53</v>
      </c>
      <c r="L989" t="s">
        <v>53</v>
      </c>
      <c r="M989">
        <v>0</v>
      </c>
      <c r="O989">
        <v>1</v>
      </c>
      <c r="P989" s="6">
        <v>5</v>
      </c>
      <c r="Q989" t="s">
        <v>50</v>
      </c>
      <c r="R989">
        <v>16</v>
      </c>
      <c r="S989" s="5">
        <v>1</v>
      </c>
      <c r="T989" t="s">
        <v>58</v>
      </c>
      <c r="U989" t="s">
        <v>52</v>
      </c>
      <c r="V989">
        <v>1</v>
      </c>
      <c r="W989" t="s">
        <v>52</v>
      </c>
      <c r="X989">
        <v>2</v>
      </c>
      <c r="Y989" t="s">
        <v>59</v>
      </c>
      <c r="AB989" t="s">
        <v>72</v>
      </c>
      <c r="AD989" t="s">
        <v>73</v>
      </c>
      <c r="AE989" t="s">
        <v>52</v>
      </c>
      <c r="AF989" t="s">
        <v>52</v>
      </c>
      <c r="AG989" t="s">
        <v>52</v>
      </c>
      <c r="AH989">
        <v>6</v>
      </c>
      <c r="AI989" t="s">
        <v>79</v>
      </c>
      <c r="AJ989" t="s">
        <v>53</v>
      </c>
      <c r="AO989" t="s">
        <v>190</v>
      </c>
      <c r="AP989">
        <f t="shared" si="60"/>
        <v>0</v>
      </c>
      <c r="AY989" t="str">
        <f t="shared" si="61"/>
        <v/>
      </c>
      <c r="AZ989" t="str">
        <f t="shared" si="62"/>
        <v/>
      </c>
      <c r="BA989" t="str">
        <f t="shared" si="63"/>
        <v/>
      </c>
    </row>
    <row r="990" spans="1:53" x14ac:dyDescent="0.35">
      <c r="A990" s="2" t="s">
        <v>1336</v>
      </c>
      <c r="B990">
        <v>18</v>
      </c>
      <c r="C990">
        <v>1802</v>
      </c>
      <c r="D990">
        <v>2</v>
      </c>
      <c r="E990" t="s">
        <v>50</v>
      </c>
      <c r="F990">
        <v>35</v>
      </c>
      <c r="G990" t="s">
        <v>72</v>
      </c>
      <c r="I990" t="s">
        <v>52</v>
      </c>
      <c r="J990" t="s">
        <v>52</v>
      </c>
      <c r="K990" t="s">
        <v>52</v>
      </c>
      <c r="L990" t="s">
        <v>52</v>
      </c>
      <c r="M990">
        <v>7</v>
      </c>
      <c r="N990" t="s">
        <v>86</v>
      </c>
      <c r="O990">
        <v>2</v>
      </c>
      <c r="P990" s="6">
        <v>3</v>
      </c>
      <c r="Q990" t="s">
        <v>56</v>
      </c>
      <c r="R990">
        <v>11</v>
      </c>
      <c r="S990" s="5">
        <v>1</v>
      </c>
      <c r="T990" t="s">
        <v>58</v>
      </c>
      <c r="U990" t="s">
        <v>52</v>
      </c>
      <c r="V990">
        <v>1</v>
      </c>
      <c r="W990" t="s">
        <v>52</v>
      </c>
      <c r="X990">
        <v>2</v>
      </c>
      <c r="AB990" t="s">
        <v>72</v>
      </c>
      <c r="AD990" t="s">
        <v>73</v>
      </c>
      <c r="AE990" t="s">
        <v>52</v>
      </c>
      <c r="AF990" t="s">
        <v>52</v>
      </c>
      <c r="AG990" t="s">
        <v>52</v>
      </c>
      <c r="AH990">
        <v>3</v>
      </c>
      <c r="AI990" t="s">
        <v>63</v>
      </c>
      <c r="AJ990" t="s">
        <v>52</v>
      </c>
      <c r="AK990" t="s">
        <v>64</v>
      </c>
      <c r="AM990" t="s">
        <v>96</v>
      </c>
      <c r="AN990" t="s">
        <v>53</v>
      </c>
      <c r="AP990">
        <f t="shared" si="60"/>
        <v>0</v>
      </c>
      <c r="AQ990">
        <v>720000</v>
      </c>
      <c r="AR990">
        <v>0</v>
      </c>
      <c r="AS990">
        <v>20000</v>
      </c>
      <c r="AT990">
        <v>80000</v>
      </c>
      <c r="AU990">
        <v>0</v>
      </c>
      <c r="AV990">
        <v>0</v>
      </c>
      <c r="AW990">
        <v>0</v>
      </c>
      <c r="AX990">
        <v>820000</v>
      </c>
      <c r="AY990">
        <f t="shared" si="61"/>
        <v>820000</v>
      </c>
      <c r="AZ990" t="str">
        <f t="shared" si="62"/>
        <v/>
      </c>
      <c r="BA990" t="str">
        <f t="shared" si="63"/>
        <v/>
      </c>
    </row>
    <row r="991" spans="1:53" x14ac:dyDescent="0.35">
      <c r="A991" s="2" t="s">
        <v>1336</v>
      </c>
      <c r="B991">
        <v>18</v>
      </c>
      <c r="C991">
        <v>1802</v>
      </c>
      <c r="D991">
        <v>2</v>
      </c>
      <c r="E991" t="s">
        <v>50</v>
      </c>
      <c r="F991">
        <v>35</v>
      </c>
      <c r="G991" t="s">
        <v>72</v>
      </c>
      <c r="I991" t="s">
        <v>52</v>
      </c>
      <c r="J991" t="s">
        <v>52</v>
      </c>
      <c r="K991" t="s">
        <v>52</v>
      </c>
      <c r="L991" t="s">
        <v>52</v>
      </c>
      <c r="M991">
        <v>7</v>
      </c>
      <c r="N991" t="s">
        <v>86</v>
      </c>
      <c r="O991">
        <v>2</v>
      </c>
      <c r="P991" s="6">
        <v>4</v>
      </c>
      <c r="Q991" t="s">
        <v>50</v>
      </c>
      <c r="R991">
        <v>6</v>
      </c>
      <c r="S991" s="5">
        <v>1</v>
      </c>
      <c r="T991" t="s">
        <v>58</v>
      </c>
      <c r="U991" t="s">
        <v>52</v>
      </c>
      <c r="V991">
        <v>1</v>
      </c>
      <c r="W991" t="s">
        <v>52</v>
      </c>
      <c r="X991">
        <v>2</v>
      </c>
      <c r="AB991" t="s">
        <v>72</v>
      </c>
      <c r="AD991" t="s">
        <v>73</v>
      </c>
      <c r="AE991" t="s">
        <v>53</v>
      </c>
      <c r="AF991" t="s">
        <v>53</v>
      </c>
      <c r="AG991" t="s">
        <v>52</v>
      </c>
      <c r="AH991">
        <v>1</v>
      </c>
      <c r="AI991" t="s">
        <v>68</v>
      </c>
      <c r="AJ991" t="s">
        <v>52</v>
      </c>
      <c r="AK991" t="s">
        <v>74</v>
      </c>
      <c r="AM991" t="s">
        <v>96</v>
      </c>
      <c r="AN991" t="s">
        <v>53</v>
      </c>
      <c r="AP991">
        <f t="shared" si="60"/>
        <v>0</v>
      </c>
      <c r="AQ991">
        <v>720000</v>
      </c>
      <c r="AR991">
        <v>0</v>
      </c>
      <c r="AS991">
        <v>20000</v>
      </c>
      <c r="AT991">
        <v>100000</v>
      </c>
      <c r="AU991">
        <v>0</v>
      </c>
      <c r="AV991">
        <v>0</v>
      </c>
      <c r="AW991">
        <v>0</v>
      </c>
      <c r="AX991">
        <v>840000</v>
      </c>
      <c r="AY991">
        <f t="shared" si="61"/>
        <v>840000</v>
      </c>
      <c r="AZ991" t="str">
        <f t="shared" si="62"/>
        <v/>
      </c>
      <c r="BA991" t="str">
        <f t="shared" si="63"/>
        <v/>
      </c>
    </row>
    <row r="992" spans="1:53" x14ac:dyDescent="0.35">
      <c r="A992" s="2" t="s">
        <v>1338</v>
      </c>
      <c r="B992">
        <v>2</v>
      </c>
      <c r="C992">
        <v>211</v>
      </c>
      <c r="D992">
        <v>2</v>
      </c>
      <c r="E992" t="s">
        <v>50</v>
      </c>
      <c r="F992">
        <v>39</v>
      </c>
      <c r="G992" t="s">
        <v>72</v>
      </c>
      <c r="I992" t="s">
        <v>73</v>
      </c>
      <c r="J992" t="s">
        <v>52</v>
      </c>
      <c r="K992" t="s">
        <v>52</v>
      </c>
      <c r="L992" t="s">
        <v>52</v>
      </c>
      <c r="M992">
        <v>5</v>
      </c>
      <c r="N992" t="s">
        <v>83</v>
      </c>
      <c r="O992">
        <v>5</v>
      </c>
      <c r="P992" s="6">
        <v>5</v>
      </c>
      <c r="Q992" t="s">
        <v>50</v>
      </c>
      <c r="R992">
        <v>14</v>
      </c>
      <c r="S992" s="5">
        <v>1</v>
      </c>
      <c r="T992" t="s">
        <v>58</v>
      </c>
      <c r="U992" t="s">
        <v>52</v>
      </c>
      <c r="V992">
        <v>1</v>
      </c>
      <c r="W992" t="s">
        <v>52</v>
      </c>
      <c r="X992">
        <v>2</v>
      </c>
      <c r="Y992" t="s">
        <v>59</v>
      </c>
      <c r="AB992" t="s">
        <v>72</v>
      </c>
      <c r="AD992" t="s">
        <v>73</v>
      </c>
      <c r="AE992" t="s">
        <v>53</v>
      </c>
      <c r="AF992" t="s">
        <v>53</v>
      </c>
      <c r="AG992" t="s">
        <v>53</v>
      </c>
      <c r="AJ992" t="s">
        <v>53</v>
      </c>
      <c r="AO992" t="s">
        <v>190</v>
      </c>
      <c r="AP992">
        <f t="shared" si="60"/>
        <v>0</v>
      </c>
      <c r="AY992" t="str">
        <f t="shared" si="61"/>
        <v/>
      </c>
      <c r="AZ992" t="str">
        <f t="shared" si="62"/>
        <v/>
      </c>
      <c r="BA992" t="str">
        <f t="shared" si="63"/>
        <v/>
      </c>
    </row>
    <row r="993" spans="1:53" x14ac:dyDescent="0.35">
      <c r="A993" s="2" t="s">
        <v>1338</v>
      </c>
      <c r="B993">
        <v>2</v>
      </c>
      <c r="C993">
        <v>211</v>
      </c>
      <c r="D993">
        <v>2</v>
      </c>
      <c r="E993" t="s">
        <v>50</v>
      </c>
      <c r="F993">
        <v>39</v>
      </c>
      <c r="G993" t="s">
        <v>72</v>
      </c>
      <c r="I993" t="s">
        <v>73</v>
      </c>
      <c r="J993" t="s">
        <v>52</v>
      </c>
      <c r="K993" t="s">
        <v>52</v>
      </c>
      <c r="L993" t="s">
        <v>52</v>
      </c>
      <c r="M993">
        <v>5</v>
      </c>
      <c r="N993" t="s">
        <v>83</v>
      </c>
      <c r="O993">
        <v>5</v>
      </c>
      <c r="P993" s="6">
        <v>6</v>
      </c>
      <c r="Q993" t="s">
        <v>50</v>
      </c>
      <c r="R993">
        <v>10</v>
      </c>
      <c r="S993" s="5">
        <v>1</v>
      </c>
      <c r="T993" t="s">
        <v>58</v>
      </c>
      <c r="U993" t="s">
        <v>52</v>
      </c>
      <c r="V993">
        <v>1</v>
      </c>
      <c r="W993" t="s">
        <v>52</v>
      </c>
      <c r="X993">
        <v>2</v>
      </c>
      <c r="AB993" t="s">
        <v>72</v>
      </c>
      <c r="AD993" t="s">
        <v>73</v>
      </c>
      <c r="AE993" t="s">
        <v>52</v>
      </c>
      <c r="AF993" t="s">
        <v>52</v>
      </c>
      <c r="AG993" t="s">
        <v>52</v>
      </c>
      <c r="AH993">
        <v>4</v>
      </c>
      <c r="AI993" t="s">
        <v>97</v>
      </c>
      <c r="AJ993" t="s">
        <v>52</v>
      </c>
      <c r="AK993" t="s">
        <v>98</v>
      </c>
      <c r="AM993" t="s">
        <v>62</v>
      </c>
      <c r="AN993" t="s">
        <v>53</v>
      </c>
      <c r="AP993">
        <f t="shared" si="60"/>
        <v>0</v>
      </c>
      <c r="AY993" t="str">
        <f t="shared" si="61"/>
        <v/>
      </c>
      <c r="AZ993" t="str">
        <f t="shared" si="62"/>
        <v/>
      </c>
      <c r="BA993" t="str">
        <f t="shared" si="63"/>
        <v/>
      </c>
    </row>
    <row r="994" spans="1:53" x14ac:dyDescent="0.35">
      <c r="A994" s="2" t="s">
        <v>1338</v>
      </c>
      <c r="B994">
        <v>2</v>
      </c>
      <c r="C994">
        <v>211</v>
      </c>
      <c r="D994">
        <v>2</v>
      </c>
      <c r="E994" t="s">
        <v>50</v>
      </c>
      <c r="F994">
        <v>39</v>
      </c>
      <c r="G994" t="s">
        <v>72</v>
      </c>
      <c r="I994" t="s">
        <v>73</v>
      </c>
      <c r="J994" t="s">
        <v>52</v>
      </c>
      <c r="K994" t="s">
        <v>52</v>
      </c>
      <c r="L994" t="s">
        <v>52</v>
      </c>
      <c r="M994">
        <v>5</v>
      </c>
      <c r="N994" t="s">
        <v>83</v>
      </c>
      <c r="O994">
        <v>5</v>
      </c>
      <c r="P994" s="6">
        <v>7</v>
      </c>
      <c r="Q994" t="s">
        <v>56</v>
      </c>
      <c r="R994">
        <v>10</v>
      </c>
      <c r="S994" s="5">
        <v>1</v>
      </c>
      <c r="T994" t="s">
        <v>58</v>
      </c>
      <c r="U994" t="s">
        <v>52</v>
      </c>
      <c r="V994">
        <v>1</v>
      </c>
      <c r="W994" t="s">
        <v>52</v>
      </c>
      <c r="X994">
        <v>2</v>
      </c>
      <c r="AB994" t="s">
        <v>72</v>
      </c>
      <c r="AD994" t="s">
        <v>73</v>
      </c>
      <c r="AE994" t="s">
        <v>52</v>
      </c>
      <c r="AF994" t="s">
        <v>52</v>
      </c>
      <c r="AG994" t="s">
        <v>52</v>
      </c>
      <c r="AH994">
        <v>4</v>
      </c>
      <c r="AI994" t="s">
        <v>97</v>
      </c>
      <c r="AJ994" t="s">
        <v>52</v>
      </c>
      <c r="AK994" t="s">
        <v>98</v>
      </c>
      <c r="AM994" t="s">
        <v>62</v>
      </c>
      <c r="AN994" t="s">
        <v>53</v>
      </c>
      <c r="AP994">
        <f t="shared" si="60"/>
        <v>0</v>
      </c>
      <c r="AY994" t="str">
        <f t="shared" si="61"/>
        <v/>
      </c>
      <c r="AZ994" t="str">
        <f t="shared" si="62"/>
        <v/>
      </c>
      <c r="BA994" t="str">
        <f t="shared" si="63"/>
        <v/>
      </c>
    </row>
    <row r="995" spans="1:53" x14ac:dyDescent="0.35">
      <c r="A995" s="2" t="s">
        <v>1342</v>
      </c>
      <c r="B995">
        <v>10</v>
      </c>
      <c r="C995">
        <v>1005</v>
      </c>
      <c r="D995">
        <v>2</v>
      </c>
      <c r="E995" t="s">
        <v>50</v>
      </c>
      <c r="F995">
        <v>39</v>
      </c>
      <c r="G995" t="s">
        <v>72</v>
      </c>
      <c r="I995" t="s">
        <v>73</v>
      </c>
      <c r="J995" t="s">
        <v>52</v>
      </c>
      <c r="K995" t="s">
        <v>52</v>
      </c>
      <c r="L995" t="s">
        <v>52</v>
      </c>
      <c r="M995">
        <v>5</v>
      </c>
      <c r="N995" t="s">
        <v>78</v>
      </c>
      <c r="O995">
        <v>3</v>
      </c>
      <c r="P995" s="6">
        <v>3</v>
      </c>
      <c r="Q995" t="s">
        <v>56</v>
      </c>
      <c r="R995">
        <v>16</v>
      </c>
      <c r="S995" s="5">
        <v>1</v>
      </c>
      <c r="T995" t="s">
        <v>58</v>
      </c>
      <c r="U995" t="s">
        <v>52</v>
      </c>
      <c r="V995">
        <v>1</v>
      </c>
      <c r="W995" t="s">
        <v>52</v>
      </c>
      <c r="X995">
        <v>2</v>
      </c>
      <c r="Y995" t="s">
        <v>59</v>
      </c>
      <c r="AB995" t="s">
        <v>72</v>
      </c>
      <c r="AD995" t="s">
        <v>73</v>
      </c>
      <c r="AE995" t="s">
        <v>52</v>
      </c>
      <c r="AF995" t="s">
        <v>52</v>
      </c>
      <c r="AG995" t="s">
        <v>52</v>
      </c>
      <c r="AH995">
        <v>6</v>
      </c>
      <c r="AI995" t="s">
        <v>79</v>
      </c>
      <c r="AJ995" t="s">
        <v>53</v>
      </c>
      <c r="AO995" t="s">
        <v>373</v>
      </c>
      <c r="AP995">
        <f t="shared" si="60"/>
        <v>0</v>
      </c>
      <c r="AY995" t="str">
        <f t="shared" si="61"/>
        <v/>
      </c>
      <c r="AZ995" t="str">
        <f t="shared" si="62"/>
        <v/>
      </c>
      <c r="BA995" t="str">
        <f t="shared" si="63"/>
        <v/>
      </c>
    </row>
    <row r="996" spans="1:53" x14ac:dyDescent="0.35">
      <c r="A996" s="2" t="s">
        <v>1342</v>
      </c>
      <c r="B996">
        <v>10</v>
      </c>
      <c r="C996">
        <v>1005</v>
      </c>
      <c r="D996">
        <v>2</v>
      </c>
      <c r="E996" t="s">
        <v>50</v>
      </c>
      <c r="F996">
        <v>39</v>
      </c>
      <c r="G996" t="s">
        <v>72</v>
      </c>
      <c r="I996" t="s">
        <v>73</v>
      </c>
      <c r="J996" t="s">
        <v>52</v>
      </c>
      <c r="K996" t="s">
        <v>52</v>
      </c>
      <c r="L996" t="s">
        <v>52</v>
      </c>
      <c r="M996">
        <v>5</v>
      </c>
      <c r="N996" t="s">
        <v>78</v>
      </c>
      <c r="O996">
        <v>3</v>
      </c>
      <c r="P996" s="6">
        <v>4</v>
      </c>
      <c r="Q996" t="s">
        <v>56</v>
      </c>
      <c r="R996">
        <v>11</v>
      </c>
      <c r="S996" s="5">
        <v>1</v>
      </c>
      <c r="T996" t="s">
        <v>58</v>
      </c>
      <c r="U996" t="s">
        <v>52</v>
      </c>
      <c r="V996">
        <v>1</v>
      </c>
      <c r="W996" t="s">
        <v>52</v>
      </c>
      <c r="X996">
        <v>2</v>
      </c>
      <c r="AB996" t="s">
        <v>72</v>
      </c>
      <c r="AD996" t="s">
        <v>73</v>
      </c>
      <c r="AE996" t="s">
        <v>52</v>
      </c>
      <c r="AF996" t="s">
        <v>52</v>
      </c>
      <c r="AG996" t="s">
        <v>52</v>
      </c>
      <c r="AH996">
        <v>5</v>
      </c>
      <c r="AI996" t="s">
        <v>83</v>
      </c>
      <c r="AJ996" t="s">
        <v>52</v>
      </c>
      <c r="AK996" t="s">
        <v>84</v>
      </c>
      <c r="AM996" t="s">
        <v>62</v>
      </c>
      <c r="AN996" t="s">
        <v>52</v>
      </c>
      <c r="AP996">
        <f t="shared" si="60"/>
        <v>0</v>
      </c>
      <c r="AQ996">
        <v>300000</v>
      </c>
      <c r="AR996">
        <v>0</v>
      </c>
      <c r="AS996">
        <v>10000</v>
      </c>
      <c r="AT996">
        <v>18000</v>
      </c>
      <c r="AU996">
        <v>0</v>
      </c>
      <c r="AV996">
        <v>0</v>
      </c>
      <c r="AW996">
        <v>0</v>
      </c>
      <c r="AX996">
        <v>328000</v>
      </c>
      <c r="AY996">
        <f t="shared" si="61"/>
        <v>328000</v>
      </c>
      <c r="AZ996" t="str">
        <f t="shared" si="62"/>
        <v/>
      </c>
      <c r="BA996" t="str">
        <f t="shared" si="63"/>
        <v/>
      </c>
    </row>
    <row r="997" spans="1:53" x14ac:dyDescent="0.35">
      <c r="A997" s="2" t="s">
        <v>1342</v>
      </c>
      <c r="B997">
        <v>10</v>
      </c>
      <c r="C997">
        <v>1005</v>
      </c>
      <c r="D997">
        <v>2</v>
      </c>
      <c r="E997" t="s">
        <v>50</v>
      </c>
      <c r="F997">
        <v>39</v>
      </c>
      <c r="G997" t="s">
        <v>72</v>
      </c>
      <c r="I997" t="s">
        <v>73</v>
      </c>
      <c r="J997" t="s">
        <v>52</v>
      </c>
      <c r="K997" t="s">
        <v>52</v>
      </c>
      <c r="L997" t="s">
        <v>52</v>
      </c>
      <c r="M997">
        <v>5</v>
      </c>
      <c r="N997" t="s">
        <v>78</v>
      </c>
      <c r="O997">
        <v>3</v>
      </c>
      <c r="P997" s="6">
        <v>5</v>
      </c>
      <c r="Q997" t="s">
        <v>50</v>
      </c>
      <c r="R997">
        <v>6</v>
      </c>
      <c r="S997" s="5">
        <v>1</v>
      </c>
      <c r="T997" t="s">
        <v>58</v>
      </c>
      <c r="U997" t="s">
        <v>52</v>
      </c>
      <c r="V997">
        <v>1</v>
      </c>
      <c r="W997" t="s">
        <v>52</v>
      </c>
      <c r="X997">
        <v>2</v>
      </c>
      <c r="AB997" t="s">
        <v>72</v>
      </c>
      <c r="AD997" t="s">
        <v>73</v>
      </c>
      <c r="AE997" t="s">
        <v>53</v>
      </c>
      <c r="AF997" t="s">
        <v>53</v>
      </c>
      <c r="AG997" t="s">
        <v>52</v>
      </c>
      <c r="AH997">
        <v>1</v>
      </c>
      <c r="AI997" t="s">
        <v>68</v>
      </c>
      <c r="AJ997" t="s">
        <v>52</v>
      </c>
      <c r="AK997" t="s">
        <v>74</v>
      </c>
      <c r="AM997" t="s">
        <v>62</v>
      </c>
      <c r="AN997" t="s">
        <v>53</v>
      </c>
      <c r="AP997">
        <f t="shared" si="60"/>
        <v>0</v>
      </c>
      <c r="AQ997">
        <v>300000</v>
      </c>
      <c r="AR997">
        <v>0</v>
      </c>
      <c r="AS997">
        <v>5000</v>
      </c>
      <c r="AT997">
        <v>15000</v>
      </c>
      <c r="AU997">
        <v>0</v>
      </c>
      <c r="AV997">
        <v>0</v>
      </c>
      <c r="AW997">
        <v>0</v>
      </c>
      <c r="AX997">
        <v>320000</v>
      </c>
      <c r="AY997">
        <f t="shared" si="61"/>
        <v>320000</v>
      </c>
      <c r="AZ997" t="str">
        <f t="shared" si="62"/>
        <v/>
      </c>
      <c r="BA997" t="str">
        <f t="shared" si="63"/>
        <v/>
      </c>
    </row>
    <row r="998" spans="1:53" x14ac:dyDescent="0.35">
      <c r="A998" s="2" t="s">
        <v>1347</v>
      </c>
      <c r="B998">
        <v>12</v>
      </c>
      <c r="C998">
        <v>1206</v>
      </c>
      <c r="D998">
        <v>1</v>
      </c>
      <c r="E998" t="s">
        <v>50</v>
      </c>
      <c r="F998">
        <v>49</v>
      </c>
      <c r="G998" t="s">
        <v>72</v>
      </c>
      <c r="I998" t="s">
        <v>52</v>
      </c>
      <c r="J998" t="s">
        <v>52</v>
      </c>
      <c r="K998" t="s">
        <v>52</v>
      </c>
      <c r="L998" t="s">
        <v>52</v>
      </c>
      <c r="M998">
        <v>9</v>
      </c>
      <c r="N998" t="s">
        <v>100</v>
      </c>
      <c r="O998">
        <v>2</v>
      </c>
      <c r="P998" s="6">
        <v>2</v>
      </c>
      <c r="Q998" t="s">
        <v>50</v>
      </c>
      <c r="R998">
        <v>17</v>
      </c>
      <c r="S998" s="5">
        <v>1</v>
      </c>
      <c r="T998" t="s">
        <v>58</v>
      </c>
      <c r="U998" t="s">
        <v>52</v>
      </c>
      <c r="V998">
        <v>1</v>
      </c>
      <c r="W998" t="s">
        <v>53</v>
      </c>
      <c r="Y998" t="s">
        <v>59</v>
      </c>
      <c r="AB998" t="s">
        <v>72</v>
      </c>
      <c r="AD998" t="s">
        <v>73</v>
      </c>
      <c r="AE998" t="s">
        <v>52</v>
      </c>
      <c r="AF998" t="s">
        <v>52</v>
      </c>
      <c r="AG998" t="s">
        <v>52</v>
      </c>
      <c r="AH998">
        <v>10</v>
      </c>
      <c r="AI998" t="s">
        <v>80</v>
      </c>
      <c r="AJ998" t="s">
        <v>52</v>
      </c>
      <c r="AK998" t="s">
        <v>123</v>
      </c>
      <c r="AM998" t="s">
        <v>62</v>
      </c>
      <c r="AN998" t="s">
        <v>53</v>
      </c>
      <c r="AP998">
        <f t="shared" si="60"/>
        <v>0</v>
      </c>
      <c r="AQ998">
        <v>0</v>
      </c>
      <c r="AR998">
        <v>1280000</v>
      </c>
      <c r="AS998">
        <v>80000</v>
      </c>
      <c r="AT998">
        <v>50000</v>
      </c>
      <c r="AU998">
        <v>0</v>
      </c>
      <c r="AV998">
        <v>200000</v>
      </c>
      <c r="AW998">
        <v>0</v>
      </c>
      <c r="AX998">
        <v>1610000</v>
      </c>
      <c r="AY998" t="str">
        <f t="shared" si="61"/>
        <v/>
      </c>
      <c r="AZ998" t="str">
        <f t="shared" si="62"/>
        <v/>
      </c>
      <c r="BA998">
        <f t="shared" si="63"/>
        <v>1610000</v>
      </c>
    </row>
    <row r="999" spans="1:53" x14ac:dyDescent="0.35">
      <c r="A999" s="2" t="s">
        <v>1347</v>
      </c>
      <c r="B999">
        <v>12</v>
      </c>
      <c r="C999">
        <v>1206</v>
      </c>
      <c r="D999">
        <v>1</v>
      </c>
      <c r="E999" t="s">
        <v>50</v>
      </c>
      <c r="F999">
        <v>49</v>
      </c>
      <c r="G999" t="s">
        <v>72</v>
      </c>
      <c r="I999" t="s">
        <v>52</v>
      </c>
      <c r="J999" t="s">
        <v>52</v>
      </c>
      <c r="K999" t="s">
        <v>52</v>
      </c>
      <c r="L999" t="s">
        <v>52</v>
      </c>
      <c r="M999">
        <v>9</v>
      </c>
      <c r="N999" t="s">
        <v>100</v>
      </c>
      <c r="O999">
        <v>2</v>
      </c>
      <c r="P999" s="6">
        <v>3</v>
      </c>
      <c r="Q999" t="s">
        <v>56</v>
      </c>
      <c r="R999">
        <v>15</v>
      </c>
      <c r="S999" s="5">
        <v>1</v>
      </c>
      <c r="T999" t="s">
        <v>58</v>
      </c>
      <c r="U999" t="s">
        <v>52</v>
      </c>
      <c r="V999">
        <v>1</v>
      </c>
      <c r="W999" t="s">
        <v>53</v>
      </c>
      <c r="Y999" t="s">
        <v>59</v>
      </c>
      <c r="AB999" t="s">
        <v>72</v>
      </c>
      <c r="AD999" t="s">
        <v>73</v>
      </c>
      <c r="AE999" t="s">
        <v>52</v>
      </c>
      <c r="AF999" t="s">
        <v>52</v>
      </c>
      <c r="AG999" t="s">
        <v>52</v>
      </c>
      <c r="AH999">
        <v>10</v>
      </c>
      <c r="AI999" t="s">
        <v>80</v>
      </c>
      <c r="AJ999" t="s">
        <v>52</v>
      </c>
      <c r="AK999" t="s">
        <v>81</v>
      </c>
      <c r="AM999" t="s">
        <v>62</v>
      </c>
      <c r="AN999" t="s">
        <v>52</v>
      </c>
      <c r="AP999">
        <f t="shared" si="60"/>
        <v>0</v>
      </c>
      <c r="AQ999">
        <v>1440000</v>
      </c>
      <c r="AR999">
        <v>0</v>
      </c>
      <c r="AS999">
        <v>80000</v>
      </c>
      <c r="AT999">
        <v>50000</v>
      </c>
      <c r="AU999">
        <v>0</v>
      </c>
      <c r="AV999">
        <v>250000</v>
      </c>
      <c r="AW999">
        <v>0</v>
      </c>
      <c r="AX999">
        <v>1820000</v>
      </c>
      <c r="AY999" t="str">
        <f t="shared" si="61"/>
        <v/>
      </c>
      <c r="AZ999" t="str">
        <f t="shared" si="62"/>
        <v/>
      </c>
      <c r="BA999">
        <f t="shared" si="63"/>
        <v>1820000</v>
      </c>
    </row>
    <row r="1000" spans="1:53" x14ac:dyDescent="0.35">
      <c r="A1000" s="2" t="s">
        <v>1349</v>
      </c>
      <c r="B1000">
        <v>10</v>
      </c>
      <c r="C1000">
        <v>1005</v>
      </c>
      <c r="D1000">
        <v>2</v>
      </c>
      <c r="E1000" t="s">
        <v>50</v>
      </c>
      <c r="F1000">
        <v>39</v>
      </c>
      <c r="G1000" t="s">
        <v>72</v>
      </c>
      <c r="I1000" t="s">
        <v>73</v>
      </c>
      <c r="J1000" t="s">
        <v>52</v>
      </c>
      <c r="K1000" t="s">
        <v>52</v>
      </c>
      <c r="L1000" t="s">
        <v>52</v>
      </c>
      <c r="M1000">
        <v>5</v>
      </c>
      <c r="N1000" t="s">
        <v>78</v>
      </c>
      <c r="O1000">
        <v>2</v>
      </c>
      <c r="P1000" s="6">
        <v>3</v>
      </c>
      <c r="Q1000" t="s">
        <v>50</v>
      </c>
      <c r="R1000">
        <v>15</v>
      </c>
      <c r="S1000" s="5">
        <v>1</v>
      </c>
      <c r="T1000" t="s">
        <v>58</v>
      </c>
      <c r="U1000" t="s">
        <v>52</v>
      </c>
      <c r="V1000">
        <v>1</v>
      </c>
      <c r="W1000" t="s">
        <v>52</v>
      </c>
      <c r="X1000">
        <v>2</v>
      </c>
      <c r="Y1000" t="s">
        <v>59</v>
      </c>
      <c r="AB1000" t="s">
        <v>72</v>
      </c>
      <c r="AD1000" t="s">
        <v>73</v>
      </c>
      <c r="AE1000" t="s">
        <v>52</v>
      </c>
      <c r="AF1000" t="s">
        <v>52</v>
      </c>
      <c r="AG1000" t="s">
        <v>52</v>
      </c>
      <c r="AH1000">
        <v>7</v>
      </c>
      <c r="AI1000" t="s">
        <v>86</v>
      </c>
      <c r="AJ1000" t="s">
        <v>53</v>
      </c>
      <c r="AO1000" t="s">
        <v>190</v>
      </c>
      <c r="AP1000">
        <f t="shared" si="60"/>
        <v>0</v>
      </c>
      <c r="AY1000" t="str">
        <f t="shared" si="61"/>
        <v/>
      </c>
      <c r="AZ1000" t="str">
        <f t="shared" si="62"/>
        <v/>
      </c>
      <c r="BA1000" t="str">
        <f t="shared" si="63"/>
        <v/>
      </c>
    </row>
    <row r="1001" spans="1:53" x14ac:dyDescent="0.35">
      <c r="A1001" s="2" t="s">
        <v>1349</v>
      </c>
      <c r="B1001">
        <v>10</v>
      </c>
      <c r="C1001">
        <v>1005</v>
      </c>
      <c r="D1001">
        <v>2</v>
      </c>
      <c r="E1001" t="s">
        <v>50</v>
      </c>
      <c r="F1001">
        <v>39</v>
      </c>
      <c r="G1001" t="s">
        <v>72</v>
      </c>
      <c r="I1001" t="s">
        <v>73</v>
      </c>
      <c r="J1001" t="s">
        <v>52</v>
      </c>
      <c r="K1001" t="s">
        <v>52</v>
      </c>
      <c r="L1001" t="s">
        <v>52</v>
      </c>
      <c r="M1001">
        <v>5</v>
      </c>
      <c r="N1001" t="s">
        <v>78</v>
      </c>
      <c r="O1001">
        <v>2</v>
      </c>
      <c r="P1001" s="6">
        <v>4</v>
      </c>
      <c r="Q1001" t="s">
        <v>56</v>
      </c>
      <c r="R1001">
        <v>12</v>
      </c>
      <c r="S1001" s="5">
        <v>1</v>
      </c>
      <c r="T1001" t="s">
        <v>58</v>
      </c>
      <c r="U1001" t="s">
        <v>52</v>
      </c>
      <c r="V1001">
        <v>1</v>
      </c>
      <c r="W1001" t="s">
        <v>52</v>
      </c>
      <c r="X1001">
        <v>2</v>
      </c>
      <c r="AB1001" t="s">
        <v>72</v>
      </c>
      <c r="AD1001" t="s">
        <v>73</v>
      </c>
      <c r="AE1001" t="s">
        <v>52</v>
      </c>
      <c r="AF1001" t="s">
        <v>52</v>
      </c>
      <c r="AG1001" t="s">
        <v>52</v>
      </c>
      <c r="AH1001">
        <v>7</v>
      </c>
      <c r="AI1001" t="s">
        <v>86</v>
      </c>
      <c r="AJ1001" t="s">
        <v>52</v>
      </c>
      <c r="AK1001" t="s">
        <v>87</v>
      </c>
      <c r="AM1001" t="s">
        <v>62</v>
      </c>
      <c r="AN1001" t="s">
        <v>52</v>
      </c>
      <c r="AP1001">
        <f t="shared" si="60"/>
        <v>0</v>
      </c>
      <c r="AQ1001">
        <v>3000000</v>
      </c>
      <c r="AR1001">
        <v>0</v>
      </c>
      <c r="AS1001">
        <v>50000</v>
      </c>
      <c r="AT1001">
        <v>40000</v>
      </c>
      <c r="AU1001">
        <v>0</v>
      </c>
      <c r="AV1001">
        <v>0</v>
      </c>
      <c r="AW1001">
        <v>0</v>
      </c>
      <c r="AX1001">
        <v>3090000</v>
      </c>
      <c r="AY1001" t="str">
        <f t="shared" si="61"/>
        <v/>
      </c>
      <c r="AZ1001">
        <f t="shared" si="62"/>
        <v>3090000</v>
      </c>
      <c r="BA1001" t="str">
        <f t="shared" si="63"/>
        <v/>
      </c>
    </row>
    <row r="1002" spans="1:53" x14ac:dyDescent="0.35">
      <c r="A1002" s="2" t="s">
        <v>1350</v>
      </c>
      <c r="B1002">
        <v>1</v>
      </c>
      <c r="C1002">
        <v>107</v>
      </c>
      <c r="D1002">
        <v>2</v>
      </c>
      <c r="E1002" t="s">
        <v>50</v>
      </c>
      <c r="F1002">
        <v>39</v>
      </c>
      <c r="G1002" t="s">
        <v>72</v>
      </c>
      <c r="I1002" t="s">
        <v>52</v>
      </c>
      <c r="J1002" t="s">
        <v>52</v>
      </c>
      <c r="K1002" t="s">
        <v>52</v>
      </c>
      <c r="L1002" t="s">
        <v>52</v>
      </c>
      <c r="M1002">
        <v>7</v>
      </c>
      <c r="N1002" t="s">
        <v>86</v>
      </c>
      <c r="O1002">
        <v>1</v>
      </c>
      <c r="P1002" s="6">
        <v>3</v>
      </c>
      <c r="Q1002" t="s">
        <v>56</v>
      </c>
      <c r="R1002">
        <v>7</v>
      </c>
      <c r="S1002" s="5">
        <v>1</v>
      </c>
      <c r="T1002" t="s">
        <v>58</v>
      </c>
      <c r="U1002" t="s">
        <v>52</v>
      </c>
      <c r="V1002">
        <v>1</v>
      </c>
      <c r="W1002" t="s">
        <v>52</v>
      </c>
      <c r="X1002">
        <v>2</v>
      </c>
      <c r="AB1002" t="s">
        <v>72</v>
      </c>
      <c r="AD1002" t="s">
        <v>73</v>
      </c>
      <c r="AE1002" t="s">
        <v>52</v>
      </c>
      <c r="AF1002" t="s">
        <v>52</v>
      </c>
      <c r="AG1002" t="s">
        <v>52</v>
      </c>
      <c r="AH1002">
        <v>2</v>
      </c>
      <c r="AI1002" t="s">
        <v>65</v>
      </c>
      <c r="AJ1002" t="s">
        <v>52</v>
      </c>
      <c r="AK1002" t="s">
        <v>66</v>
      </c>
      <c r="AM1002" t="s">
        <v>62</v>
      </c>
      <c r="AN1002" t="s">
        <v>52</v>
      </c>
      <c r="AP1002">
        <f t="shared" si="60"/>
        <v>0</v>
      </c>
      <c r="AQ1002">
        <v>0</v>
      </c>
      <c r="AR1002">
        <v>420000</v>
      </c>
      <c r="AS1002">
        <v>50000</v>
      </c>
      <c r="AT1002">
        <v>50000</v>
      </c>
      <c r="AU1002">
        <v>432000</v>
      </c>
      <c r="AV1002">
        <v>0</v>
      </c>
      <c r="AW1002">
        <v>0</v>
      </c>
      <c r="AX1002">
        <v>952000</v>
      </c>
      <c r="AY1002">
        <f t="shared" si="61"/>
        <v>952000</v>
      </c>
      <c r="AZ1002" t="str">
        <f t="shared" si="62"/>
        <v/>
      </c>
      <c r="BA1002" t="str">
        <f t="shared" si="63"/>
        <v/>
      </c>
    </row>
    <row r="1003" spans="1:53" x14ac:dyDescent="0.35">
      <c r="A1003" s="2" t="s">
        <v>1352</v>
      </c>
      <c r="B1003">
        <v>18</v>
      </c>
      <c r="C1003">
        <v>1802</v>
      </c>
      <c r="D1003">
        <v>1</v>
      </c>
      <c r="E1003" t="s">
        <v>56</v>
      </c>
      <c r="F1003">
        <v>38</v>
      </c>
      <c r="G1003" t="s">
        <v>72</v>
      </c>
      <c r="I1003" t="s">
        <v>73</v>
      </c>
      <c r="J1003" t="s">
        <v>53</v>
      </c>
      <c r="K1003" t="s">
        <v>53</v>
      </c>
      <c r="L1003" t="s">
        <v>53</v>
      </c>
      <c r="M1003">
        <v>0</v>
      </c>
      <c r="O1003">
        <v>4</v>
      </c>
      <c r="P1003" s="6">
        <v>3</v>
      </c>
      <c r="Q1003" t="s">
        <v>50</v>
      </c>
      <c r="R1003">
        <v>14</v>
      </c>
      <c r="S1003" s="5">
        <v>1</v>
      </c>
      <c r="T1003" t="s">
        <v>58</v>
      </c>
      <c r="U1003" t="s">
        <v>52</v>
      </c>
      <c r="V1003">
        <v>2</v>
      </c>
      <c r="W1003" t="s">
        <v>52</v>
      </c>
      <c r="X1003">
        <v>1</v>
      </c>
      <c r="Y1003" t="s">
        <v>59</v>
      </c>
      <c r="AB1003" t="s">
        <v>72</v>
      </c>
      <c r="AD1003" t="s">
        <v>73</v>
      </c>
      <c r="AE1003" t="s">
        <v>52</v>
      </c>
      <c r="AF1003" t="s">
        <v>52</v>
      </c>
      <c r="AG1003" t="s">
        <v>52</v>
      </c>
      <c r="AH1003">
        <v>7</v>
      </c>
      <c r="AI1003" t="s">
        <v>79</v>
      </c>
      <c r="AJ1003" t="s">
        <v>53</v>
      </c>
      <c r="AO1003" t="s">
        <v>198</v>
      </c>
      <c r="AP1003">
        <f t="shared" si="60"/>
        <v>0</v>
      </c>
      <c r="AY1003" t="str">
        <f t="shared" si="61"/>
        <v/>
      </c>
      <c r="AZ1003" t="str">
        <f t="shared" si="62"/>
        <v/>
      </c>
      <c r="BA1003" t="str">
        <f t="shared" si="63"/>
        <v/>
      </c>
    </row>
    <row r="1004" spans="1:53" x14ac:dyDescent="0.35">
      <c r="A1004" s="2" t="s">
        <v>1352</v>
      </c>
      <c r="B1004">
        <v>18</v>
      </c>
      <c r="C1004">
        <v>1802</v>
      </c>
      <c r="D1004">
        <v>1</v>
      </c>
      <c r="E1004" t="s">
        <v>56</v>
      </c>
      <c r="F1004">
        <v>38</v>
      </c>
      <c r="G1004" t="s">
        <v>72</v>
      </c>
      <c r="I1004" t="s">
        <v>73</v>
      </c>
      <c r="J1004" t="s">
        <v>53</v>
      </c>
      <c r="K1004" t="s">
        <v>53</v>
      </c>
      <c r="L1004" t="s">
        <v>53</v>
      </c>
      <c r="M1004">
        <v>0</v>
      </c>
      <c r="O1004">
        <v>4</v>
      </c>
      <c r="P1004" s="6">
        <v>4</v>
      </c>
      <c r="Q1004" t="s">
        <v>56</v>
      </c>
      <c r="R1004">
        <v>12</v>
      </c>
      <c r="S1004" s="5">
        <v>1</v>
      </c>
      <c r="T1004" t="s">
        <v>58</v>
      </c>
      <c r="U1004" t="s">
        <v>52</v>
      </c>
      <c r="V1004">
        <v>2</v>
      </c>
      <c r="W1004" t="s">
        <v>52</v>
      </c>
      <c r="X1004">
        <v>1</v>
      </c>
      <c r="AB1004" t="s">
        <v>72</v>
      </c>
      <c r="AD1004" t="s">
        <v>73</v>
      </c>
      <c r="AE1004" t="s">
        <v>52</v>
      </c>
      <c r="AF1004" t="s">
        <v>52</v>
      </c>
      <c r="AG1004" t="s">
        <v>52</v>
      </c>
      <c r="AH1004">
        <v>6</v>
      </c>
      <c r="AI1004" t="s">
        <v>78</v>
      </c>
      <c r="AJ1004" t="s">
        <v>52</v>
      </c>
      <c r="AK1004" t="s">
        <v>88</v>
      </c>
      <c r="AM1004" t="s">
        <v>62</v>
      </c>
      <c r="AN1004" t="s">
        <v>52</v>
      </c>
      <c r="AP1004">
        <f t="shared" si="60"/>
        <v>0</v>
      </c>
      <c r="AQ1004">
        <v>0</v>
      </c>
      <c r="AR1004">
        <v>0</v>
      </c>
      <c r="AS1004">
        <v>12000</v>
      </c>
      <c r="AT1004">
        <v>5000</v>
      </c>
      <c r="AU1004">
        <v>0</v>
      </c>
      <c r="AV1004">
        <v>0</v>
      </c>
      <c r="AW1004">
        <v>2000</v>
      </c>
      <c r="AX1004">
        <v>19000</v>
      </c>
      <c r="AY1004" t="str">
        <f t="shared" si="61"/>
        <v/>
      </c>
      <c r="AZ1004">
        <f t="shared" si="62"/>
        <v>19000</v>
      </c>
      <c r="BA1004" t="str">
        <f t="shared" si="63"/>
        <v/>
      </c>
    </row>
    <row r="1005" spans="1:53" x14ac:dyDescent="0.35">
      <c r="A1005" s="2" t="s">
        <v>1352</v>
      </c>
      <c r="B1005">
        <v>18</v>
      </c>
      <c r="C1005">
        <v>1802</v>
      </c>
      <c r="D1005">
        <v>1</v>
      </c>
      <c r="E1005" t="s">
        <v>56</v>
      </c>
      <c r="F1005">
        <v>38</v>
      </c>
      <c r="G1005" t="s">
        <v>72</v>
      </c>
      <c r="I1005" t="s">
        <v>73</v>
      </c>
      <c r="J1005" t="s">
        <v>53</v>
      </c>
      <c r="K1005" t="s">
        <v>53</v>
      </c>
      <c r="L1005" t="s">
        <v>53</v>
      </c>
      <c r="M1005">
        <v>0</v>
      </c>
      <c r="O1005">
        <v>4</v>
      </c>
      <c r="P1005" s="6">
        <v>5</v>
      </c>
      <c r="Q1005" t="s">
        <v>50</v>
      </c>
      <c r="R1005">
        <v>10</v>
      </c>
      <c r="S1005" s="5">
        <v>1</v>
      </c>
      <c r="T1005" t="s">
        <v>58</v>
      </c>
      <c r="U1005" t="s">
        <v>52</v>
      </c>
      <c r="V1005">
        <v>2</v>
      </c>
      <c r="W1005" t="s">
        <v>52</v>
      </c>
      <c r="X1005">
        <v>1</v>
      </c>
      <c r="AB1005" t="s">
        <v>72</v>
      </c>
      <c r="AD1005" t="s">
        <v>73</v>
      </c>
      <c r="AE1005" t="s">
        <v>52</v>
      </c>
      <c r="AF1005" t="s">
        <v>52</v>
      </c>
      <c r="AG1005" t="s">
        <v>52</v>
      </c>
      <c r="AH1005">
        <v>4</v>
      </c>
      <c r="AI1005" t="s">
        <v>63</v>
      </c>
      <c r="AJ1005" t="s">
        <v>52</v>
      </c>
      <c r="AK1005" t="s">
        <v>64</v>
      </c>
      <c r="AM1005" t="s">
        <v>62</v>
      </c>
      <c r="AN1005" t="s">
        <v>52</v>
      </c>
      <c r="AP1005">
        <f t="shared" si="60"/>
        <v>0</v>
      </c>
      <c r="AQ1005">
        <v>0</v>
      </c>
      <c r="AR1005">
        <v>18000</v>
      </c>
      <c r="AS1005">
        <v>12000</v>
      </c>
      <c r="AT1005">
        <v>28000</v>
      </c>
      <c r="AU1005">
        <v>0</v>
      </c>
      <c r="AV1005">
        <v>0</v>
      </c>
      <c r="AW1005">
        <v>1000</v>
      </c>
      <c r="AX1005">
        <v>59000</v>
      </c>
      <c r="AY1005">
        <f t="shared" si="61"/>
        <v>59000</v>
      </c>
      <c r="AZ1005" t="str">
        <f t="shared" si="62"/>
        <v/>
      </c>
      <c r="BA1005" t="str">
        <f t="shared" si="63"/>
        <v/>
      </c>
    </row>
    <row r="1006" spans="1:53" x14ac:dyDescent="0.35">
      <c r="A1006" s="2" t="s">
        <v>1352</v>
      </c>
      <c r="B1006">
        <v>18</v>
      </c>
      <c r="C1006">
        <v>1802</v>
      </c>
      <c r="D1006">
        <v>1</v>
      </c>
      <c r="E1006" t="s">
        <v>56</v>
      </c>
      <c r="F1006">
        <v>38</v>
      </c>
      <c r="G1006" t="s">
        <v>72</v>
      </c>
      <c r="I1006" t="s">
        <v>73</v>
      </c>
      <c r="J1006" t="s">
        <v>53</v>
      </c>
      <c r="K1006" t="s">
        <v>53</v>
      </c>
      <c r="L1006" t="s">
        <v>53</v>
      </c>
      <c r="M1006">
        <v>0</v>
      </c>
      <c r="O1006">
        <v>4</v>
      </c>
      <c r="P1006" s="6">
        <v>6</v>
      </c>
      <c r="Q1006" t="s">
        <v>50</v>
      </c>
      <c r="R1006">
        <v>7</v>
      </c>
      <c r="S1006" s="5">
        <v>1</v>
      </c>
      <c r="T1006" t="s">
        <v>58</v>
      </c>
      <c r="U1006" t="s">
        <v>52</v>
      </c>
      <c r="V1006">
        <v>2</v>
      </c>
      <c r="W1006" t="s">
        <v>52</v>
      </c>
      <c r="X1006">
        <v>1</v>
      </c>
      <c r="AB1006" t="s">
        <v>72</v>
      </c>
      <c r="AD1006" t="s">
        <v>73</v>
      </c>
      <c r="AE1006" t="s">
        <v>52</v>
      </c>
      <c r="AF1006" t="s">
        <v>52</v>
      </c>
      <c r="AG1006" t="s">
        <v>52</v>
      </c>
      <c r="AH1006">
        <v>2</v>
      </c>
      <c r="AI1006" t="s">
        <v>65</v>
      </c>
      <c r="AJ1006" t="s">
        <v>52</v>
      </c>
      <c r="AK1006" t="s">
        <v>66</v>
      </c>
      <c r="AM1006" t="s">
        <v>62</v>
      </c>
      <c r="AN1006" t="s">
        <v>53</v>
      </c>
      <c r="AP1006">
        <f t="shared" si="60"/>
        <v>0</v>
      </c>
      <c r="AQ1006">
        <v>0</v>
      </c>
      <c r="AR1006">
        <v>0</v>
      </c>
      <c r="AS1006">
        <v>8000</v>
      </c>
      <c r="AT1006">
        <v>2000</v>
      </c>
      <c r="AU1006">
        <v>0</v>
      </c>
      <c r="AV1006">
        <v>0</v>
      </c>
      <c r="AW1006">
        <v>1000</v>
      </c>
      <c r="AX1006">
        <v>11000</v>
      </c>
      <c r="AY1006">
        <f t="shared" si="61"/>
        <v>11000</v>
      </c>
      <c r="AZ1006" t="str">
        <f t="shared" si="62"/>
        <v/>
      </c>
      <c r="BA1006" t="str">
        <f t="shared" si="63"/>
        <v/>
      </c>
    </row>
    <row r="1007" spans="1:53" x14ac:dyDescent="0.35">
      <c r="A1007" s="2" t="s">
        <v>1353</v>
      </c>
      <c r="B1007">
        <v>12</v>
      </c>
      <c r="C1007">
        <v>1209</v>
      </c>
      <c r="D1007">
        <v>1</v>
      </c>
      <c r="E1007" t="s">
        <v>56</v>
      </c>
      <c r="F1007">
        <v>34</v>
      </c>
      <c r="G1007" t="s">
        <v>72</v>
      </c>
      <c r="I1007" t="s">
        <v>73</v>
      </c>
      <c r="J1007" t="s">
        <v>52</v>
      </c>
      <c r="K1007" t="s">
        <v>52</v>
      </c>
      <c r="L1007" t="s">
        <v>52</v>
      </c>
      <c r="M1007">
        <v>4</v>
      </c>
      <c r="N1007" t="s">
        <v>63</v>
      </c>
      <c r="O1007">
        <v>3</v>
      </c>
      <c r="P1007" s="6">
        <v>3</v>
      </c>
      <c r="Q1007" t="s">
        <v>56</v>
      </c>
      <c r="R1007">
        <v>9</v>
      </c>
      <c r="S1007" s="5">
        <v>1</v>
      </c>
      <c r="T1007" t="s">
        <v>58</v>
      </c>
      <c r="U1007" t="s">
        <v>52</v>
      </c>
      <c r="V1007">
        <v>2</v>
      </c>
      <c r="W1007" t="s">
        <v>52</v>
      </c>
      <c r="X1007">
        <v>1</v>
      </c>
      <c r="AB1007" t="s">
        <v>72</v>
      </c>
      <c r="AD1007" t="s">
        <v>73</v>
      </c>
      <c r="AE1007" t="s">
        <v>52</v>
      </c>
      <c r="AF1007" t="s">
        <v>52</v>
      </c>
      <c r="AG1007" t="s">
        <v>52</v>
      </c>
      <c r="AH1007">
        <v>3</v>
      </c>
      <c r="AI1007" t="s">
        <v>97</v>
      </c>
      <c r="AJ1007" t="s">
        <v>52</v>
      </c>
      <c r="AK1007" t="s">
        <v>98</v>
      </c>
      <c r="AM1007" t="s">
        <v>62</v>
      </c>
      <c r="AN1007" t="s">
        <v>53</v>
      </c>
      <c r="AP1007">
        <f t="shared" si="60"/>
        <v>0</v>
      </c>
      <c r="AQ1007">
        <v>0</v>
      </c>
      <c r="AR1007">
        <v>0</v>
      </c>
      <c r="AS1007">
        <v>50000</v>
      </c>
      <c r="AT1007">
        <v>30000</v>
      </c>
      <c r="AU1007">
        <v>0</v>
      </c>
      <c r="AV1007">
        <v>120000</v>
      </c>
      <c r="AW1007">
        <v>0</v>
      </c>
      <c r="AX1007">
        <v>200000</v>
      </c>
      <c r="AY1007">
        <f t="shared" si="61"/>
        <v>200000</v>
      </c>
      <c r="AZ1007" t="str">
        <f t="shared" si="62"/>
        <v/>
      </c>
      <c r="BA1007" t="str">
        <f t="shared" si="63"/>
        <v/>
      </c>
    </row>
    <row r="1008" spans="1:53" x14ac:dyDescent="0.35">
      <c r="A1008" s="2" t="s">
        <v>1354</v>
      </c>
      <c r="B1008">
        <v>15</v>
      </c>
      <c r="C1008">
        <v>1501</v>
      </c>
      <c r="D1008">
        <v>2</v>
      </c>
      <c r="E1008" t="s">
        <v>50</v>
      </c>
      <c r="F1008">
        <v>31</v>
      </c>
      <c r="G1008" t="s">
        <v>72</v>
      </c>
      <c r="I1008" t="s">
        <v>73</v>
      </c>
      <c r="J1008" t="s">
        <v>52</v>
      </c>
      <c r="K1008" t="s">
        <v>52</v>
      </c>
      <c r="L1008" t="s">
        <v>52</v>
      </c>
      <c r="M1008">
        <v>6</v>
      </c>
      <c r="N1008" t="s">
        <v>79</v>
      </c>
      <c r="O1008">
        <v>2</v>
      </c>
      <c r="P1008" s="6">
        <v>3</v>
      </c>
      <c r="Q1008" t="s">
        <v>56</v>
      </c>
      <c r="R1008">
        <v>11</v>
      </c>
      <c r="S1008" s="5">
        <v>1</v>
      </c>
      <c r="T1008" t="s">
        <v>58</v>
      </c>
      <c r="U1008" t="s">
        <v>52</v>
      </c>
      <c r="V1008">
        <v>1</v>
      </c>
      <c r="W1008" t="s">
        <v>52</v>
      </c>
      <c r="X1008">
        <v>2</v>
      </c>
      <c r="AB1008" t="s">
        <v>72</v>
      </c>
      <c r="AD1008" t="s">
        <v>73</v>
      </c>
      <c r="AE1008" t="s">
        <v>52</v>
      </c>
      <c r="AF1008" t="s">
        <v>52</v>
      </c>
      <c r="AG1008" t="s">
        <v>52</v>
      </c>
      <c r="AH1008">
        <v>3</v>
      </c>
      <c r="AI1008" t="s">
        <v>63</v>
      </c>
      <c r="AJ1008" t="s">
        <v>52</v>
      </c>
      <c r="AK1008" t="s">
        <v>98</v>
      </c>
      <c r="AM1008" t="s">
        <v>62</v>
      </c>
      <c r="AN1008" t="s">
        <v>53</v>
      </c>
      <c r="AP1008">
        <f t="shared" si="60"/>
        <v>0</v>
      </c>
      <c r="AQ1008">
        <v>0</v>
      </c>
      <c r="AR1008">
        <v>0</v>
      </c>
      <c r="AS1008">
        <v>27000</v>
      </c>
      <c r="AT1008">
        <v>20000</v>
      </c>
      <c r="AU1008">
        <v>0</v>
      </c>
      <c r="AV1008">
        <v>0</v>
      </c>
      <c r="AW1008">
        <v>0</v>
      </c>
      <c r="AX1008">
        <v>47000</v>
      </c>
      <c r="AY1008">
        <f t="shared" si="61"/>
        <v>47000</v>
      </c>
      <c r="AZ1008" t="str">
        <f t="shared" si="62"/>
        <v/>
      </c>
      <c r="BA1008" t="str">
        <f t="shared" si="63"/>
        <v/>
      </c>
    </row>
    <row r="1009" spans="1:53" x14ac:dyDescent="0.35">
      <c r="A1009" s="2" t="s">
        <v>1355</v>
      </c>
      <c r="B1009">
        <v>2</v>
      </c>
      <c r="C1009">
        <v>211</v>
      </c>
      <c r="D1009">
        <v>2</v>
      </c>
      <c r="E1009" t="s">
        <v>50</v>
      </c>
      <c r="F1009">
        <v>36</v>
      </c>
      <c r="G1009" t="s">
        <v>72</v>
      </c>
      <c r="I1009" t="s">
        <v>73</v>
      </c>
      <c r="J1009" t="s">
        <v>52</v>
      </c>
      <c r="K1009" t="s">
        <v>52</v>
      </c>
      <c r="L1009" t="s">
        <v>52</v>
      </c>
      <c r="M1009">
        <v>4</v>
      </c>
      <c r="N1009" t="s">
        <v>63</v>
      </c>
      <c r="O1009">
        <v>4</v>
      </c>
      <c r="P1009" s="6">
        <v>3</v>
      </c>
      <c r="Q1009" t="s">
        <v>56</v>
      </c>
      <c r="R1009">
        <v>17</v>
      </c>
      <c r="S1009" s="5">
        <v>1</v>
      </c>
      <c r="T1009" t="s">
        <v>58</v>
      </c>
      <c r="U1009" t="s">
        <v>52</v>
      </c>
      <c r="V1009">
        <v>1</v>
      </c>
      <c r="W1009" t="s">
        <v>52</v>
      </c>
      <c r="X1009">
        <v>2</v>
      </c>
      <c r="Y1009" t="s">
        <v>59</v>
      </c>
      <c r="AB1009" t="s">
        <v>72</v>
      </c>
      <c r="AD1009" t="s">
        <v>73</v>
      </c>
      <c r="AE1009" t="s">
        <v>52</v>
      </c>
      <c r="AF1009" t="s">
        <v>52</v>
      </c>
      <c r="AG1009" t="s">
        <v>52</v>
      </c>
      <c r="AH1009">
        <v>6</v>
      </c>
      <c r="AI1009" t="s">
        <v>78</v>
      </c>
      <c r="AJ1009" t="s">
        <v>53</v>
      </c>
      <c r="AO1009" t="s">
        <v>119</v>
      </c>
      <c r="AP1009">
        <f t="shared" si="60"/>
        <v>0</v>
      </c>
      <c r="AY1009" t="str">
        <f t="shared" si="61"/>
        <v/>
      </c>
      <c r="AZ1009" t="str">
        <f t="shared" si="62"/>
        <v/>
      </c>
      <c r="BA1009" t="str">
        <f t="shared" si="63"/>
        <v/>
      </c>
    </row>
    <row r="1010" spans="1:53" x14ac:dyDescent="0.35">
      <c r="A1010" s="2" t="s">
        <v>1355</v>
      </c>
      <c r="B1010">
        <v>2</v>
      </c>
      <c r="C1010">
        <v>211</v>
      </c>
      <c r="D1010">
        <v>2</v>
      </c>
      <c r="E1010" t="s">
        <v>50</v>
      </c>
      <c r="F1010">
        <v>36</v>
      </c>
      <c r="G1010" t="s">
        <v>72</v>
      </c>
      <c r="I1010" t="s">
        <v>73</v>
      </c>
      <c r="J1010" t="s">
        <v>52</v>
      </c>
      <c r="K1010" t="s">
        <v>52</v>
      </c>
      <c r="L1010" t="s">
        <v>52</v>
      </c>
      <c r="M1010">
        <v>4</v>
      </c>
      <c r="N1010" t="s">
        <v>63</v>
      </c>
      <c r="O1010">
        <v>4</v>
      </c>
      <c r="P1010" s="6">
        <v>4</v>
      </c>
      <c r="Q1010" t="s">
        <v>50</v>
      </c>
      <c r="R1010">
        <v>14</v>
      </c>
      <c r="S1010" s="5">
        <v>1</v>
      </c>
      <c r="T1010" t="s">
        <v>58</v>
      </c>
      <c r="U1010" t="s">
        <v>52</v>
      </c>
      <c r="V1010">
        <v>1</v>
      </c>
      <c r="W1010" t="s">
        <v>52</v>
      </c>
      <c r="X1010">
        <v>2</v>
      </c>
      <c r="Y1010" t="s">
        <v>59</v>
      </c>
      <c r="AB1010" t="s">
        <v>72</v>
      </c>
      <c r="AD1010" t="s">
        <v>73</v>
      </c>
      <c r="AE1010" t="s">
        <v>53</v>
      </c>
      <c r="AF1010" t="s">
        <v>53</v>
      </c>
      <c r="AG1010" t="s">
        <v>52</v>
      </c>
      <c r="AH1010">
        <v>3</v>
      </c>
      <c r="AI1010" t="s">
        <v>97</v>
      </c>
      <c r="AJ1010" t="s">
        <v>53</v>
      </c>
      <c r="AO1010" t="s">
        <v>119</v>
      </c>
      <c r="AP1010">
        <f t="shared" si="60"/>
        <v>0</v>
      </c>
      <c r="AY1010" t="str">
        <f t="shared" si="61"/>
        <v/>
      </c>
      <c r="AZ1010" t="str">
        <f t="shared" si="62"/>
        <v/>
      </c>
      <c r="BA1010" t="str">
        <f t="shared" si="63"/>
        <v/>
      </c>
    </row>
    <row r="1011" spans="1:53" x14ac:dyDescent="0.35">
      <c r="A1011" s="2" t="s">
        <v>1355</v>
      </c>
      <c r="B1011">
        <v>2</v>
      </c>
      <c r="C1011">
        <v>211</v>
      </c>
      <c r="D1011">
        <v>2</v>
      </c>
      <c r="E1011" t="s">
        <v>50</v>
      </c>
      <c r="F1011">
        <v>36</v>
      </c>
      <c r="G1011" t="s">
        <v>72</v>
      </c>
      <c r="I1011" t="s">
        <v>73</v>
      </c>
      <c r="J1011" t="s">
        <v>52</v>
      </c>
      <c r="K1011" t="s">
        <v>52</v>
      </c>
      <c r="L1011" t="s">
        <v>52</v>
      </c>
      <c r="M1011">
        <v>4</v>
      </c>
      <c r="N1011" t="s">
        <v>63</v>
      </c>
      <c r="O1011">
        <v>4</v>
      </c>
      <c r="P1011" s="6">
        <v>5</v>
      </c>
      <c r="Q1011" t="s">
        <v>56</v>
      </c>
      <c r="R1011">
        <v>7</v>
      </c>
      <c r="S1011" s="5">
        <v>1</v>
      </c>
      <c r="T1011" t="s">
        <v>58</v>
      </c>
      <c r="U1011" t="s">
        <v>52</v>
      </c>
      <c r="V1011">
        <v>1</v>
      </c>
      <c r="W1011" t="s">
        <v>52</v>
      </c>
      <c r="X1011">
        <v>2</v>
      </c>
      <c r="AB1011" t="s">
        <v>72</v>
      </c>
      <c r="AD1011" t="s">
        <v>73</v>
      </c>
      <c r="AE1011" t="s">
        <v>52</v>
      </c>
      <c r="AF1011" t="s">
        <v>52</v>
      </c>
      <c r="AG1011" t="s">
        <v>52</v>
      </c>
      <c r="AH1011">
        <v>3</v>
      </c>
      <c r="AI1011" t="s">
        <v>65</v>
      </c>
      <c r="AJ1011" t="s">
        <v>52</v>
      </c>
      <c r="AK1011" t="s">
        <v>66</v>
      </c>
      <c r="AM1011" t="s">
        <v>62</v>
      </c>
      <c r="AN1011" t="s">
        <v>53</v>
      </c>
      <c r="AP1011">
        <f t="shared" si="60"/>
        <v>0</v>
      </c>
      <c r="AY1011" t="str">
        <f t="shared" si="61"/>
        <v/>
      </c>
      <c r="AZ1011" t="str">
        <f t="shared" si="62"/>
        <v/>
      </c>
      <c r="BA1011" t="str">
        <f t="shared" si="63"/>
        <v/>
      </c>
    </row>
    <row r="1012" spans="1:53" x14ac:dyDescent="0.35">
      <c r="A1012" s="2" t="s">
        <v>1357</v>
      </c>
      <c r="B1012">
        <v>6</v>
      </c>
      <c r="C1012">
        <v>603</v>
      </c>
      <c r="D1012">
        <v>1</v>
      </c>
      <c r="E1012" t="s">
        <v>50</v>
      </c>
      <c r="F1012">
        <v>39</v>
      </c>
      <c r="G1012" t="s">
        <v>72</v>
      </c>
      <c r="I1012" t="s">
        <v>73</v>
      </c>
      <c r="J1012" t="s">
        <v>52</v>
      </c>
      <c r="K1012" t="s">
        <v>52</v>
      </c>
      <c r="L1012" t="s">
        <v>52</v>
      </c>
      <c r="M1012">
        <v>9</v>
      </c>
      <c r="N1012" t="s">
        <v>100</v>
      </c>
      <c r="O1012">
        <v>3</v>
      </c>
      <c r="P1012" s="6">
        <v>3</v>
      </c>
      <c r="Q1012" t="s">
        <v>56</v>
      </c>
      <c r="R1012">
        <v>11</v>
      </c>
      <c r="S1012" s="5">
        <v>1</v>
      </c>
      <c r="T1012" t="s">
        <v>58</v>
      </c>
      <c r="U1012" t="s">
        <v>52</v>
      </c>
      <c r="V1012">
        <v>1</v>
      </c>
      <c r="W1012" t="s">
        <v>52</v>
      </c>
      <c r="X1012">
        <v>2</v>
      </c>
      <c r="AB1012" t="s">
        <v>72</v>
      </c>
      <c r="AD1012" t="s">
        <v>52</v>
      </c>
      <c r="AE1012" t="s">
        <v>52</v>
      </c>
      <c r="AF1012" t="s">
        <v>52</v>
      </c>
      <c r="AG1012" t="s">
        <v>52</v>
      </c>
      <c r="AH1012">
        <v>6</v>
      </c>
      <c r="AI1012" t="s">
        <v>78</v>
      </c>
      <c r="AJ1012" t="s">
        <v>52</v>
      </c>
      <c r="AK1012" t="s">
        <v>88</v>
      </c>
      <c r="AM1012" t="s">
        <v>62</v>
      </c>
      <c r="AN1012" t="s">
        <v>53</v>
      </c>
      <c r="AP1012">
        <f t="shared" si="60"/>
        <v>0</v>
      </c>
      <c r="AQ1012">
        <v>600000</v>
      </c>
      <c r="AR1012">
        <v>700000</v>
      </c>
      <c r="AS1012">
        <v>10000</v>
      </c>
      <c r="AT1012">
        <v>50000</v>
      </c>
      <c r="AU1012">
        <v>0</v>
      </c>
      <c r="AV1012">
        <v>0</v>
      </c>
      <c r="AW1012">
        <v>0</v>
      </c>
      <c r="AX1012">
        <v>1360000</v>
      </c>
      <c r="AY1012">
        <f t="shared" si="61"/>
        <v>1360000</v>
      </c>
      <c r="AZ1012" t="str">
        <f t="shared" si="62"/>
        <v/>
      </c>
      <c r="BA1012" t="str">
        <f t="shared" si="63"/>
        <v/>
      </c>
    </row>
    <row r="1013" spans="1:53" x14ac:dyDescent="0.35">
      <c r="A1013" s="2" t="s">
        <v>1357</v>
      </c>
      <c r="B1013">
        <v>6</v>
      </c>
      <c r="C1013">
        <v>603</v>
      </c>
      <c r="D1013">
        <v>1</v>
      </c>
      <c r="E1013" t="s">
        <v>50</v>
      </c>
      <c r="F1013">
        <v>39</v>
      </c>
      <c r="G1013" t="s">
        <v>72</v>
      </c>
      <c r="I1013" t="s">
        <v>73</v>
      </c>
      <c r="J1013" t="s">
        <v>52</v>
      </c>
      <c r="K1013" t="s">
        <v>52</v>
      </c>
      <c r="L1013" t="s">
        <v>52</v>
      </c>
      <c r="M1013">
        <v>9</v>
      </c>
      <c r="N1013" t="s">
        <v>100</v>
      </c>
      <c r="O1013">
        <v>3</v>
      </c>
      <c r="P1013" s="6">
        <v>4</v>
      </c>
      <c r="Q1013" t="s">
        <v>50</v>
      </c>
      <c r="R1013">
        <v>7</v>
      </c>
      <c r="S1013" s="5">
        <v>1</v>
      </c>
      <c r="T1013" t="s">
        <v>58</v>
      </c>
      <c r="U1013" t="s">
        <v>52</v>
      </c>
      <c r="V1013">
        <v>1</v>
      </c>
      <c r="W1013" t="s">
        <v>52</v>
      </c>
      <c r="X1013">
        <v>2</v>
      </c>
      <c r="AB1013" t="s">
        <v>72</v>
      </c>
      <c r="AD1013" t="s">
        <v>73</v>
      </c>
      <c r="AE1013" t="s">
        <v>52</v>
      </c>
      <c r="AF1013" t="s">
        <v>52</v>
      </c>
      <c r="AG1013" t="s">
        <v>52</v>
      </c>
      <c r="AH1013">
        <v>3</v>
      </c>
      <c r="AI1013" t="s">
        <v>97</v>
      </c>
      <c r="AJ1013" t="s">
        <v>52</v>
      </c>
      <c r="AK1013" t="s">
        <v>98</v>
      </c>
      <c r="AM1013" t="s">
        <v>62</v>
      </c>
      <c r="AN1013" t="s">
        <v>52</v>
      </c>
      <c r="AP1013">
        <f t="shared" si="60"/>
        <v>0</v>
      </c>
      <c r="AQ1013">
        <v>500000</v>
      </c>
      <c r="AR1013">
        <v>100000</v>
      </c>
      <c r="AS1013">
        <v>10000</v>
      </c>
      <c r="AT1013">
        <v>50000</v>
      </c>
      <c r="AU1013">
        <v>0</v>
      </c>
      <c r="AV1013">
        <v>0</v>
      </c>
      <c r="AW1013">
        <v>0</v>
      </c>
      <c r="AX1013">
        <v>660000</v>
      </c>
      <c r="AY1013">
        <f t="shared" si="61"/>
        <v>660000</v>
      </c>
      <c r="AZ1013" t="str">
        <f t="shared" si="62"/>
        <v/>
      </c>
      <c r="BA1013" t="str">
        <f t="shared" si="63"/>
        <v/>
      </c>
    </row>
    <row r="1014" spans="1:53" x14ac:dyDescent="0.35">
      <c r="A1014" s="2" t="s">
        <v>1358</v>
      </c>
      <c r="B1014">
        <v>25</v>
      </c>
      <c r="C1014">
        <v>2502</v>
      </c>
      <c r="D1014">
        <v>2</v>
      </c>
      <c r="E1014" t="s">
        <v>50</v>
      </c>
      <c r="F1014">
        <v>55</v>
      </c>
      <c r="G1014" t="s">
        <v>72</v>
      </c>
      <c r="I1014" t="s">
        <v>73</v>
      </c>
      <c r="J1014" t="s">
        <v>52</v>
      </c>
      <c r="K1014" t="s">
        <v>52</v>
      </c>
      <c r="L1014" t="s">
        <v>52</v>
      </c>
      <c r="M1014">
        <v>6</v>
      </c>
      <c r="N1014" t="s">
        <v>78</v>
      </c>
      <c r="O1014">
        <v>3</v>
      </c>
      <c r="P1014" s="6">
        <v>4</v>
      </c>
      <c r="Q1014" t="s">
        <v>50</v>
      </c>
      <c r="R1014">
        <v>16</v>
      </c>
      <c r="S1014" s="5">
        <v>1</v>
      </c>
      <c r="T1014" t="s">
        <v>58</v>
      </c>
      <c r="U1014" t="s">
        <v>52</v>
      </c>
      <c r="V1014">
        <v>1</v>
      </c>
      <c r="W1014" t="s">
        <v>52</v>
      </c>
      <c r="X1014">
        <v>2</v>
      </c>
      <c r="Y1014" t="s">
        <v>59</v>
      </c>
      <c r="AB1014" t="s">
        <v>72</v>
      </c>
      <c r="AD1014" t="s">
        <v>52</v>
      </c>
      <c r="AE1014" t="s">
        <v>52</v>
      </c>
      <c r="AF1014" t="s">
        <v>52</v>
      </c>
      <c r="AG1014" t="s">
        <v>52</v>
      </c>
      <c r="AH1014">
        <v>9</v>
      </c>
      <c r="AI1014" t="s">
        <v>100</v>
      </c>
      <c r="AJ1014" t="s">
        <v>53</v>
      </c>
      <c r="AO1014" t="s">
        <v>190</v>
      </c>
      <c r="AP1014">
        <f t="shared" si="60"/>
        <v>0</v>
      </c>
      <c r="AQ1014">
        <v>2000000</v>
      </c>
      <c r="AR1014">
        <v>0</v>
      </c>
      <c r="AS1014">
        <v>0</v>
      </c>
      <c r="AT1014">
        <v>0</v>
      </c>
      <c r="AU1014">
        <v>0</v>
      </c>
      <c r="AV1014">
        <v>546000</v>
      </c>
      <c r="AW1014">
        <v>0</v>
      </c>
      <c r="AX1014">
        <v>2546000</v>
      </c>
      <c r="AY1014" t="str">
        <f t="shared" si="61"/>
        <v/>
      </c>
      <c r="AZ1014" t="str">
        <f t="shared" si="62"/>
        <v/>
      </c>
      <c r="BA1014">
        <f t="shared" si="63"/>
        <v>2546000</v>
      </c>
    </row>
    <row r="1015" spans="1:53" x14ac:dyDescent="0.35">
      <c r="A1015" s="2" t="s">
        <v>1360</v>
      </c>
      <c r="B1015">
        <v>16</v>
      </c>
      <c r="C1015">
        <v>1607</v>
      </c>
      <c r="D1015">
        <v>2</v>
      </c>
      <c r="E1015" t="s">
        <v>50</v>
      </c>
      <c r="F1015">
        <v>41</v>
      </c>
      <c r="G1015" t="s">
        <v>51</v>
      </c>
      <c r="H1015" t="s">
        <v>52</v>
      </c>
      <c r="I1015" t="s">
        <v>52</v>
      </c>
      <c r="J1015" t="s">
        <v>52</v>
      </c>
      <c r="K1015" t="s">
        <v>52</v>
      </c>
      <c r="L1015" t="s">
        <v>52</v>
      </c>
      <c r="M1015">
        <v>3</v>
      </c>
      <c r="N1015" t="s">
        <v>97</v>
      </c>
      <c r="O1015">
        <v>2</v>
      </c>
      <c r="P1015" s="6">
        <v>3</v>
      </c>
      <c r="Q1015" t="s">
        <v>50</v>
      </c>
      <c r="R1015">
        <v>14</v>
      </c>
      <c r="S1015" s="5">
        <v>1</v>
      </c>
      <c r="T1015" t="s">
        <v>58</v>
      </c>
      <c r="U1015" t="s">
        <v>52</v>
      </c>
      <c r="V1015">
        <v>1</v>
      </c>
      <c r="W1015" t="s">
        <v>52</v>
      </c>
      <c r="X1015">
        <v>2</v>
      </c>
      <c r="Y1015" t="s">
        <v>59</v>
      </c>
      <c r="AB1015" t="s">
        <v>51</v>
      </c>
      <c r="AC1015" t="s">
        <v>52</v>
      </c>
      <c r="AD1015" t="s">
        <v>52</v>
      </c>
      <c r="AE1015" t="s">
        <v>52</v>
      </c>
      <c r="AF1015" t="s">
        <v>52</v>
      </c>
      <c r="AG1015" t="s">
        <v>52</v>
      </c>
      <c r="AH1015">
        <v>7</v>
      </c>
      <c r="AI1015" t="s">
        <v>79</v>
      </c>
      <c r="AJ1015" t="s">
        <v>52</v>
      </c>
      <c r="AK1015" t="s">
        <v>88</v>
      </c>
      <c r="AM1015" t="s">
        <v>62</v>
      </c>
      <c r="AN1015" t="s">
        <v>53</v>
      </c>
      <c r="AP1015">
        <f t="shared" si="60"/>
        <v>0</v>
      </c>
      <c r="AQ1015">
        <v>0</v>
      </c>
      <c r="AR1015">
        <v>0</v>
      </c>
      <c r="AS1015">
        <v>20000</v>
      </c>
      <c r="AT1015">
        <v>100000</v>
      </c>
      <c r="AU1015">
        <v>0</v>
      </c>
      <c r="AV1015">
        <v>0</v>
      </c>
      <c r="AW1015">
        <v>0</v>
      </c>
      <c r="AX1015">
        <v>120000</v>
      </c>
      <c r="AY1015" t="str">
        <f t="shared" si="61"/>
        <v/>
      </c>
      <c r="AZ1015">
        <f t="shared" si="62"/>
        <v>120000</v>
      </c>
      <c r="BA1015" t="str">
        <f t="shared" si="63"/>
        <v/>
      </c>
    </row>
    <row r="1016" spans="1:53" x14ac:dyDescent="0.35">
      <c r="A1016" s="2" t="s">
        <v>1360</v>
      </c>
      <c r="B1016">
        <v>16</v>
      </c>
      <c r="C1016">
        <v>1607</v>
      </c>
      <c r="D1016">
        <v>2</v>
      </c>
      <c r="E1016" t="s">
        <v>50</v>
      </c>
      <c r="F1016">
        <v>41</v>
      </c>
      <c r="G1016" t="s">
        <v>51</v>
      </c>
      <c r="H1016" t="s">
        <v>52</v>
      </c>
      <c r="I1016" t="s">
        <v>52</v>
      </c>
      <c r="J1016" t="s">
        <v>52</v>
      </c>
      <c r="K1016" t="s">
        <v>52</v>
      </c>
      <c r="L1016" t="s">
        <v>52</v>
      </c>
      <c r="M1016">
        <v>3</v>
      </c>
      <c r="N1016" t="s">
        <v>97</v>
      </c>
      <c r="O1016">
        <v>2</v>
      </c>
      <c r="P1016" s="6">
        <v>4</v>
      </c>
      <c r="Q1016" t="s">
        <v>50</v>
      </c>
      <c r="R1016">
        <v>7</v>
      </c>
      <c r="S1016" s="5">
        <v>1</v>
      </c>
      <c r="T1016" t="s">
        <v>58</v>
      </c>
      <c r="U1016" t="s">
        <v>52</v>
      </c>
      <c r="V1016">
        <v>1</v>
      </c>
      <c r="W1016" t="s">
        <v>52</v>
      </c>
      <c r="X1016">
        <v>2</v>
      </c>
      <c r="AB1016" t="s">
        <v>51</v>
      </c>
      <c r="AC1016" t="s">
        <v>53</v>
      </c>
      <c r="AD1016" t="s">
        <v>52</v>
      </c>
      <c r="AE1016" t="s">
        <v>53</v>
      </c>
      <c r="AF1016" t="s">
        <v>53</v>
      </c>
      <c r="AG1016" t="s">
        <v>53</v>
      </c>
      <c r="AJ1016" t="s">
        <v>53</v>
      </c>
      <c r="AO1016" t="s">
        <v>190</v>
      </c>
      <c r="AP1016">
        <f t="shared" si="60"/>
        <v>0</v>
      </c>
      <c r="AY1016" t="str">
        <f t="shared" si="61"/>
        <v/>
      </c>
      <c r="AZ1016" t="str">
        <f t="shared" si="62"/>
        <v/>
      </c>
      <c r="BA1016" t="str">
        <f t="shared" si="63"/>
        <v/>
      </c>
    </row>
    <row r="1017" spans="1:53" x14ac:dyDescent="0.35">
      <c r="A1017" s="2" t="s">
        <v>1362</v>
      </c>
      <c r="B1017">
        <v>21</v>
      </c>
      <c r="C1017">
        <v>2107</v>
      </c>
      <c r="D1017">
        <v>2</v>
      </c>
      <c r="E1017" t="s">
        <v>50</v>
      </c>
      <c r="F1017">
        <v>33</v>
      </c>
      <c r="G1017" t="s">
        <v>72</v>
      </c>
      <c r="I1017" t="s">
        <v>73</v>
      </c>
      <c r="J1017" t="s">
        <v>52</v>
      </c>
      <c r="K1017" t="s">
        <v>52</v>
      </c>
      <c r="L1017" t="s">
        <v>52</v>
      </c>
      <c r="M1017">
        <v>10</v>
      </c>
      <c r="N1017" t="s">
        <v>100</v>
      </c>
      <c r="O1017">
        <v>2</v>
      </c>
      <c r="P1017" s="6">
        <v>3</v>
      </c>
      <c r="Q1017" t="s">
        <v>50</v>
      </c>
      <c r="R1017">
        <v>10</v>
      </c>
      <c r="S1017" s="5">
        <v>1</v>
      </c>
      <c r="T1017" t="s">
        <v>58</v>
      </c>
      <c r="U1017" t="s">
        <v>52</v>
      </c>
      <c r="V1017">
        <v>1</v>
      </c>
      <c r="W1017" t="s">
        <v>52</v>
      </c>
      <c r="X1017">
        <v>2</v>
      </c>
      <c r="AB1017" t="s">
        <v>72</v>
      </c>
      <c r="AD1017" t="s">
        <v>73</v>
      </c>
      <c r="AE1017" t="s">
        <v>52</v>
      </c>
      <c r="AF1017" t="s">
        <v>52</v>
      </c>
      <c r="AG1017" t="s">
        <v>52</v>
      </c>
      <c r="AH1017">
        <v>5</v>
      </c>
      <c r="AI1017" t="s">
        <v>83</v>
      </c>
      <c r="AJ1017" t="s">
        <v>52</v>
      </c>
      <c r="AK1017" t="s">
        <v>84</v>
      </c>
      <c r="AM1017" t="s">
        <v>62</v>
      </c>
      <c r="AN1017" t="s">
        <v>52</v>
      </c>
      <c r="AP1017">
        <f t="shared" si="60"/>
        <v>0</v>
      </c>
      <c r="AQ1017">
        <v>0</v>
      </c>
      <c r="AR1017">
        <v>40000</v>
      </c>
      <c r="AS1017">
        <v>18000</v>
      </c>
      <c r="AT1017">
        <v>80000</v>
      </c>
      <c r="AU1017">
        <v>0</v>
      </c>
      <c r="AV1017">
        <v>17000</v>
      </c>
      <c r="AW1017">
        <v>0</v>
      </c>
      <c r="AX1017">
        <v>155000</v>
      </c>
      <c r="AY1017">
        <f t="shared" si="61"/>
        <v>155000</v>
      </c>
      <c r="AZ1017" t="str">
        <f t="shared" si="62"/>
        <v/>
      </c>
      <c r="BA1017" t="str">
        <f t="shared" si="63"/>
        <v/>
      </c>
    </row>
    <row r="1018" spans="1:53" x14ac:dyDescent="0.35">
      <c r="A1018" s="2" t="s">
        <v>1365</v>
      </c>
      <c r="B1018">
        <v>17</v>
      </c>
      <c r="C1018">
        <v>1711</v>
      </c>
      <c r="D1018">
        <v>2</v>
      </c>
      <c r="E1018" t="s">
        <v>56</v>
      </c>
      <c r="F1018">
        <v>50</v>
      </c>
      <c r="G1018" t="s">
        <v>72</v>
      </c>
      <c r="I1018" t="s">
        <v>73</v>
      </c>
      <c r="J1018" t="s">
        <v>53</v>
      </c>
      <c r="K1018" t="s">
        <v>53</v>
      </c>
      <c r="L1018" t="s">
        <v>53</v>
      </c>
      <c r="M1018">
        <v>0</v>
      </c>
      <c r="O1018">
        <v>1</v>
      </c>
      <c r="P1018" s="6">
        <v>5</v>
      </c>
      <c r="Q1018" t="s">
        <v>50</v>
      </c>
      <c r="R1018">
        <v>14</v>
      </c>
      <c r="S1018" s="5">
        <v>1</v>
      </c>
      <c r="T1018" t="s">
        <v>58</v>
      </c>
      <c r="U1018" t="s">
        <v>52</v>
      </c>
      <c r="V1018">
        <v>2</v>
      </c>
      <c r="W1018" t="s">
        <v>52</v>
      </c>
      <c r="X1018">
        <v>1</v>
      </c>
      <c r="Y1018" t="s">
        <v>59</v>
      </c>
      <c r="AB1018" t="s">
        <v>72</v>
      </c>
      <c r="AD1018" t="s">
        <v>73</v>
      </c>
      <c r="AE1018" t="s">
        <v>52</v>
      </c>
      <c r="AF1018" t="s">
        <v>52</v>
      </c>
      <c r="AG1018" t="s">
        <v>52</v>
      </c>
      <c r="AH1018">
        <v>3</v>
      </c>
      <c r="AI1018" t="s">
        <v>63</v>
      </c>
      <c r="AJ1018" t="s">
        <v>53</v>
      </c>
      <c r="AO1018" t="s">
        <v>119</v>
      </c>
      <c r="AP1018">
        <f t="shared" si="60"/>
        <v>0</v>
      </c>
      <c r="AY1018" t="str">
        <f t="shared" si="61"/>
        <v/>
      </c>
      <c r="AZ1018" t="str">
        <f t="shared" si="62"/>
        <v/>
      </c>
      <c r="BA1018" t="str">
        <f t="shared" si="63"/>
        <v/>
      </c>
    </row>
    <row r="1019" spans="1:53" x14ac:dyDescent="0.35">
      <c r="A1019" s="2" t="s">
        <v>1367</v>
      </c>
      <c r="B1019">
        <v>5</v>
      </c>
      <c r="C1019">
        <v>505</v>
      </c>
      <c r="D1019">
        <v>2</v>
      </c>
      <c r="E1019" t="s">
        <v>50</v>
      </c>
      <c r="F1019">
        <v>39</v>
      </c>
      <c r="G1019" t="s">
        <v>72</v>
      </c>
      <c r="I1019" t="s">
        <v>73</v>
      </c>
      <c r="J1019" t="s">
        <v>52</v>
      </c>
      <c r="K1019" t="s">
        <v>52</v>
      </c>
      <c r="L1019" t="s">
        <v>52</v>
      </c>
      <c r="M1019">
        <v>10</v>
      </c>
      <c r="N1019" t="s">
        <v>100</v>
      </c>
      <c r="O1019">
        <v>1</v>
      </c>
      <c r="P1019" s="6">
        <v>3</v>
      </c>
      <c r="Q1019" t="s">
        <v>50</v>
      </c>
      <c r="R1019">
        <v>7</v>
      </c>
      <c r="S1019" s="5">
        <v>1</v>
      </c>
      <c r="T1019" t="s">
        <v>58</v>
      </c>
      <c r="U1019" t="s">
        <v>52</v>
      </c>
      <c r="V1019">
        <v>1</v>
      </c>
      <c r="W1019" t="s">
        <v>52</v>
      </c>
      <c r="X1019">
        <v>2</v>
      </c>
      <c r="AB1019" t="s">
        <v>72</v>
      </c>
      <c r="AD1019" t="s">
        <v>73</v>
      </c>
      <c r="AE1019" t="s">
        <v>53</v>
      </c>
      <c r="AF1019" t="s">
        <v>53</v>
      </c>
      <c r="AG1019" t="s">
        <v>52</v>
      </c>
      <c r="AH1019">
        <v>3</v>
      </c>
      <c r="AI1019" t="s">
        <v>97</v>
      </c>
      <c r="AJ1019" t="s">
        <v>52</v>
      </c>
      <c r="AK1019" t="s">
        <v>98</v>
      </c>
      <c r="AM1019" t="s">
        <v>62</v>
      </c>
      <c r="AN1019" t="s">
        <v>52</v>
      </c>
      <c r="AP1019">
        <f t="shared" si="60"/>
        <v>0</v>
      </c>
      <c r="AQ1019">
        <v>0</v>
      </c>
      <c r="AR1019">
        <v>960000</v>
      </c>
      <c r="AS1019">
        <v>0</v>
      </c>
      <c r="AT1019">
        <v>35000</v>
      </c>
      <c r="AU1019">
        <v>0</v>
      </c>
      <c r="AV1019">
        <v>0</v>
      </c>
      <c r="AW1019">
        <v>0</v>
      </c>
      <c r="AX1019">
        <v>995000</v>
      </c>
      <c r="AY1019">
        <f t="shared" si="61"/>
        <v>995000</v>
      </c>
      <c r="AZ1019" t="str">
        <f t="shared" si="62"/>
        <v/>
      </c>
      <c r="BA1019" t="str">
        <f t="shared" si="63"/>
        <v/>
      </c>
    </row>
    <row r="1020" spans="1:53" x14ac:dyDescent="0.35">
      <c r="A1020" s="2" t="s">
        <v>1368</v>
      </c>
      <c r="B1020">
        <v>1</v>
      </c>
      <c r="C1020">
        <v>102</v>
      </c>
      <c r="D1020">
        <v>2</v>
      </c>
      <c r="E1020" t="s">
        <v>56</v>
      </c>
      <c r="F1020">
        <v>47</v>
      </c>
      <c r="G1020" t="s">
        <v>72</v>
      </c>
      <c r="I1020" t="s">
        <v>73</v>
      </c>
      <c r="J1020" t="s">
        <v>53</v>
      </c>
      <c r="K1020" t="s">
        <v>53</v>
      </c>
      <c r="L1020" t="s">
        <v>52</v>
      </c>
      <c r="M1020">
        <v>2</v>
      </c>
      <c r="N1020" t="s">
        <v>65</v>
      </c>
      <c r="O1020">
        <v>1</v>
      </c>
      <c r="P1020" s="6">
        <v>3</v>
      </c>
      <c r="Q1020" t="s">
        <v>50</v>
      </c>
      <c r="R1020">
        <v>6</v>
      </c>
      <c r="S1020" s="5">
        <v>1</v>
      </c>
      <c r="T1020" t="s">
        <v>58</v>
      </c>
      <c r="U1020" t="s">
        <v>52</v>
      </c>
      <c r="V1020">
        <v>2</v>
      </c>
      <c r="W1020" t="s">
        <v>52</v>
      </c>
      <c r="X1020">
        <v>1</v>
      </c>
      <c r="AB1020" t="s">
        <v>72</v>
      </c>
      <c r="AD1020" t="s">
        <v>73</v>
      </c>
      <c r="AE1020" t="s">
        <v>53</v>
      </c>
      <c r="AF1020" t="s">
        <v>53</v>
      </c>
      <c r="AG1020" t="s">
        <v>52</v>
      </c>
      <c r="AH1020">
        <v>1</v>
      </c>
      <c r="AI1020" t="s">
        <v>68</v>
      </c>
      <c r="AJ1020" t="s">
        <v>52</v>
      </c>
      <c r="AK1020" t="s">
        <v>74</v>
      </c>
      <c r="AM1020" t="s">
        <v>62</v>
      </c>
      <c r="AN1020" t="s">
        <v>53</v>
      </c>
      <c r="AP1020">
        <f t="shared" si="60"/>
        <v>0</v>
      </c>
      <c r="AQ1020">
        <v>0</v>
      </c>
      <c r="AR1020">
        <v>0</v>
      </c>
      <c r="AS1020">
        <v>5000</v>
      </c>
      <c r="AT1020">
        <v>5000</v>
      </c>
      <c r="AU1020">
        <v>468000</v>
      </c>
      <c r="AV1020">
        <v>0</v>
      </c>
      <c r="AW1020">
        <v>0</v>
      </c>
      <c r="AX1020">
        <v>478000</v>
      </c>
      <c r="AY1020">
        <f t="shared" si="61"/>
        <v>478000</v>
      </c>
      <c r="AZ1020" t="str">
        <f t="shared" si="62"/>
        <v/>
      </c>
      <c r="BA1020" t="str">
        <f t="shared" si="63"/>
        <v/>
      </c>
    </row>
    <row r="1021" spans="1:53" x14ac:dyDescent="0.35">
      <c r="A1021" s="2" t="s">
        <v>1369</v>
      </c>
      <c r="B1021">
        <v>4</v>
      </c>
      <c r="C1021">
        <v>403</v>
      </c>
      <c r="D1021">
        <v>1</v>
      </c>
      <c r="E1021" t="s">
        <v>50</v>
      </c>
      <c r="F1021">
        <v>46</v>
      </c>
      <c r="G1021" t="s">
        <v>72</v>
      </c>
      <c r="I1021" t="s">
        <v>73</v>
      </c>
      <c r="J1021" t="s">
        <v>52</v>
      </c>
      <c r="K1021" t="s">
        <v>52</v>
      </c>
      <c r="L1021" t="s">
        <v>52</v>
      </c>
      <c r="M1021">
        <v>8</v>
      </c>
      <c r="N1021" t="s">
        <v>60</v>
      </c>
      <c r="O1021">
        <v>1</v>
      </c>
      <c r="P1021" s="6">
        <v>6</v>
      </c>
      <c r="Q1021" t="s">
        <v>50</v>
      </c>
      <c r="R1021">
        <v>15</v>
      </c>
      <c r="S1021" s="5">
        <v>1</v>
      </c>
      <c r="T1021" t="s">
        <v>58</v>
      </c>
      <c r="U1021" t="s">
        <v>52</v>
      </c>
      <c r="V1021">
        <v>1</v>
      </c>
      <c r="W1021" t="s">
        <v>52</v>
      </c>
      <c r="X1021">
        <v>2</v>
      </c>
      <c r="Y1021" t="s">
        <v>59</v>
      </c>
      <c r="AB1021" t="s">
        <v>72</v>
      </c>
      <c r="AD1021" t="s">
        <v>73</v>
      </c>
      <c r="AE1021" t="s">
        <v>52</v>
      </c>
      <c r="AF1021" t="s">
        <v>52</v>
      </c>
      <c r="AG1021" t="s">
        <v>52</v>
      </c>
      <c r="AH1021">
        <v>8</v>
      </c>
      <c r="AI1021" t="s">
        <v>60</v>
      </c>
      <c r="AJ1021" t="s">
        <v>52</v>
      </c>
      <c r="AK1021" t="s">
        <v>61</v>
      </c>
      <c r="AM1021" t="s">
        <v>62</v>
      </c>
      <c r="AN1021" t="s">
        <v>52</v>
      </c>
      <c r="AP1021">
        <f t="shared" si="60"/>
        <v>0</v>
      </c>
      <c r="AQ1021">
        <v>180000</v>
      </c>
      <c r="AR1021">
        <v>0</v>
      </c>
      <c r="AS1021">
        <v>45000</v>
      </c>
      <c r="AT1021">
        <v>30000</v>
      </c>
      <c r="AU1021">
        <v>0</v>
      </c>
      <c r="AV1021">
        <v>0</v>
      </c>
      <c r="AW1021">
        <v>2000</v>
      </c>
      <c r="AX1021">
        <v>257000</v>
      </c>
      <c r="AY1021" t="str">
        <f t="shared" si="61"/>
        <v/>
      </c>
      <c r="AZ1021" t="str">
        <f t="shared" si="62"/>
        <v/>
      </c>
      <c r="BA1021">
        <f t="shared" si="63"/>
        <v>257000</v>
      </c>
    </row>
    <row r="1022" spans="1:53" x14ac:dyDescent="0.35">
      <c r="A1022" s="2" t="s">
        <v>1371</v>
      </c>
      <c r="B1022">
        <v>21</v>
      </c>
      <c r="C1022">
        <v>2102</v>
      </c>
      <c r="D1022">
        <v>2</v>
      </c>
      <c r="E1022" t="s">
        <v>50</v>
      </c>
      <c r="F1022">
        <v>30</v>
      </c>
      <c r="G1022" t="s">
        <v>72</v>
      </c>
      <c r="I1022" t="s">
        <v>73</v>
      </c>
      <c r="J1022" t="s">
        <v>52</v>
      </c>
      <c r="K1022" t="s">
        <v>52</v>
      </c>
      <c r="L1022" t="s">
        <v>52</v>
      </c>
      <c r="M1022">
        <v>13</v>
      </c>
      <c r="N1022" t="s">
        <v>76</v>
      </c>
      <c r="O1022">
        <v>2</v>
      </c>
      <c r="P1022" s="6">
        <v>3</v>
      </c>
      <c r="Q1022" t="s">
        <v>56</v>
      </c>
      <c r="R1022">
        <v>11</v>
      </c>
      <c r="S1022" s="5">
        <v>1</v>
      </c>
      <c r="T1022" t="s">
        <v>58</v>
      </c>
      <c r="U1022" t="s">
        <v>52</v>
      </c>
      <c r="V1022">
        <v>1</v>
      </c>
      <c r="W1022" t="s">
        <v>52</v>
      </c>
      <c r="X1022">
        <v>5</v>
      </c>
      <c r="AB1022" t="s">
        <v>72</v>
      </c>
      <c r="AD1022" t="s">
        <v>73</v>
      </c>
      <c r="AE1022" t="s">
        <v>52</v>
      </c>
      <c r="AF1022" t="s">
        <v>52</v>
      </c>
      <c r="AG1022" t="s">
        <v>52</v>
      </c>
      <c r="AH1022">
        <v>5</v>
      </c>
      <c r="AI1022" t="s">
        <v>83</v>
      </c>
      <c r="AJ1022" t="s">
        <v>52</v>
      </c>
      <c r="AK1022" t="s">
        <v>84</v>
      </c>
      <c r="AM1022" t="s">
        <v>62</v>
      </c>
      <c r="AN1022" t="s">
        <v>52</v>
      </c>
      <c r="AP1022">
        <f t="shared" si="60"/>
        <v>0</v>
      </c>
      <c r="AQ1022">
        <v>0</v>
      </c>
      <c r="AR1022">
        <v>0</v>
      </c>
      <c r="AS1022">
        <v>10000</v>
      </c>
      <c r="AT1022">
        <v>50000</v>
      </c>
      <c r="AU1022">
        <v>0</v>
      </c>
      <c r="AV1022">
        <v>12000</v>
      </c>
      <c r="AW1022">
        <v>100000</v>
      </c>
      <c r="AX1022">
        <v>172000</v>
      </c>
      <c r="AY1022">
        <f t="shared" si="61"/>
        <v>172000</v>
      </c>
      <c r="AZ1022" t="str">
        <f t="shared" si="62"/>
        <v/>
      </c>
      <c r="BA1022" t="str">
        <f t="shared" si="63"/>
        <v/>
      </c>
    </row>
    <row r="1023" spans="1:53" x14ac:dyDescent="0.35">
      <c r="A1023" s="2" t="s">
        <v>1371</v>
      </c>
      <c r="B1023">
        <v>21</v>
      </c>
      <c r="C1023">
        <v>2102</v>
      </c>
      <c r="D1023">
        <v>2</v>
      </c>
      <c r="E1023" t="s">
        <v>50</v>
      </c>
      <c r="F1023">
        <v>30</v>
      </c>
      <c r="G1023" t="s">
        <v>72</v>
      </c>
      <c r="I1023" t="s">
        <v>73</v>
      </c>
      <c r="J1023" t="s">
        <v>52</v>
      </c>
      <c r="K1023" t="s">
        <v>52</v>
      </c>
      <c r="L1023" t="s">
        <v>52</v>
      </c>
      <c r="M1023">
        <v>13</v>
      </c>
      <c r="N1023" t="s">
        <v>76</v>
      </c>
      <c r="O1023">
        <v>2</v>
      </c>
      <c r="P1023" s="6">
        <v>4</v>
      </c>
      <c r="Q1023" t="s">
        <v>56</v>
      </c>
      <c r="R1023">
        <v>7</v>
      </c>
      <c r="S1023" s="5">
        <v>1</v>
      </c>
      <c r="T1023" t="s">
        <v>58</v>
      </c>
      <c r="U1023" t="s">
        <v>52</v>
      </c>
      <c r="V1023">
        <v>1</v>
      </c>
      <c r="W1023" t="s">
        <v>52</v>
      </c>
      <c r="X1023">
        <v>2</v>
      </c>
      <c r="AB1023" t="s">
        <v>72</v>
      </c>
      <c r="AD1023" t="s">
        <v>73</v>
      </c>
      <c r="AE1023" t="s">
        <v>52</v>
      </c>
      <c r="AF1023" t="s">
        <v>52</v>
      </c>
      <c r="AG1023" t="s">
        <v>52</v>
      </c>
      <c r="AH1023">
        <v>2</v>
      </c>
      <c r="AI1023" t="s">
        <v>65</v>
      </c>
      <c r="AJ1023" t="s">
        <v>52</v>
      </c>
      <c r="AK1023" t="s">
        <v>66</v>
      </c>
      <c r="AM1023" t="s">
        <v>62</v>
      </c>
      <c r="AN1023" t="s">
        <v>52</v>
      </c>
      <c r="AP1023">
        <f t="shared" si="60"/>
        <v>0</v>
      </c>
      <c r="AQ1023">
        <v>0</v>
      </c>
      <c r="AR1023">
        <v>0</v>
      </c>
      <c r="AS1023">
        <v>5000</v>
      </c>
      <c r="AT1023">
        <v>50000</v>
      </c>
      <c r="AU1023">
        <v>0</v>
      </c>
      <c r="AV1023">
        <v>10000</v>
      </c>
      <c r="AW1023">
        <v>100000</v>
      </c>
      <c r="AX1023">
        <v>165000</v>
      </c>
      <c r="AY1023">
        <f t="shared" si="61"/>
        <v>165000</v>
      </c>
      <c r="AZ1023" t="str">
        <f t="shared" si="62"/>
        <v/>
      </c>
      <c r="BA1023" t="str">
        <f t="shared" si="63"/>
        <v/>
      </c>
    </row>
    <row r="1024" spans="1:53" x14ac:dyDescent="0.35">
      <c r="A1024" s="2" t="s">
        <v>1374</v>
      </c>
      <c r="B1024">
        <v>19</v>
      </c>
      <c r="C1024">
        <v>1905</v>
      </c>
      <c r="D1024">
        <v>2</v>
      </c>
      <c r="E1024" t="s">
        <v>50</v>
      </c>
      <c r="F1024">
        <v>35</v>
      </c>
      <c r="G1024" t="s">
        <v>72</v>
      </c>
      <c r="I1024" t="s">
        <v>73</v>
      </c>
      <c r="J1024" t="s">
        <v>53</v>
      </c>
      <c r="K1024" t="s">
        <v>53</v>
      </c>
      <c r="L1024" t="s">
        <v>53</v>
      </c>
      <c r="M1024">
        <v>0</v>
      </c>
      <c r="O1024">
        <v>3</v>
      </c>
      <c r="P1024" s="6">
        <v>3</v>
      </c>
      <c r="Q1024" t="s">
        <v>56</v>
      </c>
      <c r="R1024">
        <v>13</v>
      </c>
      <c r="S1024" s="5">
        <v>1</v>
      </c>
      <c r="T1024" t="s">
        <v>58</v>
      </c>
      <c r="U1024" t="s">
        <v>52</v>
      </c>
      <c r="V1024">
        <v>1</v>
      </c>
      <c r="W1024" t="s">
        <v>52</v>
      </c>
      <c r="X1024">
        <v>2</v>
      </c>
      <c r="Y1024" t="s">
        <v>59</v>
      </c>
      <c r="AB1024" t="s">
        <v>72</v>
      </c>
      <c r="AD1024" t="s">
        <v>73</v>
      </c>
      <c r="AE1024" t="s">
        <v>52</v>
      </c>
      <c r="AF1024" t="s">
        <v>52</v>
      </c>
      <c r="AG1024" t="s">
        <v>52</v>
      </c>
      <c r="AH1024">
        <v>6</v>
      </c>
      <c r="AI1024" t="s">
        <v>79</v>
      </c>
      <c r="AJ1024" t="s">
        <v>52</v>
      </c>
      <c r="AK1024" t="s">
        <v>90</v>
      </c>
      <c r="AM1024" t="s">
        <v>62</v>
      </c>
      <c r="AN1024" t="s">
        <v>53</v>
      </c>
      <c r="AP1024">
        <f t="shared" si="60"/>
        <v>0</v>
      </c>
      <c r="AQ1024">
        <v>0</v>
      </c>
      <c r="AR1024">
        <v>0</v>
      </c>
      <c r="AS1024">
        <v>25000</v>
      </c>
      <c r="AT1024">
        <v>5000</v>
      </c>
      <c r="AU1024">
        <v>108000</v>
      </c>
      <c r="AV1024">
        <v>472500</v>
      </c>
      <c r="AW1024">
        <v>0</v>
      </c>
      <c r="AX1024">
        <v>610500</v>
      </c>
      <c r="AY1024" t="str">
        <f t="shared" si="61"/>
        <v/>
      </c>
      <c r="AZ1024">
        <f t="shared" si="62"/>
        <v>610500</v>
      </c>
      <c r="BA1024" t="str">
        <f t="shared" si="63"/>
        <v/>
      </c>
    </row>
    <row r="1025" spans="1:53" x14ac:dyDescent="0.35">
      <c r="A1025" s="2" t="s">
        <v>1374</v>
      </c>
      <c r="B1025">
        <v>19</v>
      </c>
      <c r="C1025">
        <v>1905</v>
      </c>
      <c r="D1025">
        <v>2</v>
      </c>
      <c r="E1025" t="s">
        <v>50</v>
      </c>
      <c r="F1025">
        <v>35</v>
      </c>
      <c r="G1025" t="s">
        <v>72</v>
      </c>
      <c r="I1025" t="s">
        <v>73</v>
      </c>
      <c r="J1025" t="s">
        <v>53</v>
      </c>
      <c r="K1025" t="s">
        <v>53</v>
      </c>
      <c r="L1025" t="s">
        <v>53</v>
      </c>
      <c r="M1025">
        <v>0</v>
      </c>
      <c r="O1025">
        <v>3</v>
      </c>
      <c r="P1025" s="6">
        <v>4</v>
      </c>
      <c r="Q1025" t="s">
        <v>50</v>
      </c>
      <c r="R1025">
        <v>11</v>
      </c>
      <c r="S1025" s="5">
        <v>1</v>
      </c>
      <c r="T1025" t="s">
        <v>58</v>
      </c>
      <c r="U1025" t="s">
        <v>52</v>
      </c>
      <c r="V1025">
        <v>1</v>
      </c>
      <c r="W1025" t="s">
        <v>52</v>
      </c>
      <c r="X1025">
        <v>2</v>
      </c>
      <c r="AB1025" t="s">
        <v>72</v>
      </c>
      <c r="AD1025" t="s">
        <v>73</v>
      </c>
      <c r="AE1025" t="s">
        <v>53</v>
      </c>
      <c r="AF1025" t="s">
        <v>53</v>
      </c>
      <c r="AG1025" t="s">
        <v>52</v>
      </c>
      <c r="AH1025">
        <v>5</v>
      </c>
      <c r="AI1025" t="s">
        <v>65</v>
      </c>
      <c r="AJ1025" t="s">
        <v>52</v>
      </c>
      <c r="AK1025" t="s">
        <v>66</v>
      </c>
      <c r="AM1025" t="s">
        <v>62</v>
      </c>
      <c r="AN1025" t="s">
        <v>53</v>
      </c>
      <c r="AP1025">
        <f t="shared" si="60"/>
        <v>0</v>
      </c>
      <c r="AQ1025">
        <v>0</v>
      </c>
      <c r="AR1025">
        <v>0</v>
      </c>
      <c r="AS1025">
        <v>8000</v>
      </c>
      <c r="AT1025">
        <v>23000</v>
      </c>
      <c r="AU1025">
        <v>108000</v>
      </c>
      <c r="AV1025">
        <v>0</v>
      </c>
      <c r="AW1025">
        <v>0</v>
      </c>
      <c r="AX1025">
        <v>139000</v>
      </c>
      <c r="AY1025">
        <f t="shared" si="61"/>
        <v>139000</v>
      </c>
      <c r="AZ1025" t="str">
        <f t="shared" si="62"/>
        <v/>
      </c>
      <c r="BA1025" t="str">
        <f t="shared" si="63"/>
        <v/>
      </c>
    </row>
    <row r="1026" spans="1:53" x14ac:dyDescent="0.35">
      <c r="A1026" s="2" t="s">
        <v>1381</v>
      </c>
      <c r="B1026">
        <v>19</v>
      </c>
      <c r="C1026">
        <v>1904</v>
      </c>
      <c r="D1026">
        <v>1</v>
      </c>
      <c r="E1026" t="s">
        <v>50</v>
      </c>
      <c r="F1026">
        <v>33</v>
      </c>
      <c r="G1026" t="s">
        <v>72</v>
      </c>
      <c r="I1026" t="s">
        <v>73</v>
      </c>
      <c r="J1026" t="s">
        <v>52</v>
      </c>
      <c r="K1026" t="s">
        <v>52</v>
      </c>
      <c r="L1026" t="s">
        <v>52</v>
      </c>
      <c r="M1026">
        <v>4</v>
      </c>
      <c r="N1026" t="s">
        <v>83</v>
      </c>
      <c r="O1026">
        <v>4</v>
      </c>
      <c r="P1026" s="6">
        <v>3</v>
      </c>
      <c r="Q1026" t="s">
        <v>56</v>
      </c>
      <c r="R1026">
        <v>8</v>
      </c>
      <c r="S1026" s="5">
        <v>1</v>
      </c>
      <c r="T1026" t="s">
        <v>58</v>
      </c>
      <c r="U1026" t="s">
        <v>52</v>
      </c>
      <c r="V1026">
        <v>1</v>
      </c>
      <c r="W1026" t="s">
        <v>52</v>
      </c>
      <c r="X1026">
        <v>2</v>
      </c>
      <c r="AB1026" t="s">
        <v>72</v>
      </c>
      <c r="AD1026" t="s">
        <v>73</v>
      </c>
      <c r="AE1026" t="s">
        <v>52</v>
      </c>
      <c r="AF1026" t="s">
        <v>52</v>
      </c>
      <c r="AG1026" t="s">
        <v>52</v>
      </c>
      <c r="AH1026">
        <v>3</v>
      </c>
      <c r="AI1026" t="s">
        <v>97</v>
      </c>
      <c r="AJ1026" t="s">
        <v>52</v>
      </c>
      <c r="AK1026" t="s">
        <v>66</v>
      </c>
      <c r="AM1026" t="s">
        <v>62</v>
      </c>
      <c r="AN1026" t="s">
        <v>53</v>
      </c>
      <c r="AP1026">
        <f t="shared" ref="AP1026:AP1089" si="64">IF(AND(R1026=6, AO1026="Too young"),1,0)</f>
        <v>0</v>
      </c>
      <c r="AQ1026">
        <v>0</v>
      </c>
      <c r="AR1026">
        <v>18000</v>
      </c>
      <c r="AS1026">
        <v>16000</v>
      </c>
      <c r="AT1026">
        <v>43000</v>
      </c>
      <c r="AU1026">
        <v>0</v>
      </c>
      <c r="AV1026">
        <v>0</v>
      </c>
      <c r="AW1026">
        <v>0</v>
      </c>
      <c r="AX1026">
        <v>77000</v>
      </c>
      <c r="AY1026">
        <f t="shared" ref="AY1026:AY1089" si="65">IF(AND($R1026&lt;12,$AX1026&lt;&gt;""),$AX1026,"")</f>
        <v>77000</v>
      </c>
      <c r="AZ1026" t="str">
        <f t="shared" ref="AZ1026:AZ1089" si="66">IF(AND($R1026&gt;11,$R1026&lt;15,$AX1026&lt;&gt;""),$AX1026,"")</f>
        <v/>
      </c>
      <c r="BA1026" t="str">
        <f t="shared" ref="BA1026:BA1089" si="67">IF(AND($R1026&gt;14,$AX1026&lt;&gt;""),$AX1026,"")</f>
        <v/>
      </c>
    </row>
    <row r="1027" spans="1:53" x14ac:dyDescent="0.35">
      <c r="A1027" s="2" t="s">
        <v>1381</v>
      </c>
      <c r="B1027">
        <v>19</v>
      </c>
      <c r="C1027">
        <v>1904</v>
      </c>
      <c r="D1027">
        <v>1</v>
      </c>
      <c r="E1027" t="s">
        <v>50</v>
      </c>
      <c r="F1027">
        <v>33</v>
      </c>
      <c r="G1027" t="s">
        <v>72</v>
      </c>
      <c r="I1027" t="s">
        <v>73</v>
      </c>
      <c r="J1027" t="s">
        <v>52</v>
      </c>
      <c r="K1027" t="s">
        <v>52</v>
      </c>
      <c r="L1027" t="s">
        <v>52</v>
      </c>
      <c r="M1027">
        <v>4</v>
      </c>
      <c r="N1027" t="s">
        <v>83</v>
      </c>
      <c r="O1027">
        <v>4</v>
      </c>
      <c r="P1027" s="6">
        <v>4</v>
      </c>
      <c r="Q1027" t="s">
        <v>56</v>
      </c>
      <c r="R1027">
        <v>6</v>
      </c>
      <c r="S1027" s="5">
        <v>1</v>
      </c>
      <c r="T1027" t="s">
        <v>58</v>
      </c>
      <c r="U1027" t="s">
        <v>52</v>
      </c>
      <c r="V1027">
        <v>1</v>
      </c>
      <c r="W1027" t="s">
        <v>52</v>
      </c>
      <c r="X1027">
        <v>2</v>
      </c>
      <c r="AB1027" t="s">
        <v>72</v>
      </c>
      <c r="AD1027" t="s">
        <v>73</v>
      </c>
      <c r="AE1027" t="s">
        <v>52</v>
      </c>
      <c r="AF1027" t="s">
        <v>52</v>
      </c>
      <c r="AG1027" t="s">
        <v>52</v>
      </c>
      <c r="AH1027">
        <v>2</v>
      </c>
      <c r="AI1027" t="s">
        <v>65</v>
      </c>
      <c r="AJ1027" t="s">
        <v>52</v>
      </c>
      <c r="AK1027" t="s">
        <v>74</v>
      </c>
      <c r="AM1027" t="s">
        <v>62</v>
      </c>
      <c r="AN1027" t="s">
        <v>53</v>
      </c>
      <c r="AP1027">
        <f t="shared" si="64"/>
        <v>0</v>
      </c>
      <c r="AQ1027">
        <v>0</v>
      </c>
      <c r="AR1027">
        <v>50000</v>
      </c>
      <c r="AS1027">
        <v>10000</v>
      </c>
      <c r="AT1027">
        <v>10000</v>
      </c>
      <c r="AU1027">
        <v>0</v>
      </c>
      <c r="AV1027">
        <v>0</v>
      </c>
      <c r="AW1027">
        <v>0</v>
      </c>
      <c r="AX1027">
        <v>70000</v>
      </c>
      <c r="AY1027">
        <f t="shared" si="65"/>
        <v>70000</v>
      </c>
      <c r="AZ1027" t="str">
        <f t="shared" si="66"/>
        <v/>
      </c>
      <c r="BA1027" t="str">
        <f t="shared" si="67"/>
        <v/>
      </c>
    </row>
    <row r="1028" spans="1:53" x14ac:dyDescent="0.35">
      <c r="A1028" s="2" t="s">
        <v>1383</v>
      </c>
      <c r="B1028">
        <v>10</v>
      </c>
      <c r="C1028">
        <v>1005</v>
      </c>
      <c r="D1028">
        <v>2</v>
      </c>
      <c r="E1028" t="s">
        <v>50</v>
      </c>
      <c r="F1028">
        <v>55</v>
      </c>
      <c r="G1028" t="s">
        <v>72</v>
      </c>
      <c r="I1028" t="s">
        <v>73</v>
      </c>
      <c r="J1028" t="s">
        <v>52</v>
      </c>
      <c r="K1028" t="s">
        <v>52</v>
      </c>
      <c r="L1028" t="s">
        <v>52</v>
      </c>
      <c r="M1028">
        <v>4</v>
      </c>
      <c r="N1028" t="s">
        <v>83</v>
      </c>
      <c r="O1028">
        <v>1</v>
      </c>
      <c r="P1028" s="6">
        <v>3</v>
      </c>
      <c r="Q1028" t="s">
        <v>50</v>
      </c>
      <c r="R1028">
        <v>15</v>
      </c>
      <c r="S1028" s="5">
        <v>1</v>
      </c>
      <c r="T1028" t="s">
        <v>58</v>
      </c>
      <c r="U1028" t="s">
        <v>52</v>
      </c>
      <c r="V1028">
        <v>1</v>
      </c>
      <c r="W1028" t="s">
        <v>52</v>
      </c>
      <c r="X1028">
        <v>2</v>
      </c>
      <c r="Y1028" t="s">
        <v>59</v>
      </c>
      <c r="AB1028" t="s">
        <v>72</v>
      </c>
      <c r="AD1028" t="s">
        <v>73</v>
      </c>
      <c r="AE1028" t="s">
        <v>52</v>
      </c>
      <c r="AF1028" t="s">
        <v>52</v>
      </c>
      <c r="AG1028" t="s">
        <v>53</v>
      </c>
      <c r="AJ1028" t="s">
        <v>53</v>
      </c>
      <c r="AO1028" t="s">
        <v>190</v>
      </c>
      <c r="AP1028">
        <f t="shared" si="64"/>
        <v>0</v>
      </c>
      <c r="AY1028" t="str">
        <f t="shared" si="65"/>
        <v/>
      </c>
      <c r="AZ1028" t="str">
        <f t="shared" si="66"/>
        <v/>
      </c>
      <c r="BA1028" t="str">
        <f t="shared" si="67"/>
        <v/>
      </c>
    </row>
    <row r="1029" spans="1:53" x14ac:dyDescent="0.35">
      <c r="A1029" s="2" t="s">
        <v>1387</v>
      </c>
      <c r="B1029">
        <v>12</v>
      </c>
      <c r="C1029">
        <v>1212</v>
      </c>
      <c r="D1029">
        <v>1</v>
      </c>
      <c r="E1029" t="s">
        <v>50</v>
      </c>
      <c r="F1029">
        <v>37</v>
      </c>
      <c r="G1029" t="s">
        <v>72</v>
      </c>
      <c r="I1029" t="s">
        <v>52</v>
      </c>
      <c r="J1029" t="s">
        <v>52</v>
      </c>
      <c r="K1029" t="s">
        <v>52</v>
      </c>
      <c r="L1029" t="s">
        <v>52</v>
      </c>
      <c r="M1029">
        <v>16</v>
      </c>
      <c r="N1029" t="s">
        <v>140</v>
      </c>
      <c r="O1029">
        <v>2</v>
      </c>
      <c r="P1029" s="6">
        <v>3</v>
      </c>
      <c r="Q1029" t="s">
        <v>50</v>
      </c>
      <c r="R1029">
        <v>12</v>
      </c>
      <c r="S1029" s="5">
        <v>1</v>
      </c>
      <c r="T1029" t="s">
        <v>58</v>
      </c>
      <c r="U1029" t="s">
        <v>52</v>
      </c>
      <c r="V1029">
        <v>1</v>
      </c>
      <c r="W1029" t="s">
        <v>52</v>
      </c>
      <c r="X1029">
        <v>2</v>
      </c>
      <c r="AB1029" t="s">
        <v>72</v>
      </c>
      <c r="AD1029" t="s">
        <v>52</v>
      </c>
      <c r="AE1029" t="s">
        <v>52</v>
      </c>
      <c r="AF1029" t="s">
        <v>52</v>
      </c>
      <c r="AG1029" t="s">
        <v>52</v>
      </c>
      <c r="AH1029">
        <v>6</v>
      </c>
      <c r="AI1029" t="s">
        <v>79</v>
      </c>
      <c r="AJ1029" t="s">
        <v>52</v>
      </c>
      <c r="AK1029" t="s">
        <v>90</v>
      </c>
      <c r="AM1029" t="s">
        <v>62</v>
      </c>
      <c r="AN1029" t="s">
        <v>52</v>
      </c>
      <c r="AP1029">
        <f t="shared" si="64"/>
        <v>0</v>
      </c>
      <c r="AQ1029">
        <v>2280000</v>
      </c>
      <c r="AR1029">
        <v>0</v>
      </c>
      <c r="AS1029">
        <v>250000</v>
      </c>
      <c r="AT1029">
        <v>80000</v>
      </c>
      <c r="AU1029">
        <v>1500000</v>
      </c>
      <c r="AV1029">
        <v>480000</v>
      </c>
      <c r="AW1029">
        <v>0</v>
      </c>
      <c r="AX1029">
        <v>4590000</v>
      </c>
      <c r="AY1029" t="str">
        <f t="shared" si="65"/>
        <v/>
      </c>
      <c r="AZ1029">
        <f t="shared" si="66"/>
        <v>4590000</v>
      </c>
      <c r="BA1029" t="str">
        <f t="shared" si="67"/>
        <v/>
      </c>
    </row>
    <row r="1030" spans="1:53" x14ac:dyDescent="0.35">
      <c r="A1030" s="2" t="s">
        <v>1387</v>
      </c>
      <c r="B1030">
        <v>12</v>
      </c>
      <c r="C1030">
        <v>1212</v>
      </c>
      <c r="D1030">
        <v>1</v>
      </c>
      <c r="E1030" t="s">
        <v>50</v>
      </c>
      <c r="F1030">
        <v>37</v>
      </c>
      <c r="G1030" t="s">
        <v>72</v>
      </c>
      <c r="I1030" t="s">
        <v>52</v>
      </c>
      <c r="J1030" t="s">
        <v>52</v>
      </c>
      <c r="K1030" t="s">
        <v>52</v>
      </c>
      <c r="L1030" t="s">
        <v>52</v>
      </c>
      <c r="M1030">
        <v>16</v>
      </c>
      <c r="N1030" t="s">
        <v>140</v>
      </c>
      <c r="O1030">
        <v>2</v>
      </c>
      <c r="P1030" s="6">
        <v>4</v>
      </c>
      <c r="Q1030" t="s">
        <v>50</v>
      </c>
      <c r="R1030">
        <v>8</v>
      </c>
      <c r="S1030" s="5">
        <v>1</v>
      </c>
      <c r="T1030" t="s">
        <v>58</v>
      </c>
      <c r="U1030" t="s">
        <v>52</v>
      </c>
      <c r="V1030">
        <v>1</v>
      </c>
      <c r="W1030" t="s">
        <v>52</v>
      </c>
      <c r="X1030">
        <v>2</v>
      </c>
      <c r="AB1030" t="s">
        <v>72</v>
      </c>
      <c r="AD1030" t="s">
        <v>52</v>
      </c>
      <c r="AE1030" t="s">
        <v>52</v>
      </c>
      <c r="AF1030" t="s">
        <v>52</v>
      </c>
      <c r="AG1030" t="s">
        <v>52</v>
      </c>
      <c r="AH1030">
        <v>2</v>
      </c>
      <c r="AI1030" t="s">
        <v>97</v>
      </c>
      <c r="AJ1030" t="s">
        <v>52</v>
      </c>
      <c r="AK1030" t="s">
        <v>98</v>
      </c>
      <c r="AM1030" t="s">
        <v>62</v>
      </c>
      <c r="AN1030" t="s">
        <v>52</v>
      </c>
      <c r="AP1030">
        <f t="shared" si="64"/>
        <v>0</v>
      </c>
      <c r="AQ1030">
        <v>2000000</v>
      </c>
      <c r="AR1030">
        <v>0</v>
      </c>
      <c r="AS1030">
        <v>160000</v>
      </c>
      <c r="AT1030">
        <v>80000</v>
      </c>
      <c r="AU1030">
        <v>1000000</v>
      </c>
      <c r="AV1030">
        <v>336000</v>
      </c>
      <c r="AW1030">
        <v>0</v>
      </c>
      <c r="AX1030">
        <v>3576000</v>
      </c>
      <c r="AY1030">
        <f t="shared" si="65"/>
        <v>3576000</v>
      </c>
      <c r="AZ1030" t="str">
        <f t="shared" si="66"/>
        <v/>
      </c>
      <c r="BA1030" t="str">
        <f t="shared" si="67"/>
        <v/>
      </c>
    </row>
    <row r="1031" spans="1:53" x14ac:dyDescent="0.35">
      <c r="A1031" s="2" t="s">
        <v>1388</v>
      </c>
      <c r="B1031">
        <v>25</v>
      </c>
      <c r="C1031">
        <v>2502</v>
      </c>
      <c r="D1031">
        <v>2</v>
      </c>
      <c r="E1031" t="s">
        <v>50</v>
      </c>
      <c r="F1031">
        <v>46</v>
      </c>
      <c r="G1031" t="s">
        <v>136</v>
      </c>
      <c r="H1031" t="s">
        <v>52</v>
      </c>
      <c r="I1031" t="s">
        <v>52</v>
      </c>
      <c r="J1031" t="s">
        <v>52</v>
      </c>
      <c r="K1031" t="s">
        <v>52</v>
      </c>
      <c r="L1031" t="s">
        <v>52</v>
      </c>
      <c r="M1031">
        <v>5</v>
      </c>
      <c r="N1031" t="s">
        <v>83</v>
      </c>
      <c r="O1031">
        <v>4</v>
      </c>
      <c r="P1031" s="6">
        <v>4</v>
      </c>
      <c r="Q1031" t="s">
        <v>56</v>
      </c>
      <c r="R1031">
        <v>14</v>
      </c>
      <c r="S1031" s="5">
        <v>1</v>
      </c>
      <c r="T1031" t="s">
        <v>58</v>
      </c>
      <c r="U1031" t="s">
        <v>52</v>
      </c>
      <c r="V1031">
        <v>1</v>
      </c>
      <c r="W1031" t="s">
        <v>52</v>
      </c>
      <c r="X1031">
        <v>2</v>
      </c>
      <c r="Y1031" t="s">
        <v>59</v>
      </c>
      <c r="AB1031" t="s">
        <v>136</v>
      </c>
      <c r="AC1031" t="s">
        <v>52</v>
      </c>
      <c r="AD1031" t="s">
        <v>52</v>
      </c>
      <c r="AE1031" t="s">
        <v>52</v>
      </c>
      <c r="AF1031" t="s">
        <v>52</v>
      </c>
      <c r="AG1031" t="s">
        <v>52</v>
      </c>
      <c r="AH1031">
        <v>6</v>
      </c>
      <c r="AI1031" t="s">
        <v>78</v>
      </c>
      <c r="AJ1031" t="s">
        <v>52</v>
      </c>
      <c r="AK1031" t="s">
        <v>88</v>
      </c>
      <c r="AM1031" t="s">
        <v>62</v>
      </c>
      <c r="AN1031" t="s">
        <v>53</v>
      </c>
      <c r="AP1031">
        <f t="shared" si="64"/>
        <v>0</v>
      </c>
      <c r="AQ1031">
        <v>0</v>
      </c>
      <c r="AR1031">
        <v>0</v>
      </c>
      <c r="AS1031">
        <v>20000</v>
      </c>
      <c r="AT1031">
        <v>5000</v>
      </c>
      <c r="AU1031">
        <v>0</v>
      </c>
      <c r="AV1031">
        <v>0</v>
      </c>
      <c r="AW1031">
        <v>0</v>
      </c>
      <c r="AX1031">
        <v>25000</v>
      </c>
      <c r="AY1031" t="str">
        <f t="shared" si="65"/>
        <v/>
      </c>
      <c r="AZ1031">
        <f t="shared" si="66"/>
        <v>25000</v>
      </c>
      <c r="BA1031" t="str">
        <f t="shared" si="67"/>
        <v/>
      </c>
    </row>
    <row r="1032" spans="1:53" x14ac:dyDescent="0.35">
      <c r="A1032" s="2" t="s">
        <v>1388</v>
      </c>
      <c r="B1032">
        <v>25</v>
      </c>
      <c r="C1032">
        <v>2502</v>
      </c>
      <c r="D1032">
        <v>2</v>
      </c>
      <c r="E1032" t="s">
        <v>50</v>
      </c>
      <c r="F1032">
        <v>46</v>
      </c>
      <c r="G1032" t="s">
        <v>136</v>
      </c>
      <c r="H1032" t="s">
        <v>52</v>
      </c>
      <c r="I1032" t="s">
        <v>52</v>
      </c>
      <c r="J1032" t="s">
        <v>52</v>
      </c>
      <c r="K1032" t="s">
        <v>52</v>
      </c>
      <c r="L1032" t="s">
        <v>52</v>
      </c>
      <c r="M1032">
        <v>5</v>
      </c>
      <c r="N1032" t="s">
        <v>83</v>
      </c>
      <c r="O1032">
        <v>4</v>
      </c>
      <c r="P1032" s="6">
        <v>5</v>
      </c>
      <c r="Q1032" t="s">
        <v>56</v>
      </c>
      <c r="R1032">
        <v>12</v>
      </c>
      <c r="S1032" s="5">
        <v>1</v>
      </c>
      <c r="T1032" t="s">
        <v>58</v>
      </c>
      <c r="U1032" t="s">
        <v>52</v>
      </c>
      <c r="V1032">
        <v>1</v>
      </c>
      <c r="W1032" t="s">
        <v>52</v>
      </c>
      <c r="X1032">
        <v>2</v>
      </c>
      <c r="AB1032" t="s">
        <v>136</v>
      </c>
      <c r="AC1032" t="s">
        <v>52</v>
      </c>
      <c r="AD1032" t="s">
        <v>52</v>
      </c>
      <c r="AE1032" t="s">
        <v>52</v>
      </c>
      <c r="AF1032" t="s">
        <v>52</v>
      </c>
      <c r="AG1032" t="s">
        <v>52</v>
      </c>
      <c r="AH1032">
        <v>4</v>
      </c>
      <c r="AI1032" t="s">
        <v>63</v>
      </c>
      <c r="AJ1032" t="s">
        <v>52</v>
      </c>
      <c r="AK1032" t="s">
        <v>64</v>
      </c>
      <c r="AM1032" t="s">
        <v>62</v>
      </c>
      <c r="AN1032" t="s">
        <v>53</v>
      </c>
      <c r="AP1032">
        <f t="shared" si="64"/>
        <v>0</v>
      </c>
      <c r="AQ1032">
        <v>0</v>
      </c>
      <c r="AR1032">
        <v>0</v>
      </c>
      <c r="AS1032">
        <v>20000</v>
      </c>
      <c r="AT1032">
        <v>5000</v>
      </c>
      <c r="AU1032">
        <v>0</v>
      </c>
      <c r="AV1032">
        <v>0</v>
      </c>
      <c r="AW1032">
        <v>0</v>
      </c>
      <c r="AX1032">
        <v>25000</v>
      </c>
      <c r="AY1032" t="str">
        <f t="shared" si="65"/>
        <v/>
      </c>
      <c r="AZ1032">
        <f t="shared" si="66"/>
        <v>25000</v>
      </c>
      <c r="BA1032" t="str">
        <f t="shared" si="67"/>
        <v/>
      </c>
    </row>
    <row r="1033" spans="1:53" x14ac:dyDescent="0.35">
      <c r="A1033" s="2" t="s">
        <v>1388</v>
      </c>
      <c r="B1033">
        <v>25</v>
      </c>
      <c r="C1033">
        <v>2502</v>
      </c>
      <c r="D1033">
        <v>2</v>
      </c>
      <c r="E1033" t="s">
        <v>50</v>
      </c>
      <c r="F1033">
        <v>46</v>
      </c>
      <c r="G1033" t="s">
        <v>136</v>
      </c>
      <c r="H1033" t="s">
        <v>52</v>
      </c>
      <c r="I1033" t="s">
        <v>52</v>
      </c>
      <c r="J1033" t="s">
        <v>52</v>
      </c>
      <c r="K1033" t="s">
        <v>52</v>
      </c>
      <c r="L1033" t="s">
        <v>52</v>
      </c>
      <c r="M1033">
        <v>5</v>
      </c>
      <c r="N1033" t="s">
        <v>83</v>
      </c>
      <c r="O1033">
        <v>4</v>
      </c>
      <c r="P1033" s="6">
        <v>6</v>
      </c>
      <c r="Q1033" t="s">
        <v>56</v>
      </c>
      <c r="R1033">
        <v>12</v>
      </c>
      <c r="S1033" s="5">
        <v>1</v>
      </c>
      <c r="T1033" t="s">
        <v>58</v>
      </c>
      <c r="U1033" t="s">
        <v>52</v>
      </c>
      <c r="V1033">
        <v>1</v>
      </c>
      <c r="W1033" t="s">
        <v>52</v>
      </c>
      <c r="X1033">
        <v>2</v>
      </c>
      <c r="AB1033" t="s">
        <v>136</v>
      </c>
      <c r="AC1033" t="s">
        <v>52</v>
      </c>
      <c r="AD1033" t="s">
        <v>52</v>
      </c>
      <c r="AE1033" t="s">
        <v>52</v>
      </c>
      <c r="AF1033" t="s">
        <v>52</v>
      </c>
      <c r="AG1033" t="s">
        <v>52</v>
      </c>
      <c r="AH1033">
        <v>4</v>
      </c>
      <c r="AI1033" t="s">
        <v>63</v>
      </c>
      <c r="AJ1033" t="s">
        <v>52</v>
      </c>
      <c r="AK1033" t="s">
        <v>98</v>
      </c>
      <c r="AM1033" t="s">
        <v>62</v>
      </c>
      <c r="AN1033" t="s">
        <v>53</v>
      </c>
      <c r="AP1033">
        <f t="shared" si="64"/>
        <v>0</v>
      </c>
      <c r="AQ1033">
        <v>0</v>
      </c>
      <c r="AR1033">
        <v>0</v>
      </c>
      <c r="AS1033">
        <v>20000</v>
      </c>
      <c r="AT1033">
        <v>5000</v>
      </c>
      <c r="AU1033">
        <v>0</v>
      </c>
      <c r="AV1033">
        <v>0</v>
      </c>
      <c r="AW1033">
        <v>0</v>
      </c>
      <c r="AX1033">
        <v>25000</v>
      </c>
      <c r="AY1033" t="str">
        <f t="shared" si="65"/>
        <v/>
      </c>
      <c r="AZ1033">
        <f t="shared" si="66"/>
        <v>25000</v>
      </c>
      <c r="BA1033" t="str">
        <f t="shared" si="67"/>
        <v/>
      </c>
    </row>
    <row r="1034" spans="1:53" x14ac:dyDescent="0.35">
      <c r="A1034" s="2" t="s">
        <v>1388</v>
      </c>
      <c r="B1034">
        <v>25</v>
      </c>
      <c r="C1034">
        <v>2502</v>
      </c>
      <c r="D1034">
        <v>2</v>
      </c>
      <c r="E1034" t="s">
        <v>50</v>
      </c>
      <c r="F1034">
        <v>46</v>
      </c>
      <c r="G1034" t="s">
        <v>136</v>
      </c>
      <c r="H1034" t="s">
        <v>52</v>
      </c>
      <c r="I1034" t="s">
        <v>52</v>
      </c>
      <c r="J1034" t="s">
        <v>52</v>
      </c>
      <c r="K1034" t="s">
        <v>52</v>
      </c>
      <c r="L1034" t="s">
        <v>52</v>
      </c>
      <c r="M1034">
        <v>5</v>
      </c>
      <c r="N1034" t="s">
        <v>83</v>
      </c>
      <c r="O1034">
        <v>4</v>
      </c>
      <c r="P1034" s="6">
        <v>7</v>
      </c>
      <c r="Q1034" t="s">
        <v>50</v>
      </c>
      <c r="R1034">
        <v>8</v>
      </c>
      <c r="S1034" s="5">
        <v>1</v>
      </c>
      <c r="T1034" t="s">
        <v>58</v>
      </c>
      <c r="U1034" t="s">
        <v>52</v>
      </c>
      <c r="V1034">
        <v>1</v>
      </c>
      <c r="W1034" t="s">
        <v>52</v>
      </c>
      <c r="X1034">
        <v>2</v>
      </c>
      <c r="AB1034" t="s">
        <v>136</v>
      </c>
      <c r="AC1034" t="s">
        <v>52</v>
      </c>
      <c r="AD1034" t="s">
        <v>52</v>
      </c>
      <c r="AE1034" t="s">
        <v>52</v>
      </c>
      <c r="AF1034" t="s">
        <v>52</v>
      </c>
      <c r="AG1034" t="s">
        <v>52</v>
      </c>
      <c r="AH1034">
        <v>3</v>
      </c>
      <c r="AI1034" t="s">
        <v>97</v>
      </c>
      <c r="AJ1034" t="s">
        <v>52</v>
      </c>
      <c r="AK1034" t="s">
        <v>98</v>
      </c>
      <c r="AM1034" t="s">
        <v>62</v>
      </c>
      <c r="AN1034" t="s">
        <v>53</v>
      </c>
      <c r="AP1034">
        <f t="shared" si="64"/>
        <v>0</v>
      </c>
      <c r="AQ1034">
        <v>0</v>
      </c>
      <c r="AR1034">
        <v>0</v>
      </c>
      <c r="AS1034">
        <v>15000</v>
      </c>
      <c r="AT1034">
        <v>5000</v>
      </c>
      <c r="AU1034">
        <v>0</v>
      </c>
      <c r="AV1034">
        <v>0</v>
      </c>
      <c r="AW1034">
        <v>0</v>
      </c>
      <c r="AX1034">
        <v>20000</v>
      </c>
      <c r="AY1034">
        <f t="shared" si="65"/>
        <v>20000</v>
      </c>
      <c r="AZ1034" t="str">
        <f t="shared" si="66"/>
        <v/>
      </c>
      <c r="BA1034" t="str">
        <f t="shared" si="67"/>
        <v/>
      </c>
    </row>
    <row r="1035" spans="1:53" x14ac:dyDescent="0.35">
      <c r="A1035" s="2" t="s">
        <v>1389</v>
      </c>
      <c r="B1035">
        <v>25</v>
      </c>
      <c r="C1035">
        <v>2502</v>
      </c>
      <c r="D1035">
        <v>2</v>
      </c>
      <c r="E1035" t="s">
        <v>50</v>
      </c>
      <c r="F1035">
        <v>37</v>
      </c>
      <c r="G1035" t="s">
        <v>136</v>
      </c>
      <c r="H1035" t="s">
        <v>52</v>
      </c>
      <c r="I1035" t="s">
        <v>52</v>
      </c>
      <c r="J1035" t="s">
        <v>52</v>
      </c>
      <c r="K1035" t="s">
        <v>53</v>
      </c>
      <c r="L1035" t="s">
        <v>53</v>
      </c>
      <c r="M1035">
        <v>0</v>
      </c>
      <c r="O1035">
        <v>3</v>
      </c>
      <c r="P1035" s="6">
        <v>3</v>
      </c>
      <c r="Q1035" t="s">
        <v>50</v>
      </c>
      <c r="R1035">
        <v>11</v>
      </c>
      <c r="S1035" s="5">
        <v>1</v>
      </c>
      <c r="T1035" t="s">
        <v>58</v>
      </c>
      <c r="U1035" t="s">
        <v>52</v>
      </c>
      <c r="V1035">
        <v>1</v>
      </c>
      <c r="W1035" t="s">
        <v>52</v>
      </c>
      <c r="X1035">
        <v>2</v>
      </c>
      <c r="AB1035" t="s">
        <v>136</v>
      </c>
      <c r="AC1035" t="s">
        <v>52</v>
      </c>
      <c r="AD1035" t="s">
        <v>52</v>
      </c>
      <c r="AE1035" t="s">
        <v>52</v>
      </c>
      <c r="AF1035" t="s">
        <v>52</v>
      </c>
      <c r="AG1035" t="s">
        <v>52</v>
      </c>
      <c r="AH1035">
        <v>5</v>
      </c>
      <c r="AI1035" t="s">
        <v>78</v>
      </c>
      <c r="AJ1035" t="s">
        <v>52</v>
      </c>
      <c r="AK1035" t="s">
        <v>88</v>
      </c>
      <c r="AM1035" t="s">
        <v>62</v>
      </c>
      <c r="AN1035" t="s">
        <v>53</v>
      </c>
      <c r="AP1035">
        <f t="shared" si="64"/>
        <v>0</v>
      </c>
      <c r="AQ1035">
        <v>0</v>
      </c>
      <c r="AR1035">
        <v>0</v>
      </c>
      <c r="AS1035">
        <v>28000</v>
      </c>
      <c r="AT1035">
        <v>5000</v>
      </c>
      <c r="AU1035">
        <v>0</v>
      </c>
      <c r="AV1035">
        <v>0</v>
      </c>
      <c r="AW1035">
        <v>0</v>
      </c>
      <c r="AX1035">
        <v>33000</v>
      </c>
      <c r="AY1035">
        <f t="shared" si="65"/>
        <v>33000</v>
      </c>
      <c r="AZ1035" t="str">
        <f t="shared" si="66"/>
        <v/>
      </c>
      <c r="BA1035" t="str">
        <f t="shared" si="67"/>
        <v/>
      </c>
    </row>
    <row r="1036" spans="1:53" x14ac:dyDescent="0.35">
      <c r="A1036" s="2" t="s">
        <v>1389</v>
      </c>
      <c r="B1036">
        <v>25</v>
      </c>
      <c r="C1036">
        <v>2502</v>
      </c>
      <c r="D1036">
        <v>2</v>
      </c>
      <c r="E1036" t="s">
        <v>50</v>
      </c>
      <c r="F1036">
        <v>37</v>
      </c>
      <c r="G1036" t="s">
        <v>136</v>
      </c>
      <c r="H1036" t="s">
        <v>52</v>
      </c>
      <c r="I1036" t="s">
        <v>52</v>
      </c>
      <c r="J1036" t="s">
        <v>52</v>
      </c>
      <c r="K1036" t="s">
        <v>53</v>
      </c>
      <c r="L1036" t="s">
        <v>53</v>
      </c>
      <c r="M1036">
        <v>0</v>
      </c>
      <c r="O1036">
        <v>3</v>
      </c>
      <c r="P1036" s="6">
        <v>4</v>
      </c>
      <c r="Q1036" t="s">
        <v>50</v>
      </c>
      <c r="R1036">
        <v>10</v>
      </c>
      <c r="S1036" s="5">
        <v>1</v>
      </c>
      <c r="T1036" t="s">
        <v>58</v>
      </c>
      <c r="U1036" t="s">
        <v>52</v>
      </c>
      <c r="V1036">
        <v>1</v>
      </c>
      <c r="W1036" t="s">
        <v>52</v>
      </c>
      <c r="X1036">
        <v>2</v>
      </c>
      <c r="AB1036" t="s">
        <v>136</v>
      </c>
      <c r="AC1036" t="s">
        <v>52</v>
      </c>
      <c r="AD1036" t="s">
        <v>52</v>
      </c>
      <c r="AE1036" t="s">
        <v>52</v>
      </c>
      <c r="AF1036" t="s">
        <v>52</v>
      </c>
      <c r="AG1036" t="s">
        <v>52</v>
      </c>
      <c r="AH1036">
        <v>4</v>
      </c>
      <c r="AI1036" t="s">
        <v>83</v>
      </c>
      <c r="AJ1036" t="s">
        <v>52</v>
      </c>
      <c r="AK1036" t="s">
        <v>84</v>
      </c>
      <c r="AM1036" t="s">
        <v>62</v>
      </c>
      <c r="AN1036" t="s">
        <v>53</v>
      </c>
      <c r="AP1036">
        <f t="shared" si="64"/>
        <v>0</v>
      </c>
      <c r="AQ1036">
        <v>0</v>
      </c>
      <c r="AR1036">
        <v>0</v>
      </c>
      <c r="AS1036">
        <v>29000</v>
      </c>
      <c r="AT1036">
        <v>5000</v>
      </c>
      <c r="AU1036">
        <v>0</v>
      </c>
      <c r="AV1036">
        <v>0</v>
      </c>
      <c r="AW1036">
        <v>0</v>
      </c>
      <c r="AX1036">
        <v>34000</v>
      </c>
      <c r="AY1036">
        <f t="shared" si="65"/>
        <v>34000</v>
      </c>
      <c r="AZ1036" t="str">
        <f t="shared" si="66"/>
        <v/>
      </c>
      <c r="BA1036" t="str">
        <f t="shared" si="67"/>
        <v/>
      </c>
    </row>
    <row r="1037" spans="1:53" x14ac:dyDescent="0.35">
      <c r="A1037" s="2" t="s">
        <v>1392</v>
      </c>
      <c r="B1037">
        <v>12</v>
      </c>
      <c r="C1037">
        <v>1212</v>
      </c>
      <c r="D1037">
        <v>1</v>
      </c>
      <c r="E1037" t="s">
        <v>50</v>
      </c>
      <c r="F1037">
        <v>32</v>
      </c>
      <c r="G1037" t="s">
        <v>72</v>
      </c>
      <c r="I1037" t="s">
        <v>73</v>
      </c>
      <c r="J1037" t="s">
        <v>52</v>
      </c>
      <c r="K1037" t="s">
        <v>52</v>
      </c>
      <c r="L1037" t="s">
        <v>52</v>
      </c>
      <c r="M1037">
        <v>10</v>
      </c>
      <c r="N1037" t="s">
        <v>107</v>
      </c>
      <c r="O1037">
        <v>2</v>
      </c>
      <c r="P1037" s="6">
        <v>3</v>
      </c>
      <c r="Q1037" t="s">
        <v>50</v>
      </c>
      <c r="R1037">
        <v>10</v>
      </c>
      <c r="S1037" s="5">
        <v>1</v>
      </c>
      <c r="T1037" t="s">
        <v>58</v>
      </c>
      <c r="U1037" t="s">
        <v>52</v>
      </c>
      <c r="V1037">
        <v>1</v>
      </c>
      <c r="W1037" t="s">
        <v>52</v>
      </c>
      <c r="X1037">
        <v>2</v>
      </c>
      <c r="AB1037" t="s">
        <v>72</v>
      </c>
      <c r="AD1037" t="s">
        <v>73</v>
      </c>
      <c r="AE1037" t="s">
        <v>52</v>
      </c>
      <c r="AF1037" t="s">
        <v>52</v>
      </c>
      <c r="AG1037" t="s">
        <v>52</v>
      </c>
      <c r="AH1037">
        <v>4</v>
      </c>
      <c r="AI1037" t="s">
        <v>83</v>
      </c>
      <c r="AJ1037" t="s">
        <v>52</v>
      </c>
      <c r="AK1037" t="s">
        <v>84</v>
      </c>
      <c r="AM1037" t="s">
        <v>62</v>
      </c>
      <c r="AN1037" t="s">
        <v>53</v>
      </c>
      <c r="AP1037">
        <f t="shared" si="64"/>
        <v>0</v>
      </c>
      <c r="AQ1037">
        <v>0</v>
      </c>
      <c r="AR1037">
        <v>0</v>
      </c>
      <c r="AS1037">
        <v>15000</v>
      </c>
      <c r="AT1037">
        <v>150000</v>
      </c>
      <c r="AU1037">
        <v>540000</v>
      </c>
      <c r="AV1037">
        <v>0</v>
      </c>
      <c r="AW1037">
        <v>0</v>
      </c>
      <c r="AX1037">
        <v>705000</v>
      </c>
      <c r="AY1037">
        <f t="shared" si="65"/>
        <v>705000</v>
      </c>
      <c r="AZ1037" t="str">
        <f t="shared" si="66"/>
        <v/>
      </c>
      <c r="BA1037" t="str">
        <f t="shared" si="67"/>
        <v/>
      </c>
    </row>
    <row r="1038" spans="1:53" x14ac:dyDescent="0.35">
      <c r="A1038" s="2" t="s">
        <v>1398</v>
      </c>
      <c r="B1038">
        <v>3</v>
      </c>
      <c r="C1038">
        <v>313</v>
      </c>
      <c r="D1038">
        <v>2</v>
      </c>
      <c r="E1038" t="s">
        <v>50</v>
      </c>
      <c r="F1038">
        <v>46</v>
      </c>
      <c r="G1038" t="s">
        <v>72</v>
      </c>
      <c r="I1038" t="s">
        <v>73</v>
      </c>
      <c r="J1038" t="s">
        <v>52</v>
      </c>
      <c r="K1038" t="s">
        <v>52</v>
      </c>
      <c r="L1038" t="s">
        <v>52</v>
      </c>
      <c r="M1038">
        <v>7</v>
      </c>
      <c r="N1038" t="s">
        <v>79</v>
      </c>
      <c r="O1038">
        <v>1</v>
      </c>
      <c r="P1038" s="6">
        <v>6</v>
      </c>
      <c r="Q1038" t="s">
        <v>50</v>
      </c>
      <c r="R1038">
        <v>17</v>
      </c>
      <c r="S1038" s="5">
        <v>1</v>
      </c>
      <c r="T1038" t="s">
        <v>58</v>
      </c>
      <c r="U1038" t="s">
        <v>52</v>
      </c>
      <c r="V1038">
        <v>1</v>
      </c>
      <c r="W1038" t="s">
        <v>52</v>
      </c>
      <c r="X1038">
        <v>2</v>
      </c>
      <c r="Y1038" t="s">
        <v>59</v>
      </c>
      <c r="AB1038" t="s">
        <v>72</v>
      </c>
      <c r="AD1038" t="s">
        <v>73</v>
      </c>
      <c r="AE1038" t="s">
        <v>52</v>
      </c>
      <c r="AF1038" t="s">
        <v>52</v>
      </c>
      <c r="AG1038" t="s">
        <v>52</v>
      </c>
      <c r="AH1038">
        <v>9</v>
      </c>
      <c r="AI1038" t="s">
        <v>60</v>
      </c>
      <c r="AJ1038" t="s">
        <v>52</v>
      </c>
      <c r="AK1038" t="s">
        <v>61</v>
      </c>
      <c r="AM1038" t="s">
        <v>62</v>
      </c>
      <c r="AN1038" t="s">
        <v>53</v>
      </c>
      <c r="AP1038">
        <f t="shared" si="64"/>
        <v>0</v>
      </c>
      <c r="AQ1038">
        <v>0</v>
      </c>
      <c r="AR1038">
        <v>0</v>
      </c>
      <c r="AS1038">
        <v>15000</v>
      </c>
      <c r="AT1038">
        <v>50000</v>
      </c>
      <c r="AU1038">
        <v>0</v>
      </c>
      <c r="AV1038">
        <v>18000</v>
      </c>
      <c r="AW1038">
        <v>0</v>
      </c>
      <c r="AX1038">
        <v>83000</v>
      </c>
      <c r="AY1038" t="str">
        <f t="shared" si="65"/>
        <v/>
      </c>
      <c r="AZ1038" t="str">
        <f t="shared" si="66"/>
        <v/>
      </c>
      <c r="BA1038">
        <f t="shared" si="67"/>
        <v>83000</v>
      </c>
    </row>
    <row r="1039" spans="1:53" x14ac:dyDescent="0.35">
      <c r="A1039" s="2" t="s">
        <v>1399</v>
      </c>
      <c r="B1039">
        <v>12</v>
      </c>
      <c r="C1039">
        <v>1208</v>
      </c>
      <c r="D1039">
        <v>1</v>
      </c>
      <c r="E1039" t="s">
        <v>56</v>
      </c>
      <c r="F1039">
        <v>44</v>
      </c>
      <c r="G1039" t="s">
        <v>72</v>
      </c>
      <c r="I1039" t="s">
        <v>73</v>
      </c>
      <c r="J1039" t="s">
        <v>52</v>
      </c>
      <c r="K1039" t="s">
        <v>52</v>
      </c>
      <c r="L1039" t="s">
        <v>52</v>
      </c>
      <c r="M1039">
        <v>13</v>
      </c>
      <c r="N1039" t="s">
        <v>76</v>
      </c>
      <c r="O1039">
        <v>3</v>
      </c>
      <c r="P1039" s="6">
        <v>3</v>
      </c>
      <c r="Q1039" t="s">
        <v>50</v>
      </c>
      <c r="R1039">
        <v>6</v>
      </c>
      <c r="S1039" s="5">
        <v>1</v>
      </c>
      <c r="T1039" t="s">
        <v>58</v>
      </c>
      <c r="U1039" t="s">
        <v>53</v>
      </c>
      <c r="W1039" t="s">
        <v>52</v>
      </c>
      <c r="X1039">
        <v>1</v>
      </c>
      <c r="AB1039" t="s">
        <v>72</v>
      </c>
      <c r="AD1039" t="s">
        <v>73</v>
      </c>
      <c r="AE1039" t="s">
        <v>53</v>
      </c>
      <c r="AF1039" t="s">
        <v>53</v>
      </c>
      <c r="AG1039" t="s">
        <v>52</v>
      </c>
      <c r="AH1039">
        <v>2</v>
      </c>
      <c r="AI1039" t="s">
        <v>68</v>
      </c>
      <c r="AJ1039" t="s">
        <v>52</v>
      </c>
      <c r="AK1039" t="s">
        <v>66</v>
      </c>
      <c r="AM1039" t="s">
        <v>62</v>
      </c>
      <c r="AN1039" t="s">
        <v>53</v>
      </c>
      <c r="AP1039">
        <f t="shared" si="64"/>
        <v>0</v>
      </c>
      <c r="AQ1039">
        <v>0</v>
      </c>
      <c r="AR1039">
        <v>40000</v>
      </c>
      <c r="AS1039">
        <v>15000</v>
      </c>
      <c r="AT1039">
        <v>15000</v>
      </c>
      <c r="AU1039">
        <v>30000</v>
      </c>
      <c r="AV1039">
        <v>0</v>
      </c>
      <c r="AW1039">
        <v>20000</v>
      </c>
      <c r="AX1039">
        <v>120000</v>
      </c>
      <c r="AY1039">
        <f t="shared" si="65"/>
        <v>120000</v>
      </c>
      <c r="AZ1039" t="str">
        <f t="shared" si="66"/>
        <v/>
      </c>
      <c r="BA1039" t="str">
        <f t="shared" si="67"/>
        <v/>
      </c>
    </row>
    <row r="1040" spans="1:53" x14ac:dyDescent="0.35">
      <c r="A1040" s="2" t="s">
        <v>1404</v>
      </c>
      <c r="B1040">
        <v>11</v>
      </c>
      <c r="C1040">
        <v>1103</v>
      </c>
      <c r="D1040">
        <v>2</v>
      </c>
      <c r="E1040" t="s">
        <v>56</v>
      </c>
      <c r="F1040">
        <v>49</v>
      </c>
      <c r="G1040" t="s">
        <v>72</v>
      </c>
      <c r="I1040" t="s">
        <v>52</v>
      </c>
      <c r="J1040" t="s">
        <v>53</v>
      </c>
      <c r="K1040" t="s">
        <v>53</v>
      </c>
      <c r="L1040" t="s">
        <v>53</v>
      </c>
      <c r="M1040">
        <v>0</v>
      </c>
      <c r="O1040">
        <v>1</v>
      </c>
      <c r="P1040" s="6">
        <v>2</v>
      </c>
      <c r="Q1040" t="s">
        <v>56</v>
      </c>
      <c r="R1040">
        <v>13</v>
      </c>
      <c r="S1040" s="5">
        <v>1</v>
      </c>
      <c r="T1040" t="s">
        <v>58</v>
      </c>
      <c r="U1040" t="s">
        <v>53</v>
      </c>
      <c r="W1040" t="s">
        <v>52</v>
      </c>
      <c r="X1040">
        <v>1</v>
      </c>
      <c r="Y1040" t="s">
        <v>59</v>
      </c>
      <c r="AB1040" t="s">
        <v>72</v>
      </c>
      <c r="AD1040" t="s">
        <v>52</v>
      </c>
      <c r="AE1040" t="s">
        <v>53</v>
      </c>
      <c r="AF1040" t="s">
        <v>53</v>
      </c>
      <c r="AG1040" t="s">
        <v>53</v>
      </c>
      <c r="AJ1040" t="s">
        <v>53</v>
      </c>
      <c r="AO1040" t="s">
        <v>442</v>
      </c>
      <c r="AP1040">
        <f t="shared" si="64"/>
        <v>0</v>
      </c>
      <c r="AY1040" t="str">
        <f t="shared" si="65"/>
        <v/>
      </c>
      <c r="AZ1040" t="str">
        <f t="shared" si="66"/>
        <v/>
      </c>
      <c r="BA1040" t="str">
        <f t="shared" si="67"/>
        <v/>
      </c>
    </row>
    <row r="1041" spans="1:53" x14ac:dyDescent="0.35">
      <c r="A1041" s="2" t="s">
        <v>1406</v>
      </c>
      <c r="B1041">
        <v>3</v>
      </c>
      <c r="C1041">
        <v>313</v>
      </c>
      <c r="D1041">
        <v>2</v>
      </c>
      <c r="E1041" t="s">
        <v>50</v>
      </c>
      <c r="F1041">
        <v>41</v>
      </c>
      <c r="G1041" t="s">
        <v>72</v>
      </c>
      <c r="I1041" t="s">
        <v>73</v>
      </c>
      <c r="J1041" t="s">
        <v>52</v>
      </c>
      <c r="K1041" t="s">
        <v>52</v>
      </c>
      <c r="L1041" t="s">
        <v>52</v>
      </c>
      <c r="M1041">
        <v>7</v>
      </c>
      <c r="N1041" t="s">
        <v>86</v>
      </c>
      <c r="O1041">
        <v>2</v>
      </c>
      <c r="P1041" s="6">
        <v>3</v>
      </c>
      <c r="Q1041" t="s">
        <v>56</v>
      </c>
      <c r="R1041">
        <v>16</v>
      </c>
      <c r="S1041" s="5">
        <v>1</v>
      </c>
      <c r="T1041" t="s">
        <v>58</v>
      </c>
      <c r="U1041" t="s">
        <v>52</v>
      </c>
      <c r="V1041">
        <v>1</v>
      </c>
      <c r="W1041" t="s">
        <v>52</v>
      </c>
      <c r="X1041">
        <v>2</v>
      </c>
      <c r="Y1041" t="s">
        <v>59</v>
      </c>
      <c r="AB1041" t="s">
        <v>72</v>
      </c>
      <c r="AD1041" t="s">
        <v>73</v>
      </c>
      <c r="AE1041" t="s">
        <v>52</v>
      </c>
      <c r="AF1041" t="s">
        <v>52</v>
      </c>
      <c r="AG1041" t="s">
        <v>52</v>
      </c>
      <c r="AH1041">
        <v>7</v>
      </c>
      <c r="AI1041" t="s">
        <v>86</v>
      </c>
      <c r="AJ1041" t="s">
        <v>53</v>
      </c>
      <c r="AO1041" t="s">
        <v>198</v>
      </c>
      <c r="AP1041">
        <f t="shared" si="64"/>
        <v>0</v>
      </c>
      <c r="AY1041" t="str">
        <f t="shared" si="65"/>
        <v/>
      </c>
      <c r="AZ1041" t="str">
        <f t="shared" si="66"/>
        <v/>
      </c>
      <c r="BA1041" t="str">
        <f t="shared" si="67"/>
        <v/>
      </c>
    </row>
    <row r="1042" spans="1:53" x14ac:dyDescent="0.35">
      <c r="A1042" s="2" t="s">
        <v>1406</v>
      </c>
      <c r="B1042">
        <v>3</v>
      </c>
      <c r="C1042">
        <v>313</v>
      </c>
      <c r="D1042">
        <v>2</v>
      </c>
      <c r="E1042" t="s">
        <v>50</v>
      </c>
      <c r="F1042">
        <v>41</v>
      </c>
      <c r="G1042" t="s">
        <v>72</v>
      </c>
      <c r="I1042" t="s">
        <v>73</v>
      </c>
      <c r="J1042" t="s">
        <v>52</v>
      </c>
      <c r="K1042" t="s">
        <v>52</v>
      </c>
      <c r="L1042" t="s">
        <v>52</v>
      </c>
      <c r="M1042">
        <v>7</v>
      </c>
      <c r="N1042" t="s">
        <v>86</v>
      </c>
      <c r="O1042">
        <v>2</v>
      </c>
      <c r="P1042" s="6">
        <v>4</v>
      </c>
      <c r="Q1042" t="s">
        <v>56</v>
      </c>
      <c r="R1042">
        <v>11</v>
      </c>
      <c r="S1042" s="5">
        <v>1</v>
      </c>
      <c r="T1042" t="s">
        <v>58</v>
      </c>
      <c r="U1042" t="s">
        <v>52</v>
      </c>
      <c r="V1042">
        <v>1</v>
      </c>
      <c r="W1042" t="s">
        <v>52</v>
      </c>
      <c r="X1042">
        <v>2</v>
      </c>
      <c r="AB1042" t="s">
        <v>72</v>
      </c>
      <c r="AD1042" t="s">
        <v>73</v>
      </c>
      <c r="AE1042" t="s">
        <v>52</v>
      </c>
      <c r="AF1042" t="s">
        <v>52</v>
      </c>
      <c r="AG1042" t="s">
        <v>52</v>
      </c>
      <c r="AH1042">
        <v>6</v>
      </c>
      <c r="AI1042" t="s">
        <v>79</v>
      </c>
      <c r="AJ1042" t="s">
        <v>52</v>
      </c>
      <c r="AK1042" t="s">
        <v>90</v>
      </c>
      <c r="AM1042" t="s">
        <v>62</v>
      </c>
      <c r="AN1042" t="s">
        <v>52</v>
      </c>
      <c r="AP1042">
        <f t="shared" si="64"/>
        <v>0</v>
      </c>
      <c r="AQ1042">
        <v>140000</v>
      </c>
      <c r="AR1042">
        <v>100000</v>
      </c>
      <c r="AS1042">
        <v>40000</v>
      </c>
      <c r="AT1042">
        <v>20000</v>
      </c>
      <c r="AU1042">
        <v>0</v>
      </c>
      <c r="AV1042">
        <v>0</v>
      </c>
      <c r="AW1042">
        <v>0</v>
      </c>
      <c r="AX1042">
        <v>300000</v>
      </c>
      <c r="AY1042">
        <f t="shared" si="65"/>
        <v>300000</v>
      </c>
      <c r="AZ1042" t="str">
        <f t="shared" si="66"/>
        <v/>
      </c>
      <c r="BA1042" t="str">
        <f t="shared" si="67"/>
        <v/>
      </c>
    </row>
    <row r="1043" spans="1:53" x14ac:dyDescent="0.35">
      <c r="A1043" s="2" t="s">
        <v>1410</v>
      </c>
      <c r="B1043">
        <v>10</v>
      </c>
      <c r="C1043">
        <v>1004</v>
      </c>
      <c r="D1043">
        <v>2</v>
      </c>
      <c r="E1043" t="s">
        <v>50</v>
      </c>
      <c r="F1043">
        <v>53</v>
      </c>
      <c r="G1043" t="s">
        <v>72</v>
      </c>
      <c r="I1043" t="s">
        <v>73</v>
      </c>
      <c r="J1043" t="s">
        <v>52</v>
      </c>
      <c r="K1043" t="s">
        <v>52</v>
      </c>
      <c r="L1043" t="s">
        <v>52</v>
      </c>
      <c r="M1043">
        <v>4</v>
      </c>
      <c r="N1043" t="s">
        <v>83</v>
      </c>
      <c r="O1043">
        <v>2</v>
      </c>
      <c r="P1043" s="6">
        <v>3</v>
      </c>
      <c r="Q1043" t="s">
        <v>50</v>
      </c>
      <c r="R1043">
        <v>16</v>
      </c>
      <c r="S1043" s="5">
        <v>1</v>
      </c>
      <c r="T1043" t="s">
        <v>58</v>
      </c>
      <c r="U1043" t="s">
        <v>52</v>
      </c>
      <c r="V1043">
        <v>1</v>
      </c>
      <c r="W1043" t="s">
        <v>52</v>
      </c>
      <c r="X1043">
        <v>2</v>
      </c>
      <c r="Y1043" t="s">
        <v>59</v>
      </c>
      <c r="AB1043" t="s">
        <v>72</v>
      </c>
      <c r="AD1043" t="s">
        <v>73</v>
      </c>
      <c r="AE1043" t="s">
        <v>52</v>
      </c>
      <c r="AF1043" t="s">
        <v>52</v>
      </c>
      <c r="AG1043" t="s">
        <v>52</v>
      </c>
      <c r="AH1043">
        <v>4</v>
      </c>
      <c r="AI1043" t="s">
        <v>83</v>
      </c>
      <c r="AJ1043" t="s">
        <v>53</v>
      </c>
      <c r="AO1043" t="s">
        <v>164</v>
      </c>
      <c r="AP1043">
        <f t="shared" si="64"/>
        <v>0</v>
      </c>
      <c r="AY1043" t="str">
        <f t="shared" si="65"/>
        <v/>
      </c>
      <c r="AZ1043" t="str">
        <f t="shared" si="66"/>
        <v/>
      </c>
      <c r="BA1043" t="str">
        <f t="shared" si="67"/>
        <v/>
      </c>
    </row>
    <row r="1044" spans="1:53" x14ac:dyDescent="0.35">
      <c r="A1044" s="2" t="s">
        <v>1410</v>
      </c>
      <c r="B1044">
        <v>10</v>
      </c>
      <c r="C1044">
        <v>1004</v>
      </c>
      <c r="D1044">
        <v>2</v>
      </c>
      <c r="E1044" t="s">
        <v>50</v>
      </c>
      <c r="F1044">
        <v>53</v>
      </c>
      <c r="G1044" t="s">
        <v>72</v>
      </c>
      <c r="I1044" t="s">
        <v>73</v>
      </c>
      <c r="J1044" t="s">
        <v>52</v>
      </c>
      <c r="K1044" t="s">
        <v>52</v>
      </c>
      <c r="L1044" t="s">
        <v>52</v>
      </c>
      <c r="M1044">
        <v>4</v>
      </c>
      <c r="N1044" t="s">
        <v>83</v>
      </c>
      <c r="O1044">
        <v>2</v>
      </c>
      <c r="P1044" s="6">
        <v>4</v>
      </c>
      <c r="Q1044" t="s">
        <v>56</v>
      </c>
      <c r="R1044">
        <v>10</v>
      </c>
      <c r="S1044" s="5">
        <v>1</v>
      </c>
      <c r="T1044" t="s">
        <v>58</v>
      </c>
      <c r="U1044" t="s">
        <v>52</v>
      </c>
      <c r="V1044">
        <v>1</v>
      </c>
      <c r="W1044" t="s">
        <v>52</v>
      </c>
      <c r="X1044">
        <v>2</v>
      </c>
      <c r="AB1044" t="s">
        <v>72</v>
      </c>
      <c r="AD1044" t="s">
        <v>73</v>
      </c>
      <c r="AE1044" t="s">
        <v>52</v>
      </c>
      <c r="AF1044" t="s">
        <v>52</v>
      </c>
      <c r="AG1044" t="s">
        <v>52</v>
      </c>
      <c r="AH1044">
        <v>4</v>
      </c>
      <c r="AI1044" t="s">
        <v>83</v>
      </c>
      <c r="AJ1044" t="s">
        <v>52</v>
      </c>
      <c r="AK1044" t="s">
        <v>84</v>
      </c>
      <c r="AM1044" t="s">
        <v>62</v>
      </c>
      <c r="AN1044" t="s">
        <v>52</v>
      </c>
      <c r="AP1044">
        <f t="shared" si="64"/>
        <v>0</v>
      </c>
      <c r="AQ1044">
        <v>0</v>
      </c>
      <c r="AR1044">
        <v>130000</v>
      </c>
      <c r="AS1044">
        <v>25000</v>
      </c>
      <c r="AT1044">
        <v>45000</v>
      </c>
      <c r="AU1044">
        <v>520000</v>
      </c>
      <c r="AV1044">
        <v>0</v>
      </c>
      <c r="AW1044">
        <v>0</v>
      </c>
      <c r="AX1044">
        <v>720000</v>
      </c>
      <c r="AY1044">
        <f t="shared" si="65"/>
        <v>720000</v>
      </c>
      <c r="AZ1044" t="str">
        <f t="shared" si="66"/>
        <v/>
      </c>
      <c r="BA1044" t="str">
        <f t="shared" si="67"/>
        <v/>
      </c>
    </row>
    <row r="1045" spans="1:53" x14ac:dyDescent="0.35">
      <c r="A1045" s="2" t="s">
        <v>1411</v>
      </c>
      <c r="B1045">
        <v>1</v>
      </c>
      <c r="C1045">
        <v>102</v>
      </c>
      <c r="D1045">
        <v>2</v>
      </c>
      <c r="E1045" t="s">
        <v>50</v>
      </c>
      <c r="F1045">
        <v>43</v>
      </c>
      <c r="G1045" t="s">
        <v>72</v>
      </c>
      <c r="I1045" t="s">
        <v>52</v>
      </c>
      <c r="J1045" t="s">
        <v>52</v>
      </c>
      <c r="K1045" t="s">
        <v>53</v>
      </c>
      <c r="L1045" t="s">
        <v>53</v>
      </c>
      <c r="M1045">
        <v>0</v>
      </c>
      <c r="O1045">
        <v>5</v>
      </c>
      <c r="P1045" s="6">
        <v>3</v>
      </c>
      <c r="Q1045" t="s">
        <v>56</v>
      </c>
      <c r="R1045">
        <v>17</v>
      </c>
      <c r="S1045" s="5">
        <v>1</v>
      </c>
      <c r="T1045" t="s">
        <v>58</v>
      </c>
      <c r="U1045" t="s">
        <v>52</v>
      </c>
      <c r="V1045">
        <v>1</v>
      </c>
      <c r="W1045" t="s">
        <v>52</v>
      </c>
      <c r="X1045">
        <v>2</v>
      </c>
      <c r="Y1045" t="s">
        <v>59</v>
      </c>
      <c r="AB1045" t="s">
        <v>72</v>
      </c>
      <c r="AD1045" t="s">
        <v>52</v>
      </c>
      <c r="AE1045" t="s">
        <v>52</v>
      </c>
      <c r="AF1045" t="s">
        <v>52</v>
      </c>
      <c r="AG1045" t="s">
        <v>52</v>
      </c>
      <c r="AH1045">
        <v>4</v>
      </c>
      <c r="AI1045" t="s">
        <v>83</v>
      </c>
      <c r="AJ1045" t="s">
        <v>53</v>
      </c>
      <c r="AO1045" t="s">
        <v>198</v>
      </c>
      <c r="AP1045">
        <f t="shared" si="64"/>
        <v>0</v>
      </c>
      <c r="AY1045" t="str">
        <f t="shared" si="65"/>
        <v/>
      </c>
      <c r="AZ1045" t="str">
        <f t="shared" si="66"/>
        <v/>
      </c>
      <c r="BA1045" t="str">
        <f t="shared" si="67"/>
        <v/>
      </c>
    </row>
    <row r="1046" spans="1:53" x14ac:dyDescent="0.35">
      <c r="A1046" s="2" t="s">
        <v>1411</v>
      </c>
      <c r="B1046">
        <v>1</v>
      </c>
      <c r="C1046">
        <v>102</v>
      </c>
      <c r="D1046">
        <v>2</v>
      </c>
      <c r="E1046" t="s">
        <v>50</v>
      </c>
      <c r="F1046">
        <v>43</v>
      </c>
      <c r="G1046" t="s">
        <v>72</v>
      </c>
      <c r="I1046" t="s">
        <v>52</v>
      </c>
      <c r="J1046" t="s">
        <v>52</v>
      </c>
      <c r="K1046" t="s">
        <v>53</v>
      </c>
      <c r="L1046" t="s">
        <v>53</v>
      </c>
      <c r="M1046">
        <v>0</v>
      </c>
      <c r="O1046">
        <v>5</v>
      </c>
      <c r="P1046" s="6">
        <v>4</v>
      </c>
      <c r="Q1046" t="s">
        <v>56</v>
      </c>
      <c r="R1046">
        <v>12</v>
      </c>
      <c r="S1046" s="5">
        <v>1</v>
      </c>
      <c r="T1046" t="s">
        <v>58</v>
      </c>
      <c r="U1046" t="s">
        <v>52</v>
      </c>
      <c r="V1046">
        <v>1</v>
      </c>
      <c r="W1046" t="s">
        <v>52</v>
      </c>
      <c r="X1046">
        <v>2</v>
      </c>
      <c r="AB1046" t="s">
        <v>72</v>
      </c>
      <c r="AD1046" t="s">
        <v>73</v>
      </c>
      <c r="AE1046" t="s">
        <v>52</v>
      </c>
      <c r="AF1046" t="s">
        <v>52</v>
      </c>
      <c r="AG1046" t="s">
        <v>52</v>
      </c>
      <c r="AH1046">
        <v>3</v>
      </c>
      <c r="AI1046" t="s">
        <v>63</v>
      </c>
      <c r="AJ1046" t="s">
        <v>52</v>
      </c>
      <c r="AK1046" t="s">
        <v>64</v>
      </c>
      <c r="AM1046" t="s">
        <v>62</v>
      </c>
      <c r="AN1046" t="s">
        <v>53</v>
      </c>
      <c r="AP1046">
        <f t="shared" si="64"/>
        <v>0</v>
      </c>
      <c r="AQ1046">
        <v>0</v>
      </c>
      <c r="AR1046">
        <v>0</v>
      </c>
      <c r="AS1046">
        <v>13000</v>
      </c>
      <c r="AT1046">
        <v>45000</v>
      </c>
      <c r="AU1046">
        <v>432000</v>
      </c>
      <c r="AV1046">
        <v>0</v>
      </c>
      <c r="AW1046">
        <v>0</v>
      </c>
      <c r="AX1046">
        <v>490000</v>
      </c>
      <c r="AY1046" t="str">
        <f t="shared" si="65"/>
        <v/>
      </c>
      <c r="AZ1046">
        <f t="shared" si="66"/>
        <v>490000</v>
      </c>
      <c r="BA1046" t="str">
        <f t="shared" si="67"/>
        <v/>
      </c>
    </row>
    <row r="1047" spans="1:53" x14ac:dyDescent="0.35">
      <c r="A1047" s="2" t="s">
        <v>1411</v>
      </c>
      <c r="B1047">
        <v>1</v>
      </c>
      <c r="C1047">
        <v>102</v>
      </c>
      <c r="D1047">
        <v>2</v>
      </c>
      <c r="E1047" t="s">
        <v>50</v>
      </c>
      <c r="F1047">
        <v>43</v>
      </c>
      <c r="G1047" t="s">
        <v>72</v>
      </c>
      <c r="I1047" t="s">
        <v>52</v>
      </c>
      <c r="J1047" t="s">
        <v>52</v>
      </c>
      <c r="K1047" t="s">
        <v>53</v>
      </c>
      <c r="L1047" t="s">
        <v>53</v>
      </c>
      <c r="M1047">
        <v>0</v>
      </c>
      <c r="O1047">
        <v>5</v>
      </c>
      <c r="P1047" s="6">
        <v>5</v>
      </c>
      <c r="Q1047" t="s">
        <v>50</v>
      </c>
      <c r="R1047">
        <v>10</v>
      </c>
      <c r="S1047" s="5">
        <v>1</v>
      </c>
      <c r="T1047" t="s">
        <v>58</v>
      </c>
      <c r="U1047" t="s">
        <v>52</v>
      </c>
      <c r="V1047">
        <v>1</v>
      </c>
      <c r="W1047" t="s">
        <v>52</v>
      </c>
      <c r="X1047">
        <v>2</v>
      </c>
      <c r="AB1047" t="s">
        <v>72</v>
      </c>
      <c r="AD1047" t="s">
        <v>73</v>
      </c>
      <c r="AE1047" t="s">
        <v>52</v>
      </c>
      <c r="AF1047" t="s">
        <v>52</v>
      </c>
      <c r="AG1047" t="s">
        <v>52</v>
      </c>
      <c r="AH1047">
        <v>5</v>
      </c>
      <c r="AI1047" t="s">
        <v>63</v>
      </c>
      <c r="AJ1047" t="s">
        <v>52</v>
      </c>
      <c r="AK1047" t="s">
        <v>64</v>
      </c>
      <c r="AM1047" t="s">
        <v>62</v>
      </c>
      <c r="AN1047" t="s">
        <v>53</v>
      </c>
      <c r="AP1047">
        <f t="shared" si="64"/>
        <v>0</v>
      </c>
      <c r="AQ1047">
        <v>0</v>
      </c>
      <c r="AR1047">
        <v>0</v>
      </c>
      <c r="AS1047">
        <v>13000</v>
      </c>
      <c r="AT1047">
        <v>35000</v>
      </c>
      <c r="AU1047">
        <v>432000</v>
      </c>
      <c r="AV1047">
        <v>0</v>
      </c>
      <c r="AW1047">
        <v>0</v>
      </c>
      <c r="AX1047">
        <v>480000</v>
      </c>
      <c r="AY1047">
        <f t="shared" si="65"/>
        <v>480000</v>
      </c>
      <c r="AZ1047" t="str">
        <f t="shared" si="66"/>
        <v/>
      </c>
      <c r="BA1047" t="str">
        <f t="shared" si="67"/>
        <v/>
      </c>
    </row>
    <row r="1048" spans="1:53" x14ac:dyDescent="0.35">
      <c r="A1048" s="2" t="s">
        <v>1415</v>
      </c>
      <c r="B1048">
        <v>13</v>
      </c>
      <c r="C1048">
        <v>1307</v>
      </c>
      <c r="D1048">
        <v>2</v>
      </c>
      <c r="E1048" t="s">
        <v>50</v>
      </c>
      <c r="F1048">
        <v>27</v>
      </c>
      <c r="G1048" t="s">
        <v>72</v>
      </c>
      <c r="I1048" t="s">
        <v>73</v>
      </c>
      <c r="J1048" t="s">
        <v>53</v>
      </c>
      <c r="K1048" t="s">
        <v>53</v>
      </c>
      <c r="L1048" t="s">
        <v>53</v>
      </c>
      <c r="M1048">
        <v>0</v>
      </c>
      <c r="O1048">
        <v>3</v>
      </c>
      <c r="P1048" s="6">
        <v>3</v>
      </c>
      <c r="Q1048" t="s">
        <v>56</v>
      </c>
      <c r="R1048">
        <v>6</v>
      </c>
      <c r="S1048" s="5">
        <v>1</v>
      </c>
      <c r="T1048" t="s">
        <v>58</v>
      </c>
      <c r="U1048" t="s">
        <v>52</v>
      </c>
      <c r="V1048">
        <v>1</v>
      </c>
      <c r="W1048" t="s">
        <v>52</v>
      </c>
      <c r="X1048">
        <v>2</v>
      </c>
      <c r="AB1048" t="s">
        <v>72</v>
      </c>
      <c r="AD1048" t="s">
        <v>73</v>
      </c>
      <c r="AE1048" t="s">
        <v>53</v>
      </c>
      <c r="AF1048" t="s">
        <v>53</v>
      </c>
      <c r="AG1048" t="s">
        <v>52</v>
      </c>
      <c r="AH1048">
        <v>2</v>
      </c>
      <c r="AI1048" t="s">
        <v>65</v>
      </c>
      <c r="AJ1048" t="s">
        <v>52</v>
      </c>
      <c r="AK1048" t="s">
        <v>66</v>
      </c>
      <c r="AM1048" t="s">
        <v>62</v>
      </c>
      <c r="AN1048" t="s">
        <v>53</v>
      </c>
      <c r="AP1048">
        <f t="shared" si="64"/>
        <v>0</v>
      </c>
      <c r="AQ1048">
        <v>0</v>
      </c>
      <c r="AR1048">
        <v>0</v>
      </c>
      <c r="AS1048">
        <v>12000</v>
      </c>
      <c r="AT1048">
        <v>7000</v>
      </c>
      <c r="AU1048">
        <v>0</v>
      </c>
      <c r="AV1048">
        <v>0</v>
      </c>
      <c r="AW1048">
        <v>6000</v>
      </c>
      <c r="AX1048">
        <v>25000</v>
      </c>
      <c r="AY1048">
        <f t="shared" si="65"/>
        <v>25000</v>
      </c>
      <c r="AZ1048" t="str">
        <f t="shared" si="66"/>
        <v/>
      </c>
      <c r="BA1048" t="str">
        <f t="shared" si="67"/>
        <v/>
      </c>
    </row>
    <row r="1049" spans="1:53" x14ac:dyDescent="0.35">
      <c r="A1049" s="2" t="s">
        <v>1418</v>
      </c>
      <c r="B1049">
        <v>21</v>
      </c>
      <c r="C1049">
        <v>2110</v>
      </c>
      <c r="D1049">
        <v>2</v>
      </c>
      <c r="E1049" t="s">
        <v>50</v>
      </c>
      <c r="F1049">
        <v>56</v>
      </c>
      <c r="G1049" t="s">
        <v>72</v>
      </c>
      <c r="I1049" t="s">
        <v>73</v>
      </c>
      <c r="J1049" t="s">
        <v>52</v>
      </c>
      <c r="K1049" t="s">
        <v>52</v>
      </c>
      <c r="L1049" t="s">
        <v>52</v>
      </c>
      <c r="M1049">
        <v>7</v>
      </c>
      <c r="N1049" t="s">
        <v>80</v>
      </c>
      <c r="O1049">
        <v>4</v>
      </c>
      <c r="P1049" s="6">
        <v>6</v>
      </c>
      <c r="Q1049" t="s">
        <v>50</v>
      </c>
      <c r="R1049">
        <v>14</v>
      </c>
      <c r="S1049" s="5">
        <v>1</v>
      </c>
      <c r="T1049" t="s">
        <v>58</v>
      </c>
      <c r="U1049" t="s">
        <v>52</v>
      </c>
      <c r="V1049">
        <v>1</v>
      </c>
      <c r="W1049" t="s">
        <v>52</v>
      </c>
      <c r="X1049">
        <v>2</v>
      </c>
      <c r="Y1049" t="s">
        <v>59</v>
      </c>
      <c r="AB1049" t="s">
        <v>72</v>
      </c>
      <c r="AD1049" t="s">
        <v>73</v>
      </c>
      <c r="AE1049" t="s">
        <v>52</v>
      </c>
      <c r="AF1049" t="s">
        <v>52</v>
      </c>
      <c r="AG1049" t="s">
        <v>52</v>
      </c>
      <c r="AH1049">
        <v>7</v>
      </c>
      <c r="AI1049" t="s">
        <v>86</v>
      </c>
      <c r="AJ1049" t="s">
        <v>52</v>
      </c>
      <c r="AK1049" t="s">
        <v>87</v>
      </c>
      <c r="AM1049" t="s">
        <v>62</v>
      </c>
      <c r="AN1049" t="s">
        <v>52</v>
      </c>
      <c r="AP1049">
        <f t="shared" si="64"/>
        <v>0</v>
      </c>
      <c r="AQ1049">
        <v>580000</v>
      </c>
      <c r="AR1049">
        <v>412500</v>
      </c>
      <c r="AS1049">
        <v>34000</v>
      </c>
      <c r="AT1049">
        <v>98000</v>
      </c>
      <c r="AU1049">
        <v>0</v>
      </c>
      <c r="AV1049">
        <v>0</v>
      </c>
      <c r="AW1049">
        <v>7000</v>
      </c>
      <c r="AX1049">
        <v>1131500</v>
      </c>
      <c r="AY1049" t="str">
        <f t="shared" si="65"/>
        <v/>
      </c>
      <c r="AZ1049">
        <f t="shared" si="66"/>
        <v>1131500</v>
      </c>
      <c r="BA1049" t="str">
        <f t="shared" si="67"/>
        <v/>
      </c>
    </row>
    <row r="1050" spans="1:53" x14ac:dyDescent="0.35">
      <c r="A1050" s="2" t="s">
        <v>1419</v>
      </c>
      <c r="B1050">
        <v>17</v>
      </c>
      <c r="C1050">
        <v>1709</v>
      </c>
      <c r="D1050">
        <v>1</v>
      </c>
      <c r="E1050" t="s">
        <v>50</v>
      </c>
      <c r="F1050">
        <v>41</v>
      </c>
      <c r="G1050" t="s">
        <v>72</v>
      </c>
      <c r="I1050" t="s">
        <v>73</v>
      </c>
      <c r="J1050" t="s">
        <v>52</v>
      </c>
      <c r="K1050" t="s">
        <v>52</v>
      </c>
      <c r="L1050" t="s">
        <v>52</v>
      </c>
      <c r="M1050">
        <v>4</v>
      </c>
      <c r="N1050" t="s">
        <v>83</v>
      </c>
      <c r="O1050">
        <v>1</v>
      </c>
      <c r="P1050" s="6">
        <v>4</v>
      </c>
      <c r="Q1050" t="s">
        <v>50</v>
      </c>
      <c r="R1050">
        <v>16</v>
      </c>
      <c r="S1050" s="5">
        <v>1</v>
      </c>
      <c r="T1050" t="s">
        <v>58</v>
      </c>
      <c r="U1050" t="s">
        <v>52</v>
      </c>
      <c r="V1050">
        <v>1</v>
      </c>
      <c r="W1050" t="s">
        <v>52</v>
      </c>
      <c r="X1050">
        <v>2</v>
      </c>
      <c r="Y1050" t="s">
        <v>59</v>
      </c>
      <c r="AB1050" t="s">
        <v>72</v>
      </c>
      <c r="AD1050" t="s">
        <v>73</v>
      </c>
      <c r="AE1050" t="s">
        <v>52</v>
      </c>
      <c r="AF1050" t="s">
        <v>52</v>
      </c>
      <c r="AG1050" t="s">
        <v>52</v>
      </c>
      <c r="AH1050">
        <v>11</v>
      </c>
      <c r="AI1050" t="s">
        <v>60</v>
      </c>
      <c r="AJ1050" t="s">
        <v>52</v>
      </c>
      <c r="AK1050" t="s">
        <v>61</v>
      </c>
      <c r="AM1050" t="s">
        <v>62</v>
      </c>
      <c r="AN1050" t="s">
        <v>52</v>
      </c>
      <c r="AP1050">
        <f t="shared" si="64"/>
        <v>0</v>
      </c>
      <c r="AQ1050">
        <v>0</v>
      </c>
      <c r="AR1050">
        <v>1200000</v>
      </c>
      <c r="AS1050">
        <v>24000</v>
      </c>
      <c r="AT1050">
        <v>30000</v>
      </c>
      <c r="AU1050">
        <v>524000</v>
      </c>
      <c r="AV1050">
        <v>0</v>
      </c>
      <c r="AW1050">
        <v>15000</v>
      </c>
      <c r="AX1050">
        <v>1793000</v>
      </c>
      <c r="AY1050" t="str">
        <f t="shared" si="65"/>
        <v/>
      </c>
      <c r="AZ1050" t="str">
        <f t="shared" si="66"/>
        <v/>
      </c>
      <c r="BA1050">
        <f t="shared" si="67"/>
        <v>1793000</v>
      </c>
    </row>
    <row r="1051" spans="1:53" x14ac:dyDescent="0.35">
      <c r="A1051" s="2" t="s">
        <v>1420</v>
      </c>
      <c r="B1051">
        <v>5</v>
      </c>
      <c r="C1051">
        <v>501</v>
      </c>
      <c r="D1051">
        <v>2</v>
      </c>
      <c r="E1051" t="s">
        <v>50</v>
      </c>
      <c r="F1051">
        <v>44</v>
      </c>
      <c r="G1051" t="s">
        <v>72</v>
      </c>
      <c r="I1051" t="s">
        <v>73</v>
      </c>
      <c r="J1051" t="s">
        <v>52</v>
      </c>
      <c r="K1051" t="s">
        <v>52</v>
      </c>
      <c r="L1051" t="s">
        <v>52</v>
      </c>
      <c r="M1051">
        <v>5</v>
      </c>
      <c r="N1051" t="s">
        <v>78</v>
      </c>
      <c r="O1051">
        <v>3</v>
      </c>
      <c r="P1051" s="6">
        <v>3</v>
      </c>
      <c r="Q1051" t="s">
        <v>56</v>
      </c>
      <c r="R1051">
        <v>15</v>
      </c>
      <c r="S1051" s="5">
        <v>1</v>
      </c>
      <c r="T1051" t="s">
        <v>58</v>
      </c>
      <c r="U1051" t="s">
        <v>52</v>
      </c>
      <c r="V1051">
        <v>1</v>
      </c>
      <c r="W1051" t="s">
        <v>52</v>
      </c>
      <c r="X1051">
        <v>2</v>
      </c>
      <c r="Y1051" t="s">
        <v>59</v>
      </c>
      <c r="AB1051" t="s">
        <v>72</v>
      </c>
      <c r="AD1051" t="s">
        <v>73</v>
      </c>
      <c r="AE1051" t="s">
        <v>52</v>
      </c>
      <c r="AF1051" t="s">
        <v>52</v>
      </c>
      <c r="AG1051" t="s">
        <v>52</v>
      </c>
      <c r="AH1051">
        <v>6</v>
      </c>
      <c r="AI1051" t="s">
        <v>78</v>
      </c>
      <c r="AJ1051" t="s">
        <v>52</v>
      </c>
      <c r="AK1051" t="s">
        <v>90</v>
      </c>
      <c r="AM1051" t="s">
        <v>62</v>
      </c>
      <c r="AN1051" t="s">
        <v>53</v>
      </c>
      <c r="AP1051">
        <f t="shared" si="64"/>
        <v>0</v>
      </c>
      <c r="AQ1051">
        <v>0</v>
      </c>
      <c r="AR1051">
        <v>576000</v>
      </c>
      <c r="AS1051">
        <v>25000</v>
      </c>
      <c r="AT1051">
        <v>12000</v>
      </c>
      <c r="AU1051">
        <v>1200000</v>
      </c>
      <c r="AV1051">
        <v>480000</v>
      </c>
      <c r="AW1051">
        <v>20000</v>
      </c>
      <c r="AX1051">
        <v>2313000</v>
      </c>
      <c r="AY1051" t="str">
        <f t="shared" si="65"/>
        <v/>
      </c>
      <c r="AZ1051" t="str">
        <f t="shared" si="66"/>
        <v/>
      </c>
      <c r="BA1051">
        <f t="shared" si="67"/>
        <v>2313000</v>
      </c>
    </row>
    <row r="1052" spans="1:53" x14ac:dyDescent="0.35">
      <c r="A1052" s="2" t="s">
        <v>1420</v>
      </c>
      <c r="B1052">
        <v>5</v>
      </c>
      <c r="C1052">
        <v>501</v>
      </c>
      <c r="D1052">
        <v>2</v>
      </c>
      <c r="E1052" t="s">
        <v>50</v>
      </c>
      <c r="F1052">
        <v>44</v>
      </c>
      <c r="G1052" t="s">
        <v>72</v>
      </c>
      <c r="I1052" t="s">
        <v>73</v>
      </c>
      <c r="J1052" t="s">
        <v>52</v>
      </c>
      <c r="K1052" t="s">
        <v>52</v>
      </c>
      <c r="L1052" t="s">
        <v>52</v>
      </c>
      <c r="M1052">
        <v>5</v>
      </c>
      <c r="N1052" t="s">
        <v>78</v>
      </c>
      <c r="O1052">
        <v>3</v>
      </c>
      <c r="P1052" s="6">
        <v>4</v>
      </c>
      <c r="Q1052" t="s">
        <v>56</v>
      </c>
      <c r="R1052">
        <v>12</v>
      </c>
      <c r="S1052" s="5">
        <v>1</v>
      </c>
      <c r="T1052" t="s">
        <v>58</v>
      </c>
      <c r="U1052" t="s">
        <v>52</v>
      </c>
      <c r="V1052">
        <v>1</v>
      </c>
      <c r="W1052" t="s">
        <v>52</v>
      </c>
      <c r="X1052">
        <v>2</v>
      </c>
      <c r="AB1052" t="s">
        <v>72</v>
      </c>
      <c r="AD1052" t="s">
        <v>73</v>
      </c>
      <c r="AE1052" t="s">
        <v>52</v>
      </c>
      <c r="AF1052" t="s">
        <v>52</v>
      </c>
      <c r="AG1052" t="s">
        <v>52</v>
      </c>
      <c r="AH1052">
        <v>5</v>
      </c>
      <c r="AI1052" t="s">
        <v>78</v>
      </c>
      <c r="AJ1052" t="s">
        <v>52</v>
      </c>
      <c r="AK1052" t="s">
        <v>88</v>
      </c>
      <c r="AM1052" t="s">
        <v>62</v>
      </c>
      <c r="AN1052" t="s">
        <v>53</v>
      </c>
      <c r="AP1052">
        <f t="shared" si="64"/>
        <v>0</v>
      </c>
      <c r="AQ1052">
        <v>0</v>
      </c>
      <c r="AR1052">
        <v>0</v>
      </c>
      <c r="AS1052">
        <v>15000</v>
      </c>
      <c r="AT1052">
        <v>10000</v>
      </c>
      <c r="AU1052">
        <v>0</v>
      </c>
      <c r="AV1052">
        <v>120000</v>
      </c>
      <c r="AW1052">
        <v>5000</v>
      </c>
      <c r="AX1052">
        <v>150000</v>
      </c>
      <c r="AY1052" t="str">
        <f t="shared" si="65"/>
        <v/>
      </c>
      <c r="AZ1052">
        <f t="shared" si="66"/>
        <v>150000</v>
      </c>
      <c r="BA1052" t="str">
        <f t="shared" si="67"/>
        <v/>
      </c>
    </row>
    <row r="1053" spans="1:53" x14ac:dyDescent="0.35">
      <c r="A1053" s="2" t="s">
        <v>1421</v>
      </c>
      <c r="B1053">
        <v>4</v>
      </c>
      <c r="C1053">
        <v>408</v>
      </c>
      <c r="D1053">
        <v>2</v>
      </c>
      <c r="E1053" t="s">
        <v>50</v>
      </c>
      <c r="F1053">
        <v>33</v>
      </c>
      <c r="G1053" t="s">
        <v>72</v>
      </c>
      <c r="I1053" t="s">
        <v>73</v>
      </c>
      <c r="J1053" t="s">
        <v>52</v>
      </c>
      <c r="K1053" t="s">
        <v>52</v>
      </c>
      <c r="L1053" t="s">
        <v>52</v>
      </c>
      <c r="M1053">
        <v>7</v>
      </c>
      <c r="N1053" t="s">
        <v>86</v>
      </c>
      <c r="O1053">
        <v>2</v>
      </c>
      <c r="P1053" s="6">
        <v>3</v>
      </c>
      <c r="Q1053" t="s">
        <v>50</v>
      </c>
      <c r="R1053">
        <v>6</v>
      </c>
      <c r="S1053" s="5">
        <v>1</v>
      </c>
      <c r="T1053" t="s">
        <v>58</v>
      </c>
      <c r="U1053" t="s">
        <v>52</v>
      </c>
      <c r="V1053">
        <v>1</v>
      </c>
      <c r="W1053" t="s">
        <v>52</v>
      </c>
      <c r="X1053">
        <v>2</v>
      </c>
      <c r="AB1053" t="s">
        <v>72</v>
      </c>
      <c r="AD1053" t="s">
        <v>73</v>
      </c>
      <c r="AE1053" t="s">
        <v>52</v>
      </c>
      <c r="AF1053" t="s">
        <v>52</v>
      </c>
      <c r="AG1053" t="s">
        <v>52</v>
      </c>
      <c r="AH1053">
        <v>1</v>
      </c>
      <c r="AI1053" t="s">
        <v>65</v>
      </c>
      <c r="AJ1053" t="s">
        <v>52</v>
      </c>
      <c r="AK1053" t="s">
        <v>66</v>
      </c>
      <c r="AM1053" t="s">
        <v>62</v>
      </c>
      <c r="AN1053" t="s">
        <v>53</v>
      </c>
      <c r="AP1053">
        <f t="shared" si="64"/>
        <v>0</v>
      </c>
      <c r="AQ1053">
        <v>0</v>
      </c>
      <c r="AR1053">
        <v>0</v>
      </c>
      <c r="AS1053">
        <v>10000</v>
      </c>
      <c r="AT1053">
        <v>20000</v>
      </c>
      <c r="AU1053">
        <v>117000</v>
      </c>
      <c r="AV1053">
        <v>0</v>
      </c>
      <c r="AW1053">
        <v>0</v>
      </c>
      <c r="AX1053">
        <v>147000</v>
      </c>
      <c r="AY1053">
        <f t="shared" si="65"/>
        <v>147000</v>
      </c>
      <c r="AZ1053" t="str">
        <f t="shared" si="66"/>
        <v/>
      </c>
      <c r="BA1053" t="str">
        <f t="shared" si="67"/>
        <v/>
      </c>
    </row>
    <row r="1054" spans="1:53" x14ac:dyDescent="0.35">
      <c r="A1054" s="2" t="s">
        <v>1423</v>
      </c>
      <c r="B1054">
        <v>8</v>
      </c>
      <c r="C1054">
        <v>810</v>
      </c>
      <c r="D1054">
        <v>1</v>
      </c>
      <c r="E1054" t="s">
        <v>50</v>
      </c>
      <c r="F1054">
        <v>42</v>
      </c>
      <c r="G1054" t="s">
        <v>72</v>
      </c>
      <c r="I1054" t="s">
        <v>73</v>
      </c>
      <c r="J1054" t="s">
        <v>52</v>
      </c>
      <c r="K1054" t="s">
        <v>52</v>
      </c>
      <c r="L1054" t="s">
        <v>53</v>
      </c>
      <c r="M1054">
        <v>0</v>
      </c>
      <c r="O1054">
        <v>2</v>
      </c>
      <c r="P1054" s="6">
        <v>3</v>
      </c>
      <c r="Q1054" t="s">
        <v>56</v>
      </c>
      <c r="R1054">
        <v>17</v>
      </c>
      <c r="S1054" s="5">
        <v>1</v>
      </c>
      <c r="T1054" t="s">
        <v>58</v>
      </c>
      <c r="U1054" t="s">
        <v>52</v>
      </c>
      <c r="V1054">
        <v>1</v>
      </c>
      <c r="W1054" t="s">
        <v>52</v>
      </c>
      <c r="X1054">
        <v>2</v>
      </c>
      <c r="Y1054" t="s">
        <v>59</v>
      </c>
      <c r="AB1054" t="s">
        <v>72</v>
      </c>
      <c r="AD1054" t="s">
        <v>73</v>
      </c>
      <c r="AE1054" t="s">
        <v>52</v>
      </c>
      <c r="AF1054" t="s">
        <v>52</v>
      </c>
      <c r="AG1054" t="s">
        <v>52</v>
      </c>
      <c r="AH1054">
        <v>12</v>
      </c>
      <c r="AI1054" t="s">
        <v>115</v>
      </c>
      <c r="AJ1054" t="s">
        <v>53</v>
      </c>
      <c r="AO1054" t="s">
        <v>112</v>
      </c>
      <c r="AP1054">
        <f t="shared" si="64"/>
        <v>0</v>
      </c>
      <c r="AQ1054">
        <v>1400000</v>
      </c>
      <c r="AR1054">
        <v>800000</v>
      </c>
      <c r="AS1054">
        <v>50000</v>
      </c>
      <c r="AT1054">
        <v>80000</v>
      </c>
      <c r="AU1054">
        <v>420000</v>
      </c>
      <c r="AV1054">
        <v>0</v>
      </c>
      <c r="AW1054">
        <v>0</v>
      </c>
      <c r="AX1054">
        <v>2750000</v>
      </c>
      <c r="AY1054" t="str">
        <f t="shared" si="65"/>
        <v/>
      </c>
      <c r="AZ1054" t="str">
        <f t="shared" si="66"/>
        <v/>
      </c>
      <c r="BA1054">
        <f t="shared" si="67"/>
        <v>2750000</v>
      </c>
    </row>
    <row r="1055" spans="1:53" x14ac:dyDescent="0.35">
      <c r="A1055" s="2" t="s">
        <v>1423</v>
      </c>
      <c r="B1055">
        <v>8</v>
      </c>
      <c r="C1055">
        <v>810</v>
      </c>
      <c r="D1055">
        <v>1</v>
      </c>
      <c r="E1055" t="s">
        <v>50</v>
      </c>
      <c r="F1055">
        <v>42</v>
      </c>
      <c r="G1055" t="s">
        <v>72</v>
      </c>
      <c r="I1055" t="s">
        <v>73</v>
      </c>
      <c r="J1055" t="s">
        <v>52</v>
      </c>
      <c r="K1055" t="s">
        <v>52</v>
      </c>
      <c r="L1055" t="s">
        <v>53</v>
      </c>
      <c r="M1055">
        <v>0</v>
      </c>
      <c r="O1055">
        <v>2</v>
      </c>
      <c r="P1055" s="6">
        <v>4</v>
      </c>
      <c r="Q1055" t="s">
        <v>56</v>
      </c>
      <c r="R1055">
        <v>7</v>
      </c>
      <c r="S1055" s="5">
        <v>1</v>
      </c>
      <c r="T1055" t="s">
        <v>58</v>
      </c>
      <c r="U1055" t="s">
        <v>52</v>
      </c>
      <c r="V1055">
        <v>1</v>
      </c>
      <c r="W1055" t="s">
        <v>52</v>
      </c>
      <c r="X1055">
        <v>2</v>
      </c>
      <c r="AB1055" t="s">
        <v>72</v>
      </c>
      <c r="AD1055" t="s">
        <v>73</v>
      </c>
      <c r="AE1055" t="s">
        <v>53</v>
      </c>
      <c r="AF1055" t="s">
        <v>53</v>
      </c>
      <c r="AG1055" t="s">
        <v>53</v>
      </c>
      <c r="AJ1055" t="s">
        <v>53</v>
      </c>
      <c r="AO1055" t="s">
        <v>70</v>
      </c>
      <c r="AP1055">
        <f t="shared" si="64"/>
        <v>0</v>
      </c>
      <c r="AY1055" t="str">
        <f t="shared" si="65"/>
        <v/>
      </c>
      <c r="AZ1055" t="str">
        <f t="shared" si="66"/>
        <v/>
      </c>
      <c r="BA1055" t="str">
        <f t="shared" si="67"/>
        <v/>
      </c>
    </row>
    <row r="1056" spans="1:53" x14ac:dyDescent="0.35">
      <c r="A1056" s="2" t="s">
        <v>1424</v>
      </c>
      <c r="B1056">
        <v>7</v>
      </c>
      <c r="C1056">
        <v>705</v>
      </c>
      <c r="D1056">
        <v>2</v>
      </c>
      <c r="E1056" t="s">
        <v>50</v>
      </c>
      <c r="F1056">
        <v>57</v>
      </c>
      <c r="G1056" t="s">
        <v>72</v>
      </c>
      <c r="I1056" t="s">
        <v>73</v>
      </c>
      <c r="J1056" t="s">
        <v>52</v>
      </c>
      <c r="K1056" t="s">
        <v>52</v>
      </c>
      <c r="L1056" t="s">
        <v>52</v>
      </c>
      <c r="M1056">
        <v>5</v>
      </c>
      <c r="N1056" t="s">
        <v>83</v>
      </c>
      <c r="O1056">
        <v>1</v>
      </c>
      <c r="P1056" s="6">
        <v>3</v>
      </c>
      <c r="Q1056" t="s">
        <v>50</v>
      </c>
      <c r="R1056">
        <v>13</v>
      </c>
      <c r="S1056" s="5">
        <v>1</v>
      </c>
      <c r="T1056" t="s">
        <v>58</v>
      </c>
      <c r="U1056" t="s">
        <v>52</v>
      </c>
      <c r="V1056">
        <v>1</v>
      </c>
      <c r="W1056" t="s">
        <v>52</v>
      </c>
      <c r="X1056">
        <v>2</v>
      </c>
      <c r="Y1056" t="s">
        <v>59</v>
      </c>
      <c r="AB1056" t="s">
        <v>72</v>
      </c>
      <c r="AD1056" t="s">
        <v>73</v>
      </c>
      <c r="AE1056" t="s">
        <v>52</v>
      </c>
      <c r="AF1056" t="s">
        <v>52</v>
      </c>
      <c r="AG1056" t="s">
        <v>52</v>
      </c>
      <c r="AH1056">
        <v>8</v>
      </c>
      <c r="AI1056" t="s">
        <v>86</v>
      </c>
      <c r="AJ1056" t="s">
        <v>52</v>
      </c>
      <c r="AK1056" t="s">
        <v>87</v>
      </c>
      <c r="AM1056" t="s">
        <v>62</v>
      </c>
      <c r="AN1056" t="s">
        <v>52</v>
      </c>
      <c r="AP1056">
        <f t="shared" si="64"/>
        <v>0</v>
      </c>
      <c r="AQ1056">
        <v>150000</v>
      </c>
      <c r="AR1056">
        <v>120000</v>
      </c>
      <c r="AS1056">
        <v>50000</v>
      </c>
      <c r="AT1056">
        <v>15000</v>
      </c>
      <c r="AU1056">
        <v>2500000</v>
      </c>
      <c r="AV1056">
        <v>300000</v>
      </c>
      <c r="AW1056">
        <v>10000</v>
      </c>
      <c r="AX1056">
        <v>3145000</v>
      </c>
      <c r="AY1056" t="str">
        <f t="shared" si="65"/>
        <v/>
      </c>
      <c r="AZ1056">
        <f t="shared" si="66"/>
        <v>3145000</v>
      </c>
      <c r="BA1056" t="str">
        <f t="shared" si="67"/>
        <v/>
      </c>
    </row>
    <row r="1057" spans="1:53" x14ac:dyDescent="0.35">
      <c r="A1057" s="2" t="s">
        <v>1425</v>
      </c>
      <c r="B1057">
        <v>25</v>
      </c>
      <c r="C1057">
        <v>2506</v>
      </c>
      <c r="D1057">
        <v>2</v>
      </c>
      <c r="E1057" t="s">
        <v>50</v>
      </c>
      <c r="F1057">
        <v>37</v>
      </c>
      <c r="G1057" t="s">
        <v>72</v>
      </c>
      <c r="I1057" t="s">
        <v>73</v>
      </c>
      <c r="J1057" t="s">
        <v>52</v>
      </c>
      <c r="K1057" t="s">
        <v>52</v>
      </c>
      <c r="L1057" t="s">
        <v>52</v>
      </c>
      <c r="M1057">
        <v>10</v>
      </c>
      <c r="N1057" t="s">
        <v>107</v>
      </c>
      <c r="O1057">
        <v>3</v>
      </c>
      <c r="P1057" s="6">
        <v>3</v>
      </c>
      <c r="Q1057" t="s">
        <v>56</v>
      </c>
      <c r="R1057">
        <v>11</v>
      </c>
      <c r="S1057" s="5">
        <v>1</v>
      </c>
      <c r="T1057" t="s">
        <v>58</v>
      </c>
      <c r="U1057" t="s">
        <v>52</v>
      </c>
      <c r="V1057">
        <v>1</v>
      </c>
      <c r="W1057" t="s">
        <v>52</v>
      </c>
      <c r="X1057">
        <v>2</v>
      </c>
      <c r="AB1057" t="s">
        <v>72</v>
      </c>
      <c r="AD1057" t="s">
        <v>73</v>
      </c>
      <c r="AE1057" t="s">
        <v>52</v>
      </c>
      <c r="AF1057" t="s">
        <v>52</v>
      </c>
      <c r="AG1057" t="s">
        <v>52</v>
      </c>
      <c r="AH1057">
        <v>5</v>
      </c>
      <c r="AI1057" t="s">
        <v>83</v>
      </c>
      <c r="AJ1057" t="s">
        <v>52</v>
      </c>
      <c r="AK1057" t="s">
        <v>84</v>
      </c>
      <c r="AM1057" t="s">
        <v>62</v>
      </c>
      <c r="AN1057" t="s">
        <v>52</v>
      </c>
      <c r="AP1057">
        <f t="shared" si="64"/>
        <v>0</v>
      </c>
      <c r="AQ1057">
        <v>0</v>
      </c>
      <c r="AR1057">
        <v>240000</v>
      </c>
      <c r="AS1057">
        <v>20000</v>
      </c>
      <c r="AT1057">
        <v>5000</v>
      </c>
      <c r="AU1057">
        <v>0</v>
      </c>
      <c r="AV1057">
        <v>0</v>
      </c>
      <c r="AW1057">
        <v>0</v>
      </c>
      <c r="AX1057">
        <v>265000</v>
      </c>
      <c r="AY1057">
        <f t="shared" si="65"/>
        <v>265000</v>
      </c>
      <c r="AZ1057" t="str">
        <f t="shared" si="66"/>
        <v/>
      </c>
      <c r="BA1057" t="str">
        <f t="shared" si="67"/>
        <v/>
      </c>
    </row>
    <row r="1058" spans="1:53" x14ac:dyDescent="0.35">
      <c r="A1058" s="2" t="s">
        <v>1425</v>
      </c>
      <c r="B1058">
        <v>25</v>
      </c>
      <c r="C1058">
        <v>2506</v>
      </c>
      <c r="D1058">
        <v>2</v>
      </c>
      <c r="E1058" t="s">
        <v>50</v>
      </c>
      <c r="F1058">
        <v>37</v>
      </c>
      <c r="G1058" t="s">
        <v>72</v>
      </c>
      <c r="I1058" t="s">
        <v>73</v>
      </c>
      <c r="J1058" t="s">
        <v>52</v>
      </c>
      <c r="K1058" t="s">
        <v>52</v>
      </c>
      <c r="L1058" t="s">
        <v>52</v>
      </c>
      <c r="M1058">
        <v>10</v>
      </c>
      <c r="N1058" t="s">
        <v>107</v>
      </c>
      <c r="O1058">
        <v>3</v>
      </c>
      <c r="P1058" s="6">
        <v>4</v>
      </c>
      <c r="Q1058" t="s">
        <v>50</v>
      </c>
      <c r="R1058">
        <v>7</v>
      </c>
      <c r="S1058" s="5">
        <v>1</v>
      </c>
      <c r="T1058" t="s">
        <v>58</v>
      </c>
      <c r="U1058" t="s">
        <v>52</v>
      </c>
      <c r="V1058">
        <v>1</v>
      </c>
      <c r="W1058" t="s">
        <v>52</v>
      </c>
      <c r="X1058">
        <v>2</v>
      </c>
      <c r="AB1058" t="s">
        <v>72</v>
      </c>
      <c r="AD1058" t="s">
        <v>73</v>
      </c>
      <c r="AE1058" t="s">
        <v>52</v>
      </c>
      <c r="AF1058" t="s">
        <v>52</v>
      </c>
      <c r="AG1058" t="s">
        <v>52</v>
      </c>
      <c r="AH1058">
        <v>2</v>
      </c>
      <c r="AI1058" t="s">
        <v>65</v>
      </c>
      <c r="AJ1058" t="s">
        <v>52</v>
      </c>
      <c r="AK1058" t="s">
        <v>66</v>
      </c>
      <c r="AM1058" t="s">
        <v>62</v>
      </c>
      <c r="AN1058" t="s">
        <v>52</v>
      </c>
      <c r="AP1058">
        <f t="shared" si="64"/>
        <v>0</v>
      </c>
      <c r="AQ1058">
        <v>0</v>
      </c>
      <c r="AR1058">
        <v>180000</v>
      </c>
      <c r="AS1058">
        <v>10000</v>
      </c>
      <c r="AT1058">
        <v>3000</v>
      </c>
      <c r="AU1058">
        <v>0</v>
      </c>
      <c r="AV1058">
        <v>0</v>
      </c>
      <c r="AW1058">
        <v>0</v>
      </c>
      <c r="AX1058">
        <v>193000</v>
      </c>
      <c r="AY1058">
        <f t="shared" si="65"/>
        <v>193000</v>
      </c>
      <c r="AZ1058" t="str">
        <f t="shared" si="66"/>
        <v/>
      </c>
      <c r="BA1058" t="str">
        <f t="shared" si="67"/>
        <v/>
      </c>
    </row>
    <row r="1059" spans="1:53" x14ac:dyDescent="0.35">
      <c r="A1059" s="2" t="s">
        <v>1426</v>
      </c>
      <c r="B1059">
        <v>21</v>
      </c>
      <c r="C1059">
        <v>2106</v>
      </c>
      <c r="D1059">
        <v>2</v>
      </c>
      <c r="E1059" t="s">
        <v>50</v>
      </c>
      <c r="F1059">
        <v>48</v>
      </c>
      <c r="G1059" t="s">
        <v>72</v>
      </c>
      <c r="I1059" t="s">
        <v>73</v>
      </c>
      <c r="J1059" t="s">
        <v>53</v>
      </c>
      <c r="K1059" t="s">
        <v>53</v>
      </c>
      <c r="L1059" t="s">
        <v>52</v>
      </c>
      <c r="M1059">
        <v>2</v>
      </c>
      <c r="N1059" t="s">
        <v>97</v>
      </c>
      <c r="O1059">
        <v>1</v>
      </c>
      <c r="P1059" s="6">
        <v>4</v>
      </c>
      <c r="Q1059" t="s">
        <v>50</v>
      </c>
      <c r="R1059">
        <v>7</v>
      </c>
      <c r="S1059" s="5">
        <v>1</v>
      </c>
      <c r="T1059" t="s">
        <v>58</v>
      </c>
      <c r="U1059" t="s">
        <v>52</v>
      </c>
      <c r="V1059">
        <v>1</v>
      </c>
      <c r="W1059" t="s">
        <v>53</v>
      </c>
      <c r="AB1059" t="s">
        <v>72</v>
      </c>
      <c r="AD1059" t="s">
        <v>73</v>
      </c>
      <c r="AE1059" t="s">
        <v>53</v>
      </c>
      <c r="AF1059" t="s">
        <v>53</v>
      </c>
      <c r="AG1059" t="s">
        <v>52</v>
      </c>
      <c r="AH1059">
        <v>1</v>
      </c>
      <c r="AI1059" t="s">
        <v>65</v>
      </c>
      <c r="AJ1059" t="s">
        <v>52</v>
      </c>
      <c r="AK1059" t="s">
        <v>74</v>
      </c>
      <c r="AM1059" t="s">
        <v>62</v>
      </c>
      <c r="AN1059" t="s">
        <v>53</v>
      </c>
      <c r="AP1059">
        <f t="shared" si="64"/>
        <v>0</v>
      </c>
      <c r="AY1059" t="str">
        <f t="shared" si="65"/>
        <v/>
      </c>
      <c r="AZ1059" t="str">
        <f t="shared" si="66"/>
        <v/>
      </c>
      <c r="BA1059" t="str">
        <f t="shared" si="67"/>
        <v/>
      </c>
    </row>
    <row r="1060" spans="1:53" x14ac:dyDescent="0.35">
      <c r="A1060" s="2" t="s">
        <v>1430</v>
      </c>
      <c r="B1060">
        <v>10</v>
      </c>
      <c r="C1060">
        <v>1004</v>
      </c>
      <c r="D1060">
        <v>2</v>
      </c>
      <c r="E1060" t="s">
        <v>50</v>
      </c>
      <c r="F1060">
        <v>42</v>
      </c>
      <c r="G1060" t="s">
        <v>72</v>
      </c>
      <c r="I1060" t="s">
        <v>73</v>
      </c>
      <c r="J1060" t="s">
        <v>53</v>
      </c>
      <c r="K1060" t="s">
        <v>53</v>
      </c>
      <c r="L1060" t="s">
        <v>53</v>
      </c>
      <c r="M1060">
        <v>0</v>
      </c>
      <c r="O1060">
        <v>2</v>
      </c>
      <c r="P1060" s="6">
        <v>3</v>
      </c>
      <c r="Q1060" t="s">
        <v>56</v>
      </c>
      <c r="R1060">
        <v>15</v>
      </c>
      <c r="S1060" s="5">
        <v>1</v>
      </c>
      <c r="T1060" t="s">
        <v>58</v>
      </c>
      <c r="U1060" t="s">
        <v>52</v>
      </c>
      <c r="V1060">
        <v>1</v>
      </c>
      <c r="W1060" t="s">
        <v>52</v>
      </c>
      <c r="X1060">
        <v>2</v>
      </c>
      <c r="Y1060" t="s">
        <v>59</v>
      </c>
      <c r="AB1060" t="s">
        <v>72</v>
      </c>
      <c r="AD1060" t="s">
        <v>73</v>
      </c>
      <c r="AE1060" t="s">
        <v>52</v>
      </c>
      <c r="AF1060" t="s">
        <v>52</v>
      </c>
      <c r="AG1060" t="s">
        <v>52</v>
      </c>
      <c r="AH1060">
        <v>5</v>
      </c>
      <c r="AI1060" t="s">
        <v>78</v>
      </c>
      <c r="AJ1060" t="s">
        <v>52</v>
      </c>
      <c r="AK1060" t="s">
        <v>88</v>
      </c>
      <c r="AM1060" t="s">
        <v>62</v>
      </c>
      <c r="AN1060" t="s">
        <v>52</v>
      </c>
      <c r="AP1060">
        <f t="shared" si="64"/>
        <v>0</v>
      </c>
      <c r="AQ1060">
        <v>0</v>
      </c>
      <c r="AR1060">
        <v>0</v>
      </c>
      <c r="AS1060">
        <v>15000</v>
      </c>
      <c r="AT1060">
        <v>80000</v>
      </c>
      <c r="AU1060">
        <v>0</v>
      </c>
      <c r="AV1060">
        <v>0</v>
      </c>
      <c r="AW1060">
        <v>0</v>
      </c>
      <c r="AX1060">
        <v>95000</v>
      </c>
      <c r="AY1060" t="str">
        <f t="shared" si="65"/>
        <v/>
      </c>
      <c r="AZ1060" t="str">
        <f t="shared" si="66"/>
        <v/>
      </c>
      <c r="BA1060">
        <f t="shared" si="67"/>
        <v>95000</v>
      </c>
    </row>
    <row r="1061" spans="1:53" x14ac:dyDescent="0.35">
      <c r="A1061" s="2" t="s">
        <v>1430</v>
      </c>
      <c r="B1061">
        <v>10</v>
      </c>
      <c r="C1061">
        <v>1004</v>
      </c>
      <c r="D1061">
        <v>2</v>
      </c>
      <c r="E1061" t="s">
        <v>50</v>
      </c>
      <c r="F1061">
        <v>42</v>
      </c>
      <c r="G1061" t="s">
        <v>72</v>
      </c>
      <c r="I1061" t="s">
        <v>73</v>
      </c>
      <c r="J1061" t="s">
        <v>53</v>
      </c>
      <c r="K1061" t="s">
        <v>53</v>
      </c>
      <c r="L1061" t="s">
        <v>53</v>
      </c>
      <c r="M1061">
        <v>0</v>
      </c>
      <c r="O1061">
        <v>2</v>
      </c>
      <c r="P1061" s="6">
        <v>4</v>
      </c>
      <c r="Q1061" t="s">
        <v>56</v>
      </c>
      <c r="R1061">
        <v>8</v>
      </c>
      <c r="S1061" s="5">
        <v>1</v>
      </c>
      <c r="T1061" t="s">
        <v>58</v>
      </c>
      <c r="U1061" t="s">
        <v>52</v>
      </c>
      <c r="V1061">
        <v>1</v>
      </c>
      <c r="W1061" t="s">
        <v>52</v>
      </c>
      <c r="X1061">
        <v>2</v>
      </c>
      <c r="AB1061" t="s">
        <v>72</v>
      </c>
      <c r="AD1061" t="s">
        <v>73</v>
      </c>
      <c r="AE1061" t="s">
        <v>52</v>
      </c>
      <c r="AF1061" t="s">
        <v>52</v>
      </c>
      <c r="AG1061" t="s">
        <v>52</v>
      </c>
      <c r="AH1061">
        <v>1</v>
      </c>
      <c r="AI1061" t="s">
        <v>65</v>
      </c>
      <c r="AJ1061" t="s">
        <v>52</v>
      </c>
      <c r="AK1061" t="s">
        <v>66</v>
      </c>
      <c r="AM1061" t="s">
        <v>62</v>
      </c>
      <c r="AN1061" t="s">
        <v>53</v>
      </c>
      <c r="AP1061">
        <f t="shared" si="64"/>
        <v>0</v>
      </c>
      <c r="AQ1061">
        <v>0</v>
      </c>
      <c r="AR1061">
        <v>0</v>
      </c>
      <c r="AS1061">
        <v>5000</v>
      </c>
      <c r="AT1061">
        <v>45000</v>
      </c>
      <c r="AU1061">
        <v>0</v>
      </c>
      <c r="AV1061">
        <v>0</v>
      </c>
      <c r="AW1061">
        <v>0</v>
      </c>
      <c r="AX1061">
        <v>50000</v>
      </c>
      <c r="AY1061">
        <f t="shared" si="65"/>
        <v>50000</v>
      </c>
      <c r="AZ1061" t="str">
        <f t="shared" si="66"/>
        <v/>
      </c>
      <c r="BA1061" t="str">
        <f t="shared" si="67"/>
        <v/>
      </c>
    </row>
    <row r="1062" spans="1:53" x14ac:dyDescent="0.35">
      <c r="A1062" s="2" t="s">
        <v>1431</v>
      </c>
      <c r="B1062">
        <v>17</v>
      </c>
      <c r="C1062">
        <v>1709</v>
      </c>
      <c r="D1062">
        <v>2</v>
      </c>
      <c r="E1062" t="s">
        <v>50</v>
      </c>
      <c r="F1062">
        <v>32</v>
      </c>
      <c r="G1062" t="s">
        <v>72</v>
      </c>
      <c r="I1062" t="s">
        <v>73</v>
      </c>
      <c r="J1062" t="s">
        <v>52</v>
      </c>
      <c r="K1062" t="s">
        <v>52</v>
      </c>
      <c r="L1062" t="s">
        <v>52</v>
      </c>
      <c r="M1062">
        <v>5</v>
      </c>
      <c r="N1062" t="s">
        <v>78</v>
      </c>
      <c r="O1062">
        <v>4</v>
      </c>
      <c r="P1062" s="6">
        <v>3</v>
      </c>
      <c r="Q1062" t="s">
        <v>56</v>
      </c>
      <c r="R1062">
        <v>14</v>
      </c>
      <c r="S1062" s="5">
        <v>1</v>
      </c>
      <c r="T1062" t="s">
        <v>58</v>
      </c>
      <c r="U1062" t="s">
        <v>52</v>
      </c>
      <c r="V1062">
        <v>1</v>
      </c>
      <c r="W1062" t="s">
        <v>52</v>
      </c>
      <c r="X1062">
        <v>2</v>
      </c>
      <c r="Y1062" t="s">
        <v>59</v>
      </c>
      <c r="AB1062" t="s">
        <v>72</v>
      </c>
      <c r="AD1062" t="s">
        <v>73</v>
      </c>
      <c r="AE1062" t="s">
        <v>52</v>
      </c>
      <c r="AF1062" t="s">
        <v>52</v>
      </c>
      <c r="AG1062" t="s">
        <v>52</v>
      </c>
      <c r="AH1062">
        <v>8</v>
      </c>
      <c r="AI1062" t="s">
        <v>86</v>
      </c>
      <c r="AJ1062" t="s">
        <v>52</v>
      </c>
      <c r="AK1062" t="s">
        <v>87</v>
      </c>
      <c r="AM1062" t="s">
        <v>62</v>
      </c>
      <c r="AN1062" t="s">
        <v>52</v>
      </c>
      <c r="AP1062">
        <f t="shared" si="64"/>
        <v>0</v>
      </c>
      <c r="AQ1062">
        <v>0</v>
      </c>
      <c r="AR1062">
        <v>120000</v>
      </c>
      <c r="AS1062">
        <v>13000</v>
      </c>
      <c r="AT1062">
        <v>40000</v>
      </c>
      <c r="AU1062">
        <v>0</v>
      </c>
      <c r="AV1062">
        <v>0</v>
      </c>
      <c r="AW1062">
        <v>0</v>
      </c>
      <c r="AX1062">
        <v>173000</v>
      </c>
      <c r="AY1062" t="str">
        <f t="shared" si="65"/>
        <v/>
      </c>
      <c r="AZ1062">
        <f t="shared" si="66"/>
        <v>173000</v>
      </c>
      <c r="BA1062" t="str">
        <f t="shared" si="67"/>
        <v/>
      </c>
    </row>
    <row r="1063" spans="1:53" x14ac:dyDescent="0.35">
      <c r="A1063" s="2" t="s">
        <v>1431</v>
      </c>
      <c r="B1063">
        <v>17</v>
      </c>
      <c r="C1063">
        <v>1709</v>
      </c>
      <c r="D1063">
        <v>2</v>
      </c>
      <c r="E1063" t="s">
        <v>50</v>
      </c>
      <c r="F1063">
        <v>32</v>
      </c>
      <c r="G1063" t="s">
        <v>72</v>
      </c>
      <c r="I1063" t="s">
        <v>73</v>
      </c>
      <c r="J1063" t="s">
        <v>52</v>
      </c>
      <c r="K1063" t="s">
        <v>52</v>
      </c>
      <c r="L1063" t="s">
        <v>52</v>
      </c>
      <c r="M1063">
        <v>5</v>
      </c>
      <c r="N1063" t="s">
        <v>78</v>
      </c>
      <c r="O1063">
        <v>4</v>
      </c>
      <c r="P1063" s="6">
        <v>4</v>
      </c>
      <c r="Q1063" t="s">
        <v>50</v>
      </c>
      <c r="R1063">
        <v>12</v>
      </c>
      <c r="S1063" s="5">
        <v>1</v>
      </c>
      <c r="T1063" t="s">
        <v>58</v>
      </c>
      <c r="U1063" t="s">
        <v>52</v>
      </c>
      <c r="V1063">
        <v>1</v>
      </c>
      <c r="W1063" t="s">
        <v>52</v>
      </c>
      <c r="X1063">
        <v>2</v>
      </c>
      <c r="AB1063" t="s">
        <v>72</v>
      </c>
      <c r="AD1063" t="s">
        <v>73</v>
      </c>
      <c r="AE1063" t="s">
        <v>52</v>
      </c>
      <c r="AF1063" t="s">
        <v>52</v>
      </c>
      <c r="AG1063" t="s">
        <v>52</v>
      </c>
      <c r="AH1063">
        <v>6</v>
      </c>
      <c r="AI1063" t="s">
        <v>79</v>
      </c>
      <c r="AJ1063" t="s">
        <v>52</v>
      </c>
      <c r="AK1063" t="s">
        <v>90</v>
      </c>
      <c r="AM1063" t="s">
        <v>62</v>
      </c>
      <c r="AN1063" t="s">
        <v>53</v>
      </c>
      <c r="AP1063">
        <f t="shared" si="64"/>
        <v>0</v>
      </c>
      <c r="AQ1063">
        <v>0</v>
      </c>
      <c r="AR1063">
        <v>0</v>
      </c>
      <c r="AS1063">
        <v>12000</v>
      </c>
      <c r="AT1063">
        <v>20000</v>
      </c>
      <c r="AU1063">
        <v>0</v>
      </c>
      <c r="AV1063">
        <v>0</v>
      </c>
      <c r="AW1063">
        <v>0</v>
      </c>
      <c r="AX1063">
        <v>32000</v>
      </c>
      <c r="AY1063" t="str">
        <f t="shared" si="65"/>
        <v/>
      </c>
      <c r="AZ1063">
        <f t="shared" si="66"/>
        <v>32000</v>
      </c>
      <c r="BA1063" t="str">
        <f t="shared" si="67"/>
        <v/>
      </c>
    </row>
    <row r="1064" spans="1:53" x14ac:dyDescent="0.35">
      <c r="A1064" s="2" t="s">
        <v>1431</v>
      </c>
      <c r="B1064">
        <v>17</v>
      </c>
      <c r="C1064">
        <v>1709</v>
      </c>
      <c r="D1064">
        <v>2</v>
      </c>
      <c r="E1064" t="s">
        <v>50</v>
      </c>
      <c r="F1064">
        <v>32</v>
      </c>
      <c r="G1064" t="s">
        <v>72</v>
      </c>
      <c r="I1064" t="s">
        <v>73</v>
      </c>
      <c r="J1064" t="s">
        <v>52</v>
      </c>
      <c r="K1064" t="s">
        <v>52</v>
      </c>
      <c r="L1064" t="s">
        <v>52</v>
      </c>
      <c r="M1064">
        <v>5</v>
      </c>
      <c r="N1064" t="s">
        <v>78</v>
      </c>
      <c r="O1064">
        <v>4</v>
      </c>
      <c r="P1064" s="6">
        <v>5</v>
      </c>
      <c r="Q1064" t="s">
        <v>56</v>
      </c>
      <c r="R1064">
        <v>10</v>
      </c>
      <c r="S1064" s="5">
        <v>1</v>
      </c>
      <c r="T1064" t="s">
        <v>58</v>
      </c>
      <c r="U1064" t="s">
        <v>52</v>
      </c>
      <c r="V1064">
        <v>1</v>
      </c>
      <c r="W1064" t="s">
        <v>52</v>
      </c>
      <c r="X1064">
        <v>2</v>
      </c>
      <c r="AB1064" t="s">
        <v>72</v>
      </c>
      <c r="AD1064" t="s">
        <v>73</v>
      </c>
      <c r="AE1064" t="s">
        <v>53</v>
      </c>
      <c r="AF1064" t="s">
        <v>53</v>
      </c>
      <c r="AG1064" t="s">
        <v>52</v>
      </c>
      <c r="AH1064">
        <v>3</v>
      </c>
      <c r="AI1064" t="s">
        <v>63</v>
      </c>
      <c r="AJ1064" t="s">
        <v>52</v>
      </c>
      <c r="AK1064" t="s">
        <v>64</v>
      </c>
      <c r="AM1064" t="s">
        <v>62</v>
      </c>
      <c r="AN1064" t="s">
        <v>53</v>
      </c>
      <c r="AP1064">
        <f t="shared" si="64"/>
        <v>0</v>
      </c>
      <c r="AQ1064">
        <v>0</v>
      </c>
      <c r="AR1064">
        <v>0</v>
      </c>
      <c r="AS1064">
        <v>10000</v>
      </c>
      <c r="AT1064">
        <v>15000</v>
      </c>
      <c r="AU1064">
        <v>0</v>
      </c>
      <c r="AV1064">
        <v>0</v>
      </c>
      <c r="AW1064">
        <v>0</v>
      </c>
      <c r="AX1064">
        <v>25000</v>
      </c>
      <c r="AY1064">
        <f t="shared" si="65"/>
        <v>25000</v>
      </c>
      <c r="AZ1064" t="str">
        <f t="shared" si="66"/>
        <v/>
      </c>
      <c r="BA1064" t="str">
        <f t="shared" si="67"/>
        <v/>
      </c>
    </row>
    <row r="1065" spans="1:53" x14ac:dyDescent="0.35">
      <c r="A1065" s="2" t="s">
        <v>1432</v>
      </c>
      <c r="B1065">
        <v>12</v>
      </c>
      <c r="C1065">
        <v>1206</v>
      </c>
      <c r="D1065">
        <v>1</v>
      </c>
      <c r="E1065" t="s">
        <v>50</v>
      </c>
      <c r="F1065">
        <v>44</v>
      </c>
      <c r="G1065" t="s">
        <v>72</v>
      </c>
      <c r="I1065" t="s">
        <v>73</v>
      </c>
      <c r="J1065" t="s">
        <v>52</v>
      </c>
      <c r="K1065" t="s">
        <v>52</v>
      </c>
      <c r="L1065" t="s">
        <v>52</v>
      </c>
      <c r="M1065">
        <v>7</v>
      </c>
      <c r="N1065" t="s">
        <v>79</v>
      </c>
      <c r="O1065">
        <v>1</v>
      </c>
      <c r="P1065" s="6">
        <v>4</v>
      </c>
      <c r="Q1065" t="s">
        <v>56</v>
      </c>
      <c r="R1065">
        <v>14</v>
      </c>
      <c r="S1065" s="5">
        <v>1</v>
      </c>
      <c r="T1065" t="s">
        <v>58</v>
      </c>
      <c r="U1065" t="s">
        <v>52</v>
      </c>
      <c r="V1065">
        <v>1</v>
      </c>
      <c r="W1065" t="s">
        <v>52</v>
      </c>
      <c r="X1065">
        <v>2</v>
      </c>
      <c r="Y1065" t="s">
        <v>59</v>
      </c>
      <c r="AB1065" t="s">
        <v>72</v>
      </c>
      <c r="AD1065" t="s">
        <v>52</v>
      </c>
      <c r="AE1065" t="s">
        <v>52</v>
      </c>
      <c r="AF1065" t="s">
        <v>52</v>
      </c>
      <c r="AG1065" t="s">
        <v>52</v>
      </c>
      <c r="AH1065">
        <v>9</v>
      </c>
      <c r="AI1065" t="s">
        <v>60</v>
      </c>
      <c r="AJ1065" t="s">
        <v>52</v>
      </c>
      <c r="AK1065" t="s">
        <v>61</v>
      </c>
      <c r="AM1065" t="s">
        <v>62</v>
      </c>
      <c r="AN1065" t="s">
        <v>52</v>
      </c>
      <c r="AP1065">
        <f t="shared" si="64"/>
        <v>0</v>
      </c>
      <c r="AQ1065">
        <v>1360000</v>
      </c>
      <c r="AR1065">
        <v>0</v>
      </c>
      <c r="AS1065">
        <v>200000</v>
      </c>
      <c r="AT1065">
        <v>150000</v>
      </c>
      <c r="AU1065">
        <v>0</v>
      </c>
      <c r="AV1065">
        <v>800000</v>
      </c>
      <c r="AW1065">
        <v>0</v>
      </c>
      <c r="AX1065">
        <v>2510000</v>
      </c>
      <c r="AY1065" t="str">
        <f t="shared" si="65"/>
        <v/>
      </c>
      <c r="AZ1065">
        <f t="shared" si="66"/>
        <v>2510000</v>
      </c>
      <c r="BA1065" t="str">
        <f t="shared" si="67"/>
        <v/>
      </c>
    </row>
    <row r="1066" spans="1:53" x14ac:dyDescent="0.35">
      <c r="A1066" s="2" t="s">
        <v>1438</v>
      </c>
      <c r="B1066">
        <v>2</v>
      </c>
      <c r="C1066">
        <v>212</v>
      </c>
      <c r="D1066">
        <v>2</v>
      </c>
      <c r="E1066" t="s">
        <v>50</v>
      </c>
      <c r="F1066">
        <v>45</v>
      </c>
      <c r="G1066" t="s">
        <v>72</v>
      </c>
      <c r="I1066" t="s">
        <v>73</v>
      </c>
      <c r="J1066" t="s">
        <v>52</v>
      </c>
      <c r="K1066" t="s">
        <v>52</v>
      </c>
      <c r="L1066" t="s">
        <v>52</v>
      </c>
      <c r="M1066">
        <v>6</v>
      </c>
      <c r="N1066" t="s">
        <v>79</v>
      </c>
      <c r="O1066">
        <v>3</v>
      </c>
      <c r="P1066" s="6">
        <v>4</v>
      </c>
      <c r="Q1066" t="s">
        <v>56</v>
      </c>
      <c r="R1066">
        <v>17</v>
      </c>
      <c r="S1066" s="5">
        <v>1</v>
      </c>
      <c r="T1066" t="s">
        <v>58</v>
      </c>
      <c r="U1066" t="s">
        <v>52</v>
      </c>
      <c r="V1066">
        <v>1</v>
      </c>
      <c r="W1066" t="s">
        <v>52</v>
      </c>
      <c r="X1066">
        <v>2</v>
      </c>
      <c r="Y1066" t="s">
        <v>59</v>
      </c>
      <c r="AB1066" t="s">
        <v>72</v>
      </c>
      <c r="AD1066" t="s">
        <v>73</v>
      </c>
      <c r="AE1066" t="s">
        <v>52</v>
      </c>
      <c r="AF1066" t="s">
        <v>52</v>
      </c>
      <c r="AG1066" t="s">
        <v>52</v>
      </c>
      <c r="AH1066">
        <v>4</v>
      </c>
      <c r="AI1066" t="s">
        <v>83</v>
      </c>
      <c r="AJ1066" t="s">
        <v>53</v>
      </c>
      <c r="AO1066" t="s">
        <v>119</v>
      </c>
      <c r="AP1066">
        <f t="shared" si="64"/>
        <v>0</v>
      </c>
      <c r="AY1066" t="str">
        <f t="shared" si="65"/>
        <v/>
      </c>
      <c r="AZ1066" t="str">
        <f t="shared" si="66"/>
        <v/>
      </c>
      <c r="BA1066" t="str">
        <f t="shared" si="67"/>
        <v/>
      </c>
    </row>
    <row r="1067" spans="1:53" x14ac:dyDescent="0.35">
      <c r="A1067" s="2" t="s">
        <v>1438</v>
      </c>
      <c r="B1067">
        <v>2</v>
      </c>
      <c r="C1067">
        <v>212</v>
      </c>
      <c r="D1067">
        <v>2</v>
      </c>
      <c r="E1067" t="s">
        <v>50</v>
      </c>
      <c r="F1067">
        <v>45</v>
      </c>
      <c r="G1067" t="s">
        <v>72</v>
      </c>
      <c r="I1067" t="s">
        <v>73</v>
      </c>
      <c r="J1067" t="s">
        <v>52</v>
      </c>
      <c r="K1067" t="s">
        <v>52</v>
      </c>
      <c r="L1067" t="s">
        <v>52</v>
      </c>
      <c r="M1067">
        <v>6</v>
      </c>
      <c r="N1067" t="s">
        <v>79</v>
      </c>
      <c r="O1067">
        <v>3</v>
      </c>
      <c r="P1067" s="6">
        <v>5</v>
      </c>
      <c r="Q1067" t="s">
        <v>56</v>
      </c>
      <c r="R1067">
        <v>9</v>
      </c>
      <c r="S1067" s="5">
        <v>1</v>
      </c>
      <c r="T1067" t="s">
        <v>58</v>
      </c>
      <c r="U1067" t="s">
        <v>52</v>
      </c>
      <c r="V1067">
        <v>1</v>
      </c>
      <c r="W1067" t="s">
        <v>52</v>
      </c>
      <c r="X1067">
        <v>2</v>
      </c>
      <c r="AB1067" t="s">
        <v>72</v>
      </c>
      <c r="AD1067" t="s">
        <v>73</v>
      </c>
      <c r="AE1067" t="s">
        <v>52</v>
      </c>
      <c r="AF1067" t="s">
        <v>52</v>
      </c>
      <c r="AG1067" t="s">
        <v>52</v>
      </c>
      <c r="AH1067">
        <v>3</v>
      </c>
      <c r="AI1067" t="s">
        <v>63</v>
      </c>
      <c r="AJ1067" t="s">
        <v>52</v>
      </c>
      <c r="AK1067" t="s">
        <v>98</v>
      </c>
      <c r="AM1067" t="s">
        <v>62</v>
      </c>
      <c r="AN1067" t="s">
        <v>53</v>
      </c>
      <c r="AP1067">
        <f t="shared" si="64"/>
        <v>0</v>
      </c>
      <c r="AQ1067">
        <v>0</v>
      </c>
      <c r="AR1067">
        <v>0</v>
      </c>
      <c r="AS1067">
        <v>50000</v>
      </c>
      <c r="AT1067">
        <v>40000</v>
      </c>
      <c r="AU1067">
        <v>0</v>
      </c>
      <c r="AV1067">
        <v>0</v>
      </c>
      <c r="AW1067">
        <v>0</v>
      </c>
      <c r="AX1067">
        <v>90000</v>
      </c>
      <c r="AY1067">
        <f t="shared" si="65"/>
        <v>90000</v>
      </c>
      <c r="AZ1067" t="str">
        <f t="shared" si="66"/>
        <v/>
      </c>
      <c r="BA1067" t="str">
        <f t="shared" si="67"/>
        <v/>
      </c>
    </row>
    <row r="1068" spans="1:53" x14ac:dyDescent="0.35">
      <c r="A1068" s="2" t="s">
        <v>1440</v>
      </c>
      <c r="B1068">
        <v>5</v>
      </c>
      <c r="C1068">
        <v>504</v>
      </c>
      <c r="D1068">
        <v>2</v>
      </c>
      <c r="E1068" t="s">
        <v>50</v>
      </c>
      <c r="F1068">
        <v>45</v>
      </c>
      <c r="G1068" t="s">
        <v>72</v>
      </c>
      <c r="I1068" t="s">
        <v>73</v>
      </c>
      <c r="J1068" t="s">
        <v>52</v>
      </c>
      <c r="K1068" t="s">
        <v>52</v>
      </c>
      <c r="L1068" t="s">
        <v>52</v>
      </c>
      <c r="M1068">
        <v>10</v>
      </c>
      <c r="N1068" t="s">
        <v>107</v>
      </c>
      <c r="O1068">
        <v>3</v>
      </c>
      <c r="P1068" s="6">
        <v>4</v>
      </c>
      <c r="Q1068" t="s">
        <v>56</v>
      </c>
      <c r="R1068">
        <v>13</v>
      </c>
      <c r="S1068" s="5">
        <v>1</v>
      </c>
      <c r="T1068" t="s">
        <v>58</v>
      </c>
      <c r="U1068" t="s">
        <v>52</v>
      </c>
      <c r="V1068">
        <v>1</v>
      </c>
      <c r="W1068" t="s">
        <v>52</v>
      </c>
      <c r="X1068">
        <v>2</v>
      </c>
      <c r="Y1068" t="s">
        <v>59</v>
      </c>
      <c r="AB1068" t="s">
        <v>72</v>
      </c>
      <c r="AD1068" t="s">
        <v>73</v>
      </c>
      <c r="AE1068" t="s">
        <v>52</v>
      </c>
      <c r="AF1068" t="s">
        <v>52</v>
      </c>
      <c r="AG1068" t="s">
        <v>52</v>
      </c>
      <c r="AH1068">
        <v>5</v>
      </c>
      <c r="AI1068" t="s">
        <v>78</v>
      </c>
      <c r="AJ1068" t="s">
        <v>52</v>
      </c>
      <c r="AK1068" t="s">
        <v>88</v>
      </c>
      <c r="AM1068" t="s">
        <v>62</v>
      </c>
      <c r="AN1068" t="s">
        <v>53</v>
      </c>
      <c r="AP1068">
        <f t="shared" si="64"/>
        <v>0</v>
      </c>
      <c r="AQ1068">
        <v>0</v>
      </c>
      <c r="AR1068">
        <v>130000</v>
      </c>
      <c r="AS1068">
        <v>45000</v>
      </c>
      <c r="AT1068">
        <v>15000</v>
      </c>
      <c r="AU1068">
        <v>260000</v>
      </c>
      <c r="AV1068">
        <v>0</v>
      </c>
      <c r="AW1068">
        <v>10000</v>
      </c>
      <c r="AX1068">
        <v>460000</v>
      </c>
      <c r="AY1068" t="str">
        <f t="shared" si="65"/>
        <v/>
      </c>
      <c r="AZ1068">
        <f t="shared" si="66"/>
        <v>460000</v>
      </c>
      <c r="BA1068" t="str">
        <f t="shared" si="67"/>
        <v/>
      </c>
    </row>
    <row r="1069" spans="1:53" x14ac:dyDescent="0.35">
      <c r="A1069" s="2" t="s">
        <v>1440</v>
      </c>
      <c r="B1069">
        <v>5</v>
      </c>
      <c r="C1069">
        <v>504</v>
      </c>
      <c r="D1069">
        <v>2</v>
      </c>
      <c r="E1069" t="s">
        <v>50</v>
      </c>
      <c r="F1069">
        <v>45</v>
      </c>
      <c r="G1069" t="s">
        <v>72</v>
      </c>
      <c r="I1069" t="s">
        <v>73</v>
      </c>
      <c r="J1069" t="s">
        <v>52</v>
      </c>
      <c r="K1069" t="s">
        <v>52</v>
      </c>
      <c r="L1069" t="s">
        <v>52</v>
      </c>
      <c r="M1069">
        <v>10</v>
      </c>
      <c r="N1069" t="s">
        <v>107</v>
      </c>
      <c r="O1069">
        <v>3</v>
      </c>
      <c r="P1069" s="6">
        <v>5</v>
      </c>
      <c r="Q1069" t="s">
        <v>50</v>
      </c>
      <c r="R1069">
        <v>11</v>
      </c>
      <c r="S1069" s="5">
        <v>1</v>
      </c>
      <c r="T1069" t="s">
        <v>58</v>
      </c>
      <c r="U1069" t="s">
        <v>52</v>
      </c>
      <c r="V1069">
        <v>1</v>
      </c>
      <c r="W1069" t="s">
        <v>52</v>
      </c>
      <c r="X1069">
        <v>2</v>
      </c>
      <c r="AB1069" t="s">
        <v>72</v>
      </c>
      <c r="AD1069" t="s">
        <v>73</v>
      </c>
      <c r="AE1069" t="s">
        <v>52</v>
      </c>
      <c r="AF1069" t="s">
        <v>52</v>
      </c>
      <c r="AG1069" t="s">
        <v>52</v>
      </c>
      <c r="AH1069">
        <v>4</v>
      </c>
      <c r="AI1069" t="s">
        <v>83</v>
      </c>
      <c r="AJ1069" t="s">
        <v>52</v>
      </c>
      <c r="AK1069" t="s">
        <v>84</v>
      </c>
      <c r="AM1069" t="s">
        <v>62</v>
      </c>
      <c r="AN1069" t="s">
        <v>52</v>
      </c>
      <c r="AP1069">
        <f t="shared" si="64"/>
        <v>0</v>
      </c>
      <c r="AQ1069">
        <v>0</v>
      </c>
      <c r="AR1069">
        <v>130000</v>
      </c>
      <c r="AS1069">
        <v>40000</v>
      </c>
      <c r="AT1069">
        <v>10000</v>
      </c>
      <c r="AU1069">
        <v>260000</v>
      </c>
      <c r="AV1069">
        <v>0</v>
      </c>
      <c r="AW1069">
        <v>5000</v>
      </c>
      <c r="AX1069">
        <v>445000</v>
      </c>
      <c r="AY1069">
        <f t="shared" si="65"/>
        <v>445000</v>
      </c>
      <c r="AZ1069" t="str">
        <f t="shared" si="66"/>
        <v/>
      </c>
      <c r="BA1069" t="str">
        <f t="shared" si="67"/>
        <v/>
      </c>
    </row>
    <row r="1070" spans="1:53" x14ac:dyDescent="0.35">
      <c r="A1070" s="2" t="s">
        <v>1440</v>
      </c>
      <c r="B1070">
        <v>5</v>
      </c>
      <c r="C1070">
        <v>504</v>
      </c>
      <c r="D1070">
        <v>2</v>
      </c>
      <c r="E1070" t="s">
        <v>50</v>
      </c>
      <c r="F1070">
        <v>45</v>
      </c>
      <c r="G1070" t="s">
        <v>72</v>
      </c>
      <c r="I1070" t="s">
        <v>73</v>
      </c>
      <c r="J1070" t="s">
        <v>52</v>
      </c>
      <c r="K1070" t="s">
        <v>52</v>
      </c>
      <c r="L1070" t="s">
        <v>52</v>
      </c>
      <c r="M1070">
        <v>10</v>
      </c>
      <c r="N1070" t="s">
        <v>107</v>
      </c>
      <c r="O1070">
        <v>3</v>
      </c>
      <c r="P1070" s="6">
        <v>6</v>
      </c>
      <c r="Q1070" t="s">
        <v>50</v>
      </c>
      <c r="R1070">
        <v>10</v>
      </c>
      <c r="S1070" s="5">
        <v>1</v>
      </c>
      <c r="T1070" t="s">
        <v>58</v>
      </c>
      <c r="U1070" t="s">
        <v>52</v>
      </c>
      <c r="V1070">
        <v>1</v>
      </c>
      <c r="W1070" t="s">
        <v>52</v>
      </c>
      <c r="X1070">
        <v>2</v>
      </c>
      <c r="AB1070" t="s">
        <v>72</v>
      </c>
      <c r="AD1070" t="s">
        <v>73</v>
      </c>
      <c r="AE1070" t="s">
        <v>52</v>
      </c>
      <c r="AF1070" t="s">
        <v>52</v>
      </c>
      <c r="AG1070" t="s">
        <v>52</v>
      </c>
      <c r="AH1070">
        <v>2</v>
      </c>
      <c r="AI1070" t="s">
        <v>65</v>
      </c>
      <c r="AJ1070" t="s">
        <v>52</v>
      </c>
      <c r="AK1070" t="s">
        <v>66</v>
      </c>
      <c r="AM1070" t="s">
        <v>62</v>
      </c>
      <c r="AN1070" t="s">
        <v>53</v>
      </c>
      <c r="AP1070">
        <f t="shared" si="64"/>
        <v>0</v>
      </c>
      <c r="AQ1070">
        <v>0</v>
      </c>
      <c r="AR1070">
        <v>0</v>
      </c>
      <c r="AS1070">
        <v>15000</v>
      </c>
      <c r="AT1070">
        <v>5000</v>
      </c>
      <c r="AU1070">
        <v>0</v>
      </c>
      <c r="AV1070">
        <v>0</v>
      </c>
      <c r="AW1070">
        <v>2000</v>
      </c>
      <c r="AX1070">
        <v>22000</v>
      </c>
      <c r="AY1070">
        <f t="shared" si="65"/>
        <v>22000</v>
      </c>
      <c r="AZ1070" t="str">
        <f t="shared" si="66"/>
        <v/>
      </c>
      <c r="BA1070" t="str">
        <f t="shared" si="67"/>
        <v/>
      </c>
    </row>
    <row r="1071" spans="1:53" x14ac:dyDescent="0.35">
      <c r="A1071" s="2" t="s">
        <v>1442</v>
      </c>
      <c r="B1071">
        <v>20</v>
      </c>
      <c r="C1071">
        <v>2005</v>
      </c>
      <c r="D1071">
        <v>2</v>
      </c>
      <c r="E1071" t="s">
        <v>50</v>
      </c>
      <c r="F1071">
        <v>44</v>
      </c>
      <c r="G1071" t="s">
        <v>72</v>
      </c>
      <c r="I1071" t="s">
        <v>73</v>
      </c>
      <c r="J1071" t="s">
        <v>52</v>
      </c>
      <c r="K1071" t="s">
        <v>52</v>
      </c>
      <c r="L1071" t="s">
        <v>52</v>
      </c>
      <c r="M1071">
        <v>7</v>
      </c>
      <c r="N1071" t="s">
        <v>79</v>
      </c>
      <c r="O1071">
        <v>5</v>
      </c>
      <c r="P1071" s="6">
        <v>3</v>
      </c>
      <c r="Q1071" t="s">
        <v>56</v>
      </c>
      <c r="R1071">
        <v>16</v>
      </c>
      <c r="S1071" s="5">
        <v>1</v>
      </c>
      <c r="T1071" t="s">
        <v>58</v>
      </c>
      <c r="U1071" t="s">
        <v>52</v>
      </c>
      <c r="V1071">
        <v>1</v>
      </c>
      <c r="W1071" t="s">
        <v>52</v>
      </c>
      <c r="X1071">
        <v>2</v>
      </c>
      <c r="Y1071" t="s">
        <v>59</v>
      </c>
      <c r="AB1071" t="s">
        <v>72</v>
      </c>
      <c r="AD1071" t="s">
        <v>52</v>
      </c>
      <c r="AE1071" t="s">
        <v>52</v>
      </c>
      <c r="AF1071" t="s">
        <v>52</v>
      </c>
      <c r="AG1071" t="s">
        <v>52</v>
      </c>
      <c r="AH1071">
        <v>11</v>
      </c>
      <c r="AI1071" t="s">
        <v>100</v>
      </c>
      <c r="AJ1071" t="s">
        <v>52</v>
      </c>
      <c r="AK1071" t="s">
        <v>81</v>
      </c>
      <c r="AM1071" t="s">
        <v>62</v>
      </c>
      <c r="AN1071" t="s">
        <v>53</v>
      </c>
      <c r="AP1071">
        <f t="shared" si="64"/>
        <v>0</v>
      </c>
      <c r="AQ1071">
        <v>0</v>
      </c>
      <c r="AR1071">
        <v>360000</v>
      </c>
      <c r="AS1071">
        <v>12000</v>
      </c>
      <c r="AT1071">
        <v>25000</v>
      </c>
      <c r="AU1071">
        <v>960000</v>
      </c>
      <c r="AV1071">
        <v>0</v>
      </c>
      <c r="AW1071">
        <v>0</v>
      </c>
      <c r="AX1071">
        <v>1357000</v>
      </c>
      <c r="AY1071" t="str">
        <f t="shared" si="65"/>
        <v/>
      </c>
      <c r="AZ1071" t="str">
        <f t="shared" si="66"/>
        <v/>
      </c>
      <c r="BA1071">
        <f t="shared" si="67"/>
        <v>1357000</v>
      </c>
    </row>
    <row r="1072" spans="1:53" x14ac:dyDescent="0.35">
      <c r="A1072" s="2" t="s">
        <v>1442</v>
      </c>
      <c r="B1072">
        <v>20</v>
      </c>
      <c r="C1072">
        <v>2005</v>
      </c>
      <c r="D1072">
        <v>2</v>
      </c>
      <c r="E1072" t="s">
        <v>50</v>
      </c>
      <c r="F1072">
        <v>44</v>
      </c>
      <c r="G1072" t="s">
        <v>72</v>
      </c>
      <c r="I1072" t="s">
        <v>73</v>
      </c>
      <c r="J1072" t="s">
        <v>52</v>
      </c>
      <c r="K1072" t="s">
        <v>52</v>
      </c>
      <c r="L1072" t="s">
        <v>52</v>
      </c>
      <c r="M1072">
        <v>7</v>
      </c>
      <c r="N1072" t="s">
        <v>79</v>
      </c>
      <c r="O1072">
        <v>5</v>
      </c>
      <c r="P1072" s="6">
        <v>4</v>
      </c>
      <c r="Q1072" t="s">
        <v>50</v>
      </c>
      <c r="R1072">
        <v>14</v>
      </c>
      <c r="S1072" s="5">
        <v>1</v>
      </c>
      <c r="T1072" t="s">
        <v>58</v>
      </c>
      <c r="U1072" t="s">
        <v>52</v>
      </c>
      <c r="V1072">
        <v>1</v>
      </c>
      <c r="W1072" t="s">
        <v>52</v>
      </c>
      <c r="X1072">
        <v>2</v>
      </c>
      <c r="Y1072" t="s">
        <v>59</v>
      </c>
      <c r="AB1072" t="s">
        <v>72</v>
      </c>
      <c r="AD1072" t="s">
        <v>73</v>
      </c>
      <c r="AE1072" t="s">
        <v>52</v>
      </c>
      <c r="AF1072" t="s">
        <v>52</v>
      </c>
      <c r="AG1072" t="s">
        <v>52</v>
      </c>
      <c r="AH1072">
        <v>7</v>
      </c>
      <c r="AI1072" t="s">
        <v>79</v>
      </c>
      <c r="AJ1072" t="s">
        <v>52</v>
      </c>
      <c r="AK1072" t="s">
        <v>90</v>
      </c>
      <c r="AM1072" t="s">
        <v>62</v>
      </c>
      <c r="AN1072" t="s">
        <v>53</v>
      </c>
      <c r="AP1072">
        <f t="shared" si="64"/>
        <v>0</v>
      </c>
      <c r="AQ1072">
        <v>0</v>
      </c>
      <c r="AR1072">
        <v>0</v>
      </c>
      <c r="AS1072">
        <v>10000</v>
      </c>
      <c r="AT1072">
        <v>20000</v>
      </c>
      <c r="AU1072">
        <v>936000</v>
      </c>
      <c r="AV1072">
        <v>0</v>
      </c>
      <c r="AW1072">
        <v>0</v>
      </c>
      <c r="AX1072">
        <v>966000</v>
      </c>
      <c r="AY1072" t="str">
        <f t="shared" si="65"/>
        <v/>
      </c>
      <c r="AZ1072">
        <f t="shared" si="66"/>
        <v>966000</v>
      </c>
      <c r="BA1072" t="str">
        <f t="shared" si="67"/>
        <v/>
      </c>
    </row>
    <row r="1073" spans="1:53" x14ac:dyDescent="0.35">
      <c r="A1073" s="2" t="s">
        <v>1442</v>
      </c>
      <c r="B1073">
        <v>20</v>
      </c>
      <c r="C1073">
        <v>2005</v>
      </c>
      <c r="D1073">
        <v>2</v>
      </c>
      <c r="E1073" t="s">
        <v>50</v>
      </c>
      <c r="F1073">
        <v>44</v>
      </c>
      <c r="G1073" t="s">
        <v>72</v>
      </c>
      <c r="I1073" t="s">
        <v>73</v>
      </c>
      <c r="J1073" t="s">
        <v>52</v>
      </c>
      <c r="K1073" t="s">
        <v>52</v>
      </c>
      <c r="L1073" t="s">
        <v>52</v>
      </c>
      <c r="M1073">
        <v>7</v>
      </c>
      <c r="N1073" t="s">
        <v>79</v>
      </c>
      <c r="O1073">
        <v>5</v>
      </c>
      <c r="P1073" s="6">
        <v>5</v>
      </c>
      <c r="Q1073" t="s">
        <v>50</v>
      </c>
      <c r="R1073">
        <v>12</v>
      </c>
      <c r="S1073" s="5">
        <v>1</v>
      </c>
      <c r="T1073" t="s">
        <v>58</v>
      </c>
      <c r="U1073" t="s">
        <v>52</v>
      </c>
      <c r="V1073">
        <v>1</v>
      </c>
      <c r="W1073" t="s">
        <v>52</v>
      </c>
      <c r="X1073">
        <v>2</v>
      </c>
      <c r="AB1073" t="s">
        <v>72</v>
      </c>
      <c r="AD1073" t="s">
        <v>73</v>
      </c>
      <c r="AE1073" t="s">
        <v>52</v>
      </c>
      <c r="AF1073" t="s">
        <v>52</v>
      </c>
      <c r="AG1073" t="s">
        <v>52</v>
      </c>
      <c r="AH1073">
        <v>5</v>
      </c>
      <c r="AI1073" t="s">
        <v>83</v>
      </c>
      <c r="AJ1073" t="s">
        <v>52</v>
      </c>
      <c r="AK1073" t="s">
        <v>84</v>
      </c>
      <c r="AM1073" t="s">
        <v>62</v>
      </c>
      <c r="AN1073" t="s">
        <v>53</v>
      </c>
      <c r="AP1073">
        <f t="shared" si="64"/>
        <v>0</v>
      </c>
      <c r="AQ1073">
        <v>0</v>
      </c>
      <c r="AR1073">
        <v>0</v>
      </c>
      <c r="AS1073">
        <v>10000</v>
      </c>
      <c r="AT1073">
        <v>20000</v>
      </c>
      <c r="AU1073">
        <v>416000</v>
      </c>
      <c r="AV1073">
        <v>0</v>
      </c>
      <c r="AW1073">
        <v>0</v>
      </c>
      <c r="AX1073">
        <v>446000</v>
      </c>
      <c r="AY1073" t="str">
        <f t="shared" si="65"/>
        <v/>
      </c>
      <c r="AZ1073">
        <f t="shared" si="66"/>
        <v>446000</v>
      </c>
      <c r="BA1073" t="str">
        <f t="shared" si="67"/>
        <v/>
      </c>
    </row>
    <row r="1074" spans="1:53" x14ac:dyDescent="0.35">
      <c r="A1074" s="2" t="s">
        <v>1442</v>
      </c>
      <c r="B1074">
        <v>20</v>
      </c>
      <c r="C1074">
        <v>2005</v>
      </c>
      <c r="D1074">
        <v>2</v>
      </c>
      <c r="E1074" t="s">
        <v>50</v>
      </c>
      <c r="F1074">
        <v>44</v>
      </c>
      <c r="G1074" t="s">
        <v>72</v>
      </c>
      <c r="I1074" t="s">
        <v>73</v>
      </c>
      <c r="J1074" t="s">
        <v>52</v>
      </c>
      <c r="K1074" t="s">
        <v>52</v>
      </c>
      <c r="L1074" t="s">
        <v>52</v>
      </c>
      <c r="M1074">
        <v>7</v>
      </c>
      <c r="N1074" t="s">
        <v>79</v>
      </c>
      <c r="O1074">
        <v>5</v>
      </c>
      <c r="P1074" s="6">
        <v>6</v>
      </c>
      <c r="Q1074" t="s">
        <v>56</v>
      </c>
      <c r="R1074">
        <v>10</v>
      </c>
      <c r="S1074" s="5">
        <v>1</v>
      </c>
      <c r="T1074" t="s">
        <v>58</v>
      </c>
      <c r="U1074" t="s">
        <v>52</v>
      </c>
      <c r="V1074">
        <v>1</v>
      </c>
      <c r="W1074" t="s">
        <v>52</v>
      </c>
      <c r="X1074">
        <v>2</v>
      </c>
      <c r="AB1074" t="s">
        <v>72</v>
      </c>
      <c r="AD1074" t="s">
        <v>73</v>
      </c>
      <c r="AE1074" t="s">
        <v>52</v>
      </c>
      <c r="AF1074" t="s">
        <v>52</v>
      </c>
      <c r="AG1074" t="s">
        <v>52</v>
      </c>
      <c r="AH1074">
        <v>4</v>
      </c>
      <c r="AI1074" t="s">
        <v>63</v>
      </c>
      <c r="AJ1074" t="s">
        <v>52</v>
      </c>
      <c r="AK1074" t="s">
        <v>64</v>
      </c>
      <c r="AM1074" t="s">
        <v>62</v>
      </c>
      <c r="AN1074" t="s">
        <v>53</v>
      </c>
      <c r="AP1074">
        <f t="shared" si="64"/>
        <v>0</v>
      </c>
      <c r="AQ1074">
        <v>0</v>
      </c>
      <c r="AR1074">
        <v>0</v>
      </c>
      <c r="AS1074">
        <v>8000</v>
      </c>
      <c r="AT1074">
        <v>15000</v>
      </c>
      <c r="AU1074">
        <v>416000</v>
      </c>
      <c r="AV1074">
        <v>0</v>
      </c>
      <c r="AW1074">
        <v>0</v>
      </c>
      <c r="AX1074">
        <v>439000</v>
      </c>
      <c r="AY1074">
        <f t="shared" si="65"/>
        <v>439000</v>
      </c>
      <c r="AZ1074" t="str">
        <f t="shared" si="66"/>
        <v/>
      </c>
      <c r="BA1074" t="str">
        <f t="shared" si="67"/>
        <v/>
      </c>
    </row>
    <row r="1075" spans="1:53" x14ac:dyDescent="0.35">
      <c r="A1075" s="2" t="s">
        <v>1446</v>
      </c>
      <c r="B1075">
        <v>10</v>
      </c>
      <c r="C1075">
        <v>1004</v>
      </c>
      <c r="D1075">
        <v>2</v>
      </c>
      <c r="E1075" t="s">
        <v>50</v>
      </c>
      <c r="F1075">
        <v>36</v>
      </c>
      <c r="G1075" t="s">
        <v>72</v>
      </c>
      <c r="I1075" t="s">
        <v>73</v>
      </c>
      <c r="J1075" t="s">
        <v>52</v>
      </c>
      <c r="K1075" t="s">
        <v>52</v>
      </c>
      <c r="L1075" t="s">
        <v>52</v>
      </c>
      <c r="M1075">
        <v>4</v>
      </c>
      <c r="N1075" t="s">
        <v>83</v>
      </c>
      <c r="O1075">
        <v>3</v>
      </c>
      <c r="P1075" s="6">
        <v>3</v>
      </c>
      <c r="Q1075" t="s">
        <v>50</v>
      </c>
      <c r="R1075">
        <v>12</v>
      </c>
      <c r="S1075" s="5">
        <v>1</v>
      </c>
      <c r="T1075" t="s">
        <v>58</v>
      </c>
      <c r="U1075" t="s">
        <v>52</v>
      </c>
      <c r="V1075">
        <v>1</v>
      </c>
      <c r="W1075" t="s">
        <v>52</v>
      </c>
      <c r="X1075">
        <v>2</v>
      </c>
      <c r="AB1075" t="s">
        <v>72</v>
      </c>
      <c r="AD1075" t="s">
        <v>73</v>
      </c>
      <c r="AE1075" t="s">
        <v>52</v>
      </c>
      <c r="AF1075" t="s">
        <v>52</v>
      </c>
      <c r="AG1075" t="s">
        <v>52</v>
      </c>
      <c r="AH1075">
        <v>5</v>
      </c>
      <c r="AI1075" t="s">
        <v>78</v>
      </c>
      <c r="AJ1075" t="s">
        <v>52</v>
      </c>
      <c r="AK1075" t="s">
        <v>88</v>
      </c>
      <c r="AM1075" t="s">
        <v>62</v>
      </c>
      <c r="AN1075" t="s">
        <v>53</v>
      </c>
      <c r="AP1075">
        <f t="shared" si="64"/>
        <v>0</v>
      </c>
      <c r="AQ1075">
        <v>0</v>
      </c>
      <c r="AR1075">
        <v>130000</v>
      </c>
      <c r="AS1075">
        <v>28000</v>
      </c>
      <c r="AT1075">
        <v>80000</v>
      </c>
      <c r="AU1075">
        <v>260000</v>
      </c>
      <c r="AV1075">
        <v>520000</v>
      </c>
      <c r="AW1075">
        <v>30000</v>
      </c>
      <c r="AX1075">
        <v>1048000</v>
      </c>
      <c r="AY1075" t="str">
        <f t="shared" si="65"/>
        <v/>
      </c>
      <c r="AZ1075">
        <f t="shared" si="66"/>
        <v>1048000</v>
      </c>
      <c r="BA1075" t="str">
        <f t="shared" si="67"/>
        <v/>
      </c>
    </row>
    <row r="1076" spans="1:53" x14ac:dyDescent="0.35">
      <c r="A1076" s="2" t="s">
        <v>1446</v>
      </c>
      <c r="B1076">
        <v>10</v>
      </c>
      <c r="C1076">
        <v>1004</v>
      </c>
      <c r="D1076">
        <v>2</v>
      </c>
      <c r="E1076" t="s">
        <v>50</v>
      </c>
      <c r="F1076">
        <v>36</v>
      </c>
      <c r="G1076" t="s">
        <v>72</v>
      </c>
      <c r="I1076" t="s">
        <v>73</v>
      </c>
      <c r="J1076" t="s">
        <v>52</v>
      </c>
      <c r="K1076" t="s">
        <v>52</v>
      </c>
      <c r="L1076" t="s">
        <v>52</v>
      </c>
      <c r="M1076">
        <v>4</v>
      </c>
      <c r="N1076" t="s">
        <v>83</v>
      </c>
      <c r="O1076">
        <v>3</v>
      </c>
      <c r="P1076" s="6">
        <v>4</v>
      </c>
      <c r="Q1076" t="s">
        <v>50</v>
      </c>
      <c r="R1076">
        <v>8</v>
      </c>
      <c r="S1076" s="5">
        <v>1</v>
      </c>
      <c r="T1076" t="s">
        <v>58</v>
      </c>
      <c r="U1076" t="s">
        <v>52</v>
      </c>
      <c r="V1076">
        <v>1</v>
      </c>
      <c r="W1076" t="s">
        <v>52</v>
      </c>
      <c r="X1076">
        <v>2</v>
      </c>
      <c r="AB1076" t="s">
        <v>72</v>
      </c>
      <c r="AD1076" t="s">
        <v>73</v>
      </c>
      <c r="AE1076" t="s">
        <v>53</v>
      </c>
      <c r="AF1076" t="s">
        <v>53</v>
      </c>
      <c r="AG1076" t="s">
        <v>52</v>
      </c>
      <c r="AH1076">
        <v>2</v>
      </c>
      <c r="AI1076" t="s">
        <v>97</v>
      </c>
      <c r="AJ1076" t="s">
        <v>52</v>
      </c>
      <c r="AK1076" t="s">
        <v>98</v>
      </c>
      <c r="AM1076" t="s">
        <v>62</v>
      </c>
      <c r="AN1076" t="s">
        <v>53</v>
      </c>
      <c r="AP1076">
        <f t="shared" si="64"/>
        <v>0</v>
      </c>
      <c r="AQ1076">
        <v>0</v>
      </c>
      <c r="AR1076">
        <v>130000</v>
      </c>
      <c r="AS1076">
        <v>15000</v>
      </c>
      <c r="AT1076">
        <v>100000</v>
      </c>
      <c r="AU1076">
        <v>260000</v>
      </c>
      <c r="AV1076">
        <v>0</v>
      </c>
      <c r="AW1076">
        <v>30000</v>
      </c>
      <c r="AX1076">
        <v>535000</v>
      </c>
      <c r="AY1076">
        <f t="shared" si="65"/>
        <v>535000</v>
      </c>
      <c r="AZ1076" t="str">
        <f t="shared" si="66"/>
        <v/>
      </c>
      <c r="BA1076" t="str">
        <f t="shared" si="67"/>
        <v/>
      </c>
    </row>
    <row r="1077" spans="1:53" x14ac:dyDescent="0.35">
      <c r="A1077" s="2" t="s">
        <v>1447</v>
      </c>
      <c r="B1077">
        <v>4</v>
      </c>
      <c r="C1077">
        <v>405</v>
      </c>
      <c r="D1077">
        <v>2</v>
      </c>
      <c r="E1077" t="s">
        <v>50</v>
      </c>
      <c r="F1077">
        <v>31</v>
      </c>
      <c r="G1077" t="s">
        <v>72</v>
      </c>
      <c r="I1077" t="s">
        <v>73</v>
      </c>
      <c r="J1077" t="s">
        <v>52</v>
      </c>
      <c r="K1077" t="s">
        <v>52</v>
      </c>
      <c r="L1077" t="s">
        <v>52</v>
      </c>
      <c r="M1077">
        <v>5</v>
      </c>
      <c r="N1077" t="s">
        <v>78</v>
      </c>
      <c r="O1077">
        <v>2</v>
      </c>
      <c r="P1077" s="6">
        <v>3</v>
      </c>
      <c r="Q1077" t="s">
        <v>56</v>
      </c>
      <c r="R1077">
        <v>7</v>
      </c>
      <c r="S1077" s="5">
        <v>1</v>
      </c>
      <c r="T1077" t="s">
        <v>58</v>
      </c>
      <c r="U1077" t="s">
        <v>52</v>
      </c>
      <c r="V1077">
        <v>1</v>
      </c>
      <c r="W1077" t="s">
        <v>52</v>
      </c>
      <c r="X1077">
        <v>2</v>
      </c>
      <c r="AB1077" t="s">
        <v>72</v>
      </c>
      <c r="AD1077" t="s">
        <v>73</v>
      </c>
      <c r="AE1077" t="s">
        <v>52</v>
      </c>
      <c r="AF1077" t="s">
        <v>52</v>
      </c>
      <c r="AG1077" t="s">
        <v>52</v>
      </c>
      <c r="AH1077">
        <v>1</v>
      </c>
      <c r="AI1077" t="s">
        <v>65</v>
      </c>
      <c r="AJ1077" t="s">
        <v>52</v>
      </c>
      <c r="AK1077" t="s">
        <v>66</v>
      </c>
      <c r="AM1077" t="s">
        <v>62</v>
      </c>
      <c r="AN1077" t="s">
        <v>53</v>
      </c>
      <c r="AP1077">
        <f t="shared" si="64"/>
        <v>0</v>
      </c>
      <c r="AQ1077">
        <v>0</v>
      </c>
      <c r="AR1077">
        <v>0</v>
      </c>
      <c r="AS1077">
        <v>5000</v>
      </c>
      <c r="AT1077">
        <v>39000</v>
      </c>
      <c r="AU1077">
        <v>0</v>
      </c>
      <c r="AV1077">
        <v>0</v>
      </c>
      <c r="AW1077">
        <v>0</v>
      </c>
      <c r="AX1077">
        <v>44000</v>
      </c>
      <c r="AY1077">
        <f t="shared" si="65"/>
        <v>44000</v>
      </c>
      <c r="AZ1077" t="str">
        <f t="shared" si="66"/>
        <v/>
      </c>
      <c r="BA1077" t="str">
        <f t="shared" si="67"/>
        <v/>
      </c>
    </row>
    <row r="1078" spans="1:53" x14ac:dyDescent="0.35">
      <c r="A1078" s="2" t="s">
        <v>1448</v>
      </c>
      <c r="B1078">
        <v>9</v>
      </c>
      <c r="C1078">
        <v>907</v>
      </c>
      <c r="D1078">
        <v>2</v>
      </c>
      <c r="E1078" t="s">
        <v>50</v>
      </c>
      <c r="F1078">
        <v>41</v>
      </c>
      <c r="G1078" t="s">
        <v>72</v>
      </c>
      <c r="I1078" t="s">
        <v>73</v>
      </c>
      <c r="J1078" t="s">
        <v>52</v>
      </c>
      <c r="K1078" t="s">
        <v>52</v>
      </c>
      <c r="L1078" t="s">
        <v>52</v>
      </c>
      <c r="M1078">
        <v>7</v>
      </c>
      <c r="N1078" t="s">
        <v>79</v>
      </c>
      <c r="O1078">
        <v>2</v>
      </c>
      <c r="P1078" s="6">
        <v>3</v>
      </c>
      <c r="Q1078" t="s">
        <v>50</v>
      </c>
      <c r="R1078">
        <v>16</v>
      </c>
      <c r="S1078" s="5">
        <v>1</v>
      </c>
      <c r="T1078" t="s">
        <v>58</v>
      </c>
      <c r="U1078" t="s">
        <v>52</v>
      </c>
      <c r="V1078">
        <v>1</v>
      </c>
      <c r="W1078" t="s">
        <v>52</v>
      </c>
      <c r="X1078">
        <v>2</v>
      </c>
      <c r="Y1078" t="s">
        <v>59</v>
      </c>
      <c r="AB1078" t="s">
        <v>72</v>
      </c>
      <c r="AD1078" t="s">
        <v>73</v>
      </c>
      <c r="AE1078" t="s">
        <v>52</v>
      </c>
      <c r="AF1078" t="s">
        <v>52</v>
      </c>
      <c r="AG1078" t="s">
        <v>52</v>
      </c>
      <c r="AH1078">
        <v>8</v>
      </c>
      <c r="AI1078" t="s">
        <v>60</v>
      </c>
      <c r="AJ1078" t="s">
        <v>53</v>
      </c>
      <c r="AO1078" t="s">
        <v>198</v>
      </c>
      <c r="AP1078">
        <f t="shared" si="64"/>
        <v>0</v>
      </c>
      <c r="AY1078" t="str">
        <f t="shared" si="65"/>
        <v/>
      </c>
      <c r="AZ1078" t="str">
        <f t="shared" si="66"/>
        <v/>
      </c>
      <c r="BA1078" t="str">
        <f t="shared" si="67"/>
        <v/>
      </c>
    </row>
    <row r="1079" spans="1:53" x14ac:dyDescent="0.35">
      <c r="A1079" s="2" t="s">
        <v>1448</v>
      </c>
      <c r="B1079">
        <v>9</v>
      </c>
      <c r="C1079">
        <v>907</v>
      </c>
      <c r="D1079">
        <v>2</v>
      </c>
      <c r="E1079" t="s">
        <v>50</v>
      </c>
      <c r="F1079">
        <v>41</v>
      </c>
      <c r="G1079" t="s">
        <v>72</v>
      </c>
      <c r="I1079" t="s">
        <v>73</v>
      </c>
      <c r="J1079" t="s">
        <v>52</v>
      </c>
      <c r="K1079" t="s">
        <v>52</v>
      </c>
      <c r="L1079" t="s">
        <v>52</v>
      </c>
      <c r="M1079">
        <v>7</v>
      </c>
      <c r="N1079" t="s">
        <v>79</v>
      </c>
      <c r="O1079">
        <v>2</v>
      </c>
      <c r="P1079" s="6">
        <v>4</v>
      </c>
      <c r="Q1079" t="s">
        <v>56</v>
      </c>
      <c r="R1079">
        <v>11</v>
      </c>
      <c r="S1079" s="5">
        <v>1</v>
      </c>
      <c r="T1079" t="s">
        <v>58</v>
      </c>
      <c r="U1079" t="s">
        <v>52</v>
      </c>
      <c r="V1079">
        <v>1</v>
      </c>
      <c r="W1079" t="s">
        <v>52</v>
      </c>
      <c r="X1079">
        <v>2</v>
      </c>
      <c r="AB1079" t="s">
        <v>72</v>
      </c>
      <c r="AD1079" t="s">
        <v>73</v>
      </c>
      <c r="AE1079" t="s">
        <v>52</v>
      </c>
      <c r="AF1079" t="s">
        <v>52</v>
      </c>
      <c r="AG1079" t="s">
        <v>52</v>
      </c>
      <c r="AH1079">
        <v>5</v>
      </c>
      <c r="AI1079" t="s">
        <v>83</v>
      </c>
      <c r="AJ1079" t="s">
        <v>52</v>
      </c>
      <c r="AK1079" t="s">
        <v>84</v>
      </c>
      <c r="AM1079" t="s">
        <v>62</v>
      </c>
      <c r="AN1079" t="s">
        <v>53</v>
      </c>
      <c r="AP1079">
        <f t="shared" si="64"/>
        <v>0</v>
      </c>
      <c r="AQ1079">
        <v>0</v>
      </c>
      <c r="AR1079">
        <v>0</v>
      </c>
      <c r="AS1079">
        <v>13600</v>
      </c>
      <c r="AT1079">
        <v>2000</v>
      </c>
      <c r="AU1079">
        <v>0</v>
      </c>
      <c r="AV1079">
        <v>0</v>
      </c>
      <c r="AW1079">
        <v>0</v>
      </c>
      <c r="AX1079">
        <v>15600</v>
      </c>
      <c r="AY1079">
        <f t="shared" si="65"/>
        <v>15600</v>
      </c>
      <c r="AZ1079" t="str">
        <f t="shared" si="66"/>
        <v/>
      </c>
      <c r="BA1079" t="str">
        <f t="shared" si="67"/>
        <v/>
      </c>
    </row>
    <row r="1080" spans="1:53" x14ac:dyDescent="0.35">
      <c r="A1080" s="2" t="s">
        <v>1449</v>
      </c>
      <c r="B1080">
        <v>17</v>
      </c>
      <c r="C1080">
        <v>1707</v>
      </c>
      <c r="D1080">
        <v>2</v>
      </c>
      <c r="E1080" t="s">
        <v>56</v>
      </c>
      <c r="F1080">
        <v>39</v>
      </c>
      <c r="G1080" t="s">
        <v>72</v>
      </c>
      <c r="I1080" t="s">
        <v>73</v>
      </c>
      <c r="J1080" t="s">
        <v>53</v>
      </c>
      <c r="K1080" t="s">
        <v>53</v>
      </c>
      <c r="L1080" t="s">
        <v>53</v>
      </c>
      <c r="M1080">
        <v>0</v>
      </c>
      <c r="O1080">
        <v>4</v>
      </c>
      <c r="P1080" s="6">
        <v>2</v>
      </c>
      <c r="Q1080" t="s">
        <v>56</v>
      </c>
      <c r="R1080">
        <v>16</v>
      </c>
      <c r="S1080" s="5">
        <v>1</v>
      </c>
      <c r="T1080" t="s">
        <v>58</v>
      </c>
      <c r="U1080" t="s">
        <v>53</v>
      </c>
      <c r="W1080" t="s">
        <v>52</v>
      </c>
      <c r="X1080">
        <v>1</v>
      </c>
      <c r="Y1080" t="s">
        <v>59</v>
      </c>
      <c r="AB1080" t="s">
        <v>72</v>
      </c>
      <c r="AD1080" t="s">
        <v>73</v>
      </c>
      <c r="AE1080" t="s">
        <v>52</v>
      </c>
      <c r="AF1080" t="s">
        <v>52</v>
      </c>
      <c r="AG1080" t="s">
        <v>52</v>
      </c>
      <c r="AH1080">
        <v>7</v>
      </c>
      <c r="AI1080" t="s">
        <v>86</v>
      </c>
      <c r="AJ1080" t="s">
        <v>52</v>
      </c>
      <c r="AK1080" t="s">
        <v>87</v>
      </c>
      <c r="AM1080" t="s">
        <v>62</v>
      </c>
      <c r="AN1080" t="s">
        <v>53</v>
      </c>
      <c r="AP1080">
        <f t="shared" si="64"/>
        <v>0</v>
      </c>
      <c r="AQ1080">
        <v>0</v>
      </c>
      <c r="AR1080">
        <v>0</v>
      </c>
      <c r="AS1080">
        <v>25000</v>
      </c>
      <c r="AT1080">
        <v>20000</v>
      </c>
      <c r="AU1080">
        <v>0</v>
      </c>
      <c r="AV1080">
        <v>0</v>
      </c>
      <c r="AW1080">
        <v>0</v>
      </c>
      <c r="AX1080">
        <v>45000</v>
      </c>
      <c r="AY1080" t="str">
        <f t="shared" si="65"/>
        <v/>
      </c>
      <c r="AZ1080" t="str">
        <f t="shared" si="66"/>
        <v/>
      </c>
      <c r="BA1080">
        <f t="shared" si="67"/>
        <v>45000</v>
      </c>
    </row>
    <row r="1081" spans="1:53" x14ac:dyDescent="0.35">
      <c r="A1081" s="2" t="s">
        <v>1449</v>
      </c>
      <c r="B1081">
        <v>17</v>
      </c>
      <c r="C1081">
        <v>1707</v>
      </c>
      <c r="D1081">
        <v>2</v>
      </c>
      <c r="E1081" t="s">
        <v>56</v>
      </c>
      <c r="F1081">
        <v>39</v>
      </c>
      <c r="G1081" t="s">
        <v>72</v>
      </c>
      <c r="I1081" t="s">
        <v>73</v>
      </c>
      <c r="J1081" t="s">
        <v>53</v>
      </c>
      <c r="K1081" t="s">
        <v>53</v>
      </c>
      <c r="L1081" t="s">
        <v>53</v>
      </c>
      <c r="M1081">
        <v>0</v>
      </c>
      <c r="O1081">
        <v>4</v>
      </c>
      <c r="P1081" s="6">
        <v>3</v>
      </c>
      <c r="Q1081" t="s">
        <v>56</v>
      </c>
      <c r="R1081">
        <v>14</v>
      </c>
      <c r="S1081" s="5">
        <v>1</v>
      </c>
      <c r="T1081" t="s">
        <v>58</v>
      </c>
      <c r="U1081" t="s">
        <v>53</v>
      </c>
      <c r="W1081" t="s">
        <v>52</v>
      </c>
      <c r="X1081">
        <v>1</v>
      </c>
      <c r="Y1081" t="s">
        <v>59</v>
      </c>
      <c r="AB1081" t="s">
        <v>72</v>
      </c>
      <c r="AD1081" t="s">
        <v>73</v>
      </c>
      <c r="AE1081" t="s">
        <v>52</v>
      </c>
      <c r="AF1081" t="s">
        <v>52</v>
      </c>
      <c r="AG1081" t="s">
        <v>52</v>
      </c>
      <c r="AH1081">
        <v>6</v>
      </c>
      <c r="AI1081" t="s">
        <v>79</v>
      </c>
      <c r="AJ1081" t="s">
        <v>52</v>
      </c>
      <c r="AK1081" t="s">
        <v>90</v>
      </c>
      <c r="AM1081" t="s">
        <v>62</v>
      </c>
      <c r="AN1081" t="s">
        <v>53</v>
      </c>
      <c r="AP1081">
        <f t="shared" si="64"/>
        <v>0</v>
      </c>
      <c r="AQ1081">
        <v>0</v>
      </c>
      <c r="AR1081">
        <v>0</v>
      </c>
      <c r="AS1081">
        <v>20000</v>
      </c>
      <c r="AT1081">
        <v>20000</v>
      </c>
      <c r="AU1081">
        <v>0</v>
      </c>
      <c r="AV1081">
        <v>0</v>
      </c>
      <c r="AW1081">
        <v>0</v>
      </c>
      <c r="AX1081">
        <v>40000</v>
      </c>
      <c r="AY1081" t="str">
        <f t="shared" si="65"/>
        <v/>
      </c>
      <c r="AZ1081">
        <f t="shared" si="66"/>
        <v>40000</v>
      </c>
      <c r="BA1081" t="str">
        <f t="shared" si="67"/>
        <v/>
      </c>
    </row>
    <row r="1082" spans="1:53" x14ac:dyDescent="0.35">
      <c r="A1082" s="2" t="s">
        <v>1449</v>
      </c>
      <c r="B1082">
        <v>17</v>
      </c>
      <c r="C1082">
        <v>1707</v>
      </c>
      <c r="D1082">
        <v>2</v>
      </c>
      <c r="E1082" t="s">
        <v>56</v>
      </c>
      <c r="F1082">
        <v>39</v>
      </c>
      <c r="G1082" t="s">
        <v>72</v>
      </c>
      <c r="I1082" t="s">
        <v>73</v>
      </c>
      <c r="J1082" t="s">
        <v>53</v>
      </c>
      <c r="K1082" t="s">
        <v>53</v>
      </c>
      <c r="L1082" t="s">
        <v>53</v>
      </c>
      <c r="M1082">
        <v>0</v>
      </c>
      <c r="O1082">
        <v>4</v>
      </c>
      <c r="P1082" s="6">
        <v>4</v>
      </c>
      <c r="Q1082" t="s">
        <v>50</v>
      </c>
      <c r="R1082">
        <v>12</v>
      </c>
      <c r="S1082" s="5">
        <v>1</v>
      </c>
      <c r="T1082" t="s">
        <v>58</v>
      </c>
      <c r="U1082" t="s">
        <v>53</v>
      </c>
      <c r="W1082" t="s">
        <v>52</v>
      </c>
      <c r="X1082">
        <v>1</v>
      </c>
      <c r="AB1082" t="s">
        <v>72</v>
      </c>
      <c r="AD1082" t="s">
        <v>73</v>
      </c>
      <c r="AE1082" t="s">
        <v>53</v>
      </c>
      <c r="AF1082" t="s">
        <v>53</v>
      </c>
      <c r="AG1082" t="s">
        <v>52</v>
      </c>
      <c r="AH1082">
        <v>2</v>
      </c>
      <c r="AI1082" t="s">
        <v>97</v>
      </c>
      <c r="AJ1082" t="s">
        <v>52</v>
      </c>
      <c r="AK1082" t="s">
        <v>98</v>
      </c>
      <c r="AM1082" t="s">
        <v>62</v>
      </c>
      <c r="AN1082" t="s">
        <v>53</v>
      </c>
      <c r="AP1082">
        <f t="shared" si="64"/>
        <v>0</v>
      </c>
      <c r="AQ1082">
        <v>0</v>
      </c>
      <c r="AR1082">
        <v>0</v>
      </c>
      <c r="AS1082">
        <v>10000</v>
      </c>
      <c r="AT1082">
        <v>20000</v>
      </c>
      <c r="AU1082">
        <v>0</v>
      </c>
      <c r="AV1082">
        <v>0</v>
      </c>
      <c r="AW1082">
        <v>0</v>
      </c>
      <c r="AX1082">
        <v>30000</v>
      </c>
      <c r="AY1082" t="str">
        <f t="shared" si="65"/>
        <v/>
      </c>
      <c r="AZ1082">
        <f t="shared" si="66"/>
        <v>30000</v>
      </c>
      <c r="BA1082" t="str">
        <f t="shared" si="67"/>
        <v/>
      </c>
    </row>
    <row r="1083" spans="1:53" x14ac:dyDescent="0.35">
      <c r="A1083" s="2" t="s">
        <v>1450</v>
      </c>
      <c r="B1083">
        <v>18</v>
      </c>
      <c r="C1083">
        <v>1802</v>
      </c>
      <c r="D1083">
        <v>1</v>
      </c>
      <c r="E1083" t="s">
        <v>50</v>
      </c>
      <c r="F1083">
        <v>39</v>
      </c>
      <c r="G1083" t="s">
        <v>72</v>
      </c>
      <c r="I1083" t="s">
        <v>73</v>
      </c>
      <c r="J1083" t="s">
        <v>52</v>
      </c>
      <c r="K1083" t="s">
        <v>52</v>
      </c>
      <c r="L1083" t="s">
        <v>52</v>
      </c>
      <c r="M1083">
        <v>8</v>
      </c>
      <c r="N1083" t="s">
        <v>60</v>
      </c>
      <c r="O1083">
        <v>1</v>
      </c>
      <c r="P1083" s="6">
        <v>4</v>
      </c>
      <c r="Q1083" t="s">
        <v>50</v>
      </c>
      <c r="R1083">
        <v>10</v>
      </c>
      <c r="S1083" s="5">
        <v>1</v>
      </c>
      <c r="T1083" t="s">
        <v>58</v>
      </c>
      <c r="U1083" t="s">
        <v>52</v>
      </c>
      <c r="V1083">
        <v>1</v>
      </c>
      <c r="W1083" t="s">
        <v>52</v>
      </c>
      <c r="X1083">
        <v>2</v>
      </c>
      <c r="AB1083" t="s">
        <v>72</v>
      </c>
      <c r="AD1083" t="s">
        <v>73</v>
      </c>
      <c r="AE1083" t="s">
        <v>52</v>
      </c>
      <c r="AF1083" t="s">
        <v>52</v>
      </c>
      <c r="AG1083" t="s">
        <v>52</v>
      </c>
      <c r="AH1083">
        <v>6</v>
      </c>
      <c r="AI1083" t="s">
        <v>78</v>
      </c>
      <c r="AJ1083" t="s">
        <v>52</v>
      </c>
      <c r="AK1083" t="s">
        <v>88</v>
      </c>
      <c r="AM1083" t="s">
        <v>62</v>
      </c>
      <c r="AN1083" t="s">
        <v>52</v>
      </c>
      <c r="AP1083">
        <f t="shared" si="64"/>
        <v>0</v>
      </c>
      <c r="AQ1083">
        <v>0</v>
      </c>
      <c r="AR1083">
        <v>150000</v>
      </c>
      <c r="AS1083">
        <v>10000</v>
      </c>
      <c r="AT1083">
        <v>50000</v>
      </c>
      <c r="AU1083">
        <v>0</v>
      </c>
      <c r="AV1083">
        <v>20000</v>
      </c>
      <c r="AW1083">
        <v>5000</v>
      </c>
      <c r="AX1083">
        <v>235000</v>
      </c>
      <c r="AY1083">
        <f t="shared" si="65"/>
        <v>235000</v>
      </c>
      <c r="AZ1083" t="str">
        <f t="shared" si="66"/>
        <v/>
      </c>
      <c r="BA1083" t="str">
        <f t="shared" si="67"/>
        <v/>
      </c>
    </row>
    <row r="1084" spans="1:53" x14ac:dyDescent="0.35">
      <c r="A1084" s="2" t="s">
        <v>1451</v>
      </c>
      <c r="B1084">
        <v>13</v>
      </c>
      <c r="C1084">
        <v>1305</v>
      </c>
      <c r="D1084">
        <v>2</v>
      </c>
      <c r="E1084" t="s">
        <v>50</v>
      </c>
      <c r="F1084">
        <v>39</v>
      </c>
      <c r="G1084" t="s">
        <v>72</v>
      </c>
      <c r="I1084" t="s">
        <v>73</v>
      </c>
      <c r="J1084" t="s">
        <v>52</v>
      </c>
      <c r="K1084" t="s">
        <v>52</v>
      </c>
      <c r="L1084" t="s">
        <v>52</v>
      </c>
      <c r="M1084">
        <v>4</v>
      </c>
      <c r="N1084" t="s">
        <v>83</v>
      </c>
      <c r="O1084">
        <v>4</v>
      </c>
      <c r="P1084" s="6">
        <v>3</v>
      </c>
      <c r="Q1084" t="s">
        <v>56</v>
      </c>
      <c r="R1084">
        <v>13</v>
      </c>
      <c r="S1084" s="5">
        <v>1</v>
      </c>
      <c r="T1084" t="s">
        <v>58</v>
      </c>
      <c r="U1084" t="s">
        <v>52</v>
      </c>
      <c r="V1084">
        <v>1</v>
      </c>
      <c r="W1084" t="s">
        <v>52</v>
      </c>
      <c r="X1084">
        <v>2</v>
      </c>
      <c r="Y1084" t="s">
        <v>59</v>
      </c>
      <c r="AB1084" t="s">
        <v>72</v>
      </c>
      <c r="AD1084" t="s">
        <v>73</v>
      </c>
      <c r="AE1084" t="s">
        <v>52</v>
      </c>
      <c r="AF1084" t="s">
        <v>52</v>
      </c>
      <c r="AG1084" t="s">
        <v>52</v>
      </c>
      <c r="AH1084">
        <v>6</v>
      </c>
      <c r="AI1084" t="s">
        <v>79</v>
      </c>
      <c r="AJ1084" t="s">
        <v>52</v>
      </c>
      <c r="AK1084" t="s">
        <v>90</v>
      </c>
      <c r="AM1084" t="s">
        <v>62</v>
      </c>
      <c r="AN1084" t="s">
        <v>53</v>
      </c>
      <c r="AP1084">
        <f t="shared" si="64"/>
        <v>0</v>
      </c>
      <c r="AQ1084">
        <v>0</v>
      </c>
      <c r="AR1084">
        <v>0</v>
      </c>
      <c r="AS1084">
        <v>13500</v>
      </c>
      <c r="AT1084">
        <v>23000</v>
      </c>
      <c r="AU1084">
        <v>0</v>
      </c>
      <c r="AV1084">
        <v>0</v>
      </c>
      <c r="AW1084">
        <v>5000</v>
      </c>
      <c r="AX1084">
        <v>41500</v>
      </c>
      <c r="AY1084" t="str">
        <f t="shared" si="65"/>
        <v/>
      </c>
      <c r="AZ1084">
        <f t="shared" si="66"/>
        <v>41500</v>
      </c>
      <c r="BA1084" t="str">
        <f t="shared" si="67"/>
        <v/>
      </c>
    </row>
    <row r="1085" spans="1:53" x14ac:dyDescent="0.35">
      <c r="A1085" s="2" t="s">
        <v>1451</v>
      </c>
      <c r="B1085">
        <v>13</v>
      </c>
      <c r="C1085">
        <v>1305</v>
      </c>
      <c r="D1085">
        <v>2</v>
      </c>
      <c r="E1085" t="s">
        <v>50</v>
      </c>
      <c r="F1085">
        <v>39</v>
      </c>
      <c r="G1085" t="s">
        <v>72</v>
      </c>
      <c r="I1085" t="s">
        <v>73</v>
      </c>
      <c r="J1085" t="s">
        <v>52</v>
      </c>
      <c r="K1085" t="s">
        <v>52</v>
      </c>
      <c r="L1085" t="s">
        <v>52</v>
      </c>
      <c r="M1085">
        <v>4</v>
      </c>
      <c r="N1085" t="s">
        <v>83</v>
      </c>
      <c r="O1085">
        <v>4</v>
      </c>
      <c r="P1085" s="6">
        <v>4</v>
      </c>
      <c r="Q1085" t="s">
        <v>50</v>
      </c>
      <c r="R1085">
        <v>9</v>
      </c>
      <c r="S1085" s="5">
        <v>1</v>
      </c>
      <c r="T1085" t="s">
        <v>58</v>
      </c>
      <c r="U1085" t="s">
        <v>52</v>
      </c>
      <c r="V1085">
        <v>1</v>
      </c>
      <c r="W1085" t="s">
        <v>52</v>
      </c>
      <c r="X1085">
        <v>2</v>
      </c>
      <c r="AB1085" t="s">
        <v>72</v>
      </c>
      <c r="AD1085" t="s">
        <v>73</v>
      </c>
      <c r="AE1085" t="s">
        <v>52</v>
      </c>
      <c r="AF1085" t="s">
        <v>52</v>
      </c>
      <c r="AG1085" t="s">
        <v>52</v>
      </c>
      <c r="AH1085">
        <v>3</v>
      </c>
      <c r="AI1085" t="s">
        <v>63</v>
      </c>
      <c r="AJ1085" t="s">
        <v>52</v>
      </c>
      <c r="AK1085" t="s">
        <v>64</v>
      </c>
      <c r="AM1085" t="s">
        <v>62</v>
      </c>
      <c r="AN1085" t="s">
        <v>53</v>
      </c>
      <c r="AP1085">
        <f t="shared" si="64"/>
        <v>0</v>
      </c>
      <c r="AQ1085">
        <v>0</v>
      </c>
      <c r="AR1085">
        <v>0</v>
      </c>
      <c r="AS1085">
        <v>10500</v>
      </c>
      <c r="AT1085">
        <v>19000</v>
      </c>
      <c r="AU1085">
        <v>0</v>
      </c>
      <c r="AV1085">
        <v>0</v>
      </c>
      <c r="AW1085">
        <v>0</v>
      </c>
      <c r="AX1085">
        <v>29500</v>
      </c>
      <c r="AY1085">
        <f t="shared" si="65"/>
        <v>29500</v>
      </c>
      <c r="AZ1085" t="str">
        <f t="shared" si="66"/>
        <v/>
      </c>
      <c r="BA1085" t="str">
        <f t="shared" si="67"/>
        <v/>
      </c>
    </row>
    <row r="1086" spans="1:53" x14ac:dyDescent="0.35">
      <c r="A1086" s="2" t="s">
        <v>1451</v>
      </c>
      <c r="B1086">
        <v>13</v>
      </c>
      <c r="C1086">
        <v>1305</v>
      </c>
      <c r="D1086">
        <v>2</v>
      </c>
      <c r="E1086" t="s">
        <v>50</v>
      </c>
      <c r="F1086">
        <v>39</v>
      </c>
      <c r="G1086" t="s">
        <v>72</v>
      </c>
      <c r="I1086" t="s">
        <v>73</v>
      </c>
      <c r="J1086" t="s">
        <v>52</v>
      </c>
      <c r="K1086" t="s">
        <v>52</v>
      </c>
      <c r="L1086" t="s">
        <v>52</v>
      </c>
      <c r="M1086">
        <v>4</v>
      </c>
      <c r="N1086" t="s">
        <v>83</v>
      </c>
      <c r="O1086">
        <v>4</v>
      </c>
      <c r="P1086" s="6">
        <v>5</v>
      </c>
      <c r="Q1086" t="s">
        <v>56</v>
      </c>
      <c r="R1086">
        <v>7</v>
      </c>
      <c r="S1086" s="5">
        <v>1</v>
      </c>
      <c r="T1086" t="s">
        <v>58</v>
      </c>
      <c r="U1086" t="s">
        <v>52</v>
      </c>
      <c r="V1086">
        <v>1</v>
      </c>
      <c r="W1086" t="s">
        <v>52</v>
      </c>
      <c r="X1086">
        <v>2</v>
      </c>
      <c r="AB1086" t="s">
        <v>72</v>
      </c>
      <c r="AD1086" t="s">
        <v>73</v>
      </c>
      <c r="AE1086" t="s">
        <v>52</v>
      </c>
      <c r="AF1086" t="s">
        <v>52</v>
      </c>
      <c r="AG1086" t="s">
        <v>52</v>
      </c>
      <c r="AH1086">
        <v>1</v>
      </c>
      <c r="AI1086" t="s">
        <v>65</v>
      </c>
      <c r="AJ1086" t="s">
        <v>52</v>
      </c>
      <c r="AK1086" t="s">
        <v>66</v>
      </c>
      <c r="AM1086" t="s">
        <v>62</v>
      </c>
      <c r="AN1086" t="s">
        <v>53</v>
      </c>
      <c r="AP1086">
        <f t="shared" si="64"/>
        <v>0</v>
      </c>
      <c r="AQ1086">
        <v>0</v>
      </c>
      <c r="AR1086">
        <v>0</v>
      </c>
      <c r="AS1086">
        <v>16000</v>
      </c>
      <c r="AT1086">
        <v>21500</v>
      </c>
      <c r="AU1086">
        <v>0</v>
      </c>
      <c r="AV1086">
        <v>0</v>
      </c>
      <c r="AW1086">
        <v>2000</v>
      </c>
      <c r="AX1086">
        <v>39500</v>
      </c>
      <c r="AY1086">
        <f t="shared" si="65"/>
        <v>39500</v>
      </c>
      <c r="AZ1086" t="str">
        <f t="shared" si="66"/>
        <v/>
      </c>
      <c r="BA1086" t="str">
        <f t="shared" si="67"/>
        <v/>
      </c>
    </row>
    <row r="1087" spans="1:53" x14ac:dyDescent="0.35">
      <c r="A1087" s="2" t="s">
        <v>1453</v>
      </c>
      <c r="B1087">
        <v>6</v>
      </c>
      <c r="C1087">
        <v>603</v>
      </c>
      <c r="D1087">
        <v>1</v>
      </c>
      <c r="E1087" t="s">
        <v>50</v>
      </c>
      <c r="F1087">
        <v>34</v>
      </c>
      <c r="G1087" t="s">
        <v>72</v>
      </c>
      <c r="I1087" t="s">
        <v>73</v>
      </c>
      <c r="J1087" t="s">
        <v>52</v>
      </c>
      <c r="K1087" t="s">
        <v>52</v>
      </c>
      <c r="L1087" t="s">
        <v>52</v>
      </c>
      <c r="M1087">
        <v>9</v>
      </c>
      <c r="N1087" t="s">
        <v>100</v>
      </c>
      <c r="O1087">
        <v>2</v>
      </c>
      <c r="P1087" s="6">
        <v>3</v>
      </c>
      <c r="Q1087" t="s">
        <v>50</v>
      </c>
      <c r="R1087">
        <v>12</v>
      </c>
      <c r="S1087" s="5">
        <v>1</v>
      </c>
      <c r="T1087" t="s">
        <v>58</v>
      </c>
      <c r="U1087" t="s">
        <v>52</v>
      </c>
      <c r="V1087">
        <v>1</v>
      </c>
      <c r="W1087" t="s">
        <v>52</v>
      </c>
      <c r="X1087">
        <v>2</v>
      </c>
      <c r="AB1087" t="s">
        <v>72</v>
      </c>
      <c r="AD1087" t="s">
        <v>73</v>
      </c>
      <c r="AE1087" t="s">
        <v>52</v>
      </c>
      <c r="AF1087" t="s">
        <v>52</v>
      </c>
      <c r="AG1087" t="s">
        <v>52</v>
      </c>
      <c r="AH1087">
        <v>6</v>
      </c>
      <c r="AI1087" t="s">
        <v>78</v>
      </c>
      <c r="AJ1087" t="s">
        <v>52</v>
      </c>
      <c r="AK1087" t="s">
        <v>88</v>
      </c>
      <c r="AM1087" t="s">
        <v>62</v>
      </c>
      <c r="AN1087" t="s">
        <v>52</v>
      </c>
      <c r="AP1087">
        <f t="shared" si="64"/>
        <v>0</v>
      </c>
      <c r="AQ1087">
        <v>100000</v>
      </c>
      <c r="AR1087">
        <v>40000</v>
      </c>
      <c r="AS1087">
        <v>10000</v>
      </c>
      <c r="AT1087">
        <v>40000</v>
      </c>
      <c r="AU1087">
        <v>0</v>
      </c>
      <c r="AV1087">
        <v>0</v>
      </c>
      <c r="AW1087">
        <v>0</v>
      </c>
      <c r="AX1087">
        <v>190000</v>
      </c>
      <c r="AY1087" t="str">
        <f t="shared" si="65"/>
        <v/>
      </c>
      <c r="AZ1087">
        <f t="shared" si="66"/>
        <v>190000</v>
      </c>
      <c r="BA1087" t="str">
        <f t="shared" si="67"/>
        <v/>
      </c>
    </row>
    <row r="1088" spans="1:53" x14ac:dyDescent="0.35">
      <c r="A1088" s="2" t="s">
        <v>1453</v>
      </c>
      <c r="B1088">
        <v>6</v>
      </c>
      <c r="C1088">
        <v>603</v>
      </c>
      <c r="D1088">
        <v>1</v>
      </c>
      <c r="E1088" t="s">
        <v>50</v>
      </c>
      <c r="F1088">
        <v>34</v>
      </c>
      <c r="G1088" t="s">
        <v>72</v>
      </c>
      <c r="I1088" t="s">
        <v>73</v>
      </c>
      <c r="J1088" t="s">
        <v>52</v>
      </c>
      <c r="K1088" t="s">
        <v>52</v>
      </c>
      <c r="L1088" t="s">
        <v>52</v>
      </c>
      <c r="M1088">
        <v>9</v>
      </c>
      <c r="N1088" t="s">
        <v>100</v>
      </c>
      <c r="O1088">
        <v>2</v>
      </c>
      <c r="P1088" s="6">
        <v>4</v>
      </c>
      <c r="Q1088" t="s">
        <v>50</v>
      </c>
      <c r="R1088">
        <v>10</v>
      </c>
      <c r="S1088" s="5">
        <v>1</v>
      </c>
      <c r="T1088" t="s">
        <v>58</v>
      </c>
      <c r="U1088" t="s">
        <v>52</v>
      </c>
      <c r="V1088">
        <v>1</v>
      </c>
      <c r="W1088" t="s">
        <v>52</v>
      </c>
      <c r="X1088">
        <v>2</v>
      </c>
      <c r="AB1088" t="s">
        <v>72</v>
      </c>
      <c r="AD1088" t="s">
        <v>73</v>
      </c>
      <c r="AE1088" t="s">
        <v>52</v>
      </c>
      <c r="AF1088" t="s">
        <v>52</v>
      </c>
      <c r="AG1088" t="s">
        <v>52</v>
      </c>
      <c r="AH1088">
        <v>4</v>
      </c>
      <c r="AI1088" t="s">
        <v>63</v>
      </c>
      <c r="AJ1088" t="s">
        <v>52</v>
      </c>
      <c r="AK1088" t="s">
        <v>64</v>
      </c>
      <c r="AM1088" t="s">
        <v>62</v>
      </c>
      <c r="AN1088" t="s">
        <v>52</v>
      </c>
      <c r="AP1088">
        <f t="shared" si="64"/>
        <v>0</v>
      </c>
      <c r="AQ1088">
        <v>100000</v>
      </c>
      <c r="AR1088">
        <v>40000</v>
      </c>
      <c r="AS1088">
        <v>10000</v>
      </c>
      <c r="AT1088">
        <v>30000</v>
      </c>
      <c r="AU1088">
        <v>0</v>
      </c>
      <c r="AV1088">
        <v>0</v>
      </c>
      <c r="AW1088">
        <v>0</v>
      </c>
      <c r="AX1088">
        <v>180000</v>
      </c>
      <c r="AY1088">
        <f t="shared" si="65"/>
        <v>180000</v>
      </c>
      <c r="AZ1088" t="str">
        <f t="shared" si="66"/>
        <v/>
      </c>
      <c r="BA1088" t="str">
        <f t="shared" si="67"/>
        <v/>
      </c>
    </row>
    <row r="1089" spans="1:53" x14ac:dyDescent="0.35">
      <c r="A1089" s="2" t="s">
        <v>1456</v>
      </c>
      <c r="B1089">
        <v>3</v>
      </c>
      <c r="C1089">
        <v>307</v>
      </c>
      <c r="D1089">
        <v>2</v>
      </c>
      <c r="E1089" t="s">
        <v>50</v>
      </c>
      <c r="F1089">
        <v>30</v>
      </c>
      <c r="G1089" t="s">
        <v>72</v>
      </c>
      <c r="I1089" t="s">
        <v>73</v>
      </c>
      <c r="J1089" t="s">
        <v>52</v>
      </c>
      <c r="K1089" t="s">
        <v>52</v>
      </c>
      <c r="L1089" t="s">
        <v>52</v>
      </c>
      <c r="M1089">
        <v>6</v>
      </c>
      <c r="N1089" t="s">
        <v>79</v>
      </c>
      <c r="O1089">
        <v>2</v>
      </c>
      <c r="P1089" s="6">
        <v>3</v>
      </c>
      <c r="Q1089" t="s">
        <v>56</v>
      </c>
      <c r="R1089">
        <v>6</v>
      </c>
      <c r="S1089" s="5">
        <v>1</v>
      </c>
      <c r="T1089" t="s">
        <v>58</v>
      </c>
      <c r="U1089" t="s">
        <v>52</v>
      </c>
      <c r="V1089">
        <v>1</v>
      </c>
      <c r="W1089" t="s">
        <v>52</v>
      </c>
      <c r="X1089">
        <v>2</v>
      </c>
      <c r="AB1089" t="s">
        <v>72</v>
      </c>
      <c r="AD1089" t="s">
        <v>73</v>
      </c>
      <c r="AE1089" t="s">
        <v>53</v>
      </c>
      <c r="AF1089" t="s">
        <v>53</v>
      </c>
      <c r="AG1089" t="s">
        <v>52</v>
      </c>
      <c r="AH1089">
        <v>1</v>
      </c>
      <c r="AI1089" t="s">
        <v>67</v>
      </c>
      <c r="AJ1089" t="s">
        <v>52</v>
      </c>
      <c r="AK1089" t="s">
        <v>74</v>
      </c>
      <c r="AM1089" t="s">
        <v>62</v>
      </c>
      <c r="AN1089" t="s">
        <v>53</v>
      </c>
      <c r="AP1089">
        <f t="shared" si="64"/>
        <v>0</v>
      </c>
      <c r="AY1089" t="str">
        <f t="shared" si="65"/>
        <v/>
      </c>
      <c r="AZ1089" t="str">
        <f t="shared" si="66"/>
        <v/>
      </c>
      <c r="BA1089" t="str">
        <f t="shared" si="67"/>
        <v/>
      </c>
    </row>
    <row r="1090" spans="1:53" x14ac:dyDescent="0.35">
      <c r="A1090" s="2" t="s">
        <v>1457</v>
      </c>
      <c r="B1090">
        <v>20</v>
      </c>
      <c r="C1090">
        <v>2007</v>
      </c>
      <c r="D1090">
        <v>2</v>
      </c>
      <c r="E1090" t="s">
        <v>56</v>
      </c>
      <c r="F1090">
        <v>42</v>
      </c>
      <c r="G1090" t="s">
        <v>72</v>
      </c>
      <c r="I1090" t="s">
        <v>73</v>
      </c>
      <c r="J1090" t="s">
        <v>53</v>
      </c>
      <c r="K1090" t="s">
        <v>53</v>
      </c>
      <c r="L1090" t="s">
        <v>53</v>
      </c>
      <c r="M1090">
        <v>0</v>
      </c>
      <c r="O1090">
        <v>2</v>
      </c>
      <c r="P1090" s="6">
        <v>4</v>
      </c>
      <c r="Q1090" t="s">
        <v>56</v>
      </c>
      <c r="R1090">
        <v>13</v>
      </c>
      <c r="S1090" s="5">
        <v>1</v>
      </c>
      <c r="T1090" t="s">
        <v>58</v>
      </c>
      <c r="U1090" t="s">
        <v>52</v>
      </c>
      <c r="V1090">
        <v>2</v>
      </c>
      <c r="W1090" t="s">
        <v>52</v>
      </c>
      <c r="X1090">
        <v>1</v>
      </c>
      <c r="Y1090" t="s">
        <v>59</v>
      </c>
      <c r="AB1090" t="s">
        <v>72</v>
      </c>
      <c r="AD1090" t="s">
        <v>73</v>
      </c>
      <c r="AE1090" t="s">
        <v>52</v>
      </c>
      <c r="AF1090" t="s">
        <v>52</v>
      </c>
      <c r="AG1090" t="s">
        <v>52</v>
      </c>
      <c r="AH1090">
        <v>8</v>
      </c>
      <c r="AI1090" t="s">
        <v>86</v>
      </c>
      <c r="AJ1090" t="s">
        <v>52</v>
      </c>
      <c r="AK1090" t="s">
        <v>87</v>
      </c>
      <c r="AM1090" t="s">
        <v>62</v>
      </c>
      <c r="AN1090" t="s">
        <v>53</v>
      </c>
      <c r="AP1090">
        <f t="shared" ref="AP1090:AP1153" si="68">IF(AND(R1090=6, AO1090="Too young"),1,0)</f>
        <v>0</v>
      </c>
      <c r="AQ1090">
        <v>0</v>
      </c>
      <c r="AR1090">
        <v>0</v>
      </c>
      <c r="AS1090">
        <v>37500</v>
      </c>
      <c r="AT1090">
        <v>20000</v>
      </c>
      <c r="AU1090">
        <v>0</v>
      </c>
      <c r="AV1090">
        <v>0</v>
      </c>
      <c r="AW1090">
        <v>0</v>
      </c>
      <c r="AX1090">
        <v>57500</v>
      </c>
      <c r="AY1090" t="str">
        <f t="shared" ref="AY1090:AY1153" si="69">IF(AND($R1090&lt;12,$AX1090&lt;&gt;""),$AX1090,"")</f>
        <v/>
      </c>
      <c r="AZ1090">
        <f t="shared" ref="AZ1090:AZ1153" si="70">IF(AND($R1090&gt;11,$R1090&lt;15,$AX1090&lt;&gt;""),$AX1090,"")</f>
        <v>57500</v>
      </c>
      <c r="BA1090" t="str">
        <f t="shared" ref="BA1090:BA1153" si="71">IF(AND($R1090&gt;14,$AX1090&lt;&gt;""),$AX1090,"")</f>
        <v/>
      </c>
    </row>
    <row r="1091" spans="1:53" x14ac:dyDescent="0.35">
      <c r="A1091" s="2" t="s">
        <v>1459</v>
      </c>
      <c r="B1091">
        <v>4</v>
      </c>
      <c r="C1091">
        <v>405</v>
      </c>
      <c r="D1091">
        <v>2</v>
      </c>
      <c r="E1091" t="s">
        <v>50</v>
      </c>
      <c r="F1091">
        <v>51</v>
      </c>
      <c r="G1091" t="s">
        <v>136</v>
      </c>
      <c r="H1091" t="s">
        <v>52</v>
      </c>
      <c r="I1091" t="s">
        <v>52</v>
      </c>
      <c r="J1091" t="s">
        <v>52</v>
      </c>
      <c r="K1091" t="s">
        <v>52</v>
      </c>
      <c r="L1091" t="s">
        <v>52</v>
      </c>
      <c r="M1091">
        <v>7</v>
      </c>
      <c r="N1091" t="s">
        <v>86</v>
      </c>
      <c r="O1091">
        <v>2</v>
      </c>
      <c r="P1091" s="6">
        <v>6</v>
      </c>
      <c r="Q1091" t="s">
        <v>56</v>
      </c>
      <c r="R1091">
        <v>10</v>
      </c>
      <c r="S1091" s="5">
        <v>1</v>
      </c>
      <c r="T1091" t="s">
        <v>58</v>
      </c>
      <c r="U1091" t="s">
        <v>52</v>
      </c>
      <c r="V1091">
        <v>1</v>
      </c>
      <c r="W1091" t="s">
        <v>52</v>
      </c>
      <c r="X1091">
        <v>2</v>
      </c>
      <c r="AB1091" t="s">
        <v>136</v>
      </c>
      <c r="AC1091" t="s">
        <v>52</v>
      </c>
      <c r="AD1091" t="s">
        <v>52</v>
      </c>
      <c r="AE1091" t="s">
        <v>52</v>
      </c>
      <c r="AF1091" t="s">
        <v>52</v>
      </c>
      <c r="AG1091" t="s">
        <v>52</v>
      </c>
      <c r="AH1091">
        <v>4</v>
      </c>
      <c r="AI1091" t="s">
        <v>83</v>
      </c>
      <c r="AJ1091" t="s">
        <v>52</v>
      </c>
      <c r="AK1091" t="s">
        <v>84</v>
      </c>
      <c r="AM1091" t="s">
        <v>62</v>
      </c>
      <c r="AN1091" t="s">
        <v>53</v>
      </c>
      <c r="AP1091">
        <f t="shared" si="68"/>
        <v>0</v>
      </c>
      <c r="AQ1091">
        <v>0</v>
      </c>
      <c r="AR1091">
        <v>0</v>
      </c>
      <c r="AS1091">
        <v>45000</v>
      </c>
      <c r="AT1091">
        <v>20000</v>
      </c>
      <c r="AU1091">
        <v>0</v>
      </c>
      <c r="AV1091">
        <v>0</v>
      </c>
      <c r="AW1091">
        <v>5000</v>
      </c>
      <c r="AX1091">
        <v>70000</v>
      </c>
      <c r="AY1091">
        <f t="shared" si="69"/>
        <v>70000</v>
      </c>
      <c r="AZ1091" t="str">
        <f t="shared" si="70"/>
        <v/>
      </c>
      <c r="BA1091" t="str">
        <f t="shared" si="71"/>
        <v/>
      </c>
    </row>
    <row r="1092" spans="1:53" x14ac:dyDescent="0.35">
      <c r="A1092" s="2" t="s">
        <v>1459</v>
      </c>
      <c r="B1092">
        <v>4</v>
      </c>
      <c r="C1092">
        <v>405</v>
      </c>
      <c r="D1092">
        <v>2</v>
      </c>
      <c r="E1092" t="s">
        <v>50</v>
      </c>
      <c r="F1092">
        <v>51</v>
      </c>
      <c r="G1092" t="s">
        <v>136</v>
      </c>
      <c r="H1092" t="s">
        <v>52</v>
      </c>
      <c r="I1092" t="s">
        <v>52</v>
      </c>
      <c r="J1092" t="s">
        <v>52</v>
      </c>
      <c r="K1092" t="s">
        <v>52</v>
      </c>
      <c r="L1092" t="s">
        <v>52</v>
      </c>
      <c r="M1092">
        <v>7</v>
      </c>
      <c r="N1092" t="s">
        <v>86</v>
      </c>
      <c r="O1092">
        <v>2</v>
      </c>
      <c r="P1092" s="6">
        <v>7</v>
      </c>
      <c r="Q1092" t="s">
        <v>56</v>
      </c>
      <c r="R1092">
        <v>6</v>
      </c>
      <c r="S1092" s="5">
        <v>1</v>
      </c>
      <c r="T1092" t="s">
        <v>58</v>
      </c>
      <c r="U1092" t="s">
        <v>52</v>
      </c>
      <c r="V1092">
        <v>1</v>
      </c>
      <c r="W1092" t="s">
        <v>52</v>
      </c>
      <c r="X1092">
        <v>2</v>
      </c>
      <c r="AB1092" t="s">
        <v>136</v>
      </c>
      <c r="AC1092" t="s">
        <v>52</v>
      </c>
      <c r="AD1092" t="s">
        <v>52</v>
      </c>
      <c r="AE1092" t="s">
        <v>53</v>
      </c>
      <c r="AF1092" t="s">
        <v>53</v>
      </c>
      <c r="AG1092" t="s">
        <v>52</v>
      </c>
      <c r="AH1092">
        <v>1</v>
      </c>
      <c r="AI1092" t="s">
        <v>68</v>
      </c>
      <c r="AJ1092" t="s">
        <v>52</v>
      </c>
      <c r="AK1092" t="s">
        <v>74</v>
      </c>
      <c r="AM1092" t="s">
        <v>62</v>
      </c>
      <c r="AN1092" t="s">
        <v>53</v>
      </c>
      <c r="AP1092">
        <f t="shared" si="68"/>
        <v>0</v>
      </c>
      <c r="AQ1092">
        <v>0</v>
      </c>
      <c r="AR1092">
        <v>0</v>
      </c>
      <c r="AS1092">
        <v>10000</v>
      </c>
      <c r="AT1092">
        <v>5000</v>
      </c>
      <c r="AU1092">
        <v>0</v>
      </c>
      <c r="AV1092">
        <v>0</v>
      </c>
      <c r="AW1092">
        <v>2000</v>
      </c>
      <c r="AX1092">
        <v>17000</v>
      </c>
      <c r="AY1092">
        <f t="shared" si="69"/>
        <v>17000</v>
      </c>
      <c r="AZ1092" t="str">
        <f t="shared" si="70"/>
        <v/>
      </c>
      <c r="BA1092" t="str">
        <f t="shared" si="71"/>
        <v/>
      </c>
    </row>
    <row r="1093" spans="1:53" x14ac:dyDescent="0.35">
      <c r="A1093" s="2" t="s">
        <v>1461</v>
      </c>
      <c r="B1093">
        <v>16</v>
      </c>
      <c r="C1093">
        <v>1609</v>
      </c>
      <c r="D1093">
        <v>2</v>
      </c>
      <c r="E1093" t="s">
        <v>50</v>
      </c>
      <c r="F1093">
        <v>37</v>
      </c>
      <c r="G1093" t="s">
        <v>51</v>
      </c>
      <c r="H1093" t="s">
        <v>52</v>
      </c>
      <c r="I1093" t="s">
        <v>52</v>
      </c>
      <c r="J1093" t="s">
        <v>53</v>
      </c>
      <c r="K1093" t="s">
        <v>53</v>
      </c>
      <c r="L1093" t="s">
        <v>53</v>
      </c>
      <c r="M1093">
        <v>0</v>
      </c>
      <c r="O1093">
        <v>7</v>
      </c>
      <c r="P1093" s="6">
        <v>3</v>
      </c>
      <c r="Q1093" t="s">
        <v>50</v>
      </c>
      <c r="R1093">
        <v>17</v>
      </c>
      <c r="S1093" s="5">
        <v>1</v>
      </c>
      <c r="T1093" t="s">
        <v>58</v>
      </c>
      <c r="U1093" t="s">
        <v>52</v>
      </c>
      <c r="V1093">
        <v>1</v>
      </c>
      <c r="W1093" t="s">
        <v>52</v>
      </c>
      <c r="X1093">
        <v>2</v>
      </c>
      <c r="Y1093" t="s">
        <v>59</v>
      </c>
      <c r="AB1093" t="s">
        <v>51</v>
      </c>
      <c r="AC1093" t="s">
        <v>52</v>
      </c>
      <c r="AD1093" t="s">
        <v>52</v>
      </c>
      <c r="AE1093" t="s">
        <v>53</v>
      </c>
      <c r="AF1093" t="s">
        <v>53</v>
      </c>
      <c r="AG1093" t="s">
        <v>52</v>
      </c>
      <c r="AH1093">
        <v>3</v>
      </c>
      <c r="AI1093" t="s">
        <v>97</v>
      </c>
      <c r="AJ1093" t="s">
        <v>52</v>
      </c>
      <c r="AK1093" t="s">
        <v>98</v>
      </c>
      <c r="AM1093" t="s">
        <v>62</v>
      </c>
      <c r="AN1093" t="s">
        <v>53</v>
      </c>
      <c r="AP1093">
        <f t="shared" si="68"/>
        <v>0</v>
      </c>
      <c r="AQ1093">
        <v>500000</v>
      </c>
      <c r="AR1093">
        <v>0</v>
      </c>
      <c r="AS1093">
        <v>15000</v>
      </c>
      <c r="AT1093">
        <v>30000</v>
      </c>
      <c r="AU1093">
        <v>0</v>
      </c>
      <c r="AV1093">
        <v>0</v>
      </c>
      <c r="AW1093">
        <v>0</v>
      </c>
      <c r="AX1093">
        <v>545000</v>
      </c>
      <c r="AY1093" t="str">
        <f t="shared" si="69"/>
        <v/>
      </c>
      <c r="AZ1093" t="str">
        <f t="shared" si="70"/>
        <v/>
      </c>
      <c r="BA1093">
        <f t="shared" si="71"/>
        <v>545000</v>
      </c>
    </row>
    <row r="1094" spans="1:53" x14ac:dyDescent="0.35">
      <c r="A1094" s="2" t="s">
        <v>1461</v>
      </c>
      <c r="B1094">
        <v>16</v>
      </c>
      <c r="C1094">
        <v>1609</v>
      </c>
      <c r="D1094">
        <v>2</v>
      </c>
      <c r="E1094" t="s">
        <v>50</v>
      </c>
      <c r="F1094">
        <v>37</v>
      </c>
      <c r="G1094" t="s">
        <v>51</v>
      </c>
      <c r="H1094" t="s">
        <v>52</v>
      </c>
      <c r="I1094" t="s">
        <v>52</v>
      </c>
      <c r="J1094" t="s">
        <v>53</v>
      </c>
      <c r="K1094" t="s">
        <v>53</v>
      </c>
      <c r="L1094" t="s">
        <v>53</v>
      </c>
      <c r="M1094">
        <v>0</v>
      </c>
      <c r="O1094">
        <v>7</v>
      </c>
      <c r="P1094" s="6">
        <v>4</v>
      </c>
      <c r="Q1094" t="s">
        <v>56</v>
      </c>
      <c r="R1094">
        <v>15</v>
      </c>
      <c r="S1094" s="5">
        <v>1</v>
      </c>
      <c r="T1094" t="s">
        <v>58</v>
      </c>
      <c r="U1094" t="s">
        <v>52</v>
      </c>
      <c r="V1094">
        <v>1</v>
      </c>
      <c r="W1094" t="s">
        <v>52</v>
      </c>
      <c r="X1094">
        <v>2</v>
      </c>
      <c r="Y1094" t="s">
        <v>59</v>
      </c>
      <c r="AB1094" t="s">
        <v>51</v>
      </c>
      <c r="AC1094" t="s">
        <v>52</v>
      </c>
      <c r="AD1094" t="s">
        <v>52</v>
      </c>
      <c r="AE1094" t="s">
        <v>53</v>
      </c>
      <c r="AF1094" t="s">
        <v>53</v>
      </c>
      <c r="AG1094" t="s">
        <v>52</v>
      </c>
      <c r="AH1094">
        <v>2</v>
      </c>
      <c r="AI1094" t="s">
        <v>65</v>
      </c>
      <c r="AJ1094" t="s">
        <v>52</v>
      </c>
      <c r="AK1094" t="s">
        <v>66</v>
      </c>
      <c r="AM1094" t="s">
        <v>62</v>
      </c>
      <c r="AN1094" t="s">
        <v>53</v>
      </c>
      <c r="AP1094">
        <f t="shared" si="68"/>
        <v>0</v>
      </c>
      <c r="AQ1094">
        <v>500000</v>
      </c>
      <c r="AR1094">
        <v>0</v>
      </c>
      <c r="AS1094">
        <v>15000</v>
      </c>
      <c r="AT1094">
        <v>20000</v>
      </c>
      <c r="AU1094">
        <v>0</v>
      </c>
      <c r="AV1094">
        <v>0</v>
      </c>
      <c r="AW1094">
        <v>0</v>
      </c>
      <c r="AX1094">
        <v>535000</v>
      </c>
      <c r="AY1094" t="str">
        <f t="shared" si="69"/>
        <v/>
      </c>
      <c r="AZ1094" t="str">
        <f t="shared" si="70"/>
        <v/>
      </c>
      <c r="BA1094">
        <f t="shared" si="71"/>
        <v>535000</v>
      </c>
    </row>
    <row r="1095" spans="1:53" x14ac:dyDescent="0.35">
      <c r="A1095" s="2" t="s">
        <v>1461</v>
      </c>
      <c r="B1095">
        <v>16</v>
      </c>
      <c r="C1095">
        <v>1609</v>
      </c>
      <c r="D1095">
        <v>2</v>
      </c>
      <c r="E1095" t="s">
        <v>50</v>
      </c>
      <c r="F1095">
        <v>37</v>
      </c>
      <c r="G1095" t="s">
        <v>51</v>
      </c>
      <c r="H1095" t="s">
        <v>52</v>
      </c>
      <c r="I1095" t="s">
        <v>52</v>
      </c>
      <c r="J1095" t="s">
        <v>53</v>
      </c>
      <c r="K1095" t="s">
        <v>53</v>
      </c>
      <c r="L1095" t="s">
        <v>53</v>
      </c>
      <c r="M1095">
        <v>0</v>
      </c>
      <c r="O1095">
        <v>7</v>
      </c>
      <c r="P1095" s="6">
        <v>5</v>
      </c>
      <c r="Q1095" t="s">
        <v>56</v>
      </c>
      <c r="R1095">
        <v>13</v>
      </c>
      <c r="S1095" s="5">
        <v>1</v>
      </c>
      <c r="T1095" t="s">
        <v>58</v>
      </c>
      <c r="U1095" t="s">
        <v>52</v>
      </c>
      <c r="V1095">
        <v>1</v>
      </c>
      <c r="W1095" t="s">
        <v>52</v>
      </c>
      <c r="X1095">
        <v>2</v>
      </c>
      <c r="Y1095" t="s">
        <v>59</v>
      </c>
      <c r="AB1095" t="s">
        <v>51</v>
      </c>
      <c r="AC1095" t="s">
        <v>52</v>
      </c>
      <c r="AD1095" t="s">
        <v>52</v>
      </c>
      <c r="AE1095" t="s">
        <v>53</v>
      </c>
      <c r="AF1095" t="s">
        <v>53</v>
      </c>
      <c r="AG1095" t="s">
        <v>52</v>
      </c>
      <c r="AH1095">
        <v>2</v>
      </c>
      <c r="AI1095" t="s">
        <v>65</v>
      </c>
      <c r="AJ1095" t="s">
        <v>52</v>
      </c>
      <c r="AK1095" t="s">
        <v>66</v>
      </c>
      <c r="AM1095" t="s">
        <v>62</v>
      </c>
      <c r="AN1095" t="s">
        <v>53</v>
      </c>
      <c r="AP1095">
        <f t="shared" si="68"/>
        <v>0</v>
      </c>
      <c r="AQ1095">
        <v>500000</v>
      </c>
      <c r="AR1095">
        <v>0</v>
      </c>
      <c r="AS1095">
        <v>10000</v>
      </c>
      <c r="AT1095">
        <v>20000</v>
      </c>
      <c r="AU1095">
        <v>0</v>
      </c>
      <c r="AV1095">
        <v>0</v>
      </c>
      <c r="AW1095">
        <v>0</v>
      </c>
      <c r="AX1095">
        <v>530000</v>
      </c>
      <c r="AY1095" t="str">
        <f t="shared" si="69"/>
        <v/>
      </c>
      <c r="AZ1095">
        <f t="shared" si="70"/>
        <v>530000</v>
      </c>
      <c r="BA1095" t="str">
        <f t="shared" si="71"/>
        <v/>
      </c>
    </row>
    <row r="1096" spans="1:53" x14ac:dyDescent="0.35">
      <c r="A1096" s="2" t="s">
        <v>1461</v>
      </c>
      <c r="B1096">
        <v>16</v>
      </c>
      <c r="C1096">
        <v>1609</v>
      </c>
      <c r="D1096">
        <v>2</v>
      </c>
      <c r="E1096" t="s">
        <v>50</v>
      </c>
      <c r="F1096">
        <v>37</v>
      </c>
      <c r="G1096" t="s">
        <v>51</v>
      </c>
      <c r="H1096" t="s">
        <v>52</v>
      </c>
      <c r="I1096" t="s">
        <v>52</v>
      </c>
      <c r="J1096" t="s">
        <v>53</v>
      </c>
      <c r="K1096" t="s">
        <v>53</v>
      </c>
      <c r="L1096" t="s">
        <v>53</v>
      </c>
      <c r="M1096">
        <v>0</v>
      </c>
      <c r="O1096">
        <v>7</v>
      </c>
      <c r="P1096" s="6">
        <v>6</v>
      </c>
      <c r="Q1096" t="s">
        <v>50</v>
      </c>
      <c r="R1096">
        <v>11</v>
      </c>
      <c r="S1096" s="5">
        <v>1</v>
      </c>
      <c r="T1096" t="s">
        <v>58</v>
      </c>
      <c r="U1096" t="s">
        <v>52</v>
      </c>
      <c r="V1096">
        <v>1</v>
      </c>
      <c r="W1096" t="s">
        <v>52</v>
      </c>
      <c r="X1096">
        <v>2</v>
      </c>
      <c r="AB1096" t="s">
        <v>51</v>
      </c>
      <c r="AC1096" t="s">
        <v>52</v>
      </c>
      <c r="AD1096" t="s">
        <v>52</v>
      </c>
      <c r="AE1096" t="s">
        <v>53</v>
      </c>
      <c r="AF1096" t="s">
        <v>53</v>
      </c>
      <c r="AG1096" t="s">
        <v>53</v>
      </c>
      <c r="AJ1096" t="s">
        <v>53</v>
      </c>
      <c r="AO1096" t="s">
        <v>198</v>
      </c>
      <c r="AP1096">
        <f t="shared" si="68"/>
        <v>0</v>
      </c>
      <c r="AY1096" t="str">
        <f t="shared" si="69"/>
        <v/>
      </c>
      <c r="AZ1096" t="str">
        <f t="shared" si="70"/>
        <v/>
      </c>
      <c r="BA1096" t="str">
        <f t="shared" si="71"/>
        <v/>
      </c>
    </row>
    <row r="1097" spans="1:53" x14ac:dyDescent="0.35">
      <c r="A1097" s="2" t="s">
        <v>1461</v>
      </c>
      <c r="B1097">
        <v>16</v>
      </c>
      <c r="C1097">
        <v>1609</v>
      </c>
      <c r="D1097">
        <v>2</v>
      </c>
      <c r="E1097" t="s">
        <v>50</v>
      </c>
      <c r="F1097">
        <v>37</v>
      </c>
      <c r="G1097" t="s">
        <v>51</v>
      </c>
      <c r="H1097" t="s">
        <v>52</v>
      </c>
      <c r="I1097" t="s">
        <v>52</v>
      </c>
      <c r="J1097" t="s">
        <v>53</v>
      </c>
      <c r="K1097" t="s">
        <v>53</v>
      </c>
      <c r="L1097" t="s">
        <v>53</v>
      </c>
      <c r="M1097">
        <v>0</v>
      </c>
      <c r="O1097">
        <v>7</v>
      </c>
      <c r="P1097" s="6">
        <v>7</v>
      </c>
      <c r="Q1097" t="s">
        <v>50</v>
      </c>
      <c r="R1097">
        <v>9</v>
      </c>
      <c r="S1097" s="5">
        <v>1</v>
      </c>
      <c r="T1097" t="s">
        <v>58</v>
      </c>
      <c r="U1097" t="s">
        <v>52</v>
      </c>
      <c r="V1097">
        <v>1</v>
      </c>
      <c r="W1097" t="s">
        <v>52</v>
      </c>
      <c r="X1097">
        <v>2</v>
      </c>
      <c r="AB1097" t="s">
        <v>51</v>
      </c>
      <c r="AC1097" t="s">
        <v>52</v>
      </c>
      <c r="AD1097" t="s">
        <v>52</v>
      </c>
      <c r="AE1097" t="s">
        <v>53</v>
      </c>
      <c r="AF1097" t="s">
        <v>53</v>
      </c>
      <c r="AG1097" t="s">
        <v>53</v>
      </c>
      <c r="AJ1097" t="s">
        <v>53</v>
      </c>
      <c r="AO1097" t="s">
        <v>198</v>
      </c>
      <c r="AP1097">
        <f t="shared" si="68"/>
        <v>0</v>
      </c>
      <c r="AY1097" t="str">
        <f t="shared" si="69"/>
        <v/>
      </c>
      <c r="AZ1097" t="str">
        <f t="shared" si="70"/>
        <v/>
      </c>
      <c r="BA1097" t="str">
        <f t="shared" si="71"/>
        <v/>
      </c>
    </row>
    <row r="1098" spans="1:53" x14ac:dyDescent="0.35">
      <c r="A1098" s="2" t="s">
        <v>1461</v>
      </c>
      <c r="B1098">
        <v>16</v>
      </c>
      <c r="C1098">
        <v>1609</v>
      </c>
      <c r="D1098">
        <v>2</v>
      </c>
      <c r="E1098" t="s">
        <v>50</v>
      </c>
      <c r="F1098">
        <v>37</v>
      </c>
      <c r="G1098" t="s">
        <v>51</v>
      </c>
      <c r="H1098" t="s">
        <v>52</v>
      </c>
      <c r="I1098" t="s">
        <v>52</v>
      </c>
      <c r="J1098" t="s">
        <v>53</v>
      </c>
      <c r="K1098" t="s">
        <v>53</v>
      </c>
      <c r="L1098" t="s">
        <v>53</v>
      </c>
      <c r="M1098">
        <v>0</v>
      </c>
      <c r="O1098">
        <v>7</v>
      </c>
      <c r="P1098" s="6">
        <v>8</v>
      </c>
      <c r="Q1098" t="s">
        <v>50</v>
      </c>
      <c r="R1098">
        <v>7</v>
      </c>
      <c r="S1098" s="5">
        <v>1</v>
      </c>
      <c r="T1098" t="s">
        <v>58</v>
      </c>
      <c r="U1098" t="s">
        <v>52</v>
      </c>
      <c r="V1098">
        <v>1</v>
      </c>
      <c r="W1098" t="s">
        <v>52</v>
      </c>
      <c r="X1098">
        <v>2</v>
      </c>
      <c r="AB1098" t="s">
        <v>51</v>
      </c>
      <c r="AC1098" t="s">
        <v>53</v>
      </c>
      <c r="AD1098" t="s">
        <v>52</v>
      </c>
      <c r="AE1098" t="s">
        <v>53</v>
      </c>
      <c r="AF1098" t="s">
        <v>53</v>
      </c>
      <c r="AG1098" t="s">
        <v>53</v>
      </c>
      <c r="AJ1098" t="s">
        <v>53</v>
      </c>
      <c r="AO1098" t="s">
        <v>190</v>
      </c>
      <c r="AP1098">
        <f t="shared" si="68"/>
        <v>0</v>
      </c>
      <c r="AY1098" t="str">
        <f t="shared" si="69"/>
        <v/>
      </c>
      <c r="AZ1098" t="str">
        <f t="shared" si="70"/>
        <v/>
      </c>
      <c r="BA1098" t="str">
        <f t="shared" si="71"/>
        <v/>
      </c>
    </row>
    <row r="1099" spans="1:53" x14ac:dyDescent="0.35">
      <c r="A1099" s="2" t="s">
        <v>1462</v>
      </c>
      <c r="B1099">
        <v>8</v>
      </c>
      <c r="C1099">
        <v>807</v>
      </c>
      <c r="D1099">
        <v>2</v>
      </c>
      <c r="E1099" t="s">
        <v>56</v>
      </c>
      <c r="F1099">
        <v>41</v>
      </c>
      <c r="G1099" t="s">
        <v>72</v>
      </c>
      <c r="I1099" t="s">
        <v>73</v>
      </c>
      <c r="J1099" t="s">
        <v>52</v>
      </c>
      <c r="K1099" t="s">
        <v>52</v>
      </c>
      <c r="L1099" t="s">
        <v>52</v>
      </c>
      <c r="M1099">
        <v>4</v>
      </c>
      <c r="N1099" t="s">
        <v>63</v>
      </c>
      <c r="O1099">
        <v>5</v>
      </c>
      <c r="P1099" s="6">
        <v>3</v>
      </c>
      <c r="Q1099" t="s">
        <v>56</v>
      </c>
      <c r="R1099">
        <v>15</v>
      </c>
      <c r="S1099" s="5">
        <v>1</v>
      </c>
      <c r="T1099" t="s">
        <v>58</v>
      </c>
      <c r="U1099" t="s">
        <v>53</v>
      </c>
      <c r="W1099" t="s">
        <v>52</v>
      </c>
      <c r="X1099">
        <v>1</v>
      </c>
      <c r="Y1099" t="s">
        <v>59</v>
      </c>
      <c r="AB1099" t="s">
        <v>72</v>
      </c>
      <c r="AD1099" t="s">
        <v>73</v>
      </c>
      <c r="AE1099" t="s">
        <v>52</v>
      </c>
      <c r="AF1099" t="s">
        <v>52</v>
      </c>
      <c r="AG1099" t="s">
        <v>52</v>
      </c>
      <c r="AH1099">
        <v>4</v>
      </c>
      <c r="AI1099" t="s">
        <v>63</v>
      </c>
      <c r="AJ1099" t="s">
        <v>53</v>
      </c>
      <c r="AO1099" t="s">
        <v>119</v>
      </c>
      <c r="AP1099">
        <f t="shared" si="68"/>
        <v>0</v>
      </c>
      <c r="AY1099" t="str">
        <f t="shared" si="69"/>
        <v/>
      </c>
      <c r="AZ1099" t="str">
        <f t="shared" si="70"/>
        <v/>
      </c>
      <c r="BA1099" t="str">
        <f t="shared" si="71"/>
        <v/>
      </c>
    </row>
    <row r="1100" spans="1:53" x14ac:dyDescent="0.35">
      <c r="A1100" s="2" t="s">
        <v>1462</v>
      </c>
      <c r="B1100">
        <v>8</v>
      </c>
      <c r="C1100">
        <v>807</v>
      </c>
      <c r="D1100">
        <v>2</v>
      </c>
      <c r="E1100" t="s">
        <v>56</v>
      </c>
      <c r="F1100">
        <v>41</v>
      </c>
      <c r="G1100" t="s">
        <v>72</v>
      </c>
      <c r="I1100" t="s">
        <v>73</v>
      </c>
      <c r="J1100" t="s">
        <v>52</v>
      </c>
      <c r="K1100" t="s">
        <v>52</v>
      </c>
      <c r="L1100" t="s">
        <v>52</v>
      </c>
      <c r="M1100">
        <v>4</v>
      </c>
      <c r="N1100" t="s">
        <v>63</v>
      </c>
      <c r="O1100">
        <v>5</v>
      </c>
      <c r="P1100" s="6">
        <v>4</v>
      </c>
      <c r="Q1100" t="s">
        <v>56</v>
      </c>
      <c r="R1100">
        <v>13</v>
      </c>
      <c r="S1100" s="5">
        <v>1</v>
      </c>
      <c r="T1100" t="s">
        <v>58</v>
      </c>
      <c r="U1100" t="s">
        <v>53</v>
      </c>
      <c r="W1100" t="s">
        <v>52</v>
      </c>
      <c r="X1100">
        <v>1</v>
      </c>
      <c r="Y1100" t="s">
        <v>59</v>
      </c>
      <c r="AB1100" t="s">
        <v>72</v>
      </c>
      <c r="AD1100" t="s">
        <v>73</v>
      </c>
      <c r="AE1100" t="s">
        <v>52</v>
      </c>
      <c r="AF1100" t="s">
        <v>52</v>
      </c>
      <c r="AG1100" t="s">
        <v>52</v>
      </c>
      <c r="AH1100">
        <v>3</v>
      </c>
      <c r="AI1100" t="s">
        <v>97</v>
      </c>
      <c r="AJ1100" t="s">
        <v>53</v>
      </c>
      <c r="AO1100" t="s">
        <v>119</v>
      </c>
      <c r="AP1100">
        <f t="shared" si="68"/>
        <v>0</v>
      </c>
      <c r="AY1100" t="str">
        <f t="shared" si="69"/>
        <v/>
      </c>
      <c r="AZ1100" t="str">
        <f t="shared" si="70"/>
        <v/>
      </c>
      <c r="BA1100" t="str">
        <f t="shared" si="71"/>
        <v/>
      </c>
    </row>
    <row r="1101" spans="1:53" x14ac:dyDescent="0.35">
      <c r="A1101" s="2" t="s">
        <v>1462</v>
      </c>
      <c r="B1101">
        <v>8</v>
      </c>
      <c r="C1101">
        <v>807</v>
      </c>
      <c r="D1101">
        <v>2</v>
      </c>
      <c r="E1101" t="s">
        <v>56</v>
      </c>
      <c r="F1101">
        <v>41</v>
      </c>
      <c r="G1101" t="s">
        <v>72</v>
      </c>
      <c r="I1101" t="s">
        <v>73</v>
      </c>
      <c r="J1101" t="s">
        <v>52</v>
      </c>
      <c r="K1101" t="s">
        <v>52</v>
      </c>
      <c r="L1101" t="s">
        <v>52</v>
      </c>
      <c r="M1101">
        <v>4</v>
      </c>
      <c r="N1101" t="s">
        <v>63</v>
      </c>
      <c r="O1101">
        <v>5</v>
      </c>
      <c r="P1101" s="6">
        <v>5</v>
      </c>
      <c r="Q1101" t="s">
        <v>56</v>
      </c>
      <c r="R1101">
        <v>11</v>
      </c>
      <c r="S1101" s="5">
        <v>1</v>
      </c>
      <c r="T1101" t="s">
        <v>58</v>
      </c>
      <c r="U1101" t="s">
        <v>53</v>
      </c>
      <c r="W1101" t="s">
        <v>52</v>
      </c>
      <c r="X1101">
        <v>1</v>
      </c>
      <c r="AB1101" t="s">
        <v>72</v>
      </c>
      <c r="AD1101" t="s">
        <v>73</v>
      </c>
      <c r="AE1101" t="s">
        <v>52</v>
      </c>
      <c r="AF1101" t="s">
        <v>52</v>
      </c>
      <c r="AG1101" t="s">
        <v>52</v>
      </c>
      <c r="AH1101">
        <v>3</v>
      </c>
      <c r="AI1101" t="s">
        <v>97</v>
      </c>
      <c r="AJ1101" t="s">
        <v>52</v>
      </c>
      <c r="AK1101" t="s">
        <v>98</v>
      </c>
      <c r="AM1101" t="s">
        <v>62</v>
      </c>
      <c r="AN1101" t="s">
        <v>53</v>
      </c>
      <c r="AP1101">
        <f t="shared" si="68"/>
        <v>0</v>
      </c>
      <c r="AY1101" t="str">
        <f t="shared" si="69"/>
        <v/>
      </c>
      <c r="AZ1101" t="str">
        <f t="shared" si="70"/>
        <v/>
      </c>
      <c r="BA1101" t="str">
        <f t="shared" si="71"/>
        <v/>
      </c>
    </row>
    <row r="1102" spans="1:53" x14ac:dyDescent="0.35">
      <c r="A1102" s="2" t="s">
        <v>1463</v>
      </c>
      <c r="B1102">
        <v>2</v>
      </c>
      <c r="C1102">
        <v>202</v>
      </c>
      <c r="D1102">
        <v>1</v>
      </c>
      <c r="E1102" t="s">
        <v>50</v>
      </c>
      <c r="F1102">
        <v>30</v>
      </c>
      <c r="G1102" t="s">
        <v>72</v>
      </c>
      <c r="I1102" t="s">
        <v>73</v>
      </c>
      <c r="J1102" t="s">
        <v>52</v>
      </c>
      <c r="K1102" t="s">
        <v>52</v>
      </c>
      <c r="L1102" t="s">
        <v>52</v>
      </c>
      <c r="M1102">
        <v>7</v>
      </c>
      <c r="N1102" t="s">
        <v>79</v>
      </c>
      <c r="O1102">
        <v>3</v>
      </c>
      <c r="P1102" s="6">
        <v>3</v>
      </c>
      <c r="Q1102" t="s">
        <v>56</v>
      </c>
      <c r="R1102">
        <v>13</v>
      </c>
      <c r="S1102" s="5">
        <v>1</v>
      </c>
      <c r="T1102" t="s">
        <v>58</v>
      </c>
      <c r="U1102" t="s">
        <v>52</v>
      </c>
      <c r="V1102">
        <v>1</v>
      </c>
      <c r="W1102" t="s">
        <v>52</v>
      </c>
      <c r="X1102">
        <v>2</v>
      </c>
      <c r="Y1102" t="s">
        <v>59</v>
      </c>
      <c r="AB1102" t="s">
        <v>72</v>
      </c>
      <c r="AD1102" t="s">
        <v>73</v>
      </c>
      <c r="AE1102" t="s">
        <v>53</v>
      </c>
      <c r="AF1102" t="s">
        <v>53</v>
      </c>
      <c r="AG1102" t="s">
        <v>52</v>
      </c>
      <c r="AH1102">
        <v>5</v>
      </c>
      <c r="AI1102" t="s">
        <v>63</v>
      </c>
      <c r="AJ1102" t="s">
        <v>53</v>
      </c>
      <c r="AO1102" t="s">
        <v>164</v>
      </c>
      <c r="AP1102">
        <f t="shared" si="68"/>
        <v>0</v>
      </c>
      <c r="AY1102" t="str">
        <f t="shared" si="69"/>
        <v/>
      </c>
      <c r="AZ1102" t="str">
        <f t="shared" si="70"/>
        <v/>
      </c>
      <c r="BA1102" t="str">
        <f t="shared" si="71"/>
        <v/>
      </c>
    </row>
    <row r="1103" spans="1:53" x14ac:dyDescent="0.35">
      <c r="A1103" s="2" t="s">
        <v>1463</v>
      </c>
      <c r="B1103">
        <v>2</v>
      </c>
      <c r="C1103">
        <v>202</v>
      </c>
      <c r="D1103">
        <v>1</v>
      </c>
      <c r="E1103" t="s">
        <v>50</v>
      </c>
      <c r="F1103">
        <v>30</v>
      </c>
      <c r="G1103" t="s">
        <v>72</v>
      </c>
      <c r="I1103" t="s">
        <v>73</v>
      </c>
      <c r="J1103" t="s">
        <v>52</v>
      </c>
      <c r="K1103" t="s">
        <v>52</v>
      </c>
      <c r="L1103" t="s">
        <v>52</v>
      </c>
      <c r="M1103">
        <v>7</v>
      </c>
      <c r="N1103" t="s">
        <v>79</v>
      </c>
      <c r="O1103">
        <v>3</v>
      </c>
      <c r="P1103" s="6">
        <v>4</v>
      </c>
      <c r="Q1103" t="s">
        <v>50</v>
      </c>
      <c r="R1103">
        <v>11</v>
      </c>
      <c r="S1103" s="5">
        <v>1</v>
      </c>
      <c r="T1103" t="s">
        <v>58</v>
      </c>
      <c r="U1103" t="s">
        <v>52</v>
      </c>
      <c r="V1103">
        <v>1</v>
      </c>
      <c r="W1103" t="s">
        <v>52</v>
      </c>
      <c r="X1103">
        <v>2</v>
      </c>
      <c r="AB1103" t="s">
        <v>72</v>
      </c>
      <c r="AD1103" t="s">
        <v>73</v>
      </c>
      <c r="AE1103" t="s">
        <v>52</v>
      </c>
      <c r="AF1103" t="s">
        <v>52</v>
      </c>
      <c r="AG1103" t="s">
        <v>52</v>
      </c>
      <c r="AH1103">
        <v>7</v>
      </c>
      <c r="AI1103" t="s">
        <v>78</v>
      </c>
      <c r="AJ1103" t="s">
        <v>52</v>
      </c>
      <c r="AK1103" t="s">
        <v>88</v>
      </c>
      <c r="AM1103" t="s">
        <v>62</v>
      </c>
      <c r="AN1103" t="s">
        <v>53</v>
      </c>
      <c r="AP1103">
        <f t="shared" si="68"/>
        <v>0</v>
      </c>
      <c r="AQ1103">
        <v>0</v>
      </c>
      <c r="AR1103">
        <v>250000</v>
      </c>
      <c r="AS1103">
        <v>80000</v>
      </c>
      <c r="AT1103">
        <v>25000</v>
      </c>
      <c r="AU1103">
        <v>0</v>
      </c>
      <c r="AV1103">
        <v>240000</v>
      </c>
      <c r="AW1103">
        <v>20000</v>
      </c>
      <c r="AX1103">
        <v>615000</v>
      </c>
      <c r="AY1103">
        <f t="shared" si="69"/>
        <v>615000</v>
      </c>
      <c r="AZ1103" t="str">
        <f t="shared" si="70"/>
        <v/>
      </c>
      <c r="BA1103" t="str">
        <f t="shared" si="71"/>
        <v/>
      </c>
    </row>
    <row r="1104" spans="1:53" x14ac:dyDescent="0.35">
      <c r="A1104" s="2" t="s">
        <v>1464</v>
      </c>
      <c r="B1104">
        <v>20</v>
      </c>
      <c r="C1104">
        <v>2004</v>
      </c>
      <c r="D1104">
        <v>2</v>
      </c>
      <c r="E1104" t="s">
        <v>50</v>
      </c>
      <c r="F1104">
        <v>31</v>
      </c>
      <c r="G1104" t="s">
        <v>72</v>
      </c>
      <c r="I1104" t="s">
        <v>73</v>
      </c>
      <c r="J1104" t="s">
        <v>52</v>
      </c>
      <c r="K1104" t="s">
        <v>52</v>
      </c>
      <c r="L1104" t="s">
        <v>52</v>
      </c>
      <c r="M1104">
        <v>8</v>
      </c>
      <c r="N1104" t="s">
        <v>86</v>
      </c>
      <c r="O1104">
        <v>1</v>
      </c>
      <c r="P1104" s="6">
        <v>3</v>
      </c>
      <c r="Q1104" t="s">
        <v>56</v>
      </c>
      <c r="R1104">
        <v>8</v>
      </c>
      <c r="S1104" s="5">
        <v>1</v>
      </c>
      <c r="T1104" t="s">
        <v>58</v>
      </c>
      <c r="U1104" t="s">
        <v>52</v>
      </c>
      <c r="V1104">
        <v>1</v>
      </c>
      <c r="W1104" t="s">
        <v>52</v>
      </c>
      <c r="X1104">
        <v>2</v>
      </c>
      <c r="AB1104" t="s">
        <v>72</v>
      </c>
      <c r="AD1104" t="s">
        <v>73</v>
      </c>
      <c r="AE1104" t="s">
        <v>52</v>
      </c>
      <c r="AF1104" t="s">
        <v>52</v>
      </c>
      <c r="AG1104" t="s">
        <v>52</v>
      </c>
      <c r="AH1104">
        <v>2</v>
      </c>
      <c r="AI1104" t="s">
        <v>97</v>
      </c>
      <c r="AJ1104" t="s">
        <v>52</v>
      </c>
      <c r="AK1104" t="s">
        <v>98</v>
      </c>
      <c r="AM1104" t="s">
        <v>62</v>
      </c>
      <c r="AN1104" t="s">
        <v>53</v>
      </c>
      <c r="AP1104">
        <f t="shared" si="68"/>
        <v>0</v>
      </c>
      <c r="AQ1104">
        <v>0</v>
      </c>
      <c r="AR1104">
        <v>0</v>
      </c>
      <c r="AS1104">
        <v>15000</v>
      </c>
      <c r="AT1104">
        <v>15000</v>
      </c>
      <c r="AU1104">
        <v>0</v>
      </c>
      <c r="AV1104">
        <v>0</v>
      </c>
      <c r="AW1104">
        <v>0</v>
      </c>
      <c r="AX1104">
        <v>30000</v>
      </c>
      <c r="AY1104">
        <f t="shared" si="69"/>
        <v>30000</v>
      </c>
      <c r="AZ1104" t="str">
        <f t="shared" si="70"/>
        <v/>
      </c>
      <c r="BA1104" t="str">
        <f t="shared" si="71"/>
        <v/>
      </c>
    </row>
    <row r="1105" spans="1:53" x14ac:dyDescent="0.35">
      <c r="A1105" s="2" t="s">
        <v>1466</v>
      </c>
      <c r="B1105">
        <v>21</v>
      </c>
      <c r="C1105">
        <v>2101</v>
      </c>
      <c r="D1105">
        <v>2</v>
      </c>
      <c r="E1105" t="s">
        <v>50</v>
      </c>
      <c r="F1105">
        <v>39</v>
      </c>
      <c r="G1105" t="s">
        <v>72</v>
      </c>
      <c r="I1105" t="s">
        <v>73</v>
      </c>
      <c r="J1105" t="s">
        <v>53</v>
      </c>
      <c r="K1105" t="s">
        <v>53</v>
      </c>
      <c r="L1105" t="s">
        <v>52</v>
      </c>
      <c r="M1105">
        <v>4</v>
      </c>
      <c r="N1105" t="s">
        <v>63</v>
      </c>
      <c r="O1105">
        <v>2</v>
      </c>
      <c r="P1105" s="6">
        <v>4</v>
      </c>
      <c r="Q1105" t="s">
        <v>56</v>
      </c>
      <c r="R1105">
        <v>15</v>
      </c>
      <c r="S1105" s="5">
        <v>1</v>
      </c>
      <c r="T1105" t="s">
        <v>58</v>
      </c>
      <c r="U1105" t="s">
        <v>52</v>
      </c>
      <c r="V1105">
        <v>1</v>
      </c>
      <c r="W1105" t="s">
        <v>52</v>
      </c>
      <c r="X1105">
        <v>2</v>
      </c>
      <c r="Y1105" t="s">
        <v>59</v>
      </c>
      <c r="AB1105" t="s">
        <v>72</v>
      </c>
      <c r="AD1105" t="s">
        <v>73</v>
      </c>
      <c r="AE1105" t="s">
        <v>53</v>
      </c>
      <c r="AF1105" t="s">
        <v>53</v>
      </c>
      <c r="AG1105" t="s">
        <v>52</v>
      </c>
      <c r="AH1105">
        <v>8</v>
      </c>
      <c r="AI1105" t="s">
        <v>86</v>
      </c>
      <c r="AJ1105" t="s">
        <v>52</v>
      </c>
      <c r="AK1105" t="s">
        <v>87</v>
      </c>
      <c r="AM1105" t="s">
        <v>62</v>
      </c>
      <c r="AN1105" t="s">
        <v>53</v>
      </c>
      <c r="AP1105">
        <f t="shared" si="68"/>
        <v>0</v>
      </c>
      <c r="AQ1105">
        <v>0</v>
      </c>
      <c r="AR1105">
        <v>70000</v>
      </c>
      <c r="AS1105">
        <v>30000</v>
      </c>
      <c r="AT1105">
        <v>5000</v>
      </c>
      <c r="AU1105">
        <v>0</v>
      </c>
      <c r="AV1105">
        <v>0</v>
      </c>
      <c r="AW1105">
        <v>0</v>
      </c>
      <c r="AX1105">
        <v>105000</v>
      </c>
      <c r="AY1105" t="str">
        <f t="shared" si="69"/>
        <v/>
      </c>
      <c r="AZ1105" t="str">
        <f t="shared" si="70"/>
        <v/>
      </c>
      <c r="BA1105">
        <f t="shared" si="71"/>
        <v>105000</v>
      </c>
    </row>
    <row r="1106" spans="1:53" x14ac:dyDescent="0.35">
      <c r="A1106" s="2" t="s">
        <v>1466</v>
      </c>
      <c r="B1106">
        <v>21</v>
      </c>
      <c r="C1106">
        <v>2101</v>
      </c>
      <c r="D1106">
        <v>2</v>
      </c>
      <c r="E1106" t="s">
        <v>50</v>
      </c>
      <c r="F1106">
        <v>39</v>
      </c>
      <c r="G1106" t="s">
        <v>72</v>
      </c>
      <c r="I1106" t="s">
        <v>73</v>
      </c>
      <c r="J1106" t="s">
        <v>53</v>
      </c>
      <c r="K1106" t="s">
        <v>53</v>
      </c>
      <c r="L1106" t="s">
        <v>52</v>
      </c>
      <c r="M1106">
        <v>4</v>
      </c>
      <c r="N1106" t="s">
        <v>63</v>
      </c>
      <c r="O1106">
        <v>2</v>
      </c>
      <c r="P1106" s="6">
        <v>5</v>
      </c>
      <c r="Q1106" t="s">
        <v>56</v>
      </c>
      <c r="R1106">
        <v>9</v>
      </c>
      <c r="S1106" s="5">
        <v>1</v>
      </c>
      <c r="T1106" t="s">
        <v>58</v>
      </c>
      <c r="U1106" t="s">
        <v>52</v>
      </c>
      <c r="V1106">
        <v>1</v>
      </c>
      <c r="W1106" t="s">
        <v>52</v>
      </c>
      <c r="X1106">
        <v>2</v>
      </c>
      <c r="AB1106" t="s">
        <v>72</v>
      </c>
      <c r="AD1106" t="s">
        <v>73</v>
      </c>
      <c r="AE1106" t="s">
        <v>53</v>
      </c>
      <c r="AF1106" t="s">
        <v>53</v>
      </c>
      <c r="AG1106" t="s">
        <v>52</v>
      </c>
      <c r="AH1106">
        <v>4</v>
      </c>
      <c r="AI1106" t="s">
        <v>63</v>
      </c>
      <c r="AJ1106" t="s">
        <v>52</v>
      </c>
      <c r="AK1106" t="s">
        <v>64</v>
      </c>
      <c r="AM1106" t="s">
        <v>62</v>
      </c>
      <c r="AN1106" t="s">
        <v>53</v>
      </c>
      <c r="AP1106">
        <f t="shared" si="68"/>
        <v>0</v>
      </c>
      <c r="AQ1106">
        <v>0</v>
      </c>
      <c r="AR1106">
        <v>0</v>
      </c>
      <c r="AS1106">
        <v>10000</v>
      </c>
      <c r="AT1106">
        <v>8000</v>
      </c>
      <c r="AU1106">
        <v>0</v>
      </c>
      <c r="AV1106">
        <v>0</v>
      </c>
      <c r="AW1106">
        <v>0</v>
      </c>
      <c r="AX1106">
        <v>18000</v>
      </c>
      <c r="AY1106">
        <f t="shared" si="69"/>
        <v>18000</v>
      </c>
      <c r="AZ1106" t="str">
        <f t="shared" si="70"/>
        <v/>
      </c>
      <c r="BA1106" t="str">
        <f t="shared" si="71"/>
        <v/>
      </c>
    </row>
    <row r="1107" spans="1:53" x14ac:dyDescent="0.35">
      <c r="A1107" s="2" t="s">
        <v>1468</v>
      </c>
      <c r="B1107">
        <v>2</v>
      </c>
      <c r="C1107">
        <v>214</v>
      </c>
      <c r="D1107">
        <v>2</v>
      </c>
      <c r="E1107" t="s">
        <v>50</v>
      </c>
      <c r="F1107">
        <v>42</v>
      </c>
      <c r="G1107" t="s">
        <v>72</v>
      </c>
      <c r="I1107" t="s">
        <v>73</v>
      </c>
      <c r="J1107" t="s">
        <v>52</v>
      </c>
      <c r="K1107" t="s">
        <v>53</v>
      </c>
      <c r="L1107" t="s">
        <v>52</v>
      </c>
      <c r="M1107">
        <v>3</v>
      </c>
      <c r="N1107" t="s">
        <v>63</v>
      </c>
      <c r="O1107">
        <v>2</v>
      </c>
      <c r="P1107" s="6">
        <v>4</v>
      </c>
      <c r="Q1107" t="s">
        <v>50</v>
      </c>
      <c r="R1107">
        <v>14</v>
      </c>
      <c r="S1107" s="5">
        <v>1</v>
      </c>
      <c r="T1107" t="s">
        <v>58</v>
      </c>
      <c r="U1107" t="s">
        <v>52</v>
      </c>
      <c r="V1107">
        <v>1</v>
      </c>
      <c r="W1107" t="s">
        <v>52</v>
      </c>
      <c r="X1107">
        <v>2</v>
      </c>
      <c r="Y1107" t="s">
        <v>59</v>
      </c>
      <c r="AB1107" t="s">
        <v>72</v>
      </c>
      <c r="AD1107" t="s">
        <v>73</v>
      </c>
      <c r="AE1107" t="s">
        <v>52</v>
      </c>
      <c r="AF1107" t="s">
        <v>52</v>
      </c>
      <c r="AG1107" t="s">
        <v>52</v>
      </c>
      <c r="AH1107">
        <v>7</v>
      </c>
      <c r="AI1107" t="s">
        <v>86</v>
      </c>
      <c r="AJ1107" t="s">
        <v>53</v>
      </c>
      <c r="AO1107" t="s">
        <v>190</v>
      </c>
      <c r="AP1107">
        <f t="shared" si="68"/>
        <v>0</v>
      </c>
      <c r="AY1107" t="str">
        <f t="shared" si="69"/>
        <v/>
      </c>
      <c r="AZ1107" t="str">
        <f t="shared" si="70"/>
        <v/>
      </c>
      <c r="BA1107" t="str">
        <f t="shared" si="71"/>
        <v/>
      </c>
    </row>
    <row r="1108" spans="1:53" x14ac:dyDescent="0.35">
      <c r="A1108" s="2" t="s">
        <v>1468</v>
      </c>
      <c r="B1108">
        <v>2</v>
      </c>
      <c r="C1108">
        <v>214</v>
      </c>
      <c r="D1108">
        <v>2</v>
      </c>
      <c r="E1108" t="s">
        <v>50</v>
      </c>
      <c r="F1108">
        <v>42</v>
      </c>
      <c r="G1108" t="s">
        <v>72</v>
      </c>
      <c r="I1108" t="s">
        <v>73</v>
      </c>
      <c r="J1108" t="s">
        <v>52</v>
      </c>
      <c r="K1108" t="s">
        <v>53</v>
      </c>
      <c r="L1108" t="s">
        <v>52</v>
      </c>
      <c r="M1108">
        <v>3</v>
      </c>
      <c r="N1108" t="s">
        <v>63</v>
      </c>
      <c r="O1108">
        <v>2</v>
      </c>
      <c r="P1108" s="6">
        <v>5</v>
      </c>
      <c r="Q1108" t="s">
        <v>50</v>
      </c>
      <c r="R1108">
        <v>12</v>
      </c>
      <c r="S1108" s="5">
        <v>1</v>
      </c>
      <c r="T1108" t="s">
        <v>58</v>
      </c>
      <c r="U1108" t="s">
        <v>52</v>
      </c>
      <c r="V1108">
        <v>1</v>
      </c>
      <c r="W1108" t="s">
        <v>52</v>
      </c>
      <c r="X1108">
        <v>2</v>
      </c>
      <c r="AB1108" t="s">
        <v>72</v>
      </c>
      <c r="AD1108" t="s">
        <v>73</v>
      </c>
      <c r="AE1108" t="s">
        <v>52</v>
      </c>
      <c r="AF1108" t="s">
        <v>53</v>
      </c>
      <c r="AG1108" t="s">
        <v>52</v>
      </c>
      <c r="AH1108">
        <v>5</v>
      </c>
      <c r="AI1108" t="s">
        <v>83</v>
      </c>
      <c r="AJ1108" t="s">
        <v>52</v>
      </c>
      <c r="AK1108" t="s">
        <v>84</v>
      </c>
      <c r="AM1108" t="s">
        <v>62</v>
      </c>
      <c r="AN1108" t="s">
        <v>53</v>
      </c>
      <c r="AP1108">
        <f t="shared" si="68"/>
        <v>0</v>
      </c>
      <c r="AQ1108">
        <v>0</v>
      </c>
      <c r="AR1108">
        <v>0</v>
      </c>
      <c r="AS1108">
        <v>15000</v>
      </c>
      <c r="AT1108">
        <v>5000</v>
      </c>
      <c r="AU1108">
        <v>0</v>
      </c>
      <c r="AV1108">
        <v>0</v>
      </c>
      <c r="AW1108">
        <v>10000</v>
      </c>
      <c r="AX1108">
        <v>30000</v>
      </c>
      <c r="AY1108" t="str">
        <f t="shared" si="69"/>
        <v/>
      </c>
      <c r="AZ1108">
        <f t="shared" si="70"/>
        <v>30000</v>
      </c>
      <c r="BA1108" t="str">
        <f t="shared" si="71"/>
        <v/>
      </c>
    </row>
    <row r="1109" spans="1:53" x14ac:dyDescent="0.35">
      <c r="A1109" s="2" t="s">
        <v>1469</v>
      </c>
      <c r="B1109">
        <v>9</v>
      </c>
      <c r="C1109">
        <v>905</v>
      </c>
      <c r="D1109">
        <v>2</v>
      </c>
      <c r="E1109" t="s">
        <v>50</v>
      </c>
      <c r="F1109">
        <v>30</v>
      </c>
      <c r="G1109" t="s">
        <v>72</v>
      </c>
      <c r="I1109" t="s">
        <v>73</v>
      </c>
      <c r="J1109" t="s">
        <v>52</v>
      </c>
      <c r="K1109" t="s">
        <v>52</v>
      </c>
      <c r="L1109" t="s">
        <v>52</v>
      </c>
      <c r="M1109">
        <v>10</v>
      </c>
      <c r="N1109" t="s">
        <v>107</v>
      </c>
      <c r="O1109">
        <v>4</v>
      </c>
      <c r="P1109" s="6">
        <v>3</v>
      </c>
      <c r="Q1109" t="s">
        <v>56</v>
      </c>
      <c r="R1109">
        <v>6</v>
      </c>
      <c r="S1109" s="5">
        <v>1</v>
      </c>
      <c r="T1109" t="s">
        <v>58</v>
      </c>
      <c r="U1109" t="s">
        <v>52</v>
      </c>
      <c r="V1109">
        <v>1</v>
      </c>
      <c r="W1109" t="s">
        <v>52</v>
      </c>
      <c r="X1109">
        <v>2</v>
      </c>
      <c r="AB1109" t="s">
        <v>72</v>
      </c>
      <c r="AD1109" t="s">
        <v>73</v>
      </c>
      <c r="AE1109" t="s">
        <v>53</v>
      </c>
      <c r="AF1109" t="s">
        <v>53</v>
      </c>
      <c r="AG1109" t="s">
        <v>52</v>
      </c>
      <c r="AH1109">
        <v>1</v>
      </c>
      <c r="AI1109" t="s">
        <v>65</v>
      </c>
      <c r="AJ1109" t="s">
        <v>52</v>
      </c>
      <c r="AK1109" t="s">
        <v>66</v>
      </c>
      <c r="AM1109" t="s">
        <v>62</v>
      </c>
      <c r="AN1109" t="s">
        <v>53</v>
      </c>
      <c r="AP1109">
        <f t="shared" si="68"/>
        <v>0</v>
      </c>
      <c r="AQ1109">
        <v>0</v>
      </c>
      <c r="AR1109">
        <v>0</v>
      </c>
      <c r="AS1109">
        <v>5000</v>
      </c>
      <c r="AT1109">
        <v>15000</v>
      </c>
      <c r="AU1109">
        <v>0</v>
      </c>
      <c r="AV1109">
        <v>350000</v>
      </c>
      <c r="AW1109">
        <v>0</v>
      </c>
      <c r="AX1109">
        <v>370000</v>
      </c>
      <c r="AY1109">
        <f t="shared" si="69"/>
        <v>370000</v>
      </c>
      <c r="AZ1109" t="str">
        <f t="shared" si="70"/>
        <v/>
      </c>
      <c r="BA1109" t="str">
        <f t="shared" si="71"/>
        <v/>
      </c>
    </row>
    <row r="1110" spans="1:53" x14ac:dyDescent="0.35">
      <c r="A1110" s="2" t="s">
        <v>1470</v>
      </c>
      <c r="B1110">
        <v>5</v>
      </c>
      <c r="C1110">
        <v>501</v>
      </c>
      <c r="D1110">
        <v>2</v>
      </c>
      <c r="E1110" t="s">
        <v>56</v>
      </c>
      <c r="F1110">
        <v>59</v>
      </c>
      <c r="G1110" t="s">
        <v>72</v>
      </c>
      <c r="I1110" t="s">
        <v>73</v>
      </c>
      <c r="J1110" t="s">
        <v>53</v>
      </c>
      <c r="K1110" t="s">
        <v>53</v>
      </c>
      <c r="L1110" t="s">
        <v>52</v>
      </c>
      <c r="M1110">
        <v>1</v>
      </c>
      <c r="N1110" t="s">
        <v>67</v>
      </c>
      <c r="O1110">
        <v>2</v>
      </c>
      <c r="P1110" s="6">
        <v>4</v>
      </c>
      <c r="Q1110" t="s">
        <v>56</v>
      </c>
      <c r="R1110">
        <v>17</v>
      </c>
      <c r="S1110" s="5">
        <v>1</v>
      </c>
      <c r="T1110" t="s">
        <v>58</v>
      </c>
      <c r="U1110" t="s">
        <v>53</v>
      </c>
      <c r="W1110" t="s">
        <v>52</v>
      </c>
      <c r="X1110">
        <v>1</v>
      </c>
      <c r="Y1110" t="s">
        <v>59</v>
      </c>
      <c r="AB1110" t="s">
        <v>72</v>
      </c>
      <c r="AD1110" t="s">
        <v>73</v>
      </c>
      <c r="AE1110" t="s">
        <v>52</v>
      </c>
      <c r="AF1110" t="s">
        <v>52</v>
      </c>
      <c r="AG1110" t="s">
        <v>52</v>
      </c>
      <c r="AH1110">
        <v>3</v>
      </c>
      <c r="AI1110" t="s">
        <v>63</v>
      </c>
      <c r="AJ1110" t="s">
        <v>53</v>
      </c>
      <c r="AO1110" t="s">
        <v>164</v>
      </c>
      <c r="AP1110">
        <f t="shared" si="68"/>
        <v>0</v>
      </c>
      <c r="AY1110" t="str">
        <f t="shared" si="69"/>
        <v/>
      </c>
      <c r="AZ1110" t="str">
        <f t="shared" si="70"/>
        <v/>
      </c>
      <c r="BA1110" t="str">
        <f t="shared" si="71"/>
        <v/>
      </c>
    </row>
    <row r="1111" spans="1:53" x14ac:dyDescent="0.35">
      <c r="A1111" s="2" t="s">
        <v>1470</v>
      </c>
      <c r="B1111">
        <v>5</v>
      </c>
      <c r="C1111">
        <v>501</v>
      </c>
      <c r="D1111">
        <v>2</v>
      </c>
      <c r="E1111" t="s">
        <v>56</v>
      </c>
      <c r="F1111">
        <v>59</v>
      </c>
      <c r="G1111" t="s">
        <v>72</v>
      </c>
      <c r="I1111" t="s">
        <v>73</v>
      </c>
      <c r="J1111" t="s">
        <v>53</v>
      </c>
      <c r="K1111" t="s">
        <v>53</v>
      </c>
      <c r="L1111" t="s">
        <v>52</v>
      </c>
      <c r="M1111">
        <v>1</v>
      </c>
      <c r="N1111" t="s">
        <v>67</v>
      </c>
      <c r="O1111">
        <v>2</v>
      </c>
      <c r="P1111" s="6">
        <v>5</v>
      </c>
      <c r="Q1111" t="s">
        <v>56</v>
      </c>
      <c r="R1111">
        <v>14</v>
      </c>
      <c r="S1111" s="5">
        <v>1</v>
      </c>
      <c r="T1111" t="s">
        <v>58</v>
      </c>
      <c r="U1111" t="s">
        <v>53</v>
      </c>
      <c r="W1111" t="s">
        <v>52</v>
      </c>
      <c r="X1111">
        <v>1</v>
      </c>
      <c r="Y1111" t="s">
        <v>92</v>
      </c>
      <c r="AB1111" t="s">
        <v>72</v>
      </c>
      <c r="AD1111" t="s">
        <v>73</v>
      </c>
      <c r="AE1111" t="s">
        <v>52</v>
      </c>
      <c r="AF1111" t="s">
        <v>52</v>
      </c>
      <c r="AG1111" t="s">
        <v>52</v>
      </c>
      <c r="AH1111">
        <v>8</v>
      </c>
      <c r="AI1111" t="s">
        <v>97</v>
      </c>
      <c r="AJ1111" t="s">
        <v>52</v>
      </c>
      <c r="AK1111" t="s">
        <v>98</v>
      </c>
      <c r="AM1111" t="s">
        <v>62</v>
      </c>
      <c r="AN1111" t="s">
        <v>53</v>
      </c>
      <c r="AP1111">
        <f t="shared" si="68"/>
        <v>0</v>
      </c>
      <c r="AQ1111">
        <v>0</v>
      </c>
      <c r="AR1111">
        <v>0</v>
      </c>
      <c r="AS1111">
        <v>30000</v>
      </c>
      <c r="AT1111">
        <v>120000</v>
      </c>
      <c r="AU1111">
        <v>650000</v>
      </c>
      <c r="AV1111">
        <v>0</v>
      </c>
      <c r="AW1111">
        <v>0</v>
      </c>
      <c r="AX1111">
        <v>800000</v>
      </c>
      <c r="AY1111" t="str">
        <f t="shared" si="69"/>
        <v/>
      </c>
      <c r="AZ1111">
        <f t="shared" si="70"/>
        <v>800000</v>
      </c>
      <c r="BA1111" t="str">
        <f t="shared" si="71"/>
        <v/>
      </c>
    </row>
    <row r="1112" spans="1:53" x14ac:dyDescent="0.35">
      <c r="A1112" s="2" t="s">
        <v>1475</v>
      </c>
      <c r="B1112">
        <v>7</v>
      </c>
      <c r="C1112">
        <v>706</v>
      </c>
      <c r="D1112">
        <v>2</v>
      </c>
      <c r="E1112" t="s">
        <v>50</v>
      </c>
      <c r="F1112">
        <v>51</v>
      </c>
      <c r="G1112" t="s">
        <v>72</v>
      </c>
      <c r="I1112" t="s">
        <v>73</v>
      </c>
      <c r="J1112" t="s">
        <v>52</v>
      </c>
      <c r="K1112" t="s">
        <v>52</v>
      </c>
      <c r="L1112" t="s">
        <v>52</v>
      </c>
      <c r="M1112">
        <v>8</v>
      </c>
      <c r="N1112" t="s">
        <v>60</v>
      </c>
      <c r="O1112">
        <v>2</v>
      </c>
      <c r="P1112" s="6">
        <v>4</v>
      </c>
      <c r="Q1112" t="s">
        <v>56</v>
      </c>
      <c r="R1112">
        <v>17</v>
      </c>
      <c r="S1112" s="5">
        <v>1</v>
      </c>
      <c r="T1112" t="s">
        <v>58</v>
      </c>
      <c r="U1112" t="s">
        <v>52</v>
      </c>
      <c r="V1112">
        <v>1</v>
      </c>
      <c r="W1112" t="s">
        <v>52</v>
      </c>
      <c r="X1112">
        <v>2</v>
      </c>
      <c r="Y1112" t="s">
        <v>59</v>
      </c>
      <c r="AB1112" t="s">
        <v>72</v>
      </c>
      <c r="AD1112" t="s">
        <v>52</v>
      </c>
      <c r="AE1112" t="s">
        <v>52</v>
      </c>
      <c r="AF1112" t="s">
        <v>52</v>
      </c>
      <c r="AG1112" t="s">
        <v>52</v>
      </c>
      <c r="AH1112">
        <v>6</v>
      </c>
      <c r="AI1112" t="s">
        <v>79</v>
      </c>
      <c r="AJ1112" t="s">
        <v>53</v>
      </c>
      <c r="AO1112" t="s">
        <v>442</v>
      </c>
      <c r="AP1112">
        <f t="shared" si="68"/>
        <v>0</v>
      </c>
      <c r="AQ1112">
        <v>1200000</v>
      </c>
      <c r="AR1112">
        <v>0</v>
      </c>
      <c r="AS1112">
        <v>50000</v>
      </c>
      <c r="AT1112">
        <v>5000</v>
      </c>
      <c r="AU1112">
        <v>480000</v>
      </c>
      <c r="AV1112">
        <v>0</v>
      </c>
      <c r="AW1112">
        <v>0</v>
      </c>
      <c r="AX1112">
        <v>1735000</v>
      </c>
      <c r="AY1112" t="str">
        <f t="shared" si="69"/>
        <v/>
      </c>
      <c r="AZ1112" t="str">
        <f t="shared" si="70"/>
        <v/>
      </c>
      <c r="BA1112">
        <f t="shared" si="71"/>
        <v>1735000</v>
      </c>
    </row>
    <row r="1113" spans="1:53" x14ac:dyDescent="0.35">
      <c r="A1113" s="2" t="s">
        <v>1477</v>
      </c>
      <c r="B1113">
        <v>13</v>
      </c>
      <c r="C1113">
        <v>1308</v>
      </c>
      <c r="D1113">
        <v>1</v>
      </c>
      <c r="E1113" t="s">
        <v>50</v>
      </c>
      <c r="F1113">
        <v>36</v>
      </c>
      <c r="G1113" t="s">
        <v>72</v>
      </c>
      <c r="I1113" t="s">
        <v>73</v>
      </c>
      <c r="J1113" t="s">
        <v>52</v>
      </c>
      <c r="K1113" t="s">
        <v>52</v>
      </c>
      <c r="L1113" t="s">
        <v>52</v>
      </c>
      <c r="M1113">
        <v>3</v>
      </c>
      <c r="N1113" t="s">
        <v>63</v>
      </c>
      <c r="O1113">
        <v>3</v>
      </c>
      <c r="P1113" s="6">
        <v>3</v>
      </c>
      <c r="Q1113" t="s">
        <v>50</v>
      </c>
      <c r="R1113">
        <v>10</v>
      </c>
      <c r="S1113" s="5">
        <v>1</v>
      </c>
      <c r="T1113" t="s">
        <v>58</v>
      </c>
      <c r="U1113" t="s">
        <v>52</v>
      </c>
      <c r="V1113">
        <v>1</v>
      </c>
      <c r="W1113" t="s">
        <v>52</v>
      </c>
      <c r="X1113">
        <v>2</v>
      </c>
      <c r="AB1113" t="s">
        <v>72</v>
      </c>
      <c r="AD1113" t="s">
        <v>73</v>
      </c>
      <c r="AE1113" t="s">
        <v>52</v>
      </c>
      <c r="AF1113" t="s">
        <v>52</v>
      </c>
      <c r="AG1113" t="s">
        <v>52</v>
      </c>
      <c r="AH1113">
        <v>5</v>
      </c>
      <c r="AI1113" t="s">
        <v>83</v>
      </c>
      <c r="AJ1113" t="s">
        <v>52</v>
      </c>
      <c r="AK1113" t="s">
        <v>84</v>
      </c>
      <c r="AM1113" t="s">
        <v>62</v>
      </c>
      <c r="AN1113" t="s">
        <v>53</v>
      </c>
      <c r="AP1113">
        <f t="shared" si="68"/>
        <v>0</v>
      </c>
      <c r="AY1113" t="str">
        <f t="shared" si="69"/>
        <v/>
      </c>
      <c r="AZ1113" t="str">
        <f t="shared" si="70"/>
        <v/>
      </c>
      <c r="BA1113" t="str">
        <f t="shared" si="71"/>
        <v/>
      </c>
    </row>
    <row r="1114" spans="1:53" x14ac:dyDescent="0.35">
      <c r="A1114" s="2" t="s">
        <v>1477</v>
      </c>
      <c r="B1114">
        <v>13</v>
      </c>
      <c r="C1114">
        <v>1308</v>
      </c>
      <c r="D1114">
        <v>1</v>
      </c>
      <c r="E1114" t="s">
        <v>50</v>
      </c>
      <c r="F1114">
        <v>36</v>
      </c>
      <c r="G1114" t="s">
        <v>72</v>
      </c>
      <c r="I1114" t="s">
        <v>73</v>
      </c>
      <c r="J1114" t="s">
        <v>52</v>
      </c>
      <c r="K1114" t="s">
        <v>52</v>
      </c>
      <c r="L1114" t="s">
        <v>52</v>
      </c>
      <c r="M1114">
        <v>3</v>
      </c>
      <c r="N1114" t="s">
        <v>63</v>
      </c>
      <c r="O1114">
        <v>3</v>
      </c>
      <c r="P1114" s="6">
        <v>4</v>
      </c>
      <c r="Q1114" t="s">
        <v>56</v>
      </c>
      <c r="R1114">
        <v>8</v>
      </c>
      <c r="S1114" s="5">
        <v>1</v>
      </c>
      <c r="T1114" t="s">
        <v>58</v>
      </c>
      <c r="U1114" t="s">
        <v>52</v>
      </c>
      <c r="V1114">
        <v>1</v>
      </c>
      <c r="W1114" t="s">
        <v>52</v>
      </c>
      <c r="X1114">
        <v>2</v>
      </c>
      <c r="AB1114" t="s">
        <v>72</v>
      </c>
      <c r="AD1114" t="s">
        <v>73</v>
      </c>
      <c r="AE1114" t="s">
        <v>53</v>
      </c>
      <c r="AF1114" t="s">
        <v>53</v>
      </c>
      <c r="AG1114" t="s">
        <v>52</v>
      </c>
      <c r="AH1114">
        <v>2</v>
      </c>
      <c r="AI1114" t="s">
        <v>65</v>
      </c>
      <c r="AJ1114" t="s">
        <v>52</v>
      </c>
      <c r="AK1114" t="s">
        <v>66</v>
      </c>
      <c r="AM1114" t="s">
        <v>62</v>
      </c>
      <c r="AN1114" t="s">
        <v>53</v>
      </c>
      <c r="AP1114">
        <f t="shared" si="68"/>
        <v>0</v>
      </c>
      <c r="AY1114" t="str">
        <f t="shared" si="69"/>
        <v/>
      </c>
      <c r="AZ1114" t="str">
        <f t="shared" si="70"/>
        <v/>
      </c>
      <c r="BA1114" t="str">
        <f t="shared" si="71"/>
        <v/>
      </c>
    </row>
    <row r="1115" spans="1:53" x14ac:dyDescent="0.35">
      <c r="A1115" s="2" t="s">
        <v>1478</v>
      </c>
      <c r="B1115">
        <v>22</v>
      </c>
      <c r="C1115">
        <v>2201</v>
      </c>
      <c r="D1115">
        <v>2</v>
      </c>
      <c r="E1115" t="s">
        <v>50</v>
      </c>
      <c r="F1115">
        <v>40</v>
      </c>
      <c r="G1115" t="s">
        <v>72</v>
      </c>
      <c r="I1115" t="s">
        <v>52</v>
      </c>
      <c r="J1115" t="s">
        <v>52</v>
      </c>
      <c r="K1115" t="s">
        <v>52</v>
      </c>
      <c r="L1115" t="s">
        <v>52</v>
      </c>
      <c r="M1115">
        <v>3</v>
      </c>
      <c r="N1115" t="s">
        <v>63</v>
      </c>
      <c r="O1115">
        <v>2</v>
      </c>
      <c r="P1115" s="6">
        <v>3</v>
      </c>
      <c r="Q1115" t="s">
        <v>56</v>
      </c>
      <c r="R1115">
        <v>9</v>
      </c>
      <c r="S1115" s="5">
        <v>1</v>
      </c>
      <c r="T1115" t="s">
        <v>58</v>
      </c>
      <c r="U1115" t="s">
        <v>52</v>
      </c>
      <c r="V1115">
        <v>1</v>
      </c>
      <c r="W1115" t="s">
        <v>52</v>
      </c>
      <c r="X1115">
        <v>2</v>
      </c>
      <c r="AB1115" t="s">
        <v>72</v>
      </c>
      <c r="AD1115" t="s">
        <v>73</v>
      </c>
      <c r="AE1115" t="s">
        <v>53</v>
      </c>
      <c r="AF1115" t="s">
        <v>53</v>
      </c>
      <c r="AG1115" t="s">
        <v>52</v>
      </c>
      <c r="AH1115">
        <v>4</v>
      </c>
      <c r="AI1115" t="s">
        <v>63</v>
      </c>
      <c r="AJ1115" t="s">
        <v>52</v>
      </c>
      <c r="AK1115" t="s">
        <v>64</v>
      </c>
      <c r="AM1115" t="s">
        <v>62</v>
      </c>
      <c r="AN1115" t="s">
        <v>53</v>
      </c>
      <c r="AP1115">
        <f t="shared" si="68"/>
        <v>0</v>
      </c>
      <c r="AQ1115">
        <v>0</v>
      </c>
      <c r="AR1115">
        <v>0</v>
      </c>
      <c r="AS1115">
        <v>60000</v>
      </c>
      <c r="AT1115">
        <v>35000</v>
      </c>
      <c r="AU1115">
        <v>0</v>
      </c>
      <c r="AV1115">
        <v>0</v>
      </c>
      <c r="AW1115">
        <v>5000</v>
      </c>
      <c r="AX1115">
        <v>100000</v>
      </c>
      <c r="AY1115">
        <f t="shared" si="69"/>
        <v>100000</v>
      </c>
      <c r="AZ1115" t="str">
        <f t="shared" si="70"/>
        <v/>
      </c>
      <c r="BA1115" t="str">
        <f t="shared" si="71"/>
        <v/>
      </c>
    </row>
    <row r="1116" spans="1:53" x14ac:dyDescent="0.35">
      <c r="A1116" s="2" t="s">
        <v>1479</v>
      </c>
      <c r="B1116">
        <v>1</v>
      </c>
      <c r="C1116">
        <v>107</v>
      </c>
      <c r="D1116">
        <v>2</v>
      </c>
      <c r="E1116" t="s">
        <v>50</v>
      </c>
      <c r="F1116">
        <v>41</v>
      </c>
      <c r="G1116" t="s">
        <v>72</v>
      </c>
      <c r="I1116" t="s">
        <v>73</v>
      </c>
      <c r="J1116" t="s">
        <v>53</v>
      </c>
      <c r="K1116" t="s">
        <v>53</v>
      </c>
      <c r="L1116" t="s">
        <v>53</v>
      </c>
      <c r="M1116">
        <v>0</v>
      </c>
      <c r="O1116">
        <v>1</v>
      </c>
      <c r="P1116" s="6">
        <v>4</v>
      </c>
      <c r="Q1116" t="s">
        <v>56</v>
      </c>
      <c r="R1116">
        <v>16</v>
      </c>
      <c r="S1116" s="5">
        <v>1</v>
      </c>
      <c r="T1116" t="s">
        <v>58</v>
      </c>
      <c r="U1116" t="s">
        <v>52</v>
      </c>
      <c r="V1116">
        <v>1</v>
      </c>
      <c r="W1116" t="s">
        <v>52</v>
      </c>
      <c r="X1116">
        <v>2</v>
      </c>
      <c r="Y1116" t="s">
        <v>59</v>
      </c>
      <c r="AB1116" t="s">
        <v>72</v>
      </c>
      <c r="AD1116" t="s">
        <v>73</v>
      </c>
      <c r="AE1116" t="s">
        <v>52</v>
      </c>
      <c r="AF1116" t="s">
        <v>52</v>
      </c>
      <c r="AG1116" t="s">
        <v>52</v>
      </c>
      <c r="AH1116">
        <v>8</v>
      </c>
      <c r="AI1116" t="s">
        <v>60</v>
      </c>
      <c r="AJ1116" t="s">
        <v>52</v>
      </c>
      <c r="AK1116" t="s">
        <v>61</v>
      </c>
      <c r="AM1116" t="s">
        <v>62</v>
      </c>
      <c r="AN1116" t="s">
        <v>53</v>
      </c>
      <c r="AP1116">
        <f t="shared" si="68"/>
        <v>0</v>
      </c>
      <c r="AQ1116">
        <v>0</v>
      </c>
      <c r="AR1116">
        <v>0</v>
      </c>
      <c r="AS1116">
        <v>18000</v>
      </c>
      <c r="AT1116">
        <v>6000</v>
      </c>
      <c r="AU1116">
        <v>1170000</v>
      </c>
      <c r="AV1116">
        <v>0</v>
      </c>
      <c r="AW1116">
        <v>5000</v>
      </c>
      <c r="AX1116">
        <v>1199000</v>
      </c>
      <c r="AY1116" t="str">
        <f t="shared" si="69"/>
        <v/>
      </c>
      <c r="AZ1116" t="str">
        <f t="shared" si="70"/>
        <v/>
      </c>
      <c r="BA1116">
        <f t="shared" si="71"/>
        <v>1199000</v>
      </c>
    </row>
    <row r="1117" spans="1:53" x14ac:dyDescent="0.35">
      <c r="A1117" s="2" t="s">
        <v>1480</v>
      </c>
      <c r="B1117">
        <v>16</v>
      </c>
      <c r="C1117">
        <v>1607</v>
      </c>
      <c r="D1117">
        <v>2</v>
      </c>
      <c r="E1117" t="s">
        <v>50</v>
      </c>
      <c r="F1117">
        <v>40</v>
      </c>
      <c r="G1117" t="s">
        <v>51</v>
      </c>
      <c r="H1117" t="s">
        <v>52</v>
      </c>
      <c r="I1117" t="s">
        <v>52</v>
      </c>
      <c r="J1117" t="s">
        <v>53</v>
      </c>
      <c r="K1117" t="s">
        <v>53</v>
      </c>
      <c r="L1117" t="s">
        <v>53</v>
      </c>
      <c r="M1117">
        <v>0</v>
      </c>
      <c r="O1117">
        <v>2</v>
      </c>
      <c r="P1117" s="6">
        <v>3</v>
      </c>
      <c r="Q1117" t="s">
        <v>50</v>
      </c>
      <c r="R1117">
        <v>11</v>
      </c>
      <c r="S1117" s="5">
        <v>1</v>
      </c>
      <c r="T1117" t="s">
        <v>58</v>
      </c>
      <c r="U1117" t="s">
        <v>52</v>
      </c>
      <c r="V1117">
        <v>1</v>
      </c>
      <c r="W1117" t="s">
        <v>52</v>
      </c>
      <c r="X1117">
        <v>2</v>
      </c>
      <c r="AB1117" t="s">
        <v>51</v>
      </c>
      <c r="AC1117" t="s">
        <v>52</v>
      </c>
      <c r="AD1117" t="s">
        <v>52</v>
      </c>
      <c r="AE1117" t="s">
        <v>52</v>
      </c>
      <c r="AF1117" t="s">
        <v>52</v>
      </c>
      <c r="AG1117" t="s">
        <v>52</v>
      </c>
      <c r="AH1117">
        <v>4</v>
      </c>
      <c r="AI1117" t="s">
        <v>97</v>
      </c>
      <c r="AJ1117" t="s">
        <v>52</v>
      </c>
      <c r="AK1117" t="s">
        <v>98</v>
      </c>
      <c r="AM1117" t="s">
        <v>62</v>
      </c>
      <c r="AN1117" t="s">
        <v>53</v>
      </c>
      <c r="AP1117">
        <f t="shared" si="68"/>
        <v>0</v>
      </c>
      <c r="AQ1117">
        <v>0</v>
      </c>
      <c r="AR1117">
        <v>0</v>
      </c>
      <c r="AS1117">
        <v>20000</v>
      </c>
      <c r="AT1117">
        <v>20000</v>
      </c>
      <c r="AU1117">
        <v>0</v>
      </c>
      <c r="AV1117">
        <v>0</v>
      </c>
      <c r="AW1117">
        <v>0</v>
      </c>
      <c r="AX1117">
        <v>40000</v>
      </c>
      <c r="AY1117">
        <f t="shared" si="69"/>
        <v>40000</v>
      </c>
      <c r="AZ1117" t="str">
        <f t="shared" si="70"/>
        <v/>
      </c>
      <c r="BA1117" t="str">
        <f t="shared" si="71"/>
        <v/>
      </c>
    </row>
    <row r="1118" spans="1:53" x14ac:dyDescent="0.35">
      <c r="A1118" s="2" t="s">
        <v>1480</v>
      </c>
      <c r="B1118">
        <v>16</v>
      </c>
      <c r="C1118">
        <v>1607</v>
      </c>
      <c r="D1118">
        <v>2</v>
      </c>
      <c r="E1118" t="s">
        <v>50</v>
      </c>
      <c r="F1118">
        <v>40</v>
      </c>
      <c r="G1118" t="s">
        <v>51</v>
      </c>
      <c r="H1118" t="s">
        <v>52</v>
      </c>
      <c r="I1118" t="s">
        <v>52</v>
      </c>
      <c r="J1118" t="s">
        <v>53</v>
      </c>
      <c r="K1118" t="s">
        <v>53</v>
      </c>
      <c r="L1118" t="s">
        <v>53</v>
      </c>
      <c r="M1118">
        <v>0</v>
      </c>
      <c r="O1118">
        <v>2</v>
      </c>
      <c r="P1118" s="6">
        <v>4</v>
      </c>
      <c r="Q1118" t="s">
        <v>56</v>
      </c>
      <c r="R1118">
        <v>16</v>
      </c>
      <c r="S1118" s="5">
        <v>1</v>
      </c>
      <c r="T1118" t="s">
        <v>58</v>
      </c>
      <c r="U1118" t="s">
        <v>52</v>
      </c>
      <c r="V1118">
        <v>1</v>
      </c>
      <c r="W1118" t="s">
        <v>52</v>
      </c>
      <c r="X1118">
        <v>2</v>
      </c>
      <c r="Y1118" t="s">
        <v>59</v>
      </c>
      <c r="AB1118" t="s">
        <v>51</v>
      </c>
      <c r="AC1118" t="s">
        <v>52</v>
      </c>
      <c r="AD1118" t="s">
        <v>52</v>
      </c>
      <c r="AE1118" t="s">
        <v>53</v>
      </c>
      <c r="AF1118" t="s">
        <v>53</v>
      </c>
      <c r="AG1118" t="s">
        <v>52</v>
      </c>
      <c r="AH1118">
        <v>1</v>
      </c>
      <c r="AI1118" t="s">
        <v>67</v>
      </c>
      <c r="AJ1118" t="s">
        <v>52</v>
      </c>
      <c r="AK1118" t="s">
        <v>68</v>
      </c>
      <c r="AL1118" t="s">
        <v>109</v>
      </c>
      <c r="AN1118" t="s">
        <v>53</v>
      </c>
      <c r="AP1118">
        <f t="shared" si="68"/>
        <v>0</v>
      </c>
      <c r="AQ1118">
        <v>0</v>
      </c>
      <c r="AR1118">
        <v>0</v>
      </c>
      <c r="AS1118">
        <v>10000</v>
      </c>
      <c r="AT1118">
        <v>15000</v>
      </c>
      <c r="AU1118">
        <v>0</v>
      </c>
      <c r="AV1118">
        <v>0</v>
      </c>
      <c r="AW1118">
        <v>0</v>
      </c>
      <c r="AX1118">
        <v>25000</v>
      </c>
      <c r="AY1118" t="str">
        <f t="shared" si="69"/>
        <v/>
      </c>
      <c r="AZ1118" t="str">
        <f t="shared" si="70"/>
        <v/>
      </c>
      <c r="BA1118">
        <f t="shared" si="71"/>
        <v>25000</v>
      </c>
    </row>
    <row r="1119" spans="1:53" x14ac:dyDescent="0.35">
      <c r="A1119" s="2" t="s">
        <v>1481</v>
      </c>
      <c r="B1119">
        <v>13</v>
      </c>
      <c r="C1119">
        <v>1308</v>
      </c>
      <c r="D1119">
        <v>1</v>
      </c>
      <c r="E1119" t="s">
        <v>50</v>
      </c>
      <c r="F1119">
        <v>43</v>
      </c>
      <c r="G1119" t="s">
        <v>72</v>
      </c>
      <c r="I1119" t="s">
        <v>73</v>
      </c>
      <c r="J1119" t="s">
        <v>52</v>
      </c>
      <c r="K1119" t="s">
        <v>52</v>
      </c>
      <c r="L1119" t="s">
        <v>52</v>
      </c>
      <c r="M1119">
        <v>12</v>
      </c>
      <c r="N1119" t="s">
        <v>115</v>
      </c>
      <c r="O1119">
        <v>3</v>
      </c>
      <c r="P1119" s="6">
        <v>3</v>
      </c>
      <c r="Q1119" t="s">
        <v>50</v>
      </c>
      <c r="R1119">
        <v>13</v>
      </c>
      <c r="S1119" s="5">
        <v>1</v>
      </c>
      <c r="T1119" t="s">
        <v>58</v>
      </c>
      <c r="U1119" t="s">
        <v>52</v>
      </c>
      <c r="V1119">
        <v>1</v>
      </c>
      <c r="W1119" t="s">
        <v>52</v>
      </c>
      <c r="X1119">
        <v>2</v>
      </c>
      <c r="Y1119" t="s">
        <v>59</v>
      </c>
      <c r="AB1119" t="s">
        <v>72</v>
      </c>
      <c r="AD1119" t="s">
        <v>52</v>
      </c>
      <c r="AE1119" t="s">
        <v>52</v>
      </c>
      <c r="AF1119" t="s">
        <v>52</v>
      </c>
      <c r="AG1119" t="s">
        <v>52</v>
      </c>
      <c r="AH1119">
        <v>8</v>
      </c>
      <c r="AI1119" t="s">
        <v>86</v>
      </c>
      <c r="AJ1119" t="s">
        <v>52</v>
      </c>
      <c r="AK1119" t="s">
        <v>87</v>
      </c>
      <c r="AM1119" t="s">
        <v>62</v>
      </c>
      <c r="AN1119" t="s">
        <v>53</v>
      </c>
      <c r="AP1119">
        <f t="shared" si="68"/>
        <v>0</v>
      </c>
      <c r="AQ1119">
        <v>480000</v>
      </c>
      <c r="AR1119">
        <v>0</v>
      </c>
      <c r="AS1119">
        <v>80000</v>
      </c>
      <c r="AT1119">
        <v>20000</v>
      </c>
      <c r="AU1119">
        <v>0</v>
      </c>
      <c r="AV1119">
        <v>315000</v>
      </c>
      <c r="AW1119">
        <v>0</v>
      </c>
      <c r="AX1119">
        <v>895000</v>
      </c>
      <c r="AY1119" t="str">
        <f t="shared" si="69"/>
        <v/>
      </c>
      <c r="AZ1119">
        <f t="shared" si="70"/>
        <v>895000</v>
      </c>
      <c r="BA1119" t="str">
        <f t="shared" si="71"/>
        <v/>
      </c>
    </row>
    <row r="1120" spans="1:53" x14ac:dyDescent="0.35">
      <c r="A1120" s="2" t="s">
        <v>1481</v>
      </c>
      <c r="B1120">
        <v>13</v>
      </c>
      <c r="C1120">
        <v>1308</v>
      </c>
      <c r="D1120">
        <v>1</v>
      </c>
      <c r="E1120" t="s">
        <v>50</v>
      </c>
      <c r="F1120">
        <v>43</v>
      </c>
      <c r="G1120" t="s">
        <v>72</v>
      </c>
      <c r="I1120" t="s">
        <v>73</v>
      </c>
      <c r="J1120" t="s">
        <v>52</v>
      </c>
      <c r="K1120" t="s">
        <v>52</v>
      </c>
      <c r="L1120" t="s">
        <v>52</v>
      </c>
      <c r="M1120">
        <v>12</v>
      </c>
      <c r="N1120" t="s">
        <v>115</v>
      </c>
      <c r="O1120">
        <v>3</v>
      </c>
      <c r="P1120" s="6">
        <v>4</v>
      </c>
      <c r="Q1120" t="s">
        <v>56</v>
      </c>
      <c r="R1120">
        <v>10</v>
      </c>
      <c r="S1120" s="5">
        <v>1</v>
      </c>
      <c r="T1120" t="s">
        <v>58</v>
      </c>
      <c r="U1120" t="s">
        <v>52</v>
      </c>
      <c r="V1120">
        <v>1</v>
      </c>
      <c r="W1120" t="s">
        <v>52</v>
      </c>
      <c r="X1120">
        <v>2</v>
      </c>
      <c r="AB1120" t="s">
        <v>72</v>
      </c>
      <c r="AD1120" t="s">
        <v>52</v>
      </c>
      <c r="AE1120" t="s">
        <v>52</v>
      </c>
      <c r="AF1120" t="s">
        <v>52</v>
      </c>
      <c r="AG1120" t="s">
        <v>52</v>
      </c>
      <c r="AH1120">
        <v>6</v>
      </c>
      <c r="AI1120" t="s">
        <v>78</v>
      </c>
      <c r="AJ1120" t="s">
        <v>52</v>
      </c>
      <c r="AK1120" t="s">
        <v>88</v>
      </c>
      <c r="AM1120" t="s">
        <v>62</v>
      </c>
      <c r="AN1120" t="s">
        <v>53</v>
      </c>
      <c r="AP1120">
        <f t="shared" si="68"/>
        <v>0</v>
      </c>
      <c r="AQ1120">
        <v>360000</v>
      </c>
      <c r="AR1120">
        <v>0</v>
      </c>
      <c r="AS1120">
        <v>60000</v>
      </c>
      <c r="AT1120">
        <v>15000</v>
      </c>
      <c r="AU1120">
        <v>0</v>
      </c>
      <c r="AV1120">
        <v>0</v>
      </c>
      <c r="AW1120">
        <v>0</v>
      </c>
      <c r="AX1120">
        <v>435000</v>
      </c>
      <c r="AY1120">
        <f t="shared" si="69"/>
        <v>435000</v>
      </c>
      <c r="AZ1120" t="str">
        <f t="shared" si="70"/>
        <v/>
      </c>
      <c r="BA1120" t="str">
        <f t="shared" si="71"/>
        <v/>
      </c>
    </row>
    <row r="1121" spans="1:53" x14ac:dyDescent="0.35">
      <c r="A1121" s="2" t="s">
        <v>1481</v>
      </c>
      <c r="B1121">
        <v>13</v>
      </c>
      <c r="C1121">
        <v>1308</v>
      </c>
      <c r="D1121">
        <v>1</v>
      </c>
      <c r="E1121" t="s">
        <v>50</v>
      </c>
      <c r="F1121">
        <v>43</v>
      </c>
      <c r="G1121" t="s">
        <v>72</v>
      </c>
      <c r="I1121" t="s">
        <v>73</v>
      </c>
      <c r="J1121" t="s">
        <v>52</v>
      </c>
      <c r="K1121" t="s">
        <v>52</v>
      </c>
      <c r="L1121" t="s">
        <v>52</v>
      </c>
      <c r="M1121">
        <v>12</v>
      </c>
      <c r="N1121" t="s">
        <v>115</v>
      </c>
      <c r="O1121">
        <v>3</v>
      </c>
      <c r="P1121" s="6">
        <v>5</v>
      </c>
      <c r="Q1121" t="s">
        <v>56</v>
      </c>
      <c r="R1121">
        <v>6</v>
      </c>
      <c r="S1121" s="5">
        <v>1</v>
      </c>
      <c r="T1121" t="s">
        <v>58</v>
      </c>
      <c r="U1121" t="s">
        <v>52</v>
      </c>
      <c r="V1121">
        <v>1</v>
      </c>
      <c r="W1121" t="s">
        <v>52</v>
      </c>
      <c r="X1121">
        <v>2</v>
      </c>
      <c r="AB1121" t="s">
        <v>72</v>
      </c>
      <c r="AD1121" t="s">
        <v>73</v>
      </c>
      <c r="AE1121" t="s">
        <v>53</v>
      </c>
      <c r="AF1121" t="s">
        <v>53</v>
      </c>
      <c r="AG1121" t="s">
        <v>52</v>
      </c>
      <c r="AH1121">
        <v>1</v>
      </c>
      <c r="AI1121" t="s">
        <v>68</v>
      </c>
      <c r="AJ1121" t="s">
        <v>52</v>
      </c>
      <c r="AK1121" t="s">
        <v>74</v>
      </c>
      <c r="AM1121" t="s">
        <v>96</v>
      </c>
      <c r="AN1121" t="s">
        <v>53</v>
      </c>
      <c r="AP1121">
        <f t="shared" si="68"/>
        <v>0</v>
      </c>
      <c r="AQ1121">
        <v>880000</v>
      </c>
      <c r="AR1121">
        <v>0</v>
      </c>
      <c r="AS1121">
        <v>100000</v>
      </c>
      <c r="AT1121">
        <v>25000</v>
      </c>
      <c r="AU1121">
        <v>0</v>
      </c>
      <c r="AV1121">
        <v>0</v>
      </c>
      <c r="AW1121">
        <v>0</v>
      </c>
      <c r="AX1121">
        <v>1005000</v>
      </c>
      <c r="AY1121">
        <f t="shared" si="69"/>
        <v>1005000</v>
      </c>
      <c r="AZ1121" t="str">
        <f t="shared" si="70"/>
        <v/>
      </c>
      <c r="BA1121" t="str">
        <f t="shared" si="71"/>
        <v/>
      </c>
    </row>
    <row r="1122" spans="1:53" x14ac:dyDescent="0.35">
      <c r="A1122" s="2" t="s">
        <v>1484</v>
      </c>
      <c r="B1122">
        <v>18</v>
      </c>
      <c r="C1122">
        <v>1802</v>
      </c>
      <c r="D1122">
        <v>1</v>
      </c>
      <c r="E1122" t="s">
        <v>50</v>
      </c>
      <c r="F1122">
        <v>38</v>
      </c>
      <c r="G1122" t="s">
        <v>72</v>
      </c>
      <c r="I1122" t="s">
        <v>73</v>
      </c>
      <c r="J1122" t="s">
        <v>52</v>
      </c>
      <c r="K1122" t="s">
        <v>52</v>
      </c>
      <c r="L1122" t="s">
        <v>52</v>
      </c>
      <c r="M1122">
        <v>4</v>
      </c>
      <c r="N1122" t="s">
        <v>83</v>
      </c>
      <c r="O1122">
        <v>2</v>
      </c>
      <c r="P1122" s="6">
        <v>3</v>
      </c>
      <c r="Q1122" t="s">
        <v>50</v>
      </c>
      <c r="R1122">
        <v>15</v>
      </c>
      <c r="S1122" s="5">
        <v>1</v>
      </c>
      <c r="T1122" t="s">
        <v>58</v>
      </c>
      <c r="U1122" t="s">
        <v>52</v>
      </c>
      <c r="V1122">
        <v>1</v>
      </c>
      <c r="W1122" t="s">
        <v>52</v>
      </c>
      <c r="X1122">
        <v>2</v>
      </c>
      <c r="Y1122" t="s">
        <v>55</v>
      </c>
      <c r="Z1122" t="s">
        <v>52</v>
      </c>
      <c r="AA1122">
        <v>2</v>
      </c>
      <c r="AB1122" t="s">
        <v>72</v>
      </c>
      <c r="AD1122" t="s">
        <v>73</v>
      </c>
      <c r="AE1122" t="s">
        <v>52</v>
      </c>
      <c r="AF1122" t="s">
        <v>52</v>
      </c>
      <c r="AG1122" t="s">
        <v>52</v>
      </c>
      <c r="AH1122">
        <v>6</v>
      </c>
      <c r="AI1122" t="s">
        <v>79</v>
      </c>
      <c r="AJ1122" t="s">
        <v>53</v>
      </c>
      <c r="AO1122" t="s">
        <v>112</v>
      </c>
      <c r="AP1122">
        <f t="shared" si="68"/>
        <v>0</v>
      </c>
      <c r="AY1122" t="str">
        <f t="shared" si="69"/>
        <v/>
      </c>
      <c r="AZ1122" t="str">
        <f t="shared" si="70"/>
        <v/>
      </c>
      <c r="BA1122" t="str">
        <f t="shared" si="71"/>
        <v/>
      </c>
    </row>
    <row r="1123" spans="1:53" x14ac:dyDescent="0.35">
      <c r="A1123" s="2" t="s">
        <v>1484</v>
      </c>
      <c r="B1123">
        <v>18</v>
      </c>
      <c r="C1123">
        <v>1802</v>
      </c>
      <c r="D1123">
        <v>1</v>
      </c>
      <c r="E1123" t="s">
        <v>50</v>
      </c>
      <c r="F1123">
        <v>38</v>
      </c>
      <c r="G1123" t="s">
        <v>72</v>
      </c>
      <c r="I1123" t="s">
        <v>73</v>
      </c>
      <c r="J1123" t="s">
        <v>52</v>
      </c>
      <c r="K1123" t="s">
        <v>52</v>
      </c>
      <c r="L1123" t="s">
        <v>52</v>
      </c>
      <c r="M1123">
        <v>4</v>
      </c>
      <c r="N1123" t="s">
        <v>83</v>
      </c>
      <c r="O1123">
        <v>2</v>
      </c>
      <c r="P1123" s="6">
        <v>4</v>
      </c>
      <c r="Q1123" t="s">
        <v>56</v>
      </c>
      <c r="R1123">
        <v>6</v>
      </c>
      <c r="S1123" s="5">
        <v>1</v>
      </c>
      <c r="T1123" t="s">
        <v>58</v>
      </c>
      <c r="U1123" t="s">
        <v>52</v>
      </c>
      <c r="V1123">
        <v>1</v>
      </c>
      <c r="W1123" t="s">
        <v>52</v>
      </c>
      <c r="X1123">
        <v>2</v>
      </c>
      <c r="AB1123" t="s">
        <v>72</v>
      </c>
      <c r="AD1123" t="s">
        <v>73</v>
      </c>
      <c r="AE1123" t="s">
        <v>53</v>
      </c>
      <c r="AF1123" t="s">
        <v>53</v>
      </c>
      <c r="AG1123" t="s">
        <v>52</v>
      </c>
      <c r="AH1123">
        <v>1</v>
      </c>
      <c r="AI1123" t="s">
        <v>67</v>
      </c>
      <c r="AJ1123" t="s">
        <v>52</v>
      </c>
      <c r="AK1123" t="s">
        <v>74</v>
      </c>
      <c r="AM1123" t="s">
        <v>62</v>
      </c>
      <c r="AN1123" t="s">
        <v>53</v>
      </c>
      <c r="AP1123">
        <f t="shared" si="68"/>
        <v>0</v>
      </c>
      <c r="AY1123" t="str">
        <f t="shared" si="69"/>
        <v/>
      </c>
      <c r="AZ1123" t="str">
        <f t="shared" si="70"/>
        <v/>
      </c>
      <c r="BA1123" t="str">
        <f t="shared" si="71"/>
        <v/>
      </c>
    </row>
    <row r="1124" spans="1:53" x14ac:dyDescent="0.35">
      <c r="A1124" s="2" t="s">
        <v>1486</v>
      </c>
      <c r="B1124">
        <v>14</v>
      </c>
      <c r="C1124">
        <v>1403</v>
      </c>
      <c r="D1124">
        <v>2</v>
      </c>
      <c r="E1124" t="s">
        <v>50</v>
      </c>
      <c r="F1124">
        <v>47</v>
      </c>
      <c r="G1124" t="s">
        <v>72</v>
      </c>
      <c r="I1124" t="s">
        <v>73</v>
      </c>
      <c r="J1124" t="s">
        <v>52</v>
      </c>
      <c r="K1124" t="s">
        <v>52</v>
      </c>
      <c r="L1124" t="s">
        <v>52</v>
      </c>
      <c r="M1124">
        <v>7</v>
      </c>
      <c r="N1124" t="s">
        <v>86</v>
      </c>
      <c r="O1124">
        <v>2</v>
      </c>
      <c r="P1124" s="6">
        <v>3</v>
      </c>
      <c r="Q1124" t="s">
        <v>50</v>
      </c>
      <c r="R1124">
        <v>11</v>
      </c>
      <c r="S1124" s="5">
        <v>1</v>
      </c>
      <c r="T1124" t="s">
        <v>58</v>
      </c>
      <c r="U1124" t="s">
        <v>52</v>
      </c>
      <c r="V1124">
        <v>1</v>
      </c>
      <c r="W1124" t="s">
        <v>52</v>
      </c>
      <c r="X1124">
        <v>2</v>
      </c>
      <c r="AB1124" t="s">
        <v>72</v>
      </c>
      <c r="AD1124" t="s">
        <v>73</v>
      </c>
      <c r="AE1124" t="s">
        <v>52</v>
      </c>
      <c r="AF1124" t="s">
        <v>52</v>
      </c>
      <c r="AG1124" t="s">
        <v>52</v>
      </c>
      <c r="AH1124">
        <v>6</v>
      </c>
      <c r="AI1124" t="s">
        <v>79</v>
      </c>
      <c r="AJ1124" t="s">
        <v>52</v>
      </c>
      <c r="AK1124" t="s">
        <v>90</v>
      </c>
      <c r="AM1124" t="s">
        <v>62</v>
      </c>
      <c r="AN1124" t="s">
        <v>52</v>
      </c>
      <c r="AP1124">
        <f t="shared" si="68"/>
        <v>0</v>
      </c>
      <c r="AQ1124">
        <v>0</v>
      </c>
      <c r="AR1124">
        <v>200000</v>
      </c>
      <c r="AS1124">
        <v>35000</v>
      </c>
      <c r="AT1124">
        <v>0</v>
      </c>
      <c r="AU1124">
        <v>400000</v>
      </c>
      <c r="AV1124">
        <v>0</v>
      </c>
      <c r="AW1124">
        <v>5000</v>
      </c>
      <c r="AX1124">
        <v>640000</v>
      </c>
      <c r="AY1124">
        <f t="shared" si="69"/>
        <v>640000</v>
      </c>
      <c r="AZ1124" t="str">
        <f t="shared" si="70"/>
        <v/>
      </c>
      <c r="BA1124" t="str">
        <f t="shared" si="71"/>
        <v/>
      </c>
    </row>
    <row r="1125" spans="1:53" x14ac:dyDescent="0.35">
      <c r="A1125" s="2" t="s">
        <v>1486</v>
      </c>
      <c r="B1125">
        <v>14</v>
      </c>
      <c r="C1125">
        <v>1403</v>
      </c>
      <c r="D1125">
        <v>2</v>
      </c>
      <c r="E1125" t="s">
        <v>50</v>
      </c>
      <c r="F1125">
        <v>47</v>
      </c>
      <c r="G1125" t="s">
        <v>72</v>
      </c>
      <c r="I1125" t="s">
        <v>73</v>
      </c>
      <c r="J1125" t="s">
        <v>52</v>
      </c>
      <c r="K1125" t="s">
        <v>52</v>
      </c>
      <c r="L1125" t="s">
        <v>52</v>
      </c>
      <c r="M1125">
        <v>7</v>
      </c>
      <c r="N1125" t="s">
        <v>86</v>
      </c>
      <c r="O1125">
        <v>2</v>
      </c>
      <c r="P1125" s="6">
        <v>4</v>
      </c>
      <c r="Q1125" t="s">
        <v>50</v>
      </c>
      <c r="R1125">
        <v>10</v>
      </c>
      <c r="S1125" s="5">
        <v>1</v>
      </c>
      <c r="T1125" t="s">
        <v>58</v>
      </c>
      <c r="U1125" t="s">
        <v>52</v>
      </c>
      <c r="V1125">
        <v>1</v>
      </c>
      <c r="W1125" t="s">
        <v>52</v>
      </c>
      <c r="X1125">
        <v>2</v>
      </c>
      <c r="AB1125" t="s">
        <v>72</v>
      </c>
      <c r="AD1125" t="s">
        <v>73</v>
      </c>
      <c r="AE1125" t="s">
        <v>52</v>
      </c>
      <c r="AF1125" t="s">
        <v>52</v>
      </c>
      <c r="AG1125" t="s">
        <v>52</v>
      </c>
      <c r="AH1125">
        <v>4</v>
      </c>
      <c r="AI1125" t="s">
        <v>97</v>
      </c>
      <c r="AJ1125" t="s">
        <v>52</v>
      </c>
      <c r="AK1125" t="s">
        <v>98</v>
      </c>
      <c r="AM1125" t="s">
        <v>62</v>
      </c>
      <c r="AN1125" t="s">
        <v>52</v>
      </c>
      <c r="AP1125">
        <f t="shared" si="68"/>
        <v>0</v>
      </c>
      <c r="AQ1125">
        <v>0</v>
      </c>
      <c r="AR1125">
        <v>100000</v>
      </c>
      <c r="AS1125">
        <v>25000</v>
      </c>
      <c r="AT1125">
        <v>45000</v>
      </c>
      <c r="AU1125">
        <v>400000</v>
      </c>
      <c r="AV1125">
        <v>0</v>
      </c>
      <c r="AW1125">
        <v>5000</v>
      </c>
      <c r="AX1125">
        <v>575000</v>
      </c>
      <c r="AY1125">
        <f t="shared" si="69"/>
        <v>575000</v>
      </c>
      <c r="AZ1125" t="str">
        <f t="shared" si="70"/>
        <v/>
      </c>
      <c r="BA1125" t="str">
        <f t="shared" si="71"/>
        <v/>
      </c>
    </row>
    <row r="1126" spans="1:53" x14ac:dyDescent="0.35">
      <c r="A1126" s="2" t="s">
        <v>1488</v>
      </c>
      <c r="B1126">
        <v>12</v>
      </c>
      <c r="C1126">
        <v>1208</v>
      </c>
      <c r="D1126">
        <v>1</v>
      </c>
      <c r="E1126" t="s">
        <v>50</v>
      </c>
      <c r="F1126">
        <v>45</v>
      </c>
      <c r="G1126" t="s">
        <v>72</v>
      </c>
      <c r="I1126" t="s">
        <v>73</v>
      </c>
      <c r="J1126" t="s">
        <v>52</v>
      </c>
      <c r="K1126" t="s">
        <v>52</v>
      </c>
      <c r="L1126" t="s">
        <v>52</v>
      </c>
      <c r="M1126">
        <v>10</v>
      </c>
      <c r="N1126" t="s">
        <v>79</v>
      </c>
      <c r="O1126">
        <v>2</v>
      </c>
      <c r="P1126" s="6">
        <v>3</v>
      </c>
      <c r="Q1126" t="s">
        <v>50</v>
      </c>
      <c r="R1126">
        <v>17</v>
      </c>
      <c r="S1126" s="5">
        <v>1</v>
      </c>
      <c r="T1126" t="s">
        <v>58</v>
      </c>
      <c r="U1126" t="s">
        <v>52</v>
      </c>
      <c r="V1126">
        <v>1</v>
      </c>
      <c r="W1126" t="s">
        <v>52</v>
      </c>
      <c r="X1126">
        <v>2</v>
      </c>
      <c r="Y1126" t="s">
        <v>59</v>
      </c>
      <c r="AB1126" t="s">
        <v>72</v>
      </c>
      <c r="AD1126" t="s">
        <v>52</v>
      </c>
      <c r="AE1126" t="s">
        <v>52</v>
      </c>
      <c r="AF1126" t="s">
        <v>52</v>
      </c>
      <c r="AG1126" t="s">
        <v>52</v>
      </c>
      <c r="AH1126">
        <v>10</v>
      </c>
      <c r="AI1126" t="s">
        <v>80</v>
      </c>
      <c r="AJ1126" t="s">
        <v>52</v>
      </c>
      <c r="AK1126" t="s">
        <v>81</v>
      </c>
      <c r="AM1126" t="s">
        <v>96</v>
      </c>
      <c r="AN1126" t="s">
        <v>52</v>
      </c>
      <c r="AP1126">
        <f t="shared" si="68"/>
        <v>0</v>
      </c>
      <c r="AQ1126">
        <v>1760000</v>
      </c>
      <c r="AR1126">
        <v>1200000</v>
      </c>
      <c r="AS1126">
        <v>240000</v>
      </c>
      <c r="AT1126">
        <v>0</v>
      </c>
      <c r="AU1126">
        <v>660000</v>
      </c>
      <c r="AV1126">
        <v>0</v>
      </c>
      <c r="AW1126">
        <v>0</v>
      </c>
      <c r="AX1126">
        <v>3860000</v>
      </c>
      <c r="AY1126" t="str">
        <f t="shared" si="69"/>
        <v/>
      </c>
      <c r="AZ1126" t="str">
        <f t="shared" si="70"/>
        <v/>
      </c>
      <c r="BA1126">
        <f t="shared" si="71"/>
        <v>3860000</v>
      </c>
    </row>
    <row r="1127" spans="1:53" x14ac:dyDescent="0.35">
      <c r="A1127" s="2" t="s">
        <v>1488</v>
      </c>
      <c r="B1127">
        <v>12</v>
      </c>
      <c r="C1127">
        <v>1208</v>
      </c>
      <c r="D1127">
        <v>1</v>
      </c>
      <c r="E1127" t="s">
        <v>50</v>
      </c>
      <c r="F1127">
        <v>45</v>
      </c>
      <c r="G1127" t="s">
        <v>72</v>
      </c>
      <c r="I1127" t="s">
        <v>73</v>
      </c>
      <c r="J1127" t="s">
        <v>52</v>
      </c>
      <c r="K1127" t="s">
        <v>52</v>
      </c>
      <c r="L1127" t="s">
        <v>52</v>
      </c>
      <c r="M1127">
        <v>10</v>
      </c>
      <c r="N1127" t="s">
        <v>79</v>
      </c>
      <c r="O1127">
        <v>2</v>
      </c>
      <c r="P1127" s="6">
        <v>4</v>
      </c>
      <c r="Q1127" t="s">
        <v>50</v>
      </c>
      <c r="R1127">
        <v>11</v>
      </c>
      <c r="S1127" s="5">
        <v>1</v>
      </c>
      <c r="T1127" t="s">
        <v>58</v>
      </c>
      <c r="U1127" t="s">
        <v>52</v>
      </c>
      <c r="V1127">
        <v>1</v>
      </c>
      <c r="W1127" t="s">
        <v>52</v>
      </c>
      <c r="X1127">
        <v>2</v>
      </c>
      <c r="AB1127" t="s">
        <v>72</v>
      </c>
      <c r="AD1127" t="s">
        <v>52</v>
      </c>
      <c r="AE1127" t="s">
        <v>52</v>
      </c>
      <c r="AF1127" t="s">
        <v>52</v>
      </c>
      <c r="AG1127" t="s">
        <v>52</v>
      </c>
      <c r="AH1127">
        <v>5</v>
      </c>
      <c r="AI1127" t="s">
        <v>78</v>
      </c>
      <c r="AJ1127" t="s">
        <v>52</v>
      </c>
      <c r="AK1127" t="s">
        <v>88</v>
      </c>
      <c r="AM1127" t="s">
        <v>96</v>
      </c>
      <c r="AN1127" t="s">
        <v>52</v>
      </c>
      <c r="AP1127">
        <f t="shared" si="68"/>
        <v>0</v>
      </c>
      <c r="AQ1127">
        <v>880000</v>
      </c>
      <c r="AR1127">
        <v>88000</v>
      </c>
      <c r="AS1127">
        <v>240000</v>
      </c>
      <c r="AT1127">
        <v>0</v>
      </c>
      <c r="AU1127">
        <v>660000</v>
      </c>
      <c r="AV1127">
        <v>0</v>
      </c>
      <c r="AW1127">
        <v>0</v>
      </c>
      <c r="AX1127">
        <v>1868000</v>
      </c>
      <c r="AY1127">
        <f t="shared" si="69"/>
        <v>1868000</v>
      </c>
      <c r="AZ1127" t="str">
        <f t="shared" si="70"/>
        <v/>
      </c>
      <c r="BA1127" t="str">
        <f t="shared" si="71"/>
        <v/>
      </c>
    </row>
    <row r="1128" spans="1:53" x14ac:dyDescent="0.35">
      <c r="A1128" s="2" t="s">
        <v>1489</v>
      </c>
      <c r="B1128">
        <v>7</v>
      </c>
      <c r="C1128">
        <v>706</v>
      </c>
      <c r="D1128">
        <v>2</v>
      </c>
      <c r="E1128" t="s">
        <v>50</v>
      </c>
      <c r="F1128">
        <v>40</v>
      </c>
      <c r="G1128" t="s">
        <v>72</v>
      </c>
      <c r="I1128" t="s">
        <v>73</v>
      </c>
      <c r="J1128" t="s">
        <v>52</v>
      </c>
      <c r="K1128" t="s">
        <v>52</v>
      </c>
      <c r="L1128" t="s">
        <v>52</v>
      </c>
      <c r="M1128">
        <v>9</v>
      </c>
      <c r="N1128" t="s">
        <v>100</v>
      </c>
      <c r="O1128">
        <v>3</v>
      </c>
      <c r="P1128" s="6">
        <v>3</v>
      </c>
      <c r="Q1128" t="s">
        <v>50</v>
      </c>
      <c r="R1128">
        <v>11</v>
      </c>
      <c r="S1128" s="5">
        <v>1</v>
      </c>
      <c r="T1128" t="s">
        <v>58</v>
      </c>
      <c r="U1128" t="s">
        <v>52</v>
      </c>
      <c r="V1128">
        <v>1</v>
      </c>
      <c r="W1128" t="s">
        <v>52</v>
      </c>
      <c r="X1128">
        <v>2</v>
      </c>
      <c r="AB1128" t="s">
        <v>72</v>
      </c>
      <c r="AD1128" t="s">
        <v>73</v>
      </c>
      <c r="AE1128" t="s">
        <v>52</v>
      </c>
      <c r="AF1128" t="s">
        <v>52</v>
      </c>
      <c r="AG1128" t="s">
        <v>52</v>
      </c>
      <c r="AH1128">
        <v>8</v>
      </c>
      <c r="AI1128" t="s">
        <v>86</v>
      </c>
      <c r="AJ1128" t="s">
        <v>52</v>
      </c>
      <c r="AK1128" t="s">
        <v>87</v>
      </c>
      <c r="AM1128" t="s">
        <v>62</v>
      </c>
      <c r="AN1128" t="s">
        <v>52</v>
      </c>
      <c r="AP1128">
        <f t="shared" si="68"/>
        <v>0</v>
      </c>
      <c r="AQ1128">
        <v>864000</v>
      </c>
      <c r="AR1128">
        <v>648000</v>
      </c>
      <c r="AS1128">
        <v>30000</v>
      </c>
      <c r="AT1128">
        <v>80000</v>
      </c>
      <c r="AU1128">
        <v>0</v>
      </c>
      <c r="AV1128">
        <v>0</v>
      </c>
      <c r="AW1128">
        <v>0</v>
      </c>
      <c r="AX1128">
        <v>1622000</v>
      </c>
      <c r="AY1128">
        <f t="shared" si="69"/>
        <v>1622000</v>
      </c>
      <c r="AZ1128" t="str">
        <f t="shared" si="70"/>
        <v/>
      </c>
      <c r="BA1128" t="str">
        <f t="shared" si="71"/>
        <v/>
      </c>
    </row>
    <row r="1129" spans="1:53" x14ac:dyDescent="0.35">
      <c r="A1129" s="2" t="s">
        <v>1489</v>
      </c>
      <c r="B1129">
        <v>7</v>
      </c>
      <c r="C1129">
        <v>706</v>
      </c>
      <c r="D1129">
        <v>2</v>
      </c>
      <c r="E1129" t="s">
        <v>50</v>
      </c>
      <c r="F1129">
        <v>40</v>
      </c>
      <c r="G1129" t="s">
        <v>72</v>
      </c>
      <c r="I1129" t="s">
        <v>73</v>
      </c>
      <c r="J1129" t="s">
        <v>52</v>
      </c>
      <c r="K1129" t="s">
        <v>52</v>
      </c>
      <c r="L1129" t="s">
        <v>52</v>
      </c>
      <c r="M1129">
        <v>9</v>
      </c>
      <c r="N1129" t="s">
        <v>100</v>
      </c>
      <c r="O1129">
        <v>3</v>
      </c>
      <c r="P1129" s="6">
        <v>4</v>
      </c>
      <c r="Q1129" t="s">
        <v>56</v>
      </c>
      <c r="R1129">
        <v>7</v>
      </c>
      <c r="S1129" s="5">
        <v>1</v>
      </c>
      <c r="T1129" t="s">
        <v>58</v>
      </c>
      <c r="U1129" t="s">
        <v>52</v>
      </c>
      <c r="V1129">
        <v>1</v>
      </c>
      <c r="W1129" t="s">
        <v>52</v>
      </c>
      <c r="X1129">
        <v>2</v>
      </c>
      <c r="AB1129" t="s">
        <v>72</v>
      </c>
      <c r="AD1129" t="s">
        <v>73</v>
      </c>
      <c r="AE1129" t="s">
        <v>53</v>
      </c>
      <c r="AF1129" t="s">
        <v>53</v>
      </c>
      <c r="AG1129" t="s">
        <v>52</v>
      </c>
      <c r="AH1129">
        <v>3</v>
      </c>
      <c r="AI1129" t="s">
        <v>97</v>
      </c>
      <c r="AJ1129" t="s">
        <v>52</v>
      </c>
      <c r="AK1129" t="s">
        <v>98</v>
      </c>
      <c r="AM1129" t="s">
        <v>62</v>
      </c>
      <c r="AN1129" t="s">
        <v>53</v>
      </c>
      <c r="AP1129">
        <f t="shared" si="68"/>
        <v>0</v>
      </c>
      <c r="AQ1129">
        <v>864000</v>
      </c>
      <c r="AR1129">
        <v>0</v>
      </c>
      <c r="AS1129">
        <v>10000</v>
      </c>
      <c r="AT1129">
        <v>50000</v>
      </c>
      <c r="AU1129">
        <v>0</v>
      </c>
      <c r="AV1129">
        <v>0</v>
      </c>
      <c r="AW1129">
        <v>0</v>
      </c>
      <c r="AX1129">
        <v>924000</v>
      </c>
      <c r="AY1129">
        <f t="shared" si="69"/>
        <v>924000</v>
      </c>
      <c r="AZ1129" t="str">
        <f t="shared" si="70"/>
        <v/>
      </c>
      <c r="BA1129" t="str">
        <f t="shared" si="71"/>
        <v/>
      </c>
    </row>
    <row r="1130" spans="1:53" x14ac:dyDescent="0.35">
      <c r="A1130" s="2" t="s">
        <v>1491</v>
      </c>
      <c r="B1130">
        <v>21</v>
      </c>
      <c r="C1130">
        <v>2110</v>
      </c>
      <c r="D1130">
        <v>2</v>
      </c>
      <c r="E1130" t="s">
        <v>50</v>
      </c>
      <c r="F1130">
        <v>36</v>
      </c>
      <c r="G1130" t="s">
        <v>72</v>
      </c>
      <c r="I1130" t="s">
        <v>73</v>
      </c>
      <c r="J1130" t="s">
        <v>52</v>
      </c>
      <c r="K1130" t="s">
        <v>52</v>
      </c>
      <c r="L1130" t="s">
        <v>52</v>
      </c>
      <c r="M1130">
        <v>4</v>
      </c>
      <c r="N1130" t="s">
        <v>83</v>
      </c>
      <c r="O1130">
        <v>2</v>
      </c>
      <c r="P1130" s="6">
        <v>3</v>
      </c>
      <c r="Q1130" t="s">
        <v>50</v>
      </c>
      <c r="R1130">
        <v>14</v>
      </c>
      <c r="S1130" s="5">
        <v>1</v>
      </c>
      <c r="T1130" t="s">
        <v>58</v>
      </c>
      <c r="U1130" t="s">
        <v>52</v>
      </c>
      <c r="V1130">
        <v>1</v>
      </c>
      <c r="W1130" t="s">
        <v>52</v>
      </c>
      <c r="X1130">
        <v>2</v>
      </c>
      <c r="Y1130" t="s">
        <v>59</v>
      </c>
      <c r="AB1130" t="s">
        <v>72</v>
      </c>
      <c r="AD1130" t="s">
        <v>73</v>
      </c>
      <c r="AE1130" t="s">
        <v>52</v>
      </c>
      <c r="AF1130" t="s">
        <v>52</v>
      </c>
      <c r="AG1130" t="s">
        <v>52</v>
      </c>
      <c r="AH1130">
        <v>8</v>
      </c>
      <c r="AI1130" t="s">
        <v>86</v>
      </c>
      <c r="AJ1130" t="s">
        <v>52</v>
      </c>
      <c r="AK1130" t="s">
        <v>87</v>
      </c>
      <c r="AM1130" t="s">
        <v>62</v>
      </c>
      <c r="AN1130" t="s">
        <v>53</v>
      </c>
      <c r="AP1130">
        <f t="shared" si="68"/>
        <v>0</v>
      </c>
      <c r="AQ1130">
        <v>1080000</v>
      </c>
      <c r="AR1130">
        <v>0</v>
      </c>
      <c r="AS1130">
        <v>30000</v>
      </c>
      <c r="AT1130">
        <v>40000</v>
      </c>
      <c r="AU1130">
        <v>0</v>
      </c>
      <c r="AV1130">
        <v>0</v>
      </c>
      <c r="AW1130">
        <v>0</v>
      </c>
      <c r="AX1130">
        <v>1150000</v>
      </c>
      <c r="AY1130" t="str">
        <f t="shared" si="69"/>
        <v/>
      </c>
      <c r="AZ1130">
        <f t="shared" si="70"/>
        <v>1150000</v>
      </c>
      <c r="BA1130" t="str">
        <f t="shared" si="71"/>
        <v/>
      </c>
    </row>
    <row r="1131" spans="1:53" x14ac:dyDescent="0.35">
      <c r="A1131" s="2" t="s">
        <v>1491</v>
      </c>
      <c r="B1131">
        <v>21</v>
      </c>
      <c r="C1131">
        <v>2110</v>
      </c>
      <c r="D1131">
        <v>2</v>
      </c>
      <c r="E1131" t="s">
        <v>50</v>
      </c>
      <c r="F1131">
        <v>36</v>
      </c>
      <c r="G1131" t="s">
        <v>72</v>
      </c>
      <c r="I1131" t="s">
        <v>73</v>
      </c>
      <c r="J1131" t="s">
        <v>52</v>
      </c>
      <c r="K1131" t="s">
        <v>52</v>
      </c>
      <c r="L1131" t="s">
        <v>52</v>
      </c>
      <c r="M1131">
        <v>4</v>
      </c>
      <c r="N1131" t="s">
        <v>83</v>
      </c>
      <c r="O1131">
        <v>2</v>
      </c>
      <c r="P1131" s="6">
        <v>4</v>
      </c>
      <c r="Q1131" t="s">
        <v>56</v>
      </c>
      <c r="R1131">
        <v>12</v>
      </c>
      <c r="S1131" s="5">
        <v>1</v>
      </c>
      <c r="T1131" t="s">
        <v>58</v>
      </c>
      <c r="U1131" t="s">
        <v>52</v>
      </c>
      <c r="V1131">
        <v>1</v>
      </c>
      <c r="W1131" t="s">
        <v>52</v>
      </c>
      <c r="X1131">
        <v>2</v>
      </c>
      <c r="AB1131" t="s">
        <v>72</v>
      </c>
      <c r="AD1131" t="s">
        <v>73</v>
      </c>
      <c r="AE1131" t="s">
        <v>52</v>
      </c>
      <c r="AF1131" t="s">
        <v>52</v>
      </c>
      <c r="AG1131" t="s">
        <v>52</v>
      </c>
      <c r="AH1131">
        <v>6</v>
      </c>
      <c r="AI1131" t="s">
        <v>78</v>
      </c>
      <c r="AJ1131" t="s">
        <v>52</v>
      </c>
      <c r="AK1131" t="s">
        <v>88</v>
      </c>
      <c r="AM1131" t="s">
        <v>62</v>
      </c>
      <c r="AN1131" t="s">
        <v>53</v>
      </c>
      <c r="AP1131">
        <f t="shared" si="68"/>
        <v>0</v>
      </c>
      <c r="AQ1131">
        <v>864000</v>
      </c>
      <c r="AR1131">
        <v>0</v>
      </c>
      <c r="AS1131">
        <v>15000</v>
      </c>
      <c r="AT1131">
        <v>40000</v>
      </c>
      <c r="AU1131">
        <v>0</v>
      </c>
      <c r="AV1131">
        <v>0</v>
      </c>
      <c r="AW1131">
        <v>0</v>
      </c>
      <c r="AX1131">
        <v>919000</v>
      </c>
      <c r="AY1131" t="str">
        <f t="shared" si="69"/>
        <v/>
      </c>
      <c r="AZ1131">
        <f t="shared" si="70"/>
        <v>919000</v>
      </c>
      <c r="BA1131" t="str">
        <f t="shared" si="71"/>
        <v/>
      </c>
    </row>
    <row r="1132" spans="1:53" x14ac:dyDescent="0.35">
      <c r="A1132" s="2" t="s">
        <v>1494</v>
      </c>
      <c r="B1132">
        <v>11</v>
      </c>
      <c r="C1132">
        <v>1104</v>
      </c>
      <c r="D1132">
        <v>2</v>
      </c>
      <c r="E1132" t="s">
        <v>50</v>
      </c>
      <c r="F1132">
        <v>31</v>
      </c>
      <c r="G1132" t="s">
        <v>72</v>
      </c>
      <c r="I1132" t="s">
        <v>73</v>
      </c>
      <c r="J1132" t="s">
        <v>52</v>
      </c>
      <c r="K1132" t="s">
        <v>52</v>
      </c>
      <c r="L1132" t="s">
        <v>52</v>
      </c>
      <c r="M1132">
        <v>6</v>
      </c>
      <c r="N1132" t="s">
        <v>78</v>
      </c>
      <c r="O1132">
        <v>3</v>
      </c>
      <c r="P1132" s="6">
        <v>3</v>
      </c>
      <c r="Q1132" t="s">
        <v>56</v>
      </c>
      <c r="R1132">
        <v>10</v>
      </c>
      <c r="S1132" s="5">
        <v>1</v>
      </c>
      <c r="T1132" t="s">
        <v>58</v>
      </c>
      <c r="U1132" t="s">
        <v>52</v>
      </c>
      <c r="V1132">
        <v>1</v>
      </c>
      <c r="W1132" t="s">
        <v>52</v>
      </c>
      <c r="X1132">
        <v>2</v>
      </c>
      <c r="AB1132" t="s">
        <v>72</v>
      </c>
      <c r="AD1132" t="s">
        <v>73</v>
      </c>
      <c r="AE1132" t="s">
        <v>52</v>
      </c>
      <c r="AF1132" t="s">
        <v>52</v>
      </c>
      <c r="AG1132" t="s">
        <v>52</v>
      </c>
      <c r="AH1132">
        <v>4</v>
      </c>
      <c r="AI1132" t="s">
        <v>63</v>
      </c>
      <c r="AJ1132" t="s">
        <v>52</v>
      </c>
      <c r="AK1132" t="s">
        <v>64</v>
      </c>
      <c r="AM1132" t="s">
        <v>62</v>
      </c>
      <c r="AN1132" t="s">
        <v>53</v>
      </c>
      <c r="AP1132">
        <f t="shared" si="68"/>
        <v>0</v>
      </c>
      <c r="AQ1132">
        <v>0</v>
      </c>
      <c r="AR1132">
        <v>0</v>
      </c>
      <c r="AS1132">
        <v>30000</v>
      </c>
      <c r="AT1132">
        <v>5000</v>
      </c>
      <c r="AU1132">
        <v>350000</v>
      </c>
      <c r="AV1132">
        <v>0</v>
      </c>
      <c r="AW1132">
        <v>0</v>
      </c>
      <c r="AX1132">
        <v>385000</v>
      </c>
      <c r="AY1132">
        <f t="shared" si="69"/>
        <v>385000</v>
      </c>
      <c r="AZ1132" t="str">
        <f t="shared" si="70"/>
        <v/>
      </c>
      <c r="BA1132" t="str">
        <f t="shared" si="71"/>
        <v/>
      </c>
    </row>
    <row r="1133" spans="1:53" x14ac:dyDescent="0.35">
      <c r="A1133" s="2" t="s">
        <v>1494</v>
      </c>
      <c r="B1133">
        <v>11</v>
      </c>
      <c r="C1133">
        <v>1104</v>
      </c>
      <c r="D1133">
        <v>2</v>
      </c>
      <c r="E1133" t="s">
        <v>50</v>
      </c>
      <c r="F1133">
        <v>31</v>
      </c>
      <c r="G1133" t="s">
        <v>72</v>
      </c>
      <c r="I1133" t="s">
        <v>73</v>
      </c>
      <c r="J1133" t="s">
        <v>52</v>
      </c>
      <c r="K1133" t="s">
        <v>52</v>
      </c>
      <c r="L1133" t="s">
        <v>52</v>
      </c>
      <c r="M1133">
        <v>6</v>
      </c>
      <c r="N1133" t="s">
        <v>78</v>
      </c>
      <c r="O1133">
        <v>3</v>
      </c>
      <c r="P1133" s="6">
        <v>4</v>
      </c>
      <c r="Q1133" t="s">
        <v>56</v>
      </c>
      <c r="R1133">
        <v>8</v>
      </c>
      <c r="S1133" s="5">
        <v>1</v>
      </c>
      <c r="T1133" t="s">
        <v>58</v>
      </c>
      <c r="U1133" t="s">
        <v>52</v>
      </c>
      <c r="V1133">
        <v>1</v>
      </c>
      <c r="W1133" t="s">
        <v>52</v>
      </c>
      <c r="X1133">
        <v>2</v>
      </c>
      <c r="AB1133" t="s">
        <v>72</v>
      </c>
      <c r="AD1133" t="s">
        <v>73</v>
      </c>
      <c r="AE1133" t="s">
        <v>52</v>
      </c>
      <c r="AF1133" t="s">
        <v>52</v>
      </c>
      <c r="AG1133" t="s">
        <v>52</v>
      </c>
      <c r="AH1133">
        <v>3</v>
      </c>
      <c r="AI1133" t="s">
        <v>97</v>
      </c>
      <c r="AJ1133" t="s">
        <v>52</v>
      </c>
      <c r="AK1133" t="s">
        <v>98</v>
      </c>
      <c r="AM1133" t="s">
        <v>62</v>
      </c>
      <c r="AN1133" t="s">
        <v>53</v>
      </c>
      <c r="AP1133">
        <f t="shared" si="68"/>
        <v>0</v>
      </c>
      <c r="AQ1133">
        <v>0</v>
      </c>
      <c r="AR1133">
        <v>0</v>
      </c>
      <c r="AS1133">
        <v>8000</v>
      </c>
      <c r="AT1133">
        <v>15000</v>
      </c>
      <c r="AU1133">
        <v>200000</v>
      </c>
      <c r="AV1133">
        <v>0</v>
      </c>
      <c r="AW1133">
        <v>0</v>
      </c>
      <c r="AX1133">
        <v>223000</v>
      </c>
      <c r="AY1133">
        <f t="shared" si="69"/>
        <v>223000</v>
      </c>
      <c r="AZ1133" t="str">
        <f t="shared" si="70"/>
        <v/>
      </c>
      <c r="BA1133" t="str">
        <f t="shared" si="71"/>
        <v/>
      </c>
    </row>
    <row r="1134" spans="1:53" x14ac:dyDescent="0.35">
      <c r="A1134" s="2" t="s">
        <v>1494</v>
      </c>
      <c r="B1134">
        <v>11</v>
      </c>
      <c r="C1134">
        <v>1104</v>
      </c>
      <c r="D1134">
        <v>2</v>
      </c>
      <c r="E1134" t="s">
        <v>50</v>
      </c>
      <c r="F1134">
        <v>31</v>
      </c>
      <c r="G1134" t="s">
        <v>72</v>
      </c>
      <c r="I1134" t="s">
        <v>73</v>
      </c>
      <c r="J1134" t="s">
        <v>52</v>
      </c>
      <c r="K1134" t="s">
        <v>52</v>
      </c>
      <c r="L1134" t="s">
        <v>52</v>
      </c>
      <c r="M1134">
        <v>6</v>
      </c>
      <c r="N1134" t="s">
        <v>78</v>
      </c>
      <c r="O1134">
        <v>3</v>
      </c>
      <c r="P1134" s="6">
        <v>5</v>
      </c>
      <c r="Q1134" t="s">
        <v>56</v>
      </c>
      <c r="R1134">
        <v>6</v>
      </c>
      <c r="S1134" s="5">
        <v>1</v>
      </c>
      <c r="T1134" t="s">
        <v>58</v>
      </c>
      <c r="U1134" t="s">
        <v>52</v>
      </c>
      <c r="V1134">
        <v>1</v>
      </c>
      <c r="W1134" t="s">
        <v>52</v>
      </c>
      <c r="X1134">
        <v>2</v>
      </c>
      <c r="AB1134" t="s">
        <v>72</v>
      </c>
      <c r="AD1134" t="s">
        <v>73</v>
      </c>
      <c r="AE1134" t="s">
        <v>53</v>
      </c>
      <c r="AF1134" t="s">
        <v>53</v>
      </c>
      <c r="AG1134" t="s">
        <v>52</v>
      </c>
      <c r="AH1134">
        <v>1</v>
      </c>
      <c r="AI1134" t="s">
        <v>67</v>
      </c>
      <c r="AJ1134" t="s">
        <v>52</v>
      </c>
      <c r="AK1134" t="s">
        <v>74</v>
      </c>
      <c r="AM1134" t="s">
        <v>62</v>
      </c>
      <c r="AN1134" t="s">
        <v>53</v>
      </c>
      <c r="AP1134">
        <f t="shared" si="68"/>
        <v>0</v>
      </c>
      <c r="AY1134" t="str">
        <f t="shared" si="69"/>
        <v/>
      </c>
      <c r="AZ1134" t="str">
        <f t="shared" si="70"/>
        <v/>
      </c>
      <c r="BA1134" t="str">
        <f t="shared" si="71"/>
        <v/>
      </c>
    </row>
    <row r="1135" spans="1:53" x14ac:dyDescent="0.35">
      <c r="A1135" s="2" t="s">
        <v>1495</v>
      </c>
      <c r="B1135">
        <v>12</v>
      </c>
      <c r="C1135">
        <v>1203</v>
      </c>
      <c r="D1135">
        <v>1</v>
      </c>
      <c r="E1135" t="s">
        <v>50</v>
      </c>
      <c r="F1135">
        <v>30</v>
      </c>
      <c r="G1135" t="s">
        <v>72</v>
      </c>
      <c r="I1135" t="s">
        <v>73</v>
      </c>
      <c r="J1135" t="s">
        <v>52</v>
      </c>
      <c r="K1135" t="s">
        <v>52</v>
      </c>
      <c r="L1135" t="s">
        <v>52</v>
      </c>
      <c r="M1135">
        <v>3</v>
      </c>
      <c r="N1135" t="s">
        <v>97</v>
      </c>
      <c r="O1135">
        <v>2</v>
      </c>
      <c r="P1135" s="6">
        <v>3</v>
      </c>
      <c r="Q1135" t="s">
        <v>56</v>
      </c>
      <c r="R1135">
        <v>7</v>
      </c>
      <c r="S1135" s="5">
        <v>1</v>
      </c>
      <c r="T1135" t="s">
        <v>58</v>
      </c>
      <c r="U1135" t="s">
        <v>52</v>
      </c>
      <c r="V1135">
        <v>1</v>
      </c>
      <c r="W1135" t="s">
        <v>53</v>
      </c>
      <c r="AB1135" t="s">
        <v>72</v>
      </c>
      <c r="AD1135" t="s">
        <v>73</v>
      </c>
      <c r="AE1135" t="s">
        <v>53</v>
      </c>
      <c r="AF1135" t="s">
        <v>53</v>
      </c>
      <c r="AG1135" t="s">
        <v>52</v>
      </c>
      <c r="AH1135">
        <v>1</v>
      </c>
      <c r="AI1135" t="s">
        <v>68</v>
      </c>
      <c r="AJ1135" t="s">
        <v>52</v>
      </c>
      <c r="AK1135" t="s">
        <v>74</v>
      </c>
      <c r="AM1135" t="s">
        <v>62</v>
      </c>
      <c r="AN1135" t="s">
        <v>53</v>
      </c>
      <c r="AP1135">
        <f t="shared" si="68"/>
        <v>0</v>
      </c>
      <c r="AQ1135">
        <v>0</v>
      </c>
      <c r="AR1135">
        <v>0</v>
      </c>
      <c r="AS1135">
        <v>0</v>
      </c>
      <c r="AT1135">
        <v>50000</v>
      </c>
      <c r="AU1135">
        <v>200000</v>
      </c>
      <c r="AV1135">
        <v>200000</v>
      </c>
      <c r="AW1135">
        <v>0</v>
      </c>
      <c r="AX1135">
        <v>450000</v>
      </c>
      <c r="AY1135">
        <f t="shared" si="69"/>
        <v>450000</v>
      </c>
      <c r="AZ1135" t="str">
        <f t="shared" si="70"/>
        <v/>
      </c>
      <c r="BA1135" t="str">
        <f t="shared" si="71"/>
        <v/>
      </c>
    </row>
    <row r="1136" spans="1:53" x14ac:dyDescent="0.35">
      <c r="A1136" s="2" t="s">
        <v>1500</v>
      </c>
      <c r="B1136">
        <v>2</v>
      </c>
      <c r="C1136">
        <v>202</v>
      </c>
      <c r="D1136">
        <v>2</v>
      </c>
      <c r="E1136" t="s">
        <v>50</v>
      </c>
      <c r="F1136">
        <v>50</v>
      </c>
      <c r="G1136" t="s">
        <v>72</v>
      </c>
      <c r="I1136" t="s">
        <v>73</v>
      </c>
      <c r="J1136" t="s">
        <v>53</v>
      </c>
      <c r="K1136" t="s">
        <v>53</v>
      </c>
      <c r="L1136" t="s">
        <v>53</v>
      </c>
      <c r="M1136">
        <v>0</v>
      </c>
      <c r="O1136">
        <v>2</v>
      </c>
      <c r="P1136" s="6">
        <v>4</v>
      </c>
      <c r="Q1136" t="s">
        <v>56</v>
      </c>
      <c r="R1136">
        <v>16</v>
      </c>
      <c r="S1136" s="5">
        <v>1</v>
      </c>
      <c r="T1136" t="s">
        <v>58</v>
      </c>
      <c r="U1136" t="s">
        <v>52</v>
      </c>
      <c r="V1136">
        <v>1</v>
      </c>
      <c r="W1136" t="s">
        <v>53</v>
      </c>
      <c r="Y1136" t="s">
        <v>59</v>
      </c>
      <c r="AB1136" t="s">
        <v>72</v>
      </c>
      <c r="AD1136" t="s">
        <v>73</v>
      </c>
      <c r="AE1136" t="s">
        <v>52</v>
      </c>
      <c r="AF1136" t="s">
        <v>52</v>
      </c>
      <c r="AG1136" t="s">
        <v>52</v>
      </c>
      <c r="AH1136">
        <v>9</v>
      </c>
      <c r="AI1136" t="s">
        <v>100</v>
      </c>
      <c r="AJ1136" t="s">
        <v>53</v>
      </c>
      <c r="AO1136" t="s">
        <v>198</v>
      </c>
      <c r="AP1136">
        <f t="shared" si="68"/>
        <v>0</v>
      </c>
      <c r="AY1136" t="str">
        <f t="shared" si="69"/>
        <v/>
      </c>
      <c r="AZ1136" t="str">
        <f t="shared" si="70"/>
        <v/>
      </c>
      <c r="BA1136" t="str">
        <f t="shared" si="71"/>
        <v/>
      </c>
    </row>
    <row r="1137" spans="1:53" x14ac:dyDescent="0.35">
      <c r="A1137" s="2" t="s">
        <v>1501</v>
      </c>
      <c r="B1137">
        <v>25</v>
      </c>
      <c r="C1137">
        <v>2506</v>
      </c>
      <c r="D1137">
        <v>2</v>
      </c>
      <c r="E1137" t="s">
        <v>50</v>
      </c>
      <c r="F1137">
        <v>57</v>
      </c>
      <c r="G1137" t="s">
        <v>136</v>
      </c>
      <c r="H1137" t="s">
        <v>52</v>
      </c>
      <c r="I1137" t="s">
        <v>52</v>
      </c>
      <c r="J1137" t="s">
        <v>52</v>
      </c>
      <c r="K1137" t="s">
        <v>52</v>
      </c>
      <c r="L1137" t="s">
        <v>52</v>
      </c>
      <c r="M1137">
        <v>5</v>
      </c>
      <c r="N1137" t="s">
        <v>78</v>
      </c>
      <c r="O1137">
        <v>1</v>
      </c>
      <c r="P1137" s="6">
        <v>3</v>
      </c>
      <c r="Q1137" t="s">
        <v>56</v>
      </c>
      <c r="R1137">
        <v>13</v>
      </c>
      <c r="S1137" s="5">
        <v>1</v>
      </c>
      <c r="T1137" t="s">
        <v>58</v>
      </c>
      <c r="U1137" t="s">
        <v>52</v>
      </c>
      <c r="V1137">
        <v>1</v>
      </c>
      <c r="W1137" t="s">
        <v>52</v>
      </c>
      <c r="X1137">
        <v>2</v>
      </c>
      <c r="Y1137" t="s">
        <v>59</v>
      </c>
      <c r="AB1137" t="s">
        <v>136</v>
      </c>
      <c r="AC1137" t="s">
        <v>52</v>
      </c>
      <c r="AD1137" t="s">
        <v>52</v>
      </c>
      <c r="AE1137" t="s">
        <v>52</v>
      </c>
      <c r="AF1137" t="s">
        <v>52</v>
      </c>
      <c r="AG1137" t="s">
        <v>52</v>
      </c>
      <c r="AH1137">
        <v>6</v>
      </c>
      <c r="AI1137" t="s">
        <v>79</v>
      </c>
      <c r="AJ1137" t="s">
        <v>53</v>
      </c>
      <c r="AO1137" t="s">
        <v>198</v>
      </c>
      <c r="AP1137">
        <f t="shared" si="68"/>
        <v>0</v>
      </c>
      <c r="AY1137" t="str">
        <f t="shared" si="69"/>
        <v/>
      </c>
      <c r="AZ1137" t="str">
        <f t="shared" si="70"/>
        <v/>
      </c>
      <c r="BA1137" t="str">
        <f t="shared" si="71"/>
        <v/>
      </c>
    </row>
    <row r="1138" spans="1:53" x14ac:dyDescent="0.35">
      <c r="A1138" s="2" t="s">
        <v>1504</v>
      </c>
      <c r="B1138">
        <v>8</v>
      </c>
      <c r="C1138">
        <v>810</v>
      </c>
      <c r="D1138">
        <v>2</v>
      </c>
      <c r="E1138" t="s">
        <v>50</v>
      </c>
      <c r="F1138">
        <v>59</v>
      </c>
      <c r="G1138" t="s">
        <v>72</v>
      </c>
      <c r="I1138" t="s">
        <v>73</v>
      </c>
      <c r="J1138" t="s">
        <v>53</v>
      </c>
      <c r="K1138" t="s">
        <v>53</v>
      </c>
      <c r="L1138" t="s">
        <v>53</v>
      </c>
      <c r="M1138">
        <v>0</v>
      </c>
      <c r="O1138">
        <v>2</v>
      </c>
      <c r="P1138" s="6">
        <v>3</v>
      </c>
      <c r="Q1138" t="s">
        <v>56</v>
      </c>
      <c r="R1138">
        <v>13</v>
      </c>
      <c r="S1138" s="5">
        <v>1</v>
      </c>
      <c r="T1138" t="s">
        <v>58</v>
      </c>
      <c r="U1138" t="s">
        <v>52</v>
      </c>
      <c r="V1138">
        <v>1</v>
      </c>
      <c r="W1138" t="s">
        <v>52</v>
      </c>
      <c r="X1138">
        <v>2</v>
      </c>
      <c r="Y1138" t="s">
        <v>59</v>
      </c>
      <c r="AB1138" t="s">
        <v>72</v>
      </c>
      <c r="AD1138" t="s">
        <v>73</v>
      </c>
      <c r="AE1138" t="s">
        <v>52</v>
      </c>
      <c r="AF1138" t="s">
        <v>52</v>
      </c>
      <c r="AG1138" t="s">
        <v>52</v>
      </c>
      <c r="AH1138">
        <v>6</v>
      </c>
      <c r="AI1138" t="s">
        <v>78</v>
      </c>
      <c r="AJ1138" t="s">
        <v>52</v>
      </c>
      <c r="AK1138" t="s">
        <v>88</v>
      </c>
      <c r="AM1138" t="s">
        <v>62</v>
      </c>
      <c r="AN1138" t="s">
        <v>53</v>
      </c>
      <c r="AP1138">
        <f t="shared" si="68"/>
        <v>0</v>
      </c>
      <c r="AQ1138">
        <v>648000</v>
      </c>
      <c r="AR1138">
        <v>0</v>
      </c>
      <c r="AS1138">
        <v>15000</v>
      </c>
      <c r="AT1138">
        <v>80000</v>
      </c>
      <c r="AU1138">
        <v>0</v>
      </c>
      <c r="AV1138">
        <v>0</v>
      </c>
      <c r="AW1138">
        <v>0</v>
      </c>
      <c r="AX1138">
        <v>743000</v>
      </c>
      <c r="AY1138" t="str">
        <f t="shared" si="69"/>
        <v/>
      </c>
      <c r="AZ1138">
        <f t="shared" si="70"/>
        <v>743000</v>
      </c>
      <c r="BA1138" t="str">
        <f t="shared" si="71"/>
        <v/>
      </c>
    </row>
    <row r="1139" spans="1:53" x14ac:dyDescent="0.35">
      <c r="A1139" s="2" t="s">
        <v>1504</v>
      </c>
      <c r="B1139">
        <v>8</v>
      </c>
      <c r="C1139">
        <v>810</v>
      </c>
      <c r="D1139">
        <v>2</v>
      </c>
      <c r="E1139" t="s">
        <v>50</v>
      </c>
      <c r="F1139">
        <v>59</v>
      </c>
      <c r="G1139" t="s">
        <v>72</v>
      </c>
      <c r="I1139" t="s">
        <v>73</v>
      </c>
      <c r="J1139" t="s">
        <v>53</v>
      </c>
      <c r="K1139" t="s">
        <v>53</v>
      </c>
      <c r="L1139" t="s">
        <v>53</v>
      </c>
      <c r="M1139">
        <v>0</v>
      </c>
      <c r="O1139">
        <v>2</v>
      </c>
      <c r="P1139" s="6">
        <v>4</v>
      </c>
      <c r="Q1139" t="s">
        <v>50</v>
      </c>
      <c r="R1139">
        <v>17</v>
      </c>
      <c r="S1139" s="5">
        <v>1</v>
      </c>
      <c r="T1139" t="s">
        <v>58</v>
      </c>
      <c r="U1139" t="s">
        <v>52</v>
      </c>
      <c r="V1139">
        <v>1</v>
      </c>
      <c r="W1139" t="s">
        <v>52</v>
      </c>
      <c r="X1139">
        <v>2</v>
      </c>
      <c r="Y1139" t="s">
        <v>59</v>
      </c>
      <c r="AB1139" t="s">
        <v>72</v>
      </c>
      <c r="AD1139" t="s">
        <v>73</v>
      </c>
      <c r="AE1139" t="s">
        <v>53</v>
      </c>
      <c r="AF1139" t="s">
        <v>53</v>
      </c>
      <c r="AG1139" t="s">
        <v>53</v>
      </c>
      <c r="AJ1139" t="s">
        <v>53</v>
      </c>
      <c r="AO1139" t="s">
        <v>442</v>
      </c>
      <c r="AP1139">
        <f t="shared" si="68"/>
        <v>0</v>
      </c>
      <c r="AY1139" t="str">
        <f t="shared" si="69"/>
        <v/>
      </c>
      <c r="AZ1139" t="str">
        <f t="shared" si="70"/>
        <v/>
      </c>
      <c r="BA1139" t="str">
        <f t="shared" si="71"/>
        <v/>
      </c>
    </row>
    <row r="1140" spans="1:53" x14ac:dyDescent="0.35">
      <c r="A1140" s="2" t="s">
        <v>1507</v>
      </c>
      <c r="B1140">
        <v>7</v>
      </c>
      <c r="C1140">
        <v>701</v>
      </c>
      <c r="D1140">
        <v>2</v>
      </c>
      <c r="E1140" t="s">
        <v>50</v>
      </c>
      <c r="F1140">
        <v>48</v>
      </c>
      <c r="G1140" t="s">
        <v>72</v>
      </c>
      <c r="I1140" t="s">
        <v>73</v>
      </c>
      <c r="J1140" t="s">
        <v>52</v>
      </c>
      <c r="K1140" t="s">
        <v>52</v>
      </c>
      <c r="L1140" t="s">
        <v>52</v>
      </c>
      <c r="M1140">
        <v>4</v>
      </c>
      <c r="N1140" t="s">
        <v>63</v>
      </c>
      <c r="O1140">
        <v>1</v>
      </c>
      <c r="P1140" s="6">
        <v>4</v>
      </c>
      <c r="Q1140" t="s">
        <v>50</v>
      </c>
      <c r="R1140">
        <v>12</v>
      </c>
      <c r="S1140" s="5">
        <v>1</v>
      </c>
      <c r="T1140" t="s">
        <v>58</v>
      </c>
      <c r="U1140" t="s">
        <v>52</v>
      </c>
      <c r="V1140">
        <v>1</v>
      </c>
      <c r="W1140" t="s">
        <v>52</v>
      </c>
      <c r="X1140">
        <v>2</v>
      </c>
      <c r="AB1140" t="s">
        <v>72</v>
      </c>
      <c r="AD1140" t="s">
        <v>73</v>
      </c>
      <c r="AE1140" t="s">
        <v>52</v>
      </c>
      <c r="AF1140" t="s">
        <v>52</v>
      </c>
      <c r="AG1140" t="s">
        <v>52</v>
      </c>
      <c r="AH1140">
        <v>7</v>
      </c>
      <c r="AI1140" t="s">
        <v>79</v>
      </c>
      <c r="AJ1140" t="s">
        <v>52</v>
      </c>
      <c r="AK1140" t="s">
        <v>90</v>
      </c>
      <c r="AM1140" t="s">
        <v>62</v>
      </c>
      <c r="AN1140" t="s">
        <v>53</v>
      </c>
      <c r="AP1140">
        <f t="shared" si="68"/>
        <v>0</v>
      </c>
      <c r="AQ1140">
        <v>1400000</v>
      </c>
      <c r="AR1140">
        <v>260000</v>
      </c>
      <c r="AS1140">
        <v>40000</v>
      </c>
      <c r="AT1140">
        <v>15000</v>
      </c>
      <c r="AU1140">
        <v>780000</v>
      </c>
      <c r="AV1140">
        <v>60000</v>
      </c>
      <c r="AW1140">
        <v>15000</v>
      </c>
      <c r="AX1140">
        <v>2570000</v>
      </c>
      <c r="AY1140" t="str">
        <f t="shared" si="69"/>
        <v/>
      </c>
      <c r="AZ1140">
        <f t="shared" si="70"/>
        <v>2570000</v>
      </c>
      <c r="BA1140" t="str">
        <f t="shared" si="71"/>
        <v/>
      </c>
    </row>
    <row r="1141" spans="1:53" x14ac:dyDescent="0.35">
      <c r="A1141" s="2" t="s">
        <v>1512</v>
      </c>
      <c r="B1141">
        <v>15</v>
      </c>
      <c r="C1141">
        <v>1505</v>
      </c>
      <c r="D1141">
        <v>1</v>
      </c>
      <c r="E1141" t="s">
        <v>50</v>
      </c>
      <c r="F1141">
        <v>40</v>
      </c>
      <c r="G1141" t="s">
        <v>155</v>
      </c>
      <c r="H1141" t="s">
        <v>52</v>
      </c>
      <c r="I1141" t="s">
        <v>52</v>
      </c>
      <c r="J1141" t="s">
        <v>52</v>
      </c>
      <c r="K1141" t="s">
        <v>52</v>
      </c>
      <c r="L1141" t="s">
        <v>52</v>
      </c>
      <c r="M1141">
        <v>5</v>
      </c>
      <c r="N1141" t="s">
        <v>78</v>
      </c>
      <c r="O1141">
        <v>4</v>
      </c>
      <c r="P1141" s="6">
        <v>4</v>
      </c>
      <c r="Q1141" t="s">
        <v>50</v>
      </c>
      <c r="R1141">
        <v>17</v>
      </c>
      <c r="S1141" s="5">
        <v>1</v>
      </c>
      <c r="T1141" t="s">
        <v>58</v>
      </c>
      <c r="U1141" t="s">
        <v>52</v>
      </c>
      <c r="V1141">
        <v>1</v>
      </c>
      <c r="W1141" t="s">
        <v>52</v>
      </c>
      <c r="X1141">
        <v>2</v>
      </c>
      <c r="Y1141" t="s">
        <v>59</v>
      </c>
      <c r="AB1141" t="s">
        <v>155</v>
      </c>
      <c r="AC1141" t="s">
        <v>52</v>
      </c>
      <c r="AD1141" t="s">
        <v>52</v>
      </c>
      <c r="AE1141" t="s">
        <v>52</v>
      </c>
      <c r="AF1141" t="s">
        <v>52</v>
      </c>
      <c r="AG1141" t="s">
        <v>52</v>
      </c>
      <c r="AH1141">
        <v>7</v>
      </c>
      <c r="AI1141" t="s">
        <v>86</v>
      </c>
      <c r="AJ1141" t="s">
        <v>52</v>
      </c>
      <c r="AK1141" t="s">
        <v>87</v>
      </c>
      <c r="AM1141" t="s">
        <v>62</v>
      </c>
      <c r="AN1141" t="s">
        <v>53</v>
      </c>
      <c r="AP1141">
        <f t="shared" si="68"/>
        <v>0</v>
      </c>
      <c r="AQ1141">
        <v>0</v>
      </c>
      <c r="AR1141">
        <v>0</v>
      </c>
      <c r="AS1141">
        <v>7500</v>
      </c>
      <c r="AT1141">
        <v>25000</v>
      </c>
      <c r="AU1141">
        <v>0</v>
      </c>
      <c r="AV1141">
        <v>0</v>
      </c>
      <c r="AW1141">
        <v>5000</v>
      </c>
      <c r="AX1141">
        <v>37500</v>
      </c>
      <c r="AY1141" t="str">
        <f t="shared" si="69"/>
        <v/>
      </c>
      <c r="AZ1141" t="str">
        <f t="shared" si="70"/>
        <v/>
      </c>
      <c r="BA1141">
        <f t="shared" si="71"/>
        <v>37500</v>
      </c>
    </row>
    <row r="1142" spans="1:53" x14ac:dyDescent="0.35">
      <c r="A1142" s="2" t="s">
        <v>1512</v>
      </c>
      <c r="B1142">
        <v>15</v>
      </c>
      <c r="C1142">
        <v>1505</v>
      </c>
      <c r="D1142">
        <v>1</v>
      </c>
      <c r="E1142" t="s">
        <v>50</v>
      </c>
      <c r="F1142">
        <v>40</v>
      </c>
      <c r="G1142" t="s">
        <v>155</v>
      </c>
      <c r="H1142" t="s">
        <v>52</v>
      </c>
      <c r="I1142" t="s">
        <v>52</v>
      </c>
      <c r="J1142" t="s">
        <v>52</v>
      </c>
      <c r="K1142" t="s">
        <v>52</v>
      </c>
      <c r="L1142" t="s">
        <v>52</v>
      </c>
      <c r="M1142">
        <v>5</v>
      </c>
      <c r="N1142" t="s">
        <v>78</v>
      </c>
      <c r="O1142">
        <v>4</v>
      </c>
      <c r="P1142" s="6">
        <v>5</v>
      </c>
      <c r="Q1142" t="s">
        <v>50</v>
      </c>
      <c r="R1142">
        <v>14</v>
      </c>
      <c r="S1142" s="5">
        <v>1</v>
      </c>
      <c r="T1142" t="s">
        <v>58</v>
      </c>
      <c r="U1142" t="s">
        <v>52</v>
      </c>
      <c r="V1142">
        <v>1</v>
      </c>
      <c r="W1142" t="s">
        <v>52</v>
      </c>
      <c r="X1142">
        <v>2</v>
      </c>
      <c r="Y1142" t="s">
        <v>59</v>
      </c>
      <c r="AB1142" t="s">
        <v>155</v>
      </c>
      <c r="AC1142" t="s">
        <v>52</v>
      </c>
      <c r="AD1142" t="s">
        <v>52</v>
      </c>
      <c r="AE1142" t="s">
        <v>52</v>
      </c>
      <c r="AF1142" t="s">
        <v>52</v>
      </c>
      <c r="AG1142" t="s">
        <v>52</v>
      </c>
      <c r="AH1142">
        <v>5</v>
      </c>
      <c r="AI1142" t="s">
        <v>78</v>
      </c>
      <c r="AJ1142" t="s">
        <v>52</v>
      </c>
      <c r="AK1142" t="s">
        <v>88</v>
      </c>
      <c r="AM1142" t="s">
        <v>62</v>
      </c>
      <c r="AN1142" t="s">
        <v>52</v>
      </c>
      <c r="AP1142">
        <f t="shared" si="68"/>
        <v>0</v>
      </c>
      <c r="AQ1142">
        <v>0</v>
      </c>
      <c r="AR1142">
        <v>0</v>
      </c>
      <c r="AS1142">
        <v>4000</v>
      </c>
      <c r="AT1142">
        <v>23000</v>
      </c>
      <c r="AU1142">
        <v>0</v>
      </c>
      <c r="AV1142">
        <v>0</v>
      </c>
      <c r="AW1142">
        <v>3500</v>
      </c>
      <c r="AX1142">
        <v>30500</v>
      </c>
      <c r="AY1142" t="str">
        <f t="shared" si="69"/>
        <v/>
      </c>
      <c r="AZ1142">
        <f t="shared" si="70"/>
        <v>30500</v>
      </c>
      <c r="BA1142" t="str">
        <f t="shared" si="71"/>
        <v/>
      </c>
    </row>
    <row r="1143" spans="1:53" x14ac:dyDescent="0.35">
      <c r="A1143" s="2" t="s">
        <v>1512</v>
      </c>
      <c r="B1143">
        <v>15</v>
      </c>
      <c r="C1143">
        <v>1505</v>
      </c>
      <c r="D1143">
        <v>1</v>
      </c>
      <c r="E1143" t="s">
        <v>50</v>
      </c>
      <c r="F1143">
        <v>40</v>
      </c>
      <c r="G1143" t="s">
        <v>155</v>
      </c>
      <c r="H1143" t="s">
        <v>52</v>
      </c>
      <c r="I1143" t="s">
        <v>52</v>
      </c>
      <c r="J1143" t="s">
        <v>52</v>
      </c>
      <c r="K1143" t="s">
        <v>52</v>
      </c>
      <c r="L1143" t="s">
        <v>52</v>
      </c>
      <c r="M1143">
        <v>5</v>
      </c>
      <c r="N1143" t="s">
        <v>78</v>
      </c>
      <c r="O1143">
        <v>4</v>
      </c>
      <c r="P1143" s="6">
        <v>6</v>
      </c>
      <c r="Q1143" t="s">
        <v>56</v>
      </c>
      <c r="R1143">
        <v>11</v>
      </c>
      <c r="S1143" s="5">
        <v>1</v>
      </c>
      <c r="T1143" t="s">
        <v>58</v>
      </c>
      <c r="U1143" t="s">
        <v>52</v>
      </c>
      <c r="V1143">
        <v>1</v>
      </c>
      <c r="W1143" t="s">
        <v>52</v>
      </c>
      <c r="X1143">
        <v>2</v>
      </c>
      <c r="AB1143" t="s">
        <v>155</v>
      </c>
      <c r="AC1143" t="s">
        <v>52</v>
      </c>
      <c r="AD1143" t="s">
        <v>52</v>
      </c>
      <c r="AE1143" t="s">
        <v>52</v>
      </c>
      <c r="AF1143" t="s">
        <v>52</v>
      </c>
      <c r="AG1143" t="s">
        <v>52</v>
      </c>
      <c r="AH1143">
        <v>3</v>
      </c>
      <c r="AI1143" t="s">
        <v>63</v>
      </c>
      <c r="AJ1143" t="s">
        <v>52</v>
      </c>
      <c r="AK1143" t="s">
        <v>64</v>
      </c>
      <c r="AM1143" t="s">
        <v>62</v>
      </c>
      <c r="AN1143" t="s">
        <v>53</v>
      </c>
      <c r="AP1143">
        <f t="shared" si="68"/>
        <v>0</v>
      </c>
      <c r="AQ1143">
        <v>0</v>
      </c>
      <c r="AR1143">
        <v>0</v>
      </c>
      <c r="AS1143">
        <v>4000</v>
      </c>
      <c r="AT1143">
        <v>18500</v>
      </c>
      <c r="AU1143">
        <v>0</v>
      </c>
      <c r="AV1143">
        <v>0</v>
      </c>
      <c r="AW1143">
        <v>3500</v>
      </c>
      <c r="AX1143">
        <v>26000</v>
      </c>
      <c r="AY1143">
        <f t="shared" si="69"/>
        <v>26000</v>
      </c>
      <c r="AZ1143" t="str">
        <f t="shared" si="70"/>
        <v/>
      </c>
      <c r="BA1143" t="str">
        <f t="shared" si="71"/>
        <v/>
      </c>
    </row>
    <row r="1144" spans="1:53" x14ac:dyDescent="0.35">
      <c r="A1144" s="2" t="s">
        <v>1515</v>
      </c>
      <c r="B1144">
        <v>13</v>
      </c>
      <c r="C1144">
        <v>1305</v>
      </c>
      <c r="D1144">
        <v>2</v>
      </c>
      <c r="E1144" t="s">
        <v>56</v>
      </c>
      <c r="F1144">
        <v>40</v>
      </c>
      <c r="G1144" t="s">
        <v>72</v>
      </c>
      <c r="I1144" t="s">
        <v>73</v>
      </c>
      <c r="J1144" t="s">
        <v>52</v>
      </c>
      <c r="K1144" t="s">
        <v>52</v>
      </c>
      <c r="L1144" t="s">
        <v>52</v>
      </c>
      <c r="M1144">
        <v>7</v>
      </c>
      <c r="N1144" t="s">
        <v>86</v>
      </c>
      <c r="O1144">
        <v>2</v>
      </c>
      <c r="P1144" s="6">
        <v>3</v>
      </c>
      <c r="Q1144" t="s">
        <v>50</v>
      </c>
      <c r="R1144">
        <v>15</v>
      </c>
      <c r="S1144" s="5">
        <v>1</v>
      </c>
      <c r="T1144" t="s">
        <v>58</v>
      </c>
      <c r="U1144" t="s">
        <v>53</v>
      </c>
      <c r="W1144" t="s">
        <v>52</v>
      </c>
      <c r="X1144">
        <v>1</v>
      </c>
      <c r="Y1144" t="s">
        <v>59</v>
      </c>
      <c r="AB1144" t="s">
        <v>72</v>
      </c>
      <c r="AD1144" t="s">
        <v>73</v>
      </c>
      <c r="AE1144" t="s">
        <v>52</v>
      </c>
      <c r="AF1144" t="s">
        <v>52</v>
      </c>
      <c r="AG1144" t="s">
        <v>52</v>
      </c>
      <c r="AH1144">
        <v>7</v>
      </c>
      <c r="AI1144" t="s">
        <v>86</v>
      </c>
      <c r="AJ1144" t="s">
        <v>53</v>
      </c>
      <c r="AO1144" t="s">
        <v>190</v>
      </c>
      <c r="AP1144">
        <f t="shared" si="68"/>
        <v>0</v>
      </c>
      <c r="AY1144" t="str">
        <f t="shared" si="69"/>
        <v/>
      </c>
      <c r="AZ1144" t="str">
        <f t="shared" si="70"/>
        <v/>
      </c>
      <c r="BA1144" t="str">
        <f t="shared" si="71"/>
        <v/>
      </c>
    </row>
    <row r="1145" spans="1:53" x14ac:dyDescent="0.35">
      <c r="A1145" s="2" t="s">
        <v>1515</v>
      </c>
      <c r="B1145">
        <v>13</v>
      </c>
      <c r="C1145">
        <v>1305</v>
      </c>
      <c r="D1145">
        <v>2</v>
      </c>
      <c r="E1145" t="s">
        <v>56</v>
      </c>
      <c r="F1145">
        <v>40</v>
      </c>
      <c r="G1145" t="s">
        <v>72</v>
      </c>
      <c r="I1145" t="s">
        <v>73</v>
      </c>
      <c r="J1145" t="s">
        <v>52</v>
      </c>
      <c r="K1145" t="s">
        <v>52</v>
      </c>
      <c r="L1145" t="s">
        <v>52</v>
      </c>
      <c r="M1145">
        <v>7</v>
      </c>
      <c r="N1145" t="s">
        <v>86</v>
      </c>
      <c r="O1145">
        <v>2</v>
      </c>
      <c r="P1145" s="6">
        <v>4</v>
      </c>
      <c r="Q1145" t="s">
        <v>56</v>
      </c>
      <c r="R1145">
        <v>11</v>
      </c>
      <c r="S1145" s="5">
        <v>1</v>
      </c>
      <c r="T1145" t="s">
        <v>58</v>
      </c>
      <c r="U1145" t="s">
        <v>53</v>
      </c>
      <c r="W1145" t="s">
        <v>52</v>
      </c>
      <c r="X1145">
        <v>1</v>
      </c>
      <c r="AB1145" t="s">
        <v>72</v>
      </c>
      <c r="AD1145" t="s">
        <v>73</v>
      </c>
      <c r="AE1145" t="s">
        <v>52</v>
      </c>
      <c r="AF1145" t="s">
        <v>52</v>
      </c>
      <c r="AG1145" t="s">
        <v>52</v>
      </c>
      <c r="AH1145">
        <v>5</v>
      </c>
      <c r="AI1145" t="s">
        <v>78</v>
      </c>
      <c r="AJ1145" t="s">
        <v>52</v>
      </c>
      <c r="AK1145" t="s">
        <v>84</v>
      </c>
      <c r="AM1145" t="s">
        <v>62</v>
      </c>
      <c r="AN1145" t="s">
        <v>53</v>
      </c>
      <c r="AP1145">
        <f t="shared" si="68"/>
        <v>0</v>
      </c>
      <c r="AQ1145">
        <v>0</v>
      </c>
      <c r="AR1145">
        <v>0</v>
      </c>
      <c r="AS1145">
        <v>40000</v>
      </c>
      <c r="AT1145">
        <v>0</v>
      </c>
      <c r="AU1145">
        <v>80000</v>
      </c>
      <c r="AV1145">
        <v>0</v>
      </c>
      <c r="AW1145">
        <v>0</v>
      </c>
      <c r="AX1145">
        <v>120000</v>
      </c>
      <c r="AY1145">
        <f t="shared" si="69"/>
        <v>120000</v>
      </c>
      <c r="AZ1145" t="str">
        <f t="shared" si="70"/>
        <v/>
      </c>
      <c r="BA1145" t="str">
        <f t="shared" si="71"/>
        <v/>
      </c>
    </row>
    <row r="1146" spans="1:53" x14ac:dyDescent="0.35">
      <c r="A1146" s="2" t="s">
        <v>1518</v>
      </c>
      <c r="B1146">
        <v>1</v>
      </c>
      <c r="C1146">
        <v>109</v>
      </c>
      <c r="D1146">
        <v>2</v>
      </c>
      <c r="E1146" t="s">
        <v>50</v>
      </c>
      <c r="F1146">
        <v>61</v>
      </c>
      <c r="G1146" t="s">
        <v>72</v>
      </c>
      <c r="I1146" t="s">
        <v>73</v>
      </c>
      <c r="J1146" t="s">
        <v>52</v>
      </c>
      <c r="K1146" t="s">
        <v>52</v>
      </c>
      <c r="L1146" t="s">
        <v>52</v>
      </c>
      <c r="M1146">
        <v>2</v>
      </c>
      <c r="N1146" t="s">
        <v>65</v>
      </c>
      <c r="O1146">
        <v>4</v>
      </c>
      <c r="P1146" s="6">
        <v>4</v>
      </c>
      <c r="Q1146" t="s">
        <v>50</v>
      </c>
      <c r="R1146">
        <v>17</v>
      </c>
      <c r="S1146" s="5">
        <v>1</v>
      </c>
      <c r="T1146" t="s">
        <v>58</v>
      </c>
      <c r="U1146" t="s">
        <v>52</v>
      </c>
      <c r="V1146">
        <v>1</v>
      </c>
      <c r="W1146" t="s">
        <v>52</v>
      </c>
      <c r="X1146">
        <v>2</v>
      </c>
      <c r="Y1146" t="s">
        <v>59</v>
      </c>
      <c r="AB1146" t="s">
        <v>72</v>
      </c>
      <c r="AD1146" t="s">
        <v>52</v>
      </c>
      <c r="AE1146" t="s">
        <v>53</v>
      </c>
      <c r="AF1146" t="s">
        <v>53</v>
      </c>
      <c r="AG1146" t="s">
        <v>52</v>
      </c>
      <c r="AH1146">
        <v>1</v>
      </c>
      <c r="AI1146" t="s">
        <v>67</v>
      </c>
      <c r="AJ1146" t="s">
        <v>53</v>
      </c>
      <c r="AO1146" t="s">
        <v>164</v>
      </c>
      <c r="AP1146">
        <f t="shared" si="68"/>
        <v>0</v>
      </c>
      <c r="AY1146" t="str">
        <f t="shared" si="69"/>
        <v/>
      </c>
      <c r="AZ1146" t="str">
        <f t="shared" si="70"/>
        <v/>
      </c>
      <c r="BA1146" t="str">
        <f t="shared" si="71"/>
        <v/>
      </c>
    </row>
    <row r="1147" spans="1:53" x14ac:dyDescent="0.35">
      <c r="A1147" s="2" t="s">
        <v>1518</v>
      </c>
      <c r="B1147">
        <v>1</v>
      </c>
      <c r="C1147">
        <v>109</v>
      </c>
      <c r="D1147">
        <v>2</v>
      </c>
      <c r="E1147" t="s">
        <v>50</v>
      </c>
      <c r="F1147">
        <v>61</v>
      </c>
      <c r="G1147" t="s">
        <v>72</v>
      </c>
      <c r="I1147" t="s">
        <v>73</v>
      </c>
      <c r="J1147" t="s">
        <v>52</v>
      </c>
      <c r="K1147" t="s">
        <v>52</v>
      </c>
      <c r="L1147" t="s">
        <v>52</v>
      </c>
      <c r="M1147">
        <v>2</v>
      </c>
      <c r="N1147" t="s">
        <v>65</v>
      </c>
      <c r="O1147">
        <v>4</v>
      </c>
      <c r="P1147" s="6">
        <v>5</v>
      </c>
      <c r="Q1147" t="s">
        <v>50</v>
      </c>
      <c r="R1147">
        <v>15</v>
      </c>
      <c r="S1147" s="5">
        <v>1</v>
      </c>
      <c r="T1147" t="s">
        <v>58</v>
      </c>
      <c r="U1147" t="s">
        <v>52</v>
      </c>
      <c r="V1147">
        <v>1</v>
      </c>
      <c r="W1147" t="s">
        <v>52</v>
      </c>
      <c r="X1147">
        <v>2</v>
      </c>
      <c r="Y1147" t="s">
        <v>59</v>
      </c>
      <c r="AB1147" t="s">
        <v>72</v>
      </c>
      <c r="AD1147" t="s">
        <v>73</v>
      </c>
      <c r="AE1147" t="s">
        <v>52</v>
      </c>
      <c r="AF1147" t="s">
        <v>52</v>
      </c>
      <c r="AG1147" t="s">
        <v>52</v>
      </c>
      <c r="AH1147">
        <v>4</v>
      </c>
      <c r="AI1147" t="s">
        <v>63</v>
      </c>
      <c r="AJ1147" t="s">
        <v>52</v>
      </c>
      <c r="AK1147" t="s">
        <v>64</v>
      </c>
      <c r="AM1147" t="s">
        <v>62</v>
      </c>
      <c r="AN1147" t="s">
        <v>53</v>
      </c>
      <c r="AP1147">
        <f t="shared" si="68"/>
        <v>0</v>
      </c>
      <c r="AQ1147">
        <v>0</v>
      </c>
      <c r="AR1147">
        <v>0</v>
      </c>
      <c r="AS1147">
        <v>15000</v>
      </c>
      <c r="AT1147">
        <v>5000</v>
      </c>
      <c r="AU1147">
        <v>0</v>
      </c>
      <c r="AV1147">
        <v>0</v>
      </c>
      <c r="AW1147">
        <v>5000</v>
      </c>
      <c r="AX1147">
        <v>25000</v>
      </c>
      <c r="AY1147" t="str">
        <f t="shared" si="69"/>
        <v/>
      </c>
      <c r="AZ1147" t="str">
        <f t="shared" si="70"/>
        <v/>
      </c>
      <c r="BA1147">
        <f t="shared" si="71"/>
        <v>25000</v>
      </c>
    </row>
    <row r="1148" spans="1:53" x14ac:dyDescent="0.35">
      <c r="A1148" s="2" t="s">
        <v>1521</v>
      </c>
      <c r="B1148">
        <v>7</v>
      </c>
      <c r="C1148">
        <v>701</v>
      </c>
      <c r="D1148">
        <v>2</v>
      </c>
      <c r="E1148" t="s">
        <v>50</v>
      </c>
      <c r="F1148">
        <v>30</v>
      </c>
      <c r="G1148" t="s">
        <v>72</v>
      </c>
      <c r="I1148" t="s">
        <v>73</v>
      </c>
      <c r="J1148" t="s">
        <v>52</v>
      </c>
      <c r="K1148" t="s">
        <v>52</v>
      </c>
      <c r="L1148" t="s">
        <v>52</v>
      </c>
      <c r="M1148">
        <v>5</v>
      </c>
      <c r="N1148" t="s">
        <v>78</v>
      </c>
      <c r="O1148">
        <v>3</v>
      </c>
      <c r="P1148" s="6">
        <v>3</v>
      </c>
      <c r="Q1148" t="s">
        <v>50</v>
      </c>
      <c r="R1148">
        <v>8</v>
      </c>
      <c r="S1148" s="5">
        <v>1</v>
      </c>
      <c r="T1148" t="s">
        <v>58</v>
      </c>
      <c r="U1148" t="s">
        <v>52</v>
      </c>
      <c r="V1148">
        <v>1</v>
      </c>
      <c r="W1148" t="s">
        <v>52</v>
      </c>
      <c r="X1148">
        <v>2</v>
      </c>
      <c r="AB1148" t="s">
        <v>72</v>
      </c>
      <c r="AD1148" t="s">
        <v>73</v>
      </c>
      <c r="AE1148" t="s">
        <v>53</v>
      </c>
      <c r="AF1148" t="s">
        <v>53</v>
      </c>
      <c r="AG1148" t="s">
        <v>52</v>
      </c>
      <c r="AH1148">
        <v>2</v>
      </c>
      <c r="AI1148" t="s">
        <v>65</v>
      </c>
      <c r="AJ1148" t="s">
        <v>52</v>
      </c>
      <c r="AK1148" t="s">
        <v>66</v>
      </c>
      <c r="AM1148" t="s">
        <v>62</v>
      </c>
      <c r="AN1148" t="s">
        <v>53</v>
      </c>
      <c r="AP1148">
        <f t="shared" si="68"/>
        <v>0</v>
      </c>
      <c r="AQ1148">
        <v>216000</v>
      </c>
      <c r="AR1148">
        <v>0</v>
      </c>
      <c r="AS1148">
        <v>8000</v>
      </c>
      <c r="AT1148">
        <v>30000</v>
      </c>
      <c r="AU1148">
        <v>0</v>
      </c>
      <c r="AV1148">
        <v>0</v>
      </c>
      <c r="AW1148">
        <v>0</v>
      </c>
      <c r="AX1148">
        <v>254000</v>
      </c>
      <c r="AY1148">
        <f t="shared" si="69"/>
        <v>254000</v>
      </c>
      <c r="AZ1148" t="str">
        <f t="shared" si="70"/>
        <v/>
      </c>
      <c r="BA1148" t="str">
        <f t="shared" si="71"/>
        <v/>
      </c>
    </row>
    <row r="1149" spans="1:53" x14ac:dyDescent="0.35">
      <c r="A1149" s="2" t="s">
        <v>1521</v>
      </c>
      <c r="B1149">
        <v>7</v>
      </c>
      <c r="C1149">
        <v>701</v>
      </c>
      <c r="D1149">
        <v>2</v>
      </c>
      <c r="E1149" t="s">
        <v>50</v>
      </c>
      <c r="F1149">
        <v>30</v>
      </c>
      <c r="G1149" t="s">
        <v>72</v>
      </c>
      <c r="I1149" t="s">
        <v>73</v>
      </c>
      <c r="J1149" t="s">
        <v>52</v>
      </c>
      <c r="K1149" t="s">
        <v>52</v>
      </c>
      <c r="L1149" t="s">
        <v>52</v>
      </c>
      <c r="M1149">
        <v>5</v>
      </c>
      <c r="N1149" t="s">
        <v>78</v>
      </c>
      <c r="O1149">
        <v>3</v>
      </c>
      <c r="P1149" s="6">
        <v>4</v>
      </c>
      <c r="Q1149" t="s">
        <v>56</v>
      </c>
      <c r="R1149">
        <v>7</v>
      </c>
      <c r="S1149" s="5">
        <v>1</v>
      </c>
      <c r="T1149" t="s">
        <v>58</v>
      </c>
      <c r="U1149" t="s">
        <v>52</v>
      </c>
      <c r="V1149">
        <v>1</v>
      </c>
      <c r="W1149" t="s">
        <v>52</v>
      </c>
      <c r="X1149">
        <v>2</v>
      </c>
      <c r="AB1149" t="s">
        <v>72</v>
      </c>
      <c r="AD1149" t="s">
        <v>73</v>
      </c>
      <c r="AE1149" t="s">
        <v>53</v>
      </c>
      <c r="AF1149" t="s">
        <v>53</v>
      </c>
      <c r="AG1149" t="s">
        <v>52</v>
      </c>
      <c r="AH1149">
        <v>2</v>
      </c>
      <c r="AI1149" t="s">
        <v>65</v>
      </c>
      <c r="AJ1149" t="s">
        <v>52</v>
      </c>
      <c r="AK1149" t="s">
        <v>66</v>
      </c>
      <c r="AM1149" t="s">
        <v>62</v>
      </c>
      <c r="AN1149" t="s">
        <v>53</v>
      </c>
      <c r="AP1149">
        <f t="shared" si="68"/>
        <v>0</v>
      </c>
      <c r="AQ1149">
        <v>216000</v>
      </c>
      <c r="AR1149">
        <v>0</v>
      </c>
      <c r="AS1149">
        <v>8000</v>
      </c>
      <c r="AT1149">
        <v>30000</v>
      </c>
      <c r="AU1149">
        <v>0</v>
      </c>
      <c r="AV1149">
        <v>0</v>
      </c>
      <c r="AW1149">
        <v>0</v>
      </c>
      <c r="AX1149">
        <v>254000</v>
      </c>
      <c r="AY1149">
        <f t="shared" si="69"/>
        <v>254000</v>
      </c>
      <c r="AZ1149" t="str">
        <f t="shared" si="70"/>
        <v/>
      </c>
      <c r="BA1149" t="str">
        <f t="shared" si="71"/>
        <v/>
      </c>
    </row>
    <row r="1150" spans="1:53" x14ac:dyDescent="0.35">
      <c r="A1150" s="2" t="s">
        <v>1524</v>
      </c>
      <c r="B1150">
        <v>2</v>
      </c>
      <c r="C1150">
        <v>210</v>
      </c>
      <c r="D1150">
        <v>2</v>
      </c>
      <c r="E1150" t="s">
        <v>50</v>
      </c>
      <c r="F1150">
        <v>36</v>
      </c>
      <c r="G1150" t="s">
        <v>72</v>
      </c>
      <c r="I1150" t="s">
        <v>52</v>
      </c>
      <c r="J1150" t="s">
        <v>52</v>
      </c>
      <c r="K1150" t="s">
        <v>52</v>
      </c>
      <c r="L1150" t="s">
        <v>52</v>
      </c>
      <c r="M1150">
        <v>3</v>
      </c>
      <c r="N1150" t="s">
        <v>63</v>
      </c>
      <c r="O1150">
        <v>3</v>
      </c>
      <c r="P1150" s="6">
        <v>3</v>
      </c>
      <c r="Q1150" t="s">
        <v>50</v>
      </c>
      <c r="R1150">
        <v>15</v>
      </c>
      <c r="S1150" s="5">
        <v>1</v>
      </c>
      <c r="T1150" t="s">
        <v>58</v>
      </c>
      <c r="U1150" t="s">
        <v>52</v>
      </c>
      <c r="V1150">
        <v>1</v>
      </c>
      <c r="W1150" t="s">
        <v>52</v>
      </c>
      <c r="X1150">
        <v>2</v>
      </c>
      <c r="Y1150" t="s">
        <v>59</v>
      </c>
      <c r="AB1150" t="s">
        <v>72</v>
      </c>
      <c r="AD1150" t="s">
        <v>73</v>
      </c>
      <c r="AE1150" t="s">
        <v>52</v>
      </c>
      <c r="AF1150" t="s">
        <v>52</v>
      </c>
      <c r="AG1150" t="s">
        <v>52</v>
      </c>
      <c r="AH1150">
        <v>9</v>
      </c>
      <c r="AI1150" t="s">
        <v>80</v>
      </c>
      <c r="AJ1150" t="s">
        <v>53</v>
      </c>
      <c r="AO1150" t="s">
        <v>190</v>
      </c>
      <c r="AP1150">
        <f t="shared" si="68"/>
        <v>0</v>
      </c>
      <c r="AY1150" t="str">
        <f t="shared" si="69"/>
        <v/>
      </c>
      <c r="AZ1150" t="str">
        <f t="shared" si="70"/>
        <v/>
      </c>
      <c r="BA1150" t="str">
        <f t="shared" si="71"/>
        <v/>
      </c>
    </row>
    <row r="1151" spans="1:53" x14ac:dyDescent="0.35">
      <c r="A1151" s="2" t="s">
        <v>1524</v>
      </c>
      <c r="B1151">
        <v>2</v>
      </c>
      <c r="C1151">
        <v>210</v>
      </c>
      <c r="D1151">
        <v>2</v>
      </c>
      <c r="E1151" t="s">
        <v>50</v>
      </c>
      <c r="F1151">
        <v>36</v>
      </c>
      <c r="G1151" t="s">
        <v>72</v>
      </c>
      <c r="I1151" t="s">
        <v>52</v>
      </c>
      <c r="J1151" t="s">
        <v>52</v>
      </c>
      <c r="K1151" t="s">
        <v>52</v>
      </c>
      <c r="L1151" t="s">
        <v>52</v>
      </c>
      <c r="M1151">
        <v>3</v>
      </c>
      <c r="N1151" t="s">
        <v>63</v>
      </c>
      <c r="O1151">
        <v>3</v>
      </c>
      <c r="P1151" s="6">
        <v>4</v>
      </c>
      <c r="Q1151" t="s">
        <v>50</v>
      </c>
      <c r="R1151">
        <v>13</v>
      </c>
      <c r="S1151" s="5">
        <v>1</v>
      </c>
      <c r="T1151" t="s">
        <v>58</v>
      </c>
      <c r="U1151" t="s">
        <v>52</v>
      </c>
      <c r="V1151">
        <v>1</v>
      </c>
      <c r="W1151" t="s">
        <v>52</v>
      </c>
      <c r="X1151">
        <v>2</v>
      </c>
      <c r="Y1151" t="s">
        <v>59</v>
      </c>
      <c r="AB1151" t="s">
        <v>72</v>
      </c>
      <c r="AD1151" t="s">
        <v>73</v>
      </c>
      <c r="AE1151" t="s">
        <v>52</v>
      </c>
      <c r="AF1151" t="s">
        <v>52</v>
      </c>
      <c r="AG1151" t="s">
        <v>52</v>
      </c>
      <c r="AH1151">
        <v>9</v>
      </c>
      <c r="AI1151" t="s">
        <v>86</v>
      </c>
      <c r="AJ1151" t="s">
        <v>52</v>
      </c>
      <c r="AK1151" t="s">
        <v>87</v>
      </c>
      <c r="AM1151" t="s">
        <v>62</v>
      </c>
      <c r="AN1151" t="s">
        <v>52</v>
      </c>
      <c r="AP1151">
        <f t="shared" si="68"/>
        <v>0</v>
      </c>
      <c r="AY1151" t="str">
        <f t="shared" si="69"/>
        <v/>
      </c>
      <c r="AZ1151" t="str">
        <f t="shared" si="70"/>
        <v/>
      </c>
      <c r="BA1151" t="str">
        <f t="shared" si="71"/>
        <v/>
      </c>
    </row>
    <row r="1152" spans="1:53" x14ac:dyDescent="0.35">
      <c r="A1152" s="2" t="s">
        <v>1524</v>
      </c>
      <c r="B1152">
        <v>2</v>
      </c>
      <c r="C1152">
        <v>210</v>
      </c>
      <c r="D1152">
        <v>2</v>
      </c>
      <c r="E1152" t="s">
        <v>50</v>
      </c>
      <c r="F1152">
        <v>36</v>
      </c>
      <c r="G1152" t="s">
        <v>72</v>
      </c>
      <c r="I1152" t="s">
        <v>52</v>
      </c>
      <c r="J1152" t="s">
        <v>52</v>
      </c>
      <c r="K1152" t="s">
        <v>52</v>
      </c>
      <c r="L1152" t="s">
        <v>52</v>
      </c>
      <c r="M1152">
        <v>3</v>
      </c>
      <c r="N1152" t="s">
        <v>63</v>
      </c>
      <c r="O1152">
        <v>3</v>
      </c>
      <c r="P1152" s="6">
        <v>5</v>
      </c>
      <c r="Q1152" t="s">
        <v>56</v>
      </c>
      <c r="R1152">
        <v>8</v>
      </c>
      <c r="S1152" s="5">
        <v>1</v>
      </c>
      <c r="T1152" t="s">
        <v>58</v>
      </c>
      <c r="U1152" t="s">
        <v>52</v>
      </c>
      <c r="V1152">
        <v>1</v>
      </c>
      <c r="W1152" t="s">
        <v>52</v>
      </c>
      <c r="X1152">
        <v>2</v>
      </c>
      <c r="AB1152" t="s">
        <v>72</v>
      </c>
      <c r="AD1152" t="s">
        <v>73</v>
      </c>
      <c r="AE1152" t="s">
        <v>52</v>
      </c>
      <c r="AF1152" t="s">
        <v>52</v>
      </c>
      <c r="AG1152" t="s">
        <v>52</v>
      </c>
      <c r="AH1152">
        <v>4</v>
      </c>
      <c r="AI1152" t="s">
        <v>97</v>
      </c>
      <c r="AJ1152" t="s">
        <v>52</v>
      </c>
      <c r="AK1152" t="s">
        <v>98</v>
      </c>
      <c r="AM1152" t="s">
        <v>62</v>
      </c>
      <c r="AN1152" t="s">
        <v>52</v>
      </c>
      <c r="AP1152">
        <f t="shared" si="68"/>
        <v>0</v>
      </c>
      <c r="AQ1152">
        <v>0</v>
      </c>
      <c r="AR1152">
        <v>0</v>
      </c>
      <c r="AS1152">
        <v>20000</v>
      </c>
      <c r="AT1152">
        <v>10000</v>
      </c>
      <c r="AU1152">
        <v>0</v>
      </c>
      <c r="AV1152">
        <v>0</v>
      </c>
      <c r="AW1152">
        <v>0</v>
      </c>
      <c r="AX1152">
        <v>30000</v>
      </c>
      <c r="AY1152">
        <f t="shared" si="69"/>
        <v>30000</v>
      </c>
      <c r="AZ1152" t="str">
        <f t="shared" si="70"/>
        <v/>
      </c>
      <c r="BA1152" t="str">
        <f t="shared" si="71"/>
        <v/>
      </c>
    </row>
    <row r="1153" spans="1:53" x14ac:dyDescent="0.35">
      <c r="A1153" s="2" t="s">
        <v>1525</v>
      </c>
      <c r="B1153">
        <v>3</v>
      </c>
      <c r="C1153">
        <v>313</v>
      </c>
      <c r="D1153">
        <v>2</v>
      </c>
      <c r="E1153" t="s">
        <v>50</v>
      </c>
      <c r="F1153">
        <v>30</v>
      </c>
      <c r="G1153" t="s">
        <v>72</v>
      </c>
      <c r="I1153" t="s">
        <v>52</v>
      </c>
      <c r="J1153" t="s">
        <v>52</v>
      </c>
      <c r="K1153" t="s">
        <v>52</v>
      </c>
      <c r="L1153" t="s">
        <v>52</v>
      </c>
      <c r="M1153">
        <v>9</v>
      </c>
      <c r="N1153" t="s">
        <v>100</v>
      </c>
      <c r="O1153">
        <v>3</v>
      </c>
      <c r="P1153" s="6">
        <v>3</v>
      </c>
      <c r="Q1153" t="s">
        <v>50</v>
      </c>
      <c r="R1153">
        <v>8</v>
      </c>
      <c r="S1153" s="5">
        <v>1</v>
      </c>
      <c r="T1153" t="s">
        <v>58</v>
      </c>
      <c r="U1153" t="s">
        <v>52</v>
      </c>
      <c r="V1153">
        <v>1</v>
      </c>
      <c r="W1153" t="s">
        <v>52</v>
      </c>
      <c r="X1153">
        <v>2</v>
      </c>
      <c r="AB1153" t="s">
        <v>72</v>
      </c>
      <c r="AD1153" t="s">
        <v>73</v>
      </c>
      <c r="AE1153" t="s">
        <v>53</v>
      </c>
      <c r="AF1153" t="s">
        <v>53</v>
      </c>
      <c r="AG1153" t="s">
        <v>52</v>
      </c>
      <c r="AH1153">
        <v>1</v>
      </c>
      <c r="AI1153" t="s">
        <v>65</v>
      </c>
      <c r="AJ1153" t="s">
        <v>52</v>
      </c>
      <c r="AK1153" t="s">
        <v>66</v>
      </c>
      <c r="AM1153" t="s">
        <v>62</v>
      </c>
      <c r="AN1153" t="s">
        <v>53</v>
      </c>
      <c r="AP1153">
        <f t="shared" si="68"/>
        <v>0</v>
      </c>
      <c r="AQ1153">
        <v>0</v>
      </c>
      <c r="AR1153">
        <v>0</v>
      </c>
      <c r="AS1153">
        <v>6000</v>
      </c>
      <c r="AT1153">
        <v>3000</v>
      </c>
      <c r="AU1153">
        <v>0</v>
      </c>
      <c r="AV1153">
        <v>0</v>
      </c>
      <c r="AW1153">
        <v>2000</v>
      </c>
      <c r="AX1153">
        <v>11000</v>
      </c>
      <c r="AY1153">
        <f t="shared" si="69"/>
        <v>11000</v>
      </c>
      <c r="AZ1153" t="str">
        <f t="shared" si="70"/>
        <v/>
      </c>
      <c r="BA1153" t="str">
        <f t="shared" si="71"/>
        <v/>
      </c>
    </row>
    <row r="1154" spans="1:53" x14ac:dyDescent="0.35">
      <c r="A1154" s="2" t="s">
        <v>1527</v>
      </c>
      <c r="B1154">
        <v>15</v>
      </c>
      <c r="C1154">
        <v>1505</v>
      </c>
      <c r="D1154">
        <v>1</v>
      </c>
      <c r="E1154" t="s">
        <v>50</v>
      </c>
      <c r="F1154">
        <v>44</v>
      </c>
      <c r="G1154" t="s">
        <v>136</v>
      </c>
      <c r="H1154" t="s">
        <v>52</v>
      </c>
      <c r="I1154" t="s">
        <v>52</v>
      </c>
      <c r="J1154" t="s">
        <v>52</v>
      </c>
      <c r="K1154" t="s">
        <v>52</v>
      </c>
      <c r="L1154" t="s">
        <v>52</v>
      </c>
      <c r="M1154">
        <v>5</v>
      </c>
      <c r="N1154" t="s">
        <v>78</v>
      </c>
      <c r="O1154">
        <v>2</v>
      </c>
      <c r="P1154" s="6">
        <v>4</v>
      </c>
      <c r="Q1154" t="s">
        <v>56</v>
      </c>
      <c r="R1154">
        <v>17</v>
      </c>
      <c r="S1154" s="5">
        <v>1</v>
      </c>
      <c r="T1154" t="s">
        <v>58</v>
      </c>
      <c r="U1154" t="s">
        <v>52</v>
      </c>
      <c r="V1154">
        <v>1</v>
      </c>
      <c r="W1154" t="s">
        <v>52</v>
      </c>
      <c r="X1154">
        <v>3</v>
      </c>
      <c r="Y1154" t="s">
        <v>59</v>
      </c>
      <c r="AB1154" t="s">
        <v>136</v>
      </c>
      <c r="AC1154" t="s">
        <v>52</v>
      </c>
      <c r="AD1154" t="s">
        <v>52</v>
      </c>
      <c r="AE1154" t="s">
        <v>52</v>
      </c>
      <c r="AF1154" t="s">
        <v>52</v>
      </c>
      <c r="AG1154" t="s">
        <v>52</v>
      </c>
      <c r="AH1154">
        <v>11</v>
      </c>
      <c r="AI1154" t="s">
        <v>107</v>
      </c>
      <c r="AJ1154" t="s">
        <v>52</v>
      </c>
      <c r="AK1154" t="s">
        <v>123</v>
      </c>
      <c r="AM1154" t="s">
        <v>62</v>
      </c>
      <c r="AN1154" t="s">
        <v>52</v>
      </c>
      <c r="AP1154">
        <f t="shared" ref="AP1154:AP1217" si="72">IF(AND(R1154=6, AO1154="Too young"),1,0)</f>
        <v>0</v>
      </c>
      <c r="AQ1154">
        <v>0</v>
      </c>
      <c r="AR1154">
        <v>80000</v>
      </c>
      <c r="AS1154">
        <v>120000</v>
      </c>
      <c r="AT1154">
        <v>200000</v>
      </c>
      <c r="AU1154">
        <v>300000</v>
      </c>
      <c r="AV1154">
        <v>0</v>
      </c>
      <c r="AW1154">
        <v>0</v>
      </c>
      <c r="AX1154">
        <v>700000</v>
      </c>
      <c r="AY1154" t="str">
        <f t="shared" ref="AY1154:AY1217" si="73">IF(AND($R1154&lt;12,$AX1154&lt;&gt;""),$AX1154,"")</f>
        <v/>
      </c>
      <c r="AZ1154" t="str">
        <f t="shared" ref="AZ1154:AZ1217" si="74">IF(AND($R1154&gt;11,$R1154&lt;15,$AX1154&lt;&gt;""),$AX1154,"")</f>
        <v/>
      </c>
      <c r="BA1154">
        <f t="shared" ref="BA1154:BA1217" si="75">IF(AND($R1154&gt;14,$AX1154&lt;&gt;""),$AX1154,"")</f>
        <v>700000</v>
      </c>
    </row>
    <row r="1155" spans="1:53" x14ac:dyDescent="0.35">
      <c r="A1155" s="2" t="s">
        <v>1527</v>
      </c>
      <c r="B1155">
        <v>15</v>
      </c>
      <c r="C1155">
        <v>1505</v>
      </c>
      <c r="D1155">
        <v>1</v>
      </c>
      <c r="E1155" t="s">
        <v>50</v>
      </c>
      <c r="F1155">
        <v>44</v>
      </c>
      <c r="G1155" t="s">
        <v>136</v>
      </c>
      <c r="H1155" t="s">
        <v>52</v>
      </c>
      <c r="I1155" t="s">
        <v>52</v>
      </c>
      <c r="J1155" t="s">
        <v>52</v>
      </c>
      <c r="K1155" t="s">
        <v>52</v>
      </c>
      <c r="L1155" t="s">
        <v>52</v>
      </c>
      <c r="M1155">
        <v>5</v>
      </c>
      <c r="N1155" t="s">
        <v>78</v>
      </c>
      <c r="O1155">
        <v>2</v>
      </c>
      <c r="P1155" s="6">
        <v>5</v>
      </c>
      <c r="Q1155" t="s">
        <v>50</v>
      </c>
      <c r="R1155">
        <v>13</v>
      </c>
      <c r="S1155" s="5">
        <v>1</v>
      </c>
      <c r="T1155" t="s">
        <v>58</v>
      </c>
      <c r="U1155" t="s">
        <v>52</v>
      </c>
      <c r="V1155">
        <v>1</v>
      </c>
      <c r="W1155" t="s">
        <v>52</v>
      </c>
      <c r="X1155">
        <v>3</v>
      </c>
      <c r="Y1155" t="s">
        <v>59</v>
      </c>
      <c r="AB1155" t="s">
        <v>136</v>
      </c>
      <c r="AC1155" t="s">
        <v>52</v>
      </c>
      <c r="AD1155" t="s">
        <v>52</v>
      </c>
      <c r="AE1155" t="s">
        <v>52</v>
      </c>
      <c r="AF1155" t="s">
        <v>52</v>
      </c>
      <c r="AG1155" t="s">
        <v>52</v>
      </c>
      <c r="AH1155">
        <v>4</v>
      </c>
      <c r="AI1155" t="s">
        <v>63</v>
      </c>
      <c r="AJ1155" t="s">
        <v>52</v>
      </c>
      <c r="AK1155" t="s">
        <v>64</v>
      </c>
      <c r="AM1155" t="s">
        <v>62</v>
      </c>
      <c r="AN1155" t="s">
        <v>53</v>
      </c>
      <c r="AP1155">
        <f t="shared" si="72"/>
        <v>0</v>
      </c>
      <c r="AQ1155">
        <v>0</v>
      </c>
      <c r="AR1155">
        <v>0</v>
      </c>
      <c r="AS1155">
        <v>100000</v>
      </c>
      <c r="AT1155">
        <v>120000</v>
      </c>
      <c r="AU1155">
        <v>200000</v>
      </c>
      <c r="AV1155">
        <v>0</v>
      </c>
      <c r="AW1155">
        <v>0</v>
      </c>
      <c r="AX1155">
        <v>420000</v>
      </c>
      <c r="AY1155" t="str">
        <f t="shared" si="73"/>
        <v/>
      </c>
      <c r="AZ1155">
        <f t="shared" si="74"/>
        <v>420000</v>
      </c>
      <c r="BA1155" t="str">
        <f t="shared" si="75"/>
        <v/>
      </c>
    </row>
    <row r="1156" spans="1:53" x14ac:dyDescent="0.35">
      <c r="A1156" s="2" t="s">
        <v>1528</v>
      </c>
      <c r="B1156">
        <v>24</v>
      </c>
      <c r="C1156">
        <v>2401</v>
      </c>
      <c r="D1156">
        <v>1</v>
      </c>
      <c r="E1156" t="s">
        <v>50</v>
      </c>
      <c r="F1156">
        <v>54</v>
      </c>
      <c r="G1156" t="s">
        <v>72</v>
      </c>
      <c r="I1156" t="s">
        <v>73</v>
      </c>
      <c r="J1156" t="s">
        <v>52</v>
      </c>
      <c r="K1156" t="s">
        <v>52</v>
      </c>
      <c r="L1156" t="s">
        <v>52</v>
      </c>
      <c r="M1156">
        <v>7</v>
      </c>
      <c r="N1156" t="s">
        <v>79</v>
      </c>
      <c r="O1156">
        <v>2</v>
      </c>
      <c r="P1156" s="6">
        <v>4</v>
      </c>
      <c r="Q1156" t="s">
        <v>56</v>
      </c>
      <c r="R1156">
        <v>17</v>
      </c>
      <c r="S1156" s="5">
        <v>1</v>
      </c>
      <c r="T1156" t="s">
        <v>58</v>
      </c>
      <c r="U1156" t="s">
        <v>52</v>
      </c>
      <c r="V1156">
        <v>1</v>
      </c>
      <c r="W1156" t="s">
        <v>52</v>
      </c>
      <c r="X1156">
        <v>2</v>
      </c>
      <c r="Y1156" t="s">
        <v>59</v>
      </c>
      <c r="AB1156" t="s">
        <v>72</v>
      </c>
      <c r="AD1156" t="s">
        <v>52</v>
      </c>
      <c r="AE1156" t="s">
        <v>52</v>
      </c>
      <c r="AF1156" t="s">
        <v>52</v>
      </c>
      <c r="AG1156" t="s">
        <v>52</v>
      </c>
      <c r="AH1156">
        <v>9</v>
      </c>
      <c r="AI1156" t="s">
        <v>60</v>
      </c>
      <c r="AJ1156" t="s">
        <v>53</v>
      </c>
      <c r="AO1156" t="s">
        <v>198</v>
      </c>
      <c r="AP1156">
        <f t="shared" si="72"/>
        <v>0</v>
      </c>
      <c r="AY1156" t="str">
        <f t="shared" si="73"/>
        <v/>
      </c>
      <c r="AZ1156" t="str">
        <f t="shared" si="74"/>
        <v/>
      </c>
      <c r="BA1156" t="str">
        <f t="shared" si="75"/>
        <v/>
      </c>
    </row>
    <row r="1157" spans="1:53" x14ac:dyDescent="0.35">
      <c r="A1157" s="2" t="s">
        <v>1528</v>
      </c>
      <c r="B1157">
        <v>24</v>
      </c>
      <c r="C1157">
        <v>2401</v>
      </c>
      <c r="D1157">
        <v>1</v>
      </c>
      <c r="E1157" t="s">
        <v>50</v>
      </c>
      <c r="F1157">
        <v>54</v>
      </c>
      <c r="G1157" t="s">
        <v>72</v>
      </c>
      <c r="I1157" t="s">
        <v>73</v>
      </c>
      <c r="J1157" t="s">
        <v>52</v>
      </c>
      <c r="K1157" t="s">
        <v>52</v>
      </c>
      <c r="L1157" t="s">
        <v>52</v>
      </c>
      <c r="M1157">
        <v>7</v>
      </c>
      <c r="N1157" t="s">
        <v>79</v>
      </c>
      <c r="O1157">
        <v>2</v>
      </c>
      <c r="P1157" s="6">
        <v>5</v>
      </c>
      <c r="Q1157" t="s">
        <v>50</v>
      </c>
      <c r="R1157">
        <v>15</v>
      </c>
      <c r="S1157" s="5">
        <v>1</v>
      </c>
      <c r="T1157" t="s">
        <v>58</v>
      </c>
      <c r="U1157" t="s">
        <v>52</v>
      </c>
      <c r="V1157">
        <v>1</v>
      </c>
      <c r="W1157" t="s">
        <v>52</v>
      </c>
      <c r="X1157">
        <v>2</v>
      </c>
      <c r="Y1157" t="s">
        <v>59</v>
      </c>
      <c r="AB1157" t="s">
        <v>72</v>
      </c>
      <c r="AD1157" t="s">
        <v>73</v>
      </c>
      <c r="AE1157" t="s">
        <v>52</v>
      </c>
      <c r="AF1157" t="s">
        <v>52</v>
      </c>
      <c r="AG1157" t="s">
        <v>52</v>
      </c>
      <c r="AH1157">
        <v>8</v>
      </c>
      <c r="AI1157" t="s">
        <v>86</v>
      </c>
      <c r="AJ1157" t="s">
        <v>53</v>
      </c>
      <c r="AO1157" t="s">
        <v>190</v>
      </c>
      <c r="AP1157">
        <f t="shared" si="72"/>
        <v>0</v>
      </c>
      <c r="AY1157" t="str">
        <f t="shared" si="73"/>
        <v/>
      </c>
      <c r="AZ1157" t="str">
        <f t="shared" si="74"/>
        <v/>
      </c>
      <c r="BA1157" t="str">
        <f t="shared" si="75"/>
        <v/>
      </c>
    </row>
    <row r="1158" spans="1:53" x14ac:dyDescent="0.35">
      <c r="A1158" s="2" t="s">
        <v>1530</v>
      </c>
      <c r="B1158">
        <v>25</v>
      </c>
      <c r="C1158">
        <v>2507</v>
      </c>
      <c r="D1158">
        <v>1</v>
      </c>
      <c r="E1158" t="s">
        <v>50</v>
      </c>
      <c r="F1158">
        <v>37</v>
      </c>
      <c r="G1158" t="s">
        <v>72</v>
      </c>
      <c r="I1158" t="s">
        <v>73</v>
      </c>
      <c r="J1158" t="s">
        <v>52</v>
      </c>
      <c r="K1158" t="s">
        <v>52</v>
      </c>
      <c r="L1158" t="s">
        <v>52</v>
      </c>
      <c r="M1158">
        <v>3</v>
      </c>
      <c r="N1158" t="s">
        <v>63</v>
      </c>
      <c r="O1158">
        <v>2</v>
      </c>
      <c r="P1158" s="6">
        <v>3</v>
      </c>
      <c r="Q1158" t="s">
        <v>56</v>
      </c>
      <c r="R1158">
        <v>16</v>
      </c>
      <c r="S1158" s="5">
        <v>1</v>
      </c>
      <c r="T1158" t="s">
        <v>58</v>
      </c>
      <c r="U1158" t="s">
        <v>52</v>
      </c>
      <c r="V1158">
        <v>1</v>
      </c>
      <c r="W1158" t="s">
        <v>52</v>
      </c>
      <c r="X1158">
        <v>2</v>
      </c>
      <c r="Y1158" t="s">
        <v>59</v>
      </c>
      <c r="AB1158" t="s">
        <v>72</v>
      </c>
      <c r="AD1158" t="s">
        <v>73</v>
      </c>
      <c r="AE1158" t="s">
        <v>52</v>
      </c>
      <c r="AF1158" t="s">
        <v>52</v>
      </c>
      <c r="AG1158" t="s">
        <v>52</v>
      </c>
      <c r="AH1158">
        <v>8</v>
      </c>
      <c r="AI1158" t="s">
        <v>60</v>
      </c>
      <c r="AJ1158" t="s">
        <v>52</v>
      </c>
      <c r="AK1158" t="s">
        <v>61</v>
      </c>
      <c r="AM1158" t="s">
        <v>62</v>
      </c>
      <c r="AN1158" t="s">
        <v>52</v>
      </c>
      <c r="AP1158">
        <f t="shared" si="72"/>
        <v>0</v>
      </c>
      <c r="AQ1158">
        <v>0</v>
      </c>
      <c r="AR1158">
        <v>144000</v>
      </c>
      <c r="AS1158">
        <v>15000</v>
      </c>
      <c r="AT1158">
        <v>34000</v>
      </c>
      <c r="AU1158">
        <v>648000</v>
      </c>
      <c r="AV1158">
        <v>0</v>
      </c>
      <c r="AW1158">
        <v>0</v>
      </c>
      <c r="AX1158">
        <v>841000</v>
      </c>
      <c r="AY1158" t="str">
        <f t="shared" si="73"/>
        <v/>
      </c>
      <c r="AZ1158" t="str">
        <f t="shared" si="74"/>
        <v/>
      </c>
      <c r="BA1158">
        <f t="shared" si="75"/>
        <v>841000</v>
      </c>
    </row>
    <row r="1159" spans="1:53" x14ac:dyDescent="0.35">
      <c r="A1159" s="2" t="s">
        <v>1530</v>
      </c>
      <c r="B1159">
        <v>25</v>
      </c>
      <c r="C1159">
        <v>2507</v>
      </c>
      <c r="D1159">
        <v>1</v>
      </c>
      <c r="E1159" t="s">
        <v>50</v>
      </c>
      <c r="F1159">
        <v>37</v>
      </c>
      <c r="G1159" t="s">
        <v>72</v>
      </c>
      <c r="I1159" t="s">
        <v>73</v>
      </c>
      <c r="J1159" t="s">
        <v>52</v>
      </c>
      <c r="K1159" t="s">
        <v>52</v>
      </c>
      <c r="L1159" t="s">
        <v>52</v>
      </c>
      <c r="M1159">
        <v>3</v>
      </c>
      <c r="N1159" t="s">
        <v>63</v>
      </c>
      <c r="O1159">
        <v>2</v>
      </c>
      <c r="P1159" s="6">
        <v>4</v>
      </c>
      <c r="Q1159" t="s">
        <v>50</v>
      </c>
      <c r="R1159">
        <v>7</v>
      </c>
      <c r="S1159" s="5">
        <v>1</v>
      </c>
      <c r="T1159" t="s">
        <v>58</v>
      </c>
      <c r="U1159" t="s">
        <v>52</v>
      </c>
      <c r="V1159">
        <v>1</v>
      </c>
      <c r="W1159" t="s">
        <v>52</v>
      </c>
      <c r="X1159">
        <v>2</v>
      </c>
      <c r="AB1159" t="s">
        <v>72</v>
      </c>
      <c r="AD1159" t="s">
        <v>73</v>
      </c>
      <c r="AE1159" t="s">
        <v>53</v>
      </c>
      <c r="AF1159" t="s">
        <v>53</v>
      </c>
      <c r="AG1159" t="s">
        <v>52</v>
      </c>
      <c r="AH1159">
        <v>1</v>
      </c>
      <c r="AI1159" t="s">
        <v>65</v>
      </c>
      <c r="AJ1159" t="s">
        <v>52</v>
      </c>
      <c r="AK1159" t="s">
        <v>66</v>
      </c>
      <c r="AM1159" t="s">
        <v>62</v>
      </c>
      <c r="AN1159" t="s">
        <v>53</v>
      </c>
      <c r="AP1159">
        <f t="shared" si="72"/>
        <v>0</v>
      </c>
      <c r="AQ1159">
        <v>0</v>
      </c>
      <c r="AR1159">
        <v>0</v>
      </c>
      <c r="AS1159">
        <v>3000</v>
      </c>
      <c r="AT1159">
        <v>19000</v>
      </c>
      <c r="AU1159">
        <v>420000</v>
      </c>
      <c r="AV1159">
        <v>0</v>
      </c>
      <c r="AW1159">
        <v>0</v>
      </c>
      <c r="AX1159">
        <v>442000</v>
      </c>
      <c r="AY1159">
        <f t="shared" si="73"/>
        <v>442000</v>
      </c>
      <c r="AZ1159" t="str">
        <f t="shared" si="74"/>
        <v/>
      </c>
      <c r="BA1159" t="str">
        <f t="shared" si="75"/>
        <v/>
      </c>
    </row>
    <row r="1160" spans="1:53" x14ac:dyDescent="0.35">
      <c r="A1160" s="2" t="s">
        <v>1532</v>
      </c>
      <c r="B1160">
        <v>2</v>
      </c>
      <c r="C1160">
        <v>205</v>
      </c>
      <c r="D1160">
        <v>2</v>
      </c>
      <c r="E1160" t="s">
        <v>56</v>
      </c>
      <c r="F1160">
        <v>52</v>
      </c>
      <c r="G1160" t="s">
        <v>72</v>
      </c>
      <c r="I1160" t="s">
        <v>73</v>
      </c>
      <c r="J1160" t="s">
        <v>53</v>
      </c>
      <c r="K1160" t="s">
        <v>53</v>
      </c>
      <c r="L1160" t="s">
        <v>53</v>
      </c>
      <c r="M1160">
        <v>0</v>
      </c>
      <c r="O1160">
        <v>3</v>
      </c>
      <c r="P1160" s="6">
        <v>3</v>
      </c>
      <c r="Q1160" t="s">
        <v>50</v>
      </c>
      <c r="R1160">
        <v>14</v>
      </c>
      <c r="S1160" s="5">
        <v>1</v>
      </c>
      <c r="T1160" t="s">
        <v>58</v>
      </c>
      <c r="U1160" t="s">
        <v>53</v>
      </c>
      <c r="W1160" t="s">
        <v>52</v>
      </c>
      <c r="X1160">
        <v>1</v>
      </c>
      <c r="Y1160" t="s">
        <v>59</v>
      </c>
      <c r="AB1160" t="s">
        <v>72</v>
      </c>
      <c r="AD1160" t="s">
        <v>73</v>
      </c>
      <c r="AE1160" t="s">
        <v>53</v>
      </c>
      <c r="AF1160" t="s">
        <v>53</v>
      </c>
      <c r="AG1160" t="s">
        <v>53</v>
      </c>
      <c r="AJ1160" t="s">
        <v>53</v>
      </c>
      <c r="AO1160" t="s">
        <v>190</v>
      </c>
      <c r="AP1160">
        <f t="shared" si="72"/>
        <v>0</v>
      </c>
      <c r="AY1160" t="str">
        <f t="shared" si="73"/>
        <v/>
      </c>
      <c r="AZ1160" t="str">
        <f t="shared" si="74"/>
        <v/>
      </c>
      <c r="BA1160" t="str">
        <f t="shared" si="75"/>
        <v/>
      </c>
    </row>
    <row r="1161" spans="1:53" x14ac:dyDescent="0.35">
      <c r="A1161" s="2" t="s">
        <v>1532</v>
      </c>
      <c r="B1161">
        <v>2</v>
      </c>
      <c r="C1161">
        <v>205</v>
      </c>
      <c r="D1161">
        <v>2</v>
      </c>
      <c r="E1161" t="s">
        <v>56</v>
      </c>
      <c r="F1161">
        <v>52</v>
      </c>
      <c r="G1161" t="s">
        <v>72</v>
      </c>
      <c r="I1161" t="s">
        <v>73</v>
      </c>
      <c r="J1161" t="s">
        <v>53</v>
      </c>
      <c r="K1161" t="s">
        <v>53</v>
      </c>
      <c r="L1161" t="s">
        <v>53</v>
      </c>
      <c r="M1161">
        <v>0</v>
      </c>
      <c r="O1161">
        <v>3</v>
      </c>
      <c r="P1161" s="6">
        <v>4</v>
      </c>
      <c r="Q1161" t="s">
        <v>50</v>
      </c>
      <c r="R1161">
        <v>10</v>
      </c>
      <c r="S1161" s="5">
        <v>1</v>
      </c>
      <c r="T1161" t="s">
        <v>58</v>
      </c>
      <c r="U1161" t="s">
        <v>53</v>
      </c>
      <c r="W1161" t="s">
        <v>52</v>
      </c>
      <c r="X1161">
        <v>1</v>
      </c>
      <c r="AB1161" t="s">
        <v>72</v>
      </c>
      <c r="AD1161" t="s">
        <v>73</v>
      </c>
      <c r="AE1161" t="s">
        <v>53</v>
      </c>
      <c r="AF1161" t="s">
        <v>53</v>
      </c>
      <c r="AG1161" t="s">
        <v>52</v>
      </c>
      <c r="AH1161">
        <v>1</v>
      </c>
      <c r="AI1161" t="s">
        <v>65</v>
      </c>
      <c r="AJ1161" t="s">
        <v>52</v>
      </c>
      <c r="AK1161" t="s">
        <v>66</v>
      </c>
      <c r="AM1161" t="s">
        <v>62</v>
      </c>
      <c r="AN1161" t="s">
        <v>53</v>
      </c>
      <c r="AP1161">
        <f t="shared" si="72"/>
        <v>0</v>
      </c>
      <c r="AQ1161">
        <v>0</v>
      </c>
      <c r="AR1161">
        <v>0</v>
      </c>
      <c r="AS1161">
        <v>30000</v>
      </c>
      <c r="AT1161">
        <v>10000</v>
      </c>
      <c r="AU1161">
        <v>0</v>
      </c>
      <c r="AV1161">
        <v>0</v>
      </c>
      <c r="AW1161">
        <v>2000</v>
      </c>
      <c r="AX1161">
        <v>42000</v>
      </c>
      <c r="AY1161">
        <f t="shared" si="73"/>
        <v>42000</v>
      </c>
      <c r="AZ1161" t="str">
        <f t="shared" si="74"/>
        <v/>
      </c>
      <c r="BA1161" t="str">
        <f t="shared" si="75"/>
        <v/>
      </c>
    </row>
    <row r="1162" spans="1:53" x14ac:dyDescent="0.35">
      <c r="A1162" s="2" t="s">
        <v>1536</v>
      </c>
      <c r="B1162">
        <v>7</v>
      </c>
      <c r="C1162">
        <v>704</v>
      </c>
      <c r="D1162">
        <v>2</v>
      </c>
      <c r="E1162" t="s">
        <v>50</v>
      </c>
      <c r="F1162">
        <v>48</v>
      </c>
      <c r="G1162" t="s">
        <v>72</v>
      </c>
      <c r="I1162" t="s">
        <v>73</v>
      </c>
      <c r="J1162" t="s">
        <v>53</v>
      </c>
      <c r="K1162" t="s">
        <v>53</v>
      </c>
      <c r="L1162" t="s">
        <v>53</v>
      </c>
      <c r="M1162">
        <v>0</v>
      </c>
      <c r="O1162">
        <v>4</v>
      </c>
      <c r="P1162" s="6">
        <v>3</v>
      </c>
      <c r="Q1162" t="s">
        <v>56</v>
      </c>
      <c r="R1162">
        <v>17</v>
      </c>
      <c r="S1162" s="5">
        <v>1</v>
      </c>
      <c r="T1162" t="s">
        <v>58</v>
      </c>
      <c r="U1162" t="s">
        <v>52</v>
      </c>
      <c r="V1162">
        <v>1</v>
      </c>
      <c r="W1162" t="s">
        <v>52</v>
      </c>
      <c r="X1162">
        <v>2</v>
      </c>
      <c r="Y1162" t="s">
        <v>59</v>
      </c>
      <c r="AB1162" t="s">
        <v>72</v>
      </c>
      <c r="AD1162" t="s">
        <v>73</v>
      </c>
      <c r="AE1162" t="s">
        <v>52</v>
      </c>
      <c r="AF1162" t="s">
        <v>52</v>
      </c>
      <c r="AG1162" t="s">
        <v>52</v>
      </c>
      <c r="AH1162">
        <v>6</v>
      </c>
      <c r="AI1162" t="s">
        <v>79</v>
      </c>
      <c r="AJ1162" t="s">
        <v>53</v>
      </c>
      <c r="AO1162" t="s">
        <v>119</v>
      </c>
      <c r="AP1162">
        <f t="shared" si="72"/>
        <v>0</v>
      </c>
      <c r="AY1162" t="str">
        <f t="shared" si="73"/>
        <v/>
      </c>
      <c r="AZ1162" t="str">
        <f t="shared" si="74"/>
        <v/>
      </c>
      <c r="BA1162" t="str">
        <f t="shared" si="75"/>
        <v/>
      </c>
    </row>
    <row r="1163" spans="1:53" x14ac:dyDescent="0.35">
      <c r="A1163" s="2" t="s">
        <v>1536</v>
      </c>
      <c r="B1163">
        <v>7</v>
      </c>
      <c r="C1163">
        <v>704</v>
      </c>
      <c r="D1163">
        <v>2</v>
      </c>
      <c r="E1163" t="s">
        <v>50</v>
      </c>
      <c r="F1163">
        <v>48</v>
      </c>
      <c r="G1163" t="s">
        <v>72</v>
      </c>
      <c r="I1163" t="s">
        <v>73</v>
      </c>
      <c r="J1163" t="s">
        <v>53</v>
      </c>
      <c r="K1163" t="s">
        <v>53</v>
      </c>
      <c r="L1163" t="s">
        <v>53</v>
      </c>
      <c r="M1163">
        <v>0</v>
      </c>
      <c r="O1163">
        <v>4</v>
      </c>
      <c r="P1163" s="6">
        <v>4</v>
      </c>
      <c r="Q1163" t="s">
        <v>56</v>
      </c>
      <c r="R1163">
        <v>15</v>
      </c>
      <c r="S1163" s="5">
        <v>1</v>
      </c>
      <c r="T1163" t="s">
        <v>58</v>
      </c>
      <c r="U1163" t="s">
        <v>52</v>
      </c>
      <c r="V1163">
        <v>1</v>
      </c>
      <c r="W1163" t="s">
        <v>52</v>
      </c>
      <c r="X1163">
        <v>2</v>
      </c>
      <c r="Y1163" t="s">
        <v>59</v>
      </c>
      <c r="AB1163" t="s">
        <v>72</v>
      </c>
      <c r="AD1163" t="s">
        <v>73</v>
      </c>
      <c r="AE1163" t="s">
        <v>52</v>
      </c>
      <c r="AF1163" t="s">
        <v>52</v>
      </c>
      <c r="AG1163" t="s">
        <v>52</v>
      </c>
      <c r="AH1163">
        <v>9</v>
      </c>
      <c r="AI1163" t="s">
        <v>100</v>
      </c>
      <c r="AJ1163" t="s">
        <v>53</v>
      </c>
      <c r="AO1163" t="s">
        <v>119</v>
      </c>
      <c r="AP1163">
        <f t="shared" si="72"/>
        <v>0</v>
      </c>
      <c r="AY1163" t="str">
        <f t="shared" si="73"/>
        <v/>
      </c>
      <c r="AZ1163" t="str">
        <f t="shared" si="74"/>
        <v/>
      </c>
      <c r="BA1163" t="str">
        <f t="shared" si="75"/>
        <v/>
      </c>
    </row>
    <row r="1164" spans="1:53" x14ac:dyDescent="0.35">
      <c r="A1164" s="2" t="s">
        <v>1536</v>
      </c>
      <c r="B1164">
        <v>7</v>
      </c>
      <c r="C1164">
        <v>704</v>
      </c>
      <c r="D1164">
        <v>2</v>
      </c>
      <c r="E1164" t="s">
        <v>50</v>
      </c>
      <c r="F1164">
        <v>48</v>
      </c>
      <c r="G1164" t="s">
        <v>72</v>
      </c>
      <c r="I1164" t="s">
        <v>73</v>
      </c>
      <c r="J1164" t="s">
        <v>53</v>
      </c>
      <c r="K1164" t="s">
        <v>53</v>
      </c>
      <c r="L1164" t="s">
        <v>53</v>
      </c>
      <c r="M1164">
        <v>0</v>
      </c>
      <c r="O1164">
        <v>4</v>
      </c>
      <c r="P1164" s="6">
        <v>5</v>
      </c>
      <c r="Q1164" t="s">
        <v>56</v>
      </c>
      <c r="R1164">
        <v>12</v>
      </c>
      <c r="S1164" s="5">
        <v>1</v>
      </c>
      <c r="T1164" t="s">
        <v>58</v>
      </c>
      <c r="U1164" t="s">
        <v>52</v>
      </c>
      <c r="V1164">
        <v>1</v>
      </c>
      <c r="W1164" t="s">
        <v>52</v>
      </c>
      <c r="X1164">
        <v>2</v>
      </c>
      <c r="AB1164" t="s">
        <v>72</v>
      </c>
      <c r="AD1164" t="s">
        <v>73</v>
      </c>
      <c r="AE1164" t="s">
        <v>52</v>
      </c>
      <c r="AF1164" t="s">
        <v>52</v>
      </c>
      <c r="AG1164" t="s">
        <v>52</v>
      </c>
      <c r="AH1164">
        <v>7</v>
      </c>
      <c r="AI1164" t="s">
        <v>86</v>
      </c>
      <c r="AJ1164" t="s">
        <v>52</v>
      </c>
      <c r="AK1164" t="s">
        <v>90</v>
      </c>
      <c r="AM1164" t="s">
        <v>96</v>
      </c>
      <c r="AN1164" t="s">
        <v>53</v>
      </c>
      <c r="AP1164">
        <f t="shared" si="72"/>
        <v>0</v>
      </c>
      <c r="AQ1164">
        <v>648000</v>
      </c>
      <c r="AR1164">
        <v>288000</v>
      </c>
      <c r="AS1164">
        <v>30000</v>
      </c>
      <c r="AT1164">
        <v>60000</v>
      </c>
      <c r="AU1164">
        <v>0</v>
      </c>
      <c r="AV1164">
        <v>0</v>
      </c>
      <c r="AW1164">
        <v>0</v>
      </c>
      <c r="AX1164">
        <v>1026000</v>
      </c>
      <c r="AY1164" t="str">
        <f t="shared" si="73"/>
        <v/>
      </c>
      <c r="AZ1164">
        <f t="shared" si="74"/>
        <v>1026000</v>
      </c>
      <c r="BA1164" t="str">
        <f t="shared" si="75"/>
        <v/>
      </c>
    </row>
    <row r="1165" spans="1:53" x14ac:dyDescent="0.35">
      <c r="A1165" s="2" t="s">
        <v>1536</v>
      </c>
      <c r="B1165">
        <v>7</v>
      </c>
      <c r="C1165">
        <v>704</v>
      </c>
      <c r="D1165">
        <v>2</v>
      </c>
      <c r="E1165" t="s">
        <v>50</v>
      </c>
      <c r="F1165">
        <v>48</v>
      </c>
      <c r="G1165" t="s">
        <v>72</v>
      </c>
      <c r="I1165" t="s">
        <v>73</v>
      </c>
      <c r="J1165" t="s">
        <v>53</v>
      </c>
      <c r="K1165" t="s">
        <v>53</v>
      </c>
      <c r="L1165" t="s">
        <v>53</v>
      </c>
      <c r="M1165">
        <v>0</v>
      </c>
      <c r="O1165">
        <v>4</v>
      </c>
      <c r="P1165" s="6">
        <v>6</v>
      </c>
      <c r="Q1165" t="s">
        <v>56</v>
      </c>
      <c r="R1165">
        <v>9</v>
      </c>
      <c r="S1165" s="5">
        <v>1</v>
      </c>
      <c r="T1165" t="s">
        <v>58</v>
      </c>
      <c r="U1165" t="s">
        <v>52</v>
      </c>
      <c r="V1165">
        <v>1</v>
      </c>
      <c r="W1165" t="s">
        <v>52</v>
      </c>
      <c r="X1165">
        <v>2</v>
      </c>
      <c r="AB1165" t="s">
        <v>72</v>
      </c>
      <c r="AD1165" t="s">
        <v>73</v>
      </c>
      <c r="AE1165" t="s">
        <v>53</v>
      </c>
      <c r="AF1165" t="s">
        <v>53</v>
      </c>
      <c r="AG1165" t="s">
        <v>52</v>
      </c>
      <c r="AH1165">
        <v>3</v>
      </c>
      <c r="AI1165" t="s">
        <v>97</v>
      </c>
      <c r="AJ1165" t="s">
        <v>52</v>
      </c>
      <c r="AK1165" t="s">
        <v>98</v>
      </c>
      <c r="AM1165" t="s">
        <v>62</v>
      </c>
      <c r="AN1165" t="s">
        <v>53</v>
      </c>
      <c r="AP1165">
        <f t="shared" si="72"/>
        <v>0</v>
      </c>
      <c r="AQ1165">
        <v>324000</v>
      </c>
      <c r="AR1165">
        <v>0</v>
      </c>
      <c r="AS1165">
        <v>7500</v>
      </c>
      <c r="AT1165">
        <v>40000</v>
      </c>
      <c r="AU1165">
        <v>0</v>
      </c>
      <c r="AV1165">
        <v>0</v>
      </c>
      <c r="AW1165">
        <v>0</v>
      </c>
      <c r="AX1165">
        <v>371500</v>
      </c>
      <c r="AY1165">
        <f t="shared" si="73"/>
        <v>371500</v>
      </c>
      <c r="AZ1165" t="str">
        <f t="shared" si="74"/>
        <v/>
      </c>
      <c r="BA1165" t="str">
        <f t="shared" si="75"/>
        <v/>
      </c>
    </row>
    <row r="1166" spans="1:53" x14ac:dyDescent="0.35">
      <c r="A1166" s="2" t="s">
        <v>1537</v>
      </c>
      <c r="B1166">
        <v>19</v>
      </c>
      <c r="C1166">
        <v>1905</v>
      </c>
      <c r="D1166">
        <v>2</v>
      </c>
      <c r="E1166" t="s">
        <v>50</v>
      </c>
      <c r="F1166">
        <v>38</v>
      </c>
      <c r="G1166" t="s">
        <v>72</v>
      </c>
      <c r="I1166" t="s">
        <v>73</v>
      </c>
      <c r="J1166" t="s">
        <v>52</v>
      </c>
      <c r="K1166" t="s">
        <v>52</v>
      </c>
      <c r="L1166" t="s">
        <v>52</v>
      </c>
      <c r="M1166">
        <v>8</v>
      </c>
      <c r="N1166" t="s">
        <v>86</v>
      </c>
      <c r="O1166">
        <v>2</v>
      </c>
      <c r="P1166" s="6">
        <v>3</v>
      </c>
      <c r="Q1166" t="s">
        <v>50</v>
      </c>
      <c r="R1166">
        <v>12</v>
      </c>
      <c r="S1166" s="5">
        <v>1</v>
      </c>
      <c r="T1166" t="s">
        <v>58</v>
      </c>
      <c r="U1166" t="s">
        <v>52</v>
      </c>
      <c r="V1166">
        <v>1</v>
      </c>
      <c r="W1166" t="s">
        <v>52</v>
      </c>
      <c r="X1166">
        <v>2</v>
      </c>
      <c r="AB1166" t="s">
        <v>72</v>
      </c>
      <c r="AD1166" t="s">
        <v>73</v>
      </c>
      <c r="AE1166" t="s">
        <v>52</v>
      </c>
      <c r="AF1166" t="s">
        <v>52</v>
      </c>
      <c r="AG1166" t="s">
        <v>52</v>
      </c>
      <c r="AH1166">
        <v>5</v>
      </c>
      <c r="AI1166" t="s">
        <v>83</v>
      </c>
      <c r="AJ1166" t="s">
        <v>52</v>
      </c>
      <c r="AK1166" t="s">
        <v>84</v>
      </c>
      <c r="AM1166" t="s">
        <v>62</v>
      </c>
      <c r="AN1166" t="s">
        <v>53</v>
      </c>
      <c r="AP1166">
        <f t="shared" si="72"/>
        <v>0</v>
      </c>
      <c r="AQ1166">
        <v>0</v>
      </c>
      <c r="AR1166">
        <v>0</v>
      </c>
      <c r="AS1166">
        <v>100000</v>
      </c>
      <c r="AT1166">
        <v>0</v>
      </c>
      <c r="AU1166">
        <v>0</v>
      </c>
      <c r="AV1166">
        <v>0</v>
      </c>
      <c r="AW1166">
        <v>0</v>
      </c>
      <c r="AX1166">
        <v>100000</v>
      </c>
      <c r="AY1166" t="str">
        <f t="shared" si="73"/>
        <v/>
      </c>
      <c r="AZ1166">
        <f t="shared" si="74"/>
        <v>100000</v>
      </c>
      <c r="BA1166" t="str">
        <f t="shared" si="75"/>
        <v/>
      </c>
    </row>
    <row r="1167" spans="1:53" x14ac:dyDescent="0.35">
      <c r="A1167" s="2" t="s">
        <v>1537</v>
      </c>
      <c r="B1167">
        <v>19</v>
      </c>
      <c r="C1167">
        <v>1905</v>
      </c>
      <c r="D1167">
        <v>2</v>
      </c>
      <c r="E1167" t="s">
        <v>50</v>
      </c>
      <c r="F1167">
        <v>38</v>
      </c>
      <c r="G1167" t="s">
        <v>72</v>
      </c>
      <c r="I1167" t="s">
        <v>73</v>
      </c>
      <c r="J1167" t="s">
        <v>52</v>
      </c>
      <c r="K1167" t="s">
        <v>52</v>
      </c>
      <c r="L1167" t="s">
        <v>52</v>
      </c>
      <c r="M1167">
        <v>8</v>
      </c>
      <c r="N1167" t="s">
        <v>86</v>
      </c>
      <c r="O1167">
        <v>2</v>
      </c>
      <c r="P1167" s="6">
        <v>4</v>
      </c>
      <c r="Q1167" t="s">
        <v>56</v>
      </c>
      <c r="R1167">
        <v>6</v>
      </c>
      <c r="S1167" s="5">
        <v>1</v>
      </c>
      <c r="T1167" t="s">
        <v>58</v>
      </c>
      <c r="U1167" t="s">
        <v>52</v>
      </c>
      <c r="V1167">
        <v>1</v>
      </c>
      <c r="W1167" t="s">
        <v>52</v>
      </c>
      <c r="X1167">
        <v>2</v>
      </c>
      <c r="AB1167" t="s">
        <v>72</v>
      </c>
      <c r="AD1167" t="s">
        <v>73</v>
      </c>
      <c r="AE1167" t="s">
        <v>53</v>
      </c>
      <c r="AF1167" t="s">
        <v>53</v>
      </c>
      <c r="AG1167" t="s">
        <v>52</v>
      </c>
      <c r="AH1167">
        <v>1</v>
      </c>
      <c r="AI1167" t="s">
        <v>68</v>
      </c>
      <c r="AJ1167" t="s">
        <v>52</v>
      </c>
      <c r="AK1167" t="s">
        <v>74</v>
      </c>
      <c r="AM1167" t="s">
        <v>62</v>
      </c>
      <c r="AN1167" t="s">
        <v>53</v>
      </c>
      <c r="AP1167">
        <f t="shared" si="72"/>
        <v>0</v>
      </c>
      <c r="AQ1167">
        <v>0</v>
      </c>
      <c r="AR1167">
        <v>0</v>
      </c>
      <c r="AS1167">
        <v>20000</v>
      </c>
      <c r="AT1167">
        <v>0</v>
      </c>
      <c r="AU1167">
        <v>0</v>
      </c>
      <c r="AV1167">
        <v>0</v>
      </c>
      <c r="AW1167">
        <v>0</v>
      </c>
      <c r="AX1167">
        <v>20000</v>
      </c>
      <c r="AY1167">
        <f t="shared" si="73"/>
        <v>20000</v>
      </c>
      <c r="AZ1167" t="str">
        <f t="shared" si="74"/>
        <v/>
      </c>
      <c r="BA1167" t="str">
        <f t="shared" si="75"/>
        <v/>
      </c>
    </row>
    <row r="1168" spans="1:53" x14ac:dyDescent="0.35">
      <c r="A1168" s="2" t="s">
        <v>1538</v>
      </c>
      <c r="B1168">
        <v>13</v>
      </c>
      <c r="C1168">
        <v>1307</v>
      </c>
      <c r="D1168">
        <v>2</v>
      </c>
      <c r="E1168" t="s">
        <v>50</v>
      </c>
      <c r="F1168">
        <v>43</v>
      </c>
      <c r="G1168" t="s">
        <v>72</v>
      </c>
      <c r="I1168" t="s">
        <v>73</v>
      </c>
      <c r="J1168" t="s">
        <v>52</v>
      </c>
      <c r="K1168" t="s">
        <v>52</v>
      </c>
      <c r="L1168" t="s">
        <v>52</v>
      </c>
      <c r="M1168">
        <v>8</v>
      </c>
      <c r="N1168" t="s">
        <v>86</v>
      </c>
      <c r="O1168">
        <v>4</v>
      </c>
      <c r="P1168" s="6">
        <v>3</v>
      </c>
      <c r="Q1168" t="s">
        <v>56</v>
      </c>
      <c r="R1168">
        <v>11</v>
      </c>
      <c r="S1168" s="5">
        <v>1</v>
      </c>
      <c r="T1168" t="s">
        <v>58</v>
      </c>
      <c r="U1168" t="s">
        <v>52</v>
      </c>
      <c r="V1168">
        <v>1</v>
      </c>
      <c r="W1168" t="s">
        <v>52</v>
      </c>
      <c r="X1168">
        <v>2</v>
      </c>
      <c r="AB1168" t="s">
        <v>72</v>
      </c>
      <c r="AD1168" t="s">
        <v>73</v>
      </c>
      <c r="AE1168" t="s">
        <v>52</v>
      </c>
      <c r="AF1168" t="s">
        <v>52</v>
      </c>
      <c r="AG1168" t="s">
        <v>52</v>
      </c>
      <c r="AH1168">
        <v>6</v>
      </c>
      <c r="AI1168" t="s">
        <v>79</v>
      </c>
      <c r="AJ1168" t="s">
        <v>52</v>
      </c>
      <c r="AK1168" t="s">
        <v>90</v>
      </c>
      <c r="AM1168" t="s">
        <v>62</v>
      </c>
      <c r="AN1168" t="s">
        <v>52</v>
      </c>
      <c r="AP1168">
        <f t="shared" si="72"/>
        <v>0</v>
      </c>
      <c r="AQ1168">
        <v>0</v>
      </c>
      <c r="AR1168">
        <v>424000</v>
      </c>
      <c r="AS1168">
        <v>113000</v>
      </c>
      <c r="AT1168">
        <v>100000</v>
      </c>
      <c r="AU1168">
        <v>0</v>
      </c>
      <c r="AV1168">
        <v>840000</v>
      </c>
      <c r="AW1168">
        <v>20000</v>
      </c>
      <c r="AX1168">
        <v>1497000</v>
      </c>
      <c r="AY1168">
        <f t="shared" si="73"/>
        <v>1497000</v>
      </c>
      <c r="AZ1168" t="str">
        <f t="shared" si="74"/>
        <v/>
      </c>
      <c r="BA1168" t="str">
        <f t="shared" si="75"/>
        <v/>
      </c>
    </row>
    <row r="1169" spans="1:53" x14ac:dyDescent="0.35">
      <c r="A1169" s="2" t="s">
        <v>1538</v>
      </c>
      <c r="B1169">
        <v>13</v>
      </c>
      <c r="C1169">
        <v>1307</v>
      </c>
      <c r="D1169">
        <v>2</v>
      </c>
      <c r="E1169" t="s">
        <v>50</v>
      </c>
      <c r="F1169">
        <v>43</v>
      </c>
      <c r="G1169" t="s">
        <v>72</v>
      </c>
      <c r="I1169" t="s">
        <v>73</v>
      </c>
      <c r="J1169" t="s">
        <v>52</v>
      </c>
      <c r="K1169" t="s">
        <v>52</v>
      </c>
      <c r="L1169" t="s">
        <v>52</v>
      </c>
      <c r="M1169">
        <v>8</v>
      </c>
      <c r="N1169" t="s">
        <v>86</v>
      </c>
      <c r="O1169">
        <v>4</v>
      </c>
      <c r="P1169" s="6">
        <v>4</v>
      </c>
      <c r="Q1169" t="s">
        <v>56</v>
      </c>
      <c r="R1169">
        <v>8</v>
      </c>
      <c r="S1169" s="5">
        <v>1</v>
      </c>
      <c r="T1169" t="s">
        <v>58</v>
      </c>
      <c r="U1169" t="s">
        <v>52</v>
      </c>
      <c r="V1169">
        <v>1</v>
      </c>
      <c r="W1169" t="s">
        <v>52</v>
      </c>
      <c r="X1169">
        <v>2</v>
      </c>
      <c r="AB1169" t="s">
        <v>72</v>
      </c>
      <c r="AD1169" t="s">
        <v>73</v>
      </c>
      <c r="AE1169" t="s">
        <v>52</v>
      </c>
      <c r="AF1169" t="s">
        <v>52</v>
      </c>
      <c r="AG1169" t="s">
        <v>52</v>
      </c>
      <c r="AH1169">
        <v>3</v>
      </c>
      <c r="AI1169" t="s">
        <v>63</v>
      </c>
      <c r="AJ1169" t="s">
        <v>52</v>
      </c>
      <c r="AK1169" t="s">
        <v>64</v>
      </c>
      <c r="AM1169" t="s">
        <v>62</v>
      </c>
      <c r="AN1169" t="s">
        <v>52</v>
      </c>
      <c r="AP1169">
        <f t="shared" si="72"/>
        <v>0</v>
      </c>
      <c r="AQ1169">
        <v>0</v>
      </c>
      <c r="AR1169">
        <v>500000</v>
      </c>
      <c r="AS1169">
        <v>83000</v>
      </c>
      <c r="AT1169">
        <v>100000</v>
      </c>
      <c r="AU1169">
        <v>0</v>
      </c>
      <c r="AV1169">
        <v>0</v>
      </c>
      <c r="AW1169">
        <v>20000</v>
      </c>
      <c r="AX1169">
        <v>703000</v>
      </c>
      <c r="AY1169">
        <f t="shared" si="73"/>
        <v>703000</v>
      </c>
      <c r="AZ1169" t="str">
        <f t="shared" si="74"/>
        <v/>
      </c>
      <c r="BA1169" t="str">
        <f t="shared" si="75"/>
        <v/>
      </c>
    </row>
    <row r="1170" spans="1:53" x14ac:dyDescent="0.35">
      <c r="A1170" s="2" t="s">
        <v>1539</v>
      </c>
      <c r="B1170">
        <v>16</v>
      </c>
      <c r="C1170">
        <v>1602</v>
      </c>
      <c r="D1170">
        <v>1</v>
      </c>
      <c r="E1170" t="s">
        <v>50</v>
      </c>
      <c r="F1170">
        <v>48</v>
      </c>
      <c r="G1170" t="s">
        <v>72</v>
      </c>
      <c r="I1170" t="s">
        <v>73</v>
      </c>
      <c r="J1170" t="s">
        <v>52</v>
      </c>
      <c r="K1170" t="s">
        <v>52</v>
      </c>
      <c r="L1170" t="s">
        <v>52</v>
      </c>
      <c r="M1170">
        <v>6</v>
      </c>
      <c r="N1170" t="s">
        <v>79</v>
      </c>
      <c r="O1170">
        <v>2</v>
      </c>
      <c r="P1170" s="6">
        <v>4</v>
      </c>
      <c r="Q1170" t="s">
        <v>56</v>
      </c>
      <c r="R1170">
        <v>16</v>
      </c>
      <c r="S1170" s="5">
        <v>1</v>
      </c>
      <c r="T1170" t="s">
        <v>58</v>
      </c>
      <c r="U1170" t="s">
        <v>52</v>
      </c>
      <c r="V1170">
        <v>1</v>
      </c>
      <c r="W1170" t="s">
        <v>52</v>
      </c>
      <c r="X1170">
        <v>2</v>
      </c>
      <c r="Y1170" t="s">
        <v>59</v>
      </c>
      <c r="AB1170" t="s">
        <v>72</v>
      </c>
      <c r="AD1170" t="s">
        <v>73</v>
      </c>
      <c r="AE1170" t="s">
        <v>52</v>
      </c>
      <c r="AF1170" t="s">
        <v>52</v>
      </c>
      <c r="AG1170" t="s">
        <v>52</v>
      </c>
      <c r="AH1170">
        <v>8</v>
      </c>
      <c r="AI1170" t="s">
        <v>60</v>
      </c>
      <c r="AJ1170" t="s">
        <v>52</v>
      </c>
      <c r="AK1170" t="s">
        <v>61</v>
      </c>
      <c r="AM1170" t="s">
        <v>62</v>
      </c>
      <c r="AN1170" t="s">
        <v>52</v>
      </c>
      <c r="AP1170">
        <f t="shared" si="72"/>
        <v>0</v>
      </c>
      <c r="AQ1170">
        <v>0</v>
      </c>
      <c r="AR1170">
        <v>936000</v>
      </c>
      <c r="AS1170">
        <v>25000</v>
      </c>
      <c r="AT1170">
        <v>40000</v>
      </c>
      <c r="AU1170">
        <v>1170000</v>
      </c>
      <c r="AV1170">
        <v>468000</v>
      </c>
      <c r="AW1170">
        <v>2000</v>
      </c>
      <c r="AX1170">
        <v>2641000</v>
      </c>
      <c r="AY1170" t="str">
        <f t="shared" si="73"/>
        <v/>
      </c>
      <c r="AZ1170" t="str">
        <f t="shared" si="74"/>
        <v/>
      </c>
      <c r="BA1170">
        <f t="shared" si="75"/>
        <v>2641000</v>
      </c>
    </row>
    <row r="1171" spans="1:53" x14ac:dyDescent="0.35">
      <c r="A1171" s="2" t="s">
        <v>1545</v>
      </c>
      <c r="B1171">
        <v>1</v>
      </c>
      <c r="C1171">
        <v>109</v>
      </c>
      <c r="D1171">
        <v>2</v>
      </c>
      <c r="E1171" t="s">
        <v>50</v>
      </c>
      <c r="F1171">
        <v>54</v>
      </c>
      <c r="G1171" t="s">
        <v>72</v>
      </c>
      <c r="I1171" t="s">
        <v>73</v>
      </c>
      <c r="J1171" t="s">
        <v>52</v>
      </c>
      <c r="K1171" t="s">
        <v>52</v>
      </c>
      <c r="L1171" t="s">
        <v>52</v>
      </c>
      <c r="M1171">
        <v>11</v>
      </c>
      <c r="N1171" t="s">
        <v>94</v>
      </c>
      <c r="O1171">
        <v>2</v>
      </c>
      <c r="P1171" s="6">
        <v>3</v>
      </c>
      <c r="Q1171" t="s">
        <v>50</v>
      </c>
      <c r="R1171">
        <v>16</v>
      </c>
      <c r="S1171" s="5">
        <v>1</v>
      </c>
      <c r="T1171" t="s">
        <v>58</v>
      </c>
      <c r="U1171" t="s">
        <v>52</v>
      </c>
      <c r="V1171">
        <v>1</v>
      </c>
      <c r="W1171" t="s">
        <v>52</v>
      </c>
      <c r="X1171">
        <v>2</v>
      </c>
      <c r="Y1171" t="s">
        <v>59</v>
      </c>
      <c r="AB1171" t="s">
        <v>72</v>
      </c>
      <c r="AD1171" t="s">
        <v>52</v>
      </c>
      <c r="AE1171" t="s">
        <v>52</v>
      </c>
      <c r="AF1171" t="s">
        <v>52</v>
      </c>
      <c r="AG1171" t="s">
        <v>52</v>
      </c>
      <c r="AH1171">
        <v>12</v>
      </c>
      <c r="AI1171" t="s">
        <v>94</v>
      </c>
      <c r="AJ1171" t="s">
        <v>52</v>
      </c>
      <c r="AK1171" t="s">
        <v>108</v>
      </c>
      <c r="AM1171" t="s">
        <v>62</v>
      </c>
      <c r="AN1171" t="s">
        <v>52</v>
      </c>
      <c r="AP1171">
        <f t="shared" si="72"/>
        <v>0</v>
      </c>
      <c r="AQ1171">
        <v>0</v>
      </c>
      <c r="AR1171">
        <v>480000</v>
      </c>
      <c r="AS1171">
        <v>80000</v>
      </c>
      <c r="AT1171">
        <v>65000</v>
      </c>
      <c r="AU1171">
        <v>0</v>
      </c>
      <c r="AV1171">
        <v>0</v>
      </c>
      <c r="AW1171">
        <v>20000</v>
      </c>
      <c r="AX1171">
        <v>645000</v>
      </c>
      <c r="AY1171" t="str">
        <f t="shared" si="73"/>
        <v/>
      </c>
      <c r="AZ1171" t="str">
        <f t="shared" si="74"/>
        <v/>
      </c>
      <c r="BA1171">
        <f t="shared" si="75"/>
        <v>645000</v>
      </c>
    </row>
    <row r="1172" spans="1:53" x14ac:dyDescent="0.35">
      <c r="A1172" s="2" t="s">
        <v>1545</v>
      </c>
      <c r="B1172">
        <v>1</v>
      </c>
      <c r="C1172">
        <v>109</v>
      </c>
      <c r="D1172">
        <v>2</v>
      </c>
      <c r="E1172" t="s">
        <v>50</v>
      </c>
      <c r="F1172">
        <v>54</v>
      </c>
      <c r="G1172" t="s">
        <v>72</v>
      </c>
      <c r="I1172" t="s">
        <v>73</v>
      </c>
      <c r="J1172" t="s">
        <v>52</v>
      </c>
      <c r="K1172" t="s">
        <v>52</v>
      </c>
      <c r="L1172" t="s">
        <v>52</v>
      </c>
      <c r="M1172">
        <v>11</v>
      </c>
      <c r="N1172" t="s">
        <v>94</v>
      </c>
      <c r="O1172">
        <v>2</v>
      </c>
      <c r="P1172" s="6">
        <v>4</v>
      </c>
      <c r="Q1172" t="s">
        <v>56</v>
      </c>
      <c r="R1172">
        <v>15</v>
      </c>
      <c r="S1172" s="5">
        <v>1</v>
      </c>
      <c r="T1172" t="s">
        <v>58</v>
      </c>
      <c r="U1172" t="s">
        <v>52</v>
      </c>
      <c r="V1172">
        <v>1</v>
      </c>
      <c r="W1172" t="s">
        <v>52</v>
      </c>
      <c r="X1172">
        <v>2</v>
      </c>
      <c r="Y1172" t="s">
        <v>59</v>
      </c>
      <c r="AB1172" t="s">
        <v>72</v>
      </c>
      <c r="AD1172" t="s">
        <v>73</v>
      </c>
      <c r="AE1172" t="s">
        <v>52</v>
      </c>
      <c r="AF1172" t="s">
        <v>52</v>
      </c>
      <c r="AG1172" t="s">
        <v>52</v>
      </c>
      <c r="AH1172">
        <v>9</v>
      </c>
      <c r="AI1172" t="s">
        <v>60</v>
      </c>
      <c r="AJ1172" t="s">
        <v>52</v>
      </c>
      <c r="AK1172" t="s">
        <v>61</v>
      </c>
      <c r="AM1172" t="s">
        <v>62</v>
      </c>
      <c r="AN1172" t="s">
        <v>53</v>
      </c>
      <c r="AP1172">
        <f t="shared" si="72"/>
        <v>0</v>
      </c>
      <c r="AQ1172">
        <v>0</v>
      </c>
      <c r="AR1172">
        <v>0</v>
      </c>
      <c r="AS1172">
        <v>35000</v>
      </c>
      <c r="AT1172">
        <v>65000</v>
      </c>
      <c r="AU1172">
        <v>0</v>
      </c>
      <c r="AV1172">
        <v>0</v>
      </c>
      <c r="AW1172">
        <v>20000</v>
      </c>
      <c r="AX1172">
        <v>120000</v>
      </c>
      <c r="AY1172" t="str">
        <f t="shared" si="73"/>
        <v/>
      </c>
      <c r="AZ1172" t="str">
        <f t="shared" si="74"/>
        <v/>
      </c>
      <c r="BA1172">
        <f t="shared" si="75"/>
        <v>120000</v>
      </c>
    </row>
    <row r="1173" spans="1:53" x14ac:dyDescent="0.35">
      <c r="A1173" s="2" t="s">
        <v>1549</v>
      </c>
      <c r="B1173">
        <v>24</v>
      </c>
      <c r="C1173">
        <v>2402</v>
      </c>
      <c r="D1173">
        <v>2</v>
      </c>
      <c r="O1173">
        <v>1</v>
      </c>
      <c r="P1173" s="6">
        <v>4</v>
      </c>
      <c r="Q1173" t="s">
        <v>56</v>
      </c>
      <c r="R1173">
        <v>9</v>
      </c>
      <c r="S1173" s="5">
        <v>1</v>
      </c>
      <c r="T1173" t="s">
        <v>58</v>
      </c>
      <c r="U1173" t="s">
        <v>52</v>
      </c>
      <c r="V1173">
        <v>2</v>
      </c>
      <c r="W1173" t="s">
        <v>52</v>
      </c>
      <c r="X1173">
        <v>3</v>
      </c>
      <c r="AB1173" t="s">
        <v>72</v>
      </c>
      <c r="AD1173" t="s">
        <v>73</v>
      </c>
      <c r="AE1173" t="s">
        <v>52</v>
      </c>
      <c r="AF1173" t="s">
        <v>52</v>
      </c>
      <c r="AG1173" t="s">
        <v>52</v>
      </c>
      <c r="AH1173">
        <v>5</v>
      </c>
      <c r="AI1173" t="s">
        <v>63</v>
      </c>
      <c r="AJ1173" t="s">
        <v>52</v>
      </c>
      <c r="AK1173" t="s">
        <v>64</v>
      </c>
      <c r="AM1173" t="s">
        <v>62</v>
      </c>
      <c r="AN1173" t="s">
        <v>53</v>
      </c>
      <c r="AP1173">
        <f t="shared" si="72"/>
        <v>0</v>
      </c>
      <c r="AQ1173">
        <v>0</v>
      </c>
      <c r="AR1173">
        <v>0</v>
      </c>
      <c r="AS1173">
        <v>20000</v>
      </c>
      <c r="AT1173">
        <v>12000</v>
      </c>
      <c r="AU1173">
        <v>324000</v>
      </c>
      <c r="AV1173">
        <v>0</v>
      </c>
      <c r="AW1173">
        <v>0</v>
      </c>
      <c r="AX1173">
        <v>356000</v>
      </c>
      <c r="AY1173">
        <f t="shared" si="73"/>
        <v>356000</v>
      </c>
      <c r="AZ1173" t="str">
        <f t="shared" si="74"/>
        <v/>
      </c>
      <c r="BA1173" t="str">
        <f t="shared" si="75"/>
        <v/>
      </c>
    </row>
    <row r="1174" spans="1:53" x14ac:dyDescent="0.35">
      <c r="A1174" s="2" t="s">
        <v>1553</v>
      </c>
      <c r="B1174">
        <v>17</v>
      </c>
      <c r="C1174">
        <v>1709</v>
      </c>
      <c r="D1174">
        <v>1</v>
      </c>
      <c r="E1174" t="s">
        <v>50</v>
      </c>
      <c r="F1174">
        <v>46</v>
      </c>
      <c r="G1174" t="s">
        <v>72</v>
      </c>
      <c r="I1174" t="s">
        <v>73</v>
      </c>
      <c r="J1174" t="s">
        <v>52</v>
      </c>
      <c r="K1174" t="s">
        <v>52</v>
      </c>
      <c r="L1174" t="s">
        <v>52</v>
      </c>
      <c r="M1174">
        <v>3</v>
      </c>
      <c r="N1174" t="s">
        <v>63</v>
      </c>
      <c r="O1174">
        <v>4</v>
      </c>
      <c r="P1174" s="6">
        <v>3</v>
      </c>
      <c r="Q1174" t="s">
        <v>56</v>
      </c>
      <c r="R1174">
        <v>15</v>
      </c>
      <c r="S1174" s="5">
        <v>1</v>
      </c>
      <c r="T1174" t="s">
        <v>58</v>
      </c>
      <c r="U1174" t="s">
        <v>52</v>
      </c>
      <c r="V1174">
        <v>1</v>
      </c>
      <c r="W1174" t="s">
        <v>52</v>
      </c>
      <c r="X1174">
        <v>2</v>
      </c>
      <c r="Y1174" t="s">
        <v>59</v>
      </c>
      <c r="AB1174" t="s">
        <v>72</v>
      </c>
      <c r="AD1174" t="s">
        <v>73</v>
      </c>
      <c r="AE1174" t="s">
        <v>52</v>
      </c>
      <c r="AF1174" t="s">
        <v>52</v>
      </c>
      <c r="AG1174" t="s">
        <v>52</v>
      </c>
      <c r="AH1174">
        <v>8</v>
      </c>
      <c r="AI1174" t="s">
        <v>60</v>
      </c>
      <c r="AJ1174" t="s">
        <v>52</v>
      </c>
      <c r="AK1174" t="s">
        <v>61</v>
      </c>
      <c r="AM1174" t="s">
        <v>62</v>
      </c>
      <c r="AN1174" t="s">
        <v>53</v>
      </c>
      <c r="AP1174">
        <f t="shared" si="72"/>
        <v>0</v>
      </c>
      <c r="AQ1174">
        <v>0</v>
      </c>
      <c r="AR1174">
        <v>0</v>
      </c>
      <c r="AS1174">
        <v>40000</v>
      </c>
      <c r="AT1174">
        <v>20000</v>
      </c>
      <c r="AU1174">
        <v>0</v>
      </c>
      <c r="AV1174">
        <v>0</v>
      </c>
      <c r="AW1174">
        <v>0</v>
      </c>
      <c r="AX1174">
        <v>60000</v>
      </c>
      <c r="AY1174" t="str">
        <f t="shared" si="73"/>
        <v/>
      </c>
      <c r="AZ1174" t="str">
        <f t="shared" si="74"/>
        <v/>
      </c>
      <c r="BA1174">
        <f t="shared" si="75"/>
        <v>60000</v>
      </c>
    </row>
    <row r="1175" spans="1:53" x14ac:dyDescent="0.35">
      <c r="A1175" s="2" t="s">
        <v>1553</v>
      </c>
      <c r="B1175">
        <v>17</v>
      </c>
      <c r="C1175">
        <v>1709</v>
      </c>
      <c r="D1175">
        <v>1</v>
      </c>
      <c r="E1175" t="s">
        <v>50</v>
      </c>
      <c r="F1175">
        <v>46</v>
      </c>
      <c r="G1175" t="s">
        <v>72</v>
      </c>
      <c r="I1175" t="s">
        <v>73</v>
      </c>
      <c r="J1175" t="s">
        <v>52</v>
      </c>
      <c r="K1175" t="s">
        <v>52</v>
      </c>
      <c r="L1175" t="s">
        <v>52</v>
      </c>
      <c r="M1175">
        <v>3</v>
      </c>
      <c r="N1175" t="s">
        <v>63</v>
      </c>
      <c r="O1175">
        <v>4</v>
      </c>
      <c r="P1175" s="6">
        <v>4</v>
      </c>
      <c r="Q1175" t="s">
        <v>56</v>
      </c>
      <c r="R1175">
        <v>12</v>
      </c>
      <c r="S1175" s="5">
        <v>1</v>
      </c>
      <c r="T1175" t="s">
        <v>58</v>
      </c>
      <c r="U1175" t="s">
        <v>52</v>
      </c>
      <c r="V1175">
        <v>1</v>
      </c>
      <c r="W1175" t="s">
        <v>52</v>
      </c>
      <c r="X1175">
        <v>2</v>
      </c>
      <c r="AB1175" t="s">
        <v>72</v>
      </c>
      <c r="AD1175" t="s">
        <v>73</v>
      </c>
      <c r="AE1175" t="s">
        <v>52</v>
      </c>
      <c r="AF1175" t="s">
        <v>52</v>
      </c>
      <c r="AG1175" t="s">
        <v>52</v>
      </c>
      <c r="AH1175">
        <v>6</v>
      </c>
      <c r="AI1175" t="s">
        <v>79</v>
      </c>
      <c r="AJ1175" t="s">
        <v>52</v>
      </c>
      <c r="AK1175" t="s">
        <v>90</v>
      </c>
      <c r="AM1175" t="s">
        <v>62</v>
      </c>
      <c r="AN1175" t="s">
        <v>53</v>
      </c>
      <c r="AP1175">
        <f t="shared" si="72"/>
        <v>0</v>
      </c>
      <c r="AQ1175">
        <v>0</v>
      </c>
      <c r="AR1175">
        <v>0</v>
      </c>
      <c r="AS1175">
        <v>28000</v>
      </c>
      <c r="AT1175">
        <v>8000</v>
      </c>
      <c r="AU1175">
        <v>0</v>
      </c>
      <c r="AV1175">
        <v>0</v>
      </c>
      <c r="AW1175">
        <v>0</v>
      </c>
      <c r="AX1175">
        <v>36000</v>
      </c>
      <c r="AY1175" t="str">
        <f t="shared" si="73"/>
        <v/>
      </c>
      <c r="AZ1175">
        <f t="shared" si="74"/>
        <v>36000</v>
      </c>
      <c r="BA1175" t="str">
        <f t="shared" si="75"/>
        <v/>
      </c>
    </row>
    <row r="1176" spans="1:53" x14ac:dyDescent="0.35">
      <c r="A1176" s="2" t="s">
        <v>1553</v>
      </c>
      <c r="B1176">
        <v>17</v>
      </c>
      <c r="C1176">
        <v>1709</v>
      </c>
      <c r="D1176">
        <v>1</v>
      </c>
      <c r="E1176" t="s">
        <v>50</v>
      </c>
      <c r="F1176">
        <v>46</v>
      </c>
      <c r="G1176" t="s">
        <v>72</v>
      </c>
      <c r="I1176" t="s">
        <v>73</v>
      </c>
      <c r="J1176" t="s">
        <v>52</v>
      </c>
      <c r="K1176" t="s">
        <v>52</v>
      </c>
      <c r="L1176" t="s">
        <v>52</v>
      </c>
      <c r="M1176">
        <v>3</v>
      </c>
      <c r="N1176" t="s">
        <v>63</v>
      </c>
      <c r="O1176">
        <v>4</v>
      </c>
      <c r="P1176" s="6">
        <v>5</v>
      </c>
      <c r="Q1176" t="s">
        <v>50</v>
      </c>
      <c r="R1176">
        <v>9</v>
      </c>
      <c r="S1176" s="5">
        <v>1</v>
      </c>
      <c r="T1176" t="s">
        <v>58</v>
      </c>
      <c r="U1176" t="s">
        <v>52</v>
      </c>
      <c r="V1176">
        <v>1</v>
      </c>
      <c r="W1176" t="s">
        <v>52</v>
      </c>
      <c r="X1176">
        <v>2</v>
      </c>
      <c r="AB1176" t="s">
        <v>72</v>
      </c>
      <c r="AD1176" t="s">
        <v>73</v>
      </c>
      <c r="AE1176" t="s">
        <v>52</v>
      </c>
      <c r="AF1176" t="s">
        <v>52</v>
      </c>
      <c r="AG1176" t="s">
        <v>52</v>
      </c>
      <c r="AH1176">
        <v>3</v>
      </c>
      <c r="AI1176" t="s">
        <v>63</v>
      </c>
      <c r="AJ1176" t="s">
        <v>52</v>
      </c>
      <c r="AK1176" t="s">
        <v>64</v>
      </c>
      <c r="AM1176" t="s">
        <v>62</v>
      </c>
      <c r="AN1176" t="s">
        <v>53</v>
      </c>
      <c r="AP1176">
        <f t="shared" si="72"/>
        <v>0</v>
      </c>
      <c r="AQ1176">
        <v>0</v>
      </c>
      <c r="AR1176">
        <v>0</v>
      </c>
      <c r="AS1176">
        <v>12000</v>
      </c>
      <c r="AT1176">
        <v>4500</v>
      </c>
      <c r="AU1176">
        <v>0</v>
      </c>
      <c r="AV1176">
        <v>0</v>
      </c>
      <c r="AW1176">
        <v>0</v>
      </c>
      <c r="AX1176">
        <v>16500</v>
      </c>
      <c r="AY1176">
        <f t="shared" si="73"/>
        <v>16500</v>
      </c>
      <c r="AZ1176" t="str">
        <f t="shared" si="74"/>
        <v/>
      </c>
      <c r="BA1176" t="str">
        <f t="shared" si="75"/>
        <v/>
      </c>
    </row>
    <row r="1177" spans="1:53" x14ac:dyDescent="0.35">
      <c r="A1177" s="2" t="s">
        <v>1557</v>
      </c>
      <c r="B1177">
        <v>6</v>
      </c>
      <c r="C1177">
        <v>605</v>
      </c>
      <c r="D1177">
        <v>2</v>
      </c>
      <c r="E1177" t="s">
        <v>50</v>
      </c>
      <c r="F1177">
        <v>59</v>
      </c>
      <c r="G1177" t="s">
        <v>72</v>
      </c>
      <c r="I1177" t="s">
        <v>73</v>
      </c>
      <c r="J1177" t="s">
        <v>52</v>
      </c>
      <c r="K1177" t="s">
        <v>52</v>
      </c>
      <c r="L1177" t="s">
        <v>52</v>
      </c>
      <c r="M1177">
        <v>6</v>
      </c>
      <c r="N1177" t="s">
        <v>79</v>
      </c>
      <c r="O1177">
        <v>2</v>
      </c>
      <c r="P1177" s="6">
        <v>4</v>
      </c>
      <c r="Q1177" t="s">
        <v>50</v>
      </c>
      <c r="R1177">
        <v>15</v>
      </c>
      <c r="S1177" s="5">
        <v>1</v>
      </c>
      <c r="T1177" t="s">
        <v>58</v>
      </c>
      <c r="U1177" t="s">
        <v>52</v>
      </c>
      <c r="V1177">
        <v>1</v>
      </c>
      <c r="W1177" t="s">
        <v>52</v>
      </c>
      <c r="X1177">
        <v>2</v>
      </c>
      <c r="Y1177" t="s">
        <v>59</v>
      </c>
      <c r="AB1177" t="s">
        <v>72</v>
      </c>
      <c r="AD1177" t="s">
        <v>73</v>
      </c>
      <c r="AE1177" t="s">
        <v>52</v>
      </c>
      <c r="AF1177" t="s">
        <v>52</v>
      </c>
      <c r="AG1177" t="s">
        <v>52</v>
      </c>
      <c r="AH1177">
        <v>7</v>
      </c>
      <c r="AI1177" t="s">
        <v>79</v>
      </c>
      <c r="AJ1177" t="s">
        <v>52</v>
      </c>
      <c r="AK1177" t="s">
        <v>90</v>
      </c>
      <c r="AM1177" t="s">
        <v>62</v>
      </c>
      <c r="AN1177" t="s">
        <v>53</v>
      </c>
      <c r="AP1177">
        <f t="shared" si="72"/>
        <v>0</v>
      </c>
      <c r="AQ1177">
        <v>0</v>
      </c>
      <c r="AR1177">
        <v>0</v>
      </c>
      <c r="AS1177">
        <v>60000</v>
      </c>
      <c r="AT1177">
        <v>80000</v>
      </c>
      <c r="AU1177">
        <v>0</v>
      </c>
      <c r="AV1177">
        <v>80000</v>
      </c>
      <c r="AW1177">
        <v>0</v>
      </c>
      <c r="AX1177">
        <v>220000</v>
      </c>
      <c r="AY1177" t="str">
        <f t="shared" si="73"/>
        <v/>
      </c>
      <c r="AZ1177" t="str">
        <f t="shared" si="74"/>
        <v/>
      </c>
      <c r="BA1177">
        <f t="shared" si="75"/>
        <v>220000</v>
      </c>
    </row>
    <row r="1178" spans="1:53" x14ac:dyDescent="0.35">
      <c r="A1178" s="2" t="s">
        <v>1559</v>
      </c>
      <c r="B1178">
        <v>11</v>
      </c>
      <c r="C1178">
        <v>1102</v>
      </c>
      <c r="D1178">
        <v>2</v>
      </c>
      <c r="E1178" t="s">
        <v>50</v>
      </c>
      <c r="F1178">
        <v>29</v>
      </c>
      <c r="G1178" t="s">
        <v>155</v>
      </c>
      <c r="H1178" t="s">
        <v>52</v>
      </c>
      <c r="I1178" t="s">
        <v>52</v>
      </c>
      <c r="J1178" t="s">
        <v>52</v>
      </c>
      <c r="K1178" t="s">
        <v>52</v>
      </c>
      <c r="L1178" t="s">
        <v>52</v>
      </c>
      <c r="M1178">
        <v>4</v>
      </c>
      <c r="N1178" t="s">
        <v>83</v>
      </c>
      <c r="O1178">
        <v>1</v>
      </c>
      <c r="P1178" s="6">
        <v>3</v>
      </c>
      <c r="Q1178" t="s">
        <v>50</v>
      </c>
      <c r="R1178">
        <v>6</v>
      </c>
      <c r="S1178" s="5">
        <v>1</v>
      </c>
      <c r="T1178" t="s">
        <v>58</v>
      </c>
      <c r="U1178" t="s">
        <v>52</v>
      </c>
      <c r="V1178">
        <v>1</v>
      </c>
      <c r="W1178" t="s">
        <v>52</v>
      </c>
      <c r="X1178">
        <v>2</v>
      </c>
      <c r="AB1178" t="s">
        <v>155</v>
      </c>
      <c r="AC1178" t="s">
        <v>52</v>
      </c>
      <c r="AD1178" t="s">
        <v>52</v>
      </c>
      <c r="AE1178" t="s">
        <v>53</v>
      </c>
      <c r="AF1178" t="s">
        <v>53</v>
      </c>
      <c r="AG1178" t="s">
        <v>52</v>
      </c>
      <c r="AH1178">
        <v>1</v>
      </c>
      <c r="AI1178" t="s">
        <v>67</v>
      </c>
      <c r="AJ1178" t="s">
        <v>52</v>
      </c>
      <c r="AK1178" t="s">
        <v>74</v>
      </c>
      <c r="AM1178" t="s">
        <v>62</v>
      </c>
      <c r="AN1178" t="s">
        <v>53</v>
      </c>
      <c r="AP1178">
        <f t="shared" si="72"/>
        <v>0</v>
      </c>
      <c r="AQ1178">
        <v>0</v>
      </c>
      <c r="AR1178">
        <v>0</v>
      </c>
      <c r="AS1178">
        <v>2000</v>
      </c>
      <c r="AT1178">
        <v>20000</v>
      </c>
      <c r="AU1178">
        <v>117000</v>
      </c>
      <c r="AV1178">
        <v>0</v>
      </c>
      <c r="AW1178">
        <v>0</v>
      </c>
      <c r="AX1178">
        <v>139000</v>
      </c>
      <c r="AY1178">
        <f t="shared" si="73"/>
        <v>139000</v>
      </c>
      <c r="AZ1178" t="str">
        <f t="shared" si="74"/>
        <v/>
      </c>
      <c r="BA1178" t="str">
        <f t="shared" si="75"/>
        <v/>
      </c>
    </row>
    <row r="1179" spans="1:53" x14ac:dyDescent="0.35">
      <c r="A1179" s="2" t="s">
        <v>1561</v>
      </c>
      <c r="B1179">
        <v>14</v>
      </c>
      <c r="C1179">
        <v>1410</v>
      </c>
      <c r="D1179">
        <v>1</v>
      </c>
      <c r="E1179" t="s">
        <v>50</v>
      </c>
      <c r="F1179">
        <v>34</v>
      </c>
      <c r="G1179" t="s">
        <v>72</v>
      </c>
      <c r="I1179" t="s">
        <v>73</v>
      </c>
      <c r="J1179" t="s">
        <v>52</v>
      </c>
      <c r="K1179" t="s">
        <v>52</v>
      </c>
      <c r="L1179" t="s">
        <v>52</v>
      </c>
      <c r="M1179">
        <v>12</v>
      </c>
      <c r="N1179" t="s">
        <v>115</v>
      </c>
      <c r="O1179">
        <v>3</v>
      </c>
      <c r="P1179" s="6">
        <v>5</v>
      </c>
      <c r="Q1179" t="s">
        <v>50</v>
      </c>
      <c r="R1179">
        <v>14</v>
      </c>
      <c r="S1179" s="5">
        <v>1</v>
      </c>
      <c r="T1179" t="s">
        <v>58</v>
      </c>
      <c r="U1179" t="s">
        <v>52</v>
      </c>
      <c r="V1179">
        <v>1</v>
      </c>
      <c r="W1179" t="s">
        <v>52</v>
      </c>
      <c r="X1179">
        <v>2</v>
      </c>
      <c r="Y1179" t="s">
        <v>59</v>
      </c>
      <c r="AB1179" t="s">
        <v>72</v>
      </c>
      <c r="AD1179" t="s">
        <v>52</v>
      </c>
      <c r="AE1179" t="s">
        <v>52</v>
      </c>
      <c r="AF1179" t="s">
        <v>52</v>
      </c>
      <c r="AG1179" t="s">
        <v>52</v>
      </c>
      <c r="AH1179">
        <v>9</v>
      </c>
      <c r="AI1179" t="s">
        <v>80</v>
      </c>
      <c r="AJ1179" t="s">
        <v>52</v>
      </c>
      <c r="AK1179" t="s">
        <v>81</v>
      </c>
      <c r="AM1179" t="s">
        <v>62</v>
      </c>
      <c r="AN1179" t="s">
        <v>52</v>
      </c>
      <c r="AP1179">
        <f t="shared" si="72"/>
        <v>0</v>
      </c>
      <c r="AQ1179">
        <v>288000</v>
      </c>
      <c r="AR1179">
        <v>2000000</v>
      </c>
      <c r="AS1179">
        <v>50000</v>
      </c>
      <c r="AT1179">
        <v>50000</v>
      </c>
      <c r="AU1179">
        <v>0</v>
      </c>
      <c r="AV1179">
        <v>105000</v>
      </c>
      <c r="AW1179">
        <v>0</v>
      </c>
      <c r="AX1179">
        <v>2493000</v>
      </c>
      <c r="AY1179" t="str">
        <f t="shared" si="73"/>
        <v/>
      </c>
      <c r="AZ1179">
        <f t="shared" si="74"/>
        <v>2493000</v>
      </c>
      <c r="BA1179" t="str">
        <f t="shared" si="75"/>
        <v/>
      </c>
    </row>
    <row r="1180" spans="1:53" x14ac:dyDescent="0.35">
      <c r="A1180" s="2" t="s">
        <v>1561</v>
      </c>
      <c r="B1180">
        <v>14</v>
      </c>
      <c r="C1180">
        <v>1410</v>
      </c>
      <c r="D1180">
        <v>1</v>
      </c>
      <c r="E1180" t="s">
        <v>50</v>
      </c>
      <c r="F1180">
        <v>34</v>
      </c>
      <c r="G1180" t="s">
        <v>72</v>
      </c>
      <c r="I1180" t="s">
        <v>73</v>
      </c>
      <c r="J1180" t="s">
        <v>52</v>
      </c>
      <c r="K1180" t="s">
        <v>52</v>
      </c>
      <c r="L1180" t="s">
        <v>52</v>
      </c>
      <c r="M1180">
        <v>12</v>
      </c>
      <c r="N1180" t="s">
        <v>115</v>
      </c>
      <c r="O1180">
        <v>3</v>
      </c>
      <c r="P1180" s="6">
        <v>6</v>
      </c>
      <c r="Q1180" t="s">
        <v>50</v>
      </c>
      <c r="R1180">
        <v>12</v>
      </c>
      <c r="S1180" s="5">
        <v>1</v>
      </c>
      <c r="T1180" t="s">
        <v>58</v>
      </c>
      <c r="U1180" t="s">
        <v>52</v>
      </c>
      <c r="V1180">
        <v>1</v>
      </c>
      <c r="W1180" t="s">
        <v>52</v>
      </c>
      <c r="X1180">
        <v>2</v>
      </c>
      <c r="AB1180" t="s">
        <v>72</v>
      </c>
      <c r="AD1180" t="s">
        <v>52</v>
      </c>
      <c r="AE1180" t="s">
        <v>52</v>
      </c>
      <c r="AF1180" t="s">
        <v>52</v>
      </c>
      <c r="AG1180" t="s">
        <v>52</v>
      </c>
      <c r="AH1180">
        <v>8</v>
      </c>
      <c r="AI1180" t="s">
        <v>86</v>
      </c>
      <c r="AJ1180" t="s">
        <v>52</v>
      </c>
      <c r="AK1180" t="s">
        <v>87</v>
      </c>
      <c r="AM1180" t="s">
        <v>62</v>
      </c>
      <c r="AN1180" t="s">
        <v>52</v>
      </c>
      <c r="AP1180">
        <f t="shared" si="72"/>
        <v>0</v>
      </c>
      <c r="AQ1180">
        <v>288000</v>
      </c>
      <c r="AR1180">
        <v>50000</v>
      </c>
      <c r="AS1180">
        <v>50000</v>
      </c>
      <c r="AT1180">
        <v>50000</v>
      </c>
      <c r="AU1180">
        <v>0</v>
      </c>
      <c r="AV1180">
        <v>105000</v>
      </c>
      <c r="AW1180">
        <v>0</v>
      </c>
      <c r="AX1180">
        <v>543000</v>
      </c>
      <c r="AY1180" t="str">
        <f t="shared" si="73"/>
        <v/>
      </c>
      <c r="AZ1180">
        <f t="shared" si="74"/>
        <v>543000</v>
      </c>
      <c r="BA1180" t="str">
        <f t="shared" si="75"/>
        <v/>
      </c>
    </row>
    <row r="1181" spans="1:53" x14ac:dyDescent="0.35">
      <c r="A1181" s="2" t="s">
        <v>1561</v>
      </c>
      <c r="B1181">
        <v>14</v>
      </c>
      <c r="C1181">
        <v>1410</v>
      </c>
      <c r="D1181">
        <v>1</v>
      </c>
      <c r="E1181" t="s">
        <v>50</v>
      </c>
      <c r="F1181">
        <v>34</v>
      </c>
      <c r="G1181" t="s">
        <v>72</v>
      </c>
      <c r="I1181" t="s">
        <v>73</v>
      </c>
      <c r="J1181" t="s">
        <v>52</v>
      </c>
      <c r="K1181" t="s">
        <v>52</v>
      </c>
      <c r="L1181" t="s">
        <v>52</v>
      </c>
      <c r="M1181">
        <v>12</v>
      </c>
      <c r="N1181" t="s">
        <v>115</v>
      </c>
      <c r="O1181">
        <v>3</v>
      </c>
      <c r="P1181" s="6">
        <v>7</v>
      </c>
      <c r="Q1181" t="s">
        <v>56</v>
      </c>
      <c r="R1181">
        <v>6</v>
      </c>
      <c r="S1181" s="5">
        <v>1</v>
      </c>
      <c r="T1181" t="s">
        <v>58</v>
      </c>
      <c r="U1181" t="s">
        <v>52</v>
      </c>
      <c r="V1181">
        <v>1</v>
      </c>
      <c r="W1181" t="s">
        <v>52</v>
      </c>
      <c r="X1181">
        <v>2</v>
      </c>
      <c r="AB1181" t="s">
        <v>72</v>
      </c>
      <c r="AD1181" t="s">
        <v>73</v>
      </c>
      <c r="AE1181" t="s">
        <v>53</v>
      </c>
      <c r="AF1181" t="s">
        <v>53</v>
      </c>
      <c r="AG1181" t="s">
        <v>52</v>
      </c>
      <c r="AH1181">
        <v>1</v>
      </c>
      <c r="AI1181" t="s">
        <v>68</v>
      </c>
      <c r="AJ1181" t="s">
        <v>52</v>
      </c>
      <c r="AK1181" t="s">
        <v>74</v>
      </c>
      <c r="AM1181" t="s">
        <v>62</v>
      </c>
      <c r="AN1181" t="s">
        <v>53</v>
      </c>
      <c r="AP1181">
        <f t="shared" si="72"/>
        <v>0</v>
      </c>
      <c r="AQ1181">
        <v>288000</v>
      </c>
      <c r="AR1181">
        <v>0</v>
      </c>
      <c r="AS1181">
        <v>40000</v>
      </c>
      <c r="AT1181">
        <v>40000</v>
      </c>
      <c r="AU1181">
        <v>0</v>
      </c>
      <c r="AV1181">
        <v>0</v>
      </c>
      <c r="AW1181">
        <v>0</v>
      </c>
      <c r="AX1181">
        <v>368000</v>
      </c>
      <c r="AY1181">
        <f t="shared" si="73"/>
        <v>368000</v>
      </c>
      <c r="AZ1181" t="str">
        <f t="shared" si="74"/>
        <v/>
      </c>
      <c r="BA1181" t="str">
        <f t="shared" si="75"/>
        <v/>
      </c>
    </row>
    <row r="1182" spans="1:53" x14ac:dyDescent="0.35">
      <c r="A1182" s="2" t="s">
        <v>1562</v>
      </c>
      <c r="B1182">
        <v>15</v>
      </c>
      <c r="C1182">
        <v>1505</v>
      </c>
      <c r="D1182">
        <v>1</v>
      </c>
      <c r="E1182" t="s">
        <v>50</v>
      </c>
      <c r="F1182">
        <v>37</v>
      </c>
      <c r="G1182" t="s">
        <v>155</v>
      </c>
      <c r="H1182" t="s">
        <v>52</v>
      </c>
      <c r="I1182" t="s">
        <v>52</v>
      </c>
      <c r="J1182" t="s">
        <v>52</v>
      </c>
      <c r="K1182" t="s">
        <v>52</v>
      </c>
      <c r="L1182" t="s">
        <v>53</v>
      </c>
      <c r="M1182">
        <v>0</v>
      </c>
      <c r="O1182">
        <v>4</v>
      </c>
      <c r="P1182" s="6">
        <v>3</v>
      </c>
      <c r="Q1182" t="s">
        <v>50</v>
      </c>
      <c r="R1182">
        <v>13</v>
      </c>
      <c r="S1182" s="5">
        <v>1</v>
      </c>
      <c r="T1182" t="s">
        <v>58</v>
      </c>
      <c r="U1182" t="s">
        <v>52</v>
      </c>
      <c r="V1182">
        <v>1</v>
      </c>
      <c r="W1182" t="s">
        <v>52</v>
      </c>
      <c r="X1182">
        <v>2</v>
      </c>
      <c r="Y1182" t="s">
        <v>59</v>
      </c>
      <c r="AB1182" t="s">
        <v>155</v>
      </c>
      <c r="AC1182" t="s">
        <v>52</v>
      </c>
      <c r="AD1182" t="s">
        <v>52</v>
      </c>
      <c r="AE1182" t="s">
        <v>52</v>
      </c>
      <c r="AF1182" t="s">
        <v>52</v>
      </c>
      <c r="AG1182" t="s">
        <v>52</v>
      </c>
      <c r="AH1182">
        <v>6</v>
      </c>
      <c r="AI1182" t="s">
        <v>79</v>
      </c>
      <c r="AJ1182" t="s">
        <v>53</v>
      </c>
      <c r="AO1182" t="s">
        <v>373</v>
      </c>
      <c r="AP1182">
        <f t="shared" si="72"/>
        <v>0</v>
      </c>
      <c r="AY1182" t="str">
        <f t="shared" si="73"/>
        <v/>
      </c>
      <c r="AZ1182" t="str">
        <f t="shared" si="74"/>
        <v/>
      </c>
      <c r="BA1182" t="str">
        <f t="shared" si="75"/>
        <v/>
      </c>
    </row>
    <row r="1183" spans="1:53" x14ac:dyDescent="0.35">
      <c r="A1183" s="2" t="s">
        <v>1562</v>
      </c>
      <c r="B1183">
        <v>15</v>
      </c>
      <c r="C1183">
        <v>1505</v>
      </c>
      <c r="D1183">
        <v>1</v>
      </c>
      <c r="E1183" t="s">
        <v>50</v>
      </c>
      <c r="F1183">
        <v>37</v>
      </c>
      <c r="G1183" t="s">
        <v>155</v>
      </c>
      <c r="H1183" t="s">
        <v>52</v>
      </c>
      <c r="I1183" t="s">
        <v>52</v>
      </c>
      <c r="J1183" t="s">
        <v>52</v>
      </c>
      <c r="K1183" t="s">
        <v>52</v>
      </c>
      <c r="L1183" t="s">
        <v>53</v>
      </c>
      <c r="M1183">
        <v>0</v>
      </c>
      <c r="O1183">
        <v>4</v>
      </c>
      <c r="P1183" s="6">
        <v>4</v>
      </c>
      <c r="Q1183" t="s">
        <v>50</v>
      </c>
      <c r="R1183">
        <v>13</v>
      </c>
      <c r="S1183" s="5">
        <v>1</v>
      </c>
      <c r="T1183" t="s">
        <v>58</v>
      </c>
      <c r="U1183" t="s">
        <v>52</v>
      </c>
      <c r="V1183">
        <v>1</v>
      </c>
      <c r="W1183" t="s">
        <v>52</v>
      </c>
      <c r="X1183">
        <v>2</v>
      </c>
      <c r="Y1183" t="s">
        <v>59</v>
      </c>
      <c r="AB1183" t="s">
        <v>155</v>
      </c>
      <c r="AC1183" t="s">
        <v>52</v>
      </c>
      <c r="AD1183" t="s">
        <v>52</v>
      </c>
      <c r="AE1183" t="s">
        <v>52</v>
      </c>
      <c r="AF1183" t="s">
        <v>52</v>
      </c>
      <c r="AG1183" t="s">
        <v>52</v>
      </c>
      <c r="AH1183">
        <v>6</v>
      </c>
      <c r="AI1183" t="s">
        <v>79</v>
      </c>
      <c r="AJ1183" t="s">
        <v>53</v>
      </c>
      <c r="AO1183" t="s">
        <v>373</v>
      </c>
      <c r="AP1183">
        <f t="shared" si="72"/>
        <v>0</v>
      </c>
      <c r="AY1183" t="str">
        <f t="shared" si="73"/>
        <v/>
      </c>
      <c r="AZ1183" t="str">
        <f t="shared" si="74"/>
        <v/>
      </c>
      <c r="BA1183" t="str">
        <f t="shared" si="75"/>
        <v/>
      </c>
    </row>
    <row r="1184" spans="1:53" x14ac:dyDescent="0.35">
      <c r="A1184" s="2" t="s">
        <v>1562</v>
      </c>
      <c r="B1184">
        <v>15</v>
      </c>
      <c r="C1184">
        <v>1505</v>
      </c>
      <c r="D1184">
        <v>1</v>
      </c>
      <c r="E1184" t="s">
        <v>50</v>
      </c>
      <c r="F1184">
        <v>37</v>
      </c>
      <c r="G1184" t="s">
        <v>155</v>
      </c>
      <c r="H1184" t="s">
        <v>52</v>
      </c>
      <c r="I1184" t="s">
        <v>52</v>
      </c>
      <c r="J1184" t="s">
        <v>52</v>
      </c>
      <c r="K1184" t="s">
        <v>52</v>
      </c>
      <c r="L1184" t="s">
        <v>53</v>
      </c>
      <c r="M1184">
        <v>0</v>
      </c>
      <c r="O1184">
        <v>4</v>
      </c>
      <c r="P1184" s="6">
        <v>5</v>
      </c>
      <c r="Q1184" t="s">
        <v>56</v>
      </c>
      <c r="R1184">
        <v>11</v>
      </c>
      <c r="S1184" s="5">
        <v>1</v>
      </c>
      <c r="T1184" t="s">
        <v>58</v>
      </c>
      <c r="U1184" t="s">
        <v>52</v>
      </c>
      <c r="V1184">
        <v>1</v>
      </c>
      <c r="W1184" t="s">
        <v>52</v>
      </c>
      <c r="X1184">
        <v>2</v>
      </c>
      <c r="AB1184" t="s">
        <v>155</v>
      </c>
      <c r="AC1184" t="s">
        <v>52</v>
      </c>
      <c r="AD1184" t="s">
        <v>52</v>
      </c>
      <c r="AE1184" t="s">
        <v>52</v>
      </c>
      <c r="AF1184" t="s">
        <v>52</v>
      </c>
      <c r="AG1184" t="s">
        <v>52</v>
      </c>
      <c r="AH1184">
        <v>5</v>
      </c>
      <c r="AI1184" t="s">
        <v>78</v>
      </c>
      <c r="AJ1184" t="s">
        <v>52</v>
      </c>
      <c r="AK1184" t="s">
        <v>88</v>
      </c>
      <c r="AM1184" t="s">
        <v>62</v>
      </c>
      <c r="AN1184" t="s">
        <v>53</v>
      </c>
      <c r="AP1184">
        <f t="shared" si="72"/>
        <v>0</v>
      </c>
      <c r="AQ1184">
        <v>0</v>
      </c>
      <c r="AR1184">
        <v>0</v>
      </c>
      <c r="AS1184">
        <v>12000</v>
      </c>
      <c r="AT1184">
        <v>20000</v>
      </c>
      <c r="AU1184">
        <v>0</v>
      </c>
      <c r="AV1184">
        <v>0</v>
      </c>
      <c r="AW1184">
        <v>3000</v>
      </c>
      <c r="AX1184">
        <v>35000</v>
      </c>
      <c r="AY1184">
        <f t="shared" si="73"/>
        <v>35000</v>
      </c>
      <c r="AZ1184" t="str">
        <f t="shared" si="74"/>
        <v/>
      </c>
      <c r="BA1184" t="str">
        <f t="shared" si="75"/>
        <v/>
      </c>
    </row>
    <row r="1185" spans="1:53" x14ac:dyDescent="0.35">
      <c r="A1185" s="2" t="s">
        <v>1562</v>
      </c>
      <c r="B1185">
        <v>15</v>
      </c>
      <c r="C1185">
        <v>1505</v>
      </c>
      <c r="D1185">
        <v>1</v>
      </c>
      <c r="E1185" t="s">
        <v>50</v>
      </c>
      <c r="F1185">
        <v>37</v>
      </c>
      <c r="G1185" t="s">
        <v>155</v>
      </c>
      <c r="H1185" t="s">
        <v>52</v>
      </c>
      <c r="I1185" t="s">
        <v>52</v>
      </c>
      <c r="J1185" t="s">
        <v>52</v>
      </c>
      <c r="K1185" t="s">
        <v>52</v>
      </c>
      <c r="L1185" t="s">
        <v>53</v>
      </c>
      <c r="M1185">
        <v>0</v>
      </c>
      <c r="O1185">
        <v>4</v>
      </c>
      <c r="P1185" s="6">
        <v>6</v>
      </c>
      <c r="Q1185" t="s">
        <v>50</v>
      </c>
      <c r="R1185">
        <v>8</v>
      </c>
      <c r="S1185" s="5">
        <v>1</v>
      </c>
      <c r="T1185" t="s">
        <v>58</v>
      </c>
      <c r="U1185" t="s">
        <v>52</v>
      </c>
      <c r="V1185">
        <v>1</v>
      </c>
      <c r="W1185" t="s">
        <v>52</v>
      </c>
      <c r="X1185">
        <v>2</v>
      </c>
      <c r="AB1185" t="s">
        <v>155</v>
      </c>
      <c r="AC1185" t="s">
        <v>52</v>
      </c>
      <c r="AD1185" t="s">
        <v>52</v>
      </c>
      <c r="AE1185" t="s">
        <v>53</v>
      </c>
      <c r="AF1185" t="s">
        <v>53</v>
      </c>
      <c r="AG1185" t="s">
        <v>52</v>
      </c>
      <c r="AH1185">
        <v>1</v>
      </c>
      <c r="AI1185" t="s">
        <v>65</v>
      </c>
      <c r="AJ1185" t="s">
        <v>52</v>
      </c>
      <c r="AK1185" t="s">
        <v>66</v>
      </c>
      <c r="AM1185" t="s">
        <v>62</v>
      </c>
      <c r="AN1185" t="s">
        <v>53</v>
      </c>
      <c r="AP1185">
        <f t="shared" si="72"/>
        <v>0</v>
      </c>
      <c r="AQ1185">
        <v>0</v>
      </c>
      <c r="AR1185">
        <v>0</v>
      </c>
      <c r="AS1185">
        <v>8000</v>
      </c>
      <c r="AT1185">
        <v>17000</v>
      </c>
      <c r="AU1185">
        <v>0</v>
      </c>
      <c r="AV1185">
        <v>0</v>
      </c>
      <c r="AW1185">
        <v>2000</v>
      </c>
      <c r="AX1185">
        <v>27000</v>
      </c>
      <c r="AY1185">
        <f t="shared" si="73"/>
        <v>27000</v>
      </c>
      <c r="AZ1185" t="str">
        <f t="shared" si="74"/>
        <v/>
      </c>
      <c r="BA1185" t="str">
        <f t="shared" si="75"/>
        <v/>
      </c>
    </row>
    <row r="1186" spans="1:53" x14ac:dyDescent="0.35">
      <c r="A1186" s="2" t="s">
        <v>1564</v>
      </c>
      <c r="B1186">
        <v>3</v>
      </c>
      <c r="C1186">
        <v>301</v>
      </c>
      <c r="D1186">
        <v>2</v>
      </c>
      <c r="E1186" t="s">
        <v>50</v>
      </c>
      <c r="F1186">
        <v>41</v>
      </c>
      <c r="G1186" t="s">
        <v>72</v>
      </c>
      <c r="I1186" t="s">
        <v>73</v>
      </c>
      <c r="J1186" t="s">
        <v>52</v>
      </c>
      <c r="K1186" t="s">
        <v>52</v>
      </c>
      <c r="L1186" t="s">
        <v>52</v>
      </c>
      <c r="M1186">
        <v>9</v>
      </c>
      <c r="N1186" t="s">
        <v>60</v>
      </c>
      <c r="O1186">
        <v>2</v>
      </c>
      <c r="P1186" s="6">
        <v>4</v>
      </c>
      <c r="Q1186" t="s">
        <v>56</v>
      </c>
      <c r="R1186">
        <v>16</v>
      </c>
      <c r="S1186" s="5">
        <v>1</v>
      </c>
      <c r="T1186" t="s">
        <v>58</v>
      </c>
      <c r="U1186" t="s">
        <v>52</v>
      </c>
      <c r="V1186">
        <v>1</v>
      </c>
      <c r="W1186" t="s">
        <v>52</v>
      </c>
      <c r="X1186">
        <v>2</v>
      </c>
      <c r="Y1186" t="s">
        <v>59</v>
      </c>
      <c r="AB1186" t="s">
        <v>72</v>
      </c>
      <c r="AD1186" t="s">
        <v>52</v>
      </c>
      <c r="AE1186" t="s">
        <v>52</v>
      </c>
      <c r="AF1186" t="s">
        <v>52</v>
      </c>
      <c r="AG1186" t="s">
        <v>52</v>
      </c>
      <c r="AH1186">
        <v>10</v>
      </c>
      <c r="AI1186" t="s">
        <v>107</v>
      </c>
      <c r="AJ1186" t="s">
        <v>52</v>
      </c>
      <c r="AK1186" t="s">
        <v>123</v>
      </c>
      <c r="AM1186" t="s">
        <v>62</v>
      </c>
      <c r="AN1186" t="s">
        <v>52</v>
      </c>
      <c r="AP1186">
        <f t="shared" si="72"/>
        <v>0</v>
      </c>
      <c r="AQ1186">
        <v>0</v>
      </c>
      <c r="AR1186">
        <v>936000</v>
      </c>
      <c r="AS1186">
        <v>80000</v>
      </c>
      <c r="AT1186">
        <v>0</v>
      </c>
      <c r="AU1186">
        <v>200000</v>
      </c>
      <c r="AV1186">
        <v>0</v>
      </c>
      <c r="AW1186">
        <v>52500</v>
      </c>
      <c r="AX1186">
        <v>1268500</v>
      </c>
      <c r="AY1186" t="str">
        <f t="shared" si="73"/>
        <v/>
      </c>
      <c r="AZ1186" t="str">
        <f t="shared" si="74"/>
        <v/>
      </c>
      <c r="BA1186">
        <f t="shared" si="75"/>
        <v>1268500</v>
      </c>
    </row>
    <row r="1187" spans="1:53" x14ac:dyDescent="0.35">
      <c r="A1187" s="2" t="s">
        <v>1566</v>
      </c>
      <c r="B1187">
        <v>25</v>
      </c>
      <c r="C1187">
        <v>2502</v>
      </c>
      <c r="D1187">
        <v>2</v>
      </c>
      <c r="E1187" t="s">
        <v>50</v>
      </c>
      <c r="F1187">
        <v>47</v>
      </c>
      <c r="G1187" t="s">
        <v>72</v>
      </c>
      <c r="I1187" t="s">
        <v>73</v>
      </c>
      <c r="J1187" t="s">
        <v>52</v>
      </c>
      <c r="K1187" t="s">
        <v>52</v>
      </c>
      <c r="L1187" t="s">
        <v>52</v>
      </c>
      <c r="M1187">
        <v>4</v>
      </c>
      <c r="N1187" t="s">
        <v>83</v>
      </c>
      <c r="O1187">
        <v>2</v>
      </c>
      <c r="P1187" s="6">
        <v>4</v>
      </c>
      <c r="Q1187" t="s">
        <v>50</v>
      </c>
      <c r="R1187">
        <v>15</v>
      </c>
      <c r="S1187" s="5">
        <v>1</v>
      </c>
      <c r="T1187" t="s">
        <v>58</v>
      </c>
      <c r="U1187" t="s">
        <v>52</v>
      </c>
      <c r="V1187">
        <v>1</v>
      </c>
      <c r="W1187" t="s">
        <v>52</v>
      </c>
      <c r="X1187">
        <v>2</v>
      </c>
      <c r="Y1187" t="s">
        <v>59</v>
      </c>
      <c r="AB1187" t="s">
        <v>72</v>
      </c>
      <c r="AD1187" t="s">
        <v>73</v>
      </c>
      <c r="AE1187" t="s">
        <v>52</v>
      </c>
      <c r="AF1187" t="s">
        <v>52</v>
      </c>
      <c r="AG1187" t="s">
        <v>52</v>
      </c>
      <c r="AH1187">
        <v>7</v>
      </c>
      <c r="AI1187" t="s">
        <v>86</v>
      </c>
      <c r="AJ1187" t="s">
        <v>53</v>
      </c>
      <c r="AO1187" t="s">
        <v>119</v>
      </c>
      <c r="AP1187">
        <f t="shared" si="72"/>
        <v>0</v>
      </c>
      <c r="AY1187" t="str">
        <f t="shared" si="73"/>
        <v/>
      </c>
      <c r="AZ1187" t="str">
        <f t="shared" si="74"/>
        <v/>
      </c>
      <c r="BA1187" t="str">
        <f t="shared" si="75"/>
        <v/>
      </c>
    </row>
    <row r="1188" spans="1:53" x14ac:dyDescent="0.35">
      <c r="A1188" s="2" t="s">
        <v>1566</v>
      </c>
      <c r="B1188">
        <v>25</v>
      </c>
      <c r="C1188">
        <v>2502</v>
      </c>
      <c r="D1188">
        <v>2</v>
      </c>
      <c r="E1188" t="s">
        <v>50</v>
      </c>
      <c r="F1188">
        <v>47</v>
      </c>
      <c r="G1188" t="s">
        <v>72</v>
      </c>
      <c r="I1188" t="s">
        <v>73</v>
      </c>
      <c r="J1188" t="s">
        <v>52</v>
      </c>
      <c r="K1188" t="s">
        <v>52</v>
      </c>
      <c r="L1188" t="s">
        <v>52</v>
      </c>
      <c r="M1188">
        <v>4</v>
      </c>
      <c r="N1188" t="s">
        <v>83</v>
      </c>
      <c r="O1188">
        <v>2</v>
      </c>
      <c r="P1188" s="6">
        <v>5</v>
      </c>
      <c r="Q1188" t="s">
        <v>50</v>
      </c>
      <c r="R1188">
        <v>13</v>
      </c>
      <c r="S1188" s="5">
        <v>1</v>
      </c>
      <c r="T1188" t="s">
        <v>58</v>
      </c>
      <c r="U1188" t="s">
        <v>52</v>
      </c>
      <c r="V1188">
        <v>1</v>
      </c>
      <c r="W1188" t="s">
        <v>52</v>
      </c>
      <c r="X1188">
        <v>2</v>
      </c>
      <c r="Y1188" t="s">
        <v>59</v>
      </c>
      <c r="AB1188" t="s">
        <v>72</v>
      </c>
      <c r="AD1188" t="s">
        <v>73</v>
      </c>
      <c r="AE1188" t="s">
        <v>52</v>
      </c>
      <c r="AF1188" t="s">
        <v>52</v>
      </c>
      <c r="AG1188" t="s">
        <v>52</v>
      </c>
      <c r="AH1188">
        <v>6</v>
      </c>
      <c r="AI1188" t="s">
        <v>79</v>
      </c>
      <c r="AJ1188" t="s">
        <v>52</v>
      </c>
      <c r="AK1188" t="s">
        <v>90</v>
      </c>
      <c r="AM1188" t="s">
        <v>62</v>
      </c>
      <c r="AN1188" t="s">
        <v>53</v>
      </c>
      <c r="AP1188">
        <f t="shared" si="72"/>
        <v>0</v>
      </c>
      <c r="AQ1188">
        <v>0</v>
      </c>
      <c r="AR1188">
        <v>360000</v>
      </c>
      <c r="AS1188">
        <v>12000</v>
      </c>
      <c r="AT1188">
        <v>5000</v>
      </c>
      <c r="AU1188">
        <v>0</v>
      </c>
      <c r="AV1188">
        <v>0</v>
      </c>
      <c r="AW1188">
        <v>0</v>
      </c>
      <c r="AX1188">
        <v>377000</v>
      </c>
      <c r="AY1188" t="str">
        <f t="shared" si="73"/>
        <v/>
      </c>
      <c r="AZ1188">
        <f t="shared" si="74"/>
        <v>377000</v>
      </c>
      <c r="BA1188" t="str">
        <f t="shared" si="75"/>
        <v/>
      </c>
    </row>
    <row r="1189" spans="1:53" x14ac:dyDescent="0.35">
      <c r="A1189" s="2" t="s">
        <v>1568</v>
      </c>
      <c r="B1189">
        <v>3</v>
      </c>
      <c r="C1189">
        <v>313</v>
      </c>
      <c r="D1189">
        <v>2</v>
      </c>
      <c r="E1189" t="s">
        <v>50</v>
      </c>
      <c r="F1189">
        <v>48</v>
      </c>
      <c r="G1189" t="s">
        <v>72</v>
      </c>
      <c r="I1189" t="s">
        <v>73</v>
      </c>
      <c r="J1189" t="s">
        <v>52</v>
      </c>
      <c r="K1189" t="s">
        <v>52</v>
      </c>
      <c r="L1189" t="s">
        <v>52</v>
      </c>
      <c r="M1189">
        <v>8</v>
      </c>
      <c r="N1189" t="s">
        <v>86</v>
      </c>
      <c r="O1189">
        <v>1</v>
      </c>
      <c r="P1189" s="6">
        <v>3</v>
      </c>
      <c r="Q1189" t="s">
        <v>56</v>
      </c>
      <c r="R1189">
        <v>10</v>
      </c>
      <c r="S1189" s="5">
        <v>1</v>
      </c>
      <c r="T1189" t="s">
        <v>58</v>
      </c>
      <c r="U1189" t="s">
        <v>52</v>
      </c>
      <c r="V1189">
        <v>1</v>
      </c>
      <c r="W1189" t="s">
        <v>52</v>
      </c>
      <c r="X1189">
        <v>2</v>
      </c>
      <c r="AB1189" t="s">
        <v>72</v>
      </c>
      <c r="AD1189" t="s">
        <v>73</v>
      </c>
      <c r="AE1189" t="s">
        <v>52</v>
      </c>
      <c r="AF1189" t="s">
        <v>52</v>
      </c>
      <c r="AG1189" t="s">
        <v>52</v>
      </c>
      <c r="AH1189">
        <v>3</v>
      </c>
      <c r="AI1189" t="s">
        <v>63</v>
      </c>
      <c r="AJ1189" t="s">
        <v>52</v>
      </c>
      <c r="AK1189" t="s">
        <v>64</v>
      </c>
      <c r="AM1189" t="s">
        <v>62</v>
      </c>
      <c r="AN1189" t="s">
        <v>53</v>
      </c>
      <c r="AP1189">
        <f t="shared" si="72"/>
        <v>0</v>
      </c>
      <c r="AQ1189">
        <v>0</v>
      </c>
      <c r="AR1189">
        <v>0</v>
      </c>
      <c r="AS1189">
        <v>16000</v>
      </c>
      <c r="AT1189">
        <v>20000</v>
      </c>
      <c r="AU1189">
        <v>0</v>
      </c>
      <c r="AV1189">
        <v>0</v>
      </c>
      <c r="AW1189">
        <v>0</v>
      </c>
      <c r="AX1189">
        <v>36000</v>
      </c>
      <c r="AY1189">
        <f t="shared" si="73"/>
        <v>36000</v>
      </c>
      <c r="AZ1189" t="str">
        <f t="shared" si="74"/>
        <v/>
      </c>
      <c r="BA1189" t="str">
        <f t="shared" si="75"/>
        <v/>
      </c>
    </row>
    <row r="1190" spans="1:53" x14ac:dyDescent="0.35">
      <c r="A1190" s="2" t="s">
        <v>1570</v>
      </c>
      <c r="B1190">
        <v>9</v>
      </c>
      <c r="C1190">
        <v>907</v>
      </c>
      <c r="D1190">
        <v>2</v>
      </c>
      <c r="E1190" t="s">
        <v>50</v>
      </c>
      <c r="F1190">
        <v>33</v>
      </c>
      <c r="G1190" t="s">
        <v>72</v>
      </c>
      <c r="I1190" t="s">
        <v>73</v>
      </c>
      <c r="J1190" t="s">
        <v>52</v>
      </c>
      <c r="K1190" t="s">
        <v>52</v>
      </c>
      <c r="L1190" t="s">
        <v>52</v>
      </c>
      <c r="M1190">
        <v>3</v>
      </c>
      <c r="N1190" t="s">
        <v>63</v>
      </c>
      <c r="O1190">
        <v>2</v>
      </c>
      <c r="P1190" s="6">
        <v>3</v>
      </c>
      <c r="Q1190" t="s">
        <v>56</v>
      </c>
      <c r="R1190">
        <v>12</v>
      </c>
      <c r="S1190" s="5">
        <v>1</v>
      </c>
      <c r="T1190" t="s">
        <v>58</v>
      </c>
      <c r="U1190" t="s">
        <v>52</v>
      </c>
      <c r="V1190">
        <v>1</v>
      </c>
      <c r="W1190" t="s">
        <v>52</v>
      </c>
      <c r="X1190">
        <v>2</v>
      </c>
      <c r="AB1190" t="s">
        <v>72</v>
      </c>
      <c r="AD1190" t="s">
        <v>73</v>
      </c>
      <c r="AE1190" t="s">
        <v>52</v>
      </c>
      <c r="AF1190" t="s">
        <v>52</v>
      </c>
      <c r="AG1190" t="s">
        <v>52</v>
      </c>
      <c r="AH1190">
        <v>7</v>
      </c>
      <c r="AI1190" t="s">
        <v>79</v>
      </c>
      <c r="AJ1190" t="s">
        <v>52</v>
      </c>
      <c r="AK1190" t="s">
        <v>90</v>
      </c>
      <c r="AM1190" t="s">
        <v>62</v>
      </c>
      <c r="AN1190" t="s">
        <v>52</v>
      </c>
      <c r="AP1190">
        <f t="shared" si="72"/>
        <v>0</v>
      </c>
      <c r="AQ1190">
        <v>0</v>
      </c>
      <c r="AR1190">
        <v>360000</v>
      </c>
      <c r="AS1190">
        <v>20000</v>
      </c>
      <c r="AT1190">
        <v>3000</v>
      </c>
      <c r="AU1190">
        <v>0</v>
      </c>
      <c r="AV1190">
        <v>0</v>
      </c>
      <c r="AW1190">
        <v>0</v>
      </c>
      <c r="AX1190">
        <v>383000</v>
      </c>
      <c r="AY1190" t="str">
        <f t="shared" si="73"/>
        <v/>
      </c>
      <c r="AZ1190">
        <f t="shared" si="74"/>
        <v>383000</v>
      </c>
      <c r="BA1190" t="str">
        <f t="shared" si="75"/>
        <v/>
      </c>
    </row>
    <row r="1191" spans="1:53" x14ac:dyDescent="0.35">
      <c r="A1191" s="2" t="s">
        <v>1573</v>
      </c>
      <c r="B1191">
        <v>1</v>
      </c>
      <c r="C1191">
        <v>104</v>
      </c>
      <c r="D1191">
        <v>2</v>
      </c>
      <c r="E1191" t="s">
        <v>50</v>
      </c>
      <c r="F1191">
        <v>47</v>
      </c>
      <c r="G1191" t="s">
        <v>72</v>
      </c>
      <c r="I1191" t="s">
        <v>73</v>
      </c>
      <c r="J1191" t="s">
        <v>52</v>
      </c>
      <c r="K1191" t="s">
        <v>52</v>
      </c>
      <c r="L1191" t="s">
        <v>52</v>
      </c>
      <c r="M1191">
        <v>6</v>
      </c>
      <c r="N1191" t="s">
        <v>79</v>
      </c>
      <c r="O1191">
        <v>3</v>
      </c>
      <c r="P1191" s="6">
        <v>3</v>
      </c>
      <c r="Q1191" t="s">
        <v>50</v>
      </c>
      <c r="R1191">
        <v>14</v>
      </c>
      <c r="S1191" s="5">
        <v>1</v>
      </c>
      <c r="T1191" t="s">
        <v>58</v>
      </c>
      <c r="U1191" t="s">
        <v>52</v>
      </c>
      <c r="V1191">
        <v>1</v>
      </c>
      <c r="W1191" t="s">
        <v>52</v>
      </c>
      <c r="X1191">
        <v>2</v>
      </c>
      <c r="Y1191" t="s">
        <v>59</v>
      </c>
      <c r="AB1191" t="s">
        <v>72</v>
      </c>
      <c r="AD1191" t="s">
        <v>73</v>
      </c>
      <c r="AE1191" t="s">
        <v>52</v>
      </c>
      <c r="AF1191" t="s">
        <v>52</v>
      </c>
      <c r="AG1191" t="s">
        <v>52</v>
      </c>
      <c r="AH1191">
        <v>5</v>
      </c>
      <c r="AI1191" t="s">
        <v>78</v>
      </c>
      <c r="AJ1191" t="s">
        <v>52</v>
      </c>
      <c r="AK1191" t="s">
        <v>88</v>
      </c>
      <c r="AM1191" t="s">
        <v>62</v>
      </c>
      <c r="AN1191" t="s">
        <v>53</v>
      </c>
      <c r="AP1191">
        <f t="shared" si="72"/>
        <v>0</v>
      </c>
      <c r="AQ1191">
        <v>0</v>
      </c>
      <c r="AR1191">
        <v>35000</v>
      </c>
      <c r="AS1191">
        <v>20000</v>
      </c>
      <c r="AT1191">
        <v>15000</v>
      </c>
      <c r="AU1191">
        <v>0</v>
      </c>
      <c r="AV1191">
        <v>0</v>
      </c>
      <c r="AW1191">
        <v>0</v>
      </c>
      <c r="AX1191">
        <v>70000</v>
      </c>
      <c r="AY1191" t="str">
        <f t="shared" si="73"/>
        <v/>
      </c>
      <c r="AZ1191">
        <f t="shared" si="74"/>
        <v>70000</v>
      </c>
      <c r="BA1191" t="str">
        <f t="shared" si="75"/>
        <v/>
      </c>
    </row>
    <row r="1192" spans="1:53" x14ac:dyDescent="0.35">
      <c r="A1192" s="2" t="s">
        <v>1573</v>
      </c>
      <c r="B1192">
        <v>1</v>
      </c>
      <c r="C1192">
        <v>104</v>
      </c>
      <c r="D1192">
        <v>2</v>
      </c>
      <c r="E1192" t="s">
        <v>50</v>
      </c>
      <c r="F1192">
        <v>47</v>
      </c>
      <c r="G1192" t="s">
        <v>72</v>
      </c>
      <c r="I1192" t="s">
        <v>73</v>
      </c>
      <c r="J1192" t="s">
        <v>52</v>
      </c>
      <c r="K1192" t="s">
        <v>52</v>
      </c>
      <c r="L1192" t="s">
        <v>52</v>
      </c>
      <c r="M1192">
        <v>6</v>
      </c>
      <c r="N1192" t="s">
        <v>79</v>
      </c>
      <c r="O1192">
        <v>3</v>
      </c>
      <c r="P1192" s="6">
        <v>4</v>
      </c>
      <c r="Q1192" t="s">
        <v>50</v>
      </c>
      <c r="R1192">
        <v>12</v>
      </c>
      <c r="S1192" s="5">
        <v>1</v>
      </c>
      <c r="T1192" t="s">
        <v>58</v>
      </c>
      <c r="U1192" t="s">
        <v>52</v>
      </c>
      <c r="V1192">
        <v>1</v>
      </c>
      <c r="W1192" t="s">
        <v>52</v>
      </c>
      <c r="X1192">
        <v>2</v>
      </c>
      <c r="AB1192" t="s">
        <v>72</v>
      </c>
      <c r="AD1192" t="s">
        <v>73</v>
      </c>
      <c r="AE1192" t="s">
        <v>52</v>
      </c>
      <c r="AF1192" t="s">
        <v>52</v>
      </c>
      <c r="AG1192" t="s">
        <v>52</v>
      </c>
      <c r="AH1192">
        <v>6</v>
      </c>
      <c r="AI1192" t="s">
        <v>78</v>
      </c>
      <c r="AJ1192" t="s">
        <v>52</v>
      </c>
      <c r="AK1192" t="s">
        <v>88</v>
      </c>
      <c r="AM1192" t="s">
        <v>62</v>
      </c>
      <c r="AN1192" t="s">
        <v>53</v>
      </c>
      <c r="AP1192">
        <f t="shared" si="72"/>
        <v>0</v>
      </c>
      <c r="AY1192" t="str">
        <f t="shared" si="73"/>
        <v/>
      </c>
      <c r="AZ1192" t="str">
        <f t="shared" si="74"/>
        <v/>
      </c>
      <c r="BA1192" t="str">
        <f t="shared" si="75"/>
        <v/>
      </c>
    </row>
    <row r="1193" spans="1:53" x14ac:dyDescent="0.35">
      <c r="A1193" s="2" t="s">
        <v>1573</v>
      </c>
      <c r="B1193">
        <v>1</v>
      </c>
      <c r="C1193">
        <v>104</v>
      </c>
      <c r="D1193">
        <v>2</v>
      </c>
      <c r="E1193" t="s">
        <v>50</v>
      </c>
      <c r="F1193">
        <v>47</v>
      </c>
      <c r="G1193" t="s">
        <v>72</v>
      </c>
      <c r="I1193" t="s">
        <v>73</v>
      </c>
      <c r="J1193" t="s">
        <v>52</v>
      </c>
      <c r="K1193" t="s">
        <v>52</v>
      </c>
      <c r="L1193" t="s">
        <v>52</v>
      </c>
      <c r="M1193">
        <v>6</v>
      </c>
      <c r="N1193" t="s">
        <v>79</v>
      </c>
      <c r="O1193">
        <v>3</v>
      </c>
      <c r="P1193" s="6">
        <v>5</v>
      </c>
      <c r="Q1193" t="s">
        <v>50</v>
      </c>
      <c r="R1193">
        <v>9</v>
      </c>
      <c r="S1193" s="5">
        <v>1</v>
      </c>
      <c r="T1193" t="s">
        <v>58</v>
      </c>
      <c r="U1193" t="s">
        <v>52</v>
      </c>
      <c r="V1193">
        <v>1</v>
      </c>
      <c r="W1193" t="s">
        <v>52</v>
      </c>
      <c r="X1193">
        <v>2</v>
      </c>
      <c r="AB1193" t="s">
        <v>72</v>
      </c>
      <c r="AD1193" t="s">
        <v>73</v>
      </c>
      <c r="AE1193" t="s">
        <v>52</v>
      </c>
      <c r="AF1193" t="s">
        <v>52</v>
      </c>
      <c r="AG1193" t="s">
        <v>52</v>
      </c>
      <c r="AH1193">
        <v>3</v>
      </c>
      <c r="AI1193" t="s">
        <v>63</v>
      </c>
      <c r="AJ1193" t="s">
        <v>52</v>
      </c>
      <c r="AK1193" t="s">
        <v>64</v>
      </c>
      <c r="AM1193" t="s">
        <v>62</v>
      </c>
      <c r="AN1193" t="s">
        <v>53</v>
      </c>
      <c r="AP1193">
        <f t="shared" si="72"/>
        <v>0</v>
      </c>
      <c r="AY1193" t="str">
        <f t="shared" si="73"/>
        <v/>
      </c>
      <c r="AZ1193" t="str">
        <f t="shared" si="74"/>
        <v/>
      </c>
      <c r="BA1193" t="str">
        <f t="shared" si="75"/>
        <v/>
      </c>
    </row>
    <row r="1194" spans="1:53" x14ac:dyDescent="0.35">
      <c r="A1194" s="2" t="s">
        <v>1574</v>
      </c>
      <c r="B1194">
        <v>13</v>
      </c>
      <c r="C1194">
        <v>1305</v>
      </c>
      <c r="D1194">
        <v>2</v>
      </c>
      <c r="E1194" t="s">
        <v>50</v>
      </c>
      <c r="F1194">
        <v>45</v>
      </c>
      <c r="G1194" t="s">
        <v>72</v>
      </c>
      <c r="I1194" t="s">
        <v>73</v>
      </c>
      <c r="J1194" t="s">
        <v>52</v>
      </c>
      <c r="K1194" t="s">
        <v>52</v>
      </c>
      <c r="L1194" t="s">
        <v>52</v>
      </c>
      <c r="M1194">
        <v>8</v>
      </c>
      <c r="N1194" t="s">
        <v>60</v>
      </c>
      <c r="O1194">
        <v>2</v>
      </c>
      <c r="P1194" s="6">
        <v>5</v>
      </c>
      <c r="Q1194" t="s">
        <v>56</v>
      </c>
      <c r="R1194">
        <v>16</v>
      </c>
      <c r="S1194" s="5">
        <v>1</v>
      </c>
      <c r="T1194" t="s">
        <v>58</v>
      </c>
      <c r="U1194" t="s">
        <v>52</v>
      </c>
      <c r="V1194">
        <v>1</v>
      </c>
      <c r="W1194" t="s">
        <v>52</v>
      </c>
      <c r="X1194">
        <v>2</v>
      </c>
      <c r="Y1194" t="s">
        <v>59</v>
      </c>
      <c r="AB1194" t="s">
        <v>155</v>
      </c>
      <c r="AC1194" t="s">
        <v>52</v>
      </c>
      <c r="AD1194" t="s">
        <v>52</v>
      </c>
      <c r="AE1194" t="s">
        <v>52</v>
      </c>
      <c r="AF1194" t="s">
        <v>52</v>
      </c>
      <c r="AG1194" t="s">
        <v>52</v>
      </c>
      <c r="AH1194">
        <v>8</v>
      </c>
      <c r="AI1194" t="s">
        <v>60</v>
      </c>
      <c r="AJ1194" t="s">
        <v>52</v>
      </c>
      <c r="AK1194" t="s">
        <v>61</v>
      </c>
      <c r="AM1194" t="s">
        <v>62</v>
      </c>
      <c r="AN1194" t="s">
        <v>53</v>
      </c>
      <c r="AP1194">
        <f t="shared" si="72"/>
        <v>0</v>
      </c>
      <c r="AQ1194">
        <v>0</v>
      </c>
      <c r="AR1194">
        <v>0</v>
      </c>
      <c r="AS1194">
        <v>30000</v>
      </c>
      <c r="AT1194">
        <v>20000</v>
      </c>
      <c r="AU1194">
        <v>0</v>
      </c>
      <c r="AV1194">
        <v>0</v>
      </c>
      <c r="AW1194">
        <v>5000</v>
      </c>
      <c r="AX1194">
        <v>55000</v>
      </c>
      <c r="AY1194" t="str">
        <f t="shared" si="73"/>
        <v/>
      </c>
      <c r="AZ1194" t="str">
        <f t="shared" si="74"/>
        <v/>
      </c>
      <c r="BA1194">
        <f t="shared" si="75"/>
        <v>55000</v>
      </c>
    </row>
    <row r="1195" spans="1:53" x14ac:dyDescent="0.35">
      <c r="A1195" s="2" t="s">
        <v>1574</v>
      </c>
      <c r="B1195">
        <v>13</v>
      </c>
      <c r="C1195">
        <v>1305</v>
      </c>
      <c r="D1195">
        <v>2</v>
      </c>
      <c r="E1195" t="s">
        <v>50</v>
      </c>
      <c r="F1195">
        <v>45</v>
      </c>
      <c r="G1195" t="s">
        <v>72</v>
      </c>
      <c r="I1195" t="s">
        <v>73</v>
      </c>
      <c r="J1195" t="s">
        <v>52</v>
      </c>
      <c r="K1195" t="s">
        <v>52</v>
      </c>
      <c r="L1195" t="s">
        <v>52</v>
      </c>
      <c r="M1195">
        <v>8</v>
      </c>
      <c r="N1195" t="s">
        <v>60</v>
      </c>
      <c r="O1195">
        <v>2</v>
      </c>
      <c r="P1195" s="6">
        <v>6</v>
      </c>
      <c r="Q1195" t="s">
        <v>50</v>
      </c>
      <c r="R1195">
        <v>12</v>
      </c>
      <c r="S1195" s="5">
        <v>1</v>
      </c>
      <c r="T1195" t="s">
        <v>58</v>
      </c>
      <c r="U1195" t="s">
        <v>52</v>
      </c>
      <c r="V1195">
        <v>1</v>
      </c>
      <c r="W1195" t="s">
        <v>52</v>
      </c>
      <c r="X1195">
        <v>2</v>
      </c>
      <c r="AB1195" t="s">
        <v>155</v>
      </c>
      <c r="AC1195" t="s">
        <v>52</v>
      </c>
      <c r="AD1195" t="s">
        <v>52</v>
      </c>
      <c r="AE1195" t="s">
        <v>52</v>
      </c>
      <c r="AF1195" t="s">
        <v>52</v>
      </c>
      <c r="AG1195" t="s">
        <v>52</v>
      </c>
      <c r="AH1195">
        <v>6</v>
      </c>
      <c r="AI1195" t="s">
        <v>79</v>
      </c>
      <c r="AJ1195" t="s">
        <v>52</v>
      </c>
      <c r="AK1195" t="s">
        <v>90</v>
      </c>
      <c r="AM1195" t="s">
        <v>62</v>
      </c>
      <c r="AN1195" t="s">
        <v>53</v>
      </c>
      <c r="AP1195">
        <f t="shared" si="72"/>
        <v>0</v>
      </c>
      <c r="AQ1195">
        <v>0</v>
      </c>
      <c r="AR1195">
        <v>0</v>
      </c>
      <c r="AS1195">
        <v>12000</v>
      </c>
      <c r="AT1195">
        <v>18000</v>
      </c>
      <c r="AU1195">
        <v>0</v>
      </c>
      <c r="AV1195">
        <v>0</v>
      </c>
      <c r="AW1195">
        <v>0</v>
      </c>
      <c r="AX1195">
        <v>30000</v>
      </c>
      <c r="AY1195" t="str">
        <f t="shared" si="73"/>
        <v/>
      </c>
      <c r="AZ1195">
        <f t="shared" si="74"/>
        <v>30000</v>
      </c>
      <c r="BA1195" t="str">
        <f t="shared" si="75"/>
        <v/>
      </c>
    </row>
    <row r="1196" spans="1:53" x14ac:dyDescent="0.35">
      <c r="A1196" s="2" t="s">
        <v>1575</v>
      </c>
      <c r="B1196">
        <v>19</v>
      </c>
      <c r="C1196">
        <v>1905</v>
      </c>
      <c r="D1196">
        <v>2</v>
      </c>
      <c r="E1196" t="s">
        <v>50</v>
      </c>
      <c r="F1196">
        <v>53</v>
      </c>
      <c r="G1196" t="s">
        <v>72</v>
      </c>
      <c r="I1196" t="s">
        <v>73</v>
      </c>
      <c r="J1196" t="s">
        <v>52</v>
      </c>
      <c r="K1196" t="s">
        <v>52</v>
      </c>
      <c r="L1196" t="s">
        <v>52</v>
      </c>
      <c r="M1196">
        <v>3</v>
      </c>
      <c r="N1196" t="s">
        <v>97</v>
      </c>
      <c r="O1196">
        <v>1</v>
      </c>
      <c r="P1196" s="6">
        <v>4</v>
      </c>
      <c r="Q1196" t="s">
        <v>50</v>
      </c>
      <c r="R1196">
        <v>15</v>
      </c>
      <c r="S1196" s="5">
        <v>1</v>
      </c>
      <c r="T1196" t="s">
        <v>58</v>
      </c>
      <c r="U1196" t="s">
        <v>52</v>
      </c>
      <c r="V1196">
        <v>1</v>
      </c>
      <c r="W1196" t="s">
        <v>52</v>
      </c>
      <c r="X1196">
        <v>2</v>
      </c>
      <c r="Y1196" t="s">
        <v>59</v>
      </c>
      <c r="AB1196" t="s">
        <v>72</v>
      </c>
      <c r="AD1196" t="s">
        <v>73</v>
      </c>
      <c r="AE1196" t="s">
        <v>52</v>
      </c>
      <c r="AF1196" t="s">
        <v>52</v>
      </c>
      <c r="AG1196" t="s">
        <v>52</v>
      </c>
      <c r="AH1196">
        <v>9</v>
      </c>
      <c r="AI1196" t="s">
        <v>86</v>
      </c>
      <c r="AJ1196" t="s">
        <v>52</v>
      </c>
      <c r="AK1196" t="s">
        <v>87</v>
      </c>
      <c r="AM1196" t="s">
        <v>62</v>
      </c>
      <c r="AN1196" t="s">
        <v>53</v>
      </c>
      <c r="AP1196">
        <f t="shared" si="72"/>
        <v>0</v>
      </c>
      <c r="AQ1196">
        <v>0</v>
      </c>
      <c r="AR1196">
        <v>0</v>
      </c>
      <c r="AS1196">
        <v>16000</v>
      </c>
      <c r="AT1196">
        <v>4000</v>
      </c>
      <c r="AU1196">
        <v>0</v>
      </c>
      <c r="AV1196">
        <v>0</v>
      </c>
      <c r="AW1196">
        <v>0</v>
      </c>
      <c r="AX1196">
        <v>20000</v>
      </c>
      <c r="AY1196" t="str">
        <f t="shared" si="73"/>
        <v/>
      </c>
      <c r="AZ1196" t="str">
        <f t="shared" si="74"/>
        <v/>
      </c>
      <c r="BA1196">
        <f t="shared" si="75"/>
        <v>20000</v>
      </c>
    </row>
    <row r="1197" spans="1:53" x14ac:dyDescent="0.35">
      <c r="A1197" s="2" t="s">
        <v>1576</v>
      </c>
      <c r="B1197">
        <v>7</v>
      </c>
      <c r="C1197">
        <v>704</v>
      </c>
      <c r="D1197">
        <v>2</v>
      </c>
      <c r="E1197" t="s">
        <v>50</v>
      </c>
      <c r="F1197">
        <v>35</v>
      </c>
      <c r="G1197" t="s">
        <v>72</v>
      </c>
      <c r="I1197" t="s">
        <v>73</v>
      </c>
      <c r="J1197" t="s">
        <v>52</v>
      </c>
      <c r="K1197" t="s">
        <v>52</v>
      </c>
      <c r="L1197" t="s">
        <v>52</v>
      </c>
      <c r="M1197">
        <v>6</v>
      </c>
      <c r="N1197" t="s">
        <v>79</v>
      </c>
      <c r="O1197">
        <v>4</v>
      </c>
      <c r="P1197" s="6">
        <v>4</v>
      </c>
      <c r="Q1197" t="s">
        <v>50</v>
      </c>
      <c r="R1197">
        <v>16</v>
      </c>
      <c r="S1197" s="5">
        <v>1</v>
      </c>
      <c r="T1197" t="s">
        <v>58</v>
      </c>
      <c r="U1197" t="s">
        <v>52</v>
      </c>
      <c r="V1197">
        <v>1</v>
      </c>
      <c r="W1197" t="s">
        <v>52</v>
      </c>
      <c r="X1197">
        <v>2</v>
      </c>
      <c r="Y1197" t="s">
        <v>59</v>
      </c>
      <c r="AB1197" t="s">
        <v>72</v>
      </c>
      <c r="AD1197" t="s">
        <v>73</v>
      </c>
      <c r="AE1197" t="s">
        <v>52</v>
      </c>
      <c r="AF1197" t="s">
        <v>52</v>
      </c>
      <c r="AG1197" t="s">
        <v>52</v>
      </c>
      <c r="AH1197">
        <v>4</v>
      </c>
      <c r="AI1197" t="s">
        <v>83</v>
      </c>
      <c r="AJ1197" t="s">
        <v>53</v>
      </c>
      <c r="AO1197" t="s">
        <v>190</v>
      </c>
      <c r="AP1197">
        <f t="shared" si="72"/>
        <v>0</v>
      </c>
      <c r="AY1197" t="str">
        <f t="shared" si="73"/>
        <v/>
      </c>
      <c r="AZ1197" t="str">
        <f t="shared" si="74"/>
        <v/>
      </c>
      <c r="BA1197" t="str">
        <f t="shared" si="75"/>
        <v/>
      </c>
    </row>
    <row r="1198" spans="1:53" x14ac:dyDescent="0.35">
      <c r="A1198" s="2" t="s">
        <v>1576</v>
      </c>
      <c r="B1198">
        <v>7</v>
      </c>
      <c r="C1198">
        <v>704</v>
      </c>
      <c r="D1198">
        <v>2</v>
      </c>
      <c r="E1198" t="s">
        <v>50</v>
      </c>
      <c r="F1198">
        <v>35</v>
      </c>
      <c r="G1198" t="s">
        <v>72</v>
      </c>
      <c r="I1198" t="s">
        <v>73</v>
      </c>
      <c r="J1198" t="s">
        <v>52</v>
      </c>
      <c r="K1198" t="s">
        <v>52</v>
      </c>
      <c r="L1198" t="s">
        <v>52</v>
      </c>
      <c r="M1198">
        <v>6</v>
      </c>
      <c r="N1198" t="s">
        <v>79</v>
      </c>
      <c r="O1198">
        <v>4</v>
      </c>
      <c r="P1198" s="6">
        <v>5</v>
      </c>
      <c r="Q1198" t="s">
        <v>56</v>
      </c>
      <c r="R1198">
        <v>10</v>
      </c>
      <c r="S1198" s="5">
        <v>1</v>
      </c>
      <c r="T1198" t="s">
        <v>58</v>
      </c>
      <c r="U1198" t="s">
        <v>52</v>
      </c>
      <c r="V1198">
        <v>1</v>
      </c>
      <c r="W1198" t="s">
        <v>52</v>
      </c>
      <c r="X1198">
        <v>2</v>
      </c>
      <c r="AB1198" t="s">
        <v>72</v>
      </c>
      <c r="AD1198" t="s">
        <v>73</v>
      </c>
      <c r="AE1198" t="s">
        <v>52</v>
      </c>
      <c r="AF1198" t="s">
        <v>52</v>
      </c>
      <c r="AG1198" t="s">
        <v>52</v>
      </c>
      <c r="AH1198">
        <v>4</v>
      </c>
      <c r="AI1198" t="s">
        <v>83</v>
      </c>
      <c r="AJ1198" t="s">
        <v>52</v>
      </c>
      <c r="AK1198" t="s">
        <v>84</v>
      </c>
      <c r="AM1198" t="s">
        <v>62</v>
      </c>
      <c r="AN1198" t="s">
        <v>53</v>
      </c>
      <c r="AP1198">
        <f t="shared" si="72"/>
        <v>0</v>
      </c>
      <c r="AQ1198">
        <v>0</v>
      </c>
      <c r="AR1198">
        <v>0</v>
      </c>
      <c r="AS1198">
        <v>20000</v>
      </c>
      <c r="AT1198">
        <v>3000</v>
      </c>
      <c r="AU1198">
        <v>432000</v>
      </c>
      <c r="AV1198">
        <v>0</v>
      </c>
      <c r="AW1198">
        <v>0</v>
      </c>
      <c r="AX1198">
        <v>455000</v>
      </c>
      <c r="AY1198">
        <f t="shared" si="73"/>
        <v>455000</v>
      </c>
      <c r="AZ1198" t="str">
        <f t="shared" si="74"/>
        <v/>
      </c>
      <c r="BA1198" t="str">
        <f t="shared" si="75"/>
        <v/>
      </c>
    </row>
    <row r="1199" spans="1:53" x14ac:dyDescent="0.35">
      <c r="A1199" s="2" t="s">
        <v>1576</v>
      </c>
      <c r="B1199">
        <v>7</v>
      </c>
      <c r="C1199">
        <v>704</v>
      </c>
      <c r="D1199">
        <v>2</v>
      </c>
      <c r="E1199" t="s">
        <v>50</v>
      </c>
      <c r="F1199">
        <v>35</v>
      </c>
      <c r="G1199" t="s">
        <v>72</v>
      </c>
      <c r="I1199" t="s">
        <v>73</v>
      </c>
      <c r="J1199" t="s">
        <v>52</v>
      </c>
      <c r="K1199" t="s">
        <v>52</v>
      </c>
      <c r="L1199" t="s">
        <v>52</v>
      </c>
      <c r="M1199">
        <v>6</v>
      </c>
      <c r="N1199" t="s">
        <v>79</v>
      </c>
      <c r="O1199">
        <v>4</v>
      </c>
      <c r="P1199" s="6">
        <v>6</v>
      </c>
      <c r="Q1199" t="s">
        <v>56</v>
      </c>
      <c r="R1199">
        <v>8</v>
      </c>
      <c r="S1199" s="5">
        <v>1</v>
      </c>
      <c r="T1199" t="s">
        <v>58</v>
      </c>
      <c r="U1199" t="s">
        <v>52</v>
      </c>
      <c r="V1199">
        <v>1</v>
      </c>
      <c r="W1199" t="s">
        <v>52</v>
      </c>
      <c r="X1199">
        <v>2</v>
      </c>
      <c r="AB1199" t="s">
        <v>72</v>
      </c>
      <c r="AD1199" t="s">
        <v>73</v>
      </c>
      <c r="AE1199" t="s">
        <v>52</v>
      </c>
      <c r="AF1199" t="s">
        <v>52</v>
      </c>
      <c r="AG1199" t="s">
        <v>52</v>
      </c>
      <c r="AH1199">
        <v>3</v>
      </c>
      <c r="AI1199" t="s">
        <v>97</v>
      </c>
      <c r="AJ1199" t="s">
        <v>52</v>
      </c>
      <c r="AK1199" t="s">
        <v>98</v>
      </c>
      <c r="AM1199" t="s">
        <v>62</v>
      </c>
      <c r="AN1199" t="s">
        <v>53</v>
      </c>
      <c r="AP1199">
        <f t="shared" si="72"/>
        <v>0</v>
      </c>
      <c r="AQ1199">
        <v>0</v>
      </c>
      <c r="AR1199">
        <v>0</v>
      </c>
      <c r="AS1199">
        <v>20000</v>
      </c>
      <c r="AT1199">
        <v>2500</v>
      </c>
      <c r="AU1199">
        <v>432000</v>
      </c>
      <c r="AV1199">
        <v>0</v>
      </c>
      <c r="AW1199">
        <v>0</v>
      </c>
      <c r="AX1199">
        <v>454500</v>
      </c>
      <c r="AY1199">
        <f t="shared" si="73"/>
        <v>454500</v>
      </c>
      <c r="AZ1199" t="str">
        <f t="shared" si="74"/>
        <v/>
      </c>
      <c r="BA1199" t="str">
        <f t="shared" si="75"/>
        <v/>
      </c>
    </row>
    <row r="1200" spans="1:53" x14ac:dyDescent="0.35">
      <c r="A1200" s="2" t="s">
        <v>1578</v>
      </c>
      <c r="B1200">
        <v>6</v>
      </c>
      <c r="C1200">
        <v>603</v>
      </c>
      <c r="D1200">
        <v>1</v>
      </c>
      <c r="E1200" t="s">
        <v>50</v>
      </c>
      <c r="F1200">
        <v>34</v>
      </c>
      <c r="G1200" t="s">
        <v>72</v>
      </c>
      <c r="I1200" t="s">
        <v>73</v>
      </c>
      <c r="J1200" t="s">
        <v>52</v>
      </c>
      <c r="K1200" t="s">
        <v>52</v>
      </c>
      <c r="L1200" t="s">
        <v>53</v>
      </c>
      <c r="M1200">
        <v>0</v>
      </c>
      <c r="O1200">
        <v>4</v>
      </c>
      <c r="P1200" s="6">
        <v>3</v>
      </c>
      <c r="Q1200" t="s">
        <v>50</v>
      </c>
      <c r="R1200">
        <v>12</v>
      </c>
      <c r="S1200" s="5">
        <v>1</v>
      </c>
      <c r="T1200" t="s">
        <v>58</v>
      </c>
      <c r="U1200" t="s">
        <v>52</v>
      </c>
      <c r="V1200">
        <v>1</v>
      </c>
      <c r="W1200" t="s">
        <v>52</v>
      </c>
      <c r="X1200">
        <v>2</v>
      </c>
      <c r="AB1200" t="s">
        <v>72</v>
      </c>
      <c r="AD1200" t="s">
        <v>73</v>
      </c>
      <c r="AE1200" t="s">
        <v>52</v>
      </c>
      <c r="AF1200" t="s">
        <v>52</v>
      </c>
      <c r="AG1200" t="s">
        <v>52</v>
      </c>
      <c r="AH1200">
        <v>4</v>
      </c>
      <c r="AI1200" t="s">
        <v>63</v>
      </c>
      <c r="AJ1200" t="s">
        <v>52</v>
      </c>
      <c r="AK1200" t="s">
        <v>64</v>
      </c>
      <c r="AM1200" t="s">
        <v>62</v>
      </c>
      <c r="AN1200" t="s">
        <v>53</v>
      </c>
      <c r="AP1200">
        <f t="shared" si="72"/>
        <v>0</v>
      </c>
      <c r="AQ1200">
        <v>0</v>
      </c>
      <c r="AR1200">
        <v>300000</v>
      </c>
      <c r="AS1200">
        <v>15000</v>
      </c>
      <c r="AT1200">
        <v>10000</v>
      </c>
      <c r="AU1200">
        <v>0</v>
      </c>
      <c r="AV1200">
        <v>0</v>
      </c>
      <c r="AW1200">
        <v>0</v>
      </c>
      <c r="AX1200">
        <v>325000</v>
      </c>
      <c r="AY1200" t="str">
        <f t="shared" si="73"/>
        <v/>
      </c>
      <c r="AZ1200">
        <f t="shared" si="74"/>
        <v>325000</v>
      </c>
      <c r="BA1200" t="str">
        <f t="shared" si="75"/>
        <v/>
      </c>
    </row>
    <row r="1201" spans="1:53" x14ac:dyDescent="0.35">
      <c r="A1201" s="2" t="s">
        <v>1578</v>
      </c>
      <c r="B1201">
        <v>6</v>
      </c>
      <c r="C1201">
        <v>603</v>
      </c>
      <c r="D1201">
        <v>1</v>
      </c>
      <c r="E1201" t="s">
        <v>50</v>
      </c>
      <c r="F1201">
        <v>34</v>
      </c>
      <c r="G1201" t="s">
        <v>72</v>
      </c>
      <c r="I1201" t="s">
        <v>73</v>
      </c>
      <c r="J1201" t="s">
        <v>52</v>
      </c>
      <c r="K1201" t="s">
        <v>52</v>
      </c>
      <c r="L1201" t="s">
        <v>53</v>
      </c>
      <c r="M1201">
        <v>0</v>
      </c>
      <c r="O1201">
        <v>4</v>
      </c>
      <c r="P1201" s="6">
        <v>4</v>
      </c>
      <c r="Q1201" t="s">
        <v>56</v>
      </c>
      <c r="R1201">
        <v>8</v>
      </c>
      <c r="S1201" s="5">
        <v>1</v>
      </c>
      <c r="T1201" t="s">
        <v>58</v>
      </c>
      <c r="U1201" t="s">
        <v>52</v>
      </c>
      <c r="V1201">
        <v>1</v>
      </c>
      <c r="W1201" t="s">
        <v>52</v>
      </c>
      <c r="X1201">
        <v>2</v>
      </c>
      <c r="AB1201" t="s">
        <v>72</v>
      </c>
      <c r="AD1201" t="s">
        <v>73</v>
      </c>
      <c r="AE1201" t="s">
        <v>53</v>
      </c>
      <c r="AF1201" t="s">
        <v>53</v>
      </c>
      <c r="AG1201" t="s">
        <v>52</v>
      </c>
      <c r="AH1201">
        <v>2</v>
      </c>
      <c r="AI1201" t="s">
        <v>65</v>
      </c>
      <c r="AJ1201" t="s">
        <v>52</v>
      </c>
      <c r="AK1201" t="s">
        <v>66</v>
      </c>
      <c r="AM1201" t="s">
        <v>62</v>
      </c>
      <c r="AN1201" t="s">
        <v>53</v>
      </c>
      <c r="AP1201">
        <f t="shared" si="72"/>
        <v>0</v>
      </c>
      <c r="AQ1201">
        <v>0</v>
      </c>
      <c r="AR1201">
        <v>0</v>
      </c>
      <c r="AS1201">
        <v>40000</v>
      </c>
      <c r="AT1201">
        <v>18000</v>
      </c>
      <c r="AU1201">
        <v>0</v>
      </c>
      <c r="AV1201">
        <v>0</v>
      </c>
      <c r="AW1201">
        <v>0</v>
      </c>
      <c r="AX1201">
        <v>58000</v>
      </c>
      <c r="AY1201">
        <f t="shared" si="73"/>
        <v>58000</v>
      </c>
      <c r="AZ1201" t="str">
        <f t="shared" si="74"/>
        <v/>
      </c>
      <c r="BA1201" t="str">
        <f t="shared" si="75"/>
        <v/>
      </c>
    </row>
    <row r="1202" spans="1:53" x14ac:dyDescent="0.35">
      <c r="A1202" s="2" t="s">
        <v>1578</v>
      </c>
      <c r="B1202">
        <v>6</v>
      </c>
      <c r="C1202">
        <v>603</v>
      </c>
      <c r="D1202">
        <v>1</v>
      </c>
      <c r="E1202" t="s">
        <v>50</v>
      </c>
      <c r="F1202">
        <v>34</v>
      </c>
      <c r="G1202" t="s">
        <v>72</v>
      </c>
      <c r="I1202" t="s">
        <v>73</v>
      </c>
      <c r="J1202" t="s">
        <v>52</v>
      </c>
      <c r="K1202" t="s">
        <v>52</v>
      </c>
      <c r="L1202" t="s">
        <v>53</v>
      </c>
      <c r="M1202">
        <v>0</v>
      </c>
      <c r="O1202">
        <v>4</v>
      </c>
      <c r="P1202" s="6">
        <v>5</v>
      </c>
      <c r="Q1202" t="s">
        <v>50</v>
      </c>
      <c r="R1202">
        <v>7</v>
      </c>
      <c r="S1202" s="5">
        <v>1</v>
      </c>
      <c r="T1202" t="s">
        <v>58</v>
      </c>
      <c r="U1202" t="s">
        <v>52</v>
      </c>
      <c r="V1202">
        <v>1</v>
      </c>
      <c r="W1202" t="s">
        <v>52</v>
      </c>
      <c r="X1202">
        <v>2</v>
      </c>
      <c r="AB1202" t="s">
        <v>72</v>
      </c>
      <c r="AD1202" t="s">
        <v>73</v>
      </c>
      <c r="AE1202" t="s">
        <v>53</v>
      </c>
      <c r="AF1202" t="s">
        <v>53</v>
      </c>
      <c r="AG1202" t="s">
        <v>53</v>
      </c>
      <c r="AJ1202" t="s">
        <v>53</v>
      </c>
      <c r="AO1202" t="s">
        <v>190</v>
      </c>
      <c r="AP1202">
        <f t="shared" si="72"/>
        <v>0</v>
      </c>
      <c r="AY1202" t="str">
        <f t="shared" si="73"/>
        <v/>
      </c>
      <c r="AZ1202" t="str">
        <f t="shared" si="74"/>
        <v/>
      </c>
      <c r="BA1202" t="str">
        <f t="shared" si="75"/>
        <v/>
      </c>
    </row>
    <row r="1203" spans="1:53" x14ac:dyDescent="0.35">
      <c r="A1203" s="2" t="s">
        <v>1580</v>
      </c>
      <c r="B1203">
        <v>6</v>
      </c>
      <c r="C1203">
        <v>605</v>
      </c>
      <c r="D1203">
        <v>2</v>
      </c>
      <c r="E1203" t="s">
        <v>50</v>
      </c>
      <c r="F1203">
        <v>31</v>
      </c>
      <c r="G1203" t="s">
        <v>155</v>
      </c>
      <c r="H1203" t="s">
        <v>52</v>
      </c>
      <c r="I1203" t="s">
        <v>52</v>
      </c>
      <c r="J1203" t="s">
        <v>53</v>
      </c>
      <c r="K1203" t="s">
        <v>53</v>
      </c>
      <c r="L1203" t="s">
        <v>53</v>
      </c>
      <c r="M1203">
        <v>0</v>
      </c>
      <c r="O1203">
        <v>2</v>
      </c>
      <c r="P1203" s="6">
        <v>3</v>
      </c>
      <c r="Q1203" t="s">
        <v>56</v>
      </c>
      <c r="R1203">
        <v>10</v>
      </c>
      <c r="S1203" s="5">
        <v>1</v>
      </c>
      <c r="T1203" t="s">
        <v>58</v>
      </c>
      <c r="U1203" t="s">
        <v>52</v>
      </c>
      <c r="V1203">
        <v>1</v>
      </c>
      <c r="W1203" t="s">
        <v>52</v>
      </c>
      <c r="X1203">
        <v>2</v>
      </c>
      <c r="AB1203" t="s">
        <v>155</v>
      </c>
      <c r="AC1203" t="s">
        <v>52</v>
      </c>
      <c r="AD1203" t="s">
        <v>52</v>
      </c>
      <c r="AE1203" t="s">
        <v>52</v>
      </c>
      <c r="AF1203" t="s">
        <v>52</v>
      </c>
      <c r="AG1203" t="s">
        <v>52</v>
      </c>
      <c r="AH1203">
        <v>4</v>
      </c>
      <c r="AI1203" t="s">
        <v>63</v>
      </c>
      <c r="AJ1203" t="s">
        <v>52</v>
      </c>
      <c r="AK1203" t="s">
        <v>64</v>
      </c>
      <c r="AM1203" t="s">
        <v>62</v>
      </c>
      <c r="AN1203" t="s">
        <v>53</v>
      </c>
      <c r="AP1203">
        <f t="shared" si="72"/>
        <v>0</v>
      </c>
      <c r="AQ1203">
        <v>0</v>
      </c>
      <c r="AR1203">
        <v>0</v>
      </c>
      <c r="AS1203">
        <v>40000</v>
      </c>
      <c r="AT1203">
        <v>60000</v>
      </c>
      <c r="AU1203">
        <v>40000</v>
      </c>
      <c r="AV1203">
        <v>0</v>
      </c>
      <c r="AW1203">
        <v>0</v>
      </c>
      <c r="AX1203">
        <v>140000</v>
      </c>
      <c r="AY1203">
        <f t="shared" si="73"/>
        <v>140000</v>
      </c>
      <c r="AZ1203" t="str">
        <f t="shared" si="74"/>
        <v/>
      </c>
      <c r="BA1203" t="str">
        <f t="shared" si="75"/>
        <v/>
      </c>
    </row>
    <row r="1204" spans="1:53" x14ac:dyDescent="0.35">
      <c r="A1204" s="2" t="s">
        <v>1581</v>
      </c>
      <c r="B1204">
        <v>7</v>
      </c>
      <c r="C1204">
        <v>701</v>
      </c>
      <c r="D1204">
        <v>2</v>
      </c>
      <c r="E1204" t="s">
        <v>50</v>
      </c>
      <c r="F1204">
        <v>57</v>
      </c>
      <c r="G1204" t="s">
        <v>72</v>
      </c>
      <c r="I1204" t="s">
        <v>73</v>
      </c>
      <c r="J1204" t="s">
        <v>52</v>
      </c>
      <c r="K1204" t="s">
        <v>52</v>
      </c>
      <c r="L1204" t="s">
        <v>52</v>
      </c>
      <c r="M1204">
        <v>6</v>
      </c>
      <c r="N1204" t="s">
        <v>78</v>
      </c>
      <c r="O1204">
        <v>1</v>
      </c>
      <c r="P1204" s="6">
        <v>4</v>
      </c>
      <c r="Q1204" t="s">
        <v>56</v>
      </c>
      <c r="R1204">
        <v>15</v>
      </c>
      <c r="S1204" s="5">
        <v>1</v>
      </c>
      <c r="T1204" t="s">
        <v>58</v>
      </c>
      <c r="U1204" t="s">
        <v>52</v>
      </c>
      <c r="V1204">
        <v>1</v>
      </c>
      <c r="W1204" t="s">
        <v>52</v>
      </c>
      <c r="X1204">
        <v>2</v>
      </c>
      <c r="Y1204" t="s">
        <v>59</v>
      </c>
      <c r="AB1204" t="s">
        <v>72</v>
      </c>
      <c r="AD1204" t="s">
        <v>73</v>
      </c>
      <c r="AE1204" t="s">
        <v>52</v>
      </c>
      <c r="AF1204" t="s">
        <v>52</v>
      </c>
      <c r="AG1204" t="s">
        <v>52</v>
      </c>
      <c r="AH1204">
        <v>10</v>
      </c>
      <c r="AI1204" t="s">
        <v>80</v>
      </c>
      <c r="AJ1204" t="s">
        <v>52</v>
      </c>
      <c r="AK1204" t="s">
        <v>81</v>
      </c>
      <c r="AM1204" t="s">
        <v>62</v>
      </c>
      <c r="AN1204" t="s">
        <v>52</v>
      </c>
      <c r="AP1204">
        <f t="shared" si="72"/>
        <v>0</v>
      </c>
      <c r="AQ1204">
        <v>2600000</v>
      </c>
      <c r="AR1204">
        <v>520000</v>
      </c>
      <c r="AS1204">
        <v>150000</v>
      </c>
      <c r="AT1204">
        <v>51000</v>
      </c>
      <c r="AU1204">
        <v>0</v>
      </c>
      <c r="AV1204">
        <v>720000</v>
      </c>
      <c r="AW1204">
        <v>10000</v>
      </c>
      <c r="AX1204">
        <v>4051000</v>
      </c>
      <c r="AY1204" t="str">
        <f t="shared" si="73"/>
        <v/>
      </c>
      <c r="AZ1204" t="str">
        <f t="shared" si="74"/>
        <v/>
      </c>
      <c r="BA1204">
        <f t="shared" si="75"/>
        <v>4051000</v>
      </c>
    </row>
    <row r="1205" spans="1:53" x14ac:dyDescent="0.35">
      <c r="A1205" s="2" t="s">
        <v>1582</v>
      </c>
      <c r="B1205">
        <v>4</v>
      </c>
      <c r="C1205">
        <v>408</v>
      </c>
      <c r="D1205">
        <v>2</v>
      </c>
      <c r="E1205" t="s">
        <v>50</v>
      </c>
      <c r="F1205">
        <v>41</v>
      </c>
      <c r="G1205" t="s">
        <v>72</v>
      </c>
      <c r="I1205" t="s">
        <v>73</v>
      </c>
      <c r="J1205" t="s">
        <v>53</v>
      </c>
      <c r="K1205" t="s">
        <v>53</v>
      </c>
      <c r="L1205" t="s">
        <v>53</v>
      </c>
      <c r="M1205">
        <v>0</v>
      </c>
      <c r="O1205">
        <v>4</v>
      </c>
      <c r="P1205" s="6">
        <v>3</v>
      </c>
      <c r="Q1205" t="s">
        <v>50</v>
      </c>
      <c r="R1205">
        <v>17</v>
      </c>
      <c r="S1205" s="5">
        <v>1</v>
      </c>
      <c r="T1205" t="s">
        <v>58</v>
      </c>
      <c r="U1205" t="s">
        <v>52</v>
      </c>
      <c r="V1205">
        <v>1</v>
      </c>
      <c r="W1205" t="s">
        <v>52</v>
      </c>
      <c r="X1205">
        <v>2</v>
      </c>
      <c r="Y1205" t="s">
        <v>59</v>
      </c>
      <c r="AB1205" t="s">
        <v>72</v>
      </c>
      <c r="AD1205" t="s">
        <v>73</v>
      </c>
      <c r="AE1205" t="s">
        <v>52</v>
      </c>
      <c r="AF1205" t="s">
        <v>52</v>
      </c>
      <c r="AG1205" t="s">
        <v>52</v>
      </c>
      <c r="AH1205">
        <v>8</v>
      </c>
      <c r="AI1205" t="s">
        <v>60</v>
      </c>
      <c r="AJ1205" t="s">
        <v>52</v>
      </c>
      <c r="AK1205" t="s">
        <v>61</v>
      </c>
      <c r="AM1205" t="s">
        <v>62</v>
      </c>
      <c r="AN1205" t="s">
        <v>52</v>
      </c>
      <c r="AP1205">
        <f t="shared" si="72"/>
        <v>0</v>
      </c>
      <c r="AQ1205">
        <v>0</v>
      </c>
      <c r="AR1205">
        <v>0</v>
      </c>
      <c r="AS1205">
        <v>15000</v>
      </c>
      <c r="AT1205">
        <v>81000</v>
      </c>
      <c r="AU1205">
        <v>0</v>
      </c>
      <c r="AV1205">
        <v>0</v>
      </c>
      <c r="AW1205">
        <v>0</v>
      </c>
      <c r="AX1205">
        <v>96000</v>
      </c>
      <c r="AY1205" t="str">
        <f t="shared" si="73"/>
        <v/>
      </c>
      <c r="AZ1205" t="str">
        <f t="shared" si="74"/>
        <v/>
      </c>
      <c r="BA1205">
        <f t="shared" si="75"/>
        <v>96000</v>
      </c>
    </row>
    <row r="1206" spans="1:53" x14ac:dyDescent="0.35">
      <c r="A1206" s="2" t="s">
        <v>1582</v>
      </c>
      <c r="B1206">
        <v>4</v>
      </c>
      <c r="C1206">
        <v>408</v>
      </c>
      <c r="D1206">
        <v>2</v>
      </c>
      <c r="E1206" t="s">
        <v>50</v>
      </c>
      <c r="F1206">
        <v>41</v>
      </c>
      <c r="G1206" t="s">
        <v>72</v>
      </c>
      <c r="I1206" t="s">
        <v>73</v>
      </c>
      <c r="J1206" t="s">
        <v>53</v>
      </c>
      <c r="K1206" t="s">
        <v>53</v>
      </c>
      <c r="L1206" t="s">
        <v>53</v>
      </c>
      <c r="M1206">
        <v>0</v>
      </c>
      <c r="O1206">
        <v>4</v>
      </c>
      <c r="P1206" s="6">
        <v>4</v>
      </c>
      <c r="Q1206" t="s">
        <v>50</v>
      </c>
      <c r="R1206">
        <v>13</v>
      </c>
      <c r="S1206" s="5">
        <v>1</v>
      </c>
      <c r="T1206" t="s">
        <v>58</v>
      </c>
      <c r="U1206" t="s">
        <v>52</v>
      </c>
      <c r="V1206">
        <v>1</v>
      </c>
      <c r="W1206" t="s">
        <v>52</v>
      </c>
      <c r="X1206">
        <v>2</v>
      </c>
      <c r="Y1206" t="s">
        <v>59</v>
      </c>
      <c r="AB1206" t="s">
        <v>72</v>
      </c>
      <c r="AD1206" t="s">
        <v>73</v>
      </c>
      <c r="AE1206" t="s">
        <v>52</v>
      </c>
      <c r="AF1206" t="s">
        <v>52</v>
      </c>
      <c r="AG1206" t="s">
        <v>52</v>
      </c>
      <c r="AH1206">
        <v>7</v>
      </c>
      <c r="AI1206" t="s">
        <v>86</v>
      </c>
      <c r="AJ1206" t="s">
        <v>52</v>
      </c>
      <c r="AK1206" t="s">
        <v>87</v>
      </c>
      <c r="AM1206" t="s">
        <v>62</v>
      </c>
      <c r="AN1206" t="s">
        <v>52</v>
      </c>
      <c r="AP1206">
        <f t="shared" si="72"/>
        <v>0</v>
      </c>
      <c r="AQ1206">
        <v>0</v>
      </c>
      <c r="AR1206">
        <v>0</v>
      </c>
      <c r="AS1206">
        <v>15000</v>
      </c>
      <c r="AT1206">
        <v>68000</v>
      </c>
      <c r="AU1206">
        <v>0</v>
      </c>
      <c r="AV1206">
        <v>0</v>
      </c>
      <c r="AW1206">
        <v>0</v>
      </c>
      <c r="AX1206">
        <v>83000</v>
      </c>
      <c r="AY1206" t="str">
        <f t="shared" si="73"/>
        <v/>
      </c>
      <c r="AZ1206">
        <f t="shared" si="74"/>
        <v>83000</v>
      </c>
      <c r="BA1206" t="str">
        <f t="shared" si="75"/>
        <v/>
      </c>
    </row>
    <row r="1207" spans="1:53" x14ac:dyDescent="0.35">
      <c r="A1207" s="2" t="s">
        <v>1582</v>
      </c>
      <c r="B1207">
        <v>4</v>
      </c>
      <c r="C1207">
        <v>408</v>
      </c>
      <c r="D1207">
        <v>2</v>
      </c>
      <c r="E1207" t="s">
        <v>50</v>
      </c>
      <c r="F1207">
        <v>41</v>
      </c>
      <c r="G1207" t="s">
        <v>72</v>
      </c>
      <c r="I1207" t="s">
        <v>73</v>
      </c>
      <c r="J1207" t="s">
        <v>53</v>
      </c>
      <c r="K1207" t="s">
        <v>53</v>
      </c>
      <c r="L1207" t="s">
        <v>53</v>
      </c>
      <c r="M1207">
        <v>0</v>
      </c>
      <c r="O1207">
        <v>4</v>
      </c>
      <c r="P1207" s="6">
        <v>5</v>
      </c>
      <c r="Q1207" t="s">
        <v>50</v>
      </c>
      <c r="R1207">
        <v>11</v>
      </c>
      <c r="S1207" s="5">
        <v>1</v>
      </c>
      <c r="T1207" t="s">
        <v>58</v>
      </c>
      <c r="U1207" t="s">
        <v>52</v>
      </c>
      <c r="V1207">
        <v>1</v>
      </c>
      <c r="W1207" t="s">
        <v>52</v>
      </c>
      <c r="X1207">
        <v>2</v>
      </c>
      <c r="AB1207" t="s">
        <v>72</v>
      </c>
      <c r="AD1207" t="s">
        <v>73</v>
      </c>
      <c r="AE1207" t="s">
        <v>52</v>
      </c>
      <c r="AF1207" t="s">
        <v>52</v>
      </c>
      <c r="AG1207" t="s">
        <v>52</v>
      </c>
      <c r="AH1207">
        <v>5</v>
      </c>
      <c r="AI1207" t="s">
        <v>78</v>
      </c>
      <c r="AJ1207" t="s">
        <v>52</v>
      </c>
      <c r="AK1207" t="s">
        <v>88</v>
      </c>
      <c r="AM1207" t="s">
        <v>62</v>
      </c>
      <c r="AN1207" t="s">
        <v>53</v>
      </c>
      <c r="AP1207">
        <f t="shared" si="72"/>
        <v>0</v>
      </c>
      <c r="AQ1207">
        <v>0</v>
      </c>
      <c r="AR1207">
        <v>0</v>
      </c>
      <c r="AS1207">
        <v>10000</v>
      </c>
      <c r="AT1207">
        <v>45000</v>
      </c>
      <c r="AU1207">
        <v>0</v>
      </c>
      <c r="AV1207">
        <v>0</v>
      </c>
      <c r="AW1207">
        <v>0</v>
      </c>
      <c r="AX1207">
        <v>55000</v>
      </c>
      <c r="AY1207">
        <f t="shared" si="73"/>
        <v>55000</v>
      </c>
      <c r="AZ1207" t="str">
        <f t="shared" si="74"/>
        <v/>
      </c>
      <c r="BA1207" t="str">
        <f t="shared" si="75"/>
        <v/>
      </c>
    </row>
    <row r="1208" spans="1:53" x14ac:dyDescent="0.35">
      <c r="A1208" s="2" t="s">
        <v>1582</v>
      </c>
      <c r="B1208">
        <v>4</v>
      </c>
      <c r="C1208">
        <v>408</v>
      </c>
      <c r="D1208">
        <v>2</v>
      </c>
      <c r="E1208" t="s">
        <v>50</v>
      </c>
      <c r="F1208">
        <v>41</v>
      </c>
      <c r="G1208" t="s">
        <v>72</v>
      </c>
      <c r="I1208" t="s">
        <v>73</v>
      </c>
      <c r="J1208" t="s">
        <v>53</v>
      </c>
      <c r="K1208" t="s">
        <v>53</v>
      </c>
      <c r="L1208" t="s">
        <v>53</v>
      </c>
      <c r="M1208">
        <v>0</v>
      </c>
      <c r="O1208">
        <v>4</v>
      </c>
      <c r="P1208" s="6">
        <v>6</v>
      </c>
      <c r="Q1208" t="s">
        <v>50</v>
      </c>
      <c r="R1208">
        <v>9</v>
      </c>
      <c r="S1208" s="5">
        <v>1</v>
      </c>
      <c r="T1208" t="s">
        <v>58</v>
      </c>
      <c r="U1208" t="s">
        <v>52</v>
      </c>
      <c r="V1208">
        <v>1</v>
      </c>
      <c r="W1208" t="s">
        <v>52</v>
      </c>
      <c r="X1208">
        <v>2</v>
      </c>
      <c r="AB1208" t="s">
        <v>72</v>
      </c>
      <c r="AD1208" t="s">
        <v>73</v>
      </c>
      <c r="AE1208" t="s">
        <v>53</v>
      </c>
      <c r="AF1208" t="s">
        <v>53</v>
      </c>
      <c r="AG1208" t="s">
        <v>52</v>
      </c>
      <c r="AH1208">
        <v>2</v>
      </c>
      <c r="AI1208" t="s">
        <v>97</v>
      </c>
      <c r="AJ1208" t="s">
        <v>52</v>
      </c>
      <c r="AK1208" t="s">
        <v>98</v>
      </c>
      <c r="AM1208" t="s">
        <v>62</v>
      </c>
      <c r="AN1208" t="s">
        <v>53</v>
      </c>
      <c r="AP1208">
        <f t="shared" si="72"/>
        <v>0</v>
      </c>
      <c r="AQ1208">
        <v>0</v>
      </c>
      <c r="AR1208">
        <v>0</v>
      </c>
      <c r="AS1208">
        <v>10000</v>
      </c>
      <c r="AT1208">
        <v>60000</v>
      </c>
      <c r="AU1208">
        <v>0</v>
      </c>
      <c r="AV1208">
        <v>0</v>
      </c>
      <c r="AW1208">
        <v>0</v>
      </c>
      <c r="AX1208">
        <v>70000</v>
      </c>
      <c r="AY1208">
        <f t="shared" si="73"/>
        <v>70000</v>
      </c>
      <c r="AZ1208" t="str">
        <f t="shared" si="74"/>
        <v/>
      </c>
      <c r="BA1208" t="str">
        <f t="shared" si="75"/>
        <v/>
      </c>
    </row>
    <row r="1209" spans="1:53" x14ac:dyDescent="0.35">
      <c r="A1209" s="2" t="s">
        <v>1583</v>
      </c>
      <c r="B1209">
        <v>21</v>
      </c>
      <c r="C1209">
        <v>2106</v>
      </c>
      <c r="D1209">
        <v>2</v>
      </c>
      <c r="E1209" t="s">
        <v>50</v>
      </c>
      <c r="F1209">
        <v>31</v>
      </c>
      <c r="G1209" t="s">
        <v>72</v>
      </c>
      <c r="I1209" t="s">
        <v>73</v>
      </c>
      <c r="J1209" t="s">
        <v>52</v>
      </c>
      <c r="K1209" t="s">
        <v>52</v>
      </c>
      <c r="L1209" t="s">
        <v>52</v>
      </c>
      <c r="M1209">
        <v>6</v>
      </c>
      <c r="N1209" t="s">
        <v>78</v>
      </c>
      <c r="O1209">
        <v>3</v>
      </c>
      <c r="P1209" s="6">
        <v>3</v>
      </c>
      <c r="Q1209" t="s">
        <v>50</v>
      </c>
      <c r="R1209">
        <v>7</v>
      </c>
      <c r="S1209" s="5">
        <v>1</v>
      </c>
      <c r="T1209" t="s">
        <v>58</v>
      </c>
      <c r="U1209" t="s">
        <v>52</v>
      </c>
      <c r="V1209">
        <v>1</v>
      </c>
      <c r="W1209" t="s">
        <v>52</v>
      </c>
      <c r="X1209">
        <v>2</v>
      </c>
      <c r="AB1209" t="s">
        <v>72</v>
      </c>
      <c r="AD1209" t="s">
        <v>73</v>
      </c>
      <c r="AE1209" t="s">
        <v>53</v>
      </c>
      <c r="AF1209" t="s">
        <v>53</v>
      </c>
      <c r="AG1209" t="s">
        <v>52</v>
      </c>
      <c r="AH1209">
        <v>1</v>
      </c>
      <c r="AI1209" t="s">
        <v>68</v>
      </c>
      <c r="AJ1209" t="s">
        <v>52</v>
      </c>
      <c r="AK1209" t="s">
        <v>74</v>
      </c>
      <c r="AM1209" t="s">
        <v>62</v>
      </c>
      <c r="AN1209" t="s">
        <v>53</v>
      </c>
      <c r="AP1209">
        <f t="shared" si="72"/>
        <v>0</v>
      </c>
      <c r="AQ1209">
        <v>0</v>
      </c>
      <c r="AR1209">
        <v>0</v>
      </c>
      <c r="AS1209">
        <v>10000</v>
      </c>
      <c r="AT1209">
        <v>22000</v>
      </c>
      <c r="AU1209">
        <v>0</v>
      </c>
      <c r="AV1209">
        <v>25000</v>
      </c>
      <c r="AW1209">
        <v>0</v>
      </c>
      <c r="AX1209">
        <v>57000</v>
      </c>
      <c r="AY1209">
        <f t="shared" si="73"/>
        <v>57000</v>
      </c>
      <c r="AZ1209" t="str">
        <f t="shared" si="74"/>
        <v/>
      </c>
      <c r="BA1209" t="str">
        <f t="shared" si="75"/>
        <v/>
      </c>
    </row>
    <row r="1210" spans="1:53" x14ac:dyDescent="0.35">
      <c r="A1210" s="2" t="s">
        <v>1588</v>
      </c>
      <c r="B1210">
        <v>21</v>
      </c>
      <c r="C1210">
        <v>2106</v>
      </c>
      <c r="D1210">
        <v>2</v>
      </c>
      <c r="E1210" t="s">
        <v>50</v>
      </c>
      <c r="F1210">
        <v>39</v>
      </c>
      <c r="G1210" t="s">
        <v>72</v>
      </c>
      <c r="I1210" t="s">
        <v>73</v>
      </c>
      <c r="J1210" t="s">
        <v>52</v>
      </c>
      <c r="K1210" t="s">
        <v>52</v>
      </c>
      <c r="L1210" t="s">
        <v>52</v>
      </c>
      <c r="M1210">
        <v>9</v>
      </c>
      <c r="N1210" t="s">
        <v>60</v>
      </c>
      <c r="O1210">
        <v>2</v>
      </c>
      <c r="P1210" s="6">
        <v>3</v>
      </c>
      <c r="Q1210" t="s">
        <v>50</v>
      </c>
      <c r="R1210">
        <v>17</v>
      </c>
      <c r="S1210" s="5">
        <v>1</v>
      </c>
      <c r="T1210" t="s">
        <v>58</v>
      </c>
      <c r="U1210" t="s">
        <v>52</v>
      </c>
      <c r="V1210">
        <v>1</v>
      </c>
      <c r="W1210" t="s">
        <v>52</v>
      </c>
      <c r="X1210">
        <v>2</v>
      </c>
      <c r="Y1210" t="s">
        <v>59</v>
      </c>
      <c r="AB1210" t="s">
        <v>72</v>
      </c>
      <c r="AD1210" t="s">
        <v>52</v>
      </c>
      <c r="AE1210" t="s">
        <v>52</v>
      </c>
      <c r="AF1210" t="s">
        <v>52</v>
      </c>
      <c r="AG1210" t="s">
        <v>52</v>
      </c>
      <c r="AH1210">
        <v>12</v>
      </c>
      <c r="AI1210" t="s">
        <v>94</v>
      </c>
      <c r="AJ1210" t="s">
        <v>52</v>
      </c>
      <c r="AK1210" t="s">
        <v>108</v>
      </c>
      <c r="AM1210" t="s">
        <v>62</v>
      </c>
      <c r="AN1210" t="s">
        <v>52</v>
      </c>
      <c r="AP1210">
        <f t="shared" si="72"/>
        <v>0</v>
      </c>
      <c r="AQ1210">
        <v>0</v>
      </c>
      <c r="AR1210">
        <v>330000</v>
      </c>
      <c r="AS1210">
        <v>34000</v>
      </c>
      <c r="AT1210">
        <v>80000</v>
      </c>
      <c r="AU1210">
        <v>0</v>
      </c>
      <c r="AV1210">
        <v>410000</v>
      </c>
      <c r="AW1210">
        <v>0</v>
      </c>
      <c r="AX1210">
        <v>854000</v>
      </c>
      <c r="AY1210" t="str">
        <f t="shared" si="73"/>
        <v/>
      </c>
      <c r="AZ1210" t="str">
        <f t="shared" si="74"/>
        <v/>
      </c>
      <c r="BA1210">
        <f t="shared" si="75"/>
        <v>854000</v>
      </c>
    </row>
    <row r="1211" spans="1:53" x14ac:dyDescent="0.35">
      <c r="A1211" s="2" t="s">
        <v>1588</v>
      </c>
      <c r="B1211">
        <v>21</v>
      </c>
      <c r="C1211">
        <v>2106</v>
      </c>
      <c r="D1211">
        <v>2</v>
      </c>
      <c r="E1211" t="s">
        <v>50</v>
      </c>
      <c r="F1211">
        <v>39</v>
      </c>
      <c r="G1211" t="s">
        <v>72</v>
      </c>
      <c r="I1211" t="s">
        <v>73</v>
      </c>
      <c r="J1211" t="s">
        <v>52</v>
      </c>
      <c r="K1211" t="s">
        <v>52</v>
      </c>
      <c r="L1211" t="s">
        <v>52</v>
      </c>
      <c r="M1211">
        <v>9</v>
      </c>
      <c r="N1211" t="s">
        <v>60</v>
      </c>
      <c r="O1211">
        <v>2</v>
      </c>
      <c r="P1211" s="6">
        <v>4</v>
      </c>
      <c r="Q1211" t="s">
        <v>50</v>
      </c>
      <c r="R1211">
        <v>15</v>
      </c>
      <c r="S1211" s="5">
        <v>1</v>
      </c>
      <c r="T1211" t="s">
        <v>58</v>
      </c>
      <c r="U1211" t="s">
        <v>52</v>
      </c>
      <c r="V1211">
        <v>1</v>
      </c>
      <c r="W1211" t="s">
        <v>52</v>
      </c>
      <c r="X1211">
        <v>2</v>
      </c>
      <c r="Y1211" t="s">
        <v>59</v>
      </c>
      <c r="AB1211" t="s">
        <v>72</v>
      </c>
      <c r="AD1211" t="s">
        <v>73</v>
      </c>
      <c r="AE1211" t="s">
        <v>52</v>
      </c>
      <c r="AF1211" t="s">
        <v>52</v>
      </c>
      <c r="AG1211" t="s">
        <v>52</v>
      </c>
      <c r="AH1211">
        <v>10</v>
      </c>
      <c r="AI1211" t="s">
        <v>80</v>
      </c>
      <c r="AJ1211" t="s">
        <v>52</v>
      </c>
      <c r="AK1211" t="s">
        <v>81</v>
      </c>
      <c r="AM1211" t="s">
        <v>62</v>
      </c>
      <c r="AN1211" t="s">
        <v>52</v>
      </c>
      <c r="AP1211">
        <f t="shared" si="72"/>
        <v>0</v>
      </c>
      <c r="AQ1211">
        <v>0</v>
      </c>
      <c r="AR1211">
        <v>360000</v>
      </c>
      <c r="AS1211">
        <v>17000</v>
      </c>
      <c r="AT1211">
        <v>80000</v>
      </c>
      <c r="AU1211">
        <v>0</v>
      </c>
      <c r="AV1211">
        <v>410000</v>
      </c>
      <c r="AW1211">
        <v>0</v>
      </c>
      <c r="AX1211">
        <v>867000</v>
      </c>
      <c r="AY1211" t="str">
        <f t="shared" si="73"/>
        <v/>
      </c>
      <c r="AZ1211" t="str">
        <f t="shared" si="74"/>
        <v/>
      </c>
      <c r="BA1211">
        <f t="shared" si="75"/>
        <v>867000</v>
      </c>
    </row>
    <row r="1212" spans="1:53" x14ac:dyDescent="0.35">
      <c r="A1212" s="2" t="s">
        <v>1591</v>
      </c>
      <c r="B1212">
        <v>12</v>
      </c>
      <c r="C1212">
        <v>1206</v>
      </c>
      <c r="D1212">
        <v>1</v>
      </c>
      <c r="E1212" t="s">
        <v>50</v>
      </c>
      <c r="F1212">
        <v>40</v>
      </c>
      <c r="G1212" t="s">
        <v>72</v>
      </c>
      <c r="I1212" t="s">
        <v>52</v>
      </c>
      <c r="J1212" t="s">
        <v>52</v>
      </c>
      <c r="K1212" t="s">
        <v>52</v>
      </c>
      <c r="L1212" t="s">
        <v>52</v>
      </c>
      <c r="M1212">
        <v>10</v>
      </c>
      <c r="N1212" t="s">
        <v>107</v>
      </c>
      <c r="O1212">
        <v>2</v>
      </c>
      <c r="P1212" s="6">
        <v>3</v>
      </c>
      <c r="Q1212" t="s">
        <v>56</v>
      </c>
      <c r="R1212">
        <v>12</v>
      </c>
      <c r="S1212" s="5">
        <v>1</v>
      </c>
      <c r="T1212" t="s">
        <v>58</v>
      </c>
      <c r="U1212" t="s">
        <v>52</v>
      </c>
      <c r="V1212">
        <v>1</v>
      </c>
      <c r="W1212" t="s">
        <v>52</v>
      </c>
      <c r="X1212">
        <v>2</v>
      </c>
      <c r="AB1212" t="s">
        <v>72</v>
      </c>
      <c r="AD1212" t="s">
        <v>52</v>
      </c>
      <c r="AE1212" t="s">
        <v>52</v>
      </c>
      <c r="AF1212" t="s">
        <v>52</v>
      </c>
      <c r="AG1212" t="s">
        <v>52</v>
      </c>
      <c r="AH1212">
        <v>8</v>
      </c>
      <c r="AI1212" t="s">
        <v>86</v>
      </c>
      <c r="AJ1212" t="s">
        <v>52</v>
      </c>
      <c r="AK1212" t="s">
        <v>87</v>
      </c>
      <c r="AM1212" t="s">
        <v>62</v>
      </c>
      <c r="AN1212" t="s">
        <v>52</v>
      </c>
      <c r="AP1212">
        <f t="shared" si="72"/>
        <v>0</v>
      </c>
      <c r="AQ1212">
        <v>0</v>
      </c>
      <c r="AR1212">
        <v>160000</v>
      </c>
      <c r="AS1212">
        <v>200000</v>
      </c>
      <c r="AT1212">
        <v>100000</v>
      </c>
      <c r="AU1212">
        <v>1000000</v>
      </c>
      <c r="AV1212">
        <v>0</v>
      </c>
      <c r="AW1212">
        <v>5000</v>
      </c>
      <c r="AX1212">
        <v>1465000</v>
      </c>
      <c r="AY1212" t="str">
        <f t="shared" si="73"/>
        <v/>
      </c>
      <c r="AZ1212">
        <f t="shared" si="74"/>
        <v>1465000</v>
      </c>
      <c r="BA1212" t="str">
        <f t="shared" si="75"/>
        <v/>
      </c>
    </row>
    <row r="1213" spans="1:53" x14ac:dyDescent="0.35">
      <c r="A1213" s="2" t="s">
        <v>1591</v>
      </c>
      <c r="B1213">
        <v>12</v>
      </c>
      <c r="C1213">
        <v>1206</v>
      </c>
      <c r="D1213">
        <v>1</v>
      </c>
      <c r="E1213" t="s">
        <v>50</v>
      </c>
      <c r="F1213">
        <v>40</v>
      </c>
      <c r="G1213" t="s">
        <v>72</v>
      </c>
      <c r="I1213" t="s">
        <v>52</v>
      </c>
      <c r="J1213" t="s">
        <v>52</v>
      </c>
      <c r="K1213" t="s">
        <v>52</v>
      </c>
      <c r="L1213" t="s">
        <v>52</v>
      </c>
      <c r="M1213">
        <v>10</v>
      </c>
      <c r="N1213" t="s">
        <v>107</v>
      </c>
      <c r="O1213">
        <v>2</v>
      </c>
      <c r="P1213" s="6">
        <v>4</v>
      </c>
      <c r="Q1213" t="s">
        <v>56</v>
      </c>
      <c r="R1213">
        <v>6</v>
      </c>
      <c r="S1213" s="5">
        <v>1</v>
      </c>
      <c r="T1213" t="s">
        <v>58</v>
      </c>
      <c r="U1213" t="s">
        <v>52</v>
      </c>
      <c r="V1213">
        <v>1</v>
      </c>
      <c r="W1213" t="s">
        <v>52</v>
      </c>
      <c r="X1213">
        <v>2</v>
      </c>
      <c r="AB1213" t="s">
        <v>72</v>
      </c>
      <c r="AD1213" t="s">
        <v>52</v>
      </c>
      <c r="AE1213" t="s">
        <v>53</v>
      </c>
      <c r="AF1213" t="s">
        <v>53</v>
      </c>
      <c r="AG1213" t="s">
        <v>52</v>
      </c>
      <c r="AH1213">
        <v>1</v>
      </c>
      <c r="AI1213" t="s">
        <v>68</v>
      </c>
      <c r="AJ1213" t="s">
        <v>52</v>
      </c>
      <c r="AK1213" t="s">
        <v>74</v>
      </c>
      <c r="AM1213" t="s">
        <v>62</v>
      </c>
      <c r="AN1213" t="s">
        <v>52</v>
      </c>
      <c r="AP1213">
        <f t="shared" si="72"/>
        <v>0</v>
      </c>
      <c r="AQ1213">
        <v>1600000</v>
      </c>
      <c r="AR1213">
        <v>120000</v>
      </c>
      <c r="AS1213">
        <v>80000</v>
      </c>
      <c r="AT1213">
        <v>200000</v>
      </c>
      <c r="AU1213">
        <v>900000</v>
      </c>
      <c r="AV1213">
        <v>0</v>
      </c>
      <c r="AW1213">
        <v>0</v>
      </c>
      <c r="AX1213">
        <v>2900000</v>
      </c>
      <c r="AY1213">
        <f t="shared" si="73"/>
        <v>2900000</v>
      </c>
      <c r="AZ1213" t="str">
        <f t="shared" si="74"/>
        <v/>
      </c>
      <c r="BA1213" t="str">
        <f t="shared" si="75"/>
        <v/>
      </c>
    </row>
    <row r="1214" spans="1:53" x14ac:dyDescent="0.35">
      <c r="A1214" s="2" t="s">
        <v>1593</v>
      </c>
      <c r="B1214">
        <v>24</v>
      </c>
      <c r="C1214">
        <v>2402</v>
      </c>
      <c r="D1214">
        <v>2</v>
      </c>
      <c r="E1214" t="s">
        <v>50</v>
      </c>
      <c r="F1214">
        <v>61</v>
      </c>
      <c r="G1214" t="s">
        <v>72</v>
      </c>
      <c r="I1214" t="s">
        <v>73</v>
      </c>
      <c r="J1214" t="s">
        <v>52</v>
      </c>
      <c r="K1214" t="s">
        <v>52</v>
      </c>
      <c r="L1214" t="s">
        <v>52</v>
      </c>
      <c r="M1214">
        <v>5</v>
      </c>
      <c r="N1214" t="s">
        <v>78</v>
      </c>
      <c r="O1214">
        <v>5</v>
      </c>
      <c r="P1214" s="6">
        <v>4</v>
      </c>
      <c r="Q1214" t="s">
        <v>50</v>
      </c>
      <c r="R1214">
        <v>15</v>
      </c>
      <c r="S1214" s="5">
        <v>1</v>
      </c>
      <c r="T1214" t="s">
        <v>58</v>
      </c>
      <c r="U1214" t="s">
        <v>52</v>
      </c>
      <c r="V1214">
        <v>1</v>
      </c>
      <c r="W1214" t="s">
        <v>52</v>
      </c>
      <c r="X1214">
        <v>2</v>
      </c>
      <c r="Y1214" t="s">
        <v>59</v>
      </c>
      <c r="AB1214" t="s">
        <v>72</v>
      </c>
      <c r="AD1214" t="s">
        <v>73</v>
      </c>
      <c r="AE1214" t="s">
        <v>52</v>
      </c>
      <c r="AF1214" t="s">
        <v>52</v>
      </c>
      <c r="AG1214" t="s">
        <v>52</v>
      </c>
      <c r="AH1214">
        <v>8</v>
      </c>
      <c r="AI1214" t="s">
        <v>60</v>
      </c>
      <c r="AJ1214" t="s">
        <v>52</v>
      </c>
      <c r="AK1214" t="s">
        <v>61</v>
      </c>
      <c r="AM1214" t="s">
        <v>62</v>
      </c>
      <c r="AN1214" t="s">
        <v>52</v>
      </c>
      <c r="AP1214">
        <f t="shared" si="72"/>
        <v>0</v>
      </c>
      <c r="AQ1214">
        <v>0</v>
      </c>
      <c r="AR1214">
        <v>280000</v>
      </c>
      <c r="AS1214">
        <v>40000</v>
      </c>
      <c r="AT1214">
        <v>27000</v>
      </c>
      <c r="AU1214">
        <v>324000</v>
      </c>
      <c r="AV1214">
        <v>70000</v>
      </c>
      <c r="AW1214">
        <v>0</v>
      </c>
      <c r="AX1214">
        <v>741000</v>
      </c>
      <c r="AY1214" t="str">
        <f t="shared" si="73"/>
        <v/>
      </c>
      <c r="AZ1214" t="str">
        <f t="shared" si="74"/>
        <v/>
      </c>
      <c r="BA1214">
        <f t="shared" si="75"/>
        <v>741000</v>
      </c>
    </row>
    <row r="1215" spans="1:53" x14ac:dyDescent="0.35">
      <c r="A1215" s="2" t="s">
        <v>1593</v>
      </c>
      <c r="B1215">
        <v>24</v>
      </c>
      <c r="C1215">
        <v>2402</v>
      </c>
      <c r="D1215">
        <v>2</v>
      </c>
      <c r="E1215" t="s">
        <v>50</v>
      </c>
      <c r="F1215">
        <v>61</v>
      </c>
      <c r="G1215" t="s">
        <v>72</v>
      </c>
      <c r="I1215" t="s">
        <v>73</v>
      </c>
      <c r="J1215" t="s">
        <v>52</v>
      </c>
      <c r="K1215" t="s">
        <v>52</v>
      </c>
      <c r="L1215" t="s">
        <v>52</v>
      </c>
      <c r="M1215">
        <v>5</v>
      </c>
      <c r="N1215" t="s">
        <v>78</v>
      </c>
      <c r="O1215">
        <v>5</v>
      </c>
      <c r="P1215" s="6">
        <v>5</v>
      </c>
      <c r="Q1215" t="s">
        <v>56</v>
      </c>
      <c r="R1215">
        <v>12</v>
      </c>
      <c r="S1215" s="5">
        <v>1</v>
      </c>
      <c r="T1215" t="s">
        <v>58</v>
      </c>
      <c r="U1215" t="s">
        <v>52</v>
      </c>
      <c r="V1215">
        <v>1</v>
      </c>
      <c r="W1215" t="s">
        <v>52</v>
      </c>
      <c r="X1215">
        <v>2</v>
      </c>
      <c r="AB1215" t="s">
        <v>72</v>
      </c>
      <c r="AD1215" t="s">
        <v>73</v>
      </c>
      <c r="AE1215" t="s">
        <v>52</v>
      </c>
      <c r="AF1215" t="s">
        <v>52</v>
      </c>
      <c r="AG1215" t="s">
        <v>52</v>
      </c>
      <c r="AH1215">
        <v>5</v>
      </c>
      <c r="AI1215" t="s">
        <v>78</v>
      </c>
      <c r="AJ1215" t="s">
        <v>52</v>
      </c>
      <c r="AK1215" t="s">
        <v>84</v>
      </c>
      <c r="AM1215" t="s">
        <v>62</v>
      </c>
      <c r="AN1215" t="s">
        <v>53</v>
      </c>
      <c r="AP1215">
        <f t="shared" si="72"/>
        <v>0</v>
      </c>
      <c r="AQ1215">
        <v>0</v>
      </c>
      <c r="AR1215">
        <v>0</v>
      </c>
      <c r="AS1215">
        <v>20000</v>
      </c>
      <c r="AT1215">
        <v>11000</v>
      </c>
      <c r="AU1215">
        <v>320000</v>
      </c>
      <c r="AV1215">
        <v>0</v>
      </c>
      <c r="AW1215">
        <v>0</v>
      </c>
      <c r="AX1215">
        <v>351000</v>
      </c>
      <c r="AY1215" t="str">
        <f t="shared" si="73"/>
        <v/>
      </c>
      <c r="AZ1215">
        <f t="shared" si="74"/>
        <v>351000</v>
      </c>
      <c r="BA1215" t="str">
        <f t="shared" si="75"/>
        <v/>
      </c>
    </row>
    <row r="1216" spans="1:53" x14ac:dyDescent="0.35">
      <c r="A1216" s="2" t="s">
        <v>1598</v>
      </c>
      <c r="B1216">
        <v>13</v>
      </c>
      <c r="C1216">
        <v>1305</v>
      </c>
      <c r="D1216">
        <v>2</v>
      </c>
      <c r="E1216" t="s">
        <v>50</v>
      </c>
      <c r="F1216">
        <v>44</v>
      </c>
      <c r="G1216" t="s">
        <v>72</v>
      </c>
      <c r="I1216" t="s">
        <v>73</v>
      </c>
      <c r="J1216" t="s">
        <v>52</v>
      </c>
      <c r="K1216" t="s">
        <v>52</v>
      </c>
      <c r="L1216" t="s">
        <v>52</v>
      </c>
      <c r="M1216">
        <v>3</v>
      </c>
      <c r="N1216" t="s">
        <v>63</v>
      </c>
      <c r="O1216">
        <v>2</v>
      </c>
      <c r="P1216" s="6">
        <v>3</v>
      </c>
      <c r="Q1216" t="s">
        <v>56</v>
      </c>
      <c r="R1216">
        <v>17</v>
      </c>
      <c r="S1216" s="5">
        <v>1</v>
      </c>
      <c r="T1216" t="s">
        <v>58</v>
      </c>
      <c r="U1216" t="s">
        <v>52</v>
      </c>
      <c r="V1216">
        <v>1</v>
      </c>
      <c r="W1216" t="s">
        <v>52</v>
      </c>
      <c r="X1216">
        <v>2</v>
      </c>
      <c r="Y1216" t="s">
        <v>59</v>
      </c>
      <c r="AB1216" t="s">
        <v>72</v>
      </c>
      <c r="AD1216" t="s">
        <v>73</v>
      </c>
      <c r="AE1216" t="s">
        <v>52</v>
      </c>
      <c r="AF1216" t="s">
        <v>52</v>
      </c>
      <c r="AG1216" t="s">
        <v>52</v>
      </c>
      <c r="AH1216">
        <v>10</v>
      </c>
      <c r="AI1216" t="s">
        <v>80</v>
      </c>
      <c r="AJ1216" t="s">
        <v>52</v>
      </c>
      <c r="AK1216" t="s">
        <v>81</v>
      </c>
      <c r="AM1216" t="s">
        <v>62</v>
      </c>
      <c r="AN1216" t="s">
        <v>52</v>
      </c>
      <c r="AP1216">
        <f t="shared" si="72"/>
        <v>0</v>
      </c>
      <c r="AQ1216">
        <v>0</v>
      </c>
      <c r="AR1216">
        <v>30000</v>
      </c>
      <c r="AS1216">
        <v>60000</v>
      </c>
      <c r="AT1216">
        <v>30000</v>
      </c>
      <c r="AU1216">
        <v>100000</v>
      </c>
      <c r="AV1216">
        <v>80000</v>
      </c>
      <c r="AW1216">
        <v>0</v>
      </c>
      <c r="AX1216">
        <v>300000</v>
      </c>
      <c r="AY1216" t="str">
        <f t="shared" si="73"/>
        <v/>
      </c>
      <c r="AZ1216" t="str">
        <f t="shared" si="74"/>
        <v/>
      </c>
      <c r="BA1216">
        <f t="shared" si="75"/>
        <v>300000</v>
      </c>
    </row>
    <row r="1217" spans="1:53" x14ac:dyDescent="0.35">
      <c r="A1217" s="2" t="s">
        <v>1598</v>
      </c>
      <c r="B1217">
        <v>13</v>
      </c>
      <c r="C1217">
        <v>1305</v>
      </c>
      <c r="D1217">
        <v>2</v>
      </c>
      <c r="E1217" t="s">
        <v>50</v>
      </c>
      <c r="F1217">
        <v>44</v>
      </c>
      <c r="G1217" t="s">
        <v>72</v>
      </c>
      <c r="I1217" t="s">
        <v>73</v>
      </c>
      <c r="J1217" t="s">
        <v>52</v>
      </c>
      <c r="K1217" t="s">
        <v>52</v>
      </c>
      <c r="L1217" t="s">
        <v>52</v>
      </c>
      <c r="M1217">
        <v>3</v>
      </c>
      <c r="N1217" t="s">
        <v>63</v>
      </c>
      <c r="O1217">
        <v>2</v>
      </c>
      <c r="P1217" s="6">
        <v>4</v>
      </c>
      <c r="Q1217" t="s">
        <v>50</v>
      </c>
      <c r="R1217">
        <v>7</v>
      </c>
      <c r="S1217" s="5">
        <v>1</v>
      </c>
      <c r="T1217" t="s">
        <v>58</v>
      </c>
      <c r="U1217" t="s">
        <v>52</v>
      </c>
      <c r="V1217">
        <v>1</v>
      </c>
      <c r="W1217" t="s">
        <v>52</v>
      </c>
      <c r="X1217">
        <v>2</v>
      </c>
      <c r="AB1217" t="s">
        <v>72</v>
      </c>
      <c r="AD1217" t="s">
        <v>73</v>
      </c>
      <c r="AE1217" t="s">
        <v>52</v>
      </c>
      <c r="AF1217" t="s">
        <v>52</v>
      </c>
      <c r="AG1217" t="s">
        <v>52</v>
      </c>
      <c r="AH1217">
        <v>4</v>
      </c>
      <c r="AI1217" t="s">
        <v>83</v>
      </c>
      <c r="AJ1217" t="s">
        <v>52</v>
      </c>
      <c r="AK1217" t="s">
        <v>84</v>
      </c>
      <c r="AM1217" t="s">
        <v>62</v>
      </c>
      <c r="AN1217" t="s">
        <v>53</v>
      </c>
      <c r="AP1217">
        <f t="shared" si="72"/>
        <v>0</v>
      </c>
      <c r="AQ1217">
        <v>0</v>
      </c>
      <c r="AR1217">
        <v>0</v>
      </c>
      <c r="AS1217">
        <v>40000</v>
      </c>
      <c r="AT1217">
        <v>0</v>
      </c>
      <c r="AU1217">
        <v>60000</v>
      </c>
      <c r="AV1217">
        <v>0</v>
      </c>
      <c r="AW1217">
        <v>0</v>
      </c>
      <c r="AX1217">
        <v>100000</v>
      </c>
      <c r="AY1217">
        <f t="shared" si="73"/>
        <v>100000</v>
      </c>
      <c r="AZ1217" t="str">
        <f t="shared" si="74"/>
        <v/>
      </c>
      <c r="BA1217" t="str">
        <f t="shared" si="75"/>
        <v/>
      </c>
    </row>
    <row r="1218" spans="1:53" x14ac:dyDescent="0.35">
      <c r="A1218" s="2" t="s">
        <v>1600</v>
      </c>
      <c r="B1218">
        <v>13</v>
      </c>
      <c r="C1218">
        <v>1305</v>
      </c>
      <c r="D1218">
        <v>2</v>
      </c>
      <c r="E1218" t="s">
        <v>50</v>
      </c>
      <c r="F1218">
        <v>36</v>
      </c>
      <c r="G1218" t="s">
        <v>155</v>
      </c>
      <c r="H1218" t="s">
        <v>52</v>
      </c>
      <c r="I1218" t="s">
        <v>52</v>
      </c>
      <c r="J1218" t="s">
        <v>53</v>
      </c>
      <c r="K1218" t="s">
        <v>53</v>
      </c>
      <c r="L1218" t="s">
        <v>53</v>
      </c>
      <c r="M1218">
        <v>0</v>
      </c>
      <c r="O1218">
        <v>3</v>
      </c>
      <c r="P1218" s="6">
        <v>3</v>
      </c>
      <c r="Q1218" t="s">
        <v>56</v>
      </c>
      <c r="R1218">
        <v>12</v>
      </c>
      <c r="S1218" s="5">
        <v>1</v>
      </c>
      <c r="T1218" t="s">
        <v>58</v>
      </c>
      <c r="U1218" t="s">
        <v>52</v>
      </c>
      <c r="V1218">
        <v>1</v>
      </c>
      <c r="W1218" t="s">
        <v>52</v>
      </c>
      <c r="X1218">
        <v>2</v>
      </c>
      <c r="AB1218" t="s">
        <v>155</v>
      </c>
      <c r="AC1218" t="s">
        <v>52</v>
      </c>
      <c r="AD1218" t="s">
        <v>52</v>
      </c>
      <c r="AE1218" t="s">
        <v>52</v>
      </c>
      <c r="AF1218" t="s">
        <v>52</v>
      </c>
      <c r="AG1218" t="s">
        <v>52</v>
      </c>
      <c r="AH1218">
        <v>5</v>
      </c>
      <c r="AI1218" t="s">
        <v>78</v>
      </c>
      <c r="AJ1218" t="s">
        <v>52</v>
      </c>
      <c r="AK1218" t="s">
        <v>88</v>
      </c>
      <c r="AM1218" t="s">
        <v>62</v>
      </c>
      <c r="AN1218" t="s">
        <v>53</v>
      </c>
      <c r="AP1218">
        <f t="shared" ref="AP1218:AP1267" si="76">IF(AND(R1218=6, AO1218="Too young"),1,0)</f>
        <v>0</v>
      </c>
      <c r="AQ1218">
        <v>0</v>
      </c>
      <c r="AR1218">
        <v>0</v>
      </c>
      <c r="AS1218">
        <v>14000</v>
      </c>
      <c r="AT1218">
        <v>23000</v>
      </c>
      <c r="AU1218">
        <v>0</v>
      </c>
      <c r="AV1218">
        <v>0</v>
      </c>
      <c r="AW1218">
        <v>3000</v>
      </c>
      <c r="AX1218">
        <v>40000</v>
      </c>
      <c r="AY1218" t="str">
        <f t="shared" ref="AY1218:AY1267" si="77">IF(AND($R1218&lt;12,$AX1218&lt;&gt;""),$AX1218,"")</f>
        <v/>
      </c>
      <c r="AZ1218">
        <f t="shared" ref="AZ1218:AZ1267" si="78">IF(AND($R1218&gt;11,$R1218&lt;15,$AX1218&lt;&gt;""),$AX1218,"")</f>
        <v>40000</v>
      </c>
      <c r="BA1218" t="str">
        <f t="shared" ref="BA1218:BA1267" si="79">IF(AND($R1218&gt;14,$AX1218&lt;&gt;""),$AX1218,"")</f>
        <v/>
      </c>
    </row>
    <row r="1219" spans="1:53" x14ac:dyDescent="0.35">
      <c r="A1219" s="2" t="s">
        <v>1600</v>
      </c>
      <c r="B1219">
        <v>13</v>
      </c>
      <c r="C1219">
        <v>1305</v>
      </c>
      <c r="D1219">
        <v>2</v>
      </c>
      <c r="E1219" t="s">
        <v>50</v>
      </c>
      <c r="F1219">
        <v>36</v>
      </c>
      <c r="G1219" t="s">
        <v>155</v>
      </c>
      <c r="H1219" t="s">
        <v>52</v>
      </c>
      <c r="I1219" t="s">
        <v>52</v>
      </c>
      <c r="J1219" t="s">
        <v>53</v>
      </c>
      <c r="K1219" t="s">
        <v>53</v>
      </c>
      <c r="L1219" t="s">
        <v>53</v>
      </c>
      <c r="M1219">
        <v>0</v>
      </c>
      <c r="O1219">
        <v>3</v>
      </c>
      <c r="P1219" s="6">
        <v>4</v>
      </c>
      <c r="Q1219" t="s">
        <v>50</v>
      </c>
      <c r="R1219">
        <v>8</v>
      </c>
      <c r="S1219" s="5">
        <v>1</v>
      </c>
      <c r="T1219" t="s">
        <v>58</v>
      </c>
      <c r="U1219" t="s">
        <v>52</v>
      </c>
      <c r="V1219">
        <v>1</v>
      </c>
      <c r="W1219" t="s">
        <v>52</v>
      </c>
      <c r="X1219">
        <v>2</v>
      </c>
      <c r="AB1219" t="s">
        <v>155</v>
      </c>
      <c r="AC1219" t="s">
        <v>52</v>
      </c>
      <c r="AD1219" t="s">
        <v>52</v>
      </c>
      <c r="AE1219" t="s">
        <v>52</v>
      </c>
      <c r="AF1219" t="s">
        <v>52</v>
      </c>
      <c r="AG1219" t="s">
        <v>52</v>
      </c>
      <c r="AH1219">
        <v>3</v>
      </c>
      <c r="AI1219" t="s">
        <v>63</v>
      </c>
      <c r="AJ1219" t="s">
        <v>52</v>
      </c>
      <c r="AK1219" t="s">
        <v>64</v>
      </c>
      <c r="AM1219" t="s">
        <v>62</v>
      </c>
      <c r="AN1219" t="s">
        <v>53</v>
      </c>
      <c r="AP1219">
        <f t="shared" si="76"/>
        <v>0</v>
      </c>
      <c r="AQ1219">
        <v>0</v>
      </c>
      <c r="AR1219">
        <v>0</v>
      </c>
      <c r="AS1219">
        <v>12000</v>
      </c>
      <c r="AT1219">
        <v>23000</v>
      </c>
      <c r="AU1219">
        <v>0</v>
      </c>
      <c r="AV1219">
        <v>0</v>
      </c>
      <c r="AW1219">
        <v>2500</v>
      </c>
      <c r="AX1219">
        <v>37500</v>
      </c>
      <c r="AY1219">
        <f t="shared" si="77"/>
        <v>37500</v>
      </c>
      <c r="AZ1219" t="str">
        <f t="shared" si="78"/>
        <v/>
      </c>
      <c r="BA1219" t="str">
        <f t="shared" si="79"/>
        <v/>
      </c>
    </row>
    <row r="1220" spans="1:53" x14ac:dyDescent="0.35">
      <c r="A1220" s="2" t="s">
        <v>1601</v>
      </c>
      <c r="B1220">
        <v>2</v>
      </c>
      <c r="C1220">
        <v>210</v>
      </c>
      <c r="D1220">
        <v>2</v>
      </c>
      <c r="E1220" t="s">
        <v>50</v>
      </c>
      <c r="F1220">
        <v>49</v>
      </c>
      <c r="G1220" t="s">
        <v>72</v>
      </c>
      <c r="I1220" t="s">
        <v>52</v>
      </c>
      <c r="J1220" t="s">
        <v>52</v>
      </c>
      <c r="K1220" t="s">
        <v>52</v>
      </c>
      <c r="L1220" t="s">
        <v>52</v>
      </c>
      <c r="M1220">
        <v>2</v>
      </c>
      <c r="N1220" t="s">
        <v>97</v>
      </c>
      <c r="O1220">
        <v>2</v>
      </c>
      <c r="P1220" s="6">
        <v>3</v>
      </c>
      <c r="Q1220" t="s">
        <v>50</v>
      </c>
      <c r="R1220">
        <v>11</v>
      </c>
      <c r="S1220" s="5">
        <v>1</v>
      </c>
      <c r="T1220" t="s">
        <v>58</v>
      </c>
      <c r="U1220" t="s">
        <v>52</v>
      </c>
      <c r="V1220">
        <v>1</v>
      </c>
      <c r="W1220" t="s">
        <v>52</v>
      </c>
      <c r="X1220">
        <v>2</v>
      </c>
      <c r="AB1220" t="s">
        <v>72</v>
      </c>
      <c r="AD1220" t="s">
        <v>73</v>
      </c>
      <c r="AE1220" t="s">
        <v>52</v>
      </c>
      <c r="AF1220" t="s">
        <v>52</v>
      </c>
      <c r="AG1220" t="s">
        <v>52</v>
      </c>
      <c r="AH1220">
        <v>3</v>
      </c>
      <c r="AI1220" t="s">
        <v>65</v>
      </c>
      <c r="AJ1220" t="s">
        <v>52</v>
      </c>
      <c r="AK1220" t="s">
        <v>66</v>
      </c>
      <c r="AM1220" t="s">
        <v>62</v>
      </c>
      <c r="AN1220" t="s">
        <v>53</v>
      </c>
      <c r="AP1220">
        <f t="shared" si="76"/>
        <v>0</v>
      </c>
      <c r="AQ1220">
        <v>0</v>
      </c>
      <c r="AR1220">
        <v>0</v>
      </c>
      <c r="AS1220">
        <v>18000</v>
      </c>
      <c r="AT1220">
        <v>25000</v>
      </c>
      <c r="AU1220">
        <v>0</v>
      </c>
      <c r="AV1220">
        <v>0</v>
      </c>
      <c r="AW1220">
        <v>20000</v>
      </c>
      <c r="AX1220">
        <v>63000</v>
      </c>
      <c r="AY1220">
        <f t="shared" si="77"/>
        <v>63000</v>
      </c>
      <c r="AZ1220" t="str">
        <f t="shared" si="78"/>
        <v/>
      </c>
      <c r="BA1220" t="str">
        <f t="shared" si="79"/>
        <v/>
      </c>
    </row>
    <row r="1221" spans="1:53" x14ac:dyDescent="0.35">
      <c r="A1221" s="2" t="s">
        <v>1602</v>
      </c>
      <c r="B1221">
        <v>1</v>
      </c>
      <c r="C1221">
        <v>104</v>
      </c>
      <c r="D1221">
        <v>2</v>
      </c>
      <c r="E1221" t="s">
        <v>50</v>
      </c>
      <c r="F1221">
        <v>36</v>
      </c>
      <c r="G1221" t="s">
        <v>72</v>
      </c>
      <c r="I1221" t="s">
        <v>73</v>
      </c>
      <c r="J1221" t="s">
        <v>53</v>
      </c>
      <c r="K1221" t="s">
        <v>53</v>
      </c>
      <c r="L1221" t="s">
        <v>53</v>
      </c>
      <c r="M1221">
        <v>0</v>
      </c>
      <c r="O1221">
        <v>3</v>
      </c>
      <c r="P1221" s="6">
        <v>4</v>
      </c>
      <c r="Q1221" t="s">
        <v>56</v>
      </c>
      <c r="R1221">
        <v>15</v>
      </c>
      <c r="S1221" s="5">
        <v>1</v>
      </c>
      <c r="T1221" t="s">
        <v>58</v>
      </c>
      <c r="U1221" t="s">
        <v>52</v>
      </c>
      <c r="V1221">
        <v>1</v>
      </c>
      <c r="W1221" t="s">
        <v>52</v>
      </c>
      <c r="X1221">
        <v>3</v>
      </c>
      <c r="Y1221" t="s">
        <v>59</v>
      </c>
      <c r="AB1221" t="s">
        <v>72</v>
      </c>
      <c r="AD1221" t="s">
        <v>73</v>
      </c>
      <c r="AE1221" t="s">
        <v>52</v>
      </c>
      <c r="AF1221" t="s">
        <v>52</v>
      </c>
      <c r="AG1221" t="s">
        <v>52</v>
      </c>
      <c r="AH1221">
        <v>6</v>
      </c>
      <c r="AI1221" t="s">
        <v>79</v>
      </c>
      <c r="AJ1221" t="s">
        <v>52</v>
      </c>
      <c r="AK1221" t="s">
        <v>90</v>
      </c>
      <c r="AM1221" t="s">
        <v>62</v>
      </c>
      <c r="AN1221" t="s">
        <v>53</v>
      </c>
      <c r="AP1221">
        <f t="shared" si="76"/>
        <v>0</v>
      </c>
      <c r="AQ1221">
        <v>0</v>
      </c>
      <c r="AR1221">
        <v>228000</v>
      </c>
      <c r="AS1221">
        <v>21000</v>
      </c>
      <c r="AT1221">
        <v>6000</v>
      </c>
      <c r="AU1221">
        <v>0</v>
      </c>
      <c r="AV1221">
        <v>280000</v>
      </c>
      <c r="AW1221">
        <v>0</v>
      </c>
      <c r="AX1221">
        <v>535000</v>
      </c>
      <c r="AY1221" t="str">
        <f t="shared" si="77"/>
        <v/>
      </c>
      <c r="AZ1221" t="str">
        <f t="shared" si="78"/>
        <v/>
      </c>
      <c r="BA1221">
        <f t="shared" si="79"/>
        <v>535000</v>
      </c>
    </row>
    <row r="1222" spans="1:53" x14ac:dyDescent="0.35">
      <c r="A1222" s="2" t="s">
        <v>1602</v>
      </c>
      <c r="B1222">
        <v>1</v>
      </c>
      <c r="C1222">
        <v>104</v>
      </c>
      <c r="D1222">
        <v>2</v>
      </c>
      <c r="E1222" t="s">
        <v>50</v>
      </c>
      <c r="F1222">
        <v>36</v>
      </c>
      <c r="G1222" t="s">
        <v>72</v>
      </c>
      <c r="I1222" t="s">
        <v>73</v>
      </c>
      <c r="J1222" t="s">
        <v>53</v>
      </c>
      <c r="K1222" t="s">
        <v>53</v>
      </c>
      <c r="L1222" t="s">
        <v>53</v>
      </c>
      <c r="M1222">
        <v>0</v>
      </c>
      <c r="O1222">
        <v>3</v>
      </c>
      <c r="P1222" s="6">
        <v>5</v>
      </c>
      <c r="Q1222" t="s">
        <v>56</v>
      </c>
      <c r="R1222">
        <v>11</v>
      </c>
      <c r="S1222" s="5">
        <v>1</v>
      </c>
      <c r="T1222" t="s">
        <v>58</v>
      </c>
      <c r="U1222" t="s">
        <v>52</v>
      </c>
      <c r="V1222">
        <v>1</v>
      </c>
      <c r="W1222" t="s">
        <v>52</v>
      </c>
      <c r="X1222">
        <v>3</v>
      </c>
      <c r="AB1222" t="s">
        <v>72</v>
      </c>
      <c r="AD1222" t="s">
        <v>73</v>
      </c>
      <c r="AE1222" t="s">
        <v>52</v>
      </c>
      <c r="AF1222" t="s">
        <v>52</v>
      </c>
      <c r="AG1222" t="s">
        <v>52</v>
      </c>
      <c r="AH1222">
        <v>5</v>
      </c>
      <c r="AI1222" t="s">
        <v>78</v>
      </c>
      <c r="AJ1222" t="s">
        <v>52</v>
      </c>
      <c r="AK1222" t="s">
        <v>88</v>
      </c>
      <c r="AM1222" t="s">
        <v>62</v>
      </c>
      <c r="AN1222" t="s">
        <v>53</v>
      </c>
      <c r="AP1222">
        <f t="shared" si="76"/>
        <v>0</v>
      </c>
      <c r="AQ1222">
        <v>0</v>
      </c>
      <c r="AR1222">
        <v>222000</v>
      </c>
      <c r="AS1222">
        <v>10000</v>
      </c>
      <c r="AT1222">
        <v>5000</v>
      </c>
      <c r="AU1222">
        <v>0</v>
      </c>
      <c r="AV1222">
        <v>0</v>
      </c>
      <c r="AW1222">
        <v>0</v>
      </c>
      <c r="AX1222">
        <v>237000</v>
      </c>
      <c r="AY1222">
        <f t="shared" si="77"/>
        <v>237000</v>
      </c>
      <c r="AZ1222" t="str">
        <f t="shared" si="78"/>
        <v/>
      </c>
      <c r="BA1222" t="str">
        <f t="shared" si="79"/>
        <v/>
      </c>
    </row>
    <row r="1223" spans="1:53" x14ac:dyDescent="0.35">
      <c r="A1223" s="2" t="s">
        <v>1603</v>
      </c>
      <c r="B1223">
        <v>20</v>
      </c>
      <c r="C1223">
        <v>2008</v>
      </c>
      <c r="D1223">
        <v>1</v>
      </c>
      <c r="E1223" t="s">
        <v>50</v>
      </c>
      <c r="F1223">
        <v>38</v>
      </c>
      <c r="G1223" t="s">
        <v>72</v>
      </c>
      <c r="I1223" t="s">
        <v>73</v>
      </c>
      <c r="J1223" t="s">
        <v>52</v>
      </c>
      <c r="K1223" t="s">
        <v>52</v>
      </c>
      <c r="L1223" t="s">
        <v>52</v>
      </c>
      <c r="M1223">
        <v>3</v>
      </c>
      <c r="N1223" t="s">
        <v>63</v>
      </c>
      <c r="O1223">
        <v>2</v>
      </c>
      <c r="P1223" s="6">
        <v>3</v>
      </c>
      <c r="Q1223" t="s">
        <v>50</v>
      </c>
      <c r="R1223">
        <v>15</v>
      </c>
      <c r="S1223" s="5">
        <v>1</v>
      </c>
      <c r="T1223" t="s">
        <v>58</v>
      </c>
      <c r="U1223" t="s">
        <v>52</v>
      </c>
      <c r="V1223">
        <v>1</v>
      </c>
      <c r="W1223" t="s">
        <v>52</v>
      </c>
      <c r="X1223">
        <v>2</v>
      </c>
      <c r="Y1223" t="s">
        <v>59</v>
      </c>
      <c r="AB1223" t="s">
        <v>72</v>
      </c>
      <c r="AD1223" t="s">
        <v>73</v>
      </c>
      <c r="AE1223" t="s">
        <v>52</v>
      </c>
      <c r="AF1223" t="s">
        <v>52</v>
      </c>
      <c r="AG1223" t="s">
        <v>52</v>
      </c>
      <c r="AH1223">
        <v>10</v>
      </c>
      <c r="AI1223" t="s">
        <v>107</v>
      </c>
      <c r="AJ1223" t="s">
        <v>53</v>
      </c>
      <c r="AO1223" t="s">
        <v>164</v>
      </c>
      <c r="AP1223">
        <f t="shared" si="76"/>
        <v>0</v>
      </c>
      <c r="AY1223" t="str">
        <f t="shared" si="77"/>
        <v/>
      </c>
      <c r="AZ1223" t="str">
        <f t="shared" si="78"/>
        <v/>
      </c>
      <c r="BA1223" t="str">
        <f t="shared" si="79"/>
        <v/>
      </c>
    </row>
    <row r="1224" spans="1:53" x14ac:dyDescent="0.35">
      <c r="A1224" s="2" t="s">
        <v>1603</v>
      </c>
      <c r="B1224">
        <v>20</v>
      </c>
      <c r="C1224">
        <v>2008</v>
      </c>
      <c r="D1224">
        <v>1</v>
      </c>
      <c r="E1224" t="s">
        <v>50</v>
      </c>
      <c r="F1224">
        <v>38</v>
      </c>
      <c r="G1224" t="s">
        <v>72</v>
      </c>
      <c r="I1224" t="s">
        <v>73</v>
      </c>
      <c r="J1224" t="s">
        <v>52</v>
      </c>
      <c r="K1224" t="s">
        <v>52</v>
      </c>
      <c r="L1224" t="s">
        <v>52</v>
      </c>
      <c r="M1224">
        <v>3</v>
      </c>
      <c r="N1224" t="s">
        <v>63</v>
      </c>
      <c r="O1224">
        <v>2</v>
      </c>
      <c r="P1224" s="6">
        <v>4</v>
      </c>
      <c r="Q1224" t="s">
        <v>56</v>
      </c>
      <c r="R1224">
        <v>9</v>
      </c>
      <c r="S1224" s="5">
        <v>1</v>
      </c>
      <c r="T1224" t="s">
        <v>58</v>
      </c>
      <c r="U1224" t="s">
        <v>52</v>
      </c>
      <c r="V1224">
        <v>1</v>
      </c>
      <c r="W1224" t="s">
        <v>52</v>
      </c>
      <c r="X1224">
        <v>2</v>
      </c>
      <c r="AB1224" t="s">
        <v>72</v>
      </c>
      <c r="AD1224" t="s">
        <v>73</v>
      </c>
      <c r="AE1224" t="s">
        <v>52</v>
      </c>
      <c r="AF1224" t="s">
        <v>52</v>
      </c>
      <c r="AG1224" t="s">
        <v>52</v>
      </c>
      <c r="AH1224">
        <v>3</v>
      </c>
      <c r="AI1224" t="s">
        <v>63</v>
      </c>
      <c r="AJ1224" t="s">
        <v>52</v>
      </c>
      <c r="AK1224" t="s">
        <v>98</v>
      </c>
      <c r="AM1224" t="s">
        <v>62</v>
      </c>
      <c r="AN1224" t="s">
        <v>52</v>
      </c>
      <c r="AP1224">
        <f t="shared" si="76"/>
        <v>0</v>
      </c>
      <c r="AQ1224">
        <v>400000</v>
      </c>
      <c r="AR1224">
        <v>0</v>
      </c>
      <c r="AS1224">
        <v>40000</v>
      </c>
      <c r="AT1224">
        <v>60000</v>
      </c>
      <c r="AU1224">
        <v>0</v>
      </c>
      <c r="AV1224">
        <v>0</v>
      </c>
      <c r="AW1224">
        <v>0</v>
      </c>
      <c r="AX1224">
        <v>500000</v>
      </c>
      <c r="AY1224">
        <f t="shared" si="77"/>
        <v>500000</v>
      </c>
      <c r="AZ1224" t="str">
        <f t="shared" si="78"/>
        <v/>
      </c>
      <c r="BA1224" t="str">
        <f t="shared" si="79"/>
        <v/>
      </c>
    </row>
    <row r="1225" spans="1:53" x14ac:dyDescent="0.35">
      <c r="A1225" s="2" t="s">
        <v>1606</v>
      </c>
      <c r="B1225">
        <v>1</v>
      </c>
      <c r="C1225">
        <v>108</v>
      </c>
      <c r="D1225">
        <v>2</v>
      </c>
      <c r="E1225" t="s">
        <v>50</v>
      </c>
      <c r="F1225">
        <v>40</v>
      </c>
      <c r="G1225" t="s">
        <v>72</v>
      </c>
      <c r="I1225" t="s">
        <v>52</v>
      </c>
      <c r="J1225" t="s">
        <v>52</v>
      </c>
      <c r="K1225" t="s">
        <v>52</v>
      </c>
      <c r="L1225" t="s">
        <v>52</v>
      </c>
      <c r="M1225">
        <v>8</v>
      </c>
      <c r="N1225" t="s">
        <v>86</v>
      </c>
      <c r="O1225">
        <v>3</v>
      </c>
      <c r="P1225" s="6">
        <v>3</v>
      </c>
      <c r="Q1225" t="s">
        <v>56</v>
      </c>
      <c r="R1225">
        <v>16</v>
      </c>
      <c r="S1225" s="5">
        <v>1</v>
      </c>
      <c r="T1225" t="s">
        <v>58</v>
      </c>
      <c r="U1225" t="s">
        <v>52</v>
      </c>
      <c r="V1225">
        <v>1</v>
      </c>
      <c r="W1225" t="s">
        <v>52</v>
      </c>
      <c r="X1225">
        <v>2</v>
      </c>
      <c r="Y1225" t="s">
        <v>59</v>
      </c>
      <c r="AB1225" t="s">
        <v>72</v>
      </c>
      <c r="AD1225" t="s">
        <v>73</v>
      </c>
      <c r="AE1225" t="s">
        <v>52</v>
      </c>
      <c r="AF1225" t="s">
        <v>52</v>
      </c>
      <c r="AG1225" t="s">
        <v>52</v>
      </c>
      <c r="AH1225">
        <v>13</v>
      </c>
      <c r="AI1225" t="s">
        <v>94</v>
      </c>
      <c r="AJ1225" t="s">
        <v>52</v>
      </c>
      <c r="AK1225" t="s">
        <v>108</v>
      </c>
      <c r="AM1225" t="s">
        <v>62</v>
      </c>
      <c r="AN1225" t="s">
        <v>52</v>
      </c>
      <c r="AP1225">
        <f t="shared" si="76"/>
        <v>0</v>
      </c>
      <c r="AQ1225">
        <v>0</v>
      </c>
      <c r="AR1225">
        <v>300000</v>
      </c>
      <c r="AS1225">
        <v>100000</v>
      </c>
      <c r="AT1225">
        <v>50000</v>
      </c>
      <c r="AU1225">
        <v>0</v>
      </c>
      <c r="AV1225">
        <v>0</v>
      </c>
      <c r="AW1225">
        <v>0</v>
      </c>
      <c r="AX1225">
        <v>450000</v>
      </c>
      <c r="AY1225" t="str">
        <f t="shared" si="77"/>
        <v/>
      </c>
      <c r="AZ1225" t="str">
        <f t="shared" si="78"/>
        <v/>
      </c>
      <c r="BA1225">
        <f t="shared" si="79"/>
        <v>450000</v>
      </c>
    </row>
    <row r="1226" spans="1:53" x14ac:dyDescent="0.35">
      <c r="A1226" s="2" t="s">
        <v>1606</v>
      </c>
      <c r="B1226">
        <v>1</v>
      </c>
      <c r="C1226">
        <v>108</v>
      </c>
      <c r="D1226">
        <v>2</v>
      </c>
      <c r="E1226" t="s">
        <v>50</v>
      </c>
      <c r="F1226">
        <v>40</v>
      </c>
      <c r="G1226" t="s">
        <v>72</v>
      </c>
      <c r="I1226" t="s">
        <v>52</v>
      </c>
      <c r="J1226" t="s">
        <v>52</v>
      </c>
      <c r="K1226" t="s">
        <v>52</v>
      </c>
      <c r="L1226" t="s">
        <v>52</v>
      </c>
      <c r="M1226">
        <v>8</v>
      </c>
      <c r="N1226" t="s">
        <v>86</v>
      </c>
      <c r="O1226">
        <v>3</v>
      </c>
      <c r="P1226" s="6">
        <v>4</v>
      </c>
      <c r="Q1226" t="s">
        <v>50</v>
      </c>
      <c r="R1226">
        <v>14</v>
      </c>
      <c r="S1226" s="5">
        <v>1</v>
      </c>
      <c r="T1226" t="s">
        <v>58</v>
      </c>
      <c r="U1226" t="s">
        <v>52</v>
      </c>
      <c r="V1226">
        <v>1</v>
      </c>
      <c r="W1226" t="s">
        <v>52</v>
      </c>
      <c r="X1226">
        <v>2</v>
      </c>
      <c r="Y1226" t="s">
        <v>59</v>
      </c>
      <c r="AB1226" t="s">
        <v>72</v>
      </c>
      <c r="AD1226" t="s">
        <v>73</v>
      </c>
      <c r="AE1226" t="s">
        <v>52</v>
      </c>
      <c r="AF1226" t="s">
        <v>52</v>
      </c>
      <c r="AG1226" t="s">
        <v>52</v>
      </c>
      <c r="AH1226">
        <v>11</v>
      </c>
      <c r="AI1226" t="s">
        <v>80</v>
      </c>
      <c r="AJ1226" t="s">
        <v>52</v>
      </c>
      <c r="AK1226" t="s">
        <v>81</v>
      </c>
      <c r="AM1226" t="s">
        <v>62</v>
      </c>
      <c r="AN1226" t="s">
        <v>52</v>
      </c>
      <c r="AP1226">
        <f t="shared" si="76"/>
        <v>0</v>
      </c>
      <c r="AQ1226">
        <v>0</v>
      </c>
      <c r="AR1226">
        <v>300000</v>
      </c>
      <c r="AS1226">
        <v>50000</v>
      </c>
      <c r="AT1226">
        <v>50000</v>
      </c>
      <c r="AU1226">
        <v>0</v>
      </c>
      <c r="AV1226">
        <v>0</v>
      </c>
      <c r="AW1226">
        <v>0</v>
      </c>
      <c r="AX1226">
        <v>400000</v>
      </c>
      <c r="AY1226" t="str">
        <f t="shared" si="77"/>
        <v/>
      </c>
      <c r="AZ1226">
        <f t="shared" si="78"/>
        <v>400000</v>
      </c>
      <c r="BA1226" t="str">
        <f t="shared" si="79"/>
        <v/>
      </c>
    </row>
    <row r="1227" spans="1:53" x14ac:dyDescent="0.35">
      <c r="A1227" s="2" t="s">
        <v>1606</v>
      </c>
      <c r="B1227">
        <v>1</v>
      </c>
      <c r="C1227">
        <v>108</v>
      </c>
      <c r="D1227">
        <v>2</v>
      </c>
      <c r="E1227" t="s">
        <v>50</v>
      </c>
      <c r="F1227">
        <v>40</v>
      </c>
      <c r="G1227" t="s">
        <v>72</v>
      </c>
      <c r="I1227" t="s">
        <v>52</v>
      </c>
      <c r="J1227" t="s">
        <v>52</v>
      </c>
      <c r="K1227" t="s">
        <v>52</v>
      </c>
      <c r="L1227" t="s">
        <v>52</v>
      </c>
      <c r="M1227">
        <v>8</v>
      </c>
      <c r="N1227" t="s">
        <v>86</v>
      </c>
      <c r="O1227">
        <v>3</v>
      </c>
      <c r="P1227" s="6">
        <v>5</v>
      </c>
      <c r="Q1227" t="s">
        <v>50</v>
      </c>
      <c r="R1227">
        <v>6</v>
      </c>
      <c r="S1227" s="5">
        <v>1</v>
      </c>
      <c r="T1227" t="s">
        <v>58</v>
      </c>
      <c r="U1227" t="s">
        <v>52</v>
      </c>
      <c r="V1227">
        <v>1</v>
      </c>
      <c r="W1227" t="s">
        <v>52</v>
      </c>
      <c r="X1227">
        <v>2</v>
      </c>
      <c r="AB1227" t="s">
        <v>72</v>
      </c>
      <c r="AD1227" t="s">
        <v>73</v>
      </c>
      <c r="AE1227" t="s">
        <v>52</v>
      </c>
      <c r="AF1227" t="s">
        <v>52</v>
      </c>
      <c r="AG1227" t="s">
        <v>52</v>
      </c>
      <c r="AH1227">
        <v>2</v>
      </c>
      <c r="AI1227" t="s">
        <v>68</v>
      </c>
      <c r="AJ1227" t="s">
        <v>52</v>
      </c>
      <c r="AK1227" t="s">
        <v>74</v>
      </c>
      <c r="AM1227" t="s">
        <v>62</v>
      </c>
      <c r="AN1227" t="s">
        <v>53</v>
      </c>
      <c r="AP1227">
        <f t="shared" si="76"/>
        <v>0</v>
      </c>
      <c r="AQ1227">
        <v>0</v>
      </c>
      <c r="AR1227">
        <v>0</v>
      </c>
      <c r="AS1227">
        <v>0</v>
      </c>
      <c r="AT1227">
        <v>30000</v>
      </c>
      <c r="AU1227">
        <v>0</v>
      </c>
      <c r="AV1227">
        <v>0</v>
      </c>
      <c r="AW1227">
        <v>0</v>
      </c>
      <c r="AX1227">
        <v>30000</v>
      </c>
      <c r="AY1227">
        <f t="shared" si="77"/>
        <v>30000</v>
      </c>
      <c r="AZ1227" t="str">
        <f t="shared" si="78"/>
        <v/>
      </c>
      <c r="BA1227" t="str">
        <f t="shared" si="79"/>
        <v/>
      </c>
    </row>
    <row r="1228" spans="1:53" x14ac:dyDescent="0.35">
      <c r="A1228" s="2" t="s">
        <v>1607</v>
      </c>
      <c r="B1228">
        <v>5</v>
      </c>
      <c r="C1228">
        <v>505</v>
      </c>
      <c r="D1228">
        <v>2</v>
      </c>
      <c r="E1228" t="s">
        <v>50</v>
      </c>
      <c r="F1228">
        <v>37</v>
      </c>
      <c r="G1228" t="s">
        <v>72</v>
      </c>
      <c r="I1228" t="s">
        <v>73</v>
      </c>
      <c r="J1228" t="s">
        <v>52</v>
      </c>
      <c r="K1228" t="s">
        <v>52</v>
      </c>
      <c r="L1228" t="s">
        <v>52</v>
      </c>
      <c r="M1228">
        <v>6</v>
      </c>
      <c r="N1228" t="s">
        <v>79</v>
      </c>
      <c r="O1228">
        <v>2</v>
      </c>
      <c r="P1228" s="6">
        <v>3</v>
      </c>
      <c r="Q1228" t="s">
        <v>56</v>
      </c>
      <c r="R1228">
        <v>12</v>
      </c>
      <c r="S1228" s="5">
        <v>1</v>
      </c>
      <c r="T1228" t="s">
        <v>58</v>
      </c>
      <c r="U1228" t="s">
        <v>52</v>
      </c>
      <c r="V1228">
        <v>1</v>
      </c>
      <c r="W1228" t="s">
        <v>52</v>
      </c>
      <c r="X1228">
        <v>2</v>
      </c>
      <c r="AB1228" t="s">
        <v>72</v>
      </c>
      <c r="AD1228" t="s">
        <v>52</v>
      </c>
      <c r="AE1228" t="s">
        <v>52</v>
      </c>
      <c r="AF1228" t="s">
        <v>52</v>
      </c>
      <c r="AG1228" t="s">
        <v>52</v>
      </c>
      <c r="AH1228">
        <v>6</v>
      </c>
      <c r="AI1228" t="s">
        <v>79</v>
      </c>
      <c r="AJ1228" t="s">
        <v>52</v>
      </c>
      <c r="AK1228" t="s">
        <v>90</v>
      </c>
      <c r="AM1228" t="s">
        <v>62</v>
      </c>
      <c r="AN1228" t="s">
        <v>52</v>
      </c>
      <c r="AP1228">
        <f t="shared" si="76"/>
        <v>0</v>
      </c>
      <c r="AQ1228">
        <v>720000</v>
      </c>
      <c r="AR1228">
        <v>260000</v>
      </c>
      <c r="AS1228">
        <v>30000</v>
      </c>
      <c r="AT1228">
        <v>10000</v>
      </c>
      <c r="AU1228">
        <v>1300000</v>
      </c>
      <c r="AV1228">
        <v>650000</v>
      </c>
      <c r="AW1228">
        <v>0</v>
      </c>
      <c r="AX1228">
        <v>2970000</v>
      </c>
      <c r="AY1228" t="str">
        <f t="shared" si="77"/>
        <v/>
      </c>
      <c r="AZ1228">
        <f t="shared" si="78"/>
        <v>2970000</v>
      </c>
      <c r="BA1228" t="str">
        <f t="shared" si="79"/>
        <v/>
      </c>
    </row>
    <row r="1229" spans="1:53" x14ac:dyDescent="0.35">
      <c r="A1229" s="2" t="s">
        <v>1607</v>
      </c>
      <c r="B1229">
        <v>5</v>
      </c>
      <c r="C1229">
        <v>505</v>
      </c>
      <c r="D1229">
        <v>2</v>
      </c>
      <c r="E1229" t="s">
        <v>50</v>
      </c>
      <c r="F1229">
        <v>37</v>
      </c>
      <c r="G1229" t="s">
        <v>72</v>
      </c>
      <c r="I1229" t="s">
        <v>73</v>
      </c>
      <c r="J1229" t="s">
        <v>52</v>
      </c>
      <c r="K1229" t="s">
        <v>52</v>
      </c>
      <c r="L1229" t="s">
        <v>52</v>
      </c>
      <c r="M1229">
        <v>6</v>
      </c>
      <c r="N1229" t="s">
        <v>79</v>
      </c>
      <c r="O1229">
        <v>2</v>
      </c>
      <c r="P1229" s="6">
        <v>4</v>
      </c>
      <c r="Q1229" t="s">
        <v>50</v>
      </c>
      <c r="R1229">
        <v>6</v>
      </c>
      <c r="S1229" s="5">
        <v>1</v>
      </c>
      <c r="T1229" t="s">
        <v>58</v>
      </c>
      <c r="U1229" t="s">
        <v>52</v>
      </c>
      <c r="V1229">
        <v>1</v>
      </c>
      <c r="W1229" t="s">
        <v>52</v>
      </c>
      <c r="X1229">
        <v>2</v>
      </c>
      <c r="AB1229" t="s">
        <v>72</v>
      </c>
      <c r="AD1229" t="s">
        <v>73</v>
      </c>
      <c r="AE1229" t="s">
        <v>52</v>
      </c>
      <c r="AF1229" t="s">
        <v>52</v>
      </c>
      <c r="AG1229" t="s">
        <v>52</v>
      </c>
      <c r="AH1229">
        <v>1</v>
      </c>
      <c r="AI1229" t="s">
        <v>65</v>
      </c>
      <c r="AJ1229" t="s">
        <v>52</v>
      </c>
      <c r="AK1229" t="s">
        <v>66</v>
      </c>
      <c r="AM1229" t="s">
        <v>62</v>
      </c>
      <c r="AN1229" t="s">
        <v>53</v>
      </c>
      <c r="AP1229">
        <f t="shared" si="76"/>
        <v>0</v>
      </c>
      <c r="AQ1229">
        <v>0</v>
      </c>
      <c r="AR1229">
        <v>0</v>
      </c>
      <c r="AS1229">
        <v>5000</v>
      </c>
      <c r="AT1229">
        <v>2000</v>
      </c>
      <c r="AU1229">
        <v>520000</v>
      </c>
      <c r="AV1229">
        <v>0</v>
      </c>
      <c r="AW1229">
        <v>0</v>
      </c>
      <c r="AX1229">
        <v>527000</v>
      </c>
      <c r="AY1229">
        <f t="shared" si="77"/>
        <v>527000</v>
      </c>
      <c r="AZ1229" t="str">
        <f t="shared" si="78"/>
        <v/>
      </c>
      <c r="BA1229" t="str">
        <f t="shared" si="79"/>
        <v/>
      </c>
    </row>
    <row r="1230" spans="1:53" x14ac:dyDescent="0.35">
      <c r="A1230" s="2" t="s">
        <v>1615</v>
      </c>
      <c r="B1230">
        <v>21</v>
      </c>
      <c r="C1230">
        <v>2110</v>
      </c>
      <c r="D1230">
        <v>2</v>
      </c>
      <c r="E1230" t="s">
        <v>50</v>
      </c>
      <c r="F1230">
        <v>37</v>
      </c>
      <c r="G1230" t="s">
        <v>72</v>
      </c>
      <c r="I1230" t="s">
        <v>73</v>
      </c>
      <c r="J1230" t="s">
        <v>52</v>
      </c>
      <c r="K1230" t="s">
        <v>52</v>
      </c>
      <c r="L1230" t="s">
        <v>52</v>
      </c>
      <c r="M1230">
        <v>7</v>
      </c>
      <c r="N1230" t="s">
        <v>86</v>
      </c>
      <c r="O1230">
        <v>3</v>
      </c>
      <c r="P1230" s="6">
        <v>3</v>
      </c>
      <c r="Q1230" t="s">
        <v>56</v>
      </c>
      <c r="R1230">
        <v>13</v>
      </c>
      <c r="S1230" s="5">
        <v>1</v>
      </c>
      <c r="T1230" t="s">
        <v>58</v>
      </c>
      <c r="U1230" t="s">
        <v>52</v>
      </c>
      <c r="V1230">
        <v>1</v>
      </c>
      <c r="W1230" t="s">
        <v>52</v>
      </c>
      <c r="X1230">
        <v>2</v>
      </c>
      <c r="Y1230" t="s">
        <v>59</v>
      </c>
      <c r="AB1230" t="s">
        <v>72</v>
      </c>
      <c r="AD1230" t="s">
        <v>73</v>
      </c>
      <c r="AE1230" t="s">
        <v>52</v>
      </c>
      <c r="AF1230" t="s">
        <v>52</v>
      </c>
      <c r="AG1230" t="s">
        <v>52</v>
      </c>
      <c r="AH1230">
        <v>8</v>
      </c>
      <c r="AI1230" t="s">
        <v>86</v>
      </c>
      <c r="AJ1230" t="s">
        <v>52</v>
      </c>
      <c r="AK1230" t="s">
        <v>87</v>
      </c>
      <c r="AM1230" t="s">
        <v>62</v>
      </c>
      <c r="AN1230" t="s">
        <v>53</v>
      </c>
      <c r="AP1230">
        <f t="shared" si="76"/>
        <v>0</v>
      </c>
      <c r="AQ1230">
        <v>1296000</v>
      </c>
      <c r="AR1230">
        <v>0</v>
      </c>
      <c r="AS1230">
        <v>30000</v>
      </c>
      <c r="AT1230">
        <v>60000</v>
      </c>
      <c r="AU1230">
        <v>0</v>
      </c>
      <c r="AV1230">
        <v>0</v>
      </c>
      <c r="AW1230">
        <v>0</v>
      </c>
      <c r="AX1230">
        <v>1386000</v>
      </c>
      <c r="AY1230" t="str">
        <f t="shared" si="77"/>
        <v/>
      </c>
      <c r="AZ1230">
        <f t="shared" si="78"/>
        <v>1386000</v>
      </c>
      <c r="BA1230" t="str">
        <f t="shared" si="79"/>
        <v/>
      </c>
    </row>
    <row r="1231" spans="1:53" x14ac:dyDescent="0.35">
      <c r="A1231" s="2" t="s">
        <v>1615</v>
      </c>
      <c r="B1231">
        <v>21</v>
      </c>
      <c r="C1231">
        <v>2110</v>
      </c>
      <c r="D1231">
        <v>2</v>
      </c>
      <c r="E1231" t="s">
        <v>50</v>
      </c>
      <c r="F1231">
        <v>37</v>
      </c>
      <c r="G1231" t="s">
        <v>72</v>
      </c>
      <c r="I1231" t="s">
        <v>73</v>
      </c>
      <c r="J1231" t="s">
        <v>52</v>
      </c>
      <c r="K1231" t="s">
        <v>52</v>
      </c>
      <c r="L1231" t="s">
        <v>52</v>
      </c>
      <c r="M1231">
        <v>7</v>
      </c>
      <c r="N1231" t="s">
        <v>86</v>
      </c>
      <c r="O1231">
        <v>3</v>
      </c>
      <c r="P1231" s="6">
        <v>4</v>
      </c>
      <c r="Q1231" t="s">
        <v>50</v>
      </c>
      <c r="R1231">
        <v>13</v>
      </c>
      <c r="S1231" s="5">
        <v>1</v>
      </c>
      <c r="T1231" t="s">
        <v>58</v>
      </c>
      <c r="U1231" t="s">
        <v>52</v>
      </c>
      <c r="V1231">
        <v>1</v>
      </c>
      <c r="W1231" t="s">
        <v>52</v>
      </c>
      <c r="X1231">
        <v>2</v>
      </c>
      <c r="Y1231" t="s">
        <v>59</v>
      </c>
      <c r="AB1231" t="s">
        <v>72</v>
      </c>
      <c r="AD1231" t="s">
        <v>73</v>
      </c>
      <c r="AE1231" t="s">
        <v>52</v>
      </c>
      <c r="AF1231" t="s">
        <v>52</v>
      </c>
      <c r="AG1231" t="s">
        <v>52</v>
      </c>
      <c r="AH1231">
        <v>7</v>
      </c>
      <c r="AI1231" t="s">
        <v>79</v>
      </c>
      <c r="AJ1231" t="s">
        <v>52</v>
      </c>
      <c r="AK1231" t="s">
        <v>90</v>
      </c>
      <c r="AM1231" t="s">
        <v>62</v>
      </c>
      <c r="AN1231" t="s">
        <v>53</v>
      </c>
      <c r="AP1231">
        <f t="shared" si="76"/>
        <v>0</v>
      </c>
      <c r="AQ1231">
        <v>1296000</v>
      </c>
      <c r="AR1231">
        <v>0</v>
      </c>
      <c r="AS1231">
        <v>20000</v>
      </c>
      <c r="AT1231">
        <v>50000</v>
      </c>
      <c r="AU1231">
        <v>0</v>
      </c>
      <c r="AV1231">
        <v>0</v>
      </c>
      <c r="AW1231">
        <v>0</v>
      </c>
      <c r="AX1231">
        <v>1366000</v>
      </c>
      <c r="AY1231" t="str">
        <f t="shared" si="77"/>
        <v/>
      </c>
      <c r="AZ1231">
        <f t="shared" si="78"/>
        <v>1366000</v>
      </c>
      <c r="BA1231" t="str">
        <f t="shared" si="79"/>
        <v/>
      </c>
    </row>
    <row r="1232" spans="1:53" x14ac:dyDescent="0.35">
      <c r="A1232" s="2" t="s">
        <v>1615</v>
      </c>
      <c r="B1232">
        <v>21</v>
      </c>
      <c r="C1232">
        <v>2110</v>
      </c>
      <c r="D1232">
        <v>2</v>
      </c>
      <c r="E1232" t="s">
        <v>50</v>
      </c>
      <c r="F1232">
        <v>37</v>
      </c>
      <c r="G1232" t="s">
        <v>72</v>
      </c>
      <c r="I1232" t="s">
        <v>73</v>
      </c>
      <c r="J1232" t="s">
        <v>52</v>
      </c>
      <c r="K1232" t="s">
        <v>52</v>
      </c>
      <c r="L1232" t="s">
        <v>52</v>
      </c>
      <c r="M1232">
        <v>7</v>
      </c>
      <c r="N1232" t="s">
        <v>86</v>
      </c>
      <c r="O1232">
        <v>3</v>
      </c>
      <c r="P1232" s="6">
        <v>5</v>
      </c>
      <c r="Q1232" t="s">
        <v>56</v>
      </c>
      <c r="R1232">
        <v>10</v>
      </c>
      <c r="S1232" s="5">
        <v>1</v>
      </c>
      <c r="T1232" t="s">
        <v>58</v>
      </c>
      <c r="U1232" t="s">
        <v>52</v>
      </c>
      <c r="V1232">
        <v>1</v>
      </c>
      <c r="W1232" t="s">
        <v>52</v>
      </c>
      <c r="X1232">
        <v>2</v>
      </c>
      <c r="AB1232" t="s">
        <v>72</v>
      </c>
      <c r="AD1232" t="s">
        <v>73</v>
      </c>
      <c r="AE1232" t="s">
        <v>52</v>
      </c>
      <c r="AF1232" t="s">
        <v>52</v>
      </c>
      <c r="AG1232" t="s">
        <v>52</v>
      </c>
      <c r="AH1232">
        <v>5</v>
      </c>
      <c r="AI1232" t="s">
        <v>63</v>
      </c>
      <c r="AJ1232" t="s">
        <v>52</v>
      </c>
      <c r="AK1232" t="s">
        <v>64</v>
      </c>
      <c r="AM1232" t="s">
        <v>62</v>
      </c>
      <c r="AN1232" t="s">
        <v>53</v>
      </c>
      <c r="AP1232">
        <f t="shared" si="76"/>
        <v>0</v>
      </c>
      <c r="AQ1232">
        <v>864000</v>
      </c>
      <c r="AR1232">
        <v>0</v>
      </c>
      <c r="AS1232">
        <v>10000</v>
      </c>
      <c r="AT1232">
        <v>30000</v>
      </c>
      <c r="AU1232">
        <v>0</v>
      </c>
      <c r="AV1232">
        <v>0</v>
      </c>
      <c r="AW1232">
        <v>0</v>
      </c>
      <c r="AX1232">
        <v>904000</v>
      </c>
      <c r="AY1232">
        <f t="shared" si="77"/>
        <v>904000</v>
      </c>
      <c r="AZ1232" t="str">
        <f t="shared" si="78"/>
        <v/>
      </c>
      <c r="BA1232" t="str">
        <f t="shared" si="79"/>
        <v/>
      </c>
    </row>
    <row r="1233" spans="1:53" x14ac:dyDescent="0.35">
      <c r="A1233" s="2" t="s">
        <v>1617</v>
      </c>
      <c r="B1233">
        <v>16</v>
      </c>
      <c r="C1233">
        <v>1607</v>
      </c>
      <c r="D1233">
        <v>2</v>
      </c>
      <c r="E1233" t="s">
        <v>50</v>
      </c>
      <c r="F1233">
        <v>37</v>
      </c>
      <c r="G1233" t="s">
        <v>51</v>
      </c>
      <c r="H1233" t="s">
        <v>52</v>
      </c>
      <c r="I1233" t="s">
        <v>52</v>
      </c>
      <c r="J1233" t="s">
        <v>53</v>
      </c>
      <c r="K1233" t="s">
        <v>53</v>
      </c>
      <c r="L1233" t="s">
        <v>53</v>
      </c>
      <c r="M1233">
        <v>0</v>
      </c>
      <c r="O1233">
        <v>4</v>
      </c>
      <c r="P1233" s="6">
        <v>3</v>
      </c>
      <c r="Q1233" t="s">
        <v>56</v>
      </c>
      <c r="R1233">
        <v>12</v>
      </c>
      <c r="S1233" s="5">
        <v>1</v>
      </c>
      <c r="T1233" t="s">
        <v>58</v>
      </c>
      <c r="U1233" t="s">
        <v>52</v>
      </c>
      <c r="V1233">
        <v>1</v>
      </c>
      <c r="W1233" t="s">
        <v>52</v>
      </c>
      <c r="X1233">
        <v>2</v>
      </c>
      <c r="AB1233" t="s">
        <v>51</v>
      </c>
      <c r="AC1233" t="s">
        <v>52</v>
      </c>
      <c r="AD1233" t="s">
        <v>52</v>
      </c>
      <c r="AE1233" t="s">
        <v>52</v>
      </c>
      <c r="AF1233" t="s">
        <v>52</v>
      </c>
      <c r="AG1233" t="s">
        <v>52</v>
      </c>
      <c r="AH1233">
        <v>3</v>
      </c>
      <c r="AI1233" t="s">
        <v>63</v>
      </c>
      <c r="AJ1233" t="s">
        <v>52</v>
      </c>
      <c r="AK1233" t="s">
        <v>98</v>
      </c>
      <c r="AM1233" t="s">
        <v>62</v>
      </c>
      <c r="AN1233" t="s">
        <v>53</v>
      </c>
      <c r="AP1233">
        <f t="shared" si="76"/>
        <v>0</v>
      </c>
      <c r="AQ1233">
        <v>0</v>
      </c>
      <c r="AR1233">
        <v>0</v>
      </c>
      <c r="AS1233">
        <v>4000</v>
      </c>
      <c r="AT1233">
        <v>8000</v>
      </c>
      <c r="AU1233">
        <v>117000</v>
      </c>
      <c r="AV1233">
        <v>0</v>
      </c>
      <c r="AW1233">
        <v>0</v>
      </c>
      <c r="AX1233">
        <v>129000</v>
      </c>
      <c r="AY1233" t="str">
        <f t="shared" si="77"/>
        <v/>
      </c>
      <c r="AZ1233">
        <f t="shared" si="78"/>
        <v>129000</v>
      </c>
      <c r="BA1233" t="str">
        <f t="shared" si="79"/>
        <v/>
      </c>
    </row>
    <row r="1234" spans="1:53" x14ac:dyDescent="0.35">
      <c r="A1234" s="2" t="s">
        <v>1617</v>
      </c>
      <c r="B1234">
        <v>16</v>
      </c>
      <c r="C1234">
        <v>1607</v>
      </c>
      <c r="D1234">
        <v>2</v>
      </c>
      <c r="E1234" t="s">
        <v>50</v>
      </c>
      <c r="F1234">
        <v>37</v>
      </c>
      <c r="G1234" t="s">
        <v>51</v>
      </c>
      <c r="H1234" t="s">
        <v>52</v>
      </c>
      <c r="I1234" t="s">
        <v>52</v>
      </c>
      <c r="J1234" t="s">
        <v>53</v>
      </c>
      <c r="K1234" t="s">
        <v>53</v>
      </c>
      <c r="L1234" t="s">
        <v>53</v>
      </c>
      <c r="M1234">
        <v>0</v>
      </c>
      <c r="O1234">
        <v>4</v>
      </c>
      <c r="P1234" s="6">
        <v>4</v>
      </c>
      <c r="Q1234" t="s">
        <v>56</v>
      </c>
      <c r="R1234">
        <v>9</v>
      </c>
      <c r="S1234" s="5">
        <v>1</v>
      </c>
      <c r="T1234" t="s">
        <v>58</v>
      </c>
      <c r="U1234" t="s">
        <v>52</v>
      </c>
      <c r="V1234">
        <v>1</v>
      </c>
      <c r="W1234" t="s">
        <v>52</v>
      </c>
      <c r="X1234">
        <v>2</v>
      </c>
      <c r="AB1234" t="s">
        <v>51</v>
      </c>
      <c r="AC1234" t="s">
        <v>52</v>
      </c>
      <c r="AD1234" t="s">
        <v>52</v>
      </c>
      <c r="AE1234" t="s">
        <v>53</v>
      </c>
      <c r="AF1234" t="s">
        <v>53</v>
      </c>
      <c r="AG1234" t="s">
        <v>52</v>
      </c>
      <c r="AH1234">
        <v>1</v>
      </c>
      <c r="AI1234" t="s">
        <v>65</v>
      </c>
      <c r="AJ1234" t="s">
        <v>52</v>
      </c>
      <c r="AK1234" t="s">
        <v>74</v>
      </c>
      <c r="AM1234" t="s">
        <v>62</v>
      </c>
      <c r="AN1234" t="s">
        <v>53</v>
      </c>
      <c r="AP1234">
        <f t="shared" si="76"/>
        <v>0</v>
      </c>
      <c r="AQ1234">
        <v>0</v>
      </c>
      <c r="AR1234">
        <v>0</v>
      </c>
      <c r="AS1234">
        <v>2000</v>
      </c>
      <c r="AT1234">
        <v>4000</v>
      </c>
      <c r="AU1234">
        <v>80000</v>
      </c>
      <c r="AV1234">
        <v>0</v>
      </c>
      <c r="AW1234">
        <v>0</v>
      </c>
      <c r="AX1234">
        <v>86000</v>
      </c>
      <c r="AY1234">
        <f t="shared" si="77"/>
        <v>86000</v>
      </c>
      <c r="AZ1234" t="str">
        <f t="shared" si="78"/>
        <v/>
      </c>
      <c r="BA1234" t="str">
        <f t="shared" si="79"/>
        <v/>
      </c>
    </row>
    <row r="1235" spans="1:53" x14ac:dyDescent="0.35">
      <c r="A1235" s="2" t="s">
        <v>1617</v>
      </c>
      <c r="B1235">
        <v>16</v>
      </c>
      <c r="C1235">
        <v>1607</v>
      </c>
      <c r="D1235">
        <v>2</v>
      </c>
      <c r="E1235" t="s">
        <v>50</v>
      </c>
      <c r="F1235">
        <v>37</v>
      </c>
      <c r="G1235" t="s">
        <v>51</v>
      </c>
      <c r="H1235" t="s">
        <v>52</v>
      </c>
      <c r="I1235" t="s">
        <v>52</v>
      </c>
      <c r="J1235" t="s">
        <v>53</v>
      </c>
      <c r="K1235" t="s">
        <v>53</v>
      </c>
      <c r="L1235" t="s">
        <v>53</v>
      </c>
      <c r="M1235">
        <v>0</v>
      </c>
      <c r="O1235">
        <v>4</v>
      </c>
      <c r="P1235" s="6">
        <v>5</v>
      </c>
      <c r="Q1235" t="s">
        <v>56</v>
      </c>
      <c r="R1235">
        <v>7</v>
      </c>
      <c r="S1235" s="5">
        <v>1</v>
      </c>
      <c r="T1235" t="s">
        <v>58</v>
      </c>
      <c r="U1235" t="s">
        <v>52</v>
      </c>
      <c r="V1235">
        <v>1</v>
      </c>
      <c r="W1235" t="s">
        <v>52</v>
      </c>
      <c r="X1235">
        <v>2</v>
      </c>
      <c r="AB1235" t="s">
        <v>51</v>
      </c>
      <c r="AC1235" t="s">
        <v>52</v>
      </c>
      <c r="AD1235" t="s">
        <v>52</v>
      </c>
      <c r="AE1235" t="s">
        <v>53</v>
      </c>
      <c r="AF1235" t="s">
        <v>53</v>
      </c>
      <c r="AG1235" t="s">
        <v>53</v>
      </c>
      <c r="AJ1235" t="s">
        <v>53</v>
      </c>
      <c r="AO1235" t="s">
        <v>190</v>
      </c>
      <c r="AP1235">
        <f t="shared" si="76"/>
        <v>0</v>
      </c>
      <c r="AY1235" t="str">
        <f t="shared" si="77"/>
        <v/>
      </c>
      <c r="AZ1235" t="str">
        <f t="shared" si="78"/>
        <v/>
      </c>
      <c r="BA1235" t="str">
        <f t="shared" si="79"/>
        <v/>
      </c>
    </row>
    <row r="1236" spans="1:53" x14ac:dyDescent="0.35">
      <c r="A1236" s="2" t="s">
        <v>1620</v>
      </c>
      <c r="B1236">
        <v>5</v>
      </c>
      <c r="C1236">
        <v>505</v>
      </c>
      <c r="D1236">
        <v>2</v>
      </c>
      <c r="E1236" t="s">
        <v>50</v>
      </c>
      <c r="F1236">
        <v>55</v>
      </c>
      <c r="G1236" t="s">
        <v>72</v>
      </c>
      <c r="I1236" t="s">
        <v>73</v>
      </c>
      <c r="J1236" t="s">
        <v>52</v>
      </c>
      <c r="K1236" t="s">
        <v>52</v>
      </c>
      <c r="L1236" t="s">
        <v>52</v>
      </c>
      <c r="M1236">
        <v>4</v>
      </c>
      <c r="N1236" t="s">
        <v>83</v>
      </c>
      <c r="O1236">
        <v>4</v>
      </c>
      <c r="P1236" s="6">
        <v>4</v>
      </c>
      <c r="Q1236" t="s">
        <v>56</v>
      </c>
      <c r="R1236">
        <v>17</v>
      </c>
      <c r="S1236" s="5">
        <v>1</v>
      </c>
      <c r="T1236" t="s">
        <v>58</v>
      </c>
      <c r="U1236" t="s">
        <v>52</v>
      </c>
      <c r="V1236">
        <v>1</v>
      </c>
      <c r="W1236" t="s">
        <v>52</v>
      </c>
      <c r="X1236">
        <v>2</v>
      </c>
      <c r="Y1236" t="s">
        <v>59</v>
      </c>
      <c r="AB1236" t="s">
        <v>72</v>
      </c>
      <c r="AD1236" t="s">
        <v>73</v>
      </c>
      <c r="AE1236" t="s">
        <v>53</v>
      </c>
      <c r="AF1236" t="s">
        <v>53</v>
      </c>
      <c r="AG1236" t="s">
        <v>52</v>
      </c>
      <c r="AH1236">
        <v>2</v>
      </c>
      <c r="AI1236" t="s">
        <v>97</v>
      </c>
      <c r="AJ1236" t="s">
        <v>53</v>
      </c>
      <c r="AO1236" t="s">
        <v>119</v>
      </c>
      <c r="AP1236">
        <f t="shared" si="76"/>
        <v>0</v>
      </c>
      <c r="AY1236" t="str">
        <f t="shared" si="77"/>
        <v/>
      </c>
      <c r="AZ1236" t="str">
        <f t="shared" si="78"/>
        <v/>
      </c>
      <c r="BA1236" t="str">
        <f t="shared" si="79"/>
        <v/>
      </c>
    </row>
    <row r="1237" spans="1:53" x14ac:dyDescent="0.35">
      <c r="A1237" s="2" t="s">
        <v>1620</v>
      </c>
      <c r="B1237">
        <v>5</v>
      </c>
      <c r="C1237">
        <v>505</v>
      </c>
      <c r="D1237">
        <v>2</v>
      </c>
      <c r="E1237" t="s">
        <v>50</v>
      </c>
      <c r="F1237">
        <v>55</v>
      </c>
      <c r="G1237" t="s">
        <v>72</v>
      </c>
      <c r="I1237" t="s">
        <v>73</v>
      </c>
      <c r="J1237" t="s">
        <v>52</v>
      </c>
      <c r="K1237" t="s">
        <v>52</v>
      </c>
      <c r="L1237" t="s">
        <v>52</v>
      </c>
      <c r="M1237">
        <v>4</v>
      </c>
      <c r="N1237" t="s">
        <v>83</v>
      </c>
      <c r="O1237">
        <v>4</v>
      </c>
      <c r="P1237" s="6">
        <v>5</v>
      </c>
      <c r="Q1237" t="s">
        <v>56</v>
      </c>
      <c r="R1237">
        <v>14</v>
      </c>
      <c r="S1237" s="5">
        <v>1</v>
      </c>
      <c r="T1237" t="s">
        <v>58</v>
      </c>
      <c r="U1237" t="s">
        <v>52</v>
      </c>
      <c r="V1237">
        <v>1</v>
      </c>
      <c r="W1237" t="s">
        <v>52</v>
      </c>
      <c r="X1237">
        <v>2</v>
      </c>
      <c r="Y1237" t="s">
        <v>59</v>
      </c>
      <c r="AB1237" t="s">
        <v>72</v>
      </c>
      <c r="AD1237" t="s">
        <v>73</v>
      </c>
      <c r="AE1237" t="s">
        <v>52</v>
      </c>
      <c r="AF1237" t="s">
        <v>52</v>
      </c>
      <c r="AG1237" t="s">
        <v>52</v>
      </c>
      <c r="AH1237">
        <v>3</v>
      </c>
      <c r="AI1237" t="s">
        <v>97</v>
      </c>
      <c r="AJ1237" t="s">
        <v>52</v>
      </c>
      <c r="AK1237" t="s">
        <v>98</v>
      </c>
      <c r="AM1237" t="s">
        <v>62</v>
      </c>
      <c r="AN1237" t="s">
        <v>53</v>
      </c>
      <c r="AP1237">
        <f t="shared" si="76"/>
        <v>0</v>
      </c>
      <c r="AY1237" t="str">
        <f t="shared" si="77"/>
        <v/>
      </c>
      <c r="AZ1237" t="str">
        <f t="shared" si="78"/>
        <v/>
      </c>
      <c r="BA1237" t="str">
        <f t="shared" si="79"/>
        <v/>
      </c>
    </row>
    <row r="1238" spans="1:53" x14ac:dyDescent="0.35">
      <c r="A1238" s="2" t="s">
        <v>1620</v>
      </c>
      <c r="B1238">
        <v>5</v>
      </c>
      <c r="C1238">
        <v>505</v>
      </c>
      <c r="D1238">
        <v>2</v>
      </c>
      <c r="E1238" t="s">
        <v>50</v>
      </c>
      <c r="F1238">
        <v>55</v>
      </c>
      <c r="G1238" t="s">
        <v>72</v>
      </c>
      <c r="I1238" t="s">
        <v>73</v>
      </c>
      <c r="J1238" t="s">
        <v>52</v>
      </c>
      <c r="K1238" t="s">
        <v>52</v>
      </c>
      <c r="L1238" t="s">
        <v>52</v>
      </c>
      <c r="M1238">
        <v>4</v>
      </c>
      <c r="N1238" t="s">
        <v>83</v>
      </c>
      <c r="O1238">
        <v>4</v>
      </c>
      <c r="P1238" s="6">
        <v>6</v>
      </c>
      <c r="Q1238" t="s">
        <v>50</v>
      </c>
      <c r="R1238">
        <v>10</v>
      </c>
      <c r="S1238" s="5">
        <v>1</v>
      </c>
      <c r="T1238" t="s">
        <v>58</v>
      </c>
      <c r="U1238" t="s">
        <v>52</v>
      </c>
      <c r="V1238">
        <v>1</v>
      </c>
      <c r="W1238" t="s">
        <v>52</v>
      </c>
      <c r="X1238">
        <v>2</v>
      </c>
      <c r="AB1238" t="s">
        <v>72</v>
      </c>
      <c r="AD1238" t="s">
        <v>73</v>
      </c>
      <c r="AE1238" t="s">
        <v>53</v>
      </c>
      <c r="AF1238" t="s">
        <v>53</v>
      </c>
      <c r="AG1238" t="s">
        <v>52</v>
      </c>
      <c r="AH1238">
        <v>2</v>
      </c>
      <c r="AI1238" t="s">
        <v>67</v>
      </c>
      <c r="AJ1238" t="s">
        <v>52</v>
      </c>
      <c r="AK1238" t="s">
        <v>74</v>
      </c>
      <c r="AM1238" t="s">
        <v>62</v>
      </c>
      <c r="AN1238" t="s">
        <v>53</v>
      </c>
      <c r="AP1238">
        <f t="shared" si="76"/>
        <v>0</v>
      </c>
      <c r="AY1238" t="str">
        <f t="shared" si="77"/>
        <v/>
      </c>
      <c r="AZ1238" t="str">
        <f t="shared" si="78"/>
        <v/>
      </c>
      <c r="BA1238" t="str">
        <f t="shared" si="79"/>
        <v/>
      </c>
    </row>
    <row r="1239" spans="1:53" x14ac:dyDescent="0.35">
      <c r="A1239" s="2" t="s">
        <v>1621</v>
      </c>
      <c r="B1239">
        <v>1</v>
      </c>
      <c r="C1239">
        <v>109</v>
      </c>
      <c r="D1239">
        <v>1</v>
      </c>
      <c r="E1239" t="s">
        <v>50</v>
      </c>
      <c r="F1239">
        <v>40</v>
      </c>
      <c r="G1239" t="s">
        <v>72</v>
      </c>
      <c r="I1239" t="s">
        <v>52</v>
      </c>
      <c r="J1239" t="s">
        <v>52</v>
      </c>
      <c r="K1239" t="s">
        <v>52</v>
      </c>
      <c r="L1239" t="s">
        <v>52</v>
      </c>
      <c r="M1239">
        <v>16</v>
      </c>
      <c r="N1239" t="s">
        <v>140</v>
      </c>
      <c r="O1239">
        <v>2</v>
      </c>
      <c r="P1239" s="6">
        <v>3</v>
      </c>
      <c r="Q1239" t="s">
        <v>50</v>
      </c>
      <c r="R1239">
        <v>10</v>
      </c>
      <c r="S1239" s="5">
        <v>1</v>
      </c>
      <c r="T1239" t="s">
        <v>58</v>
      </c>
      <c r="U1239" t="s">
        <v>52</v>
      </c>
      <c r="V1239">
        <v>1</v>
      </c>
      <c r="W1239" t="s">
        <v>52</v>
      </c>
      <c r="X1239">
        <v>2</v>
      </c>
      <c r="AB1239" t="s">
        <v>72</v>
      </c>
      <c r="AD1239" t="s">
        <v>73</v>
      </c>
      <c r="AE1239" t="s">
        <v>52</v>
      </c>
      <c r="AF1239" t="s">
        <v>52</v>
      </c>
      <c r="AG1239" t="s">
        <v>52</v>
      </c>
      <c r="AH1239">
        <v>4</v>
      </c>
      <c r="AI1239" t="s">
        <v>83</v>
      </c>
      <c r="AJ1239" t="s">
        <v>52</v>
      </c>
      <c r="AK1239" t="s">
        <v>84</v>
      </c>
      <c r="AM1239" t="s">
        <v>62</v>
      </c>
      <c r="AN1239" t="s">
        <v>52</v>
      </c>
      <c r="AP1239">
        <f t="shared" si="76"/>
        <v>0</v>
      </c>
      <c r="AQ1239">
        <v>0</v>
      </c>
      <c r="AR1239">
        <v>960000</v>
      </c>
      <c r="AS1239">
        <v>49000</v>
      </c>
      <c r="AT1239">
        <v>40000</v>
      </c>
      <c r="AU1239">
        <v>0</v>
      </c>
      <c r="AV1239">
        <v>0</v>
      </c>
      <c r="AW1239">
        <v>0</v>
      </c>
      <c r="AX1239">
        <v>1049000</v>
      </c>
      <c r="AY1239">
        <f t="shared" si="77"/>
        <v>1049000</v>
      </c>
      <c r="AZ1239" t="str">
        <f t="shared" si="78"/>
        <v/>
      </c>
      <c r="BA1239" t="str">
        <f t="shared" si="79"/>
        <v/>
      </c>
    </row>
    <row r="1240" spans="1:53" x14ac:dyDescent="0.35">
      <c r="A1240" s="2" t="s">
        <v>1621</v>
      </c>
      <c r="B1240">
        <v>1</v>
      </c>
      <c r="C1240">
        <v>109</v>
      </c>
      <c r="D1240">
        <v>1</v>
      </c>
      <c r="E1240" t="s">
        <v>50</v>
      </c>
      <c r="F1240">
        <v>40</v>
      </c>
      <c r="G1240" t="s">
        <v>72</v>
      </c>
      <c r="I1240" t="s">
        <v>52</v>
      </c>
      <c r="J1240" t="s">
        <v>52</v>
      </c>
      <c r="K1240" t="s">
        <v>52</v>
      </c>
      <c r="L1240" t="s">
        <v>52</v>
      </c>
      <c r="M1240">
        <v>16</v>
      </c>
      <c r="N1240" t="s">
        <v>140</v>
      </c>
      <c r="O1240">
        <v>2</v>
      </c>
      <c r="P1240" s="6">
        <v>4</v>
      </c>
      <c r="Q1240" t="s">
        <v>56</v>
      </c>
      <c r="R1240">
        <v>7</v>
      </c>
      <c r="S1240" s="5">
        <v>1</v>
      </c>
      <c r="T1240" t="s">
        <v>58</v>
      </c>
      <c r="U1240" t="s">
        <v>52</v>
      </c>
      <c r="V1240">
        <v>1</v>
      </c>
      <c r="W1240" t="s">
        <v>52</v>
      </c>
      <c r="X1240">
        <v>2</v>
      </c>
      <c r="AB1240" t="s">
        <v>72</v>
      </c>
      <c r="AD1240" t="s">
        <v>73</v>
      </c>
      <c r="AE1240" t="s">
        <v>52</v>
      </c>
      <c r="AF1240" t="s">
        <v>52</v>
      </c>
      <c r="AG1240" t="s">
        <v>52</v>
      </c>
      <c r="AH1240">
        <v>1</v>
      </c>
      <c r="AI1240" t="s">
        <v>65</v>
      </c>
      <c r="AJ1240" t="s">
        <v>52</v>
      </c>
      <c r="AK1240" t="s">
        <v>66</v>
      </c>
      <c r="AM1240" t="s">
        <v>62</v>
      </c>
      <c r="AN1240" t="s">
        <v>52</v>
      </c>
      <c r="AP1240">
        <f t="shared" si="76"/>
        <v>0</v>
      </c>
      <c r="AQ1240">
        <v>0</v>
      </c>
      <c r="AR1240">
        <v>480000</v>
      </c>
      <c r="AS1240">
        <v>12000</v>
      </c>
      <c r="AT1240">
        <v>44000</v>
      </c>
      <c r="AU1240">
        <v>0</v>
      </c>
      <c r="AV1240">
        <v>0</v>
      </c>
      <c r="AW1240">
        <v>0</v>
      </c>
      <c r="AX1240">
        <v>536000</v>
      </c>
      <c r="AY1240">
        <f t="shared" si="77"/>
        <v>536000</v>
      </c>
      <c r="AZ1240" t="str">
        <f t="shared" si="78"/>
        <v/>
      </c>
      <c r="BA1240" t="str">
        <f t="shared" si="79"/>
        <v/>
      </c>
    </row>
    <row r="1241" spans="1:53" x14ac:dyDescent="0.35">
      <c r="A1241" s="2" t="s">
        <v>1623</v>
      </c>
      <c r="B1241">
        <v>6</v>
      </c>
      <c r="C1241">
        <v>601</v>
      </c>
      <c r="D1241">
        <v>2</v>
      </c>
      <c r="E1241" t="s">
        <v>50</v>
      </c>
      <c r="F1241">
        <v>44</v>
      </c>
      <c r="G1241" t="s">
        <v>72</v>
      </c>
      <c r="I1241" t="s">
        <v>73</v>
      </c>
      <c r="J1241" t="s">
        <v>52</v>
      </c>
      <c r="K1241" t="s">
        <v>52</v>
      </c>
      <c r="L1241" t="s">
        <v>52</v>
      </c>
      <c r="M1241">
        <v>4</v>
      </c>
      <c r="N1241" t="s">
        <v>83</v>
      </c>
      <c r="O1241">
        <v>3</v>
      </c>
      <c r="P1241" s="6">
        <v>4</v>
      </c>
      <c r="Q1241" t="s">
        <v>50</v>
      </c>
      <c r="R1241">
        <v>15</v>
      </c>
      <c r="S1241" s="5">
        <v>1</v>
      </c>
      <c r="T1241" t="s">
        <v>58</v>
      </c>
      <c r="U1241" t="s">
        <v>52</v>
      </c>
      <c r="V1241">
        <v>1</v>
      </c>
      <c r="W1241" t="s">
        <v>52</v>
      </c>
      <c r="X1241">
        <v>2</v>
      </c>
      <c r="Y1241" t="s">
        <v>55</v>
      </c>
      <c r="Z1241" t="s">
        <v>53</v>
      </c>
      <c r="AB1241" t="s">
        <v>72</v>
      </c>
      <c r="AD1241" t="s">
        <v>73</v>
      </c>
      <c r="AE1241" t="s">
        <v>53</v>
      </c>
      <c r="AF1241" t="s">
        <v>53</v>
      </c>
      <c r="AG1241" t="s">
        <v>53</v>
      </c>
      <c r="AJ1241" t="s">
        <v>53</v>
      </c>
      <c r="AO1241" t="s">
        <v>190</v>
      </c>
      <c r="AP1241">
        <f t="shared" si="76"/>
        <v>0</v>
      </c>
      <c r="AY1241" t="str">
        <f t="shared" si="77"/>
        <v/>
      </c>
      <c r="AZ1241" t="str">
        <f t="shared" si="78"/>
        <v/>
      </c>
      <c r="BA1241" t="str">
        <f t="shared" si="79"/>
        <v/>
      </c>
    </row>
    <row r="1242" spans="1:53" x14ac:dyDescent="0.35">
      <c r="A1242" s="2" t="s">
        <v>1625</v>
      </c>
      <c r="B1242">
        <v>4</v>
      </c>
      <c r="C1242">
        <v>405</v>
      </c>
      <c r="D1242">
        <v>2</v>
      </c>
      <c r="E1242" t="s">
        <v>50</v>
      </c>
      <c r="F1242">
        <v>39</v>
      </c>
      <c r="G1242" t="s">
        <v>136</v>
      </c>
      <c r="H1242" t="s">
        <v>52</v>
      </c>
      <c r="I1242" t="s">
        <v>52</v>
      </c>
      <c r="J1242" t="s">
        <v>52</v>
      </c>
      <c r="K1242" t="s">
        <v>52</v>
      </c>
      <c r="L1242" t="s">
        <v>52</v>
      </c>
      <c r="M1242">
        <v>9</v>
      </c>
      <c r="N1242" t="s">
        <v>60</v>
      </c>
      <c r="O1242">
        <v>4</v>
      </c>
      <c r="P1242" s="6">
        <v>3</v>
      </c>
      <c r="Q1242" t="s">
        <v>50</v>
      </c>
      <c r="R1242">
        <v>17</v>
      </c>
      <c r="S1242" s="5">
        <v>1</v>
      </c>
      <c r="T1242" t="s">
        <v>58</v>
      </c>
      <c r="U1242" t="s">
        <v>52</v>
      </c>
      <c r="V1242">
        <v>1</v>
      </c>
      <c r="W1242" t="s">
        <v>52</v>
      </c>
      <c r="X1242">
        <v>2</v>
      </c>
      <c r="Y1242" t="s">
        <v>59</v>
      </c>
      <c r="AB1242" t="s">
        <v>136</v>
      </c>
      <c r="AC1242" t="s">
        <v>52</v>
      </c>
      <c r="AD1242" t="s">
        <v>52</v>
      </c>
      <c r="AE1242" t="s">
        <v>52</v>
      </c>
      <c r="AF1242" t="s">
        <v>52</v>
      </c>
      <c r="AG1242" t="s">
        <v>52</v>
      </c>
      <c r="AH1242">
        <v>7</v>
      </c>
      <c r="AI1242" t="s">
        <v>86</v>
      </c>
      <c r="AJ1242" t="s">
        <v>53</v>
      </c>
      <c r="AO1242" t="s">
        <v>164</v>
      </c>
      <c r="AP1242">
        <f t="shared" si="76"/>
        <v>0</v>
      </c>
      <c r="AY1242" t="str">
        <f t="shared" si="77"/>
        <v/>
      </c>
      <c r="AZ1242" t="str">
        <f t="shared" si="78"/>
        <v/>
      </c>
      <c r="BA1242" t="str">
        <f t="shared" si="79"/>
        <v/>
      </c>
    </row>
    <row r="1243" spans="1:53" x14ac:dyDescent="0.35">
      <c r="A1243" s="2" t="s">
        <v>1625</v>
      </c>
      <c r="B1243">
        <v>4</v>
      </c>
      <c r="C1243">
        <v>405</v>
      </c>
      <c r="D1243">
        <v>2</v>
      </c>
      <c r="E1243" t="s">
        <v>50</v>
      </c>
      <c r="F1243">
        <v>39</v>
      </c>
      <c r="G1243" t="s">
        <v>136</v>
      </c>
      <c r="H1243" t="s">
        <v>52</v>
      </c>
      <c r="I1243" t="s">
        <v>52</v>
      </c>
      <c r="J1243" t="s">
        <v>52</v>
      </c>
      <c r="K1243" t="s">
        <v>52</v>
      </c>
      <c r="L1243" t="s">
        <v>52</v>
      </c>
      <c r="M1243">
        <v>9</v>
      </c>
      <c r="N1243" t="s">
        <v>60</v>
      </c>
      <c r="O1243">
        <v>4</v>
      </c>
      <c r="P1243" s="6">
        <v>4</v>
      </c>
      <c r="Q1243" t="s">
        <v>50</v>
      </c>
      <c r="R1243">
        <v>13</v>
      </c>
      <c r="S1243" s="5">
        <v>1</v>
      </c>
      <c r="T1243" t="s">
        <v>58</v>
      </c>
      <c r="U1243" t="s">
        <v>52</v>
      </c>
      <c r="V1243">
        <v>1</v>
      </c>
      <c r="W1243" t="s">
        <v>52</v>
      </c>
      <c r="X1243">
        <v>2</v>
      </c>
      <c r="Y1243" t="s">
        <v>59</v>
      </c>
      <c r="AB1243" t="s">
        <v>136</v>
      </c>
      <c r="AC1243" t="s">
        <v>52</v>
      </c>
      <c r="AD1243" t="s">
        <v>52</v>
      </c>
      <c r="AE1243" t="s">
        <v>52</v>
      </c>
      <c r="AF1243" t="s">
        <v>52</v>
      </c>
      <c r="AG1243" t="s">
        <v>52</v>
      </c>
      <c r="AH1243">
        <v>8</v>
      </c>
      <c r="AI1243" t="s">
        <v>86</v>
      </c>
      <c r="AJ1243" t="s">
        <v>52</v>
      </c>
      <c r="AK1243" t="s">
        <v>87</v>
      </c>
      <c r="AM1243" t="s">
        <v>62</v>
      </c>
      <c r="AN1243" t="s">
        <v>53</v>
      </c>
      <c r="AP1243">
        <f t="shared" si="76"/>
        <v>0</v>
      </c>
      <c r="AQ1243">
        <v>936000</v>
      </c>
      <c r="AR1243">
        <v>260000</v>
      </c>
      <c r="AS1243">
        <v>75000</v>
      </c>
      <c r="AT1243">
        <v>10000</v>
      </c>
      <c r="AU1243">
        <v>0</v>
      </c>
      <c r="AV1243">
        <v>145000</v>
      </c>
      <c r="AW1243">
        <v>30000</v>
      </c>
      <c r="AX1243">
        <v>1456000</v>
      </c>
      <c r="AY1243" t="str">
        <f t="shared" si="77"/>
        <v/>
      </c>
      <c r="AZ1243">
        <f t="shared" si="78"/>
        <v>1456000</v>
      </c>
      <c r="BA1243" t="str">
        <f t="shared" si="79"/>
        <v/>
      </c>
    </row>
    <row r="1244" spans="1:53" x14ac:dyDescent="0.35">
      <c r="A1244" s="2" t="s">
        <v>1626</v>
      </c>
      <c r="B1244">
        <v>17</v>
      </c>
      <c r="C1244">
        <v>1703</v>
      </c>
      <c r="D1244">
        <v>2</v>
      </c>
      <c r="E1244" t="s">
        <v>50</v>
      </c>
      <c r="F1244">
        <v>39</v>
      </c>
      <c r="G1244" t="s">
        <v>72</v>
      </c>
      <c r="I1244" t="s">
        <v>73</v>
      </c>
      <c r="J1244" t="s">
        <v>52</v>
      </c>
      <c r="K1244" t="s">
        <v>52</v>
      </c>
      <c r="L1244" t="s">
        <v>52</v>
      </c>
      <c r="M1244">
        <v>6</v>
      </c>
      <c r="N1244" t="s">
        <v>79</v>
      </c>
      <c r="O1244">
        <v>6</v>
      </c>
      <c r="P1244" s="6">
        <v>3</v>
      </c>
      <c r="Q1244" t="s">
        <v>56</v>
      </c>
      <c r="R1244">
        <v>17</v>
      </c>
      <c r="S1244" s="5">
        <v>1</v>
      </c>
      <c r="T1244" t="s">
        <v>58</v>
      </c>
      <c r="U1244" t="s">
        <v>52</v>
      </c>
      <c r="V1244">
        <v>1</v>
      </c>
      <c r="W1244" t="s">
        <v>52</v>
      </c>
      <c r="X1244">
        <v>2</v>
      </c>
      <c r="Y1244" t="s">
        <v>59</v>
      </c>
      <c r="AB1244" t="s">
        <v>72</v>
      </c>
      <c r="AD1244" t="s">
        <v>73</v>
      </c>
      <c r="AE1244" t="s">
        <v>52</v>
      </c>
      <c r="AF1244" t="s">
        <v>52</v>
      </c>
      <c r="AG1244" t="s">
        <v>52</v>
      </c>
      <c r="AH1244">
        <v>10</v>
      </c>
      <c r="AI1244" t="s">
        <v>107</v>
      </c>
      <c r="AJ1244" t="s">
        <v>52</v>
      </c>
      <c r="AK1244" t="s">
        <v>123</v>
      </c>
      <c r="AM1244" t="s">
        <v>62</v>
      </c>
      <c r="AN1244" t="s">
        <v>52</v>
      </c>
      <c r="AP1244">
        <f t="shared" si="76"/>
        <v>0</v>
      </c>
      <c r="AQ1244">
        <v>0</v>
      </c>
      <c r="AR1244">
        <v>1150000</v>
      </c>
      <c r="AS1244">
        <v>60000</v>
      </c>
      <c r="AT1244">
        <v>100000</v>
      </c>
      <c r="AU1244">
        <v>0</v>
      </c>
      <c r="AV1244">
        <v>60000</v>
      </c>
      <c r="AW1244">
        <v>0</v>
      </c>
      <c r="AX1244">
        <v>1370000</v>
      </c>
      <c r="AY1244" t="str">
        <f t="shared" si="77"/>
        <v/>
      </c>
      <c r="AZ1244" t="str">
        <f t="shared" si="78"/>
        <v/>
      </c>
      <c r="BA1244">
        <f t="shared" si="79"/>
        <v>1370000</v>
      </c>
    </row>
    <row r="1245" spans="1:53" x14ac:dyDescent="0.35">
      <c r="A1245" s="2" t="s">
        <v>1626</v>
      </c>
      <c r="B1245">
        <v>17</v>
      </c>
      <c r="C1245">
        <v>1703</v>
      </c>
      <c r="D1245">
        <v>2</v>
      </c>
      <c r="E1245" t="s">
        <v>50</v>
      </c>
      <c r="F1245">
        <v>39</v>
      </c>
      <c r="G1245" t="s">
        <v>72</v>
      </c>
      <c r="I1245" t="s">
        <v>73</v>
      </c>
      <c r="J1245" t="s">
        <v>52</v>
      </c>
      <c r="K1245" t="s">
        <v>52</v>
      </c>
      <c r="L1245" t="s">
        <v>52</v>
      </c>
      <c r="M1245">
        <v>6</v>
      </c>
      <c r="N1245" t="s">
        <v>79</v>
      </c>
      <c r="O1245">
        <v>6</v>
      </c>
      <c r="P1245" s="6">
        <v>4</v>
      </c>
      <c r="Q1245" t="s">
        <v>50</v>
      </c>
      <c r="R1245">
        <v>15</v>
      </c>
      <c r="S1245" s="5">
        <v>1</v>
      </c>
      <c r="T1245" t="s">
        <v>58</v>
      </c>
      <c r="U1245" t="s">
        <v>52</v>
      </c>
      <c r="V1245">
        <v>1</v>
      </c>
      <c r="W1245" t="s">
        <v>52</v>
      </c>
      <c r="X1245">
        <v>2</v>
      </c>
      <c r="Y1245" t="s">
        <v>59</v>
      </c>
      <c r="AB1245" t="s">
        <v>72</v>
      </c>
      <c r="AD1245" t="s">
        <v>73</v>
      </c>
      <c r="AE1245" t="s">
        <v>52</v>
      </c>
      <c r="AF1245" t="s">
        <v>52</v>
      </c>
      <c r="AG1245" t="s">
        <v>52</v>
      </c>
      <c r="AH1245">
        <v>8</v>
      </c>
      <c r="AI1245" t="s">
        <v>60</v>
      </c>
      <c r="AJ1245" t="s">
        <v>52</v>
      </c>
      <c r="AK1245" t="s">
        <v>61</v>
      </c>
      <c r="AM1245" t="s">
        <v>62</v>
      </c>
      <c r="AN1245" t="s">
        <v>52</v>
      </c>
      <c r="AP1245">
        <f t="shared" si="76"/>
        <v>0</v>
      </c>
      <c r="AQ1245">
        <v>0</v>
      </c>
      <c r="AR1245">
        <v>300000</v>
      </c>
      <c r="AS1245">
        <v>25000</v>
      </c>
      <c r="AT1245">
        <v>100000</v>
      </c>
      <c r="AU1245">
        <v>0</v>
      </c>
      <c r="AV1245">
        <v>0</v>
      </c>
      <c r="AW1245">
        <v>0</v>
      </c>
      <c r="AX1245">
        <v>425000</v>
      </c>
      <c r="AY1245" t="str">
        <f t="shared" si="77"/>
        <v/>
      </c>
      <c r="AZ1245" t="str">
        <f t="shared" si="78"/>
        <v/>
      </c>
      <c r="BA1245">
        <f t="shared" si="79"/>
        <v>425000</v>
      </c>
    </row>
    <row r="1246" spans="1:53" x14ac:dyDescent="0.35">
      <c r="A1246" s="2" t="s">
        <v>1626</v>
      </c>
      <c r="B1246">
        <v>17</v>
      </c>
      <c r="C1246">
        <v>1703</v>
      </c>
      <c r="D1246">
        <v>2</v>
      </c>
      <c r="E1246" t="s">
        <v>50</v>
      </c>
      <c r="F1246">
        <v>39</v>
      </c>
      <c r="G1246" t="s">
        <v>72</v>
      </c>
      <c r="I1246" t="s">
        <v>73</v>
      </c>
      <c r="J1246" t="s">
        <v>52</v>
      </c>
      <c r="K1246" t="s">
        <v>52</v>
      </c>
      <c r="L1246" t="s">
        <v>52</v>
      </c>
      <c r="M1246">
        <v>6</v>
      </c>
      <c r="N1246" t="s">
        <v>79</v>
      </c>
      <c r="O1246">
        <v>6</v>
      </c>
      <c r="P1246" s="6">
        <v>5</v>
      </c>
      <c r="Q1246" t="s">
        <v>50</v>
      </c>
      <c r="R1246">
        <v>13</v>
      </c>
      <c r="S1246" s="5">
        <v>1</v>
      </c>
      <c r="T1246" t="s">
        <v>58</v>
      </c>
      <c r="U1246" t="s">
        <v>52</v>
      </c>
      <c r="V1246">
        <v>1</v>
      </c>
      <c r="W1246" t="s">
        <v>52</v>
      </c>
      <c r="X1246">
        <v>2</v>
      </c>
      <c r="Y1246" t="s">
        <v>59</v>
      </c>
      <c r="AB1246" t="s">
        <v>72</v>
      </c>
      <c r="AD1246" t="s">
        <v>73</v>
      </c>
      <c r="AE1246" t="s">
        <v>52</v>
      </c>
      <c r="AF1246" t="s">
        <v>52</v>
      </c>
      <c r="AG1246" t="s">
        <v>52</v>
      </c>
      <c r="AH1246">
        <v>7</v>
      </c>
      <c r="AI1246" t="s">
        <v>86</v>
      </c>
      <c r="AJ1246" t="s">
        <v>52</v>
      </c>
      <c r="AK1246" t="s">
        <v>87</v>
      </c>
      <c r="AM1246" t="s">
        <v>62</v>
      </c>
      <c r="AN1246" t="s">
        <v>52</v>
      </c>
      <c r="AP1246">
        <f t="shared" si="76"/>
        <v>0</v>
      </c>
      <c r="AQ1246">
        <v>0</v>
      </c>
      <c r="AR1246">
        <v>120000</v>
      </c>
      <c r="AS1246">
        <v>25000</v>
      </c>
      <c r="AT1246">
        <v>100000</v>
      </c>
      <c r="AU1246">
        <v>0</v>
      </c>
      <c r="AV1246">
        <v>0</v>
      </c>
      <c r="AW1246">
        <v>0</v>
      </c>
      <c r="AX1246">
        <v>245000</v>
      </c>
      <c r="AY1246" t="str">
        <f t="shared" si="77"/>
        <v/>
      </c>
      <c r="AZ1246">
        <f t="shared" si="78"/>
        <v>245000</v>
      </c>
      <c r="BA1246" t="str">
        <f t="shared" si="79"/>
        <v/>
      </c>
    </row>
    <row r="1247" spans="1:53" x14ac:dyDescent="0.35">
      <c r="A1247" s="2" t="s">
        <v>1626</v>
      </c>
      <c r="B1247">
        <v>17</v>
      </c>
      <c r="C1247">
        <v>1703</v>
      </c>
      <c r="D1247">
        <v>2</v>
      </c>
      <c r="E1247" t="s">
        <v>50</v>
      </c>
      <c r="F1247">
        <v>39</v>
      </c>
      <c r="G1247" t="s">
        <v>72</v>
      </c>
      <c r="I1247" t="s">
        <v>73</v>
      </c>
      <c r="J1247" t="s">
        <v>52</v>
      </c>
      <c r="K1247" t="s">
        <v>52</v>
      </c>
      <c r="L1247" t="s">
        <v>52</v>
      </c>
      <c r="M1247">
        <v>6</v>
      </c>
      <c r="N1247" t="s">
        <v>79</v>
      </c>
      <c r="O1247">
        <v>6</v>
      </c>
      <c r="P1247" s="6">
        <v>6</v>
      </c>
      <c r="Q1247" t="s">
        <v>56</v>
      </c>
      <c r="R1247">
        <v>10</v>
      </c>
      <c r="S1247" s="5">
        <v>1</v>
      </c>
      <c r="T1247" t="s">
        <v>58</v>
      </c>
      <c r="U1247" t="s">
        <v>52</v>
      </c>
      <c r="V1247">
        <v>1</v>
      </c>
      <c r="W1247" t="s">
        <v>52</v>
      </c>
      <c r="X1247">
        <v>2</v>
      </c>
      <c r="AB1247" t="s">
        <v>72</v>
      </c>
      <c r="AD1247" t="s">
        <v>73</v>
      </c>
      <c r="AE1247" t="s">
        <v>52</v>
      </c>
      <c r="AF1247" t="s">
        <v>52</v>
      </c>
      <c r="AG1247" t="s">
        <v>52</v>
      </c>
      <c r="AH1247">
        <v>5</v>
      </c>
      <c r="AI1247" t="s">
        <v>78</v>
      </c>
      <c r="AJ1247" t="s">
        <v>52</v>
      </c>
      <c r="AK1247" t="s">
        <v>88</v>
      </c>
      <c r="AM1247" t="s">
        <v>62</v>
      </c>
      <c r="AN1247" t="s">
        <v>53</v>
      </c>
      <c r="AP1247">
        <f t="shared" si="76"/>
        <v>0</v>
      </c>
      <c r="AQ1247">
        <v>0</v>
      </c>
      <c r="AR1247">
        <v>0</v>
      </c>
      <c r="AS1247">
        <v>12000</v>
      </c>
      <c r="AT1247">
        <v>50000</v>
      </c>
      <c r="AU1247">
        <v>0</v>
      </c>
      <c r="AV1247">
        <v>0</v>
      </c>
      <c r="AW1247">
        <v>0</v>
      </c>
      <c r="AX1247">
        <v>62000</v>
      </c>
      <c r="AY1247">
        <f t="shared" si="77"/>
        <v>62000</v>
      </c>
      <c r="AZ1247" t="str">
        <f t="shared" si="78"/>
        <v/>
      </c>
      <c r="BA1247" t="str">
        <f t="shared" si="79"/>
        <v/>
      </c>
    </row>
    <row r="1248" spans="1:53" x14ac:dyDescent="0.35">
      <c r="A1248" s="2" t="s">
        <v>1626</v>
      </c>
      <c r="B1248">
        <v>17</v>
      </c>
      <c r="C1248">
        <v>1703</v>
      </c>
      <c r="D1248">
        <v>2</v>
      </c>
      <c r="E1248" t="s">
        <v>50</v>
      </c>
      <c r="F1248">
        <v>39</v>
      </c>
      <c r="G1248" t="s">
        <v>72</v>
      </c>
      <c r="I1248" t="s">
        <v>73</v>
      </c>
      <c r="J1248" t="s">
        <v>52</v>
      </c>
      <c r="K1248" t="s">
        <v>52</v>
      </c>
      <c r="L1248" t="s">
        <v>52</v>
      </c>
      <c r="M1248">
        <v>6</v>
      </c>
      <c r="N1248" t="s">
        <v>79</v>
      </c>
      <c r="O1248">
        <v>6</v>
      </c>
      <c r="P1248" s="6">
        <v>7</v>
      </c>
      <c r="Q1248" t="s">
        <v>56</v>
      </c>
      <c r="R1248">
        <v>7</v>
      </c>
      <c r="S1248" s="5">
        <v>1</v>
      </c>
      <c r="T1248" t="s">
        <v>58</v>
      </c>
      <c r="U1248" t="s">
        <v>52</v>
      </c>
      <c r="V1248">
        <v>1</v>
      </c>
      <c r="W1248" t="s">
        <v>52</v>
      </c>
      <c r="X1248">
        <v>2</v>
      </c>
      <c r="AB1248" t="s">
        <v>72</v>
      </c>
      <c r="AD1248" t="s">
        <v>73</v>
      </c>
      <c r="AE1248" t="s">
        <v>53</v>
      </c>
      <c r="AF1248" t="s">
        <v>53</v>
      </c>
      <c r="AG1248" t="s">
        <v>52</v>
      </c>
      <c r="AH1248">
        <v>1</v>
      </c>
      <c r="AI1248" t="s">
        <v>65</v>
      </c>
      <c r="AJ1248" t="s">
        <v>52</v>
      </c>
      <c r="AK1248" t="s">
        <v>66</v>
      </c>
      <c r="AM1248" t="s">
        <v>62</v>
      </c>
      <c r="AN1248" t="s">
        <v>53</v>
      </c>
      <c r="AP1248">
        <f t="shared" si="76"/>
        <v>0</v>
      </c>
      <c r="AQ1248">
        <v>0</v>
      </c>
      <c r="AR1248">
        <v>0</v>
      </c>
      <c r="AS1248">
        <v>5000</v>
      </c>
      <c r="AT1248">
        <v>20000</v>
      </c>
      <c r="AU1248">
        <v>0</v>
      </c>
      <c r="AV1248">
        <v>0</v>
      </c>
      <c r="AW1248">
        <v>0</v>
      </c>
      <c r="AX1248">
        <v>25000</v>
      </c>
      <c r="AY1248">
        <f t="shared" si="77"/>
        <v>25000</v>
      </c>
      <c r="AZ1248" t="str">
        <f t="shared" si="78"/>
        <v/>
      </c>
      <c r="BA1248" t="str">
        <f t="shared" si="79"/>
        <v/>
      </c>
    </row>
    <row r="1249" spans="1:53" x14ac:dyDescent="0.35">
      <c r="A1249" s="2" t="s">
        <v>1627</v>
      </c>
      <c r="B1249">
        <v>1</v>
      </c>
      <c r="C1249">
        <v>108</v>
      </c>
      <c r="D1249">
        <v>2</v>
      </c>
      <c r="E1249" t="s">
        <v>50</v>
      </c>
      <c r="F1249">
        <v>42</v>
      </c>
      <c r="G1249" t="s">
        <v>72</v>
      </c>
      <c r="I1249" t="s">
        <v>73</v>
      </c>
      <c r="J1249" t="s">
        <v>52</v>
      </c>
      <c r="K1249" t="s">
        <v>52</v>
      </c>
      <c r="L1249" t="s">
        <v>52</v>
      </c>
      <c r="M1249">
        <v>5</v>
      </c>
      <c r="N1249" t="s">
        <v>78</v>
      </c>
      <c r="O1249">
        <v>3</v>
      </c>
      <c r="P1249" s="6">
        <v>3</v>
      </c>
      <c r="Q1249" t="s">
        <v>56</v>
      </c>
      <c r="R1249">
        <v>10</v>
      </c>
      <c r="S1249" s="5">
        <v>1</v>
      </c>
      <c r="T1249" t="s">
        <v>58</v>
      </c>
      <c r="U1249" t="s">
        <v>52</v>
      </c>
      <c r="V1249">
        <v>1</v>
      </c>
      <c r="W1249" t="s">
        <v>52</v>
      </c>
      <c r="X1249">
        <v>2</v>
      </c>
      <c r="AB1249" t="s">
        <v>72</v>
      </c>
      <c r="AD1249" t="s">
        <v>73</v>
      </c>
      <c r="AE1249" t="s">
        <v>52</v>
      </c>
      <c r="AF1249" t="s">
        <v>52</v>
      </c>
      <c r="AG1249" t="s">
        <v>52</v>
      </c>
      <c r="AH1249">
        <v>2</v>
      </c>
      <c r="AI1249" t="s">
        <v>65</v>
      </c>
      <c r="AJ1249" t="s">
        <v>52</v>
      </c>
      <c r="AK1249" t="s">
        <v>66</v>
      </c>
      <c r="AM1249" t="s">
        <v>62</v>
      </c>
      <c r="AN1249" t="s">
        <v>53</v>
      </c>
      <c r="AP1249">
        <f t="shared" si="76"/>
        <v>0</v>
      </c>
      <c r="AQ1249">
        <v>0</v>
      </c>
      <c r="AR1249">
        <v>0</v>
      </c>
      <c r="AS1249">
        <v>3600</v>
      </c>
      <c r="AT1249">
        <v>15000</v>
      </c>
      <c r="AU1249">
        <v>0</v>
      </c>
      <c r="AV1249">
        <v>0</v>
      </c>
      <c r="AW1249">
        <v>0</v>
      </c>
      <c r="AX1249">
        <v>18600</v>
      </c>
      <c r="AY1249">
        <f t="shared" si="77"/>
        <v>18600</v>
      </c>
      <c r="AZ1249" t="str">
        <f t="shared" si="78"/>
        <v/>
      </c>
      <c r="BA1249" t="str">
        <f t="shared" si="79"/>
        <v/>
      </c>
    </row>
    <row r="1250" spans="1:53" x14ac:dyDescent="0.35">
      <c r="A1250" s="2" t="s">
        <v>1627</v>
      </c>
      <c r="B1250">
        <v>1</v>
      </c>
      <c r="C1250">
        <v>108</v>
      </c>
      <c r="D1250">
        <v>2</v>
      </c>
      <c r="E1250" t="s">
        <v>50</v>
      </c>
      <c r="F1250">
        <v>42</v>
      </c>
      <c r="G1250" t="s">
        <v>72</v>
      </c>
      <c r="I1250" t="s">
        <v>73</v>
      </c>
      <c r="J1250" t="s">
        <v>52</v>
      </c>
      <c r="K1250" t="s">
        <v>52</v>
      </c>
      <c r="L1250" t="s">
        <v>52</v>
      </c>
      <c r="M1250">
        <v>5</v>
      </c>
      <c r="N1250" t="s">
        <v>78</v>
      </c>
      <c r="O1250">
        <v>3</v>
      </c>
      <c r="P1250" s="6">
        <v>4</v>
      </c>
      <c r="Q1250" t="s">
        <v>50</v>
      </c>
      <c r="R1250">
        <v>6</v>
      </c>
      <c r="S1250" s="5">
        <v>1</v>
      </c>
      <c r="T1250" t="s">
        <v>58</v>
      </c>
      <c r="U1250" t="s">
        <v>52</v>
      </c>
      <c r="V1250">
        <v>1</v>
      </c>
      <c r="W1250" t="s">
        <v>52</v>
      </c>
      <c r="X1250">
        <v>2</v>
      </c>
      <c r="AB1250" t="s">
        <v>72</v>
      </c>
      <c r="AD1250" t="s">
        <v>73</v>
      </c>
      <c r="AE1250" t="s">
        <v>53</v>
      </c>
      <c r="AF1250" t="s">
        <v>53</v>
      </c>
      <c r="AG1250" t="s">
        <v>52</v>
      </c>
      <c r="AH1250">
        <v>1</v>
      </c>
      <c r="AI1250" t="s">
        <v>68</v>
      </c>
      <c r="AJ1250" t="s">
        <v>52</v>
      </c>
      <c r="AK1250" t="s">
        <v>68</v>
      </c>
      <c r="AL1250" t="s">
        <v>109</v>
      </c>
      <c r="AN1250" t="s">
        <v>53</v>
      </c>
      <c r="AP1250">
        <f t="shared" si="76"/>
        <v>0</v>
      </c>
      <c r="AQ1250">
        <v>0</v>
      </c>
      <c r="AR1250">
        <v>0</v>
      </c>
      <c r="AS1250">
        <v>0</v>
      </c>
      <c r="AT1250">
        <v>20000</v>
      </c>
      <c r="AU1250">
        <v>0</v>
      </c>
      <c r="AV1250">
        <v>0</v>
      </c>
      <c r="AW1250">
        <v>20000</v>
      </c>
      <c r="AX1250">
        <v>40000</v>
      </c>
      <c r="AY1250">
        <f t="shared" si="77"/>
        <v>40000</v>
      </c>
      <c r="AZ1250" t="str">
        <f t="shared" si="78"/>
        <v/>
      </c>
      <c r="BA1250" t="str">
        <f t="shared" si="79"/>
        <v/>
      </c>
    </row>
    <row r="1251" spans="1:53" x14ac:dyDescent="0.35">
      <c r="A1251" s="2" t="s">
        <v>1629</v>
      </c>
      <c r="B1251">
        <v>12</v>
      </c>
      <c r="C1251">
        <v>1206</v>
      </c>
      <c r="D1251">
        <v>1</v>
      </c>
      <c r="E1251" t="s">
        <v>56</v>
      </c>
      <c r="F1251">
        <v>38</v>
      </c>
      <c r="G1251" t="s">
        <v>267</v>
      </c>
      <c r="H1251" t="s">
        <v>52</v>
      </c>
      <c r="I1251" t="s">
        <v>52</v>
      </c>
      <c r="J1251" t="s">
        <v>52</v>
      </c>
      <c r="K1251" t="s">
        <v>53</v>
      </c>
      <c r="L1251" t="s">
        <v>53</v>
      </c>
      <c r="M1251">
        <v>0</v>
      </c>
      <c r="O1251">
        <v>5</v>
      </c>
      <c r="P1251" s="6">
        <v>2</v>
      </c>
      <c r="Q1251" t="s">
        <v>56</v>
      </c>
      <c r="R1251">
        <v>16</v>
      </c>
      <c r="S1251" s="5">
        <v>1</v>
      </c>
      <c r="T1251" t="s">
        <v>58</v>
      </c>
      <c r="U1251" t="s">
        <v>53</v>
      </c>
      <c r="W1251" t="s">
        <v>52</v>
      </c>
      <c r="X1251">
        <v>1</v>
      </c>
      <c r="Y1251" t="s">
        <v>59</v>
      </c>
      <c r="AB1251" t="s">
        <v>72</v>
      </c>
      <c r="AD1251" t="s">
        <v>52</v>
      </c>
      <c r="AE1251" t="s">
        <v>52</v>
      </c>
      <c r="AF1251" t="s">
        <v>52</v>
      </c>
      <c r="AG1251" t="s">
        <v>52</v>
      </c>
      <c r="AH1251">
        <v>9</v>
      </c>
      <c r="AI1251" t="s">
        <v>100</v>
      </c>
      <c r="AJ1251" t="s">
        <v>53</v>
      </c>
      <c r="AO1251" t="s">
        <v>190</v>
      </c>
      <c r="AP1251">
        <f t="shared" si="76"/>
        <v>0</v>
      </c>
      <c r="AY1251" t="str">
        <f t="shared" si="77"/>
        <v/>
      </c>
      <c r="AZ1251" t="str">
        <f t="shared" si="78"/>
        <v/>
      </c>
      <c r="BA1251" t="str">
        <f t="shared" si="79"/>
        <v/>
      </c>
    </row>
    <row r="1252" spans="1:53" x14ac:dyDescent="0.35">
      <c r="A1252" s="2" t="s">
        <v>1629</v>
      </c>
      <c r="B1252">
        <v>12</v>
      </c>
      <c r="C1252">
        <v>1206</v>
      </c>
      <c r="D1252">
        <v>1</v>
      </c>
      <c r="E1252" t="s">
        <v>56</v>
      </c>
      <c r="F1252">
        <v>38</v>
      </c>
      <c r="G1252" t="s">
        <v>267</v>
      </c>
      <c r="H1252" t="s">
        <v>52</v>
      </c>
      <c r="I1252" t="s">
        <v>52</v>
      </c>
      <c r="J1252" t="s">
        <v>52</v>
      </c>
      <c r="K1252" t="s">
        <v>53</v>
      </c>
      <c r="L1252" t="s">
        <v>53</v>
      </c>
      <c r="M1252">
        <v>0</v>
      </c>
      <c r="O1252">
        <v>5</v>
      </c>
      <c r="P1252" s="6">
        <v>3</v>
      </c>
      <c r="Q1252" t="s">
        <v>50</v>
      </c>
      <c r="R1252">
        <v>14</v>
      </c>
      <c r="S1252" s="5">
        <v>1</v>
      </c>
      <c r="T1252" t="s">
        <v>58</v>
      </c>
      <c r="U1252" t="s">
        <v>53</v>
      </c>
      <c r="W1252" t="s">
        <v>52</v>
      </c>
      <c r="X1252">
        <v>1</v>
      </c>
      <c r="Y1252" t="s">
        <v>59</v>
      </c>
      <c r="AB1252" t="s">
        <v>72</v>
      </c>
      <c r="AD1252" t="s">
        <v>52</v>
      </c>
      <c r="AE1252" t="s">
        <v>52</v>
      </c>
      <c r="AF1252" t="s">
        <v>52</v>
      </c>
      <c r="AG1252" t="s">
        <v>52</v>
      </c>
      <c r="AH1252">
        <v>4</v>
      </c>
      <c r="AI1252" t="s">
        <v>63</v>
      </c>
      <c r="AJ1252" t="s">
        <v>53</v>
      </c>
      <c r="AO1252" t="s">
        <v>190</v>
      </c>
      <c r="AP1252">
        <f t="shared" si="76"/>
        <v>0</v>
      </c>
      <c r="AY1252" t="str">
        <f t="shared" si="77"/>
        <v/>
      </c>
      <c r="AZ1252" t="str">
        <f t="shared" si="78"/>
        <v/>
      </c>
      <c r="BA1252" t="str">
        <f t="shared" si="79"/>
        <v/>
      </c>
    </row>
    <row r="1253" spans="1:53" x14ac:dyDescent="0.35">
      <c r="A1253" s="2" t="s">
        <v>1629</v>
      </c>
      <c r="B1253">
        <v>12</v>
      </c>
      <c r="C1253">
        <v>1206</v>
      </c>
      <c r="D1253">
        <v>1</v>
      </c>
      <c r="E1253" t="s">
        <v>56</v>
      </c>
      <c r="F1253">
        <v>38</v>
      </c>
      <c r="G1253" t="s">
        <v>267</v>
      </c>
      <c r="H1253" t="s">
        <v>52</v>
      </c>
      <c r="I1253" t="s">
        <v>52</v>
      </c>
      <c r="J1253" t="s">
        <v>52</v>
      </c>
      <c r="K1253" t="s">
        <v>53</v>
      </c>
      <c r="L1253" t="s">
        <v>53</v>
      </c>
      <c r="M1253">
        <v>0</v>
      </c>
      <c r="O1253">
        <v>5</v>
      </c>
      <c r="P1253" s="6">
        <v>4</v>
      </c>
      <c r="Q1253" t="s">
        <v>56</v>
      </c>
      <c r="R1253">
        <v>11</v>
      </c>
      <c r="S1253" s="5">
        <v>1</v>
      </c>
      <c r="T1253" t="s">
        <v>58</v>
      </c>
      <c r="U1253" t="s">
        <v>53</v>
      </c>
      <c r="W1253" t="s">
        <v>52</v>
      </c>
      <c r="X1253">
        <v>1</v>
      </c>
      <c r="AB1253" t="s">
        <v>72</v>
      </c>
      <c r="AD1253" t="s">
        <v>52</v>
      </c>
      <c r="AE1253" t="s">
        <v>52</v>
      </c>
      <c r="AF1253" t="s">
        <v>52</v>
      </c>
      <c r="AG1253" t="s">
        <v>52</v>
      </c>
      <c r="AH1253">
        <v>4</v>
      </c>
      <c r="AI1253" t="s">
        <v>63</v>
      </c>
      <c r="AJ1253" t="s">
        <v>52</v>
      </c>
      <c r="AK1253" t="s">
        <v>64</v>
      </c>
      <c r="AM1253" t="s">
        <v>62</v>
      </c>
      <c r="AN1253" t="s">
        <v>53</v>
      </c>
      <c r="AP1253">
        <f t="shared" si="76"/>
        <v>0</v>
      </c>
      <c r="AQ1253">
        <v>0</v>
      </c>
      <c r="AR1253">
        <v>0</v>
      </c>
      <c r="AS1253">
        <v>50000</v>
      </c>
      <c r="AT1253">
        <v>20000</v>
      </c>
      <c r="AU1253">
        <v>1200000</v>
      </c>
      <c r="AV1253">
        <v>0</v>
      </c>
      <c r="AW1253">
        <v>0</v>
      </c>
      <c r="AX1253">
        <v>1270000</v>
      </c>
      <c r="AY1253">
        <f t="shared" si="77"/>
        <v>1270000</v>
      </c>
      <c r="AZ1253" t="str">
        <f t="shared" si="78"/>
        <v/>
      </c>
      <c r="BA1253" t="str">
        <f t="shared" si="79"/>
        <v/>
      </c>
    </row>
    <row r="1254" spans="1:53" x14ac:dyDescent="0.35">
      <c r="A1254" s="2" t="s">
        <v>1630</v>
      </c>
      <c r="B1254">
        <v>2</v>
      </c>
      <c r="C1254">
        <v>202</v>
      </c>
      <c r="D1254">
        <v>1</v>
      </c>
      <c r="E1254" t="s">
        <v>50</v>
      </c>
      <c r="F1254">
        <v>43</v>
      </c>
      <c r="G1254" t="s">
        <v>72</v>
      </c>
      <c r="I1254" t="s">
        <v>73</v>
      </c>
      <c r="J1254" t="s">
        <v>53</v>
      </c>
      <c r="K1254" t="s">
        <v>53</v>
      </c>
      <c r="L1254" t="s">
        <v>53</v>
      </c>
      <c r="M1254">
        <v>0</v>
      </c>
      <c r="O1254">
        <v>2</v>
      </c>
      <c r="P1254" s="6">
        <v>4</v>
      </c>
      <c r="Q1254" t="s">
        <v>56</v>
      </c>
      <c r="R1254">
        <v>13</v>
      </c>
      <c r="S1254" s="5">
        <v>1</v>
      </c>
      <c r="T1254" t="s">
        <v>58</v>
      </c>
      <c r="U1254" t="s">
        <v>52</v>
      </c>
      <c r="V1254">
        <v>1</v>
      </c>
      <c r="W1254" t="s">
        <v>52</v>
      </c>
      <c r="X1254">
        <v>2</v>
      </c>
      <c r="Y1254" t="s">
        <v>59</v>
      </c>
      <c r="AB1254" t="s">
        <v>72</v>
      </c>
      <c r="AD1254" t="s">
        <v>73</v>
      </c>
      <c r="AE1254" t="s">
        <v>52</v>
      </c>
      <c r="AF1254" t="s">
        <v>52</v>
      </c>
      <c r="AG1254" t="s">
        <v>52</v>
      </c>
      <c r="AH1254">
        <v>4</v>
      </c>
      <c r="AI1254" t="s">
        <v>83</v>
      </c>
      <c r="AJ1254" t="s">
        <v>53</v>
      </c>
      <c r="AO1254" t="s">
        <v>190</v>
      </c>
      <c r="AP1254">
        <f t="shared" si="76"/>
        <v>0</v>
      </c>
      <c r="AY1254" t="str">
        <f t="shared" si="77"/>
        <v/>
      </c>
      <c r="AZ1254" t="str">
        <f t="shared" si="78"/>
        <v/>
      </c>
      <c r="BA1254" t="str">
        <f t="shared" si="79"/>
        <v/>
      </c>
    </row>
    <row r="1255" spans="1:53" x14ac:dyDescent="0.35">
      <c r="A1255" s="2" t="s">
        <v>1632</v>
      </c>
      <c r="B1255">
        <v>2</v>
      </c>
      <c r="C1255">
        <v>202</v>
      </c>
      <c r="D1255">
        <v>2</v>
      </c>
      <c r="E1255" t="s">
        <v>50</v>
      </c>
      <c r="F1255">
        <v>45</v>
      </c>
      <c r="G1255" t="s">
        <v>72</v>
      </c>
      <c r="I1255" t="s">
        <v>73</v>
      </c>
      <c r="J1255" t="s">
        <v>52</v>
      </c>
      <c r="K1255" t="s">
        <v>52</v>
      </c>
      <c r="L1255" t="s">
        <v>52</v>
      </c>
      <c r="M1255">
        <v>9</v>
      </c>
      <c r="N1255" t="s">
        <v>100</v>
      </c>
      <c r="O1255">
        <v>3</v>
      </c>
      <c r="P1255" s="6">
        <v>4</v>
      </c>
      <c r="Q1255" t="s">
        <v>56</v>
      </c>
      <c r="R1255">
        <v>14</v>
      </c>
      <c r="S1255" s="5">
        <v>1</v>
      </c>
      <c r="T1255" t="s">
        <v>58</v>
      </c>
      <c r="U1255" t="s">
        <v>52</v>
      </c>
      <c r="V1255">
        <v>1</v>
      </c>
      <c r="W1255" t="s">
        <v>52</v>
      </c>
      <c r="X1255">
        <v>2</v>
      </c>
      <c r="Y1255" t="s">
        <v>59</v>
      </c>
      <c r="AB1255" t="s">
        <v>72</v>
      </c>
      <c r="AD1255" t="s">
        <v>52</v>
      </c>
      <c r="AE1255" t="s">
        <v>52</v>
      </c>
      <c r="AF1255" t="s">
        <v>52</v>
      </c>
      <c r="AG1255" t="s">
        <v>52</v>
      </c>
      <c r="AH1255">
        <v>10</v>
      </c>
      <c r="AI1255" t="s">
        <v>80</v>
      </c>
      <c r="AJ1255" t="s">
        <v>52</v>
      </c>
      <c r="AK1255" t="s">
        <v>81</v>
      </c>
      <c r="AM1255" t="s">
        <v>62</v>
      </c>
      <c r="AN1255" t="s">
        <v>52</v>
      </c>
      <c r="AP1255">
        <f t="shared" si="76"/>
        <v>0</v>
      </c>
      <c r="AQ1255">
        <v>0</v>
      </c>
      <c r="AR1255">
        <v>140000</v>
      </c>
      <c r="AS1255">
        <v>20000</v>
      </c>
      <c r="AT1255">
        <v>2500</v>
      </c>
      <c r="AU1255">
        <v>0</v>
      </c>
      <c r="AV1255">
        <v>180000</v>
      </c>
      <c r="AW1255">
        <v>10000</v>
      </c>
      <c r="AX1255">
        <v>352500</v>
      </c>
      <c r="AY1255" t="str">
        <f t="shared" si="77"/>
        <v/>
      </c>
      <c r="AZ1255">
        <f t="shared" si="78"/>
        <v>352500</v>
      </c>
      <c r="BA1255" t="str">
        <f t="shared" si="79"/>
        <v/>
      </c>
    </row>
    <row r="1256" spans="1:53" x14ac:dyDescent="0.35">
      <c r="A1256" s="2" t="s">
        <v>1632</v>
      </c>
      <c r="B1256">
        <v>2</v>
      </c>
      <c r="C1256">
        <v>202</v>
      </c>
      <c r="D1256">
        <v>2</v>
      </c>
      <c r="E1256" t="s">
        <v>50</v>
      </c>
      <c r="F1256">
        <v>45</v>
      </c>
      <c r="G1256" t="s">
        <v>72</v>
      </c>
      <c r="I1256" t="s">
        <v>73</v>
      </c>
      <c r="J1256" t="s">
        <v>52</v>
      </c>
      <c r="K1256" t="s">
        <v>52</v>
      </c>
      <c r="L1256" t="s">
        <v>52</v>
      </c>
      <c r="M1256">
        <v>9</v>
      </c>
      <c r="N1256" t="s">
        <v>100</v>
      </c>
      <c r="O1256">
        <v>3</v>
      </c>
      <c r="P1256" s="6">
        <v>5</v>
      </c>
      <c r="Q1256" t="s">
        <v>56</v>
      </c>
      <c r="R1256">
        <v>10</v>
      </c>
      <c r="S1256" s="5">
        <v>1</v>
      </c>
      <c r="T1256" t="s">
        <v>58</v>
      </c>
      <c r="U1256" t="s">
        <v>52</v>
      </c>
      <c r="V1256">
        <v>1</v>
      </c>
      <c r="W1256" t="s">
        <v>52</v>
      </c>
      <c r="X1256">
        <v>2</v>
      </c>
      <c r="AB1256" t="s">
        <v>72</v>
      </c>
      <c r="AD1256" t="s">
        <v>73</v>
      </c>
      <c r="AE1256" t="s">
        <v>52</v>
      </c>
      <c r="AF1256" t="s">
        <v>52</v>
      </c>
      <c r="AG1256" t="s">
        <v>52</v>
      </c>
      <c r="AH1256">
        <v>5</v>
      </c>
      <c r="AI1256" t="s">
        <v>83</v>
      </c>
      <c r="AJ1256" t="s">
        <v>52</v>
      </c>
      <c r="AK1256" t="s">
        <v>84</v>
      </c>
      <c r="AM1256" t="s">
        <v>62</v>
      </c>
      <c r="AN1256" t="s">
        <v>53</v>
      </c>
      <c r="AP1256">
        <f t="shared" si="76"/>
        <v>0</v>
      </c>
      <c r="AQ1256">
        <v>0</v>
      </c>
      <c r="AR1256">
        <v>0</v>
      </c>
      <c r="AS1256">
        <v>10000</v>
      </c>
      <c r="AT1256">
        <v>2500</v>
      </c>
      <c r="AU1256">
        <v>0</v>
      </c>
      <c r="AV1256">
        <v>0</v>
      </c>
      <c r="AW1256">
        <v>3000</v>
      </c>
      <c r="AX1256">
        <v>15500</v>
      </c>
      <c r="AY1256">
        <f t="shared" si="77"/>
        <v>15500</v>
      </c>
      <c r="AZ1256" t="str">
        <f t="shared" si="78"/>
        <v/>
      </c>
      <c r="BA1256" t="str">
        <f t="shared" si="79"/>
        <v/>
      </c>
    </row>
    <row r="1257" spans="1:53" x14ac:dyDescent="0.35">
      <c r="A1257" s="2" t="s">
        <v>1634</v>
      </c>
      <c r="B1257">
        <v>12</v>
      </c>
      <c r="C1257">
        <v>1211</v>
      </c>
      <c r="D1257">
        <v>1</v>
      </c>
      <c r="E1257" t="s">
        <v>50</v>
      </c>
      <c r="F1257">
        <v>35</v>
      </c>
      <c r="G1257" t="s">
        <v>72</v>
      </c>
      <c r="I1257" t="s">
        <v>73</v>
      </c>
      <c r="J1257" t="s">
        <v>52</v>
      </c>
      <c r="K1257" t="s">
        <v>52</v>
      </c>
      <c r="L1257" t="s">
        <v>52</v>
      </c>
      <c r="M1257">
        <v>7</v>
      </c>
      <c r="N1257" t="s">
        <v>86</v>
      </c>
      <c r="O1257">
        <v>2</v>
      </c>
      <c r="P1257" s="6">
        <v>3</v>
      </c>
      <c r="Q1257" t="s">
        <v>56</v>
      </c>
      <c r="R1257">
        <v>12</v>
      </c>
      <c r="S1257" s="5">
        <v>1</v>
      </c>
      <c r="T1257" t="s">
        <v>58</v>
      </c>
      <c r="U1257" t="s">
        <v>52</v>
      </c>
      <c r="V1257">
        <v>1</v>
      </c>
      <c r="W1257" t="s">
        <v>52</v>
      </c>
      <c r="X1257">
        <v>2</v>
      </c>
      <c r="AB1257" t="s">
        <v>72</v>
      </c>
      <c r="AD1257" t="s">
        <v>52</v>
      </c>
      <c r="AE1257" t="s">
        <v>52</v>
      </c>
      <c r="AF1257" t="s">
        <v>52</v>
      </c>
      <c r="AG1257" t="s">
        <v>52</v>
      </c>
      <c r="AH1257">
        <v>7</v>
      </c>
      <c r="AI1257" t="s">
        <v>79</v>
      </c>
      <c r="AJ1257" t="s">
        <v>52</v>
      </c>
      <c r="AK1257" t="s">
        <v>90</v>
      </c>
      <c r="AM1257" t="s">
        <v>62</v>
      </c>
      <c r="AN1257" t="s">
        <v>52</v>
      </c>
      <c r="AP1257">
        <f t="shared" si="76"/>
        <v>0</v>
      </c>
      <c r="AQ1257">
        <v>0</v>
      </c>
      <c r="AR1257">
        <v>580000</v>
      </c>
      <c r="AS1257">
        <v>25000</v>
      </c>
      <c r="AT1257">
        <v>10000</v>
      </c>
      <c r="AU1257">
        <v>1100000</v>
      </c>
      <c r="AV1257">
        <v>350000</v>
      </c>
      <c r="AW1257">
        <v>20000</v>
      </c>
      <c r="AX1257">
        <v>2085000</v>
      </c>
      <c r="AY1257" t="str">
        <f t="shared" si="77"/>
        <v/>
      </c>
      <c r="AZ1257">
        <f t="shared" si="78"/>
        <v>2085000</v>
      </c>
      <c r="BA1257" t="str">
        <f t="shared" si="79"/>
        <v/>
      </c>
    </row>
    <row r="1258" spans="1:53" x14ac:dyDescent="0.35">
      <c r="A1258" s="2" t="s">
        <v>1634</v>
      </c>
      <c r="B1258">
        <v>12</v>
      </c>
      <c r="C1258">
        <v>1211</v>
      </c>
      <c r="D1258">
        <v>1</v>
      </c>
      <c r="E1258" t="s">
        <v>50</v>
      </c>
      <c r="F1258">
        <v>35</v>
      </c>
      <c r="G1258" t="s">
        <v>72</v>
      </c>
      <c r="I1258" t="s">
        <v>73</v>
      </c>
      <c r="J1258" t="s">
        <v>52</v>
      </c>
      <c r="K1258" t="s">
        <v>52</v>
      </c>
      <c r="L1258" t="s">
        <v>52</v>
      </c>
      <c r="M1258">
        <v>7</v>
      </c>
      <c r="N1258" t="s">
        <v>86</v>
      </c>
      <c r="O1258">
        <v>2</v>
      </c>
      <c r="P1258" s="6">
        <v>4</v>
      </c>
      <c r="Q1258" t="s">
        <v>56</v>
      </c>
      <c r="R1258">
        <v>7</v>
      </c>
      <c r="S1258" s="5">
        <v>1</v>
      </c>
      <c r="T1258" t="s">
        <v>58</v>
      </c>
      <c r="U1258" t="s">
        <v>52</v>
      </c>
      <c r="V1258">
        <v>1</v>
      </c>
      <c r="W1258" t="s">
        <v>52</v>
      </c>
      <c r="X1258">
        <v>2</v>
      </c>
      <c r="AB1258" t="s">
        <v>72</v>
      </c>
      <c r="AD1258" t="s">
        <v>73</v>
      </c>
      <c r="AE1258" t="s">
        <v>52</v>
      </c>
      <c r="AF1258" t="s">
        <v>52</v>
      </c>
      <c r="AG1258" t="s">
        <v>52</v>
      </c>
      <c r="AH1258">
        <v>2</v>
      </c>
      <c r="AI1258" t="s">
        <v>65</v>
      </c>
      <c r="AJ1258" t="s">
        <v>52</v>
      </c>
      <c r="AK1258" t="s">
        <v>66</v>
      </c>
      <c r="AM1258" t="s">
        <v>62</v>
      </c>
      <c r="AN1258" t="s">
        <v>53</v>
      </c>
      <c r="AP1258">
        <f t="shared" si="76"/>
        <v>0</v>
      </c>
      <c r="AQ1258">
        <v>0</v>
      </c>
      <c r="AR1258">
        <v>0</v>
      </c>
      <c r="AS1258">
        <v>25000</v>
      </c>
      <c r="AT1258">
        <v>10000</v>
      </c>
      <c r="AU1258">
        <v>660000</v>
      </c>
      <c r="AV1258">
        <v>250000</v>
      </c>
      <c r="AW1258">
        <v>0</v>
      </c>
      <c r="AX1258">
        <v>945000</v>
      </c>
      <c r="AY1258">
        <f t="shared" si="77"/>
        <v>945000</v>
      </c>
      <c r="AZ1258" t="str">
        <f t="shared" si="78"/>
        <v/>
      </c>
      <c r="BA1258" t="str">
        <f t="shared" si="79"/>
        <v/>
      </c>
    </row>
    <row r="1259" spans="1:53" x14ac:dyDescent="0.35">
      <c r="A1259" s="2" t="s">
        <v>1635</v>
      </c>
      <c r="B1259">
        <v>9</v>
      </c>
      <c r="C1259">
        <v>906</v>
      </c>
      <c r="D1259">
        <v>1</v>
      </c>
      <c r="E1259" t="s">
        <v>56</v>
      </c>
      <c r="F1259">
        <v>48</v>
      </c>
      <c r="G1259" t="s">
        <v>72</v>
      </c>
      <c r="I1259" t="s">
        <v>73</v>
      </c>
      <c r="J1259" t="s">
        <v>52</v>
      </c>
      <c r="K1259" t="s">
        <v>52</v>
      </c>
      <c r="L1259" t="s">
        <v>52</v>
      </c>
      <c r="M1259">
        <v>5</v>
      </c>
      <c r="N1259" t="s">
        <v>78</v>
      </c>
      <c r="O1259">
        <v>2</v>
      </c>
      <c r="P1259" s="6">
        <v>3</v>
      </c>
      <c r="Q1259" t="s">
        <v>50</v>
      </c>
      <c r="R1259">
        <v>12</v>
      </c>
      <c r="S1259" s="5">
        <v>1</v>
      </c>
      <c r="T1259" t="s">
        <v>58</v>
      </c>
      <c r="U1259" t="s">
        <v>53</v>
      </c>
      <c r="W1259" t="s">
        <v>52</v>
      </c>
      <c r="X1259">
        <v>1</v>
      </c>
      <c r="AB1259" t="s">
        <v>72</v>
      </c>
      <c r="AD1259" t="s">
        <v>73</v>
      </c>
      <c r="AE1259" t="s">
        <v>52</v>
      </c>
      <c r="AF1259" t="s">
        <v>52</v>
      </c>
      <c r="AG1259" t="s">
        <v>52</v>
      </c>
      <c r="AH1259">
        <v>6</v>
      </c>
      <c r="AI1259" t="s">
        <v>79</v>
      </c>
      <c r="AJ1259" t="s">
        <v>53</v>
      </c>
      <c r="AO1259" t="s">
        <v>198</v>
      </c>
      <c r="AP1259">
        <f t="shared" si="76"/>
        <v>0</v>
      </c>
      <c r="AY1259" t="str">
        <f t="shared" si="77"/>
        <v/>
      </c>
      <c r="AZ1259" t="str">
        <f t="shared" si="78"/>
        <v/>
      </c>
      <c r="BA1259" t="str">
        <f t="shared" si="79"/>
        <v/>
      </c>
    </row>
    <row r="1260" spans="1:53" x14ac:dyDescent="0.35">
      <c r="A1260" s="2" t="s">
        <v>1635</v>
      </c>
      <c r="B1260">
        <v>9</v>
      </c>
      <c r="C1260">
        <v>906</v>
      </c>
      <c r="D1260">
        <v>1</v>
      </c>
      <c r="E1260" t="s">
        <v>56</v>
      </c>
      <c r="F1260">
        <v>48</v>
      </c>
      <c r="G1260" t="s">
        <v>72</v>
      </c>
      <c r="I1260" t="s">
        <v>73</v>
      </c>
      <c r="J1260" t="s">
        <v>52</v>
      </c>
      <c r="K1260" t="s">
        <v>52</v>
      </c>
      <c r="L1260" t="s">
        <v>52</v>
      </c>
      <c r="M1260">
        <v>5</v>
      </c>
      <c r="N1260" t="s">
        <v>78</v>
      </c>
      <c r="O1260">
        <v>2</v>
      </c>
      <c r="P1260" s="6">
        <v>4</v>
      </c>
      <c r="Q1260" t="s">
        <v>50</v>
      </c>
      <c r="R1260">
        <v>8</v>
      </c>
      <c r="S1260" s="5">
        <v>1</v>
      </c>
      <c r="T1260" t="s">
        <v>58</v>
      </c>
      <c r="U1260" t="s">
        <v>53</v>
      </c>
      <c r="W1260" t="s">
        <v>52</v>
      </c>
      <c r="X1260">
        <v>1</v>
      </c>
      <c r="AB1260" t="s">
        <v>72</v>
      </c>
      <c r="AD1260" t="s">
        <v>73</v>
      </c>
      <c r="AE1260" t="s">
        <v>53</v>
      </c>
      <c r="AF1260" t="s">
        <v>53</v>
      </c>
      <c r="AG1260" t="s">
        <v>52</v>
      </c>
      <c r="AH1260">
        <v>1</v>
      </c>
      <c r="AI1260" t="s">
        <v>68</v>
      </c>
      <c r="AJ1260" t="s">
        <v>52</v>
      </c>
      <c r="AK1260" t="s">
        <v>74</v>
      </c>
      <c r="AM1260" t="s">
        <v>62</v>
      </c>
      <c r="AN1260" t="s">
        <v>53</v>
      </c>
      <c r="AP1260">
        <f t="shared" si="76"/>
        <v>0</v>
      </c>
      <c r="AQ1260">
        <v>0</v>
      </c>
      <c r="AR1260">
        <v>0</v>
      </c>
      <c r="AS1260">
        <v>18000</v>
      </c>
      <c r="AT1260">
        <v>32000</v>
      </c>
      <c r="AU1260">
        <v>0</v>
      </c>
      <c r="AV1260">
        <v>320000</v>
      </c>
      <c r="AW1260">
        <v>0</v>
      </c>
      <c r="AX1260">
        <v>370000</v>
      </c>
      <c r="AY1260">
        <f t="shared" si="77"/>
        <v>370000</v>
      </c>
      <c r="AZ1260" t="str">
        <f t="shared" si="78"/>
        <v/>
      </c>
      <c r="BA1260" t="str">
        <f t="shared" si="79"/>
        <v/>
      </c>
    </row>
    <row r="1261" spans="1:53" x14ac:dyDescent="0.35">
      <c r="A1261" s="2" t="s">
        <v>1637</v>
      </c>
      <c r="B1261">
        <v>22</v>
      </c>
      <c r="C1261">
        <v>2205</v>
      </c>
      <c r="D1261">
        <v>2</v>
      </c>
      <c r="E1261" t="s">
        <v>50</v>
      </c>
      <c r="F1261">
        <v>44</v>
      </c>
      <c r="G1261" t="s">
        <v>72</v>
      </c>
      <c r="I1261" t="s">
        <v>73</v>
      </c>
      <c r="J1261" t="s">
        <v>52</v>
      </c>
      <c r="K1261" t="s">
        <v>52</v>
      </c>
      <c r="L1261" t="s">
        <v>52</v>
      </c>
      <c r="M1261">
        <v>9</v>
      </c>
      <c r="N1261" t="s">
        <v>60</v>
      </c>
      <c r="O1261">
        <v>2</v>
      </c>
      <c r="P1261" s="6">
        <v>4</v>
      </c>
      <c r="Q1261" t="s">
        <v>50</v>
      </c>
      <c r="R1261">
        <v>17</v>
      </c>
      <c r="S1261" s="5">
        <v>1</v>
      </c>
      <c r="T1261" t="s">
        <v>58</v>
      </c>
      <c r="U1261" t="s">
        <v>52</v>
      </c>
      <c r="V1261">
        <v>1</v>
      </c>
      <c r="W1261" t="s">
        <v>52</v>
      </c>
      <c r="X1261">
        <v>2</v>
      </c>
      <c r="Y1261" t="s">
        <v>59</v>
      </c>
      <c r="AB1261" t="s">
        <v>72</v>
      </c>
      <c r="AD1261" t="s">
        <v>73</v>
      </c>
      <c r="AE1261" t="s">
        <v>52</v>
      </c>
      <c r="AF1261" t="s">
        <v>52</v>
      </c>
      <c r="AG1261" t="s">
        <v>52</v>
      </c>
      <c r="AH1261">
        <v>7</v>
      </c>
      <c r="AI1261" t="s">
        <v>86</v>
      </c>
      <c r="AJ1261" t="s">
        <v>53</v>
      </c>
      <c r="AO1261" t="s">
        <v>164</v>
      </c>
      <c r="AP1261">
        <f t="shared" si="76"/>
        <v>0</v>
      </c>
      <c r="AY1261" t="str">
        <f t="shared" si="77"/>
        <v/>
      </c>
      <c r="AZ1261" t="str">
        <f t="shared" si="78"/>
        <v/>
      </c>
      <c r="BA1261" t="str">
        <f t="shared" si="79"/>
        <v/>
      </c>
    </row>
    <row r="1262" spans="1:53" x14ac:dyDescent="0.35">
      <c r="A1262" s="2" t="s">
        <v>1637</v>
      </c>
      <c r="B1262">
        <v>22</v>
      </c>
      <c r="C1262">
        <v>2205</v>
      </c>
      <c r="D1262">
        <v>2</v>
      </c>
      <c r="E1262" t="s">
        <v>50</v>
      </c>
      <c r="F1262">
        <v>44</v>
      </c>
      <c r="G1262" t="s">
        <v>72</v>
      </c>
      <c r="I1262" t="s">
        <v>73</v>
      </c>
      <c r="J1262" t="s">
        <v>52</v>
      </c>
      <c r="K1262" t="s">
        <v>52</v>
      </c>
      <c r="L1262" t="s">
        <v>52</v>
      </c>
      <c r="M1262">
        <v>9</v>
      </c>
      <c r="N1262" t="s">
        <v>60</v>
      </c>
      <c r="O1262">
        <v>2</v>
      </c>
      <c r="P1262" s="6">
        <v>5</v>
      </c>
      <c r="Q1262" t="s">
        <v>56</v>
      </c>
      <c r="R1262">
        <v>14</v>
      </c>
      <c r="S1262" s="5">
        <v>1</v>
      </c>
      <c r="T1262" t="s">
        <v>58</v>
      </c>
      <c r="U1262" t="s">
        <v>52</v>
      </c>
      <c r="V1262">
        <v>1</v>
      </c>
      <c r="W1262" t="s">
        <v>52</v>
      </c>
      <c r="X1262">
        <v>2</v>
      </c>
      <c r="Y1262" t="s">
        <v>59</v>
      </c>
      <c r="AB1262" t="s">
        <v>72</v>
      </c>
      <c r="AD1262" t="s">
        <v>73</v>
      </c>
      <c r="AE1262" t="s">
        <v>52</v>
      </c>
      <c r="AF1262" t="s">
        <v>52</v>
      </c>
      <c r="AG1262" t="s">
        <v>52</v>
      </c>
      <c r="AH1262">
        <v>9</v>
      </c>
      <c r="AI1262" t="s">
        <v>60</v>
      </c>
      <c r="AJ1262" t="s">
        <v>52</v>
      </c>
      <c r="AK1262" t="s">
        <v>61</v>
      </c>
      <c r="AM1262" t="s">
        <v>62</v>
      </c>
      <c r="AN1262" t="s">
        <v>52</v>
      </c>
      <c r="AP1262">
        <f t="shared" si="76"/>
        <v>0</v>
      </c>
      <c r="AQ1262">
        <v>0</v>
      </c>
      <c r="AR1262">
        <v>260000</v>
      </c>
      <c r="AS1262">
        <v>18000</v>
      </c>
      <c r="AT1262">
        <v>10000</v>
      </c>
      <c r="AU1262">
        <v>0</v>
      </c>
      <c r="AV1262">
        <v>520000</v>
      </c>
      <c r="AW1262">
        <v>0</v>
      </c>
      <c r="AX1262">
        <v>808000</v>
      </c>
      <c r="AY1262" t="str">
        <f t="shared" si="77"/>
        <v/>
      </c>
      <c r="AZ1262">
        <f t="shared" si="78"/>
        <v>808000</v>
      </c>
      <c r="BA1262" t="str">
        <f t="shared" si="79"/>
        <v/>
      </c>
    </row>
    <row r="1263" spans="1:53" x14ac:dyDescent="0.35">
      <c r="A1263" s="2" t="s">
        <v>1641</v>
      </c>
      <c r="B1263">
        <v>12</v>
      </c>
      <c r="C1263">
        <v>1208</v>
      </c>
      <c r="D1263">
        <v>1</v>
      </c>
      <c r="E1263" t="s">
        <v>50</v>
      </c>
      <c r="F1263">
        <v>52</v>
      </c>
      <c r="G1263" t="s">
        <v>72</v>
      </c>
      <c r="I1263" t="s">
        <v>73</v>
      </c>
      <c r="J1263" t="s">
        <v>52</v>
      </c>
      <c r="K1263" t="s">
        <v>52</v>
      </c>
      <c r="L1263" t="s">
        <v>52</v>
      </c>
      <c r="M1263">
        <v>7</v>
      </c>
      <c r="N1263" t="s">
        <v>86</v>
      </c>
      <c r="O1263">
        <v>1</v>
      </c>
      <c r="P1263" s="6">
        <v>3</v>
      </c>
      <c r="Q1263" t="s">
        <v>50</v>
      </c>
      <c r="R1263">
        <v>17</v>
      </c>
      <c r="S1263" s="5">
        <v>1</v>
      </c>
      <c r="T1263" t="s">
        <v>58</v>
      </c>
      <c r="U1263" t="s">
        <v>52</v>
      </c>
      <c r="V1263">
        <v>1</v>
      </c>
      <c r="W1263" t="s">
        <v>52</v>
      </c>
      <c r="X1263">
        <v>2</v>
      </c>
      <c r="Y1263" t="s">
        <v>59</v>
      </c>
      <c r="AB1263" t="s">
        <v>72</v>
      </c>
      <c r="AD1263" t="s">
        <v>52</v>
      </c>
      <c r="AE1263" t="s">
        <v>52</v>
      </c>
      <c r="AF1263" t="s">
        <v>52</v>
      </c>
      <c r="AG1263" t="s">
        <v>52</v>
      </c>
      <c r="AH1263">
        <v>12</v>
      </c>
      <c r="AI1263" t="s">
        <v>94</v>
      </c>
      <c r="AJ1263" t="s">
        <v>52</v>
      </c>
      <c r="AK1263" t="s">
        <v>108</v>
      </c>
      <c r="AM1263" t="s">
        <v>62</v>
      </c>
      <c r="AN1263" t="s">
        <v>52</v>
      </c>
      <c r="AP1263">
        <f t="shared" si="76"/>
        <v>0</v>
      </c>
      <c r="AQ1263">
        <v>0</v>
      </c>
      <c r="AR1263">
        <v>1080000</v>
      </c>
      <c r="AS1263">
        <v>48400</v>
      </c>
      <c r="AT1263">
        <v>30000</v>
      </c>
      <c r="AU1263">
        <v>3600000</v>
      </c>
      <c r="AV1263">
        <v>500000</v>
      </c>
      <c r="AW1263">
        <v>10000</v>
      </c>
      <c r="AX1263">
        <v>5268400</v>
      </c>
      <c r="AY1263" t="str">
        <f t="shared" si="77"/>
        <v/>
      </c>
      <c r="AZ1263" t="str">
        <f t="shared" si="78"/>
        <v/>
      </c>
      <c r="BA1263">
        <f t="shared" si="79"/>
        <v>5268400</v>
      </c>
    </row>
    <row r="1264" spans="1:53" x14ac:dyDescent="0.35">
      <c r="A1264" s="2" t="s">
        <v>1642</v>
      </c>
      <c r="B1264">
        <v>8</v>
      </c>
      <c r="C1264">
        <v>806</v>
      </c>
      <c r="D1264">
        <v>2</v>
      </c>
      <c r="E1264" t="s">
        <v>50</v>
      </c>
      <c r="F1264">
        <v>41</v>
      </c>
      <c r="G1264" t="s">
        <v>72</v>
      </c>
      <c r="I1264" t="s">
        <v>73</v>
      </c>
      <c r="J1264" t="s">
        <v>52</v>
      </c>
      <c r="K1264" t="s">
        <v>52</v>
      </c>
      <c r="L1264" t="s">
        <v>52</v>
      </c>
      <c r="M1264">
        <v>5</v>
      </c>
      <c r="N1264" t="s">
        <v>78</v>
      </c>
      <c r="O1264">
        <v>3</v>
      </c>
      <c r="P1264" s="6">
        <v>3</v>
      </c>
      <c r="Q1264" t="s">
        <v>56</v>
      </c>
      <c r="R1264">
        <v>11</v>
      </c>
      <c r="S1264" s="5">
        <v>1</v>
      </c>
      <c r="T1264" t="s">
        <v>58</v>
      </c>
      <c r="U1264" t="s">
        <v>52</v>
      </c>
      <c r="V1264">
        <v>1</v>
      </c>
      <c r="W1264" t="s">
        <v>52</v>
      </c>
      <c r="X1264">
        <v>2</v>
      </c>
      <c r="AB1264" t="s">
        <v>72</v>
      </c>
      <c r="AD1264" t="s">
        <v>52</v>
      </c>
      <c r="AE1264" t="s">
        <v>52</v>
      </c>
      <c r="AF1264" t="s">
        <v>52</v>
      </c>
      <c r="AG1264" t="s">
        <v>52</v>
      </c>
      <c r="AH1264">
        <v>5</v>
      </c>
      <c r="AI1264" t="s">
        <v>78</v>
      </c>
      <c r="AJ1264" t="s">
        <v>52</v>
      </c>
      <c r="AK1264" t="s">
        <v>88</v>
      </c>
      <c r="AM1264" t="s">
        <v>62</v>
      </c>
      <c r="AN1264" t="s">
        <v>52</v>
      </c>
      <c r="AP1264">
        <f t="shared" si="76"/>
        <v>0</v>
      </c>
      <c r="AQ1264">
        <v>624000</v>
      </c>
      <c r="AR1264">
        <v>130000</v>
      </c>
      <c r="AS1264">
        <v>45000</v>
      </c>
      <c r="AT1264">
        <v>15000</v>
      </c>
      <c r="AU1264">
        <v>390000</v>
      </c>
      <c r="AV1264">
        <v>50000</v>
      </c>
      <c r="AW1264">
        <v>25000</v>
      </c>
      <c r="AX1264">
        <v>1279000</v>
      </c>
      <c r="AY1264">
        <f t="shared" si="77"/>
        <v>1279000</v>
      </c>
      <c r="AZ1264" t="str">
        <f t="shared" si="78"/>
        <v/>
      </c>
      <c r="BA1264" t="str">
        <f t="shared" si="79"/>
        <v/>
      </c>
    </row>
    <row r="1265" spans="1:53" x14ac:dyDescent="0.35">
      <c r="A1265" s="2" t="s">
        <v>1642</v>
      </c>
      <c r="B1265">
        <v>8</v>
      </c>
      <c r="C1265">
        <v>806</v>
      </c>
      <c r="D1265">
        <v>2</v>
      </c>
      <c r="E1265" t="s">
        <v>50</v>
      </c>
      <c r="F1265">
        <v>41</v>
      </c>
      <c r="G1265" t="s">
        <v>72</v>
      </c>
      <c r="I1265" t="s">
        <v>73</v>
      </c>
      <c r="J1265" t="s">
        <v>52</v>
      </c>
      <c r="K1265" t="s">
        <v>52</v>
      </c>
      <c r="L1265" t="s">
        <v>52</v>
      </c>
      <c r="M1265">
        <v>5</v>
      </c>
      <c r="N1265" t="s">
        <v>78</v>
      </c>
      <c r="O1265">
        <v>3</v>
      </c>
      <c r="P1265" s="6">
        <v>4</v>
      </c>
      <c r="Q1265" t="s">
        <v>56</v>
      </c>
      <c r="R1265">
        <v>7</v>
      </c>
      <c r="S1265" s="5">
        <v>1</v>
      </c>
      <c r="T1265" t="s">
        <v>58</v>
      </c>
      <c r="U1265" t="s">
        <v>52</v>
      </c>
      <c r="V1265">
        <v>1</v>
      </c>
      <c r="W1265" t="s">
        <v>52</v>
      </c>
      <c r="X1265">
        <v>2</v>
      </c>
      <c r="AB1265" t="s">
        <v>72</v>
      </c>
      <c r="AD1265" t="s">
        <v>73</v>
      </c>
      <c r="AE1265" t="s">
        <v>52</v>
      </c>
      <c r="AF1265" t="s">
        <v>52</v>
      </c>
      <c r="AG1265" t="s">
        <v>52</v>
      </c>
      <c r="AH1265">
        <v>1</v>
      </c>
      <c r="AI1265" t="s">
        <v>65</v>
      </c>
      <c r="AJ1265" t="s">
        <v>52</v>
      </c>
      <c r="AK1265" t="s">
        <v>66</v>
      </c>
      <c r="AM1265" t="s">
        <v>62</v>
      </c>
      <c r="AN1265" t="s">
        <v>53</v>
      </c>
      <c r="AP1265">
        <f t="shared" si="76"/>
        <v>0</v>
      </c>
      <c r="AQ1265">
        <v>0</v>
      </c>
      <c r="AR1265">
        <v>0</v>
      </c>
      <c r="AS1265">
        <v>16000</v>
      </c>
      <c r="AT1265">
        <v>3000</v>
      </c>
      <c r="AU1265">
        <v>260000</v>
      </c>
      <c r="AV1265">
        <v>0</v>
      </c>
      <c r="AW1265">
        <v>0</v>
      </c>
      <c r="AX1265">
        <v>279000</v>
      </c>
      <c r="AY1265">
        <f t="shared" si="77"/>
        <v>279000</v>
      </c>
      <c r="AZ1265" t="str">
        <f t="shared" si="78"/>
        <v/>
      </c>
      <c r="BA1265" t="str">
        <f t="shared" si="79"/>
        <v/>
      </c>
    </row>
    <row r="1266" spans="1:53" x14ac:dyDescent="0.35">
      <c r="A1266" s="2" t="s">
        <v>1644</v>
      </c>
      <c r="B1266">
        <v>25</v>
      </c>
      <c r="C1266">
        <v>2502</v>
      </c>
      <c r="D1266">
        <v>2</v>
      </c>
      <c r="E1266" t="s">
        <v>50</v>
      </c>
      <c r="F1266">
        <v>39</v>
      </c>
      <c r="G1266" t="s">
        <v>136</v>
      </c>
      <c r="H1266" t="s">
        <v>52</v>
      </c>
      <c r="I1266" t="s">
        <v>52</v>
      </c>
      <c r="J1266" t="s">
        <v>53</v>
      </c>
      <c r="K1266" t="s">
        <v>53</v>
      </c>
      <c r="L1266" t="s">
        <v>53</v>
      </c>
      <c r="M1266">
        <v>0</v>
      </c>
      <c r="O1266">
        <v>4</v>
      </c>
      <c r="P1266" s="6">
        <v>3</v>
      </c>
      <c r="Q1266" t="s">
        <v>50</v>
      </c>
      <c r="R1266">
        <v>10</v>
      </c>
      <c r="S1266" s="5">
        <v>1</v>
      </c>
      <c r="T1266" t="s">
        <v>58</v>
      </c>
      <c r="U1266" t="s">
        <v>52</v>
      </c>
      <c r="V1266">
        <v>1</v>
      </c>
      <c r="W1266" t="s">
        <v>52</v>
      </c>
      <c r="X1266">
        <v>2</v>
      </c>
      <c r="AB1266" t="s">
        <v>136</v>
      </c>
      <c r="AC1266" t="s">
        <v>52</v>
      </c>
      <c r="AD1266" t="s">
        <v>52</v>
      </c>
      <c r="AE1266" t="s">
        <v>52</v>
      </c>
      <c r="AF1266" t="s">
        <v>52</v>
      </c>
      <c r="AG1266" t="s">
        <v>52</v>
      </c>
      <c r="AH1266">
        <v>3</v>
      </c>
      <c r="AI1266" t="s">
        <v>63</v>
      </c>
      <c r="AJ1266" t="s">
        <v>52</v>
      </c>
      <c r="AK1266" t="s">
        <v>98</v>
      </c>
      <c r="AM1266" t="s">
        <v>62</v>
      </c>
      <c r="AN1266" t="s">
        <v>52</v>
      </c>
      <c r="AP1266">
        <f t="shared" si="76"/>
        <v>0</v>
      </c>
      <c r="AQ1266">
        <v>0</v>
      </c>
      <c r="AR1266">
        <v>12000</v>
      </c>
      <c r="AS1266">
        <v>10000</v>
      </c>
      <c r="AT1266">
        <v>5000</v>
      </c>
      <c r="AU1266">
        <v>576000</v>
      </c>
      <c r="AV1266">
        <v>0</v>
      </c>
      <c r="AW1266">
        <v>10000</v>
      </c>
      <c r="AX1266">
        <v>613000</v>
      </c>
      <c r="AY1266">
        <f t="shared" si="77"/>
        <v>613000</v>
      </c>
      <c r="AZ1266" t="str">
        <f t="shared" si="78"/>
        <v/>
      </c>
      <c r="BA1266" t="str">
        <f t="shared" si="79"/>
        <v/>
      </c>
    </row>
    <row r="1267" spans="1:53" x14ac:dyDescent="0.35">
      <c r="A1267" s="2" t="s">
        <v>1644</v>
      </c>
      <c r="B1267">
        <v>25</v>
      </c>
      <c r="C1267">
        <v>2502</v>
      </c>
      <c r="D1267">
        <v>2</v>
      </c>
      <c r="E1267" t="s">
        <v>50</v>
      </c>
      <c r="F1267">
        <v>39</v>
      </c>
      <c r="G1267" t="s">
        <v>136</v>
      </c>
      <c r="H1267" t="s">
        <v>52</v>
      </c>
      <c r="I1267" t="s">
        <v>52</v>
      </c>
      <c r="J1267" t="s">
        <v>53</v>
      </c>
      <c r="K1267" t="s">
        <v>53</v>
      </c>
      <c r="L1267" t="s">
        <v>53</v>
      </c>
      <c r="M1267">
        <v>0</v>
      </c>
      <c r="O1267">
        <v>4</v>
      </c>
      <c r="P1267" s="6">
        <v>4</v>
      </c>
      <c r="Q1267" t="s">
        <v>50</v>
      </c>
      <c r="R1267">
        <v>6</v>
      </c>
      <c r="S1267" s="5">
        <v>1</v>
      </c>
      <c r="T1267" t="s">
        <v>58</v>
      </c>
      <c r="U1267" t="s">
        <v>52</v>
      </c>
      <c r="V1267">
        <v>1</v>
      </c>
      <c r="W1267" t="s">
        <v>52</v>
      </c>
      <c r="X1267">
        <v>2</v>
      </c>
      <c r="AB1267" t="s">
        <v>136</v>
      </c>
      <c r="AC1267" t="s">
        <v>53</v>
      </c>
      <c r="AD1267" t="s">
        <v>52</v>
      </c>
      <c r="AE1267" t="s">
        <v>53</v>
      </c>
      <c r="AF1267" t="s">
        <v>53</v>
      </c>
      <c r="AG1267" t="s">
        <v>52</v>
      </c>
      <c r="AH1267">
        <v>1</v>
      </c>
      <c r="AI1267" t="s">
        <v>67</v>
      </c>
      <c r="AJ1267" t="s">
        <v>52</v>
      </c>
      <c r="AK1267" t="s">
        <v>68</v>
      </c>
      <c r="AL1267" t="s">
        <v>109</v>
      </c>
      <c r="AN1267" t="s">
        <v>53</v>
      </c>
      <c r="AP1267">
        <f t="shared" si="76"/>
        <v>0</v>
      </c>
      <c r="AQ1267">
        <v>0</v>
      </c>
      <c r="AR1267">
        <v>0</v>
      </c>
      <c r="AS1267">
        <v>5000</v>
      </c>
      <c r="AT1267">
        <v>0</v>
      </c>
      <c r="AU1267">
        <v>576000</v>
      </c>
      <c r="AV1267">
        <v>0</v>
      </c>
      <c r="AW1267">
        <v>0</v>
      </c>
      <c r="AX1267">
        <v>581000</v>
      </c>
      <c r="AY1267">
        <f t="shared" si="77"/>
        <v>581000</v>
      </c>
      <c r="AZ1267" t="str">
        <f t="shared" si="78"/>
        <v/>
      </c>
      <c r="BA1267" t="str">
        <f t="shared" si="79"/>
        <v/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B8BDA-0F1F-468F-8AA1-764B785909D0}">
  <dimension ref="A1:M1272"/>
  <sheetViews>
    <sheetView topLeftCell="A3" zoomScale="55" workbookViewId="0">
      <selection sqref="A1:M3"/>
    </sheetView>
  </sheetViews>
  <sheetFormatPr defaultRowHeight="14.5" x14ac:dyDescent="0.35"/>
  <cols>
    <col min="1" max="1" width="20.54296875" customWidth="1"/>
    <col min="2" max="2" width="27.7265625" customWidth="1"/>
    <col min="3" max="3" width="27.81640625" customWidth="1"/>
    <col min="6" max="6" width="18.81640625" bestFit="1" customWidth="1"/>
    <col min="7" max="7" width="11.81640625" bestFit="1" customWidth="1"/>
    <col min="8" max="8" width="26" bestFit="1" customWidth="1"/>
    <col min="9" max="9" width="11.81640625" bestFit="1" customWidth="1"/>
    <col min="10" max="10" width="26" bestFit="1" customWidth="1"/>
    <col min="11" max="11" width="11.81640625" bestFit="1" customWidth="1"/>
  </cols>
  <sheetData>
    <row r="1" spans="1:13" x14ac:dyDescent="0.35">
      <c r="A1" s="37" t="s">
        <v>1733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9"/>
    </row>
    <row r="2" spans="1:13" x14ac:dyDescent="0.35">
      <c r="A2" s="40"/>
      <c r="B2" s="41"/>
      <c r="C2" s="41"/>
      <c r="D2" s="41"/>
      <c r="E2" s="41"/>
      <c r="F2" s="41"/>
      <c r="G2" s="41"/>
      <c r="H2" s="41"/>
      <c r="I2" s="41"/>
      <c r="J2" s="41"/>
      <c r="K2" s="41"/>
      <c r="L2" s="41"/>
      <c r="M2" s="42"/>
    </row>
    <row r="3" spans="1:13" ht="15" thickBot="1" x14ac:dyDescent="0.4">
      <c r="A3" s="43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5"/>
    </row>
    <row r="6" spans="1:13" x14ac:dyDescent="0.35">
      <c r="A6" t="s">
        <v>1652</v>
      </c>
      <c r="B6" t="s">
        <v>1653</v>
      </c>
      <c r="C6" t="s">
        <v>1654</v>
      </c>
    </row>
    <row r="7" spans="1:13" x14ac:dyDescent="0.35">
      <c r="B7">
        <v>2220000</v>
      </c>
    </row>
    <row r="8" spans="1:13" x14ac:dyDescent="0.35">
      <c r="B8">
        <v>138000</v>
      </c>
      <c r="F8" s="9" t="s">
        <v>1652</v>
      </c>
      <c r="G8" s="9"/>
      <c r="H8" s="9" t="s">
        <v>1653</v>
      </c>
      <c r="I8" s="9"/>
      <c r="J8" s="9" t="s">
        <v>1654</v>
      </c>
      <c r="K8" s="9"/>
    </row>
    <row r="9" spans="1:13" x14ac:dyDescent="0.35">
      <c r="A9">
        <v>115500</v>
      </c>
      <c r="F9" s="8"/>
      <c r="G9" s="8"/>
      <c r="H9" s="8"/>
      <c r="I9" s="8"/>
      <c r="J9" s="8"/>
      <c r="K9" s="8"/>
    </row>
    <row r="10" spans="1:13" x14ac:dyDescent="0.35">
      <c r="A10">
        <v>17000</v>
      </c>
      <c r="F10" s="8" t="s">
        <v>1655</v>
      </c>
      <c r="G10" s="8">
        <v>476588.05970149254</v>
      </c>
      <c r="H10" s="8" t="s">
        <v>1655</v>
      </c>
      <c r="I10" s="8">
        <v>703829.93197278911</v>
      </c>
      <c r="J10" s="8" t="s">
        <v>1655</v>
      </c>
      <c r="K10" s="8">
        <v>1380648.5207100592</v>
      </c>
    </row>
    <row r="11" spans="1:13" x14ac:dyDescent="0.35">
      <c r="C11">
        <v>4400000</v>
      </c>
      <c r="F11" s="8" t="s">
        <v>1656</v>
      </c>
      <c r="G11" s="8">
        <v>33865.892205075623</v>
      </c>
      <c r="H11" s="8" t="s">
        <v>1656</v>
      </c>
      <c r="I11" s="8">
        <v>55696.197069911439</v>
      </c>
      <c r="J11" s="8" t="s">
        <v>1656</v>
      </c>
      <c r="K11" s="8">
        <v>115608.27767055758</v>
      </c>
    </row>
    <row r="12" spans="1:13" x14ac:dyDescent="0.35">
      <c r="B12">
        <v>779000</v>
      </c>
      <c r="F12" s="8" t="s">
        <v>1657</v>
      </c>
      <c r="G12" s="8">
        <v>200000</v>
      </c>
      <c r="H12" s="8" t="s">
        <v>1657</v>
      </c>
      <c r="I12" s="8">
        <v>354250</v>
      </c>
      <c r="J12" s="8" t="s">
        <v>1657</v>
      </c>
      <c r="K12" s="8">
        <v>867000</v>
      </c>
    </row>
    <row r="13" spans="1:13" x14ac:dyDescent="0.35">
      <c r="B13">
        <v>650000</v>
      </c>
      <c r="F13" s="8" t="s">
        <v>1658</v>
      </c>
      <c r="G13" s="8">
        <v>25000</v>
      </c>
      <c r="H13" s="8" t="s">
        <v>1658</v>
      </c>
      <c r="I13" s="8">
        <v>40000</v>
      </c>
      <c r="J13" s="8" t="s">
        <v>1658</v>
      </c>
      <c r="K13" s="8">
        <v>680000</v>
      </c>
    </row>
    <row r="14" spans="1:13" x14ac:dyDescent="0.35">
      <c r="A14">
        <v>170000</v>
      </c>
      <c r="F14" s="8" t="s">
        <v>1659</v>
      </c>
      <c r="G14" s="8">
        <v>784052.0894668604</v>
      </c>
      <c r="H14" s="8" t="s">
        <v>1659</v>
      </c>
      <c r="I14" s="8">
        <v>954990.84404345008</v>
      </c>
      <c r="J14" s="8" t="s">
        <v>1659</v>
      </c>
      <c r="K14" s="8">
        <v>1502907.6097172485</v>
      </c>
    </row>
    <row r="15" spans="1:13" x14ac:dyDescent="0.35">
      <c r="F15" s="8" t="s">
        <v>1660</v>
      </c>
      <c r="G15" s="8">
        <v>614737678997.34973</v>
      </c>
      <c r="H15" s="8" t="s">
        <v>1660</v>
      </c>
      <c r="I15" s="8">
        <v>912007512206.82129</v>
      </c>
      <c r="J15" s="8" t="s">
        <v>1660</v>
      </c>
      <c r="K15" s="8">
        <v>2258731283346.0132</v>
      </c>
    </row>
    <row r="16" spans="1:13" x14ac:dyDescent="0.35">
      <c r="F16" s="8" t="s">
        <v>1661</v>
      </c>
      <c r="G16" s="8">
        <v>15.048443805339232</v>
      </c>
      <c r="H16" s="8" t="s">
        <v>1661</v>
      </c>
      <c r="I16" s="8">
        <v>7.4556245608893512</v>
      </c>
      <c r="J16" s="8" t="s">
        <v>1661</v>
      </c>
      <c r="K16" s="8">
        <v>4.5516629986064938</v>
      </c>
    </row>
    <row r="17" spans="1:11" x14ac:dyDescent="0.35">
      <c r="F17" s="8" t="s">
        <v>1662</v>
      </c>
      <c r="G17" s="8">
        <v>3.4349423365885454</v>
      </c>
      <c r="H17" s="8" t="s">
        <v>1662</v>
      </c>
      <c r="I17" s="8">
        <v>2.4741671493754862</v>
      </c>
      <c r="J17" s="8" t="s">
        <v>1662</v>
      </c>
      <c r="K17" s="8">
        <v>1.9189583261138903</v>
      </c>
    </row>
    <row r="18" spans="1:11" x14ac:dyDescent="0.35">
      <c r="C18">
        <v>722000</v>
      </c>
      <c r="F18" s="8" t="s">
        <v>1663</v>
      </c>
      <c r="G18" s="8">
        <v>6042000</v>
      </c>
      <c r="H18" s="8" t="s">
        <v>1663</v>
      </c>
      <c r="I18" s="8">
        <v>6466000</v>
      </c>
      <c r="J18" s="8" t="s">
        <v>1663</v>
      </c>
      <c r="K18" s="8">
        <v>8991000</v>
      </c>
    </row>
    <row r="19" spans="1:11" x14ac:dyDescent="0.35">
      <c r="A19">
        <v>13500</v>
      </c>
      <c r="F19" s="8" t="s">
        <v>1664</v>
      </c>
      <c r="G19" s="8">
        <v>4000</v>
      </c>
      <c r="H19" s="8" t="s">
        <v>1664</v>
      </c>
      <c r="I19" s="8">
        <v>14000</v>
      </c>
      <c r="J19" s="8" t="s">
        <v>1664</v>
      </c>
      <c r="K19" s="8">
        <v>9000</v>
      </c>
    </row>
    <row r="20" spans="1:11" x14ac:dyDescent="0.35">
      <c r="F20" s="8" t="s">
        <v>1665</v>
      </c>
      <c r="G20" s="8">
        <v>6046000</v>
      </c>
      <c r="H20" s="8" t="s">
        <v>1665</v>
      </c>
      <c r="I20" s="8">
        <v>6480000</v>
      </c>
      <c r="J20" s="8" t="s">
        <v>1665</v>
      </c>
      <c r="K20" s="8">
        <v>9000000</v>
      </c>
    </row>
    <row r="21" spans="1:11" x14ac:dyDescent="0.35">
      <c r="F21" s="8" t="s">
        <v>1666</v>
      </c>
      <c r="G21" s="8">
        <v>255451200</v>
      </c>
      <c r="H21" s="8" t="s">
        <v>1666</v>
      </c>
      <c r="I21" s="8">
        <v>206926000</v>
      </c>
      <c r="J21" s="8" t="s">
        <v>1666</v>
      </c>
      <c r="K21" s="8">
        <v>233329600</v>
      </c>
    </row>
    <row r="22" spans="1:11" x14ac:dyDescent="0.35">
      <c r="A22">
        <v>973400</v>
      </c>
      <c r="F22" s="8" t="s">
        <v>1667</v>
      </c>
      <c r="G22" s="8">
        <v>536</v>
      </c>
      <c r="H22" s="8" t="s">
        <v>1667</v>
      </c>
      <c r="I22" s="8">
        <v>294</v>
      </c>
      <c r="J22" s="8" t="s">
        <v>1667</v>
      </c>
      <c r="K22" s="8">
        <v>169</v>
      </c>
    </row>
    <row r="23" spans="1:11" x14ac:dyDescent="0.35">
      <c r="F23" s="8" t="s">
        <v>1668</v>
      </c>
      <c r="G23" s="8">
        <f>G24-G25</f>
        <v>487000</v>
      </c>
      <c r="H23" s="8" t="s">
        <v>1668</v>
      </c>
      <c r="I23" s="8">
        <f>I24-I25</f>
        <v>813000</v>
      </c>
      <c r="J23" s="8" t="s">
        <v>1668</v>
      </c>
      <c r="K23" s="8">
        <f>K24-K25</f>
        <v>1605000</v>
      </c>
    </row>
    <row r="24" spans="1:11" x14ac:dyDescent="0.35">
      <c r="C24">
        <v>1730000</v>
      </c>
      <c r="F24" s="8" t="s">
        <v>1669</v>
      </c>
      <c r="G24" s="8">
        <f>_xlfn.QUARTILE.INC(Table3[Expenditure_Primary],3)</f>
        <v>530000</v>
      </c>
      <c r="H24" s="8" t="s">
        <v>1669</v>
      </c>
      <c r="I24" s="8">
        <f>_xlfn.QUARTILE.INC(Table3[Expenditure_LowerSecondary],3)</f>
        <v>891500</v>
      </c>
      <c r="J24" s="8" t="s">
        <v>1669</v>
      </c>
      <c r="K24" s="8">
        <f>_xlfn.QUARTILE.INC(Table3[Expenditure_UpperSecondary],3)</f>
        <v>1913000</v>
      </c>
    </row>
    <row r="25" spans="1:11" x14ac:dyDescent="0.35">
      <c r="C25">
        <v>20000</v>
      </c>
      <c r="F25" s="8" t="s">
        <v>1670</v>
      </c>
      <c r="G25" s="8">
        <f>_xlfn.QUARTILE.INC(Table3[Expenditure_Primary],1)</f>
        <v>43000</v>
      </c>
      <c r="H25" s="8" t="s">
        <v>1670</v>
      </c>
      <c r="I25" s="8">
        <f>_xlfn.QUARTILE.INC(Table3[Expenditure_LowerSecondary],1)</f>
        <v>78500</v>
      </c>
      <c r="J25" s="8" t="s">
        <v>1670</v>
      </c>
      <c r="K25" s="8">
        <f>_xlfn.QUARTILE.INC(Table3[Expenditure_UpperSecondary],1)</f>
        <v>308000</v>
      </c>
    </row>
    <row r="26" spans="1:11" x14ac:dyDescent="0.35">
      <c r="C26">
        <v>1064000</v>
      </c>
    </row>
    <row r="27" spans="1:11" x14ac:dyDescent="0.35">
      <c r="B27">
        <v>388000</v>
      </c>
    </row>
    <row r="28" spans="1:11" x14ac:dyDescent="0.35">
      <c r="A28">
        <v>25000</v>
      </c>
    </row>
    <row r="30" spans="1:11" x14ac:dyDescent="0.35">
      <c r="B30">
        <v>2574000</v>
      </c>
    </row>
    <row r="31" spans="1:11" x14ac:dyDescent="0.35">
      <c r="A31">
        <v>1003000</v>
      </c>
    </row>
    <row r="32" spans="1:11" x14ac:dyDescent="0.35">
      <c r="A32">
        <v>213000</v>
      </c>
    </row>
    <row r="33" spans="1:3" x14ac:dyDescent="0.35">
      <c r="A33">
        <v>213000</v>
      </c>
    </row>
    <row r="34" spans="1:3" x14ac:dyDescent="0.35">
      <c r="A34">
        <v>622000</v>
      </c>
    </row>
    <row r="35" spans="1:3" x14ac:dyDescent="0.35">
      <c r="A35">
        <v>4268000</v>
      </c>
    </row>
    <row r="36" spans="1:3" x14ac:dyDescent="0.35">
      <c r="A36">
        <v>655000</v>
      </c>
    </row>
    <row r="37" spans="1:3" x14ac:dyDescent="0.35">
      <c r="A37">
        <v>580000</v>
      </c>
    </row>
    <row r="38" spans="1:3" x14ac:dyDescent="0.35">
      <c r="B38">
        <v>1380000</v>
      </c>
    </row>
    <row r="39" spans="1:3" x14ac:dyDescent="0.35">
      <c r="A39">
        <v>450000</v>
      </c>
    </row>
    <row r="41" spans="1:3" x14ac:dyDescent="0.35">
      <c r="A41">
        <v>31500</v>
      </c>
    </row>
    <row r="42" spans="1:3" x14ac:dyDescent="0.35">
      <c r="B42">
        <v>25800</v>
      </c>
    </row>
    <row r="43" spans="1:3" x14ac:dyDescent="0.35">
      <c r="A43">
        <v>62000</v>
      </c>
    </row>
    <row r="44" spans="1:3" x14ac:dyDescent="0.35">
      <c r="A44">
        <v>60000</v>
      </c>
    </row>
    <row r="45" spans="1:3" x14ac:dyDescent="0.35">
      <c r="A45">
        <v>30000</v>
      </c>
    </row>
    <row r="46" spans="1:3" x14ac:dyDescent="0.35">
      <c r="A46">
        <v>286000</v>
      </c>
    </row>
    <row r="47" spans="1:3" x14ac:dyDescent="0.35">
      <c r="C47">
        <v>2560000</v>
      </c>
    </row>
    <row r="48" spans="1:3" x14ac:dyDescent="0.35">
      <c r="C48">
        <v>170000</v>
      </c>
    </row>
    <row r="49" spans="1:3" x14ac:dyDescent="0.35">
      <c r="B49">
        <v>115000</v>
      </c>
    </row>
    <row r="50" spans="1:3" x14ac:dyDescent="0.35">
      <c r="A50">
        <v>58000</v>
      </c>
    </row>
    <row r="52" spans="1:3" x14ac:dyDescent="0.35">
      <c r="B52">
        <v>95000</v>
      </c>
    </row>
    <row r="53" spans="1:3" x14ac:dyDescent="0.35">
      <c r="A53">
        <v>572000</v>
      </c>
    </row>
    <row r="54" spans="1:3" x14ac:dyDescent="0.35">
      <c r="A54">
        <v>11000</v>
      </c>
    </row>
    <row r="55" spans="1:3" x14ac:dyDescent="0.35">
      <c r="C55">
        <v>2620000</v>
      </c>
    </row>
    <row r="56" spans="1:3" x14ac:dyDescent="0.35">
      <c r="A56">
        <v>3110000</v>
      </c>
    </row>
    <row r="58" spans="1:3" x14ac:dyDescent="0.35">
      <c r="A58">
        <v>443000</v>
      </c>
    </row>
    <row r="59" spans="1:3" x14ac:dyDescent="0.35">
      <c r="C59">
        <v>52000</v>
      </c>
    </row>
    <row r="60" spans="1:3" x14ac:dyDescent="0.35">
      <c r="B60">
        <v>200000</v>
      </c>
    </row>
    <row r="62" spans="1:3" x14ac:dyDescent="0.35">
      <c r="A62">
        <v>93500</v>
      </c>
    </row>
    <row r="63" spans="1:3" x14ac:dyDescent="0.35">
      <c r="B63">
        <v>606000</v>
      </c>
    </row>
    <row r="64" spans="1:3" x14ac:dyDescent="0.35">
      <c r="A64">
        <v>54900</v>
      </c>
    </row>
    <row r="65" spans="1:3" x14ac:dyDescent="0.35">
      <c r="B65">
        <v>80000</v>
      </c>
    </row>
    <row r="66" spans="1:3" x14ac:dyDescent="0.35">
      <c r="A66">
        <v>65000</v>
      </c>
    </row>
    <row r="68" spans="1:3" x14ac:dyDescent="0.35">
      <c r="A68">
        <v>54000</v>
      </c>
    </row>
    <row r="70" spans="1:3" x14ac:dyDescent="0.35">
      <c r="C70">
        <v>1043000</v>
      </c>
    </row>
    <row r="71" spans="1:3" x14ac:dyDescent="0.35">
      <c r="A71">
        <v>363000</v>
      </c>
    </row>
    <row r="72" spans="1:3" x14ac:dyDescent="0.35">
      <c r="C72">
        <v>40000</v>
      </c>
    </row>
    <row r="74" spans="1:3" x14ac:dyDescent="0.35">
      <c r="B74">
        <v>625000</v>
      </c>
    </row>
    <row r="75" spans="1:3" x14ac:dyDescent="0.35">
      <c r="A75">
        <v>385000</v>
      </c>
    </row>
    <row r="76" spans="1:3" x14ac:dyDescent="0.35">
      <c r="A76">
        <v>440000</v>
      </c>
    </row>
    <row r="77" spans="1:3" x14ac:dyDescent="0.35">
      <c r="C77">
        <v>420000</v>
      </c>
    </row>
    <row r="78" spans="1:3" x14ac:dyDescent="0.35">
      <c r="A78">
        <v>314000</v>
      </c>
    </row>
    <row r="80" spans="1:3" x14ac:dyDescent="0.35">
      <c r="B80">
        <v>3180000</v>
      </c>
    </row>
    <row r="81" spans="1:3" x14ac:dyDescent="0.35">
      <c r="A81">
        <v>1200000</v>
      </c>
    </row>
    <row r="83" spans="1:3" x14ac:dyDescent="0.35">
      <c r="B83">
        <v>27000</v>
      </c>
    </row>
    <row r="84" spans="1:3" x14ac:dyDescent="0.35">
      <c r="B84">
        <v>21600</v>
      </c>
    </row>
    <row r="85" spans="1:3" x14ac:dyDescent="0.35">
      <c r="A85">
        <v>12200</v>
      </c>
    </row>
    <row r="86" spans="1:3" x14ac:dyDescent="0.35">
      <c r="B86">
        <v>33000</v>
      </c>
    </row>
    <row r="87" spans="1:3" x14ac:dyDescent="0.35">
      <c r="A87">
        <v>19000</v>
      </c>
    </row>
    <row r="88" spans="1:3" x14ac:dyDescent="0.35">
      <c r="A88">
        <v>13000</v>
      </c>
    </row>
    <row r="89" spans="1:3" x14ac:dyDescent="0.35">
      <c r="C89">
        <v>415000</v>
      </c>
    </row>
    <row r="90" spans="1:3" x14ac:dyDescent="0.35">
      <c r="A90">
        <v>618000</v>
      </c>
    </row>
    <row r="91" spans="1:3" x14ac:dyDescent="0.35">
      <c r="A91">
        <v>260000</v>
      </c>
    </row>
    <row r="92" spans="1:3" x14ac:dyDescent="0.35">
      <c r="C92">
        <v>656000</v>
      </c>
    </row>
    <row r="93" spans="1:3" x14ac:dyDescent="0.35">
      <c r="A93">
        <v>366800</v>
      </c>
    </row>
    <row r="94" spans="1:3" x14ac:dyDescent="0.35">
      <c r="A94">
        <v>20000</v>
      </c>
    </row>
    <row r="95" spans="1:3" x14ac:dyDescent="0.35">
      <c r="A95">
        <v>12000</v>
      </c>
    </row>
    <row r="96" spans="1:3" x14ac:dyDescent="0.35">
      <c r="C96">
        <v>28500</v>
      </c>
    </row>
    <row r="97" spans="1:3" x14ac:dyDescent="0.35">
      <c r="C97">
        <v>1000000</v>
      </c>
    </row>
    <row r="100" spans="1:3" x14ac:dyDescent="0.35">
      <c r="C100">
        <v>3810000</v>
      </c>
    </row>
    <row r="101" spans="1:3" x14ac:dyDescent="0.35">
      <c r="A101">
        <v>2390000</v>
      </c>
    </row>
    <row r="102" spans="1:3" x14ac:dyDescent="0.35">
      <c r="B102">
        <v>1709000</v>
      </c>
    </row>
    <row r="103" spans="1:3" x14ac:dyDescent="0.35">
      <c r="A103">
        <v>523000</v>
      </c>
    </row>
    <row r="104" spans="1:3" x14ac:dyDescent="0.35">
      <c r="B104">
        <v>476000</v>
      </c>
    </row>
    <row r="105" spans="1:3" x14ac:dyDescent="0.35">
      <c r="A105">
        <v>40500</v>
      </c>
    </row>
    <row r="106" spans="1:3" x14ac:dyDescent="0.35">
      <c r="A106">
        <v>2634000</v>
      </c>
    </row>
    <row r="110" spans="1:3" x14ac:dyDescent="0.35">
      <c r="A110">
        <v>33000</v>
      </c>
    </row>
    <row r="111" spans="1:3" x14ac:dyDescent="0.35">
      <c r="A111">
        <v>543000</v>
      </c>
    </row>
    <row r="114" spans="1:2" x14ac:dyDescent="0.35">
      <c r="B114">
        <v>76000</v>
      </c>
    </row>
    <row r="115" spans="1:2" x14ac:dyDescent="0.35">
      <c r="A115">
        <v>3984000</v>
      </c>
    </row>
    <row r="116" spans="1:2" x14ac:dyDescent="0.35">
      <c r="A116">
        <v>3964000</v>
      </c>
    </row>
    <row r="117" spans="1:2" x14ac:dyDescent="0.35">
      <c r="A117">
        <v>50000</v>
      </c>
    </row>
    <row r="120" spans="1:2" x14ac:dyDescent="0.35">
      <c r="B120">
        <v>39000</v>
      </c>
    </row>
    <row r="121" spans="1:2" x14ac:dyDescent="0.35">
      <c r="A121">
        <v>120000</v>
      </c>
    </row>
    <row r="122" spans="1:2" x14ac:dyDescent="0.35">
      <c r="A122">
        <v>547000</v>
      </c>
    </row>
    <row r="125" spans="1:2" x14ac:dyDescent="0.35">
      <c r="B125">
        <v>14000</v>
      </c>
    </row>
    <row r="126" spans="1:2" x14ac:dyDescent="0.35">
      <c r="A126">
        <v>14000</v>
      </c>
    </row>
    <row r="127" spans="1:2" x14ac:dyDescent="0.35">
      <c r="B127">
        <v>740000</v>
      </c>
    </row>
    <row r="128" spans="1:2" x14ac:dyDescent="0.35">
      <c r="A128">
        <v>112000</v>
      </c>
    </row>
    <row r="129" spans="1:3" x14ac:dyDescent="0.35">
      <c r="A129">
        <v>47000</v>
      </c>
    </row>
    <row r="130" spans="1:3" x14ac:dyDescent="0.35">
      <c r="A130">
        <v>25000</v>
      </c>
    </row>
    <row r="131" spans="1:3" x14ac:dyDescent="0.35">
      <c r="A131">
        <v>35000</v>
      </c>
    </row>
    <row r="132" spans="1:3" x14ac:dyDescent="0.35">
      <c r="A132">
        <v>10000</v>
      </c>
    </row>
    <row r="133" spans="1:3" x14ac:dyDescent="0.35">
      <c r="C133">
        <v>62000</v>
      </c>
    </row>
    <row r="134" spans="1:3" x14ac:dyDescent="0.35">
      <c r="C134">
        <v>65000</v>
      </c>
    </row>
    <row r="135" spans="1:3" x14ac:dyDescent="0.35">
      <c r="B135">
        <v>54000</v>
      </c>
    </row>
    <row r="137" spans="1:3" x14ac:dyDescent="0.35">
      <c r="A137">
        <v>543500</v>
      </c>
    </row>
    <row r="138" spans="1:3" x14ac:dyDescent="0.35">
      <c r="A138">
        <v>354000</v>
      </c>
    </row>
    <row r="139" spans="1:3" x14ac:dyDescent="0.35">
      <c r="C139">
        <v>1520000</v>
      </c>
    </row>
    <row r="141" spans="1:3" x14ac:dyDescent="0.35">
      <c r="B141">
        <v>470000</v>
      </c>
    </row>
    <row r="142" spans="1:3" x14ac:dyDescent="0.35">
      <c r="C142">
        <v>3798000</v>
      </c>
    </row>
    <row r="143" spans="1:3" x14ac:dyDescent="0.35">
      <c r="B143">
        <v>3594000</v>
      </c>
    </row>
    <row r="144" spans="1:3" x14ac:dyDescent="0.35">
      <c r="A144">
        <v>2530000</v>
      </c>
    </row>
    <row r="145" spans="1:2" x14ac:dyDescent="0.35">
      <c r="A145">
        <v>53000</v>
      </c>
    </row>
    <row r="146" spans="1:2" x14ac:dyDescent="0.35">
      <c r="A146">
        <v>213000</v>
      </c>
    </row>
    <row r="147" spans="1:2" x14ac:dyDescent="0.35">
      <c r="A147">
        <v>202000</v>
      </c>
    </row>
    <row r="148" spans="1:2" x14ac:dyDescent="0.35">
      <c r="A148">
        <v>175500</v>
      </c>
    </row>
    <row r="149" spans="1:2" x14ac:dyDescent="0.35">
      <c r="A149">
        <v>8500</v>
      </c>
    </row>
    <row r="150" spans="1:2" x14ac:dyDescent="0.35">
      <c r="A150">
        <v>440000</v>
      </c>
    </row>
    <row r="153" spans="1:2" x14ac:dyDescent="0.35">
      <c r="B153">
        <v>20000</v>
      </c>
    </row>
    <row r="154" spans="1:2" x14ac:dyDescent="0.35">
      <c r="A154">
        <v>20000</v>
      </c>
    </row>
    <row r="155" spans="1:2" x14ac:dyDescent="0.35">
      <c r="B155">
        <v>627000</v>
      </c>
    </row>
    <row r="156" spans="1:2" x14ac:dyDescent="0.35">
      <c r="A156">
        <v>27500</v>
      </c>
    </row>
    <row r="157" spans="1:2" x14ac:dyDescent="0.35">
      <c r="A157">
        <v>115000</v>
      </c>
    </row>
    <row r="158" spans="1:2" x14ac:dyDescent="0.35">
      <c r="A158">
        <v>80000</v>
      </c>
    </row>
    <row r="160" spans="1:2" x14ac:dyDescent="0.35">
      <c r="B160">
        <v>190000</v>
      </c>
    </row>
    <row r="161" spans="1:3" x14ac:dyDescent="0.35">
      <c r="A161">
        <v>190000</v>
      </c>
    </row>
    <row r="164" spans="1:3" x14ac:dyDescent="0.35">
      <c r="B164">
        <v>55000</v>
      </c>
    </row>
    <row r="165" spans="1:3" x14ac:dyDescent="0.35">
      <c r="A165">
        <v>45000</v>
      </c>
    </row>
    <row r="166" spans="1:3" x14ac:dyDescent="0.35">
      <c r="C166">
        <v>2794000</v>
      </c>
    </row>
    <row r="167" spans="1:3" x14ac:dyDescent="0.35">
      <c r="C167">
        <v>400000</v>
      </c>
    </row>
    <row r="168" spans="1:3" x14ac:dyDescent="0.35">
      <c r="B168">
        <v>620000</v>
      </c>
    </row>
    <row r="169" spans="1:3" x14ac:dyDescent="0.35">
      <c r="A169">
        <v>2530000</v>
      </c>
    </row>
    <row r="170" spans="1:3" x14ac:dyDescent="0.35">
      <c r="A170">
        <v>60000</v>
      </c>
    </row>
    <row r="173" spans="1:3" x14ac:dyDescent="0.35">
      <c r="B173">
        <v>40000</v>
      </c>
    </row>
    <row r="176" spans="1:3" x14ac:dyDescent="0.35">
      <c r="B176">
        <v>111000</v>
      </c>
    </row>
    <row r="177" spans="1:3" x14ac:dyDescent="0.35">
      <c r="C177">
        <v>461000</v>
      </c>
    </row>
    <row r="178" spans="1:3" x14ac:dyDescent="0.35">
      <c r="A178">
        <v>25000</v>
      </c>
    </row>
    <row r="179" spans="1:3" x14ac:dyDescent="0.35">
      <c r="A179">
        <v>40000</v>
      </c>
    </row>
    <row r="180" spans="1:3" x14ac:dyDescent="0.35">
      <c r="C180">
        <v>1469000</v>
      </c>
    </row>
    <row r="181" spans="1:3" x14ac:dyDescent="0.35">
      <c r="A181">
        <v>1823000</v>
      </c>
    </row>
    <row r="183" spans="1:3" x14ac:dyDescent="0.35">
      <c r="B183">
        <v>245000</v>
      </c>
    </row>
    <row r="184" spans="1:3" x14ac:dyDescent="0.35">
      <c r="A184">
        <v>67000</v>
      </c>
    </row>
    <row r="186" spans="1:3" x14ac:dyDescent="0.35">
      <c r="B186">
        <v>146600</v>
      </c>
    </row>
    <row r="187" spans="1:3" x14ac:dyDescent="0.35">
      <c r="A187">
        <v>16200</v>
      </c>
    </row>
    <row r="188" spans="1:3" x14ac:dyDescent="0.35">
      <c r="C188">
        <v>682000</v>
      </c>
    </row>
    <row r="189" spans="1:3" x14ac:dyDescent="0.35">
      <c r="A189">
        <v>70000</v>
      </c>
    </row>
    <row r="190" spans="1:3" x14ac:dyDescent="0.35">
      <c r="C190">
        <v>300000</v>
      </c>
    </row>
    <row r="191" spans="1:3" x14ac:dyDescent="0.35">
      <c r="C191">
        <v>308000</v>
      </c>
    </row>
    <row r="192" spans="1:3" x14ac:dyDescent="0.35">
      <c r="A192">
        <v>530000</v>
      </c>
    </row>
    <row r="194" spans="1:3" x14ac:dyDescent="0.35">
      <c r="B194">
        <v>420000</v>
      </c>
    </row>
    <row r="195" spans="1:3" x14ac:dyDescent="0.35">
      <c r="A195">
        <v>30000</v>
      </c>
    </row>
    <row r="196" spans="1:3" x14ac:dyDescent="0.35">
      <c r="A196">
        <v>35000</v>
      </c>
    </row>
    <row r="197" spans="1:3" x14ac:dyDescent="0.35">
      <c r="A197">
        <v>1135000</v>
      </c>
    </row>
    <row r="198" spans="1:3" x14ac:dyDescent="0.35">
      <c r="A198">
        <v>460000</v>
      </c>
    </row>
    <row r="200" spans="1:3" x14ac:dyDescent="0.35">
      <c r="C200">
        <v>1944000</v>
      </c>
    </row>
    <row r="201" spans="1:3" x14ac:dyDescent="0.35">
      <c r="B201">
        <v>285000</v>
      </c>
    </row>
    <row r="202" spans="1:3" x14ac:dyDescent="0.35">
      <c r="A202">
        <v>285000</v>
      </c>
    </row>
    <row r="203" spans="1:3" x14ac:dyDescent="0.35">
      <c r="C203">
        <v>1406500</v>
      </c>
    </row>
    <row r="204" spans="1:3" x14ac:dyDescent="0.35">
      <c r="C204">
        <v>2135000</v>
      </c>
    </row>
    <row r="205" spans="1:3" x14ac:dyDescent="0.35">
      <c r="A205">
        <v>3498000</v>
      </c>
    </row>
    <row r="206" spans="1:3" x14ac:dyDescent="0.35">
      <c r="A206">
        <v>63000</v>
      </c>
    </row>
    <row r="207" spans="1:3" x14ac:dyDescent="0.35">
      <c r="A207">
        <v>48000</v>
      </c>
    </row>
    <row r="208" spans="1:3" x14ac:dyDescent="0.35">
      <c r="A208">
        <v>30000</v>
      </c>
    </row>
    <row r="209" spans="1:3" x14ac:dyDescent="0.35">
      <c r="B209">
        <v>20500</v>
      </c>
    </row>
    <row r="211" spans="1:3" x14ac:dyDescent="0.35">
      <c r="A211">
        <v>39500</v>
      </c>
    </row>
    <row r="212" spans="1:3" x14ac:dyDescent="0.35">
      <c r="B212">
        <v>40000</v>
      </c>
    </row>
    <row r="213" spans="1:3" x14ac:dyDescent="0.35">
      <c r="A213">
        <v>27000</v>
      </c>
    </row>
    <row r="214" spans="1:3" x14ac:dyDescent="0.35">
      <c r="A214">
        <v>11500</v>
      </c>
    </row>
    <row r="215" spans="1:3" x14ac:dyDescent="0.35">
      <c r="C215">
        <v>1906000</v>
      </c>
    </row>
    <row r="216" spans="1:3" x14ac:dyDescent="0.35">
      <c r="A216">
        <v>320000</v>
      </c>
    </row>
    <row r="217" spans="1:3" x14ac:dyDescent="0.35">
      <c r="B217">
        <v>67000</v>
      </c>
    </row>
    <row r="218" spans="1:3" x14ac:dyDescent="0.35">
      <c r="A218">
        <v>56000</v>
      </c>
    </row>
    <row r="219" spans="1:3" x14ac:dyDescent="0.35">
      <c r="B219">
        <v>1515000</v>
      </c>
    </row>
    <row r="220" spans="1:3" x14ac:dyDescent="0.35">
      <c r="A220">
        <v>555000</v>
      </c>
    </row>
    <row r="222" spans="1:3" x14ac:dyDescent="0.35">
      <c r="B222">
        <v>71000</v>
      </c>
    </row>
    <row r="223" spans="1:3" x14ac:dyDescent="0.35">
      <c r="A223">
        <v>35000</v>
      </c>
    </row>
    <row r="224" spans="1:3" x14ac:dyDescent="0.35">
      <c r="A224">
        <v>25000</v>
      </c>
    </row>
    <row r="225" spans="1:3" x14ac:dyDescent="0.35">
      <c r="C225">
        <v>48000</v>
      </c>
    </row>
    <row r="226" spans="1:3" x14ac:dyDescent="0.35">
      <c r="A226">
        <v>37000</v>
      </c>
    </row>
    <row r="227" spans="1:3" x14ac:dyDescent="0.35">
      <c r="A227">
        <v>744000</v>
      </c>
    </row>
    <row r="228" spans="1:3" x14ac:dyDescent="0.35">
      <c r="A228">
        <v>409800</v>
      </c>
    </row>
    <row r="229" spans="1:3" x14ac:dyDescent="0.35">
      <c r="A229">
        <v>145000</v>
      </c>
    </row>
    <row r="231" spans="1:3" x14ac:dyDescent="0.35">
      <c r="B231">
        <v>1101000</v>
      </c>
    </row>
    <row r="235" spans="1:3" x14ac:dyDescent="0.35">
      <c r="B235">
        <v>705000</v>
      </c>
    </row>
    <row r="236" spans="1:3" x14ac:dyDescent="0.35">
      <c r="A236">
        <v>517000</v>
      </c>
    </row>
    <row r="237" spans="1:3" x14ac:dyDescent="0.35">
      <c r="C237">
        <v>5500000</v>
      </c>
    </row>
    <row r="242" spans="1:3" x14ac:dyDescent="0.35">
      <c r="A242">
        <v>990000</v>
      </c>
    </row>
    <row r="243" spans="1:3" x14ac:dyDescent="0.35">
      <c r="A243">
        <v>72000</v>
      </c>
    </row>
    <row r="244" spans="1:3" x14ac:dyDescent="0.35">
      <c r="A244">
        <v>364000</v>
      </c>
    </row>
    <row r="245" spans="1:3" x14ac:dyDescent="0.35">
      <c r="C245">
        <v>2154000</v>
      </c>
    </row>
    <row r="246" spans="1:3" x14ac:dyDescent="0.35">
      <c r="B246">
        <v>1515000</v>
      </c>
    </row>
    <row r="247" spans="1:3" x14ac:dyDescent="0.35">
      <c r="A247">
        <v>770000</v>
      </c>
    </row>
    <row r="251" spans="1:3" x14ac:dyDescent="0.35">
      <c r="C251">
        <v>65000</v>
      </c>
    </row>
    <row r="252" spans="1:3" x14ac:dyDescent="0.35">
      <c r="B252">
        <v>1558000</v>
      </c>
    </row>
    <row r="253" spans="1:3" x14ac:dyDescent="0.35">
      <c r="A253">
        <v>420000</v>
      </c>
    </row>
    <row r="256" spans="1:3" x14ac:dyDescent="0.35">
      <c r="A256">
        <v>454000</v>
      </c>
    </row>
    <row r="257" spans="1:3" x14ac:dyDescent="0.35">
      <c r="C257">
        <v>248000</v>
      </c>
    </row>
    <row r="258" spans="1:3" x14ac:dyDescent="0.35">
      <c r="B258">
        <v>238000</v>
      </c>
    </row>
    <row r="259" spans="1:3" x14ac:dyDescent="0.35">
      <c r="B259">
        <v>135000</v>
      </c>
    </row>
    <row r="260" spans="1:3" x14ac:dyDescent="0.35">
      <c r="A260">
        <v>15000</v>
      </c>
    </row>
    <row r="261" spans="1:3" x14ac:dyDescent="0.35">
      <c r="A261">
        <v>86000</v>
      </c>
    </row>
    <row r="262" spans="1:3" x14ac:dyDescent="0.35">
      <c r="A262">
        <v>6000</v>
      </c>
    </row>
    <row r="263" spans="1:3" x14ac:dyDescent="0.35">
      <c r="B263">
        <v>207500</v>
      </c>
    </row>
    <row r="264" spans="1:3" x14ac:dyDescent="0.35">
      <c r="C264">
        <v>1954000</v>
      </c>
    </row>
    <row r="265" spans="1:3" x14ac:dyDescent="0.35">
      <c r="C265">
        <v>680000</v>
      </c>
    </row>
    <row r="266" spans="1:3" x14ac:dyDescent="0.35">
      <c r="B266">
        <v>1440000</v>
      </c>
    </row>
    <row r="267" spans="1:3" x14ac:dyDescent="0.35">
      <c r="A267">
        <v>729600</v>
      </c>
    </row>
    <row r="269" spans="1:3" x14ac:dyDescent="0.35">
      <c r="B269">
        <v>90000</v>
      </c>
    </row>
    <row r="270" spans="1:3" x14ac:dyDescent="0.35">
      <c r="B270">
        <v>845000</v>
      </c>
    </row>
    <row r="271" spans="1:3" x14ac:dyDescent="0.35">
      <c r="B271">
        <v>149000</v>
      </c>
    </row>
    <row r="272" spans="1:3" x14ac:dyDescent="0.35">
      <c r="A272">
        <v>85000</v>
      </c>
    </row>
    <row r="273" spans="1:3" x14ac:dyDescent="0.35">
      <c r="A273">
        <v>91000</v>
      </c>
    </row>
    <row r="274" spans="1:3" x14ac:dyDescent="0.35">
      <c r="B274">
        <v>1080000</v>
      </c>
    </row>
    <row r="275" spans="1:3" x14ac:dyDescent="0.35">
      <c r="A275">
        <v>915000</v>
      </c>
    </row>
    <row r="276" spans="1:3" x14ac:dyDescent="0.35">
      <c r="A276">
        <v>65000</v>
      </c>
    </row>
    <row r="277" spans="1:3" x14ac:dyDescent="0.35">
      <c r="A277">
        <v>22000</v>
      </c>
    </row>
    <row r="278" spans="1:3" x14ac:dyDescent="0.35">
      <c r="A278">
        <v>1352700</v>
      </c>
    </row>
    <row r="279" spans="1:3" x14ac:dyDescent="0.35">
      <c r="A279">
        <v>255000</v>
      </c>
    </row>
    <row r="280" spans="1:3" x14ac:dyDescent="0.35">
      <c r="A280">
        <v>1470000</v>
      </c>
    </row>
    <row r="281" spans="1:3" x14ac:dyDescent="0.35">
      <c r="B281">
        <v>738000</v>
      </c>
    </row>
    <row r="282" spans="1:3" x14ac:dyDescent="0.35">
      <c r="A282">
        <v>765000</v>
      </c>
    </row>
    <row r="284" spans="1:3" x14ac:dyDescent="0.35">
      <c r="C284">
        <v>556000</v>
      </c>
    </row>
    <row r="285" spans="1:3" x14ac:dyDescent="0.35">
      <c r="B285">
        <v>64000</v>
      </c>
    </row>
    <row r="286" spans="1:3" x14ac:dyDescent="0.35">
      <c r="B286">
        <v>136000</v>
      </c>
    </row>
    <row r="288" spans="1:3" x14ac:dyDescent="0.35">
      <c r="A288">
        <v>283000</v>
      </c>
    </row>
    <row r="290" spans="1:3" x14ac:dyDescent="0.35">
      <c r="A290">
        <v>57000</v>
      </c>
    </row>
    <row r="291" spans="1:3" x14ac:dyDescent="0.35">
      <c r="A291">
        <v>45000</v>
      </c>
    </row>
    <row r="292" spans="1:3" x14ac:dyDescent="0.35">
      <c r="A292">
        <v>25000</v>
      </c>
    </row>
    <row r="295" spans="1:3" x14ac:dyDescent="0.35">
      <c r="A295">
        <v>155000</v>
      </c>
    </row>
    <row r="296" spans="1:3" x14ac:dyDescent="0.35">
      <c r="A296">
        <v>32000</v>
      </c>
    </row>
    <row r="297" spans="1:3" x14ac:dyDescent="0.35">
      <c r="C297">
        <v>3007000</v>
      </c>
    </row>
    <row r="298" spans="1:3" x14ac:dyDescent="0.35">
      <c r="A298">
        <v>895000</v>
      </c>
    </row>
    <row r="299" spans="1:3" x14ac:dyDescent="0.35">
      <c r="A299">
        <v>84000</v>
      </c>
    </row>
    <row r="305" spans="1:3" x14ac:dyDescent="0.35">
      <c r="A305">
        <v>8000</v>
      </c>
    </row>
    <row r="306" spans="1:3" x14ac:dyDescent="0.35">
      <c r="A306">
        <v>5000</v>
      </c>
    </row>
    <row r="307" spans="1:3" x14ac:dyDescent="0.35">
      <c r="C307">
        <v>1367500</v>
      </c>
    </row>
    <row r="308" spans="1:3" x14ac:dyDescent="0.35">
      <c r="B308">
        <v>1751000</v>
      </c>
    </row>
    <row r="309" spans="1:3" x14ac:dyDescent="0.35">
      <c r="A309">
        <v>311000</v>
      </c>
    </row>
    <row r="313" spans="1:3" x14ac:dyDescent="0.35">
      <c r="C313">
        <v>90000</v>
      </c>
    </row>
    <row r="315" spans="1:3" x14ac:dyDescent="0.35">
      <c r="A315">
        <v>1801200</v>
      </c>
    </row>
    <row r="316" spans="1:3" x14ac:dyDescent="0.35">
      <c r="A316">
        <v>743000</v>
      </c>
    </row>
    <row r="317" spans="1:3" x14ac:dyDescent="0.35">
      <c r="C317">
        <v>462000</v>
      </c>
    </row>
    <row r="318" spans="1:3" x14ac:dyDescent="0.35">
      <c r="B318">
        <v>73000</v>
      </c>
    </row>
    <row r="319" spans="1:3" x14ac:dyDescent="0.35">
      <c r="B319">
        <v>40000</v>
      </c>
    </row>
    <row r="320" spans="1:3" x14ac:dyDescent="0.35">
      <c r="A320">
        <v>392000</v>
      </c>
    </row>
    <row r="322" spans="1:3" x14ac:dyDescent="0.35">
      <c r="A322">
        <v>18000</v>
      </c>
    </row>
    <row r="323" spans="1:3" x14ac:dyDescent="0.35">
      <c r="A323">
        <v>53000</v>
      </c>
    </row>
    <row r="325" spans="1:3" x14ac:dyDescent="0.35">
      <c r="B325">
        <v>340000</v>
      </c>
    </row>
    <row r="326" spans="1:3" x14ac:dyDescent="0.35">
      <c r="A326">
        <v>2562000</v>
      </c>
    </row>
    <row r="329" spans="1:3" x14ac:dyDescent="0.35">
      <c r="C329">
        <v>680000</v>
      </c>
    </row>
    <row r="331" spans="1:3" x14ac:dyDescent="0.35">
      <c r="B331">
        <v>155000</v>
      </c>
    </row>
    <row r="332" spans="1:3" x14ac:dyDescent="0.35">
      <c r="B332">
        <v>130000</v>
      </c>
    </row>
    <row r="333" spans="1:3" x14ac:dyDescent="0.35">
      <c r="A333">
        <v>1598000</v>
      </c>
    </row>
    <row r="334" spans="1:3" x14ac:dyDescent="0.35">
      <c r="A334">
        <v>38500</v>
      </c>
    </row>
    <row r="335" spans="1:3" x14ac:dyDescent="0.35">
      <c r="A335">
        <v>872500</v>
      </c>
    </row>
    <row r="336" spans="1:3" x14ac:dyDescent="0.35">
      <c r="A336">
        <v>731000</v>
      </c>
    </row>
    <row r="337" spans="1:3" x14ac:dyDescent="0.35">
      <c r="C337">
        <v>533000</v>
      </c>
    </row>
    <row r="338" spans="1:3" x14ac:dyDescent="0.35">
      <c r="B338">
        <v>547000</v>
      </c>
    </row>
    <row r="339" spans="1:3" x14ac:dyDescent="0.35">
      <c r="A339">
        <v>462000</v>
      </c>
    </row>
    <row r="340" spans="1:3" x14ac:dyDescent="0.35">
      <c r="A340">
        <v>461000</v>
      </c>
    </row>
    <row r="342" spans="1:3" x14ac:dyDescent="0.35">
      <c r="B342">
        <v>78000</v>
      </c>
    </row>
    <row r="345" spans="1:3" x14ac:dyDescent="0.35">
      <c r="C345">
        <v>1060000</v>
      </c>
    </row>
    <row r="346" spans="1:3" x14ac:dyDescent="0.35">
      <c r="B346">
        <v>1178000</v>
      </c>
    </row>
    <row r="347" spans="1:3" x14ac:dyDescent="0.35">
      <c r="A347">
        <v>267000</v>
      </c>
    </row>
    <row r="351" spans="1:3" x14ac:dyDescent="0.35">
      <c r="A351">
        <v>175000</v>
      </c>
    </row>
    <row r="352" spans="1:3" x14ac:dyDescent="0.35">
      <c r="B352">
        <v>310000</v>
      </c>
    </row>
    <row r="353" spans="1:3" x14ac:dyDescent="0.35">
      <c r="A353">
        <v>57000</v>
      </c>
    </row>
    <row r="354" spans="1:3" x14ac:dyDescent="0.35">
      <c r="C354">
        <v>1870000</v>
      </c>
    </row>
    <row r="355" spans="1:3" x14ac:dyDescent="0.35">
      <c r="B355">
        <v>781000</v>
      </c>
    </row>
    <row r="356" spans="1:3" x14ac:dyDescent="0.35">
      <c r="A356">
        <v>445500</v>
      </c>
    </row>
    <row r="357" spans="1:3" x14ac:dyDescent="0.35">
      <c r="B357">
        <v>300000</v>
      </c>
    </row>
    <row r="358" spans="1:3" x14ac:dyDescent="0.35">
      <c r="A358">
        <v>300000</v>
      </c>
    </row>
    <row r="359" spans="1:3" x14ac:dyDescent="0.35">
      <c r="A359">
        <v>290000</v>
      </c>
    </row>
    <row r="360" spans="1:3" x14ac:dyDescent="0.35">
      <c r="B360">
        <v>21000</v>
      </c>
    </row>
    <row r="361" spans="1:3" x14ac:dyDescent="0.35">
      <c r="A361">
        <v>21000</v>
      </c>
    </row>
    <row r="362" spans="1:3" x14ac:dyDescent="0.35">
      <c r="A362">
        <v>21000</v>
      </c>
    </row>
    <row r="363" spans="1:3" x14ac:dyDescent="0.35">
      <c r="B363">
        <v>4010000</v>
      </c>
    </row>
    <row r="364" spans="1:3" x14ac:dyDescent="0.35">
      <c r="A364">
        <v>2960000</v>
      </c>
    </row>
    <row r="365" spans="1:3" x14ac:dyDescent="0.35">
      <c r="C365">
        <v>9000</v>
      </c>
    </row>
    <row r="366" spans="1:3" x14ac:dyDescent="0.35">
      <c r="B366">
        <v>19000</v>
      </c>
    </row>
    <row r="367" spans="1:3" x14ac:dyDescent="0.35">
      <c r="A367">
        <v>31000</v>
      </c>
    </row>
    <row r="368" spans="1:3" x14ac:dyDescent="0.35">
      <c r="A368">
        <v>22000</v>
      </c>
    </row>
    <row r="369" spans="1:3" x14ac:dyDescent="0.35">
      <c r="A369">
        <v>670000</v>
      </c>
    </row>
    <row r="370" spans="1:3" x14ac:dyDescent="0.35">
      <c r="C370">
        <v>2598000</v>
      </c>
    </row>
    <row r="371" spans="1:3" x14ac:dyDescent="0.35">
      <c r="C371">
        <v>651000</v>
      </c>
    </row>
    <row r="372" spans="1:3" x14ac:dyDescent="0.35">
      <c r="B372">
        <v>1031000</v>
      </c>
    </row>
    <row r="373" spans="1:3" x14ac:dyDescent="0.35">
      <c r="A373">
        <v>2400000</v>
      </c>
    </row>
    <row r="374" spans="1:3" x14ac:dyDescent="0.35">
      <c r="A374">
        <v>2250000</v>
      </c>
    </row>
    <row r="375" spans="1:3" x14ac:dyDescent="0.35">
      <c r="A375">
        <v>2150000</v>
      </c>
    </row>
    <row r="376" spans="1:3" x14ac:dyDescent="0.35">
      <c r="B376">
        <v>240000</v>
      </c>
    </row>
    <row r="378" spans="1:3" x14ac:dyDescent="0.35">
      <c r="A378">
        <v>1096000</v>
      </c>
    </row>
    <row r="380" spans="1:3" x14ac:dyDescent="0.35">
      <c r="B380">
        <v>464000</v>
      </c>
    </row>
    <row r="382" spans="1:3" x14ac:dyDescent="0.35">
      <c r="B382">
        <v>125000</v>
      </c>
    </row>
    <row r="383" spans="1:3" x14ac:dyDescent="0.35">
      <c r="A383">
        <v>50000</v>
      </c>
    </row>
    <row r="384" spans="1:3" x14ac:dyDescent="0.35">
      <c r="A384">
        <v>50000</v>
      </c>
    </row>
    <row r="385" spans="1:2" x14ac:dyDescent="0.35">
      <c r="B385">
        <v>1595000</v>
      </c>
    </row>
    <row r="386" spans="1:2" x14ac:dyDescent="0.35">
      <c r="A386">
        <v>1110000</v>
      </c>
    </row>
    <row r="387" spans="1:2" x14ac:dyDescent="0.35">
      <c r="A387">
        <v>1318000</v>
      </c>
    </row>
    <row r="388" spans="1:2" x14ac:dyDescent="0.35">
      <c r="A388">
        <v>520000</v>
      </c>
    </row>
    <row r="389" spans="1:2" x14ac:dyDescent="0.35">
      <c r="B389">
        <v>20000</v>
      </c>
    </row>
    <row r="390" spans="1:2" x14ac:dyDescent="0.35">
      <c r="A390">
        <v>19000</v>
      </c>
    </row>
    <row r="391" spans="1:2" x14ac:dyDescent="0.35">
      <c r="A391">
        <v>556500</v>
      </c>
    </row>
    <row r="393" spans="1:2" x14ac:dyDescent="0.35">
      <c r="B393">
        <v>839000</v>
      </c>
    </row>
    <row r="396" spans="1:2" x14ac:dyDescent="0.35">
      <c r="A396">
        <v>670000</v>
      </c>
    </row>
    <row r="398" spans="1:2" x14ac:dyDescent="0.35">
      <c r="B398">
        <v>45000</v>
      </c>
    </row>
    <row r="399" spans="1:2" x14ac:dyDescent="0.35">
      <c r="A399">
        <v>748000</v>
      </c>
    </row>
    <row r="402" spans="1:3" x14ac:dyDescent="0.35">
      <c r="A402">
        <v>370000</v>
      </c>
    </row>
    <row r="404" spans="1:3" x14ac:dyDescent="0.35">
      <c r="B404">
        <v>677000</v>
      </c>
    </row>
    <row r="405" spans="1:3" x14ac:dyDescent="0.35">
      <c r="A405">
        <v>17000</v>
      </c>
    </row>
    <row r="406" spans="1:3" x14ac:dyDescent="0.35">
      <c r="A406">
        <v>110000</v>
      </c>
    </row>
    <row r="408" spans="1:3" x14ac:dyDescent="0.35">
      <c r="B408">
        <v>857000</v>
      </c>
    </row>
    <row r="410" spans="1:3" x14ac:dyDescent="0.35">
      <c r="A410">
        <v>65000</v>
      </c>
    </row>
    <row r="411" spans="1:3" x14ac:dyDescent="0.35">
      <c r="B411">
        <v>350000</v>
      </c>
    </row>
    <row r="413" spans="1:3" x14ac:dyDescent="0.35">
      <c r="A413">
        <v>220000</v>
      </c>
    </row>
    <row r="414" spans="1:3" x14ac:dyDescent="0.35">
      <c r="C414">
        <v>761000</v>
      </c>
    </row>
    <row r="415" spans="1:3" x14ac:dyDescent="0.35">
      <c r="A415">
        <v>10000</v>
      </c>
    </row>
    <row r="416" spans="1:3" x14ac:dyDescent="0.35">
      <c r="A416">
        <v>277000</v>
      </c>
    </row>
    <row r="417" spans="1:3" x14ac:dyDescent="0.35">
      <c r="A417">
        <v>170000</v>
      </c>
    </row>
    <row r="418" spans="1:3" x14ac:dyDescent="0.35">
      <c r="B418">
        <v>1129000</v>
      </c>
    </row>
    <row r="419" spans="1:3" x14ac:dyDescent="0.35">
      <c r="A419">
        <v>41000</v>
      </c>
    </row>
    <row r="420" spans="1:3" x14ac:dyDescent="0.35">
      <c r="C420">
        <v>37000</v>
      </c>
    </row>
    <row r="421" spans="1:3" x14ac:dyDescent="0.35">
      <c r="B421">
        <v>25000</v>
      </c>
    </row>
    <row r="422" spans="1:3" x14ac:dyDescent="0.35">
      <c r="A422">
        <v>19000</v>
      </c>
    </row>
    <row r="424" spans="1:3" x14ac:dyDescent="0.35">
      <c r="A424">
        <v>457000</v>
      </c>
    </row>
    <row r="426" spans="1:3" x14ac:dyDescent="0.35">
      <c r="B426">
        <v>90000</v>
      </c>
    </row>
    <row r="428" spans="1:3" x14ac:dyDescent="0.35">
      <c r="C428">
        <v>940000</v>
      </c>
    </row>
    <row r="429" spans="1:3" x14ac:dyDescent="0.35">
      <c r="A429">
        <v>202000</v>
      </c>
    </row>
    <row r="430" spans="1:3" x14ac:dyDescent="0.35">
      <c r="C430">
        <v>1190000</v>
      </c>
    </row>
    <row r="431" spans="1:3" x14ac:dyDescent="0.35">
      <c r="B431">
        <v>1370000</v>
      </c>
    </row>
    <row r="432" spans="1:3" x14ac:dyDescent="0.35">
      <c r="A432">
        <v>1020000</v>
      </c>
    </row>
    <row r="433" spans="1:3" x14ac:dyDescent="0.35">
      <c r="B433">
        <v>834000</v>
      </c>
    </row>
    <row r="434" spans="1:3" x14ac:dyDescent="0.35">
      <c r="A434">
        <v>787000</v>
      </c>
    </row>
    <row r="436" spans="1:3" x14ac:dyDescent="0.35">
      <c r="B436">
        <v>356000</v>
      </c>
    </row>
    <row r="437" spans="1:3" x14ac:dyDescent="0.35">
      <c r="B437">
        <v>341000</v>
      </c>
    </row>
    <row r="438" spans="1:3" x14ac:dyDescent="0.35">
      <c r="A438">
        <v>292000</v>
      </c>
    </row>
    <row r="440" spans="1:3" x14ac:dyDescent="0.35">
      <c r="B440">
        <v>140000</v>
      </c>
    </row>
    <row r="441" spans="1:3" x14ac:dyDescent="0.35">
      <c r="A441">
        <v>110000</v>
      </c>
    </row>
    <row r="442" spans="1:3" x14ac:dyDescent="0.35">
      <c r="B442">
        <v>835000</v>
      </c>
    </row>
    <row r="443" spans="1:3" x14ac:dyDescent="0.35">
      <c r="A443">
        <v>2096000</v>
      </c>
    </row>
    <row r="444" spans="1:3" x14ac:dyDescent="0.35">
      <c r="A444">
        <v>392000</v>
      </c>
    </row>
    <row r="445" spans="1:3" x14ac:dyDescent="0.35">
      <c r="B445">
        <v>4620000</v>
      </c>
    </row>
    <row r="447" spans="1:3" x14ac:dyDescent="0.35">
      <c r="C447">
        <v>3270000</v>
      </c>
    </row>
    <row r="448" spans="1:3" x14ac:dyDescent="0.35">
      <c r="B448">
        <v>870000</v>
      </c>
    </row>
    <row r="450" spans="1:3" x14ac:dyDescent="0.35">
      <c r="C450">
        <v>266000</v>
      </c>
    </row>
    <row r="451" spans="1:3" x14ac:dyDescent="0.35">
      <c r="B451">
        <v>261000</v>
      </c>
    </row>
    <row r="452" spans="1:3" x14ac:dyDescent="0.35">
      <c r="A452">
        <v>262000</v>
      </c>
    </row>
    <row r="453" spans="1:3" x14ac:dyDescent="0.35">
      <c r="A453">
        <v>256000</v>
      </c>
    </row>
    <row r="454" spans="1:3" x14ac:dyDescent="0.35">
      <c r="A454">
        <v>246000</v>
      </c>
    </row>
    <row r="455" spans="1:3" x14ac:dyDescent="0.35">
      <c r="C455">
        <v>130000</v>
      </c>
    </row>
    <row r="456" spans="1:3" x14ac:dyDescent="0.35">
      <c r="B456">
        <v>666000</v>
      </c>
    </row>
    <row r="457" spans="1:3" x14ac:dyDescent="0.35">
      <c r="B457">
        <v>65000</v>
      </c>
    </row>
    <row r="458" spans="1:3" x14ac:dyDescent="0.35">
      <c r="B458">
        <v>65000</v>
      </c>
    </row>
    <row r="459" spans="1:3" x14ac:dyDescent="0.35">
      <c r="A459">
        <v>44000</v>
      </c>
    </row>
    <row r="460" spans="1:3" x14ac:dyDescent="0.35">
      <c r="A460">
        <v>200000</v>
      </c>
    </row>
    <row r="461" spans="1:3" x14ac:dyDescent="0.35">
      <c r="A461">
        <v>200000</v>
      </c>
    </row>
    <row r="462" spans="1:3" x14ac:dyDescent="0.35">
      <c r="B462">
        <v>105000</v>
      </c>
    </row>
    <row r="463" spans="1:3" x14ac:dyDescent="0.35">
      <c r="A463">
        <v>48500</v>
      </c>
    </row>
    <row r="464" spans="1:3" x14ac:dyDescent="0.35">
      <c r="B464">
        <v>70000</v>
      </c>
    </row>
    <row r="465" spans="1:3" x14ac:dyDescent="0.35">
      <c r="B465">
        <v>70000</v>
      </c>
    </row>
    <row r="466" spans="1:3" x14ac:dyDescent="0.35">
      <c r="A466">
        <v>60000</v>
      </c>
    </row>
    <row r="467" spans="1:3" x14ac:dyDescent="0.35">
      <c r="C467">
        <v>1345000</v>
      </c>
    </row>
    <row r="468" spans="1:3" x14ac:dyDescent="0.35">
      <c r="B468">
        <v>484000</v>
      </c>
    </row>
    <row r="469" spans="1:3" x14ac:dyDescent="0.35">
      <c r="A469">
        <v>2819000</v>
      </c>
    </row>
    <row r="470" spans="1:3" x14ac:dyDescent="0.35">
      <c r="C470">
        <v>1913000</v>
      </c>
    </row>
    <row r="471" spans="1:3" x14ac:dyDescent="0.35">
      <c r="B471">
        <v>394000</v>
      </c>
    </row>
    <row r="472" spans="1:3" x14ac:dyDescent="0.35">
      <c r="B472">
        <v>1167000</v>
      </c>
    </row>
    <row r="473" spans="1:3" x14ac:dyDescent="0.35">
      <c r="C473">
        <v>1065000</v>
      </c>
    </row>
    <row r="474" spans="1:3" x14ac:dyDescent="0.35">
      <c r="B474">
        <v>361000</v>
      </c>
    </row>
    <row r="475" spans="1:3" x14ac:dyDescent="0.35">
      <c r="A475">
        <v>243000</v>
      </c>
    </row>
    <row r="477" spans="1:3" x14ac:dyDescent="0.35">
      <c r="B477">
        <v>4000000</v>
      </c>
    </row>
    <row r="479" spans="1:3" x14ac:dyDescent="0.35">
      <c r="A479">
        <v>105000</v>
      </c>
    </row>
    <row r="481" spans="1:3" x14ac:dyDescent="0.35">
      <c r="A481">
        <v>70000</v>
      </c>
    </row>
    <row r="482" spans="1:3" x14ac:dyDescent="0.35">
      <c r="A482">
        <v>32000</v>
      </c>
    </row>
    <row r="483" spans="1:3" x14ac:dyDescent="0.35">
      <c r="C483">
        <v>1950000</v>
      </c>
    </row>
    <row r="484" spans="1:3" x14ac:dyDescent="0.35">
      <c r="B484">
        <v>999000</v>
      </c>
    </row>
    <row r="485" spans="1:3" x14ac:dyDescent="0.35">
      <c r="A485">
        <v>365900</v>
      </c>
    </row>
    <row r="486" spans="1:3" x14ac:dyDescent="0.35">
      <c r="B486">
        <v>3510000</v>
      </c>
    </row>
    <row r="487" spans="1:3" x14ac:dyDescent="0.35">
      <c r="A487">
        <v>2140000</v>
      </c>
    </row>
    <row r="488" spans="1:3" x14ac:dyDescent="0.35">
      <c r="B488">
        <v>1070000</v>
      </c>
    </row>
    <row r="489" spans="1:3" x14ac:dyDescent="0.35">
      <c r="A489">
        <v>530000</v>
      </c>
    </row>
    <row r="490" spans="1:3" x14ac:dyDescent="0.35">
      <c r="C490">
        <v>626000</v>
      </c>
    </row>
    <row r="491" spans="1:3" x14ac:dyDescent="0.35">
      <c r="A491">
        <v>300000</v>
      </c>
    </row>
    <row r="492" spans="1:3" x14ac:dyDescent="0.35">
      <c r="B492">
        <v>2608000</v>
      </c>
    </row>
    <row r="493" spans="1:3" x14ac:dyDescent="0.35">
      <c r="A493">
        <v>905000</v>
      </c>
    </row>
    <row r="496" spans="1:3" x14ac:dyDescent="0.35">
      <c r="B496">
        <v>1861000</v>
      </c>
    </row>
    <row r="497" spans="1:3" x14ac:dyDescent="0.35">
      <c r="B497">
        <v>285000</v>
      </c>
    </row>
    <row r="498" spans="1:3" x14ac:dyDescent="0.35">
      <c r="A498">
        <v>170000</v>
      </c>
    </row>
    <row r="500" spans="1:3" x14ac:dyDescent="0.35">
      <c r="A500">
        <v>28000</v>
      </c>
    </row>
    <row r="501" spans="1:3" x14ac:dyDescent="0.35">
      <c r="B501">
        <v>60000</v>
      </c>
    </row>
    <row r="502" spans="1:3" x14ac:dyDescent="0.35">
      <c r="A502">
        <v>18000</v>
      </c>
    </row>
    <row r="503" spans="1:3" x14ac:dyDescent="0.35">
      <c r="A503">
        <v>1290000</v>
      </c>
    </row>
    <row r="505" spans="1:3" x14ac:dyDescent="0.35">
      <c r="A505">
        <v>11500</v>
      </c>
    </row>
    <row r="507" spans="1:3" x14ac:dyDescent="0.35">
      <c r="C507">
        <v>5860000</v>
      </c>
    </row>
    <row r="508" spans="1:3" x14ac:dyDescent="0.35">
      <c r="B508">
        <v>3930000</v>
      </c>
    </row>
    <row r="509" spans="1:3" x14ac:dyDescent="0.35">
      <c r="A509">
        <v>1875000</v>
      </c>
    </row>
    <row r="510" spans="1:3" x14ac:dyDescent="0.35">
      <c r="A510">
        <v>2196000</v>
      </c>
    </row>
    <row r="511" spans="1:3" x14ac:dyDescent="0.35">
      <c r="B511">
        <v>269000</v>
      </c>
    </row>
    <row r="513" spans="1:3" x14ac:dyDescent="0.35">
      <c r="A513">
        <v>31000</v>
      </c>
    </row>
    <row r="514" spans="1:3" x14ac:dyDescent="0.35">
      <c r="A514">
        <v>17500</v>
      </c>
    </row>
    <row r="515" spans="1:3" x14ac:dyDescent="0.35">
      <c r="A515">
        <v>725000</v>
      </c>
    </row>
    <row r="519" spans="1:3" x14ac:dyDescent="0.35">
      <c r="B519">
        <v>1136000</v>
      </c>
    </row>
    <row r="520" spans="1:3" x14ac:dyDescent="0.35">
      <c r="A520">
        <v>320000</v>
      </c>
    </row>
    <row r="523" spans="1:3" x14ac:dyDescent="0.35">
      <c r="A523">
        <v>40000</v>
      </c>
    </row>
    <row r="524" spans="1:3" x14ac:dyDescent="0.35">
      <c r="A524">
        <v>25000</v>
      </c>
    </row>
    <row r="525" spans="1:3" x14ac:dyDescent="0.35">
      <c r="B525">
        <v>340000</v>
      </c>
    </row>
    <row r="526" spans="1:3" x14ac:dyDescent="0.35">
      <c r="A526">
        <v>40000</v>
      </c>
    </row>
    <row r="527" spans="1:3" x14ac:dyDescent="0.35">
      <c r="C527">
        <v>949000</v>
      </c>
    </row>
    <row r="528" spans="1:3" x14ac:dyDescent="0.35">
      <c r="B528">
        <v>413000</v>
      </c>
    </row>
    <row r="529" spans="1:3" x14ac:dyDescent="0.35">
      <c r="C529">
        <v>2140000</v>
      </c>
    </row>
    <row r="532" spans="1:3" x14ac:dyDescent="0.35">
      <c r="B532">
        <v>15000</v>
      </c>
    </row>
    <row r="533" spans="1:3" x14ac:dyDescent="0.35">
      <c r="A533">
        <v>10000</v>
      </c>
    </row>
    <row r="534" spans="1:3" x14ac:dyDescent="0.35">
      <c r="A534">
        <v>284000</v>
      </c>
    </row>
    <row r="535" spans="1:3" x14ac:dyDescent="0.35">
      <c r="B535">
        <v>2695000</v>
      </c>
    </row>
    <row r="536" spans="1:3" x14ac:dyDescent="0.35">
      <c r="A536">
        <v>1414000</v>
      </c>
    </row>
    <row r="537" spans="1:3" x14ac:dyDescent="0.35">
      <c r="B537">
        <v>28500</v>
      </c>
    </row>
    <row r="538" spans="1:3" x14ac:dyDescent="0.35">
      <c r="A538">
        <v>17500</v>
      </c>
    </row>
    <row r="539" spans="1:3" x14ac:dyDescent="0.35">
      <c r="C539">
        <v>1160000</v>
      </c>
    </row>
    <row r="540" spans="1:3" x14ac:dyDescent="0.35">
      <c r="B540">
        <v>414000</v>
      </c>
    </row>
    <row r="542" spans="1:3" x14ac:dyDescent="0.35">
      <c r="C542">
        <v>5708000</v>
      </c>
    </row>
    <row r="543" spans="1:3" x14ac:dyDescent="0.35">
      <c r="A543">
        <v>934000</v>
      </c>
    </row>
    <row r="545" spans="1:3" x14ac:dyDescent="0.35">
      <c r="A545">
        <v>200000</v>
      </c>
    </row>
    <row r="546" spans="1:3" x14ac:dyDescent="0.35">
      <c r="A546">
        <v>20000</v>
      </c>
    </row>
    <row r="548" spans="1:3" x14ac:dyDescent="0.35">
      <c r="C548">
        <v>443000</v>
      </c>
    </row>
    <row r="549" spans="1:3" x14ac:dyDescent="0.35">
      <c r="B549">
        <v>243000</v>
      </c>
    </row>
    <row r="550" spans="1:3" x14ac:dyDescent="0.35">
      <c r="B550">
        <v>300000</v>
      </c>
    </row>
    <row r="551" spans="1:3" x14ac:dyDescent="0.35">
      <c r="B551">
        <v>310000</v>
      </c>
    </row>
    <row r="553" spans="1:3" x14ac:dyDescent="0.35">
      <c r="B553">
        <v>26000</v>
      </c>
    </row>
    <row r="554" spans="1:3" x14ac:dyDescent="0.35">
      <c r="A554">
        <v>1126000</v>
      </c>
    </row>
    <row r="555" spans="1:3" x14ac:dyDescent="0.35">
      <c r="A555">
        <v>672000</v>
      </c>
    </row>
    <row r="558" spans="1:3" x14ac:dyDescent="0.35">
      <c r="A558">
        <v>36000</v>
      </c>
    </row>
    <row r="559" spans="1:3" x14ac:dyDescent="0.35">
      <c r="A559">
        <v>17000</v>
      </c>
    </row>
    <row r="561" spans="1:3" x14ac:dyDescent="0.35">
      <c r="A561">
        <v>25000</v>
      </c>
    </row>
    <row r="562" spans="1:3" x14ac:dyDescent="0.35">
      <c r="B562">
        <v>202000</v>
      </c>
    </row>
    <row r="564" spans="1:3" x14ac:dyDescent="0.35">
      <c r="C564">
        <v>4460000</v>
      </c>
    </row>
    <row r="565" spans="1:3" x14ac:dyDescent="0.35">
      <c r="A565">
        <v>136000</v>
      </c>
    </row>
    <row r="566" spans="1:3" x14ac:dyDescent="0.35">
      <c r="A566">
        <v>18000</v>
      </c>
    </row>
    <row r="568" spans="1:3" x14ac:dyDescent="0.35">
      <c r="A568">
        <v>80000</v>
      </c>
    </row>
    <row r="569" spans="1:3" x14ac:dyDescent="0.35">
      <c r="A569">
        <v>70000</v>
      </c>
    </row>
    <row r="571" spans="1:3" x14ac:dyDescent="0.35">
      <c r="A571">
        <v>1592000</v>
      </c>
    </row>
    <row r="572" spans="1:3" x14ac:dyDescent="0.35">
      <c r="B572">
        <v>584000</v>
      </c>
    </row>
    <row r="573" spans="1:3" x14ac:dyDescent="0.35">
      <c r="A573">
        <v>25000</v>
      </c>
    </row>
    <row r="574" spans="1:3" x14ac:dyDescent="0.35">
      <c r="C574">
        <v>753600</v>
      </c>
    </row>
    <row r="575" spans="1:3" x14ac:dyDescent="0.35">
      <c r="B575">
        <v>444000</v>
      </c>
    </row>
    <row r="576" spans="1:3" x14ac:dyDescent="0.35">
      <c r="A576">
        <v>47000</v>
      </c>
    </row>
    <row r="577" spans="1:3" x14ac:dyDescent="0.35">
      <c r="B577">
        <v>202000</v>
      </c>
    </row>
    <row r="578" spans="1:3" x14ac:dyDescent="0.35">
      <c r="A578">
        <v>167000</v>
      </c>
    </row>
    <row r="579" spans="1:3" x14ac:dyDescent="0.35">
      <c r="B579">
        <v>1175000</v>
      </c>
    </row>
    <row r="580" spans="1:3" x14ac:dyDescent="0.35">
      <c r="C580">
        <v>1364600</v>
      </c>
    </row>
    <row r="581" spans="1:3" x14ac:dyDescent="0.35">
      <c r="B581">
        <v>900000</v>
      </c>
    </row>
    <row r="582" spans="1:3" x14ac:dyDescent="0.35">
      <c r="C582">
        <v>5524000</v>
      </c>
    </row>
    <row r="583" spans="1:3" x14ac:dyDescent="0.35">
      <c r="A583">
        <v>10000</v>
      </c>
    </row>
    <row r="584" spans="1:3" x14ac:dyDescent="0.35">
      <c r="A584">
        <v>3800000</v>
      </c>
    </row>
    <row r="586" spans="1:3" x14ac:dyDescent="0.35">
      <c r="A586">
        <v>453000</v>
      </c>
    </row>
    <row r="587" spans="1:3" x14ac:dyDescent="0.35">
      <c r="B587">
        <v>460000</v>
      </c>
    </row>
    <row r="588" spans="1:3" x14ac:dyDescent="0.35">
      <c r="A588">
        <v>41000</v>
      </c>
    </row>
    <row r="589" spans="1:3" x14ac:dyDescent="0.35">
      <c r="B589">
        <v>279000</v>
      </c>
    </row>
    <row r="590" spans="1:3" x14ac:dyDescent="0.35">
      <c r="A590">
        <v>274000</v>
      </c>
    </row>
    <row r="591" spans="1:3" x14ac:dyDescent="0.35">
      <c r="A591">
        <v>274000</v>
      </c>
    </row>
    <row r="592" spans="1:3" x14ac:dyDescent="0.35">
      <c r="A592">
        <v>255000</v>
      </c>
    </row>
    <row r="593" spans="1:3" x14ac:dyDescent="0.35">
      <c r="C593">
        <v>963000</v>
      </c>
    </row>
    <row r="594" spans="1:3" x14ac:dyDescent="0.35">
      <c r="B594">
        <v>37000</v>
      </c>
    </row>
    <row r="595" spans="1:3" x14ac:dyDescent="0.35">
      <c r="C595">
        <v>451000</v>
      </c>
    </row>
    <row r="596" spans="1:3" x14ac:dyDescent="0.35">
      <c r="C596">
        <v>9000000</v>
      </c>
    </row>
    <row r="597" spans="1:3" x14ac:dyDescent="0.35">
      <c r="B597">
        <v>620000</v>
      </c>
    </row>
    <row r="599" spans="1:3" x14ac:dyDescent="0.35">
      <c r="B599">
        <v>1070000</v>
      </c>
    </row>
    <row r="600" spans="1:3" x14ac:dyDescent="0.35">
      <c r="A600">
        <v>13000</v>
      </c>
    </row>
    <row r="601" spans="1:3" x14ac:dyDescent="0.35">
      <c r="A601">
        <v>51000</v>
      </c>
    </row>
    <row r="602" spans="1:3" x14ac:dyDescent="0.35">
      <c r="B602">
        <v>690000</v>
      </c>
    </row>
    <row r="603" spans="1:3" x14ac:dyDescent="0.35">
      <c r="A603">
        <v>11000</v>
      </c>
    </row>
    <row r="604" spans="1:3" x14ac:dyDescent="0.35">
      <c r="C604">
        <v>61000</v>
      </c>
    </row>
    <row r="612" spans="1:2" x14ac:dyDescent="0.35">
      <c r="B612">
        <v>60000</v>
      </c>
    </row>
    <row r="613" spans="1:2" x14ac:dyDescent="0.35">
      <c r="A613">
        <v>1095000</v>
      </c>
    </row>
    <row r="614" spans="1:2" x14ac:dyDescent="0.35">
      <c r="A614">
        <v>1095000</v>
      </c>
    </row>
    <row r="615" spans="1:2" x14ac:dyDescent="0.35">
      <c r="B615">
        <v>510000</v>
      </c>
    </row>
    <row r="616" spans="1:2" x14ac:dyDescent="0.35">
      <c r="A616">
        <v>60000</v>
      </c>
    </row>
    <row r="618" spans="1:2" x14ac:dyDescent="0.35">
      <c r="B618">
        <v>524000</v>
      </c>
    </row>
    <row r="619" spans="1:2" x14ac:dyDescent="0.35">
      <c r="B619">
        <v>378000</v>
      </c>
    </row>
    <row r="620" spans="1:2" x14ac:dyDescent="0.35">
      <c r="A620">
        <v>365000</v>
      </c>
    </row>
    <row r="621" spans="1:2" x14ac:dyDescent="0.35">
      <c r="B621">
        <v>605000</v>
      </c>
    </row>
    <row r="622" spans="1:2" x14ac:dyDescent="0.35">
      <c r="A622">
        <v>460000</v>
      </c>
    </row>
    <row r="623" spans="1:2" x14ac:dyDescent="0.35">
      <c r="A623">
        <v>298000</v>
      </c>
    </row>
    <row r="624" spans="1:2" x14ac:dyDescent="0.35">
      <c r="A624">
        <v>470000</v>
      </c>
    </row>
    <row r="625" spans="1:3" x14ac:dyDescent="0.35">
      <c r="C625">
        <v>94500</v>
      </c>
    </row>
    <row r="626" spans="1:3" x14ac:dyDescent="0.35">
      <c r="B626">
        <v>276000</v>
      </c>
    </row>
    <row r="627" spans="1:3" x14ac:dyDescent="0.35">
      <c r="A627">
        <v>112500</v>
      </c>
    </row>
    <row r="628" spans="1:3" x14ac:dyDescent="0.35">
      <c r="C628">
        <v>1028000</v>
      </c>
    </row>
    <row r="630" spans="1:3" x14ac:dyDescent="0.35">
      <c r="C630">
        <v>6085500</v>
      </c>
    </row>
    <row r="632" spans="1:3" x14ac:dyDescent="0.35">
      <c r="B632">
        <v>80000</v>
      </c>
    </row>
    <row r="633" spans="1:3" x14ac:dyDescent="0.35">
      <c r="B633">
        <v>29000</v>
      </c>
    </row>
    <row r="634" spans="1:3" x14ac:dyDescent="0.35">
      <c r="A634">
        <v>9500</v>
      </c>
    </row>
    <row r="635" spans="1:3" x14ac:dyDescent="0.35">
      <c r="B635">
        <v>40000</v>
      </c>
    </row>
    <row r="636" spans="1:3" x14ac:dyDescent="0.35">
      <c r="A636">
        <v>25000</v>
      </c>
    </row>
    <row r="637" spans="1:3" x14ac:dyDescent="0.35">
      <c r="C637">
        <v>248000</v>
      </c>
    </row>
    <row r="638" spans="1:3" x14ac:dyDescent="0.35">
      <c r="B638">
        <v>777000</v>
      </c>
    </row>
    <row r="639" spans="1:3" x14ac:dyDescent="0.35">
      <c r="A639">
        <v>323000</v>
      </c>
    </row>
    <row r="640" spans="1:3" x14ac:dyDescent="0.35">
      <c r="A640">
        <v>18000</v>
      </c>
    </row>
    <row r="641" spans="1:2" x14ac:dyDescent="0.35">
      <c r="B641">
        <v>650000</v>
      </c>
    </row>
    <row r="642" spans="1:2" x14ac:dyDescent="0.35">
      <c r="A642">
        <v>595000</v>
      </c>
    </row>
    <row r="643" spans="1:2" x14ac:dyDescent="0.35">
      <c r="A643">
        <v>75000</v>
      </c>
    </row>
    <row r="644" spans="1:2" x14ac:dyDescent="0.35">
      <c r="A644">
        <v>1355000</v>
      </c>
    </row>
    <row r="645" spans="1:2" x14ac:dyDescent="0.35">
      <c r="A645">
        <v>630000</v>
      </c>
    </row>
    <row r="646" spans="1:2" x14ac:dyDescent="0.35">
      <c r="A646">
        <v>43000</v>
      </c>
    </row>
    <row r="647" spans="1:2" x14ac:dyDescent="0.35">
      <c r="A647">
        <v>137000</v>
      </c>
    </row>
    <row r="648" spans="1:2" x14ac:dyDescent="0.35">
      <c r="A648">
        <v>103000</v>
      </c>
    </row>
    <row r="649" spans="1:2" x14ac:dyDescent="0.35">
      <c r="A649">
        <v>59000</v>
      </c>
    </row>
    <row r="650" spans="1:2" x14ac:dyDescent="0.35">
      <c r="A650">
        <v>1615000</v>
      </c>
    </row>
    <row r="651" spans="1:2" x14ac:dyDescent="0.35">
      <c r="A651">
        <v>35000</v>
      </c>
    </row>
    <row r="654" spans="1:2" x14ac:dyDescent="0.35">
      <c r="B654">
        <v>1136000</v>
      </c>
    </row>
    <row r="655" spans="1:2" x14ac:dyDescent="0.35">
      <c r="A655">
        <v>274000</v>
      </c>
    </row>
    <row r="656" spans="1:2" x14ac:dyDescent="0.35">
      <c r="B656">
        <v>426000</v>
      </c>
    </row>
    <row r="657" spans="1:3" x14ac:dyDescent="0.35">
      <c r="A657">
        <v>57500</v>
      </c>
    </row>
    <row r="658" spans="1:3" x14ac:dyDescent="0.35">
      <c r="A658">
        <v>54000</v>
      </c>
    </row>
    <row r="660" spans="1:3" x14ac:dyDescent="0.35">
      <c r="B660">
        <v>57000</v>
      </c>
    </row>
    <row r="661" spans="1:3" x14ac:dyDescent="0.35">
      <c r="A661">
        <v>36000</v>
      </c>
    </row>
    <row r="662" spans="1:3" x14ac:dyDescent="0.35">
      <c r="B662">
        <v>41000</v>
      </c>
    </row>
    <row r="663" spans="1:3" x14ac:dyDescent="0.35">
      <c r="A663">
        <v>40000</v>
      </c>
    </row>
    <row r="665" spans="1:3" x14ac:dyDescent="0.35">
      <c r="C665">
        <v>899000</v>
      </c>
    </row>
    <row r="666" spans="1:3" x14ac:dyDescent="0.35">
      <c r="B666">
        <v>388000</v>
      </c>
    </row>
    <row r="667" spans="1:3" x14ac:dyDescent="0.35">
      <c r="A667">
        <v>596000</v>
      </c>
    </row>
    <row r="668" spans="1:3" x14ac:dyDescent="0.35">
      <c r="B668">
        <v>560000</v>
      </c>
    </row>
    <row r="669" spans="1:3" x14ac:dyDescent="0.35">
      <c r="A669">
        <v>54000</v>
      </c>
    </row>
    <row r="671" spans="1:3" x14ac:dyDescent="0.35">
      <c r="B671">
        <v>881000</v>
      </c>
    </row>
    <row r="672" spans="1:3" x14ac:dyDescent="0.35">
      <c r="A672">
        <v>1175000</v>
      </c>
    </row>
    <row r="673" spans="1:3" x14ac:dyDescent="0.35">
      <c r="C673">
        <v>330000</v>
      </c>
    </row>
    <row r="675" spans="1:3" x14ac:dyDescent="0.35">
      <c r="A675">
        <v>43000</v>
      </c>
    </row>
    <row r="676" spans="1:3" x14ac:dyDescent="0.35">
      <c r="A676">
        <v>5000</v>
      </c>
    </row>
    <row r="677" spans="1:3" x14ac:dyDescent="0.35">
      <c r="C677">
        <v>2297000</v>
      </c>
    </row>
    <row r="678" spans="1:3" x14ac:dyDescent="0.35">
      <c r="A678">
        <v>4060000</v>
      </c>
    </row>
    <row r="679" spans="1:3" x14ac:dyDescent="0.35">
      <c r="A679">
        <v>4000</v>
      </c>
    </row>
    <row r="680" spans="1:3" x14ac:dyDescent="0.35">
      <c r="A680">
        <v>140000</v>
      </c>
    </row>
    <row r="682" spans="1:3" x14ac:dyDescent="0.35">
      <c r="B682">
        <v>2260000</v>
      </c>
    </row>
    <row r="683" spans="1:3" x14ac:dyDescent="0.35">
      <c r="A683">
        <v>370000</v>
      </c>
    </row>
    <row r="684" spans="1:3" x14ac:dyDescent="0.35">
      <c r="B684">
        <v>55000</v>
      </c>
    </row>
    <row r="685" spans="1:3" x14ac:dyDescent="0.35">
      <c r="A685">
        <v>55000</v>
      </c>
    </row>
    <row r="686" spans="1:3" x14ac:dyDescent="0.35">
      <c r="A686">
        <v>30000</v>
      </c>
    </row>
    <row r="687" spans="1:3" x14ac:dyDescent="0.35">
      <c r="A687">
        <v>470000</v>
      </c>
    </row>
    <row r="688" spans="1:3" x14ac:dyDescent="0.35">
      <c r="A688">
        <v>355000</v>
      </c>
    </row>
    <row r="689" spans="1:3" x14ac:dyDescent="0.35">
      <c r="B689">
        <v>180500</v>
      </c>
    </row>
    <row r="691" spans="1:3" x14ac:dyDescent="0.35">
      <c r="A691">
        <v>10500</v>
      </c>
    </row>
    <row r="692" spans="1:3" x14ac:dyDescent="0.35">
      <c r="A692">
        <v>6000</v>
      </c>
    </row>
    <row r="693" spans="1:3" x14ac:dyDescent="0.35">
      <c r="B693">
        <v>180000</v>
      </c>
    </row>
    <row r="694" spans="1:3" x14ac:dyDescent="0.35">
      <c r="B694">
        <v>55000</v>
      </c>
    </row>
    <row r="695" spans="1:3" x14ac:dyDescent="0.35">
      <c r="A695">
        <v>40000</v>
      </c>
    </row>
    <row r="698" spans="1:3" x14ac:dyDescent="0.35">
      <c r="C698">
        <v>1145000</v>
      </c>
    </row>
    <row r="699" spans="1:3" x14ac:dyDescent="0.35">
      <c r="A699">
        <v>520000</v>
      </c>
    </row>
    <row r="700" spans="1:3" x14ac:dyDescent="0.35">
      <c r="C700">
        <v>283000</v>
      </c>
    </row>
    <row r="701" spans="1:3" x14ac:dyDescent="0.35">
      <c r="A701">
        <v>808000</v>
      </c>
    </row>
    <row r="702" spans="1:3" x14ac:dyDescent="0.35">
      <c r="C702">
        <v>868000</v>
      </c>
    </row>
    <row r="703" spans="1:3" x14ac:dyDescent="0.35">
      <c r="B703">
        <v>929000</v>
      </c>
    </row>
    <row r="704" spans="1:3" x14ac:dyDescent="0.35">
      <c r="B704">
        <v>1314500</v>
      </c>
    </row>
    <row r="705" spans="1:3" x14ac:dyDescent="0.35">
      <c r="A705">
        <v>512000</v>
      </c>
    </row>
    <row r="706" spans="1:3" x14ac:dyDescent="0.35">
      <c r="A706">
        <v>509000</v>
      </c>
    </row>
    <row r="707" spans="1:3" x14ac:dyDescent="0.35">
      <c r="C707">
        <v>550000</v>
      </c>
    </row>
    <row r="709" spans="1:3" x14ac:dyDescent="0.35">
      <c r="B709">
        <v>190000</v>
      </c>
    </row>
    <row r="710" spans="1:3" x14ac:dyDescent="0.35">
      <c r="A710">
        <v>155000</v>
      </c>
    </row>
    <row r="711" spans="1:3" x14ac:dyDescent="0.35">
      <c r="B711">
        <v>125000</v>
      </c>
    </row>
    <row r="712" spans="1:3" x14ac:dyDescent="0.35">
      <c r="A712">
        <v>42000</v>
      </c>
    </row>
    <row r="713" spans="1:3" x14ac:dyDescent="0.35">
      <c r="B713">
        <v>1772000</v>
      </c>
    </row>
    <row r="714" spans="1:3" x14ac:dyDescent="0.35">
      <c r="A714">
        <v>1200000</v>
      </c>
    </row>
    <row r="716" spans="1:3" x14ac:dyDescent="0.35">
      <c r="C716">
        <v>753000</v>
      </c>
    </row>
    <row r="717" spans="1:3" x14ac:dyDescent="0.35">
      <c r="B717">
        <v>2175000</v>
      </c>
    </row>
    <row r="718" spans="1:3" x14ac:dyDescent="0.35">
      <c r="C718">
        <v>1030000</v>
      </c>
    </row>
    <row r="719" spans="1:3" x14ac:dyDescent="0.35">
      <c r="C719">
        <v>2275000</v>
      </c>
    </row>
    <row r="720" spans="1:3" x14ac:dyDescent="0.35">
      <c r="A720">
        <v>1710000</v>
      </c>
    </row>
    <row r="721" spans="1:3" x14ac:dyDescent="0.35">
      <c r="C721">
        <v>1684000</v>
      </c>
    </row>
    <row r="722" spans="1:3" x14ac:dyDescent="0.35">
      <c r="A722">
        <v>70000</v>
      </c>
    </row>
    <row r="724" spans="1:3" x14ac:dyDescent="0.35">
      <c r="A724">
        <v>435000</v>
      </c>
    </row>
    <row r="726" spans="1:3" x14ac:dyDescent="0.35">
      <c r="A726">
        <v>277000</v>
      </c>
    </row>
    <row r="727" spans="1:3" x14ac:dyDescent="0.35">
      <c r="C727">
        <v>18500</v>
      </c>
    </row>
    <row r="728" spans="1:3" x14ac:dyDescent="0.35">
      <c r="B728">
        <v>17500</v>
      </c>
    </row>
    <row r="729" spans="1:3" x14ac:dyDescent="0.35">
      <c r="A729">
        <v>18500</v>
      </c>
    </row>
    <row r="730" spans="1:3" x14ac:dyDescent="0.35">
      <c r="B730">
        <v>2490000</v>
      </c>
    </row>
    <row r="731" spans="1:3" x14ac:dyDescent="0.35">
      <c r="B731">
        <v>40000</v>
      </c>
    </row>
    <row r="733" spans="1:3" x14ac:dyDescent="0.35">
      <c r="A733">
        <v>10000</v>
      </c>
    </row>
    <row r="734" spans="1:3" x14ac:dyDescent="0.35">
      <c r="B734">
        <v>38500</v>
      </c>
    </row>
    <row r="735" spans="1:3" x14ac:dyDescent="0.35">
      <c r="C735">
        <v>2200000</v>
      </c>
    </row>
    <row r="736" spans="1:3" x14ac:dyDescent="0.35">
      <c r="A736">
        <v>984000</v>
      </c>
    </row>
    <row r="737" spans="1:3" x14ac:dyDescent="0.35">
      <c r="B737">
        <v>534500</v>
      </c>
    </row>
    <row r="738" spans="1:3" x14ac:dyDescent="0.35">
      <c r="B738">
        <v>777500</v>
      </c>
    </row>
    <row r="739" spans="1:3" x14ac:dyDescent="0.35">
      <c r="A739">
        <v>226900</v>
      </c>
    </row>
    <row r="740" spans="1:3" x14ac:dyDescent="0.35">
      <c r="C740">
        <v>70000</v>
      </c>
    </row>
    <row r="741" spans="1:3" x14ac:dyDescent="0.35">
      <c r="A741">
        <v>335000</v>
      </c>
    </row>
    <row r="743" spans="1:3" x14ac:dyDescent="0.35">
      <c r="B743">
        <v>649000</v>
      </c>
    </row>
    <row r="744" spans="1:3" x14ac:dyDescent="0.35">
      <c r="B744">
        <v>75000</v>
      </c>
    </row>
    <row r="745" spans="1:3" x14ac:dyDescent="0.35">
      <c r="B745">
        <v>65000</v>
      </c>
    </row>
    <row r="746" spans="1:3" x14ac:dyDescent="0.35">
      <c r="A746">
        <v>5000</v>
      </c>
    </row>
    <row r="749" spans="1:3" x14ac:dyDescent="0.35">
      <c r="B749">
        <v>590000</v>
      </c>
    </row>
    <row r="750" spans="1:3" x14ac:dyDescent="0.35">
      <c r="A750">
        <v>415000</v>
      </c>
    </row>
    <row r="751" spans="1:3" x14ac:dyDescent="0.35">
      <c r="C751">
        <v>656000</v>
      </c>
    </row>
    <row r="752" spans="1:3" x14ac:dyDescent="0.35">
      <c r="B752">
        <v>80000</v>
      </c>
    </row>
    <row r="753" spans="1:3" x14ac:dyDescent="0.35">
      <c r="A753">
        <v>80000</v>
      </c>
    </row>
    <row r="754" spans="1:3" x14ac:dyDescent="0.35">
      <c r="A754">
        <v>55000</v>
      </c>
    </row>
    <row r="755" spans="1:3" x14ac:dyDescent="0.35">
      <c r="B755">
        <v>250000</v>
      </c>
    </row>
    <row r="756" spans="1:3" x14ac:dyDescent="0.35">
      <c r="B756">
        <v>160000</v>
      </c>
    </row>
    <row r="757" spans="1:3" x14ac:dyDescent="0.35">
      <c r="A757">
        <v>758000</v>
      </c>
    </row>
    <row r="758" spans="1:3" x14ac:dyDescent="0.35">
      <c r="B758">
        <v>409000</v>
      </c>
    </row>
    <row r="759" spans="1:3" x14ac:dyDescent="0.35">
      <c r="A759">
        <v>350000</v>
      </c>
    </row>
    <row r="760" spans="1:3" x14ac:dyDescent="0.35">
      <c r="A760">
        <v>290000</v>
      </c>
    </row>
    <row r="761" spans="1:3" x14ac:dyDescent="0.35">
      <c r="B761">
        <v>360000</v>
      </c>
    </row>
    <row r="762" spans="1:3" x14ac:dyDescent="0.35">
      <c r="A762">
        <v>420000</v>
      </c>
    </row>
    <row r="763" spans="1:3" x14ac:dyDescent="0.35">
      <c r="C763">
        <v>3440000</v>
      </c>
    </row>
    <row r="764" spans="1:3" x14ac:dyDescent="0.35">
      <c r="C764">
        <v>5120000</v>
      </c>
    </row>
    <row r="765" spans="1:3" x14ac:dyDescent="0.35">
      <c r="B765">
        <v>1298000</v>
      </c>
    </row>
    <row r="770" spans="1:3" x14ac:dyDescent="0.35">
      <c r="B770">
        <v>338000</v>
      </c>
    </row>
    <row r="771" spans="1:3" x14ac:dyDescent="0.35">
      <c r="B771">
        <v>430000</v>
      </c>
    </row>
    <row r="772" spans="1:3" x14ac:dyDescent="0.35">
      <c r="A772">
        <v>605000</v>
      </c>
    </row>
    <row r="773" spans="1:3" x14ac:dyDescent="0.35">
      <c r="B773">
        <v>985000</v>
      </c>
    </row>
    <row r="774" spans="1:3" x14ac:dyDescent="0.35">
      <c r="B774">
        <v>70000</v>
      </c>
    </row>
    <row r="775" spans="1:3" x14ac:dyDescent="0.35">
      <c r="B775">
        <v>43000</v>
      </c>
    </row>
    <row r="776" spans="1:3" x14ac:dyDescent="0.35">
      <c r="B776">
        <v>26000</v>
      </c>
    </row>
    <row r="777" spans="1:3" x14ac:dyDescent="0.35">
      <c r="C777">
        <v>130000</v>
      </c>
    </row>
    <row r="778" spans="1:3" x14ac:dyDescent="0.35">
      <c r="C778">
        <v>436000</v>
      </c>
    </row>
    <row r="779" spans="1:3" x14ac:dyDescent="0.35">
      <c r="A779">
        <v>49000</v>
      </c>
    </row>
    <row r="780" spans="1:3" x14ac:dyDescent="0.35">
      <c r="A780">
        <v>14000</v>
      </c>
    </row>
    <row r="781" spans="1:3" x14ac:dyDescent="0.35">
      <c r="A781">
        <v>142500</v>
      </c>
    </row>
    <row r="782" spans="1:3" x14ac:dyDescent="0.35">
      <c r="B782">
        <v>90000</v>
      </c>
    </row>
    <row r="783" spans="1:3" x14ac:dyDescent="0.35">
      <c r="A783">
        <v>90000</v>
      </c>
    </row>
    <row r="784" spans="1:3" x14ac:dyDescent="0.35">
      <c r="B784">
        <v>995000</v>
      </c>
    </row>
    <row r="785" spans="1:3" x14ac:dyDescent="0.35">
      <c r="B785">
        <v>392000</v>
      </c>
    </row>
    <row r="786" spans="1:3" x14ac:dyDescent="0.35">
      <c r="A786">
        <v>650000</v>
      </c>
    </row>
    <row r="787" spans="1:3" x14ac:dyDescent="0.35">
      <c r="A787">
        <v>145000</v>
      </c>
    </row>
    <row r="788" spans="1:3" x14ac:dyDescent="0.35">
      <c r="A788">
        <v>2605000</v>
      </c>
    </row>
    <row r="790" spans="1:3" x14ac:dyDescent="0.35">
      <c r="A790">
        <v>105000</v>
      </c>
    </row>
    <row r="792" spans="1:3" x14ac:dyDescent="0.35">
      <c r="A792">
        <v>415000</v>
      </c>
    </row>
    <row r="793" spans="1:3" x14ac:dyDescent="0.35">
      <c r="B793">
        <v>54000</v>
      </c>
    </row>
    <row r="794" spans="1:3" x14ac:dyDescent="0.35">
      <c r="A794">
        <v>38000</v>
      </c>
    </row>
    <row r="795" spans="1:3" x14ac:dyDescent="0.35">
      <c r="B795">
        <v>6480000</v>
      </c>
    </row>
    <row r="796" spans="1:3" x14ac:dyDescent="0.35">
      <c r="B796">
        <v>365000</v>
      </c>
    </row>
    <row r="797" spans="1:3" x14ac:dyDescent="0.35">
      <c r="A797">
        <v>100000</v>
      </c>
    </row>
    <row r="798" spans="1:3" x14ac:dyDescent="0.35">
      <c r="C798">
        <v>850000</v>
      </c>
    </row>
    <row r="799" spans="1:3" x14ac:dyDescent="0.35">
      <c r="C799">
        <v>680000</v>
      </c>
    </row>
    <row r="800" spans="1:3" x14ac:dyDescent="0.35">
      <c r="A800">
        <v>350000</v>
      </c>
    </row>
    <row r="801" spans="1:3" x14ac:dyDescent="0.35">
      <c r="B801">
        <v>147000</v>
      </c>
    </row>
    <row r="802" spans="1:3" x14ac:dyDescent="0.35">
      <c r="C802">
        <v>680000</v>
      </c>
    </row>
    <row r="803" spans="1:3" x14ac:dyDescent="0.35">
      <c r="A803">
        <v>346000</v>
      </c>
    </row>
    <row r="804" spans="1:3" x14ac:dyDescent="0.35">
      <c r="C804">
        <v>760000</v>
      </c>
    </row>
    <row r="805" spans="1:3" x14ac:dyDescent="0.35">
      <c r="B805">
        <v>136000</v>
      </c>
    </row>
    <row r="806" spans="1:3" x14ac:dyDescent="0.35">
      <c r="B806">
        <v>190000</v>
      </c>
    </row>
    <row r="809" spans="1:3" x14ac:dyDescent="0.35">
      <c r="A809">
        <v>132500</v>
      </c>
    </row>
    <row r="810" spans="1:3" x14ac:dyDescent="0.35">
      <c r="A810">
        <v>232500</v>
      </c>
    </row>
    <row r="811" spans="1:3" x14ac:dyDescent="0.35">
      <c r="A811">
        <v>73000</v>
      </c>
    </row>
    <row r="812" spans="1:3" x14ac:dyDescent="0.35">
      <c r="A812">
        <v>290000</v>
      </c>
    </row>
    <row r="813" spans="1:3" x14ac:dyDescent="0.35">
      <c r="A813">
        <v>40000</v>
      </c>
    </row>
    <row r="815" spans="1:3" x14ac:dyDescent="0.35">
      <c r="C815">
        <v>127000</v>
      </c>
    </row>
    <row r="816" spans="1:3" x14ac:dyDescent="0.35">
      <c r="B816">
        <v>53000</v>
      </c>
    </row>
    <row r="817" spans="1:3" x14ac:dyDescent="0.35">
      <c r="C817">
        <v>890000</v>
      </c>
    </row>
    <row r="818" spans="1:3" x14ac:dyDescent="0.35">
      <c r="C818">
        <v>843000</v>
      </c>
    </row>
    <row r="819" spans="1:3" x14ac:dyDescent="0.35">
      <c r="A819">
        <v>295000</v>
      </c>
    </row>
    <row r="820" spans="1:3" x14ac:dyDescent="0.35">
      <c r="A820">
        <v>360000</v>
      </c>
    </row>
    <row r="821" spans="1:3" x14ac:dyDescent="0.35">
      <c r="B821">
        <v>767000</v>
      </c>
    </row>
    <row r="822" spans="1:3" x14ac:dyDescent="0.35">
      <c r="B822">
        <v>1205000</v>
      </c>
    </row>
    <row r="823" spans="1:3" x14ac:dyDescent="0.35">
      <c r="C823">
        <v>228000</v>
      </c>
    </row>
    <row r="824" spans="1:3" x14ac:dyDescent="0.35">
      <c r="A824">
        <v>370200</v>
      </c>
    </row>
    <row r="826" spans="1:3" x14ac:dyDescent="0.35">
      <c r="B826">
        <v>45000</v>
      </c>
    </row>
    <row r="827" spans="1:3" x14ac:dyDescent="0.35">
      <c r="A827">
        <v>35000</v>
      </c>
    </row>
    <row r="828" spans="1:3" x14ac:dyDescent="0.35">
      <c r="A828">
        <v>399000</v>
      </c>
    </row>
    <row r="829" spans="1:3" x14ac:dyDescent="0.35">
      <c r="A829">
        <v>271000</v>
      </c>
    </row>
    <row r="830" spans="1:3" x14ac:dyDescent="0.35">
      <c r="A830">
        <v>57000</v>
      </c>
    </row>
    <row r="831" spans="1:3" x14ac:dyDescent="0.35">
      <c r="A831">
        <v>63000</v>
      </c>
    </row>
    <row r="832" spans="1:3" x14ac:dyDescent="0.35">
      <c r="C832">
        <v>659000</v>
      </c>
    </row>
    <row r="833" spans="1:3" x14ac:dyDescent="0.35">
      <c r="C833">
        <v>940000</v>
      </c>
    </row>
    <row r="835" spans="1:3" x14ac:dyDescent="0.35">
      <c r="B835">
        <v>200000</v>
      </c>
    </row>
    <row r="836" spans="1:3" x14ac:dyDescent="0.35">
      <c r="B836">
        <v>1370000</v>
      </c>
    </row>
    <row r="837" spans="1:3" x14ac:dyDescent="0.35">
      <c r="A837">
        <v>1132000</v>
      </c>
    </row>
    <row r="838" spans="1:3" x14ac:dyDescent="0.35">
      <c r="C838">
        <v>1380000</v>
      </c>
    </row>
    <row r="839" spans="1:3" x14ac:dyDescent="0.35">
      <c r="A839">
        <v>4660000</v>
      </c>
    </row>
    <row r="840" spans="1:3" x14ac:dyDescent="0.35">
      <c r="A840">
        <v>1980000</v>
      </c>
    </row>
    <row r="841" spans="1:3" x14ac:dyDescent="0.35">
      <c r="A841">
        <v>37000</v>
      </c>
    </row>
    <row r="842" spans="1:3" x14ac:dyDescent="0.35">
      <c r="C842">
        <v>1420000</v>
      </c>
    </row>
    <row r="843" spans="1:3" x14ac:dyDescent="0.35">
      <c r="A843">
        <v>20000</v>
      </c>
    </row>
    <row r="844" spans="1:3" x14ac:dyDescent="0.35">
      <c r="B844">
        <v>3600000</v>
      </c>
    </row>
    <row r="845" spans="1:3" x14ac:dyDescent="0.35">
      <c r="A845">
        <v>170000</v>
      </c>
    </row>
    <row r="846" spans="1:3" x14ac:dyDescent="0.35">
      <c r="A846">
        <v>1200000</v>
      </c>
    </row>
    <row r="847" spans="1:3" x14ac:dyDescent="0.35">
      <c r="A847">
        <v>2280000</v>
      </c>
    </row>
    <row r="848" spans="1:3" x14ac:dyDescent="0.35">
      <c r="A848">
        <v>65000</v>
      </c>
    </row>
    <row r="849" spans="1:2" x14ac:dyDescent="0.35">
      <c r="A849">
        <v>55000</v>
      </c>
    </row>
    <row r="850" spans="1:2" x14ac:dyDescent="0.35">
      <c r="A850">
        <v>377000</v>
      </c>
    </row>
    <row r="851" spans="1:2" x14ac:dyDescent="0.35">
      <c r="B851">
        <v>1475000</v>
      </c>
    </row>
    <row r="852" spans="1:2" x14ac:dyDescent="0.35">
      <c r="A852">
        <v>890000</v>
      </c>
    </row>
    <row r="853" spans="1:2" x14ac:dyDescent="0.35">
      <c r="A853">
        <v>650000</v>
      </c>
    </row>
    <row r="854" spans="1:2" x14ac:dyDescent="0.35">
      <c r="B854">
        <v>151500</v>
      </c>
    </row>
    <row r="855" spans="1:2" x14ac:dyDescent="0.35">
      <c r="B855">
        <v>32400</v>
      </c>
    </row>
    <row r="856" spans="1:2" x14ac:dyDescent="0.35">
      <c r="A856">
        <v>38000</v>
      </c>
    </row>
    <row r="857" spans="1:2" x14ac:dyDescent="0.35">
      <c r="A857">
        <v>572600</v>
      </c>
    </row>
    <row r="859" spans="1:2" x14ac:dyDescent="0.35">
      <c r="A859">
        <v>38000</v>
      </c>
    </row>
    <row r="860" spans="1:2" x14ac:dyDescent="0.35">
      <c r="A860">
        <v>17000</v>
      </c>
    </row>
    <row r="861" spans="1:2" x14ac:dyDescent="0.35">
      <c r="B861">
        <v>1168000</v>
      </c>
    </row>
    <row r="862" spans="1:2" x14ac:dyDescent="0.35">
      <c r="A862">
        <v>638500</v>
      </c>
    </row>
    <row r="863" spans="1:2" x14ac:dyDescent="0.35">
      <c r="B863">
        <v>790000</v>
      </c>
    </row>
    <row r="864" spans="1:2" x14ac:dyDescent="0.35">
      <c r="A864">
        <v>685000</v>
      </c>
    </row>
    <row r="865" spans="1:3" x14ac:dyDescent="0.35">
      <c r="A865">
        <v>470000</v>
      </c>
    </row>
    <row r="867" spans="1:3" x14ac:dyDescent="0.35">
      <c r="A867">
        <v>92000</v>
      </c>
    </row>
    <row r="868" spans="1:3" x14ac:dyDescent="0.35">
      <c r="A868">
        <v>1366000</v>
      </c>
    </row>
    <row r="871" spans="1:3" x14ac:dyDescent="0.35">
      <c r="B871">
        <v>253000</v>
      </c>
    </row>
    <row r="873" spans="1:3" x14ac:dyDescent="0.35">
      <c r="C873">
        <v>204000</v>
      </c>
    </row>
    <row r="874" spans="1:3" x14ac:dyDescent="0.35">
      <c r="B874">
        <v>174000</v>
      </c>
    </row>
    <row r="875" spans="1:3" x14ac:dyDescent="0.35">
      <c r="A875">
        <v>148000</v>
      </c>
    </row>
    <row r="876" spans="1:3" x14ac:dyDescent="0.35">
      <c r="A876">
        <v>137000</v>
      </c>
    </row>
    <row r="877" spans="1:3" x14ac:dyDescent="0.35">
      <c r="C877">
        <v>3205000</v>
      </c>
    </row>
    <row r="878" spans="1:3" x14ac:dyDescent="0.35">
      <c r="A878">
        <v>1630000</v>
      </c>
    </row>
    <row r="879" spans="1:3" x14ac:dyDescent="0.35">
      <c r="A879">
        <v>447000</v>
      </c>
    </row>
    <row r="880" spans="1:3" x14ac:dyDescent="0.35">
      <c r="A880">
        <v>77000</v>
      </c>
    </row>
    <row r="881" spans="1:3" x14ac:dyDescent="0.35">
      <c r="A881">
        <v>15000</v>
      </c>
    </row>
    <row r="882" spans="1:3" x14ac:dyDescent="0.35">
      <c r="B882">
        <v>53000</v>
      </c>
    </row>
    <row r="883" spans="1:3" x14ac:dyDescent="0.35">
      <c r="A883">
        <v>48600</v>
      </c>
    </row>
    <row r="884" spans="1:3" x14ac:dyDescent="0.35">
      <c r="A884">
        <v>175000</v>
      </c>
    </row>
    <row r="885" spans="1:3" x14ac:dyDescent="0.35">
      <c r="A885">
        <v>116000</v>
      </c>
    </row>
    <row r="887" spans="1:3" x14ac:dyDescent="0.35">
      <c r="B887">
        <v>55000</v>
      </c>
    </row>
    <row r="888" spans="1:3" x14ac:dyDescent="0.35">
      <c r="A888">
        <v>36000</v>
      </c>
    </row>
    <row r="891" spans="1:3" x14ac:dyDescent="0.35">
      <c r="C891">
        <v>2408000</v>
      </c>
    </row>
    <row r="892" spans="1:3" x14ac:dyDescent="0.35">
      <c r="C892">
        <v>3004000</v>
      </c>
    </row>
    <row r="893" spans="1:3" x14ac:dyDescent="0.35">
      <c r="A893">
        <v>250000</v>
      </c>
    </row>
    <row r="894" spans="1:3" x14ac:dyDescent="0.35">
      <c r="A894">
        <v>120000</v>
      </c>
    </row>
    <row r="895" spans="1:3" x14ac:dyDescent="0.35">
      <c r="A895">
        <v>100000</v>
      </c>
    </row>
    <row r="896" spans="1:3" x14ac:dyDescent="0.35">
      <c r="A896">
        <v>70000</v>
      </c>
    </row>
    <row r="898" spans="1:3" x14ac:dyDescent="0.35">
      <c r="A898">
        <v>379000</v>
      </c>
    </row>
    <row r="899" spans="1:3" x14ac:dyDescent="0.35">
      <c r="A899">
        <v>341000</v>
      </c>
    </row>
    <row r="900" spans="1:3" x14ac:dyDescent="0.35">
      <c r="A900">
        <v>344000</v>
      </c>
    </row>
    <row r="901" spans="1:3" x14ac:dyDescent="0.35">
      <c r="C901">
        <v>1150000</v>
      </c>
    </row>
    <row r="902" spans="1:3" x14ac:dyDescent="0.35">
      <c r="B902">
        <v>501600</v>
      </c>
    </row>
    <row r="904" spans="1:3" x14ac:dyDescent="0.35">
      <c r="A904">
        <v>475000</v>
      </c>
    </row>
    <row r="905" spans="1:3" x14ac:dyDescent="0.35">
      <c r="A905">
        <v>320000</v>
      </c>
    </row>
    <row r="907" spans="1:3" x14ac:dyDescent="0.35">
      <c r="A907">
        <v>2910000</v>
      </c>
    </row>
    <row r="910" spans="1:3" x14ac:dyDescent="0.35">
      <c r="C910">
        <v>3481000</v>
      </c>
    </row>
    <row r="911" spans="1:3" x14ac:dyDescent="0.35">
      <c r="A911">
        <v>259500</v>
      </c>
    </row>
    <row r="913" spans="1:3" x14ac:dyDescent="0.35">
      <c r="B913">
        <v>235000</v>
      </c>
    </row>
    <row r="914" spans="1:3" x14ac:dyDescent="0.35">
      <c r="B914">
        <v>2520000</v>
      </c>
    </row>
    <row r="915" spans="1:3" x14ac:dyDescent="0.35">
      <c r="C915">
        <v>585000</v>
      </c>
    </row>
    <row r="916" spans="1:3" x14ac:dyDescent="0.35">
      <c r="A916">
        <v>418000</v>
      </c>
    </row>
    <row r="917" spans="1:3" x14ac:dyDescent="0.35">
      <c r="C917">
        <v>3990000</v>
      </c>
    </row>
    <row r="918" spans="1:3" x14ac:dyDescent="0.35">
      <c r="B918">
        <v>3590000</v>
      </c>
    </row>
    <row r="919" spans="1:3" x14ac:dyDescent="0.35">
      <c r="B919">
        <v>2290000</v>
      </c>
    </row>
    <row r="920" spans="1:3" x14ac:dyDescent="0.35">
      <c r="A920">
        <v>740000</v>
      </c>
    </row>
    <row r="921" spans="1:3" x14ac:dyDescent="0.35">
      <c r="B921">
        <v>222000</v>
      </c>
    </row>
    <row r="922" spans="1:3" x14ac:dyDescent="0.35">
      <c r="B922">
        <v>2967000</v>
      </c>
    </row>
    <row r="923" spans="1:3" x14ac:dyDescent="0.35">
      <c r="C923">
        <v>806000</v>
      </c>
    </row>
    <row r="924" spans="1:3" x14ac:dyDescent="0.35">
      <c r="A924">
        <v>231000</v>
      </c>
    </row>
    <row r="925" spans="1:3" x14ac:dyDescent="0.35">
      <c r="A925">
        <v>234000</v>
      </c>
    </row>
    <row r="926" spans="1:3" x14ac:dyDescent="0.35">
      <c r="C926">
        <v>2520000</v>
      </c>
    </row>
    <row r="927" spans="1:3" x14ac:dyDescent="0.35">
      <c r="A927">
        <v>406000</v>
      </c>
    </row>
    <row r="928" spans="1:3" x14ac:dyDescent="0.35">
      <c r="A928">
        <v>347500</v>
      </c>
    </row>
    <row r="929" spans="1:3" x14ac:dyDescent="0.35">
      <c r="C929">
        <v>1400000</v>
      </c>
    </row>
    <row r="930" spans="1:3" x14ac:dyDescent="0.35">
      <c r="B930">
        <v>560000</v>
      </c>
    </row>
    <row r="931" spans="1:3" x14ac:dyDescent="0.35">
      <c r="A931">
        <v>120000</v>
      </c>
    </row>
    <row r="932" spans="1:3" x14ac:dyDescent="0.35">
      <c r="A932">
        <v>120000</v>
      </c>
    </row>
    <row r="935" spans="1:3" x14ac:dyDescent="0.35">
      <c r="C935">
        <v>4190000</v>
      </c>
    </row>
    <row r="936" spans="1:3" x14ac:dyDescent="0.35">
      <c r="A936">
        <v>363500</v>
      </c>
    </row>
    <row r="938" spans="1:3" x14ac:dyDescent="0.35">
      <c r="B938">
        <v>718000</v>
      </c>
    </row>
    <row r="939" spans="1:3" x14ac:dyDescent="0.35">
      <c r="A939">
        <v>27000</v>
      </c>
    </row>
    <row r="940" spans="1:3" x14ac:dyDescent="0.35">
      <c r="A940">
        <v>24500</v>
      </c>
    </row>
    <row r="941" spans="1:3" x14ac:dyDescent="0.35">
      <c r="A941">
        <v>151000</v>
      </c>
    </row>
    <row r="942" spans="1:3" x14ac:dyDescent="0.35">
      <c r="B942">
        <v>18000</v>
      </c>
    </row>
    <row r="944" spans="1:3" x14ac:dyDescent="0.35">
      <c r="B944">
        <v>56000</v>
      </c>
    </row>
    <row r="945" spans="1:3" x14ac:dyDescent="0.35">
      <c r="B945">
        <v>227000</v>
      </c>
    </row>
    <row r="946" spans="1:3" x14ac:dyDescent="0.35">
      <c r="C946">
        <v>2005000</v>
      </c>
    </row>
    <row r="947" spans="1:3" x14ac:dyDescent="0.35">
      <c r="A947">
        <v>6046000</v>
      </c>
    </row>
    <row r="948" spans="1:3" x14ac:dyDescent="0.35">
      <c r="A948">
        <v>6046000</v>
      </c>
    </row>
    <row r="950" spans="1:3" x14ac:dyDescent="0.35">
      <c r="B950">
        <v>279000</v>
      </c>
    </row>
    <row r="951" spans="1:3" x14ac:dyDescent="0.35">
      <c r="A951">
        <v>1655000</v>
      </c>
    </row>
    <row r="953" spans="1:3" x14ac:dyDescent="0.35">
      <c r="A953">
        <v>769000</v>
      </c>
    </row>
    <row r="956" spans="1:3" x14ac:dyDescent="0.35">
      <c r="A956">
        <v>29500</v>
      </c>
    </row>
    <row r="957" spans="1:3" x14ac:dyDescent="0.35">
      <c r="B957">
        <v>142000</v>
      </c>
    </row>
    <row r="958" spans="1:3" x14ac:dyDescent="0.35">
      <c r="A958">
        <v>445000</v>
      </c>
    </row>
    <row r="960" spans="1:3" x14ac:dyDescent="0.35">
      <c r="B960">
        <v>49500</v>
      </c>
    </row>
    <row r="961" spans="1:3" x14ac:dyDescent="0.35">
      <c r="A961">
        <v>43000</v>
      </c>
    </row>
    <row r="962" spans="1:3" x14ac:dyDescent="0.35">
      <c r="C962">
        <v>125000</v>
      </c>
    </row>
    <row r="963" spans="1:3" x14ac:dyDescent="0.35">
      <c r="B963">
        <v>105000</v>
      </c>
    </row>
    <row r="964" spans="1:3" x14ac:dyDescent="0.35">
      <c r="A964">
        <v>50000</v>
      </c>
    </row>
    <row r="965" spans="1:3" x14ac:dyDescent="0.35">
      <c r="A965">
        <v>78000</v>
      </c>
    </row>
    <row r="966" spans="1:3" x14ac:dyDescent="0.35">
      <c r="A966">
        <v>862000</v>
      </c>
    </row>
    <row r="967" spans="1:3" x14ac:dyDescent="0.35">
      <c r="A967">
        <v>225000</v>
      </c>
    </row>
    <row r="969" spans="1:3" x14ac:dyDescent="0.35">
      <c r="A969">
        <v>31500</v>
      </c>
    </row>
    <row r="970" spans="1:3" x14ac:dyDescent="0.35">
      <c r="C970">
        <v>1602000</v>
      </c>
    </row>
    <row r="971" spans="1:3" x14ac:dyDescent="0.35">
      <c r="B971">
        <v>1528000</v>
      </c>
    </row>
    <row r="972" spans="1:3" x14ac:dyDescent="0.35">
      <c r="A972">
        <v>1347500</v>
      </c>
    </row>
    <row r="973" spans="1:3" x14ac:dyDescent="0.35">
      <c r="A973">
        <v>1168000</v>
      </c>
    </row>
    <row r="976" spans="1:3" x14ac:dyDescent="0.35">
      <c r="A976">
        <v>416000</v>
      </c>
    </row>
    <row r="977" spans="1:3" x14ac:dyDescent="0.35">
      <c r="A977">
        <v>642000</v>
      </c>
    </row>
    <row r="978" spans="1:3" x14ac:dyDescent="0.35">
      <c r="A978">
        <v>396000</v>
      </c>
    </row>
    <row r="980" spans="1:3" x14ac:dyDescent="0.35">
      <c r="C980">
        <v>1430000</v>
      </c>
    </row>
    <row r="981" spans="1:3" x14ac:dyDescent="0.35">
      <c r="B981">
        <v>802000</v>
      </c>
    </row>
    <row r="982" spans="1:3" x14ac:dyDescent="0.35">
      <c r="A982">
        <v>840000</v>
      </c>
    </row>
    <row r="983" spans="1:3" x14ac:dyDescent="0.35">
      <c r="A983">
        <v>74000</v>
      </c>
    </row>
    <row r="985" spans="1:3" x14ac:dyDescent="0.35">
      <c r="A985">
        <v>230000</v>
      </c>
    </row>
    <row r="987" spans="1:3" x14ac:dyDescent="0.35">
      <c r="B987">
        <v>70000</v>
      </c>
    </row>
    <row r="988" spans="1:3" x14ac:dyDescent="0.35">
      <c r="A988">
        <v>60000</v>
      </c>
    </row>
    <row r="989" spans="1:3" x14ac:dyDescent="0.35">
      <c r="B989">
        <v>1135000</v>
      </c>
    </row>
    <row r="990" spans="1:3" x14ac:dyDescent="0.35">
      <c r="B990">
        <v>14500</v>
      </c>
    </row>
    <row r="991" spans="1:3" x14ac:dyDescent="0.35">
      <c r="A991">
        <v>10000</v>
      </c>
    </row>
    <row r="993" spans="1:3" x14ac:dyDescent="0.35">
      <c r="A993">
        <v>50000</v>
      </c>
    </row>
    <row r="995" spans="1:3" x14ac:dyDescent="0.35">
      <c r="A995">
        <v>820000</v>
      </c>
    </row>
    <row r="996" spans="1:3" x14ac:dyDescent="0.35">
      <c r="A996">
        <v>840000</v>
      </c>
    </row>
    <row r="1001" spans="1:3" x14ac:dyDescent="0.35">
      <c r="A1001">
        <v>328000</v>
      </c>
    </row>
    <row r="1002" spans="1:3" x14ac:dyDescent="0.35">
      <c r="A1002">
        <v>320000</v>
      </c>
    </row>
    <row r="1003" spans="1:3" x14ac:dyDescent="0.35">
      <c r="C1003">
        <v>1610000</v>
      </c>
    </row>
    <row r="1004" spans="1:3" x14ac:dyDescent="0.35">
      <c r="C1004">
        <v>1820000</v>
      </c>
    </row>
    <row r="1006" spans="1:3" x14ac:dyDescent="0.35">
      <c r="B1006">
        <v>3090000</v>
      </c>
    </row>
    <row r="1007" spans="1:3" x14ac:dyDescent="0.35">
      <c r="A1007">
        <v>952000</v>
      </c>
    </row>
    <row r="1009" spans="1:3" x14ac:dyDescent="0.35">
      <c r="B1009">
        <v>19000</v>
      </c>
    </row>
    <row r="1010" spans="1:3" x14ac:dyDescent="0.35">
      <c r="A1010">
        <v>59000</v>
      </c>
    </row>
    <row r="1011" spans="1:3" x14ac:dyDescent="0.35">
      <c r="A1011">
        <v>11000</v>
      </c>
    </row>
    <row r="1012" spans="1:3" x14ac:dyDescent="0.35">
      <c r="A1012">
        <v>200000</v>
      </c>
    </row>
    <row r="1013" spans="1:3" x14ac:dyDescent="0.35">
      <c r="A1013">
        <v>47000</v>
      </c>
    </row>
    <row r="1017" spans="1:3" x14ac:dyDescent="0.35">
      <c r="A1017">
        <v>1360000</v>
      </c>
    </row>
    <row r="1018" spans="1:3" x14ac:dyDescent="0.35">
      <c r="A1018">
        <v>660000</v>
      </c>
    </row>
    <row r="1019" spans="1:3" x14ac:dyDescent="0.35">
      <c r="C1019">
        <v>2546000</v>
      </c>
    </row>
    <row r="1020" spans="1:3" x14ac:dyDescent="0.35">
      <c r="B1020">
        <v>120000</v>
      </c>
    </row>
    <row r="1022" spans="1:3" x14ac:dyDescent="0.35">
      <c r="A1022">
        <v>155000</v>
      </c>
    </row>
    <row r="1024" spans="1:3" x14ac:dyDescent="0.35">
      <c r="A1024">
        <v>995000</v>
      </c>
    </row>
    <row r="1025" spans="1:3" x14ac:dyDescent="0.35">
      <c r="A1025">
        <v>478000</v>
      </c>
    </row>
    <row r="1026" spans="1:3" x14ac:dyDescent="0.35">
      <c r="C1026">
        <v>257000</v>
      </c>
    </row>
    <row r="1027" spans="1:3" x14ac:dyDescent="0.35">
      <c r="A1027">
        <v>172000</v>
      </c>
    </row>
    <row r="1028" spans="1:3" x14ac:dyDescent="0.35">
      <c r="A1028">
        <v>165000</v>
      </c>
    </row>
    <row r="1029" spans="1:3" x14ac:dyDescent="0.35">
      <c r="B1029">
        <v>610500</v>
      </c>
    </row>
    <row r="1030" spans="1:3" x14ac:dyDescent="0.35">
      <c r="A1030">
        <v>139000</v>
      </c>
    </row>
    <row r="1031" spans="1:3" x14ac:dyDescent="0.35">
      <c r="A1031">
        <v>77000</v>
      </c>
    </row>
    <row r="1032" spans="1:3" x14ac:dyDescent="0.35">
      <c r="A1032">
        <v>70000</v>
      </c>
    </row>
    <row r="1034" spans="1:3" x14ac:dyDescent="0.35">
      <c r="B1034">
        <v>4590000</v>
      </c>
    </row>
    <row r="1035" spans="1:3" x14ac:dyDescent="0.35">
      <c r="A1035">
        <v>3576000</v>
      </c>
    </row>
    <row r="1036" spans="1:3" x14ac:dyDescent="0.35">
      <c r="B1036">
        <v>25000</v>
      </c>
    </row>
    <row r="1037" spans="1:3" x14ac:dyDescent="0.35">
      <c r="B1037">
        <v>25000</v>
      </c>
    </row>
    <row r="1038" spans="1:3" x14ac:dyDescent="0.35">
      <c r="B1038">
        <v>25000</v>
      </c>
    </row>
    <row r="1039" spans="1:3" x14ac:dyDescent="0.35">
      <c r="A1039">
        <v>20000</v>
      </c>
    </row>
    <row r="1040" spans="1:3" x14ac:dyDescent="0.35">
      <c r="A1040">
        <v>33000</v>
      </c>
    </row>
    <row r="1041" spans="1:3" x14ac:dyDescent="0.35">
      <c r="A1041">
        <v>34000</v>
      </c>
    </row>
    <row r="1042" spans="1:3" x14ac:dyDescent="0.35">
      <c r="A1042">
        <v>705000</v>
      </c>
    </row>
    <row r="1043" spans="1:3" x14ac:dyDescent="0.35">
      <c r="C1043">
        <v>83000</v>
      </c>
    </row>
    <row r="1044" spans="1:3" x14ac:dyDescent="0.35">
      <c r="A1044">
        <v>120000</v>
      </c>
    </row>
    <row r="1047" spans="1:3" x14ac:dyDescent="0.35">
      <c r="A1047">
        <v>300000</v>
      </c>
    </row>
    <row r="1049" spans="1:3" x14ac:dyDescent="0.35">
      <c r="A1049">
        <v>720000</v>
      </c>
    </row>
    <row r="1051" spans="1:3" x14ac:dyDescent="0.35">
      <c r="B1051">
        <v>490000</v>
      </c>
    </row>
    <row r="1052" spans="1:3" x14ac:dyDescent="0.35">
      <c r="A1052">
        <v>480000</v>
      </c>
    </row>
    <row r="1053" spans="1:3" x14ac:dyDescent="0.35">
      <c r="A1053">
        <v>25000</v>
      </c>
    </row>
    <row r="1054" spans="1:3" x14ac:dyDescent="0.35">
      <c r="B1054">
        <v>1131500</v>
      </c>
    </row>
    <row r="1055" spans="1:3" x14ac:dyDescent="0.35">
      <c r="C1055">
        <v>1793000</v>
      </c>
    </row>
    <row r="1056" spans="1:3" x14ac:dyDescent="0.35">
      <c r="C1056">
        <v>2313000</v>
      </c>
    </row>
    <row r="1057" spans="1:3" x14ac:dyDescent="0.35">
      <c r="B1057">
        <v>150000</v>
      </c>
    </row>
    <row r="1058" spans="1:3" x14ac:dyDescent="0.35">
      <c r="A1058">
        <v>147000</v>
      </c>
    </row>
    <row r="1059" spans="1:3" x14ac:dyDescent="0.35">
      <c r="C1059">
        <v>2750000</v>
      </c>
    </row>
    <row r="1061" spans="1:3" x14ac:dyDescent="0.35">
      <c r="B1061">
        <v>3145000</v>
      </c>
    </row>
    <row r="1062" spans="1:3" x14ac:dyDescent="0.35">
      <c r="A1062">
        <v>265000</v>
      </c>
    </row>
    <row r="1063" spans="1:3" x14ac:dyDescent="0.35">
      <c r="A1063">
        <v>193000</v>
      </c>
    </row>
    <row r="1065" spans="1:3" x14ac:dyDescent="0.35">
      <c r="C1065">
        <v>95000</v>
      </c>
    </row>
    <row r="1066" spans="1:3" x14ac:dyDescent="0.35">
      <c r="A1066">
        <v>50000</v>
      </c>
    </row>
    <row r="1067" spans="1:3" x14ac:dyDescent="0.35">
      <c r="B1067">
        <v>173000</v>
      </c>
    </row>
    <row r="1068" spans="1:3" x14ac:dyDescent="0.35">
      <c r="B1068">
        <v>32000</v>
      </c>
    </row>
    <row r="1069" spans="1:3" x14ac:dyDescent="0.35">
      <c r="A1069">
        <v>25000</v>
      </c>
    </row>
    <row r="1070" spans="1:3" x14ac:dyDescent="0.35">
      <c r="B1070">
        <v>2510000</v>
      </c>
    </row>
    <row r="1072" spans="1:3" x14ac:dyDescent="0.35">
      <c r="A1072">
        <v>90000</v>
      </c>
    </row>
    <row r="1073" spans="1:3" x14ac:dyDescent="0.35">
      <c r="B1073">
        <v>460000</v>
      </c>
    </row>
    <row r="1074" spans="1:3" x14ac:dyDescent="0.35">
      <c r="A1074">
        <v>445000</v>
      </c>
    </row>
    <row r="1075" spans="1:3" x14ac:dyDescent="0.35">
      <c r="A1075">
        <v>22000</v>
      </c>
    </row>
    <row r="1076" spans="1:3" x14ac:dyDescent="0.35">
      <c r="C1076">
        <v>1357000</v>
      </c>
    </row>
    <row r="1077" spans="1:3" x14ac:dyDescent="0.35">
      <c r="B1077">
        <v>966000</v>
      </c>
    </row>
    <row r="1078" spans="1:3" x14ac:dyDescent="0.35">
      <c r="B1078">
        <v>446000</v>
      </c>
    </row>
    <row r="1079" spans="1:3" x14ac:dyDescent="0.35">
      <c r="A1079">
        <v>439000</v>
      </c>
    </row>
    <row r="1080" spans="1:3" x14ac:dyDescent="0.35">
      <c r="B1080">
        <v>1048000</v>
      </c>
    </row>
    <row r="1081" spans="1:3" x14ac:dyDescent="0.35">
      <c r="A1081">
        <v>535000</v>
      </c>
    </row>
    <row r="1082" spans="1:3" x14ac:dyDescent="0.35">
      <c r="A1082">
        <v>44000</v>
      </c>
    </row>
    <row r="1084" spans="1:3" x14ac:dyDescent="0.35">
      <c r="A1084">
        <v>15600</v>
      </c>
    </row>
    <row r="1085" spans="1:3" x14ac:dyDescent="0.35">
      <c r="C1085">
        <v>45000</v>
      </c>
    </row>
    <row r="1086" spans="1:3" x14ac:dyDescent="0.35">
      <c r="B1086">
        <v>40000</v>
      </c>
    </row>
    <row r="1087" spans="1:3" x14ac:dyDescent="0.35">
      <c r="B1087">
        <v>30000</v>
      </c>
    </row>
    <row r="1088" spans="1:3" x14ac:dyDescent="0.35">
      <c r="A1088">
        <v>235000</v>
      </c>
    </row>
    <row r="1089" spans="1:3" x14ac:dyDescent="0.35">
      <c r="B1089">
        <v>41500</v>
      </c>
    </row>
    <row r="1090" spans="1:3" x14ac:dyDescent="0.35">
      <c r="A1090">
        <v>29500</v>
      </c>
    </row>
    <row r="1091" spans="1:3" x14ac:dyDescent="0.35">
      <c r="A1091">
        <v>39500</v>
      </c>
    </row>
    <row r="1092" spans="1:3" x14ac:dyDescent="0.35">
      <c r="B1092">
        <v>190000</v>
      </c>
    </row>
    <row r="1093" spans="1:3" x14ac:dyDescent="0.35">
      <c r="A1093">
        <v>180000</v>
      </c>
    </row>
    <row r="1095" spans="1:3" x14ac:dyDescent="0.35">
      <c r="B1095">
        <v>57500</v>
      </c>
    </row>
    <row r="1096" spans="1:3" x14ac:dyDescent="0.35">
      <c r="A1096">
        <v>70000</v>
      </c>
    </row>
    <row r="1097" spans="1:3" x14ac:dyDescent="0.35">
      <c r="A1097">
        <v>17000</v>
      </c>
    </row>
    <row r="1098" spans="1:3" x14ac:dyDescent="0.35">
      <c r="C1098">
        <v>545000</v>
      </c>
    </row>
    <row r="1099" spans="1:3" x14ac:dyDescent="0.35">
      <c r="C1099">
        <v>535000</v>
      </c>
    </row>
    <row r="1100" spans="1:3" x14ac:dyDescent="0.35">
      <c r="B1100">
        <v>530000</v>
      </c>
    </row>
    <row r="1108" spans="1:3" x14ac:dyDescent="0.35">
      <c r="A1108">
        <v>615000</v>
      </c>
    </row>
    <row r="1109" spans="1:3" x14ac:dyDescent="0.35">
      <c r="A1109">
        <v>30000</v>
      </c>
    </row>
    <row r="1110" spans="1:3" x14ac:dyDescent="0.35">
      <c r="C1110">
        <v>105000</v>
      </c>
    </row>
    <row r="1111" spans="1:3" x14ac:dyDescent="0.35">
      <c r="A1111">
        <v>18000</v>
      </c>
    </row>
    <row r="1113" spans="1:3" x14ac:dyDescent="0.35">
      <c r="B1113">
        <v>30000</v>
      </c>
    </row>
    <row r="1114" spans="1:3" x14ac:dyDescent="0.35">
      <c r="A1114">
        <v>370000</v>
      </c>
    </row>
    <row r="1116" spans="1:3" x14ac:dyDescent="0.35">
      <c r="B1116">
        <v>800000</v>
      </c>
    </row>
    <row r="1117" spans="1:3" x14ac:dyDescent="0.35">
      <c r="C1117">
        <v>1735000</v>
      </c>
    </row>
    <row r="1120" spans="1:3" x14ac:dyDescent="0.35">
      <c r="A1120">
        <v>100000</v>
      </c>
    </row>
    <row r="1121" spans="1:3" x14ac:dyDescent="0.35">
      <c r="C1121">
        <v>1199000</v>
      </c>
    </row>
    <row r="1122" spans="1:3" x14ac:dyDescent="0.35">
      <c r="A1122">
        <v>40000</v>
      </c>
    </row>
    <row r="1123" spans="1:3" x14ac:dyDescent="0.35">
      <c r="C1123">
        <v>25000</v>
      </c>
    </row>
    <row r="1124" spans="1:3" x14ac:dyDescent="0.35">
      <c r="B1124">
        <v>895000</v>
      </c>
    </row>
    <row r="1125" spans="1:3" x14ac:dyDescent="0.35">
      <c r="A1125">
        <v>435000</v>
      </c>
    </row>
    <row r="1126" spans="1:3" x14ac:dyDescent="0.35">
      <c r="A1126">
        <v>1005000</v>
      </c>
    </row>
    <row r="1129" spans="1:3" x14ac:dyDescent="0.35">
      <c r="A1129">
        <v>640000</v>
      </c>
    </row>
    <row r="1130" spans="1:3" x14ac:dyDescent="0.35">
      <c r="A1130">
        <v>575000</v>
      </c>
    </row>
    <row r="1131" spans="1:3" x14ac:dyDescent="0.35">
      <c r="C1131">
        <v>3860000</v>
      </c>
    </row>
    <row r="1132" spans="1:3" x14ac:dyDescent="0.35">
      <c r="A1132">
        <v>1868000</v>
      </c>
    </row>
    <row r="1133" spans="1:3" x14ac:dyDescent="0.35">
      <c r="A1133">
        <v>1622000</v>
      </c>
    </row>
    <row r="1134" spans="1:3" x14ac:dyDescent="0.35">
      <c r="A1134">
        <v>924000</v>
      </c>
    </row>
    <row r="1135" spans="1:3" x14ac:dyDescent="0.35">
      <c r="B1135">
        <v>1150000</v>
      </c>
    </row>
    <row r="1136" spans="1:3" x14ac:dyDescent="0.35">
      <c r="B1136">
        <v>919000</v>
      </c>
    </row>
    <row r="1137" spans="1:3" x14ac:dyDescent="0.35">
      <c r="A1137">
        <v>385000</v>
      </c>
    </row>
    <row r="1138" spans="1:3" x14ac:dyDescent="0.35">
      <c r="A1138">
        <v>223000</v>
      </c>
    </row>
    <row r="1140" spans="1:3" x14ac:dyDescent="0.35">
      <c r="A1140">
        <v>450000</v>
      </c>
    </row>
    <row r="1143" spans="1:3" x14ac:dyDescent="0.35">
      <c r="B1143">
        <v>743000</v>
      </c>
    </row>
    <row r="1145" spans="1:3" x14ac:dyDescent="0.35">
      <c r="B1145">
        <v>2570000</v>
      </c>
    </row>
    <row r="1146" spans="1:3" x14ac:dyDescent="0.35">
      <c r="C1146">
        <v>37500</v>
      </c>
    </row>
    <row r="1147" spans="1:3" x14ac:dyDescent="0.35">
      <c r="B1147">
        <v>30500</v>
      </c>
    </row>
    <row r="1148" spans="1:3" x14ac:dyDescent="0.35">
      <c r="A1148">
        <v>26000</v>
      </c>
    </row>
    <row r="1150" spans="1:3" x14ac:dyDescent="0.35">
      <c r="A1150">
        <v>120000</v>
      </c>
    </row>
    <row r="1152" spans="1:3" x14ac:dyDescent="0.35">
      <c r="C1152">
        <v>25000</v>
      </c>
    </row>
    <row r="1153" spans="1:3" x14ac:dyDescent="0.35">
      <c r="A1153">
        <v>254000</v>
      </c>
    </row>
    <row r="1154" spans="1:3" x14ac:dyDescent="0.35">
      <c r="A1154">
        <v>254000</v>
      </c>
    </row>
    <row r="1157" spans="1:3" x14ac:dyDescent="0.35">
      <c r="A1157">
        <v>30000</v>
      </c>
    </row>
    <row r="1158" spans="1:3" x14ac:dyDescent="0.35">
      <c r="A1158">
        <v>11000</v>
      </c>
    </row>
    <row r="1159" spans="1:3" x14ac:dyDescent="0.35">
      <c r="C1159">
        <v>700000</v>
      </c>
    </row>
    <row r="1160" spans="1:3" x14ac:dyDescent="0.35">
      <c r="B1160">
        <v>420000</v>
      </c>
    </row>
    <row r="1163" spans="1:3" x14ac:dyDescent="0.35">
      <c r="C1163">
        <v>841000</v>
      </c>
    </row>
    <row r="1164" spans="1:3" x14ac:dyDescent="0.35">
      <c r="A1164">
        <v>442000</v>
      </c>
    </row>
    <row r="1166" spans="1:3" x14ac:dyDescent="0.35">
      <c r="A1166">
        <v>42000</v>
      </c>
    </row>
    <row r="1169" spans="1:3" x14ac:dyDescent="0.35">
      <c r="B1169">
        <v>1026000</v>
      </c>
    </row>
    <row r="1170" spans="1:3" x14ac:dyDescent="0.35">
      <c r="A1170">
        <v>371500</v>
      </c>
    </row>
    <row r="1171" spans="1:3" x14ac:dyDescent="0.35">
      <c r="B1171">
        <v>100000</v>
      </c>
    </row>
    <row r="1172" spans="1:3" x14ac:dyDescent="0.35">
      <c r="A1172">
        <v>20000</v>
      </c>
    </row>
    <row r="1173" spans="1:3" x14ac:dyDescent="0.35">
      <c r="A1173">
        <v>1497000</v>
      </c>
    </row>
    <row r="1174" spans="1:3" x14ac:dyDescent="0.35">
      <c r="A1174">
        <v>703000</v>
      </c>
    </row>
    <row r="1175" spans="1:3" x14ac:dyDescent="0.35">
      <c r="C1175">
        <v>2641000</v>
      </c>
    </row>
    <row r="1176" spans="1:3" x14ac:dyDescent="0.35">
      <c r="C1176">
        <v>645000</v>
      </c>
    </row>
    <row r="1177" spans="1:3" x14ac:dyDescent="0.35">
      <c r="C1177">
        <v>120000</v>
      </c>
    </row>
    <row r="1178" spans="1:3" x14ac:dyDescent="0.35">
      <c r="A1178">
        <v>356000</v>
      </c>
    </row>
    <row r="1179" spans="1:3" x14ac:dyDescent="0.35">
      <c r="C1179">
        <v>60000</v>
      </c>
    </row>
    <row r="1180" spans="1:3" x14ac:dyDescent="0.35">
      <c r="B1180">
        <v>36000</v>
      </c>
    </row>
    <row r="1181" spans="1:3" x14ac:dyDescent="0.35">
      <c r="A1181">
        <v>16500</v>
      </c>
    </row>
    <row r="1182" spans="1:3" x14ac:dyDescent="0.35">
      <c r="C1182">
        <v>220000</v>
      </c>
    </row>
    <row r="1183" spans="1:3" x14ac:dyDescent="0.35">
      <c r="A1183">
        <v>139000</v>
      </c>
    </row>
    <row r="1184" spans="1:3" x14ac:dyDescent="0.35">
      <c r="B1184">
        <v>2493000</v>
      </c>
    </row>
    <row r="1185" spans="1:3" x14ac:dyDescent="0.35">
      <c r="B1185">
        <v>543000</v>
      </c>
    </row>
    <row r="1186" spans="1:3" x14ac:dyDescent="0.35">
      <c r="A1186">
        <v>368000</v>
      </c>
    </row>
    <row r="1189" spans="1:3" x14ac:dyDescent="0.35">
      <c r="A1189">
        <v>35000</v>
      </c>
    </row>
    <row r="1190" spans="1:3" x14ac:dyDescent="0.35">
      <c r="A1190">
        <v>27000</v>
      </c>
    </row>
    <row r="1191" spans="1:3" x14ac:dyDescent="0.35">
      <c r="C1191">
        <v>1268500</v>
      </c>
    </row>
    <row r="1193" spans="1:3" x14ac:dyDescent="0.35">
      <c r="B1193">
        <v>377000</v>
      </c>
    </row>
    <row r="1194" spans="1:3" x14ac:dyDescent="0.35">
      <c r="A1194">
        <v>36000</v>
      </c>
    </row>
    <row r="1195" spans="1:3" x14ac:dyDescent="0.35">
      <c r="B1195">
        <v>383000</v>
      </c>
    </row>
    <row r="1196" spans="1:3" x14ac:dyDescent="0.35">
      <c r="B1196">
        <v>70000</v>
      </c>
    </row>
    <row r="1199" spans="1:3" x14ac:dyDescent="0.35">
      <c r="C1199">
        <v>55000</v>
      </c>
    </row>
    <row r="1200" spans="1:3" x14ac:dyDescent="0.35">
      <c r="B1200">
        <v>30000</v>
      </c>
    </row>
    <row r="1201" spans="1:3" x14ac:dyDescent="0.35">
      <c r="C1201">
        <v>20000</v>
      </c>
    </row>
    <row r="1203" spans="1:3" x14ac:dyDescent="0.35">
      <c r="A1203">
        <v>455000</v>
      </c>
    </row>
    <row r="1204" spans="1:3" x14ac:dyDescent="0.35">
      <c r="A1204">
        <v>454500</v>
      </c>
    </row>
    <row r="1205" spans="1:3" x14ac:dyDescent="0.35">
      <c r="B1205">
        <v>325000</v>
      </c>
    </row>
    <row r="1206" spans="1:3" x14ac:dyDescent="0.35">
      <c r="A1206">
        <v>58000</v>
      </c>
    </row>
    <row r="1208" spans="1:3" x14ac:dyDescent="0.35">
      <c r="A1208">
        <v>140000</v>
      </c>
    </row>
    <row r="1209" spans="1:3" x14ac:dyDescent="0.35">
      <c r="C1209">
        <v>4051000</v>
      </c>
    </row>
    <row r="1210" spans="1:3" x14ac:dyDescent="0.35">
      <c r="C1210">
        <v>96000</v>
      </c>
    </row>
    <row r="1211" spans="1:3" x14ac:dyDescent="0.35">
      <c r="B1211">
        <v>83000</v>
      </c>
    </row>
    <row r="1212" spans="1:3" x14ac:dyDescent="0.35">
      <c r="A1212">
        <v>55000</v>
      </c>
    </row>
    <row r="1213" spans="1:3" x14ac:dyDescent="0.35">
      <c r="A1213">
        <v>70000</v>
      </c>
    </row>
    <row r="1214" spans="1:3" x14ac:dyDescent="0.35">
      <c r="A1214">
        <v>57000</v>
      </c>
    </row>
    <row r="1215" spans="1:3" x14ac:dyDescent="0.35">
      <c r="C1215">
        <v>854000</v>
      </c>
    </row>
    <row r="1216" spans="1:3" x14ac:dyDescent="0.35">
      <c r="C1216">
        <v>867000</v>
      </c>
    </row>
    <row r="1217" spans="1:3" x14ac:dyDescent="0.35">
      <c r="B1217">
        <v>1465000</v>
      </c>
    </row>
    <row r="1218" spans="1:3" x14ac:dyDescent="0.35">
      <c r="A1218">
        <v>2900000</v>
      </c>
    </row>
    <row r="1219" spans="1:3" x14ac:dyDescent="0.35">
      <c r="C1219">
        <v>741000</v>
      </c>
    </row>
    <row r="1220" spans="1:3" x14ac:dyDescent="0.35">
      <c r="B1220">
        <v>351000</v>
      </c>
    </row>
    <row r="1221" spans="1:3" x14ac:dyDescent="0.35">
      <c r="C1221">
        <v>300000</v>
      </c>
    </row>
    <row r="1222" spans="1:3" x14ac:dyDescent="0.35">
      <c r="A1222">
        <v>100000</v>
      </c>
    </row>
    <row r="1223" spans="1:3" x14ac:dyDescent="0.35">
      <c r="B1223">
        <v>40000</v>
      </c>
    </row>
    <row r="1224" spans="1:3" x14ac:dyDescent="0.35">
      <c r="A1224">
        <v>37500</v>
      </c>
    </row>
    <row r="1225" spans="1:3" x14ac:dyDescent="0.35">
      <c r="A1225">
        <v>63000</v>
      </c>
    </row>
    <row r="1226" spans="1:3" x14ac:dyDescent="0.35">
      <c r="C1226">
        <v>535000</v>
      </c>
    </row>
    <row r="1227" spans="1:3" x14ac:dyDescent="0.35">
      <c r="A1227">
        <v>237000</v>
      </c>
    </row>
    <row r="1229" spans="1:3" x14ac:dyDescent="0.35">
      <c r="A1229">
        <v>500000</v>
      </c>
    </row>
    <row r="1230" spans="1:3" x14ac:dyDescent="0.35">
      <c r="C1230">
        <v>450000</v>
      </c>
    </row>
    <row r="1231" spans="1:3" x14ac:dyDescent="0.35">
      <c r="B1231">
        <v>400000</v>
      </c>
    </row>
    <row r="1232" spans="1:3" x14ac:dyDescent="0.35">
      <c r="A1232">
        <v>30000</v>
      </c>
    </row>
    <row r="1233" spans="1:2" x14ac:dyDescent="0.35">
      <c r="B1233">
        <v>2970000</v>
      </c>
    </row>
    <row r="1234" spans="1:2" x14ac:dyDescent="0.35">
      <c r="A1234">
        <v>527000</v>
      </c>
    </row>
    <row r="1235" spans="1:2" x14ac:dyDescent="0.35">
      <c r="B1235">
        <v>1386000</v>
      </c>
    </row>
    <row r="1236" spans="1:2" x14ac:dyDescent="0.35">
      <c r="B1236">
        <v>1366000</v>
      </c>
    </row>
    <row r="1237" spans="1:2" x14ac:dyDescent="0.35">
      <c r="A1237">
        <v>904000</v>
      </c>
    </row>
    <row r="1238" spans="1:2" x14ac:dyDescent="0.35">
      <c r="B1238">
        <v>129000</v>
      </c>
    </row>
    <row r="1239" spans="1:2" x14ac:dyDescent="0.35">
      <c r="A1239">
        <v>86000</v>
      </c>
    </row>
    <row r="1244" spans="1:2" x14ac:dyDescent="0.35">
      <c r="A1244">
        <v>1049000</v>
      </c>
    </row>
    <row r="1245" spans="1:2" x14ac:dyDescent="0.35">
      <c r="A1245">
        <v>536000</v>
      </c>
    </row>
    <row r="1248" spans="1:2" x14ac:dyDescent="0.35">
      <c r="B1248">
        <v>1456000</v>
      </c>
    </row>
    <row r="1249" spans="1:3" x14ac:dyDescent="0.35">
      <c r="C1249">
        <v>1370000</v>
      </c>
    </row>
    <row r="1250" spans="1:3" x14ac:dyDescent="0.35">
      <c r="C1250">
        <v>425000</v>
      </c>
    </row>
    <row r="1251" spans="1:3" x14ac:dyDescent="0.35">
      <c r="B1251">
        <v>245000</v>
      </c>
    </row>
    <row r="1252" spans="1:3" x14ac:dyDescent="0.35">
      <c r="A1252">
        <v>62000</v>
      </c>
    </row>
    <row r="1253" spans="1:3" x14ac:dyDescent="0.35">
      <c r="A1253">
        <v>25000</v>
      </c>
    </row>
    <row r="1254" spans="1:3" x14ac:dyDescent="0.35">
      <c r="A1254">
        <v>18600</v>
      </c>
    </row>
    <row r="1255" spans="1:3" x14ac:dyDescent="0.35">
      <c r="A1255">
        <v>40000</v>
      </c>
    </row>
    <row r="1258" spans="1:3" x14ac:dyDescent="0.35">
      <c r="A1258">
        <v>1270000</v>
      </c>
    </row>
    <row r="1260" spans="1:3" x14ac:dyDescent="0.35">
      <c r="B1260">
        <v>352500</v>
      </c>
    </row>
    <row r="1261" spans="1:3" x14ac:dyDescent="0.35">
      <c r="A1261">
        <v>15500</v>
      </c>
    </row>
    <row r="1262" spans="1:3" x14ac:dyDescent="0.35">
      <c r="B1262">
        <v>2085000</v>
      </c>
    </row>
    <row r="1263" spans="1:3" x14ac:dyDescent="0.35">
      <c r="A1263">
        <v>945000</v>
      </c>
    </row>
    <row r="1265" spans="1:3" x14ac:dyDescent="0.35">
      <c r="A1265">
        <v>370000</v>
      </c>
    </row>
    <row r="1267" spans="1:3" x14ac:dyDescent="0.35">
      <c r="B1267">
        <v>808000</v>
      </c>
    </row>
    <row r="1268" spans="1:3" x14ac:dyDescent="0.35">
      <c r="C1268">
        <v>5268400</v>
      </c>
    </row>
    <row r="1269" spans="1:3" x14ac:dyDescent="0.35">
      <c r="A1269">
        <v>1279000</v>
      </c>
    </row>
    <row r="1270" spans="1:3" x14ac:dyDescent="0.35">
      <c r="A1270">
        <v>279000</v>
      </c>
    </row>
    <row r="1271" spans="1:3" x14ac:dyDescent="0.35">
      <c r="A1271">
        <v>613000</v>
      </c>
    </row>
    <row r="1272" spans="1:3" x14ac:dyDescent="0.35">
      <c r="A1272">
        <v>581000</v>
      </c>
    </row>
  </sheetData>
  <mergeCells count="4">
    <mergeCell ref="F8:G8"/>
    <mergeCell ref="H8:I8"/>
    <mergeCell ref="J8:K8"/>
    <mergeCell ref="A1:M3"/>
  </mergeCells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CB8A-0151-49C8-B7FB-D402B2DDA1D6}">
  <dimension ref="A1:M23"/>
  <sheetViews>
    <sheetView zoomScale="96" workbookViewId="0">
      <selection activeCell="E25" sqref="E25"/>
    </sheetView>
  </sheetViews>
  <sheetFormatPr defaultRowHeight="14.5" x14ac:dyDescent="0.35"/>
  <cols>
    <col min="1" max="1" width="17.90625" customWidth="1"/>
    <col min="2" max="2" width="16" customWidth="1"/>
    <col min="4" max="4" width="10.08984375" bestFit="1" customWidth="1"/>
    <col min="5" max="5" width="11.7265625" bestFit="1" customWidth="1"/>
    <col min="8" max="8" width="17.1796875" bestFit="1" customWidth="1"/>
    <col min="9" max="9" width="27.81640625" bestFit="1" customWidth="1"/>
    <col min="10" max="10" width="30.54296875" bestFit="1" customWidth="1"/>
  </cols>
  <sheetData>
    <row r="1" spans="1:13" x14ac:dyDescent="0.35">
      <c r="A1" s="46" t="s">
        <v>1734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8"/>
    </row>
    <row r="2" spans="1:13" x14ac:dyDescent="0.35">
      <c r="A2" s="49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1"/>
    </row>
    <row r="3" spans="1:13" ht="15" thickBot="1" x14ac:dyDescent="0.4">
      <c r="A3" s="52"/>
      <c r="B3" s="53"/>
      <c r="C3" s="53"/>
      <c r="D3" s="53"/>
      <c r="E3" s="53"/>
      <c r="F3" s="53"/>
      <c r="G3" s="53"/>
      <c r="H3" s="53"/>
      <c r="I3" s="53"/>
      <c r="J3" s="53"/>
      <c r="K3" s="53"/>
      <c r="L3" s="53"/>
      <c r="M3" s="54"/>
    </row>
    <row r="5" spans="1:13" x14ac:dyDescent="0.35">
      <c r="A5" s="9" t="s">
        <v>1654</v>
      </c>
      <c r="B5" s="9"/>
    </row>
    <row r="6" spans="1:13" x14ac:dyDescent="0.35">
      <c r="A6" s="8"/>
      <c r="B6" s="8"/>
      <c r="H6" s="1" t="s">
        <v>1746</v>
      </c>
      <c r="I6" s="66" t="s">
        <v>1737</v>
      </c>
      <c r="J6" s="66" t="s">
        <v>1738</v>
      </c>
    </row>
    <row r="7" spans="1:13" ht="18" x14ac:dyDescent="0.4">
      <c r="A7" s="8" t="s">
        <v>1655</v>
      </c>
      <c r="B7" s="8">
        <v>1380648.5207100599</v>
      </c>
      <c r="D7" s="56" t="s">
        <v>1735</v>
      </c>
      <c r="E7">
        <v>0.05</v>
      </c>
      <c r="I7" s="13"/>
      <c r="J7" s="13"/>
    </row>
    <row r="8" spans="1:13" ht="18.5" x14ac:dyDescent="0.45">
      <c r="A8" s="8" t="s">
        <v>1656</v>
      </c>
      <c r="B8" s="8">
        <v>115608.27767055758</v>
      </c>
      <c r="D8" s="55" t="s">
        <v>1741</v>
      </c>
      <c r="E8">
        <v>1380648.5207100599</v>
      </c>
      <c r="I8" s="56"/>
    </row>
    <row r="9" spans="1:13" ht="18" x14ac:dyDescent="0.4">
      <c r="A9" s="8" t="s">
        <v>1657</v>
      </c>
      <c r="B9" s="8">
        <v>867000</v>
      </c>
      <c r="D9" s="56" t="s">
        <v>1736</v>
      </c>
      <c r="E9">
        <v>1380000</v>
      </c>
      <c r="H9" s="13"/>
      <c r="I9" s="67" t="s">
        <v>1740</v>
      </c>
    </row>
    <row r="10" spans="1:13" ht="16.5" customHeight="1" x14ac:dyDescent="0.35">
      <c r="A10" s="8" t="s">
        <v>1658</v>
      </c>
      <c r="B10" s="8">
        <v>680000</v>
      </c>
      <c r="D10" s="57" t="s">
        <v>1739</v>
      </c>
      <c r="E10">
        <v>1502907.6097172501</v>
      </c>
    </row>
    <row r="11" spans="1:13" ht="19.5" customHeight="1" x14ac:dyDescent="0.35">
      <c r="A11" s="8" t="s">
        <v>1659</v>
      </c>
      <c r="B11" s="8">
        <v>1502907.6097172501</v>
      </c>
      <c r="D11" t="s">
        <v>1667</v>
      </c>
      <c r="E11">
        <v>169</v>
      </c>
    </row>
    <row r="12" spans="1:13" ht="19" customHeight="1" x14ac:dyDescent="0.45">
      <c r="A12" s="8" t="s">
        <v>1660</v>
      </c>
      <c r="B12" s="8">
        <v>2258731283346.0132</v>
      </c>
      <c r="D12" s="58" t="s">
        <v>1715</v>
      </c>
      <c r="E12">
        <f>E11-1</f>
        <v>168</v>
      </c>
      <c r="I12" s="14" t="s">
        <v>1742</v>
      </c>
      <c r="J12">
        <f>((E8-E9)/(E10/SQRT(E11)))</f>
        <v>5.6096390598254541E-3</v>
      </c>
    </row>
    <row r="13" spans="1:13" ht="16" customHeight="1" x14ac:dyDescent="0.45">
      <c r="A13" s="8" t="s">
        <v>1661</v>
      </c>
      <c r="B13" s="8">
        <v>4.5516629986064938</v>
      </c>
      <c r="D13" s="56"/>
      <c r="H13" s="13"/>
      <c r="I13" s="65" t="s">
        <v>1743</v>
      </c>
      <c r="J13">
        <f>_xlfn.T.INV(1-E7,E12)</f>
        <v>1.6539742082435718</v>
      </c>
    </row>
    <row r="14" spans="1:13" ht="16.5" customHeight="1" x14ac:dyDescent="0.35">
      <c r="A14" s="8" t="s">
        <v>1662</v>
      </c>
      <c r="B14" s="8">
        <v>1.9189583261138903</v>
      </c>
    </row>
    <row r="15" spans="1:13" ht="15.5" customHeight="1" x14ac:dyDescent="0.35">
      <c r="A15" s="8" t="s">
        <v>1663</v>
      </c>
      <c r="B15" s="8">
        <v>8991000</v>
      </c>
      <c r="I15" s="57" t="s">
        <v>1744</v>
      </c>
      <c r="J15" s="1" t="s">
        <v>1745</v>
      </c>
    </row>
    <row r="16" spans="1:13" ht="17.5" customHeight="1" x14ac:dyDescent="0.35">
      <c r="A16" s="8" t="s">
        <v>1664</v>
      </c>
      <c r="B16" s="8">
        <v>9000</v>
      </c>
      <c r="H16" s="13"/>
    </row>
    <row r="17" spans="1:10" ht="16" customHeight="1" x14ac:dyDescent="0.35">
      <c r="A17" s="8" t="s">
        <v>1665</v>
      </c>
      <c r="B17" s="8">
        <v>9000000</v>
      </c>
    </row>
    <row r="18" spans="1:10" ht="16.5" customHeight="1" x14ac:dyDescent="0.35">
      <c r="A18" s="8" t="s">
        <v>1666</v>
      </c>
      <c r="B18" s="8">
        <v>233329600</v>
      </c>
      <c r="H18" s="1" t="s">
        <v>1722</v>
      </c>
      <c r="I18">
        <f>_xlfn.T.DIST.RT(J12,168)</f>
        <v>0.4977654173357719</v>
      </c>
    </row>
    <row r="19" spans="1:10" ht="15.5" customHeight="1" x14ac:dyDescent="0.35">
      <c r="A19" s="8" t="s">
        <v>1667</v>
      </c>
      <c r="B19" s="8">
        <v>169</v>
      </c>
      <c r="I19" t="s">
        <v>1747</v>
      </c>
      <c r="J19" s="1" t="s">
        <v>1745</v>
      </c>
    </row>
    <row r="20" spans="1:10" ht="18" customHeight="1" x14ac:dyDescent="0.35">
      <c r="A20" s="8" t="s">
        <v>1668</v>
      </c>
      <c r="B20" s="8">
        <f>B21-B22</f>
        <v>1605000</v>
      </c>
    </row>
    <row r="21" spans="1:10" ht="16.5" customHeight="1" x14ac:dyDescent="0.35">
      <c r="A21" s="8" t="s">
        <v>1669</v>
      </c>
      <c r="B21" s="8">
        <f>_xlfn.QUARTILE.INC(Table3[Expenditure_UpperSecondary],3)</f>
        <v>1913000</v>
      </c>
      <c r="H21" s="1" t="s">
        <v>1748</v>
      </c>
      <c r="I21" t="s">
        <v>1749</v>
      </c>
      <c r="J21">
        <f>(_xlfn.T.INV.2T(0.05,E12))*B8</f>
        <v>228232.14975080045</v>
      </c>
    </row>
    <row r="22" spans="1:10" ht="18" customHeight="1" x14ac:dyDescent="0.35">
      <c r="A22" s="8" t="s">
        <v>1670</v>
      </c>
      <c r="B22" s="8">
        <f>_xlfn.QUARTILE.INC(Table3[Expenditure_UpperSecondary],1)</f>
        <v>308000</v>
      </c>
      <c r="I22" t="s">
        <v>1750</v>
      </c>
      <c r="J22">
        <f>E8-(_xlfn.T.INV(1-0.05,E12)*(E10/SQRT(E11)))</f>
        <v>1189435.4111834962</v>
      </c>
    </row>
    <row r="23" spans="1:10" x14ac:dyDescent="0.35">
      <c r="I23" t="s">
        <v>1751</v>
      </c>
      <c r="J23" s="1" t="s">
        <v>1745</v>
      </c>
    </row>
  </sheetData>
  <mergeCells count="2">
    <mergeCell ref="A5:B5"/>
    <mergeCell ref="A1:M3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D35AE-9654-4AF8-BB89-C117CBDA2640}">
  <dimension ref="A1:H1268"/>
  <sheetViews>
    <sheetView workbookViewId="0">
      <selection activeCell="I13" sqref="I13"/>
    </sheetView>
  </sheetViews>
  <sheetFormatPr defaultRowHeight="14.5" x14ac:dyDescent="0.35"/>
  <cols>
    <col min="1" max="1" width="55.26953125" customWidth="1"/>
    <col min="2" max="2" width="12.453125" customWidth="1"/>
    <col min="3" max="3" width="16.6328125" customWidth="1"/>
    <col min="4" max="4" width="22.81640625" customWidth="1"/>
    <col min="5" max="5" width="27.08984375" customWidth="1"/>
    <col min="6" max="6" width="18.453125" customWidth="1"/>
    <col min="7" max="7" width="9.90625" customWidth="1"/>
    <col min="8" max="8" width="23.08984375" customWidth="1"/>
  </cols>
  <sheetData>
    <row r="1" spans="1:8" x14ac:dyDescent="0.35">
      <c r="A1" s="19" t="s">
        <v>48</v>
      </c>
      <c r="B1" s="20" t="s">
        <v>17</v>
      </c>
      <c r="C1" s="20" t="s">
        <v>1679</v>
      </c>
      <c r="D1" s="20" t="s">
        <v>1680</v>
      </c>
      <c r="E1" s="20" t="s">
        <v>12</v>
      </c>
      <c r="F1" s="20" t="s">
        <v>14</v>
      </c>
      <c r="G1" s="20" t="s">
        <v>16</v>
      </c>
      <c r="H1" s="21" t="s">
        <v>6</v>
      </c>
    </row>
    <row r="2" spans="1:8" ht="15" thickBot="1" x14ac:dyDescent="0.4">
      <c r="A2" s="24" t="s">
        <v>1681</v>
      </c>
      <c r="B2" s="25" t="s">
        <v>1682</v>
      </c>
      <c r="C2" s="25" t="s">
        <v>1683</v>
      </c>
      <c r="D2" s="25" t="s">
        <v>1684</v>
      </c>
      <c r="E2" s="25" t="s">
        <v>1685</v>
      </c>
      <c r="F2" s="25" t="s">
        <v>1686</v>
      </c>
      <c r="G2" s="25"/>
      <c r="H2" s="36"/>
    </row>
    <row r="3" spans="1:8" x14ac:dyDescent="0.35">
      <c r="A3" s="18">
        <v>2220000</v>
      </c>
      <c r="B3" s="18">
        <v>14</v>
      </c>
      <c r="C3" s="15">
        <f>IF(G3="Male",1,0)</f>
        <v>1</v>
      </c>
      <c r="D3" s="15">
        <f>IF(H3="Khmer",1,0)</f>
        <v>0</v>
      </c>
      <c r="E3" s="18">
        <v>0</v>
      </c>
      <c r="F3" s="18">
        <v>5</v>
      </c>
      <c r="G3" s="18" t="s">
        <v>50</v>
      </c>
      <c r="H3" s="18" t="s">
        <v>51</v>
      </c>
    </row>
    <row r="4" spans="1:8" x14ac:dyDescent="0.35">
      <c r="A4" s="17">
        <v>138000</v>
      </c>
      <c r="B4" s="17">
        <v>12</v>
      </c>
      <c r="C4" s="15">
        <f>IF(G4="Male",1,0)</f>
        <v>0</v>
      </c>
      <c r="D4" s="15">
        <f>IF(H4="Khmer",1,0)</f>
        <v>0</v>
      </c>
      <c r="E4" s="17">
        <v>0</v>
      </c>
      <c r="F4" s="17">
        <v>5</v>
      </c>
      <c r="G4" s="17" t="s">
        <v>56</v>
      </c>
      <c r="H4" s="17" t="s">
        <v>51</v>
      </c>
    </row>
    <row r="5" spans="1:8" x14ac:dyDescent="0.35">
      <c r="A5" s="16">
        <v>115500</v>
      </c>
      <c r="B5" s="16">
        <v>10</v>
      </c>
      <c r="C5" s="15">
        <f>IF(G5="Male",1,0)</f>
        <v>0</v>
      </c>
      <c r="D5" s="15">
        <f>IF(H5="Khmer",1,0)</f>
        <v>0</v>
      </c>
      <c r="E5" s="16">
        <v>0</v>
      </c>
      <c r="F5" s="16">
        <v>5</v>
      </c>
      <c r="G5" s="16" t="s">
        <v>56</v>
      </c>
      <c r="H5" s="16" t="s">
        <v>51</v>
      </c>
    </row>
    <row r="6" spans="1:8" x14ac:dyDescent="0.35">
      <c r="A6" s="17">
        <v>17000</v>
      </c>
      <c r="B6" s="17">
        <v>8</v>
      </c>
      <c r="C6" s="15">
        <f>IF(G6="Male",1,0)</f>
        <v>1</v>
      </c>
      <c r="D6" s="15">
        <f>IF(H6="Khmer",1,0)</f>
        <v>1</v>
      </c>
      <c r="E6" s="17">
        <v>0</v>
      </c>
      <c r="F6" s="17">
        <v>3</v>
      </c>
      <c r="G6" s="17" t="s">
        <v>50</v>
      </c>
      <c r="H6" s="17" t="s">
        <v>72</v>
      </c>
    </row>
    <row r="7" spans="1:8" x14ac:dyDescent="0.35">
      <c r="A7" s="16">
        <v>4400000</v>
      </c>
      <c r="B7" s="16">
        <v>16</v>
      </c>
      <c r="C7" s="15">
        <f>IF(G7="Male",1,0)</f>
        <v>0</v>
      </c>
      <c r="D7" s="15">
        <f>IF(H7="Khmer",1,0)</f>
        <v>1</v>
      </c>
      <c r="E7" s="16">
        <v>5</v>
      </c>
      <c r="F7" s="16">
        <v>1</v>
      </c>
      <c r="G7" s="16" t="s">
        <v>56</v>
      </c>
      <c r="H7" s="16" t="s">
        <v>72</v>
      </c>
    </row>
    <row r="8" spans="1:8" x14ac:dyDescent="0.35">
      <c r="A8" s="17">
        <v>779000</v>
      </c>
      <c r="B8" s="17">
        <v>12</v>
      </c>
      <c r="C8" s="15">
        <f>IF(G8="Male",1,0)</f>
        <v>1</v>
      </c>
      <c r="D8" s="15">
        <f>IF(H8="Khmer",1,0)</f>
        <v>1</v>
      </c>
      <c r="E8" s="17">
        <v>3</v>
      </c>
      <c r="F8" s="17">
        <v>2</v>
      </c>
      <c r="G8" s="17" t="s">
        <v>50</v>
      </c>
      <c r="H8" s="17" t="s">
        <v>72</v>
      </c>
    </row>
    <row r="9" spans="1:8" x14ac:dyDescent="0.35">
      <c r="A9" s="16">
        <v>650000</v>
      </c>
      <c r="B9" s="16">
        <v>12</v>
      </c>
      <c r="C9" s="15">
        <f>IF(G9="Male",1,0)</f>
        <v>1</v>
      </c>
      <c r="D9" s="15">
        <f>IF(H9="Khmer",1,0)</f>
        <v>1</v>
      </c>
      <c r="E9" s="16">
        <v>4</v>
      </c>
      <c r="F9" s="16">
        <v>3</v>
      </c>
      <c r="G9" s="16" t="s">
        <v>50</v>
      </c>
      <c r="H9" s="16" t="s">
        <v>72</v>
      </c>
    </row>
    <row r="10" spans="1:8" x14ac:dyDescent="0.35">
      <c r="A10" s="17">
        <v>170000</v>
      </c>
      <c r="B10" s="17">
        <v>11</v>
      </c>
      <c r="C10" s="15">
        <f>IF(G10="Male",1,0)</f>
        <v>0</v>
      </c>
      <c r="D10" s="15">
        <f>IF(H10="Khmer",1,0)</f>
        <v>1</v>
      </c>
      <c r="E10" s="17">
        <v>4</v>
      </c>
      <c r="F10" s="17">
        <v>3</v>
      </c>
      <c r="G10" s="17" t="s">
        <v>56</v>
      </c>
      <c r="H10" s="17" t="s">
        <v>72</v>
      </c>
    </row>
    <row r="11" spans="1:8" x14ac:dyDescent="0.35">
      <c r="A11" s="16"/>
      <c r="B11" s="16">
        <v>12</v>
      </c>
      <c r="C11" s="15">
        <f>IF(G11="Male",1,0)</f>
        <v>0</v>
      </c>
      <c r="D11" s="15">
        <f>IF(H11="Khmer",1,0)</f>
        <v>1</v>
      </c>
      <c r="E11" s="16">
        <v>1</v>
      </c>
      <c r="F11" s="16">
        <v>3</v>
      </c>
      <c r="G11" s="16" t="s">
        <v>56</v>
      </c>
      <c r="H11" s="16" t="s">
        <v>72</v>
      </c>
    </row>
    <row r="12" spans="1:8" x14ac:dyDescent="0.35">
      <c r="A12" s="17"/>
      <c r="B12" s="17">
        <v>10</v>
      </c>
      <c r="C12" s="15">
        <f>IF(G12="Male",1,0)</f>
        <v>0</v>
      </c>
      <c r="D12" s="15">
        <f>IF(H12="Khmer",1,0)</f>
        <v>1</v>
      </c>
      <c r="E12" s="17">
        <v>1</v>
      </c>
      <c r="F12" s="17">
        <v>3</v>
      </c>
      <c r="G12" s="17" t="s">
        <v>56</v>
      </c>
      <c r="H12" s="17" t="s">
        <v>72</v>
      </c>
    </row>
    <row r="13" spans="1:8" x14ac:dyDescent="0.35">
      <c r="A13" s="16"/>
      <c r="B13" s="16">
        <v>7</v>
      </c>
      <c r="C13" s="15">
        <f>IF(G13="Male",1,0)</f>
        <v>0</v>
      </c>
      <c r="D13" s="15">
        <f>IF(H13="Khmer",1,0)</f>
        <v>1</v>
      </c>
      <c r="E13" s="16">
        <v>1</v>
      </c>
      <c r="F13" s="16">
        <v>3</v>
      </c>
      <c r="G13" s="16" t="s">
        <v>56</v>
      </c>
      <c r="H13" s="16" t="s">
        <v>72</v>
      </c>
    </row>
    <row r="14" spans="1:8" x14ac:dyDescent="0.35">
      <c r="A14" s="17">
        <v>722000</v>
      </c>
      <c r="B14" s="17">
        <v>17</v>
      </c>
      <c r="C14" s="15">
        <f>IF(G14="Male",1,0)</f>
        <v>1</v>
      </c>
      <c r="D14" s="15">
        <f>IF(H14="Khmer",1,0)</f>
        <v>1</v>
      </c>
      <c r="E14" s="17">
        <v>7</v>
      </c>
      <c r="F14" s="17">
        <v>2</v>
      </c>
      <c r="G14" s="17" t="s">
        <v>50</v>
      </c>
      <c r="H14" s="17" t="s">
        <v>72</v>
      </c>
    </row>
    <row r="15" spans="1:8" x14ac:dyDescent="0.35">
      <c r="A15" s="16">
        <v>13500</v>
      </c>
      <c r="B15" s="16">
        <v>11</v>
      </c>
      <c r="C15" s="15">
        <f>IF(G15="Male",1,0)</f>
        <v>1</v>
      </c>
      <c r="D15" s="15">
        <f>IF(H15="Khmer",1,0)</f>
        <v>1</v>
      </c>
      <c r="E15" s="16">
        <v>7</v>
      </c>
      <c r="F15" s="16">
        <v>2</v>
      </c>
      <c r="G15" s="16" t="s">
        <v>50</v>
      </c>
      <c r="H15" s="16" t="s">
        <v>72</v>
      </c>
    </row>
    <row r="16" spans="1:8" x14ac:dyDescent="0.35">
      <c r="A16" s="17"/>
      <c r="B16" s="17">
        <v>17</v>
      </c>
      <c r="C16" s="15">
        <f>IF(G16="Male",1,0)</f>
        <v>1</v>
      </c>
      <c r="D16" s="15">
        <f>IF(H16="Khmer",1,0)</f>
        <v>1</v>
      </c>
      <c r="E16" s="17">
        <v>2</v>
      </c>
      <c r="F16" s="17">
        <v>3</v>
      </c>
      <c r="G16" s="17" t="s">
        <v>50</v>
      </c>
      <c r="H16" s="17" t="s">
        <v>72</v>
      </c>
    </row>
    <row r="17" spans="1:8" x14ac:dyDescent="0.35">
      <c r="A17" s="16"/>
      <c r="B17" s="16">
        <v>13</v>
      </c>
      <c r="C17" s="15">
        <f>IF(G17="Male",1,0)</f>
        <v>0</v>
      </c>
      <c r="D17" s="15">
        <f>IF(H17="Khmer",1,0)</f>
        <v>1</v>
      </c>
      <c r="E17" s="16">
        <v>0</v>
      </c>
      <c r="F17" s="16">
        <v>2</v>
      </c>
      <c r="G17" s="16" t="s">
        <v>56</v>
      </c>
      <c r="H17" s="16" t="s">
        <v>72</v>
      </c>
    </row>
    <row r="18" spans="1:8" x14ac:dyDescent="0.35">
      <c r="A18" s="17">
        <v>973400</v>
      </c>
      <c r="B18" s="17">
        <v>8</v>
      </c>
      <c r="C18" s="15">
        <f>IF(G18="Male",1,0)</f>
        <v>0</v>
      </c>
      <c r="D18" s="15">
        <f>IF(H18="Khmer",1,0)</f>
        <v>1</v>
      </c>
      <c r="E18" s="17">
        <v>0</v>
      </c>
      <c r="F18" s="17">
        <v>2</v>
      </c>
      <c r="G18" s="17" t="s">
        <v>56</v>
      </c>
      <c r="H18" s="17" t="s">
        <v>72</v>
      </c>
    </row>
    <row r="19" spans="1:8" x14ac:dyDescent="0.35">
      <c r="A19" s="16"/>
      <c r="B19" s="16">
        <v>6</v>
      </c>
      <c r="C19" s="15">
        <f>IF(G19="Male",1,0)</f>
        <v>0</v>
      </c>
      <c r="D19" s="15">
        <f>IF(H19="Khmer",1,0)</f>
        <v>1</v>
      </c>
      <c r="E19" s="16">
        <v>12</v>
      </c>
      <c r="F19" s="16">
        <v>2</v>
      </c>
      <c r="G19" s="16" t="s">
        <v>56</v>
      </c>
      <c r="H19" s="16" t="s">
        <v>72</v>
      </c>
    </row>
    <row r="20" spans="1:8" x14ac:dyDescent="0.35">
      <c r="A20" s="17">
        <v>1730000</v>
      </c>
      <c r="B20" s="17">
        <v>15</v>
      </c>
      <c r="C20" s="15">
        <f>IF(G20="Male",1,0)</f>
        <v>1</v>
      </c>
      <c r="D20" s="15">
        <f>IF(H20="Khmer",1,0)</f>
        <v>1</v>
      </c>
      <c r="E20" s="17">
        <v>7</v>
      </c>
      <c r="F20" s="17">
        <v>2</v>
      </c>
      <c r="G20" s="17" t="s">
        <v>50</v>
      </c>
      <c r="H20" s="17" t="s">
        <v>72</v>
      </c>
    </row>
    <row r="21" spans="1:8" x14ac:dyDescent="0.35">
      <c r="A21" s="16">
        <v>20000</v>
      </c>
      <c r="B21" s="16">
        <v>17</v>
      </c>
      <c r="C21" s="15">
        <f>IF(G21="Male",1,0)</f>
        <v>1</v>
      </c>
      <c r="D21" s="15">
        <f>IF(H21="Khmer",1,0)</f>
        <v>1</v>
      </c>
      <c r="E21" s="16">
        <v>2</v>
      </c>
      <c r="F21" s="16">
        <v>2</v>
      </c>
      <c r="G21" s="16" t="s">
        <v>50</v>
      </c>
      <c r="H21" s="16" t="s">
        <v>72</v>
      </c>
    </row>
    <row r="22" spans="1:8" x14ac:dyDescent="0.35">
      <c r="A22" s="17">
        <v>1064000</v>
      </c>
      <c r="B22" s="17">
        <v>16</v>
      </c>
      <c r="C22" s="15">
        <f>IF(G22="Male",1,0)</f>
        <v>1</v>
      </c>
      <c r="D22" s="15">
        <f>IF(H22="Khmer",1,0)</f>
        <v>1</v>
      </c>
      <c r="E22" s="17">
        <v>6</v>
      </c>
      <c r="F22" s="17">
        <v>1</v>
      </c>
      <c r="G22" s="17" t="s">
        <v>50</v>
      </c>
      <c r="H22" s="17" t="s">
        <v>72</v>
      </c>
    </row>
    <row r="23" spans="1:8" x14ac:dyDescent="0.35">
      <c r="A23" s="16">
        <v>388000</v>
      </c>
      <c r="B23" s="16">
        <v>13</v>
      </c>
      <c r="C23" s="15">
        <f>IF(G23="Male",1,0)</f>
        <v>1</v>
      </c>
      <c r="D23" s="15">
        <f>IF(H23="Khmer",1,0)</f>
        <v>1</v>
      </c>
      <c r="E23" s="16">
        <v>6</v>
      </c>
      <c r="F23" s="16">
        <v>1</v>
      </c>
      <c r="G23" s="16" t="s">
        <v>50</v>
      </c>
      <c r="H23" s="16" t="s">
        <v>72</v>
      </c>
    </row>
    <row r="24" spans="1:8" x14ac:dyDescent="0.35">
      <c r="A24" s="17">
        <v>25000</v>
      </c>
      <c r="B24" s="17">
        <v>8</v>
      </c>
      <c r="C24" s="15">
        <f>IF(G24="Male",1,0)</f>
        <v>1</v>
      </c>
      <c r="D24" s="15">
        <f>IF(H24="Khmer",1,0)</f>
        <v>1</v>
      </c>
      <c r="E24" s="17">
        <v>6</v>
      </c>
      <c r="F24" s="17">
        <v>2</v>
      </c>
      <c r="G24" s="17" t="s">
        <v>50</v>
      </c>
      <c r="H24" s="17" t="s">
        <v>72</v>
      </c>
    </row>
    <row r="25" spans="1:8" x14ac:dyDescent="0.35">
      <c r="A25" s="16"/>
      <c r="B25" s="16">
        <v>12</v>
      </c>
      <c r="C25" s="15">
        <f>IF(G25="Male",1,0)</f>
        <v>1</v>
      </c>
      <c r="D25" s="15">
        <f>IF(H25="Khmer",1,0)</f>
        <v>1</v>
      </c>
      <c r="E25" s="16">
        <v>12</v>
      </c>
      <c r="F25" s="16">
        <v>3</v>
      </c>
      <c r="G25" s="16" t="s">
        <v>50</v>
      </c>
      <c r="H25" s="16" t="s">
        <v>72</v>
      </c>
    </row>
    <row r="26" spans="1:8" x14ac:dyDescent="0.35">
      <c r="A26" s="17">
        <v>2574000</v>
      </c>
      <c r="B26" s="17">
        <v>13</v>
      </c>
      <c r="C26" s="15">
        <f>IF(G26="Male",1,0)</f>
        <v>1</v>
      </c>
      <c r="D26" s="15">
        <f>IF(H26="Khmer",1,0)</f>
        <v>1</v>
      </c>
      <c r="E26" s="17">
        <v>0</v>
      </c>
      <c r="F26" s="17">
        <v>3</v>
      </c>
      <c r="G26" s="17" t="s">
        <v>50</v>
      </c>
      <c r="H26" s="17" t="s">
        <v>72</v>
      </c>
    </row>
    <row r="27" spans="1:8" x14ac:dyDescent="0.35">
      <c r="A27" s="16">
        <v>1003000</v>
      </c>
      <c r="B27" s="16">
        <v>11</v>
      </c>
      <c r="C27" s="15">
        <f>IF(G27="Male",1,0)</f>
        <v>0</v>
      </c>
      <c r="D27" s="15">
        <f>IF(H27="Khmer",1,0)</f>
        <v>1</v>
      </c>
      <c r="E27" s="16">
        <v>0</v>
      </c>
      <c r="F27" s="16">
        <v>3</v>
      </c>
      <c r="G27" s="16" t="s">
        <v>56</v>
      </c>
      <c r="H27" s="16" t="s">
        <v>72</v>
      </c>
    </row>
    <row r="28" spans="1:8" x14ac:dyDescent="0.35">
      <c r="A28" s="17">
        <v>213000</v>
      </c>
      <c r="B28" s="17">
        <v>11</v>
      </c>
      <c r="C28" s="15">
        <f>IF(G28="Male",1,0)</f>
        <v>0</v>
      </c>
      <c r="D28" s="15">
        <f>IF(H28="Khmer",1,0)</f>
        <v>0</v>
      </c>
      <c r="E28" s="17">
        <v>6</v>
      </c>
      <c r="F28" s="17">
        <v>1</v>
      </c>
      <c r="G28" s="17" t="s">
        <v>56</v>
      </c>
      <c r="H28" s="17" t="s">
        <v>136</v>
      </c>
    </row>
    <row r="29" spans="1:8" x14ac:dyDescent="0.35">
      <c r="A29" s="16">
        <v>213000</v>
      </c>
      <c r="B29" s="16">
        <v>7</v>
      </c>
      <c r="C29" s="15">
        <f>IF(G29="Male",1,0)</f>
        <v>0</v>
      </c>
      <c r="D29" s="15">
        <f>IF(H29="Khmer",1,0)</f>
        <v>0</v>
      </c>
      <c r="E29" s="16">
        <v>6</v>
      </c>
      <c r="F29" s="16">
        <v>1</v>
      </c>
      <c r="G29" s="16" t="s">
        <v>56</v>
      </c>
      <c r="H29" s="16" t="s">
        <v>136</v>
      </c>
    </row>
    <row r="30" spans="1:8" x14ac:dyDescent="0.35">
      <c r="A30" s="17">
        <v>622000</v>
      </c>
      <c r="B30" s="17">
        <v>6</v>
      </c>
      <c r="C30" s="15">
        <f>IF(G30="Male",1,0)</f>
        <v>0</v>
      </c>
      <c r="D30" s="15">
        <f>IF(H30="Khmer",1,0)</f>
        <v>1</v>
      </c>
      <c r="E30" s="17">
        <v>6</v>
      </c>
      <c r="F30" s="17">
        <v>1</v>
      </c>
      <c r="G30" s="17" t="s">
        <v>56</v>
      </c>
      <c r="H30" s="17" t="s">
        <v>72</v>
      </c>
    </row>
    <row r="31" spans="1:8" x14ac:dyDescent="0.35">
      <c r="A31" s="16">
        <v>4268000</v>
      </c>
      <c r="B31" s="16">
        <v>8</v>
      </c>
      <c r="C31" s="15">
        <f>IF(G31="Male",1,0)</f>
        <v>0</v>
      </c>
      <c r="D31" s="15">
        <f>IF(H31="Khmer",1,0)</f>
        <v>1</v>
      </c>
      <c r="E31" s="16">
        <v>12</v>
      </c>
      <c r="F31" s="16">
        <v>4</v>
      </c>
      <c r="G31" s="16" t="s">
        <v>56</v>
      </c>
      <c r="H31" s="16" t="s">
        <v>72</v>
      </c>
    </row>
    <row r="32" spans="1:8" x14ac:dyDescent="0.35">
      <c r="A32" s="17">
        <v>655000</v>
      </c>
      <c r="B32" s="17">
        <v>6</v>
      </c>
      <c r="C32" s="15">
        <f>IF(G32="Male",1,0)</f>
        <v>0</v>
      </c>
      <c r="D32" s="15">
        <f>IF(H32="Khmer",1,0)</f>
        <v>1</v>
      </c>
      <c r="E32" s="17">
        <v>0</v>
      </c>
      <c r="F32" s="17">
        <v>1</v>
      </c>
      <c r="G32" s="17" t="s">
        <v>56</v>
      </c>
      <c r="H32" s="17" t="s">
        <v>72</v>
      </c>
    </row>
    <row r="33" spans="1:8" x14ac:dyDescent="0.35">
      <c r="A33" s="16">
        <v>580000</v>
      </c>
      <c r="B33" s="16">
        <v>10</v>
      </c>
      <c r="C33" s="15">
        <f>IF(G33="Male",1,0)</f>
        <v>0</v>
      </c>
      <c r="D33" s="15">
        <f>IF(H33="Khmer",1,0)</f>
        <v>1</v>
      </c>
      <c r="E33" s="16">
        <v>4</v>
      </c>
      <c r="F33" s="16">
        <v>2</v>
      </c>
      <c r="G33" s="16" t="s">
        <v>56</v>
      </c>
      <c r="H33" s="16" t="s">
        <v>72</v>
      </c>
    </row>
    <row r="34" spans="1:8" x14ac:dyDescent="0.35">
      <c r="A34" s="17">
        <v>1380000</v>
      </c>
      <c r="B34" s="17">
        <v>12</v>
      </c>
      <c r="C34" s="15">
        <f>IF(G34="Male",1,0)</f>
        <v>1</v>
      </c>
      <c r="D34" s="15">
        <f>IF(H34="Khmer",1,0)</f>
        <v>1</v>
      </c>
      <c r="E34" s="17">
        <v>4</v>
      </c>
      <c r="F34" s="17">
        <v>2</v>
      </c>
      <c r="G34" s="17" t="s">
        <v>50</v>
      </c>
      <c r="H34" s="17" t="s">
        <v>72</v>
      </c>
    </row>
    <row r="35" spans="1:8" x14ac:dyDescent="0.35">
      <c r="A35" s="16">
        <v>450000</v>
      </c>
      <c r="B35" s="16">
        <v>9</v>
      </c>
      <c r="C35" s="15">
        <f>IF(G35="Male",1,0)</f>
        <v>0</v>
      </c>
      <c r="D35" s="15">
        <f>IF(H35="Khmer",1,0)</f>
        <v>1</v>
      </c>
      <c r="E35" s="16">
        <v>4</v>
      </c>
      <c r="F35" s="16">
        <v>2</v>
      </c>
      <c r="G35" s="16" t="s">
        <v>56</v>
      </c>
      <c r="H35" s="16" t="s">
        <v>72</v>
      </c>
    </row>
    <row r="36" spans="1:8" x14ac:dyDescent="0.35">
      <c r="A36" s="17"/>
      <c r="B36" s="17">
        <v>17</v>
      </c>
      <c r="C36" s="15">
        <f>IF(G36="Male",1,0)</f>
        <v>0</v>
      </c>
      <c r="D36" s="15">
        <f>IF(H36="Khmer",1,0)</f>
        <v>1</v>
      </c>
      <c r="E36" s="17">
        <v>8</v>
      </c>
      <c r="F36" s="17">
        <v>2</v>
      </c>
      <c r="G36" s="17" t="s">
        <v>56</v>
      </c>
      <c r="H36" s="17" t="s">
        <v>72</v>
      </c>
    </row>
    <row r="37" spans="1:8" x14ac:dyDescent="0.35">
      <c r="A37" s="16">
        <v>31500</v>
      </c>
      <c r="B37" s="16">
        <v>10</v>
      </c>
      <c r="C37" s="15">
        <f>IF(G37="Male",1,0)</f>
        <v>1</v>
      </c>
      <c r="D37" s="15">
        <f>IF(H37="Khmer",1,0)</f>
        <v>1</v>
      </c>
      <c r="E37" s="16">
        <v>0</v>
      </c>
      <c r="F37" s="16">
        <v>2</v>
      </c>
      <c r="G37" s="16" t="s">
        <v>50</v>
      </c>
      <c r="H37" s="16" t="s">
        <v>72</v>
      </c>
    </row>
    <row r="38" spans="1:8" x14ac:dyDescent="0.35">
      <c r="A38" s="17">
        <v>25800</v>
      </c>
      <c r="B38" s="17">
        <v>12</v>
      </c>
      <c r="C38" s="15">
        <f>IF(G38="Male",1,0)</f>
        <v>0</v>
      </c>
      <c r="D38" s="15">
        <f>IF(H38="Khmer",1,0)</f>
        <v>1</v>
      </c>
      <c r="E38" s="17">
        <v>0</v>
      </c>
      <c r="F38" s="17">
        <v>2</v>
      </c>
      <c r="G38" s="17" t="s">
        <v>56</v>
      </c>
      <c r="H38" s="17" t="s">
        <v>72</v>
      </c>
    </row>
    <row r="39" spans="1:8" x14ac:dyDescent="0.35">
      <c r="A39" s="16">
        <v>62000</v>
      </c>
      <c r="B39" s="16">
        <v>11</v>
      </c>
      <c r="C39" s="15">
        <f>IF(G39="Male",1,0)</f>
        <v>1</v>
      </c>
      <c r="D39" s="15">
        <f>IF(H39="Khmer",1,0)</f>
        <v>1</v>
      </c>
      <c r="E39" s="16">
        <v>4</v>
      </c>
      <c r="F39" s="16">
        <v>1</v>
      </c>
      <c r="G39" s="16" t="s">
        <v>50</v>
      </c>
      <c r="H39" s="16" t="s">
        <v>72</v>
      </c>
    </row>
    <row r="40" spans="1:8" x14ac:dyDescent="0.35">
      <c r="A40" s="17">
        <v>60000</v>
      </c>
      <c r="B40" s="17">
        <v>7</v>
      </c>
      <c r="C40" s="15">
        <f>IF(G40="Male",1,0)</f>
        <v>0</v>
      </c>
      <c r="D40" s="15">
        <f>IF(H40="Khmer",1,0)</f>
        <v>1</v>
      </c>
      <c r="E40" s="17">
        <v>4</v>
      </c>
      <c r="F40" s="17">
        <v>1</v>
      </c>
      <c r="G40" s="17" t="s">
        <v>56</v>
      </c>
      <c r="H40" s="17" t="s">
        <v>72</v>
      </c>
    </row>
    <row r="41" spans="1:8" x14ac:dyDescent="0.35">
      <c r="A41" s="16">
        <v>30000</v>
      </c>
      <c r="B41" s="16">
        <v>6</v>
      </c>
      <c r="C41" s="15">
        <f>IF(G41="Male",1,0)</f>
        <v>1</v>
      </c>
      <c r="D41" s="15">
        <f>IF(H41="Khmer",1,0)</f>
        <v>1</v>
      </c>
      <c r="E41" s="16">
        <v>4</v>
      </c>
      <c r="F41" s="16">
        <v>1</v>
      </c>
      <c r="G41" s="16" t="s">
        <v>50</v>
      </c>
      <c r="H41" s="16" t="s">
        <v>72</v>
      </c>
    </row>
    <row r="42" spans="1:8" x14ac:dyDescent="0.35">
      <c r="A42" s="17">
        <v>286000</v>
      </c>
      <c r="B42" s="17">
        <v>7</v>
      </c>
      <c r="C42" s="15">
        <f>IF(G42="Male",1,0)</f>
        <v>1</v>
      </c>
      <c r="D42" s="15">
        <f>IF(H42="Khmer",1,0)</f>
        <v>1</v>
      </c>
      <c r="E42" s="17">
        <v>2</v>
      </c>
      <c r="F42" s="17">
        <v>2</v>
      </c>
      <c r="G42" s="17" t="s">
        <v>50</v>
      </c>
      <c r="H42" s="17" t="s">
        <v>72</v>
      </c>
    </row>
    <row r="43" spans="1:8" x14ac:dyDescent="0.35">
      <c r="A43" s="16">
        <v>2560000</v>
      </c>
      <c r="B43" s="16">
        <v>17</v>
      </c>
      <c r="C43" s="15">
        <f>IF(G43="Male",1,0)</f>
        <v>0</v>
      </c>
      <c r="D43" s="15">
        <f>IF(H43="Khmer",1,0)</f>
        <v>1</v>
      </c>
      <c r="E43" s="16">
        <v>7</v>
      </c>
      <c r="F43" s="16">
        <v>2</v>
      </c>
      <c r="G43" s="16" t="s">
        <v>56</v>
      </c>
      <c r="H43" s="16" t="s">
        <v>72</v>
      </c>
    </row>
    <row r="44" spans="1:8" x14ac:dyDescent="0.35">
      <c r="A44" s="17">
        <v>170000</v>
      </c>
      <c r="B44" s="17">
        <v>15</v>
      </c>
      <c r="C44" s="15">
        <f>IF(G44="Male",1,0)</f>
        <v>1</v>
      </c>
      <c r="D44" s="15">
        <f>IF(H44="Khmer",1,0)</f>
        <v>1</v>
      </c>
      <c r="E44" s="17">
        <v>7</v>
      </c>
      <c r="F44" s="17">
        <v>2</v>
      </c>
      <c r="G44" s="17" t="s">
        <v>50</v>
      </c>
      <c r="H44" s="17" t="s">
        <v>72</v>
      </c>
    </row>
    <row r="45" spans="1:8" x14ac:dyDescent="0.35">
      <c r="A45" s="16">
        <v>115000</v>
      </c>
      <c r="B45" s="16">
        <v>13</v>
      </c>
      <c r="C45" s="15">
        <f>IF(G45="Male",1,0)</f>
        <v>0</v>
      </c>
      <c r="D45" s="15">
        <f>IF(H45="Khmer",1,0)</f>
        <v>1</v>
      </c>
      <c r="E45" s="16">
        <v>7</v>
      </c>
      <c r="F45" s="16">
        <v>2</v>
      </c>
      <c r="G45" s="16" t="s">
        <v>56</v>
      </c>
      <c r="H45" s="16" t="s">
        <v>72</v>
      </c>
    </row>
    <row r="46" spans="1:8" x14ac:dyDescent="0.35">
      <c r="A46" s="17">
        <v>58000</v>
      </c>
      <c r="B46" s="17">
        <v>10</v>
      </c>
      <c r="C46" s="15">
        <f>IF(G46="Male",1,0)</f>
        <v>0</v>
      </c>
      <c r="D46" s="15">
        <f>IF(H46="Khmer",1,0)</f>
        <v>1</v>
      </c>
      <c r="E46" s="17">
        <v>7</v>
      </c>
      <c r="F46" s="17">
        <v>2</v>
      </c>
      <c r="G46" s="17" t="s">
        <v>56</v>
      </c>
      <c r="H46" s="17" t="s">
        <v>72</v>
      </c>
    </row>
    <row r="47" spans="1:8" x14ac:dyDescent="0.35">
      <c r="A47" s="16"/>
      <c r="B47" s="16">
        <v>17</v>
      </c>
      <c r="C47" s="15">
        <f>IF(G47="Male",1,0)</f>
        <v>0</v>
      </c>
      <c r="D47" s="15">
        <f>IF(H47="Khmer",1,0)</f>
        <v>1</v>
      </c>
      <c r="E47" s="16">
        <v>9</v>
      </c>
      <c r="F47" s="16">
        <v>2</v>
      </c>
      <c r="G47" s="16" t="s">
        <v>56</v>
      </c>
      <c r="H47" s="16" t="s">
        <v>72</v>
      </c>
    </row>
    <row r="48" spans="1:8" x14ac:dyDescent="0.35">
      <c r="A48" s="17">
        <v>95000</v>
      </c>
      <c r="B48" s="17">
        <v>14</v>
      </c>
      <c r="C48" s="15">
        <f>IF(G48="Male",1,0)</f>
        <v>0</v>
      </c>
      <c r="D48" s="15">
        <f>IF(H48="Khmer",1,0)</f>
        <v>1</v>
      </c>
      <c r="E48" s="17">
        <v>9</v>
      </c>
      <c r="F48" s="17">
        <v>2</v>
      </c>
      <c r="G48" s="17" t="s">
        <v>56</v>
      </c>
      <c r="H48" s="17" t="s">
        <v>72</v>
      </c>
    </row>
    <row r="49" spans="1:8" x14ac:dyDescent="0.35">
      <c r="A49" s="16">
        <v>572000</v>
      </c>
      <c r="B49" s="16">
        <v>11</v>
      </c>
      <c r="C49" s="15">
        <f>IF(G49="Male",1,0)</f>
        <v>1</v>
      </c>
      <c r="D49" s="15">
        <f>IF(H49="Khmer",1,0)</f>
        <v>1</v>
      </c>
      <c r="E49" s="16">
        <v>9</v>
      </c>
      <c r="F49" s="16">
        <v>1</v>
      </c>
      <c r="G49" s="16" t="s">
        <v>50</v>
      </c>
      <c r="H49" s="16" t="s">
        <v>72</v>
      </c>
    </row>
    <row r="50" spans="1:8" x14ac:dyDescent="0.35">
      <c r="A50" s="17">
        <v>11000</v>
      </c>
      <c r="B50" s="17">
        <v>11</v>
      </c>
      <c r="C50" s="15">
        <f>IF(G50="Male",1,0)</f>
        <v>1</v>
      </c>
      <c r="D50" s="15">
        <f>IF(H50="Khmer",1,0)</f>
        <v>1</v>
      </c>
      <c r="E50" s="17">
        <v>3</v>
      </c>
      <c r="F50" s="17">
        <v>2</v>
      </c>
      <c r="G50" s="17" t="s">
        <v>50</v>
      </c>
      <c r="H50" s="17" t="s">
        <v>72</v>
      </c>
    </row>
    <row r="51" spans="1:8" x14ac:dyDescent="0.35">
      <c r="A51" s="16">
        <v>2620000</v>
      </c>
      <c r="B51" s="16">
        <v>16</v>
      </c>
      <c r="C51" s="15">
        <f>IF(G51="Male",1,0)</f>
        <v>1</v>
      </c>
      <c r="D51" s="15">
        <f>IF(H51="Khmer",1,0)</f>
        <v>1</v>
      </c>
      <c r="E51" s="16">
        <v>7</v>
      </c>
      <c r="F51" s="16">
        <v>1</v>
      </c>
      <c r="G51" s="16" t="s">
        <v>50</v>
      </c>
      <c r="H51" s="16" t="s">
        <v>72</v>
      </c>
    </row>
    <row r="52" spans="1:8" x14ac:dyDescent="0.35">
      <c r="A52" s="17">
        <v>3110000</v>
      </c>
      <c r="B52" s="17">
        <v>9</v>
      </c>
      <c r="C52" s="15">
        <f>IF(G52="Male",1,0)</f>
        <v>0</v>
      </c>
      <c r="D52" s="15">
        <f>IF(H52="Khmer",1,0)</f>
        <v>1</v>
      </c>
      <c r="E52" s="17">
        <v>7</v>
      </c>
      <c r="F52" s="17">
        <v>4</v>
      </c>
      <c r="G52" s="17" t="s">
        <v>56</v>
      </c>
      <c r="H52" s="17" t="s">
        <v>72</v>
      </c>
    </row>
    <row r="53" spans="1:8" x14ac:dyDescent="0.35">
      <c r="A53" s="16"/>
      <c r="B53" s="16">
        <v>9</v>
      </c>
      <c r="C53" s="15">
        <f>IF(G53="Male",1,0)</f>
        <v>1</v>
      </c>
      <c r="D53" s="15">
        <f>IF(H53="Khmer",1,0)</f>
        <v>1</v>
      </c>
      <c r="E53" s="16">
        <v>4</v>
      </c>
      <c r="F53" s="16">
        <v>4</v>
      </c>
      <c r="G53" s="16" t="s">
        <v>50</v>
      </c>
      <c r="H53" s="16" t="s">
        <v>72</v>
      </c>
    </row>
    <row r="54" spans="1:8" x14ac:dyDescent="0.35">
      <c r="A54" s="17">
        <v>443000</v>
      </c>
      <c r="B54" s="17">
        <v>6</v>
      </c>
      <c r="C54" s="15">
        <f>IF(G54="Male",1,0)</f>
        <v>1</v>
      </c>
      <c r="D54" s="15">
        <f>IF(H54="Khmer",1,0)</f>
        <v>1</v>
      </c>
      <c r="E54" s="17">
        <v>9</v>
      </c>
      <c r="F54" s="17">
        <v>3</v>
      </c>
      <c r="G54" s="17" t="s">
        <v>50</v>
      </c>
      <c r="H54" s="17" t="s">
        <v>72</v>
      </c>
    </row>
    <row r="55" spans="1:8" x14ac:dyDescent="0.35">
      <c r="A55" s="16">
        <v>52000</v>
      </c>
      <c r="B55" s="16">
        <v>17</v>
      </c>
      <c r="C55" s="15">
        <f>IF(G55="Male",1,0)</f>
        <v>1</v>
      </c>
      <c r="D55" s="15">
        <f>IF(H55="Khmer",1,0)</f>
        <v>1</v>
      </c>
      <c r="E55" s="16">
        <v>0</v>
      </c>
      <c r="F55" s="16">
        <v>3</v>
      </c>
      <c r="G55" s="16" t="s">
        <v>50</v>
      </c>
      <c r="H55" s="16" t="s">
        <v>72</v>
      </c>
    </row>
    <row r="56" spans="1:8" x14ac:dyDescent="0.35">
      <c r="A56" s="17">
        <v>200000</v>
      </c>
      <c r="B56" s="17">
        <v>14</v>
      </c>
      <c r="C56" s="15">
        <f>IF(G56="Male",1,0)</f>
        <v>1</v>
      </c>
      <c r="D56" s="15">
        <f>IF(H56="Khmer",1,0)</f>
        <v>1</v>
      </c>
      <c r="E56" s="17">
        <v>8</v>
      </c>
      <c r="F56" s="17">
        <v>1</v>
      </c>
      <c r="G56" s="17" t="s">
        <v>50</v>
      </c>
      <c r="H56" s="17" t="s">
        <v>72</v>
      </c>
    </row>
    <row r="57" spans="1:8" x14ac:dyDescent="0.35">
      <c r="A57" s="16"/>
      <c r="B57" s="16">
        <v>17</v>
      </c>
      <c r="C57" s="15">
        <f>IF(G57="Male",1,0)</f>
        <v>1</v>
      </c>
      <c r="D57" s="15">
        <f>IF(H57="Khmer",1,0)</f>
        <v>1</v>
      </c>
      <c r="E57" s="16">
        <v>8</v>
      </c>
      <c r="F57" s="16">
        <v>1</v>
      </c>
      <c r="G57" s="16" t="s">
        <v>50</v>
      </c>
      <c r="H57" s="16" t="s">
        <v>72</v>
      </c>
    </row>
    <row r="58" spans="1:8" x14ac:dyDescent="0.35">
      <c r="A58" s="17">
        <v>93500</v>
      </c>
      <c r="B58" s="17">
        <v>11</v>
      </c>
      <c r="C58" s="15">
        <f>IF(G58="Male",1,0)</f>
        <v>1</v>
      </c>
      <c r="D58" s="15">
        <f>IF(H58="Khmer",1,0)</f>
        <v>1</v>
      </c>
      <c r="E58" s="17">
        <v>8</v>
      </c>
      <c r="F58" s="17">
        <v>1</v>
      </c>
      <c r="G58" s="17" t="s">
        <v>50</v>
      </c>
      <c r="H58" s="17" t="s">
        <v>72</v>
      </c>
    </row>
    <row r="59" spans="1:8" x14ac:dyDescent="0.35">
      <c r="A59" s="16">
        <v>606000</v>
      </c>
      <c r="B59" s="16">
        <v>14</v>
      </c>
      <c r="C59" s="15">
        <f>IF(G59="Male",1,0)</f>
        <v>1</v>
      </c>
      <c r="D59" s="15">
        <f>IF(H59="Khmer",1,0)</f>
        <v>1</v>
      </c>
      <c r="E59" s="16">
        <v>7</v>
      </c>
      <c r="F59" s="16">
        <v>4</v>
      </c>
      <c r="G59" s="16" t="s">
        <v>50</v>
      </c>
      <c r="H59" s="16" t="s">
        <v>72</v>
      </c>
    </row>
    <row r="60" spans="1:8" x14ac:dyDescent="0.35">
      <c r="A60" s="17">
        <v>54900</v>
      </c>
      <c r="B60" s="17">
        <v>11</v>
      </c>
      <c r="C60" s="15">
        <f>IF(G60="Male",1,0)</f>
        <v>1</v>
      </c>
      <c r="D60" s="15">
        <f>IF(H60="Khmer",1,0)</f>
        <v>1</v>
      </c>
      <c r="E60" s="17">
        <v>7</v>
      </c>
      <c r="F60" s="17">
        <v>4</v>
      </c>
      <c r="G60" s="17" t="s">
        <v>50</v>
      </c>
      <c r="H60" s="17" t="s">
        <v>72</v>
      </c>
    </row>
    <row r="61" spans="1:8" x14ac:dyDescent="0.35">
      <c r="A61" s="16">
        <v>80000</v>
      </c>
      <c r="B61" s="16">
        <v>12</v>
      </c>
      <c r="C61" s="15">
        <f>IF(G61="Male",1,0)</f>
        <v>0</v>
      </c>
      <c r="D61" s="15">
        <f>IF(H61="Khmer",1,0)</f>
        <v>0</v>
      </c>
      <c r="E61" s="16">
        <v>0</v>
      </c>
      <c r="F61" s="16">
        <v>2</v>
      </c>
      <c r="G61" s="16" t="s">
        <v>56</v>
      </c>
      <c r="H61" s="16" t="s">
        <v>155</v>
      </c>
    </row>
    <row r="62" spans="1:8" x14ac:dyDescent="0.35">
      <c r="A62" s="17">
        <v>65000</v>
      </c>
      <c r="B62" s="17">
        <v>9</v>
      </c>
      <c r="C62" s="15">
        <f>IF(G62="Male",1,0)</f>
        <v>1</v>
      </c>
      <c r="D62" s="15">
        <f>IF(H62="Khmer",1,0)</f>
        <v>0</v>
      </c>
      <c r="E62" s="17">
        <v>0</v>
      </c>
      <c r="F62" s="17">
        <v>2</v>
      </c>
      <c r="G62" s="17" t="s">
        <v>50</v>
      </c>
      <c r="H62" s="17" t="s">
        <v>155</v>
      </c>
    </row>
    <row r="63" spans="1:8" x14ac:dyDescent="0.35">
      <c r="A63" s="16"/>
      <c r="B63" s="16">
        <v>17</v>
      </c>
      <c r="C63" s="15">
        <f>IF(G63="Male",1,0)</f>
        <v>1</v>
      </c>
      <c r="D63" s="15">
        <f>IF(H63="Khmer",1,0)</f>
        <v>1</v>
      </c>
      <c r="E63" s="16">
        <v>2</v>
      </c>
      <c r="F63" s="16">
        <v>2</v>
      </c>
      <c r="G63" s="16" t="s">
        <v>50</v>
      </c>
      <c r="H63" s="16" t="s">
        <v>72</v>
      </c>
    </row>
    <row r="64" spans="1:8" x14ac:dyDescent="0.35">
      <c r="A64" s="17">
        <v>54000</v>
      </c>
      <c r="B64" s="17">
        <v>11</v>
      </c>
      <c r="C64" s="15">
        <f>IF(G64="Male",1,0)</f>
        <v>0</v>
      </c>
      <c r="D64" s="15">
        <f>IF(H64="Khmer",1,0)</f>
        <v>1</v>
      </c>
      <c r="E64" s="17">
        <v>2</v>
      </c>
      <c r="F64" s="17">
        <v>2</v>
      </c>
      <c r="G64" s="17" t="s">
        <v>56</v>
      </c>
      <c r="H64" s="17" t="s">
        <v>72</v>
      </c>
    </row>
    <row r="65" spans="1:8" x14ac:dyDescent="0.35">
      <c r="A65" s="16"/>
      <c r="B65" s="16">
        <v>17</v>
      </c>
      <c r="C65" s="15">
        <f>IF(G65="Male",1,0)</f>
        <v>0</v>
      </c>
      <c r="D65" s="15">
        <f>IF(H65="Khmer",1,0)</f>
        <v>1</v>
      </c>
      <c r="E65" s="16">
        <v>8</v>
      </c>
      <c r="F65" s="16">
        <v>2</v>
      </c>
      <c r="G65" s="16" t="s">
        <v>56</v>
      </c>
      <c r="H65" s="16" t="s">
        <v>72</v>
      </c>
    </row>
    <row r="66" spans="1:8" x14ac:dyDescent="0.35">
      <c r="A66" s="17">
        <v>1043000</v>
      </c>
      <c r="B66" s="17">
        <v>15</v>
      </c>
      <c r="C66" s="15">
        <f>IF(G66="Male",1,0)</f>
        <v>0</v>
      </c>
      <c r="D66" s="15">
        <f>IF(H66="Khmer",1,0)</f>
        <v>1</v>
      </c>
      <c r="E66" s="17">
        <v>8</v>
      </c>
      <c r="F66" s="17">
        <v>2</v>
      </c>
      <c r="G66" s="17" t="s">
        <v>56</v>
      </c>
      <c r="H66" s="17" t="s">
        <v>72</v>
      </c>
    </row>
    <row r="67" spans="1:8" x14ac:dyDescent="0.35">
      <c r="A67" s="16">
        <v>363000</v>
      </c>
      <c r="B67" s="16">
        <v>11</v>
      </c>
      <c r="C67" s="15">
        <f>IF(G67="Male",1,0)</f>
        <v>0</v>
      </c>
      <c r="D67" s="15">
        <f>IF(H67="Khmer",1,0)</f>
        <v>1</v>
      </c>
      <c r="E67" s="16">
        <v>8</v>
      </c>
      <c r="F67" s="16">
        <v>2</v>
      </c>
      <c r="G67" s="16" t="s">
        <v>56</v>
      </c>
      <c r="H67" s="16" t="s">
        <v>72</v>
      </c>
    </row>
    <row r="68" spans="1:8" x14ac:dyDescent="0.35">
      <c r="A68" s="17">
        <v>40000</v>
      </c>
      <c r="B68" s="17">
        <v>15</v>
      </c>
      <c r="C68" s="15">
        <f>IF(G68="Male",1,0)</f>
        <v>0</v>
      </c>
      <c r="D68" s="15">
        <f>IF(H68="Khmer",1,0)</f>
        <v>0</v>
      </c>
      <c r="E68" s="17">
        <v>2</v>
      </c>
      <c r="F68" s="17">
        <v>1</v>
      </c>
      <c r="G68" s="17" t="s">
        <v>56</v>
      </c>
      <c r="H68" s="17" t="s">
        <v>136</v>
      </c>
    </row>
    <row r="69" spans="1:8" x14ac:dyDescent="0.35">
      <c r="A69" s="16"/>
      <c r="B69" s="16">
        <v>15</v>
      </c>
      <c r="C69" s="15">
        <f>IF(G69="Male",1,0)</f>
        <v>0</v>
      </c>
      <c r="D69" s="15">
        <f>IF(H69="Khmer",1,0)</f>
        <v>1</v>
      </c>
      <c r="E69" s="16">
        <v>4</v>
      </c>
      <c r="F69" s="16">
        <v>4</v>
      </c>
      <c r="G69" s="16" t="s">
        <v>56</v>
      </c>
      <c r="H69" s="16" t="s">
        <v>72</v>
      </c>
    </row>
    <row r="70" spans="1:8" x14ac:dyDescent="0.35">
      <c r="A70" s="17">
        <v>625000</v>
      </c>
      <c r="B70" s="17">
        <v>12</v>
      </c>
      <c r="C70" s="15">
        <f>IF(G70="Male",1,0)</f>
        <v>1</v>
      </c>
      <c r="D70" s="15">
        <f>IF(H70="Khmer",1,0)</f>
        <v>1</v>
      </c>
      <c r="E70" s="17">
        <v>4</v>
      </c>
      <c r="F70" s="17">
        <v>4</v>
      </c>
      <c r="G70" s="17" t="s">
        <v>50</v>
      </c>
      <c r="H70" s="17" t="s">
        <v>72</v>
      </c>
    </row>
    <row r="71" spans="1:8" x14ac:dyDescent="0.35">
      <c r="A71" s="16">
        <v>385000</v>
      </c>
      <c r="B71" s="16">
        <v>9</v>
      </c>
      <c r="C71" s="15">
        <f>IF(G71="Male",1,0)</f>
        <v>1</v>
      </c>
      <c r="D71" s="15">
        <f>IF(H71="Khmer",1,0)</f>
        <v>1</v>
      </c>
      <c r="E71" s="16">
        <v>4</v>
      </c>
      <c r="F71" s="16">
        <v>4</v>
      </c>
      <c r="G71" s="16" t="s">
        <v>50</v>
      </c>
      <c r="H71" s="16" t="s">
        <v>72</v>
      </c>
    </row>
    <row r="72" spans="1:8" x14ac:dyDescent="0.35">
      <c r="A72" s="17">
        <v>440000</v>
      </c>
      <c r="B72" s="17">
        <v>9</v>
      </c>
      <c r="C72" s="15">
        <f>IF(G72="Male",1,0)</f>
        <v>0</v>
      </c>
      <c r="D72" s="15">
        <f>IF(H72="Khmer",1,0)</f>
        <v>1</v>
      </c>
      <c r="E72" s="17">
        <v>4</v>
      </c>
      <c r="F72" s="17">
        <v>4</v>
      </c>
      <c r="G72" s="17" t="s">
        <v>56</v>
      </c>
      <c r="H72" s="17" t="s">
        <v>72</v>
      </c>
    </row>
    <row r="73" spans="1:8" x14ac:dyDescent="0.35">
      <c r="A73" s="16">
        <v>420000</v>
      </c>
      <c r="B73" s="16">
        <v>15</v>
      </c>
      <c r="C73" s="15">
        <f>IF(G73="Male",1,0)</f>
        <v>1</v>
      </c>
      <c r="D73" s="15">
        <f>IF(H73="Khmer",1,0)</f>
        <v>1</v>
      </c>
      <c r="E73" s="16">
        <v>6</v>
      </c>
      <c r="F73" s="16">
        <v>2</v>
      </c>
      <c r="G73" s="16" t="s">
        <v>50</v>
      </c>
      <c r="H73" s="16" t="s">
        <v>72</v>
      </c>
    </row>
    <row r="74" spans="1:8" x14ac:dyDescent="0.35">
      <c r="A74" s="17">
        <v>314000</v>
      </c>
      <c r="B74" s="17">
        <v>10</v>
      </c>
      <c r="C74" s="15">
        <f>IF(G74="Male",1,0)</f>
        <v>0</v>
      </c>
      <c r="D74" s="15">
        <f>IF(H74="Khmer",1,0)</f>
        <v>0</v>
      </c>
      <c r="E74" s="17">
        <v>5</v>
      </c>
      <c r="F74" s="17">
        <v>3</v>
      </c>
      <c r="G74" s="17" t="s">
        <v>56</v>
      </c>
      <c r="H74" s="17" t="s">
        <v>51</v>
      </c>
    </row>
    <row r="75" spans="1:8" x14ac:dyDescent="0.35">
      <c r="A75" s="16"/>
      <c r="B75" s="16">
        <v>6</v>
      </c>
      <c r="C75" s="15">
        <f>IF(G75="Male",1,0)</f>
        <v>1</v>
      </c>
      <c r="D75" s="15">
        <f>IF(H75="Khmer",1,0)</f>
        <v>0</v>
      </c>
      <c r="E75" s="16">
        <v>5</v>
      </c>
      <c r="F75" s="16">
        <v>3</v>
      </c>
      <c r="G75" s="16" t="s">
        <v>50</v>
      </c>
      <c r="H75" s="16" t="s">
        <v>51</v>
      </c>
    </row>
    <row r="76" spans="1:8" x14ac:dyDescent="0.35">
      <c r="A76" s="17">
        <v>3180000</v>
      </c>
      <c r="B76" s="17">
        <v>13</v>
      </c>
      <c r="C76" s="15">
        <f>IF(G76="Male",1,0)</f>
        <v>0</v>
      </c>
      <c r="D76" s="15">
        <f>IF(H76="Khmer",1,0)</f>
        <v>1</v>
      </c>
      <c r="E76" s="17">
        <v>0</v>
      </c>
      <c r="F76" s="17">
        <v>3</v>
      </c>
      <c r="G76" s="17" t="s">
        <v>56</v>
      </c>
      <c r="H76" s="17" t="s">
        <v>72</v>
      </c>
    </row>
    <row r="77" spans="1:8" x14ac:dyDescent="0.35">
      <c r="A77" s="16">
        <v>1200000</v>
      </c>
      <c r="B77" s="16">
        <v>11</v>
      </c>
      <c r="C77" s="15">
        <f>IF(G77="Male",1,0)</f>
        <v>1</v>
      </c>
      <c r="D77" s="15">
        <f>IF(H77="Khmer",1,0)</f>
        <v>1</v>
      </c>
      <c r="E77" s="16">
        <v>0</v>
      </c>
      <c r="F77" s="16">
        <v>3</v>
      </c>
      <c r="G77" s="16" t="s">
        <v>50</v>
      </c>
      <c r="H77" s="16" t="s">
        <v>72</v>
      </c>
    </row>
    <row r="78" spans="1:8" x14ac:dyDescent="0.35">
      <c r="A78" s="17"/>
      <c r="B78" s="17">
        <v>17</v>
      </c>
      <c r="C78" s="15">
        <f>IF(G78="Male",1,0)</f>
        <v>0</v>
      </c>
      <c r="D78" s="15">
        <f>IF(H78="Khmer",1,0)</f>
        <v>1</v>
      </c>
      <c r="E78" s="17">
        <v>0</v>
      </c>
      <c r="F78" s="17">
        <v>1</v>
      </c>
      <c r="G78" s="17" t="s">
        <v>56</v>
      </c>
      <c r="H78" s="17" t="s">
        <v>72</v>
      </c>
    </row>
    <row r="79" spans="1:8" x14ac:dyDescent="0.35">
      <c r="A79" s="16">
        <v>27000</v>
      </c>
      <c r="B79" s="16">
        <v>14</v>
      </c>
      <c r="C79" s="15">
        <f>IF(G79="Male",1,0)</f>
        <v>0</v>
      </c>
      <c r="D79" s="15">
        <f>IF(H79="Khmer",1,0)</f>
        <v>1</v>
      </c>
      <c r="E79" s="16">
        <v>0</v>
      </c>
      <c r="F79" s="16">
        <v>1</v>
      </c>
      <c r="G79" s="16" t="s">
        <v>56</v>
      </c>
      <c r="H79" s="16" t="s">
        <v>72</v>
      </c>
    </row>
    <row r="80" spans="1:8" x14ac:dyDescent="0.35">
      <c r="A80" s="17">
        <v>21600</v>
      </c>
      <c r="B80" s="17">
        <v>12</v>
      </c>
      <c r="C80" s="15">
        <f>IF(G80="Male",1,0)</f>
        <v>0</v>
      </c>
      <c r="D80" s="15">
        <f>IF(H80="Khmer",1,0)</f>
        <v>1</v>
      </c>
      <c r="E80" s="17">
        <v>0</v>
      </c>
      <c r="F80" s="17">
        <v>1</v>
      </c>
      <c r="G80" s="17" t="s">
        <v>56</v>
      </c>
      <c r="H80" s="17" t="s">
        <v>72</v>
      </c>
    </row>
    <row r="81" spans="1:8" x14ac:dyDescent="0.35">
      <c r="A81" s="16">
        <v>12200</v>
      </c>
      <c r="B81" s="16">
        <v>8</v>
      </c>
      <c r="C81" s="15">
        <f>IF(G81="Male",1,0)</f>
        <v>0</v>
      </c>
      <c r="D81" s="15">
        <f>IF(H81="Khmer",1,0)</f>
        <v>1</v>
      </c>
      <c r="E81" s="16">
        <v>0</v>
      </c>
      <c r="F81" s="16">
        <v>1</v>
      </c>
      <c r="G81" s="16" t="s">
        <v>56</v>
      </c>
      <c r="H81" s="16" t="s">
        <v>72</v>
      </c>
    </row>
    <row r="82" spans="1:8" x14ac:dyDescent="0.35">
      <c r="A82" s="17">
        <v>33000</v>
      </c>
      <c r="B82" s="17">
        <v>12</v>
      </c>
      <c r="C82" s="15">
        <f>IF(G82="Male",1,0)</f>
        <v>0</v>
      </c>
      <c r="D82" s="15">
        <f>IF(H82="Khmer",1,0)</f>
        <v>1</v>
      </c>
      <c r="E82" s="17">
        <v>0</v>
      </c>
      <c r="F82" s="17">
        <v>1</v>
      </c>
      <c r="G82" s="17" t="s">
        <v>56</v>
      </c>
      <c r="H82" s="17" t="s">
        <v>72</v>
      </c>
    </row>
    <row r="83" spans="1:8" x14ac:dyDescent="0.35">
      <c r="A83" s="16">
        <v>19000</v>
      </c>
      <c r="B83" s="16">
        <v>9</v>
      </c>
      <c r="C83" s="15">
        <f>IF(G83="Male",1,0)</f>
        <v>0</v>
      </c>
      <c r="D83" s="15">
        <f>IF(H83="Khmer",1,0)</f>
        <v>1</v>
      </c>
      <c r="E83" s="16">
        <v>0</v>
      </c>
      <c r="F83" s="16">
        <v>1</v>
      </c>
      <c r="G83" s="16" t="s">
        <v>56</v>
      </c>
      <c r="H83" s="16" t="s">
        <v>72</v>
      </c>
    </row>
    <row r="84" spans="1:8" x14ac:dyDescent="0.35">
      <c r="A84" s="17">
        <v>13000</v>
      </c>
      <c r="B84" s="17">
        <v>7</v>
      </c>
      <c r="C84" s="15">
        <f>IF(G84="Male",1,0)</f>
        <v>0</v>
      </c>
      <c r="D84" s="15">
        <f>IF(H84="Khmer",1,0)</f>
        <v>1</v>
      </c>
      <c r="E84" s="17">
        <v>0</v>
      </c>
      <c r="F84" s="17">
        <v>1</v>
      </c>
      <c r="G84" s="17" t="s">
        <v>56</v>
      </c>
      <c r="H84" s="17" t="s">
        <v>72</v>
      </c>
    </row>
    <row r="85" spans="1:8" x14ac:dyDescent="0.35">
      <c r="A85" s="16">
        <v>415000</v>
      </c>
      <c r="B85" s="16">
        <v>15</v>
      </c>
      <c r="C85" s="15">
        <f>IF(G85="Male",1,0)</f>
        <v>0</v>
      </c>
      <c r="D85" s="15">
        <f>IF(H85="Khmer",1,0)</f>
        <v>1</v>
      </c>
      <c r="E85" s="16">
        <v>4</v>
      </c>
      <c r="F85" s="16">
        <v>1</v>
      </c>
      <c r="G85" s="16" t="s">
        <v>56</v>
      </c>
      <c r="H85" s="16" t="s">
        <v>72</v>
      </c>
    </row>
    <row r="86" spans="1:8" x14ac:dyDescent="0.35">
      <c r="A86" s="17">
        <v>618000</v>
      </c>
      <c r="B86" s="17">
        <v>11</v>
      </c>
      <c r="C86" s="15">
        <f>IF(G86="Male",1,0)</f>
        <v>0</v>
      </c>
      <c r="D86" s="15">
        <f>IF(H86="Khmer",1,0)</f>
        <v>1</v>
      </c>
      <c r="E86" s="17">
        <v>7</v>
      </c>
      <c r="F86" s="17">
        <v>5</v>
      </c>
      <c r="G86" s="17" t="s">
        <v>56</v>
      </c>
      <c r="H86" s="17" t="s">
        <v>72</v>
      </c>
    </row>
    <row r="87" spans="1:8" x14ac:dyDescent="0.35">
      <c r="A87" s="16">
        <v>260000</v>
      </c>
      <c r="B87" s="16">
        <v>7</v>
      </c>
      <c r="C87" s="15">
        <f>IF(G87="Male",1,0)</f>
        <v>0</v>
      </c>
      <c r="D87" s="15">
        <f>IF(H87="Khmer",1,0)</f>
        <v>1</v>
      </c>
      <c r="E87" s="16">
        <v>8</v>
      </c>
      <c r="F87" s="16">
        <v>5</v>
      </c>
      <c r="G87" s="16" t="s">
        <v>56</v>
      </c>
      <c r="H87" s="16" t="s">
        <v>72</v>
      </c>
    </row>
    <row r="88" spans="1:8" x14ac:dyDescent="0.35">
      <c r="A88" s="17">
        <v>656000</v>
      </c>
      <c r="B88" s="17">
        <v>16</v>
      </c>
      <c r="C88" s="15">
        <f>IF(G88="Male",1,0)</f>
        <v>1</v>
      </c>
      <c r="D88" s="15">
        <f>IF(H88="Khmer",1,0)</f>
        <v>1</v>
      </c>
      <c r="E88" s="17">
        <v>5</v>
      </c>
      <c r="F88" s="17"/>
      <c r="G88" s="17" t="s">
        <v>50</v>
      </c>
      <c r="H88" s="17" t="s">
        <v>72</v>
      </c>
    </row>
    <row r="89" spans="1:8" x14ac:dyDescent="0.35">
      <c r="A89" s="16">
        <v>366800</v>
      </c>
      <c r="B89" s="16">
        <v>7</v>
      </c>
      <c r="C89" s="15">
        <f>IF(G89="Male",1,0)</f>
        <v>1</v>
      </c>
      <c r="D89" s="15">
        <f>IF(H89="Khmer",1,0)</f>
        <v>1</v>
      </c>
      <c r="E89" s="16">
        <v>5</v>
      </c>
      <c r="F89" s="16">
        <v>2</v>
      </c>
      <c r="G89" s="16" t="s">
        <v>50</v>
      </c>
      <c r="H89" s="16" t="s">
        <v>72</v>
      </c>
    </row>
    <row r="90" spans="1:8" x14ac:dyDescent="0.35">
      <c r="A90" s="17">
        <v>20000</v>
      </c>
      <c r="B90" s="17">
        <v>10</v>
      </c>
      <c r="C90" s="15">
        <f>IF(G90="Male",1,0)</f>
        <v>0</v>
      </c>
      <c r="D90" s="15">
        <f>IF(H90="Khmer",1,0)</f>
        <v>1</v>
      </c>
      <c r="E90" s="17">
        <v>3</v>
      </c>
      <c r="F90" s="17">
        <v>3</v>
      </c>
      <c r="G90" s="17" t="s">
        <v>56</v>
      </c>
      <c r="H90" s="17" t="s">
        <v>72</v>
      </c>
    </row>
    <row r="91" spans="1:8" x14ac:dyDescent="0.35">
      <c r="A91" s="16">
        <v>12000</v>
      </c>
      <c r="B91" s="16">
        <v>8</v>
      </c>
      <c r="C91" s="15">
        <f>IF(G91="Male",1,0)</f>
        <v>1</v>
      </c>
      <c r="D91" s="15">
        <f>IF(H91="Khmer",1,0)</f>
        <v>1</v>
      </c>
      <c r="E91" s="16">
        <v>3</v>
      </c>
      <c r="F91" s="16">
        <v>3</v>
      </c>
      <c r="G91" s="16" t="s">
        <v>50</v>
      </c>
      <c r="H91" s="16" t="s">
        <v>72</v>
      </c>
    </row>
    <row r="92" spans="1:8" x14ac:dyDescent="0.35">
      <c r="A92" s="17">
        <v>28500</v>
      </c>
      <c r="B92" s="17">
        <v>15</v>
      </c>
      <c r="C92" s="15">
        <f>IF(G92="Male",1,0)</f>
        <v>1</v>
      </c>
      <c r="D92" s="15">
        <f>IF(H92="Khmer",1,0)</f>
        <v>1</v>
      </c>
      <c r="E92" s="17">
        <v>1</v>
      </c>
      <c r="F92" s="17">
        <v>2</v>
      </c>
      <c r="G92" s="17" t="s">
        <v>50</v>
      </c>
      <c r="H92" s="17" t="s">
        <v>72</v>
      </c>
    </row>
    <row r="93" spans="1:8" x14ac:dyDescent="0.35">
      <c r="A93" s="16">
        <v>1000000</v>
      </c>
      <c r="B93" s="16">
        <v>17</v>
      </c>
      <c r="C93" s="15">
        <f>IF(G93="Male",1,0)</f>
        <v>0</v>
      </c>
      <c r="D93" s="15">
        <f>IF(H93="Khmer",1,0)</f>
        <v>1</v>
      </c>
      <c r="E93" s="16">
        <v>3</v>
      </c>
      <c r="F93" s="16">
        <v>2</v>
      </c>
      <c r="G93" s="16" t="s">
        <v>56</v>
      </c>
      <c r="H93" s="16" t="s">
        <v>72</v>
      </c>
    </row>
    <row r="94" spans="1:8" x14ac:dyDescent="0.35">
      <c r="A94" s="17"/>
      <c r="B94" s="17">
        <v>15</v>
      </c>
      <c r="C94" s="15">
        <f>IF(G94="Male",1,0)</f>
        <v>1</v>
      </c>
      <c r="D94" s="15">
        <f>IF(H94="Khmer",1,0)</f>
        <v>1</v>
      </c>
      <c r="E94" s="17">
        <v>3</v>
      </c>
      <c r="F94" s="17">
        <v>2</v>
      </c>
      <c r="G94" s="17" t="s">
        <v>50</v>
      </c>
      <c r="H94" s="17" t="s">
        <v>72</v>
      </c>
    </row>
    <row r="95" spans="1:8" x14ac:dyDescent="0.35">
      <c r="A95" s="16"/>
      <c r="B95" s="16">
        <v>8</v>
      </c>
      <c r="C95" s="15">
        <f>IF(G95="Male",1,0)</f>
        <v>0</v>
      </c>
      <c r="D95" s="15">
        <f>IF(H95="Khmer",1,0)</f>
        <v>1</v>
      </c>
      <c r="E95" s="16">
        <v>3</v>
      </c>
      <c r="F95" s="16">
        <v>2</v>
      </c>
      <c r="G95" s="16" t="s">
        <v>56</v>
      </c>
      <c r="H95" s="16" t="s">
        <v>72</v>
      </c>
    </row>
    <row r="96" spans="1:8" x14ac:dyDescent="0.35">
      <c r="A96" s="17">
        <v>3810000</v>
      </c>
      <c r="B96" s="17">
        <v>15</v>
      </c>
      <c r="C96" s="15">
        <f>IF(G96="Male",1,0)</f>
        <v>1</v>
      </c>
      <c r="D96" s="15">
        <f>IF(H96="Khmer",1,0)</f>
        <v>1</v>
      </c>
      <c r="E96" s="17">
        <v>9</v>
      </c>
      <c r="F96" s="17">
        <v>1</v>
      </c>
      <c r="G96" s="17" t="s">
        <v>50</v>
      </c>
      <c r="H96" s="17" t="s">
        <v>72</v>
      </c>
    </row>
    <row r="97" spans="1:8" x14ac:dyDescent="0.35">
      <c r="A97" s="16">
        <v>2390000</v>
      </c>
      <c r="B97" s="16">
        <v>11</v>
      </c>
      <c r="C97" s="15">
        <f>IF(G97="Male",1,0)</f>
        <v>1</v>
      </c>
      <c r="D97" s="15">
        <f>IF(H97="Khmer",1,0)</f>
        <v>1</v>
      </c>
      <c r="E97" s="16">
        <v>9</v>
      </c>
      <c r="F97" s="16">
        <v>1</v>
      </c>
      <c r="G97" s="16" t="s">
        <v>50</v>
      </c>
      <c r="H97" s="16" t="s">
        <v>72</v>
      </c>
    </row>
    <row r="98" spans="1:8" x14ac:dyDescent="0.35">
      <c r="A98" s="17">
        <v>1709000</v>
      </c>
      <c r="B98" s="17">
        <v>13</v>
      </c>
      <c r="C98" s="15">
        <f>IF(G98="Male",1,0)</f>
        <v>0</v>
      </c>
      <c r="D98" s="15">
        <f>IF(H98="Khmer",1,0)</f>
        <v>1</v>
      </c>
      <c r="E98" s="17">
        <v>12</v>
      </c>
      <c r="F98" s="17">
        <v>2</v>
      </c>
      <c r="G98" s="17" t="s">
        <v>56</v>
      </c>
      <c r="H98" s="17" t="s">
        <v>72</v>
      </c>
    </row>
    <row r="99" spans="1:8" x14ac:dyDescent="0.35">
      <c r="A99" s="16">
        <v>523000</v>
      </c>
      <c r="B99" s="16">
        <v>7</v>
      </c>
      <c r="C99" s="15">
        <f>IF(G99="Male",1,0)</f>
        <v>1</v>
      </c>
      <c r="D99" s="15">
        <f>IF(H99="Khmer",1,0)</f>
        <v>1</v>
      </c>
      <c r="E99" s="16">
        <v>12</v>
      </c>
      <c r="F99" s="16">
        <v>2</v>
      </c>
      <c r="G99" s="16" t="s">
        <v>50</v>
      </c>
      <c r="H99" s="16" t="s">
        <v>72</v>
      </c>
    </row>
    <row r="100" spans="1:8" x14ac:dyDescent="0.35">
      <c r="A100" s="17">
        <v>476000</v>
      </c>
      <c r="B100" s="17">
        <v>12</v>
      </c>
      <c r="C100" s="15">
        <f>IF(G100="Male",1,0)</f>
        <v>0</v>
      </c>
      <c r="D100" s="15">
        <f>IF(H100="Khmer",1,0)</f>
        <v>1</v>
      </c>
      <c r="E100" s="17">
        <v>8</v>
      </c>
      <c r="F100" s="17">
        <v>1</v>
      </c>
      <c r="G100" s="17" t="s">
        <v>56</v>
      </c>
      <c r="H100" s="17" t="s">
        <v>72</v>
      </c>
    </row>
    <row r="101" spans="1:8" x14ac:dyDescent="0.35">
      <c r="A101" s="16">
        <v>40500</v>
      </c>
      <c r="B101" s="16">
        <v>10</v>
      </c>
      <c r="C101" s="15">
        <f>IF(G101="Male",1,0)</f>
        <v>0</v>
      </c>
      <c r="D101" s="15">
        <f>IF(H101="Khmer",1,0)</f>
        <v>1</v>
      </c>
      <c r="E101" s="16">
        <v>8</v>
      </c>
      <c r="F101" s="16">
        <v>1</v>
      </c>
      <c r="G101" s="16" t="s">
        <v>56</v>
      </c>
      <c r="H101" s="16" t="s">
        <v>72</v>
      </c>
    </row>
    <row r="102" spans="1:8" x14ac:dyDescent="0.35">
      <c r="A102" s="17">
        <v>2634000</v>
      </c>
      <c r="B102" s="17">
        <v>9</v>
      </c>
      <c r="C102" s="15">
        <f>IF(G102="Male",1,0)</f>
        <v>1</v>
      </c>
      <c r="D102" s="15">
        <f>IF(H102="Khmer",1,0)</f>
        <v>1</v>
      </c>
      <c r="E102" s="17">
        <v>8</v>
      </c>
      <c r="F102" s="17">
        <v>5</v>
      </c>
      <c r="G102" s="17" t="s">
        <v>50</v>
      </c>
      <c r="H102" s="17" t="s">
        <v>72</v>
      </c>
    </row>
    <row r="103" spans="1:8" x14ac:dyDescent="0.35">
      <c r="A103" s="16"/>
      <c r="B103" s="16">
        <v>14</v>
      </c>
      <c r="C103" s="15">
        <f>IF(G103="Male",1,0)</f>
        <v>1</v>
      </c>
      <c r="D103" s="15">
        <f>IF(H103="Khmer",1,0)</f>
        <v>1</v>
      </c>
      <c r="E103" s="16">
        <v>8</v>
      </c>
      <c r="F103" s="16">
        <v>1</v>
      </c>
      <c r="G103" s="16" t="s">
        <v>50</v>
      </c>
      <c r="H103" s="16" t="s">
        <v>72</v>
      </c>
    </row>
    <row r="104" spans="1:8" x14ac:dyDescent="0.35">
      <c r="A104" s="17"/>
      <c r="B104" s="17">
        <v>8</v>
      </c>
      <c r="C104" s="15">
        <f>IF(G104="Male",1,0)</f>
        <v>1</v>
      </c>
      <c r="D104" s="15">
        <f>IF(H104="Khmer",1,0)</f>
        <v>1</v>
      </c>
      <c r="E104" s="17">
        <v>8</v>
      </c>
      <c r="F104" s="17"/>
      <c r="G104" s="17" t="s">
        <v>50</v>
      </c>
      <c r="H104" s="17" t="s">
        <v>72</v>
      </c>
    </row>
    <row r="105" spans="1:8" x14ac:dyDescent="0.35">
      <c r="A105" s="16"/>
      <c r="B105" s="16">
        <v>15</v>
      </c>
      <c r="C105" s="15">
        <f>IF(G105="Male",1,0)</f>
        <v>0</v>
      </c>
      <c r="D105" s="15">
        <f>IF(H105="Khmer",1,0)</f>
        <v>1</v>
      </c>
      <c r="E105" s="16">
        <v>7</v>
      </c>
      <c r="F105" s="16">
        <v>1</v>
      </c>
      <c r="G105" s="16" t="s">
        <v>56</v>
      </c>
      <c r="H105" s="16" t="s">
        <v>72</v>
      </c>
    </row>
    <row r="106" spans="1:8" x14ac:dyDescent="0.35">
      <c r="A106" s="17">
        <v>33000</v>
      </c>
      <c r="B106" s="17">
        <v>7</v>
      </c>
      <c r="C106" s="15">
        <f>IF(G106="Male",1,0)</f>
        <v>1</v>
      </c>
      <c r="D106" s="15">
        <f>IF(H106="Khmer",1,0)</f>
        <v>1</v>
      </c>
      <c r="E106" s="17">
        <v>5</v>
      </c>
      <c r="F106" s="17">
        <v>2</v>
      </c>
      <c r="G106" s="17" t="s">
        <v>50</v>
      </c>
      <c r="H106" s="17" t="s">
        <v>72</v>
      </c>
    </row>
    <row r="107" spans="1:8" x14ac:dyDescent="0.35">
      <c r="A107" s="16">
        <v>543000</v>
      </c>
      <c r="B107" s="16">
        <v>7</v>
      </c>
      <c r="C107" s="15">
        <f>IF(G107="Male",1,0)</f>
        <v>1</v>
      </c>
      <c r="D107" s="15">
        <f>IF(H107="Khmer",1,0)</f>
        <v>1</v>
      </c>
      <c r="E107" s="16">
        <v>6</v>
      </c>
      <c r="F107" s="16">
        <v>2</v>
      </c>
      <c r="G107" s="16" t="s">
        <v>50</v>
      </c>
      <c r="H107" s="16" t="s">
        <v>72</v>
      </c>
    </row>
    <row r="108" spans="1:8" x14ac:dyDescent="0.35">
      <c r="A108" s="17"/>
      <c r="B108" s="17">
        <v>6</v>
      </c>
      <c r="C108" s="15">
        <f>IF(G108="Male",1,0)</f>
        <v>1</v>
      </c>
      <c r="D108" s="15">
        <f>IF(H108="Khmer",1,0)</f>
        <v>1</v>
      </c>
      <c r="E108" s="17">
        <v>6</v>
      </c>
      <c r="F108" s="17">
        <v>2</v>
      </c>
      <c r="G108" s="17" t="s">
        <v>50</v>
      </c>
      <c r="H108" s="17" t="s">
        <v>72</v>
      </c>
    </row>
    <row r="109" spans="1:8" x14ac:dyDescent="0.35">
      <c r="A109" s="16"/>
      <c r="B109" s="16">
        <v>16</v>
      </c>
      <c r="C109" s="15">
        <f>IF(G109="Male",1,0)</f>
        <v>0</v>
      </c>
      <c r="D109" s="15">
        <f>IF(H109="Khmer",1,0)</f>
        <v>1</v>
      </c>
      <c r="E109" s="16">
        <v>9</v>
      </c>
      <c r="F109" s="16">
        <v>2</v>
      </c>
      <c r="G109" s="16" t="s">
        <v>56</v>
      </c>
      <c r="H109" s="16" t="s">
        <v>72</v>
      </c>
    </row>
    <row r="110" spans="1:8" x14ac:dyDescent="0.35">
      <c r="A110" s="17">
        <v>76000</v>
      </c>
      <c r="B110" s="17">
        <v>13</v>
      </c>
      <c r="C110" s="15">
        <f>IF(G110="Male",1,0)</f>
        <v>1</v>
      </c>
      <c r="D110" s="15">
        <f>IF(H110="Khmer",1,0)</f>
        <v>1</v>
      </c>
      <c r="E110" s="17">
        <v>4</v>
      </c>
      <c r="F110" s="17">
        <v>4</v>
      </c>
      <c r="G110" s="17" t="s">
        <v>50</v>
      </c>
      <c r="H110" s="17" t="s">
        <v>72</v>
      </c>
    </row>
    <row r="111" spans="1:8" x14ac:dyDescent="0.35">
      <c r="A111" s="16">
        <v>3984000</v>
      </c>
      <c r="B111" s="16">
        <v>8</v>
      </c>
      <c r="C111" s="15">
        <f>IF(G111="Male",1,0)</f>
        <v>1</v>
      </c>
      <c r="D111" s="15">
        <f>IF(H111="Khmer",1,0)</f>
        <v>1</v>
      </c>
      <c r="E111" s="16">
        <v>16</v>
      </c>
      <c r="F111" s="16">
        <v>1</v>
      </c>
      <c r="G111" s="16" t="s">
        <v>50</v>
      </c>
      <c r="H111" s="16" t="s">
        <v>72</v>
      </c>
    </row>
    <row r="112" spans="1:8" x14ac:dyDescent="0.35">
      <c r="A112" s="17">
        <v>3964000</v>
      </c>
      <c r="B112" s="17">
        <v>6</v>
      </c>
      <c r="C112" s="15">
        <f>IF(G112="Male",1,0)</f>
        <v>0</v>
      </c>
      <c r="D112" s="15">
        <f>IF(H112="Khmer",1,0)</f>
        <v>1</v>
      </c>
      <c r="E112" s="17">
        <v>16</v>
      </c>
      <c r="F112" s="17">
        <v>1</v>
      </c>
      <c r="G112" s="17" t="s">
        <v>56</v>
      </c>
      <c r="H112" s="17" t="s">
        <v>72</v>
      </c>
    </row>
    <row r="113" spans="1:8" x14ac:dyDescent="0.35">
      <c r="A113" s="16">
        <v>50000</v>
      </c>
      <c r="B113" s="16">
        <v>11</v>
      </c>
      <c r="C113" s="15">
        <f>IF(G113="Male",1,0)</f>
        <v>0</v>
      </c>
      <c r="D113" s="15">
        <f>IF(H113="Khmer",1,0)</f>
        <v>1</v>
      </c>
      <c r="E113" s="16">
        <v>7</v>
      </c>
      <c r="F113" s="16">
        <v>2</v>
      </c>
      <c r="G113" s="16" t="s">
        <v>56</v>
      </c>
      <c r="H113" s="16" t="s">
        <v>72</v>
      </c>
    </row>
    <row r="114" spans="1:8" x14ac:dyDescent="0.35">
      <c r="A114" s="17"/>
      <c r="B114" s="17">
        <v>17</v>
      </c>
      <c r="C114" s="15">
        <f>IF(G114="Male",1,0)</f>
        <v>0</v>
      </c>
      <c r="D114" s="15">
        <f>IF(H114="Khmer",1,0)</f>
        <v>1</v>
      </c>
      <c r="E114" s="17">
        <v>4</v>
      </c>
      <c r="F114" s="17">
        <v>2</v>
      </c>
      <c r="G114" s="17" t="s">
        <v>56</v>
      </c>
      <c r="H114" s="17" t="s">
        <v>72</v>
      </c>
    </row>
    <row r="115" spans="1:8" x14ac:dyDescent="0.35">
      <c r="A115" s="16"/>
      <c r="B115" s="16">
        <v>16</v>
      </c>
      <c r="C115" s="15">
        <f>IF(G115="Male",1,0)</f>
        <v>0</v>
      </c>
      <c r="D115" s="15">
        <f>IF(H115="Khmer",1,0)</f>
        <v>1</v>
      </c>
      <c r="E115" s="16">
        <v>4</v>
      </c>
      <c r="F115" s="16">
        <v>2</v>
      </c>
      <c r="G115" s="16" t="s">
        <v>56</v>
      </c>
      <c r="H115" s="16" t="s">
        <v>72</v>
      </c>
    </row>
    <row r="116" spans="1:8" x14ac:dyDescent="0.35">
      <c r="A116" s="17">
        <v>39000</v>
      </c>
      <c r="B116" s="17">
        <v>14</v>
      </c>
      <c r="C116" s="15">
        <f>IF(G116="Male",1,0)</f>
        <v>1</v>
      </c>
      <c r="D116" s="15">
        <f>IF(H116="Khmer",1,0)</f>
        <v>1</v>
      </c>
      <c r="E116" s="17">
        <v>4</v>
      </c>
      <c r="F116" s="17">
        <v>2</v>
      </c>
      <c r="G116" s="17" t="s">
        <v>50</v>
      </c>
      <c r="H116" s="17" t="s">
        <v>72</v>
      </c>
    </row>
    <row r="117" spans="1:8" x14ac:dyDescent="0.35">
      <c r="A117" s="16">
        <v>120000</v>
      </c>
      <c r="B117" s="16">
        <v>6</v>
      </c>
      <c r="C117" s="15">
        <f>IF(G117="Male",1,0)</f>
        <v>1</v>
      </c>
      <c r="D117" s="15">
        <f>IF(H117="Khmer",1,0)</f>
        <v>1</v>
      </c>
      <c r="E117" s="16">
        <v>7</v>
      </c>
      <c r="F117" s="16">
        <v>1</v>
      </c>
      <c r="G117" s="16" t="s">
        <v>50</v>
      </c>
      <c r="H117" s="16" t="s">
        <v>72</v>
      </c>
    </row>
    <row r="118" spans="1:8" x14ac:dyDescent="0.35">
      <c r="A118" s="17">
        <v>547000</v>
      </c>
      <c r="B118" s="17">
        <v>10</v>
      </c>
      <c r="C118" s="15">
        <f>IF(G118="Male",1,0)</f>
        <v>1</v>
      </c>
      <c r="D118" s="15">
        <f>IF(H118="Khmer",1,0)</f>
        <v>1</v>
      </c>
      <c r="E118" s="17">
        <v>5</v>
      </c>
      <c r="F118" s="17">
        <v>1</v>
      </c>
      <c r="G118" s="17" t="s">
        <v>50</v>
      </c>
      <c r="H118" s="17" t="s">
        <v>72</v>
      </c>
    </row>
    <row r="119" spans="1:8" x14ac:dyDescent="0.35">
      <c r="A119" s="16"/>
      <c r="B119" s="16">
        <v>15</v>
      </c>
      <c r="C119" s="15">
        <f>IF(G119="Male",1,0)</f>
        <v>1</v>
      </c>
      <c r="D119" s="15">
        <f>IF(H119="Khmer",1,0)</f>
        <v>1</v>
      </c>
      <c r="E119" s="16">
        <v>0</v>
      </c>
      <c r="F119" s="16">
        <v>1</v>
      </c>
      <c r="G119" s="16" t="s">
        <v>50</v>
      </c>
      <c r="H119" s="16" t="s">
        <v>72</v>
      </c>
    </row>
    <row r="120" spans="1:8" x14ac:dyDescent="0.35">
      <c r="A120" s="17"/>
      <c r="B120" s="17">
        <v>17</v>
      </c>
      <c r="C120" s="15">
        <f>IF(G120="Male",1,0)</f>
        <v>1</v>
      </c>
      <c r="D120" s="15">
        <f>IF(H120="Khmer",1,0)</f>
        <v>1</v>
      </c>
      <c r="E120" s="17">
        <v>5</v>
      </c>
      <c r="F120" s="17">
        <v>1</v>
      </c>
      <c r="G120" s="17" t="s">
        <v>50</v>
      </c>
      <c r="H120" s="17" t="s">
        <v>72</v>
      </c>
    </row>
    <row r="121" spans="1:8" x14ac:dyDescent="0.35">
      <c r="A121" s="16">
        <v>14000</v>
      </c>
      <c r="B121" s="16">
        <v>13</v>
      </c>
      <c r="C121" s="15">
        <f>IF(G121="Male",1,0)</f>
        <v>0</v>
      </c>
      <c r="D121" s="15">
        <f>IF(H121="Khmer",1,0)</f>
        <v>1</v>
      </c>
      <c r="E121" s="16">
        <v>5</v>
      </c>
      <c r="F121" s="16">
        <v>1</v>
      </c>
      <c r="G121" s="16" t="s">
        <v>56</v>
      </c>
      <c r="H121" s="16" t="s">
        <v>72</v>
      </c>
    </row>
    <row r="122" spans="1:8" x14ac:dyDescent="0.35">
      <c r="A122" s="17">
        <v>14000</v>
      </c>
      <c r="B122" s="17">
        <v>11</v>
      </c>
      <c r="C122" s="15">
        <f>IF(G122="Male",1,0)</f>
        <v>0</v>
      </c>
      <c r="D122" s="15">
        <f>IF(H122="Khmer",1,0)</f>
        <v>1</v>
      </c>
      <c r="E122" s="17">
        <v>5</v>
      </c>
      <c r="F122" s="17">
        <v>1</v>
      </c>
      <c r="G122" s="17" t="s">
        <v>56</v>
      </c>
      <c r="H122" s="17" t="s">
        <v>72</v>
      </c>
    </row>
    <row r="123" spans="1:8" x14ac:dyDescent="0.35">
      <c r="A123" s="16">
        <v>740000</v>
      </c>
      <c r="B123" s="16">
        <v>13</v>
      </c>
      <c r="C123" s="15">
        <f>IF(G123="Male",1,0)</f>
        <v>0</v>
      </c>
      <c r="D123" s="15">
        <f>IF(H123="Khmer",1,0)</f>
        <v>1</v>
      </c>
      <c r="E123" s="16">
        <v>3</v>
      </c>
      <c r="F123" s="16">
        <v>1</v>
      </c>
      <c r="G123" s="16" t="s">
        <v>56</v>
      </c>
      <c r="H123" s="16" t="s">
        <v>72</v>
      </c>
    </row>
    <row r="124" spans="1:8" x14ac:dyDescent="0.35">
      <c r="A124" s="17">
        <v>112000</v>
      </c>
      <c r="B124" s="17">
        <v>7</v>
      </c>
      <c r="C124" s="15">
        <f>IF(G124="Male",1,0)</f>
        <v>1</v>
      </c>
      <c r="D124" s="15">
        <f>IF(H124="Khmer",1,0)</f>
        <v>1</v>
      </c>
      <c r="E124" s="17">
        <v>3</v>
      </c>
      <c r="F124" s="17">
        <v>2</v>
      </c>
      <c r="G124" s="17" t="s">
        <v>50</v>
      </c>
      <c r="H124" s="17" t="s">
        <v>72</v>
      </c>
    </row>
    <row r="125" spans="1:8" x14ac:dyDescent="0.35">
      <c r="A125" s="16">
        <v>47000</v>
      </c>
      <c r="B125" s="16">
        <v>9</v>
      </c>
      <c r="C125" s="15">
        <f>IF(G125="Male",1,0)</f>
        <v>1</v>
      </c>
      <c r="D125" s="15">
        <f>IF(H125="Khmer",1,0)</f>
        <v>1</v>
      </c>
      <c r="E125" s="16">
        <v>3</v>
      </c>
      <c r="F125" s="16">
        <v>3</v>
      </c>
      <c r="G125" s="16" t="s">
        <v>50</v>
      </c>
      <c r="H125" s="16" t="s">
        <v>72</v>
      </c>
    </row>
    <row r="126" spans="1:8" x14ac:dyDescent="0.35">
      <c r="A126" s="17">
        <v>25000</v>
      </c>
      <c r="B126" s="17">
        <v>7</v>
      </c>
      <c r="C126" s="15">
        <f>IF(G126="Male",1,0)</f>
        <v>1</v>
      </c>
      <c r="D126" s="15">
        <f>IF(H126="Khmer",1,0)</f>
        <v>1</v>
      </c>
      <c r="E126" s="17">
        <v>3</v>
      </c>
      <c r="F126" s="17">
        <v>3</v>
      </c>
      <c r="G126" s="17" t="s">
        <v>50</v>
      </c>
      <c r="H126" s="17" t="s">
        <v>72</v>
      </c>
    </row>
    <row r="127" spans="1:8" x14ac:dyDescent="0.35">
      <c r="A127" s="16">
        <v>35000</v>
      </c>
      <c r="B127" s="16">
        <v>9</v>
      </c>
      <c r="C127" s="15">
        <f>IF(G127="Male",1,0)</f>
        <v>1</v>
      </c>
      <c r="D127" s="15">
        <f>IF(H127="Khmer",1,0)</f>
        <v>1</v>
      </c>
      <c r="E127" s="16">
        <v>8</v>
      </c>
      <c r="F127" s="16">
        <v>1</v>
      </c>
      <c r="G127" s="16" t="s">
        <v>50</v>
      </c>
      <c r="H127" s="16" t="s">
        <v>72</v>
      </c>
    </row>
    <row r="128" spans="1:8" x14ac:dyDescent="0.35">
      <c r="A128" s="17">
        <v>10000</v>
      </c>
      <c r="B128" s="17">
        <v>7</v>
      </c>
      <c r="C128" s="15">
        <f>IF(G128="Male",1,0)</f>
        <v>0</v>
      </c>
      <c r="D128" s="15">
        <f>IF(H128="Khmer",1,0)</f>
        <v>1</v>
      </c>
      <c r="E128" s="17">
        <v>8</v>
      </c>
      <c r="F128" s="17">
        <v>1</v>
      </c>
      <c r="G128" s="17" t="s">
        <v>56</v>
      </c>
      <c r="H128" s="17" t="s">
        <v>72</v>
      </c>
    </row>
    <row r="129" spans="1:8" x14ac:dyDescent="0.35">
      <c r="A129" s="16">
        <v>62000</v>
      </c>
      <c r="B129" s="16">
        <v>17</v>
      </c>
      <c r="C129" s="15">
        <f>IF(G129="Male",1,0)</f>
        <v>1</v>
      </c>
      <c r="D129" s="15">
        <f>IF(H129="Khmer",1,0)</f>
        <v>1</v>
      </c>
      <c r="E129" s="16">
        <v>0</v>
      </c>
      <c r="F129" s="16">
        <v>3</v>
      </c>
      <c r="G129" s="16" t="s">
        <v>50</v>
      </c>
      <c r="H129" s="16" t="s">
        <v>72</v>
      </c>
    </row>
    <row r="130" spans="1:8" x14ac:dyDescent="0.35">
      <c r="A130" s="17">
        <v>65000</v>
      </c>
      <c r="B130" s="17">
        <v>16</v>
      </c>
      <c r="C130" s="15">
        <f>IF(G130="Male",1,0)</f>
        <v>0</v>
      </c>
      <c r="D130" s="15">
        <f>IF(H130="Khmer",1,0)</f>
        <v>1</v>
      </c>
      <c r="E130" s="17">
        <v>0</v>
      </c>
      <c r="F130" s="17">
        <v>3</v>
      </c>
      <c r="G130" s="17" t="s">
        <v>56</v>
      </c>
      <c r="H130" s="17" t="s">
        <v>72</v>
      </c>
    </row>
    <row r="131" spans="1:8" x14ac:dyDescent="0.35">
      <c r="A131" s="16">
        <v>54000</v>
      </c>
      <c r="B131" s="16">
        <v>12</v>
      </c>
      <c r="C131" s="15">
        <f>IF(G131="Male",1,0)</f>
        <v>0</v>
      </c>
      <c r="D131" s="15">
        <f>IF(H131="Khmer",1,0)</f>
        <v>1</v>
      </c>
      <c r="E131" s="16">
        <v>0</v>
      </c>
      <c r="F131" s="16">
        <v>4</v>
      </c>
      <c r="G131" s="16" t="s">
        <v>56</v>
      </c>
      <c r="H131" s="16" t="s">
        <v>72</v>
      </c>
    </row>
    <row r="132" spans="1:8" x14ac:dyDescent="0.35">
      <c r="A132" s="17"/>
      <c r="B132" s="17">
        <v>6</v>
      </c>
      <c r="C132" s="15">
        <f>IF(G132="Male",1,0)</f>
        <v>1</v>
      </c>
      <c r="D132" s="15">
        <f>IF(H132="Khmer",1,0)</f>
        <v>1</v>
      </c>
      <c r="E132" s="17">
        <v>2</v>
      </c>
      <c r="F132" s="17">
        <v>4</v>
      </c>
      <c r="G132" s="17" t="s">
        <v>50</v>
      </c>
      <c r="H132" s="17" t="s">
        <v>72</v>
      </c>
    </row>
    <row r="133" spans="1:8" x14ac:dyDescent="0.35">
      <c r="A133" s="16">
        <v>543500</v>
      </c>
      <c r="B133" s="16">
        <v>11</v>
      </c>
      <c r="C133" s="15">
        <f>IF(G133="Male",1,0)</f>
        <v>0</v>
      </c>
      <c r="D133" s="15">
        <f>IF(H133="Khmer",1,0)</f>
        <v>1</v>
      </c>
      <c r="E133" s="16">
        <v>11</v>
      </c>
      <c r="F133" s="16">
        <v>4</v>
      </c>
      <c r="G133" s="16" t="s">
        <v>56</v>
      </c>
      <c r="H133" s="16" t="s">
        <v>72</v>
      </c>
    </row>
    <row r="134" spans="1:8" x14ac:dyDescent="0.35">
      <c r="A134" s="17">
        <v>354000</v>
      </c>
      <c r="B134" s="17">
        <v>7</v>
      </c>
      <c r="C134" s="15">
        <f>IF(G134="Male",1,0)</f>
        <v>0</v>
      </c>
      <c r="D134" s="15">
        <f>IF(H134="Khmer",1,0)</f>
        <v>1</v>
      </c>
      <c r="E134" s="17">
        <v>11</v>
      </c>
      <c r="F134" s="17">
        <v>4</v>
      </c>
      <c r="G134" s="17" t="s">
        <v>56</v>
      </c>
      <c r="H134" s="17" t="s">
        <v>72</v>
      </c>
    </row>
    <row r="135" spans="1:8" x14ac:dyDescent="0.35">
      <c r="A135" s="16">
        <v>1520000</v>
      </c>
      <c r="B135" s="16">
        <v>17</v>
      </c>
      <c r="C135" s="15">
        <f>IF(G135="Male",1,0)</f>
        <v>0</v>
      </c>
      <c r="D135" s="15">
        <f>IF(H135="Khmer",1,0)</f>
        <v>1</v>
      </c>
      <c r="E135" s="16">
        <v>0</v>
      </c>
      <c r="F135" s="16">
        <v>1</v>
      </c>
      <c r="G135" s="16" t="s">
        <v>56</v>
      </c>
      <c r="H135" s="16" t="s">
        <v>72</v>
      </c>
    </row>
    <row r="136" spans="1:8" x14ac:dyDescent="0.35">
      <c r="A136" s="17"/>
      <c r="B136" s="17">
        <v>16</v>
      </c>
      <c r="C136" s="15">
        <f>IF(G136="Male",1,0)</f>
        <v>1</v>
      </c>
      <c r="D136" s="15">
        <f>IF(H136="Khmer",1,0)</f>
        <v>0</v>
      </c>
      <c r="E136" s="17">
        <v>0</v>
      </c>
      <c r="F136" s="17">
        <v>1</v>
      </c>
      <c r="G136" s="17" t="s">
        <v>50</v>
      </c>
      <c r="H136" s="17" t="s">
        <v>155</v>
      </c>
    </row>
    <row r="137" spans="1:8" x14ac:dyDescent="0.35">
      <c r="A137" s="16">
        <v>470000</v>
      </c>
      <c r="B137" s="16">
        <v>14</v>
      </c>
      <c r="C137" s="15">
        <f>IF(G137="Male",1,0)</f>
        <v>0</v>
      </c>
      <c r="D137" s="15">
        <f>IF(H137="Khmer",1,0)</f>
        <v>0</v>
      </c>
      <c r="E137" s="16">
        <v>0</v>
      </c>
      <c r="F137" s="16">
        <v>2</v>
      </c>
      <c r="G137" s="16" t="s">
        <v>56</v>
      </c>
      <c r="H137" s="16" t="s">
        <v>155</v>
      </c>
    </row>
    <row r="138" spans="1:8" x14ac:dyDescent="0.35">
      <c r="A138" s="17">
        <v>3798000</v>
      </c>
      <c r="B138" s="17">
        <v>15</v>
      </c>
      <c r="C138" s="15">
        <f>IF(G138="Male",1,0)</f>
        <v>1</v>
      </c>
      <c r="D138" s="15">
        <f>IF(H138="Khmer",1,0)</f>
        <v>1</v>
      </c>
      <c r="E138" s="17">
        <v>15</v>
      </c>
      <c r="F138" s="17"/>
      <c r="G138" s="17" t="s">
        <v>50</v>
      </c>
      <c r="H138" s="17" t="s">
        <v>72</v>
      </c>
    </row>
    <row r="139" spans="1:8" x14ac:dyDescent="0.35">
      <c r="A139" s="16">
        <v>3594000</v>
      </c>
      <c r="B139" s="16">
        <v>12</v>
      </c>
      <c r="C139" s="15">
        <f>IF(G139="Male",1,0)</f>
        <v>1</v>
      </c>
      <c r="D139" s="15">
        <f>IF(H139="Khmer",1,0)</f>
        <v>1</v>
      </c>
      <c r="E139" s="16">
        <v>15</v>
      </c>
      <c r="F139" s="16"/>
      <c r="G139" s="16" t="s">
        <v>50</v>
      </c>
      <c r="H139" s="16" t="s">
        <v>72</v>
      </c>
    </row>
    <row r="140" spans="1:8" x14ac:dyDescent="0.35">
      <c r="A140" s="17">
        <v>2530000</v>
      </c>
      <c r="B140" s="17">
        <v>10</v>
      </c>
      <c r="C140" s="15">
        <f>IF(G140="Male",1,0)</f>
        <v>0</v>
      </c>
      <c r="D140" s="15">
        <f>IF(H140="Khmer",1,0)</f>
        <v>1</v>
      </c>
      <c r="E140" s="17">
        <v>15</v>
      </c>
      <c r="F140" s="17"/>
      <c r="G140" s="17" t="s">
        <v>56</v>
      </c>
      <c r="H140" s="17" t="s">
        <v>72</v>
      </c>
    </row>
    <row r="141" spans="1:8" x14ac:dyDescent="0.35">
      <c r="A141" s="16">
        <v>53000</v>
      </c>
      <c r="B141" s="16">
        <v>9</v>
      </c>
      <c r="C141" s="15">
        <f>IF(G141="Male",1,0)</f>
        <v>1</v>
      </c>
      <c r="D141" s="15">
        <f>IF(H141="Khmer",1,0)</f>
        <v>1</v>
      </c>
      <c r="E141" s="16">
        <v>12</v>
      </c>
      <c r="F141" s="16">
        <v>4</v>
      </c>
      <c r="G141" s="16" t="s">
        <v>50</v>
      </c>
      <c r="H141" s="16" t="s">
        <v>72</v>
      </c>
    </row>
    <row r="142" spans="1:8" x14ac:dyDescent="0.35">
      <c r="A142" s="17">
        <v>213000</v>
      </c>
      <c r="B142" s="17">
        <v>8</v>
      </c>
      <c r="C142" s="15">
        <f>IF(G142="Male",1,0)</f>
        <v>0</v>
      </c>
      <c r="D142" s="15">
        <f>IF(H142="Khmer",1,0)</f>
        <v>1</v>
      </c>
      <c r="E142" s="17">
        <v>5</v>
      </c>
      <c r="F142" s="17">
        <v>1</v>
      </c>
      <c r="G142" s="17" t="s">
        <v>56</v>
      </c>
      <c r="H142" s="17" t="s">
        <v>72</v>
      </c>
    </row>
    <row r="143" spans="1:8" x14ac:dyDescent="0.35">
      <c r="A143" s="16">
        <v>202000</v>
      </c>
      <c r="B143" s="16">
        <v>6</v>
      </c>
      <c r="C143" s="15">
        <f>IF(G143="Male",1,0)</f>
        <v>1</v>
      </c>
      <c r="D143" s="15">
        <f>IF(H143="Khmer",1,0)</f>
        <v>1</v>
      </c>
      <c r="E143" s="16">
        <v>5</v>
      </c>
      <c r="F143" s="16">
        <v>1</v>
      </c>
      <c r="G143" s="16" t="s">
        <v>50</v>
      </c>
      <c r="H143" s="16" t="s">
        <v>72</v>
      </c>
    </row>
    <row r="144" spans="1:8" x14ac:dyDescent="0.35">
      <c r="A144" s="17">
        <v>175500</v>
      </c>
      <c r="B144" s="17">
        <v>11</v>
      </c>
      <c r="C144" s="15">
        <f>IF(G144="Male",1,0)</f>
        <v>0</v>
      </c>
      <c r="D144" s="15">
        <f>IF(H144="Khmer",1,0)</f>
        <v>1</v>
      </c>
      <c r="E144" s="17">
        <v>0</v>
      </c>
      <c r="F144" s="17">
        <v>3</v>
      </c>
      <c r="G144" s="17" t="s">
        <v>56</v>
      </c>
      <c r="H144" s="17" t="s">
        <v>72</v>
      </c>
    </row>
    <row r="145" spans="1:8" x14ac:dyDescent="0.35">
      <c r="A145" s="16">
        <v>8500</v>
      </c>
      <c r="B145" s="16">
        <v>8</v>
      </c>
      <c r="C145" s="15">
        <f>IF(G145="Male",1,0)</f>
        <v>1</v>
      </c>
      <c r="D145" s="15">
        <f>IF(H145="Khmer",1,0)</f>
        <v>1</v>
      </c>
      <c r="E145" s="16">
        <v>0</v>
      </c>
      <c r="F145" s="16">
        <v>3</v>
      </c>
      <c r="G145" s="16" t="s">
        <v>50</v>
      </c>
      <c r="H145" s="16" t="s">
        <v>72</v>
      </c>
    </row>
    <row r="146" spans="1:8" x14ac:dyDescent="0.35">
      <c r="A146" s="17">
        <v>440000</v>
      </c>
      <c r="B146" s="17">
        <v>8</v>
      </c>
      <c r="C146" s="15">
        <f>IF(G146="Male",1,0)</f>
        <v>1</v>
      </c>
      <c r="D146" s="15">
        <f>IF(H146="Khmer",1,0)</f>
        <v>1</v>
      </c>
      <c r="E146" s="17">
        <v>4</v>
      </c>
      <c r="F146" s="17">
        <v>2</v>
      </c>
      <c r="G146" s="17" t="s">
        <v>50</v>
      </c>
      <c r="H146" s="17" t="s">
        <v>72</v>
      </c>
    </row>
    <row r="147" spans="1:8" x14ac:dyDescent="0.35">
      <c r="A147" s="16"/>
      <c r="B147" s="16">
        <v>6</v>
      </c>
      <c r="C147" s="15">
        <f>IF(G147="Male",1,0)</f>
        <v>0</v>
      </c>
      <c r="D147" s="15">
        <f>IF(H147="Khmer",1,0)</f>
        <v>1</v>
      </c>
      <c r="E147" s="16">
        <v>4</v>
      </c>
      <c r="F147" s="16">
        <v>2</v>
      </c>
      <c r="G147" s="16" t="s">
        <v>56</v>
      </c>
      <c r="H147" s="16" t="s">
        <v>72</v>
      </c>
    </row>
    <row r="148" spans="1:8" x14ac:dyDescent="0.35">
      <c r="A148" s="17"/>
      <c r="B148" s="17">
        <v>16</v>
      </c>
      <c r="C148" s="15">
        <f>IF(G148="Male",1,0)</f>
        <v>1</v>
      </c>
      <c r="D148" s="15">
        <f>IF(H148="Khmer",1,0)</f>
        <v>1</v>
      </c>
      <c r="E148" s="17">
        <v>5</v>
      </c>
      <c r="F148" s="17">
        <v>1</v>
      </c>
      <c r="G148" s="17" t="s">
        <v>50</v>
      </c>
      <c r="H148" s="17" t="s">
        <v>72</v>
      </c>
    </row>
    <row r="149" spans="1:8" x14ac:dyDescent="0.35">
      <c r="A149" s="16">
        <v>20000</v>
      </c>
      <c r="B149" s="16">
        <v>12</v>
      </c>
      <c r="C149" s="15">
        <f>IF(G149="Male",1,0)</f>
        <v>0</v>
      </c>
      <c r="D149" s="15">
        <f>IF(H149="Khmer",1,0)</f>
        <v>1</v>
      </c>
      <c r="E149" s="16">
        <v>5</v>
      </c>
      <c r="F149" s="16">
        <v>1</v>
      </c>
      <c r="G149" s="16" t="s">
        <v>56</v>
      </c>
      <c r="H149" s="16" t="s">
        <v>72</v>
      </c>
    </row>
    <row r="150" spans="1:8" x14ac:dyDescent="0.35">
      <c r="A150" s="17">
        <v>20000</v>
      </c>
      <c r="B150" s="17">
        <v>8</v>
      </c>
      <c r="C150" s="15">
        <f>IF(G150="Male",1,0)</f>
        <v>1</v>
      </c>
      <c r="D150" s="15">
        <f>IF(H150="Khmer",1,0)</f>
        <v>1</v>
      </c>
      <c r="E150" s="17">
        <v>5</v>
      </c>
      <c r="F150" s="17">
        <v>1</v>
      </c>
      <c r="G150" s="17" t="s">
        <v>50</v>
      </c>
      <c r="H150" s="17" t="s">
        <v>72</v>
      </c>
    </row>
    <row r="151" spans="1:8" x14ac:dyDescent="0.35">
      <c r="A151" s="16">
        <v>627000</v>
      </c>
      <c r="B151" s="16">
        <v>12</v>
      </c>
      <c r="C151" s="15">
        <f>IF(G151="Male",1,0)</f>
        <v>1</v>
      </c>
      <c r="D151" s="15">
        <f>IF(H151="Khmer",1,0)</f>
        <v>1</v>
      </c>
      <c r="E151" s="16">
        <v>3</v>
      </c>
      <c r="F151" s="16">
        <v>2</v>
      </c>
      <c r="G151" s="16" t="s">
        <v>50</v>
      </c>
      <c r="H151" s="16" t="s">
        <v>72</v>
      </c>
    </row>
    <row r="152" spans="1:8" x14ac:dyDescent="0.35">
      <c r="A152" s="17">
        <v>27500</v>
      </c>
      <c r="B152" s="17">
        <v>6</v>
      </c>
      <c r="C152" s="15">
        <f>IF(G152="Male",1,0)</f>
        <v>1</v>
      </c>
      <c r="D152" s="15">
        <f>IF(H152="Khmer",1,0)</f>
        <v>1</v>
      </c>
      <c r="E152" s="17">
        <v>3</v>
      </c>
      <c r="F152" s="17">
        <v>1</v>
      </c>
      <c r="G152" s="17" t="s">
        <v>50</v>
      </c>
      <c r="H152" s="17" t="s">
        <v>72</v>
      </c>
    </row>
    <row r="153" spans="1:8" x14ac:dyDescent="0.35">
      <c r="A153" s="16">
        <v>115000</v>
      </c>
      <c r="B153" s="16">
        <v>10</v>
      </c>
      <c r="C153" s="15">
        <f>IF(G153="Male",1,0)</f>
        <v>0</v>
      </c>
      <c r="D153" s="15">
        <f>IF(H153="Khmer",1,0)</f>
        <v>1</v>
      </c>
      <c r="E153" s="16">
        <v>2</v>
      </c>
      <c r="F153" s="16">
        <v>1</v>
      </c>
      <c r="G153" s="16" t="s">
        <v>56</v>
      </c>
      <c r="H153" s="16" t="s">
        <v>72</v>
      </c>
    </row>
    <row r="154" spans="1:8" x14ac:dyDescent="0.35">
      <c r="A154" s="17">
        <v>80000</v>
      </c>
      <c r="B154" s="17">
        <v>8</v>
      </c>
      <c r="C154" s="15">
        <f>IF(G154="Male",1,0)</f>
        <v>0</v>
      </c>
      <c r="D154" s="15">
        <f>IF(H154="Khmer",1,0)</f>
        <v>1</v>
      </c>
      <c r="E154" s="17">
        <v>2</v>
      </c>
      <c r="F154" s="17">
        <v>1</v>
      </c>
      <c r="G154" s="17" t="s">
        <v>56</v>
      </c>
      <c r="H154" s="17" t="s">
        <v>72</v>
      </c>
    </row>
    <row r="155" spans="1:8" x14ac:dyDescent="0.35">
      <c r="A155" s="16"/>
      <c r="B155" s="16">
        <v>14</v>
      </c>
      <c r="C155" s="15">
        <f>IF(G155="Male",1,0)</f>
        <v>1</v>
      </c>
      <c r="D155" s="15">
        <f>IF(H155="Khmer",1,0)</f>
        <v>1</v>
      </c>
      <c r="E155" s="16">
        <v>9</v>
      </c>
      <c r="F155" s="16">
        <v>8</v>
      </c>
      <c r="G155" s="16" t="s">
        <v>50</v>
      </c>
      <c r="H155" s="16" t="s">
        <v>72</v>
      </c>
    </row>
    <row r="156" spans="1:8" x14ac:dyDescent="0.35">
      <c r="A156" s="17">
        <v>190000</v>
      </c>
      <c r="B156" s="17">
        <v>13</v>
      </c>
      <c r="C156" s="15">
        <f>IF(G156="Male",1,0)</f>
        <v>1</v>
      </c>
      <c r="D156" s="15">
        <f>IF(H156="Khmer",1,0)</f>
        <v>1</v>
      </c>
      <c r="E156" s="17">
        <v>9</v>
      </c>
      <c r="F156" s="17">
        <v>8</v>
      </c>
      <c r="G156" s="17" t="s">
        <v>50</v>
      </c>
      <c r="H156" s="17" t="s">
        <v>72</v>
      </c>
    </row>
    <row r="157" spans="1:8" x14ac:dyDescent="0.35">
      <c r="A157" s="16">
        <v>190000</v>
      </c>
      <c r="B157" s="16">
        <v>9</v>
      </c>
      <c r="C157" s="15">
        <f>IF(G157="Male",1,0)</f>
        <v>1</v>
      </c>
      <c r="D157" s="15">
        <f>IF(H157="Khmer",1,0)</f>
        <v>1</v>
      </c>
      <c r="E157" s="16">
        <v>9</v>
      </c>
      <c r="F157" s="16">
        <v>8</v>
      </c>
      <c r="G157" s="16" t="s">
        <v>50</v>
      </c>
      <c r="H157" s="16" t="s">
        <v>72</v>
      </c>
    </row>
    <row r="158" spans="1:8" x14ac:dyDescent="0.35">
      <c r="A158" s="17"/>
      <c r="B158" s="17">
        <v>17</v>
      </c>
      <c r="C158" s="15">
        <f>IF(G158="Male",1,0)</f>
        <v>1</v>
      </c>
      <c r="D158" s="15">
        <f>IF(H158="Khmer",1,0)</f>
        <v>1</v>
      </c>
      <c r="E158" s="17">
        <v>0</v>
      </c>
      <c r="F158" s="17">
        <v>8</v>
      </c>
      <c r="G158" s="17" t="s">
        <v>50</v>
      </c>
      <c r="H158" s="17" t="s">
        <v>72</v>
      </c>
    </row>
    <row r="159" spans="1:8" x14ac:dyDescent="0.35">
      <c r="A159" s="16"/>
      <c r="B159" s="16">
        <v>14</v>
      </c>
      <c r="C159" s="15">
        <f>IF(G159="Male",1,0)</f>
        <v>0</v>
      </c>
      <c r="D159" s="15">
        <f>IF(H159="Khmer",1,0)</f>
        <v>1</v>
      </c>
      <c r="E159" s="16">
        <v>0</v>
      </c>
      <c r="F159" s="16">
        <v>8</v>
      </c>
      <c r="G159" s="16" t="s">
        <v>56</v>
      </c>
      <c r="H159" s="16" t="s">
        <v>72</v>
      </c>
    </row>
    <row r="160" spans="1:8" x14ac:dyDescent="0.35">
      <c r="A160" s="17">
        <v>55000</v>
      </c>
      <c r="B160" s="17">
        <v>12</v>
      </c>
      <c r="C160" s="15">
        <f>IF(G160="Male",1,0)</f>
        <v>0</v>
      </c>
      <c r="D160" s="15">
        <f>IF(H160="Khmer",1,0)</f>
        <v>1</v>
      </c>
      <c r="E160" s="17">
        <v>0</v>
      </c>
      <c r="F160" s="17">
        <v>1</v>
      </c>
      <c r="G160" s="17" t="s">
        <v>56</v>
      </c>
      <c r="H160" s="17" t="s">
        <v>72</v>
      </c>
    </row>
    <row r="161" spans="1:8" x14ac:dyDescent="0.35">
      <c r="A161" s="16">
        <v>45000</v>
      </c>
      <c r="B161" s="16">
        <v>9</v>
      </c>
      <c r="C161" s="15">
        <f>IF(G161="Male",1,0)</f>
        <v>0</v>
      </c>
      <c r="D161" s="15">
        <f>IF(H161="Khmer",1,0)</f>
        <v>1</v>
      </c>
      <c r="E161" s="16">
        <v>0</v>
      </c>
      <c r="F161" s="16">
        <v>1</v>
      </c>
      <c r="G161" s="16" t="s">
        <v>56</v>
      </c>
      <c r="H161" s="16" t="s">
        <v>72</v>
      </c>
    </row>
    <row r="162" spans="1:8" x14ac:dyDescent="0.35">
      <c r="A162" s="17">
        <v>2794000</v>
      </c>
      <c r="B162" s="17">
        <v>17</v>
      </c>
      <c r="C162" s="15">
        <f>IF(G162="Male",1,0)</f>
        <v>0</v>
      </c>
      <c r="D162" s="15">
        <f>IF(H162="Khmer",1,0)</f>
        <v>1</v>
      </c>
      <c r="E162" s="17">
        <v>9</v>
      </c>
      <c r="F162" s="17">
        <v>2</v>
      </c>
      <c r="G162" s="17" t="s">
        <v>56</v>
      </c>
      <c r="H162" s="17" t="s">
        <v>72</v>
      </c>
    </row>
    <row r="163" spans="1:8" x14ac:dyDescent="0.35">
      <c r="A163" s="16">
        <v>400000</v>
      </c>
      <c r="B163" s="16">
        <v>16</v>
      </c>
      <c r="C163" s="15">
        <f>IF(G163="Male",1,0)</f>
        <v>0</v>
      </c>
      <c r="D163" s="15">
        <f>IF(H163="Khmer",1,0)</f>
        <v>1</v>
      </c>
      <c r="E163" s="16">
        <v>12</v>
      </c>
      <c r="F163" s="16">
        <v>2</v>
      </c>
      <c r="G163" s="16" t="s">
        <v>56</v>
      </c>
      <c r="H163" s="16" t="s">
        <v>72</v>
      </c>
    </row>
    <row r="164" spans="1:8" x14ac:dyDescent="0.35">
      <c r="A164" s="17">
        <v>620000</v>
      </c>
      <c r="B164" s="17">
        <v>13</v>
      </c>
      <c r="C164" s="15">
        <f>IF(G164="Male",1,0)</f>
        <v>1</v>
      </c>
      <c r="D164" s="15">
        <f>IF(H164="Khmer",1,0)</f>
        <v>1</v>
      </c>
      <c r="E164" s="17">
        <v>12</v>
      </c>
      <c r="F164" s="17">
        <v>2</v>
      </c>
      <c r="G164" s="17" t="s">
        <v>50</v>
      </c>
      <c r="H164" s="17" t="s">
        <v>72</v>
      </c>
    </row>
    <row r="165" spans="1:8" x14ac:dyDescent="0.35">
      <c r="A165" s="16">
        <v>2530000</v>
      </c>
      <c r="B165" s="16">
        <v>9</v>
      </c>
      <c r="C165" s="15">
        <f>IF(G165="Male",1,0)</f>
        <v>0</v>
      </c>
      <c r="D165" s="15">
        <f>IF(H165="Khmer",1,0)</f>
        <v>1</v>
      </c>
      <c r="E165" s="16">
        <v>12</v>
      </c>
      <c r="F165" s="16">
        <v>2</v>
      </c>
      <c r="G165" s="16" t="s">
        <v>56</v>
      </c>
      <c r="H165" s="16" t="s">
        <v>72</v>
      </c>
    </row>
    <row r="166" spans="1:8" x14ac:dyDescent="0.35">
      <c r="A166" s="17">
        <v>60000</v>
      </c>
      <c r="B166" s="17">
        <v>9</v>
      </c>
      <c r="C166" s="15">
        <f>IF(G166="Male",1,0)</f>
        <v>0</v>
      </c>
      <c r="D166" s="15">
        <f>IF(H166="Khmer",1,0)</f>
        <v>1</v>
      </c>
      <c r="E166" s="17">
        <v>4</v>
      </c>
      <c r="F166" s="17">
        <v>1</v>
      </c>
      <c r="G166" s="17" t="s">
        <v>56</v>
      </c>
      <c r="H166" s="17" t="s">
        <v>72</v>
      </c>
    </row>
    <row r="167" spans="1:8" x14ac:dyDescent="0.35">
      <c r="A167" s="16"/>
      <c r="B167" s="16">
        <v>17</v>
      </c>
      <c r="C167" s="15">
        <f>IF(G167="Male",1,0)</f>
        <v>0</v>
      </c>
      <c r="D167" s="15">
        <f>IF(H167="Khmer",1,0)</f>
        <v>1</v>
      </c>
      <c r="E167" s="16">
        <v>11</v>
      </c>
      <c r="F167" s="16">
        <v>2</v>
      </c>
      <c r="G167" s="16" t="s">
        <v>56</v>
      </c>
      <c r="H167" s="16" t="s">
        <v>72</v>
      </c>
    </row>
    <row r="168" spans="1:8" x14ac:dyDescent="0.35">
      <c r="A168" s="17"/>
      <c r="B168" s="17">
        <v>15</v>
      </c>
      <c r="C168" s="15">
        <f>IF(G168="Male",1,0)</f>
        <v>0</v>
      </c>
      <c r="D168" s="15">
        <f>IF(H168="Khmer",1,0)</f>
        <v>1</v>
      </c>
      <c r="E168" s="17">
        <v>11</v>
      </c>
      <c r="F168" s="17">
        <v>2</v>
      </c>
      <c r="G168" s="17" t="s">
        <v>56</v>
      </c>
      <c r="H168" s="17" t="s">
        <v>72</v>
      </c>
    </row>
    <row r="169" spans="1:8" x14ac:dyDescent="0.35">
      <c r="A169" s="16">
        <v>40000</v>
      </c>
      <c r="B169" s="16">
        <v>12</v>
      </c>
      <c r="C169" s="15">
        <f>IF(G169="Male",1,0)</f>
        <v>1</v>
      </c>
      <c r="D169" s="15">
        <f>IF(H169="Khmer",1,0)</f>
        <v>1</v>
      </c>
      <c r="E169" s="16">
        <v>11</v>
      </c>
      <c r="F169" s="16">
        <v>2</v>
      </c>
      <c r="G169" s="16" t="s">
        <v>50</v>
      </c>
      <c r="H169" s="16" t="s">
        <v>72</v>
      </c>
    </row>
    <row r="170" spans="1:8" x14ac:dyDescent="0.35">
      <c r="A170" s="17"/>
      <c r="B170" s="17">
        <v>16</v>
      </c>
      <c r="C170" s="15">
        <f>IF(G170="Male",1,0)</f>
        <v>1</v>
      </c>
      <c r="D170" s="15">
        <f>IF(H170="Khmer",1,0)</f>
        <v>1</v>
      </c>
      <c r="E170" s="17">
        <v>2</v>
      </c>
      <c r="F170" s="17">
        <v>2</v>
      </c>
      <c r="G170" s="17" t="s">
        <v>50</v>
      </c>
      <c r="H170" s="17" t="s">
        <v>72</v>
      </c>
    </row>
    <row r="171" spans="1:8" x14ac:dyDescent="0.35">
      <c r="A171" s="16"/>
      <c r="B171" s="16">
        <v>17</v>
      </c>
      <c r="C171" s="15">
        <f>IF(G171="Male",1,0)</f>
        <v>0</v>
      </c>
      <c r="D171" s="15">
        <f>IF(H171="Khmer",1,0)</f>
        <v>1</v>
      </c>
      <c r="E171" s="16">
        <v>0</v>
      </c>
      <c r="F171" s="16">
        <v>1</v>
      </c>
      <c r="G171" s="16" t="s">
        <v>56</v>
      </c>
      <c r="H171" s="16" t="s">
        <v>72</v>
      </c>
    </row>
    <row r="172" spans="1:8" x14ac:dyDescent="0.35">
      <c r="A172" s="17">
        <v>111000</v>
      </c>
      <c r="B172" s="17">
        <v>14</v>
      </c>
      <c r="C172" s="15">
        <f>IF(G172="Male",1,0)</f>
        <v>1</v>
      </c>
      <c r="D172" s="15">
        <f>IF(H172="Khmer",1,0)</f>
        <v>1</v>
      </c>
      <c r="E172" s="17">
        <v>0</v>
      </c>
      <c r="F172" s="17">
        <v>1</v>
      </c>
      <c r="G172" s="17" t="s">
        <v>50</v>
      </c>
      <c r="H172" s="17" t="s">
        <v>72</v>
      </c>
    </row>
    <row r="173" spans="1:8" x14ac:dyDescent="0.35">
      <c r="A173" s="16">
        <v>461000</v>
      </c>
      <c r="B173" s="16">
        <v>16</v>
      </c>
      <c r="C173" s="15">
        <f>IF(G173="Male",1,0)</f>
        <v>0</v>
      </c>
      <c r="D173" s="15">
        <f>IF(H173="Khmer",1,0)</f>
        <v>1</v>
      </c>
      <c r="E173" s="16">
        <v>3</v>
      </c>
      <c r="F173" s="16">
        <v>3</v>
      </c>
      <c r="G173" s="16" t="s">
        <v>56</v>
      </c>
      <c r="H173" s="16" t="s">
        <v>72</v>
      </c>
    </row>
    <row r="174" spans="1:8" x14ac:dyDescent="0.35">
      <c r="A174" s="17">
        <v>25000</v>
      </c>
      <c r="B174" s="17">
        <v>9</v>
      </c>
      <c r="C174" s="15">
        <f>IF(G174="Male",1,0)</f>
        <v>0</v>
      </c>
      <c r="D174" s="15">
        <f>IF(H174="Khmer",1,0)</f>
        <v>0</v>
      </c>
      <c r="E174" s="17"/>
      <c r="F174" s="17">
        <v>2</v>
      </c>
      <c r="G174" s="17" t="s">
        <v>56</v>
      </c>
      <c r="H174" s="17"/>
    </row>
    <row r="175" spans="1:8" x14ac:dyDescent="0.35">
      <c r="A175" s="16">
        <v>40000</v>
      </c>
      <c r="B175" s="16">
        <v>6</v>
      </c>
      <c r="C175" s="15">
        <f>IF(G175="Male",1,0)</f>
        <v>0</v>
      </c>
      <c r="D175" s="15">
        <f>IF(H175="Khmer",1,0)</f>
        <v>0</v>
      </c>
      <c r="E175" s="16"/>
      <c r="F175" s="16">
        <v>2</v>
      </c>
      <c r="G175" s="16" t="s">
        <v>56</v>
      </c>
      <c r="H175" s="16"/>
    </row>
    <row r="176" spans="1:8" x14ac:dyDescent="0.35">
      <c r="A176" s="17">
        <v>1469000</v>
      </c>
      <c r="B176" s="17">
        <v>17</v>
      </c>
      <c r="C176" s="15">
        <f>IF(G176="Male",1,0)</f>
        <v>0</v>
      </c>
      <c r="D176" s="15">
        <f>IF(H176="Khmer",1,0)</f>
        <v>1</v>
      </c>
      <c r="E176" s="17">
        <v>2</v>
      </c>
      <c r="F176" s="17">
        <v>2</v>
      </c>
      <c r="G176" s="17" t="s">
        <v>56</v>
      </c>
      <c r="H176" s="17" t="s">
        <v>72</v>
      </c>
    </row>
    <row r="177" spans="1:8" x14ac:dyDescent="0.35">
      <c r="A177" s="16">
        <v>1823000</v>
      </c>
      <c r="B177" s="16">
        <v>9</v>
      </c>
      <c r="C177" s="15">
        <f>IF(G177="Male",1,0)</f>
        <v>1</v>
      </c>
      <c r="D177" s="15">
        <f>IF(H177="Khmer",1,0)</f>
        <v>1</v>
      </c>
      <c r="E177" s="16">
        <v>2</v>
      </c>
      <c r="F177" s="16">
        <v>2</v>
      </c>
      <c r="G177" s="16" t="s">
        <v>50</v>
      </c>
      <c r="H177" s="16" t="s">
        <v>72</v>
      </c>
    </row>
    <row r="178" spans="1:8" x14ac:dyDescent="0.35">
      <c r="A178" s="17"/>
      <c r="B178" s="17">
        <v>15</v>
      </c>
      <c r="C178" s="15">
        <f>IF(G178="Male",1,0)</f>
        <v>1</v>
      </c>
      <c r="D178" s="15">
        <f>IF(H178="Khmer",1,0)</f>
        <v>1</v>
      </c>
      <c r="E178" s="17">
        <v>9</v>
      </c>
      <c r="F178" s="17">
        <v>1</v>
      </c>
      <c r="G178" s="17" t="s">
        <v>50</v>
      </c>
      <c r="H178" s="17" t="s">
        <v>72</v>
      </c>
    </row>
    <row r="179" spans="1:8" x14ac:dyDescent="0.35">
      <c r="A179" s="16">
        <v>245000</v>
      </c>
      <c r="B179" s="16">
        <v>14</v>
      </c>
      <c r="C179" s="15">
        <f>IF(G179="Male",1,0)</f>
        <v>1</v>
      </c>
      <c r="D179" s="15">
        <f>IF(H179="Khmer",1,0)</f>
        <v>1</v>
      </c>
      <c r="E179" s="16">
        <v>7</v>
      </c>
      <c r="F179" s="16">
        <v>1</v>
      </c>
      <c r="G179" s="16" t="s">
        <v>50</v>
      </c>
      <c r="H179" s="16" t="s">
        <v>72</v>
      </c>
    </row>
    <row r="180" spans="1:8" x14ac:dyDescent="0.35">
      <c r="A180" s="17">
        <v>67000</v>
      </c>
      <c r="B180" s="17">
        <v>10</v>
      </c>
      <c r="C180" s="15">
        <f>IF(G180="Male",1,0)</f>
        <v>0</v>
      </c>
      <c r="D180" s="15">
        <f>IF(H180="Khmer",1,0)</f>
        <v>1</v>
      </c>
      <c r="E180" s="17">
        <v>7</v>
      </c>
      <c r="F180" s="17">
        <v>5</v>
      </c>
      <c r="G180" s="17" t="s">
        <v>56</v>
      </c>
      <c r="H180" s="17" t="s">
        <v>72</v>
      </c>
    </row>
    <row r="181" spans="1:8" x14ac:dyDescent="0.35">
      <c r="A181" s="16"/>
      <c r="B181" s="16">
        <v>6</v>
      </c>
      <c r="C181" s="15">
        <f>IF(G181="Male",1,0)</f>
        <v>0</v>
      </c>
      <c r="D181" s="15">
        <f>IF(H181="Khmer",1,0)</f>
        <v>1</v>
      </c>
      <c r="E181" s="16">
        <v>10</v>
      </c>
      <c r="F181" s="16">
        <v>5</v>
      </c>
      <c r="G181" s="16" t="s">
        <v>56</v>
      </c>
      <c r="H181" s="16" t="s">
        <v>72</v>
      </c>
    </row>
    <row r="182" spans="1:8" x14ac:dyDescent="0.35">
      <c r="A182" s="17">
        <v>146600</v>
      </c>
      <c r="B182" s="17">
        <v>13</v>
      </c>
      <c r="C182" s="15">
        <f>IF(G182="Male",1,0)</f>
        <v>1</v>
      </c>
      <c r="D182" s="15">
        <f>IF(H182="Khmer",1,0)</f>
        <v>1</v>
      </c>
      <c r="E182" s="17">
        <v>3</v>
      </c>
      <c r="F182" s="17">
        <v>3</v>
      </c>
      <c r="G182" s="17" t="s">
        <v>50</v>
      </c>
      <c r="H182" s="17" t="s">
        <v>72</v>
      </c>
    </row>
    <row r="183" spans="1:8" x14ac:dyDescent="0.35">
      <c r="A183" s="16">
        <v>16200</v>
      </c>
      <c r="B183" s="16">
        <v>8</v>
      </c>
      <c r="C183" s="15">
        <f>IF(G183="Male",1,0)</f>
        <v>0</v>
      </c>
      <c r="D183" s="15">
        <f>IF(H183="Khmer",1,0)</f>
        <v>1</v>
      </c>
      <c r="E183" s="16">
        <v>3</v>
      </c>
      <c r="F183" s="16">
        <v>1</v>
      </c>
      <c r="G183" s="16" t="s">
        <v>56</v>
      </c>
      <c r="H183" s="16" t="s">
        <v>72</v>
      </c>
    </row>
    <row r="184" spans="1:8" x14ac:dyDescent="0.35">
      <c r="A184" s="17">
        <v>682000</v>
      </c>
      <c r="B184" s="17">
        <v>17</v>
      </c>
      <c r="C184" s="15">
        <f>IF(G184="Male",1,0)</f>
        <v>0</v>
      </c>
      <c r="D184" s="15">
        <f>IF(H184="Khmer",1,0)</f>
        <v>1</v>
      </c>
      <c r="E184" s="17">
        <v>8</v>
      </c>
      <c r="F184" s="17">
        <v>1</v>
      </c>
      <c r="G184" s="17" t="s">
        <v>56</v>
      </c>
      <c r="H184" s="17" t="s">
        <v>72</v>
      </c>
    </row>
    <row r="185" spans="1:8" x14ac:dyDescent="0.35">
      <c r="A185" s="16">
        <v>70000</v>
      </c>
      <c r="B185" s="16">
        <v>10</v>
      </c>
      <c r="C185" s="15">
        <f>IF(G185="Male",1,0)</f>
        <v>1</v>
      </c>
      <c r="D185" s="15">
        <f>IF(H185="Khmer",1,0)</f>
        <v>1</v>
      </c>
      <c r="E185" s="16">
        <v>5</v>
      </c>
      <c r="F185" s="16">
        <v>1</v>
      </c>
      <c r="G185" s="16" t="s">
        <v>50</v>
      </c>
      <c r="H185" s="16" t="s">
        <v>72</v>
      </c>
    </row>
    <row r="186" spans="1:8" x14ac:dyDescent="0.35">
      <c r="A186" s="17">
        <v>300000</v>
      </c>
      <c r="B186" s="17">
        <v>16</v>
      </c>
      <c r="C186" s="15">
        <f>IF(G186="Male",1,0)</f>
        <v>1</v>
      </c>
      <c r="D186" s="15">
        <f>IF(H186="Khmer",1,0)</f>
        <v>1</v>
      </c>
      <c r="E186" s="17">
        <v>5</v>
      </c>
      <c r="F186" s="17">
        <v>1</v>
      </c>
      <c r="G186" s="17" t="s">
        <v>50</v>
      </c>
      <c r="H186" s="17" t="s">
        <v>72</v>
      </c>
    </row>
    <row r="187" spans="1:8" x14ac:dyDescent="0.35">
      <c r="A187" s="16">
        <v>308000</v>
      </c>
      <c r="B187" s="16">
        <v>15</v>
      </c>
      <c r="C187" s="15">
        <f>IF(G187="Male",1,0)</f>
        <v>0</v>
      </c>
      <c r="D187" s="15">
        <f>IF(H187="Khmer",1,0)</f>
        <v>1</v>
      </c>
      <c r="E187" s="16">
        <v>5</v>
      </c>
      <c r="F187" s="16">
        <v>2</v>
      </c>
      <c r="G187" s="16" t="s">
        <v>56</v>
      </c>
      <c r="H187" s="16" t="s">
        <v>72</v>
      </c>
    </row>
    <row r="188" spans="1:8" x14ac:dyDescent="0.35">
      <c r="A188" s="17">
        <v>530000</v>
      </c>
      <c r="B188" s="17">
        <v>8</v>
      </c>
      <c r="C188" s="15">
        <f>IF(G188="Male",1,0)</f>
        <v>1</v>
      </c>
      <c r="D188" s="15">
        <f>IF(H188="Khmer",1,0)</f>
        <v>1</v>
      </c>
      <c r="E188" s="17">
        <v>10</v>
      </c>
      <c r="F188" s="17"/>
      <c r="G188" s="17" t="s">
        <v>50</v>
      </c>
      <c r="H188" s="17" t="s">
        <v>72</v>
      </c>
    </row>
    <row r="189" spans="1:8" x14ac:dyDescent="0.35">
      <c r="A189" s="16"/>
      <c r="B189" s="16">
        <v>17</v>
      </c>
      <c r="C189" s="15">
        <f>IF(G189="Male",1,0)</f>
        <v>1</v>
      </c>
      <c r="D189" s="15">
        <f>IF(H189="Khmer",1,0)</f>
        <v>1</v>
      </c>
      <c r="E189" s="16">
        <v>0</v>
      </c>
      <c r="F189" s="16">
        <v>1</v>
      </c>
      <c r="G189" s="16" t="s">
        <v>50</v>
      </c>
      <c r="H189" s="16" t="s">
        <v>72</v>
      </c>
    </row>
    <row r="190" spans="1:8" x14ac:dyDescent="0.35">
      <c r="A190" s="17">
        <v>420000</v>
      </c>
      <c r="B190" s="17">
        <v>13</v>
      </c>
      <c r="C190" s="15">
        <f>IF(G190="Male",1,0)</f>
        <v>0</v>
      </c>
      <c r="D190" s="15">
        <f>IF(H190="Khmer",1,0)</f>
        <v>1</v>
      </c>
      <c r="E190" s="17">
        <v>0</v>
      </c>
      <c r="F190" s="17"/>
      <c r="G190" s="17" t="s">
        <v>56</v>
      </c>
      <c r="H190" s="17" t="s">
        <v>72</v>
      </c>
    </row>
    <row r="191" spans="1:8" x14ac:dyDescent="0.35">
      <c r="A191" s="16">
        <v>30000</v>
      </c>
      <c r="B191" s="16">
        <v>10</v>
      </c>
      <c r="C191" s="15">
        <f>IF(G191="Male",1,0)</f>
        <v>0</v>
      </c>
      <c r="D191" s="15">
        <f>IF(H191="Khmer",1,0)</f>
        <v>1</v>
      </c>
      <c r="E191" s="16">
        <v>0</v>
      </c>
      <c r="F191" s="16"/>
      <c r="G191" s="16" t="s">
        <v>56</v>
      </c>
      <c r="H191" s="16" t="s">
        <v>72</v>
      </c>
    </row>
    <row r="192" spans="1:8" x14ac:dyDescent="0.35">
      <c r="A192" s="17">
        <v>35000</v>
      </c>
      <c r="B192" s="17">
        <v>9</v>
      </c>
      <c r="C192" s="15">
        <f>IF(G192="Male",1,0)</f>
        <v>0</v>
      </c>
      <c r="D192" s="15">
        <f>IF(H192="Khmer",1,0)</f>
        <v>1</v>
      </c>
      <c r="E192" s="17">
        <v>0</v>
      </c>
      <c r="F192" s="17">
        <v>1</v>
      </c>
      <c r="G192" s="17" t="s">
        <v>56</v>
      </c>
      <c r="H192" s="17" t="s">
        <v>72</v>
      </c>
    </row>
    <row r="193" spans="1:8" x14ac:dyDescent="0.35">
      <c r="A193" s="16">
        <v>1135000</v>
      </c>
      <c r="B193" s="16">
        <v>11</v>
      </c>
      <c r="C193" s="15">
        <f>IF(G193="Male",1,0)</f>
        <v>1</v>
      </c>
      <c r="D193" s="15">
        <f>IF(H193="Khmer",1,0)</f>
        <v>1</v>
      </c>
      <c r="E193" s="16">
        <v>9</v>
      </c>
      <c r="F193" s="16">
        <v>1</v>
      </c>
      <c r="G193" s="16" t="s">
        <v>50</v>
      </c>
      <c r="H193" s="16" t="s">
        <v>72</v>
      </c>
    </row>
    <row r="194" spans="1:8" x14ac:dyDescent="0.35">
      <c r="A194" s="17">
        <v>460000</v>
      </c>
      <c r="B194" s="17">
        <v>8</v>
      </c>
      <c r="C194" s="15">
        <f>IF(G194="Male",1,0)</f>
        <v>1</v>
      </c>
      <c r="D194" s="15">
        <f>IF(H194="Khmer",1,0)</f>
        <v>1</v>
      </c>
      <c r="E194" s="17">
        <v>9</v>
      </c>
      <c r="F194" s="17">
        <v>2</v>
      </c>
      <c r="G194" s="17" t="s">
        <v>50</v>
      </c>
      <c r="H194" s="17" t="s">
        <v>72</v>
      </c>
    </row>
    <row r="195" spans="1:8" x14ac:dyDescent="0.35">
      <c r="A195" s="16"/>
      <c r="B195" s="16">
        <v>6</v>
      </c>
      <c r="C195" s="15">
        <f>IF(G195="Male",1,0)</f>
        <v>1</v>
      </c>
      <c r="D195" s="15">
        <f>IF(H195="Khmer",1,0)</f>
        <v>1</v>
      </c>
      <c r="E195" s="16">
        <v>9</v>
      </c>
      <c r="F195" s="16">
        <v>2</v>
      </c>
      <c r="G195" s="16" t="s">
        <v>50</v>
      </c>
      <c r="H195" s="16" t="s">
        <v>72</v>
      </c>
    </row>
    <row r="196" spans="1:8" x14ac:dyDescent="0.35">
      <c r="A196" s="17">
        <v>1944000</v>
      </c>
      <c r="B196" s="17">
        <v>15</v>
      </c>
      <c r="C196" s="15">
        <f>IF(G196="Male",1,0)</f>
        <v>0</v>
      </c>
      <c r="D196" s="15">
        <f>IF(H196="Khmer",1,0)</f>
        <v>1</v>
      </c>
      <c r="E196" s="17">
        <v>9</v>
      </c>
      <c r="F196" s="17">
        <v>3</v>
      </c>
      <c r="G196" s="17" t="s">
        <v>56</v>
      </c>
      <c r="H196" s="17" t="s">
        <v>72</v>
      </c>
    </row>
    <row r="197" spans="1:8" x14ac:dyDescent="0.35">
      <c r="A197" s="16">
        <v>285000</v>
      </c>
      <c r="B197" s="16">
        <v>12</v>
      </c>
      <c r="C197" s="15">
        <f>IF(G197="Male",1,0)</f>
        <v>0</v>
      </c>
      <c r="D197" s="15">
        <f>IF(H197="Khmer",1,0)</f>
        <v>1</v>
      </c>
      <c r="E197" s="16">
        <v>1</v>
      </c>
      <c r="F197" s="16">
        <v>4</v>
      </c>
      <c r="G197" s="16" t="s">
        <v>56</v>
      </c>
      <c r="H197" s="16" t="s">
        <v>72</v>
      </c>
    </row>
    <row r="198" spans="1:8" x14ac:dyDescent="0.35">
      <c r="A198" s="17">
        <v>285000</v>
      </c>
      <c r="B198" s="17">
        <v>11</v>
      </c>
      <c r="C198" s="15">
        <f>IF(G198="Male",1,0)</f>
        <v>0</v>
      </c>
      <c r="D198" s="15">
        <f>IF(H198="Khmer",1,0)</f>
        <v>1</v>
      </c>
      <c r="E198" s="17">
        <v>1</v>
      </c>
      <c r="F198" s="17">
        <v>4</v>
      </c>
      <c r="G198" s="17" t="s">
        <v>56</v>
      </c>
      <c r="H198" s="17" t="s">
        <v>72</v>
      </c>
    </row>
    <row r="199" spans="1:8" x14ac:dyDescent="0.35">
      <c r="A199" s="16">
        <v>1406500</v>
      </c>
      <c r="B199" s="16">
        <v>15</v>
      </c>
      <c r="C199" s="15">
        <f>IF(G199="Male",1,0)</f>
        <v>0</v>
      </c>
      <c r="D199" s="15">
        <f>IF(H199="Khmer",1,0)</f>
        <v>1</v>
      </c>
      <c r="E199" s="16">
        <v>8</v>
      </c>
      <c r="F199" s="16">
        <v>3</v>
      </c>
      <c r="G199" s="16" t="s">
        <v>56</v>
      </c>
      <c r="H199" s="16" t="s">
        <v>72</v>
      </c>
    </row>
    <row r="200" spans="1:8" x14ac:dyDescent="0.35">
      <c r="A200" s="17">
        <v>2135000</v>
      </c>
      <c r="B200" s="17">
        <v>15</v>
      </c>
      <c r="C200" s="15">
        <f>IF(G200="Male",1,0)</f>
        <v>1</v>
      </c>
      <c r="D200" s="15">
        <f>IF(H200="Khmer",1,0)</f>
        <v>1</v>
      </c>
      <c r="E200" s="17">
        <v>8</v>
      </c>
      <c r="F200" s="17">
        <v>3</v>
      </c>
      <c r="G200" s="17" t="s">
        <v>50</v>
      </c>
      <c r="H200" s="17" t="s">
        <v>72</v>
      </c>
    </row>
    <row r="201" spans="1:8" x14ac:dyDescent="0.35">
      <c r="A201" s="16">
        <v>3498000</v>
      </c>
      <c r="B201" s="16">
        <v>10</v>
      </c>
      <c r="C201" s="15">
        <f>IF(G201="Male",1,0)</f>
        <v>0</v>
      </c>
      <c r="D201" s="15">
        <f>IF(H201="Khmer",1,0)</f>
        <v>1</v>
      </c>
      <c r="E201" s="16">
        <v>8</v>
      </c>
      <c r="F201" s="16">
        <v>2</v>
      </c>
      <c r="G201" s="16" t="s">
        <v>56</v>
      </c>
      <c r="H201" s="16" t="s">
        <v>72</v>
      </c>
    </row>
    <row r="202" spans="1:8" x14ac:dyDescent="0.35">
      <c r="A202" s="17">
        <v>63000</v>
      </c>
      <c r="B202" s="17">
        <v>11</v>
      </c>
      <c r="C202" s="15">
        <f>IF(G202="Male",1,0)</f>
        <v>1</v>
      </c>
      <c r="D202" s="15">
        <f>IF(H202="Khmer",1,0)</f>
        <v>1</v>
      </c>
      <c r="E202" s="17">
        <v>13</v>
      </c>
      <c r="F202" s="17">
        <v>2</v>
      </c>
      <c r="G202" s="17" t="s">
        <v>50</v>
      </c>
      <c r="H202" s="17" t="s">
        <v>72</v>
      </c>
    </row>
    <row r="203" spans="1:8" x14ac:dyDescent="0.35">
      <c r="A203" s="16">
        <v>48000</v>
      </c>
      <c r="B203" s="16">
        <v>9</v>
      </c>
      <c r="C203" s="15">
        <f>IF(G203="Male",1,0)</f>
        <v>1</v>
      </c>
      <c r="D203" s="15">
        <f>IF(H203="Khmer",1,0)</f>
        <v>1</v>
      </c>
      <c r="E203" s="16">
        <v>13</v>
      </c>
      <c r="F203" s="16">
        <v>2</v>
      </c>
      <c r="G203" s="16" t="s">
        <v>50</v>
      </c>
      <c r="H203" s="16" t="s">
        <v>72</v>
      </c>
    </row>
    <row r="204" spans="1:8" x14ac:dyDescent="0.35">
      <c r="A204" s="17">
        <v>30000</v>
      </c>
      <c r="B204" s="17">
        <v>7</v>
      </c>
      <c r="C204" s="15">
        <f>IF(G204="Male",1,0)</f>
        <v>0</v>
      </c>
      <c r="D204" s="15">
        <f>IF(H204="Khmer",1,0)</f>
        <v>1</v>
      </c>
      <c r="E204" s="17">
        <v>13</v>
      </c>
      <c r="F204" s="17">
        <v>5</v>
      </c>
      <c r="G204" s="17" t="s">
        <v>56</v>
      </c>
      <c r="H204" s="17" t="s">
        <v>72</v>
      </c>
    </row>
    <row r="205" spans="1:8" x14ac:dyDescent="0.35">
      <c r="A205" s="16">
        <v>20500</v>
      </c>
      <c r="B205" s="16">
        <v>12</v>
      </c>
      <c r="C205" s="15">
        <f>IF(G205="Male",1,0)</f>
        <v>1</v>
      </c>
      <c r="D205" s="15">
        <f>IF(H205="Khmer",1,0)</f>
        <v>1</v>
      </c>
      <c r="E205" s="16">
        <v>7</v>
      </c>
      <c r="F205" s="16"/>
      <c r="G205" s="16" t="s">
        <v>50</v>
      </c>
      <c r="H205" s="16" t="s">
        <v>72</v>
      </c>
    </row>
    <row r="206" spans="1:8" x14ac:dyDescent="0.35">
      <c r="A206" s="17"/>
      <c r="B206" s="17">
        <v>16</v>
      </c>
      <c r="C206" s="15">
        <f>IF(G206="Male",1,0)</f>
        <v>1</v>
      </c>
      <c r="D206" s="15">
        <f>IF(H206="Khmer",1,0)</f>
        <v>1</v>
      </c>
      <c r="E206" s="17">
        <v>0</v>
      </c>
      <c r="F206" s="17"/>
      <c r="G206" s="17" t="s">
        <v>50</v>
      </c>
      <c r="H206" s="17" t="s">
        <v>72</v>
      </c>
    </row>
    <row r="207" spans="1:8" x14ac:dyDescent="0.35">
      <c r="A207" s="16">
        <v>39500</v>
      </c>
      <c r="B207" s="16">
        <v>7</v>
      </c>
      <c r="C207" s="15">
        <f>IF(G207="Male",1,0)</f>
        <v>1</v>
      </c>
      <c r="D207" s="15">
        <f>IF(H207="Khmer",1,0)</f>
        <v>1</v>
      </c>
      <c r="E207" s="16">
        <v>6</v>
      </c>
      <c r="F207" s="16"/>
      <c r="G207" s="16" t="s">
        <v>50</v>
      </c>
      <c r="H207" s="16" t="s">
        <v>72</v>
      </c>
    </row>
    <row r="208" spans="1:8" x14ac:dyDescent="0.35">
      <c r="A208" s="17">
        <v>40000</v>
      </c>
      <c r="B208" s="17">
        <v>12</v>
      </c>
      <c r="C208" s="15">
        <f>IF(G208="Male",1,0)</f>
        <v>0</v>
      </c>
      <c r="D208" s="15">
        <f>IF(H208="Khmer",1,0)</f>
        <v>1</v>
      </c>
      <c r="E208" s="17">
        <v>0</v>
      </c>
      <c r="F208" s="17"/>
      <c r="G208" s="17" t="s">
        <v>56</v>
      </c>
      <c r="H208" s="17" t="s">
        <v>72</v>
      </c>
    </row>
    <row r="209" spans="1:8" x14ac:dyDescent="0.35">
      <c r="A209" s="16">
        <v>27000</v>
      </c>
      <c r="B209" s="16">
        <v>10</v>
      </c>
      <c r="C209" s="15">
        <f>IF(G209="Male",1,0)</f>
        <v>0</v>
      </c>
      <c r="D209" s="15">
        <f>IF(H209="Khmer",1,0)</f>
        <v>1</v>
      </c>
      <c r="E209" s="16">
        <v>0</v>
      </c>
      <c r="F209" s="16"/>
      <c r="G209" s="16" t="s">
        <v>56</v>
      </c>
      <c r="H209" s="16" t="s">
        <v>72</v>
      </c>
    </row>
    <row r="210" spans="1:8" x14ac:dyDescent="0.35">
      <c r="A210" s="17">
        <v>11500</v>
      </c>
      <c r="B210" s="17">
        <v>8</v>
      </c>
      <c r="C210" s="15">
        <f>IF(G210="Male",1,0)</f>
        <v>1</v>
      </c>
      <c r="D210" s="15">
        <f>IF(H210="Khmer",1,0)</f>
        <v>1</v>
      </c>
      <c r="E210" s="17">
        <v>0</v>
      </c>
      <c r="F210" s="17"/>
      <c r="G210" s="17" t="s">
        <v>50</v>
      </c>
      <c r="H210" s="17" t="s">
        <v>72</v>
      </c>
    </row>
    <row r="211" spans="1:8" x14ac:dyDescent="0.35">
      <c r="A211" s="16">
        <v>1906000</v>
      </c>
      <c r="B211" s="16">
        <v>15</v>
      </c>
      <c r="C211" s="15">
        <f>IF(G211="Male",1,0)</f>
        <v>1</v>
      </c>
      <c r="D211" s="15">
        <f>IF(H211="Khmer",1,0)</f>
        <v>1</v>
      </c>
      <c r="E211" s="16">
        <v>3</v>
      </c>
      <c r="F211" s="16"/>
      <c r="G211" s="16" t="s">
        <v>50</v>
      </c>
      <c r="H211" s="16" t="s">
        <v>72</v>
      </c>
    </row>
    <row r="212" spans="1:8" x14ac:dyDescent="0.35">
      <c r="A212" s="17">
        <v>320000</v>
      </c>
      <c r="B212" s="17">
        <v>7</v>
      </c>
      <c r="C212" s="15">
        <f>IF(G212="Male",1,0)</f>
        <v>0</v>
      </c>
      <c r="D212" s="15">
        <f>IF(H212="Khmer",1,0)</f>
        <v>1</v>
      </c>
      <c r="E212" s="17">
        <v>3</v>
      </c>
      <c r="F212" s="17"/>
      <c r="G212" s="17" t="s">
        <v>56</v>
      </c>
      <c r="H212" s="17" t="s">
        <v>72</v>
      </c>
    </row>
    <row r="213" spans="1:8" x14ac:dyDescent="0.35">
      <c r="A213" s="16">
        <v>67000</v>
      </c>
      <c r="B213" s="16">
        <v>12</v>
      </c>
      <c r="C213" s="15">
        <f>IF(G213="Male",1,0)</f>
        <v>1</v>
      </c>
      <c r="D213" s="15">
        <f>IF(H213="Khmer",1,0)</f>
        <v>1</v>
      </c>
      <c r="E213" s="16">
        <v>13</v>
      </c>
      <c r="F213" s="16"/>
      <c r="G213" s="16" t="s">
        <v>50</v>
      </c>
      <c r="H213" s="16" t="s">
        <v>72</v>
      </c>
    </row>
    <row r="214" spans="1:8" x14ac:dyDescent="0.35">
      <c r="A214" s="17">
        <v>56000</v>
      </c>
      <c r="B214" s="17">
        <v>9</v>
      </c>
      <c r="C214" s="15">
        <f>IF(G214="Male",1,0)</f>
        <v>0</v>
      </c>
      <c r="D214" s="15">
        <f>IF(H214="Khmer",1,0)</f>
        <v>1</v>
      </c>
      <c r="E214" s="17">
        <v>13</v>
      </c>
      <c r="F214" s="17"/>
      <c r="G214" s="17" t="s">
        <v>56</v>
      </c>
      <c r="H214" s="17" t="s">
        <v>72</v>
      </c>
    </row>
    <row r="215" spans="1:8" x14ac:dyDescent="0.35">
      <c r="A215" s="16">
        <v>1515000</v>
      </c>
      <c r="B215" s="16">
        <v>14</v>
      </c>
      <c r="C215" s="15">
        <f>IF(G215="Male",1,0)</f>
        <v>0</v>
      </c>
      <c r="D215" s="15">
        <f>IF(H215="Khmer",1,0)</f>
        <v>1</v>
      </c>
      <c r="E215" s="16">
        <v>4</v>
      </c>
      <c r="F215" s="16"/>
      <c r="G215" s="16" t="s">
        <v>56</v>
      </c>
      <c r="H215" s="16" t="s">
        <v>72</v>
      </c>
    </row>
    <row r="216" spans="1:8" x14ac:dyDescent="0.35">
      <c r="A216" s="17">
        <v>555000</v>
      </c>
      <c r="B216" s="17">
        <v>10</v>
      </c>
      <c r="C216" s="15">
        <f>IF(G216="Male",1,0)</f>
        <v>0</v>
      </c>
      <c r="D216" s="15">
        <f>IF(H216="Khmer",1,0)</f>
        <v>1</v>
      </c>
      <c r="E216" s="17">
        <v>4</v>
      </c>
      <c r="F216" s="17"/>
      <c r="G216" s="17" t="s">
        <v>56</v>
      </c>
      <c r="H216" s="17" t="s">
        <v>72</v>
      </c>
    </row>
    <row r="217" spans="1:8" x14ac:dyDescent="0.35">
      <c r="A217" s="16"/>
      <c r="B217" s="16">
        <v>7</v>
      </c>
      <c r="C217" s="15">
        <f>IF(G217="Male",1,0)</f>
        <v>0</v>
      </c>
      <c r="D217" s="15">
        <f>IF(H217="Khmer",1,0)</f>
        <v>1</v>
      </c>
      <c r="E217" s="16">
        <v>4</v>
      </c>
      <c r="F217" s="16"/>
      <c r="G217" s="16" t="s">
        <v>56</v>
      </c>
      <c r="H217" s="16" t="s">
        <v>72</v>
      </c>
    </row>
    <row r="218" spans="1:8" x14ac:dyDescent="0.35">
      <c r="A218" s="17">
        <v>71000</v>
      </c>
      <c r="B218" s="17">
        <v>13</v>
      </c>
      <c r="C218" s="15">
        <f>IF(G218="Male",1,0)</f>
        <v>1</v>
      </c>
      <c r="D218" s="15">
        <f>IF(H218="Khmer",1,0)</f>
        <v>1</v>
      </c>
      <c r="E218" s="17">
        <v>0</v>
      </c>
      <c r="F218" s="17"/>
      <c r="G218" s="17" t="s">
        <v>50</v>
      </c>
      <c r="H218" s="17" t="s">
        <v>72</v>
      </c>
    </row>
    <row r="219" spans="1:8" x14ac:dyDescent="0.35">
      <c r="A219" s="16">
        <v>35000</v>
      </c>
      <c r="B219" s="16">
        <v>11</v>
      </c>
      <c r="C219" s="15">
        <f>IF(G219="Male",1,0)</f>
        <v>0</v>
      </c>
      <c r="D219" s="15">
        <f>IF(H219="Khmer",1,0)</f>
        <v>1</v>
      </c>
      <c r="E219" s="16">
        <v>0</v>
      </c>
      <c r="F219" s="16"/>
      <c r="G219" s="16" t="s">
        <v>56</v>
      </c>
      <c r="H219" s="16" t="s">
        <v>72</v>
      </c>
    </row>
    <row r="220" spans="1:8" x14ac:dyDescent="0.35">
      <c r="A220" s="17">
        <v>25000</v>
      </c>
      <c r="B220" s="17">
        <v>6</v>
      </c>
      <c r="C220" s="15">
        <f>IF(G220="Male",1,0)</f>
        <v>0</v>
      </c>
      <c r="D220" s="15">
        <f>IF(H220="Khmer",1,0)</f>
        <v>1</v>
      </c>
      <c r="E220" s="17">
        <v>0</v>
      </c>
      <c r="F220" s="17"/>
      <c r="G220" s="17" t="s">
        <v>56</v>
      </c>
      <c r="H220" s="17" t="s">
        <v>72</v>
      </c>
    </row>
    <row r="221" spans="1:8" x14ac:dyDescent="0.35">
      <c r="A221" s="16">
        <v>48000</v>
      </c>
      <c r="B221" s="16">
        <v>15</v>
      </c>
      <c r="C221" s="15">
        <f>IF(G221="Male",1,0)</f>
        <v>0</v>
      </c>
      <c r="D221" s="15">
        <f>IF(H221="Khmer",1,0)</f>
        <v>1</v>
      </c>
      <c r="E221" s="16">
        <v>8</v>
      </c>
      <c r="F221" s="16"/>
      <c r="G221" s="16" t="s">
        <v>56</v>
      </c>
      <c r="H221" s="16" t="s">
        <v>72</v>
      </c>
    </row>
    <row r="222" spans="1:8" x14ac:dyDescent="0.35">
      <c r="A222" s="17">
        <v>37000</v>
      </c>
      <c r="B222" s="17">
        <v>11</v>
      </c>
      <c r="C222" s="15">
        <f>IF(G222="Male",1,0)</f>
        <v>0</v>
      </c>
      <c r="D222" s="15">
        <f>IF(H222="Khmer",1,0)</f>
        <v>1</v>
      </c>
      <c r="E222" s="17">
        <v>8</v>
      </c>
      <c r="F222" s="17"/>
      <c r="G222" s="17" t="s">
        <v>56</v>
      </c>
      <c r="H222" s="17" t="s">
        <v>72</v>
      </c>
    </row>
    <row r="223" spans="1:8" x14ac:dyDescent="0.35">
      <c r="A223" s="16">
        <v>744000</v>
      </c>
      <c r="B223" s="16">
        <v>11</v>
      </c>
      <c r="C223" s="15">
        <f>IF(G223="Male",1,0)</f>
        <v>1</v>
      </c>
      <c r="D223" s="15">
        <f>IF(H223="Khmer",1,0)</f>
        <v>1</v>
      </c>
      <c r="E223" s="16">
        <v>6</v>
      </c>
      <c r="F223" s="16"/>
      <c r="G223" s="16" t="s">
        <v>50</v>
      </c>
      <c r="H223" s="16" t="s">
        <v>72</v>
      </c>
    </row>
    <row r="224" spans="1:8" x14ac:dyDescent="0.35">
      <c r="A224" s="17">
        <v>409800</v>
      </c>
      <c r="B224" s="17">
        <v>10</v>
      </c>
      <c r="C224" s="15">
        <f>IF(G224="Male",1,0)</f>
        <v>0</v>
      </c>
      <c r="D224" s="15">
        <f>IF(H224="Khmer",1,0)</f>
        <v>1</v>
      </c>
      <c r="E224" s="17">
        <v>6</v>
      </c>
      <c r="F224" s="17"/>
      <c r="G224" s="17" t="s">
        <v>56</v>
      </c>
      <c r="H224" s="17" t="s">
        <v>72</v>
      </c>
    </row>
    <row r="225" spans="1:8" x14ac:dyDescent="0.35">
      <c r="A225" s="16">
        <v>145000</v>
      </c>
      <c r="B225" s="16">
        <v>8</v>
      </c>
      <c r="C225" s="15">
        <f>IF(G225="Male",1,0)</f>
        <v>1</v>
      </c>
      <c r="D225" s="15">
        <f>IF(H225="Khmer",1,0)</f>
        <v>1</v>
      </c>
      <c r="E225" s="16">
        <v>6</v>
      </c>
      <c r="F225" s="16"/>
      <c r="G225" s="16" t="s">
        <v>50</v>
      </c>
      <c r="H225" s="16" t="s">
        <v>72</v>
      </c>
    </row>
    <row r="226" spans="1:8" x14ac:dyDescent="0.35">
      <c r="A226" s="17"/>
      <c r="B226" s="17">
        <v>6</v>
      </c>
      <c r="C226" s="15">
        <f>IF(G226="Male",1,0)</f>
        <v>1</v>
      </c>
      <c r="D226" s="15">
        <f>IF(H226="Khmer",1,0)</f>
        <v>1</v>
      </c>
      <c r="E226" s="17">
        <v>6</v>
      </c>
      <c r="F226" s="17"/>
      <c r="G226" s="17" t="s">
        <v>50</v>
      </c>
      <c r="H226" s="17" t="s">
        <v>72</v>
      </c>
    </row>
    <row r="227" spans="1:8" x14ac:dyDescent="0.35">
      <c r="A227" s="16">
        <v>1101000</v>
      </c>
      <c r="B227" s="16">
        <v>13</v>
      </c>
      <c r="C227" s="15">
        <f>IF(G227="Male",1,0)</f>
        <v>0</v>
      </c>
      <c r="D227" s="15">
        <f>IF(H227="Khmer",1,0)</f>
        <v>1</v>
      </c>
      <c r="E227" s="16">
        <v>12</v>
      </c>
      <c r="F227" s="16"/>
      <c r="G227" s="16" t="s">
        <v>56</v>
      </c>
      <c r="H227" s="16" t="s">
        <v>72</v>
      </c>
    </row>
    <row r="228" spans="1:8" x14ac:dyDescent="0.35">
      <c r="A228" s="17"/>
      <c r="B228" s="17">
        <v>12</v>
      </c>
      <c r="C228" s="15">
        <f>IF(G228="Male",1,0)</f>
        <v>1</v>
      </c>
      <c r="D228" s="15">
        <f>IF(H228="Khmer",1,0)</f>
        <v>1</v>
      </c>
      <c r="E228" s="17">
        <v>5</v>
      </c>
      <c r="F228" s="17"/>
      <c r="G228" s="17" t="s">
        <v>50</v>
      </c>
      <c r="H228" s="17" t="s">
        <v>72</v>
      </c>
    </row>
    <row r="229" spans="1:8" x14ac:dyDescent="0.35">
      <c r="A229" s="16"/>
      <c r="B229" s="16">
        <v>10</v>
      </c>
      <c r="C229" s="15">
        <f>IF(G229="Male",1,0)</f>
        <v>0</v>
      </c>
      <c r="D229" s="15">
        <f>IF(H229="Khmer",1,0)</f>
        <v>1</v>
      </c>
      <c r="E229" s="16">
        <v>5</v>
      </c>
      <c r="F229" s="16"/>
      <c r="G229" s="16" t="s">
        <v>56</v>
      </c>
      <c r="H229" s="16" t="s">
        <v>72</v>
      </c>
    </row>
    <row r="230" spans="1:8" x14ac:dyDescent="0.35">
      <c r="A230" s="17"/>
      <c r="B230" s="17">
        <v>6</v>
      </c>
      <c r="C230" s="15">
        <f>IF(G230="Male",1,0)</f>
        <v>0</v>
      </c>
      <c r="D230" s="15">
        <f>IF(H230="Khmer",1,0)</f>
        <v>1</v>
      </c>
      <c r="E230" s="17">
        <v>5</v>
      </c>
      <c r="F230" s="17"/>
      <c r="G230" s="17" t="s">
        <v>56</v>
      </c>
      <c r="H230" s="17" t="s">
        <v>72</v>
      </c>
    </row>
    <row r="231" spans="1:8" x14ac:dyDescent="0.35">
      <c r="A231" s="16">
        <v>705000</v>
      </c>
      <c r="B231" s="16">
        <v>13</v>
      </c>
      <c r="C231" s="15">
        <f>IF(G231="Male",1,0)</f>
        <v>0</v>
      </c>
      <c r="D231" s="15">
        <f>IF(H231="Khmer",1,0)</f>
        <v>1</v>
      </c>
      <c r="E231" s="16">
        <v>10</v>
      </c>
      <c r="F231" s="16"/>
      <c r="G231" s="16" t="s">
        <v>56</v>
      </c>
      <c r="H231" s="16" t="s">
        <v>72</v>
      </c>
    </row>
    <row r="232" spans="1:8" x14ac:dyDescent="0.35">
      <c r="A232" s="17">
        <v>517000</v>
      </c>
      <c r="B232" s="17">
        <v>11</v>
      </c>
      <c r="C232" s="15">
        <f>IF(G232="Male",1,0)</f>
        <v>1</v>
      </c>
      <c r="D232" s="15">
        <f>IF(H232="Khmer",1,0)</f>
        <v>1</v>
      </c>
      <c r="E232" s="17">
        <v>10</v>
      </c>
      <c r="F232" s="17"/>
      <c r="G232" s="17" t="s">
        <v>50</v>
      </c>
      <c r="H232" s="17" t="s">
        <v>72</v>
      </c>
    </row>
    <row r="233" spans="1:8" x14ac:dyDescent="0.35">
      <c r="A233" s="16">
        <v>5500000</v>
      </c>
      <c r="B233" s="16">
        <v>16</v>
      </c>
      <c r="C233" s="15">
        <f>IF(G233="Male",1,0)</f>
        <v>0</v>
      </c>
      <c r="D233" s="15">
        <f>IF(H233="Khmer",1,0)</f>
        <v>1</v>
      </c>
      <c r="E233" s="16">
        <v>11</v>
      </c>
      <c r="F233" s="16"/>
      <c r="G233" s="16" t="s">
        <v>56</v>
      </c>
      <c r="H233" s="16" t="s">
        <v>72</v>
      </c>
    </row>
    <row r="234" spans="1:8" x14ac:dyDescent="0.35">
      <c r="A234" s="17"/>
      <c r="B234" s="17">
        <v>15</v>
      </c>
      <c r="C234" s="15">
        <f>IF(G234="Male",1,0)</f>
        <v>0</v>
      </c>
      <c r="D234" s="15">
        <f>IF(H234="Khmer",1,0)</f>
        <v>1</v>
      </c>
      <c r="E234" s="17">
        <v>5</v>
      </c>
      <c r="F234" s="17"/>
      <c r="G234" s="17" t="s">
        <v>56</v>
      </c>
      <c r="H234" s="17" t="s">
        <v>72</v>
      </c>
    </row>
    <row r="235" spans="1:8" x14ac:dyDescent="0.35">
      <c r="A235" s="16"/>
      <c r="B235" s="16">
        <v>13</v>
      </c>
      <c r="C235" s="15">
        <f>IF(G235="Male",1,0)</f>
        <v>1</v>
      </c>
      <c r="D235" s="15">
        <f>IF(H235="Khmer",1,0)</f>
        <v>1</v>
      </c>
      <c r="E235" s="16">
        <v>5</v>
      </c>
      <c r="F235" s="16"/>
      <c r="G235" s="16" t="s">
        <v>50</v>
      </c>
      <c r="H235" s="16" t="s">
        <v>72</v>
      </c>
    </row>
    <row r="236" spans="1:8" x14ac:dyDescent="0.35">
      <c r="A236" s="17"/>
      <c r="B236" s="17">
        <v>12</v>
      </c>
      <c r="C236" s="15">
        <f>IF(G236="Male",1,0)</f>
        <v>1</v>
      </c>
      <c r="D236" s="15">
        <f>IF(H236="Khmer",1,0)</f>
        <v>1</v>
      </c>
      <c r="E236" s="17">
        <v>5</v>
      </c>
      <c r="F236" s="17">
        <v>3</v>
      </c>
      <c r="G236" s="17" t="s">
        <v>50</v>
      </c>
      <c r="H236" s="17" t="s">
        <v>72</v>
      </c>
    </row>
    <row r="237" spans="1:8" x14ac:dyDescent="0.35">
      <c r="A237" s="16"/>
      <c r="B237" s="16">
        <v>17</v>
      </c>
      <c r="C237" s="15">
        <f>IF(G237="Male",1,0)</f>
        <v>1</v>
      </c>
      <c r="D237" s="15">
        <f>IF(H237="Khmer",1,0)</f>
        <v>1</v>
      </c>
      <c r="E237" s="16">
        <v>5</v>
      </c>
      <c r="F237" s="16">
        <v>2</v>
      </c>
      <c r="G237" s="16" t="s">
        <v>50</v>
      </c>
      <c r="H237" s="16" t="s">
        <v>72</v>
      </c>
    </row>
    <row r="238" spans="1:8" x14ac:dyDescent="0.35">
      <c r="A238" s="17">
        <v>990000</v>
      </c>
      <c r="B238" s="17">
        <v>9</v>
      </c>
      <c r="C238" s="15">
        <f>IF(G238="Male",1,0)</f>
        <v>0</v>
      </c>
      <c r="D238" s="15">
        <f>IF(H238="Khmer",1,0)</f>
        <v>1</v>
      </c>
      <c r="E238" s="17">
        <v>5</v>
      </c>
      <c r="F238" s="17">
        <v>2</v>
      </c>
      <c r="G238" s="17" t="s">
        <v>56</v>
      </c>
      <c r="H238" s="17" t="s">
        <v>72</v>
      </c>
    </row>
    <row r="239" spans="1:8" x14ac:dyDescent="0.35">
      <c r="A239" s="16">
        <v>72000</v>
      </c>
      <c r="B239" s="16">
        <v>6</v>
      </c>
      <c r="C239" s="15">
        <f>IF(G239="Male",1,0)</f>
        <v>0</v>
      </c>
      <c r="D239" s="15">
        <f>IF(H239="Khmer",1,0)</f>
        <v>1</v>
      </c>
      <c r="E239" s="16">
        <v>13</v>
      </c>
      <c r="F239" s="16">
        <v>2</v>
      </c>
      <c r="G239" s="16" t="s">
        <v>56</v>
      </c>
      <c r="H239" s="16" t="s">
        <v>72</v>
      </c>
    </row>
    <row r="240" spans="1:8" x14ac:dyDescent="0.35">
      <c r="A240" s="17">
        <v>364000</v>
      </c>
      <c r="B240" s="17">
        <v>10</v>
      </c>
      <c r="C240" s="15">
        <f>IF(G240="Male",1,0)</f>
        <v>0</v>
      </c>
      <c r="D240" s="15">
        <f>IF(H240="Khmer",1,0)</f>
        <v>1</v>
      </c>
      <c r="E240" s="17">
        <v>5</v>
      </c>
      <c r="F240" s="17">
        <v>3</v>
      </c>
      <c r="G240" s="17" t="s">
        <v>56</v>
      </c>
      <c r="H240" s="17" t="s">
        <v>72</v>
      </c>
    </row>
    <row r="241" spans="1:8" x14ac:dyDescent="0.35">
      <c r="A241" s="16">
        <v>2154000</v>
      </c>
      <c r="B241" s="16">
        <v>15</v>
      </c>
      <c r="C241" s="15">
        <f>IF(G241="Male",1,0)</f>
        <v>0</v>
      </c>
      <c r="D241" s="15">
        <f>IF(H241="Khmer",1,0)</f>
        <v>1</v>
      </c>
      <c r="E241" s="16">
        <v>4</v>
      </c>
      <c r="F241" s="16">
        <v>1</v>
      </c>
      <c r="G241" s="16" t="s">
        <v>56</v>
      </c>
      <c r="H241" s="16" t="s">
        <v>72</v>
      </c>
    </row>
    <row r="242" spans="1:8" x14ac:dyDescent="0.35">
      <c r="A242" s="17">
        <v>1515000</v>
      </c>
      <c r="B242" s="17">
        <v>12</v>
      </c>
      <c r="C242" s="15">
        <f>IF(G242="Male",1,0)</f>
        <v>0</v>
      </c>
      <c r="D242" s="15">
        <f>IF(H242="Khmer",1,0)</f>
        <v>1</v>
      </c>
      <c r="E242" s="17">
        <v>7</v>
      </c>
      <c r="F242" s="17">
        <v>2</v>
      </c>
      <c r="G242" s="17" t="s">
        <v>56</v>
      </c>
      <c r="H242" s="17" t="s">
        <v>72</v>
      </c>
    </row>
    <row r="243" spans="1:8" x14ac:dyDescent="0.35">
      <c r="A243" s="16">
        <v>770000</v>
      </c>
      <c r="B243" s="16">
        <v>9</v>
      </c>
      <c r="C243" s="15">
        <f>IF(G243="Male",1,0)</f>
        <v>1</v>
      </c>
      <c r="D243" s="15">
        <f>IF(H243="Khmer",1,0)</f>
        <v>1</v>
      </c>
      <c r="E243" s="16">
        <v>7</v>
      </c>
      <c r="F243" s="16">
        <v>2</v>
      </c>
      <c r="G243" s="16" t="s">
        <v>50</v>
      </c>
      <c r="H243" s="16" t="s">
        <v>72</v>
      </c>
    </row>
    <row r="244" spans="1:8" x14ac:dyDescent="0.35">
      <c r="A244" s="17"/>
      <c r="B244" s="17">
        <v>15</v>
      </c>
      <c r="C244" s="15">
        <f>IF(G244="Male",1,0)</f>
        <v>1</v>
      </c>
      <c r="D244" s="15">
        <f>IF(H244="Khmer",1,0)</f>
        <v>1</v>
      </c>
      <c r="E244" s="17">
        <v>3</v>
      </c>
      <c r="F244" s="17">
        <v>1</v>
      </c>
      <c r="G244" s="17" t="s">
        <v>50</v>
      </c>
      <c r="H244" s="17" t="s">
        <v>72</v>
      </c>
    </row>
    <row r="245" spans="1:8" x14ac:dyDescent="0.35">
      <c r="A245" s="16"/>
      <c r="B245" s="16">
        <v>17</v>
      </c>
      <c r="C245" s="15">
        <f>IF(G245="Male",1,0)</f>
        <v>1</v>
      </c>
      <c r="D245" s="15">
        <f>IF(H245="Khmer",1,0)</f>
        <v>1</v>
      </c>
      <c r="E245" s="16">
        <v>2</v>
      </c>
      <c r="F245" s="16">
        <v>3</v>
      </c>
      <c r="G245" s="16" t="s">
        <v>50</v>
      </c>
      <c r="H245" s="16" t="s">
        <v>72</v>
      </c>
    </row>
    <row r="246" spans="1:8" x14ac:dyDescent="0.35">
      <c r="A246" s="17"/>
      <c r="B246" s="17">
        <v>14</v>
      </c>
      <c r="C246" s="15">
        <f>IF(G246="Male",1,0)</f>
        <v>0</v>
      </c>
      <c r="D246" s="15">
        <f>IF(H246="Khmer",1,0)</f>
        <v>1</v>
      </c>
      <c r="E246" s="17">
        <v>2</v>
      </c>
      <c r="F246" s="17">
        <v>3</v>
      </c>
      <c r="G246" s="17" t="s">
        <v>56</v>
      </c>
      <c r="H246" s="17" t="s">
        <v>72</v>
      </c>
    </row>
    <row r="247" spans="1:8" x14ac:dyDescent="0.35">
      <c r="A247" s="16">
        <v>65000</v>
      </c>
      <c r="B247" s="16">
        <v>17</v>
      </c>
      <c r="C247" s="15">
        <f>IF(G247="Male",1,0)</f>
        <v>1</v>
      </c>
      <c r="D247" s="15">
        <f>IF(H247="Khmer",1,0)</f>
        <v>1</v>
      </c>
      <c r="E247" s="16">
        <v>3</v>
      </c>
      <c r="F247" s="16">
        <v>1</v>
      </c>
      <c r="G247" s="16" t="s">
        <v>50</v>
      </c>
      <c r="H247" s="16" t="s">
        <v>72</v>
      </c>
    </row>
    <row r="248" spans="1:8" x14ac:dyDescent="0.35">
      <c r="A248" s="17">
        <v>1558000</v>
      </c>
      <c r="B248" s="17">
        <v>14</v>
      </c>
      <c r="C248" s="15">
        <f>IF(G248="Male",1,0)</f>
        <v>0</v>
      </c>
      <c r="D248" s="15">
        <f>IF(H248="Khmer",1,0)</f>
        <v>1</v>
      </c>
      <c r="E248" s="17">
        <v>5</v>
      </c>
      <c r="F248" s="17">
        <v>3</v>
      </c>
      <c r="G248" s="17" t="s">
        <v>56</v>
      </c>
      <c r="H248" s="17" t="s">
        <v>72</v>
      </c>
    </row>
    <row r="249" spans="1:8" x14ac:dyDescent="0.35">
      <c r="A249" s="16">
        <v>420000</v>
      </c>
      <c r="B249" s="16">
        <v>7</v>
      </c>
      <c r="C249" s="15">
        <f>IF(G249="Male",1,0)</f>
        <v>1</v>
      </c>
      <c r="D249" s="15">
        <f>IF(H249="Khmer",1,0)</f>
        <v>1</v>
      </c>
      <c r="E249" s="16">
        <v>5</v>
      </c>
      <c r="F249" s="16">
        <v>3</v>
      </c>
      <c r="G249" s="16" t="s">
        <v>50</v>
      </c>
      <c r="H249" s="16" t="s">
        <v>72</v>
      </c>
    </row>
    <row r="250" spans="1:8" x14ac:dyDescent="0.35">
      <c r="A250" s="17"/>
      <c r="B250" s="17">
        <v>12</v>
      </c>
      <c r="C250" s="15">
        <f>IF(G250="Male",1,0)</f>
        <v>0</v>
      </c>
      <c r="D250" s="15">
        <f>IF(H250="Khmer",1,0)</f>
        <v>1</v>
      </c>
      <c r="E250" s="17">
        <v>14</v>
      </c>
      <c r="F250" s="17">
        <v>3</v>
      </c>
      <c r="G250" s="17" t="s">
        <v>56</v>
      </c>
      <c r="H250" s="17" t="s">
        <v>72</v>
      </c>
    </row>
    <row r="251" spans="1:8" x14ac:dyDescent="0.35">
      <c r="A251" s="16"/>
      <c r="B251" s="16">
        <v>10</v>
      </c>
      <c r="C251" s="15">
        <f>IF(G251="Male",1,0)</f>
        <v>1</v>
      </c>
      <c r="D251" s="15">
        <f>IF(H251="Khmer",1,0)</f>
        <v>1</v>
      </c>
      <c r="E251" s="16">
        <v>14</v>
      </c>
      <c r="F251" s="16">
        <v>3</v>
      </c>
      <c r="G251" s="16" t="s">
        <v>50</v>
      </c>
      <c r="H251" s="16" t="s">
        <v>72</v>
      </c>
    </row>
    <row r="252" spans="1:8" x14ac:dyDescent="0.35">
      <c r="A252" s="17">
        <v>454000</v>
      </c>
      <c r="B252" s="17">
        <v>11</v>
      </c>
      <c r="C252" s="15">
        <f>IF(G252="Male",1,0)</f>
        <v>1</v>
      </c>
      <c r="D252" s="15">
        <f>IF(H252="Khmer",1,0)</f>
        <v>1</v>
      </c>
      <c r="E252" s="17">
        <v>10</v>
      </c>
      <c r="F252" s="17">
        <v>2</v>
      </c>
      <c r="G252" s="17" t="s">
        <v>50</v>
      </c>
      <c r="H252" s="17" t="s">
        <v>72</v>
      </c>
    </row>
    <row r="253" spans="1:8" x14ac:dyDescent="0.35">
      <c r="A253" s="16">
        <v>248000</v>
      </c>
      <c r="B253" s="16">
        <v>15</v>
      </c>
      <c r="C253" s="15">
        <f>IF(G253="Male",1,0)</f>
        <v>1</v>
      </c>
      <c r="D253" s="15">
        <f>IF(H253="Khmer",1,0)</f>
        <v>1</v>
      </c>
      <c r="E253" s="16">
        <v>4</v>
      </c>
      <c r="F253" s="16">
        <v>5</v>
      </c>
      <c r="G253" s="16" t="s">
        <v>50</v>
      </c>
      <c r="H253" s="16" t="s">
        <v>72</v>
      </c>
    </row>
    <row r="254" spans="1:8" x14ac:dyDescent="0.35">
      <c r="A254" s="17">
        <v>238000</v>
      </c>
      <c r="B254" s="17">
        <v>12</v>
      </c>
      <c r="C254" s="15">
        <f>IF(G254="Male",1,0)</f>
        <v>1</v>
      </c>
      <c r="D254" s="15">
        <f>IF(H254="Khmer",1,0)</f>
        <v>1</v>
      </c>
      <c r="E254" s="17">
        <v>4</v>
      </c>
      <c r="F254" s="17">
        <v>5</v>
      </c>
      <c r="G254" s="17" t="s">
        <v>50</v>
      </c>
      <c r="H254" s="17" t="s">
        <v>72</v>
      </c>
    </row>
    <row r="255" spans="1:8" x14ac:dyDescent="0.35">
      <c r="A255" s="16">
        <v>135000</v>
      </c>
      <c r="B255" s="16">
        <v>12</v>
      </c>
      <c r="C255" s="15">
        <f>IF(G255="Male",1,0)</f>
        <v>0</v>
      </c>
      <c r="D255" s="15">
        <f>IF(H255="Khmer",1,0)</f>
        <v>1</v>
      </c>
      <c r="E255" s="16">
        <v>5</v>
      </c>
      <c r="F255" s="16">
        <v>2</v>
      </c>
      <c r="G255" s="16" t="s">
        <v>56</v>
      </c>
      <c r="H255" s="16" t="s">
        <v>72</v>
      </c>
    </row>
    <row r="256" spans="1:8" x14ac:dyDescent="0.35">
      <c r="A256" s="17">
        <v>15000</v>
      </c>
      <c r="B256" s="17">
        <v>6</v>
      </c>
      <c r="C256" s="15">
        <f>IF(G256="Male",1,0)</f>
        <v>0</v>
      </c>
      <c r="D256" s="15">
        <f>IF(H256="Khmer",1,0)</f>
        <v>1</v>
      </c>
      <c r="E256" s="17">
        <v>5</v>
      </c>
      <c r="F256" s="17">
        <v>2</v>
      </c>
      <c r="G256" s="17" t="s">
        <v>56</v>
      </c>
      <c r="H256" s="17" t="s">
        <v>72</v>
      </c>
    </row>
    <row r="257" spans="1:8" x14ac:dyDescent="0.35">
      <c r="A257" s="16">
        <v>86000</v>
      </c>
      <c r="B257" s="16">
        <v>8</v>
      </c>
      <c r="C257" s="15">
        <f>IF(G257="Male",1,0)</f>
        <v>1</v>
      </c>
      <c r="D257" s="15">
        <f>IF(H257="Khmer",1,0)</f>
        <v>1</v>
      </c>
      <c r="E257" s="16">
        <v>6</v>
      </c>
      <c r="F257" s="16">
        <v>3</v>
      </c>
      <c r="G257" s="16" t="s">
        <v>50</v>
      </c>
      <c r="H257" s="16" t="s">
        <v>72</v>
      </c>
    </row>
    <row r="258" spans="1:8" x14ac:dyDescent="0.35">
      <c r="A258" s="17">
        <v>6000</v>
      </c>
      <c r="B258" s="17">
        <v>6</v>
      </c>
      <c r="C258" s="15">
        <f>IF(G258="Male",1,0)</f>
        <v>0</v>
      </c>
      <c r="D258" s="15">
        <f>IF(H258="Khmer",1,0)</f>
        <v>1</v>
      </c>
      <c r="E258" s="17">
        <v>6</v>
      </c>
      <c r="F258" s="17">
        <v>3</v>
      </c>
      <c r="G258" s="17" t="s">
        <v>56</v>
      </c>
      <c r="H258" s="17" t="s">
        <v>72</v>
      </c>
    </row>
    <row r="259" spans="1:8" x14ac:dyDescent="0.35">
      <c r="A259" s="16">
        <v>207500</v>
      </c>
      <c r="B259" s="16">
        <v>13</v>
      </c>
      <c r="C259" s="15">
        <f>IF(G259="Male",1,0)</f>
        <v>1</v>
      </c>
      <c r="D259" s="15">
        <f>IF(H259="Khmer",1,0)</f>
        <v>1</v>
      </c>
      <c r="E259" s="16">
        <v>8</v>
      </c>
      <c r="F259" s="16">
        <v>2</v>
      </c>
      <c r="G259" s="16" t="s">
        <v>50</v>
      </c>
      <c r="H259" s="16" t="s">
        <v>72</v>
      </c>
    </row>
    <row r="260" spans="1:8" x14ac:dyDescent="0.35">
      <c r="A260" s="17">
        <v>1954000</v>
      </c>
      <c r="B260" s="17">
        <v>16</v>
      </c>
      <c r="C260" s="15">
        <f>IF(G260="Male",1,0)</f>
        <v>0</v>
      </c>
      <c r="D260" s="15">
        <f>IF(H260="Khmer",1,0)</f>
        <v>1</v>
      </c>
      <c r="E260" s="17">
        <v>12</v>
      </c>
      <c r="F260" s="17">
        <v>1</v>
      </c>
      <c r="G260" s="17" t="s">
        <v>56</v>
      </c>
      <c r="H260" s="17" t="s">
        <v>72</v>
      </c>
    </row>
    <row r="261" spans="1:8" x14ac:dyDescent="0.35">
      <c r="A261" s="16">
        <v>680000</v>
      </c>
      <c r="B261" s="16">
        <v>15</v>
      </c>
      <c r="C261" s="15">
        <f>IF(G261="Male",1,0)</f>
        <v>1</v>
      </c>
      <c r="D261" s="15">
        <f>IF(H261="Khmer",1,0)</f>
        <v>1</v>
      </c>
      <c r="E261" s="16">
        <v>9</v>
      </c>
      <c r="F261" s="16">
        <v>3</v>
      </c>
      <c r="G261" s="16" t="s">
        <v>50</v>
      </c>
      <c r="H261" s="16" t="s">
        <v>72</v>
      </c>
    </row>
    <row r="262" spans="1:8" x14ac:dyDescent="0.35">
      <c r="A262" s="17">
        <v>1440000</v>
      </c>
      <c r="B262" s="17">
        <v>12</v>
      </c>
      <c r="C262" s="15">
        <f>IF(G262="Male",1,0)</f>
        <v>1</v>
      </c>
      <c r="D262" s="15">
        <f>IF(H262="Khmer",1,0)</f>
        <v>1</v>
      </c>
      <c r="E262" s="17">
        <v>9</v>
      </c>
      <c r="F262" s="17">
        <v>3</v>
      </c>
      <c r="G262" s="17" t="s">
        <v>50</v>
      </c>
      <c r="H262" s="17" t="s">
        <v>72</v>
      </c>
    </row>
    <row r="263" spans="1:8" x14ac:dyDescent="0.35">
      <c r="A263" s="16">
        <v>729600</v>
      </c>
      <c r="B263" s="16">
        <v>6</v>
      </c>
      <c r="C263" s="15">
        <f>IF(G263="Male",1,0)</f>
        <v>1</v>
      </c>
      <c r="D263" s="15">
        <f>IF(H263="Khmer",1,0)</f>
        <v>1</v>
      </c>
      <c r="E263" s="16">
        <v>9</v>
      </c>
      <c r="F263" s="16">
        <v>3</v>
      </c>
      <c r="G263" s="16" t="s">
        <v>50</v>
      </c>
      <c r="H263" s="16" t="s">
        <v>72</v>
      </c>
    </row>
    <row r="264" spans="1:8" x14ac:dyDescent="0.35">
      <c r="A264" s="17"/>
      <c r="B264" s="17">
        <v>14</v>
      </c>
      <c r="C264" s="15">
        <f>IF(G264="Male",1,0)</f>
        <v>0</v>
      </c>
      <c r="D264" s="15">
        <f>IF(H264="Khmer",1,0)</f>
        <v>1</v>
      </c>
      <c r="E264" s="17">
        <v>5</v>
      </c>
      <c r="F264" s="17">
        <v>2</v>
      </c>
      <c r="G264" s="17" t="s">
        <v>56</v>
      </c>
      <c r="H264" s="17" t="s">
        <v>72</v>
      </c>
    </row>
    <row r="265" spans="1:8" x14ac:dyDescent="0.35">
      <c r="A265" s="16">
        <v>90000</v>
      </c>
      <c r="B265" s="16">
        <v>13</v>
      </c>
      <c r="C265" s="15">
        <f>IF(G265="Male",1,0)</f>
        <v>1</v>
      </c>
      <c r="D265" s="15">
        <f>IF(H265="Khmer",1,0)</f>
        <v>1</v>
      </c>
      <c r="E265" s="16">
        <v>0</v>
      </c>
      <c r="F265" s="16">
        <v>2</v>
      </c>
      <c r="G265" s="16" t="s">
        <v>50</v>
      </c>
      <c r="H265" s="16" t="s">
        <v>72</v>
      </c>
    </row>
    <row r="266" spans="1:8" x14ac:dyDescent="0.35">
      <c r="A266" s="17">
        <v>845000</v>
      </c>
      <c r="B266" s="17">
        <v>13</v>
      </c>
      <c r="C266" s="15">
        <f>IF(G266="Male",1,0)</f>
        <v>0</v>
      </c>
      <c r="D266" s="15">
        <f>IF(H266="Khmer",1,0)</f>
        <v>0</v>
      </c>
      <c r="E266" s="17">
        <v>0</v>
      </c>
      <c r="F266" s="17">
        <v>2</v>
      </c>
      <c r="G266" s="17" t="s">
        <v>56</v>
      </c>
      <c r="H266" s="17" t="s">
        <v>51</v>
      </c>
    </row>
    <row r="267" spans="1:8" x14ac:dyDescent="0.35">
      <c r="A267" s="16">
        <v>149000</v>
      </c>
      <c r="B267" s="16">
        <v>12</v>
      </c>
      <c r="C267" s="15">
        <f>IF(G267="Male",1,0)</f>
        <v>0</v>
      </c>
      <c r="D267" s="15">
        <f>IF(H267="Khmer",1,0)</f>
        <v>1</v>
      </c>
      <c r="E267" s="16">
        <v>2</v>
      </c>
      <c r="F267" s="16">
        <v>5</v>
      </c>
      <c r="G267" s="16" t="s">
        <v>56</v>
      </c>
      <c r="H267" s="16" t="s">
        <v>72</v>
      </c>
    </row>
    <row r="268" spans="1:8" x14ac:dyDescent="0.35">
      <c r="A268" s="17">
        <v>85000</v>
      </c>
      <c r="B268" s="17">
        <v>8</v>
      </c>
      <c r="C268" s="15">
        <f>IF(G268="Male",1,0)</f>
        <v>0</v>
      </c>
      <c r="D268" s="15">
        <f>IF(H268="Khmer",1,0)</f>
        <v>1</v>
      </c>
      <c r="E268" s="17">
        <v>2</v>
      </c>
      <c r="F268" s="17">
        <v>5</v>
      </c>
      <c r="G268" s="17" t="s">
        <v>56</v>
      </c>
      <c r="H268" s="17" t="s">
        <v>72</v>
      </c>
    </row>
    <row r="269" spans="1:8" x14ac:dyDescent="0.35">
      <c r="A269" s="16">
        <v>91000</v>
      </c>
      <c r="B269" s="16">
        <v>6</v>
      </c>
      <c r="C269" s="15">
        <f>IF(G269="Male",1,0)</f>
        <v>0</v>
      </c>
      <c r="D269" s="15">
        <f>IF(H269="Khmer",1,0)</f>
        <v>1</v>
      </c>
      <c r="E269" s="16">
        <v>2</v>
      </c>
      <c r="F269" s="16">
        <v>5</v>
      </c>
      <c r="G269" s="16" t="s">
        <v>56</v>
      </c>
      <c r="H269" s="16" t="s">
        <v>72</v>
      </c>
    </row>
    <row r="270" spans="1:8" x14ac:dyDescent="0.35">
      <c r="A270" s="17">
        <v>1080000</v>
      </c>
      <c r="B270" s="17">
        <v>14</v>
      </c>
      <c r="C270" s="15">
        <f>IF(G270="Male",1,0)</f>
        <v>1</v>
      </c>
      <c r="D270" s="15">
        <f>IF(H270="Khmer",1,0)</f>
        <v>1</v>
      </c>
      <c r="E270" s="17">
        <v>7</v>
      </c>
      <c r="F270" s="17">
        <v>2</v>
      </c>
      <c r="G270" s="17" t="s">
        <v>50</v>
      </c>
      <c r="H270" s="17" t="s">
        <v>72</v>
      </c>
    </row>
    <row r="271" spans="1:8" x14ac:dyDescent="0.35">
      <c r="A271" s="16">
        <v>915000</v>
      </c>
      <c r="B271" s="16">
        <v>10</v>
      </c>
      <c r="C271" s="15">
        <f>IF(G271="Male",1,0)</f>
        <v>0</v>
      </c>
      <c r="D271" s="15">
        <f>IF(H271="Khmer",1,0)</f>
        <v>1</v>
      </c>
      <c r="E271" s="16">
        <v>7</v>
      </c>
      <c r="F271" s="16">
        <v>2</v>
      </c>
      <c r="G271" s="16" t="s">
        <v>56</v>
      </c>
      <c r="H271" s="16" t="s">
        <v>72</v>
      </c>
    </row>
    <row r="272" spans="1:8" x14ac:dyDescent="0.35">
      <c r="A272" s="17">
        <v>65000</v>
      </c>
      <c r="B272" s="17">
        <v>11</v>
      </c>
      <c r="C272" s="15">
        <f>IF(G272="Male",1,0)</f>
        <v>0</v>
      </c>
      <c r="D272" s="15">
        <f>IF(H272="Khmer",1,0)</f>
        <v>1</v>
      </c>
      <c r="E272" s="17">
        <v>1</v>
      </c>
      <c r="F272" s="17">
        <v>1</v>
      </c>
      <c r="G272" s="17" t="s">
        <v>56</v>
      </c>
      <c r="H272" s="17" t="s">
        <v>72</v>
      </c>
    </row>
    <row r="273" spans="1:8" x14ac:dyDescent="0.35">
      <c r="A273" s="16">
        <v>22000</v>
      </c>
      <c r="B273" s="16">
        <v>11</v>
      </c>
      <c r="C273" s="15">
        <f>IF(G273="Male",1,0)</f>
        <v>1</v>
      </c>
      <c r="D273" s="15">
        <f>IF(H273="Khmer",1,0)</f>
        <v>1</v>
      </c>
      <c r="E273" s="16">
        <v>0</v>
      </c>
      <c r="F273" s="16">
        <v>2</v>
      </c>
      <c r="G273" s="16" t="s">
        <v>50</v>
      </c>
      <c r="H273" s="16" t="s">
        <v>72</v>
      </c>
    </row>
    <row r="274" spans="1:8" x14ac:dyDescent="0.35">
      <c r="A274" s="17">
        <v>1352700</v>
      </c>
      <c r="B274" s="17">
        <v>10</v>
      </c>
      <c r="C274" s="15">
        <f>IF(G274="Male",1,0)</f>
        <v>0</v>
      </c>
      <c r="D274" s="15">
        <f>IF(H274="Khmer",1,0)</f>
        <v>1</v>
      </c>
      <c r="E274" s="17">
        <v>9</v>
      </c>
      <c r="F274" s="17">
        <v>3</v>
      </c>
      <c r="G274" s="17" t="s">
        <v>56</v>
      </c>
      <c r="H274" s="17" t="s">
        <v>72</v>
      </c>
    </row>
    <row r="275" spans="1:8" x14ac:dyDescent="0.35">
      <c r="A275" s="16">
        <v>255000</v>
      </c>
      <c r="B275" s="16">
        <v>8</v>
      </c>
      <c r="C275" s="15">
        <f>IF(G275="Male",1,0)</f>
        <v>0</v>
      </c>
      <c r="D275" s="15">
        <f>IF(H275="Khmer",1,0)</f>
        <v>1</v>
      </c>
      <c r="E275" s="16">
        <v>16</v>
      </c>
      <c r="F275" s="16">
        <v>1</v>
      </c>
      <c r="G275" s="16" t="s">
        <v>56</v>
      </c>
      <c r="H275" s="16" t="s">
        <v>72</v>
      </c>
    </row>
    <row r="276" spans="1:8" x14ac:dyDescent="0.35">
      <c r="A276" s="17">
        <v>1470000</v>
      </c>
      <c r="B276" s="17">
        <v>8</v>
      </c>
      <c r="C276" s="15">
        <f>IF(G276="Male",1,0)</f>
        <v>0</v>
      </c>
      <c r="D276" s="15">
        <f>IF(H276="Khmer",1,0)</f>
        <v>1</v>
      </c>
      <c r="E276" s="17">
        <v>12</v>
      </c>
      <c r="F276" s="17">
        <v>2</v>
      </c>
      <c r="G276" s="17" t="s">
        <v>56</v>
      </c>
      <c r="H276" s="17" t="s">
        <v>72</v>
      </c>
    </row>
    <row r="277" spans="1:8" x14ac:dyDescent="0.35">
      <c r="A277" s="16">
        <v>738000</v>
      </c>
      <c r="B277" s="16">
        <v>14</v>
      </c>
      <c r="C277" s="15">
        <f>IF(G277="Male",1,0)</f>
        <v>0</v>
      </c>
      <c r="D277" s="15">
        <f>IF(H277="Khmer",1,0)</f>
        <v>1</v>
      </c>
      <c r="E277" s="16">
        <v>15</v>
      </c>
      <c r="F277" s="16">
        <v>1</v>
      </c>
      <c r="G277" s="16" t="s">
        <v>56</v>
      </c>
      <c r="H277" s="16" t="s">
        <v>72</v>
      </c>
    </row>
    <row r="278" spans="1:8" x14ac:dyDescent="0.35">
      <c r="A278" s="17">
        <v>765000</v>
      </c>
      <c r="B278" s="17">
        <v>6</v>
      </c>
      <c r="C278" s="15">
        <f>IF(G278="Male",1,0)</f>
        <v>1</v>
      </c>
      <c r="D278" s="15">
        <f>IF(H278="Khmer",1,0)</f>
        <v>1</v>
      </c>
      <c r="E278" s="17">
        <v>12</v>
      </c>
      <c r="F278" s="17">
        <v>3</v>
      </c>
      <c r="G278" s="17" t="s">
        <v>50</v>
      </c>
      <c r="H278" s="17" t="s">
        <v>72</v>
      </c>
    </row>
    <row r="279" spans="1:8" x14ac:dyDescent="0.35">
      <c r="A279" s="16"/>
      <c r="B279" s="16">
        <v>16</v>
      </c>
      <c r="C279" s="15">
        <f>IF(G279="Male",1,0)</f>
        <v>1</v>
      </c>
      <c r="D279" s="15">
        <f>IF(H279="Khmer",1,0)</f>
        <v>1</v>
      </c>
      <c r="E279" s="16">
        <v>6</v>
      </c>
      <c r="F279" s="16">
        <v>3</v>
      </c>
      <c r="G279" s="16" t="s">
        <v>50</v>
      </c>
      <c r="H279" s="16" t="s">
        <v>72</v>
      </c>
    </row>
    <row r="280" spans="1:8" x14ac:dyDescent="0.35">
      <c r="A280" s="17">
        <v>556000</v>
      </c>
      <c r="B280" s="17">
        <v>15</v>
      </c>
      <c r="C280" s="15">
        <f>IF(G280="Male",1,0)</f>
        <v>0</v>
      </c>
      <c r="D280" s="15">
        <f>IF(H280="Khmer",1,0)</f>
        <v>1</v>
      </c>
      <c r="E280" s="17">
        <v>6</v>
      </c>
      <c r="F280" s="17">
        <v>3</v>
      </c>
      <c r="G280" s="17" t="s">
        <v>56</v>
      </c>
      <c r="H280" s="17" t="s">
        <v>72</v>
      </c>
    </row>
    <row r="281" spans="1:8" x14ac:dyDescent="0.35">
      <c r="A281" s="16">
        <v>64000</v>
      </c>
      <c r="B281" s="16">
        <v>12</v>
      </c>
      <c r="C281" s="15">
        <f>IF(G281="Male",1,0)</f>
        <v>1</v>
      </c>
      <c r="D281" s="15">
        <f>IF(H281="Khmer",1,0)</f>
        <v>1</v>
      </c>
      <c r="E281" s="16">
        <v>6</v>
      </c>
      <c r="F281" s="16">
        <v>3</v>
      </c>
      <c r="G281" s="16" t="s">
        <v>50</v>
      </c>
      <c r="H281" s="16" t="s">
        <v>72</v>
      </c>
    </row>
    <row r="282" spans="1:8" x14ac:dyDescent="0.35">
      <c r="A282" s="17">
        <v>136000</v>
      </c>
      <c r="B282" s="17">
        <v>13</v>
      </c>
      <c r="C282" s="15">
        <f>IF(G282="Male",1,0)</f>
        <v>0</v>
      </c>
      <c r="D282" s="15">
        <f>IF(H282="Khmer",1,0)</f>
        <v>1</v>
      </c>
      <c r="E282" s="17">
        <v>4</v>
      </c>
      <c r="F282" s="17">
        <v>2</v>
      </c>
      <c r="G282" s="17" t="s">
        <v>56</v>
      </c>
      <c r="H282" s="17" t="s">
        <v>72</v>
      </c>
    </row>
    <row r="283" spans="1:8" x14ac:dyDescent="0.35">
      <c r="A283" s="16"/>
      <c r="B283" s="16">
        <v>6</v>
      </c>
      <c r="C283" s="15">
        <f>IF(G283="Male",1,0)</f>
        <v>1</v>
      </c>
      <c r="D283" s="15">
        <f>IF(H283="Khmer",1,0)</f>
        <v>1</v>
      </c>
      <c r="E283" s="16">
        <v>4</v>
      </c>
      <c r="F283" s="16">
        <v>2</v>
      </c>
      <c r="G283" s="16" t="s">
        <v>50</v>
      </c>
      <c r="H283" s="16" t="s">
        <v>72</v>
      </c>
    </row>
    <row r="284" spans="1:8" x14ac:dyDescent="0.35">
      <c r="A284" s="17">
        <v>283000</v>
      </c>
      <c r="B284" s="17">
        <v>8</v>
      </c>
      <c r="C284" s="15">
        <f>IF(G284="Male",1,0)</f>
        <v>0</v>
      </c>
      <c r="D284" s="15">
        <f>IF(H284="Khmer",1,0)</f>
        <v>1</v>
      </c>
      <c r="E284" s="17">
        <v>1</v>
      </c>
      <c r="F284" s="17">
        <v>4</v>
      </c>
      <c r="G284" s="17" t="s">
        <v>56</v>
      </c>
      <c r="H284" s="17" t="s">
        <v>72</v>
      </c>
    </row>
    <row r="285" spans="1:8" x14ac:dyDescent="0.35">
      <c r="A285" s="16"/>
      <c r="B285" s="16">
        <v>6</v>
      </c>
      <c r="C285" s="15">
        <f>IF(G285="Male",1,0)</f>
        <v>0</v>
      </c>
      <c r="D285" s="15">
        <f>IF(H285="Khmer",1,0)</f>
        <v>1</v>
      </c>
      <c r="E285" s="16">
        <v>1</v>
      </c>
      <c r="F285" s="16">
        <v>4</v>
      </c>
      <c r="G285" s="16" t="s">
        <v>56</v>
      </c>
      <c r="H285" s="16" t="s">
        <v>72</v>
      </c>
    </row>
    <row r="286" spans="1:8" x14ac:dyDescent="0.35">
      <c r="A286" s="17">
        <v>57000</v>
      </c>
      <c r="B286" s="17">
        <v>10</v>
      </c>
      <c r="C286" s="15">
        <f>IF(G286="Male",1,0)</f>
        <v>1</v>
      </c>
      <c r="D286" s="15">
        <f>IF(H286="Khmer",1,0)</f>
        <v>0</v>
      </c>
      <c r="E286" s="17">
        <v>1</v>
      </c>
      <c r="F286" s="17">
        <v>4</v>
      </c>
      <c r="G286" s="17" t="s">
        <v>50</v>
      </c>
      <c r="H286" s="17" t="s">
        <v>155</v>
      </c>
    </row>
    <row r="287" spans="1:8" x14ac:dyDescent="0.35">
      <c r="A287" s="16">
        <v>45000</v>
      </c>
      <c r="B287" s="16">
        <v>7</v>
      </c>
      <c r="C287" s="15">
        <f>IF(G287="Male",1,0)</f>
        <v>1</v>
      </c>
      <c r="D287" s="15">
        <f>IF(H287="Khmer",1,0)</f>
        <v>0</v>
      </c>
      <c r="E287" s="16">
        <v>1</v>
      </c>
      <c r="F287" s="16">
        <v>4</v>
      </c>
      <c r="G287" s="16" t="s">
        <v>50</v>
      </c>
      <c r="H287" s="16" t="s">
        <v>155</v>
      </c>
    </row>
    <row r="288" spans="1:8" x14ac:dyDescent="0.35">
      <c r="A288" s="17">
        <v>25000</v>
      </c>
      <c r="B288" s="17">
        <v>7</v>
      </c>
      <c r="C288" s="15">
        <f>IF(G288="Male",1,0)</f>
        <v>0</v>
      </c>
      <c r="D288" s="15">
        <f>IF(H288="Khmer",1,0)</f>
        <v>1</v>
      </c>
      <c r="E288" s="17">
        <v>11</v>
      </c>
      <c r="F288" s="17">
        <v>2</v>
      </c>
      <c r="G288" s="17" t="s">
        <v>56</v>
      </c>
      <c r="H288" s="17" t="s">
        <v>72</v>
      </c>
    </row>
    <row r="289" spans="1:8" x14ac:dyDescent="0.35">
      <c r="A289" s="16"/>
      <c r="B289" s="16">
        <v>16</v>
      </c>
      <c r="C289" s="15">
        <f>IF(G289="Male",1,0)</f>
        <v>0</v>
      </c>
      <c r="D289" s="15">
        <f>IF(H289="Khmer",1,0)</f>
        <v>1</v>
      </c>
      <c r="E289" s="16">
        <v>8</v>
      </c>
      <c r="F289" s="16">
        <v>2</v>
      </c>
      <c r="G289" s="16" t="s">
        <v>56</v>
      </c>
      <c r="H289" s="16" t="s">
        <v>72</v>
      </c>
    </row>
    <row r="290" spans="1:8" x14ac:dyDescent="0.35">
      <c r="A290" s="17"/>
      <c r="B290" s="17">
        <v>6</v>
      </c>
      <c r="C290" s="15">
        <f>IF(G290="Male",1,0)</f>
        <v>0</v>
      </c>
      <c r="D290" s="15">
        <f>IF(H290="Khmer",1,0)</f>
        <v>1</v>
      </c>
      <c r="E290" s="17">
        <v>8</v>
      </c>
      <c r="F290" s="17">
        <v>2</v>
      </c>
      <c r="G290" s="17" t="s">
        <v>56</v>
      </c>
      <c r="H290" s="17" t="s">
        <v>72</v>
      </c>
    </row>
    <row r="291" spans="1:8" x14ac:dyDescent="0.35">
      <c r="A291" s="16">
        <v>155000</v>
      </c>
      <c r="B291" s="16">
        <v>8</v>
      </c>
      <c r="C291" s="15">
        <f>IF(G291="Male",1,0)</f>
        <v>1</v>
      </c>
      <c r="D291" s="15">
        <f>IF(H291="Khmer",1,0)</f>
        <v>1</v>
      </c>
      <c r="E291" s="16">
        <v>6</v>
      </c>
      <c r="F291" s="16">
        <v>2</v>
      </c>
      <c r="G291" s="16" t="s">
        <v>50</v>
      </c>
      <c r="H291" s="16" t="s">
        <v>72</v>
      </c>
    </row>
    <row r="292" spans="1:8" x14ac:dyDescent="0.35">
      <c r="A292" s="17">
        <v>32000</v>
      </c>
      <c r="B292" s="17">
        <v>8</v>
      </c>
      <c r="C292" s="15">
        <f>IF(G292="Male",1,0)</f>
        <v>0</v>
      </c>
      <c r="D292" s="15">
        <f>IF(H292="Khmer",1,0)</f>
        <v>0</v>
      </c>
      <c r="E292" s="17"/>
      <c r="F292" s="17">
        <v>3</v>
      </c>
      <c r="G292" s="17" t="s">
        <v>56</v>
      </c>
      <c r="H292" s="17"/>
    </row>
    <row r="293" spans="1:8" x14ac:dyDescent="0.35">
      <c r="A293" s="16">
        <v>3007000</v>
      </c>
      <c r="B293" s="16">
        <v>16</v>
      </c>
      <c r="C293" s="15">
        <f>IF(G293="Male",1,0)</f>
        <v>0</v>
      </c>
      <c r="D293" s="15">
        <f>IF(H293="Khmer",1,0)</f>
        <v>1</v>
      </c>
      <c r="E293" s="16">
        <v>8</v>
      </c>
      <c r="F293" s="16">
        <v>1</v>
      </c>
      <c r="G293" s="16" t="s">
        <v>56</v>
      </c>
      <c r="H293" s="16" t="s">
        <v>72</v>
      </c>
    </row>
    <row r="294" spans="1:8" x14ac:dyDescent="0.35">
      <c r="A294" s="17">
        <v>895000</v>
      </c>
      <c r="B294" s="17">
        <v>9</v>
      </c>
      <c r="C294" s="15">
        <f>IF(G294="Male",1,0)</f>
        <v>1</v>
      </c>
      <c r="D294" s="15">
        <f>IF(H294="Khmer",1,0)</f>
        <v>1</v>
      </c>
      <c r="E294" s="17">
        <v>3</v>
      </c>
      <c r="F294" s="17">
        <v>1</v>
      </c>
      <c r="G294" s="17" t="s">
        <v>50</v>
      </c>
      <c r="H294" s="17" t="s">
        <v>72</v>
      </c>
    </row>
    <row r="295" spans="1:8" x14ac:dyDescent="0.35">
      <c r="A295" s="16">
        <v>84000</v>
      </c>
      <c r="B295" s="16">
        <v>11</v>
      </c>
      <c r="C295" s="15">
        <f>IF(G295="Male",1,0)</f>
        <v>0</v>
      </c>
      <c r="D295" s="15">
        <f>IF(H295="Khmer",1,0)</f>
        <v>1</v>
      </c>
      <c r="E295" s="16">
        <v>7</v>
      </c>
      <c r="F295" s="16">
        <v>2</v>
      </c>
      <c r="G295" s="16" t="s">
        <v>56</v>
      </c>
      <c r="H295" s="16" t="s">
        <v>72</v>
      </c>
    </row>
    <row r="296" spans="1:8" x14ac:dyDescent="0.35">
      <c r="A296" s="17"/>
      <c r="B296" s="17">
        <v>6</v>
      </c>
      <c r="C296" s="15">
        <f>IF(G296="Male",1,0)</f>
        <v>0</v>
      </c>
      <c r="D296" s="15">
        <f>IF(H296="Khmer",1,0)</f>
        <v>1</v>
      </c>
      <c r="E296" s="17">
        <v>7</v>
      </c>
      <c r="F296" s="17">
        <v>2</v>
      </c>
      <c r="G296" s="17" t="s">
        <v>56</v>
      </c>
      <c r="H296" s="17" t="s">
        <v>72</v>
      </c>
    </row>
    <row r="297" spans="1:8" x14ac:dyDescent="0.35">
      <c r="A297" s="16"/>
      <c r="B297" s="16">
        <v>17</v>
      </c>
      <c r="C297" s="15">
        <f>IF(G297="Male",1,0)</f>
        <v>1</v>
      </c>
      <c r="D297" s="15">
        <f>IF(H297="Khmer",1,0)</f>
        <v>0</v>
      </c>
      <c r="E297" s="16"/>
      <c r="F297" s="16">
        <v>5</v>
      </c>
      <c r="G297" s="16" t="s">
        <v>50</v>
      </c>
      <c r="H297" s="16"/>
    </row>
    <row r="298" spans="1:8" x14ac:dyDescent="0.35">
      <c r="A298" s="17"/>
      <c r="B298" s="17">
        <v>15</v>
      </c>
      <c r="C298" s="15">
        <f>IF(G298="Male",1,0)</f>
        <v>0</v>
      </c>
      <c r="D298" s="15">
        <f>IF(H298="Khmer",1,0)</f>
        <v>0</v>
      </c>
      <c r="E298" s="17"/>
      <c r="F298" s="17">
        <v>5</v>
      </c>
      <c r="G298" s="17" t="s">
        <v>56</v>
      </c>
      <c r="H298" s="17"/>
    </row>
    <row r="299" spans="1:8" x14ac:dyDescent="0.35">
      <c r="A299" s="16"/>
      <c r="B299" s="16">
        <v>12</v>
      </c>
      <c r="C299" s="15">
        <f>IF(G299="Male",1,0)</f>
        <v>1</v>
      </c>
      <c r="D299" s="15">
        <f>IF(H299="Khmer",1,0)</f>
        <v>0</v>
      </c>
      <c r="E299" s="16"/>
      <c r="F299" s="16">
        <v>5</v>
      </c>
      <c r="G299" s="16" t="s">
        <v>50</v>
      </c>
      <c r="H299" s="16"/>
    </row>
    <row r="300" spans="1:8" x14ac:dyDescent="0.35">
      <c r="A300" s="17"/>
      <c r="B300" s="17">
        <v>14</v>
      </c>
      <c r="C300" s="15">
        <f>IF(G300="Male",1,0)</f>
        <v>0</v>
      </c>
      <c r="D300" s="15">
        <f>IF(H300="Khmer",1,0)</f>
        <v>1</v>
      </c>
      <c r="E300" s="17">
        <v>0</v>
      </c>
      <c r="F300" s="17">
        <v>3</v>
      </c>
      <c r="G300" s="17" t="s">
        <v>56</v>
      </c>
      <c r="H300" s="17" t="s">
        <v>72</v>
      </c>
    </row>
    <row r="301" spans="1:8" x14ac:dyDescent="0.35">
      <c r="A301" s="16">
        <v>8000</v>
      </c>
      <c r="B301" s="16">
        <v>10</v>
      </c>
      <c r="C301" s="15">
        <f>IF(G301="Male",1,0)</f>
        <v>1</v>
      </c>
      <c r="D301" s="15">
        <f>IF(H301="Khmer",1,0)</f>
        <v>1</v>
      </c>
      <c r="E301" s="16">
        <v>0</v>
      </c>
      <c r="F301" s="16">
        <v>3</v>
      </c>
      <c r="G301" s="16" t="s">
        <v>50</v>
      </c>
      <c r="H301" s="16" t="s">
        <v>72</v>
      </c>
    </row>
    <row r="302" spans="1:8" x14ac:dyDescent="0.35">
      <c r="A302" s="17">
        <v>5000</v>
      </c>
      <c r="B302" s="17">
        <v>9</v>
      </c>
      <c r="C302" s="15">
        <f>IF(G302="Male",1,0)</f>
        <v>1</v>
      </c>
      <c r="D302" s="15">
        <f>IF(H302="Khmer",1,0)</f>
        <v>1</v>
      </c>
      <c r="E302" s="17">
        <v>0</v>
      </c>
      <c r="F302" s="17">
        <v>3</v>
      </c>
      <c r="G302" s="17" t="s">
        <v>50</v>
      </c>
      <c r="H302" s="17" t="s">
        <v>72</v>
      </c>
    </row>
    <row r="303" spans="1:8" x14ac:dyDescent="0.35">
      <c r="A303" s="16">
        <v>1367500</v>
      </c>
      <c r="B303" s="16">
        <v>16</v>
      </c>
      <c r="C303" s="15">
        <f>IF(G303="Male",1,0)</f>
        <v>0</v>
      </c>
      <c r="D303" s="15">
        <f>IF(H303="Khmer",1,0)</f>
        <v>1</v>
      </c>
      <c r="E303" s="16">
        <v>3</v>
      </c>
      <c r="F303" s="16">
        <v>1</v>
      </c>
      <c r="G303" s="16" t="s">
        <v>56</v>
      </c>
      <c r="H303" s="16" t="s">
        <v>72</v>
      </c>
    </row>
    <row r="304" spans="1:8" x14ac:dyDescent="0.35">
      <c r="A304" s="17">
        <v>1751000</v>
      </c>
      <c r="B304" s="17">
        <v>13</v>
      </c>
      <c r="C304" s="15">
        <f>IF(G304="Male",1,0)</f>
        <v>1</v>
      </c>
      <c r="D304" s="15">
        <f>IF(H304="Khmer",1,0)</f>
        <v>1</v>
      </c>
      <c r="E304" s="17">
        <v>6</v>
      </c>
      <c r="F304" s="17">
        <v>2</v>
      </c>
      <c r="G304" s="17" t="s">
        <v>50</v>
      </c>
      <c r="H304" s="17" t="s">
        <v>72</v>
      </c>
    </row>
    <row r="305" spans="1:8" x14ac:dyDescent="0.35">
      <c r="A305" s="16">
        <v>311000</v>
      </c>
      <c r="B305" s="16">
        <v>10</v>
      </c>
      <c r="C305" s="15">
        <f>IF(G305="Male",1,0)</f>
        <v>0</v>
      </c>
      <c r="D305" s="15">
        <f>IF(H305="Khmer",1,0)</f>
        <v>1</v>
      </c>
      <c r="E305" s="16">
        <v>6</v>
      </c>
      <c r="F305" s="16">
        <v>2</v>
      </c>
      <c r="G305" s="16" t="s">
        <v>56</v>
      </c>
      <c r="H305" s="16" t="s">
        <v>72</v>
      </c>
    </row>
    <row r="306" spans="1:8" x14ac:dyDescent="0.35">
      <c r="A306" s="17"/>
      <c r="B306" s="17">
        <v>17</v>
      </c>
      <c r="C306" s="15">
        <f>IF(G306="Male",1,0)</f>
        <v>1</v>
      </c>
      <c r="D306" s="15">
        <f>IF(H306="Khmer",1,0)</f>
        <v>1</v>
      </c>
      <c r="E306" s="17">
        <v>7</v>
      </c>
      <c r="F306" s="17">
        <v>4</v>
      </c>
      <c r="G306" s="17" t="s">
        <v>50</v>
      </c>
      <c r="H306" s="17" t="s">
        <v>72</v>
      </c>
    </row>
    <row r="307" spans="1:8" x14ac:dyDescent="0.35">
      <c r="A307" s="16"/>
      <c r="B307" s="16">
        <v>14</v>
      </c>
      <c r="C307" s="15">
        <f>IF(G307="Male",1,0)</f>
        <v>1</v>
      </c>
      <c r="D307" s="15">
        <f>IF(H307="Khmer",1,0)</f>
        <v>1</v>
      </c>
      <c r="E307" s="16">
        <v>7</v>
      </c>
      <c r="F307" s="16">
        <v>4</v>
      </c>
      <c r="G307" s="16" t="s">
        <v>50</v>
      </c>
      <c r="H307" s="16" t="s">
        <v>72</v>
      </c>
    </row>
    <row r="308" spans="1:8" x14ac:dyDescent="0.35">
      <c r="A308" s="17"/>
      <c r="B308" s="17">
        <v>12</v>
      </c>
      <c r="C308" s="15">
        <f>IF(G308="Male",1,0)</f>
        <v>0</v>
      </c>
      <c r="D308" s="15">
        <f>IF(H308="Khmer",1,0)</f>
        <v>1</v>
      </c>
      <c r="E308" s="17">
        <v>7</v>
      </c>
      <c r="F308" s="17">
        <v>4</v>
      </c>
      <c r="G308" s="17" t="s">
        <v>56</v>
      </c>
      <c r="H308" s="17" t="s">
        <v>72</v>
      </c>
    </row>
    <row r="309" spans="1:8" x14ac:dyDescent="0.35">
      <c r="A309" s="16">
        <v>90000</v>
      </c>
      <c r="B309" s="16">
        <v>16</v>
      </c>
      <c r="C309" s="15">
        <f>IF(G309="Male",1,0)</f>
        <v>0</v>
      </c>
      <c r="D309" s="15">
        <f>IF(H309="Khmer",1,0)</f>
        <v>1</v>
      </c>
      <c r="E309" s="16">
        <v>2</v>
      </c>
      <c r="F309" s="16">
        <v>2</v>
      </c>
      <c r="G309" s="16" t="s">
        <v>56</v>
      </c>
      <c r="H309" s="16" t="s">
        <v>72</v>
      </c>
    </row>
    <row r="310" spans="1:8" x14ac:dyDescent="0.35">
      <c r="A310" s="17"/>
      <c r="B310" s="17">
        <v>14</v>
      </c>
      <c r="C310" s="15">
        <f>IF(G310="Male",1,0)</f>
        <v>1</v>
      </c>
      <c r="D310" s="15">
        <f>IF(H310="Khmer",1,0)</f>
        <v>1</v>
      </c>
      <c r="E310" s="17">
        <v>2</v>
      </c>
      <c r="F310" s="17">
        <v>2</v>
      </c>
      <c r="G310" s="17" t="s">
        <v>50</v>
      </c>
      <c r="H310" s="17" t="s">
        <v>72</v>
      </c>
    </row>
    <row r="311" spans="1:8" x14ac:dyDescent="0.35">
      <c r="A311" s="16">
        <v>1801200</v>
      </c>
      <c r="B311" s="16">
        <v>10</v>
      </c>
      <c r="C311" s="15">
        <f>IF(G311="Male",1,0)</f>
        <v>1</v>
      </c>
      <c r="D311" s="15">
        <f>IF(H311="Khmer",1,0)</f>
        <v>1</v>
      </c>
      <c r="E311" s="16">
        <v>8</v>
      </c>
      <c r="F311" s="16">
        <v>2</v>
      </c>
      <c r="G311" s="16" t="s">
        <v>50</v>
      </c>
      <c r="H311" s="16" t="s">
        <v>72</v>
      </c>
    </row>
    <row r="312" spans="1:8" x14ac:dyDescent="0.35">
      <c r="A312" s="17">
        <v>743000</v>
      </c>
      <c r="B312" s="17">
        <v>11</v>
      </c>
      <c r="C312" s="15">
        <f>IF(G312="Male",1,0)</f>
        <v>1</v>
      </c>
      <c r="D312" s="15">
        <f>IF(H312="Khmer",1,0)</f>
        <v>1</v>
      </c>
      <c r="E312" s="17">
        <v>4</v>
      </c>
      <c r="F312" s="17">
        <v>1</v>
      </c>
      <c r="G312" s="17" t="s">
        <v>50</v>
      </c>
      <c r="H312" s="17" t="s">
        <v>72</v>
      </c>
    </row>
    <row r="313" spans="1:8" x14ac:dyDescent="0.35">
      <c r="A313" s="16">
        <v>462000</v>
      </c>
      <c r="B313" s="16">
        <v>17</v>
      </c>
      <c r="C313" s="15">
        <f>IF(G313="Male",1,0)</f>
        <v>1</v>
      </c>
      <c r="D313" s="15">
        <f>IF(H313="Khmer",1,0)</f>
        <v>0</v>
      </c>
      <c r="E313" s="16">
        <v>0</v>
      </c>
      <c r="F313" s="16">
        <v>3</v>
      </c>
      <c r="G313" s="16" t="s">
        <v>50</v>
      </c>
      <c r="H313" s="16" t="s">
        <v>51</v>
      </c>
    </row>
    <row r="314" spans="1:8" x14ac:dyDescent="0.35">
      <c r="A314" s="17">
        <v>73000</v>
      </c>
      <c r="B314" s="17">
        <v>13</v>
      </c>
      <c r="C314" s="15">
        <f>IF(G314="Male",1,0)</f>
        <v>1</v>
      </c>
      <c r="D314" s="15">
        <f>IF(H314="Khmer",1,0)</f>
        <v>0</v>
      </c>
      <c r="E314" s="17">
        <v>0</v>
      </c>
      <c r="F314" s="17">
        <v>3</v>
      </c>
      <c r="G314" s="17" t="s">
        <v>50</v>
      </c>
      <c r="H314" s="17" t="s">
        <v>51</v>
      </c>
    </row>
    <row r="315" spans="1:8" x14ac:dyDescent="0.35">
      <c r="A315" s="16">
        <v>40000</v>
      </c>
      <c r="B315" s="16">
        <v>14</v>
      </c>
      <c r="C315" s="15">
        <f>IF(G315="Male",1,0)</f>
        <v>0</v>
      </c>
      <c r="D315" s="15">
        <f>IF(H315="Khmer",1,0)</f>
        <v>0</v>
      </c>
      <c r="E315" s="16">
        <v>0</v>
      </c>
      <c r="F315" s="16">
        <v>3</v>
      </c>
      <c r="G315" s="16" t="s">
        <v>56</v>
      </c>
      <c r="H315" s="16" t="s">
        <v>51</v>
      </c>
    </row>
    <row r="316" spans="1:8" x14ac:dyDescent="0.35">
      <c r="A316" s="17">
        <v>392000</v>
      </c>
      <c r="B316" s="17">
        <v>7</v>
      </c>
      <c r="C316" s="15">
        <f>IF(G316="Male",1,0)</f>
        <v>0</v>
      </c>
      <c r="D316" s="15">
        <f>IF(H316="Khmer",1,0)</f>
        <v>1</v>
      </c>
      <c r="E316" s="17">
        <v>15</v>
      </c>
      <c r="F316" s="17">
        <v>2</v>
      </c>
      <c r="G316" s="17" t="s">
        <v>56</v>
      </c>
      <c r="H316" s="17" t="s">
        <v>72</v>
      </c>
    </row>
    <row r="317" spans="1:8" x14ac:dyDescent="0.35">
      <c r="A317" s="16"/>
      <c r="B317" s="16">
        <v>17</v>
      </c>
      <c r="C317" s="15">
        <f>IF(G317="Male",1,0)</f>
        <v>0</v>
      </c>
      <c r="D317" s="15">
        <f>IF(H317="Khmer",1,0)</f>
        <v>1</v>
      </c>
      <c r="E317" s="16">
        <v>4</v>
      </c>
      <c r="F317" s="16">
        <v>4</v>
      </c>
      <c r="G317" s="16" t="s">
        <v>56</v>
      </c>
      <c r="H317" s="16" t="s">
        <v>72</v>
      </c>
    </row>
    <row r="318" spans="1:8" x14ac:dyDescent="0.35">
      <c r="A318" s="17">
        <v>18000</v>
      </c>
      <c r="B318" s="17">
        <v>11</v>
      </c>
      <c r="C318" s="15">
        <f>IF(G318="Male",1,0)</f>
        <v>1</v>
      </c>
      <c r="D318" s="15">
        <f>IF(H318="Khmer",1,0)</f>
        <v>1</v>
      </c>
      <c r="E318" s="17">
        <v>4</v>
      </c>
      <c r="F318" s="17">
        <v>4</v>
      </c>
      <c r="G318" s="17" t="s">
        <v>50</v>
      </c>
      <c r="H318" s="17" t="s">
        <v>72</v>
      </c>
    </row>
    <row r="319" spans="1:8" x14ac:dyDescent="0.35">
      <c r="A319" s="16">
        <v>53000</v>
      </c>
      <c r="B319" s="16">
        <v>10</v>
      </c>
      <c r="C319" s="15">
        <f>IF(G319="Male",1,0)</f>
        <v>1</v>
      </c>
      <c r="D319" s="15">
        <f>IF(H319="Khmer",1,0)</f>
        <v>1</v>
      </c>
      <c r="E319" s="16">
        <v>9</v>
      </c>
      <c r="F319" s="16">
        <v>2</v>
      </c>
      <c r="G319" s="16" t="s">
        <v>50</v>
      </c>
      <c r="H319" s="16" t="s">
        <v>72</v>
      </c>
    </row>
    <row r="320" spans="1:8" x14ac:dyDescent="0.35">
      <c r="A320" s="17"/>
      <c r="B320" s="17">
        <v>17</v>
      </c>
      <c r="C320" s="15">
        <f>IF(G320="Male",1,0)</f>
        <v>1</v>
      </c>
      <c r="D320" s="15">
        <f>IF(H320="Khmer",1,0)</f>
        <v>1</v>
      </c>
      <c r="E320" s="17">
        <v>2</v>
      </c>
      <c r="F320" s="17">
        <v>2</v>
      </c>
      <c r="G320" s="17" t="s">
        <v>50</v>
      </c>
      <c r="H320" s="17" t="s">
        <v>72</v>
      </c>
    </row>
    <row r="321" spans="1:8" x14ac:dyDescent="0.35">
      <c r="A321" s="16">
        <v>340000</v>
      </c>
      <c r="B321" s="16">
        <v>13</v>
      </c>
      <c r="C321" s="15">
        <f>IF(G321="Male",1,0)</f>
        <v>0</v>
      </c>
      <c r="D321" s="15">
        <f>IF(H321="Khmer",1,0)</f>
        <v>1</v>
      </c>
      <c r="E321" s="16">
        <v>2</v>
      </c>
      <c r="F321" s="16">
        <v>2</v>
      </c>
      <c r="G321" s="16" t="s">
        <v>56</v>
      </c>
      <c r="H321" s="16" t="s">
        <v>72</v>
      </c>
    </row>
    <row r="322" spans="1:8" x14ac:dyDescent="0.35">
      <c r="A322" s="17">
        <v>2562000</v>
      </c>
      <c r="B322" s="17">
        <v>10</v>
      </c>
      <c r="C322" s="15">
        <f>IF(G322="Male",1,0)</f>
        <v>1</v>
      </c>
      <c r="D322" s="15">
        <f>IF(H322="Khmer",1,0)</f>
        <v>1</v>
      </c>
      <c r="E322" s="17">
        <v>7</v>
      </c>
      <c r="F322" s="17">
        <v>2</v>
      </c>
      <c r="G322" s="17" t="s">
        <v>50</v>
      </c>
      <c r="H322" s="17" t="s">
        <v>72</v>
      </c>
    </row>
    <row r="323" spans="1:8" x14ac:dyDescent="0.35">
      <c r="A323" s="16"/>
      <c r="B323" s="16">
        <v>17</v>
      </c>
      <c r="C323" s="15">
        <f>IF(G323="Male",1,0)</f>
        <v>1</v>
      </c>
      <c r="D323" s="15">
        <f>IF(H323="Khmer",1,0)</f>
        <v>1</v>
      </c>
      <c r="E323" s="16">
        <v>0</v>
      </c>
      <c r="F323" s="16">
        <v>3</v>
      </c>
      <c r="G323" s="16" t="s">
        <v>50</v>
      </c>
      <c r="H323" s="16" t="s">
        <v>72</v>
      </c>
    </row>
    <row r="324" spans="1:8" x14ac:dyDescent="0.35">
      <c r="A324" s="17"/>
      <c r="B324" s="17">
        <v>16</v>
      </c>
      <c r="C324" s="15">
        <f>IF(G324="Male",1,0)</f>
        <v>0</v>
      </c>
      <c r="D324" s="15">
        <f>IF(H324="Khmer",1,0)</f>
        <v>1</v>
      </c>
      <c r="E324" s="17">
        <v>0</v>
      </c>
      <c r="F324" s="17">
        <v>3</v>
      </c>
      <c r="G324" s="17" t="s">
        <v>56</v>
      </c>
      <c r="H324" s="17" t="s">
        <v>72</v>
      </c>
    </row>
    <row r="325" spans="1:8" x14ac:dyDescent="0.35">
      <c r="A325" s="16">
        <v>680000</v>
      </c>
      <c r="B325" s="16">
        <v>15</v>
      </c>
      <c r="C325" s="15">
        <f>IF(G325="Male",1,0)</f>
        <v>0</v>
      </c>
      <c r="D325" s="15">
        <f>IF(H325="Khmer",1,0)</f>
        <v>1</v>
      </c>
      <c r="E325" s="16">
        <v>5</v>
      </c>
      <c r="F325" s="16">
        <v>1</v>
      </c>
      <c r="G325" s="16" t="s">
        <v>56</v>
      </c>
      <c r="H325" s="16" t="s">
        <v>72</v>
      </c>
    </row>
    <row r="326" spans="1:8" x14ac:dyDescent="0.35">
      <c r="A326" s="17"/>
      <c r="B326" s="17">
        <v>15</v>
      </c>
      <c r="C326" s="15">
        <f>IF(G326="Male",1,0)</f>
        <v>0</v>
      </c>
      <c r="D326" s="15">
        <f>IF(H326="Khmer",1,0)</f>
        <v>1</v>
      </c>
      <c r="E326" s="17">
        <v>1</v>
      </c>
      <c r="F326" s="17">
        <v>4</v>
      </c>
      <c r="G326" s="17" t="s">
        <v>56</v>
      </c>
      <c r="H326" s="17" t="s">
        <v>72</v>
      </c>
    </row>
    <row r="327" spans="1:8" x14ac:dyDescent="0.35">
      <c r="A327" s="16">
        <v>155000</v>
      </c>
      <c r="B327" s="16">
        <v>13</v>
      </c>
      <c r="C327" s="15">
        <f>IF(G327="Male",1,0)</f>
        <v>0</v>
      </c>
      <c r="D327" s="15">
        <f>IF(H327="Khmer",1,0)</f>
        <v>1</v>
      </c>
      <c r="E327" s="16">
        <v>1</v>
      </c>
      <c r="F327" s="16">
        <v>4</v>
      </c>
      <c r="G327" s="16" t="s">
        <v>56</v>
      </c>
      <c r="H327" s="16" t="s">
        <v>72</v>
      </c>
    </row>
    <row r="328" spans="1:8" x14ac:dyDescent="0.35">
      <c r="A328" s="17">
        <v>130000</v>
      </c>
      <c r="B328" s="17">
        <v>12</v>
      </c>
      <c r="C328" s="15">
        <f>IF(G328="Male",1,0)</f>
        <v>1</v>
      </c>
      <c r="D328" s="15">
        <f>IF(H328="Khmer",1,0)</f>
        <v>1</v>
      </c>
      <c r="E328" s="17">
        <v>1</v>
      </c>
      <c r="F328" s="17">
        <v>4</v>
      </c>
      <c r="G328" s="17" t="s">
        <v>50</v>
      </c>
      <c r="H328" s="17" t="s">
        <v>72</v>
      </c>
    </row>
    <row r="329" spans="1:8" x14ac:dyDescent="0.35">
      <c r="A329" s="16">
        <v>1598000</v>
      </c>
      <c r="B329" s="16">
        <v>11</v>
      </c>
      <c r="C329" s="15">
        <f>IF(G329="Male",1,0)</f>
        <v>0</v>
      </c>
      <c r="D329" s="15">
        <f>IF(H329="Khmer",1,0)</f>
        <v>1</v>
      </c>
      <c r="E329" s="16">
        <v>8</v>
      </c>
      <c r="F329" s="16">
        <v>2</v>
      </c>
      <c r="G329" s="16" t="s">
        <v>56</v>
      </c>
      <c r="H329" s="16" t="s">
        <v>72</v>
      </c>
    </row>
    <row r="330" spans="1:8" x14ac:dyDescent="0.35">
      <c r="A330" s="17">
        <v>38500</v>
      </c>
      <c r="B330" s="17">
        <v>6</v>
      </c>
      <c r="C330" s="15">
        <f>IF(G330="Male",1,0)</f>
        <v>1</v>
      </c>
      <c r="D330" s="15">
        <f>IF(H330="Khmer",1,0)</f>
        <v>1</v>
      </c>
      <c r="E330" s="17">
        <v>8</v>
      </c>
      <c r="F330" s="17">
        <v>2</v>
      </c>
      <c r="G330" s="17" t="s">
        <v>50</v>
      </c>
      <c r="H330" s="17" t="s">
        <v>72</v>
      </c>
    </row>
    <row r="331" spans="1:8" x14ac:dyDescent="0.35">
      <c r="A331" s="16">
        <v>872500</v>
      </c>
      <c r="B331" s="16">
        <v>11</v>
      </c>
      <c r="C331" s="15">
        <f>IF(G331="Male",1,0)</f>
        <v>1</v>
      </c>
      <c r="D331" s="15">
        <f>IF(H331="Khmer",1,0)</f>
        <v>1</v>
      </c>
      <c r="E331" s="16">
        <v>3</v>
      </c>
      <c r="F331" s="16">
        <v>2</v>
      </c>
      <c r="G331" s="16" t="s">
        <v>50</v>
      </c>
      <c r="H331" s="16" t="s">
        <v>72</v>
      </c>
    </row>
    <row r="332" spans="1:8" x14ac:dyDescent="0.35">
      <c r="A332" s="17">
        <v>731000</v>
      </c>
      <c r="B332" s="17">
        <v>8</v>
      </c>
      <c r="C332" s="15">
        <f>IF(G332="Male",1,0)</f>
        <v>1</v>
      </c>
      <c r="D332" s="15">
        <f>IF(H332="Khmer",1,0)</f>
        <v>1</v>
      </c>
      <c r="E332" s="17">
        <v>3</v>
      </c>
      <c r="F332" s="17">
        <v>2</v>
      </c>
      <c r="G332" s="17" t="s">
        <v>50</v>
      </c>
      <c r="H332" s="17" t="s">
        <v>72</v>
      </c>
    </row>
    <row r="333" spans="1:8" x14ac:dyDescent="0.35">
      <c r="A333" s="16">
        <v>533000</v>
      </c>
      <c r="B333" s="16">
        <v>17</v>
      </c>
      <c r="C333" s="15">
        <f>IF(G333="Male",1,0)</f>
        <v>0</v>
      </c>
      <c r="D333" s="15">
        <f>IF(H333="Khmer",1,0)</f>
        <v>1</v>
      </c>
      <c r="E333" s="16">
        <v>7</v>
      </c>
      <c r="F333" s="16">
        <v>3</v>
      </c>
      <c r="G333" s="16" t="s">
        <v>56</v>
      </c>
      <c r="H333" s="16" t="s">
        <v>72</v>
      </c>
    </row>
    <row r="334" spans="1:8" x14ac:dyDescent="0.35">
      <c r="A334" s="17">
        <v>547000</v>
      </c>
      <c r="B334" s="17">
        <v>14</v>
      </c>
      <c r="C334" s="15">
        <f>IF(G334="Male",1,0)</f>
        <v>0</v>
      </c>
      <c r="D334" s="15">
        <f>IF(H334="Khmer",1,0)</f>
        <v>1</v>
      </c>
      <c r="E334" s="17">
        <v>7</v>
      </c>
      <c r="F334" s="17">
        <v>3</v>
      </c>
      <c r="G334" s="17" t="s">
        <v>56</v>
      </c>
      <c r="H334" s="17" t="s">
        <v>72</v>
      </c>
    </row>
    <row r="335" spans="1:8" x14ac:dyDescent="0.35">
      <c r="A335" s="16">
        <v>462000</v>
      </c>
      <c r="B335" s="16">
        <v>10</v>
      </c>
      <c r="C335" s="15">
        <f>IF(G335="Male",1,0)</f>
        <v>1</v>
      </c>
      <c r="D335" s="15">
        <f>IF(H335="Khmer",1,0)</f>
        <v>1</v>
      </c>
      <c r="E335" s="16">
        <v>12</v>
      </c>
      <c r="F335" s="16">
        <v>2</v>
      </c>
      <c r="G335" s="16" t="s">
        <v>50</v>
      </c>
      <c r="H335" s="16" t="s">
        <v>72</v>
      </c>
    </row>
    <row r="336" spans="1:8" x14ac:dyDescent="0.35">
      <c r="A336" s="17">
        <v>461000</v>
      </c>
      <c r="B336" s="17">
        <v>8</v>
      </c>
      <c r="C336" s="15">
        <f>IF(G336="Male",1,0)</f>
        <v>1</v>
      </c>
      <c r="D336" s="15">
        <f>IF(H336="Khmer",1,0)</f>
        <v>1</v>
      </c>
      <c r="E336" s="17">
        <v>12</v>
      </c>
      <c r="F336" s="17">
        <v>2</v>
      </c>
      <c r="G336" s="17" t="s">
        <v>50</v>
      </c>
      <c r="H336" s="17" t="s">
        <v>72</v>
      </c>
    </row>
    <row r="337" spans="1:8" x14ac:dyDescent="0.35">
      <c r="A337" s="16"/>
      <c r="B337" s="16">
        <v>17</v>
      </c>
      <c r="C337" s="15">
        <f>IF(G337="Male",1,0)</f>
        <v>0</v>
      </c>
      <c r="D337" s="15">
        <f>IF(H337="Khmer",1,0)</f>
        <v>1</v>
      </c>
      <c r="E337" s="16">
        <v>5</v>
      </c>
      <c r="F337" s="16">
        <v>3</v>
      </c>
      <c r="G337" s="16" t="s">
        <v>56</v>
      </c>
      <c r="H337" s="16" t="s">
        <v>72</v>
      </c>
    </row>
    <row r="338" spans="1:8" x14ac:dyDescent="0.35">
      <c r="A338" s="17">
        <v>78000</v>
      </c>
      <c r="B338" s="17">
        <v>13</v>
      </c>
      <c r="C338" s="15">
        <f>IF(G338="Male",1,0)</f>
        <v>1</v>
      </c>
      <c r="D338" s="15">
        <f>IF(H338="Khmer",1,0)</f>
        <v>1</v>
      </c>
      <c r="E338" s="17">
        <v>2</v>
      </c>
      <c r="F338" s="17">
        <v>1</v>
      </c>
      <c r="G338" s="17" t="s">
        <v>50</v>
      </c>
      <c r="H338" s="17" t="s">
        <v>72</v>
      </c>
    </row>
    <row r="339" spans="1:8" x14ac:dyDescent="0.35">
      <c r="A339" s="16"/>
      <c r="B339" s="16">
        <v>11</v>
      </c>
      <c r="C339" s="15">
        <f>IF(G339="Male",1,0)</f>
        <v>0</v>
      </c>
      <c r="D339" s="15">
        <f>IF(H339="Khmer",1,0)</f>
        <v>1</v>
      </c>
      <c r="E339" s="16">
        <v>6</v>
      </c>
      <c r="F339" s="16">
        <v>2</v>
      </c>
      <c r="G339" s="16" t="s">
        <v>56</v>
      </c>
      <c r="H339" s="16" t="s">
        <v>72</v>
      </c>
    </row>
    <row r="340" spans="1:8" x14ac:dyDescent="0.35">
      <c r="A340" s="17"/>
      <c r="B340" s="17">
        <v>8</v>
      </c>
      <c r="C340" s="15">
        <f>IF(G340="Male",1,0)</f>
        <v>1</v>
      </c>
      <c r="D340" s="15">
        <f>IF(H340="Khmer",1,0)</f>
        <v>1</v>
      </c>
      <c r="E340" s="17">
        <v>6</v>
      </c>
      <c r="F340" s="17">
        <v>2</v>
      </c>
      <c r="G340" s="17" t="s">
        <v>50</v>
      </c>
      <c r="H340" s="17" t="s">
        <v>72</v>
      </c>
    </row>
    <row r="341" spans="1:8" x14ac:dyDescent="0.35">
      <c r="A341" s="16">
        <v>1060000</v>
      </c>
      <c r="B341" s="16">
        <v>16</v>
      </c>
      <c r="C341" s="15">
        <f>IF(G341="Male",1,0)</f>
        <v>1</v>
      </c>
      <c r="D341" s="15">
        <f>IF(H341="Khmer",1,0)</f>
        <v>1</v>
      </c>
      <c r="E341" s="16">
        <v>11</v>
      </c>
      <c r="F341" s="16">
        <v>3</v>
      </c>
      <c r="G341" s="16" t="s">
        <v>50</v>
      </c>
      <c r="H341" s="16" t="s">
        <v>72</v>
      </c>
    </row>
    <row r="342" spans="1:8" x14ac:dyDescent="0.35">
      <c r="A342" s="17">
        <v>1178000</v>
      </c>
      <c r="B342" s="17">
        <v>13</v>
      </c>
      <c r="C342" s="15">
        <f>IF(G342="Male",1,0)</f>
        <v>0</v>
      </c>
      <c r="D342" s="15">
        <f>IF(H342="Khmer",1,0)</f>
        <v>1</v>
      </c>
      <c r="E342" s="17">
        <v>11</v>
      </c>
      <c r="F342" s="17">
        <v>3</v>
      </c>
      <c r="G342" s="17" t="s">
        <v>56</v>
      </c>
      <c r="H342" s="17" t="s">
        <v>72</v>
      </c>
    </row>
    <row r="343" spans="1:8" x14ac:dyDescent="0.35">
      <c r="A343" s="16">
        <v>267000</v>
      </c>
      <c r="B343" s="16">
        <v>7</v>
      </c>
      <c r="C343" s="15">
        <f>IF(G343="Male",1,0)</f>
        <v>1</v>
      </c>
      <c r="D343" s="15">
        <f>IF(H343="Khmer",1,0)</f>
        <v>1</v>
      </c>
      <c r="E343" s="16">
        <v>11</v>
      </c>
      <c r="F343" s="16">
        <v>3</v>
      </c>
      <c r="G343" s="16" t="s">
        <v>50</v>
      </c>
      <c r="H343" s="16" t="s">
        <v>72</v>
      </c>
    </row>
    <row r="344" spans="1:8" x14ac:dyDescent="0.35">
      <c r="A344" s="17"/>
      <c r="B344" s="17">
        <v>17</v>
      </c>
      <c r="C344" s="15">
        <f>IF(G344="Male",1,0)</f>
        <v>0</v>
      </c>
      <c r="D344" s="15">
        <f>IF(H344="Khmer",1,0)</f>
        <v>1</v>
      </c>
      <c r="E344" s="17">
        <v>7</v>
      </c>
      <c r="F344" s="17">
        <v>3</v>
      </c>
      <c r="G344" s="17" t="s">
        <v>56</v>
      </c>
      <c r="H344" s="17" t="s">
        <v>72</v>
      </c>
    </row>
    <row r="345" spans="1:8" x14ac:dyDescent="0.35">
      <c r="A345" s="16"/>
      <c r="B345" s="16">
        <v>15</v>
      </c>
      <c r="C345" s="15">
        <f>IF(G345="Male",1,0)</f>
        <v>1</v>
      </c>
      <c r="D345" s="15">
        <f>IF(H345="Khmer",1,0)</f>
        <v>1</v>
      </c>
      <c r="E345" s="16">
        <v>7</v>
      </c>
      <c r="F345" s="16">
        <v>3</v>
      </c>
      <c r="G345" s="16" t="s">
        <v>50</v>
      </c>
      <c r="H345" s="16" t="s">
        <v>72</v>
      </c>
    </row>
    <row r="346" spans="1:8" x14ac:dyDescent="0.35">
      <c r="A346" s="17"/>
      <c r="B346" s="17">
        <v>12</v>
      </c>
      <c r="C346" s="15">
        <f>IF(G346="Male",1,0)</f>
        <v>1</v>
      </c>
      <c r="D346" s="15">
        <f>IF(H346="Khmer",1,0)</f>
        <v>1</v>
      </c>
      <c r="E346" s="17">
        <v>7</v>
      </c>
      <c r="F346" s="17">
        <v>3</v>
      </c>
      <c r="G346" s="17" t="s">
        <v>50</v>
      </c>
      <c r="H346" s="17" t="s">
        <v>72</v>
      </c>
    </row>
    <row r="347" spans="1:8" x14ac:dyDescent="0.35">
      <c r="A347" s="16">
        <v>175000</v>
      </c>
      <c r="B347" s="16">
        <v>7</v>
      </c>
      <c r="C347" s="15">
        <f>IF(G347="Male",1,0)</f>
        <v>1</v>
      </c>
      <c r="D347" s="15">
        <f>IF(H347="Khmer",1,0)</f>
        <v>1</v>
      </c>
      <c r="E347" s="16">
        <v>9</v>
      </c>
      <c r="F347" s="16">
        <v>2</v>
      </c>
      <c r="G347" s="16" t="s">
        <v>50</v>
      </c>
      <c r="H347" s="16" t="s">
        <v>72</v>
      </c>
    </row>
    <row r="348" spans="1:8" x14ac:dyDescent="0.35">
      <c r="A348" s="17">
        <v>310000</v>
      </c>
      <c r="B348" s="17">
        <v>13</v>
      </c>
      <c r="C348" s="15">
        <f>IF(G348="Male",1,0)</f>
        <v>1</v>
      </c>
      <c r="D348" s="15">
        <f>IF(H348="Khmer",1,0)</f>
        <v>1</v>
      </c>
      <c r="E348" s="17">
        <v>6</v>
      </c>
      <c r="F348" s="17">
        <v>2</v>
      </c>
      <c r="G348" s="17" t="s">
        <v>50</v>
      </c>
      <c r="H348" s="17" t="s">
        <v>72</v>
      </c>
    </row>
    <row r="349" spans="1:8" x14ac:dyDescent="0.35">
      <c r="A349" s="16">
        <v>57000</v>
      </c>
      <c r="B349" s="16">
        <v>7</v>
      </c>
      <c r="C349" s="15">
        <f>IF(G349="Male",1,0)</f>
        <v>0</v>
      </c>
      <c r="D349" s="15">
        <f>IF(H349="Khmer",1,0)</f>
        <v>1</v>
      </c>
      <c r="E349" s="16">
        <v>6</v>
      </c>
      <c r="F349" s="16">
        <v>2</v>
      </c>
      <c r="G349" s="16" t="s">
        <v>56</v>
      </c>
      <c r="H349" s="16" t="s">
        <v>72</v>
      </c>
    </row>
    <row r="350" spans="1:8" x14ac:dyDescent="0.35">
      <c r="A350" s="17">
        <v>1870000</v>
      </c>
      <c r="B350" s="17">
        <v>17</v>
      </c>
      <c r="C350" s="15">
        <f>IF(G350="Male",1,0)</f>
        <v>0</v>
      </c>
      <c r="D350" s="15">
        <f>IF(H350="Khmer",1,0)</f>
        <v>1</v>
      </c>
      <c r="E350" s="17">
        <v>12</v>
      </c>
      <c r="F350" s="17">
        <v>4</v>
      </c>
      <c r="G350" s="17" t="s">
        <v>56</v>
      </c>
      <c r="H350" s="17" t="s">
        <v>72</v>
      </c>
    </row>
    <row r="351" spans="1:8" x14ac:dyDescent="0.35">
      <c r="A351" s="16">
        <v>781000</v>
      </c>
      <c r="B351" s="16">
        <v>12</v>
      </c>
      <c r="C351" s="15">
        <f>IF(G351="Male",1,0)</f>
        <v>0</v>
      </c>
      <c r="D351" s="15">
        <f>IF(H351="Khmer",1,0)</f>
        <v>1</v>
      </c>
      <c r="E351" s="16">
        <v>12</v>
      </c>
      <c r="F351" s="16">
        <v>4</v>
      </c>
      <c r="G351" s="16" t="s">
        <v>56</v>
      </c>
      <c r="H351" s="16" t="s">
        <v>72</v>
      </c>
    </row>
    <row r="352" spans="1:8" x14ac:dyDescent="0.35">
      <c r="A352" s="17">
        <v>445500</v>
      </c>
      <c r="B352" s="17">
        <v>7</v>
      </c>
      <c r="C352" s="15">
        <f>IF(G352="Male",1,0)</f>
        <v>1</v>
      </c>
      <c r="D352" s="15">
        <f>IF(H352="Khmer",1,0)</f>
        <v>1</v>
      </c>
      <c r="E352" s="17">
        <v>12</v>
      </c>
      <c r="F352" s="17">
        <v>4</v>
      </c>
      <c r="G352" s="17" t="s">
        <v>50</v>
      </c>
      <c r="H352" s="17" t="s">
        <v>72</v>
      </c>
    </row>
    <row r="353" spans="1:8" x14ac:dyDescent="0.35">
      <c r="A353" s="16">
        <v>300000</v>
      </c>
      <c r="B353" s="16">
        <v>12</v>
      </c>
      <c r="C353" s="15">
        <f>IF(G353="Male",1,0)</f>
        <v>1</v>
      </c>
      <c r="D353" s="15">
        <f>IF(H353="Khmer",1,0)</f>
        <v>1</v>
      </c>
      <c r="E353" s="16">
        <v>4</v>
      </c>
      <c r="F353" s="16">
        <v>4</v>
      </c>
      <c r="G353" s="16" t="s">
        <v>50</v>
      </c>
      <c r="H353" s="16" t="s">
        <v>72</v>
      </c>
    </row>
    <row r="354" spans="1:8" x14ac:dyDescent="0.35">
      <c r="A354" s="17">
        <v>300000</v>
      </c>
      <c r="B354" s="17">
        <v>10</v>
      </c>
      <c r="C354" s="15">
        <f>IF(G354="Male",1,0)</f>
        <v>1</v>
      </c>
      <c r="D354" s="15">
        <f>IF(H354="Khmer",1,0)</f>
        <v>1</v>
      </c>
      <c r="E354" s="17">
        <v>4</v>
      </c>
      <c r="F354" s="17">
        <v>4</v>
      </c>
      <c r="G354" s="17" t="s">
        <v>50</v>
      </c>
      <c r="H354" s="17" t="s">
        <v>72</v>
      </c>
    </row>
    <row r="355" spans="1:8" x14ac:dyDescent="0.35">
      <c r="A355" s="16">
        <v>290000</v>
      </c>
      <c r="B355" s="16">
        <v>6</v>
      </c>
      <c r="C355" s="15">
        <f>IF(G355="Male",1,0)</f>
        <v>0</v>
      </c>
      <c r="D355" s="15">
        <f>IF(H355="Khmer",1,0)</f>
        <v>1</v>
      </c>
      <c r="E355" s="16">
        <v>4</v>
      </c>
      <c r="F355" s="16">
        <v>4</v>
      </c>
      <c r="G355" s="16" t="s">
        <v>56</v>
      </c>
      <c r="H355" s="16" t="s">
        <v>72</v>
      </c>
    </row>
    <row r="356" spans="1:8" x14ac:dyDescent="0.35">
      <c r="A356" s="17">
        <v>21000</v>
      </c>
      <c r="B356" s="17">
        <v>12</v>
      </c>
      <c r="C356" s="15">
        <f>IF(G356="Male",1,0)</f>
        <v>0</v>
      </c>
      <c r="D356" s="15">
        <f>IF(H356="Khmer",1,0)</f>
        <v>0</v>
      </c>
      <c r="E356" s="17">
        <v>0</v>
      </c>
      <c r="F356" s="17">
        <v>5</v>
      </c>
      <c r="G356" s="17" t="s">
        <v>56</v>
      </c>
      <c r="H356" s="17" t="s">
        <v>51</v>
      </c>
    </row>
    <row r="357" spans="1:8" x14ac:dyDescent="0.35">
      <c r="A357" s="16">
        <v>21000</v>
      </c>
      <c r="B357" s="16">
        <v>9</v>
      </c>
      <c r="C357" s="15">
        <f>IF(G357="Male",1,0)</f>
        <v>0</v>
      </c>
      <c r="D357" s="15">
        <f>IF(H357="Khmer",1,0)</f>
        <v>0</v>
      </c>
      <c r="E357" s="16">
        <v>0</v>
      </c>
      <c r="F357" s="16">
        <v>5</v>
      </c>
      <c r="G357" s="16" t="s">
        <v>56</v>
      </c>
      <c r="H357" s="16" t="s">
        <v>51</v>
      </c>
    </row>
    <row r="358" spans="1:8" x14ac:dyDescent="0.35">
      <c r="A358" s="17">
        <v>21000</v>
      </c>
      <c r="B358" s="17">
        <v>6</v>
      </c>
      <c r="C358" s="15">
        <f>IF(G358="Male",1,0)</f>
        <v>1</v>
      </c>
      <c r="D358" s="15">
        <f>IF(H358="Khmer",1,0)</f>
        <v>0</v>
      </c>
      <c r="E358" s="17">
        <v>0</v>
      </c>
      <c r="F358" s="17">
        <v>5</v>
      </c>
      <c r="G358" s="17" t="s">
        <v>50</v>
      </c>
      <c r="H358" s="17" t="s">
        <v>51</v>
      </c>
    </row>
    <row r="359" spans="1:8" x14ac:dyDescent="0.35">
      <c r="A359" s="16">
        <v>4010000</v>
      </c>
      <c r="B359" s="16">
        <v>14</v>
      </c>
      <c r="C359" s="15">
        <f>IF(G359="Male",1,0)</f>
        <v>1</v>
      </c>
      <c r="D359" s="15">
        <f>IF(H359="Khmer",1,0)</f>
        <v>1</v>
      </c>
      <c r="E359" s="16">
        <v>9</v>
      </c>
      <c r="F359" s="16">
        <v>2</v>
      </c>
      <c r="G359" s="16" t="s">
        <v>50</v>
      </c>
      <c r="H359" s="16" t="s">
        <v>72</v>
      </c>
    </row>
    <row r="360" spans="1:8" x14ac:dyDescent="0.35">
      <c r="A360" s="17">
        <v>2960000</v>
      </c>
      <c r="B360" s="17">
        <v>9</v>
      </c>
      <c r="C360" s="15">
        <f>IF(G360="Male",1,0)</f>
        <v>1</v>
      </c>
      <c r="D360" s="15">
        <f>IF(H360="Khmer",1,0)</f>
        <v>1</v>
      </c>
      <c r="E360" s="17">
        <v>9</v>
      </c>
      <c r="F360" s="17">
        <v>2</v>
      </c>
      <c r="G360" s="17" t="s">
        <v>50</v>
      </c>
      <c r="H360" s="17" t="s">
        <v>72</v>
      </c>
    </row>
    <row r="361" spans="1:8" x14ac:dyDescent="0.35">
      <c r="A361" s="16">
        <v>9000</v>
      </c>
      <c r="B361" s="16">
        <v>15</v>
      </c>
      <c r="C361" s="15">
        <f>IF(G361="Male",1,0)</f>
        <v>1</v>
      </c>
      <c r="D361" s="15">
        <f>IF(H361="Khmer",1,0)</f>
        <v>1</v>
      </c>
      <c r="E361" s="16">
        <v>4</v>
      </c>
      <c r="F361" s="16">
        <v>4</v>
      </c>
      <c r="G361" s="16" t="s">
        <v>50</v>
      </c>
      <c r="H361" s="16" t="s">
        <v>72</v>
      </c>
    </row>
    <row r="362" spans="1:8" x14ac:dyDescent="0.35">
      <c r="A362" s="17">
        <v>19000</v>
      </c>
      <c r="B362" s="17">
        <v>13</v>
      </c>
      <c r="C362" s="15">
        <f>IF(G362="Male",1,0)</f>
        <v>1</v>
      </c>
      <c r="D362" s="15">
        <f>IF(H362="Khmer",1,0)</f>
        <v>1</v>
      </c>
      <c r="E362" s="17">
        <v>4</v>
      </c>
      <c r="F362" s="17">
        <v>4</v>
      </c>
      <c r="G362" s="17" t="s">
        <v>50</v>
      </c>
      <c r="H362" s="17" t="s">
        <v>72</v>
      </c>
    </row>
    <row r="363" spans="1:8" x14ac:dyDescent="0.35">
      <c r="A363" s="16">
        <v>31000</v>
      </c>
      <c r="B363" s="16">
        <v>10</v>
      </c>
      <c r="C363" s="15">
        <f>IF(G363="Male",1,0)</f>
        <v>0</v>
      </c>
      <c r="D363" s="15">
        <f>IF(H363="Khmer",1,0)</f>
        <v>1</v>
      </c>
      <c r="E363" s="16">
        <v>4</v>
      </c>
      <c r="F363" s="16">
        <v>4</v>
      </c>
      <c r="G363" s="16" t="s">
        <v>56</v>
      </c>
      <c r="H363" s="16" t="s">
        <v>72</v>
      </c>
    </row>
    <row r="364" spans="1:8" x14ac:dyDescent="0.35">
      <c r="A364" s="17">
        <v>22000</v>
      </c>
      <c r="B364" s="17">
        <v>7</v>
      </c>
      <c r="C364" s="15">
        <f>IF(G364="Male",1,0)</f>
        <v>0</v>
      </c>
      <c r="D364" s="15">
        <f>IF(H364="Khmer",1,0)</f>
        <v>1</v>
      </c>
      <c r="E364" s="17">
        <v>4</v>
      </c>
      <c r="F364" s="17">
        <v>4</v>
      </c>
      <c r="G364" s="17" t="s">
        <v>56</v>
      </c>
      <c r="H364" s="17" t="s">
        <v>72</v>
      </c>
    </row>
    <row r="365" spans="1:8" x14ac:dyDescent="0.35">
      <c r="A365" s="16">
        <v>670000</v>
      </c>
      <c r="B365" s="16">
        <v>6</v>
      </c>
      <c r="C365" s="15">
        <f>IF(G365="Male",1,0)</f>
        <v>0</v>
      </c>
      <c r="D365" s="15">
        <f>IF(H365="Khmer",1,0)</f>
        <v>1</v>
      </c>
      <c r="E365" s="16">
        <v>6</v>
      </c>
      <c r="F365" s="16">
        <v>3</v>
      </c>
      <c r="G365" s="16" t="s">
        <v>56</v>
      </c>
      <c r="H365" s="16" t="s">
        <v>72</v>
      </c>
    </row>
    <row r="366" spans="1:8" x14ac:dyDescent="0.35">
      <c r="A366" s="17">
        <v>2598000</v>
      </c>
      <c r="B366" s="17">
        <v>15</v>
      </c>
      <c r="C366" s="15">
        <f>IF(G366="Male",1,0)</f>
        <v>0</v>
      </c>
      <c r="D366" s="15">
        <f>IF(H366="Khmer",1,0)</f>
        <v>1</v>
      </c>
      <c r="E366" s="17">
        <v>5</v>
      </c>
      <c r="F366" s="17">
        <v>1</v>
      </c>
      <c r="G366" s="17" t="s">
        <v>56</v>
      </c>
      <c r="H366" s="17" t="s">
        <v>72</v>
      </c>
    </row>
    <row r="367" spans="1:8" x14ac:dyDescent="0.35">
      <c r="A367" s="16">
        <v>651000</v>
      </c>
      <c r="B367" s="16">
        <v>15</v>
      </c>
      <c r="C367" s="15">
        <f>IF(G367="Male",1,0)</f>
        <v>0</v>
      </c>
      <c r="D367" s="15">
        <f>IF(H367="Khmer",1,0)</f>
        <v>1</v>
      </c>
      <c r="E367" s="16">
        <v>2</v>
      </c>
      <c r="F367" s="16">
        <v>2</v>
      </c>
      <c r="G367" s="16" t="s">
        <v>56</v>
      </c>
      <c r="H367" s="16" t="s">
        <v>72</v>
      </c>
    </row>
    <row r="368" spans="1:8" x14ac:dyDescent="0.35">
      <c r="A368" s="17">
        <v>1031000</v>
      </c>
      <c r="B368" s="17">
        <v>12</v>
      </c>
      <c r="C368" s="15">
        <f>IF(G368="Male",1,0)</f>
        <v>0</v>
      </c>
      <c r="D368" s="15">
        <f>IF(H368="Khmer",1,0)</f>
        <v>1</v>
      </c>
      <c r="E368" s="17">
        <v>2</v>
      </c>
      <c r="F368" s="17">
        <v>2</v>
      </c>
      <c r="G368" s="17" t="s">
        <v>56</v>
      </c>
      <c r="H368" s="17" t="s">
        <v>72</v>
      </c>
    </row>
    <row r="369" spans="1:8" x14ac:dyDescent="0.35">
      <c r="A369" s="16">
        <v>2400000</v>
      </c>
      <c r="B369" s="16">
        <v>11</v>
      </c>
      <c r="C369" s="15">
        <f>IF(G369="Male",1,0)</f>
        <v>1</v>
      </c>
      <c r="D369" s="15">
        <f>IF(H369="Khmer",1,0)</f>
        <v>1</v>
      </c>
      <c r="E369" s="16">
        <v>10</v>
      </c>
      <c r="F369" s="16">
        <v>3</v>
      </c>
      <c r="G369" s="16" t="s">
        <v>50</v>
      </c>
      <c r="H369" s="16" t="s">
        <v>72</v>
      </c>
    </row>
    <row r="370" spans="1:8" x14ac:dyDescent="0.35">
      <c r="A370" s="17">
        <v>2250000</v>
      </c>
      <c r="B370" s="17">
        <v>8</v>
      </c>
      <c r="C370" s="15">
        <f>IF(G370="Male",1,0)</f>
        <v>1</v>
      </c>
      <c r="D370" s="15">
        <f>IF(H370="Khmer",1,0)</f>
        <v>1</v>
      </c>
      <c r="E370" s="17">
        <v>10</v>
      </c>
      <c r="F370" s="17">
        <v>3</v>
      </c>
      <c r="G370" s="17" t="s">
        <v>50</v>
      </c>
      <c r="H370" s="17" t="s">
        <v>72</v>
      </c>
    </row>
    <row r="371" spans="1:8" x14ac:dyDescent="0.35">
      <c r="A371" s="16">
        <v>2150000</v>
      </c>
      <c r="B371" s="16">
        <v>6</v>
      </c>
      <c r="C371" s="15">
        <f>IF(G371="Male",1,0)</f>
        <v>1</v>
      </c>
      <c r="D371" s="15">
        <f>IF(H371="Khmer",1,0)</f>
        <v>1</v>
      </c>
      <c r="E371" s="16">
        <v>10</v>
      </c>
      <c r="F371" s="16">
        <v>3</v>
      </c>
      <c r="G371" s="16" t="s">
        <v>50</v>
      </c>
      <c r="H371" s="16" t="s">
        <v>72</v>
      </c>
    </row>
    <row r="372" spans="1:8" x14ac:dyDescent="0.35">
      <c r="A372" s="17">
        <v>240000</v>
      </c>
      <c r="B372" s="17">
        <v>12</v>
      </c>
      <c r="C372" s="15">
        <f>IF(G372="Male",1,0)</f>
        <v>0</v>
      </c>
      <c r="D372" s="15">
        <f>IF(H372="Khmer",1,0)</f>
        <v>1</v>
      </c>
      <c r="E372" s="17">
        <v>7</v>
      </c>
      <c r="F372" s="17">
        <v>1</v>
      </c>
      <c r="G372" s="17" t="s">
        <v>56</v>
      </c>
      <c r="H372" s="17" t="s">
        <v>72</v>
      </c>
    </row>
    <row r="373" spans="1:8" x14ac:dyDescent="0.35">
      <c r="A373" s="16"/>
      <c r="B373" s="16">
        <v>6</v>
      </c>
      <c r="C373" s="15">
        <f>IF(G373="Male",1,0)</f>
        <v>1</v>
      </c>
      <c r="D373" s="15">
        <f>IF(H373="Khmer",1,0)</f>
        <v>1</v>
      </c>
      <c r="E373" s="16">
        <v>8</v>
      </c>
      <c r="F373" s="16">
        <v>2</v>
      </c>
      <c r="G373" s="16" t="s">
        <v>50</v>
      </c>
      <c r="H373" s="16" t="s">
        <v>72</v>
      </c>
    </row>
    <row r="374" spans="1:8" x14ac:dyDescent="0.35">
      <c r="A374" s="17">
        <v>1096000</v>
      </c>
      <c r="B374" s="17">
        <v>8</v>
      </c>
      <c r="C374" s="15">
        <f>IF(G374="Male",1,0)</f>
        <v>0</v>
      </c>
      <c r="D374" s="15">
        <f>IF(H374="Khmer",1,0)</f>
        <v>1</v>
      </c>
      <c r="E374" s="17">
        <v>9</v>
      </c>
      <c r="F374" s="17">
        <v>1</v>
      </c>
      <c r="G374" s="17" t="s">
        <v>56</v>
      </c>
      <c r="H374" s="17" t="s">
        <v>72</v>
      </c>
    </row>
    <row r="375" spans="1:8" x14ac:dyDescent="0.35">
      <c r="A375" s="16"/>
      <c r="B375" s="16">
        <v>16</v>
      </c>
      <c r="C375" s="15">
        <f>IF(G375="Male",1,0)</f>
        <v>1</v>
      </c>
      <c r="D375" s="15">
        <f>IF(H375="Khmer",1,0)</f>
        <v>1</v>
      </c>
      <c r="E375" s="16">
        <v>7</v>
      </c>
      <c r="F375" s="16">
        <v>2</v>
      </c>
      <c r="G375" s="16" t="s">
        <v>50</v>
      </c>
      <c r="H375" s="16" t="s">
        <v>72</v>
      </c>
    </row>
    <row r="376" spans="1:8" x14ac:dyDescent="0.35">
      <c r="A376" s="17">
        <v>464000</v>
      </c>
      <c r="B376" s="17">
        <v>13</v>
      </c>
      <c r="C376" s="15">
        <f>IF(G376="Male",1,0)</f>
        <v>1</v>
      </c>
      <c r="D376" s="15">
        <f>IF(H376="Khmer",1,0)</f>
        <v>1</v>
      </c>
      <c r="E376" s="17">
        <v>7</v>
      </c>
      <c r="F376" s="17">
        <v>2</v>
      </c>
      <c r="G376" s="17" t="s">
        <v>50</v>
      </c>
      <c r="H376" s="17" t="s">
        <v>72</v>
      </c>
    </row>
    <row r="377" spans="1:8" x14ac:dyDescent="0.35">
      <c r="A377" s="16"/>
      <c r="B377" s="16">
        <v>16</v>
      </c>
      <c r="C377" s="15">
        <f>IF(G377="Male",1,0)</f>
        <v>0</v>
      </c>
      <c r="D377" s="15">
        <f>IF(H377="Khmer",1,0)</f>
        <v>0</v>
      </c>
      <c r="E377" s="16">
        <v>0</v>
      </c>
      <c r="F377" s="16">
        <v>7</v>
      </c>
      <c r="G377" s="16" t="s">
        <v>56</v>
      </c>
      <c r="H377" s="16" t="s">
        <v>155</v>
      </c>
    </row>
    <row r="378" spans="1:8" x14ac:dyDescent="0.35">
      <c r="A378" s="17">
        <v>125000</v>
      </c>
      <c r="B378" s="17">
        <v>13</v>
      </c>
      <c r="C378" s="15">
        <f>IF(G378="Male",1,0)</f>
        <v>1</v>
      </c>
      <c r="D378" s="15">
        <f>IF(H378="Khmer",1,0)</f>
        <v>0</v>
      </c>
      <c r="E378" s="17">
        <v>0</v>
      </c>
      <c r="F378" s="17">
        <v>7</v>
      </c>
      <c r="G378" s="17" t="s">
        <v>50</v>
      </c>
      <c r="H378" s="17" t="s">
        <v>155</v>
      </c>
    </row>
    <row r="379" spans="1:8" x14ac:dyDescent="0.35">
      <c r="A379" s="16">
        <v>50000</v>
      </c>
      <c r="B379" s="16">
        <v>10</v>
      </c>
      <c r="C379" s="15">
        <f>IF(G379="Male",1,0)</f>
        <v>1</v>
      </c>
      <c r="D379" s="15">
        <f>IF(H379="Khmer",1,0)</f>
        <v>0</v>
      </c>
      <c r="E379" s="16">
        <v>0</v>
      </c>
      <c r="F379" s="16">
        <v>7</v>
      </c>
      <c r="G379" s="16" t="s">
        <v>50</v>
      </c>
      <c r="H379" s="16" t="s">
        <v>155</v>
      </c>
    </row>
    <row r="380" spans="1:8" x14ac:dyDescent="0.35">
      <c r="A380" s="17">
        <v>50000</v>
      </c>
      <c r="B380" s="17">
        <v>7</v>
      </c>
      <c r="C380" s="15">
        <f>IF(G380="Male",1,0)</f>
        <v>0</v>
      </c>
      <c r="D380" s="15">
        <f>IF(H380="Khmer",1,0)</f>
        <v>0</v>
      </c>
      <c r="E380" s="17">
        <v>0</v>
      </c>
      <c r="F380" s="17">
        <v>7</v>
      </c>
      <c r="G380" s="17" t="s">
        <v>56</v>
      </c>
      <c r="H380" s="17" t="s">
        <v>155</v>
      </c>
    </row>
    <row r="381" spans="1:8" x14ac:dyDescent="0.35">
      <c r="A381" s="16">
        <v>1595000</v>
      </c>
      <c r="B381" s="16">
        <v>12</v>
      </c>
      <c r="C381" s="15">
        <f>IF(G381="Male",1,0)</f>
        <v>1</v>
      </c>
      <c r="D381" s="15">
        <f>IF(H381="Khmer",1,0)</f>
        <v>1</v>
      </c>
      <c r="E381" s="16">
        <v>5</v>
      </c>
      <c r="F381" s="16">
        <v>3</v>
      </c>
      <c r="G381" s="16" t="s">
        <v>50</v>
      </c>
      <c r="H381" s="16" t="s">
        <v>72</v>
      </c>
    </row>
    <row r="382" spans="1:8" x14ac:dyDescent="0.35">
      <c r="A382" s="17">
        <v>1110000</v>
      </c>
      <c r="B382" s="17">
        <v>7</v>
      </c>
      <c r="C382" s="15">
        <f>IF(G382="Male",1,0)</f>
        <v>0</v>
      </c>
      <c r="D382" s="15">
        <f>IF(H382="Khmer",1,0)</f>
        <v>1</v>
      </c>
      <c r="E382" s="17">
        <v>5</v>
      </c>
      <c r="F382" s="17">
        <v>3</v>
      </c>
      <c r="G382" s="17" t="s">
        <v>56</v>
      </c>
      <c r="H382" s="17" t="s">
        <v>72</v>
      </c>
    </row>
    <row r="383" spans="1:8" x14ac:dyDescent="0.35">
      <c r="A383" s="16">
        <v>1318000</v>
      </c>
      <c r="B383" s="16">
        <v>11</v>
      </c>
      <c r="C383" s="15">
        <f>IF(G383="Male",1,0)</f>
        <v>0</v>
      </c>
      <c r="D383" s="15">
        <f>IF(H383="Khmer",1,0)</f>
        <v>1</v>
      </c>
      <c r="E383" s="16">
        <v>9</v>
      </c>
      <c r="F383" s="16">
        <v>2</v>
      </c>
      <c r="G383" s="16" t="s">
        <v>56</v>
      </c>
      <c r="H383" s="16" t="s">
        <v>72</v>
      </c>
    </row>
    <row r="384" spans="1:8" x14ac:dyDescent="0.35">
      <c r="A384" s="17">
        <v>520000</v>
      </c>
      <c r="B384" s="17">
        <v>8</v>
      </c>
      <c r="C384" s="15">
        <f>IF(G384="Male",1,0)</f>
        <v>1</v>
      </c>
      <c r="D384" s="15">
        <f>IF(H384="Khmer",1,0)</f>
        <v>1</v>
      </c>
      <c r="E384" s="17">
        <v>9</v>
      </c>
      <c r="F384" s="17">
        <v>2</v>
      </c>
      <c r="G384" s="17" t="s">
        <v>50</v>
      </c>
      <c r="H384" s="17" t="s">
        <v>72</v>
      </c>
    </row>
    <row r="385" spans="1:8" x14ac:dyDescent="0.35">
      <c r="A385" s="16">
        <v>20000</v>
      </c>
      <c r="B385" s="16">
        <v>12</v>
      </c>
      <c r="C385" s="15">
        <f>IF(G385="Male",1,0)</f>
        <v>0</v>
      </c>
      <c r="D385" s="15">
        <f>IF(H385="Khmer",1,0)</f>
        <v>1</v>
      </c>
      <c r="E385" s="16">
        <v>3</v>
      </c>
      <c r="F385" s="16">
        <v>2</v>
      </c>
      <c r="G385" s="16" t="s">
        <v>56</v>
      </c>
      <c r="H385" s="16" t="s">
        <v>72</v>
      </c>
    </row>
    <row r="386" spans="1:8" x14ac:dyDescent="0.35">
      <c r="A386" s="17">
        <v>19000</v>
      </c>
      <c r="B386" s="17">
        <v>10</v>
      </c>
      <c r="C386" s="15">
        <f>IF(G386="Male",1,0)</f>
        <v>1</v>
      </c>
      <c r="D386" s="15">
        <f>IF(H386="Khmer",1,0)</f>
        <v>1</v>
      </c>
      <c r="E386" s="17">
        <v>3</v>
      </c>
      <c r="F386" s="17">
        <v>2</v>
      </c>
      <c r="G386" s="17" t="s">
        <v>50</v>
      </c>
      <c r="H386" s="17" t="s">
        <v>72</v>
      </c>
    </row>
    <row r="387" spans="1:8" x14ac:dyDescent="0.35">
      <c r="A387" s="16">
        <v>556500</v>
      </c>
      <c r="B387" s="16">
        <v>8</v>
      </c>
      <c r="C387" s="15">
        <f>IF(G387="Male",1,0)</f>
        <v>0</v>
      </c>
      <c r="D387" s="15">
        <f>IF(H387="Khmer",1,0)</f>
        <v>1</v>
      </c>
      <c r="E387" s="16">
        <v>8</v>
      </c>
      <c r="F387" s="16">
        <v>2</v>
      </c>
      <c r="G387" s="16" t="s">
        <v>56</v>
      </c>
      <c r="H387" s="16" t="s">
        <v>72</v>
      </c>
    </row>
    <row r="388" spans="1:8" x14ac:dyDescent="0.35">
      <c r="A388" s="17"/>
      <c r="B388" s="17">
        <v>17</v>
      </c>
      <c r="C388" s="15">
        <f>IF(G388="Male",1,0)</f>
        <v>0</v>
      </c>
      <c r="D388" s="15">
        <f>IF(H388="Khmer",1,0)</f>
        <v>1</v>
      </c>
      <c r="E388" s="17">
        <v>2</v>
      </c>
      <c r="F388" s="17">
        <v>2</v>
      </c>
      <c r="G388" s="17" t="s">
        <v>56</v>
      </c>
      <c r="H388" s="17" t="s">
        <v>72</v>
      </c>
    </row>
    <row r="389" spans="1:8" x14ac:dyDescent="0.35">
      <c r="A389" s="16">
        <v>839000</v>
      </c>
      <c r="B389" s="16">
        <v>14</v>
      </c>
      <c r="C389" s="15">
        <f>IF(G389="Male",1,0)</f>
        <v>0</v>
      </c>
      <c r="D389" s="15">
        <f>IF(H389="Khmer",1,0)</f>
        <v>1</v>
      </c>
      <c r="E389" s="16">
        <v>2</v>
      </c>
      <c r="F389" s="16">
        <v>2</v>
      </c>
      <c r="G389" s="16" t="s">
        <v>56</v>
      </c>
      <c r="H389" s="16" t="s">
        <v>72</v>
      </c>
    </row>
    <row r="390" spans="1:8" x14ac:dyDescent="0.35">
      <c r="A390" s="17"/>
      <c r="B390" s="17">
        <v>17</v>
      </c>
      <c r="C390" s="15">
        <f>IF(G390="Male",1,0)</f>
        <v>0</v>
      </c>
      <c r="D390" s="15">
        <f>IF(H390="Khmer",1,0)</f>
        <v>1</v>
      </c>
      <c r="E390" s="17">
        <v>4</v>
      </c>
      <c r="F390" s="17">
        <v>3</v>
      </c>
      <c r="G390" s="17" t="s">
        <v>56</v>
      </c>
      <c r="H390" s="17" t="s">
        <v>72</v>
      </c>
    </row>
    <row r="391" spans="1:8" x14ac:dyDescent="0.35">
      <c r="A391" s="16"/>
      <c r="B391" s="16">
        <v>14</v>
      </c>
      <c r="C391" s="15">
        <f>IF(G391="Male",1,0)</f>
        <v>1</v>
      </c>
      <c r="D391" s="15">
        <f>IF(H391="Khmer",1,0)</f>
        <v>1</v>
      </c>
      <c r="E391" s="16">
        <v>4</v>
      </c>
      <c r="F391" s="16">
        <v>3</v>
      </c>
      <c r="G391" s="16" t="s">
        <v>50</v>
      </c>
      <c r="H391" s="16" t="s">
        <v>72</v>
      </c>
    </row>
    <row r="392" spans="1:8" x14ac:dyDescent="0.35">
      <c r="A392" s="17">
        <v>670000</v>
      </c>
      <c r="B392" s="17">
        <v>11</v>
      </c>
      <c r="C392" s="15">
        <f>IF(G392="Male",1,0)</f>
        <v>0</v>
      </c>
      <c r="D392" s="15">
        <f>IF(H392="Khmer",1,0)</f>
        <v>1</v>
      </c>
      <c r="E392" s="17">
        <v>4</v>
      </c>
      <c r="F392" s="17">
        <v>3</v>
      </c>
      <c r="G392" s="17" t="s">
        <v>56</v>
      </c>
      <c r="H392" s="17" t="s">
        <v>72</v>
      </c>
    </row>
    <row r="393" spans="1:8" x14ac:dyDescent="0.35">
      <c r="A393" s="16"/>
      <c r="B393" s="16">
        <v>17</v>
      </c>
      <c r="C393" s="15">
        <f>IF(G393="Male",1,0)</f>
        <v>1</v>
      </c>
      <c r="D393" s="15">
        <f>IF(H393="Khmer",1,0)</f>
        <v>1</v>
      </c>
      <c r="E393" s="16">
        <v>6</v>
      </c>
      <c r="F393" s="16">
        <v>4</v>
      </c>
      <c r="G393" s="16" t="s">
        <v>50</v>
      </c>
      <c r="H393" s="16" t="s">
        <v>72</v>
      </c>
    </row>
    <row r="394" spans="1:8" x14ac:dyDescent="0.35">
      <c r="A394" s="17">
        <v>45000</v>
      </c>
      <c r="B394" s="17">
        <v>12</v>
      </c>
      <c r="C394" s="15">
        <f>IF(G394="Male",1,0)</f>
        <v>0</v>
      </c>
      <c r="D394" s="15">
        <f>IF(H394="Khmer",1,0)</f>
        <v>1</v>
      </c>
      <c r="E394" s="17">
        <v>6</v>
      </c>
      <c r="F394" s="17">
        <v>4</v>
      </c>
      <c r="G394" s="17" t="s">
        <v>56</v>
      </c>
      <c r="H394" s="17" t="s">
        <v>72</v>
      </c>
    </row>
    <row r="395" spans="1:8" x14ac:dyDescent="0.35">
      <c r="A395" s="16">
        <v>748000</v>
      </c>
      <c r="B395" s="16">
        <v>7</v>
      </c>
      <c r="C395" s="15">
        <f>IF(G395="Male",1,0)</f>
        <v>0</v>
      </c>
      <c r="D395" s="15">
        <f>IF(H395="Khmer",1,0)</f>
        <v>1</v>
      </c>
      <c r="E395" s="16">
        <v>3</v>
      </c>
      <c r="F395" s="16">
        <v>1</v>
      </c>
      <c r="G395" s="16" t="s">
        <v>56</v>
      </c>
      <c r="H395" s="16" t="s">
        <v>72</v>
      </c>
    </row>
    <row r="396" spans="1:8" x14ac:dyDescent="0.35">
      <c r="A396" s="17"/>
      <c r="B396" s="17">
        <v>14</v>
      </c>
      <c r="C396" s="15">
        <f>IF(G396="Male",1,0)</f>
        <v>1</v>
      </c>
      <c r="D396" s="15">
        <f>IF(H396="Khmer",1,0)</f>
        <v>1</v>
      </c>
      <c r="E396" s="17">
        <v>4</v>
      </c>
      <c r="F396" s="17">
        <v>2</v>
      </c>
      <c r="G396" s="17" t="s">
        <v>50</v>
      </c>
      <c r="H396" s="17" t="s">
        <v>72</v>
      </c>
    </row>
    <row r="397" spans="1:8" x14ac:dyDescent="0.35">
      <c r="A397" s="16"/>
      <c r="B397" s="16">
        <v>7</v>
      </c>
      <c r="C397" s="15">
        <f>IF(G397="Male",1,0)</f>
        <v>0</v>
      </c>
      <c r="D397" s="15">
        <f>IF(H397="Khmer",1,0)</f>
        <v>1</v>
      </c>
      <c r="E397" s="16">
        <v>4</v>
      </c>
      <c r="F397" s="16">
        <v>2</v>
      </c>
      <c r="G397" s="16" t="s">
        <v>56</v>
      </c>
      <c r="H397" s="16" t="s">
        <v>72</v>
      </c>
    </row>
    <row r="398" spans="1:8" x14ac:dyDescent="0.35">
      <c r="A398" s="17">
        <v>370000</v>
      </c>
      <c r="B398" s="17">
        <v>9</v>
      </c>
      <c r="C398" s="15">
        <f>IF(G398="Male",1,0)</f>
        <v>0</v>
      </c>
      <c r="D398" s="15">
        <f>IF(H398="Khmer",1,0)</f>
        <v>1</v>
      </c>
      <c r="E398" s="17">
        <v>8</v>
      </c>
      <c r="F398" s="17">
        <v>2</v>
      </c>
      <c r="G398" s="17" t="s">
        <v>56</v>
      </c>
      <c r="H398" s="17" t="s">
        <v>72</v>
      </c>
    </row>
    <row r="399" spans="1:8" x14ac:dyDescent="0.35">
      <c r="A399" s="16"/>
      <c r="B399" s="16">
        <v>16</v>
      </c>
      <c r="C399" s="15">
        <f>IF(G399="Male",1,0)</f>
        <v>1</v>
      </c>
      <c r="D399" s="15">
        <f>IF(H399="Khmer",1,0)</f>
        <v>1</v>
      </c>
      <c r="E399" s="16">
        <v>1</v>
      </c>
      <c r="F399" s="16">
        <v>1</v>
      </c>
      <c r="G399" s="16" t="s">
        <v>50</v>
      </c>
      <c r="H399" s="16" t="s">
        <v>72</v>
      </c>
    </row>
    <row r="400" spans="1:8" x14ac:dyDescent="0.35">
      <c r="A400" s="17">
        <v>677000</v>
      </c>
      <c r="B400" s="17">
        <v>13</v>
      </c>
      <c r="C400" s="15">
        <f>IF(G400="Male",1,0)</f>
        <v>1</v>
      </c>
      <c r="D400" s="15">
        <f>IF(H400="Khmer",1,0)</f>
        <v>1</v>
      </c>
      <c r="E400" s="17">
        <v>8</v>
      </c>
      <c r="F400" s="17">
        <v>2</v>
      </c>
      <c r="G400" s="17" t="s">
        <v>50</v>
      </c>
      <c r="H400" s="17" t="s">
        <v>72</v>
      </c>
    </row>
    <row r="401" spans="1:8" x14ac:dyDescent="0.35">
      <c r="A401" s="16">
        <v>17000</v>
      </c>
      <c r="B401" s="16">
        <v>8</v>
      </c>
      <c r="C401" s="15">
        <f>IF(G401="Male",1,0)</f>
        <v>1</v>
      </c>
      <c r="D401" s="15">
        <f>IF(H401="Khmer",1,0)</f>
        <v>1</v>
      </c>
      <c r="E401" s="16">
        <v>8</v>
      </c>
      <c r="F401" s="16">
        <v>2</v>
      </c>
      <c r="G401" s="16" t="s">
        <v>50</v>
      </c>
      <c r="H401" s="16" t="s">
        <v>72</v>
      </c>
    </row>
    <row r="402" spans="1:8" x14ac:dyDescent="0.35">
      <c r="A402" s="17">
        <v>110000</v>
      </c>
      <c r="B402" s="17">
        <v>7</v>
      </c>
      <c r="C402" s="15">
        <f>IF(G402="Male",1,0)</f>
        <v>1</v>
      </c>
      <c r="D402" s="15">
        <f>IF(H402="Khmer",1,0)</f>
        <v>1</v>
      </c>
      <c r="E402" s="17">
        <v>8</v>
      </c>
      <c r="F402" s="17">
        <v>2</v>
      </c>
      <c r="G402" s="17" t="s">
        <v>50</v>
      </c>
      <c r="H402" s="17" t="s">
        <v>72</v>
      </c>
    </row>
    <row r="403" spans="1:8" x14ac:dyDescent="0.35">
      <c r="A403" s="16"/>
      <c r="B403" s="16">
        <v>7</v>
      </c>
      <c r="C403" s="15">
        <f>IF(G403="Male",1,0)</f>
        <v>0</v>
      </c>
      <c r="D403" s="15">
        <f>IF(H403="Khmer",1,0)</f>
        <v>1</v>
      </c>
      <c r="E403" s="16">
        <v>6</v>
      </c>
      <c r="F403" s="16">
        <v>3</v>
      </c>
      <c r="G403" s="16" t="s">
        <v>56</v>
      </c>
      <c r="H403" s="16" t="s">
        <v>72</v>
      </c>
    </row>
    <row r="404" spans="1:8" x14ac:dyDescent="0.35">
      <c r="A404" s="17">
        <v>857000</v>
      </c>
      <c r="B404" s="17">
        <v>14</v>
      </c>
      <c r="C404" s="15">
        <f>IF(G404="Male",1,0)</f>
        <v>0</v>
      </c>
      <c r="D404" s="15">
        <f>IF(H404="Khmer",1,0)</f>
        <v>1</v>
      </c>
      <c r="E404" s="17">
        <v>3</v>
      </c>
      <c r="F404" s="17">
        <v>4</v>
      </c>
      <c r="G404" s="17" t="s">
        <v>56</v>
      </c>
      <c r="H404" s="17" t="s">
        <v>72</v>
      </c>
    </row>
    <row r="405" spans="1:8" x14ac:dyDescent="0.35">
      <c r="A405" s="16"/>
      <c r="B405" s="16">
        <v>14</v>
      </c>
      <c r="C405" s="15">
        <f>IF(G405="Male",1,0)</f>
        <v>1</v>
      </c>
      <c r="D405" s="15">
        <f>IF(H405="Khmer",1,0)</f>
        <v>1</v>
      </c>
      <c r="E405" s="16">
        <v>0</v>
      </c>
      <c r="F405" s="16">
        <v>3</v>
      </c>
      <c r="G405" s="16" t="s">
        <v>50</v>
      </c>
      <c r="H405" s="16" t="s">
        <v>72</v>
      </c>
    </row>
    <row r="406" spans="1:8" x14ac:dyDescent="0.35">
      <c r="A406" s="17">
        <v>65000</v>
      </c>
      <c r="B406" s="17">
        <v>10</v>
      </c>
      <c r="C406" s="15">
        <f>IF(G406="Male",1,0)</f>
        <v>0</v>
      </c>
      <c r="D406" s="15">
        <f>IF(H406="Khmer",1,0)</f>
        <v>1</v>
      </c>
      <c r="E406" s="17">
        <v>0</v>
      </c>
      <c r="F406" s="17">
        <v>3</v>
      </c>
      <c r="G406" s="17" t="s">
        <v>56</v>
      </c>
      <c r="H406" s="17" t="s">
        <v>72</v>
      </c>
    </row>
    <row r="407" spans="1:8" x14ac:dyDescent="0.35">
      <c r="A407" s="16">
        <v>350000</v>
      </c>
      <c r="B407" s="16">
        <v>13</v>
      </c>
      <c r="C407" s="15">
        <f>IF(G407="Male",1,0)</f>
        <v>0</v>
      </c>
      <c r="D407" s="15">
        <f>IF(H407="Khmer",1,0)</f>
        <v>1</v>
      </c>
      <c r="E407" s="16">
        <v>18</v>
      </c>
      <c r="F407" s="16">
        <v>3</v>
      </c>
      <c r="G407" s="16" t="s">
        <v>56</v>
      </c>
      <c r="H407" s="16" t="s">
        <v>72</v>
      </c>
    </row>
    <row r="408" spans="1:8" x14ac:dyDescent="0.35">
      <c r="A408" s="17"/>
      <c r="B408" s="17">
        <v>7</v>
      </c>
      <c r="C408" s="15">
        <f>IF(G408="Male",1,0)</f>
        <v>1</v>
      </c>
      <c r="D408" s="15">
        <f>IF(H408="Khmer",1,0)</f>
        <v>1</v>
      </c>
      <c r="E408" s="17">
        <v>18</v>
      </c>
      <c r="F408" s="17">
        <v>3</v>
      </c>
      <c r="G408" s="17" t="s">
        <v>50</v>
      </c>
      <c r="H408" s="17" t="s">
        <v>72</v>
      </c>
    </row>
    <row r="409" spans="1:8" x14ac:dyDescent="0.35">
      <c r="A409" s="16">
        <v>220000</v>
      </c>
      <c r="B409" s="16">
        <v>6</v>
      </c>
      <c r="C409" s="15">
        <f>IF(G409="Male",1,0)</f>
        <v>1</v>
      </c>
      <c r="D409" s="15">
        <f>IF(H409="Khmer",1,0)</f>
        <v>1</v>
      </c>
      <c r="E409" s="16">
        <v>5</v>
      </c>
      <c r="F409" s="16">
        <v>2</v>
      </c>
      <c r="G409" s="16" t="s">
        <v>50</v>
      </c>
      <c r="H409" s="16" t="s">
        <v>72</v>
      </c>
    </row>
    <row r="410" spans="1:8" x14ac:dyDescent="0.35">
      <c r="A410" s="17">
        <v>761000</v>
      </c>
      <c r="B410" s="17">
        <v>16</v>
      </c>
      <c r="C410" s="15">
        <f>IF(G410="Male",1,0)</f>
        <v>0</v>
      </c>
      <c r="D410" s="15">
        <f>IF(H410="Khmer",1,0)</f>
        <v>1</v>
      </c>
      <c r="E410" s="17">
        <v>10</v>
      </c>
      <c r="F410" s="17">
        <v>2</v>
      </c>
      <c r="G410" s="17" t="s">
        <v>56</v>
      </c>
      <c r="H410" s="17" t="s">
        <v>72</v>
      </c>
    </row>
    <row r="411" spans="1:8" x14ac:dyDescent="0.35">
      <c r="A411" s="16">
        <v>10000</v>
      </c>
      <c r="B411" s="16">
        <v>10</v>
      </c>
      <c r="C411" s="15">
        <f>IF(G411="Male",1,0)</f>
        <v>0</v>
      </c>
      <c r="D411" s="15">
        <f>IF(H411="Khmer",1,0)</f>
        <v>1</v>
      </c>
      <c r="E411" s="16">
        <v>10</v>
      </c>
      <c r="F411" s="16">
        <v>2</v>
      </c>
      <c r="G411" s="16" t="s">
        <v>56</v>
      </c>
      <c r="H411" s="16" t="s">
        <v>72</v>
      </c>
    </row>
    <row r="412" spans="1:8" x14ac:dyDescent="0.35">
      <c r="A412" s="17">
        <v>277000</v>
      </c>
      <c r="B412" s="17">
        <v>9</v>
      </c>
      <c r="C412" s="15">
        <f>IF(G412="Male",1,0)</f>
        <v>0</v>
      </c>
      <c r="D412" s="15">
        <f>IF(H412="Khmer",1,0)</f>
        <v>1</v>
      </c>
      <c r="E412" s="17">
        <v>9</v>
      </c>
      <c r="F412" s="17">
        <v>1</v>
      </c>
      <c r="G412" s="17" t="s">
        <v>56</v>
      </c>
      <c r="H412" s="17" t="s">
        <v>72</v>
      </c>
    </row>
    <row r="413" spans="1:8" x14ac:dyDescent="0.35">
      <c r="A413" s="16">
        <v>170000</v>
      </c>
      <c r="B413" s="16">
        <v>8</v>
      </c>
      <c r="C413" s="15">
        <f>IF(G413="Male",1,0)</f>
        <v>0</v>
      </c>
      <c r="D413" s="15">
        <f>IF(H413="Khmer",1,0)</f>
        <v>1</v>
      </c>
      <c r="E413" s="16">
        <v>5</v>
      </c>
      <c r="F413" s="16">
        <v>1</v>
      </c>
      <c r="G413" s="16" t="s">
        <v>56</v>
      </c>
      <c r="H413" s="16" t="s">
        <v>72</v>
      </c>
    </row>
    <row r="414" spans="1:8" x14ac:dyDescent="0.35">
      <c r="A414" s="17">
        <v>1129000</v>
      </c>
      <c r="B414" s="17">
        <v>14</v>
      </c>
      <c r="C414" s="15">
        <f>IF(G414="Male",1,0)</f>
        <v>1</v>
      </c>
      <c r="D414" s="15">
        <f>IF(H414="Khmer",1,0)</f>
        <v>1</v>
      </c>
      <c r="E414" s="17">
        <v>4</v>
      </c>
      <c r="F414" s="17">
        <v>1</v>
      </c>
      <c r="G414" s="17" t="s">
        <v>50</v>
      </c>
      <c r="H414" s="17" t="s">
        <v>72</v>
      </c>
    </row>
    <row r="415" spans="1:8" x14ac:dyDescent="0.35">
      <c r="A415" s="16">
        <v>41000</v>
      </c>
      <c r="B415" s="16">
        <v>10</v>
      </c>
      <c r="C415" s="15">
        <f>IF(G415="Male",1,0)</f>
        <v>0</v>
      </c>
      <c r="D415" s="15">
        <f>IF(H415="Khmer",1,0)</f>
        <v>1</v>
      </c>
      <c r="E415" s="16">
        <v>4</v>
      </c>
      <c r="F415" s="16">
        <v>2</v>
      </c>
      <c r="G415" s="16" t="s">
        <v>56</v>
      </c>
      <c r="H415" s="16" t="s">
        <v>72</v>
      </c>
    </row>
    <row r="416" spans="1:8" x14ac:dyDescent="0.35">
      <c r="A416" s="17">
        <v>37000</v>
      </c>
      <c r="B416" s="17">
        <v>16</v>
      </c>
      <c r="C416" s="15">
        <f>IF(G416="Male",1,0)</f>
        <v>0</v>
      </c>
      <c r="D416" s="15">
        <f>IF(H416="Khmer",1,0)</f>
        <v>0</v>
      </c>
      <c r="E416" s="17">
        <v>0</v>
      </c>
      <c r="F416" s="17">
        <v>4</v>
      </c>
      <c r="G416" s="17" t="s">
        <v>56</v>
      </c>
      <c r="H416" s="17" t="s">
        <v>136</v>
      </c>
    </row>
    <row r="417" spans="1:8" x14ac:dyDescent="0.35">
      <c r="A417" s="16">
        <v>25000</v>
      </c>
      <c r="B417" s="16">
        <v>12</v>
      </c>
      <c r="C417" s="15">
        <f>IF(G417="Male",1,0)</f>
        <v>0</v>
      </c>
      <c r="D417" s="15">
        <f>IF(H417="Khmer",1,0)</f>
        <v>0</v>
      </c>
      <c r="E417" s="16">
        <v>0</v>
      </c>
      <c r="F417" s="16">
        <v>4</v>
      </c>
      <c r="G417" s="16" t="s">
        <v>56</v>
      </c>
      <c r="H417" s="16" t="s">
        <v>136</v>
      </c>
    </row>
    <row r="418" spans="1:8" x14ac:dyDescent="0.35">
      <c r="A418" s="17">
        <v>19000</v>
      </c>
      <c r="B418" s="17">
        <v>10</v>
      </c>
      <c r="C418" s="15">
        <f>IF(G418="Male",1,0)</f>
        <v>0</v>
      </c>
      <c r="D418" s="15">
        <f>IF(H418="Khmer",1,0)</f>
        <v>0</v>
      </c>
      <c r="E418" s="17">
        <v>0</v>
      </c>
      <c r="F418" s="17">
        <v>4</v>
      </c>
      <c r="G418" s="17" t="s">
        <v>56</v>
      </c>
      <c r="H418" s="17" t="s">
        <v>136</v>
      </c>
    </row>
    <row r="419" spans="1:8" x14ac:dyDescent="0.35">
      <c r="A419" s="16"/>
      <c r="B419" s="16">
        <v>16</v>
      </c>
      <c r="C419" s="15">
        <f>IF(G419="Male",1,0)</f>
        <v>1</v>
      </c>
      <c r="D419" s="15">
        <f>IF(H419="Khmer",1,0)</f>
        <v>0</v>
      </c>
      <c r="E419" s="16">
        <v>0</v>
      </c>
      <c r="F419" s="16">
        <v>4</v>
      </c>
      <c r="G419" s="16" t="s">
        <v>50</v>
      </c>
      <c r="H419" s="16" t="s">
        <v>136</v>
      </c>
    </row>
    <row r="420" spans="1:8" x14ac:dyDescent="0.35">
      <c r="A420" s="17">
        <v>457000</v>
      </c>
      <c r="B420" s="17">
        <v>10</v>
      </c>
      <c r="C420" s="15">
        <f>IF(G420="Male",1,0)</f>
        <v>0</v>
      </c>
      <c r="D420" s="15">
        <f>IF(H420="Khmer",1,0)</f>
        <v>1</v>
      </c>
      <c r="E420" s="17">
        <v>12</v>
      </c>
      <c r="F420" s="17">
        <v>1</v>
      </c>
      <c r="G420" s="17" t="s">
        <v>56</v>
      </c>
      <c r="H420" s="17" t="s">
        <v>72</v>
      </c>
    </row>
    <row r="421" spans="1:8" x14ac:dyDescent="0.35">
      <c r="A421" s="16"/>
      <c r="B421" s="16">
        <v>15</v>
      </c>
      <c r="C421" s="15">
        <f>IF(G421="Male",1,0)</f>
        <v>0</v>
      </c>
      <c r="D421" s="15">
        <f>IF(H421="Khmer",1,0)</f>
        <v>1</v>
      </c>
      <c r="E421" s="16">
        <v>0</v>
      </c>
      <c r="F421" s="16">
        <v>2</v>
      </c>
      <c r="G421" s="16" t="s">
        <v>56</v>
      </c>
      <c r="H421" s="16" t="s">
        <v>72</v>
      </c>
    </row>
    <row r="422" spans="1:8" x14ac:dyDescent="0.35">
      <c r="A422" s="17">
        <v>90000</v>
      </c>
      <c r="B422" s="17">
        <v>12</v>
      </c>
      <c r="C422" s="15">
        <f>IF(G422="Male",1,0)</f>
        <v>1</v>
      </c>
      <c r="D422" s="15">
        <f>IF(H422="Khmer",1,0)</f>
        <v>1</v>
      </c>
      <c r="E422" s="17">
        <v>0</v>
      </c>
      <c r="F422" s="17">
        <v>2</v>
      </c>
      <c r="G422" s="17" t="s">
        <v>50</v>
      </c>
      <c r="H422" s="17" t="s">
        <v>72</v>
      </c>
    </row>
    <row r="423" spans="1:8" x14ac:dyDescent="0.35">
      <c r="A423" s="16"/>
      <c r="B423" s="16">
        <v>17</v>
      </c>
      <c r="C423" s="15">
        <f>IF(G423="Male",1,0)</f>
        <v>0</v>
      </c>
      <c r="D423" s="15">
        <f>IF(H423="Khmer",1,0)</f>
        <v>0</v>
      </c>
      <c r="E423" s="16"/>
      <c r="F423" s="16">
        <v>3</v>
      </c>
      <c r="G423" s="16" t="s">
        <v>56</v>
      </c>
      <c r="H423" s="16"/>
    </row>
    <row r="424" spans="1:8" x14ac:dyDescent="0.35">
      <c r="A424" s="17">
        <v>940000</v>
      </c>
      <c r="B424" s="17">
        <v>15</v>
      </c>
      <c r="C424" s="15">
        <f>IF(G424="Male",1,0)</f>
        <v>0</v>
      </c>
      <c r="D424" s="15">
        <f>IF(H424="Khmer",1,0)</f>
        <v>0</v>
      </c>
      <c r="E424" s="17"/>
      <c r="F424" s="17">
        <v>3</v>
      </c>
      <c r="G424" s="17" t="s">
        <v>56</v>
      </c>
      <c r="H424" s="17"/>
    </row>
    <row r="425" spans="1:8" x14ac:dyDescent="0.35">
      <c r="A425" s="16">
        <v>202000</v>
      </c>
      <c r="B425" s="16">
        <v>11</v>
      </c>
      <c r="C425" s="15">
        <f>IF(G425="Male",1,0)</f>
        <v>1</v>
      </c>
      <c r="D425" s="15">
        <f>IF(H425="Khmer",1,0)</f>
        <v>0</v>
      </c>
      <c r="E425" s="16"/>
      <c r="F425" s="16">
        <v>3</v>
      </c>
      <c r="G425" s="16" t="s">
        <v>50</v>
      </c>
      <c r="H425" s="16"/>
    </row>
    <row r="426" spans="1:8" x14ac:dyDescent="0.35">
      <c r="A426" s="17">
        <v>1190000</v>
      </c>
      <c r="B426" s="17">
        <v>16</v>
      </c>
      <c r="C426" s="15">
        <f>IF(G426="Male",1,0)</f>
        <v>0</v>
      </c>
      <c r="D426" s="15">
        <f>IF(H426="Khmer",1,0)</f>
        <v>1</v>
      </c>
      <c r="E426" s="17">
        <v>5</v>
      </c>
      <c r="F426" s="17">
        <v>3</v>
      </c>
      <c r="G426" s="17" t="s">
        <v>56</v>
      </c>
      <c r="H426" s="17" t="s">
        <v>72</v>
      </c>
    </row>
    <row r="427" spans="1:8" x14ac:dyDescent="0.35">
      <c r="A427" s="16">
        <v>1370000</v>
      </c>
      <c r="B427" s="16">
        <v>13</v>
      </c>
      <c r="C427" s="15">
        <f>IF(G427="Male",1,0)</f>
        <v>1</v>
      </c>
      <c r="D427" s="15">
        <f>IF(H427="Khmer",1,0)</f>
        <v>1</v>
      </c>
      <c r="E427" s="16">
        <v>5</v>
      </c>
      <c r="F427" s="16">
        <v>3</v>
      </c>
      <c r="G427" s="16" t="s">
        <v>50</v>
      </c>
      <c r="H427" s="16" t="s">
        <v>72</v>
      </c>
    </row>
    <row r="428" spans="1:8" x14ac:dyDescent="0.35">
      <c r="A428" s="17">
        <v>1020000</v>
      </c>
      <c r="B428" s="17">
        <v>8</v>
      </c>
      <c r="C428" s="15">
        <f>IF(G428="Male",1,0)</f>
        <v>1</v>
      </c>
      <c r="D428" s="15">
        <f>IF(H428="Khmer",1,0)</f>
        <v>1</v>
      </c>
      <c r="E428" s="17">
        <v>5</v>
      </c>
      <c r="F428" s="17">
        <v>3</v>
      </c>
      <c r="G428" s="17" t="s">
        <v>50</v>
      </c>
      <c r="H428" s="17" t="s">
        <v>72</v>
      </c>
    </row>
    <row r="429" spans="1:8" x14ac:dyDescent="0.35">
      <c r="A429" s="16">
        <v>834000</v>
      </c>
      <c r="B429" s="16">
        <v>14</v>
      </c>
      <c r="C429" s="15">
        <f>IF(G429="Male",1,0)</f>
        <v>1</v>
      </c>
      <c r="D429" s="15">
        <f>IF(H429="Khmer",1,0)</f>
        <v>1</v>
      </c>
      <c r="E429" s="16">
        <v>9</v>
      </c>
      <c r="F429" s="16">
        <v>2</v>
      </c>
      <c r="G429" s="16" t="s">
        <v>50</v>
      </c>
      <c r="H429" s="16" t="s">
        <v>72</v>
      </c>
    </row>
    <row r="430" spans="1:8" x14ac:dyDescent="0.35">
      <c r="A430" s="17">
        <v>787000</v>
      </c>
      <c r="B430" s="17">
        <v>8</v>
      </c>
      <c r="C430" s="15">
        <f>IF(G430="Male",1,0)</f>
        <v>1</v>
      </c>
      <c r="D430" s="15">
        <f>IF(H430="Khmer",1,0)</f>
        <v>1</v>
      </c>
      <c r="E430" s="17">
        <v>9</v>
      </c>
      <c r="F430" s="17">
        <v>2</v>
      </c>
      <c r="G430" s="17" t="s">
        <v>50</v>
      </c>
      <c r="H430" s="17" t="s">
        <v>72</v>
      </c>
    </row>
    <row r="431" spans="1:8" x14ac:dyDescent="0.35">
      <c r="A431" s="16"/>
      <c r="B431" s="16">
        <v>14</v>
      </c>
      <c r="C431" s="15">
        <f>IF(G431="Male",1,0)</f>
        <v>0</v>
      </c>
      <c r="D431" s="15">
        <f>IF(H431="Khmer",1,0)</f>
        <v>0</v>
      </c>
      <c r="E431" s="16">
        <v>5</v>
      </c>
      <c r="F431" s="16">
        <v>2</v>
      </c>
      <c r="G431" s="16" t="s">
        <v>56</v>
      </c>
      <c r="H431" s="16" t="s">
        <v>136</v>
      </c>
    </row>
    <row r="432" spans="1:8" x14ac:dyDescent="0.35">
      <c r="A432" s="17">
        <v>356000</v>
      </c>
      <c r="B432" s="17">
        <v>14</v>
      </c>
      <c r="C432" s="15">
        <f>IF(G432="Male",1,0)</f>
        <v>1</v>
      </c>
      <c r="D432" s="15">
        <f>IF(H432="Khmer",1,0)</f>
        <v>1</v>
      </c>
      <c r="E432" s="17">
        <v>0</v>
      </c>
      <c r="F432" s="17">
        <v>3</v>
      </c>
      <c r="G432" s="17" t="s">
        <v>50</v>
      </c>
      <c r="H432" s="17" t="s">
        <v>72</v>
      </c>
    </row>
    <row r="433" spans="1:8" x14ac:dyDescent="0.35">
      <c r="A433" s="16">
        <v>341000</v>
      </c>
      <c r="B433" s="16">
        <v>12</v>
      </c>
      <c r="C433" s="15">
        <f>IF(G433="Male",1,0)</f>
        <v>0</v>
      </c>
      <c r="D433" s="15">
        <f>IF(H433="Khmer",1,0)</f>
        <v>1</v>
      </c>
      <c r="E433" s="16">
        <v>0</v>
      </c>
      <c r="F433" s="16">
        <v>3</v>
      </c>
      <c r="G433" s="16" t="s">
        <v>56</v>
      </c>
      <c r="H433" s="16" t="s">
        <v>72</v>
      </c>
    </row>
    <row r="434" spans="1:8" x14ac:dyDescent="0.35">
      <c r="A434" s="17">
        <v>292000</v>
      </c>
      <c r="B434" s="17">
        <v>8</v>
      </c>
      <c r="C434" s="15">
        <f>IF(G434="Male",1,0)</f>
        <v>1</v>
      </c>
      <c r="D434" s="15">
        <f>IF(H434="Khmer",1,0)</f>
        <v>1</v>
      </c>
      <c r="E434" s="17">
        <v>0</v>
      </c>
      <c r="F434" s="17">
        <v>3</v>
      </c>
      <c r="G434" s="17" t="s">
        <v>50</v>
      </c>
      <c r="H434" s="17" t="s">
        <v>72</v>
      </c>
    </row>
    <row r="435" spans="1:8" x14ac:dyDescent="0.35">
      <c r="A435" s="16"/>
      <c r="B435" s="16">
        <v>15</v>
      </c>
      <c r="C435" s="15">
        <f>IF(G435="Male",1,0)</f>
        <v>1</v>
      </c>
      <c r="D435" s="15">
        <f>IF(H435="Khmer",1,0)</f>
        <v>1</v>
      </c>
      <c r="E435" s="16">
        <v>4</v>
      </c>
      <c r="F435" s="16">
        <v>3</v>
      </c>
      <c r="G435" s="16" t="s">
        <v>50</v>
      </c>
      <c r="H435" s="16" t="s">
        <v>72</v>
      </c>
    </row>
    <row r="436" spans="1:8" x14ac:dyDescent="0.35">
      <c r="A436" s="17">
        <v>140000</v>
      </c>
      <c r="B436" s="17">
        <v>13</v>
      </c>
      <c r="C436" s="15">
        <f>IF(G436="Male",1,0)</f>
        <v>1</v>
      </c>
      <c r="D436" s="15">
        <f>IF(H436="Khmer",1,0)</f>
        <v>1</v>
      </c>
      <c r="E436" s="17">
        <v>4</v>
      </c>
      <c r="F436" s="17">
        <v>3</v>
      </c>
      <c r="G436" s="17" t="s">
        <v>50</v>
      </c>
      <c r="H436" s="17" t="s">
        <v>72</v>
      </c>
    </row>
    <row r="437" spans="1:8" x14ac:dyDescent="0.35">
      <c r="A437" s="16">
        <v>110000</v>
      </c>
      <c r="B437" s="16">
        <v>11</v>
      </c>
      <c r="C437" s="15">
        <f>IF(G437="Male",1,0)</f>
        <v>0</v>
      </c>
      <c r="D437" s="15">
        <f>IF(H437="Khmer",1,0)</f>
        <v>1</v>
      </c>
      <c r="E437" s="16">
        <v>4</v>
      </c>
      <c r="F437" s="16">
        <v>3</v>
      </c>
      <c r="G437" s="16" t="s">
        <v>56</v>
      </c>
      <c r="H437" s="16" t="s">
        <v>72</v>
      </c>
    </row>
    <row r="438" spans="1:8" x14ac:dyDescent="0.35">
      <c r="A438" s="17">
        <v>835000</v>
      </c>
      <c r="B438" s="17">
        <v>14</v>
      </c>
      <c r="C438" s="15">
        <f>IF(G438="Male",1,0)</f>
        <v>0</v>
      </c>
      <c r="D438" s="15">
        <f>IF(H438="Khmer",1,0)</f>
        <v>1</v>
      </c>
      <c r="E438" s="17">
        <v>3</v>
      </c>
      <c r="F438" s="17">
        <v>1</v>
      </c>
      <c r="G438" s="17" t="s">
        <v>56</v>
      </c>
      <c r="H438" s="17" t="s">
        <v>72</v>
      </c>
    </row>
    <row r="439" spans="1:8" x14ac:dyDescent="0.35">
      <c r="A439" s="16">
        <v>2096000</v>
      </c>
      <c r="B439" s="16">
        <v>7</v>
      </c>
      <c r="C439" s="15">
        <f>IF(G439="Male",1,0)</f>
        <v>0</v>
      </c>
      <c r="D439" s="15">
        <f>IF(H439="Khmer",1,0)</f>
        <v>1</v>
      </c>
      <c r="E439" s="16">
        <v>9</v>
      </c>
      <c r="F439" s="16">
        <v>2</v>
      </c>
      <c r="G439" s="16" t="s">
        <v>56</v>
      </c>
      <c r="H439" s="16" t="s">
        <v>72</v>
      </c>
    </row>
    <row r="440" spans="1:8" x14ac:dyDescent="0.35">
      <c r="A440" s="17">
        <v>392000</v>
      </c>
      <c r="B440" s="17">
        <v>9</v>
      </c>
      <c r="C440" s="15">
        <f>IF(G440="Male",1,0)</f>
        <v>0</v>
      </c>
      <c r="D440" s="15">
        <f>IF(H440="Khmer",1,0)</f>
        <v>1</v>
      </c>
      <c r="E440" s="17">
        <v>4</v>
      </c>
      <c r="F440" s="17">
        <v>1</v>
      </c>
      <c r="G440" s="17" t="s">
        <v>56</v>
      </c>
      <c r="H440" s="17" t="s">
        <v>72</v>
      </c>
    </row>
    <row r="441" spans="1:8" x14ac:dyDescent="0.35">
      <c r="A441" s="16">
        <v>4620000</v>
      </c>
      <c r="B441" s="16">
        <v>14</v>
      </c>
      <c r="C441" s="15">
        <f>IF(G441="Male",1,0)</f>
        <v>0</v>
      </c>
      <c r="D441" s="15">
        <f>IF(H441="Khmer",1,0)</f>
        <v>1</v>
      </c>
      <c r="E441" s="16">
        <v>12</v>
      </c>
      <c r="F441" s="16">
        <v>1</v>
      </c>
      <c r="G441" s="16" t="s">
        <v>56</v>
      </c>
      <c r="H441" s="16" t="s">
        <v>72</v>
      </c>
    </row>
    <row r="442" spans="1:8" x14ac:dyDescent="0.35">
      <c r="A442" s="17"/>
      <c r="B442" s="17">
        <v>17</v>
      </c>
      <c r="C442" s="15">
        <f>IF(G442="Male",1,0)</f>
        <v>0</v>
      </c>
      <c r="D442" s="15">
        <f>IF(H442="Khmer",1,0)</f>
        <v>1</v>
      </c>
      <c r="E442" s="17">
        <v>6</v>
      </c>
      <c r="F442" s="17">
        <v>3</v>
      </c>
      <c r="G442" s="17" t="s">
        <v>56</v>
      </c>
      <c r="H442" s="17" t="s">
        <v>72</v>
      </c>
    </row>
    <row r="443" spans="1:8" x14ac:dyDescent="0.35">
      <c r="A443" s="16">
        <v>3270000</v>
      </c>
      <c r="B443" s="16">
        <v>15</v>
      </c>
      <c r="C443" s="15">
        <f>IF(G443="Male",1,0)</f>
        <v>1</v>
      </c>
      <c r="D443" s="15">
        <f>IF(H443="Khmer",1,0)</f>
        <v>1</v>
      </c>
      <c r="E443" s="16">
        <v>6</v>
      </c>
      <c r="F443" s="16">
        <v>3</v>
      </c>
      <c r="G443" s="16" t="s">
        <v>50</v>
      </c>
      <c r="H443" s="16" t="s">
        <v>72</v>
      </c>
    </row>
    <row r="444" spans="1:8" x14ac:dyDescent="0.35">
      <c r="A444" s="17">
        <v>870000</v>
      </c>
      <c r="B444" s="17">
        <v>14</v>
      </c>
      <c r="C444" s="15">
        <f>IF(G444="Male",1,0)</f>
        <v>1</v>
      </c>
      <c r="D444" s="15">
        <f>IF(H444="Khmer",1,0)</f>
        <v>1</v>
      </c>
      <c r="E444" s="17">
        <v>6</v>
      </c>
      <c r="F444" s="17">
        <v>3</v>
      </c>
      <c r="G444" s="17" t="s">
        <v>50</v>
      </c>
      <c r="H444" s="17" t="s">
        <v>72</v>
      </c>
    </row>
    <row r="445" spans="1:8" x14ac:dyDescent="0.35">
      <c r="A445" s="16"/>
      <c r="B445" s="16">
        <v>14</v>
      </c>
      <c r="C445" s="15">
        <f>IF(G445="Male",1,0)</f>
        <v>1</v>
      </c>
      <c r="D445" s="15">
        <f>IF(H445="Khmer",1,0)</f>
        <v>1</v>
      </c>
      <c r="E445" s="16">
        <v>5</v>
      </c>
      <c r="F445" s="16">
        <v>1</v>
      </c>
      <c r="G445" s="16" t="s">
        <v>50</v>
      </c>
      <c r="H445" s="16" t="s">
        <v>72</v>
      </c>
    </row>
    <row r="446" spans="1:8" x14ac:dyDescent="0.35">
      <c r="A446" s="17">
        <v>266000</v>
      </c>
      <c r="B446" s="17">
        <v>16</v>
      </c>
      <c r="C446" s="15">
        <f>IF(G446="Male",1,0)</f>
        <v>0</v>
      </c>
      <c r="D446" s="15">
        <f>IF(H446="Khmer",1,0)</f>
        <v>1</v>
      </c>
      <c r="E446" s="17">
        <v>5</v>
      </c>
      <c r="F446" s="17">
        <v>3</v>
      </c>
      <c r="G446" s="17" t="s">
        <v>56</v>
      </c>
      <c r="H446" s="17" t="s">
        <v>72</v>
      </c>
    </row>
    <row r="447" spans="1:8" x14ac:dyDescent="0.35">
      <c r="A447" s="16">
        <v>261000</v>
      </c>
      <c r="B447" s="16">
        <v>13</v>
      </c>
      <c r="C447" s="15">
        <f>IF(G447="Male",1,0)</f>
        <v>1</v>
      </c>
      <c r="D447" s="15">
        <f>IF(H447="Khmer",1,0)</f>
        <v>1</v>
      </c>
      <c r="E447" s="16">
        <v>5</v>
      </c>
      <c r="F447" s="16">
        <v>3</v>
      </c>
      <c r="G447" s="16" t="s">
        <v>50</v>
      </c>
      <c r="H447" s="16" t="s">
        <v>72</v>
      </c>
    </row>
    <row r="448" spans="1:8" x14ac:dyDescent="0.35">
      <c r="A448" s="17">
        <v>262000</v>
      </c>
      <c r="B448" s="17">
        <v>11</v>
      </c>
      <c r="C448" s="15">
        <f>IF(G448="Male",1,0)</f>
        <v>1</v>
      </c>
      <c r="D448" s="15">
        <f>IF(H448="Khmer",1,0)</f>
        <v>1</v>
      </c>
      <c r="E448" s="17">
        <v>5</v>
      </c>
      <c r="F448" s="17">
        <v>3</v>
      </c>
      <c r="G448" s="17" t="s">
        <v>50</v>
      </c>
      <c r="H448" s="17" t="s">
        <v>72</v>
      </c>
    </row>
    <row r="449" spans="1:8" x14ac:dyDescent="0.35">
      <c r="A449" s="16">
        <v>256000</v>
      </c>
      <c r="B449" s="16">
        <v>9</v>
      </c>
      <c r="C449" s="15">
        <f>IF(G449="Male",1,0)</f>
        <v>0</v>
      </c>
      <c r="D449" s="15">
        <f>IF(H449="Khmer",1,0)</f>
        <v>1</v>
      </c>
      <c r="E449" s="16">
        <v>0</v>
      </c>
      <c r="F449" s="16">
        <v>3</v>
      </c>
      <c r="G449" s="16" t="s">
        <v>56</v>
      </c>
      <c r="H449" s="16" t="s">
        <v>72</v>
      </c>
    </row>
    <row r="450" spans="1:8" x14ac:dyDescent="0.35">
      <c r="A450" s="17">
        <v>246000</v>
      </c>
      <c r="B450" s="17">
        <v>8</v>
      </c>
      <c r="C450" s="15">
        <f>IF(G450="Male",1,0)</f>
        <v>1</v>
      </c>
      <c r="D450" s="15">
        <f>IF(H450="Khmer",1,0)</f>
        <v>1</v>
      </c>
      <c r="E450" s="17">
        <v>0</v>
      </c>
      <c r="F450" s="17">
        <v>3</v>
      </c>
      <c r="G450" s="17" t="s">
        <v>50</v>
      </c>
      <c r="H450" s="17" t="s">
        <v>72</v>
      </c>
    </row>
    <row r="451" spans="1:8" x14ac:dyDescent="0.35">
      <c r="A451" s="16">
        <v>130000</v>
      </c>
      <c r="B451" s="16">
        <v>16</v>
      </c>
      <c r="C451" s="15">
        <f>IF(G451="Male",1,0)</f>
        <v>0</v>
      </c>
      <c r="D451" s="15">
        <f>IF(H451="Khmer",1,0)</f>
        <v>1</v>
      </c>
      <c r="E451" s="16">
        <v>0</v>
      </c>
      <c r="F451" s="16">
        <v>1</v>
      </c>
      <c r="G451" s="16" t="s">
        <v>56</v>
      </c>
      <c r="H451" s="16" t="s">
        <v>72</v>
      </c>
    </row>
    <row r="452" spans="1:8" x14ac:dyDescent="0.35">
      <c r="A452" s="17">
        <v>666000</v>
      </c>
      <c r="B452" s="17">
        <v>14</v>
      </c>
      <c r="C452" s="15">
        <f>IF(G452="Male",1,0)</f>
        <v>1</v>
      </c>
      <c r="D452" s="15">
        <f>IF(H452="Khmer",1,0)</f>
        <v>1</v>
      </c>
      <c r="E452" s="17">
        <v>10</v>
      </c>
      <c r="F452" s="17">
        <v>1</v>
      </c>
      <c r="G452" s="17" t="s">
        <v>50</v>
      </c>
      <c r="H452" s="17" t="s">
        <v>72</v>
      </c>
    </row>
    <row r="453" spans="1:8" x14ac:dyDescent="0.35">
      <c r="A453" s="16">
        <v>65000</v>
      </c>
      <c r="B453" s="16">
        <v>13</v>
      </c>
      <c r="C453" s="15">
        <f>IF(G453="Male",1,0)</f>
        <v>0</v>
      </c>
      <c r="D453" s="15">
        <f>IF(H453="Khmer",1,0)</f>
        <v>1</v>
      </c>
      <c r="E453" s="16">
        <v>0</v>
      </c>
      <c r="F453" s="16">
        <v>3</v>
      </c>
      <c r="G453" s="16" t="s">
        <v>56</v>
      </c>
      <c r="H453" s="16" t="s">
        <v>72</v>
      </c>
    </row>
    <row r="454" spans="1:8" x14ac:dyDescent="0.35">
      <c r="A454" s="17">
        <v>65000</v>
      </c>
      <c r="B454" s="17">
        <v>12</v>
      </c>
      <c r="C454" s="15">
        <f>IF(G454="Male",1,0)</f>
        <v>0</v>
      </c>
      <c r="D454" s="15">
        <f>IF(H454="Khmer",1,0)</f>
        <v>1</v>
      </c>
      <c r="E454" s="17">
        <v>0</v>
      </c>
      <c r="F454" s="17">
        <v>3</v>
      </c>
      <c r="G454" s="17" t="s">
        <v>56</v>
      </c>
      <c r="H454" s="17" t="s">
        <v>72</v>
      </c>
    </row>
    <row r="455" spans="1:8" x14ac:dyDescent="0.35">
      <c r="A455" s="16">
        <v>44000</v>
      </c>
      <c r="B455" s="16">
        <v>9</v>
      </c>
      <c r="C455" s="15">
        <f>IF(G455="Male",1,0)</f>
        <v>1</v>
      </c>
      <c r="D455" s="15">
        <f>IF(H455="Khmer",1,0)</f>
        <v>1</v>
      </c>
      <c r="E455" s="16">
        <v>0</v>
      </c>
      <c r="F455" s="16">
        <v>3</v>
      </c>
      <c r="G455" s="16" t="s">
        <v>50</v>
      </c>
      <c r="H455" s="16" t="s">
        <v>72</v>
      </c>
    </row>
    <row r="456" spans="1:8" x14ac:dyDescent="0.35">
      <c r="A456" s="17">
        <v>200000</v>
      </c>
      <c r="B456" s="17">
        <v>8</v>
      </c>
      <c r="C456" s="15">
        <f>IF(G456="Male",1,0)</f>
        <v>1</v>
      </c>
      <c r="D456" s="15">
        <f>IF(H456="Khmer",1,0)</f>
        <v>0</v>
      </c>
      <c r="E456" s="17">
        <v>3</v>
      </c>
      <c r="F456" s="17">
        <v>4</v>
      </c>
      <c r="G456" s="17" t="s">
        <v>50</v>
      </c>
      <c r="H456" s="17" t="s">
        <v>155</v>
      </c>
    </row>
    <row r="457" spans="1:8" x14ac:dyDescent="0.35">
      <c r="A457" s="16">
        <v>200000</v>
      </c>
      <c r="B457" s="16">
        <v>6</v>
      </c>
      <c r="C457" s="15">
        <f>IF(G457="Male",1,0)</f>
        <v>0</v>
      </c>
      <c r="D457" s="15">
        <f>IF(H457="Khmer",1,0)</f>
        <v>0</v>
      </c>
      <c r="E457" s="16">
        <v>3</v>
      </c>
      <c r="F457" s="16">
        <v>4</v>
      </c>
      <c r="G457" s="16" t="s">
        <v>56</v>
      </c>
      <c r="H457" s="16" t="s">
        <v>155</v>
      </c>
    </row>
    <row r="458" spans="1:8" x14ac:dyDescent="0.35">
      <c r="A458" s="17">
        <v>105000</v>
      </c>
      <c r="B458" s="17">
        <v>13</v>
      </c>
      <c r="C458" s="15">
        <f>IF(G458="Male",1,0)</f>
        <v>1</v>
      </c>
      <c r="D458" s="15">
        <f>IF(H458="Khmer",1,0)</f>
        <v>1</v>
      </c>
      <c r="E458" s="17">
        <v>4</v>
      </c>
      <c r="F458" s="17">
        <v>2</v>
      </c>
      <c r="G458" s="17" t="s">
        <v>50</v>
      </c>
      <c r="H458" s="17" t="s">
        <v>72</v>
      </c>
    </row>
    <row r="459" spans="1:8" x14ac:dyDescent="0.35">
      <c r="A459" s="16">
        <v>48500</v>
      </c>
      <c r="B459" s="16">
        <v>8</v>
      </c>
      <c r="C459" s="15">
        <f>IF(G459="Male",1,0)</f>
        <v>0</v>
      </c>
      <c r="D459" s="15">
        <f>IF(H459="Khmer",1,0)</f>
        <v>1</v>
      </c>
      <c r="E459" s="16">
        <v>4</v>
      </c>
      <c r="F459" s="16">
        <v>2</v>
      </c>
      <c r="G459" s="16" t="s">
        <v>56</v>
      </c>
      <c r="H459" s="16" t="s">
        <v>72</v>
      </c>
    </row>
    <row r="460" spans="1:8" x14ac:dyDescent="0.35">
      <c r="A460" s="17">
        <v>70000</v>
      </c>
      <c r="B460" s="17">
        <v>13</v>
      </c>
      <c r="C460" s="15">
        <f>IF(G460="Male",1,0)</f>
        <v>1</v>
      </c>
      <c r="D460" s="15">
        <f>IF(H460="Khmer",1,0)</f>
        <v>1</v>
      </c>
      <c r="E460" s="17">
        <v>0</v>
      </c>
      <c r="F460" s="17">
        <v>3</v>
      </c>
      <c r="G460" s="17" t="s">
        <v>50</v>
      </c>
      <c r="H460" s="17" t="s">
        <v>72</v>
      </c>
    </row>
    <row r="461" spans="1:8" x14ac:dyDescent="0.35">
      <c r="A461" s="16">
        <v>70000</v>
      </c>
      <c r="B461" s="16">
        <v>12</v>
      </c>
      <c r="C461" s="15">
        <f>IF(G461="Male",1,0)</f>
        <v>1</v>
      </c>
      <c r="D461" s="15">
        <f>IF(H461="Khmer",1,0)</f>
        <v>1</v>
      </c>
      <c r="E461" s="16">
        <v>0</v>
      </c>
      <c r="F461" s="16">
        <v>3</v>
      </c>
      <c r="G461" s="16" t="s">
        <v>50</v>
      </c>
      <c r="H461" s="16" t="s">
        <v>72</v>
      </c>
    </row>
    <row r="462" spans="1:8" x14ac:dyDescent="0.35">
      <c r="A462" s="17">
        <v>60000</v>
      </c>
      <c r="B462" s="17">
        <v>7</v>
      </c>
      <c r="C462" s="15">
        <f>IF(G462="Male",1,0)</f>
        <v>0</v>
      </c>
      <c r="D462" s="15">
        <f>IF(H462="Khmer",1,0)</f>
        <v>1</v>
      </c>
      <c r="E462" s="17">
        <v>0</v>
      </c>
      <c r="F462" s="17">
        <v>3</v>
      </c>
      <c r="G462" s="17" t="s">
        <v>56</v>
      </c>
      <c r="H462" s="17" t="s">
        <v>72</v>
      </c>
    </row>
    <row r="463" spans="1:8" x14ac:dyDescent="0.35">
      <c r="A463" s="16">
        <v>1345000</v>
      </c>
      <c r="B463" s="16">
        <v>15</v>
      </c>
      <c r="C463" s="15">
        <f>IF(G463="Male",1,0)</f>
        <v>1</v>
      </c>
      <c r="D463" s="15">
        <f>IF(H463="Khmer",1,0)</f>
        <v>1</v>
      </c>
      <c r="E463" s="16">
        <v>5</v>
      </c>
      <c r="F463" s="16">
        <v>2</v>
      </c>
      <c r="G463" s="16" t="s">
        <v>50</v>
      </c>
      <c r="H463" s="16" t="s">
        <v>72</v>
      </c>
    </row>
    <row r="464" spans="1:8" x14ac:dyDescent="0.35">
      <c r="A464" s="17">
        <v>484000</v>
      </c>
      <c r="B464" s="17">
        <v>12</v>
      </c>
      <c r="C464" s="15">
        <f>IF(G464="Male",1,0)</f>
        <v>1</v>
      </c>
      <c r="D464" s="15">
        <f>IF(H464="Khmer",1,0)</f>
        <v>1</v>
      </c>
      <c r="E464" s="17">
        <v>5</v>
      </c>
      <c r="F464" s="17">
        <v>2</v>
      </c>
      <c r="G464" s="17" t="s">
        <v>50</v>
      </c>
      <c r="H464" s="17" t="s">
        <v>72</v>
      </c>
    </row>
    <row r="465" spans="1:8" x14ac:dyDescent="0.35">
      <c r="A465" s="16">
        <v>2819000</v>
      </c>
      <c r="B465" s="16">
        <v>8</v>
      </c>
      <c r="C465" s="15">
        <f>IF(G465="Male",1,0)</f>
        <v>1</v>
      </c>
      <c r="D465" s="15">
        <f>IF(H465="Khmer",1,0)</f>
        <v>1</v>
      </c>
      <c r="E465" s="16">
        <v>12</v>
      </c>
      <c r="F465" s="16">
        <v>3</v>
      </c>
      <c r="G465" s="16" t="s">
        <v>50</v>
      </c>
      <c r="H465" s="16" t="s">
        <v>72</v>
      </c>
    </row>
    <row r="466" spans="1:8" x14ac:dyDescent="0.35">
      <c r="A466" s="17">
        <v>1913000</v>
      </c>
      <c r="B466" s="17">
        <v>16</v>
      </c>
      <c r="C466" s="15">
        <f>IF(G466="Male",1,0)</f>
        <v>0</v>
      </c>
      <c r="D466" s="15">
        <f>IF(H466="Khmer",1,0)</f>
        <v>1</v>
      </c>
      <c r="E466" s="17">
        <v>16</v>
      </c>
      <c r="F466" s="17">
        <v>2</v>
      </c>
      <c r="G466" s="17" t="s">
        <v>56</v>
      </c>
      <c r="H466" s="17" t="s">
        <v>72</v>
      </c>
    </row>
    <row r="467" spans="1:8" x14ac:dyDescent="0.35">
      <c r="A467" s="16">
        <v>394000</v>
      </c>
      <c r="B467" s="16">
        <v>13</v>
      </c>
      <c r="C467" s="15">
        <f>IF(G467="Male",1,0)</f>
        <v>1</v>
      </c>
      <c r="D467" s="15">
        <f>IF(H467="Khmer",1,0)</f>
        <v>1</v>
      </c>
      <c r="E467" s="16">
        <v>2</v>
      </c>
      <c r="F467" s="16">
        <v>2</v>
      </c>
      <c r="G467" s="16" t="s">
        <v>50</v>
      </c>
      <c r="H467" s="16" t="s">
        <v>72</v>
      </c>
    </row>
    <row r="468" spans="1:8" x14ac:dyDescent="0.35">
      <c r="A468" s="17">
        <v>1167000</v>
      </c>
      <c r="B468" s="17">
        <v>14</v>
      </c>
      <c r="C468" s="15">
        <f>IF(G468="Male",1,0)</f>
        <v>0</v>
      </c>
      <c r="D468" s="15">
        <f>IF(H468="Khmer",1,0)</f>
        <v>1</v>
      </c>
      <c r="E468" s="17">
        <v>7</v>
      </c>
      <c r="F468" s="17">
        <v>1</v>
      </c>
      <c r="G468" s="17" t="s">
        <v>56</v>
      </c>
      <c r="H468" s="17" t="s">
        <v>72</v>
      </c>
    </row>
    <row r="469" spans="1:8" x14ac:dyDescent="0.35">
      <c r="A469" s="16">
        <v>1065000</v>
      </c>
      <c r="B469" s="16">
        <v>16</v>
      </c>
      <c r="C469" s="15">
        <f>IF(G469="Male",1,0)</f>
        <v>0</v>
      </c>
      <c r="D469" s="15">
        <f>IF(H469="Khmer",1,0)</f>
        <v>1</v>
      </c>
      <c r="E469" s="16">
        <v>0</v>
      </c>
      <c r="F469" s="16">
        <v>4</v>
      </c>
      <c r="G469" s="16" t="s">
        <v>56</v>
      </c>
      <c r="H469" s="16" t="s">
        <v>72</v>
      </c>
    </row>
    <row r="470" spans="1:8" x14ac:dyDescent="0.35">
      <c r="A470" s="17">
        <v>361000</v>
      </c>
      <c r="B470" s="17">
        <v>13</v>
      </c>
      <c r="C470" s="15">
        <f>IF(G470="Male",1,0)</f>
        <v>1</v>
      </c>
      <c r="D470" s="15">
        <f>IF(H470="Khmer",1,0)</f>
        <v>1</v>
      </c>
      <c r="E470" s="17">
        <v>0</v>
      </c>
      <c r="F470" s="17">
        <v>4</v>
      </c>
      <c r="G470" s="17" t="s">
        <v>50</v>
      </c>
      <c r="H470" s="17" t="s">
        <v>72</v>
      </c>
    </row>
    <row r="471" spans="1:8" x14ac:dyDescent="0.35">
      <c r="A471" s="16">
        <v>243000</v>
      </c>
      <c r="B471" s="16">
        <v>10</v>
      </c>
      <c r="C471" s="15">
        <f>IF(G471="Male",1,0)</f>
        <v>0</v>
      </c>
      <c r="D471" s="15">
        <f>IF(H471="Khmer",1,0)</f>
        <v>1</v>
      </c>
      <c r="E471" s="16">
        <v>0</v>
      </c>
      <c r="F471" s="16">
        <v>4</v>
      </c>
      <c r="G471" s="16" t="s">
        <v>56</v>
      </c>
      <c r="H471" s="16" t="s">
        <v>72</v>
      </c>
    </row>
    <row r="472" spans="1:8" x14ac:dyDescent="0.35">
      <c r="A472" s="17"/>
      <c r="B472" s="17">
        <v>6</v>
      </c>
      <c r="C472" s="15">
        <f>IF(G472="Male",1,0)</f>
        <v>0</v>
      </c>
      <c r="D472" s="15">
        <f>IF(H472="Khmer",1,0)</f>
        <v>1</v>
      </c>
      <c r="E472" s="17">
        <v>0</v>
      </c>
      <c r="F472" s="17">
        <v>4</v>
      </c>
      <c r="G472" s="17" t="s">
        <v>56</v>
      </c>
      <c r="H472" s="17" t="s">
        <v>72</v>
      </c>
    </row>
    <row r="473" spans="1:8" x14ac:dyDescent="0.35">
      <c r="A473" s="16">
        <v>4000000</v>
      </c>
      <c r="B473" s="16">
        <v>13</v>
      </c>
      <c r="C473" s="15">
        <f>IF(G473="Male",1,0)</f>
        <v>1</v>
      </c>
      <c r="D473" s="15">
        <f>IF(H473="Khmer",1,0)</f>
        <v>1</v>
      </c>
      <c r="E473" s="16">
        <v>9</v>
      </c>
      <c r="F473" s="16">
        <v>1</v>
      </c>
      <c r="G473" s="16" t="s">
        <v>50</v>
      </c>
      <c r="H473" s="16" t="s">
        <v>72</v>
      </c>
    </row>
    <row r="474" spans="1:8" x14ac:dyDescent="0.35">
      <c r="A474" s="17"/>
      <c r="B474" s="17">
        <v>14</v>
      </c>
      <c r="C474" s="15">
        <f>IF(G474="Male",1,0)</f>
        <v>1</v>
      </c>
      <c r="D474" s="15">
        <f>IF(H474="Khmer",1,0)</f>
        <v>1</v>
      </c>
      <c r="E474" s="17">
        <v>2</v>
      </c>
      <c r="F474" s="17">
        <v>3</v>
      </c>
      <c r="G474" s="17" t="s">
        <v>50</v>
      </c>
      <c r="H474" s="17" t="s">
        <v>72</v>
      </c>
    </row>
    <row r="475" spans="1:8" x14ac:dyDescent="0.35">
      <c r="A475" s="16">
        <v>105000</v>
      </c>
      <c r="B475" s="16">
        <v>11</v>
      </c>
      <c r="C475" s="15">
        <f>IF(G475="Male",1,0)</f>
        <v>1</v>
      </c>
      <c r="D475" s="15">
        <f>IF(H475="Khmer",1,0)</f>
        <v>1</v>
      </c>
      <c r="E475" s="16">
        <v>2</v>
      </c>
      <c r="F475" s="16">
        <v>3</v>
      </c>
      <c r="G475" s="16" t="s">
        <v>50</v>
      </c>
      <c r="H475" s="16" t="s">
        <v>72</v>
      </c>
    </row>
    <row r="476" spans="1:8" x14ac:dyDescent="0.35">
      <c r="A476" s="17"/>
      <c r="B476" s="17">
        <v>7</v>
      </c>
      <c r="C476" s="15">
        <f>IF(G476="Male",1,0)</f>
        <v>0</v>
      </c>
      <c r="D476" s="15">
        <f>IF(H476="Khmer",1,0)</f>
        <v>1</v>
      </c>
      <c r="E476" s="17">
        <v>2</v>
      </c>
      <c r="F476" s="17">
        <v>3</v>
      </c>
      <c r="G476" s="17" t="s">
        <v>56</v>
      </c>
      <c r="H476" s="17" t="s">
        <v>72</v>
      </c>
    </row>
    <row r="477" spans="1:8" x14ac:dyDescent="0.35">
      <c r="A477" s="16">
        <v>70000</v>
      </c>
      <c r="B477" s="16">
        <v>9</v>
      </c>
      <c r="C477" s="15">
        <f>IF(G477="Male",1,0)</f>
        <v>1</v>
      </c>
      <c r="D477" s="15">
        <f>IF(H477="Khmer",1,0)</f>
        <v>1</v>
      </c>
      <c r="E477" s="16">
        <v>7</v>
      </c>
      <c r="F477" s="16">
        <v>3</v>
      </c>
      <c r="G477" s="16" t="s">
        <v>50</v>
      </c>
      <c r="H477" s="16" t="s">
        <v>72</v>
      </c>
    </row>
    <row r="478" spans="1:8" x14ac:dyDescent="0.35">
      <c r="A478" s="17">
        <v>32000</v>
      </c>
      <c r="B478" s="17">
        <v>6</v>
      </c>
      <c r="C478" s="15">
        <f>IF(G478="Male",1,0)</f>
        <v>1</v>
      </c>
      <c r="D478" s="15">
        <f>IF(H478="Khmer",1,0)</f>
        <v>1</v>
      </c>
      <c r="E478" s="17">
        <v>7</v>
      </c>
      <c r="F478" s="17">
        <v>3</v>
      </c>
      <c r="G478" s="17" t="s">
        <v>50</v>
      </c>
      <c r="H478" s="17" t="s">
        <v>72</v>
      </c>
    </row>
    <row r="479" spans="1:8" x14ac:dyDescent="0.35">
      <c r="A479" s="16">
        <v>1950000</v>
      </c>
      <c r="B479" s="16">
        <v>17</v>
      </c>
      <c r="C479" s="15">
        <f>IF(G479="Male",1,0)</f>
        <v>1</v>
      </c>
      <c r="D479" s="15">
        <f>IF(H479="Khmer",1,0)</f>
        <v>1</v>
      </c>
      <c r="E479" s="16">
        <v>5</v>
      </c>
      <c r="F479" s="16">
        <v>3</v>
      </c>
      <c r="G479" s="16" t="s">
        <v>50</v>
      </c>
      <c r="H479" s="16" t="s">
        <v>72</v>
      </c>
    </row>
    <row r="480" spans="1:8" x14ac:dyDescent="0.35">
      <c r="A480" s="17">
        <v>999000</v>
      </c>
      <c r="B480" s="17">
        <v>12</v>
      </c>
      <c r="C480" s="15">
        <f>IF(G480="Male",1,0)</f>
        <v>0</v>
      </c>
      <c r="D480" s="15">
        <f>IF(H480="Khmer",1,0)</f>
        <v>1</v>
      </c>
      <c r="E480" s="17">
        <v>5</v>
      </c>
      <c r="F480" s="17">
        <v>3</v>
      </c>
      <c r="G480" s="17" t="s">
        <v>56</v>
      </c>
      <c r="H480" s="17" t="s">
        <v>72</v>
      </c>
    </row>
    <row r="481" spans="1:8" x14ac:dyDescent="0.35">
      <c r="A481" s="16">
        <v>365900</v>
      </c>
      <c r="B481" s="16">
        <v>9</v>
      </c>
      <c r="C481" s="15">
        <f>IF(G481="Male",1,0)</f>
        <v>1</v>
      </c>
      <c r="D481" s="15">
        <f>IF(H481="Khmer",1,0)</f>
        <v>1</v>
      </c>
      <c r="E481" s="16">
        <v>5</v>
      </c>
      <c r="F481" s="16">
        <v>3</v>
      </c>
      <c r="G481" s="16" t="s">
        <v>50</v>
      </c>
      <c r="H481" s="16" t="s">
        <v>72</v>
      </c>
    </row>
    <row r="482" spans="1:8" x14ac:dyDescent="0.35">
      <c r="A482" s="17">
        <v>3510000</v>
      </c>
      <c r="B482" s="17">
        <v>14</v>
      </c>
      <c r="C482" s="15">
        <f>IF(G482="Male",1,0)</f>
        <v>1</v>
      </c>
      <c r="D482" s="15">
        <f>IF(H482="Khmer",1,0)</f>
        <v>1</v>
      </c>
      <c r="E482" s="17">
        <v>4</v>
      </c>
      <c r="F482" s="17">
        <v>2</v>
      </c>
      <c r="G482" s="17" t="s">
        <v>50</v>
      </c>
      <c r="H482" s="17" t="s">
        <v>72</v>
      </c>
    </row>
    <row r="483" spans="1:8" x14ac:dyDescent="0.35">
      <c r="A483" s="16">
        <v>2140000</v>
      </c>
      <c r="B483" s="16">
        <v>9</v>
      </c>
      <c r="C483" s="15">
        <f>IF(G483="Male",1,0)</f>
        <v>0</v>
      </c>
      <c r="D483" s="15">
        <f>IF(H483="Khmer",1,0)</f>
        <v>1</v>
      </c>
      <c r="E483" s="16">
        <v>4</v>
      </c>
      <c r="F483" s="16">
        <v>2</v>
      </c>
      <c r="G483" s="16" t="s">
        <v>56</v>
      </c>
      <c r="H483" s="16" t="s">
        <v>72</v>
      </c>
    </row>
    <row r="484" spans="1:8" x14ac:dyDescent="0.35">
      <c r="A484" s="17">
        <v>1070000</v>
      </c>
      <c r="B484" s="17">
        <v>13</v>
      </c>
      <c r="C484" s="15">
        <f>IF(G484="Male",1,0)</f>
        <v>0</v>
      </c>
      <c r="D484" s="15">
        <f>IF(H484="Khmer",1,0)</f>
        <v>0</v>
      </c>
      <c r="E484" s="17">
        <v>0</v>
      </c>
      <c r="F484" s="17">
        <v>3</v>
      </c>
      <c r="G484" s="17" t="s">
        <v>56</v>
      </c>
      <c r="H484" s="17" t="s">
        <v>51</v>
      </c>
    </row>
    <row r="485" spans="1:8" x14ac:dyDescent="0.35">
      <c r="A485" s="16">
        <v>530000</v>
      </c>
      <c r="B485" s="16">
        <v>10</v>
      </c>
      <c r="C485" s="15">
        <f>IF(G485="Male",1,0)</f>
        <v>0</v>
      </c>
      <c r="D485" s="15">
        <f>IF(H485="Khmer",1,0)</f>
        <v>0</v>
      </c>
      <c r="E485" s="16">
        <v>0</v>
      </c>
      <c r="F485" s="16">
        <v>3</v>
      </c>
      <c r="G485" s="16" t="s">
        <v>56</v>
      </c>
      <c r="H485" s="16" t="s">
        <v>51</v>
      </c>
    </row>
    <row r="486" spans="1:8" x14ac:dyDescent="0.35">
      <c r="A486" s="17">
        <v>626000</v>
      </c>
      <c r="B486" s="17">
        <v>17</v>
      </c>
      <c r="C486" s="15">
        <f>IF(G486="Male",1,0)</f>
        <v>0</v>
      </c>
      <c r="D486" s="15">
        <f>IF(H486="Khmer",1,0)</f>
        <v>1</v>
      </c>
      <c r="E486" s="17">
        <v>3</v>
      </c>
      <c r="F486" s="17">
        <v>2</v>
      </c>
      <c r="G486" s="17" t="s">
        <v>56</v>
      </c>
      <c r="H486" s="17" t="s">
        <v>72</v>
      </c>
    </row>
    <row r="487" spans="1:8" x14ac:dyDescent="0.35">
      <c r="A487" s="16">
        <v>300000</v>
      </c>
      <c r="B487" s="16">
        <v>11</v>
      </c>
      <c r="C487" s="15">
        <f>IF(G487="Male",1,0)</f>
        <v>1</v>
      </c>
      <c r="D487" s="15">
        <f>IF(H487="Khmer",1,0)</f>
        <v>1</v>
      </c>
      <c r="E487" s="16">
        <v>0</v>
      </c>
      <c r="F487" s="16">
        <v>1</v>
      </c>
      <c r="G487" s="16" t="s">
        <v>50</v>
      </c>
      <c r="H487" s="16" t="s">
        <v>72</v>
      </c>
    </row>
    <row r="488" spans="1:8" x14ac:dyDescent="0.35">
      <c r="A488" s="17">
        <v>2608000</v>
      </c>
      <c r="B488" s="17">
        <v>14</v>
      </c>
      <c r="C488" s="15">
        <f>IF(G488="Male",1,0)</f>
        <v>1</v>
      </c>
      <c r="D488" s="15">
        <f>IF(H488="Khmer",1,0)</f>
        <v>1</v>
      </c>
      <c r="E488" s="17">
        <v>10</v>
      </c>
      <c r="F488" s="17">
        <v>3</v>
      </c>
      <c r="G488" s="17" t="s">
        <v>50</v>
      </c>
      <c r="H488" s="17" t="s">
        <v>72</v>
      </c>
    </row>
    <row r="489" spans="1:8" x14ac:dyDescent="0.35">
      <c r="A489" s="16">
        <v>905000</v>
      </c>
      <c r="B489" s="16">
        <v>7</v>
      </c>
      <c r="C489" s="15">
        <f>IF(G489="Male",1,0)</f>
        <v>0</v>
      </c>
      <c r="D489" s="15">
        <f>IF(H489="Khmer",1,0)</f>
        <v>1</v>
      </c>
      <c r="E489" s="16">
        <v>10</v>
      </c>
      <c r="F489" s="16">
        <v>3</v>
      </c>
      <c r="G489" s="16" t="s">
        <v>56</v>
      </c>
      <c r="H489" s="16" t="s">
        <v>72</v>
      </c>
    </row>
    <row r="490" spans="1:8" x14ac:dyDescent="0.35">
      <c r="A490" s="17"/>
      <c r="B490" s="17">
        <v>17</v>
      </c>
      <c r="C490" s="15">
        <f>IF(G490="Male",1,0)</f>
        <v>1</v>
      </c>
      <c r="D490" s="15">
        <f>IF(H490="Khmer",1,0)</f>
        <v>0</v>
      </c>
      <c r="E490" s="17">
        <v>2</v>
      </c>
      <c r="F490" s="17">
        <v>2</v>
      </c>
      <c r="G490" s="17" t="s">
        <v>50</v>
      </c>
      <c r="H490" s="17" t="s">
        <v>155</v>
      </c>
    </row>
    <row r="491" spans="1:8" x14ac:dyDescent="0.35">
      <c r="A491" s="16"/>
      <c r="B491" s="16">
        <v>13</v>
      </c>
      <c r="C491" s="15">
        <f>IF(G491="Male",1,0)</f>
        <v>1</v>
      </c>
      <c r="D491" s="15">
        <f>IF(H491="Khmer",1,0)</f>
        <v>0</v>
      </c>
      <c r="E491" s="16">
        <v>2</v>
      </c>
      <c r="F491" s="16">
        <v>2</v>
      </c>
      <c r="G491" s="16" t="s">
        <v>50</v>
      </c>
      <c r="H491" s="16" t="s">
        <v>155</v>
      </c>
    </row>
    <row r="492" spans="1:8" x14ac:dyDescent="0.35">
      <c r="A492" s="17">
        <v>1861000</v>
      </c>
      <c r="B492" s="17">
        <v>12</v>
      </c>
      <c r="C492" s="15">
        <f>IF(G492="Male",1,0)</f>
        <v>0</v>
      </c>
      <c r="D492" s="15">
        <f>IF(H492="Khmer",1,0)</f>
        <v>1</v>
      </c>
      <c r="E492" s="17">
        <v>6</v>
      </c>
      <c r="F492" s="17">
        <v>1</v>
      </c>
      <c r="G492" s="17" t="s">
        <v>56</v>
      </c>
      <c r="H492" s="17" t="s">
        <v>72</v>
      </c>
    </row>
    <row r="493" spans="1:8" x14ac:dyDescent="0.35">
      <c r="A493" s="16">
        <v>285000</v>
      </c>
      <c r="B493" s="16">
        <v>12</v>
      </c>
      <c r="C493" s="15">
        <f>IF(G493="Male",1,0)</f>
        <v>0</v>
      </c>
      <c r="D493" s="15">
        <f>IF(H493="Khmer",1,0)</f>
        <v>1</v>
      </c>
      <c r="E493" s="16">
        <v>3</v>
      </c>
      <c r="F493" s="16">
        <v>3</v>
      </c>
      <c r="G493" s="16" t="s">
        <v>56</v>
      </c>
      <c r="H493" s="16" t="s">
        <v>72</v>
      </c>
    </row>
    <row r="494" spans="1:8" x14ac:dyDescent="0.35">
      <c r="A494" s="17">
        <v>170000</v>
      </c>
      <c r="B494" s="17">
        <v>8</v>
      </c>
      <c r="C494" s="15">
        <f>IF(G494="Male",1,0)</f>
        <v>1</v>
      </c>
      <c r="D494" s="15">
        <f>IF(H494="Khmer",1,0)</f>
        <v>1</v>
      </c>
      <c r="E494" s="17">
        <v>3</v>
      </c>
      <c r="F494" s="17">
        <v>3</v>
      </c>
      <c r="G494" s="17" t="s">
        <v>50</v>
      </c>
      <c r="H494" s="17" t="s">
        <v>72</v>
      </c>
    </row>
    <row r="495" spans="1:8" x14ac:dyDescent="0.35">
      <c r="A495" s="16"/>
      <c r="B495" s="16">
        <v>12</v>
      </c>
      <c r="C495" s="15">
        <f>IF(G495="Male",1,0)</f>
        <v>0</v>
      </c>
      <c r="D495" s="15">
        <f>IF(H495="Khmer",1,0)</f>
        <v>1</v>
      </c>
      <c r="E495" s="16">
        <v>5</v>
      </c>
      <c r="F495" s="16">
        <v>3</v>
      </c>
      <c r="G495" s="16" t="s">
        <v>56</v>
      </c>
      <c r="H495" s="16" t="s">
        <v>72</v>
      </c>
    </row>
    <row r="496" spans="1:8" x14ac:dyDescent="0.35">
      <c r="A496" s="17">
        <v>28000</v>
      </c>
      <c r="B496" s="17">
        <v>11</v>
      </c>
      <c r="C496" s="15">
        <f>IF(G496="Male",1,0)</f>
        <v>1</v>
      </c>
      <c r="D496" s="15">
        <f>IF(H496="Khmer",1,0)</f>
        <v>1</v>
      </c>
      <c r="E496" s="17">
        <v>5</v>
      </c>
      <c r="F496" s="17">
        <v>3</v>
      </c>
      <c r="G496" s="17" t="s">
        <v>50</v>
      </c>
      <c r="H496" s="17" t="s">
        <v>72</v>
      </c>
    </row>
    <row r="497" spans="1:8" x14ac:dyDescent="0.35">
      <c r="A497" s="16">
        <v>60000</v>
      </c>
      <c r="B497" s="16">
        <v>14</v>
      </c>
      <c r="C497" s="15">
        <f>IF(G497="Male",1,0)</f>
        <v>1</v>
      </c>
      <c r="D497" s="15">
        <f>IF(H497="Khmer",1,0)</f>
        <v>1</v>
      </c>
      <c r="E497" s="16">
        <v>5</v>
      </c>
      <c r="F497" s="16">
        <v>2</v>
      </c>
      <c r="G497" s="16" t="s">
        <v>50</v>
      </c>
      <c r="H497" s="16" t="s">
        <v>72</v>
      </c>
    </row>
    <row r="498" spans="1:8" x14ac:dyDescent="0.35">
      <c r="A498" s="17">
        <v>18000</v>
      </c>
      <c r="B498" s="17">
        <v>10</v>
      </c>
      <c r="C498" s="15">
        <f>IF(G498="Male",1,0)</f>
        <v>0</v>
      </c>
      <c r="D498" s="15">
        <f>IF(H498="Khmer",1,0)</f>
        <v>1</v>
      </c>
      <c r="E498" s="17">
        <v>5</v>
      </c>
      <c r="F498" s="17">
        <v>2</v>
      </c>
      <c r="G498" s="17" t="s">
        <v>56</v>
      </c>
      <c r="H498" s="17" t="s">
        <v>72</v>
      </c>
    </row>
    <row r="499" spans="1:8" x14ac:dyDescent="0.35">
      <c r="A499" s="16">
        <v>1290000</v>
      </c>
      <c r="B499" s="16">
        <v>9</v>
      </c>
      <c r="C499" s="15">
        <f>IF(G499="Male",1,0)</f>
        <v>1</v>
      </c>
      <c r="D499" s="15">
        <f>IF(H499="Khmer",1,0)</f>
        <v>1</v>
      </c>
      <c r="E499" s="16">
        <v>8</v>
      </c>
      <c r="F499" s="16">
        <v>2</v>
      </c>
      <c r="G499" s="16" t="s">
        <v>50</v>
      </c>
      <c r="H499" s="16" t="s">
        <v>72</v>
      </c>
    </row>
    <row r="500" spans="1:8" x14ac:dyDescent="0.35">
      <c r="A500" s="17"/>
      <c r="B500" s="17">
        <v>17</v>
      </c>
      <c r="C500" s="15">
        <f>IF(G500="Male",1,0)</f>
        <v>0</v>
      </c>
      <c r="D500" s="15">
        <f>IF(H500="Khmer",1,0)</f>
        <v>1</v>
      </c>
      <c r="E500" s="17">
        <v>3</v>
      </c>
      <c r="F500" s="17">
        <v>2</v>
      </c>
      <c r="G500" s="17" t="s">
        <v>56</v>
      </c>
      <c r="H500" s="17" t="s">
        <v>72</v>
      </c>
    </row>
    <row r="501" spans="1:8" x14ac:dyDescent="0.35">
      <c r="A501" s="16">
        <v>11500</v>
      </c>
      <c r="B501" s="16">
        <v>9</v>
      </c>
      <c r="C501" s="15">
        <f>IF(G501="Male",1,0)</f>
        <v>1</v>
      </c>
      <c r="D501" s="15">
        <f>IF(H501="Khmer",1,0)</f>
        <v>1</v>
      </c>
      <c r="E501" s="16">
        <v>3</v>
      </c>
      <c r="F501" s="16">
        <v>2</v>
      </c>
      <c r="G501" s="16" t="s">
        <v>50</v>
      </c>
      <c r="H501" s="16" t="s">
        <v>72</v>
      </c>
    </row>
    <row r="502" spans="1:8" x14ac:dyDescent="0.35">
      <c r="A502" s="17"/>
      <c r="B502" s="17">
        <v>17</v>
      </c>
      <c r="C502" s="15">
        <f>IF(G502="Male",1,0)</f>
        <v>1</v>
      </c>
      <c r="D502" s="15">
        <f>IF(H502="Khmer",1,0)</f>
        <v>1</v>
      </c>
      <c r="E502" s="17">
        <v>5</v>
      </c>
      <c r="F502" s="17">
        <v>1</v>
      </c>
      <c r="G502" s="17" t="s">
        <v>50</v>
      </c>
      <c r="H502" s="17" t="s">
        <v>72</v>
      </c>
    </row>
    <row r="503" spans="1:8" x14ac:dyDescent="0.35">
      <c r="A503" s="16">
        <v>5860000</v>
      </c>
      <c r="B503" s="16">
        <v>16</v>
      </c>
      <c r="C503" s="15">
        <f>IF(G503="Male",1,0)</f>
        <v>0</v>
      </c>
      <c r="D503" s="15">
        <f>IF(H503="Khmer",1,0)</f>
        <v>1</v>
      </c>
      <c r="E503" s="16">
        <v>16</v>
      </c>
      <c r="F503" s="16">
        <v>4</v>
      </c>
      <c r="G503" s="16" t="s">
        <v>56</v>
      </c>
      <c r="H503" s="16" t="s">
        <v>72</v>
      </c>
    </row>
    <row r="504" spans="1:8" x14ac:dyDescent="0.35">
      <c r="A504" s="17">
        <v>3930000</v>
      </c>
      <c r="B504" s="17">
        <v>13</v>
      </c>
      <c r="C504" s="15">
        <f>IF(G504="Male",1,0)</f>
        <v>0</v>
      </c>
      <c r="D504" s="15">
        <f>IF(H504="Khmer",1,0)</f>
        <v>1</v>
      </c>
      <c r="E504" s="17">
        <v>16</v>
      </c>
      <c r="F504" s="17">
        <v>4</v>
      </c>
      <c r="G504" s="17" t="s">
        <v>56</v>
      </c>
      <c r="H504" s="17" t="s">
        <v>72</v>
      </c>
    </row>
    <row r="505" spans="1:8" x14ac:dyDescent="0.35">
      <c r="A505" s="16">
        <v>1875000</v>
      </c>
      <c r="B505" s="16">
        <v>7</v>
      </c>
      <c r="C505" s="15">
        <f>IF(G505="Male",1,0)</f>
        <v>0</v>
      </c>
      <c r="D505" s="15">
        <f>IF(H505="Khmer",1,0)</f>
        <v>1</v>
      </c>
      <c r="E505" s="16">
        <v>16</v>
      </c>
      <c r="F505" s="16">
        <v>4</v>
      </c>
      <c r="G505" s="16" t="s">
        <v>56</v>
      </c>
      <c r="H505" s="16" t="s">
        <v>72</v>
      </c>
    </row>
    <row r="506" spans="1:8" x14ac:dyDescent="0.35">
      <c r="A506" s="17">
        <v>2196000</v>
      </c>
      <c r="B506" s="17">
        <v>11</v>
      </c>
      <c r="C506" s="15">
        <f>IF(G506="Male",1,0)</f>
        <v>0</v>
      </c>
      <c r="D506" s="15">
        <f>IF(H506="Khmer",1,0)</f>
        <v>1</v>
      </c>
      <c r="E506" s="17">
        <v>6</v>
      </c>
      <c r="F506" s="17">
        <v>2</v>
      </c>
      <c r="G506" s="17" t="s">
        <v>56</v>
      </c>
      <c r="H506" s="17" t="s">
        <v>72</v>
      </c>
    </row>
    <row r="507" spans="1:8" x14ac:dyDescent="0.35">
      <c r="A507" s="16">
        <v>269000</v>
      </c>
      <c r="B507" s="16">
        <v>14</v>
      </c>
      <c r="C507" s="15">
        <f>IF(G507="Male",1,0)</f>
        <v>1</v>
      </c>
      <c r="D507" s="15">
        <f>IF(H507="Khmer",1,0)</f>
        <v>1</v>
      </c>
      <c r="E507" s="16">
        <v>2</v>
      </c>
      <c r="F507" s="16">
        <v>1</v>
      </c>
      <c r="G507" s="16" t="s">
        <v>50</v>
      </c>
      <c r="H507" s="16" t="s">
        <v>72</v>
      </c>
    </row>
    <row r="508" spans="1:8" x14ac:dyDescent="0.35">
      <c r="A508" s="17"/>
      <c r="B508" s="17">
        <v>16</v>
      </c>
      <c r="C508" s="15">
        <f>IF(G508="Male",1,0)</f>
        <v>1</v>
      </c>
      <c r="D508" s="15">
        <f>IF(H508="Khmer",1,0)</f>
        <v>1</v>
      </c>
      <c r="E508" s="17">
        <v>0</v>
      </c>
      <c r="F508" s="17">
        <v>2</v>
      </c>
      <c r="G508" s="17" t="s">
        <v>50</v>
      </c>
      <c r="H508" s="17" t="s">
        <v>72</v>
      </c>
    </row>
    <row r="509" spans="1:8" x14ac:dyDescent="0.35">
      <c r="A509" s="16">
        <v>31000</v>
      </c>
      <c r="B509" s="16">
        <v>11</v>
      </c>
      <c r="C509" s="15">
        <f>IF(G509="Male",1,0)</f>
        <v>0</v>
      </c>
      <c r="D509" s="15">
        <f>IF(H509="Khmer",1,0)</f>
        <v>1</v>
      </c>
      <c r="E509" s="16">
        <v>0</v>
      </c>
      <c r="F509" s="16">
        <v>2</v>
      </c>
      <c r="G509" s="16" t="s">
        <v>56</v>
      </c>
      <c r="H509" s="16" t="s">
        <v>72</v>
      </c>
    </row>
    <row r="510" spans="1:8" x14ac:dyDescent="0.35">
      <c r="A510" s="17">
        <v>17500</v>
      </c>
      <c r="B510" s="17">
        <v>7</v>
      </c>
      <c r="C510" s="15">
        <f>IF(G510="Male",1,0)</f>
        <v>0</v>
      </c>
      <c r="D510" s="15">
        <f>IF(H510="Khmer",1,0)</f>
        <v>1</v>
      </c>
      <c r="E510" s="17">
        <v>7</v>
      </c>
      <c r="F510" s="17">
        <v>1</v>
      </c>
      <c r="G510" s="17" t="s">
        <v>56</v>
      </c>
      <c r="H510" s="17" t="s">
        <v>72</v>
      </c>
    </row>
    <row r="511" spans="1:8" x14ac:dyDescent="0.35">
      <c r="A511" s="16">
        <v>725000</v>
      </c>
      <c r="B511" s="16">
        <v>8</v>
      </c>
      <c r="C511" s="15">
        <f>IF(G511="Male",1,0)</f>
        <v>0</v>
      </c>
      <c r="D511" s="15">
        <f>IF(H511="Khmer",1,0)</f>
        <v>1</v>
      </c>
      <c r="E511" s="16">
        <v>2</v>
      </c>
      <c r="F511" s="16">
        <v>2</v>
      </c>
      <c r="G511" s="16" t="s">
        <v>56</v>
      </c>
      <c r="H511" s="16" t="s">
        <v>72</v>
      </c>
    </row>
    <row r="512" spans="1:8" x14ac:dyDescent="0.35">
      <c r="A512" s="17"/>
      <c r="B512" s="17">
        <v>16</v>
      </c>
      <c r="C512" s="15">
        <f>IF(G512="Male",1,0)</f>
        <v>0</v>
      </c>
      <c r="D512" s="15">
        <f>IF(H512="Khmer",1,0)</f>
        <v>1</v>
      </c>
      <c r="E512" s="17">
        <v>6</v>
      </c>
      <c r="F512" s="17">
        <v>3</v>
      </c>
      <c r="G512" s="17" t="s">
        <v>56</v>
      </c>
      <c r="H512" s="17" t="s">
        <v>72</v>
      </c>
    </row>
    <row r="513" spans="1:8" x14ac:dyDescent="0.35">
      <c r="A513" s="16"/>
      <c r="B513" s="16">
        <v>12</v>
      </c>
      <c r="C513" s="15">
        <f>IF(G513="Male",1,0)</f>
        <v>1</v>
      </c>
      <c r="D513" s="15">
        <f>IF(H513="Khmer",1,0)</f>
        <v>1</v>
      </c>
      <c r="E513" s="16">
        <v>6</v>
      </c>
      <c r="F513" s="16">
        <v>3</v>
      </c>
      <c r="G513" s="16" t="s">
        <v>50</v>
      </c>
      <c r="H513" s="16" t="s">
        <v>72</v>
      </c>
    </row>
    <row r="514" spans="1:8" x14ac:dyDescent="0.35">
      <c r="A514" s="17"/>
      <c r="B514" s="17">
        <v>16</v>
      </c>
      <c r="C514" s="15">
        <f>IF(G514="Male",1,0)</f>
        <v>1</v>
      </c>
      <c r="D514" s="15">
        <f>IF(H514="Khmer",1,0)</f>
        <v>1</v>
      </c>
      <c r="E514" s="17">
        <v>6</v>
      </c>
      <c r="F514" s="17">
        <v>1</v>
      </c>
      <c r="G514" s="17" t="s">
        <v>50</v>
      </c>
      <c r="H514" s="17" t="s">
        <v>72</v>
      </c>
    </row>
    <row r="515" spans="1:8" x14ac:dyDescent="0.35">
      <c r="A515" s="16">
        <v>1136000</v>
      </c>
      <c r="B515" s="16">
        <v>13</v>
      </c>
      <c r="C515" s="15">
        <f>IF(G515="Male",1,0)</f>
        <v>1</v>
      </c>
      <c r="D515" s="15">
        <f>IF(H515="Khmer",1,0)</f>
        <v>1</v>
      </c>
      <c r="E515" s="16">
        <v>12</v>
      </c>
      <c r="F515" s="16">
        <v>4</v>
      </c>
      <c r="G515" s="16" t="s">
        <v>50</v>
      </c>
      <c r="H515" s="16" t="s">
        <v>72</v>
      </c>
    </row>
    <row r="516" spans="1:8" x14ac:dyDescent="0.35">
      <c r="A516" s="17">
        <v>320000</v>
      </c>
      <c r="B516" s="17">
        <v>6</v>
      </c>
      <c r="C516" s="15">
        <f>IF(G516="Male",1,0)</f>
        <v>1</v>
      </c>
      <c r="D516" s="15">
        <f>IF(H516="Khmer",1,0)</f>
        <v>1</v>
      </c>
      <c r="E516" s="17">
        <v>9</v>
      </c>
      <c r="F516" s="17">
        <v>2</v>
      </c>
      <c r="G516" s="17" t="s">
        <v>50</v>
      </c>
      <c r="H516" s="17" t="s">
        <v>72</v>
      </c>
    </row>
    <row r="517" spans="1:8" x14ac:dyDescent="0.35">
      <c r="A517" s="16"/>
      <c r="B517" s="16">
        <v>16</v>
      </c>
      <c r="C517" s="15">
        <f>IF(G517="Male",1,0)</f>
        <v>1</v>
      </c>
      <c r="D517" s="15">
        <f>IF(H517="Khmer",1,0)</f>
        <v>1</v>
      </c>
      <c r="E517" s="16">
        <v>4</v>
      </c>
      <c r="F517" s="16">
        <v>5</v>
      </c>
      <c r="G517" s="16" t="s">
        <v>50</v>
      </c>
      <c r="H517" s="16" t="s">
        <v>72</v>
      </c>
    </row>
    <row r="518" spans="1:8" x14ac:dyDescent="0.35">
      <c r="A518" s="17"/>
      <c r="B518" s="17">
        <v>14</v>
      </c>
      <c r="C518" s="15">
        <f>IF(G518="Male",1,0)</f>
        <v>1</v>
      </c>
      <c r="D518" s="15">
        <f>IF(H518="Khmer",1,0)</f>
        <v>1</v>
      </c>
      <c r="E518" s="17">
        <v>4</v>
      </c>
      <c r="F518" s="17">
        <v>5</v>
      </c>
      <c r="G518" s="17" t="s">
        <v>50</v>
      </c>
      <c r="H518" s="17" t="s">
        <v>72</v>
      </c>
    </row>
    <row r="519" spans="1:8" x14ac:dyDescent="0.35">
      <c r="A519" s="16">
        <v>40000</v>
      </c>
      <c r="B519" s="16">
        <v>9</v>
      </c>
      <c r="C519" s="15">
        <f>IF(G519="Male",1,0)</f>
        <v>0</v>
      </c>
      <c r="D519" s="15">
        <f>IF(H519="Khmer",1,0)</f>
        <v>1</v>
      </c>
      <c r="E519" s="16">
        <v>4</v>
      </c>
      <c r="F519" s="16">
        <v>5</v>
      </c>
      <c r="G519" s="16" t="s">
        <v>56</v>
      </c>
      <c r="H519" s="16" t="s">
        <v>72</v>
      </c>
    </row>
    <row r="520" spans="1:8" x14ac:dyDescent="0.35">
      <c r="A520" s="17">
        <v>25000</v>
      </c>
      <c r="B520" s="17">
        <v>6</v>
      </c>
      <c r="C520" s="15">
        <f>IF(G520="Male",1,0)</f>
        <v>0</v>
      </c>
      <c r="D520" s="15">
        <f>IF(H520="Khmer",1,0)</f>
        <v>1</v>
      </c>
      <c r="E520" s="17">
        <v>4</v>
      </c>
      <c r="F520" s="17">
        <v>5</v>
      </c>
      <c r="G520" s="17" t="s">
        <v>56</v>
      </c>
      <c r="H520" s="17" t="s">
        <v>72</v>
      </c>
    </row>
    <row r="521" spans="1:8" x14ac:dyDescent="0.35">
      <c r="A521" s="16">
        <v>340000</v>
      </c>
      <c r="B521" s="16">
        <v>12</v>
      </c>
      <c r="C521" s="15">
        <f>IF(G521="Male",1,0)</f>
        <v>1</v>
      </c>
      <c r="D521" s="15">
        <f>IF(H521="Khmer",1,0)</f>
        <v>1</v>
      </c>
      <c r="E521" s="16">
        <v>3</v>
      </c>
      <c r="F521" s="16">
        <v>3</v>
      </c>
      <c r="G521" s="16" t="s">
        <v>50</v>
      </c>
      <c r="H521" s="16" t="s">
        <v>72</v>
      </c>
    </row>
    <row r="522" spans="1:8" x14ac:dyDescent="0.35">
      <c r="A522" s="17">
        <v>40000</v>
      </c>
      <c r="B522" s="17">
        <v>8</v>
      </c>
      <c r="C522" s="15">
        <f>IF(G522="Male",1,0)</f>
        <v>0</v>
      </c>
      <c r="D522" s="15">
        <f>IF(H522="Khmer",1,0)</f>
        <v>1</v>
      </c>
      <c r="E522" s="17">
        <v>3</v>
      </c>
      <c r="F522" s="17">
        <v>3</v>
      </c>
      <c r="G522" s="17" t="s">
        <v>56</v>
      </c>
      <c r="H522" s="17" t="s">
        <v>72</v>
      </c>
    </row>
    <row r="523" spans="1:8" x14ac:dyDescent="0.35">
      <c r="A523" s="16">
        <v>949000</v>
      </c>
      <c r="B523" s="16">
        <v>15</v>
      </c>
      <c r="C523" s="15">
        <f>IF(G523="Male",1,0)</f>
        <v>0</v>
      </c>
      <c r="D523" s="15">
        <f>IF(H523="Khmer",1,0)</f>
        <v>1</v>
      </c>
      <c r="E523" s="16">
        <v>0</v>
      </c>
      <c r="F523" s="16">
        <v>2</v>
      </c>
      <c r="G523" s="16" t="s">
        <v>56</v>
      </c>
      <c r="H523" s="16" t="s">
        <v>72</v>
      </c>
    </row>
    <row r="524" spans="1:8" x14ac:dyDescent="0.35">
      <c r="A524" s="17">
        <v>413000</v>
      </c>
      <c r="B524" s="17">
        <v>13</v>
      </c>
      <c r="C524" s="15">
        <f>IF(G524="Male",1,0)</f>
        <v>0</v>
      </c>
      <c r="D524" s="15">
        <f>IF(H524="Khmer",1,0)</f>
        <v>1</v>
      </c>
      <c r="E524" s="17">
        <v>0</v>
      </c>
      <c r="F524" s="17">
        <v>2</v>
      </c>
      <c r="G524" s="17" t="s">
        <v>56</v>
      </c>
      <c r="H524" s="17" t="s">
        <v>72</v>
      </c>
    </row>
    <row r="525" spans="1:8" x14ac:dyDescent="0.35">
      <c r="A525" s="16">
        <v>2140000</v>
      </c>
      <c r="B525" s="16">
        <v>15</v>
      </c>
      <c r="C525" s="15">
        <f>IF(G525="Male",1,0)</f>
        <v>1</v>
      </c>
      <c r="D525" s="15">
        <f>IF(H525="Khmer",1,0)</f>
        <v>0</v>
      </c>
      <c r="E525" s="16">
        <v>9</v>
      </c>
      <c r="F525" s="16">
        <v>1</v>
      </c>
      <c r="G525" s="16" t="s">
        <v>50</v>
      </c>
      <c r="H525" s="16" t="s">
        <v>136</v>
      </c>
    </row>
    <row r="526" spans="1:8" x14ac:dyDescent="0.35">
      <c r="A526" s="17"/>
      <c r="B526" s="17">
        <v>17</v>
      </c>
      <c r="C526" s="15">
        <f>IF(G526="Male",1,0)</f>
        <v>0</v>
      </c>
      <c r="D526" s="15">
        <f>IF(H526="Khmer",1,0)</f>
        <v>1</v>
      </c>
      <c r="E526" s="17">
        <v>6</v>
      </c>
      <c r="F526" s="17">
        <v>4</v>
      </c>
      <c r="G526" s="17" t="s">
        <v>56</v>
      </c>
      <c r="H526" s="17" t="s">
        <v>72</v>
      </c>
    </row>
    <row r="527" spans="1:8" x14ac:dyDescent="0.35">
      <c r="A527" s="16"/>
      <c r="B527" s="16">
        <v>14</v>
      </c>
      <c r="C527" s="15">
        <f>IF(G527="Male",1,0)</f>
        <v>1</v>
      </c>
      <c r="D527" s="15">
        <f>IF(H527="Khmer",1,0)</f>
        <v>1</v>
      </c>
      <c r="E527" s="16">
        <v>6</v>
      </c>
      <c r="F527" s="16">
        <v>4</v>
      </c>
      <c r="G527" s="16" t="s">
        <v>50</v>
      </c>
      <c r="H527" s="16" t="s">
        <v>72</v>
      </c>
    </row>
    <row r="528" spans="1:8" x14ac:dyDescent="0.35">
      <c r="A528" s="17">
        <v>15000</v>
      </c>
      <c r="B528" s="17">
        <v>12</v>
      </c>
      <c r="C528" s="15">
        <f>IF(G528="Male",1,0)</f>
        <v>1</v>
      </c>
      <c r="D528" s="15">
        <f>IF(H528="Khmer",1,0)</f>
        <v>1</v>
      </c>
      <c r="E528" s="17">
        <v>6</v>
      </c>
      <c r="F528" s="17">
        <v>4</v>
      </c>
      <c r="G528" s="17" t="s">
        <v>50</v>
      </c>
      <c r="H528" s="17" t="s">
        <v>72</v>
      </c>
    </row>
    <row r="529" spans="1:8" x14ac:dyDescent="0.35">
      <c r="A529" s="16">
        <v>10000</v>
      </c>
      <c r="B529" s="16">
        <v>8</v>
      </c>
      <c r="C529" s="15">
        <f>IF(G529="Male",1,0)</f>
        <v>1</v>
      </c>
      <c r="D529" s="15">
        <f>IF(H529="Khmer",1,0)</f>
        <v>1</v>
      </c>
      <c r="E529" s="16">
        <v>6</v>
      </c>
      <c r="F529" s="16">
        <v>4</v>
      </c>
      <c r="G529" s="16" t="s">
        <v>50</v>
      </c>
      <c r="H529" s="16" t="s">
        <v>72</v>
      </c>
    </row>
    <row r="530" spans="1:8" x14ac:dyDescent="0.35">
      <c r="A530" s="17">
        <v>284000</v>
      </c>
      <c r="B530" s="17">
        <v>8</v>
      </c>
      <c r="C530" s="15">
        <f>IF(G530="Male",1,0)</f>
        <v>1</v>
      </c>
      <c r="D530" s="15">
        <f>IF(H530="Khmer",1,0)</f>
        <v>1</v>
      </c>
      <c r="E530" s="17">
        <v>5</v>
      </c>
      <c r="F530" s="17">
        <v>1</v>
      </c>
      <c r="G530" s="17" t="s">
        <v>50</v>
      </c>
      <c r="H530" s="17" t="s">
        <v>72</v>
      </c>
    </row>
    <row r="531" spans="1:8" x14ac:dyDescent="0.35">
      <c r="A531" s="16">
        <v>2695000</v>
      </c>
      <c r="B531" s="16">
        <v>12</v>
      </c>
      <c r="C531" s="15">
        <f>IF(G531="Male",1,0)</f>
        <v>0</v>
      </c>
      <c r="D531" s="15">
        <f>IF(H531="Khmer",1,0)</f>
        <v>1</v>
      </c>
      <c r="E531" s="16">
        <v>6</v>
      </c>
      <c r="F531" s="16">
        <v>2</v>
      </c>
      <c r="G531" s="16" t="s">
        <v>56</v>
      </c>
      <c r="H531" s="16" t="s">
        <v>72</v>
      </c>
    </row>
    <row r="532" spans="1:8" x14ac:dyDescent="0.35">
      <c r="A532" s="17">
        <v>1414000</v>
      </c>
      <c r="B532" s="17">
        <v>9</v>
      </c>
      <c r="C532" s="15">
        <f>IF(G532="Male",1,0)</f>
        <v>0</v>
      </c>
      <c r="D532" s="15">
        <f>IF(H532="Khmer",1,0)</f>
        <v>1</v>
      </c>
      <c r="E532" s="17">
        <v>6</v>
      </c>
      <c r="F532" s="17">
        <v>2</v>
      </c>
      <c r="G532" s="17" t="s">
        <v>56</v>
      </c>
      <c r="H532" s="17" t="s">
        <v>72</v>
      </c>
    </row>
    <row r="533" spans="1:8" x14ac:dyDescent="0.35">
      <c r="A533" s="16">
        <v>28500</v>
      </c>
      <c r="B533" s="16">
        <v>14</v>
      </c>
      <c r="C533" s="15">
        <f>IF(G533="Male",1,0)</f>
        <v>1</v>
      </c>
      <c r="D533" s="15">
        <f>IF(H533="Khmer",1,0)</f>
        <v>1</v>
      </c>
      <c r="E533" s="16">
        <v>8</v>
      </c>
      <c r="F533" s="16">
        <v>2</v>
      </c>
      <c r="G533" s="16" t="s">
        <v>50</v>
      </c>
      <c r="H533" s="16" t="s">
        <v>72</v>
      </c>
    </row>
    <row r="534" spans="1:8" x14ac:dyDescent="0.35">
      <c r="A534" s="17">
        <v>17500</v>
      </c>
      <c r="B534" s="17">
        <v>10</v>
      </c>
      <c r="C534" s="15">
        <f>IF(G534="Male",1,0)</f>
        <v>1</v>
      </c>
      <c r="D534" s="15">
        <f>IF(H534="Khmer",1,0)</f>
        <v>1</v>
      </c>
      <c r="E534" s="17">
        <v>8</v>
      </c>
      <c r="F534" s="17">
        <v>2</v>
      </c>
      <c r="G534" s="17" t="s">
        <v>50</v>
      </c>
      <c r="H534" s="17" t="s">
        <v>72</v>
      </c>
    </row>
    <row r="535" spans="1:8" x14ac:dyDescent="0.35">
      <c r="A535" s="16">
        <v>1160000</v>
      </c>
      <c r="B535" s="16">
        <v>17</v>
      </c>
      <c r="C535" s="15">
        <f>IF(G535="Male",1,0)</f>
        <v>1</v>
      </c>
      <c r="D535" s="15">
        <f>IF(H535="Khmer",1,0)</f>
        <v>1</v>
      </c>
      <c r="E535" s="16">
        <v>4</v>
      </c>
      <c r="F535" s="16">
        <v>2</v>
      </c>
      <c r="G535" s="16" t="s">
        <v>50</v>
      </c>
      <c r="H535" s="16" t="s">
        <v>72</v>
      </c>
    </row>
    <row r="536" spans="1:8" x14ac:dyDescent="0.35">
      <c r="A536" s="17">
        <v>414000</v>
      </c>
      <c r="B536" s="17">
        <v>13</v>
      </c>
      <c r="C536" s="15">
        <f>IF(G536="Male",1,0)</f>
        <v>0</v>
      </c>
      <c r="D536" s="15">
        <f>IF(H536="Khmer",1,0)</f>
        <v>1</v>
      </c>
      <c r="E536" s="17">
        <v>4</v>
      </c>
      <c r="F536" s="17">
        <v>2</v>
      </c>
      <c r="G536" s="17" t="s">
        <v>56</v>
      </c>
      <c r="H536" s="17" t="s">
        <v>72</v>
      </c>
    </row>
    <row r="537" spans="1:8" x14ac:dyDescent="0.35">
      <c r="A537" s="16"/>
      <c r="B537" s="16">
        <v>7</v>
      </c>
      <c r="C537" s="15">
        <f>IF(G537="Male",1,0)</f>
        <v>1</v>
      </c>
      <c r="D537" s="15">
        <f>IF(H537="Khmer",1,0)</f>
        <v>1</v>
      </c>
      <c r="E537" s="16">
        <v>1</v>
      </c>
      <c r="F537" s="16">
        <v>2</v>
      </c>
      <c r="G537" s="16" t="s">
        <v>50</v>
      </c>
      <c r="H537" s="16" t="s">
        <v>72</v>
      </c>
    </row>
    <row r="538" spans="1:8" x14ac:dyDescent="0.35">
      <c r="A538" s="17">
        <v>5708000</v>
      </c>
      <c r="B538" s="17">
        <v>15</v>
      </c>
      <c r="C538" s="15">
        <f>IF(G538="Male",1,0)</f>
        <v>0</v>
      </c>
      <c r="D538" s="15">
        <f>IF(H538="Khmer",1,0)</f>
        <v>1</v>
      </c>
      <c r="E538" s="17">
        <v>12</v>
      </c>
      <c r="F538" s="17">
        <v>2</v>
      </c>
      <c r="G538" s="17" t="s">
        <v>56</v>
      </c>
      <c r="H538" s="17" t="s">
        <v>72</v>
      </c>
    </row>
    <row r="539" spans="1:8" x14ac:dyDescent="0.35">
      <c r="A539" s="16">
        <v>934000</v>
      </c>
      <c r="B539" s="16">
        <v>11</v>
      </c>
      <c r="C539" s="15">
        <f>IF(G539="Male",1,0)</f>
        <v>1</v>
      </c>
      <c r="D539" s="15">
        <f>IF(H539="Khmer",1,0)</f>
        <v>1</v>
      </c>
      <c r="E539" s="16">
        <v>12</v>
      </c>
      <c r="F539" s="16">
        <v>2</v>
      </c>
      <c r="G539" s="16" t="s">
        <v>50</v>
      </c>
      <c r="H539" s="16" t="s">
        <v>72</v>
      </c>
    </row>
    <row r="540" spans="1:8" x14ac:dyDescent="0.35">
      <c r="A540" s="17"/>
      <c r="B540" s="17">
        <v>13</v>
      </c>
      <c r="C540" s="15">
        <f>IF(G540="Male",1,0)</f>
        <v>1</v>
      </c>
      <c r="D540" s="15">
        <f>IF(H540="Khmer",1,0)</f>
        <v>1</v>
      </c>
      <c r="E540" s="17">
        <v>1</v>
      </c>
      <c r="F540" s="17">
        <v>3</v>
      </c>
      <c r="G540" s="17" t="s">
        <v>50</v>
      </c>
      <c r="H540" s="17" t="s">
        <v>72</v>
      </c>
    </row>
    <row r="541" spans="1:8" x14ac:dyDescent="0.35">
      <c r="A541" s="16">
        <v>200000</v>
      </c>
      <c r="B541" s="16">
        <v>8</v>
      </c>
      <c r="C541" s="15">
        <f>IF(G541="Male",1,0)</f>
        <v>1</v>
      </c>
      <c r="D541" s="15">
        <f>IF(H541="Khmer",1,0)</f>
        <v>1</v>
      </c>
      <c r="E541" s="16">
        <v>1</v>
      </c>
      <c r="F541" s="16">
        <v>3</v>
      </c>
      <c r="G541" s="16" t="s">
        <v>50</v>
      </c>
      <c r="H541" s="16" t="s">
        <v>72</v>
      </c>
    </row>
    <row r="542" spans="1:8" x14ac:dyDescent="0.35">
      <c r="A542" s="17">
        <v>20000</v>
      </c>
      <c r="B542" s="17">
        <v>8</v>
      </c>
      <c r="C542" s="15">
        <f>IF(G542="Male",1,0)</f>
        <v>0</v>
      </c>
      <c r="D542" s="15">
        <f>IF(H542="Khmer",1,0)</f>
        <v>1</v>
      </c>
      <c r="E542" s="17">
        <v>8</v>
      </c>
      <c r="F542" s="17">
        <v>2</v>
      </c>
      <c r="G542" s="17" t="s">
        <v>56</v>
      </c>
      <c r="H542" s="17" t="s">
        <v>72</v>
      </c>
    </row>
    <row r="543" spans="1:8" x14ac:dyDescent="0.35">
      <c r="A543" s="16"/>
      <c r="B543" s="16">
        <v>7</v>
      </c>
      <c r="C543" s="15">
        <f>IF(G543="Male",1,0)</f>
        <v>1</v>
      </c>
      <c r="D543" s="15">
        <f>IF(H543="Khmer",1,0)</f>
        <v>1</v>
      </c>
      <c r="E543" s="16">
        <v>5</v>
      </c>
      <c r="F543" s="16">
        <v>3</v>
      </c>
      <c r="G543" s="16" t="s">
        <v>50</v>
      </c>
      <c r="H543" s="16" t="s">
        <v>72</v>
      </c>
    </row>
    <row r="544" spans="1:8" x14ac:dyDescent="0.35">
      <c r="A544" s="17">
        <v>443000</v>
      </c>
      <c r="B544" s="17">
        <v>16</v>
      </c>
      <c r="C544" s="15">
        <f>IF(G544="Male",1,0)</f>
        <v>1</v>
      </c>
      <c r="D544" s="15">
        <f>IF(H544="Khmer",1,0)</f>
        <v>1</v>
      </c>
      <c r="E544" s="17">
        <v>0</v>
      </c>
      <c r="F544" s="17">
        <v>2</v>
      </c>
      <c r="G544" s="17" t="s">
        <v>50</v>
      </c>
      <c r="H544" s="17" t="s">
        <v>72</v>
      </c>
    </row>
    <row r="545" spans="1:8" x14ac:dyDescent="0.35">
      <c r="A545" s="16">
        <v>243000</v>
      </c>
      <c r="B545" s="16">
        <v>12</v>
      </c>
      <c r="C545" s="15">
        <f>IF(G545="Male",1,0)</f>
        <v>0</v>
      </c>
      <c r="D545" s="15">
        <f>IF(H545="Khmer",1,0)</f>
        <v>1</v>
      </c>
      <c r="E545" s="16">
        <v>0</v>
      </c>
      <c r="F545" s="16">
        <v>2</v>
      </c>
      <c r="G545" s="16" t="s">
        <v>56</v>
      </c>
      <c r="H545" s="16" t="s">
        <v>72</v>
      </c>
    </row>
    <row r="546" spans="1:8" x14ac:dyDescent="0.35">
      <c r="A546" s="17">
        <v>300000</v>
      </c>
      <c r="B546" s="17">
        <v>14</v>
      </c>
      <c r="C546" s="15">
        <f>IF(G546="Male",1,0)</f>
        <v>0</v>
      </c>
      <c r="D546" s="15">
        <f>IF(H546="Khmer",1,0)</f>
        <v>1</v>
      </c>
      <c r="E546" s="17">
        <v>9</v>
      </c>
      <c r="F546" s="17">
        <v>3</v>
      </c>
      <c r="G546" s="17" t="s">
        <v>56</v>
      </c>
      <c r="H546" s="17" t="s">
        <v>72</v>
      </c>
    </row>
    <row r="547" spans="1:8" x14ac:dyDescent="0.35">
      <c r="A547" s="16">
        <v>310000</v>
      </c>
      <c r="B547" s="16">
        <v>12</v>
      </c>
      <c r="C547" s="15">
        <f>IF(G547="Male",1,0)</f>
        <v>0</v>
      </c>
      <c r="D547" s="15">
        <f>IF(H547="Khmer",1,0)</f>
        <v>1</v>
      </c>
      <c r="E547" s="16">
        <v>9</v>
      </c>
      <c r="F547" s="16">
        <v>3</v>
      </c>
      <c r="G547" s="16" t="s">
        <v>56</v>
      </c>
      <c r="H547" s="16" t="s">
        <v>72</v>
      </c>
    </row>
    <row r="548" spans="1:8" x14ac:dyDescent="0.35">
      <c r="A548" s="17"/>
      <c r="B548" s="17">
        <v>14</v>
      </c>
      <c r="C548" s="15">
        <f>IF(G548="Male",1,0)</f>
        <v>0</v>
      </c>
      <c r="D548" s="15">
        <f>IF(H548="Khmer",1,0)</f>
        <v>1</v>
      </c>
      <c r="E548" s="17">
        <v>2</v>
      </c>
      <c r="F548" s="17">
        <v>3</v>
      </c>
      <c r="G548" s="17" t="s">
        <v>56</v>
      </c>
      <c r="H548" s="17" t="s">
        <v>72</v>
      </c>
    </row>
    <row r="549" spans="1:8" x14ac:dyDescent="0.35">
      <c r="A549" s="16">
        <v>26000</v>
      </c>
      <c r="B549" s="16">
        <v>12</v>
      </c>
      <c r="C549" s="15">
        <f>IF(G549="Male",1,0)</f>
        <v>0</v>
      </c>
      <c r="D549" s="15">
        <f>IF(H549="Khmer",1,0)</f>
        <v>1</v>
      </c>
      <c r="E549" s="16">
        <v>2</v>
      </c>
      <c r="F549" s="16">
        <v>3</v>
      </c>
      <c r="G549" s="16" t="s">
        <v>56</v>
      </c>
      <c r="H549" s="16" t="s">
        <v>72</v>
      </c>
    </row>
    <row r="550" spans="1:8" x14ac:dyDescent="0.35">
      <c r="A550" s="17">
        <v>1126000</v>
      </c>
      <c r="B550" s="17">
        <v>11</v>
      </c>
      <c r="C550" s="15">
        <f>IF(G550="Male",1,0)</f>
        <v>0</v>
      </c>
      <c r="D550" s="15">
        <f>IF(H550="Khmer",1,0)</f>
        <v>1</v>
      </c>
      <c r="E550" s="17">
        <v>8</v>
      </c>
      <c r="F550" s="17">
        <v>3</v>
      </c>
      <c r="G550" s="17" t="s">
        <v>56</v>
      </c>
      <c r="H550" s="17" t="s">
        <v>72</v>
      </c>
    </row>
    <row r="551" spans="1:8" x14ac:dyDescent="0.35">
      <c r="A551" s="16">
        <v>672000</v>
      </c>
      <c r="B551" s="16">
        <v>9</v>
      </c>
      <c r="C551" s="15">
        <f>IF(G551="Male",1,0)</f>
        <v>0</v>
      </c>
      <c r="D551" s="15">
        <f>IF(H551="Khmer",1,0)</f>
        <v>1</v>
      </c>
      <c r="E551" s="16">
        <v>8</v>
      </c>
      <c r="F551" s="16">
        <v>3</v>
      </c>
      <c r="G551" s="16" t="s">
        <v>56</v>
      </c>
      <c r="H551" s="16" t="s">
        <v>72</v>
      </c>
    </row>
    <row r="552" spans="1:8" x14ac:dyDescent="0.35">
      <c r="A552" s="17"/>
      <c r="B552" s="17">
        <v>8</v>
      </c>
      <c r="C552" s="15">
        <f>IF(G552="Male",1,0)</f>
        <v>1</v>
      </c>
      <c r="D552" s="15">
        <f>IF(H552="Khmer",1,0)</f>
        <v>1</v>
      </c>
      <c r="E552" s="17">
        <v>1</v>
      </c>
      <c r="F552" s="17">
        <v>1</v>
      </c>
      <c r="G552" s="17" t="s">
        <v>50</v>
      </c>
      <c r="H552" s="17" t="s">
        <v>72</v>
      </c>
    </row>
    <row r="553" spans="1:8" x14ac:dyDescent="0.35">
      <c r="A553" s="16"/>
      <c r="B553" s="16">
        <v>14</v>
      </c>
      <c r="C553" s="15">
        <f>IF(G553="Male",1,0)</f>
        <v>1</v>
      </c>
      <c r="D553" s="15">
        <f>IF(H553="Khmer",1,0)</f>
        <v>1</v>
      </c>
      <c r="E553" s="16">
        <v>8</v>
      </c>
      <c r="F553" s="16">
        <v>4</v>
      </c>
      <c r="G553" s="16" t="s">
        <v>50</v>
      </c>
      <c r="H553" s="16" t="s">
        <v>72</v>
      </c>
    </row>
    <row r="554" spans="1:8" x14ac:dyDescent="0.35">
      <c r="A554" s="17">
        <v>36000</v>
      </c>
      <c r="B554" s="17">
        <v>10</v>
      </c>
      <c r="C554" s="15">
        <f>IF(G554="Male",1,0)</f>
        <v>0</v>
      </c>
      <c r="D554" s="15">
        <f>IF(H554="Khmer",1,0)</f>
        <v>1</v>
      </c>
      <c r="E554" s="17">
        <v>8</v>
      </c>
      <c r="F554" s="17">
        <v>4</v>
      </c>
      <c r="G554" s="17" t="s">
        <v>56</v>
      </c>
      <c r="H554" s="17" t="s">
        <v>72</v>
      </c>
    </row>
    <row r="555" spans="1:8" x14ac:dyDescent="0.35">
      <c r="A555" s="16">
        <v>17000</v>
      </c>
      <c r="B555" s="16">
        <v>8</v>
      </c>
      <c r="C555" s="15">
        <f>IF(G555="Male",1,0)</f>
        <v>0</v>
      </c>
      <c r="D555" s="15">
        <f>IF(H555="Khmer",1,0)</f>
        <v>1</v>
      </c>
      <c r="E555" s="16">
        <v>8</v>
      </c>
      <c r="F555" s="16">
        <v>4</v>
      </c>
      <c r="G555" s="16" t="s">
        <v>56</v>
      </c>
      <c r="H555" s="16" t="s">
        <v>72</v>
      </c>
    </row>
    <row r="556" spans="1:8" x14ac:dyDescent="0.35">
      <c r="A556" s="17"/>
      <c r="B556" s="17">
        <v>17</v>
      </c>
      <c r="C556" s="15">
        <f>IF(G556="Male",1,0)</f>
        <v>1</v>
      </c>
      <c r="D556" s="15">
        <f>IF(H556="Khmer",1,0)</f>
        <v>1</v>
      </c>
      <c r="E556" s="17">
        <v>3</v>
      </c>
      <c r="F556" s="17">
        <v>3</v>
      </c>
      <c r="G556" s="17" t="s">
        <v>50</v>
      </c>
      <c r="H556" s="17" t="s">
        <v>72</v>
      </c>
    </row>
    <row r="557" spans="1:8" x14ac:dyDescent="0.35">
      <c r="A557" s="16">
        <v>25000</v>
      </c>
      <c r="B557" s="16">
        <v>6</v>
      </c>
      <c r="C557" s="15">
        <f>IF(G557="Male",1,0)</f>
        <v>0</v>
      </c>
      <c r="D557" s="15">
        <f>IF(H557="Khmer",1,0)</f>
        <v>1</v>
      </c>
      <c r="E557" s="16">
        <v>8</v>
      </c>
      <c r="F557" s="16">
        <v>2</v>
      </c>
      <c r="G557" s="16" t="s">
        <v>56</v>
      </c>
      <c r="H557" s="16" t="s">
        <v>72</v>
      </c>
    </row>
    <row r="558" spans="1:8" x14ac:dyDescent="0.35">
      <c r="A558" s="17">
        <v>202000</v>
      </c>
      <c r="B558" s="17">
        <v>12</v>
      </c>
      <c r="C558" s="15">
        <f>IF(G558="Male",1,0)</f>
        <v>1</v>
      </c>
      <c r="D558" s="15">
        <f>IF(H558="Khmer",1,0)</f>
        <v>1</v>
      </c>
      <c r="E558" s="17">
        <v>0</v>
      </c>
      <c r="F558" s="17">
        <v>1</v>
      </c>
      <c r="G558" s="17" t="s">
        <v>50</v>
      </c>
      <c r="H558" s="17" t="s">
        <v>72</v>
      </c>
    </row>
    <row r="559" spans="1:8" x14ac:dyDescent="0.35">
      <c r="A559" s="16"/>
      <c r="B559" s="16">
        <v>17</v>
      </c>
      <c r="C559" s="15">
        <f>IF(G559="Male",1,0)</f>
        <v>1</v>
      </c>
      <c r="D559" s="15">
        <f>IF(H559="Khmer",1,0)</f>
        <v>1</v>
      </c>
      <c r="E559" s="16">
        <v>11</v>
      </c>
      <c r="F559" s="16">
        <v>1</v>
      </c>
      <c r="G559" s="16" t="s">
        <v>50</v>
      </c>
      <c r="H559" s="16" t="s">
        <v>72</v>
      </c>
    </row>
    <row r="560" spans="1:8" x14ac:dyDescent="0.35">
      <c r="A560" s="17">
        <v>4460000</v>
      </c>
      <c r="B560" s="17">
        <v>16</v>
      </c>
      <c r="C560" s="15">
        <f>IF(G560="Male",1,0)</f>
        <v>0</v>
      </c>
      <c r="D560" s="15">
        <f>IF(H560="Khmer",1,0)</f>
        <v>1</v>
      </c>
      <c r="E560" s="17">
        <v>16</v>
      </c>
      <c r="F560" s="17">
        <v>1</v>
      </c>
      <c r="G560" s="17" t="s">
        <v>56</v>
      </c>
      <c r="H560" s="17" t="s">
        <v>72</v>
      </c>
    </row>
    <row r="561" spans="1:8" x14ac:dyDescent="0.35">
      <c r="A561" s="16">
        <v>136000</v>
      </c>
      <c r="B561" s="16">
        <v>9</v>
      </c>
      <c r="C561" s="15">
        <f>IF(G561="Male",1,0)</f>
        <v>1</v>
      </c>
      <c r="D561" s="15">
        <f>IF(H561="Khmer",1,0)</f>
        <v>1</v>
      </c>
      <c r="E561" s="16">
        <v>2</v>
      </c>
      <c r="F561" s="16">
        <v>1</v>
      </c>
      <c r="G561" s="16" t="s">
        <v>50</v>
      </c>
      <c r="H561" s="16" t="s">
        <v>72</v>
      </c>
    </row>
    <row r="562" spans="1:8" x14ac:dyDescent="0.35">
      <c r="A562" s="17">
        <v>18000</v>
      </c>
      <c r="B562" s="17">
        <v>8</v>
      </c>
      <c r="C562" s="15">
        <f>IF(G562="Male",1,0)</f>
        <v>1</v>
      </c>
      <c r="D562" s="15">
        <f>IF(H562="Khmer",1,0)</f>
        <v>0</v>
      </c>
      <c r="E562" s="17">
        <v>0</v>
      </c>
      <c r="F562" s="17">
        <v>3</v>
      </c>
      <c r="G562" s="17" t="s">
        <v>50</v>
      </c>
      <c r="H562" s="17" t="s">
        <v>136</v>
      </c>
    </row>
    <row r="563" spans="1:8" x14ac:dyDescent="0.35">
      <c r="A563" s="16"/>
      <c r="B563" s="16">
        <v>14</v>
      </c>
      <c r="C563" s="15">
        <f>IF(G563="Male",1,0)</f>
        <v>1</v>
      </c>
      <c r="D563" s="15">
        <f>IF(H563="Khmer",1,0)</f>
        <v>1</v>
      </c>
      <c r="E563" s="16">
        <v>3</v>
      </c>
      <c r="F563" s="16">
        <v>3</v>
      </c>
      <c r="G563" s="16" t="s">
        <v>50</v>
      </c>
      <c r="H563" s="16" t="s">
        <v>72</v>
      </c>
    </row>
    <row r="564" spans="1:8" x14ac:dyDescent="0.35">
      <c r="A564" s="17">
        <v>80000</v>
      </c>
      <c r="B564" s="17">
        <v>10</v>
      </c>
      <c r="C564" s="15">
        <f>IF(G564="Male",1,0)</f>
        <v>1</v>
      </c>
      <c r="D564" s="15">
        <f>IF(H564="Khmer",1,0)</f>
        <v>1</v>
      </c>
      <c r="E564" s="17">
        <v>6</v>
      </c>
      <c r="F564" s="17">
        <v>2</v>
      </c>
      <c r="G564" s="17" t="s">
        <v>50</v>
      </c>
      <c r="H564" s="17" t="s">
        <v>72</v>
      </c>
    </row>
    <row r="565" spans="1:8" x14ac:dyDescent="0.35">
      <c r="A565" s="16">
        <v>70000</v>
      </c>
      <c r="B565" s="16">
        <v>7</v>
      </c>
      <c r="C565" s="15">
        <f>IF(G565="Male",1,0)</f>
        <v>0</v>
      </c>
      <c r="D565" s="15">
        <f>IF(H565="Khmer",1,0)</f>
        <v>1</v>
      </c>
      <c r="E565" s="16">
        <v>6</v>
      </c>
      <c r="F565" s="16">
        <v>2</v>
      </c>
      <c r="G565" s="16" t="s">
        <v>56</v>
      </c>
      <c r="H565" s="16" t="s">
        <v>72</v>
      </c>
    </row>
    <row r="566" spans="1:8" x14ac:dyDescent="0.35">
      <c r="A566" s="17"/>
      <c r="B566" s="17">
        <v>6</v>
      </c>
      <c r="C566" s="15">
        <f>IF(G566="Male",1,0)</f>
        <v>0</v>
      </c>
      <c r="D566" s="15">
        <f>IF(H566="Khmer",1,0)</f>
        <v>0</v>
      </c>
      <c r="E566" s="17"/>
      <c r="F566" s="17">
        <v>1</v>
      </c>
      <c r="G566" s="17" t="s">
        <v>56</v>
      </c>
      <c r="H566" s="17"/>
    </row>
    <row r="567" spans="1:8" x14ac:dyDescent="0.35">
      <c r="A567" s="16">
        <v>1592000</v>
      </c>
      <c r="B567" s="16">
        <v>9</v>
      </c>
      <c r="C567" s="15">
        <f>IF(G567="Male",1,0)</f>
        <v>0</v>
      </c>
      <c r="D567" s="15">
        <f>IF(H567="Khmer",1,0)</f>
        <v>1</v>
      </c>
      <c r="E567" s="16">
        <v>12</v>
      </c>
      <c r="F567" s="16">
        <v>2</v>
      </c>
      <c r="G567" s="16" t="s">
        <v>56</v>
      </c>
      <c r="H567" s="16" t="s">
        <v>72</v>
      </c>
    </row>
    <row r="568" spans="1:8" x14ac:dyDescent="0.35">
      <c r="A568" s="17">
        <v>584000</v>
      </c>
      <c r="B568" s="17">
        <v>13</v>
      </c>
      <c r="C568" s="15">
        <f>IF(G568="Male",1,0)</f>
        <v>0</v>
      </c>
      <c r="D568" s="15">
        <f>IF(H568="Khmer",1,0)</f>
        <v>1</v>
      </c>
      <c r="E568" s="17">
        <v>8</v>
      </c>
      <c r="F568" s="17">
        <v>2</v>
      </c>
      <c r="G568" s="17" t="s">
        <v>56</v>
      </c>
      <c r="H568" s="17" t="s">
        <v>72</v>
      </c>
    </row>
    <row r="569" spans="1:8" x14ac:dyDescent="0.35">
      <c r="A569" s="16">
        <v>25000</v>
      </c>
      <c r="B569" s="16">
        <v>8</v>
      </c>
      <c r="C569" s="15">
        <f>IF(G569="Male",1,0)</f>
        <v>1</v>
      </c>
      <c r="D569" s="15">
        <f>IF(H569="Khmer",1,0)</f>
        <v>1</v>
      </c>
      <c r="E569" s="16">
        <v>8</v>
      </c>
      <c r="F569" s="16">
        <v>2</v>
      </c>
      <c r="G569" s="16" t="s">
        <v>50</v>
      </c>
      <c r="H569" s="16" t="s">
        <v>72</v>
      </c>
    </row>
    <row r="570" spans="1:8" x14ac:dyDescent="0.35">
      <c r="A570" s="17">
        <v>753600</v>
      </c>
      <c r="B570" s="17">
        <v>16</v>
      </c>
      <c r="C570" s="15">
        <f>IF(G570="Male",1,0)</f>
        <v>1</v>
      </c>
      <c r="D570" s="15">
        <f>IF(H570="Khmer",1,0)</f>
        <v>1</v>
      </c>
      <c r="E570" s="17">
        <v>4</v>
      </c>
      <c r="F570" s="17">
        <v>4</v>
      </c>
      <c r="G570" s="17" t="s">
        <v>50</v>
      </c>
      <c r="H570" s="17" t="s">
        <v>72</v>
      </c>
    </row>
    <row r="571" spans="1:8" x14ac:dyDescent="0.35">
      <c r="A571" s="16">
        <v>444000</v>
      </c>
      <c r="B571" s="16">
        <v>12</v>
      </c>
      <c r="C571" s="15">
        <f>IF(G571="Male",1,0)</f>
        <v>1</v>
      </c>
      <c r="D571" s="15">
        <f>IF(H571="Khmer",1,0)</f>
        <v>1</v>
      </c>
      <c r="E571" s="16">
        <v>4</v>
      </c>
      <c r="F571" s="16">
        <v>4</v>
      </c>
      <c r="G571" s="16" t="s">
        <v>50</v>
      </c>
      <c r="H571" s="16" t="s">
        <v>72</v>
      </c>
    </row>
    <row r="572" spans="1:8" x14ac:dyDescent="0.35">
      <c r="A572" s="17">
        <v>47000</v>
      </c>
      <c r="B572" s="17">
        <v>8</v>
      </c>
      <c r="C572" s="15">
        <f>IF(G572="Male",1,0)</f>
        <v>1</v>
      </c>
      <c r="D572" s="15">
        <f>IF(H572="Khmer",1,0)</f>
        <v>1</v>
      </c>
      <c r="E572" s="17">
        <v>4</v>
      </c>
      <c r="F572" s="17">
        <v>4</v>
      </c>
      <c r="G572" s="17" t="s">
        <v>50</v>
      </c>
      <c r="H572" s="17" t="s">
        <v>72</v>
      </c>
    </row>
    <row r="573" spans="1:8" x14ac:dyDescent="0.35">
      <c r="A573" s="16">
        <v>202000</v>
      </c>
      <c r="B573" s="16">
        <v>12</v>
      </c>
      <c r="C573" s="15">
        <f>IF(G573="Male",1,0)</f>
        <v>1</v>
      </c>
      <c r="D573" s="15">
        <f>IF(H573="Khmer",1,0)</f>
        <v>1</v>
      </c>
      <c r="E573" s="16">
        <v>3</v>
      </c>
      <c r="F573" s="16">
        <v>2</v>
      </c>
      <c r="G573" s="16" t="s">
        <v>50</v>
      </c>
      <c r="H573" s="16" t="s">
        <v>72</v>
      </c>
    </row>
    <row r="574" spans="1:8" x14ac:dyDescent="0.35">
      <c r="A574" s="17">
        <v>167000</v>
      </c>
      <c r="B574" s="17">
        <v>11</v>
      </c>
      <c r="C574" s="15">
        <f>IF(G574="Male",1,0)</f>
        <v>0</v>
      </c>
      <c r="D574" s="15">
        <f>IF(H574="Khmer",1,0)</f>
        <v>1</v>
      </c>
      <c r="E574" s="17">
        <v>3</v>
      </c>
      <c r="F574" s="17">
        <v>2</v>
      </c>
      <c r="G574" s="17" t="s">
        <v>56</v>
      </c>
      <c r="H574" s="17" t="s">
        <v>72</v>
      </c>
    </row>
    <row r="575" spans="1:8" x14ac:dyDescent="0.35">
      <c r="A575" s="16">
        <v>1175000</v>
      </c>
      <c r="B575" s="16">
        <v>14</v>
      </c>
      <c r="C575" s="15">
        <f>IF(G575="Male",1,0)</f>
        <v>1</v>
      </c>
      <c r="D575" s="15">
        <f>IF(H575="Khmer",1,0)</f>
        <v>1</v>
      </c>
      <c r="E575" s="16">
        <v>7</v>
      </c>
      <c r="F575" s="16">
        <v>1</v>
      </c>
      <c r="G575" s="16" t="s">
        <v>50</v>
      </c>
      <c r="H575" s="16" t="s">
        <v>72</v>
      </c>
    </row>
    <row r="576" spans="1:8" x14ac:dyDescent="0.35">
      <c r="A576" s="17">
        <v>1364600</v>
      </c>
      <c r="B576" s="17">
        <v>16</v>
      </c>
      <c r="C576" s="15">
        <f>IF(G576="Male",1,0)</f>
        <v>1</v>
      </c>
      <c r="D576" s="15">
        <f>IF(H576="Khmer",1,0)</f>
        <v>0</v>
      </c>
      <c r="E576" s="17">
        <v>0</v>
      </c>
      <c r="F576" s="17">
        <v>2</v>
      </c>
      <c r="G576" s="17" t="s">
        <v>50</v>
      </c>
      <c r="H576" s="17" t="s">
        <v>136</v>
      </c>
    </row>
    <row r="577" spans="1:8" x14ac:dyDescent="0.35">
      <c r="A577" s="16">
        <v>900000</v>
      </c>
      <c r="B577" s="16">
        <v>14</v>
      </c>
      <c r="C577" s="15">
        <f>IF(G577="Male",1,0)</f>
        <v>0</v>
      </c>
      <c r="D577" s="15">
        <f>IF(H577="Khmer",1,0)</f>
        <v>1</v>
      </c>
      <c r="E577" s="16">
        <v>7</v>
      </c>
      <c r="F577" s="16">
        <v>1</v>
      </c>
      <c r="G577" s="16" t="s">
        <v>56</v>
      </c>
      <c r="H577" s="16" t="s">
        <v>72</v>
      </c>
    </row>
    <row r="578" spans="1:8" x14ac:dyDescent="0.35">
      <c r="A578" s="17">
        <v>5524000</v>
      </c>
      <c r="B578" s="17">
        <v>15</v>
      </c>
      <c r="C578" s="15">
        <f>IF(G578="Male",1,0)</f>
        <v>1</v>
      </c>
      <c r="D578" s="15">
        <f>IF(H578="Khmer",1,0)</f>
        <v>1</v>
      </c>
      <c r="E578" s="17">
        <v>9</v>
      </c>
      <c r="F578" s="17">
        <v>1</v>
      </c>
      <c r="G578" s="17" t="s">
        <v>50</v>
      </c>
      <c r="H578" s="17" t="s">
        <v>72</v>
      </c>
    </row>
    <row r="579" spans="1:8" x14ac:dyDescent="0.35">
      <c r="A579" s="16">
        <v>10000</v>
      </c>
      <c r="B579" s="16">
        <v>8</v>
      </c>
      <c r="C579" s="15">
        <f>IF(G579="Male",1,0)</f>
        <v>0</v>
      </c>
      <c r="D579" s="15">
        <f>IF(H579="Khmer",1,0)</f>
        <v>1</v>
      </c>
      <c r="E579" s="16">
        <v>13</v>
      </c>
      <c r="F579" s="16">
        <v>3</v>
      </c>
      <c r="G579" s="16" t="s">
        <v>56</v>
      </c>
      <c r="H579" s="16" t="s">
        <v>72</v>
      </c>
    </row>
    <row r="580" spans="1:8" x14ac:dyDescent="0.35">
      <c r="A580" s="17">
        <v>3800000</v>
      </c>
      <c r="B580" s="17">
        <v>6</v>
      </c>
      <c r="C580" s="15">
        <f>IF(G580="Male",1,0)</f>
        <v>0</v>
      </c>
      <c r="D580" s="15">
        <f>IF(H580="Khmer",1,0)</f>
        <v>1</v>
      </c>
      <c r="E580" s="17">
        <v>6</v>
      </c>
      <c r="F580" s="17">
        <v>2</v>
      </c>
      <c r="G580" s="17" t="s">
        <v>56</v>
      </c>
      <c r="H580" s="17" t="s">
        <v>72</v>
      </c>
    </row>
    <row r="581" spans="1:8" x14ac:dyDescent="0.35">
      <c r="A581" s="16"/>
      <c r="B581" s="16">
        <v>7</v>
      </c>
      <c r="C581" s="15">
        <f>IF(G581="Male",1,0)</f>
        <v>1</v>
      </c>
      <c r="D581" s="15">
        <f>IF(H581="Khmer",1,0)</f>
        <v>1</v>
      </c>
      <c r="E581" s="16">
        <v>16</v>
      </c>
      <c r="F581" s="16">
        <v>2</v>
      </c>
      <c r="G581" s="16" t="s">
        <v>50</v>
      </c>
      <c r="H581" s="16" t="s">
        <v>72</v>
      </c>
    </row>
    <row r="582" spans="1:8" x14ac:dyDescent="0.35">
      <c r="A582" s="17">
        <v>453000</v>
      </c>
      <c r="B582" s="17">
        <v>11</v>
      </c>
      <c r="C582" s="15">
        <f>IF(G582="Male",1,0)</f>
        <v>0</v>
      </c>
      <c r="D582" s="15">
        <f>IF(H582="Khmer",1,0)</f>
        <v>1</v>
      </c>
      <c r="E582" s="17">
        <v>12</v>
      </c>
      <c r="F582" s="17">
        <v>3</v>
      </c>
      <c r="G582" s="17" t="s">
        <v>56</v>
      </c>
      <c r="H582" s="17" t="s">
        <v>72</v>
      </c>
    </row>
    <row r="583" spans="1:8" x14ac:dyDescent="0.35">
      <c r="A583" s="16">
        <v>460000</v>
      </c>
      <c r="B583" s="16">
        <v>13</v>
      </c>
      <c r="C583" s="15">
        <f>IF(G583="Male",1,0)</f>
        <v>0</v>
      </c>
      <c r="D583" s="15">
        <f>IF(H583="Khmer",1,0)</f>
        <v>1</v>
      </c>
      <c r="E583" s="16">
        <v>14</v>
      </c>
      <c r="F583" s="16">
        <v>3</v>
      </c>
      <c r="G583" s="16" t="s">
        <v>56</v>
      </c>
      <c r="H583" s="16" t="s">
        <v>72</v>
      </c>
    </row>
    <row r="584" spans="1:8" x14ac:dyDescent="0.35">
      <c r="A584" s="17">
        <v>41000</v>
      </c>
      <c r="B584" s="17">
        <v>9</v>
      </c>
      <c r="C584" s="15">
        <f>IF(G584="Male",1,0)</f>
        <v>1</v>
      </c>
      <c r="D584" s="15">
        <f>IF(H584="Khmer",1,0)</f>
        <v>1</v>
      </c>
      <c r="E584" s="17">
        <v>14</v>
      </c>
      <c r="F584" s="17">
        <v>3</v>
      </c>
      <c r="G584" s="17" t="s">
        <v>50</v>
      </c>
      <c r="H584" s="17" t="s">
        <v>72</v>
      </c>
    </row>
    <row r="585" spans="1:8" x14ac:dyDescent="0.35">
      <c r="A585" s="16">
        <v>279000</v>
      </c>
      <c r="B585" s="16">
        <v>13</v>
      </c>
      <c r="C585" s="15">
        <f>IF(G585="Male",1,0)</f>
        <v>1</v>
      </c>
      <c r="D585" s="15">
        <f>IF(H585="Khmer",1,0)</f>
        <v>1</v>
      </c>
      <c r="E585" s="16">
        <v>5</v>
      </c>
      <c r="F585" s="16">
        <v>3</v>
      </c>
      <c r="G585" s="16" t="s">
        <v>50</v>
      </c>
      <c r="H585" s="16" t="s">
        <v>72</v>
      </c>
    </row>
    <row r="586" spans="1:8" x14ac:dyDescent="0.35">
      <c r="A586" s="17">
        <v>274000</v>
      </c>
      <c r="B586" s="17">
        <v>11</v>
      </c>
      <c r="C586" s="15">
        <f>IF(G586="Male",1,0)</f>
        <v>1</v>
      </c>
      <c r="D586" s="15">
        <f>IF(H586="Khmer",1,0)</f>
        <v>1</v>
      </c>
      <c r="E586" s="17">
        <v>5</v>
      </c>
      <c r="F586" s="17">
        <v>3</v>
      </c>
      <c r="G586" s="17" t="s">
        <v>50</v>
      </c>
      <c r="H586" s="17" t="s">
        <v>72</v>
      </c>
    </row>
    <row r="587" spans="1:8" x14ac:dyDescent="0.35">
      <c r="A587" s="16">
        <v>274000</v>
      </c>
      <c r="B587" s="16">
        <v>7</v>
      </c>
      <c r="C587" s="15">
        <f>IF(G587="Male",1,0)</f>
        <v>1</v>
      </c>
      <c r="D587" s="15">
        <f>IF(H587="Khmer",1,0)</f>
        <v>1</v>
      </c>
      <c r="E587" s="16">
        <v>5</v>
      </c>
      <c r="F587" s="16">
        <v>3</v>
      </c>
      <c r="G587" s="16" t="s">
        <v>50</v>
      </c>
      <c r="H587" s="16" t="s">
        <v>72</v>
      </c>
    </row>
    <row r="588" spans="1:8" x14ac:dyDescent="0.35">
      <c r="A588" s="17">
        <v>255000</v>
      </c>
      <c r="B588" s="17">
        <v>10</v>
      </c>
      <c r="C588" s="15">
        <f>IF(G588="Male",1,0)</f>
        <v>1</v>
      </c>
      <c r="D588" s="15">
        <f>IF(H588="Khmer",1,0)</f>
        <v>1</v>
      </c>
      <c r="E588" s="17">
        <v>2</v>
      </c>
      <c r="F588" s="17">
        <v>1</v>
      </c>
      <c r="G588" s="17" t="s">
        <v>50</v>
      </c>
      <c r="H588" s="17" t="s">
        <v>72</v>
      </c>
    </row>
    <row r="589" spans="1:8" x14ac:dyDescent="0.35">
      <c r="A589" s="16">
        <v>963000</v>
      </c>
      <c r="B589" s="16">
        <v>16</v>
      </c>
      <c r="C589" s="15">
        <f>IF(G589="Male",1,0)</f>
        <v>0</v>
      </c>
      <c r="D589" s="15">
        <f>IF(H589="Khmer",1,0)</f>
        <v>1</v>
      </c>
      <c r="E589" s="16">
        <v>2</v>
      </c>
      <c r="F589" s="16">
        <v>2</v>
      </c>
      <c r="G589" s="16" t="s">
        <v>56</v>
      </c>
      <c r="H589" s="16" t="s">
        <v>72</v>
      </c>
    </row>
    <row r="590" spans="1:8" x14ac:dyDescent="0.35">
      <c r="A590" s="17">
        <v>37000</v>
      </c>
      <c r="B590" s="17">
        <v>12</v>
      </c>
      <c r="C590" s="15">
        <f>IF(G590="Male",1,0)</f>
        <v>1</v>
      </c>
      <c r="D590" s="15">
        <f>IF(H590="Khmer",1,0)</f>
        <v>1</v>
      </c>
      <c r="E590" s="17">
        <v>2</v>
      </c>
      <c r="F590" s="17">
        <v>2</v>
      </c>
      <c r="G590" s="17" t="s">
        <v>50</v>
      </c>
      <c r="H590" s="17" t="s">
        <v>72</v>
      </c>
    </row>
    <row r="591" spans="1:8" x14ac:dyDescent="0.35">
      <c r="A591" s="16">
        <v>451000</v>
      </c>
      <c r="B591" s="16">
        <v>17</v>
      </c>
      <c r="C591" s="15">
        <f>IF(G591="Male",1,0)</f>
        <v>0</v>
      </c>
      <c r="D591" s="15">
        <f>IF(H591="Khmer",1,0)</f>
        <v>1</v>
      </c>
      <c r="E591" s="16">
        <v>4</v>
      </c>
      <c r="F591" s="16">
        <v>1</v>
      </c>
      <c r="G591" s="16" t="s">
        <v>56</v>
      </c>
      <c r="H591" s="16" t="s">
        <v>72</v>
      </c>
    </row>
    <row r="592" spans="1:8" x14ac:dyDescent="0.35">
      <c r="A592" s="17">
        <v>9000000</v>
      </c>
      <c r="B592" s="17">
        <v>16</v>
      </c>
      <c r="C592" s="15">
        <f>IF(G592="Male",1,0)</f>
        <v>1</v>
      </c>
      <c r="D592" s="15">
        <f>IF(H592="Khmer",1,0)</f>
        <v>1</v>
      </c>
      <c r="E592" s="17">
        <v>4</v>
      </c>
      <c r="F592" s="17">
        <v>1</v>
      </c>
      <c r="G592" s="17" t="s">
        <v>50</v>
      </c>
      <c r="H592" s="17" t="s">
        <v>72</v>
      </c>
    </row>
    <row r="593" spans="1:8" x14ac:dyDescent="0.35">
      <c r="A593" s="16">
        <v>620000</v>
      </c>
      <c r="B593" s="16">
        <v>12</v>
      </c>
      <c r="C593" s="15">
        <f>IF(G593="Male",1,0)</f>
        <v>1</v>
      </c>
      <c r="D593" s="15">
        <f>IF(H593="Khmer",1,0)</f>
        <v>1</v>
      </c>
      <c r="E593" s="16">
        <v>9</v>
      </c>
      <c r="F593" s="16">
        <v>3</v>
      </c>
      <c r="G593" s="16" t="s">
        <v>50</v>
      </c>
      <c r="H593" s="16" t="s">
        <v>72</v>
      </c>
    </row>
    <row r="594" spans="1:8" x14ac:dyDescent="0.35">
      <c r="A594" s="17"/>
      <c r="B594" s="17">
        <v>6</v>
      </c>
      <c r="C594" s="15">
        <f>IF(G594="Male",1,0)</f>
        <v>0</v>
      </c>
      <c r="D594" s="15">
        <f>IF(H594="Khmer",1,0)</f>
        <v>1</v>
      </c>
      <c r="E594" s="17">
        <v>9</v>
      </c>
      <c r="F594" s="17">
        <v>3</v>
      </c>
      <c r="G594" s="17" t="s">
        <v>56</v>
      </c>
      <c r="H594" s="17" t="s">
        <v>72</v>
      </c>
    </row>
    <row r="595" spans="1:8" x14ac:dyDescent="0.35">
      <c r="A595" s="16">
        <v>1070000</v>
      </c>
      <c r="B595" s="16">
        <v>14</v>
      </c>
      <c r="C595" s="15">
        <f>IF(G595="Male",1,0)</f>
        <v>1</v>
      </c>
      <c r="D595" s="15">
        <f>IF(H595="Khmer",1,0)</f>
        <v>1</v>
      </c>
      <c r="E595" s="16">
        <v>5</v>
      </c>
      <c r="F595" s="16">
        <v>1</v>
      </c>
      <c r="G595" s="16" t="s">
        <v>50</v>
      </c>
      <c r="H595" s="16" t="s">
        <v>72</v>
      </c>
    </row>
    <row r="596" spans="1:8" x14ac:dyDescent="0.35">
      <c r="A596" s="17">
        <v>13000</v>
      </c>
      <c r="B596" s="17">
        <v>10</v>
      </c>
      <c r="C596" s="15">
        <f>IF(G596="Male",1,0)</f>
        <v>0</v>
      </c>
      <c r="D596" s="15">
        <f>IF(H596="Khmer",1,0)</f>
        <v>1</v>
      </c>
      <c r="E596" s="17">
        <v>0</v>
      </c>
      <c r="F596" s="17">
        <v>4</v>
      </c>
      <c r="G596" s="17" t="s">
        <v>56</v>
      </c>
      <c r="H596" s="17" t="s">
        <v>72</v>
      </c>
    </row>
    <row r="597" spans="1:8" x14ac:dyDescent="0.35">
      <c r="A597" s="16">
        <v>51000</v>
      </c>
      <c r="B597" s="16">
        <v>8</v>
      </c>
      <c r="C597" s="15">
        <f>IF(G597="Male",1,0)</f>
        <v>1</v>
      </c>
      <c r="D597" s="15">
        <f>IF(H597="Khmer",1,0)</f>
        <v>1</v>
      </c>
      <c r="E597" s="16">
        <v>0</v>
      </c>
      <c r="F597" s="16">
        <v>4</v>
      </c>
      <c r="G597" s="16" t="s">
        <v>50</v>
      </c>
      <c r="H597" s="16" t="s">
        <v>72</v>
      </c>
    </row>
    <row r="598" spans="1:8" x14ac:dyDescent="0.35">
      <c r="A598" s="17">
        <v>690000</v>
      </c>
      <c r="B598" s="17">
        <v>13</v>
      </c>
      <c r="C598" s="15">
        <f>IF(G598="Male",1,0)</f>
        <v>1</v>
      </c>
      <c r="D598" s="15">
        <f>IF(H598="Khmer",1,0)</f>
        <v>1</v>
      </c>
      <c r="E598" s="17">
        <v>8</v>
      </c>
      <c r="F598" s="17">
        <v>2</v>
      </c>
      <c r="G598" s="17" t="s">
        <v>50</v>
      </c>
      <c r="H598" s="17" t="s">
        <v>72</v>
      </c>
    </row>
    <row r="599" spans="1:8" x14ac:dyDescent="0.35">
      <c r="A599" s="16">
        <v>11000</v>
      </c>
      <c r="B599" s="16">
        <v>7</v>
      </c>
      <c r="C599" s="15">
        <f>IF(G599="Male",1,0)</f>
        <v>1</v>
      </c>
      <c r="D599" s="15">
        <f>IF(H599="Khmer",1,0)</f>
        <v>1</v>
      </c>
      <c r="E599" s="16">
        <v>8</v>
      </c>
      <c r="F599" s="16">
        <v>2</v>
      </c>
      <c r="G599" s="16" t="s">
        <v>50</v>
      </c>
      <c r="H599" s="16" t="s">
        <v>72</v>
      </c>
    </row>
    <row r="600" spans="1:8" x14ac:dyDescent="0.35">
      <c r="A600" s="17">
        <v>61000</v>
      </c>
      <c r="B600" s="17">
        <v>15</v>
      </c>
      <c r="C600" s="15">
        <f>IF(G600="Male",1,0)</f>
        <v>0</v>
      </c>
      <c r="D600" s="15">
        <f>IF(H600="Khmer",1,0)</f>
        <v>1</v>
      </c>
      <c r="E600" s="17">
        <v>6</v>
      </c>
      <c r="F600" s="17">
        <v>2</v>
      </c>
      <c r="G600" s="17" t="s">
        <v>56</v>
      </c>
      <c r="H600" s="17" t="s">
        <v>72</v>
      </c>
    </row>
    <row r="601" spans="1:8" x14ac:dyDescent="0.35">
      <c r="A601" s="16"/>
      <c r="B601" s="16">
        <v>17</v>
      </c>
      <c r="C601" s="15">
        <f>IF(G601="Male",1,0)</f>
        <v>1</v>
      </c>
      <c r="D601" s="15">
        <f>IF(H601="Khmer",1,0)</f>
        <v>1</v>
      </c>
      <c r="E601" s="16">
        <v>0</v>
      </c>
      <c r="F601" s="16">
        <v>5</v>
      </c>
      <c r="G601" s="16" t="s">
        <v>50</v>
      </c>
      <c r="H601" s="16" t="s">
        <v>72</v>
      </c>
    </row>
    <row r="602" spans="1:8" x14ac:dyDescent="0.35">
      <c r="A602" s="17"/>
      <c r="B602" s="17">
        <v>15</v>
      </c>
      <c r="C602" s="15">
        <f>IF(G602="Male",1,0)</f>
        <v>1</v>
      </c>
      <c r="D602" s="15">
        <f>IF(H602="Khmer",1,0)</f>
        <v>1</v>
      </c>
      <c r="E602" s="17">
        <v>0</v>
      </c>
      <c r="F602" s="17">
        <v>5</v>
      </c>
      <c r="G602" s="17" t="s">
        <v>50</v>
      </c>
      <c r="H602" s="17" t="s">
        <v>72</v>
      </c>
    </row>
    <row r="603" spans="1:8" x14ac:dyDescent="0.35">
      <c r="A603" s="16"/>
      <c r="B603" s="16">
        <v>12</v>
      </c>
      <c r="C603" s="15">
        <f>IF(G603="Male",1,0)</f>
        <v>1</v>
      </c>
      <c r="D603" s="15">
        <f>IF(H603="Khmer",1,0)</f>
        <v>1</v>
      </c>
      <c r="E603" s="16">
        <v>0</v>
      </c>
      <c r="F603" s="16">
        <v>5</v>
      </c>
      <c r="G603" s="16" t="s">
        <v>50</v>
      </c>
      <c r="H603" s="16" t="s">
        <v>72</v>
      </c>
    </row>
    <row r="604" spans="1:8" x14ac:dyDescent="0.35">
      <c r="A604" s="17"/>
      <c r="B604" s="17">
        <v>9</v>
      </c>
      <c r="C604" s="15">
        <f>IF(G604="Male",1,0)</f>
        <v>1</v>
      </c>
      <c r="D604" s="15">
        <f>IF(H604="Khmer",1,0)</f>
        <v>1</v>
      </c>
      <c r="E604" s="17">
        <v>0</v>
      </c>
      <c r="F604" s="17">
        <v>5</v>
      </c>
      <c r="G604" s="17" t="s">
        <v>50</v>
      </c>
      <c r="H604" s="17" t="s">
        <v>72</v>
      </c>
    </row>
    <row r="605" spans="1:8" x14ac:dyDescent="0.35">
      <c r="A605" s="16"/>
      <c r="B605" s="16">
        <v>8</v>
      </c>
      <c r="C605" s="15">
        <f>IF(G605="Male",1,0)</f>
        <v>0</v>
      </c>
      <c r="D605" s="15">
        <f>IF(H605="Khmer",1,0)</f>
        <v>1</v>
      </c>
      <c r="E605" s="16">
        <v>0</v>
      </c>
      <c r="F605" s="16">
        <v>5</v>
      </c>
      <c r="G605" s="16" t="s">
        <v>56</v>
      </c>
      <c r="H605" s="16" t="s">
        <v>72</v>
      </c>
    </row>
    <row r="606" spans="1:8" x14ac:dyDescent="0.35">
      <c r="A606" s="17"/>
      <c r="B606" s="17">
        <v>17</v>
      </c>
      <c r="C606" s="15">
        <f>IF(G606="Male",1,0)</f>
        <v>0</v>
      </c>
      <c r="D606" s="15">
        <f>IF(H606="Khmer",1,0)</f>
        <v>1</v>
      </c>
      <c r="E606" s="17">
        <v>0</v>
      </c>
      <c r="F606" s="17">
        <v>3</v>
      </c>
      <c r="G606" s="17" t="s">
        <v>56</v>
      </c>
      <c r="H606" s="17" t="s">
        <v>72</v>
      </c>
    </row>
    <row r="607" spans="1:8" x14ac:dyDescent="0.35">
      <c r="A607" s="16"/>
      <c r="B607" s="16">
        <v>14</v>
      </c>
      <c r="C607" s="15">
        <f>IF(G607="Male",1,0)</f>
        <v>1</v>
      </c>
      <c r="D607" s="15">
        <f>IF(H607="Khmer",1,0)</f>
        <v>1</v>
      </c>
      <c r="E607" s="16">
        <v>0</v>
      </c>
      <c r="F607" s="16">
        <v>3</v>
      </c>
      <c r="G607" s="16" t="s">
        <v>50</v>
      </c>
      <c r="H607" s="16" t="s">
        <v>72</v>
      </c>
    </row>
    <row r="608" spans="1:8" x14ac:dyDescent="0.35">
      <c r="A608" s="17">
        <v>60000</v>
      </c>
      <c r="B608" s="17">
        <v>13</v>
      </c>
      <c r="C608" s="15">
        <f>IF(G608="Male",1,0)</f>
        <v>0</v>
      </c>
      <c r="D608" s="15">
        <f>IF(H608="Khmer",1,0)</f>
        <v>1</v>
      </c>
      <c r="E608" s="17">
        <v>0</v>
      </c>
      <c r="F608" s="17">
        <v>3</v>
      </c>
      <c r="G608" s="17" t="s">
        <v>56</v>
      </c>
      <c r="H608" s="17" t="s">
        <v>72</v>
      </c>
    </row>
    <row r="609" spans="1:8" x14ac:dyDescent="0.35">
      <c r="A609" s="16">
        <v>1095000</v>
      </c>
      <c r="B609" s="16">
        <v>8</v>
      </c>
      <c r="C609" s="15">
        <f>IF(G609="Male",1,0)</f>
        <v>0</v>
      </c>
      <c r="D609" s="15">
        <f>IF(H609="Khmer",1,0)</f>
        <v>1</v>
      </c>
      <c r="E609" s="16">
        <v>2</v>
      </c>
      <c r="F609" s="16">
        <v>2</v>
      </c>
      <c r="G609" s="16" t="s">
        <v>56</v>
      </c>
      <c r="H609" s="16" t="s">
        <v>72</v>
      </c>
    </row>
    <row r="610" spans="1:8" x14ac:dyDescent="0.35">
      <c r="A610" s="17">
        <v>1095000</v>
      </c>
      <c r="B610" s="17">
        <v>7</v>
      </c>
      <c r="C610" s="15">
        <f>IF(G610="Male",1,0)</f>
        <v>0</v>
      </c>
      <c r="D610" s="15">
        <f>IF(H610="Khmer",1,0)</f>
        <v>1</v>
      </c>
      <c r="E610" s="17">
        <v>2</v>
      </c>
      <c r="F610" s="17">
        <v>2</v>
      </c>
      <c r="G610" s="17" t="s">
        <v>56</v>
      </c>
      <c r="H610" s="17" t="s">
        <v>72</v>
      </c>
    </row>
    <row r="611" spans="1:8" x14ac:dyDescent="0.35">
      <c r="A611" s="16">
        <v>510000</v>
      </c>
      <c r="B611" s="16">
        <v>14</v>
      </c>
      <c r="C611" s="15">
        <f>IF(G611="Male",1,0)</f>
        <v>0</v>
      </c>
      <c r="D611" s="15">
        <f>IF(H611="Khmer",1,0)</f>
        <v>1</v>
      </c>
      <c r="E611" s="16">
        <v>7</v>
      </c>
      <c r="F611" s="16">
        <v>2</v>
      </c>
      <c r="G611" s="16" t="s">
        <v>56</v>
      </c>
      <c r="H611" s="16" t="s">
        <v>72</v>
      </c>
    </row>
    <row r="612" spans="1:8" x14ac:dyDescent="0.35">
      <c r="A612" s="17">
        <v>60000</v>
      </c>
      <c r="B612" s="17">
        <v>8</v>
      </c>
      <c r="C612" s="15">
        <f>IF(G612="Male",1,0)</f>
        <v>1</v>
      </c>
      <c r="D612" s="15">
        <f>IF(H612="Khmer",1,0)</f>
        <v>1</v>
      </c>
      <c r="E612" s="17">
        <v>7</v>
      </c>
      <c r="F612" s="17">
        <v>2</v>
      </c>
      <c r="G612" s="17" t="s">
        <v>50</v>
      </c>
      <c r="H612" s="17" t="s">
        <v>72</v>
      </c>
    </row>
    <row r="613" spans="1:8" x14ac:dyDescent="0.35">
      <c r="A613" s="16"/>
      <c r="B613" s="16">
        <v>17</v>
      </c>
      <c r="C613" s="15">
        <f>IF(G613="Male",1,0)</f>
        <v>0</v>
      </c>
      <c r="D613" s="15">
        <f>IF(H613="Khmer",1,0)</f>
        <v>1</v>
      </c>
      <c r="E613" s="16">
        <v>2</v>
      </c>
      <c r="F613" s="16">
        <v>1</v>
      </c>
      <c r="G613" s="16" t="s">
        <v>56</v>
      </c>
      <c r="H613" s="16" t="s">
        <v>72</v>
      </c>
    </row>
    <row r="614" spans="1:8" x14ac:dyDescent="0.35">
      <c r="A614" s="17">
        <v>524000</v>
      </c>
      <c r="B614" s="17">
        <v>13</v>
      </c>
      <c r="C614" s="15">
        <f>IF(G614="Male",1,0)</f>
        <v>1</v>
      </c>
      <c r="D614" s="15">
        <f>IF(H614="Khmer",1,0)</f>
        <v>1</v>
      </c>
      <c r="E614" s="17">
        <v>3</v>
      </c>
      <c r="F614" s="17">
        <v>5</v>
      </c>
      <c r="G614" s="17" t="s">
        <v>50</v>
      </c>
      <c r="H614" s="17" t="s">
        <v>72</v>
      </c>
    </row>
    <row r="615" spans="1:8" x14ac:dyDescent="0.35">
      <c r="A615" s="16">
        <v>378000</v>
      </c>
      <c r="B615" s="16">
        <v>12</v>
      </c>
      <c r="C615" s="15">
        <f>IF(G615="Male",1,0)</f>
        <v>0</v>
      </c>
      <c r="D615" s="15">
        <f>IF(H615="Khmer",1,0)</f>
        <v>1</v>
      </c>
      <c r="E615" s="16">
        <v>3</v>
      </c>
      <c r="F615" s="16">
        <v>5</v>
      </c>
      <c r="G615" s="16" t="s">
        <v>56</v>
      </c>
      <c r="H615" s="16" t="s">
        <v>72</v>
      </c>
    </row>
    <row r="616" spans="1:8" x14ac:dyDescent="0.35">
      <c r="A616" s="17">
        <v>365000</v>
      </c>
      <c r="B616" s="17">
        <v>8</v>
      </c>
      <c r="C616" s="15">
        <f>IF(G616="Male",1,0)</f>
        <v>1</v>
      </c>
      <c r="D616" s="15">
        <f>IF(H616="Khmer",1,0)</f>
        <v>1</v>
      </c>
      <c r="E616" s="17">
        <v>3</v>
      </c>
      <c r="F616" s="17">
        <v>5</v>
      </c>
      <c r="G616" s="17" t="s">
        <v>50</v>
      </c>
      <c r="H616" s="17" t="s">
        <v>72</v>
      </c>
    </row>
    <row r="617" spans="1:8" x14ac:dyDescent="0.35">
      <c r="A617" s="16">
        <v>605000</v>
      </c>
      <c r="B617" s="16">
        <v>13</v>
      </c>
      <c r="C617" s="15">
        <f>IF(G617="Male",1,0)</f>
        <v>0</v>
      </c>
      <c r="D617" s="15">
        <f>IF(H617="Khmer",1,0)</f>
        <v>1</v>
      </c>
      <c r="E617" s="16">
        <v>3</v>
      </c>
      <c r="F617" s="16">
        <v>3</v>
      </c>
      <c r="G617" s="16" t="s">
        <v>56</v>
      </c>
      <c r="H617" s="16" t="s">
        <v>72</v>
      </c>
    </row>
    <row r="618" spans="1:8" x14ac:dyDescent="0.35">
      <c r="A618" s="17">
        <v>460000</v>
      </c>
      <c r="B618" s="17">
        <v>11</v>
      </c>
      <c r="C618" s="15">
        <f>IF(G618="Male",1,0)</f>
        <v>0</v>
      </c>
      <c r="D618" s="15">
        <f>IF(H618="Khmer",1,0)</f>
        <v>1</v>
      </c>
      <c r="E618" s="17">
        <v>3</v>
      </c>
      <c r="F618" s="17">
        <v>3</v>
      </c>
      <c r="G618" s="17" t="s">
        <v>56</v>
      </c>
      <c r="H618" s="17" t="s">
        <v>72</v>
      </c>
    </row>
    <row r="619" spans="1:8" x14ac:dyDescent="0.35">
      <c r="A619" s="16">
        <v>298000</v>
      </c>
      <c r="B619" s="16">
        <v>8</v>
      </c>
      <c r="C619" s="15">
        <f>IF(G619="Male",1,0)</f>
        <v>1</v>
      </c>
      <c r="D619" s="15">
        <f>IF(H619="Khmer",1,0)</f>
        <v>1</v>
      </c>
      <c r="E619" s="16">
        <v>3</v>
      </c>
      <c r="F619" s="16">
        <v>3</v>
      </c>
      <c r="G619" s="16" t="s">
        <v>50</v>
      </c>
      <c r="H619" s="16" t="s">
        <v>72</v>
      </c>
    </row>
    <row r="620" spans="1:8" x14ac:dyDescent="0.35">
      <c r="A620" s="17">
        <v>470000</v>
      </c>
      <c r="B620" s="17">
        <v>7</v>
      </c>
      <c r="C620" s="15">
        <f>IF(G620="Male",1,0)</f>
        <v>1</v>
      </c>
      <c r="D620" s="15">
        <f>IF(H620="Khmer",1,0)</f>
        <v>1</v>
      </c>
      <c r="E620" s="17">
        <v>6</v>
      </c>
      <c r="F620" s="17">
        <v>1</v>
      </c>
      <c r="G620" s="17" t="s">
        <v>50</v>
      </c>
      <c r="H620" s="17" t="s">
        <v>72</v>
      </c>
    </row>
    <row r="621" spans="1:8" x14ac:dyDescent="0.35">
      <c r="A621" s="16">
        <v>94500</v>
      </c>
      <c r="B621" s="16">
        <v>16</v>
      </c>
      <c r="C621" s="15">
        <f>IF(G621="Male",1,0)</f>
        <v>1</v>
      </c>
      <c r="D621" s="15">
        <f>IF(H621="Khmer",1,0)</f>
        <v>1</v>
      </c>
      <c r="E621" s="16">
        <v>3</v>
      </c>
      <c r="F621" s="16">
        <v>2</v>
      </c>
      <c r="G621" s="16" t="s">
        <v>50</v>
      </c>
      <c r="H621" s="16" t="s">
        <v>72</v>
      </c>
    </row>
    <row r="622" spans="1:8" x14ac:dyDescent="0.35">
      <c r="A622" s="17">
        <v>276000</v>
      </c>
      <c r="B622" s="17">
        <v>14</v>
      </c>
      <c r="C622" s="15">
        <f>IF(G622="Male",1,0)</f>
        <v>1</v>
      </c>
      <c r="D622" s="15">
        <f>IF(H622="Khmer",1,0)</f>
        <v>1</v>
      </c>
      <c r="E622" s="17">
        <v>3</v>
      </c>
      <c r="F622" s="17">
        <v>2</v>
      </c>
      <c r="G622" s="17" t="s">
        <v>50</v>
      </c>
      <c r="H622" s="17" t="s">
        <v>72</v>
      </c>
    </row>
    <row r="623" spans="1:8" x14ac:dyDescent="0.35">
      <c r="A623" s="16">
        <v>112500</v>
      </c>
      <c r="B623" s="16">
        <v>9</v>
      </c>
      <c r="C623" s="15">
        <f>IF(G623="Male",1,0)</f>
        <v>0</v>
      </c>
      <c r="D623" s="15">
        <f>IF(H623="Khmer",1,0)</f>
        <v>1</v>
      </c>
      <c r="E623" s="16">
        <v>7</v>
      </c>
      <c r="F623" s="16">
        <v>1</v>
      </c>
      <c r="G623" s="16" t="s">
        <v>56</v>
      </c>
      <c r="H623" s="16" t="s">
        <v>72</v>
      </c>
    </row>
    <row r="624" spans="1:8" x14ac:dyDescent="0.35">
      <c r="A624" s="17">
        <v>1028000</v>
      </c>
      <c r="B624" s="17">
        <v>16</v>
      </c>
      <c r="C624" s="15">
        <f>IF(G624="Male",1,0)</f>
        <v>0</v>
      </c>
      <c r="D624" s="15">
        <f>IF(H624="Khmer",1,0)</f>
        <v>1</v>
      </c>
      <c r="E624" s="17">
        <v>7</v>
      </c>
      <c r="F624" s="17">
        <v>2</v>
      </c>
      <c r="G624" s="17" t="s">
        <v>56</v>
      </c>
      <c r="H624" s="17" t="s">
        <v>72</v>
      </c>
    </row>
    <row r="625" spans="1:8" x14ac:dyDescent="0.35">
      <c r="A625" s="16"/>
      <c r="B625" s="16">
        <v>15</v>
      </c>
      <c r="C625" s="15">
        <f>IF(G625="Male",1,0)</f>
        <v>1</v>
      </c>
      <c r="D625" s="15">
        <f>IF(H625="Khmer",1,0)</f>
        <v>1</v>
      </c>
      <c r="E625" s="16">
        <v>7</v>
      </c>
      <c r="F625" s="16">
        <v>2</v>
      </c>
      <c r="G625" s="16" t="s">
        <v>50</v>
      </c>
      <c r="H625" s="16" t="s">
        <v>72</v>
      </c>
    </row>
    <row r="626" spans="1:8" x14ac:dyDescent="0.35">
      <c r="A626" s="17">
        <v>6085500</v>
      </c>
      <c r="B626" s="17">
        <v>17</v>
      </c>
      <c r="C626" s="15">
        <f>IF(G626="Male",1,0)</f>
        <v>0</v>
      </c>
      <c r="D626" s="15">
        <f>IF(H626="Khmer",1,0)</f>
        <v>1</v>
      </c>
      <c r="E626" s="17">
        <v>12</v>
      </c>
      <c r="F626" s="17">
        <v>1</v>
      </c>
      <c r="G626" s="17" t="s">
        <v>56</v>
      </c>
      <c r="H626" s="17" t="s">
        <v>72</v>
      </c>
    </row>
    <row r="627" spans="1:8" x14ac:dyDescent="0.35">
      <c r="A627" s="16"/>
      <c r="B627" s="16">
        <v>17</v>
      </c>
      <c r="C627" s="15">
        <f>IF(G627="Male",1,0)</f>
        <v>1</v>
      </c>
      <c r="D627" s="15">
        <f>IF(H627="Khmer",1,0)</f>
        <v>1</v>
      </c>
      <c r="E627" s="16">
        <v>2</v>
      </c>
      <c r="F627" s="16">
        <v>1</v>
      </c>
      <c r="G627" s="16" t="s">
        <v>50</v>
      </c>
      <c r="H627" s="16" t="s">
        <v>72</v>
      </c>
    </row>
    <row r="628" spans="1:8" x14ac:dyDescent="0.35">
      <c r="A628" s="17">
        <v>80000</v>
      </c>
      <c r="B628" s="17">
        <v>13</v>
      </c>
      <c r="C628" s="15">
        <f>IF(G628="Male",1,0)</f>
        <v>1</v>
      </c>
      <c r="D628" s="15">
        <f>IF(H628="Khmer",1,0)</f>
        <v>1</v>
      </c>
      <c r="E628" s="17">
        <v>5</v>
      </c>
      <c r="F628" s="17">
        <v>1</v>
      </c>
      <c r="G628" s="17" t="s">
        <v>50</v>
      </c>
      <c r="H628" s="17" t="s">
        <v>72</v>
      </c>
    </row>
    <row r="629" spans="1:8" x14ac:dyDescent="0.35">
      <c r="A629" s="16">
        <v>29000</v>
      </c>
      <c r="B629" s="16">
        <v>12</v>
      </c>
      <c r="C629" s="15">
        <f>IF(G629="Male",1,0)</f>
        <v>1</v>
      </c>
      <c r="D629" s="15">
        <f>IF(H629="Khmer",1,0)</f>
        <v>1</v>
      </c>
      <c r="E629" s="16">
        <v>5</v>
      </c>
      <c r="F629" s="16">
        <v>2</v>
      </c>
      <c r="G629" s="16" t="s">
        <v>50</v>
      </c>
      <c r="H629" s="16" t="s">
        <v>72</v>
      </c>
    </row>
    <row r="630" spans="1:8" x14ac:dyDescent="0.35">
      <c r="A630" s="17">
        <v>9500</v>
      </c>
      <c r="B630" s="17">
        <v>10</v>
      </c>
      <c r="C630" s="15">
        <f>IF(G630="Male",1,0)</f>
        <v>1</v>
      </c>
      <c r="D630" s="15">
        <f>IF(H630="Khmer",1,0)</f>
        <v>1</v>
      </c>
      <c r="E630" s="17">
        <v>5</v>
      </c>
      <c r="F630" s="17">
        <v>2</v>
      </c>
      <c r="G630" s="17" t="s">
        <v>50</v>
      </c>
      <c r="H630" s="17" t="s">
        <v>72</v>
      </c>
    </row>
    <row r="631" spans="1:8" x14ac:dyDescent="0.35">
      <c r="A631" s="16">
        <v>40000</v>
      </c>
      <c r="B631" s="16">
        <v>12</v>
      </c>
      <c r="C631" s="15">
        <f>IF(G631="Male",1,0)</f>
        <v>0</v>
      </c>
      <c r="D631" s="15">
        <f>IF(H631="Khmer",1,0)</f>
        <v>1</v>
      </c>
      <c r="E631" s="16">
        <v>0</v>
      </c>
      <c r="F631" s="16">
        <v>2</v>
      </c>
      <c r="G631" s="16" t="s">
        <v>56</v>
      </c>
      <c r="H631" s="16" t="s">
        <v>72</v>
      </c>
    </row>
    <row r="632" spans="1:8" x14ac:dyDescent="0.35">
      <c r="A632" s="17">
        <v>25000</v>
      </c>
      <c r="B632" s="17">
        <v>7</v>
      </c>
      <c r="C632" s="15">
        <f>IF(G632="Male",1,0)</f>
        <v>1</v>
      </c>
      <c r="D632" s="15">
        <f>IF(H632="Khmer",1,0)</f>
        <v>1</v>
      </c>
      <c r="E632" s="17">
        <v>0</v>
      </c>
      <c r="F632" s="17">
        <v>2</v>
      </c>
      <c r="G632" s="17" t="s">
        <v>50</v>
      </c>
      <c r="H632" s="17" t="s">
        <v>72</v>
      </c>
    </row>
    <row r="633" spans="1:8" x14ac:dyDescent="0.35">
      <c r="A633" s="16">
        <v>248000</v>
      </c>
      <c r="B633" s="16">
        <v>16</v>
      </c>
      <c r="C633" s="15">
        <f>IF(G633="Male",1,0)</f>
        <v>0</v>
      </c>
      <c r="D633" s="15">
        <f>IF(H633="Khmer",1,0)</f>
        <v>1</v>
      </c>
      <c r="E633" s="16">
        <v>5</v>
      </c>
      <c r="F633" s="16">
        <v>2</v>
      </c>
      <c r="G633" s="16" t="s">
        <v>56</v>
      </c>
      <c r="H633" s="16" t="s">
        <v>72</v>
      </c>
    </row>
    <row r="634" spans="1:8" x14ac:dyDescent="0.35">
      <c r="A634" s="17">
        <v>777000</v>
      </c>
      <c r="B634" s="17">
        <v>13</v>
      </c>
      <c r="C634" s="15">
        <f>IF(G634="Male",1,0)</f>
        <v>1</v>
      </c>
      <c r="D634" s="15">
        <f>IF(H634="Khmer",1,0)</f>
        <v>1</v>
      </c>
      <c r="E634" s="17">
        <v>5</v>
      </c>
      <c r="F634" s="17">
        <v>2</v>
      </c>
      <c r="G634" s="17" t="s">
        <v>50</v>
      </c>
      <c r="H634" s="17" t="s">
        <v>72</v>
      </c>
    </row>
    <row r="635" spans="1:8" x14ac:dyDescent="0.35">
      <c r="A635" s="16">
        <v>323000</v>
      </c>
      <c r="B635" s="16">
        <v>11</v>
      </c>
      <c r="C635" s="15">
        <f>IF(G635="Male",1,0)</f>
        <v>1</v>
      </c>
      <c r="D635" s="15">
        <f>IF(H635="Khmer",1,0)</f>
        <v>1</v>
      </c>
      <c r="E635" s="16">
        <v>4</v>
      </c>
      <c r="F635" s="16">
        <v>3</v>
      </c>
      <c r="G635" s="16" t="s">
        <v>50</v>
      </c>
      <c r="H635" s="16" t="s">
        <v>72</v>
      </c>
    </row>
    <row r="636" spans="1:8" x14ac:dyDescent="0.35">
      <c r="A636" s="17">
        <v>18000</v>
      </c>
      <c r="B636" s="17">
        <v>7</v>
      </c>
      <c r="C636" s="15">
        <f>IF(G636="Male",1,0)</f>
        <v>0</v>
      </c>
      <c r="D636" s="15">
        <f>IF(H636="Khmer",1,0)</f>
        <v>1</v>
      </c>
      <c r="E636" s="17">
        <v>4</v>
      </c>
      <c r="F636" s="17">
        <v>3</v>
      </c>
      <c r="G636" s="17" t="s">
        <v>56</v>
      </c>
      <c r="H636" s="17" t="s">
        <v>72</v>
      </c>
    </row>
    <row r="637" spans="1:8" x14ac:dyDescent="0.35">
      <c r="A637" s="16">
        <v>650000</v>
      </c>
      <c r="B637" s="16">
        <v>13</v>
      </c>
      <c r="C637" s="15">
        <f>IF(G637="Male",1,0)</f>
        <v>0</v>
      </c>
      <c r="D637" s="15">
        <f>IF(H637="Khmer",1,0)</f>
        <v>1</v>
      </c>
      <c r="E637" s="16">
        <v>12</v>
      </c>
      <c r="F637" s="16">
        <v>2</v>
      </c>
      <c r="G637" s="16" t="s">
        <v>56</v>
      </c>
      <c r="H637" s="16" t="s">
        <v>72</v>
      </c>
    </row>
    <row r="638" spans="1:8" x14ac:dyDescent="0.35">
      <c r="A638" s="17">
        <v>595000</v>
      </c>
      <c r="B638" s="17">
        <v>9</v>
      </c>
      <c r="C638" s="15">
        <f>IF(G638="Male",1,0)</f>
        <v>1</v>
      </c>
      <c r="D638" s="15">
        <f>IF(H638="Khmer",1,0)</f>
        <v>1</v>
      </c>
      <c r="E638" s="17">
        <v>12</v>
      </c>
      <c r="F638" s="17">
        <v>2</v>
      </c>
      <c r="G638" s="17" t="s">
        <v>50</v>
      </c>
      <c r="H638" s="17" t="s">
        <v>72</v>
      </c>
    </row>
    <row r="639" spans="1:8" x14ac:dyDescent="0.35">
      <c r="A639" s="16">
        <v>75000</v>
      </c>
      <c r="B639" s="16">
        <v>8</v>
      </c>
      <c r="C639" s="15">
        <f>IF(G639="Male",1,0)</f>
        <v>1</v>
      </c>
      <c r="D639" s="15">
        <f>IF(H639="Khmer",1,0)</f>
        <v>1</v>
      </c>
      <c r="E639" s="16">
        <v>10</v>
      </c>
      <c r="F639" s="16">
        <v>1</v>
      </c>
      <c r="G639" s="16" t="s">
        <v>50</v>
      </c>
      <c r="H639" s="16" t="s">
        <v>72</v>
      </c>
    </row>
    <row r="640" spans="1:8" x14ac:dyDescent="0.35">
      <c r="A640" s="17">
        <v>1355000</v>
      </c>
      <c r="B640" s="17">
        <v>11</v>
      </c>
      <c r="C640" s="15">
        <f>IF(G640="Male",1,0)</f>
        <v>0</v>
      </c>
      <c r="D640" s="15">
        <f>IF(H640="Khmer",1,0)</f>
        <v>0</v>
      </c>
      <c r="E640" s="17">
        <v>6</v>
      </c>
      <c r="F640" s="17">
        <v>4</v>
      </c>
      <c r="G640" s="17" t="s">
        <v>56</v>
      </c>
      <c r="H640" s="17" t="s">
        <v>51</v>
      </c>
    </row>
    <row r="641" spans="1:8" x14ac:dyDescent="0.35">
      <c r="A641" s="16">
        <v>630000</v>
      </c>
      <c r="B641" s="16">
        <v>8</v>
      </c>
      <c r="C641" s="15">
        <f>IF(G641="Male",1,0)</f>
        <v>1</v>
      </c>
      <c r="D641" s="15">
        <f>IF(H641="Khmer",1,0)</f>
        <v>0</v>
      </c>
      <c r="E641" s="16">
        <v>6</v>
      </c>
      <c r="F641" s="16">
        <v>4</v>
      </c>
      <c r="G641" s="16" t="s">
        <v>50</v>
      </c>
      <c r="H641" s="16" t="s">
        <v>51</v>
      </c>
    </row>
    <row r="642" spans="1:8" x14ac:dyDescent="0.35">
      <c r="A642" s="17">
        <v>43000</v>
      </c>
      <c r="B642" s="17">
        <v>7</v>
      </c>
      <c r="C642" s="15">
        <f>IF(G642="Male",1,0)</f>
        <v>0</v>
      </c>
      <c r="D642" s="15">
        <f>IF(H642="Khmer",1,0)</f>
        <v>1</v>
      </c>
      <c r="E642" s="17">
        <v>10</v>
      </c>
      <c r="F642" s="17">
        <v>2</v>
      </c>
      <c r="G642" s="17" t="s">
        <v>56</v>
      </c>
      <c r="H642" s="17" t="s">
        <v>72</v>
      </c>
    </row>
    <row r="643" spans="1:8" x14ac:dyDescent="0.35">
      <c r="A643" s="16">
        <v>137000</v>
      </c>
      <c r="B643" s="16">
        <v>6</v>
      </c>
      <c r="C643" s="15">
        <f>IF(G643="Male",1,0)</f>
        <v>0</v>
      </c>
      <c r="D643" s="15">
        <f>IF(H643="Khmer",1,0)</f>
        <v>1</v>
      </c>
      <c r="E643" s="16">
        <v>10</v>
      </c>
      <c r="F643" s="16">
        <v>1</v>
      </c>
      <c r="G643" s="16" t="s">
        <v>56</v>
      </c>
      <c r="H643" s="16" t="s">
        <v>72</v>
      </c>
    </row>
    <row r="644" spans="1:8" x14ac:dyDescent="0.35">
      <c r="A644" s="17">
        <v>103000</v>
      </c>
      <c r="B644" s="17">
        <v>10</v>
      </c>
      <c r="C644" s="15">
        <f>IF(G644="Male",1,0)</f>
        <v>0</v>
      </c>
      <c r="D644" s="15">
        <f>IF(H644="Khmer",1,0)</f>
        <v>1</v>
      </c>
      <c r="E644" s="17">
        <v>13</v>
      </c>
      <c r="F644" s="17">
        <v>2</v>
      </c>
      <c r="G644" s="17" t="s">
        <v>56</v>
      </c>
      <c r="H644" s="17" t="s">
        <v>72</v>
      </c>
    </row>
    <row r="645" spans="1:8" x14ac:dyDescent="0.35">
      <c r="A645" s="16">
        <v>59000</v>
      </c>
      <c r="B645" s="16">
        <v>8</v>
      </c>
      <c r="C645" s="15">
        <f>IF(G645="Male",1,0)</f>
        <v>1</v>
      </c>
      <c r="D645" s="15">
        <f>IF(H645="Khmer",1,0)</f>
        <v>1</v>
      </c>
      <c r="E645" s="16">
        <v>13</v>
      </c>
      <c r="F645" s="16">
        <v>2</v>
      </c>
      <c r="G645" s="16" t="s">
        <v>50</v>
      </c>
      <c r="H645" s="16" t="s">
        <v>72</v>
      </c>
    </row>
    <row r="646" spans="1:8" x14ac:dyDescent="0.35">
      <c r="A646" s="17">
        <v>1615000</v>
      </c>
      <c r="B646" s="17">
        <v>11</v>
      </c>
      <c r="C646" s="15">
        <f>IF(G646="Male",1,0)</f>
        <v>1</v>
      </c>
      <c r="D646" s="15">
        <f>IF(H646="Khmer",1,0)</f>
        <v>1</v>
      </c>
      <c r="E646" s="17">
        <v>9</v>
      </c>
      <c r="F646" s="17">
        <v>1</v>
      </c>
      <c r="G646" s="17" t="s">
        <v>50</v>
      </c>
      <c r="H646" s="17" t="s">
        <v>72</v>
      </c>
    </row>
    <row r="647" spans="1:8" x14ac:dyDescent="0.35">
      <c r="A647" s="16">
        <v>35000</v>
      </c>
      <c r="B647" s="16">
        <v>7</v>
      </c>
      <c r="C647" s="15">
        <f>IF(G647="Male",1,0)</f>
        <v>1</v>
      </c>
      <c r="D647" s="15">
        <f>IF(H647="Khmer",1,0)</f>
        <v>1</v>
      </c>
      <c r="E647" s="16">
        <v>5</v>
      </c>
      <c r="F647" s="16">
        <v>2</v>
      </c>
      <c r="G647" s="16" t="s">
        <v>50</v>
      </c>
      <c r="H647" s="16" t="s">
        <v>72</v>
      </c>
    </row>
    <row r="648" spans="1:8" x14ac:dyDescent="0.35">
      <c r="A648" s="17"/>
      <c r="B648" s="17">
        <v>6</v>
      </c>
      <c r="C648" s="15">
        <f>IF(G648="Male",1,0)</f>
        <v>1</v>
      </c>
      <c r="D648" s="15">
        <f>IF(H648="Khmer",1,0)</f>
        <v>1</v>
      </c>
      <c r="E648" s="17">
        <v>5</v>
      </c>
      <c r="F648" s="17">
        <v>2</v>
      </c>
      <c r="G648" s="17" t="s">
        <v>50</v>
      </c>
      <c r="H648" s="17" t="s">
        <v>72</v>
      </c>
    </row>
    <row r="649" spans="1:8" x14ac:dyDescent="0.35">
      <c r="A649" s="16"/>
      <c r="B649" s="16">
        <v>15</v>
      </c>
      <c r="C649" s="15">
        <f>IF(G649="Male",1,0)</f>
        <v>1</v>
      </c>
      <c r="D649" s="15">
        <f>IF(H649="Khmer",1,0)</f>
        <v>1</v>
      </c>
      <c r="E649" s="16">
        <v>0</v>
      </c>
      <c r="F649" s="16">
        <v>2</v>
      </c>
      <c r="G649" s="16" t="s">
        <v>50</v>
      </c>
      <c r="H649" s="16" t="s">
        <v>72</v>
      </c>
    </row>
    <row r="650" spans="1:8" x14ac:dyDescent="0.35">
      <c r="A650" s="17">
        <v>1136000</v>
      </c>
      <c r="B650" s="17">
        <v>13</v>
      </c>
      <c r="C650" s="15">
        <f>IF(G650="Male",1,0)</f>
        <v>0</v>
      </c>
      <c r="D650" s="15">
        <f>IF(H650="Khmer",1,0)</f>
        <v>1</v>
      </c>
      <c r="E650" s="17">
        <v>8</v>
      </c>
      <c r="F650" s="17">
        <v>1</v>
      </c>
      <c r="G650" s="17" t="s">
        <v>56</v>
      </c>
      <c r="H650" s="17" t="s">
        <v>72</v>
      </c>
    </row>
    <row r="651" spans="1:8" x14ac:dyDescent="0.35">
      <c r="A651" s="16">
        <v>274000</v>
      </c>
      <c r="B651" s="16">
        <v>10</v>
      </c>
      <c r="C651" s="15">
        <f>IF(G651="Male",1,0)</f>
        <v>1</v>
      </c>
      <c r="D651" s="15">
        <f>IF(H651="Khmer",1,0)</f>
        <v>1</v>
      </c>
      <c r="E651" s="16">
        <v>9</v>
      </c>
      <c r="F651" s="16">
        <v>2</v>
      </c>
      <c r="G651" s="16" t="s">
        <v>50</v>
      </c>
      <c r="H651" s="16" t="s">
        <v>72</v>
      </c>
    </row>
    <row r="652" spans="1:8" x14ac:dyDescent="0.35">
      <c r="A652" s="17">
        <v>426000</v>
      </c>
      <c r="B652" s="17">
        <v>13</v>
      </c>
      <c r="C652" s="15">
        <f>IF(G652="Male",1,0)</f>
        <v>1</v>
      </c>
      <c r="D652" s="15">
        <f>IF(H652="Khmer",1,0)</f>
        <v>1</v>
      </c>
      <c r="E652" s="17">
        <v>8</v>
      </c>
      <c r="F652" s="17">
        <v>4</v>
      </c>
      <c r="G652" s="17" t="s">
        <v>50</v>
      </c>
      <c r="H652" s="17" t="s">
        <v>72</v>
      </c>
    </row>
    <row r="653" spans="1:8" x14ac:dyDescent="0.35">
      <c r="A653" s="16">
        <v>57500</v>
      </c>
      <c r="B653" s="16">
        <v>8</v>
      </c>
      <c r="C653" s="15">
        <f>IF(G653="Male",1,0)</f>
        <v>1</v>
      </c>
      <c r="D653" s="15">
        <f>IF(H653="Khmer",1,0)</f>
        <v>1</v>
      </c>
      <c r="E653" s="16">
        <v>8</v>
      </c>
      <c r="F653" s="16">
        <v>4</v>
      </c>
      <c r="G653" s="16" t="s">
        <v>50</v>
      </c>
      <c r="H653" s="16" t="s">
        <v>72</v>
      </c>
    </row>
    <row r="654" spans="1:8" x14ac:dyDescent="0.35">
      <c r="A654" s="17">
        <v>54000</v>
      </c>
      <c r="B654" s="17">
        <v>6</v>
      </c>
      <c r="C654" s="15">
        <f>IF(G654="Male",1,0)</f>
        <v>1</v>
      </c>
      <c r="D654" s="15">
        <f>IF(H654="Khmer",1,0)</f>
        <v>1</v>
      </c>
      <c r="E654" s="17">
        <v>8</v>
      </c>
      <c r="F654" s="17">
        <v>4</v>
      </c>
      <c r="G654" s="17" t="s">
        <v>50</v>
      </c>
      <c r="H654" s="17" t="s">
        <v>72</v>
      </c>
    </row>
    <row r="655" spans="1:8" x14ac:dyDescent="0.35">
      <c r="A655" s="16"/>
      <c r="B655" s="16">
        <v>15</v>
      </c>
      <c r="C655" s="15">
        <f>IF(G655="Male",1,0)</f>
        <v>1</v>
      </c>
      <c r="D655" s="15">
        <f>IF(H655="Khmer",1,0)</f>
        <v>1</v>
      </c>
      <c r="E655" s="16">
        <v>0</v>
      </c>
      <c r="F655" s="16">
        <v>4</v>
      </c>
      <c r="G655" s="16" t="s">
        <v>50</v>
      </c>
      <c r="H655" s="16" t="s">
        <v>72</v>
      </c>
    </row>
    <row r="656" spans="1:8" x14ac:dyDescent="0.35">
      <c r="A656" s="17">
        <v>57000</v>
      </c>
      <c r="B656" s="17">
        <v>12</v>
      </c>
      <c r="C656" s="15">
        <f>IF(G656="Male",1,0)</f>
        <v>1</v>
      </c>
      <c r="D656" s="15">
        <f>IF(H656="Khmer",1,0)</f>
        <v>1</v>
      </c>
      <c r="E656" s="17">
        <v>0</v>
      </c>
      <c r="F656" s="17">
        <v>4</v>
      </c>
      <c r="G656" s="17" t="s">
        <v>50</v>
      </c>
      <c r="H656" s="17" t="s">
        <v>72</v>
      </c>
    </row>
    <row r="657" spans="1:8" x14ac:dyDescent="0.35">
      <c r="A657" s="16">
        <v>36000</v>
      </c>
      <c r="B657" s="16">
        <v>10</v>
      </c>
      <c r="C657" s="15">
        <f>IF(G657="Male",1,0)</f>
        <v>1</v>
      </c>
      <c r="D657" s="15">
        <f>IF(H657="Khmer",1,0)</f>
        <v>1</v>
      </c>
      <c r="E657" s="16">
        <v>0</v>
      </c>
      <c r="F657" s="16">
        <v>4</v>
      </c>
      <c r="G657" s="16" t="s">
        <v>50</v>
      </c>
      <c r="H657" s="16" t="s">
        <v>72</v>
      </c>
    </row>
    <row r="658" spans="1:8" x14ac:dyDescent="0.35">
      <c r="A658" s="17">
        <v>41000</v>
      </c>
      <c r="B658" s="17">
        <v>13</v>
      </c>
      <c r="C658" s="15">
        <f>IF(G658="Male",1,0)</f>
        <v>1</v>
      </c>
      <c r="D658" s="15">
        <f>IF(H658="Khmer",1,0)</f>
        <v>1</v>
      </c>
      <c r="E658" s="17">
        <v>0</v>
      </c>
      <c r="F658" s="17">
        <v>3</v>
      </c>
      <c r="G658" s="17" t="s">
        <v>50</v>
      </c>
      <c r="H658" s="17" t="s">
        <v>72</v>
      </c>
    </row>
    <row r="659" spans="1:8" x14ac:dyDescent="0.35">
      <c r="A659" s="16">
        <v>40000</v>
      </c>
      <c r="B659" s="16">
        <v>11</v>
      </c>
      <c r="C659" s="15">
        <f>IF(G659="Male",1,0)</f>
        <v>1</v>
      </c>
      <c r="D659" s="15">
        <f>IF(H659="Khmer",1,0)</f>
        <v>1</v>
      </c>
      <c r="E659" s="16">
        <v>0</v>
      </c>
      <c r="F659" s="16">
        <v>3</v>
      </c>
      <c r="G659" s="16" t="s">
        <v>50</v>
      </c>
      <c r="H659" s="16" t="s">
        <v>72</v>
      </c>
    </row>
    <row r="660" spans="1:8" x14ac:dyDescent="0.35">
      <c r="A660" s="17"/>
      <c r="B660" s="17">
        <v>7</v>
      </c>
      <c r="C660" s="15">
        <f>IF(G660="Male",1,0)</f>
        <v>0</v>
      </c>
      <c r="D660" s="15">
        <f>IF(H660="Khmer",1,0)</f>
        <v>1</v>
      </c>
      <c r="E660" s="17">
        <v>0</v>
      </c>
      <c r="F660" s="17">
        <v>3</v>
      </c>
      <c r="G660" s="17" t="s">
        <v>56</v>
      </c>
      <c r="H660" s="17" t="s">
        <v>72</v>
      </c>
    </row>
    <row r="661" spans="1:8" x14ac:dyDescent="0.35">
      <c r="A661" s="16">
        <v>899000</v>
      </c>
      <c r="B661" s="16">
        <v>16</v>
      </c>
      <c r="C661" s="15">
        <f>IF(G661="Male",1,0)</f>
        <v>0</v>
      </c>
      <c r="D661" s="15">
        <f>IF(H661="Khmer",1,0)</f>
        <v>1</v>
      </c>
      <c r="E661" s="16">
        <v>6</v>
      </c>
      <c r="F661" s="16">
        <v>2</v>
      </c>
      <c r="G661" s="16" t="s">
        <v>56</v>
      </c>
      <c r="H661" s="16" t="s">
        <v>72</v>
      </c>
    </row>
    <row r="662" spans="1:8" x14ac:dyDescent="0.35">
      <c r="A662" s="17">
        <v>388000</v>
      </c>
      <c r="B662" s="17">
        <v>12</v>
      </c>
      <c r="C662" s="15">
        <f>IF(G662="Male",1,0)</f>
        <v>0</v>
      </c>
      <c r="D662" s="15">
        <f>IF(H662="Khmer",1,0)</f>
        <v>1</v>
      </c>
      <c r="E662" s="17">
        <v>6</v>
      </c>
      <c r="F662" s="17">
        <v>2</v>
      </c>
      <c r="G662" s="17" t="s">
        <v>56</v>
      </c>
      <c r="H662" s="17" t="s">
        <v>72</v>
      </c>
    </row>
    <row r="663" spans="1:8" x14ac:dyDescent="0.35">
      <c r="A663" s="16">
        <v>596000</v>
      </c>
      <c r="B663" s="16">
        <v>10</v>
      </c>
      <c r="C663" s="15">
        <f>IF(G663="Male",1,0)</f>
        <v>1</v>
      </c>
      <c r="D663" s="15">
        <f>IF(H663="Khmer",1,0)</f>
        <v>1</v>
      </c>
      <c r="E663" s="16">
        <v>9</v>
      </c>
      <c r="F663" s="16">
        <v>2</v>
      </c>
      <c r="G663" s="16" t="s">
        <v>50</v>
      </c>
      <c r="H663" s="16" t="s">
        <v>72</v>
      </c>
    </row>
    <row r="664" spans="1:8" x14ac:dyDescent="0.35">
      <c r="A664" s="17">
        <v>560000</v>
      </c>
      <c r="B664" s="17">
        <v>14</v>
      </c>
      <c r="C664" s="15">
        <f>IF(G664="Male",1,0)</f>
        <v>1</v>
      </c>
      <c r="D664" s="15">
        <f>IF(H664="Khmer",1,0)</f>
        <v>1</v>
      </c>
      <c r="E664" s="17">
        <v>12</v>
      </c>
      <c r="F664" s="17">
        <v>2</v>
      </c>
      <c r="G664" s="17" t="s">
        <v>50</v>
      </c>
      <c r="H664" s="17" t="s">
        <v>72</v>
      </c>
    </row>
    <row r="665" spans="1:8" x14ac:dyDescent="0.35">
      <c r="A665" s="16">
        <v>54000</v>
      </c>
      <c r="B665" s="16">
        <v>10</v>
      </c>
      <c r="C665" s="15">
        <f>IF(G665="Male",1,0)</f>
        <v>1</v>
      </c>
      <c r="D665" s="15">
        <f>IF(H665="Khmer",1,0)</f>
        <v>1</v>
      </c>
      <c r="E665" s="16">
        <v>12</v>
      </c>
      <c r="F665" s="16">
        <v>2</v>
      </c>
      <c r="G665" s="16" t="s">
        <v>50</v>
      </c>
      <c r="H665" s="16" t="s">
        <v>72</v>
      </c>
    </row>
    <row r="666" spans="1:8" x14ac:dyDescent="0.35">
      <c r="A666" s="17"/>
      <c r="B666" s="17">
        <v>13</v>
      </c>
      <c r="C666" s="15">
        <f>IF(G666="Male",1,0)</f>
        <v>0</v>
      </c>
      <c r="D666" s="15">
        <f>IF(H666="Khmer",1,0)</f>
        <v>1</v>
      </c>
      <c r="E666" s="17">
        <v>3</v>
      </c>
      <c r="F666" s="17">
        <v>5</v>
      </c>
      <c r="G666" s="17" t="s">
        <v>56</v>
      </c>
      <c r="H666" s="17" t="s">
        <v>72</v>
      </c>
    </row>
    <row r="667" spans="1:8" x14ac:dyDescent="0.35">
      <c r="A667" s="16">
        <v>881000</v>
      </c>
      <c r="B667" s="16">
        <v>12</v>
      </c>
      <c r="C667" s="15">
        <f>IF(G667="Male",1,0)</f>
        <v>0</v>
      </c>
      <c r="D667" s="15">
        <f>IF(H667="Khmer",1,0)</f>
        <v>1</v>
      </c>
      <c r="E667" s="16">
        <v>3</v>
      </c>
      <c r="F667" s="16">
        <v>5</v>
      </c>
      <c r="G667" s="16" t="s">
        <v>56</v>
      </c>
      <c r="H667" s="16" t="s">
        <v>72</v>
      </c>
    </row>
    <row r="668" spans="1:8" x14ac:dyDescent="0.35">
      <c r="A668" s="17">
        <v>1175000</v>
      </c>
      <c r="B668" s="17">
        <v>10</v>
      </c>
      <c r="C668" s="15">
        <f>IF(G668="Male",1,0)</f>
        <v>0</v>
      </c>
      <c r="D668" s="15">
        <f>IF(H668="Khmer",1,0)</f>
        <v>1</v>
      </c>
      <c r="E668" s="17">
        <v>3</v>
      </c>
      <c r="F668" s="17">
        <v>5</v>
      </c>
      <c r="G668" s="17" t="s">
        <v>56</v>
      </c>
      <c r="H668" s="17" t="s">
        <v>72</v>
      </c>
    </row>
    <row r="669" spans="1:8" x14ac:dyDescent="0.35">
      <c r="A669" s="16">
        <v>330000</v>
      </c>
      <c r="B669" s="16">
        <v>16</v>
      </c>
      <c r="C669" s="15">
        <f>IF(G669="Male",1,0)</f>
        <v>1</v>
      </c>
      <c r="D669" s="15">
        <f>IF(H669="Khmer",1,0)</f>
        <v>0</v>
      </c>
      <c r="E669" s="16"/>
      <c r="F669" s="16">
        <v>1</v>
      </c>
      <c r="G669" s="16" t="s">
        <v>50</v>
      </c>
      <c r="H669" s="16"/>
    </row>
    <row r="670" spans="1:8" x14ac:dyDescent="0.35">
      <c r="A670" s="17"/>
      <c r="B670" s="17">
        <v>17</v>
      </c>
      <c r="C670" s="15">
        <f>IF(G670="Male",1,0)</f>
        <v>1</v>
      </c>
      <c r="D670" s="15">
        <f>IF(H670="Khmer",1,0)</f>
        <v>1</v>
      </c>
      <c r="E670" s="17">
        <v>4</v>
      </c>
      <c r="F670" s="17">
        <v>1</v>
      </c>
      <c r="G670" s="17" t="s">
        <v>50</v>
      </c>
      <c r="H670" s="17" t="s">
        <v>72</v>
      </c>
    </row>
    <row r="671" spans="1:8" x14ac:dyDescent="0.35">
      <c r="A671" s="16">
        <v>43000</v>
      </c>
      <c r="B671" s="16">
        <v>9</v>
      </c>
      <c r="C671" s="15">
        <f>IF(G671="Male",1,0)</f>
        <v>0</v>
      </c>
      <c r="D671" s="15">
        <f>IF(H671="Khmer",1,0)</f>
        <v>1</v>
      </c>
      <c r="E671" s="16">
        <v>0</v>
      </c>
      <c r="F671" s="16">
        <v>4</v>
      </c>
      <c r="G671" s="16" t="s">
        <v>56</v>
      </c>
      <c r="H671" s="16" t="s">
        <v>72</v>
      </c>
    </row>
    <row r="672" spans="1:8" x14ac:dyDescent="0.35">
      <c r="A672" s="17">
        <v>5000</v>
      </c>
      <c r="B672" s="17">
        <v>7</v>
      </c>
      <c r="C672" s="15">
        <f>IF(G672="Male",1,0)</f>
        <v>1</v>
      </c>
      <c r="D672" s="15">
        <f>IF(H672="Khmer",1,0)</f>
        <v>1</v>
      </c>
      <c r="E672" s="17">
        <v>0</v>
      </c>
      <c r="F672" s="17">
        <v>4</v>
      </c>
      <c r="G672" s="17" t="s">
        <v>50</v>
      </c>
      <c r="H672" s="17" t="s">
        <v>72</v>
      </c>
    </row>
    <row r="673" spans="1:8" x14ac:dyDescent="0.35">
      <c r="A673" s="16">
        <v>2297000</v>
      </c>
      <c r="B673" s="16">
        <v>17</v>
      </c>
      <c r="C673" s="15">
        <f>IF(G673="Male",1,0)</f>
        <v>0</v>
      </c>
      <c r="D673" s="15">
        <f>IF(H673="Khmer",1,0)</f>
        <v>1</v>
      </c>
      <c r="E673" s="16">
        <v>5</v>
      </c>
      <c r="F673" s="16">
        <v>1</v>
      </c>
      <c r="G673" s="16" t="s">
        <v>56</v>
      </c>
      <c r="H673" s="16" t="s">
        <v>72</v>
      </c>
    </row>
    <row r="674" spans="1:8" x14ac:dyDescent="0.35">
      <c r="A674" s="17">
        <v>4060000</v>
      </c>
      <c r="B674" s="17">
        <v>10</v>
      </c>
      <c r="C674" s="15">
        <f>IF(G674="Male",1,0)</f>
        <v>0</v>
      </c>
      <c r="D674" s="15">
        <f>IF(H674="Khmer",1,0)</f>
        <v>1</v>
      </c>
      <c r="E674" s="17">
        <v>5</v>
      </c>
      <c r="F674" s="17">
        <v>1</v>
      </c>
      <c r="G674" s="17" t="s">
        <v>56</v>
      </c>
      <c r="H674" s="17" t="s">
        <v>72</v>
      </c>
    </row>
    <row r="675" spans="1:8" x14ac:dyDescent="0.35">
      <c r="A675" s="16">
        <v>4000</v>
      </c>
      <c r="B675" s="16">
        <v>10</v>
      </c>
      <c r="C675" s="15">
        <f>IF(G675="Male",1,0)</f>
        <v>0</v>
      </c>
      <c r="D675" s="15">
        <f>IF(H675="Khmer",1,0)</f>
        <v>1</v>
      </c>
      <c r="E675" s="16">
        <v>0</v>
      </c>
      <c r="F675" s="16">
        <v>1</v>
      </c>
      <c r="G675" s="16" t="s">
        <v>56</v>
      </c>
      <c r="H675" s="16" t="s">
        <v>72</v>
      </c>
    </row>
    <row r="676" spans="1:8" x14ac:dyDescent="0.35">
      <c r="A676" s="17">
        <v>140000</v>
      </c>
      <c r="B676" s="17">
        <v>10</v>
      </c>
      <c r="C676" s="15">
        <f>IF(G676="Male",1,0)</f>
        <v>1</v>
      </c>
      <c r="D676" s="15">
        <f>IF(H676="Khmer",1,0)</f>
        <v>1</v>
      </c>
      <c r="E676" s="17">
        <v>2</v>
      </c>
      <c r="F676" s="17">
        <v>2</v>
      </c>
      <c r="G676" s="17" t="s">
        <v>50</v>
      </c>
      <c r="H676" s="17" t="s">
        <v>72</v>
      </c>
    </row>
    <row r="677" spans="1:8" x14ac:dyDescent="0.35">
      <c r="A677" s="16"/>
      <c r="B677" s="16">
        <v>15</v>
      </c>
      <c r="C677" s="15">
        <f>IF(G677="Male",1,0)</f>
        <v>1</v>
      </c>
      <c r="D677" s="15">
        <f>IF(H677="Khmer",1,0)</f>
        <v>1</v>
      </c>
      <c r="E677" s="16">
        <v>0</v>
      </c>
      <c r="F677" s="16">
        <v>3</v>
      </c>
      <c r="G677" s="16" t="s">
        <v>50</v>
      </c>
      <c r="H677" s="16" t="s">
        <v>72</v>
      </c>
    </row>
    <row r="678" spans="1:8" x14ac:dyDescent="0.35">
      <c r="A678" s="17">
        <v>2260000</v>
      </c>
      <c r="B678" s="17">
        <v>14</v>
      </c>
      <c r="C678" s="15">
        <f>IF(G678="Male",1,0)</f>
        <v>0</v>
      </c>
      <c r="D678" s="15">
        <f>IF(H678="Khmer",1,0)</f>
        <v>1</v>
      </c>
      <c r="E678" s="17">
        <v>0</v>
      </c>
      <c r="F678" s="17">
        <v>3</v>
      </c>
      <c r="G678" s="17" t="s">
        <v>56</v>
      </c>
      <c r="H678" s="17" t="s">
        <v>72</v>
      </c>
    </row>
    <row r="679" spans="1:8" x14ac:dyDescent="0.35">
      <c r="A679" s="16">
        <v>370000</v>
      </c>
      <c r="B679" s="16">
        <v>10</v>
      </c>
      <c r="C679" s="15">
        <f>IF(G679="Male",1,0)</f>
        <v>0</v>
      </c>
      <c r="D679" s="15">
        <f>IF(H679="Khmer",1,0)</f>
        <v>1</v>
      </c>
      <c r="E679" s="16">
        <v>0</v>
      </c>
      <c r="F679" s="16">
        <v>3</v>
      </c>
      <c r="G679" s="16" t="s">
        <v>56</v>
      </c>
      <c r="H679" s="16" t="s">
        <v>72</v>
      </c>
    </row>
    <row r="680" spans="1:8" x14ac:dyDescent="0.35">
      <c r="A680" s="17">
        <v>55000</v>
      </c>
      <c r="B680" s="17">
        <v>12</v>
      </c>
      <c r="C680" s="15">
        <f>IF(G680="Male",1,0)</f>
        <v>1</v>
      </c>
      <c r="D680" s="15">
        <f>IF(H680="Khmer",1,0)</f>
        <v>1</v>
      </c>
      <c r="E680" s="17">
        <v>8</v>
      </c>
      <c r="F680" s="17">
        <v>4</v>
      </c>
      <c r="G680" s="17" t="s">
        <v>50</v>
      </c>
      <c r="H680" s="17" t="s">
        <v>72</v>
      </c>
    </row>
    <row r="681" spans="1:8" x14ac:dyDescent="0.35">
      <c r="A681" s="16">
        <v>55000</v>
      </c>
      <c r="B681" s="16">
        <v>11</v>
      </c>
      <c r="C681" s="15">
        <f>IF(G681="Male",1,0)</f>
        <v>1</v>
      </c>
      <c r="D681" s="15">
        <f>IF(H681="Khmer",1,0)</f>
        <v>1</v>
      </c>
      <c r="E681" s="16">
        <v>8</v>
      </c>
      <c r="F681" s="16">
        <v>4</v>
      </c>
      <c r="G681" s="16" t="s">
        <v>50</v>
      </c>
      <c r="H681" s="16" t="s">
        <v>72</v>
      </c>
    </row>
    <row r="682" spans="1:8" x14ac:dyDescent="0.35">
      <c r="A682" s="17">
        <v>30000</v>
      </c>
      <c r="B682" s="17">
        <v>8</v>
      </c>
      <c r="C682" s="15">
        <f>IF(G682="Male",1,0)</f>
        <v>0</v>
      </c>
      <c r="D682" s="15">
        <f>IF(H682="Khmer",1,0)</f>
        <v>1</v>
      </c>
      <c r="E682" s="17">
        <v>8</v>
      </c>
      <c r="F682" s="17">
        <v>4</v>
      </c>
      <c r="G682" s="17" t="s">
        <v>56</v>
      </c>
      <c r="H682" s="17" t="s">
        <v>72</v>
      </c>
    </row>
    <row r="683" spans="1:8" x14ac:dyDescent="0.35">
      <c r="A683" s="16">
        <v>470000</v>
      </c>
      <c r="B683" s="16">
        <v>11</v>
      </c>
      <c r="C683" s="15">
        <f>IF(G683="Male",1,0)</f>
        <v>0</v>
      </c>
      <c r="D683" s="15">
        <f>IF(H683="Khmer",1,0)</f>
        <v>1</v>
      </c>
      <c r="E683" s="16">
        <v>6</v>
      </c>
      <c r="F683" s="16">
        <v>2</v>
      </c>
      <c r="G683" s="16" t="s">
        <v>56</v>
      </c>
      <c r="H683" s="16" t="s">
        <v>72</v>
      </c>
    </row>
    <row r="684" spans="1:8" x14ac:dyDescent="0.35">
      <c r="A684" s="17">
        <v>355000</v>
      </c>
      <c r="B684" s="17">
        <v>7</v>
      </c>
      <c r="C684" s="15">
        <f>IF(G684="Male",1,0)</f>
        <v>1</v>
      </c>
      <c r="D684" s="15">
        <f>IF(H684="Khmer",1,0)</f>
        <v>1</v>
      </c>
      <c r="E684" s="17">
        <v>6</v>
      </c>
      <c r="F684" s="17">
        <v>2</v>
      </c>
      <c r="G684" s="17" t="s">
        <v>50</v>
      </c>
      <c r="H684" s="17" t="s">
        <v>72</v>
      </c>
    </row>
    <row r="685" spans="1:8" x14ac:dyDescent="0.35">
      <c r="A685" s="16">
        <v>180500</v>
      </c>
      <c r="B685" s="16">
        <v>12</v>
      </c>
      <c r="C685" s="15">
        <f>IF(G685="Male",1,0)</f>
        <v>0</v>
      </c>
      <c r="D685" s="15">
        <f>IF(H685="Khmer",1,0)</f>
        <v>1</v>
      </c>
      <c r="E685" s="16">
        <v>2</v>
      </c>
      <c r="F685" s="16">
        <v>1</v>
      </c>
      <c r="G685" s="16" t="s">
        <v>56</v>
      </c>
      <c r="H685" s="16" t="s">
        <v>72</v>
      </c>
    </row>
    <row r="686" spans="1:8" x14ac:dyDescent="0.35">
      <c r="A686" s="17"/>
      <c r="B686" s="17">
        <v>16</v>
      </c>
      <c r="C686" s="15">
        <f>IF(G686="Male",1,0)</f>
        <v>0</v>
      </c>
      <c r="D686" s="15">
        <f>IF(H686="Khmer",1,0)</f>
        <v>1</v>
      </c>
      <c r="E686" s="17">
        <v>0</v>
      </c>
      <c r="F686" s="17">
        <v>2</v>
      </c>
      <c r="G686" s="17" t="s">
        <v>56</v>
      </c>
      <c r="H686" s="17" t="s">
        <v>72</v>
      </c>
    </row>
    <row r="687" spans="1:8" x14ac:dyDescent="0.35">
      <c r="A687" s="16">
        <v>10500</v>
      </c>
      <c r="B687" s="16">
        <v>9</v>
      </c>
      <c r="C687" s="15">
        <f>IF(G687="Male",1,0)</f>
        <v>0</v>
      </c>
      <c r="D687" s="15">
        <f>IF(H687="Khmer",1,0)</f>
        <v>1</v>
      </c>
      <c r="E687" s="16">
        <v>2</v>
      </c>
      <c r="F687" s="16">
        <v>3</v>
      </c>
      <c r="G687" s="16" t="s">
        <v>56</v>
      </c>
      <c r="H687" s="16" t="s">
        <v>72</v>
      </c>
    </row>
    <row r="688" spans="1:8" x14ac:dyDescent="0.35">
      <c r="A688" s="17">
        <v>6000</v>
      </c>
      <c r="B688" s="17">
        <v>8</v>
      </c>
      <c r="C688" s="15">
        <f>IF(G688="Male",1,0)</f>
        <v>0</v>
      </c>
      <c r="D688" s="15">
        <f>IF(H688="Khmer",1,0)</f>
        <v>1</v>
      </c>
      <c r="E688" s="17">
        <v>2</v>
      </c>
      <c r="F688" s="17">
        <v>3</v>
      </c>
      <c r="G688" s="17" t="s">
        <v>56</v>
      </c>
      <c r="H688" s="17" t="s">
        <v>72</v>
      </c>
    </row>
    <row r="689" spans="1:8" x14ac:dyDescent="0.35">
      <c r="A689" s="16">
        <v>180000</v>
      </c>
      <c r="B689" s="16">
        <v>14</v>
      </c>
      <c r="C689" s="15">
        <f>IF(G689="Male",1,0)</f>
        <v>0</v>
      </c>
      <c r="D689" s="15">
        <f>IF(H689="Khmer",1,0)</f>
        <v>1</v>
      </c>
      <c r="E689" s="16">
        <v>3</v>
      </c>
      <c r="F689" s="16">
        <v>1</v>
      </c>
      <c r="G689" s="16" t="s">
        <v>56</v>
      </c>
      <c r="H689" s="16" t="s">
        <v>72</v>
      </c>
    </row>
    <row r="690" spans="1:8" x14ac:dyDescent="0.35">
      <c r="A690" s="17">
        <v>55000</v>
      </c>
      <c r="B690" s="17">
        <v>12</v>
      </c>
      <c r="C690" s="15">
        <f>IF(G690="Male",1,0)</f>
        <v>0</v>
      </c>
      <c r="D690" s="15">
        <f>IF(H690="Khmer",1,0)</f>
        <v>0</v>
      </c>
      <c r="E690" s="17">
        <v>0</v>
      </c>
      <c r="F690" s="17">
        <v>4</v>
      </c>
      <c r="G690" s="17" t="s">
        <v>56</v>
      </c>
      <c r="H690" s="17" t="s">
        <v>155</v>
      </c>
    </row>
    <row r="691" spans="1:8" x14ac:dyDescent="0.35">
      <c r="A691" s="16">
        <v>40000</v>
      </c>
      <c r="B691" s="16">
        <v>10</v>
      </c>
      <c r="C691" s="15">
        <f>IF(G691="Male",1,0)</f>
        <v>1</v>
      </c>
      <c r="D691" s="15">
        <f>IF(H691="Khmer",1,0)</f>
        <v>0</v>
      </c>
      <c r="E691" s="16">
        <v>0</v>
      </c>
      <c r="F691" s="16">
        <v>4</v>
      </c>
      <c r="G691" s="16" t="s">
        <v>50</v>
      </c>
      <c r="H691" s="16" t="s">
        <v>155</v>
      </c>
    </row>
    <row r="692" spans="1:8" x14ac:dyDescent="0.35">
      <c r="A692" s="17"/>
      <c r="B692" s="17">
        <v>7</v>
      </c>
      <c r="C692" s="15">
        <f>IF(G692="Male",1,0)</f>
        <v>0</v>
      </c>
      <c r="D692" s="15">
        <f>IF(H692="Khmer",1,0)</f>
        <v>0</v>
      </c>
      <c r="E692" s="17">
        <v>0</v>
      </c>
      <c r="F692" s="17">
        <v>4</v>
      </c>
      <c r="G692" s="17" t="s">
        <v>56</v>
      </c>
      <c r="H692" s="17" t="s">
        <v>155</v>
      </c>
    </row>
    <row r="693" spans="1:8" x14ac:dyDescent="0.35">
      <c r="A693" s="16"/>
      <c r="B693" s="16">
        <v>6</v>
      </c>
      <c r="C693" s="15">
        <f>IF(G693="Male",1,0)</f>
        <v>0</v>
      </c>
      <c r="D693" s="15">
        <f>IF(H693="Khmer",1,0)</f>
        <v>1</v>
      </c>
      <c r="E693" s="16">
        <v>4</v>
      </c>
      <c r="F693" s="16">
        <v>2</v>
      </c>
      <c r="G693" s="16" t="s">
        <v>56</v>
      </c>
      <c r="H693" s="16" t="s">
        <v>72</v>
      </c>
    </row>
    <row r="694" spans="1:8" x14ac:dyDescent="0.35">
      <c r="A694" s="17">
        <v>1145000</v>
      </c>
      <c r="B694" s="17">
        <v>16</v>
      </c>
      <c r="C694" s="15">
        <f>IF(G694="Male",1,0)</f>
        <v>1</v>
      </c>
      <c r="D694" s="15">
        <f>IF(H694="Khmer",1,0)</f>
        <v>1</v>
      </c>
      <c r="E694" s="17">
        <v>6</v>
      </c>
      <c r="F694" s="17">
        <v>2</v>
      </c>
      <c r="G694" s="17" t="s">
        <v>50</v>
      </c>
      <c r="H694" s="17" t="s">
        <v>72</v>
      </c>
    </row>
    <row r="695" spans="1:8" x14ac:dyDescent="0.35">
      <c r="A695" s="16">
        <v>520000</v>
      </c>
      <c r="B695" s="16">
        <v>10</v>
      </c>
      <c r="C695" s="15">
        <f>IF(G695="Male",1,0)</f>
        <v>1</v>
      </c>
      <c r="D695" s="15">
        <f>IF(H695="Khmer",1,0)</f>
        <v>1</v>
      </c>
      <c r="E695" s="16">
        <v>6</v>
      </c>
      <c r="F695" s="16">
        <v>2</v>
      </c>
      <c r="G695" s="16" t="s">
        <v>50</v>
      </c>
      <c r="H695" s="16" t="s">
        <v>72</v>
      </c>
    </row>
    <row r="696" spans="1:8" x14ac:dyDescent="0.35">
      <c r="A696" s="17">
        <v>283000</v>
      </c>
      <c r="B696" s="17">
        <v>15</v>
      </c>
      <c r="C696" s="15">
        <f>IF(G696="Male",1,0)</f>
        <v>1</v>
      </c>
      <c r="D696" s="15">
        <f>IF(H696="Khmer",1,0)</f>
        <v>1</v>
      </c>
      <c r="E696" s="17">
        <v>0</v>
      </c>
      <c r="F696" s="17">
        <v>2</v>
      </c>
      <c r="G696" s="17" t="s">
        <v>50</v>
      </c>
      <c r="H696" s="17" t="s">
        <v>72</v>
      </c>
    </row>
    <row r="697" spans="1:8" x14ac:dyDescent="0.35">
      <c r="A697" s="16">
        <v>808000</v>
      </c>
      <c r="B697" s="16">
        <v>10</v>
      </c>
      <c r="C697" s="15">
        <f>IF(G697="Male",1,0)</f>
        <v>0</v>
      </c>
      <c r="D697" s="15">
        <f>IF(H697="Khmer",1,0)</f>
        <v>1</v>
      </c>
      <c r="E697" s="16">
        <v>0</v>
      </c>
      <c r="F697" s="16">
        <v>2</v>
      </c>
      <c r="G697" s="16" t="s">
        <v>56</v>
      </c>
      <c r="H697" s="16" t="s">
        <v>72</v>
      </c>
    </row>
    <row r="698" spans="1:8" x14ac:dyDescent="0.35">
      <c r="A698" s="17">
        <v>868000</v>
      </c>
      <c r="B698" s="17">
        <v>15</v>
      </c>
      <c r="C698" s="15">
        <f>IF(G698="Male",1,0)</f>
        <v>1</v>
      </c>
      <c r="D698" s="15">
        <f>IF(H698="Khmer",1,0)</f>
        <v>1</v>
      </c>
      <c r="E698" s="17">
        <v>4</v>
      </c>
      <c r="F698" s="17">
        <v>3</v>
      </c>
      <c r="G698" s="17" t="s">
        <v>50</v>
      </c>
      <c r="H698" s="17" t="s">
        <v>72</v>
      </c>
    </row>
    <row r="699" spans="1:8" x14ac:dyDescent="0.35">
      <c r="A699" s="16">
        <v>929000</v>
      </c>
      <c r="B699" s="16">
        <v>12</v>
      </c>
      <c r="C699" s="15">
        <f>IF(G699="Male",1,0)</f>
        <v>0</v>
      </c>
      <c r="D699" s="15">
        <f>IF(H699="Khmer",1,0)</f>
        <v>1</v>
      </c>
      <c r="E699" s="16">
        <v>4</v>
      </c>
      <c r="F699" s="16">
        <v>3</v>
      </c>
      <c r="G699" s="16" t="s">
        <v>56</v>
      </c>
      <c r="H699" s="16" t="s">
        <v>72</v>
      </c>
    </row>
    <row r="700" spans="1:8" x14ac:dyDescent="0.35">
      <c r="A700" s="17">
        <v>1314500</v>
      </c>
      <c r="B700" s="17">
        <v>13</v>
      </c>
      <c r="C700" s="15">
        <f>IF(G700="Male",1,0)</f>
        <v>1</v>
      </c>
      <c r="D700" s="15">
        <f>IF(H700="Khmer",1,0)</f>
        <v>1</v>
      </c>
      <c r="E700" s="17">
        <v>10</v>
      </c>
      <c r="F700" s="17">
        <v>3</v>
      </c>
      <c r="G700" s="17" t="s">
        <v>50</v>
      </c>
      <c r="H700" s="17" t="s">
        <v>72</v>
      </c>
    </row>
    <row r="701" spans="1:8" x14ac:dyDescent="0.35">
      <c r="A701" s="16">
        <v>512000</v>
      </c>
      <c r="B701" s="16">
        <v>11</v>
      </c>
      <c r="C701" s="15">
        <f>IF(G701="Male",1,0)</f>
        <v>0</v>
      </c>
      <c r="D701" s="15">
        <f>IF(H701="Khmer",1,0)</f>
        <v>1</v>
      </c>
      <c r="E701" s="16">
        <v>10</v>
      </c>
      <c r="F701" s="16">
        <v>3</v>
      </c>
      <c r="G701" s="16" t="s">
        <v>56</v>
      </c>
      <c r="H701" s="16" t="s">
        <v>72</v>
      </c>
    </row>
    <row r="702" spans="1:8" x14ac:dyDescent="0.35">
      <c r="A702" s="17">
        <v>509000</v>
      </c>
      <c r="B702" s="17">
        <v>7</v>
      </c>
      <c r="C702" s="15">
        <f>IF(G702="Male",1,0)</f>
        <v>1</v>
      </c>
      <c r="D702" s="15">
        <f>IF(H702="Khmer",1,0)</f>
        <v>1</v>
      </c>
      <c r="E702" s="17">
        <v>10</v>
      </c>
      <c r="F702" s="17">
        <v>3</v>
      </c>
      <c r="G702" s="17" t="s">
        <v>50</v>
      </c>
      <c r="H702" s="17" t="s">
        <v>72</v>
      </c>
    </row>
    <row r="703" spans="1:8" x14ac:dyDescent="0.35">
      <c r="A703" s="16">
        <v>550000</v>
      </c>
      <c r="B703" s="16">
        <v>17</v>
      </c>
      <c r="C703" s="15">
        <f>IF(G703="Male",1,0)</f>
        <v>0</v>
      </c>
      <c r="D703" s="15">
        <f>IF(H703="Khmer",1,0)</f>
        <v>1</v>
      </c>
      <c r="E703" s="16">
        <v>0</v>
      </c>
      <c r="F703" s="16">
        <v>3</v>
      </c>
      <c r="G703" s="16" t="s">
        <v>56</v>
      </c>
      <c r="H703" s="16" t="s">
        <v>72</v>
      </c>
    </row>
    <row r="704" spans="1:8" x14ac:dyDescent="0.35">
      <c r="A704" s="17"/>
      <c r="B704" s="17">
        <v>14</v>
      </c>
      <c r="C704" s="15">
        <f>IF(G704="Male",1,0)</f>
        <v>1</v>
      </c>
      <c r="D704" s="15">
        <f>IF(H704="Khmer",1,0)</f>
        <v>1</v>
      </c>
      <c r="E704" s="17">
        <v>0</v>
      </c>
      <c r="F704" s="17">
        <v>3</v>
      </c>
      <c r="G704" s="17" t="s">
        <v>50</v>
      </c>
      <c r="H704" s="17" t="s">
        <v>72</v>
      </c>
    </row>
    <row r="705" spans="1:8" x14ac:dyDescent="0.35">
      <c r="A705" s="16">
        <v>190000</v>
      </c>
      <c r="B705" s="16">
        <v>12</v>
      </c>
      <c r="C705" s="15">
        <f>IF(G705="Male",1,0)</f>
        <v>1</v>
      </c>
      <c r="D705" s="15">
        <f>IF(H705="Khmer",1,0)</f>
        <v>1</v>
      </c>
      <c r="E705" s="16">
        <v>0</v>
      </c>
      <c r="F705" s="16">
        <v>3</v>
      </c>
      <c r="G705" s="16" t="s">
        <v>50</v>
      </c>
      <c r="H705" s="16" t="s">
        <v>72</v>
      </c>
    </row>
    <row r="706" spans="1:8" x14ac:dyDescent="0.35">
      <c r="A706" s="17">
        <v>155000</v>
      </c>
      <c r="B706" s="17">
        <v>7</v>
      </c>
      <c r="C706" s="15">
        <f>IF(G706="Male",1,0)</f>
        <v>1</v>
      </c>
      <c r="D706" s="15">
        <f>IF(H706="Khmer",1,0)</f>
        <v>1</v>
      </c>
      <c r="E706" s="17">
        <v>5</v>
      </c>
      <c r="F706" s="17">
        <v>2</v>
      </c>
      <c r="G706" s="17" t="s">
        <v>50</v>
      </c>
      <c r="H706" s="17" t="s">
        <v>72</v>
      </c>
    </row>
    <row r="707" spans="1:8" x14ac:dyDescent="0.35">
      <c r="A707" s="16">
        <v>125000</v>
      </c>
      <c r="B707" s="16">
        <v>12</v>
      </c>
      <c r="C707" s="15">
        <f>IF(G707="Male",1,0)</f>
        <v>0</v>
      </c>
      <c r="D707" s="15">
        <f>IF(H707="Khmer",1,0)</f>
        <v>1</v>
      </c>
      <c r="E707" s="16">
        <v>9</v>
      </c>
      <c r="F707" s="16">
        <v>2</v>
      </c>
      <c r="G707" s="16" t="s">
        <v>56</v>
      </c>
      <c r="H707" s="16" t="s">
        <v>72</v>
      </c>
    </row>
    <row r="708" spans="1:8" x14ac:dyDescent="0.35">
      <c r="A708" s="17">
        <v>42000</v>
      </c>
      <c r="B708" s="17">
        <v>9</v>
      </c>
      <c r="C708" s="15">
        <f>IF(G708="Male",1,0)</f>
        <v>0</v>
      </c>
      <c r="D708" s="15">
        <f>IF(H708="Khmer",1,0)</f>
        <v>1</v>
      </c>
      <c r="E708" s="17">
        <v>9</v>
      </c>
      <c r="F708" s="17">
        <v>2</v>
      </c>
      <c r="G708" s="17" t="s">
        <v>56</v>
      </c>
      <c r="H708" s="17" t="s">
        <v>72</v>
      </c>
    </row>
    <row r="709" spans="1:8" x14ac:dyDescent="0.35">
      <c r="A709" s="16">
        <v>1772000</v>
      </c>
      <c r="B709" s="16">
        <v>14</v>
      </c>
      <c r="C709" s="15">
        <f>IF(G709="Male",1,0)</f>
        <v>0</v>
      </c>
      <c r="D709" s="15">
        <f>IF(H709="Khmer",1,0)</f>
        <v>1</v>
      </c>
      <c r="E709" s="16">
        <v>2</v>
      </c>
      <c r="F709" s="16">
        <v>3</v>
      </c>
      <c r="G709" s="16" t="s">
        <v>56</v>
      </c>
      <c r="H709" s="16" t="s">
        <v>72</v>
      </c>
    </row>
    <row r="710" spans="1:8" x14ac:dyDescent="0.35">
      <c r="A710" s="17">
        <v>1200000</v>
      </c>
      <c r="B710" s="17">
        <v>10</v>
      </c>
      <c r="C710" s="15">
        <f>IF(G710="Male",1,0)</f>
        <v>0</v>
      </c>
      <c r="D710" s="15">
        <f>IF(H710="Khmer",1,0)</f>
        <v>1</v>
      </c>
      <c r="E710" s="17">
        <v>2</v>
      </c>
      <c r="F710" s="17">
        <v>3</v>
      </c>
      <c r="G710" s="17" t="s">
        <v>56</v>
      </c>
      <c r="H710" s="17" t="s">
        <v>72</v>
      </c>
    </row>
    <row r="711" spans="1:8" x14ac:dyDescent="0.35">
      <c r="A711" s="16"/>
      <c r="B711" s="16">
        <v>6</v>
      </c>
      <c r="C711" s="15">
        <f>IF(G711="Male",1,0)</f>
        <v>0</v>
      </c>
      <c r="D711" s="15">
        <f>IF(H711="Khmer",1,0)</f>
        <v>1</v>
      </c>
      <c r="E711" s="16">
        <v>2</v>
      </c>
      <c r="F711" s="16">
        <v>3</v>
      </c>
      <c r="G711" s="16" t="s">
        <v>56</v>
      </c>
      <c r="H711" s="16" t="s">
        <v>72</v>
      </c>
    </row>
    <row r="712" spans="1:8" x14ac:dyDescent="0.35">
      <c r="A712" s="17">
        <v>753000</v>
      </c>
      <c r="B712" s="17">
        <v>15</v>
      </c>
      <c r="C712" s="15">
        <f>IF(G712="Male",1,0)</f>
        <v>0</v>
      </c>
      <c r="D712" s="15">
        <f>IF(H712="Khmer",1,0)</f>
        <v>1</v>
      </c>
      <c r="E712" s="17">
        <v>8</v>
      </c>
      <c r="F712" s="17">
        <v>2</v>
      </c>
      <c r="G712" s="17" t="s">
        <v>56</v>
      </c>
      <c r="H712" s="17" t="s">
        <v>72</v>
      </c>
    </row>
    <row r="713" spans="1:8" x14ac:dyDescent="0.35">
      <c r="A713" s="16">
        <v>2175000</v>
      </c>
      <c r="B713" s="16">
        <v>14</v>
      </c>
      <c r="C713" s="15">
        <f>IF(G713="Male",1,0)</f>
        <v>0</v>
      </c>
      <c r="D713" s="15">
        <f>IF(H713="Khmer",1,0)</f>
        <v>0</v>
      </c>
      <c r="E713" s="16">
        <v>12</v>
      </c>
      <c r="F713" s="16">
        <v>1</v>
      </c>
      <c r="G713" s="16" t="s">
        <v>56</v>
      </c>
      <c r="H713" s="16" t="s">
        <v>136</v>
      </c>
    </row>
    <row r="714" spans="1:8" x14ac:dyDescent="0.35">
      <c r="A714" s="17">
        <v>1030000</v>
      </c>
      <c r="B714" s="17">
        <v>16</v>
      </c>
      <c r="C714" s="15">
        <f>IF(G714="Male",1,0)</f>
        <v>0</v>
      </c>
      <c r="D714" s="15">
        <f>IF(H714="Khmer",1,0)</f>
        <v>1</v>
      </c>
      <c r="E714" s="17">
        <v>3</v>
      </c>
      <c r="F714" s="17">
        <v>1</v>
      </c>
      <c r="G714" s="17" t="s">
        <v>56</v>
      </c>
      <c r="H714" s="17" t="s">
        <v>72</v>
      </c>
    </row>
    <row r="715" spans="1:8" x14ac:dyDescent="0.35">
      <c r="A715" s="16">
        <v>2275000</v>
      </c>
      <c r="B715" s="16">
        <v>16</v>
      </c>
      <c r="C715" s="15">
        <f>IF(G715="Male",1,0)</f>
        <v>1</v>
      </c>
      <c r="D715" s="15">
        <f>IF(H715="Khmer",1,0)</f>
        <v>1</v>
      </c>
      <c r="E715" s="16">
        <v>3</v>
      </c>
      <c r="F715" s="16">
        <v>1</v>
      </c>
      <c r="G715" s="16" t="s">
        <v>50</v>
      </c>
      <c r="H715" s="16" t="s">
        <v>72</v>
      </c>
    </row>
    <row r="716" spans="1:8" x14ac:dyDescent="0.35">
      <c r="A716" s="17">
        <v>1710000</v>
      </c>
      <c r="B716" s="17">
        <v>8</v>
      </c>
      <c r="C716" s="15">
        <f>IF(G716="Male",1,0)</f>
        <v>0</v>
      </c>
      <c r="D716" s="15">
        <f>IF(H716="Khmer",1,0)</f>
        <v>1</v>
      </c>
      <c r="E716" s="17">
        <v>9</v>
      </c>
      <c r="F716" s="17">
        <v>2</v>
      </c>
      <c r="G716" s="17" t="s">
        <v>56</v>
      </c>
      <c r="H716" s="17" t="s">
        <v>72</v>
      </c>
    </row>
    <row r="717" spans="1:8" x14ac:dyDescent="0.35">
      <c r="A717" s="16">
        <v>1684000</v>
      </c>
      <c r="B717" s="16">
        <v>15</v>
      </c>
      <c r="C717" s="15">
        <f>IF(G717="Male",1,0)</f>
        <v>1</v>
      </c>
      <c r="D717" s="15">
        <f>IF(H717="Khmer",1,0)</f>
        <v>1</v>
      </c>
      <c r="E717" s="16">
        <v>9</v>
      </c>
      <c r="F717" s="16">
        <v>2</v>
      </c>
      <c r="G717" s="16" t="s">
        <v>50</v>
      </c>
      <c r="H717" s="16" t="s">
        <v>72</v>
      </c>
    </row>
    <row r="718" spans="1:8" x14ac:dyDescent="0.35">
      <c r="A718" s="17">
        <v>70000</v>
      </c>
      <c r="B718" s="17">
        <v>8</v>
      </c>
      <c r="C718" s="15">
        <f>IF(G718="Male",1,0)</f>
        <v>1</v>
      </c>
      <c r="D718" s="15">
        <f>IF(H718="Khmer",1,0)</f>
        <v>1</v>
      </c>
      <c r="E718" s="17">
        <v>11</v>
      </c>
      <c r="F718" s="17">
        <v>2</v>
      </c>
      <c r="G718" s="17" t="s">
        <v>50</v>
      </c>
      <c r="H718" s="17" t="s">
        <v>72</v>
      </c>
    </row>
    <row r="719" spans="1:8" x14ac:dyDescent="0.35">
      <c r="A719" s="16"/>
      <c r="B719" s="16">
        <v>16</v>
      </c>
      <c r="C719" s="15">
        <f>IF(G719="Male",1,0)</f>
        <v>1</v>
      </c>
      <c r="D719" s="15">
        <f>IF(H719="Khmer",1,0)</f>
        <v>1</v>
      </c>
      <c r="E719" s="16">
        <v>4</v>
      </c>
      <c r="F719" s="16">
        <v>2</v>
      </c>
      <c r="G719" s="16" t="s">
        <v>50</v>
      </c>
      <c r="H719" s="16" t="s">
        <v>72</v>
      </c>
    </row>
    <row r="720" spans="1:8" x14ac:dyDescent="0.35">
      <c r="A720" s="17">
        <v>435000</v>
      </c>
      <c r="B720" s="17">
        <v>9</v>
      </c>
      <c r="C720" s="15">
        <f>IF(G720="Male",1,0)</f>
        <v>1</v>
      </c>
      <c r="D720" s="15">
        <f>IF(H720="Khmer",1,0)</f>
        <v>1</v>
      </c>
      <c r="E720" s="17">
        <v>4</v>
      </c>
      <c r="F720" s="17">
        <v>2</v>
      </c>
      <c r="G720" s="17" t="s">
        <v>50</v>
      </c>
      <c r="H720" s="17" t="s">
        <v>72</v>
      </c>
    </row>
    <row r="721" spans="1:8" x14ac:dyDescent="0.35">
      <c r="A721" s="16"/>
      <c r="B721" s="16">
        <v>16</v>
      </c>
      <c r="C721" s="15">
        <f>IF(G721="Male",1,0)</f>
        <v>0</v>
      </c>
      <c r="D721" s="15">
        <f>IF(H721="Khmer",1,0)</f>
        <v>1</v>
      </c>
      <c r="E721" s="16">
        <v>3</v>
      </c>
      <c r="F721" s="16">
        <v>1</v>
      </c>
      <c r="G721" s="16" t="s">
        <v>56</v>
      </c>
      <c r="H721" s="16" t="s">
        <v>72</v>
      </c>
    </row>
    <row r="722" spans="1:8" x14ac:dyDescent="0.35">
      <c r="A722" s="17">
        <v>277000</v>
      </c>
      <c r="B722" s="17">
        <v>8</v>
      </c>
      <c r="C722" s="15">
        <f>IF(G722="Male",1,0)</f>
        <v>0</v>
      </c>
      <c r="D722" s="15">
        <f>IF(H722="Khmer",1,0)</f>
        <v>1</v>
      </c>
      <c r="E722" s="17">
        <v>10</v>
      </c>
      <c r="F722" s="17">
        <v>2</v>
      </c>
      <c r="G722" s="17" t="s">
        <v>56</v>
      </c>
      <c r="H722" s="17" t="s">
        <v>72</v>
      </c>
    </row>
    <row r="723" spans="1:8" x14ac:dyDescent="0.35">
      <c r="A723" s="16">
        <v>18500</v>
      </c>
      <c r="B723" s="16">
        <v>15</v>
      </c>
      <c r="C723" s="15">
        <f>IF(G723="Male",1,0)</f>
        <v>0</v>
      </c>
      <c r="D723" s="15">
        <f>IF(H723="Khmer",1,0)</f>
        <v>1</v>
      </c>
      <c r="E723" s="16">
        <v>3</v>
      </c>
      <c r="F723" s="16">
        <v>4</v>
      </c>
      <c r="G723" s="16" t="s">
        <v>56</v>
      </c>
      <c r="H723" s="16" t="s">
        <v>72</v>
      </c>
    </row>
    <row r="724" spans="1:8" x14ac:dyDescent="0.35">
      <c r="A724" s="17">
        <v>17500</v>
      </c>
      <c r="B724" s="17">
        <v>14</v>
      </c>
      <c r="C724" s="15">
        <f>IF(G724="Male",1,0)</f>
        <v>0</v>
      </c>
      <c r="D724" s="15">
        <f>IF(H724="Khmer",1,0)</f>
        <v>1</v>
      </c>
      <c r="E724" s="17">
        <v>3</v>
      </c>
      <c r="F724" s="17">
        <v>4</v>
      </c>
      <c r="G724" s="17" t="s">
        <v>56</v>
      </c>
      <c r="H724" s="17" t="s">
        <v>72</v>
      </c>
    </row>
    <row r="725" spans="1:8" x14ac:dyDescent="0.35">
      <c r="A725" s="16">
        <v>18500</v>
      </c>
      <c r="B725" s="16">
        <v>11</v>
      </c>
      <c r="C725" s="15">
        <f>IF(G725="Male",1,0)</f>
        <v>1</v>
      </c>
      <c r="D725" s="15">
        <f>IF(H725="Khmer",1,0)</f>
        <v>1</v>
      </c>
      <c r="E725" s="16">
        <v>3</v>
      </c>
      <c r="F725" s="16">
        <v>4</v>
      </c>
      <c r="G725" s="16" t="s">
        <v>50</v>
      </c>
      <c r="H725" s="16" t="s">
        <v>72</v>
      </c>
    </row>
    <row r="726" spans="1:8" x14ac:dyDescent="0.35">
      <c r="A726" s="17">
        <v>2490000</v>
      </c>
      <c r="B726" s="17">
        <v>14</v>
      </c>
      <c r="C726" s="15">
        <f>IF(G726="Male",1,0)</f>
        <v>1</v>
      </c>
      <c r="D726" s="15">
        <f>IF(H726="Khmer",1,0)</f>
        <v>1</v>
      </c>
      <c r="E726" s="17">
        <v>5</v>
      </c>
      <c r="F726" s="17">
        <v>2</v>
      </c>
      <c r="G726" s="17" t="s">
        <v>50</v>
      </c>
      <c r="H726" s="17" t="s">
        <v>72</v>
      </c>
    </row>
    <row r="727" spans="1:8" x14ac:dyDescent="0.35">
      <c r="A727" s="16">
        <v>40000</v>
      </c>
      <c r="B727" s="16">
        <v>12</v>
      </c>
      <c r="C727" s="15">
        <f>IF(G727="Male",1,0)</f>
        <v>0</v>
      </c>
      <c r="D727" s="15">
        <f>IF(H727="Khmer",1,0)</f>
        <v>1</v>
      </c>
      <c r="E727" s="16">
        <v>3</v>
      </c>
      <c r="F727" s="16">
        <v>3</v>
      </c>
      <c r="G727" s="16" t="s">
        <v>56</v>
      </c>
      <c r="H727" s="16" t="s">
        <v>72</v>
      </c>
    </row>
    <row r="728" spans="1:8" x14ac:dyDescent="0.35">
      <c r="A728" s="17"/>
      <c r="B728" s="17">
        <v>7</v>
      </c>
      <c r="C728" s="15">
        <f>IF(G728="Male",1,0)</f>
        <v>0</v>
      </c>
      <c r="D728" s="15">
        <f>IF(H728="Khmer",1,0)</f>
        <v>1</v>
      </c>
      <c r="E728" s="17">
        <v>7</v>
      </c>
      <c r="F728" s="17">
        <v>2</v>
      </c>
      <c r="G728" s="17" t="s">
        <v>56</v>
      </c>
      <c r="H728" s="17" t="s">
        <v>72</v>
      </c>
    </row>
    <row r="729" spans="1:8" x14ac:dyDescent="0.35">
      <c r="A729" s="16">
        <v>10000</v>
      </c>
      <c r="B729" s="16">
        <v>9</v>
      </c>
      <c r="C729" s="15">
        <f>IF(G729="Male",1,0)</f>
        <v>0</v>
      </c>
      <c r="D729" s="15">
        <f>IF(H729="Khmer",1,0)</f>
        <v>1</v>
      </c>
      <c r="E729" s="16">
        <v>7</v>
      </c>
      <c r="F729" s="16">
        <v>4</v>
      </c>
      <c r="G729" s="16" t="s">
        <v>56</v>
      </c>
      <c r="H729" s="16" t="s">
        <v>72</v>
      </c>
    </row>
    <row r="730" spans="1:8" x14ac:dyDescent="0.35">
      <c r="A730" s="17">
        <v>38500</v>
      </c>
      <c r="B730" s="17">
        <v>14</v>
      </c>
      <c r="C730" s="15">
        <f>IF(G730="Male",1,0)</f>
        <v>1</v>
      </c>
      <c r="D730" s="15">
        <f>IF(H730="Khmer",1,0)</f>
        <v>1</v>
      </c>
      <c r="E730" s="17">
        <v>3</v>
      </c>
      <c r="F730" s="17">
        <v>2</v>
      </c>
      <c r="G730" s="17" t="s">
        <v>50</v>
      </c>
      <c r="H730" s="17" t="s">
        <v>72</v>
      </c>
    </row>
    <row r="731" spans="1:8" x14ac:dyDescent="0.35">
      <c r="A731" s="16">
        <v>2200000</v>
      </c>
      <c r="B731" s="16">
        <v>15</v>
      </c>
      <c r="C731" s="15">
        <f>IF(G731="Male",1,0)</f>
        <v>0</v>
      </c>
      <c r="D731" s="15">
        <f>IF(H731="Khmer",1,0)</f>
        <v>1</v>
      </c>
      <c r="E731" s="16">
        <v>10</v>
      </c>
      <c r="F731" s="16">
        <v>2</v>
      </c>
      <c r="G731" s="16" t="s">
        <v>56</v>
      </c>
      <c r="H731" s="16" t="s">
        <v>72</v>
      </c>
    </row>
    <row r="732" spans="1:8" x14ac:dyDescent="0.35">
      <c r="A732" s="17">
        <v>984000</v>
      </c>
      <c r="B732" s="17">
        <v>8</v>
      </c>
      <c r="C732" s="15">
        <f>IF(G732="Male",1,0)</f>
        <v>1</v>
      </c>
      <c r="D732" s="15">
        <f>IF(H732="Khmer",1,0)</f>
        <v>1</v>
      </c>
      <c r="E732" s="17">
        <v>10</v>
      </c>
      <c r="F732" s="17">
        <v>2</v>
      </c>
      <c r="G732" s="17" t="s">
        <v>50</v>
      </c>
      <c r="H732" s="17" t="s">
        <v>72</v>
      </c>
    </row>
    <row r="733" spans="1:8" x14ac:dyDescent="0.35">
      <c r="A733" s="16">
        <v>534500</v>
      </c>
      <c r="B733" s="16">
        <v>14</v>
      </c>
      <c r="C733" s="15">
        <f>IF(G733="Male",1,0)</f>
        <v>1</v>
      </c>
      <c r="D733" s="15">
        <f>IF(H733="Khmer",1,0)</f>
        <v>1</v>
      </c>
      <c r="E733" s="16">
        <v>7</v>
      </c>
      <c r="F733" s="16">
        <v>4</v>
      </c>
      <c r="G733" s="16" t="s">
        <v>50</v>
      </c>
      <c r="H733" s="16" t="s">
        <v>72</v>
      </c>
    </row>
    <row r="734" spans="1:8" x14ac:dyDescent="0.35">
      <c r="A734" s="17">
        <v>777500</v>
      </c>
      <c r="B734" s="17">
        <v>13</v>
      </c>
      <c r="C734" s="15">
        <f>IF(G734="Male",1,0)</f>
        <v>0</v>
      </c>
      <c r="D734" s="15">
        <f>IF(H734="Khmer",1,0)</f>
        <v>1</v>
      </c>
      <c r="E734" s="17">
        <v>7</v>
      </c>
      <c r="F734" s="17">
        <v>4</v>
      </c>
      <c r="G734" s="17" t="s">
        <v>56</v>
      </c>
      <c r="H734" s="17" t="s">
        <v>72</v>
      </c>
    </row>
    <row r="735" spans="1:8" x14ac:dyDescent="0.35">
      <c r="A735" s="16">
        <v>226900</v>
      </c>
      <c r="B735" s="16">
        <v>9</v>
      </c>
      <c r="C735" s="15">
        <f>IF(G735="Male",1,0)</f>
        <v>0</v>
      </c>
      <c r="D735" s="15">
        <f>IF(H735="Khmer",1,0)</f>
        <v>1</v>
      </c>
      <c r="E735" s="16">
        <v>7</v>
      </c>
      <c r="F735" s="16">
        <v>4</v>
      </c>
      <c r="G735" s="16" t="s">
        <v>56</v>
      </c>
      <c r="H735" s="16" t="s">
        <v>72</v>
      </c>
    </row>
    <row r="736" spans="1:8" x14ac:dyDescent="0.35">
      <c r="A736" s="17">
        <v>70000</v>
      </c>
      <c r="B736" s="17">
        <v>16</v>
      </c>
      <c r="C736" s="15">
        <f>IF(G736="Male",1,0)</f>
        <v>0</v>
      </c>
      <c r="D736" s="15">
        <f>IF(H736="Khmer",1,0)</f>
        <v>0</v>
      </c>
      <c r="E736" s="17">
        <v>0</v>
      </c>
      <c r="F736" s="17">
        <v>2</v>
      </c>
      <c r="G736" s="17" t="s">
        <v>56</v>
      </c>
      <c r="H736" s="17" t="s">
        <v>136</v>
      </c>
    </row>
    <row r="737" spans="1:8" x14ac:dyDescent="0.35">
      <c r="A737" s="16">
        <v>335000</v>
      </c>
      <c r="B737" s="16">
        <v>8</v>
      </c>
      <c r="C737" s="15">
        <f>IF(G737="Male",1,0)</f>
        <v>1</v>
      </c>
      <c r="D737" s="15">
        <f>IF(H737="Khmer",1,0)</f>
        <v>1</v>
      </c>
      <c r="E737" s="16">
        <v>5</v>
      </c>
      <c r="F737" s="16">
        <v>5</v>
      </c>
      <c r="G737" s="16" t="s">
        <v>50</v>
      </c>
      <c r="H737" s="16" t="s">
        <v>72</v>
      </c>
    </row>
    <row r="738" spans="1:8" x14ac:dyDescent="0.35">
      <c r="A738" s="17"/>
      <c r="B738" s="17">
        <v>16</v>
      </c>
      <c r="C738" s="15">
        <f>IF(G738="Male",1,0)</f>
        <v>1</v>
      </c>
      <c r="D738" s="15">
        <f>IF(H738="Khmer",1,0)</f>
        <v>1</v>
      </c>
      <c r="E738" s="17">
        <v>1</v>
      </c>
      <c r="F738" s="17">
        <v>4</v>
      </c>
      <c r="G738" s="17" t="s">
        <v>50</v>
      </c>
      <c r="H738" s="17" t="s">
        <v>72</v>
      </c>
    </row>
    <row r="739" spans="1:8" x14ac:dyDescent="0.35">
      <c r="A739" s="16">
        <v>649000</v>
      </c>
      <c r="B739" s="16">
        <v>12</v>
      </c>
      <c r="C739" s="15">
        <f>IF(G739="Male",1,0)</f>
        <v>0</v>
      </c>
      <c r="D739" s="15">
        <f>IF(H739="Khmer",1,0)</f>
        <v>1</v>
      </c>
      <c r="E739" s="16">
        <v>1</v>
      </c>
      <c r="F739" s="16">
        <v>4</v>
      </c>
      <c r="G739" s="16" t="s">
        <v>56</v>
      </c>
      <c r="H739" s="16" t="s">
        <v>72</v>
      </c>
    </row>
    <row r="740" spans="1:8" x14ac:dyDescent="0.35">
      <c r="A740" s="17">
        <v>75000</v>
      </c>
      <c r="B740" s="17">
        <v>14</v>
      </c>
      <c r="C740" s="15">
        <f>IF(G740="Male",1,0)</f>
        <v>1</v>
      </c>
      <c r="D740" s="15">
        <f>IF(H740="Khmer",1,0)</f>
        <v>1</v>
      </c>
      <c r="E740" s="17">
        <v>4</v>
      </c>
      <c r="F740" s="17">
        <v>4</v>
      </c>
      <c r="G740" s="17" t="s">
        <v>50</v>
      </c>
      <c r="H740" s="17" t="s">
        <v>72</v>
      </c>
    </row>
    <row r="741" spans="1:8" x14ac:dyDescent="0.35">
      <c r="A741" s="16">
        <v>65000</v>
      </c>
      <c r="B741" s="16">
        <v>12</v>
      </c>
      <c r="C741" s="15">
        <f>IF(G741="Male",1,0)</f>
        <v>0</v>
      </c>
      <c r="D741" s="15">
        <f>IF(H741="Khmer",1,0)</f>
        <v>1</v>
      </c>
      <c r="E741" s="16">
        <v>4</v>
      </c>
      <c r="F741" s="16">
        <v>4</v>
      </c>
      <c r="G741" s="16" t="s">
        <v>56</v>
      </c>
      <c r="H741" s="16" t="s">
        <v>72</v>
      </c>
    </row>
    <row r="742" spans="1:8" x14ac:dyDescent="0.35">
      <c r="A742" s="17">
        <v>5000</v>
      </c>
      <c r="B742" s="17">
        <v>11</v>
      </c>
      <c r="C742" s="15">
        <f>IF(G742="Male",1,0)</f>
        <v>1</v>
      </c>
      <c r="D742" s="15">
        <f>IF(H742="Khmer",1,0)</f>
        <v>1</v>
      </c>
      <c r="E742" s="17">
        <v>4</v>
      </c>
      <c r="F742" s="17">
        <v>4</v>
      </c>
      <c r="G742" s="17" t="s">
        <v>50</v>
      </c>
      <c r="H742" s="17" t="s">
        <v>72</v>
      </c>
    </row>
    <row r="743" spans="1:8" x14ac:dyDescent="0.35">
      <c r="A743" s="16"/>
      <c r="B743" s="16">
        <v>14</v>
      </c>
      <c r="C743" s="15">
        <f>IF(G743="Male",1,0)</f>
        <v>0</v>
      </c>
      <c r="D743" s="15">
        <f>IF(H743="Khmer",1,0)</f>
        <v>1</v>
      </c>
      <c r="E743" s="16">
        <v>8</v>
      </c>
      <c r="F743" s="16">
        <v>3</v>
      </c>
      <c r="G743" s="16" t="s">
        <v>56</v>
      </c>
      <c r="H743" s="16" t="s">
        <v>72</v>
      </c>
    </row>
    <row r="744" spans="1:8" x14ac:dyDescent="0.35">
      <c r="A744" s="17"/>
      <c r="B744" s="17">
        <v>10</v>
      </c>
      <c r="C744" s="15">
        <f>IF(G744="Male",1,0)</f>
        <v>0</v>
      </c>
      <c r="D744" s="15">
        <f>IF(H744="Khmer",1,0)</f>
        <v>1</v>
      </c>
      <c r="E744" s="17">
        <v>8</v>
      </c>
      <c r="F744" s="17">
        <v>3</v>
      </c>
      <c r="G744" s="17" t="s">
        <v>56</v>
      </c>
      <c r="H744" s="17" t="s">
        <v>72</v>
      </c>
    </row>
    <row r="745" spans="1:8" x14ac:dyDescent="0.35">
      <c r="A745" s="16">
        <v>590000</v>
      </c>
      <c r="B745" s="16">
        <v>13</v>
      </c>
      <c r="C745" s="15">
        <f>IF(G745="Male",1,0)</f>
        <v>1</v>
      </c>
      <c r="D745" s="15">
        <f>IF(H745="Khmer",1,0)</f>
        <v>1</v>
      </c>
      <c r="E745" s="16">
        <v>8</v>
      </c>
      <c r="F745" s="16">
        <v>2</v>
      </c>
      <c r="G745" s="16" t="s">
        <v>50</v>
      </c>
      <c r="H745" s="16" t="s">
        <v>72</v>
      </c>
    </row>
    <row r="746" spans="1:8" x14ac:dyDescent="0.35">
      <c r="A746" s="17">
        <v>415000</v>
      </c>
      <c r="B746" s="17">
        <v>11</v>
      </c>
      <c r="C746" s="15">
        <f>IF(G746="Male",1,0)</f>
        <v>1</v>
      </c>
      <c r="D746" s="15">
        <f>IF(H746="Khmer",1,0)</f>
        <v>1</v>
      </c>
      <c r="E746" s="17">
        <v>8</v>
      </c>
      <c r="F746" s="17">
        <v>2</v>
      </c>
      <c r="G746" s="17" t="s">
        <v>50</v>
      </c>
      <c r="H746" s="17" t="s">
        <v>72</v>
      </c>
    </row>
    <row r="747" spans="1:8" x14ac:dyDescent="0.35">
      <c r="A747" s="16">
        <v>656000</v>
      </c>
      <c r="B747" s="16">
        <v>16</v>
      </c>
      <c r="C747" s="15">
        <f>IF(G747="Male",1,0)</f>
        <v>0</v>
      </c>
      <c r="D747" s="15">
        <f>IF(H747="Khmer",1,0)</f>
        <v>1</v>
      </c>
      <c r="E747" s="16">
        <v>3</v>
      </c>
      <c r="F747" s="16">
        <v>2</v>
      </c>
      <c r="G747" s="16" t="s">
        <v>56</v>
      </c>
      <c r="H747" s="16" t="s">
        <v>72</v>
      </c>
    </row>
    <row r="748" spans="1:8" x14ac:dyDescent="0.35">
      <c r="A748" s="17">
        <v>80000</v>
      </c>
      <c r="B748" s="17">
        <v>13</v>
      </c>
      <c r="C748" s="15">
        <f>IF(G748="Male",1,0)</f>
        <v>0</v>
      </c>
      <c r="D748" s="15">
        <f>IF(H748="Khmer",1,0)</f>
        <v>1</v>
      </c>
      <c r="E748" s="17">
        <v>6</v>
      </c>
      <c r="F748" s="17">
        <v>4</v>
      </c>
      <c r="G748" s="17" t="s">
        <v>56</v>
      </c>
      <c r="H748" s="17" t="s">
        <v>72</v>
      </c>
    </row>
    <row r="749" spans="1:8" x14ac:dyDescent="0.35">
      <c r="A749" s="16">
        <v>80000</v>
      </c>
      <c r="B749" s="16">
        <v>10</v>
      </c>
      <c r="C749" s="15">
        <f>IF(G749="Male",1,0)</f>
        <v>0</v>
      </c>
      <c r="D749" s="15">
        <f>IF(H749="Khmer",1,0)</f>
        <v>1</v>
      </c>
      <c r="E749" s="16">
        <v>6</v>
      </c>
      <c r="F749" s="16">
        <v>4</v>
      </c>
      <c r="G749" s="16" t="s">
        <v>56</v>
      </c>
      <c r="H749" s="16" t="s">
        <v>72</v>
      </c>
    </row>
    <row r="750" spans="1:8" x14ac:dyDescent="0.35">
      <c r="A750" s="17">
        <v>55000</v>
      </c>
      <c r="B750" s="17">
        <v>8</v>
      </c>
      <c r="C750" s="15">
        <f>IF(G750="Male",1,0)</f>
        <v>1</v>
      </c>
      <c r="D750" s="15">
        <f>IF(H750="Khmer",1,0)</f>
        <v>1</v>
      </c>
      <c r="E750" s="17">
        <v>6</v>
      </c>
      <c r="F750" s="17">
        <v>4</v>
      </c>
      <c r="G750" s="17" t="s">
        <v>50</v>
      </c>
      <c r="H750" s="17" t="s">
        <v>72</v>
      </c>
    </row>
    <row r="751" spans="1:8" x14ac:dyDescent="0.35">
      <c r="A751" s="16">
        <v>250000</v>
      </c>
      <c r="B751" s="16">
        <v>14</v>
      </c>
      <c r="C751" s="15">
        <f>IF(G751="Male",1,0)</f>
        <v>1</v>
      </c>
      <c r="D751" s="15">
        <f>IF(H751="Khmer",1,0)</f>
        <v>0</v>
      </c>
      <c r="E751" s="16">
        <v>5</v>
      </c>
      <c r="F751" s="16">
        <v>2</v>
      </c>
      <c r="G751" s="16" t="s">
        <v>50</v>
      </c>
      <c r="H751" s="16" t="s">
        <v>136</v>
      </c>
    </row>
    <row r="752" spans="1:8" x14ac:dyDescent="0.35">
      <c r="A752" s="17">
        <v>160000</v>
      </c>
      <c r="B752" s="17">
        <v>12</v>
      </c>
      <c r="C752" s="15">
        <f>IF(G752="Male",1,0)</f>
        <v>0</v>
      </c>
      <c r="D752" s="15">
        <f>IF(H752="Khmer",1,0)</f>
        <v>0</v>
      </c>
      <c r="E752" s="17">
        <v>5</v>
      </c>
      <c r="F752" s="17">
        <v>2</v>
      </c>
      <c r="G752" s="17" t="s">
        <v>56</v>
      </c>
      <c r="H752" s="17" t="s">
        <v>136</v>
      </c>
    </row>
    <row r="753" spans="1:8" x14ac:dyDescent="0.35">
      <c r="A753" s="16">
        <v>758000</v>
      </c>
      <c r="B753" s="16">
        <v>9</v>
      </c>
      <c r="C753" s="15">
        <f>IF(G753="Male",1,0)</f>
        <v>1</v>
      </c>
      <c r="D753" s="15">
        <f>IF(H753="Khmer",1,0)</f>
        <v>1</v>
      </c>
      <c r="E753" s="16">
        <v>10</v>
      </c>
      <c r="F753" s="16">
        <v>2</v>
      </c>
      <c r="G753" s="16" t="s">
        <v>50</v>
      </c>
      <c r="H753" s="16" t="s">
        <v>72</v>
      </c>
    </row>
    <row r="754" spans="1:8" x14ac:dyDescent="0.35">
      <c r="A754" s="17">
        <v>409000</v>
      </c>
      <c r="B754" s="17">
        <v>12</v>
      </c>
      <c r="C754" s="15">
        <f>IF(G754="Male",1,0)</f>
        <v>0</v>
      </c>
      <c r="D754" s="15">
        <f>IF(H754="Khmer",1,0)</f>
        <v>1</v>
      </c>
      <c r="E754" s="17">
        <v>6</v>
      </c>
      <c r="F754" s="17">
        <v>4</v>
      </c>
      <c r="G754" s="17" t="s">
        <v>56</v>
      </c>
      <c r="H754" s="17" t="s">
        <v>72</v>
      </c>
    </row>
    <row r="755" spans="1:8" x14ac:dyDescent="0.35">
      <c r="A755" s="16">
        <v>350000</v>
      </c>
      <c r="B755" s="16">
        <v>10</v>
      </c>
      <c r="C755" s="15">
        <f>IF(G755="Male",1,0)</f>
        <v>1</v>
      </c>
      <c r="D755" s="15">
        <f>IF(H755="Khmer",1,0)</f>
        <v>1</v>
      </c>
      <c r="E755" s="16">
        <v>6</v>
      </c>
      <c r="F755" s="16">
        <v>4</v>
      </c>
      <c r="G755" s="16" t="s">
        <v>50</v>
      </c>
      <c r="H755" s="16" t="s">
        <v>72</v>
      </c>
    </row>
    <row r="756" spans="1:8" x14ac:dyDescent="0.35">
      <c r="A756" s="17">
        <v>290000</v>
      </c>
      <c r="B756" s="17">
        <v>7</v>
      </c>
      <c r="C756" s="15">
        <f>IF(G756="Male",1,0)</f>
        <v>0</v>
      </c>
      <c r="D756" s="15">
        <f>IF(H756="Khmer",1,0)</f>
        <v>1</v>
      </c>
      <c r="E756" s="17">
        <v>6</v>
      </c>
      <c r="F756" s="17">
        <v>4</v>
      </c>
      <c r="G756" s="17" t="s">
        <v>56</v>
      </c>
      <c r="H756" s="17" t="s">
        <v>72</v>
      </c>
    </row>
    <row r="757" spans="1:8" x14ac:dyDescent="0.35">
      <c r="A757" s="16">
        <v>360000</v>
      </c>
      <c r="B757" s="16">
        <v>13</v>
      </c>
      <c r="C757" s="15">
        <f>IF(G757="Male",1,0)</f>
        <v>0</v>
      </c>
      <c r="D757" s="15">
        <f>IF(H757="Khmer",1,0)</f>
        <v>1</v>
      </c>
      <c r="E757" s="16">
        <v>2</v>
      </c>
      <c r="F757" s="16">
        <v>1</v>
      </c>
      <c r="G757" s="16" t="s">
        <v>56</v>
      </c>
      <c r="H757" s="16" t="s">
        <v>72</v>
      </c>
    </row>
    <row r="758" spans="1:8" x14ac:dyDescent="0.35">
      <c r="A758" s="17">
        <v>420000</v>
      </c>
      <c r="B758" s="17">
        <v>6</v>
      </c>
      <c r="C758" s="15">
        <f>IF(G758="Male",1,0)</f>
        <v>1</v>
      </c>
      <c r="D758" s="15">
        <f>IF(H758="Khmer",1,0)</f>
        <v>1</v>
      </c>
      <c r="E758" s="17">
        <v>12</v>
      </c>
      <c r="F758" s="17">
        <v>2</v>
      </c>
      <c r="G758" s="17" t="s">
        <v>50</v>
      </c>
      <c r="H758" s="17" t="s">
        <v>72</v>
      </c>
    </row>
    <row r="759" spans="1:8" x14ac:dyDescent="0.35">
      <c r="A759" s="16">
        <v>3440000</v>
      </c>
      <c r="B759" s="16">
        <v>15</v>
      </c>
      <c r="C759" s="15">
        <f>IF(G759="Male",1,0)</f>
        <v>1</v>
      </c>
      <c r="D759" s="15">
        <f>IF(H759="Khmer",1,0)</f>
        <v>1</v>
      </c>
      <c r="E759" s="16">
        <v>7</v>
      </c>
      <c r="F759" s="16">
        <v>1</v>
      </c>
      <c r="G759" s="16" t="s">
        <v>50</v>
      </c>
      <c r="H759" s="16" t="s">
        <v>72</v>
      </c>
    </row>
    <row r="760" spans="1:8" x14ac:dyDescent="0.35">
      <c r="A760" s="17">
        <v>5120000</v>
      </c>
      <c r="B760" s="17">
        <v>16</v>
      </c>
      <c r="C760" s="15">
        <f>IF(G760="Male",1,0)</f>
        <v>1</v>
      </c>
      <c r="D760" s="15">
        <f>IF(H760="Khmer",1,0)</f>
        <v>1</v>
      </c>
      <c r="E760" s="17">
        <v>7</v>
      </c>
      <c r="F760" s="17">
        <v>3</v>
      </c>
      <c r="G760" s="17" t="s">
        <v>50</v>
      </c>
      <c r="H760" s="17" t="s">
        <v>72</v>
      </c>
    </row>
    <row r="761" spans="1:8" x14ac:dyDescent="0.35">
      <c r="A761" s="16">
        <v>1298000</v>
      </c>
      <c r="B761" s="16">
        <v>12</v>
      </c>
      <c r="C761" s="15">
        <f>IF(G761="Male",1,0)</f>
        <v>0</v>
      </c>
      <c r="D761" s="15">
        <f>IF(H761="Khmer",1,0)</f>
        <v>1</v>
      </c>
      <c r="E761" s="16">
        <v>7</v>
      </c>
      <c r="F761" s="16">
        <v>3</v>
      </c>
      <c r="G761" s="16" t="s">
        <v>56</v>
      </c>
      <c r="H761" s="16" t="s">
        <v>72</v>
      </c>
    </row>
    <row r="762" spans="1:8" x14ac:dyDescent="0.35">
      <c r="A762" s="17"/>
      <c r="B762" s="17">
        <v>16</v>
      </c>
      <c r="C762" s="15">
        <f>IF(G762="Male",1,0)</f>
        <v>1</v>
      </c>
      <c r="D762" s="15">
        <f>IF(H762="Khmer",1,0)</f>
        <v>1</v>
      </c>
      <c r="E762" s="17">
        <v>3</v>
      </c>
      <c r="F762" s="17">
        <v>3</v>
      </c>
      <c r="G762" s="17" t="s">
        <v>50</v>
      </c>
      <c r="H762" s="17" t="s">
        <v>72</v>
      </c>
    </row>
    <row r="763" spans="1:8" x14ac:dyDescent="0.35">
      <c r="A763" s="16"/>
      <c r="B763" s="16">
        <v>13</v>
      </c>
      <c r="C763" s="15">
        <f>IF(G763="Male",1,0)</f>
        <v>1</v>
      </c>
      <c r="D763" s="15">
        <f>IF(H763="Khmer",1,0)</f>
        <v>1</v>
      </c>
      <c r="E763" s="16">
        <v>3</v>
      </c>
      <c r="F763" s="16">
        <v>3</v>
      </c>
      <c r="G763" s="16" t="s">
        <v>50</v>
      </c>
      <c r="H763" s="16" t="s">
        <v>72</v>
      </c>
    </row>
    <row r="764" spans="1:8" x14ac:dyDescent="0.35">
      <c r="A764" s="17"/>
      <c r="B764" s="17">
        <v>11</v>
      </c>
      <c r="C764" s="15">
        <f>IF(G764="Male",1,0)</f>
        <v>0</v>
      </c>
      <c r="D764" s="15">
        <f>IF(H764="Khmer",1,0)</f>
        <v>1</v>
      </c>
      <c r="E764" s="17">
        <v>3</v>
      </c>
      <c r="F764" s="17">
        <v>3</v>
      </c>
      <c r="G764" s="17" t="s">
        <v>56</v>
      </c>
      <c r="H764" s="17" t="s">
        <v>72</v>
      </c>
    </row>
    <row r="765" spans="1:8" x14ac:dyDescent="0.35">
      <c r="A765" s="16"/>
      <c r="B765" s="16">
        <v>17</v>
      </c>
      <c r="C765" s="15">
        <f>IF(G765="Male",1,0)</f>
        <v>0</v>
      </c>
      <c r="D765" s="15">
        <f>IF(H765="Khmer",1,0)</f>
        <v>1</v>
      </c>
      <c r="E765" s="16">
        <v>1</v>
      </c>
      <c r="F765" s="16">
        <v>2</v>
      </c>
      <c r="G765" s="16" t="s">
        <v>56</v>
      </c>
      <c r="H765" s="16" t="s">
        <v>72</v>
      </c>
    </row>
    <row r="766" spans="1:8" x14ac:dyDescent="0.35">
      <c r="A766" s="17">
        <v>338000</v>
      </c>
      <c r="B766" s="17">
        <v>12</v>
      </c>
      <c r="C766" s="15">
        <f>IF(G766="Male",1,0)</f>
        <v>1</v>
      </c>
      <c r="D766" s="15">
        <f>IF(H766="Khmer",1,0)</f>
        <v>1</v>
      </c>
      <c r="E766" s="17">
        <v>1</v>
      </c>
      <c r="F766" s="17">
        <v>2</v>
      </c>
      <c r="G766" s="17" t="s">
        <v>50</v>
      </c>
      <c r="H766" s="17" t="s">
        <v>72</v>
      </c>
    </row>
    <row r="767" spans="1:8" x14ac:dyDescent="0.35">
      <c r="A767" s="16">
        <v>430000</v>
      </c>
      <c r="B767" s="16">
        <v>13</v>
      </c>
      <c r="C767" s="15">
        <f>IF(G767="Male",1,0)</f>
        <v>1</v>
      </c>
      <c r="D767" s="15">
        <f>IF(H767="Khmer",1,0)</f>
        <v>1</v>
      </c>
      <c r="E767" s="16">
        <v>9</v>
      </c>
      <c r="F767" s="16">
        <v>2</v>
      </c>
      <c r="G767" s="16" t="s">
        <v>50</v>
      </c>
      <c r="H767" s="16" t="s">
        <v>72</v>
      </c>
    </row>
    <row r="768" spans="1:8" x14ac:dyDescent="0.35">
      <c r="A768" s="17">
        <v>605000</v>
      </c>
      <c r="B768" s="17">
        <v>10</v>
      </c>
      <c r="C768" s="15">
        <f>IF(G768="Male",1,0)</f>
        <v>1</v>
      </c>
      <c r="D768" s="15">
        <f>IF(H768="Khmer",1,0)</f>
        <v>1</v>
      </c>
      <c r="E768" s="17">
        <v>14</v>
      </c>
      <c r="F768" s="17">
        <v>1</v>
      </c>
      <c r="G768" s="17" t="s">
        <v>50</v>
      </c>
      <c r="H768" s="17" t="s">
        <v>72</v>
      </c>
    </row>
    <row r="769" spans="1:8" x14ac:dyDescent="0.35">
      <c r="A769" s="16">
        <v>985000</v>
      </c>
      <c r="B769" s="16">
        <v>14</v>
      </c>
      <c r="C769" s="15">
        <f>IF(G769="Male",1,0)</f>
        <v>1</v>
      </c>
      <c r="D769" s="15">
        <f>IF(H769="Khmer",1,0)</f>
        <v>1</v>
      </c>
      <c r="E769" s="16">
        <v>3</v>
      </c>
      <c r="F769" s="16">
        <v>2</v>
      </c>
      <c r="G769" s="16" t="s">
        <v>50</v>
      </c>
      <c r="H769" s="16" t="s">
        <v>72</v>
      </c>
    </row>
    <row r="770" spans="1:8" x14ac:dyDescent="0.35">
      <c r="A770" s="17">
        <v>70000</v>
      </c>
      <c r="B770" s="17">
        <v>12</v>
      </c>
      <c r="C770" s="15">
        <f>IF(G770="Male",1,0)</f>
        <v>0</v>
      </c>
      <c r="D770" s="15">
        <f>IF(H770="Khmer",1,0)</f>
        <v>1</v>
      </c>
      <c r="E770" s="17">
        <v>3</v>
      </c>
      <c r="F770" s="17">
        <v>2</v>
      </c>
      <c r="G770" s="17" t="s">
        <v>56</v>
      </c>
      <c r="H770" s="17" t="s">
        <v>72</v>
      </c>
    </row>
    <row r="771" spans="1:8" x14ac:dyDescent="0.35">
      <c r="A771" s="16">
        <v>43000</v>
      </c>
      <c r="B771" s="16">
        <v>14</v>
      </c>
      <c r="C771" s="15">
        <f>IF(G771="Male",1,0)</f>
        <v>0</v>
      </c>
      <c r="D771" s="15">
        <f>IF(H771="Khmer",1,0)</f>
        <v>0</v>
      </c>
      <c r="E771" s="16">
        <v>0</v>
      </c>
      <c r="F771" s="16">
        <v>4</v>
      </c>
      <c r="G771" s="16" t="s">
        <v>56</v>
      </c>
      <c r="H771" s="16" t="s">
        <v>136</v>
      </c>
    </row>
    <row r="772" spans="1:8" x14ac:dyDescent="0.35">
      <c r="A772" s="17">
        <v>26000</v>
      </c>
      <c r="B772" s="17">
        <v>12</v>
      </c>
      <c r="C772" s="15">
        <f>IF(G772="Male",1,0)</f>
        <v>1</v>
      </c>
      <c r="D772" s="15">
        <f>IF(H772="Khmer",1,0)</f>
        <v>0</v>
      </c>
      <c r="E772" s="17">
        <v>0</v>
      </c>
      <c r="F772" s="17">
        <v>4</v>
      </c>
      <c r="G772" s="17" t="s">
        <v>50</v>
      </c>
      <c r="H772" s="17" t="s">
        <v>136</v>
      </c>
    </row>
    <row r="773" spans="1:8" x14ac:dyDescent="0.35">
      <c r="A773" s="16">
        <v>130000</v>
      </c>
      <c r="B773" s="16">
        <v>17</v>
      </c>
      <c r="C773" s="15">
        <f>IF(G773="Male",1,0)</f>
        <v>0</v>
      </c>
      <c r="D773" s="15">
        <f>IF(H773="Khmer",1,0)</f>
        <v>1</v>
      </c>
      <c r="E773" s="16">
        <v>0</v>
      </c>
      <c r="F773" s="16">
        <v>1</v>
      </c>
      <c r="G773" s="16" t="s">
        <v>56</v>
      </c>
      <c r="H773" s="16" t="s">
        <v>72</v>
      </c>
    </row>
    <row r="774" spans="1:8" x14ac:dyDescent="0.35">
      <c r="A774" s="17">
        <v>436000</v>
      </c>
      <c r="B774" s="17">
        <v>15</v>
      </c>
      <c r="C774" s="15">
        <f>IF(G774="Male",1,0)</f>
        <v>0</v>
      </c>
      <c r="D774" s="15">
        <f>IF(H774="Khmer",1,0)</f>
        <v>1</v>
      </c>
      <c r="E774" s="17">
        <v>0</v>
      </c>
      <c r="F774" s="17">
        <v>1</v>
      </c>
      <c r="G774" s="17" t="s">
        <v>56</v>
      </c>
      <c r="H774" s="17" t="s">
        <v>72</v>
      </c>
    </row>
    <row r="775" spans="1:8" x14ac:dyDescent="0.35">
      <c r="A775" s="16">
        <v>49000</v>
      </c>
      <c r="B775" s="16">
        <v>9</v>
      </c>
      <c r="C775" s="15">
        <f>IF(G775="Male",1,0)</f>
        <v>1</v>
      </c>
      <c r="D775" s="15">
        <f>IF(H775="Khmer",1,0)</f>
        <v>1</v>
      </c>
      <c r="E775" s="16">
        <v>2</v>
      </c>
      <c r="F775" s="16">
        <v>2</v>
      </c>
      <c r="G775" s="16" t="s">
        <v>50</v>
      </c>
      <c r="H775" s="16" t="s">
        <v>72</v>
      </c>
    </row>
    <row r="776" spans="1:8" x14ac:dyDescent="0.35">
      <c r="A776" s="17">
        <v>14000</v>
      </c>
      <c r="B776" s="17">
        <v>7</v>
      </c>
      <c r="C776" s="15">
        <f>IF(G776="Male",1,0)</f>
        <v>0</v>
      </c>
      <c r="D776" s="15">
        <f>IF(H776="Khmer",1,0)</f>
        <v>1</v>
      </c>
      <c r="E776" s="17">
        <v>2</v>
      </c>
      <c r="F776" s="17">
        <v>2</v>
      </c>
      <c r="G776" s="17" t="s">
        <v>56</v>
      </c>
      <c r="H776" s="17" t="s">
        <v>72</v>
      </c>
    </row>
    <row r="777" spans="1:8" x14ac:dyDescent="0.35">
      <c r="A777" s="16">
        <v>142500</v>
      </c>
      <c r="B777" s="16">
        <v>8</v>
      </c>
      <c r="C777" s="15">
        <f>IF(G777="Male",1,0)</f>
        <v>0</v>
      </c>
      <c r="D777" s="15">
        <f>IF(H777="Khmer",1,0)</f>
        <v>1</v>
      </c>
      <c r="E777" s="16">
        <v>6</v>
      </c>
      <c r="F777" s="16">
        <v>1</v>
      </c>
      <c r="G777" s="16" t="s">
        <v>56</v>
      </c>
      <c r="H777" s="16" t="s">
        <v>72</v>
      </c>
    </row>
    <row r="778" spans="1:8" x14ac:dyDescent="0.35">
      <c r="A778" s="17">
        <v>90000</v>
      </c>
      <c r="B778" s="17">
        <v>13</v>
      </c>
      <c r="C778" s="15">
        <f>IF(G778="Male",1,0)</f>
        <v>0</v>
      </c>
      <c r="D778" s="15">
        <f>IF(H778="Khmer",1,0)</f>
        <v>1</v>
      </c>
      <c r="E778" s="17">
        <v>9</v>
      </c>
      <c r="F778" s="17">
        <v>2</v>
      </c>
      <c r="G778" s="17" t="s">
        <v>56</v>
      </c>
      <c r="H778" s="17" t="s">
        <v>72</v>
      </c>
    </row>
    <row r="779" spans="1:8" x14ac:dyDescent="0.35">
      <c r="A779" s="16">
        <v>90000</v>
      </c>
      <c r="B779" s="16">
        <v>9</v>
      </c>
      <c r="C779" s="15">
        <f>IF(G779="Male",1,0)</f>
        <v>0</v>
      </c>
      <c r="D779" s="15">
        <f>IF(H779="Khmer",1,0)</f>
        <v>1</v>
      </c>
      <c r="E779" s="16">
        <v>9</v>
      </c>
      <c r="F779" s="16">
        <v>2</v>
      </c>
      <c r="G779" s="16" t="s">
        <v>56</v>
      </c>
      <c r="H779" s="16" t="s">
        <v>72</v>
      </c>
    </row>
    <row r="780" spans="1:8" x14ac:dyDescent="0.35">
      <c r="A780" s="17">
        <v>995000</v>
      </c>
      <c r="B780" s="17">
        <v>13</v>
      </c>
      <c r="C780" s="15">
        <f>IF(G780="Male",1,0)</f>
        <v>0</v>
      </c>
      <c r="D780" s="15">
        <f>IF(H780="Khmer",1,0)</f>
        <v>1</v>
      </c>
      <c r="E780" s="17">
        <v>8</v>
      </c>
      <c r="F780" s="17">
        <v>4</v>
      </c>
      <c r="G780" s="17" t="s">
        <v>56</v>
      </c>
      <c r="H780" s="17" t="s">
        <v>72</v>
      </c>
    </row>
    <row r="781" spans="1:8" x14ac:dyDescent="0.35">
      <c r="A781" s="16">
        <v>392000</v>
      </c>
      <c r="B781" s="16">
        <v>12</v>
      </c>
      <c r="C781" s="15">
        <f>IF(G781="Male",1,0)</f>
        <v>1</v>
      </c>
      <c r="D781" s="15">
        <f>IF(H781="Khmer",1,0)</f>
        <v>1</v>
      </c>
      <c r="E781" s="16">
        <v>8</v>
      </c>
      <c r="F781" s="16">
        <v>4</v>
      </c>
      <c r="G781" s="16" t="s">
        <v>50</v>
      </c>
      <c r="H781" s="16" t="s">
        <v>72</v>
      </c>
    </row>
    <row r="782" spans="1:8" x14ac:dyDescent="0.35">
      <c r="A782" s="17">
        <v>650000</v>
      </c>
      <c r="B782" s="17">
        <v>10</v>
      </c>
      <c r="C782" s="15">
        <f>IF(G782="Male",1,0)</f>
        <v>0</v>
      </c>
      <c r="D782" s="15">
        <f>IF(H782="Khmer",1,0)</f>
        <v>1</v>
      </c>
      <c r="E782" s="17">
        <v>8</v>
      </c>
      <c r="F782" s="17">
        <v>4</v>
      </c>
      <c r="G782" s="17" t="s">
        <v>56</v>
      </c>
      <c r="H782" s="17" t="s">
        <v>72</v>
      </c>
    </row>
    <row r="783" spans="1:8" x14ac:dyDescent="0.35">
      <c r="A783" s="16">
        <v>145000</v>
      </c>
      <c r="B783" s="16">
        <v>8</v>
      </c>
      <c r="C783" s="15">
        <f>IF(G783="Male",1,0)</f>
        <v>0</v>
      </c>
      <c r="D783" s="15">
        <f>IF(H783="Khmer",1,0)</f>
        <v>1</v>
      </c>
      <c r="E783" s="16">
        <v>8</v>
      </c>
      <c r="F783" s="16">
        <v>4</v>
      </c>
      <c r="G783" s="16" t="s">
        <v>56</v>
      </c>
      <c r="H783" s="16" t="s">
        <v>72</v>
      </c>
    </row>
    <row r="784" spans="1:8" x14ac:dyDescent="0.35">
      <c r="A784" s="17">
        <v>2605000</v>
      </c>
      <c r="B784" s="17">
        <v>10</v>
      </c>
      <c r="C784" s="15">
        <f>IF(G784="Male",1,0)</f>
        <v>0</v>
      </c>
      <c r="D784" s="15">
        <f>IF(H784="Khmer",1,0)</f>
        <v>1</v>
      </c>
      <c r="E784" s="17">
        <v>8</v>
      </c>
      <c r="F784" s="17">
        <v>3</v>
      </c>
      <c r="G784" s="17" t="s">
        <v>56</v>
      </c>
      <c r="H784" s="17" t="s">
        <v>72</v>
      </c>
    </row>
    <row r="785" spans="1:8" x14ac:dyDescent="0.35">
      <c r="A785" s="16"/>
      <c r="B785" s="16">
        <v>6</v>
      </c>
      <c r="C785" s="15">
        <f>IF(G785="Male",1,0)</f>
        <v>0</v>
      </c>
      <c r="D785" s="15">
        <f>IF(H785="Khmer",1,0)</f>
        <v>1</v>
      </c>
      <c r="E785" s="16">
        <v>8</v>
      </c>
      <c r="F785" s="16">
        <v>3</v>
      </c>
      <c r="G785" s="16" t="s">
        <v>56</v>
      </c>
      <c r="H785" s="16" t="s">
        <v>72</v>
      </c>
    </row>
    <row r="786" spans="1:8" x14ac:dyDescent="0.35">
      <c r="A786" s="17">
        <v>105000</v>
      </c>
      <c r="B786" s="17">
        <v>10</v>
      </c>
      <c r="C786" s="15">
        <f>IF(G786="Male",1,0)</f>
        <v>0</v>
      </c>
      <c r="D786" s="15">
        <f>IF(H786="Khmer",1,0)</f>
        <v>1</v>
      </c>
      <c r="E786" s="17">
        <v>5</v>
      </c>
      <c r="F786" s="17">
        <v>2</v>
      </c>
      <c r="G786" s="17" t="s">
        <v>56</v>
      </c>
      <c r="H786" s="17" t="s">
        <v>72</v>
      </c>
    </row>
    <row r="787" spans="1:8" x14ac:dyDescent="0.35">
      <c r="A787" s="16"/>
      <c r="B787" s="16">
        <v>8</v>
      </c>
      <c r="C787" s="15">
        <f>IF(G787="Male",1,0)</f>
        <v>0</v>
      </c>
      <c r="D787" s="15">
        <f>IF(H787="Khmer",1,0)</f>
        <v>1</v>
      </c>
      <c r="E787" s="16">
        <v>5</v>
      </c>
      <c r="F787" s="16">
        <v>2</v>
      </c>
      <c r="G787" s="16" t="s">
        <v>56</v>
      </c>
      <c r="H787" s="16" t="s">
        <v>72</v>
      </c>
    </row>
    <row r="788" spans="1:8" x14ac:dyDescent="0.35">
      <c r="A788" s="17">
        <v>415000</v>
      </c>
      <c r="B788" s="17">
        <v>8</v>
      </c>
      <c r="C788" s="15">
        <f>IF(G788="Male",1,0)</f>
        <v>0</v>
      </c>
      <c r="D788" s="15">
        <f>IF(H788="Khmer",1,0)</f>
        <v>0</v>
      </c>
      <c r="E788" s="17">
        <v>4</v>
      </c>
      <c r="F788" s="17">
        <v>2</v>
      </c>
      <c r="G788" s="17" t="s">
        <v>56</v>
      </c>
      <c r="H788" s="17" t="s">
        <v>51</v>
      </c>
    </row>
    <row r="789" spans="1:8" x14ac:dyDescent="0.35">
      <c r="A789" s="16">
        <v>54000</v>
      </c>
      <c r="B789" s="16">
        <v>13</v>
      </c>
      <c r="C789" s="15">
        <f>IF(G789="Male",1,0)</f>
        <v>1</v>
      </c>
      <c r="D789" s="15">
        <f>IF(H789="Khmer",1,0)</f>
        <v>1</v>
      </c>
      <c r="E789" s="16">
        <v>8</v>
      </c>
      <c r="F789" s="16">
        <v>3</v>
      </c>
      <c r="G789" s="16" t="s">
        <v>50</v>
      </c>
      <c r="H789" s="16" t="s">
        <v>72</v>
      </c>
    </row>
    <row r="790" spans="1:8" x14ac:dyDescent="0.35">
      <c r="A790" s="17">
        <v>38000</v>
      </c>
      <c r="B790" s="17">
        <v>11</v>
      </c>
      <c r="C790" s="15">
        <f>IF(G790="Male",1,0)</f>
        <v>1</v>
      </c>
      <c r="D790" s="15">
        <f>IF(H790="Khmer",1,0)</f>
        <v>1</v>
      </c>
      <c r="E790" s="17">
        <v>8</v>
      </c>
      <c r="F790" s="17">
        <v>3</v>
      </c>
      <c r="G790" s="17" t="s">
        <v>50</v>
      </c>
      <c r="H790" s="17" t="s">
        <v>72</v>
      </c>
    </row>
    <row r="791" spans="1:8" x14ac:dyDescent="0.35">
      <c r="A791" s="16">
        <v>6480000</v>
      </c>
      <c r="B791" s="16">
        <v>14</v>
      </c>
      <c r="C791" s="15">
        <f>IF(G791="Male",1,0)</f>
        <v>1</v>
      </c>
      <c r="D791" s="15">
        <f>IF(H791="Khmer",1,0)</f>
        <v>1</v>
      </c>
      <c r="E791" s="16">
        <v>16</v>
      </c>
      <c r="F791" s="16">
        <v>1</v>
      </c>
      <c r="G791" s="16" t="s">
        <v>50</v>
      </c>
      <c r="H791" s="16" t="s">
        <v>72</v>
      </c>
    </row>
    <row r="792" spans="1:8" x14ac:dyDescent="0.35">
      <c r="A792" s="17">
        <v>365000</v>
      </c>
      <c r="B792" s="17">
        <v>13</v>
      </c>
      <c r="C792" s="15">
        <f>IF(G792="Male",1,0)</f>
        <v>1</v>
      </c>
      <c r="D792" s="15">
        <f>IF(H792="Khmer",1,0)</f>
        <v>1</v>
      </c>
      <c r="E792" s="17">
        <v>9</v>
      </c>
      <c r="F792" s="17">
        <v>2</v>
      </c>
      <c r="G792" s="17" t="s">
        <v>50</v>
      </c>
      <c r="H792" s="17" t="s">
        <v>72</v>
      </c>
    </row>
    <row r="793" spans="1:8" x14ac:dyDescent="0.35">
      <c r="A793" s="16">
        <v>100000</v>
      </c>
      <c r="B793" s="16">
        <v>10</v>
      </c>
      <c r="C793" s="15">
        <f>IF(G793="Male",1,0)</f>
        <v>0</v>
      </c>
      <c r="D793" s="15">
        <f>IF(H793="Khmer",1,0)</f>
        <v>1</v>
      </c>
      <c r="E793" s="16">
        <v>9</v>
      </c>
      <c r="F793" s="16">
        <v>2</v>
      </c>
      <c r="G793" s="16" t="s">
        <v>56</v>
      </c>
      <c r="H793" s="16" t="s">
        <v>72</v>
      </c>
    </row>
    <row r="794" spans="1:8" x14ac:dyDescent="0.35">
      <c r="A794" s="17">
        <v>850000</v>
      </c>
      <c r="B794" s="17">
        <v>16</v>
      </c>
      <c r="C794" s="15">
        <f>IF(G794="Male",1,0)</f>
        <v>0</v>
      </c>
      <c r="D794" s="15">
        <f>IF(H794="Khmer",1,0)</f>
        <v>1</v>
      </c>
      <c r="E794" s="17">
        <v>0</v>
      </c>
      <c r="F794" s="17">
        <v>1</v>
      </c>
      <c r="G794" s="17" t="s">
        <v>56</v>
      </c>
      <c r="H794" s="17" t="s">
        <v>72</v>
      </c>
    </row>
    <row r="795" spans="1:8" x14ac:dyDescent="0.35">
      <c r="A795" s="16">
        <v>680000</v>
      </c>
      <c r="B795" s="16">
        <v>15</v>
      </c>
      <c r="C795" s="15">
        <f>IF(G795="Male",1,0)</f>
        <v>0</v>
      </c>
      <c r="D795" s="15">
        <f>IF(H795="Khmer",1,0)</f>
        <v>1</v>
      </c>
      <c r="E795" s="16">
        <v>7</v>
      </c>
      <c r="F795" s="16">
        <v>2</v>
      </c>
      <c r="G795" s="16" t="s">
        <v>56</v>
      </c>
      <c r="H795" s="16" t="s">
        <v>72</v>
      </c>
    </row>
    <row r="796" spans="1:8" x14ac:dyDescent="0.35">
      <c r="A796" s="17">
        <v>350000</v>
      </c>
      <c r="B796" s="17">
        <v>10</v>
      </c>
      <c r="C796" s="15">
        <f>IF(G796="Male",1,0)</f>
        <v>1</v>
      </c>
      <c r="D796" s="15">
        <f>IF(H796="Khmer",1,0)</f>
        <v>1</v>
      </c>
      <c r="E796" s="17">
        <v>7</v>
      </c>
      <c r="F796" s="17">
        <v>2</v>
      </c>
      <c r="G796" s="17" t="s">
        <v>50</v>
      </c>
      <c r="H796" s="17" t="s">
        <v>72</v>
      </c>
    </row>
    <row r="797" spans="1:8" x14ac:dyDescent="0.35">
      <c r="A797" s="16">
        <v>147000</v>
      </c>
      <c r="B797" s="16">
        <v>12</v>
      </c>
      <c r="C797" s="15">
        <f>IF(G797="Male",1,0)</f>
        <v>1</v>
      </c>
      <c r="D797" s="15">
        <f>IF(H797="Khmer",1,0)</f>
        <v>1</v>
      </c>
      <c r="E797" s="16">
        <v>0</v>
      </c>
      <c r="F797" s="16">
        <v>2</v>
      </c>
      <c r="G797" s="16" t="s">
        <v>50</v>
      </c>
      <c r="H797" s="16" t="s">
        <v>72</v>
      </c>
    </row>
    <row r="798" spans="1:8" x14ac:dyDescent="0.35">
      <c r="A798" s="17">
        <v>680000</v>
      </c>
      <c r="B798" s="17">
        <v>15</v>
      </c>
      <c r="C798" s="15">
        <f>IF(G798="Male",1,0)</f>
        <v>1</v>
      </c>
      <c r="D798" s="15">
        <f>IF(H798="Khmer",1,0)</f>
        <v>1</v>
      </c>
      <c r="E798" s="17">
        <v>11</v>
      </c>
      <c r="F798" s="17">
        <v>2</v>
      </c>
      <c r="G798" s="17" t="s">
        <v>50</v>
      </c>
      <c r="H798" s="17" t="s">
        <v>72</v>
      </c>
    </row>
    <row r="799" spans="1:8" x14ac:dyDescent="0.35">
      <c r="A799" s="16">
        <v>346000</v>
      </c>
      <c r="B799" s="16">
        <v>8</v>
      </c>
      <c r="C799" s="15">
        <f>IF(G799="Male",1,0)</f>
        <v>1</v>
      </c>
      <c r="D799" s="15">
        <f>IF(H799="Khmer",1,0)</f>
        <v>1</v>
      </c>
      <c r="E799" s="16">
        <v>11</v>
      </c>
      <c r="F799" s="16">
        <v>2</v>
      </c>
      <c r="G799" s="16" t="s">
        <v>50</v>
      </c>
      <c r="H799" s="16" t="s">
        <v>72</v>
      </c>
    </row>
    <row r="800" spans="1:8" x14ac:dyDescent="0.35">
      <c r="A800" s="17">
        <v>760000</v>
      </c>
      <c r="B800" s="17">
        <v>17</v>
      </c>
      <c r="C800" s="15">
        <f>IF(G800="Male",1,0)</f>
        <v>1</v>
      </c>
      <c r="D800" s="15">
        <f>IF(H800="Khmer",1,0)</f>
        <v>1</v>
      </c>
      <c r="E800" s="17">
        <v>18</v>
      </c>
      <c r="F800" s="17">
        <v>3</v>
      </c>
      <c r="G800" s="17" t="s">
        <v>50</v>
      </c>
      <c r="H800" s="17" t="s">
        <v>72</v>
      </c>
    </row>
    <row r="801" spans="1:8" x14ac:dyDescent="0.35">
      <c r="A801" s="16">
        <v>136000</v>
      </c>
      <c r="B801" s="16">
        <v>14</v>
      </c>
      <c r="C801" s="15">
        <f>IF(G801="Male",1,0)</f>
        <v>0</v>
      </c>
      <c r="D801" s="15">
        <f>IF(H801="Khmer",1,0)</f>
        <v>1</v>
      </c>
      <c r="E801" s="16">
        <v>18</v>
      </c>
      <c r="F801" s="16">
        <v>3</v>
      </c>
      <c r="G801" s="16" t="s">
        <v>56</v>
      </c>
      <c r="H801" s="16" t="s">
        <v>72</v>
      </c>
    </row>
    <row r="802" spans="1:8" x14ac:dyDescent="0.35">
      <c r="A802" s="17">
        <v>190000</v>
      </c>
      <c r="B802" s="17">
        <v>14</v>
      </c>
      <c r="C802" s="15">
        <f>IF(G802="Male",1,0)</f>
        <v>0</v>
      </c>
      <c r="D802" s="15">
        <f>IF(H802="Khmer",1,0)</f>
        <v>1</v>
      </c>
      <c r="E802" s="17">
        <v>18</v>
      </c>
      <c r="F802" s="17">
        <v>3</v>
      </c>
      <c r="G802" s="17" t="s">
        <v>56</v>
      </c>
      <c r="H802" s="17" t="s">
        <v>72</v>
      </c>
    </row>
    <row r="803" spans="1:8" x14ac:dyDescent="0.35">
      <c r="A803" s="16"/>
      <c r="B803" s="16">
        <v>16</v>
      </c>
      <c r="C803" s="15">
        <f>IF(G803="Male",1,0)</f>
        <v>1</v>
      </c>
      <c r="D803" s="15">
        <f>IF(H803="Khmer",1,0)</f>
        <v>1</v>
      </c>
      <c r="E803" s="16">
        <v>0</v>
      </c>
      <c r="F803" s="16">
        <v>4</v>
      </c>
      <c r="G803" s="16" t="s">
        <v>50</v>
      </c>
      <c r="H803" s="16" t="s">
        <v>72</v>
      </c>
    </row>
    <row r="804" spans="1:8" x14ac:dyDescent="0.35">
      <c r="A804" s="17"/>
      <c r="B804" s="17">
        <v>11</v>
      </c>
      <c r="C804" s="15">
        <f>IF(G804="Male",1,0)</f>
        <v>0</v>
      </c>
      <c r="D804" s="15">
        <f>IF(H804="Khmer",1,0)</f>
        <v>1</v>
      </c>
      <c r="E804" s="17">
        <v>0</v>
      </c>
      <c r="F804" s="17">
        <v>4</v>
      </c>
      <c r="G804" s="17" t="s">
        <v>56</v>
      </c>
      <c r="H804" s="17" t="s">
        <v>72</v>
      </c>
    </row>
    <row r="805" spans="1:8" x14ac:dyDescent="0.35">
      <c r="A805" s="16">
        <v>132500</v>
      </c>
      <c r="B805" s="16">
        <v>9</v>
      </c>
      <c r="C805" s="15">
        <f>IF(G805="Male",1,0)</f>
        <v>0</v>
      </c>
      <c r="D805" s="15">
        <f>IF(H805="Khmer",1,0)</f>
        <v>1</v>
      </c>
      <c r="E805" s="16">
        <v>0</v>
      </c>
      <c r="F805" s="16">
        <v>4</v>
      </c>
      <c r="G805" s="16" t="s">
        <v>56</v>
      </c>
      <c r="H805" s="16" t="s">
        <v>72</v>
      </c>
    </row>
    <row r="806" spans="1:8" x14ac:dyDescent="0.35">
      <c r="A806" s="17">
        <v>232500</v>
      </c>
      <c r="B806" s="17">
        <v>6</v>
      </c>
      <c r="C806" s="15">
        <f>IF(G806="Male",1,0)</f>
        <v>0</v>
      </c>
      <c r="D806" s="15">
        <f>IF(H806="Khmer",1,0)</f>
        <v>1</v>
      </c>
      <c r="E806" s="17">
        <v>0</v>
      </c>
      <c r="F806" s="17">
        <v>4</v>
      </c>
      <c r="G806" s="17" t="s">
        <v>56</v>
      </c>
      <c r="H806" s="17" t="s">
        <v>72</v>
      </c>
    </row>
    <row r="807" spans="1:8" x14ac:dyDescent="0.35">
      <c r="A807" s="16">
        <v>73000</v>
      </c>
      <c r="B807" s="16">
        <v>9</v>
      </c>
      <c r="C807" s="15">
        <f>IF(G807="Male",1,0)</f>
        <v>0</v>
      </c>
      <c r="D807" s="15">
        <f>IF(H807="Khmer",1,0)</f>
        <v>1</v>
      </c>
      <c r="E807" s="16">
        <v>0</v>
      </c>
      <c r="F807" s="16">
        <v>2</v>
      </c>
      <c r="G807" s="16" t="s">
        <v>56</v>
      </c>
      <c r="H807" s="16" t="s">
        <v>72</v>
      </c>
    </row>
    <row r="808" spans="1:8" x14ac:dyDescent="0.35">
      <c r="A808" s="17">
        <v>290000</v>
      </c>
      <c r="B808" s="17">
        <v>11</v>
      </c>
      <c r="C808" s="15">
        <f>IF(G808="Male",1,0)</f>
        <v>0</v>
      </c>
      <c r="D808" s="15">
        <f>IF(H808="Khmer",1,0)</f>
        <v>1</v>
      </c>
      <c r="E808" s="17">
        <v>12</v>
      </c>
      <c r="F808" s="17">
        <v>1</v>
      </c>
      <c r="G808" s="17" t="s">
        <v>56</v>
      </c>
      <c r="H808" s="17" t="s">
        <v>72</v>
      </c>
    </row>
    <row r="809" spans="1:8" x14ac:dyDescent="0.35">
      <c r="A809" s="16">
        <v>40000</v>
      </c>
      <c r="B809" s="16">
        <v>7</v>
      </c>
      <c r="C809" s="15">
        <f>IF(G809="Male",1,0)</f>
        <v>0</v>
      </c>
      <c r="D809" s="15">
        <f>IF(H809="Khmer",1,0)</f>
        <v>1</v>
      </c>
      <c r="E809" s="16">
        <v>5</v>
      </c>
      <c r="F809" s="16">
        <v>2</v>
      </c>
      <c r="G809" s="16" t="s">
        <v>56</v>
      </c>
      <c r="H809" s="16" t="s">
        <v>72</v>
      </c>
    </row>
    <row r="810" spans="1:8" x14ac:dyDescent="0.35">
      <c r="A810" s="17"/>
      <c r="B810" s="17">
        <v>16</v>
      </c>
      <c r="C810" s="15">
        <f>IF(G810="Male",1,0)</f>
        <v>1</v>
      </c>
      <c r="D810" s="15">
        <f>IF(H810="Khmer",1,0)</f>
        <v>0</v>
      </c>
      <c r="E810" s="17">
        <v>6</v>
      </c>
      <c r="F810" s="17">
        <v>3</v>
      </c>
      <c r="G810" s="17" t="s">
        <v>50</v>
      </c>
      <c r="H810" s="17" t="s">
        <v>51</v>
      </c>
    </row>
    <row r="811" spans="1:8" x14ac:dyDescent="0.35">
      <c r="A811" s="16">
        <v>127000</v>
      </c>
      <c r="B811" s="16">
        <v>16</v>
      </c>
      <c r="C811" s="15">
        <f>IF(G811="Male",1,0)</f>
        <v>1</v>
      </c>
      <c r="D811" s="15">
        <f>IF(H811="Khmer",1,0)</f>
        <v>1</v>
      </c>
      <c r="E811" s="16">
        <v>6</v>
      </c>
      <c r="F811" s="16">
        <v>2</v>
      </c>
      <c r="G811" s="16" t="s">
        <v>50</v>
      </c>
      <c r="H811" s="16" t="s">
        <v>72</v>
      </c>
    </row>
    <row r="812" spans="1:8" x14ac:dyDescent="0.35">
      <c r="A812" s="17">
        <v>53000</v>
      </c>
      <c r="B812" s="17">
        <v>13</v>
      </c>
      <c r="C812" s="15">
        <f>IF(G812="Male",1,0)</f>
        <v>0</v>
      </c>
      <c r="D812" s="15">
        <f>IF(H812="Khmer",1,0)</f>
        <v>1</v>
      </c>
      <c r="E812" s="17">
        <v>6</v>
      </c>
      <c r="F812" s="17">
        <v>2</v>
      </c>
      <c r="G812" s="17" t="s">
        <v>56</v>
      </c>
      <c r="H812" s="17" t="s">
        <v>72</v>
      </c>
    </row>
    <row r="813" spans="1:8" x14ac:dyDescent="0.35">
      <c r="A813" s="16">
        <v>890000</v>
      </c>
      <c r="B813" s="16">
        <v>17</v>
      </c>
      <c r="C813" s="15">
        <f>IF(G813="Male",1,0)</f>
        <v>0</v>
      </c>
      <c r="D813" s="15">
        <f>IF(H813="Khmer",1,0)</f>
        <v>1</v>
      </c>
      <c r="E813" s="16">
        <v>7</v>
      </c>
      <c r="F813" s="16">
        <v>2</v>
      </c>
      <c r="G813" s="16" t="s">
        <v>56</v>
      </c>
      <c r="H813" s="16" t="s">
        <v>72</v>
      </c>
    </row>
    <row r="814" spans="1:8" x14ac:dyDescent="0.35">
      <c r="A814" s="17">
        <v>843000</v>
      </c>
      <c r="B814" s="17">
        <v>17</v>
      </c>
      <c r="C814" s="15">
        <f>IF(G814="Male",1,0)</f>
        <v>0</v>
      </c>
      <c r="D814" s="15">
        <f>IF(H814="Khmer",1,0)</f>
        <v>1</v>
      </c>
      <c r="E814" s="17">
        <v>7</v>
      </c>
      <c r="F814" s="17">
        <v>2</v>
      </c>
      <c r="G814" s="17" t="s">
        <v>56</v>
      </c>
      <c r="H814" s="17" t="s">
        <v>72</v>
      </c>
    </row>
    <row r="815" spans="1:8" x14ac:dyDescent="0.35">
      <c r="A815" s="16">
        <v>295000</v>
      </c>
      <c r="B815" s="16">
        <v>7</v>
      </c>
      <c r="C815" s="15">
        <f>IF(G815="Male",1,0)</f>
        <v>1</v>
      </c>
      <c r="D815" s="15">
        <f>IF(H815="Khmer",1,0)</f>
        <v>1</v>
      </c>
      <c r="E815" s="16">
        <v>6</v>
      </c>
      <c r="F815" s="16">
        <v>1</v>
      </c>
      <c r="G815" s="16" t="s">
        <v>50</v>
      </c>
      <c r="H815" s="16" t="s">
        <v>72</v>
      </c>
    </row>
    <row r="816" spans="1:8" x14ac:dyDescent="0.35">
      <c r="A816" s="17">
        <v>360000</v>
      </c>
      <c r="B816" s="17">
        <v>8</v>
      </c>
      <c r="C816" s="15">
        <f>IF(G816="Male",1,0)</f>
        <v>0</v>
      </c>
      <c r="D816" s="15">
        <f>IF(H816="Khmer",1,0)</f>
        <v>1</v>
      </c>
      <c r="E816" s="17">
        <v>7</v>
      </c>
      <c r="F816" s="17">
        <v>2</v>
      </c>
      <c r="G816" s="17" t="s">
        <v>56</v>
      </c>
      <c r="H816" s="17" t="s">
        <v>72</v>
      </c>
    </row>
    <row r="817" spans="1:8" x14ac:dyDescent="0.35">
      <c r="A817" s="16">
        <v>767000</v>
      </c>
      <c r="B817" s="16">
        <v>14</v>
      </c>
      <c r="C817" s="15">
        <f>IF(G817="Male",1,0)</f>
        <v>1</v>
      </c>
      <c r="D817" s="15">
        <f>IF(H817="Khmer",1,0)</f>
        <v>1</v>
      </c>
      <c r="E817" s="16">
        <v>2</v>
      </c>
      <c r="F817" s="16">
        <v>2</v>
      </c>
      <c r="G817" s="16" t="s">
        <v>50</v>
      </c>
      <c r="H817" s="16" t="s">
        <v>72</v>
      </c>
    </row>
    <row r="818" spans="1:8" x14ac:dyDescent="0.35">
      <c r="A818" s="17">
        <v>1205000</v>
      </c>
      <c r="B818" s="17">
        <v>12</v>
      </c>
      <c r="C818" s="15">
        <f>IF(G818="Male",1,0)</f>
        <v>1</v>
      </c>
      <c r="D818" s="15">
        <f>IF(H818="Khmer",1,0)</f>
        <v>1</v>
      </c>
      <c r="E818" s="17">
        <v>2</v>
      </c>
      <c r="F818" s="17">
        <v>2</v>
      </c>
      <c r="G818" s="17" t="s">
        <v>50</v>
      </c>
      <c r="H818" s="17" t="s">
        <v>72</v>
      </c>
    </row>
    <row r="819" spans="1:8" x14ac:dyDescent="0.35">
      <c r="A819" s="16">
        <v>228000</v>
      </c>
      <c r="B819" s="16">
        <v>16</v>
      </c>
      <c r="C819" s="15">
        <f>IF(G819="Male",1,0)</f>
        <v>0</v>
      </c>
      <c r="D819" s="15">
        <f>IF(H819="Khmer",1,0)</f>
        <v>1</v>
      </c>
      <c r="E819" s="16">
        <v>6</v>
      </c>
      <c r="F819" s="16">
        <v>3</v>
      </c>
      <c r="G819" s="16" t="s">
        <v>56</v>
      </c>
      <c r="H819" s="16" t="s">
        <v>72</v>
      </c>
    </row>
    <row r="820" spans="1:8" x14ac:dyDescent="0.35">
      <c r="A820" s="17">
        <v>370200</v>
      </c>
      <c r="B820" s="17">
        <v>10</v>
      </c>
      <c r="C820" s="15">
        <f>IF(G820="Male",1,0)</f>
        <v>0</v>
      </c>
      <c r="D820" s="15">
        <f>IF(H820="Khmer",1,0)</f>
        <v>1</v>
      </c>
      <c r="E820" s="17">
        <v>6</v>
      </c>
      <c r="F820" s="17">
        <v>3</v>
      </c>
      <c r="G820" s="17" t="s">
        <v>56</v>
      </c>
      <c r="H820" s="17" t="s">
        <v>72</v>
      </c>
    </row>
    <row r="821" spans="1:8" x14ac:dyDescent="0.35">
      <c r="A821" s="16"/>
      <c r="B821" s="16">
        <v>16</v>
      </c>
      <c r="C821" s="15">
        <f>IF(G821="Male",1,0)</f>
        <v>1</v>
      </c>
      <c r="D821" s="15">
        <f>IF(H821="Khmer",1,0)</f>
        <v>1</v>
      </c>
      <c r="E821" s="16">
        <v>6</v>
      </c>
      <c r="F821" s="16">
        <v>4</v>
      </c>
      <c r="G821" s="16" t="s">
        <v>50</v>
      </c>
      <c r="H821" s="16" t="s">
        <v>72</v>
      </c>
    </row>
    <row r="822" spans="1:8" x14ac:dyDescent="0.35">
      <c r="A822" s="17">
        <v>45000</v>
      </c>
      <c r="B822" s="17">
        <v>13</v>
      </c>
      <c r="C822" s="15">
        <f>IF(G822="Male",1,0)</f>
        <v>1</v>
      </c>
      <c r="D822" s="15">
        <f>IF(H822="Khmer",1,0)</f>
        <v>1</v>
      </c>
      <c r="E822" s="17">
        <v>6</v>
      </c>
      <c r="F822" s="17">
        <v>4</v>
      </c>
      <c r="G822" s="17" t="s">
        <v>50</v>
      </c>
      <c r="H822" s="17" t="s">
        <v>72</v>
      </c>
    </row>
    <row r="823" spans="1:8" x14ac:dyDescent="0.35">
      <c r="A823" s="16">
        <v>35000</v>
      </c>
      <c r="B823" s="16">
        <v>10</v>
      </c>
      <c r="C823" s="15">
        <f>IF(G823="Male",1,0)</f>
        <v>1</v>
      </c>
      <c r="D823" s="15">
        <f>IF(H823="Khmer",1,0)</f>
        <v>1</v>
      </c>
      <c r="E823" s="16">
        <v>6</v>
      </c>
      <c r="F823" s="16">
        <v>4</v>
      </c>
      <c r="G823" s="16" t="s">
        <v>50</v>
      </c>
      <c r="H823" s="16" t="s">
        <v>72</v>
      </c>
    </row>
    <row r="824" spans="1:8" x14ac:dyDescent="0.35">
      <c r="A824" s="17">
        <v>399000</v>
      </c>
      <c r="B824" s="17">
        <v>10</v>
      </c>
      <c r="C824" s="15">
        <f>IF(G824="Male",1,0)</f>
        <v>0</v>
      </c>
      <c r="D824" s="15">
        <f>IF(H824="Khmer",1,0)</f>
        <v>1</v>
      </c>
      <c r="E824" s="17">
        <v>3</v>
      </c>
      <c r="F824" s="17">
        <v>3</v>
      </c>
      <c r="G824" s="17" t="s">
        <v>56</v>
      </c>
      <c r="H824" s="17" t="s">
        <v>72</v>
      </c>
    </row>
    <row r="825" spans="1:8" x14ac:dyDescent="0.35">
      <c r="A825" s="16">
        <v>271000</v>
      </c>
      <c r="B825" s="16">
        <v>10</v>
      </c>
      <c r="C825" s="15">
        <f>IF(G825="Male",1,0)</f>
        <v>1</v>
      </c>
      <c r="D825" s="15">
        <f>IF(H825="Khmer",1,0)</f>
        <v>1</v>
      </c>
      <c r="E825" s="16">
        <v>3</v>
      </c>
      <c r="F825" s="16">
        <v>3</v>
      </c>
      <c r="G825" s="16" t="s">
        <v>50</v>
      </c>
      <c r="H825" s="16" t="s">
        <v>72</v>
      </c>
    </row>
    <row r="826" spans="1:8" x14ac:dyDescent="0.35">
      <c r="A826" s="17">
        <v>57000</v>
      </c>
      <c r="B826" s="17">
        <v>8</v>
      </c>
      <c r="C826" s="15">
        <f>IF(G826="Male",1,0)</f>
        <v>1</v>
      </c>
      <c r="D826" s="15">
        <f>IF(H826="Khmer",1,0)</f>
        <v>1</v>
      </c>
      <c r="E826" s="17">
        <v>0</v>
      </c>
      <c r="F826" s="17">
        <v>3</v>
      </c>
      <c r="G826" s="17" t="s">
        <v>50</v>
      </c>
      <c r="H826" s="17" t="s">
        <v>72</v>
      </c>
    </row>
    <row r="827" spans="1:8" x14ac:dyDescent="0.35">
      <c r="A827" s="16">
        <v>63000</v>
      </c>
      <c r="B827" s="16">
        <v>11</v>
      </c>
      <c r="C827" s="15">
        <f>IF(G827="Male",1,0)</f>
        <v>0</v>
      </c>
      <c r="D827" s="15">
        <f>IF(H827="Khmer",1,0)</f>
        <v>1</v>
      </c>
      <c r="E827" s="16">
        <v>4</v>
      </c>
      <c r="F827" s="16">
        <v>4</v>
      </c>
      <c r="G827" s="16" t="s">
        <v>56</v>
      </c>
      <c r="H827" s="16" t="s">
        <v>72</v>
      </c>
    </row>
    <row r="828" spans="1:8" x14ac:dyDescent="0.35">
      <c r="A828" s="17">
        <v>659000</v>
      </c>
      <c r="B828" s="17">
        <v>17</v>
      </c>
      <c r="C828" s="15">
        <f>IF(G828="Male",1,0)</f>
        <v>1</v>
      </c>
      <c r="D828" s="15">
        <f>IF(H828="Khmer",1,0)</f>
        <v>1</v>
      </c>
      <c r="E828" s="17">
        <v>5</v>
      </c>
      <c r="F828" s="17">
        <v>1</v>
      </c>
      <c r="G828" s="17" t="s">
        <v>50</v>
      </c>
      <c r="H828" s="17" t="s">
        <v>72</v>
      </c>
    </row>
    <row r="829" spans="1:8" x14ac:dyDescent="0.35">
      <c r="A829" s="16">
        <v>940000</v>
      </c>
      <c r="B829" s="16">
        <v>16</v>
      </c>
      <c r="C829" s="15">
        <f>IF(G829="Male",1,0)</f>
        <v>0</v>
      </c>
      <c r="D829" s="15">
        <f>IF(H829="Khmer",1,0)</f>
        <v>1</v>
      </c>
      <c r="E829" s="16">
        <v>8</v>
      </c>
      <c r="F829" s="16">
        <v>2</v>
      </c>
      <c r="G829" s="16" t="s">
        <v>56</v>
      </c>
      <c r="H829" s="16" t="s">
        <v>72</v>
      </c>
    </row>
    <row r="830" spans="1:8" x14ac:dyDescent="0.35">
      <c r="A830" s="17"/>
      <c r="B830" s="17">
        <v>17</v>
      </c>
      <c r="C830" s="15">
        <f>IF(G830="Male",1,0)</f>
        <v>0</v>
      </c>
      <c r="D830" s="15">
        <f>IF(H830="Khmer",1,0)</f>
        <v>1</v>
      </c>
      <c r="E830" s="17">
        <v>5</v>
      </c>
      <c r="F830" s="17">
        <v>1</v>
      </c>
      <c r="G830" s="17" t="s">
        <v>56</v>
      </c>
      <c r="H830" s="17" t="s">
        <v>72</v>
      </c>
    </row>
    <row r="831" spans="1:8" x14ac:dyDescent="0.35">
      <c r="A831" s="16">
        <v>200000</v>
      </c>
      <c r="B831" s="16">
        <v>12</v>
      </c>
      <c r="C831" s="15">
        <f>IF(G831="Male",1,0)</f>
        <v>0</v>
      </c>
      <c r="D831" s="15">
        <f>IF(H831="Khmer",1,0)</f>
        <v>1</v>
      </c>
      <c r="E831" s="16">
        <v>6</v>
      </c>
      <c r="F831" s="16">
        <v>1</v>
      </c>
      <c r="G831" s="16" t="s">
        <v>56</v>
      </c>
      <c r="H831" s="16" t="s">
        <v>72</v>
      </c>
    </row>
    <row r="832" spans="1:8" x14ac:dyDescent="0.35">
      <c r="A832" s="17">
        <v>1370000</v>
      </c>
      <c r="B832" s="17">
        <v>14</v>
      </c>
      <c r="C832" s="15">
        <f>IF(G832="Male",1,0)</f>
        <v>0</v>
      </c>
      <c r="D832" s="15">
        <f>IF(H832="Khmer",1,0)</f>
        <v>0</v>
      </c>
      <c r="E832" s="17">
        <v>12</v>
      </c>
      <c r="F832" s="17">
        <v>3</v>
      </c>
      <c r="G832" s="17" t="s">
        <v>56</v>
      </c>
      <c r="H832" s="17" t="s">
        <v>51</v>
      </c>
    </row>
    <row r="833" spans="1:8" x14ac:dyDescent="0.35">
      <c r="A833" s="16">
        <v>1132000</v>
      </c>
      <c r="B833" s="16">
        <v>9</v>
      </c>
      <c r="C833" s="15">
        <f>IF(G833="Male",1,0)</f>
        <v>1</v>
      </c>
      <c r="D833" s="15">
        <f>IF(H833="Khmer",1,0)</f>
        <v>0</v>
      </c>
      <c r="E833" s="16">
        <v>12</v>
      </c>
      <c r="F833" s="16">
        <v>3</v>
      </c>
      <c r="G833" s="16" t="s">
        <v>50</v>
      </c>
      <c r="H833" s="16" t="s">
        <v>51</v>
      </c>
    </row>
    <row r="834" spans="1:8" x14ac:dyDescent="0.35">
      <c r="A834" s="17">
        <v>1380000</v>
      </c>
      <c r="B834" s="17">
        <v>15</v>
      </c>
      <c r="C834" s="15">
        <f>IF(G834="Male",1,0)</f>
        <v>1</v>
      </c>
      <c r="D834" s="15">
        <f>IF(H834="Khmer",1,0)</f>
        <v>1</v>
      </c>
      <c r="E834" s="17">
        <v>9</v>
      </c>
      <c r="F834" s="17">
        <v>3</v>
      </c>
      <c r="G834" s="17" t="s">
        <v>50</v>
      </c>
      <c r="H834" s="17" t="s">
        <v>72</v>
      </c>
    </row>
    <row r="835" spans="1:8" x14ac:dyDescent="0.35">
      <c r="A835" s="16">
        <v>4660000</v>
      </c>
      <c r="B835" s="16">
        <v>11</v>
      </c>
      <c r="C835" s="15">
        <f>IF(G835="Male",1,0)</f>
        <v>0</v>
      </c>
      <c r="D835" s="15">
        <f>IF(H835="Khmer",1,0)</f>
        <v>1</v>
      </c>
      <c r="E835" s="16">
        <v>9</v>
      </c>
      <c r="F835" s="16">
        <v>3</v>
      </c>
      <c r="G835" s="16" t="s">
        <v>56</v>
      </c>
      <c r="H835" s="16" t="s">
        <v>72</v>
      </c>
    </row>
    <row r="836" spans="1:8" x14ac:dyDescent="0.35">
      <c r="A836" s="17">
        <v>1980000</v>
      </c>
      <c r="B836" s="17">
        <v>7</v>
      </c>
      <c r="C836" s="15">
        <f>IF(G836="Male",1,0)</f>
        <v>0</v>
      </c>
      <c r="D836" s="15">
        <f>IF(H836="Khmer",1,0)</f>
        <v>1</v>
      </c>
      <c r="E836" s="17">
        <v>9</v>
      </c>
      <c r="F836" s="17">
        <v>3</v>
      </c>
      <c r="G836" s="17" t="s">
        <v>56</v>
      </c>
      <c r="H836" s="17" t="s">
        <v>72</v>
      </c>
    </row>
    <row r="837" spans="1:8" x14ac:dyDescent="0.35">
      <c r="A837" s="16">
        <v>37000</v>
      </c>
      <c r="B837" s="16">
        <v>10</v>
      </c>
      <c r="C837" s="15">
        <f>IF(G837="Male",1,0)</f>
        <v>0</v>
      </c>
      <c r="D837" s="15">
        <f>IF(H837="Khmer",1,0)</f>
        <v>1</v>
      </c>
      <c r="E837" s="16">
        <v>3</v>
      </c>
      <c r="F837" s="16">
        <v>2</v>
      </c>
      <c r="G837" s="16" t="s">
        <v>56</v>
      </c>
      <c r="H837" s="16" t="s">
        <v>72</v>
      </c>
    </row>
    <row r="838" spans="1:8" x14ac:dyDescent="0.35">
      <c r="A838" s="17">
        <v>1420000</v>
      </c>
      <c r="B838" s="17">
        <v>17</v>
      </c>
      <c r="C838" s="15">
        <f>IF(G838="Male",1,0)</f>
        <v>0</v>
      </c>
      <c r="D838" s="15">
        <f>IF(H838="Khmer",1,0)</f>
        <v>0</v>
      </c>
      <c r="E838" s="17"/>
      <c r="F838" s="17">
        <v>1</v>
      </c>
      <c r="G838" s="17" t="s">
        <v>56</v>
      </c>
      <c r="H838" s="17"/>
    </row>
    <row r="839" spans="1:8" x14ac:dyDescent="0.35">
      <c r="A839" s="16">
        <v>20000</v>
      </c>
      <c r="B839" s="16">
        <v>7</v>
      </c>
      <c r="C839" s="15">
        <f>IF(G839="Male",1,0)</f>
        <v>1</v>
      </c>
      <c r="D839" s="15">
        <f>IF(H839="Khmer",1,0)</f>
        <v>1</v>
      </c>
      <c r="E839" s="16">
        <v>0</v>
      </c>
      <c r="F839" s="16">
        <v>2</v>
      </c>
      <c r="G839" s="16" t="s">
        <v>50</v>
      </c>
      <c r="H839" s="16" t="s">
        <v>72</v>
      </c>
    </row>
    <row r="840" spans="1:8" x14ac:dyDescent="0.35">
      <c r="A840" s="17">
        <v>3600000</v>
      </c>
      <c r="B840" s="17">
        <v>12</v>
      </c>
      <c r="C840" s="15">
        <f>IF(G840="Male",1,0)</f>
        <v>1</v>
      </c>
      <c r="D840" s="15">
        <f>IF(H840="Khmer",1,0)</f>
        <v>1</v>
      </c>
      <c r="E840" s="17">
        <v>6</v>
      </c>
      <c r="F840" s="17">
        <v>1</v>
      </c>
      <c r="G840" s="17" t="s">
        <v>50</v>
      </c>
      <c r="H840" s="17" t="s">
        <v>72</v>
      </c>
    </row>
    <row r="841" spans="1:8" x14ac:dyDescent="0.35">
      <c r="A841" s="16">
        <v>170000</v>
      </c>
      <c r="B841" s="16">
        <v>10</v>
      </c>
      <c r="C841" s="15">
        <f>IF(G841="Male",1,0)</f>
        <v>1</v>
      </c>
      <c r="D841" s="15">
        <f>IF(H841="Khmer",1,0)</f>
        <v>1</v>
      </c>
      <c r="E841" s="16">
        <v>12</v>
      </c>
      <c r="F841" s="16">
        <v>2</v>
      </c>
      <c r="G841" s="16" t="s">
        <v>50</v>
      </c>
      <c r="H841" s="16" t="s">
        <v>72</v>
      </c>
    </row>
    <row r="842" spans="1:8" x14ac:dyDescent="0.35">
      <c r="A842" s="17">
        <v>1200000</v>
      </c>
      <c r="B842" s="17">
        <v>11</v>
      </c>
      <c r="C842" s="15">
        <f>IF(G842="Male",1,0)</f>
        <v>0</v>
      </c>
      <c r="D842" s="15">
        <f>IF(H842="Khmer",1,0)</f>
        <v>1</v>
      </c>
      <c r="E842" s="17">
        <v>4</v>
      </c>
      <c r="F842" s="17">
        <v>2</v>
      </c>
      <c r="G842" s="17" t="s">
        <v>56</v>
      </c>
      <c r="H842" s="17" t="s">
        <v>72</v>
      </c>
    </row>
    <row r="843" spans="1:8" x14ac:dyDescent="0.35">
      <c r="A843" s="16">
        <v>2280000</v>
      </c>
      <c r="B843" s="16">
        <v>9</v>
      </c>
      <c r="C843" s="15">
        <f>IF(G843="Male",1,0)</f>
        <v>1</v>
      </c>
      <c r="D843" s="15">
        <f>IF(H843="Khmer",1,0)</f>
        <v>1</v>
      </c>
      <c r="E843" s="16">
        <v>4</v>
      </c>
      <c r="F843" s="16">
        <v>2</v>
      </c>
      <c r="G843" s="16" t="s">
        <v>50</v>
      </c>
      <c r="H843" s="16" t="s">
        <v>72</v>
      </c>
    </row>
    <row r="844" spans="1:8" x14ac:dyDescent="0.35">
      <c r="A844" s="17">
        <v>65000</v>
      </c>
      <c r="B844" s="17">
        <v>8</v>
      </c>
      <c r="C844" s="15">
        <f>IF(G844="Male",1,0)</f>
        <v>1</v>
      </c>
      <c r="D844" s="15">
        <f>IF(H844="Khmer",1,0)</f>
        <v>0</v>
      </c>
      <c r="E844" s="17">
        <v>3</v>
      </c>
      <c r="F844" s="17">
        <v>2</v>
      </c>
      <c r="G844" s="17" t="s">
        <v>50</v>
      </c>
      <c r="H844" s="17" t="s">
        <v>155</v>
      </c>
    </row>
    <row r="845" spans="1:8" x14ac:dyDescent="0.35">
      <c r="A845" s="16">
        <v>55000</v>
      </c>
      <c r="B845" s="16">
        <v>6</v>
      </c>
      <c r="C845" s="15">
        <f>IF(G845="Male",1,0)</f>
        <v>0</v>
      </c>
      <c r="D845" s="15">
        <f>IF(H845="Khmer",1,0)</f>
        <v>0</v>
      </c>
      <c r="E845" s="16">
        <v>3</v>
      </c>
      <c r="F845" s="16">
        <v>2</v>
      </c>
      <c r="G845" s="16" t="s">
        <v>56</v>
      </c>
      <c r="H845" s="16" t="s">
        <v>155</v>
      </c>
    </row>
    <row r="846" spans="1:8" x14ac:dyDescent="0.35">
      <c r="A846" s="17">
        <v>377000</v>
      </c>
      <c r="B846" s="17">
        <v>9</v>
      </c>
      <c r="C846" s="15">
        <f>IF(G846="Male",1,0)</f>
        <v>1</v>
      </c>
      <c r="D846" s="15">
        <f>IF(H846="Khmer",1,0)</f>
        <v>1</v>
      </c>
      <c r="E846" s="17">
        <v>13</v>
      </c>
      <c r="F846" s="17">
        <v>1</v>
      </c>
      <c r="G846" s="17" t="s">
        <v>50</v>
      </c>
      <c r="H846" s="17" t="s">
        <v>72</v>
      </c>
    </row>
    <row r="847" spans="1:8" x14ac:dyDescent="0.35">
      <c r="A847" s="16">
        <v>1475000</v>
      </c>
      <c r="B847" s="16">
        <v>13</v>
      </c>
      <c r="C847" s="15">
        <f>IF(G847="Male",1,0)</f>
        <v>0</v>
      </c>
      <c r="D847" s="15">
        <f>IF(H847="Khmer",1,0)</f>
        <v>1</v>
      </c>
      <c r="E847" s="16">
        <v>5</v>
      </c>
      <c r="F847" s="16">
        <v>3</v>
      </c>
      <c r="G847" s="16" t="s">
        <v>56</v>
      </c>
      <c r="H847" s="16" t="s">
        <v>72</v>
      </c>
    </row>
    <row r="848" spans="1:8" x14ac:dyDescent="0.35">
      <c r="A848" s="17">
        <v>890000</v>
      </c>
      <c r="B848" s="17">
        <v>11</v>
      </c>
      <c r="C848" s="15">
        <f>IF(G848="Male",1,0)</f>
        <v>0</v>
      </c>
      <c r="D848" s="15">
        <f>IF(H848="Khmer",1,0)</f>
        <v>1</v>
      </c>
      <c r="E848" s="17">
        <v>5</v>
      </c>
      <c r="F848" s="17">
        <v>3</v>
      </c>
      <c r="G848" s="17" t="s">
        <v>56</v>
      </c>
      <c r="H848" s="17" t="s">
        <v>72</v>
      </c>
    </row>
    <row r="849" spans="1:8" x14ac:dyDescent="0.35">
      <c r="A849" s="16">
        <v>650000</v>
      </c>
      <c r="B849" s="16">
        <v>7</v>
      </c>
      <c r="C849" s="15">
        <f>IF(G849="Male",1,0)</f>
        <v>1</v>
      </c>
      <c r="D849" s="15">
        <f>IF(H849="Khmer",1,0)</f>
        <v>1</v>
      </c>
      <c r="E849" s="16">
        <v>5</v>
      </c>
      <c r="F849" s="16">
        <v>3</v>
      </c>
      <c r="G849" s="16" t="s">
        <v>50</v>
      </c>
      <c r="H849" s="16" t="s">
        <v>72</v>
      </c>
    </row>
    <row r="850" spans="1:8" x14ac:dyDescent="0.35">
      <c r="A850" s="17">
        <v>151500</v>
      </c>
      <c r="B850" s="17">
        <v>12</v>
      </c>
      <c r="C850" s="15">
        <f>IF(G850="Male",1,0)</f>
        <v>0</v>
      </c>
      <c r="D850" s="15">
        <f>IF(H850="Khmer",1,0)</f>
        <v>1</v>
      </c>
      <c r="E850" s="17">
        <v>7</v>
      </c>
      <c r="F850" s="17">
        <v>1</v>
      </c>
      <c r="G850" s="17" t="s">
        <v>56</v>
      </c>
      <c r="H850" s="17" t="s">
        <v>72</v>
      </c>
    </row>
    <row r="851" spans="1:8" x14ac:dyDescent="0.35">
      <c r="A851" s="16">
        <v>32400</v>
      </c>
      <c r="B851" s="16">
        <v>12</v>
      </c>
      <c r="C851" s="15">
        <f>IF(G851="Male",1,0)</f>
        <v>0</v>
      </c>
      <c r="D851" s="15">
        <f>IF(H851="Khmer",1,0)</f>
        <v>1</v>
      </c>
      <c r="E851" s="16">
        <v>8</v>
      </c>
      <c r="F851" s="16">
        <v>2</v>
      </c>
      <c r="G851" s="16" t="s">
        <v>56</v>
      </c>
      <c r="H851" s="16" t="s">
        <v>72</v>
      </c>
    </row>
    <row r="852" spans="1:8" x14ac:dyDescent="0.35">
      <c r="A852" s="17">
        <v>38000</v>
      </c>
      <c r="B852" s="17">
        <v>8</v>
      </c>
      <c r="C852" s="15">
        <f>IF(G852="Male",1,0)</f>
        <v>1</v>
      </c>
      <c r="D852" s="15">
        <f>IF(H852="Khmer",1,0)</f>
        <v>1</v>
      </c>
      <c r="E852" s="17">
        <v>8</v>
      </c>
      <c r="F852" s="17">
        <v>2</v>
      </c>
      <c r="G852" s="17" t="s">
        <v>50</v>
      </c>
      <c r="H852" s="17" t="s">
        <v>72</v>
      </c>
    </row>
    <row r="853" spans="1:8" x14ac:dyDescent="0.35">
      <c r="A853" s="16">
        <v>572600</v>
      </c>
      <c r="B853" s="16">
        <v>8</v>
      </c>
      <c r="C853" s="15">
        <f>IF(G853="Male",1,0)</f>
        <v>1</v>
      </c>
      <c r="D853" s="15">
        <f>IF(H853="Khmer",1,0)</f>
        <v>1</v>
      </c>
      <c r="E853" s="16">
        <v>0</v>
      </c>
      <c r="F853" s="16">
        <v>2</v>
      </c>
      <c r="G853" s="16" t="s">
        <v>50</v>
      </c>
      <c r="H853" s="16" t="s">
        <v>72</v>
      </c>
    </row>
    <row r="854" spans="1:8" x14ac:dyDescent="0.35">
      <c r="A854" s="17"/>
      <c r="B854" s="17">
        <v>17</v>
      </c>
      <c r="C854" s="15">
        <f>IF(G854="Male",1,0)</f>
        <v>1</v>
      </c>
      <c r="D854" s="15">
        <f>IF(H854="Khmer",1,0)</f>
        <v>1</v>
      </c>
      <c r="E854" s="17">
        <v>2</v>
      </c>
      <c r="F854" s="17">
        <v>1</v>
      </c>
      <c r="G854" s="17" t="s">
        <v>50</v>
      </c>
      <c r="H854" s="17" t="s">
        <v>72</v>
      </c>
    </row>
    <row r="855" spans="1:8" x14ac:dyDescent="0.35">
      <c r="A855" s="16">
        <v>38000</v>
      </c>
      <c r="B855" s="16">
        <v>10</v>
      </c>
      <c r="C855" s="15">
        <f>IF(G855="Male",1,0)</f>
        <v>0</v>
      </c>
      <c r="D855" s="15">
        <f>IF(H855="Khmer",1,0)</f>
        <v>1</v>
      </c>
      <c r="E855" s="16">
        <v>4</v>
      </c>
      <c r="F855" s="16">
        <v>2</v>
      </c>
      <c r="G855" s="16" t="s">
        <v>56</v>
      </c>
      <c r="H855" s="16" t="s">
        <v>72</v>
      </c>
    </row>
    <row r="856" spans="1:8" x14ac:dyDescent="0.35">
      <c r="A856" s="17">
        <v>17000</v>
      </c>
      <c r="B856" s="17">
        <v>6</v>
      </c>
      <c r="C856" s="15">
        <f>IF(G856="Male",1,0)</f>
        <v>1</v>
      </c>
      <c r="D856" s="15">
        <f>IF(H856="Khmer",1,0)</f>
        <v>1</v>
      </c>
      <c r="E856" s="17">
        <v>4</v>
      </c>
      <c r="F856" s="17">
        <v>2</v>
      </c>
      <c r="G856" s="17" t="s">
        <v>50</v>
      </c>
      <c r="H856" s="17" t="s">
        <v>72</v>
      </c>
    </row>
    <row r="857" spans="1:8" x14ac:dyDescent="0.35">
      <c r="A857" s="16">
        <v>1168000</v>
      </c>
      <c r="B857" s="16">
        <v>12</v>
      </c>
      <c r="C857" s="15">
        <f>IF(G857="Male",1,0)</f>
        <v>1</v>
      </c>
      <c r="D857" s="15">
        <f>IF(H857="Khmer",1,0)</f>
        <v>1</v>
      </c>
      <c r="E857" s="16">
        <v>1</v>
      </c>
      <c r="F857" s="16">
        <v>1</v>
      </c>
      <c r="G857" s="16" t="s">
        <v>50</v>
      </c>
      <c r="H857" s="16" t="s">
        <v>72</v>
      </c>
    </row>
    <row r="858" spans="1:8" x14ac:dyDescent="0.35">
      <c r="A858" s="17">
        <v>638500</v>
      </c>
      <c r="B858" s="17">
        <v>8</v>
      </c>
      <c r="C858" s="15">
        <f>IF(G858="Male",1,0)</f>
        <v>0</v>
      </c>
      <c r="D858" s="15">
        <f>IF(H858="Khmer",1,0)</f>
        <v>1</v>
      </c>
      <c r="E858" s="17">
        <v>6</v>
      </c>
      <c r="F858" s="17">
        <v>1</v>
      </c>
      <c r="G858" s="17" t="s">
        <v>56</v>
      </c>
      <c r="H858" s="17" t="s">
        <v>72</v>
      </c>
    </row>
    <row r="859" spans="1:8" x14ac:dyDescent="0.35">
      <c r="A859" s="16">
        <v>790000</v>
      </c>
      <c r="B859" s="16">
        <v>13</v>
      </c>
      <c r="C859" s="15">
        <f>IF(G859="Male",1,0)</f>
        <v>0</v>
      </c>
      <c r="D859" s="15">
        <f>IF(H859="Khmer",1,0)</f>
        <v>1</v>
      </c>
      <c r="E859" s="16">
        <v>12</v>
      </c>
      <c r="F859" s="16">
        <v>3</v>
      </c>
      <c r="G859" s="16" t="s">
        <v>56</v>
      </c>
      <c r="H859" s="16" t="s">
        <v>72</v>
      </c>
    </row>
    <row r="860" spans="1:8" x14ac:dyDescent="0.35">
      <c r="A860" s="17">
        <v>685000</v>
      </c>
      <c r="B860" s="17">
        <v>11</v>
      </c>
      <c r="C860" s="15">
        <f>IF(G860="Male",1,0)</f>
        <v>0</v>
      </c>
      <c r="D860" s="15">
        <f>IF(H860="Khmer",1,0)</f>
        <v>1</v>
      </c>
      <c r="E860" s="17">
        <v>12</v>
      </c>
      <c r="F860" s="17">
        <v>3</v>
      </c>
      <c r="G860" s="17" t="s">
        <v>56</v>
      </c>
      <c r="H860" s="17" t="s">
        <v>72</v>
      </c>
    </row>
    <row r="861" spans="1:8" x14ac:dyDescent="0.35">
      <c r="A861" s="16">
        <v>470000</v>
      </c>
      <c r="B861" s="16">
        <v>9</v>
      </c>
      <c r="C861" s="15">
        <f>IF(G861="Male",1,0)</f>
        <v>0</v>
      </c>
      <c r="D861" s="15">
        <f>IF(H861="Khmer",1,0)</f>
        <v>1</v>
      </c>
      <c r="E861" s="16">
        <v>12</v>
      </c>
      <c r="F861" s="16">
        <v>3</v>
      </c>
      <c r="G861" s="16" t="s">
        <v>56</v>
      </c>
      <c r="H861" s="16" t="s">
        <v>72</v>
      </c>
    </row>
    <row r="862" spans="1:8" x14ac:dyDescent="0.35">
      <c r="A862" s="17"/>
      <c r="B862" s="17">
        <v>16</v>
      </c>
      <c r="C862" s="15">
        <f>IF(G862="Male",1,0)</f>
        <v>0</v>
      </c>
      <c r="D862" s="15">
        <f>IF(H862="Khmer",1,0)</f>
        <v>1</v>
      </c>
      <c r="E862" s="17">
        <v>0</v>
      </c>
      <c r="F862" s="17">
        <v>2</v>
      </c>
      <c r="G862" s="17" t="s">
        <v>56</v>
      </c>
      <c r="H862" s="17" t="s">
        <v>72</v>
      </c>
    </row>
    <row r="863" spans="1:8" x14ac:dyDescent="0.35">
      <c r="A863" s="16">
        <v>92000</v>
      </c>
      <c r="B863" s="16">
        <v>9</v>
      </c>
      <c r="C863" s="15">
        <f>IF(G863="Male",1,0)</f>
        <v>1</v>
      </c>
      <c r="D863" s="15">
        <f>IF(H863="Khmer",1,0)</f>
        <v>1</v>
      </c>
      <c r="E863" s="16">
        <v>3</v>
      </c>
      <c r="F863" s="16">
        <v>2</v>
      </c>
      <c r="G863" s="16" t="s">
        <v>50</v>
      </c>
      <c r="H863" s="16" t="s">
        <v>72</v>
      </c>
    </row>
    <row r="864" spans="1:8" x14ac:dyDescent="0.35">
      <c r="A864" s="17">
        <v>1366000</v>
      </c>
      <c r="B864" s="17">
        <v>10</v>
      </c>
      <c r="C864" s="15">
        <f>IF(G864="Male",1,0)</f>
        <v>0</v>
      </c>
      <c r="D864" s="15">
        <f>IF(H864="Khmer",1,0)</f>
        <v>1</v>
      </c>
      <c r="E864" s="17">
        <v>5</v>
      </c>
      <c r="F864" s="17">
        <v>2</v>
      </c>
      <c r="G864" s="17" t="s">
        <v>56</v>
      </c>
      <c r="H864" s="17" t="s">
        <v>72</v>
      </c>
    </row>
    <row r="865" spans="1:8" x14ac:dyDescent="0.35">
      <c r="A865" s="16"/>
      <c r="B865" s="16">
        <v>16</v>
      </c>
      <c r="C865" s="15">
        <f>IF(G865="Male",1,0)</f>
        <v>1</v>
      </c>
      <c r="D865" s="15">
        <f>IF(H865="Khmer",1,0)</f>
        <v>1</v>
      </c>
      <c r="E865" s="16">
        <v>8</v>
      </c>
      <c r="F865" s="16">
        <v>2</v>
      </c>
      <c r="G865" s="16" t="s">
        <v>50</v>
      </c>
      <c r="H865" s="16" t="s">
        <v>72</v>
      </c>
    </row>
    <row r="866" spans="1:8" x14ac:dyDescent="0.35">
      <c r="A866" s="17"/>
      <c r="B866" s="17">
        <v>14</v>
      </c>
      <c r="C866" s="15">
        <f>IF(G866="Male",1,0)</f>
        <v>0</v>
      </c>
      <c r="D866" s="15">
        <f>IF(H866="Khmer",1,0)</f>
        <v>1</v>
      </c>
      <c r="E866" s="17">
        <v>8</v>
      </c>
      <c r="F866" s="17">
        <v>2</v>
      </c>
      <c r="G866" s="17" t="s">
        <v>56</v>
      </c>
      <c r="H866" s="17" t="s">
        <v>72</v>
      </c>
    </row>
    <row r="867" spans="1:8" x14ac:dyDescent="0.35">
      <c r="A867" s="16">
        <v>253000</v>
      </c>
      <c r="B867" s="16">
        <v>13</v>
      </c>
      <c r="C867" s="15">
        <f>IF(G867="Male",1,0)</f>
        <v>1</v>
      </c>
      <c r="D867" s="15">
        <f>IF(H867="Khmer",1,0)</f>
        <v>1</v>
      </c>
      <c r="E867" s="16">
        <v>2</v>
      </c>
      <c r="F867" s="16">
        <v>3</v>
      </c>
      <c r="G867" s="16" t="s">
        <v>50</v>
      </c>
      <c r="H867" s="16" t="s">
        <v>72</v>
      </c>
    </row>
    <row r="868" spans="1:8" x14ac:dyDescent="0.35">
      <c r="A868" s="17"/>
      <c r="B868" s="17">
        <v>8</v>
      </c>
      <c r="C868" s="15">
        <f>IF(G868="Male",1,0)</f>
        <v>1</v>
      </c>
      <c r="D868" s="15">
        <f>IF(H868="Khmer",1,0)</f>
        <v>1</v>
      </c>
      <c r="E868" s="17">
        <v>2</v>
      </c>
      <c r="F868" s="17">
        <v>3</v>
      </c>
      <c r="G868" s="17" t="s">
        <v>50</v>
      </c>
      <c r="H868" s="17" t="s">
        <v>72</v>
      </c>
    </row>
    <row r="869" spans="1:8" x14ac:dyDescent="0.35">
      <c r="A869" s="16">
        <v>204000</v>
      </c>
      <c r="B869" s="16">
        <v>15</v>
      </c>
      <c r="C869" s="15">
        <f>IF(G869="Male",1,0)</f>
        <v>0</v>
      </c>
      <c r="D869" s="15">
        <f>IF(H869="Khmer",1,0)</f>
        <v>1</v>
      </c>
      <c r="E869" s="16">
        <v>4</v>
      </c>
      <c r="F869" s="16">
        <v>5</v>
      </c>
      <c r="G869" s="16" t="s">
        <v>56</v>
      </c>
      <c r="H869" s="16" t="s">
        <v>72</v>
      </c>
    </row>
    <row r="870" spans="1:8" x14ac:dyDescent="0.35">
      <c r="A870" s="17">
        <v>174000</v>
      </c>
      <c r="B870" s="17">
        <v>13</v>
      </c>
      <c r="C870" s="15">
        <f>IF(G870="Male",1,0)</f>
        <v>1</v>
      </c>
      <c r="D870" s="15">
        <f>IF(H870="Khmer",1,0)</f>
        <v>1</v>
      </c>
      <c r="E870" s="17">
        <v>4</v>
      </c>
      <c r="F870" s="17">
        <v>5</v>
      </c>
      <c r="G870" s="17" t="s">
        <v>50</v>
      </c>
      <c r="H870" s="17" t="s">
        <v>72</v>
      </c>
    </row>
    <row r="871" spans="1:8" x14ac:dyDescent="0.35">
      <c r="A871" s="16">
        <v>148000</v>
      </c>
      <c r="B871" s="16">
        <v>11</v>
      </c>
      <c r="C871" s="15">
        <f>IF(G871="Male",1,0)</f>
        <v>1</v>
      </c>
      <c r="D871" s="15">
        <f>IF(H871="Khmer",1,0)</f>
        <v>1</v>
      </c>
      <c r="E871" s="16">
        <v>4</v>
      </c>
      <c r="F871" s="16">
        <v>5</v>
      </c>
      <c r="G871" s="16" t="s">
        <v>50</v>
      </c>
      <c r="H871" s="16" t="s">
        <v>72</v>
      </c>
    </row>
    <row r="872" spans="1:8" x14ac:dyDescent="0.35">
      <c r="A872" s="17">
        <v>137000</v>
      </c>
      <c r="B872" s="17">
        <v>10</v>
      </c>
      <c r="C872" s="15">
        <f>IF(G872="Male",1,0)</f>
        <v>1</v>
      </c>
      <c r="D872" s="15">
        <f>IF(H872="Khmer",1,0)</f>
        <v>1</v>
      </c>
      <c r="E872" s="17">
        <v>4</v>
      </c>
      <c r="F872" s="17">
        <v>5</v>
      </c>
      <c r="G872" s="17" t="s">
        <v>50</v>
      </c>
      <c r="H872" s="17" t="s">
        <v>72</v>
      </c>
    </row>
    <row r="873" spans="1:8" x14ac:dyDescent="0.35">
      <c r="A873" s="16">
        <v>3205000</v>
      </c>
      <c r="B873" s="16">
        <v>15</v>
      </c>
      <c r="C873" s="15">
        <f>IF(G873="Male",1,0)</f>
        <v>1</v>
      </c>
      <c r="D873" s="15">
        <f>IF(H873="Khmer",1,0)</f>
        <v>1</v>
      </c>
      <c r="E873" s="16">
        <v>12</v>
      </c>
      <c r="F873" s="16">
        <v>2</v>
      </c>
      <c r="G873" s="16" t="s">
        <v>50</v>
      </c>
      <c r="H873" s="16" t="s">
        <v>72</v>
      </c>
    </row>
    <row r="874" spans="1:8" x14ac:dyDescent="0.35">
      <c r="A874" s="17">
        <v>1630000</v>
      </c>
      <c r="B874" s="17">
        <v>10</v>
      </c>
      <c r="C874" s="15">
        <f>IF(G874="Male",1,0)</f>
        <v>0</v>
      </c>
      <c r="D874" s="15">
        <f>IF(H874="Khmer",1,0)</f>
        <v>1</v>
      </c>
      <c r="E874" s="17">
        <v>12</v>
      </c>
      <c r="F874" s="17">
        <v>2</v>
      </c>
      <c r="G874" s="17" t="s">
        <v>56</v>
      </c>
      <c r="H874" s="17" t="s">
        <v>72</v>
      </c>
    </row>
    <row r="875" spans="1:8" x14ac:dyDescent="0.35">
      <c r="A875" s="16">
        <v>447000</v>
      </c>
      <c r="B875" s="16">
        <v>10</v>
      </c>
      <c r="C875" s="15">
        <f>IF(G875="Male",1,0)</f>
        <v>0</v>
      </c>
      <c r="D875" s="15">
        <f>IF(H875="Khmer",1,0)</f>
        <v>1</v>
      </c>
      <c r="E875" s="16">
        <v>8</v>
      </c>
      <c r="F875" s="16">
        <v>2</v>
      </c>
      <c r="G875" s="16" t="s">
        <v>56</v>
      </c>
      <c r="H875" s="16" t="s">
        <v>72</v>
      </c>
    </row>
    <row r="876" spans="1:8" x14ac:dyDescent="0.35">
      <c r="A876" s="17">
        <v>77000</v>
      </c>
      <c r="B876" s="17">
        <v>8</v>
      </c>
      <c r="C876" s="15">
        <f>IF(G876="Male",1,0)</f>
        <v>0</v>
      </c>
      <c r="D876" s="15">
        <f>IF(H876="Khmer",1,0)</f>
        <v>1</v>
      </c>
      <c r="E876" s="17">
        <v>7</v>
      </c>
      <c r="F876" s="17">
        <v>2</v>
      </c>
      <c r="G876" s="17" t="s">
        <v>56</v>
      </c>
      <c r="H876" s="17" t="s">
        <v>72</v>
      </c>
    </row>
    <row r="877" spans="1:8" x14ac:dyDescent="0.35">
      <c r="A877" s="16">
        <v>15000</v>
      </c>
      <c r="B877" s="16">
        <v>6</v>
      </c>
      <c r="C877" s="15">
        <f>IF(G877="Male",1,0)</f>
        <v>0</v>
      </c>
      <c r="D877" s="15">
        <f>IF(H877="Khmer",1,0)</f>
        <v>1</v>
      </c>
      <c r="E877" s="16">
        <v>7</v>
      </c>
      <c r="F877" s="16">
        <v>2</v>
      </c>
      <c r="G877" s="16" t="s">
        <v>56</v>
      </c>
      <c r="H877" s="16" t="s">
        <v>72</v>
      </c>
    </row>
    <row r="878" spans="1:8" x14ac:dyDescent="0.35">
      <c r="A878" s="17">
        <v>53000</v>
      </c>
      <c r="B878" s="17">
        <v>12</v>
      </c>
      <c r="C878" s="15">
        <f>IF(G878="Male",1,0)</f>
        <v>0</v>
      </c>
      <c r="D878" s="15">
        <f>IF(H878="Khmer",1,0)</f>
        <v>1</v>
      </c>
      <c r="E878" s="17">
        <v>2</v>
      </c>
      <c r="F878" s="17">
        <v>2</v>
      </c>
      <c r="G878" s="17" t="s">
        <v>56</v>
      </c>
      <c r="H878" s="17" t="s">
        <v>72</v>
      </c>
    </row>
    <row r="879" spans="1:8" x14ac:dyDescent="0.35">
      <c r="A879" s="16">
        <v>48600</v>
      </c>
      <c r="B879" s="16">
        <v>9</v>
      </c>
      <c r="C879" s="15">
        <f>IF(G879="Male",1,0)</f>
        <v>1</v>
      </c>
      <c r="D879" s="15">
        <f>IF(H879="Khmer",1,0)</f>
        <v>1</v>
      </c>
      <c r="E879" s="16">
        <v>2</v>
      </c>
      <c r="F879" s="16">
        <v>2</v>
      </c>
      <c r="G879" s="16" t="s">
        <v>50</v>
      </c>
      <c r="H879" s="16" t="s">
        <v>72</v>
      </c>
    </row>
    <row r="880" spans="1:8" x14ac:dyDescent="0.35">
      <c r="A880" s="17">
        <v>175000</v>
      </c>
      <c r="B880" s="17">
        <v>9</v>
      </c>
      <c r="C880" s="15">
        <f>IF(G880="Male",1,0)</f>
        <v>1</v>
      </c>
      <c r="D880" s="15">
        <f>IF(H880="Khmer",1,0)</f>
        <v>1</v>
      </c>
      <c r="E880" s="17">
        <v>5</v>
      </c>
      <c r="F880" s="17">
        <v>4</v>
      </c>
      <c r="G880" s="17" t="s">
        <v>50</v>
      </c>
      <c r="H880" s="17" t="s">
        <v>72</v>
      </c>
    </row>
    <row r="881" spans="1:8" x14ac:dyDescent="0.35">
      <c r="A881" s="16">
        <v>116000</v>
      </c>
      <c r="B881" s="16">
        <v>6</v>
      </c>
      <c r="C881" s="15">
        <f>IF(G881="Male",1,0)</f>
        <v>0</v>
      </c>
      <c r="D881" s="15">
        <f>IF(H881="Khmer",1,0)</f>
        <v>1</v>
      </c>
      <c r="E881" s="16">
        <v>5</v>
      </c>
      <c r="F881" s="16">
        <v>4</v>
      </c>
      <c r="G881" s="16" t="s">
        <v>56</v>
      </c>
      <c r="H881" s="16" t="s">
        <v>72</v>
      </c>
    </row>
    <row r="882" spans="1:8" x14ac:dyDescent="0.35">
      <c r="A882" s="17"/>
      <c r="B882" s="17">
        <v>16</v>
      </c>
      <c r="C882" s="15">
        <f>IF(G882="Male",1,0)</f>
        <v>1</v>
      </c>
      <c r="D882" s="15">
        <f>IF(H882="Khmer",1,0)</f>
        <v>1</v>
      </c>
      <c r="E882" s="17">
        <v>4</v>
      </c>
      <c r="F882" s="17">
        <v>1</v>
      </c>
      <c r="G882" s="17" t="s">
        <v>50</v>
      </c>
      <c r="H882" s="17" t="s">
        <v>72</v>
      </c>
    </row>
    <row r="883" spans="1:8" x14ac:dyDescent="0.35">
      <c r="A883" s="16">
        <v>55000</v>
      </c>
      <c r="B883" s="16">
        <v>14</v>
      </c>
      <c r="C883" s="15">
        <f>IF(G883="Male",1,0)</f>
        <v>1</v>
      </c>
      <c r="D883" s="15">
        <f>IF(H883="Khmer",1,0)</f>
        <v>1</v>
      </c>
      <c r="E883" s="16">
        <v>0</v>
      </c>
      <c r="F883" s="16">
        <v>3</v>
      </c>
      <c r="G883" s="16" t="s">
        <v>50</v>
      </c>
      <c r="H883" s="16" t="s">
        <v>72</v>
      </c>
    </row>
    <row r="884" spans="1:8" x14ac:dyDescent="0.35">
      <c r="A884" s="17">
        <v>36000</v>
      </c>
      <c r="B884" s="17">
        <v>11</v>
      </c>
      <c r="C884" s="15">
        <f>IF(G884="Male",1,0)</f>
        <v>1</v>
      </c>
      <c r="D884" s="15">
        <f>IF(H884="Khmer",1,0)</f>
        <v>1</v>
      </c>
      <c r="E884" s="17">
        <v>0</v>
      </c>
      <c r="F884" s="17">
        <v>3</v>
      </c>
      <c r="G884" s="17" t="s">
        <v>50</v>
      </c>
      <c r="H884" s="17" t="s">
        <v>72</v>
      </c>
    </row>
    <row r="885" spans="1:8" x14ac:dyDescent="0.35">
      <c r="A885" s="16"/>
      <c r="B885" s="16">
        <v>8</v>
      </c>
      <c r="C885" s="15">
        <f>IF(G885="Male",1,0)</f>
        <v>0</v>
      </c>
      <c r="D885" s="15">
        <f>IF(H885="Khmer",1,0)</f>
        <v>1</v>
      </c>
      <c r="E885" s="16">
        <v>0</v>
      </c>
      <c r="F885" s="16">
        <v>3</v>
      </c>
      <c r="G885" s="16" t="s">
        <v>56</v>
      </c>
      <c r="H885" s="16" t="s">
        <v>72</v>
      </c>
    </row>
    <row r="886" spans="1:8" x14ac:dyDescent="0.35">
      <c r="A886" s="17"/>
      <c r="B886" s="17">
        <v>13</v>
      </c>
      <c r="C886" s="15">
        <f>IF(G886="Male",1,0)</f>
        <v>1</v>
      </c>
      <c r="D886" s="15">
        <f>IF(H886="Khmer",1,0)</f>
        <v>1</v>
      </c>
      <c r="E886" s="17">
        <v>4</v>
      </c>
      <c r="F886" s="17">
        <v>1</v>
      </c>
      <c r="G886" s="17" t="s">
        <v>50</v>
      </c>
      <c r="H886" s="17" t="s">
        <v>72</v>
      </c>
    </row>
    <row r="887" spans="1:8" x14ac:dyDescent="0.35">
      <c r="A887" s="16">
        <v>2408000</v>
      </c>
      <c r="B887" s="16">
        <v>16</v>
      </c>
      <c r="C887" s="15">
        <f>IF(G887="Male",1,0)</f>
        <v>1</v>
      </c>
      <c r="D887" s="15">
        <f>IF(H887="Khmer",1,0)</f>
        <v>1</v>
      </c>
      <c r="E887" s="16">
        <v>11</v>
      </c>
      <c r="F887" s="16">
        <v>1</v>
      </c>
      <c r="G887" s="16" t="s">
        <v>50</v>
      </c>
      <c r="H887" s="16" t="s">
        <v>72</v>
      </c>
    </row>
    <row r="888" spans="1:8" x14ac:dyDescent="0.35">
      <c r="A888" s="17">
        <v>3004000</v>
      </c>
      <c r="B888" s="17">
        <v>17</v>
      </c>
      <c r="C888" s="15">
        <f>IF(G888="Male",1,0)</f>
        <v>0</v>
      </c>
      <c r="D888" s="15">
        <f>IF(H888="Khmer",1,0)</f>
        <v>1</v>
      </c>
      <c r="E888" s="17">
        <v>7</v>
      </c>
      <c r="F888" s="17">
        <v>1</v>
      </c>
      <c r="G888" s="17" t="s">
        <v>56</v>
      </c>
      <c r="H888" s="17" t="s">
        <v>72</v>
      </c>
    </row>
    <row r="889" spans="1:8" x14ac:dyDescent="0.35">
      <c r="A889" s="16">
        <v>250000</v>
      </c>
      <c r="B889" s="16">
        <v>7</v>
      </c>
      <c r="C889" s="15">
        <f>IF(G889="Male",1,0)</f>
        <v>0</v>
      </c>
      <c r="D889" s="15">
        <f>IF(H889="Khmer",1,0)</f>
        <v>1</v>
      </c>
      <c r="E889" s="16">
        <v>3</v>
      </c>
      <c r="F889" s="16">
        <v>2</v>
      </c>
      <c r="G889" s="16" t="s">
        <v>56</v>
      </c>
      <c r="H889" s="16" t="s">
        <v>72</v>
      </c>
    </row>
    <row r="890" spans="1:8" x14ac:dyDescent="0.35">
      <c r="A890" s="17">
        <v>120000</v>
      </c>
      <c r="B890" s="17">
        <v>11</v>
      </c>
      <c r="C890" s="15">
        <f>IF(G890="Male",1,0)</f>
        <v>1</v>
      </c>
      <c r="D890" s="15">
        <f>IF(H890="Khmer",1,0)</f>
        <v>1</v>
      </c>
      <c r="E890" s="17">
        <v>7</v>
      </c>
      <c r="F890" s="17">
        <v>4</v>
      </c>
      <c r="G890" s="17" t="s">
        <v>50</v>
      </c>
      <c r="H890" s="17" t="s">
        <v>72</v>
      </c>
    </row>
    <row r="891" spans="1:8" x14ac:dyDescent="0.35">
      <c r="A891" s="16">
        <v>100000</v>
      </c>
      <c r="B891" s="16">
        <v>9</v>
      </c>
      <c r="C891" s="15">
        <f>IF(G891="Male",1,0)</f>
        <v>1</v>
      </c>
      <c r="D891" s="15">
        <f>IF(H891="Khmer",1,0)</f>
        <v>1</v>
      </c>
      <c r="E891" s="16">
        <v>7</v>
      </c>
      <c r="F891" s="16">
        <v>4</v>
      </c>
      <c r="G891" s="16" t="s">
        <v>50</v>
      </c>
      <c r="H891" s="16" t="s">
        <v>72</v>
      </c>
    </row>
    <row r="892" spans="1:8" x14ac:dyDescent="0.35">
      <c r="A892" s="17">
        <v>70000</v>
      </c>
      <c r="B892" s="17">
        <v>7</v>
      </c>
      <c r="C892" s="15">
        <f>IF(G892="Male",1,0)</f>
        <v>1</v>
      </c>
      <c r="D892" s="15">
        <f>IF(H892="Khmer",1,0)</f>
        <v>1</v>
      </c>
      <c r="E892" s="17">
        <v>7</v>
      </c>
      <c r="F892" s="17">
        <v>4</v>
      </c>
      <c r="G892" s="17" t="s">
        <v>50</v>
      </c>
      <c r="H892" s="17" t="s">
        <v>72</v>
      </c>
    </row>
    <row r="893" spans="1:8" x14ac:dyDescent="0.35">
      <c r="A893" s="16"/>
      <c r="B893" s="16">
        <v>15</v>
      </c>
      <c r="C893" s="15">
        <f>IF(G893="Male",1,0)</f>
        <v>0</v>
      </c>
      <c r="D893" s="15">
        <f>IF(H893="Khmer",1,0)</f>
        <v>1</v>
      </c>
      <c r="E893" s="16">
        <v>7</v>
      </c>
      <c r="F893" s="16">
        <v>1</v>
      </c>
      <c r="G893" s="16" t="s">
        <v>56</v>
      </c>
      <c r="H893" s="16" t="s">
        <v>72</v>
      </c>
    </row>
    <row r="894" spans="1:8" x14ac:dyDescent="0.35">
      <c r="A894" s="17">
        <v>379000</v>
      </c>
      <c r="B894" s="17">
        <v>10</v>
      </c>
      <c r="C894" s="15">
        <f>IF(G894="Male",1,0)</f>
        <v>1</v>
      </c>
      <c r="D894" s="15">
        <f>IF(H894="Khmer",1,0)</f>
        <v>1</v>
      </c>
      <c r="E894" s="17">
        <v>9</v>
      </c>
      <c r="F894" s="17">
        <v>2</v>
      </c>
      <c r="G894" s="17" t="s">
        <v>50</v>
      </c>
      <c r="H894" s="17" t="s">
        <v>72</v>
      </c>
    </row>
    <row r="895" spans="1:8" x14ac:dyDescent="0.35">
      <c r="A895" s="16">
        <v>341000</v>
      </c>
      <c r="B895" s="16">
        <v>7</v>
      </c>
      <c r="C895" s="15">
        <f>IF(G895="Male",1,0)</f>
        <v>1</v>
      </c>
      <c r="D895" s="15">
        <f>IF(H895="Khmer",1,0)</f>
        <v>1</v>
      </c>
      <c r="E895" s="16">
        <v>9</v>
      </c>
      <c r="F895" s="16">
        <v>2</v>
      </c>
      <c r="G895" s="16" t="s">
        <v>50</v>
      </c>
      <c r="H895" s="16" t="s">
        <v>72</v>
      </c>
    </row>
    <row r="896" spans="1:8" x14ac:dyDescent="0.35">
      <c r="A896" s="17">
        <v>344000</v>
      </c>
      <c r="B896" s="17">
        <v>10</v>
      </c>
      <c r="C896" s="15">
        <f>IF(G896="Male",1,0)</f>
        <v>0</v>
      </c>
      <c r="D896" s="15">
        <f>IF(H896="Khmer",1,0)</f>
        <v>1</v>
      </c>
      <c r="E896" s="17">
        <v>3</v>
      </c>
      <c r="F896" s="17">
        <v>2</v>
      </c>
      <c r="G896" s="17" t="s">
        <v>56</v>
      </c>
      <c r="H896" s="17" t="s">
        <v>72</v>
      </c>
    </row>
    <row r="897" spans="1:8" x14ac:dyDescent="0.35">
      <c r="A897" s="16">
        <v>1150000</v>
      </c>
      <c r="B897" s="16">
        <v>17</v>
      </c>
      <c r="C897" s="15">
        <f>IF(G897="Male",1,0)</f>
        <v>1</v>
      </c>
      <c r="D897" s="15">
        <f>IF(H897="Khmer",1,0)</f>
        <v>1</v>
      </c>
      <c r="E897" s="16">
        <v>16</v>
      </c>
      <c r="F897" s="16">
        <v>2</v>
      </c>
      <c r="G897" s="16" t="s">
        <v>50</v>
      </c>
      <c r="H897" s="16" t="s">
        <v>72</v>
      </c>
    </row>
    <row r="898" spans="1:8" x14ac:dyDescent="0.35">
      <c r="A898" s="17">
        <v>501600</v>
      </c>
      <c r="B898" s="17">
        <v>14</v>
      </c>
      <c r="C898" s="15">
        <f>IF(G898="Male",1,0)</f>
        <v>0</v>
      </c>
      <c r="D898" s="15">
        <f>IF(H898="Khmer",1,0)</f>
        <v>1</v>
      </c>
      <c r="E898" s="17">
        <v>7</v>
      </c>
      <c r="F898" s="17">
        <v>1</v>
      </c>
      <c r="G898" s="17" t="s">
        <v>56</v>
      </c>
      <c r="H898" s="17" t="s">
        <v>72</v>
      </c>
    </row>
    <row r="899" spans="1:8" x14ac:dyDescent="0.35">
      <c r="A899" s="16"/>
      <c r="B899" s="16">
        <v>7</v>
      </c>
      <c r="C899" s="15">
        <f>IF(G899="Male",1,0)</f>
        <v>1</v>
      </c>
      <c r="D899" s="15">
        <f>IF(H899="Khmer",1,0)</f>
        <v>1</v>
      </c>
      <c r="E899" s="16">
        <v>2</v>
      </c>
      <c r="F899" s="16">
        <v>1</v>
      </c>
      <c r="G899" s="16" t="s">
        <v>50</v>
      </c>
      <c r="H899" s="16" t="s">
        <v>72</v>
      </c>
    </row>
    <row r="900" spans="1:8" x14ac:dyDescent="0.35">
      <c r="A900" s="17">
        <v>475000</v>
      </c>
      <c r="B900" s="17">
        <v>11</v>
      </c>
      <c r="C900" s="15">
        <f>IF(G900="Male",1,0)</f>
        <v>0</v>
      </c>
      <c r="D900" s="15">
        <f>IF(H900="Khmer",1,0)</f>
        <v>1</v>
      </c>
      <c r="E900" s="17">
        <v>3</v>
      </c>
      <c r="F900" s="17">
        <v>2</v>
      </c>
      <c r="G900" s="17" t="s">
        <v>56</v>
      </c>
      <c r="H900" s="17" t="s">
        <v>72</v>
      </c>
    </row>
    <row r="901" spans="1:8" x14ac:dyDescent="0.35">
      <c r="A901" s="16">
        <v>320000</v>
      </c>
      <c r="B901" s="16">
        <v>6</v>
      </c>
      <c r="C901" s="15">
        <f>IF(G901="Male",1,0)</f>
        <v>0</v>
      </c>
      <c r="D901" s="15">
        <f>IF(H901="Khmer",1,0)</f>
        <v>1</v>
      </c>
      <c r="E901" s="16">
        <v>8</v>
      </c>
      <c r="F901" s="16">
        <v>2</v>
      </c>
      <c r="G901" s="16" t="s">
        <v>56</v>
      </c>
      <c r="H901" s="16" t="s">
        <v>72</v>
      </c>
    </row>
    <row r="902" spans="1:8" x14ac:dyDescent="0.35">
      <c r="A902" s="17"/>
      <c r="B902" s="17">
        <v>17</v>
      </c>
      <c r="C902" s="15">
        <f>IF(G902="Male",1,0)</f>
        <v>0</v>
      </c>
      <c r="D902" s="15">
        <f>IF(H902="Khmer",1,0)</f>
        <v>1</v>
      </c>
      <c r="E902" s="17">
        <v>8</v>
      </c>
      <c r="F902" s="17">
        <v>1</v>
      </c>
      <c r="G902" s="17" t="s">
        <v>56</v>
      </c>
      <c r="H902" s="17" t="s">
        <v>72</v>
      </c>
    </row>
    <row r="903" spans="1:8" x14ac:dyDescent="0.35">
      <c r="A903" s="16">
        <v>2910000</v>
      </c>
      <c r="B903" s="16">
        <v>8</v>
      </c>
      <c r="C903" s="15">
        <f>IF(G903="Male",1,0)</f>
        <v>0</v>
      </c>
      <c r="D903" s="15">
        <f>IF(H903="Khmer",1,0)</f>
        <v>1</v>
      </c>
      <c r="E903" s="16">
        <v>6</v>
      </c>
      <c r="F903" s="16">
        <v>2</v>
      </c>
      <c r="G903" s="16" t="s">
        <v>56</v>
      </c>
      <c r="H903" s="16" t="s">
        <v>72</v>
      </c>
    </row>
    <row r="904" spans="1:8" x14ac:dyDescent="0.35">
      <c r="A904" s="17"/>
      <c r="B904" s="17">
        <v>13</v>
      </c>
      <c r="C904" s="15">
        <f>IF(G904="Male",1,0)</f>
        <v>1</v>
      </c>
      <c r="D904" s="15">
        <f>IF(H904="Khmer",1,0)</f>
        <v>1</v>
      </c>
      <c r="E904" s="17">
        <v>8</v>
      </c>
      <c r="F904" s="17">
        <v>2</v>
      </c>
      <c r="G904" s="17" t="s">
        <v>50</v>
      </c>
      <c r="H904" s="17" t="s">
        <v>72</v>
      </c>
    </row>
    <row r="905" spans="1:8" x14ac:dyDescent="0.35">
      <c r="A905" s="16"/>
      <c r="B905" s="16">
        <v>9</v>
      </c>
      <c r="C905" s="15">
        <f>IF(G905="Male",1,0)</f>
        <v>0</v>
      </c>
      <c r="D905" s="15">
        <f>IF(H905="Khmer",1,0)</f>
        <v>1</v>
      </c>
      <c r="E905" s="16">
        <v>8</v>
      </c>
      <c r="F905" s="16">
        <v>2</v>
      </c>
      <c r="G905" s="16" t="s">
        <v>56</v>
      </c>
      <c r="H905" s="16" t="s">
        <v>72</v>
      </c>
    </row>
    <row r="906" spans="1:8" x14ac:dyDescent="0.35">
      <c r="A906" s="17">
        <v>3481000</v>
      </c>
      <c r="B906" s="17">
        <v>17</v>
      </c>
      <c r="C906" s="15">
        <f>IF(G906="Male",1,0)</f>
        <v>0</v>
      </c>
      <c r="D906" s="15">
        <f>IF(H906="Khmer",1,0)</f>
        <v>1</v>
      </c>
      <c r="E906" s="17">
        <v>11</v>
      </c>
      <c r="F906" s="17">
        <v>1</v>
      </c>
      <c r="G906" s="17" t="s">
        <v>56</v>
      </c>
      <c r="H906" s="17" t="s">
        <v>72</v>
      </c>
    </row>
    <row r="907" spans="1:8" x14ac:dyDescent="0.35">
      <c r="A907" s="16">
        <v>259500</v>
      </c>
      <c r="B907" s="16">
        <v>6</v>
      </c>
      <c r="C907" s="15">
        <f>IF(G907="Male",1,0)</f>
        <v>1</v>
      </c>
      <c r="D907" s="15">
        <f>IF(H907="Khmer",1,0)</f>
        <v>1</v>
      </c>
      <c r="E907" s="16">
        <v>3</v>
      </c>
      <c r="F907" s="16">
        <v>2</v>
      </c>
      <c r="G907" s="16" t="s">
        <v>50</v>
      </c>
      <c r="H907" s="16" t="s">
        <v>72</v>
      </c>
    </row>
    <row r="908" spans="1:8" x14ac:dyDescent="0.35">
      <c r="A908" s="17"/>
      <c r="B908" s="17">
        <v>15</v>
      </c>
      <c r="C908" s="15">
        <f>IF(G908="Male",1,0)</f>
        <v>1</v>
      </c>
      <c r="D908" s="15">
        <f>IF(H908="Khmer",1,0)</f>
        <v>1</v>
      </c>
      <c r="E908" s="17">
        <v>4</v>
      </c>
      <c r="F908" s="17">
        <v>2</v>
      </c>
      <c r="G908" s="17" t="s">
        <v>50</v>
      </c>
      <c r="H908" s="17" t="s">
        <v>72</v>
      </c>
    </row>
    <row r="909" spans="1:8" x14ac:dyDescent="0.35">
      <c r="A909" s="16">
        <v>235000</v>
      </c>
      <c r="B909" s="16">
        <v>13</v>
      </c>
      <c r="C909" s="15">
        <f>IF(G909="Male",1,0)</f>
        <v>0</v>
      </c>
      <c r="D909" s="15">
        <f>IF(H909="Khmer",1,0)</f>
        <v>1</v>
      </c>
      <c r="E909" s="16">
        <v>4</v>
      </c>
      <c r="F909" s="16">
        <v>2</v>
      </c>
      <c r="G909" s="16" t="s">
        <v>56</v>
      </c>
      <c r="H909" s="16" t="s">
        <v>72</v>
      </c>
    </row>
    <row r="910" spans="1:8" x14ac:dyDescent="0.35">
      <c r="A910" s="17">
        <v>2520000</v>
      </c>
      <c r="B910" s="17">
        <v>13</v>
      </c>
      <c r="C910" s="15">
        <f>IF(G910="Male",1,0)</f>
        <v>0</v>
      </c>
      <c r="D910" s="15">
        <f>IF(H910="Khmer",1,0)</f>
        <v>1</v>
      </c>
      <c r="E910" s="17">
        <v>8</v>
      </c>
      <c r="F910" s="17">
        <v>2</v>
      </c>
      <c r="G910" s="17" t="s">
        <v>56</v>
      </c>
      <c r="H910" s="17" t="s">
        <v>72</v>
      </c>
    </row>
    <row r="911" spans="1:8" x14ac:dyDescent="0.35">
      <c r="A911" s="16">
        <v>585000</v>
      </c>
      <c r="B911" s="16">
        <v>15</v>
      </c>
      <c r="C911" s="15">
        <f>IF(G911="Male",1,0)</f>
        <v>1</v>
      </c>
      <c r="D911" s="15">
        <f>IF(H911="Khmer",1,0)</f>
        <v>1</v>
      </c>
      <c r="E911" s="16">
        <v>4</v>
      </c>
      <c r="F911" s="16">
        <v>1</v>
      </c>
      <c r="G911" s="16" t="s">
        <v>50</v>
      </c>
      <c r="H911" s="16" t="s">
        <v>72</v>
      </c>
    </row>
    <row r="912" spans="1:8" x14ac:dyDescent="0.35">
      <c r="A912" s="17">
        <v>418000</v>
      </c>
      <c r="B912" s="17">
        <v>7</v>
      </c>
      <c r="C912" s="15">
        <f>IF(G912="Male",1,0)</f>
        <v>0</v>
      </c>
      <c r="D912" s="15">
        <f>IF(H912="Khmer",1,0)</f>
        <v>1</v>
      </c>
      <c r="E912" s="17">
        <v>13</v>
      </c>
      <c r="F912" s="17">
        <v>2</v>
      </c>
      <c r="G912" s="17" t="s">
        <v>56</v>
      </c>
      <c r="H912" s="17" t="s">
        <v>72</v>
      </c>
    </row>
    <row r="913" spans="1:8" x14ac:dyDescent="0.35">
      <c r="A913" s="16">
        <v>3990000</v>
      </c>
      <c r="B913" s="16">
        <v>15</v>
      </c>
      <c r="C913" s="15">
        <f>IF(G913="Male",1,0)</f>
        <v>0</v>
      </c>
      <c r="D913" s="15">
        <f>IF(H913="Khmer",1,0)</f>
        <v>1</v>
      </c>
      <c r="E913" s="16">
        <v>10</v>
      </c>
      <c r="F913" s="16">
        <v>3</v>
      </c>
      <c r="G913" s="16" t="s">
        <v>56</v>
      </c>
      <c r="H913" s="16" t="s">
        <v>72</v>
      </c>
    </row>
    <row r="914" spans="1:8" x14ac:dyDescent="0.35">
      <c r="A914" s="17">
        <v>3590000</v>
      </c>
      <c r="B914" s="17">
        <v>12</v>
      </c>
      <c r="C914" s="15">
        <f>IF(G914="Male",1,0)</f>
        <v>1</v>
      </c>
      <c r="D914" s="15">
        <f>IF(H914="Khmer",1,0)</f>
        <v>1</v>
      </c>
      <c r="E914" s="17">
        <v>10</v>
      </c>
      <c r="F914" s="17">
        <v>3</v>
      </c>
      <c r="G914" s="17" t="s">
        <v>50</v>
      </c>
      <c r="H914" s="17" t="s">
        <v>72</v>
      </c>
    </row>
    <row r="915" spans="1:8" x14ac:dyDescent="0.35">
      <c r="A915" s="16">
        <v>2290000</v>
      </c>
      <c r="B915" s="16">
        <v>12</v>
      </c>
      <c r="C915" s="15">
        <f>IF(G915="Male",1,0)</f>
        <v>1</v>
      </c>
      <c r="D915" s="15">
        <f>IF(H915="Khmer",1,0)</f>
        <v>1</v>
      </c>
      <c r="E915" s="16">
        <v>12</v>
      </c>
      <c r="F915" s="16">
        <v>3</v>
      </c>
      <c r="G915" s="16" t="s">
        <v>50</v>
      </c>
      <c r="H915" s="16" t="s">
        <v>72</v>
      </c>
    </row>
    <row r="916" spans="1:8" x14ac:dyDescent="0.35">
      <c r="A916" s="17">
        <v>740000</v>
      </c>
      <c r="B916" s="17">
        <v>9</v>
      </c>
      <c r="C916" s="15">
        <f>IF(G916="Male",1,0)</f>
        <v>1</v>
      </c>
      <c r="D916" s="15">
        <f>IF(H916="Khmer",1,0)</f>
        <v>1</v>
      </c>
      <c r="E916" s="17">
        <v>12</v>
      </c>
      <c r="F916" s="17">
        <v>3</v>
      </c>
      <c r="G916" s="17" t="s">
        <v>50</v>
      </c>
      <c r="H916" s="17" t="s">
        <v>72</v>
      </c>
    </row>
    <row r="917" spans="1:8" x14ac:dyDescent="0.35">
      <c r="A917" s="16">
        <v>222000</v>
      </c>
      <c r="B917" s="16">
        <v>13</v>
      </c>
      <c r="C917" s="15">
        <f>IF(G917="Male",1,0)</f>
        <v>1</v>
      </c>
      <c r="D917" s="15">
        <f>IF(H917="Khmer",1,0)</f>
        <v>1</v>
      </c>
      <c r="E917" s="16">
        <v>12</v>
      </c>
      <c r="F917" s="16">
        <v>2</v>
      </c>
      <c r="G917" s="16" t="s">
        <v>50</v>
      </c>
      <c r="H917" s="16" t="s">
        <v>72</v>
      </c>
    </row>
    <row r="918" spans="1:8" x14ac:dyDescent="0.35">
      <c r="A918" s="17">
        <v>2967000</v>
      </c>
      <c r="B918" s="17">
        <v>13</v>
      </c>
      <c r="C918" s="15">
        <f>IF(G918="Male",1,0)</f>
        <v>1</v>
      </c>
      <c r="D918" s="15">
        <f>IF(H918="Khmer",1,0)</f>
        <v>1</v>
      </c>
      <c r="E918" s="17">
        <v>16</v>
      </c>
      <c r="F918" s="17">
        <v>1</v>
      </c>
      <c r="G918" s="17" t="s">
        <v>50</v>
      </c>
      <c r="H918" s="17" t="s">
        <v>72</v>
      </c>
    </row>
    <row r="919" spans="1:8" x14ac:dyDescent="0.35">
      <c r="A919" s="16">
        <v>806000</v>
      </c>
      <c r="B919" s="16">
        <v>15</v>
      </c>
      <c r="C919" s="15">
        <f>IF(G919="Male",1,0)</f>
        <v>0</v>
      </c>
      <c r="D919" s="15">
        <f>IF(H919="Khmer",1,0)</f>
        <v>1</v>
      </c>
      <c r="E919" s="16">
        <v>0</v>
      </c>
      <c r="F919" s="16">
        <v>5</v>
      </c>
      <c r="G919" s="16" t="s">
        <v>56</v>
      </c>
      <c r="H919" s="16" t="s">
        <v>72</v>
      </c>
    </row>
    <row r="920" spans="1:8" x14ac:dyDescent="0.35">
      <c r="A920" s="17">
        <v>231000</v>
      </c>
      <c r="B920" s="17">
        <v>10</v>
      </c>
      <c r="C920" s="15">
        <f>IF(G920="Male",1,0)</f>
        <v>0</v>
      </c>
      <c r="D920" s="15">
        <f>IF(H920="Khmer",1,0)</f>
        <v>1</v>
      </c>
      <c r="E920" s="17">
        <v>0</v>
      </c>
      <c r="F920" s="17">
        <v>5</v>
      </c>
      <c r="G920" s="17" t="s">
        <v>56</v>
      </c>
      <c r="H920" s="17" t="s">
        <v>72</v>
      </c>
    </row>
    <row r="921" spans="1:8" x14ac:dyDescent="0.35">
      <c r="A921" s="16">
        <v>234000</v>
      </c>
      <c r="B921" s="16">
        <v>7</v>
      </c>
      <c r="C921" s="15">
        <f>IF(G921="Male",1,0)</f>
        <v>0</v>
      </c>
      <c r="D921" s="15">
        <f>IF(H921="Khmer",1,0)</f>
        <v>1</v>
      </c>
      <c r="E921" s="16">
        <v>0</v>
      </c>
      <c r="F921" s="16">
        <v>5</v>
      </c>
      <c r="G921" s="16" t="s">
        <v>56</v>
      </c>
      <c r="H921" s="16" t="s">
        <v>72</v>
      </c>
    </row>
    <row r="922" spans="1:8" x14ac:dyDescent="0.35">
      <c r="A922" s="17">
        <v>2520000</v>
      </c>
      <c r="B922" s="17">
        <v>17</v>
      </c>
      <c r="C922" s="15">
        <f>IF(G922="Male",1,0)</f>
        <v>0</v>
      </c>
      <c r="D922" s="15">
        <f>IF(H922="Khmer",1,0)</f>
        <v>1</v>
      </c>
      <c r="E922" s="17">
        <v>7</v>
      </c>
      <c r="F922" s="17">
        <v>3</v>
      </c>
      <c r="G922" s="17" t="s">
        <v>56</v>
      </c>
      <c r="H922" s="17" t="s">
        <v>72</v>
      </c>
    </row>
    <row r="923" spans="1:8" x14ac:dyDescent="0.35">
      <c r="A923" s="16">
        <v>406000</v>
      </c>
      <c r="B923" s="16">
        <v>11</v>
      </c>
      <c r="C923" s="15">
        <f>IF(G923="Male",1,0)</f>
        <v>0</v>
      </c>
      <c r="D923" s="15">
        <f>IF(H923="Khmer",1,0)</f>
        <v>1</v>
      </c>
      <c r="E923" s="16">
        <v>7</v>
      </c>
      <c r="F923" s="16">
        <v>3</v>
      </c>
      <c r="G923" s="16" t="s">
        <v>56</v>
      </c>
      <c r="H923" s="16" t="s">
        <v>72</v>
      </c>
    </row>
    <row r="924" spans="1:8" x14ac:dyDescent="0.35">
      <c r="A924" s="17">
        <v>347500</v>
      </c>
      <c r="B924" s="17">
        <v>10</v>
      </c>
      <c r="C924" s="15">
        <f>IF(G924="Male",1,0)</f>
        <v>1</v>
      </c>
      <c r="D924" s="15">
        <f>IF(H924="Khmer",1,0)</f>
        <v>1</v>
      </c>
      <c r="E924" s="17">
        <v>7</v>
      </c>
      <c r="F924" s="17">
        <v>3</v>
      </c>
      <c r="G924" s="17" t="s">
        <v>50</v>
      </c>
      <c r="H924" s="17" t="s">
        <v>72</v>
      </c>
    </row>
    <row r="925" spans="1:8" x14ac:dyDescent="0.35">
      <c r="A925" s="16">
        <v>1400000</v>
      </c>
      <c r="B925" s="16">
        <v>17</v>
      </c>
      <c r="C925" s="15">
        <f>IF(G925="Male",1,0)</f>
        <v>0</v>
      </c>
      <c r="D925" s="15">
        <f>IF(H925="Khmer",1,0)</f>
        <v>1</v>
      </c>
      <c r="E925" s="16">
        <v>5</v>
      </c>
      <c r="F925" s="16">
        <v>6</v>
      </c>
      <c r="G925" s="16" t="s">
        <v>56</v>
      </c>
      <c r="H925" s="16" t="s">
        <v>72</v>
      </c>
    </row>
    <row r="926" spans="1:8" x14ac:dyDescent="0.35">
      <c r="A926" s="17">
        <v>560000</v>
      </c>
      <c r="B926" s="17">
        <v>14</v>
      </c>
      <c r="C926" s="15">
        <f>IF(G926="Male",1,0)</f>
        <v>0</v>
      </c>
      <c r="D926" s="15">
        <f>IF(H926="Khmer",1,0)</f>
        <v>1</v>
      </c>
      <c r="E926" s="17">
        <v>5</v>
      </c>
      <c r="F926" s="17">
        <v>6</v>
      </c>
      <c r="G926" s="17" t="s">
        <v>56</v>
      </c>
      <c r="H926" s="17" t="s">
        <v>72</v>
      </c>
    </row>
    <row r="927" spans="1:8" x14ac:dyDescent="0.35">
      <c r="A927" s="16">
        <v>120000</v>
      </c>
      <c r="B927" s="16">
        <v>11</v>
      </c>
      <c r="C927" s="15">
        <f>IF(G927="Male",1,0)</f>
        <v>1</v>
      </c>
      <c r="D927" s="15">
        <f>IF(H927="Khmer",1,0)</f>
        <v>1</v>
      </c>
      <c r="E927" s="16">
        <v>5</v>
      </c>
      <c r="F927" s="16">
        <v>6</v>
      </c>
      <c r="G927" s="16" t="s">
        <v>50</v>
      </c>
      <c r="H927" s="16" t="s">
        <v>72</v>
      </c>
    </row>
    <row r="928" spans="1:8" x14ac:dyDescent="0.35">
      <c r="A928" s="17">
        <v>120000</v>
      </c>
      <c r="B928" s="17">
        <v>6</v>
      </c>
      <c r="C928" s="15">
        <f>IF(G928="Male",1,0)</f>
        <v>1</v>
      </c>
      <c r="D928" s="15">
        <f>IF(H928="Khmer",1,0)</f>
        <v>1</v>
      </c>
      <c r="E928" s="17">
        <v>5</v>
      </c>
      <c r="F928" s="17">
        <v>6</v>
      </c>
      <c r="G928" s="17" t="s">
        <v>50</v>
      </c>
      <c r="H928" s="17" t="s">
        <v>72</v>
      </c>
    </row>
    <row r="929" spans="1:8" x14ac:dyDescent="0.35">
      <c r="A929" s="16"/>
      <c r="B929" s="16">
        <v>17</v>
      </c>
      <c r="C929" s="15">
        <f>IF(G929="Male",1,0)</f>
        <v>1</v>
      </c>
      <c r="D929" s="15">
        <f>IF(H929="Khmer",1,0)</f>
        <v>1</v>
      </c>
      <c r="E929" s="16">
        <v>5</v>
      </c>
      <c r="F929" s="16">
        <v>1</v>
      </c>
      <c r="G929" s="16" t="s">
        <v>50</v>
      </c>
      <c r="H929" s="16" t="s">
        <v>72</v>
      </c>
    </row>
    <row r="930" spans="1:8" x14ac:dyDescent="0.35">
      <c r="A930" s="17"/>
      <c r="B930" s="17">
        <v>17</v>
      </c>
      <c r="C930" s="15">
        <f>IF(G930="Male",1,0)</f>
        <v>0</v>
      </c>
      <c r="D930" s="15">
        <f>IF(H930="Khmer",1,0)</f>
        <v>1</v>
      </c>
      <c r="E930" s="17">
        <v>0</v>
      </c>
      <c r="F930" s="17">
        <v>2</v>
      </c>
      <c r="G930" s="17" t="s">
        <v>56</v>
      </c>
      <c r="H930" s="17" t="s">
        <v>72</v>
      </c>
    </row>
    <row r="931" spans="1:8" x14ac:dyDescent="0.35">
      <c r="A931" s="16">
        <v>4190000</v>
      </c>
      <c r="B931" s="16">
        <v>15</v>
      </c>
      <c r="C931" s="15">
        <f>IF(G931="Male",1,0)</f>
        <v>0</v>
      </c>
      <c r="D931" s="15">
        <f>IF(H931="Khmer",1,0)</f>
        <v>1</v>
      </c>
      <c r="E931" s="16">
        <v>12</v>
      </c>
      <c r="F931" s="16">
        <v>1</v>
      </c>
      <c r="G931" s="16" t="s">
        <v>56</v>
      </c>
      <c r="H931" s="16" t="s">
        <v>72</v>
      </c>
    </row>
    <row r="932" spans="1:8" x14ac:dyDescent="0.35">
      <c r="A932" s="17">
        <v>363500</v>
      </c>
      <c r="B932" s="17">
        <v>11</v>
      </c>
      <c r="C932" s="15">
        <f>IF(G932="Male",1,0)</f>
        <v>1</v>
      </c>
      <c r="D932" s="15">
        <f>IF(H932="Khmer",1,0)</f>
        <v>1</v>
      </c>
      <c r="E932" s="17">
        <v>0</v>
      </c>
      <c r="F932" s="17">
        <v>3</v>
      </c>
      <c r="G932" s="17" t="s">
        <v>50</v>
      </c>
      <c r="H932" s="17" t="s">
        <v>72</v>
      </c>
    </row>
    <row r="933" spans="1:8" x14ac:dyDescent="0.35">
      <c r="A933" s="16"/>
      <c r="B933" s="16">
        <v>8</v>
      </c>
      <c r="C933" s="15">
        <f>IF(G933="Male",1,0)</f>
        <v>0</v>
      </c>
      <c r="D933" s="15">
        <f>IF(H933="Khmer",1,0)</f>
        <v>1</v>
      </c>
      <c r="E933" s="16">
        <v>0</v>
      </c>
      <c r="F933" s="16">
        <v>3</v>
      </c>
      <c r="G933" s="16" t="s">
        <v>56</v>
      </c>
      <c r="H933" s="16" t="s">
        <v>72</v>
      </c>
    </row>
    <row r="934" spans="1:8" x14ac:dyDescent="0.35">
      <c r="A934" s="17">
        <v>718000</v>
      </c>
      <c r="B934" s="17">
        <v>12</v>
      </c>
      <c r="C934" s="15">
        <f>IF(G934="Male",1,0)</f>
        <v>0</v>
      </c>
      <c r="D934" s="15">
        <f>IF(H934="Khmer",1,0)</f>
        <v>1</v>
      </c>
      <c r="E934" s="17">
        <v>5</v>
      </c>
      <c r="F934" s="17">
        <v>1</v>
      </c>
      <c r="G934" s="17" t="s">
        <v>56</v>
      </c>
      <c r="H934" s="17" t="s">
        <v>72</v>
      </c>
    </row>
    <row r="935" spans="1:8" x14ac:dyDescent="0.35">
      <c r="A935" s="16">
        <v>27000</v>
      </c>
      <c r="B935" s="16">
        <v>11</v>
      </c>
      <c r="C935" s="15">
        <f>IF(G935="Male",1,0)</f>
        <v>0</v>
      </c>
      <c r="D935" s="15">
        <f>IF(H935="Khmer",1,0)</f>
        <v>1</v>
      </c>
      <c r="E935" s="16">
        <v>5</v>
      </c>
      <c r="F935" s="16">
        <v>3</v>
      </c>
      <c r="G935" s="16" t="s">
        <v>56</v>
      </c>
      <c r="H935" s="16" t="s">
        <v>72</v>
      </c>
    </row>
    <row r="936" spans="1:8" x14ac:dyDescent="0.35">
      <c r="A936" s="17">
        <v>24500</v>
      </c>
      <c r="B936" s="17">
        <v>9</v>
      </c>
      <c r="C936" s="15">
        <f>IF(G936="Male",1,0)</f>
        <v>1</v>
      </c>
      <c r="D936" s="15">
        <f>IF(H936="Khmer",1,0)</f>
        <v>1</v>
      </c>
      <c r="E936" s="17">
        <v>5</v>
      </c>
      <c r="F936" s="17">
        <v>3</v>
      </c>
      <c r="G936" s="17" t="s">
        <v>50</v>
      </c>
      <c r="H936" s="17" t="s">
        <v>72</v>
      </c>
    </row>
    <row r="937" spans="1:8" x14ac:dyDescent="0.35">
      <c r="A937" s="16">
        <v>151000</v>
      </c>
      <c r="B937" s="16">
        <v>6</v>
      </c>
      <c r="C937" s="15">
        <f>IF(G937="Male",1,0)</f>
        <v>1</v>
      </c>
      <c r="D937" s="15">
        <f>IF(H937="Khmer",1,0)</f>
        <v>1</v>
      </c>
      <c r="E937" s="16">
        <v>5</v>
      </c>
      <c r="F937" s="16">
        <v>3</v>
      </c>
      <c r="G937" s="16" t="s">
        <v>50</v>
      </c>
      <c r="H937" s="16" t="s">
        <v>72</v>
      </c>
    </row>
    <row r="938" spans="1:8" x14ac:dyDescent="0.35">
      <c r="A938" s="17">
        <v>18000</v>
      </c>
      <c r="B938" s="17">
        <v>13</v>
      </c>
      <c r="C938" s="15">
        <f>IF(G938="Male",1,0)</f>
        <v>0</v>
      </c>
      <c r="D938" s="15">
        <f>IF(H938="Khmer",1,0)</f>
        <v>1</v>
      </c>
      <c r="E938" s="17">
        <v>7</v>
      </c>
      <c r="F938" s="17">
        <v>1</v>
      </c>
      <c r="G938" s="17" t="s">
        <v>56</v>
      </c>
      <c r="H938" s="17" t="s">
        <v>72</v>
      </c>
    </row>
    <row r="939" spans="1:8" x14ac:dyDescent="0.35">
      <c r="A939" s="16"/>
      <c r="B939" s="16">
        <v>15</v>
      </c>
      <c r="C939" s="15">
        <f>IF(G939="Male",1,0)</f>
        <v>1</v>
      </c>
      <c r="D939" s="15">
        <f>IF(H939="Khmer",1,0)</f>
        <v>1</v>
      </c>
      <c r="E939" s="16">
        <v>4</v>
      </c>
      <c r="F939" s="16">
        <v>2</v>
      </c>
      <c r="G939" s="16" t="s">
        <v>50</v>
      </c>
      <c r="H939" s="16" t="s">
        <v>72</v>
      </c>
    </row>
    <row r="940" spans="1:8" x14ac:dyDescent="0.35">
      <c r="A940" s="17">
        <v>56000</v>
      </c>
      <c r="B940" s="17">
        <v>12</v>
      </c>
      <c r="C940" s="15">
        <f>IF(G940="Male",1,0)</f>
        <v>1</v>
      </c>
      <c r="D940" s="15">
        <f>IF(H940="Khmer",1,0)</f>
        <v>1</v>
      </c>
      <c r="E940" s="17">
        <v>4</v>
      </c>
      <c r="F940" s="17">
        <v>2</v>
      </c>
      <c r="G940" s="17" t="s">
        <v>50</v>
      </c>
      <c r="H940" s="17" t="s">
        <v>72</v>
      </c>
    </row>
    <row r="941" spans="1:8" x14ac:dyDescent="0.35">
      <c r="A941" s="16">
        <v>227000</v>
      </c>
      <c r="B941" s="16">
        <v>12</v>
      </c>
      <c r="C941" s="15">
        <f>IF(G941="Male",1,0)</f>
        <v>0</v>
      </c>
      <c r="D941" s="15">
        <f>IF(H941="Khmer",1,0)</f>
        <v>1</v>
      </c>
      <c r="E941" s="16">
        <v>4</v>
      </c>
      <c r="F941" s="16">
        <v>3</v>
      </c>
      <c r="G941" s="16" t="s">
        <v>56</v>
      </c>
      <c r="H941" s="16" t="s">
        <v>72</v>
      </c>
    </row>
    <row r="942" spans="1:8" x14ac:dyDescent="0.35">
      <c r="A942" s="17">
        <v>2005000</v>
      </c>
      <c r="B942" s="17">
        <v>15</v>
      </c>
      <c r="C942" s="15">
        <f>IF(G942="Male",1,0)</f>
        <v>1</v>
      </c>
      <c r="D942" s="15">
        <f>IF(H942="Khmer",1,0)</f>
        <v>0</v>
      </c>
      <c r="E942" s="17">
        <v>0</v>
      </c>
      <c r="F942" s="17">
        <v>1</v>
      </c>
      <c r="G942" s="17" t="s">
        <v>50</v>
      </c>
      <c r="H942" s="17" t="s">
        <v>155</v>
      </c>
    </row>
    <row r="943" spans="1:8" x14ac:dyDescent="0.35">
      <c r="A943" s="16">
        <v>6046000</v>
      </c>
      <c r="B943" s="16">
        <v>9</v>
      </c>
      <c r="C943" s="15">
        <f>IF(G943="Male",1,0)</f>
        <v>0</v>
      </c>
      <c r="D943" s="15">
        <f>IF(H943="Khmer",1,0)</f>
        <v>1</v>
      </c>
      <c r="E943" s="16">
        <v>9</v>
      </c>
      <c r="F943" s="16">
        <v>2</v>
      </c>
      <c r="G943" s="16" t="s">
        <v>56</v>
      </c>
      <c r="H943" s="16" t="s">
        <v>72</v>
      </c>
    </row>
    <row r="944" spans="1:8" x14ac:dyDescent="0.35">
      <c r="A944" s="17">
        <v>6046000</v>
      </c>
      <c r="B944" s="17">
        <v>8</v>
      </c>
      <c r="C944" s="15">
        <f>IF(G944="Male",1,0)</f>
        <v>0</v>
      </c>
      <c r="D944" s="15">
        <f>IF(H944="Khmer",1,0)</f>
        <v>1</v>
      </c>
      <c r="E944" s="17">
        <v>9</v>
      </c>
      <c r="F944" s="17">
        <v>2</v>
      </c>
      <c r="G944" s="17" t="s">
        <v>56</v>
      </c>
      <c r="H944" s="17" t="s">
        <v>72</v>
      </c>
    </row>
    <row r="945" spans="1:8" x14ac:dyDescent="0.35">
      <c r="A945" s="16"/>
      <c r="B945" s="16">
        <v>6</v>
      </c>
      <c r="C945" s="15">
        <f>IF(G945="Male",1,0)</f>
        <v>1</v>
      </c>
      <c r="D945" s="15">
        <f>IF(H945="Khmer",1,0)</f>
        <v>1</v>
      </c>
      <c r="E945" s="16">
        <v>8</v>
      </c>
      <c r="F945" s="16">
        <v>2</v>
      </c>
      <c r="G945" s="16" t="s">
        <v>50</v>
      </c>
      <c r="H945" s="16" t="s">
        <v>72</v>
      </c>
    </row>
    <row r="946" spans="1:8" x14ac:dyDescent="0.35">
      <c r="A946" s="17">
        <v>279000</v>
      </c>
      <c r="B946" s="17">
        <v>12</v>
      </c>
      <c r="C946" s="15">
        <f>IF(G946="Male",1,0)</f>
        <v>0</v>
      </c>
      <c r="D946" s="15">
        <f>IF(H946="Khmer",1,0)</f>
        <v>1</v>
      </c>
      <c r="E946" s="17">
        <v>12</v>
      </c>
      <c r="F946" s="17">
        <v>2</v>
      </c>
      <c r="G946" s="17" t="s">
        <v>56</v>
      </c>
      <c r="H946" s="17" t="s">
        <v>72</v>
      </c>
    </row>
    <row r="947" spans="1:8" x14ac:dyDescent="0.35">
      <c r="A947" s="16">
        <v>1655000</v>
      </c>
      <c r="B947" s="16">
        <v>9</v>
      </c>
      <c r="C947" s="15">
        <f>IF(G947="Male",1,0)</f>
        <v>0</v>
      </c>
      <c r="D947" s="15">
        <f>IF(H947="Khmer",1,0)</f>
        <v>1</v>
      </c>
      <c r="E947" s="16">
        <v>12</v>
      </c>
      <c r="F947" s="16">
        <v>2</v>
      </c>
      <c r="G947" s="16" t="s">
        <v>56</v>
      </c>
      <c r="H947" s="16" t="s">
        <v>72</v>
      </c>
    </row>
    <row r="948" spans="1:8" x14ac:dyDescent="0.35">
      <c r="A948" s="17"/>
      <c r="B948" s="17">
        <v>15</v>
      </c>
      <c r="C948" s="15">
        <f>IF(G948="Male",1,0)</f>
        <v>0</v>
      </c>
      <c r="D948" s="15">
        <f>IF(H948="Khmer",1,0)</f>
        <v>1</v>
      </c>
      <c r="E948" s="17">
        <v>5</v>
      </c>
      <c r="F948" s="17">
        <v>1</v>
      </c>
      <c r="G948" s="17" t="s">
        <v>56</v>
      </c>
      <c r="H948" s="17" t="s">
        <v>72</v>
      </c>
    </row>
    <row r="949" spans="1:8" x14ac:dyDescent="0.35">
      <c r="A949" s="16">
        <v>769000</v>
      </c>
      <c r="B949" s="16">
        <v>11</v>
      </c>
      <c r="C949" s="15">
        <f>IF(G949="Male",1,0)</f>
        <v>0</v>
      </c>
      <c r="D949" s="15">
        <f>IF(H949="Khmer",1,0)</f>
        <v>1</v>
      </c>
      <c r="E949" s="16">
        <v>2</v>
      </c>
      <c r="F949" s="16">
        <v>2</v>
      </c>
      <c r="G949" s="16" t="s">
        <v>56</v>
      </c>
      <c r="H949" s="16" t="s">
        <v>72</v>
      </c>
    </row>
    <row r="950" spans="1:8" x14ac:dyDescent="0.35">
      <c r="A950" s="17"/>
      <c r="B950" s="17">
        <v>17</v>
      </c>
      <c r="C950" s="15">
        <f>IF(G950="Male",1,0)</f>
        <v>1</v>
      </c>
      <c r="D950" s="15">
        <f>IF(H950="Khmer",1,0)</f>
        <v>0</v>
      </c>
      <c r="E950" s="17"/>
      <c r="F950" s="17">
        <v>4</v>
      </c>
      <c r="G950" s="17" t="s">
        <v>50</v>
      </c>
      <c r="H950" s="17"/>
    </row>
    <row r="951" spans="1:8" x14ac:dyDescent="0.35">
      <c r="A951" s="16"/>
      <c r="B951" s="16">
        <v>14</v>
      </c>
      <c r="C951" s="15">
        <f>IF(G951="Male",1,0)</f>
        <v>0</v>
      </c>
      <c r="D951" s="15">
        <f>IF(H951="Khmer",1,0)</f>
        <v>0</v>
      </c>
      <c r="E951" s="16"/>
      <c r="F951" s="16">
        <v>4</v>
      </c>
      <c r="G951" s="16" t="s">
        <v>56</v>
      </c>
      <c r="H951" s="16"/>
    </row>
    <row r="952" spans="1:8" x14ac:dyDescent="0.35">
      <c r="A952" s="17">
        <v>29500</v>
      </c>
      <c r="B952" s="17">
        <v>11</v>
      </c>
      <c r="C952" s="15">
        <f>IF(G952="Male",1,0)</f>
        <v>0</v>
      </c>
      <c r="D952" s="15">
        <f>IF(H952="Khmer",1,0)</f>
        <v>0</v>
      </c>
      <c r="E952" s="17"/>
      <c r="F952" s="17">
        <v>4</v>
      </c>
      <c r="G952" s="17" t="s">
        <v>56</v>
      </c>
      <c r="H952" s="17"/>
    </row>
    <row r="953" spans="1:8" x14ac:dyDescent="0.35">
      <c r="A953" s="16">
        <v>142000</v>
      </c>
      <c r="B953" s="16">
        <v>12</v>
      </c>
      <c r="C953" s="15">
        <f>IF(G953="Male",1,0)</f>
        <v>1</v>
      </c>
      <c r="D953" s="15">
        <f>IF(H953="Khmer",1,0)</f>
        <v>1</v>
      </c>
      <c r="E953" s="16">
        <v>5</v>
      </c>
      <c r="F953" s="16">
        <v>2</v>
      </c>
      <c r="G953" s="16" t="s">
        <v>50</v>
      </c>
      <c r="H953" s="16" t="s">
        <v>72</v>
      </c>
    </row>
    <row r="954" spans="1:8" x14ac:dyDescent="0.35">
      <c r="A954" s="17">
        <v>445000</v>
      </c>
      <c r="B954" s="17">
        <v>9</v>
      </c>
      <c r="C954" s="15">
        <f>IF(G954="Male",1,0)</f>
        <v>0</v>
      </c>
      <c r="D954" s="15">
        <f>IF(H954="Khmer",1,0)</f>
        <v>1</v>
      </c>
      <c r="E954" s="17">
        <v>5</v>
      </c>
      <c r="F954" s="17">
        <v>2</v>
      </c>
      <c r="G954" s="17" t="s">
        <v>56</v>
      </c>
      <c r="H954" s="17" t="s">
        <v>72</v>
      </c>
    </row>
    <row r="955" spans="1:8" x14ac:dyDescent="0.35">
      <c r="A955" s="16"/>
      <c r="B955" s="16">
        <v>16</v>
      </c>
      <c r="C955" s="15">
        <f>IF(G955="Male",1,0)</f>
        <v>1</v>
      </c>
      <c r="D955" s="15">
        <f>IF(H955="Khmer",1,0)</f>
        <v>1</v>
      </c>
      <c r="E955" s="16">
        <v>2</v>
      </c>
      <c r="F955" s="16">
        <v>5</v>
      </c>
      <c r="G955" s="16" t="s">
        <v>50</v>
      </c>
      <c r="H955" s="16" t="s">
        <v>72</v>
      </c>
    </row>
    <row r="956" spans="1:8" x14ac:dyDescent="0.35">
      <c r="A956" s="17">
        <v>49500</v>
      </c>
      <c r="B956" s="17">
        <v>12</v>
      </c>
      <c r="C956" s="15">
        <f>IF(G956="Male",1,0)</f>
        <v>1</v>
      </c>
      <c r="D956" s="15">
        <f>IF(H956="Khmer",1,0)</f>
        <v>1</v>
      </c>
      <c r="E956" s="17">
        <v>2</v>
      </c>
      <c r="F956" s="17">
        <v>5</v>
      </c>
      <c r="G956" s="17" t="s">
        <v>50</v>
      </c>
      <c r="H956" s="17" t="s">
        <v>72</v>
      </c>
    </row>
    <row r="957" spans="1:8" x14ac:dyDescent="0.35">
      <c r="A957" s="16">
        <v>43000</v>
      </c>
      <c r="B957" s="16">
        <v>6</v>
      </c>
      <c r="C957" s="15">
        <f>IF(G957="Male",1,0)</f>
        <v>1</v>
      </c>
      <c r="D957" s="15">
        <f>IF(H957="Khmer",1,0)</f>
        <v>1</v>
      </c>
      <c r="E957" s="16">
        <v>2</v>
      </c>
      <c r="F957" s="16">
        <v>5</v>
      </c>
      <c r="G957" s="16" t="s">
        <v>50</v>
      </c>
      <c r="H957" s="16" t="s">
        <v>72</v>
      </c>
    </row>
    <row r="958" spans="1:8" x14ac:dyDescent="0.35">
      <c r="A958" s="17">
        <v>125000</v>
      </c>
      <c r="B958" s="17">
        <v>16</v>
      </c>
      <c r="C958" s="15">
        <f>IF(G958="Male",1,0)</f>
        <v>0</v>
      </c>
      <c r="D958" s="15">
        <f>IF(H958="Khmer",1,0)</f>
        <v>1</v>
      </c>
      <c r="E958" s="17">
        <v>0</v>
      </c>
      <c r="F958" s="17">
        <v>4</v>
      </c>
      <c r="G958" s="17" t="s">
        <v>56</v>
      </c>
      <c r="H958" s="17" t="s">
        <v>72</v>
      </c>
    </row>
    <row r="959" spans="1:8" x14ac:dyDescent="0.35">
      <c r="A959" s="16">
        <v>105000</v>
      </c>
      <c r="B959" s="16">
        <v>14</v>
      </c>
      <c r="C959" s="15">
        <f>IF(G959="Male",1,0)</f>
        <v>1</v>
      </c>
      <c r="D959" s="15">
        <f>IF(H959="Khmer",1,0)</f>
        <v>1</v>
      </c>
      <c r="E959" s="16">
        <v>0</v>
      </c>
      <c r="F959" s="16">
        <v>4</v>
      </c>
      <c r="G959" s="16" t="s">
        <v>50</v>
      </c>
      <c r="H959" s="16" t="s">
        <v>72</v>
      </c>
    </row>
    <row r="960" spans="1:8" x14ac:dyDescent="0.35">
      <c r="A960" s="17">
        <v>50000</v>
      </c>
      <c r="B960" s="17">
        <v>10</v>
      </c>
      <c r="C960" s="15">
        <f>IF(G960="Male",1,0)</f>
        <v>1</v>
      </c>
      <c r="D960" s="15">
        <f>IF(H960="Khmer",1,0)</f>
        <v>1</v>
      </c>
      <c r="E960" s="17">
        <v>0</v>
      </c>
      <c r="F960" s="17">
        <v>4</v>
      </c>
      <c r="G960" s="17" t="s">
        <v>50</v>
      </c>
      <c r="H960" s="17" t="s">
        <v>72</v>
      </c>
    </row>
    <row r="961" spans="1:8" x14ac:dyDescent="0.35">
      <c r="A961" s="16">
        <v>78000</v>
      </c>
      <c r="B961" s="16">
        <v>8</v>
      </c>
      <c r="C961" s="15">
        <f>IF(G961="Male",1,0)</f>
        <v>0</v>
      </c>
      <c r="D961" s="15">
        <f>IF(H961="Khmer",1,0)</f>
        <v>1</v>
      </c>
      <c r="E961" s="16">
        <v>0</v>
      </c>
      <c r="F961" s="16">
        <v>1</v>
      </c>
      <c r="G961" s="16" t="s">
        <v>56</v>
      </c>
      <c r="H961" s="16" t="s">
        <v>72</v>
      </c>
    </row>
    <row r="962" spans="1:8" x14ac:dyDescent="0.35">
      <c r="A962" s="17">
        <v>862000</v>
      </c>
      <c r="B962" s="17">
        <v>8</v>
      </c>
      <c r="C962" s="15">
        <f>IF(G962="Male",1,0)</f>
        <v>0</v>
      </c>
      <c r="D962" s="15">
        <f>IF(H962="Khmer",1,0)</f>
        <v>1</v>
      </c>
      <c r="E962" s="17">
        <v>4</v>
      </c>
      <c r="F962" s="17">
        <v>1</v>
      </c>
      <c r="G962" s="17" t="s">
        <v>56</v>
      </c>
      <c r="H962" s="17" t="s">
        <v>72</v>
      </c>
    </row>
    <row r="963" spans="1:8" x14ac:dyDescent="0.35">
      <c r="A963" s="16">
        <v>225000</v>
      </c>
      <c r="B963" s="16">
        <v>8</v>
      </c>
      <c r="C963" s="15">
        <f>IF(G963="Male",1,0)</f>
        <v>1</v>
      </c>
      <c r="D963" s="15">
        <f>IF(H963="Khmer",1,0)</f>
        <v>1</v>
      </c>
      <c r="E963" s="16">
        <v>6</v>
      </c>
      <c r="F963" s="16">
        <v>2</v>
      </c>
      <c r="G963" s="16" t="s">
        <v>50</v>
      </c>
      <c r="H963" s="16" t="s">
        <v>72</v>
      </c>
    </row>
    <row r="964" spans="1:8" x14ac:dyDescent="0.35">
      <c r="A964" s="17"/>
      <c r="B964" s="17">
        <v>17</v>
      </c>
      <c r="C964" s="15">
        <f>IF(G964="Male",1,0)</f>
        <v>1</v>
      </c>
      <c r="D964" s="15">
        <f>IF(H964="Khmer",1,0)</f>
        <v>1</v>
      </c>
      <c r="E964" s="17">
        <v>3</v>
      </c>
      <c r="F964" s="17">
        <v>3</v>
      </c>
      <c r="G964" s="17" t="s">
        <v>50</v>
      </c>
      <c r="H964" s="17" t="s">
        <v>72</v>
      </c>
    </row>
    <row r="965" spans="1:8" x14ac:dyDescent="0.35">
      <c r="A965" s="16">
        <v>31500</v>
      </c>
      <c r="B965" s="16">
        <v>11</v>
      </c>
      <c r="C965" s="15">
        <f>IF(G965="Male",1,0)</f>
        <v>0</v>
      </c>
      <c r="D965" s="15">
        <f>IF(H965="Khmer",1,0)</f>
        <v>1</v>
      </c>
      <c r="E965" s="16">
        <v>6</v>
      </c>
      <c r="F965" s="16">
        <v>2</v>
      </c>
      <c r="G965" s="16" t="s">
        <v>56</v>
      </c>
      <c r="H965" s="16" t="s">
        <v>72</v>
      </c>
    </row>
    <row r="966" spans="1:8" x14ac:dyDescent="0.35">
      <c r="A966" s="17">
        <v>1602000</v>
      </c>
      <c r="B966" s="17">
        <v>17</v>
      </c>
      <c r="C966" s="15">
        <f>IF(G966="Male",1,0)</f>
        <v>1</v>
      </c>
      <c r="D966" s="15">
        <f>IF(H966="Khmer",1,0)</f>
        <v>0</v>
      </c>
      <c r="E966" s="17">
        <v>4</v>
      </c>
      <c r="F966" s="17">
        <v>5</v>
      </c>
      <c r="G966" s="17" t="s">
        <v>50</v>
      </c>
      <c r="H966" s="17" t="s">
        <v>136</v>
      </c>
    </row>
    <row r="967" spans="1:8" x14ac:dyDescent="0.35">
      <c r="A967" s="16">
        <v>1528000</v>
      </c>
      <c r="B967" s="16">
        <v>14</v>
      </c>
      <c r="C967" s="15">
        <f>IF(G967="Male",1,0)</f>
        <v>0</v>
      </c>
      <c r="D967" s="15">
        <f>IF(H967="Khmer",1,0)</f>
        <v>0</v>
      </c>
      <c r="E967" s="16">
        <v>4</v>
      </c>
      <c r="F967" s="16">
        <v>5</v>
      </c>
      <c r="G967" s="16" t="s">
        <v>56</v>
      </c>
      <c r="H967" s="16" t="s">
        <v>136</v>
      </c>
    </row>
    <row r="968" spans="1:8" x14ac:dyDescent="0.35">
      <c r="A968" s="17">
        <v>1347500</v>
      </c>
      <c r="B968" s="17">
        <v>11</v>
      </c>
      <c r="C968" s="15">
        <f>IF(G968="Male",1,0)</f>
        <v>0</v>
      </c>
      <c r="D968" s="15">
        <f>IF(H968="Khmer",1,0)</f>
        <v>0</v>
      </c>
      <c r="E968" s="17">
        <v>4</v>
      </c>
      <c r="F968" s="17">
        <v>5</v>
      </c>
      <c r="G968" s="17" t="s">
        <v>56</v>
      </c>
      <c r="H968" s="17" t="s">
        <v>136</v>
      </c>
    </row>
    <row r="969" spans="1:8" x14ac:dyDescent="0.35">
      <c r="A969" s="16">
        <v>1168000</v>
      </c>
      <c r="B969" s="16">
        <v>8</v>
      </c>
      <c r="C969" s="15">
        <f>IF(G969="Male",1,0)</f>
        <v>0</v>
      </c>
      <c r="D969" s="15">
        <f>IF(H969="Khmer",1,0)</f>
        <v>0</v>
      </c>
      <c r="E969" s="16">
        <v>4</v>
      </c>
      <c r="F969" s="16">
        <v>5</v>
      </c>
      <c r="G969" s="16" t="s">
        <v>56</v>
      </c>
      <c r="H969" s="16" t="s">
        <v>136</v>
      </c>
    </row>
    <row r="970" spans="1:8" x14ac:dyDescent="0.35">
      <c r="A970" s="17"/>
      <c r="B970" s="17">
        <v>14</v>
      </c>
      <c r="C970" s="15">
        <f>IF(G970="Male",1,0)</f>
        <v>0</v>
      </c>
      <c r="D970" s="15">
        <f>IF(H970="Khmer",1,0)</f>
        <v>1</v>
      </c>
      <c r="E970" s="17">
        <v>1</v>
      </c>
      <c r="F970" s="17">
        <v>3</v>
      </c>
      <c r="G970" s="17" t="s">
        <v>56</v>
      </c>
      <c r="H970" s="17" t="s">
        <v>72</v>
      </c>
    </row>
    <row r="971" spans="1:8" x14ac:dyDescent="0.35">
      <c r="A971" s="16"/>
      <c r="B971" s="16">
        <v>12</v>
      </c>
      <c r="C971" s="15">
        <f>IF(G971="Male",1,0)</f>
        <v>1</v>
      </c>
      <c r="D971" s="15">
        <f>IF(H971="Khmer",1,0)</f>
        <v>1</v>
      </c>
      <c r="E971" s="16">
        <v>1</v>
      </c>
      <c r="F971" s="16">
        <v>3</v>
      </c>
      <c r="G971" s="16" t="s">
        <v>50</v>
      </c>
      <c r="H971" s="16" t="s">
        <v>72</v>
      </c>
    </row>
    <row r="972" spans="1:8" x14ac:dyDescent="0.35">
      <c r="A972" s="17">
        <v>416000</v>
      </c>
      <c r="B972" s="17">
        <v>9</v>
      </c>
      <c r="C972" s="15">
        <f>IF(G972="Male",1,0)</f>
        <v>1</v>
      </c>
      <c r="D972" s="15">
        <f>IF(H972="Khmer",1,0)</f>
        <v>1</v>
      </c>
      <c r="E972" s="17">
        <v>4</v>
      </c>
      <c r="F972" s="17">
        <v>2</v>
      </c>
      <c r="G972" s="17" t="s">
        <v>50</v>
      </c>
      <c r="H972" s="17" t="s">
        <v>72</v>
      </c>
    </row>
    <row r="973" spans="1:8" x14ac:dyDescent="0.35">
      <c r="A973" s="16">
        <v>642000</v>
      </c>
      <c r="B973" s="16">
        <v>11</v>
      </c>
      <c r="C973" s="15">
        <f>IF(G973="Male",1,0)</f>
        <v>0</v>
      </c>
      <c r="D973" s="15">
        <f>IF(H973="Khmer",1,0)</f>
        <v>1</v>
      </c>
      <c r="E973" s="16">
        <v>4</v>
      </c>
      <c r="F973" s="16">
        <v>4</v>
      </c>
      <c r="G973" s="16" t="s">
        <v>56</v>
      </c>
      <c r="H973" s="16" t="s">
        <v>72</v>
      </c>
    </row>
    <row r="974" spans="1:8" x14ac:dyDescent="0.35">
      <c r="A974" s="17">
        <v>396000</v>
      </c>
      <c r="B974" s="17">
        <v>9</v>
      </c>
      <c r="C974" s="15">
        <f>IF(G974="Male",1,0)</f>
        <v>0</v>
      </c>
      <c r="D974" s="15">
        <f>IF(H974="Khmer",1,0)</f>
        <v>1</v>
      </c>
      <c r="E974" s="17">
        <v>4</v>
      </c>
      <c r="F974" s="17">
        <v>4</v>
      </c>
      <c r="G974" s="17" t="s">
        <v>56</v>
      </c>
      <c r="H974" s="17" t="s">
        <v>72</v>
      </c>
    </row>
    <row r="975" spans="1:8" x14ac:dyDescent="0.35">
      <c r="A975" s="16"/>
      <c r="B975" s="16">
        <v>15</v>
      </c>
      <c r="C975" s="15">
        <f>IF(G975="Male",1,0)</f>
        <v>1</v>
      </c>
      <c r="D975" s="15">
        <f>IF(H975="Khmer",1,0)</f>
        <v>1</v>
      </c>
      <c r="E975" s="16">
        <v>9</v>
      </c>
      <c r="F975" s="16">
        <v>3</v>
      </c>
      <c r="G975" s="16" t="s">
        <v>50</v>
      </c>
      <c r="H975" s="16" t="s">
        <v>72</v>
      </c>
    </row>
    <row r="976" spans="1:8" x14ac:dyDescent="0.35">
      <c r="A976" s="17">
        <v>1430000</v>
      </c>
      <c r="B976" s="17">
        <v>15</v>
      </c>
      <c r="C976" s="15">
        <f>IF(G976="Male",1,0)</f>
        <v>1</v>
      </c>
      <c r="D976" s="15">
        <f>IF(H976="Khmer",1,0)</f>
        <v>1</v>
      </c>
      <c r="E976" s="17">
        <v>9</v>
      </c>
      <c r="F976" s="17">
        <v>3</v>
      </c>
      <c r="G976" s="17" t="s">
        <v>50</v>
      </c>
      <c r="H976" s="17" t="s">
        <v>72</v>
      </c>
    </row>
    <row r="977" spans="1:8" x14ac:dyDescent="0.35">
      <c r="A977" s="16">
        <v>802000</v>
      </c>
      <c r="B977" s="16">
        <v>13</v>
      </c>
      <c r="C977" s="15">
        <f>IF(G977="Male",1,0)</f>
        <v>0</v>
      </c>
      <c r="D977" s="15">
        <f>IF(H977="Khmer",1,0)</f>
        <v>1</v>
      </c>
      <c r="E977" s="16">
        <v>12</v>
      </c>
      <c r="F977" s="16">
        <v>2</v>
      </c>
      <c r="G977" s="16" t="s">
        <v>56</v>
      </c>
      <c r="H977" s="16" t="s">
        <v>72</v>
      </c>
    </row>
    <row r="978" spans="1:8" x14ac:dyDescent="0.35">
      <c r="A978" s="17">
        <v>840000</v>
      </c>
      <c r="B978" s="17">
        <v>10</v>
      </c>
      <c r="C978" s="15">
        <f>IF(G978="Male",1,0)</f>
        <v>1</v>
      </c>
      <c r="D978" s="15">
        <f>IF(H978="Khmer",1,0)</f>
        <v>1</v>
      </c>
      <c r="E978" s="17">
        <v>12</v>
      </c>
      <c r="F978" s="17">
        <v>2</v>
      </c>
      <c r="G978" s="17" t="s">
        <v>50</v>
      </c>
      <c r="H978" s="17" t="s">
        <v>72</v>
      </c>
    </row>
    <row r="979" spans="1:8" x14ac:dyDescent="0.35">
      <c r="A979" s="16">
        <v>74000</v>
      </c>
      <c r="B979" s="16">
        <v>9</v>
      </c>
      <c r="C979" s="15">
        <f>IF(G979="Male",1,0)</f>
        <v>0</v>
      </c>
      <c r="D979" s="15">
        <f>IF(H979="Khmer",1,0)</f>
        <v>1</v>
      </c>
      <c r="E979" s="16">
        <v>0</v>
      </c>
      <c r="F979" s="16">
        <v>2</v>
      </c>
      <c r="G979" s="16" t="s">
        <v>56</v>
      </c>
      <c r="H979" s="16" t="s">
        <v>72</v>
      </c>
    </row>
    <row r="980" spans="1:8" x14ac:dyDescent="0.35">
      <c r="A980" s="17"/>
      <c r="B980" s="17">
        <v>17</v>
      </c>
      <c r="C980" s="15">
        <f>IF(G980="Male",1,0)</f>
        <v>0</v>
      </c>
      <c r="D980" s="15">
        <f>IF(H980="Khmer",1,0)</f>
        <v>1</v>
      </c>
      <c r="E980" s="17">
        <v>0</v>
      </c>
      <c r="F980" s="17">
        <v>2</v>
      </c>
      <c r="G980" s="17" t="s">
        <v>56</v>
      </c>
      <c r="H980" s="17" t="s">
        <v>72</v>
      </c>
    </row>
    <row r="981" spans="1:8" x14ac:dyDescent="0.35">
      <c r="A981" s="16">
        <v>230000</v>
      </c>
      <c r="B981" s="16">
        <v>11</v>
      </c>
      <c r="C981" s="15">
        <f>IF(G981="Male",1,0)</f>
        <v>1</v>
      </c>
      <c r="D981" s="15">
        <f>IF(H981="Khmer",1,0)</f>
        <v>1</v>
      </c>
      <c r="E981" s="16">
        <v>9</v>
      </c>
      <c r="F981" s="16">
        <v>2</v>
      </c>
      <c r="G981" s="16" t="s">
        <v>50</v>
      </c>
      <c r="H981" s="16" t="s">
        <v>72</v>
      </c>
    </row>
    <row r="982" spans="1:8" x14ac:dyDescent="0.35">
      <c r="A982" s="17"/>
      <c r="B982" s="17">
        <v>7</v>
      </c>
      <c r="C982" s="15">
        <f>IF(G982="Male",1,0)</f>
        <v>1</v>
      </c>
      <c r="D982" s="15">
        <f>IF(H982="Khmer",1,0)</f>
        <v>1</v>
      </c>
      <c r="E982" s="17">
        <v>3</v>
      </c>
      <c r="F982" s="17">
        <v>2</v>
      </c>
      <c r="G982" s="17" t="s">
        <v>50</v>
      </c>
      <c r="H982" s="17" t="s">
        <v>72</v>
      </c>
    </row>
    <row r="983" spans="1:8" x14ac:dyDescent="0.35">
      <c r="A983" s="16">
        <v>70000</v>
      </c>
      <c r="B983" s="16">
        <v>12</v>
      </c>
      <c r="C983" s="15">
        <f>IF(G983="Male",1,0)</f>
        <v>0</v>
      </c>
      <c r="D983" s="15">
        <f>IF(H983="Khmer",1,0)</f>
        <v>1</v>
      </c>
      <c r="E983" s="16">
        <v>5</v>
      </c>
      <c r="F983" s="16">
        <v>2</v>
      </c>
      <c r="G983" s="16" t="s">
        <v>56</v>
      </c>
      <c r="H983" s="16" t="s">
        <v>72</v>
      </c>
    </row>
    <row r="984" spans="1:8" x14ac:dyDescent="0.35">
      <c r="A984" s="17">
        <v>60000</v>
      </c>
      <c r="B984" s="17">
        <v>9</v>
      </c>
      <c r="C984" s="15">
        <f>IF(G984="Male",1,0)</f>
        <v>1</v>
      </c>
      <c r="D984" s="15">
        <f>IF(H984="Khmer",1,0)</f>
        <v>1</v>
      </c>
      <c r="E984" s="17">
        <v>5</v>
      </c>
      <c r="F984" s="17">
        <v>2</v>
      </c>
      <c r="G984" s="17" t="s">
        <v>50</v>
      </c>
      <c r="H984" s="17" t="s">
        <v>72</v>
      </c>
    </row>
    <row r="985" spans="1:8" x14ac:dyDescent="0.35">
      <c r="A985" s="16">
        <v>1135000</v>
      </c>
      <c r="B985" s="16">
        <v>13</v>
      </c>
      <c r="C985" s="15">
        <f>IF(G985="Male",1,0)</f>
        <v>0</v>
      </c>
      <c r="D985" s="15">
        <f>IF(H985="Khmer",1,0)</f>
        <v>0</v>
      </c>
      <c r="E985" s="16">
        <v>3</v>
      </c>
      <c r="F985" s="16">
        <v>1</v>
      </c>
      <c r="G985" s="16" t="s">
        <v>56</v>
      </c>
      <c r="H985" s="16" t="s">
        <v>155</v>
      </c>
    </row>
    <row r="986" spans="1:8" x14ac:dyDescent="0.35">
      <c r="A986" s="17">
        <v>14500</v>
      </c>
      <c r="B986" s="17">
        <v>12</v>
      </c>
      <c r="C986" s="15">
        <f>IF(G986="Male",1,0)</f>
        <v>0</v>
      </c>
      <c r="D986" s="15">
        <f>IF(H986="Khmer",1,0)</f>
        <v>1</v>
      </c>
      <c r="E986" s="17">
        <v>2</v>
      </c>
      <c r="F986" s="17">
        <v>2</v>
      </c>
      <c r="G986" s="17" t="s">
        <v>56</v>
      </c>
      <c r="H986" s="17" t="s">
        <v>72</v>
      </c>
    </row>
    <row r="987" spans="1:8" x14ac:dyDescent="0.35">
      <c r="A987" s="16">
        <v>10000</v>
      </c>
      <c r="B987" s="16">
        <v>10</v>
      </c>
      <c r="C987" s="15">
        <f>IF(G987="Male",1,0)</f>
        <v>0</v>
      </c>
      <c r="D987" s="15">
        <f>IF(H987="Khmer",1,0)</f>
        <v>1</v>
      </c>
      <c r="E987" s="16">
        <v>2</v>
      </c>
      <c r="F987" s="16">
        <v>2</v>
      </c>
      <c r="G987" s="16" t="s">
        <v>56</v>
      </c>
      <c r="H987" s="16" t="s">
        <v>72</v>
      </c>
    </row>
    <row r="988" spans="1:8" x14ac:dyDescent="0.35">
      <c r="A988" s="17"/>
      <c r="B988" s="17">
        <v>17</v>
      </c>
      <c r="C988" s="15">
        <f>IF(G988="Male",1,0)</f>
        <v>0</v>
      </c>
      <c r="D988" s="15">
        <f>IF(H988="Khmer",1,0)</f>
        <v>1</v>
      </c>
      <c r="E988" s="17">
        <v>1</v>
      </c>
      <c r="F988" s="17">
        <v>1</v>
      </c>
      <c r="G988" s="17" t="s">
        <v>56</v>
      </c>
      <c r="H988" s="17" t="s">
        <v>72</v>
      </c>
    </row>
    <row r="989" spans="1:8" x14ac:dyDescent="0.35">
      <c r="A989" s="16">
        <v>50000</v>
      </c>
      <c r="B989" s="16">
        <v>10</v>
      </c>
      <c r="C989" s="15">
        <f>IF(G989="Male",1,0)</f>
        <v>0</v>
      </c>
      <c r="D989" s="15">
        <f>IF(H989="Khmer",1,0)</f>
        <v>1</v>
      </c>
      <c r="E989" s="16">
        <v>2</v>
      </c>
      <c r="F989" s="16">
        <v>2</v>
      </c>
      <c r="G989" s="16" t="s">
        <v>56</v>
      </c>
      <c r="H989" s="16" t="s">
        <v>72</v>
      </c>
    </row>
    <row r="990" spans="1:8" x14ac:dyDescent="0.35">
      <c r="A990" s="17"/>
      <c r="B990" s="17">
        <v>16</v>
      </c>
      <c r="C990" s="15">
        <f>IF(G990="Male",1,0)</f>
        <v>1</v>
      </c>
      <c r="D990" s="15">
        <f>IF(H990="Khmer",1,0)</f>
        <v>1</v>
      </c>
      <c r="E990" s="17">
        <v>0</v>
      </c>
      <c r="F990" s="17">
        <v>1</v>
      </c>
      <c r="G990" s="17" t="s">
        <v>50</v>
      </c>
      <c r="H990" s="17" t="s">
        <v>72</v>
      </c>
    </row>
    <row r="991" spans="1:8" x14ac:dyDescent="0.35">
      <c r="A991" s="16">
        <v>820000</v>
      </c>
      <c r="B991" s="16">
        <v>11</v>
      </c>
      <c r="C991" s="15">
        <f>IF(G991="Male",1,0)</f>
        <v>0</v>
      </c>
      <c r="D991" s="15">
        <f>IF(H991="Khmer",1,0)</f>
        <v>1</v>
      </c>
      <c r="E991" s="16">
        <v>7</v>
      </c>
      <c r="F991" s="16">
        <v>2</v>
      </c>
      <c r="G991" s="16" t="s">
        <v>56</v>
      </c>
      <c r="H991" s="16" t="s">
        <v>72</v>
      </c>
    </row>
    <row r="992" spans="1:8" x14ac:dyDescent="0.35">
      <c r="A992" s="17">
        <v>840000</v>
      </c>
      <c r="B992" s="17">
        <v>6</v>
      </c>
      <c r="C992" s="15">
        <f>IF(G992="Male",1,0)</f>
        <v>1</v>
      </c>
      <c r="D992" s="15">
        <f>IF(H992="Khmer",1,0)</f>
        <v>1</v>
      </c>
      <c r="E992" s="17">
        <v>7</v>
      </c>
      <c r="F992" s="17">
        <v>2</v>
      </c>
      <c r="G992" s="17" t="s">
        <v>50</v>
      </c>
      <c r="H992" s="17" t="s">
        <v>72</v>
      </c>
    </row>
    <row r="993" spans="1:8" x14ac:dyDescent="0.35">
      <c r="A993" s="16"/>
      <c r="B993" s="16">
        <v>14</v>
      </c>
      <c r="C993" s="15">
        <f>IF(G993="Male",1,0)</f>
        <v>1</v>
      </c>
      <c r="D993" s="15">
        <f>IF(H993="Khmer",1,0)</f>
        <v>1</v>
      </c>
      <c r="E993" s="16">
        <v>5</v>
      </c>
      <c r="F993" s="16">
        <v>5</v>
      </c>
      <c r="G993" s="16" t="s">
        <v>50</v>
      </c>
      <c r="H993" s="16" t="s">
        <v>72</v>
      </c>
    </row>
    <row r="994" spans="1:8" x14ac:dyDescent="0.35">
      <c r="A994" s="17"/>
      <c r="B994" s="17">
        <v>10</v>
      </c>
      <c r="C994" s="15">
        <f>IF(G994="Male",1,0)</f>
        <v>1</v>
      </c>
      <c r="D994" s="15">
        <f>IF(H994="Khmer",1,0)</f>
        <v>1</v>
      </c>
      <c r="E994" s="17">
        <v>5</v>
      </c>
      <c r="F994" s="17">
        <v>5</v>
      </c>
      <c r="G994" s="17" t="s">
        <v>50</v>
      </c>
      <c r="H994" s="17" t="s">
        <v>72</v>
      </c>
    </row>
    <row r="995" spans="1:8" x14ac:dyDescent="0.35">
      <c r="A995" s="16"/>
      <c r="B995" s="16">
        <v>10</v>
      </c>
      <c r="C995" s="15">
        <f>IF(G995="Male",1,0)</f>
        <v>0</v>
      </c>
      <c r="D995" s="15">
        <f>IF(H995="Khmer",1,0)</f>
        <v>1</v>
      </c>
      <c r="E995" s="16">
        <v>5</v>
      </c>
      <c r="F995" s="16">
        <v>5</v>
      </c>
      <c r="G995" s="16" t="s">
        <v>56</v>
      </c>
      <c r="H995" s="16" t="s">
        <v>72</v>
      </c>
    </row>
    <row r="996" spans="1:8" x14ac:dyDescent="0.35">
      <c r="A996" s="17"/>
      <c r="B996" s="17">
        <v>16</v>
      </c>
      <c r="C996" s="15">
        <f>IF(G996="Male",1,0)</f>
        <v>0</v>
      </c>
      <c r="D996" s="15">
        <f>IF(H996="Khmer",1,0)</f>
        <v>1</v>
      </c>
      <c r="E996" s="17">
        <v>5</v>
      </c>
      <c r="F996" s="17">
        <v>3</v>
      </c>
      <c r="G996" s="17" t="s">
        <v>56</v>
      </c>
      <c r="H996" s="17" t="s">
        <v>72</v>
      </c>
    </row>
    <row r="997" spans="1:8" x14ac:dyDescent="0.35">
      <c r="A997" s="16">
        <v>328000</v>
      </c>
      <c r="B997" s="16">
        <v>11</v>
      </c>
      <c r="C997" s="15">
        <f>IF(G997="Male",1,0)</f>
        <v>0</v>
      </c>
      <c r="D997" s="15">
        <f>IF(H997="Khmer",1,0)</f>
        <v>1</v>
      </c>
      <c r="E997" s="16">
        <v>5</v>
      </c>
      <c r="F997" s="16">
        <v>3</v>
      </c>
      <c r="G997" s="16" t="s">
        <v>56</v>
      </c>
      <c r="H997" s="16" t="s">
        <v>72</v>
      </c>
    </row>
    <row r="998" spans="1:8" x14ac:dyDescent="0.35">
      <c r="A998" s="17">
        <v>320000</v>
      </c>
      <c r="B998" s="17">
        <v>6</v>
      </c>
      <c r="C998" s="15">
        <f>IF(G998="Male",1,0)</f>
        <v>1</v>
      </c>
      <c r="D998" s="15">
        <f>IF(H998="Khmer",1,0)</f>
        <v>1</v>
      </c>
      <c r="E998" s="17">
        <v>5</v>
      </c>
      <c r="F998" s="17">
        <v>3</v>
      </c>
      <c r="G998" s="17" t="s">
        <v>50</v>
      </c>
      <c r="H998" s="17" t="s">
        <v>72</v>
      </c>
    </row>
    <row r="999" spans="1:8" x14ac:dyDescent="0.35">
      <c r="A999" s="16">
        <v>1610000</v>
      </c>
      <c r="B999" s="16">
        <v>17</v>
      </c>
      <c r="C999" s="15">
        <f>IF(G999="Male",1,0)</f>
        <v>1</v>
      </c>
      <c r="D999" s="15">
        <f>IF(H999="Khmer",1,0)</f>
        <v>1</v>
      </c>
      <c r="E999" s="16">
        <v>9</v>
      </c>
      <c r="F999" s="16">
        <v>2</v>
      </c>
      <c r="G999" s="16" t="s">
        <v>50</v>
      </c>
      <c r="H999" s="16" t="s">
        <v>72</v>
      </c>
    </row>
    <row r="1000" spans="1:8" x14ac:dyDescent="0.35">
      <c r="A1000" s="17">
        <v>1820000</v>
      </c>
      <c r="B1000" s="17">
        <v>15</v>
      </c>
      <c r="C1000" s="15">
        <f>IF(G1000="Male",1,0)</f>
        <v>0</v>
      </c>
      <c r="D1000" s="15">
        <f>IF(H1000="Khmer",1,0)</f>
        <v>1</v>
      </c>
      <c r="E1000" s="17">
        <v>9</v>
      </c>
      <c r="F1000" s="17">
        <v>2</v>
      </c>
      <c r="G1000" s="17" t="s">
        <v>56</v>
      </c>
      <c r="H1000" s="17" t="s">
        <v>72</v>
      </c>
    </row>
    <row r="1001" spans="1:8" x14ac:dyDescent="0.35">
      <c r="A1001" s="16"/>
      <c r="B1001" s="16">
        <v>15</v>
      </c>
      <c r="C1001" s="15">
        <f>IF(G1001="Male",1,0)</f>
        <v>1</v>
      </c>
      <c r="D1001" s="15">
        <f>IF(H1001="Khmer",1,0)</f>
        <v>1</v>
      </c>
      <c r="E1001" s="16">
        <v>5</v>
      </c>
      <c r="F1001" s="16">
        <v>2</v>
      </c>
      <c r="G1001" s="16" t="s">
        <v>50</v>
      </c>
      <c r="H1001" s="16" t="s">
        <v>72</v>
      </c>
    </row>
    <row r="1002" spans="1:8" x14ac:dyDescent="0.35">
      <c r="A1002" s="17">
        <v>3090000</v>
      </c>
      <c r="B1002" s="17">
        <v>12</v>
      </c>
      <c r="C1002" s="15">
        <f>IF(G1002="Male",1,0)</f>
        <v>0</v>
      </c>
      <c r="D1002" s="15">
        <f>IF(H1002="Khmer",1,0)</f>
        <v>1</v>
      </c>
      <c r="E1002" s="17">
        <v>5</v>
      </c>
      <c r="F1002" s="17">
        <v>2</v>
      </c>
      <c r="G1002" s="17" t="s">
        <v>56</v>
      </c>
      <c r="H1002" s="17" t="s">
        <v>72</v>
      </c>
    </row>
    <row r="1003" spans="1:8" x14ac:dyDescent="0.35">
      <c r="A1003" s="16">
        <v>952000</v>
      </c>
      <c r="B1003" s="16">
        <v>7</v>
      </c>
      <c r="C1003" s="15">
        <f>IF(G1003="Male",1,0)</f>
        <v>0</v>
      </c>
      <c r="D1003" s="15">
        <f>IF(H1003="Khmer",1,0)</f>
        <v>1</v>
      </c>
      <c r="E1003" s="16">
        <v>7</v>
      </c>
      <c r="F1003" s="16">
        <v>1</v>
      </c>
      <c r="G1003" s="16" t="s">
        <v>56</v>
      </c>
      <c r="H1003" s="16" t="s">
        <v>72</v>
      </c>
    </row>
    <row r="1004" spans="1:8" x14ac:dyDescent="0.35">
      <c r="A1004" s="17"/>
      <c r="B1004" s="17">
        <v>14</v>
      </c>
      <c r="C1004" s="15">
        <f>IF(G1004="Male",1,0)</f>
        <v>1</v>
      </c>
      <c r="D1004" s="15">
        <f>IF(H1004="Khmer",1,0)</f>
        <v>1</v>
      </c>
      <c r="E1004" s="17">
        <v>0</v>
      </c>
      <c r="F1004" s="17">
        <v>4</v>
      </c>
      <c r="G1004" s="17" t="s">
        <v>50</v>
      </c>
      <c r="H1004" s="17" t="s">
        <v>72</v>
      </c>
    </row>
    <row r="1005" spans="1:8" x14ac:dyDescent="0.35">
      <c r="A1005" s="16">
        <v>19000</v>
      </c>
      <c r="B1005" s="16">
        <v>12</v>
      </c>
      <c r="C1005" s="15">
        <f>IF(G1005="Male",1,0)</f>
        <v>0</v>
      </c>
      <c r="D1005" s="15">
        <f>IF(H1005="Khmer",1,0)</f>
        <v>1</v>
      </c>
      <c r="E1005" s="16">
        <v>0</v>
      </c>
      <c r="F1005" s="16">
        <v>4</v>
      </c>
      <c r="G1005" s="16" t="s">
        <v>56</v>
      </c>
      <c r="H1005" s="16" t="s">
        <v>72</v>
      </c>
    </row>
    <row r="1006" spans="1:8" x14ac:dyDescent="0.35">
      <c r="A1006" s="17">
        <v>59000</v>
      </c>
      <c r="B1006" s="17">
        <v>10</v>
      </c>
      <c r="C1006" s="15">
        <f>IF(G1006="Male",1,0)</f>
        <v>1</v>
      </c>
      <c r="D1006" s="15">
        <f>IF(H1006="Khmer",1,0)</f>
        <v>1</v>
      </c>
      <c r="E1006" s="17">
        <v>0</v>
      </c>
      <c r="F1006" s="17">
        <v>4</v>
      </c>
      <c r="G1006" s="17" t="s">
        <v>50</v>
      </c>
      <c r="H1006" s="17" t="s">
        <v>72</v>
      </c>
    </row>
    <row r="1007" spans="1:8" x14ac:dyDescent="0.35">
      <c r="A1007" s="16">
        <v>11000</v>
      </c>
      <c r="B1007" s="16">
        <v>7</v>
      </c>
      <c r="C1007" s="15">
        <f>IF(G1007="Male",1,0)</f>
        <v>1</v>
      </c>
      <c r="D1007" s="15">
        <f>IF(H1007="Khmer",1,0)</f>
        <v>1</v>
      </c>
      <c r="E1007" s="16">
        <v>0</v>
      </c>
      <c r="F1007" s="16">
        <v>4</v>
      </c>
      <c r="G1007" s="16" t="s">
        <v>50</v>
      </c>
      <c r="H1007" s="16" t="s">
        <v>72</v>
      </c>
    </row>
    <row r="1008" spans="1:8" x14ac:dyDescent="0.35">
      <c r="A1008" s="17">
        <v>200000</v>
      </c>
      <c r="B1008" s="17">
        <v>9</v>
      </c>
      <c r="C1008" s="15">
        <f>IF(G1008="Male",1,0)</f>
        <v>0</v>
      </c>
      <c r="D1008" s="15">
        <f>IF(H1008="Khmer",1,0)</f>
        <v>1</v>
      </c>
      <c r="E1008" s="17">
        <v>4</v>
      </c>
      <c r="F1008" s="17">
        <v>3</v>
      </c>
      <c r="G1008" s="17" t="s">
        <v>56</v>
      </c>
      <c r="H1008" s="17" t="s">
        <v>72</v>
      </c>
    </row>
    <row r="1009" spans="1:8" x14ac:dyDescent="0.35">
      <c r="A1009" s="16">
        <v>47000</v>
      </c>
      <c r="B1009" s="16">
        <v>11</v>
      </c>
      <c r="C1009" s="15">
        <f>IF(G1009="Male",1,0)</f>
        <v>0</v>
      </c>
      <c r="D1009" s="15">
        <f>IF(H1009="Khmer",1,0)</f>
        <v>1</v>
      </c>
      <c r="E1009" s="16">
        <v>6</v>
      </c>
      <c r="F1009" s="16">
        <v>2</v>
      </c>
      <c r="G1009" s="16" t="s">
        <v>56</v>
      </c>
      <c r="H1009" s="16" t="s">
        <v>72</v>
      </c>
    </row>
    <row r="1010" spans="1:8" x14ac:dyDescent="0.35">
      <c r="A1010" s="17"/>
      <c r="B1010" s="17">
        <v>17</v>
      </c>
      <c r="C1010" s="15">
        <f>IF(G1010="Male",1,0)</f>
        <v>0</v>
      </c>
      <c r="D1010" s="15">
        <f>IF(H1010="Khmer",1,0)</f>
        <v>1</v>
      </c>
      <c r="E1010" s="17">
        <v>4</v>
      </c>
      <c r="F1010" s="17">
        <v>4</v>
      </c>
      <c r="G1010" s="17" t="s">
        <v>56</v>
      </c>
      <c r="H1010" s="17" t="s">
        <v>72</v>
      </c>
    </row>
    <row r="1011" spans="1:8" x14ac:dyDescent="0.35">
      <c r="A1011" s="16"/>
      <c r="B1011" s="16">
        <v>14</v>
      </c>
      <c r="C1011" s="15">
        <f>IF(G1011="Male",1,0)</f>
        <v>1</v>
      </c>
      <c r="D1011" s="15">
        <f>IF(H1011="Khmer",1,0)</f>
        <v>1</v>
      </c>
      <c r="E1011" s="16">
        <v>4</v>
      </c>
      <c r="F1011" s="16">
        <v>4</v>
      </c>
      <c r="G1011" s="16" t="s">
        <v>50</v>
      </c>
      <c r="H1011" s="16" t="s">
        <v>72</v>
      </c>
    </row>
    <row r="1012" spans="1:8" x14ac:dyDescent="0.35">
      <c r="A1012" s="17"/>
      <c r="B1012" s="17">
        <v>7</v>
      </c>
      <c r="C1012" s="15">
        <f>IF(G1012="Male",1,0)</f>
        <v>0</v>
      </c>
      <c r="D1012" s="15">
        <f>IF(H1012="Khmer",1,0)</f>
        <v>1</v>
      </c>
      <c r="E1012" s="17">
        <v>4</v>
      </c>
      <c r="F1012" s="17">
        <v>4</v>
      </c>
      <c r="G1012" s="17" t="s">
        <v>56</v>
      </c>
      <c r="H1012" s="17" t="s">
        <v>72</v>
      </c>
    </row>
    <row r="1013" spans="1:8" x14ac:dyDescent="0.35">
      <c r="A1013" s="16">
        <v>1360000</v>
      </c>
      <c r="B1013" s="16">
        <v>11</v>
      </c>
      <c r="C1013" s="15">
        <f>IF(G1013="Male",1,0)</f>
        <v>0</v>
      </c>
      <c r="D1013" s="15">
        <f>IF(H1013="Khmer",1,0)</f>
        <v>1</v>
      </c>
      <c r="E1013" s="16">
        <v>9</v>
      </c>
      <c r="F1013" s="16">
        <v>3</v>
      </c>
      <c r="G1013" s="16" t="s">
        <v>56</v>
      </c>
      <c r="H1013" s="16" t="s">
        <v>72</v>
      </c>
    </row>
    <row r="1014" spans="1:8" x14ac:dyDescent="0.35">
      <c r="A1014" s="17">
        <v>660000</v>
      </c>
      <c r="B1014" s="17">
        <v>7</v>
      </c>
      <c r="C1014" s="15">
        <f>IF(G1014="Male",1,0)</f>
        <v>1</v>
      </c>
      <c r="D1014" s="15">
        <f>IF(H1014="Khmer",1,0)</f>
        <v>1</v>
      </c>
      <c r="E1014" s="17">
        <v>9</v>
      </c>
      <c r="F1014" s="17">
        <v>3</v>
      </c>
      <c r="G1014" s="17" t="s">
        <v>50</v>
      </c>
      <c r="H1014" s="17" t="s">
        <v>72</v>
      </c>
    </row>
    <row r="1015" spans="1:8" x14ac:dyDescent="0.35">
      <c r="A1015" s="16">
        <v>2546000</v>
      </c>
      <c r="B1015" s="16">
        <v>16</v>
      </c>
      <c r="C1015" s="15">
        <f>IF(G1015="Male",1,0)</f>
        <v>1</v>
      </c>
      <c r="D1015" s="15">
        <f>IF(H1015="Khmer",1,0)</f>
        <v>1</v>
      </c>
      <c r="E1015" s="16">
        <v>6</v>
      </c>
      <c r="F1015" s="16">
        <v>3</v>
      </c>
      <c r="G1015" s="16" t="s">
        <v>50</v>
      </c>
      <c r="H1015" s="16" t="s">
        <v>72</v>
      </c>
    </row>
    <row r="1016" spans="1:8" x14ac:dyDescent="0.35">
      <c r="A1016" s="17">
        <v>120000</v>
      </c>
      <c r="B1016" s="17">
        <v>14</v>
      </c>
      <c r="C1016" s="15">
        <f>IF(G1016="Male",1,0)</f>
        <v>1</v>
      </c>
      <c r="D1016" s="15">
        <f>IF(H1016="Khmer",1,0)</f>
        <v>0</v>
      </c>
      <c r="E1016" s="17">
        <v>3</v>
      </c>
      <c r="F1016" s="17">
        <v>2</v>
      </c>
      <c r="G1016" s="17" t="s">
        <v>50</v>
      </c>
      <c r="H1016" s="17" t="s">
        <v>51</v>
      </c>
    </row>
    <row r="1017" spans="1:8" x14ac:dyDescent="0.35">
      <c r="A1017" s="16"/>
      <c r="B1017" s="16">
        <v>7</v>
      </c>
      <c r="C1017" s="15">
        <f>IF(G1017="Male",1,0)</f>
        <v>1</v>
      </c>
      <c r="D1017" s="15">
        <f>IF(H1017="Khmer",1,0)</f>
        <v>0</v>
      </c>
      <c r="E1017" s="16">
        <v>3</v>
      </c>
      <c r="F1017" s="16">
        <v>2</v>
      </c>
      <c r="G1017" s="16" t="s">
        <v>50</v>
      </c>
      <c r="H1017" s="16" t="s">
        <v>51</v>
      </c>
    </row>
    <row r="1018" spans="1:8" x14ac:dyDescent="0.35">
      <c r="A1018" s="17">
        <v>155000</v>
      </c>
      <c r="B1018" s="17">
        <v>10</v>
      </c>
      <c r="C1018" s="15">
        <f>IF(G1018="Male",1,0)</f>
        <v>1</v>
      </c>
      <c r="D1018" s="15">
        <f>IF(H1018="Khmer",1,0)</f>
        <v>1</v>
      </c>
      <c r="E1018" s="17">
        <v>10</v>
      </c>
      <c r="F1018" s="17">
        <v>2</v>
      </c>
      <c r="G1018" s="17" t="s">
        <v>50</v>
      </c>
      <c r="H1018" s="17" t="s">
        <v>72</v>
      </c>
    </row>
    <row r="1019" spans="1:8" x14ac:dyDescent="0.35">
      <c r="A1019" s="16"/>
      <c r="B1019" s="16">
        <v>14</v>
      </c>
      <c r="C1019" s="15">
        <f>IF(G1019="Male",1,0)</f>
        <v>1</v>
      </c>
      <c r="D1019" s="15">
        <f>IF(H1019="Khmer",1,0)</f>
        <v>1</v>
      </c>
      <c r="E1019" s="16">
        <v>0</v>
      </c>
      <c r="F1019" s="16">
        <v>1</v>
      </c>
      <c r="G1019" s="16" t="s">
        <v>50</v>
      </c>
      <c r="H1019" s="16" t="s">
        <v>72</v>
      </c>
    </row>
    <row r="1020" spans="1:8" x14ac:dyDescent="0.35">
      <c r="A1020" s="17">
        <v>995000</v>
      </c>
      <c r="B1020" s="17">
        <v>7</v>
      </c>
      <c r="C1020" s="15">
        <f>IF(G1020="Male",1,0)</f>
        <v>1</v>
      </c>
      <c r="D1020" s="15">
        <f>IF(H1020="Khmer",1,0)</f>
        <v>1</v>
      </c>
      <c r="E1020" s="17">
        <v>10</v>
      </c>
      <c r="F1020" s="17">
        <v>1</v>
      </c>
      <c r="G1020" s="17" t="s">
        <v>50</v>
      </c>
      <c r="H1020" s="17" t="s">
        <v>72</v>
      </c>
    </row>
    <row r="1021" spans="1:8" x14ac:dyDescent="0.35">
      <c r="A1021" s="16">
        <v>478000</v>
      </c>
      <c r="B1021" s="16">
        <v>6</v>
      </c>
      <c r="C1021" s="15">
        <f>IF(G1021="Male",1,0)</f>
        <v>1</v>
      </c>
      <c r="D1021" s="15">
        <f>IF(H1021="Khmer",1,0)</f>
        <v>1</v>
      </c>
      <c r="E1021" s="16">
        <v>2</v>
      </c>
      <c r="F1021" s="16">
        <v>1</v>
      </c>
      <c r="G1021" s="16" t="s">
        <v>50</v>
      </c>
      <c r="H1021" s="16" t="s">
        <v>72</v>
      </c>
    </row>
    <row r="1022" spans="1:8" x14ac:dyDescent="0.35">
      <c r="A1022" s="17">
        <v>257000</v>
      </c>
      <c r="B1022" s="17">
        <v>15</v>
      </c>
      <c r="C1022" s="15">
        <f>IF(G1022="Male",1,0)</f>
        <v>1</v>
      </c>
      <c r="D1022" s="15">
        <f>IF(H1022="Khmer",1,0)</f>
        <v>1</v>
      </c>
      <c r="E1022" s="17">
        <v>8</v>
      </c>
      <c r="F1022" s="17">
        <v>1</v>
      </c>
      <c r="G1022" s="17" t="s">
        <v>50</v>
      </c>
      <c r="H1022" s="17" t="s">
        <v>72</v>
      </c>
    </row>
    <row r="1023" spans="1:8" x14ac:dyDescent="0.35">
      <c r="A1023" s="16">
        <v>172000</v>
      </c>
      <c r="B1023" s="16">
        <v>11</v>
      </c>
      <c r="C1023" s="15">
        <f>IF(G1023="Male",1,0)</f>
        <v>0</v>
      </c>
      <c r="D1023" s="15">
        <f>IF(H1023="Khmer",1,0)</f>
        <v>1</v>
      </c>
      <c r="E1023" s="16">
        <v>13</v>
      </c>
      <c r="F1023" s="16">
        <v>2</v>
      </c>
      <c r="G1023" s="16" t="s">
        <v>56</v>
      </c>
      <c r="H1023" s="16" t="s">
        <v>72</v>
      </c>
    </row>
    <row r="1024" spans="1:8" x14ac:dyDescent="0.35">
      <c r="A1024" s="17">
        <v>165000</v>
      </c>
      <c r="B1024" s="17">
        <v>7</v>
      </c>
      <c r="C1024" s="15">
        <f>IF(G1024="Male",1,0)</f>
        <v>0</v>
      </c>
      <c r="D1024" s="15">
        <f>IF(H1024="Khmer",1,0)</f>
        <v>1</v>
      </c>
      <c r="E1024" s="17">
        <v>13</v>
      </c>
      <c r="F1024" s="17">
        <v>2</v>
      </c>
      <c r="G1024" s="17" t="s">
        <v>56</v>
      </c>
      <c r="H1024" s="17" t="s">
        <v>72</v>
      </c>
    </row>
    <row r="1025" spans="1:8" x14ac:dyDescent="0.35">
      <c r="A1025" s="16">
        <v>610500</v>
      </c>
      <c r="B1025" s="16">
        <v>13</v>
      </c>
      <c r="C1025" s="15">
        <f>IF(G1025="Male",1,0)</f>
        <v>0</v>
      </c>
      <c r="D1025" s="15">
        <f>IF(H1025="Khmer",1,0)</f>
        <v>1</v>
      </c>
      <c r="E1025" s="16">
        <v>0</v>
      </c>
      <c r="F1025" s="16">
        <v>3</v>
      </c>
      <c r="G1025" s="16" t="s">
        <v>56</v>
      </c>
      <c r="H1025" s="16" t="s">
        <v>72</v>
      </c>
    </row>
    <row r="1026" spans="1:8" x14ac:dyDescent="0.35">
      <c r="A1026" s="17">
        <v>139000</v>
      </c>
      <c r="B1026" s="17">
        <v>11</v>
      </c>
      <c r="C1026" s="15">
        <f>IF(G1026="Male",1,0)</f>
        <v>1</v>
      </c>
      <c r="D1026" s="15">
        <f>IF(H1026="Khmer",1,0)</f>
        <v>1</v>
      </c>
      <c r="E1026" s="17">
        <v>0</v>
      </c>
      <c r="F1026" s="17">
        <v>3</v>
      </c>
      <c r="G1026" s="17" t="s">
        <v>50</v>
      </c>
      <c r="H1026" s="17" t="s">
        <v>72</v>
      </c>
    </row>
    <row r="1027" spans="1:8" x14ac:dyDescent="0.35">
      <c r="A1027" s="16">
        <v>77000</v>
      </c>
      <c r="B1027" s="16">
        <v>8</v>
      </c>
      <c r="C1027" s="15">
        <f>IF(G1027="Male",1,0)</f>
        <v>0</v>
      </c>
      <c r="D1027" s="15">
        <f>IF(H1027="Khmer",1,0)</f>
        <v>1</v>
      </c>
      <c r="E1027" s="16">
        <v>4</v>
      </c>
      <c r="F1027" s="16">
        <v>4</v>
      </c>
      <c r="G1027" s="16" t="s">
        <v>56</v>
      </c>
      <c r="H1027" s="16" t="s">
        <v>72</v>
      </c>
    </row>
    <row r="1028" spans="1:8" x14ac:dyDescent="0.35">
      <c r="A1028" s="17">
        <v>70000</v>
      </c>
      <c r="B1028" s="17">
        <v>6</v>
      </c>
      <c r="C1028" s="15">
        <f>IF(G1028="Male",1,0)</f>
        <v>0</v>
      </c>
      <c r="D1028" s="15">
        <f>IF(H1028="Khmer",1,0)</f>
        <v>1</v>
      </c>
      <c r="E1028" s="17">
        <v>4</v>
      </c>
      <c r="F1028" s="17">
        <v>4</v>
      </c>
      <c r="G1028" s="17" t="s">
        <v>56</v>
      </c>
      <c r="H1028" s="17" t="s">
        <v>72</v>
      </c>
    </row>
    <row r="1029" spans="1:8" x14ac:dyDescent="0.35">
      <c r="A1029" s="16"/>
      <c r="B1029" s="16">
        <v>15</v>
      </c>
      <c r="C1029" s="15">
        <f>IF(G1029="Male",1,0)</f>
        <v>1</v>
      </c>
      <c r="D1029" s="15">
        <f>IF(H1029="Khmer",1,0)</f>
        <v>1</v>
      </c>
      <c r="E1029" s="16">
        <v>4</v>
      </c>
      <c r="F1029" s="16">
        <v>1</v>
      </c>
      <c r="G1029" s="16" t="s">
        <v>50</v>
      </c>
      <c r="H1029" s="16" t="s">
        <v>72</v>
      </c>
    </row>
    <row r="1030" spans="1:8" x14ac:dyDescent="0.35">
      <c r="A1030" s="17">
        <v>4590000</v>
      </c>
      <c r="B1030" s="17">
        <v>12</v>
      </c>
      <c r="C1030" s="15">
        <f>IF(G1030="Male",1,0)</f>
        <v>1</v>
      </c>
      <c r="D1030" s="15">
        <f>IF(H1030="Khmer",1,0)</f>
        <v>1</v>
      </c>
      <c r="E1030" s="17">
        <v>16</v>
      </c>
      <c r="F1030" s="17">
        <v>2</v>
      </c>
      <c r="G1030" s="17" t="s">
        <v>50</v>
      </c>
      <c r="H1030" s="17" t="s">
        <v>72</v>
      </c>
    </row>
    <row r="1031" spans="1:8" x14ac:dyDescent="0.35">
      <c r="A1031" s="16">
        <v>3576000</v>
      </c>
      <c r="B1031" s="16">
        <v>8</v>
      </c>
      <c r="C1031" s="15">
        <f>IF(G1031="Male",1,0)</f>
        <v>1</v>
      </c>
      <c r="D1031" s="15">
        <f>IF(H1031="Khmer",1,0)</f>
        <v>1</v>
      </c>
      <c r="E1031" s="16">
        <v>16</v>
      </c>
      <c r="F1031" s="16">
        <v>2</v>
      </c>
      <c r="G1031" s="16" t="s">
        <v>50</v>
      </c>
      <c r="H1031" s="16" t="s">
        <v>72</v>
      </c>
    </row>
    <row r="1032" spans="1:8" x14ac:dyDescent="0.35">
      <c r="A1032" s="17">
        <v>25000</v>
      </c>
      <c r="B1032" s="17">
        <v>14</v>
      </c>
      <c r="C1032" s="15">
        <f>IF(G1032="Male",1,0)</f>
        <v>0</v>
      </c>
      <c r="D1032" s="15">
        <f>IF(H1032="Khmer",1,0)</f>
        <v>0</v>
      </c>
      <c r="E1032" s="17">
        <v>5</v>
      </c>
      <c r="F1032" s="17">
        <v>4</v>
      </c>
      <c r="G1032" s="17" t="s">
        <v>56</v>
      </c>
      <c r="H1032" s="17" t="s">
        <v>136</v>
      </c>
    </row>
    <row r="1033" spans="1:8" x14ac:dyDescent="0.35">
      <c r="A1033" s="16">
        <v>25000</v>
      </c>
      <c r="B1033" s="16">
        <v>12</v>
      </c>
      <c r="C1033" s="15">
        <f>IF(G1033="Male",1,0)</f>
        <v>0</v>
      </c>
      <c r="D1033" s="15">
        <f>IF(H1033="Khmer",1,0)</f>
        <v>0</v>
      </c>
      <c r="E1033" s="16">
        <v>5</v>
      </c>
      <c r="F1033" s="16">
        <v>4</v>
      </c>
      <c r="G1033" s="16" t="s">
        <v>56</v>
      </c>
      <c r="H1033" s="16" t="s">
        <v>136</v>
      </c>
    </row>
    <row r="1034" spans="1:8" x14ac:dyDescent="0.35">
      <c r="A1034" s="17">
        <v>25000</v>
      </c>
      <c r="B1034" s="17">
        <v>12</v>
      </c>
      <c r="C1034" s="15">
        <f>IF(G1034="Male",1,0)</f>
        <v>0</v>
      </c>
      <c r="D1034" s="15">
        <f>IF(H1034="Khmer",1,0)</f>
        <v>0</v>
      </c>
      <c r="E1034" s="17">
        <v>5</v>
      </c>
      <c r="F1034" s="17">
        <v>4</v>
      </c>
      <c r="G1034" s="17" t="s">
        <v>56</v>
      </c>
      <c r="H1034" s="17" t="s">
        <v>136</v>
      </c>
    </row>
    <row r="1035" spans="1:8" x14ac:dyDescent="0.35">
      <c r="A1035" s="16">
        <v>20000</v>
      </c>
      <c r="B1035" s="16">
        <v>8</v>
      </c>
      <c r="C1035" s="15">
        <f>IF(G1035="Male",1,0)</f>
        <v>1</v>
      </c>
      <c r="D1035" s="15">
        <f>IF(H1035="Khmer",1,0)</f>
        <v>0</v>
      </c>
      <c r="E1035" s="16">
        <v>5</v>
      </c>
      <c r="F1035" s="16">
        <v>4</v>
      </c>
      <c r="G1035" s="16" t="s">
        <v>50</v>
      </c>
      <c r="H1035" s="16" t="s">
        <v>136</v>
      </c>
    </row>
    <row r="1036" spans="1:8" x14ac:dyDescent="0.35">
      <c r="A1036" s="17">
        <v>33000</v>
      </c>
      <c r="B1036" s="17">
        <v>11</v>
      </c>
      <c r="C1036" s="15">
        <f>IF(G1036="Male",1,0)</f>
        <v>1</v>
      </c>
      <c r="D1036" s="15">
        <f>IF(H1036="Khmer",1,0)</f>
        <v>0</v>
      </c>
      <c r="E1036" s="17">
        <v>0</v>
      </c>
      <c r="F1036" s="17">
        <v>3</v>
      </c>
      <c r="G1036" s="17" t="s">
        <v>50</v>
      </c>
      <c r="H1036" s="17" t="s">
        <v>136</v>
      </c>
    </row>
    <row r="1037" spans="1:8" x14ac:dyDescent="0.35">
      <c r="A1037" s="16">
        <v>34000</v>
      </c>
      <c r="B1037" s="16">
        <v>10</v>
      </c>
      <c r="C1037" s="15">
        <f>IF(G1037="Male",1,0)</f>
        <v>1</v>
      </c>
      <c r="D1037" s="15">
        <f>IF(H1037="Khmer",1,0)</f>
        <v>0</v>
      </c>
      <c r="E1037" s="16">
        <v>0</v>
      </c>
      <c r="F1037" s="16">
        <v>3</v>
      </c>
      <c r="G1037" s="16" t="s">
        <v>50</v>
      </c>
      <c r="H1037" s="16" t="s">
        <v>136</v>
      </c>
    </row>
    <row r="1038" spans="1:8" x14ac:dyDescent="0.35">
      <c r="A1038" s="17">
        <v>705000</v>
      </c>
      <c r="B1038" s="17">
        <v>10</v>
      </c>
      <c r="C1038" s="15">
        <f>IF(G1038="Male",1,0)</f>
        <v>1</v>
      </c>
      <c r="D1038" s="15">
        <f>IF(H1038="Khmer",1,0)</f>
        <v>1</v>
      </c>
      <c r="E1038" s="17">
        <v>10</v>
      </c>
      <c r="F1038" s="17">
        <v>2</v>
      </c>
      <c r="G1038" s="17" t="s">
        <v>50</v>
      </c>
      <c r="H1038" s="17" t="s">
        <v>72</v>
      </c>
    </row>
    <row r="1039" spans="1:8" x14ac:dyDescent="0.35">
      <c r="A1039" s="16">
        <v>83000</v>
      </c>
      <c r="B1039" s="16">
        <v>17</v>
      </c>
      <c r="C1039" s="15">
        <f>IF(G1039="Male",1,0)</f>
        <v>1</v>
      </c>
      <c r="D1039" s="15">
        <f>IF(H1039="Khmer",1,0)</f>
        <v>1</v>
      </c>
      <c r="E1039" s="16">
        <v>7</v>
      </c>
      <c r="F1039" s="16">
        <v>1</v>
      </c>
      <c r="G1039" s="16" t="s">
        <v>50</v>
      </c>
      <c r="H1039" s="16" t="s">
        <v>72</v>
      </c>
    </row>
    <row r="1040" spans="1:8" x14ac:dyDescent="0.35">
      <c r="A1040" s="17">
        <v>120000</v>
      </c>
      <c r="B1040" s="17">
        <v>6</v>
      </c>
      <c r="C1040" s="15">
        <f>IF(G1040="Male",1,0)</f>
        <v>1</v>
      </c>
      <c r="D1040" s="15">
        <f>IF(H1040="Khmer",1,0)</f>
        <v>1</v>
      </c>
      <c r="E1040" s="17">
        <v>13</v>
      </c>
      <c r="F1040" s="17">
        <v>3</v>
      </c>
      <c r="G1040" s="17" t="s">
        <v>50</v>
      </c>
      <c r="H1040" s="17" t="s">
        <v>72</v>
      </c>
    </row>
    <row r="1041" spans="1:8" x14ac:dyDescent="0.35">
      <c r="A1041" s="16"/>
      <c r="B1041" s="16">
        <v>13</v>
      </c>
      <c r="C1041" s="15">
        <f>IF(G1041="Male",1,0)</f>
        <v>0</v>
      </c>
      <c r="D1041" s="15">
        <f>IF(H1041="Khmer",1,0)</f>
        <v>1</v>
      </c>
      <c r="E1041" s="16">
        <v>0</v>
      </c>
      <c r="F1041" s="16">
        <v>1</v>
      </c>
      <c r="G1041" s="16" t="s">
        <v>56</v>
      </c>
      <c r="H1041" s="16" t="s">
        <v>72</v>
      </c>
    </row>
    <row r="1042" spans="1:8" x14ac:dyDescent="0.35">
      <c r="A1042" s="17"/>
      <c r="B1042" s="17">
        <v>16</v>
      </c>
      <c r="C1042" s="15">
        <f>IF(G1042="Male",1,0)</f>
        <v>0</v>
      </c>
      <c r="D1042" s="15">
        <f>IF(H1042="Khmer",1,0)</f>
        <v>1</v>
      </c>
      <c r="E1042" s="17">
        <v>7</v>
      </c>
      <c r="F1042" s="17">
        <v>2</v>
      </c>
      <c r="G1042" s="17" t="s">
        <v>56</v>
      </c>
      <c r="H1042" s="17" t="s">
        <v>72</v>
      </c>
    </row>
    <row r="1043" spans="1:8" x14ac:dyDescent="0.35">
      <c r="A1043" s="16">
        <v>300000</v>
      </c>
      <c r="B1043" s="16">
        <v>11</v>
      </c>
      <c r="C1043" s="15">
        <f>IF(G1043="Male",1,0)</f>
        <v>0</v>
      </c>
      <c r="D1043" s="15">
        <f>IF(H1043="Khmer",1,0)</f>
        <v>1</v>
      </c>
      <c r="E1043" s="16">
        <v>7</v>
      </c>
      <c r="F1043" s="16">
        <v>2</v>
      </c>
      <c r="G1043" s="16" t="s">
        <v>56</v>
      </c>
      <c r="H1043" s="16" t="s">
        <v>72</v>
      </c>
    </row>
    <row r="1044" spans="1:8" x14ac:dyDescent="0.35">
      <c r="A1044" s="17"/>
      <c r="B1044" s="17">
        <v>16</v>
      </c>
      <c r="C1044" s="15">
        <f>IF(G1044="Male",1,0)</f>
        <v>1</v>
      </c>
      <c r="D1044" s="15">
        <f>IF(H1044="Khmer",1,0)</f>
        <v>1</v>
      </c>
      <c r="E1044" s="17">
        <v>4</v>
      </c>
      <c r="F1044" s="17">
        <v>2</v>
      </c>
      <c r="G1044" s="17" t="s">
        <v>50</v>
      </c>
      <c r="H1044" s="17" t="s">
        <v>72</v>
      </c>
    </row>
    <row r="1045" spans="1:8" x14ac:dyDescent="0.35">
      <c r="A1045" s="16">
        <v>720000</v>
      </c>
      <c r="B1045" s="16">
        <v>10</v>
      </c>
      <c r="C1045" s="15">
        <f>IF(G1045="Male",1,0)</f>
        <v>0</v>
      </c>
      <c r="D1045" s="15">
        <f>IF(H1045="Khmer",1,0)</f>
        <v>1</v>
      </c>
      <c r="E1045" s="16">
        <v>4</v>
      </c>
      <c r="F1045" s="16">
        <v>2</v>
      </c>
      <c r="G1045" s="16" t="s">
        <v>56</v>
      </c>
      <c r="H1045" s="16" t="s">
        <v>72</v>
      </c>
    </row>
    <row r="1046" spans="1:8" x14ac:dyDescent="0.35">
      <c r="A1046" s="17"/>
      <c r="B1046" s="17">
        <v>17</v>
      </c>
      <c r="C1046" s="15">
        <f>IF(G1046="Male",1,0)</f>
        <v>0</v>
      </c>
      <c r="D1046" s="15">
        <f>IF(H1046="Khmer",1,0)</f>
        <v>1</v>
      </c>
      <c r="E1046" s="17">
        <v>0</v>
      </c>
      <c r="F1046" s="17">
        <v>5</v>
      </c>
      <c r="G1046" s="17" t="s">
        <v>56</v>
      </c>
      <c r="H1046" s="17" t="s">
        <v>72</v>
      </c>
    </row>
    <row r="1047" spans="1:8" x14ac:dyDescent="0.35">
      <c r="A1047" s="16">
        <v>490000</v>
      </c>
      <c r="B1047" s="16">
        <v>12</v>
      </c>
      <c r="C1047" s="15">
        <f>IF(G1047="Male",1,0)</f>
        <v>0</v>
      </c>
      <c r="D1047" s="15">
        <f>IF(H1047="Khmer",1,0)</f>
        <v>1</v>
      </c>
      <c r="E1047" s="16">
        <v>0</v>
      </c>
      <c r="F1047" s="16">
        <v>5</v>
      </c>
      <c r="G1047" s="16" t="s">
        <v>56</v>
      </c>
      <c r="H1047" s="16" t="s">
        <v>72</v>
      </c>
    </row>
    <row r="1048" spans="1:8" x14ac:dyDescent="0.35">
      <c r="A1048" s="17">
        <v>480000</v>
      </c>
      <c r="B1048" s="17">
        <v>10</v>
      </c>
      <c r="C1048" s="15">
        <f>IF(G1048="Male",1,0)</f>
        <v>1</v>
      </c>
      <c r="D1048" s="15">
        <f>IF(H1048="Khmer",1,0)</f>
        <v>1</v>
      </c>
      <c r="E1048" s="17">
        <v>0</v>
      </c>
      <c r="F1048" s="17">
        <v>5</v>
      </c>
      <c r="G1048" s="17" t="s">
        <v>50</v>
      </c>
      <c r="H1048" s="17" t="s">
        <v>72</v>
      </c>
    </row>
    <row r="1049" spans="1:8" x14ac:dyDescent="0.35">
      <c r="A1049" s="16">
        <v>25000</v>
      </c>
      <c r="B1049" s="16">
        <v>6</v>
      </c>
      <c r="C1049" s="15">
        <f>IF(G1049="Male",1,0)</f>
        <v>0</v>
      </c>
      <c r="D1049" s="15">
        <f>IF(H1049="Khmer",1,0)</f>
        <v>1</v>
      </c>
      <c r="E1049" s="16">
        <v>0</v>
      </c>
      <c r="F1049" s="16">
        <v>3</v>
      </c>
      <c r="G1049" s="16" t="s">
        <v>56</v>
      </c>
      <c r="H1049" s="16" t="s">
        <v>72</v>
      </c>
    </row>
    <row r="1050" spans="1:8" x14ac:dyDescent="0.35">
      <c r="A1050" s="17">
        <v>1131500</v>
      </c>
      <c r="B1050" s="17">
        <v>14</v>
      </c>
      <c r="C1050" s="15">
        <f>IF(G1050="Male",1,0)</f>
        <v>1</v>
      </c>
      <c r="D1050" s="15">
        <f>IF(H1050="Khmer",1,0)</f>
        <v>1</v>
      </c>
      <c r="E1050" s="17">
        <v>7</v>
      </c>
      <c r="F1050" s="17">
        <v>4</v>
      </c>
      <c r="G1050" s="17" t="s">
        <v>50</v>
      </c>
      <c r="H1050" s="17" t="s">
        <v>72</v>
      </c>
    </row>
    <row r="1051" spans="1:8" x14ac:dyDescent="0.35">
      <c r="A1051" s="16">
        <v>1793000</v>
      </c>
      <c r="B1051" s="16">
        <v>16</v>
      </c>
      <c r="C1051" s="15">
        <f>IF(G1051="Male",1,0)</f>
        <v>1</v>
      </c>
      <c r="D1051" s="15">
        <f>IF(H1051="Khmer",1,0)</f>
        <v>1</v>
      </c>
      <c r="E1051" s="16">
        <v>4</v>
      </c>
      <c r="F1051" s="16">
        <v>1</v>
      </c>
      <c r="G1051" s="16" t="s">
        <v>50</v>
      </c>
      <c r="H1051" s="16" t="s">
        <v>72</v>
      </c>
    </row>
    <row r="1052" spans="1:8" x14ac:dyDescent="0.35">
      <c r="A1052" s="17">
        <v>2313000</v>
      </c>
      <c r="B1052" s="17">
        <v>15</v>
      </c>
      <c r="C1052" s="15">
        <f>IF(G1052="Male",1,0)</f>
        <v>0</v>
      </c>
      <c r="D1052" s="15">
        <f>IF(H1052="Khmer",1,0)</f>
        <v>1</v>
      </c>
      <c r="E1052" s="17">
        <v>5</v>
      </c>
      <c r="F1052" s="17">
        <v>3</v>
      </c>
      <c r="G1052" s="17" t="s">
        <v>56</v>
      </c>
      <c r="H1052" s="17" t="s">
        <v>72</v>
      </c>
    </row>
    <row r="1053" spans="1:8" x14ac:dyDescent="0.35">
      <c r="A1053" s="16">
        <v>150000</v>
      </c>
      <c r="B1053" s="16">
        <v>12</v>
      </c>
      <c r="C1053" s="15">
        <f>IF(G1053="Male",1,0)</f>
        <v>0</v>
      </c>
      <c r="D1053" s="15">
        <f>IF(H1053="Khmer",1,0)</f>
        <v>1</v>
      </c>
      <c r="E1053" s="16">
        <v>5</v>
      </c>
      <c r="F1053" s="16">
        <v>3</v>
      </c>
      <c r="G1053" s="16" t="s">
        <v>56</v>
      </c>
      <c r="H1053" s="16" t="s">
        <v>72</v>
      </c>
    </row>
    <row r="1054" spans="1:8" x14ac:dyDescent="0.35">
      <c r="A1054" s="17">
        <v>147000</v>
      </c>
      <c r="B1054" s="17">
        <v>6</v>
      </c>
      <c r="C1054" s="15">
        <f>IF(G1054="Male",1,0)</f>
        <v>1</v>
      </c>
      <c r="D1054" s="15">
        <f>IF(H1054="Khmer",1,0)</f>
        <v>1</v>
      </c>
      <c r="E1054" s="17">
        <v>7</v>
      </c>
      <c r="F1054" s="17">
        <v>2</v>
      </c>
      <c r="G1054" s="17" t="s">
        <v>50</v>
      </c>
      <c r="H1054" s="17" t="s">
        <v>72</v>
      </c>
    </row>
    <row r="1055" spans="1:8" x14ac:dyDescent="0.35">
      <c r="A1055" s="16">
        <v>2750000</v>
      </c>
      <c r="B1055" s="16">
        <v>17</v>
      </c>
      <c r="C1055" s="15">
        <f>IF(G1055="Male",1,0)</f>
        <v>0</v>
      </c>
      <c r="D1055" s="15">
        <f>IF(H1055="Khmer",1,0)</f>
        <v>1</v>
      </c>
      <c r="E1055" s="16">
        <v>0</v>
      </c>
      <c r="F1055" s="16">
        <v>2</v>
      </c>
      <c r="G1055" s="16" t="s">
        <v>56</v>
      </c>
      <c r="H1055" s="16" t="s">
        <v>72</v>
      </c>
    </row>
    <row r="1056" spans="1:8" x14ac:dyDescent="0.35">
      <c r="A1056" s="17"/>
      <c r="B1056" s="17">
        <v>7</v>
      </c>
      <c r="C1056" s="15">
        <f>IF(G1056="Male",1,0)</f>
        <v>0</v>
      </c>
      <c r="D1056" s="15">
        <f>IF(H1056="Khmer",1,0)</f>
        <v>1</v>
      </c>
      <c r="E1056" s="17">
        <v>0</v>
      </c>
      <c r="F1056" s="17">
        <v>2</v>
      </c>
      <c r="G1056" s="17" t="s">
        <v>56</v>
      </c>
      <c r="H1056" s="17" t="s">
        <v>72</v>
      </c>
    </row>
    <row r="1057" spans="1:8" x14ac:dyDescent="0.35">
      <c r="A1057" s="16">
        <v>3145000</v>
      </c>
      <c r="B1057" s="16">
        <v>13</v>
      </c>
      <c r="C1057" s="15">
        <f>IF(G1057="Male",1,0)</f>
        <v>1</v>
      </c>
      <c r="D1057" s="15">
        <f>IF(H1057="Khmer",1,0)</f>
        <v>1</v>
      </c>
      <c r="E1057" s="16">
        <v>5</v>
      </c>
      <c r="F1057" s="16">
        <v>1</v>
      </c>
      <c r="G1057" s="16" t="s">
        <v>50</v>
      </c>
      <c r="H1057" s="16" t="s">
        <v>72</v>
      </c>
    </row>
    <row r="1058" spans="1:8" x14ac:dyDescent="0.35">
      <c r="A1058" s="17">
        <v>265000</v>
      </c>
      <c r="B1058" s="17">
        <v>11</v>
      </c>
      <c r="C1058" s="15">
        <f>IF(G1058="Male",1,0)</f>
        <v>0</v>
      </c>
      <c r="D1058" s="15">
        <f>IF(H1058="Khmer",1,0)</f>
        <v>1</v>
      </c>
      <c r="E1058" s="17">
        <v>10</v>
      </c>
      <c r="F1058" s="17">
        <v>3</v>
      </c>
      <c r="G1058" s="17" t="s">
        <v>56</v>
      </c>
      <c r="H1058" s="17" t="s">
        <v>72</v>
      </c>
    </row>
    <row r="1059" spans="1:8" x14ac:dyDescent="0.35">
      <c r="A1059" s="16">
        <v>193000</v>
      </c>
      <c r="B1059" s="16">
        <v>7</v>
      </c>
      <c r="C1059" s="15">
        <f>IF(G1059="Male",1,0)</f>
        <v>1</v>
      </c>
      <c r="D1059" s="15">
        <f>IF(H1059="Khmer",1,0)</f>
        <v>1</v>
      </c>
      <c r="E1059" s="16">
        <v>10</v>
      </c>
      <c r="F1059" s="16">
        <v>3</v>
      </c>
      <c r="G1059" s="16" t="s">
        <v>50</v>
      </c>
      <c r="H1059" s="16" t="s">
        <v>72</v>
      </c>
    </row>
    <row r="1060" spans="1:8" x14ac:dyDescent="0.35">
      <c r="A1060" s="17"/>
      <c r="B1060" s="17">
        <v>7</v>
      </c>
      <c r="C1060" s="15">
        <f>IF(G1060="Male",1,0)</f>
        <v>1</v>
      </c>
      <c r="D1060" s="15">
        <f>IF(H1060="Khmer",1,0)</f>
        <v>1</v>
      </c>
      <c r="E1060" s="17">
        <v>2</v>
      </c>
      <c r="F1060" s="17">
        <v>1</v>
      </c>
      <c r="G1060" s="17" t="s">
        <v>50</v>
      </c>
      <c r="H1060" s="17" t="s">
        <v>72</v>
      </c>
    </row>
    <row r="1061" spans="1:8" x14ac:dyDescent="0.35">
      <c r="A1061" s="16">
        <v>95000</v>
      </c>
      <c r="B1061" s="16">
        <v>15</v>
      </c>
      <c r="C1061" s="15">
        <f>IF(G1061="Male",1,0)</f>
        <v>0</v>
      </c>
      <c r="D1061" s="15">
        <f>IF(H1061="Khmer",1,0)</f>
        <v>1</v>
      </c>
      <c r="E1061" s="16">
        <v>0</v>
      </c>
      <c r="F1061" s="16">
        <v>2</v>
      </c>
      <c r="G1061" s="16" t="s">
        <v>56</v>
      </c>
      <c r="H1061" s="16" t="s">
        <v>72</v>
      </c>
    </row>
    <row r="1062" spans="1:8" x14ac:dyDescent="0.35">
      <c r="A1062" s="17">
        <v>50000</v>
      </c>
      <c r="B1062" s="17">
        <v>8</v>
      </c>
      <c r="C1062" s="15">
        <f>IF(G1062="Male",1,0)</f>
        <v>0</v>
      </c>
      <c r="D1062" s="15">
        <f>IF(H1062="Khmer",1,0)</f>
        <v>1</v>
      </c>
      <c r="E1062" s="17">
        <v>0</v>
      </c>
      <c r="F1062" s="17">
        <v>2</v>
      </c>
      <c r="G1062" s="17" t="s">
        <v>56</v>
      </c>
      <c r="H1062" s="17" t="s">
        <v>72</v>
      </c>
    </row>
    <row r="1063" spans="1:8" x14ac:dyDescent="0.35">
      <c r="A1063" s="16">
        <v>173000</v>
      </c>
      <c r="B1063" s="16">
        <v>14</v>
      </c>
      <c r="C1063" s="15">
        <f>IF(G1063="Male",1,0)</f>
        <v>0</v>
      </c>
      <c r="D1063" s="15">
        <f>IF(H1063="Khmer",1,0)</f>
        <v>1</v>
      </c>
      <c r="E1063" s="16">
        <v>5</v>
      </c>
      <c r="F1063" s="16">
        <v>4</v>
      </c>
      <c r="G1063" s="16" t="s">
        <v>56</v>
      </c>
      <c r="H1063" s="16" t="s">
        <v>72</v>
      </c>
    </row>
    <row r="1064" spans="1:8" x14ac:dyDescent="0.35">
      <c r="A1064" s="17">
        <v>32000</v>
      </c>
      <c r="B1064" s="17">
        <v>12</v>
      </c>
      <c r="C1064" s="15">
        <f>IF(G1064="Male",1,0)</f>
        <v>1</v>
      </c>
      <c r="D1064" s="15">
        <f>IF(H1064="Khmer",1,0)</f>
        <v>1</v>
      </c>
      <c r="E1064" s="17">
        <v>5</v>
      </c>
      <c r="F1064" s="17">
        <v>4</v>
      </c>
      <c r="G1064" s="17" t="s">
        <v>50</v>
      </c>
      <c r="H1064" s="17" t="s">
        <v>72</v>
      </c>
    </row>
    <row r="1065" spans="1:8" x14ac:dyDescent="0.35">
      <c r="A1065" s="16">
        <v>25000</v>
      </c>
      <c r="B1065" s="16">
        <v>10</v>
      </c>
      <c r="C1065" s="15">
        <f>IF(G1065="Male",1,0)</f>
        <v>0</v>
      </c>
      <c r="D1065" s="15">
        <f>IF(H1065="Khmer",1,0)</f>
        <v>1</v>
      </c>
      <c r="E1065" s="16">
        <v>5</v>
      </c>
      <c r="F1065" s="16">
        <v>4</v>
      </c>
      <c r="G1065" s="16" t="s">
        <v>56</v>
      </c>
      <c r="H1065" s="16" t="s">
        <v>72</v>
      </c>
    </row>
    <row r="1066" spans="1:8" x14ac:dyDescent="0.35">
      <c r="A1066" s="17">
        <v>2510000</v>
      </c>
      <c r="B1066" s="17">
        <v>14</v>
      </c>
      <c r="C1066" s="15">
        <f>IF(G1066="Male",1,0)</f>
        <v>0</v>
      </c>
      <c r="D1066" s="15">
        <f>IF(H1066="Khmer",1,0)</f>
        <v>1</v>
      </c>
      <c r="E1066" s="17">
        <v>7</v>
      </c>
      <c r="F1066" s="17">
        <v>1</v>
      </c>
      <c r="G1066" s="17" t="s">
        <v>56</v>
      </c>
      <c r="H1066" s="17" t="s">
        <v>72</v>
      </c>
    </row>
    <row r="1067" spans="1:8" x14ac:dyDescent="0.35">
      <c r="A1067" s="16"/>
      <c r="B1067" s="16">
        <v>17</v>
      </c>
      <c r="C1067" s="15">
        <f>IF(G1067="Male",1,0)</f>
        <v>0</v>
      </c>
      <c r="D1067" s="15">
        <f>IF(H1067="Khmer",1,0)</f>
        <v>1</v>
      </c>
      <c r="E1067" s="16">
        <v>6</v>
      </c>
      <c r="F1067" s="16">
        <v>3</v>
      </c>
      <c r="G1067" s="16" t="s">
        <v>56</v>
      </c>
      <c r="H1067" s="16" t="s">
        <v>72</v>
      </c>
    </row>
    <row r="1068" spans="1:8" x14ac:dyDescent="0.35">
      <c r="A1068" s="17">
        <v>90000</v>
      </c>
      <c r="B1068" s="17">
        <v>9</v>
      </c>
      <c r="C1068" s="15">
        <f>IF(G1068="Male",1,0)</f>
        <v>0</v>
      </c>
      <c r="D1068" s="15">
        <f>IF(H1068="Khmer",1,0)</f>
        <v>1</v>
      </c>
      <c r="E1068" s="17">
        <v>6</v>
      </c>
      <c r="F1068" s="17">
        <v>3</v>
      </c>
      <c r="G1068" s="17" t="s">
        <v>56</v>
      </c>
      <c r="H1068" s="17" t="s">
        <v>72</v>
      </c>
    </row>
    <row r="1069" spans="1:8" x14ac:dyDescent="0.35">
      <c r="A1069" s="16">
        <v>460000</v>
      </c>
      <c r="B1069" s="16">
        <v>13</v>
      </c>
      <c r="C1069" s="15">
        <f>IF(G1069="Male",1,0)</f>
        <v>0</v>
      </c>
      <c r="D1069" s="15">
        <f>IF(H1069="Khmer",1,0)</f>
        <v>1</v>
      </c>
      <c r="E1069" s="16">
        <v>10</v>
      </c>
      <c r="F1069" s="16">
        <v>3</v>
      </c>
      <c r="G1069" s="16" t="s">
        <v>56</v>
      </c>
      <c r="H1069" s="16" t="s">
        <v>72</v>
      </c>
    </row>
    <row r="1070" spans="1:8" x14ac:dyDescent="0.35">
      <c r="A1070" s="17">
        <v>445000</v>
      </c>
      <c r="B1070" s="17">
        <v>11</v>
      </c>
      <c r="C1070" s="15">
        <f>IF(G1070="Male",1,0)</f>
        <v>1</v>
      </c>
      <c r="D1070" s="15">
        <f>IF(H1070="Khmer",1,0)</f>
        <v>1</v>
      </c>
      <c r="E1070" s="17">
        <v>10</v>
      </c>
      <c r="F1070" s="17">
        <v>3</v>
      </c>
      <c r="G1070" s="17" t="s">
        <v>50</v>
      </c>
      <c r="H1070" s="17" t="s">
        <v>72</v>
      </c>
    </row>
    <row r="1071" spans="1:8" x14ac:dyDescent="0.35">
      <c r="A1071" s="16">
        <v>22000</v>
      </c>
      <c r="B1071" s="16">
        <v>10</v>
      </c>
      <c r="C1071" s="15">
        <f>IF(G1071="Male",1,0)</f>
        <v>1</v>
      </c>
      <c r="D1071" s="15">
        <f>IF(H1071="Khmer",1,0)</f>
        <v>1</v>
      </c>
      <c r="E1071" s="16">
        <v>10</v>
      </c>
      <c r="F1071" s="16">
        <v>3</v>
      </c>
      <c r="G1071" s="16" t="s">
        <v>50</v>
      </c>
      <c r="H1071" s="16" t="s">
        <v>72</v>
      </c>
    </row>
    <row r="1072" spans="1:8" x14ac:dyDescent="0.35">
      <c r="A1072" s="17">
        <v>1357000</v>
      </c>
      <c r="B1072" s="17">
        <v>16</v>
      </c>
      <c r="C1072" s="15">
        <f>IF(G1072="Male",1,0)</f>
        <v>0</v>
      </c>
      <c r="D1072" s="15">
        <f>IF(H1072="Khmer",1,0)</f>
        <v>1</v>
      </c>
      <c r="E1072" s="17">
        <v>7</v>
      </c>
      <c r="F1072" s="17">
        <v>5</v>
      </c>
      <c r="G1072" s="17" t="s">
        <v>56</v>
      </c>
      <c r="H1072" s="17" t="s">
        <v>72</v>
      </c>
    </row>
    <row r="1073" spans="1:8" x14ac:dyDescent="0.35">
      <c r="A1073" s="16">
        <v>966000</v>
      </c>
      <c r="B1073" s="16">
        <v>14</v>
      </c>
      <c r="C1073" s="15">
        <f>IF(G1073="Male",1,0)</f>
        <v>1</v>
      </c>
      <c r="D1073" s="15">
        <f>IF(H1073="Khmer",1,0)</f>
        <v>1</v>
      </c>
      <c r="E1073" s="16">
        <v>7</v>
      </c>
      <c r="F1073" s="16">
        <v>5</v>
      </c>
      <c r="G1073" s="16" t="s">
        <v>50</v>
      </c>
      <c r="H1073" s="16" t="s">
        <v>72</v>
      </c>
    </row>
    <row r="1074" spans="1:8" x14ac:dyDescent="0.35">
      <c r="A1074" s="17">
        <v>446000</v>
      </c>
      <c r="B1074" s="17">
        <v>12</v>
      </c>
      <c r="C1074" s="15">
        <f>IF(G1074="Male",1,0)</f>
        <v>1</v>
      </c>
      <c r="D1074" s="15">
        <f>IF(H1074="Khmer",1,0)</f>
        <v>1</v>
      </c>
      <c r="E1074" s="17">
        <v>7</v>
      </c>
      <c r="F1074" s="17">
        <v>5</v>
      </c>
      <c r="G1074" s="17" t="s">
        <v>50</v>
      </c>
      <c r="H1074" s="17" t="s">
        <v>72</v>
      </c>
    </row>
    <row r="1075" spans="1:8" x14ac:dyDescent="0.35">
      <c r="A1075" s="16">
        <v>439000</v>
      </c>
      <c r="B1075" s="16">
        <v>10</v>
      </c>
      <c r="C1075" s="15">
        <f>IF(G1075="Male",1,0)</f>
        <v>0</v>
      </c>
      <c r="D1075" s="15">
        <f>IF(H1075="Khmer",1,0)</f>
        <v>1</v>
      </c>
      <c r="E1075" s="16">
        <v>7</v>
      </c>
      <c r="F1075" s="16">
        <v>5</v>
      </c>
      <c r="G1075" s="16" t="s">
        <v>56</v>
      </c>
      <c r="H1075" s="16" t="s">
        <v>72</v>
      </c>
    </row>
    <row r="1076" spans="1:8" x14ac:dyDescent="0.35">
      <c r="A1076" s="17">
        <v>1048000</v>
      </c>
      <c r="B1076" s="17">
        <v>12</v>
      </c>
      <c r="C1076" s="15">
        <f>IF(G1076="Male",1,0)</f>
        <v>1</v>
      </c>
      <c r="D1076" s="15">
        <f>IF(H1076="Khmer",1,0)</f>
        <v>1</v>
      </c>
      <c r="E1076" s="17">
        <v>4</v>
      </c>
      <c r="F1076" s="17">
        <v>3</v>
      </c>
      <c r="G1076" s="17" t="s">
        <v>50</v>
      </c>
      <c r="H1076" s="17" t="s">
        <v>72</v>
      </c>
    </row>
    <row r="1077" spans="1:8" x14ac:dyDescent="0.35">
      <c r="A1077" s="16">
        <v>535000</v>
      </c>
      <c r="B1077" s="16">
        <v>8</v>
      </c>
      <c r="C1077" s="15">
        <f>IF(G1077="Male",1,0)</f>
        <v>1</v>
      </c>
      <c r="D1077" s="15">
        <f>IF(H1077="Khmer",1,0)</f>
        <v>1</v>
      </c>
      <c r="E1077" s="16">
        <v>4</v>
      </c>
      <c r="F1077" s="16">
        <v>3</v>
      </c>
      <c r="G1077" s="16" t="s">
        <v>50</v>
      </c>
      <c r="H1077" s="16" t="s">
        <v>72</v>
      </c>
    </row>
    <row r="1078" spans="1:8" x14ac:dyDescent="0.35">
      <c r="A1078" s="17">
        <v>44000</v>
      </c>
      <c r="B1078" s="17">
        <v>7</v>
      </c>
      <c r="C1078" s="15">
        <f>IF(G1078="Male",1,0)</f>
        <v>0</v>
      </c>
      <c r="D1078" s="15">
        <f>IF(H1078="Khmer",1,0)</f>
        <v>1</v>
      </c>
      <c r="E1078" s="17">
        <v>5</v>
      </c>
      <c r="F1078" s="17">
        <v>2</v>
      </c>
      <c r="G1078" s="17" t="s">
        <v>56</v>
      </c>
      <c r="H1078" s="17" t="s">
        <v>72</v>
      </c>
    </row>
    <row r="1079" spans="1:8" x14ac:dyDescent="0.35">
      <c r="A1079" s="16"/>
      <c r="B1079" s="16">
        <v>16</v>
      </c>
      <c r="C1079" s="15">
        <f>IF(G1079="Male",1,0)</f>
        <v>1</v>
      </c>
      <c r="D1079" s="15">
        <f>IF(H1079="Khmer",1,0)</f>
        <v>1</v>
      </c>
      <c r="E1079" s="16">
        <v>7</v>
      </c>
      <c r="F1079" s="16">
        <v>2</v>
      </c>
      <c r="G1079" s="16" t="s">
        <v>50</v>
      </c>
      <c r="H1079" s="16" t="s">
        <v>72</v>
      </c>
    </row>
    <row r="1080" spans="1:8" x14ac:dyDescent="0.35">
      <c r="A1080" s="17">
        <v>15600</v>
      </c>
      <c r="B1080" s="17">
        <v>11</v>
      </c>
      <c r="C1080" s="15">
        <f>IF(G1080="Male",1,0)</f>
        <v>0</v>
      </c>
      <c r="D1080" s="15">
        <f>IF(H1080="Khmer",1,0)</f>
        <v>1</v>
      </c>
      <c r="E1080" s="17">
        <v>7</v>
      </c>
      <c r="F1080" s="17">
        <v>2</v>
      </c>
      <c r="G1080" s="17" t="s">
        <v>56</v>
      </c>
      <c r="H1080" s="17" t="s">
        <v>72</v>
      </c>
    </row>
    <row r="1081" spans="1:8" x14ac:dyDescent="0.35">
      <c r="A1081" s="16">
        <v>45000</v>
      </c>
      <c r="B1081" s="16">
        <v>16</v>
      </c>
      <c r="C1081" s="15">
        <f>IF(G1081="Male",1,0)</f>
        <v>0</v>
      </c>
      <c r="D1081" s="15">
        <f>IF(H1081="Khmer",1,0)</f>
        <v>1</v>
      </c>
      <c r="E1081" s="16">
        <v>0</v>
      </c>
      <c r="F1081" s="16">
        <v>4</v>
      </c>
      <c r="G1081" s="16" t="s">
        <v>56</v>
      </c>
      <c r="H1081" s="16" t="s">
        <v>72</v>
      </c>
    </row>
    <row r="1082" spans="1:8" x14ac:dyDescent="0.35">
      <c r="A1082" s="17">
        <v>40000</v>
      </c>
      <c r="B1082" s="17">
        <v>14</v>
      </c>
      <c r="C1082" s="15">
        <f>IF(G1082="Male",1,0)</f>
        <v>0</v>
      </c>
      <c r="D1082" s="15">
        <f>IF(H1082="Khmer",1,0)</f>
        <v>1</v>
      </c>
      <c r="E1082" s="17">
        <v>0</v>
      </c>
      <c r="F1082" s="17">
        <v>4</v>
      </c>
      <c r="G1082" s="17" t="s">
        <v>56</v>
      </c>
      <c r="H1082" s="17" t="s">
        <v>72</v>
      </c>
    </row>
    <row r="1083" spans="1:8" x14ac:dyDescent="0.35">
      <c r="A1083" s="16">
        <v>30000</v>
      </c>
      <c r="B1083" s="16">
        <v>12</v>
      </c>
      <c r="C1083" s="15">
        <f>IF(G1083="Male",1,0)</f>
        <v>1</v>
      </c>
      <c r="D1083" s="15">
        <f>IF(H1083="Khmer",1,0)</f>
        <v>1</v>
      </c>
      <c r="E1083" s="16">
        <v>0</v>
      </c>
      <c r="F1083" s="16">
        <v>4</v>
      </c>
      <c r="G1083" s="16" t="s">
        <v>50</v>
      </c>
      <c r="H1083" s="16" t="s">
        <v>72</v>
      </c>
    </row>
    <row r="1084" spans="1:8" x14ac:dyDescent="0.35">
      <c r="A1084" s="17">
        <v>235000</v>
      </c>
      <c r="B1084" s="17">
        <v>10</v>
      </c>
      <c r="C1084" s="15">
        <f>IF(G1084="Male",1,0)</f>
        <v>1</v>
      </c>
      <c r="D1084" s="15">
        <f>IF(H1084="Khmer",1,0)</f>
        <v>1</v>
      </c>
      <c r="E1084" s="17">
        <v>8</v>
      </c>
      <c r="F1084" s="17">
        <v>1</v>
      </c>
      <c r="G1084" s="17" t="s">
        <v>50</v>
      </c>
      <c r="H1084" s="17" t="s">
        <v>72</v>
      </c>
    </row>
    <row r="1085" spans="1:8" x14ac:dyDescent="0.35">
      <c r="A1085" s="16">
        <v>41500</v>
      </c>
      <c r="B1085" s="16">
        <v>13</v>
      </c>
      <c r="C1085" s="15">
        <f>IF(G1085="Male",1,0)</f>
        <v>0</v>
      </c>
      <c r="D1085" s="15">
        <f>IF(H1085="Khmer",1,0)</f>
        <v>1</v>
      </c>
      <c r="E1085" s="16">
        <v>4</v>
      </c>
      <c r="F1085" s="16">
        <v>4</v>
      </c>
      <c r="G1085" s="16" t="s">
        <v>56</v>
      </c>
      <c r="H1085" s="16" t="s">
        <v>72</v>
      </c>
    </row>
    <row r="1086" spans="1:8" x14ac:dyDescent="0.35">
      <c r="A1086" s="17">
        <v>29500</v>
      </c>
      <c r="B1086" s="17">
        <v>9</v>
      </c>
      <c r="C1086" s="15">
        <f>IF(G1086="Male",1,0)</f>
        <v>1</v>
      </c>
      <c r="D1086" s="15">
        <f>IF(H1086="Khmer",1,0)</f>
        <v>1</v>
      </c>
      <c r="E1086" s="17">
        <v>4</v>
      </c>
      <c r="F1086" s="17">
        <v>4</v>
      </c>
      <c r="G1086" s="17" t="s">
        <v>50</v>
      </c>
      <c r="H1086" s="17" t="s">
        <v>72</v>
      </c>
    </row>
    <row r="1087" spans="1:8" x14ac:dyDescent="0.35">
      <c r="A1087" s="16">
        <v>39500</v>
      </c>
      <c r="B1087" s="16">
        <v>7</v>
      </c>
      <c r="C1087" s="15">
        <f>IF(G1087="Male",1,0)</f>
        <v>0</v>
      </c>
      <c r="D1087" s="15">
        <f>IF(H1087="Khmer",1,0)</f>
        <v>1</v>
      </c>
      <c r="E1087" s="16">
        <v>4</v>
      </c>
      <c r="F1087" s="16">
        <v>4</v>
      </c>
      <c r="G1087" s="16" t="s">
        <v>56</v>
      </c>
      <c r="H1087" s="16" t="s">
        <v>72</v>
      </c>
    </row>
    <row r="1088" spans="1:8" x14ac:dyDescent="0.35">
      <c r="A1088" s="17">
        <v>190000</v>
      </c>
      <c r="B1088" s="17">
        <v>12</v>
      </c>
      <c r="C1088" s="15">
        <f>IF(G1088="Male",1,0)</f>
        <v>1</v>
      </c>
      <c r="D1088" s="15">
        <f>IF(H1088="Khmer",1,0)</f>
        <v>1</v>
      </c>
      <c r="E1088" s="17">
        <v>9</v>
      </c>
      <c r="F1088" s="17">
        <v>2</v>
      </c>
      <c r="G1088" s="17" t="s">
        <v>50</v>
      </c>
      <c r="H1088" s="17" t="s">
        <v>72</v>
      </c>
    </row>
    <row r="1089" spans="1:8" x14ac:dyDescent="0.35">
      <c r="A1089" s="16">
        <v>180000</v>
      </c>
      <c r="B1089" s="16">
        <v>10</v>
      </c>
      <c r="C1089" s="15">
        <f>IF(G1089="Male",1,0)</f>
        <v>1</v>
      </c>
      <c r="D1089" s="15">
        <f>IF(H1089="Khmer",1,0)</f>
        <v>1</v>
      </c>
      <c r="E1089" s="16">
        <v>9</v>
      </c>
      <c r="F1089" s="16">
        <v>2</v>
      </c>
      <c r="G1089" s="16" t="s">
        <v>50</v>
      </c>
      <c r="H1089" s="16" t="s">
        <v>72</v>
      </c>
    </row>
    <row r="1090" spans="1:8" x14ac:dyDescent="0.35">
      <c r="A1090" s="17"/>
      <c r="B1090" s="17">
        <v>6</v>
      </c>
      <c r="C1090" s="15">
        <f>IF(G1090="Male",1,0)</f>
        <v>0</v>
      </c>
      <c r="D1090" s="15">
        <f>IF(H1090="Khmer",1,0)</f>
        <v>1</v>
      </c>
      <c r="E1090" s="17">
        <v>6</v>
      </c>
      <c r="F1090" s="17">
        <v>2</v>
      </c>
      <c r="G1090" s="17" t="s">
        <v>56</v>
      </c>
      <c r="H1090" s="17" t="s">
        <v>72</v>
      </c>
    </row>
    <row r="1091" spans="1:8" x14ac:dyDescent="0.35">
      <c r="A1091" s="16">
        <v>57500</v>
      </c>
      <c r="B1091" s="16">
        <v>13</v>
      </c>
      <c r="C1091" s="15">
        <f>IF(G1091="Male",1,0)</f>
        <v>0</v>
      </c>
      <c r="D1091" s="15">
        <f>IF(H1091="Khmer",1,0)</f>
        <v>1</v>
      </c>
      <c r="E1091" s="16">
        <v>0</v>
      </c>
      <c r="F1091" s="16">
        <v>2</v>
      </c>
      <c r="G1091" s="16" t="s">
        <v>56</v>
      </c>
      <c r="H1091" s="16" t="s">
        <v>72</v>
      </c>
    </row>
    <row r="1092" spans="1:8" x14ac:dyDescent="0.35">
      <c r="A1092" s="17">
        <v>70000</v>
      </c>
      <c r="B1092" s="17">
        <v>10</v>
      </c>
      <c r="C1092" s="15">
        <f>IF(G1092="Male",1,0)</f>
        <v>0</v>
      </c>
      <c r="D1092" s="15">
        <f>IF(H1092="Khmer",1,0)</f>
        <v>0</v>
      </c>
      <c r="E1092" s="17">
        <v>7</v>
      </c>
      <c r="F1092" s="17">
        <v>2</v>
      </c>
      <c r="G1092" s="17" t="s">
        <v>56</v>
      </c>
      <c r="H1092" s="17" t="s">
        <v>136</v>
      </c>
    </row>
    <row r="1093" spans="1:8" x14ac:dyDescent="0.35">
      <c r="A1093" s="16">
        <v>17000</v>
      </c>
      <c r="B1093" s="16">
        <v>6</v>
      </c>
      <c r="C1093" s="15">
        <f>IF(G1093="Male",1,0)</f>
        <v>0</v>
      </c>
      <c r="D1093" s="15">
        <f>IF(H1093="Khmer",1,0)</f>
        <v>0</v>
      </c>
      <c r="E1093" s="16">
        <v>7</v>
      </c>
      <c r="F1093" s="16">
        <v>2</v>
      </c>
      <c r="G1093" s="16" t="s">
        <v>56</v>
      </c>
      <c r="H1093" s="16" t="s">
        <v>136</v>
      </c>
    </row>
    <row r="1094" spans="1:8" x14ac:dyDescent="0.35">
      <c r="A1094" s="17">
        <v>545000</v>
      </c>
      <c r="B1094" s="17">
        <v>17</v>
      </c>
      <c r="C1094" s="15">
        <f>IF(G1094="Male",1,0)</f>
        <v>1</v>
      </c>
      <c r="D1094" s="15">
        <f>IF(H1094="Khmer",1,0)</f>
        <v>0</v>
      </c>
      <c r="E1094" s="17">
        <v>0</v>
      </c>
      <c r="F1094" s="17">
        <v>7</v>
      </c>
      <c r="G1094" s="17" t="s">
        <v>50</v>
      </c>
      <c r="H1094" s="17" t="s">
        <v>51</v>
      </c>
    </row>
    <row r="1095" spans="1:8" x14ac:dyDescent="0.35">
      <c r="A1095" s="16">
        <v>535000</v>
      </c>
      <c r="B1095" s="16">
        <v>15</v>
      </c>
      <c r="C1095" s="15">
        <f>IF(G1095="Male",1,0)</f>
        <v>0</v>
      </c>
      <c r="D1095" s="15">
        <f>IF(H1095="Khmer",1,0)</f>
        <v>0</v>
      </c>
      <c r="E1095" s="16">
        <v>0</v>
      </c>
      <c r="F1095" s="16">
        <v>7</v>
      </c>
      <c r="G1095" s="16" t="s">
        <v>56</v>
      </c>
      <c r="H1095" s="16" t="s">
        <v>51</v>
      </c>
    </row>
    <row r="1096" spans="1:8" x14ac:dyDescent="0.35">
      <c r="A1096" s="17">
        <v>530000</v>
      </c>
      <c r="B1096" s="17">
        <v>13</v>
      </c>
      <c r="C1096" s="15">
        <f>IF(G1096="Male",1,0)</f>
        <v>0</v>
      </c>
      <c r="D1096" s="15">
        <f>IF(H1096="Khmer",1,0)</f>
        <v>0</v>
      </c>
      <c r="E1096" s="17">
        <v>0</v>
      </c>
      <c r="F1096" s="17">
        <v>7</v>
      </c>
      <c r="G1096" s="17" t="s">
        <v>56</v>
      </c>
      <c r="H1096" s="17" t="s">
        <v>51</v>
      </c>
    </row>
    <row r="1097" spans="1:8" x14ac:dyDescent="0.35">
      <c r="A1097" s="16"/>
      <c r="B1097" s="16">
        <v>11</v>
      </c>
      <c r="C1097" s="15">
        <f>IF(G1097="Male",1,0)</f>
        <v>1</v>
      </c>
      <c r="D1097" s="15">
        <f>IF(H1097="Khmer",1,0)</f>
        <v>0</v>
      </c>
      <c r="E1097" s="16">
        <v>0</v>
      </c>
      <c r="F1097" s="16">
        <v>7</v>
      </c>
      <c r="G1097" s="16" t="s">
        <v>50</v>
      </c>
      <c r="H1097" s="16" t="s">
        <v>51</v>
      </c>
    </row>
    <row r="1098" spans="1:8" x14ac:dyDescent="0.35">
      <c r="A1098" s="17"/>
      <c r="B1098" s="17">
        <v>9</v>
      </c>
      <c r="C1098" s="15">
        <f>IF(G1098="Male",1,0)</f>
        <v>1</v>
      </c>
      <c r="D1098" s="15">
        <f>IF(H1098="Khmer",1,0)</f>
        <v>0</v>
      </c>
      <c r="E1098" s="17">
        <v>0</v>
      </c>
      <c r="F1098" s="17">
        <v>7</v>
      </c>
      <c r="G1098" s="17" t="s">
        <v>50</v>
      </c>
      <c r="H1098" s="17" t="s">
        <v>51</v>
      </c>
    </row>
    <row r="1099" spans="1:8" x14ac:dyDescent="0.35">
      <c r="A1099" s="16"/>
      <c r="B1099" s="16">
        <v>7</v>
      </c>
      <c r="C1099" s="15">
        <f>IF(G1099="Male",1,0)</f>
        <v>1</v>
      </c>
      <c r="D1099" s="15">
        <f>IF(H1099="Khmer",1,0)</f>
        <v>0</v>
      </c>
      <c r="E1099" s="16">
        <v>0</v>
      </c>
      <c r="F1099" s="16">
        <v>7</v>
      </c>
      <c r="G1099" s="16" t="s">
        <v>50</v>
      </c>
      <c r="H1099" s="16" t="s">
        <v>51</v>
      </c>
    </row>
    <row r="1100" spans="1:8" x14ac:dyDescent="0.35">
      <c r="A1100" s="17"/>
      <c r="B1100" s="17">
        <v>15</v>
      </c>
      <c r="C1100" s="15">
        <f>IF(G1100="Male",1,0)</f>
        <v>0</v>
      </c>
      <c r="D1100" s="15">
        <f>IF(H1100="Khmer",1,0)</f>
        <v>1</v>
      </c>
      <c r="E1100" s="17">
        <v>4</v>
      </c>
      <c r="F1100" s="17">
        <v>5</v>
      </c>
      <c r="G1100" s="17" t="s">
        <v>56</v>
      </c>
      <c r="H1100" s="17" t="s">
        <v>72</v>
      </c>
    </row>
    <row r="1101" spans="1:8" x14ac:dyDescent="0.35">
      <c r="A1101" s="16"/>
      <c r="B1101" s="16">
        <v>13</v>
      </c>
      <c r="C1101" s="15">
        <f>IF(G1101="Male",1,0)</f>
        <v>0</v>
      </c>
      <c r="D1101" s="15">
        <f>IF(H1101="Khmer",1,0)</f>
        <v>1</v>
      </c>
      <c r="E1101" s="16">
        <v>4</v>
      </c>
      <c r="F1101" s="16">
        <v>5</v>
      </c>
      <c r="G1101" s="16" t="s">
        <v>56</v>
      </c>
      <c r="H1101" s="16" t="s">
        <v>72</v>
      </c>
    </row>
    <row r="1102" spans="1:8" x14ac:dyDescent="0.35">
      <c r="A1102" s="17"/>
      <c r="B1102" s="17">
        <v>11</v>
      </c>
      <c r="C1102" s="15">
        <f>IF(G1102="Male",1,0)</f>
        <v>0</v>
      </c>
      <c r="D1102" s="15">
        <f>IF(H1102="Khmer",1,0)</f>
        <v>1</v>
      </c>
      <c r="E1102" s="17">
        <v>4</v>
      </c>
      <c r="F1102" s="17">
        <v>5</v>
      </c>
      <c r="G1102" s="17" t="s">
        <v>56</v>
      </c>
      <c r="H1102" s="17" t="s">
        <v>72</v>
      </c>
    </row>
    <row r="1103" spans="1:8" x14ac:dyDescent="0.35">
      <c r="A1103" s="16"/>
      <c r="B1103" s="16">
        <v>13</v>
      </c>
      <c r="C1103" s="15">
        <f>IF(G1103="Male",1,0)</f>
        <v>0</v>
      </c>
      <c r="D1103" s="15">
        <f>IF(H1103="Khmer",1,0)</f>
        <v>1</v>
      </c>
      <c r="E1103" s="16">
        <v>7</v>
      </c>
      <c r="F1103" s="16">
        <v>3</v>
      </c>
      <c r="G1103" s="16" t="s">
        <v>56</v>
      </c>
      <c r="H1103" s="16" t="s">
        <v>72</v>
      </c>
    </row>
    <row r="1104" spans="1:8" x14ac:dyDescent="0.35">
      <c r="A1104" s="17">
        <v>615000</v>
      </c>
      <c r="B1104" s="17">
        <v>11</v>
      </c>
      <c r="C1104" s="15">
        <f>IF(G1104="Male",1,0)</f>
        <v>1</v>
      </c>
      <c r="D1104" s="15">
        <f>IF(H1104="Khmer",1,0)</f>
        <v>1</v>
      </c>
      <c r="E1104" s="17">
        <v>7</v>
      </c>
      <c r="F1104" s="17">
        <v>3</v>
      </c>
      <c r="G1104" s="17" t="s">
        <v>50</v>
      </c>
      <c r="H1104" s="17" t="s">
        <v>72</v>
      </c>
    </row>
    <row r="1105" spans="1:8" x14ac:dyDescent="0.35">
      <c r="A1105" s="16">
        <v>30000</v>
      </c>
      <c r="B1105" s="16">
        <v>8</v>
      </c>
      <c r="C1105" s="15">
        <f>IF(G1105="Male",1,0)</f>
        <v>0</v>
      </c>
      <c r="D1105" s="15">
        <f>IF(H1105="Khmer",1,0)</f>
        <v>1</v>
      </c>
      <c r="E1105" s="16">
        <v>8</v>
      </c>
      <c r="F1105" s="16">
        <v>1</v>
      </c>
      <c r="G1105" s="16" t="s">
        <v>56</v>
      </c>
      <c r="H1105" s="16" t="s">
        <v>72</v>
      </c>
    </row>
    <row r="1106" spans="1:8" x14ac:dyDescent="0.35">
      <c r="A1106" s="17">
        <v>105000</v>
      </c>
      <c r="B1106" s="17">
        <v>15</v>
      </c>
      <c r="C1106" s="15">
        <f>IF(G1106="Male",1,0)</f>
        <v>0</v>
      </c>
      <c r="D1106" s="15">
        <f>IF(H1106="Khmer",1,0)</f>
        <v>1</v>
      </c>
      <c r="E1106" s="17">
        <v>4</v>
      </c>
      <c r="F1106" s="17">
        <v>2</v>
      </c>
      <c r="G1106" s="17" t="s">
        <v>56</v>
      </c>
      <c r="H1106" s="17" t="s">
        <v>72</v>
      </c>
    </row>
    <row r="1107" spans="1:8" x14ac:dyDescent="0.35">
      <c r="A1107" s="16">
        <v>18000</v>
      </c>
      <c r="B1107" s="16">
        <v>9</v>
      </c>
      <c r="C1107" s="15">
        <f>IF(G1107="Male",1,0)</f>
        <v>0</v>
      </c>
      <c r="D1107" s="15">
        <f>IF(H1107="Khmer",1,0)</f>
        <v>1</v>
      </c>
      <c r="E1107" s="16">
        <v>4</v>
      </c>
      <c r="F1107" s="16">
        <v>2</v>
      </c>
      <c r="G1107" s="16" t="s">
        <v>56</v>
      </c>
      <c r="H1107" s="16" t="s">
        <v>72</v>
      </c>
    </row>
    <row r="1108" spans="1:8" x14ac:dyDescent="0.35">
      <c r="A1108" s="17"/>
      <c r="B1108" s="17">
        <v>14</v>
      </c>
      <c r="C1108" s="15">
        <f>IF(G1108="Male",1,0)</f>
        <v>1</v>
      </c>
      <c r="D1108" s="15">
        <f>IF(H1108="Khmer",1,0)</f>
        <v>1</v>
      </c>
      <c r="E1108" s="17">
        <v>3</v>
      </c>
      <c r="F1108" s="17">
        <v>2</v>
      </c>
      <c r="G1108" s="17" t="s">
        <v>50</v>
      </c>
      <c r="H1108" s="17" t="s">
        <v>72</v>
      </c>
    </row>
    <row r="1109" spans="1:8" x14ac:dyDescent="0.35">
      <c r="A1109" s="16">
        <v>30000</v>
      </c>
      <c r="B1109" s="16">
        <v>12</v>
      </c>
      <c r="C1109" s="15">
        <f>IF(G1109="Male",1,0)</f>
        <v>1</v>
      </c>
      <c r="D1109" s="15">
        <f>IF(H1109="Khmer",1,0)</f>
        <v>1</v>
      </c>
      <c r="E1109" s="16">
        <v>3</v>
      </c>
      <c r="F1109" s="16">
        <v>2</v>
      </c>
      <c r="G1109" s="16" t="s">
        <v>50</v>
      </c>
      <c r="H1109" s="16" t="s">
        <v>72</v>
      </c>
    </row>
    <row r="1110" spans="1:8" x14ac:dyDescent="0.35">
      <c r="A1110" s="17">
        <v>370000</v>
      </c>
      <c r="B1110" s="17">
        <v>6</v>
      </c>
      <c r="C1110" s="15">
        <f>IF(G1110="Male",1,0)</f>
        <v>0</v>
      </c>
      <c r="D1110" s="15">
        <f>IF(H1110="Khmer",1,0)</f>
        <v>1</v>
      </c>
      <c r="E1110" s="17">
        <v>10</v>
      </c>
      <c r="F1110" s="17">
        <v>4</v>
      </c>
      <c r="G1110" s="17" t="s">
        <v>56</v>
      </c>
      <c r="H1110" s="17" t="s">
        <v>72</v>
      </c>
    </row>
    <row r="1111" spans="1:8" x14ac:dyDescent="0.35">
      <c r="A1111" s="16"/>
      <c r="B1111" s="16">
        <v>17</v>
      </c>
      <c r="C1111" s="15">
        <f>IF(G1111="Male",1,0)</f>
        <v>0</v>
      </c>
      <c r="D1111" s="15">
        <f>IF(H1111="Khmer",1,0)</f>
        <v>1</v>
      </c>
      <c r="E1111" s="16">
        <v>1</v>
      </c>
      <c r="F1111" s="16">
        <v>2</v>
      </c>
      <c r="G1111" s="16" t="s">
        <v>56</v>
      </c>
      <c r="H1111" s="16" t="s">
        <v>72</v>
      </c>
    </row>
    <row r="1112" spans="1:8" x14ac:dyDescent="0.35">
      <c r="A1112" s="17">
        <v>800000</v>
      </c>
      <c r="B1112" s="17">
        <v>14</v>
      </c>
      <c r="C1112" s="15">
        <f>IF(G1112="Male",1,0)</f>
        <v>0</v>
      </c>
      <c r="D1112" s="15">
        <f>IF(H1112="Khmer",1,0)</f>
        <v>1</v>
      </c>
      <c r="E1112" s="17">
        <v>1</v>
      </c>
      <c r="F1112" s="17">
        <v>2</v>
      </c>
      <c r="G1112" s="17" t="s">
        <v>56</v>
      </c>
      <c r="H1112" s="17" t="s">
        <v>72</v>
      </c>
    </row>
    <row r="1113" spans="1:8" x14ac:dyDescent="0.35">
      <c r="A1113" s="16">
        <v>1735000</v>
      </c>
      <c r="B1113" s="16">
        <v>17</v>
      </c>
      <c r="C1113" s="15">
        <f>IF(G1113="Male",1,0)</f>
        <v>0</v>
      </c>
      <c r="D1113" s="15">
        <f>IF(H1113="Khmer",1,0)</f>
        <v>1</v>
      </c>
      <c r="E1113" s="16">
        <v>8</v>
      </c>
      <c r="F1113" s="16">
        <v>2</v>
      </c>
      <c r="G1113" s="16" t="s">
        <v>56</v>
      </c>
      <c r="H1113" s="16" t="s">
        <v>72</v>
      </c>
    </row>
    <row r="1114" spans="1:8" x14ac:dyDescent="0.35">
      <c r="A1114" s="17"/>
      <c r="B1114" s="17">
        <v>10</v>
      </c>
      <c r="C1114" s="15">
        <f>IF(G1114="Male",1,0)</f>
        <v>1</v>
      </c>
      <c r="D1114" s="15">
        <f>IF(H1114="Khmer",1,0)</f>
        <v>1</v>
      </c>
      <c r="E1114" s="17">
        <v>3</v>
      </c>
      <c r="F1114" s="17">
        <v>3</v>
      </c>
      <c r="G1114" s="17" t="s">
        <v>50</v>
      </c>
      <c r="H1114" s="17" t="s">
        <v>72</v>
      </c>
    </row>
    <row r="1115" spans="1:8" x14ac:dyDescent="0.35">
      <c r="A1115" s="16"/>
      <c r="B1115" s="16">
        <v>8</v>
      </c>
      <c r="C1115" s="15">
        <f>IF(G1115="Male",1,0)</f>
        <v>0</v>
      </c>
      <c r="D1115" s="15">
        <f>IF(H1115="Khmer",1,0)</f>
        <v>1</v>
      </c>
      <c r="E1115" s="16">
        <v>3</v>
      </c>
      <c r="F1115" s="16">
        <v>3</v>
      </c>
      <c r="G1115" s="16" t="s">
        <v>56</v>
      </c>
      <c r="H1115" s="16" t="s">
        <v>72</v>
      </c>
    </row>
    <row r="1116" spans="1:8" x14ac:dyDescent="0.35">
      <c r="A1116" s="17">
        <v>100000</v>
      </c>
      <c r="B1116" s="17">
        <v>9</v>
      </c>
      <c r="C1116" s="15">
        <f>IF(G1116="Male",1,0)</f>
        <v>0</v>
      </c>
      <c r="D1116" s="15">
        <f>IF(H1116="Khmer",1,0)</f>
        <v>1</v>
      </c>
      <c r="E1116" s="17">
        <v>3</v>
      </c>
      <c r="F1116" s="17">
        <v>2</v>
      </c>
      <c r="G1116" s="17" t="s">
        <v>56</v>
      </c>
      <c r="H1116" s="17" t="s">
        <v>72</v>
      </c>
    </row>
    <row r="1117" spans="1:8" x14ac:dyDescent="0.35">
      <c r="A1117" s="16">
        <v>1199000</v>
      </c>
      <c r="B1117" s="16">
        <v>16</v>
      </c>
      <c r="C1117" s="15">
        <f>IF(G1117="Male",1,0)</f>
        <v>0</v>
      </c>
      <c r="D1117" s="15">
        <f>IF(H1117="Khmer",1,0)</f>
        <v>1</v>
      </c>
      <c r="E1117" s="16">
        <v>0</v>
      </c>
      <c r="F1117" s="16">
        <v>1</v>
      </c>
      <c r="G1117" s="16" t="s">
        <v>56</v>
      </c>
      <c r="H1117" s="16" t="s">
        <v>72</v>
      </c>
    </row>
    <row r="1118" spans="1:8" x14ac:dyDescent="0.35">
      <c r="A1118" s="17">
        <v>40000</v>
      </c>
      <c r="B1118" s="17">
        <v>11</v>
      </c>
      <c r="C1118" s="15">
        <f>IF(G1118="Male",1,0)</f>
        <v>1</v>
      </c>
      <c r="D1118" s="15">
        <f>IF(H1118="Khmer",1,0)</f>
        <v>0</v>
      </c>
      <c r="E1118" s="17">
        <v>0</v>
      </c>
      <c r="F1118" s="17">
        <v>2</v>
      </c>
      <c r="G1118" s="17" t="s">
        <v>50</v>
      </c>
      <c r="H1118" s="17" t="s">
        <v>51</v>
      </c>
    </row>
    <row r="1119" spans="1:8" x14ac:dyDescent="0.35">
      <c r="A1119" s="16">
        <v>25000</v>
      </c>
      <c r="B1119" s="16">
        <v>16</v>
      </c>
      <c r="C1119" s="15">
        <f>IF(G1119="Male",1,0)</f>
        <v>0</v>
      </c>
      <c r="D1119" s="15">
        <f>IF(H1119="Khmer",1,0)</f>
        <v>0</v>
      </c>
      <c r="E1119" s="16">
        <v>0</v>
      </c>
      <c r="F1119" s="16">
        <v>2</v>
      </c>
      <c r="G1119" s="16" t="s">
        <v>56</v>
      </c>
      <c r="H1119" s="16" t="s">
        <v>51</v>
      </c>
    </row>
    <row r="1120" spans="1:8" x14ac:dyDescent="0.35">
      <c r="A1120" s="17">
        <v>895000</v>
      </c>
      <c r="B1120" s="17">
        <v>13</v>
      </c>
      <c r="C1120" s="15">
        <f>IF(G1120="Male",1,0)</f>
        <v>1</v>
      </c>
      <c r="D1120" s="15">
        <f>IF(H1120="Khmer",1,0)</f>
        <v>1</v>
      </c>
      <c r="E1120" s="17">
        <v>12</v>
      </c>
      <c r="F1120" s="17">
        <v>3</v>
      </c>
      <c r="G1120" s="17" t="s">
        <v>50</v>
      </c>
      <c r="H1120" s="17" t="s">
        <v>72</v>
      </c>
    </row>
    <row r="1121" spans="1:8" x14ac:dyDescent="0.35">
      <c r="A1121" s="16">
        <v>435000</v>
      </c>
      <c r="B1121" s="16">
        <v>10</v>
      </c>
      <c r="C1121" s="15">
        <f>IF(G1121="Male",1,0)</f>
        <v>0</v>
      </c>
      <c r="D1121" s="15">
        <f>IF(H1121="Khmer",1,0)</f>
        <v>1</v>
      </c>
      <c r="E1121" s="16">
        <v>12</v>
      </c>
      <c r="F1121" s="16">
        <v>3</v>
      </c>
      <c r="G1121" s="16" t="s">
        <v>56</v>
      </c>
      <c r="H1121" s="16" t="s">
        <v>72</v>
      </c>
    </row>
    <row r="1122" spans="1:8" x14ac:dyDescent="0.35">
      <c r="A1122" s="17">
        <v>1005000</v>
      </c>
      <c r="B1122" s="17">
        <v>6</v>
      </c>
      <c r="C1122" s="15">
        <f>IF(G1122="Male",1,0)</f>
        <v>0</v>
      </c>
      <c r="D1122" s="15">
        <f>IF(H1122="Khmer",1,0)</f>
        <v>1</v>
      </c>
      <c r="E1122" s="17">
        <v>12</v>
      </c>
      <c r="F1122" s="17">
        <v>3</v>
      </c>
      <c r="G1122" s="17" t="s">
        <v>56</v>
      </c>
      <c r="H1122" s="17" t="s">
        <v>72</v>
      </c>
    </row>
    <row r="1123" spans="1:8" x14ac:dyDescent="0.35">
      <c r="A1123" s="16"/>
      <c r="B1123" s="16">
        <v>15</v>
      </c>
      <c r="C1123" s="15">
        <f>IF(G1123="Male",1,0)</f>
        <v>1</v>
      </c>
      <c r="D1123" s="15">
        <f>IF(H1123="Khmer",1,0)</f>
        <v>1</v>
      </c>
      <c r="E1123" s="16">
        <v>4</v>
      </c>
      <c r="F1123" s="16">
        <v>2</v>
      </c>
      <c r="G1123" s="16" t="s">
        <v>50</v>
      </c>
      <c r="H1123" s="16" t="s">
        <v>72</v>
      </c>
    </row>
    <row r="1124" spans="1:8" x14ac:dyDescent="0.35">
      <c r="A1124" s="17"/>
      <c r="B1124" s="17">
        <v>6</v>
      </c>
      <c r="C1124" s="15">
        <f>IF(G1124="Male",1,0)</f>
        <v>0</v>
      </c>
      <c r="D1124" s="15">
        <f>IF(H1124="Khmer",1,0)</f>
        <v>1</v>
      </c>
      <c r="E1124" s="17">
        <v>4</v>
      </c>
      <c r="F1124" s="17">
        <v>2</v>
      </c>
      <c r="G1124" s="17" t="s">
        <v>56</v>
      </c>
      <c r="H1124" s="17" t="s">
        <v>72</v>
      </c>
    </row>
    <row r="1125" spans="1:8" x14ac:dyDescent="0.35">
      <c r="A1125" s="16">
        <v>640000</v>
      </c>
      <c r="B1125" s="16">
        <v>11</v>
      </c>
      <c r="C1125" s="15">
        <f>IF(G1125="Male",1,0)</f>
        <v>1</v>
      </c>
      <c r="D1125" s="15">
        <f>IF(H1125="Khmer",1,0)</f>
        <v>1</v>
      </c>
      <c r="E1125" s="16">
        <v>7</v>
      </c>
      <c r="F1125" s="16">
        <v>2</v>
      </c>
      <c r="G1125" s="16" t="s">
        <v>50</v>
      </c>
      <c r="H1125" s="16" t="s">
        <v>72</v>
      </c>
    </row>
    <row r="1126" spans="1:8" x14ac:dyDescent="0.35">
      <c r="A1126" s="17">
        <v>575000</v>
      </c>
      <c r="B1126" s="17">
        <v>10</v>
      </c>
      <c r="C1126" s="15">
        <f>IF(G1126="Male",1,0)</f>
        <v>1</v>
      </c>
      <c r="D1126" s="15">
        <f>IF(H1126="Khmer",1,0)</f>
        <v>1</v>
      </c>
      <c r="E1126" s="17">
        <v>7</v>
      </c>
      <c r="F1126" s="17">
        <v>2</v>
      </c>
      <c r="G1126" s="17" t="s">
        <v>50</v>
      </c>
      <c r="H1126" s="17" t="s">
        <v>72</v>
      </c>
    </row>
    <row r="1127" spans="1:8" x14ac:dyDescent="0.35">
      <c r="A1127" s="16">
        <v>3860000</v>
      </c>
      <c r="B1127" s="16">
        <v>17</v>
      </c>
      <c r="C1127" s="15">
        <f>IF(G1127="Male",1,0)</f>
        <v>1</v>
      </c>
      <c r="D1127" s="15">
        <f>IF(H1127="Khmer",1,0)</f>
        <v>1</v>
      </c>
      <c r="E1127" s="16">
        <v>10</v>
      </c>
      <c r="F1127" s="16">
        <v>2</v>
      </c>
      <c r="G1127" s="16" t="s">
        <v>50</v>
      </c>
      <c r="H1127" s="16" t="s">
        <v>72</v>
      </c>
    </row>
    <row r="1128" spans="1:8" x14ac:dyDescent="0.35">
      <c r="A1128" s="17">
        <v>1868000</v>
      </c>
      <c r="B1128" s="17">
        <v>11</v>
      </c>
      <c r="C1128" s="15">
        <f>IF(G1128="Male",1,0)</f>
        <v>1</v>
      </c>
      <c r="D1128" s="15">
        <f>IF(H1128="Khmer",1,0)</f>
        <v>1</v>
      </c>
      <c r="E1128" s="17">
        <v>10</v>
      </c>
      <c r="F1128" s="17">
        <v>2</v>
      </c>
      <c r="G1128" s="17" t="s">
        <v>50</v>
      </c>
      <c r="H1128" s="17" t="s">
        <v>72</v>
      </c>
    </row>
    <row r="1129" spans="1:8" x14ac:dyDescent="0.35">
      <c r="A1129" s="16">
        <v>1622000</v>
      </c>
      <c r="B1129" s="16">
        <v>11</v>
      </c>
      <c r="C1129" s="15">
        <f>IF(G1129="Male",1,0)</f>
        <v>1</v>
      </c>
      <c r="D1129" s="15">
        <f>IF(H1129="Khmer",1,0)</f>
        <v>1</v>
      </c>
      <c r="E1129" s="16">
        <v>9</v>
      </c>
      <c r="F1129" s="16">
        <v>3</v>
      </c>
      <c r="G1129" s="16" t="s">
        <v>50</v>
      </c>
      <c r="H1129" s="16" t="s">
        <v>72</v>
      </c>
    </row>
    <row r="1130" spans="1:8" x14ac:dyDescent="0.35">
      <c r="A1130" s="17">
        <v>924000</v>
      </c>
      <c r="B1130" s="17">
        <v>7</v>
      </c>
      <c r="C1130" s="15">
        <f>IF(G1130="Male",1,0)</f>
        <v>0</v>
      </c>
      <c r="D1130" s="15">
        <f>IF(H1130="Khmer",1,0)</f>
        <v>1</v>
      </c>
      <c r="E1130" s="17">
        <v>9</v>
      </c>
      <c r="F1130" s="17">
        <v>3</v>
      </c>
      <c r="G1130" s="17" t="s">
        <v>56</v>
      </c>
      <c r="H1130" s="17" t="s">
        <v>72</v>
      </c>
    </row>
    <row r="1131" spans="1:8" x14ac:dyDescent="0.35">
      <c r="A1131" s="16">
        <v>1150000</v>
      </c>
      <c r="B1131" s="16">
        <v>14</v>
      </c>
      <c r="C1131" s="15">
        <f>IF(G1131="Male",1,0)</f>
        <v>1</v>
      </c>
      <c r="D1131" s="15">
        <f>IF(H1131="Khmer",1,0)</f>
        <v>1</v>
      </c>
      <c r="E1131" s="16">
        <v>4</v>
      </c>
      <c r="F1131" s="16">
        <v>2</v>
      </c>
      <c r="G1131" s="16" t="s">
        <v>50</v>
      </c>
      <c r="H1131" s="16" t="s">
        <v>72</v>
      </c>
    </row>
    <row r="1132" spans="1:8" x14ac:dyDescent="0.35">
      <c r="A1132" s="17">
        <v>919000</v>
      </c>
      <c r="B1132" s="17">
        <v>12</v>
      </c>
      <c r="C1132" s="15">
        <f>IF(G1132="Male",1,0)</f>
        <v>0</v>
      </c>
      <c r="D1132" s="15">
        <f>IF(H1132="Khmer",1,0)</f>
        <v>1</v>
      </c>
      <c r="E1132" s="17">
        <v>4</v>
      </c>
      <c r="F1132" s="17">
        <v>2</v>
      </c>
      <c r="G1132" s="17" t="s">
        <v>56</v>
      </c>
      <c r="H1132" s="17" t="s">
        <v>72</v>
      </c>
    </row>
    <row r="1133" spans="1:8" x14ac:dyDescent="0.35">
      <c r="A1133" s="16">
        <v>385000</v>
      </c>
      <c r="B1133" s="16">
        <v>10</v>
      </c>
      <c r="C1133" s="15">
        <f>IF(G1133="Male",1,0)</f>
        <v>0</v>
      </c>
      <c r="D1133" s="15">
        <f>IF(H1133="Khmer",1,0)</f>
        <v>1</v>
      </c>
      <c r="E1133" s="16">
        <v>6</v>
      </c>
      <c r="F1133" s="16">
        <v>3</v>
      </c>
      <c r="G1133" s="16" t="s">
        <v>56</v>
      </c>
      <c r="H1133" s="16" t="s">
        <v>72</v>
      </c>
    </row>
    <row r="1134" spans="1:8" x14ac:dyDescent="0.35">
      <c r="A1134" s="17">
        <v>223000</v>
      </c>
      <c r="B1134" s="17">
        <v>8</v>
      </c>
      <c r="C1134" s="15">
        <f>IF(G1134="Male",1,0)</f>
        <v>0</v>
      </c>
      <c r="D1134" s="15">
        <f>IF(H1134="Khmer",1,0)</f>
        <v>1</v>
      </c>
      <c r="E1134" s="17">
        <v>6</v>
      </c>
      <c r="F1134" s="17">
        <v>3</v>
      </c>
      <c r="G1134" s="17" t="s">
        <v>56</v>
      </c>
      <c r="H1134" s="17" t="s">
        <v>72</v>
      </c>
    </row>
    <row r="1135" spans="1:8" x14ac:dyDescent="0.35">
      <c r="A1135" s="16"/>
      <c r="B1135" s="16">
        <v>6</v>
      </c>
      <c r="C1135" s="15">
        <f>IF(G1135="Male",1,0)</f>
        <v>0</v>
      </c>
      <c r="D1135" s="15">
        <f>IF(H1135="Khmer",1,0)</f>
        <v>1</v>
      </c>
      <c r="E1135" s="16">
        <v>6</v>
      </c>
      <c r="F1135" s="16">
        <v>3</v>
      </c>
      <c r="G1135" s="16" t="s">
        <v>56</v>
      </c>
      <c r="H1135" s="16" t="s">
        <v>72</v>
      </c>
    </row>
    <row r="1136" spans="1:8" x14ac:dyDescent="0.35">
      <c r="A1136" s="17">
        <v>450000</v>
      </c>
      <c r="B1136" s="17">
        <v>7</v>
      </c>
      <c r="C1136" s="15">
        <f>IF(G1136="Male",1,0)</f>
        <v>0</v>
      </c>
      <c r="D1136" s="15">
        <f>IF(H1136="Khmer",1,0)</f>
        <v>1</v>
      </c>
      <c r="E1136" s="17">
        <v>3</v>
      </c>
      <c r="F1136" s="17">
        <v>2</v>
      </c>
      <c r="G1136" s="17" t="s">
        <v>56</v>
      </c>
      <c r="H1136" s="17" t="s">
        <v>72</v>
      </c>
    </row>
    <row r="1137" spans="1:8" x14ac:dyDescent="0.35">
      <c r="A1137" s="16"/>
      <c r="B1137" s="16">
        <v>16</v>
      </c>
      <c r="C1137" s="15">
        <f>IF(G1137="Male",1,0)</f>
        <v>0</v>
      </c>
      <c r="D1137" s="15">
        <f>IF(H1137="Khmer",1,0)</f>
        <v>1</v>
      </c>
      <c r="E1137" s="16">
        <v>0</v>
      </c>
      <c r="F1137" s="16">
        <v>2</v>
      </c>
      <c r="G1137" s="16" t="s">
        <v>56</v>
      </c>
      <c r="H1137" s="16" t="s">
        <v>72</v>
      </c>
    </row>
    <row r="1138" spans="1:8" x14ac:dyDescent="0.35">
      <c r="A1138" s="17"/>
      <c r="B1138" s="17">
        <v>13</v>
      </c>
      <c r="C1138" s="15">
        <f>IF(G1138="Male",1,0)</f>
        <v>0</v>
      </c>
      <c r="D1138" s="15">
        <f>IF(H1138="Khmer",1,0)</f>
        <v>0</v>
      </c>
      <c r="E1138" s="17">
        <v>5</v>
      </c>
      <c r="F1138" s="17">
        <v>1</v>
      </c>
      <c r="G1138" s="17" t="s">
        <v>56</v>
      </c>
      <c r="H1138" s="17" t="s">
        <v>136</v>
      </c>
    </row>
    <row r="1139" spans="1:8" x14ac:dyDescent="0.35">
      <c r="A1139" s="16">
        <v>743000</v>
      </c>
      <c r="B1139" s="16">
        <v>13</v>
      </c>
      <c r="C1139" s="15">
        <f>IF(G1139="Male",1,0)</f>
        <v>0</v>
      </c>
      <c r="D1139" s="15">
        <f>IF(H1139="Khmer",1,0)</f>
        <v>1</v>
      </c>
      <c r="E1139" s="16">
        <v>0</v>
      </c>
      <c r="F1139" s="16">
        <v>2</v>
      </c>
      <c r="G1139" s="16" t="s">
        <v>56</v>
      </c>
      <c r="H1139" s="16" t="s">
        <v>72</v>
      </c>
    </row>
    <row r="1140" spans="1:8" x14ac:dyDescent="0.35">
      <c r="A1140" s="17"/>
      <c r="B1140" s="17">
        <v>17</v>
      </c>
      <c r="C1140" s="15">
        <f>IF(G1140="Male",1,0)</f>
        <v>1</v>
      </c>
      <c r="D1140" s="15">
        <f>IF(H1140="Khmer",1,0)</f>
        <v>1</v>
      </c>
      <c r="E1140" s="17">
        <v>0</v>
      </c>
      <c r="F1140" s="17">
        <v>2</v>
      </c>
      <c r="G1140" s="17" t="s">
        <v>50</v>
      </c>
      <c r="H1140" s="17" t="s">
        <v>72</v>
      </c>
    </row>
    <row r="1141" spans="1:8" x14ac:dyDescent="0.35">
      <c r="A1141" s="16">
        <v>2570000</v>
      </c>
      <c r="B1141" s="16">
        <v>12</v>
      </c>
      <c r="C1141" s="15">
        <f>IF(G1141="Male",1,0)</f>
        <v>1</v>
      </c>
      <c r="D1141" s="15">
        <f>IF(H1141="Khmer",1,0)</f>
        <v>1</v>
      </c>
      <c r="E1141" s="16">
        <v>4</v>
      </c>
      <c r="F1141" s="16">
        <v>1</v>
      </c>
      <c r="G1141" s="16" t="s">
        <v>50</v>
      </c>
      <c r="H1141" s="16" t="s">
        <v>72</v>
      </c>
    </row>
    <row r="1142" spans="1:8" x14ac:dyDescent="0.35">
      <c r="A1142" s="17">
        <v>37500</v>
      </c>
      <c r="B1142" s="17">
        <v>17</v>
      </c>
      <c r="C1142" s="15">
        <f>IF(G1142="Male",1,0)</f>
        <v>1</v>
      </c>
      <c r="D1142" s="15">
        <f>IF(H1142="Khmer",1,0)</f>
        <v>0</v>
      </c>
      <c r="E1142" s="17">
        <v>5</v>
      </c>
      <c r="F1142" s="17">
        <v>4</v>
      </c>
      <c r="G1142" s="17" t="s">
        <v>50</v>
      </c>
      <c r="H1142" s="17" t="s">
        <v>155</v>
      </c>
    </row>
    <row r="1143" spans="1:8" x14ac:dyDescent="0.35">
      <c r="A1143" s="16">
        <v>30500</v>
      </c>
      <c r="B1143" s="16">
        <v>14</v>
      </c>
      <c r="C1143" s="15">
        <f>IF(G1143="Male",1,0)</f>
        <v>1</v>
      </c>
      <c r="D1143" s="15">
        <f>IF(H1143="Khmer",1,0)</f>
        <v>0</v>
      </c>
      <c r="E1143" s="16">
        <v>5</v>
      </c>
      <c r="F1143" s="16">
        <v>4</v>
      </c>
      <c r="G1143" s="16" t="s">
        <v>50</v>
      </c>
      <c r="H1143" s="16" t="s">
        <v>155</v>
      </c>
    </row>
    <row r="1144" spans="1:8" x14ac:dyDescent="0.35">
      <c r="A1144" s="17">
        <v>26000</v>
      </c>
      <c r="B1144" s="17">
        <v>11</v>
      </c>
      <c r="C1144" s="15">
        <f>IF(G1144="Male",1,0)</f>
        <v>0</v>
      </c>
      <c r="D1144" s="15">
        <f>IF(H1144="Khmer",1,0)</f>
        <v>0</v>
      </c>
      <c r="E1144" s="17">
        <v>5</v>
      </c>
      <c r="F1144" s="17">
        <v>4</v>
      </c>
      <c r="G1144" s="17" t="s">
        <v>56</v>
      </c>
      <c r="H1144" s="17" t="s">
        <v>155</v>
      </c>
    </row>
    <row r="1145" spans="1:8" x14ac:dyDescent="0.35">
      <c r="A1145" s="16"/>
      <c r="B1145" s="16">
        <v>15</v>
      </c>
      <c r="C1145" s="15">
        <f>IF(G1145="Male",1,0)</f>
        <v>1</v>
      </c>
      <c r="D1145" s="15">
        <f>IF(H1145="Khmer",1,0)</f>
        <v>1</v>
      </c>
      <c r="E1145" s="16">
        <v>7</v>
      </c>
      <c r="F1145" s="16">
        <v>2</v>
      </c>
      <c r="G1145" s="16" t="s">
        <v>50</v>
      </c>
      <c r="H1145" s="16" t="s">
        <v>72</v>
      </c>
    </row>
    <row r="1146" spans="1:8" x14ac:dyDescent="0.35">
      <c r="A1146" s="17">
        <v>120000</v>
      </c>
      <c r="B1146" s="17">
        <v>11</v>
      </c>
      <c r="C1146" s="15">
        <f>IF(G1146="Male",1,0)</f>
        <v>0</v>
      </c>
      <c r="D1146" s="15">
        <f>IF(H1146="Khmer",1,0)</f>
        <v>1</v>
      </c>
      <c r="E1146" s="17">
        <v>7</v>
      </c>
      <c r="F1146" s="17">
        <v>2</v>
      </c>
      <c r="G1146" s="17" t="s">
        <v>56</v>
      </c>
      <c r="H1146" s="17" t="s">
        <v>72</v>
      </c>
    </row>
    <row r="1147" spans="1:8" x14ac:dyDescent="0.35">
      <c r="A1147" s="16"/>
      <c r="B1147" s="16">
        <v>17</v>
      </c>
      <c r="C1147" s="15">
        <f>IF(G1147="Male",1,0)</f>
        <v>1</v>
      </c>
      <c r="D1147" s="15">
        <f>IF(H1147="Khmer",1,0)</f>
        <v>1</v>
      </c>
      <c r="E1147" s="16">
        <v>2</v>
      </c>
      <c r="F1147" s="16">
        <v>4</v>
      </c>
      <c r="G1147" s="16" t="s">
        <v>50</v>
      </c>
      <c r="H1147" s="16" t="s">
        <v>72</v>
      </c>
    </row>
    <row r="1148" spans="1:8" x14ac:dyDescent="0.35">
      <c r="A1148" s="17">
        <v>25000</v>
      </c>
      <c r="B1148" s="17">
        <v>15</v>
      </c>
      <c r="C1148" s="15">
        <f>IF(G1148="Male",1,0)</f>
        <v>1</v>
      </c>
      <c r="D1148" s="15">
        <f>IF(H1148="Khmer",1,0)</f>
        <v>1</v>
      </c>
      <c r="E1148" s="17">
        <v>2</v>
      </c>
      <c r="F1148" s="17">
        <v>4</v>
      </c>
      <c r="G1148" s="17" t="s">
        <v>50</v>
      </c>
      <c r="H1148" s="17" t="s">
        <v>72</v>
      </c>
    </row>
    <row r="1149" spans="1:8" x14ac:dyDescent="0.35">
      <c r="A1149" s="16">
        <v>254000</v>
      </c>
      <c r="B1149" s="16">
        <v>8</v>
      </c>
      <c r="C1149" s="15">
        <f>IF(G1149="Male",1,0)</f>
        <v>1</v>
      </c>
      <c r="D1149" s="15">
        <f>IF(H1149="Khmer",1,0)</f>
        <v>1</v>
      </c>
      <c r="E1149" s="16">
        <v>5</v>
      </c>
      <c r="F1149" s="16">
        <v>3</v>
      </c>
      <c r="G1149" s="16" t="s">
        <v>50</v>
      </c>
      <c r="H1149" s="16" t="s">
        <v>72</v>
      </c>
    </row>
    <row r="1150" spans="1:8" x14ac:dyDescent="0.35">
      <c r="A1150" s="17">
        <v>254000</v>
      </c>
      <c r="B1150" s="17">
        <v>7</v>
      </c>
      <c r="C1150" s="15">
        <f>IF(G1150="Male",1,0)</f>
        <v>0</v>
      </c>
      <c r="D1150" s="15">
        <f>IF(H1150="Khmer",1,0)</f>
        <v>1</v>
      </c>
      <c r="E1150" s="17">
        <v>5</v>
      </c>
      <c r="F1150" s="17">
        <v>3</v>
      </c>
      <c r="G1150" s="17" t="s">
        <v>56</v>
      </c>
      <c r="H1150" s="17" t="s">
        <v>72</v>
      </c>
    </row>
    <row r="1151" spans="1:8" x14ac:dyDescent="0.35">
      <c r="A1151" s="16"/>
      <c r="B1151" s="16">
        <v>15</v>
      </c>
      <c r="C1151" s="15">
        <f>IF(G1151="Male",1,0)</f>
        <v>1</v>
      </c>
      <c r="D1151" s="15">
        <f>IF(H1151="Khmer",1,0)</f>
        <v>1</v>
      </c>
      <c r="E1151" s="16">
        <v>3</v>
      </c>
      <c r="F1151" s="16">
        <v>3</v>
      </c>
      <c r="G1151" s="16" t="s">
        <v>50</v>
      </c>
      <c r="H1151" s="16" t="s">
        <v>72</v>
      </c>
    </row>
    <row r="1152" spans="1:8" x14ac:dyDescent="0.35">
      <c r="A1152" s="17"/>
      <c r="B1152" s="17">
        <v>13</v>
      </c>
      <c r="C1152" s="15">
        <f>IF(G1152="Male",1,0)</f>
        <v>1</v>
      </c>
      <c r="D1152" s="15">
        <f>IF(H1152="Khmer",1,0)</f>
        <v>1</v>
      </c>
      <c r="E1152" s="17">
        <v>3</v>
      </c>
      <c r="F1152" s="17">
        <v>3</v>
      </c>
      <c r="G1152" s="17" t="s">
        <v>50</v>
      </c>
      <c r="H1152" s="17" t="s">
        <v>72</v>
      </c>
    </row>
    <row r="1153" spans="1:8" x14ac:dyDescent="0.35">
      <c r="A1153" s="16">
        <v>30000</v>
      </c>
      <c r="B1153" s="16">
        <v>8</v>
      </c>
      <c r="C1153" s="15">
        <f>IF(G1153="Male",1,0)</f>
        <v>0</v>
      </c>
      <c r="D1153" s="15">
        <f>IF(H1153="Khmer",1,0)</f>
        <v>1</v>
      </c>
      <c r="E1153" s="16">
        <v>3</v>
      </c>
      <c r="F1153" s="16">
        <v>3</v>
      </c>
      <c r="G1153" s="16" t="s">
        <v>56</v>
      </c>
      <c r="H1153" s="16" t="s">
        <v>72</v>
      </c>
    </row>
    <row r="1154" spans="1:8" x14ac:dyDescent="0.35">
      <c r="A1154" s="17">
        <v>11000</v>
      </c>
      <c r="B1154" s="17">
        <v>8</v>
      </c>
      <c r="C1154" s="15">
        <f>IF(G1154="Male",1,0)</f>
        <v>1</v>
      </c>
      <c r="D1154" s="15">
        <f>IF(H1154="Khmer",1,0)</f>
        <v>1</v>
      </c>
      <c r="E1154" s="17">
        <v>9</v>
      </c>
      <c r="F1154" s="17">
        <v>3</v>
      </c>
      <c r="G1154" s="17" t="s">
        <v>50</v>
      </c>
      <c r="H1154" s="17" t="s">
        <v>72</v>
      </c>
    </row>
    <row r="1155" spans="1:8" x14ac:dyDescent="0.35">
      <c r="A1155" s="16">
        <v>700000</v>
      </c>
      <c r="B1155" s="16">
        <v>17</v>
      </c>
      <c r="C1155" s="15">
        <f>IF(G1155="Male",1,0)</f>
        <v>0</v>
      </c>
      <c r="D1155" s="15">
        <f>IF(H1155="Khmer",1,0)</f>
        <v>0</v>
      </c>
      <c r="E1155" s="16">
        <v>5</v>
      </c>
      <c r="F1155" s="16">
        <v>2</v>
      </c>
      <c r="G1155" s="16" t="s">
        <v>56</v>
      </c>
      <c r="H1155" s="16" t="s">
        <v>136</v>
      </c>
    </row>
    <row r="1156" spans="1:8" x14ac:dyDescent="0.35">
      <c r="A1156" s="17">
        <v>420000</v>
      </c>
      <c r="B1156" s="17">
        <v>13</v>
      </c>
      <c r="C1156" s="15">
        <f>IF(G1156="Male",1,0)</f>
        <v>1</v>
      </c>
      <c r="D1156" s="15">
        <f>IF(H1156="Khmer",1,0)</f>
        <v>0</v>
      </c>
      <c r="E1156" s="17">
        <v>5</v>
      </c>
      <c r="F1156" s="17">
        <v>2</v>
      </c>
      <c r="G1156" s="17" t="s">
        <v>50</v>
      </c>
      <c r="H1156" s="17" t="s">
        <v>136</v>
      </c>
    </row>
    <row r="1157" spans="1:8" x14ac:dyDescent="0.35">
      <c r="A1157" s="16"/>
      <c r="B1157" s="16">
        <v>17</v>
      </c>
      <c r="C1157" s="15">
        <f>IF(G1157="Male",1,0)</f>
        <v>0</v>
      </c>
      <c r="D1157" s="15">
        <f>IF(H1157="Khmer",1,0)</f>
        <v>1</v>
      </c>
      <c r="E1157" s="16">
        <v>7</v>
      </c>
      <c r="F1157" s="16">
        <v>2</v>
      </c>
      <c r="G1157" s="16" t="s">
        <v>56</v>
      </c>
      <c r="H1157" s="16" t="s">
        <v>72</v>
      </c>
    </row>
    <row r="1158" spans="1:8" x14ac:dyDescent="0.35">
      <c r="A1158" s="17"/>
      <c r="B1158" s="17">
        <v>15</v>
      </c>
      <c r="C1158" s="15">
        <f>IF(G1158="Male",1,0)</f>
        <v>1</v>
      </c>
      <c r="D1158" s="15">
        <f>IF(H1158="Khmer",1,0)</f>
        <v>1</v>
      </c>
      <c r="E1158" s="17">
        <v>7</v>
      </c>
      <c r="F1158" s="17">
        <v>2</v>
      </c>
      <c r="G1158" s="17" t="s">
        <v>50</v>
      </c>
      <c r="H1158" s="17" t="s">
        <v>72</v>
      </c>
    </row>
    <row r="1159" spans="1:8" x14ac:dyDescent="0.35">
      <c r="A1159" s="16">
        <v>841000</v>
      </c>
      <c r="B1159" s="16">
        <v>16</v>
      </c>
      <c r="C1159" s="15">
        <f>IF(G1159="Male",1,0)</f>
        <v>0</v>
      </c>
      <c r="D1159" s="15">
        <f>IF(H1159="Khmer",1,0)</f>
        <v>1</v>
      </c>
      <c r="E1159" s="16">
        <v>3</v>
      </c>
      <c r="F1159" s="16">
        <v>2</v>
      </c>
      <c r="G1159" s="16" t="s">
        <v>56</v>
      </c>
      <c r="H1159" s="16" t="s">
        <v>72</v>
      </c>
    </row>
    <row r="1160" spans="1:8" x14ac:dyDescent="0.35">
      <c r="A1160" s="17">
        <v>442000</v>
      </c>
      <c r="B1160" s="17">
        <v>7</v>
      </c>
      <c r="C1160" s="15">
        <f>IF(G1160="Male",1,0)</f>
        <v>1</v>
      </c>
      <c r="D1160" s="15">
        <f>IF(H1160="Khmer",1,0)</f>
        <v>1</v>
      </c>
      <c r="E1160" s="17">
        <v>3</v>
      </c>
      <c r="F1160" s="17">
        <v>2</v>
      </c>
      <c r="G1160" s="17" t="s">
        <v>50</v>
      </c>
      <c r="H1160" s="17" t="s">
        <v>72</v>
      </c>
    </row>
    <row r="1161" spans="1:8" x14ac:dyDescent="0.35">
      <c r="A1161" s="16"/>
      <c r="B1161" s="16">
        <v>14</v>
      </c>
      <c r="C1161" s="15">
        <f>IF(G1161="Male",1,0)</f>
        <v>1</v>
      </c>
      <c r="D1161" s="15">
        <f>IF(H1161="Khmer",1,0)</f>
        <v>1</v>
      </c>
      <c r="E1161" s="16">
        <v>0</v>
      </c>
      <c r="F1161" s="16">
        <v>3</v>
      </c>
      <c r="G1161" s="16" t="s">
        <v>50</v>
      </c>
      <c r="H1161" s="16" t="s">
        <v>72</v>
      </c>
    </row>
    <row r="1162" spans="1:8" x14ac:dyDescent="0.35">
      <c r="A1162" s="17">
        <v>42000</v>
      </c>
      <c r="B1162" s="17">
        <v>10</v>
      </c>
      <c r="C1162" s="15">
        <f>IF(G1162="Male",1,0)</f>
        <v>1</v>
      </c>
      <c r="D1162" s="15">
        <f>IF(H1162="Khmer",1,0)</f>
        <v>1</v>
      </c>
      <c r="E1162" s="17">
        <v>0</v>
      </c>
      <c r="F1162" s="17">
        <v>3</v>
      </c>
      <c r="G1162" s="17" t="s">
        <v>50</v>
      </c>
      <c r="H1162" s="17" t="s">
        <v>72</v>
      </c>
    </row>
    <row r="1163" spans="1:8" x14ac:dyDescent="0.35">
      <c r="A1163" s="16"/>
      <c r="B1163" s="16">
        <v>17</v>
      </c>
      <c r="C1163" s="15">
        <f>IF(G1163="Male",1,0)</f>
        <v>0</v>
      </c>
      <c r="D1163" s="15">
        <f>IF(H1163="Khmer",1,0)</f>
        <v>1</v>
      </c>
      <c r="E1163" s="16">
        <v>0</v>
      </c>
      <c r="F1163" s="16">
        <v>4</v>
      </c>
      <c r="G1163" s="16" t="s">
        <v>56</v>
      </c>
      <c r="H1163" s="16" t="s">
        <v>72</v>
      </c>
    </row>
    <row r="1164" spans="1:8" x14ac:dyDescent="0.35">
      <c r="A1164" s="17"/>
      <c r="B1164" s="17">
        <v>15</v>
      </c>
      <c r="C1164" s="15">
        <f>IF(G1164="Male",1,0)</f>
        <v>0</v>
      </c>
      <c r="D1164" s="15">
        <f>IF(H1164="Khmer",1,0)</f>
        <v>1</v>
      </c>
      <c r="E1164" s="17">
        <v>0</v>
      </c>
      <c r="F1164" s="17">
        <v>4</v>
      </c>
      <c r="G1164" s="17" t="s">
        <v>56</v>
      </c>
      <c r="H1164" s="17" t="s">
        <v>72</v>
      </c>
    </row>
    <row r="1165" spans="1:8" x14ac:dyDescent="0.35">
      <c r="A1165" s="16">
        <v>1026000</v>
      </c>
      <c r="B1165" s="16">
        <v>12</v>
      </c>
      <c r="C1165" s="15">
        <f>IF(G1165="Male",1,0)</f>
        <v>0</v>
      </c>
      <c r="D1165" s="15">
        <f>IF(H1165="Khmer",1,0)</f>
        <v>1</v>
      </c>
      <c r="E1165" s="16">
        <v>0</v>
      </c>
      <c r="F1165" s="16">
        <v>4</v>
      </c>
      <c r="G1165" s="16" t="s">
        <v>56</v>
      </c>
      <c r="H1165" s="16" t="s">
        <v>72</v>
      </c>
    </row>
    <row r="1166" spans="1:8" x14ac:dyDescent="0.35">
      <c r="A1166" s="17">
        <v>371500</v>
      </c>
      <c r="B1166" s="17">
        <v>9</v>
      </c>
      <c r="C1166" s="15">
        <f>IF(G1166="Male",1,0)</f>
        <v>0</v>
      </c>
      <c r="D1166" s="15">
        <f>IF(H1166="Khmer",1,0)</f>
        <v>1</v>
      </c>
      <c r="E1166" s="17">
        <v>0</v>
      </c>
      <c r="F1166" s="17">
        <v>4</v>
      </c>
      <c r="G1166" s="17" t="s">
        <v>56</v>
      </c>
      <c r="H1166" s="17" t="s">
        <v>72</v>
      </c>
    </row>
    <row r="1167" spans="1:8" x14ac:dyDescent="0.35">
      <c r="A1167" s="16">
        <v>100000</v>
      </c>
      <c r="B1167" s="16">
        <v>12</v>
      </c>
      <c r="C1167" s="15">
        <f>IF(G1167="Male",1,0)</f>
        <v>1</v>
      </c>
      <c r="D1167" s="15">
        <f>IF(H1167="Khmer",1,0)</f>
        <v>1</v>
      </c>
      <c r="E1167" s="16">
        <v>8</v>
      </c>
      <c r="F1167" s="16">
        <v>2</v>
      </c>
      <c r="G1167" s="16" t="s">
        <v>50</v>
      </c>
      <c r="H1167" s="16" t="s">
        <v>72</v>
      </c>
    </row>
    <row r="1168" spans="1:8" x14ac:dyDescent="0.35">
      <c r="A1168" s="17">
        <v>20000</v>
      </c>
      <c r="B1168" s="17">
        <v>6</v>
      </c>
      <c r="C1168" s="15">
        <f>IF(G1168="Male",1,0)</f>
        <v>0</v>
      </c>
      <c r="D1168" s="15">
        <f>IF(H1168="Khmer",1,0)</f>
        <v>1</v>
      </c>
      <c r="E1168" s="17">
        <v>8</v>
      </c>
      <c r="F1168" s="17">
        <v>2</v>
      </c>
      <c r="G1168" s="17" t="s">
        <v>56</v>
      </c>
      <c r="H1168" s="17" t="s">
        <v>72</v>
      </c>
    </row>
    <row r="1169" spans="1:8" x14ac:dyDescent="0.35">
      <c r="A1169" s="16">
        <v>1497000</v>
      </c>
      <c r="B1169" s="16">
        <v>11</v>
      </c>
      <c r="C1169" s="15">
        <f>IF(G1169="Male",1,0)</f>
        <v>0</v>
      </c>
      <c r="D1169" s="15">
        <f>IF(H1169="Khmer",1,0)</f>
        <v>1</v>
      </c>
      <c r="E1169" s="16">
        <v>8</v>
      </c>
      <c r="F1169" s="16">
        <v>4</v>
      </c>
      <c r="G1169" s="16" t="s">
        <v>56</v>
      </c>
      <c r="H1169" s="16" t="s">
        <v>72</v>
      </c>
    </row>
    <row r="1170" spans="1:8" x14ac:dyDescent="0.35">
      <c r="A1170" s="17">
        <v>703000</v>
      </c>
      <c r="B1170" s="17">
        <v>8</v>
      </c>
      <c r="C1170" s="15">
        <f>IF(G1170="Male",1,0)</f>
        <v>0</v>
      </c>
      <c r="D1170" s="15">
        <f>IF(H1170="Khmer",1,0)</f>
        <v>1</v>
      </c>
      <c r="E1170" s="17">
        <v>8</v>
      </c>
      <c r="F1170" s="17">
        <v>4</v>
      </c>
      <c r="G1170" s="17" t="s">
        <v>56</v>
      </c>
      <c r="H1170" s="17" t="s">
        <v>72</v>
      </c>
    </row>
    <row r="1171" spans="1:8" x14ac:dyDescent="0.35">
      <c r="A1171" s="16">
        <v>2641000</v>
      </c>
      <c r="B1171" s="16">
        <v>16</v>
      </c>
      <c r="C1171" s="15">
        <f>IF(G1171="Male",1,0)</f>
        <v>0</v>
      </c>
      <c r="D1171" s="15">
        <f>IF(H1171="Khmer",1,0)</f>
        <v>1</v>
      </c>
      <c r="E1171" s="16">
        <v>6</v>
      </c>
      <c r="F1171" s="16">
        <v>2</v>
      </c>
      <c r="G1171" s="16" t="s">
        <v>56</v>
      </c>
      <c r="H1171" s="16" t="s">
        <v>72</v>
      </c>
    </row>
    <row r="1172" spans="1:8" x14ac:dyDescent="0.35">
      <c r="A1172" s="17">
        <v>645000</v>
      </c>
      <c r="B1172" s="17">
        <v>16</v>
      </c>
      <c r="C1172" s="15">
        <f>IF(G1172="Male",1,0)</f>
        <v>1</v>
      </c>
      <c r="D1172" s="15">
        <f>IF(H1172="Khmer",1,0)</f>
        <v>1</v>
      </c>
      <c r="E1172" s="17">
        <v>11</v>
      </c>
      <c r="F1172" s="17">
        <v>2</v>
      </c>
      <c r="G1172" s="17" t="s">
        <v>50</v>
      </c>
      <c r="H1172" s="17" t="s">
        <v>72</v>
      </c>
    </row>
    <row r="1173" spans="1:8" x14ac:dyDescent="0.35">
      <c r="A1173" s="16">
        <v>120000</v>
      </c>
      <c r="B1173" s="16">
        <v>15</v>
      </c>
      <c r="C1173" s="15">
        <f>IF(G1173="Male",1,0)</f>
        <v>0</v>
      </c>
      <c r="D1173" s="15">
        <f>IF(H1173="Khmer",1,0)</f>
        <v>1</v>
      </c>
      <c r="E1173" s="16">
        <v>11</v>
      </c>
      <c r="F1173" s="16">
        <v>2</v>
      </c>
      <c r="G1173" s="16" t="s">
        <v>56</v>
      </c>
      <c r="H1173" s="16" t="s">
        <v>72</v>
      </c>
    </row>
    <row r="1174" spans="1:8" x14ac:dyDescent="0.35">
      <c r="A1174" s="17">
        <v>356000</v>
      </c>
      <c r="B1174" s="17">
        <v>9</v>
      </c>
      <c r="C1174" s="15">
        <f>IF(G1174="Male",1,0)</f>
        <v>0</v>
      </c>
      <c r="D1174" s="15">
        <f>IF(H1174="Khmer",1,0)</f>
        <v>0</v>
      </c>
      <c r="E1174" s="17"/>
      <c r="F1174" s="17">
        <v>1</v>
      </c>
      <c r="G1174" s="17" t="s">
        <v>56</v>
      </c>
      <c r="H1174" s="17"/>
    </row>
    <row r="1175" spans="1:8" x14ac:dyDescent="0.35">
      <c r="A1175" s="16">
        <v>60000</v>
      </c>
      <c r="B1175" s="16">
        <v>15</v>
      </c>
      <c r="C1175" s="15">
        <f>IF(G1175="Male",1,0)</f>
        <v>0</v>
      </c>
      <c r="D1175" s="15">
        <f>IF(H1175="Khmer",1,0)</f>
        <v>1</v>
      </c>
      <c r="E1175" s="16">
        <v>3</v>
      </c>
      <c r="F1175" s="16">
        <v>4</v>
      </c>
      <c r="G1175" s="16" t="s">
        <v>56</v>
      </c>
      <c r="H1175" s="16" t="s">
        <v>72</v>
      </c>
    </row>
    <row r="1176" spans="1:8" x14ac:dyDescent="0.35">
      <c r="A1176" s="17">
        <v>36000</v>
      </c>
      <c r="B1176" s="17">
        <v>12</v>
      </c>
      <c r="C1176" s="15">
        <f>IF(G1176="Male",1,0)</f>
        <v>0</v>
      </c>
      <c r="D1176" s="15">
        <f>IF(H1176="Khmer",1,0)</f>
        <v>1</v>
      </c>
      <c r="E1176" s="17">
        <v>3</v>
      </c>
      <c r="F1176" s="17">
        <v>4</v>
      </c>
      <c r="G1176" s="17" t="s">
        <v>56</v>
      </c>
      <c r="H1176" s="17" t="s">
        <v>72</v>
      </c>
    </row>
    <row r="1177" spans="1:8" x14ac:dyDescent="0.35">
      <c r="A1177" s="16">
        <v>16500</v>
      </c>
      <c r="B1177" s="16">
        <v>9</v>
      </c>
      <c r="C1177" s="15">
        <f>IF(G1177="Male",1,0)</f>
        <v>1</v>
      </c>
      <c r="D1177" s="15">
        <f>IF(H1177="Khmer",1,0)</f>
        <v>1</v>
      </c>
      <c r="E1177" s="16">
        <v>3</v>
      </c>
      <c r="F1177" s="16">
        <v>4</v>
      </c>
      <c r="G1177" s="16" t="s">
        <v>50</v>
      </c>
      <c r="H1177" s="16" t="s">
        <v>72</v>
      </c>
    </row>
    <row r="1178" spans="1:8" x14ac:dyDescent="0.35">
      <c r="A1178" s="17">
        <v>220000</v>
      </c>
      <c r="B1178" s="17">
        <v>15</v>
      </c>
      <c r="C1178" s="15">
        <f>IF(G1178="Male",1,0)</f>
        <v>1</v>
      </c>
      <c r="D1178" s="15">
        <f>IF(H1178="Khmer",1,0)</f>
        <v>1</v>
      </c>
      <c r="E1178" s="17">
        <v>6</v>
      </c>
      <c r="F1178" s="17">
        <v>2</v>
      </c>
      <c r="G1178" s="17" t="s">
        <v>50</v>
      </c>
      <c r="H1178" s="17" t="s">
        <v>72</v>
      </c>
    </row>
    <row r="1179" spans="1:8" x14ac:dyDescent="0.35">
      <c r="A1179" s="16">
        <v>139000</v>
      </c>
      <c r="B1179" s="16">
        <v>6</v>
      </c>
      <c r="C1179" s="15">
        <f>IF(G1179="Male",1,0)</f>
        <v>1</v>
      </c>
      <c r="D1179" s="15">
        <f>IF(H1179="Khmer",1,0)</f>
        <v>0</v>
      </c>
      <c r="E1179" s="16">
        <v>4</v>
      </c>
      <c r="F1179" s="16">
        <v>1</v>
      </c>
      <c r="G1179" s="16" t="s">
        <v>50</v>
      </c>
      <c r="H1179" s="16" t="s">
        <v>155</v>
      </c>
    </row>
    <row r="1180" spans="1:8" x14ac:dyDescent="0.35">
      <c r="A1180" s="17">
        <v>2493000</v>
      </c>
      <c r="B1180" s="17">
        <v>14</v>
      </c>
      <c r="C1180" s="15">
        <f>IF(G1180="Male",1,0)</f>
        <v>1</v>
      </c>
      <c r="D1180" s="15">
        <f>IF(H1180="Khmer",1,0)</f>
        <v>1</v>
      </c>
      <c r="E1180" s="17">
        <v>12</v>
      </c>
      <c r="F1180" s="17">
        <v>3</v>
      </c>
      <c r="G1180" s="17" t="s">
        <v>50</v>
      </c>
      <c r="H1180" s="17" t="s">
        <v>72</v>
      </c>
    </row>
    <row r="1181" spans="1:8" x14ac:dyDescent="0.35">
      <c r="A1181" s="16">
        <v>543000</v>
      </c>
      <c r="B1181" s="16">
        <v>12</v>
      </c>
      <c r="C1181" s="15">
        <f>IF(G1181="Male",1,0)</f>
        <v>1</v>
      </c>
      <c r="D1181" s="15">
        <f>IF(H1181="Khmer",1,0)</f>
        <v>1</v>
      </c>
      <c r="E1181" s="16">
        <v>12</v>
      </c>
      <c r="F1181" s="16">
        <v>3</v>
      </c>
      <c r="G1181" s="16" t="s">
        <v>50</v>
      </c>
      <c r="H1181" s="16" t="s">
        <v>72</v>
      </c>
    </row>
    <row r="1182" spans="1:8" x14ac:dyDescent="0.35">
      <c r="A1182" s="17">
        <v>368000</v>
      </c>
      <c r="B1182" s="17">
        <v>6</v>
      </c>
      <c r="C1182" s="15">
        <f>IF(G1182="Male",1,0)</f>
        <v>0</v>
      </c>
      <c r="D1182" s="15">
        <f>IF(H1182="Khmer",1,0)</f>
        <v>1</v>
      </c>
      <c r="E1182" s="17">
        <v>12</v>
      </c>
      <c r="F1182" s="17">
        <v>3</v>
      </c>
      <c r="G1182" s="17" t="s">
        <v>56</v>
      </c>
      <c r="H1182" s="17" t="s">
        <v>72</v>
      </c>
    </row>
    <row r="1183" spans="1:8" x14ac:dyDescent="0.35">
      <c r="A1183" s="16"/>
      <c r="B1183" s="16">
        <v>13</v>
      </c>
      <c r="C1183" s="15">
        <f>IF(G1183="Male",1,0)</f>
        <v>1</v>
      </c>
      <c r="D1183" s="15">
        <f>IF(H1183="Khmer",1,0)</f>
        <v>0</v>
      </c>
      <c r="E1183" s="16">
        <v>0</v>
      </c>
      <c r="F1183" s="16">
        <v>4</v>
      </c>
      <c r="G1183" s="16" t="s">
        <v>50</v>
      </c>
      <c r="H1183" s="16" t="s">
        <v>155</v>
      </c>
    </row>
    <row r="1184" spans="1:8" x14ac:dyDescent="0.35">
      <c r="A1184" s="17"/>
      <c r="B1184" s="17">
        <v>13</v>
      </c>
      <c r="C1184" s="15">
        <f>IF(G1184="Male",1,0)</f>
        <v>1</v>
      </c>
      <c r="D1184" s="15">
        <f>IF(H1184="Khmer",1,0)</f>
        <v>0</v>
      </c>
      <c r="E1184" s="17">
        <v>0</v>
      </c>
      <c r="F1184" s="17">
        <v>4</v>
      </c>
      <c r="G1184" s="17" t="s">
        <v>50</v>
      </c>
      <c r="H1184" s="17" t="s">
        <v>155</v>
      </c>
    </row>
    <row r="1185" spans="1:8" x14ac:dyDescent="0.35">
      <c r="A1185" s="16">
        <v>35000</v>
      </c>
      <c r="B1185" s="16">
        <v>11</v>
      </c>
      <c r="C1185" s="15">
        <f>IF(G1185="Male",1,0)</f>
        <v>0</v>
      </c>
      <c r="D1185" s="15">
        <f>IF(H1185="Khmer",1,0)</f>
        <v>0</v>
      </c>
      <c r="E1185" s="16">
        <v>0</v>
      </c>
      <c r="F1185" s="16">
        <v>4</v>
      </c>
      <c r="G1185" s="16" t="s">
        <v>56</v>
      </c>
      <c r="H1185" s="16" t="s">
        <v>155</v>
      </c>
    </row>
    <row r="1186" spans="1:8" x14ac:dyDescent="0.35">
      <c r="A1186" s="17">
        <v>27000</v>
      </c>
      <c r="B1186" s="17">
        <v>8</v>
      </c>
      <c r="C1186" s="15">
        <f>IF(G1186="Male",1,0)</f>
        <v>1</v>
      </c>
      <c r="D1186" s="15">
        <f>IF(H1186="Khmer",1,0)</f>
        <v>0</v>
      </c>
      <c r="E1186" s="17">
        <v>0</v>
      </c>
      <c r="F1186" s="17">
        <v>4</v>
      </c>
      <c r="G1186" s="17" t="s">
        <v>50</v>
      </c>
      <c r="H1186" s="17" t="s">
        <v>155</v>
      </c>
    </row>
    <row r="1187" spans="1:8" x14ac:dyDescent="0.35">
      <c r="A1187" s="16">
        <v>1268500</v>
      </c>
      <c r="B1187" s="16">
        <v>16</v>
      </c>
      <c r="C1187" s="15">
        <f>IF(G1187="Male",1,0)</f>
        <v>0</v>
      </c>
      <c r="D1187" s="15">
        <f>IF(H1187="Khmer",1,0)</f>
        <v>1</v>
      </c>
      <c r="E1187" s="16">
        <v>9</v>
      </c>
      <c r="F1187" s="16">
        <v>2</v>
      </c>
      <c r="G1187" s="16" t="s">
        <v>56</v>
      </c>
      <c r="H1187" s="16" t="s">
        <v>72</v>
      </c>
    </row>
    <row r="1188" spans="1:8" x14ac:dyDescent="0.35">
      <c r="A1188" s="17"/>
      <c r="B1188" s="17">
        <v>15</v>
      </c>
      <c r="C1188" s="15">
        <f>IF(G1188="Male",1,0)</f>
        <v>1</v>
      </c>
      <c r="D1188" s="15">
        <f>IF(H1188="Khmer",1,0)</f>
        <v>1</v>
      </c>
      <c r="E1188" s="17">
        <v>4</v>
      </c>
      <c r="F1188" s="17">
        <v>2</v>
      </c>
      <c r="G1188" s="17" t="s">
        <v>50</v>
      </c>
      <c r="H1188" s="17" t="s">
        <v>72</v>
      </c>
    </row>
    <row r="1189" spans="1:8" x14ac:dyDescent="0.35">
      <c r="A1189" s="16">
        <v>377000</v>
      </c>
      <c r="B1189" s="16">
        <v>13</v>
      </c>
      <c r="C1189" s="15">
        <f>IF(G1189="Male",1,0)</f>
        <v>1</v>
      </c>
      <c r="D1189" s="15">
        <f>IF(H1189="Khmer",1,0)</f>
        <v>1</v>
      </c>
      <c r="E1189" s="16">
        <v>4</v>
      </c>
      <c r="F1189" s="16">
        <v>2</v>
      </c>
      <c r="G1189" s="16" t="s">
        <v>50</v>
      </c>
      <c r="H1189" s="16" t="s">
        <v>72</v>
      </c>
    </row>
    <row r="1190" spans="1:8" x14ac:dyDescent="0.35">
      <c r="A1190" s="17">
        <v>36000</v>
      </c>
      <c r="B1190" s="17">
        <v>10</v>
      </c>
      <c r="C1190" s="15">
        <f>IF(G1190="Male",1,0)</f>
        <v>0</v>
      </c>
      <c r="D1190" s="15">
        <f>IF(H1190="Khmer",1,0)</f>
        <v>1</v>
      </c>
      <c r="E1190" s="17">
        <v>8</v>
      </c>
      <c r="F1190" s="17">
        <v>1</v>
      </c>
      <c r="G1190" s="17" t="s">
        <v>56</v>
      </c>
      <c r="H1190" s="17" t="s">
        <v>72</v>
      </c>
    </row>
    <row r="1191" spans="1:8" x14ac:dyDescent="0.35">
      <c r="A1191" s="16">
        <v>383000</v>
      </c>
      <c r="B1191" s="16">
        <v>12</v>
      </c>
      <c r="C1191" s="15">
        <f>IF(G1191="Male",1,0)</f>
        <v>0</v>
      </c>
      <c r="D1191" s="15">
        <f>IF(H1191="Khmer",1,0)</f>
        <v>1</v>
      </c>
      <c r="E1191" s="16">
        <v>3</v>
      </c>
      <c r="F1191" s="16">
        <v>2</v>
      </c>
      <c r="G1191" s="16" t="s">
        <v>56</v>
      </c>
      <c r="H1191" s="16" t="s">
        <v>72</v>
      </c>
    </row>
    <row r="1192" spans="1:8" x14ac:dyDescent="0.35">
      <c r="A1192" s="17">
        <v>70000</v>
      </c>
      <c r="B1192" s="17">
        <v>14</v>
      </c>
      <c r="C1192" s="15">
        <f>IF(G1192="Male",1,0)</f>
        <v>1</v>
      </c>
      <c r="D1192" s="15">
        <f>IF(H1192="Khmer",1,0)</f>
        <v>1</v>
      </c>
      <c r="E1192" s="17">
        <v>6</v>
      </c>
      <c r="F1192" s="17">
        <v>3</v>
      </c>
      <c r="G1192" s="17" t="s">
        <v>50</v>
      </c>
      <c r="H1192" s="17" t="s">
        <v>72</v>
      </c>
    </row>
    <row r="1193" spans="1:8" x14ac:dyDescent="0.35">
      <c r="A1193" s="16"/>
      <c r="B1193" s="16">
        <v>12</v>
      </c>
      <c r="C1193" s="15">
        <f>IF(G1193="Male",1,0)</f>
        <v>1</v>
      </c>
      <c r="D1193" s="15">
        <f>IF(H1193="Khmer",1,0)</f>
        <v>1</v>
      </c>
      <c r="E1193" s="16">
        <v>6</v>
      </c>
      <c r="F1193" s="16">
        <v>3</v>
      </c>
      <c r="G1193" s="16" t="s">
        <v>50</v>
      </c>
      <c r="H1193" s="16" t="s">
        <v>72</v>
      </c>
    </row>
    <row r="1194" spans="1:8" x14ac:dyDescent="0.35">
      <c r="A1194" s="17"/>
      <c r="B1194" s="17">
        <v>9</v>
      </c>
      <c r="C1194" s="15">
        <f>IF(G1194="Male",1,0)</f>
        <v>1</v>
      </c>
      <c r="D1194" s="15">
        <f>IF(H1194="Khmer",1,0)</f>
        <v>1</v>
      </c>
      <c r="E1194" s="17">
        <v>6</v>
      </c>
      <c r="F1194" s="17">
        <v>3</v>
      </c>
      <c r="G1194" s="17" t="s">
        <v>50</v>
      </c>
      <c r="H1194" s="17" t="s">
        <v>72</v>
      </c>
    </row>
    <row r="1195" spans="1:8" x14ac:dyDescent="0.35">
      <c r="A1195" s="16">
        <v>55000</v>
      </c>
      <c r="B1195" s="16">
        <v>16</v>
      </c>
      <c r="C1195" s="15">
        <f>IF(G1195="Male",1,0)</f>
        <v>0</v>
      </c>
      <c r="D1195" s="15">
        <f>IF(H1195="Khmer",1,0)</f>
        <v>1</v>
      </c>
      <c r="E1195" s="16">
        <v>8</v>
      </c>
      <c r="F1195" s="16">
        <v>2</v>
      </c>
      <c r="G1195" s="16" t="s">
        <v>56</v>
      </c>
      <c r="H1195" s="16" t="s">
        <v>72</v>
      </c>
    </row>
    <row r="1196" spans="1:8" x14ac:dyDescent="0.35">
      <c r="A1196" s="17">
        <v>30000</v>
      </c>
      <c r="B1196" s="17">
        <v>12</v>
      </c>
      <c r="C1196" s="15">
        <f>IF(G1196="Male",1,0)</f>
        <v>1</v>
      </c>
      <c r="D1196" s="15">
        <f>IF(H1196="Khmer",1,0)</f>
        <v>1</v>
      </c>
      <c r="E1196" s="17">
        <v>8</v>
      </c>
      <c r="F1196" s="17">
        <v>2</v>
      </c>
      <c r="G1196" s="17" t="s">
        <v>50</v>
      </c>
      <c r="H1196" s="17" t="s">
        <v>72</v>
      </c>
    </row>
    <row r="1197" spans="1:8" x14ac:dyDescent="0.35">
      <c r="A1197" s="16">
        <v>20000</v>
      </c>
      <c r="B1197" s="16">
        <v>15</v>
      </c>
      <c r="C1197" s="15">
        <f>IF(G1197="Male",1,0)</f>
        <v>1</v>
      </c>
      <c r="D1197" s="15">
        <f>IF(H1197="Khmer",1,0)</f>
        <v>1</v>
      </c>
      <c r="E1197" s="16">
        <v>3</v>
      </c>
      <c r="F1197" s="16">
        <v>1</v>
      </c>
      <c r="G1197" s="16" t="s">
        <v>50</v>
      </c>
      <c r="H1197" s="16" t="s">
        <v>72</v>
      </c>
    </row>
    <row r="1198" spans="1:8" x14ac:dyDescent="0.35">
      <c r="A1198" s="17"/>
      <c r="B1198" s="17">
        <v>16</v>
      </c>
      <c r="C1198" s="15">
        <f>IF(G1198="Male",1,0)</f>
        <v>1</v>
      </c>
      <c r="D1198" s="15">
        <f>IF(H1198="Khmer",1,0)</f>
        <v>1</v>
      </c>
      <c r="E1198" s="17">
        <v>6</v>
      </c>
      <c r="F1198" s="17">
        <v>4</v>
      </c>
      <c r="G1198" s="17" t="s">
        <v>50</v>
      </c>
      <c r="H1198" s="17" t="s">
        <v>72</v>
      </c>
    </row>
    <row r="1199" spans="1:8" x14ac:dyDescent="0.35">
      <c r="A1199" s="16">
        <v>455000</v>
      </c>
      <c r="B1199" s="16">
        <v>10</v>
      </c>
      <c r="C1199" s="15">
        <f>IF(G1199="Male",1,0)</f>
        <v>0</v>
      </c>
      <c r="D1199" s="15">
        <f>IF(H1199="Khmer",1,0)</f>
        <v>1</v>
      </c>
      <c r="E1199" s="16">
        <v>6</v>
      </c>
      <c r="F1199" s="16">
        <v>4</v>
      </c>
      <c r="G1199" s="16" t="s">
        <v>56</v>
      </c>
      <c r="H1199" s="16" t="s">
        <v>72</v>
      </c>
    </row>
    <row r="1200" spans="1:8" x14ac:dyDescent="0.35">
      <c r="A1200" s="17">
        <v>454500</v>
      </c>
      <c r="B1200" s="17">
        <v>8</v>
      </c>
      <c r="C1200" s="15">
        <f>IF(G1200="Male",1,0)</f>
        <v>0</v>
      </c>
      <c r="D1200" s="15">
        <f>IF(H1200="Khmer",1,0)</f>
        <v>1</v>
      </c>
      <c r="E1200" s="17">
        <v>6</v>
      </c>
      <c r="F1200" s="17">
        <v>4</v>
      </c>
      <c r="G1200" s="17" t="s">
        <v>56</v>
      </c>
      <c r="H1200" s="17" t="s">
        <v>72</v>
      </c>
    </row>
    <row r="1201" spans="1:8" x14ac:dyDescent="0.35">
      <c r="A1201" s="16">
        <v>325000</v>
      </c>
      <c r="B1201" s="16">
        <v>12</v>
      </c>
      <c r="C1201" s="15">
        <f>IF(G1201="Male",1,0)</f>
        <v>1</v>
      </c>
      <c r="D1201" s="15">
        <f>IF(H1201="Khmer",1,0)</f>
        <v>1</v>
      </c>
      <c r="E1201" s="16">
        <v>0</v>
      </c>
      <c r="F1201" s="16">
        <v>4</v>
      </c>
      <c r="G1201" s="16" t="s">
        <v>50</v>
      </c>
      <c r="H1201" s="16" t="s">
        <v>72</v>
      </c>
    </row>
    <row r="1202" spans="1:8" x14ac:dyDescent="0.35">
      <c r="A1202" s="17">
        <v>58000</v>
      </c>
      <c r="B1202" s="17">
        <v>8</v>
      </c>
      <c r="C1202" s="15">
        <f>IF(G1202="Male",1,0)</f>
        <v>0</v>
      </c>
      <c r="D1202" s="15">
        <f>IF(H1202="Khmer",1,0)</f>
        <v>1</v>
      </c>
      <c r="E1202" s="17">
        <v>0</v>
      </c>
      <c r="F1202" s="17">
        <v>4</v>
      </c>
      <c r="G1202" s="17" t="s">
        <v>56</v>
      </c>
      <c r="H1202" s="17" t="s">
        <v>72</v>
      </c>
    </row>
    <row r="1203" spans="1:8" x14ac:dyDescent="0.35">
      <c r="A1203" s="16"/>
      <c r="B1203" s="16">
        <v>7</v>
      </c>
      <c r="C1203" s="15">
        <f>IF(G1203="Male",1,0)</f>
        <v>1</v>
      </c>
      <c r="D1203" s="15">
        <f>IF(H1203="Khmer",1,0)</f>
        <v>1</v>
      </c>
      <c r="E1203" s="16">
        <v>0</v>
      </c>
      <c r="F1203" s="16">
        <v>4</v>
      </c>
      <c r="G1203" s="16" t="s">
        <v>50</v>
      </c>
      <c r="H1203" s="16" t="s">
        <v>72</v>
      </c>
    </row>
    <row r="1204" spans="1:8" x14ac:dyDescent="0.35">
      <c r="A1204" s="17">
        <v>140000</v>
      </c>
      <c r="B1204" s="17">
        <v>10</v>
      </c>
      <c r="C1204" s="15">
        <f>IF(G1204="Male",1,0)</f>
        <v>0</v>
      </c>
      <c r="D1204" s="15">
        <f>IF(H1204="Khmer",1,0)</f>
        <v>0</v>
      </c>
      <c r="E1204" s="17">
        <v>0</v>
      </c>
      <c r="F1204" s="17">
        <v>2</v>
      </c>
      <c r="G1204" s="17" t="s">
        <v>56</v>
      </c>
      <c r="H1204" s="17" t="s">
        <v>155</v>
      </c>
    </row>
    <row r="1205" spans="1:8" x14ac:dyDescent="0.35">
      <c r="A1205" s="16">
        <v>4051000</v>
      </c>
      <c r="B1205" s="16">
        <v>15</v>
      </c>
      <c r="C1205" s="15">
        <f>IF(G1205="Male",1,0)</f>
        <v>0</v>
      </c>
      <c r="D1205" s="15">
        <f>IF(H1205="Khmer",1,0)</f>
        <v>1</v>
      </c>
      <c r="E1205" s="16">
        <v>6</v>
      </c>
      <c r="F1205" s="16">
        <v>1</v>
      </c>
      <c r="G1205" s="16" t="s">
        <v>56</v>
      </c>
      <c r="H1205" s="16" t="s">
        <v>72</v>
      </c>
    </row>
    <row r="1206" spans="1:8" x14ac:dyDescent="0.35">
      <c r="A1206" s="17">
        <v>96000</v>
      </c>
      <c r="B1206" s="17">
        <v>17</v>
      </c>
      <c r="C1206" s="15">
        <f>IF(G1206="Male",1,0)</f>
        <v>1</v>
      </c>
      <c r="D1206" s="15">
        <f>IF(H1206="Khmer",1,0)</f>
        <v>1</v>
      </c>
      <c r="E1206" s="17">
        <v>0</v>
      </c>
      <c r="F1206" s="17">
        <v>4</v>
      </c>
      <c r="G1206" s="17" t="s">
        <v>50</v>
      </c>
      <c r="H1206" s="17" t="s">
        <v>72</v>
      </c>
    </row>
    <row r="1207" spans="1:8" x14ac:dyDescent="0.35">
      <c r="A1207" s="16">
        <v>83000</v>
      </c>
      <c r="B1207" s="16">
        <v>13</v>
      </c>
      <c r="C1207" s="15">
        <f>IF(G1207="Male",1,0)</f>
        <v>1</v>
      </c>
      <c r="D1207" s="15">
        <f>IF(H1207="Khmer",1,0)</f>
        <v>1</v>
      </c>
      <c r="E1207" s="16">
        <v>0</v>
      </c>
      <c r="F1207" s="16">
        <v>4</v>
      </c>
      <c r="G1207" s="16" t="s">
        <v>50</v>
      </c>
      <c r="H1207" s="16" t="s">
        <v>72</v>
      </c>
    </row>
    <row r="1208" spans="1:8" x14ac:dyDescent="0.35">
      <c r="A1208" s="17">
        <v>55000</v>
      </c>
      <c r="B1208" s="17">
        <v>11</v>
      </c>
      <c r="C1208" s="15">
        <f>IF(G1208="Male",1,0)</f>
        <v>1</v>
      </c>
      <c r="D1208" s="15">
        <f>IF(H1208="Khmer",1,0)</f>
        <v>1</v>
      </c>
      <c r="E1208" s="17">
        <v>0</v>
      </c>
      <c r="F1208" s="17">
        <v>4</v>
      </c>
      <c r="G1208" s="17" t="s">
        <v>50</v>
      </c>
      <c r="H1208" s="17" t="s">
        <v>72</v>
      </c>
    </row>
    <row r="1209" spans="1:8" x14ac:dyDescent="0.35">
      <c r="A1209" s="16">
        <v>70000</v>
      </c>
      <c r="B1209" s="16">
        <v>9</v>
      </c>
      <c r="C1209" s="15">
        <f>IF(G1209="Male",1,0)</f>
        <v>1</v>
      </c>
      <c r="D1209" s="15">
        <f>IF(H1209="Khmer",1,0)</f>
        <v>1</v>
      </c>
      <c r="E1209" s="16">
        <v>0</v>
      </c>
      <c r="F1209" s="16">
        <v>4</v>
      </c>
      <c r="G1209" s="16" t="s">
        <v>50</v>
      </c>
      <c r="H1209" s="16" t="s">
        <v>72</v>
      </c>
    </row>
    <row r="1210" spans="1:8" x14ac:dyDescent="0.35">
      <c r="A1210" s="17">
        <v>57000</v>
      </c>
      <c r="B1210" s="17">
        <v>7</v>
      </c>
      <c r="C1210" s="15">
        <f>IF(G1210="Male",1,0)</f>
        <v>1</v>
      </c>
      <c r="D1210" s="15">
        <f>IF(H1210="Khmer",1,0)</f>
        <v>1</v>
      </c>
      <c r="E1210" s="17">
        <v>6</v>
      </c>
      <c r="F1210" s="17">
        <v>3</v>
      </c>
      <c r="G1210" s="17" t="s">
        <v>50</v>
      </c>
      <c r="H1210" s="17" t="s">
        <v>72</v>
      </c>
    </row>
    <row r="1211" spans="1:8" x14ac:dyDescent="0.35">
      <c r="A1211" s="16">
        <v>854000</v>
      </c>
      <c r="B1211" s="16">
        <v>17</v>
      </c>
      <c r="C1211" s="15">
        <f>IF(G1211="Male",1,0)</f>
        <v>1</v>
      </c>
      <c r="D1211" s="15">
        <f>IF(H1211="Khmer",1,0)</f>
        <v>1</v>
      </c>
      <c r="E1211" s="16">
        <v>9</v>
      </c>
      <c r="F1211" s="16">
        <v>2</v>
      </c>
      <c r="G1211" s="16" t="s">
        <v>50</v>
      </c>
      <c r="H1211" s="16" t="s">
        <v>72</v>
      </c>
    </row>
    <row r="1212" spans="1:8" x14ac:dyDescent="0.35">
      <c r="A1212" s="17">
        <v>867000</v>
      </c>
      <c r="B1212" s="17">
        <v>15</v>
      </c>
      <c r="C1212" s="15">
        <f>IF(G1212="Male",1,0)</f>
        <v>1</v>
      </c>
      <c r="D1212" s="15">
        <f>IF(H1212="Khmer",1,0)</f>
        <v>1</v>
      </c>
      <c r="E1212" s="17">
        <v>9</v>
      </c>
      <c r="F1212" s="17">
        <v>2</v>
      </c>
      <c r="G1212" s="17" t="s">
        <v>50</v>
      </c>
      <c r="H1212" s="17" t="s">
        <v>72</v>
      </c>
    </row>
    <row r="1213" spans="1:8" x14ac:dyDescent="0.35">
      <c r="A1213" s="16">
        <v>1465000</v>
      </c>
      <c r="B1213" s="16">
        <v>12</v>
      </c>
      <c r="C1213" s="15">
        <f>IF(G1213="Male",1,0)</f>
        <v>0</v>
      </c>
      <c r="D1213" s="15">
        <f>IF(H1213="Khmer",1,0)</f>
        <v>1</v>
      </c>
      <c r="E1213" s="16">
        <v>10</v>
      </c>
      <c r="F1213" s="16">
        <v>2</v>
      </c>
      <c r="G1213" s="16" t="s">
        <v>56</v>
      </c>
      <c r="H1213" s="16" t="s">
        <v>72</v>
      </c>
    </row>
    <row r="1214" spans="1:8" x14ac:dyDescent="0.35">
      <c r="A1214" s="17">
        <v>2900000</v>
      </c>
      <c r="B1214" s="17">
        <v>6</v>
      </c>
      <c r="C1214" s="15">
        <f>IF(G1214="Male",1,0)</f>
        <v>0</v>
      </c>
      <c r="D1214" s="15">
        <f>IF(H1214="Khmer",1,0)</f>
        <v>1</v>
      </c>
      <c r="E1214" s="17">
        <v>10</v>
      </c>
      <c r="F1214" s="17">
        <v>2</v>
      </c>
      <c r="G1214" s="17" t="s">
        <v>56</v>
      </c>
      <c r="H1214" s="17" t="s">
        <v>72</v>
      </c>
    </row>
    <row r="1215" spans="1:8" x14ac:dyDescent="0.35">
      <c r="A1215" s="16">
        <v>741000</v>
      </c>
      <c r="B1215" s="16">
        <v>15</v>
      </c>
      <c r="C1215" s="15">
        <f>IF(G1215="Male",1,0)</f>
        <v>1</v>
      </c>
      <c r="D1215" s="15">
        <f>IF(H1215="Khmer",1,0)</f>
        <v>1</v>
      </c>
      <c r="E1215" s="16">
        <v>5</v>
      </c>
      <c r="F1215" s="16">
        <v>5</v>
      </c>
      <c r="G1215" s="16" t="s">
        <v>50</v>
      </c>
      <c r="H1215" s="16" t="s">
        <v>72</v>
      </c>
    </row>
    <row r="1216" spans="1:8" x14ac:dyDescent="0.35">
      <c r="A1216" s="17">
        <v>351000</v>
      </c>
      <c r="B1216" s="17">
        <v>12</v>
      </c>
      <c r="C1216" s="15">
        <f>IF(G1216="Male",1,0)</f>
        <v>0</v>
      </c>
      <c r="D1216" s="15">
        <f>IF(H1216="Khmer",1,0)</f>
        <v>1</v>
      </c>
      <c r="E1216" s="17">
        <v>5</v>
      </c>
      <c r="F1216" s="17">
        <v>5</v>
      </c>
      <c r="G1216" s="17" t="s">
        <v>56</v>
      </c>
      <c r="H1216" s="17" t="s">
        <v>72</v>
      </c>
    </row>
    <row r="1217" spans="1:8" x14ac:dyDescent="0.35">
      <c r="A1217" s="16">
        <v>300000</v>
      </c>
      <c r="B1217" s="16">
        <v>17</v>
      </c>
      <c r="C1217" s="15">
        <f>IF(G1217="Male",1,0)</f>
        <v>0</v>
      </c>
      <c r="D1217" s="15">
        <f>IF(H1217="Khmer",1,0)</f>
        <v>1</v>
      </c>
      <c r="E1217" s="16">
        <v>3</v>
      </c>
      <c r="F1217" s="16">
        <v>2</v>
      </c>
      <c r="G1217" s="16" t="s">
        <v>56</v>
      </c>
      <c r="H1217" s="16" t="s">
        <v>72</v>
      </c>
    </row>
    <row r="1218" spans="1:8" x14ac:dyDescent="0.35">
      <c r="A1218" s="17">
        <v>100000</v>
      </c>
      <c r="B1218" s="17">
        <v>7</v>
      </c>
      <c r="C1218" s="15">
        <f>IF(G1218="Male",1,0)</f>
        <v>1</v>
      </c>
      <c r="D1218" s="15">
        <f>IF(H1218="Khmer",1,0)</f>
        <v>1</v>
      </c>
      <c r="E1218" s="17">
        <v>3</v>
      </c>
      <c r="F1218" s="17">
        <v>2</v>
      </c>
      <c r="G1218" s="17" t="s">
        <v>50</v>
      </c>
      <c r="H1218" s="17" t="s">
        <v>72</v>
      </c>
    </row>
    <row r="1219" spans="1:8" x14ac:dyDescent="0.35">
      <c r="A1219" s="16">
        <v>40000</v>
      </c>
      <c r="B1219" s="16">
        <v>12</v>
      </c>
      <c r="C1219" s="15">
        <f>IF(G1219="Male",1,0)</f>
        <v>0</v>
      </c>
      <c r="D1219" s="15">
        <f>IF(H1219="Khmer",1,0)</f>
        <v>0</v>
      </c>
      <c r="E1219" s="16">
        <v>0</v>
      </c>
      <c r="F1219" s="16">
        <v>3</v>
      </c>
      <c r="G1219" s="16" t="s">
        <v>56</v>
      </c>
      <c r="H1219" s="16" t="s">
        <v>155</v>
      </c>
    </row>
    <row r="1220" spans="1:8" x14ac:dyDescent="0.35">
      <c r="A1220" s="17">
        <v>37500</v>
      </c>
      <c r="B1220" s="17">
        <v>8</v>
      </c>
      <c r="C1220" s="15">
        <f>IF(G1220="Male",1,0)</f>
        <v>1</v>
      </c>
      <c r="D1220" s="15">
        <f>IF(H1220="Khmer",1,0)</f>
        <v>0</v>
      </c>
      <c r="E1220" s="17">
        <v>0</v>
      </c>
      <c r="F1220" s="17">
        <v>3</v>
      </c>
      <c r="G1220" s="17" t="s">
        <v>50</v>
      </c>
      <c r="H1220" s="17" t="s">
        <v>155</v>
      </c>
    </row>
    <row r="1221" spans="1:8" x14ac:dyDescent="0.35">
      <c r="A1221" s="16">
        <v>63000</v>
      </c>
      <c r="B1221" s="16">
        <v>11</v>
      </c>
      <c r="C1221" s="15">
        <f>IF(G1221="Male",1,0)</f>
        <v>1</v>
      </c>
      <c r="D1221" s="15">
        <f>IF(H1221="Khmer",1,0)</f>
        <v>1</v>
      </c>
      <c r="E1221" s="16">
        <v>2</v>
      </c>
      <c r="F1221" s="16">
        <v>2</v>
      </c>
      <c r="G1221" s="16" t="s">
        <v>50</v>
      </c>
      <c r="H1221" s="16" t="s">
        <v>72</v>
      </c>
    </row>
    <row r="1222" spans="1:8" x14ac:dyDescent="0.35">
      <c r="A1222" s="17">
        <v>535000</v>
      </c>
      <c r="B1222" s="17">
        <v>15</v>
      </c>
      <c r="C1222" s="15">
        <f>IF(G1222="Male",1,0)</f>
        <v>0</v>
      </c>
      <c r="D1222" s="15">
        <f>IF(H1222="Khmer",1,0)</f>
        <v>1</v>
      </c>
      <c r="E1222" s="17">
        <v>0</v>
      </c>
      <c r="F1222" s="17">
        <v>3</v>
      </c>
      <c r="G1222" s="17" t="s">
        <v>56</v>
      </c>
      <c r="H1222" s="17" t="s">
        <v>72</v>
      </c>
    </row>
    <row r="1223" spans="1:8" x14ac:dyDescent="0.35">
      <c r="A1223" s="16">
        <v>237000</v>
      </c>
      <c r="B1223" s="16">
        <v>11</v>
      </c>
      <c r="C1223" s="15">
        <f>IF(G1223="Male",1,0)</f>
        <v>0</v>
      </c>
      <c r="D1223" s="15">
        <f>IF(H1223="Khmer",1,0)</f>
        <v>1</v>
      </c>
      <c r="E1223" s="16">
        <v>0</v>
      </c>
      <c r="F1223" s="16">
        <v>3</v>
      </c>
      <c r="G1223" s="16" t="s">
        <v>56</v>
      </c>
      <c r="H1223" s="16" t="s">
        <v>72</v>
      </c>
    </row>
    <row r="1224" spans="1:8" x14ac:dyDescent="0.35">
      <c r="A1224" s="17"/>
      <c r="B1224" s="17">
        <v>15</v>
      </c>
      <c r="C1224" s="15">
        <f>IF(G1224="Male",1,0)</f>
        <v>1</v>
      </c>
      <c r="D1224" s="15">
        <f>IF(H1224="Khmer",1,0)</f>
        <v>1</v>
      </c>
      <c r="E1224" s="17">
        <v>3</v>
      </c>
      <c r="F1224" s="17">
        <v>2</v>
      </c>
      <c r="G1224" s="17" t="s">
        <v>50</v>
      </c>
      <c r="H1224" s="17" t="s">
        <v>72</v>
      </c>
    </row>
    <row r="1225" spans="1:8" x14ac:dyDescent="0.35">
      <c r="A1225" s="16">
        <v>500000</v>
      </c>
      <c r="B1225" s="16">
        <v>9</v>
      </c>
      <c r="C1225" s="15">
        <f>IF(G1225="Male",1,0)</f>
        <v>0</v>
      </c>
      <c r="D1225" s="15">
        <f>IF(H1225="Khmer",1,0)</f>
        <v>1</v>
      </c>
      <c r="E1225" s="16">
        <v>3</v>
      </c>
      <c r="F1225" s="16">
        <v>2</v>
      </c>
      <c r="G1225" s="16" t="s">
        <v>56</v>
      </c>
      <c r="H1225" s="16" t="s">
        <v>72</v>
      </c>
    </row>
    <row r="1226" spans="1:8" x14ac:dyDescent="0.35">
      <c r="A1226" s="17">
        <v>450000</v>
      </c>
      <c r="B1226" s="17">
        <v>16</v>
      </c>
      <c r="C1226" s="15">
        <f>IF(G1226="Male",1,0)</f>
        <v>0</v>
      </c>
      <c r="D1226" s="15">
        <f>IF(H1226="Khmer",1,0)</f>
        <v>1</v>
      </c>
      <c r="E1226" s="17">
        <v>8</v>
      </c>
      <c r="F1226" s="17">
        <v>3</v>
      </c>
      <c r="G1226" s="17" t="s">
        <v>56</v>
      </c>
      <c r="H1226" s="17" t="s">
        <v>72</v>
      </c>
    </row>
    <row r="1227" spans="1:8" x14ac:dyDescent="0.35">
      <c r="A1227" s="16">
        <v>400000</v>
      </c>
      <c r="B1227" s="16">
        <v>14</v>
      </c>
      <c r="C1227" s="15">
        <f>IF(G1227="Male",1,0)</f>
        <v>1</v>
      </c>
      <c r="D1227" s="15">
        <f>IF(H1227="Khmer",1,0)</f>
        <v>1</v>
      </c>
      <c r="E1227" s="16">
        <v>8</v>
      </c>
      <c r="F1227" s="16">
        <v>3</v>
      </c>
      <c r="G1227" s="16" t="s">
        <v>50</v>
      </c>
      <c r="H1227" s="16" t="s">
        <v>72</v>
      </c>
    </row>
    <row r="1228" spans="1:8" x14ac:dyDescent="0.35">
      <c r="A1228" s="17">
        <v>30000</v>
      </c>
      <c r="B1228" s="17">
        <v>6</v>
      </c>
      <c r="C1228" s="15">
        <f>IF(G1228="Male",1,0)</f>
        <v>1</v>
      </c>
      <c r="D1228" s="15">
        <f>IF(H1228="Khmer",1,0)</f>
        <v>1</v>
      </c>
      <c r="E1228" s="17">
        <v>8</v>
      </c>
      <c r="F1228" s="17">
        <v>3</v>
      </c>
      <c r="G1228" s="17" t="s">
        <v>50</v>
      </c>
      <c r="H1228" s="17" t="s">
        <v>72</v>
      </c>
    </row>
    <row r="1229" spans="1:8" x14ac:dyDescent="0.35">
      <c r="A1229" s="16">
        <v>2970000</v>
      </c>
      <c r="B1229" s="16">
        <v>12</v>
      </c>
      <c r="C1229" s="15">
        <f>IF(G1229="Male",1,0)</f>
        <v>0</v>
      </c>
      <c r="D1229" s="15">
        <f>IF(H1229="Khmer",1,0)</f>
        <v>1</v>
      </c>
      <c r="E1229" s="16">
        <v>6</v>
      </c>
      <c r="F1229" s="16">
        <v>2</v>
      </c>
      <c r="G1229" s="16" t="s">
        <v>56</v>
      </c>
      <c r="H1229" s="16" t="s">
        <v>72</v>
      </c>
    </row>
    <row r="1230" spans="1:8" x14ac:dyDescent="0.35">
      <c r="A1230" s="17">
        <v>527000</v>
      </c>
      <c r="B1230" s="17">
        <v>6</v>
      </c>
      <c r="C1230" s="15">
        <f>IF(G1230="Male",1,0)</f>
        <v>1</v>
      </c>
      <c r="D1230" s="15">
        <f>IF(H1230="Khmer",1,0)</f>
        <v>1</v>
      </c>
      <c r="E1230" s="17">
        <v>6</v>
      </c>
      <c r="F1230" s="17">
        <v>2</v>
      </c>
      <c r="G1230" s="17" t="s">
        <v>50</v>
      </c>
      <c r="H1230" s="17" t="s">
        <v>72</v>
      </c>
    </row>
    <row r="1231" spans="1:8" x14ac:dyDescent="0.35">
      <c r="A1231" s="16">
        <v>1386000</v>
      </c>
      <c r="B1231" s="16">
        <v>13</v>
      </c>
      <c r="C1231" s="15">
        <f>IF(G1231="Male",1,0)</f>
        <v>0</v>
      </c>
      <c r="D1231" s="15">
        <f>IF(H1231="Khmer",1,0)</f>
        <v>1</v>
      </c>
      <c r="E1231" s="16">
        <v>7</v>
      </c>
      <c r="F1231" s="16">
        <v>3</v>
      </c>
      <c r="G1231" s="16" t="s">
        <v>56</v>
      </c>
      <c r="H1231" s="16" t="s">
        <v>72</v>
      </c>
    </row>
    <row r="1232" spans="1:8" x14ac:dyDescent="0.35">
      <c r="A1232" s="17">
        <v>1366000</v>
      </c>
      <c r="B1232" s="17">
        <v>13</v>
      </c>
      <c r="C1232" s="15">
        <f>IF(G1232="Male",1,0)</f>
        <v>1</v>
      </c>
      <c r="D1232" s="15">
        <f>IF(H1232="Khmer",1,0)</f>
        <v>1</v>
      </c>
      <c r="E1232" s="17">
        <v>7</v>
      </c>
      <c r="F1232" s="17">
        <v>3</v>
      </c>
      <c r="G1232" s="17" t="s">
        <v>50</v>
      </c>
      <c r="H1232" s="17" t="s">
        <v>72</v>
      </c>
    </row>
    <row r="1233" spans="1:8" x14ac:dyDescent="0.35">
      <c r="A1233" s="16">
        <v>904000</v>
      </c>
      <c r="B1233" s="16">
        <v>10</v>
      </c>
      <c r="C1233" s="15">
        <f>IF(G1233="Male",1,0)</f>
        <v>0</v>
      </c>
      <c r="D1233" s="15">
        <f>IF(H1233="Khmer",1,0)</f>
        <v>1</v>
      </c>
      <c r="E1233" s="16">
        <v>7</v>
      </c>
      <c r="F1233" s="16">
        <v>3</v>
      </c>
      <c r="G1233" s="16" t="s">
        <v>56</v>
      </c>
      <c r="H1233" s="16" t="s">
        <v>72</v>
      </c>
    </row>
    <row r="1234" spans="1:8" x14ac:dyDescent="0.35">
      <c r="A1234" s="17">
        <v>129000</v>
      </c>
      <c r="B1234" s="17">
        <v>12</v>
      </c>
      <c r="C1234" s="15">
        <f>IF(G1234="Male",1,0)</f>
        <v>0</v>
      </c>
      <c r="D1234" s="15">
        <f>IF(H1234="Khmer",1,0)</f>
        <v>0</v>
      </c>
      <c r="E1234" s="17">
        <v>0</v>
      </c>
      <c r="F1234" s="17">
        <v>4</v>
      </c>
      <c r="G1234" s="17" t="s">
        <v>56</v>
      </c>
      <c r="H1234" s="17" t="s">
        <v>51</v>
      </c>
    </row>
    <row r="1235" spans="1:8" x14ac:dyDescent="0.35">
      <c r="A1235" s="16">
        <v>86000</v>
      </c>
      <c r="B1235" s="16">
        <v>9</v>
      </c>
      <c r="C1235" s="15">
        <f>IF(G1235="Male",1,0)</f>
        <v>0</v>
      </c>
      <c r="D1235" s="15">
        <f>IF(H1235="Khmer",1,0)</f>
        <v>0</v>
      </c>
      <c r="E1235" s="16">
        <v>0</v>
      </c>
      <c r="F1235" s="16">
        <v>4</v>
      </c>
      <c r="G1235" s="16" t="s">
        <v>56</v>
      </c>
      <c r="H1235" s="16" t="s">
        <v>51</v>
      </c>
    </row>
    <row r="1236" spans="1:8" x14ac:dyDescent="0.35">
      <c r="A1236" s="17"/>
      <c r="B1236" s="17">
        <v>7</v>
      </c>
      <c r="C1236" s="15">
        <f>IF(G1236="Male",1,0)</f>
        <v>0</v>
      </c>
      <c r="D1236" s="15">
        <f>IF(H1236="Khmer",1,0)</f>
        <v>0</v>
      </c>
      <c r="E1236" s="17">
        <v>0</v>
      </c>
      <c r="F1236" s="17">
        <v>4</v>
      </c>
      <c r="G1236" s="17" t="s">
        <v>56</v>
      </c>
      <c r="H1236" s="17" t="s">
        <v>51</v>
      </c>
    </row>
    <row r="1237" spans="1:8" x14ac:dyDescent="0.35">
      <c r="A1237" s="16"/>
      <c r="B1237" s="16">
        <v>17</v>
      </c>
      <c r="C1237" s="15">
        <f>IF(G1237="Male",1,0)</f>
        <v>0</v>
      </c>
      <c r="D1237" s="15">
        <f>IF(H1237="Khmer",1,0)</f>
        <v>1</v>
      </c>
      <c r="E1237" s="16">
        <v>4</v>
      </c>
      <c r="F1237" s="16">
        <v>4</v>
      </c>
      <c r="G1237" s="16" t="s">
        <v>56</v>
      </c>
      <c r="H1237" s="16" t="s">
        <v>72</v>
      </c>
    </row>
    <row r="1238" spans="1:8" x14ac:dyDescent="0.35">
      <c r="A1238" s="17"/>
      <c r="B1238" s="17">
        <v>14</v>
      </c>
      <c r="C1238" s="15">
        <f>IF(G1238="Male",1,0)</f>
        <v>0</v>
      </c>
      <c r="D1238" s="15">
        <f>IF(H1238="Khmer",1,0)</f>
        <v>1</v>
      </c>
      <c r="E1238" s="17">
        <v>4</v>
      </c>
      <c r="F1238" s="17">
        <v>4</v>
      </c>
      <c r="G1238" s="17" t="s">
        <v>56</v>
      </c>
      <c r="H1238" s="17" t="s">
        <v>72</v>
      </c>
    </row>
    <row r="1239" spans="1:8" x14ac:dyDescent="0.35">
      <c r="A1239" s="16"/>
      <c r="B1239" s="16">
        <v>10</v>
      </c>
      <c r="C1239" s="15">
        <f>IF(G1239="Male",1,0)</f>
        <v>1</v>
      </c>
      <c r="D1239" s="15">
        <f>IF(H1239="Khmer",1,0)</f>
        <v>1</v>
      </c>
      <c r="E1239" s="16">
        <v>4</v>
      </c>
      <c r="F1239" s="16">
        <v>4</v>
      </c>
      <c r="G1239" s="16" t="s">
        <v>50</v>
      </c>
      <c r="H1239" s="16" t="s">
        <v>72</v>
      </c>
    </row>
    <row r="1240" spans="1:8" x14ac:dyDescent="0.35">
      <c r="A1240" s="17">
        <v>1049000</v>
      </c>
      <c r="B1240" s="17">
        <v>10</v>
      </c>
      <c r="C1240" s="15">
        <f>IF(G1240="Male",1,0)</f>
        <v>1</v>
      </c>
      <c r="D1240" s="15">
        <f>IF(H1240="Khmer",1,0)</f>
        <v>1</v>
      </c>
      <c r="E1240" s="17">
        <v>16</v>
      </c>
      <c r="F1240" s="17">
        <v>2</v>
      </c>
      <c r="G1240" s="17" t="s">
        <v>50</v>
      </c>
      <c r="H1240" s="17" t="s">
        <v>72</v>
      </c>
    </row>
    <row r="1241" spans="1:8" x14ac:dyDescent="0.35">
      <c r="A1241" s="16">
        <v>536000</v>
      </c>
      <c r="B1241" s="16">
        <v>7</v>
      </c>
      <c r="C1241" s="15">
        <f>IF(G1241="Male",1,0)</f>
        <v>0</v>
      </c>
      <c r="D1241" s="15">
        <f>IF(H1241="Khmer",1,0)</f>
        <v>1</v>
      </c>
      <c r="E1241" s="16">
        <v>16</v>
      </c>
      <c r="F1241" s="16">
        <v>2</v>
      </c>
      <c r="G1241" s="16" t="s">
        <v>56</v>
      </c>
      <c r="H1241" s="16" t="s">
        <v>72</v>
      </c>
    </row>
    <row r="1242" spans="1:8" x14ac:dyDescent="0.35">
      <c r="A1242" s="17"/>
      <c r="B1242" s="17">
        <v>15</v>
      </c>
      <c r="C1242" s="15">
        <f>IF(G1242="Male",1,0)</f>
        <v>1</v>
      </c>
      <c r="D1242" s="15">
        <f>IF(H1242="Khmer",1,0)</f>
        <v>1</v>
      </c>
      <c r="E1242" s="17">
        <v>4</v>
      </c>
      <c r="F1242" s="17">
        <v>3</v>
      </c>
      <c r="G1242" s="17" t="s">
        <v>50</v>
      </c>
      <c r="H1242" s="17" t="s">
        <v>72</v>
      </c>
    </row>
    <row r="1243" spans="1:8" x14ac:dyDescent="0.35">
      <c r="A1243" s="16"/>
      <c r="B1243" s="16">
        <v>17</v>
      </c>
      <c r="C1243" s="15">
        <f>IF(G1243="Male",1,0)</f>
        <v>1</v>
      </c>
      <c r="D1243" s="15">
        <f>IF(H1243="Khmer",1,0)</f>
        <v>0</v>
      </c>
      <c r="E1243" s="16">
        <v>9</v>
      </c>
      <c r="F1243" s="16">
        <v>4</v>
      </c>
      <c r="G1243" s="16" t="s">
        <v>50</v>
      </c>
      <c r="H1243" s="16" t="s">
        <v>136</v>
      </c>
    </row>
    <row r="1244" spans="1:8" x14ac:dyDescent="0.35">
      <c r="A1244" s="17">
        <v>1456000</v>
      </c>
      <c r="B1244" s="17">
        <v>13</v>
      </c>
      <c r="C1244" s="15">
        <f>IF(G1244="Male",1,0)</f>
        <v>1</v>
      </c>
      <c r="D1244" s="15">
        <f>IF(H1244="Khmer",1,0)</f>
        <v>0</v>
      </c>
      <c r="E1244" s="17">
        <v>9</v>
      </c>
      <c r="F1244" s="17">
        <v>4</v>
      </c>
      <c r="G1244" s="17" t="s">
        <v>50</v>
      </c>
      <c r="H1244" s="17" t="s">
        <v>136</v>
      </c>
    </row>
    <row r="1245" spans="1:8" x14ac:dyDescent="0.35">
      <c r="A1245" s="16">
        <v>1370000</v>
      </c>
      <c r="B1245" s="16">
        <v>17</v>
      </c>
      <c r="C1245" s="15">
        <f>IF(G1245="Male",1,0)</f>
        <v>0</v>
      </c>
      <c r="D1245" s="15">
        <f>IF(H1245="Khmer",1,0)</f>
        <v>1</v>
      </c>
      <c r="E1245" s="16">
        <v>6</v>
      </c>
      <c r="F1245" s="16">
        <v>6</v>
      </c>
      <c r="G1245" s="16" t="s">
        <v>56</v>
      </c>
      <c r="H1245" s="16" t="s">
        <v>72</v>
      </c>
    </row>
    <row r="1246" spans="1:8" x14ac:dyDescent="0.35">
      <c r="A1246" s="17">
        <v>425000</v>
      </c>
      <c r="B1246" s="17">
        <v>15</v>
      </c>
      <c r="C1246" s="15">
        <f>IF(G1246="Male",1,0)</f>
        <v>1</v>
      </c>
      <c r="D1246" s="15">
        <f>IF(H1246="Khmer",1,0)</f>
        <v>1</v>
      </c>
      <c r="E1246" s="17">
        <v>6</v>
      </c>
      <c r="F1246" s="17">
        <v>6</v>
      </c>
      <c r="G1246" s="17" t="s">
        <v>50</v>
      </c>
      <c r="H1246" s="17" t="s">
        <v>72</v>
      </c>
    </row>
    <row r="1247" spans="1:8" x14ac:dyDescent="0.35">
      <c r="A1247" s="16">
        <v>245000</v>
      </c>
      <c r="B1247" s="16">
        <v>13</v>
      </c>
      <c r="C1247" s="15">
        <f>IF(G1247="Male",1,0)</f>
        <v>1</v>
      </c>
      <c r="D1247" s="15">
        <f>IF(H1247="Khmer",1,0)</f>
        <v>1</v>
      </c>
      <c r="E1247" s="16">
        <v>6</v>
      </c>
      <c r="F1247" s="16">
        <v>6</v>
      </c>
      <c r="G1247" s="16" t="s">
        <v>50</v>
      </c>
      <c r="H1247" s="16" t="s">
        <v>72</v>
      </c>
    </row>
    <row r="1248" spans="1:8" x14ac:dyDescent="0.35">
      <c r="A1248" s="17">
        <v>62000</v>
      </c>
      <c r="B1248" s="17">
        <v>10</v>
      </c>
      <c r="C1248" s="15">
        <f>IF(G1248="Male",1,0)</f>
        <v>0</v>
      </c>
      <c r="D1248" s="15">
        <f>IF(H1248="Khmer",1,0)</f>
        <v>1</v>
      </c>
      <c r="E1248" s="17">
        <v>6</v>
      </c>
      <c r="F1248" s="17">
        <v>6</v>
      </c>
      <c r="G1248" s="17" t="s">
        <v>56</v>
      </c>
      <c r="H1248" s="17" t="s">
        <v>72</v>
      </c>
    </row>
    <row r="1249" spans="1:8" x14ac:dyDescent="0.35">
      <c r="A1249" s="16">
        <v>25000</v>
      </c>
      <c r="B1249" s="16">
        <v>7</v>
      </c>
      <c r="C1249" s="15">
        <f>IF(G1249="Male",1,0)</f>
        <v>0</v>
      </c>
      <c r="D1249" s="15">
        <f>IF(H1249="Khmer",1,0)</f>
        <v>1</v>
      </c>
      <c r="E1249" s="16">
        <v>6</v>
      </c>
      <c r="F1249" s="16">
        <v>6</v>
      </c>
      <c r="G1249" s="16" t="s">
        <v>56</v>
      </c>
      <c r="H1249" s="16" t="s">
        <v>72</v>
      </c>
    </row>
    <row r="1250" spans="1:8" x14ac:dyDescent="0.35">
      <c r="A1250" s="17">
        <v>18600</v>
      </c>
      <c r="B1250" s="17">
        <v>10</v>
      </c>
      <c r="C1250" s="15">
        <f>IF(G1250="Male",1,0)</f>
        <v>0</v>
      </c>
      <c r="D1250" s="15">
        <f>IF(H1250="Khmer",1,0)</f>
        <v>1</v>
      </c>
      <c r="E1250" s="17">
        <v>5</v>
      </c>
      <c r="F1250" s="17">
        <v>3</v>
      </c>
      <c r="G1250" s="17" t="s">
        <v>56</v>
      </c>
      <c r="H1250" s="17" t="s">
        <v>72</v>
      </c>
    </row>
    <row r="1251" spans="1:8" x14ac:dyDescent="0.35">
      <c r="A1251" s="16">
        <v>40000</v>
      </c>
      <c r="B1251" s="16">
        <v>6</v>
      </c>
      <c r="C1251" s="15">
        <f>IF(G1251="Male",1,0)</f>
        <v>1</v>
      </c>
      <c r="D1251" s="15">
        <f>IF(H1251="Khmer",1,0)</f>
        <v>1</v>
      </c>
      <c r="E1251" s="16">
        <v>5</v>
      </c>
      <c r="F1251" s="16">
        <v>3</v>
      </c>
      <c r="G1251" s="16" t="s">
        <v>50</v>
      </c>
      <c r="H1251" s="16" t="s">
        <v>72</v>
      </c>
    </row>
    <row r="1252" spans="1:8" x14ac:dyDescent="0.35">
      <c r="A1252" s="17"/>
      <c r="B1252" s="17">
        <v>16</v>
      </c>
      <c r="C1252" s="15">
        <f>IF(G1252="Male",1,0)</f>
        <v>0</v>
      </c>
      <c r="D1252" s="15">
        <f>IF(H1252="Khmer",1,0)</f>
        <v>0</v>
      </c>
      <c r="E1252" s="17">
        <v>0</v>
      </c>
      <c r="F1252" s="17">
        <v>5</v>
      </c>
      <c r="G1252" s="17" t="s">
        <v>56</v>
      </c>
      <c r="H1252" s="17" t="s">
        <v>267</v>
      </c>
    </row>
    <row r="1253" spans="1:8" x14ac:dyDescent="0.35">
      <c r="A1253" s="16"/>
      <c r="B1253" s="16">
        <v>14</v>
      </c>
      <c r="C1253" s="15">
        <f>IF(G1253="Male",1,0)</f>
        <v>1</v>
      </c>
      <c r="D1253" s="15">
        <f>IF(H1253="Khmer",1,0)</f>
        <v>0</v>
      </c>
      <c r="E1253" s="16">
        <v>0</v>
      </c>
      <c r="F1253" s="16">
        <v>5</v>
      </c>
      <c r="G1253" s="16" t="s">
        <v>50</v>
      </c>
      <c r="H1253" s="16" t="s">
        <v>267</v>
      </c>
    </row>
    <row r="1254" spans="1:8" x14ac:dyDescent="0.35">
      <c r="A1254" s="17">
        <v>1270000</v>
      </c>
      <c r="B1254" s="17">
        <v>11</v>
      </c>
      <c r="C1254" s="15">
        <f>IF(G1254="Male",1,0)</f>
        <v>0</v>
      </c>
      <c r="D1254" s="15">
        <f>IF(H1254="Khmer",1,0)</f>
        <v>0</v>
      </c>
      <c r="E1254" s="17">
        <v>0</v>
      </c>
      <c r="F1254" s="17">
        <v>5</v>
      </c>
      <c r="G1254" s="17" t="s">
        <v>56</v>
      </c>
      <c r="H1254" s="17" t="s">
        <v>267</v>
      </c>
    </row>
    <row r="1255" spans="1:8" x14ac:dyDescent="0.35">
      <c r="A1255" s="16"/>
      <c r="B1255" s="16">
        <v>13</v>
      </c>
      <c r="C1255" s="15">
        <f>IF(G1255="Male",1,0)</f>
        <v>0</v>
      </c>
      <c r="D1255" s="15">
        <f>IF(H1255="Khmer",1,0)</f>
        <v>1</v>
      </c>
      <c r="E1255" s="16">
        <v>0</v>
      </c>
      <c r="F1255" s="16">
        <v>2</v>
      </c>
      <c r="G1255" s="16" t="s">
        <v>56</v>
      </c>
      <c r="H1255" s="16" t="s">
        <v>72</v>
      </c>
    </row>
    <row r="1256" spans="1:8" x14ac:dyDescent="0.35">
      <c r="A1256" s="17">
        <v>352500</v>
      </c>
      <c r="B1256" s="17">
        <v>14</v>
      </c>
      <c r="C1256" s="15">
        <f>IF(G1256="Male",1,0)</f>
        <v>0</v>
      </c>
      <c r="D1256" s="15">
        <f>IF(H1256="Khmer",1,0)</f>
        <v>1</v>
      </c>
      <c r="E1256" s="17">
        <v>9</v>
      </c>
      <c r="F1256" s="17">
        <v>3</v>
      </c>
      <c r="G1256" s="17" t="s">
        <v>56</v>
      </c>
      <c r="H1256" s="17" t="s">
        <v>72</v>
      </c>
    </row>
    <row r="1257" spans="1:8" x14ac:dyDescent="0.35">
      <c r="A1257" s="16">
        <v>15500</v>
      </c>
      <c r="B1257" s="16">
        <v>10</v>
      </c>
      <c r="C1257" s="15">
        <f>IF(G1257="Male",1,0)</f>
        <v>0</v>
      </c>
      <c r="D1257" s="15">
        <f>IF(H1257="Khmer",1,0)</f>
        <v>1</v>
      </c>
      <c r="E1257" s="16">
        <v>9</v>
      </c>
      <c r="F1257" s="16">
        <v>3</v>
      </c>
      <c r="G1257" s="16" t="s">
        <v>56</v>
      </c>
      <c r="H1257" s="16" t="s">
        <v>72</v>
      </c>
    </row>
    <row r="1258" spans="1:8" x14ac:dyDescent="0.35">
      <c r="A1258" s="17">
        <v>2085000</v>
      </c>
      <c r="B1258" s="17">
        <v>12</v>
      </c>
      <c r="C1258" s="15">
        <f>IF(G1258="Male",1,0)</f>
        <v>0</v>
      </c>
      <c r="D1258" s="15">
        <f>IF(H1258="Khmer",1,0)</f>
        <v>1</v>
      </c>
      <c r="E1258" s="17">
        <v>7</v>
      </c>
      <c r="F1258" s="17">
        <v>2</v>
      </c>
      <c r="G1258" s="17" t="s">
        <v>56</v>
      </c>
      <c r="H1258" s="17" t="s">
        <v>72</v>
      </c>
    </row>
    <row r="1259" spans="1:8" x14ac:dyDescent="0.35">
      <c r="A1259" s="16">
        <v>945000</v>
      </c>
      <c r="B1259" s="16">
        <v>7</v>
      </c>
      <c r="C1259" s="15">
        <f>IF(G1259="Male",1,0)</f>
        <v>0</v>
      </c>
      <c r="D1259" s="15">
        <f>IF(H1259="Khmer",1,0)</f>
        <v>1</v>
      </c>
      <c r="E1259" s="16">
        <v>7</v>
      </c>
      <c r="F1259" s="16">
        <v>2</v>
      </c>
      <c r="G1259" s="16" t="s">
        <v>56</v>
      </c>
      <c r="H1259" s="16" t="s">
        <v>72</v>
      </c>
    </row>
    <row r="1260" spans="1:8" x14ac:dyDescent="0.35">
      <c r="A1260" s="17"/>
      <c r="B1260" s="17">
        <v>12</v>
      </c>
      <c r="C1260" s="15">
        <f>IF(G1260="Male",1,0)</f>
        <v>1</v>
      </c>
      <c r="D1260" s="15">
        <f>IF(H1260="Khmer",1,0)</f>
        <v>1</v>
      </c>
      <c r="E1260" s="17">
        <v>5</v>
      </c>
      <c r="F1260" s="17">
        <v>2</v>
      </c>
      <c r="G1260" s="17" t="s">
        <v>50</v>
      </c>
      <c r="H1260" s="17" t="s">
        <v>72</v>
      </c>
    </row>
    <row r="1261" spans="1:8" x14ac:dyDescent="0.35">
      <c r="A1261" s="16">
        <v>370000</v>
      </c>
      <c r="B1261" s="16">
        <v>8</v>
      </c>
      <c r="C1261" s="15">
        <f>IF(G1261="Male",1,0)</f>
        <v>1</v>
      </c>
      <c r="D1261" s="15">
        <f>IF(H1261="Khmer",1,0)</f>
        <v>1</v>
      </c>
      <c r="E1261" s="16">
        <v>5</v>
      </c>
      <c r="F1261" s="16">
        <v>2</v>
      </c>
      <c r="G1261" s="16" t="s">
        <v>50</v>
      </c>
      <c r="H1261" s="16" t="s">
        <v>72</v>
      </c>
    </row>
    <row r="1262" spans="1:8" x14ac:dyDescent="0.35">
      <c r="A1262" s="17"/>
      <c r="B1262" s="17">
        <v>17</v>
      </c>
      <c r="C1262" s="15">
        <f>IF(G1262="Male",1,0)</f>
        <v>1</v>
      </c>
      <c r="D1262" s="15">
        <f>IF(H1262="Khmer",1,0)</f>
        <v>1</v>
      </c>
      <c r="E1262" s="17">
        <v>9</v>
      </c>
      <c r="F1262" s="17">
        <v>2</v>
      </c>
      <c r="G1262" s="17" t="s">
        <v>50</v>
      </c>
      <c r="H1262" s="17" t="s">
        <v>72</v>
      </c>
    </row>
    <row r="1263" spans="1:8" x14ac:dyDescent="0.35">
      <c r="A1263" s="16">
        <v>808000</v>
      </c>
      <c r="B1263" s="16">
        <v>14</v>
      </c>
      <c r="C1263" s="15">
        <f>IF(G1263="Male",1,0)</f>
        <v>0</v>
      </c>
      <c r="D1263" s="15">
        <f>IF(H1263="Khmer",1,0)</f>
        <v>1</v>
      </c>
      <c r="E1263" s="16">
        <v>9</v>
      </c>
      <c r="F1263" s="16">
        <v>2</v>
      </c>
      <c r="G1263" s="16" t="s">
        <v>56</v>
      </c>
      <c r="H1263" s="16" t="s">
        <v>72</v>
      </c>
    </row>
    <row r="1264" spans="1:8" x14ac:dyDescent="0.35">
      <c r="A1264" s="17">
        <v>5268400</v>
      </c>
      <c r="B1264" s="17">
        <v>17</v>
      </c>
      <c r="C1264" s="15">
        <f>IF(G1264="Male",1,0)</f>
        <v>1</v>
      </c>
      <c r="D1264" s="15">
        <f>IF(H1264="Khmer",1,0)</f>
        <v>1</v>
      </c>
      <c r="E1264" s="17">
        <v>7</v>
      </c>
      <c r="F1264" s="17">
        <v>1</v>
      </c>
      <c r="G1264" s="17" t="s">
        <v>50</v>
      </c>
      <c r="H1264" s="17" t="s">
        <v>72</v>
      </c>
    </row>
    <row r="1265" spans="1:8" x14ac:dyDescent="0.35">
      <c r="A1265" s="16">
        <v>1279000</v>
      </c>
      <c r="B1265" s="16">
        <v>11</v>
      </c>
      <c r="C1265" s="15">
        <f>IF(G1265="Male",1,0)</f>
        <v>0</v>
      </c>
      <c r="D1265" s="15">
        <f>IF(H1265="Khmer",1,0)</f>
        <v>1</v>
      </c>
      <c r="E1265" s="16">
        <v>5</v>
      </c>
      <c r="F1265" s="16">
        <v>3</v>
      </c>
      <c r="G1265" s="16" t="s">
        <v>56</v>
      </c>
      <c r="H1265" s="16" t="s">
        <v>72</v>
      </c>
    </row>
    <row r="1266" spans="1:8" x14ac:dyDescent="0.35">
      <c r="A1266" s="17">
        <v>279000</v>
      </c>
      <c r="B1266" s="17">
        <v>7</v>
      </c>
      <c r="C1266" s="15">
        <f>IF(G1266="Male",1,0)</f>
        <v>0</v>
      </c>
      <c r="D1266" s="15">
        <f>IF(H1266="Khmer",1,0)</f>
        <v>1</v>
      </c>
      <c r="E1266" s="17">
        <v>5</v>
      </c>
      <c r="F1266" s="17">
        <v>3</v>
      </c>
      <c r="G1266" s="17" t="s">
        <v>56</v>
      </c>
      <c r="H1266" s="17" t="s">
        <v>72</v>
      </c>
    </row>
    <row r="1267" spans="1:8" x14ac:dyDescent="0.35">
      <c r="A1267" s="16">
        <v>613000</v>
      </c>
      <c r="B1267" s="16">
        <v>10</v>
      </c>
      <c r="C1267" s="15">
        <f>IF(G1267="Male",1,0)</f>
        <v>1</v>
      </c>
      <c r="D1267" s="15">
        <f>IF(H1267="Khmer",1,0)</f>
        <v>0</v>
      </c>
      <c r="E1267" s="16">
        <v>0</v>
      </c>
      <c r="F1267" s="16">
        <v>4</v>
      </c>
      <c r="G1267" s="16" t="s">
        <v>50</v>
      </c>
      <c r="H1267" s="16" t="s">
        <v>136</v>
      </c>
    </row>
    <row r="1268" spans="1:8" x14ac:dyDescent="0.35">
      <c r="A1268" s="17">
        <v>581000</v>
      </c>
      <c r="B1268" s="17">
        <v>6</v>
      </c>
      <c r="C1268" s="15">
        <f>IF(G1268="Male",1,0)</f>
        <v>1</v>
      </c>
      <c r="D1268" s="15">
        <f>IF(H1268="Khmer",1,0)</f>
        <v>0</v>
      </c>
      <c r="E1268" s="17">
        <v>0</v>
      </c>
      <c r="F1268" s="17">
        <v>4</v>
      </c>
      <c r="G1268" s="17" t="s">
        <v>50</v>
      </c>
      <c r="H1268" s="17" t="s">
        <v>136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0D24E-F898-4360-B51D-16B6FFDF5D53}">
  <dimension ref="A1:K1268"/>
  <sheetViews>
    <sheetView workbookViewId="0">
      <selection activeCell="G16" sqref="G16"/>
    </sheetView>
  </sheetViews>
  <sheetFormatPr defaultRowHeight="14.5" x14ac:dyDescent="0.35"/>
  <cols>
    <col min="1" max="1" width="53.6328125" bestFit="1" customWidth="1"/>
    <col min="2" max="2" width="8.26953125" customWidth="1"/>
    <col min="3" max="3" width="14.7265625" bestFit="1" customWidth="1"/>
    <col min="4" max="4" width="21.08984375" bestFit="1" customWidth="1"/>
    <col min="5" max="5" width="25.453125" bestFit="1" customWidth="1"/>
    <col min="6" max="6" width="16.54296875" bestFit="1" customWidth="1"/>
    <col min="7" max="11" width="11.90625" bestFit="1" customWidth="1"/>
  </cols>
  <sheetData>
    <row r="1" spans="1:11" ht="15" thickBot="1" x14ac:dyDescent="0.4">
      <c r="A1" s="19" t="s">
        <v>48</v>
      </c>
      <c r="B1" s="20" t="s">
        <v>17</v>
      </c>
      <c r="C1" s="20" t="s">
        <v>1679</v>
      </c>
      <c r="D1" s="20" t="s">
        <v>1680</v>
      </c>
      <c r="E1" s="20" t="s">
        <v>12</v>
      </c>
      <c r="F1" s="20" t="s">
        <v>14</v>
      </c>
      <c r="G1" s="26" t="s">
        <v>1689</v>
      </c>
      <c r="H1" s="26" t="s">
        <v>1689</v>
      </c>
      <c r="I1" s="26" t="s">
        <v>1689</v>
      </c>
      <c r="J1" s="26" t="s">
        <v>1689</v>
      </c>
      <c r="K1" s="26" t="s">
        <v>1689</v>
      </c>
    </row>
    <row r="2" spans="1:11" ht="15" thickBot="1" x14ac:dyDescent="0.4">
      <c r="A2" s="24" t="s">
        <v>1681</v>
      </c>
      <c r="B2" s="25" t="s">
        <v>1682</v>
      </c>
      <c r="C2" s="25" t="s">
        <v>1683</v>
      </c>
      <c r="D2" s="25" t="s">
        <v>1684</v>
      </c>
      <c r="E2" s="25" t="s">
        <v>1685</v>
      </c>
      <c r="F2" s="27" t="s">
        <v>1686</v>
      </c>
      <c r="G2" s="28" t="s">
        <v>1688</v>
      </c>
      <c r="H2" s="29" t="s">
        <v>1690</v>
      </c>
      <c r="I2" s="28" t="s">
        <v>1691</v>
      </c>
      <c r="J2" s="28" t="s">
        <v>1693</v>
      </c>
      <c r="K2" s="30" t="s">
        <v>1692</v>
      </c>
    </row>
    <row r="3" spans="1:11" x14ac:dyDescent="0.35">
      <c r="A3" s="22">
        <v>2220000</v>
      </c>
      <c r="B3" s="16">
        <v>14</v>
      </c>
      <c r="C3" s="17">
        <v>1</v>
      </c>
      <c r="D3" s="17">
        <v>0</v>
      </c>
      <c r="E3" s="16">
        <v>0</v>
      </c>
      <c r="F3" s="16">
        <v>5</v>
      </c>
      <c r="G3" s="14">
        <f>IF($A3="z","z",B3)</f>
        <v>14</v>
      </c>
      <c r="H3" s="14">
        <f>IF($A3="z","z",C3)</f>
        <v>1</v>
      </c>
      <c r="I3" s="14">
        <f>IF($A3="z","z",D3)</f>
        <v>0</v>
      </c>
      <c r="J3" s="14">
        <f>IF($A3="z","z",E3)</f>
        <v>0</v>
      </c>
      <c r="K3" s="14">
        <f>IF($A3="z","z",F3)</f>
        <v>5</v>
      </c>
    </row>
    <row r="4" spans="1:11" x14ac:dyDescent="0.35">
      <c r="A4" s="23">
        <v>138000</v>
      </c>
      <c r="B4" s="17">
        <v>12</v>
      </c>
      <c r="C4" s="17">
        <v>0</v>
      </c>
      <c r="D4" s="17">
        <v>0</v>
      </c>
      <c r="E4" s="17">
        <v>0</v>
      </c>
      <c r="F4" s="17">
        <v>5</v>
      </c>
      <c r="G4" s="14">
        <f t="shared" ref="G4:G67" si="0">IF($A4="z","z",B4)</f>
        <v>12</v>
      </c>
      <c r="H4" s="14">
        <f t="shared" ref="H4:H67" si="1">IF($A4="z","z",C4)</f>
        <v>0</v>
      </c>
      <c r="I4" s="14">
        <f>IF($A4="z","z",D4)</f>
        <v>0</v>
      </c>
      <c r="J4" s="14">
        <f t="shared" ref="J4:J67" si="2">IF($A4="z","z",E4)</f>
        <v>0</v>
      </c>
      <c r="K4" s="14">
        <f t="shared" ref="K4:K67" si="3">IF($A4="z","z",F4)</f>
        <v>5</v>
      </c>
    </row>
    <row r="5" spans="1:11" x14ac:dyDescent="0.35">
      <c r="A5" s="22">
        <v>115500</v>
      </c>
      <c r="B5" s="16">
        <v>10</v>
      </c>
      <c r="C5" s="17">
        <v>0</v>
      </c>
      <c r="D5" s="17">
        <v>0</v>
      </c>
      <c r="E5" s="16">
        <v>0</v>
      </c>
      <c r="F5" s="16">
        <v>5</v>
      </c>
      <c r="G5" s="14">
        <f t="shared" si="0"/>
        <v>10</v>
      </c>
      <c r="H5" s="14">
        <f t="shared" si="1"/>
        <v>0</v>
      </c>
      <c r="I5" s="14">
        <f t="shared" ref="I4:I67" si="4">IF($A5="z","z",D5)</f>
        <v>0</v>
      </c>
      <c r="J5" s="14">
        <f t="shared" si="2"/>
        <v>0</v>
      </c>
      <c r="K5" s="14">
        <f t="shared" si="3"/>
        <v>5</v>
      </c>
    </row>
    <row r="6" spans="1:11" x14ac:dyDescent="0.35">
      <c r="A6" s="23">
        <v>17000</v>
      </c>
      <c r="B6" s="17">
        <v>8</v>
      </c>
      <c r="C6" s="17">
        <v>1</v>
      </c>
      <c r="D6" s="17">
        <v>1</v>
      </c>
      <c r="E6" s="17">
        <v>0</v>
      </c>
      <c r="F6" s="17">
        <v>3</v>
      </c>
      <c r="G6" s="14">
        <f t="shared" si="0"/>
        <v>8</v>
      </c>
      <c r="H6" s="14">
        <f t="shared" si="1"/>
        <v>1</v>
      </c>
      <c r="I6" s="14">
        <f t="shared" si="4"/>
        <v>1</v>
      </c>
      <c r="J6" s="14">
        <f t="shared" si="2"/>
        <v>0</v>
      </c>
      <c r="K6" s="14">
        <f t="shared" si="3"/>
        <v>3</v>
      </c>
    </row>
    <row r="7" spans="1:11" x14ac:dyDescent="0.35">
      <c r="A7" s="22">
        <v>4400000</v>
      </c>
      <c r="B7" s="16">
        <v>16</v>
      </c>
      <c r="C7" s="17">
        <v>0</v>
      </c>
      <c r="D7" s="17">
        <v>1</v>
      </c>
      <c r="E7" s="16">
        <v>5</v>
      </c>
      <c r="F7" s="16">
        <v>1</v>
      </c>
      <c r="G7" s="14">
        <f t="shared" si="0"/>
        <v>16</v>
      </c>
      <c r="H7" s="14">
        <f t="shared" si="1"/>
        <v>0</v>
      </c>
      <c r="I7" s="14">
        <f t="shared" si="4"/>
        <v>1</v>
      </c>
      <c r="J7" s="14">
        <f t="shared" si="2"/>
        <v>5</v>
      </c>
      <c r="K7" s="14">
        <f t="shared" si="3"/>
        <v>1</v>
      </c>
    </row>
    <row r="8" spans="1:11" x14ac:dyDescent="0.35">
      <c r="A8" s="23">
        <v>779000</v>
      </c>
      <c r="B8" s="17">
        <v>12</v>
      </c>
      <c r="C8" s="17">
        <v>1</v>
      </c>
      <c r="D8" s="17">
        <v>1</v>
      </c>
      <c r="E8" s="17">
        <v>3</v>
      </c>
      <c r="F8" s="17">
        <v>2</v>
      </c>
      <c r="G8" s="14">
        <f t="shared" si="0"/>
        <v>12</v>
      </c>
      <c r="H8" s="14">
        <f>IF($A8="z","z",C8)</f>
        <v>1</v>
      </c>
      <c r="I8" s="14">
        <f t="shared" si="4"/>
        <v>1</v>
      </c>
      <c r="J8" s="14">
        <f t="shared" si="2"/>
        <v>3</v>
      </c>
      <c r="K8" s="14">
        <f t="shared" si="3"/>
        <v>2</v>
      </c>
    </row>
    <row r="9" spans="1:11" x14ac:dyDescent="0.35">
      <c r="A9" s="22">
        <v>650000</v>
      </c>
      <c r="B9" s="16">
        <v>12</v>
      </c>
      <c r="C9" s="17">
        <v>1</v>
      </c>
      <c r="D9" s="17">
        <v>1</v>
      </c>
      <c r="E9" s="16">
        <v>4</v>
      </c>
      <c r="F9" s="16">
        <v>3</v>
      </c>
      <c r="G9" s="14">
        <f t="shared" si="0"/>
        <v>12</v>
      </c>
      <c r="H9" s="14">
        <f t="shared" si="1"/>
        <v>1</v>
      </c>
      <c r="I9" s="14">
        <f t="shared" si="4"/>
        <v>1</v>
      </c>
      <c r="J9" s="14">
        <f t="shared" si="2"/>
        <v>4</v>
      </c>
      <c r="K9" s="14">
        <f t="shared" si="3"/>
        <v>3</v>
      </c>
    </row>
    <row r="10" spans="1:11" x14ac:dyDescent="0.35">
      <c r="A10" s="23">
        <v>170000</v>
      </c>
      <c r="B10" s="17">
        <v>11</v>
      </c>
      <c r="C10" s="17">
        <v>0</v>
      </c>
      <c r="D10" s="17">
        <v>1</v>
      </c>
      <c r="E10" s="17">
        <v>4</v>
      </c>
      <c r="F10" s="17">
        <v>3</v>
      </c>
      <c r="G10" s="14">
        <f t="shared" si="0"/>
        <v>11</v>
      </c>
      <c r="H10" s="14">
        <f t="shared" si="1"/>
        <v>0</v>
      </c>
      <c r="I10" s="14">
        <f t="shared" si="4"/>
        <v>1</v>
      </c>
      <c r="J10" s="14">
        <f t="shared" si="2"/>
        <v>4</v>
      </c>
      <c r="K10" s="14">
        <f t="shared" si="3"/>
        <v>3</v>
      </c>
    </row>
    <row r="11" spans="1:11" x14ac:dyDescent="0.35">
      <c r="A11" s="22" t="s">
        <v>1687</v>
      </c>
      <c r="B11" s="16">
        <v>12</v>
      </c>
      <c r="C11" s="17">
        <v>0</v>
      </c>
      <c r="D11" s="17">
        <v>1</v>
      </c>
      <c r="E11" s="16">
        <v>1</v>
      </c>
      <c r="F11" s="16">
        <v>3</v>
      </c>
      <c r="G11" s="14" t="str">
        <f t="shared" si="0"/>
        <v>z</v>
      </c>
      <c r="H11" s="14" t="str">
        <f t="shared" si="1"/>
        <v>z</v>
      </c>
      <c r="I11" s="14" t="str">
        <f t="shared" si="4"/>
        <v>z</v>
      </c>
      <c r="J11" s="14" t="str">
        <f t="shared" si="2"/>
        <v>z</v>
      </c>
      <c r="K11" s="14" t="str">
        <f t="shared" si="3"/>
        <v>z</v>
      </c>
    </row>
    <row r="12" spans="1:11" x14ac:dyDescent="0.35">
      <c r="A12" s="23" t="s">
        <v>1687</v>
      </c>
      <c r="B12" s="17">
        <v>10</v>
      </c>
      <c r="C12" s="17">
        <v>0</v>
      </c>
      <c r="D12" s="17">
        <v>1</v>
      </c>
      <c r="E12" s="17">
        <v>1</v>
      </c>
      <c r="F12" s="17">
        <v>3</v>
      </c>
      <c r="G12" s="14" t="str">
        <f t="shared" si="0"/>
        <v>z</v>
      </c>
      <c r="H12" s="14" t="str">
        <f t="shared" si="1"/>
        <v>z</v>
      </c>
      <c r="I12" s="14" t="str">
        <f t="shared" si="4"/>
        <v>z</v>
      </c>
      <c r="J12" s="14" t="str">
        <f t="shared" si="2"/>
        <v>z</v>
      </c>
      <c r="K12" s="14" t="str">
        <f t="shared" si="3"/>
        <v>z</v>
      </c>
    </row>
    <row r="13" spans="1:11" x14ac:dyDescent="0.35">
      <c r="A13" s="22" t="s">
        <v>1687</v>
      </c>
      <c r="B13" s="16">
        <v>7</v>
      </c>
      <c r="C13" s="17">
        <v>0</v>
      </c>
      <c r="D13" s="17">
        <v>1</v>
      </c>
      <c r="E13" s="16">
        <v>1</v>
      </c>
      <c r="F13" s="16">
        <v>3</v>
      </c>
      <c r="G13" s="14" t="str">
        <f t="shared" si="0"/>
        <v>z</v>
      </c>
      <c r="H13" s="14" t="str">
        <f t="shared" si="1"/>
        <v>z</v>
      </c>
      <c r="I13" s="14" t="str">
        <f t="shared" si="4"/>
        <v>z</v>
      </c>
      <c r="J13" s="14" t="str">
        <f t="shared" si="2"/>
        <v>z</v>
      </c>
      <c r="K13" s="14" t="str">
        <f t="shared" si="3"/>
        <v>z</v>
      </c>
    </row>
    <row r="14" spans="1:11" x14ac:dyDescent="0.35">
      <c r="A14" s="23">
        <v>722000</v>
      </c>
      <c r="B14" s="17">
        <v>17</v>
      </c>
      <c r="C14" s="17">
        <v>1</v>
      </c>
      <c r="D14" s="17">
        <v>1</v>
      </c>
      <c r="E14" s="17">
        <v>7</v>
      </c>
      <c r="F14" s="17">
        <v>2</v>
      </c>
      <c r="G14" s="14">
        <f t="shared" si="0"/>
        <v>17</v>
      </c>
      <c r="H14" s="14">
        <f t="shared" si="1"/>
        <v>1</v>
      </c>
      <c r="I14" s="14">
        <f t="shared" si="4"/>
        <v>1</v>
      </c>
      <c r="J14" s="14">
        <f t="shared" si="2"/>
        <v>7</v>
      </c>
      <c r="K14" s="14">
        <f t="shared" si="3"/>
        <v>2</v>
      </c>
    </row>
    <row r="15" spans="1:11" x14ac:dyDescent="0.35">
      <c r="A15" s="22">
        <v>13500</v>
      </c>
      <c r="B15" s="16">
        <v>11</v>
      </c>
      <c r="C15" s="17">
        <v>1</v>
      </c>
      <c r="D15" s="17">
        <v>1</v>
      </c>
      <c r="E15" s="16">
        <v>7</v>
      </c>
      <c r="F15" s="16">
        <v>2</v>
      </c>
      <c r="G15" s="14">
        <f t="shared" si="0"/>
        <v>11</v>
      </c>
      <c r="H15" s="14">
        <f t="shared" si="1"/>
        <v>1</v>
      </c>
      <c r="I15" s="14">
        <f t="shared" si="4"/>
        <v>1</v>
      </c>
      <c r="J15" s="14">
        <f t="shared" si="2"/>
        <v>7</v>
      </c>
      <c r="K15" s="14">
        <f t="shared" si="3"/>
        <v>2</v>
      </c>
    </row>
    <row r="16" spans="1:11" x14ac:dyDescent="0.35">
      <c r="A16" s="23" t="s">
        <v>1687</v>
      </c>
      <c r="B16" s="17">
        <v>17</v>
      </c>
      <c r="C16" s="17">
        <v>1</v>
      </c>
      <c r="D16" s="17">
        <v>1</v>
      </c>
      <c r="E16" s="17">
        <v>2</v>
      </c>
      <c r="F16" s="17">
        <v>3</v>
      </c>
      <c r="G16" s="14" t="str">
        <f t="shared" si="0"/>
        <v>z</v>
      </c>
      <c r="H16" s="14" t="str">
        <f t="shared" si="1"/>
        <v>z</v>
      </c>
      <c r="I16" s="14" t="str">
        <f t="shared" si="4"/>
        <v>z</v>
      </c>
      <c r="J16" s="14" t="str">
        <f t="shared" si="2"/>
        <v>z</v>
      </c>
      <c r="K16" s="14" t="str">
        <f t="shared" si="3"/>
        <v>z</v>
      </c>
    </row>
    <row r="17" spans="1:11" x14ac:dyDescent="0.35">
      <c r="A17" s="22" t="s">
        <v>1687</v>
      </c>
      <c r="B17" s="16">
        <v>13</v>
      </c>
      <c r="C17" s="17">
        <v>0</v>
      </c>
      <c r="D17" s="17">
        <v>1</v>
      </c>
      <c r="E17" s="16">
        <v>0</v>
      </c>
      <c r="F17" s="16">
        <v>2</v>
      </c>
      <c r="G17" s="14" t="str">
        <f t="shared" si="0"/>
        <v>z</v>
      </c>
      <c r="H17" s="14" t="str">
        <f t="shared" si="1"/>
        <v>z</v>
      </c>
      <c r="I17" s="14" t="str">
        <f t="shared" si="4"/>
        <v>z</v>
      </c>
      <c r="J17" s="14" t="str">
        <f t="shared" si="2"/>
        <v>z</v>
      </c>
      <c r="K17" s="14" t="str">
        <f t="shared" si="3"/>
        <v>z</v>
      </c>
    </row>
    <row r="18" spans="1:11" x14ac:dyDescent="0.35">
      <c r="A18" s="23">
        <v>973400</v>
      </c>
      <c r="B18" s="17">
        <v>8</v>
      </c>
      <c r="C18" s="17">
        <v>0</v>
      </c>
      <c r="D18" s="17">
        <v>1</v>
      </c>
      <c r="E18" s="17">
        <v>0</v>
      </c>
      <c r="F18" s="17">
        <v>2</v>
      </c>
      <c r="G18" s="14">
        <f t="shared" si="0"/>
        <v>8</v>
      </c>
      <c r="H18" s="14">
        <f t="shared" si="1"/>
        <v>0</v>
      </c>
      <c r="I18" s="14">
        <f t="shared" si="4"/>
        <v>1</v>
      </c>
      <c r="J18" s="14">
        <f t="shared" si="2"/>
        <v>0</v>
      </c>
      <c r="K18" s="14">
        <f t="shared" si="3"/>
        <v>2</v>
      </c>
    </row>
    <row r="19" spans="1:11" x14ac:dyDescent="0.35">
      <c r="A19" s="22" t="s">
        <v>1687</v>
      </c>
      <c r="B19" s="16">
        <v>6</v>
      </c>
      <c r="C19" s="17">
        <v>0</v>
      </c>
      <c r="D19" s="17">
        <v>1</v>
      </c>
      <c r="E19" s="16">
        <v>12</v>
      </c>
      <c r="F19" s="16">
        <v>2</v>
      </c>
      <c r="G19" s="14" t="str">
        <f t="shared" si="0"/>
        <v>z</v>
      </c>
      <c r="H19" s="14" t="str">
        <f t="shared" si="1"/>
        <v>z</v>
      </c>
      <c r="I19" s="14" t="str">
        <f t="shared" si="4"/>
        <v>z</v>
      </c>
      <c r="J19" s="14" t="str">
        <f t="shared" si="2"/>
        <v>z</v>
      </c>
      <c r="K19" s="14" t="str">
        <f t="shared" si="3"/>
        <v>z</v>
      </c>
    </row>
    <row r="20" spans="1:11" x14ac:dyDescent="0.35">
      <c r="A20" s="23">
        <v>1730000</v>
      </c>
      <c r="B20" s="17">
        <v>15</v>
      </c>
      <c r="C20" s="17">
        <v>1</v>
      </c>
      <c r="D20" s="17">
        <v>1</v>
      </c>
      <c r="E20" s="17">
        <v>7</v>
      </c>
      <c r="F20" s="17">
        <v>2</v>
      </c>
      <c r="G20" s="14">
        <f t="shared" si="0"/>
        <v>15</v>
      </c>
      <c r="H20" s="14">
        <f t="shared" si="1"/>
        <v>1</v>
      </c>
      <c r="I20" s="14">
        <f t="shared" si="4"/>
        <v>1</v>
      </c>
      <c r="J20" s="14">
        <f t="shared" si="2"/>
        <v>7</v>
      </c>
      <c r="K20" s="14">
        <f t="shared" si="3"/>
        <v>2</v>
      </c>
    </row>
    <row r="21" spans="1:11" x14ac:dyDescent="0.35">
      <c r="A21" s="22">
        <v>20000</v>
      </c>
      <c r="B21" s="16">
        <v>17</v>
      </c>
      <c r="C21" s="17">
        <v>1</v>
      </c>
      <c r="D21" s="17">
        <v>1</v>
      </c>
      <c r="E21" s="16">
        <v>2</v>
      </c>
      <c r="F21" s="16">
        <v>2</v>
      </c>
      <c r="G21" s="14">
        <f t="shared" si="0"/>
        <v>17</v>
      </c>
      <c r="H21" s="14">
        <f t="shared" si="1"/>
        <v>1</v>
      </c>
      <c r="I21" s="14">
        <f t="shared" si="4"/>
        <v>1</v>
      </c>
      <c r="J21" s="14">
        <f t="shared" si="2"/>
        <v>2</v>
      </c>
      <c r="K21" s="14">
        <f t="shared" si="3"/>
        <v>2</v>
      </c>
    </row>
    <row r="22" spans="1:11" x14ac:dyDescent="0.35">
      <c r="A22" s="23">
        <v>1064000</v>
      </c>
      <c r="B22" s="17">
        <v>16</v>
      </c>
      <c r="C22" s="17">
        <v>1</v>
      </c>
      <c r="D22" s="17">
        <v>1</v>
      </c>
      <c r="E22" s="17">
        <v>6</v>
      </c>
      <c r="F22" s="17">
        <v>1</v>
      </c>
      <c r="G22" s="14">
        <f t="shared" si="0"/>
        <v>16</v>
      </c>
      <c r="H22" s="14">
        <f t="shared" si="1"/>
        <v>1</v>
      </c>
      <c r="I22" s="14">
        <f t="shared" si="4"/>
        <v>1</v>
      </c>
      <c r="J22" s="14">
        <f t="shared" si="2"/>
        <v>6</v>
      </c>
      <c r="K22" s="14">
        <f t="shared" si="3"/>
        <v>1</v>
      </c>
    </row>
    <row r="23" spans="1:11" x14ac:dyDescent="0.35">
      <c r="A23" s="22">
        <v>388000</v>
      </c>
      <c r="B23" s="16">
        <v>13</v>
      </c>
      <c r="C23" s="17">
        <v>1</v>
      </c>
      <c r="D23" s="17">
        <v>1</v>
      </c>
      <c r="E23" s="16">
        <v>6</v>
      </c>
      <c r="F23" s="16">
        <v>1</v>
      </c>
      <c r="G23" s="14">
        <f t="shared" si="0"/>
        <v>13</v>
      </c>
      <c r="H23" s="14">
        <f t="shared" si="1"/>
        <v>1</v>
      </c>
      <c r="I23" s="14">
        <f t="shared" si="4"/>
        <v>1</v>
      </c>
      <c r="J23" s="14">
        <f t="shared" si="2"/>
        <v>6</v>
      </c>
      <c r="K23" s="14">
        <f t="shared" si="3"/>
        <v>1</v>
      </c>
    </row>
    <row r="24" spans="1:11" x14ac:dyDescent="0.35">
      <c r="A24" s="23">
        <v>25000</v>
      </c>
      <c r="B24" s="17">
        <v>8</v>
      </c>
      <c r="C24" s="17">
        <v>1</v>
      </c>
      <c r="D24" s="17">
        <v>1</v>
      </c>
      <c r="E24" s="17">
        <v>6</v>
      </c>
      <c r="F24" s="17">
        <v>2</v>
      </c>
      <c r="G24" s="14">
        <f t="shared" si="0"/>
        <v>8</v>
      </c>
      <c r="H24" s="14">
        <f t="shared" si="1"/>
        <v>1</v>
      </c>
      <c r="I24" s="14">
        <f t="shared" si="4"/>
        <v>1</v>
      </c>
      <c r="J24" s="14">
        <f t="shared" si="2"/>
        <v>6</v>
      </c>
      <c r="K24" s="14">
        <f t="shared" si="3"/>
        <v>2</v>
      </c>
    </row>
    <row r="25" spans="1:11" x14ac:dyDescent="0.35">
      <c r="A25" s="22" t="s">
        <v>1687</v>
      </c>
      <c r="B25" s="16">
        <v>12</v>
      </c>
      <c r="C25" s="17">
        <v>1</v>
      </c>
      <c r="D25" s="17">
        <v>1</v>
      </c>
      <c r="E25" s="16">
        <v>12</v>
      </c>
      <c r="F25" s="16">
        <v>3</v>
      </c>
      <c r="G25" s="14" t="str">
        <f t="shared" si="0"/>
        <v>z</v>
      </c>
      <c r="H25" s="14" t="str">
        <f t="shared" si="1"/>
        <v>z</v>
      </c>
      <c r="I25" s="14" t="str">
        <f t="shared" si="4"/>
        <v>z</v>
      </c>
      <c r="J25" s="14" t="str">
        <f t="shared" si="2"/>
        <v>z</v>
      </c>
      <c r="K25" s="14" t="str">
        <f t="shared" si="3"/>
        <v>z</v>
      </c>
    </row>
    <row r="26" spans="1:11" x14ac:dyDescent="0.35">
      <c r="A26" s="23">
        <v>2574000</v>
      </c>
      <c r="B26" s="17">
        <v>13</v>
      </c>
      <c r="C26" s="17">
        <v>1</v>
      </c>
      <c r="D26" s="17">
        <v>1</v>
      </c>
      <c r="E26" s="17">
        <v>0</v>
      </c>
      <c r="F26" s="17">
        <v>3</v>
      </c>
      <c r="G26" s="14">
        <f t="shared" si="0"/>
        <v>13</v>
      </c>
      <c r="H26" s="14">
        <f t="shared" si="1"/>
        <v>1</v>
      </c>
      <c r="I26" s="14">
        <f t="shared" si="4"/>
        <v>1</v>
      </c>
      <c r="J26" s="14">
        <f t="shared" si="2"/>
        <v>0</v>
      </c>
      <c r="K26" s="14">
        <f t="shared" si="3"/>
        <v>3</v>
      </c>
    </row>
    <row r="27" spans="1:11" x14ac:dyDescent="0.35">
      <c r="A27" s="22">
        <v>1003000</v>
      </c>
      <c r="B27" s="16">
        <v>11</v>
      </c>
      <c r="C27" s="17">
        <v>0</v>
      </c>
      <c r="D27" s="17">
        <v>1</v>
      </c>
      <c r="E27" s="16">
        <v>0</v>
      </c>
      <c r="F27" s="16">
        <v>3</v>
      </c>
      <c r="G27" s="14">
        <f t="shared" si="0"/>
        <v>11</v>
      </c>
      <c r="H27" s="14">
        <f t="shared" si="1"/>
        <v>0</v>
      </c>
      <c r="I27" s="14">
        <f t="shared" si="4"/>
        <v>1</v>
      </c>
      <c r="J27" s="14">
        <f t="shared" si="2"/>
        <v>0</v>
      </c>
      <c r="K27" s="14">
        <f t="shared" si="3"/>
        <v>3</v>
      </c>
    </row>
    <row r="28" spans="1:11" x14ac:dyDescent="0.35">
      <c r="A28" s="23">
        <v>213000</v>
      </c>
      <c r="B28" s="17">
        <v>11</v>
      </c>
      <c r="C28" s="17">
        <v>0</v>
      </c>
      <c r="D28" s="17">
        <v>0</v>
      </c>
      <c r="E28" s="17">
        <v>6</v>
      </c>
      <c r="F28" s="17">
        <v>1</v>
      </c>
      <c r="G28" s="14">
        <f t="shared" si="0"/>
        <v>11</v>
      </c>
      <c r="H28" s="14">
        <f t="shared" si="1"/>
        <v>0</v>
      </c>
      <c r="I28" s="14">
        <f t="shared" si="4"/>
        <v>0</v>
      </c>
      <c r="J28" s="14">
        <f t="shared" si="2"/>
        <v>6</v>
      </c>
      <c r="K28" s="14">
        <f t="shared" si="3"/>
        <v>1</v>
      </c>
    </row>
    <row r="29" spans="1:11" x14ac:dyDescent="0.35">
      <c r="A29" s="22">
        <v>213000</v>
      </c>
      <c r="B29" s="16">
        <v>7</v>
      </c>
      <c r="C29" s="17">
        <v>0</v>
      </c>
      <c r="D29" s="17">
        <v>0</v>
      </c>
      <c r="E29" s="16">
        <v>6</v>
      </c>
      <c r="F29" s="16">
        <v>1</v>
      </c>
      <c r="G29" s="14">
        <f t="shared" si="0"/>
        <v>7</v>
      </c>
      <c r="H29" s="14">
        <f t="shared" si="1"/>
        <v>0</v>
      </c>
      <c r="I29" s="14">
        <f t="shared" si="4"/>
        <v>0</v>
      </c>
      <c r="J29" s="14">
        <f t="shared" si="2"/>
        <v>6</v>
      </c>
      <c r="K29" s="14">
        <f t="shared" si="3"/>
        <v>1</v>
      </c>
    </row>
    <row r="30" spans="1:11" x14ac:dyDescent="0.35">
      <c r="A30" s="23">
        <v>622000</v>
      </c>
      <c r="B30" s="17">
        <v>6</v>
      </c>
      <c r="C30" s="17">
        <v>0</v>
      </c>
      <c r="D30" s="17">
        <v>1</v>
      </c>
      <c r="E30" s="17">
        <v>6</v>
      </c>
      <c r="F30" s="17">
        <v>1</v>
      </c>
      <c r="G30" s="14">
        <f t="shared" si="0"/>
        <v>6</v>
      </c>
      <c r="H30" s="14">
        <f t="shared" si="1"/>
        <v>0</v>
      </c>
      <c r="I30" s="14">
        <f t="shared" si="4"/>
        <v>1</v>
      </c>
      <c r="J30" s="14">
        <f t="shared" si="2"/>
        <v>6</v>
      </c>
      <c r="K30" s="14">
        <f t="shared" si="3"/>
        <v>1</v>
      </c>
    </row>
    <row r="31" spans="1:11" x14ac:dyDescent="0.35">
      <c r="A31" s="22">
        <v>4268000</v>
      </c>
      <c r="B31" s="16">
        <v>8</v>
      </c>
      <c r="C31" s="17">
        <v>0</v>
      </c>
      <c r="D31" s="17">
        <v>1</v>
      </c>
      <c r="E31" s="16">
        <v>12</v>
      </c>
      <c r="F31" s="16">
        <v>4</v>
      </c>
      <c r="G31" s="14">
        <f t="shared" si="0"/>
        <v>8</v>
      </c>
      <c r="H31" s="14">
        <f t="shared" si="1"/>
        <v>0</v>
      </c>
      <c r="I31" s="14">
        <f t="shared" si="4"/>
        <v>1</v>
      </c>
      <c r="J31" s="14">
        <f t="shared" si="2"/>
        <v>12</v>
      </c>
      <c r="K31" s="14">
        <f t="shared" si="3"/>
        <v>4</v>
      </c>
    </row>
    <row r="32" spans="1:11" x14ac:dyDescent="0.35">
      <c r="A32" s="23">
        <v>655000</v>
      </c>
      <c r="B32" s="17">
        <v>6</v>
      </c>
      <c r="C32" s="17">
        <v>0</v>
      </c>
      <c r="D32" s="17">
        <v>1</v>
      </c>
      <c r="E32" s="17">
        <v>0</v>
      </c>
      <c r="F32" s="17">
        <v>1</v>
      </c>
      <c r="G32" s="14">
        <f t="shared" si="0"/>
        <v>6</v>
      </c>
      <c r="H32" s="14">
        <f t="shared" si="1"/>
        <v>0</v>
      </c>
      <c r="I32" s="14">
        <f t="shared" si="4"/>
        <v>1</v>
      </c>
      <c r="J32" s="14">
        <f t="shared" si="2"/>
        <v>0</v>
      </c>
      <c r="K32" s="14">
        <f t="shared" si="3"/>
        <v>1</v>
      </c>
    </row>
    <row r="33" spans="1:11" x14ac:dyDescent="0.35">
      <c r="A33" s="22">
        <v>580000</v>
      </c>
      <c r="B33" s="16">
        <v>10</v>
      </c>
      <c r="C33" s="17">
        <v>0</v>
      </c>
      <c r="D33" s="17">
        <v>1</v>
      </c>
      <c r="E33" s="16">
        <v>4</v>
      </c>
      <c r="F33" s="16">
        <v>2</v>
      </c>
      <c r="G33" s="14">
        <f t="shared" si="0"/>
        <v>10</v>
      </c>
      <c r="H33" s="14">
        <f t="shared" si="1"/>
        <v>0</v>
      </c>
      <c r="I33" s="14">
        <f t="shared" si="4"/>
        <v>1</v>
      </c>
      <c r="J33" s="14">
        <f t="shared" si="2"/>
        <v>4</v>
      </c>
      <c r="K33" s="14">
        <f t="shared" si="3"/>
        <v>2</v>
      </c>
    </row>
    <row r="34" spans="1:11" x14ac:dyDescent="0.35">
      <c r="A34" s="23">
        <v>1380000</v>
      </c>
      <c r="B34" s="17">
        <v>12</v>
      </c>
      <c r="C34" s="17">
        <v>1</v>
      </c>
      <c r="D34" s="17">
        <v>1</v>
      </c>
      <c r="E34" s="17">
        <v>4</v>
      </c>
      <c r="F34" s="17">
        <v>2</v>
      </c>
      <c r="G34" s="14">
        <f t="shared" si="0"/>
        <v>12</v>
      </c>
      <c r="H34" s="14">
        <f t="shared" si="1"/>
        <v>1</v>
      </c>
      <c r="I34" s="14">
        <f t="shared" si="4"/>
        <v>1</v>
      </c>
      <c r="J34" s="14">
        <f t="shared" si="2"/>
        <v>4</v>
      </c>
      <c r="K34" s="14">
        <f t="shared" si="3"/>
        <v>2</v>
      </c>
    </row>
    <row r="35" spans="1:11" x14ac:dyDescent="0.35">
      <c r="A35" s="22">
        <v>450000</v>
      </c>
      <c r="B35" s="16">
        <v>9</v>
      </c>
      <c r="C35" s="17">
        <v>0</v>
      </c>
      <c r="D35" s="17">
        <v>1</v>
      </c>
      <c r="E35" s="16">
        <v>4</v>
      </c>
      <c r="F35" s="16">
        <v>2</v>
      </c>
      <c r="G35" s="14">
        <f t="shared" si="0"/>
        <v>9</v>
      </c>
      <c r="H35" s="14">
        <f t="shared" si="1"/>
        <v>0</v>
      </c>
      <c r="I35" s="14">
        <f t="shared" si="4"/>
        <v>1</v>
      </c>
      <c r="J35" s="14">
        <f t="shared" si="2"/>
        <v>4</v>
      </c>
      <c r="K35" s="14">
        <f t="shared" si="3"/>
        <v>2</v>
      </c>
    </row>
    <row r="36" spans="1:11" x14ac:dyDescent="0.35">
      <c r="A36" s="23" t="s">
        <v>1687</v>
      </c>
      <c r="B36" s="17">
        <v>17</v>
      </c>
      <c r="C36" s="17">
        <v>0</v>
      </c>
      <c r="D36" s="17">
        <v>1</v>
      </c>
      <c r="E36" s="17">
        <v>8</v>
      </c>
      <c r="F36" s="17">
        <v>2</v>
      </c>
      <c r="G36" s="14" t="str">
        <f t="shared" si="0"/>
        <v>z</v>
      </c>
      <c r="H36" s="14" t="str">
        <f t="shared" si="1"/>
        <v>z</v>
      </c>
      <c r="I36" s="14" t="str">
        <f t="shared" si="4"/>
        <v>z</v>
      </c>
      <c r="J36" s="14" t="str">
        <f t="shared" si="2"/>
        <v>z</v>
      </c>
      <c r="K36" s="14" t="str">
        <f t="shared" si="3"/>
        <v>z</v>
      </c>
    </row>
    <row r="37" spans="1:11" x14ac:dyDescent="0.35">
      <c r="A37" s="22">
        <v>31500</v>
      </c>
      <c r="B37" s="16">
        <v>10</v>
      </c>
      <c r="C37" s="17">
        <v>1</v>
      </c>
      <c r="D37" s="17">
        <v>1</v>
      </c>
      <c r="E37" s="16">
        <v>0</v>
      </c>
      <c r="F37" s="16">
        <v>2</v>
      </c>
      <c r="G37" s="14">
        <f t="shared" si="0"/>
        <v>10</v>
      </c>
      <c r="H37" s="14">
        <f t="shared" si="1"/>
        <v>1</v>
      </c>
      <c r="I37" s="14">
        <f t="shared" si="4"/>
        <v>1</v>
      </c>
      <c r="J37" s="14">
        <f t="shared" si="2"/>
        <v>0</v>
      </c>
      <c r="K37" s="14">
        <f t="shared" si="3"/>
        <v>2</v>
      </c>
    </row>
    <row r="38" spans="1:11" x14ac:dyDescent="0.35">
      <c r="A38" s="23">
        <v>25800</v>
      </c>
      <c r="B38" s="17">
        <v>12</v>
      </c>
      <c r="C38" s="17">
        <v>0</v>
      </c>
      <c r="D38" s="17">
        <v>1</v>
      </c>
      <c r="E38" s="17">
        <v>0</v>
      </c>
      <c r="F38" s="17">
        <v>2</v>
      </c>
      <c r="G38" s="14">
        <f t="shared" si="0"/>
        <v>12</v>
      </c>
      <c r="H38" s="14">
        <f t="shared" si="1"/>
        <v>0</v>
      </c>
      <c r="I38" s="14">
        <f t="shared" si="4"/>
        <v>1</v>
      </c>
      <c r="J38" s="14">
        <f t="shared" si="2"/>
        <v>0</v>
      </c>
      <c r="K38" s="14">
        <f t="shared" si="3"/>
        <v>2</v>
      </c>
    </row>
    <row r="39" spans="1:11" x14ac:dyDescent="0.35">
      <c r="A39" s="22">
        <v>62000</v>
      </c>
      <c r="B39" s="16">
        <v>11</v>
      </c>
      <c r="C39" s="17">
        <v>1</v>
      </c>
      <c r="D39" s="17">
        <v>1</v>
      </c>
      <c r="E39" s="16">
        <v>4</v>
      </c>
      <c r="F39" s="16">
        <v>1</v>
      </c>
      <c r="G39" s="14">
        <f t="shared" si="0"/>
        <v>11</v>
      </c>
      <c r="H39" s="14">
        <f t="shared" si="1"/>
        <v>1</v>
      </c>
      <c r="I39" s="14">
        <f t="shared" si="4"/>
        <v>1</v>
      </c>
      <c r="J39" s="14">
        <f t="shared" si="2"/>
        <v>4</v>
      </c>
      <c r="K39" s="14">
        <f t="shared" si="3"/>
        <v>1</v>
      </c>
    </row>
    <row r="40" spans="1:11" x14ac:dyDescent="0.35">
      <c r="A40" s="23">
        <v>60000</v>
      </c>
      <c r="B40" s="17">
        <v>7</v>
      </c>
      <c r="C40" s="17">
        <v>0</v>
      </c>
      <c r="D40" s="17">
        <v>1</v>
      </c>
      <c r="E40" s="17">
        <v>4</v>
      </c>
      <c r="F40" s="17">
        <v>1</v>
      </c>
      <c r="G40" s="14">
        <f t="shared" si="0"/>
        <v>7</v>
      </c>
      <c r="H40" s="14">
        <f t="shared" si="1"/>
        <v>0</v>
      </c>
      <c r="I40" s="14">
        <f t="shared" si="4"/>
        <v>1</v>
      </c>
      <c r="J40" s="14">
        <f t="shared" si="2"/>
        <v>4</v>
      </c>
      <c r="K40" s="14">
        <f t="shared" si="3"/>
        <v>1</v>
      </c>
    </row>
    <row r="41" spans="1:11" x14ac:dyDescent="0.35">
      <c r="A41" s="22">
        <v>30000</v>
      </c>
      <c r="B41" s="16">
        <v>6</v>
      </c>
      <c r="C41" s="17">
        <v>1</v>
      </c>
      <c r="D41" s="17">
        <v>1</v>
      </c>
      <c r="E41" s="16">
        <v>4</v>
      </c>
      <c r="F41" s="16">
        <v>1</v>
      </c>
      <c r="G41" s="14">
        <f t="shared" si="0"/>
        <v>6</v>
      </c>
      <c r="H41" s="14">
        <f t="shared" si="1"/>
        <v>1</v>
      </c>
      <c r="I41" s="14">
        <f t="shared" si="4"/>
        <v>1</v>
      </c>
      <c r="J41" s="14">
        <f t="shared" si="2"/>
        <v>4</v>
      </c>
      <c r="K41" s="14">
        <f t="shared" si="3"/>
        <v>1</v>
      </c>
    </row>
    <row r="42" spans="1:11" x14ac:dyDescent="0.35">
      <c r="A42" s="23">
        <v>286000</v>
      </c>
      <c r="B42" s="17">
        <v>7</v>
      </c>
      <c r="C42" s="17">
        <v>1</v>
      </c>
      <c r="D42" s="17">
        <v>1</v>
      </c>
      <c r="E42" s="17">
        <v>2</v>
      </c>
      <c r="F42" s="17">
        <v>2</v>
      </c>
      <c r="G42" s="14">
        <f t="shared" si="0"/>
        <v>7</v>
      </c>
      <c r="H42" s="14">
        <f t="shared" si="1"/>
        <v>1</v>
      </c>
      <c r="I42" s="14">
        <f t="shared" si="4"/>
        <v>1</v>
      </c>
      <c r="J42" s="14">
        <f t="shared" si="2"/>
        <v>2</v>
      </c>
      <c r="K42" s="14">
        <f t="shared" si="3"/>
        <v>2</v>
      </c>
    </row>
    <row r="43" spans="1:11" x14ac:dyDescent="0.35">
      <c r="A43" s="22">
        <v>2560000</v>
      </c>
      <c r="B43" s="16">
        <v>17</v>
      </c>
      <c r="C43" s="17">
        <v>0</v>
      </c>
      <c r="D43" s="17">
        <v>1</v>
      </c>
      <c r="E43" s="16">
        <v>7</v>
      </c>
      <c r="F43" s="16">
        <v>2</v>
      </c>
      <c r="G43" s="14">
        <f t="shared" si="0"/>
        <v>17</v>
      </c>
      <c r="H43" s="14">
        <f t="shared" si="1"/>
        <v>0</v>
      </c>
      <c r="I43" s="14">
        <f t="shared" si="4"/>
        <v>1</v>
      </c>
      <c r="J43" s="14">
        <f t="shared" si="2"/>
        <v>7</v>
      </c>
      <c r="K43" s="14">
        <f t="shared" si="3"/>
        <v>2</v>
      </c>
    </row>
    <row r="44" spans="1:11" x14ac:dyDescent="0.35">
      <c r="A44" s="23">
        <v>170000</v>
      </c>
      <c r="B44" s="17">
        <v>15</v>
      </c>
      <c r="C44" s="17">
        <v>1</v>
      </c>
      <c r="D44" s="17">
        <v>1</v>
      </c>
      <c r="E44" s="17">
        <v>7</v>
      </c>
      <c r="F44" s="17">
        <v>2</v>
      </c>
      <c r="G44" s="14">
        <f t="shared" si="0"/>
        <v>15</v>
      </c>
      <c r="H44" s="14">
        <f t="shared" si="1"/>
        <v>1</v>
      </c>
      <c r="I44" s="14">
        <f t="shared" si="4"/>
        <v>1</v>
      </c>
      <c r="J44" s="14">
        <f t="shared" si="2"/>
        <v>7</v>
      </c>
      <c r="K44" s="14">
        <f t="shared" si="3"/>
        <v>2</v>
      </c>
    </row>
    <row r="45" spans="1:11" x14ac:dyDescent="0.35">
      <c r="A45" s="22">
        <v>115000</v>
      </c>
      <c r="B45" s="16">
        <v>13</v>
      </c>
      <c r="C45" s="17">
        <v>0</v>
      </c>
      <c r="D45" s="17">
        <v>1</v>
      </c>
      <c r="E45" s="16">
        <v>7</v>
      </c>
      <c r="F45" s="16">
        <v>2</v>
      </c>
      <c r="G45" s="14">
        <f t="shared" si="0"/>
        <v>13</v>
      </c>
      <c r="H45" s="14">
        <f t="shared" si="1"/>
        <v>0</v>
      </c>
      <c r="I45" s="14">
        <f t="shared" si="4"/>
        <v>1</v>
      </c>
      <c r="J45" s="14">
        <f t="shared" si="2"/>
        <v>7</v>
      </c>
      <c r="K45" s="14">
        <f t="shared" si="3"/>
        <v>2</v>
      </c>
    </row>
    <row r="46" spans="1:11" x14ac:dyDescent="0.35">
      <c r="A46" s="23">
        <v>58000</v>
      </c>
      <c r="B46" s="17">
        <v>10</v>
      </c>
      <c r="C46" s="17">
        <v>0</v>
      </c>
      <c r="D46" s="17">
        <v>1</v>
      </c>
      <c r="E46" s="17">
        <v>7</v>
      </c>
      <c r="F46" s="17">
        <v>2</v>
      </c>
      <c r="G46" s="14">
        <f t="shared" si="0"/>
        <v>10</v>
      </c>
      <c r="H46" s="14">
        <f t="shared" si="1"/>
        <v>0</v>
      </c>
      <c r="I46" s="14">
        <f t="shared" si="4"/>
        <v>1</v>
      </c>
      <c r="J46" s="14">
        <f t="shared" si="2"/>
        <v>7</v>
      </c>
      <c r="K46" s="14">
        <f t="shared" si="3"/>
        <v>2</v>
      </c>
    </row>
    <row r="47" spans="1:11" x14ac:dyDescent="0.35">
      <c r="A47" s="22" t="s">
        <v>1687</v>
      </c>
      <c r="B47" s="16">
        <v>17</v>
      </c>
      <c r="C47" s="17">
        <v>0</v>
      </c>
      <c r="D47" s="17">
        <v>1</v>
      </c>
      <c r="E47" s="16">
        <v>9</v>
      </c>
      <c r="F47" s="16">
        <v>2</v>
      </c>
      <c r="G47" s="14" t="str">
        <f t="shared" si="0"/>
        <v>z</v>
      </c>
      <c r="H47" s="14" t="str">
        <f t="shared" si="1"/>
        <v>z</v>
      </c>
      <c r="I47" s="14" t="str">
        <f t="shared" si="4"/>
        <v>z</v>
      </c>
      <c r="J47" s="14" t="str">
        <f t="shared" si="2"/>
        <v>z</v>
      </c>
      <c r="K47" s="14" t="str">
        <f t="shared" si="3"/>
        <v>z</v>
      </c>
    </row>
    <row r="48" spans="1:11" x14ac:dyDescent="0.35">
      <c r="A48" s="23">
        <v>95000</v>
      </c>
      <c r="B48" s="17">
        <v>14</v>
      </c>
      <c r="C48" s="17">
        <v>0</v>
      </c>
      <c r="D48" s="17">
        <v>1</v>
      </c>
      <c r="E48" s="17">
        <v>9</v>
      </c>
      <c r="F48" s="17">
        <v>2</v>
      </c>
      <c r="G48" s="14">
        <f t="shared" si="0"/>
        <v>14</v>
      </c>
      <c r="H48" s="14">
        <f t="shared" si="1"/>
        <v>0</v>
      </c>
      <c r="I48" s="14">
        <f t="shared" si="4"/>
        <v>1</v>
      </c>
      <c r="J48" s="14">
        <f t="shared" si="2"/>
        <v>9</v>
      </c>
      <c r="K48" s="14">
        <f t="shared" si="3"/>
        <v>2</v>
      </c>
    </row>
    <row r="49" spans="1:11" x14ac:dyDescent="0.35">
      <c r="A49" s="22">
        <v>572000</v>
      </c>
      <c r="B49" s="16">
        <v>11</v>
      </c>
      <c r="C49" s="17">
        <v>1</v>
      </c>
      <c r="D49" s="17">
        <v>1</v>
      </c>
      <c r="E49" s="16">
        <v>9</v>
      </c>
      <c r="F49" s="16">
        <v>1</v>
      </c>
      <c r="G49" s="14">
        <f t="shared" si="0"/>
        <v>11</v>
      </c>
      <c r="H49" s="14">
        <f t="shared" si="1"/>
        <v>1</v>
      </c>
      <c r="I49" s="14">
        <f t="shared" si="4"/>
        <v>1</v>
      </c>
      <c r="J49" s="14">
        <f t="shared" si="2"/>
        <v>9</v>
      </c>
      <c r="K49" s="14">
        <f t="shared" si="3"/>
        <v>1</v>
      </c>
    </row>
    <row r="50" spans="1:11" x14ac:dyDescent="0.35">
      <c r="A50" s="23">
        <v>11000</v>
      </c>
      <c r="B50" s="17">
        <v>11</v>
      </c>
      <c r="C50" s="17">
        <v>1</v>
      </c>
      <c r="D50" s="17">
        <v>1</v>
      </c>
      <c r="E50" s="17">
        <v>3</v>
      </c>
      <c r="F50" s="17">
        <v>2</v>
      </c>
      <c r="G50" s="14">
        <f t="shared" si="0"/>
        <v>11</v>
      </c>
      <c r="H50" s="14">
        <f t="shared" si="1"/>
        <v>1</v>
      </c>
      <c r="I50" s="14">
        <f t="shared" si="4"/>
        <v>1</v>
      </c>
      <c r="J50" s="14">
        <f t="shared" si="2"/>
        <v>3</v>
      </c>
      <c r="K50" s="14">
        <f t="shared" si="3"/>
        <v>2</v>
      </c>
    </row>
    <row r="51" spans="1:11" x14ac:dyDescent="0.35">
      <c r="A51" s="22">
        <v>2620000</v>
      </c>
      <c r="B51" s="16">
        <v>16</v>
      </c>
      <c r="C51" s="17">
        <v>1</v>
      </c>
      <c r="D51" s="17">
        <v>1</v>
      </c>
      <c r="E51" s="16">
        <v>7</v>
      </c>
      <c r="F51" s="16">
        <v>1</v>
      </c>
      <c r="G51" s="14">
        <f t="shared" si="0"/>
        <v>16</v>
      </c>
      <c r="H51" s="14">
        <f t="shared" si="1"/>
        <v>1</v>
      </c>
      <c r="I51" s="14">
        <f t="shared" si="4"/>
        <v>1</v>
      </c>
      <c r="J51" s="14">
        <f t="shared" si="2"/>
        <v>7</v>
      </c>
      <c r="K51" s="14">
        <f t="shared" si="3"/>
        <v>1</v>
      </c>
    </row>
    <row r="52" spans="1:11" x14ac:dyDescent="0.35">
      <c r="A52" s="23">
        <v>3110000</v>
      </c>
      <c r="B52" s="17">
        <v>9</v>
      </c>
      <c r="C52" s="17">
        <v>0</v>
      </c>
      <c r="D52" s="17">
        <v>1</v>
      </c>
      <c r="E52" s="17">
        <v>7</v>
      </c>
      <c r="F52" s="17">
        <v>4</v>
      </c>
      <c r="G52" s="14">
        <f t="shared" si="0"/>
        <v>9</v>
      </c>
      <c r="H52" s="14">
        <f t="shared" si="1"/>
        <v>0</v>
      </c>
      <c r="I52" s="14">
        <f t="shared" si="4"/>
        <v>1</v>
      </c>
      <c r="J52" s="14">
        <f t="shared" si="2"/>
        <v>7</v>
      </c>
      <c r="K52" s="14">
        <f t="shared" si="3"/>
        <v>4</v>
      </c>
    </row>
    <row r="53" spans="1:11" x14ac:dyDescent="0.35">
      <c r="A53" s="22" t="s">
        <v>1687</v>
      </c>
      <c r="B53" s="16">
        <v>9</v>
      </c>
      <c r="C53" s="17">
        <v>1</v>
      </c>
      <c r="D53" s="17">
        <v>1</v>
      </c>
      <c r="E53" s="16">
        <v>4</v>
      </c>
      <c r="F53" s="16">
        <v>4</v>
      </c>
      <c r="G53" s="14" t="str">
        <f t="shared" si="0"/>
        <v>z</v>
      </c>
      <c r="H53" s="14" t="str">
        <f t="shared" si="1"/>
        <v>z</v>
      </c>
      <c r="I53" s="14" t="str">
        <f t="shared" si="4"/>
        <v>z</v>
      </c>
      <c r="J53" s="14" t="str">
        <f t="shared" si="2"/>
        <v>z</v>
      </c>
      <c r="K53" s="14" t="str">
        <f t="shared" si="3"/>
        <v>z</v>
      </c>
    </row>
    <row r="54" spans="1:11" x14ac:dyDescent="0.35">
      <c r="A54" s="23">
        <v>443000</v>
      </c>
      <c r="B54" s="17">
        <v>6</v>
      </c>
      <c r="C54" s="17">
        <v>1</v>
      </c>
      <c r="D54" s="17">
        <v>1</v>
      </c>
      <c r="E54" s="17">
        <v>9</v>
      </c>
      <c r="F54" s="17">
        <v>3</v>
      </c>
      <c r="G54" s="14">
        <f t="shared" si="0"/>
        <v>6</v>
      </c>
      <c r="H54" s="14">
        <f t="shared" si="1"/>
        <v>1</v>
      </c>
      <c r="I54" s="14">
        <f t="shared" si="4"/>
        <v>1</v>
      </c>
      <c r="J54" s="14">
        <f t="shared" si="2"/>
        <v>9</v>
      </c>
      <c r="K54" s="14">
        <f t="shared" si="3"/>
        <v>3</v>
      </c>
    </row>
    <row r="55" spans="1:11" x14ac:dyDescent="0.35">
      <c r="A55" s="22">
        <v>52000</v>
      </c>
      <c r="B55" s="16">
        <v>17</v>
      </c>
      <c r="C55" s="17">
        <v>1</v>
      </c>
      <c r="D55" s="17">
        <v>1</v>
      </c>
      <c r="E55" s="16">
        <v>0</v>
      </c>
      <c r="F55" s="16">
        <v>3</v>
      </c>
      <c r="G55" s="14">
        <f t="shared" si="0"/>
        <v>17</v>
      </c>
      <c r="H55" s="14">
        <f t="shared" si="1"/>
        <v>1</v>
      </c>
      <c r="I55" s="14">
        <f t="shared" si="4"/>
        <v>1</v>
      </c>
      <c r="J55" s="14">
        <f t="shared" si="2"/>
        <v>0</v>
      </c>
      <c r="K55" s="14">
        <f t="shared" si="3"/>
        <v>3</v>
      </c>
    </row>
    <row r="56" spans="1:11" x14ac:dyDescent="0.35">
      <c r="A56" s="23">
        <v>200000</v>
      </c>
      <c r="B56" s="17">
        <v>14</v>
      </c>
      <c r="C56" s="17">
        <v>1</v>
      </c>
      <c r="D56" s="17">
        <v>1</v>
      </c>
      <c r="E56" s="17">
        <v>8</v>
      </c>
      <c r="F56" s="17">
        <v>1</v>
      </c>
      <c r="G56" s="14">
        <f t="shared" si="0"/>
        <v>14</v>
      </c>
      <c r="H56" s="14">
        <f t="shared" si="1"/>
        <v>1</v>
      </c>
      <c r="I56" s="14">
        <f t="shared" si="4"/>
        <v>1</v>
      </c>
      <c r="J56" s="14">
        <f t="shared" si="2"/>
        <v>8</v>
      </c>
      <c r="K56" s="14">
        <f t="shared" si="3"/>
        <v>1</v>
      </c>
    </row>
    <row r="57" spans="1:11" x14ac:dyDescent="0.35">
      <c r="A57" s="22" t="s">
        <v>1687</v>
      </c>
      <c r="B57" s="16">
        <v>17</v>
      </c>
      <c r="C57" s="17">
        <v>1</v>
      </c>
      <c r="D57" s="17">
        <v>1</v>
      </c>
      <c r="E57" s="16">
        <v>8</v>
      </c>
      <c r="F57" s="16">
        <v>1</v>
      </c>
      <c r="G57" s="14" t="str">
        <f t="shared" si="0"/>
        <v>z</v>
      </c>
      <c r="H57" s="14" t="str">
        <f t="shared" si="1"/>
        <v>z</v>
      </c>
      <c r="I57" s="14" t="str">
        <f t="shared" si="4"/>
        <v>z</v>
      </c>
      <c r="J57" s="14" t="str">
        <f t="shared" si="2"/>
        <v>z</v>
      </c>
      <c r="K57" s="14" t="str">
        <f t="shared" si="3"/>
        <v>z</v>
      </c>
    </row>
    <row r="58" spans="1:11" x14ac:dyDescent="0.35">
      <c r="A58" s="23">
        <v>93500</v>
      </c>
      <c r="B58" s="17">
        <v>11</v>
      </c>
      <c r="C58" s="17">
        <v>1</v>
      </c>
      <c r="D58" s="17">
        <v>1</v>
      </c>
      <c r="E58" s="17">
        <v>8</v>
      </c>
      <c r="F58" s="17">
        <v>1</v>
      </c>
      <c r="G58" s="14">
        <f t="shared" si="0"/>
        <v>11</v>
      </c>
      <c r="H58" s="14">
        <f t="shared" si="1"/>
        <v>1</v>
      </c>
      <c r="I58" s="14">
        <f t="shared" si="4"/>
        <v>1</v>
      </c>
      <c r="J58" s="14">
        <f t="shared" si="2"/>
        <v>8</v>
      </c>
      <c r="K58" s="14">
        <f t="shared" si="3"/>
        <v>1</v>
      </c>
    </row>
    <row r="59" spans="1:11" x14ac:dyDescent="0.35">
      <c r="A59" s="22">
        <v>606000</v>
      </c>
      <c r="B59" s="16">
        <v>14</v>
      </c>
      <c r="C59" s="17">
        <v>1</v>
      </c>
      <c r="D59" s="17">
        <v>1</v>
      </c>
      <c r="E59" s="16">
        <v>7</v>
      </c>
      <c r="F59" s="16">
        <v>4</v>
      </c>
      <c r="G59" s="14">
        <f t="shared" si="0"/>
        <v>14</v>
      </c>
      <c r="H59" s="14">
        <f t="shared" si="1"/>
        <v>1</v>
      </c>
      <c r="I59" s="14">
        <f t="shared" si="4"/>
        <v>1</v>
      </c>
      <c r="J59" s="14">
        <f t="shared" si="2"/>
        <v>7</v>
      </c>
      <c r="K59" s="14">
        <f t="shared" si="3"/>
        <v>4</v>
      </c>
    </row>
    <row r="60" spans="1:11" x14ac:dyDescent="0.35">
      <c r="A60" s="23">
        <v>54900</v>
      </c>
      <c r="B60" s="17">
        <v>11</v>
      </c>
      <c r="C60" s="17">
        <v>1</v>
      </c>
      <c r="D60" s="17">
        <v>1</v>
      </c>
      <c r="E60" s="17">
        <v>7</v>
      </c>
      <c r="F60" s="17">
        <v>4</v>
      </c>
      <c r="G60" s="14">
        <f t="shared" si="0"/>
        <v>11</v>
      </c>
      <c r="H60" s="14">
        <f t="shared" si="1"/>
        <v>1</v>
      </c>
      <c r="I60" s="14">
        <f t="shared" si="4"/>
        <v>1</v>
      </c>
      <c r="J60" s="14">
        <f t="shared" si="2"/>
        <v>7</v>
      </c>
      <c r="K60" s="14">
        <f t="shared" si="3"/>
        <v>4</v>
      </c>
    </row>
    <row r="61" spans="1:11" x14ac:dyDescent="0.35">
      <c r="A61" s="22">
        <v>80000</v>
      </c>
      <c r="B61" s="16">
        <v>12</v>
      </c>
      <c r="C61" s="17">
        <v>0</v>
      </c>
      <c r="D61" s="17">
        <v>0</v>
      </c>
      <c r="E61" s="16">
        <v>0</v>
      </c>
      <c r="F61" s="16">
        <v>2</v>
      </c>
      <c r="G61" s="14">
        <f t="shared" si="0"/>
        <v>12</v>
      </c>
      <c r="H61" s="14">
        <f t="shared" si="1"/>
        <v>0</v>
      </c>
      <c r="I61" s="14">
        <f t="shared" si="4"/>
        <v>0</v>
      </c>
      <c r="J61" s="14">
        <f t="shared" si="2"/>
        <v>0</v>
      </c>
      <c r="K61" s="14">
        <f t="shared" si="3"/>
        <v>2</v>
      </c>
    </row>
    <row r="62" spans="1:11" x14ac:dyDescent="0.35">
      <c r="A62" s="23">
        <v>65000</v>
      </c>
      <c r="B62" s="17">
        <v>9</v>
      </c>
      <c r="C62" s="17">
        <v>1</v>
      </c>
      <c r="D62" s="17">
        <v>0</v>
      </c>
      <c r="E62" s="17">
        <v>0</v>
      </c>
      <c r="F62" s="17">
        <v>2</v>
      </c>
      <c r="G62" s="14">
        <f t="shared" si="0"/>
        <v>9</v>
      </c>
      <c r="H62" s="14">
        <f t="shared" si="1"/>
        <v>1</v>
      </c>
      <c r="I62" s="14">
        <f t="shared" si="4"/>
        <v>0</v>
      </c>
      <c r="J62" s="14">
        <f t="shared" si="2"/>
        <v>0</v>
      </c>
      <c r="K62" s="14">
        <f t="shared" si="3"/>
        <v>2</v>
      </c>
    </row>
    <row r="63" spans="1:11" x14ac:dyDescent="0.35">
      <c r="A63" s="22" t="s">
        <v>1687</v>
      </c>
      <c r="B63" s="16">
        <v>17</v>
      </c>
      <c r="C63" s="17">
        <v>1</v>
      </c>
      <c r="D63" s="17">
        <v>1</v>
      </c>
      <c r="E63" s="16">
        <v>2</v>
      </c>
      <c r="F63" s="16">
        <v>2</v>
      </c>
      <c r="G63" s="14" t="str">
        <f t="shared" si="0"/>
        <v>z</v>
      </c>
      <c r="H63" s="14" t="str">
        <f t="shared" si="1"/>
        <v>z</v>
      </c>
      <c r="I63" s="14" t="str">
        <f t="shared" si="4"/>
        <v>z</v>
      </c>
      <c r="J63" s="14" t="str">
        <f t="shared" si="2"/>
        <v>z</v>
      </c>
      <c r="K63" s="14" t="str">
        <f t="shared" si="3"/>
        <v>z</v>
      </c>
    </row>
    <row r="64" spans="1:11" x14ac:dyDescent="0.35">
      <c r="A64" s="23">
        <v>54000</v>
      </c>
      <c r="B64" s="17">
        <v>11</v>
      </c>
      <c r="C64" s="17">
        <v>0</v>
      </c>
      <c r="D64" s="17">
        <v>1</v>
      </c>
      <c r="E64" s="17">
        <v>2</v>
      </c>
      <c r="F64" s="17">
        <v>2</v>
      </c>
      <c r="G64" s="14">
        <f t="shared" si="0"/>
        <v>11</v>
      </c>
      <c r="H64" s="14">
        <f t="shared" si="1"/>
        <v>0</v>
      </c>
      <c r="I64" s="14">
        <f t="shared" si="4"/>
        <v>1</v>
      </c>
      <c r="J64" s="14">
        <f t="shared" si="2"/>
        <v>2</v>
      </c>
      <c r="K64" s="14">
        <f t="shared" si="3"/>
        <v>2</v>
      </c>
    </row>
    <row r="65" spans="1:11" x14ac:dyDescent="0.35">
      <c r="A65" s="22" t="s">
        <v>1687</v>
      </c>
      <c r="B65" s="16">
        <v>17</v>
      </c>
      <c r="C65" s="17">
        <v>0</v>
      </c>
      <c r="D65" s="17">
        <v>1</v>
      </c>
      <c r="E65" s="16">
        <v>8</v>
      </c>
      <c r="F65" s="16">
        <v>2</v>
      </c>
      <c r="G65" s="14" t="str">
        <f t="shared" si="0"/>
        <v>z</v>
      </c>
      <c r="H65" s="14" t="str">
        <f t="shared" si="1"/>
        <v>z</v>
      </c>
      <c r="I65" s="14" t="str">
        <f t="shared" si="4"/>
        <v>z</v>
      </c>
      <c r="J65" s="14" t="str">
        <f t="shared" si="2"/>
        <v>z</v>
      </c>
      <c r="K65" s="14" t="str">
        <f t="shared" si="3"/>
        <v>z</v>
      </c>
    </row>
    <row r="66" spans="1:11" x14ac:dyDescent="0.35">
      <c r="A66" s="23">
        <v>1043000</v>
      </c>
      <c r="B66" s="17">
        <v>15</v>
      </c>
      <c r="C66" s="17">
        <v>0</v>
      </c>
      <c r="D66" s="17">
        <v>1</v>
      </c>
      <c r="E66" s="17">
        <v>8</v>
      </c>
      <c r="F66" s="17">
        <v>2</v>
      </c>
      <c r="G66" s="14">
        <f t="shared" si="0"/>
        <v>15</v>
      </c>
      <c r="H66" s="14">
        <f t="shared" si="1"/>
        <v>0</v>
      </c>
      <c r="I66" s="14">
        <f t="shared" si="4"/>
        <v>1</v>
      </c>
      <c r="J66" s="14">
        <f t="shared" si="2"/>
        <v>8</v>
      </c>
      <c r="K66" s="14">
        <f t="shared" si="3"/>
        <v>2</v>
      </c>
    </row>
    <row r="67" spans="1:11" x14ac:dyDescent="0.35">
      <c r="A67" s="22">
        <v>363000</v>
      </c>
      <c r="B67" s="16">
        <v>11</v>
      </c>
      <c r="C67" s="17">
        <v>0</v>
      </c>
      <c r="D67" s="17">
        <v>1</v>
      </c>
      <c r="E67" s="16">
        <v>8</v>
      </c>
      <c r="F67" s="16">
        <v>2</v>
      </c>
      <c r="G67" s="14">
        <f t="shared" si="0"/>
        <v>11</v>
      </c>
      <c r="H67" s="14">
        <f t="shared" si="1"/>
        <v>0</v>
      </c>
      <c r="I67" s="14">
        <f t="shared" si="4"/>
        <v>1</v>
      </c>
      <c r="J67" s="14">
        <f t="shared" si="2"/>
        <v>8</v>
      </c>
      <c r="K67" s="14">
        <f t="shared" si="3"/>
        <v>2</v>
      </c>
    </row>
    <row r="68" spans="1:11" x14ac:dyDescent="0.35">
      <c r="A68" s="23">
        <v>40000</v>
      </c>
      <c r="B68" s="17">
        <v>15</v>
      </c>
      <c r="C68" s="17">
        <v>0</v>
      </c>
      <c r="D68" s="17">
        <v>0</v>
      </c>
      <c r="E68" s="17">
        <v>2</v>
      </c>
      <c r="F68" s="17">
        <v>1</v>
      </c>
      <c r="G68" s="14">
        <f t="shared" ref="G68:G131" si="5">IF($A68="z","z",B68)</f>
        <v>15</v>
      </c>
      <c r="H68" s="14">
        <f t="shared" ref="H68:H131" si="6">IF($A68="z","z",C68)</f>
        <v>0</v>
      </c>
      <c r="I68" s="14">
        <f t="shared" ref="I68:I131" si="7">IF($A68="z","z",D68)</f>
        <v>0</v>
      </c>
      <c r="J68" s="14">
        <f t="shared" ref="J68:J131" si="8">IF($A68="z","z",E68)</f>
        <v>2</v>
      </c>
      <c r="K68" s="14">
        <f t="shared" ref="K68:K131" si="9">IF($A68="z","z",F68)</f>
        <v>1</v>
      </c>
    </row>
    <row r="69" spans="1:11" x14ac:dyDescent="0.35">
      <c r="A69" s="22" t="s">
        <v>1687</v>
      </c>
      <c r="B69" s="16">
        <v>15</v>
      </c>
      <c r="C69" s="17">
        <v>0</v>
      </c>
      <c r="D69" s="17">
        <v>1</v>
      </c>
      <c r="E69" s="16">
        <v>4</v>
      </c>
      <c r="F69" s="16">
        <v>4</v>
      </c>
      <c r="G69" s="14" t="str">
        <f t="shared" si="5"/>
        <v>z</v>
      </c>
      <c r="H69" s="14" t="str">
        <f t="shared" si="6"/>
        <v>z</v>
      </c>
      <c r="I69" s="14" t="str">
        <f t="shared" si="7"/>
        <v>z</v>
      </c>
      <c r="J69" s="14" t="str">
        <f t="shared" si="8"/>
        <v>z</v>
      </c>
      <c r="K69" s="14" t="str">
        <f t="shared" si="9"/>
        <v>z</v>
      </c>
    </row>
    <row r="70" spans="1:11" x14ac:dyDescent="0.35">
      <c r="A70" s="23">
        <v>625000</v>
      </c>
      <c r="B70" s="17">
        <v>12</v>
      </c>
      <c r="C70" s="17">
        <v>1</v>
      </c>
      <c r="D70" s="17">
        <v>1</v>
      </c>
      <c r="E70" s="17">
        <v>4</v>
      </c>
      <c r="F70" s="17">
        <v>4</v>
      </c>
      <c r="G70" s="14">
        <f t="shared" si="5"/>
        <v>12</v>
      </c>
      <c r="H70" s="14">
        <f t="shared" si="6"/>
        <v>1</v>
      </c>
      <c r="I70" s="14">
        <f t="shared" si="7"/>
        <v>1</v>
      </c>
      <c r="J70" s="14">
        <f t="shared" si="8"/>
        <v>4</v>
      </c>
      <c r="K70" s="14">
        <f t="shared" si="9"/>
        <v>4</v>
      </c>
    </row>
    <row r="71" spans="1:11" x14ac:dyDescent="0.35">
      <c r="A71" s="22">
        <v>385000</v>
      </c>
      <c r="B71" s="16">
        <v>9</v>
      </c>
      <c r="C71" s="17">
        <v>1</v>
      </c>
      <c r="D71" s="17">
        <v>1</v>
      </c>
      <c r="E71" s="16">
        <v>4</v>
      </c>
      <c r="F71" s="16">
        <v>4</v>
      </c>
      <c r="G71" s="14">
        <f t="shared" si="5"/>
        <v>9</v>
      </c>
      <c r="H71" s="14">
        <f t="shared" si="6"/>
        <v>1</v>
      </c>
      <c r="I71" s="14">
        <f t="shared" si="7"/>
        <v>1</v>
      </c>
      <c r="J71" s="14">
        <f t="shared" si="8"/>
        <v>4</v>
      </c>
      <c r="K71" s="14">
        <f t="shared" si="9"/>
        <v>4</v>
      </c>
    </row>
    <row r="72" spans="1:11" x14ac:dyDescent="0.35">
      <c r="A72" s="23">
        <v>440000</v>
      </c>
      <c r="B72" s="17">
        <v>9</v>
      </c>
      <c r="C72" s="17">
        <v>0</v>
      </c>
      <c r="D72" s="17">
        <v>1</v>
      </c>
      <c r="E72" s="17">
        <v>4</v>
      </c>
      <c r="F72" s="17">
        <v>4</v>
      </c>
      <c r="G72" s="14">
        <f t="shared" si="5"/>
        <v>9</v>
      </c>
      <c r="H72" s="14">
        <f t="shared" si="6"/>
        <v>0</v>
      </c>
      <c r="I72" s="14">
        <f t="shared" si="7"/>
        <v>1</v>
      </c>
      <c r="J72" s="14">
        <f t="shared" si="8"/>
        <v>4</v>
      </c>
      <c r="K72" s="14">
        <f t="shared" si="9"/>
        <v>4</v>
      </c>
    </row>
    <row r="73" spans="1:11" x14ac:dyDescent="0.35">
      <c r="A73" s="22">
        <v>420000</v>
      </c>
      <c r="B73" s="16">
        <v>15</v>
      </c>
      <c r="C73" s="17">
        <v>1</v>
      </c>
      <c r="D73" s="17">
        <v>1</v>
      </c>
      <c r="E73" s="16">
        <v>6</v>
      </c>
      <c r="F73" s="16">
        <v>2</v>
      </c>
      <c r="G73" s="14">
        <f t="shared" si="5"/>
        <v>15</v>
      </c>
      <c r="H73" s="14">
        <f t="shared" si="6"/>
        <v>1</v>
      </c>
      <c r="I73" s="14">
        <f t="shared" si="7"/>
        <v>1</v>
      </c>
      <c r="J73" s="14">
        <f t="shared" si="8"/>
        <v>6</v>
      </c>
      <c r="K73" s="14">
        <f t="shared" si="9"/>
        <v>2</v>
      </c>
    </row>
    <row r="74" spans="1:11" x14ac:dyDescent="0.35">
      <c r="A74" s="23">
        <v>314000</v>
      </c>
      <c r="B74" s="17">
        <v>10</v>
      </c>
      <c r="C74" s="17">
        <v>0</v>
      </c>
      <c r="D74" s="17">
        <v>0</v>
      </c>
      <c r="E74" s="17">
        <v>5</v>
      </c>
      <c r="F74" s="17">
        <v>3</v>
      </c>
      <c r="G74" s="14">
        <f t="shared" si="5"/>
        <v>10</v>
      </c>
      <c r="H74" s="14">
        <f t="shared" si="6"/>
        <v>0</v>
      </c>
      <c r="I74" s="14">
        <f t="shared" si="7"/>
        <v>0</v>
      </c>
      <c r="J74" s="14">
        <f t="shared" si="8"/>
        <v>5</v>
      </c>
      <c r="K74" s="14">
        <f t="shared" si="9"/>
        <v>3</v>
      </c>
    </row>
    <row r="75" spans="1:11" x14ac:dyDescent="0.35">
      <c r="A75" s="22" t="s">
        <v>1687</v>
      </c>
      <c r="B75" s="16">
        <v>6</v>
      </c>
      <c r="C75" s="17">
        <v>1</v>
      </c>
      <c r="D75" s="17">
        <v>0</v>
      </c>
      <c r="E75" s="16">
        <v>5</v>
      </c>
      <c r="F75" s="16">
        <v>3</v>
      </c>
      <c r="G75" s="14" t="str">
        <f t="shared" si="5"/>
        <v>z</v>
      </c>
      <c r="H75" s="14" t="str">
        <f t="shared" si="6"/>
        <v>z</v>
      </c>
      <c r="I75" s="14" t="str">
        <f t="shared" si="7"/>
        <v>z</v>
      </c>
      <c r="J75" s="14" t="str">
        <f t="shared" si="8"/>
        <v>z</v>
      </c>
      <c r="K75" s="14" t="str">
        <f t="shared" si="9"/>
        <v>z</v>
      </c>
    </row>
    <row r="76" spans="1:11" x14ac:dyDescent="0.35">
      <c r="A76" s="23">
        <v>3180000</v>
      </c>
      <c r="B76" s="17">
        <v>13</v>
      </c>
      <c r="C76" s="17">
        <v>0</v>
      </c>
      <c r="D76" s="17">
        <v>1</v>
      </c>
      <c r="E76" s="17">
        <v>0</v>
      </c>
      <c r="F76" s="17">
        <v>3</v>
      </c>
      <c r="G76" s="14">
        <f t="shared" si="5"/>
        <v>13</v>
      </c>
      <c r="H76" s="14">
        <f t="shared" si="6"/>
        <v>0</v>
      </c>
      <c r="I76" s="14">
        <f t="shared" si="7"/>
        <v>1</v>
      </c>
      <c r="J76" s="14">
        <f t="shared" si="8"/>
        <v>0</v>
      </c>
      <c r="K76" s="14">
        <f t="shared" si="9"/>
        <v>3</v>
      </c>
    </row>
    <row r="77" spans="1:11" x14ac:dyDescent="0.35">
      <c r="A77" s="22">
        <v>1200000</v>
      </c>
      <c r="B77" s="16">
        <v>11</v>
      </c>
      <c r="C77" s="17">
        <v>1</v>
      </c>
      <c r="D77" s="17">
        <v>1</v>
      </c>
      <c r="E77" s="16">
        <v>0</v>
      </c>
      <c r="F77" s="16">
        <v>3</v>
      </c>
      <c r="G77" s="14">
        <f t="shared" si="5"/>
        <v>11</v>
      </c>
      <c r="H77" s="14">
        <f t="shared" si="6"/>
        <v>1</v>
      </c>
      <c r="I77" s="14">
        <f t="shared" si="7"/>
        <v>1</v>
      </c>
      <c r="J77" s="14">
        <f t="shared" si="8"/>
        <v>0</v>
      </c>
      <c r="K77" s="14">
        <f t="shared" si="9"/>
        <v>3</v>
      </c>
    </row>
    <row r="78" spans="1:11" x14ac:dyDescent="0.35">
      <c r="A78" s="23" t="s">
        <v>1687</v>
      </c>
      <c r="B78" s="17">
        <v>17</v>
      </c>
      <c r="C78" s="17">
        <v>0</v>
      </c>
      <c r="D78" s="17">
        <v>1</v>
      </c>
      <c r="E78" s="17">
        <v>0</v>
      </c>
      <c r="F78" s="17">
        <v>1</v>
      </c>
      <c r="G78" s="14" t="str">
        <f t="shared" si="5"/>
        <v>z</v>
      </c>
      <c r="H78" s="14" t="str">
        <f t="shared" si="6"/>
        <v>z</v>
      </c>
      <c r="I78" s="14" t="str">
        <f t="shared" si="7"/>
        <v>z</v>
      </c>
      <c r="J78" s="14" t="str">
        <f t="shared" si="8"/>
        <v>z</v>
      </c>
      <c r="K78" s="14" t="str">
        <f t="shared" si="9"/>
        <v>z</v>
      </c>
    </row>
    <row r="79" spans="1:11" x14ac:dyDescent="0.35">
      <c r="A79" s="22">
        <v>27000</v>
      </c>
      <c r="B79" s="16">
        <v>14</v>
      </c>
      <c r="C79" s="17">
        <v>0</v>
      </c>
      <c r="D79" s="17">
        <v>1</v>
      </c>
      <c r="E79" s="16">
        <v>0</v>
      </c>
      <c r="F79" s="16">
        <v>1</v>
      </c>
      <c r="G79" s="14">
        <f t="shared" si="5"/>
        <v>14</v>
      </c>
      <c r="H79" s="14">
        <f t="shared" si="6"/>
        <v>0</v>
      </c>
      <c r="I79" s="14">
        <f t="shared" si="7"/>
        <v>1</v>
      </c>
      <c r="J79" s="14">
        <f t="shared" si="8"/>
        <v>0</v>
      </c>
      <c r="K79" s="14">
        <f t="shared" si="9"/>
        <v>1</v>
      </c>
    </row>
    <row r="80" spans="1:11" x14ac:dyDescent="0.35">
      <c r="A80" s="23">
        <v>21600</v>
      </c>
      <c r="B80" s="17">
        <v>12</v>
      </c>
      <c r="C80" s="17">
        <v>0</v>
      </c>
      <c r="D80" s="17">
        <v>1</v>
      </c>
      <c r="E80" s="17">
        <v>0</v>
      </c>
      <c r="F80" s="17">
        <v>1</v>
      </c>
      <c r="G80" s="14">
        <f t="shared" si="5"/>
        <v>12</v>
      </c>
      <c r="H80" s="14">
        <f t="shared" si="6"/>
        <v>0</v>
      </c>
      <c r="I80" s="14">
        <f t="shared" si="7"/>
        <v>1</v>
      </c>
      <c r="J80" s="14">
        <f t="shared" si="8"/>
        <v>0</v>
      </c>
      <c r="K80" s="14">
        <f t="shared" si="9"/>
        <v>1</v>
      </c>
    </row>
    <row r="81" spans="1:11" x14ac:dyDescent="0.35">
      <c r="A81" s="22">
        <v>12200</v>
      </c>
      <c r="B81" s="16">
        <v>8</v>
      </c>
      <c r="C81" s="17">
        <v>0</v>
      </c>
      <c r="D81" s="17">
        <v>1</v>
      </c>
      <c r="E81" s="16">
        <v>0</v>
      </c>
      <c r="F81" s="16">
        <v>1</v>
      </c>
      <c r="G81" s="14">
        <f t="shared" si="5"/>
        <v>8</v>
      </c>
      <c r="H81" s="14">
        <f t="shared" si="6"/>
        <v>0</v>
      </c>
      <c r="I81" s="14">
        <f t="shared" si="7"/>
        <v>1</v>
      </c>
      <c r="J81" s="14">
        <f t="shared" si="8"/>
        <v>0</v>
      </c>
      <c r="K81" s="14">
        <f t="shared" si="9"/>
        <v>1</v>
      </c>
    </row>
    <row r="82" spans="1:11" x14ac:dyDescent="0.35">
      <c r="A82" s="23">
        <v>33000</v>
      </c>
      <c r="B82" s="17">
        <v>12</v>
      </c>
      <c r="C82" s="17">
        <v>0</v>
      </c>
      <c r="D82" s="17">
        <v>1</v>
      </c>
      <c r="E82" s="17">
        <v>0</v>
      </c>
      <c r="F82" s="17">
        <v>1</v>
      </c>
      <c r="G82" s="14">
        <f t="shared" si="5"/>
        <v>12</v>
      </c>
      <c r="H82" s="14">
        <f t="shared" si="6"/>
        <v>0</v>
      </c>
      <c r="I82" s="14">
        <f t="shared" si="7"/>
        <v>1</v>
      </c>
      <c r="J82" s="14">
        <f t="shared" si="8"/>
        <v>0</v>
      </c>
      <c r="K82" s="14">
        <f t="shared" si="9"/>
        <v>1</v>
      </c>
    </row>
    <row r="83" spans="1:11" x14ac:dyDescent="0.35">
      <c r="A83" s="22">
        <v>19000</v>
      </c>
      <c r="B83" s="16">
        <v>9</v>
      </c>
      <c r="C83" s="17">
        <v>0</v>
      </c>
      <c r="D83" s="17">
        <v>1</v>
      </c>
      <c r="E83" s="16">
        <v>0</v>
      </c>
      <c r="F83" s="16">
        <v>1</v>
      </c>
      <c r="G83" s="14">
        <f t="shared" si="5"/>
        <v>9</v>
      </c>
      <c r="H83" s="14">
        <f t="shared" si="6"/>
        <v>0</v>
      </c>
      <c r="I83" s="14">
        <f t="shared" si="7"/>
        <v>1</v>
      </c>
      <c r="J83" s="14">
        <f t="shared" si="8"/>
        <v>0</v>
      </c>
      <c r="K83" s="14">
        <f t="shared" si="9"/>
        <v>1</v>
      </c>
    </row>
    <row r="84" spans="1:11" x14ac:dyDescent="0.35">
      <c r="A84" s="23">
        <v>13000</v>
      </c>
      <c r="B84" s="17">
        <v>7</v>
      </c>
      <c r="C84" s="17">
        <v>0</v>
      </c>
      <c r="D84" s="17">
        <v>1</v>
      </c>
      <c r="E84" s="17">
        <v>0</v>
      </c>
      <c r="F84" s="17">
        <v>1</v>
      </c>
      <c r="G84" s="14">
        <f t="shared" si="5"/>
        <v>7</v>
      </c>
      <c r="H84" s="14">
        <f t="shared" si="6"/>
        <v>0</v>
      </c>
      <c r="I84" s="14">
        <f t="shared" si="7"/>
        <v>1</v>
      </c>
      <c r="J84" s="14">
        <f t="shared" si="8"/>
        <v>0</v>
      </c>
      <c r="K84" s="14">
        <f t="shared" si="9"/>
        <v>1</v>
      </c>
    </row>
    <row r="85" spans="1:11" x14ac:dyDescent="0.35">
      <c r="A85" s="22">
        <v>415000</v>
      </c>
      <c r="B85" s="16">
        <v>15</v>
      </c>
      <c r="C85" s="17">
        <v>0</v>
      </c>
      <c r="D85" s="17">
        <v>1</v>
      </c>
      <c r="E85" s="16">
        <v>4</v>
      </c>
      <c r="F85" s="16">
        <v>1</v>
      </c>
      <c r="G85" s="14">
        <f t="shared" si="5"/>
        <v>15</v>
      </c>
      <c r="H85" s="14">
        <f t="shared" si="6"/>
        <v>0</v>
      </c>
      <c r="I85" s="14">
        <f t="shared" si="7"/>
        <v>1</v>
      </c>
      <c r="J85" s="14">
        <f t="shared" si="8"/>
        <v>4</v>
      </c>
      <c r="K85" s="14">
        <f t="shared" si="9"/>
        <v>1</v>
      </c>
    </row>
    <row r="86" spans="1:11" x14ac:dyDescent="0.35">
      <c r="A86" s="23">
        <v>618000</v>
      </c>
      <c r="B86" s="17">
        <v>11</v>
      </c>
      <c r="C86" s="17">
        <v>0</v>
      </c>
      <c r="D86" s="17">
        <v>1</v>
      </c>
      <c r="E86" s="17">
        <v>7</v>
      </c>
      <c r="F86" s="17">
        <v>5</v>
      </c>
      <c r="G86" s="14">
        <f t="shared" si="5"/>
        <v>11</v>
      </c>
      <c r="H86" s="14">
        <f t="shared" si="6"/>
        <v>0</v>
      </c>
      <c r="I86" s="14">
        <f t="shared" si="7"/>
        <v>1</v>
      </c>
      <c r="J86" s="14">
        <f t="shared" si="8"/>
        <v>7</v>
      </c>
      <c r="K86" s="14">
        <f t="shared" si="9"/>
        <v>5</v>
      </c>
    </row>
    <row r="87" spans="1:11" x14ac:dyDescent="0.35">
      <c r="A87" s="22">
        <v>260000</v>
      </c>
      <c r="B87" s="16">
        <v>7</v>
      </c>
      <c r="C87" s="17">
        <v>0</v>
      </c>
      <c r="D87" s="17">
        <v>1</v>
      </c>
      <c r="E87" s="16">
        <v>8</v>
      </c>
      <c r="F87" s="16">
        <v>5</v>
      </c>
      <c r="G87" s="14">
        <f t="shared" si="5"/>
        <v>7</v>
      </c>
      <c r="H87" s="14">
        <f t="shared" si="6"/>
        <v>0</v>
      </c>
      <c r="I87" s="14">
        <f t="shared" si="7"/>
        <v>1</v>
      </c>
      <c r="J87" s="14">
        <f t="shared" si="8"/>
        <v>8</v>
      </c>
      <c r="K87" s="14">
        <f t="shared" si="9"/>
        <v>5</v>
      </c>
    </row>
    <row r="88" spans="1:11" x14ac:dyDescent="0.35">
      <c r="A88" s="23">
        <v>656000</v>
      </c>
      <c r="B88" s="17">
        <v>16</v>
      </c>
      <c r="C88" s="17">
        <v>1</v>
      </c>
      <c r="D88" s="17">
        <v>1</v>
      </c>
      <c r="E88" s="17">
        <v>5</v>
      </c>
      <c r="F88" s="17"/>
      <c r="G88" s="14">
        <f t="shared" si="5"/>
        <v>16</v>
      </c>
      <c r="H88" s="14">
        <f t="shared" si="6"/>
        <v>1</v>
      </c>
      <c r="I88" s="14">
        <f t="shared" si="7"/>
        <v>1</v>
      </c>
      <c r="J88" s="14">
        <f t="shared" si="8"/>
        <v>5</v>
      </c>
      <c r="K88" s="14">
        <f t="shared" si="9"/>
        <v>0</v>
      </c>
    </row>
    <row r="89" spans="1:11" x14ac:dyDescent="0.35">
      <c r="A89" s="22">
        <v>366800</v>
      </c>
      <c r="B89" s="16">
        <v>7</v>
      </c>
      <c r="C89" s="17">
        <v>1</v>
      </c>
      <c r="D89" s="17">
        <v>1</v>
      </c>
      <c r="E89" s="16">
        <v>5</v>
      </c>
      <c r="F89" s="16">
        <v>2</v>
      </c>
      <c r="G89" s="14">
        <f t="shared" si="5"/>
        <v>7</v>
      </c>
      <c r="H89" s="14">
        <f t="shared" si="6"/>
        <v>1</v>
      </c>
      <c r="I89" s="14">
        <f t="shared" si="7"/>
        <v>1</v>
      </c>
      <c r="J89" s="14">
        <f t="shared" si="8"/>
        <v>5</v>
      </c>
      <c r="K89" s="14">
        <f t="shared" si="9"/>
        <v>2</v>
      </c>
    </row>
    <row r="90" spans="1:11" x14ac:dyDescent="0.35">
      <c r="A90" s="23">
        <v>20000</v>
      </c>
      <c r="B90" s="17">
        <v>10</v>
      </c>
      <c r="C90" s="17">
        <v>0</v>
      </c>
      <c r="D90" s="17">
        <v>1</v>
      </c>
      <c r="E90" s="17">
        <v>3</v>
      </c>
      <c r="F90" s="17">
        <v>3</v>
      </c>
      <c r="G90" s="14">
        <f t="shared" si="5"/>
        <v>10</v>
      </c>
      <c r="H90" s="14">
        <f t="shared" si="6"/>
        <v>0</v>
      </c>
      <c r="I90" s="14">
        <f t="shared" si="7"/>
        <v>1</v>
      </c>
      <c r="J90" s="14">
        <f t="shared" si="8"/>
        <v>3</v>
      </c>
      <c r="K90" s="14">
        <f t="shared" si="9"/>
        <v>3</v>
      </c>
    </row>
    <row r="91" spans="1:11" x14ac:dyDescent="0.35">
      <c r="A91" s="22">
        <v>12000</v>
      </c>
      <c r="B91" s="16">
        <v>8</v>
      </c>
      <c r="C91" s="17">
        <v>1</v>
      </c>
      <c r="D91" s="17">
        <v>1</v>
      </c>
      <c r="E91" s="16">
        <v>3</v>
      </c>
      <c r="F91" s="16">
        <v>3</v>
      </c>
      <c r="G91" s="14">
        <f t="shared" si="5"/>
        <v>8</v>
      </c>
      <c r="H91" s="14">
        <f t="shared" si="6"/>
        <v>1</v>
      </c>
      <c r="I91" s="14">
        <f t="shared" si="7"/>
        <v>1</v>
      </c>
      <c r="J91" s="14">
        <f t="shared" si="8"/>
        <v>3</v>
      </c>
      <c r="K91" s="14">
        <f t="shared" si="9"/>
        <v>3</v>
      </c>
    </row>
    <row r="92" spans="1:11" x14ac:dyDescent="0.35">
      <c r="A92" s="23">
        <v>28500</v>
      </c>
      <c r="B92" s="17">
        <v>15</v>
      </c>
      <c r="C92" s="17">
        <v>1</v>
      </c>
      <c r="D92" s="17">
        <v>1</v>
      </c>
      <c r="E92" s="17">
        <v>1</v>
      </c>
      <c r="F92" s="17">
        <v>2</v>
      </c>
      <c r="G92" s="14">
        <f t="shared" si="5"/>
        <v>15</v>
      </c>
      <c r="H92" s="14">
        <f t="shared" si="6"/>
        <v>1</v>
      </c>
      <c r="I92" s="14">
        <f t="shared" si="7"/>
        <v>1</v>
      </c>
      <c r="J92" s="14">
        <f t="shared" si="8"/>
        <v>1</v>
      </c>
      <c r="K92" s="14">
        <f t="shared" si="9"/>
        <v>2</v>
      </c>
    </row>
    <row r="93" spans="1:11" x14ac:dyDescent="0.35">
      <c r="A93" s="22">
        <v>1000000</v>
      </c>
      <c r="B93" s="16">
        <v>17</v>
      </c>
      <c r="C93" s="17">
        <v>0</v>
      </c>
      <c r="D93" s="17">
        <v>1</v>
      </c>
      <c r="E93" s="16">
        <v>3</v>
      </c>
      <c r="F93" s="16">
        <v>2</v>
      </c>
      <c r="G93" s="14">
        <f t="shared" si="5"/>
        <v>17</v>
      </c>
      <c r="H93" s="14">
        <f t="shared" si="6"/>
        <v>0</v>
      </c>
      <c r="I93" s="14">
        <f t="shared" si="7"/>
        <v>1</v>
      </c>
      <c r="J93" s="14">
        <f t="shared" si="8"/>
        <v>3</v>
      </c>
      <c r="K93" s="14">
        <f t="shared" si="9"/>
        <v>2</v>
      </c>
    </row>
    <row r="94" spans="1:11" x14ac:dyDescent="0.35">
      <c r="A94" s="23" t="s">
        <v>1687</v>
      </c>
      <c r="B94" s="17">
        <v>15</v>
      </c>
      <c r="C94" s="17">
        <v>1</v>
      </c>
      <c r="D94" s="17">
        <v>1</v>
      </c>
      <c r="E94" s="17">
        <v>3</v>
      </c>
      <c r="F94" s="17">
        <v>2</v>
      </c>
      <c r="G94" s="14" t="str">
        <f t="shared" si="5"/>
        <v>z</v>
      </c>
      <c r="H94" s="14" t="str">
        <f t="shared" si="6"/>
        <v>z</v>
      </c>
      <c r="I94" s="14" t="str">
        <f t="shared" si="7"/>
        <v>z</v>
      </c>
      <c r="J94" s="14" t="str">
        <f t="shared" si="8"/>
        <v>z</v>
      </c>
      <c r="K94" s="14" t="str">
        <f t="shared" si="9"/>
        <v>z</v>
      </c>
    </row>
    <row r="95" spans="1:11" x14ac:dyDescent="0.35">
      <c r="A95" s="22" t="s">
        <v>1687</v>
      </c>
      <c r="B95" s="16">
        <v>8</v>
      </c>
      <c r="C95" s="17">
        <v>0</v>
      </c>
      <c r="D95" s="17">
        <v>1</v>
      </c>
      <c r="E95" s="16">
        <v>3</v>
      </c>
      <c r="F95" s="16">
        <v>2</v>
      </c>
      <c r="G95" s="14" t="str">
        <f t="shared" si="5"/>
        <v>z</v>
      </c>
      <c r="H95" s="14" t="str">
        <f t="shared" si="6"/>
        <v>z</v>
      </c>
      <c r="I95" s="14" t="str">
        <f t="shared" si="7"/>
        <v>z</v>
      </c>
      <c r="J95" s="14" t="str">
        <f t="shared" si="8"/>
        <v>z</v>
      </c>
      <c r="K95" s="14" t="str">
        <f t="shared" si="9"/>
        <v>z</v>
      </c>
    </row>
    <row r="96" spans="1:11" x14ac:dyDescent="0.35">
      <c r="A96" s="23">
        <v>3810000</v>
      </c>
      <c r="B96" s="17">
        <v>15</v>
      </c>
      <c r="C96" s="17">
        <v>1</v>
      </c>
      <c r="D96" s="17">
        <v>1</v>
      </c>
      <c r="E96" s="17">
        <v>9</v>
      </c>
      <c r="F96" s="17">
        <v>1</v>
      </c>
      <c r="G96" s="14">
        <f t="shared" si="5"/>
        <v>15</v>
      </c>
      <c r="H96" s="14">
        <f t="shared" si="6"/>
        <v>1</v>
      </c>
      <c r="I96" s="14">
        <f t="shared" si="7"/>
        <v>1</v>
      </c>
      <c r="J96" s="14">
        <f t="shared" si="8"/>
        <v>9</v>
      </c>
      <c r="K96" s="14">
        <f t="shared" si="9"/>
        <v>1</v>
      </c>
    </row>
    <row r="97" spans="1:11" x14ac:dyDescent="0.35">
      <c r="A97" s="22">
        <v>2390000</v>
      </c>
      <c r="B97" s="16">
        <v>11</v>
      </c>
      <c r="C97" s="17">
        <v>1</v>
      </c>
      <c r="D97" s="17">
        <v>1</v>
      </c>
      <c r="E97" s="16">
        <v>9</v>
      </c>
      <c r="F97" s="16">
        <v>1</v>
      </c>
      <c r="G97" s="14">
        <f t="shared" si="5"/>
        <v>11</v>
      </c>
      <c r="H97" s="14">
        <f t="shared" si="6"/>
        <v>1</v>
      </c>
      <c r="I97" s="14">
        <f t="shared" si="7"/>
        <v>1</v>
      </c>
      <c r="J97" s="14">
        <f t="shared" si="8"/>
        <v>9</v>
      </c>
      <c r="K97" s="14">
        <f t="shared" si="9"/>
        <v>1</v>
      </c>
    </row>
    <row r="98" spans="1:11" x14ac:dyDescent="0.35">
      <c r="A98" s="23">
        <v>1709000</v>
      </c>
      <c r="B98" s="17">
        <v>13</v>
      </c>
      <c r="C98" s="17">
        <v>0</v>
      </c>
      <c r="D98" s="17">
        <v>1</v>
      </c>
      <c r="E98" s="17">
        <v>12</v>
      </c>
      <c r="F98" s="17">
        <v>2</v>
      </c>
      <c r="G98" s="14">
        <f t="shared" si="5"/>
        <v>13</v>
      </c>
      <c r="H98" s="14">
        <f t="shared" si="6"/>
        <v>0</v>
      </c>
      <c r="I98" s="14">
        <f t="shared" si="7"/>
        <v>1</v>
      </c>
      <c r="J98" s="14">
        <f t="shared" si="8"/>
        <v>12</v>
      </c>
      <c r="K98" s="14">
        <f t="shared" si="9"/>
        <v>2</v>
      </c>
    </row>
    <row r="99" spans="1:11" x14ac:dyDescent="0.35">
      <c r="A99" s="22">
        <v>523000</v>
      </c>
      <c r="B99" s="16">
        <v>7</v>
      </c>
      <c r="C99" s="17">
        <v>1</v>
      </c>
      <c r="D99" s="17">
        <v>1</v>
      </c>
      <c r="E99" s="16">
        <v>12</v>
      </c>
      <c r="F99" s="16">
        <v>2</v>
      </c>
      <c r="G99" s="14">
        <f t="shared" si="5"/>
        <v>7</v>
      </c>
      <c r="H99" s="14">
        <f t="shared" si="6"/>
        <v>1</v>
      </c>
      <c r="I99" s="14">
        <f t="shared" si="7"/>
        <v>1</v>
      </c>
      <c r="J99" s="14">
        <f t="shared" si="8"/>
        <v>12</v>
      </c>
      <c r="K99" s="14">
        <f t="shared" si="9"/>
        <v>2</v>
      </c>
    </row>
    <row r="100" spans="1:11" x14ac:dyDescent="0.35">
      <c r="A100" s="23">
        <v>476000</v>
      </c>
      <c r="B100" s="17">
        <v>12</v>
      </c>
      <c r="C100" s="17">
        <v>0</v>
      </c>
      <c r="D100" s="17">
        <v>1</v>
      </c>
      <c r="E100" s="17">
        <v>8</v>
      </c>
      <c r="F100" s="17">
        <v>1</v>
      </c>
      <c r="G100" s="14">
        <f t="shared" si="5"/>
        <v>12</v>
      </c>
      <c r="H100" s="14">
        <f t="shared" si="6"/>
        <v>0</v>
      </c>
      <c r="I100" s="14">
        <f t="shared" si="7"/>
        <v>1</v>
      </c>
      <c r="J100" s="14">
        <f t="shared" si="8"/>
        <v>8</v>
      </c>
      <c r="K100" s="14">
        <f t="shared" si="9"/>
        <v>1</v>
      </c>
    </row>
    <row r="101" spans="1:11" x14ac:dyDescent="0.35">
      <c r="A101" s="22">
        <v>40500</v>
      </c>
      <c r="B101" s="16">
        <v>10</v>
      </c>
      <c r="C101" s="17">
        <v>0</v>
      </c>
      <c r="D101" s="17">
        <v>1</v>
      </c>
      <c r="E101" s="16">
        <v>8</v>
      </c>
      <c r="F101" s="16">
        <v>1</v>
      </c>
      <c r="G101" s="14">
        <f t="shared" si="5"/>
        <v>10</v>
      </c>
      <c r="H101" s="14">
        <f t="shared" si="6"/>
        <v>0</v>
      </c>
      <c r="I101" s="14">
        <f t="shared" si="7"/>
        <v>1</v>
      </c>
      <c r="J101" s="14">
        <f t="shared" si="8"/>
        <v>8</v>
      </c>
      <c r="K101" s="14">
        <f t="shared" si="9"/>
        <v>1</v>
      </c>
    </row>
    <row r="102" spans="1:11" x14ac:dyDescent="0.35">
      <c r="A102" s="23">
        <v>2634000</v>
      </c>
      <c r="B102" s="17">
        <v>9</v>
      </c>
      <c r="C102" s="17">
        <v>1</v>
      </c>
      <c r="D102" s="17">
        <v>1</v>
      </c>
      <c r="E102" s="17">
        <v>8</v>
      </c>
      <c r="F102" s="17">
        <v>5</v>
      </c>
      <c r="G102" s="14">
        <f t="shared" si="5"/>
        <v>9</v>
      </c>
      <c r="H102" s="14">
        <f t="shared" si="6"/>
        <v>1</v>
      </c>
      <c r="I102" s="14">
        <f t="shared" si="7"/>
        <v>1</v>
      </c>
      <c r="J102" s="14">
        <f t="shared" si="8"/>
        <v>8</v>
      </c>
      <c r="K102" s="14">
        <f t="shared" si="9"/>
        <v>5</v>
      </c>
    </row>
    <row r="103" spans="1:11" x14ac:dyDescent="0.35">
      <c r="A103" s="22" t="s">
        <v>1687</v>
      </c>
      <c r="B103" s="16">
        <v>14</v>
      </c>
      <c r="C103" s="17">
        <v>1</v>
      </c>
      <c r="D103" s="17">
        <v>1</v>
      </c>
      <c r="E103" s="16">
        <v>8</v>
      </c>
      <c r="F103" s="16">
        <v>1</v>
      </c>
      <c r="G103" s="14" t="str">
        <f t="shared" si="5"/>
        <v>z</v>
      </c>
      <c r="H103" s="14" t="str">
        <f t="shared" si="6"/>
        <v>z</v>
      </c>
      <c r="I103" s="14" t="str">
        <f t="shared" si="7"/>
        <v>z</v>
      </c>
      <c r="J103" s="14" t="str">
        <f t="shared" si="8"/>
        <v>z</v>
      </c>
      <c r="K103" s="14" t="str">
        <f t="shared" si="9"/>
        <v>z</v>
      </c>
    </row>
    <row r="104" spans="1:11" x14ac:dyDescent="0.35">
      <c r="A104" s="23" t="s">
        <v>1687</v>
      </c>
      <c r="B104" s="17">
        <v>8</v>
      </c>
      <c r="C104" s="17">
        <v>1</v>
      </c>
      <c r="D104" s="17">
        <v>1</v>
      </c>
      <c r="E104" s="17">
        <v>8</v>
      </c>
      <c r="F104" s="17"/>
      <c r="G104" s="14" t="str">
        <f t="shared" si="5"/>
        <v>z</v>
      </c>
      <c r="H104" s="14" t="str">
        <f t="shared" si="6"/>
        <v>z</v>
      </c>
      <c r="I104" s="14" t="str">
        <f t="shared" si="7"/>
        <v>z</v>
      </c>
      <c r="J104" s="14" t="str">
        <f t="shared" si="8"/>
        <v>z</v>
      </c>
      <c r="K104" s="14" t="str">
        <f t="shared" si="9"/>
        <v>z</v>
      </c>
    </row>
    <row r="105" spans="1:11" x14ac:dyDescent="0.35">
      <c r="A105" s="22" t="s">
        <v>1687</v>
      </c>
      <c r="B105" s="16">
        <v>15</v>
      </c>
      <c r="C105" s="17">
        <v>0</v>
      </c>
      <c r="D105" s="17">
        <v>1</v>
      </c>
      <c r="E105" s="16">
        <v>7</v>
      </c>
      <c r="F105" s="16">
        <v>1</v>
      </c>
      <c r="G105" s="14" t="str">
        <f t="shared" si="5"/>
        <v>z</v>
      </c>
      <c r="H105" s="14" t="str">
        <f t="shared" si="6"/>
        <v>z</v>
      </c>
      <c r="I105" s="14" t="str">
        <f t="shared" si="7"/>
        <v>z</v>
      </c>
      <c r="J105" s="14" t="str">
        <f t="shared" si="8"/>
        <v>z</v>
      </c>
      <c r="K105" s="14" t="str">
        <f t="shared" si="9"/>
        <v>z</v>
      </c>
    </row>
    <row r="106" spans="1:11" x14ac:dyDescent="0.35">
      <c r="A106" s="23">
        <v>33000</v>
      </c>
      <c r="B106" s="17">
        <v>7</v>
      </c>
      <c r="C106" s="17">
        <v>1</v>
      </c>
      <c r="D106" s="17">
        <v>1</v>
      </c>
      <c r="E106" s="17">
        <v>5</v>
      </c>
      <c r="F106" s="17">
        <v>2</v>
      </c>
      <c r="G106" s="14">
        <f t="shared" si="5"/>
        <v>7</v>
      </c>
      <c r="H106" s="14">
        <f t="shared" si="6"/>
        <v>1</v>
      </c>
      <c r="I106" s="14">
        <f t="shared" si="7"/>
        <v>1</v>
      </c>
      <c r="J106" s="14">
        <f t="shared" si="8"/>
        <v>5</v>
      </c>
      <c r="K106" s="14">
        <f t="shared" si="9"/>
        <v>2</v>
      </c>
    </row>
    <row r="107" spans="1:11" x14ac:dyDescent="0.35">
      <c r="A107" s="22">
        <v>543000</v>
      </c>
      <c r="B107" s="16">
        <v>7</v>
      </c>
      <c r="C107" s="17">
        <v>1</v>
      </c>
      <c r="D107" s="17">
        <v>1</v>
      </c>
      <c r="E107" s="16">
        <v>6</v>
      </c>
      <c r="F107" s="16">
        <v>2</v>
      </c>
      <c r="G107" s="14">
        <f t="shared" si="5"/>
        <v>7</v>
      </c>
      <c r="H107" s="14">
        <f t="shared" si="6"/>
        <v>1</v>
      </c>
      <c r="I107" s="14">
        <f t="shared" si="7"/>
        <v>1</v>
      </c>
      <c r="J107" s="14">
        <f t="shared" si="8"/>
        <v>6</v>
      </c>
      <c r="K107" s="14">
        <f t="shared" si="9"/>
        <v>2</v>
      </c>
    </row>
    <row r="108" spans="1:11" x14ac:dyDescent="0.35">
      <c r="A108" s="23" t="s">
        <v>1687</v>
      </c>
      <c r="B108" s="17">
        <v>6</v>
      </c>
      <c r="C108" s="17">
        <v>1</v>
      </c>
      <c r="D108" s="17">
        <v>1</v>
      </c>
      <c r="E108" s="17">
        <v>6</v>
      </c>
      <c r="F108" s="17">
        <v>2</v>
      </c>
      <c r="G108" s="14" t="str">
        <f t="shared" si="5"/>
        <v>z</v>
      </c>
      <c r="H108" s="14" t="str">
        <f t="shared" si="6"/>
        <v>z</v>
      </c>
      <c r="I108" s="14" t="str">
        <f t="shared" si="7"/>
        <v>z</v>
      </c>
      <c r="J108" s="14" t="str">
        <f t="shared" si="8"/>
        <v>z</v>
      </c>
      <c r="K108" s="14" t="str">
        <f t="shared" si="9"/>
        <v>z</v>
      </c>
    </row>
    <row r="109" spans="1:11" x14ac:dyDescent="0.35">
      <c r="A109" s="22" t="s">
        <v>1687</v>
      </c>
      <c r="B109" s="16">
        <v>16</v>
      </c>
      <c r="C109" s="17">
        <v>0</v>
      </c>
      <c r="D109" s="17">
        <v>1</v>
      </c>
      <c r="E109" s="16">
        <v>9</v>
      </c>
      <c r="F109" s="16">
        <v>2</v>
      </c>
      <c r="G109" s="14" t="str">
        <f t="shared" si="5"/>
        <v>z</v>
      </c>
      <c r="H109" s="14" t="str">
        <f t="shared" si="6"/>
        <v>z</v>
      </c>
      <c r="I109" s="14" t="str">
        <f t="shared" si="7"/>
        <v>z</v>
      </c>
      <c r="J109" s="14" t="str">
        <f t="shared" si="8"/>
        <v>z</v>
      </c>
      <c r="K109" s="14" t="str">
        <f t="shared" si="9"/>
        <v>z</v>
      </c>
    </row>
    <row r="110" spans="1:11" x14ac:dyDescent="0.35">
      <c r="A110" s="23">
        <v>76000</v>
      </c>
      <c r="B110" s="17">
        <v>13</v>
      </c>
      <c r="C110" s="17">
        <v>1</v>
      </c>
      <c r="D110" s="17">
        <v>1</v>
      </c>
      <c r="E110" s="17">
        <v>4</v>
      </c>
      <c r="F110" s="17">
        <v>4</v>
      </c>
      <c r="G110" s="14">
        <f t="shared" si="5"/>
        <v>13</v>
      </c>
      <c r="H110" s="14">
        <f t="shared" si="6"/>
        <v>1</v>
      </c>
      <c r="I110" s="14">
        <f t="shared" si="7"/>
        <v>1</v>
      </c>
      <c r="J110" s="14">
        <f t="shared" si="8"/>
        <v>4</v>
      </c>
      <c r="K110" s="14">
        <f t="shared" si="9"/>
        <v>4</v>
      </c>
    </row>
    <row r="111" spans="1:11" x14ac:dyDescent="0.35">
      <c r="A111" s="22">
        <v>3984000</v>
      </c>
      <c r="B111" s="16">
        <v>8</v>
      </c>
      <c r="C111" s="17">
        <v>1</v>
      </c>
      <c r="D111" s="17">
        <v>1</v>
      </c>
      <c r="E111" s="16">
        <v>16</v>
      </c>
      <c r="F111" s="16">
        <v>1</v>
      </c>
      <c r="G111" s="14">
        <f t="shared" si="5"/>
        <v>8</v>
      </c>
      <c r="H111" s="14">
        <f t="shared" si="6"/>
        <v>1</v>
      </c>
      <c r="I111" s="14">
        <f t="shared" si="7"/>
        <v>1</v>
      </c>
      <c r="J111" s="14">
        <f t="shared" si="8"/>
        <v>16</v>
      </c>
      <c r="K111" s="14">
        <f t="shared" si="9"/>
        <v>1</v>
      </c>
    </row>
    <row r="112" spans="1:11" x14ac:dyDescent="0.35">
      <c r="A112" s="23">
        <v>3964000</v>
      </c>
      <c r="B112" s="17">
        <v>6</v>
      </c>
      <c r="C112" s="17">
        <v>0</v>
      </c>
      <c r="D112" s="17">
        <v>1</v>
      </c>
      <c r="E112" s="17">
        <v>16</v>
      </c>
      <c r="F112" s="17">
        <v>1</v>
      </c>
      <c r="G112" s="14">
        <f t="shared" si="5"/>
        <v>6</v>
      </c>
      <c r="H112" s="14">
        <f t="shared" si="6"/>
        <v>0</v>
      </c>
      <c r="I112" s="14">
        <f t="shared" si="7"/>
        <v>1</v>
      </c>
      <c r="J112" s="14">
        <f t="shared" si="8"/>
        <v>16</v>
      </c>
      <c r="K112" s="14">
        <f t="shared" si="9"/>
        <v>1</v>
      </c>
    </row>
    <row r="113" spans="1:11" x14ac:dyDescent="0.35">
      <c r="A113" s="22">
        <v>50000</v>
      </c>
      <c r="B113" s="16">
        <v>11</v>
      </c>
      <c r="C113" s="17">
        <v>0</v>
      </c>
      <c r="D113" s="17">
        <v>1</v>
      </c>
      <c r="E113" s="16">
        <v>7</v>
      </c>
      <c r="F113" s="16">
        <v>2</v>
      </c>
      <c r="G113" s="14">
        <f t="shared" si="5"/>
        <v>11</v>
      </c>
      <c r="H113" s="14">
        <f t="shared" si="6"/>
        <v>0</v>
      </c>
      <c r="I113" s="14">
        <f t="shared" si="7"/>
        <v>1</v>
      </c>
      <c r="J113" s="14">
        <f t="shared" si="8"/>
        <v>7</v>
      </c>
      <c r="K113" s="14">
        <f t="shared" si="9"/>
        <v>2</v>
      </c>
    </row>
    <row r="114" spans="1:11" x14ac:dyDescent="0.35">
      <c r="A114" s="23" t="s">
        <v>1687</v>
      </c>
      <c r="B114" s="17">
        <v>17</v>
      </c>
      <c r="C114" s="17">
        <v>0</v>
      </c>
      <c r="D114" s="17">
        <v>1</v>
      </c>
      <c r="E114" s="17">
        <v>4</v>
      </c>
      <c r="F114" s="17">
        <v>2</v>
      </c>
      <c r="G114" s="14" t="str">
        <f t="shared" si="5"/>
        <v>z</v>
      </c>
      <c r="H114" s="14" t="str">
        <f t="shared" si="6"/>
        <v>z</v>
      </c>
      <c r="I114" s="14" t="str">
        <f t="shared" si="7"/>
        <v>z</v>
      </c>
      <c r="J114" s="14" t="str">
        <f t="shared" si="8"/>
        <v>z</v>
      </c>
      <c r="K114" s="14" t="str">
        <f t="shared" si="9"/>
        <v>z</v>
      </c>
    </row>
    <row r="115" spans="1:11" x14ac:dyDescent="0.35">
      <c r="A115" s="22" t="s">
        <v>1687</v>
      </c>
      <c r="B115" s="16">
        <v>16</v>
      </c>
      <c r="C115" s="17">
        <v>0</v>
      </c>
      <c r="D115" s="17">
        <v>1</v>
      </c>
      <c r="E115" s="16">
        <v>4</v>
      </c>
      <c r="F115" s="16">
        <v>2</v>
      </c>
      <c r="G115" s="14" t="str">
        <f t="shared" si="5"/>
        <v>z</v>
      </c>
      <c r="H115" s="14" t="str">
        <f t="shared" si="6"/>
        <v>z</v>
      </c>
      <c r="I115" s="14" t="str">
        <f t="shared" si="7"/>
        <v>z</v>
      </c>
      <c r="J115" s="14" t="str">
        <f t="shared" si="8"/>
        <v>z</v>
      </c>
      <c r="K115" s="14" t="str">
        <f t="shared" si="9"/>
        <v>z</v>
      </c>
    </row>
    <row r="116" spans="1:11" x14ac:dyDescent="0.35">
      <c r="A116" s="23">
        <v>39000</v>
      </c>
      <c r="B116" s="17">
        <v>14</v>
      </c>
      <c r="C116" s="17">
        <v>1</v>
      </c>
      <c r="D116" s="17">
        <v>1</v>
      </c>
      <c r="E116" s="17">
        <v>4</v>
      </c>
      <c r="F116" s="17">
        <v>2</v>
      </c>
      <c r="G116" s="14">
        <f t="shared" si="5"/>
        <v>14</v>
      </c>
      <c r="H116" s="14">
        <f t="shared" si="6"/>
        <v>1</v>
      </c>
      <c r="I116" s="14">
        <f t="shared" si="7"/>
        <v>1</v>
      </c>
      <c r="J116" s="14">
        <f t="shared" si="8"/>
        <v>4</v>
      </c>
      <c r="K116" s="14">
        <f t="shared" si="9"/>
        <v>2</v>
      </c>
    </row>
    <row r="117" spans="1:11" x14ac:dyDescent="0.35">
      <c r="A117" s="22">
        <v>120000</v>
      </c>
      <c r="B117" s="16">
        <v>6</v>
      </c>
      <c r="C117" s="17">
        <v>1</v>
      </c>
      <c r="D117" s="17">
        <v>1</v>
      </c>
      <c r="E117" s="16">
        <v>7</v>
      </c>
      <c r="F117" s="16">
        <v>1</v>
      </c>
      <c r="G117" s="14">
        <f t="shared" si="5"/>
        <v>6</v>
      </c>
      <c r="H117" s="14">
        <f t="shared" si="6"/>
        <v>1</v>
      </c>
      <c r="I117" s="14">
        <f t="shared" si="7"/>
        <v>1</v>
      </c>
      <c r="J117" s="14">
        <f t="shared" si="8"/>
        <v>7</v>
      </c>
      <c r="K117" s="14">
        <f t="shared" si="9"/>
        <v>1</v>
      </c>
    </row>
    <row r="118" spans="1:11" x14ac:dyDescent="0.35">
      <c r="A118" s="23">
        <v>547000</v>
      </c>
      <c r="B118" s="17">
        <v>10</v>
      </c>
      <c r="C118" s="17">
        <v>1</v>
      </c>
      <c r="D118" s="17">
        <v>1</v>
      </c>
      <c r="E118" s="17">
        <v>5</v>
      </c>
      <c r="F118" s="17">
        <v>1</v>
      </c>
      <c r="G118" s="14">
        <f t="shared" si="5"/>
        <v>10</v>
      </c>
      <c r="H118" s="14">
        <f t="shared" si="6"/>
        <v>1</v>
      </c>
      <c r="I118" s="14">
        <f t="shared" si="7"/>
        <v>1</v>
      </c>
      <c r="J118" s="14">
        <f t="shared" si="8"/>
        <v>5</v>
      </c>
      <c r="K118" s="14">
        <f t="shared" si="9"/>
        <v>1</v>
      </c>
    </row>
    <row r="119" spans="1:11" x14ac:dyDescent="0.35">
      <c r="A119" s="22" t="s">
        <v>1687</v>
      </c>
      <c r="B119" s="16">
        <v>15</v>
      </c>
      <c r="C119" s="17">
        <v>1</v>
      </c>
      <c r="D119" s="17">
        <v>1</v>
      </c>
      <c r="E119" s="16">
        <v>0</v>
      </c>
      <c r="F119" s="16">
        <v>1</v>
      </c>
      <c r="G119" s="14" t="str">
        <f t="shared" si="5"/>
        <v>z</v>
      </c>
      <c r="H119" s="14" t="str">
        <f t="shared" si="6"/>
        <v>z</v>
      </c>
      <c r="I119" s="14" t="str">
        <f t="shared" si="7"/>
        <v>z</v>
      </c>
      <c r="J119" s="14" t="str">
        <f t="shared" si="8"/>
        <v>z</v>
      </c>
      <c r="K119" s="14" t="str">
        <f t="shared" si="9"/>
        <v>z</v>
      </c>
    </row>
    <row r="120" spans="1:11" x14ac:dyDescent="0.35">
      <c r="A120" s="23" t="s">
        <v>1687</v>
      </c>
      <c r="B120" s="17">
        <v>17</v>
      </c>
      <c r="C120" s="17">
        <v>1</v>
      </c>
      <c r="D120" s="17">
        <v>1</v>
      </c>
      <c r="E120" s="17">
        <v>5</v>
      </c>
      <c r="F120" s="17">
        <v>1</v>
      </c>
      <c r="G120" s="14" t="str">
        <f t="shared" si="5"/>
        <v>z</v>
      </c>
      <c r="H120" s="14" t="str">
        <f t="shared" si="6"/>
        <v>z</v>
      </c>
      <c r="I120" s="14" t="str">
        <f t="shared" si="7"/>
        <v>z</v>
      </c>
      <c r="J120" s="14" t="str">
        <f t="shared" si="8"/>
        <v>z</v>
      </c>
      <c r="K120" s="14" t="str">
        <f t="shared" si="9"/>
        <v>z</v>
      </c>
    </row>
    <row r="121" spans="1:11" x14ac:dyDescent="0.35">
      <c r="A121" s="22">
        <v>14000</v>
      </c>
      <c r="B121" s="16">
        <v>13</v>
      </c>
      <c r="C121" s="17">
        <v>0</v>
      </c>
      <c r="D121" s="17">
        <v>1</v>
      </c>
      <c r="E121" s="16">
        <v>5</v>
      </c>
      <c r="F121" s="16">
        <v>1</v>
      </c>
      <c r="G121" s="14">
        <f t="shared" si="5"/>
        <v>13</v>
      </c>
      <c r="H121" s="14">
        <f t="shared" si="6"/>
        <v>0</v>
      </c>
      <c r="I121" s="14">
        <f t="shared" si="7"/>
        <v>1</v>
      </c>
      <c r="J121" s="14">
        <f t="shared" si="8"/>
        <v>5</v>
      </c>
      <c r="K121" s="14">
        <f t="shared" si="9"/>
        <v>1</v>
      </c>
    </row>
    <row r="122" spans="1:11" x14ac:dyDescent="0.35">
      <c r="A122" s="23">
        <v>14000</v>
      </c>
      <c r="B122" s="17">
        <v>11</v>
      </c>
      <c r="C122" s="17">
        <v>0</v>
      </c>
      <c r="D122" s="17">
        <v>1</v>
      </c>
      <c r="E122" s="17">
        <v>5</v>
      </c>
      <c r="F122" s="17">
        <v>1</v>
      </c>
      <c r="G122" s="14">
        <f t="shared" si="5"/>
        <v>11</v>
      </c>
      <c r="H122" s="14">
        <f t="shared" si="6"/>
        <v>0</v>
      </c>
      <c r="I122" s="14">
        <f t="shared" si="7"/>
        <v>1</v>
      </c>
      <c r="J122" s="14">
        <f t="shared" si="8"/>
        <v>5</v>
      </c>
      <c r="K122" s="14">
        <f t="shared" si="9"/>
        <v>1</v>
      </c>
    </row>
    <row r="123" spans="1:11" x14ac:dyDescent="0.35">
      <c r="A123" s="22">
        <v>740000</v>
      </c>
      <c r="B123" s="16">
        <v>13</v>
      </c>
      <c r="C123" s="17">
        <v>0</v>
      </c>
      <c r="D123" s="17">
        <v>1</v>
      </c>
      <c r="E123" s="16">
        <v>3</v>
      </c>
      <c r="F123" s="16">
        <v>1</v>
      </c>
      <c r="G123" s="14">
        <f t="shared" si="5"/>
        <v>13</v>
      </c>
      <c r="H123" s="14">
        <f t="shared" si="6"/>
        <v>0</v>
      </c>
      <c r="I123" s="14">
        <f t="shared" si="7"/>
        <v>1</v>
      </c>
      <c r="J123" s="14">
        <f t="shared" si="8"/>
        <v>3</v>
      </c>
      <c r="K123" s="14">
        <f t="shared" si="9"/>
        <v>1</v>
      </c>
    </row>
    <row r="124" spans="1:11" x14ac:dyDescent="0.35">
      <c r="A124" s="23">
        <v>112000</v>
      </c>
      <c r="B124" s="17">
        <v>7</v>
      </c>
      <c r="C124" s="17">
        <v>1</v>
      </c>
      <c r="D124" s="17">
        <v>1</v>
      </c>
      <c r="E124" s="17">
        <v>3</v>
      </c>
      <c r="F124" s="17">
        <v>2</v>
      </c>
      <c r="G124" s="14">
        <f t="shared" si="5"/>
        <v>7</v>
      </c>
      <c r="H124" s="14">
        <f t="shared" si="6"/>
        <v>1</v>
      </c>
      <c r="I124" s="14">
        <f t="shared" si="7"/>
        <v>1</v>
      </c>
      <c r="J124" s="14">
        <f t="shared" si="8"/>
        <v>3</v>
      </c>
      <c r="K124" s="14">
        <f t="shared" si="9"/>
        <v>2</v>
      </c>
    </row>
    <row r="125" spans="1:11" x14ac:dyDescent="0.35">
      <c r="A125" s="22">
        <v>47000</v>
      </c>
      <c r="B125" s="16">
        <v>9</v>
      </c>
      <c r="C125" s="17">
        <v>1</v>
      </c>
      <c r="D125" s="17">
        <v>1</v>
      </c>
      <c r="E125" s="16">
        <v>3</v>
      </c>
      <c r="F125" s="16">
        <v>3</v>
      </c>
      <c r="G125" s="14">
        <f t="shared" si="5"/>
        <v>9</v>
      </c>
      <c r="H125" s="14">
        <f t="shared" si="6"/>
        <v>1</v>
      </c>
      <c r="I125" s="14">
        <f t="shared" si="7"/>
        <v>1</v>
      </c>
      <c r="J125" s="14">
        <f t="shared" si="8"/>
        <v>3</v>
      </c>
      <c r="K125" s="14">
        <f t="shared" si="9"/>
        <v>3</v>
      </c>
    </row>
    <row r="126" spans="1:11" x14ac:dyDescent="0.35">
      <c r="A126" s="23">
        <v>25000</v>
      </c>
      <c r="B126" s="17">
        <v>7</v>
      </c>
      <c r="C126" s="17">
        <v>1</v>
      </c>
      <c r="D126" s="17">
        <v>1</v>
      </c>
      <c r="E126" s="17">
        <v>3</v>
      </c>
      <c r="F126" s="17">
        <v>3</v>
      </c>
      <c r="G126" s="14">
        <f t="shared" si="5"/>
        <v>7</v>
      </c>
      <c r="H126" s="14">
        <f t="shared" si="6"/>
        <v>1</v>
      </c>
      <c r="I126" s="14">
        <f t="shared" si="7"/>
        <v>1</v>
      </c>
      <c r="J126" s="14">
        <f t="shared" si="8"/>
        <v>3</v>
      </c>
      <c r="K126" s="14">
        <f t="shared" si="9"/>
        <v>3</v>
      </c>
    </row>
    <row r="127" spans="1:11" x14ac:dyDescent="0.35">
      <c r="A127" s="22">
        <v>35000</v>
      </c>
      <c r="B127" s="16">
        <v>9</v>
      </c>
      <c r="C127" s="17">
        <v>1</v>
      </c>
      <c r="D127" s="17">
        <v>1</v>
      </c>
      <c r="E127" s="16">
        <v>8</v>
      </c>
      <c r="F127" s="16">
        <v>1</v>
      </c>
      <c r="G127" s="14">
        <f t="shared" si="5"/>
        <v>9</v>
      </c>
      <c r="H127" s="14">
        <f t="shared" si="6"/>
        <v>1</v>
      </c>
      <c r="I127" s="14">
        <f t="shared" si="7"/>
        <v>1</v>
      </c>
      <c r="J127" s="14">
        <f t="shared" si="8"/>
        <v>8</v>
      </c>
      <c r="K127" s="14">
        <f t="shared" si="9"/>
        <v>1</v>
      </c>
    </row>
    <row r="128" spans="1:11" x14ac:dyDescent="0.35">
      <c r="A128" s="23">
        <v>10000</v>
      </c>
      <c r="B128" s="17">
        <v>7</v>
      </c>
      <c r="C128" s="17">
        <v>0</v>
      </c>
      <c r="D128" s="17">
        <v>1</v>
      </c>
      <c r="E128" s="17">
        <v>8</v>
      </c>
      <c r="F128" s="17">
        <v>1</v>
      </c>
      <c r="G128" s="14">
        <f t="shared" si="5"/>
        <v>7</v>
      </c>
      <c r="H128" s="14">
        <f t="shared" si="6"/>
        <v>0</v>
      </c>
      <c r="I128" s="14">
        <f t="shared" si="7"/>
        <v>1</v>
      </c>
      <c r="J128" s="14">
        <f t="shared" si="8"/>
        <v>8</v>
      </c>
      <c r="K128" s="14">
        <f t="shared" si="9"/>
        <v>1</v>
      </c>
    </row>
    <row r="129" spans="1:11" x14ac:dyDescent="0.35">
      <c r="A129" s="22">
        <v>62000</v>
      </c>
      <c r="B129" s="16">
        <v>17</v>
      </c>
      <c r="C129" s="17">
        <v>1</v>
      </c>
      <c r="D129" s="17">
        <v>1</v>
      </c>
      <c r="E129" s="16">
        <v>0</v>
      </c>
      <c r="F129" s="16">
        <v>3</v>
      </c>
      <c r="G129" s="14">
        <f t="shared" si="5"/>
        <v>17</v>
      </c>
      <c r="H129" s="14">
        <f t="shared" si="6"/>
        <v>1</v>
      </c>
      <c r="I129" s="14">
        <f t="shared" si="7"/>
        <v>1</v>
      </c>
      <c r="J129" s="14">
        <f t="shared" si="8"/>
        <v>0</v>
      </c>
      <c r="K129" s="14">
        <f t="shared" si="9"/>
        <v>3</v>
      </c>
    </row>
    <row r="130" spans="1:11" x14ac:dyDescent="0.35">
      <c r="A130" s="23">
        <v>65000</v>
      </c>
      <c r="B130" s="17">
        <v>16</v>
      </c>
      <c r="C130" s="17">
        <v>0</v>
      </c>
      <c r="D130" s="17">
        <v>1</v>
      </c>
      <c r="E130" s="17">
        <v>0</v>
      </c>
      <c r="F130" s="17">
        <v>3</v>
      </c>
      <c r="G130" s="14">
        <f t="shared" si="5"/>
        <v>16</v>
      </c>
      <c r="H130" s="14">
        <f t="shared" si="6"/>
        <v>0</v>
      </c>
      <c r="I130" s="14">
        <f t="shared" si="7"/>
        <v>1</v>
      </c>
      <c r="J130" s="14">
        <f t="shared" si="8"/>
        <v>0</v>
      </c>
      <c r="K130" s="14">
        <f t="shared" si="9"/>
        <v>3</v>
      </c>
    </row>
    <row r="131" spans="1:11" x14ac:dyDescent="0.35">
      <c r="A131" s="22">
        <v>54000</v>
      </c>
      <c r="B131" s="16">
        <v>12</v>
      </c>
      <c r="C131" s="17">
        <v>0</v>
      </c>
      <c r="D131" s="17">
        <v>1</v>
      </c>
      <c r="E131" s="16">
        <v>0</v>
      </c>
      <c r="F131" s="16">
        <v>4</v>
      </c>
      <c r="G131" s="14">
        <f t="shared" si="5"/>
        <v>12</v>
      </c>
      <c r="H131" s="14">
        <f t="shared" si="6"/>
        <v>0</v>
      </c>
      <c r="I131" s="14">
        <f t="shared" si="7"/>
        <v>1</v>
      </c>
      <c r="J131" s="14">
        <f t="shared" si="8"/>
        <v>0</v>
      </c>
      <c r="K131" s="14">
        <f t="shared" si="9"/>
        <v>4</v>
      </c>
    </row>
    <row r="132" spans="1:11" x14ac:dyDescent="0.35">
      <c r="A132" s="23" t="s">
        <v>1687</v>
      </c>
      <c r="B132" s="17">
        <v>6</v>
      </c>
      <c r="C132" s="17">
        <v>1</v>
      </c>
      <c r="D132" s="17">
        <v>1</v>
      </c>
      <c r="E132" s="17">
        <v>2</v>
      </c>
      <c r="F132" s="17">
        <v>4</v>
      </c>
      <c r="G132" s="14" t="str">
        <f t="shared" ref="G132:G195" si="10">IF($A132="z","z",B132)</f>
        <v>z</v>
      </c>
      <c r="H132" s="14" t="str">
        <f t="shared" ref="H132:H195" si="11">IF($A132="z","z",C132)</f>
        <v>z</v>
      </c>
      <c r="I132" s="14" t="str">
        <f t="shared" ref="I132:I195" si="12">IF($A132="z","z",D132)</f>
        <v>z</v>
      </c>
      <c r="J132" s="14" t="str">
        <f t="shared" ref="J132:J195" si="13">IF($A132="z","z",E132)</f>
        <v>z</v>
      </c>
      <c r="K132" s="14" t="str">
        <f t="shared" ref="K132:K195" si="14">IF($A132="z","z",F132)</f>
        <v>z</v>
      </c>
    </row>
    <row r="133" spans="1:11" x14ac:dyDescent="0.35">
      <c r="A133" s="22">
        <v>543500</v>
      </c>
      <c r="B133" s="16">
        <v>11</v>
      </c>
      <c r="C133" s="17">
        <v>0</v>
      </c>
      <c r="D133" s="17">
        <v>1</v>
      </c>
      <c r="E133" s="16">
        <v>11</v>
      </c>
      <c r="F133" s="16">
        <v>4</v>
      </c>
      <c r="G133" s="14">
        <f t="shared" si="10"/>
        <v>11</v>
      </c>
      <c r="H133" s="14">
        <f t="shared" si="11"/>
        <v>0</v>
      </c>
      <c r="I133" s="14">
        <f t="shared" si="12"/>
        <v>1</v>
      </c>
      <c r="J133" s="14">
        <f t="shared" si="13"/>
        <v>11</v>
      </c>
      <c r="K133" s="14">
        <f t="shared" si="14"/>
        <v>4</v>
      </c>
    </row>
    <row r="134" spans="1:11" x14ac:dyDescent="0.35">
      <c r="A134" s="23">
        <v>354000</v>
      </c>
      <c r="B134" s="17">
        <v>7</v>
      </c>
      <c r="C134" s="17">
        <v>0</v>
      </c>
      <c r="D134" s="17">
        <v>1</v>
      </c>
      <c r="E134" s="17">
        <v>11</v>
      </c>
      <c r="F134" s="17">
        <v>4</v>
      </c>
      <c r="G134" s="14">
        <f t="shared" si="10"/>
        <v>7</v>
      </c>
      <c r="H134" s="14">
        <f t="shared" si="11"/>
        <v>0</v>
      </c>
      <c r="I134" s="14">
        <f t="shared" si="12"/>
        <v>1</v>
      </c>
      <c r="J134" s="14">
        <f t="shared" si="13"/>
        <v>11</v>
      </c>
      <c r="K134" s="14">
        <f t="shared" si="14"/>
        <v>4</v>
      </c>
    </row>
    <row r="135" spans="1:11" x14ac:dyDescent="0.35">
      <c r="A135" s="22">
        <v>1520000</v>
      </c>
      <c r="B135" s="16">
        <v>17</v>
      </c>
      <c r="C135" s="17">
        <v>0</v>
      </c>
      <c r="D135" s="17">
        <v>1</v>
      </c>
      <c r="E135" s="16">
        <v>0</v>
      </c>
      <c r="F135" s="16">
        <v>1</v>
      </c>
      <c r="G135" s="14">
        <f t="shared" si="10"/>
        <v>17</v>
      </c>
      <c r="H135" s="14">
        <f t="shared" si="11"/>
        <v>0</v>
      </c>
      <c r="I135" s="14">
        <f t="shared" si="12"/>
        <v>1</v>
      </c>
      <c r="J135" s="14">
        <f t="shared" si="13"/>
        <v>0</v>
      </c>
      <c r="K135" s="14">
        <f t="shared" si="14"/>
        <v>1</v>
      </c>
    </row>
    <row r="136" spans="1:11" x14ac:dyDescent="0.35">
      <c r="A136" s="23" t="s">
        <v>1687</v>
      </c>
      <c r="B136" s="17">
        <v>16</v>
      </c>
      <c r="C136" s="17">
        <v>1</v>
      </c>
      <c r="D136" s="17">
        <v>0</v>
      </c>
      <c r="E136" s="17">
        <v>0</v>
      </c>
      <c r="F136" s="17">
        <v>1</v>
      </c>
      <c r="G136" s="14" t="str">
        <f t="shared" si="10"/>
        <v>z</v>
      </c>
      <c r="H136" s="14" t="str">
        <f t="shared" si="11"/>
        <v>z</v>
      </c>
      <c r="I136" s="14" t="str">
        <f t="shared" si="12"/>
        <v>z</v>
      </c>
      <c r="J136" s="14" t="str">
        <f t="shared" si="13"/>
        <v>z</v>
      </c>
      <c r="K136" s="14" t="str">
        <f t="shared" si="14"/>
        <v>z</v>
      </c>
    </row>
    <row r="137" spans="1:11" x14ac:dyDescent="0.35">
      <c r="A137" s="22">
        <v>470000</v>
      </c>
      <c r="B137" s="16">
        <v>14</v>
      </c>
      <c r="C137" s="17">
        <v>0</v>
      </c>
      <c r="D137" s="17">
        <v>0</v>
      </c>
      <c r="E137" s="16">
        <v>0</v>
      </c>
      <c r="F137" s="16">
        <v>2</v>
      </c>
      <c r="G137" s="14">
        <f t="shared" si="10"/>
        <v>14</v>
      </c>
      <c r="H137" s="14">
        <f t="shared" si="11"/>
        <v>0</v>
      </c>
      <c r="I137" s="14">
        <f t="shared" si="12"/>
        <v>0</v>
      </c>
      <c r="J137" s="14">
        <f t="shared" si="13"/>
        <v>0</v>
      </c>
      <c r="K137" s="14">
        <f t="shared" si="14"/>
        <v>2</v>
      </c>
    </row>
    <row r="138" spans="1:11" x14ac:dyDescent="0.35">
      <c r="A138" s="23">
        <v>3798000</v>
      </c>
      <c r="B138" s="17">
        <v>15</v>
      </c>
      <c r="C138" s="17">
        <v>1</v>
      </c>
      <c r="D138" s="17">
        <v>1</v>
      </c>
      <c r="E138" s="17">
        <v>15</v>
      </c>
      <c r="F138" s="17"/>
      <c r="G138" s="14">
        <f t="shared" si="10"/>
        <v>15</v>
      </c>
      <c r="H138" s="14">
        <f t="shared" si="11"/>
        <v>1</v>
      </c>
      <c r="I138" s="14">
        <f t="shared" si="12"/>
        <v>1</v>
      </c>
      <c r="J138" s="14">
        <f t="shared" si="13"/>
        <v>15</v>
      </c>
      <c r="K138" s="14">
        <f t="shared" si="14"/>
        <v>0</v>
      </c>
    </row>
    <row r="139" spans="1:11" x14ac:dyDescent="0.35">
      <c r="A139" s="22">
        <v>3594000</v>
      </c>
      <c r="B139" s="16">
        <v>12</v>
      </c>
      <c r="C139" s="17">
        <v>1</v>
      </c>
      <c r="D139" s="17">
        <v>1</v>
      </c>
      <c r="E139" s="16">
        <v>15</v>
      </c>
      <c r="F139" s="16"/>
      <c r="G139" s="14">
        <f t="shared" si="10"/>
        <v>12</v>
      </c>
      <c r="H139" s="14">
        <f t="shared" si="11"/>
        <v>1</v>
      </c>
      <c r="I139" s="14">
        <f t="shared" si="12"/>
        <v>1</v>
      </c>
      <c r="J139" s="14">
        <f t="shared" si="13"/>
        <v>15</v>
      </c>
      <c r="K139" s="14">
        <f t="shared" si="14"/>
        <v>0</v>
      </c>
    </row>
    <row r="140" spans="1:11" x14ac:dyDescent="0.35">
      <c r="A140" s="23">
        <v>2530000</v>
      </c>
      <c r="B140" s="17">
        <v>10</v>
      </c>
      <c r="C140" s="17">
        <v>0</v>
      </c>
      <c r="D140" s="17">
        <v>1</v>
      </c>
      <c r="E140" s="17">
        <v>15</v>
      </c>
      <c r="F140" s="17"/>
      <c r="G140" s="14">
        <f t="shared" si="10"/>
        <v>10</v>
      </c>
      <c r="H140" s="14">
        <f t="shared" si="11"/>
        <v>0</v>
      </c>
      <c r="I140" s="14">
        <f t="shared" si="12"/>
        <v>1</v>
      </c>
      <c r="J140" s="14">
        <f t="shared" si="13"/>
        <v>15</v>
      </c>
      <c r="K140" s="14">
        <f t="shared" si="14"/>
        <v>0</v>
      </c>
    </row>
    <row r="141" spans="1:11" x14ac:dyDescent="0.35">
      <c r="A141" s="22">
        <v>53000</v>
      </c>
      <c r="B141" s="16">
        <v>9</v>
      </c>
      <c r="C141" s="17">
        <v>1</v>
      </c>
      <c r="D141" s="17">
        <v>1</v>
      </c>
      <c r="E141" s="16">
        <v>12</v>
      </c>
      <c r="F141" s="16">
        <v>4</v>
      </c>
      <c r="G141" s="14">
        <f t="shared" si="10"/>
        <v>9</v>
      </c>
      <c r="H141" s="14">
        <f t="shared" si="11"/>
        <v>1</v>
      </c>
      <c r="I141" s="14">
        <f t="shared" si="12"/>
        <v>1</v>
      </c>
      <c r="J141" s="14">
        <f t="shared" si="13"/>
        <v>12</v>
      </c>
      <c r="K141" s="14">
        <f t="shared" si="14"/>
        <v>4</v>
      </c>
    </row>
    <row r="142" spans="1:11" x14ac:dyDescent="0.35">
      <c r="A142" s="23">
        <v>213000</v>
      </c>
      <c r="B142" s="17">
        <v>8</v>
      </c>
      <c r="C142" s="17">
        <v>0</v>
      </c>
      <c r="D142" s="17">
        <v>1</v>
      </c>
      <c r="E142" s="17">
        <v>5</v>
      </c>
      <c r="F142" s="17">
        <v>1</v>
      </c>
      <c r="G142" s="14">
        <f t="shared" si="10"/>
        <v>8</v>
      </c>
      <c r="H142" s="14">
        <f t="shared" si="11"/>
        <v>0</v>
      </c>
      <c r="I142" s="14">
        <f t="shared" si="12"/>
        <v>1</v>
      </c>
      <c r="J142" s="14">
        <f t="shared" si="13"/>
        <v>5</v>
      </c>
      <c r="K142" s="14">
        <f t="shared" si="14"/>
        <v>1</v>
      </c>
    </row>
    <row r="143" spans="1:11" x14ac:dyDescent="0.35">
      <c r="A143" s="22">
        <v>202000</v>
      </c>
      <c r="B143" s="16">
        <v>6</v>
      </c>
      <c r="C143" s="17">
        <v>1</v>
      </c>
      <c r="D143" s="17">
        <v>1</v>
      </c>
      <c r="E143" s="16">
        <v>5</v>
      </c>
      <c r="F143" s="16">
        <v>1</v>
      </c>
      <c r="G143" s="14">
        <f t="shared" si="10"/>
        <v>6</v>
      </c>
      <c r="H143" s="14">
        <f t="shared" si="11"/>
        <v>1</v>
      </c>
      <c r="I143" s="14">
        <f t="shared" si="12"/>
        <v>1</v>
      </c>
      <c r="J143" s="14">
        <f t="shared" si="13"/>
        <v>5</v>
      </c>
      <c r="K143" s="14">
        <f t="shared" si="14"/>
        <v>1</v>
      </c>
    </row>
    <row r="144" spans="1:11" x14ac:dyDescent="0.35">
      <c r="A144" s="23">
        <v>175500</v>
      </c>
      <c r="B144" s="17">
        <v>11</v>
      </c>
      <c r="C144" s="17">
        <v>0</v>
      </c>
      <c r="D144" s="17">
        <v>1</v>
      </c>
      <c r="E144" s="17">
        <v>0</v>
      </c>
      <c r="F144" s="17">
        <v>3</v>
      </c>
      <c r="G144" s="14">
        <f t="shared" si="10"/>
        <v>11</v>
      </c>
      <c r="H144" s="14">
        <f t="shared" si="11"/>
        <v>0</v>
      </c>
      <c r="I144" s="14">
        <f t="shared" si="12"/>
        <v>1</v>
      </c>
      <c r="J144" s="14">
        <f t="shared" si="13"/>
        <v>0</v>
      </c>
      <c r="K144" s="14">
        <f t="shared" si="14"/>
        <v>3</v>
      </c>
    </row>
    <row r="145" spans="1:11" x14ac:dyDescent="0.35">
      <c r="A145" s="22">
        <v>8500</v>
      </c>
      <c r="B145" s="16">
        <v>8</v>
      </c>
      <c r="C145" s="17">
        <v>1</v>
      </c>
      <c r="D145" s="17">
        <v>1</v>
      </c>
      <c r="E145" s="16">
        <v>0</v>
      </c>
      <c r="F145" s="16">
        <v>3</v>
      </c>
      <c r="G145" s="14">
        <f t="shared" si="10"/>
        <v>8</v>
      </c>
      <c r="H145" s="14">
        <f t="shared" si="11"/>
        <v>1</v>
      </c>
      <c r="I145" s="14">
        <f t="shared" si="12"/>
        <v>1</v>
      </c>
      <c r="J145" s="14">
        <f t="shared" si="13"/>
        <v>0</v>
      </c>
      <c r="K145" s="14">
        <f t="shared" si="14"/>
        <v>3</v>
      </c>
    </row>
    <row r="146" spans="1:11" x14ac:dyDescent="0.35">
      <c r="A146" s="23">
        <v>440000</v>
      </c>
      <c r="B146" s="17">
        <v>8</v>
      </c>
      <c r="C146" s="17">
        <v>1</v>
      </c>
      <c r="D146" s="17">
        <v>1</v>
      </c>
      <c r="E146" s="17">
        <v>4</v>
      </c>
      <c r="F146" s="17">
        <v>2</v>
      </c>
      <c r="G146" s="14">
        <f t="shared" si="10"/>
        <v>8</v>
      </c>
      <c r="H146" s="14">
        <f t="shared" si="11"/>
        <v>1</v>
      </c>
      <c r="I146" s="14">
        <f t="shared" si="12"/>
        <v>1</v>
      </c>
      <c r="J146" s="14">
        <f t="shared" si="13"/>
        <v>4</v>
      </c>
      <c r="K146" s="14">
        <f t="shared" si="14"/>
        <v>2</v>
      </c>
    </row>
    <row r="147" spans="1:11" x14ac:dyDescent="0.35">
      <c r="A147" s="22" t="s">
        <v>1687</v>
      </c>
      <c r="B147" s="16">
        <v>6</v>
      </c>
      <c r="C147" s="17">
        <v>0</v>
      </c>
      <c r="D147" s="17">
        <v>1</v>
      </c>
      <c r="E147" s="16">
        <v>4</v>
      </c>
      <c r="F147" s="16">
        <v>2</v>
      </c>
      <c r="G147" s="14" t="str">
        <f t="shared" si="10"/>
        <v>z</v>
      </c>
      <c r="H147" s="14" t="str">
        <f t="shared" si="11"/>
        <v>z</v>
      </c>
      <c r="I147" s="14" t="str">
        <f t="shared" si="12"/>
        <v>z</v>
      </c>
      <c r="J147" s="14" t="str">
        <f t="shared" si="13"/>
        <v>z</v>
      </c>
      <c r="K147" s="14" t="str">
        <f t="shared" si="14"/>
        <v>z</v>
      </c>
    </row>
    <row r="148" spans="1:11" x14ac:dyDescent="0.35">
      <c r="A148" s="23" t="s">
        <v>1687</v>
      </c>
      <c r="B148" s="17">
        <v>16</v>
      </c>
      <c r="C148" s="17">
        <v>1</v>
      </c>
      <c r="D148" s="17">
        <v>1</v>
      </c>
      <c r="E148" s="17">
        <v>5</v>
      </c>
      <c r="F148" s="17">
        <v>1</v>
      </c>
      <c r="G148" s="14" t="str">
        <f t="shared" si="10"/>
        <v>z</v>
      </c>
      <c r="H148" s="14" t="str">
        <f t="shared" si="11"/>
        <v>z</v>
      </c>
      <c r="I148" s="14" t="str">
        <f t="shared" si="12"/>
        <v>z</v>
      </c>
      <c r="J148" s="14" t="str">
        <f t="shared" si="13"/>
        <v>z</v>
      </c>
      <c r="K148" s="14" t="str">
        <f t="shared" si="14"/>
        <v>z</v>
      </c>
    </row>
    <row r="149" spans="1:11" x14ac:dyDescent="0.35">
      <c r="A149" s="22">
        <v>20000</v>
      </c>
      <c r="B149" s="16">
        <v>12</v>
      </c>
      <c r="C149" s="17">
        <v>0</v>
      </c>
      <c r="D149" s="17">
        <v>1</v>
      </c>
      <c r="E149" s="16">
        <v>5</v>
      </c>
      <c r="F149" s="16">
        <v>1</v>
      </c>
      <c r="G149" s="14">
        <f t="shared" si="10"/>
        <v>12</v>
      </c>
      <c r="H149" s="14">
        <f t="shared" si="11"/>
        <v>0</v>
      </c>
      <c r="I149" s="14">
        <f t="shared" si="12"/>
        <v>1</v>
      </c>
      <c r="J149" s="14">
        <f t="shared" si="13"/>
        <v>5</v>
      </c>
      <c r="K149" s="14">
        <f t="shared" si="14"/>
        <v>1</v>
      </c>
    </row>
    <row r="150" spans="1:11" x14ac:dyDescent="0.35">
      <c r="A150" s="23">
        <v>20000</v>
      </c>
      <c r="B150" s="17">
        <v>8</v>
      </c>
      <c r="C150" s="17">
        <v>1</v>
      </c>
      <c r="D150" s="17">
        <v>1</v>
      </c>
      <c r="E150" s="17">
        <v>5</v>
      </c>
      <c r="F150" s="17">
        <v>1</v>
      </c>
      <c r="G150" s="14">
        <f t="shared" si="10"/>
        <v>8</v>
      </c>
      <c r="H150" s="14">
        <f t="shared" si="11"/>
        <v>1</v>
      </c>
      <c r="I150" s="14">
        <f t="shared" si="12"/>
        <v>1</v>
      </c>
      <c r="J150" s="14">
        <f t="shared" si="13"/>
        <v>5</v>
      </c>
      <c r="K150" s="14">
        <f t="shared" si="14"/>
        <v>1</v>
      </c>
    </row>
    <row r="151" spans="1:11" x14ac:dyDescent="0.35">
      <c r="A151" s="22">
        <v>627000</v>
      </c>
      <c r="B151" s="16">
        <v>12</v>
      </c>
      <c r="C151" s="17">
        <v>1</v>
      </c>
      <c r="D151" s="17">
        <v>1</v>
      </c>
      <c r="E151" s="16">
        <v>3</v>
      </c>
      <c r="F151" s="16">
        <v>2</v>
      </c>
      <c r="G151" s="14">
        <f t="shared" si="10"/>
        <v>12</v>
      </c>
      <c r="H151" s="14">
        <f t="shared" si="11"/>
        <v>1</v>
      </c>
      <c r="I151" s="14">
        <f t="shared" si="12"/>
        <v>1</v>
      </c>
      <c r="J151" s="14">
        <f t="shared" si="13"/>
        <v>3</v>
      </c>
      <c r="K151" s="14">
        <f t="shared" si="14"/>
        <v>2</v>
      </c>
    </row>
    <row r="152" spans="1:11" x14ac:dyDescent="0.35">
      <c r="A152" s="23">
        <v>27500</v>
      </c>
      <c r="B152" s="17">
        <v>6</v>
      </c>
      <c r="C152" s="17">
        <v>1</v>
      </c>
      <c r="D152" s="17">
        <v>1</v>
      </c>
      <c r="E152" s="17">
        <v>3</v>
      </c>
      <c r="F152" s="17">
        <v>1</v>
      </c>
      <c r="G152" s="14">
        <f t="shared" si="10"/>
        <v>6</v>
      </c>
      <c r="H152" s="14">
        <f t="shared" si="11"/>
        <v>1</v>
      </c>
      <c r="I152" s="14">
        <f t="shared" si="12"/>
        <v>1</v>
      </c>
      <c r="J152" s="14">
        <f t="shared" si="13"/>
        <v>3</v>
      </c>
      <c r="K152" s="14">
        <f t="shared" si="14"/>
        <v>1</v>
      </c>
    </row>
    <row r="153" spans="1:11" x14ac:dyDescent="0.35">
      <c r="A153" s="22">
        <v>115000</v>
      </c>
      <c r="B153" s="16">
        <v>10</v>
      </c>
      <c r="C153" s="17">
        <v>0</v>
      </c>
      <c r="D153" s="17">
        <v>1</v>
      </c>
      <c r="E153" s="16">
        <v>2</v>
      </c>
      <c r="F153" s="16">
        <v>1</v>
      </c>
      <c r="G153" s="14">
        <f t="shared" si="10"/>
        <v>10</v>
      </c>
      <c r="H153" s="14">
        <f t="shared" si="11"/>
        <v>0</v>
      </c>
      <c r="I153" s="14">
        <f t="shared" si="12"/>
        <v>1</v>
      </c>
      <c r="J153" s="14">
        <f t="shared" si="13"/>
        <v>2</v>
      </c>
      <c r="K153" s="14">
        <f t="shared" si="14"/>
        <v>1</v>
      </c>
    </row>
    <row r="154" spans="1:11" x14ac:dyDescent="0.35">
      <c r="A154" s="23">
        <v>80000</v>
      </c>
      <c r="B154" s="17">
        <v>8</v>
      </c>
      <c r="C154" s="17">
        <v>0</v>
      </c>
      <c r="D154" s="17">
        <v>1</v>
      </c>
      <c r="E154" s="17">
        <v>2</v>
      </c>
      <c r="F154" s="17">
        <v>1</v>
      </c>
      <c r="G154" s="14">
        <f t="shared" si="10"/>
        <v>8</v>
      </c>
      <c r="H154" s="14">
        <f t="shared" si="11"/>
        <v>0</v>
      </c>
      <c r="I154" s="14">
        <f t="shared" si="12"/>
        <v>1</v>
      </c>
      <c r="J154" s="14">
        <f t="shared" si="13"/>
        <v>2</v>
      </c>
      <c r="K154" s="14">
        <f t="shared" si="14"/>
        <v>1</v>
      </c>
    </row>
    <row r="155" spans="1:11" x14ac:dyDescent="0.35">
      <c r="A155" s="22" t="s">
        <v>1687</v>
      </c>
      <c r="B155" s="16">
        <v>14</v>
      </c>
      <c r="C155" s="17">
        <v>1</v>
      </c>
      <c r="D155" s="17">
        <v>1</v>
      </c>
      <c r="E155" s="16">
        <v>9</v>
      </c>
      <c r="F155" s="16">
        <v>8</v>
      </c>
      <c r="G155" s="14" t="str">
        <f t="shared" si="10"/>
        <v>z</v>
      </c>
      <c r="H155" s="14" t="str">
        <f t="shared" si="11"/>
        <v>z</v>
      </c>
      <c r="I155" s="14" t="str">
        <f t="shared" si="12"/>
        <v>z</v>
      </c>
      <c r="J155" s="14" t="str">
        <f t="shared" si="13"/>
        <v>z</v>
      </c>
      <c r="K155" s="14" t="str">
        <f t="shared" si="14"/>
        <v>z</v>
      </c>
    </row>
    <row r="156" spans="1:11" x14ac:dyDescent="0.35">
      <c r="A156" s="23">
        <v>190000</v>
      </c>
      <c r="B156" s="17">
        <v>13</v>
      </c>
      <c r="C156" s="17">
        <v>1</v>
      </c>
      <c r="D156" s="17">
        <v>1</v>
      </c>
      <c r="E156" s="17">
        <v>9</v>
      </c>
      <c r="F156" s="17">
        <v>8</v>
      </c>
      <c r="G156" s="14">
        <f t="shared" si="10"/>
        <v>13</v>
      </c>
      <c r="H156" s="14">
        <f t="shared" si="11"/>
        <v>1</v>
      </c>
      <c r="I156" s="14">
        <f t="shared" si="12"/>
        <v>1</v>
      </c>
      <c r="J156" s="14">
        <f t="shared" si="13"/>
        <v>9</v>
      </c>
      <c r="K156" s="14">
        <f t="shared" si="14"/>
        <v>8</v>
      </c>
    </row>
    <row r="157" spans="1:11" x14ac:dyDescent="0.35">
      <c r="A157" s="22">
        <v>190000</v>
      </c>
      <c r="B157" s="16">
        <v>9</v>
      </c>
      <c r="C157" s="17">
        <v>1</v>
      </c>
      <c r="D157" s="17">
        <v>1</v>
      </c>
      <c r="E157" s="16">
        <v>9</v>
      </c>
      <c r="F157" s="16">
        <v>8</v>
      </c>
      <c r="G157" s="14">
        <f t="shared" si="10"/>
        <v>9</v>
      </c>
      <c r="H157" s="14">
        <f t="shared" si="11"/>
        <v>1</v>
      </c>
      <c r="I157" s="14">
        <f t="shared" si="12"/>
        <v>1</v>
      </c>
      <c r="J157" s="14">
        <f t="shared" si="13"/>
        <v>9</v>
      </c>
      <c r="K157" s="14">
        <f t="shared" si="14"/>
        <v>8</v>
      </c>
    </row>
    <row r="158" spans="1:11" x14ac:dyDescent="0.35">
      <c r="A158" s="23" t="s">
        <v>1687</v>
      </c>
      <c r="B158" s="17">
        <v>17</v>
      </c>
      <c r="C158" s="17">
        <v>1</v>
      </c>
      <c r="D158" s="17">
        <v>1</v>
      </c>
      <c r="E158" s="17">
        <v>0</v>
      </c>
      <c r="F158" s="17">
        <v>8</v>
      </c>
      <c r="G158" s="14" t="str">
        <f t="shared" si="10"/>
        <v>z</v>
      </c>
      <c r="H158" s="14" t="str">
        <f t="shared" si="11"/>
        <v>z</v>
      </c>
      <c r="I158" s="14" t="str">
        <f t="shared" si="12"/>
        <v>z</v>
      </c>
      <c r="J158" s="14" t="str">
        <f t="shared" si="13"/>
        <v>z</v>
      </c>
      <c r="K158" s="14" t="str">
        <f t="shared" si="14"/>
        <v>z</v>
      </c>
    </row>
    <row r="159" spans="1:11" x14ac:dyDescent="0.35">
      <c r="A159" s="22" t="s">
        <v>1687</v>
      </c>
      <c r="B159" s="16">
        <v>14</v>
      </c>
      <c r="C159" s="17">
        <v>0</v>
      </c>
      <c r="D159" s="17">
        <v>1</v>
      </c>
      <c r="E159" s="16">
        <v>0</v>
      </c>
      <c r="F159" s="16">
        <v>8</v>
      </c>
      <c r="G159" s="14" t="str">
        <f t="shared" si="10"/>
        <v>z</v>
      </c>
      <c r="H159" s="14" t="str">
        <f t="shared" si="11"/>
        <v>z</v>
      </c>
      <c r="I159" s="14" t="str">
        <f t="shared" si="12"/>
        <v>z</v>
      </c>
      <c r="J159" s="14" t="str">
        <f t="shared" si="13"/>
        <v>z</v>
      </c>
      <c r="K159" s="14" t="str">
        <f t="shared" si="14"/>
        <v>z</v>
      </c>
    </row>
    <row r="160" spans="1:11" x14ac:dyDescent="0.35">
      <c r="A160" s="23">
        <v>55000</v>
      </c>
      <c r="B160" s="17">
        <v>12</v>
      </c>
      <c r="C160" s="17">
        <v>0</v>
      </c>
      <c r="D160" s="17">
        <v>1</v>
      </c>
      <c r="E160" s="17">
        <v>0</v>
      </c>
      <c r="F160" s="17">
        <v>1</v>
      </c>
      <c r="G160" s="14">
        <f t="shared" si="10"/>
        <v>12</v>
      </c>
      <c r="H160" s="14">
        <f t="shared" si="11"/>
        <v>0</v>
      </c>
      <c r="I160" s="14">
        <f t="shared" si="12"/>
        <v>1</v>
      </c>
      <c r="J160" s="14">
        <f t="shared" si="13"/>
        <v>0</v>
      </c>
      <c r="K160" s="14">
        <f t="shared" si="14"/>
        <v>1</v>
      </c>
    </row>
    <row r="161" spans="1:11" x14ac:dyDescent="0.35">
      <c r="A161" s="22">
        <v>45000</v>
      </c>
      <c r="B161" s="16">
        <v>9</v>
      </c>
      <c r="C161" s="17">
        <v>0</v>
      </c>
      <c r="D161" s="17">
        <v>1</v>
      </c>
      <c r="E161" s="16">
        <v>0</v>
      </c>
      <c r="F161" s="16">
        <v>1</v>
      </c>
      <c r="G161" s="14">
        <f t="shared" si="10"/>
        <v>9</v>
      </c>
      <c r="H161" s="14">
        <f t="shared" si="11"/>
        <v>0</v>
      </c>
      <c r="I161" s="14">
        <f t="shared" si="12"/>
        <v>1</v>
      </c>
      <c r="J161" s="14">
        <f t="shared" si="13"/>
        <v>0</v>
      </c>
      <c r="K161" s="14">
        <f t="shared" si="14"/>
        <v>1</v>
      </c>
    </row>
    <row r="162" spans="1:11" x14ac:dyDescent="0.35">
      <c r="A162" s="23">
        <v>2794000</v>
      </c>
      <c r="B162" s="17">
        <v>17</v>
      </c>
      <c r="C162" s="17">
        <v>0</v>
      </c>
      <c r="D162" s="17">
        <v>1</v>
      </c>
      <c r="E162" s="17">
        <v>9</v>
      </c>
      <c r="F162" s="17">
        <v>2</v>
      </c>
      <c r="G162" s="14">
        <f t="shared" si="10"/>
        <v>17</v>
      </c>
      <c r="H162" s="14">
        <f t="shared" si="11"/>
        <v>0</v>
      </c>
      <c r="I162" s="14">
        <f t="shared" si="12"/>
        <v>1</v>
      </c>
      <c r="J162" s="14">
        <f t="shared" si="13"/>
        <v>9</v>
      </c>
      <c r="K162" s="14">
        <f t="shared" si="14"/>
        <v>2</v>
      </c>
    </row>
    <row r="163" spans="1:11" x14ac:dyDescent="0.35">
      <c r="A163" s="22">
        <v>400000</v>
      </c>
      <c r="B163" s="16">
        <v>16</v>
      </c>
      <c r="C163" s="17">
        <v>0</v>
      </c>
      <c r="D163" s="17">
        <v>1</v>
      </c>
      <c r="E163" s="16">
        <v>12</v>
      </c>
      <c r="F163" s="16">
        <v>2</v>
      </c>
      <c r="G163" s="14">
        <f t="shared" si="10"/>
        <v>16</v>
      </c>
      <c r="H163" s="14">
        <f t="shared" si="11"/>
        <v>0</v>
      </c>
      <c r="I163" s="14">
        <f t="shared" si="12"/>
        <v>1</v>
      </c>
      <c r="J163" s="14">
        <f t="shared" si="13"/>
        <v>12</v>
      </c>
      <c r="K163" s="14">
        <f t="shared" si="14"/>
        <v>2</v>
      </c>
    </row>
    <row r="164" spans="1:11" x14ac:dyDescent="0.35">
      <c r="A164" s="23">
        <v>620000</v>
      </c>
      <c r="B164" s="17">
        <v>13</v>
      </c>
      <c r="C164" s="17">
        <v>1</v>
      </c>
      <c r="D164" s="17">
        <v>1</v>
      </c>
      <c r="E164" s="17">
        <v>12</v>
      </c>
      <c r="F164" s="17">
        <v>2</v>
      </c>
      <c r="G164" s="14">
        <f t="shared" si="10"/>
        <v>13</v>
      </c>
      <c r="H164" s="14">
        <f t="shared" si="11"/>
        <v>1</v>
      </c>
      <c r="I164" s="14">
        <f t="shared" si="12"/>
        <v>1</v>
      </c>
      <c r="J164" s="14">
        <f t="shared" si="13"/>
        <v>12</v>
      </c>
      <c r="K164" s="14">
        <f t="shared" si="14"/>
        <v>2</v>
      </c>
    </row>
    <row r="165" spans="1:11" x14ac:dyDescent="0.35">
      <c r="A165" s="22">
        <v>2530000</v>
      </c>
      <c r="B165" s="16">
        <v>9</v>
      </c>
      <c r="C165" s="17">
        <v>0</v>
      </c>
      <c r="D165" s="17">
        <v>1</v>
      </c>
      <c r="E165" s="16">
        <v>12</v>
      </c>
      <c r="F165" s="16">
        <v>2</v>
      </c>
      <c r="G165" s="14">
        <f t="shared" si="10"/>
        <v>9</v>
      </c>
      <c r="H165" s="14">
        <f t="shared" si="11"/>
        <v>0</v>
      </c>
      <c r="I165" s="14">
        <f t="shared" si="12"/>
        <v>1</v>
      </c>
      <c r="J165" s="14">
        <f t="shared" si="13"/>
        <v>12</v>
      </c>
      <c r="K165" s="14">
        <f t="shared" si="14"/>
        <v>2</v>
      </c>
    </row>
    <row r="166" spans="1:11" x14ac:dyDescent="0.35">
      <c r="A166" s="23">
        <v>60000</v>
      </c>
      <c r="B166" s="17">
        <v>9</v>
      </c>
      <c r="C166" s="17">
        <v>0</v>
      </c>
      <c r="D166" s="17">
        <v>1</v>
      </c>
      <c r="E166" s="17">
        <v>4</v>
      </c>
      <c r="F166" s="17">
        <v>1</v>
      </c>
      <c r="G166" s="14">
        <f t="shared" si="10"/>
        <v>9</v>
      </c>
      <c r="H166" s="14">
        <f t="shared" si="11"/>
        <v>0</v>
      </c>
      <c r="I166" s="14">
        <f t="shared" si="12"/>
        <v>1</v>
      </c>
      <c r="J166" s="14">
        <f t="shared" si="13"/>
        <v>4</v>
      </c>
      <c r="K166" s="14">
        <f t="shared" si="14"/>
        <v>1</v>
      </c>
    </row>
    <row r="167" spans="1:11" x14ac:dyDescent="0.35">
      <c r="A167" s="22" t="s">
        <v>1687</v>
      </c>
      <c r="B167" s="16">
        <v>17</v>
      </c>
      <c r="C167" s="17">
        <v>0</v>
      </c>
      <c r="D167" s="17">
        <v>1</v>
      </c>
      <c r="E167" s="16">
        <v>11</v>
      </c>
      <c r="F167" s="16">
        <v>2</v>
      </c>
      <c r="G167" s="14" t="str">
        <f t="shared" si="10"/>
        <v>z</v>
      </c>
      <c r="H167" s="14" t="str">
        <f t="shared" si="11"/>
        <v>z</v>
      </c>
      <c r="I167" s="14" t="str">
        <f t="shared" si="12"/>
        <v>z</v>
      </c>
      <c r="J167" s="14" t="str">
        <f t="shared" si="13"/>
        <v>z</v>
      </c>
      <c r="K167" s="14" t="str">
        <f t="shared" si="14"/>
        <v>z</v>
      </c>
    </row>
    <row r="168" spans="1:11" x14ac:dyDescent="0.35">
      <c r="A168" s="23" t="s">
        <v>1687</v>
      </c>
      <c r="B168" s="17">
        <v>15</v>
      </c>
      <c r="C168" s="17">
        <v>0</v>
      </c>
      <c r="D168" s="17">
        <v>1</v>
      </c>
      <c r="E168" s="17">
        <v>11</v>
      </c>
      <c r="F168" s="17">
        <v>2</v>
      </c>
      <c r="G168" s="14" t="str">
        <f t="shared" si="10"/>
        <v>z</v>
      </c>
      <c r="H168" s="14" t="str">
        <f t="shared" si="11"/>
        <v>z</v>
      </c>
      <c r="I168" s="14" t="str">
        <f t="shared" si="12"/>
        <v>z</v>
      </c>
      <c r="J168" s="14" t="str">
        <f t="shared" si="13"/>
        <v>z</v>
      </c>
      <c r="K168" s="14" t="str">
        <f t="shared" si="14"/>
        <v>z</v>
      </c>
    </row>
    <row r="169" spans="1:11" x14ac:dyDescent="0.35">
      <c r="A169" s="22">
        <v>40000</v>
      </c>
      <c r="B169" s="16">
        <v>12</v>
      </c>
      <c r="C169" s="17">
        <v>1</v>
      </c>
      <c r="D169" s="17">
        <v>1</v>
      </c>
      <c r="E169" s="16">
        <v>11</v>
      </c>
      <c r="F169" s="16">
        <v>2</v>
      </c>
      <c r="G169" s="14">
        <f t="shared" si="10"/>
        <v>12</v>
      </c>
      <c r="H169" s="14">
        <f t="shared" si="11"/>
        <v>1</v>
      </c>
      <c r="I169" s="14">
        <f t="shared" si="12"/>
        <v>1</v>
      </c>
      <c r="J169" s="14">
        <f t="shared" si="13"/>
        <v>11</v>
      </c>
      <c r="K169" s="14">
        <f t="shared" si="14"/>
        <v>2</v>
      </c>
    </row>
    <row r="170" spans="1:11" x14ac:dyDescent="0.35">
      <c r="A170" s="23" t="s">
        <v>1687</v>
      </c>
      <c r="B170" s="17">
        <v>16</v>
      </c>
      <c r="C170" s="17">
        <v>1</v>
      </c>
      <c r="D170" s="17">
        <v>1</v>
      </c>
      <c r="E170" s="17">
        <v>2</v>
      </c>
      <c r="F170" s="17">
        <v>2</v>
      </c>
      <c r="G170" s="14" t="str">
        <f t="shared" si="10"/>
        <v>z</v>
      </c>
      <c r="H170" s="14" t="str">
        <f t="shared" si="11"/>
        <v>z</v>
      </c>
      <c r="I170" s="14" t="str">
        <f t="shared" si="12"/>
        <v>z</v>
      </c>
      <c r="J170" s="14" t="str">
        <f t="shared" si="13"/>
        <v>z</v>
      </c>
      <c r="K170" s="14" t="str">
        <f t="shared" si="14"/>
        <v>z</v>
      </c>
    </row>
    <row r="171" spans="1:11" x14ac:dyDescent="0.35">
      <c r="A171" s="22" t="s">
        <v>1687</v>
      </c>
      <c r="B171" s="16">
        <v>17</v>
      </c>
      <c r="C171" s="17">
        <v>0</v>
      </c>
      <c r="D171" s="17">
        <v>1</v>
      </c>
      <c r="E171" s="16">
        <v>0</v>
      </c>
      <c r="F171" s="16">
        <v>1</v>
      </c>
      <c r="G171" s="14" t="str">
        <f t="shared" si="10"/>
        <v>z</v>
      </c>
      <c r="H171" s="14" t="str">
        <f t="shared" si="11"/>
        <v>z</v>
      </c>
      <c r="I171" s="14" t="str">
        <f t="shared" si="12"/>
        <v>z</v>
      </c>
      <c r="J171" s="14" t="str">
        <f t="shared" si="13"/>
        <v>z</v>
      </c>
      <c r="K171" s="14" t="str">
        <f t="shared" si="14"/>
        <v>z</v>
      </c>
    </row>
    <row r="172" spans="1:11" x14ac:dyDescent="0.35">
      <c r="A172" s="23">
        <v>111000</v>
      </c>
      <c r="B172" s="17">
        <v>14</v>
      </c>
      <c r="C172" s="17">
        <v>1</v>
      </c>
      <c r="D172" s="17">
        <v>1</v>
      </c>
      <c r="E172" s="17">
        <v>0</v>
      </c>
      <c r="F172" s="17">
        <v>1</v>
      </c>
      <c r="G172" s="14">
        <f t="shared" si="10"/>
        <v>14</v>
      </c>
      <c r="H172" s="14">
        <f t="shared" si="11"/>
        <v>1</v>
      </c>
      <c r="I172" s="14">
        <f t="shared" si="12"/>
        <v>1</v>
      </c>
      <c r="J172" s="14">
        <f t="shared" si="13"/>
        <v>0</v>
      </c>
      <c r="K172" s="14">
        <f t="shared" si="14"/>
        <v>1</v>
      </c>
    </row>
    <row r="173" spans="1:11" x14ac:dyDescent="0.35">
      <c r="A173" s="22">
        <v>461000</v>
      </c>
      <c r="B173" s="16">
        <v>16</v>
      </c>
      <c r="C173" s="17">
        <v>0</v>
      </c>
      <c r="D173" s="17">
        <v>1</v>
      </c>
      <c r="E173" s="16">
        <v>3</v>
      </c>
      <c r="F173" s="16">
        <v>3</v>
      </c>
      <c r="G173" s="14">
        <f t="shared" si="10"/>
        <v>16</v>
      </c>
      <c r="H173" s="14">
        <f t="shared" si="11"/>
        <v>0</v>
      </c>
      <c r="I173" s="14">
        <f t="shared" si="12"/>
        <v>1</v>
      </c>
      <c r="J173" s="14">
        <f t="shared" si="13"/>
        <v>3</v>
      </c>
      <c r="K173" s="14">
        <f t="shared" si="14"/>
        <v>3</v>
      </c>
    </row>
    <row r="174" spans="1:11" x14ac:dyDescent="0.35">
      <c r="A174" s="23">
        <v>25000</v>
      </c>
      <c r="B174" s="17">
        <v>9</v>
      </c>
      <c r="C174" s="17">
        <v>0</v>
      </c>
      <c r="D174" s="17">
        <v>0</v>
      </c>
      <c r="E174" s="17"/>
      <c r="F174" s="17">
        <v>2</v>
      </c>
      <c r="G174" s="14">
        <f t="shared" si="10"/>
        <v>9</v>
      </c>
      <c r="H174" s="14">
        <f t="shared" si="11"/>
        <v>0</v>
      </c>
      <c r="I174" s="14">
        <f t="shared" si="12"/>
        <v>0</v>
      </c>
      <c r="J174" s="14">
        <f t="shared" si="13"/>
        <v>0</v>
      </c>
      <c r="K174" s="14">
        <f t="shared" si="14"/>
        <v>2</v>
      </c>
    </row>
    <row r="175" spans="1:11" x14ac:dyDescent="0.35">
      <c r="A175" s="22">
        <v>40000</v>
      </c>
      <c r="B175" s="16">
        <v>6</v>
      </c>
      <c r="C175" s="17">
        <v>0</v>
      </c>
      <c r="D175" s="17">
        <v>0</v>
      </c>
      <c r="E175" s="16"/>
      <c r="F175" s="16">
        <v>2</v>
      </c>
      <c r="G175" s="14">
        <f t="shared" si="10"/>
        <v>6</v>
      </c>
      <c r="H175" s="14">
        <f t="shared" si="11"/>
        <v>0</v>
      </c>
      <c r="I175" s="14">
        <f t="shared" si="12"/>
        <v>0</v>
      </c>
      <c r="J175" s="14">
        <f t="shared" si="13"/>
        <v>0</v>
      </c>
      <c r="K175" s="14">
        <f t="shared" si="14"/>
        <v>2</v>
      </c>
    </row>
    <row r="176" spans="1:11" x14ac:dyDescent="0.35">
      <c r="A176" s="23">
        <v>1469000</v>
      </c>
      <c r="B176" s="17">
        <v>17</v>
      </c>
      <c r="C176" s="17">
        <v>0</v>
      </c>
      <c r="D176" s="17">
        <v>1</v>
      </c>
      <c r="E176" s="17">
        <v>2</v>
      </c>
      <c r="F176" s="17">
        <v>2</v>
      </c>
      <c r="G176" s="14">
        <f t="shared" si="10"/>
        <v>17</v>
      </c>
      <c r="H176" s="14">
        <f t="shared" si="11"/>
        <v>0</v>
      </c>
      <c r="I176" s="14">
        <f t="shared" si="12"/>
        <v>1</v>
      </c>
      <c r="J176" s="14">
        <f t="shared" si="13"/>
        <v>2</v>
      </c>
      <c r="K176" s="14">
        <f t="shared" si="14"/>
        <v>2</v>
      </c>
    </row>
    <row r="177" spans="1:11" x14ac:dyDescent="0.35">
      <c r="A177" s="22">
        <v>1823000</v>
      </c>
      <c r="B177" s="16">
        <v>9</v>
      </c>
      <c r="C177" s="17">
        <v>1</v>
      </c>
      <c r="D177" s="17">
        <v>1</v>
      </c>
      <c r="E177" s="16">
        <v>2</v>
      </c>
      <c r="F177" s="16">
        <v>2</v>
      </c>
      <c r="G177" s="14">
        <f t="shared" si="10"/>
        <v>9</v>
      </c>
      <c r="H177" s="14">
        <f t="shared" si="11"/>
        <v>1</v>
      </c>
      <c r="I177" s="14">
        <f t="shared" si="12"/>
        <v>1</v>
      </c>
      <c r="J177" s="14">
        <f t="shared" si="13"/>
        <v>2</v>
      </c>
      <c r="K177" s="14">
        <f t="shared" si="14"/>
        <v>2</v>
      </c>
    </row>
    <row r="178" spans="1:11" x14ac:dyDescent="0.35">
      <c r="A178" s="23" t="s">
        <v>1687</v>
      </c>
      <c r="B178" s="17">
        <v>15</v>
      </c>
      <c r="C178" s="17">
        <v>1</v>
      </c>
      <c r="D178" s="17">
        <v>1</v>
      </c>
      <c r="E178" s="17">
        <v>9</v>
      </c>
      <c r="F178" s="17">
        <v>1</v>
      </c>
      <c r="G178" s="14" t="str">
        <f t="shared" si="10"/>
        <v>z</v>
      </c>
      <c r="H178" s="14" t="str">
        <f t="shared" si="11"/>
        <v>z</v>
      </c>
      <c r="I178" s="14" t="str">
        <f t="shared" si="12"/>
        <v>z</v>
      </c>
      <c r="J178" s="14" t="str">
        <f t="shared" si="13"/>
        <v>z</v>
      </c>
      <c r="K178" s="14" t="str">
        <f t="shared" si="14"/>
        <v>z</v>
      </c>
    </row>
    <row r="179" spans="1:11" x14ac:dyDescent="0.35">
      <c r="A179" s="22">
        <v>245000</v>
      </c>
      <c r="B179" s="16">
        <v>14</v>
      </c>
      <c r="C179" s="17">
        <v>1</v>
      </c>
      <c r="D179" s="17">
        <v>1</v>
      </c>
      <c r="E179" s="16">
        <v>7</v>
      </c>
      <c r="F179" s="16">
        <v>1</v>
      </c>
      <c r="G179" s="14">
        <f t="shared" si="10"/>
        <v>14</v>
      </c>
      <c r="H179" s="14">
        <f t="shared" si="11"/>
        <v>1</v>
      </c>
      <c r="I179" s="14">
        <f t="shared" si="12"/>
        <v>1</v>
      </c>
      <c r="J179" s="14">
        <f t="shared" si="13"/>
        <v>7</v>
      </c>
      <c r="K179" s="14">
        <f t="shared" si="14"/>
        <v>1</v>
      </c>
    </row>
    <row r="180" spans="1:11" x14ac:dyDescent="0.35">
      <c r="A180" s="23">
        <v>67000</v>
      </c>
      <c r="B180" s="17">
        <v>10</v>
      </c>
      <c r="C180" s="17">
        <v>0</v>
      </c>
      <c r="D180" s="17">
        <v>1</v>
      </c>
      <c r="E180" s="17">
        <v>7</v>
      </c>
      <c r="F180" s="17">
        <v>5</v>
      </c>
      <c r="G180" s="14">
        <f t="shared" si="10"/>
        <v>10</v>
      </c>
      <c r="H180" s="14">
        <f t="shared" si="11"/>
        <v>0</v>
      </c>
      <c r="I180" s="14">
        <f t="shared" si="12"/>
        <v>1</v>
      </c>
      <c r="J180" s="14">
        <f t="shared" si="13"/>
        <v>7</v>
      </c>
      <c r="K180" s="14">
        <f t="shared" si="14"/>
        <v>5</v>
      </c>
    </row>
    <row r="181" spans="1:11" x14ac:dyDescent="0.35">
      <c r="A181" s="22" t="s">
        <v>1687</v>
      </c>
      <c r="B181" s="16">
        <v>6</v>
      </c>
      <c r="C181" s="17">
        <v>0</v>
      </c>
      <c r="D181" s="17">
        <v>1</v>
      </c>
      <c r="E181" s="16">
        <v>10</v>
      </c>
      <c r="F181" s="16">
        <v>5</v>
      </c>
      <c r="G181" s="14" t="str">
        <f t="shared" si="10"/>
        <v>z</v>
      </c>
      <c r="H181" s="14" t="str">
        <f t="shared" si="11"/>
        <v>z</v>
      </c>
      <c r="I181" s="14" t="str">
        <f t="shared" si="12"/>
        <v>z</v>
      </c>
      <c r="J181" s="14" t="str">
        <f t="shared" si="13"/>
        <v>z</v>
      </c>
      <c r="K181" s="14" t="str">
        <f t="shared" si="14"/>
        <v>z</v>
      </c>
    </row>
    <row r="182" spans="1:11" x14ac:dyDescent="0.35">
      <c r="A182" s="23">
        <v>146600</v>
      </c>
      <c r="B182" s="17">
        <v>13</v>
      </c>
      <c r="C182" s="17">
        <v>1</v>
      </c>
      <c r="D182" s="17">
        <v>1</v>
      </c>
      <c r="E182" s="17">
        <v>3</v>
      </c>
      <c r="F182" s="17">
        <v>3</v>
      </c>
      <c r="G182" s="14">
        <f t="shared" si="10"/>
        <v>13</v>
      </c>
      <c r="H182" s="14">
        <f t="shared" si="11"/>
        <v>1</v>
      </c>
      <c r="I182" s="14">
        <f t="shared" si="12"/>
        <v>1</v>
      </c>
      <c r="J182" s="14">
        <f t="shared" si="13"/>
        <v>3</v>
      </c>
      <c r="K182" s="14">
        <f t="shared" si="14"/>
        <v>3</v>
      </c>
    </row>
    <row r="183" spans="1:11" x14ac:dyDescent="0.35">
      <c r="A183" s="22">
        <v>16200</v>
      </c>
      <c r="B183" s="16">
        <v>8</v>
      </c>
      <c r="C183" s="17">
        <v>0</v>
      </c>
      <c r="D183" s="17">
        <v>1</v>
      </c>
      <c r="E183" s="16">
        <v>3</v>
      </c>
      <c r="F183" s="16">
        <v>1</v>
      </c>
      <c r="G183" s="14">
        <f t="shared" si="10"/>
        <v>8</v>
      </c>
      <c r="H183" s="14">
        <f t="shared" si="11"/>
        <v>0</v>
      </c>
      <c r="I183" s="14">
        <f t="shared" si="12"/>
        <v>1</v>
      </c>
      <c r="J183" s="14">
        <f t="shared" si="13"/>
        <v>3</v>
      </c>
      <c r="K183" s="14">
        <f t="shared" si="14"/>
        <v>1</v>
      </c>
    </row>
    <row r="184" spans="1:11" x14ac:dyDescent="0.35">
      <c r="A184" s="23">
        <v>682000</v>
      </c>
      <c r="B184" s="17">
        <v>17</v>
      </c>
      <c r="C184" s="17">
        <v>0</v>
      </c>
      <c r="D184" s="17">
        <v>1</v>
      </c>
      <c r="E184" s="17">
        <v>8</v>
      </c>
      <c r="F184" s="17">
        <v>1</v>
      </c>
      <c r="G184" s="14">
        <f t="shared" si="10"/>
        <v>17</v>
      </c>
      <c r="H184" s="14">
        <f t="shared" si="11"/>
        <v>0</v>
      </c>
      <c r="I184" s="14">
        <f t="shared" si="12"/>
        <v>1</v>
      </c>
      <c r="J184" s="14">
        <f t="shared" si="13"/>
        <v>8</v>
      </c>
      <c r="K184" s="14">
        <f t="shared" si="14"/>
        <v>1</v>
      </c>
    </row>
    <row r="185" spans="1:11" x14ac:dyDescent="0.35">
      <c r="A185" s="22">
        <v>70000</v>
      </c>
      <c r="B185" s="16">
        <v>10</v>
      </c>
      <c r="C185" s="17">
        <v>1</v>
      </c>
      <c r="D185" s="17">
        <v>1</v>
      </c>
      <c r="E185" s="16">
        <v>5</v>
      </c>
      <c r="F185" s="16">
        <v>1</v>
      </c>
      <c r="G185" s="14">
        <f t="shared" si="10"/>
        <v>10</v>
      </c>
      <c r="H185" s="14">
        <f t="shared" si="11"/>
        <v>1</v>
      </c>
      <c r="I185" s="14">
        <f t="shared" si="12"/>
        <v>1</v>
      </c>
      <c r="J185" s="14">
        <f t="shared" si="13"/>
        <v>5</v>
      </c>
      <c r="K185" s="14">
        <f t="shared" si="14"/>
        <v>1</v>
      </c>
    </row>
    <row r="186" spans="1:11" x14ac:dyDescent="0.35">
      <c r="A186" s="23">
        <v>300000</v>
      </c>
      <c r="B186" s="17">
        <v>16</v>
      </c>
      <c r="C186" s="17">
        <v>1</v>
      </c>
      <c r="D186" s="17">
        <v>1</v>
      </c>
      <c r="E186" s="17">
        <v>5</v>
      </c>
      <c r="F186" s="17">
        <v>1</v>
      </c>
      <c r="G186" s="14">
        <f t="shared" si="10"/>
        <v>16</v>
      </c>
      <c r="H186" s="14">
        <f t="shared" si="11"/>
        <v>1</v>
      </c>
      <c r="I186" s="14">
        <f t="shared" si="12"/>
        <v>1</v>
      </c>
      <c r="J186" s="14">
        <f t="shared" si="13"/>
        <v>5</v>
      </c>
      <c r="K186" s="14">
        <f t="shared" si="14"/>
        <v>1</v>
      </c>
    </row>
    <row r="187" spans="1:11" x14ac:dyDescent="0.35">
      <c r="A187" s="22">
        <v>308000</v>
      </c>
      <c r="B187" s="16">
        <v>15</v>
      </c>
      <c r="C187" s="17">
        <v>0</v>
      </c>
      <c r="D187" s="17">
        <v>1</v>
      </c>
      <c r="E187" s="16">
        <v>5</v>
      </c>
      <c r="F187" s="16">
        <v>2</v>
      </c>
      <c r="G187" s="14">
        <f t="shared" si="10"/>
        <v>15</v>
      </c>
      <c r="H187" s="14">
        <f t="shared" si="11"/>
        <v>0</v>
      </c>
      <c r="I187" s="14">
        <f t="shared" si="12"/>
        <v>1</v>
      </c>
      <c r="J187" s="14">
        <f t="shared" si="13"/>
        <v>5</v>
      </c>
      <c r="K187" s="14">
        <f t="shared" si="14"/>
        <v>2</v>
      </c>
    </row>
    <row r="188" spans="1:11" x14ac:dyDescent="0.35">
      <c r="A188" s="23">
        <v>530000</v>
      </c>
      <c r="B188" s="17">
        <v>8</v>
      </c>
      <c r="C188" s="17">
        <v>1</v>
      </c>
      <c r="D188" s="17">
        <v>1</v>
      </c>
      <c r="E188" s="17">
        <v>10</v>
      </c>
      <c r="F188" s="17"/>
      <c r="G188" s="14">
        <f t="shared" si="10"/>
        <v>8</v>
      </c>
      <c r="H188" s="14">
        <f t="shared" si="11"/>
        <v>1</v>
      </c>
      <c r="I188" s="14">
        <f t="shared" si="12"/>
        <v>1</v>
      </c>
      <c r="J188" s="14">
        <f t="shared" si="13"/>
        <v>10</v>
      </c>
      <c r="K188" s="14">
        <f t="shared" si="14"/>
        <v>0</v>
      </c>
    </row>
    <row r="189" spans="1:11" x14ac:dyDescent="0.35">
      <c r="A189" s="22" t="s">
        <v>1687</v>
      </c>
      <c r="B189" s="16">
        <v>17</v>
      </c>
      <c r="C189" s="17">
        <v>1</v>
      </c>
      <c r="D189" s="17">
        <v>1</v>
      </c>
      <c r="E189" s="16">
        <v>0</v>
      </c>
      <c r="F189" s="16">
        <v>1</v>
      </c>
      <c r="G189" s="14" t="str">
        <f t="shared" si="10"/>
        <v>z</v>
      </c>
      <c r="H189" s="14" t="str">
        <f t="shared" si="11"/>
        <v>z</v>
      </c>
      <c r="I189" s="14" t="str">
        <f t="shared" si="12"/>
        <v>z</v>
      </c>
      <c r="J189" s="14" t="str">
        <f t="shared" si="13"/>
        <v>z</v>
      </c>
      <c r="K189" s="14" t="str">
        <f t="shared" si="14"/>
        <v>z</v>
      </c>
    </row>
    <row r="190" spans="1:11" x14ac:dyDescent="0.35">
      <c r="A190" s="23">
        <v>420000</v>
      </c>
      <c r="B190" s="17">
        <v>13</v>
      </c>
      <c r="C190" s="17">
        <v>0</v>
      </c>
      <c r="D190" s="17">
        <v>1</v>
      </c>
      <c r="E190" s="17">
        <v>0</v>
      </c>
      <c r="F190" s="17"/>
      <c r="G190" s="14">
        <f t="shared" si="10"/>
        <v>13</v>
      </c>
      <c r="H190" s="14">
        <f t="shared" si="11"/>
        <v>0</v>
      </c>
      <c r="I190" s="14">
        <f t="shared" si="12"/>
        <v>1</v>
      </c>
      <c r="J190" s="14">
        <f t="shared" si="13"/>
        <v>0</v>
      </c>
      <c r="K190" s="14">
        <f t="shared" si="14"/>
        <v>0</v>
      </c>
    </row>
    <row r="191" spans="1:11" x14ac:dyDescent="0.35">
      <c r="A191" s="22">
        <v>30000</v>
      </c>
      <c r="B191" s="16">
        <v>10</v>
      </c>
      <c r="C191" s="17">
        <v>0</v>
      </c>
      <c r="D191" s="17">
        <v>1</v>
      </c>
      <c r="E191" s="16">
        <v>0</v>
      </c>
      <c r="F191" s="16"/>
      <c r="G191" s="14">
        <f t="shared" si="10"/>
        <v>10</v>
      </c>
      <c r="H191" s="14">
        <f t="shared" si="11"/>
        <v>0</v>
      </c>
      <c r="I191" s="14">
        <f t="shared" si="12"/>
        <v>1</v>
      </c>
      <c r="J191" s="14">
        <f t="shared" si="13"/>
        <v>0</v>
      </c>
      <c r="K191" s="14">
        <f t="shared" si="14"/>
        <v>0</v>
      </c>
    </row>
    <row r="192" spans="1:11" x14ac:dyDescent="0.35">
      <c r="A192" s="23">
        <v>35000</v>
      </c>
      <c r="B192" s="17">
        <v>9</v>
      </c>
      <c r="C192" s="17">
        <v>0</v>
      </c>
      <c r="D192" s="17">
        <v>1</v>
      </c>
      <c r="E192" s="17">
        <v>0</v>
      </c>
      <c r="F192" s="17">
        <v>1</v>
      </c>
      <c r="G192" s="14">
        <f t="shared" si="10"/>
        <v>9</v>
      </c>
      <c r="H192" s="14">
        <f t="shared" si="11"/>
        <v>0</v>
      </c>
      <c r="I192" s="14">
        <f t="shared" si="12"/>
        <v>1</v>
      </c>
      <c r="J192" s="14">
        <f t="shared" si="13"/>
        <v>0</v>
      </c>
      <c r="K192" s="14">
        <f t="shared" si="14"/>
        <v>1</v>
      </c>
    </row>
    <row r="193" spans="1:11" x14ac:dyDescent="0.35">
      <c r="A193" s="22">
        <v>1135000</v>
      </c>
      <c r="B193" s="16">
        <v>11</v>
      </c>
      <c r="C193" s="17">
        <v>1</v>
      </c>
      <c r="D193" s="17">
        <v>1</v>
      </c>
      <c r="E193" s="16">
        <v>9</v>
      </c>
      <c r="F193" s="16">
        <v>1</v>
      </c>
      <c r="G193" s="14">
        <f t="shared" si="10"/>
        <v>11</v>
      </c>
      <c r="H193" s="14">
        <f t="shared" si="11"/>
        <v>1</v>
      </c>
      <c r="I193" s="14">
        <f t="shared" si="12"/>
        <v>1</v>
      </c>
      <c r="J193" s="14">
        <f t="shared" si="13"/>
        <v>9</v>
      </c>
      <c r="K193" s="14">
        <f t="shared" si="14"/>
        <v>1</v>
      </c>
    </row>
    <row r="194" spans="1:11" x14ac:dyDescent="0.35">
      <c r="A194" s="23">
        <v>460000</v>
      </c>
      <c r="B194" s="17">
        <v>8</v>
      </c>
      <c r="C194" s="17">
        <v>1</v>
      </c>
      <c r="D194" s="17">
        <v>1</v>
      </c>
      <c r="E194" s="17">
        <v>9</v>
      </c>
      <c r="F194" s="17">
        <v>2</v>
      </c>
      <c r="G194" s="14">
        <f t="shared" si="10"/>
        <v>8</v>
      </c>
      <c r="H194" s="14">
        <f t="shared" si="11"/>
        <v>1</v>
      </c>
      <c r="I194" s="14">
        <f t="shared" si="12"/>
        <v>1</v>
      </c>
      <c r="J194" s="14">
        <f t="shared" si="13"/>
        <v>9</v>
      </c>
      <c r="K194" s="14">
        <f t="shared" si="14"/>
        <v>2</v>
      </c>
    </row>
    <row r="195" spans="1:11" x14ac:dyDescent="0.35">
      <c r="A195" s="22" t="s">
        <v>1687</v>
      </c>
      <c r="B195" s="16">
        <v>6</v>
      </c>
      <c r="C195" s="17">
        <v>1</v>
      </c>
      <c r="D195" s="17">
        <v>1</v>
      </c>
      <c r="E195" s="16">
        <v>9</v>
      </c>
      <c r="F195" s="16">
        <v>2</v>
      </c>
      <c r="G195" s="14" t="str">
        <f t="shared" si="10"/>
        <v>z</v>
      </c>
      <c r="H195" s="14" t="str">
        <f t="shared" si="11"/>
        <v>z</v>
      </c>
      <c r="I195" s="14" t="str">
        <f t="shared" si="12"/>
        <v>z</v>
      </c>
      <c r="J195" s="14" t="str">
        <f t="shared" si="13"/>
        <v>z</v>
      </c>
      <c r="K195" s="14" t="str">
        <f t="shared" si="14"/>
        <v>z</v>
      </c>
    </row>
    <row r="196" spans="1:11" x14ac:dyDescent="0.35">
      <c r="A196" s="23">
        <v>1944000</v>
      </c>
      <c r="B196" s="17">
        <v>15</v>
      </c>
      <c r="C196" s="17">
        <v>0</v>
      </c>
      <c r="D196" s="17">
        <v>1</v>
      </c>
      <c r="E196" s="17">
        <v>9</v>
      </c>
      <c r="F196" s="17">
        <v>3</v>
      </c>
      <c r="G196" s="14">
        <f t="shared" ref="G196:G259" si="15">IF($A196="z","z",B196)</f>
        <v>15</v>
      </c>
      <c r="H196" s="14">
        <f t="shared" ref="H196:H259" si="16">IF($A196="z","z",C196)</f>
        <v>0</v>
      </c>
      <c r="I196" s="14">
        <f t="shared" ref="I196:I259" si="17">IF($A196="z","z",D196)</f>
        <v>1</v>
      </c>
      <c r="J196" s="14">
        <f t="shared" ref="J196:J259" si="18">IF($A196="z","z",E196)</f>
        <v>9</v>
      </c>
      <c r="K196" s="14">
        <f t="shared" ref="K196:K259" si="19">IF($A196="z","z",F196)</f>
        <v>3</v>
      </c>
    </row>
    <row r="197" spans="1:11" x14ac:dyDescent="0.35">
      <c r="A197" s="22">
        <v>285000</v>
      </c>
      <c r="B197" s="16">
        <v>12</v>
      </c>
      <c r="C197" s="17">
        <v>0</v>
      </c>
      <c r="D197" s="17">
        <v>1</v>
      </c>
      <c r="E197" s="16">
        <v>1</v>
      </c>
      <c r="F197" s="16">
        <v>4</v>
      </c>
      <c r="G197" s="14">
        <f t="shared" si="15"/>
        <v>12</v>
      </c>
      <c r="H197" s="14">
        <f t="shared" si="16"/>
        <v>0</v>
      </c>
      <c r="I197" s="14">
        <f t="shared" si="17"/>
        <v>1</v>
      </c>
      <c r="J197" s="14">
        <f t="shared" si="18"/>
        <v>1</v>
      </c>
      <c r="K197" s="14">
        <f t="shared" si="19"/>
        <v>4</v>
      </c>
    </row>
    <row r="198" spans="1:11" x14ac:dyDescent="0.35">
      <c r="A198" s="23">
        <v>285000</v>
      </c>
      <c r="B198" s="17">
        <v>11</v>
      </c>
      <c r="C198" s="17">
        <v>0</v>
      </c>
      <c r="D198" s="17">
        <v>1</v>
      </c>
      <c r="E198" s="17">
        <v>1</v>
      </c>
      <c r="F198" s="17">
        <v>4</v>
      </c>
      <c r="G198" s="14">
        <f t="shared" si="15"/>
        <v>11</v>
      </c>
      <c r="H198" s="14">
        <f t="shared" si="16"/>
        <v>0</v>
      </c>
      <c r="I198" s="14">
        <f t="shared" si="17"/>
        <v>1</v>
      </c>
      <c r="J198" s="14">
        <f t="shared" si="18"/>
        <v>1</v>
      </c>
      <c r="K198" s="14">
        <f t="shared" si="19"/>
        <v>4</v>
      </c>
    </row>
    <row r="199" spans="1:11" x14ac:dyDescent="0.35">
      <c r="A199" s="22">
        <v>1406500</v>
      </c>
      <c r="B199" s="16">
        <v>15</v>
      </c>
      <c r="C199" s="17">
        <v>0</v>
      </c>
      <c r="D199" s="17">
        <v>1</v>
      </c>
      <c r="E199" s="16">
        <v>8</v>
      </c>
      <c r="F199" s="16">
        <v>3</v>
      </c>
      <c r="G199" s="14">
        <f t="shared" si="15"/>
        <v>15</v>
      </c>
      <c r="H199" s="14">
        <f t="shared" si="16"/>
        <v>0</v>
      </c>
      <c r="I199" s="14">
        <f t="shared" si="17"/>
        <v>1</v>
      </c>
      <c r="J199" s="14">
        <f t="shared" si="18"/>
        <v>8</v>
      </c>
      <c r="K199" s="14">
        <f t="shared" si="19"/>
        <v>3</v>
      </c>
    </row>
    <row r="200" spans="1:11" x14ac:dyDescent="0.35">
      <c r="A200" s="23">
        <v>2135000</v>
      </c>
      <c r="B200" s="17">
        <v>15</v>
      </c>
      <c r="C200" s="17">
        <v>1</v>
      </c>
      <c r="D200" s="17">
        <v>1</v>
      </c>
      <c r="E200" s="17">
        <v>8</v>
      </c>
      <c r="F200" s="17">
        <v>3</v>
      </c>
      <c r="G200" s="14">
        <f t="shared" si="15"/>
        <v>15</v>
      </c>
      <c r="H200" s="14">
        <f t="shared" si="16"/>
        <v>1</v>
      </c>
      <c r="I200" s="14">
        <f t="shared" si="17"/>
        <v>1</v>
      </c>
      <c r="J200" s="14">
        <f t="shared" si="18"/>
        <v>8</v>
      </c>
      <c r="K200" s="14">
        <f t="shared" si="19"/>
        <v>3</v>
      </c>
    </row>
    <row r="201" spans="1:11" x14ac:dyDescent="0.35">
      <c r="A201" s="22">
        <v>3498000</v>
      </c>
      <c r="B201" s="16">
        <v>10</v>
      </c>
      <c r="C201" s="17">
        <v>0</v>
      </c>
      <c r="D201" s="17">
        <v>1</v>
      </c>
      <c r="E201" s="16">
        <v>8</v>
      </c>
      <c r="F201" s="16">
        <v>2</v>
      </c>
      <c r="G201" s="14">
        <f t="shared" si="15"/>
        <v>10</v>
      </c>
      <c r="H201" s="14">
        <f t="shared" si="16"/>
        <v>0</v>
      </c>
      <c r="I201" s="14">
        <f t="shared" si="17"/>
        <v>1</v>
      </c>
      <c r="J201" s="14">
        <f t="shared" si="18"/>
        <v>8</v>
      </c>
      <c r="K201" s="14">
        <f t="shared" si="19"/>
        <v>2</v>
      </c>
    </row>
    <row r="202" spans="1:11" x14ac:dyDescent="0.35">
      <c r="A202" s="23">
        <v>63000</v>
      </c>
      <c r="B202" s="17">
        <v>11</v>
      </c>
      <c r="C202" s="17">
        <v>1</v>
      </c>
      <c r="D202" s="17">
        <v>1</v>
      </c>
      <c r="E202" s="17">
        <v>13</v>
      </c>
      <c r="F202" s="17">
        <v>2</v>
      </c>
      <c r="G202" s="14">
        <f t="shared" si="15"/>
        <v>11</v>
      </c>
      <c r="H202" s="14">
        <f t="shared" si="16"/>
        <v>1</v>
      </c>
      <c r="I202" s="14">
        <f t="shared" si="17"/>
        <v>1</v>
      </c>
      <c r="J202" s="14">
        <f t="shared" si="18"/>
        <v>13</v>
      </c>
      <c r="K202" s="14">
        <f t="shared" si="19"/>
        <v>2</v>
      </c>
    </row>
    <row r="203" spans="1:11" x14ac:dyDescent="0.35">
      <c r="A203" s="22">
        <v>48000</v>
      </c>
      <c r="B203" s="16">
        <v>9</v>
      </c>
      <c r="C203" s="17">
        <v>1</v>
      </c>
      <c r="D203" s="17">
        <v>1</v>
      </c>
      <c r="E203" s="16">
        <v>13</v>
      </c>
      <c r="F203" s="16">
        <v>2</v>
      </c>
      <c r="G203" s="14">
        <f t="shared" si="15"/>
        <v>9</v>
      </c>
      <c r="H203" s="14">
        <f t="shared" si="16"/>
        <v>1</v>
      </c>
      <c r="I203" s="14">
        <f t="shared" si="17"/>
        <v>1</v>
      </c>
      <c r="J203" s="14">
        <f t="shared" si="18"/>
        <v>13</v>
      </c>
      <c r="K203" s="14">
        <f t="shared" si="19"/>
        <v>2</v>
      </c>
    </row>
    <row r="204" spans="1:11" x14ac:dyDescent="0.35">
      <c r="A204" s="23">
        <v>30000</v>
      </c>
      <c r="B204" s="17">
        <v>7</v>
      </c>
      <c r="C204" s="17">
        <v>0</v>
      </c>
      <c r="D204" s="17">
        <v>1</v>
      </c>
      <c r="E204" s="17">
        <v>13</v>
      </c>
      <c r="F204" s="17">
        <v>5</v>
      </c>
      <c r="G204" s="14">
        <f t="shared" si="15"/>
        <v>7</v>
      </c>
      <c r="H204" s="14">
        <f t="shared" si="16"/>
        <v>0</v>
      </c>
      <c r="I204" s="14">
        <f t="shared" si="17"/>
        <v>1</v>
      </c>
      <c r="J204" s="14">
        <f t="shared" si="18"/>
        <v>13</v>
      </c>
      <c r="K204" s="14">
        <f t="shared" si="19"/>
        <v>5</v>
      </c>
    </row>
    <row r="205" spans="1:11" x14ac:dyDescent="0.35">
      <c r="A205" s="22">
        <v>20500</v>
      </c>
      <c r="B205" s="16">
        <v>12</v>
      </c>
      <c r="C205" s="17">
        <v>1</v>
      </c>
      <c r="D205" s="17">
        <v>1</v>
      </c>
      <c r="E205" s="16">
        <v>7</v>
      </c>
      <c r="F205" s="16"/>
      <c r="G205" s="14">
        <f t="shared" si="15"/>
        <v>12</v>
      </c>
      <c r="H205" s="14">
        <f t="shared" si="16"/>
        <v>1</v>
      </c>
      <c r="I205" s="14">
        <f t="shared" si="17"/>
        <v>1</v>
      </c>
      <c r="J205" s="14">
        <f t="shared" si="18"/>
        <v>7</v>
      </c>
      <c r="K205" s="14">
        <f t="shared" si="19"/>
        <v>0</v>
      </c>
    </row>
    <row r="206" spans="1:11" x14ac:dyDescent="0.35">
      <c r="A206" s="23" t="s">
        <v>1687</v>
      </c>
      <c r="B206" s="17">
        <v>16</v>
      </c>
      <c r="C206" s="17">
        <v>1</v>
      </c>
      <c r="D206" s="17">
        <v>1</v>
      </c>
      <c r="E206" s="17">
        <v>0</v>
      </c>
      <c r="F206" s="17"/>
      <c r="G206" s="14" t="str">
        <f t="shared" si="15"/>
        <v>z</v>
      </c>
      <c r="H206" s="14" t="str">
        <f t="shared" si="16"/>
        <v>z</v>
      </c>
      <c r="I206" s="14" t="str">
        <f t="shared" si="17"/>
        <v>z</v>
      </c>
      <c r="J206" s="14" t="str">
        <f t="shared" si="18"/>
        <v>z</v>
      </c>
      <c r="K206" s="14" t="str">
        <f t="shared" si="19"/>
        <v>z</v>
      </c>
    </row>
    <row r="207" spans="1:11" x14ac:dyDescent="0.35">
      <c r="A207" s="22">
        <v>39500</v>
      </c>
      <c r="B207" s="16">
        <v>7</v>
      </c>
      <c r="C207" s="17">
        <v>1</v>
      </c>
      <c r="D207" s="17">
        <v>1</v>
      </c>
      <c r="E207" s="16">
        <v>6</v>
      </c>
      <c r="F207" s="16"/>
      <c r="G207" s="14">
        <f t="shared" si="15"/>
        <v>7</v>
      </c>
      <c r="H207" s="14">
        <f t="shared" si="16"/>
        <v>1</v>
      </c>
      <c r="I207" s="14">
        <f t="shared" si="17"/>
        <v>1</v>
      </c>
      <c r="J207" s="14">
        <f t="shared" si="18"/>
        <v>6</v>
      </c>
      <c r="K207" s="14">
        <f t="shared" si="19"/>
        <v>0</v>
      </c>
    </row>
    <row r="208" spans="1:11" x14ac:dyDescent="0.35">
      <c r="A208" s="23">
        <v>40000</v>
      </c>
      <c r="B208" s="17">
        <v>12</v>
      </c>
      <c r="C208" s="17">
        <v>0</v>
      </c>
      <c r="D208" s="17">
        <v>1</v>
      </c>
      <c r="E208" s="17">
        <v>0</v>
      </c>
      <c r="F208" s="17"/>
      <c r="G208" s="14">
        <f t="shared" si="15"/>
        <v>12</v>
      </c>
      <c r="H208" s="14">
        <f t="shared" si="16"/>
        <v>0</v>
      </c>
      <c r="I208" s="14">
        <f t="shared" si="17"/>
        <v>1</v>
      </c>
      <c r="J208" s="14">
        <f t="shared" si="18"/>
        <v>0</v>
      </c>
      <c r="K208" s="14">
        <f t="shared" si="19"/>
        <v>0</v>
      </c>
    </row>
    <row r="209" spans="1:11" x14ac:dyDescent="0.35">
      <c r="A209" s="22">
        <v>27000</v>
      </c>
      <c r="B209" s="16">
        <v>10</v>
      </c>
      <c r="C209" s="17">
        <v>0</v>
      </c>
      <c r="D209" s="17">
        <v>1</v>
      </c>
      <c r="E209" s="16">
        <v>0</v>
      </c>
      <c r="F209" s="16"/>
      <c r="G209" s="14">
        <f t="shared" si="15"/>
        <v>10</v>
      </c>
      <c r="H209" s="14">
        <f t="shared" si="16"/>
        <v>0</v>
      </c>
      <c r="I209" s="14">
        <f t="shared" si="17"/>
        <v>1</v>
      </c>
      <c r="J209" s="14">
        <f t="shared" si="18"/>
        <v>0</v>
      </c>
      <c r="K209" s="14">
        <f t="shared" si="19"/>
        <v>0</v>
      </c>
    </row>
    <row r="210" spans="1:11" x14ac:dyDescent="0.35">
      <c r="A210" s="23">
        <v>11500</v>
      </c>
      <c r="B210" s="17">
        <v>8</v>
      </c>
      <c r="C210" s="17">
        <v>1</v>
      </c>
      <c r="D210" s="17">
        <v>1</v>
      </c>
      <c r="E210" s="17">
        <v>0</v>
      </c>
      <c r="F210" s="17"/>
      <c r="G210" s="14">
        <f t="shared" si="15"/>
        <v>8</v>
      </c>
      <c r="H210" s="14">
        <f t="shared" si="16"/>
        <v>1</v>
      </c>
      <c r="I210" s="14">
        <f t="shared" si="17"/>
        <v>1</v>
      </c>
      <c r="J210" s="14">
        <f t="shared" si="18"/>
        <v>0</v>
      </c>
      <c r="K210" s="14">
        <f t="shared" si="19"/>
        <v>0</v>
      </c>
    </row>
    <row r="211" spans="1:11" x14ac:dyDescent="0.35">
      <c r="A211" s="22">
        <v>1906000</v>
      </c>
      <c r="B211" s="16">
        <v>15</v>
      </c>
      <c r="C211" s="17">
        <v>1</v>
      </c>
      <c r="D211" s="17">
        <v>1</v>
      </c>
      <c r="E211" s="16">
        <v>3</v>
      </c>
      <c r="F211" s="16"/>
      <c r="G211" s="14">
        <f t="shared" si="15"/>
        <v>15</v>
      </c>
      <c r="H211" s="14">
        <f t="shared" si="16"/>
        <v>1</v>
      </c>
      <c r="I211" s="14">
        <f t="shared" si="17"/>
        <v>1</v>
      </c>
      <c r="J211" s="14">
        <f t="shared" si="18"/>
        <v>3</v>
      </c>
      <c r="K211" s="14">
        <f t="shared" si="19"/>
        <v>0</v>
      </c>
    </row>
    <row r="212" spans="1:11" x14ac:dyDescent="0.35">
      <c r="A212" s="23">
        <v>320000</v>
      </c>
      <c r="B212" s="17">
        <v>7</v>
      </c>
      <c r="C212" s="17">
        <v>0</v>
      </c>
      <c r="D212" s="17">
        <v>1</v>
      </c>
      <c r="E212" s="17">
        <v>3</v>
      </c>
      <c r="F212" s="17"/>
      <c r="G212" s="14">
        <f t="shared" si="15"/>
        <v>7</v>
      </c>
      <c r="H212" s="14">
        <f t="shared" si="16"/>
        <v>0</v>
      </c>
      <c r="I212" s="14">
        <f t="shared" si="17"/>
        <v>1</v>
      </c>
      <c r="J212" s="14">
        <f t="shared" si="18"/>
        <v>3</v>
      </c>
      <c r="K212" s="14">
        <f t="shared" si="19"/>
        <v>0</v>
      </c>
    </row>
    <row r="213" spans="1:11" x14ac:dyDescent="0.35">
      <c r="A213" s="22">
        <v>67000</v>
      </c>
      <c r="B213" s="16">
        <v>12</v>
      </c>
      <c r="C213" s="17">
        <v>1</v>
      </c>
      <c r="D213" s="17">
        <v>1</v>
      </c>
      <c r="E213" s="16">
        <v>13</v>
      </c>
      <c r="F213" s="16"/>
      <c r="G213" s="14">
        <f t="shared" si="15"/>
        <v>12</v>
      </c>
      <c r="H213" s="14">
        <f t="shared" si="16"/>
        <v>1</v>
      </c>
      <c r="I213" s="14">
        <f t="shared" si="17"/>
        <v>1</v>
      </c>
      <c r="J213" s="14">
        <f t="shared" si="18"/>
        <v>13</v>
      </c>
      <c r="K213" s="14">
        <f t="shared" si="19"/>
        <v>0</v>
      </c>
    </row>
    <row r="214" spans="1:11" x14ac:dyDescent="0.35">
      <c r="A214" s="23">
        <v>56000</v>
      </c>
      <c r="B214" s="17">
        <v>9</v>
      </c>
      <c r="C214" s="17">
        <v>0</v>
      </c>
      <c r="D214" s="17">
        <v>1</v>
      </c>
      <c r="E214" s="17">
        <v>13</v>
      </c>
      <c r="F214" s="17"/>
      <c r="G214" s="14">
        <f t="shared" si="15"/>
        <v>9</v>
      </c>
      <c r="H214" s="14">
        <f t="shared" si="16"/>
        <v>0</v>
      </c>
      <c r="I214" s="14">
        <f t="shared" si="17"/>
        <v>1</v>
      </c>
      <c r="J214" s="14">
        <f t="shared" si="18"/>
        <v>13</v>
      </c>
      <c r="K214" s="14">
        <f t="shared" si="19"/>
        <v>0</v>
      </c>
    </row>
    <row r="215" spans="1:11" x14ac:dyDescent="0.35">
      <c r="A215" s="22">
        <v>1515000</v>
      </c>
      <c r="B215" s="16">
        <v>14</v>
      </c>
      <c r="C215" s="17">
        <v>0</v>
      </c>
      <c r="D215" s="17">
        <v>1</v>
      </c>
      <c r="E215" s="16">
        <v>4</v>
      </c>
      <c r="F215" s="16"/>
      <c r="G215" s="14">
        <f t="shared" si="15"/>
        <v>14</v>
      </c>
      <c r="H215" s="14">
        <f t="shared" si="16"/>
        <v>0</v>
      </c>
      <c r="I215" s="14">
        <f t="shared" si="17"/>
        <v>1</v>
      </c>
      <c r="J215" s="14">
        <f t="shared" si="18"/>
        <v>4</v>
      </c>
      <c r="K215" s="14">
        <f t="shared" si="19"/>
        <v>0</v>
      </c>
    </row>
    <row r="216" spans="1:11" x14ac:dyDescent="0.35">
      <c r="A216" s="23">
        <v>555000</v>
      </c>
      <c r="B216" s="17">
        <v>10</v>
      </c>
      <c r="C216" s="17">
        <v>0</v>
      </c>
      <c r="D216" s="17">
        <v>1</v>
      </c>
      <c r="E216" s="17">
        <v>4</v>
      </c>
      <c r="F216" s="17"/>
      <c r="G216" s="14">
        <f t="shared" si="15"/>
        <v>10</v>
      </c>
      <c r="H216" s="14">
        <f t="shared" si="16"/>
        <v>0</v>
      </c>
      <c r="I216" s="14">
        <f t="shared" si="17"/>
        <v>1</v>
      </c>
      <c r="J216" s="14">
        <f t="shared" si="18"/>
        <v>4</v>
      </c>
      <c r="K216" s="14">
        <f t="shared" si="19"/>
        <v>0</v>
      </c>
    </row>
    <row r="217" spans="1:11" x14ac:dyDescent="0.35">
      <c r="A217" s="22" t="s">
        <v>1687</v>
      </c>
      <c r="B217" s="16">
        <v>7</v>
      </c>
      <c r="C217" s="17">
        <v>0</v>
      </c>
      <c r="D217" s="17">
        <v>1</v>
      </c>
      <c r="E217" s="16">
        <v>4</v>
      </c>
      <c r="F217" s="16"/>
      <c r="G217" s="14" t="str">
        <f t="shared" si="15"/>
        <v>z</v>
      </c>
      <c r="H217" s="14" t="str">
        <f t="shared" si="16"/>
        <v>z</v>
      </c>
      <c r="I217" s="14" t="str">
        <f t="shared" si="17"/>
        <v>z</v>
      </c>
      <c r="J217" s="14" t="str">
        <f t="shared" si="18"/>
        <v>z</v>
      </c>
      <c r="K217" s="14" t="str">
        <f t="shared" si="19"/>
        <v>z</v>
      </c>
    </row>
    <row r="218" spans="1:11" x14ac:dyDescent="0.35">
      <c r="A218" s="23">
        <v>71000</v>
      </c>
      <c r="B218" s="17">
        <v>13</v>
      </c>
      <c r="C218" s="17">
        <v>1</v>
      </c>
      <c r="D218" s="17">
        <v>1</v>
      </c>
      <c r="E218" s="17">
        <v>0</v>
      </c>
      <c r="F218" s="17"/>
      <c r="G218" s="14">
        <f t="shared" si="15"/>
        <v>13</v>
      </c>
      <c r="H218" s="14">
        <f t="shared" si="16"/>
        <v>1</v>
      </c>
      <c r="I218" s="14">
        <f t="shared" si="17"/>
        <v>1</v>
      </c>
      <c r="J218" s="14">
        <f t="shared" si="18"/>
        <v>0</v>
      </c>
      <c r="K218" s="14">
        <f t="shared" si="19"/>
        <v>0</v>
      </c>
    </row>
    <row r="219" spans="1:11" x14ac:dyDescent="0.35">
      <c r="A219" s="22">
        <v>35000</v>
      </c>
      <c r="B219" s="16">
        <v>11</v>
      </c>
      <c r="C219" s="17">
        <v>0</v>
      </c>
      <c r="D219" s="17">
        <v>1</v>
      </c>
      <c r="E219" s="16">
        <v>0</v>
      </c>
      <c r="F219" s="16"/>
      <c r="G219" s="14">
        <f t="shared" si="15"/>
        <v>11</v>
      </c>
      <c r="H219" s="14">
        <f t="shared" si="16"/>
        <v>0</v>
      </c>
      <c r="I219" s="14">
        <f t="shared" si="17"/>
        <v>1</v>
      </c>
      <c r="J219" s="14">
        <f t="shared" si="18"/>
        <v>0</v>
      </c>
      <c r="K219" s="14">
        <f t="shared" si="19"/>
        <v>0</v>
      </c>
    </row>
    <row r="220" spans="1:11" x14ac:dyDescent="0.35">
      <c r="A220" s="23">
        <v>25000</v>
      </c>
      <c r="B220" s="17">
        <v>6</v>
      </c>
      <c r="C220" s="17">
        <v>0</v>
      </c>
      <c r="D220" s="17">
        <v>1</v>
      </c>
      <c r="E220" s="17">
        <v>0</v>
      </c>
      <c r="F220" s="17"/>
      <c r="G220" s="14">
        <f t="shared" si="15"/>
        <v>6</v>
      </c>
      <c r="H220" s="14">
        <f t="shared" si="16"/>
        <v>0</v>
      </c>
      <c r="I220" s="14">
        <f t="shared" si="17"/>
        <v>1</v>
      </c>
      <c r="J220" s="14">
        <f t="shared" si="18"/>
        <v>0</v>
      </c>
      <c r="K220" s="14">
        <f t="shared" si="19"/>
        <v>0</v>
      </c>
    </row>
    <row r="221" spans="1:11" x14ac:dyDescent="0.35">
      <c r="A221" s="22">
        <v>48000</v>
      </c>
      <c r="B221" s="16">
        <v>15</v>
      </c>
      <c r="C221" s="17">
        <v>0</v>
      </c>
      <c r="D221" s="17">
        <v>1</v>
      </c>
      <c r="E221" s="16">
        <v>8</v>
      </c>
      <c r="F221" s="16"/>
      <c r="G221" s="14">
        <f t="shared" si="15"/>
        <v>15</v>
      </c>
      <c r="H221" s="14">
        <f t="shared" si="16"/>
        <v>0</v>
      </c>
      <c r="I221" s="14">
        <f t="shared" si="17"/>
        <v>1</v>
      </c>
      <c r="J221" s="14">
        <f t="shared" si="18"/>
        <v>8</v>
      </c>
      <c r="K221" s="14">
        <f t="shared" si="19"/>
        <v>0</v>
      </c>
    </row>
    <row r="222" spans="1:11" x14ac:dyDescent="0.35">
      <c r="A222" s="23">
        <v>37000</v>
      </c>
      <c r="B222" s="17">
        <v>11</v>
      </c>
      <c r="C222" s="17">
        <v>0</v>
      </c>
      <c r="D222" s="17">
        <v>1</v>
      </c>
      <c r="E222" s="17">
        <v>8</v>
      </c>
      <c r="F222" s="17"/>
      <c r="G222" s="14">
        <f t="shared" si="15"/>
        <v>11</v>
      </c>
      <c r="H222" s="14">
        <f t="shared" si="16"/>
        <v>0</v>
      </c>
      <c r="I222" s="14">
        <f t="shared" si="17"/>
        <v>1</v>
      </c>
      <c r="J222" s="14">
        <f t="shared" si="18"/>
        <v>8</v>
      </c>
      <c r="K222" s="14">
        <f t="shared" si="19"/>
        <v>0</v>
      </c>
    </row>
    <row r="223" spans="1:11" x14ac:dyDescent="0.35">
      <c r="A223" s="22">
        <v>744000</v>
      </c>
      <c r="B223" s="16">
        <v>11</v>
      </c>
      <c r="C223" s="17">
        <v>1</v>
      </c>
      <c r="D223" s="17">
        <v>1</v>
      </c>
      <c r="E223" s="16">
        <v>6</v>
      </c>
      <c r="F223" s="16"/>
      <c r="G223" s="14">
        <f t="shared" si="15"/>
        <v>11</v>
      </c>
      <c r="H223" s="14">
        <f t="shared" si="16"/>
        <v>1</v>
      </c>
      <c r="I223" s="14">
        <f t="shared" si="17"/>
        <v>1</v>
      </c>
      <c r="J223" s="14">
        <f t="shared" si="18"/>
        <v>6</v>
      </c>
      <c r="K223" s="14">
        <f t="shared" si="19"/>
        <v>0</v>
      </c>
    </row>
    <row r="224" spans="1:11" x14ac:dyDescent="0.35">
      <c r="A224" s="23">
        <v>409800</v>
      </c>
      <c r="B224" s="17">
        <v>10</v>
      </c>
      <c r="C224" s="17">
        <v>0</v>
      </c>
      <c r="D224" s="17">
        <v>1</v>
      </c>
      <c r="E224" s="17">
        <v>6</v>
      </c>
      <c r="F224" s="17"/>
      <c r="G224" s="14">
        <f t="shared" si="15"/>
        <v>10</v>
      </c>
      <c r="H224" s="14">
        <f t="shared" si="16"/>
        <v>0</v>
      </c>
      <c r="I224" s="14">
        <f t="shared" si="17"/>
        <v>1</v>
      </c>
      <c r="J224" s="14">
        <f t="shared" si="18"/>
        <v>6</v>
      </c>
      <c r="K224" s="14">
        <f t="shared" si="19"/>
        <v>0</v>
      </c>
    </row>
    <row r="225" spans="1:11" x14ac:dyDescent="0.35">
      <c r="A225" s="22">
        <v>145000</v>
      </c>
      <c r="B225" s="16">
        <v>8</v>
      </c>
      <c r="C225" s="17">
        <v>1</v>
      </c>
      <c r="D225" s="17">
        <v>1</v>
      </c>
      <c r="E225" s="16">
        <v>6</v>
      </c>
      <c r="F225" s="16"/>
      <c r="G225" s="14">
        <f t="shared" si="15"/>
        <v>8</v>
      </c>
      <c r="H225" s="14">
        <f t="shared" si="16"/>
        <v>1</v>
      </c>
      <c r="I225" s="14">
        <f t="shared" si="17"/>
        <v>1</v>
      </c>
      <c r="J225" s="14">
        <f t="shared" si="18"/>
        <v>6</v>
      </c>
      <c r="K225" s="14">
        <f t="shared" si="19"/>
        <v>0</v>
      </c>
    </row>
    <row r="226" spans="1:11" x14ac:dyDescent="0.35">
      <c r="A226" s="23" t="s">
        <v>1687</v>
      </c>
      <c r="B226" s="17">
        <v>6</v>
      </c>
      <c r="C226" s="17">
        <v>1</v>
      </c>
      <c r="D226" s="17">
        <v>1</v>
      </c>
      <c r="E226" s="17">
        <v>6</v>
      </c>
      <c r="F226" s="17"/>
      <c r="G226" s="14" t="str">
        <f t="shared" si="15"/>
        <v>z</v>
      </c>
      <c r="H226" s="14" t="str">
        <f t="shared" si="16"/>
        <v>z</v>
      </c>
      <c r="I226" s="14" t="str">
        <f t="shared" si="17"/>
        <v>z</v>
      </c>
      <c r="J226" s="14" t="str">
        <f t="shared" si="18"/>
        <v>z</v>
      </c>
      <c r="K226" s="14" t="str">
        <f t="shared" si="19"/>
        <v>z</v>
      </c>
    </row>
    <row r="227" spans="1:11" x14ac:dyDescent="0.35">
      <c r="A227" s="22">
        <v>1101000</v>
      </c>
      <c r="B227" s="16">
        <v>13</v>
      </c>
      <c r="C227" s="17">
        <v>0</v>
      </c>
      <c r="D227" s="17">
        <v>1</v>
      </c>
      <c r="E227" s="16">
        <v>12</v>
      </c>
      <c r="F227" s="16"/>
      <c r="G227" s="14">
        <f t="shared" si="15"/>
        <v>13</v>
      </c>
      <c r="H227" s="14">
        <f t="shared" si="16"/>
        <v>0</v>
      </c>
      <c r="I227" s="14">
        <f t="shared" si="17"/>
        <v>1</v>
      </c>
      <c r="J227" s="14">
        <f t="shared" si="18"/>
        <v>12</v>
      </c>
      <c r="K227" s="14">
        <f t="shared" si="19"/>
        <v>0</v>
      </c>
    </row>
    <row r="228" spans="1:11" x14ac:dyDescent="0.35">
      <c r="A228" s="23" t="s">
        <v>1687</v>
      </c>
      <c r="B228" s="17">
        <v>12</v>
      </c>
      <c r="C228" s="17">
        <v>1</v>
      </c>
      <c r="D228" s="17">
        <v>1</v>
      </c>
      <c r="E228" s="17">
        <v>5</v>
      </c>
      <c r="F228" s="17"/>
      <c r="G228" s="14" t="str">
        <f t="shared" si="15"/>
        <v>z</v>
      </c>
      <c r="H228" s="14" t="str">
        <f t="shared" si="16"/>
        <v>z</v>
      </c>
      <c r="I228" s="14" t="str">
        <f t="shared" si="17"/>
        <v>z</v>
      </c>
      <c r="J228" s="14" t="str">
        <f t="shared" si="18"/>
        <v>z</v>
      </c>
      <c r="K228" s="14" t="str">
        <f t="shared" si="19"/>
        <v>z</v>
      </c>
    </row>
    <row r="229" spans="1:11" x14ac:dyDescent="0.35">
      <c r="A229" s="22" t="s">
        <v>1687</v>
      </c>
      <c r="B229" s="16">
        <v>10</v>
      </c>
      <c r="C229" s="17">
        <v>0</v>
      </c>
      <c r="D229" s="17">
        <v>1</v>
      </c>
      <c r="E229" s="16">
        <v>5</v>
      </c>
      <c r="F229" s="16"/>
      <c r="G229" s="14" t="str">
        <f t="shared" si="15"/>
        <v>z</v>
      </c>
      <c r="H229" s="14" t="str">
        <f t="shared" si="16"/>
        <v>z</v>
      </c>
      <c r="I229" s="14" t="str">
        <f t="shared" si="17"/>
        <v>z</v>
      </c>
      <c r="J229" s="14" t="str">
        <f t="shared" si="18"/>
        <v>z</v>
      </c>
      <c r="K229" s="14" t="str">
        <f t="shared" si="19"/>
        <v>z</v>
      </c>
    </row>
    <row r="230" spans="1:11" x14ac:dyDescent="0.35">
      <c r="A230" s="23" t="s">
        <v>1687</v>
      </c>
      <c r="B230" s="17">
        <v>6</v>
      </c>
      <c r="C230" s="17">
        <v>0</v>
      </c>
      <c r="D230" s="17">
        <v>1</v>
      </c>
      <c r="E230" s="17">
        <v>5</v>
      </c>
      <c r="F230" s="17"/>
      <c r="G230" s="14" t="str">
        <f t="shared" si="15"/>
        <v>z</v>
      </c>
      <c r="H230" s="14" t="str">
        <f t="shared" si="16"/>
        <v>z</v>
      </c>
      <c r="I230" s="14" t="str">
        <f t="shared" si="17"/>
        <v>z</v>
      </c>
      <c r="J230" s="14" t="str">
        <f t="shared" si="18"/>
        <v>z</v>
      </c>
      <c r="K230" s="14" t="str">
        <f t="shared" si="19"/>
        <v>z</v>
      </c>
    </row>
    <row r="231" spans="1:11" x14ac:dyDescent="0.35">
      <c r="A231" s="22">
        <v>705000</v>
      </c>
      <c r="B231" s="16">
        <v>13</v>
      </c>
      <c r="C231" s="17">
        <v>0</v>
      </c>
      <c r="D231" s="17">
        <v>1</v>
      </c>
      <c r="E231" s="16">
        <v>10</v>
      </c>
      <c r="F231" s="16"/>
      <c r="G231" s="14">
        <f t="shared" si="15"/>
        <v>13</v>
      </c>
      <c r="H231" s="14">
        <f t="shared" si="16"/>
        <v>0</v>
      </c>
      <c r="I231" s="14">
        <f t="shared" si="17"/>
        <v>1</v>
      </c>
      <c r="J231" s="14">
        <f t="shared" si="18"/>
        <v>10</v>
      </c>
      <c r="K231" s="14">
        <f t="shared" si="19"/>
        <v>0</v>
      </c>
    </row>
    <row r="232" spans="1:11" x14ac:dyDescent="0.35">
      <c r="A232" s="23">
        <v>517000</v>
      </c>
      <c r="B232" s="17">
        <v>11</v>
      </c>
      <c r="C232" s="17">
        <v>1</v>
      </c>
      <c r="D232" s="17">
        <v>1</v>
      </c>
      <c r="E232" s="17">
        <v>10</v>
      </c>
      <c r="F232" s="17"/>
      <c r="G232" s="14">
        <f t="shared" si="15"/>
        <v>11</v>
      </c>
      <c r="H232" s="14">
        <f t="shared" si="16"/>
        <v>1</v>
      </c>
      <c r="I232" s="14">
        <f t="shared" si="17"/>
        <v>1</v>
      </c>
      <c r="J232" s="14">
        <f t="shared" si="18"/>
        <v>10</v>
      </c>
      <c r="K232" s="14">
        <f t="shared" si="19"/>
        <v>0</v>
      </c>
    </row>
    <row r="233" spans="1:11" x14ac:dyDescent="0.35">
      <c r="A233" s="22">
        <v>5500000</v>
      </c>
      <c r="B233" s="16">
        <v>16</v>
      </c>
      <c r="C233" s="17">
        <v>0</v>
      </c>
      <c r="D233" s="17">
        <v>1</v>
      </c>
      <c r="E233" s="16">
        <v>11</v>
      </c>
      <c r="F233" s="16"/>
      <c r="G233" s="14">
        <f t="shared" si="15"/>
        <v>16</v>
      </c>
      <c r="H233" s="14">
        <f t="shared" si="16"/>
        <v>0</v>
      </c>
      <c r="I233" s="14">
        <f t="shared" si="17"/>
        <v>1</v>
      </c>
      <c r="J233" s="14">
        <f t="shared" si="18"/>
        <v>11</v>
      </c>
      <c r="K233" s="14">
        <f t="shared" si="19"/>
        <v>0</v>
      </c>
    </row>
    <row r="234" spans="1:11" x14ac:dyDescent="0.35">
      <c r="A234" s="23" t="s">
        <v>1687</v>
      </c>
      <c r="B234" s="17">
        <v>15</v>
      </c>
      <c r="C234" s="17">
        <v>0</v>
      </c>
      <c r="D234" s="17">
        <v>1</v>
      </c>
      <c r="E234" s="17">
        <v>5</v>
      </c>
      <c r="F234" s="17"/>
      <c r="G234" s="14" t="str">
        <f t="shared" si="15"/>
        <v>z</v>
      </c>
      <c r="H234" s="14" t="str">
        <f t="shared" si="16"/>
        <v>z</v>
      </c>
      <c r="I234" s="14" t="str">
        <f t="shared" si="17"/>
        <v>z</v>
      </c>
      <c r="J234" s="14" t="str">
        <f t="shared" si="18"/>
        <v>z</v>
      </c>
      <c r="K234" s="14" t="str">
        <f t="shared" si="19"/>
        <v>z</v>
      </c>
    </row>
    <row r="235" spans="1:11" x14ac:dyDescent="0.35">
      <c r="A235" s="22" t="s">
        <v>1687</v>
      </c>
      <c r="B235" s="16">
        <v>13</v>
      </c>
      <c r="C235" s="17">
        <v>1</v>
      </c>
      <c r="D235" s="17">
        <v>1</v>
      </c>
      <c r="E235" s="16">
        <v>5</v>
      </c>
      <c r="F235" s="16"/>
      <c r="G235" s="14" t="str">
        <f t="shared" si="15"/>
        <v>z</v>
      </c>
      <c r="H235" s="14" t="str">
        <f t="shared" si="16"/>
        <v>z</v>
      </c>
      <c r="I235" s="14" t="str">
        <f t="shared" si="17"/>
        <v>z</v>
      </c>
      <c r="J235" s="14" t="str">
        <f t="shared" si="18"/>
        <v>z</v>
      </c>
      <c r="K235" s="14" t="str">
        <f t="shared" si="19"/>
        <v>z</v>
      </c>
    </row>
    <row r="236" spans="1:11" x14ac:dyDescent="0.35">
      <c r="A236" s="23" t="s">
        <v>1687</v>
      </c>
      <c r="B236" s="17">
        <v>12</v>
      </c>
      <c r="C236" s="17">
        <v>1</v>
      </c>
      <c r="D236" s="17">
        <v>1</v>
      </c>
      <c r="E236" s="17">
        <v>5</v>
      </c>
      <c r="F236" s="17">
        <v>3</v>
      </c>
      <c r="G236" s="14" t="str">
        <f t="shared" si="15"/>
        <v>z</v>
      </c>
      <c r="H236" s="14" t="str">
        <f t="shared" si="16"/>
        <v>z</v>
      </c>
      <c r="I236" s="14" t="str">
        <f t="shared" si="17"/>
        <v>z</v>
      </c>
      <c r="J236" s="14" t="str">
        <f t="shared" si="18"/>
        <v>z</v>
      </c>
      <c r="K236" s="14" t="str">
        <f t="shared" si="19"/>
        <v>z</v>
      </c>
    </row>
    <row r="237" spans="1:11" x14ac:dyDescent="0.35">
      <c r="A237" s="22" t="s">
        <v>1687</v>
      </c>
      <c r="B237" s="16">
        <v>17</v>
      </c>
      <c r="C237" s="17">
        <v>1</v>
      </c>
      <c r="D237" s="17">
        <v>1</v>
      </c>
      <c r="E237" s="16">
        <v>5</v>
      </c>
      <c r="F237" s="16">
        <v>2</v>
      </c>
      <c r="G237" s="14" t="str">
        <f t="shared" si="15"/>
        <v>z</v>
      </c>
      <c r="H237" s="14" t="str">
        <f t="shared" si="16"/>
        <v>z</v>
      </c>
      <c r="I237" s="14" t="str">
        <f t="shared" si="17"/>
        <v>z</v>
      </c>
      <c r="J237" s="14" t="str">
        <f t="shared" si="18"/>
        <v>z</v>
      </c>
      <c r="K237" s="14" t="str">
        <f t="shared" si="19"/>
        <v>z</v>
      </c>
    </row>
    <row r="238" spans="1:11" x14ac:dyDescent="0.35">
      <c r="A238" s="23">
        <v>990000</v>
      </c>
      <c r="B238" s="17">
        <v>9</v>
      </c>
      <c r="C238" s="17">
        <v>0</v>
      </c>
      <c r="D238" s="17">
        <v>1</v>
      </c>
      <c r="E238" s="17">
        <v>5</v>
      </c>
      <c r="F238" s="17">
        <v>2</v>
      </c>
      <c r="G238" s="14">
        <f t="shared" si="15"/>
        <v>9</v>
      </c>
      <c r="H238" s="14">
        <f t="shared" si="16"/>
        <v>0</v>
      </c>
      <c r="I238" s="14">
        <f t="shared" si="17"/>
        <v>1</v>
      </c>
      <c r="J238" s="14">
        <f t="shared" si="18"/>
        <v>5</v>
      </c>
      <c r="K238" s="14">
        <f t="shared" si="19"/>
        <v>2</v>
      </c>
    </row>
    <row r="239" spans="1:11" x14ac:dyDescent="0.35">
      <c r="A239" s="22">
        <v>72000</v>
      </c>
      <c r="B239" s="16">
        <v>6</v>
      </c>
      <c r="C239" s="17">
        <v>0</v>
      </c>
      <c r="D239" s="17">
        <v>1</v>
      </c>
      <c r="E239" s="16">
        <v>13</v>
      </c>
      <c r="F239" s="16">
        <v>2</v>
      </c>
      <c r="G239" s="14">
        <f t="shared" si="15"/>
        <v>6</v>
      </c>
      <c r="H239" s="14">
        <f t="shared" si="16"/>
        <v>0</v>
      </c>
      <c r="I239" s="14">
        <f t="shared" si="17"/>
        <v>1</v>
      </c>
      <c r="J239" s="14">
        <f t="shared" si="18"/>
        <v>13</v>
      </c>
      <c r="K239" s="14">
        <f t="shared" si="19"/>
        <v>2</v>
      </c>
    </row>
    <row r="240" spans="1:11" x14ac:dyDescent="0.35">
      <c r="A240" s="23">
        <v>364000</v>
      </c>
      <c r="B240" s="17">
        <v>10</v>
      </c>
      <c r="C240" s="17">
        <v>0</v>
      </c>
      <c r="D240" s="17">
        <v>1</v>
      </c>
      <c r="E240" s="17">
        <v>5</v>
      </c>
      <c r="F240" s="17">
        <v>3</v>
      </c>
      <c r="G240" s="14">
        <f t="shared" si="15"/>
        <v>10</v>
      </c>
      <c r="H240" s="14">
        <f t="shared" si="16"/>
        <v>0</v>
      </c>
      <c r="I240" s="14">
        <f t="shared" si="17"/>
        <v>1</v>
      </c>
      <c r="J240" s="14">
        <f t="shared" si="18"/>
        <v>5</v>
      </c>
      <c r="K240" s="14">
        <f t="shared" si="19"/>
        <v>3</v>
      </c>
    </row>
    <row r="241" spans="1:11" x14ac:dyDescent="0.35">
      <c r="A241" s="22">
        <v>2154000</v>
      </c>
      <c r="B241" s="16">
        <v>15</v>
      </c>
      <c r="C241" s="17">
        <v>0</v>
      </c>
      <c r="D241" s="17">
        <v>1</v>
      </c>
      <c r="E241" s="16">
        <v>4</v>
      </c>
      <c r="F241" s="16">
        <v>1</v>
      </c>
      <c r="G241" s="14">
        <f t="shared" si="15"/>
        <v>15</v>
      </c>
      <c r="H241" s="14">
        <f t="shared" si="16"/>
        <v>0</v>
      </c>
      <c r="I241" s="14">
        <f t="shared" si="17"/>
        <v>1</v>
      </c>
      <c r="J241" s="14">
        <f t="shared" si="18"/>
        <v>4</v>
      </c>
      <c r="K241" s="14">
        <f t="shared" si="19"/>
        <v>1</v>
      </c>
    </row>
    <row r="242" spans="1:11" x14ac:dyDescent="0.35">
      <c r="A242" s="23">
        <v>1515000</v>
      </c>
      <c r="B242" s="17">
        <v>12</v>
      </c>
      <c r="C242" s="17">
        <v>0</v>
      </c>
      <c r="D242" s="17">
        <v>1</v>
      </c>
      <c r="E242" s="17">
        <v>7</v>
      </c>
      <c r="F242" s="17">
        <v>2</v>
      </c>
      <c r="G242" s="14">
        <f t="shared" si="15"/>
        <v>12</v>
      </c>
      <c r="H242" s="14">
        <f t="shared" si="16"/>
        <v>0</v>
      </c>
      <c r="I242" s="14">
        <f t="shared" si="17"/>
        <v>1</v>
      </c>
      <c r="J242" s="14">
        <f t="shared" si="18"/>
        <v>7</v>
      </c>
      <c r="K242" s="14">
        <f t="shared" si="19"/>
        <v>2</v>
      </c>
    </row>
    <row r="243" spans="1:11" x14ac:dyDescent="0.35">
      <c r="A243" s="22">
        <v>770000</v>
      </c>
      <c r="B243" s="16">
        <v>9</v>
      </c>
      <c r="C243" s="17">
        <v>1</v>
      </c>
      <c r="D243" s="17">
        <v>1</v>
      </c>
      <c r="E243" s="16">
        <v>7</v>
      </c>
      <c r="F243" s="16">
        <v>2</v>
      </c>
      <c r="G243" s="14">
        <f t="shared" si="15"/>
        <v>9</v>
      </c>
      <c r="H243" s="14">
        <f t="shared" si="16"/>
        <v>1</v>
      </c>
      <c r="I243" s="14">
        <f t="shared" si="17"/>
        <v>1</v>
      </c>
      <c r="J243" s="14">
        <f t="shared" si="18"/>
        <v>7</v>
      </c>
      <c r="K243" s="14">
        <f t="shared" si="19"/>
        <v>2</v>
      </c>
    </row>
    <row r="244" spans="1:11" x14ac:dyDescent="0.35">
      <c r="A244" s="23" t="s">
        <v>1687</v>
      </c>
      <c r="B244" s="17">
        <v>15</v>
      </c>
      <c r="C244" s="17">
        <v>1</v>
      </c>
      <c r="D244" s="17">
        <v>1</v>
      </c>
      <c r="E244" s="17">
        <v>3</v>
      </c>
      <c r="F244" s="17">
        <v>1</v>
      </c>
      <c r="G244" s="14" t="str">
        <f t="shared" si="15"/>
        <v>z</v>
      </c>
      <c r="H244" s="14" t="str">
        <f t="shared" si="16"/>
        <v>z</v>
      </c>
      <c r="I244" s="14" t="str">
        <f t="shared" si="17"/>
        <v>z</v>
      </c>
      <c r="J244" s="14" t="str">
        <f t="shared" si="18"/>
        <v>z</v>
      </c>
      <c r="K244" s="14" t="str">
        <f t="shared" si="19"/>
        <v>z</v>
      </c>
    </row>
    <row r="245" spans="1:11" x14ac:dyDescent="0.35">
      <c r="A245" s="22" t="s">
        <v>1687</v>
      </c>
      <c r="B245" s="16">
        <v>17</v>
      </c>
      <c r="C245" s="17">
        <v>1</v>
      </c>
      <c r="D245" s="17">
        <v>1</v>
      </c>
      <c r="E245" s="16">
        <v>2</v>
      </c>
      <c r="F245" s="16">
        <v>3</v>
      </c>
      <c r="G245" s="14" t="str">
        <f t="shared" si="15"/>
        <v>z</v>
      </c>
      <c r="H245" s="14" t="str">
        <f t="shared" si="16"/>
        <v>z</v>
      </c>
      <c r="I245" s="14" t="str">
        <f t="shared" si="17"/>
        <v>z</v>
      </c>
      <c r="J245" s="14" t="str">
        <f t="shared" si="18"/>
        <v>z</v>
      </c>
      <c r="K245" s="14" t="str">
        <f t="shared" si="19"/>
        <v>z</v>
      </c>
    </row>
    <row r="246" spans="1:11" x14ac:dyDescent="0.35">
      <c r="A246" s="23" t="s">
        <v>1687</v>
      </c>
      <c r="B246" s="17">
        <v>14</v>
      </c>
      <c r="C246" s="17">
        <v>0</v>
      </c>
      <c r="D246" s="17">
        <v>1</v>
      </c>
      <c r="E246" s="17">
        <v>2</v>
      </c>
      <c r="F246" s="17">
        <v>3</v>
      </c>
      <c r="G246" s="14" t="str">
        <f t="shared" si="15"/>
        <v>z</v>
      </c>
      <c r="H246" s="14" t="str">
        <f t="shared" si="16"/>
        <v>z</v>
      </c>
      <c r="I246" s="14" t="str">
        <f t="shared" si="17"/>
        <v>z</v>
      </c>
      <c r="J246" s="14" t="str">
        <f t="shared" si="18"/>
        <v>z</v>
      </c>
      <c r="K246" s="14" t="str">
        <f t="shared" si="19"/>
        <v>z</v>
      </c>
    </row>
    <row r="247" spans="1:11" x14ac:dyDescent="0.35">
      <c r="A247" s="22">
        <v>65000</v>
      </c>
      <c r="B247" s="16">
        <v>17</v>
      </c>
      <c r="C247" s="17">
        <v>1</v>
      </c>
      <c r="D247" s="17">
        <v>1</v>
      </c>
      <c r="E247" s="16">
        <v>3</v>
      </c>
      <c r="F247" s="16">
        <v>1</v>
      </c>
      <c r="G247" s="14">
        <f t="shared" si="15"/>
        <v>17</v>
      </c>
      <c r="H247" s="14">
        <f t="shared" si="16"/>
        <v>1</v>
      </c>
      <c r="I247" s="14">
        <f t="shared" si="17"/>
        <v>1</v>
      </c>
      <c r="J247" s="14">
        <f t="shared" si="18"/>
        <v>3</v>
      </c>
      <c r="K247" s="14">
        <f t="shared" si="19"/>
        <v>1</v>
      </c>
    </row>
    <row r="248" spans="1:11" x14ac:dyDescent="0.35">
      <c r="A248" s="23">
        <v>1558000</v>
      </c>
      <c r="B248" s="17">
        <v>14</v>
      </c>
      <c r="C248" s="17">
        <v>0</v>
      </c>
      <c r="D248" s="17">
        <v>1</v>
      </c>
      <c r="E248" s="17">
        <v>5</v>
      </c>
      <c r="F248" s="17">
        <v>3</v>
      </c>
      <c r="G248" s="14">
        <f t="shared" si="15"/>
        <v>14</v>
      </c>
      <c r="H248" s="14">
        <f t="shared" si="16"/>
        <v>0</v>
      </c>
      <c r="I248" s="14">
        <f t="shared" si="17"/>
        <v>1</v>
      </c>
      <c r="J248" s="14">
        <f t="shared" si="18"/>
        <v>5</v>
      </c>
      <c r="K248" s="14">
        <f t="shared" si="19"/>
        <v>3</v>
      </c>
    </row>
    <row r="249" spans="1:11" x14ac:dyDescent="0.35">
      <c r="A249" s="22">
        <v>420000</v>
      </c>
      <c r="B249" s="16">
        <v>7</v>
      </c>
      <c r="C249" s="17">
        <v>1</v>
      </c>
      <c r="D249" s="17">
        <v>1</v>
      </c>
      <c r="E249" s="16">
        <v>5</v>
      </c>
      <c r="F249" s="16">
        <v>3</v>
      </c>
      <c r="G249" s="14">
        <f t="shared" si="15"/>
        <v>7</v>
      </c>
      <c r="H249" s="14">
        <f t="shared" si="16"/>
        <v>1</v>
      </c>
      <c r="I249" s="14">
        <f t="shared" si="17"/>
        <v>1</v>
      </c>
      <c r="J249" s="14">
        <f t="shared" si="18"/>
        <v>5</v>
      </c>
      <c r="K249" s="14">
        <f t="shared" si="19"/>
        <v>3</v>
      </c>
    </row>
    <row r="250" spans="1:11" x14ac:dyDescent="0.35">
      <c r="A250" s="23" t="s">
        <v>1687</v>
      </c>
      <c r="B250" s="17">
        <v>12</v>
      </c>
      <c r="C250" s="17">
        <v>0</v>
      </c>
      <c r="D250" s="17">
        <v>1</v>
      </c>
      <c r="E250" s="17">
        <v>14</v>
      </c>
      <c r="F250" s="17">
        <v>3</v>
      </c>
      <c r="G250" s="14" t="str">
        <f t="shared" si="15"/>
        <v>z</v>
      </c>
      <c r="H250" s="14" t="str">
        <f t="shared" si="16"/>
        <v>z</v>
      </c>
      <c r="I250" s="14" t="str">
        <f t="shared" si="17"/>
        <v>z</v>
      </c>
      <c r="J250" s="14" t="str">
        <f t="shared" si="18"/>
        <v>z</v>
      </c>
      <c r="K250" s="14" t="str">
        <f t="shared" si="19"/>
        <v>z</v>
      </c>
    </row>
    <row r="251" spans="1:11" x14ac:dyDescent="0.35">
      <c r="A251" s="22" t="s">
        <v>1687</v>
      </c>
      <c r="B251" s="16">
        <v>10</v>
      </c>
      <c r="C251" s="17">
        <v>1</v>
      </c>
      <c r="D251" s="17">
        <v>1</v>
      </c>
      <c r="E251" s="16">
        <v>14</v>
      </c>
      <c r="F251" s="16">
        <v>3</v>
      </c>
      <c r="G251" s="14" t="str">
        <f t="shared" si="15"/>
        <v>z</v>
      </c>
      <c r="H251" s="14" t="str">
        <f t="shared" si="16"/>
        <v>z</v>
      </c>
      <c r="I251" s="14" t="str">
        <f t="shared" si="17"/>
        <v>z</v>
      </c>
      <c r="J251" s="14" t="str">
        <f t="shared" si="18"/>
        <v>z</v>
      </c>
      <c r="K251" s="14" t="str">
        <f t="shared" si="19"/>
        <v>z</v>
      </c>
    </row>
    <row r="252" spans="1:11" x14ac:dyDescent="0.35">
      <c r="A252" s="23">
        <v>454000</v>
      </c>
      <c r="B252" s="17">
        <v>11</v>
      </c>
      <c r="C252" s="17">
        <v>1</v>
      </c>
      <c r="D252" s="17">
        <v>1</v>
      </c>
      <c r="E252" s="17">
        <v>10</v>
      </c>
      <c r="F252" s="17">
        <v>2</v>
      </c>
      <c r="G252" s="14">
        <f t="shared" si="15"/>
        <v>11</v>
      </c>
      <c r="H252" s="14">
        <f t="shared" si="16"/>
        <v>1</v>
      </c>
      <c r="I252" s="14">
        <f t="shared" si="17"/>
        <v>1</v>
      </c>
      <c r="J252" s="14">
        <f t="shared" si="18"/>
        <v>10</v>
      </c>
      <c r="K252" s="14">
        <f t="shared" si="19"/>
        <v>2</v>
      </c>
    </row>
    <row r="253" spans="1:11" x14ac:dyDescent="0.35">
      <c r="A253" s="22">
        <v>248000</v>
      </c>
      <c r="B253" s="16">
        <v>15</v>
      </c>
      <c r="C253" s="17">
        <v>1</v>
      </c>
      <c r="D253" s="17">
        <v>1</v>
      </c>
      <c r="E253" s="16">
        <v>4</v>
      </c>
      <c r="F253" s="16">
        <v>5</v>
      </c>
      <c r="G253" s="14">
        <f t="shared" si="15"/>
        <v>15</v>
      </c>
      <c r="H253" s="14">
        <f t="shared" si="16"/>
        <v>1</v>
      </c>
      <c r="I253" s="14">
        <f t="shared" si="17"/>
        <v>1</v>
      </c>
      <c r="J253" s="14">
        <f t="shared" si="18"/>
        <v>4</v>
      </c>
      <c r="K253" s="14">
        <f t="shared" si="19"/>
        <v>5</v>
      </c>
    </row>
    <row r="254" spans="1:11" x14ac:dyDescent="0.35">
      <c r="A254" s="23">
        <v>238000</v>
      </c>
      <c r="B254" s="17">
        <v>12</v>
      </c>
      <c r="C254" s="17">
        <v>1</v>
      </c>
      <c r="D254" s="17">
        <v>1</v>
      </c>
      <c r="E254" s="17">
        <v>4</v>
      </c>
      <c r="F254" s="17">
        <v>5</v>
      </c>
      <c r="G254" s="14">
        <f t="shared" si="15"/>
        <v>12</v>
      </c>
      <c r="H254" s="14">
        <f t="shared" si="16"/>
        <v>1</v>
      </c>
      <c r="I254" s="14">
        <f t="shared" si="17"/>
        <v>1</v>
      </c>
      <c r="J254" s="14">
        <f t="shared" si="18"/>
        <v>4</v>
      </c>
      <c r="K254" s="14">
        <f t="shared" si="19"/>
        <v>5</v>
      </c>
    </row>
    <row r="255" spans="1:11" x14ac:dyDescent="0.35">
      <c r="A255" s="22">
        <v>135000</v>
      </c>
      <c r="B255" s="16">
        <v>12</v>
      </c>
      <c r="C255" s="17">
        <v>0</v>
      </c>
      <c r="D255" s="17">
        <v>1</v>
      </c>
      <c r="E255" s="16">
        <v>5</v>
      </c>
      <c r="F255" s="16">
        <v>2</v>
      </c>
      <c r="G255" s="14">
        <f t="shared" si="15"/>
        <v>12</v>
      </c>
      <c r="H255" s="14">
        <f t="shared" si="16"/>
        <v>0</v>
      </c>
      <c r="I255" s="14">
        <f t="shared" si="17"/>
        <v>1</v>
      </c>
      <c r="J255" s="14">
        <f t="shared" si="18"/>
        <v>5</v>
      </c>
      <c r="K255" s="14">
        <f t="shared" si="19"/>
        <v>2</v>
      </c>
    </row>
    <row r="256" spans="1:11" x14ac:dyDescent="0.35">
      <c r="A256" s="23">
        <v>15000</v>
      </c>
      <c r="B256" s="17">
        <v>6</v>
      </c>
      <c r="C256" s="17">
        <v>0</v>
      </c>
      <c r="D256" s="17">
        <v>1</v>
      </c>
      <c r="E256" s="17">
        <v>5</v>
      </c>
      <c r="F256" s="17">
        <v>2</v>
      </c>
      <c r="G256" s="14">
        <f t="shared" si="15"/>
        <v>6</v>
      </c>
      <c r="H256" s="14">
        <f t="shared" si="16"/>
        <v>0</v>
      </c>
      <c r="I256" s="14">
        <f t="shared" si="17"/>
        <v>1</v>
      </c>
      <c r="J256" s="14">
        <f t="shared" si="18"/>
        <v>5</v>
      </c>
      <c r="K256" s="14">
        <f t="shared" si="19"/>
        <v>2</v>
      </c>
    </row>
    <row r="257" spans="1:11" x14ac:dyDescent="0.35">
      <c r="A257" s="22">
        <v>86000</v>
      </c>
      <c r="B257" s="16">
        <v>8</v>
      </c>
      <c r="C257" s="17">
        <v>1</v>
      </c>
      <c r="D257" s="17">
        <v>1</v>
      </c>
      <c r="E257" s="16">
        <v>6</v>
      </c>
      <c r="F257" s="16">
        <v>3</v>
      </c>
      <c r="G257" s="14">
        <f t="shared" si="15"/>
        <v>8</v>
      </c>
      <c r="H257" s="14">
        <f t="shared" si="16"/>
        <v>1</v>
      </c>
      <c r="I257" s="14">
        <f t="shared" si="17"/>
        <v>1</v>
      </c>
      <c r="J257" s="14">
        <f t="shared" si="18"/>
        <v>6</v>
      </c>
      <c r="K257" s="14">
        <f t="shared" si="19"/>
        <v>3</v>
      </c>
    </row>
    <row r="258" spans="1:11" x14ac:dyDescent="0.35">
      <c r="A258" s="23">
        <v>6000</v>
      </c>
      <c r="B258" s="17">
        <v>6</v>
      </c>
      <c r="C258" s="17">
        <v>0</v>
      </c>
      <c r="D258" s="17">
        <v>1</v>
      </c>
      <c r="E258" s="17">
        <v>6</v>
      </c>
      <c r="F258" s="17">
        <v>3</v>
      </c>
      <c r="G258" s="14">
        <f t="shared" si="15"/>
        <v>6</v>
      </c>
      <c r="H258" s="14">
        <f t="shared" si="16"/>
        <v>0</v>
      </c>
      <c r="I258" s="14">
        <f t="shared" si="17"/>
        <v>1</v>
      </c>
      <c r="J258" s="14">
        <f t="shared" si="18"/>
        <v>6</v>
      </c>
      <c r="K258" s="14">
        <f t="shared" si="19"/>
        <v>3</v>
      </c>
    </row>
    <row r="259" spans="1:11" x14ac:dyDescent="0.35">
      <c r="A259" s="22">
        <v>207500</v>
      </c>
      <c r="B259" s="16">
        <v>13</v>
      </c>
      <c r="C259" s="17">
        <v>1</v>
      </c>
      <c r="D259" s="17">
        <v>1</v>
      </c>
      <c r="E259" s="16">
        <v>8</v>
      </c>
      <c r="F259" s="16">
        <v>2</v>
      </c>
      <c r="G259" s="14">
        <f t="shared" si="15"/>
        <v>13</v>
      </c>
      <c r="H259" s="14">
        <f t="shared" si="16"/>
        <v>1</v>
      </c>
      <c r="I259" s="14">
        <f t="shared" si="17"/>
        <v>1</v>
      </c>
      <c r="J259" s="14">
        <f t="shared" si="18"/>
        <v>8</v>
      </c>
      <c r="K259" s="14">
        <f t="shared" si="19"/>
        <v>2</v>
      </c>
    </row>
    <row r="260" spans="1:11" x14ac:dyDescent="0.35">
      <c r="A260" s="23">
        <v>1954000</v>
      </c>
      <c r="B260" s="17">
        <v>16</v>
      </c>
      <c r="C260" s="17">
        <v>0</v>
      </c>
      <c r="D260" s="17">
        <v>1</v>
      </c>
      <c r="E260" s="17">
        <v>12</v>
      </c>
      <c r="F260" s="17">
        <v>1</v>
      </c>
      <c r="G260" s="14">
        <f t="shared" ref="G260:G323" si="20">IF($A260="z","z",B260)</f>
        <v>16</v>
      </c>
      <c r="H260" s="14">
        <f t="shared" ref="H260:H323" si="21">IF($A260="z","z",C260)</f>
        <v>0</v>
      </c>
      <c r="I260" s="14">
        <f t="shared" ref="I260:I323" si="22">IF($A260="z","z",D260)</f>
        <v>1</v>
      </c>
      <c r="J260" s="14">
        <f t="shared" ref="J260:J323" si="23">IF($A260="z","z",E260)</f>
        <v>12</v>
      </c>
      <c r="K260" s="14">
        <f t="shared" ref="K260:K323" si="24">IF($A260="z","z",F260)</f>
        <v>1</v>
      </c>
    </row>
    <row r="261" spans="1:11" x14ac:dyDescent="0.35">
      <c r="A261" s="22">
        <v>680000</v>
      </c>
      <c r="B261" s="16">
        <v>15</v>
      </c>
      <c r="C261" s="17">
        <v>1</v>
      </c>
      <c r="D261" s="17">
        <v>1</v>
      </c>
      <c r="E261" s="16">
        <v>9</v>
      </c>
      <c r="F261" s="16">
        <v>3</v>
      </c>
      <c r="G261" s="14">
        <f t="shared" si="20"/>
        <v>15</v>
      </c>
      <c r="H261" s="14">
        <f t="shared" si="21"/>
        <v>1</v>
      </c>
      <c r="I261" s="14">
        <f t="shared" si="22"/>
        <v>1</v>
      </c>
      <c r="J261" s="14">
        <f t="shared" si="23"/>
        <v>9</v>
      </c>
      <c r="K261" s="14">
        <f t="shared" si="24"/>
        <v>3</v>
      </c>
    </row>
    <row r="262" spans="1:11" x14ac:dyDescent="0.35">
      <c r="A262" s="23">
        <v>1440000</v>
      </c>
      <c r="B262" s="17">
        <v>12</v>
      </c>
      <c r="C262" s="17">
        <v>1</v>
      </c>
      <c r="D262" s="17">
        <v>1</v>
      </c>
      <c r="E262" s="17">
        <v>9</v>
      </c>
      <c r="F262" s="17">
        <v>3</v>
      </c>
      <c r="G262" s="14">
        <f t="shared" si="20"/>
        <v>12</v>
      </c>
      <c r="H262" s="14">
        <f t="shared" si="21"/>
        <v>1</v>
      </c>
      <c r="I262" s="14">
        <f t="shared" si="22"/>
        <v>1</v>
      </c>
      <c r="J262" s="14">
        <f t="shared" si="23"/>
        <v>9</v>
      </c>
      <c r="K262" s="14">
        <f t="shared" si="24"/>
        <v>3</v>
      </c>
    </row>
    <row r="263" spans="1:11" x14ac:dyDescent="0.35">
      <c r="A263" s="22">
        <v>729600</v>
      </c>
      <c r="B263" s="16">
        <v>6</v>
      </c>
      <c r="C263" s="17">
        <v>1</v>
      </c>
      <c r="D263" s="17">
        <v>1</v>
      </c>
      <c r="E263" s="16">
        <v>9</v>
      </c>
      <c r="F263" s="16">
        <v>3</v>
      </c>
      <c r="G263" s="14">
        <f t="shared" si="20"/>
        <v>6</v>
      </c>
      <c r="H263" s="14">
        <f t="shared" si="21"/>
        <v>1</v>
      </c>
      <c r="I263" s="14">
        <f t="shared" si="22"/>
        <v>1</v>
      </c>
      <c r="J263" s="14">
        <f t="shared" si="23"/>
        <v>9</v>
      </c>
      <c r="K263" s="14">
        <f t="shared" si="24"/>
        <v>3</v>
      </c>
    </row>
    <row r="264" spans="1:11" x14ac:dyDescent="0.35">
      <c r="A264" s="23" t="s">
        <v>1687</v>
      </c>
      <c r="B264" s="17">
        <v>14</v>
      </c>
      <c r="C264" s="17">
        <v>0</v>
      </c>
      <c r="D264" s="17">
        <v>1</v>
      </c>
      <c r="E264" s="17">
        <v>5</v>
      </c>
      <c r="F264" s="17">
        <v>2</v>
      </c>
      <c r="G264" s="14" t="str">
        <f t="shared" si="20"/>
        <v>z</v>
      </c>
      <c r="H264" s="14" t="str">
        <f t="shared" si="21"/>
        <v>z</v>
      </c>
      <c r="I264" s="14" t="str">
        <f t="shared" si="22"/>
        <v>z</v>
      </c>
      <c r="J264" s="14" t="str">
        <f t="shared" si="23"/>
        <v>z</v>
      </c>
      <c r="K264" s="14" t="str">
        <f t="shared" si="24"/>
        <v>z</v>
      </c>
    </row>
    <row r="265" spans="1:11" x14ac:dyDescent="0.35">
      <c r="A265" s="22">
        <v>90000</v>
      </c>
      <c r="B265" s="16">
        <v>13</v>
      </c>
      <c r="C265" s="17">
        <v>1</v>
      </c>
      <c r="D265" s="17">
        <v>1</v>
      </c>
      <c r="E265" s="16">
        <v>0</v>
      </c>
      <c r="F265" s="16">
        <v>2</v>
      </c>
      <c r="G265" s="14">
        <f t="shared" si="20"/>
        <v>13</v>
      </c>
      <c r="H265" s="14">
        <f t="shared" si="21"/>
        <v>1</v>
      </c>
      <c r="I265" s="14">
        <f t="shared" si="22"/>
        <v>1</v>
      </c>
      <c r="J265" s="14">
        <f t="shared" si="23"/>
        <v>0</v>
      </c>
      <c r="K265" s="14">
        <f t="shared" si="24"/>
        <v>2</v>
      </c>
    </row>
    <row r="266" spans="1:11" x14ac:dyDescent="0.35">
      <c r="A266" s="23">
        <v>845000</v>
      </c>
      <c r="B266" s="17">
        <v>13</v>
      </c>
      <c r="C266" s="17">
        <v>0</v>
      </c>
      <c r="D266" s="17">
        <v>0</v>
      </c>
      <c r="E266" s="17">
        <v>0</v>
      </c>
      <c r="F266" s="17">
        <v>2</v>
      </c>
      <c r="G266" s="14">
        <f t="shared" si="20"/>
        <v>13</v>
      </c>
      <c r="H266" s="14">
        <f t="shared" si="21"/>
        <v>0</v>
      </c>
      <c r="I266" s="14">
        <f t="shared" si="22"/>
        <v>0</v>
      </c>
      <c r="J266" s="14">
        <f t="shared" si="23"/>
        <v>0</v>
      </c>
      <c r="K266" s="14">
        <f t="shared" si="24"/>
        <v>2</v>
      </c>
    </row>
    <row r="267" spans="1:11" x14ac:dyDescent="0.35">
      <c r="A267" s="22">
        <v>149000</v>
      </c>
      <c r="B267" s="16">
        <v>12</v>
      </c>
      <c r="C267" s="17">
        <v>0</v>
      </c>
      <c r="D267" s="17">
        <v>1</v>
      </c>
      <c r="E267" s="16">
        <v>2</v>
      </c>
      <c r="F267" s="16">
        <v>5</v>
      </c>
      <c r="G267" s="14">
        <f t="shared" si="20"/>
        <v>12</v>
      </c>
      <c r="H267" s="14">
        <f t="shared" si="21"/>
        <v>0</v>
      </c>
      <c r="I267" s="14">
        <f t="shared" si="22"/>
        <v>1</v>
      </c>
      <c r="J267" s="14">
        <f t="shared" si="23"/>
        <v>2</v>
      </c>
      <c r="K267" s="14">
        <f t="shared" si="24"/>
        <v>5</v>
      </c>
    </row>
    <row r="268" spans="1:11" x14ac:dyDescent="0.35">
      <c r="A268" s="23">
        <v>85000</v>
      </c>
      <c r="B268" s="17">
        <v>8</v>
      </c>
      <c r="C268" s="17">
        <v>0</v>
      </c>
      <c r="D268" s="17">
        <v>1</v>
      </c>
      <c r="E268" s="17">
        <v>2</v>
      </c>
      <c r="F268" s="17">
        <v>5</v>
      </c>
      <c r="G268" s="14">
        <f t="shared" si="20"/>
        <v>8</v>
      </c>
      <c r="H268" s="14">
        <f t="shared" si="21"/>
        <v>0</v>
      </c>
      <c r="I268" s="14">
        <f t="shared" si="22"/>
        <v>1</v>
      </c>
      <c r="J268" s="14">
        <f t="shared" si="23"/>
        <v>2</v>
      </c>
      <c r="K268" s="14">
        <f t="shared" si="24"/>
        <v>5</v>
      </c>
    </row>
    <row r="269" spans="1:11" x14ac:dyDescent="0.35">
      <c r="A269" s="22">
        <v>91000</v>
      </c>
      <c r="B269" s="16">
        <v>6</v>
      </c>
      <c r="C269" s="17">
        <v>0</v>
      </c>
      <c r="D269" s="17">
        <v>1</v>
      </c>
      <c r="E269" s="16">
        <v>2</v>
      </c>
      <c r="F269" s="16">
        <v>5</v>
      </c>
      <c r="G269" s="14">
        <f t="shared" si="20"/>
        <v>6</v>
      </c>
      <c r="H269" s="14">
        <f t="shared" si="21"/>
        <v>0</v>
      </c>
      <c r="I269" s="14">
        <f t="shared" si="22"/>
        <v>1</v>
      </c>
      <c r="J269" s="14">
        <f t="shared" si="23"/>
        <v>2</v>
      </c>
      <c r="K269" s="14">
        <f t="shared" si="24"/>
        <v>5</v>
      </c>
    </row>
    <row r="270" spans="1:11" x14ac:dyDescent="0.35">
      <c r="A270" s="23">
        <v>1080000</v>
      </c>
      <c r="B270" s="17">
        <v>14</v>
      </c>
      <c r="C270" s="17">
        <v>1</v>
      </c>
      <c r="D270" s="17">
        <v>1</v>
      </c>
      <c r="E270" s="17">
        <v>7</v>
      </c>
      <c r="F270" s="17">
        <v>2</v>
      </c>
      <c r="G270" s="14">
        <f t="shared" si="20"/>
        <v>14</v>
      </c>
      <c r="H270" s="14">
        <f t="shared" si="21"/>
        <v>1</v>
      </c>
      <c r="I270" s="14">
        <f t="shared" si="22"/>
        <v>1</v>
      </c>
      <c r="J270" s="14">
        <f t="shared" si="23"/>
        <v>7</v>
      </c>
      <c r="K270" s="14">
        <f t="shared" si="24"/>
        <v>2</v>
      </c>
    </row>
    <row r="271" spans="1:11" x14ac:dyDescent="0.35">
      <c r="A271" s="22">
        <v>915000</v>
      </c>
      <c r="B271" s="16">
        <v>10</v>
      </c>
      <c r="C271" s="17">
        <v>0</v>
      </c>
      <c r="D271" s="17">
        <v>1</v>
      </c>
      <c r="E271" s="16">
        <v>7</v>
      </c>
      <c r="F271" s="16">
        <v>2</v>
      </c>
      <c r="G271" s="14">
        <f t="shared" si="20"/>
        <v>10</v>
      </c>
      <c r="H271" s="14">
        <f t="shared" si="21"/>
        <v>0</v>
      </c>
      <c r="I271" s="14">
        <f t="shared" si="22"/>
        <v>1</v>
      </c>
      <c r="J271" s="14">
        <f t="shared" si="23"/>
        <v>7</v>
      </c>
      <c r="K271" s="14">
        <f t="shared" si="24"/>
        <v>2</v>
      </c>
    </row>
    <row r="272" spans="1:11" x14ac:dyDescent="0.35">
      <c r="A272" s="23">
        <v>65000</v>
      </c>
      <c r="B272" s="17">
        <v>11</v>
      </c>
      <c r="C272" s="17">
        <v>0</v>
      </c>
      <c r="D272" s="17">
        <v>1</v>
      </c>
      <c r="E272" s="17">
        <v>1</v>
      </c>
      <c r="F272" s="17">
        <v>1</v>
      </c>
      <c r="G272" s="14">
        <f t="shared" si="20"/>
        <v>11</v>
      </c>
      <c r="H272" s="14">
        <f t="shared" si="21"/>
        <v>0</v>
      </c>
      <c r="I272" s="14">
        <f t="shared" si="22"/>
        <v>1</v>
      </c>
      <c r="J272" s="14">
        <f t="shared" si="23"/>
        <v>1</v>
      </c>
      <c r="K272" s="14">
        <f t="shared" si="24"/>
        <v>1</v>
      </c>
    </row>
    <row r="273" spans="1:11" x14ac:dyDescent="0.35">
      <c r="A273" s="22">
        <v>22000</v>
      </c>
      <c r="B273" s="16">
        <v>11</v>
      </c>
      <c r="C273" s="17">
        <v>1</v>
      </c>
      <c r="D273" s="17">
        <v>1</v>
      </c>
      <c r="E273" s="16">
        <v>0</v>
      </c>
      <c r="F273" s="16">
        <v>2</v>
      </c>
      <c r="G273" s="14">
        <f t="shared" si="20"/>
        <v>11</v>
      </c>
      <c r="H273" s="14">
        <f t="shared" si="21"/>
        <v>1</v>
      </c>
      <c r="I273" s="14">
        <f t="shared" si="22"/>
        <v>1</v>
      </c>
      <c r="J273" s="14">
        <f t="shared" si="23"/>
        <v>0</v>
      </c>
      <c r="K273" s="14">
        <f t="shared" si="24"/>
        <v>2</v>
      </c>
    </row>
    <row r="274" spans="1:11" x14ac:dyDescent="0.35">
      <c r="A274" s="23">
        <v>1352700</v>
      </c>
      <c r="B274" s="17">
        <v>10</v>
      </c>
      <c r="C274" s="17">
        <v>0</v>
      </c>
      <c r="D274" s="17">
        <v>1</v>
      </c>
      <c r="E274" s="17">
        <v>9</v>
      </c>
      <c r="F274" s="17">
        <v>3</v>
      </c>
      <c r="G274" s="14">
        <f t="shared" si="20"/>
        <v>10</v>
      </c>
      <c r="H274" s="14">
        <f t="shared" si="21"/>
        <v>0</v>
      </c>
      <c r="I274" s="14">
        <f t="shared" si="22"/>
        <v>1</v>
      </c>
      <c r="J274" s="14">
        <f t="shared" si="23"/>
        <v>9</v>
      </c>
      <c r="K274" s="14">
        <f t="shared" si="24"/>
        <v>3</v>
      </c>
    </row>
    <row r="275" spans="1:11" x14ac:dyDescent="0.35">
      <c r="A275" s="22">
        <v>255000</v>
      </c>
      <c r="B275" s="16">
        <v>8</v>
      </c>
      <c r="C275" s="17">
        <v>0</v>
      </c>
      <c r="D275" s="17">
        <v>1</v>
      </c>
      <c r="E275" s="16">
        <v>16</v>
      </c>
      <c r="F275" s="16">
        <v>1</v>
      </c>
      <c r="G275" s="14">
        <f t="shared" si="20"/>
        <v>8</v>
      </c>
      <c r="H275" s="14">
        <f t="shared" si="21"/>
        <v>0</v>
      </c>
      <c r="I275" s="14">
        <f t="shared" si="22"/>
        <v>1</v>
      </c>
      <c r="J275" s="14">
        <f t="shared" si="23"/>
        <v>16</v>
      </c>
      <c r="K275" s="14">
        <f t="shared" si="24"/>
        <v>1</v>
      </c>
    </row>
    <row r="276" spans="1:11" x14ac:dyDescent="0.35">
      <c r="A276" s="23">
        <v>1470000</v>
      </c>
      <c r="B276" s="17">
        <v>8</v>
      </c>
      <c r="C276" s="17">
        <v>0</v>
      </c>
      <c r="D276" s="17">
        <v>1</v>
      </c>
      <c r="E276" s="17">
        <v>12</v>
      </c>
      <c r="F276" s="17">
        <v>2</v>
      </c>
      <c r="G276" s="14">
        <f t="shared" si="20"/>
        <v>8</v>
      </c>
      <c r="H276" s="14">
        <f t="shared" si="21"/>
        <v>0</v>
      </c>
      <c r="I276" s="14">
        <f t="shared" si="22"/>
        <v>1</v>
      </c>
      <c r="J276" s="14">
        <f t="shared" si="23"/>
        <v>12</v>
      </c>
      <c r="K276" s="14">
        <f t="shared" si="24"/>
        <v>2</v>
      </c>
    </row>
    <row r="277" spans="1:11" x14ac:dyDescent="0.35">
      <c r="A277" s="22">
        <v>738000</v>
      </c>
      <c r="B277" s="16">
        <v>14</v>
      </c>
      <c r="C277" s="17">
        <v>0</v>
      </c>
      <c r="D277" s="17">
        <v>1</v>
      </c>
      <c r="E277" s="16">
        <v>15</v>
      </c>
      <c r="F277" s="16">
        <v>1</v>
      </c>
      <c r="G277" s="14">
        <f t="shared" si="20"/>
        <v>14</v>
      </c>
      <c r="H277" s="14">
        <f t="shared" si="21"/>
        <v>0</v>
      </c>
      <c r="I277" s="14">
        <f t="shared" si="22"/>
        <v>1</v>
      </c>
      <c r="J277" s="14">
        <f t="shared" si="23"/>
        <v>15</v>
      </c>
      <c r="K277" s="14">
        <f t="shared" si="24"/>
        <v>1</v>
      </c>
    </row>
    <row r="278" spans="1:11" x14ac:dyDescent="0.35">
      <c r="A278" s="23">
        <v>765000</v>
      </c>
      <c r="B278" s="17">
        <v>6</v>
      </c>
      <c r="C278" s="17">
        <v>1</v>
      </c>
      <c r="D278" s="17">
        <v>1</v>
      </c>
      <c r="E278" s="17">
        <v>12</v>
      </c>
      <c r="F278" s="17">
        <v>3</v>
      </c>
      <c r="G278" s="14">
        <f t="shared" si="20"/>
        <v>6</v>
      </c>
      <c r="H278" s="14">
        <f t="shared" si="21"/>
        <v>1</v>
      </c>
      <c r="I278" s="14">
        <f t="shared" si="22"/>
        <v>1</v>
      </c>
      <c r="J278" s="14">
        <f t="shared" si="23"/>
        <v>12</v>
      </c>
      <c r="K278" s="14">
        <f t="shared" si="24"/>
        <v>3</v>
      </c>
    </row>
    <row r="279" spans="1:11" x14ac:dyDescent="0.35">
      <c r="A279" s="22" t="s">
        <v>1687</v>
      </c>
      <c r="B279" s="16">
        <v>16</v>
      </c>
      <c r="C279" s="17">
        <v>1</v>
      </c>
      <c r="D279" s="17">
        <v>1</v>
      </c>
      <c r="E279" s="16">
        <v>6</v>
      </c>
      <c r="F279" s="16">
        <v>3</v>
      </c>
      <c r="G279" s="14" t="str">
        <f t="shared" si="20"/>
        <v>z</v>
      </c>
      <c r="H279" s="14" t="str">
        <f t="shared" si="21"/>
        <v>z</v>
      </c>
      <c r="I279" s="14" t="str">
        <f t="shared" si="22"/>
        <v>z</v>
      </c>
      <c r="J279" s="14" t="str">
        <f t="shared" si="23"/>
        <v>z</v>
      </c>
      <c r="K279" s="14" t="str">
        <f t="shared" si="24"/>
        <v>z</v>
      </c>
    </row>
    <row r="280" spans="1:11" x14ac:dyDescent="0.35">
      <c r="A280" s="23">
        <v>556000</v>
      </c>
      <c r="B280" s="17">
        <v>15</v>
      </c>
      <c r="C280" s="17">
        <v>0</v>
      </c>
      <c r="D280" s="17">
        <v>1</v>
      </c>
      <c r="E280" s="17">
        <v>6</v>
      </c>
      <c r="F280" s="17">
        <v>3</v>
      </c>
      <c r="G280" s="14">
        <f t="shared" si="20"/>
        <v>15</v>
      </c>
      <c r="H280" s="14">
        <f t="shared" si="21"/>
        <v>0</v>
      </c>
      <c r="I280" s="14">
        <f t="shared" si="22"/>
        <v>1</v>
      </c>
      <c r="J280" s="14">
        <f t="shared" si="23"/>
        <v>6</v>
      </c>
      <c r="K280" s="14">
        <f t="shared" si="24"/>
        <v>3</v>
      </c>
    </row>
    <row r="281" spans="1:11" x14ac:dyDescent="0.35">
      <c r="A281" s="22">
        <v>64000</v>
      </c>
      <c r="B281" s="16">
        <v>12</v>
      </c>
      <c r="C281" s="17">
        <v>1</v>
      </c>
      <c r="D281" s="17">
        <v>1</v>
      </c>
      <c r="E281" s="16">
        <v>6</v>
      </c>
      <c r="F281" s="16">
        <v>3</v>
      </c>
      <c r="G281" s="14">
        <f t="shared" si="20"/>
        <v>12</v>
      </c>
      <c r="H281" s="14">
        <f t="shared" si="21"/>
        <v>1</v>
      </c>
      <c r="I281" s="14">
        <f t="shared" si="22"/>
        <v>1</v>
      </c>
      <c r="J281" s="14">
        <f t="shared" si="23"/>
        <v>6</v>
      </c>
      <c r="K281" s="14">
        <f t="shared" si="24"/>
        <v>3</v>
      </c>
    </row>
    <row r="282" spans="1:11" x14ac:dyDescent="0.35">
      <c r="A282" s="23">
        <v>136000</v>
      </c>
      <c r="B282" s="17">
        <v>13</v>
      </c>
      <c r="C282" s="17">
        <v>0</v>
      </c>
      <c r="D282" s="17">
        <v>1</v>
      </c>
      <c r="E282" s="17">
        <v>4</v>
      </c>
      <c r="F282" s="17">
        <v>2</v>
      </c>
      <c r="G282" s="14">
        <f t="shared" si="20"/>
        <v>13</v>
      </c>
      <c r="H282" s="14">
        <f t="shared" si="21"/>
        <v>0</v>
      </c>
      <c r="I282" s="14">
        <f t="shared" si="22"/>
        <v>1</v>
      </c>
      <c r="J282" s="14">
        <f t="shared" si="23"/>
        <v>4</v>
      </c>
      <c r="K282" s="14">
        <f t="shared" si="24"/>
        <v>2</v>
      </c>
    </row>
    <row r="283" spans="1:11" x14ac:dyDescent="0.35">
      <c r="A283" s="22" t="s">
        <v>1687</v>
      </c>
      <c r="B283" s="16">
        <v>6</v>
      </c>
      <c r="C283" s="17">
        <v>1</v>
      </c>
      <c r="D283" s="17">
        <v>1</v>
      </c>
      <c r="E283" s="16">
        <v>4</v>
      </c>
      <c r="F283" s="16">
        <v>2</v>
      </c>
      <c r="G283" s="14" t="str">
        <f t="shared" si="20"/>
        <v>z</v>
      </c>
      <c r="H283" s="14" t="str">
        <f t="shared" si="21"/>
        <v>z</v>
      </c>
      <c r="I283" s="14" t="str">
        <f t="shared" si="22"/>
        <v>z</v>
      </c>
      <c r="J283" s="14" t="str">
        <f t="shared" si="23"/>
        <v>z</v>
      </c>
      <c r="K283" s="14" t="str">
        <f t="shared" si="24"/>
        <v>z</v>
      </c>
    </row>
    <row r="284" spans="1:11" x14ac:dyDescent="0.35">
      <c r="A284" s="23">
        <v>283000</v>
      </c>
      <c r="B284" s="17">
        <v>8</v>
      </c>
      <c r="C284" s="17">
        <v>0</v>
      </c>
      <c r="D284" s="17">
        <v>1</v>
      </c>
      <c r="E284" s="17">
        <v>1</v>
      </c>
      <c r="F284" s="17">
        <v>4</v>
      </c>
      <c r="G284" s="14">
        <f t="shared" si="20"/>
        <v>8</v>
      </c>
      <c r="H284" s="14">
        <f t="shared" si="21"/>
        <v>0</v>
      </c>
      <c r="I284" s="14">
        <f t="shared" si="22"/>
        <v>1</v>
      </c>
      <c r="J284" s="14">
        <f t="shared" si="23"/>
        <v>1</v>
      </c>
      <c r="K284" s="14">
        <f t="shared" si="24"/>
        <v>4</v>
      </c>
    </row>
    <row r="285" spans="1:11" x14ac:dyDescent="0.35">
      <c r="A285" s="22" t="s">
        <v>1687</v>
      </c>
      <c r="B285" s="16">
        <v>6</v>
      </c>
      <c r="C285" s="17">
        <v>0</v>
      </c>
      <c r="D285" s="17">
        <v>1</v>
      </c>
      <c r="E285" s="16">
        <v>1</v>
      </c>
      <c r="F285" s="16">
        <v>4</v>
      </c>
      <c r="G285" s="14" t="str">
        <f t="shared" si="20"/>
        <v>z</v>
      </c>
      <c r="H285" s="14" t="str">
        <f t="shared" si="21"/>
        <v>z</v>
      </c>
      <c r="I285" s="14" t="str">
        <f t="shared" si="22"/>
        <v>z</v>
      </c>
      <c r="J285" s="14" t="str">
        <f t="shared" si="23"/>
        <v>z</v>
      </c>
      <c r="K285" s="14" t="str">
        <f t="shared" si="24"/>
        <v>z</v>
      </c>
    </row>
    <row r="286" spans="1:11" x14ac:dyDescent="0.35">
      <c r="A286" s="23">
        <v>57000</v>
      </c>
      <c r="B286" s="17">
        <v>10</v>
      </c>
      <c r="C286" s="17">
        <v>1</v>
      </c>
      <c r="D286" s="17">
        <v>0</v>
      </c>
      <c r="E286" s="17">
        <v>1</v>
      </c>
      <c r="F286" s="17">
        <v>4</v>
      </c>
      <c r="G286" s="14">
        <f t="shared" si="20"/>
        <v>10</v>
      </c>
      <c r="H286" s="14">
        <f t="shared" si="21"/>
        <v>1</v>
      </c>
      <c r="I286" s="14">
        <f t="shared" si="22"/>
        <v>0</v>
      </c>
      <c r="J286" s="14">
        <f t="shared" si="23"/>
        <v>1</v>
      </c>
      <c r="K286" s="14">
        <f t="shared" si="24"/>
        <v>4</v>
      </c>
    </row>
    <row r="287" spans="1:11" x14ac:dyDescent="0.35">
      <c r="A287" s="22">
        <v>45000</v>
      </c>
      <c r="B287" s="16">
        <v>7</v>
      </c>
      <c r="C287" s="17">
        <v>1</v>
      </c>
      <c r="D287" s="17">
        <v>0</v>
      </c>
      <c r="E287" s="16">
        <v>1</v>
      </c>
      <c r="F287" s="16">
        <v>4</v>
      </c>
      <c r="G287" s="14">
        <f t="shared" si="20"/>
        <v>7</v>
      </c>
      <c r="H287" s="14">
        <f t="shared" si="21"/>
        <v>1</v>
      </c>
      <c r="I287" s="14">
        <f t="shared" si="22"/>
        <v>0</v>
      </c>
      <c r="J287" s="14">
        <f t="shared" si="23"/>
        <v>1</v>
      </c>
      <c r="K287" s="14">
        <f t="shared" si="24"/>
        <v>4</v>
      </c>
    </row>
    <row r="288" spans="1:11" x14ac:dyDescent="0.35">
      <c r="A288" s="23">
        <v>25000</v>
      </c>
      <c r="B288" s="17">
        <v>7</v>
      </c>
      <c r="C288" s="17">
        <v>0</v>
      </c>
      <c r="D288" s="17">
        <v>1</v>
      </c>
      <c r="E288" s="17">
        <v>11</v>
      </c>
      <c r="F288" s="17">
        <v>2</v>
      </c>
      <c r="G288" s="14">
        <f t="shared" si="20"/>
        <v>7</v>
      </c>
      <c r="H288" s="14">
        <f t="shared" si="21"/>
        <v>0</v>
      </c>
      <c r="I288" s="14">
        <f t="shared" si="22"/>
        <v>1</v>
      </c>
      <c r="J288" s="14">
        <f t="shared" si="23"/>
        <v>11</v>
      </c>
      <c r="K288" s="14">
        <f t="shared" si="24"/>
        <v>2</v>
      </c>
    </row>
    <row r="289" spans="1:11" x14ac:dyDescent="0.35">
      <c r="A289" s="22" t="s">
        <v>1687</v>
      </c>
      <c r="B289" s="16">
        <v>16</v>
      </c>
      <c r="C289" s="17">
        <v>0</v>
      </c>
      <c r="D289" s="17">
        <v>1</v>
      </c>
      <c r="E289" s="16">
        <v>8</v>
      </c>
      <c r="F289" s="16">
        <v>2</v>
      </c>
      <c r="G289" s="14" t="str">
        <f t="shared" si="20"/>
        <v>z</v>
      </c>
      <c r="H289" s="14" t="str">
        <f t="shared" si="21"/>
        <v>z</v>
      </c>
      <c r="I289" s="14" t="str">
        <f t="shared" si="22"/>
        <v>z</v>
      </c>
      <c r="J289" s="14" t="str">
        <f t="shared" si="23"/>
        <v>z</v>
      </c>
      <c r="K289" s="14" t="str">
        <f t="shared" si="24"/>
        <v>z</v>
      </c>
    </row>
    <row r="290" spans="1:11" x14ac:dyDescent="0.35">
      <c r="A290" s="23" t="s">
        <v>1687</v>
      </c>
      <c r="B290" s="17">
        <v>6</v>
      </c>
      <c r="C290" s="17">
        <v>0</v>
      </c>
      <c r="D290" s="17">
        <v>1</v>
      </c>
      <c r="E290" s="17">
        <v>8</v>
      </c>
      <c r="F290" s="17">
        <v>2</v>
      </c>
      <c r="G290" s="14" t="str">
        <f t="shared" si="20"/>
        <v>z</v>
      </c>
      <c r="H290" s="14" t="str">
        <f t="shared" si="21"/>
        <v>z</v>
      </c>
      <c r="I290" s="14" t="str">
        <f t="shared" si="22"/>
        <v>z</v>
      </c>
      <c r="J290" s="14" t="str">
        <f t="shared" si="23"/>
        <v>z</v>
      </c>
      <c r="K290" s="14" t="str">
        <f t="shared" si="24"/>
        <v>z</v>
      </c>
    </row>
    <row r="291" spans="1:11" x14ac:dyDescent="0.35">
      <c r="A291" s="22">
        <v>155000</v>
      </c>
      <c r="B291" s="16">
        <v>8</v>
      </c>
      <c r="C291" s="17">
        <v>1</v>
      </c>
      <c r="D291" s="17">
        <v>1</v>
      </c>
      <c r="E291" s="16">
        <v>6</v>
      </c>
      <c r="F291" s="16">
        <v>2</v>
      </c>
      <c r="G291" s="14">
        <f t="shared" si="20"/>
        <v>8</v>
      </c>
      <c r="H291" s="14">
        <f t="shared" si="21"/>
        <v>1</v>
      </c>
      <c r="I291" s="14">
        <f t="shared" si="22"/>
        <v>1</v>
      </c>
      <c r="J291" s="14">
        <f t="shared" si="23"/>
        <v>6</v>
      </c>
      <c r="K291" s="14">
        <f t="shared" si="24"/>
        <v>2</v>
      </c>
    </row>
    <row r="292" spans="1:11" x14ac:dyDescent="0.35">
      <c r="A292" s="23">
        <v>32000</v>
      </c>
      <c r="B292" s="17">
        <v>8</v>
      </c>
      <c r="C292" s="17">
        <v>0</v>
      </c>
      <c r="D292" s="17">
        <v>0</v>
      </c>
      <c r="E292" s="17"/>
      <c r="F292" s="17">
        <v>3</v>
      </c>
      <c r="G292" s="14">
        <f t="shared" si="20"/>
        <v>8</v>
      </c>
      <c r="H292" s="14">
        <f t="shared" si="21"/>
        <v>0</v>
      </c>
      <c r="I292" s="14">
        <f t="shared" si="22"/>
        <v>0</v>
      </c>
      <c r="J292" s="14">
        <f t="shared" si="23"/>
        <v>0</v>
      </c>
      <c r="K292" s="14">
        <f t="shared" si="24"/>
        <v>3</v>
      </c>
    </row>
    <row r="293" spans="1:11" x14ac:dyDescent="0.35">
      <c r="A293" s="22">
        <v>3007000</v>
      </c>
      <c r="B293" s="16">
        <v>16</v>
      </c>
      <c r="C293" s="17">
        <v>0</v>
      </c>
      <c r="D293" s="17">
        <v>1</v>
      </c>
      <c r="E293" s="16">
        <v>8</v>
      </c>
      <c r="F293" s="16">
        <v>1</v>
      </c>
      <c r="G293" s="14">
        <f t="shared" si="20"/>
        <v>16</v>
      </c>
      <c r="H293" s="14">
        <f t="shared" si="21"/>
        <v>0</v>
      </c>
      <c r="I293" s="14">
        <f t="shared" si="22"/>
        <v>1</v>
      </c>
      <c r="J293" s="14">
        <f t="shared" si="23"/>
        <v>8</v>
      </c>
      <c r="K293" s="14">
        <f t="shared" si="24"/>
        <v>1</v>
      </c>
    </row>
    <row r="294" spans="1:11" x14ac:dyDescent="0.35">
      <c r="A294" s="23">
        <v>895000</v>
      </c>
      <c r="B294" s="17">
        <v>9</v>
      </c>
      <c r="C294" s="17">
        <v>1</v>
      </c>
      <c r="D294" s="17">
        <v>1</v>
      </c>
      <c r="E294" s="17">
        <v>3</v>
      </c>
      <c r="F294" s="17">
        <v>1</v>
      </c>
      <c r="G294" s="14">
        <f t="shared" si="20"/>
        <v>9</v>
      </c>
      <c r="H294" s="14">
        <f t="shared" si="21"/>
        <v>1</v>
      </c>
      <c r="I294" s="14">
        <f t="shared" si="22"/>
        <v>1</v>
      </c>
      <c r="J294" s="14">
        <f t="shared" si="23"/>
        <v>3</v>
      </c>
      <c r="K294" s="14">
        <f t="shared" si="24"/>
        <v>1</v>
      </c>
    </row>
    <row r="295" spans="1:11" x14ac:dyDescent="0.35">
      <c r="A295" s="22">
        <v>84000</v>
      </c>
      <c r="B295" s="16">
        <v>11</v>
      </c>
      <c r="C295" s="17">
        <v>0</v>
      </c>
      <c r="D295" s="17">
        <v>1</v>
      </c>
      <c r="E295" s="16">
        <v>7</v>
      </c>
      <c r="F295" s="16">
        <v>2</v>
      </c>
      <c r="G295" s="14">
        <f t="shared" si="20"/>
        <v>11</v>
      </c>
      <c r="H295" s="14">
        <f t="shared" si="21"/>
        <v>0</v>
      </c>
      <c r="I295" s="14">
        <f t="shared" si="22"/>
        <v>1</v>
      </c>
      <c r="J295" s="14">
        <f t="shared" si="23"/>
        <v>7</v>
      </c>
      <c r="K295" s="14">
        <f t="shared" si="24"/>
        <v>2</v>
      </c>
    </row>
    <row r="296" spans="1:11" x14ac:dyDescent="0.35">
      <c r="A296" s="23" t="s">
        <v>1687</v>
      </c>
      <c r="B296" s="17">
        <v>6</v>
      </c>
      <c r="C296" s="17">
        <v>0</v>
      </c>
      <c r="D296" s="17">
        <v>1</v>
      </c>
      <c r="E296" s="17">
        <v>7</v>
      </c>
      <c r="F296" s="17">
        <v>2</v>
      </c>
      <c r="G296" s="14" t="str">
        <f t="shared" si="20"/>
        <v>z</v>
      </c>
      <c r="H296" s="14" t="str">
        <f t="shared" si="21"/>
        <v>z</v>
      </c>
      <c r="I296" s="14" t="str">
        <f t="shared" si="22"/>
        <v>z</v>
      </c>
      <c r="J296" s="14" t="str">
        <f t="shared" si="23"/>
        <v>z</v>
      </c>
      <c r="K296" s="14" t="str">
        <f t="shared" si="24"/>
        <v>z</v>
      </c>
    </row>
    <row r="297" spans="1:11" x14ac:dyDescent="0.35">
      <c r="A297" s="22" t="s">
        <v>1687</v>
      </c>
      <c r="B297" s="16">
        <v>17</v>
      </c>
      <c r="C297" s="17">
        <v>1</v>
      </c>
      <c r="D297" s="17">
        <v>0</v>
      </c>
      <c r="E297" s="16"/>
      <c r="F297" s="16">
        <v>5</v>
      </c>
      <c r="G297" s="14" t="str">
        <f t="shared" si="20"/>
        <v>z</v>
      </c>
      <c r="H297" s="14" t="str">
        <f t="shared" si="21"/>
        <v>z</v>
      </c>
      <c r="I297" s="14" t="str">
        <f t="shared" si="22"/>
        <v>z</v>
      </c>
      <c r="J297" s="14" t="str">
        <f t="shared" si="23"/>
        <v>z</v>
      </c>
      <c r="K297" s="14" t="str">
        <f t="shared" si="24"/>
        <v>z</v>
      </c>
    </row>
    <row r="298" spans="1:11" x14ac:dyDescent="0.35">
      <c r="A298" s="23" t="s">
        <v>1687</v>
      </c>
      <c r="B298" s="17">
        <v>15</v>
      </c>
      <c r="C298" s="17">
        <v>0</v>
      </c>
      <c r="D298" s="17">
        <v>0</v>
      </c>
      <c r="E298" s="17"/>
      <c r="F298" s="17">
        <v>5</v>
      </c>
      <c r="G298" s="14" t="str">
        <f t="shared" si="20"/>
        <v>z</v>
      </c>
      <c r="H298" s="14" t="str">
        <f t="shared" si="21"/>
        <v>z</v>
      </c>
      <c r="I298" s="14" t="str">
        <f t="shared" si="22"/>
        <v>z</v>
      </c>
      <c r="J298" s="14" t="str">
        <f t="shared" si="23"/>
        <v>z</v>
      </c>
      <c r="K298" s="14" t="str">
        <f t="shared" si="24"/>
        <v>z</v>
      </c>
    </row>
    <row r="299" spans="1:11" x14ac:dyDescent="0.35">
      <c r="A299" s="22" t="s">
        <v>1687</v>
      </c>
      <c r="B299" s="16">
        <v>12</v>
      </c>
      <c r="C299" s="17">
        <v>1</v>
      </c>
      <c r="D299" s="17">
        <v>0</v>
      </c>
      <c r="E299" s="16"/>
      <c r="F299" s="16">
        <v>5</v>
      </c>
      <c r="G299" s="14" t="str">
        <f t="shared" si="20"/>
        <v>z</v>
      </c>
      <c r="H299" s="14" t="str">
        <f t="shared" si="21"/>
        <v>z</v>
      </c>
      <c r="I299" s="14" t="str">
        <f t="shared" si="22"/>
        <v>z</v>
      </c>
      <c r="J299" s="14" t="str">
        <f t="shared" si="23"/>
        <v>z</v>
      </c>
      <c r="K299" s="14" t="str">
        <f t="shared" si="24"/>
        <v>z</v>
      </c>
    </row>
    <row r="300" spans="1:11" x14ac:dyDescent="0.35">
      <c r="A300" s="23" t="s">
        <v>1687</v>
      </c>
      <c r="B300" s="17">
        <v>14</v>
      </c>
      <c r="C300" s="17">
        <v>0</v>
      </c>
      <c r="D300" s="17">
        <v>1</v>
      </c>
      <c r="E300" s="17">
        <v>0</v>
      </c>
      <c r="F300" s="17">
        <v>3</v>
      </c>
      <c r="G300" s="14" t="str">
        <f t="shared" si="20"/>
        <v>z</v>
      </c>
      <c r="H300" s="14" t="str">
        <f t="shared" si="21"/>
        <v>z</v>
      </c>
      <c r="I300" s="14" t="str">
        <f t="shared" si="22"/>
        <v>z</v>
      </c>
      <c r="J300" s="14" t="str">
        <f t="shared" si="23"/>
        <v>z</v>
      </c>
      <c r="K300" s="14" t="str">
        <f t="shared" si="24"/>
        <v>z</v>
      </c>
    </row>
    <row r="301" spans="1:11" x14ac:dyDescent="0.35">
      <c r="A301" s="22">
        <v>8000</v>
      </c>
      <c r="B301" s="16">
        <v>10</v>
      </c>
      <c r="C301" s="17">
        <v>1</v>
      </c>
      <c r="D301" s="17">
        <v>1</v>
      </c>
      <c r="E301" s="16">
        <v>0</v>
      </c>
      <c r="F301" s="16">
        <v>3</v>
      </c>
      <c r="G301" s="14">
        <f t="shared" si="20"/>
        <v>10</v>
      </c>
      <c r="H301" s="14">
        <f t="shared" si="21"/>
        <v>1</v>
      </c>
      <c r="I301" s="14">
        <f t="shared" si="22"/>
        <v>1</v>
      </c>
      <c r="J301" s="14">
        <f t="shared" si="23"/>
        <v>0</v>
      </c>
      <c r="K301" s="14">
        <f t="shared" si="24"/>
        <v>3</v>
      </c>
    </row>
    <row r="302" spans="1:11" x14ac:dyDescent="0.35">
      <c r="A302" s="23">
        <v>5000</v>
      </c>
      <c r="B302" s="17">
        <v>9</v>
      </c>
      <c r="C302" s="17">
        <v>1</v>
      </c>
      <c r="D302" s="17">
        <v>1</v>
      </c>
      <c r="E302" s="17">
        <v>0</v>
      </c>
      <c r="F302" s="17">
        <v>3</v>
      </c>
      <c r="G302" s="14">
        <f t="shared" si="20"/>
        <v>9</v>
      </c>
      <c r="H302" s="14">
        <f t="shared" si="21"/>
        <v>1</v>
      </c>
      <c r="I302" s="14">
        <f t="shared" si="22"/>
        <v>1</v>
      </c>
      <c r="J302" s="14">
        <f t="shared" si="23"/>
        <v>0</v>
      </c>
      <c r="K302" s="14">
        <f t="shared" si="24"/>
        <v>3</v>
      </c>
    </row>
    <row r="303" spans="1:11" x14ac:dyDescent="0.35">
      <c r="A303" s="22">
        <v>1367500</v>
      </c>
      <c r="B303" s="16">
        <v>16</v>
      </c>
      <c r="C303" s="17">
        <v>0</v>
      </c>
      <c r="D303" s="17">
        <v>1</v>
      </c>
      <c r="E303" s="16">
        <v>3</v>
      </c>
      <c r="F303" s="16">
        <v>1</v>
      </c>
      <c r="G303" s="14">
        <f t="shared" si="20"/>
        <v>16</v>
      </c>
      <c r="H303" s="14">
        <f t="shared" si="21"/>
        <v>0</v>
      </c>
      <c r="I303" s="14">
        <f t="shared" si="22"/>
        <v>1</v>
      </c>
      <c r="J303" s="14">
        <f t="shared" si="23"/>
        <v>3</v>
      </c>
      <c r="K303" s="14">
        <f t="shared" si="24"/>
        <v>1</v>
      </c>
    </row>
    <row r="304" spans="1:11" x14ac:dyDescent="0.35">
      <c r="A304" s="23">
        <v>1751000</v>
      </c>
      <c r="B304" s="17">
        <v>13</v>
      </c>
      <c r="C304" s="17">
        <v>1</v>
      </c>
      <c r="D304" s="17">
        <v>1</v>
      </c>
      <c r="E304" s="17">
        <v>6</v>
      </c>
      <c r="F304" s="17">
        <v>2</v>
      </c>
      <c r="G304" s="14">
        <f t="shared" si="20"/>
        <v>13</v>
      </c>
      <c r="H304" s="14">
        <f t="shared" si="21"/>
        <v>1</v>
      </c>
      <c r="I304" s="14">
        <f t="shared" si="22"/>
        <v>1</v>
      </c>
      <c r="J304" s="14">
        <f t="shared" si="23"/>
        <v>6</v>
      </c>
      <c r="K304" s="14">
        <f t="shared" si="24"/>
        <v>2</v>
      </c>
    </row>
    <row r="305" spans="1:11" x14ac:dyDescent="0.35">
      <c r="A305" s="22">
        <v>311000</v>
      </c>
      <c r="B305" s="16">
        <v>10</v>
      </c>
      <c r="C305" s="17">
        <v>0</v>
      </c>
      <c r="D305" s="17">
        <v>1</v>
      </c>
      <c r="E305" s="16">
        <v>6</v>
      </c>
      <c r="F305" s="16">
        <v>2</v>
      </c>
      <c r="G305" s="14">
        <f t="shared" si="20"/>
        <v>10</v>
      </c>
      <c r="H305" s="14">
        <f t="shared" si="21"/>
        <v>0</v>
      </c>
      <c r="I305" s="14">
        <f t="shared" si="22"/>
        <v>1</v>
      </c>
      <c r="J305" s="14">
        <f t="shared" si="23"/>
        <v>6</v>
      </c>
      <c r="K305" s="14">
        <f t="shared" si="24"/>
        <v>2</v>
      </c>
    </row>
    <row r="306" spans="1:11" x14ac:dyDescent="0.35">
      <c r="A306" s="23" t="s">
        <v>1687</v>
      </c>
      <c r="B306" s="17">
        <v>17</v>
      </c>
      <c r="C306" s="17">
        <v>1</v>
      </c>
      <c r="D306" s="17">
        <v>1</v>
      </c>
      <c r="E306" s="17">
        <v>7</v>
      </c>
      <c r="F306" s="17">
        <v>4</v>
      </c>
      <c r="G306" s="14" t="str">
        <f t="shared" si="20"/>
        <v>z</v>
      </c>
      <c r="H306" s="14" t="str">
        <f t="shared" si="21"/>
        <v>z</v>
      </c>
      <c r="I306" s="14" t="str">
        <f t="shared" si="22"/>
        <v>z</v>
      </c>
      <c r="J306" s="14" t="str">
        <f t="shared" si="23"/>
        <v>z</v>
      </c>
      <c r="K306" s="14" t="str">
        <f t="shared" si="24"/>
        <v>z</v>
      </c>
    </row>
    <row r="307" spans="1:11" x14ac:dyDescent="0.35">
      <c r="A307" s="22" t="s">
        <v>1687</v>
      </c>
      <c r="B307" s="16">
        <v>14</v>
      </c>
      <c r="C307" s="17">
        <v>1</v>
      </c>
      <c r="D307" s="17">
        <v>1</v>
      </c>
      <c r="E307" s="16">
        <v>7</v>
      </c>
      <c r="F307" s="16">
        <v>4</v>
      </c>
      <c r="G307" s="14" t="str">
        <f t="shared" si="20"/>
        <v>z</v>
      </c>
      <c r="H307" s="14" t="str">
        <f t="shared" si="21"/>
        <v>z</v>
      </c>
      <c r="I307" s="14" t="str">
        <f t="shared" si="22"/>
        <v>z</v>
      </c>
      <c r="J307" s="14" t="str">
        <f t="shared" si="23"/>
        <v>z</v>
      </c>
      <c r="K307" s="14" t="str">
        <f t="shared" si="24"/>
        <v>z</v>
      </c>
    </row>
    <row r="308" spans="1:11" x14ac:dyDescent="0.35">
      <c r="A308" s="23" t="s">
        <v>1687</v>
      </c>
      <c r="B308" s="17">
        <v>12</v>
      </c>
      <c r="C308" s="17">
        <v>0</v>
      </c>
      <c r="D308" s="17">
        <v>1</v>
      </c>
      <c r="E308" s="17">
        <v>7</v>
      </c>
      <c r="F308" s="17">
        <v>4</v>
      </c>
      <c r="G308" s="14" t="str">
        <f t="shared" si="20"/>
        <v>z</v>
      </c>
      <c r="H308" s="14" t="str">
        <f t="shared" si="21"/>
        <v>z</v>
      </c>
      <c r="I308" s="14" t="str">
        <f t="shared" si="22"/>
        <v>z</v>
      </c>
      <c r="J308" s="14" t="str">
        <f t="shared" si="23"/>
        <v>z</v>
      </c>
      <c r="K308" s="14" t="str">
        <f t="shared" si="24"/>
        <v>z</v>
      </c>
    </row>
    <row r="309" spans="1:11" x14ac:dyDescent="0.35">
      <c r="A309" s="22">
        <v>90000</v>
      </c>
      <c r="B309" s="16">
        <v>16</v>
      </c>
      <c r="C309" s="17">
        <v>0</v>
      </c>
      <c r="D309" s="17">
        <v>1</v>
      </c>
      <c r="E309" s="16">
        <v>2</v>
      </c>
      <c r="F309" s="16">
        <v>2</v>
      </c>
      <c r="G309" s="14">
        <f t="shared" si="20"/>
        <v>16</v>
      </c>
      <c r="H309" s="14">
        <f t="shared" si="21"/>
        <v>0</v>
      </c>
      <c r="I309" s="14">
        <f t="shared" si="22"/>
        <v>1</v>
      </c>
      <c r="J309" s="14">
        <f t="shared" si="23"/>
        <v>2</v>
      </c>
      <c r="K309" s="14">
        <f t="shared" si="24"/>
        <v>2</v>
      </c>
    </row>
    <row r="310" spans="1:11" x14ac:dyDescent="0.35">
      <c r="A310" s="23" t="s">
        <v>1687</v>
      </c>
      <c r="B310" s="17">
        <v>14</v>
      </c>
      <c r="C310" s="17">
        <v>1</v>
      </c>
      <c r="D310" s="17">
        <v>1</v>
      </c>
      <c r="E310" s="17">
        <v>2</v>
      </c>
      <c r="F310" s="17">
        <v>2</v>
      </c>
      <c r="G310" s="14" t="str">
        <f t="shared" si="20"/>
        <v>z</v>
      </c>
      <c r="H310" s="14" t="str">
        <f t="shared" si="21"/>
        <v>z</v>
      </c>
      <c r="I310" s="14" t="str">
        <f t="shared" si="22"/>
        <v>z</v>
      </c>
      <c r="J310" s="14" t="str">
        <f t="shared" si="23"/>
        <v>z</v>
      </c>
      <c r="K310" s="14" t="str">
        <f t="shared" si="24"/>
        <v>z</v>
      </c>
    </row>
    <row r="311" spans="1:11" x14ac:dyDescent="0.35">
      <c r="A311" s="22">
        <v>1801200</v>
      </c>
      <c r="B311" s="16">
        <v>10</v>
      </c>
      <c r="C311" s="17">
        <v>1</v>
      </c>
      <c r="D311" s="17">
        <v>1</v>
      </c>
      <c r="E311" s="16">
        <v>8</v>
      </c>
      <c r="F311" s="16">
        <v>2</v>
      </c>
      <c r="G311" s="14">
        <f t="shared" si="20"/>
        <v>10</v>
      </c>
      <c r="H311" s="14">
        <f t="shared" si="21"/>
        <v>1</v>
      </c>
      <c r="I311" s="14">
        <f t="shared" si="22"/>
        <v>1</v>
      </c>
      <c r="J311" s="14">
        <f t="shared" si="23"/>
        <v>8</v>
      </c>
      <c r="K311" s="14">
        <f t="shared" si="24"/>
        <v>2</v>
      </c>
    </row>
    <row r="312" spans="1:11" x14ac:dyDescent="0.35">
      <c r="A312" s="23">
        <v>743000</v>
      </c>
      <c r="B312" s="17">
        <v>11</v>
      </c>
      <c r="C312" s="17">
        <v>1</v>
      </c>
      <c r="D312" s="17">
        <v>1</v>
      </c>
      <c r="E312" s="17">
        <v>4</v>
      </c>
      <c r="F312" s="17">
        <v>1</v>
      </c>
      <c r="G312" s="14">
        <f t="shared" si="20"/>
        <v>11</v>
      </c>
      <c r="H312" s="14">
        <f t="shared" si="21"/>
        <v>1</v>
      </c>
      <c r="I312" s="14">
        <f t="shared" si="22"/>
        <v>1</v>
      </c>
      <c r="J312" s="14">
        <f t="shared" si="23"/>
        <v>4</v>
      </c>
      <c r="K312" s="14">
        <f t="shared" si="24"/>
        <v>1</v>
      </c>
    </row>
    <row r="313" spans="1:11" x14ac:dyDescent="0.35">
      <c r="A313" s="22">
        <v>462000</v>
      </c>
      <c r="B313" s="16">
        <v>17</v>
      </c>
      <c r="C313" s="17">
        <v>1</v>
      </c>
      <c r="D313" s="17">
        <v>0</v>
      </c>
      <c r="E313" s="16">
        <v>0</v>
      </c>
      <c r="F313" s="16">
        <v>3</v>
      </c>
      <c r="G313" s="14">
        <f t="shared" si="20"/>
        <v>17</v>
      </c>
      <c r="H313" s="14">
        <f t="shared" si="21"/>
        <v>1</v>
      </c>
      <c r="I313" s="14">
        <f t="shared" si="22"/>
        <v>0</v>
      </c>
      <c r="J313" s="14">
        <f t="shared" si="23"/>
        <v>0</v>
      </c>
      <c r="K313" s="14">
        <f t="shared" si="24"/>
        <v>3</v>
      </c>
    </row>
    <row r="314" spans="1:11" x14ac:dyDescent="0.35">
      <c r="A314" s="23">
        <v>73000</v>
      </c>
      <c r="B314" s="17">
        <v>13</v>
      </c>
      <c r="C314" s="17">
        <v>1</v>
      </c>
      <c r="D314" s="17">
        <v>0</v>
      </c>
      <c r="E314" s="17">
        <v>0</v>
      </c>
      <c r="F314" s="17">
        <v>3</v>
      </c>
      <c r="G314" s="14">
        <f t="shared" si="20"/>
        <v>13</v>
      </c>
      <c r="H314" s="14">
        <f t="shared" si="21"/>
        <v>1</v>
      </c>
      <c r="I314" s="14">
        <f t="shared" si="22"/>
        <v>0</v>
      </c>
      <c r="J314" s="14">
        <f t="shared" si="23"/>
        <v>0</v>
      </c>
      <c r="K314" s="14">
        <f t="shared" si="24"/>
        <v>3</v>
      </c>
    </row>
    <row r="315" spans="1:11" x14ac:dyDescent="0.35">
      <c r="A315" s="22">
        <v>40000</v>
      </c>
      <c r="B315" s="16">
        <v>14</v>
      </c>
      <c r="C315" s="17">
        <v>0</v>
      </c>
      <c r="D315" s="17">
        <v>0</v>
      </c>
      <c r="E315" s="16">
        <v>0</v>
      </c>
      <c r="F315" s="16">
        <v>3</v>
      </c>
      <c r="G315" s="14">
        <f t="shared" si="20"/>
        <v>14</v>
      </c>
      <c r="H315" s="14">
        <f t="shared" si="21"/>
        <v>0</v>
      </c>
      <c r="I315" s="14">
        <f t="shared" si="22"/>
        <v>0</v>
      </c>
      <c r="J315" s="14">
        <f t="shared" si="23"/>
        <v>0</v>
      </c>
      <c r="K315" s="14">
        <f t="shared" si="24"/>
        <v>3</v>
      </c>
    </row>
    <row r="316" spans="1:11" x14ac:dyDescent="0.35">
      <c r="A316" s="23">
        <v>392000</v>
      </c>
      <c r="B316" s="17">
        <v>7</v>
      </c>
      <c r="C316" s="17">
        <v>0</v>
      </c>
      <c r="D316" s="17">
        <v>1</v>
      </c>
      <c r="E316" s="17">
        <v>15</v>
      </c>
      <c r="F316" s="17">
        <v>2</v>
      </c>
      <c r="G316" s="14">
        <f t="shared" si="20"/>
        <v>7</v>
      </c>
      <c r="H316" s="14">
        <f t="shared" si="21"/>
        <v>0</v>
      </c>
      <c r="I316" s="14">
        <f t="shared" si="22"/>
        <v>1</v>
      </c>
      <c r="J316" s="14">
        <f t="shared" si="23"/>
        <v>15</v>
      </c>
      <c r="K316" s="14">
        <f t="shared" si="24"/>
        <v>2</v>
      </c>
    </row>
    <row r="317" spans="1:11" x14ac:dyDescent="0.35">
      <c r="A317" s="22" t="s">
        <v>1687</v>
      </c>
      <c r="B317" s="16">
        <v>17</v>
      </c>
      <c r="C317" s="17">
        <v>0</v>
      </c>
      <c r="D317" s="17">
        <v>1</v>
      </c>
      <c r="E317" s="16">
        <v>4</v>
      </c>
      <c r="F317" s="16">
        <v>4</v>
      </c>
      <c r="G317" s="14" t="str">
        <f t="shared" si="20"/>
        <v>z</v>
      </c>
      <c r="H317" s="14" t="str">
        <f t="shared" si="21"/>
        <v>z</v>
      </c>
      <c r="I317" s="14" t="str">
        <f t="shared" si="22"/>
        <v>z</v>
      </c>
      <c r="J317" s="14" t="str">
        <f t="shared" si="23"/>
        <v>z</v>
      </c>
      <c r="K317" s="14" t="str">
        <f t="shared" si="24"/>
        <v>z</v>
      </c>
    </row>
    <row r="318" spans="1:11" x14ac:dyDescent="0.35">
      <c r="A318" s="23">
        <v>18000</v>
      </c>
      <c r="B318" s="17">
        <v>11</v>
      </c>
      <c r="C318" s="17">
        <v>1</v>
      </c>
      <c r="D318" s="17">
        <v>1</v>
      </c>
      <c r="E318" s="17">
        <v>4</v>
      </c>
      <c r="F318" s="17">
        <v>4</v>
      </c>
      <c r="G318" s="14">
        <f t="shared" si="20"/>
        <v>11</v>
      </c>
      <c r="H318" s="14">
        <f t="shared" si="21"/>
        <v>1</v>
      </c>
      <c r="I318" s="14">
        <f t="shared" si="22"/>
        <v>1</v>
      </c>
      <c r="J318" s="14">
        <f t="shared" si="23"/>
        <v>4</v>
      </c>
      <c r="K318" s="14">
        <f t="shared" si="24"/>
        <v>4</v>
      </c>
    </row>
    <row r="319" spans="1:11" x14ac:dyDescent="0.35">
      <c r="A319" s="22">
        <v>53000</v>
      </c>
      <c r="B319" s="16">
        <v>10</v>
      </c>
      <c r="C319" s="17">
        <v>1</v>
      </c>
      <c r="D319" s="17">
        <v>1</v>
      </c>
      <c r="E319" s="16">
        <v>9</v>
      </c>
      <c r="F319" s="16">
        <v>2</v>
      </c>
      <c r="G319" s="14">
        <f t="shared" si="20"/>
        <v>10</v>
      </c>
      <c r="H319" s="14">
        <f t="shared" si="21"/>
        <v>1</v>
      </c>
      <c r="I319" s="14">
        <f t="shared" si="22"/>
        <v>1</v>
      </c>
      <c r="J319" s="14">
        <f t="shared" si="23"/>
        <v>9</v>
      </c>
      <c r="K319" s="14">
        <f t="shared" si="24"/>
        <v>2</v>
      </c>
    </row>
    <row r="320" spans="1:11" x14ac:dyDescent="0.35">
      <c r="A320" s="23" t="s">
        <v>1687</v>
      </c>
      <c r="B320" s="17">
        <v>17</v>
      </c>
      <c r="C320" s="17">
        <v>1</v>
      </c>
      <c r="D320" s="17">
        <v>1</v>
      </c>
      <c r="E320" s="17">
        <v>2</v>
      </c>
      <c r="F320" s="17">
        <v>2</v>
      </c>
      <c r="G320" s="14" t="str">
        <f t="shared" si="20"/>
        <v>z</v>
      </c>
      <c r="H320" s="14" t="str">
        <f t="shared" si="21"/>
        <v>z</v>
      </c>
      <c r="I320" s="14" t="str">
        <f t="shared" si="22"/>
        <v>z</v>
      </c>
      <c r="J320" s="14" t="str">
        <f t="shared" si="23"/>
        <v>z</v>
      </c>
      <c r="K320" s="14" t="str">
        <f t="shared" si="24"/>
        <v>z</v>
      </c>
    </row>
    <row r="321" spans="1:11" x14ac:dyDescent="0.35">
      <c r="A321" s="22">
        <v>340000</v>
      </c>
      <c r="B321" s="16">
        <v>13</v>
      </c>
      <c r="C321" s="17">
        <v>0</v>
      </c>
      <c r="D321" s="17">
        <v>1</v>
      </c>
      <c r="E321" s="16">
        <v>2</v>
      </c>
      <c r="F321" s="16">
        <v>2</v>
      </c>
      <c r="G321" s="14">
        <f t="shared" si="20"/>
        <v>13</v>
      </c>
      <c r="H321" s="14">
        <f t="shared" si="21"/>
        <v>0</v>
      </c>
      <c r="I321" s="14">
        <f t="shared" si="22"/>
        <v>1</v>
      </c>
      <c r="J321" s="14">
        <f t="shared" si="23"/>
        <v>2</v>
      </c>
      <c r="K321" s="14">
        <f t="shared" si="24"/>
        <v>2</v>
      </c>
    </row>
    <row r="322" spans="1:11" x14ac:dyDescent="0.35">
      <c r="A322" s="23">
        <v>2562000</v>
      </c>
      <c r="B322" s="17">
        <v>10</v>
      </c>
      <c r="C322" s="17">
        <v>1</v>
      </c>
      <c r="D322" s="17">
        <v>1</v>
      </c>
      <c r="E322" s="17">
        <v>7</v>
      </c>
      <c r="F322" s="17">
        <v>2</v>
      </c>
      <c r="G322" s="14">
        <f t="shared" si="20"/>
        <v>10</v>
      </c>
      <c r="H322" s="14">
        <f t="shared" si="21"/>
        <v>1</v>
      </c>
      <c r="I322" s="14">
        <f t="shared" si="22"/>
        <v>1</v>
      </c>
      <c r="J322" s="14">
        <f t="shared" si="23"/>
        <v>7</v>
      </c>
      <c r="K322" s="14">
        <f t="shared" si="24"/>
        <v>2</v>
      </c>
    </row>
    <row r="323" spans="1:11" x14ac:dyDescent="0.35">
      <c r="A323" s="22" t="s">
        <v>1687</v>
      </c>
      <c r="B323" s="16">
        <v>17</v>
      </c>
      <c r="C323" s="17">
        <v>1</v>
      </c>
      <c r="D323" s="17">
        <v>1</v>
      </c>
      <c r="E323" s="16">
        <v>0</v>
      </c>
      <c r="F323" s="16">
        <v>3</v>
      </c>
      <c r="G323" s="14" t="str">
        <f t="shared" si="20"/>
        <v>z</v>
      </c>
      <c r="H323" s="14" t="str">
        <f t="shared" si="21"/>
        <v>z</v>
      </c>
      <c r="I323" s="14" t="str">
        <f t="shared" si="22"/>
        <v>z</v>
      </c>
      <c r="J323" s="14" t="str">
        <f t="shared" si="23"/>
        <v>z</v>
      </c>
      <c r="K323" s="14" t="str">
        <f t="shared" si="24"/>
        <v>z</v>
      </c>
    </row>
    <row r="324" spans="1:11" x14ac:dyDescent="0.35">
      <c r="A324" s="23" t="s">
        <v>1687</v>
      </c>
      <c r="B324" s="17">
        <v>16</v>
      </c>
      <c r="C324" s="17">
        <v>0</v>
      </c>
      <c r="D324" s="17">
        <v>1</v>
      </c>
      <c r="E324" s="17">
        <v>0</v>
      </c>
      <c r="F324" s="17">
        <v>3</v>
      </c>
      <c r="G324" s="14" t="str">
        <f t="shared" ref="G324:G387" si="25">IF($A324="z","z",B324)</f>
        <v>z</v>
      </c>
      <c r="H324" s="14" t="str">
        <f t="shared" ref="H324:H387" si="26">IF($A324="z","z",C324)</f>
        <v>z</v>
      </c>
      <c r="I324" s="14" t="str">
        <f t="shared" ref="I324:I387" si="27">IF($A324="z","z",D324)</f>
        <v>z</v>
      </c>
      <c r="J324" s="14" t="str">
        <f t="shared" ref="J324:J387" si="28">IF($A324="z","z",E324)</f>
        <v>z</v>
      </c>
      <c r="K324" s="14" t="str">
        <f t="shared" ref="K324:K387" si="29">IF($A324="z","z",F324)</f>
        <v>z</v>
      </c>
    </row>
    <row r="325" spans="1:11" x14ac:dyDescent="0.35">
      <c r="A325" s="22">
        <v>680000</v>
      </c>
      <c r="B325" s="16">
        <v>15</v>
      </c>
      <c r="C325" s="17">
        <v>0</v>
      </c>
      <c r="D325" s="17">
        <v>1</v>
      </c>
      <c r="E325" s="16">
        <v>5</v>
      </c>
      <c r="F325" s="16">
        <v>1</v>
      </c>
      <c r="G325" s="14">
        <f t="shared" si="25"/>
        <v>15</v>
      </c>
      <c r="H325" s="14">
        <f t="shared" si="26"/>
        <v>0</v>
      </c>
      <c r="I325" s="14">
        <f t="shared" si="27"/>
        <v>1</v>
      </c>
      <c r="J325" s="14">
        <f t="shared" si="28"/>
        <v>5</v>
      </c>
      <c r="K325" s="14">
        <f t="shared" si="29"/>
        <v>1</v>
      </c>
    </row>
    <row r="326" spans="1:11" x14ac:dyDescent="0.35">
      <c r="A326" s="23" t="s">
        <v>1687</v>
      </c>
      <c r="B326" s="17">
        <v>15</v>
      </c>
      <c r="C326" s="17">
        <v>0</v>
      </c>
      <c r="D326" s="17">
        <v>1</v>
      </c>
      <c r="E326" s="17">
        <v>1</v>
      </c>
      <c r="F326" s="17">
        <v>4</v>
      </c>
      <c r="G326" s="14" t="str">
        <f t="shared" si="25"/>
        <v>z</v>
      </c>
      <c r="H326" s="14" t="str">
        <f t="shared" si="26"/>
        <v>z</v>
      </c>
      <c r="I326" s="14" t="str">
        <f t="shared" si="27"/>
        <v>z</v>
      </c>
      <c r="J326" s="14" t="str">
        <f t="shared" si="28"/>
        <v>z</v>
      </c>
      <c r="K326" s="14" t="str">
        <f t="shared" si="29"/>
        <v>z</v>
      </c>
    </row>
    <row r="327" spans="1:11" x14ac:dyDescent="0.35">
      <c r="A327" s="22">
        <v>155000</v>
      </c>
      <c r="B327" s="16">
        <v>13</v>
      </c>
      <c r="C327" s="17">
        <v>0</v>
      </c>
      <c r="D327" s="17">
        <v>1</v>
      </c>
      <c r="E327" s="16">
        <v>1</v>
      </c>
      <c r="F327" s="16">
        <v>4</v>
      </c>
      <c r="G327" s="14">
        <f t="shared" si="25"/>
        <v>13</v>
      </c>
      <c r="H327" s="14">
        <f t="shared" si="26"/>
        <v>0</v>
      </c>
      <c r="I327" s="14">
        <f t="shared" si="27"/>
        <v>1</v>
      </c>
      <c r="J327" s="14">
        <f t="shared" si="28"/>
        <v>1</v>
      </c>
      <c r="K327" s="14">
        <f t="shared" si="29"/>
        <v>4</v>
      </c>
    </row>
    <row r="328" spans="1:11" x14ac:dyDescent="0.35">
      <c r="A328" s="23">
        <v>130000</v>
      </c>
      <c r="B328" s="17">
        <v>12</v>
      </c>
      <c r="C328" s="17">
        <v>1</v>
      </c>
      <c r="D328" s="17">
        <v>1</v>
      </c>
      <c r="E328" s="17">
        <v>1</v>
      </c>
      <c r="F328" s="17">
        <v>4</v>
      </c>
      <c r="G328" s="14">
        <f t="shared" si="25"/>
        <v>12</v>
      </c>
      <c r="H328" s="14">
        <f t="shared" si="26"/>
        <v>1</v>
      </c>
      <c r="I328" s="14">
        <f t="shared" si="27"/>
        <v>1</v>
      </c>
      <c r="J328" s="14">
        <f t="shared" si="28"/>
        <v>1</v>
      </c>
      <c r="K328" s="14">
        <f t="shared" si="29"/>
        <v>4</v>
      </c>
    </row>
    <row r="329" spans="1:11" x14ac:dyDescent="0.35">
      <c r="A329" s="22">
        <v>1598000</v>
      </c>
      <c r="B329" s="16">
        <v>11</v>
      </c>
      <c r="C329" s="17">
        <v>0</v>
      </c>
      <c r="D329" s="17">
        <v>1</v>
      </c>
      <c r="E329" s="16">
        <v>8</v>
      </c>
      <c r="F329" s="16">
        <v>2</v>
      </c>
      <c r="G329" s="14">
        <f t="shared" si="25"/>
        <v>11</v>
      </c>
      <c r="H329" s="14">
        <f t="shared" si="26"/>
        <v>0</v>
      </c>
      <c r="I329" s="14">
        <f t="shared" si="27"/>
        <v>1</v>
      </c>
      <c r="J329" s="14">
        <f t="shared" si="28"/>
        <v>8</v>
      </c>
      <c r="K329" s="14">
        <f t="shared" si="29"/>
        <v>2</v>
      </c>
    </row>
    <row r="330" spans="1:11" x14ac:dyDescent="0.35">
      <c r="A330" s="23">
        <v>38500</v>
      </c>
      <c r="B330" s="17">
        <v>6</v>
      </c>
      <c r="C330" s="17">
        <v>1</v>
      </c>
      <c r="D330" s="17">
        <v>1</v>
      </c>
      <c r="E330" s="17">
        <v>8</v>
      </c>
      <c r="F330" s="17">
        <v>2</v>
      </c>
      <c r="G330" s="14">
        <f t="shared" si="25"/>
        <v>6</v>
      </c>
      <c r="H330" s="14">
        <f t="shared" si="26"/>
        <v>1</v>
      </c>
      <c r="I330" s="14">
        <f t="shared" si="27"/>
        <v>1</v>
      </c>
      <c r="J330" s="14">
        <f t="shared" si="28"/>
        <v>8</v>
      </c>
      <c r="K330" s="14">
        <f t="shared" si="29"/>
        <v>2</v>
      </c>
    </row>
    <row r="331" spans="1:11" x14ac:dyDescent="0.35">
      <c r="A331" s="22">
        <v>872500</v>
      </c>
      <c r="B331" s="16">
        <v>11</v>
      </c>
      <c r="C331" s="17">
        <v>1</v>
      </c>
      <c r="D331" s="17">
        <v>1</v>
      </c>
      <c r="E331" s="16">
        <v>3</v>
      </c>
      <c r="F331" s="16">
        <v>2</v>
      </c>
      <c r="G331" s="14">
        <f t="shared" si="25"/>
        <v>11</v>
      </c>
      <c r="H331" s="14">
        <f t="shared" si="26"/>
        <v>1</v>
      </c>
      <c r="I331" s="14">
        <f t="shared" si="27"/>
        <v>1</v>
      </c>
      <c r="J331" s="14">
        <f t="shared" si="28"/>
        <v>3</v>
      </c>
      <c r="K331" s="14">
        <f t="shared" si="29"/>
        <v>2</v>
      </c>
    </row>
    <row r="332" spans="1:11" x14ac:dyDescent="0.35">
      <c r="A332" s="23">
        <v>731000</v>
      </c>
      <c r="B332" s="17">
        <v>8</v>
      </c>
      <c r="C332" s="17">
        <v>1</v>
      </c>
      <c r="D332" s="17">
        <v>1</v>
      </c>
      <c r="E332" s="17">
        <v>3</v>
      </c>
      <c r="F332" s="17">
        <v>2</v>
      </c>
      <c r="G332" s="14">
        <f t="shared" si="25"/>
        <v>8</v>
      </c>
      <c r="H332" s="14">
        <f t="shared" si="26"/>
        <v>1</v>
      </c>
      <c r="I332" s="14">
        <f t="shared" si="27"/>
        <v>1</v>
      </c>
      <c r="J332" s="14">
        <f t="shared" si="28"/>
        <v>3</v>
      </c>
      <c r="K332" s="14">
        <f t="shared" si="29"/>
        <v>2</v>
      </c>
    </row>
    <row r="333" spans="1:11" x14ac:dyDescent="0.35">
      <c r="A333" s="22">
        <v>533000</v>
      </c>
      <c r="B333" s="16">
        <v>17</v>
      </c>
      <c r="C333" s="17">
        <v>0</v>
      </c>
      <c r="D333" s="17">
        <v>1</v>
      </c>
      <c r="E333" s="16">
        <v>7</v>
      </c>
      <c r="F333" s="16">
        <v>3</v>
      </c>
      <c r="G333" s="14">
        <f t="shared" si="25"/>
        <v>17</v>
      </c>
      <c r="H333" s="14">
        <f t="shared" si="26"/>
        <v>0</v>
      </c>
      <c r="I333" s="14">
        <f t="shared" si="27"/>
        <v>1</v>
      </c>
      <c r="J333" s="14">
        <f t="shared" si="28"/>
        <v>7</v>
      </c>
      <c r="K333" s="14">
        <f t="shared" si="29"/>
        <v>3</v>
      </c>
    </row>
    <row r="334" spans="1:11" x14ac:dyDescent="0.35">
      <c r="A334" s="23">
        <v>547000</v>
      </c>
      <c r="B334" s="17">
        <v>14</v>
      </c>
      <c r="C334" s="17">
        <v>0</v>
      </c>
      <c r="D334" s="17">
        <v>1</v>
      </c>
      <c r="E334" s="17">
        <v>7</v>
      </c>
      <c r="F334" s="17">
        <v>3</v>
      </c>
      <c r="G334" s="14">
        <f t="shared" si="25"/>
        <v>14</v>
      </c>
      <c r="H334" s="14">
        <f t="shared" si="26"/>
        <v>0</v>
      </c>
      <c r="I334" s="14">
        <f t="shared" si="27"/>
        <v>1</v>
      </c>
      <c r="J334" s="14">
        <f t="shared" si="28"/>
        <v>7</v>
      </c>
      <c r="K334" s="14">
        <f t="shared" si="29"/>
        <v>3</v>
      </c>
    </row>
    <row r="335" spans="1:11" x14ac:dyDescent="0.35">
      <c r="A335" s="22">
        <v>462000</v>
      </c>
      <c r="B335" s="16">
        <v>10</v>
      </c>
      <c r="C335" s="17">
        <v>1</v>
      </c>
      <c r="D335" s="17">
        <v>1</v>
      </c>
      <c r="E335" s="16">
        <v>12</v>
      </c>
      <c r="F335" s="16">
        <v>2</v>
      </c>
      <c r="G335" s="14">
        <f t="shared" si="25"/>
        <v>10</v>
      </c>
      <c r="H335" s="14">
        <f t="shared" si="26"/>
        <v>1</v>
      </c>
      <c r="I335" s="14">
        <f t="shared" si="27"/>
        <v>1</v>
      </c>
      <c r="J335" s="14">
        <f t="shared" si="28"/>
        <v>12</v>
      </c>
      <c r="K335" s="14">
        <f t="shared" si="29"/>
        <v>2</v>
      </c>
    </row>
    <row r="336" spans="1:11" x14ac:dyDescent="0.35">
      <c r="A336" s="23">
        <v>461000</v>
      </c>
      <c r="B336" s="17">
        <v>8</v>
      </c>
      <c r="C336" s="17">
        <v>1</v>
      </c>
      <c r="D336" s="17">
        <v>1</v>
      </c>
      <c r="E336" s="17">
        <v>12</v>
      </c>
      <c r="F336" s="17">
        <v>2</v>
      </c>
      <c r="G336" s="14">
        <f t="shared" si="25"/>
        <v>8</v>
      </c>
      <c r="H336" s="14">
        <f t="shared" si="26"/>
        <v>1</v>
      </c>
      <c r="I336" s="14">
        <f t="shared" si="27"/>
        <v>1</v>
      </c>
      <c r="J336" s="14">
        <f t="shared" si="28"/>
        <v>12</v>
      </c>
      <c r="K336" s="14">
        <f t="shared" si="29"/>
        <v>2</v>
      </c>
    </row>
    <row r="337" spans="1:11" x14ac:dyDescent="0.35">
      <c r="A337" s="22" t="s">
        <v>1687</v>
      </c>
      <c r="B337" s="16">
        <v>17</v>
      </c>
      <c r="C337" s="17">
        <v>0</v>
      </c>
      <c r="D337" s="17">
        <v>1</v>
      </c>
      <c r="E337" s="16">
        <v>5</v>
      </c>
      <c r="F337" s="16">
        <v>3</v>
      </c>
      <c r="G337" s="14" t="str">
        <f t="shared" si="25"/>
        <v>z</v>
      </c>
      <c r="H337" s="14" t="str">
        <f t="shared" si="26"/>
        <v>z</v>
      </c>
      <c r="I337" s="14" t="str">
        <f t="shared" si="27"/>
        <v>z</v>
      </c>
      <c r="J337" s="14" t="str">
        <f t="shared" si="28"/>
        <v>z</v>
      </c>
      <c r="K337" s="14" t="str">
        <f t="shared" si="29"/>
        <v>z</v>
      </c>
    </row>
    <row r="338" spans="1:11" x14ac:dyDescent="0.35">
      <c r="A338" s="23">
        <v>78000</v>
      </c>
      <c r="B338" s="17">
        <v>13</v>
      </c>
      <c r="C338" s="17">
        <v>1</v>
      </c>
      <c r="D338" s="17">
        <v>1</v>
      </c>
      <c r="E338" s="17">
        <v>2</v>
      </c>
      <c r="F338" s="17">
        <v>1</v>
      </c>
      <c r="G338" s="14">
        <f t="shared" si="25"/>
        <v>13</v>
      </c>
      <c r="H338" s="14">
        <f t="shared" si="26"/>
        <v>1</v>
      </c>
      <c r="I338" s="14">
        <f t="shared" si="27"/>
        <v>1</v>
      </c>
      <c r="J338" s="14">
        <f t="shared" si="28"/>
        <v>2</v>
      </c>
      <c r="K338" s="14">
        <f t="shared" si="29"/>
        <v>1</v>
      </c>
    </row>
    <row r="339" spans="1:11" x14ac:dyDescent="0.35">
      <c r="A339" s="22" t="s">
        <v>1687</v>
      </c>
      <c r="B339" s="16">
        <v>11</v>
      </c>
      <c r="C339" s="17">
        <v>0</v>
      </c>
      <c r="D339" s="17">
        <v>1</v>
      </c>
      <c r="E339" s="16">
        <v>6</v>
      </c>
      <c r="F339" s="16">
        <v>2</v>
      </c>
      <c r="G339" s="14" t="str">
        <f t="shared" si="25"/>
        <v>z</v>
      </c>
      <c r="H339" s="14" t="str">
        <f t="shared" si="26"/>
        <v>z</v>
      </c>
      <c r="I339" s="14" t="str">
        <f t="shared" si="27"/>
        <v>z</v>
      </c>
      <c r="J339" s="14" t="str">
        <f t="shared" si="28"/>
        <v>z</v>
      </c>
      <c r="K339" s="14" t="str">
        <f t="shared" si="29"/>
        <v>z</v>
      </c>
    </row>
    <row r="340" spans="1:11" x14ac:dyDescent="0.35">
      <c r="A340" s="23" t="s">
        <v>1687</v>
      </c>
      <c r="B340" s="17">
        <v>8</v>
      </c>
      <c r="C340" s="17">
        <v>1</v>
      </c>
      <c r="D340" s="17">
        <v>1</v>
      </c>
      <c r="E340" s="17">
        <v>6</v>
      </c>
      <c r="F340" s="17">
        <v>2</v>
      </c>
      <c r="G340" s="14" t="str">
        <f t="shared" si="25"/>
        <v>z</v>
      </c>
      <c r="H340" s="14" t="str">
        <f t="shared" si="26"/>
        <v>z</v>
      </c>
      <c r="I340" s="14" t="str">
        <f t="shared" si="27"/>
        <v>z</v>
      </c>
      <c r="J340" s="14" t="str">
        <f t="shared" si="28"/>
        <v>z</v>
      </c>
      <c r="K340" s="14" t="str">
        <f t="shared" si="29"/>
        <v>z</v>
      </c>
    </row>
    <row r="341" spans="1:11" x14ac:dyDescent="0.35">
      <c r="A341" s="22">
        <v>1060000</v>
      </c>
      <c r="B341" s="16">
        <v>16</v>
      </c>
      <c r="C341" s="17">
        <v>1</v>
      </c>
      <c r="D341" s="17">
        <v>1</v>
      </c>
      <c r="E341" s="16">
        <v>11</v>
      </c>
      <c r="F341" s="16">
        <v>3</v>
      </c>
      <c r="G341" s="14">
        <f t="shared" si="25"/>
        <v>16</v>
      </c>
      <c r="H341" s="14">
        <f t="shared" si="26"/>
        <v>1</v>
      </c>
      <c r="I341" s="14">
        <f t="shared" si="27"/>
        <v>1</v>
      </c>
      <c r="J341" s="14">
        <f t="shared" si="28"/>
        <v>11</v>
      </c>
      <c r="K341" s="14">
        <f t="shared" si="29"/>
        <v>3</v>
      </c>
    </row>
    <row r="342" spans="1:11" x14ac:dyDescent="0.35">
      <c r="A342" s="23">
        <v>1178000</v>
      </c>
      <c r="B342" s="17">
        <v>13</v>
      </c>
      <c r="C342" s="17">
        <v>0</v>
      </c>
      <c r="D342" s="17">
        <v>1</v>
      </c>
      <c r="E342" s="17">
        <v>11</v>
      </c>
      <c r="F342" s="17">
        <v>3</v>
      </c>
      <c r="G342" s="14">
        <f t="shared" si="25"/>
        <v>13</v>
      </c>
      <c r="H342" s="14">
        <f t="shared" si="26"/>
        <v>0</v>
      </c>
      <c r="I342" s="14">
        <f t="shared" si="27"/>
        <v>1</v>
      </c>
      <c r="J342" s="14">
        <f t="shared" si="28"/>
        <v>11</v>
      </c>
      <c r="K342" s="14">
        <f t="shared" si="29"/>
        <v>3</v>
      </c>
    </row>
    <row r="343" spans="1:11" x14ac:dyDescent="0.35">
      <c r="A343" s="22">
        <v>267000</v>
      </c>
      <c r="B343" s="16">
        <v>7</v>
      </c>
      <c r="C343" s="17">
        <v>1</v>
      </c>
      <c r="D343" s="17">
        <v>1</v>
      </c>
      <c r="E343" s="16">
        <v>11</v>
      </c>
      <c r="F343" s="16">
        <v>3</v>
      </c>
      <c r="G343" s="14">
        <f t="shared" si="25"/>
        <v>7</v>
      </c>
      <c r="H343" s="14">
        <f t="shared" si="26"/>
        <v>1</v>
      </c>
      <c r="I343" s="14">
        <f t="shared" si="27"/>
        <v>1</v>
      </c>
      <c r="J343" s="14">
        <f t="shared" si="28"/>
        <v>11</v>
      </c>
      <c r="K343" s="14">
        <f t="shared" si="29"/>
        <v>3</v>
      </c>
    </row>
    <row r="344" spans="1:11" x14ac:dyDescent="0.35">
      <c r="A344" s="23" t="s">
        <v>1687</v>
      </c>
      <c r="B344" s="17">
        <v>17</v>
      </c>
      <c r="C344" s="17">
        <v>0</v>
      </c>
      <c r="D344" s="17">
        <v>1</v>
      </c>
      <c r="E344" s="17">
        <v>7</v>
      </c>
      <c r="F344" s="17">
        <v>3</v>
      </c>
      <c r="G344" s="14" t="str">
        <f t="shared" si="25"/>
        <v>z</v>
      </c>
      <c r="H344" s="14" t="str">
        <f t="shared" si="26"/>
        <v>z</v>
      </c>
      <c r="I344" s="14" t="str">
        <f t="shared" si="27"/>
        <v>z</v>
      </c>
      <c r="J344" s="14" t="str">
        <f t="shared" si="28"/>
        <v>z</v>
      </c>
      <c r="K344" s="14" t="str">
        <f t="shared" si="29"/>
        <v>z</v>
      </c>
    </row>
    <row r="345" spans="1:11" x14ac:dyDescent="0.35">
      <c r="A345" s="22" t="s">
        <v>1687</v>
      </c>
      <c r="B345" s="16">
        <v>15</v>
      </c>
      <c r="C345" s="17">
        <v>1</v>
      </c>
      <c r="D345" s="17">
        <v>1</v>
      </c>
      <c r="E345" s="16">
        <v>7</v>
      </c>
      <c r="F345" s="16">
        <v>3</v>
      </c>
      <c r="G345" s="14" t="str">
        <f t="shared" si="25"/>
        <v>z</v>
      </c>
      <c r="H345" s="14" t="str">
        <f t="shared" si="26"/>
        <v>z</v>
      </c>
      <c r="I345" s="14" t="str">
        <f t="shared" si="27"/>
        <v>z</v>
      </c>
      <c r="J345" s="14" t="str">
        <f t="shared" si="28"/>
        <v>z</v>
      </c>
      <c r="K345" s="14" t="str">
        <f t="shared" si="29"/>
        <v>z</v>
      </c>
    </row>
    <row r="346" spans="1:11" x14ac:dyDescent="0.35">
      <c r="A346" s="23" t="s">
        <v>1687</v>
      </c>
      <c r="B346" s="17">
        <v>12</v>
      </c>
      <c r="C346" s="17">
        <v>1</v>
      </c>
      <c r="D346" s="17">
        <v>1</v>
      </c>
      <c r="E346" s="17">
        <v>7</v>
      </c>
      <c r="F346" s="17">
        <v>3</v>
      </c>
      <c r="G346" s="14" t="str">
        <f t="shared" si="25"/>
        <v>z</v>
      </c>
      <c r="H346" s="14" t="str">
        <f t="shared" si="26"/>
        <v>z</v>
      </c>
      <c r="I346" s="14" t="str">
        <f t="shared" si="27"/>
        <v>z</v>
      </c>
      <c r="J346" s="14" t="str">
        <f t="shared" si="28"/>
        <v>z</v>
      </c>
      <c r="K346" s="14" t="str">
        <f t="shared" si="29"/>
        <v>z</v>
      </c>
    </row>
    <row r="347" spans="1:11" x14ac:dyDescent="0.35">
      <c r="A347" s="22">
        <v>175000</v>
      </c>
      <c r="B347" s="16">
        <v>7</v>
      </c>
      <c r="C347" s="17">
        <v>1</v>
      </c>
      <c r="D347" s="17">
        <v>1</v>
      </c>
      <c r="E347" s="16">
        <v>9</v>
      </c>
      <c r="F347" s="16">
        <v>2</v>
      </c>
      <c r="G347" s="14">
        <f t="shared" si="25"/>
        <v>7</v>
      </c>
      <c r="H347" s="14">
        <f t="shared" si="26"/>
        <v>1</v>
      </c>
      <c r="I347" s="14">
        <f t="shared" si="27"/>
        <v>1</v>
      </c>
      <c r="J347" s="14">
        <f t="shared" si="28"/>
        <v>9</v>
      </c>
      <c r="K347" s="14">
        <f t="shared" si="29"/>
        <v>2</v>
      </c>
    </row>
    <row r="348" spans="1:11" x14ac:dyDescent="0.35">
      <c r="A348" s="23">
        <v>310000</v>
      </c>
      <c r="B348" s="17">
        <v>13</v>
      </c>
      <c r="C348" s="17">
        <v>1</v>
      </c>
      <c r="D348" s="17">
        <v>1</v>
      </c>
      <c r="E348" s="17">
        <v>6</v>
      </c>
      <c r="F348" s="17">
        <v>2</v>
      </c>
      <c r="G348" s="14">
        <f t="shared" si="25"/>
        <v>13</v>
      </c>
      <c r="H348" s="14">
        <f t="shared" si="26"/>
        <v>1</v>
      </c>
      <c r="I348" s="14">
        <f t="shared" si="27"/>
        <v>1</v>
      </c>
      <c r="J348" s="14">
        <f t="shared" si="28"/>
        <v>6</v>
      </c>
      <c r="K348" s="14">
        <f t="shared" si="29"/>
        <v>2</v>
      </c>
    </row>
    <row r="349" spans="1:11" x14ac:dyDescent="0.35">
      <c r="A349" s="22">
        <v>57000</v>
      </c>
      <c r="B349" s="16">
        <v>7</v>
      </c>
      <c r="C349" s="17">
        <v>0</v>
      </c>
      <c r="D349" s="17">
        <v>1</v>
      </c>
      <c r="E349" s="16">
        <v>6</v>
      </c>
      <c r="F349" s="16">
        <v>2</v>
      </c>
      <c r="G349" s="14">
        <f t="shared" si="25"/>
        <v>7</v>
      </c>
      <c r="H349" s="14">
        <f t="shared" si="26"/>
        <v>0</v>
      </c>
      <c r="I349" s="14">
        <f t="shared" si="27"/>
        <v>1</v>
      </c>
      <c r="J349" s="14">
        <f t="shared" si="28"/>
        <v>6</v>
      </c>
      <c r="K349" s="14">
        <f t="shared" si="29"/>
        <v>2</v>
      </c>
    </row>
    <row r="350" spans="1:11" x14ac:dyDescent="0.35">
      <c r="A350" s="23">
        <v>1870000</v>
      </c>
      <c r="B350" s="17">
        <v>17</v>
      </c>
      <c r="C350" s="17">
        <v>0</v>
      </c>
      <c r="D350" s="17">
        <v>1</v>
      </c>
      <c r="E350" s="17">
        <v>12</v>
      </c>
      <c r="F350" s="17">
        <v>4</v>
      </c>
      <c r="G350" s="14">
        <f t="shared" si="25"/>
        <v>17</v>
      </c>
      <c r="H350" s="14">
        <f t="shared" si="26"/>
        <v>0</v>
      </c>
      <c r="I350" s="14">
        <f t="shared" si="27"/>
        <v>1</v>
      </c>
      <c r="J350" s="14">
        <f t="shared" si="28"/>
        <v>12</v>
      </c>
      <c r="K350" s="14">
        <f t="shared" si="29"/>
        <v>4</v>
      </c>
    </row>
    <row r="351" spans="1:11" x14ac:dyDescent="0.35">
      <c r="A351" s="22">
        <v>781000</v>
      </c>
      <c r="B351" s="16">
        <v>12</v>
      </c>
      <c r="C351" s="17">
        <v>0</v>
      </c>
      <c r="D351" s="17">
        <v>1</v>
      </c>
      <c r="E351" s="16">
        <v>12</v>
      </c>
      <c r="F351" s="16">
        <v>4</v>
      </c>
      <c r="G351" s="14">
        <f t="shared" si="25"/>
        <v>12</v>
      </c>
      <c r="H351" s="14">
        <f t="shared" si="26"/>
        <v>0</v>
      </c>
      <c r="I351" s="14">
        <f t="shared" si="27"/>
        <v>1</v>
      </c>
      <c r="J351" s="14">
        <f t="shared" si="28"/>
        <v>12</v>
      </c>
      <c r="K351" s="14">
        <f t="shared" si="29"/>
        <v>4</v>
      </c>
    </row>
    <row r="352" spans="1:11" x14ac:dyDescent="0.35">
      <c r="A352" s="23">
        <v>445500</v>
      </c>
      <c r="B352" s="17">
        <v>7</v>
      </c>
      <c r="C352" s="17">
        <v>1</v>
      </c>
      <c r="D352" s="17">
        <v>1</v>
      </c>
      <c r="E352" s="17">
        <v>12</v>
      </c>
      <c r="F352" s="17">
        <v>4</v>
      </c>
      <c r="G352" s="14">
        <f t="shared" si="25"/>
        <v>7</v>
      </c>
      <c r="H352" s="14">
        <f t="shared" si="26"/>
        <v>1</v>
      </c>
      <c r="I352" s="14">
        <f t="shared" si="27"/>
        <v>1</v>
      </c>
      <c r="J352" s="14">
        <f t="shared" si="28"/>
        <v>12</v>
      </c>
      <c r="K352" s="14">
        <f t="shared" si="29"/>
        <v>4</v>
      </c>
    </row>
    <row r="353" spans="1:11" x14ac:dyDescent="0.35">
      <c r="A353" s="22">
        <v>300000</v>
      </c>
      <c r="B353" s="16">
        <v>12</v>
      </c>
      <c r="C353" s="17">
        <v>1</v>
      </c>
      <c r="D353" s="17">
        <v>1</v>
      </c>
      <c r="E353" s="16">
        <v>4</v>
      </c>
      <c r="F353" s="16">
        <v>4</v>
      </c>
      <c r="G353" s="14">
        <f t="shared" si="25"/>
        <v>12</v>
      </c>
      <c r="H353" s="14">
        <f t="shared" si="26"/>
        <v>1</v>
      </c>
      <c r="I353" s="14">
        <f t="shared" si="27"/>
        <v>1</v>
      </c>
      <c r="J353" s="14">
        <f t="shared" si="28"/>
        <v>4</v>
      </c>
      <c r="K353" s="14">
        <f t="shared" si="29"/>
        <v>4</v>
      </c>
    </row>
    <row r="354" spans="1:11" x14ac:dyDescent="0.35">
      <c r="A354" s="23">
        <v>300000</v>
      </c>
      <c r="B354" s="17">
        <v>10</v>
      </c>
      <c r="C354" s="17">
        <v>1</v>
      </c>
      <c r="D354" s="17">
        <v>1</v>
      </c>
      <c r="E354" s="17">
        <v>4</v>
      </c>
      <c r="F354" s="17">
        <v>4</v>
      </c>
      <c r="G354" s="14">
        <f t="shared" si="25"/>
        <v>10</v>
      </c>
      <c r="H354" s="14">
        <f t="shared" si="26"/>
        <v>1</v>
      </c>
      <c r="I354" s="14">
        <f t="shared" si="27"/>
        <v>1</v>
      </c>
      <c r="J354" s="14">
        <f t="shared" si="28"/>
        <v>4</v>
      </c>
      <c r="K354" s="14">
        <f t="shared" si="29"/>
        <v>4</v>
      </c>
    </row>
    <row r="355" spans="1:11" x14ac:dyDescent="0.35">
      <c r="A355" s="22">
        <v>290000</v>
      </c>
      <c r="B355" s="16">
        <v>6</v>
      </c>
      <c r="C355" s="17">
        <v>0</v>
      </c>
      <c r="D355" s="17">
        <v>1</v>
      </c>
      <c r="E355" s="16">
        <v>4</v>
      </c>
      <c r="F355" s="16">
        <v>4</v>
      </c>
      <c r="G355" s="14">
        <f t="shared" si="25"/>
        <v>6</v>
      </c>
      <c r="H355" s="14">
        <f t="shared" si="26"/>
        <v>0</v>
      </c>
      <c r="I355" s="14">
        <f t="shared" si="27"/>
        <v>1</v>
      </c>
      <c r="J355" s="14">
        <f t="shared" si="28"/>
        <v>4</v>
      </c>
      <c r="K355" s="14">
        <f t="shared" si="29"/>
        <v>4</v>
      </c>
    </row>
    <row r="356" spans="1:11" x14ac:dyDescent="0.35">
      <c r="A356" s="23">
        <v>21000</v>
      </c>
      <c r="B356" s="17">
        <v>12</v>
      </c>
      <c r="C356" s="17">
        <v>0</v>
      </c>
      <c r="D356" s="17">
        <v>0</v>
      </c>
      <c r="E356" s="17">
        <v>0</v>
      </c>
      <c r="F356" s="17">
        <v>5</v>
      </c>
      <c r="G356" s="14">
        <f t="shared" si="25"/>
        <v>12</v>
      </c>
      <c r="H356" s="14">
        <f t="shared" si="26"/>
        <v>0</v>
      </c>
      <c r="I356" s="14">
        <f t="shared" si="27"/>
        <v>0</v>
      </c>
      <c r="J356" s="14">
        <f t="shared" si="28"/>
        <v>0</v>
      </c>
      <c r="K356" s="14">
        <f t="shared" si="29"/>
        <v>5</v>
      </c>
    </row>
    <row r="357" spans="1:11" x14ac:dyDescent="0.35">
      <c r="A357" s="22">
        <v>21000</v>
      </c>
      <c r="B357" s="16">
        <v>9</v>
      </c>
      <c r="C357" s="17">
        <v>0</v>
      </c>
      <c r="D357" s="17">
        <v>0</v>
      </c>
      <c r="E357" s="16">
        <v>0</v>
      </c>
      <c r="F357" s="16">
        <v>5</v>
      </c>
      <c r="G357" s="14">
        <f t="shared" si="25"/>
        <v>9</v>
      </c>
      <c r="H357" s="14">
        <f t="shared" si="26"/>
        <v>0</v>
      </c>
      <c r="I357" s="14">
        <f t="shared" si="27"/>
        <v>0</v>
      </c>
      <c r="J357" s="14">
        <f t="shared" si="28"/>
        <v>0</v>
      </c>
      <c r="K357" s="14">
        <f t="shared" si="29"/>
        <v>5</v>
      </c>
    </row>
    <row r="358" spans="1:11" x14ac:dyDescent="0.35">
      <c r="A358" s="23">
        <v>21000</v>
      </c>
      <c r="B358" s="17">
        <v>6</v>
      </c>
      <c r="C358" s="17">
        <v>1</v>
      </c>
      <c r="D358" s="17">
        <v>0</v>
      </c>
      <c r="E358" s="17">
        <v>0</v>
      </c>
      <c r="F358" s="17">
        <v>5</v>
      </c>
      <c r="G358" s="14">
        <f t="shared" si="25"/>
        <v>6</v>
      </c>
      <c r="H358" s="14">
        <f t="shared" si="26"/>
        <v>1</v>
      </c>
      <c r="I358" s="14">
        <f t="shared" si="27"/>
        <v>0</v>
      </c>
      <c r="J358" s="14">
        <f t="shared" si="28"/>
        <v>0</v>
      </c>
      <c r="K358" s="14">
        <f t="shared" si="29"/>
        <v>5</v>
      </c>
    </row>
    <row r="359" spans="1:11" x14ac:dyDescent="0.35">
      <c r="A359" s="22">
        <v>4010000</v>
      </c>
      <c r="B359" s="16">
        <v>14</v>
      </c>
      <c r="C359" s="17">
        <v>1</v>
      </c>
      <c r="D359" s="17">
        <v>1</v>
      </c>
      <c r="E359" s="16">
        <v>9</v>
      </c>
      <c r="F359" s="16">
        <v>2</v>
      </c>
      <c r="G359" s="14">
        <f t="shared" si="25"/>
        <v>14</v>
      </c>
      <c r="H359" s="14">
        <f t="shared" si="26"/>
        <v>1</v>
      </c>
      <c r="I359" s="14">
        <f t="shared" si="27"/>
        <v>1</v>
      </c>
      <c r="J359" s="14">
        <f t="shared" si="28"/>
        <v>9</v>
      </c>
      <c r="K359" s="14">
        <f t="shared" si="29"/>
        <v>2</v>
      </c>
    </row>
    <row r="360" spans="1:11" x14ac:dyDescent="0.35">
      <c r="A360" s="23">
        <v>2960000</v>
      </c>
      <c r="B360" s="17">
        <v>9</v>
      </c>
      <c r="C360" s="17">
        <v>1</v>
      </c>
      <c r="D360" s="17">
        <v>1</v>
      </c>
      <c r="E360" s="17">
        <v>9</v>
      </c>
      <c r="F360" s="17">
        <v>2</v>
      </c>
      <c r="G360" s="14">
        <f t="shared" si="25"/>
        <v>9</v>
      </c>
      <c r="H360" s="14">
        <f t="shared" si="26"/>
        <v>1</v>
      </c>
      <c r="I360" s="14">
        <f t="shared" si="27"/>
        <v>1</v>
      </c>
      <c r="J360" s="14">
        <f t="shared" si="28"/>
        <v>9</v>
      </c>
      <c r="K360" s="14">
        <f t="shared" si="29"/>
        <v>2</v>
      </c>
    </row>
    <row r="361" spans="1:11" x14ac:dyDescent="0.35">
      <c r="A361" s="22">
        <v>9000</v>
      </c>
      <c r="B361" s="16">
        <v>15</v>
      </c>
      <c r="C361" s="17">
        <v>1</v>
      </c>
      <c r="D361" s="17">
        <v>1</v>
      </c>
      <c r="E361" s="16">
        <v>4</v>
      </c>
      <c r="F361" s="16">
        <v>4</v>
      </c>
      <c r="G361" s="14">
        <f t="shared" si="25"/>
        <v>15</v>
      </c>
      <c r="H361" s="14">
        <f t="shared" si="26"/>
        <v>1</v>
      </c>
      <c r="I361" s="14">
        <f t="shared" si="27"/>
        <v>1</v>
      </c>
      <c r="J361" s="14">
        <f t="shared" si="28"/>
        <v>4</v>
      </c>
      <c r="K361" s="14">
        <f t="shared" si="29"/>
        <v>4</v>
      </c>
    </row>
    <row r="362" spans="1:11" x14ac:dyDescent="0.35">
      <c r="A362" s="23">
        <v>19000</v>
      </c>
      <c r="B362" s="17">
        <v>13</v>
      </c>
      <c r="C362" s="17">
        <v>1</v>
      </c>
      <c r="D362" s="17">
        <v>1</v>
      </c>
      <c r="E362" s="17">
        <v>4</v>
      </c>
      <c r="F362" s="17">
        <v>4</v>
      </c>
      <c r="G362" s="14">
        <f t="shared" si="25"/>
        <v>13</v>
      </c>
      <c r="H362" s="14">
        <f t="shared" si="26"/>
        <v>1</v>
      </c>
      <c r="I362" s="14">
        <f t="shared" si="27"/>
        <v>1</v>
      </c>
      <c r="J362" s="14">
        <f t="shared" si="28"/>
        <v>4</v>
      </c>
      <c r="K362" s="14">
        <f t="shared" si="29"/>
        <v>4</v>
      </c>
    </row>
    <row r="363" spans="1:11" x14ac:dyDescent="0.35">
      <c r="A363" s="22">
        <v>31000</v>
      </c>
      <c r="B363" s="16">
        <v>10</v>
      </c>
      <c r="C363" s="17">
        <v>0</v>
      </c>
      <c r="D363" s="17">
        <v>1</v>
      </c>
      <c r="E363" s="16">
        <v>4</v>
      </c>
      <c r="F363" s="16">
        <v>4</v>
      </c>
      <c r="G363" s="14">
        <f t="shared" si="25"/>
        <v>10</v>
      </c>
      <c r="H363" s="14">
        <f t="shared" si="26"/>
        <v>0</v>
      </c>
      <c r="I363" s="14">
        <f t="shared" si="27"/>
        <v>1</v>
      </c>
      <c r="J363" s="14">
        <f t="shared" si="28"/>
        <v>4</v>
      </c>
      <c r="K363" s="14">
        <f t="shared" si="29"/>
        <v>4</v>
      </c>
    </row>
    <row r="364" spans="1:11" x14ac:dyDescent="0.35">
      <c r="A364" s="23">
        <v>22000</v>
      </c>
      <c r="B364" s="17">
        <v>7</v>
      </c>
      <c r="C364" s="17">
        <v>0</v>
      </c>
      <c r="D364" s="17">
        <v>1</v>
      </c>
      <c r="E364" s="17">
        <v>4</v>
      </c>
      <c r="F364" s="17">
        <v>4</v>
      </c>
      <c r="G364" s="14">
        <f t="shared" si="25"/>
        <v>7</v>
      </c>
      <c r="H364" s="14">
        <f t="shared" si="26"/>
        <v>0</v>
      </c>
      <c r="I364" s="14">
        <f t="shared" si="27"/>
        <v>1</v>
      </c>
      <c r="J364" s="14">
        <f t="shared" si="28"/>
        <v>4</v>
      </c>
      <c r="K364" s="14">
        <f t="shared" si="29"/>
        <v>4</v>
      </c>
    </row>
    <row r="365" spans="1:11" x14ac:dyDescent="0.35">
      <c r="A365" s="22">
        <v>670000</v>
      </c>
      <c r="B365" s="16">
        <v>6</v>
      </c>
      <c r="C365" s="17">
        <v>0</v>
      </c>
      <c r="D365" s="17">
        <v>1</v>
      </c>
      <c r="E365" s="16">
        <v>6</v>
      </c>
      <c r="F365" s="16">
        <v>3</v>
      </c>
      <c r="G365" s="14">
        <f t="shared" si="25"/>
        <v>6</v>
      </c>
      <c r="H365" s="14">
        <f t="shared" si="26"/>
        <v>0</v>
      </c>
      <c r="I365" s="14">
        <f t="shared" si="27"/>
        <v>1</v>
      </c>
      <c r="J365" s="14">
        <f t="shared" si="28"/>
        <v>6</v>
      </c>
      <c r="K365" s="14">
        <f t="shared" si="29"/>
        <v>3</v>
      </c>
    </row>
    <row r="366" spans="1:11" x14ac:dyDescent="0.35">
      <c r="A366" s="23">
        <v>2598000</v>
      </c>
      <c r="B366" s="17">
        <v>15</v>
      </c>
      <c r="C366" s="17">
        <v>0</v>
      </c>
      <c r="D366" s="17">
        <v>1</v>
      </c>
      <c r="E366" s="17">
        <v>5</v>
      </c>
      <c r="F366" s="17">
        <v>1</v>
      </c>
      <c r="G366" s="14">
        <f t="shared" si="25"/>
        <v>15</v>
      </c>
      <c r="H366" s="14">
        <f t="shared" si="26"/>
        <v>0</v>
      </c>
      <c r="I366" s="14">
        <f t="shared" si="27"/>
        <v>1</v>
      </c>
      <c r="J366" s="14">
        <f t="shared" si="28"/>
        <v>5</v>
      </c>
      <c r="K366" s="14">
        <f t="shared" si="29"/>
        <v>1</v>
      </c>
    </row>
    <row r="367" spans="1:11" x14ac:dyDescent="0.35">
      <c r="A367" s="22">
        <v>651000</v>
      </c>
      <c r="B367" s="16">
        <v>15</v>
      </c>
      <c r="C367" s="17">
        <v>0</v>
      </c>
      <c r="D367" s="17">
        <v>1</v>
      </c>
      <c r="E367" s="16">
        <v>2</v>
      </c>
      <c r="F367" s="16">
        <v>2</v>
      </c>
      <c r="G367" s="14">
        <f t="shared" si="25"/>
        <v>15</v>
      </c>
      <c r="H367" s="14">
        <f t="shared" si="26"/>
        <v>0</v>
      </c>
      <c r="I367" s="14">
        <f t="shared" si="27"/>
        <v>1</v>
      </c>
      <c r="J367" s="14">
        <f t="shared" si="28"/>
        <v>2</v>
      </c>
      <c r="K367" s="14">
        <f t="shared" si="29"/>
        <v>2</v>
      </c>
    </row>
    <row r="368" spans="1:11" x14ac:dyDescent="0.35">
      <c r="A368" s="23">
        <v>1031000</v>
      </c>
      <c r="B368" s="17">
        <v>12</v>
      </c>
      <c r="C368" s="17">
        <v>0</v>
      </c>
      <c r="D368" s="17">
        <v>1</v>
      </c>
      <c r="E368" s="17">
        <v>2</v>
      </c>
      <c r="F368" s="17">
        <v>2</v>
      </c>
      <c r="G368" s="14">
        <f t="shared" si="25"/>
        <v>12</v>
      </c>
      <c r="H368" s="14">
        <f t="shared" si="26"/>
        <v>0</v>
      </c>
      <c r="I368" s="14">
        <f t="shared" si="27"/>
        <v>1</v>
      </c>
      <c r="J368" s="14">
        <f t="shared" si="28"/>
        <v>2</v>
      </c>
      <c r="K368" s="14">
        <f t="shared" si="29"/>
        <v>2</v>
      </c>
    </row>
    <row r="369" spans="1:11" x14ac:dyDescent="0.35">
      <c r="A369" s="22">
        <v>2400000</v>
      </c>
      <c r="B369" s="16">
        <v>11</v>
      </c>
      <c r="C369" s="17">
        <v>1</v>
      </c>
      <c r="D369" s="17">
        <v>1</v>
      </c>
      <c r="E369" s="16">
        <v>10</v>
      </c>
      <c r="F369" s="16">
        <v>3</v>
      </c>
      <c r="G369" s="14">
        <f t="shared" si="25"/>
        <v>11</v>
      </c>
      <c r="H369" s="14">
        <f t="shared" si="26"/>
        <v>1</v>
      </c>
      <c r="I369" s="14">
        <f t="shared" si="27"/>
        <v>1</v>
      </c>
      <c r="J369" s="14">
        <f t="shared" si="28"/>
        <v>10</v>
      </c>
      <c r="K369" s="14">
        <f t="shared" si="29"/>
        <v>3</v>
      </c>
    </row>
    <row r="370" spans="1:11" x14ac:dyDescent="0.35">
      <c r="A370" s="23">
        <v>2250000</v>
      </c>
      <c r="B370" s="17">
        <v>8</v>
      </c>
      <c r="C370" s="17">
        <v>1</v>
      </c>
      <c r="D370" s="17">
        <v>1</v>
      </c>
      <c r="E370" s="17">
        <v>10</v>
      </c>
      <c r="F370" s="17">
        <v>3</v>
      </c>
      <c r="G370" s="14">
        <f t="shared" si="25"/>
        <v>8</v>
      </c>
      <c r="H370" s="14">
        <f t="shared" si="26"/>
        <v>1</v>
      </c>
      <c r="I370" s="14">
        <f t="shared" si="27"/>
        <v>1</v>
      </c>
      <c r="J370" s="14">
        <f t="shared" si="28"/>
        <v>10</v>
      </c>
      <c r="K370" s="14">
        <f t="shared" si="29"/>
        <v>3</v>
      </c>
    </row>
    <row r="371" spans="1:11" x14ac:dyDescent="0.35">
      <c r="A371" s="22">
        <v>2150000</v>
      </c>
      <c r="B371" s="16">
        <v>6</v>
      </c>
      <c r="C371" s="17">
        <v>1</v>
      </c>
      <c r="D371" s="17">
        <v>1</v>
      </c>
      <c r="E371" s="16">
        <v>10</v>
      </c>
      <c r="F371" s="16">
        <v>3</v>
      </c>
      <c r="G371" s="14">
        <f t="shared" si="25"/>
        <v>6</v>
      </c>
      <c r="H371" s="14">
        <f t="shared" si="26"/>
        <v>1</v>
      </c>
      <c r="I371" s="14">
        <f t="shared" si="27"/>
        <v>1</v>
      </c>
      <c r="J371" s="14">
        <f t="shared" si="28"/>
        <v>10</v>
      </c>
      <c r="K371" s="14">
        <f t="shared" si="29"/>
        <v>3</v>
      </c>
    </row>
    <row r="372" spans="1:11" x14ac:dyDescent="0.35">
      <c r="A372" s="23">
        <v>240000</v>
      </c>
      <c r="B372" s="17">
        <v>12</v>
      </c>
      <c r="C372" s="17">
        <v>0</v>
      </c>
      <c r="D372" s="17">
        <v>1</v>
      </c>
      <c r="E372" s="17">
        <v>7</v>
      </c>
      <c r="F372" s="17">
        <v>1</v>
      </c>
      <c r="G372" s="14">
        <f t="shared" si="25"/>
        <v>12</v>
      </c>
      <c r="H372" s="14">
        <f t="shared" si="26"/>
        <v>0</v>
      </c>
      <c r="I372" s="14">
        <f t="shared" si="27"/>
        <v>1</v>
      </c>
      <c r="J372" s="14">
        <f t="shared" si="28"/>
        <v>7</v>
      </c>
      <c r="K372" s="14">
        <f t="shared" si="29"/>
        <v>1</v>
      </c>
    </row>
    <row r="373" spans="1:11" x14ac:dyDescent="0.35">
      <c r="A373" s="22" t="s">
        <v>1687</v>
      </c>
      <c r="B373" s="16">
        <v>6</v>
      </c>
      <c r="C373" s="17">
        <v>1</v>
      </c>
      <c r="D373" s="17">
        <v>1</v>
      </c>
      <c r="E373" s="16">
        <v>8</v>
      </c>
      <c r="F373" s="16">
        <v>2</v>
      </c>
      <c r="G373" s="14" t="str">
        <f t="shared" si="25"/>
        <v>z</v>
      </c>
      <c r="H373" s="14" t="str">
        <f t="shared" si="26"/>
        <v>z</v>
      </c>
      <c r="I373" s="14" t="str">
        <f t="shared" si="27"/>
        <v>z</v>
      </c>
      <c r="J373" s="14" t="str">
        <f t="shared" si="28"/>
        <v>z</v>
      </c>
      <c r="K373" s="14" t="str">
        <f t="shared" si="29"/>
        <v>z</v>
      </c>
    </row>
    <row r="374" spans="1:11" x14ac:dyDescent="0.35">
      <c r="A374" s="23">
        <v>1096000</v>
      </c>
      <c r="B374" s="17">
        <v>8</v>
      </c>
      <c r="C374" s="17">
        <v>0</v>
      </c>
      <c r="D374" s="17">
        <v>1</v>
      </c>
      <c r="E374" s="17">
        <v>9</v>
      </c>
      <c r="F374" s="17">
        <v>1</v>
      </c>
      <c r="G374" s="14">
        <f t="shared" si="25"/>
        <v>8</v>
      </c>
      <c r="H374" s="14">
        <f t="shared" si="26"/>
        <v>0</v>
      </c>
      <c r="I374" s="14">
        <f t="shared" si="27"/>
        <v>1</v>
      </c>
      <c r="J374" s="14">
        <f t="shared" si="28"/>
        <v>9</v>
      </c>
      <c r="K374" s="14">
        <f t="shared" si="29"/>
        <v>1</v>
      </c>
    </row>
    <row r="375" spans="1:11" x14ac:dyDescent="0.35">
      <c r="A375" s="22" t="s">
        <v>1687</v>
      </c>
      <c r="B375" s="16">
        <v>16</v>
      </c>
      <c r="C375" s="17">
        <v>1</v>
      </c>
      <c r="D375" s="17">
        <v>1</v>
      </c>
      <c r="E375" s="16">
        <v>7</v>
      </c>
      <c r="F375" s="16">
        <v>2</v>
      </c>
      <c r="G375" s="14" t="str">
        <f t="shared" si="25"/>
        <v>z</v>
      </c>
      <c r="H375" s="14" t="str">
        <f t="shared" si="26"/>
        <v>z</v>
      </c>
      <c r="I375" s="14" t="str">
        <f t="shared" si="27"/>
        <v>z</v>
      </c>
      <c r="J375" s="14" t="str">
        <f t="shared" si="28"/>
        <v>z</v>
      </c>
      <c r="K375" s="14" t="str">
        <f t="shared" si="29"/>
        <v>z</v>
      </c>
    </row>
    <row r="376" spans="1:11" x14ac:dyDescent="0.35">
      <c r="A376" s="23">
        <v>464000</v>
      </c>
      <c r="B376" s="17">
        <v>13</v>
      </c>
      <c r="C376" s="17">
        <v>1</v>
      </c>
      <c r="D376" s="17">
        <v>1</v>
      </c>
      <c r="E376" s="17">
        <v>7</v>
      </c>
      <c r="F376" s="17">
        <v>2</v>
      </c>
      <c r="G376" s="14">
        <f t="shared" si="25"/>
        <v>13</v>
      </c>
      <c r="H376" s="14">
        <f t="shared" si="26"/>
        <v>1</v>
      </c>
      <c r="I376" s="14">
        <f t="shared" si="27"/>
        <v>1</v>
      </c>
      <c r="J376" s="14">
        <f t="shared" si="28"/>
        <v>7</v>
      </c>
      <c r="K376" s="14">
        <f t="shared" si="29"/>
        <v>2</v>
      </c>
    </row>
    <row r="377" spans="1:11" x14ac:dyDescent="0.35">
      <c r="A377" s="22" t="s">
        <v>1687</v>
      </c>
      <c r="B377" s="16">
        <v>16</v>
      </c>
      <c r="C377" s="17">
        <v>0</v>
      </c>
      <c r="D377" s="17">
        <v>0</v>
      </c>
      <c r="E377" s="16">
        <v>0</v>
      </c>
      <c r="F377" s="16">
        <v>7</v>
      </c>
      <c r="G377" s="14" t="str">
        <f t="shared" si="25"/>
        <v>z</v>
      </c>
      <c r="H377" s="14" t="str">
        <f t="shared" si="26"/>
        <v>z</v>
      </c>
      <c r="I377" s="14" t="str">
        <f t="shared" si="27"/>
        <v>z</v>
      </c>
      <c r="J377" s="14" t="str">
        <f t="shared" si="28"/>
        <v>z</v>
      </c>
      <c r="K377" s="14" t="str">
        <f t="shared" si="29"/>
        <v>z</v>
      </c>
    </row>
    <row r="378" spans="1:11" x14ac:dyDescent="0.35">
      <c r="A378" s="23">
        <v>125000</v>
      </c>
      <c r="B378" s="17">
        <v>13</v>
      </c>
      <c r="C378" s="17">
        <v>1</v>
      </c>
      <c r="D378" s="17">
        <v>0</v>
      </c>
      <c r="E378" s="17">
        <v>0</v>
      </c>
      <c r="F378" s="17">
        <v>7</v>
      </c>
      <c r="G378" s="14">
        <f t="shared" si="25"/>
        <v>13</v>
      </c>
      <c r="H378" s="14">
        <f t="shared" si="26"/>
        <v>1</v>
      </c>
      <c r="I378" s="14">
        <f t="shared" si="27"/>
        <v>0</v>
      </c>
      <c r="J378" s="14">
        <f t="shared" si="28"/>
        <v>0</v>
      </c>
      <c r="K378" s="14">
        <f t="shared" si="29"/>
        <v>7</v>
      </c>
    </row>
    <row r="379" spans="1:11" x14ac:dyDescent="0.35">
      <c r="A379" s="22">
        <v>50000</v>
      </c>
      <c r="B379" s="16">
        <v>10</v>
      </c>
      <c r="C379" s="17">
        <v>1</v>
      </c>
      <c r="D379" s="17">
        <v>0</v>
      </c>
      <c r="E379" s="16">
        <v>0</v>
      </c>
      <c r="F379" s="16">
        <v>7</v>
      </c>
      <c r="G379" s="14">
        <f t="shared" si="25"/>
        <v>10</v>
      </c>
      <c r="H379" s="14">
        <f t="shared" si="26"/>
        <v>1</v>
      </c>
      <c r="I379" s="14">
        <f t="shared" si="27"/>
        <v>0</v>
      </c>
      <c r="J379" s="14">
        <f t="shared" si="28"/>
        <v>0</v>
      </c>
      <c r="K379" s="14">
        <f t="shared" si="29"/>
        <v>7</v>
      </c>
    </row>
    <row r="380" spans="1:11" x14ac:dyDescent="0.35">
      <c r="A380" s="23">
        <v>50000</v>
      </c>
      <c r="B380" s="17">
        <v>7</v>
      </c>
      <c r="C380" s="17">
        <v>0</v>
      </c>
      <c r="D380" s="17">
        <v>0</v>
      </c>
      <c r="E380" s="17">
        <v>0</v>
      </c>
      <c r="F380" s="17">
        <v>7</v>
      </c>
      <c r="G380" s="14">
        <f t="shared" si="25"/>
        <v>7</v>
      </c>
      <c r="H380" s="14">
        <f t="shared" si="26"/>
        <v>0</v>
      </c>
      <c r="I380" s="14">
        <f t="shared" si="27"/>
        <v>0</v>
      </c>
      <c r="J380" s="14">
        <f t="shared" si="28"/>
        <v>0</v>
      </c>
      <c r="K380" s="14">
        <f t="shared" si="29"/>
        <v>7</v>
      </c>
    </row>
    <row r="381" spans="1:11" x14ac:dyDescent="0.35">
      <c r="A381" s="22">
        <v>1595000</v>
      </c>
      <c r="B381" s="16">
        <v>12</v>
      </c>
      <c r="C381" s="17">
        <v>1</v>
      </c>
      <c r="D381" s="17">
        <v>1</v>
      </c>
      <c r="E381" s="16">
        <v>5</v>
      </c>
      <c r="F381" s="16">
        <v>3</v>
      </c>
      <c r="G381" s="14">
        <f t="shared" si="25"/>
        <v>12</v>
      </c>
      <c r="H381" s="14">
        <f t="shared" si="26"/>
        <v>1</v>
      </c>
      <c r="I381" s="14">
        <f t="shared" si="27"/>
        <v>1</v>
      </c>
      <c r="J381" s="14">
        <f t="shared" si="28"/>
        <v>5</v>
      </c>
      <c r="K381" s="14">
        <f t="shared" si="29"/>
        <v>3</v>
      </c>
    </row>
    <row r="382" spans="1:11" x14ac:dyDescent="0.35">
      <c r="A382" s="23">
        <v>1110000</v>
      </c>
      <c r="B382" s="17">
        <v>7</v>
      </c>
      <c r="C382" s="17">
        <v>0</v>
      </c>
      <c r="D382" s="17">
        <v>1</v>
      </c>
      <c r="E382" s="17">
        <v>5</v>
      </c>
      <c r="F382" s="17">
        <v>3</v>
      </c>
      <c r="G382" s="14">
        <f t="shared" si="25"/>
        <v>7</v>
      </c>
      <c r="H382" s="14">
        <f t="shared" si="26"/>
        <v>0</v>
      </c>
      <c r="I382" s="14">
        <f t="shared" si="27"/>
        <v>1</v>
      </c>
      <c r="J382" s="14">
        <f t="shared" si="28"/>
        <v>5</v>
      </c>
      <c r="K382" s="14">
        <f t="shared" si="29"/>
        <v>3</v>
      </c>
    </row>
    <row r="383" spans="1:11" x14ac:dyDescent="0.35">
      <c r="A383" s="22">
        <v>1318000</v>
      </c>
      <c r="B383" s="16">
        <v>11</v>
      </c>
      <c r="C383" s="17">
        <v>0</v>
      </c>
      <c r="D383" s="17">
        <v>1</v>
      </c>
      <c r="E383" s="16">
        <v>9</v>
      </c>
      <c r="F383" s="16">
        <v>2</v>
      </c>
      <c r="G383" s="14">
        <f t="shared" si="25"/>
        <v>11</v>
      </c>
      <c r="H383" s="14">
        <f t="shared" si="26"/>
        <v>0</v>
      </c>
      <c r="I383" s="14">
        <f t="shared" si="27"/>
        <v>1</v>
      </c>
      <c r="J383" s="14">
        <f t="shared" si="28"/>
        <v>9</v>
      </c>
      <c r="K383" s="14">
        <f t="shared" si="29"/>
        <v>2</v>
      </c>
    </row>
    <row r="384" spans="1:11" x14ac:dyDescent="0.35">
      <c r="A384" s="23">
        <v>520000</v>
      </c>
      <c r="B384" s="17">
        <v>8</v>
      </c>
      <c r="C384" s="17">
        <v>1</v>
      </c>
      <c r="D384" s="17">
        <v>1</v>
      </c>
      <c r="E384" s="17">
        <v>9</v>
      </c>
      <c r="F384" s="17">
        <v>2</v>
      </c>
      <c r="G384" s="14">
        <f t="shared" si="25"/>
        <v>8</v>
      </c>
      <c r="H384" s="14">
        <f t="shared" si="26"/>
        <v>1</v>
      </c>
      <c r="I384" s="14">
        <f t="shared" si="27"/>
        <v>1</v>
      </c>
      <c r="J384" s="14">
        <f t="shared" si="28"/>
        <v>9</v>
      </c>
      <c r="K384" s="14">
        <f t="shared" si="29"/>
        <v>2</v>
      </c>
    </row>
    <row r="385" spans="1:11" x14ac:dyDescent="0.35">
      <c r="A385" s="22">
        <v>20000</v>
      </c>
      <c r="B385" s="16">
        <v>12</v>
      </c>
      <c r="C385" s="17">
        <v>0</v>
      </c>
      <c r="D385" s="17">
        <v>1</v>
      </c>
      <c r="E385" s="16">
        <v>3</v>
      </c>
      <c r="F385" s="16">
        <v>2</v>
      </c>
      <c r="G385" s="14">
        <f t="shared" si="25"/>
        <v>12</v>
      </c>
      <c r="H385" s="14">
        <f t="shared" si="26"/>
        <v>0</v>
      </c>
      <c r="I385" s="14">
        <f t="shared" si="27"/>
        <v>1</v>
      </c>
      <c r="J385" s="14">
        <f t="shared" si="28"/>
        <v>3</v>
      </c>
      <c r="K385" s="14">
        <f t="shared" si="29"/>
        <v>2</v>
      </c>
    </row>
    <row r="386" spans="1:11" x14ac:dyDescent="0.35">
      <c r="A386" s="23">
        <v>19000</v>
      </c>
      <c r="B386" s="17">
        <v>10</v>
      </c>
      <c r="C386" s="17">
        <v>1</v>
      </c>
      <c r="D386" s="17">
        <v>1</v>
      </c>
      <c r="E386" s="17">
        <v>3</v>
      </c>
      <c r="F386" s="17">
        <v>2</v>
      </c>
      <c r="G386" s="14">
        <f t="shared" si="25"/>
        <v>10</v>
      </c>
      <c r="H386" s="14">
        <f t="shared" si="26"/>
        <v>1</v>
      </c>
      <c r="I386" s="14">
        <f t="shared" si="27"/>
        <v>1</v>
      </c>
      <c r="J386" s="14">
        <f t="shared" si="28"/>
        <v>3</v>
      </c>
      <c r="K386" s="14">
        <f t="shared" si="29"/>
        <v>2</v>
      </c>
    </row>
    <row r="387" spans="1:11" x14ac:dyDescent="0.35">
      <c r="A387" s="22">
        <v>556500</v>
      </c>
      <c r="B387" s="16">
        <v>8</v>
      </c>
      <c r="C387" s="17">
        <v>0</v>
      </c>
      <c r="D387" s="17">
        <v>1</v>
      </c>
      <c r="E387" s="16">
        <v>8</v>
      </c>
      <c r="F387" s="16">
        <v>2</v>
      </c>
      <c r="G387" s="14">
        <f t="shared" si="25"/>
        <v>8</v>
      </c>
      <c r="H387" s="14">
        <f t="shared" si="26"/>
        <v>0</v>
      </c>
      <c r="I387" s="14">
        <f t="shared" si="27"/>
        <v>1</v>
      </c>
      <c r="J387" s="14">
        <f t="shared" si="28"/>
        <v>8</v>
      </c>
      <c r="K387" s="14">
        <f t="shared" si="29"/>
        <v>2</v>
      </c>
    </row>
    <row r="388" spans="1:11" x14ac:dyDescent="0.35">
      <c r="A388" s="23" t="s">
        <v>1687</v>
      </c>
      <c r="B388" s="17">
        <v>17</v>
      </c>
      <c r="C388" s="17">
        <v>0</v>
      </c>
      <c r="D388" s="17">
        <v>1</v>
      </c>
      <c r="E388" s="17">
        <v>2</v>
      </c>
      <c r="F388" s="17">
        <v>2</v>
      </c>
      <c r="G388" s="14" t="str">
        <f t="shared" ref="G388:G451" si="30">IF($A388="z","z",B388)</f>
        <v>z</v>
      </c>
      <c r="H388" s="14" t="str">
        <f t="shared" ref="H388:H451" si="31">IF($A388="z","z",C388)</f>
        <v>z</v>
      </c>
      <c r="I388" s="14" t="str">
        <f t="shared" ref="I388:I451" si="32">IF($A388="z","z",D388)</f>
        <v>z</v>
      </c>
      <c r="J388" s="14" t="str">
        <f t="shared" ref="J388:J451" si="33">IF($A388="z","z",E388)</f>
        <v>z</v>
      </c>
      <c r="K388" s="14" t="str">
        <f t="shared" ref="K388:K451" si="34">IF($A388="z","z",F388)</f>
        <v>z</v>
      </c>
    </row>
    <row r="389" spans="1:11" x14ac:dyDescent="0.35">
      <c r="A389" s="22">
        <v>839000</v>
      </c>
      <c r="B389" s="16">
        <v>14</v>
      </c>
      <c r="C389" s="17">
        <v>0</v>
      </c>
      <c r="D389" s="17">
        <v>1</v>
      </c>
      <c r="E389" s="16">
        <v>2</v>
      </c>
      <c r="F389" s="16">
        <v>2</v>
      </c>
      <c r="G389" s="14">
        <f t="shared" si="30"/>
        <v>14</v>
      </c>
      <c r="H389" s="14">
        <f t="shared" si="31"/>
        <v>0</v>
      </c>
      <c r="I389" s="14">
        <f t="shared" si="32"/>
        <v>1</v>
      </c>
      <c r="J389" s="14">
        <f t="shared" si="33"/>
        <v>2</v>
      </c>
      <c r="K389" s="14">
        <f t="shared" si="34"/>
        <v>2</v>
      </c>
    </row>
    <row r="390" spans="1:11" x14ac:dyDescent="0.35">
      <c r="A390" s="23" t="s">
        <v>1687</v>
      </c>
      <c r="B390" s="17">
        <v>17</v>
      </c>
      <c r="C390" s="17">
        <v>0</v>
      </c>
      <c r="D390" s="17">
        <v>1</v>
      </c>
      <c r="E390" s="17">
        <v>4</v>
      </c>
      <c r="F390" s="17">
        <v>3</v>
      </c>
      <c r="G390" s="14" t="str">
        <f t="shared" si="30"/>
        <v>z</v>
      </c>
      <c r="H390" s="14" t="str">
        <f t="shared" si="31"/>
        <v>z</v>
      </c>
      <c r="I390" s="14" t="str">
        <f t="shared" si="32"/>
        <v>z</v>
      </c>
      <c r="J390" s="14" t="str">
        <f t="shared" si="33"/>
        <v>z</v>
      </c>
      <c r="K390" s="14" t="str">
        <f t="shared" si="34"/>
        <v>z</v>
      </c>
    </row>
    <row r="391" spans="1:11" x14ac:dyDescent="0.35">
      <c r="A391" s="22" t="s">
        <v>1687</v>
      </c>
      <c r="B391" s="16">
        <v>14</v>
      </c>
      <c r="C391" s="17">
        <v>1</v>
      </c>
      <c r="D391" s="17">
        <v>1</v>
      </c>
      <c r="E391" s="16">
        <v>4</v>
      </c>
      <c r="F391" s="16">
        <v>3</v>
      </c>
      <c r="G391" s="14" t="str">
        <f t="shared" si="30"/>
        <v>z</v>
      </c>
      <c r="H391" s="14" t="str">
        <f t="shared" si="31"/>
        <v>z</v>
      </c>
      <c r="I391" s="14" t="str">
        <f t="shared" si="32"/>
        <v>z</v>
      </c>
      <c r="J391" s="14" t="str">
        <f t="shared" si="33"/>
        <v>z</v>
      </c>
      <c r="K391" s="14" t="str">
        <f t="shared" si="34"/>
        <v>z</v>
      </c>
    </row>
    <row r="392" spans="1:11" x14ac:dyDescent="0.35">
      <c r="A392" s="23">
        <v>670000</v>
      </c>
      <c r="B392" s="17">
        <v>11</v>
      </c>
      <c r="C392" s="17">
        <v>0</v>
      </c>
      <c r="D392" s="17">
        <v>1</v>
      </c>
      <c r="E392" s="17">
        <v>4</v>
      </c>
      <c r="F392" s="17">
        <v>3</v>
      </c>
      <c r="G392" s="14">
        <f t="shared" si="30"/>
        <v>11</v>
      </c>
      <c r="H392" s="14">
        <f t="shared" si="31"/>
        <v>0</v>
      </c>
      <c r="I392" s="14">
        <f t="shared" si="32"/>
        <v>1</v>
      </c>
      <c r="J392" s="14">
        <f t="shared" si="33"/>
        <v>4</v>
      </c>
      <c r="K392" s="14">
        <f t="shared" si="34"/>
        <v>3</v>
      </c>
    </row>
    <row r="393" spans="1:11" x14ac:dyDescent="0.35">
      <c r="A393" s="22" t="s">
        <v>1687</v>
      </c>
      <c r="B393" s="16">
        <v>17</v>
      </c>
      <c r="C393" s="17">
        <v>1</v>
      </c>
      <c r="D393" s="17">
        <v>1</v>
      </c>
      <c r="E393" s="16">
        <v>6</v>
      </c>
      <c r="F393" s="16">
        <v>4</v>
      </c>
      <c r="G393" s="14" t="str">
        <f t="shared" si="30"/>
        <v>z</v>
      </c>
      <c r="H393" s="14" t="str">
        <f t="shared" si="31"/>
        <v>z</v>
      </c>
      <c r="I393" s="14" t="str">
        <f t="shared" si="32"/>
        <v>z</v>
      </c>
      <c r="J393" s="14" t="str">
        <f t="shared" si="33"/>
        <v>z</v>
      </c>
      <c r="K393" s="14" t="str">
        <f t="shared" si="34"/>
        <v>z</v>
      </c>
    </row>
    <row r="394" spans="1:11" x14ac:dyDescent="0.35">
      <c r="A394" s="23">
        <v>45000</v>
      </c>
      <c r="B394" s="17">
        <v>12</v>
      </c>
      <c r="C394" s="17">
        <v>0</v>
      </c>
      <c r="D394" s="17">
        <v>1</v>
      </c>
      <c r="E394" s="17">
        <v>6</v>
      </c>
      <c r="F394" s="17">
        <v>4</v>
      </c>
      <c r="G394" s="14">
        <f t="shared" si="30"/>
        <v>12</v>
      </c>
      <c r="H394" s="14">
        <f t="shared" si="31"/>
        <v>0</v>
      </c>
      <c r="I394" s="14">
        <f t="shared" si="32"/>
        <v>1</v>
      </c>
      <c r="J394" s="14">
        <f t="shared" si="33"/>
        <v>6</v>
      </c>
      <c r="K394" s="14">
        <f t="shared" si="34"/>
        <v>4</v>
      </c>
    </row>
    <row r="395" spans="1:11" x14ac:dyDescent="0.35">
      <c r="A395" s="22">
        <v>748000</v>
      </c>
      <c r="B395" s="16">
        <v>7</v>
      </c>
      <c r="C395" s="17">
        <v>0</v>
      </c>
      <c r="D395" s="17">
        <v>1</v>
      </c>
      <c r="E395" s="16">
        <v>3</v>
      </c>
      <c r="F395" s="16">
        <v>1</v>
      </c>
      <c r="G395" s="14">
        <f t="shared" si="30"/>
        <v>7</v>
      </c>
      <c r="H395" s="14">
        <f t="shared" si="31"/>
        <v>0</v>
      </c>
      <c r="I395" s="14">
        <f t="shared" si="32"/>
        <v>1</v>
      </c>
      <c r="J395" s="14">
        <f t="shared" si="33"/>
        <v>3</v>
      </c>
      <c r="K395" s="14">
        <f t="shared" si="34"/>
        <v>1</v>
      </c>
    </row>
    <row r="396" spans="1:11" x14ac:dyDescent="0.35">
      <c r="A396" s="23" t="s">
        <v>1687</v>
      </c>
      <c r="B396" s="17">
        <v>14</v>
      </c>
      <c r="C396" s="17">
        <v>1</v>
      </c>
      <c r="D396" s="17">
        <v>1</v>
      </c>
      <c r="E396" s="17">
        <v>4</v>
      </c>
      <c r="F396" s="17">
        <v>2</v>
      </c>
      <c r="G396" s="14" t="str">
        <f t="shared" si="30"/>
        <v>z</v>
      </c>
      <c r="H396" s="14" t="str">
        <f t="shared" si="31"/>
        <v>z</v>
      </c>
      <c r="I396" s="14" t="str">
        <f t="shared" si="32"/>
        <v>z</v>
      </c>
      <c r="J396" s="14" t="str">
        <f t="shared" si="33"/>
        <v>z</v>
      </c>
      <c r="K396" s="14" t="str">
        <f t="shared" si="34"/>
        <v>z</v>
      </c>
    </row>
    <row r="397" spans="1:11" x14ac:dyDescent="0.35">
      <c r="A397" s="22" t="s">
        <v>1687</v>
      </c>
      <c r="B397" s="16">
        <v>7</v>
      </c>
      <c r="C397" s="17">
        <v>0</v>
      </c>
      <c r="D397" s="17">
        <v>1</v>
      </c>
      <c r="E397" s="16">
        <v>4</v>
      </c>
      <c r="F397" s="16">
        <v>2</v>
      </c>
      <c r="G397" s="14" t="str">
        <f t="shared" si="30"/>
        <v>z</v>
      </c>
      <c r="H397" s="14" t="str">
        <f t="shared" si="31"/>
        <v>z</v>
      </c>
      <c r="I397" s="14" t="str">
        <f t="shared" si="32"/>
        <v>z</v>
      </c>
      <c r="J397" s="14" t="str">
        <f t="shared" si="33"/>
        <v>z</v>
      </c>
      <c r="K397" s="14" t="str">
        <f t="shared" si="34"/>
        <v>z</v>
      </c>
    </row>
    <row r="398" spans="1:11" x14ac:dyDescent="0.35">
      <c r="A398" s="23">
        <v>370000</v>
      </c>
      <c r="B398" s="17">
        <v>9</v>
      </c>
      <c r="C398" s="17">
        <v>0</v>
      </c>
      <c r="D398" s="17">
        <v>1</v>
      </c>
      <c r="E398" s="17">
        <v>8</v>
      </c>
      <c r="F398" s="17">
        <v>2</v>
      </c>
      <c r="G398" s="14">
        <f t="shared" si="30"/>
        <v>9</v>
      </c>
      <c r="H398" s="14">
        <f t="shared" si="31"/>
        <v>0</v>
      </c>
      <c r="I398" s="14">
        <f t="shared" si="32"/>
        <v>1</v>
      </c>
      <c r="J398" s="14">
        <f t="shared" si="33"/>
        <v>8</v>
      </c>
      <c r="K398" s="14">
        <f t="shared" si="34"/>
        <v>2</v>
      </c>
    </row>
    <row r="399" spans="1:11" x14ac:dyDescent="0.35">
      <c r="A399" s="22" t="s">
        <v>1687</v>
      </c>
      <c r="B399" s="16">
        <v>16</v>
      </c>
      <c r="C399" s="17">
        <v>1</v>
      </c>
      <c r="D399" s="17">
        <v>1</v>
      </c>
      <c r="E399" s="16">
        <v>1</v>
      </c>
      <c r="F399" s="16">
        <v>1</v>
      </c>
      <c r="G399" s="14" t="str">
        <f t="shared" si="30"/>
        <v>z</v>
      </c>
      <c r="H399" s="14" t="str">
        <f t="shared" si="31"/>
        <v>z</v>
      </c>
      <c r="I399" s="14" t="str">
        <f t="shared" si="32"/>
        <v>z</v>
      </c>
      <c r="J399" s="14" t="str">
        <f t="shared" si="33"/>
        <v>z</v>
      </c>
      <c r="K399" s="14" t="str">
        <f t="shared" si="34"/>
        <v>z</v>
      </c>
    </row>
    <row r="400" spans="1:11" x14ac:dyDescent="0.35">
      <c r="A400" s="23">
        <v>677000</v>
      </c>
      <c r="B400" s="17">
        <v>13</v>
      </c>
      <c r="C400" s="17">
        <v>1</v>
      </c>
      <c r="D400" s="17">
        <v>1</v>
      </c>
      <c r="E400" s="17">
        <v>8</v>
      </c>
      <c r="F400" s="17">
        <v>2</v>
      </c>
      <c r="G400" s="14">
        <f t="shared" si="30"/>
        <v>13</v>
      </c>
      <c r="H400" s="14">
        <f t="shared" si="31"/>
        <v>1</v>
      </c>
      <c r="I400" s="14">
        <f t="shared" si="32"/>
        <v>1</v>
      </c>
      <c r="J400" s="14">
        <f t="shared" si="33"/>
        <v>8</v>
      </c>
      <c r="K400" s="14">
        <f t="shared" si="34"/>
        <v>2</v>
      </c>
    </row>
    <row r="401" spans="1:11" x14ac:dyDescent="0.35">
      <c r="A401" s="22">
        <v>17000</v>
      </c>
      <c r="B401" s="16">
        <v>8</v>
      </c>
      <c r="C401" s="17">
        <v>1</v>
      </c>
      <c r="D401" s="17">
        <v>1</v>
      </c>
      <c r="E401" s="16">
        <v>8</v>
      </c>
      <c r="F401" s="16">
        <v>2</v>
      </c>
      <c r="G401" s="14">
        <f t="shared" si="30"/>
        <v>8</v>
      </c>
      <c r="H401" s="14">
        <f t="shared" si="31"/>
        <v>1</v>
      </c>
      <c r="I401" s="14">
        <f t="shared" si="32"/>
        <v>1</v>
      </c>
      <c r="J401" s="14">
        <f t="shared" si="33"/>
        <v>8</v>
      </c>
      <c r="K401" s="14">
        <f t="shared" si="34"/>
        <v>2</v>
      </c>
    </row>
    <row r="402" spans="1:11" x14ac:dyDescent="0.35">
      <c r="A402" s="23">
        <v>110000</v>
      </c>
      <c r="B402" s="17">
        <v>7</v>
      </c>
      <c r="C402" s="17">
        <v>1</v>
      </c>
      <c r="D402" s="17">
        <v>1</v>
      </c>
      <c r="E402" s="17">
        <v>8</v>
      </c>
      <c r="F402" s="17">
        <v>2</v>
      </c>
      <c r="G402" s="14">
        <f t="shared" si="30"/>
        <v>7</v>
      </c>
      <c r="H402" s="14">
        <f t="shared" si="31"/>
        <v>1</v>
      </c>
      <c r="I402" s="14">
        <f t="shared" si="32"/>
        <v>1</v>
      </c>
      <c r="J402" s="14">
        <f t="shared" si="33"/>
        <v>8</v>
      </c>
      <c r="K402" s="14">
        <f t="shared" si="34"/>
        <v>2</v>
      </c>
    </row>
    <row r="403" spans="1:11" x14ac:dyDescent="0.35">
      <c r="A403" s="22" t="s">
        <v>1687</v>
      </c>
      <c r="B403" s="16">
        <v>7</v>
      </c>
      <c r="C403" s="17">
        <v>0</v>
      </c>
      <c r="D403" s="17">
        <v>1</v>
      </c>
      <c r="E403" s="16">
        <v>6</v>
      </c>
      <c r="F403" s="16">
        <v>3</v>
      </c>
      <c r="G403" s="14" t="str">
        <f t="shared" si="30"/>
        <v>z</v>
      </c>
      <c r="H403" s="14" t="str">
        <f t="shared" si="31"/>
        <v>z</v>
      </c>
      <c r="I403" s="14" t="str">
        <f t="shared" si="32"/>
        <v>z</v>
      </c>
      <c r="J403" s="14" t="str">
        <f t="shared" si="33"/>
        <v>z</v>
      </c>
      <c r="K403" s="14" t="str">
        <f t="shared" si="34"/>
        <v>z</v>
      </c>
    </row>
    <row r="404" spans="1:11" x14ac:dyDescent="0.35">
      <c r="A404" s="23">
        <v>857000</v>
      </c>
      <c r="B404" s="17">
        <v>14</v>
      </c>
      <c r="C404" s="17">
        <v>0</v>
      </c>
      <c r="D404" s="17">
        <v>1</v>
      </c>
      <c r="E404" s="17">
        <v>3</v>
      </c>
      <c r="F404" s="17">
        <v>4</v>
      </c>
      <c r="G404" s="14">
        <f t="shared" si="30"/>
        <v>14</v>
      </c>
      <c r="H404" s="14">
        <f t="shared" si="31"/>
        <v>0</v>
      </c>
      <c r="I404" s="14">
        <f t="shared" si="32"/>
        <v>1</v>
      </c>
      <c r="J404" s="14">
        <f t="shared" si="33"/>
        <v>3</v>
      </c>
      <c r="K404" s="14">
        <f t="shared" si="34"/>
        <v>4</v>
      </c>
    </row>
    <row r="405" spans="1:11" x14ac:dyDescent="0.35">
      <c r="A405" s="22" t="s">
        <v>1687</v>
      </c>
      <c r="B405" s="16">
        <v>14</v>
      </c>
      <c r="C405" s="17">
        <v>1</v>
      </c>
      <c r="D405" s="17">
        <v>1</v>
      </c>
      <c r="E405" s="16">
        <v>0</v>
      </c>
      <c r="F405" s="16">
        <v>3</v>
      </c>
      <c r="G405" s="14" t="str">
        <f t="shared" si="30"/>
        <v>z</v>
      </c>
      <c r="H405" s="14" t="str">
        <f t="shared" si="31"/>
        <v>z</v>
      </c>
      <c r="I405" s="14" t="str">
        <f t="shared" si="32"/>
        <v>z</v>
      </c>
      <c r="J405" s="14" t="str">
        <f t="shared" si="33"/>
        <v>z</v>
      </c>
      <c r="K405" s="14" t="str">
        <f t="shared" si="34"/>
        <v>z</v>
      </c>
    </row>
    <row r="406" spans="1:11" x14ac:dyDescent="0.35">
      <c r="A406" s="23">
        <v>65000</v>
      </c>
      <c r="B406" s="17">
        <v>10</v>
      </c>
      <c r="C406" s="17">
        <v>0</v>
      </c>
      <c r="D406" s="17">
        <v>1</v>
      </c>
      <c r="E406" s="17">
        <v>0</v>
      </c>
      <c r="F406" s="17">
        <v>3</v>
      </c>
      <c r="G406" s="14">
        <f t="shared" si="30"/>
        <v>10</v>
      </c>
      <c r="H406" s="14">
        <f t="shared" si="31"/>
        <v>0</v>
      </c>
      <c r="I406" s="14">
        <f t="shared" si="32"/>
        <v>1</v>
      </c>
      <c r="J406" s="14">
        <f t="shared" si="33"/>
        <v>0</v>
      </c>
      <c r="K406" s="14">
        <f t="shared" si="34"/>
        <v>3</v>
      </c>
    </row>
    <row r="407" spans="1:11" x14ac:dyDescent="0.35">
      <c r="A407" s="22">
        <v>350000</v>
      </c>
      <c r="B407" s="16">
        <v>13</v>
      </c>
      <c r="C407" s="17">
        <v>0</v>
      </c>
      <c r="D407" s="17">
        <v>1</v>
      </c>
      <c r="E407" s="16">
        <v>18</v>
      </c>
      <c r="F407" s="16">
        <v>3</v>
      </c>
      <c r="G407" s="14">
        <f t="shared" si="30"/>
        <v>13</v>
      </c>
      <c r="H407" s="14">
        <f t="shared" si="31"/>
        <v>0</v>
      </c>
      <c r="I407" s="14">
        <f t="shared" si="32"/>
        <v>1</v>
      </c>
      <c r="J407" s="14">
        <f t="shared" si="33"/>
        <v>18</v>
      </c>
      <c r="K407" s="14">
        <f t="shared" si="34"/>
        <v>3</v>
      </c>
    </row>
    <row r="408" spans="1:11" x14ac:dyDescent="0.35">
      <c r="A408" s="23" t="s">
        <v>1687</v>
      </c>
      <c r="B408" s="17">
        <v>7</v>
      </c>
      <c r="C408" s="17">
        <v>1</v>
      </c>
      <c r="D408" s="17">
        <v>1</v>
      </c>
      <c r="E408" s="17">
        <v>18</v>
      </c>
      <c r="F408" s="17">
        <v>3</v>
      </c>
      <c r="G408" s="14" t="str">
        <f t="shared" si="30"/>
        <v>z</v>
      </c>
      <c r="H408" s="14" t="str">
        <f t="shared" si="31"/>
        <v>z</v>
      </c>
      <c r="I408" s="14" t="str">
        <f t="shared" si="32"/>
        <v>z</v>
      </c>
      <c r="J408" s="14" t="str">
        <f t="shared" si="33"/>
        <v>z</v>
      </c>
      <c r="K408" s="14" t="str">
        <f t="shared" si="34"/>
        <v>z</v>
      </c>
    </row>
    <row r="409" spans="1:11" x14ac:dyDescent="0.35">
      <c r="A409" s="22">
        <v>220000</v>
      </c>
      <c r="B409" s="16">
        <v>6</v>
      </c>
      <c r="C409" s="17">
        <v>1</v>
      </c>
      <c r="D409" s="17">
        <v>1</v>
      </c>
      <c r="E409" s="16">
        <v>5</v>
      </c>
      <c r="F409" s="16">
        <v>2</v>
      </c>
      <c r="G409" s="14">
        <f t="shared" si="30"/>
        <v>6</v>
      </c>
      <c r="H409" s="14">
        <f t="shared" si="31"/>
        <v>1</v>
      </c>
      <c r="I409" s="14">
        <f t="shared" si="32"/>
        <v>1</v>
      </c>
      <c r="J409" s="14">
        <f t="shared" si="33"/>
        <v>5</v>
      </c>
      <c r="K409" s="14">
        <f t="shared" si="34"/>
        <v>2</v>
      </c>
    </row>
    <row r="410" spans="1:11" x14ac:dyDescent="0.35">
      <c r="A410" s="23">
        <v>761000</v>
      </c>
      <c r="B410" s="17">
        <v>16</v>
      </c>
      <c r="C410" s="17">
        <v>0</v>
      </c>
      <c r="D410" s="17">
        <v>1</v>
      </c>
      <c r="E410" s="17">
        <v>10</v>
      </c>
      <c r="F410" s="17">
        <v>2</v>
      </c>
      <c r="G410" s="14">
        <f t="shared" si="30"/>
        <v>16</v>
      </c>
      <c r="H410" s="14">
        <f t="shared" si="31"/>
        <v>0</v>
      </c>
      <c r="I410" s="14">
        <f t="shared" si="32"/>
        <v>1</v>
      </c>
      <c r="J410" s="14">
        <f t="shared" si="33"/>
        <v>10</v>
      </c>
      <c r="K410" s="14">
        <f t="shared" si="34"/>
        <v>2</v>
      </c>
    </row>
    <row r="411" spans="1:11" x14ac:dyDescent="0.35">
      <c r="A411" s="22">
        <v>10000</v>
      </c>
      <c r="B411" s="16">
        <v>10</v>
      </c>
      <c r="C411" s="17">
        <v>0</v>
      </c>
      <c r="D411" s="17">
        <v>1</v>
      </c>
      <c r="E411" s="16">
        <v>10</v>
      </c>
      <c r="F411" s="16">
        <v>2</v>
      </c>
      <c r="G411" s="14">
        <f t="shared" si="30"/>
        <v>10</v>
      </c>
      <c r="H411" s="14">
        <f t="shared" si="31"/>
        <v>0</v>
      </c>
      <c r="I411" s="14">
        <f t="shared" si="32"/>
        <v>1</v>
      </c>
      <c r="J411" s="14">
        <f t="shared" si="33"/>
        <v>10</v>
      </c>
      <c r="K411" s="14">
        <f t="shared" si="34"/>
        <v>2</v>
      </c>
    </row>
    <row r="412" spans="1:11" x14ac:dyDescent="0.35">
      <c r="A412" s="23">
        <v>277000</v>
      </c>
      <c r="B412" s="17">
        <v>9</v>
      </c>
      <c r="C412" s="17">
        <v>0</v>
      </c>
      <c r="D412" s="17">
        <v>1</v>
      </c>
      <c r="E412" s="17">
        <v>9</v>
      </c>
      <c r="F412" s="17">
        <v>1</v>
      </c>
      <c r="G412" s="14">
        <f t="shared" si="30"/>
        <v>9</v>
      </c>
      <c r="H412" s="14">
        <f t="shared" si="31"/>
        <v>0</v>
      </c>
      <c r="I412" s="14">
        <f t="shared" si="32"/>
        <v>1</v>
      </c>
      <c r="J412" s="14">
        <f t="shared" si="33"/>
        <v>9</v>
      </c>
      <c r="K412" s="14">
        <f t="shared" si="34"/>
        <v>1</v>
      </c>
    </row>
    <row r="413" spans="1:11" x14ac:dyDescent="0.35">
      <c r="A413" s="22">
        <v>170000</v>
      </c>
      <c r="B413" s="16">
        <v>8</v>
      </c>
      <c r="C413" s="17">
        <v>0</v>
      </c>
      <c r="D413" s="17">
        <v>1</v>
      </c>
      <c r="E413" s="16">
        <v>5</v>
      </c>
      <c r="F413" s="16">
        <v>1</v>
      </c>
      <c r="G413" s="14">
        <f t="shared" si="30"/>
        <v>8</v>
      </c>
      <c r="H413" s="14">
        <f t="shared" si="31"/>
        <v>0</v>
      </c>
      <c r="I413" s="14">
        <f t="shared" si="32"/>
        <v>1</v>
      </c>
      <c r="J413" s="14">
        <f t="shared" si="33"/>
        <v>5</v>
      </c>
      <c r="K413" s="14">
        <f t="shared" si="34"/>
        <v>1</v>
      </c>
    </row>
    <row r="414" spans="1:11" x14ac:dyDescent="0.35">
      <c r="A414" s="23">
        <v>1129000</v>
      </c>
      <c r="B414" s="17">
        <v>14</v>
      </c>
      <c r="C414" s="17">
        <v>1</v>
      </c>
      <c r="D414" s="17">
        <v>1</v>
      </c>
      <c r="E414" s="17">
        <v>4</v>
      </c>
      <c r="F414" s="17">
        <v>1</v>
      </c>
      <c r="G414" s="14">
        <f t="shared" si="30"/>
        <v>14</v>
      </c>
      <c r="H414" s="14">
        <f t="shared" si="31"/>
        <v>1</v>
      </c>
      <c r="I414" s="14">
        <f t="shared" si="32"/>
        <v>1</v>
      </c>
      <c r="J414" s="14">
        <f t="shared" si="33"/>
        <v>4</v>
      </c>
      <c r="K414" s="14">
        <f t="shared" si="34"/>
        <v>1</v>
      </c>
    </row>
    <row r="415" spans="1:11" x14ac:dyDescent="0.35">
      <c r="A415" s="22">
        <v>41000</v>
      </c>
      <c r="B415" s="16">
        <v>10</v>
      </c>
      <c r="C415" s="17">
        <v>0</v>
      </c>
      <c r="D415" s="17">
        <v>1</v>
      </c>
      <c r="E415" s="16">
        <v>4</v>
      </c>
      <c r="F415" s="16">
        <v>2</v>
      </c>
      <c r="G415" s="14">
        <f t="shared" si="30"/>
        <v>10</v>
      </c>
      <c r="H415" s="14">
        <f t="shared" si="31"/>
        <v>0</v>
      </c>
      <c r="I415" s="14">
        <f t="shared" si="32"/>
        <v>1</v>
      </c>
      <c r="J415" s="14">
        <f t="shared" si="33"/>
        <v>4</v>
      </c>
      <c r="K415" s="14">
        <f t="shared" si="34"/>
        <v>2</v>
      </c>
    </row>
    <row r="416" spans="1:11" x14ac:dyDescent="0.35">
      <c r="A416" s="23">
        <v>37000</v>
      </c>
      <c r="B416" s="17">
        <v>16</v>
      </c>
      <c r="C416" s="17">
        <v>0</v>
      </c>
      <c r="D416" s="17">
        <v>0</v>
      </c>
      <c r="E416" s="17">
        <v>0</v>
      </c>
      <c r="F416" s="17">
        <v>4</v>
      </c>
      <c r="G416" s="14">
        <f t="shared" si="30"/>
        <v>16</v>
      </c>
      <c r="H416" s="14">
        <f t="shared" si="31"/>
        <v>0</v>
      </c>
      <c r="I416" s="14">
        <f t="shared" si="32"/>
        <v>0</v>
      </c>
      <c r="J416" s="14">
        <f t="shared" si="33"/>
        <v>0</v>
      </c>
      <c r="K416" s="14">
        <f t="shared" si="34"/>
        <v>4</v>
      </c>
    </row>
    <row r="417" spans="1:11" x14ac:dyDescent="0.35">
      <c r="A417" s="22">
        <v>25000</v>
      </c>
      <c r="B417" s="16">
        <v>12</v>
      </c>
      <c r="C417" s="17">
        <v>0</v>
      </c>
      <c r="D417" s="17">
        <v>0</v>
      </c>
      <c r="E417" s="16">
        <v>0</v>
      </c>
      <c r="F417" s="16">
        <v>4</v>
      </c>
      <c r="G417" s="14">
        <f t="shared" si="30"/>
        <v>12</v>
      </c>
      <c r="H417" s="14">
        <f t="shared" si="31"/>
        <v>0</v>
      </c>
      <c r="I417" s="14">
        <f t="shared" si="32"/>
        <v>0</v>
      </c>
      <c r="J417" s="14">
        <f t="shared" si="33"/>
        <v>0</v>
      </c>
      <c r="K417" s="14">
        <f t="shared" si="34"/>
        <v>4</v>
      </c>
    </row>
    <row r="418" spans="1:11" x14ac:dyDescent="0.35">
      <c r="A418" s="23">
        <v>19000</v>
      </c>
      <c r="B418" s="17">
        <v>10</v>
      </c>
      <c r="C418" s="17">
        <v>0</v>
      </c>
      <c r="D418" s="17">
        <v>0</v>
      </c>
      <c r="E418" s="17">
        <v>0</v>
      </c>
      <c r="F418" s="17">
        <v>4</v>
      </c>
      <c r="G418" s="14">
        <f t="shared" si="30"/>
        <v>10</v>
      </c>
      <c r="H418" s="14">
        <f t="shared" si="31"/>
        <v>0</v>
      </c>
      <c r="I418" s="14">
        <f t="shared" si="32"/>
        <v>0</v>
      </c>
      <c r="J418" s="14">
        <f t="shared" si="33"/>
        <v>0</v>
      </c>
      <c r="K418" s="14">
        <f t="shared" si="34"/>
        <v>4</v>
      </c>
    </row>
    <row r="419" spans="1:11" x14ac:dyDescent="0.35">
      <c r="A419" s="22" t="s">
        <v>1687</v>
      </c>
      <c r="B419" s="16">
        <v>16</v>
      </c>
      <c r="C419" s="17">
        <v>1</v>
      </c>
      <c r="D419" s="17">
        <v>0</v>
      </c>
      <c r="E419" s="16">
        <v>0</v>
      </c>
      <c r="F419" s="16">
        <v>4</v>
      </c>
      <c r="G419" s="14" t="str">
        <f t="shared" si="30"/>
        <v>z</v>
      </c>
      <c r="H419" s="14" t="str">
        <f t="shared" si="31"/>
        <v>z</v>
      </c>
      <c r="I419" s="14" t="str">
        <f t="shared" si="32"/>
        <v>z</v>
      </c>
      <c r="J419" s="14" t="str">
        <f t="shared" si="33"/>
        <v>z</v>
      </c>
      <c r="K419" s="14" t="str">
        <f t="shared" si="34"/>
        <v>z</v>
      </c>
    </row>
    <row r="420" spans="1:11" x14ac:dyDescent="0.35">
      <c r="A420" s="23">
        <v>457000</v>
      </c>
      <c r="B420" s="17">
        <v>10</v>
      </c>
      <c r="C420" s="17">
        <v>0</v>
      </c>
      <c r="D420" s="17">
        <v>1</v>
      </c>
      <c r="E420" s="17">
        <v>12</v>
      </c>
      <c r="F420" s="17">
        <v>1</v>
      </c>
      <c r="G420" s="14">
        <f t="shared" si="30"/>
        <v>10</v>
      </c>
      <c r="H420" s="14">
        <f t="shared" si="31"/>
        <v>0</v>
      </c>
      <c r="I420" s="14">
        <f t="shared" si="32"/>
        <v>1</v>
      </c>
      <c r="J420" s="14">
        <f t="shared" si="33"/>
        <v>12</v>
      </c>
      <c r="K420" s="14">
        <f t="shared" si="34"/>
        <v>1</v>
      </c>
    </row>
    <row r="421" spans="1:11" x14ac:dyDescent="0.35">
      <c r="A421" s="22" t="s">
        <v>1687</v>
      </c>
      <c r="B421" s="16">
        <v>15</v>
      </c>
      <c r="C421" s="17">
        <v>0</v>
      </c>
      <c r="D421" s="17">
        <v>1</v>
      </c>
      <c r="E421" s="16">
        <v>0</v>
      </c>
      <c r="F421" s="16">
        <v>2</v>
      </c>
      <c r="G421" s="14" t="str">
        <f t="shared" si="30"/>
        <v>z</v>
      </c>
      <c r="H421" s="14" t="str">
        <f t="shared" si="31"/>
        <v>z</v>
      </c>
      <c r="I421" s="14" t="str">
        <f t="shared" si="32"/>
        <v>z</v>
      </c>
      <c r="J421" s="14" t="str">
        <f t="shared" si="33"/>
        <v>z</v>
      </c>
      <c r="K421" s="14" t="str">
        <f t="shared" si="34"/>
        <v>z</v>
      </c>
    </row>
    <row r="422" spans="1:11" x14ac:dyDescent="0.35">
      <c r="A422" s="23">
        <v>90000</v>
      </c>
      <c r="B422" s="17">
        <v>12</v>
      </c>
      <c r="C422" s="17">
        <v>1</v>
      </c>
      <c r="D422" s="17">
        <v>1</v>
      </c>
      <c r="E422" s="17">
        <v>0</v>
      </c>
      <c r="F422" s="17">
        <v>2</v>
      </c>
      <c r="G422" s="14">
        <f t="shared" si="30"/>
        <v>12</v>
      </c>
      <c r="H422" s="14">
        <f t="shared" si="31"/>
        <v>1</v>
      </c>
      <c r="I422" s="14">
        <f t="shared" si="32"/>
        <v>1</v>
      </c>
      <c r="J422" s="14">
        <f t="shared" si="33"/>
        <v>0</v>
      </c>
      <c r="K422" s="14">
        <f t="shared" si="34"/>
        <v>2</v>
      </c>
    </row>
    <row r="423" spans="1:11" x14ac:dyDescent="0.35">
      <c r="A423" s="22" t="s">
        <v>1687</v>
      </c>
      <c r="B423" s="16">
        <v>17</v>
      </c>
      <c r="C423" s="17">
        <v>0</v>
      </c>
      <c r="D423" s="17">
        <v>0</v>
      </c>
      <c r="E423" s="16"/>
      <c r="F423" s="16">
        <v>3</v>
      </c>
      <c r="G423" s="14" t="str">
        <f t="shared" si="30"/>
        <v>z</v>
      </c>
      <c r="H423" s="14" t="str">
        <f t="shared" si="31"/>
        <v>z</v>
      </c>
      <c r="I423" s="14" t="str">
        <f t="shared" si="32"/>
        <v>z</v>
      </c>
      <c r="J423" s="14" t="str">
        <f t="shared" si="33"/>
        <v>z</v>
      </c>
      <c r="K423" s="14" t="str">
        <f t="shared" si="34"/>
        <v>z</v>
      </c>
    </row>
    <row r="424" spans="1:11" x14ac:dyDescent="0.35">
      <c r="A424" s="23">
        <v>940000</v>
      </c>
      <c r="B424" s="17">
        <v>15</v>
      </c>
      <c r="C424" s="17">
        <v>0</v>
      </c>
      <c r="D424" s="17">
        <v>0</v>
      </c>
      <c r="E424" s="17"/>
      <c r="F424" s="17">
        <v>3</v>
      </c>
      <c r="G424" s="14">
        <f t="shared" si="30"/>
        <v>15</v>
      </c>
      <c r="H424" s="14">
        <f t="shared" si="31"/>
        <v>0</v>
      </c>
      <c r="I424" s="14">
        <f t="shared" si="32"/>
        <v>0</v>
      </c>
      <c r="J424" s="14">
        <f t="shared" si="33"/>
        <v>0</v>
      </c>
      <c r="K424" s="14">
        <f t="shared" si="34"/>
        <v>3</v>
      </c>
    </row>
    <row r="425" spans="1:11" x14ac:dyDescent="0.35">
      <c r="A425" s="22">
        <v>202000</v>
      </c>
      <c r="B425" s="16">
        <v>11</v>
      </c>
      <c r="C425" s="17">
        <v>1</v>
      </c>
      <c r="D425" s="17">
        <v>0</v>
      </c>
      <c r="E425" s="16"/>
      <c r="F425" s="16">
        <v>3</v>
      </c>
      <c r="G425" s="14">
        <f t="shared" si="30"/>
        <v>11</v>
      </c>
      <c r="H425" s="14">
        <f t="shared" si="31"/>
        <v>1</v>
      </c>
      <c r="I425" s="14">
        <f t="shared" si="32"/>
        <v>0</v>
      </c>
      <c r="J425" s="14">
        <f t="shared" si="33"/>
        <v>0</v>
      </c>
      <c r="K425" s="14">
        <f t="shared" si="34"/>
        <v>3</v>
      </c>
    </row>
    <row r="426" spans="1:11" x14ac:dyDescent="0.35">
      <c r="A426" s="23">
        <v>1190000</v>
      </c>
      <c r="B426" s="17">
        <v>16</v>
      </c>
      <c r="C426" s="17">
        <v>0</v>
      </c>
      <c r="D426" s="17">
        <v>1</v>
      </c>
      <c r="E426" s="17">
        <v>5</v>
      </c>
      <c r="F426" s="17">
        <v>3</v>
      </c>
      <c r="G426" s="14">
        <f t="shared" si="30"/>
        <v>16</v>
      </c>
      <c r="H426" s="14">
        <f t="shared" si="31"/>
        <v>0</v>
      </c>
      <c r="I426" s="14">
        <f t="shared" si="32"/>
        <v>1</v>
      </c>
      <c r="J426" s="14">
        <f t="shared" si="33"/>
        <v>5</v>
      </c>
      <c r="K426" s="14">
        <f t="shared" si="34"/>
        <v>3</v>
      </c>
    </row>
    <row r="427" spans="1:11" x14ac:dyDescent="0.35">
      <c r="A427" s="22">
        <v>1370000</v>
      </c>
      <c r="B427" s="16">
        <v>13</v>
      </c>
      <c r="C427" s="17">
        <v>1</v>
      </c>
      <c r="D427" s="17">
        <v>1</v>
      </c>
      <c r="E427" s="16">
        <v>5</v>
      </c>
      <c r="F427" s="16">
        <v>3</v>
      </c>
      <c r="G427" s="14">
        <f t="shared" si="30"/>
        <v>13</v>
      </c>
      <c r="H427" s="14">
        <f t="shared" si="31"/>
        <v>1</v>
      </c>
      <c r="I427" s="14">
        <f t="shared" si="32"/>
        <v>1</v>
      </c>
      <c r="J427" s="14">
        <f t="shared" si="33"/>
        <v>5</v>
      </c>
      <c r="K427" s="14">
        <f t="shared" si="34"/>
        <v>3</v>
      </c>
    </row>
    <row r="428" spans="1:11" x14ac:dyDescent="0.35">
      <c r="A428" s="23">
        <v>1020000</v>
      </c>
      <c r="B428" s="17">
        <v>8</v>
      </c>
      <c r="C428" s="17">
        <v>1</v>
      </c>
      <c r="D428" s="17">
        <v>1</v>
      </c>
      <c r="E428" s="17">
        <v>5</v>
      </c>
      <c r="F428" s="17">
        <v>3</v>
      </c>
      <c r="G428" s="14">
        <f t="shared" si="30"/>
        <v>8</v>
      </c>
      <c r="H428" s="14">
        <f t="shared" si="31"/>
        <v>1</v>
      </c>
      <c r="I428" s="14">
        <f t="shared" si="32"/>
        <v>1</v>
      </c>
      <c r="J428" s="14">
        <f t="shared" si="33"/>
        <v>5</v>
      </c>
      <c r="K428" s="14">
        <f t="shared" si="34"/>
        <v>3</v>
      </c>
    </row>
    <row r="429" spans="1:11" x14ac:dyDescent="0.35">
      <c r="A429" s="22">
        <v>834000</v>
      </c>
      <c r="B429" s="16">
        <v>14</v>
      </c>
      <c r="C429" s="17">
        <v>1</v>
      </c>
      <c r="D429" s="17">
        <v>1</v>
      </c>
      <c r="E429" s="16">
        <v>9</v>
      </c>
      <c r="F429" s="16">
        <v>2</v>
      </c>
      <c r="G429" s="14">
        <f t="shared" si="30"/>
        <v>14</v>
      </c>
      <c r="H429" s="14">
        <f t="shared" si="31"/>
        <v>1</v>
      </c>
      <c r="I429" s="14">
        <f t="shared" si="32"/>
        <v>1</v>
      </c>
      <c r="J429" s="14">
        <f t="shared" si="33"/>
        <v>9</v>
      </c>
      <c r="K429" s="14">
        <f t="shared" si="34"/>
        <v>2</v>
      </c>
    </row>
    <row r="430" spans="1:11" x14ac:dyDescent="0.35">
      <c r="A430" s="23">
        <v>787000</v>
      </c>
      <c r="B430" s="17">
        <v>8</v>
      </c>
      <c r="C430" s="17">
        <v>1</v>
      </c>
      <c r="D430" s="17">
        <v>1</v>
      </c>
      <c r="E430" s="17">
        <v>9</v>
      </c>
      <c r="F430" s="17">
        <v>2</v>
      </c>
      <c r="G430" s="14">
        <f t="shared" si="30"/>
        <v>8</v>
      </c>
      <c r="H430" s="14">
        <f t="shared" si="31"/>
        <v>1</v>
      </c>
      <c r="I430" s="14">
        <f t="shared" si="32"/>
        <v>1</v>
      </c>
      <c r="J430" s="14">
        <f t="shared" si="33"/>
        <v>9</v>
      </c>
      <c r="K430" s="14">
        <f t="shared" si="34"/>
        <v>2</v>
      </c>
    </row>
    <row r="431" spans="1:11" x14ac:dyDescent="0.35">
      <c r="A431" s="22" t="s">
        <v>1687</v>
      </c>
      <c r="B431" s="16">
        <v>14</v>
      </c>
      <c r="C431" s="17">
        <v>0</v>
      </c>
      <c r="D431" s="17">
        <v>0</v>
      </c>
      <c r="E431" s="16">
        <v>5</v>
      </c>
      <c r="F431" s="16">
        <v>2</v>
      </c>
      <c r="G431" s="14" t="str">
        <f t="shared" si="30"/>
        <v>z</v>
      </c>
      <c r="H431" s="14" t="str">
        <f t="shared" si="31"/>
        <v>z</v>
      </c>
      <c r="I431" s="14" t="str">
        <f t="shared" si="32"/>
        <v>z</v>
      </c>
      <c r="J431" s="14" t="str">
        <f t="shared" si="33"/>
        <v>z</v>
      </c>
      <c r="K431" s="14" t="str">
        <f t="shared" si="34"/>
        <v>z</v>
      </c>
    </row>
    <row r="432" spans="1:11" x14ac:dyDescent="0.35">
      <c r="A432" s="23">
        <v>356000</v>
      </c>
      <c r="B432" s="17">
        <v>14</v>
      </c>
      <c r="C432" s="17">
        <v>1</v>
      </c>
      <c r="D432" s="17">
        <v>1</v>
      </c>
      <c r="E432" s="17">
        <v>0</v>
      </c>
      <c r="F432" s="17">
        <v>3</v>
      </c>
      <c r="G432" s="14">
        <f t="shared" si="30"/>
        <v>14</v>
      </c>
      <c r="H432" s="14">
        <f t="shared" si="31"/>
        <v>1</v>
      </c>
      <c r="I432" s="14">
        <f t="shared" si="32"/>
        <v>1</v>
      </c>
      <c r="J432" s="14">
        <f t="shared" si="33"/>
        <v>0</v>
      </c>
      <c r="K432" s="14">
        <f t="shared" si="34"/>
        <v>3</v>
      </c>
    </row>
    <row r="433" spans="1:11" x14ac:dyDescent="0.35">
      <c r="A433" s="22">
        <v>341000</v>
      </c>
      <c r="B433" s="16">
        <v>12</v>
      </c>
      <c r="C433" s="17">
        <v>0</v>
      </c>
      <c r="D433" s="17">
        <v>1</v>
      </c>
      <c r="E433" s="16">
        <v>0</v>
      </c>
      <c r="F433" s="16">
        <v>3</v>
      </c>
      <c r="G433" s="14">
        <f t="shared" si="30"/>
        <v>12</v>
      </c>
      <c r="H433" s="14">
        <f t="shared" si="31"/>
        <v>0</v>
      </c>
      <c r="I433" s="14">
        <f t="shared" si="32"/>
        <v>1</v>
      </c>
      <c r="J433" s="14">
        <f t="shared" si="33"/>
        <v>0</v>
      </c>
      <c r="K433" s="14">
        <f t="shared" si="34"/>
        <v>3</v>
      </c>
    </row>
    <row r="434" spans="1:11" x14ac:dyDescent="0.35">
      <c r="A434" s="23">
        <v>292000</v>
      </c>
      <c r="B434" s="17">
        <v>8</v>
      </c>
      <c r="C434" s="17">
        <v>1</v>
      </c>
      <c r="D434" s="17">
        <v>1</v>
      </c>
      <c r="E434" s="17">
        <v>0</v>
      </c>
      <c r="F434" s="17">
        <v>3</v>
      </c>
      <c r="G434" s="14">
        <f t="shared" si="30"/>
        <v>8</v>
      </c>
      <c r="H434" s="14">
        <f t="shared" si="31"/>
        <v>1</v>
      </c>
      <c r="I434" s="14">
        <f t="shared" si="32"/>
        <v>1</v>
      </c>
      <c r="J434" s="14">
        <f t="shared" si="33"/>
        <v>0</v>
      </c>
      <c r="K434" s="14">
        <f t="shared" si="34"/>
        <v>3</v>
      </c>
    </row>
    <row r="435" spans="1:11" x14ac:dyDescent="0.35">
      <c r="A435" s="22" t="s">
        <v>1687</v>
      </c>
      <c r="B435" s="16">
        <v>15</v>
      </c>
      <c r="C435" s="17">
        <v>1</v>
      </c>
      <c r="D435" s="17">
        <v>1</v>
      </c>
      <c r="E435" s="16">
        <v>4</v>
      </c>
      <c r="F435" s="16">
        <v>3</v>
      </c>
      <c r="G435" s="14" t="str">
        <f t="shared" si="30"/>
        <v>z</v>
      </c>
      <c r="H435" s="14" t="str">
        <f t="shared" si="31"/>
        <v>z</v>
      </c>
      <c r="I435" s="14" t="str">
        <f t="shared" si="32"/>
        <v>z</v>
      </c>
      <c r="J435" s="14" t="str">
        <f t="shared" si="33"/>
        <v>z</v>
      </c>
      <c r="K435" s="14" t="str">
        <f t="shared" si="34"/>
        <v>z</v>
      </c>
    </row>
    <row r="436" spans="1:11" x14ac:dyDescent="0.35">
      <c r="A436" s="23">
        <v>140000</v>
      </c>
      <c r="B436" s="17">
        <v>13</v>
      </c>
      <c r="C436" s="17">
        <v>1</v>
      </c>
      <c r="D436" s="17">
        <v>1</v>
      </c>
      <c r="E436" s="17">
        <v>4</v>
      </c>
      <c r="F436" s="17">
        <v>3</v>
      </c>
      <c r="G436" s="14">
        <f t="shared" si="30"/>
        <v>13</v>
      </c>
      <c r="H436" s="14">
        <f t="shared" si="31"/>
        <v>1</v>
      </c>
      <c r="I436" s="14">
        <f t="shared" si="32"/>
        <v>1</v>
      </c>
      <c r="J436" s="14">
        <f t="shared" si="33"/>
        <v>4</v>
      </c>
      <c r="K436" s="14">
        <f t="shared" si="34"/>
        <v>3</v>
      </c>
    </row>
    <row r="437" spans="1:11" x14ac:dyDescent="0.35">
      <c r="A437" s="22">
        <v>110000</v>
      </c>
      <c r="B437" s="16">
        <v>11</v>
      </c>
      <c r="C437" s="17">
        <v>0</v>
      </c>
      <c r="D437" s="17">
        <v>1</v>
      </c>
      <c r="E437" s="16">
        <v>4</v>
      </c>
      <c r="F437" s="16">
        <v>3</v>
      </c>
      <c r="G437" s="14">
        <f t="shared" si="30"/>
        <v>11</v>
      </c>
      <c r="H437" s="14">
        <f t="shared" si="31"/>
        <v>0</v>
      </c>
      <c r="I437" s="14">
        <f t="shared" si="32"/>
        <v>1</v>
      </c>
      <c r="J437" s="14">
        <f t="shared" si="33"/>
        <v>4</v>
      </c>
      <c r="K437" s="14">
        <f t="shared" si="34"/>
        <v>3</v>
      </c>
    </row>
    <row r="438" spans="1:11" x14ac:dyDescent="0.35">
      <c r="A438" s="23">
        <v>835000</v>
      </c>
      <c r="B438" s="17">
        <v>14</v>
      </c>
      <c r="C438" s="17">
        <v>0</v>
      </c>
      <c r="D438" s="17">
        <v>1</v>
      </c>
      <c r="E438" s="17">
        <v>3</v>
      </c>
      <c r="F438" s="17">
        <v>1</v>
      </c>
      <c r="G438" s="14">
        <f t="shared" si="30"/>
        <v>14</v>
      </c>
      <c r="H438" s="14">
        <f t="shared" si="31"/>
        <v>0</v>
      </c>
      <c r="I438" s="14">
        <f t="shared" si="32"/>
        <v>1</v>
      </c>
      <c r="J438" s="14">
        <f t="shared" si="33"/>
        <v>3</v>
      </c>
      <c r="K438" s="14">
        <f t="shared" si="34"/>
        <v>1</v>
      </c>
    </row>
    <row r="439" spans="1:11" x14ac:dyDescent="0.35">
      <c r="A439" s="22">
        <v>2096000</v>
      </c>
      <c r="B439" s="16">
        <v>7</v>
      </c>
      <c r="C439" s="17">
        <v>0</v>
      </c>
      <c r="D439" s="17">
        <v>1</v>
      </c>
      <c r="E439" s="16">
        <v>9</v>
      </c>
      <c r="F439" s="16">
        <v>2</v>
      </c>
      <c r="G439" s="14">
        <f t="shared" si="30"/>
        <v>7</v>
      </c>
      <c r="H439" s="14">
        <f t="shared" si="31"/>
        <v>0</v>
      </c>
      <c r="I439" s="14">
        <f t="shared" si="32"/>
        <v>1</v>
      </c>
      <c r="J439" s="14">
        <f t="shared" si="33"/>
        <v>9</v>
      </c>
      <c r="K439" s="14">
        <f t="shared" si="34"/>
        <v>2</v>
      </c>
    </row>
    <row r="440" spans="1:11" x14ac:dyDescent="0.35">
      <c r="A440" s="23">
        <v>392000</v>
      </c>
      <c r="B440" s="17">
        <v>9</v>
      </c>
      <c r="C440" s="17">
        <v>0</v>
      </c>
      <c r="D440" s="17">
        <v>1</v>
      </c>
      <c r="E440" s="17">
        <v>4</v>
      </c>
      <c r="F440" s="17">
        <v>1</v>
      </c>
      <c r="G440" s="14">
        <f t="shared" si="30"/>
        <v>9</v>
      </c>
      <c r="H440" s="14">
        <f t="shared" si="31"/>
        <v>0</v>
      </c>
      <c r="I440" s="14">
        <f t="shared" si="32"/>
        <v>1</v>
      </c>
      <c r="J440" s="14">
        <f t="shared" si="33"/>
        <v>4</v>
      </c>
      <c r="K440" s="14">
        <f t="shared" si="34"/>
        <v>1</v>
      </c>
    </row>
    <row r="441" spans="1:11" x14ac:dyDescent="0.35">
      <c r="A441" s="22">
        <v>4620000</v>
      </c>
      <c r="B441" s="16">
        <v>14</v>
      </c>
      <c r="C441" s="17">
        <v>0</v>
      </c>
      <c r="D441" s="17">
        <v>1</v>
      </c>
      <c r="E441" s="16">
        <v>12</v>
      </c>
      <c r="F441" s="16">
        <v>1</v>
      </c>
      <c r="G441" s="14">
        <f t="shared" si="30"/>
        <v>14</v>
      </c>
      <c r="H441" s="14">
        <f t="shared" si="31"/>
        <v>0</v>
      </c>
      <c r="I441" s="14">
        <f t="shared" si="32"/>
        <v>1</v>
      </c>
      <c r="J441" s="14">
        <f t="shared" si="33"/>
        <v>12</v>
      </c>
      <c r="K441" s="14">
        <f t="shared" si="34"/>
        <v>1</v>
      </c>
    </row>
    <row r="442" spans="1:11" x14ac:dyDescent="0.35">
      <c r="A442" s="23" t="s">
        <v>1687</v>
      </c>
      <c r="B442" s="17">
        <v>17</v>
      </c>
      <c r="C442" s="17">
        <v>0</v>
      </c>
      <c r="D442" s="17">
        <v>1</v>
      </c>
      <c r="E442" s="17">
        <v>6</v>
      </c>
      <c r="F442" s="17">
        <v>3</v>
      </c>
      <c r="G442" s="14" t="str">
        <f t="shared" si="30"/>
        <v>z</v>
      </c>
      <c r="H442" s="14" t="str">
        <f t="shared" si="31"/>
        <v>z</v>
      </c>
      <c r="I442" s="14" t="str">
        <f t="shared" si="32"/>
        <v>z</v>
      </c>
      <c r="J442" s="14" t="str">
        <f t="shared" si="33"/>
        <v>z</v>
      </c>
      <c r="K442" s="14" t="str">
        <f t="shared" si="34"/>
        <v>z</v>
      </c>
    </row>
    <row r="443" spans="1:11" x14ac:dyDescent="0.35">
      <c r="A443" s="22">
        <v>3270000</v>
      </c>
      <c r="B443" s="16">
        <v>15</v>
      </c>
      <c r="C443" s="17">
        <v>1</v>
      </c>
      <c r="D443" s="17">
        <v>1</v>
      </c>
      <c r="E443" s="16">
        <v>6</v>
      </c>
      <c r="F443" s="16">
        <v>3</v>
      </c>
      <c r="G443" s="14">
        <f t="shared" si="30"/>
        <v>15</v>
      </c>
      <c r="H443" s="14">
        <f t="shared" si="31"/>
        <v>1</v>
      </c>
      <c r="I443" s="14">
        <f t="shared" si="32"/>
        <v>1</v>
      </c>
      <c r="J443" s="14">
        <f t="shared" si="33"/>
        <v>6</v>
      </c>
      <c r="K443" s="14">
        <f t="shared" si="34"/>
        <v>3</v>
      </c>
    </row>
    <row r="444" spans="1:11" x14ac:dyDescent="0.35">
      <c r="A444" s="23">
        <v>870000</v>
      </c>
      <c r="B444" s="17">
        <v>14</v>
      </c>
      <c r="C444" s="17">
        <v>1</v>
      </c>
      <c r="D444" s="17">
        <v>1</v>
      </c>
      <c r="E444" s="17">
        <v>6</v>
      </c>
      <c r="F444" s="17">
        <v>3</v>
      </c>
      <c r="G444" s="14">
        <f t="shared" si="30"/>
        <v>14</v>
      </c>
      <c r="H444" s="14">
        <f t="shared" si="31"/>
        <v>1</v>
      </c>
      <c r="I444" s="14">
        <f t="shared" si="32"/>
        <v>1</v>
      </c>
      <c r="J444" s="14">
        <f t="shared" si="33"/>
        <v>6</v>
      </c>
      <c r="K444" s="14">
        <f t="shared" si="34"/>
        <v>3</v>
      </c>
    </row>
    <row r="445" spans="1:11" x14ac:dyDescent="0.35">
      <c r="A445" s="22" t="s">
        <v>1687</v>
      </c>
      <c r="B445" s="16">
        <v>14</v>
      </c>
      <c r="C445" s="17">
        <v>1</v>
      </c>
      <c r="D445" s="17">
        <v>1</v>
      </c>
      <c r="E445" s="16">
        <v>5</v>
      </c>
      <c r="F445" s="16">
        <v>1</v>
      </c>
      <c r="G445" s="14" t="str">
        <f t="shared" si="30"/>
        <v>z</v>
      </c>
      <c r="H445" s="14" t="str">
        <f t="shared" si="31"/>
        <v>z</v>
      </c>
      <c r="I445" s="14" t="str">
        <f t="shared" si="32"/>
        <v>z</v>
      </c>
      <c r="J445" s="14" t="str">
        <f t="shared" si="33"/>
        <v>z</v>
      </c>
      <c r="K445" s="14" t="str">
        <f t="shared" si="34"/>
        <v>z</v>
      </c>
    </row>
    <row r="446" spans="1:11" x14ac:dyDescent="0.35">
      <c r="A446" s="23">
        <v>266000</v>
      </c>
      <c r="B446" s="17">
        <v>16</v>
      </c>
      <c r="C446" s="17">
        <v>0</v>
      </c>
      <c r="D446" s="17">
        <v>1</v>
      </c>
      <c r="E446" s="17">
        <v>5</v>
      </c>
      <c r="F446" s="17">
        <v>3</v>
      </c>
      <c r="G446" s="14">
        <f t="shared" si="30"/>
        <v>16</v>
      </c>
      <c r="H446" s="14">
        <f t="shared" si="31"/>
        <v>0</v>
      </c>
      <c r="I446" s="14">
        <f t="shared" si="32"/>
        <v>1</v>
      </c>
      <c r="J446" s="14">
        <f t="shared" si="33"/>
        <v>5</v>
      </c>
      <c r="K446" s="14">
        <f t="shared" si="34"/>
        <v>3</v>
      </c>
    </row>
    <row r="447" spans="1:11" x14ac:dyDescent="0.35">
      <c r="A447" s="22">
        <v>261000</v>
      </c>
      <c r="B447" s="16">
        <v>13</v>
      </c>
      <c r="C447" s="17">
        <v>1</v>
      </c>
      <c r="D447" s="17">
        <v>1</v>
      </c>
      <c r="E447" s="16">
        <v>5</v>
      </c>
      <c r="F447" s="16">
        <v>3</v>
      </c>
      <c r="G447" s="14">
        <f t="shared" si="30"/>
        <v>13</v>
      </c>
      <c r="H447" s="14">
        <f t="shared" si="31"/>
        <v>1</v>
      </c>
      <c r="I447" s="14">
        <f t="shared" si="32"/>
        <v>1</v>
      </c>
      <c r="J447" s="14">
        <f t="shared" si="33"/>
        <v>5</v>
      </c>
      <c r="K447" s="14">
        <f t="shared" si="34"/>
        <v>3</v>
      </c>
    </row>
    <row r="448" spans="1:11" x14ac:dyDescent="0.35">
      <c r="A448" s="23">
        <v>262000</v>
      </c>
      <c r="B448" s="17">
        <v>11</v>
      </c>
      <c r="C448" s="17">
        <v>1</v>
      </c>
      <c r="D448" s="17">
        <v>1</v>
      </c>
      <c r="E448" s="17">
        <v>5</v>
      </c>
      <c r="F448" s="17">
        <v>3</v>
      </c>
      <c r="G448" s="14">
        <f t="shared" si="30"/>
        <v>11</v>
      </c>
      <c r="H448" s="14">
        <f t="shared" si="31"/>
        <v>1</v>
      </c>
      <c r="I448" s="14">
        <f t="shared" si="32"/>
        <v>1</v>
      </c>
      <c r="J448" s="14">
        <f t="shared" si="33"/>
        <v>5</v>
      </c>
      <c r="K448" s="14">
        <f t="shared" si="34"/>
        <v>3</v>
      </c>
    </row>
    <row r="449" spans="1:11" x14ac:dyDescent="0.35">
      <c r="A449" s="22">
        <v>256000</v>
      </c>
      <c r="B449" s="16">
        <v>9</v>
      </c>
      <c r="C449" s="17">
        <v>0</v>
      </c>
      <c r="D449" s="17">
        <v>1</v>
      </c>
      <c r="E449" s="16">
        <v>0</v>
      </c>
      <c r="F449" s="16">
        <v>3</v>
      </c>
      <c r="G449" s="14">
        <f t="shared" si="30"/>
        <v>9</v>
      </c>
      <c r="H449" s="14">
        <f t="shared" si="31"/>
        <v>0</v>
      </c>
      <c r="I449" s="14">
        <f t="shared" si="32"/>
        <v>1</v>
      </c>
      <c r="J449" s="14">
        <f t="shared" si="33"/>
        <v>0</v>
      </c>
      <c r="K449" s="14">
        <f t="shared" si="34"/>
        <v>3</v>
      </c>
    </row>
    <row r="450" spans="1:11" x14ac:dyDescent="0.35">
      <c r="A450" s="23">
        <v>246000</v>
      </c>
      <c r="B450" s="17">
        <v>8</v>
      </c>
      <c r="C450" s="17">
        <v>1</v>
      </c>
      <c r="D450" s="17">
        <v>1</v>
      </c>
      <c r="E450" s="17">
        <v>0</v>
      </c>
      <c r="F450" s="17">
        <v>3</v>
      </c>
      <c r="G450" s="14">
        <f t="shared" si="30"/>
        <v>8</v>
      </c>
      <c r="H450" s="14">
        <f t="shared" si="31"/>
        <v>1</v>
      </c>
      <c r="I450" s="14">
        <f t="shared" si="32"/>
        <v>1</v>
      </c>
      <c r="J450" s="14">
        <f t="shared" si="33"/>
        <v>0</v>
      </c>
      <c r="K450" s="14">
        <f t="shared" si="34"/>
        <v>3</v>
      </c>
    </row>
    <row r="451" spans="1:11" x14ac:dyDescent="0.35">
      <c r="A451" s="22">
        <v>130000</v>
      </c>
      <c r="B451" s="16">
        <v>16</v>
      </c>
      <c r="C451" s="17">
        <v>0</v>
      </c>
      <c r="D451" s="17">
        <v>1</v>
      </c>
      <c r="E451" s="16">
        <v>0</v>
      </c>
      <c r="F451" s="16">
        <v>1</v>
      </c>
      <c r="G451" s="14">
        <f t="shared" si="30"/>
        <v>16</v>
      </c>
      <c r="H451" s="14">
        <f t="shared" si="31"/>
        <v>0</v>
      </c>
      <c r="I451" s="14">
        <f t="shared" si="32"/>
        <v>1</v>
      </c>
      <c r="J451" s="14">
        <f t="shared" si="33"/>
        <v>0</v>
      </c>
      <c r="K451" s="14">
        <f t="shared" si="34"/>
        <v>1</v>
      </c>
    </row>
    <row r="452" spans="1:11" x14ac:dyDescent="0.35">
      <c r="A452" s="23">
        <v>666000</v>
      </c>
      <c r="B452" s="17">
        <v>14</v>
      </c>
      <c r="C452" s="17">
        <v>1</v>
      </c>
      <c r="D452" s="17">
        <v>1</v>
      </c>
      <c r="E452" s="17">
        <v>10</v>
      </c>
      <c r="F452" s="17">
        <v>1</v>
      </c>
      <c r="G452" s="14">
        <f t="shared" ref="G452:G515" si="35">IF($A452="z","z",B452)</f>
        <v>14</v>
      </c>
      <c r="H452" s="14">
        <f t="shared" ref="H452:H515" si="36">IF($A452="z","z",C452)</f>
        <v>1</v>
      </c>
      <c r="I452" s="14">
        <f t="shared" ref="I452:I515" si="37">IF($A452="z","z",D452)</f>
        <v>1</v>
      </c>
      <c r="J452" s="14">
        <f t="shared" ref="J452:J515" si="38">IF($A452="z","z",E452)</f>
        <v>10</v>
      </c>
      <c r="K452" s="14">
        <f t="shared" ref="K452:K515" si="39">IF($A452="z","z",F452)</f>
        <v>1</v>
      </c>
    </row>
    <row r="453" spans="1:11" x14ac:dyDescent="0.35">
      <c r="A453" s="22">
        <v>65000</v>
      </c>
      <c r="B453" s="16">
        <v>13</v>
      </c>
      <c r="C453" s="17">
        <v>0</v>
      </c>
      <c r="D453" s="17">
        <v>1</v>
      </c>
      <c r="E453" s="16">
        <v>0</v>
      </c>
      <c r="F453" s="16">
        <v>3</v>
      </c>
      <c r="G453" s="14">
        <f t="shared" si="35"/>
        <v>13</v>
      </c>
      <c r="H453" s="14">
        <f t="shared" si="36"/>
        <v>0</v>
      </c>
      <c r="I453" s="14">
        <f t="shared" si="37"/>
        <v>1</v>
      </c>
      <c r="J453" s="14">
        <f t="shared" si="38"/>
        <v>0</v>
      </c>
      <c r="K453" s="14">
        <f t="shared" si="39"/>
        <v>3</v>
      </c>
    </row>
    <row r="454" spans="1:11" x14ac:dyDescent="0.35">
      <c r="A454" s="23">
        <v>65000</v>
      </c>
      <c r="B454" s="17">
        <v>12</v>
      </c>
      <c r="C454" s="17">
        <v>0</v>
      </c>
      <c r="D454" s="17">
        <v>1</v>
      </c>
      <c r="E454" s="17">
        <v>0</v>
      </c>
      <c r="F454" s="17">
        <v>3</v>
      </c>
      <c r="G454" s="14">
        <f t="shared" si="35"/>
        <v>12</v>
      </c>
      <c r="H454" s="14">
        <f t="shared" si="36"/>
        <v>0</v>
      </c>
      <c r="I454" s="14">
        <f t="shared" si="37"/>
        <v>1</v>
      </c>
      <c r="J454" s="14">
        <f t="shared" si="38"/>
        <v>0</v>
      </c>
      <c r="K454" s="14">
        <f t="shared" si="39"/>
        <v>3</v>
      </c>
    </row>
    <row r="455" spans="1:11" x14ac:dyDescent="0.35">
      <c r="A455" s="22">
        <v>44000</v>
      </c>
      <c r="B455" s="16">
        <v>9</v>
      </c>
      <c r="C455" s="17">
        <v>1</v>
      </c>
      <c r="D455" s="17">
        <v>1</v>
      </c>
      <c r="E455" s="16">
        <v>0</v>
      </c>
      <c r="F455" s="16">
        <v>3</v>
      </c>
      <c r="G455" s="14">
        <f t="shared" si="35"/>
        <v>9</v>
      </c>
      <c r="H455" s="14">
        <f t="shared" si="36"/>
        <v>1</v>
      </c>
      <c r="I455" s="14">
        <f t="shared" si="37"/>
        <v>1</v>
      </c>
      <c r="J455" s="14">
        <f t="shared" si="38"/>
        <v>0</v>
      </c>
      <c r="K455" s="14">
        <f t="shared" si="39"/>
        <v>3</v>
      </c>
    </row>
    <row r="456" spans="1:11" x14ac:dyDescent="0.35">
      <c r="A456" s="23">
        <v>200000</v>
      </c>
      <c r="B456" s="17">
        <v>8</v>
      </c>
      <c r="C456" s="17">
        <v>1</v>
      </c>
      <c r="D456" s="17">
        <v>0</v>
      </c>
      <c r="E456" s="17">
        <v>3</v>
      </c>
      <c r="F456" s="17">
        <v>4</v>
      </c>
      <c r="G456" s="14">
        <f t="shared" si="35"/>
        <v>8</v>
      </c>
      <c r="H456" s="14">
        <f t="shared" si="36"/>
        <v>1</v>
      </c>
      <c r="I456" s="14">
        <f t="shared" si="37"/>
        <v>0</v>
      </c>
      <c r="J456" s="14">
        <f t="shared" si="38"/>
        <v>3</v>
      </c>
      <c r="K456" s="14">
        <f t="shared" si="39"/>
        <v>4</v>
      </c>
    </row>
    <row r="457" spans="1:11" x14ac:dyDescent="0.35">
      <c r="A457" s="22">
        <v>200000</v>
      </c>
      <c r="B457" s="16">
        <v>6</v>
      </c>
      <c r="C457" s="17">
        <v>0</v>
      </c>
      <c r="D457" s="17">
        <v>0</v>
      </c>
      <c r="E457" s="16">
        <v>3</v>
      </c>
      <c r="F457" s="16">
        <v>4</v>
      </c>
      <c r="G457" s="14">
        <f t="shared" si="35"/>
        <v>6</v>
      </c>
      <c r="H457" s="14">
        <f t="shared" si="36"/>
        <v>0</v>
      </c>
      <c r="I457" s="14">
        <f t="shared" si="37"/>
        <v>0</v>
      </c>
      <c r="J457" s="14">
        <f t="shared" si="38"/>
        <v>3</v>
      </c>
      <c r="K457" s="14">
        <f t="shared" si="39"/>
        <v>4</v>
      </c>
    </row>
    <row r="458" spans="1:11" x14ac:dyDescent="0.35">
      <c r="A458" s="23">
        <v>105000</v>
      </c>
      <c r="B458" s="17">
        <v>13</v>
      </c>
      <c r="C458" s="17">
        <v>1</v>
      </c>
      <c r="D458" s="17">
        <v>1</v>
      </c>
      <c r="E458" s="17">
        <v>4</v>
      </c>
      <c r="F458" s="17">
        <v>2</v>
      </c>
      <c r="G458" s="14">
        <f t="shared" si="35"/>
        <v>13</v>
      </c>
      <c r="H458" s="14">
        <f t="shared" si="36"/>
        <v>1</v>
      </c>
      <c r="I458" s="14">
        <f t="shared" si="37"/>
        <v>1</v>
      </c>
      <c r="J458" s="14">
        <f t="shared" si="38"/>
        <v>4</v>
      </c>
      <c r="K458" s="14">
        <f t="shared" si="39"/>
        <v>2</v>
      </c>
    </row>
    <row r="459" spans="1:11" x14ac:dyDescent="0.35">
      <c r="A459" s="22">
        <v>48500</v>
      </c>
      <c r="B459" s="16">
        <v>8</v>
      </c>
      <c r="C459" s="17">
        <v>0</v>
      </c>
      <c r="D459" s="17">
        <v>1</v>
      </c>
      <c r="E459" s="16">
        <v>4</v>
      </c>
      <c r="F459" s="16">
        <v>2</v>
      </c>
      <c r="G459" s="14">
        <f t="shared" si="35"/>
        <v>8</v>
      </c>
      <c r="H459" s="14">
        <f t="shared" si="36"/>
        <v>0</v>
      </c>
      <c r="I459" s="14">
        <f t="shared" si="37"/>
        <v>1</v>
      </c>
      <c r="J459" s="14">
        <f t="shared" si="38"/>
        <v>4</v>
      </c>
      <c r="K459" s="14">
        <f t="shared" si="39"/>
        <v>2</v>
      </c>
    </row>
    <row r="460" spans="1:11" x14ac:dyDescent="0.35">
      <c r="A460" s="23">
        <v>70000</v>
      </c>
      <c r="B460" s="17">
        <v>13</v>
      </c>
      <c r="C460" s="17">
        <v>1</v>
      </c>
      <c r="D460" s="17">
        <v>1</v>
      </c>
      <c r="E460" s="17">
        <v>0</v>
      </c>
      <c r="F460" s="17">
        <v>3</v>
      </c>
      <c r="G460" s="14">
        <f t="shared" si="35"/>
        <v>13</v>
      </c>
      <c r="H460" s="14">
        <f t="shared" si="36"/>
        <v>1</v>
      </c>
      <c r="I460" s="14">
        <f t="shared" si="37"/>
        <v>1</v>
      </c>
      <c r="J460" s="14">
        <f t="shared" si="38"/>
        <v>0</v>
      </c>
      <c r="K460" s="14">
        <f t="shared" si="39"/>
        <v>3</v>
      </c>
    </row>
    <row r="461" spans="1:11" x14ac:dyDescent="0.35">
      <c r="A461" s="22">
        <v>70000</v>
      </c>
      <c r="B461" s="16">
        <v>12</v>
      </c>
      <c r="C461" s="17">
        <v>1</v>
      </c>
      <c r="D461" s="17">
        <v>1</v>
      </c>
      <c r="E461" s="16">
        <v>0</v>
      </c>
      <c r="F461" s="16">
        <v>3</v>
      </c>
      <c r="G461" s="14">
        <f t="shared" si="35"/>
        <v>12</v>
      </c>
      <c r="H461" s="14">
        <f t="shared" si="36"/>
        <v>1</v>
      </c>
      <c r="I461" s="14">
        <f t="shared" si="37"/>
        <v>1</v>
      </c>
      <c r="J461" s="14">
        <f t="shared" si="38"/>
        <v>0</v>
      </c>
      <c r="K461" s="14">
        <f t="shared" si="39"/>
        <v>3</v>
      </c>
    </row>
    <row r="462" spans="1:11" x14ac:dyDescent="0.35">
      <c r="A462" s="23">
        <v>60000</v>
      </c>
      <c r="B462" s="17">
        <v>7</v>
      </c>
      <c r="C462" s="17">
        <v>0</v>
      </c>
      <c r="D462" s="17">
        <v>1</v>
      </c>
      <c r="E462" s="17">
        <v>0</v>
      </c>
      <c r="F462" s="17">
        <v>3</v>
      </c>
      <c r="G462" s="14">
        <f t="shared" si="35"/>
        <v>7</v>
      </c>
      <c r="H462" s="14">
        <f t="shared" si="36"/>
        <v>0</v>
      </c>
      <c r="I462" s="14">
        <f t="shared" si="37"/>
        <v>1</v>
      </c>
      <c r="J462" s="14">
        <f t="shared" si="38"/>
        <v>0</v>
      </c>
      <c r="K462" s="14">
        <f t="shared" si="39"/>
        <v>3</v>
      </c>
    </row>
    <row r="463" spans="1:11" x14ac:dyDescent="0.35">
      <c r="A463" s="22">
        <v>1345000</v>
      </c>
      <c r="B463" s="16">
        <v>15</v>
      </c>
      <c r="C463" s="17">
        <v>1</v>
      </c>
      <c r="D463" s="17">
        <v>1</v>
      </c>
      <c r="E463" s="16">
        <v>5</v>
      </c>
      <c r="F463" s="16">
        <v>2</v>
      </c>
      <c r="G463" s="14">
        <f t="shared" si="35"/>
        <v>15</v>
      </c>
      <c r="H463" s="14">
        <f t="shared" si="36"/>
        <v>1</v>
      </c>
      <c r="I463" s="14">
        <f t="shared" si="37"/>
        <v>1</v>
      </c>
      <c r="J463" s="14">
        <f t="shared" si="38"/>
        <v>5</v>
      </c>
      <c r="K463" s="14">
        <f t="shared" si="39"/>
        <v>2</v>
      </c>
    </row>
    <row r="464" spans="1:11" x14ac:dyDescent="0.35">
      <c r="A464" s="23">
        <v>484000</v>
      </c>
      <c r="B464" s="17">
        <v>12</v>
      </c>
      <c r="C464" s="17">
        <v>1</v>
      </c>
      <c r="D464" s="17">
        <v>1</v>
      </c>
      <c r="E464" s="17">
        <v>5</v>
      </c>
      <c r="F464" s="17">
        <v>2</v>
      </c>
      <c r="G464" s="14">
        <f t="shared" si="35"/>
        <v>12</v>
      </c>
      <c r="H464" s="14">
        <f t="shared" si="36"/>
        <v>1</v>
      </c>
      <c r="I464" s="14">
        <f t="shared" si="37"/>
        <v>1</v>
      </c>
      <c r="J464" s="14">
        <f t="shared" si="38"/>
        <v>5</v>
      </c>
      <c r="K464" s="14">
        <f t="shared" si="39"/>
        <v>2</v>
      </c>
    </row>
    <row r="465" spans="1:11" x14ac:dyDescent="0.35">
      <c r="A465" s="22">
        <v>2819000</v>
      </c>
      <c r="B465" s="16">
        <v>8</v>
      </c>
      <c r="C465" s="17">
        <v>1</v>
      </c>
      <c r="D465" s="17">
        <v>1</v>
      </c>
      <c r="E465" s="16">
        <v>12</v>
      </c>
      <c r="F465" s="16">
        <v>3</v>
      </c>
      <c r="G465" s="14">
        <f t="shared" si="35"/>
        <v>8</v>
      </c>
      <c r="H465" s="14">
        <f t="shared" si="36"/>
        <v>1</v>
      </c>
      <c r="I465" s="14">
        <f t="shared" si="37"/>
        <v>1</v>
      </c>
      <c r="J465" s="14">
        <f t="shared" si="38"/>
        <v>12</v>
      </c>
      <c r="K465" s="14">
        <f t="shared" si="39"/>
        <v>3</v>
      </c>
    </row>
    <row r="466" spans="1:11" x14ac:dyDescent="0.35">
      <c r="A466" s="23">
        <v>1913000</v>
      </c>
      <c r="B466" s="17">
        <v>16</v>
      </c>
      <c r="C466" s="17">
        <v>0</v>
      </c>
      <c r="D466" s="17">
        <v>1</v>
      </c>
      <c r="E466" s="17">
        <v>16</v>
      </c>
      <c r="F466" s="17">
        <v>2</v>
      </c>
      <c r="G466" s="14">
        <f t="shared" si="35"/>
        <v>16</v>
      </c>
      <c r="H466" s="14">
        <f t="shared" si="36"/>
        <v>0</v>
      </c>
      <c r="I466" s="14">
        <f t="shared" si="37"/>
        <v>1</v>
      </c>
      <c r="J466" s="14">
        <f t="shared" si="38"/>
        <v>16</v>
      </c>
      <c r="K466" s="14">
        <f t="shared" si="39"/>
        <v>2</v>
      </c>
    </row>
    <row r="467" spans="1:11" x14ac:dyDescent="0.35">
      <c r="A467" s="22">
        <v>394000</v>
      </c>
      <c r="B467" s="16">
        <v>13</v>
      </c>
      <c r="C467" s="17">
        <v>1</v>
      </c>
      <c r="D467" s="17">
        <v>1</v>
      </c>
      <c r="E467" s="16">
        <v>2</v>
      </c>
      <c r="F467" s="16">
        <v>2</v>
      </c>
      <c r="G467" s="14">
        <f t="shared" si="35"/>
        <v>13</v>
      </c>
      <c r="H467" s="14">
        <f t="shared" si="36"/>
        <v>1</v>
      </c>
      <c r="I467" s="14">
        <f t="shared" si="37"/>
        <v>1</v>
      </c>
      <c r="J467" s="14">
        <f t="shared" si="38"/>
        <v>2</v>
      </c>
      <c r="K467" s="14">
        <f t="shared" si="39"/>
        <v>2</v>
      </c>
    </row>
    <row r="468" spans="1:11" x14ac:dyDescent="0.35">
      <c r="A468" s="23">
        <v>1167000</v>
      </c>
      <c r="B468" s="17">
        <v>14</v>
      </c>
      <c r="C468" s="17">
        <v>0</v>
      </c>
      <c r="D468" s="17">
        <v>1</v>
      </c>
      <c r="E468" s="17">
        <v>7</v>
      </c>
      <c r="F468" s="17">
        <v>1</v>
      </c>
      <c r="G468" s="14">
        <f t="shared" si="35"/>
        <v>14</v>
      </c>
      <c r="H468" s="14">
        <f t="shared" si="36"/>
        <v>0</v>
      </c>
      <c r="I468" s="14">
        <f t="shared" si="37"/>
        <v>1</v>
      </c>
      <c r="J468" s="14">
        <f t="shared" si="38"/>
        <v>7</v>
      </c>
      <c r="K468" s="14">
        <f t="shared" si="39"/>
        <v>1</v>
      </c>
    </row>
    <row r="469" spans="1:11" x14ac:dyDescent="0.35">
      <c r="A469" s="22">
        <v>1065000</v>
      </c>
      <c r="B469" s="16">
        <v>16</v>
      </c>
      <c r="C469" s="17">
        <v>0</v>
      </c>
      <c r="D469" s="17">
        <v>1</v>
      </c>
      <c r="E469" s="16">
        <v>0</v>
      </c>
      <c r="F469" s="16">
        <v>4</v>
      </c>
      <c r="G469" s="14">
        <f t="shared" si="35"/>
        <v>16</v>
      </c>
      <c r="H469" s="14">
        <f t="shared" si="36"/>
        <v>0</v>
      </c>
      <c r="I469" s="14">
        <f t="shared" si="37"/>
        <v>1</v>
      </c>
      <c r="J469" s="14">
        <f t="shared" si="38"/>
        <v>0</v>
      </c>
      <c r="K469" s="14">
        <f t="shared" si="39"/>
        <v>4</v>
      </c>
    </row>
    <row r="470" spans="1:11" x14ac:dyDescent="0.35">
      <c r="A470" s="23">
        <v>361000</v>
      </c>
      <c r="B470" s="17">
        <v>13</v>
      </c>
      <c r="C470" s="17">
        <v>1</v>
      </c>
      <c r="D470" s="17">
        <v>1</v>
      </c>
      <c r="E470" s="17">
        <v>0</v>
      </c>
      <c r="F470" s="17">
        <v>4</v>
      </c>
      <c r="G470" s="14">
        <f t="shared" si="35"/>
        <v>13</v>
      </c>
      <c r="H470" s="14">
        <f t="shared" si="36"/>
        <v>1</v>
      </c>
      <c r="I470" s="14">
        <f t="shared" si="37"/>
        <v>1</v>
      </c>
      <c r="J470" s="14">
        <f t="shared" si="38"/>
        <v>0</v>
      </c>
      <c r="K470" s="14">
        <f t="shared" si="39"/>
        <v>4</v>
      </c>
    </row>
    <row r="471" spans="1:11" x14ac:dyDescent="0.35">
      <c r="A471" s="22">
        <v>243000</v>
      </c>
      <c r="B471" s="16">
        <v>10</v>
      </c>
      <c r="C471" s="17">
        <v>0</v>
      </c>
      <c r="D471" s="17">
        <v>1</v>
      </c>
      <c r="E471" s="16">
        <v>0</v>
      </c>
      <c r="F471" s="16">
        <v>4</v>
      </c>
      <c r="G471" s="14">
        <f t="shared" si="35"/>
        <v>10</v>
      </c>
      <c r="H471" s="14">
        <f t="shared" si="36"/>
        <v>0</v>
      </c>
      <c r="I471" s="14">
        <f t="shared" si="37"/>
        <v>1</v>
      </c>
      <c r="J471" s="14">
        <f t="shared" si="38"/>
        <v>0</v>
      </c>
      <c r="K471" s="14">
        <f t="shared" si="39"/>
        <v>4</v>
      </c>
    </row>
    <row r="472" spans="1:11" x14ac:dyDescent="0.35">
      <c r="A472" s="23" t="s">
        <v>1687</v>
      </c>
      <c r="B472" s="17">
        <v>6</v>
      </c>
      <c r="C472" s="17">
        <v>0</v>
      </c>
      <c r="D472" s="17">
        <v>1</v>
      </c>
      <c r="E472" s="17">
        <v>0</v>
      </c>
      <c r="F472" s="17">
        <v>4</v>
      </c>
      <c r="G472" s="14" t="str">
        <f t="shared" si="35"/>
        <v>z</v>
      </c>
      <c r="H472" s="14" t="str">
        <f t="shared" si="36"/>
        <v>z</v>
      </c>
      <c r="I472" s="14" t="str">
        <f t="shared" si="37"/>
        <v>z</v>
      </c>
      <c r="J472" s="14" t="str">
        <f t="shared" si="38"/>
        <v>z</v>
      </c>
      <c r="K472" s="14" t="str">
        <f t="shared" si="39"/>
        <v>z</v>
      </c>
    </row>
    <row r="473" spans="1:11" x14ac:dyDescent="0.35">
      <c r="A473" s="22">
        <v>4000000</v>
      </c>
      <c r="B473" s="16">
        <v>13</v>
      </c>
      <c r="C473" s="17">
        <v>1</v>
      </c>
      <c r="D473" s="17">
        <v>1</v>
      </c>
      <c r="E473" s="16">
        <v>9</v>
      </c>
      <c r="F473" s="16">
        <v>1</v>
      </c>
      <c r="G473" s="14">
        <f t="shared" si="35"/>
        <v>13</v>
      </c>
      <c r="H473" s="14">
        <f t="shared" si="36"/>
        <v>1</v>
      </c>
      <c r="I473" s="14">
        <f t="shared" si="37"/>
        <v>1</v>
      </c>
      <c r="J473" s="14">
        <f t="shared" si="38"/>
        <v>9</v>
      </c>
      <c r="K473" s="14">
        <f t="shared" si="39"/>
        <v>1</v>
      </c>
    </row>
    <row r="474" spans="1:11" x14ac:dyDescent="0.35">
      <c r="A474" s="23" t="s">
        <v>1687</v>
      </c>
      <c r="B474" s="17">
        <v>14</v>
      </c>
      <c r="C474" s="17">
        <v>1</v>
      </c>
      <c r="D474" s="17">
        <v>1</v>
      </c>
      <c r="E474" s="17">
        <v>2</v>
      </c>
      <c r="F474" s="17">
        <v>3</v>
      </c>
      <c r="G474" s="14" t="str">
        <f t="shared" si="35"/>
        <v>z</v>
      </c>
      <c r="H474" s="14" t="str">
        <f t="shared" si="36"/>
        <v>z</v>
      </c>
      <c r="I474" s="14" t="str">
        <f t="shared" si="37"/>
        <v>z</v>
      </c>
      <c r="J474" s="14" t="str">
        <f t="shared" si="38"/>
        <v>z</v>
      </c>
      <c r="K474" s="14" t="str">
        <f t="shared" si="39"/>
        <v>z</v>
      </c>
    </row>
    <row r="475" spans="1:11" x14ac:dyDescent="0.35">
      <c r="A475" s="22">
        <v>105000</v>
      </c>
      <c r="B475" s="16">
        <v>11</v>
      </c>
      <c r="C475" s="17">
        <v>1</v>
      </c>
      <c r="D475" s="17">
        <v>1</v>
      </c>
      <c r="E475" s="16">
        <v>2</v>
      </c>
      <c r="F475" s="16">
        <v>3</v>
      </c>
      <c r="G475" s="14">
        <f t="shared" si="35"/>
        <v>11</v>
      </c>
      <c r="H475" s="14">
        <f t="shared" si="36"/>
        <v>1</v>
      </c>
      <c r="I475" s="14">
        <f t="shared" si="37"/>
        <v>1</v>
      </c>
      <c r="J475" s="14">
        <f t="shared" si="38"/>
        <v>2</v>
      </c>
      <c r="K475" s="14">
        <f t="shared" si="39"/>
        <v>3</v>
      </c>
    </row>
    <row r="476" spans="1:11" x14ac:dyDescent="0.35">
      <c r="A476" s="23" t="s">
        <v>1687</v>
      </c>
      <c r="B476" s="17">
        <v>7</v>
      </c>
      <c r="C476" s="17">
        <v>0</v>
      </c>
      <c r="D476" s="17">
        <v>1</v>
      </c>
      <c r="E476" s="17">
        <v>2</v>
      </c>
      <c r="F476" s="17">
        <v>3</v>
      </c>
      <c r="G476" s="14" t="str">
        <f t="shared" si="35"/>
        <v>z</v>
      </c>
      <c r="H476" s="14" t="str">
        <f t="shared" si="36"/>
        <v>z</v>
      </c>
      <c r="I476" s="14" t="str">
        <f t="shared" si="37"/>
        <v>z</v>
      </c>
      <c r="J476" s="14" t="str">
        <f t="shared" si="38"/>
        <v>z</v>
      </c>
      <c r="K476" s="14" t="str">
        <f t="shared" si="39"/>
        <v>z</v>
      </c>
    </row>
    <row r="477" spans="1:11" x14ac:dyDescent="0.35">
      <c r="A477" s="22">
        <v>70000</v>
      </c>
      <c r="B477" s="16">
        <v>9</v>
      </c>
      <c r="C477" s="17">
        <v>1</v>
      </c>
      <c r="D477" s="17">
        <v>1</v>
      </c>
      <c r="E477" s="16">
        <v>7</v>
      </c>
      <c r="F477" s="16">
        <v>3</v>
      </c>
      <c r="G477" s="14">
        <f t="shared" si="35"/>
        <v>9</v>
      </c>
      <c r="H477" s="14">
        <f t="shared" si="36"/>
        <v>1</v>
      </c>
      <c r="I477" s="14">
        <f t="shared" si="37"/>
        <v>1</v>
      </c>
      <c r="J477" s="14">
        <f t="shared" si="38"/>
        <v>7</v>
      </c>
      <c r="K477" s="14">
        <f t="shared" si="39"/>
        <v>3</v>
      </c>
    </row>
    <row r="478" spans="1:11" x14ac:dyDescent="0.35">
      <c r="A478" s="23">
        <v>32000</v>
      </c>
      <c r="B478" s="17">
        <v>6</v>
      </c>
      <c r="C478" s="17">
        <v>1</v>
      </c>
      <c r="D478" s="17">
        <v>1</v>
      </c>
      <c r="E478" s="17">
        <v>7</v>
      </c>
      <c r="F478" s="17">
        <v>3</v>
      </c>
      <c r="G478" s="14">
        <f t="shared" si="35"/>
        <v>6</v>
      </c>
      <c r="H478" s="14">
        <f t="shared" si="36"/>
        <v>1</v>
      </c>
      <c r="I478" s="14">
        <f t="shared" si="37"/>
        <v>1</v>
      </c>
      <c r="J478" s="14">
        <f t="shared" si="38"/>
        <v>7</v>
      </c>
      <c r="K478" s="14">
        <f t="shared" si="39"/>
        <v>3</v>
      </c>
    </row>
    <row r="479" spans="1:11" x14ac:dyDescent="0.35">
      <c r="A479" s="22">
        <v>1950000</v>
      </c>
      <c r="B479" s="16">
        <v>17</v>
      </c>
      <c r="C479" s="17">
        <v>1</v>
      </c>
      <c r="D479" s="17">
        <v>1</v>
      </c>
      <c r="E479" s="16">
        <v>5</v>
      </c>
      <c r="F479" s="16">
        <v>3</v>
      </c>
      <c r="G479" s="14">
        <f t="shared" si="35"/>
        <v>17</v>
      </c>
      <c r="H479" s="14">
        <f t="shared" si="36"/>
        <v>1</v>
      </c>
      <c r="I479" s="14">
        <f t="shared" si="37"/>
        <v>1</v>
      </c>
      <c r="J479" s="14">
        <f t="shared" si="38"/>
        <v>5</v>
      </c>
      <c r="K479" s="14">
        <f t="shared" si="39"/>
        <v>3</v>
      </c>
    </row>
    <row r="480" spans="1:11" x14ac:dyDescent="0.35">
      <c r="A480" s="23">
        <v>999000</v>
      </c>
      <c r="B480" s="17">
        <v>12</v>
      </c>
      <c r="C480" s="17">
        <v>0</v>
      </c>
      <c r="D480" s="17">
        <v>1</v>
      </c>
      <c r="E480" s="17">
        <v>5</v>
      </c>
      <c r="F480" s="17">
        <v>3</v>
      </c>
      <c r="G480" s="14">
        <f t="shared" si="35"/>
        <v>12</v>
      </c>
      <c r="H480" s="14">
        <f t="shared" si="36"/>
        <v>0</v>
      </c>
      <c r="I480" s="14">
        <f t="shared" si="37"/>
        <v>1</v>
      </c>
      <c r="J480" s="14">
        <f t="shared" si="38"/>
        <v>5</v>
      </c>
      <c r="K480" s="14">
        <f t="shared" si="39"/>
        <v>3</v>
      </c>
    </row>
    <row r="481" spans="1:11" x14ac:dyDescent="0.35">
      <c r="A481" s="22">
        <v>365900</v>
      </c>
      <c r="B481" s="16">
        <v>9</v>
      </c>
      <c r="C481" s="17">
        <v>1</v>
      </c>
      <c r="D481" s="17">
        <v>1</v>
      </c>
      <c r="E481" s="16">
        <v>5</v>
      </c>
      <c r="F481" s="16">
        <v>3</v>
      </c>
      <c r="G481" s="14">
        <f t="shared" si="35"/>
        <v>9</v>
      </c>
      <c r="H481" s="14">
        <f t="shared" si="36"/>
        <v>1</v>
      </c>
      <c r="I481" s="14">
        <f t="shared" si="37"/>
        <v>1</v>
      </c>
      <c r="J481" s="14">
        <f t="shared" si="38"/>
        <v>5</v>
      </c>
      <c r="K481" s="14">
        <f t="shared" si="39"/>
        <v>3</v>
      </c>
    </row>
    <row r="482" spans="1:11" x14ac:dyDescent="0.35">
      <c r="A482" s="23">
        <v>3510000</v>
      </c>
      <c r="B482" s="17">
        <v>14</v>
      </c>
      <c r="C482" s="17">
        <v>1</v>
      </c>
      <c r="D482" s="17">
        <v>1</v>
      </c>
      <c r="E482" s="17">
        <v>4</v>
      </c>
      <c r="F482" s="17">
        <v>2</v>
      </c>
      <c r="G482" s="14">
        <f t="shared" si="35"/>
        <v>14</v>
      </c>
      <c r="H482" s="14">
        <f t="shared" si="36"/>
        <v>1</v>
      </c>
      <c r="I482" s="14">
        <f t="shared" si="37"/>
        <v>1</v>
      </c>
      <c r="J482" s="14">
        <f t="shared" si="38"/>
        <v>4</v>
      </c>
      <c r="K482" s="14">
        <f t="shared" si="39"/>
        <v>2</v>
      </c>
    </row>
    <row r="483" spans="1:11" x14ac:dyDescent="0.35">
      <c r="A483" s="22">
        <v>2140000</v>
      </c>
      <c r="B483" s="16">
        <v>9</v>
      </c>
      <c r="C483" s="17">
        <v>0</v>
      </c>
      <c r="D483" s="17">
        <v>1</v>
      </c>
      <c r="E483" s="16">
        <v>4</v>
      </c>
      <c r="F483" s="16">
        <v>2</v>
      </c>
      <c r="G483" s="14">
        <f t="shared" si="35"/>
        <v>9</v>
      </c>
      <c r="H483" s="14">
        <f t="shared" si="36"/>
        <v>0</v>
      </c>
      <c r="I483" s="14">
        <f t="shared" si="37"/>
        <v>1</v>
      </c>
      <c r="J483" s="14">
        <f t="shared" si="38"/>
        <v>4</v>
      </c>
      <c r="K483" s="14">
        <f t="shared" si="39"/>
        <v>2</v>
      </c>
    </row>
    <row r="484" spans="1:11" x14ac:dyDescent="0.35">
      <c r="A484" s="23">
        <v>1070000</v>
      </c>
      <c r="B484" s="17">
        <v>13</v>
      </c>
      <c r="C484" s="17">
        <v>0</v>
      </c>
      <c r="D484" s="17">
        <v>0</v>
      </c>
      <c r="E484" s="17">
        <v>0</v>
      </c>
      <c r="F484" s="17">
        <v>3</v>
      </c>
      <c r="G484" s="14">
        <f t="shared" si="35"/>
        <v>13</v>
      </c>
      <c r="H484" s="14">
        <f t="shared" si="36"/>
        <v>0</v>
      </c>
      <c r="I484" s="14">
        <f t="shared" si="37"/>
        <v>0</v>
      </c>
      <c r="J484" s="14">
        <f t="shared" si="38"/>
        <v>0</v>
      </c>
      <c r="K484" s="14">
        <f t="shared" si="39"/>
        <v>3</v>
      </c>
    </row>
    <row r="485" spans="1:11" x14ac:dyDescent="0.35">
      <c r="A485" s="22">
        <v>530000</v>
      </c>
      <c r="B485" s="16">
        <v>10</v>
      </c>
      <c r="C485" s="17">
        <v>0</v>
      </c>
      <c r="D485" s="17">
        <v>0</v>
      </c>
      <c r="E485" s="16">
        <v>0</v>
      </c>
      <c r="F485" s="16">
        <v>3</v>
      </c>
      <c r="G485" s="14">
        <f t="shared" si="35"/>
        <v>10</v>
      </c>
      <c r="H485" s="14">
        <f t="shared" si="36"/>
        <v>0</v>
      </c>
      <c r="I485" s="14">
        <f t="shared" si="37"/>
        <v>0</v>
      </c>
      <c r="J485" s="14">
        <f t="shared" si="38"/>
        <v>0</v>
      </c>
      <c r="K485" s="14">
        <f t="shared" si="39"/>
        <v>3</v>
      </c>
    </row>
    <row r="486" spans="1:11" x14ac:dyDescent="0.35">
      <c r="A486" s="23">
        <v>626000</v>
      </c>
      <c r="B486" s="17">
        <v>17</v>
      </c>
      <c r="C486" s="17">
        <v>0</v>
      </c>
      <c r="D486" s="17">
        <v>1</v>
      </c>
      <c r="E486" s="17">
        <v>3</v>
      </c>
      <c r="F486" s="17">
        <v>2</v>
      </c>
      <c r="G486" s="14">
        <f t="shared" si="35"/>
        <v>17</v>
      </c>
      <c r="H486" s="14">
        <f t="shared" si="36"/>
        <v>0</v>
      </c>
      <c r="I486" s="14">
        <f t="shared" si="37"/>
        <v>1</v>
      </c>
      <c r="J486" s="14">
        <f t="shared" si="38"/>
        <v>3</v>
      </c>
      <c r="K486" s="14">
        <f t="shared" si="39"/>
        <v>2</v>
      </c>
    </row>
    <row r="487" spans="1:11" x14ac:dyDescent="0.35">
      <c r="A487" s="22">
        <v>300000</v>
      </c>
      <c r="B487" s="16">
        <v>11</v>
      </c>
      <c r="C487" s="17">
        <v>1</v>
      </c>
      <c r="D487" s="17">
        <v>1</v>
      </c>
      <c r="E487" s="16">
        <v>0</v>
      </c>
      <c r="F487" s="16">
        <v>1</v>
      </c>
      <c r="G487" s="14">
        <f t="shared" si="35"/>
        <v>11</v>
      </c>
      <c r="H487" s="14">
        <f t="shared" si="36"/>
        <v>1</v>
      </c>
      <c r="I487" s="14">
        <f t="shared" si="37"/>
        <v>1</v>
      </c>
      <c r="J487" s="14">
        <f t="shared" si="38"/>
        <v>0</v>
      </c>
      <c r="K487" s="14">
        <f t="shared" si="39"/>
        <v>1</v>
      </c>
    </row>
    <row r="488" spans="1:11" x14ac:dyDescent="0.35">
      <c r="A488" s="23">
        <v>2608000</v>
      </c>
      <c r="B488" s="17">
        <v>14</v>
      </c>
      <c r="C488" s="17">
        <v>1</v>
      </c>
      <c r="D488" s="17">
        <v>1</v>
      </c>
      <c r="E488" s="17">
        <v>10</v>
      </c>
      <c r="F488" s="17">
        <v>3</v>
      </c>
      <c r="G488" s="14">
        <f t="shared" si="35"/>
        <v>14</v>
      </c>
      <c r="H488" s="14">
        <f t="shared" si="36"/>
        <v>1</v>
      </c>
      <c r="I488" s="14">
        <f t="shared" si="37"/>
        <v>1</v>
      </c>
      <c r="J488" s="14">
        <f t="shared" si="38"/>
        <v>10</v>
      </c>
      <c r="K488" s="14">
        <f t="shared" si="39"/>
        <v>3</v>
      </c>
    </row>
    <row r="489" spans="1:11" x14ac:dyDescent="0.35">
      <c r="A489" s="22">
        <v>905000</v>
      </c>
      <c r="B489" s="16">
        <v>7</v>
      </c>
      <c r="C489" s="17">
        <v>0</v>
      </c>
      <c r="D489" s="17">
        <v>1</v>
      </c>
      <c r="E489" s="16">
        <v>10</v>
      </c>
      <c r="F489" s="16">
        <v>3</v>
      </c>
      <c r="G489" s="14">
        <f t="shared" si="35"/>
        <v>7</v>
      </c>
      <c r="H489" s="14">
        <f t="shared" si="36"/>
        <v>0</v>
      </c>
      <c r="I489" s="14">
        <f t="shared" si="37"/>
        <v>1</v>
      </c>
      <c r="J489" s="14">
        <f t="shared" si="38"/>
        <v>10</v>
      </c>
      <c r="K489" s="14">
        <f t="shared" si="39"/>
        <v>3</v>
      </c>
    </row>
    <row r="490" spans="1:11" x14ac:dyDescent="0.35">
      <c r="A490" s="23" t="s">
        <v>1687</v>
      </c>
      <c r="B490" s="17">
        <v>17</v>
      </c>
      <c r="C490" s="17">
        <v>1</v>
      </c>
      <c r="D490" s="17">
        <v>0</v>
      </c>
      <c r="E490" s="17">
        <v>2</v>
      </c>
      <c r="F490" s="17">
        <v>2</v>
      </c>
      <c r="G490" s="14" t="str">
        <f t="shared" si="35"/>
        <v>z</v>
      </c>
      <c r="H490" s="14" t="str">
        <f t="shared" si="36"/>
        <v>z</v>
      </c>
      <c r="I490" s="14" t="str">
        <f t="shared" si="37"/>
        <v>z</v>
      </c>
      <c r="J490" s="14" t="str">
        <f t="shared" si="38"/>
        <v>z</v>
      </c>
      <c r="K490" s="14" t="str">
        <f t="shared" si="39"/>
        <v>z</v>
      </c>
    </row>
    <row r="491" spans="1:11" x14ac:dyDescent="0.35">
      <c r="A491" s="22" t="s">
        <v>1687</v>
      </c>
      <c r="B491" s="16">
        <v>13</v>
      </c>
      <c r="C491" s="17">
        <v>1</v>
      </c>
      <c r="D491" s="17">
        <v>0</v>
      </c>
      <c r="E491" s="16">
        <v>2</v>
      </c>
      <c r="F491" s="16">
        <v>2</v>
      </c>
      <c r="G491" s="14" t="str">
        <f t="shared" si="35"/>
        <v>z</v>
      </c>
      <c r="H491" s="14" t="str">
        <f t="shared" si="36"/>
        <v>z</v>
      </c>
      <c r="I491" s="14" t="str">
        <f t="shared" si="37"/>
        <v>z</v>
      </c>
      <c r="J491" s="14" t="str">
        <f t="shared" si="38"/>
        <v>z</v>
      </c>
      <c r="K491" s="14" t="str">
        <f t="shared" si="39"/>
        <v>z</v>
      </c>
    </row>
    <row r="492" spans="1:11" x14ac:dyDescent="0.35">
      <c r="A492" s="23">
        <v>1861000</v>
      </c>
      <c r="B492" s="17">
        <v>12</v>
      </c>
      <c r="C492" s="17">
        <v>0</v>
      </c>
      <c r="D492" s="17">
        <v>1</v>
      </c>
      <c r="E492" s="17">
        <v>6</v>
      </c>
      <c r="F492" s="17">
        <v>1</v>
      </c>
      <c r="G492" s="14">
        <f t="shared" si="35"/>
        <v>12</v>
      </c>
      <c r="H492" s="14">
        <f t="shared" si="36"/>
        <v>0</v>
      </c>
      <c r="I492" s="14">
        <f t="shared" si="37"/>
        <v>1</v>
      </c>
      <c r="J492" s="14">
        <f t="shared" si="38"/>
        <v>6</v>
      </c>
      <c r="K492" s="14">
        <f t="shared" si="39"/>
        <v>1</v>
      </c>
    </row>
    <row r="493" spans="1:11" x14ac:dyDescent="0.35">
      <c r="A493" s="22">
        <v>285000</v>
      </c>
      <c r="B493" s="16">
        <v>12</v>
      </c>
      <c r="C493" s="17">
        <v>0</v>
      </c>
      <c r="D493" s="17">
        <v>1</v>
      </c>
      <c r="E493" s="16">
        <v>3</v>
      </c>
      <c r="F493" s="16">
        <v>3</v>
      </c>
      <c r="G493" s="14">
        <f t="shared" si="35"/>
        <v>12</v>
      </c>
      <c r="H493" s="14">
        <f t="shared" si="36"/>
        <v>0</v>
      </c>
      <c r="I493" s="14">
        <f t="shared" si="37"/>
        <v>1</v>
      </c>
      <c r="J493" s="14">
        <f t="shared" si="38"/>
        <v>3</v>
      </c>
      <c r="K493" s="14">
        <f t="shared" si="39"/>
        <v>3</v>
      </c>
    </row>
    <row r="494" spans="1:11" x14ac:dyDescent="0.35">
      <c r="A494" s="23">
        <v>170000</v>
      </c>
      <c r="B494" s="17">
        <v>8</v>
      </c>
      <c r="C494" s="17">
        <v>1</v>
      </c>
      <c r="D494" s="17">
        <v>1</v>
      </c>
      <c r="E494" s="17">
        <v>3</v>
      </c>
      <c r="F494" s="17">
        <v>3</v>
      </c>
      <c r="G494" s="14">
        <f t="shared" si="35"/>
        <v>8</v>
      </c>
      <c r="H494" s="14">
        <f t="shared" si="36"/>
        <v>1</v>
      </c>
      <c r="I494" s="14">
        <f t="shared" si="37"/>
        <v>1</v>
      </c>
      <c r="J494" s="14">
        <f t="shared" si="38"/>
        <v>3</v>
      </c>
      <c r="K494" s="14">
        <f t="shared" si="39"/>
        <v>3</v>
      </c>
    </row>
    <row r="495" spans="1:11" x14ac:dyDescent="0.35">
      <c r="A495" s="22" t="s">
        <v>1687</v>
      </c>
      <c r="B495" s="16">
        <v>12</v>
      </c>
      <c r="C495" s="17">
        <v>0</v>
      </c>
      <c r="D495" s="17">
        <v>1</v>
      </c>
      <c r="E495" s="16">
        <v>5</v>
      </c>
      <c r="F495" s="16">
        <v>3</v>
      </c>
      <c r="G495" s="14" t="str">
        <f t="shared" si="35"/>
        <v>z</v>
      </c>
      <c r="H495" s="14" t="str">
        <f t="shared" si="36"/>
        <v>z</v>
      </c>
      <c r="I495" s="14" t="str">
        <f t="shared" si="37"/>
        <v>z</v>
      </c>
      <c r="J495" s="14" t="str">
        <f t="shared" si="38"/>
        <v>z</v>
      </c>
      <c r="K495" s="14" t="str">
        <f t="shared" si="39"/>
        <v>z</v>
      </c>
    </row>
    <row r="496" spans="1:11" x14ac:dyDescent="0.35">
      <c r="A496" s="23">
        <v>28000</v>
      </c>
      <c r="B496" s="17">
        <v>11</v>
      </c>
      <c r="C496" s="17">
        <v>1</v>
      </c>
      <c r="D496" s="17">
        <v>1</v>
      </c>
      <c r="E496" s="17">
        <v>5</v>
      </c>
      <c r="F496" s="17">
        <v>3</v>
      </c>
      <c r="G496" s="14">
        <f t="shared" si="35"/>
        <v>11</v>
      </c>
      <c r="H496" s="14">
        <f t="shared" si="36"/>
        <v>1</v>
      </c>
      <c r="I496" s="14">
        <f t="shared" si="37"/>
        <v>1</v>
      </c>
      <c r="J496" s="14">
        <f t="shared" si="38"/>
        <v>5</v>
      </c>
      <c r="K496" s="14">
        <f t="shared" si="39"/>
        <v>3</v>
      </c>
    </row>
    <row r="497" spans="1:11" x14ac:dyDescent="0.35">
      <c r="A497" s="22">
        <v>60000</v>
      </c>
      <c r="B497" s="16">
        <v>14</v>
      </c>
      <c r="C497" s="17">
        <v>1</v>
      </c>
      <c r="D497" s="17">
        <v>1</v>
      </c>
      <c r="E497" s="16">
        <v>5</v>
      </c>
      <c r="F497" s="16">
        <v>2</v>
      </c>
      <c r="G497" s="14">
        <f t="shared" si="35"/>
        <v>14</v>
      </c>
      <c r="H497" s="14">
        <f t="shared" si="36"/>
        <v>1</v>
      </c>
      <c r="I497" s="14">
        <f t="shared" si="37"/>
        <v>1</v>
      </c>
      <c r="J497" s="14">
        <f t="shared" si="38"/>
        <v>5</v>
      </c>
      <c r="K497" s="14">
        <f t="shared" si="39"/>
        <v>2</v>
      </c>
    </row>
    <row r="498" spans="1:11" x14ac:dyDescent="0.35">
      <c r="A498" s="23">
        <v>18000</v>
      </c>
      <c r="B498" s="17">
        <v>10</v>
      </c>
      <c r="C498" s="17">
        <v>0</v>
      </c>
      <c r="D498" s="17">
        <v>1</v>
      </c>
      <c r="E498" s="17">
        <v>5</v>
      </c>
      <c r="F498" s="17">
        <v>2</v>
      </c>
      <c r="G498" s="14">
        <f t="shared" si="35"/>
        <v>10</v>
      </c>
      <c r="H498" s="14">
        <f t="shared" si="36"/>
        <v>0</v>
      </c>
      <c r="I498" s="14">
        <f t="shared" si="37"/>
        <v>1</v>
      </c>
      <c r="J498" s="14">
        <f t="shared" si="38"/>
        <v>5</v>
      </c>
      <c r="K498" s="14">
        <f t="shared" si="39"/>
        <v>2</v>
      </c>
    </row>
    <row r="499" spans="1:11" x14ac:dyDescent="0.35">
      <c r="A499" s="22">
        <v>1290000</v>
      </c>
      <c r="B499" s="16">
        <v>9</v>
      </c>
      <c r="C499" s="17">
        <v>1</v>
      </c>
      <c r="D499" s="17">
        <v>1</v>
      </c>
      <c r="E499" s="16">
        <v>8</v>
      </c>
      <c r="F499" s="16">
        <v>2</v>
      </c>
      <c r="G499" s="14">
        <f t="shared" si="35"/>
        <v>9</v>
      </c>
      <c r="H499" s="14">
        <f t="shared" si="36"/>
        <v>1</v>
      </c>
      <c r="I499" s="14">
        <f t="shared" si="37"/>
        <v>1</v>
      </c>
      <c r="J499" s="14">
        <f t="shared" si="38"/>
        <v>8</v>
      </c>
      <c r="K499" s="14">
        <f t="shared" si="39"/>
        <v>2</v>
      </c>
    </row>
    <row r="500" spans="1:11" x14ac:dyDescent="0.35">
      <c r="A500" s="23" t="s">
        <v>1687</v>
      </c>
      <c r="B500" s="17">
        <v>17</v>
      </c>
      <c r="C500" s="17">
        <v>0</v>
      </c>
      <c r="D500" s="17">
        <v>1</v>
      </c>
      <c r="E500" s="17">
        <v>3</v>
      </c>
      <c r="F500" s="17">
        <v>2</v>
      </c>
      <c r="G500" s="14" t="str">
        <f t="shared" si="35"/>
        <v>z</v>
      </c>
      <c r="H500" s="14" t="str">
        <f t="shared" si="36"/>
        <v>z</v>
      </c>
      <c r="I500" s="14" t="str">
        <f t="shared" si="37"/>
        <v>z</v>
      </c>
      <c r="J500" s="14" t="str">
        <f t="shared" si="38"/>
        <v>z</v>
      </c>
      <c r="K500" s="14" t="str">
        <f t="shared" si="39"/>
        <v>z</v>
      </c>
    </row>
    <row r="501" spans="1:11" x14ac:dyDescent="0.35">
      <c r="A501" s="22">
        <v>11500</v>
      </c>
      <c r="B501" s="16">
        <v>9</v>
      </c>
      <c r="C501" s="17">
        <v>1</v>
      </c>
      <c r="D501" s="17">
        <v>1</v>
      </c>
      <c r="E501" s="16">
        <v>3</v>
      </c>
      <c r="F501" s="16">
        <v>2</v>
      </c>
      <c r="G501" s="14">
        <f t="shared" si="35"/>
        <v>9</v>
      </c>
      <c r="H501" s="14">
        <f t="shared" si="36"/>
        <v>1</v>
      </c>
      <c r="I501" s="14">
        <f t="shared" si="37"/>
        <v>1</v>
      </c>
      <c r="J501" s="14">
        <f t="shared" si="38"/>
        <v>3</v>
      </c>
      <c r="K501" s="14">
        <f t="shared" si="39"/>
        <v>2</v>
      </c>
    </row>
    <row r="502" spans="1:11" x14ac:dyDescent="0.35">
      <c r="A502" s="23" t="s">
        <v>1687</v>
      </c>
      <c r="B502" s="17">
        <v>17</v>
      </c>
      <c r="C502" s="17">
        <v>1</v>
      </c>
      <c r="D502" s="17">
        <v>1</v>
      </c>
      <c r="E502" s="17">
        <v>5</v>
      </c>
      <c r="F502" s="17">
        <v>1</v>
      </c>
      <c r="G502" s="14" t="str">
        <f t="shared" si="35"/>
        <v>z</v>
      </c>
      <c r="H502" s="14" t="str">
        <f t="shared" si="36"/>
        <v>z</v>
      </c>
      <c r="I502" s="14" t="str">
        <f t="shared" si="37"/>
        <v>z</v>
      </c>
      <c r="J502" s="14" t="str">
        <f t="shared" si="38"/>
        <v>z</v>
      </c>
      <c r="K502" s="14" t="str">
        <f t="shared" si="39"/>
        <v>z</v>
      </c>
    </row>
    <row r="503" spans="1:11" x14ac:dyDescent="0.35">
      <c r="A503" s="22">
        <v>5860000</v>
      </c>
      <c r="B503" s="16">
        <v>16</v>
      </c>
      <c r="C503" s="17">
        <v>0</v>
      </c>
      <c r="D503" s="17">
        <v>1</v>
      </c>
      <c r="E503" s="16">
        <v>16</v>
      </c>
      <c r="F503" s="16">
        <v>4</v>
      </c>
      <c r="G503" s="14">
        <f t="shared" si="35"/>
        <v>16</v>
      </c>
      <c r="H503" s="14">
        <f t="shared" si="36"/>
        <v>0</v>
      </c>
      <c r="I503" s="14">
        <f t="shared" si="37"/>
        <v>1</v>
      </c>
      <c r="J503" s="14">
        <f t="shared" si="38"/>
        <v>16</v>
      </c>
      <c r="K503" s="14">
        <f t="shared" si="39"/>
        <v>4</v>
      </c>
    </row>
    <row r="504" spans="1:11" x14ac:dyDescent="0.35">
      <c r="A504" s="23">
        <v>3930000</v>
      </c>
      <c r="B504" s="17">
        <v>13</v>
      </c>
      <c r="C504" s="17">
        <v>0</v>
      </c>
      <c r="D504" s="17">
        <v>1</v>
      </c>
      <c r="E504" s="17">
        <v>16</v>
      </c>
      <c r="F504" s="17">
        <v>4</v>
      </c>
      <c r="G504" s="14">
        <f t="shared" si="35"/>
        <v>13</v>
      </c>
      <c r="H504" s="14">
        <f t="shared" si="36"/>
        <v>0</v>
      </c>
      <c r="I504" s="14">
        <f t="shared" si="37"/>
        <v>1</v>
      </c>
      <c r="J504" s="14">
        <f t="shared" si="38"/>
        <v>16</v>
      </c>
      <c r="K504" s="14">
        <f t="shared" si="39"/>
        <v>4</v>
      </c>
    </row>
    <row r="505" spans="1:11" x14ac:dyDescent="0.35">
      <c r="A505" s="22">
        <v>1875000</v>
      </c>
      <c r="B505" s="16">
        <v>7</v>
      </c>
      <c r="C505" s="17">
        <v>0</v>
      </c>
      <c r="D505" s="17">
        <v>1</v>
      </c>
      <c r="E505" s="16">
        <v>16</v>
      </c>
      <c r="F505" s="16">
        <v>4</v>
      </c>
      <c r="G505" s="14">
        <f t="shared" si="35"/>
        <v>7</v>
      </c>
      <c r="H505" s="14">
        <f t="shared" si="36"/>
        <v>0</v>
      </c>
      <c r="I505" s="14">
        <f t="shared" si="37"/>
        <v>1</v>
      </c>
      <c r="J505" s="14">
        <f t="shared" si="38"/>
        <v>16</v>
      </c>
      <c r="K505" s="14">
        <f t="shared" si="39"/>
        <v>4</v>
      </c>
    </row>
    <row r="506" spans="1:11" x14ac:dyDescent="0.35">
      <c r="A506" s="23">
        <v>2196000</v>
      </c>
      <c r="B506" s="17">
        <v>11</v>
      </c>
      <c r="C506" s="17">
        <v>0</v>
      </c>
      <c r="D506" s="17">
        <v>1</v>
      </c>
      <c r="E506" s="17">
        <v>6</v>
      </c>
      <c r="F506" s="17">
        <v>2</v>
      </c>
      <c r="G506" s="14">
        <f t="shared" si="35"/>
        <v>11</v>
      </c>
      <c r="H506" s="14">
        <f t="shared" si="36"/>
        <v>0</v>
      </c>
      <c r="I506" s="14">
        <f t="shared" si="37"/>
        <v>1</v>
      </c>
      <c r="J506" s="14">
        <f t="shared" si="38"/>
        <v>6</v>
      </c>
      <c r="K506" s="14">
        <f t="shared" si="39"/>
        <v>2</v>
      </c>
    </row>
    <row r="507" spans="1:11" x14ac:dyDescent="0.35">
      <c r="A507" s="22">
        <v>269000</v>
      </c>
      <c r="B507" s="16">
        <v>14</v>
      </c>
      <c r="C507" s="17">
        <v>1</v>
      </c>
      <c r="D507" s="17">
        <v>1</v>
      </c>
      <c r="E507" s="16">
        <v>2</v>
      </c>
      <c r="F507" s="16">
        <v>1</v>
      </c>
      <c r="G507" s="14">
        <f t="shared" si="35"/>
        <v>14</v>
      </c>
      <c r="H507" s="14">
        <f t="shared" si="36"/>
        <v>1</v>
      </c>
      <c r="I507" s="14">
        <f t="shared" si="37"/>
        <v>1</v>
      </c>
      <c r="J507" s="14">
        <f t="shared" si="38"/>
        <v>2</v>
      </c>
      <c r="K507" s="14">
        <f t="shared" si="39"/>
        <v>1</v>
      </c>
    </row>
    <row r="508" spans="1:11" x14ac:dyDescent="0.35">
      <c r="A508" s="23" t="s">
        <v>1687</v>
      </c>
      <c r="B508" s="17">
        <v>16</v>
      </c>
      <c r="C508" s="17">
        <v>1</v>
      </c>
      <c r="D508" s="17">
        <v>1</v>
      </c>
      <c r="E508" s="17">
        <v>0</v>
      </c>
      <c r="F508" s="17">
        <v>2</v>
      </c>
      <c r="G508" s="14" t="str">
        <f t="shared" si="35"/>
        <v>z</v>
      </c>
      <c r="H508" s="14" t="str">
        <f t="shared" si="36"/>
        <v>z</v>
      </c>
      <c r="I508" s="14" t="str">
        <f t="shared" si="37"/>
        <v>z</v>
      </c>
      <c r="J508" s="14" t="str">
        <f t="shared" si="38"/>
        <v>z</v>
      </c>
      <c r="K508" s="14" t="str">
        <f t="shared" si="39"/>
        <v>z</v>
      </c>
    </row>
    <row r="509" spans="1:11" x14ac:dyDescent="0.35">
      <c r="A509" s="22">
        <v>31000</v>
      </c>
      <c r="B509" s="16">
        <v>11</v>
      </c>
      <c r="C509" s="17">
        <v>0</v>
      </c>
      <c r="D509" s="17">
        <v>1</v>
      </c>
      <c r="E509" s="16">
        <v>0</v>
      </c>
      <c r="F509" s="16">
        <v>2</v>
      </c>
      <c r="G509" s="14">
        <f t="shared" si="35"/>
        <v>11</v>
      </c>
      <c r="H509" s="14">
        <f t="shared" si="36"/>
        <v>0</v>
      </c>
      <c r="I509" s="14">
        <f t="shared" si="37"/>
        <v>1</v>
      </c>
      <c r="J509" s="14">
        <f t="shared" si="38"/>
        <v>0</v>
      </c>
      <c r="K509" s="14">
        <f t="shared" si="39"/>
        <v>2</v>
      </c>
    </row>
    <row r="510" spans="1:11" x14ac:dyDescent="0.35">
      <c r="A510" s="23">
        <v>17500</v>
      </c>
      <c r="B510" s="17">
        <v>7</v>
      </c>
      <c r="C510" s="17">
        <v>0</v>
      </c>
      <c r="D510" s="17">
        <v>1</v>
      </c>
      <c r="E510" s="17">
        <v>7</v>
      </c>
      <c r="F510" s="17">
        <v>1</v>
      </c>
      <c r="G510" s="14">
        <f t="shared" si="35"/>
        <v>7</v>
      </c>
      <c r="H510" s="14">
        <f t="shared" si="36"/>
        <v>0</v>
      </c>
      <c r="I510" s="14">
        <f t="shared" si="37"/>
        <v>1</v>
      </c>
      <c r="J510" s="14">
        <f t="shared" si="38"/>
        <v>7</v>
      </c>
      <c r="K510" s="14">
        <f t="shared" si="39"/>
        <v>1</v>
      </c>
    </row>
    <row r="511" spans="1:11" x14ac:dyDescent="0.35">
      <c r="A511" s="22">
        <v>725000</v>
      </c>
      <c r="B511" s="16">
        <v>8</v>
      </c>
      <c r="C511" s="17">
        <v>0</v>
      </c>
      <c r="D511" s="17">
        <v>1</v>
      </c>
      <c r="E511" s="16">
        <v>2</v>
      </c>
      <c r="F511" s="16">
        <v>2</v>
      </c>
      <c r="G511" s="14">
        <f t="shared" si="35"/>
        <v>8</v>
      </c>
      <c r="H511" s="14">
        <f t="shared" si="36"/>
        <v>0</v>
      </c>
      <c r="I511" s="14">
        <f t="shared" si="37"/>
        <v>1</v>
      </c>
      <c r="J511" s="14">
        <f t="shared" si="38"/>
        <v>2</v>
      </c>
      <c r="K511" s="14">
        <f t="shared" si="39"/>
        <v>2</v>
      </c>
    </row>
    <row r="512" spans="1:11" x14ac:dyDescent="0.35">
      <c r="A512" s="23" t="s">
        <v>1687</v>
      </c>
      <c r="B512" s="17">
        <v>16</v>
      </c>
      <c r="C512" s="17">
        <v>0</v>
      </c>
      <c r="D512" s="17">
        <v>1</v>
      </c>
      <c r="E512" s="17">
        <v>6</v>
      </c>
      <c r="F512" s="17">
        <v>3</v>
      </c>
      <c r="G512" s="14" t="str">
        <f t="shared" si="35"/>
        <v>z</v>
      </c>
      <c r="H512" s="14" t="str">
        <f t="shared" si="36"/>
        <v>z</v>
      </c>
      <c r="I512" s="14" t="str">
        <f t="shared" si="37"/>
        <v>z</v>
      </c>
      <c r="J512" s="14" t="str">
        <f t="shared" si="38"/>
        <v>z</v>
      </c>
      <c r="K512" s="14" t="str">
        <f t="shared" si="39"/>
        <v>z</v>
      </c>
    </row>
    <row r="513" spans="1:11" x14ac:dyDescent="0.35">
      <c r="A513" s="22" t="s">
        <v>1687</v>
      </c>
      <c r="B513" s="16">
        <v>12</v>
      </c>
      <c r="C513" s="17">
        <v>1</v>
      </c>
      <c r="D513" s="17">
        <v>1</v>
      </c>
      <c r="E513" s="16">
        <v>6</v>
      </c>
      <c r="F513" s="16">
        <v>3</v>
      </c>
      <c r="G513" s="14" t="str">
        <f t="shared" si="35"/>
        <v>z</v>
      </c>
      <c r="H513" s="14" t="str">
        <f t="shared" si="36"/>
        <v>z</v>
      </c>
      <c r="I513" s="14" t="str">
        <f t="shared" si="37"/>
        <v>z</v>
      </c>
      <c r="J513" s="14" t="str">
        <f t="shared" si="38"/>
        <v>z</v>
      </c>
      <c r="K513" s="14" t="str">
        <f t="shared" si="39"/>
        <v>z</v>
      </c>
    </row>
    <row r="514" spans="1:11" x14ac:dyDescent="0.35">
      <c r="A514" s="23" t="s">
        <v>1687</v>
      </c>
      <c r="B514" s="17">
        <v>16</v>
      </c>
      <c r="C514" s="17">
        <v>1</v>
      </c>
      <c r="D514" s="17">
        <v>1</v>
      </c>
      <c r="E514" s="17">
        <v>6</v>
      </c>
      <c r="F514" s="17">
        <v>1</v>
      </c>
      <c r="G514" s="14" t="str">
        <f t="shared" si="35"/>
        <v>z</v>
      </c>
      <c r="H514" s="14" t="str">
        <f t="shared" si="36"/>
        <v>z</v>
      </c>
      <c r="I514" s="14" t="str">
        <f t="shared" si="37"/>
        <v>z</v>
      </c>
      <c r="J514" s="14" t="str">
        <f t="shared" si="38"/>
        <v>z</v>
      </c>
      <c r="K514" s="14" t="str">
        <f t="shared" si="39"/>
        <v>z</v>
      </c>
    </row>
    <row r="515" spans="1:11" x14ac:dyDescent="0.35">
      <c r="A515" s="22">
        <v>1136000</v>
      </c>
      <c r="B515" s="16">
        <v>13</v>
      </c>
      <c r="C515" s="17">
        <v>1</v>
      </c>
      <c r="D515" s="17">
        <v>1</v>
      </c>
      <c r="E515" s="16">
        <v>12</v>
      </c>
      <c r="F515" s="16">
        <v>4</v>
      </c>
      <c r="G515" s="14">
        <f t="shared" si="35"/>
        <v>13</v>
      </c>
      <c r="H515" s="14">
        <f t="shared" si="36"/>
        <v>1</v>
      </c>
      <c r="I515" s="14">
        <f t="shared" si="37"/>
        <v>1</v>
      </c>
      <c r="J515" s="14">
        <f t="shared" si="38"/>
        <v>12</v>
      </c>
      <c r="K515" s="14">
        <f t="shared" si="39"/>
        <v>4</v>
      </c>
    </row>
    <row r="516" spans="1:11" x14ac:dyDescent="0.35">
      <c r="A516" s="23">
        <v>320000</v>
      </c>
      <c r="B516" s="17">
        <v>6</v>
      </c>
      <c r="C516" s="17">
        <v>1</v>
      </c>
      <c r="D516" s="17">
        <v>1</v>
      </c>
      <c r="E516" s="17">
        <v>9</v>
      </c>
      <c r="F516" s="17">
        <v>2</v>
      </c>
      <c r="G516" s="14">
        <f t="shared" ref="G516:G579" si="40">IF($A516="z","z",B516)</f>
        <v>6</v>
      </c>
      <c r="H516" s="14">
        <f t="shared" ref="H516:H579" si="41">IF($A516="z","z",C516)</f>
        <v>1</v>
      </c>
      <c r="I516" s="14">
        <f t="shared" ref="I516:I579" si="42">IF($A516="z","z",D516)</f>
        <v>1</v>
      </c>
      <c r="J516" s="14">
        <f t="shared" ref="J516:J579" si="43">IF($A516="z","z",E516)</f>
        <v>9</v>
      </c>
      <c r="K516" s="14">
        <f t="shared" ref="K516:K579" si="44">IF($A516="z","z",F516)</f>
        <v>2</v>
      </c>
    </row>
    <row r="517" spans="1:11" x14ac:dyDescent="0.35">
      <c r="A517" s="22" t="s">
        <v>1687</v>
      </c>
      <c r="B517" s="16">
        <v>16</v>
      </c>
      <c r="C517" s="17">
        <v>1</v>
      </c>
      <c r="D517" s="17">
        <v>1</v>
      </c>
      <c r="E517" s="16">
        <v>4</v>
      </c>
      <c r="F517" s="16">
        <v>5</v>
      </c>
      <c r="G517" s="14" t="str">
        <f t="shared" si="40"/>
        <v>z</v>
      </c>
      <c r="H517" s="14" t="str">
        <f t="shared" si="41"/>
        <v>z</v>
      </c>
      <c r="I517" s="14" t="str">
        <f t="shared" si="42"/>
        <v>z</v>
      </c>
      <c r="J517" s="14" t="str">
        <f t="shared" si="43"/>
        <v>z</v>
      </c>
      <c r="K517" s="14" t="str">
        <f t="shared" si="44"/>
        <v>z</v>
      </c>
    </row>
    <row r="518" spans="1:11" x14ac:dyDescent="0.35">
      <c r="A518" s="23" t="s">
        <v>1687</v>
      </c>
      <c r="B518" s="17">
        <v>14</v>
      </c>
      <c r="C518" s="17">
        <v>1</v>
      </c>
      <c r="D518" s="17">
        <v>1</v>
      </c>
      <c r="E518" s="17">
        <v>4</v>
      </c>
      <c r="F518" s="17">
        <v>5</v>
      </c>
      <c r="G518" s="14" t="str">
        <f t="shared" si="40"/>
        <v>z</v>
      </c>
      <c r="H518" s="14" t="str">
        <f t="shared" si="41"/>
        <v>z</v>
      </c>
      <c r="I518" s="14" t="str">
        <f t="shared" si="42"/>
        <v>z</v>
      </c>
      <c r="J518" s="14" t="str">
        <f t="shared" si="43"/>
        <v>z</v>
      </c>
      <c r="K518" s="14" t="str">
        <f t="shared" si="44"/>
        <v>z</v>
      </c>
    </row>
    <row r="519" spans="1:11" x14ac:dyDescent="0.35">
      <c r="A519" s="22">
        <v>40000</v>
      </c>
      <c r="B519" s="16">
        <v>9</v>
      </c>
      <c r="C519" s="17">
        <v>0</v>
      </c>
      <c r="D519" s="17">
        <v>1</v>
      </c>
      <c r="E519" s="16">
        <v>4</v>
      </c>
      <c r="F519" s="16">
        <v>5</v>
      </c>
      <c r="G519" s="14">
        <f t="shared" si="40"/>
        <v>9</v>
      </c>
      <c r="H519" s="14">
        <f t="shared" si="41"/>
        <v>0</v>
      </c>
      <c r="I519" s="14">
        <f t="shared" si="42"/>
        <v>1</v>
      </c>
      <c r="J519" s="14">
        <f t="shared" si="43"/>
        <v>4</v>
      </c>
      <c r="K519" s="14">
        <f t="shared" si="44"/>
        <v>5</v>
      </c>
    </row>
    <row r="520" spans="1:11" x14ac:dyDescent="0.35">
      <c r="A520" s="23">
        <v>25000</v>
      </c>
      <c r="B520" s="17">
        <v>6</v>
      </c>
      <c r="C520" s="17">
        <v>0</v>
      </c>
      <c r="D520" s="17">
        <v>1</v>
      </c>
      <c r="E520" s="17">
        <v>4</v>
      </c>
      <c r="F520" s="17">
        <v>5</v>
      </c>
      <c r="G520" s="14">
        <f t="shared" si="40"/>
        <v>6</v>
      </c>
      <c r="H520" s="14">
        <f t="shared" si="41"/>
        <v>0</v>
      </c>
      <c r="I520" s="14">
        <f t="shared" si="42"/>
        <v>1</v>
      </c>
      <c r="J520" s="14">
        <f t="shared" si="43"/>
        <v>4</v>
      </c>
      <c r="K520" s="14">
        <f t="shared" si="44"/>
        <v>5</v>
      </c>
    </row>
    <row r="521" spans="1:11" x14ac:dyDescent="0.35">
      <c r="A521" s="22">
        <v>340000</v>
      </c>
      <c r="B521" s="16">
        <v>12</v>
      </c>
      <c r="C521" s="17">
        <v>1</v>
      </c>
      <c r="D521" s="17">
        <v>1</v>
      </c>
      <c r="E521" s="16">
        <v>3</v>
      </c>
      <c r="F521" s="16">
        <v>3</v>
      </c>
      <c r="G521" s="14">
        <f t="shared" si="40"/>
        <v>12</v>
      </c>
      <c r="H521" s="14">
        <f t="shared" si="41"/>
        <v>1</v>
      </c>
      <c r="I521" s="14">
        <f t="shared" si="42"/>
        <v>1</v>
      </c>
      <c r="J521" s="14">
        <f t="shared" si="43"/>
        <v>3</v>
      </c>
      <c r="K521" s="14">
        <f t="shared" si="44"/>
        <v>3</v>
      </c>
    </row>
    <row r="522" spans="1:11" x14ac:dyDescent="0.35">
      <c r="A522" s="23">
        <v>40000</v>
      </c>
      <c r="B522" s="17">
        <v>8</v>
      </c>
      <c r="C522" s="17">
        <v>0</v>
      </c>
      <c r="D522" s="17">
        <v>1</v>
      </c>
      <c r="E522" s="17">
        <v>3</v>
      </c>
      <c r="F522" s="17">
        <v>3</v>
      </c>
      <c r="G522" s="14">
        <f t="shared" si="40"/>
        <v>8</v>
      </c>
      <c r="H522" s="14">
        <f t="shared" si="41"/>
        <v>0</v>
      </c>
      <c r="I522" s="14">
        <f t="shared" si="42"/>
        <v>1</v>
      </c>
      <c r="J522" s="14">
        <f t="shared" si="43"/>
        <v>3</v>
      </c>
      <c r="K522" s="14">
        <f t="shared" si="44"/>
        <v>3</v>
      </c>
    </row>
    <row r="523" spans="1:11" x14ac:dyDescent="0.35">
      <c r="A523" s="22">
        <v>949000</v>
      </c>
      <c r="B523" s="16">
        <v>15</v>
      </c>
      <c r="C523" s="17">
        <v>0</v>
      </c>
      <c r="D523" s="17">
        <v>1</v>
      </c>
      <c r="E523" s="16">
        <v>0</v>
      </c>
      <c r="F523" s="16">
        <v>2</v>
      </c>
      <c r="G523" s="14">
        <f t="shared" si="40"/>
        <v>15</v>
      </c>
      <c r="H523" s="14">
        <f t="shared" si="41"/>
        <v>0</v>
      </c>
      <c r="I523" s="14">
        <f t="shared" si="42"/>
        <v>1</v>
      </c>
      <c r="J523" s="14">
        <f t="shared" si="43"/>
        <v>0</v>
      </c>
      <c r="K523" s="14">
        <f t="shared" si="44"/>
        <v>2</v>
      </c>
    </row>
    <row r="524" spans="1:11" x14ac:dyDescent="0.35">
      <c r="A524" s="23">
        <v>413000</v>
      </c>
      <c r="B524" s="17">
        <v>13</v>
      </c>
      <c r="C524" s="17">
        <v>0</v>
      </c>
      <c r="D524" s="17">
        <v>1</v>
      </c>
      <c r="E524" s="17">
        <v>0</v>
      </c>
      <c r="F524" s="17">
        <v>2</v>
      </c>
      <c r="G524" s="14">
        <f t="shared" si="40"/>
        <v>13</v>
      </c>
      <c r="H524" s="14">
        <f t="shared" si="41"/>
        <v>0</v>
      </c>
      <c r="I524" s="14">
        <f t="shared" si="42"/>
        <v>1</v>
      </c>
      <c r="J524" s="14">
        <f t="shared" si="43"/>
        <v>0</v>
      </c>
      <c r="K524" s="14">
        <f t="shared" si="44"/>
        <v>2</v>
      </c>
    </row>
    <row r="525" spans="1:11" x14ac:dyDescent="0.35">
      <c r="A525" s="22">
        <v>2140000</v>
      </c>
      <c r="B525" s="16">
        <v>15</v>
      </c>
      <c r="C525" s="17">
        <v>1</v>
      </c>
      <c r="D525" s="17">
        <v>0</v>
      </c>
      <c r="E525" s="16">
        <v>9</v>
      </c>
      <c r="F525" s="16">
        <v>1</v>
      </c>
      <c r="G525" s="14">
        <f t="shared" si="40"/>
        <v>15</v>
      </c>
      <c r="H525" s="14">
        <f t="shared" si="41"/>
        <v>1</v>
      </c>
      <c r="I525" s="14">
        <f t="shared" si="42"/>
        <v>0</v>
      </c>
      <c r="J525" s="14">
        <f t="shared" si="43"/>
        <v>9</v>
      </c>
      <c r="K525" s="14">
        <f t="shared" si="44"/>
        <v>1</v>
      </c>
    </row>
    <row r="526" spans="1:11" x14ac:dyDescent="0.35">
      <c r="A526" s="23" t="s">
        <v>1687</v>
      </c>
      <c r="B526" s="17">
        <v>17</v>
      </c>
      <c r="C526" s="17">
        <v>0</v>
      </c>
      <c r="D526" s="17">
        <v>1</v>
      </c>
      <c r="E526" s="17">
        <v>6</v>
      </c>
      <c r="F526" s="17">
        <v>4</v>
      </c>
      <c r="G526" s="14" t="str">
        <f t="shared" si="40"/>
        <v>z</v>
      </c>
      <c r="H526" s="14" t="str">
        <f t="shared" si="41"/>
        <v>z</v>
      </c>
      <c r="I526" s="14" t="str">
        <f t="shared" si="42"/>
        <v>z</v>
      </c>
      <c r="J526" s="14" t="str">
        <f t="shared" si="43"/>
        <v>z</v>
      </c>
      <c r="K526" s="14" t="str">
        <f t="shared" si="44"/>
        <v>z</v>
      </c>
    </row>
    <row r="527" spans="1:11" x14ac:dyDescent="0.35">
      <c r="A527" s="22" t="s">
        <v>1687</v>
      </c>
      <c r="B527" s="16">
        <v>14</v>
      </c>
      <c r="C527" s="17">
        <v>1</v>
      </c>
      <c r="D527" s="17">
        <v>1</v>
      </c>
      <c r="E527" s="16">
        <v>6</v>
      </c>
      <c r="F527" s="16">
        <v>4</v>
      </c>
      <c r="G527" s="14" t="str">
        <f t="shared" si="40"/>
        <v>z</v>
      </c>
      <c r="H527" s="14" t="str">
        <f t="shared" si="41"/>
        <v>z</v>
      </c>
      <c r="I527" s="14" t="str">
        <f t="shared" si="42"/>
        <v>z</v>
      </c>
      <c r="J527" s="14" t="str">
        <f t="shared" si="43"/>
        <v>z</v>
      </c>
      <c r="K527" s="14" t="str">
        <f t="shared" si="44"/>
        <v>z</v>
      </c>
    </row>
    <row r="528" spans="1:11" x14ac:dyDescent="0.35">
      <c r="A528" s="23">
        <v>15000</v>
      </c>
      <c r="B528" s="17">
        <v>12</v>
      </c>
      <c r="C528" s="17">
        <v>1</v>
      </c>
      <c r="D528" s="17">
        <v>1</v>
      </c>
      <c r="E528" s="17">
        <v>6</v>
      </c>
      <c r="F528" s="17">
        <v>4</v>
      </c>
      <c r="G528" s="14">
        <f t="shared" si="40"/>
        <v>12</v>
      </c>
      <c r="H528" s="14">
        <f t="shared" si="41"/>
        <v>1</v>
      </c>
      <c r="I528" s="14">
        <f t="shared" si="42"/>
        <v>1</v>
      </c>
      <c r="J528" s="14">
        <f t="shared" si="43"/>
        <v>6</v>
      </c>
      <c r="K528" s="14">
        <f t="shared" si="44"/>
        <v>4</v>
      </c>
    </row>
    <row r="529" spans="1:11" x14ac:dyDescent="0.35">
      <c r="A529" s="22">
        <v>10000</v>
      </c>
      <c r="B529" s="16">
        <v>8</v>
      </c>
      <c r="C529" s="17">
        <v>1</v>
      </c>
      <c r="D529" s="17">
        <v>1</v>
      </c>
      <c r="E529" s="16">
        <v>6</v>
      </c>
      <c r="F529" s="16">
        <v>4</v>
      </c>
      <c r="G529" s="14">
        <f t="shared" si="40"/>
        <v>8</v>
      </c>
      <c r="H529" s="14">
        <f t="shared" si="41"/>
        <v>1</v>
      </c>
      <c r="I529" s="14">
        <f t="shared" si="42"/>
        <v>1</v>
      </c>
      <c r="J529" s="14">
        <f t="shared" si="43"/>
        <v>6</v>
      </c>
      <c r="K529" s="14">
        <f t="shared" si="44"/>
        <v>4</v>
      </c>
    </row>
    <row r="530" spans="1:11" x14ac:dyDescent="0.35">
      <c r="A530" s="23">
        <v>284000</v>
      </c>
      <c r="B530" s="17">
        <v>8</v>
      </c>
      <c r="C530" s="17">
        <v>1</v>
      </c>
      <c r="D530" s="17">
        <v>1</v>
      </c>
      <c r="E530" s="17">
        <v>5</v>
      </c>
      <c r="F530" s="17">
        <v>1</v>
      </c>
      <c r="G530" s="14">
        <f t="shared" si="40"/>
        <v>8</v>
      </c>
      <c r="H530" s="14">
        <f t="shared" si="41"/>
        <v>1</v>
      </c>
      <c r="I530" s="14">
        <f t="shared" si="42"/>
        <v>1</v>
      </c>
      <c r="J530" s="14">
        <f t="shared" si="43"/>
        <v>5</v>
      </c>
      <c r="K530" s="14">
        <f t="shared" si="44"/>
        <v>1</v>
      </c>
    </row>
    <row r="531" spans="1:11" x14ac:dyDescent="0.35">
      <c r="A531" s="22">
        <v>2695000</v>
      </c>
      <c r="B531" s="16">
        <v>12</v>
      </c>
      <c r="C531" s="17">
        <v>0</v>
      </c>
      <c r="D531" s="17">
        <v>1</v>
      </c>
      <c r="E531" s="16">
        <v>6</v>
      </c>
      <c r="F531" s="16">
        <v>2</v>
      </c>
      <c r="G531" s="14">
        <f t="shared" si="40"/>
        <v>12</v>
      </c>
      <c r="H531" s="14">
        <f t="shared" si="41"/>
        <v>0</v>
      </c>
      <c r="I531" s="14">
        <f t="shared" si="42"/>
        <v>1</v>
      </c>
      <c r="J531" s="14">
        <f t="shared" si="43"/>
        <v>6</v>
      </c>
      <c r="K531" s="14">
        <f t="shared" si="44"/>
        <v>2</v>
      </c>
    </row>
    <row r="532" spans="1:11" x14ac:dyDescent="0.35">
      <c r="A532" s="23">
        <v>1414000</v>
      </c>
      <c r="B532" s="17">
        <v>9</v>
      </c>
      <c r="C532" s="17">
        <v>0</v>
      </c>
      <c r="D532" s="17">
        <v>1</v>
      </c>
      <c r="E532" s="17">
        <v>6</v>
      </c>
      <c r="F532" s="17">
        <v>2</v>
      </c>
      <c r="G532" s="14">
        <f t="shared" si="40"/>
        <v>9</v>
      </c>
      <c r="H532" s="14">
        <f t="shared" si="41"/>
        <v>0</v>
      </c>
      <c r="I532" s="14">
        <f t="shared" si="42"/>
        <v>1</v>
      </c>
      <c r="J532" s="14">
        <f t="shared" si="43"/>
        <v>6</v>
      </c>
      <c r="K532" s="14">
        <f t="shared" si="44"/>
        <v>2</v>
      </c>
    </row>
    <row r="533" spans="1:11" x14ac:dyDescent="0.35">
      <c r="A533" s="22">
        <v>28500</v>
      </c>
      <c r="B533" s="16">
        <v>14</v>
      </c>
      <c r="C533" s="17">
        <v>1</v>
      </c>
      <c r="D533" s="17">
        <v>1</v>
      </c>
      <c r="E533" s="16">
        <v>8</v>
      </c>
      <c r="F533" s="16">
        <v>2</v>
      </c>
      <c r="G533" s="14">
        <f t="shared" si="40"/>
        <v>14</v>
      </c>
      <c r="H533" s="14">
        <f t="shared" si="41"/>
        <v>1</v>
      </c>
      <c r="I533" s="14">
        <f t="shared" si="42"/>
        <v>1</v>
      </c>
      <c r="J533" s="14">
        <f t="shared" si="43"/>
        <v>8</v>
      </c>
      <c r="K533" s="14">
        <f t="shared" si="44"/>
        <v>2</v>
      </c>
    </row>
    <row r="534" spans="1:11" x14ac:dyDescent="0.35">
      <c r="A534" s="23">
        <v>17500</v>
      </c>
      <c r="B534" s="17">
        <v>10</v>
      </c>
      <c r="C534" s="17">
        <v>1</v>
      </c>
      <c r="D534" s="17">
        <v>1</v>
      </c>
      <c r="E534" s="17">
        <v>8</v>
      </c>
      <c r="F534" s="17">
        <v>2</v>
      </c>
      <c r="G534" s="14">
        <f t="shared" si="40"/>
        <v>10</v>
      </c>
      <c r="H534" s="14">
        <f t="shared" si="41"/>
        <v>1</v>
      </c>
      <c r="I534" s="14">
        <f t="shared" si="42"/>
        <v>1</v>
      </c>
      <c r="J534" s="14">
        <f t="shared" si="43"/>
        <v>8</v>
      </c>
      <c r="K534" s="14">
        <f t="shared" si="44"/>
        <v>2</v>
      </c>
    </row>
    <row r="535" spans="1:11" x14ac:dyDescent="0.35">
      <c r="A535" s="22">
        <v>1160000</v>
      </c>
      <c r="B535" s="16">
        <v>17</v>
      </c>
      <c r="C535" s="17">
        <v>1</v>
      </c>
      <c r="D535" s="17">
        <v>1</v>
      </c>
      <c r="E535" s="16">
        <v>4</v>
      </c>
      <c r="F535" s="16">
        <v>2</v>
      </c>
      <c r="G535" s="14">
        <f t="shared" si="40"/>
        <v>17</v>
      </c>
      <c r="H535" s="14">
        <f t="shared" si="41"/>
        <v>1</v>
      </c>
      <c r="I535" s="14">
        <f t="shared" si="42"/>
        <v>1</v>
      </c>
      <c r="J535" s="14">
        <f t="shared" si="43"/>
        <v>4</v>
      </c>
      <c r="K535" s="14">
        <f t="shared" si="44"/>
        <v>2</v>
      </c>
    </row>
    <row r="536" spans="1:11" x14ac:dyDescent="0.35">
      <c r="A536" s="23">
        <v>414000</v>
      </c>
      <c r="B536" s="17">
        <v>13</v>
      </c>
      <c r="C536" s="17">
        <v>0</v>
      </c>
      <c r="D536" s="17">
        <v>1</v>
      </c>
      <c r="E536" s="17">
        <v>4</v>
      </c>
      <c r="F536" s="17">
        <v>2</v>
      </c>
      <c r="G536" s="14">
        <f t="shared" si="40"/>
        <v>13</v>
      </c>
      <c r="H536" s="14">
        <f t="shared" si="41"/>
        <v>0</v>
      </c>
      <c r="I536" s="14">
        <f t="shared" si="42"/>
        <v>1</v>
      </c>
      <c r="J536" s="14">
        <f t="shared" si="43"/>
        <v>4</v>
      </c>
      <c r="K536" s="14">
        <f t="shared" si="44"/>
        <v>2</v>
      </c>
    </row>
    <row r="537" spans="1:11" x14ac:dyDescent="0.35">
      <c r="A537" s="22" t="s">
        <v>1687</v>
      </c>
      <c r="B537" s="16">
        <v>7</v>
      </c>
      <c r="C537" s="17">
        <v>1</v>
      </c>
      <c r="D537" s="17">
        <v>1</v>
      </c>
      <c r="E537" s="16">
        <v>1</v>
      </c>
      <c r="F537" s="16">
        <v>2</v>
      </c>
      <c r="G537" s="14" t="str">
        <f t="shared" si="40"/>
        <v>z</v>
      </c>
      <c r="H537" s="14" t="str">
        <f t="shared" si="41"/>
        <v>z</v>
      </c>
      <c r="I537" s="14" t="str">
        <f t="shared" si="42"/>
        <v>z</v>
      </c>
      <c r="J537" s="14" t="str">
        <f t="shared" si="43"/>
        <v>z</v>
      </c>
      <c r="K537" s="14" t="str">
        <f t="shared" si="44"/>
        <v>z</v>
      </c>
    </row>
    <row r="538" spans="1:11" x14ac:dyDescent="0.35">
      <c r="A538" s="23">
        <v>5708000</v>
      </c>
      <c r="B538" s="17">
        <v>15</v>
      </c>
      <c r="C538" s="17">
        <v>0</v>
      </c>
      <c r="D538" s="17">
        <v>1</v>
      </c>
      <c r="E538" s="17">
        <v>12</v>
      </c>
      <c r="F538" s="17">
        <v>2</v>
      </c>
      <c r="G538" s="14">
        <f t="shared" si="40"/>
        <v>15</v>
      </c>
      <c r="H538" s="14">
        <f t="shared" si="41"/>
        <v>0</v>
      </c>
      <c r="I538" s="14">
        <f t="shared" si="42"/>
        <v>1</v>
      </c>
      <c r="J538" s="14">
        <f t="shared" si="43"/>
        <v>12</v>
      </c>
      <c r="K538" s="14">
        <f t="shared" si="44"/>
        <v>2</v>
      </c>
    </row>
    <row r="539" spans="1:11" x14ac:dyDescent="0.35">
      <c r="A539" s="22">
        <v>934000</v>
      </c>
      <c r="B539" s="16">
        <v>11</v>
      </c>
      <c r="C539" s="17">
        <v>1</v>
      </c>
      <c r="D539" s="17">
        <v>1</v>
      </c>
      <c r="E539" s="16">
        <v>12</v>
      </c>
      <c r="F539" s="16">
        <v>2</v>
      </c>
      <c r="G539" s="14">
        <f t="shared" si="40"/>
        <v>11</v>
      </c>
      <c r="H539" s="14">
        <f t="shared" si="41"/>
        <v>1</v>
      </c>
      <c r="I539" s="14">
        <f t="shared" si="42"/>
        <v>1</v>
      </c>
      <c r="J539" s="14">
        <f t="shared" si="43"/>
        <v>12</v>
      </c>
      <c r="K539" s="14">
        <f t="shared" si="44"/>
        <v>2</v>
      </c>
    </row>
    <row r="540" spans="1:11" x14ac:dyDescent="0.35">
      <c r="A540" s="23" t="s">
        <v>1687</v>
      </c>
      <c r="B540" s="17">
        <v>13</v>
      </c>
      <c r="C540" s="17">
        <v>1</v>
      </c>
      <c r="D540" s="17">
        <v>1</v>
      </c>
      <c r="E540" s="17">
        <v>1</v>
      </c>
      <c r="F540" s="17">
        <v>3</v>
      </c>
      <c r="G540" s="14" t="str">
        <f t="shared" si="40"/>
        <v>z</v>
      </c>
      <c r="H540" s="14" t="str">
        <f t="shared" si="41"/>
        <v>z</v>
      </c>
      <c r="I540" s="14" t="str">
        <f t="shared" si="42"/>
        <v>z</v>
      </c>
      <c r="J540" s="14" t="str">
        <f t="shared" si="43"/>
        <v>z</v>
      </c>
      <c r="K540" s="14" t="str">
        <f t="shared" si="44"/>
        <v>z</v>
      </c>
    </row>
    <row r="541" spans="1:11" x14ac:dyDescent="0.35">
      <c r="A541" s="22">
        <v>200000</v>
      </c>
      <c r="B541" s="16">
        <v>8</v>
      </c>
      <c r="C541" s="17">
        <v>1</v>
      </c>
      <c r="D541" s="17">
        <v>1</v>
      </c>
      <c r="E541" s="16">
        <v>1</v>
      </c>
      <c r="F541" s="16">
        <v>3</v>
      </c>
      <c r="G541" s="14">
        <f t="shared" si="40"/>
        <v>8</v>
      </c>
      <c r="H541" s="14">
        <f t="shared" si="41"/>
        <v>1</v>
      </c>
      <c r="I541" s="14">
        <f t="shared" si="42"/>
        <v>1</v>
      </c>
      <c r="J541" s="14">
        <f t="shared" si="43"/>
        <v>1</v>
      </c>
      <c r="K541" s="14">
        <f t="shared" si="44"/>
        <v>3</v>
      </c>
    </row>
    <row r="542" spans="1:11" x14ac:dyDescent="0.35">
      <c r="A542" s="23">
        <v>20000</v>
      </c>
      <c r="B542" s="17">
        <v>8</v>
      </c>
      <c r="C542" s="17">
        <v>0</v>
      </c>
      <c r="D542" s="17">
        <v>1</v>
      </c>
      <c r="E542" s="17">
        <v>8</v>
      </c>
      <c r="F542" s="17">
        <v>2</v>
      </c>
      <c r="G542" s="14">
        <f t="shared" si="40"/>
        <v>8</v>
      </c>
      <c r="H542" s="14">
        <f t="shared" si="41"/>
        <v>0</v>
      </c>
      <c r="I542" s="14">
        <f t="shared" si="42"/>
        <v>1</v>
      </c>
      <c r="J542" s="14">
        <f t="shared" si="43"/>
        <v>8</v>
      </c>
      <c r="K542" s="14">
        <f t="shared" si="44"/>
        <v>2</v>
      </c>
    </row>
    <row r="543" spans="1:11" x14ac:dyDescent="0.35">
      <c r="A543" s="22" t="s">
        <v>1687</v>
      </c>
      <c r="B543" s="16">
        <v>7</v>
      </c>
      <c r="C543" s="17">
        <v>1</v>
      </c>
      <c r="D543" s="17">
        <v>1</v>
      </c>
      <c r="E543" s="16">
        <v>5</v>
      </c>
      <c r="F543" s="16">
        <v>3</v>
      </c>
      <c r="G543" s="14" t="str">
        <f t="shared" si="40"/>
        <v>z</v>
      </c>
      <c r="H543" s="14" t="str">
        <f t="shared" si="41"/>
        <v>z</v>
      </c>
      <c r="I543" s="14" t="str">
        <f t="shared" si="42"/>
        <v>z</v>
      </c>
      <c r="J543" s="14" t="str">
        <f t="shared" si="43"/>
        <v>z</v>
      </c>
      <c r="K543" s="14" t="str">
        <f t="shared" si="44"/>
        <v>z</v>
      </c>
    </row>
    <row r="544" spans="1:11" x14ac:dyDescent="0.35">
      <c r="A544" s="23">
        <v>443000</v>
      </c>
      <c r="B544" s="17">
        <v>16</v>
      </c>
      <c r="C544" s="17">
        <v>1</v>
      </c>
      <c r="D544" s="17">
        <v>1</v>
      </c>
      <c r="E544" s="17">
        <v>0</v>
      </c>
      <c r="F544" s="17">
        <v>2</v>
      </c>
      <c r="G544" s="14">
        <f t="shared" si="40"/>
        <v>16</v>
      </c>
      <c r="H544" s="14">
        <f t="shared" si="41"/>
        <v>1</v>
      </c>
      <c r="I544" s="14">
        <f t="shared" si="42"/>
        <v>1</v>
      </c>
      <c r="J544" s="14">
        <f t="shared" si="43"/>
        <v>0</v>
      </c>
      <c r="K544" s="14">
        <f t="shared" si="44"/>
        <v>2</v>
      </c>
    </row>
    <row r="545" spans="1:11" x14ac:dyDescent="0.35">
      <c r="A545" s="22">
        <v>243000</v>
      </c>
      <c r="B545" s="16">
        <v>12</v>
      </c>
      <c r="C545" s="17">
        <v>0</v>
      </c>
      <c r="D545" s="17">
        <v>1</v>
      </c>
      <c r="E545" s="16">
        <v>0</v>
      </c>
      <c r="F545" s="16">
        <v>2</v>
      </c>
      <c r="G545" s="14">
        <f t="shared" si="40"/>
        <v>12</v>
      </c>
      <c r="H545" s="14">
        <f t="shared" si="41"/>
        <v>0</v>
      </c>
      <c r="I545" s="14">
        <f t="shared" si="42"/>
        <v>1</v>
      </c>
      <c r="J545" s="14">
        <f t="shared" si="43"/>
        <v>0</v>
      </c>
      <c r="K545" s="14">
        <f t="shared" si="44"/>
        <v>2</v>
      </c>
    </row>
    <row r="546" spans="1:11" x14ac:dyDescent="0.35">
      <c r="A546" s="23">
        <v>300000</v>
      </c>
      <c r="B546" s="17">
        <v>14</v>
      </c>
      <c r="C546" s="17">
        <v>0</v>
      </c>
      <c r="D546" s="17">
        <v>1</v>
      </c>
      <c r="E546" s="17">
        <v>9</v>
      </c>
      <c r="F546" s="17">
        <v>3</v>
      </c>
      <c r="G546" s="14">
        <f t="shared" si="40"/>
        <v>14</v>
      </c>
      <c r="H546" s="14">
        <f t="shared" si="41"/>
        <v>0</v>
      </c>
      <c r="I546" s="14">
        <f t="shared" si="42"/>
        <v>1</v>
      </c>
      <c r="J546" s="14">
        <f t="shared" si="43"/>
        <v>9</v>
      </c>
      <c r="K546" s="14">
        <f t="shared" si="44"/>
        <v>3</v>
      </c>
    </row>
    <row r="547" spans="1:11" x14ac:dyDescent="0.35">
      <c r="A547" s="22">
        <v>310000</v>
      </c>
      <c r="B547" s="16">
        <v>12</v>
      </c>
      <c r="C547" s="17">
        <v>0</v>
      </c>
      <c r="D547" s="17">
        <v>1</v>
      </c>
      <c r="E547" s="16">
        <v>9</v>
      </c>
      <c r="F547" s="16">
        <v>3</v>
      </c>
      <c r="G547" s="14">
        <f t="shared" si="40"/>
        <v>12</v>
      </c>
      <c r="H547" s="14">
        <f t="shared" si="41"/>
        <v>0</v>
      </c>
      <c r="I547" s="14">
        <f t="shared" si="42"/>
        <v>1</v>
      </c>
      <c r="J547" s="14">
        <f t="shared" si="43"/>
        <v>9</v>
      </c>
      <c r="K547" s="14">
        <f t="shared" si="44"/>
        <v>3</v>
      </c>
    </row>
    <row r="548" spans="1:11" x14ac:dyDescent="0.35">
      <c r="A548" s="23" t="s">
        <v>1687</v>
      </c>
      <c r="B548" s="17">
        <v>14</v>
      </c>
      <c r="C548" s="17">
        <v>0</v>
      </c>
      <c r="D548" s="17">
        <v>1</v>
      </c>
      <c r="E548" s="17">
        <v>2</v>
      </c>
      <c r="F548" s="17">
        <v>3</v>
      </c>
      <c r="G548" s="14" t="str">
        <f t="shared" si="40"/>
        <v>z</v>
      </c>
      <c r="H548" s="14" t="str">
        <f t="shared" si="41"/>
        <v>z</v>
      </c>
      <c r="I548" s="14" t="str">
        <f t="shared" si="42"/>
        <v>z</v>
      </c>
      <c r="J548" s="14" t="str">
        <f t="shared" si="43"/>
        <v>z</v>
      </c>
      <c r="K548" s="14" t="str">
        <f t="shared" si="44"/>
        <v>z</v>
      </c>
    </row>
    <row r="549" spans="1:11" x14ac:dyDescent="0.35">
      <c r="A549" s="22">
        <v>26000</v>
      </c>
      <c r="B549" s="16">
        <v>12</v>
      </c>
      <c r="C549" s="17">
        <v>0</v>
      </c>
      <c r="D549" s="17">
        <v>1</v>
      </c>
      <c r="E549" s="16">
        <v>2</v>
      </c>
      <c r="F549" s="16">
        <v>3</v>
      </c>
      <c r="G549" s="14">
        <f t="shared" si="40"/>
        <v>12</v>
      </c>
      <c r="H549" s="14">
        <f t="shared" si="41"/>
        <v>0</v>
      </c>
      <c r="I549" s="14">
        <f t="shared" si="42"/>
        <v>1</v>
      </c>
      <c r="J549" s="14">
        <f t="shared" si="43"/>
        <v>2</v>
      </c>
      <c r="K549" s="14">
        <f t="shared" si="44"/>
        <v>3</v>
      </c>
    </row>
    <row r="550" spans="1:11" x14ac:dyDescent="0.35">
      <c r="A550" s="23">
        <v>1126000</v>
      </c>
      <c r="B550" s="17">
        <v>11</v>
      </c>
      <c r="C550" s="17">
        <v>0</v>
      </c>
      <c r="D550" s="17">
        <v>1</v>
      </c>
      <c r="E550" s="17">
        <v>8</v>
      </c>
      <c r="F550" s="17">
        <v>3</v>
      </c>
      <c r="G550" s="14">
        <f t="shared" si="40"/>
        <v>11</v>
      </c>
      <c r="H550" s="14">
        <f t="shared" si="41"/>
        <v>0</v>
      </c>
      <c r="I550" s="14">
        <f t="shared" si="42"/>
        <v>1</v>
      </c>
      <c r="J550" s="14">
        <f t="shared" si="43"/>
        <v>8</v>
      </c>
      <c r="K550" s="14">
        <f t="shared" si="44"/>
        <v>3</v>
      </c>
    </row>
    <row r="551" spans="1:11" x14ac:dyDescent="0.35">
      <c r="A551" s="22">
        <v>672000</v>
      </c>
      <c r="B551" s="16">
        <v>9</v>
      </c>
      <c r="C551" s="17">
        <v>0</v>
      </c>
      <c r="D551" s="17">
        <v>1</v>
      </c>
      <c r="E551" s="16">
        <v>8</v>
      </c>
      <c r="F551" s="16">
        <v>3</v>
      </c>
      <c r="G551" s="14">
        <f t="shared" si="40"/>
        <v>9</v>
      </c>
      <c r="H551" s="14">
        <f t="shared" si="41"/>
        <v>0</v>
      </c>
      <c r="I551" s="14">
        <f t="shared" si="42"/>
        <v>1</v>
      </c>
      <c r="J551" s="14">
        <f t="shared" si="43"/>
        <v>8</v>
      </c>
      <c r="K551" s="14">
        <f t="shared" si="44"/>
        <v>3</v>
      </c>
    </row>
    <row r="552" spans="1:11" x14ac:dyDescent="0.35">
      <c r="A552" s="23" t="s">
        <v>1687</v>
      </c>
      <c r="B552" s="17">
        <v>8</v>
      </c>
      <c r="C552" s="17">
        <v>1</v>
      </c>
      <c r="D552" s="17">
        <v>1</v>
      </c>
      <c r="E552" s="17">
        <v>1</v>
      </c>
      <c r="F552" s="17">
        <v>1</v>
      </c>
      <c r="G552" s="14" t="str">
        <f t="shared" si="40"/>
        <v>z</v>
      </c>
      <c r="H552" s="14" t="str">
        <f t="shared" si="41"/>
        <v>z</v>
      </c>
      <c r="I552" s="14" t="str">
        <f t="shared" si="42"/>
        <v>z</v>
      </c>
      <c r="J552" s="14" t="str">
        <f t="shared" si="43"/>
        <v>z</v>
      </c>
      <c r="K552" s="14" t="str">
        <f t="shared" si="44"/>
        <v>z</v>
      </c>
    </row>
    <row r="553" spans="1:11" x14ac:dyDescent="0.35">
      <c r="A553" s="22" t="s">
        <v>1687</v>
      </c>
      <c r="B553" s="16">
        <v>14</v>
      </c>
      <c r="C553" s="17">
        <v>1</v>
      </c>
      <c r="D553" s="17">
        <v>1</v>
      </c>
      <c r="E553" s="16">
        <v>8</v>
      </c>
      <c r="F553" s="16">
        <v>4</v>
      </c>
      <c r="G553" s="14" t="str">
        <f t="shared" si="40"/>
        <v>z</v>
      </c>
      <c r="H553" s="14" t="str">
        <f t="shared" si="41"/>
        <v>z</v>
      </c>
      <c r="I553" s="14" t="str">
        <f t="shared" si="42"/>
        <v>z</v>
      </c>
      <c r="J553" s="14" t="str">
        <f t="shared" si="43"/>
        <v>z</v>
      </c>
      <c r="K553" s="14" t="str">
        <f t="shared" si="44"/>
        <v>z</v>
      </c>
    </row>
    <row r="554" spans="1:11" x14ac:dyDescent="0.35">
      <c r="A554" s="23">
        <v>36000</v>
      </c>
      <c r="B554" s="17">
        <v>10</v>
      </c>
      <c r="C554" s="17">
        <v>0</v>
      </c>
      <c r="D554" s="17">
        <v>1</v>
      </c>
      <c r="E554" s="17">
        <v>8</v>
      </c>
      <c r="F554" s="17">
        <v>4</v>
      </c>
      <c r="G554" s="14">
        <f t="shared" si="40"/>
        <v>10</v>
      </c>
      <c r="H554" s="14">
        <f t="shared" si="41"/>
        <v>0</v>
      </c>
      <c r="I554" s="14">
        <f t="shared" si="42"/>
        <v>1</v>
      </c>
      <c r="J554" s="14">
        <f t="shared" si="43"/>
        <v>8</v>
      </c>
      <c r="K554" s="14">
        <f t="shared" si="44"/>
        <v>4</v>
      </c>
    </row>
    <row r="555" spans="1:11" x14ac:dyDescent="0.35">
      <c r="A555" s="22">
        <v>17000</v>
      </c>
      <c r="B555" s="16">
        <v>8</v>
      </c>
      <c r="C555" s="17">
        <v>0</v>
      </c>
      <c r="D555" s="17">
        <v>1</v>
      </c>
      <c r="E555" s="16">
        <v>8</v>
      </c>
      <c r="F555" s="16">
        <v>4</v>
      </c>
      <c r="G555" s="14">
        <f t="shared" si="40"/>
        <v>8</v>
      </c>
      <c r="H555" s="14">
        <f t="shared" si="41"/>
        <v>0</v>
      </c>
      <c r="I555" s="14">
        <f t="shared" si="42"/>
        <v>1</v>
      </c>
      <c r="J555" s="14">
        <f t="shared" si="43"/>
        <v>8</v>
      </c>
      <c r="K555" s="14">
        <f t="shared" si="44"/>
        <v>4</v>
      </c>
    </row>
    <row r="556" spans="1:11" x14ac:dyDescent="0.35">
      <c r="A556" s="23" t="s">
        <v>1687</v>
      </c>
      <c r="B556" s="17">
        <v>17</v>
      </c>
      <c r="C556" s="17">
        <v>1</v>
      </c>
      <c r="D556" s="17">
        <v>1</v>
      </c>
      <c r="E556" s="17">
        <v>3</v>
      </c>
      <c r="F556" s="17">
        <v>3</v>
      </c>
      <c r="G556" s="14" t="str">
        <f t="shared" si="40"/>
        <v>z</v>
      </c>
      <c r="H556" s="14" t="str">
        <f t="shared" si="41"/>
        <v>z</v>
      </c>
      <c r="I556" s="14" t="str">
        <f t="shared" si="42"/>
        <v>z</v>
      </c>
      <c r="J556" s="14" t="str">
        <f t="shared" si="43"/>
        <v>z</v>
      </c>
      <c r="K556" s="14" t="str">
        <f t="shared" si="44"/>
        <v>z</v>
      </c>
    </row>
    <row r="557" spans="1:11" x14ac:dyDescent="0.35">
      <c r="A557" s="22">
        <v>25000</v>
      </c>
      <c r="B557" s="16">
        <v>6</v>
      </c>
      <c r="C557" s="17">
        <v>0</v>
      </c>
      <c r="D557" s="17">
        <v>1</v>
      </c>
      <c r="E557" s="16">
        <v>8</v>
      </c>
      <c r="F557" s="16">
        <v>2</v>
      </c>
      <c r="G557" s="14">
        <f t="shared" si="40"/>
        <v>6</v>
      </c>
      <c r="H557" s="14">
        <f t="shared" si="41"/>
        <v>0</v>
      </c>
      <c r="I557" s="14">
        <f t="shared" si="42"/>
        <v>1</v>
      </c>
      <c r="J557" s="14">
        <f t="shared" si="43"/>
        <v>8</v>
      </c>
      <c r="K557" s="14">
        <f t="shared" si="44"/>
        <v>2</v>
      </c>
    </row>
    <row r="558" spans="1:11" x14ac:dyDescent="0.35">
      <c r="A558" s="23">
        <v>202000</v>
      </c>
      <c r="B558" s="17">
        <v>12</v>
      </c>
      <c r="C558" s="17">
        <v>1</v>
      </c>
      <c r="D558" s="17">
        <v>1</v>
      </c>
      <c r="E558" s="17">
        <v>0</v>
      </c>
      <c r="F558" s="17">
        <v>1</v>
      </c>
      <c r="G558" s="14">
        <f t="shared" si="40"/>
        <v>12</v>
      </c>
      <c r="H558" s="14">
        <f t="shared" si="41"/>
        <v>1</v>
      </c>
      <c r="I558" s="14">
        <f t="shared" si="42"/>
        <v>1</v>
      </c>
      <c r="J558" s="14">
        <f t="shared" si="43"/>
        <v>0</v>
      </c>
      <c r="K558" s="14">
        <f t="shared" si="44"/>
        <v>1</v>
      </c>
    </row>
    <row r="559" spans="1:11" x14ac:dyDescent="0.35">
      <c r="A559" s="22" t="s">
        <v>1687</v>
      </c>
      <c r="B559" s="16">
        <v>17</v>
      </c>
      <c r="C559" s="17">
        <v>1</v>
      </c>
      <c r="D559" s="17">
        <v>1</v>
      </c>
      <c r="E559" s="16">
        <v>11</v>
      </c>
      <c r="F559" s="16">
        <v>1</v>
      </c>
      <c r="G559" s="14" t="str">
        <f t="shared" si="40"/>
        <v>z</v>
      </c>
      <c r="H559" s="14" t="str">
        <f t="shared" si="41"/>
        <v>z</v>
      </c>
      <c r="I559" s="14" t="str">
        <f t="shared" si="42"/>
        <v>z</v>
      </c>
      <c r="J559" s="14" t="str">
        <f t="shared" si="43"/>
        <v>z</v>
      </c>
      <c r="K559" s="14" t="str">
        <f t="shared" si="44"/>
        <v>z</v>
      </c>
    </row>
    <row r="560" spans="1:11" x14ac:dyDescent="0.35">
      <c r="A560" s="23">
        <v>4460000</v>
      </c>
      <c r="B560" s="17">
        <v>16</v>
      </c>
      <c r="C560" s="17">
        <v>0</v>
      </c>
      <c r="D560" s="17">
        <v>1</v>
      </c>
      <c r="E560" s="17">
        <v>16</v>
      </c>
      <c r="F560" s="17">
        <v>1</v>
      </c>
      <c r="G560" s="14">
        <f t="shared" si="40"/>
        <v>16</v>
      </c>
      <c r="H560" s="14">
        <f t="shared" si="41"/>
        <v>0</v>
      </c>
      <c r="I560" s="14">
        <f t="shared" si="42"/>
        <v>1</v>
      </c>
      <c r="J560" s="14">
        <f t="shared" si="43"/>
        <v>16</v>
      </c>
      <c r="K560" s="14">
        <f t="shared" si="44"/>
        <v>1</v>
      </c>
    </row>
    <row r="561" spans="1:11" x14ac:dyDescent="0.35">
      <c r="A561" s="22">
        <v>136000</v>
      </c>
      <c r="B561" s="16">
        <v>9</v>
      </c>
      <c r="C561" s="17">
        <v>1</v>
      </c>
      <c r="D561" s="17">
        <v>1</v>
      </c>
      <c r="E561" s="16">
        <v>2</v>
      </c>
      <c r="F561" s="16">
        <v>1</v>
      </c>
      <c r="G561" s="14">
        <f t="shared" si="40"/>
        <v>9</v>
      </c>
      <c r="H561" s="14">
        <f t="shared" si="41"/>
        <v>1</v>
      </c>
      <c r="I561" s="14">
        <f t="shared" si="42"/>
        <v>1</v>
      </c>
      <c r="J561" s="14">
        <f t="shared" si="43"/>
        <v>2</v>
      </c>
      <c r="K561" s="14">
        <f t="shared" si="44"/>
        <v>1</v>
      </c>
    </row>
    <row r="562" spans="1:11" x14ac:dyDescent="0.35">
      <c r="A562" s="23">
        <v>18000</v>
      </c>
      <c r="B562" s="17">
        <v>8</v>
      </c>
      <c r="C562" s="17">
        <v>1</v>
      </c>
      <c r="D562" s="17">
        <v>0</v>
      </c>
      <c r="E562" s="17">
        <v>0</v>
      </c>
      <c r="F562" s="17">
        <v>3</v>
      </c>
      <c r="G562" s="14">
        <f t="shared" si="40"/>
        <v>8</v>
      </c>
      <c r="H562" s="14">
        <f t="shared" si="41"/>
        <v>1</v>
      </c>
      <c r="I562" s="14">
        <f t="shared" si="42"/>
        <v>0</v>
      </c>
      <c r="J562" s="14">
        <f t="shared" si="43"/>
        <v>0</v>
      </c>
      <c r="K562" s="14">
        <f t="shared" si="44"/>
        <v>3</v>
      </c>
    </row>
    <row r="563" spans="1:11" x14ac:dyDescent="0.35">
      <c r="A563" s="22" t="s">
        <v>1687</v>
      </c>
      <c r="B563" s="16">
        <v>14</v>
      </c>
      <c r="C563" s="17">
        <v>1</v>
      </c>
      <c r="D563" s="17">
        <v>1</v>
      </c>
      <c r="E563" s="16">
        <v>3</v>
      </c>
      <c r="F563" s="16">
        <v>3</v>
      </c>
      <c r="G563" s="14" t="str">
        <f t="shared" si="40"/>
        <v>z</v>
      </c>
      <c r="H563" s="14" t="str">
        <f t="shared" si="41"/>
        <v>z</v>
      </c>
      <c r="I563" s="14" t="str">
        <f t="shared" si="42"/>
        <v>z</v>
      </c>
      <c r="J563" s="14" t="str">
        <f t="shared" si="43"/>
        <v>z</v>
      </c>
      <c r="K563" s="14" t="str">
        <f t="shared" si="44"/>
        <v>z</v>
      </c>
    </row>
    <row r="564" spans="1:11" x14ac:dyDescent="0.35">
      <c r="A564" s="23">
        <v>80000</v>
      </c>
      <c r="B564" s="17">
        <v>10</v>
      </c>
      <c r="C564" s="17">
        <v>1</v>
      </c>
      <c r="D564" s="17">
        <v>1</v>
      </c>
      <c r="E564" s="17">
        <v>6</v>
      </c>
      <c r="F564" s="17">
        <v>2</v>
      </c>
      <c r="G564" s="14">
        <f t="shared" si="40"/>
        <v>10</v>
      </c>
      <c r="H564" s="14">
        <f t="shared" si="41"/>
        <v>1</v>
      </c>
      <c r="I564" s="14">
        <f t="shared" si="42"/>
        <v>1</v>
      </c>
      <c r="J564" s="14">
        <f t="shared" si="43"/>
        <v>6</v>
      </c>
      <c r="K564" s="14">
        <f t="shared" si="44"/>
        <v>2</v>
      </c>
    </row>
    <row r="565" spans="1:11" x14ac:dyDescent="0.35">
      <c r="A565" s="22">
        <v>70000</v>
      </c>
      <c r="B565" s="16">
        <v>7</v>
      </c>
      <c r="C565" s="17">
        <v>0</v>
      </c>
      <c r="D565" s="17">
        <v>1</v>
      </c>
      <c r="E565" s="16">
        <v>6</v>
      </c>
      <c r="F565" s="16">
        <v>2</v>
      </c>
      <c r="G565" s="14">
        <f t="shared" si="40"/>
        <v>7</v>
      </c>
      <c r="H565" s="14">
        <f t="shared" si="41"/>
        <v>0</v>
      </c>
      <c r="I565" s="14">
        <f t="shared" si="42"/>
        <v>1</v>
      </c>
      <c r="J565" s="14">
        <f t="shared" si="43"/>
        <v>6</v>
      </c>
      <c r="K565" s="14">
        <f t="shared" si="44"/>
        <v>2</v>
      </c>
    </row>
    <row r="566" spans="1:11" x14ac:dyDescent="0.35">
      <c r="A566" s="23" t="s">
        <v>1687</v>
      </c>
      <c r="B566" s="17">
        <v>6</v>
      </c>
      <c r="C566" s="17">
        <v>0</v>
      </c>
      <c r="D566" s="17">
        <v>0</v>
      </c>
      <c r="E566" s="17"/>
      <c r="F566" s="17">
        <v>1</v>
      </c>
      <c r="G566" s="14" t="str">
        <f t="shared" si="40"/>
        <v>z</v>
      </c>
      <c r="H566" s="14" t="str">
        <f t="shared" si="41"/>
        <v>z</v>
      </c>
      <c r="I566" s="14" t="str">
        <f t="shared" si="42"/>
        <v>z</v>
      </c>
      <c r="J566" s="14" t="str">
        <f t="shared" si="43"/>
        <v>z</v>
      </c>
      <c r="K566" s="14" t="str">
        <f t="shared" si="44"/>
        <v>z</v>
      </c>
    </row>
    <row r="567" spans="1:11" x14ac:dyDescent="0.35">
      <c r="A567" s="22">
        <v>1592000</v>
      </c>
      <c r="B567" s="16">
        <v>9</v>
      </c>
      <c r="C567" s="17">
        <v>0</v>
      </c>
      <c r="D567" s="17">
        <v>1</v>
      </c>
      <c r="E567" s="16">
        <v>12</v>
      </c>
      <c r="F567" s="16">
        <v>2</v>
      </c>
      <c r="G567" s="14">
        <f t="shared" si="40"/>
        <v>9</v>
      </c>
      <c r="H567" s="14">
        <f t="shared" si="41"/>
        <v>0</v>
      </c>
      <c r="I567" s="14">
        <f t="shared" si="42"/>
        <v>1</v>
      </c>
      <c r="J567" s="14">
        <f t="shared" si="43"/>
        <v>12</v>
      </c>
      <c r="K567" s="14">
        <f t="shared" si="44"/>
        <v>2</v>
      </c>
    </row>
    <row r="568" spans="1:11" x14ac:dyDescent="0.35">
      <c r="A568" s="23">
        <v>584000</v>
      </c>
      <c r="B568" s="17">
        <v>13</v>
      </c>
      <c r="C568" s="17">
        <v>0</v>
      </c>
      <c r="D568" s="17">
        <v>1</v>
      </c>
      <c r="E568" s="17">
        <v>8</v>
      </c>
      <c r="F568" s="17">
        <v>2</v>
      </c>
      <c r="G568" s="14">
        <f t="shared" si="40"/>
        <v>13</v>
      </c>
      <c r="H568" s="14">
        <f t="shared" si="41"/>
        <v>0</v>
      </c>
      <c r="I568" s="14">
        <f t="shared" si="42"/>
        <v>1</v>
      </c>
      <c r="J568" s="14">
        <f t="shared" si="43"/>
        <v>8</v>
      </c>
      <c r="K568" s="14">
        <f t="shared" si="44"/>
        <v>2</v>
      </c>
    </row>
    <row r="569" spans="1:11" x14ac:dyDescent="0.35">
      <c r="A569" s="22">
        <v>25000</v>
      </c>
      <c r="B569" s="16">
        <v>8</v>
      </c>
      <c r="C569" s="17">
        <v>1</v>
      </c>
      <c r="D569" s="17">
        <v>1</v>
      </c>
      <c r="E569" s="16">
        <v>8</v>
      </c>
      <c r="F569" s="16">
        <v>2</v>
      </c>
      <c r="G569" s="14">
        <f t="shared" si="40"/>
        <v>8</v>
      </c>
      <c r="H569" s="14">
        <f t="shared" si="41"/>
        <v>1</v>
      </c>
      <c r="I569" s="14">
        <f t="shared" si="42"/>
        <v>1</v>
      </c>
      <c r="J569" s="14">
        <f t="shared" si="43"/>
        <v>8</v>
      </c>
      <c r="K569" s="14">
        <f t="shared" si="44"/>
        <v>2</v>
      </c>
    </row>
    <row r="570" spans="1:11" x14ac:dyDescent="0.35">
      <c r="A570" s="23">
        <v>753600</v>
      </c>
      <c r="B570" s="17">
        <v>16</v>
      </c>
      <c r="C570" s="17">
        <v>1</v>
      </c>
      <c r="D570" s="17">
        <v>1</v>
      </c>
      <c r="E570" s="17">
        <v>4</v>
      </c>
      <c r="F570" s="17">
        <v>4</v>
      </c>
      <c r="G570" s="14">
        <f t="shared" si="40"/>
        <v>16</v>
      </c>
      <c r="H570" s="14">
        <f t="shared" si="41"/>
        <v>1</v>
      </c>
      <c r="I570" s="14">
        <f t="shared" si="42"/>
        <v>1</v>
      </c>
      <c r="J570" s="14">
        <f t="shared" si="43"/>
        <v>4</v>
      </c>
      <c r="K570" s="14">
        <f t="shared" si="44"/>
        <v>4</v>
      </c>
    </row>
    <row r="571" spans="1:11" x14ac:dyDescent="0.35">
      <c r="A571" s="22">
        <v>444000</v>
      </c>
      <c r="B571" s="16">
        <v>12</v>
      </c>
      <c r="C571" s="17">
        <v>1</v>
      </c>
      <c r="D571" s="17">
        <v>1</v>
      </c>
      <c r="E571" s="16">
        <v>4</v>
      </c>
      <c r="F571" s="16">
        <v>4</v>
      </c>
      <c r="G571" s="14">
        <f t="shared" si="40"/>
        <v>12</v>
      </c>
      <c r="H571" s="14">
        <f t="shared" si="41"/>
        <v>1</v>
      </c>
      <c r="I571" s="14">
        <f t="shared" si="42"/>
        <v>1</v>
      </c>
      <c r="J571" s="14">
        <f t="shared" si="43"/>
        <v>4</v>
      </c>
      <c r="K571" s="14">
        <f t="shared" si="44"/>
        <v>4</v>
      </c>
    </row>
    <row r="572" spans="1:11" x14ac:dyDescent="0.35">
      <c r="A572" s="23">
        <v>47000</v>
      </c>
      <c r="B572" s="17">
        <v>8</v>
      </c>
      <c r="C572" s="17">
        <v>1</v>
      </c>
      <c r="D572" s="17">
        <v>1</v>
      </c>
      <c r="E572" s="17">
        <v>4</v>
      </c>
      <c r="F572" s="17">
        <v>4</v>
      </c>
      <c r="G572" s="14">
        <f t="shared" si="40"/>
        <v>8</v>
      </c>
      <c r="H572" s="14">
        <f t="shared" si="41"/>
        <v>1</v>
      </c>
      <c r="I572" s="14">
        <f t="shared" si="42"/>
        <v>1</v>
      </c>
      <c r="J572" s="14">
        <f t="shared" si="43"/>
        <v>4</v>
      </c>
      <c r="K572" s="14">
        <f t="shared" si="44"/>
        <v>4</v>
      </c>
    </row>
    <row r="573" spans="1:11" x14ac:dyDescent="0.35">
      <c r="A573" s="22">
        <v>202000</v>
      </c>
      <c r="B573" s="16">
        <v>12</v>
      </c>
      <c r="C573" s="17">
        <v>1</v>
      </c>
      <c r="D573" s="17">
        <v>1</v>
      </c>
      <c r="E573" s="16">
        <v>3</v>
      </c>
      <c r="F573" s="16">
        <v>2</v>
      </c>
      <c r="G573" s="14">
        <f t="shared" si="40"/>
        <v>12</v>
      </c>
      <c r="H573" s="14">
        <f t="shared" si="41"/>
        <v>1</v>
      </c>
      <c r="I573" s="14">
        <f t="shared" si="42"/>
        <v>1</v>
      </c>
      <c r="J573" s="14">
        <f t="shared" si="43"/>
        <v>3</v>
      </c>
      <c r="K573" s="14">
        <f t="shared" si="44"/>
        <v>2</v>
      </c>
    </row>
    <row r="574" spans="1:11" x14ac:dyDescent="0.35">
      <c r="A574" s="23">
        <v>167000</v>
      </c>
      <c r="B574" s="17">
        <v>11</v>
      </c>
      <c r="C574" s="17">
        <v>0</v>
      </c>
      <c r="D574" s="17">
        <v>1</v>
      </c>
      <c r="E574" s="17">
        <v>3</v>
      </c>
      <c r="F574" s="17">
        <v>2</v>
      </c>
      <c r="G574" s="14">
        <f t="shared" si="40"/>
        <v>11</v>
      </c>
      <c r="H574" s="14">
        <f t="shared" si="41"/>
        <v>0</v>
      </c>
      <c r="I574" s="14">
        <f t="shared" si="42"/>
        <v>1</v>
      </c>
      <c r="J574" s="14">
        <f t="shared" si="43"/>
        <v>3</v>
      </c>
      <c r="K574" s="14">
        <f t="shared" si="44"/>
        <v>2</v>
      </c>
    </row>
    <row r="575" spans="1:11" x14ac:dyDescent="0.35">
      <c r="A575" s="22">
        <v>1175000</v>
      </c>
      <c r="B575" s="16">
        <v>14</v>
      </c>
      <c r="C575" s="17">
        <v>1</v>
      </c>
      <c r="D575" s="17">
        <v>1</v>
      </c>
      <c r="E575" s="16">
        <v>7</v>
      </c>
      <c r="F575" s="16">
        <v>1</v>
      </c>
      <c r="G575" s="14">
        <f t="shared" si="40"/>
        <v>14</v>
      </c>
      <c r="H575" s="14">
        <f t="shared" si="41"/>
        <v>1</v>
      </c>
      <c r="I575" s="14">
        <f t="shared" si="42"/>
        <v>1</v>
      </c>
      <c r="J575" s="14">
        <f t="shared" si="43"/>
        <v>7</v>
      </c>
      <c r="K575" s="14">
        <f t="shared" si="44"/>
        <v>1</v>
      </c>
    </row>
    <row r="576" spans="1:11" x14ac:dyDescent="0.35">
      <c r="A576" s="23">
        <v>1364600</v>
      </c>
      <c r="B576" s="17">
        <v>16</v>
      </c>
      <c r="C576" s="17">
        <v>1</v>
      </c>
      <c r="D576" s="17">
        <v>0</v>
      </c>
      <c r="E576" s="17">
        <v>0</v>
      </c>
      <c r="F576" s="17">
        <v>2</v>
      </c>
      <c r="G576" s="14">
        <f t="shared" si="40"/>
        <v>16</v>
      </c>
      <c r="H576" s="14">
        <f t="shared" si="41"/>
        <v>1</v>
      </c>
      <c r="I576" s="14">
        <f t="shared" si="42"/>
        <v>0</v>
      </c>
      <c r="J576" s="14">
        <f t="shared" si="43"/>
        <v>0</v>
      </c>
      <c r="K576" s="14">
        <f t="shared" si="44"/>
        <v>2</v>
      </c>
    </row>
    <row r="577" spans="1:11" x14ac:dyDescent="0.35">
      <c r="A577" s="22">
        <v>900000</v>
      </c>
      <c r="B577" s="16">
        <v>14</v>
      </c>
      <c r="C577" s="17">
        <v>0</v>
      </c>
      <c r="D577" s="17">
        <v>1</v>
      </c>
      <c r="E577" s="16">
        <v>7</v>
      </c>
      <c r="F577" s="16">
        <v>1</v>
      </c>
      <c r="G577" s="14">
        <f t="shared" si="40"/>
        <v>14</v>
      </c>
      <c r="H577" s="14">
        <f t="shared" si="41"/>
        <v>0</v>
      </c>
      <c r="I577" s="14">
        <f t="shared" si="42"/>
        <v>1</v>
      </c>
      <c r="J577" s="14">
        <f t="shared" si="43"/>
        <v>7</v>
      </c>
      <c r="K577" s="14">
        <f t="shared" si="44"/>
        <v>1</v>
      </c>
    </row>
    <row r="578" spans="1:11" x14ac:dyDescent="0.35">
      <c r="A578" s="23">
        <v>5524000</v>
      </c>
      <c r="B578" s="17">
        <v>15</v>
      </c>
      <c r="C578" s="17">
        <v>1</v>
      </c>
      <c r="D578" s="17">
        <v>1</v>
      </c>
      <c r="E578" s="17">
        <v>9</v>
      </c>
      <c r="F578" s="17">
        <v>1</v>
      </c>
      <c r="G578" s="14">
        <f t="shared" si="40"/>
        <v>15</v>
      </c>
      <c r="H578" s="14">
        <f t="shared" si="41"/>
        <v>1</v>
      </c>
      <c r="I578" s="14">
        <f t="shared" si="42"/>
        <v>1</v>
      </c>
      <c r="J578" s="14">
        <f t="shared" si="43"/>
        <v>9</v>
      </c>
      <c r="K578" s="14">
        <f t="shared" si="44"/>
        <v>1</v>
      </c>
    </row>
    <row r="579" spans="1:11" x14ac:dyDescent="0.35">
      <c r="A579" s="22">
        <v>10000</v>
      </c>
      <c r="B579" s="16">
        <v>8</v>
      </c>
      <c r="C579" s="17">
        <v>0</v>
      </c>
      <c r="D579" s="17">
        <v>1</v>
      </c>
      <c r="E579" s="16">
        <v>13</v>
      </c>
      <c r="F579" s="16">
        <v>3</v>
      </c>
      <c r="G579" s="14">
        <f t="shared" si="40"/>
        <v>8</v>
      </c>
      <c r="H579" s="14">
        <f t="shared" si="41"/>
        <v>0</v>
      </c>
      <c r="I579" s="14">
        <f t="shared" si="42"/>
        <v>1</v>
      </c>
      <c r="J579" s="14">
        <f t="shared" si="43"/>
        <v>13</v>
      </c>
      <c r="K579" s="14">
        <f t="shared" si="44"/>
        <v>3</v>
      </c>
    </row>
    <row r="580" spans="1:11" x14ac:dyDescent="0.35">
      <c r="A580" s="23">
        <v>3800000</v>
      </c>
      <c r="B580" s="17">
        <v>6</v>
      </c>
      <c r="C580" s="17">
        <v>0</v>
      </c>
      <c r="D580" s="17">
        <v>1</v>
      </c>
      <c r="E580" s="17">
        <v>6</v>
      </c>
      <c r="F580" s="17">
        <v>2</v>
      </c>
      <c r="G580" s="14">
        <f t="shared" ref="G580:G643" si="45">IF($A580="z","z",B580)</f>
        <v>6</v>
      </c>
      <c r="H580" s="14">
        <f t="shared" ref="H580:H643" si="46">IF($A580="z","z",C580)</f>
        <v>0</v>
      </c>
      <c r="I580" s="14">
        <f t="shared" ref="I580:I643" si="47">IF($A580="z","z",D580)</f>
        <v>1</v>
      </c>
      <c r="J580" s="14">
        <f t="shared" ref="J580:J643" si="48">IF($A580="z","z",E580)</f>
        <v>6</v>
      </c>
      <c r="K580" s="14">
        <f t="shared" ref="K580:K643" si="49">IF($A580="z","z",F580)</f>
        <v>2</v>
      </c>
    </row>
    <row r="581" spans="1:11" x14ac:dyDescent="0.35">
      <c r="A581" s="22" t="s">
        <v>1687</v>
      </c>
      <c r="B581" s="16">
        <v>7</v>
      </c>
      <c r="C581" s="17">
        <v>1</v>
      </c>
      <c r="D581" s="17">
        <v>1</v>
      </c>
      <c r="E581" s="16">
        <v>16</v>
      </c>
      <c r="F581" s="16">
        <v>2</v>
      </c>
      <c r="G581" s="14" t="str">
        <f t="shared" si="45"/>
        <v>z</v>
      </c>
      <c r="H581" s="14" t="str">
        <f t="shared" si="46"/>
        <v>z</v>
      </c>
      <c r="I581" s="14" t="str">
        <f t="shared" si="47"/>
        <v>z</v>
      </c>
      <c r="J581" s="14" t="str">
        <f t="shared" si="48"/>
        <v>z</v>
      </c>
      <c r="K581" s="14" t="str">
        <f t="shared" si="49"/>
        <v>z</v>
      </c>
    </row>
    <row r="582" spans="1:11" x14ac:dyDescent="0.35">
      <c r="A582" s="23">
        <v>453000</v>
      </c>
      <c r="B582" s="17">
        <v>11</v>
      </c>
      <c r="C582" s="17">
        <v>0</v>
      </c>
      <c r="D582" s="17">
        <v>1</v>
      </c>
      <c r="E582" s="17">
        <v>12</v>
      </c>
      <c r="F582" s="17">
        <v>3</v>
      </c>
      <c r="G582" s="14">
        <f t="shared" si="45"/>
        <v>11</v>
      </c>
      <c r="H582" s="14">
        <f t="shared" si="46"/>
        <v>0</v>
      </c>
      <c r="I582" s="14">
        <f t="shared" si="47"/>
        <v>1</v>
      </c>
      <c r="J582" s="14">
        <f t="shared" si="48"/>
        <v>12</v>
      </c>
      <c r="K582" s="14">
        <f t="shared" si="49"/>
        <v>3</v>
      </c>
    </row>
    <row r="583" spans="1:11" x14ac:dyDescent="0.35">
      <c r="A583" s="22">
        <v>460000</v>
      </c>
      <c r="B583" s="16">
        <v>13</v>
      </c>
      <c r="C583" s="17">
        <v>0</v>
      </c>
      <c r="D583" s="17">
        <v>1</v>
      </c>
      <c r="E583" s="16">
        <v>14</v>
      </c>
      <c r="F583" s="16">
        <v>3</v>
      </c>
      <c r="G583" s="14">
        <f t="shared" si="45"/>
        <v>13</v>
      </c>
      <c r="H583" s="14">
        <f t="shared" si="46"/>
        <v>0</v>
      </c>
      <c r="I583" s="14">
        <f t="shared" si="47"/>
        <v>1</v>
      </c>
      <c r="J583" s="14">
        <f t="shared" si="48"/>
        <v>14</v>
      </c>
      <c r="K583" s="14">
        <f t="shared" si="49"/>
        <v>3</v>
      </c>
    </row>
    <row r="584" spans="1:11" x14ac:dyDescent="0.35">
      <c r="A584" s="23">
        <v>41000</v>
      </c>
      <c r="B584" s="17">
        <v>9</v>
      </c>
      <c r="C584" s="17">
        <v>1</v>
      </c>
      <c r="D584" s="17">
        <v>1</v>
      </c>
      <c r="E584" s="17">
        <v>14</v>
      </c>
      <c r="F584" s="17">
        <v>3</v>
      </c>
      <c r="G584" s="14">
        <f t="shared" si="45"/>
        <v>9</v>
      </c>
      <c r="H584" s="14">
        <f t="shared" si="46"/>
        <v>1</v>
      </c>
      <c r="I584" s="14">
        <f t="shared" si="47"/>
        <v>1</v>
      </c>
      <c r="J584" s="14">
        <f t="shared" si="48"/>
        <v>14</v>
      </c>
      <c r="K584" s="14">
        <f t="shared" si="49"/>
        <v>3</v>
      </c>
    </row>
    <row r="585" spans="1:11" x14ac:dyDescent="0.35">
      <c r="A585" s="22">
        <v>279000</v>
      </c>
      <c r="B585" s="16">
        <v>13</v>
      </c>
      <c r="C585" s="17">
        <v>1</v>
      </c>
      <c r="D585" s="17">
        <v>1</v>
      </c>
      <c r="E585" s="16">
        <v>5</v>
      </c>
      <c r="F585" s="16">
        <v>3</v>
      </c>
      <c r="G585" s="14">
        <f t="shared" si="45"/>
        <v>13</v>
      </c>
      <c r="H585" s="14">
        <f t="shared" si="46"/>
        <v>1</v>
      </c>
      <c r="I585" s="14">
        <f t="shared" si="47"/>
        <v>1</v>
      </c>
      <c r="J585" s="14">
        <f t="shared" si="48"/>
        <v>5</v>
      </c>
      <c r="K585" s="14">
        <f t="shared" si="49"/>
        <v>3</v>
      </c>
    </row>
    <row r="586" spans="1:11" x14ac:dyDescent="0.35">
      <c r="A586" s="23">
        <v>274000</v>
      </c>
      <c r="B586" s="17">
        <v>11</v>
      </c>
      <c r="C586" s="17">
        <v>1</v>
      </c>
      <c r="D586" s="17">
        <v>1</v>
      </c>
      <c r="E586" s="17">
        <v>5</v>
      </c>
      <c r="F586" s="17">
        <v>3</v>
      </c>
      <c r="G586" s="14">
        <f t="shared" si="45"/>
        <v>11</v>
      </c>
      <c r="H586" s="14">
        <f t="shared" si="46"/>
        <v>1</v>
      </c>
      <c r="I586" s="14">
        <f t="shared" si="47"/>
        <v>1</v>
      </c>
      <c r="J586" s="14">
        <f t="shared" si="48"/>
        <v>5</v>
      </c>
      <c r="K586" s="14">
        <f t="shared" si="49"/>
        <v>3</v>
      </c>
    </row>
    <row r="587" spans="1:11" x14ac:dyDescent="0.35">
      <c r="A587" s="22">
        <v>274000</v>
      </c>
      <c r="B587" s="16">
        <v>7</v>
      </c>
      <c r="C587" s="17">
        <v>1</v>
      </c>
      <c r="D587" s="17">
        <v>1</v>
      </c>
      <c r="E587" s="16">
        <v>5</v>
      </c>
      <c r="F587" s="16">
        <v>3</v>
      </c>
      <c r="G587" s="14">
        <f t="shared" si="45"/>
        <v>7</v>
      </c>
      <c r="H587" s="14">
        <f t="shared" si="46"/>
        <v>1</v>
      </c>
      <c r="I587" s="14">
        <f t="shared" si="47"/>
        <v>1</v>
      </c>
      <c r="J587" s="14">
        <f t="shared" si="48"/>
        <v>5</v>
      </c>
      <c r="K587" s="14">
        <f t="shared" si="49"/>
        <v>3</v>
      </c>
    </row>
    <row r="588" spans="1:11" x14ac:dyDescent="0.35">
      <c r="A588" s="23">
        <v>255000</v>
      </c>
      <c r="B588" s="17">
        <v>10</v>
      </c>
      <c r="C588" s="17">
        <v>1</v>
      </c>
      <c r="D588" s="17">
        <v>1</v>
      </c>
      <c r="E588" s="17">
        <v>2</v>
      </c>
      <c r="F588" s="17">
        <v>1</v>
      </c>
      <c r="G588" s="14">
        <f t="shared" si="45"/>
        <v>10</v>
      </c>
      <c r="H588" s="14">
        <f t="shared" si="46"/>
        <v>1</v>
      </c>
      <c r="I588" s="14">
        <f t="shared" si="47"/>
        <v>1</v>
      </c>
      <c r="J588" s="14">
        <f t="shared" si="48"/>
        <v>2</v>
      </c>
      <c r="K588" s="14">
        <f t="shared" si="49"/>
        <v>1</v>
      </c>
    </row>
    <row r="589" spans="1:11" x14ac:dyDescent="0.35">
      <c r="A589" s="22">
        <v>963000</v>
      </c>
      <c r="B589" s="16">
        <v>16</v>
      </c>
      <c r="C589" s="17">
        <v>0</v>
      </c>
      <c r="D589" s="17">
        <v>1</v>
      </c>
      <c r="E589" s="16">
        <v>2</v>
      </c>
      <c r="F589" s="16">
        <v>2</v>
      </c>
      <c r="G589" s="14">
        <f t="shared" si="45"/>
        <v>16</v>
      </c>
      <c r="H589" s="14">
        <f t="shared" si="46"/>
        <v>0</v>
      </c>
      <c r="I589" s="14">
        <f t="shared" si="47"/>
        <v>1</v>
      </c>
      <c r="J589" s="14">
        <f t="shared" si="48"/>
        <v>2</v>
      </c>
      <c r="K589" s="14">
        <f t="shared" si="49"/>
        <v>2</v>
      </c>
    </row>
    <row r="590" spans="1:11" x14ac:dyDescent="0.35">
      <c r="A590" s="23">
        <v>37000</v>
      </c>
      <c r="B590" s="17">
        <v>12</v>
      </c>
      <c r="C590" s="17">
        <v>1</v>
      </c>
      <c r="D590" s="17">
        <v>1</v>
      </c>
      <c r="E590" s="17">
        <v>2</v>
      </c>
      <c r="F590" s="17">
        <v>2</v>
      </c>
      <c r="G590" s="14">
        <f t="shared" si="45"/>
        <v>12</v>
      </c>
      <c r="H590" s="14">
        <f t="shared" si="46"/>
        <v>1</v>
      </c>
      <c r="I590" s="14">
        <f t="shared" si="47"/>
        <v>1</v>
      </c>
      <c r="J590" s="14">
        <f t="shared" si="48"/>
        <v>2</v>
      </c>
      <c r="K590" s="14">
        <f t="shared" si="49"/>
        <v>2</v>
      </c>
    </row>
    <row r="591" spans="1:11" x14ac:dyDescent="0.35">
      <c r="A591" s="22">
        <v>451000</v>
      </c>
      <c r="B591" s="16">
        <v>17</v>
      </c>
      <c r="C591" s="17">
        <v>0</v>
      </c>
      <c r="D591" s="17">
        <v>1</v>
      </c>
      <c r="E591" s="16">
        <v>4</v>
      </c>
      <c r="F591" s="16">
        <v>1</v>
      </c>
      <c r="G591" s="14">
        <f t="shared" si="45"/>
        <v>17</v>
      </c>
      <c r="H591" s="14">
        <f t="shared" si="46"/>
        <v>0</v>
      </c>
      <c r="I591" s="14">
        <f t="shared" si="47"/>
        <v>1</v>
      </c>
      <c r="J591" s="14">
        <f t="shared" si="48"/>
        <v>4</v>
      </c>
      <c r="K591" s="14">
        <f t="shared" si="49"/>
        <v>1</v>
      </c>
    </row>
    <row r="592" spans="1:11" x14ac:dyDescent="0.35">
      <c r="A592" s="23">
        <v>9000000</v>
      </c>
      <c r="B592" s="17">
        <v>16</v>
      </c>
      <c r="C592" s="17">
        <v>1</v>
      </c>
      <c r="D592" s="17">
        <v>1</v>
      </c>
      <c r="E592" s="17">
        <v>4</v>
      </c>
      <c r="F592" s="17">
        <v>1</v>
      </c>
      <c r="G592" s="14">
        <f t="shared" si="45"/>
        <v>16</v>
      </c>
      <c r="H592" s="14">
        <f t="shared" si="46"/>
        <v>1</v>
      </c>
      <c r="I592" s="14">
        <f t="shared" si="47"/>
        <v>1</v>
      </c>
      <c r="J592" s="14">
        <f t="shared" si="48"/>
        <v>4</v>
      </c>
      <c r="K592" s="14">
        <f t="shared" si="49"/>
        <v>1</v>
      </c>
    </row>
    <row r="593" spans="1:11" x14ac:dyDescent="0.35">
      <c r="A593" s="22">
        <v>620000</v>
      </c>
      <c r="B593" s="16">
        <v>12</v>
      </c>
      <c r="C593" s="17">
        <v>1</v>
      </c>
      <c r="D593" s="17">
        <v>1</v>
      </c>
      <c r="E593" s="16">
        <v>9</v>
      </c>
      <c r="F593" s="16">
        <v>3</v>
      </c>
      <c r="G593" s="14">
        <f t="shared" si="45"/>
        <v>12</v>
      </c>
      <c r="H593" s="14">
        <f t="shared" si="46"/>
        <v>1</v>
      </c>
      <c r="I593" s="14">
        <f t="shared" si="47"/>
        <v>1</v>
      </c>
      <c r="J593" s="14">
        <f t="shared" si="48"/>
        <v>9</v>
      </c>
      <c r="K593" s="14">
        <f t="shared" si="49"/>
        <v>3</v>
      </c>
    </row>
    <row r="594" spans="1:11" x14ac:dyDescent="0.35">
      <c r="A594" s="23" t="s">
        <v>1687</v>
      </c>
      <c r="B594" s="17">
        <v>6</v>
      </c>
      <c r="C594" s="17">
        <v>0</v>
      </c>
      <c r="D594" s="17">
        <v>1</v>
      </c>
      <c r="E594" s="17">
        <v>9</v>
      </c>
      <c r="F594" s="17">
        <v>3</v>
      </c>
      <c r="G594" s="14" t="str">
        <f t="shared" si="45"/>
        <v>z</v>
      </c>
      <c r="H594" s="14" t="str">
        <f t="shared" si="46"/>
        <v>z</v>
      </c>
      <c r="I594" s="14" t="str">
        <f t="shared" si="47"/>
        <v>z</v>
      </c>
      <c r="J594" s="14" t="str">
        <f t="shared" si="48"/>
        <v>z</v>
      </c>
      <c r="K594" s="14" t="str">
        <f t="shared" si="49"/>
        <v>z</v>
      </c>
    </row>
    <row r="595" spans="1:11" x14ac:dyDescent="0.35">
      <c r="A595" s="22">
        <v>1070000</v>
      </c>
      <c r="B595" s="16">
        <v>14</v>
      </c>
      <c r="C595" s="17">
        <v>1</v>
      </c>
      <c r="D595" s="17">
        <v>1</v>
      </c>
      <c r="E595" s="16">
        <v>5</v>
      </c>
      <c r="F595" s="16">
        <v>1</v>
      </c>
      <c r="G595" s="14">
        <f t="shared" si="45"/>
        <v>14</v>
      </c>
      <c r="H595" s="14">
        <f t="shared" si="46"/>
        <v>1</v>
      </c>
      <c r="I595" s="14">
        <f t="shared" si="47"/>
        <v>1</v>
      </c>
      <c r="J595" s="14">
        <f t="shared" si="48"/>
        <v>5</v>
      </c>
      <c r="K595" s="14">
        <f t="shared" si="49"/>
        <v>1</v>
      </c>
    </row>
    <row r="596" spans="1:11" x14ac:dyDescent="0.35">
      <c r="A596" s="23">
        <v>13000</v>
      </c>
      <c r="B596" s="17">
        <v>10</v>
      </c>
      <c r="C596" s="17">
        <v>0</v>
      </c>
      <c r="D596" s="17">
        <v>1</v>
      </c>
      <c r="E596" s="17">
        <v>0</v>
      </c>
      <c r="F596" s="17">
        <v>4</v>
      </c>
      <c r="G596" s="14">
        <f t="shared" si="45"/>
        <v>10</v>
      </c>
      <c r="H596" s="14">
        <f t="shared" si="46"/>
        <v>0</v>
      </c>
      <c r="I596" s="14">
        <f t="shared" si="47"/>
        <v>1</v>
      </c>
      <c r="J596" s="14">
        <f t="shared" si="48"/>
        <v>0</v>
      </c>
      <c r="K596" s="14">
        <f t="shared" si="49"/>
        <v>4</v>
      </c>
    </row>
    <row r="597" spans="1:11" x14ac:dyDescent="0.35">
      <c r="A597" s="22">
        <v>51000</v>
      </c>
      <c r="B597" s="16">
        <v>8</v>
      </c>
      <c r="C597" s="17">
        <v>1</v>
      </c>
      <c r="D597" s="17">
        <v>1</v>
      </c>
      <c r="E597" s="16">
        <v>0</v>
      </c>
      <c r="F597" s="16">
        <v>4</v>
      </c>
      <c r="G597" s="14">
        <f t="shared" si="45"/>
        <v>8</v>
      </c>
      <c r="H597" s="14">
        <f t="shared" si="46"/>
        <v>1</v>
      </c>
      <c r="I597" s="14">
        <f t="shared" si="47"/>
        <v>1</v>
      </c>
      <c r="J597" s="14">
        <f t="shared" si="48"/>
        <v>0</v>
      </c>
      <c r="K597" s="14">
        <f t="shared" si="49"/>
        <v>4</v>
      </c>
    </row>
    <row r="598" spans="1:11" x14ac:dyDescent="0.35">
      <c r="A598" s="23">
        <v>690000</v>
      </c>
      <c r="B598" s="17">
        <v>13</v>
      </c>
      <c r="C598" s="17">
        <v>1</v>
      </c>
      <c r="D598" s="17">
        <v>1</v>
      </c>
      <c r="E598" s="17">
        <v>8</v>
      </c>
      <c r="F598" s="17">
        <v>2</v>
      </c>
      <c r="G598" s="14">
        <f t="shared" si="45"/>
        <v>13</v>
      </c>
      <c r="H598" s="14">
        <f t="shared" si="46"/>
        <v>1</v>
      </c>
      <c r="I598" s="14">
        <f t="shared" si="47"/>
        <v>1</v>
      </c>
      <c r="J598" s="14">
        <f t="shared" si="48"/>
        <v>8</v>
      </c>
      <c r="K598" s="14">
        <f t="shared" si="49"/>
        <v>2</v>
      </c>
    </row>
    <row r="599" spans="1:11" x14ac:dyDescent="0.35">
      <c r="A599" s="22">
        <v>11000</v>
      </c>
      <c r="B599" s="16">
        <v>7</v>
      </c>
      <c r="C599" s="17">
        <v>1</v>
      </c>
      <c r="D599" s="17">
        <v>1</v>
      </c>
      <c r="E599" s="16">
        <v>8</v>
      </c>
      <c r="F599" s="16">
        <v>2</v>
      </c>
      <c r="G599" s="14">
        <f t="shared" si="45"/>
        <v>7</v>
      </c>
      <c r="H599" s="14">
        <f t="shared" si="46"/>
        <v>1</v>
      </c>
      <c r="I599" s="14">
        <f t="shared" si="47"/>
        <v>1</v>
      </c>
      <c r="J599" s="14">
        <f t="shared" si="48"/>
        <v>8</v>
      </c>
      <c r="K599" s="14">
        <f t="shared" si="49"/>
        <v>2</v>
      </c>
    </row>
    <row r="600" spans="1:11" x14ac:dyDescent="0.35">
      <c r="A600" s="23">
        <v>61000</v>
      </c>
      <c r="B600" s="17">
        <v>15</v>
      </c>
      <c r="C600" s="17">
        <v>0</v>
      </c>
      <c r="D600" s="17">
        <v>1</v>
      </c>
      <c r="E600" s="17">
        <v>6</v>
      </c>
      <c r="F600" s="17">
        <v>2</v>
      </c>
      <c r="G600" s="14">
        <f t="shared" si="45"/>
        <v>15</v>
      </c>
      <c r="H600" s="14">
        <f t="shared" si="46"/>
        <v>0</v>
      </c>
      <c r="I600" s="14">
        <f t="shared" si="47"/>
        <v>1</v>
      </c>
      <c r="J600" s="14">
        <f t="shared" si="48"/>
        <v>6</v>
      </c>
      <c r="K600" s="14">
        <f t="shared" si="49"/>
        <v>2</v>
      </c>
    </row>
    <row r="601" spans="1:11" x14ac:dyDescent="0.35">
      <c r="A601" s="22" t="s">
        <v>1687</v>
      </c>
      <c r="B601" s="16">
        <v>17</v>
      </c>
      <c r="C601" s="17">
        <v>1</v>
      </c>
      <c r="D601" s="17">
        <v>1</v>
      </c>
      <c r="E601" s="16">
        <v>0</v>
      </c>
      <c r="F601" s="16">
        <v>5</v>
      </c>
      <c r="G601" s="14" t="str">
        <f t="shared" si="45"/>
        <v>z</v>
      </c>
      <c r="H601" s="14" t="str">
        <f t="shared" si="46"/>
        <v>z</v>
      </c>
      <c r="I601" s="14" t="str">
        <f t="shared" si="47"/>
        <v>z</v>
      </c>
      <c r="J601" s="14" t="str">
        <f t="shared" si="48"/>
        <v>z</v>
      </c>
      <c r="K601" s="14" t="str">
        <f t="shared" si="49"/>
        <v>z</v>
      </c>
    </row>
    <row r="602" spans="1:11" x14ac:dyDescent="0.35">
      <c r="A602" s="23" t="s">
        <v>1687</v>
      </c>
      <c r="B602" s="17">
        <v>15</v>
      </c>
      <c r="C602" s="17">
        <v>1</v>
      </c>
      <c r="D602" s="17">
        <v>1</v>
      </c>
      <c r="E602" s="17">
        <v>0</v>
      </c>
      <c r="F602" s="17">
        <v>5</v>
      </c>
      <c r="G602" s="14" t="str">
        <f t="shared" si="45"/>
        <v>z</v>
      </c>
      <c r="H602" s="14" t="str">
        <f t="shared" si="46"/>
        <v>z</v>
      </c>
      <c r="I602" s="14" t="str">
        <f t="shared" si="47"/>
        <v>z</v>
      </c>
      <c r="J602" s="14" t="str">
        <f t="shared" si="48"/>
        <v>z</v>
      </c>
      <c r="K602" s="14" t="str">
        <f t="shared" si="49"/>
        <v>z</v>
      </c>
    </row>
    <row r="603" spans="1:11" x14ac:dyDescent="0.35">
      <c r="A603" s="22" t="s">
        <v>1687</v>
      </c>
      <c r="B603" s="16">
        <v>12</v>
      </c>
      <c r="C603" s="17">
        <v>1</v>
      </c>
      <c r="D603" s="17">
        <v>1</v>
      </c>
      <c r="E603" s="16">
        <v>0</v>
      </c>
      <c r="F603" s="16">
        <v>5</v>
      </c>
      <c r="G603" s="14" t="str">
        <f t="shared" si="45"/>
        <v>z</v>
      </c>
      <c r="H603" s="14" t="str">
        <f t="shared" si="46"/>
        <v>z</v>
      </c>
      <c r="I603" s="14" t="str">
        <f t="shared" si="47"/>
        <v>z</v>
      </c>
      <c r="J603" s="14" t="str">
        <f t="shared" si="48"/>
        <v>z</v>
      </c>
      <c r="K603" s="14" t="str">
        <f t="shared" si="49"/>
        <v>z</v>
      </c>
    </row>
    <row r="604" spans="1:11" x14ac:dyDescent="0.35">
      <c r="A604" s="23" t="s">
        <v>1687</v>
      </c>
      <c r="B604" s="17">
        <v>9</v>
      </c>
      <c r="C604" s="17">
        <v>1</v>
      </c>
      <c r="D604" s="17">
        <v>1</v>
      </c>
      <c r="E604" s="17">
        <v>0</v>
      </c>
      <c r="F604" s="17">
        <v>5</v>
      </c>
      <c r="G604" s="14" t="str">
        <f t="shared" si="45"/>
        <v>z</v>
      </c>
      <c r="H604" s="14" t="str">
        <f t="shared" si="46"/>
        <v>z</v>
      </c>
      <c r="I604" s="14" t="str">
        <f t="shared" si="47"/>
        <v>z</v>
      </c>
      <c r="J604" s="14" t="str">
        <f t="shared" si="48"/>
        <v>z</v>
      </c>
      <c r="K604" s="14" t="str">
        <f t="shared" si="49"/>
        <v>z</v>
      </c>
    </row>
    <row r="605" spans="1:11" x14ac:dyDescent="0.35">
      <c r="A605" s="22" t="s">
        <v>1687</v>
      </c>
      <c r="B605" s="16">
        <v>8</v>
      </c>
      <c r="C605" s="17">
        <v>0</v>
      </c>
      <c r="D605" s="17">
        <v>1</v>
      </c>
      <c r="E605" s="16">
        <v>0</v>
      </c>
      <c r="F605" s="16">
        <v>5</v>
      </c>
      <c r="G605" s="14" t="str">
        <f t="shared" si="45"/>
        <v>z</v>
      </c>
      <c r="H605" s="14" t="str">
        <f t="shared" si="46"/>
        <v>z</v>
      </c>
      <c r="I605" s="14" t="str">
        <f t="shared" si="47"/>
        <v>z</v>
      </c>
      <c r="J605" s="14" t="str">
        <f t="shared" si="48"/>
        <v>z</v>
      </c>
      <c r="K605" s="14" t="str">
        <f t="shared" si="49"/>
        <v>z</v>
      </c>
    </row>
    <row r="606" spans="1:11" x14ac:dyDescent="0.35">
      <c r="A606" s="23" t="s">
        <v>1687</v>
      </c>
      <c r="B606" s="17">
        <v>17</v>
      </c>
      <c r="C606" s="17">
        <v>0</v>
      </c>
      <c r="D606" s="17">
        <v>1</v>
      </c>
      <c r="E606" s="17">
        <v>0</v>
      </c>
      <c r="F606" s="17">
        <v>3</v>
      </c>
      <c r="G606" s="14" t="str">
        <f t="shared" si="45"/>
        <v>z</v>
      </c>
      <c r="H606" s="14" t="str">
        <f t="shared" si="46"/>
        <v>z</v>
      </c>
      <c r="I606" s="14" t="str">
        <f t="shared" si="47"/>
        <v>z</v>
      </c>
      <c r="J606" s="14" t="str">
        <f t="shared" si="48"/>
        <v>z</v>
      </c>
      <c r="K606" s="14" t="str">
        <f t="shared" si="49"/>
        <v>z</v>
      </c>
    </row>
    <row r="607" spans="1:11" x14ac:dyDescent="0.35">
      <c r="A607" s="22" t="s">
        <v>1687</v>
      </c>
      <c r="B607" s="16">
        <v>14</v>
      </c>
      <c r="C607" s="17">
        <v>1</v>
      </c>
      <c r="D607" s="17">
        <v>1</v>
      </c>
      <c r="E607" s="16">
        <v>0</v>
      </c>
      <c r="F607" s="16">
        <v>3</v>
      </c>
      <c r="G607" s="14" t="str">
        <f t="shared" si="45"/>
        <v>z</v>
      </c>
      <c r="H607" s="14" t="str">
        <f t="shared" si="46"/>
        <v>z</v>
      </c>
      <c r="I607" s="14" t="str">
        <f t="shared" si="47"/>
        <v>z</v>
      </c>
      <c r="J607" s="14" t="str">
        <f t="shared" si="48"/>
        <v>z</v>
      </c>
      <c r="K607" s="14" t="str">
        <f t="shared" si="49"/>
        <v>z</v>
      </c>
    </row>
    <row r="608" spans="1:11" x14ac:dyDescent="0.35">
      <c r="A608" s="23">
        <v>60000</v>
      </c>
      <c r="B608" s="17">
        <v>13</v>
      </c>
      <c r="C608" s="17">
        <v>0</v>
      </c>
      <c r="D608" s="17">
        <v>1</v>
      </c>
      <c r="E608" s="17">
        <v>0</v>
      </c>
      <c r="F608" s="17">
        <v>3</v>
      </c>
      <c r="G608" s="14">
        <f t="shared" si="45"/>
        <v>13</v>
      </c>
      <c r="H608" s="14">
        <f t="shared" si="46"/>
        <v>0</v>
      </c>
      <c r="I608" s="14">
        <f t="shared" si="47"/>
        <v>1</v>
      </c>
      <c r="J608" s="14">
        <f t="shared" si="48"/>
        <v>0</v>
      </c>
      <c r="K608" s="14">
        <f t="shared" si="49"/>
        <v>3</v>
      </c>
    </row>
    <row r="609" spans="1:11" x14ac:dyDescent="0.35">
      <c r="A609" s="22">
        <v>1095000</v>
      </c>
      <c r="B609" s="16">
        <v>8</v>
      </c>
      <c r="C609" s="17">
        <v>0</v>
      </c>
      <c r="D609" s="17">
        <v>1</v>
      </c>
      <c r="E609" s="16">
        <v>2</v>
      </c>
      <c r="F609" s="16">
        <v>2</v>
      </c>
      <c r="G609" s="14">
        <f t="shared" si="45"/>
        <v>8</v>
      </c>
      <c r="H609" s="14">
        <f t="shared" si="46"/>
        <v>0</v>
      </c>
      <c r="I609" s="14">
        <f t="shared" si="47"/>
        <v>1</v>
      </c>
      <c r="J609" s="14">
        <f t="shared" si="48"/>
        <v>2</v>
      </c>
      <c r="K609" s="14">
        <f t="shared" si="49"/>
        <v>2</v>
      </c>
    </row>
    <row r="610" spans="1:11" x14ac:dyDescent="0.35">
      <c r="A610" s="23">
        <v>1095000</v>
      </c>
      <c r="B610" s="17">
        <v>7</v>
      </c>
      <c r="C610" s="17">
        <v>0</v>
      </c>
      <c r="D610" s="17">
        <v>1</v>
      </c>
      <c r="E610" s="17">
        <v>2</v>
      </c>
      <c r="F610" s="17">
        <v>2</v>
      </c>
      <c r="G610" s="14">
        <f t="shared" si="45"/>
        <v>7</v>
      </c>
      <c r="H610" s="14">
        <f t="shared" si="46"/>
        <v>0</v>
      </c>
      <c r="I610" s="14">
        <f t="shared" si="47"/>
        <v>1</v>
      </c>
      <c r="J610" s="14">
        <f t="shared" si="48"/>
        <v>2</v>
      </c>
      <c r="K610" s="14">
        <f t="shared" si="49"/>
        <v>2</v>
      </c>
    </row>
    <row r="611" spans="1:11" x14ac:dyDescent="0.35">
      <c r="A611" s="22">
        <v>510000</v>
      </c>
      <c r="B611" s="16">
        <v>14</v>
      </c>
      <c r="C611" s="17">
        <v>0</v>
      </c>
      <c r="D611" s="17">
        <v>1</v>
      </c>
      <c r="E611" s="16">
        <v>7</v>
      </c>
      <c r="F611" s="16">
        <v>2</v>
      </c>
      <c r="G611" s="14">
        <f t="shared" si="45"/>
        <v>14</v>
      </c>
      <c r="H611" s="14">
        <f t="shared" si="46"/>
        <v>0</v>
      </c>
      <c r="I611" s="14">
        <f t="shared" si="47"/>
        <v>1</v>
      </c>
      <c r="J611" s="14">
        <f t="shared" si="48"/>
        <v>7</v>
      </c>
      <c r="K611" s="14">
        <f t="shared" si="49"/>
        <v>2</v>
      </c>
    </row>
    <row r="612" spans="1:11" x14ac:dyDescent="0.35">
      <c r="A612" s="23">
        <v>60000</v>
      </c>
      <c r="B612" s="17">
        <v>8</v>
      </c>
      <c r="C612" s="17">
        <v>1</v>
      </c>
      <c r="D612" s="17">
        <v>1</v>
      </c>
      <c r="E612" s="17">
        <v>7</v>
      </c>
      <c r="F612" s="17">
        <v>2</v>
      </c>
      <c r="G612" s="14">
        <f t="shared" si="45"/>
        <v>8</v>
      </c>
      <c r="H612" s="14">
        <f t="shared" si="46"/>
        <v>1</v>
      </c>
      <c r="I612" s="14">
        <f t="shared" si="47"/>
        <v>1</v>
      </c>
      <c r="J612" s="14">
        <f t="shared" si="48"/>
        <v>7</v>
      </c>
      <c r="K612" s="14">
        <f t="shared" si="49"/>
        <v>2</v>
      </c>
    </row>
    <row r="613" spans="1:11" x14ac:dyDescent="0.35">
      <c r="A613" s="22" t="s">
        <v>1687</v>
      </c>
      <c r="B613" s="16">
        <v>17</v>
      </c>
      <c r="C613" s="17">
        <v>0</v>
      </c>
      <c r="D613" s="17">
        <v>1</v>
      </c>
      <c r="E613" s="16">
        <v>2</v>
      </c>
      <c r="F613" s="16">
        <v>1</v>
      </c>
      <c r="G613" s="14" t="str">
        <f t="shared" si="45"/>
        <v>z</v>
      </c>
      <c r="H613" s="14" t="str">
        <f t="shared" si="46"/>
        <v>z</v>
      </c>
      <c r="I613" s="14" t="str">
        <f t="shared" si="47"/>
        <v>z</v>
      </c>
      <c r="J613" s="14" t="str">
        <f t="shared" si="48"/>
        <v>z</v>
      </c>
      <c r="K613" s="14" t="str">
        <f t="shared" si="49"/>
        <v>z</v>
      </c>
    </row>
    <row r="614" spans="1:11" x14ac:dyDescent="0.35">
      <c r="A614" s="23">
        <v>524000</v>
      </c>
      <c r="B614" s="17">
        <v>13</v>
      </c>
      <c r="C614" s="17">
        <v>1</v>
      </c>
      <c r="D614" s="17">
        <v>1</v>
      </c>
      <c r="E614" s="17">
        <v>3</v>
      </c>
      <c r="F614" s="17">
        <v>5</v>
      </c>
      <c r="G614" s="14">
        <f t="shared" si="45"/>
        <v>13</v>
      </c>
      <c r="H614" s="14">
        <f t="shared" si="46"/>
        <v>1</v>
      </c>
      <c r="I614" s="14">
        <f t="shared" si="47"/>
        <v>1</v>
      </c>
      <c r="J614" s="14">
        <f t="shared" si="48"/>
        <v>3</v>
      </c>
      <c r="K614" s="14">
        <f t="shared" si="49"/>
        <v>5</v>
      </c>
    </row>
    <row r="615" spans="1:11" x14ac:dyDescent="0.35">
      <c r="A615" s="22">
        <v>378000</v>
      </c>
      <c r="B615" s="16">
        <v>12</v>
      </c>
      <c r="C615" s="17">
        <v>0</v>
      </c>
      <c r="D615" s="17">
        <v>1</v>
      </c>
      <c r="E615" s="16">
        <v>3</v>
      </c>
      <c r="F615" s="16">
        <v>5</v>
      </c>
      <c r="G615" s="14">
        <f t="shared" si="45"/>
        <v>12</v>
      </c>
      <c r="H615" s="14">
        <f t="shared" si="46"/>
        <v>0</v>
      </c>
      <c r="I615" s="14">
        <f t="shared" si="47"/>
        <v>1</v>
      </c>
      <c r="J615" s="14">
        <f t="shared" si="48"/>
        <v>3</v>
      </c>
      <c r="K615" s="14">
        <f t="shared" si="49"/>
        <v>5</v>
      </c>
    </row>
    <row r="616" spans="1:11" x14ac:dyDescent="0.35">
      <c r="A616" s="23">
        <v>365000</v>
      </c>
      <c r="B616" s="17">
        <v>8</v>
      </c>
      <c r="C616" s="17">
        <v>1</v>
      </c>
      <c r="D616" s="17">
        <v>1</v>
      </c>
      <c r="E616" s="17">
        <v>3</v>
      </c>
      <c r="F616" s="17">
        <v>5</v>
      </c>
      <c r="G616" s="14">
        <f t="shared" si="45"/>
        <v>8</v>
      </c>
      <c r="H616" s="14">
        <f t="shared" si="46"/>
        <v>1</v>
      </c>
      <c r="I616" s="14">
        <f t="shared" si="47"/>
        <v>1</v>
      </c>
      <c r="J616" s="14">
        <f t="shared" si="48"/>
        <v>3</v>
      </c>
      <c r="K616" s="14">
        <f t="shared" si="49"/>
        <v>5</v>
      </c>
    </row>
    <row r="617" spans="1:11" x14ac:dyDescent="0.35">
      <c r="A617" s="22">
        <v>605000</v>
      </c>
      <c r="B617" s="16">
        <v>13</v>
      </c>
      <c r="C617" s="17">
        <v>0</v>
      </c>
      <c r="D617" s="17">
        <v>1</v>
      </c>
      <c r="E617" s="16">
        <v>3</v>
      </c>
      <c r="F617" s="16">
        <v>3</v>
      </c>
      <c r="G617" s="14">
        <f t="shared" si="45"/>
        <v>13</v>
      </c>
      <c r="H617" s="14">
        <f t="shared" si="46"/>
        <v>0</v>
      </c>
      <c r="I617" s="14">
        <f t="shared" si="47"/>
        <v>1</v>
      </c>
      <c r="J617" s="14">
        <f t="shared" si="48"/>
        <v>3</v>
      </c>
      <c r="K617" s="14">
        <f t="shared" si="49"/>
        <v>3</v>
      </c>
    </row>
    <row r="618" spans="1:11" x14ac:dyDescent="0.35">
      <c r="A618" s="23">
        <v>460000</v>
      </c>
      <c r="B618" s="17">
        <v>11</v>
      </c>
      <c r="C618" s="17">
        <v>0</v>
      </c>
      <c r="D618" s="17">
        <v>1</v>
      </c>
      <c r="E618" s="17">
        <v>3</v>
      </c>
      <c r="F618" s="17">
        <v>3</v>
      </c>
      <c r="G618" s="14">
        <f t="shared" si="45"/>
        <v>11</v>
      </c>
      <c r="H618" s="14">
        <f t="shared" si="46"/>
        <v>0</v>
      </c>
      <c r="I618" s="14">
        <f t="shared" si="47"/>
        <v>1</v>
      </c>
      <c r="J618" s="14">
        <f t="shared" si="48"/>
        <v>3</v>
      </c>
      <c r="K618" s="14">
        <f t="shared" si="49"/>
        <v>3</v>
      </c>
    </row>
    <row r="619" spans="1:11" x14ac:dyDescent="0.35">
      <c r="A619" s="22">
        <v>298000</v>
      </c>
      <c r="B619" s="16">
        <v>8</v>
      </c>
      <c r="C619" s="17">
        <v>1</v>
      </c>
      <c r="D619" s="17">
        <v>1</v>
      </c>
      <c r="E619" s="16">
        <v>3</v>
      </c>
      <c r="F619" s="16">
        <v>3</v>
      </c>
      <c r="G619" s="14">
        <f t="shared" si="45"/>
        <v>8</v>
      </c>
      <c r="H619" s="14">
        <f t="shared" si="46"/>
        <v>1</v>
      </c>
      <c r="I619" s="14">
        <f t="shared" si="47"/>
        <v>1</v>
      </c>
      <c r="J619" s="14">
        <f t="shared" si="48"/>
        <v>3</v>
      </c>
      <c r="K619" s="14">
        <f t="shared" si="49"/>
        <v>3</v>
      </c>
    </row>
    <row r="620" spans="1:11" x14ac:dyDescent="0.35">
      <c r="A620" s="23">
        <v>470000</v>
      </c>
      <c r="B620" s="17">
        <v>7</v>
      </c>
      <c r="C620" s="17">
        <v>1</v>
      </c>
      <c r="D620" s="17">
        <v>1</v>
      </c>
      <c r="E620" s="17">
        <v>6</v>
      </c>
      <c r="F620" s="17">
        <v>1</v>
      </c>
      <c r="G620" s="14">
        <f t="shared" si="45"/>
        <v>7</v>
      </c>
      <c r="H620" s="14">
        <f t="shared" si="46"/>
        <v>1</v>
      </c>
      <c r="I620" s="14">
        <f t="shared" si="47"/>
        <v>1</v>
      </c>
      <c r="J620" s="14">
        <f t="shared" si="48"/>
        <v>6</v>
      </c>
      <c r="K620" s="14">
        <f t="shared" si="49"/>
        <v>1</v>
      </c>
    </row>
    <row r="621" spans="1:11" x14ac:dyDescent="0.35">
      <c r="A621" s="22">
        <v>94500</v>
      </c>
      <c r="B621" s="16">
        <v>16</v>
      </c>
      <c r="C621" s="17">
        <v>1</v>
      </c>
      <c r="D621" s="17">
        <v>1</v>
      </c>
      <c r="E621" s="16">
        <v>3</v>
      </c>
      <c r="F621" s="16">
        <v>2</v>
      </c>
      <c r="G621" s="14">
        <f t="shared" si="45"/>
        <v>16</v>
      </c>
      <c r="H621" s="14">
        <f t="shared" si="46"/>
        <v>1</v>
      </c>
      <c r="I621" s="14">
        <f t="shared" si="47"/>
        <v>1</v>
      </c>
      <c r="J621" s="14">
        <f t="shared" si="48"/>
        <v>3</v>
      </c>
      <c r="K621" s="14">
        <f t="shared" si="49"/>
        <v>2</v>
      </c>
    </row>
    <row r="622" spans="1:11" x14ac:dyDescent="0.35">
      <c r="A622" s="23">
        <v>276000</v>
      </c>
      <c r="B622" s="17">
        <v>14</v>
      </c>
      <c r="C622" s="17">
        <v>1</v>
      </c>
      <c r="D622" s="17">
        <v>1</v>
      </c>
      <c r="E622" s="17">
        <v>3</v>
      </c>
      <c r="F622" s="17">
        <v>2</v>
      </c>
      <c r="G622" s="14">
        <f t="shared" si="45"/>
        <v>14</v>
      </c>
      <c r="H622" s="14">
        <f t="shared" si="46"/>
        <v>1</v>
      </c>
      <c r="I622" s="14">
        <f t="shared" si="47"/>
        <v>1</v>
      </c>
      <c r="J622" s="14">
        <f t="shared" si="48"/>
        <v>3</v>
      </c>
      <c r="K622" s="14">
        <f t="shared" si="49"/>
        <v>2</v>
      </c>
    </row>
    <row r="623" spans="1:11" x14ac:dyDescent="0.35">
      <c r="A623" s="22">
        <v>112500</v>
      </c>
      <c r="B623" s="16">
        <v>9</v>
      </c>
      <c r="C623" s="17">
        <v>0</v>
      </c>
      <c r="D623" s="17">
        <v>1</v>
      </c>
      <c r="E623" s="16">
        <v>7</v>
      </c>
      <c r="F623" s="16">
        <v>1</v>
      </c>
      <c r="G623" s="14">
        <f t="shared" si="45"/>
        <v>9</v>
      </c>
      <c r="H623" s="14">
        <f t="shared" si="46"/>
        <v>0</v>
      </c>
      <c r="I623" s="14">
        <f t="shared" si="47"/>
        <v>1</v>
      </c>
      <c r="J623" s="14">
        <f t="shared" si="48"/>
        <v>7</v>
      </c>
      <c r="K623" s="14">
        <f t="shared" si="49"/>
        <v>1</v>
      </c>
    </row>
    <row r="624" spans="1:11" x14ac:dyDescent="0.35">
      <c r="A624" s="23">
        <v>1028000</v>
      </c>
      <c r="B624" s="17">
        <v>16</v>
      </c>
      <c r="C624" s="17">
        <v>0</v>
      </c>
      <c r="D624" s="17">
        <v>1</v>
      </c>
      <c r="E624" s="17">
        <v>7</v>
      </c>
      <c r="F624" s="17">
        <v>2</v>
      </c>
      <c r="G624" s="14">
        <f t="shared" si="45"/>
        <v>16</v>
      </c>
      <c r="H624" s="14">
        <f t="shared" si="46"/>
        <v>0</v>
      </c>
      <c r="I624" s="14">
        <f t="shared" si="47"/>
        <v>1</v>
      </c>
      <c r="J624" s="14">
        <f t="shared" si="48"/>
        <v>7</v>
      </c>
      <c r="K624" s="14">
        <f t="shared" si="49"/>
        <v>2</v>
      </c>
    </row>
    <row r="625" spans="1:11" x14ac:dyDescent="0.35">
      <c r="A625" s="22" t="s">
        <v>1687</v>
      </c>
      <c r="B625" s="16">
        <v>15</v>
      </c>
      <c r="C625" s="17">
        <v>1</v>
      </c>
      <c r="D625" s="17">
        <v>1</v>
      </c>
      <c r="E625" s="16">
        <v>7</v>
      </c>
      <c r="F625" s="16">
        <v>2</v>
      </c>
      <c r="G625" s="14" t="str">
        <f t="shared" si="45"/>
        <v>z</v>
      </c>
      <c r="H625" s="14" t="str">
        <f t="shared" si="46"/>
        <v>z</v>
      </c>
      <c r="I625" s="14" t="str">
        <f t="shared" si="47"/>
        <v>z</v>
      </c>
      <c r="J625" s="14" t="str">
        <f t="shared" si="48"/>
        <v>z</v>
      </c>
      <c r="K625" s="14" t="str">
        <f t="shared" si="49"/>
        <v>z</v>
      </c>
    </row>
    <row r="626" spans="1:11" x14ac:dyDescent="0.35">
      <c r="A626" s="23">
        <v>6085500</v>
      </c>
      <c r="B626" s="17">
        <v>17</v>
      </c>
      <c r="C626" s="17">
        <v>0</v>
      </c>
      <c r="D626" s="17">
        <v>1</v>
      </c>
      <c r="E626" s="17">
        <v>12</v>
      </c>
      <c r="F626" s="17">
        <v>1</v>
      </c>
      <c r="G626" s="14">
        <f t="shared" si="45"/>
        <v>17</v>
      </c>
      <c r="H626" s="14">
        <f t="shared" si="46"/>
        <v>0</v>
      </c>
      <c r="I626" s="14">
        <f t="shared" si="47"/>
        <v>1</v>
      </c>
      <c r="J626" s="14">
        <f t="shared" si="48"/>
        <v>12</v>
      </c>
      <c r="K626" s="14">
        <f t="shared" si="49"/>
        <v>1</v>
      </c>
    </row>
    <row r="627" spans="1:11" x14ac:dyDescent="0.35">
      <c r="A627" s="22" t="s">
        <v>1687</v>
      </c>
      <c r="B627" s="16">
        <v>17</v>
      </c>
      <c r="C627" s="17">
        <v>1</v>
      </c>
      <c r="D627" s="17">
        <v>1</v>
      </c>
      <c r="E627" s="16">
        <v>2</v>
      </c>
      <c r="F627" s="16">
        <v>1</v>
      </c>
      <c r="G627" s="14" t="str">
        <f t="shared" si="45"/>
        <v>z</v>
      </c>
      <c r="H627" s="14" t="str">
        <f t="shared" si="46"/>
        <v>z</v>
      </c>
      <c r="I627" s="14" t="str">
        <f t="shared" si="47"/>
        <v>z</v>
      </c>
      <c r="J627" s="14" t="str">
        <f t="shared" si="48"/>
        <v>z</v>
      </c>
      <c r="K627" s="14" t="str">
        <f t="shared" si="49"/>
        <v>z</v>
      </c>
    </row>
    <row r="628" spans="1:11" x14ac:dyDescent="0.35">
      <c r="A628" s="23">
        <v>80000</v>
      </c>
      <c r="B628" s="17">
        <v>13</v>
      </c>
      <c r="C628" s="17">
        <v>1</v>
      </c>
      <c r="D628" s="17">
        <v>1</v>
      </c>
      <c r="E628" s="17">
        <v>5</v>
      </c>
      <c r="F628" s="17">
        <v>1</v>
      </c>
      <c r="G628" s="14">
        <f t="shared" si="45"/>
        <v>13</v>
      </c>
      <c r="H628" s="14">
        <f t="shared" si="46"/>
        <v>1</v>
      </c>
      <c r="I628" s="14">
        <f t="shared" si="47"/>
        <v>1</v>
      </c>
      <c r="J628" s="14">
        <f t="shared" si="48"/>
        <v>5</v>
      </c>
      <c r="K628" s="14">
        <f t="shared" si="49"/>
        <v>1</v>
      </c>
    </row>
    <row r="629" spans="1:11" x14ac:dyDescent="0.35">
      <c r="A629" s="22">
        <v>29000</v>
      </c>
      <c r="B629" s="16">
        <v>12</v>
      </c>
      <c r="C629" s="17">
        <v>1</v>
      </c>
      <c r="D629" s="17">
        <v>1</v>
      </c>
      <c r="E629" s="16">
        <v>5</v>
      </c>
      <c r="F629" s="16">
        <v>2</v>
      </c>
      <c r="G629" s="14">
        <f t="shared" si="45"/>
        <v>12</v>
      </c>
      <c r="H629" s="14">
        <f t="shared" si="46"/>
        <v>1</v>
      </c>
      <c r="I629" s="14">
        <f t="shared" si="47"/>
        <v>1</v>
      </c>
      <c r="J629" s="14">
        <f t="shared" si="48"/>
        <v>5</v>
      </c>
      <c r="K629" s="14">
        <f t="shared" si="49"/>
        <v>2</v>
      </c>
    </row>
    <row r="630" spans="1:11" x14ac:dyDescent="0.35">
      <c r="A630" s="23">
        <v>9500</v>
      </c>
      <c r="B630" s="17">
        <v>10</v>
      </c>
      <c r="C630" s="17">
        <v>1</v>
      </c>
      <c r="D630" s="17">
        <v>1</v>
      </c>
      <c r="E630" s="17">
        <v>5</v>
      </c>
      <c r="F630" s="17">
        <v>2</v>
      </c>
      <c r="G630" s="14">
        <f t="shared" si="45"/>
        <v>10</v>
      </c>
      <c r="H630" s="14">
        <f t="shared" si="46"/>
        <v>1</v>
      </c>
      <c r="I630" s="14">
        <f t="shared" si="47"/>
        <v>1</v>
      </c>
      <c r="J630" s="14">
        <f t="shared" si="48"/>
        <v>5</v>
      </c>
      <c r="K630" s="14">
        <f t="shared" si="49"/>
        <v>2</v>
      </c>
    </row>
    <row r="631" spans="1:11" x14ac:dyDescent="0.35">
      <c r="A631" s="22">
        <v>40000</v>
      </c>
      <c r="B631" s="16">
        <v>12</v>
      </c>
      <c r="C631" s="17">
        <v>0</v>
      </c>
      <c r="D631" s="17">
        <v>1</v>
      </c>
      <c r="E631" s="16">
        <v>0</v>
      </c>
      <c r="F631" s="16">
        <v>2</v>
      </c>
      <c r="G631" s="14">
        <f t="shared" si="45"/>
        <v>12</v>
      </c>
      <c r="H631" s="14">
        <f t="shared" si="46"/>
        <v>0</v>
      </c>
      <c r="I631" s="14">
        <f t="shared" si="47"/>
        <v>1</v>
      </c>
      <c r="J631" s="14">
        <f t="shared" si="48"/>
        <v>0</v>
      </c>
      <c r="K631" s="14">
        <f t="shared" si="49"/>
        <v>2</v>
      </c>
    </row>
    <row r="632" spans="1:11" x14ac:dyDescent="0.35">
      <c r="A632" s="23">
        <v>25000</v>
      </c>
      <c r="B632" s="17">
        <v>7</v>
      </c>
      <c r="C632" s="17">
        <v>1</v>
      </c>
      <c r="D632" s="17">
        <v>1</v>
      </c>
      <c r="E632" s="17">
        <v>0</v>
      </c>
      <c r="F632" s="17">
        <v>2</v>
      </c>
      <c r="G632" s="14">
        <f t="shared" si="45"/>
        <v>7</v>
      </c>
      <c r="H632" s="14">
        <f t="shared" si="46"/>
        <v>1</v>
      </c>
      <c r="I632" s="14">
        <f t="shared" si="47"/>
        <v>1</v>
      </c>
      <c r="J632" s="14">
        <f t="shared" si="48"/>
        <v>0</v>
      </c>
      <c r="K632" s="14">
        <f t="shared" si="49"/>
        <v>2</v>
      </c>
    </row>
    <row r="633" spans="1:11" x14ac:dyDescent="0.35">
      <c r="A633" s="22">
        <v>248000</v>
      </c>
      <c r="B633" s="16">
        <v>16</v>
      </c>
      <c r="C633" s="17">
        <v>0</v>
      </c>
      <c r="D633" s="17">
        <v>1</v>
      </c>
      <c r="E633" s="16">
        <v>5</v>
      </c>
      <c r="F633" s="16">
        <v>2</v>
      </c>
      <c r="G633" s="14">
        <f t="shared" si="45"/>
        <v>16</v>
      </c>
      <c r="H633" s="14">
        <f t="shared" si="46"/>
        <v>0</v>
      </c>
      <c r="I633" s="14">
        <f t="shared" si="47"/>
        <v>1</v>
      </c>
      <c r="J633" s="14">
        <f t="shared" si="48"/>
        <v>5</v>
      </c>
      <c r="K633" s="14">
        <f t="shared" si="49"/>
        <v>2</v>
      </c>
    </row>
    <row r="634" spans="1:11" x14ac:dyDescent="0.35">
      <c r="A634" s="23">
        <v>777000</v>
      </c>
      <c r="B634" s="17">
        <v>13</v>
      </c>
      <c r="C634" s="17">
        <v>1</v>
      </c>
      <c r="D634" s="17">
        <v>1</v>
      </c>
      <c r="E634" s="17">
        <v>5</v>
      </c>
      <c r="F634" s="17">
        <v>2</v>
      </c>
      <c r="G634" s="14">
        <f t="shared" si="45"/>
        <v>13</v>
      </c>
      <c r="H634" s="14">
        <f t="shared" si="46"/>
        <v>1</v>
      </c>
      <c r="I634" s="14">
        <f t="shared" si="47"/>
        <v>1</v>
      </c>
      <c r="J634" s="14">
        <f t="shared" si="48"/>
        <v>5</v>
      </c>
      <c r="K634" s="14">
        <f t="shared" si="49"/>
        <v>2</v>
      </c>
    </row>
    <row r="635" spans="1:11" x14ac:dyDescent="0.35">
      <c r="A635" s="22">
        <v>323000</v>
      </c>
      <c r="B635" s="16">
        <v>11</v>
      </c>
      <c r="C635" s="17">
        <v>1</v>
      </c>
      <c r="D635" s="17">
        <v>1</v>
      </c>
      <c r="E635" s="16">
        <v>4</v>
      </c>
      <c r="F635" s="16">
        <v>3</v>
      </c>
      <c r="G635" s="14">
        <f t="shared" si="45"/>
        <v>11</v>
      </c>
      <c r="H635" s="14">
        <f t="shared" si="46"/>
        <v>1</v>
      </c>
      <c r="I635" s="14">
        <f t="shared" si="47"/>
        <v>1</v>
      </c>
      <c r="J635" s="14">
        <f t="shared" si="48"/>
        <v>4</v>
      </c>
      <c r="K635" s="14">
        <f t="shared" si="49"/>
        <v>3</v>
      </c>
    </row>
    <row r="636" spans="1:11" x14ac:dyDescent="0.35">
      <c r="A636" s="23">
        <v>18000</v>
      </c>
      <c r="B636" s="17">
        <v>7</v>
      </c>
      <c r="C636" s="17">
        <v>0</v>
      </c>
      <c r="D636" s="17">
        <v>1</v>
      </c>
      <c r="E636" s="17">
        <v>4</v>
      </c>
      <c r="F636" s="17">
        <v>3</v>
      </c>
      <c r="G636" s="14">
        <f t="shared" si="45"/>
        <v>7</v>
      </c>
      <c r="H636" s="14">
        <f t="shared" si="46"/>
        <v>0</v>
      </c>
      <c r="I636" s="14">
        <f t="shared" si="47"/>
        <v>1</v>
      </c>
      <c r="J636" s="14">
        <f t="shared" si="48"/>
        <v>4</v>
      </c>
      <c r="K636" s="14">
        <f t="shared" si="49"/>
        <v>3</v>
      </c>
    </row>
    <row r="637" spans="1:11" x14ac:dyDescent="0.35">
      <c r="A637" s="22">
        <v>650000</v>
      </c>
      <c r="B637" s="16">
        <v>13</v>
      </c>
      <c r="C637" s="17">
        <v>0</v>
      </c>
      <c r="D637" s="17">
        <v>1</v>
      </c>
      <c r="E637" s="16">
        <v>12</v>
      </c>
      <c r="F637" s="16">
        <v>2</v>
      </c>
      <c r="G637" s="14">
        <f t="shared" si="45"/>
        <v>13</v>
      </c>
      <c r="H637" s="14">
        <f t="shared" si="46"/>
        <v>0</v>
      </c>
      <c r="I637" s="14">
        <f t="shared" si="47"/>
        <v>1</v>
      </c>
      <c r="J637" s="14">
        <f t="shared" si="48"/>
        <v>12</v>
      </c>
      <c r="K637" s="14">
        <f t="shared" si="49"/>
        <v>2</v>
      </c>
    </row>
    <row r="638" spans="1:11" x14ac:dyDescent="0.35">
      <c r="A638" s="23">
        <v>595000</v>
      </c>
      <c r="B638" s="17">
        <v>9</v>
      </c>
      <c r="C638" s="17">
        <v>1</v>
      </c>
      <c r="D638" s="17">
        <v>1</v>
      </c>
      <c r="E638" s="17">
        <v>12</v>
      </c>
      <c r="F638" s="17">
        <v>2</v>
      </c>
      <c r="G638" s="14">
        <f t="shared" si="45"/>
        <v>9</v>
      </c>
      <c r="H638" s="14">
        <f t="shared" si="46"/>
        <v>1</v>
      </c>
      <c r="I638" s="14">
        <f t="shared" si="47"/>
        <v>1</v>
      </c>
      <c r="J638" s="14">
        <f t="shared" si="48"/>
        <v>12</v>
      </c>
      <c r="K638" s="14">
        <f t="shared" si="49"/>
        <v>2</v>
      </c>
    </row>
    <row r="639" spans="1:11" x14ac:dyDescent="0.35">
      <c r="A639" s="22">
        <v>75000</v>
      </c>
      <c r="B639" s="16">
        <v>8</v>
      </c>
      <c r="C639" s="17">
        <v>1</v>
      </c>
      <c r="D639" s="17">
        <v>1</v>
      </c>
      <c r="E639" s="16">
        <v>10</v>
      </c>
      <c r="F639" s="16">
        <v>1</v>
      </c>
      <c r="G639" s="14">
        <f t="shared" si="45"/>
        <v>8</v>
      </c>
      <c r="H639" s="14">
        <f t="shared" si="46"/>
        <v>1</v>
      </c>
      <c r="I639" s="14">
        <f t="shared" si="47"/>
        <v>1</v>
      </c>
      <c r="J639" s="14">
        <f t="shared" si="48"/>
        <v>10</v>
      </c>
      <c r="K639" s="14">
        <f t="shared" si="49"/>
        <v>1</v>
      </c>
    </row>
    <row r="640" spans="1:11" x14ac:dyDescent="0.35">
      <c r="A640" s="23">
        <v>1355000</v>
      </c>
      <c r="B640" s="17">
        <v>11</v>
      </c>
      <c r="C640" s="17">
        <v>0</v>
      </c>
      <c r="D640" s="17">
        <v>0</v>
      </c>
      <c r="E640" s="17">
        <v>6</v>
      </c>
      <c r="F640" s="17">
        <v>4</v>
      </c>
      <c r="G640" s="14">
        <f t="shared" si="45"/>
        <v>11</v>
      </c>
      <c r="H640" s="14">
        <f t="shared" si="46"/>
        <v>0</v>
      </c>
      <c r="I640" s="14">
        <f t="shared" si="47"/>
        <v>0</v>
      </c>
      <c r="J640" s="14">
        <f t="shared" si="48"/>
        <v>6</v>
      </c>
      <c r="K640" s="14">
        <f t="shared" si="49"/>
        <v>4</v>
      </c>
    </row>
    <row r="641" spans="1:11" x14ac:dyDescent="0.35">
      <c r="A641" s="22">
        <v>630000</v>
      </c>
      <c r="B641" s="16">
        <v>8</v>
      </c>
      <c r="C641" s="17">
        <v>1</v>
      </c>
      <c r="D641" s="17">
        <v>0</v>
      </c>
      <c r="E641" s="16">
        <v>6</v>
      </c>
      <c r="F641" s="16">
        <v>4</v>
      </c>
      <c r="G641" s="14">
        <f t="shared" si="45"/>
        <v>8</v>
      </c>
      <c r="H641" s="14">
        <f t="shared" si="46"/>
        <v>1</v>
      </c>
      <c r="I641" s="14">
        <f t="shared" si="47"/>
        <v>0</v>
      </c>
      <c r="J641" s="14">
        <f t="shared" si="48"/>
        <v>6</v>
      </c>
      <c r="K641" s="14">
        <f t="shared" si="49"/>
        <v>4</v>
      </c>
    </row>
    <row r="642" spans="1:11" x14ac:dyDescent="0.35">
      <c r="A642" s="23">
        <v>43000</v>
      </c>
      <c r="B642" s="17">
        <v>7</v>
      </c>
      <c r="C642" s="17">
        <v>0</v>
      </c>
      <c r="D642" s="17">
        <v>1</v>
      </c>
      <c r="E642" s="17">
        <v>10</v>
      </c>
      <c r="F642" s="17">
        <v>2</v>
      </c>
      <c r="G642" s="14">
        <f t="shared" si="45"/>
        <v>7</v>
      </c>
      <c r="H642" s="14">
        <f t="shared" si="46"/>
        <v>0</v>
      </c>
      <c r="I642" s="14">
        <f t="shared" si="47"/>
        <v>1</v>
      </c>
      <c r="J642" s="14">
        <f t="shared" si="48"/>
        <v>10</v>
      </c>
      <c r="K642" s="14">
        <f t="shared" si="49"/>
        <v>2</v>
      </c>
    </row>
    <row r="643" spans="1:11" x14ac:dyDescent="0.35">
      <c r="A643" s="22">
        <v>137000</v>
      </c>
      <c r="B643" s="16">
        <v>6</v>
      </c>
      <c r="C643" s="17">
        <v>0</v>
      </c>
      <c r="D643" s="17">
        <v>1</v>
      </c>
      <c r="E643" s="16">
        <v>10</v>
      </c>
      <c r="F643" s="16">
        <v>1</v>
      </c>
      <c r="G643" s="14">
        <f t="shared" si="45"/>
        <v>6</v>
      </c>
      <c r="H643" s="14">
        <f t="shared" si="46"/>
        <v>0</v>
      </c>
      <c r="I643" s="14">
        <f t="shared" si="47"/>
        <v>1</v>
      </c>
      <c r="J643" s="14">
        <f t="shared" si="48"/>
        <v>10</v>
      </c>
      <c r="K643" s="14">
        <f t="shared" si="49"/>
        <v>1</v>
      </c>
    </row>
    <row r="644" spans="1:11" x14ac:dyDescent="0.35">
      <c r="A644" s="23">
        <v>103000</v>
      </c>
      <c r="B644" s="17">
        <v>10</v>
      </c>
      <c r="C644" s="17">
        <v>0</v>
      </c>
      <c r="D644" s="17">
        <v>1</v>
      </c>
      <c r="E644" s="17">
        <v>13</v>
      </c>
      <c r="F644" s="17">
        <v>2</v>
      </c>
      <c r="G644" s="14">
        <f t="shared" ref="G644:G707" si="50">IF($A644="z","z",B644)</f>
        <v>10</v>
      </c>
      <c r="H644" s="14">
        <f t="shared" ref="H644:H707" si="51">IF($A644="z","z",C644)</f>
        <v>0</v>
      </c>
      <c r="I644" s="14">
        <f t="shared" ref="I644:I707" si="52">IF($A644="z","z",D644)</f>
        <v>1</v>
      </c>
      <c r="J644" s="14">
        <f t="shared" ref="J644:J707" si="53">IF($A644="z","z",E644)</f>
        <v>13</v>
      </c>
      <c r="K644" s="14">
        <f t="shared" ref="K644:K707" si="54">IF($A644="z","z",F644)</f>
        <v>2</v>
      </c>
    </row>
    <row r="645" spans="1:11" x14ac:dyDescent="0.35">
      <c r="A645" s="22">
        <v>59000</v>
      </c>
      <c r="B645" s="16">
        <v>8</v>
      </c>
      <c r="C645" s="17">
        <v>1</v>
      </c>
      <c r="D645" s="17">
        <v>1</v>
      </c>
      <c r="E645" s="16">
        <v>13</v>
      </c>
      <c r="F645" s="16">
        <v>2</v>
      </c>
      <c r="G645" s="14">
        <f t="shared" si="50"/>
        <v>8</v>
      </c>
      <c r="H645" s="14">
        <f t="shared" si="51"/>
        <v>1</v>
      </c>
      <c r="I645" s="14">
        <f t="shared" si="52"/>
        <v>1</v>
      </c>
      <c r="J645" s="14">
        <f t="shared" si="53"/>
        <v>13</v>
      </c>
      <c r="K645" s="14">
        <f t="shared" si="54"/>
        <v>2</v>
      </c>
    </row>
    <row r="646" spans="1:11" x14ac:dyDescent="0.35">
      <c r="A646" s="23">
        <v>1615000</v>
      </c>
      <c r="B646" s="17">
        <v>11</v>
      </c>
      <c r="C646" s="17">
        <v>1</v>
      </c>
      <c r="D646" s="17">
        <v>1</v>
      </c>
      <c r="E646" s="17">
        <v>9</v>
      </c>
      <c r="F646" s="17">
        <v>1</v>
      </c>
      <c r="G646" s="14">
        <f t="shared" si="50"/>
        <v>11</v>
      </c>
      <c r="H646" s="14">
        <f t="shared" si="51"/>
        <v>1</v>
      </c>
      <c r="I646" s="14">
        <f t="shared" si="52"/>
        <v>1</v>
      </c>
      <c r="J646" s="14">
        <f t="shared" si="53"/>
        <v>9</v>
      </c>
      <c r="K646" s="14">
        <f t="shared" si="54"/>
        <v>1</v>
      </c>
    </row>
    <row r="647" spans="1:11" x14ac:dyDescent="0.35">
      <c r="A647" s="22">
        <v>35000</v>
      </c>
      <c r="B647" s="16">
        <v>7</v>
      </c>
      <c r="C647" s="17">
        <v>1</v>
      </c>
      <c r="D647" s="17">
        <v>1</v>
      </c>
      <c r="E647" s="16">
        <v>5</v>
      </c>
      <c r="F647" s="16">
        <v>2</v>
      </c>
      <c r="G647" s="14">
        <f t="shared" si="50"/>
        <v>7</v>
      </c>
      <c r="H647" s="14">
        <f t="shared" si="51"/>
        <v>1</v>
      </c>
      <c r="I647" s="14">
        <f t="shared" si="52"/>
        <v>1</v>
      </c>
      <c r="J647" s="14">
        <f t="shared" si="53"/>
        <v>5</v>
      </c>
      <c r="K647" s="14">
        <f t="shared" si="54"/>
        <v>2</v>
      </c>
    </row>
    <row r="648" spans="1:11" x14ac:dyDescent="0.35">
      <c r="A648" s="23" t="s">
        <v>1687</v>
      </c>
      <c r="B648" s="17">
        <v>6</v>
      </c>
      <c r="C648" s="17">
        <v>1</v>
      </c>
      <c r="D648" s="17">
        <v>1</v>
      </c>
      <c r="E648" s="17">
        <v>5</v>
      </c>
      <c r="F648" s="17">
        <v>2</v>
      </c>
      <c r="G648" s="14" t="str">
        <f t="shared" si="50"/>
        <v>z</v>
      </c>
      <c r="H648" s="14" t="str">
        <f t="shared" si="51"/>
        <v>z</v>
      </c>
      <c r="I648" s="14" t="str">
        <f t="shared" si="52"/>
        <v>z</v>
      </c>
      <c r="J648" s="14" t="str">
        <f t="shared" si="53"/>
        <v>z</v>
      </c>
      <c r="K648" s="14" t="str">
        <f t="shared" si="54"/>
        <v>z</v>
      </c>
    </row>
    <row r="649" spans="1:11" x14ac:dyDescent="0.35">
      <c r="A649" s="22" t="s">
        <v>1687</v>
      </c>
      <c r="B649" s="16">
        <v>15</v>
      </c>
      <c r="C649" s="17">
        <v>1</v>
      </c>
      <c r="D649" s="17">
        <v>1</v>
      </c>
      <c r="E649" s="16">
        <v>0</v>
      </c>
      <c r="F649" s="16">
        <v>2</v>
      </c>
      <c r="G649" s="14" t="str">
        <f t="shared" si="50"/>
        <v>z</v>
      </c>
      <c r="H649" s="14" t="str">
        <f t="shared" si="51"/>
        <v>z</v>
      </c>
      <c r="I649" s="14" t="str">
        <f t="shared" si="52"/>
        <v>z</v>
      </c>
      <c r="J649" s="14" t="str">
        <f t="shared" si="53"/>
        <v>z</v>
      </c>
      <c r="K649" s="14" t="str">
        <f t="shared" si="54"/>
        <v>z</v>
      </c>
    </row>
    <row r="650" spans="1:11" x14ac:dyDescent="0.35">
      <c r="A650" s="23">
        <v>1136000</v>
      </c>
      <c r="B650" s="17">
        <v>13</v>
      </c>
      <c r="C650" s="17">
        <v>0</v>
      </c>
      <c r="D650" s="17">
        <v>1</v>
      </c>
      <c r="E650" s="17">
        <v>8</v>
      </c>
      <c r="F650" s="17">
        <v>1</v>
      </c>
      <c r="G650" s="14">
        <f t="shared" si="50"/>
        <v>13</v>
      </c>
      <c r="H650" s="14">
        <f t="shared" si="51"/>
        <v>0</v>
      </c>
      <c r="I650" s="14">
        <f t="shared" si="52"/>
        <v>1</v>
      </c>
      <c r="J650" s="14">
        <f t="shared" si="53"/>
        <v>8</v>
      </c>
      <c r="K650" s="14">
        <f t="shared" si="54"/>
        <v>1</v>
      </c>
    </row>
    <row r="651" spans="1:11" x14ac:dyDescent="0.35">
      <c r="A651" s="22">
        <v>274000</v>
      </c>
      <c r="B651" s="16">
        <v>10</v>
      </c>
      <c r="C651" s="17">
        <v>1</v>
      </c>
      <c r="D651" s="17">
        <v>1</v>
      </c>
      <c r="E651" s="16">
        <v>9</v>
      </c>
      <c r="F651" s="16">
        <v>2</v>
      </c>
      <c r="G651" s="14">
        <f t="shared" si="50"/>
        <v>10</v>
      </c>
      <c r="H651" s="14">
        <f t="shared" si="51"/>
        <v>1</v>
      </c>
      <c r="I651" s="14">
        <f t="shared" si="52"/>
        <v>1</v>
      </c>
      <c r="J651" s="14">
        <f t="shared" si="53"/>
        <v>9</v>
      </c>
      <c r="K651" s="14">
        <f t="shared" si="54"/>
        <v>2</v>
      </c>
    </row>
    <row r="652" spans="1:11" x14ac:dyDescent="0.35">
      <c r="A652" s="23">
        <v>426000</v>
      </c>
      <c r="B652" s="17">
        <v>13</v>
      </c>
      <c r="C652" s="17">
        <v>1</v>
      </c>
      <c r="D652" s="17">
        <v>1</v>
      </c>
      <c r="E652" s="17">
        <v>8</v>
      </c>
      <c r="F652" s="17">
        <v>4</v>
      </c>
      <c r="G652" s="14">
        <f t="shared" si="50"/>
        <v>13</v>
      </c>
      <c r="H652" s="14">
        <f t="shared" si="51"/>
        <v>1</v>
      </c>
      <c r="I652" s="14">
        <f t="shared" si="52"/>
        <v>1</v>
      </c>
      <c r="J652" s="14">
        <f t="shared" si="53"/>
        <v>8</v>
      </c>
      <c r="K652" s="14">
        <f t="shared" si="54"/>
        <v>4</v>
      </c>
    </row>
    <row r="653" spans="1:11" x14ac:dyDescent="0.35">
      <c r="A653" s="22">
        <v>57500</v>
      </c>
      <c r="B653" s="16">
        <v>8</v>
      </c>
      <c r="C653" s="17">
        <v>1</v>
      </c>
      <c r="D653" s="17">
        <v>1</v>
      </c>
      <c r="E653" s="16">
        <v>8</v>
      </c>
      <c r="F653" s="16">
        <v>4</v>
      </c>
      <c r="G653" s="14">
        <f t="shared" si="50"/>
        <v>8</v>
      </c>
      <c r="H653" s="14">
        <f t="shared" si="51"/>
        <v>1</v>
      </c>
      <c r="I653" s="14">
        <f t="shared" si="52"/>
        <v>1</v>
      </c>
      <c r="J653" s="14">
        <f t="shared" si="53"/>
        <v>8</v>
      </c>
      <c r="K653" s="14">
        <f t="shared" si="54"/>
        <v>4</v>
      </c>
    </row>
    <row r="654" spans="1:11" x14ac:dyDescent="0.35">
      <c r="A654" s="23">
        <v>54000</v>
      </c>
      <c r="B654" s="17">
        <v>6</v>
      </c>
      <c r="C654" s="17">
        <v>1</v>
      </c>
      <c r="D654" s="17">
        <v>1</v>
      </c>
      <c r="E654" s="17">
        <v>8</v>
      </c>
      <c r="F654" s="17">
        <v>4</v>
      </c>
      <c r="G654" s="14">
        <f t="shared" si="50"/>
        <v>6</v>
      </c>
      <c r="H654" s="14">
        <f t="shared" si="51"/>
        <v>1</v>
      </c>
      <c r="I654" s="14">
        <f t="shared" si="52"/>
        <v>1</v>
      </c>
      <c r="J654" s="14">
        <f t="shared" si="53"/>
        <v>8</v>
      </c>
      <c r="K654" s="14">
        <f t="shared" si="54"/>
        <v>4</v>
      </c>
    </row>
    <row r="655" spans="1:11" x14ac:dyDescent="0.35">
      <c r="A655" s="22" t="s">
        <v>1687</v>
      </c>
      <c r="B655" s="16">
        <v>15</v>
      </c>
      <c r="C655" s="17">
        <v>1</v>
      </c>
      <c r="D655" s="17">
        <v>1</v>
      </c>
      <c r="E655" s="16">
        <v>0</v>
      </c>
      <c r="F655" s="16">
        <v>4</v>
      </c>
      <c r="G655" s="14" t="str">
        <f t="shared" si="50"/>
        <v>z</v>
      </c>
      <c r="H655" s="14" t="str">
        <f t="shared" si="51"/>
        <v>z</v>
      </c>
      <c r="I655" s="14" t="str">
        <f t="shared" si="52"/>
        <v>z</v>
      </c>
      <c r="J655" s="14" t="str">
        <f t="shared" si="53"/>
        <v>z</v>
      </c>
      <c r="K655" s="14" t="str">
        <f t="shared" si="54"/>
        <v>z</v>
      </c>
    </row>
    <row r="656" spans="1:11" x14ac:dyDescent="0.35">
      <c r="A656" s="23">
        <v>57000</v>
      </c>
      <c r="B656" s="17">
        <v>12</v>
      </c>
      <c r="C656" s="17">
        <v>1</v>
      </c>
      <c r="D656" s="17">
        <v>1</v>
      </c>
      <c r="E656" s="17">
        <v>0</v>
      </c>
      <c r="F656" s="17">
        <v>4</v>
      </c>
      <c r="G656" s="14">
        <f t="shared" si="50"/>
        <v>12</v>
      </c>
      <c r="H656" s="14">
        <f t="shared" si="51"/>
        <v>1</v>
      </c>
      <c r="I656" s="14">
        <f t="shared" si="52"/>
        <v>1</v>
      </c>
      <c r="J656" s="14">
        <f t="shared" si="53"/>
        <v>0</v>
      </c>
      <c r="K656" s="14">
        <f t="shared" si="54"/>
        <v>4</v>
      </c>
    </row>
    <row r="657" spans="1:11" x14ac:dyDescent="0.35">
      <c r="A657" s="22">
        <v>36000</v>
      </c>
      <c r="B657" s="16">
        <v>10</v>
      </c>
      <c r="C657" s="17">
        <v>1</v>
      </c>
      <c r="D657" s="17">
        <v>1</v>
      </c>
      <c r="E657" s="16">
        <v>0</v>
      </c>
      <c r="F657" s="16">
        <v>4</v>
      </c>
      <c r="G657" s="14">
        <f t="shared" si="50"/>
        <v>10</v>
      </c>
      <c r="H657" s="14">
        <f t="shared" si="51"/>
        <v>1</v>
      </c>
      <c r="I657" s="14">
        <f t="shared" si="52"/>
        <v>1</v>
      </c>
      <c r="J657" s="14">
        <f t="shared" si="53"/>
        <v>0</v>
      </c>
      <c r="K657" s="14">
        <f t="shared" si="54"/>
        <v>4</v>
      </c>
    </row>
    <row r="658" spans="1:11" x14ac:dyDescent="0.35">
      <c r="A658" s="23">
        <v>41000</v>
      </c>
      <c r="B658" s="17">
        <v>13</v>
      </c>
      <c r="C658" s="17">
        <v>1</v>
      </c>
      <c r="D658" s="17">
        <v>1</v>
      </c>
      <c r="E658" s="17">
        <v>0</v>
      </c>
      <c r="F658" s="17">
        <v>3</v>
      </c>
      <c r="G658" s="14">
        <f t="shared" si="50"/>
        <v>13</v>
      </c>
      <c r="H658" s="14">
        <f t="shared" si="51"/>
        <v>1</v>
      </c>
      <c r="I658" s="14">
        <f t="shared" si="52"/>
        <v>1</v>
      </c>
      <c r="J658" s="14">
        <f t="shared" si="53"/>
        <v>0</v>
      </c>
      <c r="K658" s="14">
        <f t="shared" si="54"/>
        <v>3</v>
      </c>
    </row>
    <row r="659" spans="1:11" x14ac:dyDescent="0.35">
      <c r="A659" s="22">
        <v>40000</v>
      </c>
      <c r="B659" s="16">
        <v>11</v>
      </c>
      <c r="C659" s="17">
        <v>1</v>
      </c>
      <c r="D659" s="17">
        <v>1</v>
      </c>
      <c r="E659" s="16">
        <v>0</v>
      </c>
      <c r="F659" s="16">
        <v>3</v>
      </c>
      <c r="G659" s="14">
        <f t="shared" si="50"/>
        <v>11</v>
      </c>
      <c r="H659" s="14">
        <f t="shared" si="51"/>
        <v>1</v>
      </c>
      <c r="I659" s="14">
        <f t="shared" si="52"/>
        <v>1</v>
      </c>
      <c r="J659" s="14">
        <f t="shared" si="53"/>
        <v>0</v>
      </c>
      <c r="K659" s="14">
        <f t="shared" si="54"/>
        <v>3</v>
      </c>
    </row>
    <row r="660" spans="1:11" x14ac:dyDescent="0.35">
      <c r="A660" s="23" t="s">
        <v>1687</v>
      </c>
      <c r="B660" s="17">
        <v>7</v>
      </c>
      <c r="C660" s="17">
        <v>0</v>
      </c>
      <c r="D660" s="17">
        <v>1</v>
      </c>
      <c r="E660" s="17">
        <v>0</v>
      </c>
      <c r="F660" s="17">
        <v>3</v>
      </c>
      <c r="G660" s="14" t="str">
        <f t="shared" si="50"/>
        <v>z</v>
      </c>
      <c r="H660" s="14" t="str">
        <f t="shared" si="51"/>
        <v>z</v>
      </c>
      <c r="I660" s="14" t="str">
        <f t="shared" si="52"/>
        <v>z</v>
      </c>
      <c r="J660" s="14" t="str">
        <f t="shared" si="53"/>
        <v>z</v>
      </c>
      <c r="K660" s="14" t="str">
        <f t="shared" si="54"/>
        <v>z</v>
      </c>
    </row>
    <row r="661" spans="1:11" x14ac:dyDescent="0.35">
      <c r="A661" s="22">
        <v>899000</v>
      </c>
      <c r="B661" s="16">
        <v>16</v>
      </c>
      <c r="C661" s="17">
        <v>0</v>
      </c>
      <c r="D661" s="17">
        <v>1</v>
      </c>
      <c r="E661" s="16">
        <v>6</v>
      </c>
      <c r="F661" s="16">
        <v>2</v>
      </c>
      <c r="G661" s="14">
        <f t="shared" si="50"/>
        <v>16</v>
      </c>
      <c r="H661" s="14">
        <f t="shared" si="51"/>
        <v>0</v>
      </c>
      <c r="I661" s="14">
        <f t="shared" si="52"/>
        <v>1</v>
      </c>
      <c r="J661" s="14">
        <f t="shared" si="53"/>
        <v>6</v>
      </c>
      <c r="K661" s="14">
        <f t="shared" si="54"/>
        <v>2</v>
      </c>
    </row>
    <row r="662" spans="1:11" x14ac:dyDescent="0.35">
      <c r="A662" s="23">
        <v>388000</v>
      </c>
      <c r="B662" s="17">
        <v>12</v>
      </c>
      <c r="C662" s="17">
        <v>0</v>
      </c>
      <c r="D662" s="17">
        <v>1</v>
      </c>
      <c r="E662" s="17">
        <v>6</v>
      </c>
      <c r="F662" s="17">
        <v>2</v>
      </c>
      <c r="G662" s="14">
        <f t="shared" si="50"/>
        <v>12</v>
      </c>
      <c r="H662" s="14">
        <f t="shared" si="51"/>
        <v>0</v>
      </c>
      <c r="I662" s="14">
        <f t="shared" si="52"/>
        <v>1</v>
      </c>
      <c r="J662" s="14">
        <f t="shared" si="53"/>
        <v>6</v>
      </c>
      <c r="K662" s="14">
        <f t="shared" si="54"/>
        <v>2</v>
      </c>
    </row>
    <row r="663" spans="1:11" x14ac:dyDescent="0.35">
      <c r="A663" s="22">
        <v>596000</v>
      </c>
      <c r="B663" s="16">
        <v>10</v>
      </c>
      <c r="C663" s="17">
        <v>1</v>
      </c>
      <c r="D663" s="17">
        <v>1</v>
      </c>
      <c r="E663" s="16">
        <v>9</v>
      </c>
      <c r="F663" s="16">
        <v>2</v>
      </c>
      <c r="G663" s="14">
        <f t="shared" si="50"/>
        <v>10</v>
      </c>
      <c r="H663" s="14">
        <f t="shared" si="51"/>
        <v>1</v>
      </c>
      <c r="I663" s="14">
        <f t="shared" si="52"/>
        <v>1</v>
      </c>
      <c r="J663" s="14">
        <f t="shared" si="53"/>
        <v>9</v>
      </c>
      <c r="K663" s="14">
        <f t="shared" si="54"/>
        <v>2</v>
      </c>
    </row>
    <row r="664" spans="1:11" x14ac:dyDescent="0.35">
      <c r="A664" s="23">
        <v>560000</v>
      </c>
      <c r="B664" s="17">
        <v>14</v>
      </c>
      <c r="C664" s="17">
        <v>1</v>
      </c>
      <c r="D664" s="17">
        <v>1</v>
      </c>
      <c r="E664" s="17">
        <v>12</v>
      </c>
      <c r="F664" s="17">
        <v>2</v>
      </c>
      <c r="G664" s="14">
        <f t="shared" si="50"/>
        <v>14</v>
      </c>
      <c r="H664" s="14">
        <f t="shared" si="51"/>
        <v>1</v>
      </c>
      <c r="I664" s="14">
        <f t="shared" si="52"/>
        <v>1</v>
      </c>
      <c r="J664" s="14">
        <f t="shared" si="53"/>
        <v>12</v>
      </c>
      <c r="K664" s="14">
        <f t="shared" si="54"/>
        <v>2</v>
      </c>
    </row>
    <row r="665" spans="1:11" x14ac:dyDescent="0.35">
      <c r="A665" s="22">
        <v>54000</v>
      </c>
      <c r="B665" s="16">
        <v>10</v>
      </c>
      <c r="C665" s="17">
        <v>1</v>
      </c>
      <c r="D665" s="17">
        <v>1</v>
      </c>
      <c r="E665" s="16">
        <v>12</v>
      </c>
      <c r="F665" s="16">
        <v>2</v>
      </c>
      <c r="G665" s="14">
        <f t="shared" si="50"/>
        <v>10</v>
      </c>
      <c r="H665" s="14">
        <f t="shared" si="51"/>
        <v>1</v>
      </c>
      <c r="I665" s="14">
        <f t="shared" si="52"/>
        <v>1</v>
      </c>
      <c r="J665" s="14">
        <f t="shared" si="53"/>
        <v>12</v>
      </c>
      <c r="K665" s="14">
        <f t="shared" si="54"/>
        <v>2</v>
      </c>
    </row>
    <row r="666" spans="1:11" x14ac:dyDescent="0.35">
      <c r="A666" s="23" t="s">
        <v>1687</v>
      </c>
      <c r="B666" s="17">
        <v>13</v>
      </c>
      <c r="C666" s="17">
        <v>0</v>
      </c>
      <c r="D666" s="17">
        <v>1</v>
      </c>
      <c r="E666" s="17">
        <v>3</v>
      </c>
      <c r="F666" s="17">
        <v>5</v>
      </c>
      <c r="G666" s="14" t="str">
        <f t="shared" si="50"/>
        <v>z</v>
      </c>
      <c r="H666" s="14" t="str">
        <f t="shared" si="51"/>
        <v>z</v>
      </c>
      <c r="I666" s="14" t="str">
        <f t="shared" si="52"/>
        <v>z</v>
      </c>
      <c r="J666" s="14" t="str">
        <f t="shared" si="53"/>
        <v>z</v>
      </c>
      <c r="K666" s="14" t="str">
        <f t="shared" si="54"/>
        <v>z</v>
      </c>
    </row>
    <row r="667" spans="1:11" x14ac:dyDescent="0.35">
      <c r="A667" s="22">
        <v>881000</v>
      </c>
      <c r="B667" s="16">
        <v>12</v>
      </c>
      <c r="C667" s="17">
        <v>0</v>
      </c>
      <c r="D667" s="17">
        <v>1</v>
      </c>
      <c r="E667" s="16">
        <v>3</v>
      </c>
      <c r="F667" s="16">
        <v>5</v>
      </c>
      <c r="G667" s="14">
        <f t="shared" si="50"/>
        <v>12</v>
      </c>
      <c r="H667" s="14">
        <f t="shared" si="51"/>
        <v>0</v>
      </c>
      <c r="I667" s="14">
        <f t="shared" si="52"/>
        <v>1</v>
      </c>
      <c r="J667" s="14">
        <f t="shared" si="53"/>
        <v>3</v>
      </c>
      <c r="K667" s="14">
        <f t="shared" si="54"/>
        <v>5</v>
      </c>
    </row>
    <row r="668" spans="1:11" x14ac:dyDescent="0.35">
      <c r="A668" s="23">
        <v>1175000</v>
      </c>
      <c r="B668" s="17">
        <v>10</v>
      </c>
      <c r="C668" s="17">
        <v>0</v>
      </c>
      <c r="D668" s="17">
        <v>1</v>
      </c>
      <c r="E668" s="17">
        <v>3</v>
      </c>
      <c r="F668" s="17">
        <v>5</v>
      </c>
      <c r="G668" s="14">
        <f t="shared" si="50"/>
        <v>10</v>
      </c>
      <c r="H668" s="14">
        <f t="shared" si="51"/>
        <v>0</v>
      </c>
      <c r="I668" s="14">
        <f t="shared" si="52"/>
        <v>1</v>
      </c>
      <c r="J668" s="14">
        <f t="shared" si="53"/>
        <v>3</v>
      </c>
      <c r="K668" s="14">
        <f t="shared" si="54"/>
        <v>5</v>
      </c>
    </row>
    <row r="669" spans="1:11" x14ac:dyDescent="0.35">
      <c r="A669" s="22">
        <v>330000</v>
      </c>
      <c r="B669" s="16">
        <v>16</v>
      </c>
      <c r="C669" s="17">
        <v>1</v>
      </c>
      <c r="D669" s="17">
        <v>0</v>
      </c>
      <c r="E669" s="16"/>
      <c r="F669" s="16">
        <v>1</v>
      </c>
      <c r="G669" s="14">
        <f t="shared" si="50"/>
        <v>16</v>
      </c>
      <c r="H669" s="14">
        <f t="shared" si="51"/>
        <v>1</v>
      </c>
      <c r="I669" s="14">
        <f t="shared" si="52"/>
        <v>0</v>
      </c>
      <c r="J669" s="14">
        <f t="shared" si="53"/>
        <v>0</v>
      </c>
      <c r="K669" s="14">
        <f t="shared" si="54"/>
        <v>1</v>
      </c>
    </row>
    <row r="670" spans="1:11" x14ac:dyDescent="0.35">
      <c r="A670" s="23" t="s">
        <v>1687</v>
      </c>
      <c r="B670" s="17">
        <v>17</v>
      </c>
      <c r="C670" s="17">
        <v>1</v>
      </c>
      <c r="D670" s="17">
        <v>1</v>
      </c>
      <c r="E670" s="17">
        <v>4</v>
      </c>
      <c r="F670" s="17">
        <v>1</v>
      </c>
      <c r="G670" s="14" t="str">
        <f t="shared" si="50"/>
        <v>z</v>
      </c>
      <c r="H670" s="14" t="str">
        <f t="shared" si="51"/>
        <v>z</v>
      </c>
      <c r="I670" s="14" t="str">
        <f t="shared" si="52"/>
        <v>z</v>
      </c>
      <c r="J670" s="14" t="str">
        <f t="shared" si="53"/>
        <v>z</v>
      </c>
      <c r="K670" s="14" t="str">
        <f t="shared" si="54"/>
        <v>z</v>
      </c>
    </row>
    <row r="671" spans="1:11" x14ac:dyDescent="0.35">
      <c r="A671" s="22">
        <v>43000</v>
      </c>
      <c r="B671" s="16">
        <v>9</v>
      </c>
      <c r="C671" s="17">
        <v>0</v>
      </c>
      <c r="D671" s="17">
        <v>1</v>
      </c>
      <c r="E671" s="16">
        <v>0</v>
      </c>
      <c r="F671" s="16">
        <v>4</v>
      </c>
      <c r="G671" s="14">
        <f t="shared" si="50"/>
        <v>9</v>
      </c>
      <c r="H671" s="14">
        <f t="shared" si="51"/>
        <v>0</v>
      </c>
      <c r="I671" s="14">
        <f t="shared" si="52"/>
        <v>1</v>
      </c>
      <c r="J671" s="14">
        <f t="shared" si="53"/>
        <v>0</v>
      </c>
      <c r="K671" s="14">
        <f t="shared" si="54"/>
        <v>4</v>
      </c>
    </row>
    <row r="672" spans="1:11" x14ac:dyDescent="0.35">
      <c r="A672" s="23">
        <v>5000</v>
      </c>
      <c r="B672" s="17">
        <v>7</v>
      </c>
      <c r="C672" s="17">
        <v>1</v>
      </c>
      <c r="D672" s="17">
        <v>1</v>
      </c>
      <c r="E672" s="17">
        <v>0</v>
      </c>
      <c r="F672" s="17">
        <v>4</v>
      </c>
      <c r="G672" s="14">
        <f t="shared" si="50"/>
        <v>7</v>
      </c>
      <c r="H672" s="14">
        <f t="shared" si="51"/>
        <v>1</v>
      </c>
      <c r="I672" s="14">
        <f t="shared" si="52"/>
        <v>1</v>
      </c>
      <c r="J672" s="14">
        <f t="shared" si="53"/>
        <v>0</v>
      </c>
      <c r="K672" s="14">
        <f t="shared" si="54"/>
        <v>4</v>
      </c>
    </row>
    <row r="673" spans="1:11" x14ac:dyDescent="0.35">
      <c r="A673" s="22">
        <v>2297000</v>
      </c>
      <c r="B673" s="16">
        <v>17</v>
      </c>
      <c r="C673" s="17">
        <v>0</v>
      </c>
      <c r="D673" s="17">
        <v>1</v>
      </c>
      <c r="E673" s="16">
        <v>5</v>
      </c>
      <c r="F673" s="16">
        <v>1</v>
      </c>
      <c r="G673" s="14">
        <f t="shared" si="50"/>
        <v>17</v>
      </c>
      <c r="H673" s="14">
        <f t="shared" si="51"/>
        <v>0</v>
      </c>
      <c r="I673" s="14">
        <f t="shared" si="52"/>
        <v>1</v>
      </c>
      <c r="J673" s="14">
        <f t="shared" si="53"/>
        <v>5</v>
      </c>
      <c r="K673" s="14">
        <f t="shared" si="54"/>
        <v>1</v>
      </c>
    </row>
    <row r="674" spans="1:11" x14ac:dyDescent="0.35">
      <c r="A674" s="23">
        <v>4060000</v>
      </c>
      <c r="B674" s="17">
        <v>10</v>
      </c>
      <c r="C674" s="17">
        <v>0</v>
      </c>
      <c r="D674" s="17">
        <v>1</v>
      </c>
      <c r="E674" s="17">
        <v>5</v>
      </c>
      <c r="F674" s="17">
        <v>1</v>
      </c>
      <c r="G674" s="14">
        <f t="shared" si="50"/>
        <v>10</v>
      </c>
      <c r="H674" s="14">
        <f t="shared" si="51"/>
        <v>0</v>
      </c>
      <c r="I674" s="14">
        <f t="shared" si="52"/>
        <v>1</v>
      </c>
      <c r="J674" s="14">
        <f t="shared" si="53"/>
        <v>5</v>
      </c>
      <c r="K674" s="14">
        <f t="shared" si="54"/>
        <v>1</v>
      </c>
    </row>
    <row r="675" spans="1:11" x14ac:dyDescent="0.35">
      <c r="A675" s="22">
        <v>4000</v>
      </c>
      <c r="B675" s="16">
        <v>10</v>
      </c>
      <c r="C675" s="17">
        <v>0</v>
      </c>
      <c r="D675" s="17">
        <v>1</v>
      </c>
      <c r="E675" s="16">
        <v>0</v>
      </c>
      <c r="F675" s="16">
        <v>1</v>
      </c>
      <c r="G675" s="14">
        <f t="shared" si="50"/>
        <v>10</v>
      </c>
      <c r="H675" s="14">
        <f t="shared" si="51"/>
        <v>0</v>
      </c>
      <c r="I675" s="14">
        <f t="shared" si="52"/>
        <v>1</v>
      </c>
      <c r="J675" s="14">
        <f t="shared" si="53"/>
        <v>0</v>
      </c>
      <c r="K675" s="14">
        <f t="shared" si="54"/>
        <v>1</v>
      </c>
    </row>
    <row r="676" spans="1:11" x14ac:dyDescent="0.35">
      <c r="A676" s="23">
        <v>140000</v>
      </c>
      <c r="B676" s="17">
        <v>10</v>
      </c>
      <c r="C676" s="17">
        <v>1</v>
      </c>
      <c r="D676" s="17">
        <v>1</v>
      </c>
      <c r="E676" s="17">
        <v>2</v>
      </c>
      <c r="F676" s="17">
        <v>2</v>
      </c>
      <c r="G676" s="14">
        <f t="shared" si="50"/>
        <v>10</v>
      </c>
      <c r="H676" s="14">
        <f t="shared" si="51"/>
        <v>1</v>
      </c>
      <c r="I676" s="14">
        <f t="shared" si="52"/>
        <v>1</v>
      </c>
      <c r="J676" s="14">
        <f t="shared" si="53"/>
        <v>2</v>
      </c>
      <c r="K676" s="14">
        <f t="shared" si="54"/>
        <v>2</v>
      </c>
    </row>
    <row r="677" spans="1:11" x14ac:dyDescent="0.35">
      <c r="A677" s="22" t="s">
        <v>1687</v>
      </c>
      <c r="B677" s="16">
        <v>15</v>
      </c>
      <c r="C677" s="17">
        <v>1</v>
      </c>
      <c r="D677" s="17">
        <v>1</v>
      </c>
      <c r="E677" s="16">
        <v>0</v>
      </c>
      <c r="F677" s="16">
        <v>3</v>
      </c>
      <c r="G677" s="14" t="str">
        <f t="shared" si="50"/>
        <v>z</v>
      </c>
      <c r="H677" s="14" t="str">
        <f t="shared" si="51"/>
        <v>z</v>
      </c>
      <c r="I677" s="14" t="str">
        <f t="shared" si="52"/>
        <v>z</v>
      </c>
      <c r="J677" s="14" t="str">
        <f t="shared" si="53"/>
        <v>z</v>
      </c>
      <c r="K677" s="14" t="str">
        <f t="shared" si="54"/>
        <v>z</v>
      </c>
    </row>
    <row r="678" spans="1:11" x14ac:dyDescent="0.35">
      <c r="A678" s="23">
        <v>2260000</v>
      </c>
      <c r="B678" s="17">
        <v>14</v>
      </c>
      <c r="C678" s="17">
        <v>0</v>
      </c>
      <c r="D678" s="17">
        <v>1</v>
      </c>
      <c r="E678" s="17">
        <v>0</v>
      </c>
      <c r="F678" s="17">
        <v>3</v>
      </c>
      <c r="G678" s="14">
        <f t="shared" si="50"/>
        <v>14</v>
      </c>
      <c r="H678" s="14">
        <f t="shared" si="51"/>
        <v>0</v>
      </c>
      <c r="I678" s="14">
        <f t="shared" si="52"/>
        <v>1</v>
      </c>
      <c r="J678" s="14">
        <f t="shared" si="53"/>
        <v>0</v>
      </c>
      <c r="K678" s="14">
        <f t="shared" si="54"/>
        <v>3</v>
      </c>
    </row>
    <row r="679" spans="1:11" x14ac:dyDescent="0.35">
      <c r="A679" s="22">
        <v>370000</v>
      </c>
      <c r="B679" s="16">
        <v>10</v>
      </c>
      <c r="C679" s="17">
        <v>0</v>
      </c>
      <c r="D679" s="17">
        <v>1</v>
      </c>
      <c r="E679" s="16">
        <v>0</v>
      </c>
      <c r="F679" s="16">
        <v>3</v>
      </c>
      <c r="G679" s="14">
        <f t="shared" si="50"/>
        <v>10</v>
      </c>
      <c r="H679" s="14">
        <f t="shared" si="51"/>
        <v>0</v>
      </c>
      <c r="I679" s="14">
        <f t="shared" si="52"/>
        <v>1</v>
      </c>
      <c r="J679" s="14">
        <f t="shared" si="53"/>
        <v>0</v>
      </c>
      <c r="K679" s="14">
        <f t="shared" si="54"/>
        <v>3</v>
      </c>
    </row>
    <row r="680" spans="1:11" x14ac:dyDescent="0.35">
      <c r="A680" s="23">
        <v>55000</v>
      </c>
      <c r="B680" s="17">
        <v>12</v>
      </c>
      <c r="C680" s="17">
        <v>1</v>
      </c>
      <c r="D680" s="17">
        <v>1</v>
      </c>
      <c r="E680" s="17">
        <v>8</v>
      </c>
      <c r="F680" s="17">
        <v>4</v>
      </c>
      <c r="G680" s="14">
        <f t="shared" si="50"/>
        <v>12</v>
      </c>
      <c r="H680" s="14">
        <f t="shared" si="51"/>
        <v>1</v>
      </c>
      <c r="I680" s="14">
        <f t="shared" si="52"/>
        <v>1</v>
      </c>
      <c r="J680" s="14">
        <f t="shared" si="53"/>
        <v>8</v>
      </c>
      <c r="K680" s="14">
        <f t="shared" si="54"/>
        <v>4</v>
      </c>
    </row>
    <row r="681" spans="1:11" x14ac:dyDescent="0.35">
      <c r="A681" s="22">
        <v>55000</v>
      </c>
      <c r="B681" s="16">
        <v>11</v>
      </c>
      <c r="C681" s="17">
        <v>1</v>
      </c>
      <c r="D681" s="17">
        <v>1</v>
      </c>
      <c r="E681" s="16">
        <v>8</v>
      </c>
      <c r="F681" s="16">
        <v>4</v>
      </c>
      <c r="G681" s="14">
        <f t="shared" si="50"/>
        <v>11</v>
      </c>
      <c r="H681" s="14">
        <f t="shared" si="51"/>
        <v>1</v>
      </c>
      <c r="I681" s="14">
        <f t="shared" si="52"/>
        <v>1</v>
      </c>
      <c r="J681" s="14">
        <f t="shared" si="53"/>
        <v>8</v>
      </c>
      <c r="K681" s="14">
        <f t="shared" si="54"/>
        <v>4</v>
      </c>
    </row>
    <row r="682" spans="1:11" x14ac:dyDescent="0.35">
      <c r="A682" s="23">
        <v>30000</v>
      </c>
      <c r="B682" s="17">
        <v>8</v>
      </c>
      <c r="C682" s="17">
        <v>0</v>
      </c>
      <c r="D682" s="17">
        <v>1</v>
      </c>
      <c r="E682" s="17">
        <v>8</v>
      </c>
      <c r="F682" s="17">
        <v>4</v>
      </c>
      <c r="G682" s="14">
        <f t="shared" si="50"/>
        <v>8</v>
      </c>
      <c r="H682" s="14">
        <f t="shared" si="51"/>
        <v>0</v>
      </c>
      <c r="I682" s="14">
        <f t="shared" si="52"/>
        <v>1</v>
      </c>
      <c r="J682" s="14">
        <f t="shared" si="53"/>
        <v>8</v>
      </c>
      <c r="K682" s="14">
        <f t="shared" si="54"/>
        <v>4</v>
      </c>
    </row>
    <row r="683" spans="1:11" x14ac:dyDescent="0.35">
      <c r="A683" s="22">
        <v>470000</v>
      </c>
      <c r="B683" s="16">
        <v>11</v>
      </c>
      <c r="C683" s="17">
        <v>0</v>
      </c>
      <c r="D683" s="17">
        <v>1</v>
      </c>
      <c r="E683" s="16">
        <v>6</v>
      </c>
      <c r="F683" s="16">
        <v>2</v>
      </c>
      <c r="G683" s="14">
        <f t="shared" si="50"/>
        <v>11</v>
      </c>
      <c r="H683" s="14">
        <f t="shared" si="51"/>
        <v>0</v>
      </c>
      <c r="I683" s="14">
        <f t="shared" si="52"/>
        <v>1</v>
      </c>
      <c r="J683" s="14">
        <f t="shared" si="53"/>
        <v>6</v>
      </c>
      <c r="K683" s="14">
        <f t="shared" si="54"/>
        <v>2</v>
      </c>
    </row>
    <row r="684" spans="1:11" x14ac:dyDescent="0.35">
      <c r="A684" s="23">
        <v>355000</v>
      </c>
      <c r="B684" s="17">
        <v>7</v>
      </c>
      <c r="C684" s="17">
        <v>1</v>
      </c>
      <c r="D684" s="17">
        <v>1</v>
      </c>
      <c r="E684" s="17">
        <v>6</v>
      </c>
      <c r="F684" s="17">
        <v>2</v>
      </c>
      <c r="G684" s="14">
        <f t="shared" si="50"/>
        <v>7</v>
      </c>
      <c r="H684" s="14">
        <f t="shared" si="51"/>
        <v>1</v>
      </c>
      <c r="I684" s="14">
        <f t="shared" si="52"/>
        <v>1</v>
      </c>
      <c r="J684" s="14">
        <f t="shared" si="53"/>
        <v>6</v>
      </c>
      <c r="K684" s="14">
        <f t="shared" si="54"/>
        <v>2</v>
      </c>
    </row>
    <row r="685" spans="1:11" x14ac:dyDescent="0.35">
      <c r="A685" s="22">
        <v>180500</v>
      </c>
      <c r="B685" s="16">
        <v>12</v>
      </c>
      <c r="C685" s="17">
        <v>0</v>
      </c>
      <c r="D685" s="17">
        <v>1</v>
      </c>
      <c r="E685" s="16">
        <v>2</v>
      </c>
      <c r="F685" s="16">
        <v>1</v>
      </c>
      <c r="G685" s="14">
        <f t="shared" si="50"/>
        <v>12</v>
      </c>
      <c r="H685" s="14">
        <f t="shared" si="51"/>
        <v>0</v>
      </c>
      <c r="I685" s="14">
        <f t="shared" si="52"/>
        <v>1</v>
      </c>
      <c r="J685" s="14">
        <f t="shared" si="53"/>
        <v>2</v>
      </c>
      <c r="K685" s="14">
        <f t="shared" si="54"/>
        <v>1</v>
      </c>
    </row>
    <row r="686" spans="1:11" x14ac:dyDescent="0.35">
      <c r="A686" s="23" t="s">
        <v>1687</v>
      </c>
      <c r="B686" s="17">
        <v>16</v>
      </c>
      <c r="C686" s="17">
        <v>0</v>
      </c>
      <c r="D686" s="17">
        <v>1</v>
      </c>
      <c r="E686" s="17">
        <v>0</v>
      </c>
      <c r="F686" s="17">
        <v>2</v>
      </c>
      <c r="G686" s="14" t="str">
        <f t="shared" si="50"/>
        <v>z</v>
      </c>
      <c r="H686" s="14" t="str">
        <f t="shared" si="51"/>
        <v>z</v>
      </c>
      <c r="I686" s="14" t="str">
        <f t="shared" si="52"/>
        <v>z</v>
      </c>
      <c r="J686" s="14" t="str">
        <f t="shared" si="53"/>
        <v>z</v>
      </c>
      <c r="K686" s="14" t="str">
        <f t="shared" si="54"/>
        <v>z</v>
      </c>
    </row>
    <row r="687" spans="1:11" x14ac:dyDescent="0.35">
      <c r="A687" s="22">
        <v>10500</v>
      </c>
      <c r="B687" s="16">
        <v>9</v>
      </c>
      <c r="C687" s="17">
        <v>0</v>
      </c>
      <c r="D687" s="17">
        <v>1</v>
      </c>
      <c r="E687" s="16">
        <v>2</v>
      </c>
      <c r="F687" s="16">
        <v>3</v>
      </c>
      <c r="G687" s="14">
        <f t="shared" si="50"/>
        <v>9</v>
      </c>
      <c r="H687" s="14">
        <f t="shared" si="51"/>
        <v>0</v>
      </c>
      <c r="I687" s="14">
        <f t="shared" si="52"/>
        <v>1</v>
      </c>
      <c r="J687" s="14">
        <f t="shared" si="53"/>
        <v>2</v>
      </c>
      <c r="K687" s="14">
        <f t="shared" si="54"/>
        <v>3</v>
      </c>
    </row>
    <row r="688" spans="1:11" x14ac:dyDescent="0.35">
      <c r="A688" s="23">
        <v>6000</v>
      </c>
      <c r="B688" s="17">
        <v>8</v>
      </c>
      <c r="C688" s="17">
        <v>0</v>
      </c>
      <c r="D688" s="17">
        <v>1</v>
      </c>
      <c r="E688" s="17">
        <v>2</v>
      </c>
      <c r="F688" s="17">
        <v>3</v>
      </c>
      <c r="G688" s="14">
        <f t="shared" si="50"/>
        <v>8</v>
      </c>
      <c r="H688" s="14">
        <f t="shared" si="51"/>
        <v>0</v>
      </c>
      <c r="I688" s="14">
        <f t="shared" si="52"/>
        <v>1</v>
      </c>
      <c r="J688" s="14">
        <f t="shared" si="53"/>
        <v>2</v>
      </c>
      <c r="K688" s="14">
        <f t="shared" si="54"/>
        <v>3</v>
      </c>
    </row>
    <row r="689" spans="1:11" x14ac:dyDescent="0.35">
      <c r="A689" s="22">
        <v>180000</v>
      </c>
      <c r="B689" s="16">
        <v>14</v>
      </c>
      <c r="C689" s="17">
        <v>0</v>
      </c>
      <c r="D689" s="17">
        <v>1</v>
      </c>
      <c r="E689" s="16">
        <v>3</v>
      </c>
      <c r="F689" s="16">
        <v>1</v>
      </c>
      <c r="G689" s="14">
        <f t="shared" si="50"/>
        <v>14</v>
      </c>
      <c r="H689" s="14">
        <f t="shared" si="51"/>
        <v>0</v>
      </c>
      <c r="I689" s="14">
        <f t="shared" si="52"/>
        <v>1</v>
      </c>
      <c r="J689" s="14">
        <f t="shared" si="53"/>
        <v>3</v>
      </c>
      <c r="K689" s="14">
        <f t="shared" si="54"/>
        <v>1</v>
      </c>
    </row>
    <row r="690" spans="1:11" x14ac:dyDescent="0.35">
      <c r="A690" s="23">
        <v>55000</v>
      </c>
      <c r="B690" s="17">
        <v>12</v>
      </c>
      <c r="C690" s="17">
        <v>0</v>
      </c>
      <c r="D690" s="17">
        <v>0</v>
      </c>
      <c r="E690" s="17">
        <v>0</v>
      </c>
      <c r="F690" s="17">
        <v>4</v>
      </c>
      <c r="G690" s="14">
        <f t="shared" si="50"/>
        <v>12</v>
      </c>
      <c r="H690" s="14">
        <f t="shared" si="51"/>
        <v>0</v>
      </c>
      <c r="I690" s="14">
        <f t="shared" si="52"/>
        <v>0</v>
      </c>
      <c r="J690" s="14">
        <f t="shared" si="53"/>
        <v>0</v>
      </c>
      <c r="K690" s="14">
        <f t="shared" si="54"/>
        <v>4</v>
      </c>
    </row>
    <row r="691" spans="1:11" x14ac:dyDescent="0.35">
      <c r="A691" s="22">
        <v>40000</v>
      </c>
      <c r="B691" s="16">
        <v>10</v>
      </c>
      <c r="C691" s="17">
        <v>1</v>
      </c>
      <c r="D691" s="17">
        <v>0</v>
      </c>
      <c r="E691" s="16">
        <v>0</v>
      </c>
      <c r="F691" s="16">
        <v>4</v>
      </c>
      <c r="G691" s="14">
        <f t="shared" si="50"/>
        <v>10</v>
      </c>
      <c r="H691" s="14">
        <f t="shared" si="51"/>
        <v>1</v>
      </c>
      <c r="I691" s="14">
        <f t="shared" si="52"/>
        <v>0</v>
      </c>
      <c r="J691" s="14">
        <f t="shared" si="53"/>
        <v>0</v>
      </c>
      <c r="K691" s="14">
        <f t="shared" si="54"/>
        <v>4</v>
      </c>
    </row>
    <row r="692" spans="1:11" x14ac:dyDescent="0.35">
      <c r="A692" s="23" t="s">
        <v>1687</v>
      </c>
      <c r="B692" s="17">
        <v>7</v>
      </c>
      <c r="C692" s="17">
        <v>0</v>
      </c>
      <c r="D692" s="17">
        <v>0</v>
      </c>
      <c r="E692" s="17">
        <v>0</v>
      </c>
      <c r="F692" s="17">
        <v>4</v>
      </c>
      <c r="G692" s="14" t="str">
        <f t="shared" si="50"/>
        <v>z</v>
      </c>
      <c r="H692" s="14" t="str">
        <f t="shared" si="51"/>
        <v>z</v>
      </c>
      <c r="I692" s="14" t="str">
        <f t="shared" si="52"/>
        <v>z</v>
      </c>
      <c r="J692" s="14" t="str">
        <f t="shared" si="53"/>
        <v>z</v>
      </c>
      <c r="K692" s="14" t="str">
        <f t="shared" si="54"/>
        <v>z</v>
      </c>
    </row>
    <row r="693" spans="1:11" x14ac:dyDescent="0.35">
      <c r="A693" s="22" t="s">
        <v>1687</v>
      </c>
      <c r="B693" s="16">
        <v>6</v>
      </c>
      <c r="C693" s="17">
        <v>0</v>
      </c>
      <c r="D693" s="17">
        <v>1</v>
      </c>
      <c r="E693" s="16">
        <v>4</v>
      </c>
      <c r="F693" s="16">
        <v>2</v>
      </c>
      <c r="G693" s="14" t="str">
        <f t="shared" si="50"/>
        <v>z</v>
      </c>
      <c r="H693" s="14" t="str">
        <f t="shared" si="51"/>
        <v>z</v>
      </c>
      <c r="I693" s="14" t="str">
        <f t="shared" si="52"/>
        <v>z</v>
      </c>
      <c r="J693" s="14" t="str">
        <f t="shared" si="53"/>
        <v>z</v>
      </c>
      <c r="K693" s="14" t="str">
        <f t="shared" si="54"/>
        <v>z</v>
      </c>
    </row>
    <row r="694" spans="1:11" x14ac:dyDescent="0.35">
      <c r="A694" s="23">
        <v>1145000</v>
      </c>
      <c r="B694" s="17">
        <v>16</v>
      </c>
      <c r="C694" s="17">
        <v>1</v>
      </c>
      <c r="D694" s="17">
        <v>1</v>
      </c>
      <c r="E694" s="17">
        <v>6</v>
      </c>
      <c r="F694" s="17">
        <v>2</v>
      </c>
      <c r="G694" s="14">
        <f t="shared" si="50"/>
        <v>16</v>
      </c>
      <c r="H694" s="14">
        <f t="shared" si="51"/>
        <v>1</v>
      </c>
      <c r="I694" s="14">
        <f t="shared" si="52"/>
        <v>1</v>
      </c>
      <c r="J694" s="14">
        <f t="shared" si="53"/>
        <v>6</v>
      </c>
      <c r="K694" s="14">
        <f t="shared" si="54"/>
        <v>2</v>
      </c>
    </row>
    <row r="695" spans="1:11" x14ac:dyDescent="0.35">
      <c r="A695" s="22">
        <v>520000</v>
      </c>
      <c r="B695" s="16">
        <v>10</v>
      </c>
      <c r="C695" s="17">
        <v>1</v>
      </c>
      <c r="D695" s="17">
        <v>1</v>
      </c>
      <c r="E695" s="16">
        <v>6</v>
      </c>
      <c r="F695" s="16">
        <v>2</v>
      </c>
      <c r="G695" s="14">
        <f t="shared" si="50"/>
        <v>10</v>
      </c>
      <c r="H695" s="14">
        <f t="shared" si="51"/>
        <v>1</v>
      </c>
      <c r="I695" s="14">
        <f t="shared" si="52"/>
        <v>1</v>
      </c>
      <c r="J695" s="14">
        <f t="shared" si="53"/>
        <v>6</v>
      </c>
      <c r="K695" s="14">
        <f t="shared" si="54"/>
        <v>2</v>
      </c>
    </row>
    <row r="696" spans="1:11" x14ac:dyDescent="0.35">
      <c r="A696" s="23">
        <v>283000</v>
      </c>
      <c r="B696" s="17">
        <v>15</v>
      </c>
      <c r="C696" s="17">
        <v>1</v>
      </c>
      <c r="D696" s="17">
        <v>1</v>
      </c>
      <c r="E696" s="17">
        <v>0</v>
      </c>
      <c r="F696" s="17">
        <v>2</v>
      </c>
      <c r="G696" s="14">
        <f t="shared" si="50"/>
        <v>15</v>
      </c>
      <c r="H696" s="14">
        <f t="shared" si="51"/>
        <v>1</v>
      </c>
      <c r="I696" s="14">
        <f t="shared" si="52"/>
        <v>1</v>
      </c>
      <c r="J696" s="14">
        <f t="shared" si="53"/>
        <v>0</v>
      </c>
      <c r="K696" s="14">
        <f t="shared" si="54"/>
        <v>2</v>
      </c>
    </row>
    <row r="697" spans="1:11" x14ac:dyDescent="0.35">
      <c r="A697" s="22">
        <v>808000</v>
      </c>
      <c r="B697" s="16">
        <v>10</v>
      </c>
      <c r="C697" s="17">
        <v>0</v>
      </c>
      <c r="D697" s="17">
        <v>1</v>
      </c>
      <c r="E697" s="16">
        <v>0</v>
      </c>
      <c r="F697" s="16">
        <v>2</v>
      </c>
      <c r="G697" s="14">
        <f t="shared" si="50"/>
        <v>10</v>
      </c>
      <c r="H697" s="14">
        <f t="shared" si="51"/>
        <v>0</v>
      </c>
      <c r="I697" s="14">
        <f t="shared" si="52"/>
        <v>1</v>
      </c>
      <c r="J697" s="14">
        <f t="shared" si="53"/>
        <v>0</v>
      </c>
      <c r="K697" s="14">
        <f t="shared" si="54"/>
        <v>2</v>
      </c>
    </row>
    <row r="698" spans="1:11" x14ac:dyDescent="0.35">
      <c r="A698" s="23">
        <v>868000</v>
      </c>
      <c r="B698" s="17">
        <v>15</v>
      </c>
      <c r="C698" s="17">
        <v>1</v>
      </c>
      <c r="D698" s="17">
        <v>1</v>
      </c>
      <c r="E698" s="17">
        <v>4</v>
      </c>
      <c r="F698" s="17">
        <v>3</v>
      </c>
      <c r="G698" s="14">
        <f t="shared" si="50"/>
        <v>15</v>
      </c>
      <c r="H698" s="14">
        <f t="shared" si="51"/>
        <v>1</v>
      </c>
      <c r="I698" s="14">
        <f t="shared" si="52"/>
        <v>1</v>
      </c>
      <c r="J698" s="14">
        <f t="shared" si="53"/>
        <v>4</v>
      </c>
      <c r="K698" s="14">
        <f t="shared" si="54"/>
        <v>3</v>
      </c>
    </row>
    <row r="699" spans="1:11" x14ac:dyDescent="0.35">
      <c r="A699" s="22">
        <v>929000</v>
      </c>
      <c r="B699" s="16">
        <v>12</v>
      </c>
      <c r="C699" s="17">
        <v>0</v>
      </c>
      <c r="D699" s="17">
        <v>1</v>
      </c>
      <c r="E699" s="16">
        <v>4</v>
      </c>
      <c r="F699" s="16">
        <v>3</v>
      </c>
      <c r="G699" s="14">
        <f t="shared" si="50"/>
        <v>12</v>
      </c>
      <c r="H699" s="14">
        <f t="shared" si="51"/>
        <v>0</v>
      </c>
      <c r="I699" s="14">
        <f t="shared" si="52"/>
        <v>1</v>
      </c>
      <c r="J699" s="14">
        <f t="shared" si="53"/>
        <v>4</v>
      </c>
      <c r="K699" s="14">
        <f t="shared" si="54"/>
        <v>3</v>
      </c>
    </row>
    <row r="700" spans="1:11" x14ac:dyDescent="0.35">
      <c r="A700" s="23">
        <v>1314500</v>
      </c>
      <c r="B700" s="17">
        <v>13</v>
      </c>
      <c r="C700" s="17">
        <v>1</v>
      </c>
      <c r="D700" s="17">
        <v>1</v>
      </c>
      <c r="E700" s="17">
        <v>10</v>
      </c>
      <c r="F700" s="17">
        <v>3</v>
      </c>
      <c r="G700" s="14">
        <f t="shared" si="50"/>
        <v>13</v>
      </c>
      <c r="H700" s="14">
        <f t="shared" si="51"/>
        <v>1</v>
      </c>
      <c r="I700" s="14">
        <f t="shared" si="52"/>
        <v>1</v>
      </c>
      <c r="J700" s="14">
        <f t="shared" si="53"/>
        <v>10</v>
      </c>
      <c r="K700" s="14">
        <f t="shared" si="54"/>
        <v>3</v>
      </c>
    </row>
    <row r="701" spans="1:11" x14ac:dyDescent="0.35">
      <c r="A701" s="22">
        <v>512000</v>
      </c>
      <c r="B701" s="16">
        <v>11</v>
      </c>
      <c r="C701" s="17">
        <v>0</v>
      </c>
      <c r="D701" s="17">
        <v>1</v>
      </c>
      <c r="E701" s="16">
        <v>10</v>
      </c>
      <c r="F701" s="16">
        <v>3</v>
      </c>
      <c r="G701" s="14">
        <f t="shared" si="50"/>
        <v>11</v>
      </c>
      <c r="H701" s="14">
        <f t="shared" si="51"/>
        <v>0</v>
      </c>
      <c r="I701" s="14">
        <f t="shared" si="52"/>
        <v>1</v>
      </c>
      <c r="J701" s="14">
        <f t="shared" si="53"/>
        <v>10</v>
      </c>
      <c r="K701" s="14">
        <f t="shared" si="54"/>
        <v>3</v>
      </c>
    </row>
    <row r="702" spans="1:11" x14ac:dyDescent="0.35">
      <c r="A702" s="23">
        <v>509000</v>
      </c>
      <c r="B702" s="17">
        <v>7</v>
      </c>
      <c r="C702" s="17">
        <v>1</v>
      </c>
      <c r="D702" s="17">
        <v>1</v>
      </c>
      <c r="E702" s="17">
        <v>10</v>
      </c>
      <c r="F702" s="17">
        <v>3</v>
      </c>
      <c r="G702" s="14">
        <f t="shared" si="50"/>
        <v>7</v>
      </c>
      <c r="H702" s="14">
        <f t="shared" si="51"/>
        <v>1</v>
      </c>
      <c r="I702" s="14">
        <f t="shared" si="52"/>
        <v>1</v>
      </c>
      <c r="J702" s="14">
        <f t="shared" si="53"/>
        <v>10</v>
      </c>
      <c r="K702" s="14">
        <f t="shared" si="54"/>
        <v>3</v>
      </c>
    </row>
    <row r="703" spans="1:11" x14ac:dyDescent="0.35">
      <c r="A703" s="22">
        <v>550000</v>
      </c>
      <c r="B703" s="16">
        <v>17</v>
      </c>
      <c r="C703" s="17">
        <v>0</v>
      </c>
      <c r="D703" s="17">
        <v>1</v>
      </c>
      <c r="E703" s="16">
        <v>0</v>
      </c>
      <c r="F703" s="16">
        <v>3</v>
      </c>
      <c r="G703" s="14">
        <f t="shared" si="50"/>
        <v>17</v>
      </c>
      <c r="H703" s="14">
        <f t="shared" si="51"/>
        <v>0</v>
      </c>
      <c r="I703" s="14">
        <f t="shared" si="52"/>
        <v>1</v>
      </c>
      <c r="J703" s="14">
        <f t="shared" si="53"/>
        <v>0</v>
      </c>
      <c r="K703" s="14">
        <f t="shared" si="54"/>
        <v>3</v>
      </c>
    </row>
    <row r="704" spans="1:11" x14ac:dyDescent="0.35">
      <c r="A704" s="23" t="s">
        <v>1687</v>
      </c>
      <c r="B704" s="17">
        <v>14</v>
      </c>
      <c r="C704" s="17">
        <v>1</v>
      </c>
      <c r="D704" s="17">
        <v>1</v>
      </c>
      <c r="E704" s="17">
        <v>0</v>
      </c>
      <c r="F704" s="17">
        <v>3</v>
      </c>
      <c r="G704" s="14" t="str">
        <f t="shared" si="50"/>
        <v>z</v>
      </c>
      <c r="H704" s="14" t="str">
        <f t="shared" si="51"/>
        <v>z</v>
      </c>
      <c r="I704" s="14" t="str">
        <f t="shared" si="52"/>
        <v>z</v>
      </c>
      <c r="J704" s="14" t="str">
        <f t="shared" si="53"/>
        <v>z</v>
      </c>
      <c r="K704" s="14" t="str">
        <f t="shared" si="54"/>
        <v>z</v>
      </c>
    </row>
    <row r="705" spans="1:11" x14ac:dyDescent="0.35">
      <c r="A705" s="22">
        <v>190000</v>
      </c>
      <c r="B705" s="16">
        <v>12</v>
      </c>
      <c r="C705" s="17">
        <v>1</v>
      </c>
      <c r="D705" s="17">
        <v>1</v>
      </c>
      <c r="E705" s="16">
        <v>0</v>
      </c>
      <c r="F705" s="16">
        <v>3</v>
      </c>
      <c r="G705" s="14">
        <f t="shared" si="50"/>
        <v>12</v>
      </c>
      <c r="H705" s="14">
        <f t="shared" si="51"/>
        <v>1</v>
      </c>
      <c r="I705" s="14">
        <f t="shared" si="52"/>
        <v>1</v>
      </c>
      <c r="J705" s="14">
        <f t="shared" si="53"/>
        <v>0</v>
      </c>
      <c r="K705" s="14">
        <f t="shared" si="54"/>
        <v>3</v>
      </c>
    </row>
    <row r="706" spans="1:11" x14ac:dyDescent="0.35">
      <c r="A706" s="23">
        <v>155000</v>
      </c>
      <c r="B706" s="17">
        <v>7</v>
      </c>
      <c r="C706" s="17">
        <v>1</v>
      </c>
      <c r="D706" s="17">
        <v>1</v>
      </c>
      <c r="E706" s="17">
        <v>5</v>
      </c>
      <c r="F706" s="17">
        <v>2</v>
      </c>
      <c r="G706" s="14">
        <f t="shared" si="50"/>
        <v>7</v>
      </c>
      <c r="H706" s="14">
        <f t="shared" si="51"/>
        <v>1</v>
      </c>
      <c r="I706" s="14">
        <f t="shared" si="52"/>
        <v>1</v>
      </c>
      <c r="J706" s="14">
        <f t="shared" si="53"/>
        <v>5</v>
      </c>
      <c r="K706" s="14">
        <f t="shared" si="54"/>
        <v>2</v>
      </c>
    </row>
    <row r="707" spans="1:11" x14ac:dyDescent="0.35">
      <c r="A707" s="22">
        <v>125000</v>
      </c>
      <c r="B707" s="16">
        <v>12</v>
      </c>
      <c r="C707" s="17">
        <v>0</v>
      </c>
      <c r="D707" s="17">
        <v>1</v>
      </c>
      <c r="E707" s="16">
        <v>9</v>
      </c>
      <c r="F707" s="16">
        <v>2</v>
      </c>
      <c r="G707" s="14">
        <f t="shared" si="50"/>
        <v>12</v>
      </c>
      <c r="H707" s="14">
        <f t="shared" si="51"/>
        <v>0</v>
      </c>
      <c r="I707" s="14">
        <f t="shared" si="52"/>
        <v>1</v>
      </c>
      <c r="J707" s="14">
        <f t="shared" si="53"/>
        <v>9</v>
      </c>
      <c r="K707" s="14">
        <f t="shared" si="54"/>
        <v>2</v>
      </c>
    </row>
    <row r="708" spans="1:11" x14ac:dyDescent="0.35">
      <c r="A708" s="23">
        <v>42000</v>
      </c>
      <c r="B708" s="17">
        <v>9</v>
      </c>
      <c r="C708" s="17">
        <v>0</v>
      </c>
      <c r="D708" s="17">
        <v>1</v>
      </c>
      <c r="E708" s="17">
        <v>9</v>
      </c>
      <c r="F708" s="17">
        <v>2</v>
      </c>
      <c r="G708" s="14">
        <f t="shared" ref="G708:G771" si="55">IF($A708="z","z",B708)</f>
        <v>9</v>
      </c>
      <c r="H708" s="14">
        <f t="shared" ref="H708:H771" si="56">IF($A708="z","z",C708)</f>
        <v>0</v>
      </c>
      <c r="I708" s="14">
        <f t="shared" ref="I708:I771" si="57">IF($A708="z","z",D708)</f>
        <v>1</v>
      </c>
      <c r="J708" s="14">
        <f t="shared" ref="J708:J771" si="58">IF($A708="z","z",E708)</f>
        <v>9</v>
      </c>
      <c r="K708" s="14">
        <f t="shared" ref="K708:K771" si="59">IF($A708="z","z",F708)</f>
        <v>2</v>
      </c>
    </row>
    <row r="709" spans="1:11" x14ac:dyDescent="0.35">
      <c r="A709" s="22">
        <v>1772000</v>
      </c>
      <c r="B709" s="16">
        <v>14</v>
      </c>
      <c r="C709" s="17">
        <v>0</v>
      </c>
      <c r="D709" s="17">
        <v>1</v>
      </c>
      <c r="E709" s="16">
        <v>2</v>
      </c>
      <c r="F709" s="16">
        <v>3</v>
      </c>
      <c r="G709" s="14">
        <f t="shared" si="55"/>
        <v>14</v>
      </c>
      <c r="H709" s="14">
        <f t="shared" si="56"/>
        <v>0</v>
      </c>
      <c r="I709" s="14">
        <f t="shared" si="57"/>
        <v>1</v>
      </c>
      <c r="J709" s="14">
        <f t="shared" si="58"/>
        <v>2</v>
      </c>
      <c r="K709" s="14">
        <f t="shared" si="59"/>
        <v>3</v>
      </c>
    </row>
    <row r="710" spans="1:11" x14ac:dyDescent="0.35">
      <c r="A710" s="23">
        <v>1200000</v>
      </c>
      <c r="B710" s="17">
        <v>10</v>
      </c>
      <c r="C710" s="17">
        <v>0</v>
      </c>
      <c r="D710" s="17">
        <v>1</v>
      </c>
      <c r="E710" s="17">
        <v>2</v>
      </c>
      <c r="F710" s="17">
        <v>3</v>
      </c>
      <c r="G710" s="14">
        <f t="shared" si="55"/>
        <v>10</v>
      </c>
      <c r="H710" s="14">
        <f t="shared" si="56"/>
        <v>0</v>
      </c>
      <c r="I710" s="14">
        <f t="shared" si="57"/>
        <v>1</v>
      </c>
      <c r="J710" s="14">
        <f t="shared" si="58"/>
        <v>2</v>
      </c>
      <c r="K710" s="14">
        <f t="shared" si="59"/>
        <v>3</v>
      </c>
    </row>
    <row r="711" spans="1:11" x14ac:dyDescent="0.35">
      <c r="A711" s="22" t="s">
        <v>1687</v>
      </c>
      <c r="B711" s="16">
        <v>6</v>
      </c>
      <c r="C711" s="17">
        <v>0</v>
      </c>
      <c r="D711" s="17">
        <v>1</v>
      </c>
      <c r="E711" s="16">
        <v>2</v>
      </c>
      <c r="F711" s="16">
        <v>3</v>
      </c>
      <c r="G711" s="14" t="str">
        <f t="shared" si="55"/>
        <v>z</v>
      </c>
      <c r="H711" s="14" t="str">
        <f t="shared" si="56"/>
        <v>z</v>
      </c>
      <c r="I711" s="14" t="str">
        <f t="shared" si="57"/>
        <v>z</v>
      </c>
      <c r="J711" s="14" t="str">
        <f t="shared" si="58"/>
        <v>z</v>
      </c>
      <c r="K711" s="14" t="str">
        <f t="shared" si="59"/>
        <v>z</v>
      </c>
    </row>
    <row r="712" spans="1:11" x14ac:dyDescent="0.35">
      <c r="A712" s="23">
        <v>753000</v>
      </c>
      <c r="B712" s="17">
        <v>15</v>
      </c>
      <c r="C712" s="17">
        <v>0</v>
      </c>
      <c r="D712" s="17">
        <v>1</v>
      </c>
      <c r="E712" s="17">
        <v>8</v>
      </c>
      <c r="F712" s="17">
        <v>2</v>
      </c>
      <c r="G712" s="14">
        <f t="shared" si="55"/>
        <v>15</v>
      </c>
      <c r="H712" s="14">
        <f t="shared" si="56"/>
        <v>0</v>
      </c>
      <c r="I712" s="14">
        <f t="shared" si="57"/>
        <v>1</v>
      </c>
      <c r="J712" s="14">
        <f t="shared" si="58"/>
        <v>8</v>
      </c>
      <c r="K712" s="14">
        <f t="shared" si="59"/>
        <v>2</v>
      </c>
    </row>
    <row r="713" spans="1:11" x14ac:dyDescent="0.35">
      <c r="A713" s="22">
        <v>2175000</v>
      </c>
      <c r="B713" s="16">
        <v>14</v>
      </c>
      <c r="C713" s="17">
        <v>0</v>
      </c>
      <c r="D713" s="17">
        <v>0</v>
      </c>
      <c r="E713" s="16">
        <v>12</v>
      </c>
      <c r="F713" s="16">
        <v>1</v>
      </c>
      <c r="G713" s="14">
        <f t="shared" si="55"/>
        <v>14</v>
      </c>
      <c r="H713" s="14">
        <f t="shared" si="56"/>
        <v>0</v>
      </c>
      <c r="I713" s="14">
        <f t="shared" si="57"/>
        <v>0</v>
      </c>
      <c r="J713" s="14">
        <f t="shared" si="58"/>
        <v>12</v>
      </c>
      <c r="K713" s="14">
        <f t="shared" si="59"/>
        <v>1</v>
      </c>
    </row>
    <row r="714" spans="1:11" x14ac:dyDescent="0.35">
      <c r="A714" s="23">
        <v>1030000</v>
      </c>
      <c r="B714" s="17">
        <v>16</v>
      </c>
      <c r="C714" s="17">
        <v>0</v>
      </c>
      <c r="D714" s="17">
        <v>1</v>
      </c>
      <c r="E714" s="17">
        <v>3</v>
      </c>
      <c r="F714" s="17">
        <v>1</v>
      </c>
      <c r="G714" s="14">
        <f t="shared" si="55"/>
        <v>16</v>
      </c>
      <c r="H714" s="14">
        <f t="shared" si="56"/>
        <v>0</v>
      </c>
      <c r="I714" s="14">
        <f t="shared" si="57"/>
        <v>1</v>
      </c>
      <c r="J714" s="14">
        <f t="shared" si="58"/>
        <v>3</v>
      </c>
      <c r="K714" s="14">
        <f t="shared" si="59"/>
        <v>1</v>
      </c>
    </row>
    <row r="715" spans="1:11" x14ac:dyDescent="0.35">
      <c r="A715" s="22">
        <v>2275000</v>
      </c>
      <c r="B715" s="16">
        <v>16</v>
      </c>
      <c r="C715" s="17">
        <v>1</v>
      </c>
      <c r="D715" s="17">
        <v>1</v>
      </c>
      <c r="E715" s="16">
        <v>3</v>
      </c>
      <c r="F715" s="16">
        <v>1</v>
      </c>
      <c r="G715" s="14">
        <f t="shared" si="55"/>
        <v>16</v>
      </c>
      <c r="H715" s="14">
        <f t="shared" si="56"/>
        <v>1</v>
      </c>
      <c r="I715" s="14">
        <f t="shared" si="57"/>
        <v>1</v>
      </c>
      <c r="J715" s="14">
        <f t="shared" si="58"/>
        <v>3</v>
      </c>
      <c r="K715" s="14">
        <f t="shared" si="59"/>
        <v>1</v>
      </c>
    </row>
    <row r="716" spans="1:11" x14ac:dyDescent="0.35">
      <c r="A716" s="23">
        <v>1710000</v>
      </c>
      <c r="B716" s="17">
        <v>8</v>
      </c>
      <c r="C716" s="17">
        <v>0</v>
      </c>
      <c r="D716" s="17">
        <v>1</v>
      </c>
      <c r="E716" s="17">
        <v>9</v>
      </c>
      <c r="F716" s="17">
        <v>2</v>
      </c>
      <c r="G716" s="14">
        <f t="shared" si="55"/>
        <v>8</v>
      </c>
      <c r="H716" s="14">
        <f t="shared" si="56"/>
        <v>0</v>
      </c>
      <c r="I716" s="14">
        <f t="shared" si="57"/>
        <v>1</v>
      </c>
      <c r="J716" s="14">
        <f t="shared" si="58"/>
        <v>9</v>
      </c>
      <c r="K716" s="14">
        <f t="shared" si="59"/>
        <v>2</v>
      </c>
    </row>
    <row r="717" spans="1:11" x14ac:dyDescent="0.35">
      <c r="A717" s="22">
        <v>1684000</v>
      </c>
      <c r="B717" s="16">
        <v>15</v>
      </c>
      <c r="C717" s="17">
        <v>1</v>
      </c>
      <c r="D717" s="17">
        <v>1</v>
      </c>
      <c r="E717" s="16">
        <v>9</v>
      </c>
      <c r="F717" s="16">
        <v>2</v>
      </c>
      <c r="G717" s="14">
        <f t="shared" si="55"/>
        <v>15</v>
      </c>
      <c r="H717" s="14">
        <f t="shared" si="56"/>
        <v>1</v>
      </c>
      <c r="I717" s="14">
        <f t="shared" si="57"/>
        <v>1</v>
      </c>
      <c r="J717" s="14">
        <f t="shared" si="58"/>
        <v>9</v>
      </c>
      <c r="K717" s="14">
        <f t="shared" si="59"/>
        <v>2</v>
      </c>
    </row>
    <row r="718" spans="1:11" x14ac:dyDescent="0.35">
      <c r="A718" s="23">
        <v>70000</v>
      </c>
      <c r="B718" s="17">
        <v>8</v>
      </c>
      <c r="C718" s="17">
        <v>1</v>
      </c>
      <c r="D718" s="17">
        <v>1</v>
      </c>
      <c r="E718" s="17">
        <v>11</v>
      </c>
      <c r="F718" s="17">
        <v>2</v>
      </c>
      <c r="G718" s="14">
        <f t="shared" si="55"/>
        <v>8</v>
      </c>
      <c r="H718" s="14">
        <f t="shared" si="56"/>
        <v>1</v>
      </c>
      <c r="I718" s="14">
        <f t="shared" si="57"/>
        <v>1</v>
      </c>
      <c r="J718" s="14">
        <f t="shared" si="58"/>
        <v>11</v>
      </c>
      <c r="K718" s="14">
        <f t="shared" si="59"/>
        <v>2</v>
      </c>
    </row>
    <row r="719" spans="1:11" x14ac:dyDescent="0.35">
      <c r="A719" s="22" t="s">
        <v>1687</v>
      </c>
      <c r="B719" s="16">
        <v>16</v>
      </c>
      <c r="C719" s="17">
        <v>1</v>
      </c>
      <c r="D719" s="17">
        <v>1</v>
      </c>
      <c r="E719" s="16">
        <v>4</v>
      </c>
      <c r="F719" s="16">
        <v>2</v>
      </c>
      <c r="G719" s="14" t="str">
        <f t="shared" si="55"/>
        <v>z</v>
      </c>
      <c r="H719" s="14" t="str">
        <f t="shared" si="56"/>
        <v>z</v>
      </c>
      <c r="I719" s="14" t="str">
        <f t="shared" si="57"/>
        <v>z</v>
      </c>
      <c r="J719" s="14" t="str">
        <f t="shared" si="58"/>
        <v>z</v>
      </c>
      <c r="K719" s="14" t="str">
        <f t="shared" si="59"/>
        <v>z</v>
      </c>
    </row>
    <row r="720" spans="1:11" x14ac:dyDescent="0.35">
      <c r="A720" s="23">
        <v>435000</v>
      </c>
      <c r="B720" s="17">
        <v>9</v>
      </c>
      <c r="C720" s="17">
        <v>1</v>
      </c>
      <c r="D720" s="17">
        <v>1</v>
      </c>
      <c r="E720" s="17">
        <v>4</v>
      </c>
      <c r="F720" s="17">
        <v>2</v>
      </c>
      <c r="G720" s="14">
        <f t="shared" si="55"/>
        <v>9</v>
      </c>
      <c r="H720" s="14">
        <f t="shared" si="56"/>
        <v>1</v>
      </c>
      <c r="I720" s="14">
        <f t="shared" si="57"/>
        <v>1</v>
      </c>
      <c r="J720" s="14">
        <f t="shared" si="58"/>
        <v>4</v>
      </c>
      <c r="K720" s="14">
        <f t="shared" si="59"/>
        <v>2</v>
      </c>
    </row>
    <row r="721" spans="1:11" x14ac:dyDescent="0.35">
      <c r="A721" s="22" t="s">
        <v>1687</v>
      </c>
      <c r="B721" s="16">
        <v>16</v>
      </c>
      <c r="C721" s="17">
        <v>0</v>
      </c>
      <c r="D721" s="17">
        <v>1</v>
      </c>
      <c r="E721" s="16">
        <v>3</v>
      </c>
      <c r="F721" s="16">
        <v>1</v>
      </c>
      <c r="G721" s="14" t="str">
        <f t="shared" si="55"/>
        <v>z</v>
      </c>
      <c r="H721" s="14" t="str">
        <f t="shared" si="56"/>
        <v>z</v>
      </c>
      <c r="I721" s="14" t="str">
        <f t="shared" si="57"/>
        <v>z</v>
      </c>
      <c r="J721" s="14" t="str">
        <f t="shared" si="58"/>
        <v>z</v>
      </c>
      <c r="K721" s="14" t="str">
        <f t="shared" si="59"/>
        <v>z</v>
      </c>
    </row>
    <row r="722" spans="1:11" x14ac:dyDescent="0.35">
      <c r="A722" s="23">
        <v>277000</v>
      </c>
      <c r="B722" s="17">
        <v>8</v>
      </c>
      <c r="C722" s="17">
        <v>0</v>
      </c>
      <c r="D722" s="17">
        <v>1</v>
      </c>
      <c r="E722" s="17">
        <v>10</v>
      </c>
      <c r="F722" s="17">
        <v>2</v>
      </c>
      <c r="G722" s="14">
        <f t="shared" si="55"/>
        <v>8</v>
      </c>
      <c r="H722" s="14">
        <f t="shared" si="56"/>
        <v>0</v>
      </c>
      <c r="I722" s="14">
        <f t="shared" si="57"/>
        <v>1</v>
      </c>
      <c r="J722" s="14">
        <f t="shared" si="58"/>
        <v>10</v>
      </c>
      <c r="K722" s="14">
        <f t="shared" si="59"/>
        <v>2</v>
      </c>
    </row>
    <row r="723" spans="1:11" x14ac:dyDescent="0.35">
      <c r="A723" s="22">
        <v>18500</v>
      </c>
      <c r="B723" s="16">
        <v>15</v>
      </c>
      <c r="C723" s="17">
        <v>0</v>
      </c>
      <c r="D723" s="17">
        <v>1</v>
      </c>
      <c r="E723" s="16">
        <v>3</v>
      </c>
      <c r="F723" s="16">
        <v>4</v>
      </c>
      <c r="G723" s="14">
        <f t="shared" si="55"/>
        <v>15</v>
      </c>
      <c r="H723" s="14">
        <f t="shared" si="56"/>
        <v>0</v>
      </c>
      <c r="I723" s="14">
        <f t="shared" si="57"/>
        <v>1</v>
      </c>
      <c r="J723" s="14">
        <f t="shared" si="58"/>
        <v>3</v>
      </c>
      <c r="K723" s="14">
        <f t="shared" si="59"/>
        <v>4</v>
      </c>
    </row>
    <row r="724" spans="1:11" x14ac:dyDescent="0.35">
      <c r="A724" s="23">
        <v>17500</v>
      </c>
      <c r="B724" s="17">
        <v>14</v>
      </c>
      <c r="C724" s="17">
        <v>0</v>
      </c>
      <c r="D724" s="17">
        <v>1</v>
      </c>
      <c r="E724" s="17">
        <v>3</v>
      </c>
      <c r="F724" s="17">
        <v>4</v>
      </c>
      <c r="G724" s="14">
        <f t="shared" si="55"/>
        <v>14</v>
      </c>
      <c r="H724" s="14">
        <f t="shared" si="56"/>
        <v>0</v>
      </c>
      <c r="I724" s="14">
        <f t="shared" si="57"/>
        <v>1</v>
      </c>
      <c r="J724" s="14">
        <f t="shared" si="58"/>
        <v>3</v>
      </c>
      <c r="K724" s="14">
        <f t="shared" si="59"/>
        <v>4</v>
      </c>
    </row>
    <row r="725" spans="1:11" x14ac:dyDescent="0.35">
      <c r="A725" s="22">
        <v>18500</v>
      </c>
      <c r="B725" s="16">
        <v>11</v>
      </c>
      <c r="C725" s="17">
        <v>1</v>
      </c>
      <c r="D725" s="17">
        <v>1</v>
      </c>
      <c r="E725" s="16">
        <v>3</v>
      </c>
      <c r="F725" s="16">
        <v>4</v>
      </c>
      <c r="G725" s="14">
        <f t="shared" si="55"/>
        <v>11</v>
      </c>
      <c r="H725" s="14">
        <f t="shared" si="56"/>
        <v>1</v>
      </c>
      <c r="I725" s="14">
        <f t="shared" si="57"/>
        <v>1</v>
      </c>
      <c r="J725" s="14">
        <f t="shared" si="58"/>
        <v>3</v>
      </c>
      <c r="K725" s="14">
        <f t="shared" si="59"/>
        <v>4</v>
      </c>
    </row>
    <row r="726" spans="1:11" x14ac:dyDescent="0.35">
      <c r="A726" s="23">
        <v>2490000</v>
      </c>
      <c r="B726" s="17">
        <v>14</v>
      </c>
      <c r="C726" s="17">
        <v>1</v>
      </c>
      <c r="D726" s="17">
        <v>1</v>
      </c>
      <c r="E726" s="17">
        <v>5</v>
      </c>
      <c r="F726" s="17">
        <v>2</v>
      </c>
      <c r="G726" s="14">
        <f t="shared" si="55"/>
        <v>14</v>
      </c>
      <c r="H726" s="14">
        <f t="shared" si="56"/>
        <v>1</v>
      </c>
      <c r="I726" s="14">
        <f t="shared" si="57"/>
        <v>1</v>
      </c>
      <c r="J726" s="14">
        <f t="shared" si="58"/>
        <v>5</v>
      </c>
      <c r="K726" s="14">
        <f t="shared" si="59"/>
        <v>2</v>
      </c>
    </row>
    <row r="727" spans="1:11" x14ac:dyDescent="0.35">
      <c r="A727" s="22">
        <v>40000</v>
      </c>
      <c r="B727" s="16">
        <v>12</v>
      </c>
      <c r="C727" s="17">
        <v>0</v>
      </c>
      <c r="D727" s="17">
        <v>1</v>
      </c>
      <c r="E727" s="16">
        <v>3</v>
      </c>
      <c r="F727" s="16">
        <v>3</v>
      </c>
      <c r="G727" s="14">
        <f t="shared" si="55"/>
        <v>12</v>
      </c>
      <c r="H727" s="14">
        <f t="shared" si="56"/>
        <v>0</v>
      </c>
      <c r="I727" s="14">
        <f t="shared" si="57"/>
        <v>1</v>
      </c>
      <c r="J727" s="14">
        <f t="shared" si="58"/>
        <v>3</v>
      </c>
      <c r="K727" s="14">
        <f t="shared" si="59"/>
        <v>3</v>
      </c>
    </row>
    <row r="728" spans="1:11" x14ac:dyDescent="0.35">
      <c r="A728" s="23" t="s">
        <v>1687</v>
      </c>
      <c r="B728" s="17">
        <v>7</v>
      </c>
      <c r="C728" s="17">
        <v>0</v>
      </c>
      <c r="D728" s="17">
        <v>1</v>
      </c>
      <c r="E728" s="17">
        <v>7</v>
      </c>
      <c r="F728" s="17">
        <v>2</v>
      </c>
      <c r="G728" s="14" t="str">
        <f t="shared" si="55"/>
        <v>z</v>
      </c>
      <c r="H728" s="14" t="str">
        <f t="shared" si="56"/>
        <v>z</v>
      </c>
      <c r="I728" s="14" t="str">
        <f t="shared" si="57"/>
        <v>z</v>
      </c>
      <c r="J728" s="14" t="str">
        <f t="shared" si="58"/>
        <v>z</v>
      </c>
      <c r="K728" s="14" t="str">
        <f t="shared" si="59"/>
        <v>z</v>
      </c>
    </row>
    <row r="729" spans="1:11" x14ac:dyDescent="0.35">
      <c r="A729" s="22">
        <v>10000</v>
      </c>
      <c r="B729" s="16">
        <v>9</v>
      </c>
      <c r="C729" s="17">
        <v>0</v>
      </c>
      <c r="D729" s="17">
        <v>1</v>
      </c>
      <c r="E729" s="16">
        <v>7</v>
      </c>
      <c r="F729" s="16">
        <v>4</v>
      </c>
      <c r="G729" s="14">
        <f t="shared" si="55"/>
        <v>9</v>
      </c>
      <c r="H729" s="14">
        <f t="shared" si="56"/>
        <v>0</v>
      </c>
      <c r="I729" s="14">
        <f t="shared" si="57"/>
        <v>1</v>
      </c>
      <c r="J729" s="14">
        <f t="shared" si="58"/>
        <v>7</v>
      </c>
      <c r="K729" s="14">
        <f t="shared" si="59"/>
        <v>4</v>
      </c>
    </row>
    <row r="730" spans="1:11" x14ac:dyDescent="0.35">
      <c r="A730" s="23">
        <v>38500</v>
      </c>
      <c r="B730" s="17">
        <v>14</v>
      </c>
      <c r="C730" s="17">
        <v>1</v>
      </c>
      <c r="D730" s="17">
        <v>1</v>
      </c>
      <c r="E730" s="17">
        <v>3</v>
      </c>
      <c r="F730" s="17">
        <v>2</v>
      </c>
      <c r="G730" s="14">
        <f t="shared" si="55"/>
        <v>14</v>
      </c>
      <c r="H730" s="14">
        <f t="shared" si="56"/>
        <v>1</v>
      </c>
      <c r="I730" s="14">
        <f t="shared" si="57"/>
        <v>1</v>
      </c>
      <c r="J730" s="14">
        <f t="shared" si="58"/>
        <v>3</v>
      </c>
      <c r="K730" s="14">
        <f t="shared" si="59"/>
        <v>2</v>
      </c>
    </row>
    <row r="731" spans="1:11" x14ac:dyDescent="0.35">
      <c r="A731" s="22">
        <v>2200000</v>
      </c>
      <c r="B731" s="16">
        <v>15</v>
      </c>
      <c r="C731" s="17">
        <v>0</v>
      </c>
      <c r="D731" s="17">
        <v>1</v>
      </c>
      <c r="E731" s="16">
        <v>10</v>
      </c>
      <c r="F731" s="16">
        <v>2</v>
      </c>
      <c r="G731" s="14">
        <f t="shared" si="55"/>
        <v>15</v>
      </c>
      <c r="H731" s="14">
        <f t="shared" si="56"/>
        <v>0</v>
      </c>
      <c r="I731" s="14">
        <f t="shared" si="57"/>
        <v>1</v>
      </c>
      <c r="J731" s="14">
        <f t="shared" si="58"/>
        <v>10</v>
      </c>
      <c r="K731" s="14">
        <f t="shared" si="59"/>
        <v>2</v>
      </c>
    </row>
    <row r="732" spans="1:11" x14ac:dyDescent="0.35">
      <c r="A732" s="23">
        <v>984000</v>
      </c>
      <c r="B732" s="17">
        <v>8</v>
      </c>
      <c r="C732" s="17">
        <v>1</v>
      </c>
      <c r="D732" s="17">
        <v>1</v>
      </c>
      <c r="E732" s="17">
        <v>10</v>
      </c>
      <c r="F732" s="17">
        <v>2</v>
      </c>
      <c r="G732" s="14">
        <f t="shared" si="55"/>
        <v>8</v>
      </c>
      <c r="H732" s="14">
        <f t="shared" si="56"/>
        <v>1</v>
      </c>
      <c r="I732" s="14">
        <f t="shared" si="57"/>
        <v>1</v>
      </c>
      <c r="J732" s="14">
        <f t="shared" si="58"/>
        <v>10</v>
      </c>
      <c r="K732" s="14">
        <f t="shared" si="59"/>
        <v>2</v>
      </c>
    </row>
    <row r="733" spans="1:11" x14ac:dyDescent="0.35">
      <c r="A733" s="22">
        <v>534500</v>
      </c>
      <c r="B733" s="16">
        <v>14</v>
      </c>
      <c r="C733" s="17">
        <v>1</v>
      </c>
      <c r="D733" s="17">
        <v>1</v>
      </c>
      <c r="E733" s="16">
        <v>7</v>
      </c>
      <c r="F733" s="16">
        <v>4</v>
      </c>
      <c r="G733" s="14">
        <f t="shared" si="55"/>
        <v>14</v>
      </c>
      <c r="H733" s="14">
        <f t="shared" si="56"/>
        <v>1</v>
      </c>
      <c r="I733" s="14">
        <f t="shared" si="57"/>
        <v>1</v>
      </c>
      <c r="J733" s="14">
        <f t="shared" si="58"/>
        <v>7</v>
      </c>
      <c r="K733" s="14">
        <f t="shared" si="59"/>
        <v>4</v>
      </c>
    </row>
    <row r="734" spans="1:11" x14ac:dyDescent="0.35">
      <c r="A734" s="23">
        <v>777500</v>
      </c>
      <c r="B734" s="17">
        <v>13</v>
      </c>
      <c r="C734" s="17">
        <v>0</v>
      </c>
      <c r="D734" s="17">
        <v>1</v>
      </c>
      <c r="E734" s="17">
        <v>7</v>
      </c>
      <c r="F734" s="17">
        <v>4</v>
      </c>
      <c r="G734" s="14">
        <f t="shared" si="55"/>
        <v>13</v>
      </c>
      <c r="H734" s="14">
        <f t="shared" si="56"/>
        <v>0</v>
      </c>
      <c r="I734" s="14">
        <f t="shared" si="57"/>
        <v>1</v>
      </c>
      <c r="J734" s="14">
        <f t="shared" si="58"/>
        <v>7</v>
      </c>
      <c r="K734" s="14">
        <f t="shared" si="59"/>
        <v>4</v>
      </c>
    </row>
    <row r="735" spans="1:11" x14ac:dyDescent="0.35">
      <c r="A735" s="22">
        <v>226900</v>
      </c>
      <c r="B735" s="16">
        <v>9</v>
      </c>
      <c r="C735" s="17">
        <v>0</v>
      </c>
      <c r="D735" s="17">
        <v>1</v>
      </c>
      <c r="E735" s="16">
        <v>7</v>
      </c>
      <c r="F735" s="16">
        <v>4</v>
      </c>
      <c r="G735" s="14">
        <f t="shared" si="55"/>
        <v>9</v>
      </c>
      <c r="H735" s="14">
        <f t="shared" si="56"/>
        <v>0</v>
      </c>
      <c r="I735" s="14">
        <f t="shared" si="57"/>
        <v>1</v>
      </c>
      <c r="J735" s="14">
        <f t="shared" si="58"/>
        <v>7</v>
      </c>
      <c r="K735" s="14">
        <f t="shared" si="59"/>
        <v>4</v>
      </c>
    </row>
    <row r="736" spans="1:11" x14ac:dyDescent="0.35">
      <c r="A736" s="23">
        <v>70000</v>
      </c>
      <c r="B736" s="17">
        <v>16</v>
      </c>
      <c r="C736" s="17">
        <v>0</v>
      </c>
      <c r="D736" s="17">
        <v>0</v>
      </c>
      <c r="E736" s="17">
        <v>0</v>
      </c>
      <c r="F736" s="17">
        <v>2</v>
      </c>
      <c r="G736" s="14">
        <f t="shared" si="55"/>
        <v>16</v>
      </c>
      <c r="H736" s="14">
        <f t="shared" si="56"/>
        <v>0</v>
      </c>
      <c r="I736" s="14">
        <f t="shared" si="57"/>
        <v>0</v>
      </c>
      <c r="J736" s="14">
        <f t="shared" si="58"/>
        <v>0</v>
      </c>
      <c r="K736" s="14">
        <f t="shared" si="59"/>
        <v>2</v>
      </c>
    </row>
    <row r="737" spans="1:11" x14ac:dyDescent="0.35">
      <c r="A737" s="22">
        <v>335000</v>
      </c>
      <c r="B737" s="16">
        <v>8</v>
      </c>
      <c r="C737" s="17">
        <v>1</v>
      </c>
      <c r="D737" s="17">
        <v>1</v>
      </c>
      <c r="E737" s="16">
        <v>5</v>
      </c>
      <c r="F737" s="16">
        <v>5</v>
      </c>
      <c r="G737" s="14">
        <f t="shared" si="55"/>
        <v>8</v>
      </c>
      <c r="H737" s="14">
        <f t="shared" si="56"/>
        <v>1</v>
      </c>
      <c r="I737" s="14">
        <f t="shared" si="57"/>
        <v>1</v>
      </c>
      <c r="J737" s="14">
        <f t="shared" si="58"/>
        <v>5</v>
      </c>
      <c r="K737" s="14">
        <f t="shared" si="59"/>
        <v>5</v>
      </c>
    </row>
    <row r="738" spans="1:11" x14ac:dyDescent="0.35">
      <c r="A738" s="23" t="s">
        <v>1687</v>
      </c>
      <c r="B738" s="17">
        <v>16</v>
      </c>
      <c r="C738" s="17">
        <v>1</v>
      </c>
      <c r="D738" s="17">
        <v>1</v>
      </c>
      <c r="E738" s="17">
        <v>1</v>
      </c>
      <c r="F738" s="17">
        <v>4</v>
      </c>
      <c r="G738" s="14" t="str">
        <f t="shared" si="55"/>
        <v>z</v>
      </c>
      <c r="H738" s="14" t="str">
        <f t="shared" si="56"/>
        <v>z</v>
      </c>
      <c r="I738" s="14" t="str">
        <f t="shared" si="57"/>
        <v>z</v>
      </c>
      <c r="J738" s="14" t="str">
        <f t="shared" si="58"/>
        <v>z</v>
      </c>
      <c r="K738" s="14" t="str">
        <f t="shared" si="59"/>
        <v>z</v>
      </c>
    </row>
    <row r="739" spans="1:11" x14ac:dyDescent="0.35">
      <c r="A739" s="22">
        <v>649000</v>
      </c>
      <c r="B739" s="16">
        <v>12</v>
      </c>
      <c r="C739" s="17">
        <v>0</v>
      </c>
      <c r="D739" s="17">
        <v>1</v>
      </c>
      <c r="E739" s="16">
        <v>1</v>
      </c>
      <c r="F739" s="16">
        <v>4</v>
      </c>
      <c r="G739" s="14">
        <f t="shared" si="55"/>
        <v>12</v>
      </c>
      <c r="H739" s="14">
        <f t="shared" si="56"/>
        <v>0</v>
      </c>
      <c r="I739" s="14">
        <f t="shared" si="57"/>
        <v>1</v>
      </c>
      <c r="J739" s="14">
        <f t="shared" si="58"/>
        <v>1</v>
      </c>
      <c r="K739" s="14">
        <f t="shared" si="59"/>
        <v>4</v>
      </c>
    </row>
    <row r="740" spans="1:11" x14ac:dyDescent="0.35">
      <c r="A740" s="23">
        <v>75000</v>
      </c>
      <c r="B740" s="17">
        <v>14</v>
      </c>
      <c r="C740" s="17">
        <v>1</v>
      </c>
      <c r="D740" s="17">
        <v>1</v>
      </c>
      <c r="E740" s="17">
        <v>4</v>
      </c>
      <c r="F740" s="17">
        <v>4</v>
      </c>
      <c r="G740" s="14">
        <f t="shared" si="55"/>
        <v>14</v>
      </c>
      <c r="H740" s="14">
        <f t="shared" si="56"/>
        <v>1</v>
      </c>
      <c r="I740" s="14">
        <f t="shared" si="57"/>
        <v>1</v>
      </c>
      <c r="J740" s="14">
        <f t="shared" si="58"/>
        <v>4</v>
      </c>
      <c r="K740" s="14">
        <f t="shared" si="59"/>
        <v>4</v>
      </c>
    </row>
    <row r="741" spans="1:11" x14ac:dyDescent="0.35">
      <c r="A741" s="22">
        <v>65000</v>
      </c>
      <c r="B741" s="16">
        <v>12</v>
      </c>
      <c r="C741" s="17">
        <v>0</v>
      </c>
      <c r="D741" s="17">
        <v>1</v>
      </c>
      <c r="E741" s="16">
        <v>4</v>
      </c>
      <c r="F741" s="16">
        <v>4</v>
      </c>
      <c r="G741" s="14">
        <f t="shared" si="55"/>
        <v>12</v>
      </c>
      <c r="H741" s="14">
        <f t="shared" si="56"/>
        <v>0</v>
      </c>
      <c r="I741" s="14">
        <f t="shared" si="57"/>
        <v>1</v>
      </c>
      <c r="J741" s="14">
        <f t="shared" si="58"/>
        <v>4</v>
      </c>
      <c r="K741" s="14">
        <f t="shared" si="59"/>
        <v>4</v>
      </c>
    </row>
    <row r="742" spans="1:11" x14ac:dyDescent="0.35">
      <c r="A742" s="23">
        <v>5000</v>
      </c>
      <c r="B742" s="17">
        <v>11</v>
      </c>
      <c r="C742" s="17">
        <v>1</v>
      </c>
      <c r="D742" s="17">
        <v>1</v>
      </c>
      <c r="E742" s="17">
        <v>4</v>
      </c>
      <c r="F742" s="17">
        <v>4</v>
      </c>
      <c r="G742" s="14">
        <f t="shared" si="55"/>
        <v>11</v>
      </c>
      <c r="H742" s="14">
        <f t="shared" si="56"/>
        <v>1</v>
      </c>
      <c r="I742" s="14">
        <f t="shared" si="57"/>
        <v>1</v>
      </c>
      <c r="J742" s="14">
        <f t="shared" si="58"/>
        <v>4</v>
      </c>
      <c r="K742" s="14">
        <f t="shared" si="59"/>
        <v>4</v>
      </c>
    </row>
    <row r="743" spans="1:11" x14ac:dyDescent="0.35">
      <c r="A743" s="22" t="s">
        <v>1687</v>
      </c>
      <c r="B743" s="16">
        <v>14</v>
      </c>
      <c r="C743" s="17">
        <v>0</v>
      </c>
      <c r="D743" s="17">
        <v>1</v>
      </c>
      <c r="E743" s="16">
        <v>8</v>
      </c>
      <c r="F743" s="16">
        <v>3</v>
      </c>
      <c r="G743" s="14" t="str">
        <f t="shared" si="55"/>
        <v>z</v>
      </c>
      <c r="H743" s="14" t="str">
        <f t="shared" si="56"/>
        <v>z</v>
      </c>
      <c r="I743" s="14" t="str">
        <f t="shared" si="57"/>
        <v>z</v>
      </c>
      <c r="J743" s="14" t="str">
        <f t="shared" si="58"/>
        <v>z</v>
      </c>
      <c r="K743" s="14" t="str">
        <f t="shared" si="59"/>
        <v>z</v>
      </c>
    </row>
    <row r="744" spans="1:11" x14ac:dyDescent="0.35">
      <c r="A744" s="23" t="s">
        <v>1687</v>
      </c>
      <c r="B744" s="17">
        <v>10</v>
      </c>
      <c r="C744" s="17">
        <v>0</v>
      </c>
      <c r="D744" s="17">
        <v>1</v>
      </c>
      <c r="E744" s="17">
        <v>8</v>
      </c>
      <c r="F744" s="17">
        <v>3</v>
      </c>
      <c r="G744" s="14" t="str">
        <f t="shared" si="55"/>
        <v>z</v>
      </c>
      <c r="H744" s="14" t="str">
        <f t="shared" si="56"/>
        <v>z</v>
      </c>
      <c r="I744" s="14" t="str">
        <f t="shared" si="57"/>
        <v>z</v>
      </c>
      <c r="J744" s="14" t="str">
        <f t="shared" si="58"/>
        <v>z</v>
      </c>
      <c r="K744" s="14" t="str">
        <f t="shared" si="59"/>
        <v>z</v>
      </c>
    </row>
    <row r="745" spans="1:11" x14ac:dyDescent="0.35">
      <c r="A745" s="22">
        <v>590000</v>
      </c>
      <c r="B745" s="16">
        <v>13</v>
      </c>
      <c r="C745" s="17">
        <v>1</v>
      </c>
      <c r="D745" s="17">
        <v>1</v>
      </c>
      <c r="E745" s="16">
        <v>8</v>
      </c>
      <c r="F745" s="16">
        <v>2</v>
      </c>
      <c r="G745" s="14">
        <f t="shared" si="55"/>
        <v>13</v>
      </c>
      <c r="H745" s="14">
        <f t="shared" si="56"/>
        <v>1</v>
      </c>
      <c r="I745" s="14">
        <f t="shared" si="57"/>
        <v>1</v>
      </c>
      <c r="J745" s="14">
        <f t="shared" si="58"/>
        <v>8</v>
      </c>
      <c r="K745" s="14">
        <f t="shared" si="59"/>
        <v>2</v>
      </c>
    </row>
    <row r="746" spans="1:11" x14ac:dyDescent="0.35">
      <c r="A746" s="23">
        <v>415000</v>
      </c>
      <c r="B746" s="17">
        <v>11</v>
      </c>
      <c r="C746" s="17">
        <v>1</v>
      </c>
      <c r="D746" s="17">
        <v>1</v>
      </c>
      <c r="E746" s="17">
        <v>8</v>
      </c>
      <c r="F746" s="17">
        <v>2</v>
      </c>
      <c r="G746" s="14">
        <f t="shared" si="55"/>
        <v>11</v>
      </c>
      <c r="H746" s="14">
        <f t="shared" si="56"/>
        <v>1</v>
      </c>
      <c r="I746" s="14">
        <f t="shared" si="57"/>
        <v>1</v>
      </c>
      <c r="J746" s="14">
        <f t="shared" si="58"/>
        <v>8</v>
      </c>
      <c r="K746" s="14">
        <f t="shared" si="59"/>
        <v>2</v>
      </c>
    </row>
    <row r="747" spans="1:11" x14ac:dyDescent="0.35">
      <c r="A747" s="22">
        <v>656000</v>
      </c>
      <c r="B747" s="16">
        <v>16</v>
      </c>
      <c r="C747" s="17">
        <v>0</v>
      </c>
      <c r="D747" s="17">
        <v>1</v>
      </c>
      <c r="E747" s="16">
        <v>3</v>
      </c>
      <c r="F747" s="16">
        <v>2</v>
      </c>
      <c r="G747" s="14">
        <f t="shared" si="55"/>
        <v>16</v>
      </c>
      <c r="H747" s="14">
        <f t="shared" si="56"/>
        <v>0</v>
      </c>
      <c r="I747" s="14">
        <f t="shared" si="57"/>
        <v>1</v>
      </c>
      <c r="J747" s="14">
        <f t="shared" si="58"/>
        <v>3</v>
      </c>
      <c r="K747" s="14">
        <f t="shared" si="59"/>
        <v>2</v>
      </c>
    </row>
    <row r="748" spans="1:11" x14ac:dyDescent="0.35">
      <c r="A748" s="23">
        <v>80000</v>
      </c>
      <c r="B748" s="17">
        <v>13</v>
      </c>
      <c r="C748" s="17">
        <v>0</v>
      </c>
      <c r="D748" s="17">
        <v>1</v>
      </c>
      <c r="E748" s="17">
        <v>6</v>
      </c>
      <c r="F748" s="17">
        <v>4</v>
      </c>
      <c r="G748" s="14">
        <f t="shared" si="55"/>
        <v>13</v>
      </c>
      <c r="H748" s="14">
        <f t="shared" si="56"/>
        <v>0</v>
      </c>
      <c r="I748" s="14">
        <f t="shared" si="57"/>
        <v>1</v>
      </c>
      <c r="J748" s="14">
        <f t="shared" si="58"/>
        <v>6</v>
      </c>
      <c r="K748" s="14">
        <f t="shared" si="59"/>
        <v>4</v>
      </c>
    </row>
    <row r="749" spans="1:11" x14ac:dyDescent="0.35">
      <c r="A749" s="22">
        <v>80000</v>
      </c>
      <c r="B749" s="16">
        <v>10</v>
      </c>
      <c r="C749" s="17">
        <v>0</v>
      </c>
      <c r="D749" s="17">
        <v>1</v>
      </c>
      <c r="E749" s="16">
        <v>6</v>
      </c>
      <c r="F749" s="16">
        <v>4</v>
      </c>
      <c r="G749" s="14">
        <f t="shared" si="55"/>
        <v>10</v>
      </c>
      <c r="H749" s="14">
        <f t="shared" si="56"/>
        <v>0</v>
      </c>
      <c r="I749" s="14">
        <f t="shared" si="57"/>
        <v>1</v>
      </c>
      <c r="J749" s="14">
        <f t="shared" si="58"/>
        <v>6</v>
      </c>
      <c r="K749" s="14">
        <f t="shared" si="59"/>
        <v>4</v>
      </c>
    </row>
    <row r="750" spans="1:11" x14ac:dyDescent="0.35">
      <c r="A750" s="23">
        <v>55000</v>
      </c>
      <c r="B750" s="17">
        <v>8</v>
      </c>
      <c r="C750" s="17">
        <v>1</v>
      </c>
      <c r="D750" s="17">
        <v>1</v>
      </c>
      <c r="E750" s="17">
        <v>6</v>
      </c>
      <c r="F750" s="17">
        <v>4</v>
      </c>
      <c r="G750" s="14">
        <f t="shared" si="55"/>
        <v>8</v>
      </c>
      <c r="H750" s="14">
        <f t="shared" si="56"/>
        <v>1</v>
      </c>
      <c r="I750" s="14">
        <f t="shared" si="57"/>
        <v>1</v>
      </c>
      <c r="J750" s="14">
        <f t="shared" si="58"/>
        <v>6</v>
      </c>
      <c r="K750" s="14">
        <f t="shared" si="59"/>
        <v>4</v>
      </c>
    </row>
    <row r="751" spans="1:11" x14ac:dyDescent="0.35">
      <c r="A751" s="22">
        <v>250000</v>
      </c>
      <c r="B751" s="16">
        <v>14</v>
      </c>
      <c r="C751" s="17">
        <v>1</v>
      </c>
      <c r="D751" s="17">
        <v>0</v>
      </c>
      <c r="E751" s="16">
        <v>5</v>
      </c>
      <c r="F751" s="16">
        <v>2</v>
      </c>
      <c r="G751" s="14">
        <f t="shared" si="55"/>
        <v>14</v>
      </c>
      <c r="H751" s="14">
        <f t="shared" si="56"/>
        <v>1</v>
      </c>
      <c r="I751" s="14">
        <f t="shared" si="57"/>
        <v>0</v>
      </c>
      <c r="J751" s="14">
        <f t="shared" si="58"/>
        <v>5</v>
      </c>
      <c r="K751" s="14">
        <f t="shared" si="59"/>
        <v>2</v>
      </c>
    </row>
    <row r="752" spans="1:11" x14ac:dyDescent="0.35">
      <c r="A752" s="23">
        <v>160000</v>
      </c>
      <c r="B752" s="17">
        <v>12</v>
      </c>
      <c r="C752" s="17">
        <v>0</v>
      </c>
      <c r="D752" s="17">
        <v>0</v>
      </c>
      <c r="E752" s="17">
        <v>5</v>
      </c>
      <c r="F752" s="17">
        <v>2</v>
      </c>
      <c r="G752" s="14">
        <f t="shared" si="55"/>
        <v>12</v>
      </c>
      <c r="H752" s="14">
        <f t="shared" si="56"/>
        <v>0</v>
      </c>
      <c r="I752" s="14">
        <f t="shared" si="57"/>
        <v>0</v>
      </c>
      <c r="J752" s="14">
        <f t="shared" si="58"/>
        <v>5</v>
      </c>
      <c r="K752" s="14">
        <f t="shared" si="59"/>
        <v>2</v>
      </c>
    </row>
    <row r="753" spans="1:11" x14ac:dyDescent="0.35">
      <c r="A753" s="22">
        <v>758000</v>
      </c>
      <c r="B753" s="16">
        <v>9</v>
      </c>
      <c r="C753" s="17">
        <v>1</v>
      </c>
      <c r="D753" s="17">
        <v>1</v>
      </c>
      <c r="E753" s="16">
        <v>10</v>
      </c>
      <c r="F753" s="16">
        <v>2</v>
      </c>
      <c r="G753" s="14">
        <f t="shared" si="55"/>
        <v>9</v>
      </c>
      <c r="H753" s="14">
        <f t="shared" si="56"/>
        <v>1</v>
      </c>
      <c r="I753" s="14">
        <f t="shared" si="57"/>
        <v>1</v>
      </c>
      <c r="J753" s="14">
        <f t="shared" si="58"/>
        <v>10</v>
      </c>
      <c r="K753" s="14">
        <f t="shared" si="59"/>
        <v>2</v>
      </c>
    </row>
    <row r="754" spans="1:11" x14ac:dyDescent="0.35">
      <c r="A754" s="23">
        <v>409000</v>
      </c>
      <c r="B754" s="17">
        <v>12</v>
      </c>
      <c r="C754" s="17">
        <v>0</v>
      </c>
      <c r="D754" s="17">
        <v>1</v>
      </c>
      <c r="E754" s="17">
        <v>6</v>
      </c>
      <c r="F754" s="17">
        <v>4</v>
      </c>
      <c r="G754" s="14">
        <f t="shared" si="55"/>
        <v>12</v>
      </c>
      <c r="H754" s="14">
        <f t="shared" si="56"/>
        <v>0</v>
      </c>
      <c r="I754" s="14">
        <f t="shared" si="57"/>
        <v>1</v>
      </c>
      <c r="J754" s="14">
        <f t="shared" si="58"/>
        <v>6</v>
      </c>
      <c r="K754" s="14">
        <f t="shared" si="59"/>
        <v>4</v>
      </c>
    </row>
    <row r="755" spans="1:11" x14ac:dyDescent="0.35">
      <c r="A755" s="22">
        <v>350000</v>
      </c>
      <c r="B755" s="16">
        <v>10</v>
      </c>
      <c r="C755" s="17">
        <v>1</v>
      </c>
      <c r="D755" s="17">
        <v>1</v>
      </c>
      <c r="E755" s="16">
        <v>6</v>
      </c>
      <c r="F755" s="16">
        <v>4</v>
      </c>
      <c r="G755" s="14">
        <f t="shared" si="55"/>
        <v>10</v>
      </c>
      <c r="H755" s="14">
        <f t="shared" si="56"/>
        <v>1</v>
      </c>
      <c r="I755" s="14">
        <f t="shared" si="57"/>
        <v>1</v>
      </c>
      <c r="J755" s="14">
        <f t="shared" si="58"/>
        <v>6</v>
      </c>
      <c r="K755" s="14">
        <f t="shared" si="59"/>
        <v>4</v>
      </c>
    </row>
    <row r="756" spans="1:11" x14ac:dyDescent="0.35">
      <c r="A756" s="23">
        <v>290000</v>
      </c>
      <c r="B756" s="17">
        <v>7</v>
      </c>
      <c r="C756" s="17">
        <v>0</v>
      </c>
      <c r="D756" s="17">
        <v>1</v>
      </c>
      <c r="E756" s="17">
        <v>6</v>
      </c>
      <c r="F756" s="17">
        <v>4</v>
      </c>
      <c r="G756" s="14">
        <f t="shared" si="55"/>
        <v>7</v>
      </c>
      <c r="H756" s="14">
        <f t="shared" si="56"/>
        <v>0</v>
      </c>
      <c r="I756" s="14">
        <f t="shared" si="57"/>
        <v>1</v>
      </c>
      <c r="J756" s="14">
        <f t="shared" si="58"/>
        <v>6</v>
      </c>
      <c r="K756" s="14">
        <f t="shared" si="59"/>
        <v>4</v>
      </c>
    </row>
    <row r="757" spans="1:11" x14ac:dyDescent="0.35">
      <c r="A757" s="22">
        <v>360000</v>
      </c>
      <c r="B757" s="16">
        <v>13</v>
      </c>
      <c r="C757" s="17">
        <v>0</v>
      </c>
      <c r="D757" s="17">
        <v>1</v>
      </c>
      <c r="E757" s="16">
        <v>2</v>
      </c>
      <c r="F757" s="16">
        <v>1</v>
      </c>
      <c r="G757" s="14">
        <f t="shared" si="55"/>
        <v>13</v>
      </c>
      <c r="H757" s="14">
        <f t="shared" si="56"/>
        <v>0</v>
      </c>
      <c r="I757" s="14">
        <f t="shared" si="57"/>
        <v>1</v>
      </c>
      <c r="J757" s="14">
        <f t="shared" si="58"/>
        <v>2</v>
      </c>
      <c r="K757" s="14">
        <f t="shared" si="59"/>
        <v>1</v>
      </c>
    </row>
    <row r="758" spans="1:11" x14ac:dyDescent="0.35">
      <c r="A758" s="23">
        <v>420000</v>
      </c>
      <c r="B758" s="17">
        <v>6</v>
      </c>
      <c r="C758" s="17">
        <v>1</v>
      </c>
      <c r="D758" s="17">
        <v>1</v>
      </c>
      <c r="E758" s="17">
        <v>12</v>
      </c>
      <c r="F758" s="17">
        <v>2</v>
      </c>
      <c r="G758" s="14">
        <f t="shared" si="55"/>
        <v>6</v>
      </c>
      <c r="H758" s="14">
        <f t="shared" si="56"/>
        <v>1</v>
      </c>
      <c r="I758" s="14">
        <f t="shared" si="57"/>
        <v>1</v>
      </c>
      <c r="J758" s="14">
        <f t="shared" si="58"/>
        <v>12</v>
      </c>
      <c r="K758" s="14">
        <f t="shared" si="59"/>
        <v>2</v>
      </c>
    </row>
    <row r="759" spans="1:11" x14ac:dyDescent="0.35">
      <c r="A759" s="22">
        <v>3440000</v>
      </c>
      <c r="B759" s="16">
        <v>15</v>
      </c>
      <c r="C759" s="17">
        <v>1</v>
      </c>
      <c r="D759" s="17">
        <v>1</v>
      </c>
      <c r="E759" s="16">
        <v>7</v>
      </c>
      <c r="F759" s="16">
        <v>1</v>
      </c>
      <c r="G759" s="14">
        <f t="shared" si="55"/>
        <v>15</v>
      </c>
      <c r="H759" s="14">
        <f t="shared" si="56"/>
        <v>1</v>
      </c>
      <c r="I759" s="14">
        <f t="shared" si="57"/>
        <v>1</v>
      </c>
      <c r="J759" s="14">
        <f t="shared" si="58"/>
        <v>7</v>
      </c>
      <c r="K759" s="14">
        <f t="shared" si="59"/>
        <v>1</v>
      </c>
    </row>
    <row r="760" spans="1:11" x14ac:dyDescent="0.35">
      <c r="A760" s="23">
        <v>5120000</v>
      </c>
      <c r="B760" s="17">
        <v>16</v>
      </c>
      <c r="C760" s="17">
        <v>1</v>
      </c>
      <c r="D760" s="17">
        <v>1</v>
      </c>
      <c r="E760" s="17">
        <v>7</v>
      </c>
      <c r="F760" s="17">
        <v>3</v>
      </c>
      <c r="G760" s="14">
        <f t="shared" si="55"/>
        <v>16</v>
      </c>
      <c r="H760" s="14">
        <f t="shared" si="56"/>
        <v>1</v>
      </c>
      <c r="I760" s="14">
        <f t="shared" si="57"/>
        <v>1</v>
      </c>
      <c r="J760" s="14">
        <f t="shared" si="58"/>
        <v>7</v>
      </c>
      <c r="K760" s="14">
        <f t="shared" si="59"/>
        <v>3</v>
      </c>
    </row>
    <row r="761" spans="1:11" x14ac:dyDescent="0.35">
      <c r="A761" s="22">
        <v>1298000</v>
      </c>
      <c r="B761" s="16">
        <v>12</v>
      </c>
      <c r="C761" s="17">
        <v>0</v>
      </c>
      <c r="D761" s="17">
        <v>1</v>
      </c>
      <c r="E761" s="16">
        <v>7</v>
      </c>
      <c r="F761" s="16">
        <v>3</v>
      </c>
      <c r="G761" s="14">
        <f t="shared" si="55"/>
        <v>12</v>
      </c>
      <c r="H761" s="14">
        <f t="shared" si="56"/>
        <v>0</v>
      </c>
      <c r="I761" s="14">
        <f t="shared" si="57"/>
        <v>1</v>
      </c>
      <c r="J761" s="14">
        <f t="shared" si="58"/>
        <v>7</v>
      </c>
      <c r="K761" s="14">
        <f t="shared" si="59"/>
        <v>3</v>
      </c>
    </row>
    <row r="762" spans="1:11" x14ac:dyDescent="0.35">
      <c r="A762" s="23" t="s">
        <v>1687</v>
      </c>
      <c r="B762" s="17">
        <v>16</v>
      </c>
      <c r="C762" s="17">
        <v>1</v>
      </c>
      <c r="D762" s="17">
        <v>1</v>
      </c>
      <c r="E762" s="17">
        <v>3</v>
      </c>
      <c r="F762" s="17">
        <v>3</v>
      </c>
      <c r="G762" s="14" t="str">
        <f t="shared" si="55"/>
        <v>z</v>
      </c>
      <c r="H762" s="14" t="str">
        <f t="shared" si="56"/>
        <v>z</v>
      </c>
      <c r="I762" s="14" t="str">
        <f t="shared" si="57"/>
        <v>z</v>
      </c>
      <c r="J762" s="14" t="str">
        <f t="shared" si="58"/>
        <v>z</v>
      </c>
      <c r="K762" s="14" t="str">
        <f t="shared" si="59"/>
        <v>z</v>
      </c>
    </row>
    <row r="763" spans="1:11" x14ac:dyDescent="0.35">
      <c r="A763" s="22" t="s">
        <v>1687</v>
      </c>
      <c r="B763" s="16">
        <v>13</v>
      </c>
      <c r="C763" s="17">
        <v>1</v>
      </c>
      <c r="D763" s="17">
        <v>1</v>
      </c>
      <c r="E763" s="16">
        <v>3</v>
      </c>
      <c r="F763" s="16">
        <v>3</v>
      </c>
      <c r="G763" s="14" t="str">
        <f t="shared" si="55"/>
        <v>z</v>
      </c>
      <c r="H763" s="14" t="str">
        <f t="shared" si="56"/>
        <v>z</v>
      </c>
      <c r="I763" s="14" t="str">
        <f t="shared" si="57"/>
        <v>z</v>
      </c>
      <c r="J763" s="14" t="str">
        <f t="shared" si="58"/>
        <v>z</v>
      </c>
      <c r="K763" s="14" t="str">
        <f t="shared" si="59"/>
        <v>z</v>
      </c>
    </row>
    <row r="764" spans="1:11" x14ac:dyDescent="0.35">
      <c r="A764" s="23" t="s">
        <v>1687</v>
      </c>
      <c r="B764" s="17">
        <v>11</v>
      </c>
      <c r="C764" s="17">
        <v>0</v>
      </c>
      <c r="D764" s="17">
        <v>1</v>
      </c>
      <c r="E764" s="17">
        <v>3</v>
      </c>
      <c r="F764" s="17">
        <v>3</v>
      </c>
      <c r="G764" s="14" t="str">
        <f t="shared" si="55"/>
        <v>z</v>
      </c>
      <c r="H764" s="14" t="str">
        <f t="shared" si="56"/>
        <v>z</v>
      </c>
      <c r="I764" s="14" t="str">
        <f t="shared" si="57"/>
        <v>z</v>
      </c>
      <c r="J764" s="14" t="str">
        <f t="shared" si="58"/>
        <v>z</v>
      </c>
      <c r="K764" s="14" t="str">
        <f t="shared" si="59"/>
        <v>z</v>
      </c>
    </row>
    <row r="765" spans="1:11" x14ac:dyDescent="0.35">
      <c r="A765" s="22" t="s">
        <v>1687</v>
      </c>
      <c r="B765" s="16">
        <v>17</v>
      </c>
      <c r="C765" s="17">
        <v>0</v>
      </c>
      <c r="D765" s="17">
        <v>1</v>
      </c>
      <c r="E765" s="16">
        <v>1</v>
      </c>
      <c r="F765" s="16">
        <v>2</v>
      </c>
      <c r="G765" s="14" t="str">
        <f t="shared" si="55"/>
        <v>z</v>
      </c>
      <c r="H765" s="14" t="str">
        <f t="shared" si="56"/>
        <v>z</v>
      </c>
      <c r="I765" s="14" t="str">
        <f t="shared" si="57"/>
        <v>z</v>
      </c>
      <c r="J765" s="14" t="str">
        <f t="shared" si="58"/>
        <v>z</v>
      </c>
      <c r="K765" s="14" t="str">
        <f t="shared" si="59"/>
        <v>z</v>
      </c>
    </row>
    <row r="766" spans="1:11" x14ac:dyDescent="0.35">
      <c r="A766" s="23">
        <v>338000</v>
      </c>
      <c r="B766" s="17">
        <v>12</v>
      </c>
      <c r="C766" s="17">
        <v>1</v>
      </c>
      <c r="D766" s="17">
        <v>1</v>
      </c>
      <c r="E766" s="17">
        <v>1</v>
      </c>
      <c r="F766" s="17">
        <v>2</v>
      </c>
      <c r="G766" s="14">
        <f t="shared" si="55"/>
        <v>12</v>
      </c>
      <c r="H766" s="14">
        <f t="shared" si="56"/>
        <v>1</v>
      </c>
      <c r="I766" s="14">
        <f t="shared" si="57"/>
        <v>1</v>
      </c>
      <c r="J766" s="14">
        <f t="shared" si="58"/>
        <v>1</v>
      </c>
      <c r="K766" s="14">
        <f t="shared" si="59"/>
        <v>2</v>
      </c>
    </row>
    <row r="767" spans="1:11" x14ac:dyDescent="0.35">
      <c r="A767" s="22">
        <v>430000</v>
      </c>
      <c r="B767" s="16">
        <v>13</v>
      </c>
      <c r="C767" s="17">
        <v>1</v>
      </c>
      <c r="D767" s="17">
        <v>1</v>
      </c>
      <c r="E767" s="16">
        <v>9</v>
      </c>
      <c r="F767" s="16">
        <v>2</v>
      </c>
      <c r="G767" s="14">
        <f t="shared" si="55"/>
        <v>13</v>
      </c>
      <c r="H767" s="14">
        <f t="shared" si="56"/>
        <v>1</v>
      </c>
      <c r="I767" s="14">
        <f t="shared" si="57"/>
        <v>1</v>
      </c>
      <c r="J767" s="14">
        <f t="shared" si="58"/>
        <v>9</v>
      </c>
      <c r="K767" s="14">
        <f t="shared" si="59"/>
        <v>2</v>
      </c>
    </row>
    <row r="768" spans="1:11" x14ac:dyDescent="0.35">
      <c r="A768" s="23">
        <v>605000</v>
      </c>
      <c r="B768" s="17">
        <v>10</v>
      </c>
      <c r="C768" s="17">
        <v>1</v>
      </c>
      <c r="D768" s="17">
        <v>1</v>
      </c>
      <c r="E768" s="17">
        <v>14</v>
      </c>
      <c r="F768" s="17">
        <v>1</v>
      </c>
      <c r="G768" s="14">
        <f t="shared" si="55"/>
        <v>10</v>
      </c>
      <c r="H768" s="14">
        <f t="shared" si="56"/>
        <v>1</v>
      </c>
      <c r="I768" s="14">
        <f t="shared" si="57"/>
        <v>1</v>
      </c>
      <c r="J768" s="14">
        <f t="shared" si="58"/>
        <v>14</v>
      </c>
      <c r="K768" s="14">
        <f t="shared" si="59"/>
        <v>1</v>
      </c>
    </row>
    <row r="769" spans="1:11" x14ac:dyDescent="0.35">
      <c r="A769" s="22">
        <v>985000</v>
      </c>
      <c r="B769" s="16">
        <v>14</v>
      </c>
      <c r="C769" s="17">
        <v>1</v>
      </c>
      <c r="D769" s="17">
        <v>1</v>
      </c>
      <c r="E769" s="16">
        <v>3</v>
      </c>
      <c r="F769" s="16">
        <v>2</v>
      </c>
      <c r="G769" s="14">
        <f t="shared" si="55"/>
        <v>14</v>
      </c>
      <c r="H769" s="14">
        <f t="shared" si="56"/>
        <v>1</v>
      </c>
      <c r="I769" s="14">
        <f t="shared" si="57"/>
        <v>1</v>
      </c>
      <c r="J769" s="14">
        <f t="shared" si="58"/>
        <v>3</v>
      </c>
      <c r="K769" s="14">
        <f t="shared" si="59"/>
        <v>2</v>
      </c>
    </row>
    <row r="770" spans="1:11" x14ac:dyDescent="0.35">
      <c r="A770" s="23">
        <v>70000</v>
      </c>
      <c r="B770" s="17">
        <v>12</v>
      </c>
      <c r="C770" s="17">
        <v>0</v>
      </c>
      <c r="D770" s="17">
        <v>1</v>
      </c>
      <c r="E770" s="17">
        <v>3</v>
      </c>
      <c r="F770" s="17">
        <v>2</v>
      </c>
      <c r="G770" s="14">
        <f t="shared" si="55"/>
        <v>12</v>
      </c>
      <c r="H770" s="14">
        <f t="shared" si="56"/>
        <v>0</v>
      </c>
      <c r="I770" s="14">
        <f t="shared" si="57"/>
        <v>1</v>
      </c>
      <c r="J770" s="14">
        <f t="shared" si="58"/>
        <v>3</v>
      </c>
      <c r="K770" s="14">
        <f t="shared" si="59"/>
        <v>2</v>
      </c>
    </row>
    <row r="771" spans="1:11" x14ac:dyDescent="0.35">
      <c r="A771" s="22">
        <v>43000</v>
      </c>
      <c r="B771" s="16">
        <v>14</v>
      </c>
      <c r="C771" s="17">
        <v>0</v>
      </c>
      <c r="D771" s="17">
        <v>0</v>
      </c>
      <c r="E771" s="16">
        <v>0</v>
      </c>
      <c r="F771" s="16">
        <v>4</v>
      </c>
      <c r="G771" s="14">
        <f t="shared" si="55"/>
        <v>14</v>
      </c>
      <c r="H771" s="14">
        <f t="shared" si="56"/>
        <v>0</v>
      </c>
      <c r="I771" s="14">
        <f t="shared" si="57"/>
        <v>0</v>
      </c>
      <c r="J771" s="14">
        <f t="shared" si="58"/>
        <v>0</v>
      </c>
      <c r="K771" s="14">
        <f t="shared" si="59"/>
        <v>4</v>
      </c>
    </row>
    <row r="772" spans="1:11" x14ac:dyDescent="0.35">
      <c r="A772" s="23">
        <v>26000</v>
      </c>
      <c r="B772" s="17">
        <v>12</v>
      </c>
      <c r="C772" s="17">
        <v>1</v>
      </c>
      <c r="D772" s="17">
        <v>0</v>
      </c>
      <c r="E772" s="17">
        <v>0</v>
      </c>
      <c r="F772" s="17">
        <v>4</v>
      </c>
      <c r="G772" s="14">
        <f t="shared" ref="G772:G835" si="60">IF($A772="z","z",B772)</f>
        <v>12</v>
      </c>
      <c r="H772" s="14">
        <f t="shared" ref="H772:H835" si="61">IF($A772="z","z",C772)</f>
        <v>1</v>
      </c>
      <c r="I772" s="14">
        <f t="shared" ref="I772:I835" si="62">IF($A772="z","z",D772)</f>
        <v>0</v>
      </c>
      <c r="J772" s="14">
        <f t="shared" ref="J772:J835" si="63">IF($A772="z","z",E772)</f>
        <v>0</v>
      </c>
      <c r="K772" s="14">
        <f t="shared" ref="K772:K835" si="64">IF($A772="z","z",F772)</f>
        <v>4</v>
      </c>
    </row>
    <row r="773" spans="1:11" x14ac:dyDescent="0.35">
      <c r="A773" s="22">
        <v>130000</v>
      </c>
      <c r="B773" s="16">
        <v>17</v>
      </c>
      <c r="C773" s="17">
        <v>0</v>
      </c>
      <c r="D773" s="17">
        <v>1</v>
      </c>
      <c r="E773" s="16">
        <v>0</v>
      </c>
      <c r="F773" s="16">
        <v>1</v>
      </c>
      <c r="G773" s="14">
        <f t="shared" si="60"/>
        <v>17</v>
      </c>
      <c r="H773" s="14">
        <f t="shared" si="61"/>
        <v>0</v>
      </c>
      <c r="I773" s="14">
        <f t="shared" si="62"/>
        <v>1</v>
      </c>
      <c r="J773" s="14">
        <f t="shared" si="63"/>
        <v>0</v>
      </c>
      <c r="K773" s="14">
        <f t="shared" si="64"/>
        <v>1</v>
      </c>
    </row>
    <row r="774" spans="1:11" x14ac:dyDescent="0.35">
      <c r="A774" s="23">
        <v>436000</v>
      </c>
      <c r="B774" s="17">
        <v>15</v>
      </c>
      <c r="C774" s="17">
        <v>0</v>
      </c>
      <c r="D774" s="17">
        <v>1</v>
      </c>
      <c r="E774" s="17">
        <v>0</v>
      </c>
      <c r="F774" s="17">
        <v>1</v>
      </c>
      <c r="G774" s="14">
        <f t="shared" si="60"/>
        <v>15</v>
      </c>
      <c r="H774" s="14">
        <f t="shared" si="61"/>
        <v>0</v>
      </c>
      <c r="I774" s="14">
        <f t="shared" si="62"/>
        <v>1</v>
      </c>
      <c r="J774" s="14">
        <f t="shared" si="63"/>
        <v>0</v>
      </c>
      <c r="K774" s="14">
        <f t="shared" si="64"/>
        <v>1</v>
      </c>
    </row>
    <row r="775" spans="1:11" x14ac:dyDescent="0.35">
      <c r="A775" s="22">
        <v>49000</v>
      </c>
      <c r="B775" s="16">
        <v>9</v>
      </c>
      <c r="C775" s="17">
        <v>1</v>
      </c>
      <c r="D775" s="17">
        <v>1</v>
      </c>
      <c r="E775" s="16">
        <v>2</v>
      </c>
      <c r="F775" s="16">
        <v>2</v>
      </c>
      <c r="G775" s="14">
        <f t="shared" si="60"/>
        <v>9</v>
      </c>
      <c r="H775" s="14">
        <f t="shared" si="61"/>
        <v>1</v>
      </c>
      <c r="I775" s="14">
        <f t="shared" si="62"/>
        <v>1</v>
      </c>
      <c r="J775" s="14">
        <f t="shared" si="63"/>
        <v>2</v>
      </c>
      <c r="K775" s="14">
        <f t="shared" si="64"/>
        <v>2</v>
      </c>
    </row>
    <row r="776" spans="1:11" x14ac:dyDescent="0.35">
      <c r="A776" s="23">
        <v>14000</v>
      </c>
      <c r="B776" s="17">
        <v>7</v>
      </c>
      <c r="C776" s="17">
        <v>0</v>
      </c>
      <c r="D776" s="17">
        <v>1</v>
      </c>
      <c r="E776" s="17">
        <v>2</v>
      </c>
      <c r="F776" s="17">
        <v>2</v>
      </c>
      <c r="G776" s="14">
        <f t="shared" si="60"/>
        <v>7</v>
      </c>
      <c r="H776" s="14">
        <f t="shared" si="61"/>
        <v>0</v>
      </c>
      <c r="I776" s="14">
        <f t="shared" si="62"/>
        <v>1</v>
      </c>
      <c r="J776" s="14">
        <f t="shared" si="63"/>
        <v>2</v>
      </c>
      <c r="K776" s="14">
        <f t="shared" si="64"/>
        <v>2</v>
      </c>
    </row>
    <row r="777" spans="1:11" x14ac:dyDescent="0.35">
      <c r="A777" s="22">
        <v>142500</v>
      </c>
      <c r="B777" s="16">
        <v>8</v>
      </c>
      <c r="C777" s="17">
        <v>0</v>
      </c>
      <c r="D777" s="17">
        <v>1</v>
      </c>
      <c r="E777" s="16">
        <v>6</v>
      </c>
      <c r="F777" s="16">
        <v>1</v>
      </c>
      <c r="G777" s="14">
        <f t="shared" si="60"/>
        <v>8</v>
      </c>
      <c r="H777" s="14">
        <f t="shared" si="61"/>
        <v>0</v>
      </c>
      <c r="I777" s="14">
        <f t="shared" si="62"/>
        <v>1</v>
      </c>
      <c r="J777" s="14">
        <f t="shared" si="63"/>
        <v>6</v>
      </c>
      <c r="K777" s="14">
        <f t="shared" si="64"/>
        <v>1</v>
      </c>
    </row>
    <row r="778" spans="1:11" x14ac:dyDescent="0.35">
      <c r="A778" s="23">
        <v>90000</v>
      </c>
      <c r="B778" s="17">
        <v>13</v>
      </c>
      <c r="C778" s="17">
        <v>0</v>
      </c>
      <c r="D778" s="17">
        <v>1</v>
      </c>
      <c r="E778" s="17">
        <v>9</v>
      </c>
      <c r="F778" s="17">
        <v>2</v>
      </c>
      <c r="G778" s="14">
        <f t="shared" si="60"/>
        <v>13</v>
      </c>
      <c r="H778" s="14">
        <f t="shared" si="61"/>
        <v>0</v>
      </c>
      <c r="I778" s="14">
        <f t="shared" si="62"/>
        <v>1</v>
      </c>
      <c r="J778" s="14">
        <f t="shared" si="63"/>
        <v>9</v>
      </c>
      <c r="K778" s="14">
        <f t="shared" si="64"/>
        <v>2</v>
      </c>
    </row>
    <row r="779" spans="1:11" x14ac:dyDescent="0.35">
      <c r="A779" s="22">
        <v>90000</v>
      </c>
      <c r="B779" s="16">
        <v>9</v>
      </c>
      <c r="C779" s="17">
        <v>0</v>
      </c>
      <c r="D779" s="17">
        <v>1</v>
      </c>
      <c r="E779" s="16">
        <v>9</v>
      </c>
      <c r="F779" s="16">
        <v>2</v>
      </c>
      <c r="G779" s="14">
        <f t="shared" si="60"/>
        <v>9</v>
      </c>
      <c r="H779" s="14">
        <f t="shared" si="61"/>
        <v>0</v>
      </c>
      <c r="I779" s="14">
        <f t="shared" si="62"/>
        <v>1</v>
      </c>
      <c r="J779" s="14">
        <f t="shared" si="63"/>
        <v>9</v>
      </c>
      <c r="K779" s="14">
        <f t="shared" si="64"/>
        <v>2</v>
      </c>
    </row>
    <row r="780" spans="1:11" x14ac:dyDescent="0.35">
      <c r="A780" s="23">
        <v>995000</v>
      </c>
      <c r="B780" s="17">
        <v>13</v>
      </c>
      <c r="C780" s="17">
        <v>0</v>
      </c>
      <c r="D780" s="17">
        <v>1</v>
      </c>
      <c r="E780" s="17">
        <v>8</v>
      </c>
      <c r="F780" s="17">
        <v>4</v>
      </c>
      <c r="G780" s="14">
        <f t="shared" si="60"/>
        <v>13</v>
      </c>
      <c r="H780" s="14">
        <f t="shared" si="61"/>
        <v>0</v>
      </c>
      <c r="I780" s="14">
        <f t="shared" si="62"/>
        <v>1</v>
      </c>
      <c r="J780" s="14">
        <f t="shared" si="63"/>
        <v>8</v>
      </c>
      <c r="K780" s="14">
        <f t="shared" si="64"/>
        <v>4</v>
      </c>
    </row>
    <row r="781" spans="1:11" x14ac:dyDescent="0.35">
      <c r="A781" s="22">
        <v>392000</v>
      </c>
      <c r="B781" s="16">
        <v>12</v>
      </c>
      <c r="C781" s="17">
        <v>1</v>
      </c>
      <c r="D781" s="17">
        <v>1</v>
      </c>
      <c r="E781" s="16">
        <v>8</v>
      </c>
      <c r="F781" s="16">
        <v>4</v>
      </c>
      <c r="G781" s="14">
        <f t="shared" si="60"/>
        <v>12</v>
      </c>
      <c r="H781" s="14">
        <f t="shared" si="61"/>
        <v>1</v>
      </c>
      <c r="I781" s="14">
        <f t="shared" si="62"/>
        <v>1</v>
      </c>
      <c r="J781" s="14">
        <f t="shared" si="63"/>
        <v>8</v>
      </c>
      <c r="K781" s="14">
        <f t="shared" si="64"/>
        <v>4</v>
      </c>
    </row>
    <row r="782" spans="1:11" x14ac:dyDescent="0.35">
      <c r="A782" s="23">
        <v>650000</v>
      </c>
      <c r="B782" s="17">
        <v>10</v>
      </c>
      <c r="C782" s="17">
        <v>0</v>
      </c>
      <c r="D782" s="17">
        <v>1</v>
      </c>
      <c r="E782" s="17">
        <v>8</v>
      </c>
      <c r="F782" s="17">
        <v>4</v>
      </c>
      <c r="G782" s="14">
        <f t="shared" si="60"/>
        <v>10</v>
      </c>
      <c r="H782" s="14">
        <f t="shared" si="61"/>
        <v>0</v>
      </c>
      <c r="I782" s="14">
        <f t="shared" si="62"/>
        <v>1</v>
      </c>
      <c r="J782" s="14">
        <f t="shared" si="63"/>
        <v>8</v>
      </c>
      <c r="K782" s="14">
        <f t="shared" si="64"/>
        <v>4</v>
      </c>
    </row>
    <row r="783" spans="1:11" x14ac:dyDescent="0.35">
      <c r="A783" s="22">
        <v>145000</v>
      </c>
      <c r="B783" s="16">
        <v>8</v>
      </c>
      <c r="C783" s="17">
        <v>0</v>
      </c>
      <c r="D783" s="17">
        <v>1</v>
      </c>
      <c r="E783" s="16">
        <v>8</v>
      </c>
      <c r="F783" s="16">
        <v>4</v>
      </c>
      <c r="G783" s="14">
        <f t="shared" si="60"/>
        <v>8</v>
      </c>
      <c r="H783" s="14">
        <f t="shared" si="61"/>
        <v>0</v>
      </c>
      <c r="I783" s="14">
        <f t="shared" si="62"/>
        <v>1</v>
      </c>
      <c r="J783" s="14">
        <f t="shared" si="63"/>
        <v>8</v>
      </c>
      <c r="K783" s="14">
        <f t="shared" si="64"/>
        <v>4</v>
      </c>
    </row>
    <row r="784" spans="1:11" x14ac:dyDescent="0.35">
      <c r="A784" s="23">
        <v>2605000</v>
      </c>
      <c r="B784" s="17">
        <v>10</v>
      </c>
      <c r="C784" s="17">
        <v>0</v>
      </c>
      <c r="D784" s="17">
        <v>1</v>
      </c>
      <c r="E784" s="17">
        <v>8</v>
      </c>
      <c r="F784" s="17">
        <v>3</v>
      </c>
      <c r="G784" s="14">
        <f t="shared" si="60"/>
        <v>10</v>
      </c>
      <c r="H784" s="14">
        <f t="shared" si="61"/>
        <v>0</v>
      </c>
      <c r="I784" s="14">
        <f t="shared" si="62"/>
        <v>1</v>
      </c>
      <c r="J784" s="14">
        <f t="shared" si="63"/>
        <v>8</v>
      </c>
      <c r="K784" s="14">
        <f t="shared" si="64"/>
        <v>3</v>
      </c>
    </row>
    <row r="785" spans="1:11" x14ac:dyDescent="0.35">
      <c r="A785" s="22" t="s">
        <v>1687</v>
      </c>
      <c r="B785" s="16">
        <v>6</v>
      </c>
      <c r="C785" s="17">
        <v>0</v>
      </c>
      <c r="D785" s="17">
        <v>1</v>
      </c>
      <c r="E785" s="16">
        <v>8</v>
      </c>
      <c r="F785" s="16">
        <v>3</v>
      </c>
      <c r="G785" s="14" t="str">
        <f t="shared" si="60"/>
        <v>z</v>
      </c>
      <c r="H785" s="14" t="str">
        <f t="shared" si="61"/>
        <v>z</v>
      </c>
      <c r="I785" s="14" t="str">
        <f t="shared" si="62"/>
        <v>z</v>
      </c>
      <c r="J785" s="14" t="str">
        <f t="shared" si="63"/>
        <v>z</v>
      </c>
      <c r="K785" s="14" t="str">
        <f t="shared" si="64"/>
        <v>z</v>
      </c>
    </row>
    <row r="786" spans="1:11" x14ac:dyDescent="0.35">
      <c r="A786" s="23">
        <v>105000</v>
      </c>
      <c r="B786" s="17">
        <v>10</v>
      </c>
      <c r="C786" s="17">
        <v>0</v>
      </c>
      <c r="D786" s="17">
        <v>1</v>
      </c>
      <c r="E786" s="17">
        <v>5</v>
      </c>
      <c r="F786" s="17">
        <v>2</v>
      </c>
      <c r="G786" s="14">
        <f t="shared" si="60"/>
        <v>10</v>
      </c>
      <c r="H786" s="14">
        <f t="shared" si="61"/>
        <v>0</v>
      </c>
      <c r="I786" s="14">
        <f t="shared" si="62"/>
        <v>1</v>
      </c>
      <c r="J786" s="14">
        <f t="shared" si="63"/>
        <v>5</v>
      </c>
      <c r="K786" s="14">
        <f t="shared" si="64"/>
        <v>2</v>
      </c>
    </row>
    <row r="787" spans="1:11" x14ac:dyDescent="0.35">
      <c r="A787" s="22" t="s">
        <v>1687</v>
      </c>
      <c r="B787" s="16">
        <v>8</v>
      </c>
      <c r="C787" s="17">
        <v>0</v>
      </c>
      <c r="D787" s="17">
        <v>1</v>
      </c>
      <c r="E787" s="16">
        <v>5</v>
      </c>
      <c r="F787" s="16">
        <v>2</v>
      </c>
      <c r="G787" s="14" t="str">
        <f t="shared" si="60"/>
        <v>z</v>
      </c>
      <c r="H787" s="14" t="str">
        <f t="shared" si="61"/>
        <v>z</v>
      </c>
      <c r="I787" s="14" t="str">
        <f t="shared" si="62"/>
        <v>z</v>
      </c>
      <c r="J787" s="14" t="str">
        <f t="shared" si="63"/>
        <v>z</v>
      </c>
      <c r="K787" s="14" t="str">
        <f t="shared" si="64"/>
        <v>z</v>
      </c>
    </row>
    <row r="788" spans="1:11" x14ac:dyDescent="0.35">
      <c r="A788" s="23">
        <v>415000</v>
      </c>
      <c r="B788" s="17">
        <v>8</v>
      </c>
      <c r="C788" s="17">
        <v>0</v>
      </c>
      <c r="D788" s="17">
        <v>0</v>
      </c>
      <c r="E788" s="17">
        <v>4</v>
      </c>
      <c r="F788" s="17">
        <v>2</v>
      </c>
      <c r="G788" s="14">
        <f t="shared" si="60"/>
        <v>8</v>
      </c>
      <c r="H788" s="14">
        <f t="shared" si="61"/>
        <v>0</v>
      </c>
      <c r="I788" s="14">
        <f t="shared" si="62"/>
        <v>0</v>
      </c>
      <c r="J788" s="14">
        <f t="shared" si="63"/>
        <v>4</v>
      </c>
      <c r="K788" s="14">
        <f t="shared" si="64"/>
        <v>2</v>
      </c>
    </row>
    <row r="789" spans="1:11" x14ac:dyDescent="0.35">
      <c r="A789" s="22">
        <v>54000</v>
      </c>
      <c r="B789" s="16">
        <v>13</v>
      </c>
      <c r="C789" s="17">
        <v>1</v>
      </c>
      <c r="D789" s="17">
        <v>1</v>
      </c>
      <c r="E789" s="16">
        <v>8</v>
      </c>
      <c r="F789" s="16">
        <v>3</v>
      </c>
      <c r="G789" s="14">
        <f t="shared" si="60"/>
        <v>13</v>
      </c>
      <c r="H789" s="14">
        <f t="shared" si="61"/>
        <v>1</v>
      </c>
      <c r="I789" s="14">
        <f t="shared" si="62"/>
        <v>1</v>
      </c>
      <c r="J789" s="14">
        <f t="shared" si="63"/>
        <v>8</v>
      </c>
      <c r="K789" s="14">
        <f t="shared" si="64"/>
        <v>3</v>
      </c>
    </row>
    <row r="790" spans="1:11" x14ac:dyDescent="0.35">
      <c r="A790" s="23">
        <v>38000</v>
      </c>
      <c r="B790" s="17">
        <v>11</v>
      </c>
      <c r="C790" s="17">
        <v>1</v>
      </c>
      <c r="D790" s="17">
        <v>1</v>
      </c>
      <c r="E790" s="17">
        <v>8</v>
      </c>
      <c r="F790" s="17">
        <v>3</v>
      </c>
      <c r="G790" s="14">
        <f t="shared" si="60"/>
        <v>11</v>
      </c>
      <c r="H790" s="14">
        <f t="shared" si="61"/>
        <v>1</v>
      </c>
      <c r="I790" s="14">
        <f t="shared" si="62"/>
        <v>1</v>
      </c>
      <c r="J790" s="14">
        <f t="shared" si="63"/>
        <v>8</v>
      </c>
      <c r="K790" s="14">
        <f t="shared" si="64"/>
        <v>3</v>
      </c>
    </row>
    <row r="791" spans="1:11" x14ac:dyDescent="0.35">
      <c r="A791" s="22">
        <v>6480000</v>
      </c>
      <c r="B791" s="16">
        <v>14</v>
      </c>
      <c r="C791" s="17">
        <v>1</v>
      </c>
      <c r="D791" s="17">
        <v>1</v>
      </c>
      <c r="E791" s="16">
        <v>16</v>
      </c>
      <c r="F791" s="16">
        <v>1</v>
      </c>
      <c r="G791" s="14">
        <f t="shared" si="60"/>
        <v>14</v>
      </c>
      <c r="H791" s="14">
        <f t="shared" si="61"/>
        <v>1</v>
      </c>
      <c r="I791" s="14">
        <f t="shared" si="62"/>
        <v>1</v>
      </c>
      <c r="J791" s="14">
        <f t="shared" si="63"/>
        <v>16</v>
      </c>
      <c r="K791" s="14">
        <f t="shared" si="64"/>
        <v>1</v>
      </c>
    </row>
    <row r="792" spans="1:11" x14ac:dyDescent="0.35">
      <c r="A792" s="23">
        <v>365000</v>
      </c>
      <c r="B792" s="17">
        <v>13</v>
      </c>
      <c r="C792" s="17">
        <v>1</v>
      </c>
      <c r="D792" s="17">
        <v>1</v>
      </c>
      <c r="E792" s="17">
        <v>9</v>
      </c>
      <c r="F792" s="17">
        <v>2</v>
      </c>
      <c r="G792" s="14">
        <f t="shared" si="60"/>
        <v>13</v>
      </c>
      <c r="H792" s="14">
        <f t="shared" si="61"/>
        <v>1</v>
      </c>
      <c r="I792" s="14">
        <f t="shared" si="62"/>
        <v>1</v>
      </c>
      <c r="J792" s="14">
        <f t="shared" si="63"/>
        <v>9</v>
      </c>
      <c r="K792" s="14">
        <f t="shared" si="64"/>
        <v>2</v>
      </c>
    </row>
    <row r="793" spans="1:11" x14ac:dyDescent="0.35">
      <c r="A793" s="22">
        <v>100000</v>
      </c>
      <c r="B793" s="16">
        <v>10</v>
      </c>
      <c r="C793" s="17">
        <v>0</v>
      </c>
      <c r="D793" s="17">
        <v>1</v>
      </c>
      <c r="E793" s="16">
        <v>9</v>
      </c>
      <c r="F793" s="16">
        <v>2</v>
      </c>
      <c r="G793" s="14">
        <f t="shared" si="60"/>
        <v>10</v>
      </c>
      <c r="H793" s="14">
        <f t="shared" si="61"/>
        <v>0</v>
      </c>
      <c r="I793" s="14">
        <f t="shared" si="62"/>
        <v>1</v>
      </c>
      <c r="J793" s="14">
        <f t="shared" si="63"/>
        <v>9</v>
      </c>
      <c r="K793" s="14">
        <f t="shared" si="64"/>
        <v>2</v>
      </c>
    </row>
    <row r="794" spans="1:11" x14ac:dyDescent="0.35">
      <c r="A794" s="23">
        <v>850000</v>
      </c>
      <c r="B794" s="17">
        <v>16</v>
      </c>
      <c r="C794" s="17">
        <v>0</v>
      </c>
      <c r="D794" s="17">
        <v>1</v>
      </c>
      <c r="E794" s="17">
        <v>0</v>
      </c>
      <c r="F794" s="17">
        <v>1</v>
      </c>
      <c r="G794" s="14">
        <f t="shared" si="60"/>
        <v>16</v>
      </c>
      <c r="H794" s="14">
        <f t="shared" si="61"/>
        <v>0</v>
      </c>
      <c r="I794" s="14">
        <f t="shared" si="62"/>
        <v>1</v>
      </c>
      <c r="J794" s="14">
        <f t="shared" si="63"/>
        <v>0</v>
      </c>
      <c r="K794" s="14">
        <f t="shared" si="64"/>
        <v>1</v>
      </c>
    </row>
    <row r="795" spans="1:11" x14ac:dyDescent="0.35">
      <c r="A795" s="22">
        <v>680000</v>
      </c>
      <c r="B795" s="16">
        <v>15</v>
      </c>
      <c r="C795" s="17">
        <v>0</v>
      </c>
      <c r="D795" s="17">
        <v>1</v>
      </c>
      <c r="E795" s="16">
        <v>7</v>
      </c>
      <c r="F795" s="16">
        <v>2</v>
      </c>
      <c r="G795" s="14">
        <f t="shared" si="60"/>
        <v>15</v>
      </c>
      <c r="H795" s="14">
        <f t="shared" si="61"/>
        <v>0</v>
      </c>
      <c r="I795" s="14">
        <f t="shared" si="62"/>
        <v>1</v>
      </c>
      <c r="J795" s="14">
        <f t="shared" si="63"/>
        <v>7</v>
      </c>
      <c r="K795" s="14">
        <f t="shared" si="64"/>
        <v>2</v>
      </c>
    </row>
    <row r="796" spans="1:11" x14ac:dyDescent="0.35">
      <c r="A796" s="23">
        <v>350000</v>
      </c>
      <c r="B796" s="17">
        <v>10</v>
      </c>
      <c r="C796" s="17">
        <v>1</v>
      </c>
      <c r="D796" s="17">
        <v>1</v>
      </c>
      <c r="E796" s="17">
        <v>7</v>
      </c>
      <c r="F796" s="17">
        <v>2</v>
      </c>
      <c r="G796" s="14">
        <f t="shared" si="60"/>
        <v>10</v>
      </c>
      <c r="H796" s="14">
        <f t="shared" si="61"/>
        <v>1</v>
      </c>
      <c r="I796" s="14">
        <f t="shared" si="62"/>
        <v>1</v>
      </c>
      <c r="J796" s="14">
        <f t="shared" si="63"/>
        <v>7</v>
      </c>
      <c r="K796" s="14">
        <f t="shared" si="64"/>
        <v>2</v>
      </c>
    </row>
    <row r="797" spans="1:11" x14ac:dyDescent="0.35">
      <c r="A797" s="22">
        <v>147000</v>
      </c>
      <c r="B797" s="16">
        <v>12</v>
      </c>
      <c r="C797" s="17">
        <v>1</v>
      </c>
      <c r="D797" s="17">
        <v>1</v>
      </c>
      <c r="E797" s="16">
        <v>0</v>
      </c>
      <c r="F797" s="16">
        <v>2</v>
      </c>
      <c r="G797" s="14">
        <f t="shared" si="60"/>
        <v>12</v>
      </c>
      <c r="H797" s="14">
        <f t="shared" si="61"/>
        <v>1</v>
      </c>
      <c r="I797" s="14">
        <f t="shared" si="62"/>
        <v>1</v>
      </c>
      <c r="J797" s="14">
        <f t="shared" si="63"/>
        <v>0</v>
      </c>
      <c r="K797" s="14">
        <f t="shared" si="64"/>
        <v>2</v>
      </c>
    </row>
    <row r="798" spans="1:11" x14ac:dyDescent="0.35">
      <c r="A798" s="23">
        <v>680000</v>
      </c>
      <c r="B798" s="17">
        <v>15</v>
      </c>
      <c r="C798" s="17">
        <v>1</v>
      </c>
      <c r="D798" s="17">
        <v>1</v>
      </c>
      <c r="E798" s="17">
        <v>11</v>
      </c>
      <c r="F798" s="17">
        <v>2</v>
      </c>
      <c r="G798" s="14">
        <f t="shared" si="60"/>
        <v>15</v>
      </c>
      <c r="H798" s="14">
        <f t="shared" si="61"/>
        <v>1</v>
      </c>
      <c r="I798" s="14">
        <f t="shared" si="62"/>
        <v>1</v>
      </c>
      <c r="J798" s="14">
        <f t="shared" si="63"/>
        <v>11</v>
      </c>
      <c r="K798" s="14">
        <f t="shared" si="64"/>
        <v>2</v>
      </c>
    </row>
    <row r="799" spans="1:11" x14ac:dyDescent="0.35">
      <c r="A799" s="22">
        <v>346000</v>
      </c>
      <c r="B799" s="16">
        <v>8</v>
      </c>
      <c r="C799" s="17">
        <v>1</v>
      </c>
      <c r="D799" s="17">
        <v>1</v>
      </c>
      <c r="E799" s="16">
        <v>11</v>
      </c>
      <c r="F799" s="16">
        <v>2</v>
      </c>
      <c r="G799" s="14">
        <f t="shared" si="60"/>
        <v>8</v>
      </c>
      <c r="H799" s="14">
        <f t="shared" si="61"/>
        <v>1</v>
      </c>
      <c r="I799" s="14">
        <f t="shared" si="62"/>
        <v>1</v>
      </c>
      <c r="J799" s="14">
        <f t="shared" si="63"/>
        <v>11</v>
      </c>
      <c r="K799" s="14">
        <f t="shared" si="64"/>
        <v>2</v>
      </c>
    </row>
    <row r="800" spans="1:11" x14ac:dyDescent="0.35">
      <c r="A800" s="23">
        <v>760000</v>
      </c>
      <c r="B800" s="17">
        <v>17</v>
      </c>
      <c r="C800" s="17">
        <v>1</v>
      </c>
      <c r="D800" s="17">
        <v>1</v>
      </c>
      <c r="E800" s="17">
        <v>18</v>
      </c>
      <c r="F800" s="17">
        <v>3</v>
      </c>
      <c r="G800" s="14">
        <f t="shared" si="60"/>
        <v>17</v>
      </c>
      <c r="H800" s="14">
        <f t="shared" si="61"/>
        <v>1</v>
      </c>
      <c r="I800" s="14">
        <f t="shared" si="62"/>
        <v>1</v>
      </c>
      <c r="J800" s="14">
        <f t="shared" si="63"/>
        <v>18</v>
      </c>
      <c r="K800" s="14">
        <f t="shared" si="64"/>
        <v>3</v>
      </c>
    </row>
    <row r="801" spans="1:11" x14ac:dyDescent="0.35">
      <c r="A801" s="22">
        <v>136000</v>
      </c>
      <c r="B801" s="16">
        <v>14</v>
      </c>
      <c r="C801" s="17">
        <v>0</v>
      </c>
      <c r="D801" s="17">
        <v>1</v>
      </c>
      <c r="E801" s="16">
        <v>18</v>
      </c>
      <c r="F801" s="16">
        <v>3</v>
      </c>
      <c r="G801" s="14">
        <f t="shared" si="60"/>
        <v>14</v>
      </c>
      <c r="H801" s="14">
        <f t="shared" si="61"/>
        <v>0</v>
      </c>
      <c r="I801" s="14">
        <f t="shared" si="62"/>
        <v>1</v>
      </c>
      <c r="J801" s="14">
        <f t="shared" si="63"/>
        <v>18</v>
      </c>
      <c r="K801" s="14">
        <f t="shared" si="64"/>
        <v>3</v>
      </c>
    </row>
    <row r="802" spans="1:11" x14ac:dyDescent="0.35">
      <c r="A802" s="23">
        <v>190000</v>
      </c>
      <c r="B802" s="17">
        <v>14</v>
      </c>
      <c r="C802" s="17">
        <v>0</v>
      </c>
      <c r="D802" s="17">
        <v>1</v>
      </c>
      <c r="E802" s="17">
        <v>18</v>
      </c>
      <c r="F802" s="17">
        <v>3</v>
      </c>
      <c r="G802" s="14">
        <f t="shared" si="60"/>
        <v>14</v>
      </c>
      <c r="H802" s="14">
        <f t="shared" si="61"/>
        <v>0</v>
      </c>
      <c r="I802" s="14">
        <f t="shared" si="62"/>
        <v>1</v>
      </c>
      <c r="J802" s="14">
        <f t="shared" si="63"/>
        <v>18</v>
      </c>
      <c r="K802" s="14">
        <f t="shared" si="64"/>
        <v>3</v>
      </c>
    </row>
    <row r="803" spans="1:11" x14ac:dyDescent="0.35">
      <c r="A803" s="22" t="s">
        <v>1687</v>
      </c>
      <c r="B803" s="16">
        <v>16</v>
      </c>
      <c r="C803" s="17">
        <v>1</v>
      </c>
      <c r="D803" s="17">
        <v>1</v>
      </c>
      <c r="E803" s="16">
        <v>0</v>
      </c>
      <c r="F803" s="16">
        <v>4</v>
      </c>
      <c r="G803" s="14" t="str">
        <f t="shared" si="60"/>
        <v>z</v>
      </c>
      <c r="H803" s="14" t="str">
        <f t="shared" si="61"/>
        <v>z</v>
      </c>
      <c r="I803" s="14" t="str">
        <f t="shared" si="62"/>
        <v>z</v>
      </c>
      <c r="J803" s="14" t="str">
        <f t="shared" si="63"/>
        <v>z</v>
      </c>
      <c r="K803" s="14" t="str">
        <f t="shared" si="64"/>
        <v>z</v>
      </c>
    </row>
    <row r="804" spans="1:11" x14ac:dyDescent="0.35">
      <c r="A804" s="23" t="s">
        <v>1687</v>
      </c>
      <c r="B804" s="17">
        <v>11</v>
      </c>
      <c r="C804" s="17">
        <v>0</v>
      </c>
      <c r="D804" s="17">
        <v>1</v>
      </c>
      <c r="E804" s="17">
        <v>0</v>
      </c>
      <c r="F804" s="17">
        <v>4</v>
      </c>
      <c r="G804" s="14" t="str">
        <f t="shared" si="60"/>
        <v>z</v>
      </c>
      <c r="H804" s="14" t="str">
        <f t="shared" si="61"/>
        <v>z</v>
      </c>
      <c r="I804" s="14" t="str">
        <f t="shared" si="62"/>
        <v>z</v>
      </c>
      <c r="J804" s="14" t="str">
        <f t="shared" si="63"/>
        <v>z</v>
      </c>
      <c r="K804" s="14" t="str">
        <f t="shared" si="64"/>
        <v>z</v>
      </c>
    </row>
    <row r="805" spans="1:11" x14ac:dyDescent="0.35">
      <c r="A805" s="22">
        <v>132500</v>
      </c>
      <c r="B805" s="16">
        <v>9</v>
      </c>
      <c r="C805" s="17">
        <v>0</v>
      </c>
      <c r="D805" s="17">
        <v>1</v>
      </c>
      <c r="E805" s="16">
        <v>0</v>
      </c>
      <c r="F805" s="16">
        <v>4</v>
      </c>
      <c r="G805" s="14">
        <f t="shared" si="60"/>
        <v>9</v>
      </c>
      <c r="H805" s="14">
        <f t="shared" si="61"/>
        <v>0</v>
      </c>
      <c r="I805" s="14">
        <f t="shared" si="62"/>
        <v>1</v>
      </c>
      <c r="J805" s="14">
        <f t="shared" si="63"/>
        <v>0</v>
      </c>
      <c r="K805" s="14">
        <f t="shared" si="64"/>
        <v>4</v>
      </c>
    </row>
    <row r="806" spans="1:11" x14ac:dyDescent="0.35">
      <c r="A806" s="23">
        <v>232500</v>
      </c>
      <c r="B806" s="17">
        <v>6</v>
      </c>
      <c r="C806" s="17">
        <v>0</v>
      </c>
      <c r="D806" s="17">
        <v>1</v>
      </c>
      <c r="E806" s="17">
        <v>0</v>
      </c>
      <c r="F806" s="17">
        <v>4</v>
      </c>
      <c r="G806" s="14">
        <f t="shared" si="60"/>
        <v>6</v>
      </c>
      <c r="H806" s="14">
        <f t="shared" si="61"/>
        <v>0</v>
      </c>
      <c r="I806" s="14">
        <f t="shared" si="62"/>
        <v>1</v>
      </c>
      <c r="J806" s="14">
        <f t="shared" si="63"/>
        <v>0</v>
      </c>
      <c r="K806" s="14">
        <f t="shared" si="64"/>
        <v>4</v>
      </c>
    </row>
    <row r="807" spans="1:11" x14ac:dyDescent="0.35">
      <c r="A807" s="22">
        <v>73000</v>
      </c>
      <c r="B807" s="16">
        <v>9</v>
      </c>
      <c r="C807" s="17">
        <v>0</v>
      </c>
      <c r="D807" s="17">
        <v>1</v>
      </c>
      <c r="E807" s="16">
        <v>0</v>
      </c>
      <c r="F807" s="16">
        <v>2</v>
      </c>
      <c r="G807" s="14">
        <f t="shared" si="60"/>
        <v>9</v>
      </c>
      <c r="H807" s="14">
        <f t="shared" si="61"/>
        <v>0</v>
      </c>
      <c r="I807" s="14">
        <f t="shared" si="62"/>
        <v>1</v>
      </c>
      <c r="J807" s="14">
        <f t="shared" si="63"/>
        <v>0</v>
      </c>
      <c r="K807" s="14">
        <f t="shared" si="64"/>
        <v>2</v>
      </c>
    </row>
    <row r="808" spans="1:11" x14ac:dyDescent="0.35">
      <c r="A808" s="23">
        <v>290000</v>
      </c>
      <c r="B808" s="17">
        <v>11</v>
      </c>
      <c r="C808" s="17">
        <v>0</v>
      </c>
      <c r="D808" s="17">
        <v>1</v>
      </c>
      <c r="E808" s="17">
        <v>12</v>
      </c>
      <c r="F808" s="17">
        <v>1</v>
      </c>
      <c r="G808" s="14">
        <f t="shared" si="60"/>
        <v>11</v>
      </c>
      <c r="H808" s="14">
        <f t="shared" si="61"/>
        <v>0</v>
      </c>
      <c r="I808" s="14">
        <f t="shared" si="62"/>
        <v>1</v>
      </c>
      <c r="J808" s="14">
        <f t="shared" si="63"/>
        <v>12</v>
      </c>
      <c r="K808" s="14">
        <f t="shared" si="64"/>
        <v>1</v>
      </c>
    </row>
    <row r="809" spans="1:11" x14ac:dyDescent="0.35">
      <c r="A809" s="22">
        <v>40000</v>
      </c>
      <c r="B809" s="16">
        <v>7</v>
      </c>
      <c r="C809" s="17">
        <v>0</v>
      </c>
      <c r="D809" s="17">
        <v>1</v>
      </c>
      <c r="E809" s="16">
        <v>5</v>
      </c>
      <c r="F809" s="16">
        <v>2</v>
      </c>
      <c r="G809" s="14">
        <f t="shared" si="60"/>
        <v>7</v>
      </c>
      <c r="H809" s="14">
        <f t="shared" si="61"/>
        <v>0</v>
      </c>
      <c r="I809" s="14">
        <f t="shared" si="62"/>
        <v>1</v>
      </c>
      <c r="J809" s="14">
        <f t="shared" si="63"/>
        <v>5</v>
      </c>
      <c r="K809" s="14">
        <f t="shared" si="64"/>
        <v>2</v>
      </c>
    </row>
    <row r="810" spans="1:11" x14ac:dyDescent="0.35">
      <c r="A810" s="23" t="s">
        <v>1687</v>
      </c>
      <c r="B810" s="17">
        <v>16</v>
      </c>
      <c r="C810" s="17">
        <v>1</v>
      </c>
      <c r="D810" s="17">
        <v>0</v>
      </c>
      <c r="E810" s="17">
        <v>6</v>
      </c>
      <c r="F810" s="17">
        <v>3</v>
      </c>
      <c r="G810" s="14" t="str">
        <f t="shared" si="60"/>
        <v>z</v>
      </c>
      <c r="H810" s="14" t="str">
        <f t="shared" si="61"/>
        <v>z</v>
      </c>
      <c r="I810" s="14" t="str">
        <f t="shared" si="62"/>
        <v>z</v>
      </c>
      <c r="J810" s="14" t="str">
        <f t="shared" si="63"/>
        <v>z</v>
      </c>
      <c r="K810" s="14" t="str">
        <f t="shared" si="64"/>
        <v>z</v>
      </c>
    </row>
    <row r="811" spans="1:11" x14ac:dyDescent="0.35">
      <c r="A811" s="22">
        <v>127000</v>
      </c>
      <c r="B811" s="16">
        <v>16</v>
      </c>
      <c r="C811" s="17">
        <v>1</v>
      </c>
      <c r="D811" s="17">
        <v>1</v>
      </c>
      <c r="E811" s="16">
        <v>6</v>
      </c>
      <c r="F811" s="16">
        <v>2</v>
      </c>
      <c r="G811" s="14">
        <f t="shared" si="60"/>
        <v>16</v>
      </c>
      <c r="H811" s="14">
        <f t="shared" si="61"/>
        <v>1</v>
      </c>
      <c r="I811" s="14">
        <f t="shared" si="62"/>
        <v>1</v>
      </c>
      <c r="J811" s="14">
        <f t="shared" si="63"/>
        <v>6</v>
      </c>
      <c r="K811" s="14">
        <f t="shared" si="64"/>
        <v>2</v>
      </c>
    </row>
    <row r="812" spans="1:11" x14ac:dyDescent="0.35">
      <c r="A812" s="23">
        <v>53000</v>
      </c>
      <c r="B812" s="17">
        <v>13</v>
      </c>
      <c r="C812" s="17">
        <v>0</v>
      </c>
      <c r="D812" s="17">
        <v>1</v>
      </c>
      <c r="E812" s="17">
        <v>6</v>
      </c>
      <c r="F812" s="17">
        <v>2</v>
      </c>
      <c r="G812" s="14">
        <f t="shared" si="60"/>
        <v>13</v>
      </c>
      <c r="H812" s="14">
        <f t="shared" si="61"/>
        <v>0</v>
      </c>
      <c r="I812" s="14">
        <f t="shared" si="62"/>
        <v>1</v>
      </c>
      <c r="J812" s="14">
        <f t="shared" si="63"/>
        <v>6</v>
      </c>
      <c r="K812" s="14">
        <f t="shared" si="64"/>
        <v>2</v>
      </c>
    </row>
    <row r="813" spans="1:11" x14ac:dyDescent="0.35">
      <c r="A813" s="22">
        <v>890000</v>
      </c>
      <c r="B813" s="16">
        <v>17</v>
      </c>
      <c r="C813" s="17">
        <v>0</v>
      </c>
      <c r="D813" s="17">
        <v>1</v>
      </c>
      <c r="E813" s="16">
        <v>7</v>
      </c>
      <c r="F813" s="16">
        <v>2</v>
      </c>
      <c r="G813" s="14">
        <f t="shared" si="60"/>
        <v>17</v>
      </c>
      <c r="H813" s="14">
        <f t="shared" si="61"/>
        <v>0</v>
      </c>
      <c r="I813" s="14">
        <f t="shared" si="62"/>
        <v>1</v>
      </c>
      <c r="J813" s="14">
        <f t="shared" si="63"/>
        <v>7</v>
      </c>
      <c r="K813" s="14">
        <f t="shared" si="64"/>
        <v>2</v>
      </c>
    </row>
    <row r="814" spans="1:11" x14ac:dyDescent="0.35">
      <c r="A814" s="23">
        <v>843000</v>
      </c>
      <c r="B814" s="17">
        <v>17</v>
      </c>
      <c r="C814" s="17">
        <v>0</v>
      </c>
      <c r="D814" s="17">
        <v>1</v>
      </c>
      <c r="E814" s="17">
        <v>7</v>
      </c>
      <c r="F814" s="17">
        <v>2</v>
      </c>
      <c r="G814" s="14">
        <f t="shared" si="60"/>
        <v>17</v>
      </c>
      <c r="H814" s="14">
        <f t="shared" si="61"/>
        <v>0</v>
      </c>
      <c r="I814" s="14">
        <f t="shared" si="62"/>
        <v>1</v>
      </c>
      <c r="J814" s="14">
        <f t="shared" si="63"/>
        <v>7</v>
      </c>
      <c r="K814" s="14">
        <f t="shared" si="64"/>
        <v>2</v>
      </c>
    </row>
    <row r="815" spans="1:11" x14ac:dyDescent="0.35">
      <c r="A815" s="22">
        <v>295000</v>
      </c>
      <c r="B815" s="16">
        <v>7</v>
      </c>
      <c r="C815" s="17">
        <v>1</v>
      </c>
      <c r="D815" s="17">
        <v>1</v>
      </c>
      <c r="E815" s="16">
        <v>6</v>
      </c>
      <c r="F815" s="16">
        <v>1</v>
      </c>
      <c r="G815" s="14">
        <f t="shared" si="60"/>
        <v>7</v>
      </c>
      <c r="H815" s="14">
        <f t="shared" si="61"/>
        <v>1</v>
      </c>
      <c r="I815" s="14">
        <f t="shared" si="62"/>
        <v>1</v>
      </c>
      <c r="J815" s="14">
        <f t="shared" si="63"/>
        <v>6</v>
      </c>
      <c r="K815" s="14">
        <f t="shared" si="64"/>
        <v>1</v>
      </c>
    </row>
    <row r="816" spans="1:11" x14ac:dyDescent="0.35">
      <c r="A816" s="23">
        <v>360000</v>
      </c>
      <c r="B816" s="17">
        <v>8</v>
      </c>
      <c r="C816" s="17">
        <v>0</v>
      </c>
      <c r="D816" s="17">
        <v>1</v>
      </c>
      <c r="E816" s="17">
        <v>7</v>
      </c>
      <c r="F816" s="17">
        <v>2</v>
      </c>
      <c r="G816" s="14">
        <f t="shared" si="60"/>
        <v>8</v>
      </c>
      <c r="H816" s="14">
        <f t="shared" si="61"/>
        <v>0</v>
      </c>
      <c r="I816" s="14">
        <f t="shared" si="62"/>
        <v>1</v>
      </c>
      <c r="J816" s="14">
        <f t="shared" si="63"/>
        <v>7</v>
      </c>
      <c r="K816" s="14">
        <f t="shared" si="64"/>
        <v>2</v>
      </c>
    </row>
    <row r="817" spans="1:11" x14ac:dyDescent="0.35">
      <c r="A817" s="22">
        <v>767000</v>
      </c>
      <c r="B817" s="16">
        <v>14</v>
      </c>
      <c r="C817" s="17">
        <v>1</v>
      </c>
      <c r="D817" s="17">
        <v>1</v>
      </c>
      <c r="E817" s="16">
        <v>2</v>
      </c>
      <c r="F817" s="16">
        <v>2</v>
      </c>
      <c r="G817" s="14">
        <f t="shared" si="60"/>
        <v>14</v>
      </c>
      <c r="H817" s="14">
        <f t="shared" si="61"/>
        <v>1</v>
      </c>
      <c r="I817" s="14">
        <f t="shared" si="62"/>
        <v>1</v>
      </c>
      <c r="J817" s="14">
        <f t="shared" si="63"/>
        <v>2</v>
      </c>
      <c r="K817" s="14">
        <f t="shared" si="64"/>
        <v>2</v>
      </c>
    </row>
    <row r="818" spans="1:11" x14ac:dyDescent="0.35">
      <c r="A818" s="23">
        <v>1205000</v>
      </c>
      <c r="B818" s="17">
        <v>12</v>
      </c>
      <c r="C818" s="17">
        <v>1</v>
      </c>
      <c r="D818" s="17">
        <v>1</v>
      </c>
      <c r="E818" s="17">
        <v>2</v>
      </c>
      <c r="F818" s="17">
        <v>2</v>
      </c>
      <c r="G818" s="14">
        <f t="shared" si="60"/>
        <v>12</v>
      </c>
      <c r="H818" s="14">
        <f t="shared" si="61"/>
        <v>1</v>
      </c>
      <c r="I818" s="14">
        <f t="shared" si="62"/>
        <v>1</v>
      </c>
      <c r="J818" s="14">
        <f t="shared" si="63"/>
        <v>2</v>
      </c>
      <c r="K818" s="14">
        <f t="shared" si="64"/>
        <v>2</v>
      </c>
    </row>
    <row r="819" spans="1:11" x14ac:dyDescent="0.35">
      <c r="A819" s="22">
        <v>228000</v>
      </c>
      <c r="B819" s="16">
        <v>16</v>
      </c>
      <c r="C819" s="17">
        <v>0</v>
      </c>
      <c r="D819" s="17">
        <v>1</v>
      </c>
      <c r="E819" s="16">
        <v>6</v>
      </c>
      <c r="F819" s="16">
        <v>3</v>
      </c>
      <c r="G819" s="14">
        <f t="shared" si="60"/>
        <v>16</v>
      </c>
      <c r="H819" s="14">
        <f t="shared" si="61"/>
        <v>0</v>
      </c>
      <c r="I819" s="14">
        <f t="shared" si="62"/>
        <v>1</v>
      </c>
      <c r="J819" s="14">
        <f t="shared" si="63"/>
        <v>6</v>
      </c>
      <c r="K819" s="14">
        <f t="shared" si="64"/>
        <v>3</v>
      </c>
    </row>
    <row r="820" spans="1:11" x14ac:dyDescent="0.35">
      <c r="A820" s="23">
        <v>370200</v>
      </c>
      <c r="B820" s="17">
        <v>10</v>
      </c>
      <c r="C820" s="17">
        <v>0</v>
      </c>
      <c r="D820" s="17">
        <v>1</v>
      </c>
      <c r="E820" s="17">
        <v>6</v>
      </c>
      <c r="F820" s="17">
        <v>3</v>
      </c>
      <c r="G820" s="14">
        <f t="shared" si="60"/>
        <v>10</v>
      </c>
      <c r="H820" s="14">
        <f t="shared" si="61"/>
        <v>0</v>
      </c>
      <c r="I820" s="14">
        <f t="shared" si="62"/>
        <v>1</v>
      </c>
      <c r="J820" s="14">
        <f t="shared" si="63"/>
        <v>6</v>
      </c>
      <c r="K820" s="14">
        <f t="shared" si="64"/>
        <v>3</v>
      </c>
    </row>
    <row r="821" spans="1:11" x14ac:dyDescent="0.35">
      <c r="A821" s="22" t="s">
        <v>1687</v>
      </c>
      <c r="B821" s="16">
        <v>16</v>
      </c>
      <c r="C821" s="17">
        <v>1</v>
      </c>
      <c r="D821" s="17">
        <v>1</v>
      </c>
      <c r="E821" s="16">
        <v>6</v>
      </c>
      <c r="F821" s="16">
        <v>4</v>
      </c>
      <c r="G821" s="14" t="str">
        <f t="shared" si="60"/>
        <v>z</v>
      </c>
      <c r="H821" s="14" t="str">
        <f t="shared" si="61"/>
        <v>z</v>
      </c>
      <c r="I821" s="14" t="str">
        <f t="shared" si="62"/>
        <v>z</v>
      </c>
      <c r="J821" s="14" t="str">
        <f t="shared" si="63"/>
        <v>z</v>
      </c>
      <c r="K821" s="14" t="str">
        <f t="shared" si="64"/>
        <v>z</v>
      </c>
    </row>
    <row r="822" spans="1:11" x14ac:dyDescent="0.35">
      <c r="A822" s="23">
        <v>45000</v>
      </c>
      <c r="B822" s="17">
        <v>13</v>
      </c>
      <c r="C822" s="17">
        <v>1</v>
      </c>
      <c r="D822" s="17">
        <v>1</v>
      </c>
      <c r="E822" s="17">
        <v>6</v>
      </c>
      <c r="F822" s="17">
        <v>4</v>
      </c>
      <c r="G822" s="14">
        <f t="shared" si="60"/>
        <v>13</v>
      </c>
      <c r="H822" s="14">
        <f t="shared" si="61"/>
        <v>1</v>
      </c>
      <c r="I822" s="14">
        <f t="shared" si="62"/>
        <v>1</v>
      </c>
      <c r="J822" s="14">
        <f t="shared" si="63"/>
        <v>6</v>
      </c>
      <c r="K822" s="14">
        <f t="shared" si="64"/>
        <v>4</v>
      </c>
    </row>
    <row r="823" spans="1:11" x14ac:dyDescent="0.35">
      <c r="A823" s="22">
        <v>35000</v>
      </c>
      <c r="B823" s="16">
        <v>10</v>
      </c>
      <c r="C823" s="17">
        <v>1</v>
      </c>
      <c r="D823" s="17">
        <v>1</v>
      </c>
      <c r="E823" s="16">
        <v>6</v>
      </c>
      <c r="F823" s="16">
        <v>4</v>
      </c>
      <c r="G823" s="14">
        <f t="shared" si="60"/>
        <v>10</v>
      </c>
      <c r="H823" s="14">
        <f t="shared" si="61"/>
        <v>1</v>
      </c>
      <c r="I823" s="14">
        <f t="shared" si="62"/>
        <v>1</v>
      </c>
      <c r="J823" s="14">
        <f t="shared" si="63"/>
        <v>6</v>
      </c>
      <c r="K823" s="14">
        <f t="shared" si="64"/>
        <v>4</v>
      </c>
    </row>
    <row r="824" spans="1:11" x14ac:dyDescent="0.35">
      <c r="A824" s="23">
        <v>399000</v>
      </c>
      <c r="B824" s="17">
        <v>10</v>
      </c>
      <c r="C824" s="17">
        <v>0</v>
      </c>
      <c r="D824" s="17">
        <v>1</v>
      </c>
      <c r="E824" s="17">
        <v>3</v>
      </c>
      <c r="F824" s="17">
        <v>3</v>
      </c>
      <c r="G824" s="14">
        <f t="shared" si="60"/>
        <v>10</v>
      </c>
      <c r="H824" s="14">
        <f t="shared" si="61"/>
        <v>0</v>
      </c>
      <c r="I824" s="14">
        <f t="shared" si="62"/>
        <v>1</v>
      </c>
      <c r="J824" s="14">
        <f t="shared" si="63"/>
        <v>3</v>
      </c>
      <c r="K824" s="14">
        <f t="shared" si="64"/>
        <v>3</v>
      </c>
    </row>
    <row r="825" spans="1:11" x14ac:dyDescent="0.35">
      <c r="A825" s="22">
        <v>271000</v>
      </c>
      <c r="B825" s="16">
        <v>10</v>
      </c>
      <c r="C825" s="17">
        <v>1</v>
      </c>
      <c r="D825" s="17">
        <v>1</v>
      </c>
      <c r="E825" s="16">
        <v>3</v>
      </c>
      <c r="F825" s="16">
        <v>3</v>
      </c>
      <c r="G825" s="14">
        <f t="shared" si="60"/>
        <v>10</v>
      </c>
      <c r="H825" s="14">
        <f t="shared" si="61"/>
        <v>1</v>
      </c>
      <c r="I825" s="14">
        <f t="shared" si="62"/>
        <v>1</v>
      </c>
      <c r="J825" s="14">
        <f t="shared" si="63"/>
        <v>3</v>
      </c>
      <c r="K825" s="14">
        <f t="shared" si="64"/>
        <v>3</v>
      </c>
    </row>
    <row r="826" spans="1:11" x14ac:dyDescent="0.35">
      <c r="A826" s="23">
        <v>57000</v>
      </c>
      <c r="B826" s="17">
        <v>8</v>
      </c>
      <c r="C826" s="17">
        <v>1</v>
      </c>
      <c r="D826" s="17">
        <v>1</v>
      </c>
      <c r="E826" s="17">
        <v>0</v>
      </c>
      <c r="F826" s="17">
        <v>3</v>
      </c>
      <c r="G826" s="14">
        <f t="shared" si="60"/>
        <v>8</v>
      </c>
      <c r="H826" s="14">
        <f t="shared" si="61"/>
        <v>1</v>
      </c>
      <c r="I826" s="14">
        <f t="shared" si="62"/>
        <v>1</v>
      </c>
      <c r="J826" s="14">
        <f t="shared" si="63"/>
        <v>0</v>
      </c>
      <c r="K826" s="14">
        <f t="shared" si="64"/>
        <v>3</v>
      </c>
    </row>
    <row r="827" spans="1:11" x14ac:dyDescent="0.35">
      <c r="A827" s="22">
        <v>63000</v>
      </c>
      <c r="B827" s="16">
        <v>11</v>
      </c>
      <c r="C827" s="17">
        <v>0</v>
      </c>
      <c r="D827" s="17">
        <v>1</v>
      </c>
      <c r="E827" s="16">
        <v>4</v>
      </c>
      <c r="F827" s="16">
        <v>4</v>
      </c>
      <c r="G827" s="14">
        <f t="shared" si="60"/>
        <v>11</v>
      </c>
      <c r="H827" s="14">
        <f t="shared" si="61"/>
        <v>0</v>
      </c>
      <c r="I827" s="14">
        <f t="shared" si="62"/>
        <v>1</v>
      </c>
      <c r="J827" s="14">
        <f t="shared" si="63"/>
        <v>4</v>
      </c>
      <c r="K827" s="14">
        <f t="shared" si="64"/>
        <v>4</v>
      </c>
    </row>
    <row r="828" spans="1:11" x14ac:dyDescent="0.35">
      <c r="A828" s="23">
        <v>659000</v>
      </c>
      <c r="B828" s="17">
        <v>17</v>
      </c>
      <c r="C828" s="17">
        <v>1</v>
      </c>
      <c r="D828" s="17">
        <v>1</v>
      </c>
      <c r="E828" s="17">
        <v>5</v>
      </c>
      <c r="F828" s="17">
        <v>1</v>
      </c>
      <c r="G828" s="14">
        <f t="shared" si="60"/>
        <v>17</v>
      </c>
      <c r="H828" s="14">
        <f t="shared" si="61"/>
        <v>1</v>
      </c>
      <c r="I828" s="14">
        <f t="shared" si="62"/>
        <v>1</v>
      </c>
      <c r="J828" s="14">
        <f t="shared" si="63"/>
        <v>5</v>
      </c>
      <c r="K828" s="14">
        <f t="shared" si="64"/>
        <v>1</v>
      </c>
    </row>
    <row r="829" spans="1:11" x14ac:dyDescent="0.35">
      <c r="A829" s="22">
        <v>940000</v>
      </c>
      <c r="B829" s="16">
        <v>16</v>
      </c>
      <c r="C829" s="17">
        <v>0</v>
      </c>
      <c r="D829" s="17">
        <v>1</v>
      </c>
      <c r="E829" s="16">
        <v>8</v>
      </c>
      <c r="F829" s="16">
        <v>2</v>
      </c>
      <c r="G829" s="14">
        <f t="shared" si="60"/>
        <v>16</v>
      </c>
      <c r="H829" s="14">
        <f t="shared" si="61"/>
        <v>0</v>
      </c>
      <c r="I829" s="14">
        <f t="shared" si="62"/>
        <v>1</v>
      </c>
      <c r="J829" s="14">
        <f t="shared" si="63"/>
        <v>8</v>
      </c>
      <c r="K829" s="14">
        <f t="shared" si="64"/>
        <v>2</v>
      </c>
    </row>
    <row r="830" spans="1:11" x14ac:dyDescent="0.35">
      <c r="A830" s="23" t="s">
        <v>1687</v>
      </c>
      <c r="B830" s="17">
        <v>17</v>
      </c>
      <c r="C830" s="17">
        <v>0</v>
      </c>
      <c r="D830" s="17">
        <v>1</v>
      </c>
      <c r="E830" s="17">
        <v>5</v>
      </c>
      <c r="F830" s="17">
        <v>1</v>
      </c>
      <c r="G830" s="14" t="str">
        <f t="shared" si="60"/>
        <v>z</v>
      </c>
      <c r="H830" s="14" t="str">
        <f t="shared" si="61"/>
        <v>z</v>
      </c>
      <c r="I830" s="14" t="str">
        <f t="shared" si="62"/>
        <v>z</v>
      </c>
      <c r="J830" s="14" t="str">
        <f t="shared" si="63"/>
        <v>z</v>
      </c>
      <c r="K830" s="14" t="str">
        <f t="shared" si="64"/>
        <v>z</v>
      </c>
    </row>
    <row r="831" spans="1:11" x14ac:dyDescent="0.35">
      <c r="A831" s="22">
        <v>200000</v>
      </c>
      <c r="B831" s="16">
        <v>12</v>
      </c>
      <c r="C831" s="17">
        <v>0</v>
      </c>
      <c r="D831" s="17">
        <v>1</v>
      </c>
      <c r="E831" s="16">
        <v>6</v>
      </c>
      <c r="F831" s="16">
        <v>1</v>
      </c>
      <c r="G831" s="14">
        <f t="shared" si="60"/>
        <v>12</v>
      </c>
      <c r="H831" s="14">
        <f t="shared" si="61"/>
        <v>0</v>
      </c>
      <c r="I831" s="14">
        <f t="shared" si="62"/>
        <v>1</v>
      </c>
      <c r="J831" s="14">
        <f t="shared" si="63"/>
        <v>6</v>
      </c>
      <c r="K831" s="14">
        <f t="shared" si="64"/>
        <v>1</v>
      </c>
    </row>
    <row r="832" spans="1:11" x14ac:dyDescent="0.35">
      <c r="A832" s="23">
        <v>1370000</v>
      </c>
      <c r="B832" s="17">
        <v>14</v>
      </c>
      <c r="C832" s="17">
        <v>0</v>
      </c>
      <c r="D832" s="17">
        <v>0</v>
      </c>
      <c r="E832" s="17">
        <v>12</v>
      </c>
      <c r="F832" s="17">
        <v>3</v>
      </c>
      <c r="G832" s="14">
        <f t="shared" si="60"/>
        <v>14</v>
      </c>
      <c r="H832" s="14">
        <f t="shared" si="61"/>
        <v>0</v>
      </c>
      <c r="I832" s="14">
        <f t="shared" si="62"/>
        <v>0</v>
      </c>
      <c r="J832" s="14">
        <f t="shared" si="63"/>
        <v>12</v>
      </c>
      <c r="K832" s="14">
        <f t="shared" si="64"/>
        <v>3</v>
      </c>
    </row>
    <row r="833" spans="1:11" x14ac:dyDescent="0.35">
      <c r="A833" s="22">
        <v>1132000</v>
      </c>
      <c r="B833" s="16">
        <v>9</v>
      </c>
      <c r="C833" s="17">
        <v>1</v>
      </c>
      <c r="D833" s="17">
        <v>0</v>
      </c>
      <c r="E833" s="16">
        <v>12</v>
      </c>
      <c r="F833" s="16">
        <v>3</v>
      </c>
      <c r="G833" s="14">
        <f t="shared" si="60"/>
        <v>9</v>
      </c>
      <c r="H833" s="14">
        <f t="shared" si="61"/>
        <v>1</v>
      </c>
      <c r="I833" s="14">
        <f t="shared" si="62"/>
        <v>0</v>
      </c>
      <c r="J833" s="14">
        <f t="shared" si="63"/>
        <v>12</v>
      </c>
      <c r="K833" s="14">
        <f t="shared" si="64"/>
        <v>3</v>
      </c>
    </row>
    <row r="834" spans="1:11" x14ac:dyDescent="0.35">
      <c r="A834" s="23">
        <v>1380000</v>
      </c>
      <c r="B834" s="17">
        <v>15</v>
      </c>
      <c r="C834" s="17">
        <v>1</v>
      </c>
      <c r="D834" s="17">
        <v>1</v>
      </c>
      <c r="E834" s="17">
        <v>9</v>
      </c>
      <c r="F834" s="17">
        <v>3</v>
      </c>
      <c r="G834" s="14">
        <f t="shared" si="60"/>
        <v>15</v>
      </c>
      <c r="H834" s="14">
        <f t="shared" si="61"/>
        <v>1</v>
      </c>
      <c r="I834" s="14">
        <f t="shared" si="62"/>
        <v>1</v>
      </c>
      <c r="J834" s="14">
        <f t="shared" si="63"/>
        <v>9</v>
      </c>
      <c r="K834" s="14">
        <f t="shared" si="64"/>
        <v>3</v>
      </c>
    </row>
    <row r="835" spans="1:11" x14ac:dyDescent="0.35">
      <c r="A835" s="22">
        <v>4660000</v>
      </c>
      <c r="B835" s="16">
        <v>11</v>
      </c>
      <c r="C835" s="17">
        <v>0</v>
      </c>
      <c r="D835" s="17">
        <v>1</v>
      </c>
      <c r="E835" s="16">
        <v>9</v>
      </c>
      <c r="F835" s="16">
        <v>3</v>
      </c>
      <c r="G835" s="14">
        <f t="shared" si="60"/>
        <v>11</v>
      </c>
      <c r="H835" s="14">
        <f t="shared" si="61"/>
        <v>0</v>
      </c>
      <c r="I835" s="14">
        <f t="shared" si="62"/>
        <v>1</v>
      </c>
      <c r="J835" s="14">
        <f t="shared" si="63"/>
        <v>9</v>
      </c>
      <c r="K835" s="14">
        <f t="shared" si="64"/>
        <v>3</v>
      </c>
    </row>
    <row r="836" spans="1:11" x14ac:dyDescent="0.35">
      <c r="A836" s="23">
        <v>1980000</v>
      </c>
      <c r="B836" s="17">
        <v>7</v>
      </c>
      <c r="C836" s="17">
        <v>0</v>
      </c>
      <c r="D836" s="17">
        <v>1</v>
      </c>
      <c r="E836" s="17">
        <v>9</v>
      </c>
      <c r="F836" s="17">
        <v>3</v>
      </c>
      <c r="G836" s="14">
        <f t="shared" ref="G836:G899" si="65">IF($A836="z","z",B836)</f>
        <v>7</v>
      </c>
      <c r="H836" s="14">
        <f t="shared" ref="H836:H899" si="66">IF($A836="z","z",C836)</f>
        <v>0</v>
      </c>
      <c r="I836" s="14">
        <f t="shared" ref="I836:I899" si="67">IF($A836="z","z",D836)</f>
        <v>1</v>
      </c>
      <c r="J836" s="14">
        <f t="shared" ref="J836:J899" si="68">IF($A836="z","z",E836)</f>
        <v>9</v>
      </c>
      <c r="K836" s="14">
        <f t="shared" ref="K836:K899" si="69">IF($A836="z","z",F836)</f>
        <v>3</v>
      </c>
    </row>
    <row r="837" spans="1:11" x14ac:dyDescent="0.35">
      <c r="A837" s="22">
        <v>37000</v>
      </c>
      <c r="B837" s="16">
        <v>10</v>
      </c>
      <c r="C837" s="17">
        <v>0</v>
      </c>
      <c r="D837" s="17">
        <v>1</v>
      </c>
      <c r="E837" s="16">
        <v>3</v>
      </c>
      <c r="F837" s="16">
        <v>2</v>
      </c>
      <c r="G837" s="14">
        <f t="shared" si="65"/>
        <v>10</v>
      </c>
      <c r="H837" s="14">
        <f t="shared" si="66"/>
        <v>0</v>
      </c>
      <c r="I837" s="14">
        <f t="shared" si="67"/>
        <v>1</v>
      </c>
      <c r="J837" s="14">
        <f t="shared" si="68"/>
        <v>3</v>
      </c>
      <c r="K837" s="14">
        <f t="shared" si="69"/>
        <v>2</v>
      </c>
    </row>
    <row r="838" spans="1:11" x14ac:dyDescent="0.35">
      <c r="A838" s="23">
        <v>1420000</v>
      </c>
      <c r="B838" s="17">
        <v>17</v>
      </c>
      <c r="C838" s="17">
        <v>0</v>
      </c>
      <c r="D838" s="17">
        <v>0</v>
      </c>
      <c r="E838" s="17"/>
      <c r="F838" s="17">
        <v>1</v>
      </c>
      <c r="G838" s="14">
        <f t="shared" si="65"/>
        <v>17</v>
      </c>
      <c r="H838" s="14">
        <f t="shared" si="66"/>
        <v>0</v>
      </c>
      <c r="I838" s="14">
        <f t="shared" si="67"/>
        <v>0</v>
      </c>
      <c r="J838" s="14">
        <f t="shared" si="68"/>
        <v>0</v>
      </c>
      <c r="K838" s="14">
        <f t="shared" si="69"/>
        <v>1</v>
      </c>
    </row>
    <row r="839" spans="1:11" x14ac:dyDescent="0.35">
      <c r="A839" s="22">
        <v>20000</v>
      </c>
      <c r="B839" s="16">
        <v>7</v>
      </c>
      <c r="C839" s="17">
        <v>1</v>
      </c>
      <c r="D839" s="17">
        <v>1</v>
      </c>
      <c r="E839" s="16">
        <v>0</v>
      </c>
      <c r="F839" s="16">
        <v>2</v>
      </c>
      <c r="G839" s="14">
        <f t="shared" si="65"/>
        <v>7</v>
      </c>
      <c r="H839" s="14">
        <f t="shared" si="66"/>
        <v>1</v>
      </c>
      <c r="I839" s="14">
        <f t="shared" si="67"/>
        <v>1</v>
      </c>
      <c r="J839" s="14">
        <f t="shared" si="68"/>
        <v>0</v>
      </c>
      <c r="K839" s="14">
        <f t="shared" si="69"/>
        <v>2</v>
      </c>
    </row>
    <row r="840" spans="1:11" x14ac:dyDescent="0.35">
      <c r="A840" s="23">
        <v>3600000</v>
      </c>
      <c r="B840" s="17">
        <v>12</v>
      </c>
      <c r="C840" s="17">
        <v>1</v>
      </c>
      <c r="D840" s="17">
        <v>1</v>
      </c>
      <c r="E840" s="17">
        <v>6</v>
      </c>
      <c r="F840" s="17">
        <v>1</v>
      </c>
      <c r="G840" s="14">
        <f t="shared" si="65"/>
        <v>12</v>
      </c>
      <c r="H840" s="14">
        <f t="shared" si="66"/>
        <v>1</v>
      </c>
      <c r="I840" s="14">
        <f t="shared" si="67"/>
        <v>1</v>
      </c>
      <c r="J840" s="14">
        <f t="shared" si="68"/>
        <v>6</v>
      </c>
      <c r="K840" s="14">
        <f t="shared" si="69"/>
        <v>1</v>
      </c>
    </row>
    <row r="841" spans="1:11" x14ac:dyDescent="0.35">
      <c r="A841" s="22">
        <v>170000</v>
      </c>
      <c r="B841" s="16">
        <v>10</v>
      </c>
      <c r="C841" s="17">
        <v>1</v>
      </c>
      <c r="D841" s="17">
        <v>1</v>
      </c>
      <c r="E841" s="16">
        <v>12</v>
      </c>
      <c r="F841" s="16">
        <v>2</v>
      </c>
      <c r="G841" s="14">
        <f t="shared" si="65"/>
        <v>10</v>
      </c>
      <c r="H841" s="14">
        <f t="shared" si="66"/>
        <v>1</v>
      </c>
      <c r="I841" s="14">
        <f t="shared" si="67"/>
        <v>1</v>
      </c>
      <c r="J841" s="14">
        <f t="shared" si="68"/>
        <v>12</v>
      </c>
      <c r="K841" s="14">
        <f t="shared" si="69"/>
        <v>2</v>
      </c>
    </row>
    <row r="842" spans="1:11" x14ac:dyDescent="0.35">
      <c r="A842" s="23">
        <v>1200000</v>
      </c>
      <c r="B842" s="17">
        <v>11</v>
      </c>
      <c r="C842" s="17">
        <v>0</v>
      </c>
      <c r="D842" s="17">
        <v>1</v>
      </c>
      <c r="E842" s="17">
        <v>4</v>
      </c>
      <c r="F842" s="17">
        <v>2</v>
      </c>
      <c r="G842" s="14">
        <f t="shared" si="65"/>
        <v>11</v>
      </c>
      <c r="H842" s="14">
        <f t="shared" si="66"/>
        <v>0</v>
      </c>
      <c r="I842" s="14">
        <f t="shared" si="67"/>
        <v>1</v>
      </c>
      <c r="J842" s="14">
        <f t="shared" si="68"/>
        <v>4</v>
      </c>
      <c r="K842" s="14">
        <f t="shared" si="69"/>
        <v>2</v>
      </c>
    </row>
    <row r="843" spans="1:11" x14ac:dyDescent="0.35">
      <c r="A843" s="22">
        <v>2280000</v>
      </c>
      <c r="B843" s="16">
        <v>9</v>
      </c>
      <c r="C843" s="17">
        <v>1</v>
      </c>
      <c r="D843" s="17">
        <v>1</v>
      </c>
      <c r="E843" s="16">
        <v>4</v>
      </c>
      <c r="F843" s="16">
        <v>2</v>
      </c>
      <c r="G843" s="14">
        <f t="shared" si="65"/>
        <v>9</v>
      </c>
      <c r="H843" s="14">
        <f t="shared" si="66"/>
        <v>1</v>
      </c>
      <c r="I843" s="14">
        <f t="shared" si="67"/>
        <v>1</v>
      </c>
      <c r="J843" s="14">
        <f t="shared" si="68"/>
        <v>4</v>
      </c>
      <c r="K843" s="14">
        <f t="shared" si="69"/>
        <v>2</v>
      </c>
    </row>
    <row r="844" spans="1:11" x14ac:dyDescent="0.35">
      <c r="A844" s="23">
        <v>65000</v>
      </c>
      <c r="B844" s="17">
        <v>8</v>
      </c>
      <c r="C844" s="17">
        <v>1</v>
      </c>
      <c r="D844" s="17">
        <v>0</v>
      </c>
      <c r="E844" s="17">
        <v>3</v>
      </c>
      <c r="F844" s="17">
        <v>2</v>
      </c>
      <c r="G844" s="14">
        <f t="shared" si="65"/>
        <v>8</v>
      </c>
      <c r="H844" s="14">
        <f t="shared" si="66"/>
        <v>1</v>
      </c>
      <c r="I844" s="14">
        <f t="shared" si="67"/>
        <v>0</v>
      </c>
      <c r="J844" s="14">
        <f t="shared" si="68"/>
        <v>3</v>
      </c>
      <c r="K844" s="14">
        <f t="shared" si="69"/>
        <v>2</v>
      </c>
    </row>
    <row r="845" spans="1:11" x14ac:dyDescent="0.35">
      <c r="A845" s="22">
        <v>55000</v>
      </c>
      <c r="B845" s="16">
        <v>6</v>
      </c>
      <c r="C845" s="17">
        <v>0</v>
      </c>
      <c r="D845" s="17">
        <v>0</v>
      </c>
      <c r="E845" s="16">
        <v>3</v>
      </c>
      <c r="F845" s="16">
        <v>2</v>
      </c>
      <c r="G845" s="14">
        <f t="shared" si="65"/>
        <v>6</v>
      </c>
      <c r="H845" s="14">
        <f t="shared" si="66"/>
        <v>0</v>
      </c>
      <c r="I845" s="14">
        <f t="shared" si="67"/>
        <v>0</v>
      </c>
      <c r="J845" s="14">
        <f t="shared" si="68"/>
        <v>3</v>
      </c>
      <c r="K845" s="14">
        <f t="shared" si="69"/>
        <v>2</v>
      </c>
    </row>
    <row r="846" spans="1:11" x14ac:dyDescent="0.35">
      <c r="A846" s="23">
        <v>377000</v>
      </c>
      <c r="B846" s="17">
        <v>9</v>
      </c>
      <c r="C846" s="17">
        <v>1</v>
      </c>
      <c r="D846" s="17">
        <v>1</v>
      </c>
      <c r="E846" s="17">
        <v>13</v>
      </c>
      <c r="F846" s="17">
        <v>1</v>
      </c>
      <c r="G846" s="14">
        <f t="shared" si="65"/>
        <v>9</v>
      </c>
      <c r="H846" s="14">
        <f t="shared" si="66"/>
        <v>1</v>
      </c>
      <c r="I846" s="14">
        <f t="shared" si="67"/>
        <v>1</v>
      </c>
      <c r="J846" s="14">
        <f t="shared" si="68"/>
        <v>13</v>
      </c>
      <c r="K846" s="14">
        <f t="shared" si="69"/>
        <v>1</v>
      </c>
    </row>
    <row r="847" spans="1:11" x14ac:dyDescent="0.35">
      <c r="A847" s="22">
        <v>1475000</v>
      </c>
      <c r="B847" s="16">
        <v>13</v>
      </c>
      <c r="C847" s="17">
        <v>0</v>
      </c>
      <c r="D847" s="17">
        <v>1</v>
      </c>
      <c r="E847" s="16">
        <v>5</v>
      </c>
      <c r="F847" s="16">
        <v>3</v>
      </c>
      <c r="G847" s="14">
        <f t="shared" si="65"/>
        <v>13</v>
      </c>
      <c r="H847" s="14">
        <f t="shared" si="66"/>
        <v>0</v>
      </c>
      <c r="I847" s="14">
        <f t="shared" si="67"/>
        <v>1</v>
      </c>
      <c r="J847" s="14">
        <f t="shared" si="68"/>
        <v>5</v>
      </c>
      <c r="K847" s="14">
        <f t="shared" si="69"/>
        <v>3</v>
      </c>
    </row>
    <row r="848" spans="1:11" x14ac:dyDescent="0.35">
      <c r="A848" s="23">
        <v>890000</v>
      </c>
      <c r="B848" s="17">
        <v>11</v>
      </c>
      <c r="C848" s="17">
        <v>0</v>
      </c>
      <c r="D848" s="17">
        <v>1</v>
      </c>
      <c r="E848" s="17">
        <v>5</v>
      </c>
      <c r="F848" s="17">
        <v>3</v>
      </c>
      <c r="G848" s="14">
        <f t="shared" si="65"/>
        <v>11</v>
      </c>
      <c r="H848" s="14">
        <f t="shared" si="66"/>
        <v>0</v>
      </c>
      <c r="I848" s="14">
        <f t="shared" si="67"/>
        <v>1</v>
      </c>
      <c r="J848" s="14">
        <f t="shared" si="68"/>
        <v>5</v>
      </c>
      <c r="K848" s="14">
        <f t="shared" si="69"/>
        <v>3</v>
      </c>
    </row>
    <row r="849" spans="1:11" x14ac:dyDescent="0.35">
      <c r="A849" s="22">
        <v>650000</v>
      </c>
      <c r="B849" s="16">
        <v>7</v>
      </c>
      <c r="C849" s="17">
        <v>1</v>
      </c>
      <c r="D849" s="17">
        <v>1</v>
      </c>
      <c r="E849" s="16">
        <v>5</v>
      </c>
      <c r="F849" s="16">
        <v>3</v>
      </c>
      <c r="G849" s="14">
        <f t="shared" si="65"/>
        <v>7</v>
      </c>
      <c r="H849" s="14">
        <f t="shared" si="66"/>
        <v>1</v>
      </c>
      <c r="I849" s="14">
        <f t="shared" si="67"/>
        <v>1</v>
      </c>
      <c r="J849" s="14">
        <f t="shared" si="68"/>
        <v>5</v>
      </c>
      <c r="K849" s="14">
        <f t="shared" si="69"/>
        <v>3</v>
      </c>
    </row>
    <row r="850" spans="1:11" x14ac:dyDescent="0.35">
      <c r="A850" s="23">
        <v>151500</v>
      </c>
      <c r="B850" s="17">
        <v>12</v>
      </c>
      <c r="C850" s="17">
        <v>0</v>
      </c>
      <c r="D850" s="17">
        <v>1</v>
      </c>
      <c r="E850" s="17">
        <v>7</v>
      </c>
      <c r="F850" s="17">
        <v>1</v>
      </c>
      <c r="G850" s="14">
        <f t="shared" si="65"/>
        <v>12</v>
      </c>
      <c r="H850" s="14">
        <f t="shared" si="66"/>
        <v>0</v>
      </c>
      <c r="I850" s="14">
        <f t="shared" si="67"/>
        <v>1</v>
      </c>
      <c r="J850" s="14">
        <f t="shared" si="68"/>
        <v>7</v>
      </c>
      <c r="K850" s="14">
        <f t="shared" si="69"/>
        <v>1</v>
      </c>
    </row>
    <row r="851" spans="1:11" x14ac:dyDescent="0.35">
      <c r="A851" s="22">
        <v>32400</v>
      </c>
      <c r="B851" s="16">
        <v>12</v>
      </c>
      <c r="C851" s="17">
        <v>0</v>
      </c>
      <c r="D851" s="17">
        <v>1</v>
      </c>
      <c r="E851" s="16">
        <v>8</v>
      </c>
      <c r="F851" s="16">
        <v>2</v>
      </c>
      <c r="G851" s="14">
        <f t="shared" si="65"/>
        <v>12</v>
      </c>
      <c r="H851" s="14">
        <f t="shared" si="66"/>
        <v>0</v>
      </c>
      <c r="I851" s="14">
        <f t="shared" si="67"/>
        <v>1</v>
      </c>
      <c r="J851" s="14">
        <f t="shared" si="68"/>
        <v>8</v>
      </c>
      <c r="K851" s="14">
        <f t="shared" si="69"/>
        <v>2</v>
      </c>
    </row>
    <row r="852" spans="1:11" x14ac:dyDescent="0.35">
      <c r="A852" s="23">
        <v>38000</v>
      </c>
      <c r="B852" s="17">
        <v>8</v>
      </c>
      <c r="C852" s="17">
        <v>1</v>
      </c>
      <c r="D852" s="17">
        <v>1</v>
      </c>
      <c r="E852" s="17">
        <v>8</v>
      </c>
      <c r="F852" s="17">
        <v>2</v>
      </c>
      <c r="G852" s="14">
        <f t="shared" si="65"/>
        <v>8</v>
      </c>
      <c r="H852" s="14">
        <f t="shared" si="66"/>
        <v>1</v>
      </c>
      <c r="I852" s="14">
        <f t="shared" si="67"/>
        <v>1</v>
      </c>
      <c r="J852" s="14">
        <f t="shared" si="68"/>
        <v>8</v>
      </c>
      <c r="K852" s="14">
        <f t="shared" si="69"/>
        <v>2</v>
      </c>
    </row>
    <row r="853" spans="1:11" x14ac:dyDescent="0.35">
      <c r="A853" s="22">
        <v>572600</v>
      </c>
      <c r="B853" s="16">
        <v>8</v>
      </c>
      <c r="C853" s="17">
        <v>1</v>
      </c>
      <c r="D853" s="17">
        <v>1</v>
      </c>
      <c r="E853" s="16">
        <v>0</v>
      </c>
      <c r="F853" s="16">
        <v>2</v>
      </c>
      <c r="G853" s="14">
        <f t="shared" si="65"/>
        <v>8</v>
      </c>
      <c r="H853" s="14">
        <f t="shared" si="66"/>
        <v>1</v>
      </c>
      <c r="I853" s="14">
        <f t="shared" si="67"/>
        <v>1</v>
      </c>
      <c r="J853" s="14">
        <f t="shared" si="68"/>
        <v>0</v>
      </c>
      <c r="K853" s="14">
        <f t="shared" si="69"/>
        <v>2</v>
      </c>
    </row>
    <row r="854" spans="1:11" x14ac:dyDescent="0.35">
      <c r="A854" s="23" t="s">
        <v>1687</v>
      </c>
      <c r="B854" s="17">
        <v>17</v>
      </c>
      <c r="C854" s="17">
        <v>1</v>
      </c>
      <c r="D854" s="17">
        <v>1</v>
      </c>
      <c r="E854" s="17">
        <v>2</v>
      </c>
      <c r="F854" s="17">
        <v>1</v>
      </c>
      <c r="G854" s="14" t="str">
        <f t="shared" si="65"/>
        <v>z</v>
      </c>
      <c r="H854" s="14" t="str">
        <f t="shared" si="66"/>
        <v>z</v>
      </c>
      <c r="I854" s="14" t="str">
        <f t="shared" si="67"/>
        <v>z</v>
      </c>
      <c r="J854" s="14" t="str">
        <f t="shared" si="68"/>
        <v>z</v>
      </c>
      <c r="K854" s="14" t="str">
        <f t="shared" si="69"/>
        <v>z</v>
      </c>
    </row>
    <row r="855" spans="1:11" x14ac:dyDescent="0.35">
      <c r="A855" s="22">
        <v>38000</v>
      </c>
      <c r="B855" s="16">
        <v>10</v>
      </c>
      <c r="C855" s="17">
        <v>0</v>
      </c>
      <c r="D855" s="17">
        <v>1</v>
      </c>
      <c r="E855" s="16">
        <v>4</v>
      </c>
      <c r="F855" s="16">
        <v>2</v>
      </c>
      <c r="G855" s="14">
        <f t="shared" si="65"/>
        <v>10</v>
      </c>
      <c r="H855" s="14">
        <f t="shared" si="66"/>
        <v>0</v>
      </c>
      <c r="I855" s="14">
        <f t="shared" si="67"/>
        <v>1</v>
      </c>
      <c r="J855" s="14">
        <f t="shared" si="68"/>
        <v>4</v>
      </c>
      <c r="K855" s="14">
        <f t="shared" si="69"/>
        <v>2</v>
      </c>
    </row>
    <row r="856" spans="1:11" x14ac:dyDescent="0.35">
      <c r="A856" s="23">
        <v>17000</v>
      </c>
      <c r="B856" s="17">
        <v>6</v>
      </c>
      <c r="C856" s="17">
        <v>1</v>
      </c>
      <c r="D856" s="17">
        <v>1</v>
      </c>
      <c r="E856" s="17">
        <v>4</v>
      </c>
      <c r="F856" s="17">
        <v>2</v>
      </c>
      <c r="G856" s="14">
        <f t="shared" si="65"/>
        <v>6</v>
      </c>
      <c r="H856" s="14">
        <f t="shared" si="66"/>
        <v>1</v>
      </c>
      <c r="I856" s="14">
        <f t="shared" si="67"/>
        <v>1</v>
      </c>
      <c r="J856" s="14">
        <f t="shared" si="68"/>
        <v>4</v>
      </c>
      <c r="K856" s="14">
        <f t="shared" si="69"/>
        <v>2</v>
      </c>
    </row>
    <row r="857" spans="1:11" x14ac:dyDescent="0.35">
      <c r="A857" s="22">
        <v>1168000</v>
      </c>
      <c r="B857" s="16">
        <v>12</v>
      </c>
      <c r="C857" s="17">
        <v>1</v>
      </c>
      <c r="D857" s="17">
        <v>1</v>
      </c>
      <c r="E857" s="16">
        <v>1</v>
      </c>
      <c r="F857" s="16">
        <v>1</v>
      </c>
      <c r="G857" s="14">
        <f t="shared" si="65"/>
        <v>12</v>
      </c>
      <c r="H857" s="14">
        <f t="shared" si="66"/>
        <v>1</v>
      </c>
      <c r="I857" s="14">
        <f t="shared" si="67"/>
        <v>1</v>
      </c>
      <c r="J857" s="14">
        <f t="shared" si="68"/>
        <v>1</v>
      </c>
      <c r="K857" s="14">
        <f t="shared" si="69"/>
        <v>1</v>
      </c>
    </row>
    <row r="858" spans="1:11" x14ac:dyDescent="0.35">
      <c r="A858" s="23">
        <v>638500</v>
      </c>
      <c r="B858" s="17">
        <v>8</v>
      </c>
      <c r="C858" s="17">
        <v>0</v>
      </c>
      <c r="D858" s="17">
        <v>1</v>
      </c>
      <c r="E858" s="17">
        <v>6</v>
      </c>
      <c r="F858" s="17">
        <v>1</v>
      </c>
      <c r="G858" s="14">
        <f t="shared" si="65"/>
        <v>8</v>
      </c>
      <c r="H858" s="14">
        <f t="shared" si="66"/>
        <v>0</v>
      </c>
      <c r="I858" s="14">
        <f t="shared" si="67"/>
        <v>1</v>
      </c>
      <c r="J858" s="14">
        <f t="shared" si="68"/>
        <v>6</v>
      </c>
      <c r="K858" s="14">
        <f t="shared" si="69"/>
        <v>1</v>
      </c>
    </row>
    <row r="859" spans="1:11" x14ac:dyDescent="0.35">
      <c r="A859" s="22">
        <v>790000</v>
      </c>
      <c r="B859" s="16">
        <v>13</v>
      </c>
      <c r="C859" s="17">
        <v>0</v>
      </c>
      <c r="D859" s="17">
        <v>1</v>
      </c>
      <c r="E859" s="16">
        <v>12</v>
      </c>
      <c r="F859" s="16">
        <v>3</v>
      </c>
      <c r="G859" s="14">
        <f t="shared" si="65"/>
        <v>13</v>
      </c>
      <c r="H859" s="14">
        <f t="shared" si="66"/>
        <v>0</v>
      </c>
      <c r="I859" s="14">
        <f t="shared" si="67"/>
        <v>1</v>
      </c>
      <c r="J859" s="14">
        <f t="shared" si="68"/>
        <v>12</v>
      </c>
      <c r="K859" s="14">
        <f t="shared" si="69"/>
        <v>3</v>
      </c>
    </row>
    <row r="860" spans="1:11" x14ac:dyDescent="0.35">
      <c r="A860" s="23">
        <v>685000</v>
      </c>
      <c r="B860" s="17">
        <v>11</v>
      </c>
      <c r="C860" s="17">
        <v>0</v>
      </c>
      <c r="D860" s="17">
        <v>1</v>
      </c>
      <c r="E860" s="17">
        <v>12</v>
      </c>
      <c r="F860" s="17">
        <v>3</v>
      </c>
      <c r="G860" s="14">
        <f t="shared" si="65"/>
        <v>11</v>
      </c>
      <c r="H860" s="14">
        <f t="shared" si="66"/>
        <v>0</v>
      </c>
      <c r="I860" s="14">
        <f t="shared" si="67"/>
        <v>1</v>
      </c>
      <c r="J860" s="14">
        <f t="shared" si="68"/>
        <v>12</v>
      </c>
      <c r="K860" s="14">
        <f t="shared" si="69"/>
        <v>3</v>
      </c>
    </row>
    <row r="861" spans="1:11" x14ac:dyDescent="0.35">
      <c r="A861" s="22">
        <v>470000</v>
      </c>
      <c r="B861" s="16">
        <v>9</v>
      </c>
      <c r="C861" s="17">
        <v>0</v>
      </c>
      <c r="D861" s="17">
        <v>1</v>
      </c>
      <c r="E861" s="16">
        <v>12</v>
      </c>
      <c r="F861" s="16">
        <v>3</v>
      </c>
      <c r="G861" s="14">
        <f t="shared" si="65"/>
        <v>9</v>
      </c>
      <c r="H861" s="14">
        <f t="shared" si="66"/>
        <v>0</v>
      </c>
      <c r="I861" s="14">
        <f t="shared" si="67"/>
        <v>1</v>
      </c>
      <c r="J861" s="14">
        <f t="shared" si="68"/>
        <v>12</v>
      </c>
      <c r="K861" s="14">
        <f t="shared" si="69"/>
        <v>3</v>
      </c>
    </row>
    <row r="862" spans="1:11" x14ac:dyDescent="0.35">
      <c r="A862" s="23" t="s">
        <v>1687</v>
      </c>
      <c r="B862" s="17">
        <v>16</v>
      </c>
      <c r="C862" s="17">
        <v>0</v>
      </c>
      <c r="D862" s="17">
        <v>1</v>
      </c>
      <c r="E862" s="17">
        <v>0</v>
      </c>
      <c r="F862" s="17">
        <v>2</v>
      </c>
      <c r="G862" s="14" t="str">
        <f t="shared" si="65"/>
        <v>z</v>
      </c>
      <c r="H862" s="14" t="str">
        <f t="shared" si="66"/>
        <v>z</v>
      </c>
      <c r="I862" s="14" t="str">
        <f t="shared" si="67"/>
        <v>z</v>
      </c>
      <c r="J862" s="14" t="str">
        <f t="shared" si="68"/>
        <v>z</v>
      </c>
      <c r="K862" s="14" t="str">
        <f t="shared" si="69"/>
        <v>z</v>
      </c>
    </row>
    <row r="863" spans="1:11" x14ac:dyDescent="0.35">
      <c r="A863" s="22">
        <v>92000</v>
      </c>
      <c r="B863" s="16">
        <v>9</v>
      </c>
      <c r="C863" s="17">
        <v>1</v>
      </c>
      <c r="D863" s="17">
        <v>1</v>
      </c>
      <c r="E863" s="16">
        <v>3</v>
      </c>
      <c r="F863" s="16">
        <v>2</v>
      </c>
      <c r="G863" s="14">
        <f t="shared" si="65"/>
        <v>9</v>
      </c>
      <c r="H863" s="14">
        <f t="shared" si="66"/>
        <v>1</v>
      </c>
      <c r="I863" s="14">
        <f t="shared" si="67"/>
        <v>1</v>
      </c>
      <c r="J863" s="14">
        <f t="shared" si="68"/>
        <v>3</v>
      </c>
      <c r="K863" s="14">
        <f t="shared" si="69"/>
        <v>2</v>
      </c>
    </row>
    <row r="864" spans="1:11" x14ac:dyDescent="0.35">
      <c r="A864" s="23">
        <v>1366000</v>
      </c>
      <c r="B864" s="17">
        <v>10</v>
      </c>
      <c r="C864" s="17">
        <v>0</v>
      </c>
      <c r="D864" s="17">
        <v>1</v>
      </c>
      <c r="E864" s="17">
        <v>5</v>
      </c>
      <c r="F864" s="17">
        <v>2</v>
      </c>
      <c r="G864" s="14">
        <f t="shared" si="65"/>
        <v>10</v>
      </c>
      <c r="H864" s="14">
        <f t="shared" si="66"/>
        <v>0</v>
      </c>
      <c r="I864" s="14">
        <f t="shared" si="67"/>
        <v>1</v>
      </c>
      <c r="J864" s="14">
        <f t="shared" si="68"/>
        <v>5</v>
      </c>
      <c r="K864" s="14">
        <f t="shared" si="69"/>
        <v>2</v>
      </c>
    </row>
    <row r="865" spans="1:11" x14ac:dyDescent="0.35">
      <c r="A865" s="22" t="s">
        <v>1687</v>
      </c>
      <c r="B865" s="16">
        <v>16</v>
      </c>
      <c r="C865" s="17">
        <v>1</v>
      </c>
      <c r="D865" s="17">
        <v>1</v>
      </c>
      <c r="E865" s="16">
        <v>8</v>
      </c>
      <c r="F865" s="16">
        <v>2</v>
      </c>
      <c r="G865" s="14" t="str">
        <f t="shared" si="65"/>
        <v>z</v>
      </c>
      <c r="H865" s="14" t="str">
        <f t="shared" si="66"/>
        <v>z</v>
      </c>
      <c r="I865" s="14" t="str">
        <f t="shared" si="67"/>
        <v>z</v>
      </c>
      <c r="J865" s="14" t="str">
        <f t="shared" si="68"/>
        <v>z</v>
      </c>
      <c r="K865" s="14" t="str">
        <f t="shared" si="69"/>
        <v>z</v>
      </c>
    </row>
    <row r="866" spans="1:11" x14ac:dyDescent="0.35">
      <c r="A866" s="23" t="s">
        <v>1687</v>
      </c>
      <c r="B866" s="17">
        <v>14</v>
      </c>
      <c r="C866" s="17">
        <v>0</v>
      </c>
      <c r="D866" s="17">
        <v>1</v>
      </c>
      <c r="E866" s="17">
        <v>8</v>
      </c>
      <c r="F866" s="17">
        <v>2</v>
      </c>
      <c r="G866" s="14" t="str">
        <f t="shared" si="65"/>
        <v>z</v>
      </c>
      <c r="H866" s="14" t="str">
        <f t="shared" si="66"/>
        <v>z</v>
      </c>
      <c r="I866" s="14" t="str">
        <f t="shared" si="67"/>
        <v>z</v>
      </c>
      <c r="J866" s="14" t="str">
        <f t="shared" si="68"/>
        <v>z</v>
      </c>
      <c r="K866" s="14" t="str">
        <f t="shared" si="69"/>
        <v>z</v>
      </c>
    </row>
    <row r="867" spans="1:11" x14ac:dyDescent="0.35">
      <c r="A867" s="22">
        <v>253000</v>
      </c>
      <c r="B867" s="16">
        <v>13</v>
      </c>
      <c r="C867" s="17">
        <v>1</v>
      </c>
      <c r="D867" s="17">
        <v>1</v>
      </c>
      <c r="E867" s="16">
        <v>2</v>
      </c>
      <c r="F867" s="16">
        <v>3</v>
      </c>
      <c r="G867" s="14">
        <f t="shared" si="65"/>
        <v>13</v>
      </c>
      <c r="H867" s="14">
        <f t="shared" si="66"/>
        <v>1</v>
      </c>
      <c r="I867" s="14">
        <f t="shared" si="67"/>
        <v>1</v>
      </c>
      <c r="J867" s="14">
        <f t="shared" si="68"/>
        <v>2</v>
      </c>
      <c r="K867" s="14">
        <f t="shared" si="69"/>
        <v>3</v>
      </c>
    </row>
    <row r="868" spans="1:11" x14ac:dyDescent="0.35">
      <c r="A868" s="23" t="s">
        <v>1687</v>
      </c>
      <c r="B868" s="17">
        <v>8</v>
      </c>
      <c r="C868" s="17">
        <v>1</v>
      </c>
      <c r="D868" s="17">
        <v>1</v>
      </c>
      <c r="E868" s="17">
        <v>2</v>
      </c>
      <c r="F868" s="17">
        <v>3</v>
      </c>
      <c r="G868" s="14" t="str">
        <f t="shared" si="65"/>
        <v>z</v>
      </c>
      <c r="H868" s="14" t="str">
        <f t="shared" si="66"/>
        <v>z</v>
      </c>
      <c r="I868" s="14" t="str">
        <f t="shared" si="67"/>
        <v>z</v>
      </c>
      <c r="J868" s="14" t="str">
        <f t="shared" si="68"/>
        <v>z</v>
      </c>
      <c r="K868" s="14" t="str">
        <f t="shared" si="69"/>
        <v>z</v>
      </c>
    </row>
    <row r="869" spans="1:11" x14ac:dyDescent="0.35">
      <c r="A869" s="22">
        <v>204000</v>
      </c>
      <c r="B869" s="16">
        <v>15</v>
      </c>
      <c r="C869" s="17">
        <v>0</v>
      </c>
      <c r="D869" s="17">
        <v>1</v>
      </c>
      <c r="E869" s="16">
        <v>4</v>
      </c>
      <c r="F869" s="16">
        <v>5</v>
      </c>
      <c r="G869" s="14">
        <f t="shared" si="65"/>
        <v>15</v>
      </c>
      <c r="H869" s="14">
        <f t="shared" si="66"/>
        <v>0</v>
      </c>
      <c r="I869" s="14">
        <f t="shared" si="67"/>
        <v>1</v>
      </c>
      <c r="J869" s="14">
        <f t="shared" si="68"/>
        <v>4</v>
      </c>
      <c r="K869" s="14">
        <f t="shared" si="69"/>
        <v>5</v>
      </c>
    </row>
    <row r="870" spans="1:11" x14ac:dyDescent="0.35">
      <c r="A870" s="23">
        <v>174000</v>
      </c>
      <c r="B870" s="17">
        <v>13</v>
      </c>
      <c r="C870" s="17">
        <v>1</v>
      </c>
      <c r="D870" s="17">
        <v>1</v>
      </c>
      <c r="E870" s="17">
        <v>4</v>
      </c>
      <c r="F870" s="17">
        <v>5</v>
      </c>
      <c r="G870" s="14">
        <f t="shared" si="65"/>
        <v>13</v>
      </c>
      <c r="H870" s="14">
        <f t="shared" si="66"/>
        <v>1</v>
      </c>
      <c r="I870" s="14">
        <f t="shared" si="67"/>
        <v>1</v>
      </c>
      <c r="J870" s="14">
        <f t="shared" si="68"/>
        <v>4</v>
      </c>
      <c r="K870" s="14">
        <f t="shared" si="69"/>
        <v>5</v>
      </c>
    </row>
    <row r="871" spans="1:11" x14ac:dyDescent="0.35">
      <c r="A871" s="22">
        <v>148000</v>
      </c>
      <c r="B871" s="16">
        <v>11</v>
      </c>
      <c r="C871" s="17">
        <v>1</v>
      </c>
      <c r="D871" s="17">
        <v>1</v>
      </c>
      <c r="E871" s="16">
        <v>4</v>
      </c>
      <c r="F871" s="16">
        <v>5</v>
      </c>
      <c r="G871" s="14">
        <f t="shared" si="65"/>
        <v>11</v>
      </c>
      <c r="H871" s="14">
        <f t="shared" si="66"/>
        <v>1</v>
      </c>
      <c r="I871" s="14">
        <f t="shared" si="67"/>
        <v>1</v>
      </c>
      <c r="J871" s="14">
        <f t="shared" si="68"/>
        <v>4</v>
      </c>
      <c r="K871" s="14">
        <f t="shared" si="69"/>
        <v>5</v>
      </c>
    </row>
    <row r="872" spans="1:11" x14ac:dyDescent="0.35">
      <c r="A872" s="23">
        <v>137000</v>
      </c>
      <c r="B872" s="17">
        <v>10</v>
      </c>
      <c r="C872" s="17">
        <v>1</v>
      </c>
      <c r="D872" s="17">
        <v>1</v>
      </c>
      <c r="E872" s="17">
        <v>4</v>
      </c>
      <c r="F872" s="17">
        <v>5</v>
      </c>
      <c r="G872" s="14">
        <f t="shared" si="65"/>
        <v>10</v>
      </c>
      <c r="H872" s="14">
        <f t="shared" si="66"/>
        <v>1</v>
      </c>
      <c r="I872" s="14">
        <f t="shared" si="67"/>
        <v>1</v>
      </c>
      <c r="J872" s="14">
        <f t="shared" si="68"/>
        <v>4</v>
      </c>
      <c r="K872" s="14">
        <f t="shared" si="69"/>
        <v>5</v>
      </c>
    </row>
    <row r="873" spans="1:11" x14ac:dyDescent="0.35">
      <c r="A873" s="22">
        <v>3205000</v>
      </c>
      <c r="B873" s="16">
        <v>15</v>
      </c>
      <c r="C873" s="17">
        <v>1</v>
      </c>
      <c r="D873" s="17">
        <v>1</v>
      </c>
      <c r="E873" s="16">
        <v>12</v>
      </c>
      <c r="F873" s="16">
        <v>2</v>
      </c>
      <c r="G873" s="14">
        <f t="shared" si="65"/>
        <v>15</v>
      </c>
      <c r="H873" s="14">
        <f t="shared" si="66"/>
        <v>1</v>
      </c>
      <c r="I873" s="14">
        <f t="shared" si="67"/>
        <v>1</v>
      </c>
      <c r="J873" s="14">
        <f t="shared" si="68"/>
        <v>12</v>
      </c>
      <c r="K873" s="14">
        <f t="shared" si="69"/>
        <v>2</v>
      </c>
    </row>
    <row r="874" spans="1:11" x14ac:dyDescent="0.35">
      <c r="A874" s="23">
        <v>1630000</v>
      </c>
      <c r="B874" s="17">
        <v>10</v>
      </c>
      <c r="C874" s="17">
        <v>0</v>
      </c>
      <c r="D874" s="17">
        <v>1</v>
      </c>
      <c r="E874" s="17">
        <v>12</v>
      </c>
      <c r="F874" s="17">
        <v>2</v>
      </c>
      <c r="G874" s="14">
        <f t="shared" si="65"/>
        <v>10</v>
      </c>
      <c r="H874" s="14">
        <f t="shared" si="66"/>
        <v>0</v>
      </c>
      <c r="I874" s="14">
        <f t="shared" si="67"/>
        <v>1</v>
      </c>
      <c r="J874" s="14">
        <f t="shared" si="68"/>
        <v>12</v>
      </c>
      <c r="K874" s="14">
        <f t="shared" si="69"/>
        <v>2</v>
      </c>
    </row>
    <row r="875" spans="1:11" x14ac:dyDescent="0.35">
      <c r="A875" s="22">
        <v>447000</v>
      </c>
      <c r="B875" s="16">
        <v>10</v>
      </c>
      <c r="C875" s="17">
        <v>0</v>
      </c>
      <c r="D875" s="17">
        <v>1</v>
      </c>
      <c r="E875" s="16">
        <v>8</v>
      </c>
      <c r="F875" s="16">
        <v>2</v>
      </c>
      <c r="G875" s="14">
        <f t="shared" si="65"/>
        <v>10</v>
      </c>
      <c r="H875" s="14">
        <f t="shared" si="66"/>
        <v>0</v>
      </c>
      <c r="I875" s="14">
        <f t="shared" si="67"/>
        <v>1</v>
      </c>
      <c r="J875" s="14">
        <f t="shared" si="68"/>
        <v>8</v>
      </c>
      <c r="K875" s="14">
        <f t="shared" si="69"/>
        <v>2</v>
      </c>
    </row>
    <row r="876" spans="1:11" x14ac:dyDescent="0.35">
      <c r="A876" s="23">
        <v>77000</v>
      </c>
      <c r="B876" s="17">
        <v>8</v>
      </c>
      <c r="C876" s="17">
        <v>0</v>
      </c>
      <c r="D876" s="17">
        <v>1</v>
      </c>
      <c r="E876" s="17">
        <v>7</v>
      </c>
      <c r="F876" s="17">
        <v>2</v>
      </c>
      <c r="G876" s="14">
        <f t="shared" si="65"/>
        <v>8</v>
      </c>
      <c r="H876" s="14">
        <f t="shared" si="66"/>
        <v>0</v>
      </c>
      <c r="I876" s="14">
        <f t="shared" si="67"/>
        <v>1</v>
      </c>
      <c r="J876" s="14">
        <f t="shared" si="68"/>
        <v>7</v>
      </c>
      <c r="K876" s="14">
        <f t="shared" si="69"/>
        <v>2</v>
      </c>
    </row>
    <row r="877" spans="1:11" x14ac:dyDescent="0.35">
      <c r="A877" s="22">
        <v>15000</v>
      </c>
      <c r="B877" s="16">
        <v>6</v>
      </c>
      <c r="C877" s="17">
        <v>0</v>
      </c>
      <c r="D877" s="17">
        <v>1</v>
      </c>
      <c r="E877" s="16">
        <v>7</v>
      </c>
      <c r="F877" s="16">
        <v>2</v>
      </c>
      <c r="G877" s="14">
        <f t="shared" si="65"/>
        <v>6</v>
      </c>
      <c r="H877" s="14">
        <f t="shared" si="66"/>
        <v>0</v>
      </c>
      <c r="I877" s="14">
        <f t="shared" si="67"/>
        <v>1</v>
      </c>
      <c r="J877" s="14">
        <f t="shared" si="68"/>
        <v>7</v>
      </c>
      <c r="K877" s="14">
        <f t="shared" si="69"/>
        <v>2</v>
      </c>
    </row>
    <row r="878" spans="1:11" x14ac:dyDescent="0.35">
      <c r="A878" s="23">
        <v>53000</v>
      </c>
      <c r="B878" s="17">
        <v>12</v>
      </c>
      <c r="C878" s="17">
        <v>0</v>
      </c>
      <c r="D878" s="17">
        <v>1</v>
      </c>
      <c r="E878" s="17">
        <v>2</v>
      </c>
      <c r="F878" s="17">
        <v>2</v>
      </c>
      <c r="G878" s="14">
        <f t="shared" si="65"/>
        <v>12</v>
      </c>
      <c r="H878" s="14">
        <f t="shared" si="66"/>
        <v>0</v>
      </c>
      <c r="I878" s="14">
        <f t="shared" si="67"/>
        <v>1</v>
      </c>
      <c r="J878" s="14">
        <f t="shared" si="68"/>
        <v>2</v>
      </c>
      <c r="K878" s="14">
        <f t="shared" si="69"/>
        <v>2</v>
      </c>
    </row>
    <row r="879" spans="1:11" x14ac:dyDescent="0.35">
      <c r="A879" s="22">
        <v>48600</v>
      </c>
      <c r="B879" s="16">
        <v>9</v>
      </c>
      <c r="C879" s="17">
        <v>1</v>
      </c>
      <c r="D879" s="17">
        <v>1</v>
      </c>
      <c r="E879" s="16">
        <v>2</v>
      </c>
      <c r="F879" s="16">
        <v>2</v>
      </c>
      <c r="G879" s="14">
        <f t="shared" si="65"/>
        <v>9</v>
      </c>
      <c r="H879" s="14">
        <f t="shared" si="66"/>
        <v>1</v>
      </c>
      <c r="I879" s="14">
        <f t="shared" si="67"/>
        <v>1</v>
      </c>
      <c r="J879" s="14">
        <f t="shared" si="68"/>
        <v>2</v>
      </c>
      <c r="K879" s="14">
        <f t="shared" si="69"/>
        <v>2</v>
      </c>
    </row>
    <row r="880" spans="1:11" x14ac:dyDescent="0.35">
      <c r="A880" s="23">
        <v>175000</v>
      </c>
      <c r="B880" s="17">
        <v>9</v>
      </c>
      <c r="C880" s="17">
        <v>1</v>
      </c>
      <c r="D880" s="17">
        <v>1</v>
      </c>
      <c r="E880" s="17">
        <v>5</v>
      </c>
      <c r="F880" s="17">
        <v>4</v>
      </c>
      <c r="G880" s="14">
        <f t="shared" si="65"/>
        <v>9</v>
      </c>
      <c r="H880" s="14">
        <f t="shared" si="66"/>
        <v>1</v>
      </c>
      <c r="I880" s="14">
        <f t="shared" si="67"/>
        <v>1</v>
      </c>
      <c r="J880" s="14">
        <f t="shared" si="68"/>
        <v>5</v>
      </c>
      <c r="K880" s="14">
        <f t="shared" si="69"/>
        <v>4</v>
      </c>
    </row>
    <row r="881" spans="1:11" x14ac:dyDescent="0.35">
      <c r="A881" s="22">
        <v>116000</v>
      </c>
      <c r="B881" s="16">
        <v>6</v>
      </c>
      <c r="C881" s="17">
        <v>0</v>
      </c>
      <c r="D881" s="17">
        <v>1</v>
      </c>
      <c r="E881" s="16">
        <v>5</v>
      </c>
      <c r="F881" s="16">
        <v>4</v>
      </c>
      <c r="G881" s="14">
        <f t="shared" si="65"/>
        <v>6</v>
      </c>
      <c r="H881" s="14">
        <f t="shared" si="66"/>
        <v>0</v>
      </c>
      <c r="I881" s="14">
        <f t="shared" si="67"/>
        <v>1</v>
      </c>
      <c r="J881" s="14">
        <f t="shared" si="68"/>
        <v>5</v>
      </c>
      <c r="K881" s="14">
        <f t="shared" si="69"/>
        <v>4</v>
      </c>
    </row>
    <row r="882" spans="1:11" x14ac:dyDescent="0.35">
      <c r="A882" s="23" t="s">
        <v>1687</v>
      </c>
      <c r="B882" s="17">
        <v>16</v>
      </c>
      <c r="C882" s="17">
        <v>1</v>
      </c>
      <c r="D882" s="17">
        <v>1</v>
      </c>
      <c r="E882" s="17">
        <v>4</v>
      </c>
      <c r="F882" s="17">
        <v>1</v>
      </c>
      <c r="G882" s="14" t="str">
        <f t="shared" si="65"/>
        <v>z</v>
      </c>
      <c r="H882" s="14" t="str">
        <f t="shared" si="66"/>
        <v>z</v>
      </c>
      <c r="I882" s="14" t="str">
        <f t="shared" si="67"/>
        <v>z</v>
      </c>
      <c r="J882" s="14" t="str">
        <f t="shared" si="68"/>
        <v>z</v>
      </c>
      <c r="K882" s="14" t="str">
        <f t="shared" si="69"/>
        <v>z</v>
      </c>
    </row>
    <row r="883" spans="1:11" x14ac:dyDescent="0.35">
      <c r="A883" s="22">
        <v>55000</v>
      </c>
      <c r="B883" s="16">
        <v>14</v>
      </c>
      <c r="C883" s="17">
        <v>1</v>
      </c>
      <c r="D883" s="17">
        <v>1</v>
      </c>
      <c r="E883" s="16">
        <v>0</v>
      </c>
      <c r="F883" s="16">
        <v>3</v>
      </c>
      <c r="G883" s="14">
        <f t="shared" si="65"/>
        <v>14</v>
      </c>
      <c r="H883" s="14">
        <f t="shared" si="66"/>
        <v>1</v>
      </c>
      <c r="I883" s="14">
        <f t="shared" si="67"/>
        <v>1</v>
      </c>
      <c r="J883" s="14">
        <f t="shared" si="68"/>
        <v>0</v>
      </c>
      <c r="K883" s="14">
        <f t="shared" si="69"/>
        <v>3</v>
      </c>
    </row>
    <row r="884" spans="1:11" x14ac:dyDescent="0.35">
      <c r="A884" s="23">
        <v>36000</v>
      </c>
      <c r="B884" s="17">
        <v>11</v>
      </c>
      <c r="C884" s="17">
        <v>1</v>
      </c>
      <c r="D884" s="17">
        <v>1</v>
      </c>
      <c r="E884" s="17">
        <v>0</v>
      </c>
      <c r="F884" s="17">
        <v>3</v>
      </c>
      <c r="G884" s="14">
        <f t="shared" si="65"/>
        <v>11</v>
      </c>
      <c r="H884" s="14">
        <f t="shared" si="66"/>
        <v>1</v>
      </c>
      <c r="I884" s="14">
        <f t="shared" si="67"/>
        <v>1</v>
      </c>
      <c r="J884" s="14">
        <f t="shared" si="68"/>
        <v>0</v>
      </c>
      <c r="K884" s="14">
        <f t="shared" si="69"/>
        <v>3</v>
      </c>
    </row>
    <row r="885" spans="1:11" x14ac:dyDescent="0.35">
      <c r="A885" s="22" t="s">
        <v>1687</v>
      </c>
      <c r="B885" s="16">
        <v>8</v>
      </c>
      <c r="C885" s="17">
        <v>0</v>
      </c>
      <c r="D885" s="17">
        <v>1</v>
      </c>
      <c r="E885" s="16">
        <v>0</v>
      </c>
      <c r="F885" s="16">
        <v>3</v>
      </c>
      <c r="G885" s="14" t="str">
        <f t="shared" si="65"/>
        <v>z</v>
      </c>
      <c r="H885" s="14" t="str">
        <f t="shared" si="66"/>
        <v>z</v>
      </c>
      <c r="I885" s="14" t="str">
        <f t="shared" si="67"/>
        <v>z</v>
      </c>
      <c r="J885" s="14" t="str">
        <f t="shared" si="68"/>
        <v>z</v>
      </c>
      <c r="K885" s="14" t="str">
        <f t="shared" si="69"/>
        <v>z</v>
      </c>
    </row>
    <row r="886" spans="1:11" x14ac:dyDescent="0.35">
      <c r="A886" s="23" t="s">
        <v>1687</v>
      </c>
      <c r="B886" s="17">
        <v>13</v>
      </c>
      <c r="C886" s="17">
        <v>1</v>
      </c>
      <c r="D886" s="17">
        <v>1</v>
      </c>
      <c r="E886" s="17">
        <v>4</v>
      </c>
      <c r="F886" s="17">
        <v>1</v>
      </c>
      <c r="G886" s="14" t="str">
        <f t="shared" si="65"/>
        <v>z</v>
      </c>
      <c r="H886" s="14" t="str">
        <f t="shared" si="66"/>
        <v>z</v>
      </c>
      <c r="I886" s="14" t="str">
        <f t="shared" si="67"/>
        <v>z</v>
      </c>
      <c r="J886" s="14" t="str">
        <f t="shared" si="68"/>
        <v>z</v>
      </c>
      <c r="K886" s="14" t="str">
        <f t="shared" si="69"/>
        <v>z</v>
      </c>
    </row>
    <row r="887" spans="1:11" x14ac:dyDescent="0.35">
      <c r="A887" s="22">
        <v>2408000</v>
      </c>
      <c r="B887" s="16">
        <v>16</v>
      </c>
      <c r="C887" s="17">
        <v>1</v>
      </c>
      <c r="D887" s="17">
        <v>1</v>
      </c>
      <c r="E887" s="16">
        <v>11</v>
      </c>
      <c r="F887" s="16">
        <v>1</v>
      </c>
      <c r="G887" s="14">
        <f t="shared" si="65"/>
        <v>16</v>
      </c>
      <c r="H887" s="14">
        <f t="shared" si="66"/>
        <v>1</v>
      </c>
      <c r="I887" s="14">
        <f t="shared" si="67"/>
        <v>1</v>
      </c>
      <c r="J887" s="14">
        <f t="shared" si="68"/>
        <v>11</v>
      </c>
      <c r="K887" s="14">
        <f t="shared" si="69"/>
        <v>1</v>
      </c>
    </row>
    <row r="888" spans="1:11" x14ac:dyDescent="0.35">
      <c r="A888" s="23">
        <v>3004000</v>
      </c>
      <c r="B888" s="17">
        <v>17</v>
      </c>
      <c r="C888" s="17">
        <v>0</v>
      </c>
      <c r="D888" s="17">
        <v>1</v>
      </c>
      <c r="E888" s="17">
        <v>7</v>
      </c>
      <c r="F888" s="17">
        <v>1</v>
      </c>
      <c r="G888" s="14">
        <f t="shared" si="65"/>
        <v>17</v>
      </c>
      <c r="H888" s="14">
        <f t="shared" si="66"/>
        <v>0</v>
      </c>
      <c r="I888" s="14">
        <f t="shared" si="67"/>
        <v>1</v>
      </c>
      <c r="J888" s="14">
        <f t="shared" si="68"/>
        <v>7</v>
      </c>
      <c r="K888" s="14">
        <f t="shared" si="69"/>
        <v>1</v>
      </c>
    </row>
    <row r="889" spans="1:11" x14ac:dyDescent="0.35">
      <c r="A889" s="22">
        <v>250000</v>
      </c>
      <c r="B889" s="16">
        <v>7</v>
      </c>
      <c r="C889" s="17">
        <v>0</v>
      </c>
      <c r="D889" s="17">
        <v>1</v>
      </c>
      <c r="E889" s="16">
        <v>3</v>
      </c>
      <c r="F889" s="16">
        <v>2</v>
      </c>
      <c r="G889" s="14">
        <f t="shared" si="65"/>
        <v>7</v>
      </c>
      <c r="H889" s="14">
        <f t="shared" si="66"/>
        <v>0</v>
      </c>
      <c r="I889" s="14">
        <f t="shared" si="67"/>
        <v>1</v>
      </c>
      <c r="J889" s="14">
        <f t="shared" si="68"/>
        <v>3</v>
      </c>
      <c r="K889" s="14">
        <f t="shared" si="69"/>
        <v>2</v>
      </c>
    </row>
    <row r="890" spans="1:11" x14ac:dyDescent="0.35">
      <c r="A890" s="23">
        <v>120000</v>
      </c>
      <c r="B890" s="17">
        <v>11</v>
      </c>
      <c r="C890" s="17">
        <v>1</v>
      </c>
      <c r="D890" s="17">
        <v>1</v>
      </c>
      <c r="E890" s="17">
        <v>7</v>
      </c>
      <c r="F890" s="17">
        <v>4</v>
      </c>
      <c r="G890" s="14">
        <f t="shared" si="65"/>
        <v>11</v>
      </c>
      <c r="H890" s="14">
        <f t="shared" si="66"/>
        <v>1</v>
      </c>
      <c r="I890" s="14">
        <f t="shared" si="67"/>
        <v>1</v>
      </c>
      <c r="J890" s="14">
        <f t="shared" si="68"/>
        <v>7</v>
      </c>
      <c r="K890" s="14">
        <f t="shared" si="69"/>
        <v>4</v>
      </c>
    </row>
    <row r="891" spans="1:11" x14ac:dyDescent="0.35">
      <c r="A891" s="22">
        <v>100000</v>
      </c>
      <c r="B891" s="16">
        <v>9</v>
      </c>
      <c r="C891" s="17">
        <v>1</v>
      </c>
      <c r="D891" s="17">
        <v>1</v>
      </c>
      <c r="E891" s="16">
        <v>7</v>
      </c>
      <c r="F891" s="16">
        <v>4</v>
      </c>
      <c r="G891" s="14">
        <f t="shared" si="65"/>
        <v>9</v>
      </c>
      <c r="H891" s="14">
        <f t="shared" si="66"/>
        <v>1</v>
      </c>
      <c r="I891" s="14">
        <f t="shared" si="67"/>
        <v>1</v>
      </c>
      <c r="J891" s="14">
        <f t="shared" si="68"/>
        <v>7</v>
      </c>
      <c r="K891" s="14">
        <f t="shared" si="69"/>
        <v>4</v>
      </c>
    </row>
    <row r="892" spans="1:11" x14ac:dyDescent="0.35">
      <c r="A892" s="23">
        <v>70000</v>
      </c>
      <c r="B892" s="17">
        <v>7</v>
      </c>
      <c r="C892" s="17">
        <v>1</v>
      </c>
      <c r="D892" s="17">
        <v>1</v>
      </c>
      <c r="E892" s="17">
        <v>7</v>
      </c>
      <c r="F892" s="17">
        <v>4</v>
      </c>
      <c r="G892" s="14">
        <f t="shared" si="65"/>
        <v>7</v>
      </c>
      <c r="H892" s="14">
        <f t="shared" si="66"/>
        <v>1</v>
      </c>
      <c r="I892" s="14">
        <f t="shared" si="67"/>
        <v>1</v>
      </c>
      <c r="J892" s="14">
        <f t="shared" si="68"/>
        <v>7</v>
      </c>
      <c r="K892" s="14">
        <f t="shared" si="69"/>
        <v>4</v>
      </c>
    </row>
    <row r="893" spans="1:11" x14ac:dyDescent="0.35">
      <c r="A893" s="22" t="s">
        <v>1687</v>
      </c>
      <c r="B893" s="16">
        <v>15</v>
      </c>
      <c r="C893" s="17">
        <v>0</v>
      </c>
      <c r="D893" s="17">
        <v>1</v>
      </c>
      <c r="E893" s="16">
        <v>7</v>
      </c>
      <c r="F893" s="16">
        <v>1</v>
      </c>
      <c r="G893" s="14" t="str">
        <f t="shared" si="65"/>
        <v>z</v>
      </c>
      <c r="H893" s="14" t="str">
        <f t="shared" si="66"/>
        <v>z</v>
      </c>
      <c r="I893" s="14" t="str">
        <f t="shared" si="67"/>
        <v>z</v>
      </c>
      <c r="J893" s="14" t="str">
        <f t="shared" si="68"/>
        <v>z</v>
      </c>
      <c r="K893" s="14" t="str">
        <f t="shared" si="69"/>
        <v>z</v>
      </c>
    </row>
    <row r="894" spans="1:11" x14ac:dyDescent="0.35">
      <c r="A894" s="23">
        <v>379000</v>
      </c>
      <c r="B894" s="17">
        <v>10</v>
      </c>
      <c r="C894" s="17">
        <v>1</v>
      </c>
      <c r="D894" s="17">
        <v>1</v>
      </c>
      <c r="E894" s="17">
        <v>9</v>
      </c>
      <c r="F894" s="17">
        <v>2</v>
      </c>
      <c r="G894" s="14">
        <f t="shared" si="65"/>
        <v>10</v>
      </c>
      <c r="H894" s="14">
        <f t="shared" si="66"/>
        <v>1</v>
      </c>
      <c r="I894" s="14">
        <f t="shared" si="67"/>
        <v>1</v>
      </c>
      <c r="J894" s="14">
        <f t="shared" si="68"/>
        <v>9</v>
      </c>
      <c r="K894" s="14">
        <f t="shared" si="69"/>
        <v>2</v>
      </c>
    </row>
    <row r="895" spans="1:11" x14ac:dyDescent="0.35">
      <c r="A895" s="22">
        <v>341000</v>
      </c>
      <c r="B895" s="16">
        <v>7</v>
      </c>
      <c r="C895" s="17">
        <v>1</v>
      </c>
      <c r="D895" s="17">
        <v>1</v>
      </c>
      <c r="E895" s="16">
        <v>9</v>
      </c>
      <c r="F895" s="16">
        <v>2</v>
      </c>
      <c r="G895" s="14">
        <f t="shared" si="65"/>
        <v>7</v>
      </c>
      <c r="H895" s="14">
        <f t="shared" si="66"/>
        <v>1</v>
      </c>
      <c r="I895" s="14">
        <f t="shared" si="67"/>
        <v>1</v>
      </c>
      <c r="J895" s="14">
        <f t="shared" si="68"/>
        <v>9</v>
      </c>
      <c r="K895" s="14">
        <f t="shared" si="69"/>
        <v>2</v>
      </c>
    </row>
    <row r="896" spans="1:11" x14ac:dyDescent="0.35">
      <c r="A896" s="23">
        <v>344000</v>
      </c>
      <c r="B896" s="17">
        <v>10</v>
      </c>
      <c r="C896" s="17">
        <v>0</v>
      </c>
      <c r="D896" s="17">
        <v>1</v>
      </c>
      <c r="E896" s="17">
        <v>3</v>
      </c>
      <c r="F896" s="17">
        <v>2</v>
      </c>
      <c r="G896" s="14">
        <f t="shared" si="65"/>
        <v>10</v>
      </c>
      <c r="H896" s="14">
        <f t="shared" si="66"/>
        <v>0</v>
      </c>
      <c r="I896" s="14">
        <f t="shared" si="67"/>
        <v>1</v>
      </c>
      <c r="J896" s="14">
        <f t="shared" si="68"/>
        <v>3</v>
      </c>
      <c r="K896" s="14">
        <f t="shared" si="69"/>
        <v>2</v>
      </c>
    </row>
    <row r="897" spans="1:11" x14ac:dyDescent="0.35">
      <c r="A897" s="22">
        <v>1150000</v>
      </c>
      <c r="B897" s="16">
        <v>17</v>
      </c>
      <c r="C897" s="17">
        <v>1</v>
      </c>
      <c r="D897" s="17">
        <v>1</v>
      </c>
      <c r="E897" s="16">
        <v>16</v>
      </c>
      <c r="F897" s="16">
        <v>2</v>
      </c>
      <c r="G897" s="14">
        <f t="shared" si="65"/>
        <v>17</v>
      </c>
      <c r="H897" s="14">
        <f t="shared" si="66"/>
        <v>1</v>
      </c>
      <c r="I897" s="14">
        <f t="shared" si="67"/>
        <v>1</v>
      </c>
      <c r="J897" s="14">
        <f t="shared" si="68"/>
        <v>16</v>
      </c>
      <c r="K897" s="14">
        <f t="shared" si="69"/>
        <v>2</v>
      </c>
    </row>
    <row r="898" spans="1:11" x14ac:dyDescent="0.35">
      <c r="A898" s="23">
        <v>501600</v>
      </c>
      <c r="B898" s="17">
        <v>14</v>
      </c>
      <c r="C898" s="17">
        <v>0</v>
      </c>
      <c r="D898" s="17">
        <v>1</v>
      </c>
      <c r="E898" s="17">
        <v>7</v>
      </c>
      <c r="F898" s="17">
        <v>1</v>
      </c>
      <c r="G898" s="14">
        <f t="shared" si="65"/>
        <v>14</v>
      </c>
      <c r="H898" s="14">
        <f t="shared" si="66"/>
        <v>0</v>
      </c>
      <c r="I898" s="14">
        <f t="shared" si="67"/>
        <v>1</v>
      </c>
      <c r="J898" s="14">
        <f t="shared" si="68"/>
        <v>7</v>
      </c>
      <c r="K898" s="14">
        <f t="shared" si="69"/>
        <v>1</v>
      </c>
    </row>
    <row r="899" spans="1:11" x14ac:dyDescent="0.35">
      <c r="A899" s="22" t="s">
        <v>1687</v>
      </c>
      <c r="B899" s="16">
        <v>7</v>
      </c>
      <c r="C899" s="17">
        <v>1</v>
      </c>
      <c r="D899" s="17">
        <v>1</v>
      </c>
      <c r="E899" s="16">
        <v>2</v>
      </c>
      <c r="F899" s="16">
        <v>1</v>
      </c>
      <c r="G899" s="14" t="str">
        <f t="shared" si="65"/>
        <v>z</v>
      </c>
      <c r="H899" s="14" t="str">
        <f t="shared" si="66"/>
        <v>z</v>
      </c>
      <c r="I899" s="14" t="str">
        <f t="shared" si="67"/>
        <v>z</v>
      </c>
      <c r="J899" s="14" t="str">
        <f t="shared" si="68"/>
        <v>z</v>
      </c>
      <c r="K899" s="14" t="str">
        <f t="shared" si="69"/>
        <v>z</v>
      </c>
    </row>
    <row r="900" spans="1:11" x14ac:dyDescent="0.35">
      <c r="A900" s="23">
        <v>475000</v>
      </c>
      <c r="B900" s="17">
        <v>11</v>
      </c>
      <c r="C900" s="17">
        <v>0</v>
      </c>
      <c r="D900" s="17">
        <v>1</v>
      </c>
      <c r="E900" s="17">
        <v>3</v>
      </c>
      <c r="F900" s="17">
        <v>2</v>
      </c>
      <c r="G900" s="14">
        <f t="shared" ref="G900:G963" si="70">IF($A900="z","z",B900)</f>
        <v>11</v>
      </c>
      <c r="H900" s="14">
        <f t="shared" ref="H900:H963" si="71">IF($A900="z","z",C900)</f>
        <v>0</v>
      </c>
      <c r="I900" s="14">
        <f t="shared" ref="I900:I963" si="72">IF($A900="z","z",D900)</f>
        <v>1</v>
      </c>
      <c r="J900" s="14">
        <f t="shared" ref="J900:J963" si="73">IF($A900="z","z",E900)</f>
        <v>3</v>
      </c>
      <c r="K900" s="14">
        <f t="shared" ref="K900:K963" si="74">IF($A900="z","z",F900)</f>
        <v>2</v>
      </c>
    </row>
    <row r="901" spans="1:11" x14ac:dyDescent="0.35">
      <c r="A901" s="22">
        <v>320000</v>
      </c>
      <c r="B901" s="16">
        <v>6</v>
      </c>
      <c r="C901" s="17">
        <v>0</v>
      </c>
      <c r="D901" s="17">
        <v>1</v>
      </c>
      <c r="E901" s="16">
        <v>8</v>
      </c>
      <c r="F901" s="16">
        <v>2</v>
      </c>
      <c r="G901" s="14">
        <f t="shared" si="70"/>
        <v>6</v>
      </c>
      <c r="H901" s="14">
        <f t="shared" si="71"/>
        <v>0</v>
      </c>
      <c r="I901" s="14">
        <f t="shared" si="72"/>
        <v>1</v>
      </c>
      <c r="J901" s="14">
        <f t="shared" si="73"/>
        <v>8</v>
      </c>
      <c r="K901" s="14">
        <f t="shared" si="74"/>
        <v>2</v>
      </c>
    </row>
    <row r="902" spans="1:11" x14ac:dyDescent="0.35">
      <c r="A902" s="23" t="s">
        <v>1687</v>
      </c>
      <c r="B902" s="17">
        <v>17</v>
      </c>
      <c r="C902" s="17">
        <v>0</v>
      </c>
      <c r="D902" s="17">
        <v>1</v>
      </c>
      <c r="E902" s="17">
        <v>8</v>
      </c>
      <c r="F902" s="17">
        <v>1</v>
      </c>
      <c r="G902" s="14" t="str">
        <f t="shared" si="70"/>
        <v>z</v>
      </c>
      <c r="H902" s="14" t="str">
        <f t="shared" si="71"/>
        <v>z</v>
      </c>
      <c r="I902" s="14" t="str">
        <f t="shared" si="72"/>
        <v>z</v>
      </c>
      <c r="J902" s="14" t="str">
        <f t="shared" si="73"/>
        <v>z</v>
      </c>
      <c r="K902" s="14" t="str">
        <f t="shared" si="74"/>
        <v>z</v>
      </c>
    </row>
    <row r="903" spans="1:11" x14ac:dyDescent="0.35">
      <c r="A903" s="22">
        <v>2910000</v>
      </c>
      <c r="B903" s="16">
        <v>8</v>
      </c>
      <c r="C903" s="17">
        <v>0</v>
      </c>
      <c r="D903" s="17">
        <v>1</v>
      </c>
      <c r="E903" s="16">
        <v>6</v>
      </c>
      <c r="F903" s="16">
        <v>2</v>
      </c>
      <c r="G903" s="14">
        <f t="shared" si="70"/>
        <v>8</v>
      </c>
      <c r="H903" s="14">
        <f t="shared" si="71"/>
        <v>0</v>
      </c>
      <c r="I903" s="14">
        <f t="shared" si="72"/>
        <v>1</v>
      </c>
      <c r="J903" s="14">
        <f t="shared" si="73"/>
        <v>6</v>
      </c>
      <c r="K903" s="14">
        <f t="shared" si="74"/>
        <v>2</v>
      </c>
    </row>
    <row r="904" spans="1:11" x14ac:dyDescent="0.35">
      <c r="A904" s="23" t="s">
        <v>1687</v>
      </c>
      <c r="B904" s="17">
        <v>13</v>
      </c>
      <c r="C904" s="17">
        <v>1</v>
      </c>
      <c r="D904" s="17">
        <v>1</v>
      </c>
      <c r="E904" s="17">
        <v>8</v>
      </c>
      <c r="F904" s="17">
        <v>2</v>
      </c>
      <c r="G904" s="14" t="str">
        <f t="shared" si="70"/>
        <v>z</v>
      </c>
      <c r="H904" s="14" t="str">
        <f t="shared" si="71"/>
        <v>z</v>
      </c>
      <c r="I904" s="14" t="str">
        <f t="shared" si="72"/>
        <v>z</v>
      </c>
      <c r="J904" s="14" t="str">
        <f t="shared" si="73"/>
        <v>z</v>
      </c>
      <c r="K904" s="14" t="str">
        <f t="shared" si="74"/>
        <v>z</v>
      </c>
    </row>
    <row r="905" spans="1:11" x14ac:dyDescent="0.35">
      <c r="A905" s="22" t="s">
        <v>1687</v>
      </c>
      <c r="B905" s="16">
        <v>9</v>
      </c>
      <c r="C905" s="17">
        <v>0</v>
      </c>
      <c r="D905" s="17">
        <v>1</v>
      </c>
      <c r="E905" s="16">
        <v>8</v>
      </c>
      <c r="F905" s="16">
        <v>2</v>
      </c>
      <c r="G905" s="14" t="str">
        <f t="shared" si="70"/>
        <v>z</v>
      </c>
      <c r="H905" s="14" t="str">
        <f t="shared" si="71"/>
        <v>z</v>
      </c>
      <c r="I905" s="14" t="str">
        <f t="shared" si="72"/>
        <v>z</v>
      </c>
      <c r="J905" s="14" t="str">
        <f t="shared" si="73"/>
        <v>z</v>
      </c>
      <c r="K905" s="14" t="str">
        <f t="shared" si="74"/>
        <v>z</v>
      </c>
    </row>
    <row r="906" spans="1:11" x14ac:dyDescent="0.35">
      <c r="A906" s="23">
        <v>3481000</v>
      </c>
      <c r="B906" s="17">
        <v>17</v>
      </c>
      <c r="C906" s="17">
        <v>0</v>
      </c>
      <c r="D906" s="17">
        <v>1</v>
      </c>
      <c r="E906" s="17">
        <v>11</v>
      </c>
      <c r="F906" s="17">
        <v>1</v>
      </c>
      <c r="G906" s="14">
        <f t="shared" si="70"/>
        <v>17</v>
      </c>
      <c r="H906" s="14">
        <f t="shared" si="71"/>
        <v>0</v>
      </c>
      <c r="I906" s="14">
        <f t="shared" si="72"/>
        <v>1</v>
      </c>
      <c r="J906" s="14">
        <f t="shared" si="73"/>
        <v>11</v>
      </c>
      <c r="K906" s="14">
        <f t="shared" si="74"/>
        <v>1</v>
      </c>
    </row>
    <row r="907" spans="1:11" x14ac:dyDescent="0.35">
      <c r="A907" s="22">
        <v>259500</v>
      </c>
      <c r="B907" s="16">
        <v>6</v>
      </c>
      <c r="C907" s="17">
        <v>1</v>
      </c>
      <c r="D907" s="17">
        <v>1</v>
      </c>
      <c r="E907" s="16">
        <v>3</v>
      </c>
      <c r="F907" s="16">
        <v>2</v>
      </c>
      <c r="G907" s="14">
        <f t="shared" si="70"/>
        <v>6</v>
      </c>
      <c r="H907" s="14">
        <f t="shared" si="71"/>
        <v>1</v>
      </c>
      <c r="I907" s="14">
        <f t="shared" si="72"/>
        <v>1</v>
      </c>
      <c r="J907" s="14">
        <f t="shared" si="73"/>
        <v>3</v>
      </c>
      <c r="K907" s="14">
        <f t="shared" si="74"/>
        <v>2</v>
      </c>
    </row>
    <row r="908" spans="1:11" x14ac:dyDescent="0.35">
      <c r="A908" s="23" t="s">
        <v>1687</v>
      </c>
      <c r="B908" s="17">
        <v>15</v>
      </c>
      <c r="C908" s="17">
        <v>1</v>
      </c>
      <c r="D908" s="17">
        <v>1</v>
      </c>
      <c r="E908" s="17">
        <v>4</v>
      </c>
      <c r="F908" s="17">
        <v>2</v>
      </c>
      <c r="G908" s="14" t="str">
        <f t="shared" si="70"/>
        <v>z</v>
      </c>
      <c r="H908" s="14" t="str">
        <f t="shared" si="71"/>
        <v>z</v>
      </c>
      <c r="I908" s="14" t="str">
        <f t="shared" si="72"/>
        <v>z</v>
      </c>
      <c r="J908" s="14" t="str">
        <f t="shared" si="73"/>
        <v>z</v>
      </c>
      <c r="K908" s="14" t="str">
        <f t="shared" si="74"/>
        <v>z</v>
      </c>
    </row>
    <row r="909" spans="1:11" x14ac:dyDescent="0.35">
      <c r="A909" s="22">
        <v>235000</v>
      </c>
      <c r="B909" s="16">
        <v>13</v>
      </c>
      <c r="C909" s="17">
        <v>0</v>
      </c>
      <c r="D909" s="17">
        <v>1</v>
      </c>
      <c r="E909" s="16">
        <v>4</v>
      </c>
      <c r="F909" s="16">
        <v>2</v>
      </c>
      <c r="G909" s="14">
        <f t="shared" si="70"/>
        <v>13</v>
      </c>
      <c r="H909" s="14">
        <f t="shared" si="71"/>
        <v>0</v>
      </c>
      <c r="I909" s="14">
        <f t="shared" si="72"/>
        <v>1</v>
      </c>
      <c r="J909" s="14">
        <f t="shared" si="73"/>
        <v>4</v>
      </c>
      <c r="K909" s="14">
        <f t="shared" si="74"/>
        <v>2</v>
      </c>
    </row>
    <row r="910" spans="1:11" x14ac:dyDescent="0.35">
      <c r="A910" s="23">
        <v>2520000</v>
      </c>
      <c r="B910" s="17">
        <v>13</v>
      </c>
      <c r="C910" s="17">
        <v>0</v>
      </c>
      <c r="D910" s="17">
        <v>1</v>
      </c>
      <c r="E910" s="17">
        <v>8</v>
      </c>
      <c r="F910" s="17">
        <v>2</v>
      </c>
      <c r="G910" s="14">
        <f t="shared" si="70"/>
        <v>13</v>
      </c>
      <c r="H910" s="14">
        <f t="shared" si="71"/>
        <v>0</v>
      </c>
      <c r="I910" s="14">
        <f t="shared" si="72"/>
        <v>1</v>
      </c>
      <c r="J910" s="14">
        <f t="shared" si="73"/>
        <v>8</v>
      </c>
      <c r="K910" s="14">
        <f t="shared" si="74"/>
        <v>2</v>
      </c>
    </row>
    <row r="911" spans="1:11" x14ac:dyDescent="0.35">
      <c r="A911" s="22">
        <v>585000</v>
      </c>
      <c r="B911" s="16">
        <v>15</v>
      </c>
      <c r="C911" s="17">
        <v>1</v>
      </c>
      <c r="D911" s="17">
        <v>1</v>
      </c>
      <c r="E911" s="16">
        <v>4</v>
      </c>
      <c r="F911" s="16">
        <v>1</v>
      </c>
      <c r="G911" s="14">
        <f t="shared" si="70"/>
        <v>15</v>
      </c>
      <c r="H911" s="14">
        <f t="shared" si="71"/>
        <v>1</v>
      </c>
      <c r="I911" s="14">
        <f t="shared" si="72"/>
        <v>1</v>
      </c>
      <c r="J911" s="14">
        <f t="shared" si="73"/>
        <v>4</v>
      </c>
      <c r="K911" s="14">
        <f t="shared" si="74"/>
        <v>1</v>
      </c>
    </row>
    <row r="912" spans="1:11" x14ac:dyDescent="0.35">
      <c r="A912" s="23">
        <v>418000</v>
      </c>
      <c r="B912" s="17">
        <v>7</v>
      </c>
      <c r="C912" s="17">
        <v>0</v>
      </c>
      <c r="D912" s="17">
        <v>1</v>
      </c>
      <c r="E912" s="17">
        <v>13</v>
      </c>
      <c r="F912" s="17">
        <v>2</v>
      </c>
      <c r="G912" s="14">
        <f t="shared" si="70"/>
        <v>7</v>
      </c>
      <c r="H912" s="14">
        <f t="shared" si="71"/>
        <v>0</v>
      </c>
      <c r="I912" s="14">
        <f t="shared" si="72"/>
        <v>1</v>
      </c>
      <c r="J912" s="14">
        <f t="shared" si="73"/>
        <v>13</v>
      </c>
      <c r="K912" s="14">
        <f t="shared" si="74"/>
        <v>2</v>
      </c>
    </row>
    <row r="913" spans="1:11" x14ac:dyDescent="0.35">
      <c r="A913" s="22">
        <v>3990000</v>
      </c>
      <c r="B913" s="16">
        <v>15</v>
      </c>
      <c r="C913" s="17">
        <v>0</v>
      </c>
      <c r="D913" s="17">
        <v>1</v>
      </c>
      <c r="E913" s="16">
        <v>10</v>
      </c>
      <c r="F913" s="16">
        <v>3</v>
      </c>
      <c r="G913" s="14">
        <f t="shared" si="70"/>
        <v>15</v>
      </c>
      <c r="H913" s="14">
        <f t="shared" si="71"/>
        <v>0</v>
      </c>
      <c r="I913" s="14">
        <f t="shared" si="72"/>
        <v>1</v>
      </c>
      <c r="J913" s="14">
        <f t="shared" si="73"/>
        <v>10</v>
      </c>
      <c r="K913" s="14">
        <f t="shared" si="74"/>
        <v>3</v>
      </c>
    </row>
    <row r="914" spans="1:11" x14ac:dyDescent="0.35">
      <c r="A914" s="23">
        <v>3590000</v>
      </c>
      <c r="B914" s="17">
        <v>12</v>
      </c>
      <c r="C914" s="17">
        <v>1</v>
      </c>
      <c r="D914" s="17">
        <v>1</v>
      </c>
      <c r="E914" s="17">
        <v>10</v>
      </c>
      <c r="F914" s="17">
        <v>3</v>
      </c>
      <c r="G914" s="14">
        <f t="shared" si="70"/>
        <v>12</v>
      </c>
      <c r="H914" s="14">
        <f t="shared" si="71"/>
        <v>1</v>
      </c>
      <c r="I914" s="14">
        <f t="shared" si="72"/>
        <v>1</v>
      </c>
      <c r="J914" s="14">
        <f t="shared" si="73"/>
        <v>10</v>
      </c>
      <c r="K914" s="14">
        <f t="shared" si="74"/>
        <v>3</v>
      </c>
    </row>
    <row r="915" spans="1:11" x14ac:dyDescent="0.35">
      <c r="A915" s="22">
        <v>2290000</v>
      </c>
      <c r="B915" s="16">
        <v>12</v>
      </c>
      <c r="C915" s="17">
        <v>1</v>
      </c>
      <c r="D915" s="17">
        <v>1</v>
      </c>
      <c r="E915" s="16">
        <v>12</v>
      </c>
      <c r="F915" s="16">
        <v>3</v>
      </c>
      <c r="G915" s="14">
        <f t="shared" si="70"/>
        <v>12</v>
      </c>
      <c r="H915" s="14">
        <f t="shared" si="71"/>
        <v>1</v>
      </c>
      <c r="I915" s="14">
        <f t="shared" si="72"/>
        <v>1</v>
      </c>
      <c r="J915" s="14">
        <f t="shared" si="73"/>
        <v>12</v>
      </c>
      <c r="K915" s="14">
        <f t="shared" si="74"/>
        <v>3</v>
      </c>
    </row>
    <row r="916" spans="1:11" x14ac:dyDescent="0.35">
      <c r="A916" s="23">
        <v>740000</v>
      </c>
      <c r="B916" s="17">
        <v>9</v>
      </c>
      <c r="C916" s="17">
        <v>1</v>
      </c>
      <c r="D916" s="17">
        <v>1</v>
      </c>
      <c r="E916" s="17">
        <v>12</v>
      </c>
      <c r="F916" s="17">
        <v>3</v>
      </c>
      <c r="G916" s="14">
        <f t="shared" si="70"/>
        <v>9</v>
      </c>
      <c r="H916" s="14">
        <f t="shared" si="71"/>
        <v>1</v>
      </c>
      <c r="I916" s="14">
        <f t="shared" si="72"/>
        <v>1</v>
      </c>
      <c r="J916" s="14">
        <f t="shared" si="73"/>
        <v>12</v>
      </c>
      <c r="K916" s="14">
        <f t="shared" si="74"/>
        <v>3</v>
      </c>
    </row>
    <row r="917" spans="1:11" x14ac:dyDescent="0.35">
      <c r="A917" s="22">
        <v>222000</v>
      </c>
      <c r="B917" s="16">
        <v>13</v>
      </c>
      <c r="C917" s="17">
        <v>1</v>
      </c>
      <c r="D917" s="17">
        <v>1</v>
      </c>
      <c r="E917" s="16">
        <v>12</v>
      </c>
      <c r="F917" s="16">
        <v>2</v>
      </c>
      <c r="G917" s="14">
        <f t="shared" si="70"/>
        <v>13</v>
      </c>
      <c r="H917" s="14">
        <f t="shared" si="71"/>
        <v>1</v>
      </c>
      <c r="I917" s="14">
        <f t="shared" si="72"/>
        <v>1</v>
      </c>
      <c r="J917" s="14">
        <f t="shared" si="73"/>
        <v>12</v>
      </c>
      <c r="K917" s="14">
        <f t="shared" si="74"/>
        <v>2</v>
      </c>
    </row>
    <row r="918" spans="1:11" x14ac:dyDescent="0.35">
      <c r="A918" s="23">
        <v>2967000</v>
      </c>
      <c r="B918" s="17">
        <v>13</v>
      </c>
      <c r="C918" s="17">
        <v>1</v>
      </c>
      <c r="D918" s="17">
        <v>1</v>
      </c>
      <c r="E918" s="17">
        <v>16</v>
      </c>
      <c r="F918" s="17">
        <v>1</v>
      </c>
      <c r="G918" s="14">
        <f t="shared" si="70"/>
        <v>13</v>
      </c>
      <c r="H918" s="14">
        <f t="shared" si="71"/>
        <v>1</v>
      </c>
      <c r="I918" s="14">
        <f t="shared" si="72"/>
        <v>1</v>
      </c>
      <c r="J918" s="14">
        <f t="shared" si="73"/>
        <v>16</v>
      </c>
      <c r="K918" s="14">
        <f t="shared" si="74"/>
        <v>1</v>
      </c>
    </row>
    <row r="919" spans="1:11" x14ac:dyDescent="0.35">
      <c r="A919" s="22">
        <v>806000</v>
      </c>
      <c r="B919" s="16">
        <v>15</v>
      </c>
      <c r="C919" s="17">
        <v>0</v>
      </c>
      <c r="D919" s="17">
        <v>1</v>
      </c>
      <c r="E919" s="16">
        <v>0</v>
      </c>
      <c r="F919" s="16">
        <v>5</v>
      </c>
      <c r="G919" s="14">
        <f t="shared" si="70"/>
        <v>15</v>
      </c>
      <c r="H919" s="14">
        <f t="shared" si="71"/>
        <v>0</v>
      </c>
      <c r="I919" s="14">
        <f t="shared" si="72"/>
        <v>1</v>
      </c>
      <c r="J919" s="14">
        <f t="shared" si="73"/>
        <v>0</v>
      </c>
      <c r="K919" s="14">
        <f t="shared" si="74"/>
        <v>5</v>
      </c>
    </row>
    <row r="920" spans="1:11" x14ac:dyDescent="0.35">
      <c r="A920" s="23">
        <v>231000</v>
      </c>
      <c r="B920" s="17">
        <v>10</v>
      </c>
      <c r="C920" s="17">
        <v>0</v>
      </c>
      <c r="D920" s="17">
        <v>1</v>
      </c>
      <c r="E920" s="17">
        <v>0</v>
      </c>
      <c r="F920" s="17">
        <v>5</v>
      </c>
      <c r="G920" s="14">
        <f t="shared" si="70"/>
        <v>10</v>
      </c>
      <c r="H920" s="14">
        <f t="shared" si="71"/>
        <v>0</v>
      </c>
      <c r="I920" s="14">
        <f t="shared" si="72"/>
        <v>1</v>
      </c>
      <c r="J920" s="14">
        <f t="shared" si="73"/>
        <v>0</v>
      </c>
      <c r="K920" s="14">
        <f t="shared" si="74"/>
        <v>5</v>
      </c>
    </row>
    <row r="921" spans="1:11" x14ac:dyDescent="0.35">
      <c r="A921" s="22">
        <v>234000</v>
      </c>
      <c r="B921" s="16">
        <v>7</v>
      </c>
      <c r="C921" s="17">
        <v>0</v>
      </c>
      <c r="D921" s="17">
        <v>1</v>
      </c>
      <c r="E921" s="16">
        <v>0</v>
      </c>
      <c r="F921" s="16">
        <v>5</v>
      </c>
      <c r="G921" s="14">
        <f t="shared" si="70"/>
        <v>7</v>
      </c>
      <c r="H921" s="14">
        <f t="shared" si="71"/>
        <v>0</v>
      </c>
      <c r="I921" s="14">
        <f t="shared" si="72"/>
        <v>1</v>
      </c>
      <c r="J921" s="14">
        <f t="shared" si="73"/>
        <v>0</v>
      </c>
      <c r="K921" s="14">
        <f t="shared" si="74"/>
        <v>5</v>
      </c>
    </row>
    <row r="922" spans="1:11" x14ac:dyDescent="0.35">
      <c r="A922" s="23">
        <v>2520000</v>
      </c>
      <c r="B922" s="17">
        <v>17</v>
      </c>
      <c r="C922" s="17">
        <v>0</v>
      </c>
      <c r="D922" s="17">
        <v>1</v>
      </c>
      <c r="E922" s="17">
        <v>7</v>
      </c>
      <c r="F922" s="17">
        <v>3</v>
      </c>
      <c r="G922" s="14">
        <f t="shared" si="70"/>
        <v>17</v>
      </c>
      <c r="H922" s="14">
        <f t="shared" si="71"/>
        <v>0</v>
      </c>
      <c r="I922" s="14">
        <f t="shared" si="72"/>
        <v>1</v>
      </c>
      <c r="J922" s="14">
        <f t="shared" si="73"/>
        <v>7</v>
      </c>
      <c r="K922" s="14">
        <f t="shared" si="74"/>
        <v>3</v>
      </c>
    </row>
    <row r="923" spans="1:11" x14ac:dyDescent="0.35">
      <c r="A923" s="22">
        <v>406000</v>
      </c>
      <c r="B923" s="16">
        <v>11</v>
      </c>
      <c r="C923" s="17">
        <v>0</v>
      </c>
      <c r="D923" s="17">
        <v>1</v>
      </c>
      <c r="E923" s="16">
        <v>7</v>
      </c>
      <c r="F923" s="16">
        <v>3</v>
      </c>
      <c r="G923" s="14">
        <f t="shared" si="70"/>
        <v>11</v>
      </c>
      <c r="H923" s="14">
        <f t="shared" si="71"/>
        <v>0</v>
      </c>
      <c r="I923" s="14">
        <f t="shared" si="72"/>
        <v>1</v>
      </c>
      <c r="J923" s="14">
        <f t="shared" si="73"/>
        <v>7</v>
      </c>
      <c r="K923" s="14">
        <f t="shared" si="74"/>
        <v>3</v>
      </c>
    </row>
    <row r="924" spans="1:11" x14ac:dyDescent="0.35">
      <c r="A924" s="23">
        <v>347500</v>
      </c>
      <c r="B924" s="17">
        <v>10</v>
      </c>
      <c r="C924" s="17">
        <v>1</v>
      </c>
      <c r="D924" s="17">
        <v>1</v>
      </c>
      <c r="E924" s="17">
        <v>7</v>
      </c>
      <c r="F924" s="17">
        <v>3</v>
      </c>
      <c r="G924" s="14">
        <f t="shared" si="70"/>
        <v>10</v>
      </c>
      <c r="H924" s="14">
        <f t="shared" si="71"/>
        <v>1</v>
      </c>
      <c r="I924" s="14">
        <f t="shared" si="72"/>
        <v>1</v>
      </c>
      <c r="J924" s="14">
        <f t="shared" si="73"/>
        <v>7</v>
      </c>
      <c r="K924" s="14">
        <f t="shared" si="74"/>
        <v>3</v>
      </c>
    </row>
    <row r="925" spans="1:11" x14ac:dyDescent="0.35">
      <c r="A925" s="22">
        <v>1400000</v>
      </c>
      <c r="B925" s="16">
        <v>17</v>
      </c>
      <c r="C925" s="17">
        <v>0</v>
      </c>
      <c r="D925" s="17">
        <v>1</v>
      </c>
      <c r="E925" s="16">
        <v>5</v>
      </c>
      <c r="F925" s="16">
        <v>6</v>
      </c>
      <c r="G925" s="14">
        <f t="shared" si="70"/>
        <v>17</v>
      </c>
      <c r="H925" s="14">
        <f t="shared" si="71"/>
        <v>0</v>
      </c>
      <c r="I925" s="14">
        <f t="shared" si="72"/>
        <v>1</v>
      </c>
      <c r="J925" s="14">
        <f t="shared" si="73"/>
        <v>5</v>
      </c>
      <c r="K925" s="14">
        <f t="shared" si="74"/>
        <v>6</v>
      </c>
    </row>
    <row r="926" spans="1:11" x14ac:dyDescent="0.35">
      <c r="A926" s="23">
        <v>560000</v>
      </c>
      <c r="B926" s="17">
        <v>14</v>
      </c>
      <c r="C926" s="17">
        <v>0</v>
      </c>
      <c r="D926" s="17">
        <v>1</v>
      </c>
      <c r="E926" s="17">
        <v>5</v>
      </c>
      <c r="F926" s="17">
        <v>6</v>
      </c>
      <c r="G926" s="14">
        <f t="shared" si="70"/>
        <v>14</v>
      </c>
      <c r="H926" s="14">
        <f t="shared" si="71"/>
        <v>0</v>
      </c>
      <c r="I926" s="14">
        <f t="shared" si="72"/>
        <v>1</v>
      </c>
      <c r="J926" s="14">
        <f t="shared" si="73"/>
        <v>5</v>
      </c>
      <c r="K926" s="14">
        <f t="shared" si="74"/>
        <v>6</v>
      </c>
    </row>
    <row r="927" spans="1:11" x14ac:dyDescent="0.35">
      <c r="A927" s="22">
        <v>120000</v>
      </c>
      <c r="B927" s="16">
        <v>11</v>
      </c>
      <c r="C927" s="17">
        <v>1</v>
      </c>
      <c r="D927" s="17">
        <v>1</v>
      </c>
      <c r="E927" s="16">
        <v>5</v>
      </c>
      <c r="F927" s="16">
        <v>6</v>
      </c>
      <c r="G927" s="14">
        <f t="shared" si="70"/>
        <v>11</v>
      </c>
      <c r="H927" s="14">
        <f t="shared" si="71"/>
        <v>1</v>
      </c>
      <c r="I927" s="14">
        <f t="shared" si="72"/>
        <v>1</v>
      </c>
      <c r="J927" s="14">
        <f t="shared" si="73"/>
        <v>5</v>
      </c>
      <c r="K927" s="14">
        <f t="shared" si="74"/>
        <v>6</v>
      </c>
    </row>
    <row r="928" spans="1:11" x14ac:dyDescent="0.35">
      <c r="A928" s="23">
        <v>120000</v>
      </c>
      <c r="B928" s="17">
        <v>6</v>
      </c>
      <c r="C928" s="17">
        <v>1</v>
      </c>
      <c r="D928" s="17">
        <v>1</v>
      </c>
      <c r="E928" s="17">
        <v>5</v>
      </c>
      <c r="F928" s="17">
        <v>6</v>
      </c>
      <c r="G928" s="14">
        <f t="shared" si="70"/>
        <v>6</v>
      </c>
      <c r="H928" s="14">
        <f t="shared" si="71"/>
        <v>1</v>
      </c>
      <c r="I928" s="14">
        <f t="shared" si="72"/>
        <v>1</v>
      </c>
      <c r="J928" s="14">
        <f t="shared" si="73"/>
        <v>5</v>
      </c>
      <c r="K928" s="14">
        <f t="shared" si="74"/>
        <v>6</v>
      </c>
    </row>
    <row r="929" spans="1:11" x14ac:dyDescent="0.35">
      <c r="A929" s="22" t="s">
        <v>1687</v>
      </c>
      <c r="B929" s="16">
        <v>17</v>
      </c>
      <c r="C929" s="17">
        <v>1</v>
      </c>
      <c r="D929" s="17">
        <v>1</v>
      </c>
      <c r="E929" s="16">
        <v>5</v>
      </c>
      <c r="F929" s="16">
        <v>1</v>
      </c>
      <c r="G929" s="14" t="str">
        <f t="shared" si="70"/>
        <v>z</v>
      </c>
      <c r="H929" s="14" t="str">
        <f t="shared" si="71"/>
        <v>z</v>
      </c>
      <c r="I929" s="14" t="str">
        <f t="shared" si="72"/>
        <v>z</v>
      </c>
      <c r="J929" s="14" t="str">
        <f t="shared" si="73"/>
        <v>z</v>
      </c>
      <c r="K929" s="14" t="str">
        <f t="shared" si="74"/>
        <v>z</v>
      </c>
    </row>
    <row r="930" spans="1:11" x14ac:dyDescent="0.35">
      <c r="A930" s="23" t="s">
        <v>1687</v>
      </c>
      <c r="B930" s="17">
        <v>17</v>
      </c>
      <c r="C930" s="17">
        <v>0</v>
      </c>
      <c r="D930" s="17">
        <v>1</v>
      </c>
      <c r="E930" s="17">
        <v>0</v>
      </c>
      <c r="F930" s="17">
        <v>2</v>
      </c>
      <c r="G930" s="14" t="str">
        <f t="shared" si="70"/>
        <v>z</v>
      </c>
      <c r="H930" s="14" t="str">
        <f t="shared" si="71"/>
        <v>z</v>
      </c>
      <c r="I930" s="14" t="str">
        <f t="shared" si="72"/>
        <v>z</v>
      </c>
      <c r="J930" s="14" t="str">
        <f t="shared" si="73"/>
        <v>z</v>
      </c>
      <c r="K930" s="14" t="str">
        <f t="shared" si="74"/>
        <v>z</v>
      </c>
    </row>
    <row r="931" spans="1:11" x14ac:dyDescent="0.35">
      <c r="A931" s="22">
        <v>4190000</v>
      </c>
      <c r="B931" s="16">
        <v>15</v>
      </c>
      <c r="C931" s="17">
        <v>0</v>
      </c>
      <c r="D931" s="17">
        <v>1</v>
      </c>
      <c r="E931" s="16">
        <v>12</v>
      </c>
      <c r="F931" s="16">
        <v>1</v>
      </c>
      <c r="G931" s="14">
        <f t="shared" si="70"/>
        <v>15</v>
      </c>
      <c r="H931" s="14">
        <f t="shared" si="71"/>
        <v>0</v>
      </c>
      <c r="I931" s="14">
        <f t="shared" si="72"/>
        <v>1</v>
      </c>
      <c r="J931" s="14">
        <f t="shared" si="73"/>
        <v>12</v>
      </c>
      <c r="K931" s="14">
        <f t="shared" si="74"/>
        <v>1</v>
      </c>
    </row>
    <row r="932" spans="1:11" x14ac:dyDescent="0.35">
      <c r="A932" s="23">
        <v>363500</v>
      </c>
      <c r="B932" s="17">
        <v>11</v>
      </c>
      <c r="C932" s="17">
        <v>1</v>
      </c>
      <c r="D932" s="17">
        <v>1</v>
      </c>
      <c r="E932" s="17">
        <v>0</v>
      </c>
      <c r="F932" s="17">
        <v>3</v>
      </c>
      <c r="G932" s="14">
        <f t="shared" si="70"/>
        <v>11</v>
      </c>
      <c r="H932" s="14">
        <f t="shared" si="71"/>
        <v>1</v>
      </c>
      <c r="I932" s="14">
        <f t="shared" si="72"/>
        <v>1</v>
      </c>
      <c r="J932" s="14">
        <f t="shared" si="73"/>
        <v>0</v>
      </c>
      <c r="K932" s="14">
        <f t="shared" si="74"/>
        <v>3</v>
      </c>
    </row>
    <row r="933" spans="1:11" x14ac:dyDescent="0.35">
      <c r="A933" s="22" t="s">
        <v>1687</v>
      </c>
      <c r="B933" s="16">
        <v>8</v>
      </c>
      <c r="C933" s="17">
        <v>0</v>
      </c>
      <c r="D933" s="17">
        <v>1</v>
      </c>
      <c r="E933" s="16">
        <v>0</v>
      </c>
      <c r="F933" s="16">
        <v>3</v>
      </c>
      <c r="G933" s="14" t="str">
        <f t="shared" si="70"/>
        <v>z</v>
      </c>
      <c r="H933" s="14" t="str">
        <f t="shared" si="71"/>
        <v>z</v>
      </c>
      <c r="I933" s="14" t="str">
        <f t="shared" si="72"/>
        <v>z</v>
      </c>
      <c r="J933" s="14" t="str">
        <f t="shared" si="73"/>
        <v>z</v>
      </c>
      <c r="K933" s="14" t="str">
        <f t="shared" si="74"/>
        <v>z</v>
      </c>
    </row>
    <row r="934" spans="1:11" x14ac:dyDescent="0.35">
      <c r="A934" s="23">
        <v>718000</v>
      </c>
      <c r="B934" s="17">
        <v>12</v>
      </c>
      <c r="C934" s="17">
        <v>0</v>
      </c>
      <c r="D934" s="17">
        <v>1</v>
      </c>
      <c r="E934" s="17">
        <v>5</v>
      </c>
      <c r="F934" s="17">
        <v>1</v>
      </c>
      <c r="G934" s="14">
        <f t="shared" si="70"/>
        <v>12</v>
      </c>
      <c r="H934" s="14">
        <f t="shared" si="71"/>
        <v>0</v>
      </c>
      <c r="I934" s="14">
        <f t="shared" si="72"/>
        <v>1</v>
      </c>
      <c r="J934" s="14">
        <f t="shared" si="73"/>
        <v>5</v>
      </c>
      <c r="K934" s="14">
        <f t="shared" si="74"/>
        <v>1</v>
      </c>
    </row>
    <row r="935" spans="1:11" x14ac:dyDescent="0.35">
      <c r="A935" s="22">
        <v>27000</v>
      </c>
      <c r="B935" s="16">
        <v>11</v>
      </c>
      <c r="C935" s="17">
        <v>0</v>
      </c>
      <c r="D935" s="17">
        <v>1</v>
      </c>
      <c r="E935" s="16">
        <v>5</v>
      </c>
      <c r="F935" s="16">
        <v>3</v>
      </c>
      <c r="G935" s="14">
        <f t="shared" si="70"/>
        <v>11</v>
      </c>
      <c r="H935" s="14">
        <f t="shared" si="71"/>
        <v>0</v>
      </c>
      <c r="I935" s="14">
        <f t="shared" si="72"/>
        <v>1</v>
      </c>
      <c r="J935" s="14">
        <f t="shared" si="73"/>
        <v>5</v>
      </c>
      <c r="K935" s="14">
        <f t="shared" si="74"/>
        <v>3</v>
      </c>
    </row>
    <row r="936" spans="1:11" x14ac:dyDescent="0.35">
      <c r="A936" s="23">
        <v>24500</v>
      </c>
      <c r="B936" s="17">
        <v>9</v>
      </c>
      <c r="C936" s="17">
        <v>1</v>
      </c>
      <c r="D936" s="17">
        <v>1</v>
      </c>
      <c r="E936" s="17">
        <v>5</v>
      </c>
      <c r="F936" s="17">
        <v>3</v>
      </c>
      <c r="G936" s="14">
        <f t="shared" si="70"/>
        <v>9</v>
      </c>
      <c r="H936" s="14">
        <f t="shared" si="71"/>
        <v>1</v>
      </c>
      <c r="I936" s="14">
        <f t="shared" si="72"/>
        <v>1</v>
      </c>
      <c r="J936" s="14">
        <f t="shared" si="73"/>
        <v>5</v>
      </c>
      <c r="K936" s="14">
        <f t="shared" si="74"/>
        <v>3</v>
      </c>
    </row>
    <row r="937" spans="1:11" x14ac:dyDescent="0.35">
      <c r="A937" s="22">
        <v>151000</v>
      </c>
      <c r="B937" s="16">
        <v>6</v>
      </c>
      <c r="C937" s="17">
        <v>1</v>
      </c>
      <c r="D937" s="17">
        <v>1</v>
      </c>
      <c r="E937" s="16">
        <v>5</v>
      </c>
      <c r="F937" s="16">
        <v>3</v>
      </c>
      <c r="G937" s="14">
        <f t="shared" si="70"/>
        <v>6</v>
      </c>
      <c r="H937" s="14">
        <f t="shared" si="71"/>
        <v>1</v>
      </c>
      <c r="I937" s="14">
        <f t="shared" si="72"/>
        <v>1</v>
      </c>
      <c r="J937" s="14">
        <f t="shared" si="73"/>
        <v>5</v>
      </c>
      <c r="K937" s="14">
        <f t="shared" si="74"/>
        <v>3</v>
      </c>
    </row>
    <row r="938" spans="1:11" x14ac:dyDescent="0.35">
      <c r="A938" s="23">
        <v>18000</v>
      </c>
      <c r="B938" s="17">
        <v>13</v>
      </c>
      <c r="C938" s="17">
        <v>0</v>
      </c>
      <c r="D938" s="17">
        <v>1</v>
      </c>
      <c r="E938" s="17">
        <v>7</v>
      </c>
      <c r="F938" s="17">
        <v>1</v>
      </c>
      <c r="G938" s="14">
        <f t="shared" si="70"/>
        <v>13</v>
      </c>
      <c r="H938" s="14">
        <f t="shared" si="71"/>
        <v>0</v>
      </c>
      <c r="I938" s="14">
        <f t="shared" si="72"/>
        <v>1</v>
      </c>
      <c r="J938" s="14">
        <f t="shared" si="73"/>
        <v>7</v>
      </c>
      <c r="K938" s="14">
        <f t="shared" si="74"/>
        <v>1</v>
      </c>
    </row>
    <row r="939" spans="1:11" x14ac:dyDescent="0.35">
      <c r="A939" s="22" t="s">
        <v>1687</v>
      </c>
      <c r="B939" s="16">
        <v>15</v>
      </c>
      <c r="C939" s="17">
        <v>1</v>
      </c>
      <c r="D939" s="17">
        <v>1</v>
      </c>
      <c r="E939" s="16">
        <v>4</v>
      </c>
      <c r="F939" s="16">
        <v>2</v>
      </c>
      <c r="G939" s="14" t="str">
        <f t="shared" si="70"/>
        <v>z</v>
      </c>
      <c r="H939" s="14" t="str">
        <f t="shared" si="71"/>
        <v>z</v>
      </c>
      <c r="I939" s="14" t="str">
        <f t="shared" si="72"/>
        <v>z</v>
      </c>
      <c r="J939" s="14" t="str">
        <f t="shared" si="73"/>
        <v>z</v>
      </c>
      <c r="K939" s="14" t="str">
        <f t="shared" si="74"/>
        <v>z</v>
      </c>
    </row>
    <row r="940" spans="1:11" x14ac:dyDescent="0.35">
      <c r="A940" s="23">
        <v>56000</v>
      </c>
      <c r="B940" s="17">
        <v>12</v>
      </c>
      <c r="C940" s="17">
        <v>1</v>
      </c>
      <c r="D940" s="17">
        <v>1</v>
      </c>
      <c r="E940" s="17">
        <v>4</v>
      </c>
      <c r="F940" s="17">
        <v>2</v>
      </c>
      <c r="G940" s="14">
        <f t="shared" si="70"/>
        <v>12</v>
      </c>
      <c r="H940" s="14">
        <f t="shared" si="71"/>
        <v>1</v>
      </c>
      <c r="I940" s="14">
        <f t="shared" si="72"/>
        <v>1</v>
      </c>
      <c r="J940" s="14">
        <f t="shared" si="73"/>
        <v>4</v>
      </c>
      <c r="K940" s="14">
        <f t="shared" si="74"/>
        <v>2</v>
      </c>
    </row>
    <row r="941" spans="1:11" x14ac:dyDescent="0.35">
      <c r="A941" s="22">
        <v>227000</v>
      </c>
      <c r="B941" s="16">
        <v>12</v>
      </c>
      <c r="C941" s="17">
        <v>0</v>
      </c>
      <c r="D941" s="17">
        <v>1</v>
      </c>
      <c r="E941" s="16">
        <v>4</v>
      </c>
      <c r="F941" s="16">
        <v>3</v>
      </c>
      <c r="G941" s="14">
        <f t="shared" si="70"/>
        <v>12</v>
      </c>
      <c r="H941" s="14">
        <f t="shared" si="71"/>
        <v>0</v>
      </c>
      <c r="I941" s="14">
        <f t="shared" si="72"/>
        <v>1</v>
      </c>
      <c r="J941" s="14">
        <f t="shared" si="73"/>
        <v>4</v>
      </c>
      <c r="K941" s="14">
        <f t="shared" si="74"/>
        <v>3</v>
      </c>
    </row>
    <row r="942" spans="1:11" x14ac:dyDescent="0.35">
      <c r="A942" s="23">
        <v>2005000</v>
      </c>
      <c r="B942" s="17">
        <v>15</v>
      </c>
      <c r="C942" s="17">
        <v>1</v>
      </c>
      <c r="D942" s="17">
        <v>0</v>
      </c>
      <c r="E942" s="17">
        <v>0</v>
      </c>
      <c r="F942" s="17">
        <v>1</v>
      </c>
      <c r="G942" s="14">
        <f t="shared" si="70"/>
        <v>15</v>
      </c>
      <c r="H942" s="14">
        <f t="shared" si="71"/>
        <v>1</v>
      </c>
      <c r="I942" s="14">
        <f t="shared" si="72"/>
        <v>0</v>
      </c>
      <c r="J942" s="14">
        <f t="shared" si="73"/>
        <v>0</v>
      </c>
      <c r="K942" s="14">
        <f t="shared" si="74"/>
        <v>1</v>
      </c>
    </row>
    <row r="943" spans="1:11" x14ac:dyDescent="0.35">
      <c r="A943" s="22">
        <v>6046000</v>
      </c>
      <c r="B943" s="16">
        <v>9</v>
      </c>
      <c r="C943" s="17">
        <v>0</v>
      </c>
      <c r="D943" s="17">
        <v>1</v>
      </c>
      <c r="E943" s="16">
        <v>9</v>
      </c>
      <c r="F943" s="16">
        <v>2</v>
      </c>
      <c r="G943" s="14">
        <f t="shared" si="70"/>
        <v>9</v>
      </c>
      <c r="H943" s="14">
        <f t="shared" si="71"/>
        <v>0</v>
      </c>
      <c r="I943" s="14">
        <f t="shared" si="72"/>
        <v>1</v>
      </c>
      <c r="J943" s="14">
        <f t="shared" si="73"/>
        <v>9</v>
      </c>
      <c r="K943" s="14">
        <f t="shared" si="74"/>
        <v>2</v>
      </c>
    </row>
    <row r="944" spans="1:11" x14ac:dyDescent="0.35">
      <c r="A944" s="23">
        <v>6046000</v>
      </c>
      <c r="B944" s="17">
        <v>8</v>
      </c>
      <c r="C944" s="17">
        <v>0</v>
      </c>
      <c r="D944" s="17">
        <v>1</v>
      </c>
      <c r="E944" s="17">
        <v>9</v>
      </c>
      <c r="F944" s="17">
        <v>2</v>
      </c>
      <c r="G944" s="14">
        <f t="shared" si="70"/>
        <v>8</v>
      </c>
      <c r="H944" s="14">
        <f t="shared" si="71"/>
        <v>0</v>
      </c>
      <c r="I944" s="14">
        <f t="shared" si="72"/>
        <v>1</v>
      </c>
      <c r="J944" s="14">
        <f t="shared" si="73"/>
        <v>9</v>
      </c>
      <c r="K944" s="14">
        <f t="shared" si="74"/>
        <v>2</v>
      </c>
    </row>
    <row r="945" spans="1:11" x14ac:dyDescent="0.35">
      <c r="A945" s="22" t="s">
        <v>1687</v>
      </c>
      <c r="B945" s="16">
        <v>6</v>
      </c>
      <c r="C945" s="17">
        <v>1</v>
      </c>
      <c r="D945" s="17">
        <v>1</v>
      </c>
      <c r="E945" s="16">
        <v>8</v>
      </c>
      <c r="F945" s="16">
        <v>2</v>
      </c>
      <c r="G945" s="14" t="str">
        <f t="shared" si="70"/>
        <v>z</v>
      </c>
      <c r="H945" s="14" t="str">
        <f t="shared" si="71"/>
        <v>z</v>
      </c>
      <c r="I945" s="14" t="str">
        <f t="shared" si="72"/>
        <v>z</v>
      </c>
      <c r="J945" s="14" t="str">
        <f t="shared" si="73"/>
        <v>z</v>
      </c>
      <c r="K945" s="14" t="str">
        <f t="shared" si="74"/>
        <v>z</v>
      </c>
    </row>
    <row r="946" spans="1:11" x14ac:dyDescent="0.35">
      <c r="A946" s="23">
        <v>279000</v>
      </c>
      <c r="B946" s="17">
        <v>12</v>
      </c>
      <c r="C946" s="17">
        <v>0</v>
      </c>
      <c r="D946" s="17">
        <v>1</v>
      </c>
      <c r="E946" s="17">
        <v>12</v>
      </c>
      <c r="F946" s="17">
        <v>2</v>
      </c>
      <c r="G946" s="14">
        <f t="shared" si="70"/>
        <v>12</v>
      </c>
      <c r="H946" s="14">
        <f t="shared" si="71"/>
        <v>0</v>
      </c>
      <c r="I946" s="14">
        <f t="shared" si="72"/>
        <v>1</v>
      </c>
      <c r="J946" s="14">
        <f t="shared" si="73"/>
        <v>12</v>
      </c>
      <c r="K946" s="14">
        <f t="shared" si="74"/>
        <v>2</v>
      </c>
    </row>
    <row r="947" spans="1:11" x14ac:dyDescent="0.35">
      <c r="A947" s="22">
        <v>1655000</v>
      </c>
      <c r="B947" s="16">
        <v>9</v>
      </c>
      <c r="C947" s="17">
        <v>0</v>
      </c>
      <c r="D947" s="17">
        <v>1</v>
      </c>
      <c r="E947" s="16">
        <v>12</v>
      </c>
      <c r="F947" s="16">
        <v>2</v>
      </c>
      <c r="G947" s="14">
        <f t="shared" si="70"/>
        <v>9</v>
      </c>
      <c r="H947" s="14">
        <f t="shared" si="71"/>
        <v>0</v>
      </c>
      <c r="I947" s="14">
        <f t="shared" si="72"/>
        <v>1</v>
      </c>
      <c r="J947" s="14">
        <f t="shared" si="73"/>
        <v>12</v>
      </c>
      <c r="K947" s="14">
        <f t="shared" si="74"/>
        <v>2</v>
      </c>
    </row>
    <row r="948" spans="1:11" x14ac:dyDescent="0.35">
      <c r="A948" s="23" t="s">
        <v>1687</v>
      </c>
      <c r="B948" s="17">
        <v>15</v>
      </c>
      <c r="C948" s="17">
        <v>0</v>
      </c>
      <c r="D948" s="17">
        <v>1</v>
      </c>
      <c r="E948" s="17">
        <v>5</v>
      </c>
      <c r="F948" s="17">
        <v>1</v>
      </c>
      <c r="G948" s="14" t="str">
        <f t="shared" si="70"/>
        <v>z</v>
      </c>
      <c r="H948" s="14" t="str">
        <f t="shared" si="71"/>
        <v>z</v>
      </c>
      <c r="I948" s="14" t="str">
        <f t="shared" si="72"/>
        <v>z</v>
      </c>
      <c r="J948" s="14" t="str">
        <f t="shared" si="73"/>
        <v>z</v>
      </c>
      <c r="K948" s="14" t="str">
        <f t="shared" si="74"/>
        <v>z</v>
      </c>
    </row>
    <row r="949" spans="1:11" x14ac:dyDescent="0.35">
      <c r="A949" s="22">
        <v>769000</v>
      </c>
      <c r="B949" s="16">
        <v>11</v>
      </c>
      <c r="C949" s="17">
        <v>0</v>
      </c>
      <c r="D949" s="17">
        <v>1</v>
      </c>
      <c r="E949" s="16">
        <v>2</v>
      </c>
      <c r="F949" s="16">
        <v>2</v>
      </c>
      <c r="G949" s="14">
        <f t="shared" si="70"/>
        <v>11</v>
      </c>
      <c r="H949" s="14">
        <f t="shared" si="71"/>
        <v>0</v>
      </c>
      <c r="I949" s="14">
        <f t="shared" si="72"/>
        <v>1</v>
      </c>
      <c r="J949" s="14">
        <f t="shared" si="73"/>
        <v>2</v>
      </c>
      <c r="K949" s="14">
        <f t="shared" si="74"/>
        <v>2</v>
      </c>
    </row>
    <row r="950" spans="1:11" x14ac:dyDescent="0.35">
      <c r="A950" s="23" t="s">
        <v>1687</v>
      </c>
      <c r="B950" s="17">
        <v>17</v>
      </c>
      <c r="C950" s="17">
        <v>1</v>
      </c>
      <c r="D950" s="17">
        <v>0</v>
      </c>
      <c r="E950" s="17"/>
      <c r="F950" s="17">
        <v>4</v>
      </c>
      <c r="G950" s="14" t="str">
        <f t="shared" si="70"/>
        <v>z</v>
      </c>
      <c r="H950" s="14" t="str">
        <f t="shared" si="71"/>
        <v>z</v>
      </c>
      <c r="I950" s="14" t="str">
        <f t="shared" si="72"/>
        <v>z</v>
      </c>
      <c r="J950" s="14" t="str">
        <f t="shared" si="73"/>
        <v>z</v>
      </c>
      <c r="K950" s="14" t="str">
        <f t="shared" si="74"/>
        <v>z</v>
      </c>
    </row>
    <row r="951" spans="1:11" x14ac:dyDescent="0.35">
      <c r="A951" s="22" t="s">
        <v>1687</v>
      </c>
      <c r="B951" s="16">
        <v>14</v>
      </c>
      <c r="C951" s="17">
        <v>0</v>
      </c>
      <c r="D951" s="17">
        <v>0</v>
      </c>
      <c r="E951" s="16"/>
      <c r="F951" s="16">
        <v>4</v>
      </c>
      <c r="G951" s="14" t="str">
        <f t="shared" si="70"/>
        <v>z</v>
      </c>
      <c r="H951" s="14" t="str">
        <f t="shared" si="71"/>
        <v>z</v>
      </c>
      <c r="I951" s="14" t="str">
        <f t="shared" si="72"/>
        <v>z</v>
      </c>
      <c r="J951" s="14" t="str">
        <f t="shared" si="73"/>
        <v>z</v>
      </c>
      <c r="K951" s="14" t="str">
        <f t="shared" si="74"/>
        <v>z</v>
      </c>
    </row>
    <row r="952" spans="1:11" x14ac:dyDescent="0.35">
      <c r="A952" s="23">
        <v>29500</v>
      </c>
      <c r="B952" s="17">
        <v>11</v>
      </c>
      <c r="C952" s="17">
        <v>0</v>
      </c>
      <c r="D952" s="17">
        <v>0</v>
      </c>
      <c r="E952" s="17"/>
      <c r="F952" s="17">
        <v>4</v>
      </c>
      <c r="G952" s="14">
        <f t="shared" si="70"/>
        <v>11</v>
      </c>
      <c r="H952" s="14">
        <f t="shared" si="71"/>
        <v>0</v>
      </c>
      <c r="I952" s="14">
        <f t="shared" si="72"/>
        <v>0</v>
      </c>
      <c r="J952" s="14">
        <f t="shared" si="73"/>
        <v>0</v>
      </c>
      <c r="K952" s="14">
        <f t="shared" si="74"/>
        <v>4</v>
      </c>
    </row>
    <row r="953" spans="1:11" x14ac:dyDescent="0.35">
      <c r="A953" s="22">
        <v>142000</v>
      </c>
      <c r="B953" s="16">
        <v>12</v>
      </c>
      <c r="C953" s="17">
        <v>1</v>
      </c>
      <c r="D953" s="17">
        <v>1</v>
      </c>
      <c r="E953" s="16">
        <v>5</v>
      </c>
      <c r="F953" s="16">
        <v>2</v>
      </c>
      <c r="G953" s="14">
        <f t="shared" si="70"/>
        <v>12</v>
      </c>
      <c r="H953" s="14">
        <f t="shared" si="71"/>
        <v>1</v>
      </c>
      <c r="I953" s="14">
        <f t="shared" si="72"/>
        <v>1</v>
      </c>
      <c r="J953" s="14">
        <f t="shared" si="73"/>
        <v>5</v>
      </c>
      <c r="K953" s="14">
        <f t="shared" si="74"/>
        <v>2</v>
      </c>
    </row>
    <row r="954" spans="1:11" x14ac:dyDescent="0.35">
      <c r="A954" s="23">
        <v>445000</v>
      </c>
      <c r="B954" s="17">
        <v>9</v>
      </c>
      <c r="C954" s="17">
        <v>0</v>
      </c>
      <c r="D954" s="17">
        <v>1</v>
      </c>
      <c r="E954" s="17">
        <v>5</v>
      </c>
      <c r="F954" s="17">
        <v>2</v>
      </c>
      <c r="G954" s="14">
        <f t="shared" si="70"/>
        <v>9</v>
      </c>
      <c r="H954" s="14">
        <f t="shared" si="71"/>
        <v>0</v>
      </c>
      <c r="I954" s="14">
        <f t="shared" si="72"/>
        <v>1</v>
      </c>
      <c r="J954" s="14">
        <f t="shared" si="73"/>
        <v>5</v>
      </c>
      <c r="K954" s="14">
        <f t="shared" si="74"/>
        <v>2</v>
      </c>
    </row>
    <row r="955" spans="1:11" x14ac:dyDescent="0.35">
      <c r="A955" s="22" t="s">
        <v>1687</v>
      </c>
      <c r="B955" s="16">
        <v>16</v>
      </c>
      <c r="C955" s="17">
        <v>1</v>
      </c>
      <c r="D955" s="17">
        <v>1</v>
      </c>
      <c r="E955" s="16">
        <v>2</v>
      </c>
      <c r="F955" s="16">
        <v>5</v>
      </c>
      <c r="G955" s="14" t="str">
        <f t="shared" si="70"/>
        <v>z</v>
      </c>
      <c r="H955" s="14" t="str">
        <f t="shared" si="71"/>
        <v>z</v>
      </c>
      <c r="I955" s="14" t="str">
        <f t="shared" si="72"/>
        <v>z</v>
      </c>
      <c r="J955" s="14" t="str">
        <f t="shared" si="73"/>
        <v>z</v>
      </c>
      <c r="K955" s="14" t="str">
        <f t="shared" si="74"/>
        <v>z</v>
      </c>
    </row>
    <row r="956" spans="1:11" x14ac:dyDescent="0.35">
      <c r="A956" s="23">
        <v>49500</v>
      </c>
      <c r="B956" s="17">
        <v>12</v>
      </c>
      <c r="C956" s="17">
        <v>1</v>
      </c>
      <c r="D956" s="17">
        <v>1</v>
      </c>
      <c r="E956" s="17">
        <v>2</v>
      </c>
      <c r="F956" s="17">
        <v>5</v>
      </c>
      <c r="G956" s="14">
        <f t="shared" si="70"/>
        <v>12</v>
      </c>
      <c r="H956" s="14">
        <f t="shared" si="71"/>
        <v>1</v>
      </c>
      <c r="I956" s="14">
        <f t="shared" si="72"/>
        <v>1</v>
      </c>
      <c r="J956" s="14">
        <f t="shared" si="73"/>
        <v>2</v>
      </c>
      <c r="K956" s="14">
        <f t="shared" si="74"/>
        <v>5</v>
      </c>
    </row>
    <row r="957" spans="1:11" x14ac:dyDescent="0.35">
      <c r="A957" s="22">
        <v>43000</v>
      </c>
      <c r="B957" s="16">
        <v>6</v>
      </c>
      <c r="C957" s="17">
        <v>1</v>
      </c>
      <c r="D957" s="17">
        <v>1</v>
      </c>
      <c r="E957" s="16">
        <v>2</v>
      </c>
      <c r="F957" s="16">
        <v>5</v>
      </c>
      <c r="G957" s="14">
        <f t="shared" si="70"/>
        <v>6</v>
      </c>
      <c r="H957" s="14">
        <f t="shared" si="71"/>
        <v>1</v>
      </c>
      <c r="I957" s="14">
        <f t="shared" si="72"/>
        <v>1</v>
      </c>
      <c r="J957" s="14">
        <f t="shared" si="73"/>
        <v>2</v>
      </c>
      <c r="K957" s="14">
        <f t="shared" si="74"/>
        <v>5</v>
      </c>
    </row>
    <row r="958" spans="1:11" x14ac:dyDescent="0.35">
      <c r="A958" s="23">
        <v>125000</v>
      </c>
      <c r="B958" s="17">
        <v>16</v>
      </c>
      <c r="C958" s="17">
        <v>0</v>
      </c>
      <c r="D958" s="17">
        <v>1</v>
      </c>
      <c r="E958" s="17">
        <v>0</v>
      </c>
      <c r="F958" s="17">
        <v>4</v>
      </c>
      <c r="G958" s="14">
        <f t="shared" si="70"/>
        <v>16</v>
      </c>
      <c r="H958" s="14">
        <f t="shared" si="71"/>
        <v>0</v>
      </c>
      <c r="I958" s="14">
        <f t="shared" si="72"/>
        <v>1</v>
      </c>
      <c r="J958" s="14">
        <f t="shared" si="73"/>
        <v>0</v>
      </c>
      <c r="K958" s="14">
        <f t="shared" si="74"/>
        <v>4</v>
      </c>
    </row>
    <row r="959" spans="1:11" x14ac:dyDescent="0.35">
      <c r="A959" s="22">
        <v>105000</v>
      </c>
      <c r="B959" s="16">
        <v>14</v>
      </c>
      <c r="C959" s="17">
        <v>1</v>
      </c>
      <c r="D959" s="17">
        <v>1</v>
      </c>
      <c r="E959" s="16">
        <v>0</v>
      </c>
      <c r="F959" s="16">
        <v>4</v>
      </c>
      <c r="G959" s="14">
        <f t="shared" si="70"/>
        <v>14</v>
      </c>
      <c r="H959" s="14">
        <f t="shared" si="71"/>
        <v>1</v>
      </c>
      <c r="I959" s="14">
        <f t="shared" si="72"/>
        <v>1</v>
      </c>
      <c r="J959" s="14">
        <f t="shared" si="73"/>
        <v>0</v>
      </c>
      <c r="K959" s="14">
        <f t="shared" si="74"/>
        <v>4</v>
      </c>
    </row>
    <row r="960" spans="1:11" x14ac:dyDescent="0.35">
      <c r="A960" s="23">
        <v>50000</v>
      </c>
      <c r="B960" s="17">
        <v>10</v>
      </c>
      <c r="C960" s="17">
        <v>1</v>
      </c>
      <c r="D960" s="17">
        <v>1</v>
      </c>
      <c r="E960" s="17">
        <v>0</v>
      </c>
      <c r="F960" s="17">
        <v>4</v>
      </c>
      <c r="G960" s="14">
        <f t="shared" si="70"/>
        <v>10</v>
      </c>
      <c r="H960" s="14">
        <f t="shared" si="71"/>
        <v>1</v>
      </c>
      <c r="I960" s="14">
        <f t="shared" si="72"/>
        <v>1</v>
      </c>
      <c r="J960" s="14">
        <f t="shared" si="73"/>
        <v>0</v>
      </c>
      <c r="K960" s="14">
        <f t="shared" si="74"/>
        <v>4</v>
      </c>
    </row>
    <row r="961" spans="1:11" x14ac:dyDescent="0.35">
      <c r="A961" s="22">
        <v>78000</v>
      </c>
      <c r="B961" s="16">
        <v>8</v>
      </c>
      <c r="C961" s="17">
        <v>0</v>
      </c>
      <c r="D961" s="17">
        <v>1</v>
      </c>
      <c r="E961" s="16">
        <v>0</v>
      </c>
      <c r="F961" s="16">
        <v>1</v>
      </c>
      <c r="G961" s="14">
        <f t="shared" si="70"/>
        <v>8</v>
      </c>
      <c r="H961" s="14">
        <f t="shared" si="71"/>
        <v>0</v>
      </c>
      <c r="I961" s="14">
        <f t="shared" si="72"/>
        <v>1</v>
      </c>
      <c r="J961" s="14">
        <f t="shared" si="73"/>
        <v>0</v>
      </c>
      <c r="K961" s="14">
        <f t="shared" si="74"/>
        <v>1</v>
      </c>
    </row>
    <row r="962" spans="1:11" x14ac:dyDescent="0.35">
      <c r="A962" s="23">
        <v>862000</v>
      </c>
      <c r="B962" s="17">
        <v>8</v>
      </c>
      <c r="C962" s="17">
        <v>0</v>
      </c>
      <c r="D962" s="17">
        <v>1</v>
      </c>
      <c r="E962" s="17">
        <v>4</v>
      </c>
      <c r="F962" s="17">
        <v>1</v>
      </c>
      <c r="G962" s="14">
        <f t="shared" si="70"/>
        <v>8</v>
      </c>
      <c r="H962" s="14">
        <f t="shared" si="71"/>
        <v>0</v>
      </c>
      <c r="I962" s="14">
        <f t="shared" si="72"/>
        <v>1</v>
      </c>
      <c r="J962" s="14">
        <f t="shared" si="73"/>
        <v>4</v>
      </c>
      <c r="K962" s="14">
        <f t="shared" si="74"/>
        <v>1</v>
      </c>
    </row>
    <row r="963" spans="1:11" x14ac:dyDescent="0.35">
      <c r="A963" s="22">
        <v>225000</v>
      </c>
      <c r="B963" s="16">
        <v>8</v>
      </c>
      <c r="C963" s="17">
        <v>1</v>
      </c>
      <c r="D963" s="17">
        <v>1</v>
      </c>
      <c r="E963" s="16">
        <v>6</v>
      </c>
      <c r="F963" s="16">
        <v>2</v>
      </c>
      <c r="G963" s="14">
        <f t="shared" si="70"/>
        <v>8</v>
      </c>
      <c r="H963" s="14">
        <f t="shared" si="71"/>
        <v>1</v>
      </c>
      <c r="I963" s="14">
        <f t="shared" si="72"/>
        <v>1</v>
      </c>
      <c r="J963" s="14">
        <f t="shared" si="73"/>
        <v>6</v>
      </c>
      <c r="K963" s="14">
        <f t="shared" si="74"/>
        <v>2</v>
      </c>
    </row>
    <row r="964" spans="1:11" x14ac:dyDescent="0.35">
      <c r="A964" s="23" t="s">
        <v>1687</v>
      </c>
      <c r="B964" s="17">
        <v>17</v>
      </c>
      <c r="C964" s="17">
        <v>1</v>
      </c>
      <c r="D964" s="17">
        <v>1</v>
      </c>
      <c r="E964" s="17">
        <v>3</v>
      </c>
      <c r="F964" s="17">
        <v>3</v>
      </c>
      <c r="G964" s="14" t="str">
        <f t="shared" ref="G964:G1027" si="75">IF($A964="z","z",B964)</f>
        <v>z</v>
      </c>
      <c r="H964" s="14" t="str">
        <f t="shared" ref="H964:H1027" si="76">IF($A964="z","z",C964)</f>
        <v>z</v>
      </c>
      <c r="I964" s="14" t="str">
        <f t="shared" ref="I964:I1027" si="77">IF($A964="z","z",D964)</f>
        <v>z</v>
      </c>
      <c r="J964" s="14" t="str">
        <f t="shared" ref="J964:J1027" si="78">IF($A964="z","z",E964)</f>
        <v>z</v>
      </c>
      <c r="K964" s="14" t="str">
        <f t="shared" ref="K964:K1027" si="79">IF($A964="z","z",F964)</f>
        <v>z</v>
      </c>
    </row>
    <row r="965" spans="1:11" x14ac:dyDescent="0.35">
      <c r="A965" s="22">
        <v>31500</v>
      </c>
      <c r="B965" s="16">
        <v>11</v>
      </c>
      <c r="C965" s="17">
        <v>0</v>
      </c>
      <c r="D965" s="17">
        <v>1</v>
      </c>
      <c r="E965" s="16">
        <v>6</v>
      </c>
      <c r="F965" s="16">
        <v>2</v>
      </c>
      <c r="G965" s="14">
        <f t="shared" si="75"/>
        <v>11</v>
      </c>
      <c r="H965" s="14">
        <f t="shared" si="76"/>
        <v>0</v>
      </c>
      <c r="I965" s="14">
        <f t="shared" si="77"/>
        <v>1</v>
      </c>
      <c r="J965" s="14">
        <f t="shared" si="78"/>
        <v>6</v>
      </c>
      <c r="K965" s="14">
        <f t="shared" si="79"/>
        <v>2</v>
      </c>
    </row>
    <row r="966" spans="1:11" x14ac:dyDescent="0.35">
      <c r="A966" s="23">
        <v>1602000</v>
      </c>
      <c r="B966" s="17">
        <v>17</v>
      </c>
      <c r="C966" s="17">
        <v>1</v>
      </c>
      <c r="D966" s="17">
        <v>0</v>
      </c>
      <c r="E966" s="17">
        <v>4</v>
      </c>
      <c r="F966" s="17">
        <v>5</v>
      </c>
      <c r="G966" s="14">
        <f t="shared" si="75"/>
        <v>17</v>
      </c>
      <c r="H966" s="14">
        <f t="shared" si="76"/>
        <v>1</v>
      </c>
      <c r="I966" s="14">
        <f t="shared" si="77"/>
        <v>0</v>
      </c>
      <c r="J966" s="14">
        <f t="shared" si="78"/>
        <v>4</v>
      </c>
      <c r="K966" s="14">
        <f t="shared" si="79"/>
        <v>5</v>
      </c>
    </row>
    <row r="967" spans="1:11" x14ac:dyDescent="0.35">
      <c r="A967" s="22">
        <v>1528000</v>
      </c>
      <c r="B967" s="16">
        <v>14</v>
      </c>
      <c r="C967" s="17">
        <v>0</v>
      </c>
      <c r="D967" s="17">
        <v>0</v>
      </c>
      <c r="E967" s="16">
        <v>4</v>
      </c>
      <c r="F967" s="16">
        <v>5</v>
      </c>
      <c r="G967" s="14">
        <f t="shared" si="75"/>
        <v>14</v>
      </c>
      <c r="H967" s="14">
        <f t="shared" si="76"/>
        <v>0</v>
      </c>
      <c r="I967" s="14">
        <f t="shared" si="77"/>
        <v>0</v>
      </c>
      <c r="J967" s="14">
        <f t="shared" si="78"/>
        <v>4</v>
      </c>
      <c r="K967" s="14">
        <f t="shared" si="79"/>
        <v>5</v>
      </c>
    </row>
    <row r="968" spans="1:11" x14ac:dyDescent="0.35">
      <c r="A968" s="23">
        <v>1347500</v>
      </c>
      <c r="B968" s="17">
        <v>11</v>
      </c>
      <c r="C968" s="17">
        <v>0</v>
      </c>
      <c r="D968" s="17">
        <v>0</v>
      </c>
      <c r="E968" s="17">
        <v>4</v>
      </c>
      <c r="F968" s="17">
        <v>5</v>
      </c>
      <c r="G968" s="14">
        <f t="shared" si="75"/>
        <v>11</v>
      </c>
      <c r="H968" s="14">
        <f t="shared" si="76"/>
        <v>0</v>
      </c>
      <c r="I968" s="14">
        <f t="shared" si="77"/>
        <v>0</v>
      </c>
      <c r="J968" s="14">
        <f t="shared" si="78"/>
        <v>4</v>
      </c>
      <c r="K968" s="14">
        <f t="shared" si="79"/>
        <v>5</v>
      </c>
    </row>
    <row r="969" spans="1:11" x14ac:dyDescent="0.35">
      <c r="A969" s="22">
        <v>1168000</v>
      </c>
      <c r="B969" s="16">
        <v>8</v>
      </c>
      <c r="C969" s="17">
        <v>0</v>
      </c>
      <c r="D969" s="17">
        <v>0</v>
      </c>
      <c r="E969" s="16">
        <v>4</v>
      </c>
      <c r="F969" s="16">
        <v>5</v>
      </c>
      <c r="G969" s="14">
        <f t="shared" si="75"/>
        <v>8</v>
      </c>
      <c r="H969" s="14">
        <f t="shared" si="76"/>
        <v>0</v>
      </c>
      <c r="I969" s="14">
        <f t="shared" si="77"/>
        <v>0</v>
      </c>
      <c r="J969" s="14">
        <f t="shared" si="78"/>
        <v>4</v>
      </c>
      <c r="K969" s="14">
        <f t="shared" si="79"/>
        <v>5</v>
      </c>
    </row>
    <row r="970" spans="1:11" x14ac:dyDescent="0.35">
      <c r="A970" s="23" t="s">
        <v>1687</v>
      </c>
      <c r="B970" s="17">
        <v>14</v>
      </c>
      <c r="C970" s="17">
        <v>0</v>
      </c>
      <c r="D970" s="17">
        <v>1</v>
      </c>
      <c r="E970" s="17">
        <v>1</v>
      </c>
      <c r="F970" s="17">
        <v>3</v>
      </c>
      <c r="G970" s="14" t="str">
        <f t="shared" si="75"/>
        <v>z</v>
      </c>
      <c r="H970" s="14" t="str">
        <f t="shared" si="76"/>
        <v>z</v>
      </c>
      <c r="I970" s="14" t="str">
        <f t="shared" si="77"/>
        <v>z</v>
      </c>
      <c r="J970" s="14" t="str">
        <f t="shared" si="78"/>
        <v>z</v>
      </c>
      <c r="K970" s="14" t="str">
        <f t="shared" si="79"/>
        <v>z</v>
      </c>
    </row>
    <row r="971" spans="1:11" x14ac:dyDescent="0.35">
      <c r="A971" s="22" t="s">
        <v>1687</v>
      </c>
      <c r="B971" s="16">
        <v>12</v>
      </c>
      <c r="C971" s="17">
        <v>1</v>
      </c>
      <c r="D971" s="17">
        <v>1</v>
      </c>
      <c r="E971" s="16">
        <v>1</v>
      </c>
      <c r="F971" s="16">
        <v>3</v>
      </c>
      <c r="G971" s="14" t="str">
        <f t="shared" si="75"/>
        <v>z</v>
      </c>
      <c r="H971" s="14" t="str">
        <f t="shared" si="76"/>
        <v>z</v>
      </c>
      <c r="I971" s="14" t="str">
        <f t="shared" si="77"/>
        <v>z</v>
      </c>
      <c r="J971" s="14" t="str">
        <f t="shared" si="78"/>
        <v>z</v>
      </c>
      <c r="K971" s="14" t="str">
        <f t="shared" si="79"/>
        <v>z</v>
      </c>
    </row>
    <row r="972" spans="1:11" x14ac:dyDescent="0.35">
      <c r="A972" s="23">
        <v>416000</v>
      </c>
      <c r="B972" s="17">
        <v>9</v>
      </c>
      <c r="C972" s="17">
        <v>1</v>
      </c>
      <c r="D972" s="17">
        <v>1</v>
      </c>
      <c r="E972" s="17">
        <v>4</v>
      </c>
      <c r="F972" s="17">
        <v>2</v>
      </c>
      <c r="G972" s="14">
        <f t="shared" si="75"/>
        <v>9</v>
      </c>
      <c r="H972" s="14">
        <f t="shared" si="76"/>
        <v>1</v>
      </c>
      <c r="I972" s="14">
        <f t="shared" si="77"/>
        <v>1</v>
      </c>
      <c r="J972" s="14">
        <f t="shared" si="78"/>
        <v>4</v>
      </c>
      <c r="K972" s="14">
        <f t="shared" si="79"/>
        <v>2</v>
      </c>
    </row>
    <row r="973" spans="1:11" x14ac:dyDescent="0.35">
      <c r="A973" s="22">
        <v>642000</v>
      </c>
      <c r="B973" s="16">
        <v>11</v>
      </c>
      <c r="C973" s="17">
        <v>0</v>
      </c>
      <c r="D973" s="17">
        <v>1</v>
      </c>
      <c r="E973" s="16">
        <v>4</v>
      </c>
      <c r="F973" s="16">
        <v>4</v>
      </c>
      <c r="G973" s="14">
        <f t="shared" si="75"/>
        <v>11</v>
      </c>
      <c r="H973" s="14">
        <f t="shared" si="76"/>
        <v>0</v>
      </c>
      <c r="I973" s="14">
        <f t="shared" si="77"/>
        <v>1</v>
      </c>
      <c r="J973" s="14">
        <f t="shared" si="78"/>
        <v>4</v>
      </c>
      <c r="K973" s="14">
        <f t="shared" si="79"/>
        <v>4</v>
      </c>
    </row>
    <row r="974" spans="1:11" x14ac:dyDescent="0.35">
      <c r="A974" s="23">
        <v>396000</v>
      </c>
      <c r="B974" s="17">
        <v>9</v>
      </c>
      <c r="C974" s="17">
        <v>0</v>
      </c>
      <c r="D974" s="17">
        <v>1</v>
      </c>
      <c r="E974" s="17">
        <v>4</v>
      </c>
      <c r="F974" s="17">
        <v>4</v>
      </c>
      <c r="G974" s="14">
        <f t="shared" si="75"/>
        <v>9</v>
      </c>
      <c r="H974" s="14">
        <f t="shared" si="76"/>
        <v>0</v>
      </c>
      <c r="I974" s="14">
        <f t="shared" si="77"/>
        <v>1</v>
      </c>
      <c r="J974" s="14">
        <f t="shared" si="78"/>
        <v>4</v>
      </c>
      <c r="K974" s="14">
        <f t="shared" si="79"/>
        <v>4</v>
      </c>
    </row>
    <row r="975" spans="1:11" x14ac:dyDescent="0.35">
      <c r="A975" s="22" t="s">
        <v>1687</v>
      </c>
      <c r="B975" s="16">
        <v>15</v>
      </c>
      <c r="C975" s="17">
        <v>1</v>
      </c>
      <c r="D975" s="17">
        <v>1</v>
      </c>
      <c r="E975" s="16">
        <v>9</v>
      </c>
      <c r="F975" s="16">
        <v>3</v>
      </c>
      <c r="G975" s="14" t="str">
        <f t="shared" si="75"/>
        <v>z</v>
      </c>
      <c r="H975" s="14" t="str">
        <f t="shared" si="76"/>
        <v>z</v>
      </c>
      <c r="I975" s="14" t="str">
        <f t="shared" si="77"/>
        <v>z</v>
      </c>
      <c r="J975" s="14" t="str">
        <f t="shared" si="78"/>
        <v>z</v>
      </c>
      <c r="K975" s="14" t="str">
        <f t="shared" si="79"/>
        <v>z</v>
      </c>
    </row>
    <row r="976" spans="1:11" x14ac:dyDescent="0.35">
      <c r="A976" s="23">
        <v>1430000</v>
      </c>
      <c r="B976" s="17">
        <v>15</v>
      </c>
      <c r="C976" s="17">
        <v>1</v>
      </c>
      <c r="D976" s="17">
        <v>1</v>
      </c>
      <c r="E976" s="17">
        <v>9</v>
      </c>
      <c r="F976" s="17">
        <v>3</v>
      </c>
      <c r="G976" s="14">
        <f t="shared" si="75"/>
        <v>15</v>
      </c>
      <c r="H976" s="14">
        <f t="shared" si="76"/>
        <v>1</v>
      </c>
      <c r="I976" s="14">
        <f t="shared" si="77"/>
        <v>1</v>
      </c>
      <c r="J976" s="14">
        <f t="shared" si="78"/>
        <v>9</v>
      </c>
      <c r="K976" s="14">
        <f t="shared" si="79"/>
        <v>3</v>
      </c>
    </row>
    <row r="977" spans="1:11" x14ac:dyDescent="0.35">
      <c r="A977" s="22">
        <v>802000</v>
      </c>
      <c r="B977" s="16">
        <v>13</v>
      </c>
      <c r="C977" s="17">
        <v>0</v>
      </c>
      <c r="D977" s="17">
        <v>1</v>
      </c>
      <c r="E977" s="16">
        <v>12</v>
      </c>
      <c r="F977" s="16">
        <v>2</v>
      </c>
      <c r="G977" s="14">
        <f t="shared" si="75"/>
        <v>13</v>
      </c>
      <c r="H977" s="14">
        <f t="shared" si="76"/>
        <v>0</v>
      </c>
      <c r="I977" s="14">
        <f t="shared" si="77"/>
        <v>1</v>
      </c>
      <c r="J977" s="14">
        <f t="shared" si="78"/>
        <v>12</v>
      </c>
      <c r="K977" s="14">
        <f t="shared" si="79"/>
        <v>2</v>
      </c>
    </row>
    <row r="978" spans="1:11" x14ac:dyDescent="0.35">
      <c r="A978" s="23">
        <v>840000</v>
      </c>
      <c r="B978" s="17">
        <v>10</v>
      </c>
      <c r="C978" s="17">
        <v>1</v>
      </c>
      <c r="D978" s="17">
        <v>1</v>
      </c>
      <c r="E978" s="17">
        <v>12</v>
      </c>
      <c r="F978" s="17">
        <v>2</v>
      </c>
      <c r="G978" s="14">
        <f t="shared" si="75"/>
        <v>10</v>
      </c>
      <c r="H978" s="14">
        <f t="shared" si="76"/>
        <v>1</v>
      </c>
      <c r="I978" s="14">
        <f t="shared" si="77"/>
        <v>1</v>
      </c>
      <c r="J978" s="14">
        <f t="shared" si="78"/>
        <v>12</v>
      </c>
      <c r="K978" s="14">
        <f t="shared" si="79"/>
        <v>2</v>
      </c>
    </row>
    <row r="979" spans="1:11" x14ac:dyDescent="0.35">
      <c r="A979" s="22">
        <v>74000</v>
      </c>
      <c r="B979" s="16">
        <v>9</v>
      </c>
      <c r="C979" s="17">
        <v>0</v>
      </c>
      <c r="D979" s="17">
        <v>1</v>
      </c>
      <c r="E979" s="16">
        <v>0</v>
      </c>
      <c r="F979" s="16">
        <v>2</v>
      </c>
      <c r="G979" s="14">
        <f t="shared" si="75"/>
        <v>9</v>
      </c>
      <c r="H979" s="14">
        <f t="shared" si="76"/>
        <v>0</v>
      </c>
      <c r="I979" s="14">
        <f t="shared" si="77"/>
        <v>1</v>
      </c>
      <c r="J979" s="14">
        <f t="shared" si="78"/>
        <v>0</v>
      </c>
      <c r="K979" s="14">
        <f t="shared" si="79"/>
        <v>2</v>
      </c>
    </row>
    <row r="980" spans="1:11" x14ac:dyDescent="0.35">
      <c r="A980" s="23" t="s">
        <v>1687</v>
      </c>
      <c r="B980" s="17">
        <v>17</v>
      </c>
      <c r="C980" s="17">
        <v>0</v>
      </c>
      <c r="D980" s="17">
        <v>1</v>
      </c>
      <c r="E980" s="17">
        <v>0</v>
      </c>
      <c r="F980" s="17">
        <v>2</v>
      </c>
      <c r="G980" s="14" t="str">
        <f t="shared" si="75"/>
        <v>z</v>
      </c>
      <c r="H980" s="14" t="str">
        <f t="shared" si="76"/>
        <v>z</v>
      </c>
      <c r="I980" s="14" t="str">
        <f t="shared" si="77"/>
        <v>z</v>
      </c>
      <c r="J980" s="14" t="str">
        <f t="shared" si="78"/>
        <v>z</v>
      </c>
      <c r="K980" s="14" t="str">
        <f t="shared" si="79"/>
        <v>z</v>
      </c>
    </row>
    <row r="981" spans="1:11" x14ac:dyDescent="0.35">
      <c r="A981" s="22">
        <v>230000</v>
      </c>
      <c r="B981" s="16">
        <v>11</v>
      </c>
      <c r="C981" s="17">
        <v>1</v>
      </c>
      <c r="D981" s="17">
        <v>1</v>
      </c>
      <c r="E981" s="16">
        <v>9</v>
      </c>
      <c r="F981" s="16">
        <v>2</v>
      </c>
      <c r="G981" s="14">
        <f t="shared" si="75"/>
        <v>11</v>
      </c>
      <c r="H981" s="14">
        <f t="shared" si="76"/>
        <v>1</v>
      </c>
      <c r="I981" s="14">
        <f t="shared" si="77"/>
        <v>1</v>
      </c>
      <c r="J981" s="14">
        <f t="shared" si="78"/>
        <v>9</v>
      </c>
      <c r="K981" s="14">
        <f t="shared" si="79"/>
        <v>2</v>
      </c>
    </row>
    <row r="982" spans="1:11" x14ac:dyDescent="0.35">
      <c r="A982" s="23" t="s">
        <v>1687</v>
      </c>
      <c r="B982" s="17">
        <v>7</v>
      </c>
      <c r="C982" s="17">
        <v>1</v>
      </c>
      <c r="D982" s="17">
        <v>1</v>
      </c>
      <c r="E982" s="17">
        <v>3</v>
      </c>
      <c r="F982" s="17">
        <v>2</v>
      </c>
      <c r="G982" s="14" t="str">
        <f t="shared" si="75"/>
        <v>z</v>
      </c>
      <c r="H982" s="14" t="str">
        <f t="shared" si="76"/>
        <v>z</v>
      </c>
      <c r="I982" s="14" t="str">
        <f t="shared" si="77"/>
        <v>z</v>
      </c>
      <c r="J982" s="14" t="str">
        <f t="shared" si="78"/>
        <v>z</v>
      </c>
      <c r="K982" s="14" t="str">
        <f t="shared" si="79"/>
        <v>z</v>
      </c>
    </row>
    <row r="983" spans="1:11" x14ac:dyDescent="0.35">
      <c r="A983" s="22">
        <v>70000</v>
      </c>
      <c r="B983" s="16">
        <v>12</v>
      </c>
      <c r="C983" s="17">
        <v>0</v>
      </c>
      <c r="D983" s="17">
        <v>1</v>
      </c>
      <c r="E983" s="16">
        <v>5</v>
      </c>
      <c r="F983" s="16">
        <v>2</v>
      </c>
      <c r="G983" s="14">
        <f t="shared" si="75"/>
        <v>12</v>
      </c>
      <c r="H983" s="14">
        <f t="shared" si="76"/>
        <v>0</v>
      </c>
      <c r="I983" s="14">
        <f t="shared" si="77"/>
        <v>1</v>
      </c>
      <c r="J983" s="14">
        <f t="shared" si="78"/>
        <v>5</v>
      </c>
      <c r="K983" s="14">
        <f t="shared" si="79"/>
        <v>2</v>
      </c>
    </row>
    <row r="984" spans="1:11" x14ac:dyDescent="0.35">
      <c r="A984" s="23">
        <v>60000</v>
      </c>
      <c r="B984" s="17">
        <v>9</v>
      </c>
      <c r="C984" s="17">
        <v>1</v>
      </c>
      <c r="D984" s="17">
        <v>1</v>
      </c>
      <c r="E984" s="17">
        <v>5</v>
      </c>
      <c r="F984" s="17">
        <v>2</v>
      </c>
      <c r="G984" s="14">
        <f t="shared" si="75"/>
        <v>9</v>
      </c>
      <c r="H984" s="14">
        <f t="shared" si="76"/>
        <v>1</v>
      </c>
      <c r="I984" s="14">
        <f t="shared" si="77"/>
        <v>1</v>
      </c>
      <c r="J984" s="14">
        <f t="shared" si="78"/>
        <v>5</v>
      </c>
      <c r="K984" s="14">
        <f t="shared" si="79"/>
        <v>2</v>
      </c>
    </row>
    <row r="985" spans="1:11" x14ac:dyDescent="0.35">
      <c r="A985" s="22">
        <v>1135000</v>
      </c>
      <c r="B985" s="16">
        <v>13</v>
      </c>
      <c r="C985" s="17">
        <v>0</v>
      </c>
      <c r="D985" s="17">
        <v>0</v>
      </c>
      <c r="E985" s="16">
        <v>3</v>
      </c>
      <c r="F985" s="16">
        <v>1</v>
      </c>
      <c r="G985" s="14">
        <f t="shared" si="75"/>
        <v>13</v>
      </c>
      <c r="H985" s="14">
        <f t="shared" si="76"/>
        <v>0</v>
      </c>
      <c r="I985" s="14">
        <f t="shared" si="77"/>
        <v>0</v>
      </c>
      <c r="J985" s="14">
        <f t="shared" si="78"/>
        <v>3</v>
      </c>
      <c r="K985" s="14">
        <f t="shared" si="79"/>
        <v>1</v>
      </c>
    </row>
    <row r="986" spans="1:11" x14ac:dyDescent="0.35">
      <c r="A986" s="23">
        <v>14500</v>
      </c>
      <c r="B986" s="17">
        <v>12</v>
      </c>
      <c r="C986" s="17">
        <v>0</v>
      </c>
      <c r="D986" s="17">
        <v>1</v>
      </c>
      <c r="E986" s="17">
        <v>2</v>
      </c>
      <c r="F986" s="17">
        <v>2</v>
      </c>
      <c r="G986" s="14">
        <f t="shared" si="75"/>
        <v>12</v>
      </c>
      <c r="H986" s="14">
        <f t="shared" si="76"/>
        <v>0</v>
      </c>
      <c r="I986" s="14">
        <f t="shared" si="77"/>
        <v>1</v>
      </c>
      <c r="J986" s="14">
        <f t="shared" si="78"/>
        <v>2</v>
      </c>
      <c r="K986" s="14">
        <f t="shared" si="79"/>
        <v>2</v>
      </c>
    </row>
    <row r="987" spans="1:11" x14ac:dyDescent="0.35">
      <c r="A987" s="22">
        <v>10000</v>
      </c>
      <c r="B987" s="16">
        <v>10</v>
      </c>
      <c r="C987" s="17">
        <v>0</v>
      </c>
      <c r="D987" s="17">
        <v>1</v>
      </c>
      <c r="E987" s="16">
        <v>2</v>
      </c>
      <c r="F987" s="16">
        <v>2</v>
      </c>
      <c r="G987" s="14">
        <f t="shared" si="75"/>
        <v>10</v>
      </c>
      <c r="H987" s="14">
        <f t="shared" si="76"/>
        <v>0</v>
      </c>
      <c r="I987" s="14">
        <f t="shared" si="77"/>
        <v>1</v>
      </c>
      <c r="J987" s="14">
        <f t="shared" si="78"/>
        <v>2</v>
      </c>
      <c r="K987" s="14">
        <f t="shared" si="79"/>
        <v>2</v>
      </c>
    </row>
    <row r="988" spans="1:11" x14ac:dyDescent="0.35">
      <c r="A988" s="23" t="s">
        <v>1687</v>
      </c>
      <c r="B988" s="17">
        <v>17</v>
      </c>
      <c r="C988" s="17">
        <v>0</v>
      </c>
      <c r="D988" s="17">
        <v>1</v>
      </c>
      <c r="E988" s="17">
        <v>1</v>
      </c>
      <c r="F988" s="17">
        <v>1</v>
      </c>
      <c r="G988" s="14" t="str">
        <f t="shared" si="75"/>
        <v>z</v>
      </c>
      <c r="H988" s="14" t="str">
        <f t="shared" si="76"/>
        <v>z</v>
      </c>
      <c r="I988" s="14" t="str">
        <f t="shared" si="77"/>
        <v>z</v>
      </c>
      <c r="J988" s="14" t="str">
        <f t="shared" si="78"/>
        <v>z</v>
      </c>
      <c r="K988" s="14" t="str">
        <f t="shared" si="79"/>
        <v>z</v>
      </c>
    </row>
    <row r="989" spans="1:11" x14ac:dyDescent="0.35">
      <c r="A989" s="22">
        <v>50000</v>
      </c>
      <c r="B989" s="16">
        <v>10</v>
      </c>
      <c r="C989" s="17">
        <v>0</v>
      </c>
      <c r="D989" s="17">
        <v>1</v>
      </c>
      <c r="E989" s="16">
        <v>2</v>
      </c>
      <c r="F989" s="16">
        <v>2</v>
      </c>
      <c r="G989" s="14">
        <f t="shared" si="75"/>
        <v>10</v>
      </c>
      <c r="H989" s="14">
        <f t="shared" si="76"/>
        <v>0</v>
      </c>
      <c r="I989" s="14">
        <f t="shared" si="77"/>
        <v>1</v>
      </c>
      <c r="J989" s="14">
        <f t="shared" si="78"/>
        <v>2</v>
      </c>
      <c r="K989" s="14">
        <f t="shared" si="79"/>
        <v>2</v>
      </c>
    </row>
    <row r="990" spans="1:11" x14ac:dyDescent="0.35">
      <c r="A990" s="23" t="s">
        <v>1687</v>
      </c>
      <c r="B990" s="17">
        <v>16</v>
      </c>
      <c r="C990" s="17">
        <v>1</v>
      </c>
      <c r="D990" s="17">
        <v>1</v>
      </c>
      <c r="E990" s="17">
        <v>0</v>
      </c>
      <c r="F990" s="17">
        <v>1</v>
      </c>
      <c r="G990" s="14" t="str">
        <f t="shared" si="75"/>
        <v>z</v>
      </c>
      <c r="H990" s="14" t="str">
        <f t="shared" si="76"/>
        <v>z</v>
      </c>
      <c r="I990" s="14" t="str">
        <f t="shared" si="77"/>
        <v>z</v>
      </c>
      <c r="J990" s="14" t="str">
        <f t="shared" si="78"/>
        <v>z</v>
      </c>
      <c r="K990" s="14" t="str">
        <f t="shared" si="79"/>
        <v>z</v>
      </c>
    </row>
    <row r="991" spans="1:11" x14ac:dyDescent="0.35">
      <c r="A991" s="22">
        <v>820000</v>
      </c>
      <c r="B991" s="16">
        <v>11</v>
      </c>
      <c r="C991" s="17">
        <v>0</v>
      </c>
      <c r="D991" s="17">
        <v>1</v>
      </c>
      <c r="E991" s="16">
        <v>7</v>
      </c>
      <c r="F991" s="16">
        <v>2</v>
      </c>
      <c r="G991" s="14">
        <f t="shared" si="75"/>
        <v>11</v>
      </c>
      <c r="H991" s="14">
        <f t="shared" si="76"/>
        <v>0</v>
      </c>
      <c r="I991" s="14">
        <f t="shared" si="77"/>
        <v>1</v>
      </c>
      <c r="J991" s="14">
        <f t="shared" si="78"/>
        <v>7</v>
      </c>
      <c r="K991" s="14">
        <f t="shared" si="79"/>
        <v>2</v>
      </c>
    </row>
    <row r="992" spans="1:11" x14ac:dyDescent="0.35">
      <c r="A992" s="23">
        <v>840000</v>
      </c>
      <c r="B992" s="17">
        <v>6</v>
      </c>
      <c r="C992" s="17">
        <v>1</v>
      </c>
      <c r="D992" s="17">
        <v>1</v>
      </c>
      <c r="E992" s="17">
        <v>7</v>
      </c>
      <c r="F992" s="17">
        <v>2</v>
      </c>
      <c r="G992" s="14">
        <f t="shared" si="75"/>
        <v>6</v>
      </c>
      <c r="H992" s="14">
        <f t="shared" si="76"/>
        <v>1</v>
      </c>
      <c r="I992" s="14">
        <f t="shared" si="77"/>
        <v>1</v>
      </c>
      <c r="J992" s="14">
        <f t="shared" si="78"/>
        <v>7</v>
      </c>
      <c r="K992" s="14">
        <f t="shared" si="79"/>
        <v>2</v>
      </c>
    </row>
    <row r="993" spans="1:11" x14ac:dyDescent="0.35">
      <c r="A993" s="22" t="s">
        <v>1687</v>
      </c>
      <c r="B993" s="16">
        <v>14</v>
      </c>
      <c r="C993" s="17">
        <v>1</v>
      </c>
      <c r="D993" s="17">
        <v>1</v>
      </c>
      <c r="E993" s="16">
        <v>5</v>
      </c>
      <c r="F993" s="16">
        <v>5</v>
      </c>
      <c r="G993" s="14" t="str">
        <f t="shared" si="75"/>
        <v>z</v>
      </c>
      <c r="H993" s="14" t="str">
        <f t="shared" si="76"/>
        <v>z</v>
      </c>
      <c r="I993" s="14" t="str">
        <f t="shared" si="77"/>
        <v>z</v>
      </c>
      <c r="J993" s="14" t="str">
        <f t="shared" si="78"/>
        <v>z</v>
      </c>
      <c r="K993" s="14" t="str">
        <f t="shared" si="79"/>
        <v>z</v>
      </c>
    </row>
    <row r="994" spans="1:11" x14ac:dyDescent="0.35">
      <c r="A994" s="23" t="s">
        <v>1687</v>
      </c>
      <c r="B994" s="17">
        <v>10</v>
      </c>
      <c r="C994" s="17">
        <v>1</v>
      </c>
      <c r="D994" s="17">
        <v>1</v>
      </c>
      <c r="E994" s="17">
        <v>5</v>
      </c>
      <c r="F994" s="17">
        <v>5</v>
      </c>
      <c r="G994" s="14" t="str">
        <f t="shared" si="75"/>
        <v>z</v>
      </c>
      <c r="H994" s="14" t="str">
        <f t="shared" si="76"/>
        <v>z</v>
      </c>
      <c r="I994" s="14" t="str">
        <f t="shared" si="77"/>
        <v>z</v>
      </c>
      <c r="J994" s="14" t="str">
        <f t="shared" si="78"/>
        <v>z</v>
      </c>
      <c r="K994" s="14" t="str">
        <f t="shared" si="79"/>
        <v>z</v>
      </c>
    </row>
    <row r="995" spans="1:11" x14ac:dyDescent="0.35">
      <c r="A995" s="22" t="s">
        <v>1687</v>
      </c>
      <c r="B995" s="16">
        <v>10</v>
      </c>
      <c r="C995" s="17">
        <v>0</v>
      </c>
      <c r="D995" s="17">
        <v>1</v>
      </c>
      <c r="E995" s="16">
        <v>5</v>
      </c>
      <c r="F995" s="16">
        <v>5</v>
      </c>
      <c r="G995" s="14" t="str">
        <f t="shared" si="75"/>
        <v>z</v>
      </c>
      <c r="H995" s="14" t="str">
        <f t="shared" si="76"/>
        <v>z</v>
      </c>
      <c r="I995" s="14" t="str">
        <f t="shared" si="77"/>
        <v>z</v>
      </c>
      <c r="J995" s="14" t="str">
        <f t="shared" si="78"/>
        <v>z</v>
      </c>
      <c r="K995" s="14" t="str">
        <f t="shared" si="79"/>
        <v>z</v>
      </c>
    </row>
    <row r="996" spans="1:11" x14ac:dyDescent="0.35">
      <c r="A996" s="23" t="s">
        <v>1687</v>
      </c>
      <c r="B996" s="17">
        <v>16</v>
      </c>
      <c r="C996" s="17">
        <v>0</v>
      </c>
      <c r="D996" s="17">
        <v>1</v>
      </c>
      <c r="E996" s="17">
        <v>5</v>
      </c>
      <c r="F996" s="17">
        <v>3</v>
      </c>
      <c r="G996" s="14" t="str">
        <f t="shared" si="75"/>
        <v>z</v>
      </c>
      <c r="H996" s="14" t="str">
        <f t="shared" si="76"/>
        <v>z</v>
      </c>
      <c r="I996" s="14" t="str">
        <f t="shared" si="77"/>
        <v>z</v>
      </c>
      <c r="J996" s="14" t="str">
        <f t="shared" si="78"/>
        <v>z</v>
      </c>
      <c r="K996" s="14" t="str">
        <f t="shared" si="79"/>
        <v>z</v>
      </c>
    </row>
    <row r="997" spans="1:11" x14ac:dyDescent="0.35">
      <c r="A997" s="22">
        <v>328000</v>
      </c>
      <c r="B997" s="16">
        <v>11</v>
      </c>
      <c r="C997" s="17">
        <v>0</v>
      </c>
      <c r="D997" s="17">
        <v>1</v>
      </c>
      <c r="E997" s="16">
        <v>5</v>
      </c>
      <c r="F997" s="16">
        <v>3</v>
      </c>
      <c r="G997" s="14">
        <f t="shared" si="75"/>
        <v>11</v>
      </c>
      <c r="H997" s="14">
        <f t="shared" si="76"/>
        <v>0</v>
      </c>
      <c r="I997" s="14">
        <f t="shared" si="77"/>
        <v>1</v>
      </c>
      <c r="J997" s="14">
        <f t="shared" si="78"/>
        <v>5</v>
      </c>
      <c r="K997" s="14">
        <f t="shared" si="79"/>
        <v>3</v>
      </c>
    </row>
    <row r="998" spans="1:11" x14ac:dyDescent="0.35">
      <c r="A998" s="23">
        <v>320000</v>
      </c>
      <c r="B998" s="17">
        <v>6</v>
      </c>
      <c r="C998" s="17">
        <v>1</v>
      </c>
      <c r="D998" s="17">
        <v>1</v>
      </c>
      <c r="E998" s="17">
        <v>5</v>
      </c>
      <c r="F998" s="17">
        <v>3</v>
      </c>
      <c r="G998" s="14">
        <f t="shared" si="75"/>
        <v>6</v>
      </c>
      <c r="H998" s="14">
        <f t="shared" si="76"/>
        <v>1</v>
      </c>
      <c r="I998" s="14">
        <f t="shared" si="77"/>
        <v>1</v>
      </c>
      <c r="J998" s="14">
        <f t="shared" si="78"/>
        <v>5</v>
      </c>
      <c r="K998" s="14">
        <f t="shared" si="79"/>
        <v>3</v>
      </c>
    </row>
    <row r="999" spans="1:11" x14ac:dyDescent="0.35">
      <c r="A999" s="22">
        <v>1610000</v>
      </c>
      <c r="B999" s="16">
        <v>17</v>
      </c>
      <c r="C999" s="17">
        <v>1</v>
      </c>
      <c r="D999" s="17">
        <v>1</v>
      </c>
      <c r="E999" s="16">
        <v>9</v>
      </c>
      <c r="F999" s="16">
        <v>2</v>
      </c>
      <c r="G999" s="14">
        <f t="shared" si="75"/>
        <v>17</v>
      </c>
      <c r="H999" s="14">
        <f t="shared" si="76"/>
        <v>1</v>
      </c>
      <c r="I999" s="14">
        <f t="shared" si="77"/>
        <v>1</v>
      </c>
      <c r="J999" s="14">
        <f t="shared" si="78"/>
        <v>9</v>
      </c>
      <c r="K999" s="14">
        <f t="shared" si="79"/>
        <v>2</v>
      </c>
    </row>
    <row r="1000" spans="1:11" x14ac:dyDescent="0.35">
      <c r="A1000" s="23">
        <v>1820000</v>
      </c>
      <c r="B1000" s="17">
        <v>15</v>
      </c>
      <c r="C1000" s="17">
        <v>0</v>
      </c>
      <c r="D1000" s="17">
        <v>1</v>
      </c>
      <c r="E1000" s="17">
        <v>9</v>
      </c>
      <c r="F1000" s="17">
        <v>2</v>
      </c>
      <c r="G1000" s="14">
        <f t="shared" si="75"/>
        <v>15</v>
      </c>
      <c r="H1000" s="14">
        <f t="shared" si="76"/>
        <v>0</v>
      </c>
      <c r="I1000" s="14">
        <f t="shared" si="77"/>
        <v>1</v>
      </c>
      <c r="J1000" s="14">
        <f t="shared" si="78"/>
        <v>9</v>
      </c>
      <c r="K1000" s="14">
        <f t="shared" si="79"/>
        <v>2</v>
      </c>
    </row>
    <row r="1001" spans="1:11" x14ac:dyDescent="0.35">
      <c r="A1001" s="22" t="s">
        <v>1687</v>
      </c>
      <c r="B1001" s="16">
        <v>15</v>
      </c>
      <c r="C1001" s="17">
        <v>1</v>
      </c>
      <c r="D1001" s="17">
        <v>1</v>
      </c>
      <c r="E1001" s="16">
        <v>5</v>
      </c>
      <c r="F1001" s="16">
        <v>2</v>
      </c>
      <c r="G1001" s="14" t="str">
        <f t="shared" si="75"/>
        <v>z</v>
      </c>
      <c r="H1001" s="14" t="str">
        <f t="shared" si="76"/>
        <v>z</v>
      </c>
      <c r="I1001" s="14" t="str">
        <f t="shared" si="77"/>
        <v>z</v>
      </c>
      <c r="J1001" s="14" t="str">
        <f t="shared" si="78"/>
        <v>z</v>
      </c>
      <c r="K1001" s="14" t="str">
        <f t="shared" si="79"/>
        <v>z</v>
      </c>
    </row>
    <row r="1002" spans="1:11" x14ac:dyDescent="0.35">
      <c r="A1002" s="23">
        <v>3090000</v>
      </c>
      <c r="B1002" s="17">
        <v>12</v>
      </c>
      <c r="C1002" s="17">
        <v>0</v>
      </c>
      <c r="D1002" s="17">
        <v>1</v>
      </c>
      <c r="E1002" s="17">
        <v>5</v>
      </c>
      <c r="F1002" s="17">
        <v>2</v>
      </c>
      <c r="G1002" s="14">
        <f t="shared" si="75"/>
        <v>12</v>
      </c>
      <c r="H1002" s="14">
        <f t="shared" si="76"/>
        <v>0</v>
      </c>
      <c r="I1002" s="14">
        <f t="shared" si="77"/>
        <v>1</v>
      </c>
      <c r="J1002" s="14">
        <f t="shared" si="78"/>
        <v>5</v>
      </c>
      <c r="K1002" s="14">
        <f t="shared" si="79"/>
        <v>2</v>
      </c>
    </row>
    <row r="1003" spans="1:11" x14ac:dyDescent="0.35">
      <c r="A1003" s="22">
        <v>952000</v>
      </c>
      <c r="B1003" s="16">
        <v>7</v>
      </c>
      <c r="C1003" s="17">
        <v>0</v>
      </c>
      <c r="D1003" s="17">
        <v>1</v>
      </c>
      <c r="E1003" s="16">
        <v>7</v>
      </c>
      <c r="F1003" s="16">
        <v>1</v>
      </c>
      <c r="G1003" s="14">
        <f t="shared" si="75"/>
        <v>7</v>
      </c>
      <c r="H1003" s="14">
        <f t="shared" si="76"/>
        <v>0</v>
      </c>
      <c r="I1003" s="14">
        <f t="shared" si="77"/>
        <v>1</v>
      </c>
      <c r="J1003" s="14">
        <f t="shared" si="78"/>
        <v>7</v>
      </c>
      <c r="K1003" s="14">
        <f t="shared" si="79"/>
        <v>1</v>
      </c>
    </row>
    <row r="1004" spans="1:11" x14ac:dyDescent="0.35">
      <c r="A1004" s="23" t="s">
        <v>1687</v>
      </c>
      <c r="B1004" s="17">
        <v>14</v>
      </c>
      <c r="C1004" s="17">
        <v>1</v>
      </c>
      <c r="D1004" s="17">
        <v>1</v>
      </c>
      <c r="E1004" s="17">
        <v>0</v>
      </c>
      <c r="F1004" s="17">
        <v>4</v>
      </c>
      <c r="G1004" s="14" t="str">
        <f t="shared" si="75"/>
        <v>z</v>
      </c>
      <c r="H1004" s="14" t="str">
        <f t="shared" si="76"/>
        <v>z</v>
      </c>
      <c r="I1004" s="14" t="str">
        <f t="shared" si="77"/>
        <v>z</v>
      </c>
      <c r="J1004" s="14" t="str">
        <f t="shared" si="78"/>
        <v>z</v>
      </c>
      <c r="K1004" s="14" t="str">
        <f t="shared" si="79"/>
        <v>z</v>
      </c>
    </row>
    <row r="1005" spans="1:11" x14ac:dyDescent="0.35">
      <c r="A1005" s="22">
        <v>19000</v>
      </c>
      <c r="B1005" s="16">
        <v>12</v>
      </c>
      <c r="C1005" s="17">
        <v>0</v>
      </c>
      <c r="D1005" s="17">
        <v>1</v>
      </c>
      <c r="E1005" s="16">
        <v>0</v>
      </c>
      <c r="F1005" s="16">
        <v>4</v>
      </c>
      <c r="G1005" s="14">
        <f t="shared" si="75"/>
        <v>12</v>
      </c>
      <c r="H1005" s="14">
        <f t="shared" si="76"/>
        <v>0</v>
      </c>
      <c r="I1005" s="14">
        <f t="shared" si="77"/>
        <v>1</v>
      </c>
      <c r="J1005" s="14">
        <f t="shared" si="78"/>
        <v>0</v>
      </c>
      <c r="K1005" s="14">
        <f t="shared" si="79"/>
        <v>4</v>
      </c>
    </row>
    <row r="1006" spans="1:11" x14ac:dyDescent="0.35">
      <c r="A1006" s="23">
        <v>59000</v>
      </c>
      <c r="B1006" s="17">
        <v>10</v>
      </c>
      <c r="C1006" s="17">
        <v>1</v>
      </c>
      <c r="D1006" s="17">
        <v>1</v>
      </c>
      <c r="E1006" s="17">
        <v>0</v>
      </c>
      <c r="F1006" s="17">
        <v>4</v>
      </c>
      <c r="G1006" s="14">
        <f t="shared" si="75"/>
        <v>10</v>
      </c>
      <c r="H1006" s="14">
        <f t="shared" si="76"/>
        <v>1</v>
      </c>
      <c r="I1006" s="14">
        <f t="shared" si="77"/>
        <v>1</v>
      </c>
      <c r="J1006" s="14">
        <f t="shared" si="78"/>
        <v>0</v>
      </c>
      <c r="K1006" s="14">
        <f t="shared" si="79"/>
        <v>4</v>
      </c>
    </row>
    <row r="1007" spans="1:11" x14ac:dyDescent="0.35">
      <c r="A1007" s="22">
        <v>11000</v>
      </c>
      <c r="B1007" s="16">
        <v>7</v>
      </c>
      <c r="C1007" s="17">
        <v>1</v>
      </c>
      <c r="D1007" s="17">
        <v>1</v>
      </c>
      <c r="E1007" s="16">
        <v>0</v>
      </c>
      <c r="F1007" s="16">
        <v>4</v>
      </c>
      <c r="G1007" s="14">
        <f t="shared" si="75"/>
        <v>7</v>
      </c>
      <c r="H1007" s="14">
        <f t="shared" si="76"/>
        <v>1</v>
      </c>
      <c r="I1007" s="14">
        <f t="shared" si="77"/>
        <v>1</v>
      </c>
      <c r="J1007" s="14">
        <f t="shared" si="78"/>
        <v>0</v>
      </c>
      <c r="K1007" s="14">
        <f t="shared" si="79"/>
        <v>4</v>
      </c>
    </row>
    <row r="1008" spans="1:11" x14ac:dyDescent="0.35">
      <c r="A1008" s="23">
        <v>200000</v>
      </c>
      <c r="B1008" s="17">
        <v>9</v>
      </c>
      <c r="C1008" s="17">
        <v>0</v>
      </c>
      <c r="D1008" s="17">
        <v>1</v>
      </c>
      <c r="E1008" s="17">
        <v>4</v>
      </c>
      <c r="F1008" s="17">
        <v>3</v>
      </c>
      <c r="G1008" s="14">
        <f t="shared" si="75"/>
        <v>9</v>
      </c>
      <c r="H1008" s="14">
        <f t="shared" si="76"/>
        <v>0</v>
      </c>
      <c r="I1008" s="14">
        <f t="shared" si="77"/>
        <v>1</v>
      </c>
      <c r="J1008" s="14">
        <f t="shared" si="78"/>
        <v>4</v>
      </c>
      <c r="K1008" s="14">
        <f t="shared" si="79"/>
        <v>3</v>
      </c>
    </row>
    <row r="1009" spans="1:11" x14ac:dyDescent="0.35">
      <c r="A1009" s="22">
        <v>47000</v>
      </c>
      <c r="B1009" s="16">
        <v>11</v>
      </c>
      <c r="C1009" s="17">
        <v>0</v>
      </c>
      <c r="D1009" s="17">
        <v>1</v>
      </c>
      <c r="E1009" s="16">
        <v>6</v>
      </c>
      <c r="F1009" s="16">
        <v>2</v>
      </c>
      <c r="G1009" s="14">
        <f t="shared" si="75"/>
        <v>11</v>
      </c>
      <c r="H1009" s="14">
        <f t="shared" si="76"/>
        <v>0</v>
      </c>
      <c r="I1009" s="14">
        <f t="shared" si="77"/>
        <v>1</v>
      </c>
      <c r="J1009" s="14">
        <f t="shared" si="78"/>
        <v>6</v>
      </c>
      <c r="K1009" s="14">
        <f t="shared" si="79"/>
        <v>2</v>
      </c>
    </row>
    <row r="1010" spans="1:11" x14ac:dyDescent="0.35">
      <c r="A1010" s="23" t="s">
        <v>1687</v>
      </c>
      <c r="B1010" s="17">
        <v>17</v>
      </c>
      <c r="C1010" s="17">
        <v>0</v>
      </c>
      <c r="D1010" s="17">
        <v>1</v>
      </c>
      <c r="E1010" s="17">
        <v>4</v>
      </c>
      <c r="F1010" s="17">
        <v>4</v>
      </c>
      <c r="G1010" s="14" t="str">
        <f t="shared" si="75"/>
        <v>z</v>
      </c>
      <c r="H1010" s="14" t="str">
        <f t="shared" si="76"/>
        <v>z</v>
      </c>
      <c r="I1010" s="14" t="str">
        <f t="shared" si="77"/>
        <v>z</v>
      </c>
      <c r="J1010" s="14" t="str">
        <f t="shared" si="78"/>
        <v>z</v>
      </c>
      <c r="K1010" s="14" t="str">
        <f t="shared" si="79"/>
        <v>z</v>
      </c>
    </row>
    <row r="1011" spans="1:11" x14ac:dyDescent="0.35">
      <c r="A1011" s="22" t="s">
        <v>1687</v>
      </c>
      <c r="B1011" s="16">
        <v>14</v>
      </c>
      <c r="C1011" s="17">
        <v>1</v>
      </c>
      <c r="D1011" s="17">
        <v>1</v>
      </c>
      <c r="E1011" s="16">
        <v>4</v>
      </c>
      <c r="F1011" s="16">
        <v>4</v>
      </c>
      <c r="G1011" s="14" t="str">
        <f t="shared" si="75"/>
        <v>z</v>
      </c>
      <c r="H1011" s="14" t="str">
        <f t="shared" si="76"/>
        <v>z</v>
      </c>
      <c r="I1011" s="14" t="str">
        <f t="shared" si="77"/>
        <v>z</v>
      </c>
      <c r="J1011" s="14" t="str">
        <f t="shared" si="78"/>
        <v>z</v>
      </c>
      <c r="K1011" s="14" t="str">
        <f t="shared" si="79"/>
        <v>z</v>
      </c>
    </row>
    <row r="1012" spans="1:11" x14ac:dyDescent="0.35">
      <c r="A1012" s="23" t="s">
        <v>1687</v>
      </c>
      <c r="B1012" s="17">
        <v>7</v>
      </c>
      <c r="C1012" s="17">
        <v>0</v>
      </c>
      <c r="D1012" s="17">
        <v>1</v>
      </c>
      <c r="E1012" s="17">
        <v>4</v>
      </c>
      <c r="F1012" s="17">
        <v>4</v>
      </c>
      <c r="G1012" s="14" t="str">
        <f t="shared" si="75"/>
        <v>z</v>
      </c>
      <c r="H1012" s="14" t="str">
        <f t="shared" si="76"/>
        <v>z</v>
      </c>
      <c r="I1012" s="14" t="str">
        <f t="shared" si="77"/>
        <v>z</v>
      </c>
      <c r="J1012" s="14" t="str">
        <f t="shared" si="78"/>
        <v>z</v>
      </c>
      <c r="K1012" s="14" t="str">
        <f t="shared" si="79"/>
        <v>z</v>
      </c>
    </row>
    <row r="1013" spans="1:11" x14ac:dyDescent="0.35">
      <c r="A1013" s="22">
        <v>1360000</v>
      </c>
      <c r="B1013" s="16">
        <v>11</v>
      </c>
      <c r="C1013" s="17">
        <v>0</v>
      </c>
      <c r="D1013" s="17">
        <v>1</v>
      </c>
      <c r="E1013" s="16">
        <v>9</v>
      </c>
      <c r="F1013" s="16">
        <v>3</v>
      </c>
      <c r="G1013" s="14">
        <f t="shared" si="75"/>
        <v>11</v>
      </c>
      <c r="H1013" s="14">
        <f t="shared" si="76"/>
        <v>0</v>
      </c>
      <c r="I1013" s="14">
        <f t="shared" si="77"/>
        <v>1</v>
      </c>
      <c r="J1013" s="14">
        <f t="shared" si="78"/>
        <v>9</v>
      </c>
      <c r="K1013" s="14">
        <f t="shared" si="79"/>
        <v>3</v>
      </c>
    </row>
    <row r="1014" spans="1:11" x14ac:dyDescent="0.35">
      <c r="A1014" s="23">
        <v>660000</v>
      </c>
      <c r="B1014" s="17">
        <v>7</v>
      </c>
      <c r="C1014" s="17">
        <v>1</v>
      </c>
      <c r="D1014" s="17">
        <v>1</v>
      </c>
      <c r="E1014" s="17">
        <v>9</v>
      </c>
      <c r="F1014" s="17">
        <v>3</v>
      </c>
      <c r="G1014" s="14">
        <f t="shared" si="75"/>
        <v>7</v>
      </c>
      <c r="H1014" s="14">
        <f t="shared" si="76"/>
        <v>1</v>
      </c>
      <c r="I1014" s="14">
        <f t="shared" si="77"/>
        <v>1</v>
      </c>
      <c r="J1014" s="14">
        <f t="shared" si="78"/>
        <v>9</v>
      </c>
      <c r="K1014" s="14">
        <f t="shared" si="79"/>
        <v>3</v>
      </c>
    </row>
    <row r="1015" spans="1:11" x14ac:dyDescent="0.35">
      <c r="A1015" s="22">
        <v>2546000</v>
      </c>
      <c r="B1015" s="16">
        <v>16</v>
      </c>
      <c r="C1015" s="17">
        <v>1</v>
      </c>
      <c r="D1015" s="17">
        <v>1</v>
      </c>
      <c r="E1015" s="16">
        <v>6</v>
      </c>
      <c r="F1015" s="16">
        <v>3</v>
      </c>
      <c r="G1015" s="14">
        <f t="shared" si="75"/>
        <v>16</v>
      </c>
      <c r="H1015" s="14">
        <f t="shared" si="76"/>
        <v>1</v>
      </c>
      <c r="I1015" s="14">
        <f t="shared" si="77"/>
        <v>1</v>
      </c>
      <c r="J1015" s="14">
        <f t="shared" si="78"/>
        <v>6</v>
      </c>
      <c r="K1015" s="14">
        <f t="shared" si="79"/>
        <v>3</v>
      </c>
    </row>
    <row r="1016" spans="1:11" x14ac:dyDescent="0.35">
      <c r="A1016" s="23">
        <v>120000</v>
      </c>
      <c r="B1016" s="17">
        <v>14</v>
      </c>
      <c r="C1016" s="17">
        <v>1</v>
      </c>
      <c r="D1016" s="17">
        <v>0</v>
      </c>
      <c r="E1016" s="17">
        <v>3</v>
      </c>
      <c r="F1016" s="17">
        <v>2</v>
      </c>
      <c r="G1016" s="14">
        <f t="shared" si="75"/>
        <v>14</v>
      </c>
      <c r="H1016" s="14">
        <f t="shared" si="76"/>
        <v>1</v>
      </c>
      <c r="I1016" s="14">
        <f t="shared" si="77"/>
        <v>0</v>
      </c>
      <c r="J1016" s="14">
        <f t="shared" si="78"/>
        <v>3</v>
      </c>
      <c r="K1016" s="14">
        <f t="shared" si="79"/>
        <v>2</v>
      </c>
    </row>
    <row r="1017" spans="1:11" x14ac:dyDescent="0.35">
      <c r="A1017" s="22" t="s">
        <v>1687</v>
      </c>
      <c r="B1017" s="16">
        <v>7</v>
      </c>
      <c r="C1017" s="17">
        <v>1</v>
      </c>
      <c r="D1017" s="17">
        <v>0</v>
      </c>
      <c r="E1017" s="16">
        <v>3</v>
      </c>
      <c r="F1017" s="16">
        <v>2</v>
      </c>
      <c r="G1017" s="14" t="str">
        <f t="shared" si="75"/>
        <v>z</v>
      </c>
      <c r="H1017" s="14" t="str">
        <f t="shared" si="76"/>
        <v>z</v>
      </c>
      <c r="I1017" s="14" t="str">
        <f t="shared" si="77"/>
        <v>z</v>
      </c>
      <c r="J1017" s="14" t="str">
        <f t="shared" si="78"/>
        <v>z</v>
      </c>
      <c r="K1017" s="14" t="str">
        <f t="shared" si="79"/>
        <v>z</v>
      </c>
    </row>
    <row r="1018" spans="1:11" x14ac:dyDescent="0.35">
      <c r="A1018" s="23">
        <v>155000</v>
      </c>
      <c r="B1018" s="17">
        <v>10</v>
      </c>
      <c r="C1018" s="17">
        <v>1</v>
      </c>
      <c r="D1018" s="17">
        <v>1</v>
      </c>
      <c r="E1018" s="17">
        <v>10</v>
      </c>
      <c r="F1018" s="17">
        <v>2</v>
      </c>
      <c r="G1018" s="14">
        <f t="shared" si="75"/>
        <v>10</v>
      </c>
      <c r="H1018" s="14">
        <f t="shared" si="76"/>
        <v>1</v>
      </c>
      <c r="I1018" s="14">
        <f t="shared" si="77"/>
        <v>1</v>
      </c>
      <c r="J1018" s="14">
        <f t="shared" si="78"/>
        <v>10</v>
      </c>
      <c r="K1018" s="14">
        <f t="shared" si="79"/>
        <v>2</v>
      </c>
    </row>
    <row r="1019" spans="1:11" x14ac:dyDescent="0.35">
      <c r="A1019" s="22" t="s">
        <v>1687</v>
      </c>
      <c r="B1019" s="16">
        <v>14</v>
      </c>
      <c r="C1019" s="17">
        <v>1</v>
      </c>
      <c r="D1019" s="17">
        <v>1</v>
      </c>
      <c r="E1019" s="16">
        <v>0</v>
      </c>
      <c r="F1019" s="16">
        <v>1</v>
      </c>
      <c r="G1019" s="14" t="str">
        <f t="shared" si="75"/>
        <v>z</v>
      </c>
      <c r="H1019" s="14" t="str">
        <f t="shared" si="76"/>
        <v>z</v>
      </c>
      <c r="I1019" s="14" t="str">
        <f t="shared" si="77"/>
        <v>z</v>
      </c>
      <c r="J1019" s="14" t="str">
        <f t="shared" si="78"/>
        <v>z</v>
      </c>
      <c r="K1019" s="14" t="str">
        <f t="shared" si="79"/>
        <v>z</v>
      </c>
    </row>
    <row r="1020" spans="1:11" x14ac:dyDescent="0.35">
      <c r="A1020" s="23">
        <v>995000</v>
      </c>
      <c r="B1020" s="17">
        <v>7</v>
      </c>
      <c r="C1020" s="17">
        <v>1</v>
      </c>
      <c r="D1020" s="17">
        <v>1</v>
      </c>
      <c r="E1020" s="17">
        <v>10</v>
      </c>
      <c r="F1020" s="17">
        <v>1</v>
      </c>
      <c r="G1020" s="14">
        <f t="shared" si="75"/>
        <v>7</v>
      </c>
      <c r="H1020" s="14">
        <f t="shared" si="76"/>
        <v>1</v>
      </c>
      <c r="I1020" s="14">
        <f t="shared" si="77"/>
        <v>1</v>
      </c>
      <c r="J1020" s="14">
        <f t="shared" si="78"/>
        <v>10</v>
      </c>
      <c r="K1020" s="14">
        <f t="shared" si="79"/>
        <v>1</v>
      </c>
    </row>
    <row r="1021" spans="1:11" x14ac:dyDescent="0.35">
      <c r="A1021" s="22">
        <v>478000</v>
      </c>
      <c r="B1021" s="16">
        <v>6</v>
      </c>
      <c r="C1021" s="17">
        <v>1</v>
      </c>
      <c r="D1021" s="17">
        <v>1</v>
      </c>
      <c r="E1021" s="16">
        <v>2</v>
      </c>
      <c r="F1021" s="16">
        <v>1</v>
      </c>
      <c r="G1021" s="14">
        <f t="shared" si="75"/>
        <v>6</v>
      </c>
      <c r="H1021" s="14">
        <f t="shared" si="76"/>
        <v>1</v>
      </c>
      <c r="I1021" s="14">
        <f t="shared" si="77"/>
        <v>1</v>
      </c>
      <c r="J1021" s="14">
        <f t="shared" si="78"/>
        <v>2</v>
      </c>
      <c r="K1021" s="14">
        <f t="shared" si="79"/>
        <v>1</v>
      </c>
    </row>
    <row r="1022" spans="1:11" x14ac:dyDescent="0.35">
      <c r="A1022" s="23">
        <v>257000</v>
      </c>
      <c r="B1022" s="17">
        <v>15</v>
      </c>
      <c r="C1022" s="17">
        <v>1</v>
      </c>
      <c r="D1022" s="17">
        <v>1</v>
      </c>
      <c r="E1022" s="17">
        <v>8</v>
      </c>
      <c r="F1022" s="17">
        <v>1</v>
      </c>
      <c r="G1022" s="14">
        <f t="shared" si="75"/>
        <v>15</v>
      </c>
      <c r="H1022" s="14">
        <f t="shared" si="76"/>
        <v>1</v>
      </c>
      <c r="I1022" s="14">
        <f t="shared" si="77"/>
        <v>1</v>
      </c>
      <c r="J1022" s="14">
        <f t="shared" si="78"/>
        <v>8</v>
      </c>
      <c r="K1022" s="14">
        <f t="shared" si="79"/>
        <v>1</v>
      </c>
    </row>
    <row r="1023" spans="1:11" x14ac:dyDescent="0.35">
      <c r="A1023" s="22">
        <v>172000</v>
      </c>
      <c r="B1023" s="16">
        <v>11</v>
      </c>
      <c r="C1023" s="17">
        <v>0</v>
      </c>
      <c r="D1023" s="17">
        <v>1</v>
      </c>
      <c r="E1023" s="16">
        <v>13</v>
      </c>
      <c r="F1023" s="16">
        <v>2</v>
      </c>
      <c r="G1023" s="14">
        <f t="shared" si="75"/>
        <v>11</v>
      </c>
      <c r="H1023" s="14">
        <f t="shared" si="76"/>
        <v>0</v>
      </c>
      <c r="I1023" s="14">
        <f t="shared" si="77"/>
        <v>1</v>
      </c>
      <c r="J1023" s="14">
        <f t="shared" si="78"/>
        <v>13</v>
      </c>
      <c r="K1023" s="14">
        <f t="shared" si="79"/>
        <v>2</v>
      </c>
    </row>
    <row r="1024" spans="1:11" x14ac:dyDescent="0.35">
      <c r="A1024" s="23">
        <v>165000</v>
      </c>
      <c r="B1024" s="17">
        <v>7</v>
      </c>
      <c r="C1024" s="17">
        <v>0</v>
      </c>
      <c r="D1024" s="17">
        <v>1</v>
      </c>
      <c r="E1024" s="17">
        <v>13</v>
      </c>
      <c r="F1024" s="17">
        <v>2</v>
      </c>
      <c r="G1024" s="14">
        <f t="shared" si="75"/>
        <v>7</v>
      </c>
      <c r="H1024" s="14">
        <f t="shared" si="76"/>
        <v>0</v>
      </c>
      <c r="I1024" s="14">
        <f t="shared" si="77"/>
        <v>1</v>
      </c>
      <c r="J1024" s="14">
        <f t="shared" si="78"/>
        <v>13</v>
      </c>
      <c r="K1024" s="14">
        <f t="shared" si="79"/>
        <v>2</v>
      </c>
    </row>
    <row r="1025" spans="1:11" x14ac:dyDescent="0.35">
      <c r="A1025" s="22">
        <v>610500</v>
      </c>
      <c r="B1025" s="16">
        <v>13</v>
      </c>
      <c r="C1025" s="17">
        <v>0</v>
      </c>
      <c r="D1025" s="17">
        <v>1</v>
      </c>
      <c r="E1025" s="16">
        <v>0</v>
      </c>
      <c r="F1025" s="16">
        <v>3</v>
      </c>
      <c r="G1025" s="14">
        <f t="shared" si="75"/>
        <v>13</v>
      </c>
      <c r="H1025" s="14">
        <f t="shared" si="76"/>
        <v>0</v>
      </c>
      <c r="I1025" s="14">
        <f t="shared" si="77"/>
        <v>1</v>
      </c>
      <c r="J1025" s="14">
        <f t="shared" si="78"/>
        <v>0</v>
      </c>
      <c r="K1025" s="14">
        <f t="shared" si="79"/>
        <v>3</v>
      </c>
    </row>
    <row r="1026" spans="1:11" x14ac:dyDescent="0.35">
      <c r="A1026" s="23">
        <v>139000</v>
      </c>
      <c r="B1026" s="17">
        <v>11</v>
      </c>
      <c r="C1026" s="17">
        <v>1</v>
      </c>
      <c r="D1026" s="17">
        <v>1</v>
      </c>
      <c r="E1026" s="17">
        <v>0</v>
      </c>
      <c r="F1026" s="17">
        <v>3</v>
      </c>
      <c r="G1026" s="14">
        <f t="shared" si="75"/>
        <v>11</v>
      </c>
      <c r="H1026" s="14">
        <f t="shared" si="76"/>
        <v>1</v>
      </c>
      <c r="I1026" s="14">
        <f t="shared" si="77"/>
        <v>1</v>
      </c>
      <c r="J1026" s="14">
        <f t="shared" si="78"/>
        <v>0</v>
      </c>
      <c r="K1026" s="14">
        <f t="shared" si="79"/>
        <v>3</v>
      </c>
    </row>
    <row r="1027" spans="1:11" x14ac:dyDescent="0.35">
      <c r="A1027" s="22">
        <v>77000</v>
      </c>
      <c r="B1027" s="16">
        <v>8</v>
      </c>
      <c r="C1027" s="17">
        <v>0</v>
      </c>
      <c r="D1027" s="17">
        <v>1</v>
      </c>
      <c r="E1027" s="16">
        <v>4</v>
      </c>
      <c r="F1027" s="16">
        <v>4</v>
      </c>
      <c r="G1027" s="14">
        <f t="shared" si="75"/>
        <v>8</v>
      </c>
      <c r="H1027" s="14">
        <f t="shared" si="76"/>
        <v>0</v>
      </c>
      <c r="I1027" s="14">
        <f t="shared" si="77"/>
        <v>1</v>
      </c>
      <c r="J1027" s="14">
        <f t="shared" si="78"/>
        <v>4</v>
      </c>
      <c r="K1027" s="14">
        <f t="shared" si="79"/>
        <v>4</v>
      </c>
    </row>
    <row r="1028" spans="1:11" x14ac:dyDescent="0.35">
      <c r="A1028" s="23">
        <v>70000</v>
      </c>
      <c r="B1028" s="17">
        <v>6</v>
      </c>
      <c r="C1028" s="17">
        <v>0</v>
      </c>
      <c r="D1028" s="17">
        <v>1</v>
      </c>
      <c r="E1028" s="17">
        <v>4</v>
      </c>
      <c r="F1028" s="17">
        <v>4</v>
      </c>
      <c r="G1028" s="14">
        <f t="shared" ref="G1028:G1091" si="80">IF($A1028="z","z",B1028)</f>
        <v>6</v>
      </c>
      <c r="H1028" s="14">
        <f t="shared" ref="H1028:H1091" si="81">IF($A1028="z","z",C1028)</f>
        <v>0</v>
      </c>
      <c r="I1028" s="14">
        <f t="shared" ref="I1028:I1091" si="82">IF($A1028="z","z",D1028)</f>
        <v>1</v>
      </c>
      <c r="J1028" s="14">
        <f t="shared" ref="J1028:J1091" si="83">IF($A1028="z","z",E1028)</f>
        <v>4</v>
      </c>
      <c r="K1028" s="14">
        <f t="shared" ref="K1028:K1091" si="84">IF($A1028="z","z",F1028)</f>
        <v>4</v>
      </c>
    </row>
    <row r="1029" spans="1:11" x14ac:dyDescent="0.35">
      <c r="A1029" s="22" t="s">
        <v>1687</v>
      </c>
      <c r="B1029" s="16">
        <v>15</v>
      </c>
      <c r="C1029" s="17">
        <v>1</v>
      </c>
      <c r="D1029" s="17">
        <v>1</v>
      </c>
      <c r="E1029" s="16">
        <v>4</v>
      </c>
      <c r="F1029" s="16">
        <v>1</v>
      </c>
      <c r="G1029" s="14" t="str">
        <f t="shared" si="80"/>
        <v>z</v>
      </c>
      <c r="H1029" s="14" t="str">
        <f t="shared" si="81"/>
        <v>z</v>
      </c>
      <c r="I1029" s="14" t="str">
        <f t="shared" si="82"/>
        <v>z</v>
      </c>
      <c r="J1029" s="14" t="str">
        <f t="shared" si="83"/>
        <v>z</v>
      </c>
      <c r="K1029" s="14" t="str">
        <f t="shared" si="84"/>
        <v>z</v>
      </c>
    </row>
    <row r="1030" spans="1:11" x14ac:dyDescent="0.35">
      <c r="A1030" s="23">
        <v>4590000</v>
      </c>
      <c r="B1030" s="17">
        <v>12</v>
      </c>
      <c r="C1030" s="17">
        <v>1</v>
      </c>
      <c r="D1030" s="17">
        <v>1</v>
      </c>
      <c r="E1030" s="17">
        <v>16</v>
      </c>
      <c r="F1030" s="17">
        <v>2</v>
      </c>
      <c r="G1030" s="14">
        <f t="shared" si="80"/>
        <v>12</v>
      </c>
      <c r="H1030" s="14">
        <f t="shared" si="81"/>
        <v>1</v>
      </c>
      <c r="I1030" s="14">
        <f t="shared" si="82"/>
        <v>1</v>
      </c>
      <c r="J1030" s="14">
        <f t="shared" si="83"/>
        <v>16</v>
      </c>
      <c r="K1030" s="14">
        <f t="shared" si="84"/>
        <v>2</v>
      </c>
    </row>
    <row r="1031" spans="1:11" x14ac:dyDescent="0.35">
      <c r="A1031" s="22">
        <v>3576000</v>
      </c>
      <c r="B1031" s="16">
        <v>8</v>
      </c>
      <c r="C1031" s="17">
        <v>1</v>
      </c>
      <c r="D1031" s="17">
        <v>1</v>
      </c>
      <c r="E1031" s="16">
        <v>16</v>
      </c>
      <c r="F1031" s="16">
        <v>2</v>
      </c>
      <c r="G1031" s="14">
        <f t="shared" si="80"/>
        <v>8</v>
      </c>
      <c r="H1031" s="14">
        <f t="shared" si="81"/>
        <v>1</v>
      </c>
      <c r="I1031" s="14">
        <f t="shared" si="82"/>
        <v>1</v>
      </c>
      <c r="J1031" s="14">
        <f t="shared" si="83"/>
        <v>16</v>
      </c>
      <c r="K1031" s="14">
        <f t="shared" si="84"/>
        <v>2</v>
      </c>
    </row>
    <row r="1032" spans="1:11" x14ac:dyDescent="0.35">
      <c r="A1032" s="23">
        <v>25000</v>
      </c>
      <c r="B1032" s="17">
        <v>14</v>
      </c>
      <c r="C1032" s="17">
        <v>0</v>
      </c>
      <c r="D1032" s="17">
        <v>0</v>
      </c>
      <c r="E1032" s="17">
        <v>5</v>
      </c>
      <c r="F1032" s="17">
        <v>4</v>
      </c>
      <c r="G1032" s="14">
        <f t="shared" si="80"/>
        <v>14</v>
      </c>
      <c r="H1032" s="14">
        <f t="shared" si="81"/>
        <v>0</v>
      </c>
      <c r="I1032" s="14">
        <f t="shared" si="82"/>
        <v>0</v>
      </c>
      <c r="J1032" s="14">
        <f t="shared" si="83"/>
        <v>5</v>
      </c>
      <c r="K1032" s="14">
        <f t="shared" si="84"/>
        <v>4</v>
      </c>
    </row>
    <row r="1033" spans="1:11" x14ac:dyDescent="0.35">
      <c r="A1033" s="22">
        <v>25000</v>
      </c>
      <c r="B1033" s="16">
        <v>12</v>
      </c>
      <c r="C1033" s="17">
        <v>0</v>
      </c>
      <c r="D1033" s="17">
        <v>0</v>
      </c>
      <c r="E1033" s="16">
        <v>5</v>
      </c>
      <c r="F1033" s="16">
        <v>4</v>
      </c>
      <c r="G1033" s="14">
        <f t="shared" si="80"/>
        <v>12</v>
      </c>
      <c r="H1033" s="14">
        <f t="shared" si="81"/>
        <v>0</v>
      </c>
      <c r="I1033" s="14">
        <f t="shared" si="82"/>
        <v>0</v>
      </c>
      <c r="J1033" s="14">
        <f t="shared" si="83"/>
        <v>5</v>
      </c>
      <c r="K1033" s="14">
        <f t="shared" si="84"/>
        <v>4</v>
      </c>
    </row>
    <row r="1034" spans="1:11" x14ac:dyDescent="0.35">
      <c r="A1034" s="23">
        <v>25000</v>
      </c>
      <c r="B1034" s="17">
        <v>12</v>
      </c>
      <c r="C1034" s="17">
        <v>0</v>
      </c>
      <c r="D1034" s="17">
        <v>0</v>
      </c>
      <c r="E1034" s="17">
        <v>5</v>
      </c>
      <c r="F1034" s="17">
        <v>4</v>
      </c>
      <c r="G1034" s="14">
        <f t="shared" si="80"/>
        <v>12</v>
      </c>
      <c r="H1034" s="14">
        <f t="shared" si="81"/>
        <v>0</v>
      </c>
      <c r="I1034" s="14">
        <f t="shared" si="82"/>
        <v>0</v>
      </c>
      <c r="J1034" s="14">
        <f t="shared" si="83"/>
        <v>5</v>
      </c>
      <c r="K1034" s="14">
        <f t="shared" si="84"/>
        <v>4</v>
      </c>
    </row>
    <row r="1035" spans="1:11" x14ac:dyDescent="0.35">
      <c r="A1035" s="22">
        <v>20000</v>
      </c>
      <c r="B1035" s="16">
        <v>8</v>
      </c>
      <c r="C1035" s="17">
        <v>1</v>
      </c>
      <c r="D1035" s="17">
        <v>0</v>
      </c>
      <c r="E1035" s="16">
        <v>5</v>
      </c>
      <c r="F1035" s="16">
        <v>4</v>
      </c>
      <c r="G1035" s="14">
        <f t="shared" si="80"/>
        <v>8</v>
      </c>
      <c r="H1035" s="14">
        <f t="shared" si="81"/>
        <v>1</v>
      </c>
      <c r="I1035" s="14">
        <f t="shared" si="82"/>
        <v>0</v>
      </c>
      <c r="J1035" s="14">
        <f t="shared" si="83"/>
        <v>5</v>
      </c>
      <c r="K1035" s="14">
        <f t="shared" si="84"/>
        <v>4</v>
      </c>
    </row>
    <row r="1036" spans="1:11" x14ac:dyDescent="0.35">
      <c r="A1036" s="23">
        <v>33000</v>
      </c>
      <c r="B1036" s="17">
        <v>11</v>
      </c>
      <c r="C1036" s="17">
        <v>1</v>
      </c>
      <c r="D1036" s="17">
        <v>0</v>
      </c>
      <c r="E1036" s="17">
        <v>0</v>
      </c>
      <c r="F1036" s="17">
        <v>3</v>
      </c>
      <c r="G1036" s="14">
        <f t="shared" si="80"/>
        <v>11</v>
      </c>
      <c r="H1036" s="14">
        <f t="shared" si="81"/>
        <v>1</v>
      </c>
      <c r="I1036" s="14">
        <f t="shared" si="82"/>
        <v>0</v>
      </c>
      <c r="J1036" s="14">
        <f t="shared" si="83"/>
        <v>0</v>
      </c>
      <c r="K1036" s="14">
        <f t="shared" si="84"/>
        <v>3</v>
      </c>
    </row>
    <row r="1037" spans="1:11" x14ac:dyDescent="0.35">
      <c r="A1037" s="22">
        <v>34000</v>
      </c>
      <c r="B1037" s="16">
        <v>10</v>
      </c>
      <c r="C1037" s="17">
        <v>1</v>
      </c>
      <c r="D1037" s="17">
        <v>0</v>
      </c>
      <c r="E1037" s="16">
        <v>0</v>
      </c>
      <c r="F1037" s="16">
        <v>3</v>
      </c>
      <c r="G1037" s="14">
        <f t="shared" si="80"/>
        <v>10</v>
      </c>
      <c r="H1037" s="14">
        <f t="shared" si="81"/>
        <v>1</v>
      </c>
      <c r="I1037" s="14">
        <f t="shared" si="82"/>
        <v>0</v>
      </c>
      <c r="J1037" s="14">
        <f t="shared" si="83"/>
        <v>0</v>
      </c>
      <c r="K1037" s="14">
        <f t="shared" si="84"/>
        <v>3</v>
      </c>
    </row>
    <row r="1038" spans="1:11" x14ac:dyDescent="0.35">
      <c r="A1038" s="23">
        <v>705000</v>
      </c>
      <c r="B1038" s="17">
        <v>10</v>
      </c>
      <c r="C1038" s="17">
        <v>1</v>
      </c>
      <c r="D1038" s="17">
        <v>1</v>
      </c>
      <c r="E1038" s="17">
        <v>10</v>
      </c>
      <c r="F1038" s="17">
        <v>2</v>
      </c>
      <c r="G1038" s="14">
        <f t="shared" si="80"/>
        <v>10</v>
      </c>
      <c r="H1038" s="14">
        <f t="shared" si="81"/>
        <v>1</v>
      </c>
      <c r="I1038" s="14">
        <f t="shared" si="82"/>
        <v>1</v>
      </c>
      <c r="J1038" s="14">
        <f t="shared" si="83"/>
        <v>10</v>
      </c>
      <c r="K1038" s="14">
        <f t="shared" si="84"/>
        <v>2</v>
      </c>
    </row>
    <row r="1039" spans="1:11" x14ac:dyDescent="0.35">
      <c r="A1039" s="22">
        <v>83000</v>
      </c>
      <c r="B1039" s="16">
        <v>17</v>
      </c>
      <c r="C1039" s="17">
        <v>1</v>
      </c>
      <c r="D1039" s="17">
        <v>1</v>
      </c>
      <c r="E1039" s="16">
        <v>7</v>
      </c>
      <c r="F1039" s="16">
        <v>1</v>
      </c>
      <c r="G1039" s="14">
        <f t="shared" si="80"/>
        <v>17</v>
      </c>
      <c r="H1039" s="14">
        <f t="shared" si="81"/>
        <v>1</v>
      </c>
      <c r="I1039" s="14">
        <f t="shared" si="82"/>
        <v>1</v>
      </c>
      <c r="J1039" s="14">
        <f t="shared" si="83"/>
        <v>7</v>
      </c>
      <c r="K1039" s="14">
        <f t="shared" si="84"/>
        <v>1</v>
      </c>
    </row>
    <row r="1040" spans="1:11" x14ac:dyDescent="0.35">
      <c r="A1040" s="23">
        <v>120000</v>
      </c>
      <c r="B1040" s="17">
        <v>6</v>
      </c>
      <c r="C1040" s="17">
        <v>1</v>
      </c>
      <c r="D1040" s="17">
        <v>1</v>
      </c>
      <c r="E1040" s="17">
        <v>13</v>
      </c>
      <c r="F1040" s="17">
        <v>3</v>
      </c>
      <c r="G1040" s="14">
        <f t="shared" si="80"/>
        <v>6</v>
      </c>
      <c r="H1040" s="14">
        <f t="shared" si="81"/>
        <v>1</v>
      </c>
      <c r="I1040" s="14">
        <f t="shared" si="82"/>
        <v>1</v>
      </c>
      <c r="J1040" s="14">
        <f t="shared" si="83"/>
        <v>13</v>
      </c>
      <c r="K1040" s="14">
        <f t="shared" si="84"/>
        <v>3</v>
      </c>
    </row>
    <row r="1041" spans="1:11" x14ac:dyDescent="0.35">
      <c r="A1041" s="22" t="s">
        <v>1687</v>
      </c>
      <c r="B1041" s="16">
        <v>13</v>
      </c>
      <c r="C1041" s="17">
        <v>0</v>
      </c>
      <c r="D1041" s="17">
        <v>1</v>
      </c>
      <c r="E1041" s="16">
        <v>0</v>
      </c>
      <c r="F1041" s="16">
        <v>1</v>
      </c>
      <c r="G1041" s="14" t="str">
        <f t="shared" si="80"/>
        <v>z</v>
      </c>
      <c r="H1041" s="14" t="str">
        <f t="shared" si="81"/>
        <v>z</v>
      </c>
      <c r="I1041" s="14" t="str">
        <f t="shared" si="82"/>
        <v>z</v>
      </c>
      <c r="J1041" s="14" t="str">
        <f t="shared" si="83"/>
        <v>z</v>
      </c>
      <c r="K1041" s="14" t="str">
        <f t="shared" si="84"/>
        <v>z</v>
      </c>
    </row>
    <row r="1042" spans="1:11" x14ac:dyDescent="0.35">
      <c r="A1042" s="23" t="s">
        <v>1687</v>
      </c>
      <c r="B1042" s="17">
        <v>16</v>
      </c>
      <c r="C1042" s="17">
        <v>0</v>
      </c>
      <c r="D1042" s="17">
        <v>1</v>
      </c>
      <c r="E1042" s="17">
        <v>7</v>
      </c>
      <c r="F1042" s="17">
        <v>2</v>
      </c>
      <c r="G1042" s="14" t="str">
        <f t="shared" si="80"/>
        <v>z</v>
      </c>
      <c r="H1042" s="14" t="str">
        <f t="shared" si="81"/>
        <v>z</v>
      </c>
      <c r="I1042" s="14" t="str">
        <f t="shared" si="82"/>
        <v>z</v>
      </c>
      <c r="J1042" s="14" t="str">
        <f t="shared" si="83"/>
        <v>z</v>
      </c>
      <c r="K1042" s="14" t="str">
        <f t="shared" si="84"/>
        <v>z</v>
      </c>
    </row>
    <row r="1043" spans="1:11" x14ac:dyDescent="0.35">
      <c r="A1043" s="22">
        <v>300000</v>
      </c>
      <c r="B1043" s="16">
        <v>11</v>
      </c>
      <c r="C1043" s="17">
        <v>0</v>
      </c>
      <c r="D1043" s="17">
        <v>1</v>
      </c>
      <c r="E1043" s="16">
        <v>7</v>
      </c>
      <c r="F1043" s="16">
        <v>2</v>
      </c>
      <c r="G1043" s="14">
        <f t="shared" si="80"/>
        <v>11</v>
      </c>
      <c r="H1043" s="14">
        <f t="shared" si="81"/>
        <v>0</v>
      </c>
      <c r="I1043" s="14">
        <f t="shared" si="82"/>
        <v>1</v>
      </c>
      <c r="J1043" s="14">
        <f t="shared" si="83"/>
        <v>7</v>
      </c>
      <c r="K1043" s="14">
        <f t="shared" si="84"/>
        <v>2</v>
      </c>
    </row>
    <row r="1044" spans="1:11" x14ac:dyDescent="0.35">
      <c r="A1044" s="23" t="s">
        <v>1687</v>
      </c>
      <c r="B1044" s="17">
        <v>16</v>
      </c>
      <c r="C1044" s="17">
        <v>1</v>
      </c>
      <c r="D1044" s="17">
        <v>1</v>
      </c>
      <c r="E1044" s="17">
        <v>4</v>
      </c>
      <c r="F1044" s="17">
        <v>2</v>
      </c>
      <c r="G1044" s="14" t="str">
        <f t="shared" si="80"/>
        <v>z</v>
      </c>
      <c r="H1044" s="14" t="str">
        <f t="shared" si="81"/>
        <v>z</v>
      </c>
      <c r="I1044" s="14" t="str">
        <f t="shared" si="82"/>
        <v>z</v>
      </c>
      <c r="J1044" s="14" t="str">
        <f t="shared" si="83"/>
        <v>z</v>
      </c>
      <c r="K1044" s="14" t="str">
        <f t="shared" si="84"/>
        <v>z</v>
      </c>
    </row>
    <row r="1045" spans="1:11" x14ac:dyDescent="0.35">
      <c r="A1045" s="22">
        <v>720000</v>
      </c>
      <c r="B1045" s="16">
        <v>10</v>
      </c>
      <c r="C1045" s="17">
        <v>0</v>
      </c>
      <c r="D1045" s="17">
        <v>1</v>
      </c>
      <c r="E1045" s="16">
        <v>4</v>
      </c>
      <c r="F1045" s="16">
        <v>2</v>
      </c>
      <c r="G1045" s="14">
        <f t="shared" si="80"/>
        <v>10</v>
      </c>
      <c r="H1045" s="14">
        <f t="shared" si="81"/>
        <v>0</v>
      </c>
      <c r="I1045" s="14">
        <f t="shared" si="82"/>
        <v>1</v>
      </c>
      <c r="J1045" s="14">
        <f t="shared" si="83"/>
        <v>4</v>
      </c>
      <c r="K1045" s="14">
        <f t="shared" si="84"/>
        <v>2</v>
      </c>
    </row>
    <row r="1046" spans="1:11" x14ac:dyDescent="0.35">
      <c r="A1046" s="23" t="s">
        <v>1687</v>
      </c>
      <c r="B1046" s="17">
        <v>17</v>
      </c>
      <c r="C1046" s="17">
        <v>0</v>
      </c>
      <c r="D1046" s="17">
        <v>1</v>
      </c>
      <c r="E1046" s="17">
        <v>0</v>
      </c>
      <c r="F1046" s="17">
        <v>5</v>
      </c>
      <c r="G1046" s="14" t="str">
        <f t="shared" si="80"/>
        <v>z</v>
      </c>
      <c r="H1046" s="14" t="str">
        <f t="shared" si="81"/>
        <v>z</v>
      </c>
      <c r="I1046" s="14" t="str">
        <f t="shared" si="82"/>
        <v>z</v>
      </c>
      <c r="J1046" s="14" t="str">
        <f t="shared" si="83"/>
        <v>z</v>
      </c>
      <c r="K1046" s="14" t="str">
        <f t="shared" si="84"/>
        <v>z</v>
      </c>
    </row>
    <row r="1047" spans="1:11" x14ac:dyDescent="0.35">
      <c r="A1047" s="22">
        <v>490000</v>
      </c>
      <c r="B1047" s="16">
        <v>12</v>
      </c>
      <c r="C1047" s="17">
        <v>0</v>
      </c>
      <c r="D1047" s="17">
        <v>1</v>
      </c>
      <c r="E1047" s="16">
        <v>0</v>
      </c>
      <c r="F1047" s="16">
        <v>5</v>
      </c>
      <c r="G1047" s="14">
        <f t="shared" si="80"/>
        <v>12</v>
      </c>
      <c r="H1047" s="14">
        <f t="shared" si="81"/>
        <v>0</v>
      </c>
      <c r="I1047" s="14">
        <f t="shared" si="82"/>
        <v>1</v>
      </c>
      <c r="J1047" s="14">
        <f t="shared" si="83"/>
        <v>0</v>
      </c>
      <c r="K1047" s="14">
        <f t="shared" si="84"/>
        <v>5</v>
      </c>
    </row>
    <row r="1048" spans="1:11" x14ac:dyDescent="0.35">
      <c r="A1048" s="23">
        <v>480000</v>
      </c>
      <c r="B1048" s="17">
        <v>10</v>
      </c>
      <c r="C1048" s="17">
        <v>1</v>
      </c>
      <c r="D1048" s="17">
        <v>1</v>
      </c>
      <c r="E1048" s="17">
        <v>0</v>
      </c>
      <c r="F1048" s="17">
        <v>5</v>
      </c>
      <c r="G1048" s="14">
        <f t="shared" si="80"/>
        <v>10</v>
      </c>
      <c r="H1048" s="14">
        <f t="shared" si="81"/>
        <v>1</v>
      </c>
      <c r="I1048" s="14">
        <f t="shared" si="82"/>
        <v>1</v>
      </c>
      <c r="J1048" s="14">
        <f t="shared" si="83"/>
        <v>0</v>
      </c>
      <c r="K1048" s="14">
        <f t="shared" si="84"/>
        <v>5</v>
      </c>
    </row>
    <row r="1049" spans="1:11" x14ac:dyDescent="0.35">
      <c r="A1049" s="22">
        <v>25000</v>
      </c>
      <c r="B1049" s="16">
        <v>6</v>
      </c>
      <c r="C1049" s="17">
        <v>0</v>
      </c>
      <c r="D1049" s="17">
        <v>1</v>
      </c>
      <c r="E1049" s="16">
        <v>0</v>
      </c>
      <c r="F1049" s="16">
        <v>3</v>
      </c>
      <c r="G1049" s="14">
        <f t="shared" si="80"/>
        <v>6</v>
      </c>
      <c r="H1049" s="14">
        <f t="shared" si="81"/>
        <v>0</v>
      </c>
      <c r="I1049" s="14">
        <f t="shared" si="82"/>
        <v>1</v>
      </c>
      <c r="J1049" s="14">
        <f t="shared" si="83"/>
        <v>0</v>
      </c>
      <c r="K1049" s="14">
        <f t="shared" si="84"/>
        <v>3</v>
      </c>
    </row>
    <row r="1050" spans="1:11" x14ac:dyDescent="0.35">
      <c r="A1050" s="23">
        <v>1131500</v>
      </c>
      <c r="B1050" s="17">
        <v>14</v>
      </c>
      <c r="C1050" s="17">
        <v>1</v>
      </c>
      <c r="D1050" s="17">
        <v>1</v>
      </c>
      <c r="E1050" s="17">
        <v>7</v>
      </c>
      <c r="F1050" s="17">
        <v>4</v>
      </c>
      <c r="G1050" s="14">
        <f t="shared" si="80"/>
        <v>14</v>
      </c>
      <c r="H1050" s="14">
        <f t="shared" si="81"/>
        <v>1</v>
      </c>
      <c r="I1050" s="14">
        <f t="shared" si="82"/>
        <v>1</v>
      </c>
      <c r="J1050" s="14">
        <f t="shared" si="83"/>
        <v>7</v>
      </c>
      <c r="K1050" s="14">
        <f t="shared" si="84"/>
        <v>4</v>
      </c>
    </row>
    <row r="1051" spans="1:11" x14ac:dyDescent="0.35">
      <c r="A1051" s="22">
        <v>1793000</v>
      </c>
      <c r="B1051" s="16">
        <v>16</v>
      </c>
      <c r="C1051" s="17">
        <v>1</v>
      </c>
      <c r="D1051" s="17">
        <v>1</v>
      </c>
      <c r="E1051" s="16">
        <v>4</v>
      </c>
      <c r="F1051" s="16">
        <v>1</v>
      </c>
      <c r="G1051" s="14">
        <f t="shared" si="80"/>
        <v>16</v>
      </c>
      <c r="H1051" s="14">
        <f t="shared" si="81"/>
        <v>1</v>
      </c>
      <c r="I1051" s="14">
        <f t="shared" si="82"/>
        <v>1</v>
      </c>
      <c r="J1051" s="14">
        <f t="shared" si="83"/>
        <v>4</v>
      </c>
      <c r="K1051" s="14">
        <f t="shared" si="84"/>
        <v>1</v>
      </c>
    </row>
    <row r="1052" spans="1:11" x14ac:dyDescent="0.35">
      <c r="A1052" s="23">
        <v>2313000</v>
      </c>
      <c r="B1052" s="17">
        <v>15</v>
      </c>
      <c r="C1052" s="17">
        <v>0</v>
      </c>
      <c r="D1052" s="17">
        <v>1</v>
      </c>
      <c r="E1052" s="17">
        <v>5</v>
      </c>
      <c r="F1052" s="17">
        <v>3</v>
      </c>
      <c r="G1052" s="14">
        <f t="shared" si="80"/>
        <v>15</v>
      </c>
      <c r="H1052" s="14">
        <f t="shared" si="81"/>
        <v>0</v>
      </c>
      <c r="I1052" s="14">
        <f t="shared" si="82"/>
        <v>1</v>
      </c>
      <c r="J1052" s="14">
        <f t="shared" si="83"/>
        <v>5</v>
      </c>
      <c r="K1052" s="14">
        <f t="shared" si="84"/>
        <v>3</v>
      </c>
    </row>
    <row r="1053" spans="1:11" x14ac:dyDescent="0.35">
      <c r="A1053" s="22">
        <v>150000</v>
      </c>
      <c r="B1053" s="16">
        <v>12</v>
      </c>
      <c r="C1053" s="17">
        <v>0</v>
      </c>
      <c r="D1053" s="17">
        <v>1</v>
      </c>
      <c r="E1053" s="16">
        <v>5</v>
      </c>
      <c r="F1053" s="16">
        <v>3</v>
      </c>
      <c r="G1053" s="14">
        <f t="shared" si="80"/>
        <v>12</v>
      </c>
      <c r="H1053" s="14">
        <f t="shared" si="81"/>
        <v>0</v>
      </c>
      <c r="I1053" s="14">
        <f t="shared" si="82"/>
        <v>1</v>
      </c>
      <c r="J1053" s="14">
        <f t="shared" si="83"/>
        <v>5</v>
      </c>
      <c r="K1053" s="14">
        <f t="shared" si="84"/>
        <v>3</v>
      </c>
    </row>
    <row r="1054" spans="1:11" x14ac:dyDescent="0.35">
      <c r="A1054" s="23">
        <v>147000</v>
      </c>
      <c r="B1054" s="17">
        <v>6</v>
      </c>
      <c r="C1054" s="17">
        <v>1</v>
      </c>
      <c r="D1054" s="17">
        <v>1</v>
      </c>
      <c r="E1054" s="17">
        <v>7</v>
      </c>
      <c r="F1054" s="17">
        <v>2</v>
      </c>
      <c r="G1054" s="14">
        <f t="shared" si="80"/>
        <v>6</v>
      </c>
      <c r="H1054" s="14">
        <f t="shared" si="81"/>
        <v>1</v>
      </c>
      <c r="I1054" s="14">
        <f t="shared" si="82"/>
        <v>1</v>
      </c>
      <c r="J1054" s="14">
        <f t="shared" si="83"/>
        <v>7</v>
      </c>
      <c r="K1054" s="14">
        <f t="shared" si="84"/>
        <v>2</v>
      </c>
    </row>
    <row r="1055" spans="1:11" x14ac:dyDescent="0.35">
      <c r="A1055" s="22">
        <v>2750000</v>
      </c>
      <c r="B1055" s="16">
        <v>17</v>
      </c>
      <c r="C1055" s="17">
        <v>0</v>
      </c>
      <c r="D1055" s="17">
        <v>1</v>
      </c>
      <c r="E1055" s="16">
        <v>0</v>
      </c>
      <c r="F1055" s="16">
        <v>2</v>
      </c>
      <c r="G1055" s="14">
        <f t="shared" si="80"/>
        <v>17</v>
      </c>
      <c r="H1055" s="14">
        <f t="shared" si="81"/>
        <v>0</v>
      </c>
      <c r="I1055" s="14">
        <f t="shared" si="82"/>
        <v>1</v>
      </c>
      <c r="J1055" s="14">
        <f t="shared" si="83"/>
        <v>0</v>
      </c>
      <c r="K1055" s="14">
        <f t="shared" si="84"/>
        <v>2</v>
      </c>
    </row>
    <row r="1056" spans="1:11" x14ac:dyDescent="0.35">
      <c r="A1056" s="23" t="s">
        <v>1687</v>
      </c>
      <c r="B1056" s="17">
        <v>7</v>
      </c>
      <c r="C1056" s="17">
        <v>0</v>
      </c>
      <c r="D1056" s="17">
        <v>1</v>
      </c>
      <c r="E1056" s="17">
        <v>0</v>
      </c>
      <c r="F1056" s="17">
        <v>2</v>
      </c>
      <c r="G1056" s="14" t="str">
        <f t="shared" si="80"/>
        <v>z</v>
      </c>
      <c r="H1056" s="14" t="str">
        <f t="shared" si="81"/>
        <v>z</v>
      </c>
      <c r="I1056" s="14" t="str">
        <f t="shared" si="82"/>
        <v>z</v>
      </c>
      <c r="J1056" s="14" t="str">
        <f t="shared" si="83"/>
        <v>z</v>
      </c>
      <c r="K1056" s="14" t="str">
        <f t="shared" si="84"/>
        <v>z</v>
      </c>
    </row>
    <row r="1057" spans="1:11" x14ac:dyDescent="0.35">
      <c r="A1057" s="22">
        <v>3145000</v>
      </c>
      <c r="B1057" s="16">
        <v>13</v>
      </c>
      <c r="C1057" s="17">
        <v>1</v>
      </c>
      <c r="D1057" s="17">
        <v>1</v>
      </c>
      <c r="E1057" s="16">
        <v>5</v>
      </c>
      <c r="F1057" s="16">
        <v>1</v>
      </c>
      <c r="G1057" s="14">
        <f t="shared" si="80"/>
        <v>13</v>
      </c>
      <c r="H1057" s="14">
        <f t="shared" si="81"/>
        <v>1</v>
      </c>
      <c r="I1057" s="14">
        <f t="shared" si="82"/>
        <v>1</v>
      </c>
      <c r="J1057" s="14">
        <f t="shared" si="83"/>
        <v>5</v>
      </c>
      <c r="K1057" s="14">
        <f t="shared" si="84"/>
        <v>1</v>
      </c>
    </row>
    <row r="1058" spans="1:11" x14ac:dyDescent="0.35">
      <c r="A1058" s="23">
        <v>265000</v>
      </c>
      <c r="B1058" s="17">
        <v>11</v>
      </c>
      <c r="C1058" s="17">
        <v>0</v>
      </c>
      <c r="D1058" s="17">
        <v>1</v>
      </c>
      <c r="E1058" s="17">
        <v>10</v>
      </c>
      <c r="F1058" s="17">
        <v>3</v>
      </c>
      <c r="G1058" s="14">
        <f t="shared" si="80"/>
        <v>11</v>
      </c>
      <c r="H1058" s="14">
        <f t="shared" si="81"/>
        <v>0</v>
      </c>
      <c r="I1058" s="14">
        <f t="shared" si="82"/>
        <v>1</v>
      </c>
      <c r="J1058" s="14">
        <f t="shared" si="83"/>
        <v>10</v>
      </c>
      <c r="K1058" s="14">
        <f t="shared" si="84"/>
        <v>3</v>
      </c>
    </row>
    <row r="1059" spans="1:11" x14ac:dyDescent="0.35">
      <c r="A1059" s="22">
        <v>193000</v>
      </c>
      <c r="B1059" s="16">
        <v>7</v>
      </c>
      <c r="C1059" s="17">
        <v>1</v>
      </c>
      <c r="D1059" s="17">
        <v>1</v>
      </c>
      <c r="E1059" s="16">
        <v>10</v>
      </c>
      <c r="F1059" s="16">
        <v>3</v>
      </c>
      <c r="G1059" s="14">
        <f t="shared" si="80"/>
        <v>7</v>
      </c>
      <c r="H1059" s="14">
        <f t="shared" si="81"/>
        <v>1</v>
      </c>
      <c r="I1059" s="14">
        <f t="shared" si="82"/>
        <v>1</v>
      </c>
      <c r="J1059" s="14">
        <f t="shared" si="83"/>
        <v>10</v>
      </c>
      <c r="K1059" s="14">
        <f t="shared" si="84"/>
        <v>3</v>
      </c>
    </row>
    <row r="1060" spans="1:11" x14ac:dyDescent="0.35">
      <c r="A1060" s="23" t="s">
        <v>1687</v>
      </c>
      <c r="B1060" s="17">
        <v>7</v>
      </c>
      <c r="C1060" s="17">
        <v>1</v>
      </c>
      <c r="D1060" s="17">
        <v>1</v>
      </c>
      <c r="E1060" s="17">
        <v>2</v>
      </c>
      <c r="F1060" s="17">
        <v>1</v>
      </c>
      <c r="G1060" s="14" t="str">
        <f t="shared" si="80"/>
        <v>z</v>
      </c>
      <c r="H1060" s="14" t="str">
        <f t="shared" si="81"/>
        <v>z</v>
      </c>
      <c r="I1060" s="14" t="str">
        <f t="shared" si="82"/>
        <v>z</v>
      </c>
      <c r="J1060" s="14" t="str">
        <f t="shared" si="83"/>
        <v>z</v>
      </c>
      <c r="K1060" s="14" t="str">
        <f t="shared" si="84"/>
        <v>z</v>
      </c>
    </row>
    <row r="1061" spans="1:11" x14ac:dyDescent="0.35">
      <c r="A1061" s="22">
        <v>95000</v>
      </c>
      <c r="B1061" s="16">
        <v>15</v>
      </c>
      <c r="C1061" s="17">
        <v>0</v>
      </c>
      <c r="D1061" s="17">
        <v>1</v>
      </c>
      <c r="E1061" s="16">
        <v>0</v>
      </c>
      <c r="F1061" s="16">
        <v>2</v>
      </c>
      <c r="G1061" s="14">
        <f t="shared" si="80"/>
        <v>15</v>
      </c>
      <c r="H1061" s="14">
        <f t="shared" si="81"/>
        <v>0</v>
      </c>
      <c r="I1061" s="14">
        <f t="shared" si="82"/>
        <v>1</v>
      </c>
      <c r="J1061" s="14">
        <f t="shared" si="83"/>
        <v>0</v>
      </c>
      <c r="K1061" s="14">
        <f t="shared" si="84"/>
        <v>2</v>
      </c>
    </row>
    <row r="1062" spans="1:11" x14ac:dyDescent="0.35">
      <c r="A1062" s="23">
        <v>50000</v>
      </c>
      <c r="B1062" s="17">
        <v>8</v>
      </c>
      <c r="C1062" s="17">
        <v>0</v>
      </c>
      <c r="D1062" s="17">
        <v>1</v>
      </c>
      <c r="E1062" s="17">
        <v>0</v>
      </c>
      <c r="F1062" s="17">
        <v>2</v>
      </c>
      <c r="G1062" s="14">
        <f t="shared" si="80"/>
        <v>8</v>
      </c>
      <c r="H1062" s="14">
        <f t="shared" si="81"/>
        <v>0</v>
      </c>
      <c r="I1062" s="14">
        <f t="shared" si="82"/>
        <v>1</v>
      </c>
      <c r="J1062" s="14">
        <f t="shared" si="83"/>
        <v>0</v>
      </c>
      <c r="K1062" s="14">
        <f t="shared" si="84"/>
        <v>2</v>
      </c>
    </row>
    <row r="1063" spans="1:11" x14ac:dyDescent="0.35">
      <c r="A1063" s="22">
        <v>173000</v>
      </c>
      <c r="B1063" s="16">
        <v>14</v>
      </c>
      <c r="C1063" s="17">
        <v>0</v>
      </c>
      <c r="D1063" s="17">
        <v>1</v>
      </c>
      <c r="E1063" s="16">
        <v>5</v>
      </c>
      <c r="F1063" s="16">
        <v>4</v>
      </c>
      <c r="G1063" s="14">
        <f t="shared" si="80"/>
        <v>14</v>
      </c>
      <c r="H1063" s="14">
        <f t="shared" si="81"/>
        <v>0</v>
      </c>
      <c r="I1063" s="14">
        <f t="shared" si="82"/>
        <v>1</v>
      </c>
      <c r="J1063" s="14">
        <f t="shared" si="83"/>
        <v>5</v>
      </c>
      <c r="K1063" s="14">
        <f t="shared" si="84"/>
        <v>4</v>
      </c>
    </row>
    <row r="1064" spans="1:11" x14ac:dyDescent="0.35">
      <c r="A1064" s="23">
        <v>32000</v>
      </c>
      <c r="B1064" s="17">
        <v>12</v>
      </c>
      <c r="C1064" s="17">
        <v>1</v>
      </c>
      <c r="D1064" s="17">
        <v>1</v>
      </c>
      <c r="E1064" s="17">
        <v>5</v>
      </c>
      <c r="F1064" s="17">
        <v>4</v>
      </c>
      <c r="G1064" s="14">
        <f t="shared" si="80"/>
        <v>12</v>
      </c>
      <c r="H1064" s="14">
        <f t="shared" si="81"/>
        <v>1</v>
      </c>
      <c r="I1064" s="14">
        <f t="shared" si="82"/>
        <v>1</v>
      </c>
      <c r="J1064" s="14">
        <f t="shared" si="83"/>
        <v>5</v>
      </c>
      <c r="K1064" s="14">
        <f t="shared" si="84"/>
        <v>4</v>
      </c>
    </row>
    <row r="1065" spans="1:11" x14ac:dyDescent="0.35">
      <c r="A1065" s="22">
        <v>25000</v>
      </c>
      <c r="B1065" s="16">
        <v>10</v>
      </c>
      <c r="C1065" s="17">
        <v>0</v>
      </c>
      <c r="D1065" s="17">
        <v>1</v>
      </c>
      <c r="E1065" s="16">
        <v>5</v>
      </c>
      <c r="F1065" s="16">
        <v>4</v>
      </c>
      <c r="G1065" s="14">
        <f t="shared" si="80"/>
        <v>10</v>
      </c>
      <c r="H1065" s="14">
        <f t="shared" si="81"/>
        <v>0</v>
      </c>
      <c r="I1065" s="14">
        <f t="shared" si="82"/>
        <v>1</v>
      </c>
      <c r="J1065" s="14">
        <f t="shared" si="83"/>
        <v>5</v>
      </c>
      <c r="K1065" s="14">
        <f t="shared" si="84"/>
        <v>4</v>
      </c>
    </row>
    <row r="1066" spans="1:11" x14ac:dyDescent="0.35">
      <c r="A1066" s="23">
        <v>2510000</v>
      </c>
      <c r="B1066" s="17">
        <v>14</v>
      </c>
      <c r="C1066" s="17">
        <v>0</v>
      </c>
      <c r="D1066" s="17">
        <v>1</v>
      </c>
      <c r="E1066" s="17">
        <v>7</v>
      </c>
      <c r="F1066" s="17">
        <v>1</v>
      </c>
      <c r="G1066" s="14">
        <f t="shared" si="80"/>
        <v>14</v>
      </c>
      <c r="H1066" s="14">
        <f t="shared" si="81"/>
        <v>0</v>
      </c>
      <c r="I1066" s="14">
        <f t="shared" si="82"/>
        <v>1</v>
      </c>
      <c r="J1066" s="14">
        <f t="shared" si="83"/>
        <v>7</v>
      </c>
      <c r="K1066" s="14">
        <f t="shared" si="84"/>
        <v>1</v>
      </c>
    </row>
    <row r="1067" spans="1:11" x14ac:dyDescent="0.35">
      <c r="A1067" s="22" t="s">
        <v>1687</v>
      </c>
      <c r="B1067" s="16">
        <v>17</v>
      </c>
      <c r="C1067" s="17">
        <v>0</v>
      </c>
      <c r="D1067" s="17">
        <v>1</v>
      </c>
      <c r="E1067" s="16">
        <v>6</v>
      </c>
      <c r="F1067" s="16">
        <v>3</v>
      </c>
      <c r="G1067" s="14" t="str">
        <f t="shared" si="80"/>
        <v>z</v>
      </c>
      <c r="H1067" s="14" t="str">
        <f t="shared" si="81"/>
        <v>z</v>
      </c>
      <c r="I1067" s="14" t="str">
        <f t="shared" si="82"/>
        <v>z</v>
      </c>
      <c r="J1067" s="14" t="str">
        <f t="shared" si="83"/>
        <v>z</v>
      </c>
      <c r="K1067" s="14" t="str">
        <f t="shared" si="84"/>
        <v>z</v>
      </c>
    </row>
    <row r="1068" spans="1:11" x14ac:dyDescent="0.35">
      <c r="A1068" s="23">
        <v>90000</v>
      </c>
      <c r="B1068" s="17">
        <v>9</v>
      </c>
      <c r="C1068" s="17">
        <v>0</v>
      </c>
      <c r="D1068" s="17">
        <v>1</v>
      </c>
      <c r="E1068" s="17">
        <v>6</v>
      </c>
      <c r="F1068" s="17">
        <v>3</v>
      </c>
      <c r="G1068" s="14">
        <f t="shared" si="80"/>
        <v>9</v>
      </c>
      <c r="H1068" s="14">
        <f t="shared" si="81"/>
        <v>0</v>
      </c>
      <c r="I1068" s="14">
        <f t="shared" si="82"/>
        <v>1</v>
      </c>
      <c r="J1068" s="14">
        <f t="shared" si="83"/>
        <v>6</v>
      </c>
      <c r="K1068" s="14">
        <f t="shared" si="84"/>
        <v>3</v>
      </c>
    </row>
    <row r="1069" spans="1:11" x14ac:dyDescent="0.35">
      <c r="A1069" s="22">
        <v>460000</v>
      </c>
      <c r="B1069" s="16">
        <v>13</v>
      </c>
      <c r="C1069" s="17">
        <v>0</v>
      </c>
      <c r="D1069" s="17">
        <v>1</v>
      </c>
      <c r="E1069" s="16">
        <v>10</v>
      </c>
      <c r="F1069" s="16">
        <v>3</v>
      </c>
      <c r="G1069" s="14">
        <f t="shared" si="80"/>
        <v>13</v>
      </c>
      <c r="H1069" s="14">
        <f t="shared" si="81"/>
        <v>0</v>
      </c>
      <c r="I1069" s="14">
        <f t="shared" si="82"/>
        <v>1</v>
      </c>
      <c r="J1069" s="14">
        <f t="shared" si="83"/>
        <v>10</v>
      </c>
      <c r="K1069" s="14">
        <f t="shared" si="84"/>
        <v>3</v>
      </c>
    </row>
    <row r="1070" spans="1:11" x14ac:dyDescent="0.35">
      <c r="A1070" s="23">
        <v>445000</v>
      </c>
      <c r="B1070" s="17">
        <v>11</v>
      </c>
      <c r="C1070" s="17">
        <v>1</v>
      </c>
      <c r="D1070" s="17">
        <v>1</v>
      </c>
      <c r="E1070" s="17">
        <v>10</v>
      </c>
      <c r="F1070" s="17">
        <v>3</v>
      </c>
      <c r="G1070" s="14">
        <f t="shared" si="80"/>
        <v>11</v>
      </c>
      <c r="H1070" s="14">
        <f t="shared" si="81"/>
        <v>1</v>
      </c>
      <c r="I1070" s="14">
        <f t="shared" si="82"/>
        <v>1</v>
      </c>
      <c r="J1070" s="14">
        <f t="shared" si="83"/>
        <v>10</v>
      </c>
      <c r="K1070" s="14">
        <f t="shared" si="84"/>
        <v>3</v>
      </c>
    </row>
    <row r="1071" spans="1:11" x14ac:dyDescent="0.35">
      <c r="A1071" s="22">
        <v>22000</v>
      </c>
      <c r="B1071" s="16">
        <v>10</v>
      </c>
      <c r="C1071" s="17">
        <v>1</v>
      </c>
      <c r="D1071" s="17">
        <v>1</v>
      </c>
      <c r="E1071" s="16">
        <v>10</v>
      </c>
      <c r="F1071" s="16">
        <v>3</v>
      </c>
      <c r="G1071" s="14">
        <f t="shared" si="80"/>
        <v>10</v>
      </c>
      <c r="H1071" s="14">
        <f t="shared" si="81"/>
        <v>1</v>
      </c>
      <c r="I1071" s="14">
        <f t="shared" si="82"/>
        <v>1</v>
      </c>
      <c r="J1071" s="14">
        <f t="shared" si="83"/>
        <v>10</v>
      </c>
      <c r="K1071" s="14">
        <f t="shared" si="84"/>
        <v>3</v>
      </c>
    </row>
    <row r="1072" spans="1:11" x14ac:dyDescent="0.35">
      <c r="A1072" s="23">
        <v>1357000</v>
      </c>
      <c r="B1072" s="17">
        <v>16</v>
      </c>
      <c r="C1072" s="17">
        <v>0</v>
      </c>
      <c r="D1072" s="17">
        <v>1</v>
      </c>
      <c r="E1072" s="17">
        <v>7</v>
      </c>
      <c r="F1072" s="17">
        <v>5</v>
      </c>
      <c r="G1072" s="14">
        <f t="shared" si="80"/>
        <v>16</v>
      </c>
      <c r="H1072" s="14">
        <f t="shared" si="81"/>
        <v>0</v>
      </c>
      <c r="I1072" s="14">
        <f t="shared" si="82"/>
        <v>1</v>
      </c>
      <c r="J1072" s="14">
        <f t="shared" si="83"/>
        <v>7</v>
      </c>
      <c r="K1072" s="14">
        <f t="shared" si="84"/>
        <v>5</v>
      </c>
    </row>
    <row r="1073" spans="1:11" x14ac:dyDescent="0.35">
      <c r="A1073" s="22">
        <v>966000</v>
      </c>
      <c r="B1073" s="16">
        <v>14</v>
      </c>
      <c r="C1073" s="17">
        <v>1</v>
      </c>
      <c r="D1073" s="17">
        <v>1</v>
      </c>
      <c r="E1073" s="16">
        <v>7</v>
      </c>
      <c r="F1073" s="16">
        <v>5</v>
      </c>
      <c r="G1073" s="14">
        <f t="shared" si="80"/>
        <v>14</v>
      </c>
      <c r="H1073" s="14">
        <f t="shared" si="81"/>
        <v>1</v>
      </c>
      <c r="I1073" s="14">
        <f t="shared" si="82"/>
        <v>1</v>
      </c>
      <c r="J1073" s="14">
        <f t="shared" si="83"/>
        <v>7</v>
      </c>
      <c r="K1073" s="14">
        <f t="shared" si="84"/>
        <v>5</v>
      </c>
    </row>
    <row r="1074" spans="1:11" x14ac:dyDescent="0.35">
      <c r="A1074" s="23">
        <v>446000</v>
      </c>
      <c r="B1074" s="17">
        <v>12</v>
      </c>
      <c r="C1074" s="17">
        <v>1</v>
      </c>
      <c r="D1074" s="17">
        <v>1</v>
      </c>
      <c r="E1074" s="17">
        <v>7</v>
      </c>
      <c r="F1074" s="17">
        <v>5</v>
      </c>
      <c r="G1074" s="14">
        <f t="shared" si="80"/>
        <v>12</v>
      </c>
      <c r="H1074" s="14">
        <f t="shared" si="81"/>
        <v>1</v>
      </c>
      <c r="I1074" s="14">
        <f t="shared" si="82"/>
        <v>1</v>
      </c>
      <c r="J1074" s="14">
        <f t="shared" si="83"/>
        <v>7</v>
      </c>
      <c r="K1074" s="14">
        <f t="shared" si="84"/>
        <v>5</v>
      </c>
    </row>
    <row r="1075" spans="1:11" x14ac:dyDescent="0.35">
      <c r="A1075" s="22">
        <v>439000</v>
      </c>
      <c r="B1075" s="16">
        <v>10</v>
      </c>
      <c r="C1075" s="17">
        <v>0</v>
      </c>
      <c r="D1075" s="17">
        <v>1</v>
      </c>
      <c r="E1075" s="16">
        <v>7</v>
      </c>
      <c r="F1075" s="16">
        <v>5</v>
      </c>
      <c r="G1075" s="14">
        <f t="shared" si="80"/>
        <v>10</v>
      </c>
      <c r="H1075" s="14">
        <f t="shared" si="81"/>
        <v>0</v>
      </c>
      <c r="I1075" s="14">
        <f t="shared" si="82"/>
        <v>1</v>
      </c>
      <c r="J1075" s="14">
        <f t="shared" si="83"/>
        <v>7</v>
      </c>
      <c r="K1075" s="14">
        <f t="shared" si="84"/>
        <v>5</v>
      </c>
    </row>
    <row r="1076" spans="1:11" x14ac:dyDescent="0.35">
      <c r="A1076" s="23">
        <v>1048000</v>
      </c>
      <c r="B1076" s="17">
        <v>12</v>
      </c>
      <c r="C1076" s="17">
        <v>1</v>
      </c>
      <c r="D1076" s="17">
        <v>1</v>
      </c>
      <c r="E1076" s="17">
        <v>4</v>
      </c>
      <c r="F1076" s="17">
        <v>3</v>
      </c>
      <c r="G1076" s="14">
        <f t="shared" si="80"/>
        <v>12</v>
      </c>
      <c r="H1076" s="14">
        <f t="shared" si="81"/>
        <v>1</v>
      </c>
      <c r="I1076" s="14">
        <f t="shared" si="82"/>
        <v>1</v>
      </c>
      <c r="J1076" s="14">
        <f t="shared" si="83"/>
        <v>4</v>
      </c>
      <c r="K1076" s="14">
        <f t="shared" si="84"/>
        <v>3</v>
      </c>
    </row>
    <row r="1077" spans="1:11" x14ac:dyDescent="0.35">
      <c r="A1077" s="22">
        <v>535000</v>
      </c>
      <c r="B1077" s="16">
        <v>8</v>
      </c>
      <c r="C1077" s="17">
        <v>1</v>
      </c>
      <c r="D1077" s="17">
        <v>1</v>
      </c>
      <c r="E1077" s="16">
        <v>4</v>
      </c>
      <c r="F1077" s="16">
        <v>3</v>
      </c>
      <c r="G1077" s="14">
        <f t="shared" si="80"/>
        <v>8</v>
      </c>
      <c r="H1077" s="14">
        <f t="shared" si="81"/>
        <v>1</v>
      </c>
      <c r="I1077" s="14">
        <f t="shared" si="82"/>
        <v>1</v>
      </c>
      <c r="J1077" s="14">
        <f t="shared" si="83"/>
        <v>4</v>
      </c>
      <c r="K1077" s="14">
        <f t="shared" si="84"/>
        <v>3</v>
      </c>
    </row>
    <row r="1078" spans="1:11" x14ac:dyDescent="0.35">
      <c r="A1078" s="23">
        <v>44000</v>
      </c>
      <c r="B1078" s="17">
        <v>7</v>
      </c>
      <c r="C1078" s="17">
        <v>0</v>
      </c>
      <c r="D1078" s="17">
        <v>1</v>
      </c>
      <c r="E1078" s="17">
        <v>5</v>
      </c>
      <c r="F1078" s="17">
        <v>2</v>
      </c>
      <c r="G1078" s="14">
        <f t="shared" si="80"/>
        <v>7</v>
      </c>
      <c r="H1078" s="14">
        <f t="shared" si="81"/>
        <v>0</v>
      </c>
      <c r="I1078" s="14">
        <f t="shared" si="82"/>
        <v>1</v>
      </c>
      <c r="J1078" s="14">
        <f t="shared" si="83"/>
        <v>5</v>
      </c>
      <c r="K1078" s="14">
        <f t="shared" si="84"/>
        <v>2</v>
      </c>
    </row>
    <row r="1079" spans="1:11" x14ac:dyDescent="0.35">
      <c r="A1079" s="22" t="s">
        <v>1687</v>
      </c>
      <c r="B1079" s="16">
        <v>16</v>
      </c>
      <c r="C1079" s="17">
        <v>1</v>
      </c>
      <c r="D1079" s="17">
        <v>1</v>
      </c>
      <c r="E1079" s="16">
        <v>7</v>
      </c>
      <c r="F1079" s="16">
        <v>2</v>
      </c>
      <c r="G1079" s="14" t="str">
        <f t="shared" si="80"/>
        <v>z</v>
      </c>
      <c r="H1079" s="14" t="str">
        <f t="shared" si="81"/>
        <v>z</v>
      </c>
      <c r="I1079" s="14" t="str">
        <f t="shared" si="82"/>
        <v>z</v>
      </c>
      <c r="J1079" s="14" t="str">
        <f t="shared" si="83"/>
        <v>z</v>
      </c>
      <c r="K1079" s="14" t="str">
        <f t="shared" si="84"/>
        <v>z</v>
      </c>
    </row>
    <row r="1080" spans="1:11" x14ac:dyDescent="0.35">
      <c r="A1080" s="23">
        <v>15600</v>
      </c>
      <c r="B1080" s="17">
        <v>11</v>
      </c>
      <c r="C1080" s="17">
        <v>0</v>
      </c>
      <c r="D1080" s="17">
        <v>1</v>
      </c>
      <c r="E1080" s="17">
        <v>7</v>
      </c>
      <c r="F1080" s="17">
        <v>2</v>
      </c>
      <c r="G1080" s="14">
        <f t="shared" si="80"/>
        <v>11</v>
      </c>
      <c r="H1080" s="14">
        <f t="shared" si="81"/>
        <v>0</v>
      </c>
      <c r="I1080" s="14">
        <f t="shared" si="82"/>
        <v>1</v>
      </c>
      <c r="J1080" s="14">
        <f t="shared" si="83"/>
        <v>7</v>
      </c>
      <c r="K1080" s="14">
        <f t="shared" si="84"/>
        <v>2</v>
      </c>
    </row>
    <row r="1081" spans="1:11" x14ac:dyDescent="0.35">
      <c r="A1081" s="22">
        <v>45000</v>
      </c>
      <c r="B1081" s="16">
        <v>16</v>
      </c>
      <c r="C1081" s="17">
        <v>0</v>
      </c>
      <c r="D1081" s="17">
        <v>1</v>
      </c>
      <c r="E1081" s="16">
        <v>0</v>
      </c>
      <c r="F1081" s="16">
        <v>4</v>
      </c>
      <c r="G1081" s="14">
        <f t="shared" si="80"/>
        <v>16</v>
      </c>
      <c r="H1081" s="14">
        <f t="shared" si="81"/>
        <v>0</v>
      </c>
      <c r="I1081" s="14">
        <f t="shared" si="82"/>
        <v>1</v>
      </c>
      <c r="J1081" s="14">
        <f t="shared" si="83"/>
        <v>0</v>
      </c>
      <c r="K1081" s="14">
        <f t="shared" si="84"/>
        <v>4</v>
      </c>
    </row>
    <row r="1082" spans="1:11" x14ac:dyDescent="0.35">
      <c r="A1082" s="23">
        <v>40000</v>
      </c>
      <c r="B1082" s="17">
        <v>14</v>
      </c>
      <c r="C1082" s="17">
        <v>0</v>
      </c>
      <c r="D1082" s="17">
        <v>1</v>
      </c>
      <c r="E1082" s="17">
        <v>0</v>
      </c>
      <c r="F1082" s="17">
        <v>4</v>
      </c>
      <c r="G1082" s="14">
        <f t="shared" si="80"/>
        <v>14</v>
      </c>
      <c r="H1082" s="14">
        <f t="shared" si="81"/>
        <v>0</v>
      </c>
      <c r="I1082" s="14">
        <f t="shared" si="82"/>
        <v>1</v>
      </c>
      <c r="J1082" s="14">
        <f t="shared" si="83"/>
        <v>0</v>
      </c>
      <c r="K1082" s="14">
        <f t="shared" si="84"/>
        <v>4</v>
      </c>
    </row>
    <row r="1083" spans="1:11" x14ac:dyDescent="0.35">
      <c r="A1083" s="22">
        <v>30000</v>
      </c>
      <c r="B1083" s="16">
        <v>12</v>
      </c>
      <c r="C1083" s="17">
        <v>1</v>
      </c>
      <c r="D1083" s="17">
        <v>1</v>
      </c>
      <c r="E1083" s="16">
        <v>0</v>
      </c>
      <c r="F1083" s="16">
        <v>4</v>
      </c>
      <c r="G1083" s="14">
        <f t="shared" si="80"/>
        <v>12</v>
      </c>
      <c r="H1083" s="14">
        <f t="shared" si="81"/>
        <v>1</v>
      </c>
      <c r="I1083" s="14">
        <f t="shared" si="82"/>
        <v>1</v>
      </c>
      <c r="J1083" s="14">
        <f t="shared" si="83"/>
        <v>0</v>
      </c>
      <c r="K1083" s="14">
        <f t="shared" si="84"/>
        <v>4</v>
      </c>
    </row>
    <row r="1084" spans="1:11" x14ac:dyDescent="0.35">
      <c r="A1084" s="23">
        <v>235000</v>
      </c>
      <c r="B1084" s="17">
        <v>10</v>
      </c>
      <c r="C1084" s="17">
        <v>1</v>
      </c>
      <c r="D1084" s="17">
        <v>1</v>
      </c>
      <c r="E1084" s="17">
        <v>8</v>
      </c>
      <c r="F1084" s="17">
        <v>1</v>
      </c>
      <c r="G1084" s="14">
        <f t="shared" si="80"/>
        <v>10</v>
      </c>
      <c r="H1084" s="14">
        <f t="shared" si="81"/>
        <v>1</v>
      </c>
      <c r="I1084" s="14">
        <f t="shared" si="82"/>
        <v>1</v>
      </c>
      <c r="J1084" s="14">
        <f t="shared" si="83"/>
        <v>8</v>
      </c>
      <c r="K1084" s="14">
        <f t="shared" si="84"/>
        <v>1</v>
      </c>
    </row>
    <row r="1085" spans="1:11" x14ac:dyDescent="0.35">
      <c r="A1085" s="22">
        <v>41500</v>
      </c>
      <c r="B1085" s="16">
        <v>13</v>
      </c>
      <c r="C1085" s="17">
        <v>0</v>
      </c>
      <c r="D1085" s="17">
        <v>1</v>
      </c>
      <c r="E1085" s="16">
        <v>4</v>
      </c>
      <c r="F1085" s="16">
        <v>4</v>
      </c>
      <c r="G1085" s="14">
        <f t="shared" si="80"/>
        <v>13</v>
      </c>
      <c r="H1085" s="14">
        <f t="shared" si="81"/>
        <v>0</v>
      </c>
      <c r="I1085" s="14">
        <f t="shared" si="82"/>
        <v>1</v>
      </c>
      <c r="J1085" s="14">
        <f t="shared" si="83"/>
        <v>4</v>
      </c>
      <c r="K1085" s="14">
        <f t="shared" si="84"/>
        <v>4</v>
      </c>
    </row>
    <row r="1086" spans="1:11" x14ac:dyDescent="0.35">
      <c r="A1086" s="23">
        <v>29500</v>
      </c>
      <c r="B1086" s="17">
        <v>9</v>
      </c>
      <c r="C1086" s="17">
        <v>1</v>
      </c>
      <c r="D1086" s="17">
        <v>1</v>
      </c>
      <c r="E1086" s="17">
        <v>4</v>
      </c>
      <c r="F1086" s="17">
        <v>4</v>
      </c>
      <c r="G1086" s="14">
        <f t="shared" si="80"/>
        <v>9</v>
      </c>
      <c r="H1086" s="14">
        <f t="shared" si="81"/>
        <v>1</v>
      </c>
      <c r="I1086" s="14">
        <f t="shared" si="82"/>
        <v>1</v>
      </c>
      <c r="J1086" s="14">
        <f t="shared" si="83"/>
        <v>4</v>
      </c>
      <c r="K1086" s="14">
        <f t="shared" si="84"/>
        <v>4</v>
      </c>
    </row>
    <row r="1087" spans="1:11" x14ac:dyDescent="0.35">
      <c r="A1087" s="22">
        <v>39500</v>
      </c>
      <c r="B1087" s="16">
        <v>7</v>
      </c>
      <c r="C1087" s="17">
        <v>0</v>
      </c>
      <c r="D1087" s="17">
        <v>1</v>
      </c>
      <c r="E1087" s="16">
        <v>4</v>
      </c>
      <c r="F1087" s="16">
        <v>4</v>
      </c>
      <c r="G1087" s="14">
        <f t="shared" si="80"/>
        <v>7</v>
      </c>
      <c r="H1087" s="14">
        <f t="shared" si="81"/>
        <v>0</v>
      </c>
      <c r="I1087" s="14">
        <f t="shared" si="82"/>
        <v>1</v>
      </c>
      <c r="J1087" s="14">
        <f t="shared" si="83"/>
        <v>4</v>
      </c>
      <c r="K1087" s="14">
        <f t="shared" si="84"/>
        <v>4</v>
      </c>
    </row>
    <row r="1088" spans="1:11" x14ac:dyDescent="0.35">
      <c r="A1088" s="23">
        <v>190000</v>
      </c>
      <c r="B1088" s="17">
        <v>12</v>
      </c>
      <c r="C1088" s="17">
        <v>1</v>
      </c>
      <c r="D1088" s="17">
        <v>1</v>
      </c>
      <c r="E1088" s="17">
        <v>9</v>
      </c>
      <c r="F1088" s="17">
        <v>2</v>
      </c>
      <c r="G1088" s="14">
        <f t="shared" si="80"/>
        <v>12</v>
      </c>
      <c r="H1088" s="14">
        <f t="shared" si="81"/>
        <v>1</v>
      </c>
      <c r="I1088" s="14">
        <f t="shared" si="82"/>
        <v>1</v>
      </c>
      <c r="J1088" s="14">
        <f t="shared" si="83"/>
        <v>9</v>
      </c>
      <c r="K1088" s="14">
        <f t="shared" si="84"/>
        <v>2</v>
      </c>
    </row>
    <row r="1089" spans="1:11" x14ac:dyDescent="0.35">
      <c r="A1089" s="22">
        <v>180000</v>
      </c>
      <c r="B1089" s="16">
        <v>10</v>
      </c>
      <c r="C1089" s="17">
        <v>1</v>
      </c>
      <c r="D1089" s="17">
        <v>1</v>
      </c>
      <c r="E1089" s="16">
        <v>9</v>
      </c>
      <c r="F1089" s="16">
        <v>2</v>
      </c>
      <c r="G1089" s="14">
        <f t="shared" si="80"/>
        <v>10</v>
      </c>
      <c r="H1089" s="14">
        <f t="shared" si="81"/>
        <v>1</v>
      </c>
      <c r="I1089" s="14">
        <f t="shared" si="82"/>
        <v>1</v>
      </c>
      <c r="J1089" s="14">
        <f t="shared" si="83"/>
        <v>9</v>
      </c>
      <c r="K1089" s="14">
        <f t="shared" si="84"/>
        <v>2</v>
      </c>
    </row>
    <row r="1090" spans="1:11" x14ac:dyDescent="0.35">
      <c r="A1090" s="23" t="s">
        <v>1687</v>
      </c>
      <c r="B1090" s="17">
        <v>6</v>
      </c>
      <c r="C1090" s="17">
        <v>0</v>
      </c>
      <c r="D1090" s="17">
        <v>1</v>
      </c>
      <c r="E1090" s="17">
        <v>6</v>
      </c>
      <c r="F1090" s="17">
        <v>2</v>
      </c>
      <c r="G1090" s="14" t="str">
        <f t="shared" si="80"/>
        <v>z</v>
      </c>
      <c r="H1090" s="14" t="str">
        <f t="shared" si="81"/>
        <v>z</v>
      </c>
      <c r="I1090" s="14" t="str">
        <f t="shared" si="82"/>
        <v>z</v>
      </c>
      <c r="J1090" s="14" t="str">
        <f t="shared" si="83"/>
        <v>z</v>
      </c>
      <c r="K1090" s="14" t="str">
        <f t="shared" si="84"/>
        <v>z</v>
      </c>
    </row>
    <row r="1091" spans="1:11" x14ac:dyDescent="0.35">
      <c r="A1091" s="22">
        <v>57500</v>
      </c>
      <c r="B1091" s="16">
        <v>13</v>
      </c>
      <c r="C1091" s="17">
        <v>0</v>
      </c>
      <c r="D1091" s="17">
        <v>1</v>
      </c>
      <c r="E1091" s="16">
        <v>0</v>
      </c>
      <c r="F1091" s="16">
        <v>2</v>
      </c>
      <c r="G1091" s="14">
        <f t="shared" si="80"/>
        <v>13</v>
      </c>
      <c r="H1091" s="14">
        <f t="shared" si="81"/>
        <v>0</v>
      </c>
      <c r="I1091" s="14">
        <f t="shared" si="82"/>
        <v>1</v>
      </c>
      <c r="J1091" s="14">
        <f t="shared" si="83"/>
        <v>0</v>
      </c>
      <c r="K1091" s="14">
        <f t="shared" si="84"/>
        <v>2</v>
      </c>
    </row>
    <row r="1092" spans="1:11" x14ac:dyDescent="0.35">
      <c r="A1092" s="23">
        <v>70000</v>
      </c>
      <c r="B1092" s="17">
        <v>10</v>
      </c>
      <c r="C1092" s="17">
        <v>0</v>
      </c>
      <c r="D1092" s="17">
        <v>0</v>
      </c>
      <c r="E1092" s="17">
        <v>7</v>
      </c>
      <c r="F1092" s="17">
        <v>2</v>
      </c>
      <c r="G1092" s="14">
        <f t="shared" ref="G1092:G1155" si="85">IF($A1092="z","z",B1092)</f>
        <v>10</v>
      </c>
      <c r="H1092" s="14">
        <f t="shared" ref="H1092:H1155" si="86">IF($A1092="z","z",C1092)</f>
        <v>0</v>
      </c>
      <c r="I1092" s="14">
        <f t="shared" ref="I1092:I1155" si="87">IF($A1092="z","z",D1092)</f>
        <v>0</v>
      </c>
      <c r="J1092" s="14">
        <f t="shared" ref="J1092:J1155" si="88">IF($A1092="z","z",E1092)</f>
        <v>7</v>
      </c>
      <c r="K1092" s="14">
        <f t="shared" ref="K1092:K1155" si="89">IF($A1092="z","z",F1092)</f>
        <v>2</v>
      </c>
    </row>
    <row r="1093" spans="1:11" x14ac:dyDescent="0.35">
      <c r="A1093" s="22">
        <v>17000</v>
      </c>
      <c r="B1093" s="16">
        <v>6</v>
      </c>
      <c r="C1093" s="17">
        <v>0</v>
      </c>
      <c r="D1093" s="17">
        <v>0</v>
      </c>
      <c r="E1093" s="16">
        <v>7</v>
      </c>
      <c r="F1093" s="16">
        <v>2</v>
      </c>
      <c r="G1093" s="14">
        <f t="shared" si="85"/>
        <v>6</v>
      </c>
      <c r="H1093" s="14">
        <f t="shared" si="86"/>
        <v>0</v>
      </c>
      <c r="I1093" s="14">
        <f t="shared" si="87"/>
        <v>0</v>
      </c>
      <c r="J1093" s="14">
        <f t="shared" si="88"/>
        <v>7</v>
      </c>
      <c r="K1093" s="14">
        <f t="shared" si="89"/>
        <v>2</v>
      </c>
    </row>
    <row r="1094" spans="1:11" x14ac:dyDescent="0.35">
      <c r="A1094" s="23">
        <v>545000</v>
      </c>
      <c r="B1094" s="17">
        <v>17</v>
      </c>
      <c r="C1094" s="17">
        <v>1</v>
      </c>
      <c r="D1094" s="17">
        <v>0</v>
      </c>
      <c r="E1094" s="17">
        <v>0</v>
      </c>
      <c r="F1094" s="17">
        <v>7</v>
      </c>
      <c r="G1094" s="14">
        <f t="shared" si="85"/>
        <v>17</v>
      </c>
      <c r="H1094" s="14">
        <f t="shared" si="86"/>
        <v>1</v>
      </c>
      <c r="I1094" s="14">
        <f t="shared" si="87"/>
        <v>0</v>
      </c>
      <c r="J1094" s="14">
        <f t="shared" si="88"/>
        <v>0</v>
      </c>
      <c r="K1094" s="14">
        <f t="shared" si="89"/>
        <v>7</v>
      </c>
    </row>
    <row r="1095" spans="1:11" x14ac:dyDescent="0.35">
      <c r="A1095" s="22">
        <v>535000</v>
      </c>
      <c r="B1095" s="16">
        <v>15</v>
      </c>
      <c r="C1095" s="17">
        <v>0</v>
      </c>
      <c r="D1095" s="17">
        <v>0</v>
      </c>
      <c r="E1095" s="16">
        <v>0</v>
      </c>
      <c r="F1095" s="16">
        <v>7</v>
      </c>
      <c r="G1095" s="14">
        <f t="shared" si="85"/>
        <v>15</v>
      </c>
      <c r="H1095" s="14">
        <f t="shared" si="86"/>
        <v>0</v>
      </c>
      <c r="I1095" s="14">
        <f t="shared" si="87"/>
        <v>0</v>
      </c>
      <c r="J1095" s="14">
        <f t="shared" si="88"/>
        <v>0</v>
      </c>
      <c r="K1095" s="14">
        <f t="shared" si="89"/>
        <v>7</v>
      </c>
    </row>
    <row r="1096" spans="1:11" x14ac:dyDescent="0.35">
      <c r="A1096" s="23">
        <v>530000</v>
      </c>
      <c r="B1096" s="17">
        <v>13</v>
      </c>
      <c r="C1096" s="17">
        <v>0</v>
      </c>
      <c r="D1096" s="17">
        <v>0</v>
      </c>
      <c r="E1096" s="17">
        <v>0</v>
      </c>
      <c r="F1096" s="17">
        <v>7</v>
      </c>
      <c r="G1096" s="14">
        <f t="shared" si="85"/>
        <v>13</v>
      </c>
      <c r="H1096" s="14">
        <f t="shared" si="86"/>
        <v>0</v>
      </c>
      <c r="I1096" s="14">
        <f t="shared" si="87"/>
        <v>0</v>
      </c>
      <c r="J1096" s="14">
        <f t="shared" si="88"/>
        <v>0</v>
      </c>
      <c r="K1096" s="14">
        <f t="shared" si="89"/>
        <v>7</v>
      </c>
    </row>
    <row r="1097" spans="1:11" x14ac:dyDescent="0.35">
      <c r="A1097" s="22" t="s">
        <v>1687</v>
      </c>
      <c r="B1097" s="16">
        <v>11</v>
      </c>
      <c r="C1097" s="17">
        <v>1</v>
      </c>
      <c r="D1097" s="17">
        <v>0</v>
      </c>
      <c r="E1097" s="16">
        <v>0</v>
      </c>
      <c r="F1097" s="16">
        <v>7</v>
      </c>
      <c r="G1097" s="14" t="str">
        <f t="shared" si="85"/>
        <v>z</v>
      </c>
      <c r="H1097" s="14" t="str">
        <f t="shared" si="86"/>
        <v>z</v>
      </c>
      <c r="I1097" s="14" t="str">
        <f t="shared" si="87"/>
        <v>z</v>
      </c>
      <c r="J1097" s="14" t="str">
        <f t="shared" si="88"/>
        <v>z</v>
      </c>
      <c r="K1097" s="14" t="str">
        <f t="shared" si="89"/>
        <v>z</v>
      </c>
    </row>
    <row r="1098" spans="1:11" x14ac:dyDescent="0.35">
      <c r="A1098" s="23" t="s">
        <v>1687</v>
      </c>
      <c r="B1098" s="17">
        <v>9</v>
      </c>
      <c r="C1098" s="17">
        <v>1</v>
      </c>
      <c r="D1098" s="17">
        <v>0</v>
      </c>
      <c r="E1098" s="17">
        <v>0</v>
      </c>
      <c r="F1098" s="17">
        <v>7</v>
      </c>
      <c r="G1098" s="14" t="str">
        <f t="shared" si="85"/>
        <v>z</v>
      </c>
      <c r="H1098" s="14" t="str">
        <f t="shared" si="86"/>
        <v>z</v>
      </c>
      <c r="I1098" s="14" t="str">
        <f t="shared" si="87"/>
        <v>z</v>
      </c>
      <c r="J1098" s="14" t="str">
        <f t="shared" si="88"/>
        <v>z</v>
      </c>
      <c r="K1098" s="14" t="str">
        <f t="shared" si="89"/>
        <v>z</v>
      </c>
    </row>
    <row r="1099" spans="1:11" x14ac:dyDescent="0.35">
      <c r="A1099" s="22" t="s">
        <v>1687</v>
      </c>
      <c r="B1099" s="16">
        <v>7</v>
      </c>
      <c r="C1099" s="17">
        <v>1</v>
      </c>
      <c r="D1099" s="17">
        <v>0</v>
      </c>
      <c r="E1099" s="16">
        <v>0</v>
      </c>
      <c r="F1099" s="16">
        <v>7</v>
      </c>
      <c r="G1099" s="14" t="str">
        <f t="shared" si="85"/>
        <v>z</v>
      </c>
      <c r="H1099" s="14" t="str">
        <f t="shared" si="86"/>
        <v>z</v>
      </c>
      <c r="I1099" s="14" t="str">
        <f t="shared" si="87"/>
        <v>z</v>
      </c>
      <c r="J1099" s="14" t="str">
        <f t="shared" si="88"/>
        <v>z</v>
      </c>
      <c r="K1099" s="14" t="str">
        <f t="shared" si="89"/>
        <v>z</v>
      </c>
    </row>
    <row r="1100" spans="1:11" x14ac:dyDescent="0.35">
      <c r="A1100" s="23" t="s">
        <v>1687</v>
      </c>
      <c r="B1100" s="17">
        <v>15</v>
      </c>
      <c r="C1100" s="17">
        <v>0</v>
      </c>
      <c r="D1100" s="17">
        <v>1</v>
      </c>
      <c r="E1100" s="17">
        <v>4</v>
      </c>
      <c r="F1100" s="17">
        <v>5</v>
      </c>
      <c r="G1100" s="14" t="str">
        <f t="shared" si="85"/>
        <v>z</v>
      </c>
      <c r="H1100" s="14" t="str">
        <f t="shared" si="86"/>
        <v>z</v>
      </c>
      <c r="I1100" s="14" t="str">
        <f t="shared" si="87"/>
        <v>z</v>
      </c>
      <c r="J1100" s="14" t="str">
        <f t="shared" si="88"/>
        <v>z</v>
      </c>
      <c r="K1100" s="14" t="str">
        <f t="shared" si="89"/>
        <v>z</v>
      </c>
    </row>
    <row r="1101" spans="1:11" x14ac:dyDescent="0.35">
      <c r="A1101" s="22" t="s">
        <v>1687</v>
      </c>
      <c r="B1101" s="16">
        <v>13</v>
      </c>
      <c r="C1101" s="17">
        <v>0</v>
      </c>
      <c r="D1101" s="17">
        <v>1</v>
      </c>
      <c r="E1101" s="16">
        <v>4</v>
      </c>
      <c r="F1101" s="16">
        <v>5</v>
      </c>
      <c r="G1101" s="14" t="str">
        <f t="shared" si="85"/>
        <v>z</v>
      </c>
      <c r="H1101" s="14" t="str">
        <f t="shared" si="86"/>
        <v>z</v>
      </c>
      <c r="I1101" s="14" t="str">
        <f t="shared" si="87"/>
        <v>z</v>
      </c>
      <c r="J1101" s="14" t="str">
        <f t="shared" si="88"/>
        <v>z</v>
      </c>
      <c r="K1101" s="14" t="str">
        <f t="shared" si="89"/>
        <v>z</v>
      </c>
    </row>
    <row r="1102" spans="1:11" x14ac:dyDescent="0.35">
      <c r="A1102" s="23" t="s">
        <v>1687</v>
      </c>
      <c r="B1102" s="17">
        <v>11</v>
      </c>
      <c r="C1102" s="17">
        <v>0</v>
      </c>
      <c r="D1102" s="17">
        <v>1</v>
      </c>
      <c r="E1102" s="17">
        <v>4</v>
      </c>
      <c r="F1102" s="17">
        <v>5</v>
      </c>
      <c r="G1102" s="14" t="str">
        <f t="shared" si="85"/>
        <v>z</v>
      </c>
      <c r="H1102" s="14" t="str">
        <f t="shared" si="86"/>
        <v>z</v>
      </c>
      <c r="I1102" s="14" t="str">
        <f t="shared" si="87"/>
        <v>z</v>
      </c>
      <c r="J1102" s="14" t="str">
        <f t="shared" si="88"/>
        <v>z</v>
      </c>
      <c r="K1102" s="14" t="str">
        <f t="shared" si="89"/>
        <v>z</v>
      </c>
    </row>
    <row r="1103" spans="1:11" x14ac:dyDescent="0.35">
      <c r="A1103" s="22" t="s">
        <v>1687</v>
      </c>
      <c r="B1103" s="16">
        <v>13</v>
      </c>
      <c r="C1103" s="17">
        <v>0</v>
      </c>
      <c r="D1103" s="17">
        <v>1</v>
      </c>
      <c r="E1103" s="16">
        <v>7</v>
      </c>
      <c r="F1103" s="16">
        <v>3</v>
      </c>
      <c r="G1103" s="14" t="str">
        <f t="shared" si="85"/>
        <v>z</v>
      </c>
      <c r="H1103" s="14" t="str">
        <f t="shared" si="86"/>
        <v>z</v>
      </c>
      <c r="I1103" s="14" t="str">
        <f t="shared" si="87"/>
        <v>z</v>
      </c>
      <c r="J1103" s="14" t="str">
        <f t="shared" si="88"/>
        <v>z</v>
      </c>
      <c r="K1103" s="14" t="str">
        <f t="shared" si="89"/>
        <v>z</v>
      </c>
    </row>
    <row r="1104" spans="1:11" x14ac:dyDescent="0.35">
      <c r="A1104" s="23">
        <v>615000</v>
      </c>
      <c r="B1104" s="17">
        <v>11</v>
      </c>
      <c r="C1104" s="17">
        <v>1</v>
      </c>
      <c r="D1104" s="17">
        <v>1</v>
      </c>
      <c r="E1104" s="17">
        <v>7</v>
      </c>
      <c r="F1104" s="17">
        <v>3</v>
      </c>
      <c r="G1104" s="14">
        <f t="shared" si="85"/>
        <v>11</v>
      </c>
      <c r="H1104" s="14">
        <f t="shared" si="86"/>
        <v>1</v>
      </c>
      <c r="I1104" s="14">
        <f t="shared" si="87"/>
        <v>1</v>
      </c>
      <c r="J1104" s="14">
        <f t="shared" si="88"/>
        <v>7</v>
      </c>
      <c r="K1104" s="14">
        <f t="shared" si="89"/>
        <v>3</v>
      </c>
    </row>
    <row r="1105" spans="1:11" x14ac:dyDescent="0.35">
      <c r="A1105" s="22">
        <v>30000</v>
      </c>
      <c r="B1105" s="16">
        <v>8</v>
      </c>
      <c r="C1105" s="17">
        <v>0</v>
      </c>
      <c r="D1105" s="17">
        <v>1</v>
      </c>
      <c r="E1105" s="16">
        <v>8</v>
      </c>
      <c r="F1105" s="16">
        <v>1</v>
      </c>
      <c r="G1105" s="14">
        <f t="shared" si="85"/>
        <v>8</v>
      </c>
      <c r="H1105" s="14">
        <f t="shared" si="86"/>
        <v>0</v>
      </c>
      <c r="I1105" s="14">
        <f t="shared" si="87"/>
        <v>1</v>
      </c>
      <c r="J1105" s="14">
        <f t="shared" si="88"/>
        <v>8</v>
      </c>
      <c r="K1105" s="14">
        <f t="shared" si="89"/>
        <v>1</v>
      </c>
    </row>
    <row r="1106" spans="1:11" x14ac:dyDescent="0.35">
      <c r="A1106" s="23">
        <v>105000</v>
      </c>
      <c r="B1106" s="17">
        <v>15</v>
      </c>
      <c r="C1106" s="17">
        <v>0</v>
      </c>
      <c r="D1106" s="17">
        <v>1</v>
      </c>
      <c r="E1106" s="17">
        <v>4</v>
      </c>
      <c r="F1106" s="17">
        <v>2</v>
      </c>
      <c r="G1106" s="14">
        <f t="shared" si="85"/>
        <v>15</v>
      </c>
      <c r="H1106" s="14">
        <f t="shared" si="86"/>
        <v>0</v>
      </c>
      <c r="I1106" s="14">
        <f t="shared" si="87"/>
        <v>1</v>
      </c>
      <c r="J1106" s="14">
        <f t="shared" si="88"/>
        <v>4</v>
      </c>
      <c r="K1106" s="14">
        <f t="shared" si="89"/>
        <v>2</v>
      </c>
    </row>
    <row r="1107" spans="1:11" x14ac:dyDescent="0.35">
      <c r="A1107" s="22">
        <v>18000</v>
      </c>
      <c r="B1107" s="16">
        <v>9</v>
      </c>
      <c r="C1107" s="17">
        <v>0</v>
      </c>
      <c r="D1107" s="17">
        <v>1</v>
      </c>
      <c r="E1107" s="16">
        <v>4</v>
      </c>
      <c r="F1107" s="16">
        <v>2</v>
      </c>
      <c r="G1107" s="14">
        <f t="shared" si="85"/>
        <v>9</v>
      </c>
      <c r="H1107" s="14">
        <f t="shared" si="86"/>
        <v>0</v>
      </c>
      <c r="I1107" s="14">
        <f t="shared" si="87"/>
        <v>1</v>
      </c>
      <c r="J1107" s="14">
        <f t="shared" si="88"/>
        <v>4</v>
      </c>
      <c r="K1107" s="14">
        <f t="shared" si="89"/>
        <v>2</v>
      </c>
    </row>
    <row r="1108" spans="1:11" x14ac:dyDescent="0.35">
      <c r="A1108" s="23" t="s">
        <v>1687</v>
      </c>
      <c r="B1108" s="17">
        <v>14</v>
      </c>
      <c r="C1108" s="17">
        <v>1</v>
      </c>
      <c r="D1108" s="17">
        <v>1</v>
      </c>
      <c r="E1108" s="17">
        <v>3</v>
      </c>
      <c r="F1108" s="17">
        <v>2</v>
      </c>
      <c r="G1108" s="14" t="str">
        <f t="shared" si="85"/>
        <v>z</v>
      </c>
      <c r="H1108" s="14" t="str">
        <f t="shared" si="86"/>
        <v>z</v>
      </c>
      <c r="I1108" s="14" t="str">
        <f t="shared" si="87"/>
        <v>z</v>
      </c>
      <c r="J1108" s="14" t="str">
        <f t="shared" si="88"/>
        <v>z</v>
      </c>
      <c r="K1108" s="14" t="str">
        <f t="shared" si="89"/>
        <v>z</v>
      </c>
    </row>
    <row r="1109" spans="1:11" x14ac:dyDescent="0.35">
      <c r="A1109" s="22">
        <v>30000</v>
      </c>
      <c r="B1109" s="16">
        <v>12</v>
      </c>
      <c r="C1109" s="17">
        <v>1</v>
      </c>
      <c r="D1109" s="17">
        <v>1</v>
      </c>
      <c r="E1109" s="16">
        <v>3</v>
      </c>
      <c r="F1109" s="16">
        <v>2</v>
      </c>
      <c r="G1109" s="14">
        <f t="shared" si="85"/>
        <v>12</v>
      </c>
      <c r="H1109" s="14">
        <f t="shared" si="86"/>
        <v>1</v>
      </c>
      <c r="I1109" s="14">
        <f t="shared" si="87"/>
        <v>1</v>
      </c>
      <c r="J1109" s="14">
        <f t="shared" si="88"/>
        <v>3</v>
      </c>
      <c r="K1109" s="14">
        <f t="shared" si="89"/>
        <v>2</v>
      </c>
    </row>
    <row r="1110" spans="1:11" x14ac:dyDescent="0.35">
      <c r="A1110" s="23">
        <v>370000</v>
      </c>
      <c r="B1110" s="17">
        <v>6</v>
      </c>
      <c r="C1110" s="17">
        <v>0</v>
      </c>
      <c r="D1110" s="17">
        <v>1</v>
      </c>
      <c r="E1110" s="17">
        <v>10</v>
      </c>
      <c r="F1110" s="17">
        <v>4</v>
      </c>
      <c r="G1110" s="14">
        <f t="shared" si="85"/>
        <v>6</v>
      </c>
      <c r="H1110" s="14">
        <f t="shared" si="86"/>
        <v>0</v>
      </c>
      <c r="I1110" s="14">
        <f t="shared" si="87"/>
        <v>1</v>
      </c>
      <c r="J1110" s="14">
        <f t="shared" si="88"/>
        <v>10</v>
      </c>
      <c r="K1110" s="14">
        <f t="shared" si="89"/>
        <v>4</v>
      </c>
    </row>
    <row r="1111" spans="1:11" x14ac:dyDescent="0.35">
      <c r="A1111" s="22" t="s">
        <v>1687</v>
      </c>
      <c r="B1111" s="16">
        <v>17</v>
      </c>
      <c r="C1111" s="17">
        <v>0</v>
      </c>
      <c r="D1111" s="17">
        <v>1</v>
      </c>
      <c r="E1111" s="16">
        <v>1</v>
      </c>
      <c r="F1111" s="16">
        <v>2</v>
      </c>
      <c r="G1111" s="14" t="str">
        <f t="shared" si="85"/>
        <v>z</v>
      </c>
      <c r="H1111" s="14" t="str">
        <f t="shared" si="86"/>
        <v>z</v>
      </c>
      <c r="I1111" s="14" t="str">
        <f t="shared" si="87"/>
        <v>z</v>
      </c>
      <c r="J1111" s="14" t="str">
        <f t="shared" si="88"/>
        <v>z</v>
      </c>
      <c r="K1111" s="14" t="str">
        <f t="shared" si="89"/>
        <v>z</v>
      </c>
    </row>
    <row r="1112" spans="1:11" x14ac:dyDescent="0.35">
      <c r="A1112" s="23">
        <v>800000</v>
      </c>
      <c r="B1112" s="17">
        <v>14</v>
      </c>
      <c r="C1112" s="17">
        <v>0</v>
      </c>
      <c r="D1112" s="17">
        <v>1</v>
      </c>
      <c r="E1112" s="17">
        <v>1</v>
      </c>
      <c r="F1112" s="17">
        <v>2</v>
      </c>
      <c r="G1112" s="14">
        <f t="shared" si="85"/>
        <v>14</v>
      </c>
      <c r="H1112" s="14">
        <f t="shared" si="86"/>
        <v>0</v>
      </c>
      <c r="I1112" s="14">
        <f t="shared" si="87"/>
        <v>1</v>
      </c>
      <c r="J1112" s="14">
        <f t="shared" si="88"/>
        <v>1</v>
      </c>
      <c r="K1112" s="14">
        <f t="shared" si="89"/>
        <v>2</v>
      </c>
    </row>
    <row r="1113" spans="1:11" x14ac:dyDescent="0.35">
      <c r="A1113" s="22">
        <v>1735000</v>
      </c>
      <c r="B1113" s="16">
        <v>17</v>
      </c>
      <c r="C1113" s="17">
        <v>0</v>
      </c>
      <c r="D1113" s="17">
        <v>1</v>
      </c>
      <c r="E1113" s="16">
        <v>8</v>
      </c>
      <c r="F1113" s="16">
        <v>2</v>
      </c>
      <c r="G1113" s="14">
        <f t="shared" si="85"/>
        <v>17</v>
      </c>
      <c r="H1113" s="14">
        <f t="shared" si="86"/>
        <v>0</v>
      </c>
      <c r="I1113" s="14">
        <f t="shared" si="87"/>
        <v>1</v>
      </c>
      <c r="J1113" s="14">
        <f t="shared" si="88"/>
        <v>8</v>
      </c>
      <c r="K1113" s="14">
        <f t="shared" si="89"/>
        <v>2</v>
      </c>
    </row>
    <row r="1114" spans="1:11" x14ac:dyDescent="0.35">
      <c r="A1114" s="23" t="s">
        <v>1687</v>
      </c>
      <c r="B1114" s="17">
        <v>10</v>
      </c>
      <c r="C1114" s="17">
        <v>1</v>
      </c>
      <c r="D1114" s="17">
        <v>1</v>
      </c>
      <c r="E1114" s="17">
        <v>3</v>
      </c>
      <c r="F1114" s="17">
        <v>3</v>
      </c>
      <c r="G1114" s="14" t="str">
        <f t="shared" si="85"/>
        <v>z</v>
      </c>
      <c r="H1114" s="14" t="str">
        <f t="shared" si="86"/>
        <v>z</v>
      </c>
      <c r="I1114" s="14" t="str">
        <f t="shared" si="87"/>
        <v>z</v>
      </c>
      <c r="J1114" s="14" t="str">
        <f t="shared" si="88"/>
        <v>z</v>
      </c>
      <c r="K1114" s="14" t="str">
        <f t="shared" si="89"/>
        <v>z</v>
      </c>
    </row>
    <row r="1115" spans="1:11" x14ac:dyDescent="0.35">
      <c r="A1115" s="22" t="s">
        <v>1687</v>
      </c>
      <c r="B1115" s="16">
        <v>8</v>
      </c>
      <c r="C1115" s="17">
        <v>0</v>
      </c>
      <c r="D1115" s="17">
        <v>1</v>
      </c>
      <c r="E1115" s="16">
        <v>3</v>
      </c>
      <c r="F1115" s="16">
        <v>3</v>
      </c>
      <c r="G1115" s="14" t="str">
        <f t="shared" si="85"/>
        <v>z</v>
      </c>
      <c r="H1115" s="14" t="str">
        <f t="shared" si="86"/>
        <v>z</v>
      </c>
      <c r="I1115" s="14" t="str">
        <f t="shared" si="87"/>
        <v>z</v>
      </c>
      <c r="J1115" s="14" t="str">
        <f t="shared" si="88"/>
        <v>z</v>
      </c>
      <c r="K1115" s="14" t="str">
        <f t="shared" si="89"/>
        <v>z</v>
      </c>
    </row>
    <row r="1116" spans="1:11" x14ac:dyDescent="0.35">
      <c r="A1116" s="23">
        <v>100000</v>
      </c>
      <c r="B1116" s="17">
        <v>9</v>
      </c>
      <c r="C1116" s="17">
        <v>0</v>
      </c>
      <c r="D1116" s="17">
        <v>1</v>
      </c>
      <c r="E1116" s="17">
        <v>3</v>
      </c>
      <c r="F1116" s="17">
        <v>2</v>
      </c>
      <c r="G1116" s="14">
        <f t="shared" si="85"/>
        <v>9</v>
      </c>
      <c r="H1116" s="14">
        <f t="shared" si="86"/>
        <v>0</v>
      </c>
      <c r="I1116" s="14">
        <f t="shared" si="87"/>
        <v>1</v>
      </c>
      <c r="J1116" s="14">
        <f t="shared" si="88"/>
        <v>3</v>
      </c>
      <c r="K1116" s="14">
        <f t="shared" si="89"/>
        <v>2</v>
      </c>
    </row>
    <row r="1117" spans="1:11" x14ac:dyDescent="0.35">
      <c r="A1117" s="22">
        <v>1199000</v>
      </c>
      <c r="B1117" s="16">
        <v>16</v>
      </c>
      <c r="C1117" s="17">
        <v>0</v>
      </c>
      <c r="D1117" s="17">
        <v>1</v>
      </c>
      <c r="E1117" s="16">
        <v>0</v>
      </c>
      <c r="F1117" s="16">
        <v>1</v>
      </c>
      <c r="G1117" s="14">
        <f t="shared" si="85"/>
        <v>16</v>
      </c>
      <c r="H1117" s="14">
        <f t="shared" si="86"/>
        <v>0</v>
      </c>
      <c r="I1117" s="14">
        <f t="shared" si="87"/>
        <v>1</v>
      </c>
      <c r="J1117" s="14">
        <f t="shared" si="88"/>
        <v>0</v>
      </c>
      <c r="K1117" s="14">
        <f t="shared" si="89"/>
        <v>1</v>
      </c>
    </row>
    <row r="1118" spans="1:11" x14ac:dyDescent="0.35">
      <c r="A1118" s="23">
        <v>40000</v>
      </c>
      <c r="B1118" s="17">
        <v>11</v>
      </c>
      <c r="C1118" s="17">
        <v>1</v>
      </c>
      <c r="D1118" s="17">
        <v>0</v>
      </c>
      <c r="E1118" s="17">
        <v>0</v>
      </c>
      <c r="F1118" s="17">
        <v>2</v>
      </c>
      <c r="G1118" s="14">
        <f t="shared" si="85"/>
        <v>11</v>
      </c>
      <c r="H1118" s="14">
        <f t="shared" si="86"/>
        <v>1</v>
      </c>
      <c r="I1118" s="14">
        <f t="shared" si="87"/>
        <v>0</v>
      </c>
      <c r="J1118" s="14">
        <f t="shared" si="88"/>
        <v>0</v>
      </c>
      <c r="K1118" s="14">
        <f t="shared" si="89"/>
        <v>2</v>
      </c>
    </row>
    <row r="1119" spans="1:11" x14ac:dyDescent="0.35">
      <c r="A1119" s="22">
        <v>25000</v>
      </c>
      <c r="B1119" s="16">
        <v>16</v>
      </c>
      <c r="C1119" s="17">
        <v>0</v>
      </c>
      <c r="D1119" s="17">
        <v>0</v>
      </c>
      <c r="E1119" s="16">
        <v>0</v>
      </c>
      <c r="F1119" s="16">
        <v>2</v>
      </c>
      <c r="G1119" s="14">
        <f t="shared" si="85"/>
        <v>16</v>
      </c>
      <c r="H1119" s="14">
        <f t="shared" si="86"/>
        <v>0</v>
      </c>
      <c r="I1119" s="14">
        <f t="shared" si="87"/>
        <v>0</v>
      </c>
      <c r="J1119" s="14">
        <f t="shared" si="88"/>
        <v>0</v>
      </c>
      <c r="K1119" s="14">
        <f t="shared" si="89"/>
        <v>2</v>
      </c>
    </row>
    <row r="1120" spans="1:11" x14ac:dyDescent="0.35">
      <c r="A1120" s="23">
        <v>895000</v>
      </c>
      <c r="B1120" s="17">
        <v>13</v>
      </c>
      <c r="C1120" s="17">
        <v>1</v>
      </c>
      <c r="D1120" s="17">
        <v>1</v>
      </c>
      <c r="E1120" s="17">
        <v>12</v>
      </c>
      <c r="F1120" s="17">
        <v>3</v>
      </c>
      <c r="G1120" s="14">
        <f t="shared" si="85"/>
        <v>13</v>
      </c>
      <c r="H1120" s="14">
        <f t="shared" si="86"/>
        <v>1</v>
      </c>
      <c r="I1120" s="14">
        <f t="shared" si="87"/>
        <v>1</v>
      </c>
      <c r="J1120" s="14">
        <f t="shared" si="88"/>
        <v>12</v>
      </c>
      <c r="K1120" s="14">
        <f t="shared" si="89"/>
        <v>3</v>
      </c>
    </row>
    <row r="1121" spans="1:11" x14ac:dyDescent="0.35">
      <c r="A1121" s="22">
        <v>435000</v>
      </c>
      <c r="B1121" s="16">
        <v>10</v>
      </c>
      <c r="C1121" s="17">
        <v>0</v>
      </c>
      <c r="D1121" s="17">
        <v>1</v>
      </c>
      <c r="E1121" s="16">
        <v>12</v>
      </c>
      <c r="F1121" s="16">
        <v>3</v>
      </c>
      <c r="G1121" s="14">
        <f t="shared" si="85"/>
        <v>10</v>
      </c>
      <c r="H1121" s="14">
        <f t="shared" si="86"/>
        <v>0</v>
      </c>
      <c r="I1121" s="14">
        <f t="shared" si="87"/>
        <v>1</v>
      </c>
      <c r="J1121" s="14">
        <f t="shared" si="88"/>
        <v>12</v>
      </c>
      <c r="K1121" s="14">
        <f t="shared" si="89"/>
        <v>3</v>
      </c>
    </row>
    <row r="1122" spans="1:11" x14ac:dyDescent="0.35">
      <c r="A1122" s="23">
        <v>1005000</v>
      </c>
      <c r="B1122" s="17">
        <v>6</v>
      </c>
      <c r="C1122" s="17">
        <v>0</v>
      </c>
      <c r="D1122" s="17">
        <v>1</v>
      </c>
      <c r="E1122" s="17">
        <v>12</v>
      </c>
      <c r="F1122" s="17">
        <v>3</v>
      </c>
      <c r="G1122" s="14">
        <f t="shared" si="85"/>
        <v>6</v>
      </c>
      <c r="H1122" s="14">
        <f t="shared" si="86"/>
        <v>0</v>
      </c>
      <c r="I1122" s="14">
        <f t="shared" si="87"/>
        <v>1</v>
      </c>
      <c r="J1122" s="14">
        <f t="shared" si="88"/>
        <v>12</v>
      </c>
      <c r="K1122" s="14">
        <f t="shared" si="89"/>
        <v>3</v>
      </c>
    </row>
    <row r="1123" spans="1:11" x14ac:dyDescent="0.35">
      <c r="A1123" s="22" t="s">
        <v>1687</v>
      </c>
      <c r="B1123" s="16">
        <v>15</v>
      </c>
      <c r="C1123" s="17">
        <v>1</v>
      </c>
      <c r="D1123" s="17">
        <v>1</v>
      </c>
      <c r="E1123" s="16">
        <v>4</v>
      </c>
      <c r="F1123" s="16">
        <v>2</v>
      </c>
      <c r="G1123" s="14" t="str">
        <f t="shared" si="85"/>
        <v>z</v>
      </c>
      <c r="H1123" s="14" t="str">
        <f t="shared" si="86"/>
        <v>z</v>
      </c>
      <c r="I1123" s="14" t="str">
        <f t="shared" si="87"/>
        <v>z</v>
      </c>
      <c r="J1123" s="14" t="str">
        <f t="shared" si="88"/>
        <v>z</v>
      </c>
      <c r="K1123" s="14" t="str">
        <f t="shared" si="89"/>
        <v>z</v>
      </c>
    </row>
    <row r="1124" spans="1:11" x14ac:dyDescent="0.35">
      <c r="A1124" s="23" t="s">
        <v>1687</v>
      </c>
      <c r="B1124" s="17">
        <v>6</v>
      </c>
      <c r="C1124" s="17">
        <v>0</v>
      </c>
      <c r="D1124" s="17">
        <v>1</v>
      </c>
      <c r="E1124" s="17">
        <v>4</v>
      </c>
      <c r="F1124" s="17">
        <v>2</v>
      </c>
      <c r="G1124" s="14" t="str">
        <f t="shared" si="85"/>
        <v>z</v>
      </c>
      <c r="H1124" s="14" t="str">
        <f t="shared" si="86"/>
        <v>z</v>
      </c>
      <c r="I1124" s="14" t="str">
        <f t="shared" si="87"/>
        <v>z</v>
      </c>
      <c r="J1124" s="14" t="str">
        <f t="shared" si="88"/>
        <v>z</v>
      </c>
      <c r="K1124" s="14" t="str">
        <f t="shared" si="89"/>
        <v>z</v>
      </c>
    </row>
    <row r="1125" spans="1:11" x14ac:dyDescent="0.35">
      <c r="A1125" s="22">
        <v>640000</v>
      </c>
      <c r="B1125" s="16">
        <v>11</v>
      </c>
      <c r="C1125" s="17">
        <v>1</v>
      </c>
      <c r="D1125" s="17">
        <v>1</v>
      </c>
      <c r="E1125" s="16">
        <v>7</v>
      </c>
      <c r="F1125" s="16">
        <v>2</v>
      </c>
      <c r="G1125" s="14">
        <f t="shared" si="85"/>
        <v>11</v>
      </c>
      <c r="H1125" s="14">
        <f t="shared" si="86"/>
        <v>1</v>
      </c>
      <c r="I1125" s="14">
        <f t="shared" si="87"/>
        <v>1</v>
      </c>
      <c r="J1125" s="14">
        <f t="shared" si="88"/>
        <v>7</v>
      </c>
      <c r="K1125" s="14">
        <f t="shared" si="89"/>
        <v>2</v>
      </c>
    </row>
    <row r="1126" spans="1:11" x14ac:dyDescent="0.35">
      <c r="A1126" s="23">
        <v>575000</v>
      </c>
      <c r="B1126" s="17">
        <v>10</v>
      </c>
      <c r="C1126" s="17">
        <v>1</v>
      </c>
      <c r="D1126" s="17">
        <v>1</v>
      </c>
      <c r="E1126" s="17">
        <v>7</v>
      </c>
      <c r="F1126" s="17">
        <v>2</v>
      </c>
      <c r="G1126" s="14">
        <f t="shared" si="85"/>
        <v>10</v>
      </c>
      <c r="H1126" s="14">
        <f t="shared" si="86"/>
        <v>1</v>
      </c>
      <c r="I1126" s="14">
        <f t="shared" si="87"/>
        <v>1</v>
      </c>
      <c r="J1126" s="14">
        <f t="shared" si="88"/>
        <v>7</v>
      </c>
      <c r="K1126" s="14">
        <f t="shared" si="89"/>
        <v>2</v>
      </c>
    </row>
    <row r="1127" spans="1:11" x14ac:dyDescent="0.35">
      <c r="A1127" s="22">
        <v>3860000</v>
      </c>
      <c r="B1127" s="16">
        <v>17</v>
      </c>
      <c r="C1127" s="17">
        <v>1</v>
      </c>
      <c r="D1127" s="17">
        <v>1</v>
      </c>
      <c r="E1127" s="16">
        <v>10</v>
      </c>
      <c r="F1127" s="16">
        <v>2</v>
      </c>
      <c r="G1127" s="14">
        <f t="shared" si="85"/>
        <v>17</v>
      </c>
      <c r="H1127" s="14">
        <f t="shared" si="86"/>
        <v>1</v>
      </c>
      <c r="I1127" s="14">
        <f t="shared" si="87"/>
        <v>1</v>
      </c>
      <c r="J1127" s="14">
        <f t="shared" si="88"/>
        <v>10</v>
      </c>
      <c r="K1127" s="14">
        <f t="shared" si="89"/>
        <v>2</v>
      </c>
    </row>
    <row r="1128" spans="1:11" x14ac:dyDescent="0.35">
      <c r="A1128" s="23">
        <v>1868000</v>
      </c>
      <c r="B1128" s="17">
        <v>11</v>
      </c>
      <c r="C1128" s="17">
        <v>1</v>
      </c>
      <c r="D1128" s="17">
        <v>1</v>
      </c>
      <c r="E1128" s="17">
        <v>10</v>
      </c>
      <c r="F1128" s="17">
        <v>2</v>
      </c>
      <c r="G1128" s="14">
        <f t="shared" si="85"/>
        <v>11</v>
      </c>
      <c r="H1128" s="14">
        <f t="shared" si="86"/>
        <v>1</v>
      </c>
      <c r="I1128" s="14">
        <f t="shared" si="87"/>
        <v>1</v>
      </c>
      <c r="J1128" s="14">
        <f t="shared" si="88"/>
        <v>10</v>
      </c>
      <c r="K1128" s="14">
        <f t="shared" si="89"/>
        <v>2</v>
      </c>
    </row>
    <row r="1129" spans="1:11" x14ac:dyDescent="0.35">
      <c r="A1129" s="22">
        <v>1622000</v>
      </c>
      <c r="B1129" s="16">
        <v>11</v>
      </c>
      <c r="C1129" s="17">
        <v>1</v>
      </c>
      <c r="D1129" s="17">
        <v>1</v>
      </c>
      <c r="E1129" s="16">
        <v>9</v>
      </c>
      <c r="F1129" s="16">
        <v>3</v>
      </c>
      <c r="G1129" s="14">
        <f t="shared" si="85"/>
        <v>11</v>
      </c>
      <c r="H1129" s="14">
        <f t="shared" si="86"/>
        <v>1</v>
      </c>
      <c r="I1129" s="14">
        <f t="shared" si="87"/>
        <v>1</v>
      </c>
      <c r="J1129" s="14">
        <f t="shared" si="88"/>
        <v>9</v>
      </c>
      <c r="K1129" s="14">
        <f t="shared" si="89"/>
        <v>3</v>
      </c>
    </row>
    <row r="1130" spans="1:11" x14ac:dyDescent="0.35">
      <c r="A1130" s="23">
        <v>924000</v>
      </c>
      <c r="B1130" s="17">
        <v>7</v>
      </c>
      <c r="C1130" s="17">
        <v>0</v>
      </c>
      <c r="D1130" s="17">
        <v>1</v>
      </c>
      <c r="E1130" s="17">
        <v>9</v>
      </c>
      <c r="F1130" s="17">
        <v>3</v>
      </c>
      <c r="G1130" s="14">
        <f t="shared" si="85"/>
        <v>7</v>
      </c>
      <c r="H1130" s="14">
        <f t="shared" si="86"/>
        <v>0</v>
      </c>
      <c r="I1130" s="14">
        <f t="shared" si="87"/>
        <v>1</v>
      </c>
      <c r="J1130" s="14">
        <f t="shared" si="88"/>
        <v>9</v>
      </c>
      <c r="K1130" s="14">
        <f t="shared" si="89"/>
        <v>3</v>
      </c>
    </row>
    <row r="1131" spans="1:11" x14ac:dyDescent="0.35">
      <c r="A1131" s="22">
        <v>1150000</v>
      </c>
      <c r="B1131" s="16">
        <v>14</v>
      </c>
      <c r="C1131" s="17">
        <v>1</v>
      </c>
      <c r="D1131" s="17">
        <v>1</v>
      </c>
      <c r="E1131" s="16">
        <v>4</v>
      </c>
      <c r="F1131" s="16">
        <v>2</v>
      </c>
      <c r="G1131" s="14">
        <f t="shared" si="85"/>
        <v>14</v>
      </c>
      <c r="H1131" s="14">
        <f t="shared" si="86"/>
        <v>1</v>
      </c>
      <c r="I1131" s="14">
        <f t="shared" si="87"/>
        <v>1</v>
      </c>
      <c r="J1131" s="14">
        <f t="shared" si="88"/>
        <v>4</v>
      </c>
      <c r="K1131" s="14">
        <f t="shared" si="89"/>
        <v>2</v>
      </c>
    </row>
    <row r="1132" spans="1:11" x14ac:dyDescent="0.35">
      <c r="A1132" s="23">
        <v>919000</v>
      </c>
      <c r="B1132" s="17">
        <v>12</v>
      </c>
      <c r="C1132" s="17">
        <v>0</v>
      </c>
      <c r="D1132" s="17">
        <v>1</v>
      </c>
      <c r="E1132" s="17">
        <v>4</v>
      </c>
      <c r="F1132" s="17">
        <v>2</v>
      </c>
      <c r="G1132" s="14">
        <f t="shared" si="85"/>
        <v>12</v>
      </c>
      <c r="H1132" s="14">
        <f t="shared" si="86"/>
        <v>0</v>
      </c>
      <c r="I1132" s="14">
        <f t="shared" si="87"/>
        <v>1</v>
      </c>
      <c r="J1132" s="14">
        <f t="shared" si="88"/>
        <v>4</v>
      </c>
      <c r="K1132" s="14">
        <f t="shared" si="89"/>
        <v>2</v>
      </c>
    </row>
    <row r="1133" spans="1:11" x14ac:dyDescent="0.35">
      <c r="A1133" s="22">
        <v>385000</v>
      </c>
      <c r="B1133" s="16">
        <v>10</v>
      </c>
      <c r="C1133" s="17">
        <v>0</v>
      </c>
      <c r="D1133" s="17">
        <v>1</v>
      </c>
      <c r="E1133" s="16">
        <v>6</v>
      </c>
      <c r="F1133" s="16">
        <v>3</v>
      </c>
      <c r="G1133" s="14">
        <f t="shared" si="85"/>
        <v>10</v>
      </c>
      <c r="H1133" s="14">
        <f t="shared" si="86"/>
        <v>0</v>
      </c>
      <c r="I1133" s="14">
        <f t="shared" si="87"/>
        <v>1</v>
      </c>
      <c r="J1133" s="14">
        <f t="shared" si="88"/>
        <v>6</v>
      </c>
      <c r="K1133" s="14">
        <f t="shared" si="89"/>
        <v>3</v>
      </c>
    </row>
    <row r="1134" spans="1:11" x14ac:dyDescent="0.35">
      <c r="A1134" s="23">
        <v>223000</v>
      </c>
      <c r="B1134" s="17">
        <v>8</v>
      </c>
      <c r="C1134" s="17">
        <v>0</v>
      </c>
      <c r="D1134" s="17">
        <v>1</v>
      </c>
      <c r="E1134" s="17">
        <v>6</v>
      </c>
      <c r="F1134" s="17">
        <v>3</v>
      </c>
      <c r="G1134" s="14">
        <f t="shared" si="85"/>
        <v>8</v>
      </c>
      <c r="H1134" s="14">
        <f t="shared" si="86"/>
        <v>0</v>
      </c>
      <c r="I1134" s="14">
        <f t="shared" si="87"/>
        <v>1</v>
      </c>
      <c r="J1134" s="14">
        <f t="shared" si="88"/>
        <v>6</v>
      </c>
      <c r="K1134" s="14">
        <f t="shared" si="89"/>
        <v>3</v>
      </c>
    </row>
    <row r="1135" spans="1:11" x14ac:dyDescent="0.35">
      <c r="A1135" s="22" t="s">
        <v>1687</v>
      </c>
      <c r="B1135" s="16">
        <v>6</v>
      </c>
      <c r="C1135" s="17">
        <v>0</v>
      </c>
      <c r="D1135" s="17">
        <v>1</v>
      </c>
      <c r="E1135" s="16">
        <v>6</v>
      </c>
      <c r="F1135" s="16">
        <v>3</v>
      </c>
      <c r="G1135" s="14" t="str">
        <f t="shared" si="85"/>
        <v>z</v>
      </c>
      <c r="H1135" s="14" t="str">
        <f t="shared" si="86"/>
        <v>z</v>
      </c>
      <c r="I1135" s="14" t="str">
        <f t="shared" si="87"/>
        <v>z</v>
      </c>
      <c r="J1135" s="14" t="str">
        <f t="shared" si="88"/>
        <v>z</v>
      </c>
      <c r="K1135" s="14" t="str">
        <f t="shared" si="89"/>
        <v>z</v>
      </c>
    </row>
    <row r="1136" spans="1:11" x14ac:dyDescent="0.35">
      <c r="A1136" s="23">
        <v>450000</v>
      </c>
      <c r="B1136" s="17">
        <v>7</v>
      </c>
      <c r="C1136" s="17">
        <v>0</v>
      </c>
      <c r="D1136" s="17">
        <v>1</v>
      </c>
      <c r="E1136" s="17">
        <v>3</v>
      </c>
      <c r="F1136" s="17">
        <v>2</v>
      </c>
      <c r="G1136" s="14">
        <f t="shared" si="85"/>
        <v>7</v>
      </c>
      <c r="H1136" s="14">
        <f t="shared" si="86"/>
        <v>0</v>
      </c>
      <c r="I1136" s="14">
        <f t="shared" si="87"/>
        <v>1</v>
      </c>
      <c r="J1136" s="14">
        <f t="shared" si="88"/>
        <v>3</v>
      </c>
      <c r="K1136" s="14">
        <f t="shared" si="89"/>
        <v>2</v>
      </c>
    </row>
    <row r="1137" spans="1:11" x14ac:dyDescent="0.35">
      <c r="A1137" s="22" t="s">
        <v>1687</v>
      </c>
      <c r="B1137" s="16">
        <v>16</v>
      </c>
      <c r="C1137" s="17">
        <v>0</v>
      </c>
      <c r="D1137" s="17">
        <v>1</v>
      </c>
      <c r="E1137" s="16">
        <v>0</v>
      </c>
      <c r="F1137" s="16">
        <v>2</v>
      </c>
      <c r="G1137" s="14" t="str">
        <f t="shared" si="85"/>
        <v>z</v>
      </c>
      <c r="H1137" s="14" t="str">
        <f t="shared" si="86"/>
        <v>z</v>
      </c>
      <c r="I1137" s="14" t="str">
        <f t="shared" si="87"/>
        <v>z</v>
      </c>
      <c r="J1137" s="14" t="str">
        <f t="shared" si="88"/>
        <v>z</v>
      </c>
      <c r="K1137" s="14" t="str">
        <f t="shared" si="89"/>
        <v>z</v>
      </c>
    </row>
    <row r="1138" spans="1:11" x14ac:dyDescent="0.35">
      <c r="A1138" s="23" t="s">
        <v>1687</v>
      </c>
      <c r="B1138" s="17">
        <v>13</v>
      </c>
      <c r="C1138" s="17">
        <v>0</v>
      </c>
      <c r="D1138" s="17">
        <v>0</v>
      </c>
      <c r="E1138" s="17">
        <v>5</v>
      </c>
      <c r="F1138" s="17">
        <v>1</v>
      </c>
      <c r="G1138" s="14" t="str">
        <f t="shared" si="85"/>
        <v>z</v>
      </c>
      <c r="H1138" s="14" t="str">
        <f t="shared" si="86"/>
        <v>z</v>
      </c>
      <c r="I1138" s="14" t="str">
        <f t="shared" si="87"/>
        <v>z</v>
      </c>
      <c r="J1138" s="14" t="str">
        <f t="shared" si="88"/>
        <v>z</v>
      </c>
      <c r="K1138" s="14" t="str">
        <f t="shared" si="89"/>
        <v>z</v>
      </c>
    </row>
    <row r="1139" spans="1:11" x14ac:dyDescent="0.35">
      <c r="A1139" s="22">
        <v>743000</v>
      </c>
      <c r="B1139" s="16">
        <v>13</v>
      </c>
      <c r="C1139" s="17">
        <v>0</v>
      </c>
      <c r="D1139" s="17">
        <v>1</v>
      </c>
      <c r="E1139" s="16">
        <v>0</v>
      </c>
      <c r="F1139" s="16">
        <v>2</v>
      </c>
      <c r="G1139" s="14">
        <f t="shared" si="85"/>
        <v>13</v>
      </c>
      <c r="H1139" s="14">
        <f t="shared" si="86"/>
        <v>0</v>
      </c>
      <c r="I1139" s="14">
        <f t="shared" si="87"/>
        <v>1</v>
      </c>
      <c r="J1139" s="14">
        <f t="shared" si="88"/>
        <v>0</v>
      </c>
      <c r="K1139" s="14">
        <f t="shared" si="89"/>
        <v>2</v>
      </c>
    </row>
    <row r="1140" spans="1:11" x14ac:dyDescent="0.35">
      <c r="A1140" s="23" t="s">
        <v>1687</v>
      </c>
      <c r="B1140" s="17">
        <v>17</v>
      </c>
      <c r="C1140" s="17">
        <v>1</v>
      </c>
      <c r="D1140" s="17">
        <v>1</v>
      </c>
      <c r="E1140" s="17">
        <v>0</v>
      </c>
      <c r="F1140" s="17">
        <v>2</v>
      </c>
      <c r="G1140" s="14" t="str">
        <f t="shared" si="85"/>
        <v>z</v>
      </c>
      <c r="H1140" s="14" t="str">
        <f t="shared" si="86"/>
        <v>z</v>
      </c>
      <c r="I1140" s="14" t="str">
        <f t="shared" si="87"/>
        <v>z</v>
      </c>
      <c r="J1140" s="14" t="str">
        <f t="shared" si="88"/>
        <v>z</v>
      </c>
      <c r="K1140" s="14" t="str">
        <f t="shared" si="89"/>
        <v>z</v>
      </c>
    </row>
    <row r="1141" spans="1:11" x14ac:dyDescent="0.35">
      <c r="A1141" s="22">
        <v>2570000</v>
      </c>
      <c r="B1141" s="16">
        <v>12</v>
      </c>
      <c r="C1141" s="17">
        <v>1</v>
      </c>
      <c r="D1141" s="17">
        <v>1</v>
      </c>
      <c r="E1141" s="16">
        <v>4</v>
      </c>
      <c r="F1141" s="16">
        <v>1</v>
      </c>
      <c r="G1141" s="14">
        <f t="shared" si="85"/>
        <v>12</v>
      </c>
      <c r="H1141" s="14">
        <f t="shared" si="86"/>
        <v>1</v>
      </c>
      <c r="I1141" s="14">
        <f t="shared" si="87"/>
        <v>1</v>
      </c>
      <c r="J1141" s="14">
        <f t="shared" si="88"/>
        <v>4</v>
      </c>
      <c r="K1141" s="14">
        <f t="shared" si="89"/>
        <v>1</v>
      </c>
    </row>
    <row r="1142" spans="1:11" x14ac:dyDescent="0.35">
      <c r="A1142" s="23">
        <v>37500</v>
      </c>
      <c r="B1142" s="17">
        <v>17</v>
      </c>
      <c r="C1142" s="17">
        <v>1</v>
      </c>
      <c r="D1142" s="17">
        <v>0</v>
      </c>
      <c r="E1142" s="17">
        <v>5</v>
      </c>
      <c r="F1142" s="17">
        <v>4</v>
      </c>
      <c r="G1142" s="14">
        <f t="shared" si="85"/>
        <v>17</v>
      </c>
      <c r="H1142" s="14">
        <f t="shared" si="86"/>
        <v>1</v>
      </c>
      <c r="I1142" s="14">
        <f t="shared" si="87"/>
        <v>0</v>
      </c>
      <c r="J1142" s="14">
        <f t="shared" si="88"/>
        <v>5</v>
      </c>
      <c r="K1142" s="14">
        <f t="shared" si="89"/>
        <v>4</v>
      </c>
    </row>
    <row r="1143" spans="1:11" x14ac:dyDescent="0.35">
      <c r="A1143" s="22">
        <v>30500</v>
      </c>
      <c r="B1143" s="16">
        <v>14</v>
      </c>
      <c r="C1143" s="17">
        <v>1</v>
      </c>
      <c r="D1143" s="17">
        <v>0</v>
      </c>
      <c r="E1143" s="16">
        <v>5</v>
      </c>
      <c r="F1143" s="16">
        <v>4</v>
      </c>
      <c r="G1143" s="14">
        <f t="shared" si="85"/>
        <v>14</v>
      </c>
      <c r="H1143" s="14">
        <f t="shared" si="86"/>
        <v>1</v>
      </c>
      <c r="I1143" s="14">
        <f t="shared" si="87"/>
        <v>0</v>
      </c>
      <c r="J1143" s="14">
        <f t="shared" si="88"/>
        <v>5</v>
      </c>
      <c r="K1143" s="14">
        <f t="shared" si="89"/>
        <v>4</v>
      </c>
    </row>
    <row r="1144" spans="1:11" x14ac:dyDescent="0.35">
      <c r="A1144" s="23">
        <v>26000</v>
      </c>
      <c r="B1144" s="17">
        <v>11</v>
      </c>
      <c r="C1144" s="17">
        <v>0</v>
      </c>
      <c r="D1144" s="17">
        <v>0</v>
      </c>
      <c r="E1144" s="17">
        <v>5</v>
      </c>
      <c r="F1144" s="17">
        <v>4</v>
      </c>
      <c r="G1144" s="14">
        <f t="shared" si="85"/>
        <v>11</v>
      </c>
      <c r="H1144" s="14">
        <f t="shared" si="86"/>
        <v>0</v>
      </c>
      <c r="I1144" s="14">
        <f t="shared" si="87"/>
        <v>0</v>
      </c>
      <c r="J1144" s="14">
        <f t="shared" si="88"/>
        <v>5</v>
      </c>
      <c r="K1144" s="14">
        <f t="shared" si="89"/>
        <v>4</v>
      </c>
    </row>
    <row r="1145" spans="1:11" x14ac:dyDescent="0.35">
      <c r="A1145" s="22" t="s">
        <v>1687</v>
      </c>
      <c r="B1145" s="16">
        <v>15</v>
      </c>
      <c r="C1145" s="17">
        <v>1</v>
      </c>
      <c r="D1145" s="17">
        <v>1</v>
      </c>
      <c r="E1145" s="16">
        <v>7</v>
      </c>
      <c r="F1145" s="16">
        <v>2</v>
      </c>
      <c r="G1145" s="14" t="str">
        <f t="shared" si="85"/>
        <v>z</v>
      </c>
      <c r="H1145" s="14" t="str">
        <f t="shared" si="86"/>
        <v>z</v>
      </c>
      <c r="I1145" s="14" t="str">
        <f t="shared" si="87"/>
        <v>z</v>
      </c>
      <c r="J1145" s="14" t="str">
        <f t="shared" si="88"/>
        <v>z</v>
      </c>
      <c r="K1145" s="14" t="str">
        <f t="shared" si="89"/>
        <v>z</v>
      </c>
    </row>
    <row r="1146" spans="1:11" x14ac:dyDescent="0.35">
      <c r="A1146" s="23">
        <v>120000</v>
      </c>
      <c r="B1146" s="17">
        <v>11</v>
      </c>
      <c r="C1146" s="17">
        <v>0</v>
      </c>
      <c r="D1146" s="17">
        <v>1</v>
      </c>
      <c r="E1146" s="17">
        <v>7</v>
      </c>
      <c r="F1146" s="17">
        <v>2</v>
      </c>
      <c r="G1146" s="14">
        <f t="shared" si="85"/>
        <v>11</v>
      </c>
      <c r="H1146" s="14">
        <f t="shared" si="86"/>
        <v>0</v>
      </c>
      <c r="I1146" s="14">
        <f t="shared" si="87"/>
        <v>1</v>
      </c>
      <c r="J1146" s="14">
        <f t="shared" si="88"/>
        <v>7</v>
      </c>
      <c r="K1146" s="14">
        <f t="shared" si="89"/>
        <v>2</v>
      </c>
    </row>
    <row r="1147" spans="1:11" x14ac:dyDescent="0.35">
      <c r="A1147" s="22" t="s">
        <v>1687</v>
      </c>
      <c r="B1147" s="16">
        <v>17</v>
      </c>
      <c r="C1147" s="17">
        <v>1</v>
      </c>
      <c r="D1147" s="17">
        <v>1</v>
      </c>
      <c r="E1147" s="16">
        <v>2</v>
      </c>
      <c r="F1147" s="16">
        <v>4</v>
      </c>
      <c r="G1147" s="14" t="str">
        <f t="shared" si="85"/>
        <v>z</v>
      </c>
      <c r="H1147" s="14" t="str">
        <f t="shared" si="86"/>
        <v>z</v>
      </c>
      <c r="I1147" s="14" t="str">
        <f t="shared" si="87"/>
        <v>z</v>
      </c>
      <c r="J1147" s="14" t="str">
        <f t="shared" si="88"/>
        <v>z</v>
      </c>
      <c r="K1147" s="14" t="str">
        <f t="shared" si="89"/>
        <v>z</v>
      </c>
    </row>
    <row r="1148" spans="1:11" x14ac:dyDescent="0.35">
      <c r="A1148" s="23">
        <v>25000</v>
      </c>
      <c r="B1148" s="17">
        <v>15</v>
      </c>
      <c r="C1148" s="17">
        <v>1</v>
      </c>
      <c r="D1148" s="17">
        <v>1</v>
      </c>
      <c r="E1148" s="17">
        <v>2</v>
      </c>
      <c r="F1148" s="17">
        <v>4</v>
      </c>
      <c r="G1148" s="14">
        <f t="shared" si="85"/>
        <v>15</v>
      </c>
      <c r="H1148" s="14">
        <f t="shared" si="86"/>
        <v>1</v>
      </c>
      <c r="I1148" s="14">
        <f t="shared" si="87"/>
        <v>1</v>
      </c>
      <c r="J1148" s="14">
        <f t="shared" si="88"/>
        <v>2</v>
      </c>
      <c r="K1148" s="14">
        <f t="shared" si="89"/>
        <v>4</v>
      </c>
    </row>
    <row r="1149" spans="1:11" x14ac:dyDescent="0.35">
      <c r="A1149" s="22">
        <v>254000</v>
      </c>
      <c r="B1149" s="16">
        <v>8</v>
      </c>
      <c r="C1149" s="17">
        <v>1</v>
      </c>
      <c r="D1149" s="17">
        <v>1</v>
      </c>
      <c r="E1149" s="16">
        <v>5</v>
      </c>
      <c r="F1149" s="16">
        <v>3</v>
      </c>
      <c r="G1149" s="14">
        <f t="shared" si="85"/>
        <v>8</v>
      </c>
      <c r="H1149" s="14">
        <f t="shared" si="86"/>
        <v>1</v>
      </c>
      <c r="I1149" s="14">
        <f t="shared" si="87"/>
        <v>1</v>
      </c>
      <c r="J1149" s="14">
        <f t="shared" si="88"/>
        <v>5</v>
      </c>
      <c r="K1149" s="14">
        <f t="shared" si="89"/>
        <v>3</v>
      </c>
    </row>
    <row r="1150" spans="1:11" x14ac:dyDescent="0.35">
      <c r="A1150" s="23">
        <v>254000</v>
      </c>
      <c r="B1150" s="17">
        <v>7</v>
      </c>
      <c r="C1150" s="17">
        <v>0</v>
      </c>
      <c r="D1150" s="17">
        <v>1</v>
      </c>
      <c r="E1150" s="17">
        <v>5</v>
      </c>
      <c r="F1150" s="17">
        <v>3</v>
      </c>
      <c r="G1150" s="14">
        <f t="shared" si="85"/>
        <v>7</v>
      </c>
      <c r="H1150" s="14">
        <f t="shared" si="86"/>
        <v>0</v>
      </c>
      <c r="I1150" s="14">
        <f t="shared" si="87"/>
        <v>1</v>
      </c>
      <c r="J1150" s="14">
        <f t="shared" si="88"/>
        <v>5</v>
      </c>
      <c r="K1150" s="14">
        <f t="shared" si="89"/>
        <v>3</v>
      </c>
    </row>
    <row r="1151" spans="1:11" x14ac:dyDescent="0.35">
      <c r="A1151" s="22" t="s">
        <v>1687</v>
      </c>
      <c r="B1151" s="16">
        <v>15</v>
      </c>
      <c r="C1151" s="17">
        <v>1</v>
      </c>
      <c r="D1151" s="17">
        <v>1</v>
      </c>
      <c r="E1151" s="16">
        <v>3</v>
      </c>
      <c r="F1151" s="16">
        <v>3</v>
      </c>
      <c r="G1151" s="14" t="str">
        <f t="shared" si="85"/>
        <v>z</v>
      </c>
      <c r="H1151" s="14" t="str">
        <f t="shared" si="86"/>
        <v>z</v>
      </c>
      <c r="I1151" s="14" t="str">
        <f t="shared" si="87"/>
        <v>z</v>
      </c>
      <c r="J1151" s="14" t="str">
        <f t="shared" si="88"/>
        <v>z</v>
      </c>
      <c r="K1151" s="14" t="str">
        <f t="shared" si="89"/>
        <v>z</v>
      </c>
    </row>
    <row r="1152" spans="1:11" x14ac:dyDescent="0.35">
      <c r="A1152" s="23" t="s">
        <v>1687</v>
      </c>
      <c r="B1152" s="17">
        <v>13</v>
      </c>
      <c r="C1152" s="17">
        <v>1</v>
      </c>
      <c r="D1152" s="17">
        <v>1</v>
      </c>
      <c r="E1152" s="17">
        <v>3</v>
      </c>
      <c r="F1152" s="17">
        <v>3</v>
      </c>
      <c r="G1152" s="14" t="str">
        <f t="shared" si="85"/>
        <v>z</v>
      </c>
      <c r="H1152" s="14" t="str">
        <f t="shared" si="86"/>
        <v>z</v>
      </c>
      <c r="I1152" s="14" t="str">
        <f t="shared" si="87"/>
        <v>z</v>
      </c>
      <c r="J1152" s="14" t="str">
        <f t="shared" si="88"/>
        <v>z</v>
      </c>
      <c r="K1152" s="14" t="str">
        <f t="shared" si="89"/>
        <v>z</v>
      </c>
    </row>
    <row r="1153" spans="1:11" x14ac:dyDescent="0.35">
      <c r="A1153" s="22">
        <v>30000</v>
      </c>
      <c r="B1153" s="16">
        <v>8</v>
      </c>
      <c r="C1153" s="17">
        <v>0</v>
      </c>
      <c r="D1153" s="17">
        <v>1</v>
      </c>
      <c r="E1153" s="16">
        <v>3</v>
      </c>
      <c r="F1153" s="16">
        <v>3</v>
      </c>
      <c r="G1153" s="14">
        <f t="shared" si="85"/>
        <v>8</v>
      </c>
      <c r="H1153" s="14">
        <f t="shared" si="86"/>
        <v>0</v>
      </c>
      <c r="I1153" s="14">
        <f t="shared" si="87"/>
        <v>1</v>
      </c>
      <c r="J1153" s="14">
        <f t="shared" si="88"/>
        <v>3</v>
      </c>
      <c r="K1153" s="14">
        <f t="shared" si="89"/>
        <v>3</v>
      </c>
    </row>
    <row r="1154" spans="1:11" x14ac:dyDescent="0.35">
      <c r="A1154" s="23">
        <v>11000</v>
      </c>
      <c r="B1154" s="17">
        <v>8</v>
      </c>
      <c r="C1154" s="17">
        <v>1</v>
      </c>
      <c r="D1154" s="17">
        <v>1</v>
      </c>
      <c r="E1154" s="17">
        <v>9</v>
      </c>
      <c r="F1154" s="17">
        <v>3</v>
      </c>
      <c r="G1154" s="14">
        <f t="shared" si="85"/>
        <v>8</v>
      </c>
      <c r="H1154" s="14">
        <f t="shared" si="86"/>
        <v>1</v>
      </c>
      <c r="I1154" s="14">
        <f t="shared" si="87"/>
        <v>1</v>
      </c>
      <c r="J1154" s="14">
        <f t="shared" si="88"/>
        <v>9</v>
      </c>
      <c r="K1154" s="14">
        <f t="shared" si="89"/>
        <v>3</v>
      </c>
    </row>
    <row r="1155" spans="1:11" x14ac:dyDescent="0.35">
      <c r="A1155" s="22">
        <v>700000</v>
      </c>
      <c r="B1155" s="16">
        <v>17</v>
      </c>
      <c r="C1155" s="17">
        <v>0</v>
      </c>
      <c r="D1155" s="17">
        <v>0</v>
      </c>
      <c r="E1155" s="16">
        <v>5</v>
      </c>
      <c r="F1155" s="16">
        <v>2</v>
      </c>
      <c r="G1155" s="14">
        <f t="shared" si="85"/>
        <v>17</v>
      </c>
      <c r="H1155" s="14">
        <f t="shared" si="86"/>
        <v>0</v>
      </c>
      <c r="I1155" s="14">
        <f t="shared" si="87"/>
        <v>0</v>
      </c>
      <c r="J1155" s="14">
        <f t="shared" si="88"/>
        <v>5</v>
      </c>
      <c r="K1155" s="14">
        <f t="shared" si="89"/>
        <v>2</v>
      </c>
    </row>
    <row r="1156" spans="1:11" x14ac:dyDescent="0.35">
      <c r="A1156" s="23">
        <v>420000</v>
      </c>
      <c r="B1156" s="17">
        <v>13</v>
      </c>
      <c r="C1156" s="17">
        <v>1</v>
      </c>
      <c r="D1156" s="17">
        <v>0</v>
      </c>
      <c r="E1156" s="17">
        <v>5</v>
      </c>
      <c r="F1156" s="17">
        <v>2</v>
      </c>
      <c r="G1156" s="14">
        <f t="shared" ref="G1156:G1219" si="90">IF($A1156="z","z",B1156)</f>
        <v>13</v>
      </c>
      <c r="H1156" s="14">
        <f t="shared" ref="H1156:H1219" si="91">IF($A1156="z","z",C1156)</f>
        <v>1</v>
      </c>
      <c r="I1156" s="14">
        <f t="shared" ref="I1156:I1219" si="92">IF($A1156="z","z",D1156)</f>
        <v>0</v>
      </c>
      <c r="J1156" s="14">
        <f t="shared" ref="J1156:J1219" si="93">IF($A1156="z","z",E1156)</f>
        <v>5</v>
      </c>
      <c r="K1156" s="14">
        <f t="shared" ref="K1156:K1219" si="94">IF($A1156="z","z",F1156)</f>
        <v>2</v>
      </c>
    </row>
    <row r="1157" spans="1:11" x14ac:dyDescent="0.35">
      <c r="A1157" s="22" t="s">
        <v>1687</v>
      </c>
      <c r="B1157" s="16">
        <v>17</v>
      </c>
      <c r="C1157" s="17">
        <v>0</v>
      </c>
      <c r="D1157" s="17">
        <v>1</v>
      </c>
      <c r="E1157" s="16">
        <v>7</v>
      </c>
      <c r="F1157" s="16">
        <v>2</v>
      </c>
      <c r="G1157" s="14" t="str">
        <f t="shared" si="90"/>
        <v>z</v>
      </c>
      <c r="H1157" s="14" t="str">
        <f t="shared" si="91"/>
        <v>z</v>
      </c>
      <c r="I1157" s="14" t="str">
        <f t="shared" si="92"/>
        <v>z</v>
      </c>
      <c r="J1157" s="14" t="str">
        <f t="shared" si="93"/>
        <v>z</v>
      </c>
      <c r="K1157" s="14" t="str">
        <f t="shared" si="94"/>
        <v>z</v>
      </c>
    </row>
    <row r="1158" spans="1:11" x14ac:dyDescent="0.35">
      <c r="A1158" s="23" t="s">
        <v>1687</v>
      </c>
      <c r="B1158" s="17">
        <v>15</v>
      </c>
      <c r="C1158" s="17">
        <v>1</v>
      </c>
      <c r="D1158" s="17">
        <v>1</v>
      </c>
      <c r="E1158" s="17">
        <v>7</v>
      </c>
      <c r="F1158" s="17">
        <v>2</v>
      </c>
      <c r="G1158" s="14" t="str">
        <f t="shared" si="90"/>
        <v>z</v>
      </c>
      <c r="H1158" s="14" t="str">
        <f t="shared" si="91"/>
        <v>z</v>
      </c>
      <c r="I1158" s="14" t="str">
        <f t="shared" si="92"/>
        <v>z</v>
      </c>
      <c r="J1158" s="14" t="str">
        <f t="shared" si="93"/>
        <v>z</v>
      </c>
      <c r="K1158" s="14" t="str">
        <f t="shared" si="94"/>
        <v>z</v>
      </c>
    </row>
    <row r="1159" spans="1:11" x14ac:dyDescent="0.35">
      <c r="A1159" s="22">
        <v>841000</v>
      </c>
      <c r="B1159" s="16">
        <v>16</v>
      </c>
      <c r="C1159" s="17">
        <v>0</v>
      </c>
      <c r="D1159" s="17">
        <v>1</v>
      </c>
      <c r="E1159" s="16">
        <v>3</v>
      </c>
      <c r="F1159" s="16">
        <v>2</v>
      </c>
      <c r="G1159" s="14">
        <f t="shared" si="90"/>
        <v>16</v>
      </c>
      <c r="H1159" s="14">
        <f t="shared" si="91"/>
        <v>0</v>
      </c>
      <c r="I1159" s="14">
        <f t="shared" si="92"/>
        <v>1</v>
      </c>
      <c r="J1159" s="14">
        <f t="shared" si="93"/>
        <v>3</v>
      </c>
      <c r="K1159" s="14">
        <f t="shared" si="94"/>
        <v>2</v>
      </c>
    </row>
    <row r="1160" spans="1:11" x14ac:dyDescent="0.35">
      <c r="A1160" s="23">
        <v>442000</v>
      </c>
      <c r="B1160" s="17">
        <v>7</v>
      </c>
      <c r="C1160" s="17">
        <v>1</v>
      </c>
      <c r="D1160" s="17">
        <v>1</v>
      </c>
      <c r="E1160" s="17">
        <v>3</v>
      </c>
      <c r="F1160" s="17">
        <v>2</v>
      </c>
      <c r="G1160" s="14">
        <f t="shared" si="90"/>
        <v>7</v>
      </c>
      <c r="H1160" s="14">
        <f t="shared" si="91"/>
        <v>1</v>
      </c>
      <c r="I1160" s="14">
        <f t="shared" si="92"/>
        <v>1</v>
      </c>
      <c r="J1160" s="14">
        <f t="shared" si="93"/>
        <v>3</v>
      </c>
      <c r="K1160" s="14">
        <f t="shared" si="94"/>
        <v>2</v>
      </c>
    </row>
    <row r="1161" spans="1:11" x14ac:dyDescent="0.35">
      <c r="A1161" s="22" t="s">
        <v>1687</v>
      </c>
      <c r="B1161" s="16">
        <v>14</v>
      </c>
      <c r="C1161" s="17">
        <v>1</v>
      </c>
      <c r="D1161" s="17">
        <v>1</v>
      </c>
      <c r="E1161" s="16">
        <v>0</v>
      </c>
      <c r="F1161" s="16">
        <v>3</v>
      </c>
      <c r="G1161" s="14" t="str">
        <f t="shared" si="90"/>
        <v>z</v>
      </c>
      <c r="H1161" s="14" t="str">
        <f t="shared" si="91"/>
        <v>z</v>
      </c>
      <c r="I1161" s="14" t="str">
        <f t="shared" si="92"/>
        <v>z</v>
      </c>
      <c r="J1161" s="14" t="str">
        <f t="shared" si="93"/>
        <v>z</v>
      </c>
      <c r="K1161" s="14" t="str">
        <f t="shared" si="94"/>
        <v>z</v>
      </c>
    </row>
    <row r="1162" spans="1:11" x14ac:dyDescent="0.35">
      <c r="A1162" s="23">
        <v>42000</v>
      </c>
      <c r="B1162" s="17">
        <v>10</v>
      </c>
      <c r="C1162" s="17">
        <v>1</v>
      </c>
      <c r="D1162" s="17">
        <v>1</v>
      </c>
      <c r="E1162" s="17">
        <v>0</v>
      </c>
      <c r="F1162" s="17">
        <v>3</v>
      </c>
      <c r="G1162" s="14">
        <f t="shared" si="90"/>
        <v>10</v>
      </c>
      <c r="H1162" s="14">
        <f t="shared" si="91"/>
        <v>1</v>
      </c>
      <c r="I1162" s="14">
        <f t="shared" si="92"/>
        <v>1</v>
      </c>
      <c r="J1162" s="14">
        <f t="shared" si="93"/>
        <v>0</v>
      </c>
      <c r="K1162" s="14">
        <f t="shared" si="94"/>
        <v>3</v>
      </c>
    </row>
    <row r="1163" spans="1:11" x14ac:dyDescent="0.35">
      <c r="A1163" s="22" t="s">
        <v>1687</v>
      </c>
      <c r="B1163" s="16">
        <v>17</v>
      </c>
      <c r="C1163" s="17">
        <v>0</v>
      </c>
      <c r="D1163" s="17">
        <v>1</v>
      </c>
      <c r="E1163" s="16">
        <v>0</v>
      </c>
      <c r="F1163" s="16">
        <v>4</v>
      </c>
      <c r="G1163" s="14" t="str">
        <f t="shared" si="90"/>
        <v>z</v>
      </c>
      <c r="H1163" s="14" t="str">
        <f t="shared" si="91"/>
        <v>z</v>
      </c>
      <c r="I1163" s="14" t="str">
        <f t="shared" si="92"/>
        <v>z</v>
      </c>
      <c r="J1163" s="14" t="str">
        <f t="shared" si="93"/>
        <v>z</v>
      </c>
      <c r="K1163" s="14" t="str">
        <f t="shared" si="94"/>
        <v>z</v>
      </c>
    </row>
    <row r="1164" spans="1:11" x14ac:dyDescent="0.35">
      <c r="A1164" s="23" t="s">
        <v>1687</v>
      </c>
      <c r="B1164" s="17">
        <v>15</v>
      </c>
      <c r="C1164" s="17">
        <v>0</v>
      </c>
      <c r="D1164" s="17">
        <v>1</v>
      </c>
      <c r="E1164" s="17">
        <v>0</v>
      </c>
      <c r="F1164" s="17">
        <v>4</v>
      </c>
      <c r="G1164" s="14" t="str">
        <f t="shared" si="90"/>
        <v>z</v>
      </c>
      <c r="H1164" s="14" t="str">
        <f t="shared" si="91"/>
        <v>z</v>
      </c>
      <c r="I1164" s="14" t="str">
        <f t="shared" si="92"/>
        <v>z</v>
      </c>
      <c r="J1164" s="14" t="str">
        <f t="shared" si="93"/>
        <v>z</v>
      </c>
      <c r="K1164" s="14" t="str">
        <f t="shared" si="94"/>
        <v>z</v>
      </c>
    </row>
    <row r="1165" spans="1:11" x14ac:dyDescent="0.35">
      <c r="A1165" s="22">
        <v>1026000</v>
      </c>
      <c r="B1165" s="16">
        <v>12</v>
      </c>
      <c r="C1165" s="17">
        <v>0</v>
      </c>
      <c r="D1165" s="17">
        <v>1</v>
      </c>
      <c r="E1165" s="16">
        <v>0</v>
      </c>
      <c r="F1165" s="16">
        <v>4</v>
      </c>
      <c r="G1165" s="14">
        <f t="shared" si="90"/>
        <v>12</v>
      </c>
      <c r="H1165" s="14">
        <f t="shared" si="91"/>
        <v>0</v>
      </c>
      <c r="I1165" s="14">
        <f t="shared" si="92"/>
        <v>1</v>
      </c>
      <c r="J1165" s="14">
        <f t="shared" si="93"/>
        <v>0</v>
      </c>
      <c r="K1165" s="14">
        <f t="shared" si="94"/>
        <v>4</v>
      </c>
    </row>
    <row r="1166" spans="1:11" x14ac:dyDescent="0.35">
      <c r="A1166" s="23">
        <v>371500</v>
      </c>
      <c r="B1166" s="17">
        <v>9</v>
      </c>
      <c r="C1166" s="17">
        <v>0</v>
      </c>
      <c r="D1166" s="17">
        <v>1</v>
      </c>
      <c r="E1166" s="17">
        <v>0</v>
      </c>
      <c r="F1166" s="17">
        <v>4</v>
      </c>
      <c r="G1166" s="14">
        <f t="shared" si="90"/>
        <v>9</v>
      </c>
      <c r="H1166" s="14">
        <f t="shared" si="91"/>
        <v>0</v>
      </c>
      <c r="I1166" s="14">
        <f t="shared" si="92"/>
        <v>1</v>
      </c>
      <c r="J1166" s="14">
        <f t="shared" si="93"/>
        <v>0</v>
      </c>
      <c r="K1166" s="14">
        <f t="shared" si="94"/>
        <v>4</v>
      </c>
    </row>
    <row r="1167" spans="1:11" x14ac:dyDescent="0.35">
      <c r="A1167" s="22">
        <v>100000</v>
      </c>
      <c r="B1167" s="16">
        <v>12</v>
      </c>
      <c r="C1167" s="17">
        <v>1</v>
      </c>
      <c r="D1167" s="17">
        <v>1</v>
      </c>
      <c r="E1167" s="16">
        <v>8</v>
      </c>
      <c r="F1167" s="16">
        <v>2</v>
      </c>
      <c r="G1167" s="14">
        <f t="shared" si="90"/>
        <v>12</v>
      </c>
      <c r="H1167" s="14">
        <f t="shared" si="91"/>
        <v>1</v>
      </c>
      <c r="I1167" s="14">
        <f t="shared" si="92"/>
        <v>1</v>
      </c>
      <c r="J1167" s="14">
        <f t="shared" si="93"/>
        <v>8</v>
      </c>
      <c r="K1167" s="14">
        <f t="shared" si="94"/>
        <v>2</v>
      </c>
    </row>
    <row r="1168" spans="1:11" x14ac:dyDescent="0.35">
      <c r="A1168" s="23">
        <v>20000</v>
      </c>
      <c r="B1168" s="17">
        <v>6</v>
      </c>
      <c r="C1168" s="17">
        <v>0</v>
      </c>
      <c r="D1168" s="17">
        <v>1</v>
      </c>
      <c r="E1168" s="17">
        <v>8</v>
      </c>
      <c r="F1168" s="17">
        <v>2</v>
      </c>
      <c r="G1168" s="14">
        <f t="shared" si="90"/>
        <v>6</v>
      </c>
      <c r="H1168" s="14">
        <f t="shared" si="91"/>
        <v>0</v>
      </c>
      <c r="I1168" s="14">
        <f t="shared" si="92"/>
        <v>1</v>
      </c>
      <c r="J1168" s="14">
        <f t="shared" si="93"/>
        <v>8</v>
      </c>
      <c r="K1168" s="14">
        <f t="shared" si="94"/>
        <v>2</v>
      </c>
    </row>
    <row r="1169" spans="1:11" x14ac:dyDescent="0.35">
      <c r="A1169" s="22">
        <v>1497000</v>
      </c>
      <c r="B1169" s="16">
        <v>11</v>
      </c>
      <c r="C1169" s="17">
        <v>0</v>
      </c>
      <c r="D1169" s="17">
        <v>1</v>
      </c>
      <c r="E1169" s="16">
        <v>8</v>
      </c>
      <c r="F1169" s="16">
        <v>4</v>
      </c>
      <c r="G1169" s="14">
        <f t="shared" si="90"/>
        <v>11</v>
      </c>
      <c r="H1169" s="14">
        <f t="shared" si="91"/>
        <v>0</v>
      </c>
      <c r="I1169" s="14">
        <f t="shared" si="92"/>
        <v>1</v>
      </c>
      <c r="J1169" s="14">
        <f t="shared" si="93"/>
        <v>8</v>
      </c>
      <c r="K1169" s="14">
        <f t="shared" si="94"/>
        <v>4</v>
      </c>
    </row>
    <row r="1170" spans="1:11" x14ac:dyDescent="0.35">
      <c r="A1170" s="23">
        <v>703000</v>
      </c>
      <c r="B1170" s="17">
        <v>8</v>
      </c>
      <c r="C1170" s="17">
        <v>0</v>
      </c>
      <c r="D1170" s="17">
        <v>1</v>
      </c>
      <c r="E1170" s="17">
        <v>8</v>
      </c>
      <c r="F1170" s="17">
        <v>4</v>
      </c>
      <c r="G1170" s="14">
        <f t="shared" si="90"/>
        <v>8</v>
      </c>
      <c r="H1170" s="14">
        <f t="shared" si="91"/>
        <v>0</v>
      </c>
      <c r="I1170" s="14">
        <f t="shared" si="92"/>
        <v>1</v>
      </c>
      <c r="J1170" s="14">
        <f t="shared" si="93"/>
        <v>8</v>
      </c>
      <c r="K1170" s="14">
        <f t="shared" si="94"/>
        <v>4</v>
      </c>
    </row>
    <row r="1171" spans="1:11" x14ac:dyDescent="0.35">
      <c r="A1171" s="22">
        <v>2641000</v>
      </c>
      <c r="B1171" s="16">
        <v>16</v>
      </c>
      <c r="C1171" s="17">
        <v>0</v>
      </c>
      <c r="D1171" s="17">
        <v>1</v>
      </c>
      <c r="E1171" s="16">
        <v>6</v>
      </c>
      <c r="F1171" s="16">
        <v>2</v>
      </c>
      <c r="G1171" s="14">
        <f t="shared" si="90"/>
        <v>16</v>
      </c>
      <c r="H1171" s="14">
        <f t="shared" si="91"/>
        <v>0</v>
      </c>
      <c r="I1171" s="14">
        <f t="shared" si="92"/>
        <v>1</v>
      </c>
      <c r="J1171" s="14">
        <f t="shared" si="93"/>
        <v>6</v>
      </c>
      <c r="K1171" s="14">
        <f t="shared" si="94"/>
        <v>2</v>
      </c>
    </row>
    <row r="1172" spans="1:11" x14ac:dyDescent="0.35">
      <c r="A1172" s="23">
        <v>645000</v>
      </c>
      <c r="B1172" s="17">
        <v>16</v>
      </c>
      <c r="C1172" s="17">
        <v>1</v>
      </c>
      <c r="D1172" s="17">
        <v>1</v>
      </c>
      <c r="E1172" s="17">
        <v>11</v>
      </c>
      <c r="F1172" s="17">
        <v>2</v>
      </c>
      <c r="G1172" s="14">
        <f t="shared" si="90"/>
        <v>16</v>
      </c>
      <c r="H1172" s="14">
        <f t="shared" si="91"/>
        <v>1</v>
      </c>
      <c r="I1172" s="14">
        <f t="shared" si="92"/>
        <v>1</v>
      </c>
      <c r="J1172" s="14">
        <f t="shared" si="93"/>
        <v>11</v>
      </c>
      <c r="K1172" s="14">
        <f t="shared" si="94"/>
        <v>2</v>
      </c>
    </row>
    <row r="1173" spans="1:11" x14ac:dyDescent="0.35">
      <c r="A1173" s="22">
        <v>120000</v>
      </c>
      <c r="B1173" s="16">
        <v>15</v>
      </c>
      <c r="C1173" s="17">
        <v>0</v>
      </c>
      <c r="D1173" s="17">
        <v>1</v>
      </c>
      <c r="E1173" s="16">
        <v>11</v>
      </c>
      <c r="F1173" s="16">
        <v>2</v>
      </c>
      <c r="G1173" s="14">
        <f t="shared" si="90"/>
        <v>15</v>
      </c>
      <c r="H1173" s="14">
        <f t="shared" si="91"/>
        <v>0</v>
      </c>
      <c r="I1173" s="14">
        <f t="shared" si="92"/>
        <v>1</v>
      </c>
      <c r="J1173" s="14">
        <f t="shared" si="93"/>
        <v>11</v>
      </c>
      <c r="K1173" s="14">
        <f t="shared" si="94"/>
        <v>2</v>
      </c>
    </row>
    <row r="1174" spans="1:11" x14ac:dyDescent="0.35">
      <c r="A1174" s="23">
        <v>356000</v>
      </c>
      <c r="B1174" s="17">
        <v>9</v>
      </c>
      <c r="C1174" s="17">
        <v>0</v>
      </c>
      <c r="D1174" s="17">
        <v>0</v>
      </c>
      <c r="E1174" s="17"/>
      <c r="F1174" s="17">
        <v>1</v>
      </c>
      <c r="G1174" s="14">
        <f t="shared" si="90"/>
        <v>9</v>
      </c>
      <c r="H1174" s="14">
        <f t="shared" si="91"/>
        <v>0</v>
      </c>
      <c r="I1174" s="14">
        <f t="shared" si="92"/>
        <v>0</v>
      </c>
      <c r="J1174" s="14">
        <f t="shared" si="93"/>
        <v>0</v>
      </c>
      <c r="K1174" s="14">
        <f t="shared" si="94"/>
        <v>1</v>
      </c>
    </row>
    <row r="1175" spans="1:11" x14ac:dyDescent="0.35">
      <c r="A1175" s="22">
        <v>60000</v>
      </c>
      <c r="B1175" s="16">
        <v>15</v>
      </c>
      <c r="C1175" s="17">
        <v>0</v>
      </c>
      <c r="D1175" s="17">
        <v>1</v>
      </c>
      <c r="E1175" s="16">
        <v>3</v>
      </c>
      <c r="F1175" s="16">
        <v>4</v>
      </c>
      <c r="G1175" s="14">
        <f t="shared" si="90"/>
        <v>15</v>
      </c>
      <c r="H1175" s="14">
        <f t="shared" si="91"/>
        <v>0</v>
      </c>
      <c r="I1175" s="14">
        <f t="shared" si="92"/>
        <v>1</v>
      </c>
      <c r="J1175" s="14">
        <f t="shared" si="93"/>
        <v>3</v>
      </c>
      <c r="K1175" s="14">
        <f t="shared" si="94"/>
        <v>4</v>
      </c>
    </row>
    <row r="1176" spans="1:11" x14ac:dyDescent="0.35">
      <c r="A1176" s="23">
        <v>36000</v>
      </c>
      <c r="B1176" s="17">
        <v>12</v>
      </c>
      <c r="C1176" s="17">
        <v>0</v>
      </c>
      <c r="D1176" s="17">
        <v>1</v>
      </c>
      <c r="E1176" s="17">
        <v>3</v>
      </c>
      <c r="F1176" s="17">
        <v>4</v>
      </c>
      <c r="G1176" s="14">
        <f t="shared" si="90"/>
        <v>12</v>
      </c>
      <c r="H1176" s="14">
        <f t="shared" si="91"/>
        <v>0</v>
      </c>
      <c r="I1176" s="14">
        <f t="shared" si="92"/>
        <v>1</v>
      </c>
      <c r="J1176" s="14">
        <f t="shared" si="93"/>
        <v>3</v>
      </c>
      <c r="K1176" s="14">
        <f t="shared" si="94"/>
        <v>4</v>
      </c>
    </row>
    <row r="1177" spans="1:11" x14ac:dyDescent="0.35">
      <c r="A1177" s="22">
        <v>16500</v>
      </c>
      <c r="B1177" s="16">
        <v>9</v>
      </c>
      <c r="C1177" s="17">
        <v>1</v>
      </c>
      <c r="D1177" s="17">
        <v>1</v>
      </c>
      <c r="E1177" s="16">
        <v>3</v>
      </c>
      <c r="F1177" s="16">
        <v>4</v>
      </c>
      <c r="G1177" s="14">
        <f t="shared" si="90"/>
        <v>9</v>
      </c>
      <c r="H1177" s="14">
        <f t="shared" si="91"/>
        <v>1</v>
      </c>
      <c r="I1177" s="14">
        <f t="shared" si="92"/>
        <v>1</v>
      </c>
      <c r="J1177" s="14">
        <f t="shared" si="93"/>
        <v>3</v>
      </c>
      <c r="K1177" s="14">
        <f t="shared" si="94"/>
        <v>4</v>
      </c>
    </row>
    <row r="1178" spans="1:11" x14ac:dyDescent="0.35">
      <c r="A1178" s="23">
        <v>220000</v>
      </c>
      <c r="B1178" s="17">
        <v>15</v>
      </c>
      <c r="C1178" s="17">
        <v>1</v>
      </c>
      <c r="D1178" s="17">
        <v>1</v>
      </c>
      <c r="E1178" s="17">
        <v>6</v>
      </c>
      <c r="F1178" s="17">
        <v>2</v>
      </c>
      <c r="G1178" s="14">
        <f t="shared" si="90"/>
        <v>15</v>
      </c>
      <c r="H1178" s="14">
        <f t="shared" si="91"/>
        <v>1</v>
      </c>
      <c r="I1178" s="14">
        <f t="shared" si="92"/>
        <v>1</v>
      </c>
      <c r="J1178" s="14">
        <f t="shared" si="93"/>
        <v>6</v>
      </c>
      <c r="K1178" s="14">
        <f t="shared" si="94"/>
        <v>2</v>
      </c>
    </row>
    <row r="1179" spans="1:11" x14ac:dyDescent="0.35">
      <c r="A1179" s="22">
        <v>139000</v>
      </c>
      <c r="B1179" s="16">
        <v>6</v>
      </c>
      <c r="C1179" s="17">
        <v>1</v>
      </c>
      <c r="D1179" s="17">
        <v>0</v>
      </c>
      <c r="E1179" s="16">
        <v>4</v>
      </c>
      <c r="F1179" s="16">
        <v>1</v>
      </c>
      <c r="G1179" s="14">
        <f t="shared" si="90"/>
        <v>6</v>
      </c>
      <c r="H1179" s="14">
        <f t="shared" si="91"/>
        <v>1</v>
      </c>
      <c r="I1179" s="14">
        <f t="shared" si="92"/>
        <v>0</v>
      </c>
      <c r="J1179" s="14">
        <f t="shared" si="93"/>
        <v>4</v>
      </c>
      <c r="K1179" s="14">
        <f t="shared" si="94"/>
        <v>1</v>
      </c>
    </row>
    <row r="1180" spans="1:11" x14ac:dyDescent="0.35">
      <c r="A1180" s="23">
        <v>2493000</v>
      </c>
      <c r="B1180" s="17">
        <v>14</v>
      </c>
      <c r="C1180" s="17">
        <v>1</v>
      </c>
      <c r="D1180" s="17">
        <v>1</v>
      </c>
      <c r="E1180" s="17">
        <v>12</v>
      </c>
      <c r="F1180" s="17">
        <v>3</v>
      </c>
      <c r="G1180" s="14">
        <f t="shared" si="90"/>
        <v>14</v>
      </c>
      <c r="H1180" s="14">
        <f t="shared" si="91"/>
        <v>1</v>
      </c>
      <c r="I1180" s="14">
        <f t="shared" si="92"/>
        <v>1</v>
      </c>
      <c r="J1180" s="14">
        <f t="shared" si="93"/>
        <v>12</v>
      </c>
      <c r="K1180" s="14">
        <f t="shared" si="94"/>
        <v>3</v>
      </c>
    </row>
    <row r="1181" spans="1:11" x14ac:dyDescent="0.35">
      <c r="A1181" s="22">
        <v>543000</v>
      </c>
      <c r="B1181" s="16">
        <v>12</v>
      </c>
      <c r="C1181" s="17">
        <v>1</v>
      </c>
      <c r="D1181" s="17">
        <v>1</v>
      </c>
      <c r="E1181" s="16">
        <v>12</v>
      </c>
      <c r="F1181" s="16">
        <v>3</v>
      </c>
      <c r="G1181" s="14">
        <f t="shared" si="90"/>
        <v>12</v>
      </c>
      <c r="H1181" s="14">
        <f t="shared" si="91"/>
        <v>1</v>
      </c>
      <c r="I1181" s="14">
        <f t="shared" si="92"/>
        <v>1</v>
      </c>
      <c r="J1181" s="14">
        <f t="shared" si="93"/>
        <v>12</v>
      </c>
      <c r="K1181" s="14">
        <f t="shared" si="94"/>
        <v>3</v>
      </c>
    </row>
    <row r="1182" spans="1:11" x14ac:dyDescent="0.35">
      <c r="A1182" s="23">
        <v>368000</v>
      </c>
      <c r="B1182" s="17">
        <v>6</v>
      </c>
      <c r="C1182" s="17">
        <v>0</v>
      </c>
      <c r="D1182" s="17">
        <v>1</v>
      </c>
      <c r="E1182" s="17">
        <v>12</v>
      </c>
      <c r="F1182" s="17">
        <v>3</v>
      </c>
      <c r="G1182" s="14">
        <f t="shared" si="90"/>
        <v>6</v>
      </c>
      <c r="H1182" s="14">
        <f t="shared" si="91"/>
        <v>0</v>
      </c>
      <c r="I1182" s="14">
        <f t="shared" si="92"/>
        <v>1</v>
      </c>
      <c r="J1182" s="14">
        <f t="shared" si="93"/>
        <v>12</v>
      </c>
      <c r="K1182" s="14">
        <f t="shared" si="94"/>
        <v>3</v>
      </c>
    </row>
    <row r="1183" spans="1:11" x14ac:dyDescent="0.35">
      <c r="A1183" s="22" t="s">
        <v>1687</v>
      </c>
      <c r="B1183" s="16">
        <v>13</v>
      </c>
      <c r="C1183" s="17">
        <v>1</v>
      </c>
      <c r="D1183" s="17">
        <v>0</v>
      </c>
      <c r="E1183" s="16">
        <v>0</v>
      </c>
      <c r="F1183" s="16">
        <v>4</v>
      </c>
      <c r="G1183" s="14" t="str">
        <f t="shared" si="90"/>
        <v>z</v>
      </c>
      <c r="H1183" s="14" t="str">
        <f t="shared" si="91"/>
        <v>z</v>
      </c>
      <c r="I1183" s="14" t="str">
        <f t="shared" si="92"/>
        <v>z</v>
      </c>
      <c r="J1183" s="14" t="str">
        <f t="shared" si="93"/>
        <v>z</v>
      </c>
      <c r="K1183" s="14" t="str">
        <f t="shared" si="94"/>
        <v>z</v>
      </c>
    </row>
    <row r="1184" spans="1:11" x14ac:dyDescent="0.35">
      <c r="A1184" s="23" t="s">
        <v>1687</v>
      </c>
      <c r="B1184" s="17">
        <v>13</v>
      </c>
      <c r="C1184" s="17">
        <v>1</v>
      </c>
      <c r="D1184" s="17">
        <v>0</v>
      </c>
      <c r="E1184" s="17">
        <v>0</v>
      </c>
      <c r="F1184" s="17">
        <v>4</v>
      </c>
      <c r="G1184" s="14" t="str">
        <f t="shared" si="90"/>
        <v>z</v>
      </c>
      <c r="H1184" s="14" t="str">
        <f t="shared" si="91"/>
        <v>z</v>
      </c>
      <c r="I1184" s="14" t="str">
        <f t="shared" si="92"/>
        <v>z</v>
      </c>
      <c r="J1184" s="14" t="str">
        <f t="shared" si="93"/>
        <v>z</v>
      </c>
      <c r="K1184" s="14" t="str">
        <f t="shared" si="94"/>
        <v>z</v>
      </c>
    </row>
    <row r="1185" spans="1:11" x14ac:dyDescent="0.35">
      <c r="A1185" s="22">
        <v>35000</v>
      </c>
      <c r="B1185" s="16">
        <v>11</v>
      </c>
      <c r="C1185" s="17">
        <v>0</v>
      </c>
      <c r="D1185" s="17">
        <v>0</v>
      </c>
      <c r="E1185" s="16">
        <v>0</v>
      </c>
      <c r="F1185" s="16">
        <v>4</v>
      </c>
      <c r="G1185" s="14">
        <f t="shared" si="90"/>
        <v>11</v>
      </c>
      <c r="H1185" s="14">
        <f t="shared" si="91"/>
        <v>0</v>
      </c>
      <c r="I1185" s="14">
        <f t="shared" si="92"/>
        <v>0</v>
      </c>
      <c r="J1185" s="14">
        <f t="shared" si="93"/>
        <v>0</v>
      </c>
      <c r="K1185" s="14">
        <f t="shared" si="94"/>
        <v>4</v>
      </c>
    </row>
    <row r="1186" spans="1:11" x14ac:dyDescent="0.35">
      <c r="A1186" s="23">
        <v>27000</v>
      </c>
      <c r="B1186" s="17">
        <v>8</v>
      </c>
      <c r="C1186" s="17">
        <v>1</v>
      </c>
      <c r="D1186" s="17">
        <v>0</v>
      </c>
      <c r="E1186" s="17">
        <v>0</v>
      </c>
      <c r="F1186" s="17">
        <v>4</v>
      </c>
      <c r="G1186" s="14">
        <f t="shared" si="90"/>
        <v>8</v>
      </c>
      <c r="H1186" s="14">
        <f t="shared" si="91"/>
        <v>1</v>
      </c>
      <c r="I1186" s="14">
        <f t="shared" si="92"/>
        <v>0</v>
      </c>
      <c r="J1186" s="14">
        <f t="shared" si="93"/>
        <v>0</v>
      </c>
      <c r="K1186" s="14">
        <f t="shared" si="94"/>
        <v>4</v>
      </c>
    </row>
    <row r="1187" spans="1:11" x14ac:dyDescent="0.35">
      <c r="A1187" s="22">
        <v>1268500</v>
      </c>
      <c r="B1187" s="16">
        <v>16</v>
      </c>
      <c r="C1187" s="17">
        <v>0</v>
      </c>
      <c r="D1187" s="17">
        <v>1</v>
      </c>
      <c r="E1187" s="16">
        <v>9</v>
      </c>
      <c r="F1187" s="16">
        <v>2</v>
      </c>
      <c r="G1187" s="14">
        <f t="shared" si="90"/>
        <v>16</v>
      </c>
      <c r="H1187" s="14">
        <f t="shared" si="91"/>
        <v>0</v>
      </c>
      <c r="I1187" s="14">
        <f t="shared" si="92"/>
        <v>1</v>
      </c>
      <c r="J1187" s="14">
        <f t="shared" si="93"/>
        <v>9</v>
      </c>
      <c r="K1187" s="14">
        <f t="shared" si="94"/>
        <v>2</v>
      </c>
    </row>
    <row r="1188" spans="1:11" x14ac:dyDescent="0.35">
      <c r="A1188" s="23" t="s">
        <v>1687</v>
      </c>
      <c r="B1188" s="17">
        <v>15</v>
      </c>
      <c r="C1188" s="17">
        <v>1</v>
      </c>
      <c r="D1188" s="17">
        <v>1</v>
      </c>
      <c r="E1188" s="17">
        <v>4</v>
      </c>
      <c r="F1188" s="17">
        <v>2</v>
      </c>
      <c r="G1188" s="14" t="str">
        <f t="shared" si="90"/>
        <v>z</v>
      </c>
      <c r="H1188" s="14" t="str">
        <f t="shared" si="91"/>
        <v>z</v>
      </c>
      <c r="I1188" s="14" t="str">
        <f t="shared" si="92"/>
        <v>z</v>
      </c>
      <c r="J1188" s="14" t="str">
        <f t="shared" si="93"/>
        <v>z</v>
      </c>
      <c r="K1188" s="14" t="str">
        <f t="shared" si="94"/>
        <v>z</v>
      </c>
    </row>
    <row r="1189" spans="1:11" x14ac:dyDescent="0.35">
      <c r="A1189" s="22">
        <v>377000</v>
      </c>
      <c r="B1189" s="16">
        <v>13</v>
      </c>
      <c r="C1189" s="17">
        <v>1</v>
      </c>
      <c r="D1189" s="17">
        <v>1</v>
      </c>
      <c r="E1189" s="16">
        <v>4</v>
      </c>
      <c r="F1189" s="16">
        <v>2</v>
      </c>
      <c r="G1189" s="14">
        <f t="shared" si="90"/>
        <v>13</v>
      </c>
      <c r="H1189" s="14">
        <f t="shared" si="91"/>
        <v>1</v>
      </c>
      <c r="I1189" s="14">
        <f t="shared" si="92"/>
        <v>1</v>
      </c>
      <c r="J1189" s="14">
        <f t="shared" si="93"/>
        <v>4</v>
      </c>
      <c r="K1189" s="14">
        <f t="shared" si="94"/>
        <v>2</v>
      </c>
    </row>
    <row r="1190" spans="1:11" x14ac:dyDescent="0.35">
      <c r="A1190" s="23">
        <v>36000</v>
      </c>
      <c r="B1190" s="17">
        <v>10</v>
      </c>
      <c r="C1190" s="17">
        <v>0</v>
      </c>
      <c r="D1190" s="17">
        <v>1</v>
      </c>
      <c r="E1190" s="17">
        <v>8</v>
      </c>
      <c r="F1190" s="17">
        <v>1</v>
      </c>
      <c r="G1190" s="14">
        <f t="shared" si="90"/>
        <v>10</v>
      </c>
      <c r="H1190" s="14">
        <f t="shared" si="91"/>
        <v>0</v>
      </c>
      <c r="I1190" s="14">
        <f t="shared" si="92"/>
        <v>1</v>
      </c>
      <c r="J1190" s="14">
        <f t="shared" si="93"/>
        <v>8</v>
      </c>
      <c r="K1190" s="14">
        <f t="shared" si="94"/>
        <v>1</v>
      </c>
    </row>
    <row r="1191" spans="1:11" x14ac:dyDescent="0.35">
      <c r="A1191" s="22">
        <v>383000</v>
      </c>
      <c r="B1191" s="16">
        <v>12</v>
      </c>
      <c r="C1191" s="17">
        <v>0</v>
      </c>
      <c r="D1191" s="17">
        <v>1</v>
      </c>
      <c r="E1191" s="16">
        <v>3</v>
      </c>
      <c r="F1191" s="16">
        <v>2</v>
      </c>
      <c r="G1191" s="14">
        <f t="shared" si="90"/>
        <v>12</v>
      </c>
      <c r="H1191" s="14">
        <f t="shared" si="91"/>
        <v>0</v>
      </c>
      <c r="I1191" s="14">
        <f t="shared" si="92"/>
        <v>1</v>
      </c>
      <c r="J1191" s="14">
        <f t="shared" si="93"/>
        <v>3</v>
      </c>
      <c r="K1191" s="14">
        <f t="shared" si="94"/>
        <v>2</v>
      </c>
    </row>
    <row r="1192" spans="1:11" x14ac:dyDescent="0.35">
      <c r="A1192" s="23">
        <v>70000</v>
      </c>
      <c r="B1192" s="17">
        <v>14</v>
      </c>
      <c r="C1192" s="17">
        <v>1</v>
      </c>
      <c r="D1192" s="17">
        <v>1</v>
      </c>
      <c r="E1192" s="17">
        <v>6</v>
      </c>
      <c r="F1192" s="17">
        <v>3</v>
      </c>
      <c r="G1192" s="14">
        <f t="shared" si="90"/>
        <v>14</v>
      </c>
      <c r="H1192" s="14">
        <f t="shared" si="91"/>
        <v>1</v>
      </c>
      <c r="I1192" s="14">
        <f t="shared" si="92"/>
        <v>1</v>
      </c>
      <c r="J1192" s="14">
        <f t="shared" si="93"/>
        <v>6</v>
      </c>
      <c r="K1192" s="14">
        <f t="shared" si="94"/>
        <v>3</v>
      </c>
    </row>
    <row r="1193" spans="1:11" x14ac:dyDescent="0.35">
      <c r="A1193" s="22" t="s">
        <v>1687</v>
      </c>
      <c r="B1193" s="16">
        <v>12</v>
      </c>
      <c r="C1193" s="17">
        <v>1</v>
      </c>
      <c r="D1193" s="17">
        <v>1</v>
      </c>
      <c r="E1193" s="16">
        <v>6</v>
      </c>
      <c r="F1193" s="16">
        <v>3</v>
      </c>
      <c r="G1193" s="14" t="str">
        <f t="shared" si="90"/>
        <v>z</v>
      </c>
      <c r="H1193" s="14" t="str">
        <f t="shared" si="91"/>
        <v>z</v>
      </c>
      <c r="I1193" s="14" t="str">
        <f t="shared" si="92"/>
        <v>z</v>
      </c>
      <c r="J1193" s="14" t="str">
        <f t="shared" si="93"/>
        <v>z</v>
      </c>
      <c r="K1193" s="14" t="str">
        <f t="shared" si="94"/>
        <v>z</v>
      </c>
    </row>
    <row r="1194" spans="1:11" x14ac:dyDescent="0.35">
      <c r="A1194" s="23" t="s">
        <v>1687</v>
      </c>
      <c r="B1194" s="17">
        <v>9</v>
      </c>
      <c r="C1194" s="17">
        <v>1</v>
      </c>
      <c r="D1194" s="17">
        <v>1</v>
      </c>
      <c r="E1194" s="17">
        <v>6</v>
      </c>
      <c r="F1194" s="17">
        <v>3</v>
      </c>
      <c r="G1194" s="14" t="str">
        <f t="shared" si="90"/>
        <v>z</v>
      </c>
      <c r="H1194" s="14" t="str">
        <f t="shared" si="91"/>
        <v>z</v>
      </c>
      <c r="I1194" s="14" t="str">
        <f t="shared" si="92"/>
        <v>z</v>
      </c>
      <c r="J1194" s="14" t="str">
        <f t="shared" si="93"/>
        <v>z</v>
      </c>
      <c r="K1194" s="14" t="str">
        <f t="shared" si="94"/>
        <v>z</v>
      </c>
    </row>
    <row r="1195" spans="1:11" x14ac:dyDescent="0.35">
      <c r="A1195" s="22">
        <v>55000</v>
      </c>
      <c r="B1195" s="16">
        <v>16</v>
      </c>
      <c r="C1195" s="17">
        <v>0</v>
      </c>
      <c r="D1195" s="17">
        <v>1</v>
      </c>
      <c r="E1195" s="16">
        <v>8</v>
      </c>
      <c r="F1195" s="16">
        <v>2</v>
      </c>
      <c r="G1195" s="14">
        <f t="shared" si="90"/>
        <v>16</v>
      </c>
      <c r="H1195" s="14">
        <f t="shared" si="91"/>
        <v>0</v>
      </c>
      <c r="I1195" s="14">
        <f t="shared" si="92"/>
        <v>1</v>
      </c>
      <c r="J1195" s="14">
        <f t="shared" si="93"/>
        <v>8</v>
      </c>
      <c r="K1195" s="14">
        <f t="shared" si="94"/>
        <v>2</v>
      </c>
    </row>
    <row r="1196" spans="1:11" x14ac:dyDescent="0.35">
      <c r="A1196" s="23">
        <v>30000</v>
      </c>
      <c r="B1196" s="17">
        <v>12</v>
      </c>
      <c r="C1196" s="17">
        <v>1</v>
      </c>
      <c r="D1196" s="17">
        <v>1</v>
      </c>
      <c r="E1196" s="17">
        <v>8</v>
      </c>
      <c r="F1196" s="17">
        <v>2</v>
      </c>
      <c r="G1196" s="14">
        <f t="shared" si="90"/>
        <v>12</v>
      </c>
      <c r="H1196" s="14">
        <f t="shared" si="91"/>
        <v>1</v>
      </c>
      <c r="I1196" s="14">
        <f t="shared" si="92"/>
        <v>1</v>
      </c>
      <c r="J1196" s="14">
        <f t="shared" si="93"/>
        <v>8</v>
      </c>
      <c r="K1196" s="14">
        <f t="shared" si="94"/>
        <v>2</v>
      </c>
    </row>
    <row r="1197" spans="1:11" x14ac:dyDescent="0.35">
      <c r="A1197" s="22">
        <v>20000</v>
      </c>
      <c r="B1197" s="16">
        <v>15</v>
      </c>
      <c r="C1197" s="17">
        <v>1</v>
      </c>
      <c r="D1197" s="17">
        <v>1</v>
      </c>
      <c r="E1197" s="16">
        <v>3</v>
      </c>
      <c r="F1197" s="16">
        <v>1</v>
      </c>
      <c r="G1197" s="14">
        <f t="shared" si="90"/>
        <v>15</v>
      </c>
      <c r="H1197" s="14">
        <f t="shared" si="91"/>
        <v>1</v>
      </c>
      <c r="I1197" s="14">
        <f t="shared" si="92"/>
        <v>1</v>
      </c>
      <c r="J1197" s="14">
        <f t="shared" si="93"/>
        <v>3</v>
      </c>
      <c r="K1197" s="14">
        <f t="shared" si="94"/>
        <v>1</v>
      </c>
    </row>
    <row r="1198" spans="1:11" x14ac:dyDescent="0.35">
      <c r="A1198" s="23" t="s">
        <v>1687</v>
      </c>
      <c r="B1198" s="17">
        <v>16</v>
      </c>
      <c r="C1198" s="17">
        <v>1</v>
      </c>
      <c r="D1198" s="17">
        <v>1</v>
      </c>
      <c r="E1198" s="17">
        <v>6</v>
      </c>
      <c r="F1198" s="17">
        <v>4</v>
      </c>
      <c r="G1198" s="14" t="str">
        <f t="shared" si="90"/>
        <v>z</v>
      </c>
      <c r="H1198" s="14" t="str">
        <f t="shared" si="91"/>
        <v>z</v>
      </c>
      <c r="I1198" s="14" t="str">
        <f t="shared" si="92"/>
        <v>z</v>
      </c>
      <c r="J1198" s="14" t="str">
        <f t="shared" si="93"/>
        <v>z</v>
      </c>
      <c r="K1198" s="14" t="str">
        <f t="shared" si="94"/>
        <v>z</v>
      </c>
    </row>
    <row r="1199" spans="1:11" x14ac:dyDescent="0.35">
      <c r="A1199" s="22">
        <v>455000</v>
      </c>
      <c r="B1199" s="16">
        <v>10</v>
      </c>
      <c r="C1199" s="17">
        <v>0</v>
      </c>
      <c r="D1199" s="17">
        <v>1</v>
      </c>
      <c r="E1199" s="16">
        <v>6</v>
      </c>
      <c r="F1199" s="16">
        <v>4</v>
      </c>
      <c r="G1199" s="14">
        <f t="shared" si="90"/>
        <v>10</v>
      </c>
      <c r="H1199" s="14">
        <f t="shared" si="91"/>
        <v>0</v>
      </c>
      <c r="I1199" s="14">
        <f t="shared" si="92"/>
        <v>1</v>
      </c>
      <c r="J1199" s="14">
        <f t="shared" si="93"/>
        <v>6</v>
      </c>
      <c r="K1199" s="14">
        <f t="shared" si="94"/>
        <v>4</v>
      </c>
    </row>
    <row r="1200" spans="1:11" x14ac:dyDescent="0.35">
      <c r="A1200" s="23">
        <v>454500</v>
      </c>
      <c r="B1200" s="17">
        <v>8</v>
      </c>
      <c r="C1200" s="17">
        <v>0</v>
      </c>
      <c r="D1200" s="17">
        <v>1</v>
      </c>
      <c r="E1200" s="17">
        <v>6</v>
      </c>
      <c r="F1200" s="17">
        <v>4</v>
      </c>
      <c r="G1200" s="14">
        <f t="shared" si="90"/>
        <v>8</v>
      </c>
      <c r="H1200" s="14">
        <f t="shared" si="91"/>
        <v>0</v>
      </c>
      <c r="I1200" s="14">
        <f t="shared" si="92"/>
        <v>1</v>
      </c>
      <c r="J1200" s="14">
        <f t="shared" si="93"/>
        <v>6</v>
      </c>
      <c r="K1200" s="14">
        <f t="shared" si="94"/>
        <v>4</v>
      </c>
    </row>
    <row r="1201" spans="1:11" x14ac:dyDescent="0.35">
      <c r="A1201" s="22">
        <v>325000</v>
      </c>
      <c r="B1201" s="16">
        <v>12</v>
      </c>
      <c r="C1201" s="17">
        <v>1</v>
      </c>
      <c r="D1201" s="17">
        <v>1</v>
      </c>
      <c r="E1201" s="16">
        <v>0</v>
      </c>
      <c r="F1201" s="16">
        <v>4</v>
      </c>
      <c r="G1201" s="14">
        <f t="shared" si="90"/>
        <v>12</v>
      </c>
      <c r="H1201" s="14">
        <f t="shared" si="91"/>
        <v>1</v>
      </c>
      <c r="I1201" s="14">
        <f t="shared" si="92"/>
        <v>1</v>
      </c>
      <c r="J1201" s="14">
        <f t="shared" si="93"/>
        <v>0</v>
      </c>
      <c r="K1201" s="14">
        <f t="shared" si="94"/>
        <v>4</v>
      </c>
    </row>
    <row r="1202" spans="1:11" x14ac:dyDescent="0.35">
      <c r="A1202" s="23">
        <v>58000</v>
      </c>
      <c r="B1202" s="17">
        <v>8</v>
      </c>
      <c r="C1202" s="17">
        <v>0</v>
      </c>
      <c r="D1202" s="17">
        <v>1</v>
      </c>
      <c r="E1202" s="17">
        <v>0</v>
      </c>
      <c r="F1202" s="17">
        <v>4</v>
      </c>
      <c r="G1202" s="14">
        <f t="shared" si="90"/>
        <v>8</v>
      </c>
      <c r="H1202" s="14">
        <f t="shared" si="91"/>
        <v>0</v>
      </c>
      <c r="I1202" s="14">
        <f t="shared" si="92"/>
        <v>1</v>
      </c>
      <c r="J1202" s="14">
        <f t="shared" si="93"/>
        <v>0</v>
      </c>
      <c r="K1202" s="14">
        <f t="shared" si="94"/>
        <v>4</v>
      </c>
    </row>
    <row r="1203" spans="1:11" x14ac:dyDescent="0.35">
      <c r="A1203" s="22" t="s">
        <v>1687</v>
      </c>
      <c r="B1203" s="16">
        <v>7</v>
      </c>
      <c r="C1203" s="17">
        <v>1</v>
      </c>
      <c r="D1203" s="17">
        <v>1</v>
      </c>
      <c r="E1203" s="16">
        <v>0</v>
      </c>
      <c r="F1203" s="16">
        <v>4</v>
      </c>
      <c r="G1203" s="14" t="str">
        <f t="shared" si="90"/>
        <v>z</v>
      </c>
      <c r="H1203" s="14" t="str">
        <f t="shared" si="91"/>
        <v>z</v>
      </c>
      <c r="I1203" s="14" t="str">
        <f t="shared" si="92"/>
        <v>z</v>
      </c>
      <c r="J1203" s="14" t="str">
        <f t="shared" si="93"/>
        <v>z</v>
      </c>
      <c r="K1203" s="14" t="str">
        <f t="shared" si="94"/>
        <v>z</v>
      </c>
    </row>
    <row r="1204" spans="1:11" x14ac:dyDescent="0.35">
      <c r="A1204" s="23">
        <v>140000</v>
      </c>
      <c r="B1204" s="17">
        <v>10</v>
      </c>
      <c r="C1204" s="17">
        <v>0</v>
      </c>
      <c r="D1204" s="17">
        <v>0</v>
      </c>
      <c r="E1204" s="17">
        <v>0</v>
      </c>
      <c r="F1204" s="17">
        <v>2</v>
      </c>
      <c r="G1204" s="14">
        <f t="shared" si="90"/>
        <v>10</v>
      </c>
      <c r="H1204" s="14">
        <f t="shared" si="91"/>
        <v>0</v>
      </c>
      <c r="I1204" s="14">
        <f t="shared" si="92"/>
        <v>0</v>
      </c>
      <c r="J1204" s="14">
        <f t="shared" si="93"/>
        <v>0</v>
      </c>
      <c r="K1204" s="14">
        <f t="shared" si="94"/>
        <v>2</v>
      </c>
    </row>
    <row r="1205" spans="1:11" x14ac:dyDescent="0.35">
      <c r="A1205" s="22">
        <v>4051000</v>
      </c>
      <c r="B1205" s="16">
        <v>15</v>
      </c>
      <c r="C1205" s="17">
        <v>0</v>
      </c>
      <c r="D1205" s="17">
        <v>1</v>
      </c>
      <c r="E1205" s="16">
        <v>6</v>
      </c>
      <c r="F1205" s="16">
        <v>1</v>
      </c>
      <c r="G1205" s="14">
        <f t="shared" si="90"/>
        <v>15</v>
      </c>
      <c r="H1205" s="14">
        <f t="shared" si="91"/>
        <v>0</v>
      </c>
      <c r="I1205" s="14">
        <f t="shared" si="92"/>
        <v>1</v>
      </c>
      <c r="J1205" s="14">
        <f t="shared" si="93"/>
        <v>6</v>
      </c>
      <c r="K1205" s="14">
        <f t="shared" si="94"/>
        <v>1</v>
      </c>
    </row>
    <row r="1206" spans="1:11" x14ac:dyDescent="0.35">
      <c r="A1206" s="23">
        <v>96000</v>
      </c>
      <c r="B1206" s="17">
        <v>17</v>
      </c>
      <c r="C1206" s="17">
        <v>1</v>
      </c>
      <c r="D1206" s="17">
        <v>1</v>
      </c>
      <c r="E1206" s="17">
        <v>0</v>
      </c>
      <c r="F1206" s="17">
        <v>4</v>
      </c>
      <c r="G1206" s="14">
        <f t="shared" si="90"/>
        <v>17</v>
      </c>
      <c r="H1206" s="14">
        <f t="shared" si="91"/>
        <v>1</v>
      </c>
      <c r="I1206" s="14">
        <f t="shared" si="92"/>
        <v>1</v>
      </c>
      <c r="J1206" s="14">
        <f t="shared" si="93"/>
        <v>0</v>
      </c>
      <c r="K1206" s="14">
        <f t="shared" si="94"/>
        <v>4</v>
      </c>
    </row>
    <row r="1207" spans="1:11" x14ac:dyDescent="0.35">
      <c r="A1207" s="22">
        <v>83000</v>
      </c>
      <c r="B1207" s="16">
        <v>13</v>
      </c>
      <c r="C1207" s="17">
        <v>1</v>
      </c>
      <c r="D1207" s="17">
        <v>1</v>
      </c>
      <c r="E1207" s="16">
        <v>0</v>
      </c>
      <c r="F1207" s="16">
        <v>4</v>
      </c>
      <c r="G1207" s="14">
        <f t="shared" si="90"/>
        <v>13</v>
      </c>
      <c r="H1207" s="14">
        <f t="shared" si="91"/>
        <v>1</v>
      </c>
      <c r="I1207" s="14">
        <f t="shared" si="92"/>
        <v>1</v>
      </c>
      <c r="J1207" s="14">
        <f t="shared" si="93"/>
        <v>0</v>
      </c>
      <c r="K1207" s="14">
        <f t="shared" si="94"/>
        <v>4</v>
      </c>
    </row>
    <row r="1208" spans="1:11" x14ac:dyDescent="0.35">
      <c r="A1208" s="23">
        <v>55000</v>
      </c>
      <c r="B1208" s="17">
        <v>11</v>
      </c>
      <c r="C1208" s="17">
        <v>1</v>
      </c>
      <c r="D1208" s="17">
        <v>1</v>
      </c>
      <c r="E1208" s="17">
        <v>0</v>
      </c>
      <c r="F1208" s="17">
        <v>4</v>
      </c>
      <c r="G1208" s="14">
        <f t="shared" si="90"/>
        <v>11</v>
      </c>
      <c r="H1208" s="14">
        <f t="shared" si="91"/>
        <v>1</v>
      </c>
      <c r="I1208" s="14">
        <f t="shared" si="92"/>
        <v>1</v>
      </c>
      <c r="J1208" s="14">
        <f t="shared" si="93"/>
        <v>0</v>
      </c>
      <c r="K1208" s="14">
        <f t="shared" si="94"/>
        <v>4</v>
      </c>
    </row>
    <row r="1209" spans="1:11" x14ac:dyDescent="0.35">
      <c r="A1209" s="22">
        <v>70000</v>
      </c>
      <c r="B1209" s="16">
        <v>9</v>
      </c>
      <c r="C1209" s="17">
        <v>1</v>
      </c>
      <c r="D1209" s="17">
        <v>1</v>
      </c>
      <c r="E1209" s="16">
        <v>0</v>
      </c>
      <c r="F1209" s="16">
        <v>4</v>
      </c>
      <c r="G1209" s="14">
        <f t="shared" si="90"/>
        <v>9</v>
      </c>
      <c r="H1209" s="14">
        <f t="shared" si="91"/>
        <v>1</v>
      </c>
      <c r="I1209" s="14">
        <f t="shared" si="92"/>
        <v>1</v>
      </c>
      <c r="J1209" s="14">
        <f t="shared" si="93"/>
        <v>0</v>
      </c>
      <c r="K1209" s="14">
        <f t="shared" si="94"/>
        <v>4</v>
      </c>
    </row>
    <row r="1210" spans="1:11" x14ac:dyDescent="0.35">
      <c r="A1210" s="23">
        <v>57000</v>
      </c>
      <c r="B1210" s="17">
        <v>7</v>
      </c>
      <c r="C1210" s="17">
        <v>1</v>
      </c>
      <c r="D1210" s="17">
        <v>1</v>
      </c>
      <c r="E1210" s="17">
        <v>6</v>
      </c>
      <c r="F1210" s="17">
        <v>3</v>
      </c>
      <c r="G1210" s="14">
        <f t="shared" si="90"/>
        <v>7</v>
      </c>
      <c r="H1210" s="14">
        <f t="shared" si="91"/>
        <v>1</v>
      </c>
      <c r="I1210" s="14">
        <f t="shared" si="92"/>
        <v>1</v>
      </c>
      <c r="J1210" s="14">
        <f t="shared" si="93"/>
        <v>6</v>
      </c>
      <c r="K1210" s="14">
        <f t="shared" si="94"/>
        <v>3</v>
      </c>
    </row>
    <row r="1211" spans="1:11" x14ac:dyDescent="0.35">
      <c r="A1211" s="22">
        <v>854000</v>
      </c>
      <c r="B1211" s="16">
        <v>17</v>
      </c>
      <c r="C1211" s="17">
        <v>1</v>
      </c>
      <c r="D1211" s="17">
        <v>1</v>
      </c>
      <c r="E1211" s="16">
        <v>9</v>
      </c>
      <c r="F1211" s="16">
        <v>2</v>
      </c>
      <c r="G1211" s="14">
        <f t="shared" si="90"/>
        <v>17</v>
      </c>
      <c r="H1211" s="14">
        <f t="shared" si="91"/>
        <v>1</v>
      </c>
      <c r="I1211" s="14">
        <f t="shared" si="92"/>
        <v>1</v>
      </c>
      <c r="J1211" s="14">
        <f t="shared" si="93"/>
        <v>9</v>
      </c>
      <c r="K1211" s="14">
        <f t="shared" si="94"/>
        <v>2</v>
      </c>
    </row>
    <row r="1212" spans="1:11" x14ac:dyDescent="0.35">
      <c r="A1212" s="23">
        <v>867000</v>
      </c>
      <c r="B1212" s="17">
        <v>15</v>
      </c>
      <c r="C1212" s="17">
        <v>1</v>
      </c>
      <c r="D1212" s="17">
        <v>1</v>
      </c>
      <c r="E1212" s="17">
        <v>9</v>
      </c>
      <c r="F1212" s="17">
        <v>2</v>
      </c>
      <c r="G1212" s="14">
        <f t="shared" si="90"/>
        <v>15</v>
      </c>
      <c r="H1212" s="14">
        <f t="shared" si="91"/>
        <v>1</v>
      </c>
      <c r="I1212" s="14">
        <f t="shared" si="92"/>
        <v>1</v>
      </c>
      <c r="J1212" s="14">
        <f t="shared" si="93"/>
        <v>9</v>
      </c>
      <c r="K1212" s="14">
        <f t="shared" si="94"/>
        <v>2</v>
      </c>
    </row>
    <row r="1213" spans="1:11" x14ac:dyDescent="0.35">
      <c r="A1213" s="22">
        <v>1465000</v>
      </c>
      <c r="B1213" s="16">
        <v>12</v>
      </c>
      <c r="C1213" s="17">
        <v>0</v>
      </c>
      <c r="D1213" s="17">
        <v>1</v>
      </c>
      <c r="E1213" s="16">
        <v>10</v>
      </c>
      <c r="F1213" s="16">
        <v>2</v>
      </c>
      <c r="G1213" s="14">
        <f t="shared" si="90"/>
        <v>12</v>
      </c>
      <c r="H1213" s="14">
        <f t="shared" si="91"/>
        <v>0</v>
      </c>
      <c r="I1213" s="14">
        <f t="shared" si="92"/>
        <v>1</v>
      </c>
      <c r="J1213" s="14">
        <f t="shared" si="93"/>
        <v>10</v>
      </c>
      <c r="K1213" s="14">
        <f t="shared" si="94"/>
        <v>2</v>
      </c>
    </row>
    <row r="1214" spans="1:11" x14ac:dyDescent="0.35">
      <c r="A1214" s="23">
        <v>2900000</v>
      </c>
      <c r="B1214" s="17">
        <v>6</v>
      </c>
      <c r="C1214" s="17">
        <v>0</v>
      </c>
      <c r="D1214" s="17">
        <v>1</v>
      </c>
      <c r="E1214" s="17">
        <v>10</v>
      </c>
      <c r="F1214" s="17">
        <v>2</v>
      </c>
      <c r="G1214" s="14">
        <f t="shared" si="90"/>
        <v>6</v>
      </c>
      <c r="H1214" s="14">
        <f t="shared" si="91"/>
        <v>0</v>
      </c>
      <c r="I1214" s="14">
        <f t="shared" si="92"/>
        <v>1</v>
      </c>
      <c r="J1214" s="14">
        <f t="shared" si="93"/>
        <v>10</v>
      </c>
      <c r="K1214" s="14">
        <f t="shared" si="94"/>
        <v>2</v>
      </c>
    </row>
    <row r="1215" spans="1:11" x14ac:dyDescent="0.35">
      <c r="A1215" s="22">
        <v>741000</v>
      </c>
      <c r="B1215" s="16">
        <v>15</v>
      </c>
      <c r="C1215" s="17">
        <v>1</v>
      </c>
      <c r="D1215" s="17">
        <v>1</v>
      </c>
      <c r="E1215" s="16">
        <v>5</v>
      </c>
      <c r="F1215" s="16">
        <v>5</v>
      </c>
      <c r="G1215" s="14">
        <f t="shared" si="90"/>
        <v>15</v>
      </c>
      <c r="H1215" s="14">
        <f t="shared" si="91"/>
        <v>1</v>
      </c>
      <c r="I1215" s="14">
        <f t="shared" si="92"/>
        <v>1</v>
      </c>
      <c r="J1215" s="14">
        <f t="shared" si="93"/>
        <v>5</v>
      </c>
      <c r="K1215" s="14">
        <f t="shared" si="94"/>
        <v>5</v>
      </c>
    </row>
    <row r="1216" spans="1:11" x14ac:dyDescent="0.35">
      <c r="A1216" s="23">
        <v>351000</v>
      </c>
      <c r="B1216" s="17">
        <v>12</v>
      </c>
      <c r="C1216" s="17">
        <v>0</v>
      </c>
      <c r="D1216" s="17">
        <v>1</v>
      </c>
      <c r="E1216" s="17">
        <v>5</v>
      </c>
      <c r="F1216" s="17">
        <v>5</v>
      </c>
      <c r="G1216" s="14">
        <f t="shared" si="90"/>
        <v>12</v>
      </c>
      <c r="H1216" s="14">
        <f t="shared" si="91"/>
        <v>0</v>
      </c>
      <c r="I1216" s="14">
        <f t="shared" si="92"/>
        <v>1</v>
      </c>
      <c r="J1216" s="14">
        <f t="shared" si="93"/>
        <v>5</v>
      </c>
      <c r="K1216" s="14">
        <f t="shared" si="94"/>
        <v>5</v>
      </c>
    </row>
    <row r="1217" spans="1:11" x14ac:dyDescent="0.35">
      <c r="A1217" s="22">
        <v>300000</v>
      </c>
      <c r="B1217" s="16">
        <v>17</v>
      </c>
      <c r="C1217" s="17">
        <v>0</v>
      </c>
      <c r="D1217" s="17">
        <v>1</v>
      </c>
      <c r="E1217" s="16">
        <v>3</v>
      </c>
      <c r="F1217" s="16">
        <v>2</v>
      </c>
      <c r="G1217" s="14">
        <f t="shared" si="90"/>
        <v>17</v>
      </c>
      <c r="H1217" s="14">
        <f t="shared" si="91"/>
        <v>0</v>
      </c>
      <c r="I1217" s="14">
        <f t="shared" si="92"/>
        <v>1</v>
      </c>
      <c r="J1217" s="14">
        <f t="shared" si="93"/>
        <v>3</v>
      </c>
      <c r="K1217" s="14">
        <f t="shared" si="94"/>
        <v>2</v>
      </c>
    </row>
    <row r="1218" spans="1:11" x14ac:dyDescent="0.35">
      <c r="A1218" s="23">
        <v>100000</v>
      </c>
      <c r="B1218" s="17">
        <v>7</v>
      </c>
      <c r="C1218" s="17">
        <v>1</v>
      </c>
      <c r="D1218" s="17">
        <v>1</v>
      </c>
      <c r="E1218" s="17">
        <v>3</v>
      </c>
      <c r="F1218" s="17">
        <v>2</v>
      </c>
      <c r="G1218" s="14">
        <f t="shared" si="90"/>
        <v>7</v>
      </c>
      <c r="H1218" s="14">
        <f t="shared" si="91"/>
        <v>1</v>
      </c>
      <c r="I1218" s="14">
        <f t="shared" si="92"/>
        <v>1</v>
      </c>
      <c r="J1218" s="14">
        <f t="shared" si="93"/>
        <v>3</v>
      </c>
      <c r="K1218" s="14">
        <f t="shared" si="94"/>
        <v>2</v>
      </c>
    </row>
    <row r="1219" spans="1:11" x14ac:dyDescent="0.35">
      <c r="A1219" s="22">
        <v>40000</v>
      </c>
      <c r="B1219" s="16">
        <v>12</v>
      </c>
      <c r="C1219" s="17">
        <v>0</v>
      </c>
      <c r="D1219" s="17">
        <v>0</v>
      </c>
      <c r="E1219" s="16">
        <v>0</v>
      </c>
      <c r="F1219" s="16">
        <v>3</v>
      </c>
      <c r="G1219" s="14">
        <f t="shared" si="90"/>
        <v>12</v>
      </c>
      <c r="H1219" s="14">
        <f t="shared" si="91"/>
        <v>0</v>
      </c>
      <c r="I1219" s="14">
        <f t="shared" si="92"/>
        <v>0</v>
      </c>
      <c r="J1219" s="14">
        <f t="shared" si="93"/>
        <v>0</v>
      </c>
      <c r="K1219" s="14">
        <f t="shared" si="94"/>
        <v>3</v>
      </c>
    </row>
    <row r="1220" spans="1:11" x14ac:dyDescent="0.35">
      <c r="A1220" s="23">
        <v>37500</v>
      </c>
      <c r="B1220" s="17">
        <v>8</v>
      </c>
      <c r="C1220" s="17">
        <v>1</v>
      </c>
      <c r="D1220" s="17">
        <v>0</v>
      </c>
      <c r="E1220" s="17">
        <v>0</v>
      </c>
      <c r="F1220" s="17">
        <v>3</v>
      </c>
      <c r="G1220" s="14">
        <f t="shared" ref="G1220:G1268" si="95">IF($A1220="z","z",B1220)</f>
        <v>8</v>
      </c>
      <c r="H1220" s="14">
        <f t="shared" ref="H1220:H1268" si="96">IF($A1220="z","z",C1220)</f>
        <v>1</v>
      </c>
      <c r="I1220" s="14">
        <f t="shared" ref="I1220:I1268" si="97">IF($A1220="z","z",D1220)</f>
        <v>0</v>
      </c>
      <c r="J1220" s="14">
        <f t="shared" ref="J1220:J1268" si="98">IF($A1220="z","z",E1220)</f>
        <v>0</v>
      </c>
      <c r="K1220" s="14">
        <f t="shared" ref="K1220:K1268" si="99">IF($A1220="z","z",F1220)</f>
        <v>3</v>
      </c>
    </row>
    <row r="1221" spans="1:11" x14ac:dyDescent="0.35">
      <c r="A1221" s="22">
        <v>63000</v>
      </c>
      <c r="B1221" s="16">
        <v>11</v>
      </c>
      <c r="C1221" s="17">
        <v>1</v>
      </c>
      <c r="D1221" s="17">
        <v>1</v>
      </c>
      <c r="E1221" s="16">
        <v>2</v>
      </c>
      <c r="F1221" s="16">
        <v>2</v>
      </c>
      <c r="G1221" s="14">
        <f t="shared" si="95"/>
        <v>11</v>
      </c>
      <c r="H1221" s="14">
        <f t="shared" si="96"/>
        <v>1</v>
      </c>
      <c r="I1221" s="14">
        <f t="shared" si="97"/>
        <v>1</v>
      </c>
      <c r="J1221" s="14">
        <f t="shared" si="98"/>
        <v>2</v>
      </c>
      <c r="K1221" s="14">
        <f t="shared" si="99"/>
        <v>2</v>
      </c>
    </row>
    <row r="1222" spans="1:11" x14ac:dyDescent="0.35">
      <c r="A1222" s="23">
        <v>535000</v>
      </c>
      <c r="B1222" s="17">
        <v>15</v>
      </c>
      <c r="C1222" s="17">
        <v>0</v>
      </c>
      <c r="D1222" s="17">
        <v>1</v>
      </c>
      <c r="E1222" s="17">
        <v>0</v>
      </c>
      <c r="F1222" s="17">
        <v>3</v>
      </c>
      <c r="G1222" s="14">
        <f t="shared" si="95"/>
        <v>15</v>
      </c>
      <c r="H1222" s="14">
        <f t="shared" si="96"/>
        <v>0</v>
      </c>
      <c r="I1222" s="14">
        <f t="shared" si="97"/>
        <v>1</v>
      </c>
      <c r="J1222" s="14">
        <f t="shared" si="98"/>
        <v>0</v>
      </c>
      <c r="K1222" s="14">
        <f t="shared" si="99"/>
        <v>3</v>
      </c>
    </row>
    <row r="1223" spans="1:11" x14ac:dyDescent="0.35">
      <c r="A1223" s="22">
        <v>237000</v>
      </c>
      <c r="B1223" s="16">
        <v>11</v>
      </c>
      <c r="C1223" s="17">
        <v>0</v>
      </c>
      <c r="D1223" s="17">
        <v>1</v>
      </c>
      <c r="E1223" s="16">
        <v>0</v>
      </c>
      <c r="F1223" s="16">
        <v>3</v>
      </c>
      <c r="G1223" s="14">
        <f t="shared" si="95"/>
        <v>11</v>
      </c>
      <c r="H1223" s="14">
        <f t="shared" si="96"/>
        <v>0</v>
      </c>
      <c r="I1223" s="14">
        <f t="shared" si="97"/>
        <v>1</v>
      </c>
      <c r="J1223" s="14">
        <f t="shared" si="98"/>
        <v>0</v>
      </c>
      <c r="K1223" s="14">
        <f t="shared" si="99"/>
        <v>3</v>
      </c>
    </row>
    <row r="1224" spans="1:11" x14ac:dyDescent="0.35">
      <c r="A1224" s="23" t="s">
        <v>1687</v>
      </c>
      <c r="B1224" s="17">
        <v>15</v>
      </c>
      <c r="C1224" s="17">
        <v>1</v>
      </c>
      <c r="D1224" s="17">
        <v>1</v>
      </c>
      <c r="E1224" s="17">
        <v>3</v>
      </c>
      <c r="F1224" s="17">
        <v>2</v>
      </c>
      <c r="G1224" s="14" t="str">
        <f t="shared" si="95"/>
        <v>z</v>
      </c>
      <c r="H1224" s="14" t="str">
        <f t="shared" si="96"/>
        <v>z</v>
      </c>
      <c r="I1224" s="14" t="str">
        <f t="shared" si="97"/>
        <v>z</v>
      </c>
      <c r="J1224" s="14" t="str">
        <f t="shared" si="98"/>
        <v>z</v>
      </c>
      <c r="K1224" s="14" t="str">
        <f t="shared" si="99"/>
        <v>z</v>
      </c>
    </row>
    <row r="1225" spans="1:11" x14ac:dyDescent="0.35">
      <c r="A1225" s="22">
        <v>500000</v>
      </c>
      <c r="B1225" s="16">
        <v>9</v>
      </c>
      <c r="C1225" s="17">
        <v>0</v>
      </c>
      <c r="D1225" s="17">
        <v>1</v>
      </c>
      <c r="E1225" s="16">
        <v>3</v>
      </c>
      <c r="F1225" s="16">
        <v>2</v>
      </c>
      <c r="G1225" s="14">
        <f t="shared" si="95"/>
        <v>9</v>
      </c>
      <c r="H1225" s="14">
        <f t="shared" si="96"/>
        <v>0</v>
      </c>
      <c r="I1225" s="14">
        <f t="shared" si="97"/>
        <v>1</v>
      </c>
      <c r="J1225" s="14">
        <f t="shared" si="98"/>
        <v>3</v>
      </c>
      <c r="K1225" s="14">
        <f t="shared" si="99"/>
        <v>2</v>
      </c>
    </row>
    <row r="1226" spans="1:11" x14ac:dyDescent="0.35">
      <c r="A1226" s="23">
        <v>450000</v>
      </c>
      <c r="B1226" s="17">
        <v>16</v>
      </c>
      <c r="C1226" s="17">
        <v>0</v>
      </c>
      <c r="D1226" s="17">
        <v>1</v>
      </c>
      <c r="E1226" s="17">
        <v>8</v>
      </c>
      <c r="F1226" s="17">
        <v>3</v>
      </c>
      <c r="G1226" s="14">
        <f t="shared" si="95"/>
        <v>16</v>
      </c>
      <c r="H1226" s="14">
        <f t="shared" si="96"/>
        <v>0</v>
      </c>
      <c r="I1226" s="14">
        <f t="shared" si="97"/>
        <v>1</v>
      </c>
      <c r="J1226" s="14">
        <f t="shared" si="98"/>
        <v>8</v>
      </c>
      <c r="K1226" s="14">
        <f t="shared" si="99"/>
        <v>3</v>
      </c>
    </row>
    <row r="1227" spans="1:11" x14ac:dyDescent="0.35">
      <c r="A1227" s="22">
        <v>400000</v>
      </c>
      <c r="B1227" s="16">
        <v>14</v>
      </c>
      <c r="C1227" s="17">
        <v>1</v>
      </c>
      <c r="D1227" s="17">
        <v>1</v>
      </c>
      <c r="E1227" s="16">
        <v>8</v>
      </c>
      <c r="F1227" s="16">
        <v>3</v>
      </c>
      <c r="G1227" s="14">
        <f t="shared" si="95"/>
        <v>14</v>
      </c>
      <c r="H1227" s="14">
        <f t="shared" si="96"/>
        <v>1</v>
      </c>
      <c r="I1227" s="14">
        <f t="shared" si="97"/>
        <v>1</v>
      </c>
      <c r="J1227" s="14">
        <f t="shared" si="98"/>
        <v>8</v>
      </c>
      <c r="K1227" s="14">
        <f t="shared" si="99"/>
        <v>3</v>
      </c>
    </row>
    <row r="1228" spans="1:11" x14ac:dyDescent="0.35">
      <c r="A1228" s="23">
        <v>30000</v>
      </c>
      <c r="B1228" s="17">
        <v>6</v>
      </c>
      <c r="C1228" s="17">
        <v>1</v>
      </c>
      <c r="D1228" s="17">
        <v>1</v>
      </c>
      <c r="E1228" s="17">
        <v>8</v>
      </c>
      <c r="F1228" s="17">
        <v>3</v>
      </c>
      <c r="G1228" s="14">
        <f t="shared" si="95"/>
        <v>6</v>
      </c>
      <c r="H1228" s="14">
        <f t="shared" si="96"/>
        <v>1</v>
      </c>
      <c r="I1228" s="14">
        <f t="shared" si="97"/>
        <v>1</v>
      </c>
      <c r="J1228" s="14">
        <f t="shared" si="98"/>
        <v>8</v>
      </c>
      <c r="K1228" s="14">
        <f t="shared" si="99"/>
        <v>3</v>
      </c>
    </row>
    <row r="1229" spans="1:11" x14ac:dyDescent="0.35">
      <c r="A1229" s="22">
        <v>2970000</v>
      </c>
      <c r="B1229" s="16">
        <v>12</v>
      </c>
      <c r="C1229" s="17">
        <v>0</v>
      </c>
      <c r="D1229" s="17">
        <v>1</v>
      </c>
      <c r="E1229" s="16">
        <v>6</v>
      </c>
      <c r="F1229" s="16">
        <v>2</v>
      </c>
      <c r="G1229" s="14">
        <f t="shared" si="95"/>
        <v>12</v>
      </c>
      <c r="H1229" s="14">
        <f t="shared" si="96"/>
        <v>0</v>
      </c>
      <c r="I1229" s="14">
        <f t="shared" si="97"/>
        <v>1</v>
      </c>
      <c r="J1229" s="14">
        <f t="shared" si="98"/>
        <v>6</v>
      </c>
      <c r="K1229" s="14">
        <f t="shared" si="99"/>
        <v>2</v>
      </c>
    </row>
    <row r="1230" spans="1:11" x14ac:dyDescent="0.35">
      <c r="A1230" s="23">
        <v>527000</v>
      </c>
      <c r="B1230" s="17">
        <v>6</v>
      </c>
      <c r="C1230" s="17">
        <v>1</v>
      </c>
      <c r="D1230" s="17">
        <v>1</v>
      </c>
      <c r="E1230" s="17">
        <v>6</v>
      </c>
      <c r="F1230" s="17">
        <v>2</v>
      </c>
      <c r="G1230" s="14">
        <f t="shared" si="95"/>
        <v>6</v>
      </c>
      <c r="H1230" s="14">
        <f t="shared" si="96"/>
        <v>1</v>
      </c>
      <c r="I1230" s="14">
        <f t="shared" si="97"/>
        <v>1</v>
      </c>
      <c r="J1230" s="14">
        <f t="shared" si="98"/>
        <v>6</v>
      </c>
      <c r="K1230" s="14">
        <f t="shared" si="99"/>
        <v>2</v>
      </c>
    </row>
    <row r="1231" spans="1:11" x14ac:dyDescent="0.35">
      <c r="A1231" s="22">
        <v>1386000</v>
      </c>
      <c r="B1231" s="16">
        <v>13</v>
      </c>
      <c r="C1231" s="17">
        <v>0</v>
      </c>
      <c r="D1231" s="17">
        <v>1</v>
      </c>
      <c r="E1231" s="16">
        <v>7</v>
      </c>
      <c r="F1231" s="16">
        <v>3</v>
      </c>
      <c r="G1231" s="14">
        <f t="shared" si="95"/>
        <v>13</v>
      </c>
      <c r="H1231" s="14">
        <f t="shared" si="96"/>
        <v>0</v>
      </c>
      <c r="I1231" s="14">
        <f t="shared" si="97"/>
        <v>1</v>
      </c>
      <c r="J1231" s="14">
        <f t="shared" si="98"/>
        <v>7</v>
      </c>
      <c r="K1231" s="14">
        <f t="shared" si="99"/>
        <v>3</v>
      </c>
    </row>
    <row r="1232" spans="1:11" x14ac:dyDescent="0.35">
      <c r="A1232" s="23">
        <v>1366000</v>
      </c>
      <c r="B1232" s="17">
        <v>13</v>
      </c>
      <c r="C1232" s="17">
        <v>1</v>
      </c>
      <c r="D1232" s="17">
        <v>1</v>
      </c>
      <c r="E1232" s="17">
        <v>7</v>
      </c>
      <c r="F1232" s="17">
        <v>3</v>
      </c>
      <c r="G1232" s="14">
        <f t="shared" si="95"/>
        <v>13</v>
      </c>
      <c r="H1232" s="14">
        <f t="shared" si="96"/>
        <v>1</v>
      </c>
      <c r="I1232" s="14">
        <f t="shared" si="97"/>
        <v>1</v>
      </c>
      <c r="J1232" s="14">
        <f t="shared" si="98"/>
        <v>7</v>
      </c>
      <c r="K1232" s="14">
        <f t="shared" si="99"/>
        <v>3</v>
      </c>
    </row>
    <row r="1233" spans="1:11" x14ac:dyDescent="0.35">
      <c r="A1233" s="22">
        <v>904000</v>
      </c>
      <c r="B1233" s="16">
        <v>10</v>
      </c>
      <c r="C1233" s="17">
        <v>0</v>
      </c>
      <c r="D1233" s="17">
        <v>1</v>
      </c>
      <c r="E1233" s="16">
        <v>7</v>
      </c>
      <c r="F1233" s="16">
        <v>3</v>
      </c>
      <c r="G1233" s="14">
        <f t="shared" si="95"/>
        <v>10</v>
      </c>
      <c r="H1233" s="14">
        <f t="shared" si="96"/>
        <v>0</v>
      </c>
      <c r="I1233" s="14">
        <f t="shared" si="97"/>
        <v>1</v>
      </c>
      <c r="J1233" s="14">
        <f t="shared" si="98"/>
        <v>7</v>
      </c>
      <c r="K1233" s="14">
        <f t="shared" si="99"/>
        <v>3</v>
      </c>
    </row>
    <row r="1234" spans="1:11" x14ac:dyDescent="0.35">
      <c r="A1234" s="23">
        <v>129000</v>
      </c>
      <c r="B1234" s="17">
        <v>12</v>
      </c>
      <c r="C1234" s="17">
        <v>0</v>
      </c>
      <c r="D1234" s="17">
        <v>0</v>
      </c>
      <c r="E1234" s="17">
        <v>0</v>
      </c>
      <c r="F1234" s="17">
        <v>4</v>
      </c>
      <c r="G1234" s="14">
        <f t="shared" si="95"/>
        <v>12</v>
      </c>
      <c r="H1234" s="14">
        <f t="shared" si="96"/>
        <v>0</v>
      </c>
      <c r="I1234" s="14">
        <f t="shared" si="97"/>
        <v>0</v>
      </c>
      <c r="J1234" s="14">
        <f t="shared" si="98"/>
        <v>0</v>
      </c>
      <c r="K1234" s="14">
        <f t="shared" si="99"/>
        <v>4</v>
      </c>
    </row>
    <row r="1235" spans="1:11" x14ac:dyDescent="0.35">
      <c r="A1235" s="22">
        <v>86000</v>
      </c>
      <c r="B1235" s="16">
        <v>9</v>
      </c>
      <c r="C1235" s="17">
        <v>0</v>
      </c>
      <c r="D1235" s="17">
        <v>0</v>
      </c>
      <c r="E1235" s="16">
        <v>0</v>
      </c>
      <c r="F1235" s="16">
        <v>4</v>
      </c>
      <c r="G1235" s="14">
        <f t="shared" si="95"/>
        <v>9</v>
      </c>
      <c r="H1235" s="14">
        <f t="shared" si="96"/>
        <v>0</v>
      </c>
      <c r="I1235" s="14">
        <f t="shared" si="97"/>
        <v>0</v>
      </c>
      <c r="J1235" s="14">
        <f t="shared" si="98"/>
        <v>0</v>
      </c>
      <c r="K1235" s="14">
        <f t="shared" si="99"/>
        <v>4</v>
      </c>
    </row>
    <row r="1236" spans="1:11" x14ac:dyDescent="0.35">
      <c r="A1236" s="23" t="s">
        <v>1687</v>
      </c>
      <c r="B1236" s="17">
        <v>7</v>
      </c>
      <c r="C1236" s="17">
        <v>0</v>
      </c>
      <c r="D1236" s="17">
        <v>0</v>
      </c>
      <c r="E1236" s="17">
        <v>0</v>
      </c>
      <c r="F1236" s="17">
        <v>4</v>
      </c>
      <c r="G1236" s="14" t="str">
        <f t="shared" si="95"/>
        <v>z</v>
      </c>
      <c r="H1236" s="14" t="str">
        <f t="shared" si="96"/>
        <v>z</v>
      </c>
      <c r="I1236" s="14" t="str">
        <f t="shared" si="97"/>
        <v>z</v>
      </c>
      <c r="J1236" s="14" t="str">
        <f t="shared" si="98"/>
        <v>z</v>
      </c>
      <c r="K1236" s="14" t="str">
        <f t="shared" si="99"/>
        <v>z</v>
      </c>
    </row>
    <row r="1237" spans="1:11" x14ac:dyDescent="0.35">
      <c r="A1237" s="22" t="s">
        <v>1687</v>
      </c>
      <c r="B1237" s="16">
        <v>17</v>
      </c>
      <c r="C1237" s="17">
        <v>0</v>
      </c>
      <c r="D1237" s="17">
        <v>1</v>
      </c>
      <c r="E1237" s="16">
        <v>4</v>
      </c>
      <c r="F1237" s="16">
        <v>4</v>
      </c>
      <c r="G1237" s="14" t="str">
        <f t="shared" si="95"/>
        <v>z</v>
      </c>
      <c r="H1237" s="14" t="str">
        <f t="shared" si="96"/>
        <v>z</v>
      </c>
      <c r="I1237" s="14" t="str">
        <f t="shared" si="97"/>
        <v>z</v>
      </c>
      <c r="J1237" s="14" t="str">
        <f t="shared" si="98"/>
        <v>z</v>
      </c>
      <c r="K1237" s="14" t="str">
        <f t="shared" si="99"/>
        <v>z</v>
      </c>
    </row>
    <row r="1238" spans="1:11" x14ac:dyDescent="0.35">
      <c r="A1238" s="23" t="s">
        <v>1687</v>
      </c>
      <c r="B1238" s="17">
        <v>14</v>
      </c>
      <c r="C1238" s="17">
        <v>0</v>
      </c>
      <c r="D1238" s="17">
        <v>1</v>
      </c>
      <c r="E1238" s="17">
        <v>4</v>
      </c>
      <c r="F1238" s="17">
        <v>4</v>
      </c>
      <c r="G1238" s="14" t="str">
        <f t="shared" si="95"/>
        <v>z</v>
      </c>
      <c r="H1238" s="14" t="str">
        <f t="shared" si="96"/>
        <v>z</v>
      </c>
      <c r="I1238" s="14" t="str">
        <f t="shared" si="97"/>
        <v>z</v>
      </c>
      <c r="J1238" s="14" t="str">
        <f t="shared" si="98"/>
        <v>z</v>
      </c>
      <c r="K1238" s="14" t="str">
        <f t="shared" si="99"/>
        <v>z</v>
      </c>
    </row>
    <row r="1239" spans="1:11" x14ac:dyDescent="0.35">
      <c r="A1239" s="22" t="s">
        <v>1687</v>
      </c>
      <c r="B1239" s="16">
        <v>10</v>
      </c>
      <c r="C1239" s="17">
        <v>1</v>
      </c>
      <c r="D1239" s="17">
        <v>1</v>
      </c>
      <c r="E1239" s="16">
        <v>4</v>
      </c>
      <c r="F1239" s="16">
        <v>4</v>
      </c>
      <c r="G1239" s="14" t="str">
        <f t="shared" si="95"/>
        <v>z</v>
      </c>
      <c r="H1239" s="14" t="str">
        <f t="shared" si="96"/>
        <v>z</v>
      </c>
      <c r="I1239" s="14" t="str">
        <f t="shared" si="97"/>
        <v>z</v>
      </c>
      <c r="J1239" s="14" t="str">
        <f t="shared" si="98"/>
        <v>z</v>
      </c>
      <c r="K1239" s="14" t="str">
        <f t="shared" si="99"/>
        <v>z</v>
      </c>
    </row>
    <row r="1240" spans="1:11" x14ac:dyDescent="0.35">
      <c r="A1240" s="23">
        <v>1049000</v>
      </c>
      <c r="B1240" s="17">
        <v>10</v>
      </c>
      <c r="C1240" s="17">
        <v>1</v>
      </c>
      <c r="D1240" s="17">
        <v>1</v>
      </c>
      <c r="E1240" s="17">
        <v>16</v>
      </c>
      <c r="F1240" s="17">
        <v>2</v>
      </c>
      <c r="G1240" s="14">
        <f t="shared" si="95"/>
        <v>10</v>
      </c>
      <c r="H1240" s="14">
        <f t="shared" si="96"/>
        <v>1</v>
      </c>
      <c r="I1240" s="14">
        <f t="shared" si="97"/>
        <v>1</v>
      </c>
      <c r="J1240" s="14">
        <f t="shared" si="98"/>
        <v>16</v>
      </c>
      <c r="K1240" s="14">
        <f t="shared" si="99"/>
        <v>2</v>
      </c>
    </row>
    <row r="1241" spans="1:11" x14ac:dyDescent="0.35">
      <c r="A1241" s="22">
        <v>536000</v>
      </c>
      <c r="B1241" s="16">
        <v>7</v>
      </c>
      <c r="C1241" s="17">
        <v>0</v>
      </c>
      <c r="D1241" s="17">
        <v>1</v>
      </c>
      <c r="E1241" s="16">
        <v>16</v>
      </c>
      <c r="F1241" s="16">
        <v>2</v>
      </c>
      <c r="G1241" s="14">
        <f t="shared" si="95"/>
        <v>7</v>
      </c>
      <c r="H1241" s="14">
        <f t="shared" si="96"/>
        <v>0</v>
      </c>
      <c r="I1241" s="14">
        <f t="shared" si="97"/>
        <v>1</v>
      </c>
      <c r="J1241" s="14">
        <f t="shared" si="98"/>
        <v>16</v>
      </c>
      <c r="K1241" s="14">
        <f t="shared" si="99"/>
        <v>2</v>
      </c>
    </row>
    <row r="1242" spans="1:11" x14ac:dyDescent="0.35">
      <c r="A1242" s="23" t="s">
        <v>1687</v>
      </c>
      <c r="B1242" s="17">
        <v>15</v>
      </c>
      <c r="C1242" s="17">
        <v>1</v>
      </c>
      <c r="D1242" s="17">
        <v>1</v>
      </c>
      <c r="E1242" s="17">
        <v>4</v>
      </c>
      <c r="F1242" s="17">
        <v>3</v>
      </c>
      <c r="G1242" s="14" t="str">
        <f t="shared" si="95"/>
        <v>z</v>
      </c>
      <c r="H1242" s="14" t="str">
        <f t="shared" si="96"/>
        <v>z</v>
      </c>
      <c r="I1242" s="14" t="str">
        <f t="shared" si="97"/>
        <v>z</v>
      </c>
      <c r="J1242" s="14" t="str">
        <f t="shared" si="98"/>
        <v>z</v>
      </c>
      <c r="K1242" s="14" t="str">
        <f t="shared" si="99"/>
        <v>z</v>
      </c>
    </row>
    <row r="1243" spans="1:11" x14ac:dyDescent="0.35">
      <c r="A1243" s="22" t="s">
        <v>1687</v>
      </c>
      <c r="B1243" s="16">
        <v>17</v>
      </c>
      <c r="C1243" s="17">
        <v>1</v>
      </c>
      <c r="D1243" s="17">
        <v>0</v>
      </c>
      <c r="E1243" s="16">
        <v>9</v>
      </c>
      <c r="F1243" s="16">
        <v>4</v>
      </c>
      <c r="G1243" s="14" t="str">
        <f t="shared" si="95"/>
        <v>z</v>
      </c>
      <c r="H1243" s="14" t="str">
        <f t="shared" si="96"/>
        <v>z</v>
      </c>
      <c r="I1243" s="14" t="str">
        <f t="shared" si="97"/>
        <v>z</v>
      </c>
      <c r="J1243" s="14" t="str">
        <f t="shared" si="98"/>
        <v>z</v>
      </c>
      <c r="K1243" s="14" t="str">
        <f t="shared" si="99"/>
        <v>z</v>
      </c>
    </row>
    <row r="1244" spans="1:11" x14ac:dyDescent="0.35">
      <c r="A1244" s="23">
        <v>1456000</v>
      </c>
      <c r="B1244" s="17">
        <v>13</v>
      </c>
      <c r="C1244" s="17">
        <v>1</v>
      </c>
      <c r="D1244" s="17">
        <v>0</v>
      </c>
      <c r="E1244" s="17">
        <v>9</v>
      </c>
      <c r="F1244" s="17">
        <v>4</v>
      </c>
      <c r="G1244" s="14">
        <f t="shared" si="95"/>
        <v>13</v>
      </c>
      <c r="H1244" s="14">
        <f t="shared" si="96"/>
        <v>1</v>
      </c>
      <c r="I1244" s="14">
        <f t="shared" si="97"/>
        <v>0</v>
      </c>
      <c r="J1244" s="14">
        <f t="shared" si="98"/>
        <v>9</v>
      </c>
      <c r="K1244" s="14">
        <f t="shared" si="99"/>
        <v>4</v>
      </c>
    </row>
    <row r="1245" spans="1:11" x14ac:dyDescent="0.35">
      <c r="A1245" s="22">
        <v>1370000</v>
      </c>
      <c r="B1245" s="16">
        <v>17</v>
      </c>
      <c r="C1245" s="17">
        <v>0</v>
      </c>
      <c r="D1245" s="17">
        <v>1</v>
      </c>
      <c r="E1245" s="16">
        <v>6</v>
      </c>
      <c r="F1245" s="16">
        <v>6</v>
      </c>
      <c r="G1245" s="14">
        <f t="shared" si="95"/>
        <v>17</v>
      </c>
      <c r="H1245" s="14">
        <f t="shared" si="96"/>
        <v>0</v>
      </c>
      <c r="I1245" s="14">
        <f t="shared" si="97"/>
        <v>1</v>
      </c>
      <c r="J1245" s="14">
        <f t="shared" si="98"/>
        <v>6</v>
      </c>
      <c r="K1245" s="14">
        <f t="shared" si="99"/>
        <v>6</v>
      </c>
    </row>
    <row r="1246" spans="1:11" x14ac:dyDescent="0.35">
      <c r="A1246" s="23">
        <v>425000</v>
      </c>
      <c r="B1246" s="17">
        <v>15</v>
      </c>
      <c r="C1246" s="17">
        <v>1</v>
      </c>
      <c r="D1246" s="17">
        <v>1</v>
      </c>
      <c r="E1246" s="17">
        <v>6</v>
      </c>
      <c r="F1246" s="17">
        <v>6</v>
      </c>
      <c r="G1246" s="14">
        <f t="shared" si="95"/>
        <v>15</v>
      </c>
      <c r="H1246" s="14">
        <f t="shared" si="96"/>
        <v>1</v>
      </c>
      <c r="I1246" s="14">
        <f t="shared" si="97"/>
        <v>1</v>
      </c>
      <c r="J1246" s="14">
        <f t="shared" si="98"/>
        <v>6</v>
      </c>
      <c r="K1246" s="14">
        <f t="shared" si="99"/>
        <v>6</v>
      </c>
    </row>
    <row r="1247" spans="1:11" x14ac:dyDescent="0.35">
      <c r="A1247" s="22">
        <v>245000</v>
      </c>
      <c r="B1247" s="16">
        <v>13</v>
      </c>
      <c r="C1247" s="17">
        <v>1</v>
      </c>
      <c r="D1247" s="17">
        <v>1</v>
      </c>
      <c r="E1247" s="16">
        <v>6</v>
      </c>
      <c r="F1247" s="16">
        <v>6</v>
      </c>
      <c r="G1247" s="14">
        <f t="shared" si="95"/>
        <v>13</v>
      </c>
      <c r="H1247" s="14">
        <f t="shared" si="96"/>
        <v>1</v>
      </c>
      <c r="I1247" s="14">
        <f t="shared" si="97"/>
        <v>1</v>
      </c>
      <c r="J1247" s="14">
        <f t="shared" si="98"/>
        <v>6</v>
      </c>
      <c r="K1247" s="14">
        <f t="shared" si="99"/>
        <v>6</v>
      </c>
    </row>
    <row r="1248" spans="1:11" x14ac:dyDescent="0.35">
      <c r="A1248" s="23">
        <v>62000</v>
      </c>
      <c r="B1248" s="17">
        <v>10</v>
      </c>
      <c r="C1248" s="17">
        <v>0</v>
      </c>
      <c r="D1248" s="17">
        <v>1</v>
      </c>
      <c r="E1248" s="17">
        <v>6</v>
      </c>
      <c r="F1248" s="17">
        <v>6</v>
      </c>
      <c r="G1248" s="14">
        <f t="shared" si="95"/>
        <v>10</v>
      </c>
      <c r="H1248" s="14">
        <f t="shared" si="96"/>
        <v>0</v>
      </c>
      <c r="I1248" s="14">
        <f t="shared" si="97"/>
        <v>1</v>
      </c>
      <c r="J1248" s="14">
        <f t="shared" si="98"/>
        <v>6</v>
      </c>
      <c r="K1248" s="14">
        <f t="shared" si="99"/>
        <v>6</v>
      </c>
    </row>
    <row r="1249" spans="1:11" x14ac:dyDescent="0.35">
      <c r="A1249" s="22">
        <v>25000</v>
      </c>
      <c r="B1249" s="16">
        <v>7</v>
      </c>
      <c r="C1249" s="17">
        <v>0</v>
      </c>
      <c r="D1249" s="17">
        <v>1</v>
      </c>
      <c r="E1249" s="16">
        <v>6</v>
      </c>
      <c r="F1249" s="16">
        <v>6</v>
      </c>
      <c r="G1249" s="14">
        <f t="shared" si="95"/>
        <v>7</v>
      </c>
      <c r="H1249" s="14">
        <f t="shared" si="96"/>
        <v>0</v>
      </c>
      <c r="I1249" s="14">
        <f t="shared" si="97"/>
        <v>1</v>
      </c>
      <c r="J1249" s="14">
        <f t="shared" si="98"/>
        <v>6</v>
      </c>
      <c r="K1249" s="14">
        <f t="shared" si="99"/>
        <v>6</v>
      </c>
    </row>
    <row r="1250" spans="1:11" x14ac:dyDescent="0.35">
      <c r="A1250" s="23">
        <v>18600</v>
      </c>
      <c r="B1250" s="17">
        <v>10</v>
      </c>
      <c r="C1250" s="17">
        <v>0</v>
      </c>
      <c r="D1250" s="17">
        <v>1</v>
      </c>
      <c r="E1250" s="17">
        <v>5</v>
      </c>
      <c r="F1250" s="17">
        <v>3</v>
      </c>
      <c r="G1250" s="14">
        <f t="shared" si="95"/>
        <v>10</v>
      </c>
      <c r="H1250" s="14">
        <f t="shared" si="96"/>
        <v>0</v>
      </c>
      <c r="I1250" s="14">
        <f t="shared" si="97"/>
        <v>1</v>
      </c>
      <c r="J1250" s="14">
        <f t="shared" si="98"/>
        <v>5</v>
      </c>
      <c r="K1250" s="14">
        <f t="shared" si="99"/>
        <v>3</v>
      </c>
    </row>
    <row r="1251" spans="1:11" x14ac:dyDescent="0.35">
      <c r="A1251" s="22">
        <v>40000</v>
      </c>
      <c r="B1251" s="16">
        <v>6</v>
      </c>
      <c r="C1251" s="17">
        <v>1</v>
      </c>
      <c r="D1251" s="17">
        <v>1</v>
      </c>
      <c r="E1251" s="16">
        <v>5</v>
      </c>
      <c r="F1251" s="16">
        <v>3</v>
      </c>
      <c r="G1251" s="14">
        <f t="shared" si="95"/>
        <v>6</v>
      </c>
      <c r="H1251" s="14">
        <f t="shared" si="96"/>
        <v>1</v>
      </c>
      <c r="I1251" s="14">
        <f t="shared" si="97"/>
        <v>1</v>
      </c>
      <c r="J1251" s="14">
        <f t="shared" si="98"/>
        <v>5</v>
      </c>
      <c r="K1251" s="14">
        <f t="shared" si="99"/>
        <v>3</v>
      </c>
    </row>
    <row r="1252" spans="1:11" x14ac:dyDescent="0.35">
      <c r="A1252" s="23" t="s">
        <v>1687</v>
      </c>
      <c r="B1252" s="17">
        <v>16</v>
      </c>
      <c r="C1252" s="17">
        <v>0</v>
      </c>
      <c r="D1252" s="17">
        <v>0</v>
      </c>
      <c r="E1252" s="17">
        <v>0</v>
      </c>
      <c r="F1252" s="17">
        <v>5</v>
      </c>
      <c r="G1252" s="14" t="str">
        <f t="shared" si="95"/>
        <v>z</v>
      </c>
      <c r="H1252" s="14" t="str">
        <f t="shared" si="96"/>
        <v>z</v>
      </c>
      <c r="I1252" s="14" t="str">
        <f t="shared" si="97"/>
        <v>z</v>
      </c>
      <c r="J1252" s="14" t="str">
        <f t="shared" si="98"/>
        <v>z</v>
      </c>
      <c r="K1252" s="14" t="str">
        <f t="shared" si="99"/>
        <v>z</v>
      </c>
    </row>
    <row r="1253" spans="1:11" x14ac:dyDescent="0.35">
      <c r="A1253" s="22" t="s">
        <v>1687</v>
      </c>
      <c r="B1253" s="16">
        <v>14</v>
      </c>
      <c r="C1253" s="17">
        <v>1</v>
      </c>
      <c r="D1253" s="17">
        <v>0</v>
      </c>
      <c r="E1253" s="16">
        <v>0</v>
      </c>
      <c r="F1253" s="16">
        <v>5</v>
      </c>
      <c r="G1253" s="14" t="str">
        <f t="shared" si="95"/>
        <v>z</v>
      </c>
      <c r="H1253" s="14" t="str">
        <f t="shared" si="96"/>
        <v>z</v>
      </c>
      <c r="I1253" s="14" t="str">
        <f t="shared" si="97"/>
        <v>z</v>
      </c>
      <c r="J1253" s="14" t="str">
        <f t="shared" si="98"/>
        <v>z</v>
      </c>
      <c r="K1253" s="14" t="str">
        <f t="shared" si="99"/>
        <v>z</v>
      </c>
    </row>
    <row r="1254" spans="1:11" x14ac:dyDescent="0.35">
      <c r="A1254" s="23">
        <v>1270000</v>
      </c>
      <c r="B1254" s="17">
        <v>11</v>
      </c>
      <c r="C1254" s="17">
        <v>0</v>
      </c>
      <c r="D1254" s="17">
        <v>0</v>
      </c>
      <c r="E1254" s="17">
        <v>0</v>
      </c>
      <c r="F1254" s="17">
        <v>5</v>
      </c>
      <c r="G1254" s="14">
        <f t="shared" si="95"/>
        <v>11</v>
      </c>
      <c r="H1254" s="14">
        <f t="shared" si="96"/>
        <v>0</v>
      </c>
      <c r="I1254" s="14">
        <f t="shared" si="97"/>
        <v>0</v>
      </c>
      <c r="J1254" s="14">
        <f t="shared" si="98"/>
        <v>0</v>
      </c>
      <c r="K1254" s="14">
        <f t="shared" si="99"/>
        <v>5</v>
      </c>
    </row>
    <row r="1255" spans="1:11" x14ac:dyDescent="0.35">
      <c r="A1255" s="22" t="s">
        <v>1687</v>
      </c>
      <c r="B1255" s="16">
        <v>13</v>
      </c>
      <c r="C1255" s="17">
        <v>0</v>
      </c>
      <c r="D1255" s="17">
        <v>1</v>
      </c>
      <c r="E1255" s="16">
        <v>0</v>
      </c>
      <c r="F1255" s="16">
        <v>2</v>
      </c>
      <c r="G1255" s="14" t="str">
        <f t="shared" si="95"/>
        <v>z</v>
      </c>
      <c r="H1255" s="14" t="str">
        <f t="shared" si="96"/>
        <v>z</v>
      </c>
      <c r="I1255" s="14" t="str">
        <f t="shared" si="97"/>
        <v>z</v>
      </c>
      <c r="J1255" s="14" t="str">
        <f t="shared" si="98"/>
        <v>z</v>
      </c>
      <c r="K1255" s="14" t="str">
        <f t="shared" si="99"/>
        <v>z</v>
      </c>
    </row>
    <row r="1256" spans="1:11" x14ac:dyDescent="0.35">
      <c r="A1256" s="23">
        <v>352500</v>
      </c>
      <c r="B1256" s="17">
        <v>14</v>
      </c>
      <c r="C1256" s="17">
        <v>0</v>
      </c>
      <c r="D1256" s="17">
        <v>1</v>
      </c>
      <c r="E1256" s="17">
        <v>9</v>
      </c>
      <c r="F1256" s="17">
        <v>3</v>
      </c>
      <c r="G1256" s="14">
        <f t="shared" si="95"/>
        <v>14</v>
      </c>
      <c r="H1256" s="14">
        <f t="shared" si="96"/>
        <v>0</v>
      </c>
      <c r="I1256" s="14">
        <f t="shared" si="97"/>
        <v>1</v>
      </c>
      <c r="J1256" s="14">
        <f t="shared" si="98"/>
        <v>9</v>
      </c>
      <c r="K1256" s="14">
        <f t="shared" si="99"/>
        <v>3</v>
      </c>
    </row>
    <row r="1257" spans="1:11" x14ac:dyDescent="0.35">
      <c r="A1257" s="22">
        <v>15500</v>
      </c>
      <c r="B1257" s="16">
        <v>10</v>
      </c>
      <c r="C1257" s="17">
        <v>0</v>
      </c>
      <c r="D1257" s="17">
        <v>1</v>
      </c>
      <c r="E1257" s="16">
        <v>9</v>
      </c>
      <c r="F1257" s="16">
        <v>3</v>
      </c>
      <c r="G1257" s="14">
        <f t="shared" si="95"/>
        <v>10</v>
      </c>
      <c r="H1257" s="14">
        <f t="shared" si="96"/>
        <v>0</v>
      </c>
      <c r="I1257" s="14">
        <f t="shared" si="97"/>
        <v>1</v>
      </c>
      <c r="J1257" s="14">
        <f t="shared" si="98"/>
        <v>9</v>
      </c>
      <c r="K1257" s="14">
        <f t="shared" si="99"/>
        <v>3</v>
      </c>
    </row>
    <row r="1258" spans="1:11" x14ac:dyDescent="0.35">
      <c r="A1258" s="23">
        <v>2085000</v>
      </c>
      <c r="B1258" s="17">
        <v>12</v>
      </c>
      <c r="C1258" s="17">
        <v>0</v>
      </c>
      <c r="D1258" s="17">
        <v>1</v>
      </c>
      <c r="E1258" s="17">
        <v>7</v>
      </c>
      <c r="F1258" s="17">
        <v>2</v>
      </c>
      <c r="G1258" s="14">
        <f t="shared" si="95"/>
        <v>12</v>
      </c>
      <c r="H1258" s="14">
        <f t="shared" si="96"/>
        <v>0</v>
      </c>
      <c r="I1258" s="14">
        <f t="shared" si="97"/>
        <v>1</v>
      </c>
      <c r="J1258" s="14">
        <f t="shared" si="98"/>
        <v>7</v>
      </c>
      <c r="K1258" s="14">
        <f t="shared" si="99"/>
        <v>2</v>
      </c>
    </row>
    <row r="1259" spans="1:11" x14ac:dyDescent="0.35">
      <c r="A1259" s="22">
        <v>945000</v>
      </c>
      <c r="B1259" s="16">
        <v>7</v>
      </c>
      <c r="C1259" s="17">
        <v>0</v>
      </c>
      <c r="D1259" s="17">
        <v>1</v>
      </c>
      <c r="E1259" s="16">
        <v>7</v>
      </c>
      <c r="F1259" s="16">
        <v>2</v>
      </c>
      <c r="G1259" s="14">
        <f t="shared" si="95"/>
        <v>7</v>
      </c>
      <c r="H1259" s="14">
        <f t="shared" si="96"/>
        <v>0</v>
      </c>
      <c r="I1259" s="14">
        <f t="shared" si="97"/>
        <v>1</v>
      </c>
      <c r="J1259" s="14">
        <f t="shared" si="98"/>
        <v>7</v>
      </c>
      <c r="K1259" s="14">
        <f t="shared" si="99"/>
        <v>2</v>
      </c>
    </row>
    <row r="1260" spans="1:11" x14ac:dyDescent="0.35">
      <c r="A1260" s="23" t="s">
        <v>1687</v>
      </c>
      <c r="B1260" s="17">
        <v>12</v>
      </c>
      <c r="C1260" s="17">
        <v>1</v>
      </c>
      <c r="D1260" s="17">
        <v>1</v>
      </c>
      <c r="E1260" s="17">
        <v>5</v>
      </c>
      <c r="F1260" s="17">
        <v>2</v>
      </c>
      <c r="G1260" s="14" t="str">
        <f t="shared" si="95"/>
        <v>z</v>
      </c>
      <c r="H1260" s="14" t="str">
        <f t="shared" si="96"/>
        <v>z</v>
      </c>
      <c r="I1260" s="14" t="str">
        <f t="shared" si="97"/>
        <v>z</v>
      </c>
      <c r="J1260" s="14" t="str">
        <f t="shared" si="98"/>
        <v>z</v>
      </c>
      <c r="K1260" s="14" t="str">
        <f t="shared" si="99"/>
        <v>z</v>
      </c>
    </row>
    <row r="1261" spans="1:11" x14ac:dyDescent="0.35">
      <c r="A1261" s="22">
        <v>370000</v>
      </c>
      <c r="B1261" s="16">
        <v>8</v>
      </c>
      <c r="C1261" s="17">
        <v>1</v>
      </c>
      <c r="D1261" s="17">
        <v>1</v>
      </c>
      <c r="E1261" s="16">
        <v>5</v>
      </c>
      <c r="F1261" s="16">
        <v>2</v>
      </c>
      <c r="G1261" s="14">
        <f t="shared" si="95"/>
        <v>8</v>
      </c>
      <c r="H1261" s="14">
        <f t="shared" si="96"/>
        <v>1</v>
      </c>
      <c r="I1261" s="14">
        <f t="shared" si="97"/>
        <v>1</v>
      </c>
      <c r="J1261" s="14">
        <f t="shared" si="98"/>
        <v>5</v>
      </c>
      <c r="K1261" s="14">
        <f t="shared" si="99"/>
        <v>2</v>
      </c>
    </row>
    <row r="1262" spans="1:11" x14ac:dyDescent="0.35">
      <c r="A1262" s="23" t="s">
        <v>1687</v>
      </c>
      <c r="B1262" s="17">
        <v>17</v>
      </c>
      <c r="C1262" s="17">
        <v>1</v>
      </c>
      <c r="D1262" s="17">
        <v>1</v>
      </c>
      <c r="E1262" s="17">
        <v>9</v>
      </c>
      <c r="F1262" s="17">
        <v>2</v>
      </c>
      <c r="G1262" s="14" t="str">
        <f t="shared" si="95"/>
        <v>z</v>
      </c>
      <c r="H1262" s="14" t="str">
        <f t="shared" si="96"/>
        <v>z</v>
      </c>
      <c r="I1262" s="14" t="str">
        <f t="shared" si="97"/>
        <v>z</v>
      </c>
      <c r="J1262" s="14" t="str">
        <f t="shared" si="98"/>
        <v>z</v>
      </c>
      <c r="K1262" s="14" t="str">
        <f t="shared" si="99"/>
        <v>z</v>
      </c>
    </row>
    <row r="1263" spans="1:11" x14ac:dyDescent="0.35">
      <c r="A1263" s="22">
        <v>808000</v>
      </c>
      <c r="B1263" s="16">
        <v>14</v>
      </c>
      <c r="C1263" s="17">
        <v>0</v>
      </c>
      <c r="D1263" s="17">
        <v>1</v>
      </c>
      <c r="E1263" s="16">
        <v>9</v>
      </c>
      <c r="F1263" s="16">
        <v>2</v>
      </c>
      <c r="G1263" s="14">
        <f t="shared" si="95"/>
        <v>14</v>
      </c>
      <c r="H1263" s="14">
        <f t="shared" si="96"/>
        <v>0</v>
      </c>
      <c r="I1263" s="14">
        <f t="shared" si="97"/>
        <v>1</v>
      </c>
      <c r="J1263" s="14">
        <f t="shared" si="98"/>
        <v>9</v>
      </c>
      <c r="K1263" s="14">
        <f t="shared" si="99"/>
        <v>2</v>
      </c>
    </row>
    <row r="1264" spans="1:11" x14ac:dyDescent="0.35">
      <c r="A1264" s="23">
        <v>5268400</v>
      </c>
      <c r="B1264" s="17">
        <v>17</v>
      </c>
      <c r="C1264" s="17">
        <v>1</v>
      </c>
      <c r="D1264" s="17">
        <v>1</v>
      </c>
      <c r="E1264" s="17">
        <v>7</v>
      </c>
      <c r="F1264" s="17">
        <v>1</v>
      </c>
      <c r="G1264" s="14">
        <f t="shared" si="95"/>
        <v>17</v>
      </c>
      <c r="H1264" s="14">
        <f t="shared" si="96"/>
        <v>1</v>
      </c>
      <c r="I1264" s="14">
        <f t="shared" si="97"/>
        <v>1</v>
      </c>
      <c r="J1264" s="14">
        <f t="shared" si="98"/>
        <v>7</v>
      </c>
      <c r="K1264" s="14">
        <f t="shared" si="99"/>
        <v>1</v>
      </c>
    </row>
    <row r="1265" spans="1:11" x14ac:dyDescent="0.35">
      <c r="A1265" s="22">
        <v>1279000</v>
      </c>
      <c r="B1265" s="16">
        <v>11</v>
      </c>
      <c r="C1265" s="17">
        <v>0</v>
      </c>
      <c r="D1265" s="17">
        <v>1</v>
      </c>
      <c r="E1265" s="16">
        <v>5</v>
      </c>
      <c r="F1265" s="16">
        <v>3</v>
      </c>
      <c r="G1265" s="14">
        <f t="shared" si="95"/>
        <v>11</v>
      </c>
      <c r="H1265" s="14">
        <f t="shared" si="96"/>
        <v>0</v>
      </c>
      <c r="I1265" s="14">
        <f t="shared" si="97"/>
        <v>1</v>
      </c>
      <c r="J1265" s="14">
        <f t="shared" si="98"/>
        <v>5</v>
      </c>
      <c r="K1265" s="14">
        <f t="shared" si="99"/>
        <v>3</v>
      </c>
    </row>
    <row r="1266" spans="1:11" x14ac:dyDescent="0.35">
      <c r="A1266" s="23">
        <v>279000</v>
      </c>
      <c r="B1266" s="17">
        <v>7</v>
      </c>
      <c r="C1266" s="17">
        <v>0</v>
      </c>
      <c r="D1266" s="17">
        <v>1</v>
      </c>
      <c r="E1266" s="17">
        <v>5</v>
      </c>
      <c r="F1266" s="17">
        <v>3</v>
      </c>
      <c r="G1266" s="14">
        <f t="shared" si="95"/>
        <v>7</v>
      </c>
      <c r="H1266" s="14">
        <f t="shared" si="96"/>
        <v>0</v>
      </c>
      <c r="I1266" s="14">
        <f t="shared" si="97"/>
        <v>1</v>
      </c>
      <c r="J1266" s="14">
        <f t="shared" si="98"/>
        <v>5</v>
      </c>
      <c r="K1266" s="14">
        <f t="shared" si="99"/>
        <v>3</v>
      </c>
    </row>
    <row r="1267" spans="1:11" x14ac:dyDescent="0.35">
      <c r="A1267" s="22">
        <v>613000</v>
      </c>
      <c r="B1267" s="16">
        <v>10</v>
      </c>
      <c r="C1267" s="17">
        <v>1</v>
      </c>
      <c r="D1267" s="17">
        <v>0</v>
      </c>
      <c r="E1267" s="16">
        <v>0</v>
      </c>
      <c r="F1267" s="16">
        <v>4</v>
      </c>
      <c r="G1267" s="14">
        <f t="shared" si="95"/>
        <v>10</v>
      </c>
      <c r="H1267" s="14">
        <f t="shared" si="96"/>
        <v>1</v>
      </c>
      <c r="I1267" s="14">
        <f t="shared" si="97"/>
        <v>0</v>
      </c>
      <c r="J1267" s="14">
        <f t="shared" si="98"/>
        <v>0</v>
      </c>
      <c r="K1267" s="14">
        <f t="shared" si="99"/>
        <v>4</v>
      </c>
    </row>
    <row r="1268" spans="1:11" x14ac:dyDescent="0.35">
      <c r="A1268" s="23">
        <v>581000</v>
      </c>
      <c r="B1268" s="17">
        <v>6</v>
      </c>
      <c r="C1268" s="17">
        <v>1</v>
      </c>
      <c r="D1268" s="17">
        <v>0</v>
      </c>
      <c r="E1268" s="17">
        <v>0</v>
      </c>
      <c r="F1268" s="17">
        <v>4</v>
      </c>
      <c r="G1268" s="14">
        <f t="shared" si="95"/>
        <v>6</v>
      </c>
      <c r="H1268" s="14">
        <f t="shared" si="96"/>
        <v>1</v>
      </c>
      <c r="I1268" s="14">
        <f t="shared" si="97"/>
        <v>0</v>
      </c>
      <c r="J1268" s="14">
        <f t="shared" si="98"/>
        <v>0</v>
      </c>
      <c r="K1268" s="14">
        <f t="shared" si="99"/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35DA5-0808-4152-ABBF-0291F417D64A}">
  <dimension ref="A1:F1001"/>
  <sheetViews>
    <sheetView workbookViewId="0">
      <selection activeCell="D2" sqref="D2"/>
    </sheetView>
  </sheetViews>
  <sheetFormatPr defaultRowHeight="14.5" x14ac:dyDescent="0.35"/>
  <cols>
    <col min="1" max="1" width="53.1796875" bestFit="1" customWidth="1"/>
    <col min="2" max="2" width="13.90625" customWidth="1"/>
    <col min="3" max="5" width="14.90625" customWidth="1"/>
    <col min="6" max="6" width="17.6328125" customWidth="1"/>
  </cols>
  <sheetData>
    <row r="1" spans="1:6" x14ac:dyDescent="0.35">
      <c r="A1" s="13" t="s">
        <v>48</v>
      </c>
      <c r="B1" s="13" t="s">
        <v>1703</v>
      </c>
      <c r="C1" s="13" t="s">
        <v>1702</v>
      </c>
      <c r="D1" s="13" t="s">
        <v>1700</v>
      </c>
      <c r="E1" s="13" t="s">
        <v>1699</v>
      </c>
      <c r="F1" s="13" t="s">
        <v>1701</v>
      </c>
    </row>
    <row r="2" spans="1:6" x14ac:dyDescent="0.35">
      <c r="A2" s="35" t="s">
        <v>1681</v>
      </c>
      <c r="B2" s="13" t="s">
        <v>1694</v>
      </c>
      <c r="C2" s="13" t="s">
        <v>1695</v>
      </c>
      <c r="D2" s="13" t="s">
        <v>1696</v>
      </c>
      <c r="E2" s="13" t="s">
        <v>1697</v>
      </c>
      <c r="F2" s="13" t="s">
        <v>1698</v>
      </c>
    </row>
    <row r="3" spans="1:6" x14ac:dyDescent="0.35">
      <c r="A3">
        <v>2220000</v>
      </c>
      <c r="B3">
        <v>14</v>
      </c>
      <c r="C3">
        <v>1</v>
      </c>
      <c r="D3">
        <v>0</v>
      </c>
      <c r="E3">
        <v>0</v>
      </c>
      <c r="F3">
        <v>5</v>
      </c>
    </row>
    <row r="4" spans="1:6" x14ac:dyDescent="0.35">
      <c r="A4">
        <v>138000</v>
      </c>
      <c r="B4">
        <v>12</v>
      </c>
      <c r="C4">
        <v>0</v>
      </c>
      <c r="D4">
        <v>0</v>
      </c>
      <c r="E4">
        <v>0</v>
      </c>
      <c r="F4">
        <v>5</v>
      </c>
    </row>
    <row r="5" spans="1:6" x14ac:dyDescent="0.35">
      <c r="A5">
        <v>115500</v>
      </c>
      <c r="B5">
        <v>10</v>
      </c>
      <c r="C5">
        <v>0</v>
      </c>
      <c r="D5">
        <v>0</v>
      </c>
      <c r="E5">
        <v>0</v>
      </c>
      <c r="F5">
        <v>5</v>
      </c>
    </row>
    <row r="6" spans="1:6" x14ac:dyDescent="0.35">
      <c r="A6">
        <v>17000</v>
      </c>
      <c r="B6">
        <v>8</v>
      </c>
      <c r="C6">
        <v>1</v>
      </c>
      <c r="D6">
        <v>1</v>
      </c>
      <c r="E6">
        <v>0</v>
      </c>
      <c r="F6">
        <v>3</v>
      </c>
    </row>
    <row r="7" spans="1:6" x14ac:dyDescent="0.35">
      <c r="A7">
        <v>4400000</v>
      </c>
      <c r="B7">
        <v>16</v>
      </c>
      <c r="C7">
        <v>0</v>
      </c>
      <c r="D7">
        <v>1</v>
      </c>
      <c r="E7">
        <v>5</v>
      </c>
      <c r="F7">
        <v>1</v>
      </c>
    </row>
    <row r="8" spans="1:6" x14ac:dyDescent="0.35">
      <c r="A8">
        <v>779000</v>
      </c>
      <c r="B8">
        <v>12</v>
      </c>
      <c r="C8">
        <v>1</v>
      </c>
      <c r="D8">
        <v>1</v>
      </c>
      <c r="E8">
        <v>3</v>
      </c>
      <c r="F8">
        <v>2</v>
      </c>
    </row>
    <row r="9" spans="1:6" x14ac:dyDescent="0.35">
      <c r="A9">
        <v>650000</v>
      </c>
      <c r="B9">
        <v>12</v>
      </c>
      <c r="C9">
        <v>1</v>
      </c>
      <c r="D9">
        <v>1</v>
      </c>
      <c r="E9">
        <v>4</v>
      </c>
      <c r="F9">
        <v>3</v>
      </c>
    </row>
    <row r="10" spans="1:6" x14ac:dyDescent="0.35">
      <c r="A10">
        <v>170000</v>
      </c>
      <c r="B10">
        <v>11</v>
      </c>
      <c r="C10">
        <v>0</v>
      </c>
      <c r="D10">
        <v>1</v>
      </c>
      <c r="E10">
        <v>4</v>
      </c>
      <c r="F10">
        <v>3</v>
      </c>
    </row>
    <row r="11" spans="1:6" x14ac:dyDescent="0.35">
      <c r="A11">
        <v>722000</v>
      </c>
      <c r="B11">
        <v>17</v>
      </c>
      <c r="C11">
        <v>1</v>
      </c>
      <c r="D11">
        <v>1</v>
      </c>
      <c r="E11">
        <v>7</v>
      </c>
      <c r="F11">
        <v>2</v>
      </c>
    </row>
    <row r="12" spans="1:6" x14ac:dyDescent="0.35">
      <c r="A12">
        <v>13500</v>
      </c>
      <c r="B12">
        <v>11</v>
      </c>
      <c r="C12">
        <v>1</v>
      </c>
      <c r="D12">
        <v>1</v>
      </c>
      <c r="E12">
        <v>7</v>
      </c>
      <c r="F12">
        <v>2</v>
      </c>
    </row>
    <row r="13" spans="1:6" x14ac:dyDescent="0.35">
      <c r="A13">
        <v>973400</v>
      </c>
      <c r="B13">
        <v>8</v>
      </c>
      <c r="C13">
        <v>0</v>
      </c>
      <c r="D13">
        <v>1</v>
      </c>
      <c r="E13">
        <v>0</v>
      </c>
      <c r="F13">
        <v>2</v>
      </c>
    </row>
    <row r="14" spans="1:6" x14ac:dyDescent="0.35">
      <c r="A14">
        <v>1730000</v>
      </c>
      <c r="B14">
        <v>15</v>
      </c>
      <c r="C14">
        <v>1</v>
      </c>
      <c r="D14">
        <v>1</v>
      </c>
      <c r="E14">
        <v>7</v>
      </c>
      <c r="F14">
        <v>2</v>
      </c>
    </row>
    <row r="15" spans="1:6" x14ac:dyDescent="0.35">
      <c r="A15">
        <v>20000</v>
      </c>
      <c r="B15">
        <v>17</v>
      </c>
      <c r="C15">
        <v>1</v>
      </c>
      <c r="D15">
        <v>1</v>
      </c>
      <c r="E15">
        <v>2</v>
      </c>
      <c r="F15">
        <v>2</v>
      </c>
    </row>
    <row r="16" spans="1:6" x14ac:dyDescent="0.35">
      <c r="A16">
        <v>1064000</v>
      </c>
      <c r="B16">
        <v>16</v>
      </c>
      <c r="C16">
        <v>1</v>
      </c>
      <c r="D16">
        <v>1</v>
      </c>
      <c r="E16">
        <v>6</v>
      </c>
      <c r="F16">
        <v>1</v>
      </c>
    </row>
    <row r="17" spans="1:6" x14ac:dyDescent="0.35">
      <c r="A17">
        <v>388000</v>
      </c>
      <c r="B17">
        <v>13</v>
      </c>
      <c r="C17">
        <v>1</v>
      </c>
      <c r="D17">
        <v>1</v>
      </c>
      <c r="E17">
        <v>6</v>
      </c>
      <c r="F17">
        <v>1</v>
      </c>
    </row>
    <row r="18" spans="1:6" x14ac:dyDescent="0.35">
      <c r="A18">
        <v>25000</v>
      </c>
      <c r="B18">
        <v>8</v>
      </c>
      <c r="C18">
        <v>1</v>
      </c>
      <c r="D18">
        <v>1</v>
      </c>
      <c r="E18">
        <v>6</v>
      </c>
      <c r="F18">
        <v>2</v>
      </c>
    </row>
    <row r="19" spans="1:6" x14ac:dyDescent="0.35">
      <c r="A19">
        <v>2574000</v>
      </c>
      <c r="B19">
        <v>13</v>
      </c>
      <c r="C19">
        <v>1</v>
      </c>
      <c r="D19">
        <v>1</v>
      </c>
      <c r="E19">
        <v>0</v>
      </c>
      <c r="F19">
        <v>3</v>
      </c>
    </row>
    <row r="20" spans="1:6" x14ac:dyDescent="0.35">
      <c r="A20">
        <v>1003000</v>
      </c>
      <c r="B20">
        <v>11</v>
      </c>
      <c r="C20">
        <v>0</v>
      </c>
      <c r="D20">
        <v>1</v>
      </c>
      <c r="E20">
        <v>0</v>
      </c>
      <c r="F20">
        <v>3</v>
      </c>
    </row>
    <row r="21" spans="1:6" x14ac:dyDescent="0.35">
      <c r="A21">
        <v>213000</v>
      </c>
      <c r="B21">
        <v>11</v>
      </c>
      <c r="C21">
        <v>0</v>
      </c>
      <c r="D21">
        <v>0</v>
      </c>
      <c r="E21">
        <v>6</v>
      </c>
      <c r="F21">
        <v>1</v>
      </c>
    </row>
    <row r="22" spans="1:6" x14ac:dyDescent="0.35">
      <c r="A22">
        <v>213000</v>
      </c>
      <c r="B22">
        <v>7</v>
      </c>
      <c r="C22">
        <v>0</v>
      </c>
      <c r="D22">
        <v>0</v>
      </c>
      <c r="E22">
        <v>6</v>
      </c>
      <c r="F22">
        <v>1</v>
      </c>
    </row>
    <row r="23" spans="1:6" x14ac:dyDescent="0.35">
      <c r="A23">
        <v>622000</v>
      </c>
      <c r="B23">
        <v>6</v>
      </c>
      <c r="C23">
        <v>0</v>
      </c>
      <c r="D23">
        <v>1</v>
      </c>
      <c r="E23">
        <v>6</v>
      </c>
      <c r="F23">
        <v>1</v>
      </c>
    </row>
    <row r="24" spans="1:6" x14ac:dyDescent="0.35">
      <c r="A24">
        <v>4268000</v>
      </c>
      <c r="B24">
        <v>8</v>
      </c>
      <c r="C24">
        <v>0</v>
      </c>
      <c r="D24">
        <v>1</v>
      </c>
      <c r="E24">
        <v>12</v>
      </c>
      <c r="F24">
        <v>4</v>
      </c>
    </row>
    <row r="25" spans="1:6" x14ac:dyDescent="0.35">
      <c r="A25">
        <v>655000</v>
      </c>
      <c r="B25">
        <v>6</v>
      </c>
      <c r="C25">
        <v>0</v>
      </c>
      <c r="D25">
        <v>1</v>
      </c>
      <c r="E25">
        <v>0</v>
      </c>
      <c r="F25">
        <v>1</v>
      </c>
    </row>
    <row r="26" spans="1:6" x14ac:dyDescent="0.35">
      <c r="A26">
        <v>580000</v>
      </c>
      <c r="B26">
        <v>10</v>
      </c>
      <c r="C26">
        <v>0</v>
      </c>
      <c r="D26">
        <v>1</v>
      </c>
      <c r="E26">
        <v>4</v>
      </c>
      <c r="F26">
        <v>2</v>
      </c>
    </row>
    <row r="27" spans="1:6" x14ac:dyDescent="0.35">
      <c r="A27">
        <v>1380000</v>
      </c>
      <c r="B27">
        <v>12</v>
      </c>
      <c r="C27">
        <v>1</v>
      </c>
      <c r="D27">
        <v>1</v>
      </c>
      <c r="E27">
        <v>4</v>
      </c>
      <c r="F27">
        <v>2</v>
      </c>
    </row>
    <row r="28" spans="1:6" x14ac:dyDescent="0.35">
      <c r="A28">
        <v>450000</v>
      </c>
      <c r="B28">
        <v>9</v>
      </c>
      <c r="C28">
        <v>0</v>
      </c>
      <c r="D28">
        <v>1</v>
      </c>
      <c r="E28">
        <v>4</v>
      </c>
      <c r="F28">
        <v>2</v>
      </c>
    </row>
    <row r="29" spans="1:6" x14ac:dyDescent="0.35">
      <c r="A29">
        <v>31500</v>
      </c>
      <c r="B29">
        <v>10</v>
      </c>
      <c r="C29">
        <v>1</v>
      </c>
      <c r="D29">
        <v>1</v>
      </c>
      <c r="E29">
        <v>0</v>
      </c>
      <c r="F29">
        <v>2</v>
      </c>
    </row>
    <row r="30" spans="1:6" x14ac:dyDescent="0.35">
      <c r="A30">
        <v>25800</v>
      </c>
      <c r="B30">
        <v>12</v>
      </c>
      <c r="C30">
        <v>0</v>
      </c>
      <c r="D30">
        <v>1</v>
      </c>
      <c r="E30">
        <v>0</v>
      </c>
      <c r="F30">
        <v>2</v>
      </c>
    </row>
    <row r="31" spans="1:6" x14ac:dyDescent="0.35">
      <c r="A31">
        <v>62000</v>
      </c>
      <c r="B31">
        <v>11</v>
      </c>
      <c r="C31">
        <v>1</v>
      </c>
      <c r="D31">
        <v>1</v>
      </c>
      <c r="E31">
        <v>4</v>
      </c>
      <c r="F31">
        <v>1</v>
      </c>
    </row>
    <row r="32" spans="1:6" x14ac:dyDescent="0.35">
      <c r="A32">
        <v>60000</v>
      </c>
      <c r="B32">
        <v>7</v>
      </c>
      <c r="C32">
        <v>0</v>
      </c>
      <c r="D32">
        <v>1</v>
      </c>
      <c r="E32">
        <v>4</v>
      </c>
      <c r="F32">
        <v>1</v>
      </c>
    </row>
    <row r="33" spans="1:6" x14ac:dyDescent="0.35">
      <c r="A33">
        <v>30000</v>
      </c>
      <c r="B33">
        <v>6</v>
      </c>
      <c r="C33">
        <v>1</v>
      </c>
      <c r="D33">
        <v>1</v>
      </c>
      <c r="E33">
        <v>4</v>
      </c>
      <c r="F33">
        <v>1</v>
      </c>
    </row>
    <row r="34" spans="1:6" x14ac:dyDescent="0.35">
      <c r="A34">
        <v>286000</v>
      </c>
      <c r="B34">
        <v>7</v>
      </c>
      <c r="C34">
        <v>1</v>
      </c>
      <c r="D34">
        <v>1</v>
      </c>
      <c r="E34">
        <v>2</v>
      </c>
      <c r="F34">
        <v>2</v>
      </c>
    </row>
    <row r="35" spans="1:6" x14ac:dyDescent="0.35">
      <c r="A35">
        <v>2560000</v>
      </c>
      <c r="B35">
        <v>17</v>
      </c>
      <c r="C35">
        <v>0</v>
      </c>
      <c r="D35">
        <v>1</v>
      </c>
      <c r="E35">
        <v>7</v>
      </c>
      <c r="F35">
        <v>2</v>
      </c>
    </row>
    <row r="36" spans="1:6" x14ac:dyDescent="0.35">
      <c r="A36">
        <v>170000</v>
      </c>
      <c r="B36">
        <v>15</v>
      </c>
      <c r="C36">
        <v>1</v>
      </c>
      <c r="D36">
        <v>1</v>
      </c>
      <c r="E36">
        <v>7</v>
      </c>
      <c r="F36">
        <v>2</v>
      </c>
    </row>
    <row r="37" spans="1:6" x14ac:dyDescent="0.35">
      <c r="A37">
        <v>115000</v>
      </c>
      <c r="B37">
        <v>13</v>
      </c>
      <c r="C37">
        <v>0</v>
      </c>
      <c r="D37">
        <v>1</v>
      </c>
      <c r="E37">
        <v>7</v>
      </c>
      <c r="F37">
        <v>2</v>
      </c>
    </row>
    <row r="38" spans="1:6" x14ac:dyDescent="0.35">
      <c r="A38">
        <v>58000</v>
      </c>
      <c r="B38">
        <v>10</v>
      </c>
      <c r="C38">
        <v>0</v>
      </c>
      <c r="D38">
        <v>1</v>
      </c>
      <c r="E38">
        <v>7</v>
      </c>
      <c r="F38">
        <v>2</v>
      </c>
    </row>
    <row r="39" spans="1:6" x14ac:dyDescent="0.35">
      <c r="A39">
        <v>95000</v>
      </c>
      <c r="B39">
        <v>14</v>
      </c>
      <c r="C39">
        <v>0</v>
      </c>
      <c r="D39">
        <v>1</v>
      </c>
      <c r="E39">
        <v>9</v>
      </c>
      <c r="F39">
        <v>2</v>
      </c>
    </row>
    <row r="40" spans="1:6" x14ac:dyDescent="0.35">
      <c r="A40">
        <v>572000</v>
      </c>
      <c r="B40">
        <v>11</v>
      </c>
      <c r="C40">
        <v>1</v>
      </c>
      <c r="D40">
        <v>1</v>
      </c>
      <c r="E40">
        <v>9</v>
      </c>
      <c r="F40">
        <v>1</v>
      </c>
    </row>
    <row r="41" spans="1:6" x14ac:dyDescent="0.35">
      <c r="A41">
        <v>11000</v>
      </c>
      <c r="B41">
        <v>11</v>
      </c>
      <c r="C41">
        <v>1</v>
      </c>
      <c r="D41">
        <v>1</v>
      </c>
      <c r="E41">
        <v>3</v>
      </c>
      <c r="F41">
        <v>2</v>
      </c>
    </row>
    <row r="42" spans="1:6" x14ac:dyDescent="0.35">
      <c r="A42">
        <v>2620000</v>
      </c>
      <c r="B42">
        <v>16</v>
      </c>
      <c r="C42">
        <v>1</v>
      </c>
      <c r="D42">
        <v>1</v>
      </c>
      <c r="E42">
        <v>7</v>
      </c>
      <c r="F42">
        <v>1</v>
      </c>
    </row>
    <row r="43" spans="1:6" x14ac:dyDescent="0.35">
      <c r="A43">
        <v>3110000</v>
      </c>
      <c r="B43">
        <v>9</v>
      </c>
      <c r="C43">
        <v>0</v>
      </c>
      <c r="D43">
        <v>1</v>
      </c>
      <c r="E43">
        <v>7</v>
      </c>
      <c r="F43">
        <v>4</v>
      </c>
    </row>
    <row r="44" spans="1:6" x14ac:dyDescent="0.35">
      <c r="A44">
        <v>443000</v>
      </c>
      <c r="B44">
        <v>6</v>
      </c>
      <c r="C44">
        <v>1</v>
      </c>
      <c r="D44">
        <v>1</v>
      </c>
      <c r="E44">
        <v>9</v>
      </c>
      <c r="F44">
        <v>3</v>
      </c>
    </row>
    <row r="45" spans="1:6" x14ac:dyDescent="0.35">
      <c r="A45">
        <v>52000</v>
      </c>
      <c r="B45">
        <v>17</v>
      </c>
      <c r="C45">
        <v>1</v>
      </c>
      <c r="D45">
        <v>1</v>
      </c>
      <c r="E45">
        <v>0</v>
      </c>
      <c r="F45">
        <v>3</v>
      </c>
    </row>
    <row r="46" spans="1:6" x14ac:dyDescent="0.35">
      <c r="A46">
        <v>200000</v>
      </c>
      <c r="B46">
        <v>14</v>
      </c>
      <c r="C46">
        <v>1</v>
      </c>
      <c r="D46">
        <v>1</v>
      </c>
      <c r="E46">
        <v>8</v>
      </c>
      <c r="F46">
        <v>1</v>
      </c>
    </row>
    <row r="47" spans="1:6" x14ac:dyDescent="0.35">
      <c r="A47">
        <v>93500</v>
      </c>
      <c r="B47">
        <v>11</v>
      </c>
      <c r="C47">
        <v>1</v>
      </c>
      <c r="D47">
        <v>1</v>
      </c>
      <c r="E47">
        <v>8</v>
      </c>
      <c r="F47">
        <v>1</v>
      </c>
    </row>
    <row r="48" spans="1:6" x14ac:dyDescent="0.35">
      <c r="A48">
        <v>606000</v>
      </c>
      <c r="B48">
        <v>14</v>
      </c>
      <c r="C48">
        <v>1</v>
      </c>
      <c r="D48">
        <v>1</v>
      </c>
      <c r="E48">
        <v>7</v>
      </c>
      <c r="F48">
        <v>4</v>
      </c>
    </row>
    <row r="49" spans="1:6" x14ac:dyDescent="0.35">
      <c r="A49">
        <v>54900</v>
      </c>
      <c r="B49">
        <v>11</v>
      </c>
      <c r="C49">
        <v>1</v>
      </c>
      <c r="D49">
        <v>1</v>
      </c>
      <c r="E49">
        <v>7</v>
      </c>
      <c r="F49">
        <v>4</v>
      </c>
    </row>
    <row r="50" spans="1:6" x14ac:dyDescent="0.35">
      <c r="A50">
        <v>80000</v>
      </c>
      <c r="B50">
        <v>12</v>
      </c>
      <c r="C50">
        <v>0</v>
      </c>
      <c r="D50">
        <v>0</v>
      </c>
      <c r="E50">
        <v>0</v>
      </c>
      <c r="F50">
        <v>2</v>
      </c>
    </row>
    <row r="51" spans="1:6" x14ac:dyDescent="0.35">
      <c r="A51">
        <v>65000</v>
      </c>
      <c r="B51">
        <v>9</v>
      </c>
      <c r="C51">
        <v>1</v>
      </c>
      <c r="D51">
        <v>0</v>
      </c>
      <c r="E51">
        <v>0</v>
      </c>
      <c r="F51">
        <v>2</v>
      </c>
    </row>
    <row r="52" spans="1:6" x14ac:dyDescent="0.35">
      <c r="A52">
        <v>54000</v>
      </c>
      <c r="B52">
        <v>11</v>
      </c>
      <c r="C52">
        <v>0</v>
      </c>
      <c r="D52">
        <v>1</v>
      </c>
      <c r="E52">
        <v>2</v>
      </c>
      <c r="F52">
        <v>2</v>
      </c>
    </row>
    <row r="53" spans="1:6" x14ac:dyDescent="0.35">
      <c r="A53">
        <v>1043000</v>
      </c>
      <c r="B53">
        <v>15</v>
      </c>
      <c r="C53">
        <v>0</v>
      </c>
      <c r="D53">
        <v>1</v>
      </c>
      <c r="E53">
        <v>8</v>
      </c>
      <c r="F53">
        <v>2</v>
      </c>
    </row>
    <row r="54" spans="1:6" x14ac:dyDescent="0.35">
      <c r="A54">
        <v>363000</v>
      </c>
      <c r="B54">
        <v>11</v>
      </c>
      <c r="C54">
        <v>0</v>
      </c>
      <c r="D54">
        <v>1</v>
      </c>
      <c r="E54">
        <v>8</v>
      </c>
      <c r="F54">
        <v>2</v>
      </c>
    </row>
    <row r="55" spans="1:6" x14ac:dyDescent="0.35">
      <c r="A55">
        <v>40000</v>
      </c>
      <c r="B55">
        <v>15</v>
      </c>
      <c r="C55">
        <v>0</v>
      </c>
      <c r="D55">
        <v>0</v>
      </c>
      <c r="E55">
        <v>2</v>
      </c>
      <c r="F55">
        <v>1</v>
      </c>
    </row>
    <row r="56" spans="1:6" x14ac:dyDescent="0.35">
      <c r="A56">
        <v>625000</v>
      </c>
      <c r="B56">
        <v>12</v>
      </c>
      <c r="C56">
        <v>1</v>
      </c>
      <c r="D56">
        <v>1</v>
      </c>
      <c r="E56">
        <v>4</v>
      </c>
      <c r="F56">
        <v>4</v>
      </c>
    </row>
    <row r="57" spans="1:6" x14ac:dyDescent="0.35">
      <c r="A57">
        <v>385000</v>
      </c>
      <c r="B57">
        <v>9</v>
      </c>
      <c r="C57">
        <v>1</v>
      </c>
      <c r="D57">
        <v>1</v>
      </c>
      <c r="E57">
        <v>4</v>
      </c>
      <c r="F57">
        <v>4</v>
      </c>
    </row>
    <row r="58" spans="1:6" x14ac:dyDescent="0.35">
      <c r="A58">
        <v>440000</v>
      </c>
      <c r="B58">
        <v>9</v>
      </c>
      <c r="C58">
        <v>0</v>
      </c>
      <c r="D58">
        <v>1</v>
      </c>
      <c r="E58">
        <v>4</v>
      </c>
      <c r="F58">
        <v>4</v>
      </c>
    </row>
    <row r="59" spans="1:6" x14ac:dyDescent="0.35">
      <c r="A59">
        <v>420000</v>
      </c>
      <c r="B59">
        <v>15</v>
      </c>
      <c r="C59">
        <v>1</v>
      </c>
      <c r="D59">
        <v>1</v>
      </c>
      <c r="E59">
        <v>6</v>
      </c>
      <c r="F59">
        <v>2</v>
      </c>
    </row>
    <row r="60" spans="1:6" x14ac:dyDescent="0.35">
      <c r="A60">
        <v>314000</v>
      </c>
      <c r="B60">
        <v>10</v>
      </c>
      <c r="C60">
        <v>0</v>
      </c>
      <c r="D60">
        <v>0</v>
      </c>
      <c r="E60">
        <v>5</v>
      </c>
      <c r="F60">
        <v>3</v>
      </c>
    </row>
    <row r="61" spans="1:6" x14ac:dyDescent="0.35">
      <c r="A61">
        <v>3180000</v>
      </c>
      <c r="B61">
        <v>13</v>
      </c>
      <c r="C61">
        <v>0</v>
      </c>
      <c r="D61">
        <v>1</v>
      </c>
      <c r="E61">
        <v>0</v>
      </c>
      <c r="F61">
        <v>3</v>
      </c>
    </row>
    <row r="62" spans="1:6" x14ac:dyDescent="0.35">
      <c r="A62">
        <v>1200000</v>
      </c>
      <c r="B62">
        <v>11</v>
      </c>
      <c r="C62">
        <v>1</v>
      </c>
      <c r="D62">
        <v>1</v>
      </c>
      <c r="E62">
        <v>0</v>
      </c>
      <c r="F62">
        <v>3</v>
      </c>
    </row>
    <row r="63" spans="1:6" x14ac:dyDescent="0.35">
      <c r="A63">
        <v>27000</v>
      </c>
      <c r="B63">
        <v>14</v>
      </c>
      <c r="C63">
        <v>0</v>
      </c>
      <c r="D63">
        <v>1</v>
      </c>
      <c r="E63">
        <v>0</v>
      </c>
      <c r="F63">
        <v>1</v>
      </c>
    </row>
    <row r="64" spans="1:6" x14ac:dyDescent="0.35">
      <c r="A64">
        <v>21600</v>
      </c>
      <c r="B64">
        <v>12</v>
      </c>
      <c r="C64">
        <v>0</v>
      </c>
      <c r="D64">
        <v>1</v>
      </c>
      <c r="E64">
        <v>0</v>
      </c>
      <c r="F64">
        <v>1</v>
      </c>
    </row>
    <row r="65" spans="1:6" x14ac:dyDescent="0.35">
      <c r="A65">
        <v>12200</v>
      </c>
      <c r="B65">
        <v>8</v>
      </c>
      <c r="C65">
        <v>0</v>
      </c>
      <c r="D65">
        <v>1</v>
      </c>
      <c r="E65">
        <v>0</v>
      </c>
      <c r="F65">
        <v>1</v>
      </c>
    </row>
    <row r="66" spans="1:6" x14ac:dyDescent="0.35">
      <c r="A66">
        <v>33000</v>
      </c>
      <c r="B66">
        <v>12</v>
      </c>
      <c r="C66">
        <v>0</v>
      </c>
      <c r="D66">
        <v>1</v>
      </c>
      <c r="E66">
        <v>0</v>
      </c>
      <c r="F66">
        <v>1</v>
      </c>
    </row>
    <row r="67" spans="1:6" x14ac:dyDescent="0.35">
      <c r="A67">
        <v>19000</v>
      </c>
      <c r="B67">
        <v>9</v>
      </c>
      <c r="C67">
        <v>0</v>
      </c>
      <c r="D67">
        <v>1</v>
      </c>
      <c r="E67">
        <v>0</v>
      </c>
      <c r="F67">
        <v>1</v>
      </c>
    </row>
    <row r="68" spans="1:6" x14ac:dyDescent="0.35">
      <c r="A68">
        <v>13000</v>
      </c>
      <c r="B68">
        <v>7</v>
      </c>
      <c r="C68">
        <v>0</v>
      </c>
      <c r="D68">
        <v>1</v>
      </c>
      <c r="E68">
        <v>0</v>
      </c>
      <c r="F68">
        <v>1</v>
      </c>
    </row>
    <row r="69" spans="1:6" x14ac:dyDescent="0.35">
      <c r="A69">
        <v>415000</v>
      </c>
      <c r="B69">
        <v>15</v>
      </c>
      <c r="C69">
        <v>0</v>
      </c>
      <c r="D69">
        <v>1</v>
      </c>
      <c r="E69">
        <v>4</v>
      </c>
      <c r="F69">
        <v>1</v>
      </c>
    </row>
    <row r="70" spans="1:6" x14ac:dyDescent="0.35">
      <c r="A70">
        <v>618000</v>
      </c>
      <c r="B70">
        <v>11</v>
      </c>
      <c r="C70">
        <v>0</v>
      </c>
      <c r="D70">
        <v>1</v>
      </c>
      <c r="E70">
        <v>7</v>
      </c>
      <c r="F70">
        <v>5</v>
      </c>
    </row>
    <row r="71" spans="1:6" x14ac:dyDescent="0.35">
      <c r="A71">
        <v>260000</v>
      </c>
      <c r="B71">
        <v>7</v>
      </c>
      <c r="C71">
        <v>0</v>
      </c>
      <c r="D71">
        <v>1</v>
      </c>
      <c r="E71">
        <v>8</v>
      </c>
      <c r="F71">
        <v>5</v>
      </c>
    </row>
    <row r="72" spans="1:6" x14ac:dyDescent="0.35">
      <c r="A72">
        <v>656000</v>
      </c>
      <c r="B72">
        <v>16</v>
      </c>
      <c r="C72">
        <v>1</v>
      </c>
      <c r="D72">
        <v>1</v>
      </c>
      <c r="E72">
        <v>5</v>
      </c>
      <c r="F72">
        <v>0</v>
      </c>
    </row>
    <row r="73" spans="1:6" x14ac:dyDescent="0.35">
      <c r="A73">
        <v>366800</v>
      </c>
      <c r="B73">
        <v>7</v>
      </c>
      <c r="C73">
        <v>1</v>
      </c>
      <c r="D73">
        <v>1</v>
      </c>
      <c r="E73">
        <v>5</v>
      </c>
      <c r="F73">
        <v>2</v>
      </c>
    </row>
    <row r="74" spans="1:6" x14ac:dyDescent="0.35">
      <c r="A74">
        <v>20000</v>
      </c>
      <c r="B74">
        <v>10</v>
      </c>
      <c r="C74">
        <v>0</v>
      </c>
      <c r="D74">
        <v>1</v>
      </c>
      <c r="E74">
        <v>3</v>
      </c>
      <c r="F74">
        <v>3</v>
      </c>
    </row>
    <row r="75" spans="1:6" x14ac:dyDescent="0.35">
      <c r="A75">
        <v>12000</v>
      </c>
      <c r="B75">
        <v>8</v>
      </c>
      <c r="C75">
        <v>1</v>
      </c>
      <c r="D75">
        <v>1</v>
      </c>
      <c r="E75">
        <v>3</v>
      </c>
      <c r="F75">
        <v>3</v>
      </c>
    </row>
    <row r="76" spans="1:6" x14ac:dyDescent="0.35">
      <c r="A76">
        <v>28500</v>
      </c>
      <c r="B76">
        <v>15</v>
      </c>
      <c r="C76">
        <v>1</v>
      </c>
      <c r="D76">
        <v>1</v>
      </c>
      <c r="E76">
        <v>1</v>
      </c>
      <c r="F76">
        <v>2</v>
      </c>
    </row>
    <row r="77" spans="1:6" x14ac:dyDescent="0.35">
      <c r="A77">
        <v>1000000</v>
      </c>
      <c r="B77">
        <v>17</v>
      </c>
      <c r="C77">
        <v>0</v>
      </c>
      <c r="D77">
        <v>1</v>
      </c>
      <c r="E77">
        <v>3</v>
      </c>
      <c r="F77">
        <v>2</v>
      </c>
    </row>
    <row r="78" spans="1:6" x14ac:dyDescent="0.35">
      <c r="A78">
        <v>3810000</v>
      </c>
      <c r="B78">
        <v>15</v>
      </c>
      <c r="C78">
        <v>1</v>
      </c>
      <c r="D78">
        <v>1</v>
      </c>
      <c r="E78">
        <v>9</v>
      </c>
      <c r="F78">
        <v>1</v>
      </c>
    </row>
    <row r="79" spans="1:6" x14ac:dyDescent="0.35">
      <c r="A79">
        <v>2390000</v>
      </c>
      <c r="B79">
        <v>11</v>
      </c>
      <c r="C79">
        <v>1</v>
      </c>
      <c r="D79">
        <v>1</v>
      </c>
      <c r="E79">
        <v>9</v>
      </c>
      <c r="F79">
        <v>1</v>
      </c>
    </row>
    <row r="80" spans="1:6" x14ac:dyDescent="0.35">
      <c r="A80">
        <v>1709000</v>
      </c>
      <c r="B80">
        <v>13</v>
      </c>
      <c r="C80">
        <v>0</v>
      </c>
      <c r="D80">
        <v>1</v>
      </c>
      <c r="E80">
        <v>12</v>
      </c>
      <c r="F80">
        <v>2</v>
      </c>
    </row>
    <row r="81" spans="1:6" x14ac:dyDescent="0.35">
      <c r="A81">
        <v>523000</v>
      </c>
      <c r="B81">
        <v>7</v>
      </c>
      <c r="C81">
        <v>1</v>
      </c>
      <c r="D81">
        <v>1</v>
      </c>
      <c r="E81">
        <v>12</v>
      </c>
      <c r="F81">
        <v>2</v>
      </c>
    </row>
    <row r="82" spans="1:6" x14ac:dyDescent="0.35">
      <c r="A82">
        <v>476000</v>
      </c>
      <c r="B82">
        <v>12</v>
      </c>
      <c r="C82">
        <v>0</v>
      </c>
      <c r="D82">
        <v>1</v>
      </c>
      <c r="E82">
        <v>8</v>
      </c>
      <c r="F82">
        <v>1</v>
      </c>
    </row>
    <row r="83" spans="1:6" x14ac:dyDescent="0.35">
      <c r="A83">
        <v>40500</v>
      </c>
      <c r="B83">
        <v>10</v>
      </c>
      <c r="C83">
        <v>0</v>
      </c>
      <c r="D83">
        <v>1</v>
      </c>
      <c r="E83">
        <v>8</v>
      </c>
      <c r="F83">
        <v>1</v>
      </c>
    </row>
    <row r="84" spans="1:6" x14ac:dyDescent="0.35">
      <c r="A84">
        <v>2634000</v>
      </c>
      <c r="B84">
        <v>9</v>
      </c>
      <c r="C84">
        <v>1</v>
      </c>
      <c r="D84">
        <v>1</v>
      </c>
      <c r="E84">
        <v>8</v>
      </c>
      <c r="F84">
        <v>5</v>
      </c>
    </row>
    <row r="85" spans="1:6" x14ac:dyDescent="0.35">
      <c r="A85">
        <v>33000</v>
      </c>
      <c r="B85">
        <v>7</v>
      </c>
      <c r="C85">
        <v>1</v>
      </c>
      <c r="D85">
        <v>1</v>
      </c>
      <c r="E85">
        <v>5</v>
      </c>
      <c r="F85">
        <v>2</v>
      </c>
    </row>
    <row r="86" spans="1:6" x14ac:dyDescent="0.35">
      <c r="A86">
        <v>543000</v>
      </c>
      <c r="B86">
        <v>7</v>
      </c>
      <c r="C86">
        <v>1</v>
      </c>
      <c r="D86">
        <v>1</v>
      </c>
      <c r="E86">
        <v>6</v>
      </c>
      <c r="F86">
        <v>2</v>
      </c>
    </row>
    <row r="87" spans="1:6" x14ac:dyDescent="0.35">
      <c r="A87">
        <v>76000</v>
      </c>
      <c r="B87">
        <v>13</v>
      </c>
      <c r="C87">
        <v>1</v>
      </c>
      <c r="D87">
        <v>1</v>
      </c>
      <c r="E87">
        <v>4</v>
      </c>
      <c r="F87">
        <v>4</v>
      </c>
    </row>
    <row r="88" spans="1:6" x14ac:dyDescent="0.35">
      <c r="A88">
        <v>3984000</v>
      </c>
      <c r="B88">
        <v>8</v>
      </c>
      <c r="C88">
        <v>1</v>
      </c>
      <c r="D88">
        <v>1</v>
      </c>
      <c r="E88">
        <v>16</v>
      </c>
      <c r="F88">
        <v>1</v>
      </c>
    </row>
    <row r="89" spans="1:6" x14ac:dyDescent="0.35">
      <c r="A89">
        <v>3964000</v>
      </c>
      <c r="B89">
        <v>6</v>
      </c>
      <c r="C89">
        <v>0</v>
      </c>
      <c r="D89">
        <v>1</v>
      </c>
      <c r="E89">
        <v>16</v>
      </c>
      <c r="F89">
        <v>1</v>
      </c>
    </row>
    <row r="90" spans="1:6" x14ac:dyDescent="0.35">
      <c r="A90">
        <v>50000</v>
      </c>
      <c r="B90">
        <v>11</v>
      </c>
      <c r="C90">
        <v>0</v>
      </c>
      <c r="D90">
        <v>1</v>
      </c>
      <c r="E90">
        <v>7</v>
      </c>
      <c r="F90">
        <v>2</v>
      </c>
    </row>
    <row r="91" spans="1:6" x14ac:dyDescent="0.35">
      <c r="A91">
        <v>39000</v>
      </c>
      <c r="B91">
        <v>14</v>
      </c>
      <c r="C91">
        <v>1</v>
      </c>
      <c r="D91">
        <v>1</v>
      </c>
      <c r="E91">
        <v>4</v>
      </c>
      <c r="F91">
        <v>2</v>
      </c>
    </row>
    <row r="92" spans="1:6" x14ac:dyDescent="0.35">
      <c r="A92">
        <v>120000</v>
      </c>
      <c r="B92">
        <v>6</v>
      </c>
      <c r="C92">
        <v>1</v>
      </c>
      <c r="D92">
        <v>1</v>
      </c>
      <c r="E92">
        <v>7</v>
      </c>
      <c r="F92">
        <v>1</v>
      </c>
    </row>
    <row r="93" spans="1:6" x14ac:dyDescent="0.35">
      <c r="A93">
        <v>547000</v>
      </c>
      <c r="B93">
        <v>10</v>
      </c>
      <c r="C93">
        <v>1</v>
      </c>
      <c r="D93">
        <v>1</v>
      </c>
      <c r="E93">
        <v>5</v>
      </c>
      <c r="F93">
        <v>1</v>
      </c>
    </row>
    <row r="94" spans="1:6" x14ac:dyDescent="0.35">
      <c r="A94">
        <v>14000</v>
      </c>
      <c r="B94">
        <v>13</v>
      </c>
      <c r="C94">
        <v>0</v>
      </c>
      <c r="D94">
        <v>1</v>
      </c>
      <c r="E94">
        <v>5</v>
      </c>
      <c r="F94">
        <v>1</v>
      </c>
    </row>
    <row r="95" spans="1:6" x14ac:dyDescent="0.35">
      <c r="A95">
        <v>14000</v>
      </c>
      <c r="B95">
        <v>11</v>
      </c>
      <c r="C95">
        <v>0</v>
      </c>
      <c r="D95">
        <v>1</v>
      </c>
      <c r="E95">
        <v>5</v>
      </c>
      <c r="F95">
        <v>1</v>
      </c>
    </row>
    <row r="96" spans="1:6" x14ac:dyDescent="0.35">
      <c r="A96">
        <v>740000</v>
      </c>
      <c r="B96">
        <v>13</v>
      </c>
      <c r="C96">
        <v>0</v>
      </c>
      <c r="D96">
        <v>1</v>
      </c>
      <c r="E96">
        <v>3</v>
      </c>
      <c r="F96">
        <v>1</v>
      </c>
    </row>
    <row r="97" spans="1:6" x14ac:dyDescent="0.35">
      <c r="A97">
        <v>112000</v>
      </c>
      <c r="B97">
        <v>7</v>
      </c>
      <c r="C97">
        <v>1</v>
      </c>
      <c r="D97">
        <v>1</v>
      </c>
      <c r="E97">
        <v>3</v>
      </c>
      <c r="F97">
        <v>2</v>
      </c>
    </row>
    <row r="98" spans="1:6" x14ac:dyDescent="0.35">
      <c r="A98">
        <v>47000</v>
      </c>
      <c r="B98">
        <v>9</v>
      </c>
      <c r="C98">
        <v>1</v>
      </c>
      <c r="D98">
        <v>1</v>
      </c>
      <c r="E98">
        <v>3</v>
      </c>
      <c r="F98">
        <v>3</v>
      </c>
    </row>
    <row r="99" spans="1:6" x14ac:dyDescent="0.35">
      <c r="A99">
        <v>25000</v>
      </c>
      <c r="B99">
        <v>7</v>
      </c>
      <c r="C99">
        <v>1</v>
      </c>
      <c r="D99">
        <v>1</v>
      </c>
      <c r="E99">
        <v>3</v>
      </c>
      <c r="F99">
        <v>3</v>
      </c>
    </row>
    <row r="100" spans="1:6" x14ac:dyDescent="0.35">
      <c r="A100">
        <v>35000</v>
      </c>
      <c r="B100">
        <v>9</v>
      </c>
      <c r="C100">
        <v>1</v>
      </c>
      <c r="D100">
        <v>1</v>
      </c>
      <c r="E100">
        <v>8</v>
      </c>
      <c r="F100">
        <v>1</v>
      </c>
    </row>
    <row r="101" spans="1:6" x14ac:dyDescent="0.35">
      <c r="A101">
        <v>10000</v>
      </c>
      <c r="B101">
        <v>7</v>
      </c>
      <c r="C101">
        <v>0</v>
      </c>
      <c r="D101">
        <v>1</v>
      </c>
      <c r="E101">
        <v>8</v>
      </c>
      <c r="F101">
        <v>1</v>
      </c>
    </row>
    <row r="102" spans="1:6" x14ac:dyDescent="0.35">
      <c r="A102">
        <v>62000</v>
      </c>
      <c r="B102">
        <v>17</v>
      </c>
      <c r="C102">
        <v>1</v>
      </c>
      <c r="D102">
        <v>1</v>
      </c>
      <c r="E102">
        <v>0</v>
      </c>
      <c r="F102">
        <v>3</v>
      </c>
    </row>
    <row r="103" spans="1:6" x14ac:dyDescent="0.35">
      <c r="A103">
        <v>65000</v>
      </c>
      <c r="B103">
        <v>16</v>
      </c>
      <c r="C103">
        <v>0</v>
      </c>
      <c r="D103">
        <v>1</v>
      </c>
      <c r="E103">
        <v>0</v>
      </c>
      <c r="F103">
        <v>3</v>
      </c>
    </row>
    <row r="104" spans="1:6" x14ac:dyDescent="0.35">
      <c r="A104">
        <v>54000</v>
      </c>
      <c r="B104">
        <v>12</v>
      </c>
      <c r="C104">
        <v>0</v>
      </c>
      <c r="D104">
        <v>1</v>
      </c>
      <c r="E104">
        <v>0</v>
      </c>
      <c r="F104">
        <v>4</v>
      </c>
    </row>
    <row r="105" spans="1:6" x14ac:dyDescent="0.35">
      <c r="A105">
        <v>543500</v>
      </c>
      <c r="B105">
        <v>11</v>
      </c>
      <c r="C105">
        <v>0</v>
      </c>
      <c r="D105">
        <v>1</v>
      </c>
      <c r="E105">
        <v>11</v>
      </c>
      <c r="F105">
        <v>4</v>
      </c>
    </row>
    <row r="106" spans="1:6" x14ac:dyDescent="0.35">
      <c r="A106">
        <v>354000</v>
      </c>
      <c r="B106">
        <v>7</v>
      </c>
      <c r="C106">
        <v>0</v>
      </c>
      <c r="D106">
        <v>1</v>
      </c>
      <c r="E106">
        <v>11</v>
      </c>
      <c r="F106">
        <v>4</v>
      </c>
    </row>
    <row r="107" spans="1:6" x14ac:dyDescent="0.35">
      <c r="A107">
        <v>1520000</v>
      </c>
      <c r="B107">
        <v>17</v>
      </c>
      <c r="C107">
        <v>0</v>
      </c>
      <c r="D107">
        <v>1</v>
      </c>
      <c r="E107">
        <v>0</v>
      </c>
      <c r="F107">
        <v>1</v>
      </c>
    </row>
    <row r="108" spans="1:6" x14ac:dyDescent="0.35">
      <c r="A108">
        <v>470000</v>
      </c>
      <c r="B108">
        <v>14</v>
      </c>
      <c r="C108">
        <v>0</v>
      </c>
      <c r="D108">
        <v>0</v>
      </c>
      <c r="E108">
        <v>0</v>
      </c>
      <c r="F108">
        <v>2</v>
      </c>
    </row>
    <row r="109" spans="1:6" x14ac:dyDescent="0.35">
      <c r="A109">
        <v>3798000</v>
      </c>
      <c r="B109">
        <v>15</v>
      </c>
      <c r="C109">
        <v>1</v>
      </c>
      <c r="D109">
        <v>1</v>
      </c>
      <c r="E109">
        <v>15</v>
      </c>
      <c r="F109">
        <v>0</v>
      </c>
    </row>
    <row r="110" spans="1:6" x14ac:dyDescent="0.35">
      <c r="A110">
        <v>3594000</v>
      </c>
      <c r="B110">
        <v>12</v>
      </c>
      <c r="C110">
        <v>1</v>
      </c>
      <c r="D110">
        <v>1</v>
      </c>
      <c r="E110">
        <v>15</v>
      </c>
      <c r="F110">
        <v>0</v>
      </c>
    </row>
    <row r="111" spans="1:6" x14ac:dyDescent="0.35">
      <c r="A111">
        <v>2530000</v>
      </c>
      <c r="B111">
        <v>10</v>
      </c>
      <c r="C111">
        <v>0</v>
      </c>
      <c r="D111">
        <v>1</v>
      </c>
      <c r="E111">
        <v>15</v>
      </c>
      <c r="F111">
        <v>0</v>
      </c>
    </row>
    <row r="112" spans="1:6" x14ac:dyDescent="0.35">
      <c r="A112">
        <v>53000</v>
      </c>
      <c r="B112">
        <v>9</v>
      </c>
      <c r="C112">
        <v>1</v>
      </c>
      <c r="D112">
        <v>1</v>
      </c>
      <c r="E112">
        <v>12</v>
      </c>
      <c r="F112">
        <v>4</v>
      </c>
    </row>
    <row r="113" spans="1:6" x14ac:dyDescent="0.35">
      <c r="A113">
        <v>213000</v>
      </c>
      <c r="B113">
        <v>8</v>
      </c>
      <c r="C113">
        <v>0</v>
      </c>
      <c r="D113">
        <v>1</v>
      </c>
      <c r="E113">
        <v>5</v>
      </c>
      <c r="F113">
        <v>1</v>
      </c>
    </row>
    <row r="114" spans="1:6" x14ac:dyDescent="0.35">
      <c r="A114">
        <v>202000</v>
      </c>
      <c r="B114">
        <v>6</v>
      </c>
      <c r="C114">
        <v>1</v>
      </c>
      <c r="D114">
        <v>1</v>
      </c>
      <c r="E114">
        <v>5</v>
      </c>
      <c r="F114">
        <v>1</v>
      </c>
    </row>
    <row r="115" spans="1:6" x14ac:dyDescent="0.35">
      <c r="A115">
        <v>175500</v>
      </c>
      <c r="B115">
        <v>11</v>
      </c>
      <c r="C115">
        <v>0</v>
      </c>
      <c r="D115">
        <v>1</v>
      </c>
      <c r="E115">
        <v>0</v>
      </c>
      <c r="F115">
        <v>3</v>
      </c>
    </row>
    <row r="116" spans="1:6" x14ac:dyDescent="0.35">
      <c r="A116">
        <v>8500</v>
      </c>
      <c r="B116">
        <v>8</v>
      </c>
      <c r="C116">
        <v>1</v>
      </c>
      <c r="D116">
        <v>1</v>
      </c>
      <c r="E116">
        <v>0</v>
      </c>
      <c r="F116">
        <v>3</v>
      </c>
    </row>
    <row r="117" spans="1:6" x14ac:dyDescent="0.35">
      <c r="A117">
        <v>440000</v>
      </c>
      <c r="B117">
        <v>8</v>
      </c>
      <c r="C117">
        <v>1</v>
      </c>
      <c r="D117">
        <v>1</v>
      </c>
      <c r="E117">
        <v>4</v>
      </c>
      <c r="F117">
        <v>2</v>
      </c>
    </row>
    <row r="118" spans="1:6" x14ac:dyDescent="0.35">
      <c r="A118">
        <v>20000</v>
      </c>
      <c r="B118">
        <v>12</v>
      </c>
      <c r="C118">
        <v>0</v>
      </c>
      <c r="D118">
        <v>1</v>
      </c>
      <c r="E118">
        <v>5</v>
      </c>
      <c r="F118">
        <v>1</v>
      </c>
    </row>
    <row r="119" spans="1:6" x14ac:dyDescent="0.35">
      <c r="A119">
        <v>20000</v>
      </c>
      <c r="B119">
        <v>8</v>
      </c>
      <c r="C119">
        <v>1</v>
      </c>
      <c r="D119">
        <v>1</v>
      </c>
      <c r="E119">
        <v>5</v>
      </c>
      <c r="F119">
        <v>1</v>
      </c>
    </row>
    <row r="120" spans="1:6" x14ac:dyDescent="0.35">
      <c r="A120">
        <v>627000</v>
      </c>
      <c r="B120">
        <v>12</v>
      </c>
      <c r="C120">
        <v>1</v>
      </c>
      <c r="D120">
        <v>1</v>
      </c>
      <c r="E120">
        <v>3</v>
      </c>
      <c r="F120">
        <v>2</v>
      </c>
    </row>
    <row r="121" spans="1:6" x14ac:dyDescent="0.35">
      <c r="A121">
        <v>27500</v>
      </c>
      <c r="B121">
        <v>6</v>
      </c>
      <c r="C121">
        <v>1</v>
      </c>
      <c r="D121">
        <v>1</v>
      </c>
      <c r="E121">
        <v>3</v>
      </c>
      <c r="F121">
        <v>1</v>
      </c>
    </row>
    <row r="122" spans="1:6" x14ac:dyDescent="0.35">
      <c r="A122">
        <v>115000</v>
      </c>
      <c r="B122">
        <v>10</v>
      </c>
      <c r="C122">
        <v>0</v>
      </c>
      <c r="D122">
        <v>1</v>
      </c>
      <c r="E122">
        <v>2</v>
      </c>
      <c r="F122">
        <v>1</v>
      </c>
    </row>
    <row r="123" spans="1:6" x14ac:dyDescent="0.35">
      <c r="A123">
        <v>80000</v>
      </c>
      <c r="B123">
        <v>8</v>
      </c>
      <c r="C123">
        <v>0</v>
      </c>
      <c r="D123">
        <v>1</v>
      </c>
      <c r="E123">
        <v>2</v>
      </c>
      <c r="F123">
        <v>1</v>
      </c>
    </row>
    <row r="124" spans="1:6" x14ac:dyDescent="0.35">
      <c r="A124">
        <v>190000</v>
      </c>
      <c r="B124">
        <v>13</v>
      </c>
      <c r="C124">
        <v>1</v>
      </c>
      <c r="D124">
        <v>1</v>
      </c>
      <c r="E124">
        <v>9</v>
      </c>
      <c r="F124">
        <v>8</v>
      </c>
    </row>
    <row r="125" spans="1:6" x14ac:dyDescent="0.35">
      <c r="A125">
        <v>190000</v>
      </c>
      <c r="B125">
        <v>9</v>
      </c>
      <c r="C125">
        <v>1</v>
      </c>
      <c r="D125">
        <v>1</v>
      </c>
      <c r="E125">
        <v>9</v>
      </c>
      <c r="F125">
        <v>8</v>
      </c>
    </row>
    <row r="126" spans="1:6" x14ac:dyDescent="0.35">
      <c r="A126">
        <v>55000</v>
      </c>
      <c r="B126">
        <v>12</v>
      </c>
      <c r="C126">
        <v>0</v>
      </c>
      <c r="D126">
        <v>1</v>
      </c>
      <c r="E126">
        <v>0</v>
      </c>
      <c r="F126">
        <v>1</v>
      </c>
    </row>
    <row r="127" spans="1:6" x14ac:dyDescent="0.35">
      <c r="A127">
        <v>45000</v>
      </c>
      <c r="B127">
        <v>9</v>
      </c>
      <c r="C127">
        <v>0</v>
      </c>
      <c r="D127">
        <v>1</v>
      </c>
      <c r="E127">
        <v>0</v>
      </c>
      <c r="F127">
        <v>1</v>
      </c>
    </row>
    <row r="128" spans="1:6" x14ac:dyDescent="0.35">
      <c r="A128">
        <v>2794000</v>
      </c>
      <c r="B128">
        <v>17</v>
      </c>
      <c r="C128">
        <v>0</v>
      </c>
      <c r="D128">
        <v>1</v>
      </c>
      <c r="E128">
        <v>9</v>
      </c>
      <c r="F128">
        <v>2</v>
      </c>
    </row>
    <row r="129" spans="1:6" x14ac:dyDescent="0.35">
      <c r="A129">
        <v>400000</v>
      </c>
      <c r="B129">
        <v>16</v>
      </c>
      <c r="C129">
        <v>0</v>
      </c>
      <c r="D129">
        <v>1</v>
      </c>
      <c r="E129">
        <v>12</v>
      </c>
      <c r="F129">
        <v>2</v>
      </c>
    </row>
    <row r="130" spans="1:6" x14ac:dyDescent="0.35">
      <c r="A130">
        <v>620000</v>
      </c>
      <c r="B130">
        <v>13</v>
      </c>
      <c r="C130">
        <v>1</v>
      </c>
      <c r="D130">
        <v>1</v>
      </c>
      <c r="E130">
        <v>12</v>
      </c>
      <c r="F130">
        <v>2</v>
      </c>
    </row>
    <row r="131" spans="1:6" x14ac:dyDescent="0.35">
      <c r="A131">
        <v>2530000</v>
      </c>
      <c r="B131">
        <v>9</v>
      </c>
      <c r="C131">
        <v>0</v>
      </c>
      <c r="D131">
        <v>1</v>
      </c>
      <c r="E131">
        <v>12</v>
      </c>
      <c r="F131">
        <v>2</v>
      </c>
    </row>
    <row r="132" spans="1:6" x14ac:dyDescent="0.35">
      <c r="A132">
        <v>60000</v>
      </c>
      <c r="B132">
        <v>9</v>
      </c>
      <c r="C132">
        <v>0</v>
      </c>
      <c r="D132">
        <v>1</v>
      </c>
      <c r="E132">
        <v>4</v>
      </c>
      <c r="F132">
        <v>1</v>
      </c>
    </row>
    <row r="133" spans="1:6" x14ac:dyDescent="0.35">
      <c r="A133">
        <v>40000</v>
      </c>
      <c r="B133">
        <v>12</v>
      </c>
      <c r="C133">
        <v>1</v>
      </c>
      <c r="D133">
        <v>1</v>
      </c>
      <c r="E133">
        <v>11</v>
      </c>
      <c r="F133">
        <v>2</v>
      </c>
    </row>
    <row r="134" spans="1:6" x14ac:dyDescent="0.35">
      <c r="A134">
        <v>111000</v>
      </c>
      <c r="B134">
        <v>14</v>
      </c>
      <c r="C134">
        <v>1</v>
      </c>
      <c r="D134">
        <v>1</v>
      </c>
      <c r="E134">
        <v>0</v>
      </c>
      <c r="F134">
        <v>1</v>
      </c>
    </row>
    <row r="135" spans="1:6" x14ac:dyDescent="0.35">
      <c r="A135">
        <v>461000</v>
      </c>
      <c r="B135">
        <v>16</v>
      </c>
      <c r="C135">
        <v>0</v>
      </c>
      <c r="D135">
        <v>1</v>
      </c>
      <c r="E135">
        <v>3</v>
      </c>
      <c r="F135">
        <v>3</v>
      </c>
    </row>
    <row r="136" spans="1:6" x14ac:dyDescent="0.35">
      <c r="A136">
        <v>25000</v>
      </c>
      <c r="B136">
        <v>9</v>
      </c>
      <c r="C136">
        <v>0</v>
      </c>
      <c r="D136">
        <v>0</v>
      </c>
      <c r="E136">
        <v>0</v>
      </c>
      <c r="F136">
        <v>2</v>
      </c>
    </row>
    <row r="137" spans="1:6" x14ac:dyDescent="0.35">
      <c r="A137">
        <v>40000</v>
      </c>
      <c r="B137">
        <v>6</v>
      </c>
      <c r="C137">
        <v>0</v>
      </c>
      <c r="D137">
        <v>0</v>
      </c>
      <c r="E137">
        <v>0</v>
      </c>
      <c r="F137">
        <v>2</v>
      </c>
    </row>
    <row r="138" spans="1:6" x14ac:dyDescent="0.35">
      <c r="A138">
        <v>1469000</v>
      </c>
      <c r="B138">
        <v>17</v>
      </c>
      <c r="C138">
        <v>0</v>
      </c>
      <c r="D138">
        <v>1</v>
      </c>
      <c r="E138">
        <v>2</v>
      </c>
      <c r="F138">
        <v>2</v>
      </c>
    </row>
    <row r="139" spans="1:6" x14ac:dyDescent="0.35">
      <c r="A139">
        <v>1823000</v>
      </c>
      <c r="B139">
        <v>9</v>
      </c>
      <c r="C139">
        <v>1</v>
      </c>
      <c r="D139">
        <v>1</v>
      </c>
      <c r="E139">
        <v>2</v>
      </c>
      <c r="F139">
        <v>2</v>
      </c>
    </row>
    <row r="140" spans="1:6" x14ac:dyDescent="0.35">
      <c r="A140">
        <v>245000</v>
      </c>
      <c r="B140">
        <v>14</v>
      </c>
      <c r="C140">
        <v>1</v>
      </c>
      <c r="D140">
        <v>1</v>
      </c>
      <c r="E140">
        <v>7</v>
      </c>
      <c r="F140">
        <v>1</v>
      </c>
    </row>
    <row r="141" spans="1:6" x14ac:dyDescent="0.35">
      <c r="A141">
        <v>67000</v>
      </c>
      <c r="B141">
        <v>10</v>
      </c>
      <c r="C141">
        <v>0</v>
      </c>
      <c r="D141">
        <v>1</v>
      </c>
      <c r="E141">
        <v>7</v>
      </c>
      <c r="F141">
        <v>5</v>
      </c>
    </row>
    <row r="142" spans="1:6" x14ac:dyDescent="0.35">
      <c r="A142">
        <v>146600</v>
      </c>
      <c r="B142">
        <v>13</v>
      </c>
      <c r="C142">
        <v>1</v>
      </c>
      <c r="D142">
        <v>1</v>
      </c>
      <c r="E142">
        <v>3</v>
      </c>
      <c r="F142">
        <v>3</v>
      </c>
    </row>
    <row r="143" spans="1:6" x14ac:dyDescent="0.35">
      <c r="A143">
        <v>16200</v>
      </c>
      <c r="B143">
        <v>8</v>
      </c>
      <c r="C143">
        <v>0</v>
      </c>
      <c r="D143">
        <v>1</v>
      </c>
      <c r="E143">
        <v>3</v>
      </c>
      <c r="F143">
        <v>1</v>
      </c>
    </row>
    <row r="144" spans="1:6" x14ac:dyDescent="0.35">
      <c r="A144">
        <v>682000</v>
      </c>
      <c r="B144">
        <v>17</v>
      </c>
      <c r="C144">
        <v>0</v>
      </c>
      <c r="D144">
        <v>1</v>
      </c>
      <c r="E144">
        <v>8</v>
      </c>
      <c r="F144">
        <v>1</v>
      </c>
    </row>
    <row r="145" spans="1:6" x14ac:dyDescent="0.35">
      <c r="A145">
        <v>70000</v>
      </c>
      <c r="B145">
        <v>10</v>
      </c>
      <c r="C145">
        <v>1</v>
      </c>
      <c r="D145">
        <v>1</v>
      </c>
      <c r="E145">
        <v>5</v>
      </c>
      <c r="F145">
        <v>1</v>
      </c>
    </row>
    <row r="146" spans="1:6" x14ac:dyDescent="0.35">
      <c r="A146">
        <v>300000</v>
      </c>
      <c r="B146">
        <v>16</v>
      </c>
      <c r="C146">
        <v>1</v>
      </c>
      <c r="D146">
        <v>1</v>
      </c>
      <c r="E146">
        <v>5</v>
      </c>
      <c r="F146">
        <v>1</v>
      </c>
    </row>
    <row r="147" spans="1:6" x14ac:dyDescent="0.35">
      <c r="A147">
        <v>308000</v>
      </c>
      <c r="B147">
        <v>15</v>
      </c>
      <c r="C147">
        <v>0</v>
      </c>
      <c r="D147">
        <v>1</v>
      </c>
      <c r="E147">
        <v>5</v>
      </c>
      <c r="F147">
        <v>2</v>
      </c>
    </row>
    <row r="148" spans="1:6" x14ac:dyDescent="0.35">
      <c r="A148">
        <v>530000</v>
      </c>
      <c r="B148">
        <v>8</v>
      </c>
      <c r="C148">
        <v>1</v>
      </c>
      <c r="D148">
        <v>1</v>
      </c>
      <c r="E148">
        <v>10</v>
      </c>
      <c r="F148">
        <v>0</v>
      </c>
    </row>
    <row r="149" spans="1:6" x14ac:dyDescent="0.35">
      <c r="A149">
        <v>420000</v>
      </c>
      <c r="B149">
        <v>13</v>
      </c>
      <c r="C149">
        <v>0</v>
      </c>
      <c r="D149">
        <v>1</v>
      </c>
      <c r="E149">
        <v>0</v>
      </c>
      <c r="F149">
        <v>0</v>
      </c>
    </row>
    <row r="150" spans="1:6" x14ac:dyDescent="0.35">
      <c r="A150">
        <v>30000</v>
      </c>
      <c r="B150">
        <v>10</v>
      </c>
      <c r="C150">
        <v>0</v>
      </c>
      <c r="D150">
        <v>1</v>
      </c>
      <c r="E150">
        <v>0</v>
      </c>
      <c r="F150">
        <v>0</v>
      </c>
    </row>
    <row r="151" spans="1:6" x14ac:dyDescent="0.35">
      <c r="A151">
        <v>35000</v>
      </c>
      <c r="B151">
        <v>9</v>
      </c>
      <c r="C151">
        <v>0</v>
      </c>
      <c r="D151">
        <v>1</v>
      </c>
      <c r="E151">
        <v>0</v>
      </c>
      <c r="F151">
        <v>1</v>
      </c>
    </row>
    <row r="152" spans="1:6" x14ac:dyDescent="0.35">
      <c r="A152">
        <v>1135000</v>
      </c>
      <c r="B152">
        <v>11</v>
      </c>
      <c r="C152">
        <v>1</v>
      </c>
      <c r="D152">
        <v>1</v>
      </c>
      <c r="E152">
        <v>9</v>
      </c>
      <c r="F152">
        <v>1</v>
      </c>
    </row>
    <row r="153" spans="1:6" x14ac:dyDescent="0.35">
      <c r="A153">
        <v>460000</v>
      </c>
      <c r="B153">
        <v>8</v>
      </c>
      <c r="C153">
        <v>1</v>
      </c>
      <c r="D153">
        <v>1</v>
      </c>
      <c r="E153">
        <v>9</v>
      </c>
      <c r="F153">
        <v>2</v>
      </c>
    </row>
    <row r="154" spans="1:6" x14ac:dyDescent="0.35">
      <c r="A154">
        <v>1944000</v>
      </c>
      <c r="B154">
        <v>15</v>
      </c>
      <c r="C154">
        <v>0</v>
      </c>
      <c r="D154">
        <v>1</v>
      </c>
      <c r="E154">
        <v>9</v>
      </c>
      <c r="F154">
        <v>3</v>
      </c>
    </row>
    <row r="155" spans="1:6" x14ac:dyDescent="0.35">
      <c r="A155">
        <v>285000</v>
      </c>
      <c r="B155">
        <v>12</v>
      </c>
      <c r="C155">
        <v>0</v>
      </c>
      <c r="D155">
        <v>1</v>
      </c>
      <c r="E155">
        <v>1</v>
      </c>
      <c r="F155">
        <v>4</v>
      </c>
    </row>
    <row r="156" spans="1:6" x14ac:dyDescent="0.35">
      <c r="A156">
        <v>285000</v>
      </c>
      <c r="B156">
        <v>11</v>
      </c>
      <c r="C156">
        <v>0</v>
      </c>
      <c r="D156">
        <v>1</v>
      </c>
      <c r="E156">
        <v>1</v>
      </c>
      <c r="F156">
        <v>4</v>
      </c>
    </row>
    <row r="157" spans="1:6" x14ac:dyDescent="0.35">
      <c r="A157">
        <v>1406500</v>
      </c>
      <c r="B157">
        <v>15</v>
      </c>
      <c r="C157">
        <v>0</v>
      </c>
      <c r="D157">
        <v>1</v>
      </c>
      <c r="E157">
        <v>8</v>
      </c>
      <c r="F157">
        <v>3</v>
      </c>
    </row>
    <row r="158" spans="1:6" x14ac:dyDescent="0.35">
      <c r="A158">
        <v>2135000</v>
      </c>
      <c r="B158">
        <v>15</v>
      </c>
      <c r="C158">
        <v>1</v>
      </c>
      <c r="D158">
        <v>1</v>
      </c>
      <c r="E158">
        <v>8</v>
      </c>
      <c r="F158">
        <v>3</v>
      </c>
    </row>
    <row r="159" spans="1:6" x14ac:dyDescent="0.35">
      <c r="A159">
        <v>3498000</v>
      </c>
      <c r="B159">
        <v>10</v>
      </c>
      <c r="C159">
        <v>0</v>
      </c>
      <c r="D159">
        <v>1</v>
      </c>
      <c r="E159">
        <v>8</v>
      </c>
      <c r="F159">
        <v>2</v>
      </c>
    </row>
    <row r="160" spans="1:6" x14ac:dyDescent="0.35">
      <c r="A160">
        <v>63000</v>
      </c>
      <c r="B160">
        <v>11</v>
      </c>
      <c r="C160">
        <v>1</v>
      </c>
      <c r="D160">
        <v>1</v>
      </c>
      <c r="E160">
        <v>13</v>
      </c>
      <c r="F160">
        <v>2</v>
      </c>
    </row>
    <row r="161" spans="1:6" x14ac:dyDescent="0.35">
      <c r="A161">
        <v>48000</v>
      </c>
      <c r="B161">
        <v>9</v>
      </c>
      <c r="C161">
        <v>1</v>
      </c>
      <c r="D161">
        <v>1</v>
      </c>
      <c r="E161">
        <v>13</v>
      </c>
      <c r="F161">
        <v>2</v>
      </c>
    </row>
    <row r="162" spans="1:6" x14ac:dyDescent="0.35">
      <c r="A162">
        <v>30000</v>
      </c>
      <c r="B162">
        <v>7</v>
      </c>
      <c r="C162">
        <v>0</v>
      </c>
      <c r="D162">
        <v>1</v>
      </c>
      <c r="E162">
        <v>13</v>
      </c>
      <c r="F162">
        <v>5</v>
      </c>
    </row>
    <row r="163" spans="1:6" x14ac:dyDescent="0.35">
      <c r="A163">
        <v>20500</v>
      </c>
      <c r="B163">
        <v>12</v>
      </c>
      <c r="C163">
        <v>1</v>
      </c>
      <c r="D163">
        <v>1</v>
      </c>
      <c r="E163">
        <v>7</v>
      </c>
      <c r="F163">
        <v>0</v>
      </c>
    </row>
    <row r="164" spans="1:6" x14ac:dyDescent="0.35">
      <c r="A164">
        <v>39500</v>
      </c>
      <c r="B164">
        <v>7</v>
      </c>
      <c r="C164">
        <v>1</v>
      </c>
      <c r="D164">
        <v>1</v>
      </c>
      <c r="E164">
        <v>6</v>
      </c>
      <c r="F164">
        <v>0</v>
      </c>
    </row>
    <row r="165" spans="1:6" x14ac:dyDescent="0.35">
      <c r="A165">
        <v>40000</v>
      </c>
      <c r="B165">
        <v>12</v>
      </c>
      <c r="C165">
        <v>0</v>
      </c>
      <c r="D165">
        <v>1</v>
      </c>
      <c r="E165">
        <v>0</v>
      </c>
      <c r="F165">
        <v>0</v>
      </c>
    </row>
    <row r="166" spans="1:6" x14ac:dyDescent="0.35">
      <c r="A166">
        <v>27000</v>
      </c>
      <c r="B166">
        <v>10</v>
      </c>
      <c r="C166">
        <v>0</v>
      </c>
      <c r="D166">
        <v>1</v>
      </c>
      <c r="E166">
        <v>0</v>
      </c>
      <c r="F166">
        <v>0</v>
      </c>
    </row>
    <row r="167" spans="1:6" x14ac:dyDescent="0.35">
      <c r="A167">
        <v>11500</v>
      </c>
      <c r="B167">
        <v>8</v>
      </c>
      <c r="C167">
        <v>1</v>
      </c>
      <c r="D167">
        <v>1</v>
      </c>
      <c r="E167">
        <v>0</v>
      </c>
      <c r="F167">
        <v>0</v>
      </c>
    </row>
    <row r="168" spans="1:6" x14ac:dyDescent="0.35">
      <c r="A168">
        <v>1906000</v>
      </c>
      <c r="B168">
        <v>15</v>
      </c>
      <c r="C168">
        <v>1</v>
      </c>
      <c r="D168">
        <v>1</v>
      </c>
      <c r="E168">
        <v>3</v>
      </c>
      <c r="F168">
        <v>0</v>
      </c>
    </row>
    <row r="169" spans="1:6" x14ac:dyDescent="0.35">
      <c r="A169">
        <v>320000</v>
      </c>
      <c r="B169">
        <v>7</v>
      </c>
      <c r="C169">
        <v>0</v>
      </c>
      <c r="D169">
        <v>1</v>
      </c>
      <c r="E169">
        <v>3</v>
      </c>
      <c r="F169">
        <v>0</v>
      </c>
    </row>
    <row r="170" spans="1:6" x14ac:dyDescent="0.35">
      <c r="A170">
        <v>67000</v>
      </c>
      <c r="B170">
        <v>12</v>
      </c>
      <c r="C170">
        <v>1</v>
      </c>
      <c r="D170">
        <v>1</v>
      </c>
      <c r="E170">
        <v>13</v>
      </c>
      <c r="F170">
        <v>0</v>
      </c>
    </row>
    <row r="171" spans="1:6" x14ac:dyDescent="0.35">
      <c r="A171">
        <v>56000</v>
      </c>
      <c r="B171">
        <v>9</v>
      </c>
      <c r="C171">
        <v>0</v>
      </c>
      <c r="D171">
        <v>1</v>
      </c>
      <c r="E171">
        <v>13</v>
      </c>
      <c r="F171">
        <v>0</v>
      </c>
    </row>
    <row r="172" spans="1:6" x14ac:dyDescent="0.35">
      <c r="A172">
        <v>1515000</v>
      </c>
      <c r="B172">
        <v>14</v>
      </c>
      <c r="C172">
        <v>0</v>
      </c>
      <c r="D172">
        <v>1</v>
      </c>
      <c r="E172">
        <v>4</v>
      </c>
      <c r="F172">
        <v>0</v>
      </c>
    </row>
    <row r="173" spans="1:6" x14ac:dyDescent="0.35">
      <c r="A173">
        <v>555000</v>
      </c>
      <c r="B173">
        <v>10</v>
      </c>
      <c r="C173">
        <v>0</v>
      </c>
      <c r="D173">
        <v>1</v>
      </c>
      <c r="E173">
        <v>4</v>
      </c>
      <c r="F173">
        <v>0</v>
      </c>
    </row>
    <row r="174" spans="1:6" x14ac:dyDescent="0.35">
      <c r="A174">
        <v>71000</v>
      </c>
      <c r="B174">
        <v>13</v>
      </c>
      <c r="C174">
        <v>1</v>
      </c>
      <c r="D174">
        <v>1</v>
      </c>
      <c r="E174">
        <v>0</v>
      </c>
      <c r="F174">
        <v>0</v>
      </c>
    </row>
    <row r="175" spans="1:6" x14ac:dyDescent="0.35">
      <c r="A175">
        <v>35000</v>
      </c>
      <c r="B175">
        <v>11</v>
      </c>
      <c r="C175">
        <v>0</v>
      </c>
      <c r="D175">
        <v>1</v>
      </c>
      <c r="E175">
        <v>0</v>
      </c>
      <c r="F175">
        <v>0</v>
      </c>
    </row>
    <row r="176" spans="1:6" x14ac:dyDescent="0.35">
      <c r="A176">
        <v>25000</v>
      </c>
      <c r="B176">
        <v>6</v>
      </c>
      <c r="C176">
        <v>0</v>
      </c>
      <c r="D176">
        <v>1</v>
      </c>
      <c r="E176">
        <v>0</v>
      </c>
      <c r="F176">
        <v>0</v>
      </c>
    </row>
    <row r="177" spans="1:6" x14ac:dyDescent="0.35">
      <c r="A177">
        <v>48000</v>
      </c>
      <c r="B177">
        <v>15</v>
      </c>
      <c r="C177">
        <v>0</v>
      </c>
      <c r="D177">
        <v>1</v>
      </c>
      <c r="E177">
        <v>8</v>
      </c>
      <c r="F177">
        <v>0</v>
      </c>
    </row>
    <row r="178" spans="1:6" x14ac:dyDescent="0.35">
      <c r="A178">
        <v>37000</v>
      </c>
      <c r="B178">
        <v>11</v>
      </c>
      <c r="C178">
        <v>0</v>
      </c>
      <c r="D178">
        <v>1</v>
      </c>
      <c r="E178">
        <v>8</v>
      </c>
      <c r="F178">
        <v>0</v>
      </c>
    </row>
    <row r="179" spans="1:6" x14ac:dyDescent="0.35">
      <c r="A179">
        <v>744000</v>
      </c>
      <c r="B179">
        <v>11</v>
      </c>
      <c r="C179">
        <v>1</v>
      </c>
      <c r="D179">
        <v>1</v>
      </c>
      <c r="E179">
        <v>6</v>
      </c>
      <c r="F179">
        <v>0</v>
      </c>
    </row>
    <row r="180" spans="1:6" x14ac:dyDescent="0.35">
      <c r="A180">
        <v>409800</v>
      </c>
      <c r="B180">
        <v>10</v>
      </c>
      <c r="C180">
        <v>0</v>
      </c>
      <c r="D180">
        <v>1</v>
      </c>
      <c r="E180">
        <v>6</v>
      </c>
      <c r="F180">
        <v>0</v>
      </c>
    </row>
    <row r="181" spans="1:6" x14ac:dyDescent="0.35">
      <c r="A181">
        <v>145000</v>
      </c>
      <c r="B181">
        <v>8</v>
      </c>
      <c r="C181">
        <v>1</v>
      </c>
      <c r="D181">
        <v>1</v>
      </c>
      <c r="E181">
        <v>6</v>
      </c>
      <c r="F181">
        <v>0</v>
      </c>
    </row>
    <row r="182" spans="1:6" x14ac:dyDescent="0.35">
      <c r="A182">
        <v>1101000</v>
      </c>
      <c r="B182">
        <v>13</v>
      </c>
      <c r="C182">
        <v>0</v>
      </c>
      <c r="D182">
        <v>1</v>
      </c>
      <c r="E182">
        <v>12</v>
      </c>
      <c r="F182">
        <v>0</v>
      </c>
    </row>
    <row r="183" spans="1:6" x14ac:dyDescent="0.35">
      <c r="A183">
        <v>705000</v>
      </c>
      <c r="B183">
        <v>13</v>
      </c>
      <c r="C183">
        <v>0</v>
      </c>
      <c r="D183">
        <v>1</v>
      </c>
      <c r="E183">
        <v>10</v>
      </c>
      <c r="F183">
        <v>0</v>
      </c>
    </row>
    <row r="184" spans="1:6" x14ac:dyDescent="0.35">
      <c r="A184">
        <v>517000</v>
      </c>
      <c r="B184">
        <v>11</v>
      </c>
      <c r="C184">
        <v>1</v>
      </c>
      <c r="D184">
        <v>1</v>
      </c>
      <c r="E184">
        <v>10</v>
      </c>
      <c r="F184">
        <v>0</v>
      </c>
    </row>
    <row r="185" spans="1:6" x14ac:dyDescent="0.35">
      <c r="A185">
        <v>5500000</v>
      </c>
      <c r="B185">
        <v>16</v>
      </c>
      <c r="C185">
        <v>0</v>
      </c>
      <c r="D185">
        <v>1</v>
      </c>
      <c r="E185">
        <v>11</v>
      </c>
      <c r="F185">
        <v>0</v>
      </c>
    </row>
    <row r="186" spans="1:6" x14ac:dyDescent="0.35">
      <c r="A186">
        <v>990000</v>
      </c>
      <c r="B186">
        <v>9</v>
      </c>
      <c r="C186">
        <v>0</v>
      </c>
      <c r="D186">
        <v>1</v>
      </c>
      <c r="E186">
        <v>5</v>
      </c>
      <c r="F186">
        <v>2</v>
      </c>
    </row>
    <row r="187" spans="1:6" x14ac:dyDescent="0.35">
      <c r="A187">
        <v>72000</v>
      </c>
      <c r="B187">
        <v>6</v>
      </c>
      <c r="C187">
        <v>0</v>
      </c>
      <c r="D187">
        <v>1</v>
      </c>
      <c r="E187">
        <v>13</v>
      </c>
      <c r="F187">
        <v>2</v>
      </c>
    </row>
    <row r="188" spans="1:6" x14ac:dyDescent="0.35">
      <c r="A188">
        <v>364000</v>
      </c>
      <c r="B188">
        <v>10</v>
      </c>
      <c r="C188">
        <v>0</v>
      </c>
      <c r="D188">
        <v>1</v>
      </c>
      <c r="E188">
        <v>5</v>
      </c>
      <c r="F188">
        <v>3</v>
      </c>
    </row>
    <row r="189" spans="1:6" x14ac:dyDescent="0.35">
      <c r="A189">
        <v>2154000</v>
      </c>
      <c r="B189">
        <v>15</v>
      </c>
      <c r="C189">
        <v>0</v>
      </c>
      <c r="D189">
        <v>1</v>
      </c>
      <c r="E189">
        <v>4</v>
      </c>
      <c r="F189">
        <v>1</v>
      </c>
    </row>
    <row r="190" spans="1:6" x14ac:dyDescent="0.35">
      <c r="A190">
        <v>1515000</v>
      </c>
      <c r="B190">
        <v>12</v>
      </c>
      <c r="C190">
        <v>0</v>
      </c>
      <c r="D190">
        <v>1</v>
      </c>
      <c r="E190">
        <v>7</v>
      </c>
      <c r="F190">
        <v>2</v>
      </c>
    </row>
    <row r="191" spans="1:6" x14ac:dyDescent="0.35">
      <c r="A191">
        <v>770000</v>
      </c>
      <c r="B191">
        <v>9</v>
      </c>
      <c r="C191">
        <v>1</v>
      </c>
      <c r="D191">
        <v>1</v>
      </c>
      <c r="E191">
        <v>7</v>
      </c>
      <c r="F191">
        <v>2</v>
      </c>
    </row>
    <row r="192" spans="1:6" x14ac:dyDescent="0.35">
      <c r="A192">
        <v>65000</v>
      </c>
      <c r="B192">
        <v>17</v>
      </c>
      <c r="C192">
        <v>1</v>
      </c>
      <c r="D192">
        <v>1</v>
      </c>
      <c r="E192">
        <v>3</v>
      </c>
      <c r="F192">
        <v>1</v>
      </c>
    </row>
    <row r="193" spans="1:6" x14ac:dyDescent="0.35">
      <c r="A193">
        <v>1558000</v>
      </c>
      <c r="B193">
        <v>14</v>
      </c>
      <c r="C193">
        <v>0</v>
      </c>
      <c r="D193">
        <v>1</v>
      </c>
      <c r="E193">
        <v>5</v>
      </c>
      <c r="F193">
        <v>3</v>
      </c>
    </row>
    <row r="194" spans="1:6" x14ac:dyDescent="0.35">
      <c r="A194">
        <v>420000</v>
      </c>
      <c r="B194">
        <v>7</v>
      </c>
      <c r="C194">
        <v>1</v>
      </c>
      <c r="D194">
        <v>1</v>
      </c>
      <c r="E194">
        <v>5</v>
      </c>
      <c r="F194">
        <v>3</v>
      </c>
    </row>
    <row r="195" spans="1:6" x14ac:dyDescent="0.35">
      <c r="A195">
        <v>454000</v>
      </c>
      <c r="B195">
        <v>11</v>
      </c>
      <c r="C195">
        <v>1</v>
      </c>
      <c r="D195">
        <v>1</v>
      </c>
      <c r="E195">
        <v>10</v>
      </c>
      <c r="F195">
        <v>2</v>
      </c>
    </row>
    <row r="196" spans="1:6" x14ac:dyDescent="0.35">
      <c r="A196">
        <v>248000</v>
      </c>
      <c r="B196">
        <v>15</v>
      </c>
      <c r="C196">
        <v>1</v>
      </c>
      <c r="D196">
        <v>1</v>
      </c>
      <c r="E196">
        <v>4</v>
      </c>
      <c r="F196">
        <v>5</v>
      </c>
    </row>
    <row r="197" spans="1:6" x14ac:dyDescent="0.35">
      <c r="A197">
        <v>238000</v>
      </c>
      <c r="B197">
        <v>12</v>
      </c>
      <c r="C197">
        <v>1</v>
      </c>
      <c r="D197">
        <v>1</v>
      </c>
      <c r="E197">
        <v>4</v>
      </c>
      <c r="F197">
        <v>5</v>
      </c>
    </row>
    <row r="198" spans="1:6" x14ac:dyDescent="0.35">
      <c r="A198">
        <v>135000</v>
      </c>
      <c r="B198">
        <v>12</v>
      </c>
      <c r="C198">
        <v>0</v>
      </c>
      <c r="D198">
        <v>1</v>
      </c>
      <c r="E198">
        <v>5</v>
      </c>
      <c r="F198">
        <v>2</v>
      </c>
    </row>
    <row r="199" spans="1:6" x14ac:dyDescent="0.35">
      <c r="A199">
        <v>15000</v>
      </c>
      <c r="B199">
        <v>6</v>
      </c>
      <c r="C199">
        <v>0</v>
      </c>
      <c r="D199">
        <v>1</v>
      </c>
      <c r="E199">
        <v>5</v>
      </c>
      <c r="F199">
        <v>2</v>
      </c>
    </row>
    <row r="200" spans="1:6" x14ac:dyDescent="0.35">
      <c r="A200">
        <v>86000</v>
      </c>
      <c r="B200">
        <v>8</v>
      </c>
      <c r="C200">
        <v>1</v>
      </c>
      <c r="D200">
        <v>1</v>
      </c>
      <c r="E200">
        <v>6</v>
      </c>
      <c r="F200">
        <v>3</v>
      </c>
    </row>
    <row r="201" spans="1:6" x14ac:dyDescent="0.35">
      <c r="A201">
        <v>6000</v>
      </c>
      <c r="B201">
        <v>6</v>
      </c>
      <c r="C201">
        <v>0</v>
      </c>
      <c r="D201">
        <v>1</v>
      </c>
      <c r="E201">
        <v>6</v>
      </c>
      <c r="F201">
        <v>3</v>
      </c>
    </row>
    <row r="202" spans="1:6" x14ac:dyDescent="0.35">
      <c r="A202">
        <v>207500</v>
      </c>
      <c r="B202">
        <v>13</v>
      </c>
      <c r="C202">
        <v>1</v>
      </c>
      <c r="D202">
        <v>1</v>
      </c>
      <c r="E202">
        <v>8</v>
      </c>
      <c r="F202">
        <v>2</v>
      </c>
    </row>
    <row r="203" spans="1:6" x14ac:dyDescent="0.35">
      <c r="A203">
        <v>1954000</v>
      </c>
      <c r="B203">
        <v>16</v>
      </c>
      <c r="C203">
        <v>0</v>
      </c>
      <c r="D203">
        <v>1</v>
      </c>
      <c r="E203">
        <v>12</v>
      </c>
      <c r="F203">
        <v>1</v>
      </c>
    </row>
    <row r="204" spans="1:6" x14ac:dyDescent="0.35">
      <c r="A204">
        <v>680000</v>
      </c>
      <c r="B204">
        <v>15</v>
      </c>
      <c r="C204">
        <v>1</v>
      </c>
      <c r="D204">
        <v>1</v>
      </c>
      <c r="E204">
        <v>9</v>
      </c>
      <c r="F204">
        <v>3</v>
      </c>
    </row>
    <row r="205" spans="1:6" x14ac:dyDescent="0.35">
      <c r="A205">
        <v>1440000</v>
      </c>
      <c r="B205">
        <v>12</v>
      </c>
      <c r="C205">
        <v>1</v>
      </c>
      <c r="D205">
        <v>1</v>
      </c>
      <c r="E205">
        <v>9</v>
      </c>
      <c r="F205">
        <v>3</v>
      </c>
    </row>
    <row r="206" spans="1:6" x14ac:dyDescent="0.35">
      <c r="A206">
        <v>729600</v>
      </c>
      <c r="B206">
        <v>6</v>
      </c>
      <c r="C206">
        <v>1</v>
      </c>
      <c r="D206">
        <v>1</v>
      </c>
      <c r="E206">
        <v>9</v>
      </c>
      <c r="F206">
        <v>3</v>
      </c>
    </row>
    <row r="207" spans="1:6" x14ac:dyDescent="0.35">
      <c r="A207">
        <v>90000</v>
      </c>
      <c r="B207">
        <v>13</v>
      </c>
      <c r="C207">
        <v>1</v>
      </c>
      <c r="D207">
        <v>1</v>
      </c>
      <c r="E207">
        <v>0</v>
      </c>
      <c r="F207">
        <v>2</v>
      </c>
    </row>
    <row r="208" spans="1:6" x14ac:dyDescent="0.35">
      <c r="A208">
        <v>845000</v>
      </c>
      <c r="B208">
        <v>13</v>
      </c>
      <c r="C208">
        <v>0</v>
      </c>
      <c r="D208">
        <v>0</v>
      </c>
      <c r="E208">
        <v>0</v>
      </c>
      <c r="F208">
        <v>2</v>
      </c>
    </row>
    <row r="209" spans="1:6" x14ac:dyDescent="0.35">
      <c r="A209">
        <v>149000</v>
      </c>
      <c r="B209">
        <v>12</v>
      </c>
      <c r="C209">
        <v>0</v>
      </c>
      <c r="D209">
        <v>1</v>
      </c>
      <c r="E209">
        <v>2</v>
      </c>
      <c r="F209">
        <v>5</v>
      </c>
    </row>
    <row r="210" spans="1:6" x14ac:dyDescent="0.35">
      <c r="A210">
        <v>85000</v>
      </c>
      <c r="B210">
        <v>8</v>
      </c>
      <c r="C210">
        <v>0</v>
      </c>
      <c r="D210">
        <v>1</v>
      </c>
      <c r="E210">
        <v>2</v>
      </c>
      <c r="F210">
        <v>5</v>
      </c>
    </row>
    <row r="211" spans="1:6" x14ac:dyDescent="0.35">
      <c r="A211">
        <v>91000</v>
      </c>
      <c r="B211">
        <v>6</v>
      </c>
      <c r="C211">
        <v>0</v>
      </c>
      <c r="D211">
        <v>1</v>
      </c>
      <c r="E211">
        <v>2</v>
      </c>
      <c r="F211">
        <v>5</v>
      </c>
    </row>
    <row r="212" spans="1:6" x14ac:dyDescent="0.35">
      <c r="A212">
        <v>1080000</v>
      </c>
      <c r="B212">
        <v>14</v>
      </c>
      <c r="C212">
        <v>1</v>
      </c>
      <c r="D212">
        <v>1</v>
      </c>
      <c r="E212">
        <v>7</v>
      </c>
      <c r="F212">
        <v>2</v>
      </c>
    </row>
    <row r="213" spans="1:6" x14ac:dyDescent="0.35">
      <c r="A213">
        <v>915000</v>
      </c>
      <c r="B213">
        <v>10</v>
      </c>
      <c r="C213">
        <v>0</v>
      </c>
      <c r="D213">
        <v>1</v>
      </c>
      <c r="E213">
        <v>7</v>
      </c>
      <c r="F213">
        <v>2</v>
      </c>
    </row>
    <row r="214" spans="1:6" x14ac:dyDescent="0.35">
      <c r="A214">
        <v>65000</v>
      </c>
      <c r="B214">
        <v>11</v>
      </c>
      <c r="C214">
        <v>0</v>
      </c>
      <c r="D214">
        <v>1</v>
      </c>
      <c r="E214">
        <v>1</v>
      </c>
      <c r="F214">
        <v>1</v>
      </c>
    </row>
    <row r="215" spans="1:6" x14ac:dyDescent="0.35">
      <c r="A215">
        <v>22000</v>
      </c>
      <c r="B215">
        <v>11</v>
      </c>
      <c r="C215">
        <v>1</v>
      </c>
      <c r="D215">
        <v>1</v>
      </c>
      <c r="E215">
        <v>0</v>
      </c>
      <c r="F215">
        <v>2</v>
      </c>
    </row>
    <row r="216" spans="1:6" x14ac:dyDescent="0.35">
      <c r="A216">
        <v>1352700</v>
      </c>
      <c r="B216">
        <v>10</v>
      </c>
      <c r="C216">
        <v>0</v>
      </c>
      <c r="D216">
        <v>1</v>
      </c>
      <c r="E216">
        <v>9</v>
      </c>
      <c r="F216">
        <v>3</v>
      </c>
    </row>
    <row r="217" spans="1:6" x14ac:dyDescent="0.35">
      <c r="A217">
        <v>255000</v>
      </c>
      <c r="B217">
        <v>8</v>
      </c>
      <c r="C217">
        <v>0</v>
      </c>
      <c r="D217">
        <v>1</v>
      </c>
      <c r="E217">
        <v>16</v>
      </c>
      <c r="F217">
        <v>1</v>
      </c>
    </row>
    <row r="218" spans="1:6" x14ac:dyDescent="0.35">
      <c r="A218">
        <v>1470000</v>
      </c>
      <c r="B218">
        <v>8</v>
      </c>
      <c r="C218">
        <v>0</v>
      </c>
      <c r="D218">
        <v>1</v>
      </c>
      <c r="E218">
        <v>12</v>
      </c>
      <c r="F218">
        <v>2</v>
      </c>
    </row>
    <row r="219" spans="1:6" x14ac:dyDescent="0.35">
      <c r="A219">
        <v>738000</v>
      </c>
      <c r="B219">
        <v>14</v>
      </c>
      <c r="C219">
        <v>0</v>
      </c>
      <c r="D219">
        <v>1</v>
      </c>
      <c r="E219">
        <v>15</v>
      </c>
      <c r="F219">
        <v>1</v>
      </c>
    </row>
    <row r="220" spans="1:6" x14ac:dyDescent="0.35">
      <c r="A220">
        <v>765000</v>
      </c>
      <c r="B220">
        <v>6</v>
      </c>
      <c r="C220">
        <v>1</v>
      </c>
      <c r="D220">
        <v>1</v>
      </c>
      <c r="E220">
        <v>12</v>
      </c>
      <c r="F220">
        <v>3</v>
      </c>
    </row>
    <row r="221" spans="1:6" x14ac:dyDescent="0.35">
      <c r="A221">
        <v>556000</v>
      </c>
      <c r="B221">
        <v>15</v>
      </c>
      <c r="C221">
        <v>0</v>
      </c>
      <c r="D221">
        <v>1</v>
      </c>
      <c r="E221">
        <v>6</v>
      </c>
      <c r="F221">
        <v>3</v>
      </c>
    </row>
    <row r="222" spans="1:6" x14ac:dyDescent="0.35">
      <c r="A222">
        <v>64000</v>
      </c>
      <c r="B222">
        <v>12</v>
      </c>
      <c r="C222">
        <v>1</v>
      </c>
      <c r="D222">
        <v>1</v>
      </c>
      <c r="E222">
        <v>6</v>
      </c>
      <c r="F222">
        <v>3</v>
      </c>
    </row>
    <row r="223" spans="1:6" x14ac:dyDescent="0.35">
      <c r="A223">
        <v>136000</v>
      </c>
      <c r="B223">
        <v>13</v>
      </c>
      <c r="C223">
        <v>0</v>
      </c>
      <c r="D223">
        <v>1</v>
      </c>
      <c r="E223">
        <v>4</v>
      </c>
      <c r="F223">
        <v>2</v>
      </c>
    </row>
    <row r="224" spans="1:6" x14ac:dyDescent="0.35">
      <c r="A224">
        <v>283000</v>
      </c>
      <c r="B224">
        <v>8</v>
      </c>
      <c r="C224">
        <v>0</v>
      </c>
      <c r="D224">
        <v>1</v>
      </c>
      <c r="E224">
        <v>1</v>
      </c>
      <c r="F224">
        <v>4</v>
      </c>
    </row>
    <row r="225" spans="1:6" x14ac:dyDescent="0.35">
      <c r="A225">
        <v>57000</v>
      </c>
      <c r="B225">
        <v>10</v>
      </c>
      <c r="C225">
        <v>1</v>
      </c>
      <c r="D225">
        <v>0</v>
      </c>
      <c r="E225">
        <v>1</v>
      </c>
      <c r="F225">
        <v>4</v>
      </c>
    </row>
    <row r="226" spans="1:6" x14ac:dyDescent="0.35">
      <c r="A226">
        <v>45000</v>
      </c>
      <c r="B226">
        <v>7</v>
      </c>
      <c r="C226">
        <v>1</v>
      </c>
      <c r="D226">
        <v>0</v>
      </c>
      <c r="E226">
        <v>1</v>
      </c>
      <c r="F226">
        <v>4</v>
      </c>
    </row>
    <row r="227" spans="1:6" x14ac:dyDescent="0.35">
      <c r="A227">
        <v>25000</v>
      </c>
      <c r="B227">
        <v>7</v>
      </c>
      <c r="C227">
        <v>0</v>
      </c>
      <c r="D227">
        <v>1</v>
      </c>
      <c r="E227">
        <v>11</v>
      </c>
      <c r="F227">
        <v>2</v>
      </c>
    </row>
    <row r="228" spans="1:6" x14ac:dyDescent="0.35">
      <c r="A228">
        <v>155000</v>
      </c>
      <c r="B228">
        <v>8</v>
      </c>
      <c r="C228">
        <v>1</v>
      </c>
      <c r="D228">
        <v>1</v>
      </c>
      <c r="E228">
        <v>6</v>
      </c>
      <c r="F228">
        <v>2</v>
      </c>
    </row>
    <row r="229" spans="1:6" x14ac:dyDescent="0.35">
      <c r="A229">
        <v>32000</v>
      </c>
      <c r="B229">
        <v>8</v>
      </c>
      <c r="C229">
        <v>0</v>
      </c>
      <c r="D229">
        <v>0</v>
      </c>
      <c r="E229">
        <v>0</v>
      </c>
      <c r="F229">
        <v>3</v>
      </c>
    </row>
    <row r="230" spans="1:6" x14ac:dyDescent="0.35">
      <c r="A230">
        <v>3007000</v>
      </c>
      <c r="B230">
        <v>16</v>
      </c>
      <c r="C230">
        <v>0</v>
      </c>
      <c r="D230">
        <v>1</v>
      </c>
      <c r="E230">
        <v>8</v>
      </c>
      <c r="F230">
        <v>1</v>
      </c>
    </row>
    <row r="231" spans="1:6" x14ac:dyDescent="0.35">
      <c r="A231">
        <v>895000</v>
      </c>
      <c r="B231">
        <v>9</v>
      </c>
      <c r="C231">
        <v>1</v>
      </c>
      <c r="D231">
        <v>1</v>
      </c>
      <c r="E231">
        <v>3</v>
      </c>
      <c r="F231">
        <v>1</v>
      </c>
    </row>
    <row r="232" spans="1:6" x14ac:dyDescent="0.35">
      <c r="A232">
        <v>84000</v>
      </c>
      <c r="B232">
        <v>11</v>
      </c>
      <c r="C232">
        <v>0</v>
      </c>
      <c r="D232">
        <v>1</v>
      </c>
      <c r="E232">
        <v>7</v>
      </c>
      <c r="F232">
        <v>2</v>
      </c>
    </row>
    <row r="233" spans="1:6" x14ac:dyDescent="0.35">
      <c r="A233">
        <v>8000</v>
      </c>
      <c r="B233">
        <v>10</v>
      </c>
      <c r="C233">
        <v>1</v>
      </c>
      <c r="D233">
        <v>1</v>
      </c>
      <c r="E233">
        <v>0</v>
      </c>
      <c r="F233">
        <v>3</v>
      </c>
    </row>
    <row r="234" spans="1:6" x14ac:dyDescent="0.35">
      <c r="A234">
        <v>5000</v>
      </c>
      <c r="B234">
        <v>9</v>
      </c>
      <c r="C234">
        <v>1</v>
      </c>
      <c r="D234">
        <v>1</v>
      </c>
      <c r="E234">
        <v>0</v>
      </c>
      <c r="F234">
        <v>3</v>
      </c>
    </row>
    <row r="235" spans="1:6" x14ac:dyDescent="0.35">
      <c r="A235">
        <v>1367500</v>
      </c>
      <c r="B235">
        <v>16</v>
      </c>
      <c r="C235">
        <v>0</v>
      </c>
      <c r="D235">
        <v>1</v>
      </c>
      <c r="E235">
        <v>3</v>
      </c>
      <c r="F235">
        <v>1</v>
      </c>
    </row>
    <row r="236" spans="1:6" x14ac:dyDescent="0.35">
      <c r="A236">
        <v>1751000</v>
      </c>
      <c r="B236">
        <v>13</v>
      </c>
      <c r="C236">
        <v>1</v>
      </c>
      <c r="D236">
        <v>1</v>
      </c>
      <c r="E236">
        <v>6</v>
      </c>
      <c r="F236">
        <v>2</v>
      </c>
    </row>
    <row r="237" spans="1:6" x14ac:dyDescent="0.35">
      <c r="A237">
        <v>311000</v>
      </c>
      <c r="B237">
        <v>10</v>
      </c>
      <c r="C237">
        <v>0</v>
      </c>
      <c r="D237">
        <v>1</v>
      </c>
      <c r="E237">
        <v>6</v>
      </c>
      <c r="F237">
        <v>2</v>
      </c>
    </row>
    <row r="238" spans="1:6" x14ac:dyDescent="0.35">
      <c r="A238">
        <v>90000</v>
      </c>
      <c r="B238">
        <v>16</v>
      </c>
      <c r="C238">
        <v>0</v>
      </c>
      <c r="D238">
        <v>1</v>
      </c>
      <c r="E238">
        <v>2</v>
      </c>
      <c r="F238">
        <v>2</v>
      </c>
    </row>
    <row r="239" spans="1:6" x14ac:dyDescent="0.35">
      <c r="A239">
        <v>1801200</v>
      </c>
      <c r="B239">
        <v>10</v>
      </c>
      <c r="C239">
        <v>1</v>
      </c>
      <c r="D239">
        <v>1</v>
      </c>
      <c r="E239">
        <v>8</v>
      </c>
      <c r="F239">
        <v>2</v>
      </c>
    </row>
    <row r="240" spans="1:6" x14ac:dyDescent="0.35">
      <c r="A240">
        <v>743000</v>
      </c>
      <c r="B240">
        <v>11</v>
      </c>
      <c r="C240">
        <v>1</v>
      </c>
      <c r="D240">
        <v>1</v>
      </c>
      <c r="E240">
        <v>4</v>
      </c>
      <c r="F240">
        <v>1</v>
      </c>
    </row>
    <row r="241" spans="1:6" x14ac:dyDescent="0.35">
      <c r="A241">
        <v>462000</v>
      </c>
      <c r="B241">
        <v>17</v>
      </c>
      <c r="C241">
        <v>1</v>
      </c>
      <c r="D241">
        <v>0</v>
      </c>
      <c r="E241">
        <v>0</v>
      </c>
      <c r="F241">
        <v>3</v>
      </c>
    </row>
    <row r="242" spans="1:6" x14ac:dyDescent="0.35">
      <c r="A242">
        <v>73000</v>
      </c>
      <c r="B242">
        <v>13</v>
      </c>
      <c r="C242">
        <v>1</v>
      </c>
      <c r="D242">
        <v>0</v>
      </c>
      <c r="E242">
        <v>0</v>
      </c>
      <c r="F242">
        <v>3</v>
      </c>
    </row>
    <row r="243" spans="1:6" x14ac:dyDescent="0.35">
      <c r="A243">
        <v>40000</v>
      </c>
      <c r="B243">
        <v>14</v>
      </c>
      <c r="C243">
        <v>0</v>
      </c>
      <c r="D243">
        <v>0</v>
      </c>
      <c r="E243">
        <v>0</v>
      </c>
      <c r="F243">
        <v>3</v>
      </c>
    </row>
    <row r="244" spans="1:6" x14ac:dyDescent="0.35">
      <c r="A244">
        <v>392000</v>
      </c>
      <c r="B244">
        <v>7</v>
      </c>
      <c r="C244">
        <v>0</v>
      </c>
      <c r="D244">
        <v>1</v>
      </c>
      <c r="E244">
        <v>15</v>
      </c>
      <c r="F244">
        <v>2</v>
      </c>
    </row>
    <row r="245" spans="1:6" x14ac:dyDescent="0.35">
      <c r="A245">
        <v>18000</v>
      </c>
      <c r="B245">
        <v>11</v>
      </c>
      <c r="C245">
        <v>1</v>
      </c>
      <c r="D245">
        <v>1</v>
      </c>
      <c r="E245">
        <v>4</v>
      </c>
      <c r="F245">
        <v>4</v>
      </c>
    </row>
    <row r="246" spans="1:6" x14ac:dyDescent="0.35">
      <c r="A246">
        <v>53000</v>
      </c>
      <c r="B246">
        <v>10</v>
      </c>
      <c r="C246">
        <v>1</v>
      </c>
      <c r="D246">
        <v>1</v>
      </c>
      <c r="E246">
        <v>9</v>
      </c>
      <c r="F246">
        <v>2</v>
      </c>
    </row>
    <row r="247" spans="1:6" x14ac:dyDescent="0.35">
      <c r="A247">
        <v>340000</v>
      </c>
      <c r="B247">
        <v>13</v>
      </c>
      <c r="C247">
        <v>0</v>
      </c>
      <c r="D247">
        <v>1</v>
      </c>
      <c r="E247">
        <v>2</v>
      </c>
      <c r="F247">
        <v>2</v>
      </c>
    </row>
    <row r="248" spans="1:6" x14ac:dyDescent="0.35">
      <c r="A248">
        <v>2562000</v>
      </c>
      <c r="B248">
        <v>10</v>
      </c>
      <c r="C248">
        <v>1</v>
      </c>
      <c r="D248">
        <v>1</v>
      </c>
      <c r="E248">
        <v>7</v>
      </c>
      <c r="F248">
        <v>2</v>
      </c>
    </row>
    <row r="249" spans="1:6" x14ac:dyDescent="0.35">
      <c r="A249">
        <v>680000</v>
      </c>
      <c r="B249">
        <v>15</v>
      </c>
      <c r="C249">
        <v>0</v>
      </c>
      <c r="D249">
        <v>1</v>
      </c>
      <c r="E249">
        <v>5</v>
      </c>
      <c r="F249">
        <v>1</v>
      </c>
    </row>
    <row r="250" spans="1:6" x14ac:dyDescent="0.35">
      <c r="A250">
        <v>155000</v>
      </c>
      <c r="B250">
        <v>13</v>
      </c>
      <c r="C250">
        <v>0</v>
      </c>
      <c r="D250">
        <v>1</v>
      </c>
      <c r="E250">
        <v>1</v>
      </c>
      <c r="F250">
        <v>4</v>
      </c>
    </row>
    <row r="251" spans="1:6" x14ac:dyDescent="0.35">
      <c r="A251">
        <v>130000</v>
      </c>
      <c r="B251">
        <v>12</v>
      </c>
      <c r="C251">
        <v>1</v>
      </c>
      <c r="D251">
        <v>1</v>
      </c>
      <c r="E251">
        <v>1</v>
      </c>
      <c r="F251">
        <v>4</v>
      </c>
    </row>
    <row r="252" spans="1:6" x14ac:dyDescent="0.35">
      <c r="A252">
        <v>1598000</v>
      </c>
      <c r="B252">
        <v>11</v>
      </c>
      <c r="C252">
        <v>0</v>
      </c>
      <c r="D252">
        <v>1</v>
      </c>
      <c r="E252">
        <v>8</v>
      </c>
      <c r="F252">
        <v>2</v>
      </c>
    </row>
    <row r="253" spans="1:6" x14ac:dyDescent="0.35">
      <c r="A253">
        <v>38500</v>
      </c>
      <c r="B253">
        <v>6</v>
      </c>
      <c r="C253">
        <v>1</v>
      </c>
      <c r="D253">
        <v>1</v>
      </c>
      <c r="E253">
        <v>8</v>
      </c>
      <c r="F253">
        <v>2</v>
      </c>
    </row>
    <row r="254" spans="1:6" x14ac:dyDescent="0.35">
      <c r="A254">
        <v>872500</v>
      </c>
      <c r="B254">
        <v>11</v>
      </c>
      <c r="C254">
        <v>1</v>
      </c>
      <c r="D254">
        <v>1</v>
      </c>
      <c r="E254">
        <v>3</v>
      </c>
      <c r="F254">
        <v>2</v>
      </c>
    </row>
    <row r="255" spans="1:6" x14ac:dyDescent="0.35">
      <c r="A255">
        <v>731000</v>
      </c>
      <c r="B255">
        <v>8</v>
      </c>
      <c r="C255">
        <v>1</v>
      </c>
      <c r="D255">
        <v>1</v>
      </c>
      <c r="E255">
        <v>3</v>
      </c>
      <c r="F255">
        <v>2</v>
      </c>
    </row>
    <row r="256" spans="1:6" x14ac:dyDescent="0.35">
      <c r="A256">
        <v>533000</v>
      </c>
      <c r="B256">
        <v>17</v>
      </c>
      <c r="C256">
        <v>0</v>
      </c>
      <c r="D256">
        <v>1</v>
      </c>
      <c r="E256">
        <v>7</v>
      </c>
      <c r="F256">
        <v>3</v>
      </c>
    </row>
    <row r="257" spans="1:6" x14ac:dyDescent="0.35">
      <c r="A257">
        <v>547000</v>
      </c>
      <c r="B257">
        <v>14</v>
      </c>
      <c r="C257">
        <v>0</v>
      </c>
      <c r="D257">
        <v>1</v>
      </c>
      <c r="E257">
        <v>7</v>
      </c>
      <c r="F257">
        <v>3</v>
      </c>
    </row>
    <row r="258" spans="1:6" x14ac:dyDescent="0.35">
      <c r="A258">
        <v>462000</v>
      </c>
      <c r="B258">
        <v>10</v>
      </c>
      <c r="C258">
        <v>1</v>
      </c>
      <c r="D258">
        <v>1</v>
      </c>
      <c r="E258">
        <v>12</v>
      </c>
      <c r="F258">
        <v>2</v>
      </c>
    </row>
    <row r="259" spans="1:6" x14ac:dyDescent="0.35">
      <c r="A259">
        <v>461000</v>
      </c>
      <c r="B259">
        <v>8</v>
      </c>
      <c r="C259">
        <v>1</v>
      </c>
      <c r="D259">
        <v>1</v>
      </c>
      <c r="E259">
        <v>12</v>
      </c>
      <c r="F259">
        <v>2</v>
      </c>
    </row>
    <row r="260" spans="1:6" x14ac:dyDescent="0.35">
      <c r="A260">
        <v>78000</v>
      </c>
      <c r="B260">
        <v>13</v>
      </c>
      <c r="C260">
        <v>1</v>
      </c>
      <c r="D260">
        <v>1</v>
      </c>
      <c r="E260">
        <v>2</v>
      </c>
      <c r="F260">
        <v>1</v>
      </c>
    </row>
    <row r="261" spans="1:6" x14ac:dyDescent="0.35">
      <c r="A261">
        <v>1060000</v>
      </c>
      <c r="B261">
        <v>16</v>
      </c>
      <c r="C261">
        <v>1</v>
      </c>
      <c r="D261">
        <v>1</v>
      </c>
      <c r="E261">
        <v>11</v>
      </c>
      <c r="F261">
        <v>3</v>
      </c>
    </row>
    <row r="262" spans="1:6" x14ac:dyDescent="0.35">
      <c r="A262">
        <v>1178000</v>
      </c>
      <c r="B262">
        <v>13</v>
      </c>
      <c r="C262">
        <v>0</v>
      </c>
      <c r="D262">
        <v>1</v>
      </c>
      <c r="E262">
        <v>11</v>
      </c>
      <c r="F262">
        <v>3</v>
      </c>
    </row>
    <row r="263" spans="1:6" x14ac:dyDescent="0.35">
      <c r="A263">
        <v>267000</v>
      </c>
      <c r="B263">
        <v>7</v>
      </c>
      <c r="C263">
        <v>1</v>
      </c>
      <c r="D263">
        <v>1</v>
      </c>
      <c r="E263">
        <v>11</v>
      </c>
      <c r="F263">
        <v>3</v>
      </c>
    </row>
    <row r="264" spans="1:6" x14ac:dyDescent="0.35">
      <c r="A264">
        <v>175000</v>
      </c>
      <c r="B264">
        <v>7</v>
      </c>
      <c r="C264">
        <v>1</v>
      </c>
      <c r="D264">
        <v>1</v>
      </c>
      <c r="E264">
        <v>9</v>
      </c>
      <c r="F264">
        <v>2</v>
      </c>
    </row>
    <row r="265" spans="1:6" x14ac:dyDescent="0.35">
      <c r="A265">
        <v>310000</v>
      </c>
      <c r="B265">
        <v>13</v>
      </c>
      <c r="C265">
        <v>1</v>
      </c>
      <c r="D265">
        <v>1</v>
      </c>
      <c r="E265">
        <v>6</v>
      </c>
      <c r="F265">
        <v>2</v>
      </c>
    </row>
    <row r="266" spans="1:6" x14ac:dyDescent="0.35">
      <c r="A266">
        <v>57000</v>
      </c>
      <c r="B266">
        <v>7</v>
      </c>
      <c r="C266">
        <v>0</v>
      </c>
      <c r="D266">
        <v>1</v>
      </c>
      <c r="E266">
        <v>6</v>
      </c>
      <c r="F266">
        <v>2</v>
      </c>
    </row>
    <row r="267" spans="1:6" x14ac:dyDescent="0.35">
      <c r="A267">
        <v>1870000</v>
      </c>
      <c r="B267">
        <v>17</v>
      </c>
      <c r="C267">
        <v>0</v>
      </c>
      <c r="D267">
        <v>1</v>
      </c>
      <c r="E267">
        <v>12</v>
      </c>
      <c r="F267">
        <v>4</v>
      </c>
    </row>
    <row r="268" spans="1:6" x14ac:dyDescent="0.35">
      <c r="A268">
        <v>781000</v>
      </c>
      <c r="B268">
        <v>12</v>
      </c>
      <c r="C268">
        <v>0</v>
      </c>
      <c r="D268">
        <v>1</v>
      </c>
      <c r="E268">
        <v>12</v>
      </c>
      <c r="F268">
        <v>4</v>
      </c>
    </row>
    <row r="269" spans="1:6" x14ac:dyDescent="0.35">
      <c r="A269">
        <v>445500</v>
      </c>
      <c r="B269">
        <v>7</v>
      </c>
      <c r="C269">
        <v>1</v>
      </c>
      <c r="D269">
        <v>1</v>
      </c>
      <c r="E269">
        <v>12</v>
      </c>
      <c r="F269">
        <v>4</v>
      </c>
    </row>
    <row r="270" spans="1:6" x14ac:dyDescent="0.35">
      <c r="A270">
        <v>300000</v>
      </c>
      <c r="B270">
        <v>12</v>
      </c>
      <c r="C270">
        <v>1</v>
      </c>
      <c r="D270">
        <v>1</v>
      </c>
      <c r="E270">
        <v>4</v>
      </c>
      <c r="F270">
        <v>4</v>
      </c>
    </row>
    <row r="271" spans="1:6" x14ac:dyDescent="0.35">
      <c r="A271">
        <v>300000</v>
      </c>
      <c r="B271">
        <v>10</v>
      </c>
      <c r="C271">
        <v>1</v>
      </c>
      <c r="D271">
        <v>1</v>
      </c>
      <c r="E271">
        <v>4</v>
      </c>
      <c r="F271">
        <v>4</v>
      </c>
    </row>
    <row r="272" spans="1:6" x14ac:dyDescent="0.35">
      <c r="A272">
        <v>290000</v>
      </c>
      <c r="B272">
        <v>6</v>
      </c>
      <c r="C272">
        <v>0</v>
      </c>
      <c r="D272">
        <v>1</v>
      </c>
      <c r="E272">
        <v>4</v>
      </c>
      <c r="F272">
        <v>4</v>
      </c>
    </row>
    <row r="273" spans="1:6" x14ac:dyDescent="0.35">
      <c r="A273">
        <v>21000</v>
      </c>
      <c r="B273">
        <v>12</v>
      </c>
      <c r="C273">
        <v>0</v>
      </c>
      <c r="D273">
        <v>0</v>
      </c>
      <c r="E273">
        <v>0</v>
      </c>
      <c r="F273">
        <v>5</v>
      </c>
    </row>
    <row r="274" spans="1:6" x14ac:dyDescent="0.35">
      <c r="A274">
        <v>21000</v>
      </c>
      <c r="B274">
        <v>9</v>
      </c>
      <c r="C274">
        <v>0</v>
      </c>
      <c r="D274">
        <v>0</v>
      </c>
      <c r="E274">
        <v>0</v>
      </c>
      <c r="F274">
        <v>5</v>
      </c>
    </row>
    <row r="275" spans="1:6" x14ac:dyDescent="0.35">
      <c r="A275">
        <v>21000</v>
      </c>
      <c r="B275">
        <v>6</v>
      </c>
      <c r="C275">
        <v>1</v>
      </c>
      <c r="D275">
        <v>0</v>
      </c>
      <c r="E275">
        <v>0</v>
      </c>
      <c r="F275">
        <v>5</v>
      </c>
    </row>
    <row r="276" spans="1:6" x14ac:dyDescent="0.35">
      <c r="A276">
        <v>4010000</v>
      </c>
      <c r="B276">
        <v>14</v>
      </c>
      <c r="C276">
        <v>1</v>
      </c>
      <c r="D276">
        <v>1</v>
      </c>
      <c r="E276">
        <v>9</v>
      </c>
      <c r="F276">
        <v>2</v>
      </c>
    </row>
    <row r="277" spans="1:6" x14ac:dyDescent="0.35">
      <c r="A277">
        <v>2960000</v>
      </c>
      <c r="B277">
        <v>9</v>
      </c>
      <c r="C277">
        <v>1</v>
      </c>
      <c r="D277">
        <v>1</v>
      </c>
      <c r="E277">
        <v>9</v>
      </c>
      <c r="F277">
        <v>2</v>
      </c>
    </row>
    <row r="278" spans="1:6" x14ac:dyDescent="0.35">
      <c r="A278">
        <v>9000</v>
      </c>
      <c r="B278">
        <v>15</v>
      </c>
      <c r="C278">
        <v>1</v>
      </c>
      <c r="D278">
        <v>1</v>
      </c>
      <c r="E278">
        <v>4</v>
      </c>
      <c r="F278">
        <v>4</v>
      </c>
    </row>
    <row r="279" spans="1:6" x14ac:dyDescent="0.35">
      <c r="A279">
        <v>19000</v>
      </c>
      <c r="B279">
        <v>13</v>
      </c>
      <c r="C279">
        <v>1</v>
      </c>
      <c r="D279">
        <v>1</v>
      </c>
      <c r="E279">
        <v>4</v>
      </c>
      <c r="F279">
        <v>4</v>
      </c>
    </row>
    <row r="280" spans="1:6" x14ac:dyDescent="0.35">
      <c r="A280">
        <v>31000</v>
      </c>
      <c r="B280">
        <v>10</v>
      </c>
      <c r="C280">
        <v>0</v>
      </c>
      <c r="D280">
        <v>1</v>
      </c>
      <c r="E280">
        <v>4</v>
      </c>
      <c r="F280">
        <v>4</v>
      </c>
    </row>
    <row r="281" spans="1:6" x14ac:dyDescent="0.35">
      <c r="A281">
        <v>22000</v>
      </c>
      <c r="B281">
        <v>7</v>
      </c>
      <c r="C281">
        <v>0</v>
      </c>
      <c r="D281">
        <v>1</v>
      </c>
      <c r="E281">
        <v>4</v>
      </c>
      <c r="F281">
        <v>4</v>
      </c>
    </row>
    <row r="282" spans="1:6" x14ac:dyDescent="0.35">
      <c r="A282">
        <v>670000</v>
      </c>
      <c r="B282">
        <v>6</v>
      </c>
      <c r="C282">
        <v>0</v>
      </c>
      <c r="D282">
        <v>1</v>
      </c>
      <c r="E282">
        <v>6</v>
      </c>
      <c r="F282">
        <v>3</v>
      </c>
    </row>
    <row r="283" spans="1:6" x14ac:dyDescent="0.35">
      <c r="A283">
        <v>2598000</v>
      </c>
      <c r="B283">
        <v>15</v>
      </c>
      <c r="C283">
        <v>0</v>
      </c>
      <c r="D283">
        <v>1</v>
      </c>
      <c r="E283">
        <v>5</v>
      </c>
      <c r="F283">
        <v>1</v>
      </c>
    </row>
    <row r="284" spans="1:6" x14ac:dyDescent="0.35">
      <c r="A284">
        <v>651000</v>
      </c>
      <c r="B284">
        <v>15</v>
      </c>
      <c r="C284">
        <v>0</v>
      </c>
      <c r="D284">
        <v>1</v>
      </c>
      <c r="E284">
        <v>2</v>
      </c>
      <c r="F284">
        <v>2</v>
      </c>
    </row>
    <row r="285" spans="1:6" x14ac:dyDescent="0.35">
      <c r="A285">
        <v>1031000</v>
      </c>
      <c r="B285">
        <v>12</v>
      </c>
      <c r="C285">
        <v>0</v>
      </c>
      <c r="D285">
        <v>1</v>
      </c>
      <c r="E285">
        <v>2</v>
      </c>
      <c r="F285">
        <v>2</v>
      </c>
    </row>
    <row r="286" spans="1:6" x14ac:dyDescent="0.35">
      <c r="A286">
        <v>2400000</v>
      </c>
      <c r="B286">
        <v>11</v>
      </c>
      <c r="C286">
        <v>1</v>
      </c>
      <c r="D286">
        <v>1</v>
      </c>
      <c r="E286">
        <v>10</v>
      </c>
      <c r="F286">
        <v>3</v>
      </c>
    </row>
    <row r="287" spans="1:6" x14ac:dyDescent="0.35">
      <c r="A287">
        <v>2250000</v>
      </c>
      <c r="B287">
        <v>8</v>
      </c>
      <c r="C287">
        <v>1</v>
      </c>
      <c r="D287">
        <v>1</v>
      </c>
      <c r="E287">
        <v>10</v>
      </c>
      <c r="F287">
        <v>3</v>
      </c>
    </row>
    <row r="288" spans="1:6" x14ac:dyDescent="0.35">
      <c r="A288">
        <v>2150000</v>
      </c>
      <c r="B288">
        <v>6</v>
      </c>
      <c r="C288">
        <v>1</v>
      </c>
      <c r="D288">
        <v>1</v>
      </c>
      <c r="E288">
        <v>10</v>
      </c>
      <c r="F288">
        <v>3</v>
      </c>
    </row>
    <row r="289" spans="1:6" x14ac:dyDescent="0.35">
      <c r="A289">
        <v>240000</v>
      </c>
      <c r="B289">
        <v>12</v>
      </c>
      <c r="C289">
        <v>0</v>
      </c>
      <c r="D289">
        <v>1</v>
      </c>
      <c r="E289">
        <v>7</v>
      </c>
      <c r="F289">
        <v>1</v>
      </c>
    </row>
    <row r="290" spans="1:6" x14ac:dyDescent="0.35">
      <c r="A290">
        <v>1096000</v>
      </c>
      <c r="B290">
        <v>8</v>
      </c>
      <c r="C290">
        <v>0</v>
      </c>
      <c r="D290">
        <v>1</v>
      </c>
      <c r="E290">
        <v>9</v>
      </c>
      <c r="F290">
        <v>1</v>
      </c>
    </row>
    <row r="291" spans="1:6" x14ac:dyDescent="0.35">
      <c r="A291">
        <v>464000</v>
      </c>
      <c r="B291">
        <v>13</v>
      </c>
      <c r="C291">
        <v>1</v>
      </c>
      <c r="D291">
        <v>1</v>
      </c>
      <c r="E291">
        <v>7</v>
      </c>
      <c r="F291">
        <v>2</v>
      </c>
    </row>
    <row r="292" spans="1:6" x14ac:dyDescent="0.35">
      <c r="A292">
        <v>125000</v>
      </c>
      <c r="B292">
        <v>13</v>
      </c>
      <c r="C292">
        <v>1</v>
      </c>
      <c r="D292">
        <v>0</v>
      </c>
      <c r="E292">
        <v>0</v>
      </c>
      <c r="F292">
        <v>7</v>
      </c>
    </row>
    <row r="293" spans="1:6" x14ac:dyDescent="0.35">
      <c r="A293">
        <v>50000</v>
      </c>
      <c r="B293">
        <v>10</v>
      </c>
      <c r="C293">
        <v>1</v>
      </c>
      <c r="D293">
        <v>0</v>
      </c>
      <c r="E293">
        <v>0</v>
      </c>
      <c r="F293">
        <v>7</v>
      </c>
    </row>
    <row r="294" spans="1:6" x14ac:dyDescent="0.35">
      <c r="A294">
        <v>50000</v>
      </c>
      <c r="B294">
        <v>7</v>
      </c>
      <c r="C294">
        <v>0</v>
      </c>
      <c r="D294">
        <v>0</v>
      </c>
      <c r="E294">
        <v>0</v>
      </c>
      <c r="F294">
        <v>7</v>
      </c>
    </row>
    <row r="295" spans="1:6" x14ac:dyDescent="0.35">
      <c r="A295">
        <v>1595000</v>
      </c>
      <c r="B295">
        <v>12</v>
      </c>
      <c r="C295">
        <v>1</v>
      </c>
      <c r="D295">
        <v>1</v>
      </c>
      <c r="E295">
        <v>5</v>
      </c>
      <c r="F295">
        <v>3</v>
      </c>
    </row>
    <row r="296" spans="1:6" x14ac:dyDescent="0.35">
      <c r="A296">
        <v>1110000</v>
      </c>
      <c r="B296">
        <v>7</v>
      </c>
      <c r="C296">
        <v>0</v>
      </c>
      <c r="D296">
        <v>1</v>
      </c>
      <c r="E296">
        <v>5</v>
      </c>
      <c r="F296">
        <v>3</v>
      </c>
    </row>
    <row r="297" spans="1:6" x14ac:dyDescent="0.35">
      <c r="A297">
        <v>1318000</v>
      </c>
      <c r="B297">
        <v>11</v>
      </c>
      <c r="C297">
        <v>0</v>
      </c>
      <c r="D297">
        <v>1</v>
      </c>
      <c r="E297">
        <v>9</v>
      </c>
      <c r="F297">
        <v>2</v>
      </c>
    </row>
    <row r="298" spans="1:6" x14ac:dyDescent="0.35">
      <c r="A298">
        <v>520000</v>
      </c>
      <c r="B298">
        <v>8</v>
      </c>
      <c r="C298">
        <v>1</v>
      </c>
      <c r="D298">
        <v>1</v>
      </c>
      <c r="E298">
        <v>9</v>
      </c>
      <c r="F298">
        <v>2</v>
      </c>
    </row>
    <row r="299" spans="1:6" x14ac:dyDescent="0.35">
      <c r="A299">
        <v>20000</v>
      </c>
      <c r="B299">
        <v>12</v>
      </c>
      <c r="C299">
        <v>0</v>
      </c>
      <c r="D299">
        <v>1</v>
      </c>
      <c r="E299">
        <v>3</v>
      </c>
      <c r="F299">
        <v>2</v>
      </c>
    </row>
    <row r="300" spans="1:6" x14ac:dyDescent="0.35">
      <c r="A300">
        <v>19000</v>
      </c>
      <c r="B300">
        <v>10</v>
      </c>
      <c r="C300">
        <v>1</v>
      </c>
      <c r="D300">
        <v>1</v>
      </c>
      <c r="E300">
        <v>3</v>
      </c>
      <c r="F300">
        <v>2</v>
      </c>
    </row>
    <row r="301" spans="1:6" x14ac:dyDescent="0.35">
      <c r="A301">
        <v>556500</v>
      </c>
      <c r="B301">
        <v>8</v>
      </c>
      <c r="C301">
        <v>0</v>
      </c>
      <c r="D301">
        <v>1</v>
      </c>
      <c r="E301">
        <v>8</v>
      </c>
      <c r="F301">
        <v>2</v>
      </c>
    </row>
    <row r="302" spans="1:6" x14ac:dyDescent="0.35">
      <c r="A302">
        <v>839000</v>
      </c>
      <c r="B302">
        <v>14</v>
      </c>
      <c r="C302">
        <v>0</v>
      </c>
      <c r="D302">
        <v>1</v>
      </c>
      <c r="E302">
        <v>2</v>
      </c>
      <c r="F302">
        <v>2</v>
      </c>
    </row>
    <row r="303" spans="1:6" x14ac:dyDescent="0.35">
      <c r="A303">
        <v>670000</v>
      </c>
      <c r="B303">
        <v>11</v>
      </c>
      <c r="C303">
        <v>0</v>
      </c>
      <c r="D303">
        <v>1</v>
      </c>
      <c r="E303">
        <v>4</v>
      </c>
      <c r="F303">
        <v>3</v>
      </c>
    </row>
    <row r="304" spans="1:6" x14ac:dyDescent="0.35">
      <c r="A304">
        <v>45000</v>
      </c>
      <c r="B304">
        <v>12</v>
      </c>
      <c r="C304">
        <v>0</v>
      </c>
      <c r="D304">
        <v>1</v>
      </c>
      <c r="E304">
        <v>6</v>
      </c>
      <c r="F304">
        <v>4</v>
      </c>
    </row>
    <row r="305" spans="1:6" x14ac:dyDescent="0.35">
      <c r="A305">
        <v>748000</v>
      </c>
      <c r="B305">
        <v>7</v>
      </c>
      <c r="C305">
        <v>0</v>
      </c>
      <c r="D305">
        <v>1</v>
      </c>
      <c r="E305">
        <v>3</v>
      </c>
      <c r="F305">
        <v>1</v>
      </c>
    </row>
    <row r="306" spans="1:6" x14ac:dyDescent="0.35">
      <c r="A306">
        <v>370000</v>
      </c>
      <c r="B306">
        <v>9</v>
      </c>
      <c r="C306">
        <v>0</v>
      </c>
      <c r="D306">
        <v>1</v>
      </c>
      <c r="E306">
        <v>8</v>
      </c>
      <c r="F306">
        <v>2</v>
      </c>
    </row>
    <row r="307" spans="1:6" x14ac:dyDescent="0.35">
      <c r="A307">
        <v>677000</v>
      </c>
      <c r="B307">
        <v>13</v>
      </c>
      <c r="C307">
        <v>1</v>
      </c>
      <c r="D307">
        <v>1</v>
      </c>
      <c r="E307">
        <v>8</v>
      </c>
      <c r="F307">
        <v>2</v>
      </c>
    </row>
    <row r="308" spans="1:6" x14ac:dyDescent="0.35">
      <c r="A308">
        <v>17000</v>
      </c>
      <c r="B308">
        <v>8</v>
      </c>
      <c r="C308">
        <v>1</v>
      </c>
      <c r="D308">
        <v>1</v>
      </c>
      <c r="E308">
        <v>8</v>
      </c>
      <c r="F308">
        <v>2</v>
      </c>
    </row>
    <row r="309" spans="1:6" x14ac:dyDescent="0.35">
      <c r="A309">
        <v>110000</v>
      </c>
      <c r="B309">
        <v>7</v>
      </c>
      <c r="C309">
        <v>1</v>
      </c>
      <c r="D309">
        <v>1</v>
      </c>
      <c r="E309">
        <v>8</v>
      </c>
      <c r="F309">
        <v>2</v>
      </c>
    </row>
    <row r="310" spans="1:6" x14ac:dyDescent="0.35">
      <c r="A310">
        <v>857000</v>
      </c>
      <c r="B310">
        <v>14</v>
      </c>
      <c r="C310">
        <v>0</v>
      </c>
      <c r="D310">
        <v>1</v>
      </c>
      <c r="E310">
        <v>3</v>
      </c>
      <c r="F310">
        <v>4</v>
      </c>
    </row>
    <row r="311" spans="1:6" x14ac:dyDescent="0.35">
      <c r="A311">
        <v>65000</v>
      </c>
      <c r="B311">
        <v>10</v>
      </c>
      <c r="C311">
        <v>0</v>
      </c>
      <c r="D311">
        <v>1</v>
      </c>
      <c r="E311">
        <v>0</v>
      </c>
      <c r="F311">
        <v>3</v>
      </c>
    </row>
    <row r="312" spans="1:6" x14ac:dyDescent="0.35">
      <c r="A312">
        <v>350000</v>
      </c>
      <c r="B312">
        <v>13</v>
      </c>
      <c r="C312">
        <v>0</v>
      </c>
      <c r="D312">
        <v>1</v>
      </c>
      <c r="E312">
        <v>18</v>
      </c>
      <c r="F312">
        <v>3</v>
      </c>
    </row>
    <row r="313" spans="1:6" x14ac:dyDescent="0.35">
      <c r="A313">
        <v>220000</v>
      </c>
      <c r="B313">
        <v>6</v>
      </c>
      <c r="C313">
        <v>1</v>
      </c>
      <c r="D313">
        <v>1</v>
      </c>
      <c r="E313">
        <v>5</v>
      </c>
      <c r="F313">
        <v>2</v>
      </c>
    </row>
    <row r="314" spans="1:6" x14ac:dyDescent="0.35">
      <c r="A314">
        <v>761000</v>
      </c>
      <c r="B314">
        <v>16</v>
      </c>
      <c r="C314">
        <v>0</v>
      </c>
      <c r="D314">
        <v>1</v>
      </c>
      <c r="E314">
        <v>10</v>
      </c>
      <c r="F314">
        <v>2</v>
      </c>
    </row>
    <row r="315" spans="1:6" x14ac:dyDescent="0.35">
      <c r="A315">
        <v>10000</v>
      </c>
      <c r="B315">
        <v>10</v>
      </c>
      <c r="C315">
        <v>0</v>
      </c>
      <c r="D315">
        <v>1</v>
      </c>
      <c r="E315">
        <v>10</v>
      </c>
      <c r="F315">
        <v>2</v>
      </c>
    </row>
    <row r="316" spans="1:6" x14ac:dyDescent="0.35">
      <c r="A316">
        <v>277000</v>
      </c>
      <c r="B316">
        <v>9</v>
      </c>
      <c r="C316">
        <v>0</v>
      </c>
      <c r="D316">
        <v>1</v>
      </c>
      <c r="E316">
        <v>9</v>
      </c>
      <c r="F316">
        <v>1</v>
      </c>
    </row>
    <row r="317" spans="1:6" x14ac:dyDescent="0.35">
      <c r="A317">
        <v>170000</v>
      </c>
      <c r="B317">
        <v>8</v>
      </c>
      <c r="C317">
        <v>0</v>
      </c>
      <c r="D317">
        <v>1</v>
      </c>
      <c r="E317">
        <v>5</v>
      </c>
      <c r="F317">
        <v>1</v>
      </c>
    </row>
    <row r="318" spans="1:6" x14ac:dyDescent="0.35">
      <c r="A318">
        <v>1129000</v>
      </c>
      <c r="B318">
        <v>14</v>
      </c>
      <c r="C318">
        <v>1</v>
      </c>
      <c r="D318">
        <v>1</v>
      </c>
      <c r="E318">
        <v>4</v>
      </c>
      <c r="F318">
        <v>1</v>
      </c>
    </row>
    <row r="319" spans="1:6" x14ac:dyDescent="0.35">
      <c r="A319">
        <v>41000</v>
      </c>
      <c r="B319">
        <v>10</v>
      </c>
      <c r="C319">
        <v>0</v>
      </c>
      <c r="D319">
        <v>1</v>
      </c>
      <c r="E319">
        <v>4</v>
      </c>
      <c r="F319">
        <v>2</v>
      </c>
    </row>
    <row r="320" spans="1:6" x14ac:dyDescent="0.35">
      <c r="A320">
        <v>37000</v>
      </c>
      <c r="B320">
        <v>16</v>
      </c>
      <c r="C320">
        <v>0</v>
      </c>
      <c r="D320">
        <v>0</v>
      </c>
      <c r="E320">
        <v>0</v>
      </c>
      <c r="F320">
        <v>4</v>
      </c>
    </row>
    <row r="321" spans="1:6" x14ac:dyDescent="0.35">
      <c r="A321">
        <v>25000</v>
      </c>
      <c r="B321">
        <v>12</v>
      </c>
      <c r="C321">
        <v>0</v>
      </c>
      <c r="D321">
        <v>0</v>
      </c>
      <c r="E321">
        <v>0</v>
      </c>
      <c r="F321">
        <v>4</v>
      </c>
    </row>
    <row r="322" spans="1:6" x14ac:dyDescent="0.35">
      <c r="A322">
        <v>19000</v>
      </c>
      <c r="B322">
        <v>10</v>
      </c>
      <c r="C322">
        <v>0</v>
      </c>
      <c r="D322">
        <v>0</v>
      </c>
      <c r="E322">
        <v>0</v>
      </c>
      <c r="F322">
        <v>4</v>
      </c>
    </row>
    <row r="323" spans="1:6" x14ac:dyDescent="0.35">
      <c r="A323">
        <v>457000</v>
      </c>
      <c r="B323">
        <v>10</v>
      </c>
      <c r="C323">
        <v>0</v>
      </c>
      <c r="D323">
        <v>1</v>
      </c>
      <c r="E323">
        <v>12</v>
      </c>
      <c r="F323">
        <v>1</v>
      </c>
    </row>
    <row r="324" spans="1:6" x14ac:dyDescent="0.35">
      <c r="A324">
        <v>90000</v>
      </c>
      <c r="B324">
        <v>12</v>
      </c>
      <c r="C324">
        <v>1</v>
      </c>
      <c r="D324">
        <v>1</v>
      </c>
      <c r="E324">
        <v>0</v>
      </c>
      <c r="F324">
        <v>2</v>
      </c>
    </row>
    <row r="325" spans="1:6" x14ac:dyDescent="0.35">
      <c r="A325">
        <v>940000</v>
      </c>
      <c r="B325">
        <v>15</v>
      </c>
      <c r="C325">
        <v>0</v>
      </c>
      <c r="D325">
        <v>0</v>
      </c>
      <c r="E325">
        <v>0</v>
      </c>
      <c r="F325">
        <v>3</v>
      </c>
    </row>
    <row r="326" spans="1:6" x14ac:dyDescent="0.35">
      <c r="A326">
        <v>202000</v>
      </c>
      <c r="B326">
        <v>11</v>
      </c>
      <c r="C326">
        <v>1</v>
      </c>
      <c r="D326">
        <v>0</v>
      </c>
      <c r="E326">
        <v>0</v>
      </c>
      <c r="F326">
        <v>3</v>
      </c>
    </row>
    <row r="327" spans="1:6" x14ac:dyDescent="0.35">
      <c r="A327">
        <v>1190000</v>
      </c>
      <c r="B327">
        <v>16</v>
      </c>
      <c r="C327">
        <v>0</v>
      </c>
      <c r="D327">
        <v>1</v>
      </c>
      <c r="E327">
        <v>5</v>
      </c>
      <c r="F327">
        <v>3</v>
      </c>
    </row>
    <row r="328" spans="1:6" x14ac:dyDescent="0.35">
      <c r="A328">
        <v>1370000</v>
      </c>
      <c r="B328">
        <v>13</v>
      </c>
      <c r="C328">
        <v>1</v>
      </c>
      <c r="D328">
        <v>1</v>
      </c>
      <c r="E328">
        <v>5</v>
      </c>
      <c r="F328">
        <v>3</v>
      </c>
    </row>
    <row r="329" spans="1:6" x14ac:dyDescent="0.35">
      <c r="A329">
        <v>1020000</v>
      </c>
      <c r="B329">
        <v>8</v>
      </c>
      <c r="C329">
        <v>1</v>
      </c>
      <c r="D329">
        <v>1</v>
      </c>
      <c r="E329">
        <v>5</v>
      </c>
      <c r="F329">
        <v>3</v>
      </c>
    </row>
    <row r="330" spans="1:6" x14ac:dyDescent="0.35">
      <c r="A330">
        <v>834000</v>
      </c>
      <c r="B330">
        <v>14</v>
      </c>
      <c r="C330">
        <v>1</v>
      </c>
      <c r="D330">
        <v>1</v>
      </c>
      <c r="E330">
        <v>9</v>
      </c>
      <c r="F330">
        <v>2</v>
      </c>
    </row>
    <row r="331" spans="1:6" x14ac:dyDescent="0.35">
      <c r="A331">
        <v>787000</v>
      </c>
      <c r="B331">
        <v>8</v>
      </c>
      <c r="C331">
        <v>1</v>
      </c>
      <c r="D331">
        <v>1</v>
      </c>
      <c r="E331">
        <v>9</v>
      </c>
      <c r="F331">
        <v>2</v>
      </c>
    </row>
    <row r="332" spans="1:6" x14ac:dyDescent="0.35">
      <c r="A332">
        <v>356000</v>
      </c>
      <c r="B332">
        <v>14</v>
      </c>
      <c r="C332">
        <v>1</v>
      </c>
      <c r="D332">
        <v>1</v>
      </c>
      <c r="E332">
        <v>0</v>
      </c>
      <c r="F332">
        <v>3</v>
      </c>
    </row>
    <row r="333" spans="1:6" x14ac:dyDescent="0.35">
      <c r="A333">
        <v>341000</v>
      </c>
      <c r="B333">
        <v>12</v>
      </c>
      <c r="C333">
        <v>0</v>
      </c>
      <c r="D333">
        <v>1</v>
      </c>
      <c r="E333">
        <v>0</v>
      </c>
      <c r="F333">
        <v>3</v>
      </c>
    </row>
    <row r="334" spans="1:6" x14ac:dyDescent="0.35">
      <c r="A334">
        <v>292000</v>
      </c>
      <c r="B334">
        <v>8</v>
      </c>
      <c r="C334">
        <v>1</v>
      </c>
      <c r="D334">
        <v>1</v>
      </c>
      <c r="E334">
        <v>0</v>
      </c>
      <c r="F334">
        <v>3</v>
      </c>
    </row>
    <row r="335" spans="1:6" x14ac:dyDescent="0.35">
      <c r="A335">
        <v>140000</v>
      </c>
      <c r="B335">
        <v>13</v>
      </c>
      <c r="C335">
        <v>1</v>
      </c>
      <c r="D335">
        <v>1</v>
      </c>
      <c r="E335">
        <v>4</v>
      </c>
      <c r="F335">
        <v>3</v>
      </c>
    </row>
    <row r="336" spans="1:6" x14ac:dyDescent="0.35">
      <c r="A336">
        <v>110000</v>
      </c>
      <c r="B336">
        <v>11</v>
      </c>
      <c r="C336">
        <v>0</v>
      </c>
      <c r="D336">
        <v>1</v>
      </c>
      <c r="E336">
        <v>4</v>
      </c>
      <c r="F336">
        <v>3</v>
      </c>
    </row>
    <row r="337" spans="1:6" x14ac:dyDescent="0.35">
      <c r="A337">
        <v>835000</v>
      </c>
      <c r="B337">
        <v>14</v>
      </c>
      <c r="C337">
        <v>0</v>
      </c>
      <c r="D337">
        <v>1</v>
      </c>
      <c r="E337">
        <v>3</v>
      </c>
      <c r="F337">
        <v>1</v>
      </c>
    </row>
    <row r="338" spans="1:6" x14ac:dyDescent="0.35">
      <c r="A338">
        <v>2096000</v>
      </c>
      <c r="B338">
        <v>7</v>
      </c>
      <c r="C338">
        <v>0</v>
      </c>
      <c r="D338">
        <v>1</v>
      </c>
      <c r="E338">
        <v>9</v>
      </c>
      <c r="F338">
        <v>2</v>
      </c>
    </row>
    <row r="339" spans="1:6" x14ac:dyDescent="0.35">
      <c r="A339">
        <v>392000</v>
      </c>
      <c r="B339">
        <v>9</v>
      </c>
      <c r="C339">
        <v>0</v>
      </c>
      <c r="D339">
        <v>1</v>
      </c>
      <c r="E339">
        <v>4</v>
      </c>
      <c r="F339">
        <v>1</v>
      </c>
    </row>
    <row r="340" spans="1:6" x14ac:dyDescent="0.35">
      <c r="A340">
        <v>4620000</v>
      </c>
      <c r="B340">
        <v>14</v>
      </c>
      <c r="C340">
        <v>0</v>
      </c>
      <c r="D340">
        <v>1</v>
      </c>
      <c r="E340">
        <v>12</v>
      </c>
      <c r="F340">
        <v>1</v>
      </c>
    </row>
    <row r="341" spans="1:6" x14ac:dyDescent="0.35">
      <c r="A341">
        <v>3270000</v>
      </c>
      <c r="B341">
        <v>15</v>
      </c>
      <c r="C341">
        <v>1</v>
      </c>
      <c r="D341">
        <v>1</v>
      </c>
      <c r="E341">
        <v>6</v>
      </c>
      <c r="F341">
        <v>3</v>
      </c>
    </row>
    <row r="342" spans="1:6" x14ac:dyDescent="0.35">
      <c r="A342">
        <v>870000</v>
      </c>
      <c r="B342">
        <v>14</v>
      </c>
      <c r="C342">
        <v>1</v>
      </c>
      <c r="D342">
        <v>1</v>
      </c>
      <c r="E342">
        <v>6</v>
      </c>
      <c r="F342">
        <v>3</v>
      </c>
    </row>
    <row r="343" spans="1:6" x14ac:dyDescent="0.35">
      <c r="A343">
        <v>266000</v>
      </c>
      <c r="B343">
        <v>16</v>
      </c>
      <c r="C343">
        <v>0</v>
      </c>
      <c r="D343">
        <v>1</v>
      </c>
      <c r="E343">
        <v>5</v>
      </c>
      <c r="F343">
        <v>3</v>
      </c>
    </row>
    <row r="344" spans="1:6" x14ac:dyDescent="0.35">
      <c r="A344">
        <v>261000</v>
      </c>
      <c r="B344">
        <v>13</v>
      </c>
      <c r="C344">
        <v>1</v>
      </c>
      <c r="D344">
        <v>1</v>
      </c>
      <c r="E344">
        <v>5</v>
      </c>
      <c r="F344">
        <v>3</v>
      </c>
    </row>
    <row r="345" spans="1:6" x14ac:dyDescent="0.35">
      <c r="A345">
        <v>262000</v>
      </c>
      <c r="B345">
        <v>11</v>
      </c>
      <c r="C345">
        <v>1</v>
      </c>
      <c r="D345">
        <v>1</v>
      </c>
      <c r="E345">
        <v>5</v>
      </c>
      <c r="F345">
        <v>3</v>
      </c>
    </row>
    <row r="346" spans="1:6" x14ac:dyDescent="0.35">
      <c r="A346">
        <v>256000</v>
      </c>
      <c r="B346">
        <v>9</v>
      </c>
      <c r="C346">
        <v>0</v>
      </c>
      <c r="D346">
        <v>1</v>
      </c>
      <c r="E346">
        <v>0</v>
      </c>
      <c r="F346">
        <v>3</v>
      </c>
    </row>
    <row r="347" spans="1:6" x14ac:dyDescent="0.35">
      <c r="A347">
        <v>246000</v>
      </c>
      <c r="B347">
        <v>8</v>
      </c>
      <c r="C347">
        <v>1</v>
      </c>
      <c r="D347">
        <v>1</v>
      </c>
      <c r="E347">
        <v>0</v>
      </c>
      <c r="F347">
        <v>3</v>
      </c>
    </row>
    <row r="348" spans="1:6" x14ac:dyDescent="0.35">
      <c r="A348">
        <v>130000</v>
      </c>
      <c r="B348">
        <v>16</v>
      </c>
      <c r="C348">
        <v>0</v>
      </c>
      <c r="D348">
        <v>1</v>
      </c>
      <c r="E348">
        <v>0</v>
      </c>
      <c r="F348">
        <v>1</v>
      </c>
    </row>
    <row r="349" spans="1:6" x14ac:dyDescent="0.35">
      <c r="A349">
        <v>666000</v>
      </c>
      <c r="B349">
        <v>14</v>
      </c>
      <c r="C349">
        <v>1</v>
      </c>
      <c r="D349">
        <v>1</v>
      </c>
      <c r="E349">
        <v>10</v>
      </c>
      <c r="F349">
        <v>1</v>
      </c>
    </row>
    <row r="350" spans="1:6" x14ac:dyDescent="0.35">
      <c r="A350">
        <v>65000</v>
      </c>
      <c r="B350">
        <v>13</v>
      </c>
      <c r="C350">
        <v>0</v>
      </c>
      <c r="D350">
        <v>1</v>
      </c>
      <c r="E350">
        <v>0</v>
      </c>
      <c r="F350">
        <v>3</v>
      </c>
    </row>
    <row r="351" spans="1:6" x14ac:dyDescent="0.35">
      <c r="A351">
        <v>65000</v>
      </c>
      <c r="B351">
        <v>12</v>
      </c>
      <c r="C351">
        <v>0</v>
      </c>
      <c r="D351">
        <v>1</v>
      </c>
      <c r="E351">
        <v>0</v>
      </c>
      <c r="F351">
        <v>3</v>
      </c>
    </row>
    <row r="352" spans="1:6" x14ac:dyDescent="0.35">
      <c r="A352">
        <v>44000</v>
      </c>
      <c r="B352">
        <v>9</v>
      </c>
      <c r="C352">
        <v>1</v>
      </c>
      <c r="D352">
        <v>1</v>
      </c>
      <c r="E352">
        <v>0</v>
      </c>
      <c r="F352">
        <v>3</v>
      </c>
    </row>
    <row r="353" spans="1:6" x14ac:dyDescent="0.35">
      <c r="A353">
        <v>200000</v>
      </c>
      <c r="B353">
        <v>8</v>
      </c>
      <c r="C353">
        <v>1</v>
      </c>
      <c r="D353">
        <v>0</v>
      </c>
      <c r="E353">
        <v>3</v>
      </c>
      <c r="F353">
        <v>4</v>
      </c>
    </row>
    <row r="354" spans="1:6" x14ac:dyDescent="0.35">
      <c r="A354">
        <v>200000</v>
      </c>
      <c r="B354">
        <v>6</v>
      </c>
      <c r="C354">
        <v>0</v>
      </c>
      <c r="D354">
        <v>0</v>
      </c>
      <c r="E354">
        <v>3</v>
      </c>
      <c r="F354">
        <v>4</v>
      </c>
    </row>
    <row r="355" spans="1:6" x14ac:dyDescent="0.35">
      <c r="A355">
        <v>105000</v>
      </c>
      <c r="B355">
        <v>13</v>
      </c>
      <c r="C355">
        <v>1</v>
      </c>
      <c r="D355">
        <v>1</v>
      </c>
      <c r="E355">
        <v>4</v>
      </c>
      <c r="F355">
        <v>2</v>
      </c>
    </row>
    <row r="356" spans="1:6" x14ac:dyDescent="0.35">
      <c r="A356">
        <v>48500</v>
      </c>
      <c r="B356">
        <v>8</v>
      </c>
      <c r="C356">
        <v>0</v>
      </c>
      <c r="D356">
        <v>1</v>
      </c>
      <c r="E356">
        <v>4</v>
      </c>
      <c r="F356">
        <v>2</v>
      </c>
    </row>
    <row r="357" spans="1:6" x14ac:dyDescent="0.35">
      <c r="A357">
        <v>70000</v>
      </c>
      <c r="B357">
        <v>13</v>
      </c>
      <c r="C357">
        <v>1</v>
      </c>
      <c r="D357">
        <v>1</v>
      </c>
      <c r="E357">
        <v>0</v>
      </c>
      <c r="F357">
        <v>3</v>
      </c>
    </row>
    <row r="358" spans="1:6" x14ac:dyDescent="0.35">
      <c r="A358">
        <v>70000</v>
      </c>
      <c r="B358">
        <v>12</v>
      </c>
      <c r="C358">
        <v>1</v>
      </c>
      <c r="D358">
        <v>1</v>
      </c>
      <c r="E358">
        <v>0</v>
      </c>
      <c r="F358">
        <v>3</v>
      </c>
    </row>
    <row r="359" spans="1:6" x14ac:dyDescent="0.35">
      <c r="A359">
        <v>60000</v>
      </c>
      <c r="B359">
        <v>7</v>
      </c>
      <c r="C359">
        <v>0</v>
      </c>
      <c r="D359">
        <v>1</v>
      </c>
      <c r="E359">
        <v>0</v>
      </c>
      <c r="F359">
        <v>3</v>
      </c>
    </row>
    <row r="360" spans="1:6" x14ac:dyDescent="0.35">
      <c r="A360">
        <v>1345000</v>
      </c>
      <c r="B360">
        <v>15</v>
      </c>
      <c r="C360">
        <v>1</v>
      </c>
      <c r="D360">
        <v>1</v>
      </c>
      <c r="E360">
        <v>5</v>
      </c>
      <c r="F360">
        <v>2</v>
      </c>
    </row>
    <row r="361" spans="1:6" x14ac:dyDescent="0.35">
      <c r="A361">
        <v>484000</v>
      </c>
      <c r="B361">
        <v>12</v>
      </c>
      <c r="C361">
        <v>1</v>
      </c>
      <c r="D361">
        <v>1</v>
      </c>
      <c r="E361">
        <v>5</v>
      </c>
      <c r="F361">
        <v>2</v>
      </c>
    </row>
    <row r="362" spans="1:6" x14ac:dyDescent="0.35">
      <c r="A362">
        <v>2819000</v>
      </c>
      <c r="B362">
        <v>8</v>
      </c>
      <c r="C362">
        <v>1</v>
      </c>
      <c r="D362">
        <v>1</v>
      </c>
      <c r="E362">
        <v>12</v>
      </c>
      <c r="F362">
        <v>3</v>
      </c>
    </row>
    <row r="363" spans="1:6" x14ac:dyDescent="0.35">
      <c r="A363">
        <v>1913000</v>
      </c>
      <c r="B363">
        <v>16</v>
      </c>
      <c r="C363">
        <v>0</v>
      </c>
      <c r="D363">
        <v>1</v>
      </c>
      <c r="E363">
        <v>16</v>
      </c>
      <c r="F363">
        <v>2</v>
      </c>
    </row>
    <row r="364" spans="1:6" x14ac:dyDescent="0.35">
      <c r="A364">
        <v>394000</v>
      </c>
      <c r="B364">
        <v>13</v>
      </c>
      <c r="C364">
        <v>1</v>
      </c>
      <c r="D364">
        <v>1</v>
      </c>
      <c r="E364">
        <v>2</v>
      </c>
      <c r="F364">
        <v>2</v>
      </c>
    </row>
    <row r="365" spans="1:6" x14ac:dyDescent="0.35">
      <c r="A365">
        <v>1167000</v>
      </c>
      <c r="B365">
        <v>14</v>
      </c>
      <c r="C365">
        <v>0</v>
      </c>
      <c r="D365">
        <v>1</v>
      </c>
      <c r="E365">
        <v>7</v>
      </c>
      <c r="F365">
        <v>1</v>
      </c>
    </row>
    <row r="366" spans="1:6" x14ac:dyDescent="0.35">
      <c r="A366">
        <v>1065000</v>
      </c>
      <c r="B366">
        <v>16</v>
      </c>
      <c r="C366">
        <v>0</v>
      </c>
      <c r="D366">
        <v>1</v>
      </c>
      <c r="E366">
        <v>0</v>
      </c>
      <c r="F366">
        <v>4</v>
      </c>
    </row>
    <row r="367" spans="1:6" x14ac:dyDescent="0.35">
      <c r="A367">
        <v>361000</v>
      </c>
      <c r="B367">
        <v>13</v>
      </c>
      <c r="C367">
        <v>1</v>
      </c>
      <c r="D367">
        <v>1</v>
      </c>
      <c r="E367">
        <v>0</v>
      </c>
      <c r="F367">
        <v>4</v>
      </c>
    </row>
    <row r="368" spans="1:6" x14ac:dyDescent="0.35">
      <c r="A368">
        <v>243000</v>
      </c>
      <c r="B368">
        <v>10</v>
      </c>
      <c r="C368">
        <v>0</v>
      </c>
      <c r="D368">
        <v>1</v>
      </c>
      <c r="E368">
        <v>0</v>
      </c>
      <c r="F368">
        <v>4</v>
      </c>
    </row>
    <row r="369" spans="1:6" x14ac:dyDescent="0.35">
      <c r="A369">
        <v>4000000</v>
      </c>
      <c r="B369">
        <v>13</v>
      </c>
      <c r="C369">
        <v>1</v>
      </c>
      <c r="D369">
        <v>1</v>
      </c>
      <c r="E369">
        <v>9</v>
      </c>
      <c r="F369">
        <v>1</v>
      </c>
    </row>
    <row r="370" spans="1:6" x14ac:dyDescent="0.35">
      <c r="A370">
        <v>105000</v>
      </c>
      <c r="B370">
        <v>11</v>
      </c>
      <c r="C370">
        <v>1</v>
      </c>
      <c r="D370">
        <v>1</v>
      </c>
      <c r="E370">
        <v>2</v>
      </c>
      <c r="F370">
        <v>3</v>
      </c>
    </row>
    <row r="371" spans="1:6" x14ac:dyDescent="0.35">
      <c r="A371">
        <v>70000</v>
      </c>
      <c r="B371">
        <v>9</v>
      </c>
      <c r="C371">
        <v>1</v>
      </c>
      <c r="D371">
        <v>1</v>
      </c>
      <c r="E371">
        <v>7</v>
      </c>
      <c r="F371">
        <v>3</v>
      </c>
    </row>
    <row r="372" spans="1:6" x14ac:dyDescent="0.35">
      <c r="A372">
        <v>32000</v>
      </c>
      <c r="B372">
        <v>6</v>
      </c>
      <c r="C372">
        <v>1</v>
      </c>
      <c r="D372">
        <v>1</v>
      </c>
      <c r="E372">
        <v>7</v>
      </c>
      <c r="F372">
        <v>3</v>
      </c>
    </row>
    <row r="373" spans="1:6" x14ac:dyDescent="0.35">
      <c r="A373">
        <v>1950000</v>
      </c>
      <c r="B373">
        <v>17</v>
      </c>
      <c r="C373">
        <v>1</v>
      </c>
      <c r="D373">
        <v>1</v>
      </c>
      <c r="E373">
        <v>5</v>
      </c>
      <c r="F373">
        <v>3</v>
      </c>
    </row>
    <row r="374" spans="1:6" x14ac:dyDescent="0.35">
      <c r="A374">
        <v>999000</v>
      </c>
      <c r="B374">
        <v>12</v>
      </c>
      <c r="C374">
        <v>0</v>
      </c>
      <c r="D374">
        <v>1</v>
      </c>
      <c r="E374">
        <v>5</v>
      </c>
      <c r="F374">
        <v>3</v>
      </c>
    </row>
    <row r="375" spans="1:6" x14ac:dyDescent="0.35">
      <c r="A375">
        <v>365900</v>
      </c>
      <c r="B375">
        <v>9</v>
      </c>
      <c r="C375">
        <v>1</v>
      </c>
      <c r="D375">
        <v>1</v>
      </c>
      <c r="E375">
        <v>5</v>
      </c>
      <c r="F375">
        <v>3</v>
      </c>
    </row>
    <row r="376" spans="1:6" x14ac:dyDescent="0.35">
      <c r="A376">
        <v>3510000</v>
      </c>
      <c r="B376">
        <v>14</v>
      </c>
      <c r="C376">
        <v>1</v>
      </c>
      <c r="D376">
        <v>1</v>
      </c>
      <c r="E376">
        <v>4</v>
      </c>
      <c r="F376">
        <v>2</v>
      </c>
    </row>
    <row r="377" spans="1:6" x14ac:dyDescent="0.35">
      <c r="A377">
        <v>2140000</v>
      </c>
      <c r="B377">
        <v>9</v>
      </c>
      <c r="C377">
        <v>0</v>
      </c>
      <c r="D377">
        <v>1</v>
      </c>
      <c r="E377">
        <v>4</v>
      </c>
      <c r="F377">
        <v>2</v>
      </c>
    </row>
    <row r="378" spans="1:6" x14ac:dyDescent="0.35">
      <c r="A378">
        <v>1070000</v>
      </c>
      <c r="B378">
        <v>13</v>
      </c>
      <c r="C378">
        <v>0</v>
      </c>
      <c r="D378">
        <v>0</v>
      </c>
      <c r="E378">
        <v>0</v>
      </c>
      <c r="F378">
        <v>3</v>
      </c>
    </row>
    <row r="379" spans="1:6" x14ac:dyDescent="0.35">
      <c r="A379">
        <v>530000</v>
      </c>
      <c r="B379">
        <v>10</v>
      </c>
      <c r="C379">
        <v>0</v>
      </c>
      <c r="D379">
        <v>0</v>
      </c>
      <c r="E379">
        <v>0</v>
      </c>
      <c r="F379">
        <v>3</v>
      </c>
    </row>
    <row r="380" spans="1:6" x14ac:dyDescent="0.35">
      <c r="A380">
        <v>626000</v>
      </c>
      <c r="B380">
        <v>17</v>
      </c>
      <c r="C380">
        <v>0</v>
      </c>
      <c r="D380">
        <v>1</v>
      </c>
      <c r="E380">
        <v>3</v>
      </c>
      <c r="F380">
        <v>2</v>
      </c>
    </row>
    <row r="381" spans="1:6" x14ac:dyDescent="0.35">
      <c r="A381">
        <v>300000</v>
      </c>
      <c r="B381">
        <v>11</v>
      </c>
      <c r="C381">
        <v>1</v>
      </c>
      <c r="D381">
        <v>1</v>
      </c>
      <c r="E381">
        <v>0</v>
      </c>
      <c r="F381">
        <v>1</v>
      </c>
    </row>
    <row r="382" spans="1:6" x14ac:dyDescent="0.35">
      <c r="A382">
        <v>2608000</v>
      </c>
      <c r="B382">
        <v>14</v>
      </c>
      <c r="C382">
        <v>1</v>
      </c>
      <c r="D382">
        <v>1</v>
      </c>
      <c r="E382">
        <v>10</v>
      </c>
      <c r="F382">
        <v>3</v>
      </c>
    </row>
    <row r="383" spans="1:6" x14ac:dyDescent="0.35">
      <c r="A383">
        <v>905000</v>
      </c>
      <c r="B383">
        <v>7</v>
      </c>
      <c r="C383">
        <v>0</v>
      </c>
      <c r="D383">
        <v>1</v>
      </c>
      <c r="E383">
        <v>10</v>
      </c>
      <c r="F383">
        <v>3</v>
      </c>
    </row>
    <row r="384" spans="1:6" x14ac:dyDescent="0.35">
      <c r="A384">
        <v>1861000</v>
      </c>
      <c r="B384">
        <v>12</v>
      </c>
      <c r="C384">
        <v>0</v>
      </c>
      <c r="D384">
        <v>1</v>
      </c>
      <c r="E384">
        <v>6</v>
      </c>
      <c r="F384">
        <v>1</v>
      </c>
    </row>
    <row r="385" spans="1:6" x14ac:dyDescent="0.35">
      <c r="A385">
        <v>285000</v>
      </c>
      <c r="B385">
        <v>12</v>
      </c>
      <c r="C385">
        <v>0</v>
      </c>
      <c r="D385">
        <v>1</v>
      </c>
      <c r="E385">
        <v>3</v>
      </c>
      <c r="F385">
        <v>3</v>
      </c>
    </row>
    <row r="386" spans="1:6" x14ac:dyDescent="0.35">
      <c r="A386">
        <v>170000</v>
      </c>
      <c r="B386">
        <v>8</v>
      </c>
      <c r="C386">
        <v>1</v>
      </c>
      <c r="D386">
        <v>1</v>
      </c>
      <c r="E386">
        <v>3</v>
      </c>
      <c r="F386">
        <v>3</v>
      </c>
    </row>
    <row r="387" spans="1:6" x14ac:dyDescent="0.35">
      <c r="A387">
        <v>28000</v>
      </c>
      <c r="B387">
        <v>11</v>
      </c>
      <c r="C387">
        <v>1</v>
      </c>
      <c r="D387">
        <v>1</v>
      </c>
      <c r="E387">
        <v>5</v>
      </c>
      <c r="F387">
        <v>3</v>
      </c>
    </row>
    <row r="388" spans="1:6" x14ac:dyDescent="0.35">
      <c r="A388">
        <v>60000</v>
      </c>
      <c r="B388">
        <v>14</v>
      </c>
      <c r="C388">
        <v>1</v>
      </c>
      <c r="D388">
        <v>1</v>
      </c>
      <c r="E388">
        <v>5</v>
      </c>
      <c r="F388">
        <v>2</v>
      </c>
    </row>
    <row r="389" spans="1:6" x14ac:dyDescent="0.35">
      <c r="A389">
        <v>18000</v>
      </c>
      <c r="B389">
        <v>10</v>
      </c>
      <c r="C389">
        <v>0</v>
      </c>
      <c r="D389">
        <v>1</v>
      </c>
      <c r="E389">
        <v>5</v>
      </c>
      <c r="F389">
        <v>2</v>
      </c>
    </row>
    <row r="390" spans="1:6" x14ac:dyDescent="0.35">
      <c r="A390">
        <v>1290000</v>
      </c>
      <c r="B390">
        <v>9</v>
      </c>
      <c r="C390">
        <v>1</v>
      </c>
      <c r="D390">
        <v>1</v>
      </c>
      <c r="E390">
        <v>8</v>
      </c>
      <c r="F390">
        <v>2</v>
      </c>
    </row>
    <row r="391" spans="1:6" x14ac:dyDescent="0.35">
      <c r="A391">
        <v>11500</v>
      </c>
      <c r="B391">
        <v>9</v>
      </c>
      <c r="C391">
        <v>1</v>
      </c>
      <c r="D391">
        <v>1</v>
      </c>
      <c r="E391">
        <v>3</v>
      </c>
      <c r="F391">
        <v>2</v>
      </c>
    </row>
    <row r="392" spans="1:6" x14ac:dyDescent="0.35">
      <c r="A392">
        <v>5860000</v>
      </c>
      <c r="B392">
        <v>16</v>
      </c>
      <c r="C392">
        <v>0</v>
      </c>
      <c r="D392">
        <v>1</v>
      </c>
      <c r="E392">
        <v>16</v>
      </c>
      <c r="F392">
        <v>4</v>
      </c>
    </row>
    <row r="393" spans="1:6" x14ac:dyDescent="0.35">
      <c r="A393">
        <v>3930000</v>
      </c>
      <c r="B393">
        <v>13</v>
      </c>
      <c r="C393">
        <v>0</v>
      </c>
      <c r="D393">
        <v>1</v>
      </c>
      <c r="E393">
        <v>16</v>
      </c>
      <c r="F393">
        <v>4</v>
      </c>
    </row>
    <row r="394" spans="1:6" x14ac:dyDescent="0.35">
      <c r="A394">
        <v>1875000</v>
      </c>
      <c r="B394">
        <v>7</v>
      </c>
      <c r="C394">
        <v>0</v>
      </c>
      <c r="D394">
        <v>1</v>
      </c>
      <c r="E394">
        <v>16</v>
      </c>
      <c r="F394">
        <v>4</v>
      </c>
    </row>
    <row r="395" spans="1:6" x14ac:dyDescent="0.35">
      <c r="A395">
        <v>2196000</v>
      </c>
      <c r="B395">
        <v>11</v>
      </c>
      <c r="C395">
        <v>0</v>
      </c>
      <c r="D395">
        <v>1</v>
      </c>
      <c r="E395">
        <v>6</v>
      </c>
      <c r="F395">
        <v>2</v>
      </c>
    </row>
    <row r="396" spans="1:6" x14ac:dyDescent="0.35">
      <c r="A396">
        <v>269000</v>
      </c>
      <c r="B396">
        <v>14</v>
      </c>
      <c r="C396">
        <v>1</v>
      </c>
      <c r="D396">
        <v>1</v>
      </c>
      <c r="E396">
        <v>2</v>
      </c>
      <c r="F396">
        <v>1</v>
      </c>
    </row>
    <row r="397" spans="1:6" x14ac:dyDescent="0.35">
      <c r="A397">
        <v>31000</v>
      </c>
      <c r="B397">
        <v>11</v>
      </c>
      <c r="C397">
        <v>0</v>
      </c>
      <c r="D397">
        <v>1</v>
      </c>
      <c r="E397">
        <v>0</v>
      </c>
      <c r="F397">
        <v>2</v>
      </c>
    </row>
    <row r="398" spans="1:6" x14ac:dyDescent="0.35">
      <c r="A398">
        <v>17500</v>
      </c>
      <c r="B398">
        <v>7</v>
      </c>
      <c r="C398">
        <v>0</v>
      </c>
      <c r="D398">
        <v>1</v>
      </c>
      <c r="E398">
        <v>7</v>
      </c>
      <c r="F398">
        <v>1</v>
      </c>
    </row>
    <row r="399" spans="1:6" x14ac:dyDescent="0.35">
      <c r="A399">
        <v>725000</v>
      </c>
      <c r="B399">
        <v>8</v>
      </c>
      <c r="C399">
        <v>0</v>
      </c>
      <c r="D399">
        <v>1</v>
      </c>
      <c r="E399">
        <v>2</v>
      </c>
      <c r="F399">
        <v>2</v>
      </c>
    </row>
    <row r="400" spans="1:6" x14ac:dyDescent="0.35">
      <c r="A400">
        <v>1136000</v>
      </c>
      <c r="B400">
        <v>13</v>
      </c>
      <c r="C400">
        <v>1</v>
      </c>
      <c r="D400">
        <v>1</v>
      </c>
      <c r="E400">
        <v>12</v>
      </c>
      <c r="F400">
        <v>4</v>
      </c>
    </row>
    <row r="401" spans="1:6" x14ac:dyDescent="0.35">
      <c r="A401">
        <v>320000</v>
      </c>
      <c r="B401">
        <v>6</v>
      </c>
      <c r="C401">
        <v>1</v>
      </c>
      <c r="D401">
        <v>1</v>
      </c>
      <c r="E401">
        <v>9</v>
      </c>
      <c r="F401">
        <v>2</v>
      </c>
    </row>
    <row r="402" spans="1:6" x14ac:dyDescent="0.35">
      <c r="A402">
        <v>40000</v>
      </c>
      <c r="B402">
        <v>9</v>
      </c>
      <c r="C402">
        <v>0</v>
      </c>
      <c r="D402">
        <v>1</v>
      </c>
      <c r="E402">
        <v>4</v>
      </c>
      <c r="F402">
        <v>5</v>
      </c>
    </row>
    <row r="403" spans="1:6" x14ac:dyDescent="0.35">
      <c r="A403">
        <v>25000</v>
      </c>
      <c r="B403">
        <v>6</v>
      </c>
      <c r="C403">
        <v>0</v>
      </c>
      <c r="D403">
        <v>1</v>
      </c>
      <c r="E403">
        <v>4</v>
      </c>
      <c r="F403">
        <v>5</v>
      </c>
    </row>
    <row r="404" spans="1:6" x14ac:dyDescent="0.35">
      <c r="A404">
        <v>340000</v>
      </c>
      <c r="B404">
        <v>12</v>
      </c>
      <c r="C404">
        <v>1</v>
      </c>
      <c r="D404">
        <v>1</v>
      </c>
      <c r="E404">
        <v>3</v>
      </c>
      <c r="F404">
        <v>3</v>
      </c>
    </row>
    <row r="405" spans="1:6" x14ac:dyDescent="0.35">
      <c r="A405">
        <v>40000</v>
      </c>
      <c r="B405">
        <v>8</v>
      </c>
      <c r="C405">
        <v>0</v>
      </c>
      <c r="D405">
        <v>1</v>
      </c>
      <c r="E405">
        <v>3</v>
      </c>
      <c r="F405">
        <v>3</v>
      </c>
    </row>
    <row r="406" spans="1:6" x14ac:dyDescent="0.35">
      <c r="A406">
        <v>949000</v>
      </c>
      <c r="B406">
        <v>15</v>
      </c>
      <c r="C406">
        <v>0</v>
      </c>
      <c r="D406">
        <v>1</v>
      </c>
      <c r="E406">
        <v>0</v>
      </c>
      <c r="F406">
        <v>2</v>
      </c>
    </row>
    <row r="407" spans="1:6" x14ac:dyDescent="0.35">
      <c r="A407">
        <v>413000</v>
      </c>
      <c r="B407">
        <v>13</v>
      </c>
      <c r="C407">
        <v>0</v>
      </c>
      <c r="D407">
        <v>1</v>
      </c>
      <c r="E407">
        <v>0</v>
      </c>
      <c r="F407">
        <v>2</v>
      </c>
    </row>
    <row r="408" spans="1:6" x14ac:dyDescent="0.35">
      <c r="A408">
        <v>2140000</v>
      </c>
      <c r="B408">
        <v>15</v>
      </c>
      <c r="C408">
        <v>1</v>
      </c>
      <c r="D408">
        <v>0</v>
      </c>
      <c r="E408">
        <v>9</v>
      </c>
      <c r="F408">
        <v>1</v>
      </c>
    </row>
    <row r="409" spans="1:6" x14ac:dyDescent="0.35">
      <c r="A409">
        <v>15000</v>
      </c>
      <c r="B409">
        <v>12</v>
      </c>
      <c r="C409">
        <v>1</v>
      </c>
      <c r="D409">
        <v>1</v>
      </c>
      <c r="E409">
        <v>6</v>
      </c>
      <c r="F409">
        <v>4</v>
      </c>
    </row>
    <row r="410" spans="1:6" x14ac:dyDescent="0.35">
      <c r="A410">
        <v>10000</v>
      </c>
      <c r="B410">
        <v>8</v>
      </c>
      <c r="C410">
        <v>1</v>
      </c>
      <c r="D410">
        <v>1</v>
      </c>
      <c r="E410">
        <v>6</v>
      </c>
      <c r="F410">
        <v>4</v>
      </c>
    </row>
    <row r="411" spans="1:6" x14ac:dyDescent="0.35">
      <c r="A411">
        <v>284000</v>
      </c>
      <c r="B411">
        <v>8</v>
      </c>
      <c r="C411">
        <v>1</v>
      </c>
      <c r="D411">
        <v>1</v>
      </c>
      <c r="E411">
        <v>5</v>
      </c>
      <c r="F411">
        <v>1</v>
      </c>
    </row>
    <row r="412" spans="1:6" x14ac:dyDescent="0.35">
      <c r="A412">
        <v>2695000</v>
      </c>
      <c r="B412">
        <v>12</v>
      </c>
      <c r="C412">
        <v>0</v>
      </c>
      <c r="D412">
        <v>1</v>
      </c>
      <c r="E412">
        <v>6</v>
      </c>
      <c r="F412">
        <v>2</v>
      </c>
    </row>
    <row r="413" spans="1:6" x14ac:dyDescent="0.35">
      <c r="A413">
        <v>1414000</v>
      </c>
      <c r="B413">
        <v>9</v>
      </c>
      <c r="C413">
        <v>0</v>
      </c>
      <c r="D413">
        <v>1</v>
      </c>
      <c r="E413">
        <v>6</v>
      </c>
      <c r="F413">
        <v>2</v>
      </c>
    </row>
    <row r="414" spans="1:6" x14ac:dyDescent="0.35">
      <c r="A414">
        <v>28500</v>
      </c>
      <c r="B414">
        <v>14</v>
      </c>
      <c r="C414">
        <v>1</v>
      </c>
      <c r="D414">
        <v>1</v>
      </c>
      <c r="E414">
        <v>8</v>
      </c>
      <c r="F414">
        <v>2</v>
      </c>
    </row>
    <row r="415" spans="1:6" x14ac:dyDescent="0.35">
      <c r="A415">
        <v>17500</v>
      </c>
      <c r="B415">
        <v>10</v>
      </c>
      <c r="C415">
        <v>1</v>
      </c>
      <c r="D415">
        <v>1</v>
      </c>
      <c r="E415">
        <v>8</v>
      </c>
      <c r="F415">
        <v>2</v>
      </c>
    </row>
    <row r="416" spans="1:6" x14ac:dyDescent="0.35">
      <c r="A416">
        <v>1160000</v>
      </c>
      <c r="B416">
        <v>17</v>
      </c>
      <c r="C416">
        <v>1</v>
      </c>
      <c r="D416">
        <v>1</v>
      </c>
      <c r="E416">
        <v>4</v>
      </c>
      <c r="F416">
        <v>2</v>
      </c>
    </row>
    <row r="417" spans="1:6" x14ac:dyDescent="0.35">
      <c r="A417">
        <v>414000</v>
      </c>
      <c r="B417">
        <v>13</v>
      </c>
      <c r="C417">
        <v>0</v>
      </c>
      <c r="D417">
        <v>1</v>
      </c>
      <c r="E417">
        <v>4</v>
      </c>
      <c r="F417">
        <v>2</v>
      </c>
    </row>
    <row r="418" spans="1:6" x14ac:dyDescent="0.35">
      <c r="A418">
        <v>5708000</v>
      </c>
      <c r="B418">
        <v>15</v>
      </c>
      <c r="C418">
        <v>0</v>
      </c>
      <c r="D418">
        <v>1</v>
      </c>
      <c r="E418">
        <v>12</v>
      </c>
      <c r="F418">
        <v>2</v>
      </c>
    </row>
    <row r="419" spans="1:6" x14ac:dyDescent="0.35">
      <c r="A419">
        <v>934000</v>
      </c>
      <c r="B419">
        <v>11</v>
      </c>
      <c r="C419">
        <v>1</v>
      </c>
      <c r="D419">
        <v>1</v>
      </c>
      <c r="E419">
        <v>12</v>
      </c>
      <c r="F419">
        <v>2</v>
      </c>
    </row>
    <row r="420" spans="1:6" x14ac:dyDescent="0.35">
      <c r="A420">
        <v>200000</v>
      </c>
      <c r="B420">
        <v>8</v>
      </c>
      <c r="C420">
        <v>1</v>
      </c>
      <c r="D420">
        <v>1</v>
      </c>
      <c r="E420">
        <v>1</v>
      </c>
      <c r="F420">
        <v>3</v>
      </c>
    </row>
    <row r="421" spans="1:6" x14ac:dyDescent="0.35">
      <c r="A421">
        <v>20000</v>
      </c>
      <c r="B421">
        <v>8</v>
      </c>
      <c r="C421">
        <v>0</v>
      </c>
      <c r="D421">
        <v>1</v>
      </c>
      <c r="E421">
        <v>8</v>
      </c>
      <c r="F421">
        <v>2</v>
      </c>
    </row>
    <row r="422" spans="1:6" x14ac:dyDescent="0.35">
      <c r="A422">
        <v>443000</v>
      </c>
      <c r="B422">
        <v>16</v>
      </c>
      <c r="C422">
        <v>1</v>
      </c>
      <c r="D422">
        <v>1</v>
      </c>
      <c r="E422">
        <v>0</v>
      </c>
      <c r="F422">
        <v>2</v>
      </c>
    </row>
    <row r="423" spans="1:6" x14ac:dyDescent="0.35">
      <c r="A423">
        <v>243000</v>
      </c>
      <c r="B423">
        <v>12</v>
      </c>
      <c r="C423">
        <v>0</v>
      </c>
      <c r="D423">
        <v>1</v>
      </c>
      <c r="E423">
        <v>0</v>
      </c>
      <c r="F423">
        <v>2</v>
      </c>
    </row>
    <row r="424" spans="1:6" x14ac:dyDescent="0.35">
      <c r="A424">
        <v>300000</v>
      </c>
      <c r="B424">
        <v>14</v>
      </c>
      <c r="C424">
        <v>0</v>
      </c>
      <c r="D424">
        <v>1</v>
      </c>
      <c r="E424">
        <v>9</v>
      </c>
      <c r="F424">
        <v>3</v>
      </c>
    </row>
    <row r="425" spans="1:6" x14ac:dyDescent="0.35">
      <c r="A425">
        <v>310000</v>
      </c>
      <c r="B425">
        <v>12</v>
      </c>
      <c r="C425">
        <v>0</v>
      </c>
      <c r="D425">
        <v>1</v>
      </c>
      <c r="E425">
        <v>9</v>
      </c>
      <c r="F425">
        <v>3</v>
      </c>
    </row>
    <row r="426" spans="1:6" x14ac:dyDescent="0.35">
      <c r="A426">
        <v>26000</v>
      </c>
      <c r="B426">
        <v>12</v>
      </c>
      <c r="C426">
        <v>0</v>
      </c>
      <c r="D426">
        <v>1</v>
      </c>
      <c r="E426">
        <v>2</v>
      </c>
      <c r="F426">
        <v>3</v>
      </c>
    </row>
    <row r="427" spans="1:6" x14ac:dyDescent="0.35">
      <c r="A427">
        <v>1126000</v>
      </c>
      <c r="B427">
        <v>11</v>
      </c>
      <c r="C427">
        <v>0</v>
      </c>
      <c r="D427">
        <v>1</v>
      </c>
      <c r="E427">
        <v>8</v>
      </c>
      <c r="F427">
        <v>3</v>
      </c>
    </row>
    <row r="428" spans="1:6" x14ac:dyDescent="0.35">
      <c r="A428">
        <v>672000</v>
      </c>
      <c r="B428">
        <v>9</v>
      </c>
      <c r="C428">
        <v>0</v>
      </c>
      <c r="D428">
        <v>1</v>
      </c>
      <c r="E428">
        <v>8</v>
      </c>
      <c r="F428">
        <v>3</v>
      </c>
    </row>
    <row r="429" spans="1:6" x14ac:dyDescent="0.35">
      <c r="A429">
        <v>36000</v>
      </c>
      <c r="B429">
        <v>10</v>
      </c>
      <c r="C429">
        <v>0</v>
      </c>
      <c r="D429">
        <v>1</v>
      </c>
      <c r="E429">
        <v>8</v>
      </c>
      <c r="F429">
        <v>4</v>
      </c>
    </row>
    <row r="430" spans="1:6" x14ac:dyDescent="0.35">
      <c r="A430">
        <v>17000</v>
      </c>
      <c r="B430">
        <v>8</v>
      </c>
      <c r="C430">
        <v>0</v>
      </c>
      <c r="D430">
        <v>1</v>
      </c>
      <c r="E430">
        <v>8</v>
      </c>
      <c r="F430">
        <v>4</v>
      </c>
    </row>
    <row r="431" spans="1:6" x14ac:dyDescent="0.35">
      <c r="A431">
        <v>25000</v>
      </c>
      <c r="B431">
        <v>6</v>
      </c>
      <c r="C431">
        <v>0</v>
      </c>
      <c r="D431">
        <v>1</v>
      </c>
      <c r="E431">
        <v>8</v>
      </c>
      <c r="F431">
        <v>2</v>
      </c>
    </row>
    <row r="432" spans="1:6" x14ac:dyDescent="0.35">
      <c r="A432">
        <v>202000</v>
      </c>
      <c r="B432">
        <v>12</v>
      </c>
      <c r="C432">
        <v>1</v>
      </c>
      <c r="D432">
        <v>1</v>
      </c>
      <c r="E432">
        <v>0</v>
      </c>
      <c r="F432">
        <v>1</v>
      </c>
    </row>
    <row r="433" spans="1:6" x14ac:dyDescent="0.35">
      <c r="A433">
        <v>4460000</v>
      </c>
      <c r="B433">
        <v>16</v>
      </c>
      <c r="C433">
        <v>0</v>
      </c>
      <c r="D433">
        <v>1</v>
      </c>
      <c r="E433">
        <v>16</v>
      </c>
      <c r="F433">
        <v>1</v>
      </c>
    </row>
    <row r="434" spans="1:6" x14ac:dyDescent="0.35">
      <c r="A434">
        <v>136000</v>
      </c>
      <c r="B434">
        <v>9</v>
      </c>
      <c r="C434">
        <v>1</v>
      </c>
      <c r="D434">
        <v>1</v>
      </c>
      <c r="E434">
        <v>2</v>
      </c>
      <c r="F434">
        <v>1</v>
      </c>
    </row>
    <row r="435" spans="1:6" x14ac:dyDescent="0.35">
      <c r="A435">
        <v>18000</v>
      </c>
      <c r="B435">
        <v>8</v>
      </c>
      <c r="C435">
        <v>1</v>
      </c>
      <c r="D435">
        <v>0</v>
      </c>
      <c r="E435">
        <v>0</v>
      </c>
      <c r="F435">
        <v>3</v>
      </c>
    </row>
    <row r="436" spans="1:6" x14ac:dyDescent="0.35">
      <c r="A436">
        <v>80000</v>
      </c>
      <c r="B436">
        <v>10</v>
      </c>
      <c r="C436">
        <v>1</v>
      </c>
      <c r="D436">
        <v>1</v>
      </c>
      <c r="E436">
        <v>6</v>
      </c>
      <c r="F436">
        <v>2</v>
      </c>
    </row>
    <row r="437" spans="1:6" x14ac:dyDescent="0.35">
      <c r="A437">
        <v>70000</v>
      </c>
      <c r="B437">
        <v>7</v>
      </c>
      <c r="C437">
        <v>0</v>
      </c>
      <c r="D437">
        <v>1</v>
      </c>
      <c r="E437">
        <v>6</v>
      </c>
      <c r="F437">
        <v>2</v>
      </c>
    </row>
    <row r="438" spans="1:6" x14ac:dyDescent="0.35">
      <c r="A438">
        <v>1592000</v>
      </c>
      <c r="B438">
        <v>9</v>
      </c>
      <c r="C438">
        <v>0</v>
      </c>
      <c r="D438">
        <v>1</v>
      </c>
      <c r="E438">
        <v>12</v>
      </c>
      <c r="F438">
        <v>2</v>
      </c>
    </row>
    <row r="439" spans="1:6" x14ac:dyDescent="0.35">
      <c r="A439">
        <v>584000</v>
      </c>
      <c r="B439">
        <v>13</v>
      </c>
      <c r="C439">
        <v>0</v>
      </c>
      <c r="D439">
        <v>1</v>
      </c>
      <c r="E439">
        <v>8</v>
      </c>
      <c r="F439">
        <v>2</v>
      </c>
    </row>
    <row r="440" spans="1:6" x14ac:dyDescent="0.35">
      <c r="A440">
        <v>25000</v>
      </c>
      <c r="B440">
        <v>8</v>
      </c>
      <c r="C440">
        <v>1</v>
      </c>
      <c r="D440">
        <v>1</v>
      </c>
      <c r="E440">
        <v>8</v>
      </c>
      <c r="F440">
        <v>2</v>
      </c>
    </row>
    <row r="441" spans="1:6" x14ac:dyDescent="0.35">
      <c r="A441">
        <v>753600</v>
      </c>
      <c r="B441">
        <v>16</v>
      </c>
      <c r="C441">
        <v>1</v>
      </c>
      <c r="D441">
        <v>1</v>
      </c>
      <c r="E441">
        <v>4</v>
      </c>
      <c r="F441">
        <v>4</v>
      </c>
    </row>
    <row r="442" spans="1:6" x14ac:dyDescent="0.35">
      <c r="A442">
        <v>444000</v>
      </c>
      <c r="B442">
        <v>12</v>
      </c>
      <c r="C442">
        <v>1</v>
      </c>
      <c r="D442">
        <v>1</v>
      </c>
      <c r="E442">
        <v>4</v>
      </c>
      <c r="F442">
        <v>4</v>
      </c>
    </row>
    <row r="443" spans="1:6" x14ac:dyDescent="0.35">
      <c r="A443">
        <v>47000</v>
      </c>
      <c r="B443">
        <v>8</v>
      </c>
      <c r="C443">
        <v>1</v>
      </c>
      <c r="D443">
        <v>1</v>
      </c>
      <c r="E443">
        <v>4</v>
      </c>
      <c r="F443">
        <v>4</v>
      </c>
    </row>
    <row r="444" spans="1:6" x14ac:dyDescent="0.35">
      <c r="A444">
        <v>202000</v>
      </c>
      <c r="B444">
        <v>12</v>
      </c>
      <c r="C444">
        <v>1</v>
      </c>
      <c r="D444">
        <v>1</v>
      </c>
      <c r="E444">
        <v>3</v>
      </c>
      <c r="F444">
        <v>2</v>
      </c>
    </row>
    <row r="445" spans="1:6" x14ac:dyDescent="0.35">
      <c r="A445">
        <v>167000</v>
      </c>
      <c r="B445">
        <v>11</v>
      </c>
      <c r="C445">
        <v>0</v>
      </c>
      <c r="D445">
        <v>1</v>
      </c>
      <c r="E445">
        <v>3</v>
      </c>
      <c r="F445">
        <v>2</v>
      </c>
    </row>
    <row r="446" spans="1:6" x14ac:dyDescent="0.35">
      <c r="A446">
        <v>1175000</v>
      </c>
      <c r="B446">
        <v>14</v>
      </c>
      <c r="C446">
        <v>1</v>
      </c>
      <c r="D446">
        <v>1</v>
      </c>
      <c r="E446">
        <v>7</v>
      </c>
      <c r="F446">
        <v>1</v>
      </c>
    </row>
    <row r="447" spans="1:6" x14ac:dyDescent="0.35">
      <c r="A447">
        <v>1364600</v>
      </c>
      <c r="B447">
        <v>16</v>
      </c>
      <c r="C447">
        <v>1</v>
      </c>
      <c r="D447">
        <v>0</v>
      </c>
      <c r="E447">
        <v>0</v>
      </c>
      <c r="F447">
        <v>2</v>
      </c>
    </row>
    <row r="448" spans="1:6" x14ac:dyDescent="0.35">
      <c r="A448">
        <v>900000</v>
      </c>
      <c r="B448">
        <v>14</v>
      </c>
      <c r="C448">
        <v>0</v>
      </c>
      <c r="D448">
        <v>1</v>
      </c>
      <c r="E448">
        <v>7</v>
      </c>
      <c r="F448">
        <v>1</v>
      </c>
    </row>
    <row r="449" spans="1:6" x14ac:dyDescent="0.35">
      <c r="A449">
        <v>5524000</v>
      </c>
      <c r="B449">
        <v>15</v>
      </c>
      <c r="C449">
        <v>1</v>
      </c>
      <c r="D449">
        <v>1</v>
      </c>
      <c r="E449">
        <v>9</v>
      </c>
      <c r="F449">
        <v>1</v>
      </c>
    </row>
    <row r="450" spans="1:6" x14ac:dyDescent="0.35">
      <c r="A450">
        <v>10000</v>
      </c>
      <c r="B450">
        <v>8</v>
      </c>
      <c r="C450">
        <v>0</v>
      </c>
      <c r="D450">
        <v>1</v>
      </c>
      <c r="E450">
        <v>13</v>
      </c>
      <c r="F450">
        <v>3</v>
      </c>
    </row>
    <row r="451" spans="1:6" x14ac:dyDescent="0.35">
      <c r="A451">
        <v>3800000</v>
      </c>
      <c r="B451">
        <v>6</v>
      </c>
      <c r="C451">
        <v>0</v>
      </c>
      <c r="D451">
        <v>1</v>
      </c>
      <c r="E451">
        <v>6</v>
      </c>
      <c r="F451">
        <v>2</v>
      </c>
    </row>
    <row r="452" spans="1:6" x14ac:dyDescent="0.35">
      <c r="A452">
        <v>453000</v>
      </c>
      <c r="B452">
        <v>11</v>
      </c>
      <c r="C452">
        <v>0</v>
      </c>
      <c r="D452">
        <v>1</v>
      </c>
      <c r="E452">
        <v>12</v>
      </c>
      <c r="F452">
        <v>3</v>
      </c>
    </row>
    <row r="453" spans="1:6" x14ac:dyDescent="0.35">
      <c r="A453">
        <v>460000</v>
      </c>
      <c r="B453">
        <v>13</v>
      </c>
      <c r="C453">
        <v>0</v>
      </c>
      <c r="D453">
        <v>1</v>
      </c>
      <c r="E453">
        <v>14</v>
      </c>
      <c r="F453">
        <v>3</v>
      </c>
    </row>
    <row r="454" spans="1:6" x14ac:dyDescent="0.35">
      <c r="A454">
        <v>41000</v>
      </c>
      <c r="B454">
        <v>9</v>
      </c>
      <c r="C454">
        <v>1</v>
      </c>
      <c r="D454">
        <v>1</v>
      </c>
      <c r="E454">
        <v>14</v>
      </c>
      <c r="F454">
        <v>3</v>
      </c>
    </row>
    <row r="455" spans="1:6" x14ac:dyDescent="0.35">
      <c r="A455">
        <v>279000</v>
      </c>
      <c r="B455">
        <v>13</v>
      </c>
      <c r="C455">
        <v>1</v>
      </c>
      <c r="D455">
        <v>1</v>
      </c>
      <c r="E455">
        <v>5</v>
      </c>
      <c r="F455">
        <v>3</v>
      </c>
    </row>
    <row r="456" spans="1:6" x14ac:dyDescent="0.35">
      <c r="A456">
        <v>274000</v>
      </c>
      <c r="B456">
        <v>11</v>
      </c>
      <c r="C456">
        <v>1</v>
      </c>
      <c r="D456">
        <v>1</v>
      </c>
      <c r="E456">
        <v>5</v>
      </c>
      <c r="F456">
        <v>3</v>
      </c>
    </row>
    <row r="457" spans="1:6" x14ac:dyDescent="0.35">
      <c r="A457">
        <v>274000</v>
      </c>
      <c r="B457">
        <v>7</v>
      </c>
      <c r="C457">
        <v>1</v>
      </c>
      <c r="D457">
        <v>1</v>
      </c>
      <c r="E457">
        <v>5</v>
      </c>
      <c r="F457">
        <v>3</v>
      </c>
    </row>
    <row r="458" spans="1:6" x14ac:dyDescent="0.35">
      <c r="A458">
        <v>255000</v>
      </c>
      <c r="B458">
        <v>10</v>
      </c>
      <c r="C458">
        <v>1</v>
      </c>
      <c r="D458">
        <v>1</v>
      </c>
      <c r="E458">
        <v>2</v>
      </c>
      <c r="F458">
        <v>1</v>
      </c>
    </row>
    <row r="459" spans="1:6" x14ac:dyDescent="0.35">
      <c r="A459">
        <v>963000</v>
      </c>
      <c r="B459">
        <v>16</v>
      </c>
      <c r="C459">
        <v>0</v>
      </c>
      <c r="D459">
        <v>1</v>
      </c>
      <c r="E459">
        <v>2</v>
      </c>
      <c r="F459">
        <v>2</v>
      </c>
    </row>
    <row r="460" spans="1:6" x14ac:dyDescent="0.35">
      <c r="A460">
        <v>37000</v>
      </c>
      <c r="B460">
        <v>12</v>
      </c>
      <c r="C460">
        <v>1</v>
      </c>
      <c r="D460">
        <v>1</v>
      </c>
      <c r="E460">
        <v>2</v>
      </c>
      <c r="F460">
        <v>2</v>
      </c>
    </row>
    <row r="461" spans="1:6" x14ac:dyDescent="0.35">
      <c r="A461">
        <v>451000</v>
      </c>
      <c r="B461">
        <v>17</v>
      </c>
      <c r="C461">
        <v>0</v>
      </c>
      <c r="D461">
        <v>1</v>
      </c>
      <c r="E461">
        <v>4</v>
      </c>
      <c r="F461">
        <v>1</v>
      </c>
    </row>
    <row r="462" spans="1:6" x14ac:dyDescent="0.35">
      <c r="A462">
        <v>9000000</v>
      </c>
      <c r="B462">
        <v>16</v>
      </c>
      <c r="C462">
        <v>1</v>
      </c>
      <c r="D462">
        <v>1</v>
      </c>
      <c r="E462">
        <v>4</v>
      </c>
      <c r="F462">
        <v>1</v>
      </c>
    </row>
    <row r="463" spans="1:6" x14ac:dyDescent="0.35">
      <c r="A463">
        <v>620000</v>
      </c>
      <c r="B463">
        <v>12</v>
      </c>
      <c r="C463">
        <v>1</v>
      </c>
      <c r="D463">
        <v>1</v>
      </c>
      <c r="E463">
        <v>9</v>
      </c>
      <c r="F463">
        <v>3</v>
      </c>
    </row>
    <row r="464" spans="1:6" x14ac:dyDescent="0.35">
      <c r="A464">
        <v>1070000</v>
      </c>
      <c r="B464">
        <v>14</v>
      </c>
      <c r="C464">
        <v>1</v>
      </c>
      <c r="D464">
        <v>1</v>
      </c>
      <c r="E464">
        <v>5</v>
      </c>
      <c r="F464">
        <v>1</v>
      </c>
    </row>
    <row r="465" spans="1:6" x14ac:dyDescent="0.35">
      <c r="A465">
        <v>13000</v>
      </c>
      <c r="B465">
        <v>10</v>
      </c>
      <c r="C465">
        <v>0</v>
      </c>
      <c r="D465">
        <v>1</v>
      </c>
      <c r="E465">
        <v>0</v>
      </c>
      <c r="F465">
        <v>4</v>
      </c>
    </row>
    <row r="466" spans="1:6" x14ac:dyDescent="0.35">
      <c r="A466">
        <v>51000</v>
      </c>
      <c r="B466">
        <v>8</v>
      </c>
      <c r="C466">
        <v>1</v>
      </c>
      <c r="D466">
        <v>1</v>
      </c>
      <c r="E466">
        <v>0</v>
      </c>
      <c r="F466">
        <v>4</v>
      </c>
    </row>
    <row r="467" spans="1:6" x14ac:dyDescent="0.35">
      <c r="A467">
        <v>690000</v>
      </c>
      <c r="B467">
        <v>13</v>
      </c>
      <c r="C467">
        <v>1</v>
      </c>
      <c r="D467">
        <v>1</v>
      </c>
      <c r="E467">
        <v>8</v>
      </c>
      <c r="F467">
        <v>2</v>
      </c>
    </row>
    <row r="468" spans="1:6" x14ac:dyDescent="0.35">
      <c r="A468">
        <v>11000</v>
      </c>
      <c r="B468">
        <v>7</v>
      </c>
      <c r="C468">
        <v>1</v>
      </c>
      <c r="D468">
        <v>1</v>
      </c>
      <c r="E468">
        <v>8</v>
      </c>
      <c r="F468">
        <v>2</v>
      </c>
    </row>
    <row r="469" spans="1:6" x14ac:dyDescent="0.35">
      <c r="A469">
        <v>61000</v>
      </c>
      <c r="B469">
        <v>15</v>
      </c>
      <c r="C469">
        <v>0</v>
      </c>
      <c r="D469">
        <v>1</v>
      </c>
      <c r="E469">
        <v>6</v>
      </c>
      <c r="F469">
        <v>2</v>
      </c>
    </row>
    <row r="470" spans="1:6" x14ac:dyDescent="0.35">
      <c r="A470">
        <v>60000</v>
      </c>
      <c r="B470">
        <v>13</v>
      </c>
      <c r="C470">
        <v>0</v>
      </c>
      <c r="D470">
        <v>1</v>
      </c>
      <c r="E470">
        <v>0</v>
      </c>
      <c r="F470">
        <v>3</v>
      </c>
    </row>
    <row r="471" spans="1:6" x14ac:dyDescent="0.35">
      <c r="A471">
        <v>1095000</v>
      </c>
      <c r="B471">
        <v>8</v>
      </c>
      <c r="C471">
        <v>0</v>
      </c>
      <c r="D471">
        <v>1</v>
      </c>
      <c r="E471">
        <v>2</v>
      </c>
      <c r="F471">
        <v>2</v>
      </c>
    </row>
    <row r="472" spans="1:6" x14ac:dyDescent="0.35">
      <c r="A472">
        <v>1095000</v>
      </c>
      <c r="B472">
        <v>7</v>
      </c>
      <c r="C472">
        <v>0</v>
      </c>
      <c r="D472">
        <v>1</v>
      </c>
      <c r="E472">
        <v>2</v>
      </c>
      <c r="F472">
        <v>2</v>
      </c>
    </row>
    <row r="473" spans="1:6" x14ac:dyDescent="0.35">
      <c r="A473">
        <v>510000</v>
      </c>
      <c r="B473">
        <v>14</v>
      </c>
      <c r="C473">
        <v>0</v>
      </c>
      <c r="D473">
        <v>1</v>
      </c>
      <c r="E473">
        <v>7</v>
      </c>
      <c r="F473">
        <v>2</v>
      </c>
    </row>
    <row r="474" spans="1:6" x14ac:dyDescent="0.35">
      <c r="A474">
        <v>60000</v>
      </c>
      <c r="B474">
        <v>8</v>
      </c>
      <c r="C474">
        <v>1</v>
      </c>
      <c r="D474">
        <v>1</v>
      </c>
      <c r="E474">
        <v>7</v>
      </c>
      <c r="F474">
        <v>2</v>
      </c>
    </row>
    <row r="475" spans="1:6" x14ac:dyDescent="0.35">
      <c r="A475">
        <v>524000</v>
      </c>
      <c r="B475">
        <v>13</v>
      </c>
      <c r="C475">
        <v>1</v>
      </c>
      <c r="D475">
        <v>1</v>
      </c>
      <c r="E475">
        <v>3</v>
      </c>
      <c r="F475">
        <v>5</v>
      </c>
    </row>
    <row r="476" spans="1:6" x14ac:dyDescent="0.35">
      <c r="A476">
        <v>378000</v>
      </c>
      <c r="B476">
        <v>12</v>
      </c>
      <c r="C476">
        <v>0</v>
      </c>
      <c r="D476">
        <v>1</v>
      </c>
      <c r="E476">
        <v>3</v>
      </c>
      <c r="F476">
        <v>5</v>
      </c>
    </row>
    <row r="477" spans="1:6" x14ac:dyDescent="0.35">
      <c r="A477">
        <v>365000</v>
      </c>
      <c r="B477">
        <v>8</v>
      </c>
      <c r="C477">
        <v>1</v>
      </c>
      <c r="D477">
        <v>1</v>
      </c>
      <c r="E477">
        <v>3</v>
      </c>
      <c r="F477">
        <v>5</v>
      </c>
    </row>
    <row r="478" spans="1:6" x14ac:dyDescent="0.35">
      <c r="A478">
        <v>605000</v>
      </c>
      <c r="B478">
        <v>13</v>
      </c>
      <c r="C478">
        <v>0</v>
      </c>
      <c r="D478">
        <v>1</v>
      </c>
      <c r="E478">
        <v>3</v>
      </c>
      <c r="F478">
        <v>3</v>
      </c>
    </row>
    <row r="479" spans="1:6" x14ac:dyDescent="0.35">
      <c r="A479">
        <v>460000</v>
      </c>
      <c r="B479">
        <v>11</v>
      </c>
      <c r="C479">
        <v>0</v>
      </c>
      <c r="D479">
        <v>1</v>
      </c>
      <c r="E479">
        <v>3</v>
      </c>
      <c r="F479">
        <v>3</v>
      </c>
    </row>
    <row r="480" spans="1:6" x14ac:dyDescent="0.35">
      <c r="A480">
        <v>298000</v>
      </c>
      <c r="B480">
        <v>8</v>
      </c>
      <c r="C480">
        <v>1</v>
      </c>
      <c r="D480">
        <v>1</v>
      </c>
      <c r="E480">
        <v>3</v>
      </c>
      <c r="F480">
        <v>3</v>
      </c>
    </row>
    <row r="481" spans="1:6" x14ac:dyDescent="0.35">
      <c r="A481">
        <v>470000</v>
      </c>
      <c r="B481">
        <v>7</v>
      </c>
      <c r="C481">
        <v>1</v>
      </c>
      <c r="D481">
        <v>1</v>
      </c>
      <c r="E481">
        <v>6</v>
      </c>
      <c r="F481">
        <v>1</v>
      </c>
    </row>
    <row r="482" spans="1:6" x14ac:dyDescent="0.35">
      <c r="A482">
        <v>94500</v>
      </c>
      <c r="B482">
        <v>16</v>
      </c>
      <c r="C482">
        <v>1</v>
      </c>
      <c r="D482">
        <v>1</v>
      </c>
      <c r="E482">
        <v>3</v>
      </c>
      <c r="F482">
        <v>2</v>
      </c>
    </row>
    <row r="483" spans="1:6" x14ac:dyDescent="0.35">
      <c r="A483">
        <v>276000</v>
      </c>
      <c r="B483">
        <v>14</v>
      </c>
      <c r="C483">
        <v>1</v>
      </c>
      <c r="D483">
        <v>1</v>
      </c>
      <c r="E483">
        <v>3</v>
      </c>
      <c r="F483">
        <v>2</v>
      </c>
    </row>
    <row r="484" spans="1:6" x14ac:dyDescent="0.35">
      <c r="A484">
        <v>112500</v>
      </c>
      <c r="B484">
        <v>9</v>
      </c>
      <c r="C484">
        <v>0</v>
      </c>
      <c r="D484">
        <v>1</v>
      </c>
      <c r="E484">
        <v>7</v>
      </c>
      <c r="F484">
        <v>1</v>
      </c>
    </row>
    <row r="485" spans="1:6" x14ac:dyDescent="0.35">
      <c r="A485">
        <v>1028000</v>
      </c>
      <c r="B485">
        <v>16</v>
      </c>
      <c r="C485">
        <v>0</v>
      </c>
      <c r="D485">
        <v>1</v>
      </c>
      <c r="E485">
        <v>7</v>
      </c>
      <c r="F485">
        <v>2</v>
      </c>
    </row>
    <row r="486" spans="1:6" x14ac:dyDescent="0.35">
      <c r="A486">
        <v>6085500</v>
      </c>
      <c r="B486">
        <v>17</v>
      </c>
      <c r="C486">
        <v>0</v>
      </c>
      <c r="D486">
        <v>1</v>
      </c>
      <c r="E486">
        <v>12</v>
      </c>
      <c r="F486">
        <v>1</v>
      </c>
    </row>
    <row r="487" spans="1:6" x14ac:dyDescent="0.35">
      <c r="A487">
        <v>80000</v>
      </c>
      <c r="B487">
        <v>13</v>
      </c>
      <c r="C487">
        <v>1</v>
      </c>
      <c r="D487">
        <v>1</v>
      </c>
      <c r="E487">
        <v>5</v>
      </c>
      <c r="F487">
        <v>1</v>
      </c>
    </row>
    <row r="488" spans="1:6" x14ac:dyDescent="0.35">
      <c r="A488">
        <v>29000</v>
      </c>
      <c r="B488">
        <v>12</v>
      </c>
      <c r="C488">
        <v>1</v>
      </c>
      <c r="D488">
        <v>1</v>
      </c>
      <c r="E488">
        <v>5</v>
      </c>
      <c r="F488">
        <v>2</v>
      </c>
    </row>
    <row r="489" spans="1:6" x14ac:dyDescent="0.35">
      <c r="A489">
        <v>9500</v>
      </c>
      <c r="B489">
        <v>10</v>
      </c>
      <c r="C489">
        <v>1</v>
      </c>
      <c r="D489">
        <v>1</v>
      </c>
      <c r="E489">
        <v>5</v>
      </c>
      <c r="F489">
        <v>2</v>
      </c>
    </row>
    <row r="490" spans="1:6" x14ac:dyDescent="0.35">
      <c r="A490">
        <v>40000</v>
      </c>
      <c r="B490">
        <v>12</v>
      </c>
      <c r="C490">
        <v>0</v>
      </c>
      <c r="D490">
        <v>1</v>
      </c>
      <c r="E490">
        <v>0</v>
      </c>
      <c r="F490">
        <v>2</v>
      </c>
    </row>
    <row r="491" spans="1:6" x14ac:dyDescent="0.35">
      <c r="A491">
        <v>25000</v>
      </c>
      <c r="B491">
        <v>7</v>
      </c>
      <c r="C491">
        <v>1</v>
      </c>
      <c r="D491">
        <v>1</v>
      </c>
      <c r="E491">
        <v>0</v>
      </c>
      <c r="F491">
        <v>2</v>
      </c>
    </row>
    <row r="492" spans="1:6" x14ac:dyDescent="0.35">
      <c r="A492">
        <v>248000</v>
      </c>
      <c r="B492">
        <v>16</v>
      </c>
      <c r="C492">
        <v>0</v>
      </c>
      <c r="D492">
        <v>1</v>
      </c>
      <c r="E492">
        <v>5</v>
      </c>
      <c r="F492">
        <v>2</v>
      </c>
    </row>
    <row r="493" spans="1:6" x14ac:dyDescent="0.35">
      <c r="A493">
        <v>777000</v>
      </c>
      <c r="B493">
        <v>13</v>
      </c>
      <c r="C493">
        <v>1</v>
      </c>
      <c r="D493">
        <v>1</v>
      </c>
      <c r="E493">
        <v>5</v>
      </c>
      <c r="F493">
        <v>2</v>
      </c>
    </row>
    <row r="494" spans="1:6" x14ac:dyDescent="0.35">
      <c r="A494">
        <v>323000</v>
      </c>
      <c r="B494">
        <v>11</v>
      </c>
      <c r="C494">
        <v>1</v>
      </c>
      <c r="D494">
        <v>1</v>
      </c>
      <c r="E494">
        <v>4</v>
      </c>
      <c r="F494">
        <v>3</v>
      </c>
    </row>
    <row r="495" spans="1:6" x14ac:dyDescent="0.35">
      <c r="A495">
        <v>18000</v>
      </c>
      <c r="B495">
        <v>7</v>
      </c>
      <c r="C495">
        <v>0</v>
      </c>
      <c r="D495">
        <v>1</v>
      </c>
      <c r="E495">
        <v>4</v>
      </c>
      <c r="F495">
        <v>3</v>
      </c>
    </row>
    <row r="496" spans="1:6" x14ac:dyDescent="0.35">
      <c r="A496">
        <v>650000</v>
      </c>
      <c r="B496">
        <v>13</v>
      </c>
      <c r="C496">
        <v>0</v>
      </c>
      <c r="D496">
        <v>1</v>
      </c>
      <c r="E496">
        <v>12</v>
      </c>
      <c r="F496">
        <v>2</v>
      </c>
    </row>
    <row r="497" spans="1:6" x14ac:dyDescent="0.35">
      <c r="A497">
        <v>595000</v>
      </c>
      <c r="B497">
        <v>9</v>
      </c>
      <c r="C497">
        <v>1</v>
      </c>
      <c r="D497">
        <v>1</v>
      </c>
      <c r="E497">
        <v>12</v>
      </c>
      <c r="F497">
        <v>2</v>
      </c>
    </row>
    <row r="498" spans="1:6" x14ac:dyDescent="0.35">
      <c r="A498">
        <v>75000</v>
      </c>
      <c r="B498">
        <v>8</v>
      </c>
      <c r="C498">
        <v>1</v>
      </c>
      <c r="D498">
        <v>1</v>
      </c>
      <c r="E498">
        <v>10</v>
      </c>
      <c r="F498">
        <v>1</v>
      </c>
    </row>
    <row r="499" spans="1:6" x14ac:dyDescent="0.35">
      <c r="A499">
        <v>1355000</v>
      </c>
      <c r="B499">
        <v>11</v>
      </c>
      <c r="C499">
        <v>0</v>
      </c>
      <c r="D499">
        <v>0</v>
      </c>
      <c r="E499">
        <v>6</v>
      </c>
      <c r="F499">
        <v>4</v>
      </c>
    </row>
    <row r="500" spans="1:6" x14ac:dyDescent="0.35">
      <c r="A500">
        <v>630000</v>
      </c>
      <c r="B500">
        <v>8</v>
      </c>
      <c r="C500">
        <v>1</v>
      </c>
      <c r="D500">
        <v>0</v>
      </c>
      <c r="E500">
        <v>6</v>
      </c>
      <c r="F500">
        <v>4</v>
      </c>
    </row>
    <row r="501" spans="1:6" x14ac:dyDescent="0.35">
      <c r="A501">
        <v>43000</v>
      </c>
      <c r="B501">
        <v>7</v>
      </c>
      <c r="C501">
        <v>0</v>
      </c>
      <c r="D501">
        <v>1</v>
      </c>
      <c r="E501">
        <v>10</v>
      </c>
      <c r="F501">
        <v>2</v>
      </c>
    </row>
    <row r="502" spans="1:6" x14ac:dyDescent="0.35">
      <c r="A502">
        <v>137000</v>
      </c>
      <c r="B502">
        <v>6</v>
      </c>
      <c r="C502">
        <v>0</v>
      </c>
      <c r="D502">
        <v>1</v>
      </c>
      <c r="E502">
        <v>10</v>
      </c>
      <c r="F502">
        <v>1</v>
      </c>
    </row>
    <row r="503" spans="1:6" x14ac:dyDescent="0.35">
      <c r="A503">
        <v>103000</v>
      </c>
      <c r="B503">
        <v>10</v>
      </c>
      <c r="C503">
        <v>0</v>
      </c>
      <c r="D503">
        <v>1</v>
      </c>
      <c r="E503">
        <v>13</v>
      </c>
      <c r="F503">
        <v>2</v>
      </c>
    </row>
    <row r="504" spans="1:6" x14ac:dyDescent="0.35">
      <c r="A504">
        <v>59000</v>
      </c>
      <c r="B504">
        <v>8</v>
      </c>
      <c r="C504">
        <v>1</v>
      </c>
      <c r="D504">
        <v>1</v>
      </c>
      <c r="E504">
        <v>13</v>
      </c>
      <c r="F504">
        <v>2</v>
      </c>
    </row>
    <row r="505" spans="1:6" x14ac:dyDescent="0.35">
      <c r="A505">
        <v>1615000</v>
      </c>
      <c r="B505">
        <v>11</v>
      </c>
      <c r="C505">
        <v>1</v>
      </c>
      <c r="D505">
        <v>1</v>
      </c>
      <c r="E505">
        <v>9</v>
      </c>
      <c r="F505">
        <v>1</v>
      </c>
    </row>
    <row r="506" spans="1:6" x14ac:dyDescent="0.35">
      <c r="A506">
        <v>35000</v>
      </c>
      <c r="B506">
        <v>7</v>
      </c>
      <c r="C506">
        <v>1</v>
      </c>
      <c r="D506">
        <v>1</v>
      </c>
      <c r="E506">
        <v>5</v>
      </c>
      <c r="F506">
        <v>2</v>
      </c>
    </row>
    <row r="507" spans="1:6" x14ac:dyDescent="0.35">
      <c r="A507">
        <v>1136000</v>
      </c>
      <c r="B507">
        <v>13</v>
      </c>
      <c r="C507">
        <v>0</v>
      </c>
      <c r="D507">
        <v>1</v>
      </c>
      <c r="E507">
        <v>8</v>
      </c>
      <c r="F507">
        <v>1</v>
      </c>
    </row>
    <row r="508" spans="1:6" x14ac:dyDescent="0.35">
      <c r="A508">
        <v>274000</v>
      </c>
      <c r="B508">
        <v>10</v>
      </c>
      <c r="C508">
        <v>1</v>
      </c>
      <c r="D508">
        <v>1</v>
      </c>
      <c r="E508">
        <v>9</v>
      </c>
      <c r="F508">
        <v>2</v>
      </c>
    </row>
    <row r="509" spans="1:6" x14ac:dyDescent="0.35">
      <c r="A509">
        <v>426000</v>
      </c>
      <c r="B509">
        <v>13</v>
      </c>
      <c r="C509">
        <v>1</v>
      </c>
      <c r="D509">
        <v>1</v>
      </c>
      <c r="E509">
        <v>8</v>
      </c>
      <c r="F509">
        <v>4</v>
      </c>
    </row>
    <row r="510" spans="1:6" x14ac:dyDescent="0.35">
      <c r="A510">
        <v>57500</v>
      </c>
      <c r="B510">
        <v>8</v>
      </c>
      <c r="C510">
        <v>1</v>
      </c>
      <c r="D510">
        <v>1</v>
      </c>
      <c r="E510">
        <v>8</v>
      </c>
      <c r="F510">
        <v>4</v>
      </c>
    </row>
    <row r="511" spans="1:6" x14ac:dyDescent="0.35">
      <c r="A511">
        <v>54000</v>
      </c>
      <c r="B511">
        <v>6</v>
      </c>
      <c r="C511">
        <v>1</v>
      </c>
      <c r="D511">
        <v>1</v>
      </c>
      <c r="E511">
        <v>8</v>
      </c>
      <c r="F511">
        <v>4</v>
      </c>
    </row>
    <row r="512" spans="1:6" x14ac:dyDescent="0.35">
      <c r="A512">
        <v>57000</v>
      </c>
      <c r="B512">
        <v>12</v>
      </c>
      <c r="C512">
        <v>1</v>
      </c>
      <c r="D512">
        <v>1</v>
      </c>
      <c r="E512">
        <v>0</v>
      </c>
      <c r="F512">
        <v>4</v>
      </c>
    </row>
    <row r="513" spans="1:6" x14ac:dyDescent="0.35">
      <c r="A513">
        <v>36000</v>
      </c>
      <c r="B513">
        <v>10</v>
      </c>
      <c r="C513">
        <v>1</v>
      </c>
      <c r="D513">
        <v>1</v>
      </c>
      <c r="E513">
        <v>0</v>
      </c>
      <c r="F513">
        <v>4</v>
      </c>
    </row>
    <row r="514" spans="1:6" x14ac:dyDescent="0.35">
      <c r="A514">
        <v>41000</v>
      </c>
      <c r="B514">
        <v>13</v>
      </c>
      <c r="C514">
        <v>1</v>
      </c>
      <c r="D514">
        <v>1</v>
      </c>
      <c r="E514">
        <v>0</v>
      </c>
      <c r="F514">
        <v>3</v>
      </c>
    </row>
    <row r="515" spans="1:6" x14ac:dyDescent="0.35">
      <c r="A515">
        <v>40000</v>
      </c>
      <c r="B515">
        <v>11</v>
      </c>
      <c r="C515">
        <v>1</v>
      </c>
      <c r="D515">
        <v>1</v>
      </c>
      <c r="E515">
        <v>0</v>
      </c>
      <c r="F515">
        <v>3</v>
      </c>
    </row>
    <row r="516" spans="1:6" x14ac:dyDescent="0.35">
      <c r="A516">
        <v>899000</v>
      </c>
      <c r="B516">
        <v>16</v>
      </c>
      <c r="C516">
        <v>0</v>
      </c>
      <c r="D516">
        <v>1</v>
      </c>
      <c r="E516">
        <v>6</v>
      </c>
      <c r="F516">
        <v>2</v>
      </c>
    </row>
    <row r="517" spans="1:6" x14ac:dyDescent="0.35">
      <c r="A517">
        <v>388000</v>
      </c>
      <c r="B517">
        <v>12</v>
      </c>
      <c r="C517">
        <v>0</v>
      </c>
      <c r="D517">
        <v>1</v>
      </c>
      <c r="E517">
        <v>6</v>
      </c>
      <c r="F517">
        <v>2</v>
      </c>
    </row>
    <row r="518" spans="1:6" x14ac:dyDescent="0.35">
      <c r="A518">
        <v>596000</v>
      </c>
      <c r="B518">
        <v>10</v>
      </c>
      <c r="C518">
        <v>1</v>
      </c>
      <c r="D518">
        <v>1</v>
      </c>
      <c r="E518">
        <v>9</v>
      </c>
      <c r="F518">
        <v>2</v>
      </c>
    </row>
    <row r="519" spans="1:6" x14ac:dyDescent="0.35">
      <c r="A519">
        <v>560000</v>
      </c>
      <c r="B519">
        <v>14</v>
      </c>
      <c r="C519">
        <v>1</v>
      </c>
      <c r="D519">
        <v>1</v>
      </c>
      <c r="E519">
        <v>12</v>
      </c>
      <c r="F519">
        <v>2</v>
      </c>
    </row>
    <row r="520" spans="1:6" x14ac:dyDescent="0.35">
      <c r="A520">
        <v>54000</v>
      </c>
      <c r="B520">
        <v>10</v>
      </c>
      <c r="C520">
        <v>1</v>
      </c>
      <c r="D520">
        <v>1</v>
      </c>
      <c r="E520">
        <v>12</v>
      </c>
      <c r="F520">
        <v>2</v>
      </c>
    </row>
    <row r="521" spans="1:6" x14ac:dyDescent="0.35">
      <c r="A521">
        <v>881000</v>
      </c>
      <c r="B521">
        <v>12</v>
      </c>
      <c r="C521">
        <v>0</v>
      </c>
      <c r="D521">
        <v>1</v>
      </c>
      <c r="E521">
        <v>3</v>
      </c>
      <c r="F521">
        <v>5</v>
      </c>
    </row>
    <row r="522" spans="1:6" x14ac:dyDescent="0.35">
      <c r="A522">
        <v>1175000</v>
      </c>
      <c r="B522">
        <v>10</v>
      </c>
      <c r="C522">
        <v>0</v>
      </c>
      <c r="D522">
        <v>1</v>
      </c>
      <c r="E522">
        <v>3</v>
      </c>
      <c r="F522">
        <v>5</v>
      </c>
    </row>
    <row r="523" spans="1:6" x14ac:dyDescent="0.35">
      <c r="A523">
        <v>330000</v>
      </c>
      <c r="B523">
        <v>16</v>
      </c>
      <c r="C523">
        <v>1</v>
      </c>
      <c r="D523">
        <v>0</v>
      </c>
      <c r="E523">
        <v>0</v>
      </c>
      <c r="F523">
        <v>1</v>
      </c>
    </row>
    <row r="524" spans="1:6" x14ac:dyDescent="0.35">
      <c r="A524">
        <v>43000</v>
      </c>
      <c r="B524">
        <v>9</v>
      </c>
      <c r="C524">
        <v>0</v>
      </c>
      <c r="D524">
        <v>1</v>
      </c>
      <c r="E524">
        <v>0</v>
      </c>
      <c r="F524">
        <v>4</v>
      </c>
    </row>
    <row r="525" spans="1:6" x14ac:dyDescent="0.35">
      <c r="A525">
        <v>5000</v>
      </c>
      <c r="B525">
        <v>7</v>
      </c>
      <c r="C525">
        <v>1</v>
      </c>
      <c r="D525">
        <v>1</v>
      </c>
      <c r="E525">
        <v>0</v>
      </c>
      <c r="F525">
        <v>4</v>
      </c>
    </row>
    <row r="526" spans="1:6" x14ac:dyDescent="0.35">
      <c r="A526">
        <v>2297000</v>
      </c>
      <c r="B526">
        <v>17</v>
      </c>
      <c r="C526">
        <v>0</v>
      </c>
      <c r="D526">
        <v>1</v>
      </c>
      <c r="E526">
        <v>5</v>
      </c>
      <c r="F526">
        <v>1</v>
      </c>
    </row>
    <row r="527" spans="1:6" x14ac:dyDescent="0.35">
      <c r="A527">
        <v>4060000</v>
      </c>
      <c r="B527">
        <v>10</v>
      </c>
      <c r="C527">
        <v>0</v>
      </c>
      <c r="D527">
        <v>1</v>
      </c>
      <c r="E527">
        <v>5</v>
      </c>
      <c r="F527">
        <v>1</v>
      </c>
    </row>
    <row r="528" spans="1:6" x14ac:dyDescent="0.35">
      <c r="A528">
        <v>4000</v>
      </c>
      <c r="B528">
        <v>10</v>
      </c>
      <c r="C528">
        <v>0</v>
      </c>
      <c r="D528">
        <v>1</v>
      </c>
      <c r="E528">
        <v>0</v>
      </c>
      <c r="F528">
        <v>1</v>
      </c>
    </row>
    <row r="529" spans="1:6" x14ac:dyDescent="0.35">
      <c r="A529">
        <v>140000</v>
      </c>
      <c r="B529">
        <v>10</v>
      </c>
      <c r="C529">
        <v>1</v>
      </c>
      <c r="D529">
        <v>1</v>
      </c>
      <c r="E529">
        <v>2</v>
      </c>
      <c r="F529">
        <v>2</v>
      </c>
    </row>
    <row r="530" spans="1:6" x14ac:dyDescent="0.35">
      <c r="A530">
        <v>2260000</v>
      </c>
      <c r="B530">
        <v>14</v>
      </c>
      <c r="C530">
        <v>0</v>
      </c>
      <c r="D530">
        <v>1</v>
      </c>
      <c r="E530">
        <v>0</v>
      </c>
      <c r="F530">
        <v>3</v>
      </c>
    </row>
    <row r="531" spans="1:6" x14ac:dyDescent="0.35">
      <c r="A531">
        <v>370000</v>
      </c>
      <c r="B531">
        <v>10</v>
      </c>
      <c r="C531">
        <v>0</v>
      </c>
      <c r="D531">
        <v>1</v>
      </c>
      <c r="E531">
        <v>0</v>
      </c>
      <c r="F531">
        <v>3</v>
      </c>
    </row>
    <row r="532" spans="1:6" x14ac:dyDescent="0.35">
      <c r="A532">
        <v>55000</v>
      </c>
      <c r="B532">
        <v>12</v>
      </c>
      <c r="C532">
        <v>1</v>
      </c>
      <c r="D532">
        <v>1</v>
      </c>
      <c r="E532">
        <v>8</v>
      </c>
      <c r="F532">
        <v>4</v>
      </c>
    </row>
    <row r="533" spans="1:6" x14ac:dyDescent="0.35">
      <c r="A533">
        <v>55000</v>
      </c>
      <c r="B533">
        <v>11</v>
      </c>
      <c r="C533">
        <v>1</v>
      </c>
      <c r="D533">
        <v>1</v>
      </c>
      <c r="E533">
        <v>8</v>
      </c>
      <c r="F533">
        <v>4</v>
      </c>
    </row>
    <row r="534" spans="1:6" x14ac:dyDescent="0.35">
      <c r="A534">
        <v>30000</v>
      </c>
      <c r="B534">
        <v>8</v>
      </c>
      <c r="C534">
        <v>0</v>
      </c>
      <c r="D534">
        <v>1</v>
      </c>
      <c r="E534">
        <v>8</v>
      </c>
      <c r="F534">
        <v>4</v>
      </c>
    </row>
    <row r="535" spans="1:6" x14ac:dyDescent="0.35">
      <c r="A535">
        <v>470000</v>
      </c>
      <c r="B535">
        <v>11</v>
      </c>
      <c r="C535">
        <v>0</v>
      </c>
      <c r="D535">
        <v>1</v>
      </c>
      <c r="E535">
        <v>6</v>
      </c>
      <c r="F535">
        <v>2</v>
      </c>
    </row>
    <row r="536" spans="1:6" x14ac:dyDescent="0.35">
      <c r="A536">
        <v>355000</v>
      </c>
      <c r="B536">
        <v>7</v>
      </c>
      <c r="C536">
        <v>1</v>
      </c>
      <c r="D536">
        <v>1</v>
      </c>
      <c r="E536">
        <v>6</v>
      </c>
      <c r="F536">
        <v>2</v>
      </c>
    </row>
    <row r="537" spans="1:6" x14ac:dyDescent="0.35">
      <c r="A537">
        <v>180500</v>
      </c>
      <c r="B537">
        <v>12</v>
      </c>
      <c r="C537">
        <v>0</v>
      </c>
      <c r="D537">
        <v>1</v>
      </c>
      <c r="E537">
        <v>2</v>
      </c>
      <c r="F537">
        <v>1</v>
      </c>
    </row>
    <row r="538" spans="1:6" x14ac:dyDescent="0.35">
      <c r="A538">
        <v>10500</v>
      </c>
      <c r="B538">
        <v>9</v>
      </c>
      <c r="C538">
        <v>0</v>
      </c>
      <c r="D538">
        <v>1</v>
      </c>
      <c r="E538">
        <v>2</v>
      </c>
      <c r="F538">
        <v>3</v>
      </c>
    </row>
    <row r="539" spans="1:6" x14ac:dyDescent="0.35">
      <c r="A539">
        <v>6000</v>
      </c>
      <c r="B539">
        <v>8</v>
      </c>
      <c r="C539">
        <v>0</v>
      </c>
      <c r="D539">
        <v>1</v>
      </c>
      <c r="E539">
        <v>2</v>
      </c>
      <c r="F539">
        <v>3</v>
      </c>
    </row>
    <row r="540" spans="1:6" x14ac:dyDescent="0.35">
      <c r="A540">
        <v>180000</v>
      </c>
      <c r="B540">
        <v>14</v>
      </c>
      <c r="C540">
        <v>0</v>
      </c>
      <c r="D540">
        <v>1</v>
      </c>
      <c r="E540">
        <v>3</v>
      </c>
      <c r="F540">
        <v>1</v>
      </c>
    </row>
    <row r="541" spans="1:6" x14ac:dyDescent="0.35">
      <c r="A541">
        <v>55000</v>
      </c>
      <c r="B541">
        <v>12</v>
      </c>
      <c r="C541">
        <v>0</v>
      </c>
      <c r="D541">
        <v>0</v>
      </c>
      <c r="E541">
        <v>0</v>
      </c>
      <c r="F541">
        <v>4</v>
      </c>
    </row>
    <row r="542" spans="1:6" x14ac:dyDescent="0.35">
      <c r="A542">
        <v>40000</v>
      </c>
      <c r="B542">
        <v>10</v>
      </c>
      <c r="C542">
        <v>1</v>
      </c>
      <c r="D542">
        <v>0</v>
      </c>
      <c r="E542">
        <v>0</v>
      </c>
      <c r="F542">
        <v>4</v>
      </c>
    </row>
    <row r="543" spans="1:6" x14ac:dyDescent="0.35">
      <c r="A543">
        <v>1145000</v>
      </c>
      <c r="B543">
        <v>16</v>
      </c>
      <c r="C543">
        <v>1</v>
      </c>
      <c r="D543">
        <v>1</v>
      </c>
      <c r="E543">
        <v>6</v>
      </c>
      <c r="F543">
        <v>2</v>
      </c>
    </row>
    <row r="544" spans="1:6" x14ac:dyDescent="0.35">
      <c r="A544">
        <v>520000</v>
      </c>
      <c r="B544">
        <v>10</v>
      </c>
      <c r="C544">
        <v>1</v>
      </c>
      <c r="D544">
        <v>1</v>
      </c>
      <c r="E544">
        <v>6</v>
      </c>
      <c r="F544">
        <v>2</v>
      </c>
    </row>
    <row r="545" spans="1:6" x14ac:dyDescent="0.35">
      <c r="A545">
        <v>283000</v>
      </c>
      <c r="B545">
        <v>15</v>
      </c>
      <c r="C545">
        <v>1</v>
      </c>
      <c r="D545">
        <v>1</v>
      </c>
      <c r="E545">
        <v>0</v>
      </c>
      <c r="F545">
        <v>2</v>
      </c>
    </row>
    <row r="546" spans="1:6" x14ac:dyDescent="0.35">
      <c r="A546">
        <v>808000</v>
      </c>
      <c r="B546">
        <v>10</v>
      </c>
      <c r="C546">
        <v>0</v>
      </c>
      <c r="D546">
        <v>1</v>
      </c>
      <c r="E546">
        <v>0</v>
      </c>
      <c r="F546">
        <v>2</v>
      </c>
    </row>
    <row r="547" spans="1:6" x14ac:dyDescent="0.35">
      <c r="A547">
        <v>868000</v>
      </c>
      <c r="B547">
        <v>15</v>
      </c>
      <c r="C547">
        <v>1</v>
      </c>
      <c r="D547">
        <v>1</v>
      </c>
      <c r="E547">
        <v>4</v>
      </c>
      <c r="F547">
        <v>3</v>
      </c>
    </row>
    <row r="548" spans="1:6" x14ac:dyDescent="0.35">
      <c r="A548">
        <v>929000</v>
      </c>
      <c r="B548">
        <v>12</v>
      </c>
      <c r="C548">
        <v>0</v>
      </c>
      <c r="D548">
        <v>1</v>
      </c>
      <c r="E548">
        <v>4</v>
      </c>
      <c r="F548">
        <v>3</v>
      </c>
    </row>
    <row r="549" spans="1:6" x14ac:dyDescent="0.35">
      <c r="A549">
        <v>1314500</v>
      </c>
      <c r="B549">
        <v>13</v>
      </c>
      <c r="C549">
        <v>1</v>
      </c>
      <c r="D549">
        <v>1</v>
      </c>
      <c r="E549">
        <v>10</v>
      </c>
      <c r="F549">
        <v>3</v>
      </c>
    </row>
    <row r="550" spans="1:6" x14ac:dyDescent="0.35">
      <c r="A550">
        <v>512000</v>
      </c>
      <c r="B550">
        <v>11</v>
      </c>
      <c r="C550">
        <v>0</v>
      </c>
      <c r="D550">
        <v>1</v>
      </c>
      <c r="E550">
        <v>10</v>
      </c>
      <c r="F550">
        <v>3</v>
      </c>
    </row>
    <row r="551" spans="1:6" x14ac:dyDescent="0.35">
      <c r="A551">
        <v>509000</v>
      </c>
      <c r="B551">
        <v>7</v>
      </c>
      <c r="C551">
        <v>1</v>
      </c>
      <c r="D551">
        <v>1</v>
      </c>
      <c r="E551">
        <v>10</v>
      </c>
      <c r="F551">
        <v>3</v>
      </c>
    </row>
    <row r="552" spans="1:6" x14ac:dyDescent="0.35">
      <c r="A552">
        <v>550000</v>
      </c>
      <c r="B552">
        <v>17</v>
      </c>
      <c r="C552">
        <v>0</v>
      </c>
      <c r="D552">
        <v>1</v>
      </c>
      <c r="E552">
        <v>0</v>
      </c>
      <c r="F552">
        <v>3</v>
      </c>
    </row>
    <row r="553" spans="1:6" x14ac:dyDescent="0.35">
      <c r="A553">
        <v>190000</v>
      </c>
      <c r="B553">
        <v>12</v>
      </c>
      <c r="C553">
        <v>1</v>
      </c>
      <c r="D553">
        <v>1</v>
      </c>
      <c r="E553">
        <v>0</v>
      </c>
      <c r="F553">
        <v>3</v>
      </c>
    </row>
    <row r="554" spans="1:6" x14ac:dyDescent="0.35">
      <c r="A554">
        <v>155000</v>
      </c>
      <c r="B554">
        <v>7</v>
      </c>
      <c r="C554">
        <v>1</v>
      </c>
      <c r="D554">
        <v>1</v>
      </c>
      <c r="E554">
        <v>5</v>
      </c>
      <c r="F554">
        <v>2</v>
      </c>
    </row>
    <row r="555" spans="1:6" x14ac:dyDescent="0.35">
      <c r="A555">
        <v>125000</v>
      </c>
      <c r="B555">
        <v>12</v>
      </c>
      <c r="C555">
        <v>0</v>
      </c>
      <c r="D555">
        <v>1</v>
      </c>
      <c r="E555">
        <v>9</v>
      </c>
      <c r="F555">
        <v>2</v>
      </c>
    </row>
    <row r="556" spans="1:6" x14ac:dyDescent="0.35">
      <c r="A556">
        <v>42000</v>
      </c>
      <c r="B556">
        <v>9</v>
      </c>
      <c r="C556">
        <v>0</v>
      </c>
      <c r="D556">
        <v>1</v>
      </c>
      <c r="E556">
        <v>9</v>
      </c>
      <c r="F556">
        <v>2</v>
      </c>
    </row>
    <row r="557" spans="1:6" x14ac:dyDescent="0.35">
      <c r="A557">
        <v>1772000</v>
      </c>
      <c r="B557">
        <v>14</v>
      </c>
      <c r="C557">
        <v>0</v>
      </c>
      <c r="D557">
        <v>1</v>
      </c>
      <c r="E557">
        <v>2</v>
      </c>
      <c r="F557">
        <v>3</v>
      </c>
    </row>
    <row r="558" spans="1:6" x14ac:dyDescent="0.35">
      <c r="A558">
        <v>1200000</v>
      </c>
      <c r="B558">
        <v>10</v>
      </c>
      <c r="C558">
        <v>0</v>
      </c>
      <c r="D558">
        <v>1</v>
      </c>
      <c r="E558">
        <v>2</v>
      </c>
      <c r="F558">
        <v>3</v>
      </c>
    </row>
    <row r="559" spans="1:6" x14ac:dyDescent="0.35">
      <c r="A559">
        <v>753000</v>
      </c>
      <c r="B559">
        <v>15</v>
      </c>
      <c r="C559">
        <v>0</v>
      </c>
      <c r="D559">
        <v>1</v>
      </c>
      <c r="E559">
        <v>8</v>
      </c>
      <c r="F559">
        <v>2</v>
      </c>
    </row>
    <row r="560" spans="1:6" x14ac:dyDescent="0.35">
      <c r="A560">
        <v>2175000</v>
      </c>
      <c r="B560">
        <v>14</v>
      </c>
      <c r="C560">
        <v>0</v>
      </c>
      <c r="D560">
        <v>0</v>
      </c>
      <c r="E560">
        <v>12</v>
      </c>
      <c r="F560">
        <v>1</v>
      </c>
    </row>
    <row r="561" spans="1:6" x14ac:dyDescent="0.35">
      <c r="A561">
        <v>1030000</v>
      </c>
      <c r="B561">
        <v>16</v>
      </c>
      <c r="C561">
        <v>0</v>
      </c>
      <c r="D561">
        <v>1</v>
      </c>
      <c r="E561">
        <v>3</v>
      </c>
      <c r="F561">
        <v>1</v>
      </c>
    </row>
    <row r="562" spans="1:6" x14ac:dyDescent="0.35">
      <c r="A562">
        <v>2275000</v>
      </c>
      <c r="B562">
        <v>16</v>
      </c>
      <c r="C562">
        <v>1</v>
      </c>
      <c r="D562">
        <v>1</v>
      </c>
      <c r="E562">
        <v>3</v>
      </c>
      <c r="F562">
        <v>1</v>
      </c>
    </row>
    <row r="563" spans="1:6" x14ac:dyDescent="0.35">
      <c r="A563">
        <v>1710000</v>
      </c>
      <c r="B563">
        <v>8</v>
      </c>
      <c r="C563">
        <v>0</v>
      </c>
      <c r="D563">
        <v>1</v>
      </c>
      <c r="E563">
        <v>9</v>
      </c>
      <c r="F563">
        <v>2</v>
      </c>
    </row>
    <row r="564" spans="1:6" x14ac:dyDescent="0.35">
      <c r="A564">
        <v>1684000</v>
      </c>
      <c r="B564">
        <v>15</v>
      </c>
      <c r="C564">
        <v>1</v>
      </c>
      <c r="D564">
        <v>1</v>
      </c>
      <c r="E564">
        <v>9</v>
      </c>
      <c r="F564">
        <v>2</v>
      </c>
    </row>
    <row r="565" spans="1:6" x14ac:dyDescent="0.35">
      <c r="A565">
        <v>70000</v>
      </c>
      <c r="B565">
        <v>8</v>
      </c>
      <c r="C565">
        <v>1</v>
      </c>
      <c r="D565">
        <v>1</v>
      </c>
      <c r="E565">
        <v>11</v>
      </c>
      <c r="F565">
        <v>2</v>
      </c>
    </row>
    <row r="566" spans="1:6" x14ac:dyDescent="0.35">
      <c r="A566">
        <v>435000</v>
      </c>
      <c r="B566">
        <v>9</v>
      </c>
      <c r="C566">
        <v>1</v>
      </c>
      <c r="D566">
        <v>1</v>
      </c>
      <c r="E566">
        <v>4</v>
      </c>
      <c r="F566">
        <v>2</v>
      </c>
    </row>
    <row r="567" spans="1:6" x14ac:dyDescent="0.35">
      <c r="A567">
        <v>277000</v>
      </c>
      <c r="B567">
        <v>8</v>
      </c>
      <c r="C567">
        <v>0</v>
      </c>
      <c r="D567">
        <v>1</v>
      </c>
      <c r="E567">
        <v>10</v>
      </c>
      <c r="F567">
        <v>2</v>
      </c>
    </row>
    <row r="568" spans="1:6" x14ac:dyDescent="0.35">
      <c r="A568">
        <v>18500</v>
      </c>
      <c r="B568">
        <v>15</v>
      </c>
      <c r="C568">
        <v>0</v>
      </c>
      <c r="D568">
        <v>1</v>
      </c>
      <c r="E568">
        <v>3</v>
      </c>
      <c r="F568">
        <v>4</v>
      </c>
    </row>
    <row r="569" spans="1:6" x14ac:dyDescent="0.35">
      <c r="A569">
        <v>17500</v>
      </c>
      <c r="B569">
        <v>14</v>
      </c>
      <c r="C569">
        <v>0</v>
      </c>
      <c r="D569">
        <v>1</v>
      </c>
      <c r="E569">
        <v>3</v>
      </c>
      <c r="F569">
        <v>4</v>
      </c>
    </row>
    <row r="570" spans="1:6" x14ac:dyDescent="0.35">
      <c r="A570">
        <v>18500</v>
      </c>
      <c r="B570">
        <v>11</v>
      </c>
      <c r="C570">
        <v>1</v>
      </c>
      <c r="D570">
        <v>1</v>
      </c>
      <c r="E570">
        <v>3</v>
      </c>
      <c r="F570">
        <v>4</v>
      </c>
    </row>
    <row r="571" spans="1:6" x14ac:dyDescent="0.35">
      <c r="A571">
        <v>2490000</v>
      </c>
      <c r="B571">
        <v>14</v>
      </c>
      <c r="C571">
        <v>1</v>
      </c>
      <c r="D571">
        <v>1</v>
      </c>
      <c r="E571">
        <v>5</v>
      </c>
      <c r="F571">
        <v>2</v>
      </c>
    </row>
    <row r="572" spans="1:6" x14ac:dyDescent="0.35">
      <c r="A572">
        <v>40000</v>
      </c>
      <c r="B572">
        <v>12</v>
      </c>
      <c r="C572">
        <v>0</v>
      </c>
      <c r="D572">
        <v>1</v>
      </c>
      <c r="E572">
        <v>3</v>
      </c>
      <c r="F572">
        <v>3</v>
      </c>
    </row>
    <row r="573" spans="1:6" x14ac:dyDescent="0.35">
      <c r="A573">
        <v>10000</v>
      </c>
      <c r="B573">
        <v>9</v>
      </c>
      <c r="C573">
        <v>0</v>
      </c>
      <c r="D573">
        <v>1</v>
      </c>
      <c r="E573">
        <v>7</v>
      </c>
      <c r="F573">
        <v>4</v>
      </c>
    </row>
    <row r="574" spans="1:6" x14ac:dyDescent="0.35">
      <c r="A574">
        <v>38500</v>
      </c>
      <c r="B574">
        <v>14</v>
      </c>
      <c r="C574">
        <v>1</v>
      </c>
      <c r="D574">
        <v>1</v>
      </c>
      <c r="E574">
        <v>3</v>
      </c>
      <c r="F574">
        <v>2</v>
      </c>
    </row>
    <row r="575" spans="1:6" x14ac:dyDescent="0.35">
      <c r="A575">
        <v>2200000</v>
      </c>
      <c r="B575">
        <v>15</v>
      </c>
      <c r="C575">
        <v>0</v>
      </c>
      <c r="D575">
        <v>1</v>
      </c>
      <c r="E575">
        <v>10</v>
      </c>
      <c r="F575">
        <v>2</v>
      </c>
    </row>
    <row r="576" spans="1:6" x14ac:dyDescent="0.35">
      <c r="A576">
        <v>984000</v>
      </c>
      <c r="B576">
        <v>8</v>
      </c>
      <c r="C576">
        <v>1</v>
      </c>
      <c r="D576">
        <v>1</v>
      </c>
      <c r="E576">
        <v>10</v>
      </c>
      <c r="F576">
        <v>2</v>
      </c>
    </row>
    <row r="577" spans="1:6" x14ac:dyDescent="0.35">
      <c r="A577">
        <v>534500</v>
      </c>
      <c r="B577">
        <v>14</v>
      </c>
      <c r="C577">
        <v>1</v>
      </c>
      <c r="D577">
        <v>1</v>
      </c>
      <c r="E577">
        <v>7</v>
      </c>
      <c r="F577">
        <v>4</v>
      </c>
    </row>
    <row r="578" spans="1:6" x14ac:dyDescent="0.35">
      <c r="A578">
        <v>777500</v>
      </c>
      <c r="B578">
        <v>13</v>
      </c>
      <c r="C578">
        <v>0</v>
      </c>
      <c r="D578">
        <v>1</v>
      </c>
      <c r="E578">
        <v>7</v>
      </c>
      <c r="F578">
        <v>4</v>
      </c>
    </row>
    <row r="579" spans="1:6" x14ac:dyDescent="0.35">
      <c r="A579">
        <v>226900</v>
      </c>
      <c r="B579">
        <v>9</v>
      </c>
      <c r="C579">
        <v>0</v>
      </c>
      <c r="D579">
        <v>1</v>
      </c>
      <c r="E579">
        <v>7</v>
      </c>
      <c r="F579">
        <v>4</v>
      </c>
    </row>
    <row r="580" spans="1:6" x14ac:dyDescent="0.35">
      <c r="A580">
        <v>70000</v>
      </c>
      <c r="B580">
        <v>16</v>
      </c>
      <c r="C580">
        <v>0</v>
      </c>
      <c r="D580">
        <v>0</v>
      </c>
      <c r="E580">
        <v>0</v>
      </c>
      <c r="F580">
        <v>2</v>
      </c>
    </row>
    <row r="581" spans="1:6" x14ac:dyDescent="0.35">
      <c r="A581">
        <v>335000</v>
      </c>
      <c r="B581">
        <v>8</v>
      </c>
      <c r="C581">
        <v>1</v>
      </c>
      <c r="D581">
        <v>1</v>
      </c>
      <c r="E581">
        <v>5</v>
      </c>
      <c r="F581">
        <v>5</v>
      </c>
    </row>
    <row r="582" spans="1:6" x14ac:dyDescent="0.35">
      <c r="A582">
        <v>649000</v>
      </c>
      <c r="B582">
        <v>12</v>
      </c>
      <c r="C582">
        <v>0</v>
      </c>
      <c r="D582">
        <v>1</v>
      </c>
      <c r="E582">
        <v>1</v>
      </c>
      <c r="F582">
        <v>4</v>
      </c>
    </row>
    <row r="583" spans="1:6" x14ac:dyDescent="0.35">
      <c r="A583">
        <v>75000</v>
      </c>
      <c r="B583">
        <v>14</v>
      </c>
      <c r="C583">
        <v>1</v>
      </c>
      <c r="D583">
        <v>1</v>
      </c>
      <c r="E583">
        <v>4</v>
      </c>
      <c r="F583">
        <v>4</v>
      </c>
    </row>
    <row r="584" spans="1:6" x14ac:dyDescent="0.35">
      <c r="A584">
        <v>65000</v>
      </c>
      <c r="B584">
        <v>12</v>
      </c>
      <c r="C584">
        <v>0</v>
      </c>
      <c r="D584">
        <v>1</v>
      </c>
      <c r="E584">
        <v>4</v>
      </c>
      <c r="F584">
        <v>4</v>
      </c>
    </row>
    <row r="585" spans="1:6" x14ac:dyDescent="0.35">
      <c r="A585">
        <v>5000</v>
      </c>
      <c r="B585">
        <v>11</v>
      </c>
      <c r="C585">
        <v>1</v>
      </c>
      <c r="D585">
        <v>1</v>
      </c>
      <c r="E585">
        <v>4</v>
      </c>
      <c r="F585">
        <v>4</v>
      </c>
    </row>
    <row r="586" spans="1:6" x14ac:dyDescent="0.35">
      <c r="A586">
        <v>590000</v>
      </c>
      <c r="B586">
        <v>13</v>
      </c>
      <c r="C586">
        <v>1</v>
      </c>
      <c r="D586">
        <v>1</v>
      </c>
      <c r="E586">
        <v>8</v>
      </c>
      <c r="F586">
        <v>2</v>
      </c>
    </row>
    <row r="587" spans="1:6" x14ac:dyDescent="0.35">
      <c r="A587">
        <v>415000</v>
      </c>
      <c r="B587">
        <v>11</v>
      </c>
      <c r="C587">
        <v>1</v>
      </c>
      <c r="D587">
        <v>1</v>
      </c>
      <c r="E587">
        <v>8</v>
      </c>
      <c r="F587">
        <v>2</v>
      </c>
    </row>
    <row r="588" spans="1:6" x14ac:dyDescent="0.35">
      <c r="A588">
        <v>656000</v>
      </c>
      <c r="B588">
        <v>16</v>
      </c>
      <c r="C588">
        <v>0</v>
      </c>
      <c r="D588">
        <v>1</v>
      </c>
      <c r="E588">
        <v>3</v>
      </c>
      <c r="F588">
        <v>2</v>
      </c>
    </row>
    <row r="589" spans="1:6" x14ac:dyDescent="0.35">
      <c r="A589">
        <v>80000</v>
      </c>
      <c r="B589">
        <v>13</v>
      </c>
      <c r="C589">
        <v>0</v>
      </c>
      <c r="D589">
        <v>1</v>
      </c>
      <c r="E589">
        <v>6</v>
      </c>
      <c r="F589">
        <v>4</v>
      </c>
    </row>
    <row r="590" spans="1:6" x14ac:dyDescent="0.35">
      <c r="A590">
        <v>80000</v>
      </c>
      <c r="B590">
        <v>10</v>
      </c>
      <c r="C590">
        <v>0</v>
      </c>
      <c r="D590">
        <v>1</v>
      </c>
      <c r="E590">
        <v>6</v>
      </c>
      <c r="F590">
        <v>4</v>
      </c>
    </row>
    <row r="591" spans="1:6" x14ac:dyDescent="0.35">
      <c r="A591">
        <v>55000</v>
      </c>
      <c r="B591">
        <v>8</v>
      </c>
      <c r="C591">
        <v>1</v>
      </c>
      <c r="D591">
        <v>1</v>
      </c>
      <c r="E591">
        <v>6</v>
      </c>
      <c r="F591">
        <v>4</v>
      </c>
    </row>
    <row r="592" spans="1:6" x14ac:dyDescent="0.35">
      <c r="A592">
        <v>250000</v>
      </c>
      <c r="B592">
        <v>14</v>
      </c>
      <c r="C592">
        <v>1</v>
      </c>
      <c r="D592">
        <v>0</v>
      </c>
      <c r="E592">
        <v>5</v>
      </c>
      <c r="F592">
        <v>2</v>
      </c>
    </row>
    <row r="593" spans="1:6" x14ac:dyDescent="0.35">
      <c r="A593">
        <v>160000</v>
      </c>
      <c r="B593">
        <v>12</v>
      </c>
      <c r="C593">
        <v>0</v>
      </c>
      <c r="D593">
        <v>0</v>
      </c>
      <c r="E593">
        <v>5</v>
      </c>
      <c r="F593">
        <v>2</v>
      </c>
    </row>
    <row r="594" spans="1:6" x14ac:dyDescent="0.35">
      <c r="A594">
        <v>758000</v>
      </c>
      <c r="B594">
        <v>9</v>
      </c>
      <c r="C594">
        <v>1</v>
      </c>
      <c r="D594">
        <v>1</v>
      </c>
      <c r="E594">
        <v>10</v>
      </c>
      <c r="F594">
        <v>2</v>
      </c>
    </row>
    <row r="595" spans="1:6" x14ac:dyDescent="0.35">
      <c r="A595">
        <v>409000</v>
      </c>
      <c r="B595">
        <v>12</v>
      </c>
      <c r="C595">
        <v>0</v>
      </c>
      <c r="D595">
        <v>1</v>
      </c>
      <c r="E595">
        <v>6</v>
      </c>
      <c r="F595">
        <v>4</v>
      </c>
    </row>
    <row r="596" spans="1:6" x14ac:dyDescent="0.35">
      <c r="A596">
        <v>350000</v>
      </c>
      <c r="B596">
        <v>10</v>
      </c>
      <c r="C596">
        <v>1</v>
      </c>
      <c r="D596">
        <v>1</v>
      </c>
      <c r="E596">
        <v>6</v>
      </c>
      <c r="F596">
        <v>4</v>
      </c>
    </row>
    <row r="597" spans="1:6" x14ac:dyDescent="0.35">
      <c r="A597">
        <v>290000</v>
      </c>
      <c r="B597">
        <v>7</v>
      </c>
      <c r="C597">
        <v>0</v>
      </c>
      <c r="D597">
        <v>1</v>
      </c>
      <c r="E597">
        <v>6</v>
      </c>
      <c r="F597">
        <v>4</v>
      </c>
    </row>
    <row r="598" spans="1:6" x14ac:dyDescent="0.35">
      <c r="A598">
        <v>360000</v>
      </c>
      <c r="B598">
        <v>13</v>
      </c>
      <c r="C598">
        <v>0</v>
      </c>
      <c r="D598">
        <v>1</v>
      </c>
      <c r="E598">
        <v>2</v>
      </c>
      <c r="F598">
        <v>1</v>
      </c>
    </row>
    <row r="599" spans="1:6" x14ac:dyDescent="0.35">
      <c r="A599">
        <v>420000</v>
      </c>
      <c r="B599">
        <v>6</v>
      </c>
      <c r="C599">
        <v>1</v>
      </c>
      <c r="D599">
        <v>1</v>
      </c>
      <c r="E599">
        <v>12</v>
      </c>
      <c r="F599">
        <v>2</v>
      </c>
    </row>
    <row r="600" spans="1:6" x14ac:dyDescent="0.35">
      <c r="A600">
        <v>3440000</v>
      </c>
      <c r="B600">
        <v>15</v>
      </c>
      <c r="C600">
        <v>1</v>
      </c>
      <c r="D600">
        <v>1</v>
      </c>
      <c r="E600">
        <v>7</v>
      </c>
      <c r="F600">
        <v>1</v>
      </c>
    </row>
    <row r="601" spans="1:6" x14ac:dyDescent="0.35">
      <c r="A601">
        <v>5120000</v>
      </c>
      <c r="B601">
        <v>16</v>
      </c>
      <c r="C601">
        <v>1</v>
      </c>
      <c r="D601">
        <v>1</v>
      </c>
      <c r="E601">
        <v>7</v>
      </c>
      <c r="F601">
        <v>3</v>
      </c>
    </row>
    <row r="602" spans="1:6" x14ac:dyDescent="0.35">
      <c r="A602">
        <v>1298000</v>
      </c>
      <c r="B602">
        <v>12</v>
      </c>
      <c r="C602">
        <v>0</v>
      </c>
      <c r="D602">
        <v>1</v>
      </c>
      <c r="E602">
        <v>7</v>
      </c>
      <c r="F602">
        <v>3</v>
      </c>
    </row>
    <row r="603" spans="1:6" x14ac:dyDescent="0.35">
      <c r="A603">
        <v>338000</v>
      </c>
      <c r="B603">
        <v>12</v>
      </c>
      <c r="C603">
        <v>1</v>
      </c>
      <c r="D603">
        <v>1</v>
      </c>
      <c r="E603">
        <v>1</v>
      </c>
      <c r="F603">
        <v>2</v>
      </c>
    </row>
    <row r="604" spans="1:6" x14ac:dyDescent="0.35">
      <c r="A604">
        <v>430000</v>
      </c>
      <c r="B604">
        <v>13</v>
      </c>
      <c r="C604">
        <v>1</v>
      </c>
      <c r="D604">
        <v>1</v>
      </c>
      <c r="E604">
        <v>9</v>
      </c>
      <c r="F604">
        <v>2</v>
      </c>
    </row>
    <row r="605" spans="1:6" x14ac:dyDescent="0.35">
      <c r="A605">
        <v>605000</v>
      </c>
      <c r="B605">
        <v>10</v>
      </c>
      <c r="C605">
        <v>1</v>
      </c>
      <c r="D605">
        <v>1</v>
      </c>
      <c r="E605">
        <v>14</v>
      </c>
      <c r="F605">
        <v>1</v>
      </c>
    </row>
    <row r="606" spans="1:6" x14ac:dyDescent="0.35">
      <c r="A606">
        <v>985000</v>
      </c>
      <c r="B606">
        <v>14</v>
      </c>
      <c r="C606">
        <v>1</v>
      </c>
      <c r="D606">
        <v>1</v>
      </c>
      <c r="E606">
        <v>3</v>
      </c>
      <c r="F606">
        <v>2</v>
      </c>
    </row>
    <row r="607" spans="1:6" x14ac:dyDescent="0.35">
      <c r="A607">
        <v>70000</v>
      </c>
      <c r="B607">
        <v>12</v>
      </c>
      <c r="C607">
        <v>0</v>
      </c>
      <c r="D607">
        <v>1</v>
      </c>
      <c r="E607">
        <v>3</v>
      </c>
      <c r="F607">
        <v>2</v>
      </c>
    </row>
    <row r="608" spans="1:6" x14ac:dyDescent="0.35">
      <c r="A608">
        <v>43000</v>
      </c>
      <c r="B608">
        <v>14</v>
      </c>
      <c r="C608">
        <v>0</v>
      </c>
      <c r="D608">
        <v>0</v>
      </c>
      <c r="E608">
        <v>0</v>
      </c>
      <c r="F608">
        <v>4</v>
      </c>
    </row>
    <row r="609" spans="1:6" x14ac:dyDescent="0.35">
      <c r="A609">
        <v>26000</v>
      </c>
      <c r="B609">
        <v>12</v>
      </c>
      <c r="C609">
        <v>1</v>
      </c>
      <c r="D609">
        <v>0</v>
      </c>
      <c r="E609">
        <v>0</v>
      </c>
      <c r="F609">
        <v>4</v>
      </c>
    </row>
    <row r="610" spans="1:6" x14ac:dyDescent="0.35">
      <c r="A610">
        <v>130000</v>
      </c>
      <c r="B610">
        <v>17</v>
      </c>
      <c r="C610">
        <v>0</v>
      </c>
      <c r="D610">
        <v>1</v>
      </c>
      <c r="E610">
        <v>0</v>
      </c>
      <c r="F610">
        <v>1</v>
      </c>
    </row>
    <row r="611" spans="1:6" x14ac:dyDescent="0.35">
      <c r="A611">
        <v>436000</v>
      </c>
      <c r="B611">
        <v>15</v>
      </c>
      <c r="C611">
        <v>0</v>
      </c>
      <c r="D611">
        <v>1</v>
      </c>
      <c r="E611">
        <v>0</v>
      </c>
      <c r="F611">
        <v>1</v>
      </c>
    </row>
    <row r="612" spans="1:6" x14ac:dyDescent="0.35">
      <c r="A612">
        <v>49000</v>
      </c>
      <c r="B612">
        <v>9</v>
      </c>
      <c r="C612">
        <v>1</v>
      </c>
      <c r="D612">
        <v>1</v>
      </c>
      <c r="E612">
        <v>2</v>
      </c>
      <c r="F612">
        <v>2</v>
      </c>
    </row>
    <row r="613" spans="1:6" x14ac:dyDescent="0.35">
      <c r="A613">
        <v>14000</v>
      </c>
      <c r="B613">
        <v>7</v>
      </c>
      <c r="C613">
        <v>0</v>
      </c>
      <c r="D613">
        <v>1</v>
      </c>
      <c r="E613">
        <v>2</v>
      </c>
      <c r="F613">
        <v>2</v>
      </c>
    </row>
    <row r="614" spans="1:6" x14ac:dyDescent="0.35">
      <c r="A614">
        <v>142500</v>
      </c>
      <c r="B614">
        <v>8</v>
      </c>
      <c r="C614">
        <v>0</v>
      </c>
      <c r="D614">
        <v>1</v>
      </c>
      <c r="E614">
        <v>6</v>
      </c>
      <c r="F614">
        <v>1</v>
      </c>
    </row>
    <row r="615" spans="1:6" x14ac:dyDescent="0.35">
      <c r="A615">
        <v>90000</v>
      </c>
      <c r="B615">
        <v>13</v>
      </c>
      <c r="C615">
        <v>0</v>
      </c>
      <c r="D615">
        <v>1</v>
      </c>
      <c r="E615">
        <v>9</v>
      </c>
      <c r="F615">
        <v>2</v>
      </c>
    </row>
    <row r="616" spans="1:6" x14ac:dyDescent="0.35">
      <c r="A616">
        <v>90000</v>
      </c>
      <c r="B616">
        <v>9</v>
      </c>
      <c r="C616">
        <v>0</v>
      </c>
      <c r="D616">
        <v>1</v>
      </c>
      <c r="E616">
        <v>9</v>
      </c>
      <c r="F616">
        <v>2</v>
      </c>
    </row>
    <row r="617" spans="1:6" x14ac:dyDescent="0.35">
      <c r="A617">
        <v>995000</v>
      </c>
      <c r="B617">
        <v>13</v>
      </c>
      <c r="C617">
        <v>0</v>
      </c>
      <c r="D617">
        <v>1</v>
      </c>
      <c r="E617">
        <v>8</v>
      </c>
      <c r="F617">
        <v>4</v>
      </c>
    </row>
    <row r="618" spans="1:6" x14ac:dyDescent="0.35">
      <c r="A618">
        <v>392000</v>
      </c>
      <c r="B618">
        <v>12</v>
      </c>
      <c r="C618">
        <v>1</v>
      </c>
      <c r="D618">
        <v>1</v>
      </c>
      <c r="E618">
        <v>8</v>
      </c>
      <c r="F618">
        <v>4</v>
      </c>
    </row>
    <row r="619" spans="1:6" x14ac:dyDescent="0.35">
      <c r="A619">
        <v>650000</v>
      </c>
      <c r="B619">
        <v>10</v>
      </c>
      <c r="C619">
        <v>0</v>
      </c>
      <c r="D619">
        <v>1</v>
      </c>
      <c r="E619">
        <v>8</v>
      </c>
      <c r="F619">
        <v>4</v>
      </c>
    </row>
    <row r="620" spans="1:6" x14ac:dyDescent="0.35">
      <c r="A620">
        <v>145000</v>
      </c>
      <c r="B620">
        <v>8</v>
      </c>
      <c r="C620">
        <v>0</v>
      </c>
      <c r="D620">
        <v>1</v>
      </c>
      <c r="E620">
        <v>8</v>
      </c>
      <c r="F620">
        <v>4</v>
      </c>
    </row>
    <row r="621" spans="1:6" x14ac:dyDescent="0.35">
      <c r="A621">
        <v>2605000</v>
      </c>
      <c r="B621">
        <v>10</v>
      </c>
      <c r="C621">
        <v>0</v>
      </c>
      <c r="D621">
        <v>1</v>
      </c>
      <c r="E621">
        <v>8</v>
      </c>
      <c r="F621">
        <v>3</v>
      </c>
    </row>
    <row r="622" spans="1:6" x14ac:dyDescent="0.35">
      <c r="A622">
        <v>105000</v>
      </c>
      <c r="B622">
        <v>10</v>
      </c>
      <c r="C622">
        <v>0</v>
      </c>
      <c r="D622">
        <v>1</v>
      </c>
      <c r="E622">
        <v>5</v>
      </c>
      <c r="F622">
        <v>2</v>
      </c>
    </row>
    <row r="623" spans="1:6" x14ac:dyDescent="0.35">
      <c r="A623">
        <v>415000</v>
      </c>
      <c r="B623">
        <v>8</v>
      </c>
      <c r="C623">
        <v>0</v>
      </c>
      <c r="D623">
        <v>0</v>
      </c>
      <c r="E623">
        <v>4</v>
      </c>
      <c r="F623">
        <v>2</v>
      </c>
    </row>
    <row r="624" spans="1:6" x14ac:dyDescent="0.35">
      <c r="A624">
        <v>54000</v>
      </c>
      <c r="B624">
        <v>13</v>
      </c>
      <c r="C624">
        <v>1</v>
      </c>
      <c r="D624">
        <v>1</v>
      </c>
      <c r="E624">
        <v>8</v>
      </c>
      <c r="F624">
        <v>3</v>
      </c>
    </row>
    <row r="625" spans="1:6" x14ac:dyDescent="0.35">
      <c r="A625">
        <v>38000</v>
      </c>
      <c r="B625">
        <v>11</v>
      </c>
      <c r="C625">
        <v>1</v>
      </c>
      <c r="D625">
        <v>1</v>
      </c>
      <c r="E625">
        <v>8</v>
      </c>
      <c r="F625">
        <v>3</v>
      </c>
    </row>
    <row r="626" spans="1:6" x14ac:dyDescent="0.35">
      <c r="A626">
        <v>6480000</v>
      </c>
      <c r="B626">
        <v>14</v>
      </c>
      <c r="C626">
        <v>1</v>
      </c>
      <c r="D626">
        <v>1</v>
      </c>
      <c r="E626">
        <v>16</v>
      </c>
      <c r="F626">
        <v>1</v>
      </c>
    </row>
    <row r="627" spans="1:6" x14ac:dyDescent="0.35">
      <c r="A627">
        <v>365000</v>
      </c>
      <c r="B627">
        <v>13</v>
      </c>
      <c r="C627">
        <v>1</v>
      </c>
      <c r="D627">
        <v>1</v>
      </c>
      <c r="E627">
        <v>9</v>
      </c>
      <c r="F627">
        <v>2</v>
      </c>
    </row>
    <row r="628" spans="1:6" x14ac:dyDescent="0.35">
      <c r="A628">
        <v>100000</v>
      </c>
      <c r="B628">
        <v>10</v>
      </c>
      <c r="C628">
        <v>0</v>
      </c>
      <c r="D628">
        <v>1</v>
      </c>
      <c r="E628">
        <v>9</v>
      </c>
      <c r="F628">
        <v>2</v>
      </c>
    </row>
    <row r="629" spans="1:6" x14ac:dyDescent="0.35">
      <c r="A629">
        <v>850000</v>
      </c>
      <c r="B629">
        <v>16</v>
      </c>
      <c r="C629">
        <v>0</v>
      </c>
      <c r="D629">
        <v>1</v>
      </c>
      <c r="E629">
        <v>0</v>
      </c>
      <c r="F629">
        <v>1</v>
      </c>
    </row>
    <row r="630" spans="1:6" x14ac:dyDescent="0.35">
      <c r="A630">
        <v>680000</v>
      </c>
      <c r="B630">
        <v>15</v>
      </c>
      <c r="C630">
        <v>0</v>
      </c>
      <c r="D630">
        <v>1</v>
      </c>
      <c r="E630">
        <v>7</v>
      </c>
      <c r="F630">
        <v>2</v>
      </c>
    </row>
    <row r="631" spans="1:6" x14ac:dyDescent="0.35">
      <c r="A631">
        <v>350000</v>
      </c>
      <c r="B631">
        <v>10</v>
      </c>
      <c r="C631">
        <v>1</v>
      </c>
      <c r="D631">
        <v>1</v>
      </c>
      <c r="E631">
        <v>7</v>
      </c>
      <c r="F631">
        <v>2</v>
      </c>
    </row>
    <row r="632" spans="1:6" x14ac:dyDescent="0.35">
      <c r="A632">
        <v>147000</v>
      </c>
      <c r="B632">
        <v>12</v>
      </c>
      <c r="C632">
        <v>1</v>
      </c>
      <c r="D632">
        <v>1</v>
      </c>
      <c r="E632">
        <v>0</v>
      </c>
      <c r="F632">
        <v>2</v>
      </c>
    </row>
    <row r="633" spans="1:6" x14ac:dyDescent="0.35">
      <c r="A633">
        <v>680000</v>
      </c>
      <c r="B633">
        <v>15</v>
      </c>
      <c r="C633">
        <v>1</v>
      </c>
      <c r="D633">
        <v>1</v>
      </c>
      <c r="E633">
        <v>11</v>
      </c>
      <c r="F633">
        <v>2</v>
      </c>
    </row>
    <row r="634" spans="1:6" x14ac:dyDescent="0.35">
      <c r="A634">
        <v>346000</v>
      </c>
      <c r="B634">
        <v>8</v>
      </c>
      <c r="C634">
        <v>1</v>
      </c>
      <c r="D634">
        <v>1</v>
      </c>
      <c r="E634">
        <v>11</v>
      </c>
      <c r="F634">
        <v>2</v>
      </c>
    </row>
    <row r="635" spans="1:6" x14ac:dyDescent="0.35">
      <c r="A635">
        <v>760000</v>
      </c>
      <c r="B635">
        <v>17</v>
      </c>
      <c r="C635">
        <v>1</v>
      </c>
      <c r="D635">
        <v>1</v>
      </c>
      <c r="E635">
        <v>18</v>
      </c>
      <c r="F635">
        <v>3</v>
      </c>
    </row>
    <row r="636" spans="1:6" x14ac:dyDescent="0.35">
      <c r="A636">
        <v>136000</v>
      </c>
      <c r="B636">
        <v>14</v>
      </c>
      <c r="C636">
        <v>0</v>
      </c>
      <c r="D636">
        <v>1</v>
      </c>
      <c r="E636">
        <v>18</v>
      </c>
      <c r="F636">
        <v>3</v>
      </c>
    </row>
    <row r="637" spans="1:6" x14ac:dyDescent="0.35">
      <c r="A637">
        <v>190000</v>
      </c>
      <c r="B637">
        <v>14</v>
      </c>
      <c r="C637">
        <v>0</v>
      </c>
      <c r="D637">
        <v>1</v>
      </c>
      <c r="E637">
        <v>18</v>
      </c>
      <c r="F637">
        <v>3</v>
      </c>
    </row>
    <row r="638" spans="1:6" x14ac:dyDescent="0.35">
      <c r="A638">
        <v>132500</v>
      </c>
      <c r="B638">
        <v>9</v>
      </c>
      <c r="C638">
        <v>0</v>
      </c>
      <c r="D638">
        <v>1</v>
      </c>
      <c r="E638">
        <v>0</v>
      </c>
      <c r="F638">
        <v>4</v>
      </c>
    </row>
    <row r="639" spans="1:6" x14ac:dyDescent="0.35">
      <c r="A639">
        <v>232500</v>
      </c>
      <c r="B639">
        <v>6</v>
      </c>
      <c r="C639">
        <v>0</v>
      </c>
      <c r="D639">
        <v>1</v>
      </c>
      <c r="E639">
        <v>0</v>
      </c>
      <c r="F639">
        <v>4</v>
      </c>
    </row>
    <row r="640" spans="1:6" x14ac:dyDescent="0.35">
      <c r="A640">
        <v>73000</v>
      </c>
      <c r="B640">
        <v>9</v>
      </c>
      <c r="C640">
        <v>0</v>
      </c>
      <c r="D640">
        <v>1</v>
      </c>
      <c r="E640">
        <v>0</v>
      </c>
      <c r="F640">
        <v>2</v>
      </c>
    </row>
    <row r="641" spans="1:6" x14ac:dyDescent="0.35">
      <c r="A641">
        <v>290000</v>
      </c>
      <c r="B641">
        <v>11</v>
      </c>
      <c r="C641">
        <v>0</v>
      </c>
      <c r="D641">
        <v>1</v>
      </c>
      <c r="E641">
        <v>12</v>
      </c>
      <c r="F641">
        <v>1</v>
      </c>
    </row>
    <row r="642" spans="1:6" x14ac:dyDescent="0.35">
      <c r="A642">
        <v>40000</v>
      </c>
      <c r="B642">
        <v>7</v>
      </c>
      <c r="C642">
        <v>0</v>
      </c>
      <c r="D642">
        <v>1</v>
      </c>
      <c r="E642">
        <v>5</v>
      </c>
      <c r="F642">
        <v>2</v>
      </c>
    </row>
    <row r="643" spans="1:6" x14ac:dyDescent="0.35">
      <c r="A643">
        <v>127000</v>
      </c>
      <c r="B643">
        <v>16</v>
      </c>
      <c r="C643">
        <v>1</v>
      </c>
      <c r="D643">
        <v>1</v>
      </c>
      <c r="E643">
        <v>6</v>
      </c>
      <c r="F643">
        <v>2</v>
      </c>
    </row>
    <row r="644" spans="1:6" x14ac:dyDescent="0.35">
      <c r="A644">
        <v>53000</v>
      </c>
      <c r="B644">
        <v>13</v>
      </c>
      <c r="C644">
        <v>0</v>
      </c>
      <c r="D644">
        <v>1</v>
      </c>
      <c r="E644">
        <v>6</v>
      </c>
      <c r="F644">
        <v>2</v>
      </c>
    </row>
    <row r="645" spans="1:6" x14ac:dyDescent="0.35">
      <c r="A645">
        <v>890000</v>
      </c>
      <c r="B645">
        <v>17</v>
      </c>
      <c r="C645">
        <v>0</v>
      </c>
      <c r="D645">
        <v>1</v>
      </c>
      <c r="E645">
        <v>7</v>
      </c>
      <c r="F645">
        <v>2</v>
      </c>
    </row>
    <row r="646" spans="1:6" x14ac:dyDescent="0.35">
      <c r="A646">
        <v>843000</v>
      </c>
      <c r="B646">
        <v>17</v>
      </c>
      <c r="C646">
        <v>0</v>
      </c>
      <c r="D646">
        <v>1</v>
      </c>
      <c r="E646">
        <v>7</v>
      </c>
      <c r="F646">
        <v>2</v>
      </c>
    </row>
    <row r="647" spans="1:6" x14ac:dyDescent="0.35">
      <c r="A647">
        <v>295000</v>
      </c>
      <c r="B647">
        <v>7</v>
      </c>
      <c r="C647">
        <v>1</v>
      </c>
      <c r="D647">
        <v>1</v>
      </c>
      <c r="E647">
        <v>6</v>
      </c>
      <c r="F647">
        <v>1</v>
      </c>
    </row>
    <row r="648" spans="1:6" x14ac:dyDescent="0.35">
      <c r="A648">
        <v>360000</v>
      </c>
      <c r="B648">
        <v>8</v>
      </c>
      <c r="C648">
        <v>0</v>
      </c>
      <c r="D648">
        <v>1</v>
      </c>
      <c r="E648">
        <v>7</v>
      </c>
      <c r="F648">
        <v>2</v>
      </c>
    </row>
    <row r="649" spans="1:6" x14ac:dyDescent="0.35">
      <c r="A649">
        <v>767000</v>
      </c>
      <c r="B649">
        <v>14</v>
      </c>
      <c r="C649">
        <v>1</v>
      </c>
      <c r="D649">
        <v>1</v>
      </c>
      <c r="E649">
        <v>2</v>
      </c>
      <c r="F649">
        <v>2</v>
      </c>
    </row>
    <row r="650" spans="1:6" x14ac:dyDescent="0.35">
      <c r="A650">
        <v>1205000</v>
      </c>
      <c r="B650">
        <v>12</v>
      </c>
      <c r="C650">
        <v>1</v>
      </c>
      <c r="D650">
        <v>1</v>
      </c>
      <c r="E650">
        <v>2</v>
      </c>
      <c r="F650">
        <v>2</v>
      </c>
    </row>
    <row r="651" spans="1:6" x14ac:dyDescent="0.35">
      <c r="A651">
        <v>228000</v>
      </c>
      <c r="B651">
        <v>16</v>
      </c>
      <c r="C651">
        <v>0</v>
      </c>
      <c r="D651">
        <v>1</v>
      </c>
      <c r="E651">
        <v>6</v>
      </c>
      <c r="F651">
        <v>3</v>
      </c>
    </row>
    <row r="652" spans="1:6" x14ac:dyDescent="0.35">
      <c r="A652">
        <v>370200</v>
      </c>
      <c r="B652">
        <v>10</v>
      </c>
      <c r="C652">
        <v>0</v>
      </c>
      <c r="D652">
        <v>1</v>
      </c>
      <c r="E652">
        <v>6</v>
      </c>
      <c r="F652">
        <v>3</v>
      </c>
    </row>
    <row r="653" spans="1:6" x14ac:dyDescent="0.35">
      <c r="A653">
        <v>45000</v>
      </c>
      <c r="B653">
        <v>13</v>
      </c>
      <c r="C653">
        <v>1</v>
      </c>
      <c r="D653">
        <v>1</v>
      </c>
      <c r="E653">
        <v>6</v>
      </c>
      <c r="F653">
        <v>4</v>
      </c>
    </row>
    <row r="654" spans="1:6" x14ac:dyDescent="0.35">
      <c r="A654">
        <v>35000</v>
      </c>
      <c r="B654">
        <v>10</v>
      </c>
      <c r="C654">
        <v>1</v>
      </c>
      <c r="D654">
        <v>1</v>
      </c>
      <c r="E654">
        <v>6</v>
      </c>
      <c r="F654">
        <v>4</v>
      </c>
    </row>
    <row r="655" spans="1:6" x14ac:dyDescent="0.35">
      <c r="A655">
        <v>399000</v>
      </c>
      <c r="B655">
        <v>10</v>
      </c>
      <c r="C655">
        <v>0</v>
      </c>
      <c r="D655">
        <v>1</v>
      </c>
      <c r="E655">
        <v>3</v>
      </c>
      <c r="F655">
        <v>3</v>
      </c>
    </row>
    <row r="656" spans="1:6" x14ac:dyDescent="0.35">
      <c r="A656">
        <v>271000</v>
      </c>
      <c r="B656">
        <v>10</v>
      </c>
      <c r="C656">
        <v>1</v>
      </c>
      <c r="D656">
        <v>1</v>
      </c>
      <c r="E656">
        <v>3</v>
      </c>
      <c r="F656">
        <v>3</v>
      </c>
    </row>
    <row r="657" spans="1:6" x14ac:dyDescent="0.35">
      <c r="A657">
        <v>57000</v>
      </c>
      <c r="B657">
        <v>8</v>
      </c>
      <c r="C657">
        <v>1</v>
      </c>
      <c r="D657">
        <v>1</v>
      </c>
      <c r="E657">
        <v>0</v>
      </c>
      <c r="F657">
        <v>3</v>
      </c>
    </row>
    <row r="658" spans="1:6" x14ac:dyDescent="0.35">
      <c r="A658">
        <v>63000</v>
      </c>
      <c r="B658">
        <v>11</v>
      </c>
      <c r="C658">
        <v>0</v>
      </c>
      <c r="D658">
        <v>1</v>
      </c>
      <c r="E658">
        <v>4</v>
      </c>
      <c r="F658">
        <v>4</v>
      </c>
    </row>
    <row r="659" spans="1:6" x14ac:dyDescent="0.35">
      <c r="A659">
        <v>659000</v>
      </c>
      <c r="B659">
        <v>17</v>
      </c>
      <c r="C659">
        <v>1</v>
      </c>
      <c r="D659">
        <v>1</v>
      </c>
      <c r="E659">
        <v>5</v>
      </c>
      <c r="F659">
        <v>1</v>
      </c>
    </row>
    <row r="660" spans="1:6" x14ac:dyDescent="0.35">
      <c r="A660">
        <v>940000</v>
      </c>
      <c r="B660">
        <v>16</v>
      </c>
      <c r="C660">
        <v>0</v>
      </c>
      <c r="D660">
        <v>1</v>
      </c>
      <c r="E660">
        <v>8</v>
      </c>
      <c r="F660">
        <v>2</v>
      </c>
    </row>
    <row r="661" spans="1:6" x14ac:dyDescent="0.35">
      <c r="A661">
        <v>200000</v>
      </c>
      <c r="B661">
        <v>12</v>
      </c>
      <c r="C661">
        <v>0</v>
      </c>
      <c r="D661">
        <v>1</v>
      </c>
      <c r="E661">
        <v>6</v>
      </c>
      <c r="F661">
        <v>1</v>
      </c>
    </row>
    <row r="662" spans="1:6" x14ac:dyDescent="0.35">
      <c r="A662">
        <v>1370000</v>
      </c>
      <c r="B662">
        <v>14</v>
      </c>
      <c r="C662">
        <v>0</v>
      </c>
      <c r="D662">
        <v>0</v>
      </c>
      <c r="E662">
        <v>12</v>
      </c>
      <c r="F662">
        <v>3</v>
      </c>
    </row>
    <row r="663" spans="1:6" x14ac:dyDescent="0.35">
      <c r="A663">
        <v>1132000</v>
      </c>
      <c r="B663">
        <v>9</v>
      </c>
      <c r="C663">
        <v>1</v>
      </c>
      <c r="D663">
        <v>0</v>
      </c>
      <c r="E663">
        <v>12</v>
      </c>
      <c r="F663">
        <v>3</v>
      </c>
    </row>
    <row r="664" spans="1:6" x14ac:dyDescent="0.35">
      <c r="A664">
        <v>1380000</v>
      </c>
      <c r="B664">
        <v>15</v>
      </c>
      <c r="C664">
        <v>1</v>
      </c>
      <c r="D664">
        <v>1</v>
      </c>
      <c r="E664">
        <v>9</v>
      </c>
      <c r="F664">
        <v>3</v>
      </c>
    </row>
    <row r="665" spans="1:6" x14ac:dyDescent="0.35">
      <c r="A665">
        <v>4660000</v>
      </c>
      <c r="B665">
        <v>11</v>
      </c>
      <c r="C665">
        <v>0</v>
      </c>
      <c r="D665">
        <v>1</v>
      </c>
      <c r="E665">
        <v>9</v>
      </c>
      <c r="F665">
        <v>3</v>
      </c>
    </row>
    <row r="666" spans="1:6" x14ac:dyDescent="0.35">
      <c r="A666">
        <v>1980000</v>
      </c>
      <c r="B666">
        <v>7</v>
      </c>
      <c r="C666">
        <v>0</v>
      </c>
      <c r="D666">
        <v>1</v>
      </c>
      <c r="E666">
        <v>9</v>
      </c>
      <c r="F666">
        <v>3</v>
      </c>
    </row>
    <row r="667" spans="1:6" x14ac:dyDescent="0.35">
      <c r="A667">
        <v>37000</v>
      </c>
      <c r="B667">
        <v>10</v>
      </c>
      <c r="C667">
        <v>0</v>
      </c>
      <c r="D667">
        <v>1</v>
      </c>
      <c r="E667">
        <v>3</v>
      </c>
      <c r="F667">
        <v>2</v>
      </c>
    </row>
    <row r="668" spans="1:6" x14ac:dyDescent="0.35">
      <c r="A668">
        <v>1420000</v>
      </c>
      <c r="B668">
        <v>17</v>
      </c>
      <c r="C668">
        <v>0</v>
      </c>
      <c r="D668">
        <v>0</v>
      </c>
      <c r="E668">
        <v>0</v>
      </c>
      <c r="F668">
        <v>1</v>
      </c>
    </row>
    <row r="669" spans="1:6" x14ac:dyDescent="0.35">
      <c r="A669">
        <v>20000</v>
      </c>
      <c r="B669">
        <v>7</v>
      </c>
      <c r="C669">
        <v>1</v>
      </c>
      <c r="D669">
        <v>1</v>
      </c>
      <c r="E669">
        <v>0</v>
      </c>
      <c r="F669">
        <v>2</v>
      </c>
    </row>
    <row r="670" spans="1:6" x14ac:dyDescent="0.35">
      <c r="A670">
        <v>3600000</v>
      </c>
      <c r="B670">
        <v>12</v>
      </c>
      <c r="C670">
        <v>1</v>
      </c>
      <c r="D670">
        <v>1</v>
      </c>
      <c r="E670">
        <v>6</v>
      </c>
      <c r="F670">
        <v>1</v>
      </c>
    </row>
    <row r="671" spans="1:6" x14ac:dyDescent="0.35">
      <c r="A671">
        <v>170000</v>
      </c>
      <c r="B671">
        <v>10</v>
      </c>
      <c r="C671">
        <v>1</v>
      </c>
      <c r="D671">
        <v>1</v>
      </c>
      <c r="E671">
        <v>12</v>
      </c>
      <c r="F671">
        <v>2</v>
      </c>
    </row>
    <row r="672" spans="1:6" x14ac:dyDescent="0.35">
      <c r="A672">
        <v>1200000</v>
      </c>
      <c r="B672">
        <v>11</v>
      </c>
      <c r="C672">
        <v>0</v>
      </c>
      <c r="D672">
        <v>1</v>
      </c>
      <c r="E672">
        <v>4</v>
      </c>
      <c r="F672">
        <v>2</v>
      </c>
    </row>
    <row r="673" spans="1:6" x14ac:dyDescent="0.35">
      <c r="A673">
        <v>2280000</v>
      </c>
      <c r="B673">
        <v>9</v>
      </c>
      <c r="C673">
        <v>1</v>
      </c>
      <c r="D673">
        <v>1</v>
      </c>
      <c r="E673">
        <v>4</v>
      </c>
      <c r="F673">
        <v>2</v>
      </c>
    </row>
    <row r="674" spans="1:6" x14ac:dyDescent="0.35">
      <c r="A674">
        <v>65000</v>
      </c>
      <c r="B674">
        <v>8</v>
      </c>
      <c r="C674">
        <v>1</v>
      </c>
      <c r="D674">
        <v>0</v>
      </c>
      <c r="E674">
        <v>3</v>
      </c>
      <c r="F674">
        <v>2</v>
      </c>
    </row>
    <row r="675" spans="1:6" x14ac:dyDescent="0.35">
      <c r="A675">
        <v>55000</v>
      </c>
      <c r="B675">
        <v>6</v>
      </c>
      <c r="C675">
        <v>0</v>
      </c>
      <c r="D675">
        <v>0</v>
      </c>
      <c r="E675">
        <v>3</v>
      </c>
      <c r="F675">
        <v>2</v>
      </c>
    </row>
    <row r="676" spans="1:6" x14ac:dyDescent="0.35">
      <c r="A676">
        <v>377000</v>
      </c>
      <c r="B676">
        <v>9</v>
      </c>
      <c r="C676">
        <v>1</v>
      </c>
      <c r="D676">
        <v>1</v>
      </c>
      <c r="E676">
        <v>13</v>
      </c>
      <c r="F676">
        <v>1</v>
      </c>
    </row>
    <row r="677" spans="1:6" x14ac:dyDescent="0.35">
      <c r="A677">
        <v>1475000</v>
      </c>
      <c r="B677">
        <v>13</v>
      </c>
      <c r="C677">
        <v>0</v>
      </c>
      <c r="D677">
        <v>1</v>
      </c>
      <c r="E677">
        <v>5</v>
      </c>
      <c r="F677">
        <v>3</v>
      </c>
    </row>
    <row r="678" spans="1:6" x14ac:dyDescent="0.35">
      <c r="A678">
        <v>890000</v>
      </c>
      <c r="B678">
        <v>11</v>
      </c>
      <c r="C678">
        <v>0</v>
      </c>
      <c r="D678">
        <v>1</v>
      </c>
      <c r="E678">
        <v>5</v>
      </c>
      <c r="F678">
        <v>3</v>
      </c>
    </row>
    <row r="679" spans="1:6" x14ac:dyDescent="0.35">
      <c r="A679">
        <v>650000</v>
      </c>
      <c r="B679">
        <v>7</v>
      </c>
      <c r="C679">
        <v>1</v>
      </c>
      <c r="D679">
        <v>1</v>
      </c>
      <c r="E679">
        <v>5</v>
      </c>
      <c r="F679">
        <v>3</v>
      </c>
    </row>
    <row r="680" spans="1:6" x14ac:dyDescent="0.35">
      <c r="A680">
        <v>151500</v>
      </c>
      <c r="B680">
        <v>12</v>
      </c>
      <c r="C680">
        <v>0</v>
      </c>
      <c r="D680">
        <v>1</v>
      </c>
      <c r="E680">
        <v>7</v>
      </c>
      <c r="F680">
        <v>1</v>
      </c>
    </row>
    <row r="681" spans="1:6" x14ac:dyDescent="0.35">
      <c r="A681">
        <v>32400</v>
      </c>
      <c r="B681">
        <v>12</v>
      </c>
      <c r="C681">
        <v>0</v>
      </c>
      <c r="D681">
        <v>1</v>
      </c>
      <c r="E681">
        <v>8</v>
      </c>
      <c r="F681">
        <v>2</v>
      </c>
    </row>
    <row r="682" spans="1:6" x14ac:dyDescent="0.35">
      <c r="A682">
        <v>38000</v>
      </c>
      <c r="B682">
        <v>8</v>
      </c>
      <c r="C682">
        <v>1</v>
      </c>
      <c r="D682">
        <v>1</v>
      </c>
      <c r="E682">
        <v>8</v>
      </c>
      <c r="F682">
        <v>2</v>
      </c>
    </row>
    <row r="683" spans="1:6" x14ac:dyDescent="0.35">
      <c r="A683">
        <v>572600</v>
      </c>
      <c r="B683">
        <v>8</v>
      </c>
      <c r="C683">
        <v>1</v>
      </c>
      <c r="D683">
        <v>1</v>
      </c>
      <c r="E683">
        <v>0</v>
      </c>
      <c r="F683">
        <v>2</v>
      </c>
    </row>
    <row r="684" spans="1:6" x14ac:dyDescent="0.35">
      <c r="A684">
        <v>38000</v>
      </c>
      <c r="B684">
        <v>10</v>
      </c>
      <c r="C684">
        <v>0</v>
      </c>
      <c r="D684">
        <v>1</v>
      </c>
      <c r="E684">
        <v>4</v>
      </c>
      <c r="F684">
        <v>2</v>
      </c>
    </row>
    <row r="685" spans="1:6" x14ac:dyDescent="0.35">
      <c r="A685">
        <v>17000</v>
      </c>
      <c r="B685">
        <v>6</v>
      </c>
      <c r="C685">
        <v>1</v>
      </c>
      <c r="D685">
        <v>1</v>
      </c>
      <c r="E685">
        <v>4</v>
      </c>
      <c r="F685">
        <v>2</v>
      </c>
    </row>
    <row r="686" spans="1:6" x14ac:dyDescent="0.35">
      <c r="A686">
        <v>1168000</v>
      </c>
      <c r="B686">
        <v>12</v>
      </c>
      <c r="C686">
        <v>1</v>
      </c>
      <c r="D686">
        <v>1</v>
      </c>
      <c r="E686">
        <v>1</v>
      </c>
      <c r="F686">
        <v>1</v>
      </c>
    </row>
    <row r="687" spans="1:6" x14ac:dyDescent="0.35">
      <c r="A687">
        <v>638500</v>
      </c>
      <c r="B687">
        <v>8</v>
      </c>
      <c r="C687">
        <v>0</v>
      </c>
      <c r="D687">
        <v>1</v>
      </c>
      <c r="E687">
        <v>6</v>
      </c>
      <c r="F687">
        <v>1</v>
      </c>
    </row>
    <row r="688" spans="1:6" x14ac:dyDescent="0.35">
      <c r="A688">
        <v>790000</v>
      </c>
      <c r="B688">
        <v>13</v>
      </c>
      <c r="C688">
        <v>0</v>
      </c>
      <c r="D688">
        <v>1</v>
      </c>
      <c r="E688">
        <v>12</v>
      </c>
      <c r="F688">
        <v>3</v>
      </c>
    </row>
    <row r="689" spans="1:6" x14ac:dyDescent="0.35">
      <c r="A689">
        <v>685000</v>
      </c>
      <c r="B689">
        <v>11</v>
      </c>
      <c r="C689">
        <v>0</v>
      </c>
      <c r="D689">
        <v>1</v>
      </c>
      <c r="E689">
        <v>12</v>
      </c>
      <c r="F689">
        <v>3</v>
      </c>
    </row>
    <row r="690" spans="1:6" x14ac:dyDescent="0.35">
      <c r="A690">
        <v>470000</v>
      </c>
      <c r="B690">
        <v>9</v>
      </c>
      <c r="C690">
        <v>0</v>
      </c>
      <c r="D690">
        <v>1</v>
      </c>
      <c r="E690">
        <v>12</v>
      </c>
      <c r="F690">
        <v>3</v>
      </c>
    </row>
    <row r="691" spans="1:6" x14ac:dyDescent="0.35">
      <c r="A691">
        <v>92000</v>
      </c>
      <c r="B691">
        <v>9</v>
      </c>
      <c r="C691">
        <v>1</v>
      </c>
      <c r="D691">
        <v>1</v>
      </c>
      <c r="E691">
        <v>3</v>
      </c>
      <c r="F691">
        <v>2</v>
      </c>
    </row>
    <row r="692" spans="1:6" x14ac:dyDescent="0.35">
      <c r="A692">
        <v>1366000</v>
      </c>
      <c r="B692">
        <v>10</v>
      </c>
      <c r="C692">
        <v>0</v>
      </c>
      <c r="D692">
        <v>1</v>
      </c>
      <c r="E692">
        <v>5</v>
      </c>
      <c r="F692">
        <v>2</v>
      </c>
    </row>
    <row r="693" spans="1:6" x14ac:dyDescent="0.35">
      <c r="A693">
        <v>253000</v>
      </c>
      <c r="B693">
        <v>13</v>
      </c>
      <c r="C693">
        <v>1</v>
      </c>
      <c r="D693">
        <v>1</v>
      </c>
      <c r="E693">
        <v>2</v>
      </c>
      <c r="F693">
        <v>3</v>
      </c>
    </row>
    <row r="694" spans="1:6" x14ac:dyDescent="0.35">
      <c r="A694">
        <v>204000</v>
      </c>
      <c r="B694">
        <v>15</v>
      </c>
      <c r="C694">
        <v>0</v>
      </c>
      <c r="D694">
        <v>1</v>
      </c>
      <c r="E694">
        <v>4</v>
      </c>
      <c r="F694">
        <v>5</v>
      </c>
    </row>
    <row r="695" spans="1:6" x14ac:dyDescent="0.35">
      <c r="A695">
        <v>174000</v>
      </c>
      <c r="B695">
        <v>13</v>
      </c>
      <c r="C695">
        <v>1</v>
      </c>
      <c r="D695">
        <v>1</v>
      </c>
      <c r="E695">
        <v>4</v>
      </c>
      <c r="F695">
        <v>5</v>
      </c>
    </row>
    <row r="696" spans="1:6" x14ac:dyDescent="0.35">
      <c r="A696">
        <v>148000</v>
      </c>
      <c r="B696">
        <v>11</v>
      </c>
      <c r="C696">
        <v>1</v>
      </c>
      <c r="D696">
        <v>1</v>
      </c>
      <c r="E696">
        <v>4</v>
      </c>
      <c r="F696">
        <v>5</v>
      </c>
    </row>
    <row r="697" spans="1:6" x14ac:dyDescent="0.35">
      <c r="A697">
        <v>137000</v>
      </c>
      <c r="B697">
        <v>10</v>
      </c>
      <c r="C697">
        <v>1</v>
      </c>
      <c r="D697">
        <v>1</v>
      </c>
      <c r="E697">
        <v>4</v>
      </c>
      <c r="F697">
        <v>5</v>
      </c>
    </row>
    <row r="698" spans="1:6" x14ac:dyDescent="0.35">
      <c r="A698">
        <v>3205000</v>
      </c>
      <c r="B698">
        <v>15</v>
      </c>
      <c r="C698">
        <v>1</v>
      </c>
      <c r="D698">
        <v>1</v>
      </c>
      <c r="E698">
        <v>12</v>
      </c>
      <c r="F698">
        <v>2</v>
      </c>
    </row>
    <row r="699" spans="1:6" x14ac:dyDescent="0.35">
      <c r="A699">
        <v>1630000</v>
      </c>
      <c r="B699">
        <v>10</v>
      </c>
      <c r="C699">
        <v>0</v>
      </c>
      <c r="D699">
        <v>1</v>
      </c>
      <c r="E699">
        <v>12</v>
      </c>
      <c r="F699">
        <v>2</v>
      </c>
    </row>
    <row r="700" spans="1:6" x14ac:dyDescent="0.35">
      <c r="A700">
        <v>447000</v>
      </c>
      <c r="B700">
        <v>10</v>
      </c>
      <c r="C700">
        <v>0</v>
      </c>
      <c r="D700">
        <v>1</v>
      </c>
      <c r="E700">
        <v>8</v>
      </c>
      <c r="F700">
        <v>2</v>
      </c>
    </row>
    <row r="701" spans="1:6" x14ac:dyDescent="0.35">
      <c r="A701">
        <v>77000</v>
      </c>
      <c r="B701">
        <v>8</v>
      </c>
      <c r="C701">
        <v>0</v>
      </c>
      <c r="D701">
        <v>1</v>
      </c>
      <c r="E701">
        <v>7</v>
      </c>
      <c r="F701">
        <v>2</v>
      </c>
    </row>
    <row r="702" spans="1:6" x14ac:dyDescent="0.35">
      <c r="A702">
        <v>15000</v>
      </c>
      <c r="B702">
        <v>6</v>
      </c>
      <c r="C702">
        <v>0</v>
      </c>
      <c r="D702">
        <v>1</v>
      </c>
      <c r="E702">
        <v>7</v>
      </c>
      <c r="F702">
        <v>2</v>
      </c>
    </row>
    <row r="703" spans="1:6" x14ac:dyDescent="0.35">
      <c r="A703">
        <v>53000</v>
      </c>
      <c r="B703">
        <v>12</v>
      </c>
      <c r="C703">
        <v>0</v>
      </c>
      <c r="D703">
        <v>1</v>
      </c>
      <c r="E703">
        <v>2</v>
      </c>
      <c r="F703">
        <v>2</v>
      </c>
    </row>
    <row r="704" spans="1:6" x14ac:dyDescent="0.35">
      <c r="A704">
        <v>48600</v>
      </c>
      <c r="B704">
        <v>9</v>
      </c>
      <c r="C704">
        <v>1</v>
      </c>
      <c r="D704">
        <v>1</v>
      </c>
      <c r="E704">
        <v>2</v>
      </c>
      <c r="F704">
        <v>2</v>
      </c>
    </row>
    <row r="705" spans="1:6" x14ac:dyDescent="0.35">
      <c r="A705">
        <v>175000</v>
      </c>
      <c r="B705">
        <v>9</v>
      </c>
      <c r="C705">
        <v>1</v>
      </c>
      <c r="D705">
        <v>1</v>
      </c>
      <c r="E705">
        <v>5</v>
      </c>
      <c r="F705">
        <v>4</v>
      </c>
    </row>
    <row r="706" spans="1:6" x14ac:dyDescent="0.35">
      <c r="A706">
        <v>116000</v>
      </c>
      <c r="B706">
        <v>6</v>
      </c>
      <c r="C706">
        <v>0</v>
      </c>
      <c r="D706">
        <v>1</v>
      </c>
      <c r="E706">
        <v>5</v>
      </c>
      <c r="F706">
        <v>4</v>
      </c>
    </row>
    <row r="707" spans="1:6" x14ac:dyDescent="0.35">
      <c r="A707">
        <v>55000</v>
      </c>
      <c r="B707">
        <v>14</v>
      </c>
      <c r="C707">
        <v>1</v>
      </c>
      <c r="D707">
        <v>1</v>
      </c>
      <c r="E707">
        <v>0</v>
      </c>
      <c r="F707">
        <v>3</v>
      </c>
    </row>
    <row r="708" spans="1:6" x14ac:dyDescent="0.35">
      <c r="A708">
        <v>36000</v>
      </c>
      <c r="B708">
        <v>11</v>
      </c>
      <c r="C708">
        <v>1</v>
      </c>
      <c r="D708">
        <v>1</v>
      </c>
      <c r="E708">
        <v>0</v>
      </c>
      <c r="F708">
        <v>3</v>
      </c>
    </row>
    <row r="709" spans="1:6" x14ac:dyDescent="0.35">
      <c r="A709">
        <v>2408000</v>
      </c>
      <c r="B709">
        <v>16</v>
      </c>
      <c r="C709">
        <v>1</v>
      </c>
      <c r="D709">
        <v>1</v>
      </c>
      <c r="E709">
        <v>11</v>
      </c>
      <c r="F709">
        <v>1</v>
      </c>
    </row>
    <row r="710" spans="1:6" x14ac:dyDescent="0.35">
      <c r="A710">
        <v>3004000</v>
      </c>
      <c r="B710">
        <v>17</v>
      </c>
      <c r="C710">
        <v>0</v>
      </c>
      <c r="D710">
        <v>1</v>
      </c>
      <c r="E710">
        <v>7</v>
      </c>
      <c r="F710">
        <v>1</v>
      </c>
    </row>
    <row r="711" spans="1:6" x14ac:dyDescent="0.35">
      <c r="A711">
        <v>250000</v>
      </c>
      <c r="B711">
        <v>7</v>
      </c>
      <c r="C711">
        <v>0</v>
      </c>
      <c r="D711">
        <v>1</v>
      </c>
      <c r="E711">
        <v>3</v>
      </c>
      <c r="F711">
        <v>2</v>
      </c>
    </row>
    <row r="712" spans="1:6" x14ac:dyDescent="0.35">
      <c r="A712">
        <v>120000</v>
      </c>
      <c r="B712">
        <v>11</v>
      </c>
      <c r="C712">
        <v>1</v>
      </c>
      <c r="D712">
        <v>1</v>
      </c>
      <c r="E712">
        <v>7</v>
      </c>
      <c r="F712">
        <v>4</v>
      </c>
    </row>
    <row r="713" spans="1:6" x14ac:dyDescent="0.35">
      <c r="A713">
        <v>100000</v>
      </c>
      <c r="B713">
        <v>9</v>
      </c>
      <c r="C713">
        <v>1</v>
      </c>
      <c r="D713">
        <v>1</v>
      </c>
      <c r="E713">
        <v>7</v>
      </c>
      <c r="F713">
        <v>4</v>
      </c>
    </row>
    <row r="714" spans="1:6" x14ac:dyDescent="0.35">
      <c r="A714">
        <v>70000</v>
      </c>
      <c r="B714">
        <v>7</v>
      </c>
      <c r="C714">
        <v>1</v>
      </c>
      <c r="D714">
        <v>1</v>
      </c>
      <c r="E714">
        <v>7</v>
      </c>
      <c r="F714">
        <v>4</v>
      </c>
    </row>
    <row r="715" spans="1:6" x14ac:dyDescent="0.35">
      <c r="A715">
        <v>379000</v>
      </c>
      <c r="B715">
        <v>10</v>
      </c>
      <c r="C715">
        <v>1</v>
      </c>
      <c r="D715">
        <v>1</v>
      </c>
      <c r="E715">
        <v>9</v>
      </c>
      <c r="F715">
        <v>2</v>
      </c>
    </row>
    <row r="716" spans="1:6" x14ac:dyDescent="0.35">
      <c r="A716">
        <v>341000</v>
      </c>
      <c r="B716">
        <v>7</v>
      </c>
      <c r="C716">
        <v>1</v>
      </c>
      <c r="D716">
        <v>1</v>
      </c>
      <c r="E716">
        <v>9</v>
      </c>
      <c r="F716">
        <v>2</v>
      </c>
    </row>
    <row r="717" spans="1:6" x14ac:dyDescent="0.35">
      <c r="A717">
        <v>344000</v>
      </c>
      <c r="B717">
        <v>10</v>
      </c>
      <c r="C717">
        <v>0</v>
      </c>
      <c r="D717">
        <v>1</v>
      </c>
      <c r="E717">
        <v>3</v>
      </c>
      <c r="F717">
        <v>2</v>
      </c>
    </row>
    <row r="718" spans="1:6" x14ac:dyDescent="0.35">
      <c r="A718">
        <v>1150000</v>
      </c>
      <c r="B718">
        <v>17</v>
      </c>
      <c r="C718">
        <v>1</v>
      </c>
      <c r="D718">
        <v>1</v>
      </c>
      <c r="E718">
        <v>16</v>
      </c>
      <c r="F718">
        <v>2</v>
      </c>
    </row>
    <row r="719" spans="1:6" x14ac:dyDescent="0.35">
      <c r="A719">
        <v>501600</v>
      </c>
      <c r="B719">
        <v>14</v>
      </c>
      <c r="C719">
        <v>0</v>
      </c>
      <c r="D719">
        <v>1</v>
      </c>
      <c r="E719">
        <v>7</v>
      </c>
      <c r="F719">
        <v>1</v>
      </c>
    </row>
    <row r="720" spans="1:6" x14ac:dyDescent="0.35">
      <c r="A720">
        <v>475000</v>
      </c>
      <c r="B720">
        <v>11</v>
      </c>
      <c r="C720">
        <v>0</v>
      </c>
      <c r="D720">
        <v>1</v>
      </c>
      <c r="E720">
        <v>3</v>
      </c>
      <c r="F720">
        <v>2</v>
      </c>
    </row>
    <row r="721" spans="1:6" x14ac:dyDescent="0.35">
      <c r="A721">
        <v>320000</v>
      </c>
      <c r="B721">
        <v>6</v>
      </c>
      <c r="C721">
        <v>0</v>
      </c>
      <c r="D721">
        <v>1</v>
      </c>
      <c r="E721">
        <v>8</v>
      </c>
      <c r="F721">
        <v>2</v>
      </c>
    </row>
    <row r="722" spans="1:6" x14ac:dyDescent="0.35">
      <c r="A722">
        <v>2910000</v>
      </c>
      <c r="B722">
        <v>8</v>
      </c>
      <c r="C722">
        <v>0</v>
      </c>
      <c r="D722">
        <v>1</v>
      </c>
      <c r="E722">
        <v>6</v>
      </c>
      <c r="F722">
        <v>2</v>
      </c>
    </row>
    <row r="723" spans="1:6" x14ac:dyDescent="0.35">
      <c r="A723">
        <v>3481000</v>
      </c>
      <c r="B723">
        <v>17</v>
      </c>
      <c r="C723">
        <v>0</v>
      </c>
      <c r="D723">
        <v>1</v>
      </c>
      <c r="E723">
        <v>11</v>
      </c>
      <c r="F723">
        <v>1</v>
      </c>
    </row>
    <row r="724" spans="1:6" x14ac:dyDescent="0.35">
      <c r="A724">
        <v>259500</v>
      </c>
      <c r="B724">
        <v>6</v>
      </c>
      <c r="C724">
        <v>1</v>
      </c>
      <c r="D724">
        <v>1</v>
      </c>
      <c r="E724">
        <v>3</v>
      </c>
      <c r="F724">
        <v>2</v>
      </c>
    </row>
    <row r="725" spans="1:6" x14ac:dyDescent="0.35">
      <c r="A725">
        <v>235000</v>
      </c>
      <c r="B725">
        <v>13</v>
      </c>
      <c r="C725">
        <v>0</v>
      </c>
      <c r="D725">
        <v>1</v>
      </c>
      <c r="E725">
        <v>4</v>
      </c>
      <c r="F725">
        <v>2</v>
      </c>
    </row>
    <row r="726" spans="1:6" x14ac:dyDescent="0.35">
      <c r="A726">
        <v>2520000</v>
      </c>
      <c r="B726">
        <v>13</v>
      </c>
      <c r="C726">
        <v>0</v>
      </c>
      <c r="D726">
        <v>1</v>
      </c>
      <c r="E726">
        <v>8</v>
      </c>
      <c r="F726">
        <v>2</v>
      </c>
    </row>
    <row r="727" spans="1:6" x14ac:dyDescent="0.35">
      <c r="A727">
        <v>585000</v>
      </c>
      <c r="B727">
        <v>15</v>
      </c>
      <c r="C727">
        <v>1</v>
      </c>
      <c r="D727">
        <v>1</v>
      </c>
      <c r="E727">
        <v>4</v>
      </c>
      <c r="F727">
        <v>1</v>
      </c>
    </row>
    <row r="728" spans="1:6" x14ac:dyDescent="0.35">
      <c r="A728">
        <v>418000</v>
      </c>
      <c r="B728">
        <v>7</v>
      </c>
      <c r="C728">
        <v>0</v>
      </c>
      <c r="D728">
        <v>1</v>
      </c>
      <c r="E728">
        <v>13</v>
      </c>
      <c r="F728">
        <v>2</v>
      </c>
    </row>
    <row r="729" spans="1:6" x14ac:dyDescent="0.35">
      <c r="A729">
        <v>3990000</v>
      </c>
      <c r="B729">
        <v>15</v>
      </c>
      <c r="C729">
        <v>0</v>
      </c>
      <c r="D729">
        <v>1</v>
      </c>
      <c r="E729">
        <v>10</v>
      </c>
      <c r="F729">
        <v>3</v>
      </c>
    </row>
    <row r="730" spans="1:6" x14ac:dyDescent="0.35">
      <c r="A730">
        <v>3590000</v>
      </c>
      <c r="B730">
        <v>12</v>
      </c>
      <c r="C730">
        <v>1</v>
      </c>
      <c r="D730">
        <v>1</v>
      </c>
      <c r="E730">
        <v>10</v>
      </c>
      <c r="F730">
        <v>3</v>
      </c>
    </row>
    <row r="731" spans="1:6" x14ac:dyDescent="0.35">
      <c r="A731">
        <v>2290000</v>
      </c>
      <c r="B731">
        <v>12</v>
      </c>
      <c r="C731">
        <v>1</v>
      </c>
      <c r="D731">
        <v>1</v>
      </c>
      <c r="E731">
        <v>12</v>
      </c>
      <c r="F731">
        <v>3</v>
      </c>
    </row>
    <row r="732" spans="1:6" x14ac:dyDescent="0.35">
      <c r="A732">
        <v>740000</v>
      </c>
      <c r="B732">
        <v>9</v>
      </c>
      <c r="C732">
        <v>1</v>
      </c>
      <c r="D732">
        <v>1</v>
      </c>
      <c r="E732">
        <v>12</v>
      </c>
      <c r="F732">
        <v>3</v>
      </c>
    </row>
    <row r="733" spans="1:6" x14ac:dyDescent="0.35">
      <c r="A733">
        <v>222000</v>
      </c>
      <c r="B733">
        <v>13</v>
      </c>
      <c r="C733">
        <v>1</v>
      </c>
      <c r="D733">
        <v>1</v>
      </c>
      <c r="E733">
        <v>12</v>
      </c>
      <c r="F733">
        <v>2</v>
      </c>
    </row>
    <row r="734" spans="1:6" x14ac:dyDescent="0.35">
      <c r="A734">
        <v>2967000</v>
      </c>
      <c r="B734">
        <v>13</v>
      </c>
      <c r="C734">
        <v>1</v>
      </c>
      <c r="D734">
        <v>1</v>
      </c>
      <c r="E734">
        <v>16</v>
      </c>
      <c r="F734">
        <v>1</v>
      </c>
    </row>
    <row r="735" spans="1:6" x14ac:dyDescent="0.35">
      <c r="A735">
        <v>806000</v>
      </c>
      <c r="B735">
        <v>15</v>
      </c>
      <c r="C735">
        <v>0</v>
      </c>
      <c r="D735">
        <v>1</v>
      </c>
      <c r="E735">
        <v>0</v>
      </c>
      <c r="F735">
        <v>5</v>
      </c>
    </row>
    <row r="736" spans="1:6" x14ac:dyDescent="0.35">
      <c r="A736">
        <v>231000</v>
      </c>
      <c r="B736">
        <v>10</v>
      </c>
      <c r="C736">
        <v>0</v>
      </c>
      <c r="D736">
        <v>1</v>
      </c>
      <c r="E736">
        <v>0</v>
      </c>
      <c r="F736">
        <v>5</v>
      </c>
    </row>
    <row r="737" spans="1:6" x14ac:dyDescent="0.35">
      <c r="A737">
        <v>234000</v>
      </c>
      <c r="B737">
        <v>7</v>
      </c>
      <c r="C737">
        <v>0</v>
      </c>
      <c r="D737">
        <v>1</v>
      </c>
      <c r="E737">
        <v>0</v>
      </c>
      <c r="F737">
        <v>5</v>
      </c>
    </row>
    <row r="738" spans="1:6" x14ac:dyDescent="0.35">
      <c r="A738">
        <v>2520000</v>
      </c>
      <c r="B738">
        <v>17</v>
      </c>
      <c r="C738">
        <v>0</v>
      </c>
      <c r="D738">
        <v>1</v>
      </c>
      <c r="E738">
        <v>7</v>
      </c>
      <c r="F738">
        <v>3</v>
      </c>
    </row>
    <row r="739" spans="1:6" x14ac:dyDescent="0.35">
      <c r="A739">
        <v>406000</v>
      </c>
      <c r="B739">
        <v>11</v>
      </c>
      <c r="C739">
        <v>0</v>
      </c>
      <c r="D739">
        <v>1</v>
      </c>
      <c r="E739">
        <v>7</v>
      </c>
      <c r="F739">
        <v>3</v>
      </c>
    </row>
    <row r="740" spans="1:6" x14ac:dyDescent="0.35">
      <c r="A740">
        <v>347500</v>
      </c>
      <c r="B740">
        <v>10</v>
      </c>
      <c r="C740">
        <v>1</v>
      </c>
      <c r="D740">
        <v>1</v>
      </c>
      <c r="E740">
        <v>7</v>
      </c>
      <c r="F740">
        <v>3</v>
      </c>
    </row>
    <row r="741" spans="1:6" x14ac:dyDescent="0.35">
      <c r="A741">
        <v>1400000</v>
      </c>
      <c r="B741">
        <v>17</v>
      </c>
      <c r="C741">
        <v>0</v>
      </c>
      <c r="D741">
        <v>1</v>
      </c>
      <c r="E741">
        <v>5</v>
      </c>
      <c r="F741">
        <v>6</v>
      </c>
    </row>
    <row r="742" spans="1:6" x14ac:dyDescent="0.35">
      <c r="A742">
        <v>560000</v>
      </c>
      <c r="B742">
        <v>14</v>
      </c>
      <c r="C742">
        <v>0</v>
      </c>
      <c r="D742">
        <v>1</v>
      </c>
      <c r="E742">
        <v>5</v>
      </c>
      <c r="F742">
        <v>6</v>
      </c>
    </row>
    <row r="743" spans="1:6" x14ac:dyDescent="0.35">
      <c r="A743">
        <v>120000</v>
      </c>
      <c r="B743">
        <v>11</v>
      </c>
      <c r="C743">
        <v>1</v>
      </c>
      <c r="D743">
        <v>1</v>
      </c>
      <c r="E743">
        <v>5</v>
      </c>
      <c r="F743">
        <v>6</v>
      </c>
    </row>
    <row r="744" spans="1:6" x14ac:dyDescent="0.35">
      <c r="A744">
        <v>120000</v>
      </c>
      <c r="B744">
        <v>6</v>
      </c>
      <c r="C744">
        <v>1</v>
      </c>
      <c r="D744">
        <v>1</v>
      </c>
      <c r="E744">
        <v>5</v>
      </c>
      <c r="F744">
        <v>6</v>
      </c>
    </row>
    <row r="745" spans="1:6" x14ac:dyDescent="0.35">
      <c r="A745">
        <v>4190000</v>
      </c>
      <c r="B745">
        <v>15</v>
      </c>
      <c r="C745">
        <v>0</v>
      </c>
      <c r="D745">
        <v>1</v>
      </c>
      <c r="E745">
        <v>12</v>
      </c>
      <c r="F745">
        <v>1</v>
      </c>
    </row>
    <row r="746" spans="1:6" x14ac:dyDescent="0.35">
      <c r="A746">
        <v>363500</v>
      </c>
      <c r="B746">
        <v>11</v>
      </c>
      <c r="C746">
        <v>1</v>
      </c>
      <c r="D746">
        <v>1</v>
      </c>
      <c r="E746">
        <v>0</v>
      </c>
      <c r="F746">
        <v>3</v>
      </c>
    </row>
    <row r="747" spans="1:6" x14ac:dyDescent="0.35">
      <c r="A747">
        <v>718000</v>
      </c>
      <c r="B747">
        <v>12</v>
      </c>
      <c r="C747">
        <v>0</v>
      </c>
      <c r="D747">
        <v>1</v>
      </c>
      <c r="E747">
        <v>5</v>
      </c>
      <c r="F747">
        <v>1</v>
      </c>
    </row>
    <row r="748" spans="1:6" x14ac:dyDescent="0.35">
      <c r="A748">
        <v>27000</v>
      </c>
      <c r="B748">
        <v>11</v>
      </c>
      <c r="C748">
        <v>0</v>
      </c>
      <c r="D748">
        <v>1</v>
      </c>
      <c r="E748">
        <v>5</v>
      </c>
      <c r="F748">
        <v>3</v>
      </c>
    </row>
    <row r="749" spans="1:6" x14ac:dyDescent="0.35">
      <c r="A749">
        <v>24500</v>
      </c>
      <c r="B749">
        <v>9</v>
      </c>
      <c r="C749">
        <v>1</v>
      </c>
      <c r="D749">
        <v>1</v>
      </c>
      <c r="E749">
        <v>5</v>
      </c>
      <c r="F749">
        <v>3</v>
      </c>
    </row>
    <row r="750" spans="1:6" x14ac:dyDescent="0.35">
      <c r="A750">
        <v>151000</v>
      </c>
      <c r="B750">
        <v>6</v>
      </c>
      <c r="C750">
        <v>1</v>
      </c>
      <c r="D750">
        <v>1</v>
      </c>
      <c r="E750">
        <v>5</v>
      </c>
      <c r="F750">
        <v>3</v>
      </c>
    </row>
    <row r="751" spans="1:6" x14ac:dyDescent="0.35">
      <c r="A751">
        <v>18000</v>
      </c>
      <c r="B751">
        <v>13</v>
      </c>
      <c r="C751">
        <v>0</v>
      </c>
      <c r="D751">
        <v>1</v>
      </c>
      <c r="E751">
        <v>7</v>
      </c>
      <c r="F751">
        <v>1</v>
      </c>
    </row>
    <row r="752" spans="1:6" x14ac:dyDescent="0.35">
      <c r="A752">
        <v>56000</v>
      </c>
      <c r="B752">
        <v>12</v>
      </c>
      <c r="C752">
        <v>1</v>
      </c>
      <c r="D752">
        <v>1</v>
      </c>
      <c r="E752">
        <v>4</v>
      </c>
      <c r="F752">
        <v>2</v>
      </c>
    </row>
    <row r="753" spans="1:6" x14ac:dyDescent="0.35">
      <c r="A753">
        <v>227000</v>
      </c>
      <c r="B753">
        <v>12</v>
      </c>
      <c r="C753">
        <v>0</v>
      </c>
      <c r="D753">
        <v>1</v>
      </c>
      <c r="E753">
        <v>4</v>
      </c>
      <c r="F753">
        <v>3</v>
      </c>
    </row>
    <row r="754" spans="1:6" x14ac:dyDescent="0.35">
      <c r="A754">
        <v>2005000</v>
      </c>
      <c r="B754">
        <v>15</v>
      </c>
      <c r="C754">
        <v>1</v>
      </c>
      <c r="D754">
        <v>0</v>
      </c>
      <c r="E754">
        <v>0</v>
      </c>
      <c r="F754">
        <v>1</v>
      </c>
    </row>
    <row r="755" spans="1:6" x14ac:dyDescent="0.35">
      <c r="A755">
        <v>6046000</v>
      </c>
      <c r="B755">
        <v>9</v>
      </c>
      <c r="C755">
        <v>0</v>
      </c>
      <c r="D755">
        <v>1</v>
      </c>
      <c r="E755">
        <v>9</v>
      </c>
      <c r="F755">
        <v>2</v>
      </c>
    </row>
    <row r="756" spans="1:6" x14ac:dyDescent="0.35">
      <c r="A756">
        <v>6046000</v>
      </c>
      <c r="B756">
        <v>8</v>
      </c>
      <c r="C756">
        <v>0</v>
      </c>
      <c r="D756">
        <v>1</v>
      </c>
      <c r="E756">
        <v>9</v>
      </c>
      <c r="F756">
        <v>2</v>
      </c>
    </row>
    <row r="757" spans="1:6" x14ac:dyDescent="0.35">
      <c r="A757">
        <v>279000</v>
      </c>
      <c r="B757">
        <v>12</v>
      </c>
      <c r="C757">
        <v>0</v>
      </c>
      <c r="D757">
        <v>1</v>
      </c>
      <c r="E757">
        <v>12</v>
      </c>
      <c r="F757">
        <v>2</v>
      </c>
    </row>
    <row r="758" spans="1:6" x14ac:dyDescent="0.35">
      <c r="A758">
        <v>1655000</v>
      </c>
      <c r="B758">
        <v>9</v>
      </c>
      <c r="C758">
        <v>0</v>
      </c>
      <c r="D758">
        <v>1</v>
      </c>
      <c r="E758">
        <v>12</v>
      </c>
      <c r="F758">
        <v>2</v>
      </c>
    </row>
    <row r="759" spans="1:6" x14ac:dyDescent="0.35">
      <c r="A759">
        <v>769000</v>
      </c>
      <c r="B759">
        <v>11</v>
      </c>
      <c r="C759">
        <v>0</v>
      </c>
      <c r="D759">
        <v>1</v>
      </c>
      <c r="E759">
        <v>2</v>
      </c>
      <c r="F759">
        <v>2</v>
      </c>
    </row>
    <row r="760" spans="1:6" x14ac:dyDescent="0.35">
      <c r="A760">
        <v>29500</v>
      </c>
      <c r="B760">
        <v>11</v>
      </c>
      <c r="C760">
        <v>0</v>
      </c>
      <c r="D760">
        <v>0</v>
      </c>
      <c r="E760">
        <v>0</v>
      </c>
      <c r="F760">
        <v>4</v>
      </c>
    </row>
    <row r="761" spans="1:6" x14ac:dyDescent="0.35">
      <c r="A761">
        <v>142000</v>
      </c>
      <c r="B761">
        <v>12</v>
      </c>
      <c r="C761">
        <v>1</v>
      </c>
      <c r="D761">
        <v>1</v>
      </c>
      <c r="E761">
        <v>5</v>
      </c>
      <c r="F761">
        <v>2</v>
      </c>
    </row>
    <row r="762" spans="1:6" x14ac:dyDescent="0.35">
      <c r="A762">
        <v>445000</v>
      </c>
      <c r="B762">
        <v>9</v>
      </c>
      <c r="C762">
        <v>0</v>
      </c>
      <c r="D762">
        <v>1</v>
      </c>
      <c r="E762">
        <v>5</v>
      </c>
      <c r="F762">
        <v>2</v>
      </c>
    </row>
    <row r="763" spans="1:6" x14ac:dyDescent="0.35">
      <c r="A763">
        <v>49500</v>
      </c>
      <c r="B763">
        <v>12</v>
      </c>
      <c r="C763">
        <v>1</v>
      </c>
      <c r="D763">
        <v>1</v>
      </c>
      <c r="E763">
        <v>2</v>
      </c>
      <c r="F763">
        <v>5</v>
      </c>
    </row>
    <row r="764" spans="1:6" x14ac:dyDescent="0.35">
      <c r="A764">
        <v>43000</v>
      </c>
      <c r="B764">
        <v>6</v>
      </c>
      <c r="C764">
        <v>1</v>
      </c>
      <c r="D764">
        <v>1</v>
      </c>
      <c r="E764">
        <v>2</v>
      </c>
      <c r="F764">
        <v>5</v>
      </c>
    </row>
    <row r="765" spans="1:6" x14ac:dyDescent="0.35">
      <c r="A765">
        <v>125000</v>
      </c>
      <c r="B765">
        <v>16</v>
      </c>
      <c r="C765">
        <v>0</v>
      </c>
      <c r="D765">
        <v>1</v>
      </c>
      <c r="E765">
        <v>0</v>
      </c>
      <c r="F765">
        <v>4</v>
      </c>
    </row>
    <row r="766" spans="1:6" x14ac:dyDescent="0.35">
      <c r="A766">
        <v>105000</v>
      </c>
      <c r="B766">
        <v>14</v>
      </c>
      <c r="C766">
        <v>1</v>
      </c>
      <c r="D766">
        <v>1</v>
      </c>
      <c r="E766">
        <v>0</v>
      </c>
      <c r="F766">
        <v>4</v>
      </c>
    </row>
    <row r="767" spans="1:6" x14ac:dyDescent="0.35">
      <c r="A767">
        <v>50000</v>
      </c>
      <c r="B767">
        <v>10</v>
      </c>
      <c r="C767">
        <v>1</v>
      </c>
      <c r="D767">
        <v>1</v>
      </c>
      <c r="E767">
        <v>0</v>
      </c>
      <c r="F767">
        <v>4</v>
      </c>
    </row>
    <row r="768" spans="1:6" x14ac:dyDescent="0.35">
      <c r="A768">
        <v>78000</v>
      </c>
      <c r="B768">
        <v>8</v>
      </c>
      <c r="C768">
        <v>0</v>
      </c>
      <c r="D768">
        <v>1</v>
      </c>
      <c r="E768">
        <v>0</v>
      </c>
      <c r="F768">
        <v>1</v>
      </c>
    </row>
    <row r="769" spans="1:6" x14ac:dyDescent="0.35">
      <c r="A769">
        <v>862000</v>
      </c>
      <c r="B769">
        <v>8</v>
      </c>
      <c r="C769">
        <v>0</v>
      </c>
      <c r="D769">
        <v>1</v>
      </c>
      <c r="E769">
        <v>4</v>
      </c>
      <c r="F769">
        <v>1</v>
      </c>
    </row>
    <row r="770" spans="1:6" x14ac:dyDescent="0.35">
      <c r="A770">
        <v>225000</v>
      </c>
      <c r="B770">
        <v>8</v>
      </c>
      <c r="C770">
        <v>1</v>
      </c>
      <c r="D770">
        <v>1</v>
      </c>
      <c r="E770">
        <v>6</v>
      </c>
      <c r="F770">
        <v>2</v>
      </c>
    </row>
    <row r="771" spans="1:6" x14ac:dyDescent="0.35">
      <c r="A771">
        <v>31500</v>
      </c>
      <c r="B771">
        <v>11</v>
      </c>
      <c r="C771">
        <v>0</v>
      </c>
      <c r="D771">
        <v>1</v>
      </c>
      <c r="E771">
        <v>6</v>
      </c>
      <c r="F771">
        <v>2</v>
      </c>
    </row>
    <row r="772" spans="1:6" x14ac:dyDescent="0.35">
      <c r="A772">
        <v>1602000</v>
      </c>
      <c r="B772">
        <v>17</v>
      </c>
      <c r="C772">
        <v>1</v>
      </c>
      <c r="D772">
        <v>0</v>
      </c>
      <c r="E772">
        <v>4</v>
      </c>
      <c r="F772">
        <v>5</v>
      </c>
    </row>
    <row r="773" spans="1:6" x14ac:dyDescent="0.35">
      <c r="A773">
        <v>1528000</v>
      </c>
      <c r="B773">
        <v>14</v>
      </c>
      <c r="C773">
        <v>0</v>
      </c>
      <c r="D773">
        <v>0</v>
      </c>
      <c r="E773">
        <v>4</v>
      </c>
      <c r="F773">
        <v>5</v>
      </c>
    </row>
    <row r="774" spans="1:6" x14ac:dyDescent="0.35">
      <c r="A774">
        <v>1347500</v>
      </c>
      <c r="B774">
        <v>11</v>
      </c>
      <c r="C774">
        <v>0</v>
      </c>
      <c r="D774">
        <v>0</v>
      </c>
      <c r="E774">
        <v>4</v>
      </c>
      <c r="F774">
        <v>5</v>
      </c>
    </row>
    <row r="775" spans="1:6" x14ac:dyDescent="0.35">
      <c r="A775">
        <v>1168000</v>
      </c>
      <c r="B775">
        <v>8</v>
      </c>
      <c r="C775">
        <v>0</v>
      </c>
      <c r="D775">
        <v>0</v>
      </c>
      <c r="E775">
        <v>4</v>
      </c>
      <c r="F775">
        <v>5</v>
      </c>
    </row>
    <row r="776" spans="1:6" x14ac:dyDescent="0.35">
      <c r="A776">
        <v>416000</v>
      </c>
      <c r="B776">
        <v>9</v>
      </c>
      <c r="C776">
        <v>1</v>
      </c>
      <c r="D776">
        <v>1</v>
      </c>
      <c r="E776">
        <v>4</v>
      </c>
      <c r="F776">
        <v>2</v>
      </c>
    </row>
    <row r="777" spans="1:6" x14ac:dyDescent="0.35">
      <c r="A777">
        <v>642000</v>
      </c>
      <c r="B777">
        <v>11</v>
      </c>
      <c r="C777">
        <v>0</v>
      </c>
      <c r="D777">
        <v>1</v>
      </c>
      <c r="E777">
        <v>4</v>
      </c>
      <c r="F777">
        <v>4</v>
      </c>
    </row>
    <row r="778" spans="1:6" x14ac:dyDescent="0.35">
      <c r="A778">
        <v>396000</v>
      </c>
      <c r="B778">
        <v>9</v>
      </c>
      <c r="C778">
        <v>0</v>
      </c>
      <c r="D778">
        <v>1</v>
      </c>
      <c r="E778">
        <v>4</v>
      </c>
      <c r="F778">
        <v>4</v>
      </c>
    </row>
    <row r="779" spans="1:6" x14ac:dyDescent="0.35">
      <c r="A779">
        <v>1430000</v>
      </c>
      <c r="B779">
        <v>15</v>
      </c>
      <c r="C779">
        <v>1</v>
      </c>
      <c r="D779">
        <v>1</v>
      </c>
      <c r="E779">
        <v>9</v>
      </c>
      <c r="F779">
        <v>3</v>
      </c>
    </row>
    <row r="780" spans="1:6" x14ac:dyDescent="0.35">
      <c r="A780">
        <v>802000</v>
      </c>
      <c r="B780">
        <v>13</v>
      </c>
      <c r="C780">
        <v>0</v>
      </c>
      <c r="D780">
        <v>1</v>
      </c>
      <c r="E780">
        <v>12</v>
      </c>
      <c r="F780">
        <v>2</v>
      </c>
    </row>
    <row r="781" spans="1:6" x14ac:dyDescent="0.35">
      <c r="A781">
        <v>840000</v>
      </c>
      <c r="B781">
        <v>10</v>
      </c>
      <c r="C781">
        <v>1</v>
      </c>
      <c r="D781">
        <v>1</v>
      </c>
      <c r="E781">
        <v>12</v>
      </c>
      <c r="F781">
        <v>2</v>
      </c>
    </row>
    <row r="782" spans="1:6" x14ac:dyDescent="0.35">
      <c r="A782">
        <v>74000</v>
      </c>
      <c r="B782">
        <v>9</v>
      </c>
      <c r="C782">
        <v>0</v>
      </c>
      <c r="D782">
        <v>1</v>
      </c>
      <c r="E782">
        <v>0</v>
      </c>
      <c r="F782">
        <v>2</v>
      </c>
    </row>
    <row r="783" spans="1:6" x14ac:dyDescent="0.35">
      <c r="A783">
        <v>230000</v>
      </c>
      <c r="B783">
        <v>11</v>
      </c>
      <c r="C783">
        <v>1</v>
      </c>
      <c r="D783">
        <v>1</v>
      </c>
      <c r="E783">
        <v>9</v>
      </c>
      <c r="F783">
        <v>2</v>
      </c>
    </row>
    <row r="784" spans="1:6" x14ac:dyDescent="0.35">
      <c r="A784">
        <v>70000</v>
      </c>
      <c r="B784">
        <v>12</v>
      </c>
      <c r="C784">
        <v>0</v>
      </c>
      <c r="D784">
        <v>1</v>
      </c>
      <c r="E784">
        <v>5</v>
      </c>
      <c r="F784">
        <v>2</v>
      </c>
    </row>
    <row r="785" spans="1:6" x14ac:dyDescent="0.35">
      <c r="A785">
        <v>60000</v>
      </c>
      <c r="B785">
        <v>9</v>
      </c>
      <c r="C785">
        <v>1</v>
      </c>
      <c r="D785">
        <v>1</v>
      </c>
      <c r="E785">
        <v>5</v>
      </c>
      <c r="F785">
        <v>2</v>
      </c>
    </row>
    <row r="786" spans="1:6" x14ac:dyDescent="0.35">
      <c r="A786">
        <v>1135000</v>
      </c>
      <c r="B786">
        <v>13</v>
      </c>
      <c r="C786">
        <v>0</v>
      </c>
      <c r="D786">
        <v>0</v>
      </c>
      <c r="E786">
        <v>3</v>
      </c>
      <c r="F786">
        <v>1</v>
      </c>
    </row>
    <row r="787" spans="1:6" x14ac:dyDescent="0.35">
      <c r="A787">
        <v>14500</v>
      </c>
      <c r="B787">
        <v>12</v>
      </c>
      <c r="C787">
        <v>0</v>
      </c>
      <c r="D787">
        <v>1</v>
      </c>
      <c r="E787">
        <v>2</v>
      </c>
      <c r="F787">
        <v>2</v>
      </c>
    </row>
    <row r="788" spans="1:6" x14ac:dyDescent="0.35">
      <c r="A788">
        <v>10000</v>
      </c>
      <c r="B788">
        <v>10</v>
      </c>
      <c r="C788">
        <v>0</v>
      </c>
      <c r="D788">
        <v>1</v>
      </c>
      <c r="E788">
        <v>2</v>
      </c>
      <c r="F788">
        <v>2</v>
      </c>
    </row>
    <row r="789" spans="1:6" x14ac:dyDescent="0.35">
      <c r="A789">
        <v>50000</v>
      </c>
      <c r="B789">
        <v>10</v>
      </c>
      <c r="C789">
        <v>0</v>
      </c>
      <c r="D789">
        <v>1</v>
      </c>
      <c r="E789">
        <v>2</v>
      </c>
      <c r="F789">
        <v>2</v>
      </c>
    </row>
    <row r="790" spans="1:6" x14ac:dyDescent="0.35">
      <c r="A790">
        <v>820000</v>
      </c>
      <c r="B790">
        <v>11</v>
      </c>
      <c r="C790">
        <v>0</v>
      </c>
      <c r="D790">
        <v>1</v>
      </c>
      <c r="E790">
        <v>7</v>
      </c>
      <c r="F790">
        <v>2</v>
      </c>
    </row>
    <row r="791" spans="1:6" x14ac:dyDescent="0.35">
      <c r="A791">
        <v>840000</v>
      </c>
      <c r="B791">
        <v>6</v>
      </c>
      <c r="C791">
        <v>1</v>
      </c>
      <c r="D791">
        <v>1</v>
      </c>
      <c r="E791">
        <v>7</v>
      </c>
      <c r="F791">
        <v>2</v>
      </c>
    </row>
    <row r="792" spans="1:6" x14ac:dyDescent="0.35">
      <c r="A792">
        <v>328000</v>
      </c>
      <c r="B792">
        <v>11</v>
      </c>
      <c r="C792">
        <v>0</v>
      </c>
      <c r="D792">
        <v>1</v>
      </c>
      <c r="E792">
        <v>5</v>
      </c>
      <c r="F792">
        <v>3</v>
      </c>
    </row>
    <row r="793" spans="1:6" x14ac:dyDescent="0.35">
      <c r="A793">
        <v>320000</v>
      </c>
      <c r="B793">
        <v>6</v>
      </c>
      <c r="C793">
        <v>1</v>
      </c>
      <c r="D793">
        <v>1</v>
      </c>
      <c r="E793">
        <v>5</v>
      </c>
      <c r="F793">
        <v>3</v>
      </c>
    </row>
    <row r="794" spans="1:6" x14ac:dyDescent="0.35">
      <c r="A794">
        <v>1610000</v>
      </c>
      <c r="B794">
        <v>17</v>
      </c>
      <c r="C794">
        <v>1</v>
      </c>
      <c r="D794">
        <v>1</v>
      </c>
      <c r="E794">
        <v>9</v>
      </c>
      <c r="F794">
        <v>2</v>
      </c>
    </row>
    <row r="795" spans="1:6" x14ac:dyDescent="0.35">
      <c r="A795">
        <v>1820000</v>
      </c>
      <c r="B795">
        <v>15</v>
      </c>
      <c r="C795">
        <v>0</v>
      </c>
      <c r="D795">
        <v>1</v>
      </c>
      <c r="E795">
        <v>9</v>
      </c>
      <c r="F795">
        <v>2</v>
      </c>
    </row>
    <row r="796" spans="1:6" x14ac:dyDescent="0.35">
      <c r="A796">
        <v>3090000</v>
      </c>
      <c r="B796">
        <v>12</v>
      </c>
      <c r="C796">
        <v>0</v>
      </c>
      <c r="D796">
        <v>1</v>
      </c>
      <c r="E796">
        <v>5</v>
      </c>
      <c r="F796">
        <v>2</v>
      </c>
    </row>
    <row r="797" spans="1:6" x14ac:dyDescent="0.35">
      <c r="A797">
        <v>952000</v>
      </c>
      <c r="B797">
        <v>7</v>
      </c>
      <c r="C797">
        <v>0</v>
      </c>
      <c r="D797">
        <v>1</v>
      </c>
      <c r="E797">
        <v>7</v>
      </c>
      <c r="F797">
        <v>1</v>
      </c>
    </row>
    <row r="798" spans="1:6" x14ac:dyDescent="0.35">
      <c r="A798">
        <v>19000</v>
      </c>
      <c r="B798">
        <v>12</v>
      </c>
      <c r="C798">
        <v>0</v>
      </c>
      <c r="D798">
        <v>1</v>
      </c>
      <c r="E798">
        <v>0</v>
      </c>
      <c r="F798">
        <v>4</v>
      </c>
    </row>
    <row r="799" spans="1:6" x14ac:dyDescent="0.35">
      <c r="A799">
        <v>59000</v>
      </c>
      <c r="B799">
        <v>10</v>
      </c>
      <c r="C799">
        <v>1</v>
      </c>
      <c r="D799">
        <v>1</v>
      </c>
      <c r="E799">
        <v>0</v>
      </c>
      <c r="F799">
        <v>4</v>
      </c>
    </row>
    <row r="800" spans="1:6" x14ac:dyDescent="0.35">
      <c r="A800">
        <v>11000</v>
      </c>
      <c r="B800">
        <v>7</v>
      </c>
      <c r="C800">
        <v>1</v>
      </c>
      <c r="D800">
        <v>1</v>
      </c>
      <c r="E800">
        <v>0</v>
      </c>
      <c r="F800">
        <v>4</v>
      </c>
    </row>
    <row r="801" spans="1:6" x14ac:dyDescent="0.35">
      <c r="A801">
        <v>200000</v>
      </c>
      <c r="B801">
        <v>9</v>
      </c>
      <c r="C801">
        <v>0</v>
      </c>
      <c r="D801">
        <v>1</v>
      </c>
      <c r="E801">
        <v>4</v>
      </c>
      <c r="F801">
        <v>3</v>
      </c>
    </row>
    <row r="802" spans="1:6" x14ac:dyDescent="0.35">
      <c r="A802">
        <v>47000</v>
      </c>
      <c r="B802">
        <v>11</v>
      </c>
      <c r="C802">
        <v>0</v>
      </c>
      <c r="D802">
        <v>1</v>
      </c>
      <c r="E802">
        <v>6</v>
      </c>
      <c r="F802">
        <v>2</v>
      </c>
    </row>
    <row r="803" spans="1:6" x14ac:dyDescent="0.35">
      <c r="A803">
        <v>1360000</v>
      </c>
      <c r="B803">
        <v>11</v>
      </c>
      <c r="C803">
        <v>0</v>
      </c>
      <c r="D803">
        <v>1</v>
      </c>
      <c r="E803">
        <v>9</v>
      </c>
      <c r="F803">
        <v>3</v>
      </c>
    </row>
    <row r="804" spans="1:6" x14ac:dyDescent="0.35">
      <c r="A804">
        <v>660000</v>
      </c>
      <c r="B804">
        <v>7</v>
      </c>
      <c r="C804">
        <v>1</v>
      </c>
      <c r="D804">
        <v>1</v>
      </c>
      <c r="E804">
        <v>9</v>
      </c>
      <c r="F804">
        <v>3</v>
      </c>
    </row>
    <row r="805" spans="1:6" x14ac:dyDescent="0.35">
      <c r="A805">
        <v>2546000</v>
      </c>
      <c r="B805">
        <v>16</v>
      </c>
      <c r="C805">
        <v>1</v>
      </c>
      <c r="D805">
        <v>1</v>
      </c>
      <c r="E805">
        <v>6</v>
      </c>
      <c r="F805">
        <v>3</v>
      </c>
    </row>
    <row r="806" spans="1:6" x14ac:dyDescent="0.35">
      <c r="A806">
        <v>120000</v>
      </c>
      <c r="B806">
        <v>14</v>
      </c>
      <c r="C806">
        <v>1</v>
      </c>
      <c r="D806">
        <v>0</v>
      </c>
      <c r="E806">
        <v>3</v>
      </c>
      <c r="F806">
        <v>2</v>
      </c>
    </row>
    <row r="807" spans="1:6" x14ac:dyDescent="0.35">
      <c r="A807">
        <v>155000</v>
      </c>
      <c r="B807">
        <v>10</v>
      </c>
      <c r="C807">
        <v>1</v>
      </c>
      <c r="D807">
        <v>1</v>
      </c>
      <c r="E807">
        <v>10</v>
      </c>
      <c r="F807">
        <v>2</v>
      </c>
    </row>
    <row r="808" spans="1:6" x14ac:dyDescent="0.35">
      <c r="A808">
        <v>995000</v>
      </c>
      <c r="B808">
        <v>7</v>
      </c>
      <c r="C808">
        <v>1</v>
      </c>
      <c r="D808">
        <v>1</v>
      </c>
      <c r="E808">
        <v>10</v>
      </c>
      <c r="F808">
        <v>1</v>
      </c>
    </row>
    <row r="809" spans="1:6" x14ac:dyDescent="0.35">
      <c r="A809">
        <v>478000</v>
      </c>
      <c r="B809">
        <v>6</v>
      </c>
      <c r="C809">
        <v>1</v>
      </c>
      <c r="D809">
        <v>1</v>
      </c>
      <c r="E809">
        <v>2</v>
      </c>
      <c r="F809">
        <v>1</v>
      </c>
    </row>
    <row r="810" spans="1:6" x14ac:dyDescent="0.35">
      <c r="A810">
        <v>257000</v>
      </c>
      <c r="B810">
        <v>15</v>
      </c>
      <c r="C810">
        <v>1</v>
      </c>
      <c r="D810">
        <v>1</v>
      </c>
      <c r="E810">
        <v>8</v>
      </c>
      <c r="F810">
        <v>1</v>
      </c>
    </row>
    <row r="811" spans="1:6" x14ac:dyDescent="0.35">
      <c r="A811">
        <v>172000</v>
      </c>
      <c r="B811">
        <v>11</v>
      </c>
      <c r="C811">
        <v>0</v>
      </c>
      <c r="D811">
        <v>1</v>
      </c>
      <c r="E811">
        <v>13</v>
      </c>
      <c r="F811">
        <v>2</v>
      </c>
    </row>
    <row r="812" spans="1:6" x14ac:dyDescent="0.35">
      <c r="A812">
        <v>165000</v>
      </c>
      <c r="B812">
        <v>7</v>
      </c>
      <c r="C812">
        <v>0</v>
      </c>
      <c r="D812">
        <v>1</v>
      </c>
      <c r="E812">
        <v>13</v>
      </c>
      <c r="F812">
        <v>2</v>
      </c>
    </row>
    <row r="813" spans="1:6" x14ac:dyDescent="0.35">
      <c r="A813">
        <v>610500</v>
      </c>
      <c r="B813">
        <v>13</v>
      </c>
      <c r="C813">
        <v>0</v>
      </c>
      <c r="D813">
        <v>1</v>
      </c>
      <c r="E813">
        <v>0</v>
      </c>
      <c r="F813">
        <v>3</v>
      </c>
    </row>
    <row r="814" spans="1:6" x14ac:dyDescent="0.35">
      <c r="A814">
        <v>139000</v>
      </c>
      <c r="B814">
        <v>11</v>
      </c>
      <c r="C814">
        <v>1</v>
      </c>
      <c r="D814">
        <v>1</v>
      </c>
      <c r="E814">
        <v>0</v>
      </c>
      <c r="F814">
        <v>3</v>
      </c>
    </row>
    <row r="815" spans="1:6" x14ac:dyDescent="0.35">
      <c r="A815">
        <v>77000</v>
      </c>
      <c r="B815">
        <v>8</v>
      </c>
      <c r="C815">
        <v>0</v>
      </c>
      <c r="D815">
        <v>1</v>
      </c>
      <c r="E815">
        <v>4</v>
      </c>
      <c r="F815">
        <v>4</v>
      </c>
    </row>
    <row r="816" spans="1:6" x14ac:dyDescent="0.35">
      <c r="A816">
        <v>70000</v>
      </c>
      <c r="B816">
        <v>6</v>
      </c>
      <c r="C816">
        <v>0</v>
      </c>
      <c r="D816">
        <v>1</v>
      </c>
      <c r="E816">
        <v>4</v>
      </c>
      <c r="F816">
        <v>4</v>
      </c>
    </row>
    <row r="817" spans="1:6" x14ac:dyDescent="0.35">
      <c r="A817">
        <v>4590000</v>
      </c>
      <c r="B817">
        <v>12</v>
      </c>
      <c r="C817">
        <v>1</v>
      </c>
      <c r="D817">
        <v>1</v>
      </c>
      <c r="E817">
        <v>16</v>
      </c>
      <c r="F817">
        <v>2</v>
      </c>
    </row>
    <row r="818" spans="1:6" x14ac:dyDescent="0.35">
      <c r="A818">
        <v>3576000</v>
      </c>
      <c r="B818">
        <v>8</v>
      </c>
      <c r="C818">
        <v>1</v>
      </c>
      <c r="D818">
        <v>1</v>
      </c>
      <c r="E818">
        <v>16</v>
      </c>
      <c r="F818">
        <v>2</v>
      </c>
    </row>
    <row r="819" spans="1:6" x14ac:dyDescent="0.35">
      <c r="A819">
        <v>25000</v>
      </c>
      <c r="B819">
        <v>14</v>
      </c>
      <c r="C819">
        <v>0</v>
      </c>
      <c r="D819">
        <v>0</v>
      </c>
      <c r="E819">
        <v>5</v>
      </c>
      <c r="F819">
        <v>4</v>
      </c>
    </row>
    <row r="820" spans="1:6" x14ac:dyDescent="0.35">
      <c r="A820">
        <v>25000</v>
      </c>
      <c r="B820">
        <v>12</v>
      </c>
      <c r="C820">
        <v>0</v>
      </c>
      <c r="D820">
        <v>0</v>
      </c>
      <c r="E820">
        <v>5</v>
      </c>
      <c r="F820">
        <v>4</v>
      </c>
    </row>
    <row r="821" spans="1:6" x14ac:dyDescent="0.35">
      <c r="A821">
        <v>25000</v>
      </c>
      <c r="B821">
        <v>12</v>
      </c>
      <c r="C821">
        <v>0</v>
      </c>
      <c r="D821">
        <v>0</v>
      </c>
      <c r="E821">
        <v>5</v>
      </c>
      <c r="F821">
        <v>4</v>
      </c>
    </row>
    <row r="822" spans="1:6" x14ac:dyDescent="0.35">
      <c r="A822">
        <v>20000</v>
      </c>
      <c r="B822">
        <v>8</v>
      </c>
      <c r="C822">
        <v>1</v>
      </c>
      <c r="D822">
        <v>0</v>
      </c>
      <c r="E822">
        <v>5</v>
      </c>
      <c r="F822">
        <v>4</v>
      </c>
    </row>
    <row r="823" spans="1:6" x14ac:dyDescent="0.35">
      <c r="A823">
        <v>33000</v>
      </c>
      <c r="B823">
        <v>11</v>
      </c>
      <c r="C823">
        <v>1</v>
      </c>
      <c r="D823">
        <v>0</v>
      </c>
      <c r="E823">
        <v>0</v>
      </c>
      <c r="F823">
        <v>3</v>
      </c>
    </row>
    <row r="824" spans="1:6" x14ac:dyDescent="0.35">
      <c r="A824">
        <v>34000</v>
      </c>
      <c r="B824">
        <v>10</v>
      </c>
      <c r="C824">
        <v>1</v>
      </c>
      <c r="D824">
        <v>0</v>
      </c>
      <c r="E824">
        <v>0</v>
      </c>
      <c r="F824">
        <v>3</v>
      </c>
    </row>
    <row r="825" spans="1:6" x14ac:dyDescent="0.35">
      <c r="A825">
        <v>705000</v>
      </c>
      <c r="B825">
        <v>10</v>
      </c>
      <c r="C825">
        <v>1</v>
      </c>
      <c r="D825">
        <v>1</v>
      </c>
      <c r="E825">
        <v>10</v>
      </c>
      <c r="F825">
        <v>2</v>
      </c>
    </row>
    <row r="826" spans="1:6" x14ac:dyDescent="0.35">
      <c r="A826">
        <v>83000</v>
      </c>
      <c r="B826">
        <v>17</v>
      </c>
      <c r="C826">
        <v>1</v>
      </c>
      <c r="D826">
        <v>1</v>
      </c>
      <c r="E826">
        <v>7</v>
      </c>
      <c r="F826">
        <v>1</v>
      </c>
    </row>
    <row r="827" spans="1:6" x14ac:dyDescent="0.35">
      <c r="A827">
        <v>120000</v>
      </c>
      <c r="B827">
        <v>6</v>
      </c>
      <c r="C827">
        <v>1</v>
      </c>
      <c r="D827">
        <v>1</v>
      </c>
      <c r="E827">
        <v>13</v>
      </c>
      <c r="F827">
        <v>3</v>
      </c>
    </row>
    <row r="828" spans="1:6" x14ac:dyDescent="0.35">
      <c r="A828">
        <v>300000</v>
      </c>
      <c r="B828">
        <v>11</v>
      </c>
      <c r="C828">
        <v>0</v>
      </c>
      <c r="D828">
        <v>1</v>
      </c>
      <c r="E828">
        <v>7</v>
      </c>
      <c r="F828">
        <v>2</v>
      </c>
    </row>
    <row r="829" spans="1:6" x14ac:dyDescent="0.35">
      <c r="A829">
        <v>720000</v>
      </c>
      <c r="B829">
        <v>10</v>
      </c>
      <c r="C829">
        <v>0</v>
      </c>
      <c r="D829">
        <v>1</v>
      </c>
      <c r="E829">
        <v>4</v>
      </c>
      <c r="F829">
        <v>2</v>
      </c>
    </row>
    <row r="830" spans="1:6" x14ac:dyDescent="0.35">
      <c r="A830">
        <v>490000</v>
      </c>
      <c r="B830">
        <v>12</v>
      </c>
      <c r="C830">
        <v>0</v>
      </c>
      <c r="D830">
        <v>1</v>
      </c>
      <c r="E830">
        <v>0</v>
      </c>
      <c r="F830">
        <v>5</v>
      </c>
    </row>
    <row r="831" spans="1:6" x14ac:dyDescent="0.35">
      <c r="A831">
        <v>480000</v>
      </c>
      <c r="B831">
        <v>10</v>
      </c>
      <c r="C831">
        <v>1</v>
      </c>
      <c r="D831">
        <v>1</v>
      </c>
      <c r="E831">
        <v>0</v>
      </c>
      <c r="F831">
        <v>5</v>
      </c>
    </row>
    <row r="832" spans="1:6" x14ac:dyDescent="0.35">
      <c r="A832">
        <v>25000</v>
      </c>
      <c r="B832">
        <v>6</v>
      </c>
      <c r="C832">
        <v>0</v>
      </c>
      <c r="D832">
        <v>1</v>
      </c>
      <c r="E832">
        <v>0</v>
      </c>
      <c r="F832">
        <v>3</v>
      </c>
    </row>
    <row r="833" spans="1:6" x14ac:dyDescent="0.35">
      <c r="A833">
        <v>1131500</v>
      </c>
      <c r="B833">
        <v>14</v>
      </c>
      <c r="C833">
        <v>1</v>
      </c>
      <c r="D833">
        <v>1</v>
      </c>
      <c r="E833">
        <v>7</v>
      </c>
      <c r="F833">
        <v>4</v>
      </c>
    </row>
    <row r="834" spans="1:6" x14ac:dyDescent="0.35">
      <c r="A834">
        <v>1793000</v>
      </c>
      <c r="B834">
        <v>16</v>
      </c>
      <c r="C834">
        <v>1</v>
      </c>
      <c r="D834">
        <v>1</v>
      </c>
      <c r="E834">
        <v>4</v>
      </c>
      <c r="F834">
        <v>1</v>
      </c>
    </row>
    <row r="835" spans="1:6" x14ac:dyDescent="0.35">
      <c r="A835">
        <v>2313000</v>
      </c>
      <c r="B835">
        <v>15</v>
      </c>
      <c r="C835">
        <v>0</v>
      </c>
      <c r="D835">
        <v>1</v>
      </c>
      <c r="E835">
        <v>5</v>
      </c>
      <c r="F835">
        <v>3</v>
      </c>
    </row>
    <row r="836" spans="1:6" x14ac:dyDescent="0.35">
      <c r="A836">
        <v>150000</v>
      </c>
      <c r="B836">
        <v>12</v>
      </c>
      <c r="C836">
        <v>0</v>
      </c>
      <c r="D836">
        <v>1</v>
      </c>
      <c r="E836">
        <v>5</v>
      </c>
      <c r="F836">
        <v>3</v>
      </c>
    </row>
    <row r="837" spans="1:6" x14ac:dyDescent="0.35">
      <c r="A837">
        <v>147000</v>
      </c>
      <c r="B837">
        <v>6</v>
      </c>
      <c r="C837">
        <v>1</v>
      </c>
      <c r="D837">
        <v>1</v>
      </c>
      <c r="E837">
        <v>7</v>
      </c>
      <c r="F837">
        <v>2</v>
      </c>
    </row>
    <row r="838" spans="1:6" x14ac:dyDescent="0.35">
      <c r="A838">
        <v>2750000</v>
      </c>
      <c r="B838">
        <v>17</v>
      </c>
      <c r="C838">
        <v>0</v>
      </c>
      <c r="D838">
        <v>1</v>
      </c>
      <c r="E838">
        <v>0</v>
      </c>
      <c r="F838">
        <v>2</v>
      </c>
    </row>
    <row r="839" spans="1:6" x14ac:dyDescent="0.35">
      <c r="A839">
        <v>3145000</v>
      </c>
      <c r="B839">
        <v>13</v>
      </c>
      <c r="C839">
        <v>1</v>
      </c>
      <c r="D839">
        <v>1</v>
      </c>
      <c r="E839">
        <v>5</v>
      </c>
      <c r="F839">
        <v>1</v>
      </c>
    </row>
    <row r="840" spans="1:6" x14ac:dyDescent="0.35">
      <c r="A840">
        <v>265000</v>
      </c>
      <c r="B840">
        <v>11</v>
      </c>
      <c r="C840">
        <v>0</v>
      </c>
      <c r="D840">
        <v>1</v>
      </c>
      <c r="E840">
        <v>10</v>
      </c>
      <c r="F840">
        <v>3</v>
      </c>
    </row>
    <row r="841" spans="1:6" x14ac:dyDescent="0.35">
      <c r="A841">
        <v>193000</v>
      </c>
      <c r="B841">
        <v>7</v>
      </c>
      <c r="C841">
        <v>1</v>
      </c>
      <c r="D841">
        <v>1</v>
      </c>
      <c r="E841">
        <v>10</v>
      </c>
      <c r="F841">
        <v>3</v>
      </c>
    </row>
    <row r="842" spans="1:6" x14ac:dyDescent="0.35">
      <c r="A842">
        <v>95000</v>
      </c>
      <c r="B842">
        <v>15</v>
      </c>
      <c r="C842">
        <v>0</v>
      </c>
      <c r="D842">
        <v>1</v>
      </c>
      <c r="E842">
        <v>0</v>
      </c>
      <c r="F842">
        <v>2</v>
      </c>
    </row>
    <row r="843" spans="1:6" x14ac:dyDescent="0.35">
      <c r="A843">
        <v>50000</v>
      </c>
      <c r="B843">
        <v>8</v>
      </c>
      <c r="C843">
        <v>0</v>
      </c>
      <c r="D843">
        <v>1</v>
      </c>
      <c r="E843">
        <v>0</v>
      </c>
      <c r="F843">
        <v>2</v>
      </c>
    </row>
    <row r="844" spans="1:6" x14ac:dyDescent="0.35">
      <c r="A844">
        <v>173000</v>
      </c>
      <c r="B844">
        <v>14</v>
      </c>
      <c r="C844">
        <v>0</v>
      </c>
      <c r="D844">
        <v>1</v>
      </c>
      <c r="E844">
        <v>5</v>
      </c>
      <c r="F844">
        <v>4</v>
      </c>
    </row>
    <row r="845" spans="1:6" x14ac:dyDescent="0.35">
      <c r="A845">
        <v>32000</v>
      </c>
      <c r="B845">
        <v>12</v>
      </c>
      <c r="C845">
        <v>1</v>
      </c>
      <c r="D845">
        <v>1</v>
      </c>
      <c r="E845">
        <v>5</v>
      </c>
      <c r="F845">
        <v>4</v>
      </c>
    </row>
    <row r="846" spans="1:6" x14ac:dyDescent="0.35">
      <c r="A846">
        <v>25000</v>
      </c>
      <c r="B846">
        <v>10</v>
      </c>
      <c r="C846">
        <v>0</v>
      </c>
      <c r="D846">
        <v>1</v>
      </c>
      <c r="E846">
        <v>5</v>
      </c>
      <c r="F846">
        <v>4</v>
      </c>
    </row>
    <row r="847" spans="1:6" x14ac:dyDescent="0.35">
      <c r="A847">
        <v>2510000</v>
      </c>
      <c r="B847">
        <v>14</v>
      </c>
      <c r="C847">
        <v>0</v>
      </c>
      <c r="D847">
        <v>1</v>
      </c>
      <c r="E847">
        <v>7</v>
      </c>
      <c r="F847">
        <v>1</v>
      </c>
    </row>
    <row r="848" spans="1:6" x14ac:dyDescent="0.35">
      <c r="A848">
        <v>90000</v>
      </c>
      <c r="B848">
        <v>9</v>
      </c>
      <c r="C848">
        <v>0</v>
      </c>
      <c r="D848">
        <v>1</v>
      </c>
      <c r="E848">
        <v>6</v>
      </c>
      <c r="F848">
        <v>3</v>
      </c>
    </row>
    <row r="849" spans="1:6" x14ac:dyDescent="0.35">
      <c r="A849">
        <v>460000</v>
      </c>
      <c r="B849">
        <v>13</v>
      </c>
      <c r="C849">
        <v>0</v>
      </c>
      <c r="D849">
        <v>1</v>
      </c>
      <c r="E849">
        <v>10</v>
      </c>
      <c r="F849">
        <v>3</v>
      </c>
    </row>
    <row r="850" spans="1:6" x14ac:dyDescent="0.35">
      <c r="A850">
        <v>445000</v>
      </c>
      <c r="B850">
        <v>11</v>
      </c>
      <c r="C850">
        <v>1</v>
      </c>
      <c r="D850">
        <v>1</v>
      </c>
      <c r="E850">
        <v>10</v>
      </c>
      <c r="F850">
        <v>3</v>
      </c>
    </row>
    <row r="851" spans="1:6" x14ac:dyDescent="0.35">
      <c r="A851">
        <v>22000</v>
      </c>
      <c r="B851">
        <v>10</v>
      </c>
      <c r="C851">
        <v>1</v>
      </c>
      <c r="D851">
        <v>1</v>
      </c>
      <c r="E851">
        <v>10</v>
      </c>
      <c r="F851">
        <v>3</v>
      </c>
    </row>
    <row r="852" spans="1:6" x14ac:dyDescent="0.35">
      <c r="A852">
        <v>1357000</v>
      </c>
      <c r="B852">
        <v>16</v>
      </c>
      <c r="C852">
        <v>0</v>
      </c>
      <c r="D852">
        <v>1</v>
      </c>
      <c r="E852">
        <v>7</v>
      </c>
      <c r="F852">
        <v>5</v>
      </c>
    </row>
    <row r="853" spans="1:6" x14ac:dyDescent="0.35">
      <c r="A853">
        <v>966000</v>
      </c>
      <c r="B853">
        <v>14</v>
      </c>
      <c r="C853">
        <v>1</v>
      </c>
      <c r="D853">
        <v>1</v>
      </c>
      <c r="E853">
        <v>7</v>
      </c>
      <c r="F853">
        <v>5</v>
      </c>
    </row>
    <row r="854" spans="1:6" x14ac:dyDescent="0.35">
      <c r="A854">
        <v>446000</v>
      </c>
      <c r="B854">
        <v>12</v>
      </c>
      <c r="C854">
        <v>1</v>
      </c>
      <c r="D854">
        <v>1</v>
      </c>
      <c r="E854">
        <v>7</v>
      </c>
      <c r="F854">
        <v>5</v>
      </c>
    </row>
    <row r="855" spans="1:6" x14ac:dyDescent="0.35">
      <c r="A855">
        <v>439000</v>
      </c>
      <c r="B855">
        <v>10</v>
      </c>
      <c r="C855">
        <v>0</v>
      </c>
      <c r="D855">
        <v>1</v>
      </c>
      <c r="E855">
        <v>7</v>
      </c>
      <c r="F855">
        <v>5</v>
      </c>
    </row>
    <row r="856" spans="1:6" x14ac:dyDescent="0.35">
      <c r="A856">
        <v>1048000</v>
      </c>
      <c r="B856">
        <v>12</v>
      </c>
      <c r="C856">
        <v>1</v>
      </c>
      <c r="D856">
        <v>1</v>
      </c>
      <c r="E856">
        <v>4</v>
      </c>
      <c r="F856">
        <v>3</v>
      </c>
    </row>
    <row r="857" spans="1:6" x14ac:dyDescent="0.35">
      <c r="A857">
        <v>535000</v>
      </c>
      <c r="B857">
        <v>8</v>
      </c>
      <c r="C857">
        <v>1</v>
      </c>
      <c r="D857">
        <v>1</v>
      </c>
      <c r="E857">
        <v>4</v>
      </c>
      <c r="F857">
        <v>3</v>
      </c>
    </row>
    <row r="858" spans="1:6" x14ac:dyDescent="0.35">
      <c r="A858">
        <v>44000</v>
      </c>
      <c r="B858">
        <v>7</v>
      </c>
      <c r="C858">
        <v>0</v>
      </c>
      <c r="D858">
        <v>1</v>
      </c>
      <c r="E858">
        <v>5</v>
      </c>
      <c r="F858">
        <v>2</v>
      </c>
    </row>
    <row r="859" spans="1:6" x14ac:dyDescent="0.35">
      <c r="A859">
        <v>15600</v>
      </c>
      <c r="B859">
        <v>11</v>
      </c>
      <c r="C859">
        <v>0</v>
      </c>
      <c r="D859">
        <v>1</v>
      </c>
      <c r="E859">
        <v>7</v>
      </c>
      <c r="F859">
        <v>2</v>
      </c>
    </row>
    <row r="860" spans="1:6" x14ac:dyDescent="0.35">
      <c r="A860">
        <v>45000</v>
      </c>
      <c r="B860">
        <v>16</v>
      </c>
      <c r="C860">
        <v>0</v>
      </c>
      <c r="D860">
        <v>1</v>
      </c>
      <c r="E860">
        <v>0</v>
      </c>
      <c r="F860">
        <v>4</v>
      </c>
    </row>
    <row r="861" spans="1:6" x14ac:dyDescent="0.35">
      <c r="A861">
        <v>40000</v>
      </c>
      <c r="B861">
        <v>14</v>
      </c>
      <c r="C861">
        <v>0</v>
      </c>
      <c r="D861">
        <v>1</v>
      </c>
      <c r="E861">
        <v>0</v>
      </c>
      <c r="F861">
        <v>4</v>
      </c>
    </row>
    <row r="862" spans="1:6" x14ac:dyDescent="0.35">
      <c r="A862">
        <v>30000</v>
      </c>
      <c r="B862">
        <v>12</v>
      </c>
      <c r="C862">
        <v>1</v>
      </c>
      <c r="D862">
        <v>1</v>
      </c>
      <c r="E862">
        <v>0</v>
      </c>
      <c r="F862">
        <v>4</v>
      </c>
    </row>
    <row r="863" spans="1:6" x14ac:dyDescent="0.35">
      <c r="A863">
        <v>235000</v>
      </c>
      <c r="B863">
        <v>10</v>
      </c>
      <c r="C863">
        <v>1</v>
      </c>
      <c r="D863">
        <v>1</v>
      </c>
      <c r="E863">
        <v>8</v>
      </c>
      <c r="F863">
        <v>1</v>
      </c>
    </row>
    <row r="864" spans="1:6" x14ac:dyDescent="0.35">
      <c r="A864">
        <v>41500</v>
      </c>
      <c r="B864">
        <v>13</v>
      </c>
      <c r="C864">
        <v>0</v>
      </c>
      <c r="D864">
        <v>1</v>
      </c>
      <c r="E864">
        <v>4</v>
      </c>
      <c r="F864">
        <v>4</v>
      </c>
    </row>
    <row r="865" spans="1:6" x14ac:dyDescent="0.35">
      <c r="A865">
        <v>29500</v>
      </c>
      <c r="B865">
        <v>9</v>
      </c>
      <c r="C865">
        <v>1</v>
      </c>
      <c r="D865">
        <v>1</v>
      </c>
      <c r="E865">
        <v>4</v>
      </c>
      <c r="F865">
        <v>4</v>
      </c>
    </row>
    <row r="866" spans="1:6" x14ac:dyDescent="0.35">
      <c r="A866">
        <v>39500</v>
      </c>
      <c r="B866">
        <v>7</v>
      </c>
      <c r="C866">
        <v>0</v>
      </c>
      <c r="D866">
        <v>1</v>
      </c>
      <c r="E866">
        <v>4</v>
      </c>
      <c r="F866">
        <v>4</v>
      </c>
    </row>
    <row r="867" spans="1:6" x14ac:dyDescent="0.35">
      <c r="A867">
        <v>190000</v>
      </c>
      <c r="B867">
        <v>12</v>
      </c>
      <c r="C867">
        <v>1</v>
      </c>
      <c r="D867">
        <v>1</v>
      </c>
      <c r="E867">
        <v>9</v>
      </c>
      <c r="F867">
        <v>2</v>
      </c>
    </row>
    <row r="868" spans="1:6" x14ac:dyDescent="0.35">
      <c r="A868">
        <v>180000</v>
      </c>
      <c r="B868">
        <v>10</v>
      </c>
      <c r="C868">
        <v>1</v>
      </c>
      <c r="D868">
        <v>1</v>
      </c>
      <c r="E868">
        <v>9</v>
      </c>
      <c r="F868">
        <v>2</v>
      </c>
    </row>
    <row r="869" spans="1:6" x14ac:dyDescent="0.35">
      <c r="A869">
        <v>57500</v>
      </c>
      <c r="B869">
        <v>13</v>
      </c>
      <c r="C869">
        <v>0</v>
      </c>
      <c r="D869">
        <v>1</v>
      </c>
      <c r="E869">
        <v>0</v>
      </c>
      <c r="F869">
        <v>2</v>
      </c>
    </row>
    <row r="870" spans="1:6" x14ac:dyDescent="0.35">
      <c r="A870">
        <v>70000</v>
      </c>
      <c r="B870">
        <v>10</v>
      </c>
      <c r="C870">
        <v>0</v>
      </c>
      <c r="D870">
        <v>0</v>
      </c>
      <c r="E870">
        <v>7</v>
      </c>
      <c r="F870">
        <v>2</v>
      </c>
    </row>
    <row r="871" spans="1:6" x14ac:dyDescent="0.35">
      <c r="A871">
        <v>17000</v>
      </c>
      <c r="B871">
        <v>6</v>
      </c>
      <c r="C871">
        <v>0</v>
      </c>
      <c r="D871">
        <v>0</v>
      </c>
      <c r="E871">
        <v>7</v>
      </c>
      <c r="F871">
        <v>2</v>
      </c>
    </row>
    <row r="872" spans="1:6" x14ac:dyDescent="0.35">
      <c r="A872">
        <v>545000</v>
      </c>
      <c r="B872">
        <v>17</v>
      </c>
      <c r="C872">
        <v>1</v>
      </c>
      <c r="D872">
        <v>0</v>
      </c>
      <c r="E872">
        <v>0</v>
      </c>
      <c r="F872">
        <v>7</v>
      </c>
    </row>
    <row r="873" spans="1:6" x14ac:dyDescent="0.35">
      <c r="A873">
        <v>535000</v>
      </c>
      <c r="B873">
        <v>15</v>
      </c>
      <c r="C873">
        <v>0</v>
      </c>
      <c r="D873">
        <v>0</v>
      </c>
      <c r="E873">
        <v>0</v>
      </c>
      <c r="F873">
        <v>7</v>
      </c>
    </row>
    <row r="874" spans="1:6" x14ac:dyDescent="0.35">
      <c r="A874">
        <v>530000</v>
      </c>
      <c r="B874">
        <v>13</v>
      </c>
      <c r="C874">
        <v>0</v>
      </c>
      <c r="D874">
        <v>0</v>
      </c>
      <c r="E874">
        <v>0</v>
      </c>
      <c r="F874">
        <v>7</v>
      </c>
    </row>
    <row r="875" spans="1:6" x14ac:dyDescent="0.35">
      <c r="A875">
        <v>615000</v>
      </c>
      <c r="B875">
        <v>11</v>
      </c>
      <c r="C875">
        <v>1</v>
      </c>
      <c r="D875">
        <v>1</v>
      </c>
      <c r="E875">
        <v>7</v>
      </c>
      <c r="F875">
        <v>3</v>
      </c>
    </row>
    <row r="876" spans="1:6" x14ac:dyDescent="0.35">
      <c r="A876">
        <v>30000</v>
      </c>
      <c r="B876">
        <v>8</v>
      </c>
      <c r="C876">
        <v>0</v>
      </c>
      <c r="D876">
        <v>1</v>
      </c>
      <c r="E876">
        <v>8</v>
      </c>
      <c r="F876">
        <v>1</v>
      </c>
    </row>
    <row r="877" spans="1:6" x14ac:dyDescent="0.35">
      <c r="A877">
        <v>105000</v>
      </c>
      <c r="B877">
        <v>15</v>
      </c>
      <c r="C877">
        <v>0</v>
      </c>
      <c r="D877">
        <v>1</v>
      </c>
      <c r="E877">
        <v>4</v>
      </c>
      <c r="F877">
        <v>2</v>
      </c>
    </row>
    <row r="878" spans="1:6" x14ac:dyDescent="0.35">
      <c r="A878">
        <v>18000</v>
      </c>
      <c r="B878">
        <v>9</v>
      </c>
      <c r="C878">
        <v>0</v>
      </c>
      <c r="D878">
        <v>1</v>
      </c>
      <c r="E878">
        <v>4</v>
      </c>
      <c r="F878">
        <v>2</v>
      </c>
    </row>
    <row r="879" spans="1:6" x14ac:dyDescent="0.35">
      <c r="A879">
        <v>30000</v>
      </c>
      <c r="B879">
        <v>12</v>
      </c>
      <c r="C879">
        <v>1</v>
      </c>
      <c r="D879">
        <v>1</v>
      </c>
      <c r="E879">
        <v>3</v>
      </c>
      <c r="F879">
        <v>2</v>
      </c>
    </row>
    <row r="880" spans="1:6" x14ac:dyDescent="0.35">
      <c r="A880">
        <v>370000</v>
      </c>
      <c r="B880">
        <v>6</v>
      </c>
      <c r="C880">
        <v>0</v>
      </c>
      <c r="D880">
        <v>1</v>
      </c>
      <c r="E880">
        <v>10</v>
      </c>
      <c r="F880">
        <v>4</v>
      </c>
    </row>
    <row r="881" spans="1:6" x14ac:dyDescent="0.35">
      <c r="A881">
        <v>800000</v>
      </c>
      <c r="B881">
        <v>14</v>
      </c>
      <c r="C881">
        <v>0</v>
      </c>
      <c r="D881">
        <v>1</v>
      </c>
      <c r="E881">
        <v>1</v>
      </c>
      <c r="F881">
        <v>2</v>
      </c>
    </row>
    <row r="882" spans="1:6" x14ac:dyDescent="0.35">
      <c r="A882">
        <v>1735000</v>
      </c>
      <c r="B882">
        <v>17</v>
      </c>
      <c r="C882">
        <v>0</v>
      </c>
      <c r="D882">
        <v>1</v>
      </c>
      <c r="E882">
        <v>8</v>
      </c>
      <c r="F882">
        <v>2</v>
      </c>
    </row>
    <row r="883" spans="1:6" x14ac:dyDescent="0.35">
      <c r="A883">
        <v>100000</v>
      </c>
      <c r="B883">
        <v>9</v>
      </c>
      <c r="C883">
        <v>0</v>
      </c>
      <c r="D883">
        <v>1</v>
      </c>
      <c r="E883">
        <v>3</v>
      </c>
      <c r="F883">
        <v>2</v>
      </c>
    </row>
    <row r="884" spans="1:6" x14ac:dyDescent="0.35">
      <c r="A884">
        <v>1199000</v>
      </c>
      <c r="B884">
        <v>16</v>
      </c>
      <c r="C884">
        <v>0</v>
      </c>
      <c r="D884">
        <v>1</v>
      </c>
      <c r="E884">
        <v>0</v>
      </c>
      <c r="F884">
        <v>1</v>
      </c>
    </row>
    <row r="885" spans="1:6" x14ac:dyDescent="0.35">
      <c r="A885">
        <v>40000</v>
      </c>
      <c r="B885">
        <v>11</v>
      </c>
      <c r="C885">
        <v>1</v>
      </c>
      <c r="D885">
        <v>0</v>
      </c>
      <c r="E885">
        <v>0</v>
      </c>
      <c r="F885">
        <v>2</v>
      </c>
    </row>
    <row r="886" spans="1:6" x14ac:dyDescent="0.35">
      <c r="A886">
        <v>25000</v>
      </c>
      <c r="B886">
        <v>16</v>
      </c>
      <c r="C886">
        <v>0</v>
      </c>
      <c r="D886">
        <v>0</v>
      </c>
      <c r="E886">
        <v>0</v>
      </c>
      <c r="F886">
        <v>2</v>
      </c>
    </row>
    <row r="887" spans="1:6" x14ac:dyDescent="0.35">
      <c r="A887">
        <v>895000</v>
      </c>
      <c r="B887">
        <v>13</v>
      </c>
      <c r="C887">
        <v>1</v>
      </c>
      <c r="D887">
        <v>1</v>
      </c>
      <c r="E887">
        <v>12</v>
      </c>
      <c r="F887">
        <v>3</v>
      </c>
    </row>
    <row r="888" spans="1:6" x14ac:dyDescent="0.35">
      <c r="A888">
        <v>435000</v>
      </c>
      <c r="B888">
        <v>10</v>
      </c>
      <c r="C888">
        <v>0</v>
      </c>
      <c r="D888">
        <v>1</v>
      </c>
      <c r="E888">
        <v>12</v>
      </c>
      <c r="F888">
        <v>3</v>
      </c>
    </row>
    <row r="889" spans="1:6" x14ac:dyDescent="0.35">
      <c r="A889">
        <v>1005000</v>
      </c>
      <c r="B889">
        <v>6</v>
      </c>
      <c r="C889">
        <v>0</v>
      </c>
      <c r="D889">
        <v>1</v>
      </c>
      <c r="E889">
        <v>12</v>
      </c>
      <c r="F889">
        <v>3</v>
      </c>
    </row>
    <row r="890" spans="1:6" x14ac:dyDescent="0.35">
      <c r="A890">
        <v>640000</v>
      </c>
      <c r="B890">
        <v>11</v>
      </c>
      <c r="C890">
        <v>1</v>
      </c>
      <c r="D890">
        <v>1</v>
      </c>
      <c r="E890">
        <v>7</v>
      </c>
      <c r="F890">
        <v>2</v>
      </c>
    </row>
    <row r="891" spans="1:6" x14ac:dyDescent="0.35">
      <c r="A891">
        <v>575000</v>
      </c>
      <c r="B891">
        <v>10</v>
      </c>
      <c r="C891">
        <v>1</v>
      </c>
      <c r="D891">
        <v>1</v>
      </c>
      <c r="E891">
        <v>7</v>
      </c>
      <c r="F891">
        <v>2</v>
      </c>
    </row>
    <row r="892" spans="1:6" x14ac:dyDescent="0.35">
      <c r="A892">
        <v>3860000</v>
      </c>
      <c r="B892">
        <v>17</v>
      </c>
      <c r="C892">
        <v>1</v>
      </c>
      <c r="D892">
        <v>1</v>
      </c>
      <c r="E892">
        <v>10</v>
      </c>
      <c r="F892">
        <v>2</v>
      </c>
    </row>
    <row r="893" spans="1:6" x14ac:dyDescent="0.35">
      <c r="A893">
        <v>1868000</v>
      </c>
      <c r="B893">
        <v>11</v>
      </c>
      <c r="C893">
        <v>1</v>
      </c>
      <c r="D893">
        <v>1</v>
      </c>
      <c r="E893">
        <v>10</v>
      </c>
      <c r="F893">
        <v>2</v>
      </c>
    </row>
    <row r="894" spans="1:6" x14ac:dyDescent="0.35">
      <c r="A894">
        <v>1622000</v>
      </c>
      <c r="B894">
        <v>11</v>
      </c>
      <c r="C894">
        <v>1</v>
      </c>
      <c r="D894">
        <v>1</v>
      </c>
      <c r="E894">
        <v>9</v>
      </c>
      <c r="F894">
        <v>3</v>
      </c>
    </row>
    <row r="895" spans="1:6" x14ac:dyDescent="0.35">
      <c r="A895">
        <v>924000</v>
      </c>
      <c r="B895">
        <v>7</v>
      </c>
      <c r="C895">
        <v>0</v>
      </c>
      <c r="D895">
        <v>1</v>
      </c>
      <c r="E895">
        <v>9</v>
      </c>
      <c r="F895">
        <v>3</v>
      </c>
    </row>
    <row r="896" spans="1:6" x14ac:dyDescent="0.35">
      <c r="A896">
        <v>1150000</v>
      </c>
      <c r="B896">
        <v>14</v>
      </c>
      <c r="C896">
        <v>1</v>
      </c>
      <c r="D896">
        <v>1</v>
      </c>
      <c r="E896">
        <v>4</v>
      </c>
      <c r="F896">
        <v>2</v>
      </c>
    </row>
    <row r="897" spans="1:6" x14ac:dyDescent="0.35">
      <c r="A897">
        <v>919000</v>
      </c>
      <c r="B897">
        <v>12</v>
      </c>
      <c r="C897">
        <v>0</v>
      </c>
      <c r="D897">
        <v>1</v>
      </c>
      <c r="E897">
        <v>4</v>
      </c>
      <c r="F897">
        <v>2</v>
      </c>
    </row>
    <row r="898" spans="1:6" x14ac:dyDescent="0.35">
      <c r="A898">
        <v>385000</v>
      </c>
      <c r="B898">
        <v>10</v>
      </c>
      <c r="C898">
        <v>0</v>
      </c>
      <c r="D898">
        <v>1</v>
      </c>
      <c r="E898">
        <v>6</v>
      </c>
      <c r="F898">
        <v>3</v>
      </c>
    </row>
    <row r="899" spans="1:6" x14ac:dyDescent="0.35">
      <c r="A899">
        <v>223000</v>
      </c>
      <c r="B899">
        <v>8</v>
      </c>
      <c r="C899">
        <v>0</v>
      </c>
      <c r="D899">
        <v>1</v>
      </c>
      <c r="E899">
        <v>6</v>
      </c>
      <c r="F899">
        <v>3</v>
      </c>
    </row>
    <row r="900" spans="1:6" x14ac:dyDescent="0.35">
      <c r="A900">
        <v>450000</v>
      </c>
      <c r="B900">
        <v>7</v>
      </c>
      <c r="C900">
        <v>0</v>
      </c>
      <c r="D900">
        <v>1</v>
      </c>
      <c r="E900">
        <v>3</v>
      </c>
      <c r="F900">
        <v>2</v>
      </c>
    </row>
    <row r="901" spans="1:6" x14ac:dyDescent="0.35">
      <c r="A901">
        <v>743000</v>
      </c>
      <c r="B901">
        <v>13</v>
      </c>
      <c r="C901">
        <v>0</v>
      </c>
      <c r="D901">
        <v>1</v>
      </c>
      <c r="E901">
        <v>0</v>
      </c>
      <c r="F901">
        <v>2</v>
      </c>
    </row>
    <row r="902" spans="1:6" x14ac:dyDescent="0.35">
      <c r="A902">
        <v>2570000</v>
      </c>
      <c r="B902">
        <v>12</v>
      </c>
      <c r="C902">
        <v>1</v>
      </c>
      <c r="D902">
        <v>1</v>
      </c>
      <c r="E902">
        <v>4</v>
      </c>
      <c r="F902">
        <v>1</v>
      </c>
    </row>
    <row r="903" spans="1:6" x14ac:dyDescent="0.35">
      <c r="A903">
        <v>37500</v>
      </c>
      <c r="B903">
        <v>17</v>
      </c>
      <c r="C903">
        <v>1</v>
      </c>
      <c r="D903">
        <v>0</v>
      </c>
      <c r="E903">
        <v>5</v>
      </c>
      <c r="F903">
        <v>4</v>
      </c>
    </row>
    <row r="904" spans="1:6" x14ac:dyDescent="0.35">
      <c r="A904">
        <v>30500</v>
      </c>
      <c r="B904">
        <v>14</v>
      </c>
      <c r="C904">
        <v>1</v>
      </c>
      <c r="D904">
        <v>0</v>
      </c>
      <c r="E904">
        <v>5</v>
      </c>
      <c r="F904">
        <v>4</v>
      </c>
    </row>
    <row r="905" spans="1:6" x14ac:dyDescent="0.35">
      <c r="A905">
        <v>26000</v>
      </c>
      <c r="B905">
        <v>11</v>
      </c>
      <c r="C905">
        <v>0</v>
      </c>
      <c r="D905">
        <v>0</v>
      </c>
      <c r="E905">
        <v>5</v>
      </c>
      <c r="F905">
        <v>4</v>
      </c>
    </row>
    <row r="906" spans="1:6" x14ac:dyDescent="0.35">
      <c r="A906">
        <v>120000</v>
      </c>
      <c r="B906">
        <v>11</v>
      </c>
      <c r="C906">
        <v>0</v>
      </c>
      <c r="D906">
        <v>1</v>
      </c>
      <c r="E906">
        <v>7</v>
      </c>
      <c r="F906">
        <v>2</v>
      </c>
    </row>
    <row r="907" spans="1:6" x14ac:dyDescent="0.35">
      <c r="A907">
        <v>25000</v>
      </c>
      <c r="B907">
        <v>15</v>
      </c>
      <c r="C907">
        <v>1</v>
      </c>
      <c r="D907">
        <v>1</v>
      </c>
      <c r="E907">
        <v>2</v>
      </c>
      <c r="F907">
        <v>4</v>
      </c>
    </row>
    <row r="908" spans="1:6" x14ac:dyDescent="0.35">
      <c r="A908">
        <v>254000</v>
      </c>
      <c r="B908">
        <v>8</v>
      </c>
      <c r="C908">
        <v>1</v>
      </c>
      <c r="D908">
        <v>1</v>
      </c>
      <c r="E908">
        <v>5</v>
      </c>
      <c r="F908">
        <v>3</v>
      </c>
    </row>
    <row r="909" spans="1:6" x14ac:dyDescent="0.35">
      <c r="A909">
        <v>254000</v>
      </c>
      <c r="B909">
        <v>7</v>
      </c>
      <c r="C909">
        <v>0</v>
      </c>
      <c r="D909">
        <v>1</v>
      </c>
      <c r="E909">
        <v>5</v>
      </c>
      <c r="F909">
        <v>3</v>
      </c>
    </row>
    <row r="910" spans="1:6" x14ac:dyDescent="0.35">
      <c r="A910">
        <v>30000</v>
      </c>
      <c r="B910">
        <v>8</v>
      </c>
      <c r="C910">
        <v>0</v>
      </c>
      <c r="D910">
        <v>1</v>
      </c>
      <c r="E910">
        <v>3</v>
      </c>
      <c r="F910">
        <v>3</v>
      </c>
    </row>
    <row r="911" spans="1:6" x14ac:dyDescent="0.35">
      <c r="A911">
        <v>11000</v>
      </c>
      <c r="B911">
        <v>8</v>
      </c>
      <c r="C911">
        <v>1</v>
      </c>
      <c r="D911">
        <v>1</v>
      </c>
      <c r="E911">
        <v>9</v>
      </c>
      <c r="F911">
        <v>3</v>
      </c>
    </row>
    <row r="912" spans="1:6" x14ac:dyDescent="0.35">
      <c r="A912">
        <v>700000</v>
      </c>
      <c r="B912">
        <v>17</v>
      </c>
      <c r="C912">
        <v>0</v>
      </c>
      <c r="D912">
        <v>0</v>
      </c>
      <c r="E912">
        <v>5</v>
      </c>
      <c r="F912">
        <v>2</v>
      </c>
    </row>
    <row r="913" spans="1:6" x14ac:dyDescent="0.35">
      <c r="A913">
        <v>420000</v>
      </c>
      <c r="B913">
        <v>13</v>
      </c>
      <c r="C913">
        <v>1</v>
      </c>
      <c r="D913">
        <v>0</v>
      </c>
      <c r="E913">
        <v>5</v>
      </c>
      <c r="F913">
        <v>2</v>
      </c>
    </row>
    <row r="914" spans="1:6" x14ac:dyDescent="0.35">
      <c r="A914">
        <v>841000</v>
      </c>
      <c r="B914">
        <v>16</v>
      </c>
      <c r="C914">
        <v>0</v>
      </c>
      <c r="D914">
        <v>1</v>
      </c>
      <c r="E914">
        <v>3</v>
      </c>
      <c r="F914">
        <v>2</v>
      </c>
    </row>
    <row r="915" spans="1:6" x14ac:dyDescent="0.35">
      <c r="A915">
        <v>442000</v>
      </c>
      <c r="B915">
        <v>7</v>
      </c>
      <c r="C915">
        <v>1</v>
      </c>
      <c r="D915">
        <v>1</v>
      </c>
      <c r="E915">
        <v>3</v>
      </c>
      <c r="F915">
        <v>2</v>
      </c>
    </row>
    <row r="916" spans="1:6" x14ac:dyDescent="0.35">
      <c r="A916">
        <v>42000</v>
      </c>
      <c r="B916">
        <v>10</v>
      </c>
      <c r="C916">
        <v>1</v>
      </c>
      <c r="D916">
        <v>1</v>
      </c>
      <c r="E916">
        <v>0</v>
      </c>
      <c r="F916">
        <v>3</v>
      </c>
    </row>
    <row r="917" spans="1:6" x14ac:dyDescent="0.35">
      <c r="A917">
        <v>1026000</v>
      </c>
      <c r="B917">
        <v>12</v>
      </c>
      <c r="C917">
        <v>0</v>
      </c>
      <c r="D917">
        <v>1</v>
      </c>
      <c r="E917">
        <v>0</v>
      </c>
      <c r="F917">
        <v>4</v>
      </c>
    </row>
    <row r="918" spans="1:6" x14ac:dyDescent="0.35">
      <c r="A918">
        <v>371500</v>
      </c>
      <c r="B918">
        <v>9</v>
      </c>
      <c r="C918">
        <v>0</v>
      </c>
      <c r="D918">
        <v>1</v>
      </c>
      <c r="E918">
        <v>0</v>
      </c>
      <c r="F918">
        <v>4</v>
      </c>
    </row>
    <row r="919" spans="1:6" x14ac:dyDescent="0.35">
      <c r="A919">
        <v>100000</v>
      </c>
      <c r="B919">
        <v>12</v>
      </c>
      <c r="C919">
        <v>1</v>
      </c>
      <c r="D919">
        <v>1</v>
      </c>
      <c r="E919">
        <v>8</v>
      </c>
      <c r="F919">
        <v>2</v>
      </c>
    </row>
    <row r="920" spans="1:6" x14ac:dyDescent="0.35">
      <c r="A920">
        <v>20000</v>
      </c>
      <c r="B920">
        <v>6</v>
      </c>
      <c r="C920">
        <v>0</v>
      </c>
      <c r="D920">
        <v>1</v>
      </c>
      <c r="E920">
        <v>8</v>
      </c>
      <c r="F920">
        <v>2</v>
      </c>
    </row>
    <row r="921" spans="1:6" x14ac:dyDescent="0.35">
      <c r="A921">
        <v>1497000</v>
      </c>
      <c r="B921">
        <v>11</v>
      </c>
      <c r="C921">
        <v>0</v>
      </c>
      <c r="D921">
        <v>1</v>
      </c>
      <c r="E921">
        <v>8</v>
      </c>
      <c r="F921">
        <v>4</v>
      </c>
    </row>
    <row r="922" spans="1:6" x14ac:dyDescent="0.35">
      <c r="A922">
        <v>703000</v>
      </c>
      <c r="B922">
        <v>8</v>
      </c>
      <c r="C922">
        <v>0</v>
      </c>
      <c r="D922">
        <v>1</v>
      </c>
      <c r="E922">
        <v>8</v>
      </c>
      <c r="F922">
        <v>4</v>
      </c>
    </row>
    <row r="923" spans="1:6" x14ac:dyDescent="0.35">
      <c r="A923">
        <v>2641000</v>
      </c>
      <c r="B923">
        <v>16</v>
      </c>
      <c r="C923">
        <v>0</v>
      </c>
      <c r="D923">
        <v>1</v>
      </c>
      <c r="E923">
        <v>6</v>
      </c>
      <c r="F923">
        <v>2</v>
      </c>
    </row>
    <row r="924" spans="1:6" x14ac:dyDescent="0.35">
      <c r="A924">
        <v>645000</v>
      </c>
      <c r="B924">
        <v>16</v>
      </c>
      <c r="C924">
        <v>1</v>
      </c>
      <c r="D924">
        <v>1</v>
      </c>
      <c r="E924">
        <v>11</v>
      </c>
      <c r="F924">
        <v>2</v>
      </c>
    </row>
    <row r="925" spans="1:6" x14ac:dyDescent="0.35">
      <c r="A925">
        <v>120000</v>
      </c>
      <c r="B925">
        <v>15</v>
      </c>
      <c r="C925">
        <v>0</v>
      </c>
      <c r="D925">
        <v>1</v>
      </c>
      <c r="E925">
        <v>11</v>
      </c>
      <c r="F925">
        <v>2</v>
      </c>
    </row>
    <row r="926" spans="1:6" x14ac:dyDescent="0.35">
      <c r="A926">
        <v>356000</v>
      </c>
      <c r="B926">
        <v>9</v>
      </c>
      <c r="C926">
        <v>0</v>
      </c>
      <c r="D926">
        <v>0</v>
      </c>
      <c r="E926">
        <v>0</v>
      </c>
      <c r="F926">
        <v>1</v>
      </c>
    </row>
    <row r="927" spans="1:6" x14ac:dyDescent="0.35">
      <c r="A927">
        <v>60000</v>
      </c>
      <c r="B927">
        <v>15</v>
      </c>
      <c r="C927">
        <v>0</v>
      </c>
      <c r="D927">
        <v>1</v>
      </c>
      <c r="E927">
        <v>3</v>
      </c>
      <c r="F927">
        <v>4</v>
      </c>
    </row>
    <row r="928" spans="1:6" x14ac:dyDescent="0.35">
      <c r="A928">
        <v>36000</v>
      </c>
      <c r="B928">
        <v>12</v>
      </c>
      <c r="C928">
        <v>0</v>
      </c>
      <c r="D928">
        <v>1</v>
      </c>
      <c r="E928">
        <v>3</v>
      </c>
      <c r="F928">
        <v>4</v>
      </c>
    </row>
    <row r="929" spans="1:6" x14ac:dyDescent="0.35">
      <c r="A929">
        <v>16500</v>
      </c>
      <c r="B929">
        <v>9</v>
      </c>
      <c r="C929">
        <v>1</v>
      </c>
      <c r="D929">
        <v>1</v>
      </c>
      <c r="E929">
        <v>3</v>
      </c>
      <c r="F929">
        <v>4</v>
      </c>
    </row>
    <row r="930" spans="1:6" x14ac:dyDescent="0.35">
      <c r="A930">
        <v>220000</v>
      </c>
      <c r="B930">
        <v>15</v>
      </c>
      <c r="C930">
        <v>1</v>
      </c>
      <c r="D930">
        <v>1</v>
      </c>
      <c r="E930">
        <v>6</v>
      </c>
      <c r="F930">
        <v>2</v>
      </c>
    </row>
    <row r="931" spans="1:6" x14ac:dyDescent="0.35">
      <c r="A931">
        <v>139000</v>
      </c>
      <c r="B931">
        <v>6</v>
      </c>
      <c r="C931">
        <v>1</v>
      </c>
      <c r="D931">
        <v>0</v>
      </c>
      <c r="E931">
        <v>4</v>
      </c>
      <c r="F931">
        <v>1</v>
      </c>
    </row>
    <row r="932" spans="1:6" x14ac:dyDescent="0.35">
      <c r="A932">
        <v>2493000</v>
      </c>
      <c r="B932">
        <v>14</v>
      </c>
      <c r="C932">
        <v>1</v>
      </c>
      <c r="D932">
        <v>1</v>
      </c>
      <c r="E932">
        <v>12</v>
      </c>
      <c r="F932">
        <v>3</v>
      </c>
    </row>
    <row r="933" spans="1:6" x14ac:dyDescent="0.35">
      <c r="A933">
        <v>543000</v>
      </c>
      <c r="B933">
        <v>12</v>
      </c>
      <c r="C933">
        <v>1</v>
      </c>
      <c r="D933">
        <v>1</v>
      </c>
      <c r="E933">
        <v>12</v>
      </c>
      <c r="F933">
        <v>3</v>
      </c>
    </row>
    <row r="934" spans="1:6" x14ac:dyDescent="0.35">
      <c r="A934">
        <v>368000</v>
      </c>
      <c r="B934">
        <v>6</v>
      </c>
      <c r="C934">
        <v>0</v>
      </c>
      <c r="D934">
        <v>1</v>
      </c>
      <c r="E934">
        <v>12</v>
      </c>
      <c r="F934">
        <v>3</v>
      </c>
    </row>
    <row r="935" spans="1:6" x14ac:dyDescent="0.35">
      <c r="A935">
        <v>35000</v>
      </c>
      <c r="B935">
        <v>11</v>
      </c>
      <c r="C935">
        <v>0</v>
      </c>
      <c r="D935">
        <v>0</v>
      </c>
      <c r="E935">
        <v>0</v>
      </c>
      <c r="F935">
        <v>4</v>
      </c>
    </row>
    <row r="936" spans="1:6" x14ac:dyDescent="0.35">
      <c r="A936">
        <v>27000</v>
      </c>
      <c r="B936">
        <v>8</v>
      </c>
      <c r="C936">
        <v>1</v>
      </c>
      <c r="D936">
        <v>0</v>
      </c>
      <c r="E936">
        <v>0</v>
      </c>
      <c r="F936">
        <v>4</v>
      </c>
    </row>
    <row r="937" spans="1:6" x14ac:dyDescent="0.35">
      <c r="A937">
        <v>1268500</v>
      </c>
      <c r="B937">
        <v>16</v>
      </c>
      <c r="C937">
        <v>0</v>
      </c>
      <c r="D937">
        <v>1</v>
      </c>
      <c r="E937">
        <v>9</v>
      </c>
      <c r="F937">
        <v>2</v>
      </c>
    </row>
    <row r="938" spans="1:6" x14ac:dyDescent="0.35">
      <c r="A938">
        <v>377000</v>
      </c>
      <c r="B938">
        <v>13</v>
      </c>
      <c r="C938">
        <v>1</v>
      </c>
      <c r="D938">
        <v>1</v>
      </c>
      <c r="E938">
        <v>4</v>
      </c>
      <c r="F938">
        <v>2</v>
      </c>
    </row>
    <row r="939" spans="1:6" x14ac:dyDescent="0.35">
      <c r="A939">
        <v>36000</v>
      </c>
      <c r="B939">
        <v>10</v>
      </c>
      <c r="C939">
        <v>0</v>
      </c>
      <c r="D939">
        <v>1</v>
      </c>
      <c r="E939">
        <v>8</v>
      </c>
      <c r="F939">
        <v>1</v>
      </c>
    </row>
    <row r="940" spans="1:6" x14ac:dyDescent="0.35">
      <c r="A940">
        <v>383000</v>
      </c>
      <c r="B940">
        <v>12</v>
      </c>
      <c r="C940">
        <v>0</v>
      </c>
      <c r="D940">
        <v>1</v>
      </c>
      <c r="E940">
        <v>3</v>
      </c>
      <c r="F940">
        <v>2</v>
      </c>
    </row>
    <row r="941" spans="1:6" x14ac:dyDescent="0.35">
      <c r="A941">
        <v>70000</v>
      </c>
      <c r="B941">
        <v>14</v>
      </c>
      <c r="C941">
        <v>1</v>
      </c>
      <c r="D941">
        <v>1</v>
      </c>
      <c r="E941">
        <v>6</v>
      </c>
      <c r="F941">
        <v>3</v>
      </c>
    </row>
    <row r="942" spans="1:6" x14ac:dyDescent="0.35">
      <c r="A942">
        <v>55000</v>
      </c>
      <c r="B942">
        <v>16</v>
      </c>
      <c r="C942">
        <v>0</v>
      </c>
      <c r="D942">
        <v>1</v>
      </c>
      <c r="E942">
        <v>8</v>
      </c>
      <c r="F942">
        <v>2</v>
      </c>
    </row>
    <row r="943" spans="1:6" x14ac:dyDescent="0.35">
      <c r="A943">
        <v>30000</v>
      </c>
      <c r="B943">
        <v>12</v>
      </c>
      <c r="C943">
        <v>1</v>
      </c>
      <c r="D943">
        <v>1</v>
      </c>
      <c r="E943">
        <v>8</v>
      </c>
      <c r="F943">
        <v>2</v>
      </c>
    </row>
    <row r="944" spans="1:6" x14ac:dyDescent="0.35">
      <c r="A944">
        <v>20000</v>
      </c>
      <c r="B944">
        <v>15</v>
      </c>
      <c r="C944">
        <v>1</v>
      </c>
      <c r="D944">
        <v>1</v>
      </c>
      <c r="E944">
        <v>3</v>
      </c>
      <c r="F944">
        <v>1</v>
      </c>
    </row>
    <row r="945" spans="1:6" x14ac:dyDescent="0.35">
      <c r="A945">
        <v>455000</v>
      </c>
      <c r="B945">
        <v>10</v>
      </c>
      <c r="C945">
        <v>0</v>
      </c>
      <c r="D945">
        <v>1</v>
      </c>
      <c r="E945">
        <v>6</v>
      </c>
      <c r="F945">
        <v>4</v>
      </c>
    </row>
    <row r="946" spans="1:6" x14ac:dyDescent="0.35">
      <c r="A946">
        <v>454500</v>
      </c>
      <c r="B946">
        <v>8</v>
      </c>
      <c r="C946">
        <v>0</v>
      </c>
      <c r="D946">
        <v>1</v>
      </c>
      <c r="E946">
        <v>6</v>
      </c>
      <c r="F946">
        <v>4</v>
      </c>
    </row>
    <row r="947" spans="1:6" x14ac:dyDescent="0.35">
      <c r="A947">
        <v>325000</v>
      </c>
      <c r="B947">
        <v>12</v>
      </c>
      <c r="C947">
        <v>1</v>
      </c>
      <c r="D947">
        <v>1</v>
      </c>
      <c r="E947">
        <v>0</v>
      </c>
      <c r="F947">
        <v>4</v>
      </c>
    </row>
    <row r="948" spans="1:6" x14ac:dyDescent="0.35">
      <c r="A948">
        <v>58000</v>
      </c>
      <c r="B948">
        <v>8</v>
      </c>
      <c r="C948">
        <v>0</v>
      </c>
      <c r="D948">
        <v>1</v>
      </c>
      <c r="E948">
        <v>0</v>
      </c>
      <c r="F948">
        <v>4</v>
      </c>
    </row>
    <row r="949" spans="1:6" x14ac:dyDescent="0.35">
      <c r="A949">
        <v>140000</v>
      </c>
      <c r="B949">
        <v>10</v>
      </c>
      <c r="C949">
        <v>0</v>
      </c>
      <c r="D949">
        <v>0</v>
      </c>
      <c r="E949">
        <v>0</v>
      </c>
      <c r="F949">
        <v>2</v>
      </c>
    </row>
    <row r="950" spans="1:6" x14ac:dyDescent="0.35">
      <c r="A950">
        <v>4051000</v>
      </c>
      <c r="B950">
        <v>15</v>
      </c>
      <c r="C950">
        <v>0</v>
      </c>
      <c r="D950">
        <v>1</v>
      </c>
      <c r="E950">
        <v>6</v>
      </c>
      <c r="F950">
        <v>1</v>
      </c>
    </row>
    <row r="951" spans="1:6" x14ac:dyDescent="0.35">
      <c r="A951">
        <v>96000</v>
      </c>
      <c r="B951">
        <v>17</v>
      </c>
      <c r="C951">
        <v>1</v>
      </c>
      <c r="D951">
        <v>1</v>
      </c>
      <c r="E951">
        <v>0</v>
      </c>
      <c r="F951">
        <v>4</v>
      </c>
    </row>
    <row r="952" spans="1:6" x14ac:dyDescent="0.35">
      <c r="A952">
        <v>83000</v>
      </c>
      <c r="B952">
        <v>13</v>
      </c>
      <c r="C952">
        <v>1</v>
      </c>
      <c r="D952">
        <v>1</v>
      </c>
      <c r="E952">
        <v>0</v>
      </c>
      <c r="F952">
        <v>4</v>
      </c>
    </row>
    <row r="953" spans="1:6" x14ac:dyDescent="0.35">
      <c r="A953">
        <v>55000</v>
      </c>
      <c r="B953">
        <v>11</v>
      </c>
      <c r="C953">
        <v>1</v>
      </c>
      <c r="D953">
        <v>1</v>
      </c>
      <c r="E953">
        <v>0</v>
      </c>
      <c r="F953">
        <v>4</v>
      </c>
    </row>
    <row r="954" spans="1:6" x14ac:dyDescent="0.35">
      <c r="A954">
        <v>70000</v>
      </c>
      <c r="B954">
        <v>9</v>
      </c>
      <c r="C954">
        <v>1</v>
      </c>
      <c r="D954">
        <v>1</v>
      </c>
      <c r="E954">
        <v>0</v>
      </c>
      <c r="F954">
        <v>4</v>
      </c>
    </row>
    <row r="955" spans="1:6" x14ac:dyDescent="0.35">
      <c r="A955">
        <v>57000</v>
      </c>
      <c r="B955">
        <v>7</v>
      </c>
      <c r="C955">
        <v>1</v>
      </c>
      <c r="D955">
        <v>1</v>
      </c>
      <c r="E955">
        <v>6</v>
      </c>
      <c r="F955">
        <v>3</v>
      </c>
    </row>
    <row r="956" spans="1:6" x14ac:dyDescent="0.35">
      <c r="A956">
        <v>854000</v>
      </c>
      <c r="B956">
        <v>17</v>
      </c>
      <c r="C956">
        <v>1</v>
      </c>
      <c r="D956">
        <v>1</v>
      </c>
      <c r="E956">
        <v>9</v>
      </c>
      <c r="F956">
        <v>2</v>
      </c>
    </row>
    <row r="957" spans="1:6" x14ac:dyDescent="0.35">
      <c r="A957">
        <v>867000</v>
      </c>
      <c r="B957">
        <v>15</v>
      </c>
      <c r="C957">
        <v>1</v>
      </c>
      <c r="D957">
        <v>1</v>
      </c>
      <c r="E957">
        <v>9</v>
      </c>
      <c r="F957">
        <v>2</v>
      </c>
    </row>
    <row r="958" spans="1:6" x14ac:dyDescent="0.35">
      <c r="A958">
        <v>1465000</v>
      </c>
      <c r="B958">
        <v>12</v>
      </c>
      <c r="C958">
        <v>0</v>
      </c>
      <c r="D958">
        <v>1</v>
      </c>
      <c r="E958">
        <v>10</v>
      </c>
      <c r="F958">
        <v>2</v>
      </c>
    </row>
    <row r="959" spans="1:6" x14ac:dyDescent="0.35">
      <c r="A959">
        <v>2900000</v>
      </c>
      <c r="B959">
        <v>6</v>
      </c>
      <c r="C959">
        <v>0</v>
      </c>
      <c r="D959">
        <v>1</v>
      </c>
      <c r="E959">
        <v>10</v>
      </c>
      <c r="F959">
        <v>2</v>
      </c>
    </row>
    <row r="960" spans="1:6" x14ac:dyDescent="0.35">
      <c r="A960">
        <v>741000</v>
      </c>
      <c r="B960">
        <v>15</v>
      </c>
      <c r="C960">
        <v>1</v>
      </c>
      <c r="D960">
        <v>1</v>
      </c>
      <c r="E960">
        <v>5</v>
      </c>
      <c r="F960">
        <v>5</v>
      </c>
    </row>
    <row r="961" spans="1:6" x14ac:dyDescent="0.35">
      <c r="A961">
        <v>351000</v>
      </c>
      <c r="B961">
        <v>12</v>
      </c>
      <c r="C961">
        <v>0</v>
      </c>
      <c r="D961">
        <v>1</v>
      </c>
      <c r="E961">
        <v>5</v>
      </c>
      <c r="F961">
        <v>5</v>
      </c>
    </row>
    <row r="962" spans="1:6" x14ac:dyDescent="0.35">
      <c r="A962">
        <v>300000</v>
      </c>
      <c r="B962">
        <v>17</v>
      </c>
      <c r="C962">
        <v>0</v>
      </c>
      <c r="D962">
        <v>1</v>
      </c>
      <c r="E962">
        <v>3</v>
      </c>
      <c r="F962">
        <v>2</v>
      </c>
    </row>
    <row r="963" spans="1:6" x14ac:dyDescent="0.35">
      <c r="A963">
        <v>100000</v>
      </c>
      <c r="B963">
        <v>7</v>
      </c>
      <c r="C963">
        <v>1</v>
      </c>
      <c r="D963">
        <v>1</v>
      </c>
      <c r="E963">
        <v>3</v>
      </c>
      <c r="F963">
        <v>2</v>
      </c>
    </row>
    <row r="964" spans="1:6" x14ac:dyDescent="0.35">
      <c r="A964">
        <v>40000</v>
      </c>
      <c r="B964">
        <v>12</v>
      </c>
      <c r="C964">
        <v>0</v>
      </c>
      <c r="D964">
        <v>0</v>
      </c>
      <c r="E964">
        <v>0</v>
      </c>
      <c r="F964">
        <v>3</v>
      </c>
    </row>
    <row r="965" spans="1:6" x14ac:dyDescent="0.35">
      <c r="A965">
        <v>37500</v>
      </c>
      <c r="B965">
        <v>8</v>
      </c>
      <c r="C965">
        <v>1</v>
      </c>
      <c r="D965">
        <v>0</v>
      </c>
      <c r="E965">
        <v>0</v>
      </c>
      <c r="F965">
        <v>3</v>
      </c>
    </row>
    <row r="966" spans="1:6" x14ac:dyDescent="0.35">
      <c r="A966">
        <v>63000</v>
      </c>
      <c r="B966">
        <v>11</v>
      </c>
      <c r="C966">
        <v>1</v>
      </c>
      <c r="D966">
        <v>1</v>
      </c>
      <c r="E966">
        <v>2</v>
      </c>
      <c r="F966">
        <v>2</v>
      </c>
    </row>
    <row r="967" spans="1:6" x14ac:dyDescent="0.35">
      <c r="A967">
        <v>535000</v>
      </c>
      <c r="B967">
        <v>15</v>
      </c>
      <c r="C967">
        <v>0</v>
      </c>
      <c r="D967">
        <v>1</v>
      </c>
      <c r="E967">
        <v>0</v>
      </c>
      <c r="F967">
        <v>3</v>
      </c>
    </row>
    <row r="968" spans="1:6" x14ac:dyDescent="0.35">
      <c r="A968">
        <v>237000</v>
      </c>
      <c r="B968">
        <v>11</v>
      </c>
      <c r="C968">
        <v>0</v>
      </c>
      <c r="D968">
        <v>1</v>
      </c>
      <c r="E968">
        <v>0</v>
      </c>
      <c r="F968">
        <v>3</v>
      </c>
    </row>
    <row r="969" spans="1:6" x14ac:dyDescent="0.35">
      <c r="A969">
        <v>500000</v>
      </c>
      <c r="B969">
        <v>9</v>
      </c>
      <c r="C969">
        <v>0</v>
      </c>
      <c r="D969">
        <v>1</v>
      </c>
      <c r="E969">
        <v>3</v>
      </c>
      <c r="F969">
        <v>2</v>
      </c>
    </row>
    <row r="970" spans="1:6" x14ac:dyDescent="0.35">
      <c r="A970">
        <v>450000</v>
      </c>
      <c r="B970">
        <v>16</v>
      </c>
      <c r="C970">
        <v>0</v>
      </c>
      <c r="D970">
        <v>1</v>
      </c>
      <c r="E970">
        <v>8</v>
      </c>
      <c r="F970">
        <v>3</v>
      </c>
    </row>
    <row r="971" spans="1:6" x14ac:dyDescent="0.35">
      <c r="A971">
        <v>400000</v>
      </c>
      <c r="B971">
        <v>14</v>
      </c>
      <c r="C971">
        <v>1</v>
      </c>
      <c r="D971">
        <v>1</v>
      </c>
      <c r="E971">
        <v>8</v>
      </c>
      <c r="F971">
        <v>3</v>
      </c>
    </row>
    <row r="972" spans="1:6" x14ac:dyDescent="0.35">
      <c r="A972">
        <v>30000</v>
      </c>
      <c r="B972">
        <v>6</v>
      </c>
      <c r="C972">
        <v>1</v>
      </c>
      <c r="D972">
        <v>1</v>
      </c>
      <c r="E972">
        <v>8</v>
      </c>
      <c r="F972">
        <v>3</v>
      </c>
    </row>
    <row r="973" spans="1:6" x14ac:dyDescent="0.35">
      <c r="A973">
        <v>2970000</v>
      </c>
      <c r="B973">
        <v>12</v>
      </c>
      <c r="C973">
        <v>0</v>
      </c>
      <c r="D973">
        <v>1</v>
      </c>
      <c r="E973">
        <v>6</v>
      </c>
      <c r="F973">
        <v>2</v>
      </c>
    </row>
    <row r="974" spans="1:6" x14ac:dyDescent="0.35">
      <c r="A974">
        <v>527000</v>
      </c>
      <c r="B974">
        <v>6</v>
      </c>
      <c r="C974">
        <v>1</v>
      </c>
      <c r="D974">
        <v>1</v>
      </c>
      <c r="E974">
        <v>6</v>
      </c>
      <c r="F974">
        <v>2</v>
      </c>
    </row>
    <row r="975" spans="1:6" x14ac:dyDescent="0.35">
      <c r="A975">
        <v>1386000</v>
      </c>
      <c r="B975">
        <v>13</v>
      </c>
      <c r="C975">
        <v>0</v>
      </c>
      <c r="D975">
        <v>1</v>
      </c>
      <c r="E975">
        <v>7</v>
      </c>
      <c r="F975">
        <v>3</v>
      </c>
    </row>
    <row r="976" spans="1:6" x14ac:dyDescent="0.35">
      <c r="A976">
        <v>1366000</v>
      </c>
      <c r="B976">
        <v>13</v>
      </c>
      <c r="C976">
        <v>1</v>
      </c>
      <c r="D976">
        <v>1</v>
      </c>
      <c r="E976">
        <v>7</v>
      </c>
      <c r="F976">
        <v>3</v>
      </c>
    </row>
    <row r="977" spans="1:6" x14ac:dyDescent="0.35">
      <c r="A977">
        <v>904000</v>
      </c>
      <c r="B977">
        <v>10</v>
      </c>
      <c r="C977">
        <v>0</v>
      </c>
      <c r="D977">
        <v>1</v>
      </c>
      <c r="E977">
        <v>7</v>
      </c>
      <c r="F977">
        <v>3</v>
      </c>
    </row>
    <row r="978" spans="1:6" x14ac:dyDescent="0.35">
      <c r="A978">
        <v>129000</v>
      </c>
      <c r="B978">
        <v>12</v>
      </c>
      <c r="C978">
        <v>0</v>
      </c>
      <c r="D978">
        <v>0</v>
      </c>
      <c r="E978">
        <v>0</v>
      </c>
      <c r="F978">
        <v>4</v>
      </c>
    </row>
    <row r="979" spans="1:6" x14ac:dyDescent="0.35">
      <c r="A979">
        <v>86000</v>
      </c>
      <c r="B979">
        <v>9</v>
      </c>
      <c r="C979">
        <v>0</v>
      </c>
      <c r="D979">
        <v>0</v>
      </c>
      <c r="E979">
        <v>0</v>
      </c>
      <c r="F979">
        <v>4</v>
      </c>
    </row>
    <row r="980" spans="1:6" x14ac:dyDescent="0.35">
      <c r="A980">
        <v>1049000</v>
      </c>
      <c r="B980">
        <v>10</v>
      </c>
      <c r="C980">
        <v>1</v>
      </c>
      <c r="D980">
        <v>1</v>
      </c>
      <c r="E980">
        <v>16</v>
      </c>
      <c r="F980">
        <v>2</v>
      </c>
    </row>
    <row r="981" spans="1:6" x14ac:dyDescent="0.35">
      <c r="A981">
        <v>536000</v>
      </c>
      <c r="B981">
        <v>7</v>
      </c>
      <c r="C981">
        <v>0</v>
      </c>
      <c r="D981">
        <v>1</v>
      </c>
      <c r="E981">
        <v>16</v>
      </c>
      <c r="F981">
        <v>2</v>
      </c>
    </row>
    <row r="982" spans="1:6" x14ac:dyDescent="0.35">
      <c r="A982">
        <v>1456000</v>
      </c>
      <c r="B982">
        <v>13</v>
      </c>
      <c r="C982">
        <v>1</v>
      </c>
      <c r="D982">
        <v>0</v>
      </c>
      <c r="E982">
        <v>9</v>
      </c>
      <c r="F982">
        <v>4</v>
      </c>
    </row>
    <row r="983" spans="1:6" x14ac:dyDescent="0.35">
      <c r="A983">
        <v>1370000</v>
      </c>
      <c r="B983">
        <v>17</v>
      </c>
      <c r="C983">
        <v>0</v>
      </c>
      <c r="D983">
        <v>1</v>
      </c>
      <c r="E983">
        <v>6</v>
      </c>
      <c r="F983">
        <v>6</v>
      </c>
    </row>
    <row r="984" spans="1:6" x14ac:dyDescent="0.35">
      <c r="A984">
        <v>425000</v>
      </c>
      <c r="B984">
        <v>15</v>
      </c>
      <c r="C984">
        <v>1</v>
      </c>
      <c r="D984">
        <v>1</v>
      </c>
      <c r="E984">
        <v>6</v>
      </c>
      <c r="F984">
        <v>6</v>
      </c>
    </row>
    <row r="985" spans="1:6" x14ac:dyDescent="0.35">
      <c r="A985">
        <v>245000</v>
      </c>
      <c r="B985">
        <v>13</v>
      </c>
      <c r="C985">
        <v>1</v>
      </c>
      <c r="D985">
        <v>1</v>
      </c>
      <c r="E985">
        <v>6</v>
      </c>
      <c r="F985">
        <v>6</v>
      </c>
    </row>
    <row r="986" spans="1:6" x14ac:dyDescent="0.35">
      <c r="A986">
        <v>62000</v>
      </c>
      <c r="B986">
        <v>10</v>
      </c>
      <c r="C986">
        <v>0</v>
      </c>
      <c r="D986">
        <v>1</v>
      </c>
      <c r="E986">
        <v>6</v>
      </c>
      <c r="F986">
        <v>6</v>
      </c>
    </row>
    <row r="987" spans="1:6" x14ac:dyDescent="0.35">
      <c r="A987">
        <v>25000</v>
      </c>
      <c r="B987">
        <v>7</v>
      </c>
      <c r="C987">
        <v>0</v>
      </c>
      <c r="D987">
        <v>1</v>
      </c>
      <c r="E987">
        <v>6</v>
      </c>
      <c r="F987">
        <v>6</v>
      </c>
    </row>
    <row r="988" spans="1:6" x14ac:dyDescent="0.35">
      <c r="A988">
        <v>18600</v>
      </c>
      <c r="B988">
        <v>10</v>
      </c>
      <c r="C988">
        <v>0</v>
      </c>
      <c r="D988">
        <v>1</v>
      </c>
      <c r="E988">
        <v>5</v>
      </c>
      <c r="F988">
        <v>3</v>
      </c>
    </row>
    <row r="989" spans="1:6" x14ac:dyDescent="0.35">
      <c r="A989">
        <v>40000</v>
      </c>
      <c r="B989">
        <v>6</v>
      </c>
      <c r="C989">
        <v>1</v>
      </c>
      <c r="D989">
        <v>1</v>
      </c>
      <c r="E989">
        <v>5</v>
      </c>
      <c r="F989">
        <v>3</v>
      </c>
    </row>
    <row r="990" spans="1:6" x14ac:dyDescent="0.35">
      <c r="A990">
        <v>1270000</v>
      </c>
      <c r="B990">
        <v>11</v>
      </c>
      <c r="C990">
        <v>0</v>
      </c>
      <c r="D990">
        <v>0</v>
      </c>
      <c r="E990">
        <v>0</v>
      </c>
      <c r="F990">
        <v>5</v>
      </c>
    </row>
    <row r="991" spans="1:6" x14ac:dyDescent="0.35">
      <c r="A991">
        <v>352500</v>
      </c>
      <c r="B991">
        <v>14</v>
      </c>
      <c r="C991">
        <v>0</v>
      </c>
      <c r="D991">
        <v>1</v>
      </c>
      <c r="E991">
        <v>9</v>
      </c>
      <c r="F991">
        <v>3</v>
      </c>
    </row>
    <row r="992" spans="1:6" x14ac:dyDescent="0.35">
      <c r="A992">
        <v>15500</v>
      </c>
      <c r="B992">
        <v>10</v>
      </c>
      <c r="C992">
        <v>0</v>
      </c>
      <c r="D992">
        <v>1</v>
      </c>
      <c r="E992">
        <v>9</v>
      </c>
      <c r="F992">
        <v>3</v>
      </c>
    </row>
    <row r="993" spans="1:6" x14ac:dyDescent="0.35">
      <c r="A993">
        <v>2085000</v>
      </c>
      <c r="B993">
        <v>12</v>
      </c>
      <c r="C993">
        <v>0</v>
      </c>
      <c r="D993">
        <v>1</v>
      </c>
      <c r="E993">
        <v>7</v>
      </c>
      <c r="F993">
        <v>2</v>
      </c>
    </row>
    <row r="994" spans="1:6" x14ac:dyDescent="0.35">
      <c r="A994">
        <v>945000</v>
      </c>
      <c r="B994">
        <v>7</v>
      </c>
      <c r="C994">
        <v>0</v>
      </c>
      <c r="D994">
        <v>1</v>
      </c>
      <c r="E994">
        <v>7</v>
      </c>
      <c r="F994">
        <v>2</v>
      </c>
    </row>
    <row r="995" spans="1:6" x14ac:dyDescent="0.35">
      <c r="A995">
        <v>370000</v>
      </c>
      <c r="B995">
        <v>8</v>
      </c>
      <c r="C995">
        <v>1</v>
      </c>
      <c r="D995">
        <v>1</v>
      </c>
      <c r="E995">
        <v>5</v>
      </c>
      <c r="F995">
        <v>2</v>
      </c>
    </row>
    <row r="996" spans="1:6" x14ac:dyDescent="0.35">
      <c r="A996">
        <v>808000</v>
      </c>
      <c r="B996">
        <v>14</v>
      </c>
      <c r="C996">
        <v>0</v>
      </c>
      <c r="D996">
        <v>1</v>
      </c>
      <c r="E996">
        <v>9</v>
      </c>
      <c r="F996">
        <v>2</v>
      </c>
    </row>
    <row r="997" spans="1:6" x14ac:dyDescent="0.35">
      <c r="A997">
        <v>5268400</v>
      </c>
      <c r="B997">
        <v>17</v>
      </c>
      <c r="C997">
        <v>1</v>
      </c>
      <c r="D997">
        <v>1</v>
      </c>
      <c r="E997">
        <v>7</v>
      </c>
      <c r="F997">
        <v>1</v>
      </c>
    </row>
    <row r="998" spans="1:6" x14ac:dyDescent="0.35">
      <c r="A998">
        <v>1279000</v>
      </c>
      <c r="B998">
        <v>11</v>
      </c>
      <c r="C998">
        <v>0</v>
      </c>
      <c r="D998">
        <v>1</v>
      </c>
      <c r="E998">
        <v>5</v>
      </c>
      <c r="F998">
        <v>3</v>
      </c>
    </row>
    <row r="999" spans="1:6" x14ac:dyDescent="0.35">
      <c r="A999">
        <v>279000</v>
      </c>
      <c r="B999">
        <v>7</v>
      </c>
      <c r="C999">
        <v>0</v>
      </c>
      <c r="D999">
        <v>1</v>
      </c>
      <c r="E999">
        <v>5</v>
      </c>
      <c r="F999">
        <v>3</v>
      </c>
    </row>
    <row r="1000" spans="1:6" x14ac:dyDescent="0.35">
      <c r="A1000">
        <v>613000</v>
      </c>
      <c r="B1000">
        <v>10</v>
      </c>
      <c r="C1000">
        <v>1</v>
      </c>
      <c r="D1000">
        <v>0</v>
      </c>
      <c r="E1000">
        <v>0</v>
      </c>
      <c r="F1000">
        <v>4</v>
      </c>
    </row>
    <row r="1001" spans="1:6" x14ac:dyDescent="0.35">
      <c r="A1001">
        <v>581000</v>
      </c>
      <c r="B1001">
        <v>6</v>
      </c>
      <c r="C1001">
        <v>1</v>
      </c>
      <c r="D1001">
        <v>0</v>
      </c>
      <c r="E1001">
        <v>0</v>
      </c>
      <c r="F1001">
        <v>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5B13B-EB13-4EBA-9C89-AB6FCB28F17E}">
  <dimension ref="A1:I1027"/>
  <sheetViews>
    <sheetView zoomScale="85" workbookViewId="0">
      <selection activeCell="M745" sqref="M745"/>
    </sheetView>
  </sheetViews>
  <sheetFormatPr defaultRowHeight="14.5" x14ac:dyDescent="0.35"/>
  <cols>
    <col min="1" max="1" width="17.26953125" bestFit="1" customWidth="1"/>
    <col min="2" max="2" width="31.1796875" customWidth="1"/>
    <col min="3" max="3" width="13.54296875" bestFit="1" customWidth="1"/>
    <col min="4" max="4" width="12.453125" bestFit="1" customWidth="1"/>
    <col min="5" max="5" width="19.08984375" bestFit="1" customWidth="1"/>
    <col min="6" max="6" width="27.81640625" customWidth="1"/>
    <col min="7" max="9" width="12.453125" bestFit="1" customWidth="1"/>
  </cols>
  <sheetData>
    <row r="1" spans="1:9" x14ac:dyDescent="0.35">
      <c r="A1" t="s">
        <v>1704</v>
      </c>
    </row>
    <row r="2" spans="1:9" ht="15" thickBot="1" x14ac:dyDescent="0.4"/>
    <row r="3" spans="1:9" x14ac:dyDescent="0.35">
      <c r="A3" s="34" t="s">
        <v>1705</v>
      </c>
      <c r="B3" s="34"/>
    </row>
    <row r="4" spans="1:9" x14ac:dyDescent="0.35">
      <c r="A4" s="31" t="s">
        <v>1706</v>
      </c>
      <c r="B4" s="31">
        <v>0.4595876741802955</v>
      </c>
    </row>
    <row r="5" spans="1:9" x14ac:dyDescent="0.35">
      <c r="A5" s="31" t="s">
        <v>1707</v>
      </c>
      <c r="B5" s="31">
        <v>0.21122083025845348</v>
      </c>
    </row>
    <row r="6" spans="1:9" x14ac:dyDescent="0.35">
      <c r="A6" s="31" t="s">
        <v>1708</v>
      </c>
      <c r="B6" s="31">
        <v>0.20724913252561589</v>
      </c>
    </row>
    <row r="7" spans="1:9" x14ac:dyDescent="0.35">
      <c r="A7" s="31" t="s">
        <v>1656</v>
      </c>
      <c r="B7" s="31">
        <v>926482.90652729745</v>
      </c>
    </row>
    <row r="8" spans="1:9" ht="15" thickBot="1" x14ac:dyDescent="0.4">
      <c r="A8" s="32" t="s">
        <v>1709</v>
      </c>
      <c r="B8" s="32">
        <v>999</v>
      </c>
    </row>
    <row r="10" spans="1:9" ht="15" thickBot="1" x14ac:dyDescent="0.4">
      <c r="A10" t="s">
        <v>1710</v>
      </c>
    </row>
    <row r="11" spans="1:9" x14ac:dyDescent="0.35">
      <c r="A11" s="33"/>
      <c r="B11" s="33" t="s">
        <v>1715</v>
      </c>
      <c r="C11" s="33" t="s">
        <v>1716</v>
      </c>
      <c r="D11" s="33" t="s">
        <v>1717</v>
      </c>
      <c r="E11" s="33" t="s">
        <v>1718</v>
      </c>
      <c r="F11" s="33" t="s">
        <v>1719</v>
      </c>
    </row>
    <row r="12" spans="1:9" x14ac:dyDescent="0.35">
      <c r="A12" s="31" t="s">
        <v>1711</v>
      </c>
      <c r="B12" s="31">
        <v>5</v>
      </c>
      <c r="C12" s="31">
        <v>228247160215091.88</v>
      </c>
      <c r="D12" s="31">
        <v>45649432043018.375</v>
      </c>
      <c r="E12" s="31">
        <v>53.181496797226281</v>
      </c>
      <c r="F12" s="31">
        <v>5.6524778788714948E-49</v>
      </c>
    </row>
    <row r="13" spans="1:9" x14ac:dyDescent="0.35">
      <c r="A13" s="31" t="s">
        <v>1712</v>
      </c>
      <c r="B13" s="31">
        <v>993</v>
      </c>
      <c r="C13" s="31">
        <v>852361982054658.13</v>
      </c>
      <c r="D13" s="31">
        <v>858370576087.26904</v>
      </c>
      <c r="E13" s="31"/>
      <c r="F13" s="31"/>
    </row>
    <row r="14" spans="1:9" ht="15" thickBot="1" x14ac:dyDescent="0.4">
      <c r="A14" s="32" t="s">
        <v>1713</v>
      </c>
      <c r="B14" s="32">
        <v>998</v>
      </c>
      <c r="C14" s="32">
        <v>1080609142269750</v>
      </c>
      <c r="D14" s="32"/>
      <c r="E14" s="32"/>
      <c r="F14" s="32"/>
    </row>
    <row r="15" spans="1:9" ht="15" thickBot="1" x14ac:dyDescent="0.4"/>
    <row r="16" spans="1:9" x14ac:dyDescent="0.35">
      <c r="A16" s="33"/>
      <c r="B16" s="33" t="s">
        <v>1720</v>
      </c>
      <c r="C16" s="33" t="s">
        <v>1656</v>
      </c>
      <c r="D16" s="33" t="s">
        <v>1721</v>
      </c>
      <c r="E16" s="33" t="s">
        <v>1722</v>
      </c>
      <c r="F16" s="33" t="s">
        <v>1723</v>
      </c>
      <c r="G16" s="33" t="s">
        <v>1724</v>
      </c>
      <c r="H16" s="33" t="s">
        <v>1725</v>
      </c>
      <c r="I16" s="33" t="s">
        <v>1726</v>
      </c>
    </row>
    <row r="17" spans="1:9" x14ac:dyDescent="0.35">
      <c r="A17" s="31" t="s">
        <v>1714</v>
      </c>
      <c r="B17" s="31">
        <v>-567239.25437608757</v>
      </c>
      <c r="C17" s="31">
        <v>173696.83213656634</v>
      </c>
      <c r="D17" s="31">
        <v>-3.2656856627650228</v>
      </c>
      <c r="E17" s="31">
        <v>1.1293451363715529E-3</v>
      </c>
      <c r="F17" s="31">
        <v>-908094.24796431558</v>
      </c>
      <c r="G17" s="31">
        <v>-226384.26078785962</v>
      </c>
      <c r="H17" s="31">
        <v>-908094.24796431558</v>
      </c>
      <c r="I17" s="31">
        <v>-226384.26078785962</v>
      </c>
    </row>
    <row r="18" spans="1:9" x14ac:dyDescent="0.35">
      <c r="A18" s="31" t="s">
        <v>1694</v>
      </c>
      <c r="B18" s="31">
        <v>96957.171626643714</v>
      </c>
      <c r="C18" s="31">
        <v>9624.0073316873841</v>
      </c>
      <c r="D18" s="31">
        <v>10.074511405182413</v>
      </c>
      <c r="E18" s="31">
        <v>8.5324603384336427E-23</v>
      </c>
      <c r="F18" s="31">
        <v>78071.444598782851</v>
      </c>
      <c r="G18" s="31">
        <v>115842.89865450458</v>
      </c>
      <c r="H18" s="31">
        <v>78071.444598782851</v>
      </c>
      <c r="I18" s="31">
        <v>115842.89865450458</v>
      </c>
    </row>
    <row r="19" spans="1:9" x14ac:dyDescent="0.35">
      <c r="A19" s="31" t="s">
        <v>1695</v>
      </c>
      <c r="B19" s="31">
        <v>-69574.321695745675</v>
      </c>
      <c r="C19" s="31">
        <v>58864.907945258688</v>
      </c>
      <c r="D19" s="31">
        <v>-1.1819320563695808</v>
      </c>
      <c r="E19" s="31">
        <v>0.23751561810744978</v>
      </c>
      <c r="F19" s="31">
        <v>-185088.21779534448</v>
      </c>
      <c r="G19" s="31">
        <v>45939.574403853127</v>
      </c>
      <c r="H19" s="31">
        <v>-185088.21779534448</v>
      </c>
      <c r="I19" s="31">
        <v>45939.574403853127</v>
      </c>
    </row>
    <row r="20" spans="1:9" x14ac:dyDescent="0.35">
      <c r="A20" s="31" t="s">
        <v>1696</v>
      </c>
      <c r="B20" s="31">
        <v>-55968.908723374901</v>
      </c>
      <c r="C20" s="31">
        <v>106221.0019588366</v>
      </c>
      <c r="D20" s="31">
        <v>-0.52691000547202815</v>
      </c>
      <c r="E20" s="31">
        <v>0.59837376920948637</v>
      </c>
      <c r="F20" s="31">
        <v>-264412.31264883076</v>
      </c>
      <c r="G20" s="31">
        <v>152474.49520208093</v>
      </c>
      <c r="H20" s="31">
        <v>-264412.31264883076</v>
      </c>
      <c r="I20" s="31">
        <v>152474.49520208093</v>
      </c>
    </row>
    <row r="21" spans="1:9" x14ac:dyDescent="0.35">
      <c r="A21" s="31" t="s">
        <v>1697</v>
      </c>
      <c r="B21" s="31">
        <v>87312.449700385157</v>
      </c>
      <c r="C21" s="31">
        <v>7657.429402278357</v>
      </c>
      <c r="D21" s="31">
        <v>11.402318599817141</v>
      </c>
      <c r="E21" s="31">
        <v>2.1755295829756287E-28</v>
      </c>
      <c r="F21" s="31">
        <v>72285.848364537131</v>
      </c>
      <c r="G21" s="31">
        <v>102339.05103623318</v>
      </c>
      <c r="H21" s="31">
        <v>72285.848364537131</v>
      </c>
      <c r="I21" s="31">
        <v>102339.05103623318</v>
      </c>
    </row>
    <row r="22" spans="1:9" ht="15" thickBot="1" x14ac:dyDescent="0.4">
      <c r="A22" s="32" t="s">
        <v>1698</v>
      </c>
      <c r="B22" s="32">
        <v>-83737.486354873094</v>
      </c>
      <c r="C22" s="32">
        <v>23722.830084172918</v>
      </c>
      <c r="D22" s="32">
        <v>-3.5298270087404098</v>
      </c>
      <c r="E22" s="32">
        <v>4.3490392836249538E-4</v>
      </c>
      <c r="F22" s="32">
        <v>-130290.12060140821</v>
      </c>
      <c r="G22" s="32">
        <v>-37184.852108337975</v>
      </c>
      <c r="H22" s="32">
        <v>-130290.12060140821</v>
      </c>
      <c r="I22" s="32">
        <v>-37184.852108337975</v>
      </c>
    </row>
    <row r="26" spans="1:9" x14ac:dyDescent="0.35">
      <c r="A26" t="s">
        <v>1727</v>
      </c>
      <c r="E26" t="s">
        <v>1730</v>
      </c>
    </row>
    <row r="27" spans="1:9" ht="15" thickBot="1" x14ac:dyDescent="0.4"/>
    <row r="28" spans="1:9" x14ac:dyDescent="0.35">
      <c r="A28" s="33" t="s">
        <v>1728</v>
      </c>
      <c r="B28" s="33" t="s">
        <v>1732</v>
      </c>
      <c r="C28" s="33" t="s">
        <v>1729</v>
      </c>
      <c r="E28" s="33" t="s">
        <v>1731</v>
      </c>
      <c r="F28" s="33" t="s">
        <v>48</v>
      </c>
    </row>
    <row r="29" spans="1:9" x14ac:dyDescent="0.35">
      <c r="A29" s="31">
        <v>1</v>
      </c>
      <c r="B29" s="31">
        <v>301899.3949268132</v>
      </c>
      <c r="C29" s="31">
        <v>1918100.6050731868</v>
      </c>
      <c r="E29" s="31">
        <v>5.0050050050050053E-2</v>
      </c>
      <c r="F29" s="31">
        <v>4000</v>
      </c>
    </row>
    <row r="30" spans="1:9" x14ac:dyDescent="0.35">
      <c r="A30" s="31">
        <v>2</v>
      </c>
      <c r="B30" s="31">
        <v>177559.3733692714</v>
      </c>
      <c r="C30" s="31">
        <v>-39559.373369271401</v>
      </c>
      <c r="E30" s="31">
        <v>0.15015015015015015</v>
      </c>
      <c r="F30" s="31">
        <v>5000</v>
      </c>
    </row>
    <row r="31" spans="1:9" x14ac:dyDescent="0.35">
      <c r="A31" s="31">
        <v>3</v>
      </c>
      <c r="B31" s="31">
        <v>-16354.969884015853</v>
      </c>
      <c r="C31" s="31">
        <v>131854.96988401585</v>
      </c>
      <c r="E31" s="31">
        <v>0.25025025025025027</v>
      </c>
      <c r="F31" s="31">
        <v>5000</v>
      </c>
    </row>
    <row r="32" spans="1:9" x14ac:dyDescent="0.35">
      <c r="A32" s="31">
        <v>4</v>
      </c>
      <c r="B32" s="31">
        <v>-168337.5708466777</v>
      </c>
      <c r="C32" s="31">
        <v>185337.5708466777</v>
      </c>
      <c r="E32" s="31">
        <v>0.35035035035035034</v>
      </c>
      <c r="F32" s="31">
        <v>5000</v>
      </c>
    </row>
    <row r="33" spans="1:6" x14ac:dyDescent="0.35">
      <c r="A33" s="31">
        <v>5</v>
      </c>
      <c r="B33" s="31">
        <v>1280931.3450738897</v>
      </c>
      <c r="C33" s="31">
        <v>3119068.6549261101</v>
      </c>
      <c r="E33" s="31">
        <v>0.45045045045045046</v>
      </c>
      <c r="F33" s="31">
        <v>6000</v>
      </c>
    </row>
    <row r="34" spans="1:6" x14ac:dyDescent="0.35">
      <c r="A34" s="31">
        <v>6</v>
      </c>
      <c r="B34" s="31">
        <v>565165.95111592556</v>
      </c>
      <c r="C34" s="31">
        <v>213834.04888407444</v>
      </c>
      <c r="E34" s="31">
        <v>0.55055055055055058</v>
      </c>
      <c r="F34" s="31">
        <v>6000</v>
      </c>
    </row>
    <row r="35" spans="1:6" x14ac:dyDescent="0.35">
      <c r="A35" s="31">
        <v>7</v>
      </c>
      <c r="B35" s="31">
        <v>568740.91446143773</v>
      </c>
      <c r="C35" s="31">
        <v>81259.085538562271</v>
      </c>
      <c r="E35" s="31">
        <v>0.65065065065065064</v>
      </c>
      <c r="F35" s="31">
        <v>8000</v>
      </c>
    </row>
    <row r="36" spans="1:6" x14ac:dyDescent="0.35">
      <c r="A36" s="31">
        <v>8</v>
      </c>
      <c r="B36" s="31">
        <v>541358.06453053991</v>
      </c>
      <c r="C36" s="31">
        <v>-371358.06453053991</v>
      </c>
      <c r="E36" s="31">
        <v>0.75075075075075082</v>
      </c>
      <c r="F36" s="31">
        <v>8500</v>
      </c>
    </row>
    <row r="37" spans="1:6" x14ac:dyDescent="0.35">
      <c r="A37" s="31">
        <v>9</v>
      </c>
      <c r="B37" s="31">
        <v>1399201.6080506849</v>
      </c>
      <c r="C37" s="31">
        <v>-677201.60805068491</v>
      </c>
      <c r="E37" s="31">
        <v>0.85085085085085088</v>
      </c>
      <c r="F37" s="31">
        <v>9000</v>
      </c>
    </row>
    <row r="38" spans="1:6" x14ac:dyDescent="0.35">
      <c r="A38" s="31">
        <v>10</v>
      </c>
      <c r="B38" s="31">
        <v>817458.5782908228</v>
      </c>
      <c r="C38" s="31">
        <v>-803958.5782908228</v>
      </c>
      <c r="E38" s="31">
        <v>0.95095095095095095</v>
      </c>
      <c r="F38" s="31">
        <v>9500</v>
      </c>
    </row>
    <row r="39" spans="1:6" x14ac:dyDescent="0.35">
      <c r="A39" s="31">
        <v>11</v>
      </c>
      <c r="B39" s="31">
        <v>-15025.762796058931</v>
      </c>
      <c r="C39" s="31">
        <v>988425.7627960589</v>
      </c>
      <c r="E39" s="31">
        <v>1.0510510510510511</v>
      </c>
      <c r="F39" s="31">
        <v>10000</v>
      </c>
    </row>
    <row r="40" spans="1:6" x14ac:dyDescent="0.35">
      <c r="A40" s="31">
        <v>12</v>
      </c>
      <c r="B40" s="31">
        <v>1205287.2647973974</v>
      </c>
      <c r="C40" s="31">
        <v>524712.73520260258</v>
      </c>
      <c r="E40" s="31">
        <v>1.1511511511511512</v>
      </c>
      <c r="F40" s="31">
        <v>10000</v>
      </c>
    </row>
    <row r="41" spans="1:6" x14ac:dyDescent="0.35">
      <c r="A41" s="31">
        <v>13</v>
      </c>
      <c r="B41" s="31">
        <v>962639.35954875906</v>
      </c>
      <c r="C41" s="31">
        <v>-942639.35954875906</v>
      </c>
      <c r="E41" s="31">
        <v>1.2512512512512513</v>
      </c>
      <c r="F41" s="31">
        <v>10000</v>
      </c>
    </row>
    <row r="42" spans="1:6" x14ac:dyDescent="0.35">
      <c r="A42" s="31">
        <v>14</v>
      </c>
      <c r="B42" s="31">
        <v>1298669.4730785291</v>
      </c>
      <c r="C42" s="31">
        <v>-234669.47307852912</v>
      </c>
      <c r="E42" s="31">
        <v>1.3513513513513513</v>
      </c>
      <c r="F42" s="31">
        <v>10000</v>
      </c>
    </row>
    <row r="43" spans="1:6" x14ac:dyDescent="0.35">
      <c r="A43" s="31">
        <v>15</v>
      </c>
      <c r="B43" s="31">
        <v>1007797.9581985979</v>
      </c>
      <c r="C43" s="31">
        <v>-619797.95819859789</v>
      </c>
      <c r="E43" s="31">
        <v>1.4514514514514516</v>
      </c>
      <c r="F43" s="31">
        <v>10000</v>
      </c>
    </row>
    <row r="44" spans="1:6" x14ac:dyDescent="0.35">
      <c r="A44" s="31">
        <v>16</v>
      </c>
      <c r="B44" s="31">
        <v>439274.61371050624</v>
      </c>
      <c r="C44" s="31">
        <v>-414274.61371050624</v>
      </c>
      <c r="E44" s="31">
        <v>1.5515515515515517</v>
      </c>
      <c r="F44" s="31">
        <v>10000</v>
      </c>
    </row>
    <row r="45" spans="1:6" x14ac:dyDescent="0.35">
      <c r="A45" s="31">
        <v>17</v>
      </c>
      <c r="B45" s="31">
        <v>316448.28728654073</v>
      </c>
      <c r="C45" s="31">
        <v>2257551.7127134595</v>
      </c>
      <c r="E45" s="31">
        <v>1.6516516516516517</v>
      </c>
      <c r="F45" s="31">
        <v>10500</v>
      </c>
    </row>
    <row r="46" spans="1:6" x14ac:dyDescent="0.35">
      <c r="A46" s="31">
        <v>18</v>
      </c>
      <c r="B46" s="31">
        <v>192108.26572899922</v>
      </c>
      <c r="C46" s="31">
        <v>810891.73427100084</v>
      </c>
      <c r="E46" s="31">
        <v>1.7517517517517518</v>
      </c>
      <c r="F46" s="31">
        <v>11000</v>
      </c>
    </row>
    <row r="47" spans="1:6" x14ac:dyDescent="0.35">
      <c r="A47" s="31">
        <v>19</v>
      </c>
      <c r="B47" s="31">
        <v>939426.84536443127</v>
      </c>
      <c r="C47" s="31">
        <v>-726426.84536443127</v>
      </c>
      <c r="E47" s="31">
        <v>1.8518518518518519</v>
      </c>
      <c r="F47" s="31">
        <v>11000</v>
      </c>
    </row>
    <row r="48" spans="1:6" x14ac:dyDescent="0.35">
      <c r="A48" s="31">
        <v>20</v>
      </c>
      <c r="B48" s="31">
        <v>551598.1588578563</v>
      </c>
      <c r="C48" s="31">
        <v>-338598.1588578563</v>
      </c>
      <c r="E48" s="31">
        <v>1.9519519519519521</v>
      </c>
      <c r="F48" s="31">
        <v>11000</v>
      </c>
    </row>
    <row r="49" spans="1:6" x14ac:dyDescent="0.35">
      <c r="A49" s="31">
        <v>21</v>
      </c>
      <c r="B49" s="31">
        <v>398672.07850783761</v>
      </c>
      <c r="C49" s="31">
        <v>223327.92149216239</v>
      </c>
      <c r="E49" s="31">
        <v>2.0520520520520522</v>
      </c>
      <c r="F49" s="31">
        <v>11000</v>
      </c>
    </row>
    <row r="50" spans="1:6" x14ac:dyDescent="0.35">
      <c r="A50" s="31">
        <v>22</v>
      </c>
      <c r="B50" s="31">
        <v>865248.66089881677</v>
      </c>
      <c r="C50" s="31">
        <v>3402751.3391011832</v>
      </c>
      <c r="E50" s="31">
        <v>2.1521521521521523</v>
      </c>
      <c r="F50" s="31">
        <v>11500</v>
      </c>
    </row>
    <row r="51" spans="1:6" x14ac:dyDescent="0.35">
      <c r="A51" s="31">
        <v>23</v>
      </c>
      <c r="B51" s="31">
        <v>-125202.61969447334</v>
      </c>
      <c r="C51" s="31">
        <v>780202.61969447334</v>
      </c>
      <c r="E51" s="31">
        <v>2.2522522522522523</v>
      </c>
      <c r="F51" s="31">
        <v>11500</v>
      </c>
    </row>
    <row r="52" spans="1:6" x14ac:dyDescent="0.35">
      <c r="A52" s="31">
        <v>24</v>
      </c>
      <c r="B52" s="31">
        <v>528138.37925876922</v>
      </c>
      <c r="C52" s="31">
        <v>51861.620741230785</v>
      </c>
      <c r="E52" s="31">
        <v>2.3523523523523524</v>
      </c>
      <c r="F52" s="31">
        <v>12000</v>
      </c>
    </row>
    <row r="53" spans="1:6" x14ac:dyDescent="0.35">
      <c r="A53" s="31">
        <v>25</v>
      </c>
      <c r="B53" s="31">
        <v>652478.40081631078</v>
      </c>
      <c r="C53" s="31">
        <v>727521.59918368922</v>
      </c>
      <c r="E53" s="31">
        <v>2.4524524524524525</v>
      </c>
      <c r="F53" s="31">
        <v>12200</v>
      </c>
    </row>
    <row r="54" spans="1:6" x14ac:dyDescent="0.35">
      <c r="A54" s="31">
        <v>26</v>
      </c>
      <c r="B54" s="31">
        <v>431181.20763212547</v>
      </c>
      <c r="C54" s="31">
        <v>18818.792367874528</v>
      </c>
      <c r="E54" s="31">
        <v>2.5525525525525525</v>
      </c>
      <c r="F54" s="31">
        <v>13000</v>
      </c>
    </row>
    <row r="55" spans="1:6" x14ac:dyDescent="0.35">
      <c r="A55" s="31">
        <v>27</v>
      </c>
      <c r="B55" s="31">
        <v>109314.25876148287</v>
      </c>
      <c r="C55" s="31">
        <v>-77814.258761482866</v>
      </c>
      <c r="E55" s="31">
        <v>2.6526526526526526</v>
      </c>
      <c r="F55" s="31">
        <v>13000</v>
      </c>
    </row>
    <row r="56" spans="1:6" x14ac:dyDescent="0.35">
      <c r="A56" s="31">
        <v>28</v>
      </c>
      <c r="B56" s="31">
        <v>372802.92371051572</v>
      </c>
      <c r="C56" s="31">
        <v>-347002.92371051572</v>
      </c>
      <c r="E56" s="31">
        <v>2.7527527527527531</v>
      </c>
      <c r="F56" s="31">
        <v>13500</v>
      </c>
    </row>
    <row r="57" spans="1:6" x14ac:dyDescent="0.35">
      <c r="A57" s="31">
        <v>29</v>
      </c>
      <c r="B57" s="31">
        <v>639258.71554454044</v>
      </c>
      <c r="C57" s="31">
        <v>-577258.71554454044</v>
      </c>
      <c r="E57" s="31">
        <v>2.8528528528528532</v>
      </c>
      <c r="F57" s="31">
        <v>14000</v>
      </c>
    </row>
    <row r="58" spans="1:6" x14ac:dyDescent="0.35">
      <c r="A58" s="31">
        <v>30</v>
      </c>
      <c r="B58" s="31">
        <v>321004.35073371103</v>
      </c>
      <c r="C58" s="31">
        <v>-261004.35073371103</v>
      </c>
      <c r="E58" s="31">
        <v>2.9529529529529532</v>
      </c>
      <c r="F58" s="31">
        <v>14000</v>
      </c>
    </row>
    <row r="59" spans="1:6" x14ac:dyDescent="0.35">
      <c r="A59" s="31">
        <v>31</v>
      </c>
      <c r="B59" s="31">
        <v>154472.8574113216</v>
      </c>
      <c r="C59" s="31">
        <v>-124472.8574113216</v>
      </c>
      <c r="E59" s="31">
        <v>3.0530530530530533</v>
      </c>
      <c r="F59" s="31">
        <v>14000</v>
      </c>
    </row>
    <row r="60" spans="1:6" x14ac:dyDescent="0.35">
      <c r="A60" s="31">
        <v>32</v>
      </c>
      <c r="B60" s="31">
        <v>-6932.3567176780489</v>
      </c>
      <c r="C60" s="31">
        <v>292932.35671767802</v>
      </c>
      <c r="E60" s="31">
        <v>3.1531531531531534</v>
      </c>
      <c r="F60" s="31">
        <v>14500</v>
      </c>
    </row>
    <row r="61" spans="1:6" x14ac:dyDescent="0.35">
      <c r="A61" s="31">
        <v>33</v>
      </c>
      <c r="B61" s="31">
        <v>1468775.9297464308</v>
      </c>
      <c r="C61" s="31">
        <v>1091224.0702535692</v>
      </c>
      <c r="E61" s="31">
        <v>3.2532532532532534</v>
      </c>
      <c r="F61" s="31">
        <v>15000</v>
      </c>
    </row>
    <row r="62" spans="1:6" x14ac:dyDescent="0.35">
      <c r="A62" s="31">
        <v>34</v>
      </c>
      <c r="B62" s="31">
        <v>1205287.2647973974</v>
      </c>
      <c r="C62" s="31">
        <v>-1035287.2647973974</v>
      </c>
      <c r="E62" s="31">
        <v>3.3533533533533535</v>
      </c>
      <c r="F62" s="31">
        <v>15000</v>
      </c>
    </row>
    <row r="63" spans="1:6" x14ac:dyDescent="0.35">
      <c r="A63" s="31">
        <v>35</v>
      </c>
      <c r="B63" s="31">
        <v>1080947.2432398559</v>
      </c>
      <c r="C63" s="31">
        <v>-965947.24323985586</v>
      </c>
      <c r="E63" s="31">
        <v>3.4534534534534536</v>
      </c>
      <c r="F63" s="31">
        <v>15000</v>
      </c>
    </row>
    <row r="64" spans="1:6" x14ac:dyDescent="0.35">
      <c r="A64" s="31">
        <v>36</v>
      </c>
      <c r="B64" s="31">
        <v>790075.72835992475</v>
      </c>
      <c r="C64" s="31">
        <v>-732075.72835992475</v>
      </c>
      <c r="E64" s="31">
        <v>3.5535535535535536</v>
      </c>
      <c r="F64" s="31">
        <v>15500</v>
      </c>
    </row>
    <row r="65" spans="1:6" x14ac:dyDescent="0.35">
      <c r="A65" s="31">
        <v>37</v>
      </c>
      <c r="B65" s="31">
        <v>1352529.3142672698</v>
      </c>
      <c r="C65" s="31">
        <v>-1257529.3142672698</v>
      </c>
      <c r="E65" s="31">
        <v>3.6536536536536537</v>
      </c>
      <c r="F65" s="31">
        <v>15600</v>
      </c>
    </row>
    <row r="66" spans="1:6" x14ac:dyDescent="0.35">
      <c r="A66" s="31">
        <v>38</v>
      </c>
      <c r="B66" s="31">
        <v>1075820.9640464662</v>
      </c>
      <c r="C66" s="31">
        <v>-503820.96404646616</v>
      </c>
      <c r="E66" s="31">
        <v>3.7537537537537538</v>
      </c>
      <c r="F66" s="31">
        <v>16200</v>
      </c>
    </row>
    <row r="67" spans="1:6" x14ac:dyDescent="0.35">
      <c r="A67" s="31">
        <v>39</v>
      </c>
      <c r="B67" s="31">
        <v>468208.77948928205</v>
      </c>
      <c r="C67" s="31">
        <v>-457208.77948928205</v>
      </c>
      <c r="E67" s="31">
        <v>3.8538538538538543</v>
      </c>
      <c r="F67" s="31">
        <v>16500</v>
      </c>
    </row>
    <row r="68" spans="1:6" x14ac:dyDescent="0.35">
      <c r="A68" s="31">
        <v>40</v>
      </c>
      <c r="B68" s="31">
        <v>1385981.9227789142</v>
      </c>
      <c r="C68" s="31">
        <v>1234018.0772210858</v>
      </c>
      <c r="E68" s="31">
        <v>3.9539539539539543</v>
      </c>
      <c r="F68" s="31">
        <v>17000</v>
      </c>
    </row>
    <row r="69" spans="1:6" x14ac:dyDescent="0.35">
      <c r="A69" s="31">
        <v>41</v>
      </c>
      <c r="B69" s="31">
        <v>525643.58402353479</v>
      </c>
      <c r="C69" s="31">
        <v>2584356.4159764652</v>
      </c>
      <c r="E69" s="31">
        <v>4.0540540540540544</v>
      </c>
      <c r="F69" s="31">
        <v>17000</v>
      </c>
    </row>
    <row r="70" spans="1:6" x14ac:dyDescent="0.35">
      <c r="A70" s="31">
        <v>42</v>
      </c>
      <c r="B70" s="31">
        <v>423560.13320350123</v>
      </c>
      <c r="C70" s="31">
        <v>19439.866796498769</v>
      </c>
      <c r="E70" s="31">
        <v>4.1541541541541545</v>
      </c>
      <c r="F70" s="31">
        <v>17000</v>
      </c>
    </row>
    <row r="71" spans="1:6" x14ac:dyDescent="0.35">
      <c r="A71" s="31">
        <v>43</v>
      </c>
      <c r="B71" s="31">
        <v>704276.9737931157</v>
      </c>
      <c r="C71" s="31">
        <v>-652276.9737931157</v>
      </c>
      <c r="E71" s="31">
        <v>4.2542542542542545</v>
      </c>
      <c r="F71" s="31">
        <v>17000</v>
      </c>
    </row>
    <row r="72" spans="1:6" x14ac:dyDescent="0.35">
      <c r="A72" s="31">
        <v>44</v>
      </c>
      <c r="B72" s="31">
        <v>1279380.0292260121</v>
      </c>
      <c r="C72" s="31">
        <v>-1079380.0292260121</v>
      </c>
      <c r="E72" s="31">
        <v>4.3543543543543546</v>
      </c>
      <c r="F72" s="31">
        <v>17000</v>
      </c>
    </row>
    <row r="73" spans="1:6" x14ac:dyDescent="0.35">
      <c r="A73" s="31">
        <v>45</v>
      </c>
      <c r="B73" s="31">
        <v>988508.51434608107</v>
      </c>
      <c r="C73" s="31">
        <v>-895008.51434608107</v>
      </c>
      <c r="E73" s="31">
        <v>4.4544544544544546</v>
      </c>
      <c r="F73" s="31">
        <v>17500</v>
      </c>
    </row>
    <row r="74" spans="1:6" x14ac:dyDescent="0.35">
      <c r="A74" s="31">
        <v>46</v>
      </c>
      <c r="B74" s="31">
        <v>940855.12046100735</v>
      </c>
      <c r="C74" s="31">
        <v>-334855.12046100735</v>
      </c>
      <c r="E74" s="31">
        <v>4.5545545545545547</v>
      </c>
      <c r="F74" s="31">
        <v>17500</v>
      </c>
    </row>
    <row r="75" spans="1:6" x14ac:dyDescent="0.35">
      <c r="A75" s="31">
        <v>47</v>
      </c>
      <c r="B75" s="31">
        <v>649983.60558107658</v>
      </c>
      <c r="C75" s="31">
        <v>-595083.60558107658</v>
      </c>
      <c r="E75" s="31">
        <v>4.6546546546546548</v>
      </c>
      <c r="F75" s="31">
        <v>17500</v>
      </c>
    </row>
    <row r="76" spans="1:6" x14ac:dyDescent="0.35">
      <c r="A76" s="31">
        <v>48</v>
      </c>
      <c r="B76" s="31">
        <v>428771.83243389067</v>
      </c>
      <c r="C76" s="31">
        <v>-348771.83243389067</v>
      </c>
      <c r="E76" s="31">
        <v>4.7547547547547548</v>
      </c>
      <c r="F76" s="31">
        <v>18000</v>
      </c>
    </row>
    <row r="77" spans="1:6" x14ac:dyDescent="0.35">
      <c r="A77" s="31">
        <v>49</v>
      </c>
      <c r="B77" s="31">
        <v>68325.99585821401</v>
      </c>
      <c r="C77" s="31">
        <v>-3325.9958582140098</v>
      </c>
      <c r="E77" s="31">
        <v>4.8548548548548549</v>
      </c>
      <c r="F77" s="31">
        <v>18000</v>
      </c>
    </row>
    <row r="78" spans="1:6" x14ac:dyDescent="0.35">
      <c r="A78" s="31">
        <v>50</v>
      </c>
      <c r="B78" s="31">
        <v>450470.65148464253</v>
      </c>
      <c r="C78" s="31">
        <v>-396470.65148464253</v>
      </c>
      <c r="E78" s="31">
        <v>4.954954954954955</v>
      </c>
      <c r="F78" s="31">
        <v>18000</v>
      </c>
    </row>
    <row r="79" spans="1:6" x14ac:dyDescent="0.35">
      <c r="A79" s="31">
        <v>51</v>
      </c>
      <c r="B79" s="31">
        <v>1362174.0361935282</v>
      </c>
      <c r="C79" s="31">
        <v>-319174.03619352821</v>
      </c>
      <c r="E79" s="31">
        <v>5.055055055055055</v>
      </c>
      <c r="F79" s="31">
        <v>18000</v>
      </c>
    </row>
    <row r="80" spans="1:6" x14ac:dyDescent="0.35">
      <c r="A80" s="31">
        <v>52</v>
      </c>
      <c r="B80" s="31">
        <v>974345.34968695359</v>
      </c>
      <c r="C80" s="31">
        <v>-611345.34968695359</v>
      </c>
      <c r="E80" s="31">
        <v>5.1551551551551551</v>
      </c>
      <c r="F80" s="31">
        <v>18000</v>
      </c>
    </row>
    <row r="81" spans="1:6" x14ac:dyDescent="0.35">
      <c r="A81" s="31">
        <v>53</v>
      </c>
      <c r="B81" s="31">
        <v>978005.7330694655</v>
      </c>
      <c r="C81" s="31">
        <v>-938005.7330694655</v>
      </c>
      <c r="E81" s="31">
        <v>5.2552552552552552</v>
      </c>
      <c r="F81" s="31">
        <v>18000</v>
      </c>
    </row>
    <row r="82" spans="1:6" x14ac:dyDescent="0.35">
      <c r="A82" s="31">
        <v>54</v>
      </c>
      <c r="B82" s="31">
        <v>485003.42810656462</v>
      </c>
      <c r="C82" s="31">
        <v>139996.57189343538</v>
      </c>
      <c r="E82" s="31">
        <v>5.3553553553553552</v>
      </c>
      <c r="F82" s="31">
        <v>18500</v>
      </c>
    </row>
    <row r="83" spans="1:6" x14ac:dyDescent="0.35">
      <c r="A83" s="31">
        <v>55</v>
      </c>
      <c r="B83" s="31">
        <v>194131.91322663362</v>
      </c>
      <c r="C83" s="31">
        <v>190868.08677336638</v>
      </c>
      <c r="E83" s="31">
        <v>5.4554554554554562</v>
      </c>
      <c r="F83" s="31">
        <v>18500</v>
      </c>
    </row>
    <row r="84" spans="1:6" x14ac:dyDescent="0.35">
      <c r="A84" s="31">
        <v>56</v>
      </c>
      <c r="B84" s="31">
        <v>263706.23492237931</v>
      </c>
      <c r="C84" s="31">
        <v>176293.76507762069</v>
      </c>
      <c r="E84" s="31">
        <v>5.5555555555555562</v>
      </c>
      <c r="F84" s="31">
        <v>18600</v>
      </c>
    </row>
    <row r="85" spans="1:6" x14ac:dyDescent="0.35">
      <c r="A85" s="31">
        <v>57</v>
      </c>
      <c r="B85" s="31">
        <v>1117974.8150970123</v>
      </c>
      <c r="C85" s="31">
        <v>-697974.81509701232</v>
      </c>
      <c r="E85" s="31">
        <v>5.6556556556556563</v>
      </c>
      <c r="F85" s="31">
        <v>19000</v>
      </c>
    </row>
    <row r="86" spans="1:6" x14ac:dyDescent="0.35">
      <c r="A86" s="31">
        <v>58</v>
      </c>
      <c r="B86" s="31">
        <v>587682.25132765609</v>
      </c>
      <c r="C86" s="31">
        <v>-273682.25132765609</v>
      </c>
      <c r="E86" s="31">
        <v>5.7557557557557564</v>
      </c>
      <c r="F86" s="31">
        <v>19000</v>
      </c>
    </row>
    <row r="87" spans="1:6" x14ac:dyDescent="0.35">
      <c r="A87" s="31">
        <v>59</v>
      </c>
      <c r="B87" s="31">
        <v>386022.60898228642</v>
      </c>
      <c r="C87" s="31">
        <v>2793977.3910177136</v>
      </c>
      <c r="E87" s="31">
        <v>5.8558558558558564</v>
      </c>
      <c r="F87" s="31">
        <v>19000</v>
      </c>
    </row>
    <row r="88" spans="1:6" x14ac:dyDescent="0.35">
      <c r="A88" s="31">
        <v>60</v>
      </c>
      <c r="B88" s="31">
        <v>122533.94403325353</v>
      </c>
      <c r="C88" s="31">
        <v>1077466.0559667465</v>
      </c>
      <c r="E88" s="31">
        <v>5.9559559559559565</v>
      </c>
      <c r="F88" s="31">
        <v>19000</v>
      </c>
    </row>
    <row r="89" spans="1:6" x14ac:dyDescent="0.35">
      <c r="A89" s="31">
        <v>61</v>
      </c>
      <c r="B89" s="31">
        <v>650454.75331867638</v>
      </c>
      <c r="C89" s="31">
        <v>-623454.75331867638</v>
      </c>
      <c r="E89" s="31">
        <v>6.0560560560560566</v>
      </c>
      <c r="F89" s="31">
        <v>19000</v>
      </c>
    </row>
    <row r="90" spans="1:6" x14ac:dyDescent="0.35">
      <c r="A90" s="31">
        <v>62</v>
      </c>
      <c r="B90" s="31">
        <v>456540.41006538883</v>
      </c>
      <c r="C90" s="31">
        <v>-434940.41006538883</v>
      </c>
      <c r="E90" s="31">
        <v>6.1561561561561566</v>
      </c>
      <c r="F90" s="31">
        <v>20000</v>
      </c>
    </row>
    <row r="91" spans="1:6" x14ac:dyDescent="0.35">
      <c r="A91" s="31">
        <v>63</v>
      </c>
      <c r="B91" s="31">
        <v>68711.723558814163</v>
      </c>
      <c r="C91" s="31">
        <v>-56511.723558814163</v>
      </c>
      <c r="E91" s="31">
        <v>6.2562562562562567</v>
      </c>
      <c r="F91" s="31">
        <v>20000</v>
      </c>
    </row>
    <row r="92" spans="1:6" x14ac:dyDescent="0.35">
      <c r="A92" s="31">
        <v>64</v>
      </c>
      <c r="B92" s="31">
        <v>456540.41006538883</v>
      </c>
      <c r="C92" s="31">
        <v>-423540.41006538883</v>
      </c>
      <c r="E92" s="31">
        <v>6.3563563563563568</v>
      </c>
      <c r="F92" s="31">
        <v>20000</v>
      </c>
    </row>
    <row r="93" spans="1:6" x14ac:dyDescent="0.35">
      <c r="A93" s="31">
        <v>65</v>
      </c>
      <c r="B93" s="31">
        <v>165668.89518545789</v>
      </c>
      <c r="C93" s="31">
        <v>-146668.89518545789</v>
      </c>
      <c r="E93" s="31">
        <v>6.4564564564564568</v>
      </c>
      <c r="F93" s="31">
        <v>20000</v>
      </c>
    </row>
    <row r="94" spans="1:6" x14ac:dyDescent="0.35">
      <c r="A94" s="31">
        <v>66</v>
      </c>
      <c r="B94" s="31">
        <v>-28245.448067829595</v>
      </c>
      <c r="C94" s="31">
        <v>41245.448067829595</v>
      </c>
      <c r="E94" s="31">
        <v>6.5565565565565569</v>
      </c>
      <c r="F94" s="31">
        <v>20000</v>
      </c>
    </row>
    <row r="95" spans="1:6" x14ac:dyDescent="0.35">
      <c r="A95" s="31">
        <v>67</v>
      </c>
      <c r="B95" s="31">
        <v>1096661.7237468609</v>
      </c>
      <c r="C95" s="31">
        <v>-681661.72374686087</v>
      </c>
      <c r="E95" s="31">
        <v>6.656656656656657</v>
      </c>
      <c r="F95" s="31">
        <v>20000</v>
      </c>
    </row>
    <row r="96" spans="1:6" x14ac:dyDescent="0.35">
      <c r="A96" s="31">
        <v>68</v>
      </c>
      <c r="B96" s="31">
        <v>635820.44092194922</v>
      </c>
      <c r="C96" s="31">
        <v>-17820.440921949223</v>
      </c>
      <c r="E96" s="31">
        <v>6.756756756756757</v>
      </c>
      <c r="F96" s="31">
        <v>20000</v>
      </c>
    </row>
    <row r="97" spans="1:6" x14ac:dyDescent="0.35">
      <c r="A97" s="31">
        <v>69</v>
      </c>
      <c r="B97" s="31">
        <v>335304.20411575923</v>
      </c>
      <c r="C97" s="31">
        <v>-75304.204115759232</v>
      </c>
      <c r="E97" s="31">
        <v>6.8568568568568571</v>
      </c>
      <c r="F97" s="31">
        <v>20000</v>
      </c>
    </row>
    <row r="98" spans="1:6" x14ac:dyDescent="0.35">
      <c r="A98" s="31">
        <v>70</v>
      </c>
      <c r="B98" s="31">
        <v>1295094.5097330171</v>
      </c>
      <c r="C98" s="31">
        <v>-639094.50973301707</v>
      </c>
      <c r="E98" s="31">
        <v>6.9569569569569571</v>
      </c>
      <c r="F98" s="31">
        <v>20000</v>
      </c>
    </row>
    <row r="99" spans="1:6" x14ac:dyDescent="0.35">
      <c r="A99" s="31">
        <v>71</v>
      </c>
      <c r="B99" s="31">
        <v>255004.99238347742</v>
      </c>
      <c r="C99" s="31">
        <v>111795.00761652258</v>
      </c>
      <c r="E99" s="31">
        <v>7.0570570570570572</v>
      </c>
      <c r="F99" s="31">
        <v>20000</v>
      </c>
    </row>
    <row r="100" spans="1:6" x14ac:dyDescent="0.35">
      <c r="A100" s="31">
        <v>72</v>
      </c>
      <c r="B100" s="31">
        <v>357088.44320351095</v>
      </c>
      <c r="C100" s="31">
        <v>-337088.44320351095</v>
      </c>
      <c r="E100" s="31">
        <v>7.1571571571571573</v>
      </c>
      <c r="F100" s="31">
        <v>20500</v>
      </c>
    </row>
    <row r="101" spans="1:6" x14ac:dyDescent="0.35">
      <c r="A101" s="31">
        <v>73</v>
      </c>
      <c r="B101" s="31">
        <v>93599.778254477773</v>
      </c>
      <c r="C101" s="31">
        <v>-81599.778254477773</v>
      </c>
      <c r="E101" s="31">
        <v>7.2572572572572573</v>
      </c>
      <c r="F101" s="31">
        <v>21000</v>
      </c>
    </row>
    <row r="102" spans="1:6" x14ac:dyDescent="0.35">
      <c r="A102" s="31">
        <v>74</v>
      </c>
      <c r="B102" s="31">
        <v>681412.56659508648</v>
      </c>
      <c r="C102" s="31">
        <v>-652912.56659508648</v>
      </c>
      <c r="E102" s="31">
        <v>7.3573573573573574</v>
      </c>
      <c r="F102" s="31">
        <v>21000</v>
      </c>
    </row>
    <row r="103" spans="1:6" x14ac:dyDescent="0.35">
      <c r="A103" s="31">
        <v>75</v>
      </c>
      <c r="B103" s="31">
        <v>1119526.13094489</v>
      </c>
      <c r="C103" s="31">
        <v>-119526.13094488997</v>
      </c>
      <c r="E103" s="31">
        <v>7.4574574574574575</v>
      </c>
      <c r="F103" s="31">
        <v>21000</v>
      </c>
    </row>
    <row r="104" spans="1:6" x14ac:dyDescent="0.35">
      <c r="A104" s="31">
        <v>76</v>
      </c>
      <c r="B104" s="31">
        <v>1463649.6505530407</v>
      </c>
      <c r="C104" s="31">
        <v>2346350.3494469593</v>
      </c>
      <c r="E104" s="31">
        <v>7.5575575575575584</v>
      </c>
      <c r="F104" s="31">
        <v>21600</v>
      </c>
    </row>
    <row r="105" spans="1:6" x14ac:dyDescent="0.35">
      <c r="A105" s="31">
        <v>77</v>
      </c>
      <c r="B105" s="31">
        <v>1075820.9640464662</v>
      </c>
      <c r="C105" s="31">
        <v>1314179.0359535338</v>
      </c>
      <c r="E105" s="31">
        <v>7.6576576576576585</v>
      </c>
      <c r="F105" s="31">
        <v>22000</v>
      </c>
    </row>
    <row r="106" spans="1:6" x14ac:dyDescent="0.35">
      <c r="A106" s="31">
        <v>78</v>
      </c>
      <c r="B106" s="31">
        <v>1517509.4917417816</v>
      </c>
      <c r="C106" s="31">
        <v>191490.50825821841</v>
      </c>
      <c r="E106" s="31">
        <v>7.7577577577577586</v>
      </c>
      <c r="F106" s="31">
        <v>22000</v>
      </c>
    </row>
    <row r="107" spans="1:6" x14ac:dyDescent="0.35">
      <c r="A107" s="31">
        <v>79</v>
      </c>
      <c r="B107" s="31">
        <v>866192.14028617356</v>
      </c>
      <c r="C107" s="31">
        <v>-343192.14028617356</v>
      </c>
      <c r="E107" s="31">
        <v>7.8578578578578586</v>
      </c>
      <c r="F107" s="31">
        <v>22000</v>
      </c>
    </row>
    <row r="108" spans="1:6" x14ac:dyDescent="0.35">
      <c r="A108" s="31">
        <v>80</v>
      </c>
      <c r="B108" s="31">
        <v>1155040.00766847</v>
      </c>
      <c r="C108" s="31">
        <v>-679040.00766847003</v>
      </c>
      <c r="E108" s="31">
        <v>7.9579579579579587</v>
      </c>
      <c r="F108" s="31">
        <v>24500</v>
      </c>
    </row>
    <row r="109" spans="1:6" x14ac:dyDescent="0.35">
      <c r="A109" s="31">
        <v>81</v>
      </c>
      <c r="B109" s="31">
        <v>961125.66441518301</v>
      </c>
      <c r="C109" s="31">
        <v>-920625.66441518301</v>
      </c>
      <c r="E109" s="31">
        <v>8.0580580580580587</v>
      </c>
      <c r="F109" s="31">
        <v>25000</v>
      </c>
    </row>
    <row r="110" spans="1:6" x14ac:dyDescent="0.35">
      <c r="A110" s="31">
        <v>82</v>
      </c>
      <c r="B110" s="31">
        <v>459644.22567330115</v>
      </c>
      <c r="C110" s="31">
        <v>2174355.7743266989</v>
      </c>
      <c r="E110" s="31">
        <v>8.1581581581581588</v>
      </c>
      <c r="F110" s="31">
        <v>25000</v>
      </c>
    </row>
    <row r="111" spans="1:6" x14ac:dyDescent="0.35">
      <c r="A111" s="31">
        <v>83</v>
      </c>
      <c r="B111" s="31">
        <v>255004.99238347742</v>
      </c>
      <c r="C111" s="31">
        <v>-222004.99238347742</v>
      </c>
      <c r="E111" s="31">
        <v>8.2582582582582589</v>
      </c>
      <c r="F111" s="31">
        <v>25000</v>
      </c>
    </row>
    <row r="112" spans="1:6" x14ac:dyDescent="0.35">
      <c r="A112" s="31">
        <v>84</v>
      </c>
      <c r="B112" s="31">
        <v>342317.44208386261</v>
      </c>
      <c r="C112" s="31">
        <v>200682.55791613739</v>
      </c>
      <c r="E112" s="31">
        <v>8.3583583583583589</v>
      </c>
      <c r="F112" s="31">
        <v>25000</v>
      </c>
    </row>
    <row r="113" spans="1:6" x14ac:dyDescent="0.35">
      <c r="A113" s="31">
        <v>85</v>
      </c>
      <c r="B113" s="31">
        <v>581960.59973320831</v>
      </c>
      <c r="C113" s="31">
        <v>-505960.59973320831</v>
      </c>
      <c r="E113" s="31">
        <v>8.458458458458459</v>
      </c>
      <c r="F113" s="31">
        <v>25000</v>
      </c>
    </row>
    <row r="114" spans="1:6" x14ac:dyDescent="0.35">
      <c r="A114" s="31">
        <v>86</v>
      </c>
      <c r="B114" s="31">
        <v>1396136.5970692311</v>
      </c>
      <c r="C114" s="31">
        <v>2587863.4029307691</v>
      </c>
      <c r="E114" s="31">
        <v>8.5585585585585591</v>
      </c>
      <c r="F114" s="31">
        <v>25000</v>
      </c>
    </row>
    <row r="115" spans="1:6" x14ac:dyDescent="0.35">
      <c r="A115" s="31">
        <v>87</v>
      </c>
      <c r="B115" s="31">
        <v>1271796.5755116893</v>
      </c>
      <c r="C115" s="31">
        <v>2692203.4244883107</v>
      </c>
      <c r="E115" s="31">
        <v>8.6586586586586591</v>
      </c>
      <c r="F115" s="31">
        <v>25000</v>
      </c>
    </row>
    <row r="116" spans="1:6" x14ac:dyDescent="0.35">
      <c r="A116" s="31">
        <v>88</v>
      </c>
      <c r="B116" s="31">
        <v>887032.89998656849</v>
      </c>
      <c r="C116" s="31">
        <v>-837032.89998656849</v>
      </c>
      <c r="E116" s="31">
        <v>8.7587587587587592</v>
      </c>
      <c r="F116" s="31">
        <v>25000</v>
      </c>
    </row>
    <row r="117" spans="1:6" x14ac:dyDescent="0.35">
      <c r="A117" s="31">
        <v>89</v>
      </c>
      <c r="B117" s="31">
        <v>846392.74406959815</v>
      </c>
      <c r="C117" s="31">
        <v>-807392.74406959815</v>
      </c>
      <c r="E117" s="31">
        <v>8.8588588588588593</v>
      </c>
      <c r="F117" s="31">
        <v>25000</v>
      </c>
    </row>
    <row r="118" spans="1:6" x14ac:dyDescent="0.35">
      <c r="A118" s="31">
        <v>90</v>
      </c>
      <c r="B118" s="31">
        <v>416410.20651247713</v>
      </c>
      <c r="C118" s="31">
        <v>-296410.20651247713</v>
      </c>
      <c r="E118" s="31">
        <v>8.9589589589589593</v>
      </c>
      <c r="F118" s="31">
        <v>25000</v>
      </c>
    </row>
    <row r="119" spans="1:6" x14ac:dyDescent="0.35">
      <c r="A119" s="31">
        <v>91</v>
      </c>
      <c r="B119" s="31">
        <v>629613.99361828179</v>
      </c>
      <c r="C119" s="31">
        <v>-82613.993618281791</v>
      </c>
      <c r="E119" s="31">
        <v>9.0590590590590594</v>
      </c>
      <c r="F119" s="31">
        <v>25000</v>
      </c>
    </row>
    <row r="120" spans="1:6" x14ac:dyDescent="0.35">
      <c r="A120" s="31">
        <v>92</v>
      </c>
      <c r="B120" s="31">
        <v>990059.83019395848</v>
      </c>
      <c r="C120" s="31">
        <v>-976059.83019395848</v>
      </c>
      <c r="E120" s="31">
        <v>9.1591591591591595</v>
      </c>
      <c r="F120" s="31">
        <v>25000</v>
      </c>
    </row>
    <row r="121" spans="1:6" x14ac:dyDescent="0.35">
      <c r="A121" s="31">
        <v>93</v>
      </c>
      <c r="B121" s="31">
        <v>796145.48694067122</v>
      </c>
      <c r="C121" s="31">
        <v>-782145.48694067122</v>
      </c>
      <c r="E121" s="31">
        <v>9.2592592592592595</v>
      </c>
      <c r="F121" s="31">
        <v>25000</v>
      </c>
    </row>
    <row r="122" spans="1:6" x14ac:dyDescent="0.35">
      <c r="A122" s="31">
        <v>94</v>
      </c>
      <c r="B122" s="31">
        <v>815434.93079318805</v>
      </c>
      <c r="C122" s="31">
        <v>-75434.930793188047</v>
      </c>
      <c r="E122" s="31">
        <v>9.3593593593593596</v>
      </c>
      <c r="F122" s="31">
        <v>25000</v>
      </c>
    </row>
    <row r="123" spans="1:6" x14ac:dyDescent="0.35">
      <c r="A123" s="31">
        <v>95</v>
      </c>
      <c r="B123" s="31">
        <v>80380.092982707109</v>
      </c>
      <c r="C123" s="31">
        <v>31619.907017292891</v>
      </c>
      <c r="E123" s="31">
        <v>9.4594594594594597</v>
      </c>
      <c r="F123" s="31">
        <v>25000</v>
      </c>
    </row>
    <row r="124" spans="1:6" x14ac:dyDescent="0.35">
      <c r="A124" s="31">
        <v>96</v>
      </c>
      <c r="B124" s="31">
        <v>190556.94988112152</v>
      </c>
      <c r="C124" s="31">
        <v>-143556.94988112152</v>
      </c>
      <c r="E124" s="31">
        <v>9.5595595595595597</v>
      </c>
      <c r="F124" s="31">
        <v>25000</v>
      </c>
    </row>
    <row r="125" spans="1:6" x14ac:dyDescent="0.35">
      <c r="A125" s="31">
        <v>97</v>
      </c>
      <c r="B125" s="31">
        <v>-3357.3933721659705</v>
      </c>
      <c r="C125" s="31">
        <v>28357.393372165971</v>
      </c>
      <c r="E125" s="31">
        <v>9.6596596596596598</v>
      </c>
      <c r="F125" s="31">
        <v>25000</v>
      </c>
    </row>
    <row r="126" spans="1:6" x14ac:dyDescent="0.35">
      <c r="A126" s="31">
        <v>98</v>
      </c>
      <c r="B126" s="31">
        <v>794594.17109279358</v>
      </c>
      <c r="C126" s="31">
        <v>-759594.17109279358</v>
      </c>
      <c r="E126" s="31">
        <v>9.7597597597597598</v>
      </c>
      <c r="F126" s="31">
        <v>25000</v>
      </c>
    </row>
    <row r="127" spans="1:6" x14ac:dyDescent="0.35">
      <c r="A127" s="31">
        <v>99</v>
      </c>
      <c r="B127" s="31">
        <v>670254.14953525166</v>
      </c>
      <c r="C127" s="31">
        <v>-660254.14953525166</v>
      </c>
      <c r="E127" s="31">
        <v>9.8598598598598599</v>
      </c>
      <c r="F127" s="31">
        <v>25800</v>
      </c>
    </row>
    <row r="128" spans="1:6" x14ac:dyDescent="0.35">
      <c r="A128" s="31">
        <v>100</v>
      </c>
      <c r="B128" s="31">
        <v>704276.9737931157</v>
      </c>
      <c r="C128" s="31">
        <v>-642276.9737931157</v>
      </c>
      <c r="E128" s="31">
        <v>9.95995995995996</v>
      </c>
      <c r="F128" s="31">
        <v>26000</v>
      </c>
    </row>
    <row r="129" spans="1:6" x14ac:dyDescent="0.35">
      <c r="A129" s="31">
        <v>101</v>
      </c>
      <c r="B129" s="31">
        <v>676894.12386221765</v>
      </c>
      <c r="C129" s="31">
        <v>-611894.12386221765</v>
      </c>
      <c r="E129" s="31">
        <v>10.06006006006006</v>
      </c>
      <c r="F129" s="31">
        <v>26000</v>
      </c>
    </row>
    <row r="130" spans="1:6" x14ac:dyDescent="0.35">
      <c r="A130" s="31">
        <v>102</v>
      </c>
      <c r="B130" s="31">
        <v>205327.95100076956</v>
      </c>
      <c r="C130" s="31">
        <v>-151327.95100076956</v>
      </c>
      <c r="E130" s="31">
        <v>10.16016016016016</v>
      </c>
      <c r="F130" s="31">
        <v>26000</v>
      </c>
    </row>
    <row r="131" spans="1:6" x14ac:dyDescent="0.35">
      <c r="A131" s="31">
        <v>103</v>
      </c>
      <c r="B131" s="31">
        <v>1068807.7260783629</v>
      </c>
      <c r="C131" s="31">
        <v>-525307.7260783629</v>
      </c>
      <c r="E131" s="31">
        <v>10.26026026026026</v>
      </c>
      <c r="F131" s="31">
        <v>27000</v>
      </c>
    </row>
    <row r="132" spans="1:6" x14ac:dyDescent="0.35">
      <c r="A132" s="31">
        <v>104</v>
      </c>
      <c r="B132" s="31">
        <v>680979.03957178793</v>
      </c>
      <c r="C132" s="31">
        <v>-326979.03957178793</v>
      </c>
      <c r="E132" s="31">
        <v>10.36036036036036</v>
      </c>
      <c r="F132" s="31">
        <v>27000</v>
      </c>
    </row>
    <row r="133" spans="1:6" x14ac:dyDescent="0.35">
      <c r="A133" s="31">
        <v>105</v>
      </c>
      <c r="B133" s="31">
        <v>941326.26819860761</v>
      </c>
      <c r="C133" s="31">
        <v>578673.73180139239</v>
      </c>
      <c r="E133" s="31">
        <v>10.46046046046046</v>
      </c>
      <c r="F133" s="31">
        <v>27000</v>
      </c>
    </row>
    <row r="134" spans="1:6" x14ac:dyDescent="0.35">
      <c r="A134" s="31">
        <v>106</v>
      </c>
      <c r="B134" s="31">
        <v>622686.17568717815</v>
      </c>
      <c r="C134" s="31">
        <v>-152686.17568717815</v>
      </c>
      <c r="E134" s="31">
        <v>10.56056056056056</v>
      </c>
      <c r="F134" s="31">
        <v>27000</v>
      </c>
    </row>
    <row r="135" spans="1:6" x14ac:dyDescent="0.35">
      <c r="A135" s="31">
        <v>107</v>
      </c>
      <c r="B135" s="31">
        <v>2071261.8351102248</v>
      </c>
      <c r="C135" s="31">
        <v>1726738.1648897752</v>
      </c>
      <c r="E135" s="31">
        <v>10.66066066066066</v>
      </c>
      <c r="F135" s="31">
        <v>27500</v>
      </c>
    </row>
    <row r="136" spans="1:6" x14ac:dyDescent="0.35">
      <c r="A136" s="31">
        <v>108</v>
      </c>
      <c r="B136" s="31">
        <v>1780390.3202302938</v>
      </c>
      <c r="C136" s="31">
        <v>1813609.6797697062</v>
      </c>
      <c r="E136" s="31">
        <v>10.760760760760762</v>
      </c>
      <c r="F136" s="31">
        <v>28000</v>
      </c>
    </row>
    <row r="137" spans="1:6" x14ac:dyDescent="0.35">
      <c r="A137" s="31">
        <v>109</v>
      </c>
      <c r="B137" s="31">
        <v>1656050.2986727522</v>
      </c>
      <c r="C137" s="31">
        <v>873949.70132724778</v>
      </c>
      <c r="E137" s="31">
        <v>10.860860860860862</v>
      </c>
      <c r="F137" s="31">
        <v>28500</v>
      </c>
    </row>
    <row r="138" spans="1:6" x14ac:dyDescent="0.35">
      <c r="A138" s="31">
        <v>110</v>
      </c>
      <c r="B138" s="31">
        <v>892631.51082971483</v>
      </c>
      <c r="C138" s="31">
        <v>-839631.51082971483</v>
      </c>
      <c r="E138" s="31">
        <v>10.960960960960962</v>
      </c>
      <c r="F138" s="31">
        <v>28500</v>
      </c>
    </row>
    <row r="139" spans="1:6" x14ac:dyDescent="0.35">
      <c r="A139" s="31">
        <v>111</v>
      </c>
      <c r="B139" s="31">
        <v>505273.97206073994</v>
      </c>
      <c r="C139" s="31">
        <v>-292273.97206073994</v>
      </c>
      <c r="E139" s="31">
        <v>11.061061061061062</v>
      </c>
      <c r="F139" s="31">
        <v>29000</v>
      </c>
    </row>
    <row r="140" spans="1:6" x14ac:dyDescent="0.35">
      <c r="A140" s="31">
        <v>112</v>
      </c>
      <c r="B140" s="31">
        <v>241785.30711170676</v>
      </c>
      <c r="C140" s="31">
        <v>-39785.307111706759</v>
      </c>
      <c r="E140" s="31">
        <v>11.161161161161163</v>
      </c>
      <c r="F140" s="31">
        <v>29500</v>
      </c>
    </row>
    <row r="141" spans="1:6" x14ac:dyDescent="0.35">
      <c r="A141" s="31">
        <v>113</v>
      </c>
      <c r="B141" s="31">
        <v>192108.26572899922</v>
      </c>
      <c r="C141" s="31">
        <v>-16608.26572899922</v>
      </c>
      <c r="E141" s="31">
        <v>11.261261261261263</v>
      </c>
      <c r="F141" s="31">
        <v>29500</v>
      </c>
    </row>
    <row r="142" spans="1:6" x14ac:dyDescent="0.35">
      <c r="A142" s="31">
        <v>114</v>
      </c>
      <c r="B142" s="31">
        <v>-168337.5708466777</v>
      </c>
      <c r="C142" s="31">
        <v>176837.5708466777</v>
      </c>
      <c r="E142" s="31">
        <v>11.361361361361363</v>
      </c>
      <c r="F142" s="31">
        <v>30000</v>
      </c>
    </row>
    <row r="143" spans="1:6" x14ac:dyDescent="0.35">
      <c r="A143" s="31">
        <v>115</v>
      </c>
      <c r="B143" s="31">
        <v>264649.71430973604</v>
      </c>
      <c r="C143" s="31">
        <v>175350.28569026396</v>
      </c>
      <c r="E143" s="31">
        <v>11.461461461461463</v>
      </c>
      <c r="F143" s="31">
        <v>30000</v>
      </c>
    </row>
    <row r="144" spans="1:6" x14ac:dyDescent="0.35">
      <c r="A144" s="31">
        <v>116</v>
      </c>
      <c r="B144" s="31">
        <v>893102.65856731473</v>
      </c>
      <c r="C144" s="31">
        <v>-873102.65856731473</v>
      </c>
      <c r="E144" s="31">
        <v>11.561561561561563</v>
      </c>
      <c r="F144" s="31">
        <v>30000</v>
      </c>
    </row>
    <row r="145" spans="1:6" x14ac:dyDescent="0.35">
      <c r="A145" s="31">
        <v>117</v>
      </c>
      <c r="B145" s="31">
        <v>435699.65036499425</v>
      </c>
      <c r="C145" s="31">
        <v>-415699.65036499425</v>
      </c>
      <c r="E145" s="31">
        <v>11.661661661661663</v>
      </c>
      <c r="F145" s="31">
        <v>30000</v>
      </c>
    </row>
    <row r="146" spans="1:6" x14ac:dyDescent="0.35">
      <c r="A146" s="31">
        <v>118</v>
      </c>
      <c r="B146" s="31">
        <v>565165.95111592556</v>
      </c>
      <c r="C146" s="31">
        <v>61834.048884074437</v>
      </c>
      <c r="E146" s="31">
        <v>11.761761761761763</v>
      </c>
      <c r="F146" s="31">
        <v>30000</v>
      </c>
    </row>
    <row r="147" spans="1:6" x14ac:dyDescent="0.35">
      <c r="A147" s="31">
        <v>119</v>
      </c>
      <c r="B147" s="31">
        <v>67160.407710936459</v>
      </c>
      <c r="C147" s="31">
        <v>-39660.407710936459</v>
      </c>
      <c r="E147" s="31">
        <v>11.861861861861863</v>
      </c>
      <c r="F147" s="31">
        <v>30000</v>
      </c>
    </row>
    <row r="148" spans="1:6" x14ac:dyDescent="0.35">
      <c r="A148" s="31">
        <v>120</v>
      </c>
      <c r="B148" s="31">
        <v>437250.96621287195</v>
      </c>
      <c r="C148" s="31">
        <v>-322250.96621287195</v>
      </c>
      <c r="E148" s="31">
        <v>11.961961961961963</v>
      </c>
      <c r="F148" s="31">
        <v>30000</v>
      </c>
    </row>
    <row r="149" spans="1:6" x14ac:dyDescent="0.35">
      <c r="A149" s="31">
        <v>121</v>
      </c>
      <c r="B149" s="31">
        <v>243336.62295958446</v>
      </c>
      <c r="C149" s="31">
        <v>-163336.62295958446</v>
      </c>
      <c r="E149" s="31">
        <v>12.062062062062063</v>
      </c>
      <c r="F149" s="31">
        <v>30000</v>
      </c>
    </row>
    <row r="150" spans="1:6" x14ac:dyDescent="0.35">
      <c r="A150" s="31">
        <v>122</v>
      </c>
      <c r="B150" s="31">
        <v>683572.90281564149</v>
      </c>
      <c r="C150" s="31">
        <v>-493572.90281564149</v>
      </c>
      <c r="E150" s="31">
        <v>12.162162162162163</v>
      </c>
      <c r="F150" s="31">
        <v>30000</v>
      </c>
    </row>
    <row r="151" spans="1:6" x14ac:dyDescent="0.35">
      <c r="A151" s="31">
        <v>123</v>
      </c>
      <c r="B151" s="31">
        <v>295744.21630906698</v>
      </c>
      <c r="C151" s="31">
        <v>-105744.21630906698</v>
      </c>
      <c r="E151" s="31">
        <v>12.262262262262263</v>
      </c>
      <c r="F151" s="31">
        <v>30000</v>
      </c>
    </row>
    <row r="152" spans="1:6" x14ac:dyDescent="0.35">
      <c r="A152" s="31">
        <v>124</v>
      </c>
      <c r="B152" s="31">
        <v>456540.41006538883</v>
      </c>
      <c r="C152" s="31">
        <v>-401540.41006538883</v>
      </c>
      <c r="E152" s="31">
        <v>12.362362362362363</v>
      </c>
      <c r="F152" s="31">
        <v>30500</v>
      </c>
    </row>
    <row r="153" spans="1:6" x14ac:dyDescent="0.35">
      <c r="A153" s="31">
        <v>125</v>
      </c>
      <c r="B153" s="31">
        <v>165668.89518545789</v>
      </c>
      <c r="C153" s="31">
        <v>-120668.89518545789</v>
      </c>
      <c r="E153" s="31">
        <v>12.462462462462463</v>
      </c>
      <c r="F153" s="31">
        <v>31000</v>
      </c>
    </row>
    <row r="154" spans="1:6" x14ac:dyDescent="0.35">
      <c r="A154" s="31">
        <v>126</v>
      </c>
      <c r="B154" s="31">
        <v>1643400.829147201</v>
      </c>
      <c r="C154" s="31">
        <v>1150599.170852799</v>
      </c>
      <c r="E154" s="31">
        <v>12.562562562562563</v>
      </c>
      <c r="F154" s="31">
        <v>31000</v>
      </c>
    </row>
    <row r="155" spans="1:6" x14ac:dyDescent="0.35">
      <c r="A155" s="31">
        <v>127</v>
      </c>
      <c r="B155" s="31">
        <v>1808381.0066217128</v>
      </c>
      <c r="C155" s="31">
        <v>-1408381.0066217128</v>
      </c>
      <c r="E155" s="31">
        <v>12.662662662662663</v>
      </c>
      <c r="F155" s="31">
        <v>31500</v>
      </c>
    </row>
    <row r="156" spans="1:6" x14ac:dyDescent="0.35">
      <c r="A156" s="31">
        <v>128</v>
      </c>
      <c r="B156" s="31">
        <v>1447935.1700460357</v>
      </c>
      <c r="C156" s="31">
        <v>-827935.17004603567</v>
      </c>
      <c r="E156" s="31">
        <v>12.762762762762764</v>
      </c>
      <c r="F156" s="31">
        <v>31500</v>
      </c>
    </row>
    <row r="157" spans="1:6" x14ac:dyDescent="0.35">
      <c r="A157" s="31">
        <v>129</v>
      </c>
      <c r="B157" s="31">
        <v>1129680.8052352068</v>
      </c>
      <c r="C157" s="31">
        <v>1400319.1947647932</v>
      </c>
      <c r="E157" s="31">
        <v>12.862862862862864</v>
      </c>
      <c r="F157" s="31">
        <v>32000</v>
      </c>
    </row>
    <row r="158" spans="1:6" x14ac:dyDescent="0.35">
      <c r="A158" s="31">
        <v>130</v>
      </c>
      <c r="B158" s="31">
        <v>514918.69398699858</v>
      </c>
      <c r="C158" s="31">
        <v>-454918.69398699858</v>
      </c>
      <c r="E158" s="31">
        <v>12.962962962962964</v>
      </c>
      <c r="F158" s="31">
        <v>32000</v>
      </c>
    </row>
    <row r="159" spans="1:6" x14ac:dyDescent="0.35">
      <c r="A159" s="31">
        <v>131</v>
      </c>
      <c r="B159" s="31">
        <v>1263665.5487190071</v>
      </c>
      <c r="C159" s="31">
        <v>-1223665.5487190071</v>
      </c>
      <c r="E159" s="31">
        <v>13.063063063063064</v>
      </c>
      <c r="F159" s="31">
        <v>32000</v>
      </c>
    </row>
    <row r="160" spans="1:6" x14ac:dyDescent="0.35">
      <c r="A160" s="31">
        <v>132</v>
      </c>
      <c r="B160" s="31">
        <v>580880.43162293069</v>
      </c>
      <c r="C160" s="31">
        <v>-469880.43162293069</v>
      </c>
      <c r="E160" s="31">
        <v>13.163163163163164</v>
      </c>
      <c r="F160" s="31">
        <v>32400</v>
      </c>
    </row>
    <row r="161" spans="1:6" x14ac:dyDescent="0.35">
      <c r="A161" s="31">
        <v>133</v>
      </c>
      <c r="B161" s="31">
        <v>938831.47296337306</v>
      </c>
      <c r="C161" s="31">
        <v>-477831.47296337306</v>
      </c>
      <c r="E161" s="31">
        <v>13.263263263263264</v>
      </c>
      <c r="F161" s="31">
        <v>33000</v>
      </c>
    </row>
    <row r="162" spans="1:6" x14ac:dyDescent="0.35">
      <c r="A162" s="31">
        <v>134</v>
      </c>
      <c r="B162" s="31">
        <v>137900.3175539597</v>
      </c>
      <c r="C162" s="31">
        <v>-112900.3175539597</v>
      </c>
      <c r="E162" s="31">
        <v>13.363363363363364</v>
      </c>
      <c r="F162" s="31">
        <v>33000</v>
      </c>
    </row>
    <row r="163" spans="1:6" x14ac:dyDescent="0.35">
      <c r="A163" s="31">
        <v>135</v>
      </c>
      <c r="B163" s="31">
        <v>-152971.19732597153</v>
      </c>
      <c r="C163" s="31">
        <v>192971.19732597153</v>
      </c>
      <c r="E163" s="31">
        <v>13.463463463463464</v>
      </c>
      <c r="F163" s="31">
        <v>33000</v>
      </c>
    </row>
    <row r="164" spans="1:6" x14ac:dyDescent="0.35">
      <c r="A164" s="31">
        <v>136</v>
      </c>
      <c r="B164" s="31">
        <v>1032213.6812445048</v>
      </c>
      <c r="C164" s="31">
        <v>436786.31875549525</v>
      </c>
      <c r="E164" s="31">
        <v>13.563563563563564</v>
      </c>
      <c r="F164" s="31">
        <v>34000</v>
      </c>
    </row>
    <row r="165" spans="1:6" x14ac:dyDescent="0.35">
      <c r="A165" s="31">
        <v>137</v>
      </c>
      <c r="B165" s="31">
        <v>186981.98653560944</v>
      </c>
      <c r="C165" s="31">
        <v>1636018.0134643905</v>
      </c>
      <c r="E165" s="31">
        <v>13.663663663663664</v>
      </c>
      <c r="F165" s="31">
        <v>35000</v>
      </c>
    </row>
    <row r="166" spans="1:6" x14ac:dyDescent="0.35">
      <c r="A166" s="31">
        <v>138</v>
      </c>
      <c r="B166" s="31">
        <v>1192067.5795256267</v>
      </c>
      <c r="C166" s="31">
        <v>-947067.57952562673</v>
      </c>
      <c r="E166" s="31">
        <v>13.763763763763764</v>
      </c>
      <c r="F166" s="31">
        <v>35000</v>
      </c>
    </row>
    <row r="167" spans="1:6" x14ac:dyDescent="0.35">
      <c r="A167" s="31">
        <v>139</v>
      </c>
      <c r="B167" s="31">
        <v>538863.26929530548</v>
      </c>
      <c r="C167" s="31">
        <v>-471863.26929530548</v>
      </c>
      <c r="E167" s="31">
        <v>13.863863863863864</v>
      </c>
      <c r="F167" s="31">
        <v>35000</v>
      </c>
    </row>
    <row r="168" spans="1:6" x14ac:dyDescent="0.35">
      <c r="A168" s="31">
        <v>140</v>
      </c>
      <c r="B168" s="31">
        <v>578385.63638769614</v>
      </c>
      <c r="C168" s="31">
        <v>-431785.63638769614</v>
      </c>
      <c r="E168" s="31">
        <v>13.963963963963964</v>
      </c>
      <c r="F168" s="31">
        <v>35000</v>
      </c>
    </row>
    <row r="169" spans="1:6" x14ac:dyDescent="0.35">
      <c r="A169" s="31">
        <v>141</v>
      </c>
      <c r="B169" s="31">
        <v>330649.07265996962</v>
      </c>
      <c r="C169" s="31">
        <v>-314449.07265996962</v>
      </c>
      <c r="E169" s="31">
        <v>14.064064064064064</v>
      </c>
      <c r="F169" s="31">
        <v>35000</v>
      </c>
    </row>
    <row r="170" spans="1:6" x14ac:dyDescent="0.35">
      <c r="A170" s="31">
        <v>142</v>
      </c>
      <c r="B170" s="31">
        <v>1639825.8658016887</v>
      </c>
      <c r="C170" s="31">
        <v>-957825.86580168875</v>
      </c>
      <c r="E170" s="31">
        <v>14.164164164164164</v>
      </c>
      <c r="F170" s="31">
        <v>35000</v>
      </c>
    </row>
    <row r="171" spans="1:6" x14ac:dyDescent="0.35">
      <c r="A171" s="31">
        <v>143</v>
      </c>
      <c r="B171" s="31">
        <v>629613.99361828179</v>
      </c>
      <c r="C171" s="31">
        <v>-559613.99361828179</v>
      </c>
      <c r="E171" s="31">
        <v>14.264264264264265</v>
      </c>
      <c r="F171" s="31">
        <v>36000</v>
      </c>
    </row>
    <row r="172" spans="1:6" x14ac:dyDescent="0.35">
      <c r="A172" s="31">
        <v>144</v>
      </c>
      <c r="B172" s="31">
        <v>1211357.023378144</v>
      </c>
      <c r="C172" s="31">
        <v>-911357.02337814402</v>
      </c>
      <c r="E172" s="31">
        <v>14.364364364364365</v>
      </c>
      <c r="F172" s="31">
        <v>36000</v>
      </c>
    </row>
    <row r="173" spans="1:6" x14ac:dyDescent="0.35">
      <c r="A173" s="31">
        <v>145</v>
      </c>
      <c r="B173" s="31">
        <v>1100236.6870923729</v>
      </c>
      <c r="C173" s="31">
        <v>-792236.68709237291</v>
      </c>
      <c r="E173" s="31">
        <v>14.464464464464465</v>
      </c>
      <c r="F173" s="31">
        <v>36000</v>
      </c>
    </row>
    <row r="174" spans="1:6" x14ac:dyDescent="0.35">
      <c r="A174" s="31">
        <v>146</v>
      </c>
      <c r="B174" s="31">
        <v>955999.38522179308</v>
      </c>
      <c r="C174" s="31">
        <v>-425999.38522179308</v>
      </c>
      <c r="E174" s="31">
        <v>14.564564564564565</v>
      </c>
      <c r="F174" s="31">
        <v>36000</v>
      </c>
    </row>
    <row r="175" spans="1:6" x14ac:dyDescent="0.35">
      <c r="A175" s="31">
        <v>147</v>
      </c>
      <c r="B175" s="31">
        <v>637235.06804690568</v>
      </c>
      <c r="C175" s="31">
        <v>-217235.06804690568</v>
      </c>
      <c r="E175" s="31">
        <v>14.664664664664665</v>
      </c>
      <c r="F175" s="31">
        <v>36000</v>
      </c>
    </row>
    <row r="176" spans="1:6" x14ac:dyDescent="0.35">
      <c r="A176" s="31">
        <v>148</v>
      </c>
      <c r="B176" s="31">
        <v>346363.55316697474</v>
      </c>
      <c r="C176" s="31">
        <v>-316363.55316697474</v>
      </c>
      <c r="E176" s="31">
        <v>14.764764764764765</v>
      </c>
      <c r="F176" s="31">
        <v>37000</v>
      </c>
    </row>
    <row r="177" spans="1:6" x14ac:dyDescent="0.35">
      <c r="A177" s="31">
        <v>149</v>
      </c>
      <c r="B177" s="31">
        <v>165668.89518545789</v>
      </c>
      <c r="C177" s="31">
        <v>-130668.89518545789</v>
      </c>
      <c r="E177" s="31">
        <v>14.864864864864865</v>
      </c>
      <c r="F177" s="31">
        <v>37000</v>
      </c>
    </row>
    <row r="178" spans="1:6" x14ac:dyDescent="0.35">
      <c r="A178" s="31">
        <v>150</v>
      </c>
      <c r="B178" s="31">
        <v>1075820.9640464662</v>
      </c>
      <c r="C178" s="31">
        <v>59179.035953533836</v>
      </c>
      <c r="E178" s="31">
        <v>14.964964964964965</v>
      </c>
      <c r="F178" s="31">
        <v>37000</v>
      </c>
    </row>
    <row r="179" spans="1:6" x14ac:dyDescent="0.35">
      <c r="A179" s="31">
        <v>151</v>
      </c>
      <c r="B179" s="31">
        <v>701211.96281166165</v>
      </c>
      <c r="C179" s="31">
        <v>-241211.96281166165</v>
      </c>
      <c r="E179" s="31">
        <v>15.065065065065067</v>
      </c>
      <c r="F179" s="31">
        <v>37000</v>
      </c>
    </row>
    <row r="180" spans="1:6" x14ac:dyDescent="0.35">
      <c r="A180" s="31">
        <v>152</v>
      </c>
      <c r="B180" s="31">
        <v>1365748.9995390405</v>
      </c>
      <c r="C180" s="31">
        <v>578251.00046095951</v>
      </c>
      <c r="E180" s="31">
        <v>15.165165165165167</v>
      </c>
      <c r="F180" s="31">
        <v>37500</v>
      </c>
    </row>
    <row r="181" spans="1:6" x14ac:dyDescent="0.35">
      <c r="A181" s="31">
        <v>153</v>
      </c>
      <c r="B181" s="31">
        <v>292640.40070115478</v>
      </c>
      <c r="C181" s="31">
        <v>-7640.4007011547801</v>
      </c>
      <c r="E181" s="31">
        <v>15.265265265265267</v>
      </c>
      <c r="F181" s="31">
        <v>37500</v>
      </c>
    </row>
    <row r="182" spans="1:6" x14ac:dyDescent="0.35">
      <c r="A182" s="31">
        <v>154</v>
      </c>
      <c r="B182" s="31">
        <v>195683.22907451127</v>
      </c>
      <c r="C182" s="31">
        <v>89316.77092548873</v>
      </c>
      <c r="E182" s="31">
        <v>15.365365365365367</v>
      </c>
      <c r="F182" s="31">
        <v>38000</v>
      </c>
    </row>
    <row r="183" spans="1:6" x14ac:dyDescent="0.35">
      <c r="A183" s="31">
        <v>155</v>
      </c>
      <c r="B183" s="31">
        <v>1278436.5498386552</v>
      </c>
      <c r="C183" s="31">
        <v>128063.45016134484</v>
      </c>
      <c r="E183" s="31">
        <v>15.465465465465467</v>
      </c>
      <c r="F183" s="31">
        <v>38000</v>
      </c>
    </row>
    <row r="184" spans="1:6" x14ac:dyDescent="0.35">
      <c r="A184" s="31">
        <v>156</v>
      </c>
      <c r="B184" s="31">
        <v>1208862.2281429097</v>
      </c>
      <c r="C184" s="31">
        <v>926137.77185709029</v>
      </c>
      <c r="E184" s="31">
        <v>15.565565565565567</v>
      </c>
      <c r="F184" s="31">
        <v>38000</v>
      </c>
    </row>
    <row r="185" spans="1:6" x14ac:dyDescent="0.35">
      <c r="A185" s="31">
        <v>157</v>
      </c>
      <c r="B185" s="31">
        <v>877388.17806030985</v>
      </c>
      <c r="C185" s="31">
        <v>2620611.82193969</v>
      </c>
      <c r="E185" s="31">
        <v>15.665665665665667</v>
      </c>
      <c r="F185" s="31">
        <v>38500</v>
      </c>
    </row>
    <row r="186" spans="1:6" x14ac:dyDescent="0.35">
      <c r="A186" s="31">
        <v>158</v>
      </c>
      <c r="B186" s="31">
        <v>1341333.2764931337</v>
      </c>
      <c r="C186" s="31">
        <v>-1278333.2764931337</v>
      </c>
      <c r="E186" s="31">
        <v>15.765765765765767</v>
      </c>
      <c r="F186" s="31">
        <v>38500</v>
      </c>
    </row>
    <row r="187" spans="1:6" x14ac:dyDescent="0.35">
      <c r="A187" s="31">
        <v>159</v>
      </c>
      <c r="B187" s="31">
        <v>1147418.9332398463</v>
      </c>
      <c r="C187" s="31">
        <v>-1099418.9332398463</v>
      </c>
      <c r="E187" s="31">
        <v>15.865865865865867</v>
      </c>
      <c r="F187" s="31">
        <v>39000</v>
      </c>
    </row>
    <row r="188" spans="1:6" x14ac:dyDescent="0.35">
      <c r="A188" s="31">
        <v>160</v>
      </c>
      <c r="B188" s="31">
        <v>771866.45261768508</v>
      </c>
      <c r="C188" s="31">
        <v>-741866.45261768508</v>
      </c>
      <c r="E188" s="31">
        <v>15.965965965965967</v>
      </c>
      <c r="F188" s="31">
        <v>39500</v>
      </c>
    </row>
    <row r="189" spans="1:6" x14ac:dyDescent="0.35">
      <c r="A189" s="31">
        <v>161</v>
      </c>
      <c r="B189" s="31">
        <v>1081890.7226272125</v>
      </c>
      <c r="C189" s="31">
        <v>-1061390.7226272125</v>
      </c>
      <c r="E189" s="31">
        <v>16.066066066066067</v>
      </c>
      <c r="F189" s="31">
        <v>39500</v>
      </c>
    </row>
    <row r="190" spans="1:6" x14ac:dyDescent="0.35">
      <c r="A190" s="31">
        <v>162</v>
      </c>
      <c r="B190" s="31">
        <v>509792.41479360877</v>
      </c>
      <c r="C190" s="31">
        <v>-470292.41479360877</v>
      </c>
      <c r="E190" s="31">
        <v>16.166166166166168</v>
      </c>
      <c r="F190" s="31">
        <v>40000</v>
      </c>
    </row>
    <row r="191" spans="1:6" x14ac:dyDescent="0.35">
      <c r="A191" s="31">
        <v>163</v>
      </c>
      <c r="B191" s="31">
        <v>540277.89642026194</v>
      </c>
      <c r="C191" s="31">
        <v>-500277.89642026194</v>
      </c>
      <c r="E191" s="31">
        <v>16.266266266266268</v>
      </c>
      <c r="F191" s="31">
        <v>40000</v>
      </c>
    </row>
    <row r="192" spans="1:6" x14ac:dyDescent="0.35">
      <c r="A192" s="31">
        <v>164</v>
      </c>
      <c r="B192" s="31">
        <v>346363.55316697474</v>
      </c>
      <c r="C192" s="31">
        <v>-319363.55316697474</v>
      </c>
      <c r="E192" s="31">
        <v>16.366366366366368</v>
      </c>
      <c r="F192" s="31">
        <v>40000</v>
      </c>
    </row>
    <row r="193" spans="1:6" x14ac:dyDescent="0.35">
      <c r="A193" s="31">
        <v>165</v>
      </c>
      <c r="B193" s="31">
        <v>82874.888217941552</v>
      </c>
      <c r="C193" s="31">
        <v>-71374.888217941552</v>
      </c>
      <c r="E193" s="31">
        <v>16.466466466466468</v>
      </c>
      <c r="F193" s="31">
        <v>40000</v>
      </c>
    </row>
    <row r="194" spans="1:6" x14ac:dyDescent="0.35">
      <c r="A194" s="31">
        <v>166</v>
      </c>
      <c r="B194" s="31">
        <v>1023512.4387056029</v>
      </c>
      <c r="C194" s="31">
        <v>882487.56129439711</v>
      </c>
      <c r="E194" s="31">
        <v>16.566566566566568</v>
      </c>
      <c r="F194" s="31">
        <v>40000</v>
      </c>
    </row>
    <row r="195" spans="1:6" x14ac:dyDescent="0.35">
      <c r="A195" s="31">
        <v>167</v>
      </c>
      <c r="B195" s="31">
        <v>317429.38738819899</v>
      </c>
      <c r="C195" s="31">
        <v>2570.6126118010143</v>
      </c>
      <c r="E195" s="31">
        <v>16.666666666666668</v>
      </c>
      <c r="F195" s="31">
        <v>40000</v>
      </c>
    </row>
    <row r="196" spans="1:6" x14ac:dyDescent="0.35">
      <c r="A196" s="31">
        <v>168</v>
      </c>
      <c r="B196" s="31">
        <v>1605765.4208295234</v>
      </c>
      <c r="C196" s="31">
        <v>-1538765.4208295234</v>
      </c>
      <c r="E196" s="31">
        <v>16.766766766766768</v>
      </c>
      <c r="F196" s="31">
        <v>40000</v>
      </c>
    </row>
    <row r="197" spans="1:6" x14ac:dyDescent="0.35">
      <c r="A197" s="31">
        <v>169</v>
      </c>
      <c r="B197" s="31">
        <v>1384468.227645338</v>
      </c>
      <c r="C197" s="31">
        <v>-1328468.227645338</v>
      </c>
      <c r="E197" s="31">
        <v>16.866866866866868</v>
      </c>
      <c r="F197" s="31">
        <v>40000</v>
      </c>
    </row>
    <row r="198" spans="1:6" x14ac:dyDescent="0.35">
      <c r="A198" s="31">
        <v>170</v>
      </c>
      <c r="B198" s="31">
        <v>1083442.0384750902</v>
      </c>
      <c r="C198" s="31">
        <v>431557.96152490983</v>
      </c>
      <c r="E198" s="31">
        <v>16.966966966966968</v>
      </c>
      <c r="F198" s="31">
        <v>40000</v>
      </c>
    </row>
    <row r="199" spans="1:6" x14ac:dyDescent="0.35">
      <c r="A199" s="31">
        <v>171</v>
      </c>
      <c r="B199" s="31">
        <v>695613.35196851543</v>
      </c>
      <c r="C199" s="31">
        <v>-140613.35196851543</v>
      </c>
      <c r="E199" s="31">
        <v>17.067067067067068</v>
      </c>
      <c r="F199" s="31">
        <v>40000</v>
      </c>
    </row>
    <row r="200" spans="1:6" x14ac:dyDescent="0.35">
      <c r="A200" s="31">
        <v>172</v>
      </c>
      <c r="B200" s="31">
        <v>567660.74635115999</v>
      </c>
      <c r="C200" s="31">
        <v>-496660.74635115999</v>
      </c>
      <c r="E200" s="31">
        <v>17.167167167167168</v>
      </c>
      <c r="F200" s="31">
        <v>40000</v>
      </c>
    </row>
    <row r="201" spans="1:6" x14ac:dyDescent="0.35">
      <c r="A201" s="31">
        <v>173</v>
      </c>
      <c r="B201" s="31">
        <v>443320.72479361849</v>
      </c>
      <c r="C201" s="31">
        <v>-408320.72479361849</v>
      </c>
      <c r="E201" s="31">
        <v>17.267267267267268</v>
      </c>
      <c r="F201" s="31">
        <v>40000</v>
      </c>
    </row>
    <row r="202" spans="1:6" x14ac:dyDescent="0.35">
      <c r="A202" s="31">
        <v>174</v>
      </c>
      <c r="B202" s="31">
        <v>-41465.133339600245</v>
      </c>
      <c r="C202" s="31">
        <v>66465.133339600245</v>
      </c>
      <c r="E202" s="31">
        <v>17.367367367367368</v>
      </c>
      <c r="F202" s="31">
        <v>40000</v>
      </c>
    </row>
    <row r="203" spans="1:6" x14ac:dyDescent="0.35">
      <c r="A203" s="31">
        <v>175</v>
      </c>
      <c r="B203" s="31">
        <v>1529649.0089032743</v>
      </c>
      <c r="C203" s="31">
        <v>-1481649.0089032743</v>
      </c>
      <c r="E203" s="31">
        <v>17.467467467467468</v>
      </c>
      <c r="F203" s="31">
        <v>40000</v>
      </c>
    </row>
    <row r="204" spans="1:6" x14ac:dyDescent="0.35">
      <c r="A204" s="31">
        <v>176</v>
      </c>
      <c r="B204" s="31">
        <v>1141820.3223966998</v>
      </c>
      <c r="C204" s="31">
        <v>-1104820.3223966998</v>
      </c>
      <c r="E204" s="31">
        <v>17.567567567567568</v>
      </c>
      <c r="F204" s="31">
        <v>40000</v>
      </c>
    </row>
    <row r="205" spans="1:6" x14ac:dyDescent="0.35">
      <c r="A205" s="31">
        <v>177</v>
      </c>
      <c r="B205" s="31">
        <v>897621.10130018368</v>
      </c>
      <c r="C205" s="31">
        <v>-153621.10130018368</v>
      </c>
      <c r="E205" s="31">
        <v>17.667667667667668</v>
      </c>
      <c r="F205" s="31">
        <v>40000</v>
      </c>
    </row>
    <row r="206" spans="1:6" x14ac:dyDescent="0.35">
      <c r="A206" s="31">
        <v>178</v>
      </c>
      <c r="B206" s="31">
        <v>870238.25136928563</v>
      </c>
      <c r="C206" s="31">
        <v>-460438.25136928563</v>
      </c>
      <c r="E206" s="31">
        <v>17.767767767767769</v>
      </c>
      <c r="F206" s="31">
        <v>40500</v>
      </c>
    </row>
    <row r="207" spans="1:6" x14ac:dyDescent="0.35">
      <c r="A207" s="31">
        <v>179</v>
      </c>
      <c r="B207" s="31">
        <v>606749.58642025245</v>
      </c>
      <c r="C207" s="31">
        <v>-461749.58642025245</v>
      </c>
      <c r="E207" s="31">
        <v>17.867867867867869</v>
      </c>
      <c r="F207" s="31">
        <v>41000</v>
      </c>
    </row>
    <row r="208" spans="1:6" x14ac:dyDescent="0.35">
      <c r="A208" s="31">
        <v>180</v>
      </c>
      <c r="B208" s="31">
        <v>1684984.4644515277</v>
      </c>
      <c r="C208" s="31">
        <v>-583984.46445152769</v>
      </c>
      <c r="E208" s="31">
        <v>17.967967967967969</v>
      </c>
      <c r="F208" s="31">
        <v>41000</v>
      </c>
    </row>
    <row r="209" spans="1:6" x14ac:dyDescent="0.35">
      <c r="A209" s="31">
        <v>181</v>
      </c>
      <c r="B209" s="31">
        <v>1510359.5650507573</v>
      </c>
      <c r="C209" s="31">
        <v>-805359.56505075726</v>
      </c>
      <c r="E209" s="31">
        <v>18.068068068068069</v>
      </c>
      <c r="F209" s="31">
        <v>41000</v>
      </c>
    </row>
    <row r="210" spans="1:6" x14ac:dyDescent="0.35">
      <c r="A210" s="31">
        <v>182</v>
      </c>
      <c r="B210" s="31">
        <v>1246870.9001017243</v>
      </c>
      <c r="C210" s="31">
        <v>-729870.90010172431</v>
      </c>
      <c r="E210" s="31">
        <v>18.168168168168169</v>
      </c>
      <c r="F210" s="31">
        <v>41500</v>
      </c>
    </row>
    <row r="211" spans="1:6" x14ac:dyDescent="0.35">
      <c r="A211" s="31">
        <v>183</v>
      </c>
      <c r="B211" s="31">
        <v>1888543.5296310736</v>
      </c>
      <c r="C211" s="31">
        <v>3611456.4703689264</v>
      </c>
      <c r="E211" s="31">
        <v>18.268268268268269</v>
      </c>
      <c r="F211" s="31">
        <v>42000</v>
      </c>
    </row>
    <row r="212" spans="1:6" x14ac:dyDescent="0.35">
      <c r="A212" s="31">
        <v>184</v>
      </c>
      <c r="B212" s="31">
        <v>518493.65733251057</v>
      </c>
      <c r="C212" s="31">
        <v>471506.34266748943</v>
      </c>
      <c r="E212" s="31">
        <v>18.368368368368369</v>
      </c>
      <c r="F212" s="31">
        <v>42000</v>
      </c>
    </row>
    <row r="213" spans="1:6" x14ac:dyDescent="0.35">
      <c r="A213" s="31">
        <v>185</v>
      </c>
      <c r="B213" s="31">
        <v>926121.7400556606</v>
      </c>
      <c r="C213" s="31">
        <v>-854121.7400556606</v>
      </c>
      <c r="E213" s="31">
        <v>18.468468468468469</v>
      </c>
      <c r="F213" s="31">
        <v>43000</v>
      </c>
    </row>
    <row r="214" spans="1:6" x14ac:dyDescent="0.35">
      <c r="A214" s="31">
        <v>186</v>
      </c>
      <c r="B214" s="31">
        <v>531713.34260428126</v>
      </c>
      <c r="C214" s="31">
        <v>-167713.34260428126</v>
      </c>
      <c r="E214" s="31">
        <v>18.568568568568569</v>
      </c>
      <c r="F214" s="31">
        <v>43000</v>
      </c>
    </row>
    <row r="215" spans="1:6" x14ac:dyDescent="0.35">
      <c r="A215" s="31">
        <v>187</v>
      </c>
      <c r="B215" s="31">
        <v>1096661.7237468609</v>
      </c>
      <c r="C215" s="31">
        <v>1057338.2762531391</v>
      </c>
      <c r="E215" s="31">
        <v>18.668668668668669</v>
      </c>
      <c r="F215" s="31">
        <v>43000</v>
      </c>
    </row>
    <row r="216" spans="1:6" x14ac:dyDescent="0.35">
      <c r="A216" s="31">
        <v>188</v>
      </c>
      <c r="B216" s="31">
        <v>983990.071613212</v>
      </c>
      <c r="C216" s="31">
        <v>531009.928386788</v>
      </c>
      <c r="E216" s="31">
        <v>18.768768768768769</v>
      </c>
      <c r="F216" s="31">
        <v>43000</v>
      </c>
    </row>
    <row r="217" spans="1:6" x14ac:dyDescent="0.35">
      <c r="A217" s="31">
        <v>189</v>
      </c>
      <c r="B217" s="31">
        <v>623544.23503753531</v>
      </c>
      <c r="C217" s="31">
        <v>146455.76496246469</v>
      </c>
      <c r="E217" s="31">
        <v>18.868868868868869</v>
      </c>
      <c r="F217" s="31">
        <v>44000</v>
      </c>
    </row>
    <row r="218" spans="1:6" x14ac:dyDescent="0.35">
      <c r="A218" s="31">
        <v>190</v>
      </c>
      <c r="B218" s="31">
        <v>1133689.2956040173</v>
      </c>
      <c r="C218" s="31">
        <v>-1068689.2956040173</v>
      </c>
      <c r="E218" s="31">
        <v>18.968968968968969</v>
      </c>
      <c r="F218" s="31">
        <v>44000</v>
      </c>
    </row>
    <row r="219" spans="1:6" x14ac:dyDescent="0.35">
      <c r="A219" s="31">
        <v>191</v>
      </c>
      <c r="B219" s="31">
        <v>919542.029110856</v>
      </c>
      <c r="C219" s="31">
        <v>638457.970889144</v>
      </c>
      <c r="E219" s="31">
        <v>19.069069069069069</v>
      </c>
      <c r="F219" s="31">
        <v>45000</v>
      </c>
    </row>
    <row r="220" spans="1:6" x14ac:dyDescent="0.35">
      <c r="A220" s="31">
        <v>192</v>
      </c>
      <c r="B220" s="31">
        <v>171267.50602860434</v>
      </c>
      <c r="C220" s="31">
        <v>248732.49397139566</v>
      </c>
      <c r="E220" s="31">
        <v>19.169169169169169</v>
      </c>
      <c r="F220" s="31">
        <v>45000</v>
      </c>
    </row>
    <row r="221" spans="1:6" x14ac:dyDescent="0.35">
      <c r="A221" s="31">
        <v>193</v>
      </c>
      <c r="B221" s="31">
        <v>1079395.9273919782</v>
      </c>
      <c r="C221" s="31">
        <v>-625395.92739197821</v>
      </c>
      <c r="E221" s="31">
        <v>19.26926926926927</v>
      </c>
      <c r="F221" s="31">
        <v>45000</v>
      </c>
    </row>
    <row r="222" spans="1:6" x14ac:dyDescent="0.35">
      <c r="A222" s="31">
        <v>194</v>
      </c>
      <c r="B222" s="31">
        <v>692137.45663162251</v>
      </c>
      <c r="C222" s="31">
        <v>-444137.45663162251</v>
      </c>
      <c r="E222" s="31">
        <v>19.36936936936937</v>
      </c>
      <c r="F222" s="31">
        <v>45000</v>
      </c>
    </row>
    <row r="223" spans="1:6" x14ac:dyDescent="0.35">
      <c r="A223" s="31">
        <v>195</v>
      </c>
      <c r="B223" s="31">
        <v>401265.94175169151</v>
      </c>
      <c r="C223" s="31">
        <v>-163265.94175169151</v>
      </c>
      <c r="E223" s="31">
        <v>19.46946946946947</v>
      </c>
      <c r="F223" s="31">
        <v>45000</v>
      </c>
    </row>
    <row r="224" spans="1:6" x14ac:dyDescent="0.35">
      <c r="A224" s="31">
        <v>196</v>
      </c>
      <c r="B224" s="31">
        <v>809365.17221244157</v>
      </c>
      <c r="C224" s="31">
        <v>-674365.17221244157</v>
      </c>
      <c r="E224" s="31">
        <v>19.56956956956957</v>
      </c>
      <c r="F224" s="31">
        <v>47000</v>
      </c>
    </row>
    <row r="225" spans="1:6" x14ac:dyDescent="0.35">
      <c r="A225" s="31">
        <v>197</v>
      </c>
      <c r="B225" s="31">
        <v>227622.14245257937</v>
      </c>
      <c r="C225" s="31">
        <v>-212622.14245257937</v>
      </c>
      <c r="E225" s="31">
        <v>19.66966966966967</v>
      </c>
      <c r="F225" s="31">
        <v>47000</v>
      </c>
    </row>
    <row r="226" spans="1:6" x14ac:dyDescent="0.35">
      <c r="A226" s="31">
        <v>198</v>
      </c>
      <c r="B226" s="31">
        <v>355537.12735563319</v>
      </c>
      <c r="C226" s="31">
        <v>-269537.12735563319</v>
      </c>
      <c r="E226" s="31">
        <v>19.76976976976977</v>
      </c>
      <c r="F226" s="31">
        <v>47000</v>
      </c>
    </row>
    <row r="227" spans="1:6" x14ac:dyDescent="0.35">
      <c r="A227" s="31">
        <v>199</v>
      </c>
      <c r="B227" s="31">
        <v>231197.10579809145</v>
      </c>
      <c r="C227" s="31">
        <v>-225197.10579809145</v>
      </c>
      <c r="E227" s="31">
        <v>19.86986986986987</v>
      </c>
      <c r="F227" s="31">
        <v>48000</v>
      </c>
    </row>
    <row r="228" spans="1:6" x14ac:dyDescent="0.35">
      <c r="A228" s="31">
        <v>200</v>
      </c>
      <c r="B228" s="31">
        <v>1098685.3712444953</v>
      </c>
      <c r="C228" s="31">
        <v>-891185.37124449527</v>
      </c>
      <c r="E228" s="31">
        <v>19.96996996996997</v>
      </c>
      <c r="F228" s="31">
        <v>48000</v>
      </c>
    </row>
    <row r="229" spans="1:6" x14ac:dyDescent="0.35">
      <c r="A229" s="31">
        <v>201</v>
      </c>
      <c r="B229" s="31">
        <v>1892118.4929765859</v>
      </c>
      <c r="C229" s="31">
        <v>61881.507023414131</v>
      </c>
      <c r="E229" s="31">
        <v>20.07007007007007</v>
      </c>
      <c r="F229" s="31">
        <v>48500</v>
      </c>
    </row>
    <row r="230" spans="1:6" x14ac:dyDescent="0.35">
      <c r="A230" s="31">
        <v>202</v>
      </c>
      <c r="B230" s="31">
        <v>1296174.6778432946</v>
      </c>
      <c r="C230" s="31">
        <v>-616174.67784329457</v>
      </c>
      <c r="E230" s="31">
        <v>20.17017017017017</v>
      </c>
      <c r="F230" s="31">
        <v>48600</v>
      </c>
    </row>
    <row r="231" spans="1:6" x14ac:dyDescent="0.35">
      <c r="A231" s="31">
        <v>203</v>
      </c>
      <c r="B231" s="31">
        <v>1005303.1629633635</v>
      </c>
      <c r="C231" s="31">
        <v>434696.83703663654</v>
      </c>
      <c r="E231" s="31">
        <v>20.27027027027027</v>
      </c>
      <c r="F231" s="31">
        <v>49000</v>
      </c>
    </row>
    <row r="232" spans="1:6" x14ac:dyDescent="0.35">
      <c r="A232" s="31">
        <v>204</v>
      </c>
      <c r="B232" s="31">
        <v>423560.13320350123</v>
      </c>
      <c r="C232" s="31">
        <v>306039.86679649877</v>
      </c>
      <c r="E232" s="31">
        <v>20.37037037037037</v>
      </c>
      <c r="F232" s="31">
        <v>49500</v>
      </c>
    </row>
    <row r="233" spans="1:6" x14ac:dyDescent="0.35">
      <c r="A233" s="31">
        <v>205</v>
      </c>
      <c r="B233" s="31">
        <v>400185.77364141378</v>
      </c>
      <c r="C233" s="31">
        <v>-310185.77364141378</v>
      </c>
      <c r="E233" s="31">
        <v>20.47047047047047</v>
      </c>
      <c r="F233" s="31">
        <v>50000</v>
      </c>
    </row>
    <row r="234" spans="1:6" x14ac:dyDescent="0.35">
      <c r="A234" s="31">
        <v>206</v>
      </c>
      <c r="B234" s="31">
        <v>525729.00406053441</v>
      </c>
      <c r="C234" s="31">
        <v>319270.99593946559</v>
      </c>
      <c r="E234" s="31">
        <v>20.57057057057057</v>
      </c>
      <c r="F234" s="31">
        <v>50000</v>
      </c>
    </row>
    <row r="235" spans="1:6" x14ac:dyDescent="0.35">
      <c r="A235" s="31">
        <v>207</v>
      </c>
      <c r="B235" s="31">
        <v>296215.36404666677</v>
      </c>
      <c r="C235" s="31">
        <v>-147215.36404666677</v>
      </c>
      <c r="E235" s="31">
        <v>20.67067067067067</v>
      </c>
      <c r="F235" s="31">
        <v>50000</v>
      </c>
    </row>
    <row r="236" spans="1:6" x14ac:dyDescent="0.35">
      <c r="A236" s="31">
        <v>208</v>
      </c>
      <c r="B236" s="31">
        <v>-91613.322459907911</v>
      </c>
      <c r="C236" s="31">
        <v>176613.32245990791</v>
      </c>
      <c r="E236" s="31">
        <v>20.77077077077077</v>
      </c>
      <c r="F236" s="31">
        <v>50000</v>
      </c>
    </row>
    <row r="237" spans="1:6" x14ac:dyDescent="0.35">
      <c r="A237" s="31">
        <v>209</v>
      </c>
      <c r="B237" s="31">
        <v>-285527.6657131954</v>
      </c>
      <c r="C237" s="31">
        <v>376527.6657131954</v>
      </c>
      <c r="E237" s="31">
        <v>20.870870870870871</v>
      </c>
      <c r="F237" s="31">
        <v>50000</v>
      </c>
    </row>
    <row r="238" spans="1:6" x14ac:dyDescent="0.35">
      <c r="A238" s="31">
        <v>210</v>
      </c>
      <c r="B238" s="31">
        <v>1108330.0931707537</v>
      </c>
      <c r="C238" s="31">
        <v>-28330.09317075368</v>
      </c>
      <c r="E238" s="31">
        <v>20.970970970970971</v>
      </c>
      <c r="F238" s="31">
        <v>50000</v>
      </c>
    </row>
    <row r="239" spans="1:6" x14ac:dyDescent="0.35">
      <c r="A239" s="31">
        <v>211</v>
      </c>
      <c r="B239" s="31">
        <v>790075.72835992475</v>
      </c>
      <c r="C239" s="31">
        <v>124924.27164007525</v>
      </c>
      <c r="E239" s="31">
        <v>21.071071071071071</v>
      </c>
      <c r="F239" s="31">
        <v>51000</v>
      </c>
    </row>
    <row r="240" spans="1:6" x14ac:dyDescent="0.35">
      <c r="A240" s="31">
        <v>212</v>
      </c>
      <c r="B240" s="31">
        <v>446895.68813913054</v>
      </c>
      <c r="C240" s="31">
        <v>-381895.68813913054</v>
      </c>
      <c r="E240" s="31">
        <v>21.171171171171171</v>
      </c>
      <c r="F240" s="31">
        <v>52000</v>
      </c>
    </row>
    <row r="241" spans="1:6" x14ac:dyDescent="0.35">
      <c r="A241" s="31">
        <v>213</v>
      </c>
      <c r="B241" s="31">
        <v>206271.43038812661</v>
      </c>
      <c r="C241" s="31">
        <v>-184271.43038812661</v>
      </c>
      <c r="E241" s="31">
        <v>21.271271271271271</v>
      </c>
      <c r="F241" s="31">
        <v>53000</v>
      </c>
    </row>
    <row r="242" spans="1:6" x14ac:dyDescent="0.35">
      <c r="A242" s="31">
        <v>214</v>
      </c>
      <c r="B242" s="31">
        <v>880963.14140582189</v>
      </c>
      <c r="C242" s="31">
        <v>471736.85859417811</v>
      </c>
      <c r="E242" s="31">
        <v>21.371371371371371</v>
      </c>
      <c r="F242" s="31">
        <v>53000</v>
      </c>
    </row>
    <row r="243" spans="1:6" x14ac:dyDescent="0.35">
      <c r="A243" s="31">
        <v>215</v>
      </c>
      <c r="B243" s="31">
        <v>1465710.9187649768</v>
      </c>
      <c r="C243" s="31">
        <v>-1210710.9187649768</v>
      </c>
      <c r="E243" s="31">
        <v>21.471471471471475</v>
      </c>
      <c r="F243" s="31">
        <v>53000</v>
      </c>
    </row>
    <row r="244" spans="1:6" x14ac:dyDescent="0.35">
      <c r="A244" s="31">
        <v>216</v>
      </c>
      <c r="B244" s="31">
        <v>1032723.633608563</v>
      </c>
      <c r="C244" s="31">
        <v>437276.36639143701</v>
      </c>
      <c r="E244" s="31">
        <v>21.571571571571575</v>
      </c>
      <c r="F244" s="31">
        <v>53000</v>
      </c>
    </row>
    <row r="245" spans="1:6" x14ac:dyDescent="0.35">
      <c r="A245" s="31">
        <v>217</v>
      </c>
      <c r="B245" s="31">
        <v>1960141.4988244539</v>
      </c>
      <c r="C245" s="31">
        <v>-1222141.4988244539</v>
      </c>
      <c r="E245" s="31">
        <v>21.671671671671675</v>
      </c>
      <c r="F245" s="31">
        <v>54000</v>
      </c>
    </row>
    <row r="246" spans="1:6" x14ac:dyDescent="0.35">
      <c r="A246" s="31">
        <v>218</v>
      </c>
      <c r="B246" s="31">
        <v>685497.48230465676</v>
      </c>
      <c r="C246" s="31">
        <v>79502.517695343238</v>
      </c>
      <c r="E246" s="31">
        <v>21.771771771771775</v>
      </c>
      <c r="F246" s="31">
        <v>54000</v>
      </c>
    </row>
    <row r="247" spans="1:6" x14ac:dyDescent="0.35">
      <c r="A247" s="31">
        <v>219</v>
      </c>
      <c r="B247" s="31">
        <v>1103811.650437885</v>
      </c>
      <c r="C247" s="31">
        <v>-547811.65043788496</v>
      </c>
      <c r="E247" s="31">
        <v>21.871871871871875</v>
      </c>
      <c r="F247" s="31">
        <v>54000</v>
      </c>
    </row>
    <row r="248" spans="1:6" x14ac:dyDescent="0.35">
      <c r="A248" s="31">
        <v>220</v>
      </c>
      <c r="B248" s="31">
        <v>743365.81386220793</v>
      </c>
      <c r="C248" s="31">
        <v>-679365.81386220793</v>
      </c>
      <c r="E248" s="31">
        <v>21.971971971971975</v>
      </c>
      <c r="F248" s="31">
        <v>54000</v>
      </c>
    </row>
    <row r="249" spans="1:6" x14ac:dyDescent="0.35">
      <c r="A249" s="31">
        <v>221</v>
      </c>
      <c r="B249" s="31">
        <v>819009.8941387001</v>
      </c>
      <c r="C249" s="31">
        <v>-683009.8941387001</v>
      </c>
      <c r="E249" s="31">
        <v>22.072072072072075</v>
      </c>
      <c r="F249" s="31">
        <v>54000</v>
      </c>
    </row>
    <row r="250" spans="1:6" x14ac:dyDescent="0.35">
      <c r="A250" s="31">
        <v>222</v>
      </c>
      <c r="B250" s="31">
        <v>-95188.285805419961</v>
      </c>
      <c r="C250" s="31">
        <v>378188.28580541996</v>
      </c>
      <c r="E250" s="31">
        <v>22.172172172172175</v>
      </c>
      <c r="F250" s="31">
        <v>54900</v>
      </c>
    </row>
    <row r="251" spans="1:6" x14ac:dyDescent="0.35">
      <c r="A251" s="31">
        <v>223</v>
      </c>
      <c r="B251" s="31">
        <v>85120.644475496723</v>
      </c>
      <c r="C251" s="31">
        <v>-28120.644475496723</v>
      </c>
      <c r="E251" s="31">
        <v>22.272272272272275</v>
      </c>
      <c r="F251" s="31">
        <v>55000</v>
      </c>
    </row>
    <row r="252" spans="1:6" x14ac:dyDescent="0.35">
      <c r="A252" s="31">
        <v>224</v>
      </c>
      <c r="B252" s="31">
        <v>-205750.87040443451</v>
      </c>
      <c r="C252" s="31">
        <v>250750.87040443451</v>
      </c>
      <c r="E252" s="31">
        <v>22.372372372372375</v>
      </c>
      <c r="F252" s="31">
        <v>55000</v>
      </c>
    </row>
    <row r="253" spans="1:6" x14ac:dyDescent="0.35">
      <c r="A253" s="31">
        <v>225</v>
      </c>
      <c r="B253" s="31">
        <v>848454.01228153403</v>
      </c>
      <c r="C253" s="31">
        <v>-823454.01228153403</v>
      </c>
      <c r="E253" s="31">
        <v>22.472472472472475</v>
      </c>
      <c r="F253" s="31">
        <v>55000</v>
      </c>
    </row>
    <row r="254" spans="1:6" x14ac:dyDescent="0.35">
      <c r="A254" s="31">
        <v>226</v>
      </c>
      <c r="B254" s="31">
        <v>439274.61371050624</v>
      </c>
      <c r="C254" s="31">
        <v>-284274.61371050624</v>
      </c>
      <c r="E254" s="31">
        <v>22.572572572572575</v>
      </c>
      <c r="F254" s="31">
        <v>55000</v>
      </c>
    </row>
    <row r="255" spans="1:6" x14ac:dyDescent="0.35">
      <c r="A255" s="31">
        <v>227</v>
      </c>
      <c r="B255" s="31">
        <v>-42794.340427557123</v>
      </c>
      <c r="C255" s="31">
        <v>74794.340427557123</v>
      </c>
      <c r="E255" s="31">
        <v>22.672672672672675</v>
      </c>
      <c r="F255" s="31">
        <v>55000</v>
      </c>
    </row>
    <row r="256" spans="1:6" x14ac:dyDescent="0.35">
      <c r="A256" s="31">
        <v>228</v>
      </c>
      <c r="B256" s="31">
        <v>1542868.694175045</v>
      </c>
      <c r="C256" s="31">
        <v>1464131.305824955</v>
      </c>
      <c r="E256" s="31">
        <v>22.772772772772775</v>
      </c>
      <c r="F256" s="31">
        <v>55000</v>
      </c>
    </row>
    <row r="257" spans="1:6" x14ac:dyDescent="0.35">
      <c r="A257" s="31">
        <v>229</v>
      </c>
      <c r="B257" s="31">
        <v>358031.92259086767</v>
      </c>
      <c r="C257" s="31">
        <v>536968.07740913238</v>
      </c>
      <c r="E257" s="31">
        <v>22.872872872872875</v>
      </c>
      <c r="F257" s="31">
        <v>55000</v>
      </c>
    </row>
    <row r="258" spans="1:6" x14ac:dyDescent="0.35">
      <c r="A258" s="31">
        <v>230</v>
      </c>
      <c r="B258" s="31">
        <v>887032.89998656849</v>
      </c>
      <c r="C258" s="31">
        <v>-803032.89998656849</v>
      </c>
      <c r="E258" s="31">
        <v>22.972972972972975</v>
      </c>
      <c r="F258" s="31">
        <v>55000</v>
      </c>
    </row>
    <row r="259" spans="1:6" x14ac:dyDescent="0.35">
      <c r="A259" s="31">
        <v>231</v>
      </c>
      <c r="B259" s="31">
        <v>25576.772406609787</v>
      </c>
      <c r="C259" s="31">
        <v>-17576.772406609787</v>
      </c>
      <c r="E259" s="31">
        <v>23.073073073073076</v>
      </c>
      <c r="F259" s="31">
        <v>55000</v>
      </c>
    </row>
    <row r="260" spans="1:6" x14ac:dyDescent="0.35">
      <c r="A260" s="31">
        <v>232</v>
      </c>
      <c r="B260" s="31">
        <v>-71380.399220033956</v>
      </c>
      <c r="C260" s="31">
        <v>76380.399220033956</v>
      </c>
      <c r="E260" s="31">
        <v>23.173173173173176</v>
      </c>
      <c r="F260" s="31">
        <v>56000</v>
      </c>
    </row>
    <row r="261" spans="1:6" x14ac:dyDescent="0.35">
      <c r="A261" s="31">
        <v>233</v>
      </c>
      <c r="B261" s="31">
        <v>1106306.4456731193</v>
      </c>
      <c r="C261" s="31">
        <v>261193.55432688072</v>
      </c>
      <c r="E261" s="31">
        <v>23.273273273273276</v>
      </c>
      <c r="F261" s="31">
        <v>56000</v>
      </c>
    </row>
    <row r="262" spans="1:6" x14ac:dyDescent="0.35">
      <c r="A262" s="31">
        <v>234</v>
      </c>
      <c r="B262" s="31">
        <v>924060.47184372472</v>
      </c>
      <c r="C262" s="31">
        <v>826939.52815627528</v>
      </c>
      <c r="E262" s="31">
        <v>23.373373373373376</v>
      </c>
      <c r="F262" s="31">
        <v>57000</v>
      </c>
    </row>
    <row r="263" spans="1:6" x14ac:dyDescent="0.35">
      <c r="A263" s="31">
        <v>235</v>
      </c>
      <c r="B263" s="31">
        <v>702763.27865953941</v>
      </c>
      <c r="C263" s="31">
        <v>-391763.27865953941</v>
      </c>
      <c r="E263" s="31">
        <v>23.473473473473476</v>
      </c>
      <c r="F263" s="31">
        <v>57000</v>
      </c>
    </row>
    <row r="264" spans="1:6" x14ac:dyDescent="0.35">
      <c r="A264" s="31">
        <v>236</v>
      </c>
      <c r="B264" s="31">
        <v>935256.50961786101</v>
      </c>
      <c r="C264" s="31">
        <v>-845256.50961786101</v>
      </c>
      <c r="E264" s="31">
        <v>23.573573573573576</v>
      </c>
      <c r="F264" s="31">
        <v>57000</v>
      </c>
    </row>
    <row r="265" spans="1:6" x14ac:dyDescent="0.35">
      <c r="A265" s="31">
        <v>237</v>
      </c>
      <c r="B265" s="31">
        <v>807813.85636456416</v>
      </c>
      <c r="C265" s="31">
        <v>993386.14363543584</v>
      </c>
      <c r="E265" s="31">
        <v>23.673673673673676</v>
      </c>
      <c r="F265" s="31">
        <v>57000</v>
      </c>
    </row>
    <row r="266" spans="1:6" x14ac:dyDescent="0.35">
      <c r="A266" s="31">
        <v>238</v>
      </c>
      <c r="B266" s="31">
        <v>639258.71554454044</v>
      </c>
      <c r="C266" s="31">
        <v>103741.28445545956</v>
      </c>
      <c r="E266" s="31">
        <v>23.773773773773776</v>
      </c>
      <c r="F266" s="31">
        <v>57000</v>
      </c>
    </row>
    <row r="267" spans="1:6" x14ac:dyDescent="0.35">
      <c r="A267" s="31">
        <v>239</v>
      </c>
      <c r="B267" s="31">
        <v>760245.88251649064</v>
      </c>
      <c r="C267" s="31">
        <v>-298245.88251649064</v>
      </c>
      <c r="E267" s="31">
        <v>23.873873873873876</v>
      </c>
      <c r="F267" s="31">
        <v>57500</v>
      </c>
    </row>
    <row r="268" spans="1:6" x14ac:dyDescent="0.35">
      <c r="A268" s="31">
        <v>240</v>
      </c>
      <c r="B268" s="31">
        <v>372417.19600991567</v>
      </c>
      <c r="C268" s="31">
        <v>-299417.19600991567</v>
      </c>
      <c r="E268" s="31">
        <v>23.973973973973976</v>
      </c>
      <c r="F268" s="31">
        <v>57500</v>
      </c>
    </row>
    <row r="269" spans="1:6" x14ac:dyDescent="0.35">
      <c r="A269" s="31">
        <v>241</v>
      </c>
      <c r="B269" s="31">
        <v>538948.6893323051</v>
      </c>
      <c r="C269" s="31">
        <v>-498948.6893323051</v>
      </c>
      <c r="E269" s="31">
        <v>24.074074074074076</v>
      </c>
      <c r="F269" s="31">
        <v>58000</v>
      </c>
    </row>
    <row r="270" spans="1:6" x14ac:dyDescent="0.35">
      <c r="A270" s="31">
        <v>242</v>
      </c>
      <c r="B270" s="31">
        <v>1197703.8110830749</v>
      </c>
      <c r="C270" s="31">
        <v>-805703.81108307489</v>
      </c>
      <c r="E270" s="31">
        <v>24.174174174174176</v>
      </c>
      <c r="F270" s="31">
        <v>58000</v>
      </c>
    </row>
    <row r="271" spans="1:6" x14ac:dyDescent="0.35">
      <c r="A271" s="31">
        <v>243</v>
      </c>
      <c r="B271" s="31">
        <v>388046.25647992111</v>
      </c>
      <c r="C271" s="31">
        <v>-370046.25647992111</v>
      </c>
      <c r="E271" s="31">
        <v>24.274274274274276</v>
      </c>
      <c r="F271" s="31">
        <v>59000</v>
      </c>
    </row>
    <row r="272" spans="1:6" x14ac:dyDescent="0.35">
      <c r="A272" s="31">
        <v>244</v>
      </c>
      <c r="B272" s="31">
        <v>895126.30606494925</v>
      </c>
      <c r="C272" s="31">
        <v>-842126.30606494925</v>
      </c>
      <c r="E272" s="31">
        <v>24.374374374374376</v>
      </c>
      <c r="F272" s="31">
        <v>59000</v>
      </c>
    </row>
    <row r="273" spans="1:6" x14ac:dyDescent="0.35">
      <c r="A273" s="31">
        <v>245</v>
      </c>
      <c r="B273" s="31">
        <v>644384.99473792978</v>
      </c>
      <c r="C273" s="31">
        <v>-304384.99473792978</v>
      </c>
      <c r="E273" s="31">
        <v>24.474474474474476</v>
      </c>
      <c r="F273" s="31">
        <v>60000</v>
      </c>
    </row>
    <row r="274" spans="1:6" x14ac:dyDescent="0.35">
      <c r="A274" s="31">
        <v>246</v>
      </c>
      <c r="B274" s="31">
        <v>720501.40666417906</v>
      </c>
      <c r="C274" s="31">
        <v>1841498.5933358208</v>
      </c>
      <c r="E274" s="31">
        <v>24.574574574574577</v>
      </c>
      <c r="F274" s="31">
        <v>60000</v>
      </c>
    </row>
    <row r="275" spans="1:6" x14ac:dyDescent="0.35">
      <c r="A275" s="31">
        <v>247</v>
      </c>
      <c r="B275" s="31">
        <v>1183974.173447246</v>
      </c>
      <c r="C275" s="31">
        <v>-503974.17344724596</v>
      </c>
      <c r="E275" s="31">
        <v>24.674674674674677</v>
      </c>
      <c r="F275" s="31">
        <v>60000</v>
      </c>
    </row>
    <row r="276" spans="1:6" x14ac:dyDescent="0.35">
      <c r="A276" s="31">
        <v>248</v>
      </c>
      <c r="B276" s="31">
        <v>389597.57232779852</v>
      </c>
      <c r="C276" s="31">
        <v>-234597.57232779852</v>
      </c>
      <c r="E276" s="31">
        <v>24.774774774774777</v>
      </c>
      <c r="F276" s="31">
        <v>60000</v>
      </c>
    </row>
    <row r="277" spans="1:6" x14ac:dyDescent="0.35">
      <c r="A277" s="31">
        <v>249</v>
      </c>
      <c r="B277" s="31">
        <v>223066.07900540909</v>
      </c>
      <c r="C277" s="31">
        <v>-93066.07900540909</v>
      </c>
      <c r="E277" s="31">
        <v>24.874874874874877</v>
      </c>
      <c r="F277" s="31">
        <v>60000</v>
      </c>
    </row>
    <row r="278" spans="1:6" x14ac:dyDescent="0.35">
      <c r="A278" s="31">
        <v>250</v>
      </c>
      <c r="B278" s="31">
        <v>974345.34968695359</v>
      </c>
      <c r="C278" s="31">
        <v>623654.65031304641</v>
      </c>
      <c r="E278" s="31">
        <v>24.974974974974977</v>
      </c>
      <c r="F278" s="31">
        <v>60000</v>
      </c>
    </row>
    <row r="279" spans="1:6" x14ac:dyDescent="0.35">
      <c r="A279" s="31">
        <v>251</v>
      </c>
      <c r="B279" s="31">
        <v>419985.16985798918</v>
      </c>
      <c r="C279" s="31">
        <v>-381485.16985798918</v>
      </c>
      <c r="E279" s="31">
        <v>25.075075075075077</v>
      </c>
      <c r="F279" s="31">
        <v>60000</v>
      </c>
    </row>
    <row r="280" spans="1:6" x14ac:dyDescent="0.35">
      <c r="A280" s="31">
        <v>252</v>
      </c>
      <c r="B280" s="31">
        <v>468208.77948928205</v>
      </c>
      <c r="C280" s="31">
        <v>404291.22051071795</v>
      </c>
      <c r="E280" s="31">
        <v>25.175175175175177</v>
      </c>
      <c r="F280" s="31">
        <v>60000</v>
      </c>
    </row>
    <row r="281" spans="1:6" x14ac:dyDescent="0.35">
      <c r="A281" s="31">
        <v>253</v>
      </c>
      <c r="B281" s="31">
        <v>177337.26460935085</v>
      </c>
      <c r="C281" s="31">
        <v>553662.73539064918</v>
      </c>
      <c r="E281" s="31">
        <v>25.275275275275277</v>
      </c>
      <c r="F281" s="31">
        <v>61000</v>
      </c>
    </row>
    <row r="282" spans="1:6" x14ac:dyDescent="0.35">
      <c r="A282" s="31">
        <v>254</v>
      </c>
      <c r="B282" s="31">
        <v>1385038.4433915578</v>
      </c>
      <c r="C282" s="31">
        <v>-852038.44339155778</v>
      </c>
      <c r="E282" s="31">
        <v>25.375375375375377</v>
      </c>
      <c r="F282" s="31">
        <v>62000</v>
      </c>
    </row>
    <row r="283" spans="1:6" x14ac:dyDescent="0.35">
      <c r="A283" s="31">
        <v>255</v>
      </c>
      <c r="B283" s="31">
        <v>1094166.9285116266</v>
      </c>
      <c r="C283" s="31">
        <v>-547166.92851162655</v>
      </c>
      <c r="E283" s="31">
        <v>25.475475475475477</v>
      </c>
      <c r="F283" s="31">
        <v>62000</v>
      </c>
    </row>
    <row r="284" spans="1:6" x14ac:dyDescent="0.35">
      <c r="A284" s="31">
        <v>256</v>
      </c>
      <c r="B284" s="31">
        <v>1157063.6551661049</v>
      </c>
      <c r="C284" s="31">
        <v>-695063.6551661049</v>
      </c>
      <c r="E284" s="31">
        <v>25.575575575575577</v>
      </c>
      <c r="F284" s="31">
        <v>62000</v>
      </c>
    </row>
    <row r="285" spans="1:6" x14ac:dyDescent="0.35">
      <c r="A285" s="31">
        <v>257</v>
      </c>
      <c r="B285" s="31">
        <v>963149.3119128173</v>
      </c>
      <c r="C285" s="31">
        <v>-502149.3119128173</v>
      </c>
      <c r="E285" s="31">
        <v>25.675675675675677</v>
      </c>
      <c r="F285" s="31">
        <v>63000</v>
      </c>
    </row>
    <row r="286" spans="1:6" x14ac:dyDescent="0.35">
      <c r="A286" s="31">
        <v>258</v>
      </c>
      <c r="B286" s="31">
        <v>658548.15939705726</v>
      </c>
      <c r="C286" s="31">
        <v>-580548.15939705726</v>
      </c>
      <c r="E286" s="31">
        <v>25.775775775775777</v>
      </c>
      <c r="F286" s="31">
        <v>63000</v>
      </c>
    </row>
    <row r="287" spans="1:6" x14ac:dyDescent="0.35">
      <c r="A287" s="31">
        <v>259</v>
      </c>
      <c r="B287" s="31">
        <v>1567756.748870709</v>
      </c>
      <c r="C287" s="31">
        <v>-507756.74887070898</v>
      </c>
      <c r="E287" s="31">
        <v>25.875875875875877</v>
      </c>
      <c r="F287" s="31">
        <v>63000</v>
      </c>
    </row>
    <row r="288" spans="1:6" x14ac:dyDescent="0.35">
      <c r="A288" s="31">
        <v>260</v>
      </c>
      <c r="B288" s="31">
        <v>1346459.5556865232</v>
      </c>
      <c r="C288" s="31">
        <v>-168459.55568652321</v>
      </c>
      <c r="E288" s="31">
        <v>25.975975975975977</v>
      </c>
      <c r="F288" s="31">
        <v>64000</v>
      </c>
    </row>
    <row r="289" spans="1:6" x14ac:dyDescent="0.35">
      <c r="A289" s="31">
        <v>261</v>
      </c>
      <c r="B289" s="31">
        <v>695142.20423091541</v>
      </c>
      <c r="C289" s="31">
        <v>-428142.20423091541</v>
      </c>
      <c r="E289" s="31">
        <v>26.076076076076077</v>
      </c>
      <c r="F289" s="31">
        <v>65000</v>
      </c>
    </row>
    <row r="290" spans="1:6" x14ac:dyDescent="0.35">
      <c r="A290" s="31">
        <v>262</v>
      </c>
      <c r="B290" s="31">
        <v>604254.79118501802</v>
      </c>
      <c r="C290" s="31">
        <v>-429254.79118501802</v>
      </c>
      <c r="E290" s="31">
        <v>26.176176176176178</v>
      </c>
      <c r="F290" s="31">
        <v>65000</v>
      </c>
    </row>
    <row r="291" spans="1:6" x14ac:dyDescent="0.35">
      <c r="A291" s="31">
        <v>263</v>
      </c>
      <c r="B291" s="31">
        <v>924060.47184372472</v>
      </c>
      <c r="C291" s="31">
        <v>-614060.47184372472</v>
      </c>
      <c r="E291" s="31">
        <v>26.276276276276278</v>
      </c>
      <c r="F291" s="31">
        <v>65000</v>
      </c>
    </row>
    <row r="292" spans="1:6" x14ac:dyDescent="0.35">
      <c r="A292" s="31">
        <v>264</v>
      </c>
      <c r="B292" s="31">
        <v>411891.76377960818</v>
      </c>
      <c r="C292" s="31">
        <v>-354891.76377960818</v>
      </c>
      <c r="E292" s="31">
        <v>26.376376376376378</v>
      </c>
      <c r="F292" s="31">
        <v>65000</v>
      </c>
    </row>
    <row r="293" spans="1:6" x14ac:dyDescent="0.35">
      <c r="A293" s="31">
        <v>265</v>
      </c>
      <c r="B293" s="31">
        <v>1737863.2055386102</v>
      </c>
      <c r="C293" s="31">
        <v>132136.79446138977</v>
      </c>
      <c r="E293" s="31">
        <v>26.476476476476478</v>
      </c>
      <c r="F293" s="31">
        <v>65000</v>
      </c>
    </row>
    <row r="294" spans="1:6" x14ac:dyDescent="0.35">
      <c r="A294" s="31">
        <v>266</v>
      </c>
      <c r="B294" s="31">
        <v>1253077.3474053915</v>
      </c>
      <c r="C294" s="31">
        <v>-472077.34740539151</v>
      </c>
      <c r="E294" s="31">
        <v>26.576576576576578</v>
      </c>
      <c r="F294" s="31">
        <v>65000</v>
      </c>
    </row>
    <row r="295" spans="1:6" x14ac:dyDescent="0.35">
      <c r="A295" s="31">
        <v>267</v>
      </c>
      <c r="B295" s="31">
        <v>698717.16757642734</v>
      </c>
      <c r="C295" s="31">
        <v>-253217.16757642734</v>
      </c>
      <c r="E295" s="31">
        <v>26.676676676676678</v>
      </c>
      <c r="F295" s="31">
        <v>65000</v>
      </c>
    </row>
    <row r="296" spans="1:6" x14ac:dyDescent="0.35">
      <c r="A296" s="31">
        <v>268</v>
      </c>
      <c r="B296" s="31">
        <v>485003.42810656462</v>
      </c>
      <c r="C296" s="31">
        <v>-185003.42810656462</v>
      </c>
      <c r="E296" s="31">
        <v>26.776776776776778</v>
      </c>
      <c r="F296" s="31">
        <v>65000</v>
      </c>
    </row>
    <row r="297" spans="1:6" x14ac:dyDescent="0.35">
      <c r="A297" s="31">
        <v>269</v>
      </c>
      <c r="B297" s="31">
        <v>291089.08485327737</v>
      </c>
      <c r="C297" s="31">
        <v>8910.9151467226329</v>
      </c>
      <c r="E297" s="31">
        <v>26.876876876876878</v>
      </c>
      <c r="F297" s="31">
        <v>65000</v>
      </c>
    </row>
    <row r="298" spans="1:6" x14ac:dyDescent="0.35">
      <c r="A298" s="31">
        <v>270</v>
      </c>
      <c r="B298" s="31">
        <v>-27165.279957551975</v>
      </c>
      <c r="C298" s="31">
        <v>317165.27995755197</v>
      </c>
      <c r="E298" s="31">
        <v>26.976976976976978</v>
      </c>
      <c r="F298" s="31">
        <v>67000</v>
      </c>
    </row>
    <row r="299" spans="1:6" x14ac:dyDescent="0.35">
      <c r="A299" s="31">
        <v>271</v>
      </c>
      <c r="B299" s="31">
        <v>177559.3733692714</v>
      </c>
      <c r="C299" s="31">
        <v>-156559.3733692714</v>
      </c>
      <c r="E299" s="31">
        <v>27.077077077077078</v>
      </c>
      <c r="F299" s="31">
        <v>67000</v>
      </c>
    </row>
    <row r="300" spans="1:6" x14ac:dyDescent="0.35">
      <c r="A300" s="31">
        <v>272</v>
      </c>
      <c r="B300" s="31">
        <v>-113312.1415106596</v>
      </c>
      <c r="C300" s="31">
        <v>134312.1415106596</v>
      </c>
      <c r="E300" s="31">
        <v>27.177177177177178</v>
      </c>
      <c r="F300" s="31">
        <v>70000</v>
      </c>
    </row>
    <row r="301" spans="1:6" x14ac:dyDescent="0.35">
      <c r="A301" s="31">
        <v>273</v>
      </c>
      <c r="B301" s="31">
        <v>-473757.97808633652</v>
      </c>
      <c r="C301" s="31">
        <v>494757.97808633652</v>
      </c>
      <c r="E301" s="31">
        <v>27.277277277277278</v>
      </c>
      <c r="F301" s="31">
        <v>70000</v>
      </c>
    </row>
    <row r="302" spans="1:6" x14ac:dyDescent="0.35">
      <c r="A302" s="31">
        <v>274</v>
      </c>
      <c r="B302" s="31">
        <v>1282954.9925715239</v>
      </c>
      <c r="C302" s="31">
        <v>2727045.0074284761</v>
      </c>
      <c r="E302" s="31">
        <v>27.377377377377378</v>
      </c>
      <c r="F302" s="31">
        <v>70000</v>
      </c>
    </row>
    <row r="303" spans="1:6" x14ac:dyDescent="0.35">
      <c r="A303" s="31">
        <v>275</v>
      </c>
      <c r="B303" s="31">
        <v>798169.13443830551</v>
      </c>
      <c r="C303" s="31">
        <v>2161830.8655616944</v>
      </c>
      <c r="E303" s="31">
        <v>27.477477477477478</v>
      </c>
      <c r="F303" s="31">
        <v>70000</v>
      </c>
    </row>
    <row r="304" spans="1:6" x14ac:dyDescent="0.35">
      <c r="A304" s="31">
        <v>276</v>
      </c>
      <c r="B304" s="31">
        <v>775874.94298649556</v>
      </c>
      <c r="C304" s="31">
        <v>-766874.94298649556</v>
      </c>
      <c r="E304" s="31">
        <v>27.577577577577578</v>
      </c>
      <c r="F304" s="31">
        <v>70000</v>
      </c>
    </row>
    <row r="305" spans="1:6" x14ac:dyDescent="0.35">
      <c r="A305" s="31">
        <v>277</v>
      </c>
      <c r="B305" s="31">
        <v>581960.59973320831</v>
      </c>
      <c r="C305" s="31">
        <v>-562960.59973320831</v>
      </c>
      <c r="E305" s="31">
        <v>27.677677677677679</v>
      </c>
      <c r="F305" s="31">
        <v>70000</v>
      </c>
    </row>
    <row r="306" spans="1:6" x14ac:dyDescent="0.35">
      <c r="A306" s="31">
        <v>278</v>
      </c>
      <c r="B306" s="31">
        <v>360663.40654902306</v>
      </c>
      <c r="C306" s="31">
        <v>-329663.40654902306</v>
      </c>
      <c r="E306" s="31">
        <v>27.777777777777779</v>
      </c>
      <c r="F306" s="31">
        <v>70000</v>
      </c>
    </row>
    <row r="307" spans="1:6" x14ac:dyDescent="0.35">
      <c r="A307" s="31">
        <v>279</v>
      </c>
      <c r="B307" s="31">
        <v>69791.891669091769</v>
      </c>
      <c r="C307" s="31">
        <v>-47791.891669091769</v>
      </c>
      <c r="E307" s="31">
        <v>27.877877877877879</v>
      </c>
      <c r="F307" s="31">
        <v>70000</v>
      </c>
    </row>
    <row r="308" spans="1:6" x14ac:dyDescent="0.35">
      <c r="A308" s="31">
        <v>280</v>
      </c>
      <c r="B308" s="31">
        <v>231197.10579809145</v>
      </c>
      <c r="C308" s="31">
        <v>438802.89420190855</v>
      </c>
      <c r="E308" s="31">
        <v>27.977977977977979</v>
      </c>
      <c r="F308" s="31">
        <v>70000</v>
      </c>
    </row>
    <row r="309" spans="1:6" x14ac:dyDescent="0.35">
      <c r="A309" s="31">
        <v>281</v>
      </c>
      <c r="B309" s="31">
        <v>1183974.173447246</v>
      </c>
      <c r="C309" s="31">
        <v>1414025.826552754</v>
      </c>
      <c r="E309" s="31">
        <v>28.078078078078079</v>
      </c>
      <c r="F309" s="31">
        <v>70000</v>
      </c>
    </row>
    <row r="310" spans="1:6" x14ac:dyDescent="0.35">
      <c r="A310" s="31">
        <v>282</v>
      </c>
      <c r="B310" s="31">
        <v>838299.33799121727</v>
      </c>
      <c r="C310" s="31">
        <v>-187299.33799121727</v>
      </c>
      <c r="E310" s="31">
        <v>28.178178178178179</v>
      </c>
      <c r="F310" s="31">
        <v>70000</v>
      </c>
    </row>
    <row r="311" spans="1:6" x14ac:dyDescent="0.35">
      <c r="A311" s="31">
        <v>283</v>
      </c>
      <c r="B311" s="31">
        <v>547427.82311128604</v>
      </c>
      <c r="C311" s="31">
        <v>483572.17688871396</v>
      </c>
      <c r="E311" s="31">
        <v>28.278278278278279</v>
      </c>
      <c r="F311" s="31">
        <v>70000</v>
      </c>
    </row>
    <row r="312" spans="1:6" x14ac:dyDescent="0.35">
      <c r="A312" s="31">
        <v>284</v>
      </c>
      <c r="B312" s="31">
        <v>995658.44103710505</v>
      </c>
      <c r="C312" s="31">
        <v>1404341.5589628951</v>
      </c>
      <c r="E312" s="31">
        <v>28.378378378378379</v>
      </c>
      <c r="F312" s="31">
        <v>70000</v>
      </c>
    </row>
    <row r="313" spans="1:6" x14ac:dyDescent="0.35">
      <c r="A313" s="31">
        <v>285</v>
      </c>
      <c r="B313" s="31">
        <v>704786.92615717382</v>
      </c>
      <c r="C313" s="31">
        <v>1545213.0738428263</v>
      </c>
      <c r="E313" s="31">
        <v>28.478478478478479</v>
      </c>
      <c r="F313" s="31">
        <v>70000</v>
      </c>
    </row>
    <row r="314" spans="1:6" x14ac:dyDescent="0.35">
      <c r="A314" s="31">
        <v>286</v>
      </c>
      <c r="B314" s="31">
        <v>510872.58290388633</v>
      </c>
      <c r="C314" s="31">
        <v>1639127.4170961138</v>
      </c>
      <c r="E314" s="31">
        <v>28.578578578578579</v>
      </c>
      <c r="F314" s="31">
        <v>71000</v>
      </c>
    </row>
    <row r="315" spans="1:6" x14ac:dyDescent="0.35">
      <c r="A315" s="31">
        <v>287</v>
      </c>
      <c r="B315" s="31">
        <v>1067727.5579680852</v>
      </c>
      <c r="C315" s="31">
        <v>-827727.55796808517</v>
      </c>
      <c r="E315" s="31">
        <v>28.678678678678679</v>
      </c>
      <c r="F315" s="31">
        <v>72000</v>
      </c>
    </row>
    <row r="316" spans="1:6" x14ac:dyDescent="0.35">
      <c r="A316" s="31">
        <v>288</v>
      </c>
      <c r="B316" s="31">
        <v>854523.77086228062</v>
      </c>
      <c r="C316" s="31">
        <v>241476.22913771938</v>
      </c>
      <c r="E316" s="31">
        <v>28.778778778778779</v>
      </c>
      <c r="F316" s="31">
        <v>73000</v>
      </c>
    </row>
    <row r="317" spans="1:6" x14ac:dyDescent="0.35">
      <c r="A317" s="31">
        <v>289</v>
      </c>
      <c r="B317" s="31">
        <v>1011372.9215441098</v>
      </c>
      <c r="C317" s="31">
        <v>-547372.92154410982</v>
      </c>
      <c r="E317" s="31">
        <v>28.878878878878879</v>
      </c>
      <c r="F317" s="31">
        <v>73000</v>
      </c>
    </row>
    <row r="318" spans="1:6" x14ac:dyDescent="0.35">
      <c r="A318" s="31">
        <v>290</v>
      </c>
      <c r="B318" s="31">
        <v>37467.250590423238</v>
      </c>
      <c r="C318" s="31">
        <v>87532.749409576762</v>
      </c>
      <c r="E318" s="31">
        <v>28.978978978978979</v>
      </c>
      <c r="F318" s="31">
        <v>74000</v>
      </c>
    </row>
    <row r="319" spans="1:6" x14ac:dyDescent="0.35">
      <c r="A319" s="31">
        <v>291</v>
      </c>
      <c r="B319" s="31">
        <v>-253404.26428950776</v>
      </c>
      <c r="C319" s="31">
        <v>303404.26428950776</v>
      </c>
      <c r="E319" s="31">
        <v>29.079079079079079</v>
      </c>
      <c r="F319" s="31">
        <v>75000</v>
      </c>
    </row>
    <row r="320" spans="1:6" x14ac:dyDescent="0.35">
      <c r="A320" s="31">
        <v>292</v>
      </c>
      <c r="B320" s="31">
        <v>-474701.4574736933</v>
      </c>
      <c r="C320" s="31">
        <v>524701.4574736933</v>
      </c>
      <c r="E320" s="31">
        <v>29.179179179179179</v>
      </c>
      <c r="F320" s="31">
        <v>75000</v>
      </c>
    </row>
    <row r="321" spans="1:6" x14ac:dyDescent="0.35">
      <c r="A321" s="31">
        <v>293</v>
      </c>
      <c r="B321" s="31">
        <v>656053.36416182283</v>
      </c>
      <c r="C321" s="31">
        <v>938946.63583817717</v>
      </c>
      <c r="E321" s="31">
        <v>29.27927927927928</v>
      </c>
      <c r="F321" s="31">
        <v>76000</v>
      </c>
    </row>
    <row r="322" spans="1:6" x14ac:dyDescent="0.35">
      <c r="A322" s="31">
        <v>294</v>
      </c>
      <c r="B322" s="31">
        <v>240841.82772435003</v>
      </c>
      <c r="C322" s="31">
        <v>869158.17227564997</v>
      </c>
      <c r="E322" s="31">
        <v>29.37937937937938</v>
      </c>
      <c r="F322" s="31">
        <v>77000</v>
      </c>
    </row>
    <row r="323" spans="1:6" x14ac:dyDescent="0.35">
      <c r="A323" s="31">
        <v>295</v>
      </c>
      <c r="B323" s="31">
        <v>1061657.7993873388</v>
      </c>
      <c r="C323" s="31">
        <v>256342.2006126612</v>
      </c>
      <c r="E323" s="31">
        <v>29.47947947947948</v>
      </c>
      <c r="F323" s="31">
        <v>77000</v>
      </c>
    </row>
    <row r="324" spans="1:6" x14ac:dyDescent="0.35">
      <c r="A324" s="31">
        <v>296</v>
      </c>
      <c r="B324" s="31">
        <v>701211.96281166165</v>
      </c>
      <c r="C324" s="31">
        <v>-181211.96281166165</v>
      </c>
      <c r="E324" s="31">
        <v>29.57957957957958</v>
      </c>
      <c r="F324" s="31">
        <v>78000</v>
      </c>
    </row>
    <row r="325" spans="1:6" x14ac:dyDescent="0.35">
      <c r="A325" s="31">
        <v>297</v>
      </c>
      <c r="B325" s="31">
        <v>634740.27281167114</v>
      </c>
      <c r="C325" s="31">
        <v>-614740.27281167114</v>
      </c>
      <c r="E325" s="31">
        <v>29.67967967967968</v>
      </c>
      <c r="F325" s="31">
        <v>78000</v>
      </c>
    </row>
    <row r="326" spans="1:6" x14ac:dyDescent="0.35">
      <c r="A326" s="31">
        <v>298</v>
      </c>
      <c r="B326" s="31">
        <v>371251.60786263831</v>
      </c>
      <c r="C326" s="31">
        <v>-352251.60786263831</v>
      </c>
      <c r="E326" s="31">
        <v>29.77977977977978</v>
      </c>
      <c r="F326" s="31">
        <v>80000</v>
      </c>
    </row>
    <row r="327" spans="1:6" x14ac:dyDescent="0.35">
      <c r="A327" s="31">
        <v>299</v>
      </c>
      <c r="B327" s="31">
        <v>683473.83480702236</v>
      </c>
      <c r="C327" s="31">
        <v>-126973.83480702236</v>
      </c>
      <c r="E327" s="31">
        <v>29.87987987987988</v>
      </c>
      <c r="F327" s="31">
        <v>80000</v>
      </c>
    </row>
    <row r="328" spans="1:6" x14ac:dyDescent="0.35">
      <c r="A328" s="31">
        <v>300</v>
      </c>
      <c r="B328" s="31">
        <v>741342.16636457352</v>
      </c>
      <c r="C328" s="31">
        <v>97657.833635426476</v>
      </c>
      <c r="E328" s="31">
        <v>29.979979979979984</v>
      </c>
      <c r="F328" s="31">
        <v>80000</v>
      </c>
    </row>
    <row r="329" spans="1:6" x14ac:dyDescent="0.35">
      <c r="A329" s="31">
        <v>301</v>
      </c>
      <c r="B329" s="31">
        <v>541358.06453053991</v>
      </c>
      <c r="C329" s="31">
        <v>128641.93546946009</v>
      </c>
      <c r="E329" s="31">
        <v>30.080080080080084</v>
      </c>
      <c r="F329" s="31">
        <v>80000</v>
      </c>
    </row>
    <row r="330" spans="1:6" x14ac:dyDescent="0.35">
      <c r="A330" s="31">
        <v>302</v>
      </c>
      <c r="B330" s="31">
        <v>729202.64920308045</v>
      </c>
      <c r="C330" s="31">
        <v>-684202.64920308045</v>
      </c>
      <c r="E330" s="31">
        <v>30.180180180180184</v>
      </c>
      <c r="F330" s="31">
        <v>80000</v>
      </c>
    </row>
    <row r="331" spans="1:6" x14ac:dyDescent="0.35">
      <c r="A331" s="31">
        <v>303</v>
      </c>
      <c r="B331" s="31">
        <v>233691.90103332588</v>
      </c>
      <c r="C331" s="31">
        <v>514308.09896667412</v>
      </c>
      <c r="E331" s="31">
        <v>30.280280280280284</v>
      </c>
      <c r="F331" s="31">
        <v>80000</v>
      </c>
    </row>
    <row r="332" spans="1:6" x14ac:dyDescent="0.35">
      <c r="A332" s="31">
        <v>304</v>
      </c>
      <c r="B332" s="31">
        <v>780431.0064336661</v>
      </c>
      <c r="C332" s="31">
        <v>-410431.0064336661</v>
      </c>
      <c r="E332" s="31">
        <v>30.380380380380384</v>
      </c>
      <c r="F332" s="31">
        <v>83000</v>
      </c>
    </row>
    <row r="333" spans="1:6" x14ac:dyDescent="0.35">
      <c r="A333" s="31">
        <v>305</v>
      </c>
      <c r="B333" s="31">
        <v>1098685.3712444953</v>
      </c>
      <c r="C333" s="31">
        <v>-421685.37124449527</v>
      </c>
      <c r="E333" s="31">
        <v>30.480480480480484</v>
      </c>
      <c r="F333" s="31">
        <v>83000</v>
      </c>
    </row>
    <row r="334" spans="1:6" x14ac:dyDescent="0.35">
      <c r="A334" s="31">
        <v>306</v>
      </c>
      <c r="B334" s="31">
        <v>613899.51311127655</v>
      </c>
      <c r="C334" s="31">
        <v>-596899.51311127655</v>
      </c>
      <c r="E334" s="31">
        <v>30.580580580580584</v>
      </c>
      <c r="F334" s="31">
        <v>84000</v>
      </c>
    </row>
    <row r="335" spans="1:6" x14ac:dyDescent="0.35">
      <c r="A335" s="31">
        <v>307</v>
      </c>
      <c r="B335" s="31">
        <v>516942.34148463293</v>
      </c>
      <c r="C335" s="31">
        <v>-406942.34148463293</v>
      </c>
      <c r="E335" s="31">
        <v>30.680680680680684</v>
      </c>
      <c r="F335" s="31">
        <v>85000</v>
      </c>
    </row>
    <row r="336" spans="1:6" x14ac:dyDescent="0.35">
      <c r="A336" s="31">
        <v>308</v>
      </c>
      <c r="B336" s="31">
        <v>661179.64335521241</v>
      </c>
      <c r="C336" s="31">
        <v>195820.35664478759</v>
      </c>
      <c r="E336" s="31">
        <v>30.780780780780784</v>
      </c>
      <c r="F336" s="31">
        <v>86000</v>
      </c>
    </row>
    <row r="337" spans="1:6" x14ac:dyDescent="0.35">
      <c r="A337" s="31">
        <v>309</v>
      </c>
      <c r="B337" s="31">
        <v>95151.094102355477</v>
      </c>
      <c r="C337" s="31">
        <v>-30151.094102355477</v>
      </c>
      <c r="E337" s="31">
        <v>30.880880880880884</v>
      </c>
      <c r="F337" s="31">
        <v>86000</v>
      </c>
    </row>
    <row r="338" spans="1:6" x14ac:dyDescent="0.35">
      <c r="A338" s="31">
        <v>310</v>
      </c>
      <c r="B338" s="31">
        <v>1957646.7035892191</v>
      </c>
      <c r="C338" s="31">
        <v>-1607646.7035892191</v>
      </c>
      <c r="E338" s="31">
        <v>30.980980980980984</v>
      </c>
      <c r="F338" s="31">
        <v>90000</v>
      </c>
    </row>
    <row r="339" spans="1:6" x14ac:dyDescent="0.35">
      <c r="A339" s="31">
        <v>311</v>
      </c>
      <c r="B339" s="31">
        <v>158047.82075683368</v>
      </c>
      <c r="C339" s="31">
        <v>61952.17924316632</v>
      </c>
      <c r="E339" s="31">
        <v>31.081081081081084</v>
      </c>
      <c r="F339" s="31">
        <v>90000</v>
      </c>
    </row>
    <row r="340" spans="1:6" x14ac:dyDescent="0.35">
      <c r="A340" s="31">
        <v>312</v>
      </c>
      <c r="B340" s="31">
        <v>1633756.1072209424</v>
      </c>
      <c r="C340" s="31">
        <v>-872756.10722094239</v>
      </c>
      <c r="E340" s="31">
        <v>31.181181181181184</v>
      </c>
      <c r="F340" s="31">
        <v>90000</v>
      </c>
    </row>
    <row r="341" spans="1:6" x14ac:dyDescent="0.35">
      <c r="A341" s="31">
        <v>313</v>
      </c>
      <c r="B341" s="31">
        <v>1052013.0774610802</v>
      </c>
      <c r="C341" s="31">
        <v>-1042013.0774610802</v>
      </c>
      <c r="E341" s="31">
        <v>31.281281281281284</v>
      </c>
      <c r="F341" s="31">
        <v>90000</v>
      </c>
    </row>
    <row r="342" spans="1:6" x14ac:dyDescent="0.35">
      <c r="A342" s="31">
        <v>314</v>
      </c>
      <c r="B342" s="31">
        <v>951480.94248892437</v>
      </c>
      <c r="C342" s="31">
        <v>-674480.94248892437</v>
      </c>
      <c r="E342" s="31">
        <v>31.381381381381384</v>
      </c>
      <c r="F342" s="31">
        <v>90000</v>
      </c>
    </row>
    <row r="343" spans="1:6" x14ac:dyDescent="0.35">
      <c r="A343" s="31">
        <v>315</v>
      </c>
      <c r="B343" s="31">
        <v>505273.97206073994</v>
      </c>
      <c r="C343" s="31">
        <v>-335273.97206073994</v>
      </c>
      <c r="E343" s="31">
        <v>31.481481481481485</v>
      </c>
      <c r="F343" s="31">
        <v>90000</v>
      </c>
    </row>
    <row r="344" spans="1:6" x14ac:dyDescent="0.35">
      <c r="A344" s="31">
        <v>316</v>
      </c>
      <c r="B344" s="31">
        <v>930130.23042447132</v>
      </c>
      <c r="C344" s="31">
        <v>198869.76957552868</v>
      </c>
      <c r="E344" s="31">
        <v>31.581581581581585</v>
      </c>
      <c r="F344" s="31">
        <v>91000</v>
      </c>
    </row>
    <row r="345" spans="1:6" x14ac:dyDescent="0.35">
      <c r="A345" s="31">
        <v>317</v>
      </c>
      <c r="B345" s="31">
        <v>528138.37925876922</v>
      </c>
      <c r="C345" s="31">
        <v>-487138.37925876922</v>
      </c>
      <c r="E345" s="31">
        <v>31.681681681681685</v>
      </c>
      <c r="F345" s="31">
        <v>92000</v>
      </c>
    </row>
    <row r="346" spans="1:6" x14ac:dyDescent="0.35">
      <c r="A346" s="31">
        <v>318</v>
      </c>
      <c r="B346" s="31">
        <v>649125.54623071942</v>
      </c>
      <c r="C346" s="31">
        <v>-612125.54623071942</v>
      </c>
      <c r="E346" s="31">
        <v>31.781781781781785</v>
      </c>
      <c r="F346" s="31">
        <v>93500</v>
      </c>
    </row>
    <row r="347" spans="1:6" x14ac:dyDescent="0.35">
      <c r="A347" s="31">
        <v>319</v>
      </c>
      <c r="B347" s="31">
        <v>261296.85972414451</v>
      </c>
      <c r="C347" s="31">
        <v>-236296.85972414451</v>
      </c>
      <c r="E347" s="31">
        <v>31.881881881881885</v>
      </c>
      <c r="F347" s="31">
        <v>94500</v>
      </c>
    </row>
    <row r="348" spans="1:6" x14ac:dyDescent="0.35">
      <c r="A348" s="31">
        <v>320</v>
      </c>
      <c r="B348" s="31">
        <v>67382.516470857256</v>
      </c>
      <c r="C348" s="31">
        <v>-48382.516470857256</v>
      </c>
      <c r="E348" s="31">
        <v>31.981981981981985</v>
      </c>
      <c r="F348" s="31">
        <v>95000</v>
      </c>
    </row>
    <row r="349" spans="1:6" x14ac:dyDescent="0.35">
      <c r="A349" s="31">
        <v>321</v>
      </c>
      <c r="B349" s="31">
        <v>1310375.4632167236</v>
      </c>
      <c r="C349" s="31">
        <v>-853375.46321672364</v>
      </c>
      <c r="E349" s="31">
        <v>32.082082082082088</v>
      </c>
      <c r="F349" s="31">
        <v>95000</v>
      </c>
    </row>
    <row r="350" spans="1:6" x14ac:dyDescent="0.35">
      <c r="A350" s="31">
        <v>322</v>
      </c>
      <c r="B350" s="31">
        <v>303228.60201477015</v>
      </c>
      <c r="C350" s="31">
        <v>-213228.60201477015</v>
      </c>
      <c r="E350" s="31">
        <v>32.182182182182189</v>
      </c>
      <c r="F350" s="31">
        <v>96000</v>
      </c>
    </row>
    <row r="351" spans="1:6" x14ac:dyDescent="0.35">
      <c r="A351" s="31">
        <v>323</v>
      </c>
      <c r="B351" s="31">
        <v>635905.86095894885</v>
      </c>
      <c r="C351" s="31">
        <v>304094.13904105115</v>
      </c>
      <c r="E351" s="31">
        <v>32.282282282282289</v>
      </c>
      <c r="F351" s="31">
        <v>100000</v>
      </c>
    </row>
    <row r="352" spans="1:6" x14ac:dyDescent="0.35">
      <c r="A352" s="31">
        <v>324</v>
      </c>
      <c r="B352" s="31">
        <v>178502.85275662842</v>
      </c>
      <c r="C352" s="31">
        <v>23497.147243371583</v>
      </c>
      <c r="E352" s="31">
        <v>32.382382382382389</v>
      </c>
      <c r="F352" s="31">
        <v>100000</v>
      </c>
    </row>
    <row r="353" spans="1:6" x14ac:dyDescent="0.35">
      <c r="A353" s="31">
        <v>325</v>
      </c>
      <c r="B353" s="31">
        <v>1113456.3723641434</v>
      </c>
      <c r="C353" s="31">
        <v>76543.627635856625</v>
      </c>
      <c r="E353" s="31">
        <v>32.482482482482489</v>
      </c>
      <c r="F353" s="31">
        <v>100000</v>
      </c>
    </row>
    <row r="354" spans="1:6" x14ac:dyDescent="0.35">
      <c r="A354" s="31">
        <v>326</v>
      </c>
      <c r="B354" s="31">
        <v>753010.53578846657</v>
      </c>
      <c r="C354" s="31">
        <v>616989.46421153343</v>
      </c>
      <c r="E354" s="31">
        <v>32.582582582582589</v>
      </c>
      <c r="F354" s="31">
        <v>100000</v>
      </c>
    </row>
    <row r="355" spans="1:6" x14ac:dyDescent="0.35">
      <c r="A355" s="31">
        <v>327</v>
      </c>
      <c r="B355" s="31">
        <v>268224.67765524809</v>
      </c>
      <c r="C355" s="31">
        <v>751775.32234475191</v>
      </c>
      <c r="E355" s="31">
        <v>32.682682682682689</v>
      </c>
      <c r="F355" s="31">
        <v>100000</v>
      </c>
    </row>
    <row r="356" spans="1:6" x14ac:dyDescent="0.35">
      <c r="A356" s="31">
        <v>328</v>
      </c>
      <c r="B356" s="31">
        <v>1282954.9925715239</v>
      </c>
      <c r="C356" s="31">
        <v>-448954.99257152388</v>
      </c>
      <c r="E356" s="31">
        <v>32.782782782782789</v>
      </c>
      <c r="F356" s="31">
        <v>103000</v>
      </c>
    </row>
    <row r="357" spans="1:6" x14ac:dyDescent="0.35">
      <c r="A357" s="31">
        <v>329</v>
      </c>
      <c r="B357" s="31">
        <v>701211.96281166165</v>
      </c>
      <c r="C357" s="31">
        <v>85788.037188338349</v>
      </c>
      <c r="E357" s="31">
        <v>32.882882882882889</v>
      </c>
      <c r="F357" s="31">
        <v>105000</v>
      </c>
    </row>
    <row r="358" spans="1:6" x14ac:dyDescent="0.35">
      <c r="A358" s="31">
        <v>330</v>
      </c>
      <c r="B358" s="31">
        <v>413405.45891318447</v>
      </c>
      <c r="C358" s="31">
        <v>-57405.45891318447</v>
      </c>
      <c r="E358" s="31">
        <v>32.982982982982989</v>
      </c>
      <c r="F358" s="31">
        <v>105000</v>
      </c>
    </row>
    <row r="359" spans="1:6" x14ac:dyDescent="0.35">
      <c r="A359" s="31">
        <v>331</v>
      </c>
      <c r="B359" s="31">
        <v>289065.43735564267</v>
      </c>
      <c r="C359" s="31">
        <v>51934.562644357327</v>
      </c>
      <c r="E359" s="31">
        <v>33.083083083083089</v>
      </c>
      <c r="F359" s="31">
        <v>105000</v>
      </c>
    </row>
    <row r="360" spans="1:6" x14ac:dyDescent="0.35">
      <c r="A360" s="31">
        <v>332</v>
      </c>
      <c r="B360" s="31">
        <v>-168337.5708466777</v>
      </c>
      <c r="C360" s="31">
        <v>460337.5708466777</v>
      </c>
      <c r="E360" s="31">
        <v>33.183183183183189</v>
      </c>
      <c r="F360" s="31">
        <v>105000</v>
      </c>
    </row>
    <row r="361" spans="1:6" x14ac:dyDescent="0.35">
      <c r="A361" s="31">
        <v>333</v>
      </c>
      <c r="B361" s="31">
        <v>665698.08608808136</v>
      </c>
      <c r="C361" s="31">
        <v>-525698.08608808136</v>
      </c>
      <c r="E361" s="31">
        <v>33.283283283283289</v>
      </c>
      <c r="F361" s="31">
        <v>105000</v>
      </c>
    </row>
    <row r="362" spans="1:6" x14ac:dyDescent="0.35">
      <c r="A362" s="31">
        <v>334</v>
      </c>
      <c r="B362" s="31">
        <v>541358.06453053991</v>
      </c>
      <c r="C362" s="31">
        <v>-431358.06453053991</v>
      </c>
      <c r="E362" s="31">
        <v>33.383383383383389</v>
      </c>
      <c r="F362" s="31">
        <v>110000</v>
      </c>
    </row>
    <row r="363" spans="1:6" x14ac:dyDescent="0.35">
      <c r="A363" s="31">
        <v>335</v>
      </c>
      <c r="B363" s="31">
        <v>912392.10241983179</v>
      </c>
      <c r="C363" s="31">
        <v>-77392.10241983179</v>
      </c>
      <c r="E363" s="31">
        <v>33.483483483483489</v>
      </c>
      <c r="F363" s="31">
        <v>110000</v>
      </c>
    </row>
    <row r="364" spans="1:6" x14ac:dyDescent="0.35">
      <c r="A364" s="31">
        <v>336</v>
      </c>
      <c r="B364" s="31">
        <v>673829.1128807636</v>
      </c>
      <c r="C364" s="31">
        <v>1422170.8871192364</v>
      </c>
      <c r="E364" s="31">
        <v>33.583583583583589</v>
      </c>
      <c r="F364" s="31">
        <v>111000</v>
      </c>
    </row>
    <row r="365" spans="1:6" x14ac:dyDescent="0.35">
      <c r="A365" s="31">
        <v>337</v>
      </c>
      <c r="B365" s="31">
        <v>514918.69398699858</v>
      </c>
      <c r="C365" s="31">
        <v>-122918.69398699858</v>
      </c>
      <c r="E365" s="31">
        <v>33.683683683683689</v>
      </c>
      <c r="F365" s="31">
        <v>112000</v>
      </c>
    </row>
    <row r="366" spans="1:6" x14ac:dyDescent="0.35">
      <c r="A366" s="31">
        <v>338</v>
      </c>
      <c r="B366" s="31">
        <v>1698204.1497232984</v>
      </c>
      <c r="C366" s="31">
        <v>2921795.8502767016</v>
      </c>
      <c r="E366" s="31">
        <v>33.78378378378379</v>
      </c>
      <c r="F366" s="31">
        <v>112500</v>
      </c>
    </row>
    <row r="367" spans="1:6" x14ac:dyDescent="0.35">
      <c r="A367" s="31">
        <v>339</v>
      </c>
      <c r="B367" s="31">
        <v>1034237.3287421392</v>
      </c>
      <c r="C367" s="31">
        <v>2235762.671257861</v>
      </c>
      <c r="E367" s="31">
        <v>33.88388388388389</v>
      </c>
      <c r="F367" s="31">
        <v>115000</v>
      </c>
    </row>
    <row r="368" spans="1:6" x14ac:dyDescent="0.35">
      <c r="A368" s="31">
        <v>340</v>
      </c>
      <c r="B368" s="31">
        <v>937280.15711549541</v>
      </c>
      <c r="C368" s="31">
        <v>-67280.157115495414</v>
      </c>
      <c r="E368" s="31">
        <v>33.98398398398399</v>
      </c>
      <c r="F368" s="31">
        <v>115000</v>
      </c>
    </row>
    <row r="369" spans="1:6" x14ac:dyDescent="0.35">
      <c r="A369" s="31">
        <v>341</v>
      </c>
      <c r="B369" s="31">
        <v>1113456.3723641434</v>
      </c>
      <c r="C369" s="31">
        <v>-847456.37236414338</v>
      </c>
      <c r="E369" s="31">
        <v>34.08408408408409</v>
      </c>
      <c r="F369" s="31">
        <v>115500</v>
      </c>
    </row>
    <row r="370" spans="1:6" x14ac:dyDescent="0.35">
      <c r="A370" s="31">
        <v>342</v>
      </c>
      <c r="B370" s="31">
        <v>753010.53578846657</v>
      </c>
      <c r="C370" s="31">
        <v>-492010.53578846657</v>
      </c>
      <c r="E370" s="31">
        <v>34.18418418418419</v>
      </c>
      <c r="F370" s="31">
        <v>116000</v>
      </c>
    </row>
    <row r="371" spans="1:6" x14ac:dyDescent="0.35">
      <c r="A371" s="31">
        <v>343</v>
      </c>
      <c r="B371" s="31">
        <v>559096.19253517932</v>
      </c>
      <c r="C371" s="31">
        <v>-297096.19253517932</v>
      </c>
      <c r="E371" s="31">
        <v>34.28428428428429</v>
      </c>
      <c r="F371" s="31">
        <v>120000</v>
      </c>
    </row>
    <row r="372" spans="1:6" x14ac:dyDescent="0.35">
      <c r="A372" s="31">
        <v>344</v>
      </c>
      <c r="B372" s="31">
        <v>-1806.0775242882664</v>
      </c>
      <c r="C372" s="31">
        <v>257806.07752428827</v>
      </c>
      <c r="E372" s="31">
        <v>34.38438438438439</v>
      </c>
      <c r="F372" s="31">
        <v>120000</v>
      </c>
    </row>
    <row r="373" spans="1:6" x14ac:dyDescent="0.35">
      <c r="A373" s="31">
        <v>345</v>
      </c>
      <c r="B373" s="31">
        <v>-168337.5708466777</v>
      </c>
      <c r="C373" s="31">
        <v>414337.5708466777</v>
      </c>
      <c r="E373" s="31">
        <v>34.48448448448449</v>
      </c>
      <c r="F373" s="31">
        <v>120000</v>
      </c>
    </row>
    <row r="374" spans="1:6" x14ac:dyDescent="0.35">
      <c r="A374" s="31">
        <v>346</v>
      </c>
      <c r="B374" s="31">
        <v>844369.09657196386</v>
      </c>
      <c r="C374" s="31">
        <v>-714369.09657196386</v>
      </c>
      <c r="E374" s="31">
        <v>34.58458458458459</v>
      </c>
      <c r="F374" s="31">
        <v>120000</v>
      </c>
    </row>
    <row r="375" spans="1:6" x14ac:dyDescent="0.35">
      <c r="A375" s="31">
        <v>347</v>
      </c>
      <c r="B375" s="31">
        <v>1454004.9286267823</v>
      </c>
      <c r="C375" s="31">
        <v>-788004.92862678226</v>
      </c>
      <c r="E375" s="31">
        <v>34.68468468468469</v>
      </c>
      <c r="F375" s="31">
        <v>120000</v>
      </c>
    </row>
    <row r="376" spans="1:6" x14ac:dyDescent="0.35">
      <c r="A376" s="31">
        <v>348</v>
      </c>
      <c r="B376" s="31">
        <v>386022.60898228642</v>
      </c>
      <c r="C376" s="31">
        <v>-321022.60898228642</v>
      </c>
      <c r="E376" s="31">
        <v>34.78478478478479</v>
      </c>
      <c r="F376" s="31">
        <v>120000</v>
      </c>
    </row>
    <row r="377" spans="1:6" x14ac:dyDescent="0.35">
      <c r="A377" s="31">
        <v>349</v>
      </c>
      <c r="B377" s="31">
        <v>289065.43735564267</v>
      </c>
      <c r="C377" s="31">
        <v>-224065.43735564267</v>
      </c>
      <c r="E377" s="31">
        <v>34.88488488488489</v>
      </c>
      <c r="F377" s="31">
        <v>120000</v>
      </c>
    </row>
    <row r="378" spans="1:6" x14ac:dyDescent="0.35">
      <c r="A378" s="31">
        <v>350</v>
      </c>
      <c r="B378" s="31">
        <v>-71380.399220033956</v>
      </c>
      <c r="C378" s="31">
        <v>115380.39922003396</v>
      </c>
      <c r="E378" s="31">
        <v>34.98498498498499</v>
      </c>
      <c r="F378" s="31">
        <v>120000</v>
      </c>
    </row>
    <row r="379" spans="1:6" x14ac:dyDescent="0.35">
      <c r="A379" s="31">
        <v>351</v>
      </c>
      <c r="B379" s="31">
        <v>65831.200622979552</v>
      </c>
      <c r="C379" s="31">
        <v>134168.79937702045</v>
      </c>
      <c r="E379" s="31">
        <v>35.08508508508509</v>
      </c>
      <c r="F379" s="31">
        <v>125000</v>
      </c>
    </row>
    <row r="380" spans="1:6" x14ac:dyDescent="0.35">
      <c r="A380" s="31">
        <v>352</v>
      </c>
      <c r="B380" s="31">
        <v>-58508.820934562245</v>
      </c>
      <c r="C380" s="31">
        <v>258508.82093456225</v>
      </c>
      <c r="E380" s="31">
        <v>35.18518518518519</v>
      </c>
      <c r="F380" s="31">
        <v>125000</v>
      </c>
    </row>
    <row r="381" spans="1:6" x14ac:dyDescent="0.35">
      <c r="A381" s="31">
        <v>353</v>
      </c>
      <c r="B381" s="31">
        <v>749435.57244295441</v>
      </c>
      <c r="C381" s="31">
        <v>-644435.57244295441</v>
      </c>
      <c r="E381" s="31">
        <v>35.285285285285291</v>
      </c>
      <c r="F381" s="31">
        <v>125000</v>
      </c>
    </row>
    <row r="382" spans="1:6" x14ac:dyDescent="0.35">
      <c r="A382" s="31">
        <v>354</v>
      </c>
      <c r="B382" s="31">
        <v>334224.03600548173</v>
      </c>
      <c r="C382" s="31">
        <v>-285724.03600548173</v>
      </c>
      <c r="E382" s="31">
        <v>35.385385385385391</v>
      </c>
      <c r="F382" s="31">
        <v>127000</v>
      </c>
    </row>
    <row r="383" spans="1:6" x14ac:dyDescent="0.35">
      <c r="A383" s="31">
        <v>355</v>
      </c>
      <c r="B383" s="31">
        <v>316448.28728654073</v>
      </c>
      <c r="C383" s="31">
        <v>-246448.28728654073</v>
      </c>
      <c r="E383" s="31">
        <v>35.485485485485491</v>
      </c>
      <c r="F383" s="31">
        <v>129000</v>
      </c>
    </row>
    <row r="384" spans="1:6" x14ac:dyDescent="0.35">
      <c r="A384" s="31">
        <v>356</v>
      </c>
      <c r="B384" s="31">
        <v>219491.11565989704</v>
      </c>
      <c r="C384" s="31">
        <v>-149491.11565989704</v>
      </c>
      <c r="E384" s="31">
        <v>35.585585585585591</v>
      </c>
      <c r="F384" s="31">
        <v>130000</v>
      </c>
    </row>
    <row r="385" spans="1:6" x14ac:dyDescent="0.35">
      <c r="A385" s="31">
        <v>357</v>
      </c>
      <c r="B385" s="31">
        <v>-195720.42077757575</v>
      </c>
      <c r="C385" s="31">
        <v>255720.42077757575</v>
      </c>
      <c r="E385" s="31">
        <v>35.685685685685691</v>
      </c>
      <c r="F385" s="31">
        <v>130000</v>
      </c>
    </row>
    <row r="386" spans="1:6" x14ac:dyDescent="0.35">
      <c r="A386" s="31">
        <v>358</v>
      </c>
      <c r="B386" s="31">
        <v>1030662.3653966271</v>
      </c>
      <c r="C386" s="31">
        <v>314337.63460337289</v>
      </c>
      <c r="E386" s="31">
        <v>35.785785785785791</v>
      </c>
      <c r="F386" s="31">
        <v>130000</v>
      </c>
    </row>
    <row r="387" spans="1:6" x14ac:dyDescent="0.35">
      <c r="A387" s="31">
        <v>359</v>
      </c>
      <c r="B387" s="31">
        <v>739790.85051669588</v>
      </c>
      <c r="C387" s="31">
        <v>-255790.85051669588</v>
      </c>
      <c r="E387" s="31">
        <v>35.885885885885891</v>
      </c>
      <c r="F387" s="31">
        <v>132500</v>
      </c>
    </row>
    <row r="388" spans="1:6" x14ac:dyDescent="0.35">
      <c r="A388" s="31">
        <v>360</v>
      </c>
      <c r="B388" s="31">
        <v>879411.82555794425</v>
      </c>
      <c r="C388" s="31">
        <v>1939588.1744420556</v>
      </c>
      <c r="E388" s="31">
        <v>35.985985985985991</v>
      </c>
      <c r="F388" s="31">
        <v>135000</v>
      </c>
    </row>
    <row r="389" spans="1:6" x14ac:dyDescent="0.35">
      <c r="A389" s="31">
        <v>361</v>
      </c>
      <c r="B389" s="31">
        <v>2157630.8054232532</v>
      </c>
      <c r="C389" s="31">
        <v>-244630.80542325322</v>
      </c>
      <c r="E389" s="31">
        <v>36.086086086086091</v>
      </c>
      <c r="F389" s="31">
        <v>136000</v>
      </c>
    </row>
    <row r="390" spans="1:6" x14ac:dyDescent="0.35">
      <c r="A390" s="31">
        <v>362</v>
      </c>
      <c r="B390" s="31">
        <v>574810.67304218409</v>
      </c>
      <c r="C390" s="31">
        <v>-180810.67304218409</v>
      </c>
      <c r="E390" s="31">
        <v>36.186186186186191</v>
      </c>
      <c r="F390" s="31">
        <v>136000</v>
      </c>
    </row>
    <row r="391" spans="1:6" x14ac:dyDescent="0.35">
      <c r="A391" s="31">
        <v>363</v>
      </c>
      <c r="B391" s="31">
        <v>1261641.9012213727</v>
      </c>
      <c r="C391" s="31">
        <v>-94641.901221372653</v>
      </c>
      <c r="E391" s="31">
        <v>36.286286286286291</v>
      </c>
      <c r="F391" s="31">
        <v>136000</v>
      </c>
    </row>
    <row r="392" spans="1:6" x14ac:dyDescent="0.35">
      <c r="A392" s="31">
        <v>364</v>
      </c>
      <c r="B392" s="31">
        <v>593156.6375073446</v>
      </c>
      <c r="C392" s="31">
        <v>471843.3624926554</v>
      </c>
      <c r="E392" s="31">
        <v>36.386386386386391</v>
      </c>
      <c r="F392" s="31">
        <v>137000</v>
      </c>
    </row>
    <row r="393" spans="1:6" x14ac:dyDescent="0.35">
      <c r="A393" s="31">
        <v>365</v>
      </c>
      <c r="B393" s="31">
        <v>232710.80093166762</v>
      </c>
      <c r="C393" s="31">
        <v>128289.19906833238</v>
      </c>
      <c r="E393" s="31">
        <v>36.486486486486491</v>
      </c>
      <c r="F393" s="31">
        <v>137000</v>
      </c>
    </row>
    <row r="394" spans="1:6" x14ac:dyDescent="0.35">
      <c r="A394" s="31">
        <v>366</v>
      </c>
      <c r="B394" s="31">
        <v>11413.607747482369</v>
      </c>
      <c r="C394" s="31">
        <v>231586.39225251763</v>
      </c>
      <c r="E394" s="31">
        <v>36.586586586586591</v>
      </c>
      <c r="F394" s="31">
        <v>138000</v>
      </c>
    </row>
    <row r="395" spans="1:6" x14ac:dyDescent="0.35">
      <c r="A395" s="31">
        <v>367</v>
      </c>
      <c r="B395" s="31">
        <v>1269735.3072997532</v>
      </c>
      <c r="C395" s="31">
        <v>2730264.6927002468</v>
      </c>
      <c r="E395" s="31">
        <v>36.686686686686691</v>
      </c>
      <c r="F395" s="31">
        <v>139000</v>
      </c>
    </row>
    <row r="396" spans="1:6" x14ac:dyDescent="0.35">
      <c r="A396" s="31">
        <v>368</v>
      </c>
      <c r="B396" s="31">
        <v>297158.84343402379</v>
      </c>
      <c r="C396" s="31">
        <v>-192158.84343402379</v>
      </c>
      <c r="E396" s="31">
        <v>36.786786786786791</v>
      </c>
      <c r="F396" s="31">
        <v>139000</v>
      </c>
    </row>
    <row r="397" spans="1:6" x14ac:dyDescent="0.35">
      <c r="A397" s="31">
        <v>369</v>
      </c>
      <c r="B397" s="31">
        <v>539806.74868266226</v>
      </c>
      <c r="C397" s="31">
        <v>-469806.74868266226</v>
      </c>
      <c r="E397" s="31">
        <v>36.886886886886892</v>
      </c>
      <c r="F397" s="31">
        <v>140000</v>
      </c>
    </row>
    <row r="398" spans="1:6" x14ac:dyDescent="0.35">
      <c r="A398" s="31">
        <v>370</v>
      </c>
      <c r="B398" s="31">
        <v>248935.23380273097</v>
      </c>
      <c r="C398" s="31">
        <v>-216935.23380273097</v>
      </c>
      <c r="E398" s="31">
        <v>36.986986986986992</v>
      </c>
      <c r="F398" s="31">
        <v>140000</v>
      </c>
    </row>
    <row r="399" spans="1:6" x14ac:dyDescent="0.35">
      <c r="A399" s="31">
        <v>371</v>
      </c>
      <c r="B399" s="31">
        <v>1140839.2222950417</v>
      </c>
      <c r="C399" s="31">
        <v>809160.77770495834</v>
      </c>
      <c r="E399" s="31">
        <v>37.087087087087092</v>
      </c>
      <c r="F399" s="31">
        <v>140000</v>
      </c>
    </row>
    <row r="400" spans="1:6" x14ac:dyDescent="0.35">
      <c r="A400" s="31">
        <v>372</v>
      </c>
      <c r="B400" s="31">
        <v>725627.68585756852</v>
      </c>
      <c r="C400" s="31">
        <v>273372.31414243148</v>
      </c>
      <c r="E400" s="31">
        <v>37.187187187187192</v>
      </c>
      <c r="F400" s="31">
        <v>142000</v>
      </c>
    </row>
    <row r="401" spans="1:6" x14ac:dyDescent="0.35">
      <c r="A401" s="31">
        <v>373</v>
      </c>
      <c r="B401" s="31">
        <v>365181.84928189183</v>
      </c>
      <c r="C401" s="31">
        <v>718.1507181081688</v>
      </c>
      <c r="E401" s="31">
        <v>37.287287287287292</v>
      </c>
      <c r="F401" s="31">
        <v>142500</v>
      </c>
    </row>
    <row r="402" spans="1:6" x14ac:dyDescent="0.35">
      <c r="A402" s="31">
        <v>374</v>
      </c>
      <c r="B402" s="31">
        <v>846392.74406959815</v>
      </c>
      <c r="C402" s="31">
        <v>2663607.2559304019</v>
      </c>
      <c r="E402" s="31">
        <v>37.387387387387392</v>
      </c>
      <c r="F402" s="31">
        <v>145000</v>
      </c>
    </row>
    <row r="403" spans="1:6" x14ac:dyDescent="0.35">
      <c r="A403" s="31">
        <v>375</v>
      </c>
      <c r="B403" s="31">
        <v>431181.20763212547</v>
      </c>
      <c r="C403" s="31">
        <v>1708818.7923678746</v>
      </c>
      <c r="E403" s="31">
        <v>37.487487487487492</v>
      </c>
      <c r="F403" s="31">
        <v>145000</v>
      </c>
    </row>
    <row r="404" spans="1:6" x14ac:dyDescent="0.35">
      <c r="A404" s="31">
        <v>376</v>
      </c>
      <c r="B404" s="31">
        <v>441991.51770566136</v>
      </c>
      <c r="C404" s="31">
        <v>628008.48229433864</v>
      </c>
      <c r="E404" s="31">
        <v>37.587587587587592</v>
      </c>
      <c r="F404" s="31">
        <v>146600</v>
      </c>
    </row>
    <row r="405" spans="1:6" x14ac:dyDescent="0.35">
      <c r="A405" s="31">
        <v>377</v>
      </c>
      <c r="B405" s="31">
        <v>151120.00282573036</v>
      </c>
      <c r="C405" s="31">
        <v>378879.99717426964</v>
      </c>
      <c r="E405" s="31">
        <v>37.687687687687692</v>
      </c>
      <c r="F405" s="31">
        <v>147000</v>
      </c>
    </row>
    <row r="406" spans="1:6" x14ac:dyDescent="0.35">
      <c r="A406" s="31">
        <v>378</v>
      </c>
      <c r="B406" s="31">
        <v>1119526.13094489</v>
      </c>
      <c r="C406" s="31">
        <v>-493526.13094488997</v>
      </c>
      <c r="E406" s="31">
        <v>37.787787787787792</v>
      </c>
      <c r="F406" s="31">
        <v>147000</v>
      </c>
    </row>
    <row r="407" spans="1:6" x14ac:dyDescent="0.35">
      <c r="A407" s="31">
        <v>379</v>
      </c>
      <c r="B407" s="31">
        <v>290008.91674299969</v>
      </c>
      <c r="C407" s="31">
        <v>9991.0832570003113</v>
      </c>
      <c r="E407" s="31">
        <v>37.887887887887892</v>
      </c>
      <c r="F407" s="31">
        <v>148000</v>
      </c>
    </row>
    <row r="408" spans="1:6" x14ac:dyDescent="0.35">
      <c r="A408" s="31">
        <v>380</v>
      </c>
      <c r="B408" s="31">
        <v>1286529.9559170362</v>
      </c>
      <c r="C408" s="31">
        <v>1321470.0440829638</v>
      </c>
      <c r="E408" s="31">
        <v>37.987987987987992</v>
      </c>
      <c r="F408" s="31">
        <v>149000</v>
      </c>
    </row>
    <row r="409" spans="1:6" x14ac:dyDescent="0.35">
      <c r="A409" s="31">
        <v>381</v>
      </c>
      <c r="B409" s="31">
        <v>677404.07622627576</v>
      </c>
      <c r="C409" s="31">
        <v>227595.92377372424</v>
      </c>
      <c r="E409" s="31">
        <v>38.088088088088092</v>
      </c>
      <c r="F409" s="31">
        <v>150000</v>
      </c>
    </row>
    <row r="410" spans="1:6" x14ac:dyDescent="0.35">
      <c r="A410" s="31">
        <v>382</v>
      </c>
      <c r="B410" s="31">
        <v>980415.10826769983</v>
      </c>
      <c r="C410" s="31">
        <v>880584.89173230017</v>
      </c>
      <c r="E410" s="31">
        <v>38.188188188188192</v>
      </c>
      <c r="F410" s="31">
        <v>151000</v>
      </c>
    </row>
    <row r="411" spans="1:6" x14ac:dyDescent="0.35">
      <c r="A411" s="31">
        <v>383</v>
      </c>
      <c r="B411" s="31">
        <v>551002.78645679809</v>
      </c>
      <c r="C411" s="31">
        <v>-266002.78645679809</v>
      </c>
      <c r="E411" s="31">
        <v>38.288288288288292</v>
      </c>
      <c r="F411" s="31">
        <v>151500</v>
      </c>
    </row>
    <row r="412" spans="1:6" x14ac:dyDescent="0.35">
      <c r="A412" s="31">
        <v>384</v>
      </c>
      <c r="B412" s="31">
        <v>93599.778254477773</v>
      </c>
      <c r="C412" s="31">
        <v>76400.221745522227</v>
      </c>
      <c r="E412" s="31">
        <v>38.388388388388393</v>
      </c>
      <c r="F412" s="31">
        <v>155000</v>
      </c>
    </row>
    <row r="413" spans="1:6" x14ac:dyDescent="0.35">
      <c r="A413" s="31">
        <v>385</v>
      </c>
      <c r="B413" s="31">
        <v>559096.19253517932</v>
      </c>
      <c r="C413" s="31">
        <v>-531096.19253517932</v>
      </c>
      <c r="E413" s="31">
        <v>38.488488488488493</v>
      </c>
      <c r="F413" s="31">
        <v>155000</v>
      </c>
    </row>
    <row r="414" spans="1:6" x14ac:dyDescent="0.35">
      <c r="A414" s="31">
        <v>386</v>
      </c>
      <c r="B414" s="31">
        <v>933705.19376998337</v>
      </c>
      <c r="C414" s="31">
        <v>-873705.19376998337</v>
      </c>
      <c r="E414" s="31">
        <v>38.588588588588593</v>
      </c>
      <c r="F414" s="31">
        <v>155000</v>
      </c>
    </row>
    <row r="415" spans="1:6" x14ac:dyDescent="0.35">
      <c r="A415" s="31">
        <v>387</v>
      </c>
      <c r="B415" s="31">
        <v>615450.82895915431</v>
      </c>
      <c r="C415" s="31">
        <v>-597450.82895915431</v>
      </c>
      <c r="E415" s="31">
        <v>38.688688688688693</v>
      </c>
      <c r="F415" s="31">
        <v>155000</v>
      </c>
    </row>
    <row r="416" spans="1:6" x14ac:dyDescent="0.35">
      <c r="A416" s="31">
        <v>388</v>
      </c>
      <c r="B416" s="31">
        <v>710856.68473792041</v>
      </c>
      <c r="C416" s="31">
        <v>579143.31526207959</v>
      </c>
      <c r="E416" s="31">
        <v>38.788788788788793</v>
      </c>
      <c r="F416" s="31">
        <v>160000</v>
      </c>
    </row>
    <row r="417" spans="1:6" x14ac:dyDescent="0.35">
      <c r="A417" s="31">
        <v>389</v>
      </c>
      <c r="B417" s="31">
        <v>274294.43623599457</v>
      </c>
      <c r="C417" s="31">
        <v>-262794.43623599457</v>
      </c>
      <c r="E417" s="31">
        <v>38.888888888888893</v>
      </c>
      <c r="F417" s="31">
        <v>165000</v>
      </c>
    </row>
    <row r="418" spans="1:6" x14ac:dyDescent="0.35">
      <c r="A418" s="31">
        <v>390</v>
      </c>
      <c r="B418" s="31">
        <v>1990155.8327135069</v>
      </c>
      <c r="C418" s="31">
        <v>3869844.1672864929</v>
      </c>
      <c r="E418" s="31">
        <v>38.988988988988993</v>
      </c>
      <c r="F418" s="31">
        <v>167000</v>
      </c>
    </row>
    <row r="419" spans="1:6" x14ac:dyDescent="0.35">
      <c r="A419" s="31">
        <v>391</v>
      </c>
      <c r="B419" s="31">
        <v>1699284.3178335757</v>
      </c>
      <c r="C419" s="31">
        <v>2230715.6821664246</v>
      </c>
      <c r="E419" s="31">
        <v>39.089089089089093</v>
      </c>
      <c r="F419" s="31">
        <v>170000</v>
      </c>
    </row>
    <row r="420" spans="1:6" x14ac:dyDescent="0.35">
      <c r="A420" s="31">
        <v>392</v>
      </c>
      <c r="B420" s="31">
        <v>1117541.2880737137</v>
      </c>
      <c r="C420" s="31">
        <v>757458.71192628634</v>
      </c>
      <c r="E420" s="31">
        <v>39.189189189189193</v>
      </c>
      <c r="F420" s="31">
        <v>170000</v>
      </c>
    </row>
    <row r="421" spans="1:6" x14ac:dyDescent="0.35">
      <c r="A421" s="31">
        <v>393</v>
      </c>
      <c r="B421" s="31">
        <v>799720.45028618316</v>
      </c>
      <c r="C421" s="31">
        <v>1396279.549713817</v>
      </c>
      <c r="E421" s="31">
        <v>39.289289289289293</v>
      </c>
      <c r="F421" s="31">
        <v>170000</v>
      </c>
    </row>
    <row r="422" spans="1:6" x14ac:dyDescent="0.35">
      <c r="A422" s="31">
        <v>394</v>
      </c>
      <c r="B422" s="31">
        <v>755505.331023701</v>
      </c>
      <c r="C422" s="31">
        <v>-486505.331023701</v>
      </c>
      <c r="E422" s="31">
        <v>39.389389389389393</v>
      </c>
      <c r="F422" s="31">
        <v>170000</v>
      </c>
    </row>
    <row r="423" spans="1:6" x14ac:dyDescent="0.35">
      <c r="A423" s="31">
        <v>395</v>
      </c>
      <c r="B423" s="31">
        <v>275845.75208387233</v>
      </c>
      <c r="C423" s="31">
        <v>-244845.75208387233</v>
      </c>
      <c r="E423" s="31">
        <v>39.489489489489493</v>
      </c>
      <c r="F423" s="31">
        <v>170000</v>
      </c>
    </row>
    <row r="424" spans="1:6" x14ac:dyDescent="0.35">
      <c r="A424" s="31">
        <v>396</v>
      </c>
      <c r="B424" s="31">
        <v>582941.69983486657</v>
      </c>
      <c r="C424" s="31">
        <v>-565441.69983486657</v>
      </c>
      <c r="E424" s="31">
        <v>39.589589589589593</v>
      </c>
      <c r="F424" s="31">
        <v>172000</v>
      </c>
    </row>
    <row r="425" spans="1:6" x14ac:dyDescent="0.35">
      <c r="A425" s="31">
        <v>397</v>
      </c>
      <c r="B425" s="31">
        <v>159599.13660471138</v>
      </c>
      <c r="C425" s="31">
        <v>565400.86339528859</v>
      </c>
      <c r="E425" s="31">
        <v>39.689689689689693</v>
      </c>
      <c r="F425" s="31">
        <v>173000</v>
      </c>
    </row>
    <row r="426" spans="1:6" x14ac:dyDescent="0.35">
      <c r="A426" s="31">
        <v>398</v>
      </c>
      <c r="B426" s="31">
        <v>1280460.1973362893</v>
      </c>
      <c r="C426" s="31">
        <v>-144460.19733628933</v>
      </c>
      <c r="E426" s="31">
        <v>39.789789789789793</v>
      </c>
      <c r="F426" s="31">
        <v>174000</v>
      </c>
    </row>
    <row r="427" spans="1:6" x14ac:dyDescent="0.35">
      <c r="A427" s="31">
        <v>399</v>
      </c>
      <c r="B427" s="31">
        <v>507297.61955837428</v>
      </c>
      <c r="C427" s="31">
        <v>-187297.61955837428</v>
      </c>
      <c r="E427" s="31">
        <v>39.889889889889893</v>
      </c>
      <c r="F427" s="31">
        <v>175000</v>
      </c>
    </row>
    <row r="428" spans="1:6" x14ac:dyDescent="0.35">
      <c r="A428" s="31">
        <v>400</v>
      </c>
      <c r="B428" s="31">
        <v>179968.74856750621</v>
      </c>
      <c r="C428" s="31">
        <v>-139968.74856750621</v>
      </c>
      <c r="E428" s="31">
        <v>39.989989989989994</v>
      </c>
      <c r="F428" s="31">
        <v>175000</v>
      </c>
    </row>
    <row r="429" spans="1:6" x14ac:dyDescent="0.35">
      <c r="A429" s="31">
        <v>401</v>
      </c>
      <c r="B429" s="31">
        <v>-110902.76631242508</v>
      </c>
      <c r="C429" s="31">
        <v>135902.76631242508</v>
      </c>
      <c r="E429" s="31">
        <v>40.090090090090094</v>
      </c>
      <c r="F429" s="31">
        <v>175500</v>
      </c>
    </row>
    <row r="430" spans="1:6" x14ac:dyDescent="0.35">
      <c r="A430" s="31">
        <v>402</v>
      </c>
      <c r="B430" s="31">
        <v>481428.46476105251</v>
      </c>
      <c r="C430" s="31">
        <v>-141428.46476105251</v>
      </c>
      <c r="E430" s="31">
        <v>40.190190190190194</v>
      </c>
      <c r="F430" s="31">
        <v>180000</v>
      </c>
    </row>
    <row r="431" spans="1:6" x14ac:dyDescent="0.35">
      <c r="A431" s="31">
        <v>403</v>
      </c>
      <c r="B431" s="31">
        <v>163174.09995022346</v>
      </c>
      <c r="C431" s="31">
        <v>-123174.09995022346</v>
      </c>
      <c r="E431" s="31">
        <v>40.290290290290294</v>
      </c>
      <c r="F431" s="31">
        <v>180000</v>
      </c>
    </row>
    <row r="432" spans="1:6" x14ac:dyDescent="0.35">
      <c r="A432" s="31">
        <v>404</v>
      </c>
      <c r="B432" s="31">
        <v>663674.43859044695</v>
      </c>
      <c r="C432" s="31">
        <v>285325.56140955305</v>
      </c>
      <c r="E432" s="31">
        <v>40.390390390390394</v>
      </c>
      <c r="F432" s="31">
        <v>180500</v>
      </c>
    </row>
    <row r="433" spans="1:6" x14ac:dyDescent="0.35">
      <c r="A433" s="31">
        <v>405</v>
      </c>
      <c r="B433" s="31">
        <v>469760.09533715947</v>
      </c>
      <c r="C433" s="31">
        <v>-56760.095337159466</v>
      </c>
      <c r="E433" s="31">
        <v>40.490490490490494</v>
      </c>
      <c r="F433" s="31">
        <v>190000</v>
      </c>
    </row>
    <row r="434" spans="1:6" x14ac:dyDescent="0.35">
      <c r="A434" s="31">
        <v>406</v>
      </c>
      <c r="B434" s="31">
        <v>1519618.5592764157</v>
      </c>
      <c r="C434" s="31">
        <v>620381.44072358427</v>
      </c>
      <c r="E434" s="31">
        <v>40.590590590590594</v>
      </c>
      <c r="F434" s="31">
        <v>190000</v>
      </c>
    </row>
    <row r="435" spans="1:6" x14ac:dyDescent="0.35">
      <c r="A435" s="31">
        <v>407</v>
      </c>
      <c r="B435" s="31">
        <v>659628.32750733476</v>
      </c>
      <c r="C435" s="31">
        <v>-644628.32750733476</v>
      </c>
      <c r="E435" s="31">
        <v>40.690690690690694</v>
      </c>
      <c r="F435" s="31">
        <v>190000</v>
      </c>
    </row>
    <row r="436" spans="1:6" x14ac:dyDescent="0.35">
      <c r="A436" s="31">
        <v>408</v>
      </c>
      <c r="B436" s="31">
        <v>271799.64100076008</v>
      </c>
      <c r="C436" s="31">
        <v>-261799.64100076008</v>
      </c>
      <c r="E436" s="31">
        <v>40.790790790790794</v>
      </c>
      <c r="F436" s="31">
        <v>190000</v>
      </c>
    </row>
    <row r="437" spans="1:6" x14ac:dyDescent="0.35">
      <c r="A437" s="31">
        <v>409</v>
      </c>
      <c r="B437" s="31">
        <v>435699.65036499425</v>
      </c>
      <c r="C437" s="31">
        <v>-151699.65036499425</v>
      </c>
      <c r="E437" s="31">
        <v>40.890890890890894</v>
      </c>
      <c r="F437" s="31">
        <v>190000</v>
      </c>
    </row>
    <row r="438" spans="1:6" x14ac:dyDescent="0.35">
      <c r="A438" s="31">
        <v>410</v>
      </c>
      <c r="B438" s="31">
        <v>896677.62191282667</v>
      </c>
      <c r="C438" s="31">
        <v>1798322.3780871732</v>
      </c>
      <c r="E438" s="31">
        <v>40.990990990990994</v>
      </c>
      <c r="F438" s="31">
        <v>193000</v>
      </c>
    </row>
    <row r="439" spans="1:6" x14ac:dyDescent="0.35">
      <c r="A439" s="31">
        <v>411</v>
      </c>
      <c r="B439" s="31">
        <v>605806.10703289567</v>
      </c>
      <c r="C439" s="31">
        <v>808193.89296710433</v>
      </c>
      <c r="E439" s="31">
        <v>41.091091091091094</v>
      </c>
      <c r="F439" s="31">
        <v>200000</v>
      </c>
    </row>
    <row r="440" spans="1:6" x14ac:dyDescent="0.35">
      <c r="A440" s="31">
        <v>412</v>
      </c>
      <c r="B440" s="31">
        <v>1195642.542871139</v>
      </c>
      <c r="C440" s="31">
        <v>-1167142.542871139</v>
      </c>
      <c r="E440" s="31">
        <v>41.191191191191194</v>
      </c>
      <c r="F440" s="31">
        <v>200000</v>
      </c>
    </row>
    <row r="441" spans="1:6" x14ac:dyDescent="0.35">
      <c r="A441" s="31">
        <v>413</v>
      </c>
      <c r="B441" s="31">
        <v>807813.85636456416</v>
      </c>
      <c r="C441" s="31">
        <v>-790313.85636456416</v>
      </c>
      <c r="E441" s="31">
        <v>41.291291291291294</v>
      </c>
      <c r="F441" s="31">
        <v>200000</v>
      </c>
    </row>
    <row r="442" spans="1:6" x14ac:dyDescent="0.35">
      <c r="A442" s="31">
        <v>414</v>
      </c>
      <c r="B442" s="31">
        <v>1137264.2589495294</v>
      </c>
      <c r="C442" s="31">
        <v>22735.74105047062</v>
      </c>
      <c r="E442" s="31">
        <v>41.391391391391394</v>
      </c>
      <c r="F442" s="31">
        <v>200000</v>
      </c>
    </row>
    <row r="443" spans="1:6" x14ac:dyDescent="0.35">
      <c r="A443" s="31">
        <v>415</v>
      </c>
      <c r="B443" s="31">
        <v>819009.8941387001</v>
      </c>
      <c r="C443" s="31">
        <v>-405009.8941387001</v>
      </c>
      <c r="E443" s="31">
        <v>41.491491491491495</v>
      </c>
      <c r="F443" s="31">
        <v>200000</v>
      </c>
    </row>
    <row r="444" spans="1:6" x14ac:dyDescent="0.35">
      <c r="A444" s="31">
        <v>416</v>
      </c>
      <c r="B444" s="31">
        <v>1711423.8349950691</v>
      </c>
      <c r="C444" s="31">
        <v>3996576.1650049309</v>
      </c>
      <c r="E444" s="31">
        <v>41.591591591591595</v>
      </c>
      <c r="F444" s="31">
        <v>200000</v>
      </c>
    </row>
    <row r="445" spans="1:6" x14ac:dyDescent="0.35">
      <c r="A445" s="31">
        <v>417</v>
      </c>
      <c r="B445" s="31">
        <v>1254020.8267927486</v>
      </c>
      <c r="C445" s="31">
        <v>-320020.82679274864</v>
      </c>
      <c r="E445" s="31">
        <v>41.691691691691695</v>
      </c>
      <c r="F445" s="31">
        <v>202000</v>
      </c>
    </row>
    <row r="446" spans="1:6" x14ac:dyDescent="0.35">
      <c r="A446" s="31">
        <v>418</v>
      </c>
      <c r="B446" s="31">
        <v>-81025.121146292542</v>
      </c>
      <c r="C446" s="31">
        <v>281025.12114629254</v>
      </c>
      <c r="E446" s="31">
        <v>41.791791791791795</v>
      </c>
      <c r="F446" s="31">
        <v>202000</v>
      </c>
    </row>
    <row r="447" spans="1:6" x14ac:dyDescent="0.35">
      <c r="A447" s="31">
        <v>419</v>
      </c>
      <c r="B447" s="31">
        <v>683473.83480702236</v>
      </c>
      <c r="C447" s="31">
        <v>-663473.83480702236</v>
      </c>
      <c r="E447" s="31">
        <v>41.891891891891895</v>
      </c>
      <c r="F447" s="31">
        <v>202000</v>
      </c>
    </row>
    <row r="448" spans="1:6" x14ac:dyDescent="0.35">
      <c r="A448" s="31">
        <v>420</v>
      </c>
      <c r="B448" s="31">
        <v>691057.28852134501</v>
      </c>
      <c r="C448" s="31">
        <v>-248057.28852134501</v>
      </c>
      <c r="E448" s="31">
        <v>41.991991991991995</v>
      </c>
      <c r="F448" s="31">
        <v>202000</v>
      </c>
    </row>
    <row r="449" spans="1:6" x14ac:dyDescent="0.35">
      <c r="A449" s="31">
        <v>421</v>
      </c>
      <c r="B449" s="31">
        <v>372802.92371051572</v>
      </c>
      <c r="C449" s="31">
        <v>-129802.92371051572</v>
      </c>
      <c r="E449" s="31">
        <v>42.092092092092095</v>
      </c>
      <c r="F449" s="31">
        <v>204000</v>
      </c>
    </row>
    <row r="450" spans="1:6" x14ac:dyDescent="0.35">
      <c r="A450" s="31">
        <v>422</v>
      </c>
      <c r="B450" s="31">
        <v>1268791.8279123968</v>
      </c>
      <c r="C450" s="31">
        <v>-968791.82791239675</v>
      </c>
      <c r="E450" s="31">
        <v>42.192192192192195</v>
      </c>
      <c r="F450" s="31">
        <v>207500</v>
      </c>
    </row>
    <row r="451" spans="1:6" x14ac:dyDescent="0.35">
      <c r="A451" s="31">
        <v>423</v>
      </c>
      <c r="B451" s="31">
        <v>1074877.4846591093</v>
      </c>
      <c r="C451" s="31">
        <v>-764877.48465910926</v>
      </c>
      <c r="E451" s="31">
        <v>42.292292292292295</v>
      </c>
      <c r="F451" s="31">
        <v>213000</v>
      </c>
    </row>
    <row r="452" spans="1:6" x14ac:dyDescent="0.35">
      <c r="A452" s="31">
        <v>424</v>
      </c>
      <c r="B452" s="31">
        <v>463690.33675641299</v>
      </c>
      <c r="C452" s="31">
        <v>-437690.33675641299</v>
      </c>
      <c r="E452" s="31">
        <v>42.392392392392395</v>
      </c>
      <c r="F452" s="31">
        <v>213000</v>
      </c>
    </row>
    <row r="453" spans="1:6" x14ac:dyDescent="0.35">
      <c r="A453" s="31">
        <v>425</v>
      </c>
      <c r="B453" s="31">
        <v>890607.86333208054</v>
      </c>
      <c r="C453" s="31">
        <v>235392.13666791946</v>
      </c>
      <c r="E453" s="31">
        <v>42.492492492492495</v>
      </c>
      <c r="F453" s="31">
        <v>213000</v>
      </c>
    </row>
    <row r="454" spans="1:6" x14ac:dyDescent="0.35">
      <c r="A454" s="31">
        <v>426</v>
      </c>
      <c r="B454" s="31">
        <v>696693.52007879305</v>
      </c>
      <c r="C454" s="31">
        <v>-24693.520078793052</v>
      </c>
      <c r="E454" s="31">
        <v>42.592592592592595</v>
      </c>
      <c r="F454" s="31">
        <v>220000</v>
      </c>
    </row>
    <row r="455" spans="1:6" x14ac:dyDescent="0.35">
      <c r="A455" s="31">
        <v>427</v>
      </c>
      <c r="B455" s="31">
        <v>709913.20535056363</v>
      </c>
      <c r="C455" s="31">
        <v>-673913.20535056363</v>
      </c>
      <c r="E455" s="31">
        <v>42.692692692692695</v>
      </c>
      <c r="F455" s="31">
        <v>220000</v>
      </c>
    </row>
    <row r="456" spans="1:6" x14ac:dyDescent="0.35">
      <c r="A456" s="31">
        <v>428</v>
      </c>
      <c r="B456" s="31">
        <v>515998.8620972762</v>
      </c>
      <c r="C456" s="31">
        <v>-498998.8620972762</v>
      </c>
      <c r="E456" s="31">
        <v>42.792792792792802</v>
      </c>
      <c r="F456" s="31">
        <v>222000</v>
      </c>
    </row>
    <row r="457" spans="1:6" x14ac:dyDescent="0.35">
      <c r="A457" s="31">
        <v>429</v>
      </c>
      <c r="B457" s="31">
        <v>489559.49155373476</v>
      </c>
      <c r="C457" s="31">
        <v>-464559.49155373476</v>
      </c>
      <c r="E457" s="31">
        <v>42.892892892892903</v>
      </c>
      <c r="F457" s="31">
        <v>223000</v>
      </c>
    </row>
    <row r="458" spans="1:6" x14ac:dyDescent="0.35">
      <c r="A458" s="31">
        <v>430</v>
      </c>
      <c r="B458" s="31">
        <v>386966.0883696432</v>
      </c>
      <c r="C458" s="31">
        <v>-184966.0883696432</v>
      </c>
      <c r="E458" s="31">
        <v>42.992992992993003</v>
      </c>
      <c r="F458" s="31">
        <v>225000</v>
      </c>
    </row>
    <row r="459" spans="1:6" x14ac:dyDescent="0.35">
      <c r="A459" s="31">
        <v>431</v>
      </c>
      <c r="B459" s="31">
        <v>2241368.2917781263</v>
      </c>
      <c r="C459" s="31">
        <v>2218631.7082218737</v>
      </c>
      <c r="E459" s="31">
        <v>43.093093093093103</v>
      </c>
      <c r="F459" s="31">
        <v>226900</v>
      </c>
    </row>
    <row r="460" spans="1:6" x14ac:dyDescent="0.35">
      <c r="A460" s="31">
        <v>432</v>
      </c>
      <c r="B460" s="31">
        <v>270719.47289048252</v>
      </c>
      <c r="C460" s="31">
        <v>-134719.47289048252</v>
      </c>
      <c r="E460" s="31">
        <v>43.193193193193203</v>
      </c>
      <c r="F460" s="31">
        <v>227000</v>
      </c>
    </row>
    <row r="461" spans="1:6" x14ac:dyDescent="0.35">
      <c r="A461" s="31">
        <v>433</v>
      </c>
      <c r="B461" s="31">
        <v>-112368.66212330281</v>
      </c>
      <c r="C461" s="31">
        <v>130368.66212330281</v>
      </c>
      <c r="E461" s="31">
        <v>43.293293293293303</v>
      </c>
      <c r="F461" s="31">
        <v>228000</v>
      </c>
    </row>
    <row r="462" spans="1:6" x14ac:dyDescent="0.35">
      <c r="A462" s="31">
        <v>434</v>
      </c>
      <c r="B462" s="31">
        <v>633188.95696379372</v>
      </c>
      <c r="C462" s="31">
        <v>-553188.95696379372</v>
      </c>
      <c r="E462" s="31">
        <v>43.393393393393403</v>
      </c>
      <c r="F462" s="31">
        <v>230000</v>
      </c>
    </row>
    <row r="463" spans="1:6" x14ac:dyDescent="0.35">
      <c r="A463" s="31">
        <v>435</v>
      </c>
      <c r="B463" s="31">
        <v>411891.76377960818</v>
      </c>
      <c r="C463" s="31">
        <v>-341891.76377960818</v>
      </c>
      <c r="E463" s="31">
        <v>43.493493493493503</v>
      </c>
      <c r="F463" s="31">
        <v>231000</v>
      </c>
    </row>
    <row r="464" spans="1:6" x14ac:dyDescent="0.35">
      <c r="A464" s="31">
        <v>436</v>
      </c>
      <c r="B464" s="31">
        <v>1129680.8052352068</v>
      </c>
      <c r="C464" s="31">
        <v>462319.19476479315</v>
      </c>
      <c r="E464" s="31">
        <v>43.593593593593603</v>
      </c>
      <c r="F464" s="31">
        <v>232500</v>
      </c>
    </row>
    <row r="465" spans="1:6" x14ac:dyDescent="0.35">
      <c r="A465" s="31">
        <v>437</v>
      </c>
      <c r="B465" s="31">
        <v>1168259.6929402407</v>
      </c>
      <c r="C465" s="31">
        <v>-584259.69294024073</v>
      </c>
      <c r="E465" s="31">
        <v>43.693693693693703</v>
      </c>
      <c r="F465" s="31">
        <v>234000</v>
      </c>
    </row>
    <row r="466" spans="1:6" x14ac:dyDescent="0.35">
      <c r="A466" s="31">
        <v>438</v>
      </c>
      <c r="B466" s="31">
        <v>613899.51311127655</v>
      </c>
      <c r="C466" s="31">
        <v>-588899.51311127655</v>
      </c>
      <c r="E466" s="31">
        <v>43.793793793793803</v>
      </c>
      <c r="F466" s="31">
        <v>235000</v>
      </c>
    </row>
    <row r="467" spans="1:6" x14ac:dyDescent="0.35">
      <c r="A467" s="31">
        <v>439</v>
      </c>
      <c r="B467" s="31">
        <v>872832.1146131393</v>
      </c>
      <c r="C467" s="31">
        <v>-119232.1146131393</v>
      </c>
      <c r="E467" s="31">
        <v>43.893893893893903</v>
      </c>
      <c r="F467" s="31">
        <v>235000</v>
      </c>
    </row>
    <row r="468" spans="1:6" x14ac:dyDescent="0.35">
      <c r="A468" s="31">
        <v>440</v>
      </c>
      <c r="B468" s="31">
        <v>485003.42810656462</v>
      </c>
      <c r="C468" s="31">
        <v>-41003.428106564621</v>
      </c>
      <c r="E468" s="31">
        <v>43.993993993994003</v>
      </c>
      <c r="F468" s="31">
        <v>237000</v>
      </c>
    </row>
    <row r="469" spans="1:6" x14ac:dyDescent="0.35">
      <c r="A469" s="31">
        <v>441</v>
      </c>
      <c r="B469" s="31">
        <v>97174.741599989822</v>
      </c>
      <c r="C469" s="31">
        <v>-50174.741599989822</v>
      </c>
      <c r="E469" s="31">
        <v>44.094094094094103</v>
      </c>
      <c r="F469" s="31">
        <v>238000</v>
      </c>
    </row>
    <row r="470" spans="1:6" x14ac:dyDescent="0.35">
      <c r="A470" s="31">
        <v>442</v>
      </c>
      <c r="B470" s="31">
        <v>565165.95111592556</v>
      </c>
      <c r="C470" s="31">
        <v>-363165.95111592556</v>
      </c>
      <c r="E470" s="31">
        <v>44.194194194194203</v>
      </c>
      <c r="F470" s="31">
        <v>240000</v>
      </c>
    </row>
    <row r="471" spans="1:6" x14ac:dyDescent="0.35">
      <c r="A471" s="31">
        <v>443</v>
      </c>
      <c r="B471" s="31">
        <v>537783.10118502774</v>
      </c>
      <c r="C471" s="31">
        <v>-370783.10118502774</v>
      </c>
      <c r="E471" s="31">
        <v>44.294294294294303</v>
      </c>
      <c r="F471" s="31">
        <v>243000</v>
      </c>
    </row>
    <row r="472" spans="1:6" x14ac:dyDescent="0.35">
      <c r="A472" s="31">
        <v>444</v>
      </c>
      <c r="B472" s="31">
        <v>1192067.5795256267</v>
      </c>
      <c r="C472" s="31">
        <v>-17067.57952562673</v>
      </c>
      <c r="E472" s="31">
        <v>44.394394394394403</v>
      </c>
      <c r="F472" s="31">
        <v>243000</v>
      </c>
    </row>
    <row r="473" spans="1:6" x14ac:dyDescent="0.35">
      <c r="A473" s="31">
        <v>445</v>
      </c>
      <c r="B473" s="31">
        <v>747026.19724471995</v>
      </c>
      <c r="C473" s="31">
        <v>617573.80275528005</v>
      </c>
      <c r="E473" s="31">
        <v>44.494494494494504</v>
      </c>
      <c r="F473" s="31">
        <v>245000</v>
      </c>
    </row>
    <row r="474" spans="1:6" x14ac:dyDescent="0.35">
      <c r="A474" s="31">
        <v>446</v>
      </c>
      <c r="B474" s="31">
        <v>1261641.9012213727</v>
      </c>
      <c r="C474" s="31">
        <v>-361641.90122137265</v>
      </c>
      <c r="E474" s="31">
        <v>44.594594594594604</v>
      </c>
      <c r="F474" s="31">
        <v>245000</v>
      </c>
    </row>
    <row r="475" spans="1:6" x14ac:dyDescent="0.35">
      <c r="A475" s="31">
        <v>447</v>
      </c>
      <c r="B475" s="31">
        <v>1463649.6505530407</v>
      </c>
      <c r="C475" s="31">
        <v>4060350.3494469593</v>
      </c>
      <c r="E475" s="31">
        <v>44.694694694694704</v>
      </c>
      <c r="F475" s="31">
        <v>246000</v>
      </c>
    </row>
    <row r="476" spans="1:6" x14ac:dyDescent="0.35">
      <c r="A476" s="31">
        <v>448</v>
      </c>
      <c r="B476" s="31">
        <v>1036298.596954075</v>
      </c>
      <c r="C476" s="31">
        <v>-1026298.596954075</v>
      </c>
      <c r="E476" s="31">
        <v>44.794794794794804</v>
      </c>
      <c r="F476" s="31">
        <v>248000</v>
      </c>
    </row>
    <row r="477" spans="1:6" x14ac:dyDescent="0.35">
      <c r="A477" s="31">
        <v>449</v>
      </c>
      <c r="B477" s="31">
        <v>314934.59215296456</v>
      </c>
      <c r="C477" s="31">
        <v>3485065.4078470357</v>
      </c>
      <c r="E477" s="31">
        <v>44.894894894894904</v>
      </c>
      <c r="F477" s="31">
        <v>248000</v>
      </c>
    </row>
    <row r="478" spans="1:6" x14ac:dyDescent="0.35">
      <c r="A478" s="31">
        <v>450</v>
      </c>
      <c r="B478" s="31">
        <v>1239857.6621336211</v>
      </c>
      <c r="C478" s="31">
        <v>-786857.66213362105</v>
      </c>
      <c r="E478" s="31">
        <v>44.994994994995004</v>
      </c>
      <c r="F478" s="31">
        <v>250000</v>
      </c>
    </row>
    <row r="479" spans="1:6" x14ac:dyDescent="0.35">
      <c r="A479" s="31">
        <v>451</v>
      </c>
      <c r="B479" s="31">
        <v>1608396.9047876787</v>
      </c>
      <c r="C479" s="31">
        <v>-1148396.9047876787</v>
      </c>
      <c r="E479" s="31">
        <v>45.095095095095104</v>
      </c>
      <c r="F479" s="31">
        <v>250000</v>
      </c>
    </row>
    <row r="480" spans="1:6" x14ac:dyDescent="0.35">
      <c r="A480" s="31">
        <v>452</v>
      </c>
      <c r="B480" s="31">
        <v>1150993.8965853583</v>
      </c>
      <c r="C480" s="31">
        <v>-1109993.8965853583</v>
      </c>
      <c r="E480" s="31">
        <v>45.195195195195204</v>
      </c>
      <c r="F480" s="31">
        <v>253000</v>
      </c>
    </row>
    <row r="481" spans="1:6" x14ac:dyDescent="0.35">
      <c r="A481" s="31">
        <v>453</v>
      </c>
      <c r="B481" s="31">
        <v>753010.53578846657</v>
      </c>
      <c r="C481" s="31">
        <v>-474010.53578846657</v>
      </c>
      <c r="E481" s="31">
        <v>45.295295295295304</v>
      </c>
      <c r="F481" s="31">
        <v>254000</v>
      </c>
    </row>
    <row r="482" spans="1:6" x14ac:dyDescent="0.35">
      <c r="A482" s="31">
        <v>454</v>
      </c>
      <c r="B482" s="31">
        <v>559096.19253517932</v>
      </c>
      <c r="C482" s="31">
        <v>-285096.19253517932</v>
      </c>
      <c r="E482" s="31">
        <v>45.395395395395404</v>
      </c>
      <c r="F482" s="31">
        <v>254000</v>
      </c>
    </row>
    <row r="483" spans="1:6" x14ac:dyDescent="0.35">
      <c r="A483" s="31">
        <v>455</v>
      </c>
      <c r="B483" s="31">
        <v>171267.50602860434</v>
      </c>
      <c r="C483" s="31">
        <v>102732.49397139566</v>
      </c>
      <c r="E483" s="31">
        <v>45.495495495495504</v>
      </c>
      <c r="F483" s="31">
        <v>255000</v>
      </c>
    </row>
    <row r="484" spans="1:6" x14ac:dyDescent="0.35">
      <c r="A484" s="31">
        <v>456</v>
      </c>
      <c r="B484" s="31">
        <v>367676.64451712626</v>
      </c>
      <c r="C484" s="31">
        <v>-112676.64451712626</v>
      </c>
      <c r="E484" s="31">
        <v>45.595595595595604</v>
      </c>
      <c r="F484" s="31">
        <v>255000</v>
      </c>
    </row>
    <row r="485" spans="1:6" x14ac:dyDescent="0.35">
      <c r="A485" s="31">
        <v>457</v>
      </c>
      <c r="B485" s="31">
        <v>935256.50961786101</v>
      </c>
      <c r="C485" s="31">
        <v>27743.490382138989</v>
      </c>
      <c r="E485" s="31">
        <v>45.695695695695704</v>
      </c>
      <c r="F485" s="31">
        <v>256000</v>
      </c>
    </row>
    <row r="486" spans="1:6" x14ac:dyDescent="0.35">
      <c r="A486" s="31">
        <v>458</v>
      </c>
      <c r="B486" s="31">
        <v>477853.50141554035</v>
      </c>
      <c r="C486" s="31">
        <v>-440853.50141554035</v>
      </c>
      <c r="E486" s="31">
        <v>45.795795795795804</v>
      </c>
      <c r="F486" s="31">
        <v>257000</v>
      </c>
    </row>
    <row r="487" spans="1:6" x14ac:dyDescent="0.35">
      <c r="A487" s="31">
        <v>459</v>
      </c>
      <c r="B487" s="31">
        <v>1290576.0670001484</v>
      </c>
      <c r="C487" s="31">
        <v>-839576.06700014835</v>
      </c>
      <c r="E487" s="31">
        <v>45.895895895895904</v>
      </c>
      <c r="F487" s="31">
        <v>259500</v>
      </c>
    </row>
    <row r="488" spans="1:6" x14ac:dyDescent="0.35">
      <c r="A488" s="31">
        <v>460</v>
      </c>
      <c r="B488" s="31">
        <v>1124044.5736777587</v>
      </c>
      <c r="C488" s="31">
        <v>7875955.4263222413</v>
      </c>
      <c r="E488" s="31">
        <v>45.995995995996005</v>
      </c>
      <c r="F488" s="31">
        <v>260000</v>
      </c>
    </row>
    <row r="489" spans="1:6" x14ac:dyDescent="0.35">
      <c r="A489" s="31">
        <v>461</v>
      </c>
      <c r="B489" s="31">
        <v>1005303.1629633635</v>
      </c>
      <c r="C489" s="31">
        <v>-385303.16296336346</v>
      </c>
      <c r="E489" s="31">
        <v>46.096096096096105</v>
      </c>
      <c r="F489" s="31">
        <v>261000</v>
      </c>
    </row>
    <row r="490" spans="1:6" x14ac:dyDescent="0.35">
      <c r="A490" s="31">
        <v>462</v>
      </c>
      <c r="B490" s="31">
        <v>1017442.6801248565</v>
      </c>
      <c r="C490" s="31">
        <v>52557.319875143468</v>
      </c>
      <c r="E490" s="31">
        <v>46.196196196196205</v>
      </c>
      <c r="F490" s="31">
        <v>262000</v>
      </c>
    </row>
    <row r="491" spans="1:6" x14ac:dyDescent="0.35">
      <c r="A491" s="31">
        <v>463</v>
      </c>
      <c r="B491" s="31">
        <v>11413.607747482369</v>
      </c>
      <c r="C491" s="31">
        <v>1586.3922525176313</v>
      </c>
      <c r="E491" s="31">
        <v>46.296296296296305</v>
      </c>
      <c r="F491" s="31">
        <v>265000</v>
      </c>
    </row>
    <row r="492" spans="1:6" x14ac:dyDescent="0.35">
      <c r="A492" s="31">
        <v>464</v>
      </c>
      <c r="B492" s="31">
        <v>-252075.05720155081</v>
      </c>
      <c r="C492" s="31">
        <v>303075.05720155081</v>
      </c>
      <c r="E492" s="31">
        <v>46.396396396396405</v>
      </c>
      <c r="F492" s="31">
        <v>266000</v>
      </c>
    </row>
    <row r="493" spans="1:6" x14ac:dyDescent="0.35">
      <c r="A493" s="31">
        <v>465</v>
      </c>
      <c r="B493" s="31">
        <v>1098685.3712444953</v>
      </c>
      <c r="C493" s="31">
        <v>-408685.37124449527</v>
      </c>
      <c r="E493" s="31">
        <v>46.496496496496505</v>
      </c>
      <c r="F493" s="31">
        <v>267000</v>
      </c>
    </row>
    <row r="494" spans="1:6" x14ac:dyDescent="0.35">
      <c r="A494" s="31">
        <v>466</v>
      </c>
      <c r="B494" s="31">
        <v>516942.34148463293</v>
      </c>
      <c r="C494" s="31">
        <v>-505942.34148463293</v>
      </c>
      <c r="E494" s="31">
        <v>46.596596596596605</v>
      </c>
      <c r="F494" s="31">
        <v>269000</v>
      </c>
    </row>
    <row r="495" spans="1:6" x14ac:dyDescent="0.35">
      <c r="A495" s="31">
        <v>467</v>
      </c>
      <c r="B495" s="31">
        <v>1187549.136792758</v>
      </c>
      <c r="C495" s="31">
        <v>-1126549.136792758</v>
      </c>
      <c r="E495" s="31">
        <v>46.696696696696705</v>
      </c>
      <c r="F495" s="31">
        <v>271000</v>
      </c>
    </row>
    <row r="496" spans="1:6" x14ac:dyDescent="0.35">
      <c r="A496" s="31">
        <v>468</v>
      </c>
      <c r="B496" s="31">
        <v>386022.60898228642</v>
      </c>
      <c r="C496" s="31">
        <v>-326022.60898228642</v>
      </c>
      <c r="E496" s="31">
        <v>46.796796796796805</v>
      </c>
      <c r="F496" s="31">
        <v>274000</v>
      </c>
    </row>
    <row r="497" spans="1:6" x14ac:dyDescent="0.35">
      <c r="A497" s="31">
        <v>469</v>
      </c>
      <c r="B497" s="31">
        <v>159599.13660471138</v>
      </c>
      <c r="C497" s="31">
        <v>935400.86339528859</v>
      </c>
      <c r="E497" s="31">
        <v>46.896896896896905</v>
      </c>
      <c r="F497" s="31">
        <v>274000</v>
      </c>
    </row>
    <row r="498" spans="1:6" x14ac:dyDescent="0.35">
      <c r="A498" s="31">
        <v>470</v>
      </c>
      <c r="B498" s="31">
        <v>62641.964978067641</v>
      </c>
      <c r="C498" s="31">
        <v>1032358.0350219323</v>
      </c>
      <c r="E498" s="31">
        <v>46.996996996997005</v>
      </c>
      <c r="F498" s="31">
        <v>274000</v>
      </c>
    </row>
    <row r="499" spans="1:6" x14ac:dyDescent="0.35">
      <c r="A499" s="31">
        <v>471</v>
      </c>
      <c r="B499" s="31">
        <v>1177904.4148664996</v>
      </c>
      <c r="C499" s="31">
        <v>-667904.4148664996</v>
      </c>
      <c r="E499" s="31">
        <v>47.097097097097105</v>
      </c>
      <c r="F499" s="31">
        <v>276000</v>
      </c>
    </row>
    <row r="500" spans="1:6" x14ac:dyDescent="0.35">
      <c r="A500" s="31">
        <v>472</v>
      </c>
      <c r="B500" s="31">
        <v>526587.06341089145</v>
      </c>
      <c r="C500" s="31">
        <v>-466587.06341089145</v>
      </c>
      <c r="E500" s="31">
        <v>47.197197197197205</v>
      </c>
      <c r="F500" s="31">
        <v>277000</v>
      </c>
    </row>
    <row r="501" spans="1:6" x14ac:dyDescent="0.35">
      <c r="A501" s="31">
        <v>473</v>
      </c>
      <c r="B501" s="31">
        <v>410910.66367794992</v>
      </c>
      <c r="C501" s="31">
        <v>113089.33632205008</v>
      </c>
      <c r="E501" s="31">
        <v>47.297297297297305</v>
      </c>
      <c r="F501" s="31">
        <v>277000</v>
      </c>
    </row>
    <row r="502" spans="1:6" x14ac:dyDescent="0.35">
      <c r="A502" s="31">
        <v>474</v>
      </c>
      <c r="B502" s="31">
        <v>383527.81374705187</v>
      </c>
      <c r="C502" s="31">
        <v>-5527.8137470518705</v>
      </c>
      <c r="E502" s="31">
        <v>47.397397397397405</v>
      </c>
      <c r="F502" s="31">
        <v>279000</v>
      </c>
    </row>
    <row r="503" spans="1:6" x14ac:dyDescent="0.35">
      <c r="A503" s="31">
        <v>475</v>
      </c>
      <c r="B503" s="31">
        <v>-73875.194455268444</v>
      </c>
      <c r="C503" s="31">
        <v>438875.19445526844</v>
      </c>
      <c r="E503" s="31">
        <v>47.497497497497505</v>
      </c>
      <c r="F503" s="31">
        <v>279000</v>
      </c>
    </row>
    <row r="504" spans="1:6" x14ac:dyDescent="0.35">
      <c r="A504" s="31">
        <v>476</v>
      </c>
      <c r="B504" s="31">
        <v>647959.95808344183</v>
      </c>
      <c r="C504" s="31">
        <v>-42959.95808344183</v>
      </c>
      <c r="E504" s="31">
        <v>47.597597597597606</v>
      </c>
      <c r="F504" s="31">
        <v>279000</v>
      </c>
    </row>
    <row r="505" spans="1:6" x14ac:dyDescent="0.35">
      <c r="A505" s="31">
        <v>477</v>
      </c>
      <c r="B505" s="31">
        <v>454045.61483015469</v>
      </c>
      <c r="C505" s="31">
        <v>5954.3851698453072</v>
      </c>
      <c r="E505" s="31">
        <v>47.697697697697706</v>
      </c>
      <c r="F505" s="31">
        <v>283000</v>
      </c>
    </row>
    <row r="506" spans="1:6" x14ac:dyDescent="0.35">
      <c r="A506" s="31">
        <v>478</v>
      </c>
      <c r="B506" s="31">
        <v>93599.778254477773</v>
      </c>
      <c r="C506" s="31">
        <v>204400.22174552223</v>
      </c>
      <c r="E506" s="31">
        <v>47.797797797797806</v>
      </c>
      <c r="F506" s="31">
        <v>283000</v>
      </c>
    </row>
    <row r="507" spans="1:6" x14ac:dyDescent="0.35">
      <c r="A507" s="31">
        <v>479</v>
      </c>
      <c r="B507" s="31">
        <v>426054.92843873566</v>
      </c>
      <c r="C507" s="31">
        <v>43945.07156126434</v>
      </c>
      <c r="E507" s="31">
        <v>47.897897897897906</v>
      </c>
      <c r="F507" s="31">
        <v>284000</v>
      </c>
    </row>
    <row r="508" spans="1:6" x14ac:dyDescent="0.35">
      <c r="A508" s="31">
        <v>480</v>
      </c>
      <c r="B508" s="31">
        <v>952994.63762250042</v>
      </c>
      <c r="C508" s="31">
        <v>-858494.63762250042</v>
      </c>
      <c r="E508" s="31">
        <v>47.997997997998006</v>
      </c>
      <c r="F508" s="31">
        <v>285000</v>
      </c>
    </row>
    <row r="509" spans="1:6" x14ac:dyDescent="0.35">
      <c r="A509" s="31">
        <v>481</v>
      </c>
      <c r="B509" s="31">
        <v>759080.29436921293</v>
      </c>
      <c r="C509" s="31">
        <v>-483080.29436921293</v>
      </c>
      <c r="E509" s="31">
        <v>48.098098098098106</v>
      </c>
      <c r="F509" s="31">
        <v>285000</v>
      </c>
    </row>
    <row r="510" spans="1:6" x14ac:dyDescent="0.35">
      <c r="A510" s="31">
        <v>482</v>
      </c>
      <c r="B510" s="31">
        <v>776856.04308815417</v>
      </c>
      <c r="C510" s="31">
        <v>-664356.04308815417</v>
      </c>
      <c r="E510" s="31">
        <v>48.198198198198206</v>
      </c>
      <c r="F510" s="31">
        <v>285000</v>
      </c>
    </row>
    <row r="511" spans="1:6" x14ac:dyDescent="0.35">
      <c r="A511" s="31">
        <v>483</v>
      </c>
      <c r="B511" s="31">
        <v>1371818.7581197871</v>
      </c>
      <c r="C511" s="31">
        <v>-343818.75811978709</v>
      </c>
      <c r="E511" s="31">
        <v>48.298298298298306</v>
      </c>
      <c r="F511" s="31">
        <v>286000</v>
      </c>
    </row>
    <row r="512" spans="1:6" x14ac:dyDescent="0.35">
      <c r="A512" s="31">
        <v>484</v>
      </c>
      <c r="B512" s="31">
        <v>1989075.6646032296</v>
      </c>
      <c r="C512" s="31">
        <v>4096424.3353967704</v>
      </c>
      <c r="E512" s="31">
        <v>48.398398398398406</v>
      </c>
      <c r="F512" s="31">
        <v>290000</v>
      </c>
    </row>
    <row r="513" spans="1:6" x14ac:dyDescent="0.35">
      <c r="A513" s="31">
        <v>485</v>
      </c>
      <c r="B513" s="31">
        <v>920485.50849821279</v>
      </c>
      <c r="C513" s="31">
        <v>-840485.50849821279</v>
      </c>
      <c r="E513" s="31">
        <v>48.498498498498506</v>
      </c>
      <c r="F513" s="31">
        <v>290000</v>
      </c>
    </row>
    <row r="514" spans="1:6" x14ac:dyDescent="0.35">
      <c r="A514" s="31">
        <v>486</v>
      </c>
      <c r="B514" s="31">
        <v>739790.85051669588</v>
      </c>
      <c r="C514" s="31">
        <v>-710790.85051669588</v>
      </c>
      <c r="E514" s="31">
        <v>48.598598598598606</v>
      </c>
      <c r="F514" s="31">
        <v>290000</v>
      </c>
    </row>
    <row r="515" spans="1:6" x14ac:dyDescent="0.35">
      <c r="A515" s="31">
        <v>487</v>
      </c>
      <c r="B515" s="31">
        <v>545876.50726340862</v>
      </c>
      <c r="C515" s="31">
        <v>-536376.50726340862</v>
      </c>
      <c r="E515" s="31">
        <v>48.698698698698706</v>
      </c>
      <c r="F515" s="31">
        <v>292000</v>
      </c>
    </row>
    <row r="516" spans="1:6" x14ac:dyDescent="0.35">
      <c r="A516" s="31">
        <v>488</v>
      </c>
      <c r="B516" s="31">
        <v>372802.92371051572</v>
      </c>
      <c r="C516" s="31">
        <v>-332802.92371051572</v>
      </c>
      <c r="E516" s="31">
        <v>48.798798798798806</v>
      </c>
      <c r="F516" s="31">
        <v>295000</v>
      </c>
    </row>
    <row r="517" spans="1:6" x14ac:dyDescent="0.35">
      <c r="A517" s="31">
        <v>489</v>
      </c>
      <c r="B517" s="31">
        <v>-181557.25611844836</v>
      </c>
      <c r="C517" s="31">
        <v>206557.25611844836</v>
      </c>
      <c r="E517" s="31">
        <v>48.898898898898906</v>
      </c>
      <c r="F517" s="31">
        <v>298000</v>
      </c>
    </row>
    <row r="518" spans="1:6" x14ac:dyDescent="0.35">
      <c r="A518" s="31">
        <v>490</v>
      </c>
      <c r="B518" s="31">
        <v>1197193.8587190167</v>
      </c>
      <c r="C518" s="31">
        <v>-949193.85871901666</v>
      </c>
      <c r="E518" s="31">
        <v>48.998998998999006</v>
      </c>
      <c r="F518" s="31">
        <v>300000</v>
      </c>
    </row>
    <row r="519" spans="1:6" x14ac:dyDescent="0.35">
      <c r="A519" s="31">
        <v>491</v>
      </c>
      <c r="B519" s="31">
        <v>836748.02214333962</v>
      </c>
      <c r="C519" s="31">
        <v>-59748.022143339622</v>
      </c>
      <c r="E519" s="31">
        <v>49.099099099099107</v>
      </c>
      <c r="F519" s="31">
        <v>300000</v>
      </c>
    </row>
    <row r="520" spans="1:6" x14ac:dyDescent="0.35">
      <c r="A520" s="31">
        <v>492</v>
      </c>
      <c r="B520" s="31">
        <v>471783.74283479422</v>
      </c>
      <c r="C520" s="31">
        <v>-148783.74283479422</v>
      </c>
      <c r="E520" s="31">
        <v>49.199199199199207</v>
      </c>
      <c r="F520" s="31">
        <v>300000</v>
      </c>
    </row>
    <row r="521" spans="1:6" x14ac:dyDescent="0.35">
      <c r="A521" s="31">
        <v>493</v>
      </c>
      <c r="B521" s="31">
        <v>153529.37802396488</v>
      </c>
      <c r="C521" s="31">
        <v>-135529.37802396488</v>
      </c>
      <c r="E521" s="31">
        <v>49.299299299299307</v>
      </c>
      <c r="F521" s="31">
        <v>300000</v>
      </c>
    </row>
    <row r="522" spans="1:6" x14ac:dyDescent="0.35">
      <c r="A522" s="31">
        <v>494</v>
      </c>
      <c r="B522" s="31">
        <v>1517509.4917417816</v>
      </c>
      <c r="C522" s="31">
        <v>-867509.49174178159</v>
      </c>
      <c r="E522" s="31">
        <v>49.399399399399407</v>
      </c>
      <c r="F522" s="31">
        <v>300000</v>
      </c>
    </row>
    <row r="523" spans="1:6" x14ac:dyDescent="0.35">
      <c r="A523" s="31">
        <v>495</v>
      </c>
      <c r="B523" s="31">
        <v>1060106.4835394612</v>
      </c>
      <c r="C523" s="31">
        <v>-465106.48353946116</v>
      </c>
      <c r="E523" s="31">
        <v>49.499499499499507</v>
      </c>
      <c r="F523" s="31">
        <v>300000</v>
      </c>
    </row>
    <row r="524" spans="1:6" x14ac:dyDescent="0.35">
      <c r="A524" s="31">
        <v>496</v>
      </c>
      <c r="B524" s="31">
        <v>872261.89886692003</v>
      </c>
      <c r="C524" s="31">
        <v>-797261.89886692003</v>
      </c>
      <c r="E524" s="31">
        <v>49.599599599599607</v>
      </c>
      <c r="F524" s="31">
        <v>300000</v>
      </c>
    </row>
    <row r="525" spans="1:6" x14ac:dyDescent="0.35">
      <c r="A525" s="31">
        <v>497</v>
      </c>
      <c r="B525" s="31">
        <v>688214.386299812</v>
      </c>
      <c r="C525" s="31">
        <v>666785.613700188</v>
      </c>
      <c r="E525" s="31">
        <v>49.699699699699707</v>
      </c>
      <c r="F525" s="31">
        <v>308000</v>
      </c>
    </row>
    <row r="526" spans="1:6" x14ac:dyDescent="0.35">
      <c r="A526" s="31">
        <v>498</v>
      </c>
      <c r="B526" s="31">
        <v>327768.54972413502</v>
      </c>
      <c r="C526" s="31">
        <v>302231.45027586498</v>
      </c>
      <c r="E526" s="31">
        <v>49.799799799799807</v>
      </c>
      <c r="F526" s="31">
        <v>310000</v>
      </c>
    </row>
    <row r="527" spans="1:6" x14ac:dyDescent="0.35">
      <c r="A527" s="31">
        <v>499</v>
      </c>
      <c r="B527" s="31">
        <v>761141.56258114881</v>
      </c>
      <c r="C527" s="31">
        <v>-718141.56258114881</v>
      </c>
      <c r="E527" s="31">
        <v>49.899899899899907</v>
      </c>
      <c r="F527" s="31">
        <v>310000</v>
      </c>
    </row>
    <row r="528" spans="1:6" x14ac:dyDescent="0.35">
      <c r="A528" s="31">
        <v>500</v>
      </c>
      <c r="B528" s="31">
        <v>747921.87730937824</v>
      </c>
      <c r="C528" s="31">
        <v>-610921.87730937824</v>
      </c>
      <c r="E528" s="31">
        <v>50.000000000000007</v>
      </c>
      <c r="F528" s="31">
        <v>311000</v>
      </c>
    </row>
    <row r="529" spans="1:6" x14ac:dyDescent="0.35">
      <c r="A529" s="31">
        <v>501</v>
      </c>
      <c r="B529" s="31">
        <v>1313950.4265622357</v>
      </c>
      <c r="C529" s="31">
        <v>-1210950.4265622357</v>
      </c>
      <c r="E529" s="31">
        <v>50.100100100100107</v>
      </c>
      <c r="F529" s="31">
        <v>314000</v>
      </c>
    </row>
    <row r="530" spans="1:6" x14ac:dyDescent="0.35">
      <c r="A530" s="31">
        <v>502</v>
      </c>
      <c r="B530" s="31">
        <v>1050461.7616132025</v>
      </c>
      <c r="C530" s="31">
        <v>-991461.76161320251</v>
      </c>
      <c r="E530" s="31">
        <v>50.200200200200207</v>
      </c>
      <c r="F530" s="31">
        <v>320000</v>
      </c>
    </row>
    <row r="531" spans="1:6" x14ac:dyDescent="0.35">
      <c r="A531" s="31">
        <v>503</v>
      </c>
      <c r="B531" s="31">
        <v>1075820.9640464662</v>
      </c>
      <c r="C531" s="31">
        <v>539179.03595353384</v>
      </c>
      <c r="E531" s="31">
        <v>50.300300300300307</v>
      </c>
      <c r="F531" s="31">
        <v>320000</v>
      </c>
    </row>
    <row r="532" spans="1:6" x14ac:dyDescent="0.35">
      <c r="A532" s="31">
        <v>504</v>
      </c>
      <c r="B532" s="31">
        <v>255004.99238347742</v>
      </c>
      <c r="C532" s="31">
        <v>-220004.99238347742</v>
      </c>
      <c r="E532" s="31">
        <v>50.400400400400407</v>
      </c>
      <c r="F532" s="31">
        <v>320000</v>
      </c>
    </row>
    <row r="533" spans="1:6" x14ac:dyDescent="0.35">
      <c r="A533" s="31">
        <v>505</v>
      </c>
      <c r="B533" s="31">
        <v>1251997.1792951138</v>
      </c>
      <c r="C533" s="31">
        <v>-115997.17929511378</v>
      </c>
      <c r="E533" s="31">
        <v>50.500500500500507</v>
      </c>
      <c r="F533" s="31">
        <v>320000</v>
      </c>
    </row>
    <row r="534" spans="1:6" x14ac:dyDescent="0.35">
      <c r="A534" s="31">
        <v>506</v>
      </c>
      <c r="B534" s="31">
        <v>895126.30606494925</v>
      </c>
      <c r="C534" s="31">
        <v>-621126.30606494925</v>
      </c>
      <c r="E534" s="31">
        <v>50.600600600600607</v>
      </c>
      <c r="F534" s="31">
        <v>323000</v>
      </c>
    </row>
    <row r="535" spans="1:6" x14ac:dyDescent="0.35">
      <c r="A535" s="31">
        <v>507</v>
      </c>
      <c r="B535" s="31">
        <v>931210.39853474894</v>
      </c>
      <c r="C535" s="31">
        <v>-505210.39853474894</v>
      </c>
      <c r="E535" s="31">
        <v>50.700700700700708</v>
      </c>
      <c r="F535" s="31">
        <v>325000</v>
      </c>
    </row>
    <row r="536" spans="1:6" x14ac:dyDescent="0.35">
      <c r="A536" s="31">
        <v>508</v>
      </c>
      <c r="B536" s="31">
        <v>446424.54040153039</v>
      </c>
      <c r="C536" s="31">
        <v>-388924.54040153039</v>
      </c>
      <c r="E536" s="31">
        <v>50.800800800800808</v>
      </c>
      <c r="F536" s="31">
        <v>328000</v>
      </c>
    </row>
    <row r="537" spans="1:6" x14ac:dyDescent="0.35">
      <c r="A537" s="31">
        <v>509</v>
      </c>
      <c r="B537" s="31">
        <v>252510.19714824302</v>
      </c>
      <c r="C537" s="31">
        <v>-198510.19714824302</v>
      </c>
      <c r="E537" s="31">
        <v>50.900900900900908</v>
      </c>
      <c r="F537" s="31">
        <v>330000</v>
      </c>
    </row>
    <row r="538" spans="1:6" x14ac:dyDescent="0.35">
      <c r="A538" s="31">
        <v>510</v>
      </c>
      <c r="B538" s="31">
        <v>135753.62930502393</v>
      </c>
      <c r="C538" s="31">
        <v>-78753.629305023933</v>
      </c>
      <c r="E538" s="31">
        <v>51.001001001001008</v>
      </c>
      <c r="F538" s="31">
        <v>335000</v>
      </c>
    </row>
    <row r="539" spans="1:6" x14ac:dyDescent="0.35">
      <c r="A539" s="31">
        <v>511</v>
      </c>
      <c r="B539" s="31">
        <v>-58160.713948263321</v>
      </c>
      <c r="C539" s="31">
        <v>94160.713948263321</v>
      </c>
      <c r="E539" s="31">
        <v>51.101101101101108</v>
      </c>
      <c r="F539" s="31">
        <v>338000</v>
      </c>
    </row>
    <row r="540" spans="1:6" x14ac:dyDescent="0.35">
      <c r="A540" s="31">
        <v>512</v>
      </c>
      <c r="B540" s="31">
        <v>316448.28728654073</v>
      </c>
      <c r="C540" s="31">
        <v>-275448.28728654073</v>
      </c>
      <c r="E540" s="31">
        <v>51.201201201201208</v>
      </c>
      <c r="F540" s="31">
        <v>340000</v>
      </c>
    </row>
    <row r="541" spans="1:6" x14ac:dyDescent="0.35">
      <c r="A541" s="31">
        <v>513</v>
      </c>
      <c r="B541" s="31">
        <v>122533.94403325353</v>
      </c>
      <c r="C541" s="31">
        <v>-82533.944033253531</v>
      </c>
      <c r="E541" s="31">
        <v>51.301301301301308</v>
      </c>
      <c r="F541" s="31">
        <v>340000</v>
      </c>
    </row>
    <row r="542" spans="1:6" x14ac:dyDescent="0.35">
      <c r="A542" s="31">
        <v>514</v>
      </c>
      <c r="B542" s="31">
        <v>1284506.3084194018</v>
      </c>
      <c r="C542" s="31">
        <v>-385506.30841940176</v>
      </c>
      <c r="E542" s="31">
        <v>51.401401401401408</v>
      </c>
      <c r="F542" s="31">
        <v>341000</v>
      </c>
    </row>
    <row r="543" spans="1:6" x14ac:dyDescent="0.35">
      <c r="A543" s="31">
        <v>515</v>
      </c>
      <c r="B543" s="31">
        <v>896677.62191282667</v>
      </c>
      <c r="C543" s="31">
        <v>-508677.62191282667</v>
      </c>
      <c r="E543" s="31">
        <v>51.501501501501508</v>
      </c>
      <c r="F543" s="31">
        <v>341000</v>
      </c>
    </row>
    <row r="544" spans="1:6" x14ac:dyDescent="0.35">
      <c r="A544" s="31">
        <v>516</v>
      </c>
      <c r="B544" s="31">
        <v>895126.30606494925</v>
      </c>
      <c r="C544" s="31">
        <v>-299126.30606494925</v>
      </c>
      <c r="E544" s="31">
        <v>51.601601601601608</v>
      </c>
      <c r="F544" s="31">
        <v>344000</v>
      </c>
    </row>
    <row r="545" spans="1:6" x14ac:dyDescent="0.35">
      <c r="A545" s="31">
        <v>517</v>
      </c>
      <c r="B545" s="31">
        <v>1544892.3416726794</v>
      </c>
      <c r="C545" s="31">
        <v>-984892.34167267941</v>
      </c>
      <c r="E545" s="31">
        <v>51.701701701701708</v>
      </c>
      <c r="F545" s="31">
        <v>346000</v>
      </c>
    </row>
    <row r="546" spans="1:6" x14ac:dyDescent="0.35">
      <c r="A546" s="31">
        <v>518</v>
      </c>
      <c r="B546" s="31">
        <v>1157063.6551661049</v>
      </c>
      <c r="C546" s="31">
        <v>-1103063.6551661049</v>
      </c>
      <c r="E546" s="31">
        <v>51.801801801801808</v>
      </c>
      <c r="F546" s="31">
        <v>347500</v>
      </c>
    </row>
    <row r="547" spans="1:6" x14ac:dyDescent="0.35">
      <c r="A547" s="31">
        <v>519</v>
      </c>
      <c r="B547" s="31">
        <v>383527.81374705187</v>
      </c>
      <c r="C547" s="31">
        <v>497472.18625294813</v>
      </c>
      <c r="E547" s="31">
        <v>51.901901901901908</v>
      </c>
      <c r="F547" s="31">
        <v>350000</v>
      </c>
    </row>
    <row r="548" spans="1:6" x14ac:dyDescent="0.35">
      <c r="A548" s="31">
        <v>520</v>
      </c>
      <c r="B548" s="31">
        <v>189613.47049376473</v>
      </c>
      <c r="C548" s="31">
        <v>985386.52950623527</v>
      </c>
      <c r="E548" s="31">
        <v>52.002002002002008</v>
      </c>
      <c r="F548" s="31">
        <v>350000</v>
      </c>
    </row>
    <row r="549" spans="1:6" x14ac:dyDescent="0.35">
      <c r="A549" s="31">
        <v>521</v>
      </c>
      <c r="B549" s="31">
        <v>830763.68359959312</v>
      </c>
      <c r="C549" s="31">
        <v>-500763.68359959312</v>
      </c>
      <c r="E549" s="31">
        <v>52.102102102102108</v>
      </c>
      <c r="F549" s="31">
        <v>350000</v>
      </c>
    </row>
    <row r="550" spans="1:6" x14ac:dyDescent="0.35">
      <c r="A550" s="31">
        <v>522</v>
      </c>
      <c r="B550" s="31">
        <v>-85543.563879161375</v>
      </c>
      <c r="C550" s="31">
        <v>128543.56387916137</v>
      </c>
      <c r="E550" s="31">
        <v>52.202202202202209</v>
      </c>
      <c r="F550" s="31">
        <v>351000</v>
      </c>
    </row>
    <row r="551" spans="1:6" x14ac:dyDescent="0.35">
      <c r="A551" s="31">
        <v>523</v>
      </c>
      <c r="B551" s="31">
        <v>-349032.22882819455</v>
      </c>
      <c r="C551" s="31">
        <v>354032.22882819455</v>
      </c>
      <c r="E551" s="31">
        <v>52.302302302302309</v>
      </c>
      <c r="F551" s="31">
        <v>352500</v>
      </c>
    </row>
    <row r="552" spans="1:6" x14ac:dyDescent="0.35">
      <c r="A552" s="31">
        <v>524</v>
      </c>
      <c r="B552" s="31">
        <v>1377888.5167005335</v>
      </c>
      <c r="C552" s="31">
        <v>919111.48329946655</v>
      </c>
      <c r="E552" s="31">
        <v>52.402402402402409</v>
      </c>
      <c r="F552" s="31">
        <v>354000</v>
      </c>
    </row>
    <row r="553" spans="1:6" x14ac:dyDescent="0.35">
      <c r="A553" s="31">
        <v>525</v>
      </c>
      <c r="B553" s="31">
        <v>699188.31531402748</v>
      </c>
      <c r="C553" s="31">
        <v>3360811.6846859725</v>
      </c>
      <c r="E553" s="31">
        <v>52.502502502502509</v>
      </c>
      <c r="F553" s="31">
        <v>355000</v>
      </c>
    </row>
    <row r="554" spans="1:6" x14ac:dyDescent="0.35">
      <c r="A554" s="31">
        <v>526</v>
      </c>
      <c r="B554" s="31">
        <v>262626.06681210164</v>
      </c>
      <c r="C554" s="31">
        <v>-258626.06681210164</v>
      </c>
      <c r="E554" s="31">
        <v>52.602602602602609</v>
      </c>
      <c r="F554" s="31">
        <v>356000</v>
      </c>
    </row>
    <row r="555" spans="1:6" x14ac:dyDescent="0.35">
      <c r="A555" s="31">
        <v>527</v>
      </c>
      <c r="B555" s="31">
        <v>283939.15816225321</v>
      </c>
      <c r="C555" s="31">
        <v>-143939.15816225321</v>
      </c>
      <c r="E555" s="31">
        <v>52.702702702702709</v>
      </c>
      <c r="F555" s="31">
        <v>356000</v>
      </c>
    </row>
    <row r="556" spans="1:6" x14ac:dyDescent="0.35">
      <c r="A556" s="31">
        <v>528</v>
      </c>
      <c r="B556" s="31">
        <v>482979.78060893016</v>
      </c>
      <c r="C556" s="31">
        <v>1777020.2193910698</v>
      </c>
      <c r="E556" s="31">
        <v>52.802802802802809</v>
      </c>
      <c r="F556" s="31">
        <v>360000</v>
      </c>
    </row>
    <row r="557" spans="1:6" x14ac:dyDescent="0.35">
      <c r="A557" s="31">
        <v>529</v>
      </c>
      <c r="B557" s="31">
        <v>95151.094102355477</v>
      </c>
      <c r="C557" s="31">
        <v>274848.90589764452</v>
      </c>
      <c r="E557" s="31">
        <v>52.902902902902909</v>
      </c>
      <c r="F557" s="31">
        <v>360000</v>
      </c>
    </row>
    <row r="558" spans="1:6" x14ac:dyDescent="0.35">
      <c r="A558" s="31">
        <v>530</v>
      </c>
      <c r="B558" s="31">
        <v>834253.22690810519</v>
      </c>
      <c r="C558" s="31">
        <v>-779253.22690810519</v>
      </c>
      <c r="E558" s="31">
        <v>53.003003003003009</v>
      </c>
      <c r="F558" s="31">
        <v>361000</v>
      </c>
    </row>
    <row r="559" spans="1:6" x14ac:dyDescent="0.35">
      <c r="A559" s="31">
        <v>531</v>
      </c>
      <c r="B559" s="31">
        <v>737296.05528146168</v>
      </c>
      <c r="C559" s="31">
        <v>-682296.05528146168</v>
      </c>
      <c r="E559" s="31">
        <v>53.103103103103109</v>
      </c>
      <c r="F559" s="31">
        <v>363000</v>
      </c>
    </row>
    <row r="560" spans="1:6" x14ac:dyDescent="0.35">
      <c r="A560" s="31">
        <v>532</v>
      </c>
      <c r="B560" s="31">
        <v>515998.8620972762</v>
      </c>
      <c r="C560" s="31">
        <v>-485998.8620972762</v>
      </c>
      <c r="E560" s="31">
        <v>53.203203203203209</v>
      </c>
      <c r="F560" s="31">
        <v>363500</v>
      </c>
    </row>
    <row r="561" spans="1:6" x14ac:dyDescent="0.35">
      <c r="A561" s="31">
        <v>533</v>
      </c>
      <c r="B561" s="31">
        <v>799720.45028618316</v>
      </c>
      <c r="C561" s="31">
        <v>-329720.45028618316</v>
      </c>
      <c r="E561" s="31">
        <v>53.303303303303309</v>
      </c>
      <c r="F561" s="31">
        <v>364000</v>
      </c>
    </row>
    <row r="562" spans="1:6" x14ac:dyDescent="0.35">
      <c r="A562" s="31">
        <v>534</v>
      </c>
      <c r="B562" s="31">
        <v>342317.44208386261</v>
      </c>
      <c r="C562" s="31">
        <v>12682.55791613739</v>
      </c>
      <c r="E562" s="31">
        <v>53.403403403403409</v>
      </c>
      <c r="F562" s="31">
        <v>365000</v>
      </c>
    </row>
    <row r="563" spans="1:6" x14ac:dyDescent="0.35">
      <c r="A563" s="31">
        <v>535</v>
      </c>
      <c r="B563" s="31">
        <v>631165.3094661592</v>
      </c>
      <c r="C563" s="31">
        <v>-450665.3094661592</v>
      </c>
      <c r="E563" s="31">
        <v>53.503503503503509</v>
      </c>
      <c r="F563" s="31">
        <v>365000</v>
      </c>
    </row>
    <row r="564" spans="1:6" x14ac:dyDescent="0.35">
      <c r="A564" s="31">
        <v>536</v>
      </c>
      <c r="B564" s="31">
        <v>172818.82187648205</v>
      </c>
      <c r="C564" s="31">
        <v>-162318.82187648205</v>
      </c>
      <c r="E564" s="31">
        <v>53.603603603603609</v>
      </c>
      <c r="F564" s="31">
        <v>365900</v>
      </c>
    </row>
    <row r="565" spans="1:6" x14ac:dyDescent="0.35">
      <c r="A565" s="31">
        <v>537</v>
      </c>
      <c r="B565" s="31">
        <v>75861.650249838305</v>
      </c>
      <c r="C565" s="31">
        <v>-69861.650249838305</v>
      </c>
      <c r="E565" s="31">
        <v>53.703703703703709</v>
      </c>
      <c r="F565" s="31">
        <v>366800</v>
      </c>
    </row>
    <row r="566" spans="1:6" x14ac:dyDescent="0.35">
      <c r="A566" s="31">
        <v>538</v>
      </c>
      <c r="B566" s="31">
        <v>912392.10241983179</v>
      </c>
      <c r="C566" s="31">
        <v>-732392.10241983179</v>
      </c>
      <c r="E566" s="31">
        <v>53.80380380380381</v>
      </c>
      <c r="F566" s="31">
        <v>368000</v>
      </c>
    </row>
    <row r="567" spans="1:6" x14ac:dyDescent="0.35">
      <c r="A567" s="31">
        <v>539</v>
      </c>
      <c r="B567" s="31">
        <v>261296.85972414451</v>
      </c>
      <c r="C567" s="31">
        <v>-206296.85972414451</v>
      </c>
      <c r="E567" s="31">
        <v>53.90390390390391</v>
      </c>
      <c r="F567" s="31">
        <v>370000</v>
      </c>
    </row>
    <row r="568" spans="1:6" x14ac:dyDescent="0.35">
      <c r="A568" s="31">
        <v>540</v>
      </c>
      <c r="B568" s="31">
        <v>-2191.8052248884342</v>
      </c>
      <c r="C568" s="31">
        <v>42191.805224888434</v>
      </c>
      <c r="E568" s="31">
        <v>54.00400400400401</v>
      </c>
      <c r="F568" s="31">
        <v>370000</v>
      </c>
    </row>
    <row r="569" spans="1:6" x14ac:dyDescent="0.35">
      <c r="A569" s="31">
        <v>541</v>
      </c>
      <c r="B569" s="31">
        <v>1214931.9867236561</v>
      </c>
      <c r="C569" s="31">
        <v>-69931.986723656068</v>
      </c>
      <c r="E569" s="31">
        <v>54.10410410410411</v>
      </c>
      <c r="F569" s="31">
        <v>370000</v>
      </c>
    </row>
    <row r="570" spans="1:6" x14ac:dyDescent="0.35">
      <c r="A570" s="31">
        <v>542</v>
      </c>
      <c r="B570" s="31">
        <v>633188.95696379372</v>
      </c>
      <c r="C570" s="31">
        <v>-113188.95696379372</v>
      </c>
      <c r="E570" s="31">
        <v>54.20420420420421</v>
      </c>
      <c r="F570" s="31">
        <v>370000</v>
      </c>
    </row>
    <row r="571" spans="1:6" x14ac:dyDescent="0.35">
      <c r="A571" s="31">
        <v>543</v>
      </c>
      <c r="B571" s="31">
        <v>594100.11689470126</v>
      </c>
      <c r="C571" s="31">
        <v>-311100.11689470126</v>
      </c>
      <c r="E571" s="31">
        <v>54.30430430430431</v>
      </c>
      <c r="F571" s="31">
        <v>370200</v>
      </c>
    </row>
    <row r="572" spans="1:6" x14ac:dyDescent="0.35">
      <c r="A572" s="31">
        <v>544</v>
      </c>
      <c r="B572" s="31">
        <v>178888.58045722856</v>
      </c>
      <c r="C572" s="31">
        <v>629111.41954277141</v>
      </c>
      <c r="E572" s="31">
        <v>54.40440440440441</v>
      </c>
      <c r="F572" s="31">
        <v>371500</v>
      </c>
    </row>
    <row r="573" spans="1:6" x14ac:dyDescent="0.35">
      <c r="A573" s="31">
        <v>545</v>
      </c>
      <c r="B573" s="31">
        <v>859612.42934136873</v>
      </c>
      <c r="C573" s="31">
        <v>8387.5706586312735</v>
      </c>
      <c r="E573" s="31">
        <v>54.50450450450451</v>
      </c>
      <c r="F573" s="31">
        <v>377000</v>
      </c>
    </row>
    <row r="574" spans="1:6" x14ac:dyDescent="0.35">
      <c r="A574" s="31">
        <v>546</v>
      </c>
      <c r="B574" s="31">
        <v>638315.2361571833</v>
      </c>
      <c r="C574" s="31">
        <v>290684.7638428167</v>
      </c>
      <c r="E574" s="31">
        <v>54.60460460460461</v>
      </c>
      <c r="F574" s="31">
        <v>377000</v>
      </c>
    </row>
    <row r="575" spans="1:6" x14ac:dyDescent="0.35">
      <c r="A575" s="31">
        <v>547</v>
      </c>
      <c r="B575" s="31">
        <v>1189572.7842903924</v>
      </c>
      <c r="C575" s="31">
        <v>124927.21570960758</v>
      </c>
      <c r="E575" s="31">
        <v>54.70470470470471</v>
      </c>
      <c r="F575" s="31">
        <v>378000</v>
      </c>
    </row>
    <row r="576" spans="1:6" x14ac:dyDescent="0.35">
      <c r="A576" s="31">
        <v>548</v>
      </c>
      <c r="B576" s="31">
        <v>1065232.7627328509</v>
      </c>
      <c r="C576" s="31">
        <v>-553232.76273285085</v>
      </c>
      <c r="E576" s="31">
        <v>54.80480480480481</v>
      </c>
      <c r="F576" s="31">
        <v>379000</v>
      </c>
    </row>
    <row r="577" spans="1:6" x14ac:dyDescent="0.35">
      <c r="A577" s="31">
        <v>549</v>
      </c>
      <c r="B577" s="31">
        <v>607829.75453053007</v>
      </c>
      <c r="C577" s="31">
        <v>-98829.754530530074</v>
      </c>
      <c r="E577" s="31">
        <v>54.90490490490491</v>
      </c>
      <c r="F577" s="31">
        <v>383000</v>
      </c>
    </row>
    <row r="578" spans="1:6" x14ac:dyDescent="0.35">
      <c r="A578" s="31">
        <v>550</v>
      </c>
      <c r="B578" s="31">
        <v>773851.29548886139</v>
      </c>
      <c r="C578" s="31">
        <v>-223851.29548886139</v>
      </c>
      <c r="E578" s="31">
        <v>55.00500500500501</v>
      </c>
      <c r="F578" s="31">
        <v>385000</v>
      </c>
    </row>
    <row r="579" spans="1:6" x14ac:dyDescent="0.35">
      <c r="A579" s="31">
        <v>551</v>
      </c>
      <c r="B579" s="31">
        <v>219491.11565989704</v>
      </c>
      <c r="C579" s="31">
        <v>-29491.115659897041</v>
      </c>
      <c r="E579" s="31">
        <v>55.10510510510511</v>
      </c>
      <c r="F579" s="31">
        <v>385000</v>
      </c>
    </row>
    <row r="580" spans="1:6" x14ac:dyDescent="0.35">
      <c r="A580" s="31">
        <v>552</v>
      </c>
      <c r="B580" s="31">
        <v>255004.99238347742</v>
      </c>
      <c r="C580" s="31">
        <v>-100004.99238347742</v>
      </c>
      <c r="E580" s="31">
        <v>55.20520520520521</v>
      </c>
      <c r="F580" s="31">
        <v>388000</v>
      </c>
    </row>
    <row r="581" spans="1:6" x14ac:dyDescent="0.35">
      <c r="A581" s="31">
        <v>553</v>
      </c>
      <c r="B581" s="31">
        <v>1158614.9710139823</v>
      </c>
      <c r="C581" s="31">
        <v>-1033614.9710139823</v>
      </c>
      <c r="E581" s="31">
        <v>55.305305305305311</v>
      </c>
      <c r="F581" s="31">
        <v>388000</v>
      </c>
    </row>
    <row r="582" spans="1:6" x14ac:dyDescent="0.35">
      <c r="A582" s="31">
        <v>554</v>
      </c>
      <c r="B582" s="31">
        <v>867743.4561340512</v>
      </c>
      <c r="C582" s="31">
        <v>-825743.4561340512</v>
      </c>
      <c r="E582" s="31">
        <v>55.405405405405411</v>
      </c>
      <c r="F582" s="31">
        <v>392000</v>
      </c>
    </row>
    <row r="583" spans="1:6" x14ac:dyDescent="0.35">
      <c r="A583" s="31">
        <v>555</v>
      </c>
      <c r="B583" s="31">
        <v>657604.68000970047</v>
      </c>
      <c r="C583" s="31">
        <v>1114395.3199902996</v>
      </c>
      <c r="E583" s="31">
        <v>55.505505505505511</v>
      </c>
      <c r="F583" s="31">
        <v>392000</v>
      </c>
    </row>
    <row r="584" spans="1:6" x14ac:dyDescent="0.35">
      <c r="A584" s="31">
        <v>556</v>
      </c>
      <c r="B584" s="31">
        <v>269775.99350312579</v>
      </c>
      <c r="C584" s="31">
        <v>930224.00649687415</v>
      </c>
      <c r="E584" s="31">
        <v>55.605605605605611</v>
      </c>
      <c r="F584" s="31">
        <v>392000</v>
      </c>
    </row>
    <row r="585" spans="1:6" x14ac:dyDescent="0.35">
      <c r="A585" s="31">
        <v>557</v>
      </c>
      <c r="B585" s="31">
        <v>1362174.0361935282</v>
      </c>
      <c r="C585" s="31">
        <v>-609174.03619352821</v>
      </c>
      <c r="E585" s="31">
        <v>55.705705705705711</v>
      </c>
      <c r="F585" s="31">
        <v>394000</v>
      </c>
    </row>
    <row r="586" spans="1:6" x14ac:dyDescent="0.35">
      <c r="A586" s="31">
        <v>558</v>
      </c>
      <c r="B586" s="31">
        <v>1754173.0584466732</v>
      </c>
      <c r="C586" s="31">
        <v>420826.94155332679</v>
      </c>
      <c r="E586" s="31">
        <v>55.805805805805811</v>
      </c>
      <c r="F586" s="31">
        <v>396000</v>
      </c>
    </row>
    <row r="587" spans="1:6" x14ac:dyDescent="0.35">
      <c r="A587" s="31">
        <v>559</v>
      </c>
      <c r="B587" s="31">
        <v>1106306.4456731193</v>
      </c>
      <c r="C587" s="31">
        <v>-76306.445673119277</v>
      </c>
      <c r="E587" s="31">
        <v>55.905905905905911</v>
      </c>
      <c r="F587" s="31">
        <v>399000</v>
      </c>
    </row>
    <row r="588" spans="1:6" x14ac:dyDescent="0.35">
      <c r="A588" s="31">
        <v>560</v>
      </c>
      <c r="B588" s="31">
        <v>1036732.1239773736</v>
      </c>
      <c r="C588" s="31">
        <v>1238267.8760226264</v>
      </c>
      <c r="E588" s="31">
        <v>56.006006006006011</v>
      </c>
      <c r="F588" s="31">
        <v>400000</v>
      </c>
    </row>
    <row r="589" spans="1:6" x14ac:dyDescent="0.35">
      <c r="A589" s="31">
        <v>561</v>
      </c>
      <c r="B589" s="31">
        <v>770786.28450740746</v>
      </c>
      <c r="C589" s="31">
        <v>939213.71549259254</v>
      </c>
      <c r="E589" s="31">
        <v>56.106106106106111</v>
      </c>
      <c r="F589" s="31">
        <v>400000</v>
      </c>
    </row>
    <row r="590" spans="1:6" x14ac:dyDescent="0.35">
      <c r="A590" s="31">
        <v>562</v>
      </c>
      <c r="B590" s="31">
        <v>1379912.1641981676</v>
      </c>
      <c r="C590" s="31">
        <v>304087.83580183238</v>
      </c>
      <c r="E590" s="31">
        <v>56.206206206206211</v>
      </c>
      <c r="F590" s="31">
        <v>406000</v>
      </c>
    </row>
    <row r="591" spans="1:6" x14ac:dyDescent="0.35">
      <c r="A591" s="31">
        <v>563</v>
      </c>
      <c r="B591" s="31">
        <v>875836.86221243208</v>
      </c>
      <c r="C591" s="31">
        <v>-805836.86221243208</v>
      </c>
      <c r="E591" s="31">
        <v>56.306306306306311</v>
      </c>
      <c r="F591" s="31">
        <v>409000</v>
      </c>
    </row>
    <row r="592" spans="1:6" x14ac:dyDescent="0.35">
      <c r="A592" s="31">
        <v>564</v>
      </c>
      <c r="B592" s="31">
        <v>361606.88593637978</v>
      </c>
      <c r="C592" s="31">
        <v>73393.114063620218</v>
      </c>
      <c r="E592" s="31">
        <v>56.406406406406411</v>
      </c>
      <c r="F592" s="31">
        <v>409800</v>
      </c>
    </row>
    <row r="593" spans="1:6" x14ac:dyDescent="0.35">
      <c r="A593" s="31">
        <v>565</v>
      </c>
      <c r="B593" s="31">
        <v>858098.73420779256</v>
      </c>
      <c r="C593" s="31">
        <v>-581098.73420779256</v>
      </c>
      <c r="E593" s="31">
        <v>56.506506506506511</v>
      </c>
      <c r="F593" s="31">
        <v>413000</v>
      </c>
    </row>
    <row r="594" spans="1:6" x14ac:dyDescent="0.35">
      <c r="A594" s="31">
        <v>566</v>
      </c>
      <c r="B594" s="31">
        <v>758136.81498185615</v>
      </c>
      <c r="C594" s="31">
        <v>-739636.81498185615</v>
      </c>
      <c r="E594" s="31">
        <v>56.606606606606611</v>
      </c>
      <c r="F594" s="31">
        <v>414000</v>
      </c>
    </row>
    <row r="595" spans="1:6" x14ac:dyDescent="0.35">
      <c r="A595" s="31">
        <v>567</v>
      </c>
      <c r="B595" s="31">
        <v>661179.64335521241</v>
      </c>
      <c r="C595" s="31">
        <v>-643679.64335521241</v>
      </c>
      <c r="E595" s="31">
        <v>56.706706706706711</v>
      </c>
      <c r="F595" s="31">
        <v>415000</v>
      </c>
    </row>
    <row r="596" spans="1:6" x14ac:dyDescent="0.35">
      <c r="A596" s="31">
        <v>568</v>
      </c>
      <c r="B596" s="31">
        <v>300733.80677953589</v>
      </c>
      <c r="C596" s="31">
        <v>-282233.80677953589</v>
      </c>
      <c r="E596" s="31">
        <v>56.806806806806811</v>
      </c>
      <c r="F596" s="31">
        <v>415000</v>
      </c>
    </row>
    <row r="597" spans="1:6" x14ac:dyDescent="0.35">
      <c r="A597" s="31">
        <v>569</v>
      </c>
      <c r="B597" s="31">
        <v>933705.19376998337</v>
      </c>
      <c r="C597" s="31">
        <v>1556294.8062300165</v>
      </c>
      <c r="E597" s="31">
        <v>56.906906906906912</v>
      </c>
      <c r="F597" s="31">
        <v>415000</v>
      </c>
    </row>
    <row r="598" spans="1:6" x14ac:dyDescent="0.35">
      <c r="A598" s="31">
        <v>570</v>
      </c>
      <c r="B598" s="31">
        <v>551002.78645679809</v>
      </c>
      <c r="C598" s="31">
        <v>-511002.78645679809</v>
      </c>
      <c r="E598" s="31">
        <v>57.007007007007012</v>
      </c>
      <c r="F598" s="31">
        <v>416000</v>
      </c>
    </row>
    <row r="599" spans="1:6" x14ac:dyDescent="0.35">
      <c r="A599" s="31">
        <v>571</v>
      </c>
      <c r="B599" s="31">
        <v>525643.58402353479</v>
      </c>
      <c r="C599" s="31">
        <v>-515643.58402353479</v>
      </c>
      <c r="E599" s="31">
        <v>57.107107107107112</v>
      </c>
      <c r="F599" s="31">
        <v>418000</v>
      </c>
    </row>
    <row r="600" spans="1:6" x14ac:dyDescent="0.35">
      <c r="A600" s="31">
        <v>572</v>
      </c>
      <c r="B600" s="31">
        <v>759080.29436921293</v>
      </c>
      <c r="C600" s="31">
        <v>-720580.29436921293</v>
      </c>
      <c r="E600" s="31">
        <v>57.207207207207212</v>
      </c>
      <c r="F600" s="31">
        <v>420000</v>
      </c>
    </row>
    <row r="601" spans="1:6" x14ac:dyDescent="0.35">
      <c r="A601" s="31">
        <v>573</v>
      </c>
      <c r="B601" s="31">
        <v>1536798.9355942986</v>
      </c>
      <c r="C601" s="31">
        <v>663201.06440570136</v>
      </c>
      <c r="E601" s="31">
        <v>57.307307307307312</v>
      </c>
      <c r="F601" s="31">
        <v>420000</v>
      </c>
    </row>
    <row r="602" spans="1:6" x14ac:dyDescent="0.35">
      <c r="A602" s="31">
        <v>574</v>
      </c>
      <c r="B602" s="31">
        <v>788524.41251204687</v>
      </c>
      <c r="C602" s="31">
        <v>195475.58748795313</v>
      </c>
      <c r="E602" s="31">
        <v>57.407407407407412</v>
      </c>
      <c r="F602" s="31">
        <v>420000</v>
      </c>
    </row>
    <row r="603" spans="1:6" x14ac:dyDescent="0.35">
      <c r="A603" s="31">
        <v>575</v>
      </c>
      <c r="B603" s="31">
        <v>940855.12046100735</v>
      </c>
      <c r="C603" s="31">
        <v>-406355.12046100735</v>
      </c>
      <c r="E603" s="31">
        <v>57.507507507507512</v>
      </c>
      <c r="F603" s="31">
        <v>420000</v>
      </c>
    </row>
    <row r="604" spans="1:6" x14ac:dyDescent="0.35">
      <c r="A604" s="31">
        <v>576</v>
      </c>
      <c r="B604" s="31">
        <v>913472.27053010953</v>
      </c>
      <c r="C604" s="31">
        <v>-135972.27053010953</v>
      </c>
      <c r="E604" s="31">
        <v>57.607607607607612</v>
      </c>
      <c r="F604" s="31">
        <v>420000</v>
      </c>
    </row>
    <row r="605" spans="1:6" x14ac:dyDescent="0.35">
      <c r="A605" s="31">
        <v>577</v>
      </c>
      <c r="B605" s="31">
        <v>525643.58402353479</v>
      </c>
      <c r="C605" s="31">
        <v>-298743.58402353479</v>
      </c>
      <c r="E605" s="31">
        <v>57.707707707707712</v>
      </c>
      <c r="F605" s="31">
        <v>425000</v>
      </c>
    </row>
    <row r="606" spans="1:6" x14ac:dyDescent="0.35">
      <c r="A606" s="31">
        <v>578</v>
      </c>
      <c r="B606" s="31">
        <v>816600.51894046564</v>
      </c>
      <c r="C606" s="31">
        <v>-746600.51894046564</v>
      </c>
      <c r="E606" s="31">
        <v>57.807807807807812</v>
      </c>
      <c r="F606" s="31">
        <v>426000</v>
      </c>
    </row>
    <row r="607" spans="1:6" x14ac:dyDescent="0.35">
      <c r="A607" s="31">
        <v>579</v>
      </c>
      <c r="B607" s="31">
        <v>100749.70494550187</v>
      </c>
      <c r="C607" s="31">
        <v>234250.29505449813</v>
      </c>
      <c r="E607" s="31">
        <v>57.907907907907912</v>
      </c>
      <c r="F607" s="31">
        <v>430000</v>
      </c>
    </row>
    <row r="608" spans="1:6" x14ac:dyDescent="0.35">
      <c r="A608" s="31">
        <v>580</v>
      </c>
      <c r="B608" s="31">
        <v>292640.40070115478</v>
      </c>
      <c r="C608" s="31">
        <v>356359.59929884522</v>
      </c>
      <c r="E608" s="31">
        <v>58.008008008008012</v>
      </c>
      <c r="F608" s="31">
        <v>435000</v>
      </c>
    </row>
    <row r="609" spans="1:6" x14ac:dyDescent="0.35">
      <c r="A609" s="31">
        <v>581</v>
      </c>
      <c r="B609" s="31">
        <v>678917.77135985205</v>
      </c>
      <c r="C609" s="31">
        <v>-603917.77135985205</v>
      </c>
      <c r="E609" s="31">
        <v>58.108108108108112</v>
      </c>
      <c r="F609" s="31">
        <v>435000</v>
      </c>
    </row>
    <row r="610" spans="1:6" x14ac:dyDescent="0.35">
      <c r="A610" s="31">
        <v>582</v>
      </c>
      <c r="B610" s="31">
        <v>554577.74980231025</v>
      </c>
      <c r="C610" s="31">
        <v>-489577.74980231025</v>
      </c>
      <c r="E610" s="31">
        <v>58.208208208208212</v>
      </c>
      <c r="F610" s="31">
        <v>436000</v>
      </c>
    </row>
    <row r="611" spans="1:6" x14ac:dyDescent="0.35">
      <c r="A611" s="31">
        <v>583</v>
      </c>
      <c r="B611" s="31">
        <v>388046.25647992111</v>
      </c>
      <c r="C611" s="31">
        <v>-383046.25647992111</v>
      </c>
      <c r="E611" s="31">
        <v>58.308308308308312</v>
      </c>
      <c r="F611" s="31">
        <v>439000</v>
      </c>
    </row>
    <row r="612" spans="1:6" x14ac:dyDescent="0.35">
      <c r="A612" s="31">
        <v>584</v>
      </c>
      <c r="B612" s="31">
        <v>1098685.3712444953</v>
      </c>
      <c r="C612" s="31">
        <v>-508685.37124449527</v>
      </c>
      <c r="E612" s="31">
        <v>58.408408408408413</v>
      </c>
      <c r="F612" s="31">
        <v>440000</v>
      </c>
    </row>
    <row r="613" spans="1:6" x14ac:dyDescent="0.35">
      <c r="A613" s="31">
        <v>585</v>
      </c>
      <c r="B613" s="31">
        <v>904771.0279912079</v>
      </c>
      <c r="C613" s="31">
        <v>-489771.0279912079</v>
      </c>
      <c r="E613" s="31">
        <v>58.508508508508513</v>
      </c>
      <c r="F613" s="31">
        <v>440000</v>
      </c>
    </row>
    <row r="614" spans="1:6" x14ac:dyDescent="0.35">
      <c r="A614" s="31">
        <v>586</v>
      </c>
      <c r="B614" s="31">
        <v>1022568.9593182461</v>
      </c>
      <c r="C614" s="31">
        <v>-366568.95931824611</v>
      </c>
      <c r="E614" s="31">
        <v>58.608608608608613</v>
      </c>
      <c r="F614" s="31">
        <v>442000</v>
      </c>
    </row>
    <row r="615" spans="1:6" x14ac:dyDescent="0.35">
      <c r="A615" s="31">
        <v>587</v>
      </c>
      <c r="B615" s="31">
        <v>826159.82082972419</v>
      </c>
      <c r="C615" s="31">
        <v>-746159.82082972419</v>
      </c>
      <c r="E615" s="31">
        <v>58.708708708708713</v>
      </c>
      <c r="F615" s="31">
        <v>443000</v>
      </c>
    </row>
    <row r="616" spans="1:6" x14ac:dyDescent="0.35">
      <c r="A616" s="31">
        <v>588</v>
      </c>
      <c r="B616" s="31">
        <v>535288.3059497932</v>
      </c>
      <c r="C616" s="31">
        <v>-455288.3059497932</v>
      </c>
      <c r="E616" s="31">
        <v>58.808808808808813</v>
      </c>
      <c r="F616" s="31">
        <v>443000</v>
      </c>
    </row>
    <row r="617" spans="1:6" x14ac:dyDescent="0.35">
      <c r="A617" s="31">
        <v>589</v>
      </c>
      <c r="B617" s="31">
        <v>271799.64100076008</v>
      </c>
      <c r="C617" s="31">
        <v>-216799.64100076008</v>
      </c>
      <c r="E617" s="31">
        <v>58.908908908908913</v>
      </c>
      <c r="F617" s="31">
        <v>444000</v>
      </c>
    </row>
    <row r="618" spans="1:6" x14ac:dyDescent="0.35">
      <c r="A618" s="31">
        <v>590</v>
      </c>
      <c r="B618" s="31">
        <v>989674.10249335819</v>
      </c>
      <c r="C618" s="31">
        <v>-739674.10249335819</v>
      </c>
      <c r="E618" s="31">
        <v>59.009009009009013</v>
      </c>
      <c r="F618" s="31">
        <v>445000</v>
      </c>
    </row>
    <row r="619" spans="1:6" x14ac:dyDescent="0.35">
      <c r="A619" s="31">
        <v>591</v>
      </c>
      <c r="B619" s="31">
        <v>865334.0809358164</v>
      </c>
      <c r="C619" s="31">
        <v>-705334.0809358164</v>
      </c>
      <c r="E619" s="31">
        <v>59.109109109109113</v>
      </c>
      <c r="F619" s="31">
        <v>445000</v>
      </c>
    </row>
    <row r="620" spans="1:6" x14ac:dyDescent="0.35">
      <c r="A620" s="31">
        <v>592</v>
      </c>
      <c r="B620" s="31">
        <v>885481.58413869061</v>
      </c>
      <c r="C620" s="31">
        <v>-127481.58413869061</v>
      </c>
      <c r="E620" s="31">
        <v>59.209209209209213</v>
      </c>
      <c r="F620" s="31">
        <v>445500</v>
      </c>
    </row>
    <row r="621" spans="1:6" x14ac:dyDescent="0.35">
      <c r="A621" s="31">
        <v>593</v>
      </c>
      <c r="B621" s="31">
        <v>729202.64920308045</v>
      </c>
      <c r="C621" s="31">
        <v>-320202.64920308045</v>
      </c>
      <c r="E621" s="31">
        <v>59.309309309309313</v>
      </c>
      <c r="F621" s="31">
        <v>446000</v>
      </c>
    </row>
    <row r="622" spans="1:6" x14ac:dyDescent="0.35">
      <c r="A622" s="31">
        <v>594</v>
      </c>
      <c r="B622" s="31">
        <v>465713.98425404757</v>
      </c>
      <c r="C622" s="31">
        <v>-115713.98425404757</v>
      </c>
      <c r="E622" s="31">
        <v>59.409409409409413</v>
      </c>
      <c r="F622" s="31">
        <v>447000</v>
      </c>
    </row>
    <row r="623" spans="1:6" x14ac:dyDescent="0.35">
      <c r="A623" s="31">
        <v>595</v>
      </c>
      <c r="B623" s="31">
        <v>244416.79106986203</v>
      </c>
      <c r="C623" s="31">
        <v>45583.208930137975</v>
      </c>
      <c r="E623" s="31">
        <v>59.509509509509513</v>
      </c>
      <c r="F623" s="31">
        <v>450000</v>
      </c>
    </row>
    <row r="624" spans="1:6" x14ac:dyDescent="0.35">
      <c r="A624" s="31">
        <v>596</v>
      </c>
      <c r="B624" s="31">
        <v>728122.48109280295</v>
      </c>
      <c r="C624" s="31">
        <v>-368122.48109280295</v>
      </c>
      <c r="E624" s="31">
        <v>59.609609609609613</v>
      </c>
      <c r="F624" s="31">
        <v>450000</v>
      </c>
    </row>
    <row r="625" spans="1:6" x14ac:dyDescent="0.35">
      <c r="A625" s="31">
        <v>597</v>
      </c>
      <c r="B625" s="31">
        <v>769234.96865952981</v>
      </c>
      <c r="C625" s="31">
        <v>-349234.96865952981</v>
      </c>
      <c r="E625" s="31">
        <v>59.709709709709713</v>
      </c>
      <c r="F625" s="31">
        <v>450000</v>
      </c>
    </row>
    <row r="626" spans="1:6" x14ac:dyDescent="0.35">
      <c r="A626" s="31">
        <v>598</v>
      </c>
      <c r="B626" s="31">
        <v>1289024.7511522705</v>
      </c>
      <c r="C626" s="31">
        <v>2150975.2488477295</v>
      </c>
      <c r="E626" s="31">
        <v>59.809809809809813</v>
      </c>
      <c r="F626" s="31">
        <v>451000</v>
      </c>
    </row>
    <row r="627" spans="1:6" x14ac:dyDescent="0.35">
      <c r="A627" s="31">
        <v>599</v>
      </c>
      <c r="B627" s="31">
        <v>1218506.9500691681</v>
      </c>
      <c r="C627" s="31">
        <v>3901493.0499308319</v>
      </c>
      <c r="E627" s="31">
        <v>59.909909909909921</v>
      </c>
      <c r="F627" s="31">
        <v>453000</v>
      </c>
    </row>
    <row r="628" spans="1:6" x14ac:dyDescent="0.35">
      <c r="A628" s="31">
        <v>600</v>
      </c>
      <c r="B628" s="31">
        <v>900252.58525833895</v>
      </c>
      <c r="C628" s="31">
        <v>397747.41474166105</v>
      </c>
      <c r="E628" s="31">
        <v>60.010010010010021</v>
      </c>
      <c r="F628" s="31">
        <v>454000</v>
      </c>
    </row>
    <row r="629" spans="1:6" x14ac:dyDescent="0.35">
      <c r="A629" s="31">
        <v>601</v>
      </c>
      <c r="B629" s="31">
        <v>390541.05171515525</v>
      </c>
      <c r="C629" s="31">
        <v>-52541.051715155249</v>
      </c>
      <c r="E629" s="31">
        <v>60.110110110110121</v>
      </c>
      <c r="F629" s="31">
        <v>454500</v>
      </c>
    </row>
    <row r="630" spans="1:6" x14ac:dyDescent="0.35">
      <c r="A630" s="31">
        <v>602</v>
      </c>
      <c r="B630" s="31">
        <v>1185997.8209448801</v>
      </c>
      <c r="C630" s="31">
        <v>-755997.82094488014</v>
      </c>
      <c r="E630" s="31">
        <v>60.210210210210221</v>
      </c>
      <c r="F630" s="31">
        <v>455000</v>
      </c>
    </row>
    <row r="631" spans="1:6" x14ac:dyDescent="0.35">
      <c r="A631" s="31">
        <v>603</v>
      </c>
      <c r="B631" s="31">
        <v>1415426.0409217484</v>
      </c>
      <c r="C631" s="31">
        <v>-810426.04092174838</v>
      </c>
      <c r="E631" s="31">
        <v>60.310310310310321</v>
      </c>
      <c r="F631" s="31">
        <v>457000</v>
      </c>
    </row>
    <row r="632" spans="1:6" x14ac:dyDescent="0.35">
      <c r="A632" s="31">
        <v>604</v>
      </c>
      <c r="B632" s="31">
        <v>759080.29436921293</v>
      </c>
      <c r="C632" s="31">
        <v>225919.70563078707</v>
      </c>
      <c r="E632" s="31">
        <v>60.410410410410421</v>
      </c>
      <c r="F632" s="31">
        <v>460000</v>
      </c>
    </row>
    <row r="633" spans="1:6" x14ac:dyDescent="0.35">
      <c r="A633" s="31">
        <v>605</v>
      </c>
      <c r="B633" s="31">
        <v>634740.27281167114</v>
      </c>
      <c r="C633" s="31">
        <v>-564740.27281167114</v>
      </c>
      <c r="E633" s="31">
        <v>60.510510510510521</v>
      </c>
      <c r="F633" s="31">
        <v>460000</v>
      </c>
    </row>
    <row r="634" spans="1:6" x14ac:dyDescent="0.35">
      <c r="A634" s="31">
        <v>606</v>
      </c>
      <c r="B634" s="31">
        <v>455211.202977432</v>
      </c>
      <c r="C634" s="31">
        <v>-412211.202977432</v>
      </c>
      <c r="E634" s="31">
        <v>60.610610610610621</v>
      </c>
      <c r="F634" s="31">
        <v>460000</v>
      </c>
    </row>
    <row r="635" spans="1:6" x14ac:dyDescent="0.35">
      <c r="A635" s="31">
        <v>607</v>
      </c>
      <c r="B635" s="31">
        <v>191722.53802839882</v>
      </c>
      <c r="C635" s="31">
        <v>-165722.53802839882</v>
      </c>
      <c r="E635" s="31">
        <v>60.710710710710721</v>
      </c>
      <c r="F635" s="31">
        <v>460000</v>
      </c>
    </row>
    <row r="636" spans="1:6" x14ac:dyDescent="0.35">
      <c r="A636" s="31">
        <v>608</v>
      </c>
      <c r="B636" s="31">
        <v>941326.26819860761</v>
      </c>
      <c r="C636" s="31">
        <v>-811326.26819860761</v>
      </c>
      <c r="E636" s="31">
        <v>60.810810810810821</v>
      </c>
      <c r="F636" s="31">
        <v>461000</v>
      </c>
    </row>
    <row r="637" spans="1:6" x14ac:dyDescent="0.35">
      <c r="A637" s="31">
        <v>609</v>
      </c>
      <c r="B637" s="31">
        <v>747411.92494532012</v>
      </c>
      <c r="C637" s="31">
        <v>-311411.92494532012</v>
      </c>
      <c r="E637" s="31">
        <v>60.910910910910921</v>
      </c>
      <c r="F637" s="31">
        <v>461000</v>
      </c>
    </row>
    <row r="638" spans="1:6" x14ac:dyDescent="0.35">
      <c r="A638" s="31">
        <v>610</v>
      </c>
      <c r="B638" s="31">
        <v>186981.98653560944</v>
      </c>
      <c r="C638" s="31">
        <v>-137981.98653560944</v>
      </c>
      <c r="E638" s="31">
        <v>61.011011011011021</v>
      </c>
      <c r="F638" s="31">
        <v>462000</v>
      </c>
    </row>
    <row r="639" spans="1:6" x14ac:dyDescent="0.35">
      <c r="A639" s="31">
        <v>611</v>
      </c>
      <c r="B639" s="31">
        <v>62641.964978067641</v>
      </c>
      <c r="C639" s="31">
        <v>-48641.964978067641</v>
      </c>
      <c r="E639" s="31">
        <v>61.111111111111121</v>
      </c>
      <c r="F639" s="31">
        <v>462000</v>
      </c>
    </row>
    <row r="640" spans="1:6" x14ac:dyDescent="0.35">
      <c r="A640" s="31">
        <v>612</v>
      </c>
      <c r="B640" s="31">
        <v>592586.42176112509</v>
      </c>
      <c r="C640" s="31">
        <v>-450086.42176112509</v>
      </c>
      <c r="E640" s="31">
        <v>61.211211211211221</v>
      </c>
      <c r="F640" s="31">
        <v>464000</v>
      </c>
    </row>
    <row r="641" spans="1:6" x14ac:dyDescent="0.35">
      <c r="A641" s="31">
        <v>613</v>
      </c>
      <c r="B641" s="31">
        <v>1255572.1426406261</v>
      </c>
      <c r="C641" s="31">
        <v>-1165572.1426406261</v>
      </c>
      <c r="E641" s="31">
        <v>61.311311311311322</v>
      </c>
      <c r="F641" s="31">
        <v>470000</v>
      </c>
    </row>
    <row r="642" spans="1:6" x14ac:dyDescent="0.35">
      <c r="A642" s="31">
        <v>614</v>
      </c>
      <c r="B642" s="31">
        <v>867743.4561340512</v>
      </c>
      <c r="C642" s="31">
        <v>-777743.4561340512</v>
      </c>
      <c r="E642" s="31">
        <v>61.411411411411422</v>
      </c>
      <c r="F642" s="31">
        <v>470000</v>
      </c>
    </row>
    <row r="643" spans="1:6" x14ac:dyDescent="0.35">
      <c r="A643" s="31">
        <v>615</v>
      </c>
      <c r="B643" s="31">
        <v>1000784.7202304944</v>
      </c>
      <c r="C643" s="31">
        <v>-5784.720230494393</v>
      </c>
      <c r="E643" s="31">
        <v>61.511511511511522</v>
      </c>
      <c r="F643" s="31">
        <v>470000</v>
      </c>
    </row>
    <row r="644" spans="1:6" x14ac:dyDescent="0.35">
      <c r="A644" s="31">
        <v>616</v>
      </c>
      <c r="B644" s="31">
        <v>834253.22690810519</v>
      </c>
      <c r="C644" s="31">
        <v>-442253.22690810519</v>
      </c>
      <c r="E644" s="31">
        <v>61.611611611611622</v>
      </c>
      <c r="F644" s="31">
        <v>470000</v>
      </c>
    </row>
    <row r="645" spans="1:6" x14ac:dyDescent="0.35">
      <c r="A645" s="31">
        <v>617</v>
      </c>
      <c r="B645" s="31">
        <v>709913.20535056363</v>
      </c>
      <c r="C645" s="31">
        <v>-59913.205350563629</v>
      </c>
      <c r="E645" s="31">
        <v>61.711711711711722</v>
      </c>
      <c r="F645" s="31">
        <v>475000</v>
      </c>
    </row>
    <row r="646" spans="1:6" x14ac:dyDescent="0.35">
      <c r="A646" s="31">
        <v>618</v>
      </c>
      <c r="B646" s="31">
        <v>515998.8620972762</v>
      </c>
      <c r="C646" s="31">
        <v>-370998.8620972762</v>
      </c>
      <c r="E646" s="31">
        <v>61.811811811811822</v>
      </c>
      <c r="F646" s="31">
        <v>476000</v>
      </c>
    </row>
    <row r="647" spans="1:6" x14ac:dyDescent="0.35">
      <c r="A647" s="31">
        <v>619</v>
      </c>
      <c r="B647" s="31">
        <v>793650.6917054368</v>
      </c>
      <c r="C647" s="31">
        <v>1811349.3082945631</v>
      </c>
      <c r="E647" s="31">
        <v>61.911911911911922</v>
      </c>
      <c r="F647" s="31">
        <v>478000</v>
      </c>
    </row>
    <row r="648" spans="1:6" x14ac:dyDescent="0.35">
      <c r="A648" s="31">
        <v>620</v>
      </c>
      <c r="B648" s="31">
        <v>615450.82895915431</v>
      </c>
      <c r="C648" s="31">
        <v>-510450.82895915431</v>
      </c>
      <c r="E648" s="31">
        <v>62.012012012012022</v>
      </c>
      <c r="F648" s="31">
        <v>480000</v>
      </c>
    </row>
    <row r="649" spans="1:6" x14ac:dyDescent="0.35">
      <c r="A649" s="31">
        <v>621</v>
      </c>
      <c r="B649" s="31">
        <v>390192.94472885656</v>
      </c>
      <c r="C649" s="31">
        <v>24807.055271143443</v>
      </c>
      <c r="E649" s="31">
        <v>62.112112112112122</v>
      </c>
      <c r="F649" s="31">
        <v>484000</v>
      </c>
    </row>
    <row r="650" spans="1:6" x14ac:dyDescent="0.35">
      <c r="A650" s="31">
        <v>622</v>
      </c>
      <c r="B650" s="31">
        <v>1014947.8848896221</v>
      </c>
      <c r="C650" s="31">
        <v>-960947.8848896221</v>
      </c>
      <c r="E650" s="31">
        <v>62.212212212212222</v>
      </c>
      <c r="F650" s="31">
        <v>490000</v>
      </c>
    </row>
    <row r="651" spans="1:6" x14ac:dyDescent="0.35">
      <c r="A651" s="31">
        <v>623</v>
      </c>
      <c r="B651" s="31">
        <v>821033.54163633485</v>
      </c>
      <c r="C651" s="31">
        <v>-783033.54163633485</v>
      </c>
      <c r="E651" s="31">
        <v>62.312312312312322</v>
      </c>
      <c r="F651" s="31">
        <v>500000</v>
      </c>
    </row>
    <row r="652" spans="1:6" x14ac:dyDescent="0.35">
      <c r="A652" s="31">
        <v>624</v>
      </c>
      <c r="B652" s="31">
        <v>1977879.6268290933</v>
      </c>
      <c r="C652" s="31">
        <v>4502120.3731709067</v>
      </c>
      <c r="E652" s="31">
        <v>62.412412412412422</v>
      </c>
      <c r="F652" s="31">
        <v>501600</v>
      </c>
    </row>
    <row r="653" spans="1:6" x14ac:dyDescent="0.35">
      <c r="A653" s="31">
        <v>625</v>
      </c>
      <c r="B653" s="31">
        <v>1185997.8209448801</v>
      </c>
      <c r="C653" s="31">
        <v>-820997.82094488014</v>
      </c>
      <c r="E653" s="31">
        <v>62.512512512512522</v>
      </c>
      <c r="F653" s="31">
        <v>509000</v>
      </c>
    </row>
    <row r="654" spans="1:6" x14ac:dyDescent="0.35">
      <c r="A654" s="31">
        <v>626</v>
      </c>
      <c r="B654" s="31">
        <v>964700.62776069494</v>
      </c>
      <c r="C654" s="31">
        <v>-864700.62776069494</v>
      </c>
      <c r="E654" s="31">
        <v>62.612612612612622</v>
      </c>
      <c r="F654" s="31">
        <v>510000</v>
      </c>
    </row>
    <row r="655" spans="1:6" x14ac:dyDescent="0.35">
      <c r="A655" s="31">
        <v>627</v>
      </c>
      <c r="B655" s="31">
        <v>844369.09657196386</v>
      </c>
      <c r="C655" s="31">
        <v>5630.9034280361375</v>
      </c>
      <c r="E655" s="31">
        <v>62.712712712712722</v>
      </c>
      <c r="F655" s="31">
        <v>512000</v>
      </c>
    </row>
    <row r="656" spans="1:6" x14ac:dyDescent="0.35">
      <c r="A656" s="31">
        <v>628</v>
      </c>
      <c r="B656" s="31">
        <v>1274861.5864931433</v>
      </c>
      <c r="C656" s="31">
        <v>-594861.58649314335</v>
      </c>
      <c r="E656" s="31">
        <v>62.812812812812822</v>
      </c>
      <c r="F656" s="31">
        <v>517000</v>
      </c>
    </row>
    <row r="657" spans="1:6" x14ac:dyDescent="0.35">
      <c r="A657" s="31">
        <v>629</v>
      </c>
      <c r="B657" s="31">
        <v>720501.40666417906</v>
      </c>
      <c r="C657" s="31">
        <v>-370501.40666417906</v>
      </c>
      <c r="E657" s="31">
        <v>62.912912912912923</v>
      </c>
      <c r="F657" s="31">
        <v>520000</v>
      </c>
    </row>
    <row r="658" spans="1:6" x14ac:dyDescent="0.35">
      <c r="A658" s="31">
        <v>630</v>
      </c>
      <c r="B658" s="31">
        <v>303228.60201477015</v>
      </c>
      <c r="C658" s="31">
        <v>-156228.60201477015</v>
      </c>
      <c r="E658" s="31">
        <v>63.013013013013023</v>
      </c>
      <c r="F658" s="31">
        <v>520000</v>
      </c>
    </row>
    <row r="659" spans="1:6" x14ac:dyDescent="0.35">
      <c r="A659" s="31">
        <v>631</v>
      </c>
      <c r="B659" s="31">
        <v>1554537.0635989383</v>
      </c>
      <c r="C659" s="31">
        <v>-874537.06359893829</v>
      </c>
      <c r="E659" s="31">
        <v>63.113113113113123</v>
      </c>
      <c r="F659" s="31">
        <v>523000</v>
      </c>
    </row>
    <row r="660" spans="1:6" x14ac:dyDescent="0.35">
      <c r="A660" s="31">
        <v>632</v>
      </c>
      <c r="B660" s="31">
        <v>875836.86221243208</v>
      </c>
      <c r="C660" s="31">
        <v>-529836.86221243208</v>
      </c>
      <c r="E660" s="31">
        <v>63.213213213213223</v>
      </c>
      <c r="F660" s="31">
        <v>524000</v>
      </c>
    </row>
    <row r="661" spans="1:6" x14ac:dyDescent="0.35">
      <c r="A661" s="31">
        <v>633</v>
      </c>
      <c r="B661" s="31">
        <v>2275901.0684000487</v>
      </c>
      <c r="C661" s="31">
        <v>-1515901.0684000487</v>
      </c>
      <c r="E661" s="31">
        <v>63.313313313313323</v>
      </c>
      <c r="F661" s="31">
        <v>527000</v>
      </c>
    </row>
    <row r="662" spans="1:6" x14ac:dyDescent="0.35">
      <c r="A662" s="31">
        <v>634</v>
      </c>
      <c r="B662" s="31">
        <v>2054603.8752158629</v>
      </c>
      <c r="C662" s="31">
        <v>-1918603.8752158629</v>
      </c>
      <c r="E662" s="31">
        <v>63.413413413413423</v>
      </c>
      <c r="F662" s="31">
        <v>530000</v>
      </c>
    </row>
    <row r="663" spans="1:6" x14ac:dyDescent="0.35">
      <c r="A663" s="31">
        <v>635</v>
      </c>
      <c r="B663" s="31">
        <v>2054603.8752158629</v>
      </c>
      <c r="C663" s="31">
        <v>-1864603.8752158629</v>
      </c>
      <c r="E663" s="31">
        <v>63.513513513513523</v>
      </c>
      <c r="F663" s="31">
        <v>530000</v>
      </c>
    </row>
    <row r="664" spans="1:6" x14ac:dyDescent="0.35">
      <c r="A664" s="31">
        <v>636</v>
      </c>
      <c r="B664" s="31">
        <v>-85543.563879161375</v>
      </c>
      <c r="C664" s="31">
        <v>218043.56387916137</v>
      </c>
      <c r="E664" s="31">
        <v>63.613613613613623</v>
      </c>
      <c r="F664" s="31">
        <v>530000</v>
      </c>
    </row>
    <row r="665" spans="1:6" x14ac:dyDescent="0.35">
      <c r="A665" s="31">
        <v>637</v>
      </c>
      <c r="B665" s="31">
        <v>-376415.0787590926</v>
      </c>
      <c r="C665" s="31">
        <v>608915.0787590926</v>
      </c>
      <c r="E665" s="31">
        <v>63.713713713713723</v>
      </c>
      <c r="F665" s="31">
        <v>533000</v>
      </c>
    </row>
    <row r="666" spans="1:6" x14ac:dyDescent="0.35">
      <c r="A666" s="31">
        <v>638</v>
      </c>
      <c r="B666" s="31">
        <v>81931.408830584813</v>
      </c>
      <c r="C666" s="31">
        <v>-8931.4088305848127</v>
      </c>
      <c r="E666" s="31">
        <v>63.813813813813823</v>
      </c>
      <c r="F666" s="31">
        <v>534500</v>
      </c>
    </row>
    <row r="667" spans="1:6" x14ac:dyDescent="0.35">
      <c r="A667" s="31">
        <v>639</v>
      </c>
      <c r="B667" s="31">
        <v>1407332.6348433674</v>
      </c>
      <c r="C667" s="31">
        <v>-1117332.6348433674</v>
      </c>
      <c r="E667" s="31">
        <v>63.913913913913923</v>
      </c>
      <c r="F667" s="31">
        <v>535000</v>
      </c>
    </row>
    <row r="668" spans="1:6" x14ac:dyDescent="0.35">
      <c r="A668" s="31">
        <v>640</v>
      </c>
      <c r="B668" s="31">
        <v>324579.31407922308</v>
      </c>
      <c r="C668" s="31">
        <v>-284579.31407922308</v>
      </c>
      <c r="E668" s="31">
        <v>64.014014014014023</v>
      </c>
      <c r="F668" s="31">
        <v>535000</v>
      </c>
    </row>
    <row r="669" spans="1:6" x14ac:dyDescent="0.35">
      <c r="A669" s="31">
        <v>641</v>
      </c>
      <c r="B669" s="31">
        <v>1214931.9867236561</v>
      </c>
      <c r="C669" s="31">
        <v>-1087931.9867236561</v>
      </c>
      <c r="E669" s="31">
        <v>64.114114114114116</v>
      </c>
      <c r="F669" s="31">
        <v>535000</v>
      </c>
    </row>
    <row r="670" spans="1:6" x14ac:dyDescent="0.35">
      <c r="A670" s="31">
        <v>642</v>
      </c>
      <c r="B670" s="31">
        <v>993634.79353947041</v>
      </c>
      <c r="C670" s="31">
        <v>-940634.79353947041</v>
      </c>
      <c r="E670" s="31">
        <v>64.214214214214209</v>
      </c>
      <c r="F670" s="31">
        <v>536000</v>
      </c>
    </row>
    <row r="671" spans="1:6" x14ac:dyDescent="0.35">
      <c r="A671" s="31">
        <v>643</v>
      </c>
      <c r="B671" s="31">
        <v>1468775.9297464308</v>
      </c>
      <c r="C671" s="31">
        <v>-578775.92974643083</v>
      </c>
      <c r="E671" s="31">
        <v>64.314314314314316</v>
      </c>
      <c r="F671" s="31">
        <v>543000</v>
      </c>
    </row>
    <row r="672" spans="1:6" x14ac:dyDescent="0.35">
      <c r="A672" s="31">
        <v>644</v>
      </c>
      <c r="B672" s="31">
        <v>1468775.9297464308</v>
      </c>
      <c r="C672" s="31">
        <v>-625775.92974643083</v>
      </c>
      <c r="E672" s="31">
        <v>64.414414414414409</v>
      </c>
      <c r="F672" s="31">
        <v>543000</v>
      </c>
    </row>
    <row r="673" spans="1:6" x14ac:dyDescent="0.35">
      <c r="A673" s="31">
        <v>645</v>
      </c>
      <c r="B673" s="31">
        <v>426054.92843873566</v>
      </c>
      <c r="C673" s="31">
        <v>-131054.92843873566</v>
      </c>
      <c r="E673" s="31">
        <v>64.514514514514516</v>
      </c>
      <c r="F673" s="31">
        <v>543500</v>
      </c>
    </row>
    <row r="674" spans="1:6" x14ac:dyDescent="0.35">
      <c r="A674" s="31">
        <v>646</v>
      </c>
      <c r="B674" s="31">
        <v>596161.38510663726</v>
      </c>
      <c r="C674" s="31">
        <v>-236161.38510663726</v>
      </c>
      <c r="E674" s="31">
        <v>64.614614614614609</v>
      </c>
      <c r="F674" s="31">
        <v>545000</v>
      </c>
    </row>
    <row r="675" spans="1:6" x14ac:dyDescent="0.35">
      <c r="A675" s="31">
        <v>647</v>
      </c>
      <c r="B675" s="31">
        <v>671767.84466882783</v>
      </c>
      <c r="C675" s="31">
        <v>95232.155331172165</v>
      </c>
      <c r="E675" s="31">
        <v>64.714714714714717</v>
      </c>
      <c r="F675" s="31">
        <v>547000</v>
      </c>
    </row>
    <row r="676" spans="1:6" x14ac:dyDescent="0.35">
      <c r="A676" s="31">
        <v>648</v>
      </c>
      <c r="B676" s="31">
        <v>477853.50141554035</v>
      </c>
      <c r="C676" s="31">
        <v>727146.49858445965</v>
      </c>
      <c r="E676" s="31">
        <v>64.81481481481481</v>
      </c>
      <c r="F676" s="31">
        <v>547000</v>
      </c>
    </row>
    <row r="677" spans="1:6" x14ac:dyDescent="0.35">
      <c r="A677" s="31">
        <v>649</v>
      </c>
      <c r="B677" s="31">
        <v>1200768.8220645287</v>
      </c>
      <c r="C677" s="31">
        <v>-972768.82206452871</v>
      </c>
      <c r="E677" s="31">
        <v>64.914914914914917</v>
      </c>
      <c r="F677" s="31">
        <v>550000</v>
      </c>
    </row>
    <row r="678" spans="1:6" x14ac:dyDescent="0.35">
      <c r="A678" s="31">
        <v>650</v>
      </c>
      <c r="B678" s="31">
        <v>619025.79230466636</v>
      </c>
      <c r="C678" s="31">
        <v>-248825.79230466636</v>
      </c>
      <c r="E678" s="31">
        <v>65.01501501501501</v>
      </c>
      <c r="F678" s="31">
        <v>555000</v>
      </c>
    </row>
    <row r="679" spans="1:6" x14ac:dyDescent="0.35">
      <c r="A679" s="31">
        <v>651</v>
      </c>
      <c r="B679" s="31">
        <v>756585.4991339785</v>
      </c>
      <c r="C679" s="31">
        <v>-711585.4991339785</v>
      </c>
      <c r="E679" s="31">
        <v>65.115115115115117</v>
      </c>
      <c r="F679" s="31">
        <v>556000</v>
      </c>
    </row>
    <row r="680" spans="1:6" x14ac:dyDescent="0.35">
      <c r="A680" s="31">
        <v>652</v>
      </c>
      <c r="B680" s="31">
        <v>465713.98425404757</v>
      </c>
      <c r="C680" s="31">
        <v>-430713.98425404757</v>
      </c>
      <c r="E680" s="31">
        <v>65.21521521521521</v>
      </c>
      <c r="F680" s="31">
        <v>556500</v>
      </c>
    </row>
    <row r="681" spans="1:6" x14ac:dyDescent="0.35">
      <c r="A681" s="31">
        <v>653</v>
      </c>
      <c r="B681" s="31">
        <v>357088.44320351095</v>
      </c>
      <c r="C681" s="31">
        <v>41911.556796489051</v>
      </c>
      <c r="E681" s="31">
        <v>65.315315315315317</v>
      </c>
      <c r="F681" s="31">
        <v>560000</v>
      </c>
    </row>
    <row r="682" spans="1:6" x14ac:dyDescent="0.35">
      <c r="A682" s="31">
        <v>654</v>
      </c>
      <c r="B682" s="31">
        <v>287514.12150776526</v>
      </c>
      <c r="C682" s="31">
        <v>-16514.12150776526</v>
      </c>
      <c r="E682" s="31">
        <v>65.41541541541541</v>
      </c>
      <c r="F682" s="31">
        <v>560000</v>
      </c>
    </row>
    <row r="683" spans="1:6" x14ac:dyDescent="0.35">
      <c r="A683" s="31">
        <v>655</v>
      </c>
      <c r="B683" s="31">
        <v>-168337.5708466777</v>
      </c>
      <c r="C683" s="31">
        <v>225337.5708466777</v>
      </c>
      <c r="E683" s="31">
        <v>65.515515515515517</v>
      </c>
      <c r="F683" s="31">
        <v>572000</v>
      </c>
    </row>
    <row r="684" spans="1:6" x14ac:dyDescent="0.35">
      <c r="A684" s="31">
        <v>656</v>
      </c>
      <c r="B684" s="31">
        <v>457620.5781756668</v>
      </c>
      <c r="C684" s="31">
        <v>-394620.5781756668</v>
      </c>
      <c r="E684" s="31">
        <v>65.61561561561561</v>
      </c>
      <c r="F684" s="31">
        <v>572600</v>
      </c>
    </row>
    <row r="685" spans="1:6" x14ac:dyDescent="0.35">
      <c r="A685" s="31">
        <v>657</v>
      </c>
      <c r="B685" s="31">
        <v>1308314.1950047878</v>
      </c>
      <c r="C685" s="31">
        <v>-649314.19500478776</v>
      </c>
      <c r="E685" s="31">
        <v>65.715715715715717</v>
      </c>
      <c r="F685" s="31">
        <v>575000</v>
      </c>
    </row>
    <row r="686" spans="1:6" x14ac:dyDescent="0.35">
      <c r="A686" s="31">
        <v>658</v>
      </c>
      <c r="B686" s="31">
        <v>1459131.207820172</v>
      </c>
      <c r="C686" s="31">
        <v>-519131.20782017196</v>
      </c>
      <c r="E686" s="31">
        <v>65.81581581581581</v>
      </c>
      <c r="F686" s="31">
        <v>580000</v>
      </c>
    </row>
    <row r="687" spans="1:6" x14ac:dyDescent="0.35">
      <c r="A687" s="31">
        <v>659</v>
      </c>
      <c r="B687" s="31">
        <v>980415.10826769983</v>
      </c>
      <c r="C687" s="31">
        <v>-780415.10826769983</v>
      </c>
      <c r="E687" s="31">
        <v>65.915915915915917</v>
      </c>
      <c r="F687" s="31">
        <v>581000</v>
      </c>
    </row>
    <row r="688" spans="1:6" x14ac:dyDescent="0.35">
      <c r="A688" s="31">
        <v>660</v>
      </c>
      <c r="B688" s="31">
        <v>1586698.0857369271</v>
      </c>
      <c r="C688" s="31">
        <v>-216698.08573692711</v>
      </c>
      <c r="E688" s="31">
        <v>66.01601601601601</v>
      </c>
      <c r="F688" s="31">
        <v>584000</v>
      </c>
    </row>
    <row r="689" spans="1:6" x14ac:dyDescent="0.35">
      <c r="A689" s="31">
        <v>661</v>
      </c>
      <c r="B689" s="31">
        <v>1032337.9059079628</v>
      </c>
      <c r="C689" s="31">
        <v>99662.09409203718</v>
      </c>
      <c r="E689" s="31">
        <v>66.116116116116117</v>
      </c>
      <c r="F689" s="31">
        <v>585000</v>
      </c>
    </row>
    <row r="690" spans="1:6" x14ac:dyDescent="0.35">
      <c r="A690" s="31">
        <v>662</v>
      </c>
      <c r="B690" s="31">
        <v>1296174.6778432946</v>
      </c>
      <c r="C690" s="31">
        <v>83825.322156705428</v>
      </c>
      <c r="E690" s="31">
        <v>66.21621621621621</v>
      </c>
      <c r="F690" s="31">
        <v>590000</v>
      </c>
    </row>
    <row r="691" spans="1:6" x14ac:dyDescent="0.35">
      <c r="A691" s="31">
        <v>663</v>
      </c>
      <c r="B691" s="31">
        <v>977920.31303246564</v>
      </c>
      <c r="C691" s="31">
        <v>3682079.6869675345</v>
      </c>
      <c r="E691" s="31">
        <v>66.316316316316318</v>
      </c>
      <c r="F691" s="31">
        <v>595000</v>
      </c>
    </row>
    <row r="692" spans="1:6" x14ac:dyDescent="0.35">
      <c r="A692" s="31">
        <v>664</v>
      </c>
      <c r="B692" s="31">
        <v>590091.62652589055</v>
      </c>
      <c r="C692" s="31">
        <v>1389908.3734741095</v>
      </c>
      <c r="E692" s="31">
        <v>66.416416416416411</v>
      </c>
      <c r="F692" s="31">
        <v>596000</v>
      </c>
    </row>
    <row r="693" spans="1:6" x14ac:dyDescent="0.35">
      <c r="A693" s="31">
        <v>665</v>
      </c>
      <c r="B693" s="31">
        <v>440825.929558384</v>
      </c>
      <c r="C693" s="31">
        <v>-403825.929558384</v>
      </c>
      <c r="E693" s="31">
        <v>66.516516516516518</v>
      </c>
      <c r="F693" s="31">
        <v>605000</v>
      </c>
    </row>
    <row r="694" spans="1:6" x14ac:dyDescent="0.35">
      <c r="A694" s="31">
        <v>666</v>
      </c>
      <c r="B694" s="31">
        <v>997295.17692198255</v>
      </c>
      <c r="C694" s="31">
        <v>422704.82307801745</v>
      </c>
      <c r="E694" s="31">
        <v>66.616616616616611</v>
      </c>
      <c r="F694" s="31">
        <v>605000</v>
      </c>
    </row>
    <row r="695" spans="1:6" x14ac:dyDescent="0.35">
      <c r="A695" s="31">
        <v>667</v>
      </c>
      <c r="B695" s="31">
        <v>-181557.25611844836</v>
      </c>
      <c r="C695" s="31">
        <v>201557.25611844836</v>
      </c>
      <c r="E695" s="31">
        <v>66.716716716716718</v>
      </c>
      <c r="F695" s="31">
        <v>606000</v>
      </c>
    </row>
    <row r="696" spans="1:6" x14ac:dyDescent="0.35">
      <c r="A696" s="31">
        <v>668</v>
      </c>
      <c r="B696" s="31">
        <v>910840.78657195414</v>
      </c>
      <c r="C696" s="31">
        <v>2689159.2134280456</v>
      </c>
      <c r="E696" s="31">
        <v>66.816816816816811</v>
      </c>
      <c r="F696" s="31">
        <v>610500</v>
      </c>
    </row>
    <row r="697" spans="1:6" x14ac:dyDescent="0.35">
      <c r="A697" s="31">
        <v>669</v>
      </c>
      <c r="B697" s="31">
        <v>1157063.6551661049</v>
      </c>
      <c r="C697" s="31">
        <v>-987063.6551661049</v>
      </c>
      <c r="E697" s="31">
        <v>66.916916916916918</v>
      </c>
      <c r="F697" s="31">
        <v>613000</v>
      </c>
    </row>
    <row r="698" spans="1:6" x14ac:dyDescent="0.35">
      <c r="A698" s="31">
        <v>670</v>
      </c>
      <c r="B698" s="31">
        <v>625095.55088541296</v>
      </c>
      <c r="C698" s="31">
        <v>574904.44911458704</v>
      </c>
      <c r="E698" s="31">
        <v>67.017017017017011</v>
      </c>
      <c r="F698" s="31">
        <v>615000</v>
      </c>
    </row>
    <row r="699" spans="1:6" x14ac:dyDescent="0.35">
      <c r="A699" s="31">
        <v>671</v>
      </c>
      <c r="B699" s="31">
        <v>361606.88593637978</v>
      </c>
      <c r="C699" s="31">
        <v>1918393.1140636201</v>
      </c>
      <c r="E699" s="31">
        <v>67.117117117117118</v>
      </c>
      <c r="F699" s="31">
        <v>618000</v>
      </c>
    </row>
    <row r="700" spans="1:6" x14ac:dyDescent="0.35">
      <c r="A700" s="31">
        <v>672</v>
      </c>
      <c r="B700" s="31">
        <v>233306.17333272574</v>
      </c>
      <c r="C700" s="31">
        <v>-168306.17333272574</v>
      </c>
      <c r="E700" s="31">
        <v>67.217217217217211</v>
      </c>
      <c r="F700" s="31">
        <v>620000</v>
      </c>
    </row>
    <row r="701" spans="1:6" x14ac:dyDescent="0.35">
      <c r="A701" s="31">
        <v>673</v>
      </c>
      <c r="B701" s="31">
        <v>108966.15177518394</v>
      </c>
      <c r="C701" s="31">
        <v>-53966.151775183942</v>
      </c>
      <c r="E701" s="31">
        <v>67.317317317317318</v>
      </c>
      <c r="F701" s="31">
        <v>620000</v>
      </c>
    </row>
    <row r="702" spans="1:6" x14ac:dyDescent="0.35">
      <c r="A702" s="31">
        <v>674</v>
      </c>
      <c r="B702" s="31">
        <v>1231156.4195947193</v>
      </c>
      <c r="C702" s="31">
        <v>-854156.41959471931</v>
      </c>
      <c r="E702" s="31">
        <v>67.417417417417411</v>
      </c>
      <c r="F702" s="31">
        <v>622000</v>
      </c>
    </row>
    <row r="703" spans="1:6" x14ac:dyDescent="0.35">
      <c r="A703" s="31">
        <v>675</v>
      </c>
      <c r="B703" s="31">
        <v>822584.85748421226</v>
      </c>
      <c r="C703" s="31">
        <v>652415.14251578774</v>
      </c>
      <c r="E703" s="31">
        <v>67.517517517517518</v>
      </c>
      <c r="F703" s="31">
        <v>625000</v>
      </c>
    </row>
    <row r="704" spans="1:6" x14ac:dyDescent="0.35">
      <c r="A704" s="31">
        <v>676</v>
      </c>
      <c r="B704" s="31">
        <v>628670.51423092501</v>
      </c>
      <c r="C704" s="31">
        <v>261329.48576907499</v>
      </c>
      <c r="E704" s="31">
        <v>67.617617617617611</v>
      </c>
      <c r="F704" s="31">
        <v>626000</v>
      </c>
    </row>
    <row r="705" spans="1:6" x14ac:dyDescent="0.35">
      <c r="A705" s="31">
        <v>677</v>
      </c>
      <c r="B705" s="31">
        <v>171267.50602860434</v>
      </c>
      <c r="C705" s="31">
        <v>478732.49397139566</v>
      </c>
      <c r="E705" s="31">
        <v>67.717717717717719</v>
      </c>
      <c r="F705" s="31">
        <v>627000</v>
      </c>
    </row>
    <row r="706" spans="1:6" x14ac:dyDescent="0.35">
      <c r="A706" s="31">
        <v>678</v>
      </c>
      <c r="B706" s="31">
        <v>1067727.5579680852</v>
      </c>
      <c r="C706" s="31">
        <v>-916227.55796808517</v>
      </c>
      <c r="E706" s="31">
        <v>67.817817817817811</v>
      </c>
      <c r="F706" s="31">
        <v>630000</v>
      </c>
    </row>
    <row r="707" spans="1:6" x14ac:dyDescent="0.35">
      <c r="A707" s="31">
        <v>679</v>
      </c>
      <c r="B707" s="31">
        <v>1071302.521313597</v>
      </c>
      <c r="C707" s="31">
        <v>-1038902.521313597</v>
      </c>
      <c r="E707" s="31">
        <v>67.917917917917919</v>
      </c>
      <c r="F707" s="31">
        <v>638500</v>
      </c>
    </row>
    <row r="708" spans="1:6" x14ac:dyDescent="0.35">
      <c r="A708" s="31">
        <v>680</v>
      </c>
      <c r="B708" s="31">
        <v>613899.51311127655</v>
      </c>
      <c r="C708" s="31">
        <v>-575899.51311127655</v>
      </c>
      <c r="E708" s="31">
        <v>68.018018018018012</v>
      </c>
      <c r="F708" s="31">
        <v>640000</v>
      </c>
    </row>
    <row r="709" spans="1:6" x14ac:dyDescent="0.35">
      <c r="A709" s="31">
        <v>681</v>
      </c>
      <c r="B709" s="31">
        <v>-84600.084491804635</v>
      </c>
      <c r="C709" s="31">
        <v>657200.08449180459</v>
      </c>
      <c r="E709" s="31">
        <v>68.118118118118119</v>
      </c>
      <c r="F709" s="31">
        <v>642000</v>
      </c>
    </row>
    <row r="710" spans="1:6" x14ac:dyDescent="0.35">
      <c r="A710" s="31">
        <v>682</v>
      </c>
      <c r="B710" s="31">
        <v>528138.37925876922</v>
      </c>
      <c r="C710" s="31">
        <v>-490138.37925876922</v>
      </c>
      <c r="E710" s="31">
        <v>68.218218218218212</v>
      </c>
      <c r="F710" s="31">
        <v>645000</v>
      </c>
    </row>
    <row r="711" spans="1:6" x14ac:dyDescent="0.35">
      <c r="A711" s="31">
        <v>683</v>
      </c>
      <c r="B711" s="31">
        <v>70735.371056448523</v>
      </c>
      <c r="C711" s="31">
        <v>-53735.371056448523</v>
      </c>
      <c r="E711" s="31">
        <v>68.318318318318319</v>
      </c>
      <c r="F711" s="31">
        <v>649000</v>
      </c>
    </row>
    <row r="712" spans="1:6" x14ac:dyDescent="0.35">
      <c r="A712" s="31">
        <v>684</v>
      </c>
      <c r="B712" s="31">
        <v>474278.53807002836</v>
      </c>
      <c r="C712" s="31">
        <v>693721.46192997159</v>
      </c>
      <c r="E712" s="31">
        <v>68.418418418418426</v>
      </c>
      <c r="F712" s="31">
        <v>650000</v>
      </c>
    </row>
    <row r="713" spans="1:6" x14ac:dyDescent="0.35">
      <c r="A713" s="31">
        <v>685</v>
      </c>
      <c r="B713" s="31">
        <v>592586.42176112509</v>
      </c>
      <c r="C713" s="31">
        <v>45913.578238874907</v>
      </c>
      <c r="E713" s="31">
        <v>68.518518518518519</v>
      </c>
      <c r="F713" s="31">
        <v>650000</v>
      </c>
    </row>
    <row r="714" spans="1:6" x14ac:dyDescent="0.35">
      <c r="A714" s="31">
        <v>686</v>
      </c>
      <c r="B714" s="31">
        <v>1433772.0053869085</v>
      </c>
      <c r="C714" s="31">
        <v>-643772.00538690854</v>
      </c>
      <c r="E714" s="31">
        <v>68.618618618618626</v>
      </c>
      <c r="F714" s="31">
        <v>650000</v>
      </c>
    </row>
    <row r="715" spans="1:6" x14ac:dyDescent="0.35">
      <c r="A715" s="31">
        <v>687</v>
      </c>
      <c r="B715" s="31">
        <v>1239857.6621336211</v>
      </c>
      <c r="C715" s="31">
        <v>-554857.66213362105</v>
      </c>
      <c r="E715" s="31">
        <v>68.718718718718719</v>
      </c>
      <c r="F715" s="31">
        <v>650000</v>
      </c>
    </row>
    <row r="716" spans="1:6" x14ac:dyDescent="0.35">
      <c r="A716" s="31">
        <v>688</v>
      </c>
      <c r="B716" s="31">
        <v>1045943.3188803337</v>
      </c>
      <c r="C716" s="31">
        <v>-575943.31888033368</v>
      </c>
      <c r="E716" s="31">
        <v>68.818818818818826</v>
      </c>
      <c r="F716" s="31">
        <v>651000</v>
      </c>
    </row>
    <row r="717" spans="1:6" x14ac:dyDescent="0.35">
      <c r="A717" s="31">
        <v>689</v>
      </c>
      <c r="B717" s="31">
        <v>274294.43623599457</v>
      </c>
      <c r="C717" s="31">
        <v>-182294.43623599457</v>
      </c>
      <c r="E717" s="31">
        <v>68.918918918918919</v>
      </c>
      <c r="F717" s="31">
        <v>655000</v>
      </c>
    </row>
    <row r="718" spans="1:6" x14ac:dyDescent="0.35">
      <c r="A718" s="31">
        <v>690</v>
      </c>
      <c r="B718" s="31">
        <v>615450.82895915431</v>
      </c>
      <c r="C718" s="31">
        <v>750549.17104084569</v>
      </c>
      <c r="E718" s="31">
        <v>69.019019019019026</v>
      </c>
      <c r="F718" s="31">
        <v>656000</v>
      </c>
    </row>
    <row r="719" spans="1:6" x14ac:dyDescent="0.35">
      <c r="A719" s="31">
        <v>691</v>
      </c>
      <c r="B719" s="31">
        <v>491073.18668731104</v>
      </c>
      <c r="C719" s="31">
        <v>-238073.18668731104</v>
      </c>
      <c r="E719" s="31">
        <v>69.119119119119119</v>
      </c>
      <c r="F719" s="31">
        <v>656000</v>
      </c>
    </row>
    <row r="720" spans="1:6" x14ac:dyDescent="0.35">
      <c r="A720" s="31">
        <v>692</v>
      </c>
      <c r="B720" s="31">
        <v>761711.77832736843</v>
      </c>
      <c r="C720" s="31">
        <v>-557711.77832736843</v>
      </c>
      <c r="E720" s="31">
        <v>69.219219219219227</v>
      </c>
      <c r="F720" s="31">
        <v>659000</v>
      </c>
    </row>
    <row r="721" spans="1:6" x14ac:dyDescent="0.35">
      <c r="A721" s="31">
        <v>693</v>
      </c>
      <c r="B721" s="31">
        <v>498223.11337833514</v>
      </c>
      <c r="C721" s="31">
        <v>-324223.11337833514</v>
      </c>
      <c r="E721" s="31">
        <v>69.31931931931932</v>
      </c>
      <c r="F721" s="31">
        <v>660000</v>
      </c>
    </row>
    <row r="722" spans="1:6" x14ac:dyDescent="0.35">
      <c r="A722" s="31">
        <v>694</v>
      </c>
      <c r="B722" s="31">
        <v>304308.770125048</v>
      </c>
      <c r="C722" s="31">
        <v>-156308.770125048</v>
      </c>
      <c r="E722" s="31">
        <v>69.419419419419427</v>
      </c>
      <c r="F722" s="31">
        <v>666000</v>
      </c>
    </row>
    <row r="723" spans="1:6" x14ac:dyDescent="0.35">
      <c r="A723" s="31">
        <v>695</v>
      </c>
      <c r="B723" s="31">
        <v>207351.59849840426</v>
      </c>
      <c r="C723" s="31">
        <v>-70351.598498404259</v>
      </c>
      <c r="E723" s="31">
        <v>69.51951951951952</v>
      </c>
      <c r="F723" s="31">
        <v>670000</v>
      </c>
    </row>
    <row r="724" spans="1:6" x14ac:dyDescent="0.35">
      <c r="A724" s="31">
        <v>696</v>
      </c>
      <c r="B724" s="31">
        <v>1641849.5132993232</v>
      </c>
      <c r="C724" s="31">
        <v>1563150.4867006768</v>
      </c>
      <c r="E724" s="31">
        <v>69.619619619619627</v>
      </c>
      <c r="F724" s="31">
        <v>670000</v>
      </c>
    </row>
    <row r="725" spans="1:6" x14ac:dyDescent="0.35">
      <c r="A725" s="31">
        <v>697</v>
      </c>
      <c r="B725" s="31">
        <v>1226637.9768618506</v>
      </c>
      <c r="C725" s="31">
        <v>403362.02313814941</v>
      </c>
      <c r="E725" s="31">
        <v>69.71971971971972</v>
      </c>
      <c r="F725" s="31">
        <v>672000</v>
      </c>
    </row>
    <row r="726" spans="1:6" x14ac:dyDescent="0.35">
      <c r="A726" s="31">
        <v>698</v>
      </c>
      <c r="B726" s="31">
        <v>877388.17806030985</v>
      </c>
      <c r="C726" s="31">
        <v>-430388.17806030985</v>
      </c>
      <c r="E726" s="31">
        <v>69.819819819819827</v>
      </c>
      <c r="F726" s="31">
        <v>677000</v>
      </c>
    </row>
    <row r="727" spans="1:6" x14ac:dyDescent="0.35">
      <c r="A727" s="31">
        <v>699</v>
      </c>
      <c r="B727" s="31">
        <v>596161.38510663726</v>
      </c>
      <c r="C727" s="31">
        <v>-519161.38510663726</v>
      </c>
      <c r="E727" s="31">
        <v>69.91991991991992</v>
      </c>
      <c r="F727" s="31">
        <v>680000</v>
      </c>
    </row>
    <row r="728" spans="1:6" x14ac:dyDescent="0.35">
      <c r="A728" s="31">
        <v>700</v>
      </c>
      <c r="B728" s="31">
        <v>402247.04185334966</v>
      </c>
      <c r="C728" s="31">
        <v>-387247.04185334966</v>
      </c>
      <c r="E728" s="31">
        <v>70.020020020020027</v>
      </c>
      <c r="F728" s="31">
        <v>680000</v>
      </c>
    </row>
    <row r="729" spans="1:6" x14ac:dyDescent="0.35">
      <c r="A729" s="31">
        <v>701</v>
      </c>
      <c r="B729" s="31">
        <v>547427.82311128604</v>
      </c>
      <c r="C729" s="31">
        <v>-494427.82311128604</v>
      </c>
      <c r="E729" s="31">
        <v>70.12012012012012</v>
      </c>
      <c r="F729" s="31">
        <v>680000</v>
      </c>
    </row>
    <row r="730" spans="1:6" x14ac:dyDescent="0.35">
      <c r="A730" s="31">
        <v>702</v>
      </c>
      <c r="B730" s="31">
        <v>186981.98653560944</v>
      </c>
      <c r="C730" s="31">
        <v>-138381.98653560944</v>
      </c>
      <c r="E730" s="31">
        <v>70.220220220220227</v>
      </c>
      <c r="F730" s="31">
        <v>680000</v>
      </c>
    </row>
    <row r="731" spans="1:6" x14ac:dyDescent="0.35">
      <c r="A731" s="31">
        <v>703</v>
      </c>
      <c r="B731" s="31">
        <v>281444.36292701872</v>
      </c>
      <c r="C731" s="31">
        <v>-106444.36292701872</v>
      </c>
      <c r="E731" s="31">
        <v>70.32032032032032</v>
      </c>
      <c r="F731" s="31">
        <v>682000</v>
      </c>
    </row>
    <row r="732" spans="1:6" x14ac:dyDescent="0.35">
      <c r="A732" s="31">
        <v>704</v>
      </c>
      <c r="B732" s="31">
        <v>60147.169742833183</v>
      </c>
      <c r="C732" s="31">
        <v>55852.830257166817</v>
      </c>
      <c r="E732" s="31">
        <v>70.420420420420427</v>
      </c>
      <c r="F732" s="31">
        <v>685000</v>
      </c>
    </row>
    <row r="733" spans="1:6" x14ac:dyDescent="0.35">
      <c r="A733" s="31">
        <v>705</v>
      </c>
      <c r="B733" s="31">
        <v>413405.45891318447</v>
      </c>
      <c r="C733" s="31">
        <v>-358405.45891318447</v>
      </c>
      <c r="E733" s="31">
        <v>70.52052052052052</v>
      </c>
      <c r="F733" s="31">
        <v>690000</v>
      </c>
    </row>
    <row r="734" spans="1:6" x14ac:dyDescent="0.35">
      <c r="A734" s="31">
        <v>706</v>
      </c>
      <c r="B734" s="31">
        <v>122533.94403325353</v>
      </c>
      <c r="C734" s="31">
        <v>-86533.944033253531</v>
      </c>
      <c r="E734" s="31">
        <v>70.620620620620628</v>
      </c>
      <c r="F734" s="31">
        <v>700000</v>
      </c>
    </row>
    <row r="735" spans="1:6" x14ac:dyDescent="0.35">
      <c r="A735" s="31">
        <v>707</v>
      </c>
      <c r="B735" s="31">
        <v>1735231.7215804551</v>
      </c>
      <c r="C735" s="31">
        <v>672768.27841954492</v>
      </c>
      <c r="E735" s="31">
        <v>70.72072072072072</v>
      </c>
      <c r="F735" s="31">
        <v>703000</v>
      </c>
    </row>
    <row r="736" spans="1:6" x14ac:dyDescent="0.35">
      <c r="A736" s="31">
        <v>708</v>
      </c>
      <c r="B736" s="31">
        <v>1552513.4161013039</v>
      </c>
      <c r="C736" s="31">
        <v>1451486.5838986961</v>
      </c>
      <c r="E736" s="31">
        <v>70.820820820820828</v>
      </c>
      <c r="F736" s="31">
        <v>705000</v>
      </c>
    </row>
    <row r="737" spans="1:6" x14ac:dyDescent="0.35">
      <c r="A737" s="31">
        <v>709</v>
      </c>
      <c r="B737" s="31">
        <v>149954.4146784528</v>
      </c>
      <c r="C737" s="31">
        <v>100045.5853215472</v>
      </c>
      <c r="E737" s="31">
        <v>70.920920920920921</v>
      </c>
      <c r="F737" s="31">
        <v>705000</v>
      </c>
    </row>
    <row r="738" spans="1:6" x14ac:dyDescent="0.35">
      <c r="A738" s="31">
        <v>710</v>
      </c>
      <c r="B738" s="31">
        <v>649983.60558107658</v>
      </c>
      <c r="C738" s="31">
        <v>-529983.60558107658</v>
      </c>
      <c r="E738" s="31">
        <v>71.021021021021028</v>
      </c>
      <c r="F738" s="31">
        <v>718000</v>
      </c>
    </row>
    <row r="739" spans="1:6" x14ac:dyDescent="0.35">
      <c r="A739" s="31">
        <v>711</v>
      </c>
      <c r="B739" s="31">
        <v>456069.26232778915</v>
      </c>
      <c r="C739" s="31">
        <v>-356069.26232778915</v>
      </c>
      <c r="E739" s="31">
        <v>71.121121121121121</v>
      </c>
      <c r="F739" s="31">
        <v>720000</v>
      </c>
    </row>
    <row r="740" spans="1:6" x14ac:dyDescent="0.35">
      <c r="A740" s="31">
        <v>712</v>
      </c>
      <c r="B740" s="31">
        <v>262154.91907450167</v>
      </c>
      <c r="C740" s="31">
        <v>-192154.91907450167</v>
      </c>
      <c r="E740" s="31">
        <v>71.221221221221228</v>
      </c>
      <c r="F740" s="31">
        <v>722000</v>
      </c>
    </row>
    <row r="741" spans="1:6" x14ac:dyDescent="0.35">
      <c r="A741" s="31">
        <v>713</v>
      </c>
      <c r="B741" s="31">
        <v>895126.30606494925</v>
      </c>
      <c r="C741" s="31">
        <v>-516126.30606494925</v>
      </c>
      <c r="E741" s="31">
        <v>71.321321321321321</v>
      </c>
      <c r="F741" s="31">
        <v>725000</v>
      </c>
    </row>
    <row r="742" spans="1:6" x14ac:dyDescent="0.35">
      <c r="A742" s="31">
        <v>714</v>
      </c>
      <c r="B742" s="31">
        <v>604254.79118501802</v>
      </c>
      <c r="C742" s="31">
        <v>-263254.79118501802</v>
      </c>
      <c r="E742" s="31">
        <v>71.421421421421428</v>
      </c>
      <c r="F742" s="31">
        <v>729600</v>
      </c>
    </row>
    <row r="743" spans="1:6" x14ac:dyDescent="0.35">
      <c r="A743" s="31">
        <v>715</v>
      </c>
      <c r="B743" s="31">
        <v>440825.929558384</v>
      </c>
      <c r="C743" s="31">
        <v>-96825.929558383999</v>
      </c>
      <c r="E743" s="31">
        <v>71.521521521521521</v>
      </c>
      <c r="F743" s="31">
        <v>731000</v>
      </c>
    </row>
    <row r="744" spans="1:6" x14ac:dyDescent="0.35">
      <c r="A744" s="31">
        <v>716</v>
      </c>
      <c r="B744" s="31">
        <v>2185013.6553541515</v>
      </c>
      <c r="C744" s="31">
        <v>-1035013.6553541515</v>
      </c>
      <c r="E744" s="31">
        <v>71.621621621621628</v>
      </c>
      <c r="F744" s="31">
        <v>738000</v>
      </c>
    </row>
    <row r="745" spans="1:6" x14ac:dyDescent="0.35">
      <c r="A745" s="31">
        <v>717</v>
      </c>
      <c r="B745" s="31">
        <v>1261641.9012213727</v>
      </c>
      <c r="C745" s="31">
        <v>-760041.90122137265</v>
      </c>
      <c r="E745" s="31">
        <v>71.721721721721721</v>
      </c>
      <c r="F745" s="31">
        <v>740000</v>
      </c>
    </row>
    <row r="746" spans="1:6" x14ac:dyDescent="0.35">
      <c r="A746" s="31">
        <v>718</v>
      </c>
      <c r="B746" s="31">
        <v>537783.10118502774</v>
      </c>
      <c r="C746" s="31">
        <v>-62783.101185027743</v>
      </c>
      <c r="E746" s="31">
        <v>71.821821821821828</v>
      </c>
      <c r="F746" s="31">
        <v>740000</v>
      </c>
    </row>
    <row r="747" spans="1:6" x14ac:dyDescent="0.35">
      <c r="A747" s="31">
        <v>719</v>
      </c>
      <c r="B747" s="31">
        <v>489559.49155373476</v>
      </c>
      <c r="C747" s="31">
        <v>-169559.49155373476</v>
      </c>
      <c r="E747" s="31">
        <v>71.921921921921921</v>
      </c>
      <c r="F747" s="31">
        <v>741000</v>
      </c>
    </row>
    <row r="748" spans="1:6" x14ac:dyDescent="0.35">
      <c r="A748" s="31">
        <v>720</v>
      </c>
      <c r="B748" s="31">
        <v>508848.93540625193</v>
      </c>
      <c r="C748" s="31">
        <v>2401151.0645937482</v>
      </c>
      <c r="E748" s="31">
        <v>72.022022022022028</v>
      </c>
      <c r="F748" s="31">
        <v>743000</v>
      </c>
    </row>
    <row r="749" spans="1:6" x14ac:dyDescent="0.35">
      <c r="A749" s="31">
        <v>721</v>
      </c>
      <c r="B749" s="31">
        <v>1901763.2149028443</v>
      </c>
      <c r="C749" s="31">
        <v>1579236.7850971557</v>
      </c>
      <c r="E749" s="31">
        <v>72.122122122122121</v>
      </c>
      <c r="F749" s="31">
        <v>743000</v>
      </c>
    </row>
    <row r="750" spans="1:6" x14ac:dyDescent="0.35">
      <c r="A750" s="31">
        <v>722</v>
      </c>
      <c r="B750" s="31">
        <v>-16577.078643936635</v>
      </c>
      <c r="C750" s="31">
        <v>276077.07864393666</v>
      </c>
      <c r="E750" s="31">
        <v>72.222222222222229</v>
      </c>
      <c r="F750" s="31">
        <v>744000</v>
      </c>
    </row>
    <row r="751" spans="1:6" x14ac:dyDescent="0.35">
      <c r="A751" s="31">
        <v>723</v>
      </c>
      <c r="B751" s="31">
        <v>819009.8941387001</v>
      </c>
      <c r="C751" s="31">
        <v>-584009.8941387001</v>
      </c>
      <c r="E751" s="31">
        <v>72.322322322322321</v>
      </c>
      <c r="F751" s="31">
        <v>748000</v>
      </c>
    </row>
    <row r="752" spans="1:6" x14ac:dyDescent="0.35">
      <c r="A752" s="31">
        <v>724</v>
      </c>
      <c r="B752" s="31">
        <v>1168259.6929402407</v>
      </c>
      <c r="C752" s="31">
        <v>1351740.3070597593</v>
      </c>
      <c r="E752" s="31">
        <v>72.422422422422429</v>
      </c>
      <c r="F752" s="31">
        <v>753000</v>
      </c>
    </row>
    <row r="753" spans="1:6" x14ac:dyDescent="0.35">
      <c r="A753" s="31">
        <v>725</v>
      </c>
      <c r="B753" s="31">
        <v>1027087.4020511149</v>
      </c>
      <c r="C753" s="31">
        <v>-442087.40205111494</v>
      </c>
      <c r="E753" s="31">
        <v>72.522522522522522</v>
      </c>
      <c r="F753" s="31">
        <v>753600</v>
      </c>
    </row>
    <row r="754" spans="1:6" x14ac:dyDescent="0.35">
      <c r="A754" s="31">
        <v>726</v>
      </c>
      <c r="B754" s="31">
        <v>1023078.9116823043</v>
      </c>
      <c r="C754" s="31">
        <v>-605078.91168230434</v>
      </c>
      <c r="E754" s="31">
        <v>72.622622622622629</v>
      </c>
      <c r="F754" s="31">
        <v>758000</v>
      </c>
    </row>
    <row r="755" spans="1:6" x14ac:dyDescent="0.35">
      <c r="A755" s="31">
        <v>727</v>
      </c>
      <c r="B755" s="31">
        <v>1453061.4492394254</v>
      </c>
      <c r="C755" s="31">
        <v>2536938.5507605746</v>
      </c>
      <c r="E755" s="31">
        <v>72.722722722722722</v>
      </c>
      <c r="F755" s="31">
        <v>760000</v>
      </c>
    </row>
    <row r="756" spans="1:6" x14ac:dyDescent="0.35">
      <c r="A756" s="31">
        <v>728</v>
      </c>
      <c r="B756" s="31">
        <v>1092615.6126637487</v>
      </c>
      <c r="C756" s="31">
        <v>2497384.3873362513</v>
      </c>
      <c r="E756" s="31">
        <v>72.822822822822829</v>
      </c>
      <c r="F756" s="31">
        <v>761000</v>
      </c>
    </row>
    <row r="757" spans="1:6" x14ac:dyDescent="0.35">
      <c r="A757" s="31">
        <v>729</v>
      </c>
      <c r="B757" s="31">
        <v>1267240.5120645189</v>
      </c>
      <c r="C757" s="31">
        <v>1022759.4879354811</v>
      </c>
      <c r="E757" s="31">
        <v>72.922922922922922</v>
      </c>
      <c r="F757" s="31">
        <v>765000</v>
      </c>
    </row>
    <row r="758" spans="1:6" x14ac:dyDescent="0.35">
      <c r="A758" s="31">
        <v>730</v>
      </c>
      <c r="B758" s="31">
        <v>976368.99718458799</v>
      </c>
      <c r="C758" s="31">
        <v>-236368.99718458799</v>
      </c>
      <c r="E758" s="31">
        <v>73.023023023023029</v>
      </c>
      <c r="F758" s="31">
        <v>767000</v>
      </c>
    </row>
    <row r="759" spans="1:6" x14ac:dyDescent="0.35">
      <c r="A759" s="31">
        <v>731</v>
      </c>
      <c r="B759" s="31">
        <v>1447935.1700460357</v>
      </c>
      <c r="C759" s="31">
        <v>-1225935.1700460357</v>
      </c>
      <c r="E759" s="31">
        <v>73.123123123123122</v>
      </c>
      <c r="F759" s="31">
        <v>769000</v>
      </c>
    </row>
    <row r="760" spans="1:6" x14ac:dyDescent="0.35">
      <c r="A760" s="31">
        <v>732</v>
      </c>
      <c r="B760" s="31">
        <v>1880922.4552024496</v>
      </c>
      <c r="C760" s="31">
        <v>1086077.5447975504</v>
      </c>
      <c r="E760" s="31">
        <v>73.223223223223229</v>
      </c>
      <c r="F760" s="31">
        <v>770000</v>
      </c>
    </row>
    <row r="761" spans="1:6" x14ac:dyDescent="0.35">
      <c r="A761" s="31">
        <v>733</v>
      </c>
      <c r="B761" s="31">
        <v>412461.97952582769</v>
      </c>
      <c r="C761" s="31">
        <v>393538.02047417231</v>
      </c>
      <c r="E761" s="31">
        <v>73.323323323323322</v>
      </c>
      <c r="F761" s="31">
        <v>777000</v>
      </c>
    </row>
    <row r="762" spans="1:6" x14ac:dyDescent="0.35">
      <c r="A762" s="31">
        <v>734</v>
      </c>
      <c r="B762" s="31">
        <v>-72323.878607390739</v>
      </c>
      <c r="C762" s="31">
        <v>303323.87860739074</v>
      </c>
      <c r="E762" s="31">
        <v>73.423423423423429</v>
      </c>
      <c r="F762" s="31">
        <v>777500</v>
      </c>
    </row>
    <row r="763" spans="1:6" x14ac:dyDescent="0.35">
      <c r="A763" s="31">
        <v>735</v>
      </c>
      <c r="B763" s="31">
        <v>-363195.39348732197</v>
      </c>
      <c r="C763" s="31">
        <v>597195.39348732191</v>
      </c>
      <c r="E763" s="31">
        <v>73.523523523523522</v>
      </c>
      <c r="F763" s="31">
        <v>779000</v>
      </c>
    </row>
    <row r="764" spans="1:6" x14ac:dyDescent="0.35">
      <c r="A764" s="31">
        <v>736</v>
      </c>
      <c r="B764" s="31">
        <v>1385038.4433915578</v>
      </c>
      <c r="C764" s="31">
        <v>1134961.5566084422</v>
      </c>
      <c r="E764" s="31">
        <v>73.623623623623629</v>
      </c>
      <c r="F764" s="31">
        <v>781000</v>
      </c>
    </row>
    <row r="765" spans="1:6" x14ac:dyDescent="0.35">
      <c r="A765" s="31">
        <v>737</v>
      </c>
      <c r="B765" s="31">
        <v>803295.41363169544</v>
      </c>
      <c r="C765" s="31">
        <v>-397295.41363169544</v>
      </c>
      <c r="E765" s="31">
        <v>73.723723723723722</v>
      </c>
      <c r="F765" s="31">
        <v>787000</v>
      </c>
    </row>
    <row r="766" spans="1:6" x14ac:dyDescent="0.35">
      <c r="A766" s="31">
        <v>738</v>
      </c>
      <c r="B766" s="31">
        <v>636763.92030930601</v>
      </c>
      <c r="C766" s="31">
        <v>-289263.92030930601</v>
      </c>
      <c r="E766" s="31">
        <v>73.82382382382383</v>
      </c>
      <c r="F766" s="31">
        <v>790000</v>
      </c>
    </row>
    <row r="767" spans="1:6" x14ac:dyDescent="0.35">
      <c r="A767" s="31">
        <v>739</v>
      </c>
      <c r="B767" s="31">
        <v>959201.08492616797</v>
      </c>
      <c r="C767" s="31">
        <v>440798.91507383203</v>
      </c>
      <c r="E767" s="31">
        <v>73.923923923923923</v>
      </c>
      <c r="F767" s="31">
        <v>800000</v>
      </c>
    </row>
    <row r="768" spans="1:6" x14ac:dyDescent="0.35">
      <c r="A768" s="31">
        <v>740</v>
      </c>
      <c r="B768" s="31">
        <v>668329.57004623674</v>
      </c>
      <c r="C768" s="31">
        <v>-108329.57004623674</v>
      </c>
      <c r="E768" s="31">
        <v>74.02402402402403</v>
      </c>
      <c r="F768" s="31">
        <v>802000</v>
      </c>
    </row>
    <row r="769" spans="1:6" x14ac:dyDescent="0.35">
      <c r="A769" s="31">
        <v>741</v>
      </c>
      <c r="B769" s="31">
        <v>307883.73347056005</v>
      </c>
      <c r="C769" s="31">
        <v>-187883.73347056005</v>
      </c>
      <c r="E769" s="31">
        <v>74.124124124124123</v>
      </c>
      <c r="F769" s="31">
        <v>806000</v>
      </c>
    </row>
    <row r="770" spans="1:6" x14ac:dyDescent="0.35">
      <c r="A770" s="31">
        <v>742</v>
      </c>
      <c r="B770" s="31">
        <v>-176902.12466265867</v>
      </c>
      <c r="C770" s="31">
        <v>296902.12466265867</v>
      </c>
      <c r="E770" s="31">
        <v>74.22422422422423</v>
      </c>
      <c r="F770" s="31">
        <v>808000</v>
      </c>
    </row>
    <row r="771" spans="1:6" x14ac:dyDescent="0.35">
      <c r="A771" s="31">
        <v>743</v>
      </c>
      <c r="B771" s="31">
        <v>1795161.3213499421</v>
      </c>
      <c r="C771" s="31">
        <v>2394838.6786500579</v>
      </c>
      <c r="E771" s="31">
        <v>74.324324324324323</v>
      </c>
      <c r="F771" s="31">
        <v>808000</v>
      </c>
    </row>
    <row r="772" spans="1:6" x14ac:dyDescent="0.35">
      <c r="A772" s="31">
        <v>744</v>
      </c>
      <c r="B772" s="31">
        <v>122533.94403325353</v>
      </c>
      <c r="C772" s="31">
        <v>240966.05596674647</v>
      </c>
      <c r="E772" s="31">
        <v>74.42442442442443</v>
      </c>
      <c r="F772" s="31">
        <v>820000</v>
      </c>
    </row>
    <row r="773" spans="1:6" x14ac:dyDescent="0.35">
      <c r="A773" s="31">
        <v>745</v>
      </c>
      <c r="B773" s="31">
        <v>893102.65856731473</v>
      </c>
      <c r="C773" s="31">
        <v>-175102.65856731473</v>
      </c>
      <c r="E773" s="31">
        <v>74.524524524524523</v>
      </c>
      <c r="F773" s="31">
        <v>834000</v>
      </c>
    </row>
    <row r="774" spans="1:6" x14ac:dyDescent="0.35">
      <c r="A774" s="31">
        <v>746</v>
      </c>
      <c r="B774" s="31">
        <v>628670.51423092501</v>
      </c>
      <c r="C774" s="31">
        <v>-601670.51423092501</v>
      </c>
      <c r="E774" s="31">
        <v>74.62462462462463</v>
      </c>
      <c r="F774" s="31">
        <v>835000</v>
      </c>
    </row>
    <row r="775" spans="1:6" x14ac:dyDescent="0.35">
      <c r="A775" s="31">
        <v>747</v>
      </c>
      <c r="B775" s="31">
        <v>365181.84928189183</v>
      </c>
      <c r="C775" s="31">
        <v>-340681.84928189183</v>
      </c>
      <c r="E775" s="31">
        <v>74.724724724724723</v>
      </c>
      <c r="F775" s="31">
        <v>839000</v>
      </c>
    </row>
    <row r="776" spans="1:6" x14ac:dyDescent="0.35">
      <c r="A776" s="31">
        <v>748</v>
      </c>
      <c r="B776" s="31">
        <v>74310.334401960601</v>
      </c>
      <c r="C776" s="31">
        <v>76689.665598039399</v>
      </c>
      <c r="E776" s="31">
        <v>74.82482482482483</v>
      </c>
      <c r="F776" s="31">
        <v>840000</v>
      </c>
    </row>
    <row r="777" spans="1:6" x14ac:dyDescent="0.35">
      <c r="A777" s="31">
        <v>749</v>
      </c>
      <c r="B777" s="31">
        <v>1164684.7295947289</v>
      </c>
      <c r="C777" s="31">
        <v>-1146684.7295947289</v>
      </c>
      <c r="E777" s="31">
        <v>74.924924924924923</v>
      </c>
      <c r="F777" s="31">
        <v>840000</v>
      </c>
    </row>
    <row r="778" spans="1:6" x14ac:dyDescent="0.35">
      <c r="A778" s="31">
        <v>750</v>
      </c>
      <c r="B778" s="31">
        <v>652478.40081631078</v>
      </c>
      <c r="C778" s="31">
        <v>-596478.40081631078</v>
      </c>
      <c r="E778" s="31">
        <v>75.02502502502503</v>
      </c>
      <c r="F778" s="31">
        <v>841000</v>
      </c>
    </row>
    <row r="779" spans="1:6" x14ac:dyDescent="0.35">
      <c r="A779" s="31">
        <v>751</v>
      </c>
      <c r="B779" s="31">
        <v>638315.2361571833</v>
      </c>
      <c r="C779" s="31">
        <v>-411315.2361571833</v>
      </c>
      <c r="E779" s="31">
        <v>75.125125125125123</v>
      </c>
      <c r="F779" s="31">
        <v>843000</v>
      </c>
    </row>
    <row r="780" spans="1:6" x14ac:dyDescent="0.35">
      <c r="A780" s="31">
        <v>752</v>
      </c>
      <c r="B780" s="31">
        <v>733806.51197294937</v>
      </c>
      <c r="C780" s="31">
        <v>1271193.4880270506</v>
      </c>
      <c r="E780" s="31">
        <v>75.22522522522523</v>
      </c>
      <c r="F780" s="31">
        <v>845000</v>
      </c>
    </row>
    <row r="781" spans="1:6" x14ac:dyDescent="0.35">
      <c r="A781" s="31">
        <v>753</v>
      </c>
      <c r="B781" s="31">
        <v>867743.4561340512</v>
      </c>
      <c r="C781" s="31">
        <v>5178256.5438659489</v>
      </c>
      <c r="E781" s="31">
        <v>75.325325325325323</v>
      </c>
      <c r="F781" s="31">
        <v>850000</v>
      </c>
    </row>
    <row r="782" spans="1:6" x14ac:dyDescent="0.35">
      <c r="A782" s="31">
        <v>754</v>
      </c>
      <c r="B782" s="31">
        <v>770786.28450740746</v>
      </c>
      <c r="C782" s="31">
        <v>5275213.7154925922</v>
      </c>
      <c r="E782" s="31">
        <v>75.425425425425431</v>
      </c>
      <c r="F782" s="31">
        <v>854000</v>
      </c>
    </row>
    <row r="783" spans="1:6" x14ac:dyDescent="0.35">
      <c r="A783" s="31">
        <v>755</v>
      </c>
      <c r="B783" s="31">
        <v>1420552.3201151378</v>
      </c>
      <c r="C783" s="31">
        <v>-1141552.3201151378</v>
      </c>
      <c r="E783" s="31">
        <v>75.525525525525524</v>
      </c>
      <c r="F783" s="31">
        <v>857000</v>
      </c>
    </row>
    <row r="784" spans="1:6" x14ac:dyDescent="0.35">
      <c r="A784" s="31">
        <v>756</v>
      </c>
      <c r="B784" s="31">
        <v>1129680.8052352068</v>
      </c>
      <c r="C784" s="31">
        <v>525319.19476479315</v>
      </c>
      <c r="E784" s="31">
        <v>75.625625625625631</v>
      </c>
      <c r="F784" s="31">
        <v>862000</v>
      </c>
    </row>
    <row r="785" spans="1:6" x14ac:dyDescent="0.35">
      <c r="A785" s="31">
        <v>757</v>
      </c>
      <c r="B785" s="31">
        <v>450470.65148464253</v>
      </c>
      <c r="C785" s="31">
        <v>318529.34851535747</v>
      </c>
      <c r="E785" s="31">
        <v>75.725725725725724</v>
      </c>
      <c r="F785" s="31">
        <v>867000</v>
      </c>
    </row>
    <row r="786" spans="1:6" x14ac:dyDescent="0.35">
      <c r="A786" s="31">
        <v>758</v>
      </c>
      <c r="B786" s="31">
        <v>164339.688097501</v>
      </c>
      <c r="C786" s="31">
        <v>-134839.688097501</v>
      </c>
      <c r="E786" s="31">
        <v>75.825825825825831</v>
      </c>
      <c r="F786" s="31">
        <v>868000</v>
      </c>
    </row>
    <row r="787" spans="1:6" x14ac:dyDescent="0.35">
      <c r="A787" s="31">
        <v>759</v>
      </c>
      <c r="B787" s="31">
        <v>739790.85051669588</v>
      </c>
      <c r="C787" s="31">
        <v>-597790.85051669588</v>
      </c>
      <c r="E787" s="31">
        <v>75.925925925925924</v>
      </c>
      <c r="F787" s="31">
        <v>870000</v>
      </c>
    </row>
    <row r="788" spans="1:6" x14ac:dyDescent="0.35">
      <c r="A788" s="31">
        <v>760</v>
      </c>
      <c r="B788" s="31">
        <v>518493.65733251057</v>
      </c>
      <c r="C788" s="31">
        <v>-73493.657332510571</v>
      </c>
      <c r="E788" s="31">
        <v>76.026026026026031</v>
      </c>
      <c r="F788" s="31">
        <v>872500</v>
      </c>
    </row>
    <row r="789" spans="1:6" x14ac:dyDescent="0.35">
      <c r="A789" s="31">
        <v>761</v>
      </c>
      <c r="B789" s="31">
        <v>226641.04235092108</v>
      </c>
      <c r="C789" s="31">
        <v>-177141.04235092108</v>
      </c>
      <c r="E789" s="31">
        <v>76.126126126126124</v>
      </c>
      <c r="F789" s="31">
        <v>881000</v>
      </c>
    </row>
    <row r="790" spans="1:6" x14ac:dyDescent="0.35">
      <c r="A790" s="31">
        <v>762</v>
      </c>
      <c r="B790" s="31">
        <v>-355101.98740894109</v>
      </c>
      <c r="C790" s="31">
        <v>398101.98740894109</v>
      </c>
      <c r="E790" s="31">
        <v>76.226226226226231</v>
      </c>
      <c r="F790" s="31">
        <v>890000</v>
      </c>
    </row>
    <row r="791" spans="1:6" x14ac:dyDescent="0.35">
      <c r="A791" s="31">
        <v>763</v>
      </c>
      <c r="B791" s="31">
        <v>593156.6375073446</v>
      </c>
      <c r="C791" s="31">
        <v>-468156.6375073446</v>
      </c>
      <c r="E791" s="31">
        <v>76.326326326326324</v>
      </c>
      <c r="F791" s="31">
        <v>890000</v>
      </c>
    </row>
    <row r="792" spans="1:6" x14ac:dyDescent="0.35">
      <c r="A792" s="31">
        <v>764</v>
      </c>
      <c r="B792" s="31">
        <v>329667.97255831136</v>
      </c>
      <c r="C792" s="31">
        <v>-224667.97255831136</v>
      </c>
      <c r="E792" s="31">
        <v>76.426426426426431</v>
      </c>
      <c r="F792" s="31">
        <v>895000</v>
      </c>
    </row>
    <row r="793" spans="1:6" x14ac:dyDescent="0.35">
      <c r="A793" s="31">
        <v>765</v>
      </c>
      <c r="B793" s="31">
        <v>-58160.713948263321</v>
      </c>
      <c r="C793" s="31">
        <v>108160.71394826332</v>
      </c>
      <c r="E793" s="31">
        <v>76.526526526526524</v>
      </c>
      <c r="F793" s="31">
        <v>895000</v>
      </c>
    </row>
    <row r="794" spans="1:6" x14ac:dyDescent="0.35">
      <c r="A794" s="31">
        <v>766</v>
      </c>
      <c r="B794" s="31">
        <v>68711.723558814163</v>
      </c>
      <c r="C794" s="31">
        <v>9288.276441185837</v>
      </c>
      <c r="E794" s="31">
        <v>76.626626626626631</v>
      </c>
      <c r="F794" s="31">
        <v>899000</v>
      </c>
    </row>
    <row r="795" spans="1:6" x14ac:dyDescent="0.35">
      <c r="A795" s="31">
        <v>767</v>
      </c>
      <c r="B795" s="31">
        <v>417961.52236035478</v>
      </c>
      <c r="C795" s="31">
        <v>444038.47763964522</v>
      </c>
      <c r="E795" s="31">
        <v>76.726726726726724</v>
      </c>
      <c r="F795" s="31">
        <v>900000</v>
      </c>
    </row>
    <row r="796" spans="1:6" x14ac:dyDescent="0.35">
      <c r="A796" s="31">
        <v>768</v>
      </c>
      <c r="B796" s="31">
        <v>439274.61371050624</v>
      </c>
      <c r="C796" s="31">
        <v>-214274.61371050624</v>
      </c>
      <c r="E796" s="31">
        <v>76.826826826826832</v>
      </c>
      <c r="F796" s="31">
        <v>904000</v>
      </c>
    </row>
    <row r="797" spans="1:6" x14ac:dyDescent="0.35">
      <c r="A797" s="31">
        <v>769</v>
      </c>
      <c r="B797" s="31">
        <v>799720.45028618316</v>
      </c>
      <c r="C797" s="31">
        <v>-768220.45028618316</v>
      </c>
      <c r="E797" s="31">
        <v>76.926926926926924</v>
      </c>
      <c r="F797" s="31">
        <v>905000</v>
      </c>
    </row>
    <row r="798" spans="1:6" x14ac:dyDescent="0.35">
      <c r="A798" s="31">
        <v>770</v>
      </c>
      <c r="B798" s="31">
        <v>942020.70860828506</v>
      </c>
      <c r="C798" s="31">
        <v>659979.29139171494</v>
      </c>
      <c r="E798" s="31">
        <v>77.027027027027032</v>
      </c>
      <c r="F798" s="31">
        <v>915000</v>
      </c>
    </row>
    <row r="799" spans="1:6" x14ac:dyDescent="0.35">
      <c r="A799" s="31">
        <v>771</v>
      </c>
      <c r="B799" s="31">
        <v>720723.51542409952</v>
      </c>
      <c r="C799" s="31">
        <v>807276.48457590048</v>
      </c>
      <c r="E799" s="31">
        <v>77.127127127127125</v>
      </c>
      <c r="F799" s="31">
        <v>919000</v>
      </c>
    </row>
    <row r="800" spans="1:6" x14ac:dyDescent="0.35">
      <c r="A800" s="31">
        <v>772</v>
      </c>
      <c r="B800" s="31">
        <v>429852.00054416852</v>
      </c>
      <c r="C800" s="31">
        <v>917647.99945583148</v>
      </c>
      <c r="E800" s="31">
        <v>77.227227227227232</v>
      </c>
      <c r="F800" s="31">
        <v>924000</v>
      </c>
    </row>
    <row r="801" spans="1:6" x14ac:dyDescent="0.35">
      <c r="A801" s="31">
        <v>773</v>
      </c>
      <c r="B801" s="31">
        <v>138980.48566423729</v>
      </c>
      <c r="C801" s="31">
        <v>1029019.5143357627</v>
      </c>
      <c r="E801" s="31">
        <v>77.327327327327325</v>
      </c>
      <c r="F801" s="31">
        <v>929000</v>
      </c>
    </row>
    <row r="802" spans="1:6" x14ac:dyDescent="0.35">
      <c r="A802" s="31">
        <v>774</v>
      </c>
      <c r="B802" s="31">
        <v>361606.88593637978</v>
      </c>
      <c r="C802" s="31">
        <v>54393.114063620218</v>
      </c>
      <c r="E802" s="31">
        <v>77.427427427427432</v>
      </c>
      <c r="F802" s="31">
        <v>934000</v>
      </c>
    </row>
    <row r="803" spans="1:6" x14ac:dyDescent="0.35">
      <c r="A803" s="31">
        <v>775</v>
      </c>
      <c r="B803" s="31">
        <v>457620.5781756668</v>
      </c>
      <c r="C803" s="31">
        <v>184379.4218243332</v>
      </c>
      <c r="E803" s="31">
        <v>77.527527527527525</v>
      </c>
      <c r="F803" s="31">
        <v>940000</v>
      </c>
    </row>
    <row r="804" spans="1:6" x14ac:dyDescent="0.35">
      <c r="A804" s="31">
        <v>776</v>
      </c>
      <c r="B804" s="31">
        <v>263706.23492237931</v>
      </c>
      <c r="C804" s="31">
        <v>132293.76507762069</v>
      </c>
      <c r="E804" s="31">
        <v>77.627627627627632</v>
      </c>
      <c r="F804" s="31">
        <v>940000</v>
      </c>
    </row>
    <row r="805" spans="1:6" x14ac:dyDescent="0.35">
      <c r="A805" s="31">
        <v>777</v>
      </c>
      <c r="B805" s="31">
        <v>1296174.6778432946</v>
      </c>
      <c r="C805" s="31">
        <v>133825.32215670543</v>
      </c>
      <c r="E805" s="31">
        <v>77.727727727727725</v>
      </c>
      <c r="F805" s="31">
        <v>945000</v>
      </c>
    </row>
    <row r="806" spans="1:6" x14ac:dyDescent="0.35">
      <c r="A806" s="31">
        <v>778</v>
      </c>
      <c r="B806" s="31">
        <v>1517509.4917417816</v>
      </c>
      <c r="C806" s="31">
        <v>-715509.49174178159</v>
      </c>
      <c r="E806" s="31">
        <v>77.827827827827832</v>
      </c>
      <c r="F806" s="31">
        <v>949000</v>
      </c>
    </row>
    <row r="807" spans="1:6" x14ac:dyDescent="0.35">
      <c r="A807" s="31">
        <v>779</v>
      </c>
      <c r="B807" s="31">
        <v>1157063.6551661049</v>
      </c>
      <c r="C807" s="31">
        <v>-317063.6551661049</v>
      </c>
      <c r="E807" s="31">
        <v>77.927927927927925</v>
      </c>
      <c r="F807" s="31">
        <v>952000</v>
      </c>
    </row>
    <row r="808" spans="1:6" x14ac:dyDescent="0.35">
      <c r="A808" s="31">
        <v>780</v>
      </c>
      <c r="B808" s="31">
        <v>81931.408830584813</v>
      </c>
      <c r="C808" s="31">
        <v>-7931.4088305848127</v>
      </c>
      <c r="E808" s="31">
        <v>78.028028028028032</v>
      </c>
      <c r="F808" s="31">
        <v>963000</v>
      </c>
    </row>
    <row r="809" spans="1:6" x14ac:dyDescent="0.35">
      <c r="A809" s="31">
        <v>781</v>
      </c>
      <c r="B809" s="31">
        <v>992083.477691593</v>
      </c>
      <c r="C809" s="31">
        <v>-762083.477691593</v>
      </c>
      <c r="E809" s="31">
        <v>78.128128128128125</v>
      </c>
      <c r="F809" s="31">
        <v>966000</v>
      </c>
    </row>
    <row r="810" spans="1:6" x14ac:dyDescent="0.35">
      <c r="A810" s="31">
        <v>782</v>
      </c>
      <c r="B810" s="31">
        <v>809365.17221244157</v>
      </c>
      <c r="C810" s="31">
        <v>-739365.17221244157</v>
      </c>
      <c r="E810" s="31">
        <v>78.228228228228232</v>
      </c>
      <c r="F810" s="31">
        <v>973400</v>
      </c>
    </row>
    <row r="811" spans="1:6" x14ac:dyDescent="0.35">
      <c r="A811" s="31">
        <v>783</v>
      </c>
      <c r="B811" s="31">
        <v>448919.33563676488</v>
      </c>
      <c r="C811" s="31">
        <v>-388919.33563676488</v>
      </c>
      <c r="E811" s="31">
        <v>78.328328328328325</v>
      </c>
      <c r="F811" s="31">
        <v>984000</v>
      </c>
    </row>
    <row r="812" spans="1:6" x14ac:dyDescent="0.35">
      <c r="A812" s="31">
        <v>784</v>
      </c>
      <c r="B812" s="31">
        <v>871403.83951656311</v>
      </c>
      <c r="C812" s="31">
        <v>263596.16048343689</v>
      </c>
      <c r="E812" s="31">
        <v>78.428428428428433</v>
      </c>
      <c r="F812" s="31">
        <v>985000</v>
      </c>
    </row>
    <row r="813" spans="1:6" x14ac:dyDescent="0.35">
      <c r="A813" s="31">
        <v>785</v>
      </c>
      <c r="B813" s="31">
        <v>547427.82311128604</v>
      </c>
      <c r="C813" s="31">
        <v>-532927.82311128604</v>
      </c>
      <c r="E813" s="31">
        <v>78.528528528528525</v>
      </c>
      <c r="F813" s="31">
        <v>990000</v>
      </c>
    </row>
    <row r="814" spans="1:6" x14ac:dyDescent="0.35">
      <c r="A814" s="31">
        <v>786</v>
      </c>
      <c r="B814" s="31">
        <v>353513.4798579989</v>
      </c>
      <c r="C814" s="31">
        <v>-343513.4798579989</v>
      </c>
      <c r="E814" s="31">
        <v>78.628628628628633</v>
      </c>
      <c r="F814" s="31">
        <v>995000</v>
      </c>
    </row>
    <row r="815" spans="1:6" x14ac:dyDescent="0.35">
      <c r="A815" s="31">
        <v>787</v>
      </c>
      <c r="B815" s="31">
        <v>353513.4798579989</v>
      </c>
      <c r="C815" s="31">
        <v>-303513.4798579989</v>
      </c>
      <c r="E815" s="31">
        <v>78.728728728728726</v>
      </c>
      <c r="F815" s="31">
        <v>995000</v>
      </c>
    </row>
    <row r="816" spans="1:6" x14ac:dyDescent="0.35">
      <c r="A816" s="31">
        <v>788</v>
      </c>
      <c r="B816" s="31">
        <v>887032.89998656849</v>
      </c>
      <c r="C816" s="31">
        <v>-67032.899986568489</v>
      </c>
      <c r="E816" s="31">
        <v>78.828828828828833</v>
      </c>
      <c r="F816" s="31">
        <v>999000</v>
      </c>
    </row>
    <row r="817" spans="1:6" x14ac:dyDescent="0.35">
      <c r="A817" s="31">
        <v>789</v>
      </c>
      <c r="B817" s="31">
        <v>332672.72015760408</v>
      </c>
      <c r="C817" s="31">
        <v>507327.27984239592</v>
      </c>
      <c r="E817" s="31">
        <v>78.928928928928926</v>
      </c>
      <c r="F817" s="31">
        <v>1000000</v>
      </c>
    </row>
    <row r="818" spans="1:6" x14ac:dyDescent="0.35">
      <c r="A818" s="31">
        <v>790</v>
      </c>
      <c r="B818" s="31">
        <v>628670.51423092501</v>
      </c>
      <c r="C818" s="31">
        <v>-300670.51423092501</v>
      </c>
      <c r="E818" s="31">
        <v>79.029029029029033</v>
      </c>
      <c r="F818" s="31">
        <v>1003000</v>
      </c>
    </row>
    <row r="819" spans="1:6" x14ac:dyDescent="0.35">
      <c r="A819" s="31">
        <v>791</v>
      </c>
      <c r="B819" s="31">
        <v>74310.334401960601</v>
      </c>
      <c r="C819" s="31">
        <v>245689.6655980394</v>
      </c>
      <c r="E819" s="31">
        <v>79.129129129129126</v>
      </c>
      <c r="F819" s="31">
        <v>1005000</v>
      </c>
    </row>
    <row r="820" spans="1:6" x14ac:dyDescent="0.35">
      <c r="A820" s="31">
        <v>792</v>
      </c>
      <c r="B820" s="31">
        <v>1573826.5074514551</v>
      </c>
      <c r="C820" s="31">
        <v>36173.492548544891</v>
      </c>
      <c r="E820" s="31">
        <v>79.229229229229233</v>
      </c>
      <c r="F820" s="31">
        <v>1020000</v>
      </c>
    </row>
    <row r="821" spans="1:6" x14ac:dyDescent="0.35">
      <c r="A821" s="31">
        <v>793</v>
      </c>
      <c r="B821" s="31">
        <v>1449486.4858939135</v>
      </c>
      <c r="C821" s="31">
        <v>370513.51410608646</v>
      </c>
      <c r="E821" s="31">
        <v>79.329329329329326</v>
      </c>
      <c r="F821" s="31">
        <v>1026000</v>
      </c>
    </row>
    <row r="822" spans="1:6" x14ac:dyDescent="0.35">
      <c r="A822" s="31">
        <v>794</v>
      </c>
      <c r="B822" s="31">
        <v>809365.17221244157</v>
      </c>
      <c r="C822" s="31">
        <v>2280634.8277875585</v>
      </c>
      <c r="E822" s="31">
        <v>79.429429429429433</v>
      </c>
      <c r="F822" s="31">
        <v>1028000</v>
      </c>
    </row>
    <row r="823" spans="1:6" x14ac:dyDescent="0.35">
      <c r="A823" s="31">
        <v>795</v>
      </c>
      <c r="B823" s="31">
        <v>582941.69983486657</v>
      </c>
      <c r="C823" s="31">
        <v>369058.30016513343</v>
      </c>
      <c r="E823" s="31">
        <v>79.529529529529526</v>
      </c>
      <c r="F823" s="31">
        <v>1030000</v>
      </c>
    </row>
    <row r="824" spans="1:6" x14ac:dyDescent="0.35">
      <c r="A824" s="31">
        <v>796</v>
      </c>
      <c r="B824" s="31">
        <v>205327.95100076956</v>
      </c>
      <c r="C824" s="31">
        <v>-186327.95100076956</v>
      </c>
      <c r="E824" s="31">
        <v>79.629629629629633</v>
      </c>
      <c r="F824" s="31">
        <v>1031000</v>
      </c>
    </row>
    <row r="825" spans="1:6" x14ac:dyDescent="0.35">
      <c r="A825" s="31">
        <v>797</v>
      </c>
      <c r="B825" s="31">
        <v>-58160.713948263321</v>
      </c>
      <c r="C825" s="31">
        <v>117160.71394826332</v>
      </c>
      <c r="E825" s="31">
        <v>79.729729729729726</v>
      </c>
      <c r="F825" s="31">
        <v>1043000</v>
      </c>
    </row>
    <row r="826" spans="1:6" x14ac:dyDescent="0.35">
      <c r="A826" s="31">
        <v>798</v>
      </c>
      <c r="B826" s="31">
        <v>-349032.22882819455</v>
      </c>
      <c r="C826" s="31">
        <v>360032.22882819455</v>
      </c>
      <c r="E826" s="31">
        <v>79.829829829829833</v>
      </c>
      <c r="F826" s="31">
        <v>1048000</v>
      </c>
    </row>
    <row r="827" spans="1:6" x14ac:dyDescent="0.35">
      <c r="A827" s="31">
        <v>799</v>
      </c>
      <c r="B827" s="31">
        <v>347443.72127725242</v>
      </c>
      <c r="C827" s="31">
        <v>-147443.72127725242</v>
      </c>
      <c r="E827" s="31">
        <v>79.929929929929926</v>
      </c>
      <c r="F827" s="31">
        <v>1049000</v>
      </c>
    </row>
    <row r="828" spans="1:6" x14ac:dyDescent="0.35">
      <c r="A828" s="31">
        <v>800</v>
      </c>
      <c r="B828" s="31">
        <v>799720.45028618316</v>
      </c>
      <c r="C828" s="31">
        <v>-752720.45028618316</v>
      </c>
      <c r="E828" s="31">
        <v>80.030030030030034</v>
      </c>
      <c r="F828" s="31">
        <v>1060000</v>
      </c>
    </row>
    <row r="829" spans="1:6" x14ac:dyDescent="0.35">
      <c r="A829" s="31">
        <v>801</v>
      </c>
      <c r="B829" s="31">
        <v>977920.31303246564</v>
      </c>
      <c r="C829" s="31">
        <v>382079.68696753436</v>
      </c>
      <c r="E829" s="31">
        <v>80.130130130130127</v>
      </c>
      <c r="F829" s="31">
        <v>1064000</v>
      </c>
    </row>
    <row r="830" spans="1:6" x14ac:dyDescent="0.35">
      <c r="A830" s="31">
        <v>802</v>
      </c>
      <c r="B830" s="31">
        <v>520517.30483014497</v>
      </c>
      <c r="C830" s="31">
        <v>139482.69516985503</v>
      </c>
      <c r="E830" s="31">
        <v>80.230230230230234</v>
      </c>
      <c r="F830" s="31">
        <v>1065000</v>
      </c>
    </row>
    <row r="831" spans="1:6" x14ac:dyDescent="0.35">
      <c r="A831" s="31">
        <v>803</v>
      </c>
      <c r="B831" s="31">
        <v>1131194.5003687828</v>
      </c>
      <c r="C831" s="31">
        <v>1414805.4996312172</v>
      </c>
      <c r="E831" s="31">
        <v>80.330330330330327</v>
      </c>
      <c r="F831" s="31">
        <v>1070000</v>
      </c>
    </row>
    <row r="832" spans="1:6" x14ac:dyDescent="0.35">
      <c r="A832" s="31">
        <v>804</v>
      </c>
      <c r="B832" s="31">
        <v>815049.203092588</v>
      </c>
      <c r="C832" s="31">
        <v>-695049.203092588</v>
      </c>
      <c r="E832" s="31">
        <v>80.430430430430434</v>
      </c>
      <c r="F832" s="31">
        <v>1070000</v>
      </c>
    </row>
    <row r="833" spans="1:6" x14ac:dyDescent="0.35">
      <c r="A833" s="31">
        <v>805</v>
      </c>
      <c r="B833" s="31">
        <v>982438.75576533435</v>
      </c>
      <c r="C833" s="31">
        <v>-827438.75576533435</v>
      </c>
      <c r="E833" s="31">
        <v>80.530530530530527</v>
      </c>
      <c r="F833" s="31">
        <v>1080000</v>
      </c>
    </row>
    <row r="834" spans="1:6" x14ac:dyDescent="0.35">
      <c r="A834" s="31">
        <v>806</v>
      </c>
      <c r="B834" s="31">
        <v>775304.72724027629</v>
      </c>
      <c r="C834" s="31">
        <v>219695.27275972371</v>
      </c>
      <c r="E834" s="31">
        <v>80.630630630630634</v>
      </c>
      <c r="F834" s="31">
        <v>1095000</v>
      </c>
    </row>
    <row r="835" spans="1:6" x14ac:dyDescent="0.35">
      <c r="A835" s="31">
        <v>807</v>
      </c>
      <c r="B835" s="31">
        <v>-20152.041989448699</v>
      </c>
      <c r="C835" s="31">
        <v>498152.04198944871</v>
      </c>
      <c r="E835" s="31">
        <v>80.730730730730727</v>
      </c>
      <c r="F835" s="31">
        <v>1095000</v>
      </c>
    </row>
    <row r="836" spans="1:6" x14ac:dyDescent="0.35">
      <c r="A836" s="31">
        <v>808</v>
      </c>
      <c r="B836" s="31">
        <v>1376337.2008526558</v>
      </c>
      <c r="C836" s="31">
        <v>-1119337.2008526558</v>
      </c>
      <c r="E836" s="31">
        <v>80.830830830830834</v>
      </c>
      <c r="F836" s="31">
        <v>1096000</v>
      </c>
    </row>
    <row r="837" spans="1:6" x14ac:dyDescent="0.35">
      <c r="A837" s="31">
        <v>809</v>
      </c>
      <c r="B837" s="31">
        <v>1410907.5981888794</v>
      </c>
      <c r="C837" s="31">
        <v>-1238907.5981888794</v>
      </c>
      <c r="E837" s="31">
        <v>80.930930930930927</v>
      </c>
      <c r="F837" s="31">
        <v>1101000</v>
      </c>
    </row>
    <row r="838" spans="1:6" x14ac:dyDescent="0.35">
      <c r="A838" s="31">
        <v>810</v>
      </c>
      <c r="B838" s="31">
        <v>1023078.9116823043</v>
      </c>
      <c r="C838" s="31">
        <v>-858078.91168230434</v>
      </c>
      <c r="E838" s="31">
        <v>81.031031031031034</v>
      </c>
      <c r="F838" s="31">
        <v>1110000</v>
      </c>
    </row>
    <row r="839" spans="1:6" x14ac:dyDescent="0.35">
      <c r="A839" s="31">
        <v>811</v>
      </c>
      <c r="B839" s="31">
        <v>386022.60898228642</v>
      </c>
      <c r="C839" s="31">
        <v>224477.39101771358</v>
      </c>
      <c r="E839" s="31">
        <v>81.131131131131127</v>
      </c>
      <c r="F839" s="31">
        <v>1126000</v>
      </c>
    </row>
    <row r="840" spans="1:6" x14ac:dyDescent="0.35">
      <c r="A840" s="31">
        <v>812</v>
      </c>
      <c r="B840" s="31">
        <v>122533.94403325353</v>
      </c>
      <c r="C840" s="31">
        <v>16466.055966746469</v>
      </c>
      <c r="E840" s="31">
        <v>81.231231231231234</v>
      </c>
      <c r="F840" s="31">
        <v>1129000</v>
      </c>
    </row>
    <row r="841" spans="1:6" x14ac:dyDescent="0.35">
      <c r="A841" s="31">
        <v>813</v>
      </c>
      <c r="B841" s="31">
        <v>166749.06329573551</v>
      </c>
      <c r="C841" s="31">
        <v>-89749.063295735512</v>
      </c>
      <c r="E841" s="31">
        <v>81.331331331331327</v>
      </c>
      <c r="F841" s="31">
        <v>1131500</v>
      </c>
    </row>
    <row r="842" spans="1:6" x14ac:dyDescent="0.35">
      <c r="A842" s="31">
        <v>814</v>
      </c>
      <c r="B842" s="31">
        <v>-27165.279957551975</v>
      </c>
      <c r="C842" s="31">
        <v>97165.279957551975</v>
      </c>
      <c r="E842" s="31">
        <v>81.431431431431434</v>
      </c>
      <c r="F842" s="31">
        <v>1132000</v>
      </c>
    </row>
    <row r="843" spans="1:6" x14ac:dyDescent="0.35">
      <c r="A843" s="31">
        <v>815</v>
      </c>
      <c r="B843" s="31">
        <v>1700227.7972209328</v>
      </c>
      <c r="C843" s="31">
        <v>2889772.2027790672</v>
      </c>
      <c r="E843" s="31">
        <v>81.531531531531527</v>
      </c>
      <c r="F843" s="31">
        <v>1135000</v>
      </c>
    </row>
    <row r="844" spans="1:6" x14ac:dyDescent="0.35">
      <c r="A844" s="31">
        <v>816</v>
      </c>
      <c r="B844" s="31">
        <v>1312399.110714358</v>
      </c>
      <c r="C844" s="31">
        <v>2263600.8892856417</v>
      </c>
      <c r="E844" s="31">
        <v>81.631631631631635</v>
      </c>
      <c r="F844" s="31">
        <v>1135000</v>
      </c>
    </row>
    <row r="845" spans="1:6" x14ac:dyDescent="0.35">
      <c r="A845" s="31">
        <v>817</v>
      </c>
      <c r="B845" s="31">
        <v>891773.45147935767</v>
      </c>
      <c r="C845" s="31">
        <v>-866773.45147935767</v>
      </c>
      <c r="E845" s="31">
        <v>81.731731731731728</v>
      </c>
      <c r="F845" s="31">
        <v>1136000</v>
      </c>
    </row>
    <row r="846" spans="1:6" x14ac:dyDescent="0.35">
      <c r="A846" s="31">
        <v>818</v>
      </c>
      <c r="B846" s="31">
        <v>697859.10822607018</v>
      </c>
      <c r="C846" s="31">
        <v>-672859.10822607018</v>
      </c>
      <c r="E846" s="31">
        <v>81.831831831831835</v>
      </c>
      <c r="F846" s="31">
        <v>1136000</v>
      </c>
    </row>
    <row r="847" spans="1:6" x14ac:dyDescent="0.35">
      <c r="A847" s="31">
        <v>819</v>
      </c>
      <c r="B847" s="31">
        <v>697859.10822607018</v>
      </c>
      <c r="C847" s="31">
        <v>-672859.10822607018</v>
      </c>
      <c r="E847" s="31">
        <v>81.931931931931928</v>
      </c>
      <c r="F847" s="31">
        <v>1145000</v>
      </c>
    </row>
    <row r="848" spans="1:6" x14ac:dyDescent="0.35">
      <c r="A848" s="31">
        <v>820</v>
      </c>
      <c r="B848" s="31">
        <v>240456.10002374981</v>
      </c>
      <c r="C848" s="31">
        <v>-220456.10002374981</v>
      </c>
      <c r="E848" s="31">
        <v>82.032032032032035</v>
      </c>
      <c r="F848" s="31">
        <v>1150000</v>
      </c>
    </row>
    <row r="849" spans="1:6" x14ac:dyDescent="0.35">
      <c r="A849" s="31">
        <v>821</v>
      </c>
      <c r="B849" s="31">
        <v>178502.85275662842</v>
      </c>
      <c r="C849" s="31">
        <v>-145502.85275662842</v>
      </c>
      <c r="E849" s="31">
        <v>82.132132132132128</v>
      </c>
      <c r="F849" s="31">
        <v>1150000</v>
      </c>
    </row>
    <row r="850" spans="1:6" x14ac:dyDescent="0.35">
      <c r="A850" s="31">
        <v>822</v>
      </c>
      <c r="B850" s="31">
        <v>81545.681129984674</v>
      </c>
      <c r="C850" s="31">
        <v>-47545.681129984674</v>
      </c>
      <c r="E850" s="31">
        <v>82.232232232232235</v>
      </c>
      <c r="F850" s="31">
        <v>1160000</v>
      </c>
    </row>
    <row r="851" spans="1:6" x14ac:dyDescent="0.35">
      <c r="A851" s="31">
        <v>823</v>
      </c>
      <c r="B851" s="31">
        <v>982438.75576533435</v>
      </c>
      <c r="C851" s="31">
        <v>-277438.75576533435</v>
      </c>
      <c r="E851" s="31">
        <v>82.332332332332328</v>
      </c>
      <c r="F851" s="31">
        <v>1167000</v>
      </c>
    </row>
    <row r="852" spans="1:6" x14ac:dyDescent="0.35">
      <c r="A852" s="31">
        <v>824</v>
      </c>
      <c r="B852" s="31">
        <v>1482939.094405558</v>
      </c>
      <c r="C852" s="31">
        <v>-1399939.094405558</v>
      </c>
      <c r="E852" s="31">
        <v>82.432432432432435</v>
      </c>
      <c r="F852" s="31">
        <v>1168000</v>
      </c>
    </row>
    <row r="853" spans="1:6" x14ac:dyDescent="0.35">
      <c r="A853" s="31">
        <v>825</v>
      </c>
      <c r="B853" s="31">
        <v>772809.93200504186</v>
      </c>
      <c r="C853" s="31">
        <v>-652809.93200504186</v>
      </c>
      <c r="E853" s="31">
        <v>82.532532532532528</v>
      </c>
      <c r="F853" s="31">
        <v>1168000</v>
      </c>
    </row>
    <row r="854" spans="1:6" x14ac:dyDescent="0.35">
      <c r="A854" s="31">
        <v>826</v>
      </c>
      <c r="B854" s="31">
        <v>887032.89998656849</v>
      </c>
      <c r="C854" s="31">
        <v>-587032.89998656849</v>
      </c>
      <c r="E854" s="31">
        <v>82.632632632632635</v>
      </c>
      <c r="F854" s="31">
        <v>1175000</v>
      </c>
    </row>
    <row r="855" spans="1:6" x14ac:dyDescent="0.35">
      <c r="A855" s="31">
        <v>827</v>
      </c>
      <c r="B855" s="31">
        <v>528138.37925876922</v>
      </c>
      <c r="C855" s="31">
        <v>191861.62074123078</v>
      </c>
      <c r="E855" s="31">
        <v>82.732732732732728</v>
      </c>
      <c r="F855" s="31">
        <v>1175000</v>
      </c>
    </row>
    <row r="856" spans="1:6" x14ac:dyDescent="0.35">
      <c r="A856" s="31">
        <v>828</v>
      </c>
      <c r="B856" s="31">
        <v>121590.46464589646</v>
      </c>
      <c r="C856" s="31">
        <v>368409.53535410354</v>
      </c>
      <c r="E856" s="31">
        <v>82.832832832832835</v>
      </c>
      <c r="F856" s="31">
        <v>1178000</v>
      </c>
    </row>
    <row r="857" spans="1:6" x14ac:dyDescent="0.35">
      <c r="A857" s="31">
        <v>829</v>
      </c>
      <c r="B857" s="31">
        <v>-141898.20030313643</v>
      </c>
      <c r="C857" s="31">
        <v>621898.20030313637</v>
      </c>
      <c r="E857" s="31">
        <v>82.932932932932928</v>
      </c>
      <c r="F857" s="31">
        <v>1190000</v>
      </c>
    </row>
    <row r="858" spans="1:6" x14ac:dyDescent="0.35">
      <c r="A858" s="31">
        <v>830</v>
      </c>
      <c r="B858" s="31">
        <v>-292677.5924042195</v>
      </c>
      <c r="C858" s="31">
        <v>317677.5924042195</v>
      </c>
      <c r="E858" s="31">
        <v>83.033033033033036</v>
      </c>
      <c r="F858" s="31">
        <v>1199000</v>
      </c>
    </row>
    <row r="859" spans="1:6" x14ac:dyDescent="0.35">
      <c r="A859" s="31">
        <v>831</v>
      </c>
      <c r="B859" s="31">
        <v>940855.12046100735</v>
      </c>
      <c r="C859" s="31">
        <v>190644.87953899265</v>
      </c>
      <c r="E859" s="31">
        <v>83.133133133133128</v>
      </c>
      <c r="F859" s="31">
        <v>1200000</v>
      </c>
    </row>
    <row r="860" spans="1:6" x14ac:dyDescent="0.35">
      <c r="A860" s="31">
        <v>832</v>
      </c>
      <c r="B860" s="31">
        <v>1124044.5736777587</v>
      </c>
      <c r="C860" s="31">
        <v>668955.42632224131</v>
      </c>
      <c r="E860" s="31">
        <v>83.233233233233236</v>
      </c>
      <c r="F860" s="31">
        <v>1200000</v>
      </c>
    </row>
    <row r="861" spans="1:6" x14ac:dyDescent="0.35">
      <c r="A861" s="31">
        <v>833</v>
      </c>
      <c r="B861" s="31">
        <v>1016499.2007374997</v>
      </c>
      <c r="C861" s="31">
        <v>1296500.7992625004</v>
      </c>
      <c r="E861" s="31">
        <v>83.333333333333329</v>
      </c>
      <c r="F861" s="31">
        <v>1200000</v>
      </c>
    </row>
    <row r="862" spans="1:6" x14ac:dyDescent="0.35">
      <c r="A862" s="31">
        <v>834</v>
      </c>
      <c r="B862" s="31">
        <v>725627.68585756852</v>
      </c>
      <c r="C862" s="31">
        <v>-575627.68585756852</v>
      </c>
      <c r="E862" s="31">
        <v>83.433433433433436</v>
      </c>
      <c r="F862" s="31">
        <v>1205000</v>
      </c>
    </row>
    <row r="863" spans="1:6" x14ac:dyDescent="0.35">
      <c r="A863" s="31">
        <v>835</v>
      </c>
      <c r="B863" s="31">
        <v>332672.72015760408</v>
      </c>
      <c r="C863" s="31">
        <v>-185672.72015760408</v>
      </c>
      <c r="E863" s="31">
        <v>83.533533533533529</v>
      </c>
      <c r="F863" s="31">
        <v>1268500</v>
      </c>
    </row>
    <row r="864" spans="1:6" x14ac:dyDescent="0.35">
      <c r="A864" s="31">
        <v>836</v>
      </c>
      <c r="B864" s="31">
        <v>857588.78184373444</v>
      </c>
      <c r="C864" s="31">
        <v>1892411.2181562656</v>
      </c>
      <c r="E864" s="31">
        <v>83.633633633633636</v>
      </c>
      <c r="F864" s="31">
        <v>1270000</v>
      </c>
    </row>
    <row r="865" spans="1:6" x14ac:dyDescent="0.35">
      <c r="A865" s="31">
        <v>837</v>
      </c>
      <c r="B865" s="31">
        <v>920485.50849821279</v>
      </c>
      <c r="C865" s="31">
        <v>2224514.4915017872</v>
      </c>
      <c r="E865" s="31">
        <v>83.733733733733729</v>
      </c>
      <c r="F865" s="31">
        <v>1279000</v>
      </c>
    </row>
    <row r="866" spans="1:6" x14ac:dyDescent="0.35">
      <c r="A866" s="31">
        <v>838</v>
      </c>
      <c r="B866" s="31">
        <v>1065232.7627328509</v>
      </c>
      <c r="C866" s="31">
        <v>-800232.76273285085</v>
      </c>
      <c r="E866" s="31">
        <v>83.833833833833836</v>
      </c>
      <c r="F866" s="31">
        <v>1290000</v>
      </c>
    </row>
    <row r="867" spans="1:6" x14ac:dyDescent="0.35">
      <c r="A867" s="31">
        <v>839</v>
      </c>
      <c r="B867" s="31">
        <v>607829.75453053007</v>
      </c>
      <c r="C867" s="31">
        <v>-414829.75453053007</v>
      </c>
      <c r="E867" s="31">
        <v>83.933933933933929</v>
      </c>
      <c r="F867" s="31">
        <v>1298000</v>
      </c>
    </row>
    <row r="868" spans="1:6" x14ac:dyDescent="0.35">
      <c r="A868" s="31">
        <v>840</v>
      </c>
      <c r="B868" s="31">
        <v>663674.43859044695</v>
      </c>
      <c r="C868" s="31">
        <v>-568674.43859044695</v>
      </c>
      <c r="E868" s="31">
        <v>84.034034034034036</v>
      </c>
      <c r="F868" s="31">
        <v>1314500</v>
      </c>
    </row>
    <row r="869" spans="1:6" x14ac:dyDescent="0.35">
      <c r="A869" s="31">
        <v>841</v>
      </c>
      <c r="B869" s="31">
        <v>-15025.762796058931</v>
      </c>
      <c r="C869" s="31">
        <v>65025.762796058931</v>
      </c>
      <c r="E869" s="31">
        <v>84.134134134134129</v>
      </c>
      <c r="F869" s="31">
        <v>1318000</v>
      </c>
    </row>
    <row r="870" spans="1:6" x14ac:dyDescent="0.35">
      <c r="A870" s="31">
        <v>842</v>
      </c>
      <c r="B870" s="31">
        <v>835804.54275598284</v>
      </c>
      <c r="C870" s="31">
        <v>-662804.54275598284</v>
      </c>
      <c r="E870" s="31">
        <v>84.234234234234236</v>
      </c>
      <c r="F870" s="31">
        <v>1345000</v>
      </c>
    </row>
    <row r="871" spans="1:6" x14ac:dyDescent="0.35">
      <c r="A871" s="31">
        <v>843</v>
      </c>
      <c r="B871" s="31">
        <v>572315.87780694966</v>
      </c>
      <c r="C871" s="31">
        <v>-540315.87780694966</v>
      </c>
      <c r="E871" s="31">
        <v>84.334334334334329</v>
      </c>
      <c r="F871" s="31">
        <v>1347500</v>
      </c>
    </row>
    <row r="872" spans="1:6" x14ac:dyDescent="0.35">
      <c r="A872" s="31">
        <v>844</v>
      </c>
      <c r="B872" s="31">
        <v>447975.85624940816</v>
      </c>
      <c r="C872" s="31">
        <v>-422975.85624940816</v>
      </c>
      <c r="E872" s="31">
        <v>84.434434434434436</v>
      </c>
      <c r="F872" s="31">
        <v>1352700</v>
      </c>
    </row>
    <row r="873" spans="1:6" x14ac:dyDescent="0.35">
      <c r="A873" s="31">
        <v>845</v>
      </c>
      <c r="B873" s="31">
        <v>1261641.9012213727</v>
      </c>
      <c r="C873" s="31">
        <v>1248358.0987786273</v>
      </c>
      <c r="E873" s="31">
        <v>84.534534534534529</v>
      </c>
      <c r="F873" s="31">
        <v>1355000</v>
      </c>
    </row>
    <row r="874" spans="1:6" x14ac:dyDescent="0.35">
      <c r="A874" s="31">
        <v>846</v>
      </c>
      <c r="B874" s="31">
        <v>522068.62067802262</v>
      </c>
      <c r="C874" s="31">
        <v>-432068.62067802262</v>
      </c>
      <c r="E874" s="31">
        <v>84.634634634634637</v>
      </c>
      <c r="F874" s="31">
        <v>1357000</v>
      </c>
    </row>
    <row r="875" spans="1:6" x14ac:dyDescent="0.35">
      <c r="A875" s="31">
        <v>847</v>
      </c>
      <c r="B875" s="31">
        <v>1259147.1059861379</v>
      </c>
      <c r="C875" s="31">
        <v>-799147.10598613787</v>
      </c>
      <c r="E875" s="31">
        <v>84.734734734734729</v>
      </c>
      <c r="F875" s="31">
        <v>1360000</v>
      </c>
    </row>
    <row r="876" spans="1:6" x14ac:dyDescent="0.35">
      <c r="A876" s="31">
        <v>848</v>
      </c>
      <c r="B876" s="31">
        <v>995658.44103710505</v>
      </c>
      <c r="C876" s="31">
        <v>-550658.44103710505</v>
      </c>
      <c r="E876" s="31">
        <v>84.834834834834837</v>
      </c>
      <c r="F876" s="31">
        <v>1364600</v>
      </c>
    </row>
    <row r="877" spans="1:6" x14ac:dyDescent="0.35">
      <c r="A877" s="31">
        <v>849</v>
      </c>
      <c r="B877" s="31">
        <v>898701.2694104613</v>
      </c>
      <c r="C877" s="31">
        <v>-876701.2694104613</v>
      </c>
      <c r="E877" s="31">
        <v>84.93493493493493</v>
      </c>
      <c r="F877" s="31">
        <v>1366000</v>
      </c>
    </row>
    <row r="878" spans="1:6" x14ac:dyDescent="0.35">
      <c r="A878" s="31">
        <v>850</v>
      </c>
      <c r="B878" s="31">
        <v>1120606.2990551677</v>
      </c>
      <c r="C878" s="31">
        <v>236393.70094483229</v>
      </c>
      <c r="E878" s="31">
        <v>85.035035035035037</v>
      </c>
      <c r="F878" s="31">
        <v>1366000</v>
      </c>
    </row>
    <row r="879" spans="1:6" x14ac:dyDescent="0.35">
      <c r="A879" s="31">
        <v>851</v>
      </c>
      <c r="B879" s="31">
        <v>857117.6341061343</v>
      </c>
      <c r="C879" s="31">
        <v>108882.3658938657</v>
      </c>
      <c r="E879" s="31">
        <v>85.13513513513513</v>
      </c>
      <c r="F879" s="31">
        <v>1367500</v>
      </c>
    </row>
    <row r="880" spans="1:6" x14ac:dyDescent="0.35">
      <c r="A880" s="31">
        <v>852</v>
      </c>
      <c r="B880" s="31">
        <v>663203.29085284704</v>
      </c>
      <c r="C880" s="31">
        <v>-217203.29085284704</v>
      </c>
      <c r="E880" s="31">
        <v>85.235235235235237</v>
      </c>
      <c r="F880" s="31">
        <v>1370000</v>
      </c>
    </row>
    <row r="881" spans="1:6" x14ac:dyDescent="0.35">
      <c r="A881" s="31">
        <v>853</v>
      </c>
      <c r="B881" s="31">
        <v>538863.26929530548</v>
      </c>
      <c r="C881" s="31">
        <v>-99863.269295305479</v>
      </c>
      <c r="E881" s="31">
        <v>85.33533533533533</v>
      </c>
      <c r="F881" s="31">
        <v>1370000</v>
      </c>
    </row>
    <row r="882" spans="1:6" x14ac:dyDescent="0.35">
      <c r="A882" s="31">
        <v>854</v>
      </c>
      <c r="B882" s="31">
        <v>568740.91446143773</v>
      </c>
      <c r="C882" s="31">
        <v>479259.08553856227</v>
      </c>
      <c r="E882" s="31">
        <v>85.435435435435437</v>
      </c>
      <c r="F882" s="31">
        <v>1370000</v>
      </c>
    </row>
    <row r="883" spans="1:6" x14ac:dyDescent="0.35">
      <c r="A883" s="31">
        <v>855</v>
      </c>
      <c r="B883" s="31">
        <v>180912.22795486293</v>
      </c>
      <c r="C883" s="31">
        <v>354087.77204513707</v>
      </c>
      <c r="E883" s="31">
        <v>85.535535535535544</v>
      </c>
      <c r="F883" s="31">
        <v>1380000</v>
      </c>
    </row>
    <row r="884" spans="1:6" x14ac:dyDescent="0.35">
      <c r="A884" s="31">
        <v>856</v>
      </c>
      <c r="B884" s="31">
        <v>324579.31407922308</v>
      </c>
      <c r="C884" s="31">
        <v>-280579.31407922308</v>
      </c>
      <c r="E884" s="31">
        <v>85.635635635635637</v>
      </c>
      <c r="F884" s="31">
        <v>1380000</v>
      </c>
    </row>
    <row r="885" spans="1:6" x14ac:dyDescent="0.35">
      <c r="A885" s="31">
        <v>857</v>
      </c>
      <c r="B885" s="31">
        <v>887032.89998656849</v>
      </c>
      <c r="C885" s="31">
        <v>-871432.89998656849</v>
      </c>
      <c r="E885" s="31">
        <v>85.735735735735744</v>
      </c>
      <c r="F885" s="31">
        <v>1386000</v>
      </c>
    </row>
    <row r="886" spans="1:6" x14ac:dyDescent="0.35">
      <c r="A886" s="31">
        <v>858</v>
      </c>
      <c r="B886" s="31">
        <v>593156.6375073446</v>
      </c>
      <c r="C886" s="31">
        <v>-548156.6375073446</v>
      </c>
      <c r="E886" s="31">
        <v>85.835835835835837</v>
      </c>
      <c r="F886" s="31">
        <v>1400000</v>
      </c>
    </row>
    <row r="887" spans="1:6" x14ac:dyDescent="0.35">
      <c r="A887" s="31">
        <v>859</v>
      </c>
      <c r="B887" s="31">
        <v>399242.29425405705</v>
      </c>
      <c r="C887" s="31">
        <v>-359242.29425405705</v>
      </c>
      <c r="E887" s="31">
        <v>85.935935935935944</v>
      </c>
      <c r="F887" s="31">
        <v>1406500</v>
      </c>
    </row>
    <row r="888" spans="1:6" x14ac:dyDescent="0.35">
      <c r="A888" s="31">
        <v>860</v>
      </c>
      <c r="B888" s="31">
        <v>135753.62930502393</v>
      </c>
      <c r="C888" s="31">
        <v>-105753.62930502393</v>
      </c>
      <c r="E888" s="31">
        <v>86.036036036036037</v>
      </c>
      <c r="F888" s="31">
        <v>1414000</v>
      </c>
    </row>
    <row r="889" spans="1:6" x14ac:dyDescent="0.35">
      <c r="A889" s="31">
        <v>861</v>
      </c>
      <c r="B889" s="31">
        <v>891551.34271943732</v>
      </c>
      <c r="C889" s="31">
        <v>-656551.34271943732</v>
      </c>
      <c r="E889" s="31">
        <v>86.136136136136145</v>
      </c>
      <c r="F889" s="31">
        <v>1420000</v>
      </c>
    </row>
    <row r="890" spans="1:6" x14ac:dyDescent="0.35">
      <c r="A890" s="31">
        <v>862</v>
      </c>
      <c r="B890" s="31">
        <v>651534.921428954</v>
      </c>
      <c r="C890" s="31">
        <v>-610034.921428954</v>
      </c>
      <c r="E890" s="31">
        <v>86.236236236236238</v>
      </c>
      <c r="F890" s="31">
        <v>1430000</v>
      </c>
    </row>
    <row r="891" spans="1:6" x14ac:dyDescent="0.35">
      <c r="A891" s="31">
        <v>863</v>
      </c>
      <c r="B891" s="31">
        <v>194131.91322663362</v>
      </c>
      <c r="C891" s="31">
        <v>-164631.91322663362</v>
      </c>
      <c r="E891" s="31">
        <v>86.336336336336345</v>
      </c>
      <c r="F891" s="31">
        <v>1440000</v>
      </c>
    </row>
    <row r="892" spans="1:6" x14ac:dyDescent="0.35">
      <c r="A892" s="31">
        <v>864</v>
      </c>
      <c r="B892" s="31">
        <v>69791.891669091769</v>
      </c>
      <c r="C892" s="31">
        <v>-30291.891669091769</v>
      </c>
      <c r="E892" s="31">
        <v>86.436436436436438</v>
      </c>
      <c r="F892" s="31">
        <v>1456000</v>
      </c>
    </row>
    <row r="893" spans="1:6" x14ac:dyDescent="0.35">
      <c r="A893" s="31">
        <v>865</v>
      </c>
      <c r="B893" s="31">
        <v>1089040.6493182366</v>
      </c>
      <c r="C893" s="31">
        <v>-899040.64931823662</v>
      </c>
      <c r="E893" s="31">
        <v>86.536536536536545</v>
      </c>
      <c r="F893" s="31">
        <v>1465000</v>
      </c>
    </row>
    <row r="894" spans="1:6" x14ac:dyDescent="0.35">
      <c r="A894" s="31">
        <v>866</v>
      </c>
      <c r="B894" s="31">
        <v>895126.30606494925</v>
      </c>
      <c r="C894" s="31">
        <v>-715126.30606494925</v>
      </c>
      <c r="E894" s="31">
        <v>86.636636636636638</v>
      </c>
      <c r="F894" s="31">
        <v>1469000</v>
      </c>
    </row>
    <row r="895" spans="1:6" x14ac:dyDescent="0.35">
      <c r="A895" s="31">
        <v>867</v>
      </c>
      <c r="B895" s="31">
        <v>469760.09533715947</v>
      </c>
      <c r="C895" s="31">
        <v>-412260.09533715947</v>
      </c>
      <c r="E895" s="31">
        <v>86.736736736736745</v>
      </c>
      <c r="F895" s="31">
        <v>1470000</v>
      </c>
    </row>
    <row r="896" spans="1:6" x14ac:dyDescent="0.35">
      <c r="A896" s="31">
        <v>868</v>
      </c>
      <c r="B896" s="31">
        <v>846044.63708329957</v>
      </c>
      <c r="C896" s="31">
        <v>-776044.63708329957</v>
      </c>
      <c r="E896" s="31">
        <v>86.836836836836838</v>
      </c>
      <c r="F896" s="31">
        <v>1475000</v>
      </c>
    </row>
    <row r="897" spans="1:6" x14ac:dyDescent="0.35">
      <c r="A897" s="31">
        <v>869</v>
      </c>
      <c r="B897" s="31">
        <v>458215.9505767246</v>
      </c>
      <c r="C897" s="31">
        <v>-441215.9505767246</v>
      </c>
      <c r="E897" s="31">
        <v>86.936936936936945</v>
      </c>
      <c r="F897" s="31">
        <v>1497000</v>
      </c>
    </row>
    <row r="898" spans="1:6" x14ac:dyDescent="0.35">
      <c r="A898" s="31">
        <v>870</v>
      </c>
      <c r="B898" s="31">
        <v>425295.93709699821</v>
      </c>
      <c r="C898" s="31">
        <v>119704.06290300179</v>
      </c>
      <c r="E898" s="31">
        <v>87.037037037037038</v>
      </c>
      <c r="F898" s="31">
        <v>1515000</v>
      </c>
    </row>
    <row r="899" spans="1:6" x14ac:dyDescent="0.35">
      <c r="A899" s="31">
        <v>871</v>
      </c>
      <c r="B899" s="31">
        <v>300955.91553945641</v>
      </c>
      <c r="C899" s="31">
        <v>234044.08446054359</v>
      </c>
      <c r="E899" s="31">
        <v>87.137137137137145</v>
      </c>
      <c r="F899" s="31">
        <v>1515000</v>
      </c>
    </row>
    <row r="900" spans="1:6" x14ac:dyDescent="0.35">
      <c r="A900" s="31">
        <v>872</v>
      </c>
      <c r="B900" s="31">
        <v>107041.57228616893</v>
      </c>
      <c r="C900" s="31">
        <v>422958.42771383107</v>
      </c>
      <c r="E900" s="31">
        <v>87.237237237237238</v>
      </c>
      <c r="F900" s="31">
        <v>1520000</v>
      </c>
    </row>
    <row r="901" spans="1:6" x14ac:dyDescent="0.35">
      <c r="A901" s="31">
        <v>873</v>
      </c>
      <c r="B901" s="31">
        <v>733721.09193594975</v>
      </c>
      <c r="C901" s="31">
        <v>-118721.09193594975</v>
      </c>
      <c r="E901" s="31">
        <v>87.337337337337345</v>
      </c>
      <c r="F901" s="31">
        <v>1528000</v>
      </c>
    </row>
    <row r="902" spans="1:6" x14ac:dyDescent="0.35">
      <c r="A902" s="31">
        <v>874</v>
      </c>
      <c r="B902" s="31">
        <v>767211.32116189552</v>
      </c>
      <c r="C902" s="31">
        <v>-737211.32116189552</v>
      </c>
      <c r="E902" s="31">
        <v>87.437437437437438</v>
      </c>
      <c r="F902" s="31">
        <v>1558000</v>
      </c>
    </row>
    <row r="903" spans="1:6" x14ac:dyDescent="0.35">
      <c r="A903" s="31">
        <v>875</v>
      </c>
      <c r="B903" s="31">
        <v>1012924.2373919877</v>
      </c>
      <c r="C903" s="31">
        <v>-907924.2373919877</v>
      </c>
      <c r="E903" s="31">
        <v>87.537537537537546</v>
      </c>
      <c r="F903" s="31">
        <v>1592000</v>
      </c>
    </row>
    <row r="904" spans="1:6" x14ac:dyDescent="0.35">
      <c r="A904" s="31">
        <v>876</v>
      </c>
      <c r="B904" s="31">
        <v>431181.20763212547</v>
      </c>
      <c r="C904" s="31">
        <v>-413181.20763212547</v>
      </c>
      <c r="E904" s="31">
        <v>87.637637637637638</v>
      </c>
      <c r="F904" s="31">
        <v>1595000</v>
      </c>
    </row>
    <row r="905" spans="1:6" x14ac:dyDescent="0.35">
      <c r="A905" s="31">
        <v>877</v>
      </c>
      <c r="B905" s="31">
        <v>565165.95111592556</v>
      </c>
      <c r="C905" s="31">
        <v>-535165.95111592556</v>
      </c>
      <c r="E905" s="31">
        <v>87.737737737737746</v>
      </c>
      <c r="F905" s="31">
        <v>1598000</v>
      </c>
    </row>
    <row r="906" spans="1:6" x14ac:dyDescent="0.35">
      <c r="A906" s="31">
        <v>878</v>
      </c>
      <c r="B906" s="31">
        <v>496709.41824475891</v>
      </c>
      <c r="C906" s="31">
        <v>-126709.41824475891</v>
      </c>
      <c r="E906" s="31">
        <v>87.837837837837839</v>
      </c>
      <c r="F906" s="31">
        <v>1602000</v>
      </c>
    </row>
    <row r="907" spans="1:6" x14ac:dyDescent="0.35">
      <c r="A907" s="31">
        <v>879</v>
      </c>
      <c r="B907" s="31">
        <v>654029.71666418843</v>
      </c>
      <c r="C907" s="31">
        <v>145970.28333581157</v>
      </c>
      <c r="E907" s="31">
        <v>87.937937937937946</v>
      </c>
      <c r="F907" s="31">
        <v>1610000</v>
      </c>
    </row>
    <row r="908" spans="1:6" x14ac:dyDescent="0.35">
      <c r="A908" s="31">
        <v>880</v>
      </c>
      <c r="B908" s="31">
        <v>1556088.3794468157</v>
      </c>
      <c r="C908" s="31">
        <v>178911.6205531843</v>
      </c>
      <c r="E908" s="31">
        <v>88.038038038038039</v>
      </c>
      <c r="F908" s="31">
        <v>1615000</v>
      </c>
    </row>
    <row r="909" spans="1:6" x14ac:dyDescent="0.35">
      <c r="A909" s="31">
        <v>881</v>
      </c>
      <c r="B909" s="31">
        <v>343868.75793174026</v>
      </c>
      <c r="C909" s="31">
        <v>-243868.75793174026</v>
      </c>
      <c r="E909" s="31">
        <v>88.138138138138146</v>
      </c>
      <c r="F909" s="31">
        <v>1622000</v>
      </c>
    </row>
    <row r="910" spans="1:6" x14ac:dyDescent="0.35">
      <c r="A910" s="31">
        <v>882</v>
      </c>
      <c r="B910" s="31">
        <v>844369.09657196386</v>
      </c>
      <c r="C910" s="31">
        <v>354630.90342803614</v>
      </c>
      <c r="E910" s="31">
        <v>88.238238238238239</v>
      </c>
      <c r="F910" s="31">
        <v>1630000</v>
      </c>
    </row>
    <row r="911" spans="1:6" x14ac:dyDescent="0.35">
      <c r="A911" s="31">
        <v>883</v>
      </c>
      <c r="B911" s="31">
        <v>262240.33911150147</v>
      </c>
      <c r="C911" s="31">
        <v>-222240.33911150147</v>
      </c>
      <c r="E911" s="31">
        <v>88.338338338338346</v>
      </c>
      <c r="F911" s="31">
        <v>1655000</v>
      </c>
    </row>
    <row r="912" spans="1:6" x14ac:dyDescent="0.35">
      <c r="A912" s="31">
        <v>884</v>
      </c>
      <c r="B912" s="31">
        <v>816600.51894046564</v>
      </c>
      <c r="C912" s="31">
        <v>-791600.51894046564</v>
      </c>
      <c r="E912" s="31">
        <v>88.438438438438439</v>
      </c>
      <c r="F912" s="31">
        <v>1684000</v>
      </c>
    </row>
    <row r="913" spans="1:6" x14ac:dyDescent="0.35">
      <c r="A913" s="31">
        <v>885</v>
      </c>
      <c r="B913" s="31">
        <v>1364197.6836911626</v>
      </c>
      <c r="C913" s="31">
        <v>-469197.68369116262</v>
      </c>
      <c r="E913" s="31">
        <v>88.538538538538546</v>
      </c>
      <c r="F913" s="31">
        <v>1709000</v>
      </c>
    </row>
    <row r="914" spans="1:6" x14ac:dyDescent="0.35">
      <c r="A914" s="31">
        <v>886</v>
      </c>
      <c r="B914" s="31">
        <v>1142900.4905069773</v>
      </c>
      <c r="C914" s="31">
        <v>-707900.49050697731</v>
      </c>
      <c r="E914" s="31">
        <v>88.638638638638639</v>
      </c>
      <c r="F914" s="31">
        <v>1710000</v>
      </c>
    </row>
    <row r="915" spans="1:6" x14ac:dyDescent="0.35">
      <c r="A915" s="31">
        <v>887</v>
      </c>
      <c r="B915" s="31">
        <v>755071.80400040234</v>
      </c>
      <c r="C915" s="31">
        <v>249928.19599959766</v>
      </c>
      <c r="E915" s="31">
        <v>88.738738738738746</v>
      </c>
      <c r="F915" s="31">
        <v>1730000</v>
      </c>
    </row>
    <row r="916" spans="1:6" x14ac:dyDescent="0.35">
      <c r="A916" s="31">
        <v>888</v>
      </c>
      <c r="B916" s="31">
        <v>817458.5782908228</v>
      </c>
      <c r="C916" s="31">
        <v>-177458.5782908228</v>
      </c>
      <c r="E916" s="31">
        <v>88.838838838838839</v>
      </c>
      <c r="F916" s="31">
        <v>1735000</v>
      </c>
    </row>
    <row r="917" spans="1:6" x14ac:dyDescent="0.35">
      <c r="A917" s="31">
        <v>889</v>
      </c>
      <c r="B917" s="31">
        <v>720501.40666417906</v>
      </c>
      <c r="C917" s="31">
        <v>-145501.40666417906</v>
      </c>
      <c r="E917" s="31">
        <v>88.938938938938946</v>
      </c>
      <c r="F917" s="31">
        <v>1751000</v>
      </c>
    </row>
    <row r="918" spans="1:6" x14ac:dyDescent="0.35">
      <c r="A918" s="31">
        <v>890</v>
      </c>
      <c r="B918" s="31">
        <v>1661138.9571518404</v>
      </c>
      <c r="C918" s="31">
        <v>2198861.0428481596</v>
      </c>
      <c r="E918" s="31">
        <v>89.039039039039039</v>
      </c>
      <c r="F918" s="31">
        <v>1772000</v>
      </c>
    </row>
    <row r="919" spans="1:6" x14ac:dyDescent="0.35">
      <c r="A919" s="31">
        <v>891</v>
      </c>
      <c r="B919" s="31">
        <v>1079395.9273919782</v>
      </c>
      <c r="C919" s="31">
        <v>788604.07260802179</v>
      </c>
      <c r="E919" s="31">
        <v>89.139139139139147</v>
      </c>
      <c r="F919" s="31">
        <v>1793000</v>
      </c>
    </row>
    <row r="920" spans="1:6" x14ac:dyDescent="0.35">
      <c r="A920" s="31">
        <v>892</v>
      </c>
      <c r="B920" s="31">
        <v>908345.99133671995</v>
      </c>
      <c r="C920" s="31">
        <v>713654.00866328005</v>
      </c>
      <c r="E920" s="31">
        <v>89.23923923923924</v>
      </c>
      <c r="F920" s="31">
        <v>1801200</v>
      </c>
    </row>
    <row r="921" spans="1:6" x14ac:dyDescent="0.35">
      <c r="A921" s="31">
        <v>893</v>
      </c>
      <c r="B921" s="31">
        <v>590091.62652589055</v>
      </c>
      <c r="C921" s="31">
        <v>333908.37347410945</v>
      </c>
      <c r="E921" s="31">
        <v>89.339339339339347</v>
      </c>
      <c r="F921" s="31">
        <v>1820000</v>
      </c>
    </row>
    <row r="922" spans="1:6" x14ac:dyDescent="0.35">
      <c r="A922" s="31">
        <v>894</v>
      </c>
      <c r="B922" s="31">
        <v>846392.74406959815</v>
      </c>
      <c r="C922" s="31">
        <v>303607.25593040185</v>
      </c>
      <c r="E922" s="31">
        <v>89.43943943943944</v>
      </c>
      <c r="F922" s="31">
        <v>1823000</v>
      </c>
    </row>
    <row r="923" spans="1:6" x14ac:dyDescent="0.35">
      <c r="A923" s="31">
        <v>895</v>
      </c>
      <c r="B923" s="31">
        <v>722052.72251205635</v>
      </c>
      <c r="C923" s="31">
        <v>196947.27748794365</v>
      </c>
      <c r="E923" s="31">
        <v>89.539539539539547</v>
      </c>
      <c r="F923" s="31">
        <v>1861000</v>
      </c>
    </row>
    <row r="924" spans="1:6" x14ac:dyDescent="0.35">
      <c r="A924" s="31">
        <v>896</v>
      </c>
      <c r="B924" s="31">
        <v>619025.79230466636</v>
      </c>
      <c r="C924" s="31">
        <v>-234025.79230466636</v>
      </c>
      <c r="E924" s="31">
        <v>89.63963963963964</v>
      </c>
      <c r="F924" s="31">
        <v>1868000</v>
      </c>
    </row>
    <row r="925" spans="1:6" x14ac:dyDescent="0.35">
      <c r="A925" s="31">
        <v>897</v>
      </c>
      <c r="B925" s="31">
        <v>425111.44905137888</v>
      </c>
      <c r="C925" s="31">
        <v>-202111.44905137888</v>
      </c>
      <c r="E925" s="31">
        <v>89.739739739739747</v>
      </c>
      <c r="F925" s="31">
        <v>1870000</v>
      </c>
    </row>
    <row r="926" spans="1:6" x14ac:dyDescent="0.35">
      <c r="A926" s="31">
        <v>898</v>
      </c>
      <c r="B926" s="31">
        <v>149954.4146784528</v>
      </c>
      <c r="C926" s="31">
        <v>300045.58532154723</v>
      </c>
      <c r="E926" s="31">
        <v>89.83983983983984</v>
      </c>
      <c r="F926" s="31">
        <v>1875000</v>
      </c>
    </row>
    <row r="927" spans="1:6" x14ac:dyDescent="0.35">
      <c r="A927" s="31">
        <v>899</v>
      </c>
      <c r="B927" s="31">
        <v>469760.09533715947</v>
      </c>
      <c r="C927" s="31">
        <v>273239.90466284053</v>
      </c>
      <c r="E927" s="31">
        <v>89.939939939939947</v>
      </c>
      <c r="F927" s="31">
        <v>1906000</v>
      </c>
    </row>
    <row r="928" spans="1:6" x14ac:dyDescent="0.35">
      <c r="A928" s="31">
        <v>900</v>
      </c>
      <c r="B928" s="31">
        <v>736215.88717118395</v>
      </c>
      <c r="C928" s="31">
        <v>1833784.1128288161</v>
      </c>
      <c r="E928" s="31">
        <v>90.04004004004004</v>
      </c>
      <c r="F928" s="31">
        <v>1913000</v>
      </c>
    </row>
    <row r="929" spans="1:6" x14ac:dyDescent="0.35">
      <c r="A929" s="31">
        <v>901</v>
      </c>
      <c r="B929" s="31">
        <v>1113070.6446635432</v>
      </c>
      <c r="C929" s="31">
        <v>-1075570.6446635432</v>
      </c>
      <c r="E929" s="31">
        <v>90.140140140140147</v>
      </c>
      <c r="F929" s="31">
        <v>1944000</v>
      </c>
    </row>
    <row r="930" spans="1:6" x14ac:dyDescent="0.35">
      <c r="A930" s="31">
        <v>902</v>
      </c>
      <c r="B930" s="31">
        <v>822199.12978361198</v>
      </c>
      <c r="C930" s="31">
        <v>-791699.12978361198</v>
      </c>
      <c r="E930" s="31">
        <v>90.24024024024024</v>
      </c>
      <c r="F930" s="31">
        <v>1950000</v>
      </c>
    </row>
    <row r="931" spans="1:6" x14ac:dyDescent="0.35">
      <c r="A931" s="31">
        <v>903</v>
      </c>
      <c r="B931" s="31">
        <v>600901.93659942667</v>
      </c>
      <c r="C931" s="31">
        <v>-574901.93659942667</v>
      </c>
      <c r="E931" s="31">
        <v>90.340340340340347</v>
      </c>
      <c r="F931" s="31">
        <v>1954000</v>
      </c>
    </row>
    <row r="932" spans="1:6" x14ac:dyDescent="0.35">
      <c r="A932" s="31">
        <v>904</v>
      </c>
      <c r="B932" s="31">
        <v>887032.89998656849</v>
      </c>
      <c r="C932" s="31">
        <v>-767032.89998656849</v>
      </c>
      <c r="E932" s="31">
        <v>90.44044044044044</v>
      </c>
      <c r="F932" s="31">
        <v>1980000</v>
      </c>
    </row>
    <row r="933" spans="1:6" x14ac:dyDescent="0.35">
      <c r="A933" s="31">
        <v>905</v>
      </c>
      <c r="B933" s="31">
        <v>601250.04358572536</v>
      </c>
      <c r="C933" s="31">
        <v>-576250.04358572536</v>
      </c>
      <c r="E933" s="31">
        <v>90.540540540540547</v>
      </c>
      <c r="F933" s="31">
        <v>2005000</v>
      </c>
    </row>
    <row r="934" spans="1:6" x14ac:dyDescent="0.35">
      <c r="A934" s="31">
        <v>906</v>
      </c>
      <c r="B934" s="31">
        <v>268224.67765524809</v>
      </c>
      <c r="C934" s="31">
        <v>-14224.677655248088</v>
      </c>
      <c r="E934" s="31">
        <v>90.64064064064064</v>
      </c>
      <c r="F934" s="31">
        <v>2085000</v>
      </c>
    </row>
    <row r="935" spans="1:6" x14ac:dyDescent="0.35">
      <c r="A935" s="31">
        <v>907</v>
      </c>
      <c r="B935" s="31">
        <v>240841.82772435003</v>
      </c>
      <c r="C935" s="31">
        <v>13158.172275649966</v>
      </c>
      <c r="E935" s="31">
        <v>90.740740740740748</v>
      </c>
      <c r="F935" s="31">
        <v>2096000</v>
      </c>
    </row>
    <row r="936" spans="1:6" x14ac:dyDescent="0.35">
      <c r="A936" s="31">
        <v>908</v>
      </c>
      <c r="B936" s="31">
        <v>163174.09995022346</v>
      </c>
      <c r="C936" s="31">
        <v>-133174.09995022346</v>
      </c>
      <c r="E936" s="31">
        <v>90.840840840840841</v>
      </c>
      <c r="F936" s="31">
        <v>2135000</v>
      </c>
    </row>
    <row r="937" spans="1:6" x14ac:dyDescent="0.35">
      <c r="A937" s="31">
        <v>909</v>
      </c>
      <c r="B937" s="31">
        <v>617474.4764567886</v>
      </c>
      <c r="C937" s="31">
        <v>-606474.4764567886</v>
      </c>
      <c r="E937" s="31">
        <v>90.940940940940948</v>
      </c>
      <c r="F937" s="31">
        <v>2140000</v>
      </c>
    </row>
    <row r="938" spans="1:6" x14ac:dyDescent="0.35">
      <c r="A938" s="31">
        <v>910</v>
      </c>
      <c r="B938" s="31">
        <v>1350119.9390690352</v>
      </c>
      <c r="C938" s="31">
        <v>-650119.93906903523</v>
      </c>
      <c r="E938" s="31">
        <v>91.041041041041041</v>
      </c>
      <c r="F938" s="31">
        <v>2140000</v>
      </c>
    </row>
    <row r="939" spans="1:6" x14ac:dyDescent="0.35">
      <c r="A939" s="31">
        <v>911</v>
      </c>
      <c r="B939" s="31">
        <v>892716.93086671445</v>
      </c>
      <c r="C939" s="31">
        <v>-472716.93086671445</v>
      </c>
      <c r="E939" s="31">
        <v>91.141141141141148</v>
      </c>
      <c r="F939" s="31">
        <v>2150000</v>
      </c>
    </row>
    <row r="940" spans="1:6" x14ac:dyDescent="0.35">
      <c r="A940" s="31">
        <v>912</v>
      </c>
      <c r="B940" s="31">
        <v>1022568.9593182461</v>
      </c>
      <c r="C940" s="31">
        <v>-181568.95931824611</v>
      </c>
      <c r="E940" s="31">
        <v>91.241241241241241</v>
      </c>
      <c r="F940" s="31">
        <v>2154000</v>
      </c>
    </row>
    <row r="941" spans="1:6" x14ac:dyDescent="0.35">
      <c r="A941" s="31">
        <v>913</v>
      </c>
      <c r="B941" s="31">
        <v>80380.092982707109</v>
      </c>
      <c r="C941" s="31">
        <v>361619.90701729292</v>
      </c>
      <c r="E941" s="31">
        <v>91.341341341341348</v>
      </c>
      <c r="F941" s="31">
        <v>2175000</v>
      </c>
    </row>
    <row r="942" spans="1:6" x14ac:dyDescent="0.35">
      <c r="A942" s="31">
        <v>914</v>
      </c>
      <c r="B942" s="31">
        <v>25576.772406609787</v>
      </c>
      <c r="C942" s="31">
        <v>16423.227593390213</v>
      </c>
      <c r="E942" s="31">
        <v>91.441441441441441</v>
      </c>
      <c r="F942" s="31">
        <v>2196000</v>
      </c>
    </row>
    <row r="943" spans="1:6" x14ac:dyDescent="0.35">
      <c r="A943" s="31">
        <v>915</v>
      </c>
      <c r="B943" s="31">
        <v>205327.95100076956</v>
      </c>
      <c r="C943" s="31">
        <v>820672.04899923038</v>
      </c>
      <c r="E943" s="31">
        <v>91.541541541541548</v>
      </c>
      <c r="F943" s="31">
        <v>2200000</v>
      </c>
    </row>
    <row r="944" spans="1:6" x14ac:dyDescent="0.35">
      <c r="A944" s="31">
        <v>916</v>
      </c>
      <c r="B944" s="31">
        <v>-85543.563879161375</v>
      </c>
      <c r="C944" s="31">
        <v>457043.56387916137</v>
      </c>
      <c r="E944" s="31">
        <v>91.641641641641641</v>
      </c>
      <c r="F944" s="31">
        <v>2220000</v>
      </c>
    </row>
    <row r="945" spans="1:6" x14ac:dyDescent="0.35">
      <c r="A945" s="31">
        <v>917</v>
      </c>
      <c r="B945" s="31">
        <v>1001728.1996178514</v>
      </c>
      <c r="C945" s="31">
        <v>-901728.19961785141</v>
      </c>
      <c r="E945" s="31">
        <v>91.741741741741748</v>
      </c>
      <c r="F945" s="31">
        <v>2250000</v>
      </c>
    </row>
    <row r="946" spans="1:6" x14ac:dyDescent="0.35">
      <c r="A946" s="31">
        <v>918</v>
      </c>
      <c r="B946" s="31">
        <v>489559.49155373476</v>
      </c>
      <c r="C946" s="31">
        <v>-469559.49155373476</v>
      </c>
      <c r="E946" s="31">
        <v>91.841841841841841</v>
      </c>
      <c r="F946" s="31">
        <v>2260000</v>
      </c>
    </row>
    <row r="947" spans="1:6" x14ac:dyDescent="0.35">
      <c r="A947" s="31">
        <v>919</v>
      </c>
      <c r="B947" s="31">
        <v>806870.37697720737</v>
      </c>
      <c r="C947" s="31">
        <v>690129.62302279263</v>
      </c>
      <c r="E947" s="31">
        <v>91.941941941941948</v>
      </c>
      <c r="F947" s="31">
        <v>2275000</v>
      </c>
    </row>
    <row r="948" spans="1:6" x14ac:dyDescent="0.35">
      <c r="A948" s="31">
        <v>920</v>
      </c>
      <c r="B948" s="31">
        <v>515998.8620972762</v>
      </c>
      <c r="C948" s="31">
        <v>187001.1379027238</v>
      </c>
      <c r="E948" s="31">
        <v>92.042042042042041</v>
      </c>
      <c r="F948" s="31">
        <v>2280000</v>
      </c>
    </row>
    <row r="949" spans="1:6" x14ac:dyDescent="0.35">
      <c r="A949" s="31">
        <v>921</v>
      </c>
      <c r="B949" s="31">
        <v>1284506.3084194018</v>
      </c>
      <c r="C949" s="31">
        <v>1356493.6915805982</v>
      </c>
      <c r="E949" s="31">
        <v>92.142142142142148</v>
      </c>
      <c r="F949" s="31">
        <v>2290000</v>
      </c>
    </row>
    <row r="950" spans="1:6" x14ac:dyDescent="0.35">
      <c r="A950" s="31">
        <v>922</v>
      </c>
      <c r="B950" s="31">
        <v>1651494.235225582</v>
      </c>
      <c r="C950" s="31">
        <v>-1006494.235225582</v>
      </c>
      <c r="E950" s="31">
        <v>92.242242242242241</v>
      </c>
      <c r="F950" s="31">
        <v>2297000</v>
      </c>
    </row>
    <row r="951" spans="1:6" x14ac:dyDescent="0.35">
      <c r="A951" s="31">
        <v>923</v>
      </c>
      <c r="B951" s="31">
        <v>1624111.3852946837</v>
      </c>
      <c r="C951" s="31">
        <v>-1504111.3852946837</v>
      </c>
      <c r="E951" s="31">
        <v>92.342342342342349</v>
      </c>
      <c r="F951" s="31">
        <v>2313000</v>
      </c>
    </row>
    <row r="952" spans="1:6" x14ac:dyDescent="0.35">
      <c r="A952" s="31">
        <v>924</v>
      </c>
      <c r="B952" s="31">
        <v>221637.80390883278</v>
      </c>
      <c r="C952" s="31">
        <v>134362.19609116722</v>
      </c>
      <c r="E952" s="31">
        <v>92.442442442442442</v>
      </c>
      <c r="F952" s="31">
        <v>2390000</v>
      </c>
    </row>
    <row r="953" spans="1:6" x14ac:dyDescent="0.35">
      <c r="A953" s="31">
        <v>925</v>
      </c>
      <c r="B953" s="31">
        <v>758136.81498185615</v>
      </c>
      <c r="C953" s="31">
        <v>-698136.81498185615</v>
      </c>
      <c r="E953" s="31">
        <v>92.542542542542549</v>
      </c>
      <c r="F953" s="31">
        <v>2400000</v>
      </c>
    </row>
    <row r="954" spans="1:6" x14ac:dyDescent="0.35">
      <c r="A954" s="31">
        <v>926</v>
      </c>
      <c r="B954" s="31">
        <v>467265.30010192498</v>
      </c>
      <c r="C954" s="31">
        <v>-431265.30010192498</v>
      </c>
      <c r="E954" s="31">
        <v>92.642642642642642</v>
      </c>
      <c r="F954" s="31">
        <v>2408000</v>
      </c>
    </row>
    <row r="955" spans="1:6" x14ac:dyDescent="0.35">
      <c r="A955" s="31">
        <v>927</v>
      </c>
      <c r="B955" s="31">
        <v>106819.46352624841</v>
      </c>
      <c r="C955" s="31">
        <v>-90319.463526248408</v>
      </c>
      <c r="E955" s="31">
        <v>92.742742742742749</v>
      </c>
      <c r="F955" s="31">
        <v>2490000</v>
      </c>
    </row>
    <row r="956" spans="1:6" x14ac:dyDescent="0.35">
      <c r="A956" s="31">
        <v>928</v>
      </c>
      <c r="B956" s="31">
        <v>1117974.8150970123</v>
      </c>
      <c r="C956" s="31">
        <v>-897974.81509701232</v>
      </c>
      <c r="E956" s="31">
        <v>92.842842842842842</v>
      </c>
      <c r="F956" s="31">
        <v>2493000</v>
      </c>
    </row>
    <row r="957" spans="1:6" x14ac:dyDescent="0.35">
      <c r="A957" s="31">
        <v>929</v>
      </c>
      <c r="B957" s="31">
        <v>210441.76613469649</v>
      </c>
      <c r="C957" s="31">
        <v>-71441.766134696489</v>
      </c>
      <c r="E957" s="31">
        <v>92.942942942942949</v>
      </c>
      <c r="F957" s="31">
        <v>2510000</v>
      </c>
    </row>
    <row r="958" spans="1:6" x14ac:dyDescent="0.35">
      <c r="A958" s="31">
        <v>930</v>
      </c>
      <c r="B958" s="31">
        <v>1461154.8553178064</v>
      </c>
      <c r="C958" s="31">
        <v>1031845.1446821936</v>
      </c>
      <c r="E958" s="31">
        <v>93.043043043043042</v>
      </c>
      <c r="F958" s="31">
        <v>2520000</v>
      </c>
    </row>
    <row r="959" spans="1:6" x14ac:dyDescent="0.35">
      <c r="A959" s="31">
        <v>931</v>
      </c>
      <c r="B959" s="31">
        <v>1267240.5120645189</v>
      </c>
      <c r="C959" s="31">
        <v>-724240.51206451887</v>
      </c>
      <c r="E959" s="31">
        <v>93.143143143143149</v>
      </c>
      <c r="F959" s="31">
        <v>2520000</v>
      </c>
    </row>
    <row r="960" spans="1:6" x14ac:dyDescent="0.35">
      <c r="A960" s="31">
        <v>932</v>
      </c>
      <c r="B960" s="31">
        <v>755071.80400040234</v>
      </c>
      <c r="C960" s="31">
        <v>-387071.80400040234</v>
      </c>
      <c r="E960" s="31">
        <v>93.243243243243242</v>
      </c>
      <c r="F960" s="31">
        <v>2530000</v>
      </c>
    </row>
    <row r="961" spans="1:6" x14ac:dyDescent="0.35">
      <c r="A961" s="31">
        <v>933</v>
      </c>
      <c r="B961" s="31">
        <v>164339.688097501</v>
      </c>
      <c r="C961" s="31">
        <v>-129339.688097501</v>
      </c>
      <c r="E961" s="31">
        <v>93.343343343343349</v>
      </c>
      <c r="F961" s="31">
        <v>2530000</v>
      </c>
    </row>
    <row r="962" spans="1:6" x14ac:dyDescent="0.35">
      <c r="A962" s="31">
        <v>934</v>
      </c>
      <c r="B962" s="31">
        <v>-196106.14847817592</v>
      </c>
      <c r="C962" s="31">
        <v>223106.14847817592</v>
      </c>
      <c r="E962" s="31">
        <v>93.443443443443442</v>
      </c>
      <c r="F962" s="31">
        <v>2546000</v>
      </c>
    </row>
    <row r="963" spans="1:6" x14ac:dyDescent="0.35">
      <c r="A963" s="31">
        <v>935</v>
      </c>
      <c r="B963" s="31">
        <v>1546443.6575205573</v>
      </c>
      <c r="C963" s="31">
        <v>-277943.65752055729</v>
      </c>
      <c r="E963" s="31">
        <v>93.543543543543549</v>
      </c>
      <c r="F963" s="31">
        <v>2560000</v>
      </c>
    </row>
    <row r="964" spans="1:6" x14ac:dyDescent="0.35">
      <c r="A964" s="31">
        <v>936</v>
      </c>
      <c r="B964" s="31">
        <v>749435.57244295441</v>
      </c>
      <c r="C964" s="31">
        <v>-372435.57244295441</v>
      </c>
      <c r="E964" s="31">
        <v>93.643643643643642</v>
      </c>
      <c r="F964" s="31">
        <v>2562000</v>
      </c>
    </row>
    <row r="965" spans="1:6" x14ac:dyDescent="0.35">
      <c r="A965" s="31">
        <v>937</v>
      </c>
      <c r="B965" s="31">
        <v>961125.66441518301</v>
      </c>
      <c r="C965" s="31">
        <v>-925125.66441518301</v>
      </c>
      <c r="E965" s="31">
        <v>93.74374374374375</v>
      </c>
      <c r="F965" s="31">
        <v>2570000</v>
      </c>
    </row>
    <row r="966" spans="1:6" x14ac:dyDescent="0.35">
      <c r="A966" s="31">
        <v>938</v>
      </c>
      <c r="B966" s="31">
        <v>634740.27281167114</v>
      </c>
      <c r="C966" s="31">
        <v>-251740.27281167114</v>
      </c>
      <c r="E966" s="31">
        <v>93.843843843843842</v>
      </c>
      <c r="F966" s="31">
        <v>2574000</v>
      </c>
    </row>
    <row r="967" spans="1:6" x14ac:dyDescent="0.35">
      <c r="A967" s="31">
        <v>939</v>
      </c>
      <c r="B967" s="31">
        <v>937280.15711549541</v>
      </c>
      <c r="C967" s="31">
        <v>-867280.15711549541</v>
      </c>
      <c r="E967" s="31">
        <v>93.94394394394395</v>
      </c>
      <c r="F967" s="31">
        <v>2598000</v>
      </c>
    </row>
    <row r="968" spans="1:6" x14ac:dyDescent="0.35">
      <c r="A968" s="31">
        <v>940</v>
      </c>
      <c r="B968" s="31">
        <v>1459131.207820172</v>
      </c>
      <c r="C968" s="31">
        <v>-1404131.207820172</v>
      </c>
      <c r="E968" s="31">
        <v>94.044044044044043</v>
      </c>
      <c r="F968" s="31">
        <v>2605000</v>
      </c>
    </row>
    <row r="969" spans="1:6" x14ac:dyDescent="0.35">
      <c r="A969" s="31">
        <v>941</v>
      </c>
      <c r="B969" s="31">
        <v>1001728.1996178514</v>
      </c>
      <c r="C969" s="31">
        <v>-971728.19961785141</v>
      </c>
      <c r="E969" s="31">
        <v>94.14414414414415</v>
      </c>
      <c r="F969" s="31">
        <v>2608000</v>
      </c>
    </row>
    <row r="970" spans="1:6" x14ac:dyDescent="0.35">
      <c r="A970" s="31">
        <v>942</v>
      </c>
      <c r="B970" s="31">
        <v>939774.95235072984</v>
      </c>
      <c r="C970" s="31">
        <v>-919774.95235072984</v>
      </c>
      <c r="E970" s="31">
        <v>94.244244244244243</v>
      </c>
      <c r="F970" s="31">
        <v>2620000</v>
      </c>
    </row>
    <row r="971" spans="1:6" x14ac:dyDescent="0.35">
      <c r="A971" s="31">
        <v>943</v>
      </c>
      <c r="B971" s="31">
        <v>535288.3059497932</v>
      </c>
      <c r="C971" s="31">
        <v>-80288.305949793197</v>
      </c>
      <c r="E971" s="31">
        <v>94.34434434434435</v>
      </c>
      <c r="F971" s="31">
        <v>2634000</v>
      </c>
    </row>
    <row r="972" spans="1:6" x14ac:dyDescent="0.35">
      <c r="A972" s="31">
        <v>944</v>
      </c>
      <c r="B972" s="31">
        <v>341373.96269650577</v>
      </c>
      <c r="C972" s="31">
        <v>113126.03730349423</v>
      </c>
      <c r="E972" s="31">
        <v>94.444444444444443</v>
      </c>
      <c r="F972" s="31">
        <v>2641000</v>
      </c>
    </row>
    <row r="973" spans="1:6" x14ac:dyDescent="0.35">
      <c r="A973" s="31">
        <v>945</v>
      </c>
      <c r="B973" s="31">
        <v>135753.62930502393</v>
      </c>
      <c r="C973" s="31">
        <v>189246.37069497607</v>
      </c>
      <c r="E973" s="31">
        <v>94.54454454454455</v>
      </c>
      <c r="F973" s="31">
        <v>2695000</v>
      </c>
    </row>
    <row r="974" spans="1:6" x14ac:dyDescent="0.35">
      <c r="A974" s="31">
        <v>946</v>
      </c>
      <c r="B974" s="31">
        <v>-182500.73550580512</v>
      </c>
      <c r="C974" s="31">
        <v>240500.73550580512</v>
      </c>
      <c r="E974" s="31">
        <v>94.644644644644643</v>
      </c>
      <c r="F974" s="31">
        <v>2750000</v>
      </c>
    </row>
    <row r="975" spans="1:6" x14ac:dyDescent="0.35">
      <c r="A975" s="31">
        <v>947</v>
      </c>
      <c r="B975" s="31">
        <v>234857.48918060344</v>
      </c>
      <c r="C975" s="31">
        <v>-94857.489180603443</v>
      </c>
      <c r="E975" s="31">
        <v>94.74474474474475</v>
      </c>
      <c r="F975" s="31">
        <v>2794000</v>
      </c>
    </row>
    <row r="976" spans="1:6" x14ac:dyDescent="0.35">
      <c r="A976" s="31">
        <v>948</v>
      </c>
      <c r="B976" s="31">
        <v>1271286.6231476311</v>
      </c>
      <c r="C976" s="31">
        <v>2779713.3768523689</v>
      </c>
      <c r="E976" s="31">
        <v>94.844844844844843</v>
      </c>
      <c r="F976" s="31">
        <v>2819000</v>
      </c>
    </row>
    <row r="977" spans="1:6" x14ac:dyDescent="0.35">
      <c r="A977" s="31">
        <v>949</v>
      </c>
      <c r="B977" s="31">
        <v>620539.48743824265</v>
      </c>
      <c r="C977" s="31">
        <v>-524539.48743824265</v>
      </c>
      <c r="E977" s="31">
        <v>94.94494494494495</v>
      </c>
      <c r="F977" s="31">
        <v>2900000</v>
      </c>
    </row>
    <row r="978" spans="1:6" x14ac:dyDescent="0.35">
      <c r="A978" s="31">
        <v>950</v>
      </c>
      <c r="B978" s="31">
        <v>232710.80093166762</v>
      </c>
      <c r="C978" s="31">
        <v>-149710.80093166762</v>
      </c>
      <c r="E978" s="31">
        <v>95.045045045045043</v>
      </c>
      <c r="F978" s="31">
        <v>2910000</v>
      </c>
    </row>
    <row r="979" spans="1:6" x14ac:dyDescent="0.35">
      <c r="A979" s="31">
        <v>951</v>
      </c>
      <c r="B979" s="31">
        <v>38796.457678380422</v>
      </c>
      <c r="C979" s="31">
        <v>16203.542321619578</v>
      </c>
      <c r="E979" s="31">
        <v>95.14514514514515</v>
      </c>
      <c r="F979" s="31">
        <v>2960000</v>
      </c>
    </row>
    <row r="980" spans="1:6" x14ac:dyDescent="0.35">
      <c r="A980" s="31">
        <v>952</v>
      </c>
      <c r="B980" s="31">
        <v>-155117.88557490706</v>
      </c>
      <c r="C980" s="31">
        <v>225117.88557490706</v>
      </c>
      <c r="E980" s="31">
        <v>95.245245245245243</v>
      </c>
      <c r="F980" s="31">
        <v>2967000</v>
      </c>
    </row>
    <row r="981" spans="1:6" x14ac:dyDescent="0.35">
      <c r="A981" s="31">
        <v>953</v>
      </c>
      <c r="B981" s="31">
        <v>258579.9557289895</v>
      </c>
      <c r="C981" s="31">
        <v>-201579.9557289895</v>
      </c>
      <c r="E981" s="31">
        <v>95.345345345345351</v>
      </c>
      <c r="F981" s="31">
        <v>2970000</v>
      </c>
    </row>
    <row r="982" spans="1:6" x14ac:dyDescent="0.35">
      <c r="A982" s="31">
        <v>954</v>
      </c>
      <c r="B982" s="31">
        <v>1573826.5074514551</v>
      </c>
      <c r="C982" s="31">
        <v>-719826.50745145511</v>
      </c>
      <c r="E982" s="31">
        <v>95.445445445445444</v>
      </c>
      <c r="F982" s="31">
        <v>3004000</v>
      </c>
    </row>
    <row r="983" spans="1:6" x14ac:dyDescent="0.35">
      <c r="A983" s="31">
        <v>955</v>
      </c>
      <c r="B983" s="31">
        <v>1379912.1641981676</v>
      </c>
      <c r="C983" s="31">
        <v>-512912.16419816762</v>
      </c>
      <c r="E983" s="31">
        <v>95.545545545545551</v>
      </c>
      <c r="F983" s="31">
        <v>3007000</v>
      </c>
    </row>
    <row r="984" spans="1:6" x14ac:dyDescent="0.35">
      <c r="A984" s="31">
        <v>956</v>
      </c>
      <c r="B984" s="31">
        <v>1245927.4207143674</v>
      </c>
      <c r="C984" s="31">
        <v>219072.57928563259</v>
      </c>
      <c r="E984" s="31">
        <v>95.645645645645644</v>
      </c>
      <c r="F984" s="31">
        <v>3090000</v>
      </c>
    </row>
    <row r="985" spans="1:6" x14ac:dyDescent="0.35">
      <c r="A985" s="31">
        <v>957</v>
      </c>
      <c r="B985" s="31">
        <v>664184.39095450507</v>
      </c>
      <c r="C985" s="31">
        <v>2235815.6090454948</v>
      </c>
      <c r="E985" s="31">
        <v>95.745745745745751</v>
      </c>
      <c r="F985" s="31">
        <v>3110000</v>
      </c>
    </row>
    <row r="986" spans="1:6" x14ac:dyDescent="0.35">
      <c r="A986" s="31">
        <v>958</v>
      </c>
      <c r="B986" s="31">
        <v>779449.90633200784</v>
      </c>
      <c r="C986" s="31">
        <v>-38449.906332007842</v>
      </c>
      <c r="E986" s="31">
        <v>95.845845845845844</v>
      </c>
      <c r="F986" s="31">
        <v>3145000</v>
      </c>
    </row>
    <row r="987" spans="1:6" x14ac:dyDescent="0.35">
      <c r="A987" s="31">
        <v>959</v>
      </c>
      <c r="B987" s="31">
        <v>558152.7131478223</v>
      </c>
      <c r="C987" s="31">
        <v>-207152.7131478223</v>
      </c>
      <c r="E987" s="31">
        <v>95.945945945945951</v>
      </c>
      <c r="F987" s="31">
        <v>3180000</v>
      </c>
    </row>
    <row r="988" spans="1:6" x14ac:dyDescent="0.35">
      <c r="A988" s="31">
        <v>960</v>
      </c>
      <c r="B988" s="31">
        <v>1119526.13094489</v>
      </c>
      <c r="C988" s="31">
        <v>-819526.13094488997</v>
      </c>
      <c r="E988" s="31">
        <v>96.046046046046044</v>
      </c>
      <c r="F988" s="31">
        <v>3205000</v>
      </c>
    </row>
    <row r="989" spans="1:6" x14ac:dyDescent="0.35">
      <c r="A989" s="31">
        <v>961</v>
      </c>
      <c r="B989" s="31">
        <v>80380.092982707109</v>
      </c>
      <c r="C989" s="31">
        <v>19619.907017292891</v>
      </c>
      <c r="E989" s="31">
        <v>96.146146146146151</v>
      </c>
      <c r="F989" s="31">
        <v>3270000</v>
      </c>
    </row>
    <row r="990" spans="1:6" x14ac:dyDescent="0.35">
      <c r="A990" s="31">
        <v>962</v>
      </c>
      <c r="B990" s="31">
        <v>345034.34607901762</v>
      </c>
      <c r="C990" s="31">
        <v>-305034.34607901762</v>
      </c>
      <c r="E990" s="31">
        <v>96.246246246246244</v>
      </c>
      <c r="F990" s="31">
        <v>3440000</v>
      </c>
    </row>
    <row r="991" spans="1:6" x14ac:dyDescent="0.35">
      <c r="A991" s="31">
        <v>963</v>
      </c>
      <c r="B991" s="31">
        <v>-112368.66212330281</v>
      </c>
      <c r="C991" s="31">
        <v>149868.66212330281</v>
      </c>
      <c r="E991" s="31">
        <v>96.346346346346351</v>
      </c>
      <c r="F991" s="31">
        <v>3481000</v>
      </c>
    </row>
    <row r="992" spans="1:6" x14ac:dyDescent="0.35">
      <c r="A992" s="31">
        <v>964</v>
      </c>
      <c r="B992" s="31">
        <v>380896.32978889684</v>
      </c>
      <c r="C992" s="31">
        <v>-317896.32978889684</v>
      </c>
      <c r="E992" s="31">
        <v>96.446446446446444</v>
      </c>
      <c r="F992" s="31">
        <v>3498000</v>
      </c>
    </row>
    <row r="993" spans="1:6" x14ac:dyDescent="0.35">
      <c r="A993" s="31">
        <v>965</v>
      </c>
      <c r="B993" s="31">
        <v>579936.9522355739</v>
      </c>
      <c r="C993" s="31">
        <v>-44936.952235573903</v>
      </c>
      <c r="E993" s="31">
        <v>96.546546546546551</v>
      </c>
      <c r="F993" s="31">
        <v>3510000</v>
      </c>
    </row>
    <row r="994" spans="1:6" x14ac:dyDescent="0.35">
      <c r="A994" s="31">
        <v>966</v>
      </c>
      <c r="B994" s="31">
        <v>192108.26572899922</v>
      </c>
      <c r="C994" s="31">
        <v>44891.73427100078</v>
      </c>
      <c r="E994" s="31">
        <v>96.646646646646644</v>
      </c>
      <c r="F994" s="31">
        <v>3576000</v>
      </c>
    </row>
    <row r="995" spans="1:6" x14ac:dyDescent="0.35">
      <c r="A995" s="31">
        <v>967</v>
      </c>
      <c r="B995" s="31">
        <v>343868.75793174026</v>
      </c>
      <c r="C995" s="31">
        <v>156131.24206825974</v>
      </c>
      <c r="E995" s="31">
        <v>96.746746746746751</v>
      </c>
      <c r="F995" s="31">
        <v>3590000</v>
      </c>
    </row>
    <row r="996" spans="1:6" x14ac:dyDescent="0.35">
      <c r="A996" s="31">
        <v>968</v>
      </c>
      <c r="B996" s="31">
        <v>1375393.7214652989</v>
      </c>
      <c r="C996" s="31">
        <v>-925393.72146529891</v>
      </c>
      <c r="E996" s="31">
        <v>96.846846846846844</v>
      </c>
      <c r="F996" s="31">
        <v>3594000</v>
      </c>
    </row>
    <row r="997" spans="1:6" x14ac:dyDescent="0.35">
      <c r="A997" s="31">
        <v>969</v>
      </c>
      <c r="B997" s="31">
        <v>1111905.056516266</v>
      </c>
      <c r="C997" s="31">
        <v>-711905.05651626596</v>
      </c>
      <c r="E997" s="31">
        <v>96.946946946946952</v>
      </c>
      <c r="F997" s="31">
        <v>3600000</v>
      </c>
    </row>
    <row r="998" spans="1:6" x14ac:dyDescent="0.35">
      <c r="A998" s="31">
        <v>970</v>
      </c>
      <c r="B998" s="31">
        <v>336247.68350311613</v>
      </c>
      <c r="C998" s="31">
        <v>-306247.68350311613</v>
      </c>
      <c r="E998" s="31">
        <v>97.047047047047045</v>
      </c>
      <c r="F998" s="31">
        <v>3798000</v>
      </c>
    </row>
    <row r="999" spans="1:6" x14ac:dyDescent="0.35">
      <c r="A999" s="31">
        <v>971</v>
      </c>
      <c r="B999" s="31">
        <v>896677.62191282667</v>
      </c>
      <c r="C999" s="31">
        <v>2073322.3780871732</v>
      </c>
      <c r="E999" s="31">
        <v>97.147147147147152</v>
      </c>
      <c r="F999" s="31">
        <v>3800000</v>
      </c>
    </row>
    <row r="1000" spans="1:6" x14ac:dyDescent="0.35">
      <c r="A1000" s="31">
        <v>972</v>
      </c>
      <c r="B1000" s="31">
        <v>245360.27045721884</v>
      </c>
      <c r="C1000" s="31">
        <v>281639.72954278113</v>
      </c>
      <c r="E1000" s="31">
        <v>97.247247247247245</v>
      </c>
      <c r="F1000" s="31">
        <v>3810000</v>
      </c>
    </row>
    <row r="1001" spans="1:6" x14ac:dyDescent="0.35">
      <c r="A1001" s="31">
        <v>973</v>
      </c>
      <c r="B1001" s="31">
        <v>997209.75688498269</v>
      </c>
      <c r="C1001" s="31">
        <v>388790.24311501731</v>
      </c>
      <c r="E1001" s="31">
        <v>97.347347347347352</v>
      </c>
      <c r="F1001" s="31">
        <v>3860000</v>
      </c>
    </row>
    <row r="1002" spans="1:6" x14ac:dyDescent="0.35">
      <c r="A1002" s="31">
        <v>974</v>
      </c>
      <c r="B1002" s="31">
        <v>927635.43518923677</v>
      </c>
      <c r="C1002" s="31">
        <v>438364.56481076323</v>
      </c>
      <c r="E1002" s="31">
        <v>97.447447447447445</v>
      </c>
      <c r="F1002" s="31">
        <v>3930000</v>
      </c>
    </row>
    <row r="1003" spans="1:6" x14ac:dyDescent="0.35">
      <c r="A1003" s="31">
        <v>975</v>
      </c>
      <c r="B1003" s="31">
        <v>706338.2420050517</v>
      </c>
      <c r="C1003" s="31">
        <v>197661.7579949483</v>
      </c>
      <c r="E1003" s="31">
        <v>97.547547547547552</v>
      </c>
      <c r="F1003" s="31">
        <v>3964000</v>
      </c>
    </row>
    <row r="1004" spans="1:6" x14ac:dyDescent="0.35">
      <c r="A1004" s="31">
        <v>976</v>
      </c>
      <c r="B1004" s="31">
        <v>261296.85972414451</v>
      </c>
      <c r="C1004" s="31">
        <v>-132296.85972414451</v>
      </c>
      <c r="E1004" s="31">
        <v>97.647647647647645</v>
      </c>
      <c r="F1004" s="31">
        <v>3984000</v>
      </c>
    </row>
    <row r="1005" spans="1:6" x14ac:dyDescent="0.35">
      <c r="A1005" s="31">
        <v>977</v>
      </c>
      <c r="B1005" s="31">
        <v>-29574.655155786488</v>
      </c>
      <c r="C1005" s="31">
        <v>115574.65515578649</v>
      </c>
      <c r="E1005" s="31">
        <v>97.747747747747752</v>
      </c>
      <c r="F1005" s="31">
        <v>3990000</v>
      </c>
    </row>
    <row r="1006" spans="1:6" x14ac:dyDescent="0.35">
      <c r="A1006" s="31">
        <v>978</v>
      </c>
      <c r="B1006" s="31">
        <v>1506313.4539676455</v>
      </c>
      <c r="C1006" s="31">
        <v>-457313.45396764553</v>
      </c>
      <c r="E1006" s="31">
        <v>97.847847847847845</v>
      </c>
      <c r="F1006" s="31">
        <v>4000000</v>
      </c>
    </row>
    <row r="1007" spans="1:6" x14ac:dyDescent="0.35">
      <c r="A1007" s="31">
        <v>979</v>
      </c>
      <c r="B1007" s="31">
        <v>1285016.26078346</v>
      </c>
      <c r="C1007" s="31">
        <v>-749016.26078345999</v>
      </c>
      <c r="E1007" s="31">
        <v>97.947947947947952</v>
      </c>
      <c r="F1007" s="31">
        <v>4010000</v>
      </c>
    </row>
    <row r="1008" spans="1:6" x14ac:dyDescent="0.35">
      <c r="A1008" s="31">
        <v>980</v>
      </c>
      <c r="B1008" s="31">
        <v>1074491.7569585089</v>
      </c>
      <c r="C1008" s="31">
        <v>381508.24304149114</v>
      </c>
      <c r="E1008" s="31">
        <v>98.048048048048045</v>
      </c>
      <c r="F1008" s="31">
        <v>4051000</v>
      </c>
    </row>
    <row r="1009" spans="1:6" x14ac:dyDescent="0.35">
      <c r="A1009" s="31">
        <v>981</v>
      </c>
      <c r="B1009" s="31">
        <v>1046513.5346265531</v>
      </c>
      <c r="C1009" s="31">
        <v>323486.46537344693</v>
      </c>
      <c r="E1009" s="31">
        <v>98.148148148148152</v>
      </c>
      <c r="F1009" s="31">
        <v>4060000</v>
      </c>
    </row>
    <row r="1010" spans="1:6" x14ac:dyDescent="0.35">
      <c r="A1010" s="31">
        <v>982</v>
      </c>
      <c r="B1010" s="31">
        <v>783024.86967751989</v>
      </c>
      <c r="C1010" s="31">
        <v>-358024.86967751989</v>
      </c>
      <c r="E1010" s="31">
        <v>98.248248248248245</v>
      </c>
      <c r="F1010" s="31">
        <v>4190000</v>
      </c>
    </row>
    <row r="1011" spans="1:6" x14ac:dyDescent="0.35">
      <c r="A1011" s="31">
        <v>983</v>
      </c>
      <c r="B1011" s="31">
        <v>589110.5264242324</v>
      </c>
      <c r="C1011" s="31">
        <v>-344110.5264242324</v>
      </c>
      <c r="E1011" s="31">
        <v>98.348348348348352</v>
      </c>
      <c r="F1011" s="31">
        <v>4268000</v>
      </c>
    </row>
    <row r="1012" spans="1:6" x14ac:dyDescent="0.35">
      <c r="A1012" s="31">
        <v>984</v>
      </c>
      <c r="B1012" s="31">
        <v>367813.3332400471</v>
      </c>
      <c r="C1012" s="31">
        <v>-305813.3332400471</v>
      </c>
      <c r="E1012" s="31">
        <v>98.448448448448445</v>
      </c>
      <c r="F1012" s="31">
        <v>4400000</v>
      </c>
    </row>
    <row r="1013" spans="1:6" x14ac:dyDescent="0.35">
      <c r="A1013" s="31">
        <v>985</v>
      </c>
      <c r="B1013" s="31">
        <v>76941.818360115867</v>
      </c>
      <c r="C1013" s="31">
        <v>-51941.818360115867</v>
      </c>
      <c r="E1013" s="31">
        <v>98.548548548548553</v>
      </c>
      <c r="F1013" s="31">
        <v>4460000</v>
      </c>
    </row>
    <row r="1014" spans="1:6" x14ac:dyDescent="0.35">
      <c r="A1014" s="31">
        <v>986</v>
      </c>
      <c r="B1014" s="31">
        <v>531713.34260428126</v>
      </c>
      <c r="C1014" s="31">
        <v>-513113.34260428126</v>
      </c>
      <c r="E1014" s="31">
        <v>98.648648648648646</v>
      </c>
      <c r="F1014" s="31">
        <v>4590000</v>
      </c>
    </row>
    <row r="1015" spans="1:6" x14ac:dyDescent="0.35">
      <c r="A1015" s="31">
        <v>987</v>
      </c>
      <c r="B1015" s="31">
        <v>74310.334401960601</v>
      </c>
      <c r="C1015" s="31">
        <v>-34310.334401960601</v>
      </c>
      <c r="E1015" s="31">
        <v>98.748748748748753</v>
      </c>
      <c r="F1015" s="31">
        <v>4620000</v>
      </c>
    </row>
    <row r="1016" spans="1:6" x14ac:dyDescent="0.35">
      <c r="A1016" s="31">
        <v>988</v>
      </c>
      <c r="B1016" s="31">
        <v>80602.201742627891</v>
      </c>
      <c r="C1016" s="31">
        <v>1189397.7982573721</v>
      </c>
      <c r="E1016" s="31">
        <v>98.848848848848846</v>
      </c>
      <c r="F1016" s="31">
        <v>4660000</v>
      </c>
    </row>
    <row r="1017" spans="1:6" x14ac:dyDescent="0.35">
      <c r="A1017" s="31">
        <v>989</v>
      </c>
      <c r="B1017" s="31">
        <v>1268791.8279123968</v>
      </c>
      <c r="C1017" s="31">
        <v>-916291.82791239675</v>
      </c>
      <c r="E1017" s="31">
        <v>98.948948948948953</v>
      </c>
      <c r="F1017" s="31">
        <v>5120000</v>
      </c>
    </row>
    <row r="1018" spans="1:6" x14ac:dyDescent="0.35">
      <c r="A1018" s="31">
        <v>990</v>
      </c>
      <c r="B1018" s="31">
        <v>880963.14140582189</v>
      </c>
      <c r="C1018" s="31">
        <v>-865463.14140582189</v>
      </c>
      <c r="E1018" s="31">
        <v>99.049049049049046</v>
      </c>
      <c r="F1018" s="31">
        <v>5268400</v>
      </c>
    </row>
    <row r="1019" spans="1:6" x14ac:dyDescent="0.35">
      <c r="A1019" s="31">
        <v>991</v>
      </c>
      <c r="B1019" s="31">
        <v>983990.071613212</v>
      </c>
      <c r="C1019" s="31">
        <v>1101009.9283867879</v>
      </c>
      <c r="E1019" s="31">
        <v>99.149149149149153</v>
      </c>
      <c r="F1019" s="31">
        <v>5500000</v>
      </c>
    </row>
    <row r="1020" spans="1:6" x14ac:dyDescent="0.35">
      <c r="A1020" s="31">
        <v>992</v>
      </c>
      <c r="B1020" s="31">
        <v>499204.2134799934</v>
      </c>
      <c r="C1020" s="31">
        <v>445795.7865200066</v>
      </c>
      <c r="E1020" s="31">
        <v>99.249249249249246</v>
      </c>
      <c r="F1020" s="31">
        <v>5524000</v>
      </c>
    </row>
    <row r="1021" spans="1:6" x14ac:dyDescent="0.35">
      <c r="A1021" s="31">
        <v>993</v>
      </c>
      <c r="B1021" s="31">
        <v>351962.16401012114</v>
      </c>
      <c r="C1021" s="31">
        <v>18037.835989878862</v>
      </c>
      <c r="E1021" s="31">
        <v>99.349349349349353</v>
      </c>
      <c r="F1021" s="31">
        <v>5708000</v>
      </c>
    </row>
    <row r="1022" spans="1:6" x14ac:dyDescent="0.35">
      <c r="A1022" s="31">
        <v>994</v>
      </c>
      <c r="B1022" s="31">
        <v>1352529.3142672698</v>
      </c>
      <c r="C1022" s="31">
        <v>-544529.3142672698</v>
      </c>
      <c r="E1022" s="31">
        <v>99.449449449449446</v>
      </c>
      <c r="F1022" s="31">
        <v>5860000</v>
      </c>
    </row>
    <row r="1023" spans="1:6" x14ac:dyDescent="0.35">
      <c r="A1023" s="31">
        <v>995</v>
      </c>
      <c r="B1023" s="31">
        <v>1482939.094405558</v>
      </c>
      <c r="C1023" s="31">
        <v>3785460.905594442</v>
      </c>
      <c r="E1023" s="31">
        <v>99.549549549549553</v>
      </c>
      <c r="F1023" s="31">
        <v>6046000</v>
      </c>
    </row>
    <row r="1024" spans="1:6" x14ac:dyDescent="0.35">
      <c r="A1024" s="31">
        <v>996</v>
      </c>
      <c r="B1024" s="31">
        <v>628670.51423092501</v>
      </c>
      <c r="C1024" s="31">
        <v>650329.48576907499</v>
      </c>
      <c r="E1024" s="31">
        <v>99.649649649649646</v>
      </c>
      <c r="F1024" s="31">
        <v>6046000</v>
      </c>
    </row>
    <row r="1025" spans="1:6" x14ac:dyDescent="0.35">
      <c r="A1025" s="31">
        <v>997</v>
      </c>
      <c r="B1025" s="31">
        <v>240841.82772435003</v>
      </c>
      <c r="C1025" s="31">
        <v>38158.172275649966</v>
      </c>
      <c r="E1025" s="31">
        <v>99.749749749749753</v>
      </c>
      <c r="F1025" s="31">
        <v>6085500</v>
      </c>
    </row>
    <row r="1026" spans="1:6" x14ac:dyDescent="0.35">
      <c r="A1026" s="31">
        <v>998</v>
      </c>
      <c r="B1026" s="31">
        <v>-2191.8052248884342</v>
      </c>
      <c r="C1026" s="31">
        <v>615191.80522488849</v>
      </c>
      <c r="E1026" s="31">
        <v>99.849849849849846</v>
      </c>
      <c r="F1026" s="31">
        <v>6480000</v>
      </c>
    </row>
    <row r="1027" spans="1:6" ht="15" thickBot="1" x14ac:dyDescent="0.4">
      <c r="A1027" s="32">
        <v>999</v>
      </c>
      <c r="B1027" s="32">
        <v>-390020.49173146341</v>
      </c>
      <c r="C1027" s="32">
        <v>971020.49173146347</v>
      </c>
      <c r="E1027" s="32">
        <v>99.949949949949954</v>
      </c>
      <c r="F1027" s="32">
        <v>9000000</v>
      </c>
    </row>
  </sheetData>
  <sortState xmlns:xlrd2="http://schemas.microsoft.com/office/spreadsheetml/2017/richdata2" ref="F29:F1027">
    <sortCondition ref="F29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F44F-8BA2-488A-BCA8-EFEDEFD860C3}">
  <dimension ref="A1:I1005"/>
  <sheetViews>
    <sheetView workbookViewId="0">
      <selection activeCell="G29" sqref="G29"/>
    </sheetView>
  </sheetViews>
  <sheetFormatPr defaultColWidth="26.1796875" defaultRowHeight="14.5" x14ac:dyDescent="0.35"/>
  <cols>
    <col min="4" max="4" width="6.26953125" customWidth="1"/>
    <col min="5" max="5" width="16.81640625" bestFit="1" customWidth="1"/>
    <col min="6" max="6" width="12.81640625" customWidth="1"/>
    <col min="7" max="7" width="24.453125" customWidth="1"/>
    <col min="8" max="8" width="31.7265625" customWidth="1"/>
  </cols>
  <sheetData>
    <row r="1" spans="1:9" x14ac:dyDescent="0.35">
      <c r="A1" s="68" t="s">
        <v>1752</v>
      </c>
      <c r="B1" s="69"/>
      <c r="C1" s="69"/>
      <c r="D1" s="69"/>
      <c r="E1" s="69"/>
      <c r="F1" s="69"/>
      <c r="G1" s="70"/>
    </row>
    <row r="2" spans="1:9" x14ac:dyDescent="0.35">
      <c r="A2" s="71"/>
      <c r="B2" s="72"/>
      <c r="C2" s="72"/>
      <c r="D2" s="72"/>
      <c r="E2" s="72"/>
      <c r="F2" s="72"/>
      <c r="G2" s="73"/>
    </row>
    <row r="3" spans="1:9" ht="15" thickBot="1" x14ac:dyDescent="0.4">
      <c r="A3" s="74"/>
      <c r="B3" s="75"/>
      <c r="C3" s="75"/>
      <c r="D3" s="75"/>
      <c r="E3" s="75"/>
      <c r="F3" s="75"/>
      <c r="G3" s="76"/>
    </row>
    <row r="4" spans="1:9" x14ac:dyDescent="0.35">
      <c r="A4" t="s">
        <v>1727</v>
      </c>
    </row>
    <row r="5" spans="1:9" ht="15" thickBot="1" x14ac:dyDescent="0.4"/>
    <row r="6" spans="1:9" x14ac:dyDescent="0.35">
      <c r="A6" s="59" t="s">
        <v>1728</v>
      </c>
      <c r="B6" s="33" t="s">
        <v>1732</v>
      </c>
      <c r="C6" s="60" t="s">
        <v>1729</v>
      </c>
      <c r="E6" s="77" t="s">
        <v>1733</v>
      </c>
      <c r="F6" s="78"/>
    </row>
    <row r="7" spans="1:9" x14ac:dyDescent="0.35">
      <c r="A7" s="61">
        <v>1</v>
      </c>
      <c r="B7" s="31">
        <v>301899.3949268132</v>
      </c>
      <c r="C7" s="62">
        <v>1918100.6050731868</v>
      </c>
      <c r="E7" s="61"/>
      <c r="F7" s="62"/>
      <c r="H7" s="13" t="s">
        <v>1753</v>
      </c>
      <c r="I7" s="13" t="s">
        <v>1754</v>
      </c>
    </row>
    <row r="8" spans="1:9" ht="15" thickBot="1" x14ac:dyDescent="0.4">
      <c r="A8" s="61">
        <v>2</v>
      </c>
      <c r="B8" s="31">
        <v>177559.3733692714</v>
      </c>
      <c r="C8" s="62">
        <v>-39559.373369271401</v>
      </c>
      <c r="E8" s="61" t="s">
        <v>1655</v>
      </c>
      <c r="F8" s="79">
        <v>-1.37973714757849E-10</v>
      </c>
      <c r="G8" s="14" t="s">
        <v>1755</v>
      </c>
      <c r="H8" s="13">
        <v>0.05</v>
      </c>
      <c r="I8" s="13"/>
    </row>
    <row r="9" spans="1:9" x14ac:dyDescent="0.35">
      <c r="A9" s="61">
        <v>3</v>
      </c>
      <c r="B9" s="31">
        <v>-16354.969884015853</v>
      </c>
      <c r="C9" s="62">
        <v>131854.96988401585</v>
      </c>
      <c r="E9" s="61" t="s">
        <v>1656</v>
      </c>
      <c r="F9" s="79">
        <v>29239.101343006463</v>
      </c>
      <c r="H9" s="80" t="s">
        <v>1756</v>
      </c>
      <c r="I9" s="81"/>
    </row>
    <row r="10" spans="1:9" ht="15" thickBot="1" x14ac:dyDescent="0.4">
      <c r="A10" s="61">
        <v>4</v>
      </c>
      <c r="B10" s="31">
        <v>-168337.5708466777</v>
      </c>
      <c r="C10" s="62">
        <v>185337.5708466777</v>
      </c>
      <c r="E10" s="61" t="s">
        <v>1657</v>
      </c>
      <c r="F10" s="79">
        <v>-162318.82187648205</v>
      </c>
      <c r="H10" s="82"/>
      <c r="I10" s="83"/>
    </row>
    <row r="11" spans="1:9" x14ac:dyDescent="0.35">
      <c r="A11" s="61">
        <v>5</v>
      </c>
      <c r="B11" s="31">
        <v>1280931.3450738897</v>
      </c>
      <c r="C11" s="62">
        <v>3119068.6549261101</v>
      </c>
      <c r="E11" s="61" t="s">
        <v>1658</v>
      </c>
      <c r="F11" s="79">
        <v>-672859.10822607018</v>
      </c>
      <c r="G11" s="14" t="s">
        <v>1746</v>
      </c>
    </row>
    <row r="12" spans="1:9" x14ac:dyDescent="0.35">
      <c r="A12" s="61">
        <v>6</v>
      </c>
      <c r="B12" s="31">
        <v>565165.95111592556</v>
      </c>
      <c r="C12" s="62">
        <v>213834.04888407444</v>
      </c>
      <c r="E12" s="61" t="s">
        <v>1659</v>
      </c>
      <c r="F12" s="79">
        <v>924159.1433834628</v>
      </c>
    </row>
    <row r="13" spans="1:9" x14ac:dyDescent="0.35">
      <c r="A13" s="61">
        <v>7</v>
      </c>
      <c r="B13" s="31">
        <v>568740.91446143773</v>
      </c>
      <c r="C13" s="62">
        <v>81259.085538562271</v>
      </c>
      <c r="E13" s="61" t="s">
        <v>1660</v>
      </c>
      <c r="F13" s="79">
        <v>854070122299.25574</v>
      </c>
    </row>
    <row r="14" spans="1:9" x14ac:dyDescent="0.35">
      <c r="A14" s="61">
        <v>8</v>
      </c>
      <c r="B14" s="31">
        <v>541358.06453053991</v>
      </c>
      <c r="C14" s="62">
        <v>-371358.06453053991</v>
      </c>
      <c r="E14" s="61" t="s">
        <v>1661</v>
      </c>
      <c r="F14" s="79">
        <v>10.40573574075218</v>
      </c>
    </row>
    <row r="15" spans="1:9" x14ac:dyDescent="0.35">
      <c r="A15" s="61">
        <v>9</v>
      </c>
      <c r="B15" s="31">
        <v>1399201.6080506849</v>
      </c>
      <c r="C15" s="62">
        <v>-677201.60805068491</v>
      </c>
      <c r="E15" s="61" t="s">
        <v>1662</v>
      </c>
      <c r="F15" s="79">
        <v>2.4684370055456353</v>
      </c>
      <c r="H15" cm="1">
        <f t="array" ref="H15">(F20/6)*(SKEW(C7:C1005^2+(KURT(C7:C1005^2)/4)))</f>
        <v>1897.4658591317209</v>
      </c>
    </row>
    <row r="16" spans="1:9" x14ac:dyDescent="0.35">
      <c r="A16" s="61">
        <v>10</v>
      </c>
      <c r="B16" s="31">
        <v>817458.5782908228</v>
      </c>
      <c r="C16" s="62">
        <v>-803958.5782908228</v>
      </c>
      <c r="E16" s="61" t="s">
        <v>1663</v>
      </c>
      <c r="F16" s="79">
        <v>9794559.3015381042</v>
      </c>
    </row>
    <row r="17" spans="1:8" x14ac:dyDescent="0.35">
      <c r="A17" s="61">
        <v>11</v>
      </c>
      <c r="B17" s="31">
        <v>-15025.762796058931</v>
      </c>
      <c r="C17" s="62">
        <v>988425.7627960589</v>
      </c>
      <c r="E17" s="61" t="s">
        <v>1664</v>
      </c>
      <c r="F17" s="79">
        <v>-1918603.8752158629</v>
      </c>
      <c r="G17" s="14" t="s">
        <v>1757</v>
      </c>
      <c r="H17">
        <f>_xlfn.CHISQ.DIST.RT(H15,2)</f>
        <v>0</v>
      </c>
    </row>
    <row r="18" spans="1:8" x14ac:dyDescent="0.35">
      <c r="A18" s="61">
        <v>12</v>
      </c>
      <c r="B18" s="31">
        <v>1205287.2647973974</v>
      </c>
      <c r="C18" s="62">
        <v>524712.73520260258</v>
      </c>
      <c r="E18" s="61" t="s">
        <v>1665</v>
      </c>
      <c r="F18" s="79">
        <v>7875955.4263222413</v>
      </c>
    </row>
    <row r="19" spans="1:8" x14ac:dyDescent="0.35">
      <c r="A19" s="61">
        <v>13</v>
      </c>
      <c r="B19" s="31">
        <v>962639.35954875906</v>
      </c>
      <c r="C19" s="62">
        <v>-942639.35954875906</v>
      </c>
      <c r="E19" s="61" t="s">
        <v>1666</v>
      </c>
      <c r="F19" s="79">
        <v>-1.3783574104309082E-7</v>
      </c>
      <c r="G19" s="14" t="s">
        <v>1758</v>
      </c>
      <c r="H19">
        <f>_xlfn.CHISQ.INV.RT(H8,2)</f>
        <v>5.9914645471079817</v>
      </c>
    </row>
    <row r="20" spans="1:8" ht="15" thickBot="1" x14ac:dyDescent="0.4">
      <c r="A20" s="61">
        <v>14</v>
      </c>
      <c r="B20" s="31">
        <v>1298669.4730785291</v>
      </c>
      <c r="C20" s="62">
        <v>-234669.47307852912</v>
      </c>
      <c r="E20" s="63" t="s">
        <v>1667</v>
      </c>
      <c r="F20" s="64">
        <v>999</v>
      </c>
    </row>
    <row r="21" spans="1:8" x14ac:dyDescent="0.35">
      <c r="A21" s="61">
        <v>15</v>
      </c>
      <c r="B21" s="31">
        <v>1007797.9581985979</v>
      </c>
      <c r="C21" s="62">
        <v>-619797.95819859789</v>
      </c>
    </row>
    <row r="22" spans="1:8" x14ac:dyDescent="0.35">
      <c r="A22" s="61">
        <v>16</v>
      </c>
      <c r="B22" s="31">
        <v>439274.61371050624</v>
      </c>
      <c r="C22" s="62">
        <v>-414274.61371050624</v>
      </c>
    </row>
    <row r="23" spans="1:8" x14ac:dyDescent="0.35">
      <c r="A23" s="61">
        <v>17</v>
      </c>
      <c r="B23" s="31">
        <v>316448.28728654073</v>
      </c>
      <c r="C23" s="62">
        <v>2257551.7127134595</v>
      </c>
    </row>
    <row r="24" spans="1:8" x14ac:dyDescent="0.35">
      <c r="A24" s="61">
        <v>18</v>
      </c>
      <c r="B24" s="31">
        <v>192108.26572899922</v>
      </c>
      <c r="C24" s="62">
        <v>810891.73427100084</v>
      </c>
    </row>
    <row r="25" spans="1:8" x14ac:dyDescent="0.35">
      <c r="A25" s="61">
        <v>19</v>
      </c>
      <c r="B25" s="31">
        <v>939426.84536443127</v>
      </c>
      <c r="C25" s="62">
        <v>-726426.84536443127</v>
      </c>
    </row>
    <row r="26" spans="1:8" x14ac:dyDescent="0.35">
      <c r="A26" s="61">
        <v>20</v>
      </c>
      <c r="B26" s="31">
        <v>551598.1588578563</v>
      </c>
      <c r="C26" s="62">
        <v>-338598.1588578563</v>
      </c>
    </row>
    <row r="27" spans="1:8" x14ac:dyDescent="0.35">
      <c r="A27" s="61">
        <v>21</v>
      </c>
      <c r="B27" s="31">
        <v>398672.07850783761</v>
      </c>
      <c r="C27" s="62">
        <v>223327.92149216239</v>
      </c>
    </row>
    <row r="28" spans="1:8" x14ac:dyDescent="0.35">
      <c r="A28" s="61">
        <v>22</v>
      </c>
      <c r="B28" s="31">
        <v>865248.66089881677</v>
      </c>
      <c r="C28" s="62">
        <v>3402751.3391011832</v>
      </c>
    </row>
    <row r="29" spans="1:8" x14ac:dyDescent="0.35">
      <c r="A29" s="61">
        <v>23</v>
      </c>
      <c r="B29" s="31">
        <v>-125202.61969447334</v>
      </c>
      <c r="C29" s="62">
        <v>780202.61969447334</v>
      </c>
    </row>
    <row r="30" spans="1:8" x14ac:dyDescent="0.35">
      <c r="A30" s="61">
        <v>24</v>
      </c>
      <c r="B30" s="31">
        <v>528138.37925876922</v>
      </c>
      <c r="C30" s="62">
        <v>51861.620741230785</v>
      </c>
    </row>
    <row r="31" spans="1:8" x14ac:dyDescent="0.35">
      <c r="A31" s="61">
        <v>25</v>
      </c>
      <c r="B31" s="31">
        <v>652478.40081631078</v>
      </c>
      <c r="C31" s="62">
        <v>727521.59918368922</v>
      </c>
    </row>
    <row r="32" spans="1:8" x14ac:dyDescent="0.35">
      <c r="A32" s="61">
        <v>26</v>
      </c>
      <c r="B32" s="31">
        <v>431181.20763212547</v>
      </c>
      <c r="C32" s="62">
        <v>18818.792367874528</v>
      </c>
    </row>
    <row r="33" spans="1:3" x14ac:dyDescent="0.35">
      <c r="A33" s="61">
        <v>27</v>
      </c>
      <c r="B33" s="31">
        <v>109314.25876148287</v>
      </c>
      <c r="C33" s="62">
        <v>-77814.258761482866</v>
      </c>
    </row>
    <row r="34" spans="1:3" x14ac:dyDescent="0.35">
      <c r="A34" s="61">
        <v>28</v>
      </c>
      <c r="B34" s="31">
        <v>372802.92371051572</v>
      </c>
      <c r="C34" s="62">
        <v>-347002.92371051572</v>
      </c>
    </row>
    <row r="35" spans="1:3" x14ac:dyDescent="0.35">
      <c r="A35" s="61">
        <v>29</v>
      </c>
      <c r="B35" s="31">
        <v>639258.71554454044</v>
      </c>
      <c r="C35" s="62">
        <v>-577258.71554454044</v>
      </c>
    </row>
    <row r="36" spans="1:3" x14ac:dyDescent="0.35">
      <c r="A36" s="61">
        <v>30</v>
      </c>
      <c r="B36" s="31">
        <v>321004.35073371103</v>
      </c>
      <c r="C36" s="62">
        <v>-261004.35073371103</v>
      </c>
    </row>
    <row r="37" spans="1:3" x14ac:dyDescent="0.35">
      <c r="A37" s="61">
        <v>31</v>
      </c>
      <c r="B37" s="31">
        <v>154472.8574113216</v>
      </c>
      <c r="C37" s="62">
        <v>-124472.8574113216</v>
      </c>
    </row>
    <row r="38" spans="1:3" x14ac:dyDescent="0.35">
      <c r="A38" s="61">
        <v>32</v>
      </c>
      <c r="B38" s="31">
        <v>-6932.3567176780489</v>
      </c>
      <c r="C38" s="62">
        <v>292932.35671767802</v>
      </c>
    </row>
    <row r="39" spans="1:3" x14ac:dyDescent="0.35">
      <c r="A39" s="61">
        <v>33</v>
      </c>
      <c r="B39" s="31">
        <v>1468775.9297464308</v>
      </c>
      <c r="C39" s="62">
        <v>1091224.0702535692</v>
      </c>
    </row>
    <row r="40" spans="1:3" x14ac:dyDescent="0.35">
      <c r="A40" s="61">
        <v>34</v>
      </c>
      <c r="B40" s="31">
        <v>1205287.2647973974</v>
      </c>
      <c r="C40" s="62">
        <v>-1035287.2647973974</v>
      </c>
    </row>
    <row r="41" spans="1:3" x14ac:dyDescent="0.35">
      <c r="A41" s="61">
        <v>35</v>
      </c>
      <c r="B41" s="31">
        <v>1080947.2432398559</v>
      </c>
      <c r="C41" s="62">
        <v>-965947.24323985586</v>
      </c>
    </row>
    <row r="42" spans="1:3" x14ac:dyDescent="0.35">
      <c r="A42" s="61">
        <v>36</v>
      </c>
      <c r="B42" s="31">
        <v>790075.72835992475</v>
      </c>
      <c r="C42" s="62">
        <v>-732075.72835992475</v>
      </c>
    </row>
    <row r="43" spans="1:3" x14ac:dyDescent="0.35">
      <c r="A43" s="61">
        <v>37</v>
      </c>
      <c r="B43" s="31">
        <v>1352529.3142672698</v>
      </c>
      <c r="C43" s="62">
        <v>-1257529.3142672698</v>
      </c>
    </row>
    <row r="44" spans="1:3" x14ac:dyDescent="0.35">
      <c r="A44" s="61">
        <v>38</v>
      </c>
      <c r="B44" s="31">
        <v>1075820.9640464662</v>
      </c>
      <c r="C44" s="62">
        <v>-503820.96404646616</v>
      </c>
    </row>
    <row r="45" spans="1:3" x14ac:dyDescent="0.35">
      <c r="A45" s="61">
        <v>39</v>
      </c>
      <c r="B45" s="31">
        <v>468208.77948928205</v>
      </c>
      <c r="C45" s="62">
        <v>-457208.77948928205</v>
      </c>
    </row>
    <row r="46" spans="1:3" x14ac:dyDescent="0.35">
      <c r="A46" s="61">
        <v>40</v>
      </c>
      <c r="B46" s="31">
        <v>1385981.9227789142</v>
      </c>
      <c r="C46" s="62">
        <v>1234018.0772210858</v>
      </c>
    </row>
    <row r="47" spans="1:3" x14ac:dyDescent="0.35">
      <c r="A47" s="61">
        <v>41</v>
      </c>
      <c r="B47" s="31">
        <v>525643.58402353479</v>
      </c>
      <c r="C47" s="62">
        <v>2584356.4159764652</v>
      </c>
    </row>
    <row r="48" spans="1:3" x14ac:dyDescent="0.35">
      <c r="A48" s="61">
        <v>42</v>
      </c>
      <c r="B48" s="31">
        <v>423560.13320350123</v>
      </c>
      <c r="C48" s="62">
        <v>19439.866796498769</v>
      </c>
    </row>
    <row r="49" spans="1:3" x14ac:dyDescent="0.35">
      <c r="A49" s="61">
        <v>43</v>
      </c>
      <c r="B49" s="31">
        <v>704276.9737931157</v>
      </c>
      <c r="C49" s="62">
        <v>-652276.9737931157</v>
      </c>
    </row>
    <row r="50" spans="1:3" x14ac:dyDescent="0.35">
      <c r="A50" s="61">
        <v>44</v>
      </c>
      <c r="B50" s="31">
        <v>1279380.0292260121</v>
      </c>
      <c r="C50" s="62">
        <v>-1079380.0292260121</v>
      </c>
    </row>
    <row r="51" spans="1:3" x14ac:dyDescent="0.35">
      <c r="A51" s="61">
        <v>45</v>
      </c>
      <c r="B51" s="31">
        <v>988508.51434608107</v>
      </c>
      <c r="C51" s="62">
        <v>-895008.51434608107</v>
      </c>
    </row>
    <row r="52" spans="1:3" x14ac:dyDescent="0.35">
      <c r="A52" s="61">
        <v>46</v>
      </c>
      <c r="B52" s="31">
        <v>940855.12046100735</v>
      </c>
      <c r="C52" s="62">
        <v>-334855.12046100735</v>
      </c>
    </row>
    <row r="53" spans="1:3" x14ac:dyDescent="0.35">
      <c r="A53" s="61">
        <v>47</v>
      </c>
      <c r="B53" s="31">
        <v>649983.60558107658</v>
      </c>
      <c r="C53" s="62">
        <v>-595083.60558107658</v>
      </c>
    </row>
    <row r="54" spans="1:3" x14ac:dyDescent="0.35">
      <c r="A54" s="61">
        <v>48</v>
      </c>
      <c r="B54" s="31">
        <v>428771.83243389067</v>
      </c>
      <c r="C54" s="62">
        <v>-348771.83243389067</v>
      </c>
    </row>
    <row r="55" spans="1:3" x14ac:dyDescent="0.35">
      <c r="A55" s="61">
        <v>49</v>
      </c>
      <c r="B55" s="31">
        <v>68325.99585821401</v>
      </c>
      <c r="C55" s="62">
        <v>-3325.9958582140098</v>
      </c>
    </row>
    <row r="56" spans="1:3" x14ac:dyDescent="0.35">
      <c r="A56" s="61">
        <v>50</v>
      </c>
      <c r="B56" s="31">
        <v>450470.65148464253</v>
      </c>
      <c r="C56" s="62">
        <v>-396470.65148464253</v>
      </c>
    </row>
    <row r="57" spans="1:3" x14ac:dyDescent="0.35">
      <c r="A57" s="61">
        <v>51</v>
      </c>
      <c r="B57" s="31">
        <v>1362174.0361935282</v>
      </c>
      <c r="C57" s="62">
        <v>-319174.03619352821</v>
      </c>
    </row>
    <row r="58" spans="1:3" x14ac:dyDescent="0.35">
      <c r="A58" s="61">
        <v>52</v>
      </c>
      <c r="B58" s="31">
        <v>974345.34968695359</v>
      </c>
      <c r="C58" s="62">
        <v>-611345.34968695359</v>
      </c>
    </row>
    <row r="59" spans="1:3" x14ac:dyDescent="0.35">
      <c r="A59" s="61">
        <v>53</v>
      </c>
      <c r="B59" s="31">
        <v>978005.7330694655</v>
      </c>
      <c r="C59" s="62">
        <v>-938005.7330694655</v>
      </c>
    </row>
    <row r="60" spans="1:3" x14ac:dyDescent="0.35">
      <c r="A60" s="61">
        <v>54</v>
      </c>
      <c r="B60" s="31">
        <v>485003.42810656462</v>
      </c>
      <c r="C60" s="62">
        <v>139996.57189343538</v>
      </c>
    </row>
    <row r="61" spans="1:3" x14ac:dyDescent="0.35">
      <c r="A61" s="61">
        <v>55</v>
      </c>
      <c r="B61" s="31">
        <v>194131.91322663362</v>
      </c>
      <c r="C61" s="62">
        <v>190868.08677336638</v>
      </c>
    </row>
    <row r="62" spans="1:3" x14ac:dyDescent="0.35">
      <c r="A62" s="61">
        <v>56</v>
      </c>
      <c r="B62" s="31">
        <v>263706.23492237931</v>
      </c>
      <c r="C62" s="62">
        <v>176293.76507762069</v>
      </c>
    </row>
    <row r="63" spans="1:3" x14ac:dyDescent="0.35">
      <c r="A63" s="61">
        <v>57</v>
      </c>
      <c r="B63" s="31">
        <v>1117974.8150970123</v>
      </c>
      <c r="C63" s="62">
        <v>-697974.81509701232</v>
      </c>
    </row>
    <row r="64" spans="1:3" x14ac:dyDescent="0.35">
      <c r="A64" s="61">
        <v>58</v>
      </c>
      <c r="B64" s="31">
        <v>587682.25132765609</v>
      </c>
      <c r="C64" s="62">
        <v>-273682.25132765609</v>
      </c>
    </row>
    <row r="65" spans="1:3" x14ac:dyDescent="0.35">
      <c r="A65" s="61">
        <v>59</v>
      </c>
      <c r="B65" s="31">
        <v>386022.60898228642</v>
      </c>
      <c r="C65" s="62">
        <v>2793977.3910177136</v>
      </c>
    </row>
    <row r="66" spans="1:3" x14ac:dyDescent="0.35">
      <c r="A66" s="61">
        <v>60</v>
      </c>
      <c r="B66" s="31">
        <v>122533.94403325353</v>
      </c>
      <c r="C66" s="62">
        <v>1077466.0559667465</v>
      </c>
    </row>
    <row r="67" spans="1:3" x14ac:dyDescent="0.35">
      <c r="A67" s="61">
        <v>61</v>
      </c>
      <c r="B67" s="31">
        <v>650454.75331867638</v>
      </c>
      <c r="C67" s="62">
        <v>-623454.75331867638</v>
      </c>
    </row>
    <row r="68" spans="1:3" x14ac:dyDescent="0.35">
      <c r="A68" s="61">
        <v>62</v>
      </c>
      <c r="B68" s="31">
        <v>456540.41006538883</v>
      </c>
      <c r="C68" s="62">
        <v>-434940.41006538883</v>
      </c>
    </row>
    <row r="69" spans="1:3" x14ac:dyDescent="0.35">
      <c r="A69" s="61">
        <v>63</v>
      </c>
      <c r="B69" s="31">
        <v>68711.723558814163</v>
      </c>
      <c r="C69" s="62">
        <v>-56511.723558814163</v>
      </c>
    </row>
    <row r="70" spans="1:3" x14ac:dyDescent="0.35">
      <c r="A70" s="61">
        <v>64</v>
      </c>
      <c r="B70" s="31">
        <v>456540.41006538883</v>
      </c>
      <c r="C70" s="62">
        <v>-423540.41006538883</v>
      </c>
    </row>
    <row r="71" spans="1:3" x14ac:dyDescent="0.35">
      <c r="A71" s="61">
        <v>65</v>
      </c>
      <c r="B71" s="31">
        <v>165668.89518545789</v>
      </c>
      <c r="C71" s="62">
        <v>-146668.89518545789</v>
      </c>
    </row>
    <row r="72" spans="1:3" x14ac:dyDescent="0.35">
      <c r="A72" s="61">
        <v>66</v>
      </c>
      <c r="B72" s="31">
        <v>-28245.448067829595</v>
      </c>
      <c r="C72" s="62">
        <v>41245.448067829595</v>
      </c>
    </row>
    <row r="73" spans="1:3" x14ac:dyDescent="0.35">
      <c r="A73" s="61">
        <v>67</v>
      </c>
      <c r="B73" s="31">
        <v>1096661.7237468609</v>
      </c>
      <c r="C73" s="62">
        <v>-681661.72374686087</v>
      </c>
    </row>
    <row r="74" spans="1:3" x14ac:dyDescent="0.35">
      <c r="A74" s="61">
        <v>68</v>
      </c>
      <c r="B74" s="31">
        <v>635820.44092194922</v>
      </c>
      <c r="C74" s="62">
        <v>-17820.440921949223</v>
      </c>
    </row>
    <row r="75" spans="1:3" x14ac:dyDescent="0.35">
      <c r="A75" s="61">
        <v>69</v>
      </c>
      <c r="B75" s="31">
        <v>335304.20411575923</v>
      </c>
      <c r="C75" s="62">
        <v>-75304.204115759232</v>
      </c>
    </row>
    <row r="76" spans="1:3" x14ac:dyDescent="0.35">
      <c r="A76" s="61">
        <v>70</v>
      </c>
      <c r="B76" s="31">
        <v>1295094.5097330171</v>
      </c>
      <c r="C76" s="62">
        <v>-639094.50973301707</v>
      </c>
    </row>
    <row r="77" spans="1:3" x14ac:dyDescent="0.35">
      <c r="A77" s="61">
        <v>71</v>
      </c>
      <c r="B77" s="31">
        <v>255004.99238347742</v>
      </c>
      <c r="C77" s="62">
        <v>111795.00761652258</v>
      </c>
    </row>
    <row r="78" spans="1:3" x14ac:dyDescent="0.35">
      <c r="A78" s="61">
        <v>72</v>
      </c>
      <c r="B78" s="31">
        <v>357088.44320351095</v>
      </c>
      <c r="C78" s="62">
        <v>-337088.44320351095</v>
      </c>
    </row>
    <row r="79" spans="1:3" x14ac:dyDescent="0.35">
      <c r="A79" s="61">
        <v>73</v>
      </c>
      <c r="B79" s="31">
        <v>93599.778254477773</v>
      </c>
      <c r="C79" s="62">
        <v>-81599.778254477773</v>
      </c>
    </row>
    <row r="80" spans="1:3" x14ac:dyDescent="0.35">
      <c r="A80" s="61">
        <v>74</v>
      </c>
      <c r="B80" s="31">
        <v>681412.56659508648</v>
      </c>
      <c r="C80" s="62">
        <v>-652912.56659508648</v>
      </c>
    </row>
    <row r="81" spans="1:3" x14ac:dyDescent="0.35">
      <c r="A81" s="61">
        <v>75</v>
      </c>
      <c r="B81" s="31">
        <v>1119526.13094489</v>
      </c>
      <c r="C81" s="62">
        <v>-119526.13094488997</v>
      </c>
    </row>
    <row r="82" spans="1:3" x14ac:dyDescent="0.35">
      <c r="A82" s="61">
        <v>76</v>
      </c>
      <c r="B82" s="31">
        <v>1463649.6505530407</v>
      </c>
      <c r="C82" s="62">
        <v>2346350.3494469593</v>
      </c>
    </row>
    <row r="83" spans="1:3" x14ac:dyDescent="0.35">
      <c r="A83" s="61">
        <v>77</v>
      </c>
      <c r="B83" s="31">
        <v>1075820.9640464662</v>
      </c>
      <c r="C83" s="62">
        <v>1314179.0359535338</v>
      </c>
    </row>
    <row r="84" spans="1:3" x14ac:dyDescent="0.35">
      <c r="A84" s="61">
        <v>78</v>
      </c>
      <c r="B84" s="31">
        <v>1517509.4917417816</v>
      </c>
      <c r="C84" s="62">
        <v>191490.50825821841</v>
      </c>
    </row>
    <row r="85" spans="1:3" x14ac:dyDescent="0.35">
      <c r="A85" s="61">
        <v>79</v>
      </c>
      <c r="B85" s="31">
        <v>866192.14028617356</v>
      </c>
      <c r="C85" s="62">
        <v>-343192.14028617356</v>
      </c>
    </row>
    <row r="86" spans="1:3" x14ac:dyDescent="0.35">
      <c r="A86" s="61">
        <v>80</v>
      </c>
      <c r="B86" s="31">
        <v>1155040.00766847</v>
      </c>
      <c r="C86" s="62">
        <v>-679040.00766847003</v>
      </c>
    </row>
    <row r="87" spans="1:3" x14ac:dyDescent="0.35">
      <c r="A87" s="61">
        <v>81</v>
      </c>
      <c r="B87" s="31">
        <v>961125.66441518301</v>
      </c>
      <c r="C87" s="62">
        <v>-920625.66441518301</v>
      </c>
    </row>
    <row r="88" spans="1:3" x14ac:dyDescent="0.35">
      <c r="A88" s="61">
        <v>82</v>
      </c>
      <c r="B88" s="31">
        <v>459644.22567330115</v>
      </c>
      <c r="C88" s="62">
        <v>2174355.7743266989</v>
      </c>
    </row>
    <row r="89" spans="1:3" x14ac:dyDescent="0.35">
      <c r="A89" s="61">
        <v>83</v>
      </c>
      <c r="B89" s="31">
        <v>255004.99238347742</v>
      </c>
      <c r="C89" s="62">
        <v>-222004.99238347742</v>
      </c>
    </row>
    <row r="90" spans="1:3" x14ac:dyDescent="0.35">
      <c r="A90" s="61">
        <v>84</v>
      </c>
      <c r="B90" s="31">
        <v>342317.44208386261</v>
      </c>
      <c r="C90" s="62">
        <v>200682.55791613739</v>
      </c>
    </row>
    <row r="91" spans="1:3" x14ac:dyDescent="0.35">
      <c r="A91" s="61">
        <v>85</v>
      </c>
      <c r="B91" s="31">
        <v>581960.59973320831</v>
      </c>
      <c r="C91" s="62">
        <v>-505960.59973320831</v>
      </c>
    </row>
    <row r="92" spans="1:3" x14ac:dyDescent="0.35">
      <c r="A92" s="61">
        <v>86</v>
      </c>
      <c r="B92" s="31">
        <v>1396136.5970692311</v>
      </c>
      <c r="C92" s="62">
        <v>2587863.4029307691</v>
      </c>
    </row>
    <row r="93" spans="1:3" x14ac:dyDescent="0.35">
      <c r="A93" s="61">
        <v>87</v>
      </c>
      <c r="B93" s="31">
        <v>1271796.5755116893</v>
      </c>
      <c r="C93" s="62">
        <v>2692203.4244883107</v>
      </c>
    </row>
    <row r="94" spans="1:3" x14ac:dyDescent="0.35">
      <c r="A94" s="61">
        <v>88</v>
      </c>
      <c r="B94" s="31">
        <v>887032.89998656849</v>
      </c>
      <c r="C94" s="62">
        <v>-837032.89998656849</v>
      </c>
    </row>
    <row r="95" spans="1:3" x14ac:dyDescent="0.35">
      <c r="A95" s="61">
        <v>89</v>
      </c>
      <c r="B95" s="31">
        <v>846392.74406959815</v>
      </c>
      <c r="C95" s="62">
        <v>-807392.74406959815</v>
      </c>
    </row>
    <row r="96" spans="1:3" x14ac:dyDescent="0.35">
      <c r="A96" s="61">
        <v>90</v>
      </c>
      <c r="B96" s="31">
        <v>416410.20651247713</v>
      </c>
      <c r="C96" s="62">
        <v>-296410.20651247713</v>
      </c>
    </row>
    <row r="97" spans="1:3" x14ac:dyDescent="0.35">
      <c r="A97" s="61">
        <v>91</v>
      </c>
      <c r="B97" s="31">
        <v>629613.99361828179</v>
      </c>
      <c r="C97" s="62">
        <v>-82613.993618281791</v>
      </c>
    </row>
    <row r="98" spans="1:3" x14ac:dyDescent="0.35">
      <c r="A98" s="61">
        <v>92</v>
      </c>
      <c r="B98" s="31">
        <v>990059.83019395848</v>
      </c>
      <c r="C98" s="62">
        <v>-976059.83019395848</v>
      </c>
    </row>
    <row r="99" spans="1:3" x14ac:dyDescent="0.35">
      <c r="A99" s="61">
        <v>93</v>
      </c>
      <c r="B99" s="31">
        <v>796145.48694067122</v>
      </c>
      <c r="C99" s="62">
        <v>-782145.48694067122</v>
      </c>
    </row>
    <row r="100" spans="1:3" x14ac:dyDescent="0.35">
      <c r="A100" s="61">
        <v>94</v>
      </c>
      <c r="B100" s="31">
        <v>815434.93079318805</v>
      </c>
      <c r="C100" s="62">
        <v>-75434.930793188047</v>
      </c>
    </row>
    <row r="101" spans="1:3" x14ac:dyDescent="0.35">
      <c r="A101" s="61">
        <v>95</v>
      </c>
      <c r="B101" s="31">
        <v>80380.092982707109</v>
      </c>
      <c r="C101" s="62">
        <v>31619.907017292891</v>
      </c>
    </row>
    <row r="102" spans="1:3" x14ac:dyDescent="0.35">
      <c r="A102" s="61">
        <v>96</v>
      </c>
      <c r="B102" s="31">
        <v>190556.94988112152</v>
      </c>
      <c r="C102" s="62">
        <v>-143556.94988112152</v>
      </c>
    </row>
    <row r="103" spans="1:3" x14ac:dyDescent="0.35">
      <c r="A103" s="61">
        <v>97</v>
      </c>
      <c r="B103" s="31">
        <v>-3357.3933721659705</v>
      </c>
      <c r="C103" s="62">
        <v>28357.393372165971</v>
      </c>
    </row>
    <row r="104" spans="1:3" x14ac:dyDescent="0.35">
      <c r="A104" s="61">
        <v>98</v>
      </c>
      <c r="B104" s="31">
        <v>794594.17109279358</v>
      </c>
      <c r="C104" s="62">
        <v>-759594.17109279358</v>
      </c>
    </row>
    <row r="105" spans="1:3" x14ac:dyDescent="0.35">
      <c r="A105" s="61">
        <v>99</v>
      </c>
      <c r="B105" s="31">
        <v>670254.14953525166</v>
      </c>
      <c r="C105" s="62">
        <v>-660254.14953525166</v>
      </c>
    </row>
    <row r="106" spans="1:3" x14ac:dyDescent="0.35">
      <c r="A106" s="61">
        <v>100</v>
      </c>
      <c r="B106" s="31">
        <v>704276.9737931157</v>
      </c>
      <c r="C106" s="62">
        <v>-642276.9737931157</v>
      </c>
    </row>
    <row r="107" spans="1:3" x14ac:dyDescent="0.35">
      <c r="A107" s="61">
        <v>101</v>
      </c>
      <c r="B107" s="31">
        <v>676894.12386221765</v>
      </c>
      <c r="C107" s="62">
        <v>-611894.12386221765</v>
      </c>
    </row>
    <row r="108" spans="1:3" x14ac:dyDescent="0.35">
      <c r="A108" s="61">
        <v>102</v>
      </c>
      <c r="B108" s="31">
        <v>205327.95100076956</v>
      </c>
      <c r="C108" s="62">
        <v>-151327.95100076956</v>
      </c>
    </row>
    <row r="109" spans="1:3" x14ac:dyDescent="0.35">
      <c r="A109" s="61">
        <v>103</v>
      </c>
      <c r="B109" s="31">
        <v>1068807.7260783629</v>
      </c>
      <c r="C109" s="62">
        <v>-525307.7260783629</v>
      </c>
    </row>
    <row r="110" spans="1:3" x14ac:dyDescent="0.35">
      <c r="A110" s="61">
        <v>104</v>
      </c>
      <c r="B110" s="31">
        <v>680979.03957178793</v>
      </c>
      <c r="C110" s="62">
        <v>-326979.03957178793</v>
      </c>
    </row>
    <row r="111" spans="1:3" x14ac:dyDescent="0.35">
      <c r="A111" s="61">
        <v>105</v>
      </c>
      <c r="B111" s="31">
        <v>941326.26819860761</v>
      </c>
      <c r="C111" s="62">
        <v>578673.73180139239</v>
      </c>
    </row>
    <row r="112" spans="1:3" x14ac:dyDescent="0.35">
      <c r="A112" s="61">
        <v>106</v>
      </c>
      <c r="B112" s="31">
        <v>622686.17568717815</v>
      </c>
      <c r="C112" s="62">
        <v>-152686.17568717815</v>
      </c>
    </row>
    <row r="113" spans="1:3" x14ac:dyDescent="0.35">
      <c r="A113" s="61">
        <v>107</v>
      </c>
      <c r="B113" s="31">
        <v>2071261.8351102248</v>
      </c>
      <c r="C113" s="62">
        <v>1726738.1648897752</v>
      </c>
    </row>
    <row r="114" spans="1:3" x14ac:dyDescent="0.35">
      <c r="A114" s="61">
        <v>108</v>
      </c>
      <c r="B114" s="31">
        <v>1780390.3202302938</v>
      </c>
      <c r="C114" s="62">
        <v>1813609.6797697062</v>
      </c>
    </row>
    <row r="115" spans="1:3" x14ac:dyDescent="0.35">
      <c r="A115" s="61">
        <v>109</v>
      </c>
      <c r="B115" s="31">
        <v>1656050.2986727522</v>
      </c>
      <c r="C115" s="62">
        <v>873949.70132724778</v>
      </c>
    </row>
    <row r="116" spans="1:3" x14ac:dyDescent="0.35">
      <c r="A116" s="61">
        <v>110</v>
      </c>
      <c r="B116" s="31">
        <v>892631.51082971483</v>
      </c>
      <c r="C116" s="62">
        <v>-839631.51082971483</v>
      </c>
    </row>
    <row r="117" spans="1:3" x14ac:dyDescent="0.35">
      <c r="A117" s="61">
        <v>111</v>
      </c>
      <c r="B117" s="31">
        <v>505273.97206073994</v>
      </c>
      <c r="C117" s="62">
        <v>-292273.97206073994</v>
      </c>
    </row>
    <row r="118" spans="1:3" x14ac:dyDescent="0.35">
      <c r="A118" s="61">
        <v>112</v>
      </c>
      <c r="B118" s="31">
        <v>241785.30711170676</v>
      </c>
      <c r="C118" s="62">
        <v>-39785.307111706759</v>
      </c>
    </row>
    <row r="119" spans="1:3" x14ac:dyDescent="0.35">
      <c r="A119" s="61">
        <v>113</v>
      </c>
      <c r="B119" s="31">
        <v>192108.26572899922</v>
      </c>
      <c r="C119" s="62">
        <v>-16608.26572899922</v>
      </c>
    </row>
    <row r="120" spans="1:3" x14ac:dyDescent="0.35">
      <c r="A120" s="61">
        <v>114</v>
      </c>
      <c r="B120" s="31">
        <v>-168337.5708466777</v>
      </c>
      <c r="C120" s="62">
        <v>176837.5708466777</v>
      </c>
    </row>
    <row r="121" spans="1:3" x14ac:dyDescent="0.35">
      <c r="A121" s="61">
        <v>115</v>
      </c>
      <c r="B121" s="31">
        <v>264649.71430973604</v>
      </c>
      <c r="C121" s="62">
        <v>175350.28569026396</v>
      </c>
    </row>
    <row r="122" spans="1:3" x14ac:dyDescent="0.35">
      <c r="A122" s="61">
        <v>116</v>
      </c>
      <c r="B122" s="31">
        <v>893102.65856731473</v>
      </c>
      <c r="C122" s="62">
        <v>-873102.65856731473</v>
      </c>
    </row>
    <row r="123" spans="1:3" x14ac:dyDescent="0.35">
      <c r="A123" s="61">
        <v>117</v>
      </c>
      <c r="B123" s="31">
        <v>435699.65036499425</v>
      </c>
      <c r="C123" s="62">
        <v>-415699.65036499425</v>
      </c>
    </row>
    <row r="124" spans="1:3" x14ac:dyDescent="0.35">
      <c r="A124" s="61">
        <v>118</v>
      </c>
      <c r="B124" s="31">
        <v>565165.95111592556</v>
      </c>
      <c r="C124" s="62">
        <v>61834.048884074437</v>
      </c>
    </row>
    <row r="125" spans="1:3" x14ac:dyDescent="0.35">
      <c r="A125" s="61">
        <v>119</v>
      </c>
      <c r="B125" s="31">
        <v>67160.407710936459</v>
      </c>
      <c r="C125" s="62">
        <v>-39660.407710936459</v>
      </c>
    </row>
    <row r="126" spans="1:3" x14ac:dyDescent="0.35">
      <c r="A126" s="61">
        <v>120</v>
      </c>
      <c r="B126" s="31">
        <v>437250.96621287195</v>
      </c>
      <c r="C126" s="62">
        <v>-322250.96621287195</v>
      </c>
    </row>
    <row r="127" spans="1:3" x14ac:dyDescent="0.35">
      <c r="A127" s="61">
        <v>121</v>
      </c>
      <c r="B127" s="31">
        <v>243336.62295958446</v>
      </c>
      <c r="C127" s="62">
        <v>-163336.62295958446</v>
      </c>
    </row>
    <row r="128" spans="1:3" x14ac:dyDescent="0.35">
      <c r="A128" s="61">
        <v>122</v>
      </c>
      <c r="B128" s="31">
        <v>683572.90281564149</v>
      </c>
      <c r="C128" s="62">
        <v>-493572.90281564149</v>
      </c>
    </row>
    <row r="129" spans="1:3" x14ac:dyDescent="0.35">
      <c r="A129" s="61">
        <v>123</v>
      </c>
      <c r="B129" s="31">
        <v>295744.21630906698</v>
      </c>
      <c r="C129" s="62">
        <v>-105744.21630906698</v>
      </c>
    </row>
    <row r="130" spans="1:3" x14ac:dyDescent="0.35">
      <c r="A130" s="61">
        <v>124</v>
      </c>
      <c r="B130" s="31">
        <v>456540.41006538883</v>
      </c>
      <c r="C130" s="62">
        <v>-401540.41006538883</v>
      </c>
    </row>
    <row r="131" spans="1:3" x14ac:dyDescent="0.35">
      <c r="A131" s="61">
        <v>125</v>
      </c>
      <c r="B131" s="31">
        <v>165668.89518545789</v>
      </c>
      <c r="C131" s="62">
        <v>-120668.89518545789</v>
      </c>
    </row>
    <row r="132" spans="1:3" x14ac:dyDescent="0.35">
      <c r="A132" s="61">
        <v>126</v>
      </c>
      <c r="B132" s="31">
        <v>1643400.829147201</v>
      </c>
      <c r="C132" s="62">
        <v>1150599.170852799</v>
      </c>
    </row>
    <row r="133" spans="1:3" x14ac:dyDescent="0.35">
      <c r="A133" s="61">
        <v>127</v>
      </c>
      <c r="B133" s="31">
        <v>1808381.0066217128</v>
      </c>
      <c r="C133" s="62">
        <v>-1408381.0066217128</v>
      </c>
    </row>
    <row r="134" spans="1:3" x14ac:dyDescent="0.35">
      <c r="A134" s="61">
        <v>128</v>
      </c>
      <c r="B134" s="31">
        <v>1447935.1700460357</v>
      </c>
      <c r="C134" s="62">
        <v>-827935.17004603567</v>
      </c>
    </row>
    <row r="135" spans="1:3" x14ac:dyDescent="0.35">
      <c r="A135" s="61">
        <v>129</v>
      </c>
      <c r="B135" s="31">
        <v>1129680.8052352068</v>
      </c>
      <c r="C135" s="62">
        <v>1400319.1947647932</v>
      </c>
    </row>
    <row r="136" spans="1:3" x14ac:dyDescent="0.35">
      <c r="A136" s="61">
        <v>130</v>
      </c>
      <c r="B136" s="31">
        <v>514918.69398699858</v>
      </c>
      <c r="C136" s="62">
        <v>-454918.69398699858</v>
      </c>
    </row>
    <row r="137" spans="1:3" x14ac:dyDescent="0.35">
      <c r="A137" s="61">
        <v>131</v>
      </c>
      <c r="B137" s="31">
        <v>1263665.5487190071</v>
      </c>
      <c r="C137" s="62">
        <v>-1223665.5487190071</v>
      </c>
    </row>
    <row r="138" spans="1:3" x14ac:dyDescent="0.35">
      <c r="A138" s="61">
        <v>132</v>
      </c>
      <c r="B138" s="31">
        <v>580880.43162293069</v>
      </c>
      <c r="C138" s="62">
        <v>-469880.43162293069</v>
      </c>
    </row>
    <row r="139" spans="1:3" x14ac:dyDescent="0.35">
      <c r="A139" s="61">
        <v>133</v>
      </c>
      <c r="B139" s="31">
        <v>938831.47296337306</v>
      </c>
      <c r="C139" s="62">
        <v>-477831.47296337306</v>
      </c>
    </row>
    <row r="140" spans="1:3" x14ac:dyDescent="0.35">
      <c r="A140" s="61">
        <v>134</v>
      </c>
      <c r="B140" s="31">
        <v>137900.3175539597</v>
      </c>
      <c r="C140" s="62">
        <v>-112900.3175539597</v>
      </c>
    </row>
    <row r="141" spans="1:3" x14ac:dyDescent="0.35">
      <c r="A141" s="61">
        <v>135</v>
      </c>
      <c r="B141" s="31">
        <v>-152971.19732597153</v>
      </c>
      <c r="C141" s="62">
        <v>192971.19732597153</v>
      </c>
    </row>
    <row r="142" spans="1:3" x14ac:dyDescent="0.35">
      <c r="A142" s="61">
        <v>136</v>
      </c>
      <c r="B142" s="31">
        <v>1032213.6812445048</v>
      </c>
      <c r="C142" s="62">
        <v>436786.31875549525</v>
      </c>
    </row>
    <row r="143" spans="1:3" x14ac:dyDescent="0.35">
      <c r="A143" s="61">
        <v>137</v>
      </c>
      <c r="B143" s="31">
        <v>186981.98653560944</v>
      </c>
      <c r="C143" s="62">
        <v>1636018.0134643905</v>
      </c>
    </row>
    <row r="144" spans="1:3" x14ac:dyDescent="0.35">
      <c r="A144" s="61">
        <v>138</v>
      </c>
      <c r="B144" s="31">
        <v>1192067.5795256267</v>
      </c>
      <c r="C144" s="62">
        <v>-947067.57952562673</v>
      </c>
    </row>
    <row r="145" spans="1:3" x14ac:dyDescent="0.35">
      <c r="A145" s="61">
        <v>139</v>
      </c>
      <c r="B145" s="31">
        <v>538863.26929530548</v>
      </c>
      <c r="C145" s="62">
        <v>-471863.26929530548</v>
      </c>
    </row>
    <row r="146" spans="1:3" x14ac:dyDescent="0.35">
      <c r="A146" s="61">
        <v>140</v>
      </c>
      <c r="B146" s="31">
        <v>578385.63638769614</v>
      </c>
      <c r="C146" s="62">
        <v>-431785.63638769614</v>
      </c>
    </row>
    <row r="147" spans="1:3" x14ac:dyDescent="0.35">
      <c r="A147" s="61">
        <v>141</v>
      </c>
      <c r="B147" s="31">
        <v>330649.07265996962</v>
      </c>
      <c r="C147" s="62">
        <v>-314449.07265996962</v>
      </c>
    </row>
    <row r="148" spans="1:3" x14ac:dyDescent="0.35">
      <c r="A148" s="61">
        <v>142</v>
      </c>
      <c r="B148" s="31">
        <v>1639825.8658016887</v>
      </c>
      <c r="C148" s="62">
        <v>-957825.86580168875</v>
      </c>
    </row>
    <row r="149" spans="1:3" x14ac:dyDescent="0.35">
      <c r="A149" s="61">
        <v>143</v>
      </c>
      <c r="B149" s="31">
        <v>629613.99361828179</v>
      </c>
      <c r="C149" s="62">
        <v>-559613.99361828179</v>
      </c>
    </row>
    <row r="150" spans="1:3" x14ac:dyDescent="0.35">
      <c r="A150" s="61">
        <v>144</v>
      </c>
      <c r="B150" s="31">
        <v>1211357.023378144</v>
      </c>
      <c r="C150" s="62">
        <v>-911357.02337814402</v>
      </c>
    </row>
    <row r="151" spans="1:3" x14ac:dyDescent="0.35">
      <c r="A151" s="61">
        <v>145</v>
      </c>
      <c r="B151" s="31">
        <v>1100236.6870923729</v>
      </c>
      <c r="C151" s="62">
        <v>-792236.68709237291</v>
      </c>
    </row>
    <row r="152" spans="1:3" x14ac:dyDescent="0.35">
      <c r="A152" s="61">
        <v>146</v>
      </c>
      <c r="B152" s="31">
        <v>955999.38522179308</v>
      </c>
      <c r="C152" s="62">
        <v>-425999.38522179308</v>
      </c>
    </row>
    <row r="153" spans="1:3" x14ac:dyDescent="0.35">
      <c r="A153" s="61">
        <v>147</v>
      </c>
      <c r="B153" s="31">
        <v>637235.06804690568</v>
      </c>
      <c r="C153" s="62">
        <v>-217235.06804690568</v>
      </c>
    </row>
    <row r="154" spans="1:3" x14ac:dyDescent="0.35">
      <c r="A154" s="61">
        <v>148</v>
      </c>
      <c r="B154" s="31">
        <v>346363.55316697474</v>
      </c>
      <c r="C154" s="62">
        <v>-316363.55316697474</v>
      </c>
    </row>
    <row r="155" spans="1:3" x14ac:dyDescent="0.35">
      <c r="A155" s="61">
        <v>149</v>
      </c>
      <c r="B155" s="31">
        <v>165668.89518545789</v>
      </c>
      <c r="C155" s="62">
        <v>-130668.89518545789</v>
      </c>
    </row>
    <row r="156" spans="1:3" x14ac:dyDescent="0.35">
      <c r="A156" s="61">
        <v>150</v>
      </c>
      <c r="B156" s="31">
        <v>1075820.9640464662</v>
      </c>
      <c r="C156" s="62">
        <v>59179.035953533836</v>
      </c>
    </row>
    <row r="157" spans="1:3" x14ac:dyDescent="0.35">
      <c r="A157" s="61">
        <v>151</v>
      </c>
      <c r="B157" s="31">
        <v>701211.96281166165</v>
      </c>
      <c r="C157" s="62">
        <v>-241211.96281166165</v>
      </c>
    </row>
    <row r="158" spans="1:3" x14ac:dyDescent="0.35">
      <c r="A158" s="61">
        <v>152</v>
      </c>
      <c r="B158" s="31">
        <v>1365748.9995390405</v>
      </c>
      <c r="C158" s="62">
        <v>578251.00046095951</v>
      </c>
    </row>
    <row r="159" spans="1:3" x14ac:dyDescent="0.35">
      <c r="A159" s="61">
        <v>153</v>
      </c>
      <c r="B159" s="31">
        <v>292640.40070115478</v>
      </c>
      <c r="C159" s="62">
        <v>-7640.4007011547801</v>
      </c>
    </row>
    <row r="160" spans="1:3" x14ac:dyDescent="0.35">
      <c r="A160" s="61">
        <v>154</v>
      </c>
      <c r="B160" s="31">
        <v>195683.22907451127</v>
      </c>
      <c r="C160" s="62">
        <v>89316.77092548873</v>
      </c>
    </row>
    <row r="161" spans="1:3" x14ac:dyDescent="0.35">
      <c r="A161" s="61">
        <v>155</v>
      </c>
      <c r="B161" s="31">
        <v>1278436.5498386552</v>
      </c>
      <c r="C161" s="62">
        <v>128063.45016134484</v>
      </c>
    </row>
    <row r="162" spans="1:3" x14ac:dyDescent="0.35">
      <c r="A162" s="61">
        <v>156</v>
      </c>
      <c r="B162" s="31">
        <v>1208862.2281429097</v>
      </c>
      <c r="C162" s="62">
        <v>926137.77185709029</v>
      </c>
    </row>
    <row r="163" spans="1:3" x14ac:dyDescent="0.35">
      <c r="A163" s="61">
        <v>157</v>
      </c>
      <c r="B163" s="31">
        <v>877388.17806030985</v>
      </c>
      <c r="C163" s="62">
        <v>2620611.82193969</v>
      </c>
    </row>
    <row r="164" spans="1:3" x14ac:dyDescent="0.35">
      <c r="A164" s="61">
        <v>158</v>
      </c>
      <c r="B164" s="31">
        <v>1341333.2764931337</v>
      </c>
      <c r="C164" s="62">
        <v>-1278333.2764931337</v>
      </c>
    </row>
    <row r="165" spans="1:3" x14ac:dyDescent="0.35">
      <c r="A165" s="61">
        <v>159</v>
      </c>
      <c r="B165" s="31">
        <v>1147418.9332398463</v>
      </c>
      <c r="C165" s="62">
        <v>-1099418.9332398463</v>
      </c>
    </row>
    <row r="166" spans="1:3" x14ac:dyDescent="0.35">
      <c r="A166" s="61">
        <v>160</v>
      </c>
      <c r="B166" s="31">
        <v>771866.45261768508</v>
      </c>
      <c r="C166" s="62">
        <v>-741866.45261768508</v>
      </c>
    </row>
    <row r="167" spans="1:3" x14ac:dyDescent="0.35">
      <c r="A167" s="61">
        <v>161</v>
      </c>
      <c r="B167" s="31">
        <v>1081890.7226272125</v>
      </c>
      <c r="C167" s="62">
        <v>-1061390.7226272125</v>
      </c>
    </row>
    <row r="168" spans="1:3" x14ac:dyDescent="0.35">
      <c r="A168" s="61">
        <v>162</v>
      </c>
      <c r="B168" s="31">
        <v>509792.41479360877</v>
      </c>
      <c r="C168" s="62">
        <v>-470292.41479360877</v>
      </c>
    </row>
    <row r="169" spans="1:3" x14ac:dyDescent="0.35">
      <c r="A169" s="61">
        <v>163</v>
      </c>
      <c r="B169" s="31">
        <v>540277.89642026194</v>
      </c>
      <c r="C169" s="62">
        <v>-500277.89642026194</v>
      </c>
    </row>
    <row r="170" spans="1:3" x14ac:dyDescent="0.35">
      <c r="A170" s="61">
        <v>164</v>
      </c>
      <c r="B170" s="31">
        <v>346363.55316697474</v>
      </c>
      <c r="C170" s="62">
        <v>-319363.55316697474</v>
      </c>
    </row>
    <row r="171" spans="1:3" x14ac:dyDescent="0.35">
      <c r="A171" s="61">
        <v>165</v>
      </c>
      <c r="B171" s="31">
        <v>82874.888217941552</v>
      </c>
      <c r="C171" s="62">
        <v>-71374.888217941552</v>
      </c>
    </row>
    <row r="172" spans="1:3" x14ac:dyDescent="0.35">
      <c r="A172" s="61">
        <v>166</v>
      </c>
      <c r="B172" s="31">
        <v>1023512.4387056029</v>
      </c>
      <c r="C172" s="62">
        <v>882487.56129439711</v>
      </c>
    </row>
    <row r="173" spans="1:3" x14ac:dyDescent="0.35">
      <c r="A173" s="61">
        <v>167</v>
      </c>
      <c r="B173" s="31">
        <v>317429.38738819899</v>
      </c>
      <c r="C173" s="62">
        <v>2570.6126118010143</v>
      </c>
    </row>
    <row r="174" spans="1:3" x14ac:dyDescent="0.35">
      <c r="A174" s="61">
        <v>168</v>
      </c>
      <c r="B174" s="31">
        <v>1605765.4208295234</v>
      </c>
      <c r="C174" s="62">
        <v>-1538765.4208295234</v>
      </c>
    </row>
    <row r="175" spans="1:3" x14ac:dyDescent="0.35">
      <c r="A175" s="61">
        <v>169</v>
      </c>
      <c r="B175" s="31">
        <v>1384468.227645338</v>
      </c>
      <c r="C175" s="62">
        <v>-1328468.227645338</v>
      </c>
    </row>
    <row r="176" spans="1:3" x14ac:dyDescent="0.35">
      <c r="A176" s="61">
        <v>170</v>
      </c>
      <c r="B176" s="31">
        <v>1083442.0384750902</v>
      </c>
      <c r="C176" s="62">
        <v>431557.96152490983</v>
      </c>
    </row>
    <row r="177" spans="1:3" x14ac:dyDescent="0.35">
      <c r="A177" s="61">
        <v>171</v>
      </c>
      <c r="B177" s="31">
        <v>695613.35196851543</v>
      </c>
      <c r="C177" s="62">
        <v>-140613.35196851543</v>
      </c>
    </row>
    <row r="178" spans="1:3" x14ac:dyDescent="0.35">
      <c r="A178" s="61">
        <v>172</v>
      </c>
      <c r="B178" s="31">
        <v>567660.74635115999</v>
      </c>
      <c r="C178" s="62">
        <v>-496660.74635115999</v>
      </c>
    </row>
    <row r="179" spans="1:3" x14ac:dyDescent="0.35">
      <c r="A179" s="61">
        <v>173</v>
      </c>
      <c r="B179" s="31">
        <v>443320.72479361849</v>
      </c>
      <c r="C179" s="62">
        <v>-408320.72479361849</v>
      </c>
    </row>
    <row r="180" spans="1:3" x14ac:dyDescent="0.35">
      <c r="A180" s="61">
        <v>174</v>
      </c>
      <c r="B180" s="31">
        <v>-41465.133339600245</v>
      </c>
      <c r="C180" s="62">
        <v>66465.133339600245</v>
      </c>
    </row>
    <row r="181" spans="1:3" x14ac:dyDescent="0.35">
      <c r="A181" s="61">
        <v>175</v>
      </c>
      <c r="B181" s="31">
        <v>1529649.0089032743</v>
      </c>
      <c r="C181" s="62">
        <v>-1481649.0089032743</v>
      </c>
    </row>
    <row r="182" spans="1:3" x14ac:dyDescent="0.35">
      <c r="A182" s="61">
        <v>176</v>
      </c>
      <c r="B182" s="31">
        <v>1141820.3223966998</v>
      </c>
      <c r="C182" s="62">
        <v>-1104820.3223966998</v>
      </c>
    </row>
    <row r="183" spans="1:3" x14ac:dyDescent="0.35">
      <c r="A183" s="61">
        <v>177</v>
      </c>
      <c r="B183" s="31">
        <v>897621.10130018368</v>
      </c>
      <c r="C183" s="62">
        <v>-153621.10130018368</v>
      </c>
    </row>
    <row r="184" spans="1:3" x14ac:dyDescent="0.35">
      <c r="A184" s="61">
        <v>178</v>
      </c>
      <c r="B184" s="31">
        <v>870238.25136928563</v>
      </c>
      <c r="C184" s="62">
        <v>-460438.25136928563</v>
      </c>
    </row>
    <row r="185" spans="1:3" x14ac:dyDescent="0.35">
      <c r="A185" s="61">
        <v>179</v>
      </c>
      <c r="B185" s="31">
        <v>606749.58642025245</v>
      </c>
      <c r="C185" s="62">
        <v>-461749.58642025245</v>
      </c>
    </row>
    <row r="186" spans="1:3" x14ac:dyDescent="0.35">
      <c r="A186" s="61">
        <v>180</v>
      </c>
      <c r="B186" s="31">
        <v>1684984.4644515277</v>
      </c>
      <c r="C186" s="62">
        <v>-583984.46445152769</v>
      </c>
    </row>
    <row r="187" spans="1:3" x14ac:dyDescent="0.35">
      <c r="A187" s="61">
        <v>181</v>
      </c>
      <c r="B187" s="31">
        <v>1510359.5650507573</v>
      </c>
      <c r="C187" s="62">
        <v>-805359.56505075726</v>
      </c>
    </row>
    <row r="188" spans="1:3" x14ac:dyDescent="0.35">
      <c r="A188" s="61">
        <v>182</v>
      </c>
      <c r="B188" s="31">
        <v>1246870.9001017243</v>
      </c>
      <c r="C188" s="62">
        <v>-729870.90010172431</v>
      </c>
    </row>
    <row r="189" spans="1:3" x14ac:dyDescent="0.35">
      <c r="A189" s="61">
        <v>183</v>
      </c>
      <c r="B189" s="31">
        <v>1888543.5296310736</v>
      </c>
      <c r="C189" s="62">
        <v>3611456.4703689264</v>
      </c>
    </row>
    <row r="190" spans="1:3" x14ac:dyDescent="0.35">
      <c r="A190" s="61">
        <v>184</v>
      </c>
      <c r="B190" s="31">
        <v>518493.65733251057</v>
      </c>
      <c r="C190" s="62">
        <v>471506.34266748943</v>
      </c>
    </row>
    <row r="191" spans="1:3" x14ac:dyDescent="0.35">
      <c r="A191" s="61">
        <v>185</v>
      </c>
      <c r="B191" s="31">
        <v>926121.7400556606</v>
      </c>
      <c r="C191" s="62">
        <v>-854121.7400556606</v>
      </c>
    </row>
    <row r="192" spans="1:3" x14ac:dyDescent="0.35">
      <c r="A192" s="61">
        <v>186</v>
      </c>
      <c r="B192" s="31">
        <v>531713.34260428126</v>
      </c>
      <c r="C192" s="62">
        <v>-167713.34260428126</v>
      </c>
    </row>
    <row r="193" spans="1:3" x14ac:dyDescent="0.35">
      <c r="A193" s="61">
        <v>187</v>
      </c>
      <c r="B193" s="31">
        <v>1096661.7237468609</v>
      </c>
      <c r="C193" s="62">
        <v>1057338.2762531391</v>
      </c>
    </row>
    <row r="194" spans="1:3" x14ac:dyDescent="0.35">
      <c r="A194" s="61">
        <v>188</v>
      </c>
      <c r="B194" s="31">
        <v>983990.071613212</v>
      </c>
      <c r="C194" s="62">
        <v>531009.928386788</v>
      </c>
    </row>
    <row r="195" spans="1:3" x14ac:dyDescent="0.35">
      <c r="A195" s="61">
        <v>189</v>
      </c>
      <c r="B195" s="31">
        <v>623544.23503753531</v>
      </c>
      <c r="C195" s="62">
        <v>146455.76496246469</v>
      </c>
    </row>
    <row r="196" spans="1:3" x14ac:dyDescent="0.35">
      <c r="A196" s="61">
        <v>190</v>
      </c>
      <c r="B196" s="31">
        <v>1133689.2956040173</v>
      </c>
      <c r="C196" s="62">
        <v>-1068689.2956040173</v>
      </c>
    </row>
    <row r="197" spans="1:3" x14ac:dyDescent="0.35">
      <c r="A197" s="61">
        <v>191</v>
      </c>
      <c r="B197" s="31">
        <v>919542.029110856</v>
      </c>
      <c r="C197" s="62">
        <v>638457.970889144</v>
      </c>
    </row>
    <row r="198" spans="1:3" x14ac:dyDescent="0.35">
      <c r="A198" s="61">
        <v>192</v>
      </c>
      <c r="B198" s="31">
        <v>171267.50602860434</v>
      </c>
      <c r="C198" s="62">
        <v>248732.49397139566</v>
      </c>
    </row>
    <row r="199" spans="1:3" x14ac:dyDescent="0.35">
      <c r="A199" s="61">
        <v>193</v>
      </c>
      <c r="B199" s="31">
        <v>1079395.9273919782</v>
      </c>
      <c r="C199" s="62">
        <v>-625395.92739197821</v>
      </c>
    </row>
    <row r="200" spans="1:3" x14ac:dyDescent="0.35">
      <c r="A200" s="61">
        <v>194</v>
      </c>
      <c r="B200" s="31">
        <v>692137.45663162251</v>
      </c>
      <c r="C200" s="62">
        <v>-444137.45663162251</v>
      </c>
    </row>
    <row r="201" spans="1:3" x14ac:dyDescent="0.35">
      <c r="A201" s="61">
        <v>195</v>
      </c>
      <c r="B201" s="31">
        <v>401265.94175169151</v>
      </c>
      <c r="C201" s="62">
        <v>-163265.94175169151</v>
      </c>
    </row>
    <row r="202" spans="1:3" x14ac:dyDescent="0.35">
      <c r="A202" s="61">
        <v>196</v>
      </c>
      <c r="B202" s="31">
        <v>809365.17221244157</v>
      </c>
      <c r="C202" s="62">
        <v>-674365.17221244157</v>
      </c>
    </row>
    <row r="203" spans="1:3" x14ac:dyDescent="0.35">
      <c r="A203" s="61">
        <v>197</v>
      </c>
      <c r="B203" s="31">
        <v>227622.14245257937</v>
      </c>
      <c r="C203" s="62">
        <v>-212622.14245257937</v>
      </c>
    </row>
    <row r="204" spans="1:3" x14ac:dyDescent="0.35">
      <c r="A204" s="61">
        <v>198</v>
      </c>
      <c r="B204" s="31">
        <v>355537.12735563319</v>
      </c>
      <c r="C204" s="62">
        <v>-269537.12735563319</v>
      </c>
    </row>
    <row r="205" spans="1:3" x14ac:dyDescent="0.35">
      <c r="A205" s="61">
        <v>199</v>
      </c>
      <c r="B205" s="31">
        <v>231197.10579809145</v>
      </c>
      <c r="C205" s="62">
        <v>-225197.10579809145</v>
      </c>
    </row>
    <row r="206" spans="1:3" x14ac:dyDescent="0.35">
      <c r="A206" s="61">
        <v>200</v>
      </c>
      <c r="B206" s="31">
        <v>1098685.3712444953</v>
      </c>
      <c r="C206" s="62">
        <v>-891185.37124449527</v>
      </c>
    </row>
    <row r="207" spans="1:3" x14ac:dyDescent="0.35">
      <c r="A207" s="61">
        <v>201</v>
      </c>
      <c r="B207" s="31">
        <v>1892118.4929765859</v>
      </c>
      <c r="C207" s="62">
        <v>61881.507023414131</v>
      </c>
    </row>
    <row r="208" spans="1:3" x14ac:dyDescent="0.35">
      <c r="A208" s="61">
        <v>202</v>
      </c>
      <c r="B208" s="31">
        <v>1296174.6778432946</v>
      </c>
      <c r="C208" s="62">
        <v>-616174.67784329457</v>
      </c>
    </row>
    <row r="209" spans="1:3" x14ac:dyDescent="0.35">
      <c r="A209" s="61">
        <v>203</v>
      </c>
      <c r="B209" s="31">
        <v>1005303.1629633635</v>
      </c>
      <c r="C209" s="62">
        <v>434696.83703663654</v>
      </c>
    </row>
    <row r="210" spans="1:3" x14ac:dyDescent="0.35">
      <c r="A210" s="61">
        <v>204</v>
      </c>
      <c r="B210" s="31">
        <v>423560.13320350123</v>
      </c>
      <c r="C210" s="62">
        <v>306039.86679649877</v>
      </c>
    </row>
    <row r="211" spans="1:3" x14ac:dyDescent="0.35">
      <c r="A211" s="61">
        <v>205</v>
      </c>
      <c r="B211" s="31">
        <v>400185.77364141378</v>
      </c>
      <c r="C211" s="62">
        <v>-310185.77364141378</v>
      </c>
    </row>
    <row r="212" spans="1:3" x14ac:dyDescent="0.35">
      <c r="A212" s="61">
        <v>206</v>
      </c>
      <c r="B212" s="31">
        <v>525729.00406053441</v>
      </c>
      <c r="C212" s="62">
        <v>319270.99593946559</v>
      </c>
    </row>
    <row r="213" spans="1:3" x14ac:dyDescent="0.35">
      <c r="A213" s="61">
        <v>207</v>
      </c>
      <c r="B213" s="31">
        <v>296215.36404666677</v>
      </c>
      <c r="C213" s="62">
        <v>-147215.36404666677</v>
      </c>
    </row>
    <row r="214" spans="1:3" x14ac:dyDescent="0.35">
      <c r="A214" s="61">
        <v>208</v>
      </c>
      <c r="B214" s="31">
        <v>-91613.322459907911</v>
      </c>
      <c r="C214" s="62">
        <v>176613.32245990791</v>
      </c>
    </row>
    <row r="215" spans="1:3" x14ac:dyDescent="0.35">
      <c r="A215" s="61">
        <v>209</v>
      </c>
      <c r="B215" s="31">
        <v>-285527.6657131954</v>
      </c>
      <c r="C215" s="62">
        <v>376527.6657131954</v>
      </c>
    </row>
    <row r="216" spans="1:3" x14ac:dyDescent="0.35">
      <c r="A216" s="61">
        <v>210</v>
      </c>
      <c r="B216" s="31">
        <v>1108330.0931707537</v>
      </c>
      <c r="C216" s="62">
        <v>-28330.09317075368</v>
      </c>
    </row>
    <row r="217" spans="1:3" x14ac:dyDescent="0.35">
      <c r="A217" s="61">
        <v>211</v>
      </c>
      <c r="B217" s="31">
        <v>790075.72835992475</v>
      </c>
      <c r="C217" s="62">
        <v>124924.27164007525</v>
      </c>
    </row>
    <row r="218" spans="1:3" x14ac:dyDescent="0.35">
      <c r="A218" s="61">
        <v>212</v>
      </c>
      <c r="B218" s="31">
        <v>446895.68813913054</v>
      </c>
      <c r="C218" s="62">
        <v>-381895.68813913054</v>
      </c>
    </row>
    <row r="219" spans="1:3" x14ac:dyDescent="0.35">
      <c r="A219" s="61">
        <v>213</v>
      </c>
      <c r="B219" s="31">
        <v>206271.43038812661</v>
      </c>
      <c r="C219" s="62">
        <v>-184271.43038812661</v>
      </c>
    </row>
    <row r="220" spans="1:3" x14ac:dyDescent="0.35">
      <c r="A220" s="61">
        <v>214</v>
      </c>
      <c r="B220" s="31">
        <v>880963.14140582189</v>
      </c>
      <c r="C220" s="62">
        <v>471736.85859417811</v>
      </c>
    </row>
    <row r="221" spans="1:3" x14ac:dyDescent="0.35">
      <c r="A221" s="61">
        <v>215</v>
      </c>
      <c r="B221" s="31">
        <v>1465710.9187649768</v>
      </c>
      <c r="C221" s="62">
        <v>-1210710.9187649768</v>
      </c>
    </row>
    <row r="222" spans="1:3" x14ac:dyDescent="0.35">
      <c r="A222" s="61">
        <v>216</v>
      </c>
      <c r="B222" s="31">
        <v>1032723.633608563</v>
      </c>
      <c r="C222" s="62">
        <v>437276.36639143701</v>
      </c>
    </row>
    <row r="223" spans="1:3" x14ac:dyDescent="0.35">
      <c r="A223" s="61">
        <v>217</v>
      </c>
      <c r="B223" s="31">
        <v>1960141.4988244539</v>
      </c>
      <c r="C223" s="62">
        <v>-1222141.4988244539</v>
      </c>
    </row>
    <row r="224" spans="1:3" x14ac:dyDescent="0.35">
      <c r="A224" s="61">
        <v>218</v>
      </c>
      <c r="B224" s="31">
        <v>685497.48230465676</v>
      </c>
      <c r="C224" s="62">
        <v>79502.517695343238</v>
      </c>
    </row>
    <row r="225" spans="1:3" x14ac:dyDescent="0.35">
      <c r="A225" s="61">
        <v>219</v>
      </c>
      <c r="B225" s="31">
        <v>1103811.650437885</v>
      </c>
      <c r="C225" s="62">
        <v>-547811.65043788496</v>
      </c>
    </row>
    <row r="226" spans="1:3" x14ac:dyDescent="0.35">
      <c r="A226" s="61">
        <v>220</v>
      </c>
      <c r="B226" s="31">
        <v>743365.81386220793</v>
      </c>
      <c r="C226" s="62">
        <v>-679365.81386220793</v>
      </c>
    </row>
    <row r="227" spans="1:3" x14ac:dyDescent="0.35">
      <c r="A227" s="61">
        <v>221</v>
      </c>
      <c r="B227" s="31">
        <v>819009.8941387001</v>
      </c>
      <c r="C227" s="62">
        <v>-683009.8941387001</v>
      </c>
    </row>
    <row r="228" spans="1:3" x14ac:dyDescent="0.35">
      <c r="A228" s="61">
        <v>222</v>
      </c>
      <c r="B228" s="31">
        <v>-95188.285805419961</v>
      </c>
      <c r="C228" s="62">
        <v>378188.28580541996</v>
      </c>
    </row>
    <row r="229" spans="1:3" x14ac:dyDescent="0.35">
      <c r="A229" s="61">
        <v>223</v>
      </c>
      <c r="B229" s="31">
        <v>85120.644475496723</v>
      </c>
      <c r="C229" s="62">
        <v>-28120.644475496723</v>
      </c>
    </row>
    <row r="230" spans="1:3" x14ac:dyDescent="0.35">
      <c r="A230" s="61">
        <v>224</v>
      </c>
      <c r="B230" s="31">
        <v>-205750.87040443451</v>
      </c>
      <c r="C230" s="62">
        <v>250750.87040443451</v>
      </c>
    </row>
    <row r="231" spans="1:3" x14ac:dyDescent="0.35">
      <c r="A231" s="61">
        <v>225</v>
      </c>
      <c r="B231" s="31">
        <v>848454.01228153403</v>
      </c>
      <c r="C231" s="62">
        <v>-823454.01228153403</v>
      </c>
    </row>
    <row r="232" spans="1:3" x14ac:dyDescent="0.35">
      <c r="A232" s="61">
        <v>226</v>
      </c>
      <c r="B232" s="31">
        <v>439274.61371050624</v>
      </c>
      <c r="C232" s="62">
        <v>-284274.61371050624</v>
      </c>
    </row>
    <row r="233" spans="1:3" x14ac:dyDescent="0.35">
      <c r="A233" s="61">
        <v>227</v>
      </c>
      <c r="B233" s="31">
        <v>-42794.340427557123</v>
      </c>
      <c r="C233" s="62">
        <v>74794.340427557123</v>
      </c>
    </row>
    <row r="234" spans="1:3" x14ac:dyDescent="0.35">
      <c r="A234" s="61">
        <v>228</v>
      </c>
      <c r="B234" s="31">
        <v>1542868.694175045</v>
      </c>
      <c r="C234" s="62">
        <v>1464131.305824955</v>
      </c>
    </row>
    <row r="235" spans="1:3" x14ac:dyDescent="0.35">
      <c r="A235" s="61">
        <v>229</v>
      </c>
      <c r="B235" s="31">
        <v>358031.92259086767</v>
      </c>
      <c r="C235" s="62">
        <v>536968.07740913238</v>
      </c>
    </row>
    <row r="236" spans="1:3" x14ac:dyDescent="0.35">
      <c r="A236" s="61">
        <v>230</v>
      </c>
      <c r="B236" s="31">
        <v>887032.89998656849</v>
      </c>
      <c r="C236" s="62">
        <v>-803032.89998656849</v>
      </c>
    </row>
    <row r="237" spans="1:3" x14ac:dyDescent="0.35">
      <c r="A237" s="61">
        <v>231</v>
      </c>
      <c r="B237" s="31">
        <v>25576.772406609787</v>
      </c>
      <c r="C237" s="62">
        <v>-17576.772406609787</v>
      </c>
    </row>
    <row r="238" spans="1:3" x14ac:dyDescent="0.35">
      <c r="A238" s="61">
        <v>232</v>
      </c>
      <c r="B238" s="31">
        <v>-71380.399220033956</v>
      </c>
      <c r="C238" s="62">
        <v>76380.399220033956</v>
      </c>
    </row>
    <row r="239" spans="1:3" x14ac:dyDescent="0.35">
      <c r="A239" s="61">
        <v>233</v>
      </c>
      <c r="B239" s="31">
        <v>1106306.4456731193</v>
      </c>
      <c r="C239" s="62">
        <v>261193.55432688072</v>
      </c>
    </row>
    <row r="240" spans="1:3" x14ac:dyDescent="0.35">
      <c r="A240" s="61">
        <v>234</v>
      </c>
      <c r="B240" s="31">
        <v>924060.47184372472</v>
      </c>
      <c r="C240" s="62">
        <v>826939.52815627528</v>
      </c>
    </row>
    <row r="241" spans="1:3" x14ac:dyDescent="0.35">
      <c r="A241" s="61">
        <v>235</v>
      </c>
      <c r="B241" s="31">
        <v>702763.27865953941</v>
      </c>
      <c r="C241" s="62">
        <v>-391763.27865953941</v>
      </c>
    </row>
    <row r="242" spans="1:3" x14ac:dyDescent="0.35">
      <c r="A242" s="61">
        <v>236</v>
      </c>
      <c r="B242" s="31">
        <v>935256.50961786101</v>
      </c>
      <c r="C242" s="62">
        <v>-845256.50961786101</v>
      </c>
    </row>
    <row r="243" spans="1:3" x14ac:dyDescent="0.35">
      <c r="A243" s="61">
        <v>237</v>
      </c>
      <c r="B243" s="31">
        <v>807813.85636456416</v>
      </c>
      <c r="C243" s="62">
        <v>993386.14363543584</v>
      </c>
    </row>
    <row r="244" spans="1:3" x14ac:dyDescent="0.35">
      <c r="A244" s="61">
        <v>238</v>
      </c>
      <c r="B244" s="31">
        <v>639258.71554454044</v>
      </c>
      <c r="C244" s="62">
        <v>103741.28445545956</v>
      </c>
    </row>
    <row r="245" spans="1:3" x14ac:dyDescent="0.35">
      <c r="A245" s="61">
        <v>239</v>
      </c>
      <c r="B245" s="31">
        <v>760245.88251649064</v>
      </c>
      <c r="C245" s="62">
        <v>-298245.88251649064</v>
      </c>
    </row>
    <row r="246" spans="1:3" x14ac:dyDescent="0.35">
      <c r="A246" s="61">
        <v>240</v>
      </c>
      <c r="B246" s="31">
        <v>372417.19600991567</v>
      </c>
      <c r="C246" s="62">
        <v>-299417.19600991567</v>
      </c>
    </row>
    <row r="247" spans="1:3" x14ac:dyDescent="0.35">
      <c r="A247" s="61">
        <v>241</v>
      </c>
      <c r="B247" s="31">
        <v>538948.6893323051</v>
      </c>
      <c r="C247" s="62">
        <v>-498948.6893323051</v>
      </c>
    </row>
    <row r="248" spans="1:3" x14ac:dyDescent="0.35">
      <c r="A248" s="61">
        <v>242</v>
      </c>
      <c r="B248" s="31">
        <v>1197703.8110830749</v>
      </c>
      <c r="C248" s="62">
        <v>-805703.81108307489</v>
      </c>
    </row>
    <row r="249" spans="1:3" x14ac:dyDescent="0.35">
      <c r="A249" s="61">
        <v>243</v>
      </c>
      <c r="B249" s="31">
        <v>388046.25647992111</v>
      </c>
      <c r="C249" s="62">
        <v>-370046.25647992111</v>
      </c>
    </row>
    <row r="250" spans="1:3" x14ac:dyDescent="0.35">
      <c r="A250" s="61">
        <v>244</v>
      </c>
      <c r="B250" s="31">
        <v>895126.30606494925</v>
      </c>
      <c r="C250" s="62">
        <v>-842126.30606494925</v>
      </c>
    </row>
    <row r="251" spans="1:3" x14ac:dyDescent="0.35">
      <c r="A251" s="61">
        <v>245</v>
      </c>
      <c r="B251" s="31">
        <v>644384.99473792978</v>
      </c>
      <c r="C251" s="62">
        <v>-304384.99473792978</v>
      </c>
    </row>
    <row r="252" spans="1:3" x14ac:dyDescent="0.35">
      <c r="A252" s="61">
        <v>246</v>
      </c>
      <c r="B252" s="31">
        <v>720501.40666417906</v>
      </c>
      <c r="C252" s="62">
        <v>1841498.5933358208</v>
      </c>
    </row>
    <row r="253" spans="1:3" x14ac:dyDescent="0.35">
      <c r="A253" s="61">
        <v>247</v>
      </c>
      <c r="B253" s="31">
        <v>1183974.173447246</v>
      </c>
      <c r="C253" s="62">
        <v>-503974.17344724596</v>
      </c>
    </row>
    <row r="254" spans="1:3" x14ac:dyDescent="0.35">
      <c r="A254" s="61">
        <v>248</v>
      </c>
      <c r="B254" s="31">
        <v>389597.57232779852</v>
      </c>
      <c r="C254" s="62">
        <v>-234597.57232779852</v>
      </c>
    </row>
    <row r="255" spans="1:3" x14ac:dyDescent="0.35">
      <c r="A255" s="61">
        <v>249</v>
      </c>
      <c r="B255" s="31">
        <v>223066.07900540909</v>
      </c>
      <c r="C255" s="62">
        <v>-93066.07900540909</v>
      </c>
    </row>
    <row r="256" spans="1:3" x14ac:dyDescent="0.35">
      <c r="A256" s="61">
        <v>250</v>
      </c>
      <c r="B256" s="31">
        <v>974345.34968695359</v>
      </c>
      <c r="C256" s="62">
        <v>623654.65031304641</v>
      </c>
    </row>
    <row r="257" spans="1:3" x14ac:dyDescent="0.35">
      <c r="A257" s="61">
        <v>251</v>
      </c>
      <c r="B257" s="31">
        <v>419985.16985798918</v>
      </c>
      <c r="C257" s="62">
        <v>-381485.16985798918</v>
      </c>
    </row>
    <row r="258" spans="1:3" x14ac:dyDescent="0.35">
      <c r="A258" s="61">
        <v>252</v>
      </c>
      <c r="B258" s="31">
        <v>468208.77948928205</v>
      </c>
      <c r="C258" s="62">
        <v>404291.22051071795</v>
      </c>
    </row>
    <row r="259" spans="1:3" x14ac:dyDescent="0.35">
      <c r="A259" s="61">
        <v>253</v>
      </c>
      <c r="B259" s="31">
        <v>177337.26460935085</v>
      </c>
      <c r="C259" s="62">
        <v>553662.73539064918</v>
      </c>
    </row>
    <row r="260" spans="1:3" x14ac:dyDescent="0.35">
      <c r="A260" s="61">
        <v>254</v>
      </c>
      <c r="B260" s="31">
        <v>1385038.4433915578</v>
      </c>
      <c r="C260" s="62">
        <v>-852038.44339155778</v>
      </c>
    </row>
    <row r="261" spans="1:3" x14ac:dyDescent="0.35">
      <c r="A261" s="61">
        <v>255</v>
      </c>
      <c r="B261" s="31">
        <v>1094166.9285116266</v>
      </c>
      <c r="C261" s="62">
        <v>-547166.92851162655</v>
      </c>
    </row>
    <row r="262" spans="1:3" x14ac:dyDescent="0.35">
      <c r="A262" s="61">
        <v>256</v>
      </c>
      <c r="B262" s="31">
        <v>1157063.6551661049</v>
      </c>
      <c r="C262" s="62">
        <v>-695063.6551661049</v>
      </c>
    </row>
    <row r="263" spans="1:3" x14ac:dyDescent="0.35">
      <c r="A263" s="61">
        <v>257</v>
      </c>
      <c r="B263" s="31">
        <v>963149.3119128173</v>
      </c>
      <c r="C263" s="62">
        <v>-502149.3119128173</v>
      </c>
    </row>
    <row r="264" spans="1:3" x14ac:dyDescent="0.35">
      <c r="A264" s="61">
        <v>258</v>
      </c>
      <c r="B264" s="31">
        <v>658548.15939705726</v>
      </c>
      <c r="C264" s="62">
        <v>-580548.15939705726</v>
      </c>
    </row>
    <row r="265" spans="1:3" x14ac:dyDescent="0.35">
      <c r="A265" s="61">
        <v>259</v>
      </c>
      <c r="B265" s="31">
        <v>1567756.748870709</v>
      </c>
      <c r="C265" s="62">
        <v>-507756.74887070898</v>
      </c>
    </row>
    <row r="266" spans="1:3" x14ac:dyDescent="0.35">
      <c r="A266" s="61">
        <v>260</v>
      </c>
      <c r="B266" s="31">
        <v>1346459.5556865232</v>
      </c>
      <c r="C266" s="62">
        <v>-168459.55568652321</v>
      </c>
    </row>
    <row r="267" spans="1:3" x14ac:dyDescent="0.35">
      <c r="A267" s="61">
        <v>261</v>
      </c>
      <c r="B267" s="31">
        <v>695142.20423091541</v>
      </c>
      <c r="C267" s="62">
        <v>-428142.20423091541</v>
      </c>
    </row>
    <row r="268" spans="1:3" x14ac:dyDescent="0.35">
      <c r="A268" s="61">
        <v>262</v>
      </c>
      <c r="B268" s="31">
        <v>604254.79118501802</v>
      </c>
      <c r="C268" s="62">
        <v>-429254.79118501802</v>
      </c>
    </row>
    <row r="269" spans="1:3" x14ac:dyDescent="0.35">
      <c r="A269" s="61">
        <v>263</v>
      </c>
      <c r="B269" s="31">
        <v>924060.47184372472</v>
      </c>
      <c r="C269" s="62">
        <v>-614060.47184372472</v>
      </c>
    </row>
    <row r="270" spans="1:3" x14ac:dyDescent="0.35">
      <c r="A270" s="61">
        <v>264</v>
      </c>
      <c r="B270" s="31">
        <v>411891.76377960818</v>
      </c>
      <c r="C270" s="62">
        <v>-354891.76377960818</v>
      </c>
    </row>
    <row r="271" spans="1:3" x14ac:dyDescent="0.35">
      <c r="A271" s="61">
        <v>265</v>
      </c>
      <c r="B271" s="31">
        <v>1737863.2055386102</v>
      </c>
      <c r="C271" s="62">
        <v>132136.79446138977</v>
      </c>
    </row>
    <row r="272" spans="1:3" x14ac:dyDescent="0.35">
      <c r="A272" s="61">
        <v>266</v>
      </c>
      <c r="B272" s="31">
        <v>1253077.3474053915</v>
      </c>
      <c r="C272" s="62">
        <v>-472077.34740539151</v>
      </c>
    </row>
    <row r="273" spans="1:3" x14ac:dyDescent="0.35">
      <c r="A273" s="61">
        <v>267</v>
      </c>
      <c r="B273" s="31">
        <v>698717.16757642734</v>
      </c>
      <c r="C273" s="62">
        <v>-253217.16757642734</v>
      </c>
    </row>
    <row r="274" spans="1:3" x14ac:dyDescent="0.35">
      <c r="A274" s="61">
        <v>268</v>
      </c>
      <c r="B274" s="31">
        <v>485003.42810656462</v>
      </c>
      <c r="C274" s="62">
        <v>-185003.42810656462</v>
      </c>
    </row>
    <row r="275" spans="1:3" x14ac:dyDescent="0.35">
      <c r="A275" s="61">
        <v>269</v>
      </c>
      <c r="B275" s="31">
        <v>291089.08485327737</v>
      </c>
      <c r="C275" s="62">
        <v>8910.9151467226329</v>
      </c>
    </row>
    <row r="276" spans="1:3" x14ac:dyDescent="0.35">
      <c r="A276" s="61">
        <v>270</v>
      </c>
      <c r="B276" s="31">
        <v>-27165.279957551975</v>
      </c>
      <c r="C276" s="62">
        <v>317165.27995755197</v>
      </c>
    </row>
    <row r="277" spans="1:3" x14ac:dyDescent="0.35">
      <c r="A277" s="61">
        <v>271</v>
      </c>
      <c r="B277" s="31">
        <v>177559.3733692714</v>
      </c>
      <c r="C277" s="62">
        <v>-156559.3733692714</v>
      </c>
    </row>
    <row r="278" spans="1:3" x14ac:dyDescent="0.35">
      <c r="A278" s="61">
        <v>272</v>
      </c>
      <c r="B278" s="31">
        <v>-113312.1415106596</v>
      </c>
      <c r="C278" s="62">
        <v>134312.1415106596</v>
      </c>
    </row>
    <row r="279" spans="1:3" x14ac:dyDescent="0.35">
      <c r="A279" s="61">
        <v>273</v>
      </c>
      <c r="B279" s="31">
        <v>-473757.97808633652</v>
      </c>
      <c r="C279" s="62">
        <v>494757.97808633652</v>
      </c>
    </row>
    <row r="280" spans="1:3" x14ac:dyDescent="0.35">
      <c r="A280" s="61">
        <v>274</v>
      </c>
      <c r="B280" s="31">
        <v>1282954.9925715239</v>
      </c>
      <c r="C280" s="62">
        <v>2727045.0074284761</v>
      </c>
    </row>
    <row r="281" spans="1:3" x14ac:dyDescent="0.35">
      <c r="A281" s="61">
        <v>275</v>
      </c>
      <c r="B281" s="31">
        <v>798169.13443830551</v>
      </c>
      <c r="C281" s="62">
        <v>2161830.8655616944</v>
      </c>
    </row>
    <row r="282" spans="1:3" x14ac:dyDescent="0.35">
      <c r="A282" s="61">
        <v>276</v>
      </c>
      <c r="B282" s="31">
        <v>775874.94298649556</v>
      </c>
      <c r="C282" s="62">
        <v>-766874.94298649556</v>
      </c>
    </row>
    <row r="283" spans="1:3" x14ac:dyDescent="0.35">
      <c r="A283" s="61">
        <v>277</v>
      </c>
      <c r="B283" s="31">
        <v>581960.59973320831</v>
      </c>
      <c r="C283" s="62">
        <v>-562960.59973320831</v>
      </c>
    </row>
    <row r="284" spans="1:3" x14ac:dyDescent="0.35">
      <c r="A284" s="61">
        <v>278</v>
      </c>
      <c r="B284" s="31">
        <v>360663.40654902306</v>
      </c>
      <c r="C284" s="62">
        <v>-329663.40654902306</v>
      </c>
    </row>
    <row r="285" spans="1:3" x14ac:dyDescent="0.35">
      <c r="A285" s="61">
        <v>279</v>
      </c>
      <c r="B285" s="31">
        <v>69791.891669091769</v>
      </c>
      <c r="C285" s="62">
        <v>-47791.891669091769</v>
      </c>
    </row>
    <row r="286" spans="1:3" x14ac:dyDescent="0.35">
      <c r="A286" s="61">
        <v>280</v>
      </c>
      <c r="B286" s="31">
        <v>231197.10579809145</v>
      </c>
      <c r="C286" s="62">
        <v>438802.89420190855</v>
      </c>
    </row>
    <row r="287" spans="1:3" x14ac:dyDescent="0.35">
      <c r="A287" s="61">
        <v>281</v>
      </c>
      <c r="B287" s="31">
        <v>1183974.173447246</v>
      </c>
      <c r="C287" s="62">
        <v>1414025.826552754</v>
      </c>
    </row>
    <row r="288" spans="1:3" x14ac:dyDescent="0.35">
      <c r="A288" s="61">
        <v>282</v>
      </c>
      <c r="B288" s="31">
        <v>838299.33799121727</v>
      </c>
      <c r="C288" s="62">
        <v>-187299.33799121727</v>
      </c>
    </row>
    <row r="289" spans="1:3" x14ac:dyDescent="0.35">
      <c r="A289" s="61">
        <v>283</v>
      </c>
      <c r="B289" s="31">
        <v>547427.82311128604</v>
      </c>
      <c r="C289" s="62">
        <v>483572.17688871396</v>
      </c>
    </row>
    <row r="290" spans="1:3" x14ac:dyDescent="0.35">
      <c r="A290" s="61">
        <v>284</v>
      </c>
      <c r="B290" s="31">
        <v>995658.44103710505</v>
      </c>
      <c r="C290" s="62">
        <v>1404341.5589628951</v>
      </c>
    </row>
    <row r="291" spans="1:3" x14ac:dyDescent="0.35">
      <c r="A291" s="61">
        <v>285</v>
      </c>
      <c r="B291" s="31">
        <v>704786.92615717382</v>
      </c>
      <c r="C291" s="62">
        <v>1545213.0738428263</v>
      </c>
    </row>
    <row r="292" spans="1:3" x14ac:dyDescent="0.35">
      <c r="A292" s="61">
        <v>286</v>
      </c>
      <c r="B292" s="31">
        <v>510872.58290388633</v>
      </c>
      <c r="C292" s="62">
        <v>1639127.4170961138</v>
      </c>
    </row>
    <row r="293" spans="1:3" x14ac:dyDescent="0.35">
      <c r="A293" s="61">
        <v>287</v>
      </c>
      <c r="B293" s="31">
        <v>1067727.5579680852</v>
      </c>
      <c r="C293" s="62">
        <v>-827727.55796808517</v>
      </c>
    </row>
    <row r="294" spans="1:3" x14ac:dyDescent="0.35">
      <c r="A294" s="61">
        <v>288</v>
      </c>
      <c r="B294" s="31">
        <v>854523.77086228062</v>
      </c>
      <c r="C294" s="62">
        <v>241476.22913771938</v>
      </c>
    </row>
    <row r="295" spans="1:3" x14ac:dyDescent="0.35">
      <c r="A295" s="61">
        <v>289</v>
      </c>
      <c r="B295" s="31">
        <v>1011372.9215441098</v>
      </c>
      <c r="C295" s="62">
        <v>-547372.92154410982</v>
      </c>
    </row>
    <row r="296" spans="1:3" x14ac:dyDescent="0.35">
      <c r="A296" s="61">
        <v>290</v>
      </c>
      <c r="B296" s="31">
        <v>37467.250590423238</v>
      </c>
      <c r="C296" s="62">
        <v>87532.749409576762</v>
      </c>
    </row>
    <row r="297" spans="1:3" x14ac:dyDescent="0.35">
      <c r="A297" s="61">
        <v>291</v>
      </c>
      <c r="B297" s="31">
        <v>-253404.26428950776</v>
      </c>
      <c r="C297" s="62">
        <v>303404.26428950776</v>
      </c>
    </row>
    <row r="298" spans="1:3" x14ac:dyDescent="0.35">
      <c r="A298" s="61">
        <v>292</v>
      </c>
      <c r="B298" s="31">
        <v>-474701.4574736933</v>
      </c>
      <c r="C298" s="62">
        <v>524701.4574736933</v>
      </c>
    </row>
    <row r="299" spans="1:3" x14ac:dyDescent="0.35">
      <c r="A299" s="61">
        <v>293</v>
      </c>
      <c r="B299" s="31">
        <v>656053.36416182283</v>
      </c>
      <c r="C299" s="62">
        <v>938946.63583817717</v>
      </c>
    </row>
    <row r="300" spans="1:3" x14ac:dyDescent="0.35">
      <c r="A300" s="61">
        <v>294</v>
      </c>
      <c r="B300" s="31">
        <v>240841.82772435003</v>
      </c>
      <c r="C300" s="62">
        <v>869158.17227564997</v>
      </c>
    </row>
    <row r="301" spans="1:3" x14ac:dyDescent="0.35">
      <c r="A301" s="61">
        <v>295</v>
      </c>
      <c r="B301" s="31">
        <v>1061657.7993873388</v>
      </c>
      <c r="C301" s="62">
        <v>256342.2006126612</v>
      </c>
    </row>
    <row r="302" spans="1:3" x14ac:dyDescent="0.35">
      <c r="A302" s="61">
        <v>296</v>
      </c>
      <c r="B302" s="31">
        <v>701211.96281166165</v>
      </c>
      <c r="C302" s="62">
        <v>-181211.96281166165</v>
      </c>
    </row>
    <row r="303" spans="1:3" x14ac:dyDescent="0.35">
      <c r="A303" s="61">
        <v>297</v>
      </c>
      <c r="B303" s="31">
        <v>634740.27281167114</v>
      </c>
      <c r="C303" s="62">
        <v>-614740.27281167114</v>
      </c>
    </row>
    <row r="304" spans="1:3" x14ac:dyDescent="0.35">
      <c r="A304" s="61">
        <v>298</v>
      </c>
      <c r="B304" s="31">
        <v>371251.60786263831</v>
      </c>
      <c r="C304" s="62">
        <v>-352251.60786263831</v>
      </c>
    </row>
    <row r="305" spans="1:3" x14ac:dyDescent="0.35">
      <c r="A305" s="61">
        <v>299</v>
      </c>
      <c r="B305" s="31">
        <v>683473.83480702236</v>
      </c>
      <c r="C305" s="62">
        <v>-126973.83480702236</v>
      </c>
    </row>
    <row r="306" spans="1:3" x14ac:dyDescent="0.35">
      <c r="A306" s="61">
        <v>300</v>
      </c>
      <c r="B306" s="31">
        <v>741342.16636457352</v>
      </c>
      <c r="C306" s="62">
        <v>97657.833635426476</v>
      </c>
    </row>
    <row r="307" spans="1:3" x14ac:dyDescent="0.35">
      <c r="A307" s="61">
        <v>301</v>
      </c>
      <c r="B307" s="31">
        <v>541358.06453053991</v>
      </c>
      <c r="C307" s="62">
        <v>128641.93546946009</v>
      </c>
    </row>
    <row r="308" spans="1:3" x14ac:dyDescent="0.35">
      <c r="A308" s="61">
        <v>302</v>
      </c>
      <c r="B308" s="31">
        <v>729202.64920308045</v>
      </c>
      <c r="C308" s="62">
        <v>-684202.64920308045</v>
      </c>
    </row>
    <row r="309" spans="1:3" x14ac:dyDescent="0.35">
      <c r="A309" s="61">
        <v>303</v>
      </c>
      <c r="B309" s="31">
        <v>233691.90103332588</v>
      </c>
      <c r="C309" s="62">
        <v>514308.09896667412</v>
      </c>
    </row>
    <row r="310" spans="1:3" x14ac:dyDescent="0.35">
      <c r="A310" s="61">
        <v>304</v>
      </c>
      <c r="B310" s="31">
        <v>780431.0064336661</v>
      </c>
      <c r="C310" s="62">
        <v>-410431.0064336661</v>
      </c>
    </row>
    <row r="311" spans="1:3" x14ac:dyDescent="0.35">
      <c r="A311" s="61">
        <v>305</v>
      </c>
      <c r="B311" s="31">
        <v>1098685.3712444953</v>
      </c>
      <c r="C311" s="62">
        <v>-421685.37124449527</v>
      </c>
    </row>
    <row r="312" spans="1:3" x14ac:dyDescent="0.35">
      <c r="A312" s="61">
        <v>306</v>
      </c>
      <c r="B312" s="31">
        <v>613899.51311127655</v>
      </c>
      <c r="C312" s="62">
        <v>-596899.51311127655</v>
      </c>
    </row>
    <row r="313" spans="1:3" x14ac:dyDescent="0.35">
      <c r="A313" s="61">
        <v>307</v>
      </c>
      <c r="B313" s="31">
        <v>516942.34148463293</v>
      </c>
      <c r="C313" s="62">
        <v>-406942.34148463293</v>
      </c>
    </row>
    <row r="314" spans="1:3" x14ac:dyDescent="0.35">
      <c r="A314" s="61">
        <v>308</v>
      </c>
      <c r="B314" s="31">
        <v>661179.64335521241</v>
      </c>
      <c r="C314" s="62">
        <v>195820.35664478759</v>
      </c>
    </row>
    <row r="315" spans="1:3" x14ac:dyDescent="0.35">
      <c r="A315" s="61">
        <v>309</v>
      </c>
      <c r="B315" s="31">
        <v>95151.094102355477</v>
      </c>
      <c r="C315" s="62">
        <v>-30151.094102355477</v>
      </c>
    </row>
    <row r="316" spans="1:3" x14ac:dyDescent="0.35">
      <c r="A316" s="61">
        <v>310</v>
      </c>
      <c r="B316" s="31">
        <v>1957646.7035892191</v>
      </c>
      <c r="C316" s="62">
        <v>-1607646.7035892191</v>
      </c>
    </row>
    <row r="317" spans="1:3" x14ac:dyDescent="0.35">
      <c r="A317" s="61">
        <v>311</v>
      </c>
      <c r="B317" s="31">
        <v>158047.82075683368</v>
      </c>
      <c r="C317" s="62">
        <v>61952.17924316632</v>
      </c>
    </row>
    <row r="318" spans="1:3" x14ac:dyDescent="0.35">
      <c r="A318" s="61">
        <v>312</v>
      </c>
      <c r="B318" s="31">
        <v>1633756.1072209424</v>
      </c>
      <c r="C318" s="62">
        <v>-872756.10722094239</v>
      </c>
    </row>
    <row r="319" spans="1:3" x14ac:dyDescent="0.35">
      <c r="A319" s="61">
        <v>313</v>
      </c>
      <c r="B319" s="31">
        <v>1052013.0774610802</v>
      </c>
      <c r="C319" s="62">
        <v>-1042013.0774610802</v>
      </c>
    </row>
    <row r="320" spans="1:3" x14ac:dyDescent="0.35">
      <c r="A320" s="61">
        <v>314</v>
      </c>
      <c r="B320" s="31">
        <v>951480.94248892437</v>
      </c>
      <c r="C320" s="62">
        <v>-674480.94248892437</v>
      </c>
    </row>
    <row r="321" spans="1:3" x14ac:dyDescent="0.35">
      <c r="A321" s="61">
        <v>315</v>
      </c>
      <c r="B321" s="31">
        <v>505273.97206073994</v>
      </c>
      <c r="C321" s="62">
        <v>-335273.97206073994</v>
      </c>
    </row>
    <row r="322" spans="1:3" x14ac:dyDescent="0.35">
      <c r="A322" s="61">
        <v>316</v>
      </c>
      <c r="B322" s="31">
        <v>930130.23042447132</v>
      </c>
      <c r="C322" s="62">
        <v>198869.76957552868</v>
      </c>
    </row>
    <row r="323" spans="1:3" x14ac:dyDescent="0.35">
      <c r="A323" s="61">
        <v>317</v>
      </c>
      <c r="B323" s="31">
        <v>528138.37925876922</v>
      </c>
      <c r="C323" s="62">
        <v>-487138.37925876922</v>
      </c>
    </row>
    <row r="324" spans="1:3" x14ac:dyDescent="0.35">
      <c r="A324" s="61">
        <v>318</v>
      </c>
      <c r="B324" s="31">
        <v>649125.54623071942</v>
      </c>
      <c r="C324" s="62">
        <v>-612125.54623071942</v>
      </c>
    </row>
    <row r="325" spans="1:3" x14ac:dyDescent="0.35">
      <c r="A325" s="61">
        <v>319</v>
      </c>
      <c r="B325" s="31">
        <v>261296.85972414451</v>
      </c>
      <c r="C325" s="62">
        <v>-236296.85972414451</v>
      </c>
    </row>
    <row r="326" spans="1:3" x14ac:dyDescent="0.35">
      <c r="A326" s="61">
        <v>320</v>
      </c>
      <c r="B326" s="31">
        <v>67382.516470857256</v>
      </c>
      <c r="C326" s="62">
        <v>-48382.516470857256</v>
      </c>
    </row>
    <row r="327" spans="1:3" x14ac:dyDescent="0.35">
      <c r="A327" s="61">
        <v>321</v>
      </c>
      <c r="B327" s="31">
        <v>1310375.4632167236</v>
      </c>
      <c r="C327" s="62">
        <v>-853375.46321672364</v>
      </c>
    </row>
    <row r="328" spans="1:3" x14ac:dyDescent="0.35">
      <c r="A328" s="61">
        <v>322</v>
      </c>
      <c r="B328" s="31">
        <v>303228.60201477015</v>
      </c>
      <c r="C328" s="62">
        <v>-213228.60201477015</v>
      </c>
    </row>
    <row r="329" spans="1:3" x14ac:dyDescent="0.35">
      <c r="A329" s="61">
        <v>323</v>
      </c>
      <c r="B329" s="31">
        <v>635905.86095894885</v>
      </c>
      <c r="C329" s="62">
        <v>304094.13904105115</v>
      </c>
    </row>
    <row r="330" spans="1:3" x14ac:dyDescent="0.35">
      <c r="A330" s="61">
        <v>324</v>
      </c>
      <c r="B330" s="31">
        <v>178502.85275662842</v>
      </c>
      <c r="C330" s="62">
        <v>23497.147243371583</v>
      </c>
    </row>
    <row r="331" spans="1:3" x14ac:dyDescent="0.35">
      <c r="A331" s="61">
        <v>325</v>
      </c>
      <c r="B331" s="31">
        <v>1113456.3723641434</v>
      </c>
      <c r="C331" s="62">
        <v>76543.627635856625</v>
      </c>
    </row>
    <row r="332" spans="1:3" x14ac:dyDescent="0.35">
      <c r="A332" s="61">
        <v>326</v>
      </c>
      <c r="B332" s="31">
        <v>753010.53578846657</v>
      </c>
      <c r="C332" s="62">
        <v>616989.46421153343</v>
      </c>
    </row>
    <row r="333" spans="1:3" x14ac:dyDescent="0.35">
      <c r="A333" s="61">
        <v>327</v>
      </c>
      <c r="B333" s="31">
        <v>268224.67765524809</v>
      </c>
      <c r="C333" s="62">
        <v>751775.32234475191</v>
      </c>
    </row>
    <row r="334" spans="1:3" x14ac:dyDescent="0.35">
      <c r="A334" s="61">
        <v>328</v>
      </c>
      <c r="B334" s="31">
        <v>1282954.9925715239</v>
      </c>
      <c r="C334" s="62">
        <v>-448954.99257152388</v>
      </c>
    </row>
    <row r="335" spans="1:3" x14ac:dyDescent="0.35">
      <c r="A335" s="61">
        <v>329</v>
      </c>
      <c r="B335" s="31">
        <v>701211.96281166165</v>
      </c>
      <c r="C335" s="62">
        <v>85788.037188338349</v>
      </c>
    </row>
    <row r="336" spans="1:3" x14ac:dyDescent="0.35">
      <c r="A336" s="61">
        <v>330</v>
      </c>
      <c r="B336" s="31">
        <v>413405.45891318447</v>
      </c>
      <c r="C336" s="62">
        <v>-57405.45891318447</v>
      </c>
    </row>
    <row r="337" spans="1:3" x14ac:dyDescent="0.35">
      <c r="A337" s="61">
        <v>331</v>
      </c>
      <c r="B337" s="31">
        <v>289065.43735564267</v>
      </c>
      <c r="C337" s="62">
        <v>51934.562644357327</v>
      </c>
    </row>
    <row r="338" spans="1:3" x14ac:dyDescent="0.35">
      <c r="A338" s="61">
        <v>332</v>
      </c>
      <c r="B338" s="31">
        <v>-168337.5708466777</v>
      </c>
      <c r="C338" s="62">
        <v>460337.5708466777</v>
      </c>
    </row>
    <row r="339" spans="1:3" x14ac:dyDescent="0.35">
      <c r="A339" s="61">
        <v>333</v>
      </c>
      <c r="B339" s="31">
        <v>665698.08608808136</v>
      </c>
      <c r="C339" s="62">
        <v>-525698.08608808136</v>
      </c>
    </row>
    <row r="340" spans="1:3" x14ac:dyDescent="0.35">
      <c r="A340" s="61">
        <v>334</v>
      </c>
      <c r="B340" s="31">
        <v>541358.06453053991</v>
      </c>
      <c r="C340" s="62">
        <v>-431358.06453053991</v>
      </c>
    </row>
    <row r="341" spans="1:3" x14ac:dyDescent="0.35">
      <c r="A341" s="61">
        <v>335</v>
      </c>
      <c r="B341" s="31">
        <v>912392.10241983179</v>
      </c>
      <c r="C341" s="62">
        <v>-77392.10241983179</v>
      </c>
    </row>
    <row r="342" spans="1:3" x14ac:dyDescent="0.35">
      <c r="A342" s="61">
        <v>336</v>
      </c>
      <c r="B342" s="31">
        <v>673829.1128807636</v>
      </c>
      <c r="C342" s="62">
        <v>1422170.8871192364</v>
      </c>
    </row>
    <row r="343" spans="1:3" x14ac:dyDescent="0.35">
      <c r="A343" s="61">
        <v>337</v>
      </c>
      <c r="B343" s="31">
        <v>514918.69398699858</v>
      </c>
      <c r="C343" s="62">
        <v>-122918.69398699858</v>
      </c>
    </row>
    <row r="344" spans="1:3" x14ac:dyDescent="0.35">
      <c r="A344" s="61">
        <v>338</v>
      </c>
      <c r="B344" s="31">
        <v>1698204.1497232984</v>
      </c>
      <c r="C344" s="62">
        <v>2921795.8502767016</v>
      </c>
    </row>
    <row r="345" spans="1:3" x14ac:dyDescent="0.35">
      <c r="A345" s="61">
        <v>339</v>
      </c>
      <c r="B345" s="31">
        <v>1034237.3287421392</v>
      </c>
      <c r="C345" s="62">
        <v>2235762.671257861</v>
      </c>
    </row>
    <row r="346" spans="1:3" x14ac:dyDescent="0.35">
      <c r="A346" s="61">
        <v>340</v>
      </c>
      <c r="B346" s="31">
        <v>937280.15711549541</v>
      </c>
      <c r="C346" s="62">
        <v>-67280.157115495414</v>
      </c>
    </row>
    <row r="347" spans="1:3" x14ac:dyDescent="0.35">
      <c r="A347" s="61">
        <v>341</v>
      </c>
      <c r="B347" s="31">
        <v>1113456.3723641434</v>
      </c>
      <c r="C347" s="62">
        <v>-847456.37236414338</v>
      </c>
    </row>
    <row r="348" spans="1:3" x14ac:dyDescent="0.35">
      <c r="A348" s="61">
        <v>342</v>
      </c>
      <c r="B348" s="31">
        <v>753010.53578846657</v>
      </c>
      <c r="C348" s="62">
        <v>-492010.53578846657</v>
      </c>
    </row>
    <row r="349" spans="1:3" x14ac:dyDescent="0.35">
      <c r="A349" s="61">
        <v>343</v>
      </c>
      <c r="B349" s="31">
        <v>559096.19253517932</v>
      </c>
      <c r="C349" s="62">
        <v>-297096.19253517932</v>
      </c>
    </row>
    <row r="350" spans="1:3" x14ac:dyDescent="0.35">
      <c r="A350" s="61">
        <v>344</v>
      </c>
      <c r="B350" s="31">
        <v>-1806.0775242882664</v>
      </c>
      <c r="C350" s="62">
        <v>257806.07752428827</v>
      </c>
    </row>
    <row r="351" spans="1:3" x14ac:dyDescent="0.35">
      <c r="A351" s="61">
        <v>345</v>
      </c>
      <c r="B351" s="31">
        <v>-168337.5708466777</v>
      </c>
      <c r="C351" s="62">
        <v>414337.5708466777</v>
      </c>
    </row>
    <row r="352" spans="1:3" x14ac:dyDescent="0.35">
      <c r="A352" s="61">
        <v>346</v>
      </c>
      <c r="B352" s="31">
        <v>844369.09657196386</v>
      </c>
      <c r="C352" s="62">
        <v>-714369.09657196386</v>
      </c>
    </row>
    <row r="353" spans="1:3" x14ac:dyDescent="0.35">
      <c r="A353" s="61">
        <v>347</v>
      </c>
      <c r="B353" s="31">
        <v>1454004.9286267823</v>
      </c>
      <c r="C353" s="62">
        <v>-788004.92862678226</v>
      </c>
    </row>
    <row r="354" spans="1:3" x14ac:dyDescent="0.35">
      <c r="A354" s="61">
        <v>348</v>
      </c>
      <c r="B354" s="31">
        <v>386022.60898228642</v>
      </c>
      <c r="C354" s="62">
        <v>-321022.60898228642</v>
      </c>
    </row>
    <row r="355" spans="1:3" x14ac:dyDescent="0.35">
      <c r="A355" s="61">
        <v>349</v>
      </c>
      <c r="B355" s="31">
        <v>289065.43735564267</v>
      </c>
      <c r="C355" s="62">
        <v>-224065.43735564267</v>
      </c>
    </row>
    <row r="356" spans="1:3" x14ac:dyDescent="0.35">
      <c r="A356" s="61">
        <v>350</v>
      </c>
      <c r="B356" s="31">
        <v>-71380.399220033956</v>
      </c>
      <c r="C356" s="62">
        <v>115380.39922003396</v>
      </c>
    </row>
    <row r="357" spans="1:3" x14ac:dyDescent="0.35">
      <c r="A357" s="61">
        <v>351</v>
      </c>
      <c r="B357" s="31">
        <v>65831.200622979552</v>
      </c>
      <c r="C357" s="62">
        <v>134168.79937702045</v>
      </c>
    </row>
    <row r="358" spans="1:3" x14ac:dyDescent="0.35">
      <c r="A358" s="61">
        <v>352</v>
      </c>
      <c r="B358" s="31">
        <v>-58508.820934562245</v>
      </c>
      <c r="C358" s="62">
        <v>258508.82093456225</v>
      </c>
    </row>
    <row r="359" spans="1:3" x14ac:dyDescent="0.35">
      <c r="A359" s="61">
        <v>353</v>
      </c>
      <c r="B359" s="31">
        <v>749435.57244295441</v>
      </c>
      <c r="C359" s="62">
        <v>-644435.57244295441</v>
      </c>
    </row>
    <row r="360" spans="1:3" x14ac:dyDescent="0.35">
      <c r="A360" s="61">
        <v>354</v>
      </c>
      <c r="B360" s="31">
        <v>334224.03600548173</v>
      </c>
      <c r="C360" s="62">
        <v>-285724.03600548173</v>
      </c>
    </row>
    <row r="361" spans="1:3" x14ac:dyDescent="0.35">
      <c r="A361" s="61">
        <v>355</v>
      </c>
      <c r="B361" s="31">
        <v>316448.28728654073</v>
      </c>
      <c r="C361" s="62">
        <v>-246448.28728654073</v>
      </c>
    </row>
    <row r="362" spans="1:3" x14ac:dyDescent="0.35">
      <c r="A362" s="61">
        <v>356</v>
      </c>
      <c r="B362" s="31">
        <v>219491.11565989704</v>
      </c>
      <c r="C362" s="62">
        <v>-149491.11565989704</v>
      </c>
    </row>
    <row r="363" spans="1:3" x14ac:dyDescent="0.35">
      <c r="A363" s="61">
        <v>357</v>
      </c>
      <c r="B363" s="31">
        <v>-195720.42077757575</v>
      </c>
      <c r="C363" s="62">
        <v>255720.42077757575</v>
      </c>
    </row>
    <row r="364" spans="1:3" x14ac:dyDescent="0.35">
      <c r="A364" s="61">
        <v>358</v>
      </c>
      <c r="B364" s="31">
        <v>1030662.3653966271</v>
      </c>
      <c r="C364" s="62">
        <v>314337.63460337289</v>
      </c>
    </row>
    <row r="365" spans="1:3" x14ac:dyDescent="0.35">
      <c r="A365" s="61">
        <v>359</v>
      </c>
      <c r="B365" s="31">
        <v>739790.85051669588</v>
      </c>
      <c r="C365" s="62">
        <v>-255790.85051669588</v>
      </c>
    </row>
    <row r="366" spans="1:3" x14ac:dyDescent="0.35">
      <c r="A366" s="61">
        <v>360</v>
      </c>
      <c r="B366" s="31">
        <v>879411.82555794425</v>
      </c>
      <c r="C366" s="62">
        <v>1939588.1744420556</v>
      </c>
    </row>
    <row r="367" spans="1:3" x14ac:dyDescent="0.35">
      <c r="A367" s="61">
        <v>361</v>
      </c>
      <c r="B367" s="31">
        <v>2157630.8054232532</v>
      </c>
      <c r="C367" s="62">
        <v>-244630.80542325322</v>
      </c>
    </row>
    <row r="368" spans="1:3" x14ac:dyDescent="0.35">
      <c r="A368" s="61">
        <v>362</v>
      </c>
      <c r="B368" s="31">
        <v>574810.67304218409</v>
      </c>
      <c r="C368" s="62">
        <v>-180810.67304218409</v>
      </c>
    </row>
    <row r="369" spans="1:3" x14ac:dyDescent="0.35">
      <c r="A369" s="61">
        <v>363</v>
      </c>
      <c r="B369" s="31">
        <v>1261641.9012213727</v>
      </c>
      <c r="C369" s="62">
        <v>-94641.901221372653</v>
      </c>
    </row>
    <row r="370" spans="1:3" x14ac:dyDescent="0.35">
      <c r="A370" s="61">
        <v>364</v>
      </c>
      <c r="B370" s="31">
        <v>593156.6375073446</v>
      </c>
      <c r="C370" s="62">
        <v>471843.3624926554</v>
      </c>
    </row>
    <row r="371" spans="1:3" x14ac:dyDescent="0.35">
      <c r="A371" s="61">
        <v>365</v>
      </c>
      <c r="B371" s="31">
        <v>232710.80093166762</v>
      </c>
      <c r="C371" s="62">
        <v>128289.19906833238</v>
      </c>
    </row>
    <row r="372" spans="1:3" x14ac:dyDescent="0.35">
      <c r="A372" s="61">
        <v>366</v>
      </c>
      <c r="B372" s="31">
        <v>11413.607747482369</v>
      </c>
      <c r="C372" s="62">
        <v>231586.39225251763</v>
      </c>
    </row>
    <row r="373" spans="1:3" x14ac:dyDescent="0.35">
      <c r="A373" s="61">
        <v>367</v>
      </c>
      <c r="B373" s="31">
        <v>1269735.3072997532</v>
      </c>
      <c r="C373" s="62">
        <v>2730264.6927002468</v>
      </c>
    </row>
    <row r="374" spans="1:3" x14ac:dyDescent="0.35">
      <c r="A374" s="61">
        <v>368</v>
      </c>
      <c r="B374" s="31">
        <v>297158.84343402379</v>
      </c>
      <c r="C374" s="62">
        <v>-192158.84343402379</v>
      </c>
    </row>
    <row r="375" spans="1:3" x14ac:dyDescent="0.35">
      <c r="A375" s="61">
        <v>369</v>
      </c>
      <c r="B375" s="31">
        <v>539806.74868266226</v>
      </c>
      <c r="C375" s="62">
        <v>-469806.74868266226</v>
      </c>
    </row>
    <row r="376" spans="1:3" x14ac:dyDescent="0.35">
      <c r="A376" s="61">
        <v>370</v>
      </c>
      <c r="B376" s="31">
        <v>248935.23380273097</v>
      </c>
      <c r="C376" s="62">
        <v>-216935.23380273097</v>
      </c>
    </row>
    <row r="377" spans="1:3" x14ac:dyDescent="0.35">
      <c r="A377" s="61">
        <v>371</v>
      </c>
      <c r="B377" s="31">
        <v>1140839.2222950417</v>
      </c>
      <c r="C377" s="62">
        <v>809160.77770495834</v>
      </c>
    </row>
    <row r="378" spans="1:3" x14ac:dyDescent="0.35">
      <c r="A378" s="61">
        <v>372</v>
      </c>
      <c r="B378" s="31">
        <v>725627.68585756852</v>
      </c>
      <c r="C378" s="62">
        <v>273372.31414243148</v>
      </c>
    </row>
    <row r="379" spans="1:3" x14ac:dyDescent="0.35">
      <c r="A379" s="61">
        <v>373</v>
      </c>
      <c r="B379" s="31">
        <v>365181.84928189183</v>
      </c>
      <c r="C379" s="62">
        <v>718.1507181081688</v>
      </c>
    </row>
    <row r="380" spans="1:3" x14ac:dyDescent="0.35">
      <c r="A380" s="61">
        <v>374</v>
      </c>
      <c r="B380" s="31">
        <v>846392.74406959815</v>
      </c>
      <c r="C380" s="62">
        <v>2663607.2559304019</v>
      </c>
    </row>
    <row r="381" spans="1:3" x14ac:dyDescent="0.35">
      <c r="A381" s="61">
        <v>375</v>
      </c>
      <c r="B381" s="31">
        <v>431181.20763212547</v>
      </c>
      <c r="C381" s="62">
        <v>1708818.7923678746</v>
      </c>
    </row>
    <row r="382" spans="1:3" x14ac:dyDescent="0.35">
      <c r="A382" s="61">
        <v>376</v>
      </c>
      <c r="B382" s="31">
        <v>441991.51770566136</v>
      </c>
      <c r="C382" s="62">
        <v>628008.48229433864</v>
      </c>
    </row>
    <row r="383" spans="1:3" x14ac:dyDescent="0.35">
      <c r="A383" s="61">
        <v>377</v>
      </c>
      <c r="B383" s="31">
        <v>151120.00282573036</v>
      </c>
      <c r="C383" s="62">
        <v>378879.99717426964</v>
      </c>
    </row>
    <row r="384" spans="1:3" x14ac:dyDescent="0.35">
      <c r="A384" s="61">
        <v>378</v>
      </c>
      <c r="B384" s="31">
        <v>1119526.13094489</v>
      </c>
      <c r="C384" s="62">
        <v>-493526.13094488997</v>
      </c>
    </row>
    <row r="385" spans="1:3" x14ac:dyDescent="0.35">
      <c r="A385" s="61">
        <v>379</v>
      </c>
      <c r="B385" s="31">
        <v>290008.91674299969</v>
      </c>
      <c r="C385" s="62">
        <v>9991.0832570003113</v>
      </c>
    </row>
    <row r="386" spans="1:3" x14ac:dyDescent="0.35">
      <c r="A386" s="61">
        <v>380</v>
      </c>
      <c r="B386" s="31">
        <v>1286529.9559170362</v>
      </c>
      <c r="C386" s="62">
        <v>1321470.0440829638</v>
      </c>
    </row>
    <row r="387" spans="1:3" x14ac:dyDescent="0.35">
      <c r="A387" s="61">
        <v>381</v>
      </c>
      <c r="B387" s="31">
        <v>677404.07622627576</v>
      </c>
      <c r="C387" s="62">
        <v>227595.92377372424</v>
      </c>
    </row>
    <row r="388" spans="1:3" x14ac:dyDescent="0.35">
      <c r="A388" s="61">
        <v>382</v>
      </c>
      <c r="B388" s="31">
        <v>980415.10826769983</v>
      </c>
      <c r="C388" s="62">
        <v>880584.89173230017</v>
      </c>
    </row>
    <row r="389" spans="1:3" x14ac:dyDescent="0.35">
      <c r="A389" s="61">
        <v>383</v>
      </c>
      <c r="B389" s="31">
        <v>551002.78645679809</v>
      </c>
      <c r="C389" s="62">
        <v>-266002.78645679809</v>
      </c>
    </row>
    <row r="390" spans="1:3" x14ac:dyDescent="0.35">
      <c r="A390" s="61">
        <v>384</v>
      </c>
      <c r="B390" s="31">
        <v>93599.778254477773</v>
      </c>
      <c r="C390" s="62">
        <v>76400.221745522227</v>
      </c>
    </row>
    <row r="391" spans="1:3" x14ac:dyDescent="0.35">
      <c r="A391" s="61">
        <v>385</v>
      </c>
      <c r="B391" s="31">
        <v>559096.19253517932</v>
      </c>
      <c r="C391" s="62">
        <v>-531096.19253517932</v>
      </c>
    </row>
    <row r="392" spans="1:3" x14ac:dyDescent="0.35">
      <c r="A392" s="61">
        <v>386</v>
      </c>
      <c r="B392" s="31">
        <v>933705.19376998337</v>
      </c>
      <c r="C392" s="62">
        <v>-873705.19376998337</v>
      </c>
    </row>
    <row r="393" spans="1:3" x14ac:dyDescent="0.35">
      <c r="A393" s="61">
        <v>387</v>
      </c>
      <c r="B393" s="31">
        <v>615450.82895915431</v>
      </c>
      <c r="C393" s="62">
        <v>-597450.82895915431</v>
      </c>
    </row>
    <row r="394" spans="1:3" x14ac:dyDescent="0.35">
      <c r="A394" s="61">
        <v>388</v>
      </c>
      <c r="B394" s="31">
        <v>710856.68473792041</v>
      </c>
      <c r="C394" s="62">
        <v>579143.31526207959</v>
      </c>
    </row>
    <row r="395" spans="1:3" x14ac:dyDescent="0.35">
      <c r="A395" s="61">
        <v>389</v>
      </c>
      <c r="B395" s="31">
        <v>274294.43623599457</v>
      </c>
      <c r="C395" s="62">
        <v>-262794.43623599457</v>
      </c>
    </row>
    <row r="396" spans="1:3" x14ac:dyDescent="0.35">
      <c r="A396" s="61">
        <v>390</v>
      </c>
      <c r="B396" s="31">
        <v>1990155.8327135069</v>
      </c>
      <c r="C396" s="62">
        <v>3869844.1672864929</v>
      </c>
    </row>
    <row r="397" spans="1:3" x14ac:dyDescent="0.35">
      <c r="A397" s="61">
        <v>391</v>
      </c>
      <c r="B397" s="31">
        <v>1699284.3178335757</v>
      </c>
      <c r="C397" s="62">
        <v>2230715.6821664246</v>
      </c>
    </row>
    <row r="398" spans="1:3" x14ac:dyDescent="0.35">
      <c r="A398" s="61">
        <v>392</v>
      </c>
      <c r="B398" s="31">
        <v>1117541.2880737137</v>
      </c>
      <c r="C398" s="62">
        <v>757458.71192628634</v>
      </c>
    </row>
    <row r="399" spans="1:3" x14ac:dyDescent="0.35">
      <c r="A399" s="61">
        <v>393</v>
      </c>
      <c r="B399" s="31">
        <v>799720.45028618316</v>
      </c>
      <c r="C399" s="62">
        <v>1396279.549713817</v>
      </c>
    </row>
    <row r="400" spans="1:3" x14ac:dyDescent="0.35">
      <c r="A400" s="61">
        <v>394</v>
      </c>
      <c r="B400" s="31">
        <v>755505.331023701</v>
      </c>
      <c r="C400" s="62">
        <v>-486505.331023701</v>
      </c>
    </row>
    <row r="401" spans="1:3" x14ac:dyDescent="0.35">
      <c r="A401" s="61">
        <v>395</v>
      </c>
      <c r="B401" s="31">
        <v>275845.75208387233</v>
      </c>
      <c r="C401" s="62">
        <v>-244845.75208387233</v>
      </c>
    </row>
    <row r="402" spans="1:3" x14ac:dyDescent="0.35">
      <c r="A402" s="61">
        <v>396</v>
      </c>
      <c r="B402" s="31">
        <v>582941.69983486657</v>
      </c>
      <c r="C402" s="62">
        <v>-565441.69983486657</v>
      </c>
    </row>
    <row r="403" spans="1:3" x14ac:dyDescent="0.35">
      <c r="A403" s="61">
        <v>397</v>
      </c>
      <c r="B403" s="31">
        <v>159599.13660471138</v>
      </c>
      <c r="C403" s="62">
        <v>565400.86339528859</v>
      </c>
    </row>
    <row r="404" spans="1:3" x14ac:dyDescent="0.35">
      <c r="A404" s="61">
        <v>398</v>
      </c>
      <c r="B404" s="31">
        <v>1280460.1973362893</v>
      </c>
      <c r="C404" s="62">
        <v>-144460.19733628933</v>
      </c>
    </row>
    <row r="405" spans="1:3" x14ac:dyDescent="0.35">
      <c r="A405" s="61">
        <v>399</v>
      </c>
      <c r="B405" s="31">
        <v>507297.61955837428</v>
      </c>
      <c r="C405" s="62">
        <v>-187297.61955837428</v>
      </c>
    </row>
    <row r="406" spans="1:3" x14ac:dyDescent="0.35">
      <c r="A406" s="61">
        <v>400</v>
      </c>
      <c r="B406" s="31">
        <v>179968.74856750621</v>
      </c>
      <c r="C406" s="62">
        <v>-139968.74856750621</v>
      </c>
    </row>
    <row r="407" spans="1:3" x14ac:dyDescent="0.35">
      <c r="A407" s="61">
        <v>401</v>
      </c>
      <c r="B407" s="31">
        <v>-110902.76631242508</v>
      </c>
      <c r="C407" s="62">
        <v>135902.76631242508</v>
      </c>
    </row>
    <row r="408" spans="1:3" x14ac:dyDescent="0.35">
      <c r="A408" s="61">
        <v>402</v>
      </c>
      <c r="B408" s="31">
        <v>481428.46476105251</v>
      </c>
      <c r="C408" s="62">
        <v>-141428.46476105251</v>
      </c>
    </row>
    <row r="409" spans="1:3" x14ac:dyDescent="0.35">
      <c r="A409" s="61">
        <v>403</v>
      </c>
      <c r="B409" s="31">
        <v>163174.09995022346</v>
      </c>
      <c r="C409" s="62">
        <v>-123174.09995022346</v>
      </c>
    </row>
    <row r="410" spans="1:3" x14ac:dyDescent="0.35">
      <c r="A410" s="61">
        <v>404</v>
      </c>
      <c r="B410" s="31">
        <v>663674.43859044695</v>
      </c>
      <c r="C410" s="62">
        <v>285325.56140955305</v>
      </c>
    </row>
    <row r="411" spans="1:3" x14ac:dyDescent="0.35">
      <c r="A411" s="61">
        <v>405</v>
      </c>
      <c r="B411" s="31">
        <v>469760.09533715947</v>
      </c>
      <c r="C411" s="62">
        <v>-56760.095337159466</v>
      </c>
    </row>
    <row r="412" spans="1:3" x14ac:dyDescent="0.35">
      <c r="A412" s="61">
        <v>406</v>
      </c>
      <c r="B412" s="31">
        <v>1519618.5592764157</v>
      </c>
      <c r="C412" s="62">
        <v>620381.44072358427</v>
      </c>
    </row>
    <row r="413" spans="1:3" x14ac:dyDescent="0.35">
      <c r="A413" s="61">
        <v>407</v>
      </c>
      <c r="B413" s="31">
        <v>659628.32750733476</v>
      </c>
      <c r="C413" s="62">
        <v>-644628.32750733476</v>
      </c>
    </row>
    <row r="414" spans="1:3" x14ac:dyDescent="0.35">
      <c r="A414" s="61">
        <v>408</v>
      </c>
      <c r="B414" s="31">
        <v>271799.64100076008</v>
      </c>
      <c r="C414" s="62">
        <v>-261799.64100076008</v>
      </c>
    </row>
    <row r="415" spans="1:3" x14ac:dyDescent="0.35">
      <c r="A415" s="61">
        <v>409</v>
      </c>
      <c r="B415" s="31">
        <v>435699.65036499425</v>
      </c>
      <c r="C415" s="62">
        <v>-151699.65036499425</v>
      </c>
    </row>
    <row r="416" spans="1:3" x14ac:dyDescent="0.35">
      <c r="A416" s="61">
        <v>410</v>
      </c>
      <c r="B416" s="31">
        <v>896677.62191282667</v>
      </c>
      <c r="C416" s="62">
        <v>1798322.3780871732</v>
      </c>
    </row>
    <row r="417" spans="1:3" x14ac:dyDescent="0.35">
      <c r="A417" s="61">
        <v>411</v>
      </c>
      <c r="B417" s="31">
        <v>605806.10703289567</v>
      </c>
      <c r="C417" s="62">
        <v>808193.89296710433</v>
      </c>
    </row>
    <row r="418" spans="1:3" x14ac:dyDescent="0.35">
      <c r="A418" s="61">
        <v>412</v>
      </c>
      <c r="B418" s="31">
        <v>1195642.542871139</v>
      </c>
      <c r="C418" s="62">
        <v>-1167142.542871139</v>
      </c>
    </row>
    <row r="419" spans="1:3" x14ac:dyDescent="0.35">
      <c r="A419" s="61">
        <v>413</v>
      </c>
      <c r="B419" s="31">
        <v>807813.85636456416</v>
      </c>
      <c r="C419" s="62">
        <v>-790313.85636456416</v>
      </c>
    </row>
    <row r="420" spans="1:3" x14ac:dyDescent="0.35">
      <c r="A420" s="61">
        <v>414</v>
      </c>
      <c r="B420" s="31">
        <v>1137264.2589495294</v>
      </c>
      <c r="C420" s="62">
        <v>22735.74105047062</v>
      </c>
    </row>
    <row r="421" spans="1:3" x14ac:dyDescent="0.35">
      <c r="A421" s="61">
        <v>415</v>
      </c>
      <c r="B421" s="31">
        <v>819009.8941387001</v>
      </c>
      <c r="C421" s="62">
        <v>-405009.8941387001</v>
      </c>
    </row>
    <row r="422" spans="1:3" x14ac:dyDescent="0.35">
      <c r="A422" s="61">
        <v>416</v>
      </c>
      <c r="B422" s="31">
        <v>1711423.8349950691</v>
      </c>
      <c r="C422" s="62">
        <v>3996576.1650049309</v>
      </c>
    </row>
    <row r="423" spans="1:3" x14ac:dyDescent="0.35">
      <c r="A423" s="61">
        <v>417</v>
      </c>
      <c r="B423" s="31">
        <v>1254020.8267927486</v>
      </c>
      <c r="C423" s="62">
        <v>-320020.82679274864</v>
      </c>
    </row>
    <row r="424" spans="1:3" x14ac:dyDescent="0.35">
      <c r="A424" s="61">
        <v>418</v>
      </c>
      <c r="B424" s="31">
        <v>-81025.121146292542</v>
      </c>
      <c r="C424" s="62">
        <v>281025.12114629254</v>
      </c>
    </row>
    <row r="425" spans="1:3" x14ac:dyDescent="0.35">
      <c r="A425" s="61">
        <v>419</v>
      </c>
      <c r="B425" s="31">
        <v>683473.83480702236</v>
      </c>
      <c r="C425" s="62">
        <v>-663473.83480702236</v>
      </c>
    </row>
    <row r="426" spans="1:3" x14ac:dyDescent="0.35">
      <c r="A426" s="61">
        <v>420</v>
      </c>
      <c r="B426" s="31">
        <v>691057.28852134501</v>
      </c>
      <c r="C426" s="62">
        <v>-248057.28852134501</v>
      </c>
    </row>
    <row r="427" spans="1:3" x14ac:dyDescent="0.35">
      <c r="A427" s="61">
        <v>421</v>
      </c>
      <c r="B427" s="31">
        <v>372802.92371051572</v>
      </c>
      <c r="C427" s="62">
        <v>-129802.92371051572</v>
      </c>
    </row>
    <row r="428" spans="1:3" x14ac:dyDescent="0.35">
      <c r="A428" s="61">
        <v>422</v>
      </c>
      <c r="B428" s="31">
        <v>1268791.8279123968</v>
      </c>
      <c r="C428" s="62">
        <v>-968791.82791239675</v>
      </c>
    </row>
    <row r="429" spans="1:3" x14ac:dyDescent="0.35">
      <c r="A429" s="61">
        <v>423</v>
      </c>
      <c r="B429" s="31">
        <v>1074877.4846591093</v>
      </c>
      <c r="C429" s="62">
        <v>-764877.48465910926</v>
      </c>
    </row>
    <row r="430" spans="1:3" x14ac:dyDescent="0.35">
      <c r="A430" s="61">
        <v>424</v>
      </c>
      <c r="B430" s="31">
        <v>463690.33675641299</v>
      </c>
      <c r="C430" s="62">
        <v>-437690.33675641299</v>
      </c>
    </row>
    <row r="431" spans="1:3" x14ac:dyDescent="0.35">
      <c r="A431" s="61">
        <v>425</v>
      </c>
      <c r="B431" s="31">
        <v>890607.86333208054</v>
      </c>
      <c r="C431" s="62">
        <v>235392.13666791946</v>
      </c>
    </row>
    <row r="432" spans="1:3" x14ac:dyDescent="0.35">
      <c r="A432" s="61">
        <v>426</v>
      </c>
      <c r="B432" s="31">
        <v>696693.52007879305</v>
      </c>
      <c r="C432" s="62">
        <v>-24693.520078793052</v>
      </c>
    </row>
    <row r="433" spans="1:3" x14ac:dyDescent="0.35">
      <c r="A433" s="61">
        <v>427</v>
      </c>
      <c r="B433" s="31">
        <v>709913.20535056363</v>
      </c>
      <c r="C433" s="62">
        <v>-673913.20535056363</v>
      </c>
    </row>
    <row r="434" spans="1:3" x14ac:dyDescent="0.35">
      <c r="A434" s="61">
        <v>428</v>
      </c>
      <c r="B434" s="31">
        <v>515998.8620972762</v>
      </c>
      <c r="C434" s="62">
        <v>-498998.8620972762</v>
      </c>
    </row>
    <row r="435" spans="1:3" x14ac:dyDescent="0.35">
      <c r="A435" s="61">
        <v>429</v>
      </c>
      <c r="B435" s="31">
        <v>489559.49155373476</v>
      </c>
      <c r="C435" s="62">
        <v>-464559.49155373476</v>
      </c>
    </row>
    <row r="436" spans="1:3" x14ac:dyDescent="0.35">
      <c r="A436" s="61">
        <v>430</v>
      </c>
      <c r="B436" s="31">
        <v>386966.0883696432</v>
      </c>
      <c r="C436" s="62">
        <v>-184966.0883696432</v>
      </c>
    </row>
    <row r="437" spans="1:3" x14ac:dyDescent="0.35">
      <c r="A437" s="61">
        <v>431</v>
      </c>
      <c r="B437" s="31">
        <v>2241368.2917781263</v>
      </c>
      <c r="C437" s="62">
        <v>2218631.7082218737</v>
      </c>
    </row>
    <row r="438" spans="1:3" x14ac:dyDescent="0.35">
      <c r="A438" s="61">
        <v>432</v>
      </c>
      <c r="B438" s="31">
        <v>270719.47289048252</v>
      </c>
      <c r="C438" s="62">
        <v>-134719.47289048252</v>
      </c>
    </row>
    <row r="439" spans="1:3" x14ac:dyDescent="0.35">
      <c r="A439" s="61">
        <v>433</v>
      </c>
      <c r="B439" s="31">
        <v>-112368.66212330281</v>
      </c>
      <c r="C439" s="62">
        <v>130368.66212330281</v>
      </c>
    </row>
    <row r="440" spans="1:3" x14ac:dyDescent="0.35">
      <c r="A440" s="61">
        <v>434</v>
      </c>
      <c r="B440" s="31">
        <v>633188.95696379372</v>
      </c>
      <c r="C440" s="62">
        <v>-553188.95696379372</v>
      </c>
    </row>
    <row r="441" spans="1:3" x14ac:dyDescent="0.35">
      <c r="A441" s="61">
        <v>435</v>
      </c>
      <c r="B441" s="31">
        <v>411891.76377960818</v>
      </c>
      <c r="C441" s="62">
        <v>-341891.76377960818</v>
      </c>
    </row>
    <row r="442" spans="1:3" x14ac:dyDescent="0.35">
      <c r="A442" s="61">
        <v>436</v>
      </c>
      <c r="B442" s="31">
        <v>1129680.8052352068</v>
      </c>
      <c r="C442" s="62">
        <v>462319.19476479315</v>
      </c>
    </row>
    <row r="443" spans="1:3" x14ac:dyDescent="0.35">
      <c r="A443" s="61">
        <v>437</v>
      </c>
      <c r="B443" s="31">
        <v>1168259.6929402407</v>
      </c>
      <c r="C443" s="62">
        <v>-584259.69294024073</v>
      </c>
    </row>
    <row r="444" spans="1:3" x14ac:dyDescent="0.35">
      <c r="A444" s="61">
        <v>438</v>
      </c>
      <c r="B444" s="31">
        <v>613899.51311127655</v>
      </c>
      <c r="C444" s="62">
        <v>-588899.51311127655</v>
      </c>
    </row>
    <row r="445" spans="1:3" x14ac:dyDescent="0.35">
      <c r="A445" s="61">
        <v>439</v>
      </c>
      <c r="B445" s="31">
        <v>872832.1146131393</v>
      </c>
      <c r="C445" s="62">
        <v>-119232.1146131393</v>
      </c>
    </row>
    <row r="446" spans="1:3" x14ac:dyDescent="0.35">
      <c r="A446" s="61">
        <v>440</v>
      </c>
      <c r="B446" s="31">
        <v>485003.42810656462</v>
      </c>
      <c r="C446" s="62">
        <v>-41003.428106564621</v>
      </c>
    </row>
    <row r="447" spans="1:3" x14ac:dyDescent="0.35">
      <c r="A447" s="61">
        <v>441</v>
      </c>
      <c r="B447" s="31">
        <v>97174.741599989822</v>
      </c>
      <c r="C447" s="62">
        <v>-50174.741599989822</v>
      </c>
    </row>
    <row r="448" spans="1:3" x14ac:dyDescent="0.35">
      <c r="A448" s="61">
        <v>442</v>
      </c>
      <c r="B448" s="31">
        <v>565165.95111592556</v>
      </c>
      <c r="C448" s="62">
        <v>-363165.95111592556</v>
      </c>
    </row>
    <row r="449" spans="1:3" x14ac:dyDescent="0.35">
      <c r="A449" s="61">
        <v>443</v>
      </c>
      <c r="B449" s="31">
        <v>537783.10118502774</v>
      </c>
      <c r="C449" s="62">
        <v>-370783.10118502774</v>
      </c>
    </row>
    <row r="450" spans="1:3" x14ac:dyDescent="0.35">
      <c r="A450" s="61">
        <v>444</v>
      </c>
      <c r="B450" s="31">
        <v>1192067.5795256267</v>
      </c>
      <c r="C450" s="62">
        <v>-17067.57952562673</v>
      </c>
    </row>
    <row r="451" spans="1:3" x14ac:dyDescent="0.35">
      <c r="A451" s="61">
        <v>445</v>
      </c>
      <c r="B451" s="31">
        <v>747026.19724471995</v>
      </c>
      <c r="C451" s="62">
        <v>617573.80275528005</v>
      </c>
    </row>
    <row r="452" spans="1:3" x14ac:dyDescent="0.35">
      <c r="A452" s="61">
        <v>446</v>
      </c>
      <c r="B452" s="31">
        <v>1261641.9012213727</v>
      </c>
      <c r="C452" s="62">
        <v>-361641.90122137265</v>
      </c>
    </row>
    <row r="453" spans="1:3" x14ac:dyDescent="0.35">
      <c r="A453" s="61">
        <v>447</v>
      </c>
      <c r="B453" s="31">
        <v>1463649.6505530407</v>
      </c>
      <c r="C453" s="62">
        <v>4060350.3494469593</v>
      </c>
    </row>
    <row r="454" spans="1:3" x14ac:dyDescent="0.35">
      <c r="A454" s="61">
        <v>448</v>
      </c>
      <c r="B454" s="31">
        <v>1036298.596954075</v>
      </c>
      <c r="C454" s="62">
        <v>-1026298.596954075</v>
      </c>
    </row>
    <row r="455" spans="1:3" x14ac:dyDescent="0.35">
      <c r="A455" s="61">
        <v>449</v>
      </c>
      <c r="B455" s="31">
        <v>314934.59215296456</v>
      </c>
      <c r="C455" s="62">
        <v>3485065.4078470357</v>
      </c>
    </row>
    <row r="456" spans="1:3" x14ac:dyDescent="0.35">
      <c r="A456" s="61">
        <v>450</v>
      </c>
      <c r="B456" s="31">
        <v>1239857.6621336211</v>
      </c>
      <c r="C456" s="62">
        <v>-786857.66213362105</v>
      </c>
    </row>
    <row r="457" spans="1:3" x14ac:dyDescent="0.35">
      <c r="A457" s="61">
        <v>451</v>
      </c>
      <c r="B457" s="31">
        <v>1608396.9047876787</v>
      </c>
      <c r="C457" s="62">
        <v>-1148396.9047876787</v>
      </c>
    </row>
    <row r="458" spans="1:3" x14ac:dyDescent="0.35">
      <c r="A458" s="61">
        <v>452</v>
      </c>
      <c r="B458" s="31">
        <v>1150993.8965853583</v>
      </c>
      <c r="C458" s="62">
        <v>-1109993.8965853583</v>
      </c>
    </row>
    <row r="459" spans="1:3" x14ac:dyDescent="0.35">
      <c r="A459" s="61">
        <v>453</v>
      </c>
      <c r="B459" s="31">
        <v>753010.53578846657</v>
      </c>
      <c r="C459" s="62">
        <v>-474010.53578846657</v>
      </c>
    </row>
    <row r="460" spans="1:3" x14ac:dyDescent="0.35">
      <c r="A460" s="61">
        <v>454</v>
      </c>
      <c r="B460" s="31">
        <v>559096.19253517932</v>
      </c>
      <c r="C460" s="62">
        <v>-285096.19253517932</v>
      </c>
    </row>
    <row r="461" spans="1:3" x14ac:dyDescent="0.35">
      <c r="A461" s="61">
        <v>455</v>
      </c>
      <c r="B461" s="31">
        <v>171267.50602860434</v>
      </c>
      <c r="C461" s="62">
        <v>102732.49397139566</v>
      </c>
    </row>
    <row r="462" spans="1:3" x14ac:dyDescent="0.35">
      <c r="A462" s="61">
        <v>456</v>
      </c>
      <c r="B462" s="31">
        <v>367676.64451712626</v>
      </c>
      <c r="C462" s="62">
        <v>-112676.64451712626</v>
      </c>
    </row>
    <row r="463" spans="1:3" x14ac:dyDescent="0.35">
      <c r="A463" s="61">
        <v>457</v>
      </c>
      <c r="B463" s="31">
        <v>935256.50961786101</v>
      </c>
      <c r="C463" s="62">
        <v>27743.490382138989</v>
      </c>
    </row>
    <row r="464" spans="1:3" x14ac:dyDescent="0.35">
      <c r="A464" s="61">
        <v>458</v>
      </c>
      <c r="B464" s="31">
        <v>477853.50141554035</v>
      </c>
      <c r="C464" s="62">
        <v>-440853.50141554035</v>
      </c>
    </row>
    <row r="465" spans="1:3" x14ac:dyDescent="0.35">
      <c r="A465" s="61">
        <v>459</v>
      </c>
      <c r="B465" s="31">
        <v>1290576.0670001484</v>
      </c>
      <c r="C465" s="62">
        <v>-839576.06700014835</v>
      </c>
    </row>
    <row r="466" spans="1:3" x14ac:dyDescent="0.35">
      <c r="A466" s="61">
        <v>460</v>
      </c>
      <c r="B466" s="31">
        <v>1124044.5736777587</v>
      </c>
      <c r="C466" s="62">
        <v>7875955.4263222413</v>
      </c>
    </row>
    <row r="467" spans="1:3" x14ac:dyDescent="0.35">
      <c r="A467" s="61">
        <v>461</v>
      </c>
      <c r="B467" s="31">
        <v>1005303.1629633635</v>
      </c>
      <c r="C467" s="62">
        <v>-385303.16296336346</v>
      </c>
    </row>
    <row r="468" spans="1:3" x14ac:dyDescent="0.35">
      <c r="A468" s="61">
        <v>462</v>
      </c>
      <c r="B468" s="31">
        <v>1017442.6801248565</v>
      </c>
      <c r="C468" s="62">
        <v>52557.319875143468</v>
      </c>
    </row>
    <row r="469" spans="1:3" x14ac:dyDescent="0.35">
      <c r="A469" s="61">
        <v>463</v>
      </c>
      <c r="B469" s="31">
        <v>11413.607747482369</v>
      </c>
      <c r="C469" s="62">
        <v>1586.3922525176313</v>
      </c>
    </row>
    <row r="470" spans="1:3" x14ac:dyDescent="0.35">
      <c r="A470" s="61">
        <v>464</v>
      </c>
      <c r="B470" s="31">
        <v>-252075.05720155081</v>
      </c>
      <c r="C470" s="62">
        <v>303075.05720155081</v>
      </c>
    </row>
    <row r="471" spans="1:3" x14ac:dyDescent="0.35">
      <c r="A471" s="61">
        <v>465</v>
      </c>
      <c r="B471" s="31">
        <v>1098685.3712444953</v>
      </c>
      <c r="C471" s="62">
        <v>-408685.37124449527</v>
      </c>
    </row>
    <row r="472" spans="1:3" x14ac:dyDescent="0.35">
      <c r="A472" s="61">
        <v>466</v>
      </c>
      <c r="B472" s="31">
        <v>516942.34148463293</v>
      </c>
      <c r="C472" s="62">
        <v>-505942.34148463293</v>
      </c>
    </row>
    <row r="473" spans="1:3" x14ac:dyDescent="0.35">
      <c r="A473" s="61">
        <v>467</v>
      </c>
      <c r="B473" s="31">
        <v>1187549.136792758</v>
      </c>
      <c r="C473" s="62">
        <v>-1126549.136792758</v>
      </c>
    </row>
    <row r="474" spans="1:3" x14ac:dyDescent="0.35">
      <c r="A474" s="61">
        <v>468</v>
      </c>
      <c r="B474" s="31">
        <v>386022.60898228642</v>
      </c>
      <c r="C474" s="62">
        <v>-326022.60898228642</v>
      </c>
    </row>
    <row r="475" spans="1:3" x14ac:dyDescent="0.35">
      <c r="A475" s="61">
        <v>469</v>
      </c>
      <c r="B475" s="31">
        <v>159599.13660471138</v>
      </c>
      <c r="C475" s="62">
        <v>935400.86339528859</v>
      </c>
    </row>
    <row r="476" spans="1:3" x14ac:dyDescent="0.35">
      <c r="A476" s="61">
        <v>470</v>
      </c>
      <c r="B476" s="31">
        <v>62641.964978067641</v>
      </c>
      <c r="C476" s="62">
        <v>1032358.0350219323</v>
      </c>
    </row>
    <row r="477" spans="1:3" x14ac:dyDescent="0.35">
      <c r="A477" s="61">
        <v>471</v>
      </c>
      <c r="B477" s="31">
        <v>1177904.4148664996</v>
      </c>
      <c r="C477" s="62">
        <v>-667904.4148664996</v>
      </c>
    </row>
    <row r="478" spans="1:3" x14ac:dyDescent="0.35">
      <c r="A478" s="61">
        <v>472</v>
      </c>
      <c r="B478" s="31">
        <v>526587.06341089145</v>
      </c>
      <c r="C478" s="62">
        <v>-466587.06341089145</v>
      </c>
    </row>
    <row r="479" spans="1:3" x14ac:dyDescent="0.35">
      <c r="A479" s="61">
        <v>473</v>
      </c>
      <c r="B479" s="31">
        <v>410910.66367794992</v>
      </c>
      <c r="C479" s="62">
        <v>113089.33632205008</v>
      </c>
    </row>
    <row r="480" spans="1:3" x14ac:dyDescent="0.35">
      <c r="A480" s="61">
        <v>474</v>
      </c>
      <c r="B480" s="31">
        <v>383527.81374705187</v>
      </c>
      <c r="C480" s="62">
        <v>-5527.8137470518705</v>
      </c>
    </row>
    <row r="481" spans="1:3" x14ac:dyDescent="0.35">
      <c r="A481" s="61">
        <v>475</v>
      </c>
      <c r="B481" s="31">
        <v>-73875.194455268444</v>
      </c>
      <c r="C481" s="62">
        <v>438875.19445526844</v>
      </c>
    </row>
    <row r="482" spans="1:3" x14ac:dyDescent="0.35">
      <c r="A482" s="61">
        <v>476</v>
      </c>
      <c r="B482" s="31">
        <v>647959.95808344183</v>
      </c>
      <c r="C482" s="62">
        <v>-42959.95808344183</v>
      </c>
    </row>
    <row r="483" spans="1:3" x14ac:dyDescent="0.35">
      <c r="A483" s="61">
        <v>477</v>
      </c>
      <c r="B483" s="31">
        <v>454045.61483015469</v>
      </c>
      <c r="C483" s="62">
        <v>5954.3851698453072</v>
      </c>
    </row>
    <row r="484" spans="1:3" x14ac:dyDescent="0.35">
      <c r="A484" s="61">
        <v>478</v>
      </c>
      <c r="B484" s="31">
        <v>93599.778254477773</v>
      </c>
      <c r="C484" s="62">
        <v>204400.22174552223</v>
      </c>
    </row>
    <row r="485" spans="1:3" x14ac:dyDescent="0.35">
      <c r="A485" s="61">
        <v>479</v>
      </c>
      <c r="B485" s="31">
        <v>426054.92843873566</v>
      </c>
      <c r="C485" s="62">
        <v>43945.07156126434</v>
      </c>
    </row>
    <row r="486" spans="1:3" x14ac:dyDescent="0.35">
      <c r="A486" s="61">
        <v>480</v>
      </c>
      <c r="B486" s="31">
        <v>952994.63762250042</v>
      </c>
      <c r="C486" s="62">
        <v>-858494.63762250042</v>
      </c>
    </row>
    <row r="487" spans="1:3" x14ac:dyDescent="0.35">
      <c r="A487" s="61">
        <v>481</v>
      </c>
      <c r="B487" s="31">
        <v>759080.29436921293</v>
      </c>
      <c r="C487" s="62">
        <v>-483080.29436921293</v>
      </c>
    </row>
    <row r="488" spans="1:3" x14ac:dyDescent="0.35">
      <c r="A488" s="61">
        <v>482</v>
      </c>
      <c r="B488" s="31">
        <v>776856.04308815417</v>
      </c>
      <c r="C488" s="62">
        <v>-664356.04308815417</v>
      </c>
    </row>
    <row r="489" spans="1:3" x14ac:dyDescent="0.35">
      <c r="A489" s="61">
        <v>483</v>
      </c>
      <c r="B489" s="31">
        <v>1371818.7581197871</v>
      </c>
      <c r="C489" s="62">
        <v>-343818.75811978709</v>
      </c>
    </row>
    <row r="490" spans="1:3" x14ac:dyDescent="0.35">
      <c r="A490" s="61">
        <v>484</v>
      </c>
      <c r="B490" s="31">
        <v>1989075.6646032296</v>
      </c>
      <c r="C490" s="62">
        <v>4096424.3353967704</v>
      </c>
    </row>
    <row r="491" spans="1:3" x14ac:dyDescent="0.35">
      <c r="A491" s="61">
        <v>485</v>
      </c>
      <c r="B491" s="31">
        <v>920485.50849821279</v>
      </c>
      <c r="C491" s="62">
        <v>-840485.50849821279</v>
      </c>
    </row>
    <row r="492" spans="1:3" x14ac:dyDescent="0.35">
      <c r="A492" s="61">
        <v>486</v>
      </c>
      <c r="B492" s="31">
        <v>739790.85051669588</v>
      </c>
      <c r="C492" s="62">
        <v>-710790.85051669588</v>
      </c>
    </row>
    <row r="493" spans="1:3" x14ac:dyDescent="0.35">
      <c r="A493" s="61">
        <v>487</v>
      </c>
      <c r="B493" s="31">
        <v>545876.50726340862</v>
      </c>
      <c r="C493" s="62">
        <v>-536376.50726340862</v>
      </c>
    </row>
    <row r="494" spans="1:3" x14ac:dyDescent="0.35">
      <c r="A494" s="61">
        <v>488</v>
      </c>
      <c r="B494" s="31">
        <v>372802.92371051572</v>
      </c>
      <c r="C494" s="62">
        <v>-332802.92371051572</v>
      </c>
    </row>
    <row r="495" spans="1:3" x14ac:dyDescent="0.35">
      <c r="A495" s="61">
        <v>489</v>
      </c>
      <c r="B495" s="31">
        <v>-181557.25611844836</v>
      </c>
      <c r="C495" s="62">
        <v>206557.25611844836</v>
      </c>
    </row>
    <row r="496" spans="1:3" x14ac:dyDescent="0.35">
      <c r="A496" s="61">
        <v>490</v>
      </c>
      <c r="B496" s="31">
        <v>1197193.8587190167</v>
      </c>
      <c r="C496" s="62">
        <v>-949193.85871901666</v>
      </c>
    </row>
    <row r="497" spans="1:3" x14ac:dyDescent="0.35">
      <c r="A497" s="61">
        <v>491</v>
      </c>
      <c r="B497" s="31">
        <v>836748.02214333962</v>
      </c>
      <c r="C497" s="62">
        <v>-59748.022143339622</v>
      </c>
    </row>
    <row r="498" spans="1:3" x14ac:dyDescent="0.35">
      <c r="A498" s="61">
        <v>492</v>
      </c>
      <c r="B498" s="31">
        <v>471783.74283479422</v>
      </c>
      <c r="C498" s="62">
        <v>-148783.74283479422</v>
      </c>
    </row>
    <row r="499" spans="1:3" x14ac:dyDescent="0.35">
      <c r="A499" s="61">
        <v>493</v>
      </c>
      <c r="B499" s="31">
        <v>153529.37802396488</v>
      </c>
      <c r="C499" s="62">
        <v>-135529.37802396488</v>
      </c>
    </row>
    <row r="500" spans="1:3" x14ac:dyDescent="0.35">
      <c r="A500" s="61">
        <v>494</v>
      </c>
      <c r="B500" s="31">
        <v>1517509.4917417816</v>
      </c>
      <c r="C500" s="62">
        <v>-867509.49174178159</v>
      </c>
    </row>
    <row r="501" spans="1:3" x14ac:dyDescent="0.35">
      <c r="A501" s="61">
        <v>495</v>
      </c>
      <c r="B501" s="31">
        <v>1060106.4835394612</v>
      </c>
      <c r="C501" s="62">
        <v>-465106.48353946116</v>
      </c>
    </row>
    <row r="502" spans="1:3" x14ac:dyDescent="0.35">
      <c r="A502" s="61">
        <v>496</v>
      </c>
      <c r="B502" s="31">
        <v>872261.89886692003</v>
      </c>
      <c r="C502" s="62">
        <v>-797261.89886692003</v>
      </c>
    </row>
    <row r="503" spans="1:3" x14ac:dyDescent="0.35">
      <c r="A503" s="61">
        <v>497</v>
      </c>
      <c r="B503" s="31">
        <v>688214.386299812</v>
      </c>
      <c r="C503" s="62">
        <v>666785.613700188</v>
      </c>
    </row>
    <row r="504" spans="1:3" x14ac:dyDescent="0.35">
      <c r="A504" s="61">
        <v>498</v>
      </c>
      <c r="B504" s="31">
        <v>327768.54972413502</v>
      </c>
      <c r="C504" s="62">
        <v>302231.45027586498</v>
      </c>
    </row>
    <row r="505" spans="1:3" x14ac:dyDescent="0.35">
      <c r="A505" s="61">
        <v>499</v>
      </c>
      <c r="B505" s="31">
        <v>761141.56258114881</v>
      </c>
      <c r="C505" s="62">
        <v>-718141.56258114881</v>
      </c>
    </row>
    <row r="506" spans="1:3" x14ac:dyDescent="0.35">
      <c r="A506" s="61">
        <v>500</v>
      </c>
      <c r="B506" s="31">
        <v>747921.87730937824</v>
      </c>
      <c r="C506" s="62">
        <v>-610921.87730937824</v>
      </c>
    </row>
    <row r="507" spans="1:3" x14ac:dyDescent="0.35">
      <c r="A507" s="61">
        <v>501</v>
      </c>
      <c r="B507" s="31">
        <v>1313950.4265622357</v>
      </c>
      <c r="C507" s="62">
        <v>-1210950.4265622357</v>
      </c>
    </row>
    <row r="508" spans="1:3" x14ac:dyDescent="0.35">
      <c r="A508" s="61">
        <v>502</v>
      </c>
      <c r="B508" s="31">
        <v>1050461.7616132025</v>
      </c>
      <c r="C508" s="62">
        <v>-991461.76161320251</v>
      </c>
    </row>
    <row r="509" spans="1:3" x14ac:dyDescent="0.35">
      <c r="A509" s="61">
        <v>503</v>
      </c>
      <c r="B509" s="31">
        <v>1075820.9640464662</v>
      </c>
      <c r="C509" s="62">
        <v>539179.03595353384</v>
      </c>
    </row>
    <row r="510" spans="1:3" x14ac:dyDescent="0.35">
      <c r="A510" s="61">
        <v>504</v>
      </c>
      <c r="B510" s="31">
        <v>255004.99238347742</v>
      </c>
      <c r="C510" s="62">
        <v>-220004.99238347742</v>
      </c>
    </row>
    <row r="511" spans="1:3" x14ac:dyDescent="0.35">
      <c r="A511" s="61">
        <v>505</v>
      </c>
      <c r="B511" s="31">
        <v>1251997.1792951138</v>
      </c>
      <c r="C511" s="62">
        <v>-115997.17929511378</v>
      </c>
    </row>
    <row r="512" spans="1:3" x14ac:dyDescent="0.35">
      <c r="A512" s="61">
        <v>506</v>
      </c>
      <c r="B512" s="31">
        <v>895126.30606494925</v>
      </c>
      <c r="C512" s="62">
        <v>-621126.30606494925</v>
      </c>
    </row>
    <row r="513" spans="1:3" x14ac:dyDescent="0.35">
      <c r="A513" s="61">
        <v>507</v>
      </c>
      <c r="B513" s="31">
        <v>931210.39853474894</v>
      </c>
      <c r="C513" s="62">
        <v>-505210.39853474894</v>
      </c>
    </row>
    <row r="514" spans="1:3" x14ac:dyDescent="0.35">
      <c r="A514" s="61">
        <v>508</v>
      </c>
      <c r="B514" s="31">
        <v>446424.54040153039</v>
      </c>
      <c r="C514" s="62">
        <v>-388924.54040153039</v>
      </c>
    </row>
    <row r="515" spans="1:3" x14ac:dyDescent="0.35">
      <c r="A515" s="61">
        <v>509</v>
      </c>
      <c r="B515" s="31">
        <v>252510.19714824302</v>
      </c>
      <c r="C515" s="62">
        <v>-198510.19714824302</v>
      </c>
    </row>
    <row r="516" spans="1:3" x14ac:dyDescent="0.35">
      <c r="A516" s="61">
        <v>510</v>
      </c>
      <c r="B516" s="31">
        <v>135753.62930502393</v>
      </c>
      <c r="C516" s="62">
        <v>-78753.629305023933</v>
      </c>
    </row>
    <row r="517" spans="1:3" x14ac:dyDescent="0.35">
      <c r="A517" s="61">
        <v>511</v>
      </c>
      <c r="B517" s="31">
        <v>-58160.713948263321</v>
      </c>
      <c r="C517" s="62">
        <v>94160.713948263321</v>
      </c>
    </row>
    <row r="518" spans="1:3" x14ac:dyDescent="0.35">
      <c r="A518" s="61">
        <v>512</v>
      </c>
      <c r="B518" s="31">
        <v>316448.28728654073</v>
      </c>
      <c r="C518" s="62">
        <v>-275448.28728654073</v>
      </c>
    </row>
    <row r="519" spans="1:3" x14ac:dyDescent="0.35">
      <c r="A519" s="61">
        <v>513</v>
      </c>
      <c r="B519" s="31">
        <v>122533.94403325353</v>
      </c>
      <c r="C519" s="62">
        <v>-82533.944033253531</v>
      </c>
    </row>
    <row r="520" spans="1:3" x14ac:dyDescent="0.35">
      <c r="A520" s="61">
        <v>514</v>
      </c>
      <c r="B520" s="31">
        <v>1284506.3084194018</v>
      </c>
      <c r="C520" s="62">
        <v>-385506.30841940176</v>
      </c>
    </row>
    <row r="521" spans="1:3" x14ac:dyDescent="0.35">
      <c r="A521" s="61">
        <v>515</v>
      </c>
      <c r="B521" s="31">
        <v>896677.62191282667</v>
      </c>
      <c r="C521" s="62">
        <v>-508677.62191282667</v>
      </c>
    </row>
    <row r="522" spans="1:3" x14ac:dyDescent="0.35">
      <c r="A522" s="61">
        <v>516</v>
      </c>
      <c r="B522" s="31">
        <v>895126.30606494925</v>
      </c>
      <c r="C522" s="62">
        <v>-299126.30606494925</v>
      </c>
    </row>
    <row r="523" spans="1:3" x14ac:dyDescent="0.35">
      <c r="A523" s="61">
        <v>517</v>
      </c>
      <c r="B523" s="31">
        <v>1544892.3416726794</v>
      </c>
      <c r="C523" s="62">
        <v>-984892.34167267941</v>
      </c>
    </row>
    <row r="524" spans="1:3" x14ac:dyDescent="0.35">
      <c r="A524" s="61">
        <v>518</v>
      </c>
      <c r="B524" s="31">
        <v>1157063.6551661049</v>
      </c>
      <c r="C524" s="62">
        <v>-1103063.6551661049</v>
      </c>
    </row>
    <row r="525" spans="1:3" x14ac:dyDescent="0.35">
      <c r="A525" s="61">
        <v>519</v>
      </c>
      <c r="B525" s="31">
        <v>383527.81374705187</v>
      </c>
      <c r="C525" s="62">
        <v>497472.18625294813</v>
      </c>
    </row>
    <row r="526" spans="1:3" x14ac:dyDescent="0.35">
      <c r="A526" s="61">
        <v>520</v>
      </c>
      <c r="B526" s="31">
        <v>189613.47049376473</v>
      </c>
      <c r="C526" s="62">
        <v>985386.52950623527</v>
      </c>
    </row>
    <row r="527" spans="1:3" x14ac:dyDescent="0.35">
      <c r="A527" s="61">
        <v>521</v>
      </c>
      <c r="B527" s="31">
        <v>830763.68359959312</v>
      </c>
      <c r="C527" s="62">
        <v>-500763.68359959312</v>
      </c>
    </row>
    <row r="528" spans="1:3" x14ac:dyDescent="0.35">
      <c r="A528" s="61">
        <v>522</v>
      </c>
      <c r="B528" s="31">
        <v>-85543.563879161375</v>
      </c>
      <c r="C528" s="62">
        <v>128543.56387916137</v>
      </c>
    </row>
    <row r="529" spans="1:3" x14ac:dyDescent="0.35">
      <c r="A529" s="61">
        <v>523</v>
      </c>
      <c r="B529" s="31">
        <v>-349032.22882819455</v>
      </c>
      <c r="C529" s="62">
        <v>354032.22882819455</v>
      </c>
    </row>
    <row r="530" spans="1:3" x14ac:dyDescent="0.35">
      <c r="A530" s="61">
        <v>524</v>
      </c>
      <c r="B530" s="31">
        <v>1377888.5167005335</v>
      </c>
      <c r="C530" s="62">
        <v>919111.48329946655</v>
      </c>
    </row>
    <row r="531" spans="1:3" x14ac:dyDescent="0.35">
      <c r="A531" s="61">
        <v>525</v>
      </c>
      <c r="B531" s="31">
        <v>699188.31531402748</v>
      </c>
      <c r="C531" s="62">
        <v>3360811.6846859725</v>
      </c>
    </row>
    <row r="532" spans="1:3" x14ac:dyDescent="0.35">
      <c r="A532" s="61">
        <v>526</v>
      </c>
      <c r="B532" s="31">
        <v>262626.06681210164</v>
      </c>
      <c r="C532" s="62">
        <v>-258626.06681210164</v>
      </c>
    </row>
    <row r="533" spans="1:3" x14ac:dyDescent="0.35">
      <c r="A533" s="61">
        <v>527</v>
      </c>
      <c r="B533" s="31">
        <v>283939.15816225321</v>
      </c>
      <c r="C533" s="62">
        <v>-143939.15816225321</v>
      </c>
    </row>
    <row r="534" spans="1:3" x14ac:dyDescent="0.35">
      <c r="A534" s="61">
        <v>528</v>
      </c>
      <c r="B534" s="31">
        <v>482979.78060893016</v>
      </c>
      <c r="C534" s="62">
        <v>1777020.2193910698</v>
      </c>
    </row>
    <row r="535" spans="1:3" x14ac:dyDescent="0.35">
      <c r="A535" s="61">
        <v>529</v>
      </c>
      <c r="B535" s="31">
        <v>95151.094102355477</v>
      </c>
      <c r="C535" s="62">
        <v>274848.90589764452</v>
      </c>
    </row>
    <row r="536" spans="1:3" x14ac:dyDescent="0.35">
      <c r="A536" s="61">
        <v>530</v>
      </c>
      <c r="B536" s="31">
        <v>834253.22690810519</v>
      </c>
      <c r="C536" s="62">
        <v>-779253.22690810519</v>
      </c>
    </row>
    <row r="537" spans="1:3" x14ac:dyDescent="0.35">
      <c r="A537" s="61">
        <v>531</v>
      </c>
      <c r="B537" s="31">
        <v>737296.05528146168</v>
      </c>
      <c r="C537" s="62">
        <v>-682296.05528146168</v>
      </c>
    </row>
    <row r="538" spans="1:3" x14ac:dyDescent="0.35">
      <c r="A538" s="61">
        <v>532</v>
      </c>
      <c r="B538" s="31">
        <v>515998.8620972762</v>
      </c>
      <c r="C538" s="62">
        <v>-485998.8620972762</v>
      </c>
    </row>
    <row r="539" spans="1:3" x14ac:dyDescent="0.35">
      <c r="A539" s="61">
        <v>533</v>
      </c>
      <c r="B539" s="31">
        <v>799720.45028618316</v>
      </c>
      <c r="C539" s="62">
        <v>-329720.45028618316</v>
      </c>
    </row>
    <row r="540" spans="1:3" x14ac:dyDescent="0.35">
      <c r="A540" s="61">
        <v>534</v>
      </c>
      <c r="B540" s="31">
        <v>342317.44208386261</v>
      </c>
      <c r="C540" s="62">
        <v>12682.55791613739</v>
      </c>
    </row>
    <row r="541" spans="1:3" x14ac:dyDescent="0.35">
      <c r="A541" s="61">
        <v>535</v>
      </c>
      <c r="B541" s="31">
        <v>631165.3094661592</v>
      </c>
      <c r="C541" s="62">
        <v>-450665.3094661592</v>
      </c>
    </row>
    <row r="542" spans="1:3" x14ac:dyDescent="0.35">
      <c r="A542" s="61">
        <v>536</v>
      </c>
      <c r="B542" s="31">
        <v>172818.82187648205</v>
      </c>
      <c r="C542" s="62">
        <v>-162318.82187648205</v>
      </c>
    </row>
    <row r="543" spans="1:3" x14ac:dyDescent="0.35">
      <c r="A543" s="61">
        <v>537</v>
      </c>
      <c r="B543" s="31">
        <v>75861.650249838305</v>
      </c>
      <c r="C543" s="62">
        <v>-69861.650249838305</v>
      </c>
    </row>
    <row r="544" spans="1:3" x14ac:dyDescent="0.35">
      <c r="A544" s="61">
        <v>538</v>
      </c>
      <c r="B544" s="31">
        <v>912392.10241983179</v>
      </c>
      <c r="C544" s="62">
        <v>-732392.10241983179</v>
      </c>
    </row>
    <row r="545" spans="1:3" x14ac:dyDescent="0.35">
      <c r="A545" s="61">
        <v>539</v>
      </c>
      <c r="B545" s="31">
        <v>261296.85972414451</v>
      </c>
      <c r="C545" s="62">
        <v>-206296.85972414451</v>
      </c>
    </row>
    <row r="546" spans="1:3" x14ac:dyDescent="0.35">
      <c r="A546" s="61">
        <v>540</v>
      </c>
      <c r="B546" s="31">
        <v>-2191.8052248884342</v>
      </c>
      <c r="C546" s="62">
        <v>42191.805224888434</v>
      </c>
    </row>
    <row r="547" spans="1:3" x14ac:dyDescent="0.35">
      <c r="A547" s="61">
        <v>541</v>
      </c>
      <c r="B547" s="31">
        <v>1214931.9867236561</v>
      </c>
      <c r="C547" s="62">
        <v>-69931.986723656068</v>
      </c>
    </row>
    <row r="548" spans="1:3" x14ac:dyDescent="0.35">
      <c r="A548" s="61">
        <v>542</v>
      </c>
      <c r="B548" s="31">
        <v>633188.95696379372</v>
      </c>
      <c r="C548" s="62">
        <v>-113188.95696379372</v>
      </c>
    </row>
    <row r="549" spans="1:3" x14ac:dyDescent="0.35">
      <c r="A549" s="61">
        <v>543</v>
      </c>
      <c r="B549" s="31">
        <v>594100.11689470126</v>
      </c>
      <c r="C549" s="62">
        <v>-311100.11689470126</v>
      </c>
    </row>
    <row r="550" spans="1:3" x14ac:dyDescent="0.35">
      <c r="A550" s="61">
        <v>544</v>
      </c>
      <c r="B550" s="31">
        <v>178888.58045722856</v>
      </c>
      <c r="C550" s="62">
        <v>629111.41954277141</v>
      </c>
    </row>
    <row r="551" spans="1:3" x14ac:dyDescent="0.35">
      <c r="A551" s="61">
        <v>545</v>
      </c>
      <c r="B551" s="31">
        <v>859612.42934136873</v>
      </c>
      <c r="C551" s="62">
        <v>8387.5706586312735</v>
      </c>
    </row>
    <row r="552" spans="1:3" x14ac:dyDescent="0.35">
      <c r="A552" s="61">
        <v>546</v>
      </c>
      <c r="B552" s="31">
        <v>638315.2361571833</v>
      </c>
      <c r="C552" s="62">
        <v>290684.7638428167</v>
      </c>
    </row>
    <row r="553" spans="1:3" x14ac:dyDescent="0.35">
      <c r="A553" s="61">
        <v>547</v>
      </c>
      <c r="B553" s="31">
        <v>1189572.7842903924</v>
      </c>
      <c r="C553" s="62">
        <v>124927.21570960758</v>
      </c>
    </row>
    <row r="554" spans="1:3" x14ac:dyDescent="0.35">
      <c r="A554" s="61">
        <v>548</v>
      </c>
      <c r="B554" s="31">
        <v>1065232.7627328509</v>
      </c>
      <c r="C554" s="62">
        <v>-553232.76273285085</v>
      </c>
    </row>
    <row r="555" spans="1:3" x14ac:dyDescent="0.35">
      <c r="A555" s="61">
        <v>549</v>
      </c>
      <c r="B555" s="31">
        <v>607829.75453053007</v>
      </c>
      <c r="C555" s="62">
        <v>-98829.754530530074</v>
      </c>
    </row>
    <row r="556" spans="1:3" x14ac:dyDescent="0.35">
      <c r="A556" s="61">
        <v>550</v>
      </c>
      <c r="B556" s="31">
        <v>773851.29548886139</v>
      </c>
      <c r="C556" s="62">
        <v>-223851.29548886139</v>
      </c>
    </row>
    <row r="557" spans="1:3" x14ac:dyDescent="0.35">
      <c r="A557" s="61">
        <v>551</v>
      </c>
      <c r="B557" s="31">
        <v>219491.11565989704</v>
      </c>
      <c r="C557" s="62">
        <v>-29491.115659897041</v>
      </c>
    </row>
    <row r="558" spans="1:3" x14ac:dyDescent="0.35">
      <c r="A558" s="61">
        <v>552</v>
      </c>
      <c r="B558" s="31">
        <v>255004.99238347742</v>
      </c>
      <c r="C558" s="62">
        <v>-100004.99238347742</v>
      </c>
    </row>
    <row r="559" spans="1:3" x14ac:dyDescent="0.35">
      <c r="A559" s="61">
        <v>553</v>
      </c>
      <c r="B559" s="31">
        <v>1158614.9710139823</v>
      </c>
      <c r="C559" s="62">
        <v>-1033614.9710139823</v>
      </c>
    </row>
    <row r="560" spans="1:3" x14ac:dyDescent="0.35">
      <c r="A560" s="61">
        <v>554</v>
      </c>
      <c r="B560" s="31">
        <v>867743.4561340512</v>
      </c>
      <c r="C560" s="62">
        <v>-825743.4561340512</v>
      </c>
    </row>
    <row r="561" spans="1:3" x14ac:dyDescent="0.35">
      <c r="A561" s="61">
        <v>555</v>
      </c>
      <c r="B561" s="31">
        <v>657604.68000970047</v>
      </c>
      <c r="C561" s="62">
        <v>1114395.3199902996</v>
      </c>
    </row>
    <row r="562" spans="1:3" x14ac:dyDescent="0.35">
      <c r="A562" s="61">
        <v>556</v>
      </c>
      <c r="B562" s="31">
        <v>269775.99350312579</v>
      </c>
      <c r="C562" s="62">
        <v>930224.00649687415</v>
      </c>
    </row>
    <row r="563" spans="1:3" x14ac:dyDescent="0.35">
      <c r="A563" s="61">
        <v>557</v>
      </c>
      <c r="B563" s="31">
        <v>1362174.0361935282</v>
      </c>
      <c r="C563" s="62">
        <v>-609174.03619352821</v>
      </c>
    </row>
    <row r="564" spans="1:3" x14ac:dyDescent="0.35">
      <c r="A564" s="61">
        <v>558</v>
      </c>
      <c r="B564" s="31">
        <v>1754173.0584466732</v>
      </c>
      <c r="C564" s="62">
        <v>420826.94155332679</v>
      </c>
    </row>
    <row r="565" spans="1:3" x14ac:dyDescent="0.35">
      <c r="A565" s="61">
        <v>559</v>
      </c>
      <c r="B565" s="31">
        <v>1106306.4456731193</v>
      </c>
      <c r="C565" s="62">
        <v>-76306.445673119277</v>
      </c>
    </row>
    <row r="566" spans="1:3" x14ac:dyDescent="0.35">
      <c r="A566" s="61">
        <v>560</v>
      </c>
      <c r="B566" s="31">
        <v>1036732.1239773736</v>
      </c>
      <c r="C566" s="62">
        <v>1238267.8760226264</v>
      </c>
    </row>
    <row r="567" spans="1:3" x14ac:dyDescent="0.35">
      <c r="A567" s="61">
        <v>561</v>
      </c>
      <c r="B567" s="31">
        <v>770786.28450740746</v>
      </c>
      <c r="C567" s="62">
        <v>939213.71549259254</v>
      </c>
    </row>
    <row r="568" spans="1:3" x14ac:dyDescent="0.35">
      <c r="A568" s="61">
        <v>562</v>
      </c>
      <c r="B568" s="31">
        <v>1379912.1641981676</v>
      </c>
      <c r="C568" s="62">
        <v>304087.83580183238</v>
      </c>
    </row>
    <row r="569" spans="1:3" x14ac:dyDescent="0.35">
      <c r="A569" s="61">
        <v>563</v>
      </c>
      <c r="B569" s="31">
        <v>875836.86221243208</v>
      </c>
      <c r="C569" s="62">
        <v>-805836.86221243208</v>
      </c>
    </row>
    <row r="570" spans="1:3" x14ac:dyDescent="0.35">
      <c r="A570" s="61">
        <v>564</v>
      </c>
      <c r="B570" s="31">
        <v>361606.88593637978</v>
      </c>
      <c r="C570" s="62">
        <v>73393.114063620218</v>
      </c>
    </row>
    <row r="571" spans="1:3" x14ac:dyDescent="0.35">
      <c r="A571" s="61">
        <v>565</v>
      </c>
      <c r="B571" s="31">
        <v>858098.73420779256</v>
      </c>
      <c r="C571" s="62">
        <v>-581098.73420779256</v>
      </c>
    </row>
    <row r="572" spans="1:3" x14ac:dyDescent="0.35">
      <c r="A572" s="61">
        <v>566</v>
      </c>
      <c r="B572" s="31">
        <v>758136.81498185615</v>
      </c>
      <c r="C572" s="62">
        <v>-739636.81498185615</v>
      </c>
    </row>
    <row r="573" spans="1:3" x14ac:dyDescent="0.35">
      <c r="A573" s="61">
        <v>567</v>
      </c>
      <c r="B573" s="31">
        <v>661179.64335521241</v>
      </c>
      <c r="C573" s="62">
        <v>-643679.64335521241</v>
      </c>
    </row>
    <row r="574" spans="1:3" x14ac:dyDescent="0.35">
      <c r="A574" s="61">
        <v>568</v>
      </c>
      <c r="B574" s="31">
        <v>300733.80677953589</v>
      </c>
      <c r="C574" s="62">
        <v>-282233.80677953589</v>
      </c>
    </row>
    <row r="575" spans="1:3" x14ac:dyDescent="0.35">
      <c r="A575" s="61">
        <v>569</v>
      </c>
      <c r="B575" s="31">
        <v>933705.19376998337</v>
      </c>
      <c r="C575" s="62">
        <v>1556294.8062300165</v>
      </c>
    </row>
    <row r="576" spans="1:3" x14ac:dyDescent="0.35">
      <c r="A576" s="61">
        <v>570</v>
      </c>
      <c r="B576" s="31">
        <v>551002.78645679809</v>
      </c>
      <c r="C576" s="62">
        <v>-511002.78645679809</v>
      </c>
    </row>
    <row r="577" spans="1:3" x14ac:dyDescent="0.35">
      <c r="A577" s="61">
        <v>571</v>
      </c>
      <c r="B577" s="31">
        <v>525643.58402353479</v>
      </c>
      <c r="C577" s="62">
        <v>-515643.58402353479</v>
      </c>
    </row>
    <row r="578" spans="1:3" x14ac:dyDescent="0.35">
      <c r="A578" s="61">
        <v>572</v>
      </c>
      <c r="B578" s="31">
        <v>759080.29436921293</v>
      </c>
      <c r="C578" s="62">
        <v>-720580.29436921293</v>
      </c>
    </row>
    <row r="579" spans="1:3" x14ac:dyDescent="0.35">
      <c r="A579" s="61">
        <v>573</v>
      </c>
      <c r="B579" s="31">
        <v>1536798.9355942986</v>
      </c>
      <c r="C579" s="62">
        <v>663201.06440570136</v>
      </c>
    </row>
    <row r="580" spans="1:3" x14ac:dyDescent="0.35">
      <c r="A580" s="61">
        <v>574</v>
      </c>
      <c r="B580" s="31">
        <v>788524.41251204687</v>
      </c>
      <c r="C580" s="62">
        <v>195475.58748795313</v>
      </c>
    </row>
    <row r="581" spans="1:3" x14ac:dyDescent="0.35">
      <c r="A581" s="61">
        <v>575</v>
      </c>
      <c r="B581" s="31">
        <v>940855.12046100735</v>
      </c>
      <c r="C581" s="62">
        <v>-406355.12046100735</v>
      </c>
    </row>
    <row r="582" spans="1:3" x14ac:dyDescent="0.35">
      <c r="A582" s="61">
        <v>576</v>
      </c>
      <c r="B582" s="31">
        <v>913472.27053010953</v>
      </c>
      <c r="C582" s="62">
        <v>-135972.27053010953</v>
      </c>
    </row>
    <row r="583" spans="1:3" x14ac:dyDescent="0.35">
      <c r="A583" s="61">
        <v>577</v>
      </c>
      <c r="B583" s="31">
        <v>525643.58402353479</v>
      </c>
      <c r="C583" s="62">
        <v>-298743.58402353479</v>
      </c>
    </row>
    <row r="584" spans="1:3" x14ac:dyDescent="0.35">
      <c r="A584" s="61">
        <v>578</v>
      </c>
      <c r="B584" s="31">
        <v>816600.51894046564</v>
      </c>
      <c r="C584" s="62">
        <v>-746600.51894046564</v>
      </c>
    </row>
    <row r="585" spans="1:3" x14ac:dyDescent="0.35">
      <c r="A585" s="61">
        <v>579</v>
      </c>
      <c r="B585" s="31">
        <v>100749.70494550187</v>
      </c>
      <c r="C585" s="62">
        <v>234250.29505449813</v>
      </c>
    </row>
    <row r="586" spans="1:3" x14ac:dyDescent="0.35">
      <c r="A586" s="61">
        <v>580</v>
      </c>
      <c r="B586" s="31">
        <v>292640.40070115478</v>
      </c>
      <c r="C586" s="62">
        <v>356359.59929884522</v>
      </c>
    </row>
    <row r="587" spans="1:3" x14ac:dyDescent="0.35">
      <c r="A587" s="61">
        <v>581</v>
      </c>
      <c r="B587" s="31">
        <v>678917.77135985205</v>
      </c>
      <c r="C587" s="62">
        <v>-603917.77135985205</v>
      </c>
    </row>
    <row r="588" spans="1:3" x14ac:dyDescent="0.35">
      <c r="A588" s="61">
        <v>582</v>
      </c>
      <c r="B588" s="31">
        <v>554577.74980231025</v>
      </c>
      <c r="C588" s="62">
        <v>-489577.74980231025</v>
      </c>
    </row>
    <row r="589" spans="1:3" x14ac:dyDescent="0.35">
      <c r="A589" s="61">
        <v>583</v>
      </c>
      <c r="B589" s="31">
        <v>388046.25647992111</v>
      </c>
      <c r="C589" s="62">
        <v>-383046.25647992111</v>
      </c>
    </row>
    <row r="590" spans="1:3" x14ac:dyDescent="0.35">
      <c r="A590" s="61">
        <v>584</v>
      </c>
      <c r="B590" s="31">
        <v>1098685.3712444953</v>
      </c>
      <c r="C590" s="62">
        <v>-508685.37124449527</v>
      </c>
    </row>
    <row r="591" spans="1:3" x14ac:dyDescent="0.35">
      <c r="A591" s="61">
        <v>585</v>
      </c>
      <c r="B591" s="31">
        <v>904771.0279912079</v>
      </c>
      <c r="C591" s="62">
        <v>-489771.0279912079</v>
      </c>
    </row>
    <row r="592" spans="1:3" x14ac:dyDescent="0.35">
      <c r="A592" s="61">
        <v>586</v>
      </c>
      <c r="B592" s="31">
        <v>1022568.9593182461</v>
      </c>
      <c r="C592" s="62">
        <v>-366568.95931824611</v>
      </c>
    </row>
    <row r="593" spans="1:3" x14ac:dyDescent="0.35">
      <c r="A593" s="61">
        <v>587</v>
      </c>
      <c r="B593" s="31">
        <v>826159.82082972419</v>
      </c>
      <c r="C593" s="62">
        <v>-746159.82082972419</v>
      </c>
    </row>
    <row r="594" spans="1:3" x14ac:dyDescent="0.35">
      <c r="A594" s="61">
        <v>588</v>
      </c>
      <c r="B594" s="31">
        <v>535288.3059497932</v>
      </c>
      <c r="C594" s="62">
        <v>-455288.3059497932</v>
      </c>
    </row>
    <row r="595" spans="1:3" x14ac:dyDescent="0.35">
      <c r="A595" s="61">
        <v>589</v>
      </c>
      <c r="B595" s="31">
        <v>271799.64100076008</v>
      </c>
      <c r="C595" s="62">
        <v>-216799.64100076008</v>
      </c>
    </row>
    <row r="596" spans="1:3" x14ac:dyDescent="0.35">
      <c r="A596" s="61">
        <v>590</v>
      </c>
      <c r="B596" s="31">
        <v>989674.10249335819</v>
      </c>
      <c r="C596" s="62">
        <v>-739674.10249335819</v>
      </c>
    </row>
    <row r="597" spans="1:3" x14ac:dyDescent="0.35">
      <c r="A597" s="61">
        <v>591</v>
      </c>
      <c r="B597" s="31">
        <v>865334.0809358164</v>
      </c>
      <c r="C597" s="62">
        <v>-705334.0809358164</v>
      </c>
    </row>
    <row r="598" spans="1:3" x14ac:dyDescent="0.35">
      <c r="A598" s="61">
        <v>592</v>
      </c>
      <c r="B598" s="31">
        <v>885481.58413869061</v>
      </c>
      <c r="C598" s="62">
        <v>-127481.58413869061</v>
      </c>
    </row>
    <row r="599" spans="1:3" x14ac:dyDescent="0.35">
      <c r="A599" s="61">
        <v>593</v>
      </c>
      <c r="B599" s="31">
        <v>729202.64920308045</v>
      </c>
      <c r="C599" s="62">
        <v>-320202.64920308045</v>
      </c>
    </row>
    <row r="600" spans="1:3" x14ac:dyDescent="0.35">
      <c r="A600" s="61">
        <v>594</v>
      </c>
      <c r="B600" s="31">
        <v>465713.98425404757</v>
      </c>
      <c r="C600" s="62">
        <v>-115713.98425404757</v>
      </c>
    </row>
    <row r="601" spans="1:3" x14ac:dyDescent="0.35">
      <c r="A601" s="61">
        <v>595</v>
      </c>
      <c r="B601" s="31">
        <v>244416.79106986203</v>
      </c>
      <c r="C601" s="62">
        <v>45583.208930137975</v>
      </c>
    </row>
    <row r="602" spans="1:3" x14ac:dyDescent="0.35">
      <c r="A602" s="61">
        <v>596</v>
      </c>
      <c r="B602" s="31">
        <v>728122.48109280295</v>
      </c>
      <c r="C602" s="62">
        <v>-368122.48109280295</v>
      </c>
    </row>
    <row r="603" spans="1:3" x14ac:dyDescent="0.35">
      <c r="A603" s="61">
        <v>597</v>
      </c>
      <c r="B603" s="31">
        <v>769234.96865952981</v>
      </c>
      <c r="C603" s="62">
        <v>-349234.96865952981</v>
      </c>
    </row>
    <row r="604" spans="1:3" x14ac:dyDescent="0.35">
      <c r="A604" s="61">
        <v>598</v>
      </c>
      <c r="B604" s="31">
        <v>1289024.7511522705</v>
      </c>
      <c r="C604" s="62">
        <v>2150975.2488477295</v>
      </c>
    </row>
    <row r="605" spans="1:3" x14ac:dyDescent="0.35">
      <c r="A605" s="61">
        <v>599</v>
      </c>
      <c r="B605" s="31">
        <v>1218506.9500691681</v>
      </c>
      <c r="C605" s="62">
        <v>3901493.0499308319</v>
      </c>
    </row>
    <row r="606" spans="1:3" x14ac:dyDescent="0.35">
      <c r="A606" s="61">
        <v>600</v>
      </c>
      <c r="B606" s="31">
        <v>900252.58525833895</v>
      </c>
      <c r="C606" s="62">
        <v>397747.41474166105</v>
      </c>
    </row>
    <row r="607" spans="1:3" x14ac:dyDescent="0.35">
      <c r="A607" s="61">
        <v>601</v>
      </c>
      <c r="B607" s="31">
        <v>390541.05171515525</v>
      </c>
      <c r="C607" s="62">
        <v>-52541.051715155249</v>
      </c>
    </row>
    <row r="608" spans="1:3" x14ac:dyDescent="0.35">
      <c r="A608" s="61">
        <v>602</v>
      </c>
      <c r="B608" s="31">
        <v>1185997.8209448801</v>
      </c>
      <c r="C608" s="62">
        <v>-755997.82094488014</v>
      </c>
    </row>
    <row r="609" spans="1:3" x14ac:dyDescent="0.35">
      <c r="A609" s="61">
        <v>603</v>
      </c>
      <c r="B609" s="31">
        <v>1415426.0409217484</v>
      </c>
      <c r="C609" s="62">
        <v>-810426.04092174838</v>
      </c>
    </row>
    <row r="610" spans="1:3" x14ac:dyDescent="0.35">
      <c r="A610" s="61">
        <v>604</v>
      </c>
      <c r="B610" s="31">
        <v>759080.29436921293</v>
      </c>
      <c r="C610" s="62">
        <v>225919.70563078707</v>
      </c>
    </row>
    <row r="611" spans="1:3" x14ac:dyDescent="0.35">
      <c r="A611" s="61">
        <v>605</v>
      </c>
      <c r="B611" s="31">
        <v>634740.27281167114</v>
      </c>
      <c r="C611" s="62">
        <v>-564740.27281167114</v>
      </c>
    </row>
    <row r="612" spans="1:3" x14ac:dyDescent="0.35">
      <c r="A612" s="61">
        <v>606</v>
      </c>
      <c r="B612" s="31">
        <v>455211.202977432</v>
      </c>
      <c r="C612" s="62">
        <v>-412211.202977432</v>
      </c>
    </row>
    <row r="613" spans="1:3" x14ac:dyDescent="0.35">
      <c r="A613" s="61">
        <v>607</v>
      </c>
      <c r="B613" s="31">
        <v>191722.53802839882</v>
      </c>
      <c r="C613" s="62">
        <v>-165722.53802839882</v>
      </c>
    </row>
    <row r="614" spans="1:3" x14ac:dyDescent="0.35">
      <c r="A614" s="61">
        <v>608</v>
      </c>
      <c r="B614" s="31">
        <v>941326.26819860761</v>
      </c>
      <c r="C614" s="62">
        <v>-811326.26819860761</v>
      </c>
    </row>
    <row r="615" spans="1:3" x14ac:dyDescent="0.35">
      <c r="A615" s="61">
        <v>609</v>
      </c>
      <c r="B615" s="31">
        <v>747411.92494532012</v>
      </c>
      <c r="C615" s="62">
        <v>-311411.92494532012</v>
      </c>
    </row>
    <row r="616" spans="1:3" x14ac:dyDescent="0.35">
      <c r="A616" s="61">
        <v>610</v>
      </c>
      <c r="B616" s="31">
        <v>186981.98653560944</v>
      </c>
      <c r="C616" s="62">
        <v>-137981.98653560944</v>
      </c>
    </row>
    <row r="617" spans="1:3" x14ac:dyDescent="0.35">
      <c r="A617" s="61">
        <v>611</v>
      </c>
      <c r="B617" s="31">
        <v>62641.964978067641</v>
      </c>
      <c r="C617" s="62">
        <v>-48641.964978067641</v>
      </c>
    </row>
    <row r="618" spans="1:3" x14ac:dyDescent="0.35">
      <c r="A618" s="61">
        <v>612</v>
      </c>
      <c r="B618" s="31">
        <v>592586.42176112509</v>
      </c>
      <c r="C618" s="62">
        <v>-450086.42176112509</v>
      </c>
    </row>
    <row r="619" spans="1:3" x14ac:dyDescent="0.35">
      <c r="A619" s="61">
        <v>613</v>
      </c>
      <c r="B619" s="31">
        <v>1255572.1426406261</v>
      </c>
      <c r="C619" s="62">
        <v>-1165572.1426406261</v>
      </c>
    </row>
    <row r="620" spans="1:3" x14ac:dyDescent="0.35">
      <c r="A620" s="61">
        <v>614</v>
      </c>
      <c r="B620" s="31">
        <v>867743.4561340512</v>
      </c>
      <c r="C620" s="62">
        <v>-777743.4561340512</v>
      </c>
    </row>
    <row r="621" spans="1:3" x14ac:dyDescent="0.35">
      <c r="A621" s="61">
        <v>615</v>
      </c>
      <c r="B621" s="31">
        <v>1000784.7202304944</v>
      </c>
      <c r="C621" s="62">
        <v>-5784.720230494393</v>
      </c>
    </row>
    <row r="622" spans="1:3" x14ac:dyDescent="0.35">
      <c r="A622" s="61">
        <v>616</v>
      </c>
      <c r="B622" s="31">
        <v>834253.22690810519</v>
      </c>
      <c r="C622" s="62">
        <v>-442253.22690810519</v>
      </c>
    </row>
    <row r="623" spans="1:3" x14ac:dyDescent="0.35">
      <c r="A623" s="61">
        <v>617</v>
      </c>
      <c r="B623" s="31">
        <v>709913.20535056363</v>
      </c>
      <c r="C623" s="62">
        <v>-59913.205350563629</v>
      </c>
    </row>
    <row r="624" spans="1:3" x14ac:dyDescent="0.35">
      <c r="A624" s="61">
        <v>618</v>
      </c>
      <c r="B624" s="31">
        <v>515998.8620972762</v>
      </c>
      <c r="C624" s="62">
        <v>-370998.8620972762</v>
      </c>
    </row>
    <row r="625" spans="1:3" x14ac:dyDescent="0.35">
      <c r="A625" s="61">
        <v>619</v>
      </c>
      <c r="B625" s="31">
        <v>793650.6917054368</v>
      </c>
      <c r="C625" s="62">
        <v>1811349.3082945631</v>
      </c>
    </row>
    <row r="626" spans="1:3" x14ac:dyDescent="0.35">
      <c r="A626" s="61">
        <v>620</v>
      </c>
      <c r="B626" s="31">
        <v>615450.82895915431</v>
      </c>
      <c r="C626" s="62">
        <v>-510450.82895915431</v>
      </c>
    </row>
    <row r="627" spans="1:3" x14ac:dyDescent="0.35">
      <c r="A627" s="61">
        <v>621</v>
      </c>
      <c r="B627" s="31">
        <v>390192.94472885656</v>
      </c>
      <c r="C627" s="62">
        <v>24807.055271143443</v>
      </c>
    </row>
    <row r="628" spans="1:3" x14ac:dyDescent="0.35">
      <c r="A628" s="61">
        <v>622</v>
      </c>
      <c r="B628" s="31">
        <v>1014947.8848896221</v>
      </c>
      <c r="C628" s="62">
        <v>-960947.8848896221</v>
      </c>
    </row>
    <row r="629" spans="1:3" x14ac:dyDescent="0.35">
      <c r="A629" s="61">
        <v>623</v>
      </c>
      <c r="B629" s="31">
        <v>821033.54163633485</v>
      </c>
      <c r="C629" s="62">
        <v>-783033.54163633485</v>
      </c>
    </row>
    <row r="630" spans="1:3" x14ac:dyDescent="0.35">
      <c r="A630" s="61">
        <v>624</v>
      </c>
      <c r="B630" s="31">
        <v>1977879.6268290933</v>
      </c>
      <c r="C630" s="62">
        <v>4502120.3731709067</v>
      </c>
    </row>
    <row r="631" spans="1:3" x14ac:dyDescent="0.35">
      <c r="A631" s="61">
        <v>625</v>
      </c>
      <c r="B631" s="31">
        <v>1185997.8209448801</v>
      </c>
      <c r="C631" s="62">
        <v>-820997.82094488014</v>
      </c>
    </row>
    <row r="632" spans="1:3" x14ac:dyDescent="0.35">
      <c r="A632" s="61">
        <v>626</v>
      </c>
      <c r="B632" s="31">
        <v>964700.62776069494</v>
      </c>
      <c r="C632" s="62">
        <v>-864700.62776069494</v>
      </c>
    </row>
    <row r="633" spans="1:3" x14ac:dyDescent="0.35">
      <c r="A633" s="61">
        <v>627</v>
      </c>
      <c r="B633" s="31">
        <v>844369.09657196386</v>
      </c>
      <c r="C633" s="62">
        <v>5630.9034280361375</v>
      </c>
    </row>
    <row r="634" spans="1:3" x14ac:dyDescent="0.35">
      <c r="A634" s="61">
        <v>628</v>
      </c>
      <c r="B634" s="31">
        <v>1274861.5864931433</v>
      </c>
      <c r="C634" s="62">
        <v>-594861.58649314335</v>
      </c>
    </row>
    <row r="635" spans="1:3" x14ac:dyDescent="0.35">
      <c r="A635" s="61">
        <v>629</v>
      </c>
      <c r="B635" s="31">
        <v>720501.40666417906</v>
      </c>
      <c r="C635" s="62">
        <v>-370501.40666417906</v>
      </c>
    </row>
    <row r="636" spans="1:3" x14ac:dyDescent="0.35">
      <c r="A636" s="61">
        <v>630</v>
      </c>
      <c r="B636" s="31">
        <v>303228.60201477015</v>
      </c>
      <c r="C636" s="62">
        <v>-156228.60201477015</v>
      </c>
    </row>
    <row r="637" spans="1:3" x14ac:dyDescent="0.35">
      <c r="A637" s="61">
        <v>631</v>
      </c>
      <c r="B637" s="31">
        <v>1554537.0635989383</v>
      </c>
      <c r="C637" s="62">
        <v>-874537.06359893829</v>
      </c>
    </row>
    <row r="638" spans="1:3" x14ac:dyDescent="0.35">
      <c r="A638" s="61">
        <v>632</v>
      </c>
      <c r="B638" s="31">
        <v>875836.86221243208</v>
      </c>
      <c r="C638" s="62">
        <v>-529836.86221243208</v>
      </c>
    </row>
    <row r="639" spans="1:3" x14ac:dyDescent="0.35">
      <c r="A639" s="61">
        <v>633</v>
      </c>
      <c r="B639" s="31">
        <v>2275901.0684000487</v>
      </c>
      <c r="C639" s="62">
        <v>-1515901.0684000487</v>
      </c>
    </row>
    <row r="640" spans="1:3" x14ac:dyDescent="0.35">
      <c r="A640" s="61">
        <v>634</v>
      </c>
      <c r="B640" s="31">
        <v>2054603.8752158629</v>
      </c>
      <c r="C640" s="62">
        <v>-1918603.8752158629</v>
      </c>
    </row>
    <row r="641" spans="1:3" x14ac:dyDescent="0.35">
      <c r="A641" s="61">
        <v>635</v>
      </c>
      <c r="B641" s="31">
        <v>2054603.8752158629</v>
      </c>
      <c r="C641" s="62">
        <v>-1864603.8752158629</v>
      </c>
    </row>
    <row r="642" spans="1:3" x14ac:dyDescent="0.35">
      <c r="A642" s="61">
        <v>636</v>
      </c>
      <c r="B642" s="31">
        <v>-85543.563879161375</v>
      </c>
      <c r="C642" s="62">
        <v>218043.56387916137</v>
      </c>
    </row>
    <row r="643" spans="1:3" x14ac:dyDescent="0.35">
      <c r="A643" s="61">
        <v>637</v>
      </c>
      <c r="B643" s="31">
        <v>-376415.0787590926</v>
      </c>
      <c r="C643" s="62">
        <v>608915.0787590926</v>
      </c>
    </row>
    <row r="644" spans="1:3" x14ac:dyDescent="0.35">
      <c r="A644" s="61">
        <v>638</v>
      </c>
      <c r="B644" s="31">
        <v>81931.408830584813</v>
      </c>
      <c r="C644" s="62">
        <v>-8931.4088305848127</v>
      </c>
    </row>
    <row r="645" spans="1:3" x14ac:dyDescent="0.35">
      <c r="A645" s="61">
        <v>639</v>
      </c>
      <c r="B645" s="31">
        <v>1407332.6348433674</v>
      </c>
      <c r="C645" s="62">
        <v>-1117332.6348433674</v>
      </c>
    </row>
    <row r="646" spans="1:3" x14ac:dyDescent="0.35">
      <c r="A646" s="61">
        <v>640</v>
      </c>
      <c r="B646" s="31">
        <v>324579.31407922308</v>
      </c>
      <c r="C646" s="62">
        <v>-284579.31407922308</v>
      </c>
    </row>
    <row r="647" spans="1:3" x14ac:dyDescent="0.35">
      <c r="A647" s="61">
        <v>641</v>
      </c>
      <c r="B647" s="31">
        <v>1214931.9867236561</v>
      </c>
      <c r="C647" s="62">
        <v>-1087931.9867236561</v>
      </c>
    </row>
    <row r="648" spans="1:3" x14ac:dyDescent="0.35">
      <c r="A648" s="61">
        <v>642</v>
      </c>
      <c r="B648" s="31">
        <v>993634.79353947041</v>
      </c>
      <c r="C648" s="62">
        <v>-940634.79353947041</v>
      </c>
    </row>
    <row r="649" spans="1:3" x14ac:dyDescent="0.35">
      <c r="A649" s="61">
        <v>643</v>
      </c>
      <c r="B649" s="31">
        <v>1468775.9297464308</v>
      </c>
      <c r="C649" s="62">
        <v>-578775.92974643083</v>
      </c>
    </row>
    <row r="650" spans="1:3" x14ac:dyDescent="0.35">
      <c r="A650" s="61">
        <v>644</v>
      </c>
      <c r="B650" s="31">
        <v>1468775.9297464308</v>
      </c>
      <c r="C650" s="62">
        <v>-625775.92974643083</v>
      </c>
    </row>
    <row r="651" spans="1:3" x14ac:dyDescent="0.35">
      <c r="A651" s="61">
        <v>645</v>
      </c>
      <c r="B651" s="31">
        <v>426054.92843873566</v>
      </c>
      <c r="C651" s="62">
        <v>-131054.92843873566</v>
      </c>
    </row>
    <row r="652" spans="1:3" x14ac:dyDescent="0.35">
      <c r="A652" s="61">
        <v>646</v>
      </c>
      <c r="B652" s="31">
        <v>596161.38510663726</v>
      </c>
      <c r="C652" s="62">
        <v>-236161.38510663726</v>
      </c>
    </row>
    <row r="653" spans="1:3" x14ac:dyDescent="0.35">
      <c r="A653" s="61">
        <v>647</v>
      </c>
      <c r="B653" s="31">
        <v>671767.84466882783</v>
      </c>
      <c r="C653" s="62">
        <v>95232.155331172165</v>
      </c>
    </row>
    <row r="654" spans="1:3" x14ac:dyDescent="0.35">
      <c r="A654" s="61">
        <v>648</v>
      </c>
      <c r="B654" s="31">
        <v>477853.50141554035</v>
      </c>
      <c r="C654" s="62">
        <v>727146.49858445965</v>
      </c>
    </row>
    <row r="655" spans="1:3" x14ac:dyDescent="0.35">
      <c r="A655" s="61">
        <v>649</v>
      </c>
      <c r="B655" s="31">
        <v>1200768.8220645287</v>
      </c>
      <c r="C655" s="62">
        <v>-972768.82206452871</v>
      </c>
    </row>
    <row r="656" spans="1:3" x14ac:dyDescent="0.35">
      <c r="A656" s="61">
        <v>650</v>
      </c>
      <c r="B656" s="31">
        <v>619025.79230466636</v>
      </c>
      <c r="C656" s="62">
        <v>-248825.79230466636</v>
      </c>
    </row>
    <row r="657" spans="1:3" x14ac:dyDescent="0.35">
      <c r="A657" s="61">
        <v>651</v>
      </c>
      <c r="B657" s="31">
        <v>756585.4991339785</v>
      </c>
      <c r="C657" s="62">
        <v>-711585.4991339785</v>
      </c>
    </row>
    <row r="658" spans="1:3" x14ac:dyDescent="0.35">
      <c r="A658" s="61">
        <v>652</v>
      </c>
      <c r="B658" s="31">
        <v>465713.98425404757</v>
      </c>
      <c r="C658" s="62">
        <v>-430713.98425404757</v>
      </c>
    </row>
    <row r="659" spans="1:3" x14ac:dyDescent="0.35">
      <c r="A659" s="61">
        <v>653</v>
      </c>
      <c r="B659" s="31">
        <v>357088.44320351095</v>
      </c>
      <c r="C659" s="62">
        <v>41911.556796489051</v>
      </c>
    </row>
    <row r="660" spans="1:3" x14ac:dyDescent="0.35">
      <c r="A660" s="61">
        <v>654</v>
      </c>
      <c r="B660" s="31">
        <v>287514.12150776526</v>
      </c>
      <c r="C660" s="62">
        <v>-16514.12150776526</v>
      </c>
    </row>
    <row r="661" spans="1:3" x14ac:dyDescent="0.35">
      <c r="A661" s="61">
        <v>655</v>
      </c>
      <c r="B661" s="31">
        <v>-168337.5708466777</v>
      </c>
      <c r="C661" s="62">
        <v>225337.5708466777</v>
      </c>
    </row>
    <row r="662" spans="1:3" x14ac:dyDescent="0.35">
      <c r="A662" s="61">
        <v>656</v>
      </c>
      <c r="B662" s="31">
        <v>457620.5781756668</v>
      </c>
      <c r="C662" s="62">
        <v>-394620.5781756668</v>
      </c>
    </row>
    <row r="663" spans="1:3" x14ac:dyDescent="0.35">
      <c r="A663" s="61">
        <v>657</v>
      </c>
      <c r="B663" s="31">
        <v>1308314.1950047878</v>
      </c>
      <c r="C663" s="62">
        <v>-649314.19500478776</v>
      </c>
    </row>
    <row r="664" spans="1:3" x14ac:dyDescent="0.35">
      <c r="A664" s="61">
        <v>658</v>
      </c>
      <c r="B664" s="31">
        <v>1459131.207820172</v>
      </c>
      <c r="C664" s="62">
        <v>-519131.20782017196</v>
      </c>
    </row>
    <row r="665" spans="1:3" x14ac:dyDescent="0.35">
      <c r="A665" s="61">
        <v>659</v>
      </c>
      <c r="B665" s="31">
        <v>980415.10826769983</v>
      </c>
      <c r="C665" s="62">
        <v>-780415.10826769983</v>
      </c>
    </row>
    <row r="666" spans="1:3" x14ac:dyDescent="0.35">
      <c r="A666" s="61">
        <v>660</v>
      </c>
      <c r="B666" s="31">
        <v>1586698.0857369271</v>
      </c>
      <c r="C666" s="62">
        <v>-216698.08573692711</v>
      </c>
    </row>
    <row r="667" spans="1:3" x14ac:dyDescent="0.35">
      <c r="A667" s="61">
        <v>661</v>
      </c>
      <c r="B667" s="31">
        <v>1032337.9059079628</v>
      </c>
      <c r="C667" s="62">
        <v>99662.09409203718</v>
      </c>
    </row>
    <row r="668" spans="1:3" x14ac:dyDescent="0.35">
      <c r="A668" s="61">
        <v>662</v>
      </c>
      <c r="B668" s="31">
        <v>1296174.6778432946</v>
      </c>
      <c r="C668" s="62">
        <v>83825.322156705428</v>
      </c>
    </row>
    <row r="669" spans="1:3" x14ac:dyDescent="0.35">
      <c r="A669" s="61">
        <v>663</v>
      </c>
      <c r="B669" s="31">
        <v>977920.31303246564</v>
      </c>
      <c r="C669" s="62">
        <v>3682079.6869675345</v>
      </c>
    </row>
    <row r="670" spans="1:3" x14ac:dyDescent="0.35">
      <c r="A670" s="61">
        <v>664</v>
      </c>
      <c r="B670" s="31">
        <v>590091.62652589055</v>
      </c>
      <c r="C670" s="62">
        <v>1389908.3734741095</v>
      </c>
    </row>
    <row r="671" spans="1:3" x14ac:dyDescent="0.35">
      <c r="A671" s="61">
        <v>665</v>
      </c>
      <c r="B671" s="31">
        <v>440825.929558384</v>
      </c>
      <c r="C671" s="62">
        <v>-403825.929558384</v>
      </c>
    </row>
    <row r="672" spans="1:3" x14ac:dyDescent="0.35">
      <c r="A672" s="61">
        <v>666</v>
      </c>
      <c r="B672" s="31">
        <v>997295.17692198255</v>
      </c>
      <c r="C672" s="62">
        <v>422704.82307801745</v>
      </c>
    </row>
    <row r="673" spans="1:3" x14ac:dyDescent="0.35">
      <c r="A673" s="61">
        <v>667</v>
      </c>
      <c r="B673" s="31">
        <v>-181557.25611844836</v>
      </c>
      <c r="C673" s="62">
        <v>201557.25611844836</v>
      </c>
    </row>
    <row r="674" spans="1:3" x14ac:dyDescent="0.35">
      <c r="A674" s="61">
        <v>668</v>
      </c>
      <c r="B674" s="31">
        <v>910840.78657195414</v>
      </c>
      <c r="C674" s="62">
        <v>2689159.2134280456</v>
      </c>
    </row>
    <row r="675" spans="1:3" x14ac:dyDescent="0.35">
      <c r="A675" s="61">
        <v>669</v>
      </c>
      <c r="B675" s="31">
        <v>1157063.6551661049</v>
      </c>
      <c r="C675" s="62">
        <v>-987063.6551661049</v>
      </c>
    </row>
    <row r="676" spans="1:3" x14ac:dyDescent="0.35">
      <c r="A676" s="61">
        <v>670</v>
      </c>
      <c r="B676" s="31">
        <v>625095.55088541296</v>
      </c>
      <c r="C676" s="62">
        <v>574904.44911458704</v>
      </c>
    </row>
    <row r="677" spans="1:3" x14ac:dyDescent="0.35">
      <c r="A677" s="61">
        <v>671</v>
      </c>
      <c r="B677" s="31">
        <v>361606.88593637978</v>
      </c>
      <c r="C677" s="62">
        <v>1918393.1140636201</v>
      </c>
    </row>
    <row r="678" spans="1:3" x14ac:dyDescent="0.35">
      <c r="A678" s="61">
        <v>672</v>
      </c>
      <c r="B678" s="31">
        <v>233306.17333272574</v>
      </c>
      <c r="C678" s="62">
        <v>-168306.17333272574</v>
      </c>
    </row>
    <row r="679" spans="1:3" x14ac:dyDescent="0.35">
      <c r="A679" s="61">
        <v>673</v>
      </c>
      <c r="B679" s="31">
        <v>108966.15177518394</v>
      </c>
      <c r="C679" s="62">
        <v>-53966.151775183942</v>
      </c>
    </row>
    <row r="680" spans="1:3" x14ac:dyDescent="0.35">
      <c r="A680" s="61">
        <v>674</v>
      </c>
      <c r="B680" s="31">
        <v>1231156.4195947193</v>
      </c>
      <c r="C680" s="62">
        <v>-854156.41959471931</v>
      </c>
    </row>
    <row r="681" spans="1:3" x14ac:dyDescent="0.35">
      <c r="A681" s="61">
        <v>675</v>
      </c>
      <c r="B681" s="31">
        <v>822584.85748421226</v>
      </c>
      <c r="C681" s="62">
        <v>652415.14251578774</v>
      </c>
    </row>
    <row r="682" spans="1:3" x14ac:dyDescent="0.35">
      <c r="A682" s="61">
        <v>676</v>
      </c>
      <c r="B682" s="31">
        <v>628670.51423092501</v>
      </c>
      <c r="C682" s="62">
        <v>261329.48576907499</v>
      </c>
    </row>
    <row r="683" spans="1:3" x14ac:dyDescent="0.35">
      <c r="A683" s="61">
        <v>677</v>
      </c>
      <c r="B683" s="31">
        <v>171267.50602860434</v>
      </c>
      <c r="C683" s="62">
        <v>478732.49397139566</v>
      </c>
    </row>
    <row r="684" spans="1:3" x14ac:dyDescent="0.35">
      <c r="A684" s="61">
        <v>678</v>
      </c>
      <c r="B684" s="31">
        <v>1067727.5579680852</v>
      </c>
      <c r="C684" s="62">
        <v>-916227.55796808517</v>
      </c>
    </row>
    <row r="685" spans="1:3" x14ac:dyDescent="0.35">
      <c r="A685" s="61">
        <v>679</v>
      </c>
      <c r="B685" s="31">
        <v>1071302.521313597</v>
      </c>
      <c r="C685" s="62">
        <v>-1038902.521313597</v>
      </c>
    </row>
    <row r="686" spans="1:3" x14ac:dyDescent="0.35">
      <c r="A686" s="61">
        <v>680</v>
      </c>
      <c r="B686" s="31">
        <v>613899.51311127655</v>
      </c>
      <c r="C686" s="62">
        <v>-575899.51311127655</v>
      </c>
    </row>
    <row r="687" spans="1:3" x14ac:dyDescent="0.35">
      <c r="A687" s="61">
        <v>681</v>
      </c>
      <c r="B687" s="31">
        <v>-84600.084491804635</v>
      </c>
      <c r="C687" s="62">
        <v>657200.08449180459</v>
      </c>
    </row>
    <row r="688" spans="1:3" x14ac:dyDescent="0.35">
      <c r="A688" s="61">
        <v>682</v>
      </c>
      <c r="B688" s="31">
        <v>528138.37925876922</v>
      </c>
      <c r="C688" s="62">
        <v>-490138.37925876922</v>
      </c>
    </row>
    <row r="689" spans="1:3" x14ac:dyDescent="0.35">
      <c r="A689" s="61">
        <v>683</v>
      </c>
      <c r="B689" s="31">
        <v>70735.371056448523</v>
      </c>
      <c r="C689" s="62">
        <v>-53735.371056448523</v>
      </c>
    </row>
    <row r="690" spans="1:3" x14ac:dyDescent="0.35">
      <c r="A690" s="61">
        <v>684</v>
      </c>
      <c r="B690" s="31">
        <v>474278.53807002836</v>
      </c>
      <c r="C690" s="62">
        <v>693721.46192997159</v>
      </c>
    </row>
    <row r="691" spans="1:3" x14ac:dyDescent="0.35">
      <c r="A691" s="61">
        <v>685</v>
      </c>
      <c r="B691" s="31">
        <v>592586.42176112509</v>
      </c>
      <c r="C691" s="62">
        <v>45913.578238874907</v>
      </c>
    </row>
    <row r="692" spans="1:3" x14ac:dyDescent="0.35">
      <c r="A692" s="61">
        <v>686</v>
      </c>
      <c r="B692" s="31">
        <v>1433772.0053869085</v>
      </c>
      <c r="C692" s="62">
        <v>-643772.00538690854</v>
      </c>
    </row>
    <row r="693" spans="1:3" x14ac:dyDescent="0.35">
      <c r="A693" s="61">
        <v>687</v>
      </c>
      <c r="B693" s="31">
        <v>1239857.6621336211</v>
      </c>
      <c r="C693" s="62">
        <v>-554857.66213362105</v>
      </c>
    </row>
    <row r="694" spans="1:3" x14ac:dyDescent="0.35">
      <c r="A694" s="61">
        <v>688</v>
      </c>
      <c r="B694" s="31">
        <v>1045943.3188803337</v>
      </c>
      <c r="C694" s="62">
        <v>-575943.31888033368</v>
      </c>
    </row>
    <row r="695" spans="1:3" x14ac:dyDescent="0.35">
      <c r="A695" s="61">
        <v>689</v>
      </c>
      <c r="B695" s="31">
        <v>274294.43623599457</v>
      </c>
      <c r="C695" s="62">
        <v>-182294.43623599457</v>
      </c>
    </row>
    <row r="696" spans="1:3" x14ac:dyDescent="0.35">
      <c r="A696" s="61">
        <v>690</v>
      </c>
      <c r="B696" s="31">
        <v>615450.82895915431</v>
      </c>
      <c r="C696" s="62">
        <v>750549.17104084569</v>
      </c>
    </row>
    <row r="697" spans="1:3" x14ac:dyDescent="0.35">
      <c r="A697" s="61">
        <v>691</v>
      </c>
      <c r="B697" s="31">
        <v>491073.18668731104</v>
      </c>
      <c r="C697" s="62">
        <v>-238073.18668731104</v>
      </c>
    </row>
    <row r="698" spans="1:3" x14ac:dyDescent="0.35">
      <c r="A698" s="61">
        <v>692</v>
      </c>
      <c r="B698" s="31">
        <v>761711.77832736843</v>
      </c>
      <c r="C698" s="62">
        <v>-557711.77832736843</v>
      </c>
    </row>
    <row r="699" spans="1:3" x14ac:dyDescent="0.35">
      <c r="A699" s="61">
        <v>693</v>
      </c>
      <c r="B699" s="31">
        <v>498223.11337833514</v>
      </c>
      <c r="C699" s="62">
        <v>-324223.11337833514</v>
      </c>
    </row>
    <row r="700" spans="1:3" x14ac:dyDescent="0.35">
      <c r="A700" s="61">
        <v>694</v>
      </c>
      <c r="B700" s="31">
        <v>304308.770125048</v>
      </c>
      <c r="C700" s="62">
        <v>-156308.770125048</v>
      </c>
    </row>
    <row r="701" spans="1:3" x14ac:dyDescent="0.35">
      <c r="A701" s="61">
        <v>695</v>
      </c>
      <c r="B701" s="31">
        <v>207351.59849840426</v>
      </c>
      <c r="C701" s="62">
        <v>-70351.598498404259</v>
      </c>
    </row>
    <row r="702" spans="1:3" x14ac:dyDescent="0.35">
      <c r="A702" s="61">
        <v>696</v>
      </c>
      <c r="B702" s="31">
        <v>1641849.5132993232</v>
      </c>
      <c r="C702" s="62">
        <v>1563150.4867006768</v>
      </c>
    </row>
    <row r="703" spans="1:3" x14ac:dyDescent="0.35">
      <c r="A703" s="61">
        <v>697</v>
      </c>
      <c r="B703" s="31">
        <v>1226637.9768618506</v>
      </c>
      <c r="C703" s="62">
        <v>403362.02313814941</v>
      </c>
    </row>
    <row r="704" spans="1:3" x14ac:dyDescent="0.35">
      <c r="A704" s="61">
        <v>698</v>
      </c>
      <c r="B704" s="31">
        <v>877388.17806030985</v>
      </c>
      <c r="C704" s="62">
        <v>-430388.17806030985</v>
      </c>
    </row>
    <row r="705" spans="1:3" x14ac:dyDescent="0.35">
      <c r="A705" s="61">
        <v>699</v>
      </c>
      <c r="B705" s="31">
        <v>596161.38510663726</v>
      </c>
      <c r="C705" s="62">
        <v>-519161.38510663726</v>
      </c>
    </row>
    <row r="706" spans="1:3" x14ac:dyDescent="0.35">
      <c r="A706" s="61">
        <v>700</v>
      </c>
      <c r="B706" s="31">
        <v>402247.04185334966</v>
      </c>
      <c r="C706" s="62">
        <v>-387247.04185334966</v>
      </c>
    </row>
    <row r="707" spans="1:3" x14ac:dyDescent="0.35">
      <c r="A707" s="61">
        <v>701</v>
      </c>
      <c r="B707" s="31">
        <v>547427.82311128604</v>
      </c>
      <c r="C707" s="62">
        <v>-494427.82311128604</v>
      </c>
    </row>
    <row r="708" spans="1:3" x14ac:dyDescent="0.35">
      <c r="A708" s="61">
        <v>702</v>
      </c>
      <c r="B708" s="31">
        <v>186981.98653560944</v>
      </c>
      <c r="C708" s="62">
        <v>-138381.98653560944</v>
      </c>
    </row>
    <row r="709" spans="1:3" x14ac:dyDescent="0.35">
      <c r="A709" s="61">
        <v>703</v>
      </c>
      <c r="B709" s="31">
        <v>281444.36292701872</v>
      </c>
      <c r="C709" s="62">
        <v>-106444.36292701872</v>
      </c>
    </row>
    <row r="710" spans="1:3" x14ac:dyDescent="0.35">
      <c r="A710" s="61">
        <v>704</v>
      </c>
      <c r="B710" s="31">
        <v>60147.169742833183</v>
      </c>
      <c r="C710" s="62">
        <v>55852.830257166817</v>
      </c>
    </row>
    <row r="711" spans="1:3" x14ac:dyDescent="0.35">
      <c r="A711" s="61">
        <v>705</v>
      </c>
      <c r="B711" s="31">
        <v>413405.45891318447</v>
      </c>
      <c r="C711" s="62">
        <v>-358405.45891318447</v>
      </c>
    </row>
    <row r="712" spans="1:3" x14ac:dyDescent="0.35">
      <c r="A712" s="61">
        <v>706</v>
      </c>
      <c r="B712" s="31">
        <v>122533.94403325353</v>
      </c>
      <c r="C712" s="62">
        <v>-86533.944033253531</v>
      </c>
    </row>
    <row r="713" spans="1:3" x14ac:dyDescent="0.35">
      <c r="A713" s="61">
        <v>707</v>
      </c>
      <c r="B713" s="31">
        <v>1735231.7215804551</v>
      </c>
      <c r="C713" s="62">
        <v>672768.27841954492</v>
      </c>
    </row>
    <row r="714" spans="1:3" x14ac:dyDescent="0.35">
      <c r="A714" s="61">
        <v>708</v>
      </c>
      <c r="B714" s="31">
        <v>1552513.4161013039</v>
      </c>
      <c r="C714" s="62">
        <v>1451486.5838986961</v>
      </c>
    </row>
    <row r="715" spans="1:3" x14ac:dyDescent="0.35">
      <c r="A715" s="61">
        <v>709</v>
      </c>
      <c r="B715" s="31">
        <v>149954.4146784528</v>
      </c>
      <c r="C715" s="62">
        <v>100045.5853215472</v>
      </c>
    </row>
    <row r="716" spans="1:3" x14ac:dyDescent="0.35">
      <c r="A716" s="61">
        <v>710</v>
      </c>
      <c r="B716" s="31">
        <v>649983.60558107658</v>
      </c>
      <c r="C716" s="62">
        <v>-529983.60558107658</v>
      </c>
    </row>
    <row r="717" spans="1:3" x14ac:dyDescent="0.35">
      <c r="A717" s="61">
        <v>711</v>
      </c>
      <c r="B717" s="31">
        <v>456069.26232778915</v>
      </c>
      <c r="C717" s="62">
        <v>-356069.26232778915</v>
      </c>
    </row>
    <row r="718" spans="1:3" x14ac:dyDescent="0.35">
      <c r="A718" s="61">
        <v>712</v>
      </c>
      <c r="B718" s="31">
        <v>262154.91907450167</v>
      </c>
      <c r="C718" s="62">
        <v>-192154.91907450167</v>
      </c>
    </row>
    <row r="719" spans="1:3" x14ac:dyDescent="0.35">
      <c r="A719" s="61">
        <v>713</v>
      </c>
      <c r="B719" s="31">
        <v>895126.30606494925</v>
      </c>
      <c r="C719" s="62">
        <v>-516126.30606494925</v>
      </c>
    </row>
    <row r="720" spans="1:3" x14ac:dyDescent="0.35">
      <c r="A720" s="61">
        <v>714</v>
      </c>
      <c r="B720" s="31">
        <v>604254.79118501802</v>
      </c>
      <c r="C720" s="62">
        <v>-263254.79118501802</v>
      </c>
    </row>
    <row r="721" spans="1:3" x14ac:dyDescent="0.35">
      <c r="A721" s="61">
        <v>715</v>
      </c>
      <c r="B721" s="31">
        <v>440825.929558384</v>
      </c>
      <c r="C721" s="62">
        <v>-96825.929558383999</v>
      </c>
    </row>
    <row r="722" spans="1:3" x14ac:dyDescent="0.35">
      <c r="A722" s="61">
        <v>716</v>
      </c>
      <c r="B722" s="31">
        <v>2185013.6553541515</v>
      </c>
      <c r="C722" s="62">
        <v>-1035013.6553541515</v>
      </c>
    </row>
    <row r="723" spans="1:3" x14ac:dyDescent="0.35">
      <c r="A723" s="61">
        <v>717</v>
      </c>
      <c r="B723" s="31">
        <v>1261641.9012213727</v>
      </c>
      <c r="C723" s="62">
        <v>-760041.90122137265</v>
      </c>
    </row>
    <row r="724" spans="1:3" x14ac:dyDescent="0.35">
      <c r="A724" s="61">
        <v>718</v>
      </c>
      <c r="B724" s="31">
        <v>537783.10118502774</v>
      </c>
      <c r="C724" s="62">
        <v>-62783.101185027743</v>
      </c>
    </row>
    <row r="725" spans="1:3" x14ac:dyDescent="0.35">
      <c r="A725" s="61">
        <v>719</v>
      </c>
      <c r="B725" s="31">
        <v>489559.49155373476</v>
      </c>
      <c r="C725" s="62">
        <v>-169559.49155373476</v>
      </c>
    </row>
    <row r="726" spans="1:3" x14ac:dyDescent="0.35">
      <c r="A726" s="61">
        <v>720</v>
      </c>
      <c r="B726" s="31">
        <v>508848.93540625193</v>
      </c>
      <c r="C726" s="62">
        <v>2401151.0645937482</v>
      </c>
    </row>
    <row r="727" spans="1:3" x14ac:dyDescent="0.35">
      <c r="A727" s="61">
        <v>721</v>
      </c>
      <c r="B727" s="31">
        <v>1901763.2149028443</v>
      </c>
      <c r="C727" s="62">
        <v>1579236.7850971557</v>
      </c>
    </row>
    <row r="728" spans="1:3" x14ac:dyDescent="0.35">
      <c r="A728" s="61">
        <v>722</v>
      </c>
      <c r="B728" s="31">
        <v>-16577.078643936635</v>
      </c>
      <c r="C728" s="62">
        <v>276077.07864393666</v>
      </c>
    </row>
    <row r="729" spans="1:3" x14ac:dyDescent="0.35">
      <c r="A729" s="61">
        <v>723</v>
      </c>
      <c r="B729" s="31">
        <v>819009.8941387001</v>
      </c>
      <c r="C729" s="62">
        <v>-584009.8941387001</v>
      </c>
    </row>
    <row r="730" spans="1:3" x14ac:dyDescent="0.35">
      <c r="A730" s="61">
        <v>724</v>
      </c>
      <c r="B730" s="31">
        <v>1168259.6929402407</v>
      </c>
      <c r="C730" s="62">
        <v>1351740.3070597593</v>
      </c>
    </row>
    <row r="731" spans="1:3" x14ac:dyDescent="0.35">
      <c r="A731" s="61">
        <v>725</v>
      </c>
      <c r="B731" s="31">
        <v>1027087.4020511149</v>
      </c>
      <c r="C731" s="62">
        <v>-442087.40205111494</v>
      </c>
    </row>
    <row r="732" spans="1:3" x14ac:dyDescent="0.35">
      <c r="A732" s="61">
        <v>726</v>
      </c>
      <c r="B732" s="31">
        <v>1023078.9116823043</v>
      </c>
      <c r="C732" s="62">
        <v>-605078.91168230434</v>
      </c>
    </row>
    <row r="733" spans="1:3" x14ac:dyDescent="0.35">
      <c r="A733" s="61">
        <v>727</v>
      </c>
      <c r="B733" s="31">
        <v>1453061.4492394254</v>
      </c>
      <c r="C733" s="62">
        <v>2536938.5507605746</v>
      </c>
    </row>
    <row r="734" spans="1:3" x14ac:dyDescent="0.35">
      <c r="A734" s="61">
        <v>728</v>
      </c>
      <c r="B734" s="31">
        <v>1092615.6126637487</v>
      </c>
      <c r="C734" s="62">
        <v>2497384.3873362513</v>
      </c>
    </row>
    <row r="735" spans="1:3" x14ac:dyDescent="0.35">
      <c r="A735" s="61">
        <v>729</v>
      </c>
      <c r="B735" s="31">
        <v>1267240.5120645189</v>
      </c>
      <c r="C735" s="62">
        <v>1022759.4879354811</v>
      </c>
    </row>
    <row r="736" spans="1:3" x14ac:dyDescent="0.35">
      <c r="A736" s="61">
        <v>730</v>
      </c>
      <c r="B736" s="31">
        <v>976368.99718458799</v>
      </c>
      <c r="C736" s="62">
        <v>-236368.99718458799</v>
      </c>
    </row>
    <row r="737" spans="1:3" x14ac:dyDescent="0.35">
      <c r="A737" s="61">
        <v>731</v>
      </c>
      <c r="B737" s="31">
        <v>1447935.1700460357</v>
      </c>
      <c r="C737" s="62">
        <v>-1225935.1700460357</v>
      </c>
    </row>
    <row r="738" spans="1:3" x14ac:dyDescent="0.35">
      <c r="A738" s="61">
        <v>732</v>
      </c>
      <c r="B738" s="31">
        <v>1880922.4552024496</v>
      </c>
      <c r="C738" s="62">
        <v>1086077.5447975504</v>
      </c>
    </row>
    <row r="739" spans="1:3" x14ac:dyDescent="0.35">
      <c r="A739" s="61">
        <v>733</v>
      </c>
      <c r="B739" s="31">
        <v>412461.97952582769</v>
      </c>
      <c r="C739" s="62">
        <v>393538.02047417231</v>
      </c>
    </row>
    <row r="740" spans="1:3" x14ac:dyDescent="0.35">
      <c r="A740" s="61">
        <v>734</v>
      </c>
      <c r="B740" s="31">
        <v>-72323.878607390739</v>
      </c>
      <c r="C740" s="62">
        <v>303323.87860739074</v>
      </c>
    </row>
    <row r="741" spans="1:3" x14ac:dyDescent="0.35">
      <c r="A741" s="61">
        <v>735</v>
      </c>
      <c r="B741" s="31">
        <v>-363195.39348732197</v>
      </c>
      <c r="C741" s="62">
        <v>597195.39348732191</v>
      </c>
    </row>
    <row r="742" spans="1:3" x14ac:dyDescent="0.35">
      <c r="A742" s="61">
        <v>736</v>
      </c>
      <c r="B742" s="31">
        <v>1385038.4433915578</v>
      </c>
      <c r="C742" s="62">
        <v>1134961.5566084422</v>
      </c>
    </row>
    <row r="743" spans="1:3" x14ac:dyDescent="0.35">
      <c r="A743" s="61">
        <v>737</v>
      </c>
      <c r="B743" s="31">
        <v>803295.41363169544</v>
      </c>
      <c r="C743" s="62">
        <v>-397295.41363169544</v>
      </c>
    </row>
    <row r="744" spans="1:3" x14ac:dyDescent="0.35">
      <c r="A744" s="61">
        <v>738</v>
      </c>
      <c r="B744" s="31">
        <v>636763.92030930601</v>
      </c>
      <c r="C744" s="62">
        <v>-289263.92030930601</v>
      </c>
    </row>
    <row r="745" spans="1:3" x14ac:dyDescent="0.35">
      <c r="A745" s="61">
        <v>739</v>
      </c>
      <c r="B745" s="31">
        <v>959201.08492616797</v>
      </c>
      <c r="C745" s="62">
        <v>440798.91507383203</v>
      </c>
    </row>
    <row r="746" spans="1:3" x14ac:dyDescent="0.35">
      <c r="A746" s="61">
        <v>740</v>
      </c>
      <c r="B746" s="31">
        <v>668329.57004623674</v>
      </c>
      <c r="C746" s="62">
        <v>-108329.57004623674</v>
      </c>
    </row>
    <row r="747" spans="1:3" x14ac:dyDescent="0.35">
      <c r="A747" s="61">
        <v>741</v>
      </c>
      <c r="B747" s="31">
        <v>307883.73347056005</v>
      </c>
      <c r="C747" s="62">
        <v>-187883.73347056005</v>
      </c>
    </row>
    <row r="748" spans="1:3" x14ac:dyDescent="0.35">
      <c r="A748" s="61">
        <v>742</v>
      </c>
      <c r="B748" s="31">
        <v>-176902.12466265867</v>
      </c>
      <c r="C748" s="62">
        <v>296902.12466265867</v>
      </c>
    </row>
    <row r="749" spans="1:3" x14ac:dyDescent="0.35">
      <c r="A749" s="61">
        <v>743</v>
      </c>
      <c r="B749" s="31">
        <v>1795161.3213499421</v>
      </c>
      <c r="C749" s="62">
        <v>2394838.6786500579</v>
      </c>
    </row>
    <row r="750" spans="1:3" x14ac:dyDescent="0.35">
      <c r="A750" s="61">
        <v>744</v>
      </c>
      <c r="B750" s="31">
        <v>122533.94403325353</v>
      </c>
      <c r="C750" s="62">
        <v>240966.05596674647</v>
      </c>
    </row>
    <row r="751" spans="1:3" x14ac:dyDescent="0.35">
      <c r="A751" s="61">
        <v>745</v>
      </c>
      <c r="B751" s="31">
        <v>893102.65856731473</v>
      </c>
      <c r="C751" s="62">
        <v>-175102.65856731473</v>
      </c>
    </row>
    <row r="752" spans="1:3" x14ac:dyDescent="0.35">
      <c r="A752" s="61">
        <v>746</v>
      </c>
      <c r="B752" s="31">
        <v>628670.51423092501</v>
      </c>
      <c r="C752" s="62">
        <v>-601670.51423092501</v>
      </c>
    </row>
    <row r="753" spans="1:3" x14ac:dyDescent="0.35">
      <c r="A753" s="61">
        <v>747</v>
      </c>
      <c r="B753" s="31">
        <v>365181.84928189183</v>
      </c>
      <c r="C753" s="62">
        <v>-340681.84928189183</v>
      </c>
    </row>
    <row r="754" spans="1:3" x14ac:dyDescent="0.35">
      <c r="A754" s="61">
        <v>748</v>
      </c>
      <c r="B754" s="31">
        <v>74310.334401960601</v>
      </c>
      <c r="C754" s="62">
        <v>76689.665598039399</v>
      </c>
    </row>
    <row r="755" spans="1:3" x14ac:dyDescent="0.35">
      <c r="A755" s="61">
        <v>749</v>
      </c>
      <c r="B755" s="31">
        <v>1164684.7295947289</v>
      </c>
      <c r="C755" s="62">
        <v>-1146684.7295947289</v>
      </c>
    </row>
    <row r="756" spans="1:3" x14ac:dyDescent="0.35">
      <c r="A756" s="61">
        <v>750</v>
      </c>
      <c r="B756" s="31">
        <v>652478.40081631078</v>
      </c>
      <c r="C756" s="62">
        <v>-596478.40081631078</v>
      </c>
    </row>
    <row r="757" spans="1:3" x14ac:dyDescent="0.35">
      <c r="A757" s="61">
        <v>751</v>
      </c>
      <c r="B757" s="31">
        <v>638315.2361571833</v>
      </c>
      <c r="C757" s="62">
        <v>-411315.2361571833</v>
      </c>
    </row>
    <row r="758" spans="1:3" x14ac:dyDescent="0.35">
      <c r="A758" s="61">
        <v>752</v>
      </c>
      <c r="B758" s="31">
        <v>733806.51197294937</v>
      </c>
      <c r="C758" s="62">
        <v>1271193.4880270506</v>
      </c>
    </row>
    <row r="759" spans="1:3" x14ac:dyDescent="0.35">
      <c r="A759" s="61">
        <v>753</v>
      </c>
      <c r="B759" s="31">
        <v>867743.4561340512</v>
      </c>
      <c r="C759" s="62">
        <v>5178256.5438659489</v>
      </c>
    </row>
    <row r="760" spans="1:3" x14ac:dyDescent="0.35">
      <c r="A760" s="61">
        <v>754</v>
      </c>
      <c r="B760" s="31">
        <v>770786.28450740746</v>
      </c>
      <c r="C760" s="62">
        <v>5275213.7154925922</v>
      </c>
    </row>
    <row r="761" spans="1:3" x14ac:dyDescent="0.35">
      <c r="A761" s="61">
        <v>755</v>
      </c>
      <c r="B761" s="31">
        <v>1420552.3201151378</v>
      </c>
      <c r="C761" s="62">
        <v>-1141552.3201151378</v>
      </c>
    </row>
    <row r="762" spans="1:3" x14ac:dyDescent="0.35">
      <c r="A762" s="61">
        <v>756</v>
      </c>
      <c r="B762" s="31">
        <v>1129680.8052352068</v>
      </c>
      <c r="C762" s="62">
        <v>525319.19476479315</v>
      </c>
    </row>
    <row r="763" spans="1:3" x14ac:dyDescent="0.35">
      <c r="A763" s="61">
        <v>757</v>
      </c>
      <c r="B763" s="31">
        <v>450470.65148464253</v>
      </c>
      <c r="C763" s="62">
        <v>318529.34851535747</v>
      </c>
    </row>
    <row r="764" spans="1:3" x14ac:dyDescent="0.35">
      <c r="A764" s="61">
        <v>758</v>
      </c>
      <c r="B764" s="31">
        <v>164339.688097501</v>
      </c>
      <c r="C764" s="62">
        <v>-134839.688097501</v>
      </c>
    </row>
    <row r="765" spans="1:3" x14ac:dyDescent="0.35">
      <c r="A765" s="61">
        <v>759</v>
      </c>
      <c r="B765" s="31">
        <v>739790.85051669588</v>
      </c>
      <c r="C765" s="62">
        <v>-597790.85051669588</v>
      </c>
    </row>
    <row r="766" spans="1:3" x14ac:dyDescent="0.35">
      <c r="A766" s="61">
        <v>760</v>
      </c>
      <c r="B766" s="31">
        <v>518493.65733251057</v>
      </c>
      <c r="C766" s="62">
        <v>-73493.657332510571</v>
      </c>
    </row>
    <row r="767" spans="1:3" x14ac:dyDescent="0.35">
      <c r="A767" s="61">
        <v>761</v>
      </c>
      <c r="B767" s="31">
        <v>226641.04235092108</v>
      </c>
      <c r="C767" s="62">
        <v>-177141.04235092108</v>
      </c>
    </row>
    <row r="768" spans="1:3" x14ac:dyDescent="0.35">
      <c r="A768" s="61">
        <v>762</v>
      </c>
      <c r="B768" s="31">
        <v>-355101.98740894109</v>
      </c>
      <c r="C768" s="62">
        <v>398101.98740894109</v>
      </c>
    </row>
    <row r="769" spans="1:3" x14ac:dyDescent="0.35">
      <c r="A769" s="61">
        <v>763</v>
      </c>
      <c r="B769" s="31">
        <v>593156.6375073446</v>
      </c>
      <c r="C769" s="62">
        <v>-468156.6375073446</v>
      </c>
    </row>
    <row r="770" spans="1:3" x14ac:dyDescent="0.35">
      <c r="A770" s="61">
        <v>764</v>
      </c>
      <c r="B770" s="31">
        <v>329667.97255831136</v>
      </c>
      <c r="C770" s="62">
        <v>-224667.97255831136</v>
      </c>
    </row>
    <row r="771" spans="1:3" x14ac:dyDescent="0.35">
      <c r="A771" s="61">
        <v>765</v>
      </c>
      <c r="B771" s="31">
        <v>-58160.713948263321</v>
      </c>
      <c r="C771" s="62">
        <v>108160.71394826332</v>
      </c>
    </row>
    <row r="772" spans="1:3" x14ac:dyDescent="0.35">
      <c r="A772" s="61">
        <v>766</v>
      </c>
      <c r="B772" s="31">
        <v>68711.723558814163</v>
      </c>
      <c r="C772" s="62">
        <v>9288.276441185837</v>
      </c>
    </row>
    <row r="773" spans="1:3" x14ac:dyDescent="0.35">
      <c r="A773" s="61">
        <v>767</v>
      </c>
      <c r="B773" s="31">
        <v>417961.52236035478</v>
      </c>
      <c r="C773" s="62">
        <v>444038.47763964522</v>
      </c>
    </row>
    <row r="774" spans="1:3" x14ac:dyDescent="0.35">
      <c r="A774" s="61">
        <v>768</v>
      </c>
      <c r="B774" s="31">
        <v>439274.61371050624</v>
      </c>
      <c r="C774" s="62">
        <v>-214274.61371050624</v>
      </c>
    </row>
    <row r="775" spans="1:3" x14ac:dyDescent="0.35">
      <c r="A775" s="61">
        <v>769</v>
      </c>
      <c r="B775" s="31">
        <v>799720.45028618316</v>
      </c>
      <c r="C775" s="62">
        <v>-768220.45028618316</v>
      </c>
    </row>
    <row r="776" spans="1:3" x14ac:dyDescent="0.35">
      <c r="A776" s="61">
        <v>770</v>
      </c>
      <c r="B776" s="31">
        <v>942020.70860828506</v>
      </c>
      <c r="C776" s="62">
        <v>659979.29139171494</v>
      </c>
    </row>
    <row r="777" spans="1:3" x14ac:dyDescent="0.35">
      <c r="A777" s="61">
        <v>771</v>
      </c>
      <c r="B777" s="31">
        <v>720723.51542409952</v>
      </c>
      <c r="C777" s="62">
        <v>807276.48457590048</v>
      </c>
    </row>
    <row r="778" spans="1:3" x14ac:dyDescent="0.35">
      <c r="A778" s="61">
        <v>772</v>
      </c>
      <c r="B778" s="31">
        <v>429852.00054416852</v>
      </c>
      <c r="C778" s="62">
        <v>917647.99945583148</v>
      </c>
    </row>
    <row r="779" spans="1:3" x14ac:dyDescent="0.35">
      <c r="A779" s="61">
        <v>773</v>
      </c>
      <c r="B779" s="31">
        <v>138980.48566423729</v>
      </c>
      <c r="C779" s="62">
        <v>1029019.5143357627</v>
      </c>
    </row>
    <row r="780" spans="1:3" x14ac:dyDescent="0.35">
      <c r="A780" s="61">
        <v>774</v>
      </c>
      <c r="B780" s="31">
        <v>361606.88593637978</v>
      </c>
      <c r="C780" s="62">
        <v>54393.114063620218</v>
      </c>
    </row>
    <row r="781" spans="1:3" x14ac:dyDescent="0.35">
      <c r="A781" s="61">
        <v>775</v>
      </c>
      <c r="B781" s="31">
        <v>457620.5781756668</v>
      </c>
      <c r="C781" s="62">
        <v>184379.4218243332</v>
      </c>
    </row>
    <row r="782" spans="1:3" x14ac:dyDescent="0.35">
      <c r="A782" s="61">
        <v>776</v>
      </c>
      <c r="B782" s="31">
        <v>263706.23492237931</v>
      </c>
      <c r="C782" s="62">
        <v>132293.76507762069</v>
      </c>
    </row>
    <row r="783" spans="1:3" x14ac:dyDescent="0.35">
      <c r="A783" s="61">
        <v>777</v>
      </c>
      <c r="B783" s="31">
        <v>1296174.6778432946</v>
      </c>
      <c r="C783" s="62">
        <v>133825.32215670543</v>
      </c>
    </row>
    <row r="784" spans="1:3" x14ac:dyDescent="0.35">
      <c r="A784" s="61">
        <v>778</v>
      </c>
      <c r="B784" s="31">
        <v>1517509.4917417816</v>
      </c>
      <c r="C784" s="62">
        <v>-715509.49174178159</v>
      </c>
    </row>
    <row r="785" spans="1:3" x14ac:dyDescent="0.35">
      <c r="A785" s="61">
        <v>779</v>
      </c>
      <c r="B785" s="31">
        <v>1157063.6551661049</v>
      </c>
      <c r="C785" s="62">
        <v>-317063.6551661049</v>
      </c>
    </row>
    <row r="786" spans="1:3" x14ac:dyDescent="0.35">
      <c r="A786" s="61">
        <v>780</v>
      </c>
      <c r="B786" s="31">
        <v>81931.408830584813</v>
      </c>
      <c r="C786" s="62">
        <v>-7931.4088305848127</v>
      </c>
    </row>
    <row r="787" spans="1:3" x14ac:dyDescent="0.35">
      <c r="A787" s="61">
        <v>781</v>
      </c>
      <c r="B787" s="31">
        <v>992083.477691593</v>
      </c>
      <c r="C787" s="62">
        <v>-762083.477691593</v>
      </c>
    </row>
    <row r="788" spans="1:3" x14ac:dyDescent="0.35">
      <c r="A788" s="61">
        <v>782</v>
      </c>
      <c r="B788" s="31">
        <v>809365.17221244157</v>
      </c>
      <c r="C788" s="62">
        <v>-739365.17221244157</v>
      </c>
    </row>
    <row r="789" spans="1:3" x14ac:dyDescent="0.35">
      <c r="A789" s="61">
        <v>783</v>
      </c>
      <c r="B789" s="31">
        <v>448919.33563676488</v>
      </c>
      <c r="C789" s="62">
        <v>-388919.33563676488</v>
      </c>
    </row>
    <row r="790" spans="1:3" x14ac:dyDescent="0.35">
      <c r="A790" s="61">
        <v>784</v>
      </c>
      <c r="B790" s="31">
        <v>871403.83951656311</v>
      </c>
      <c r="C790" s="62">
        <v>263596.16048343689</v>
      </c>
    </row>
    <row r="791" spans="1:3" x14ac:dyDescent="0.35">
      <c r="A791" s="61">
        <v>785</v>
      </c>
      <c r="B791" s="31">
        <v>547427.82311128604</v>
      </c>
      <c r="C791" s="62">
        <v>-532927.82311128604</v>
      </c>
    </row>
    <row r="792" spans="1:3" x14ac:dyDescent="0.35">
      <c r="A792" s="61">
        <v>786</v>
      </c>
      <c r="B792" s="31">
        <v>353513.4798579989</v>
      </c>
      <c r="C792" s="62">
        <v>-343513.4798579989</v>
      </c>
    </row>
    <row r="793" spans="1:3" x14ac:dyDescent="0.35">
      <c r="A793" s="61">
        <v>787</v>
      </c>
      <c r="B793" s="31">
        <v>353513.4798579989</v>
      </c>
      <c r="C793" s="62">
        <v>-303513.4798579989</v>
      </c>
    </row>
    <row r="794" spans="1:3" x14ac:dyDescent="0.35">
      <c r="A794" s="61">
        <v>788</v>
      </c>
      <c r="B794" s="31">
        <v>887032.89998656849</v>
      </c>
      <c r="C794" s="62">
        <v>-67032.899986568489</v>
      </c>
    </row>
    <row r="795" spans="1:3" x14ac:dyDescent="0.35">
      <c r="A795" s="61">
        <v>789</v>
      </c>
      <c r="B795" s="31">
        <v>332672.72015760408</v>
      </c>
      <c r="C795" s="62">
        <v>507327.27984239592</v>
      </c>
    </row>
    <row r="796" spans="1:3" x14ac:dyDescent="0.35">
      <c r="A796" s="61">
        <v>790</v>
      </c>
      <c r="B796" s="31">
        <v>628670.51423092501</v>
      </c>
      <c r="C796" s="62">
        <v>-300670.51423092501</v>
      </c>
    </row>
    <row r="797" spans="1:3" x14ac:dyDescent="0.35">
      <c r="A797" s="61">
        <v>791</v>
      </c>
      <c r="B797" s="31">
        <v>74310.334401960601</v>
      </c>
      <c r="C797" s="62">
        <v>245689.6655980394</v>
      </c>
    </row>
    <row r="798" spans="1:3" x14ac:dyDescent="0.35">
      <c r="A798" s="61">
        <v>792</v>
      </c>
      <c r="B798" s="31">
        <v>1573826.5074514551</v>
      </c>
      <c r="C798" s="62">
        <v>36173.492548544891</v>
      </c>
    </row>
    <row r="799" spans="1:3" x14ac:dyDescent="0.35">
      <c r="A799" s="61">
        <v>793</v>
      </c>
      <c r="B799" s="31">
        <v>1449486.4858939135</v>
      </c>
      <c r="C799" s="62">
        <v>370513.51410608646</v>
      </c>
    </row>
    <row r="800" spans="1:3" x14ac:dyDescent="0.35">
      <c r="A800" s="61">
        <v>794</v>
      </c>
      <c r="B800" s="31">
        <v>809365.17221244157</v>
      </c>
      <c r="C800" s="62">
        <v>2280634.8277875585</v>
      </c>
    </row>
    <row r="801" spans="1:3" x14ac:dyDescent="0.35">
      <c r="A801" s="61">
        <v>795</v>
      </c>
      <c r="B801" s="31">
        <v>582941.69983486657</v>
      </c>
      <c r="C801" s="62">
        <v>369058.30016513343</v>
      </c>
    </row>
    <row r="802" spans="1:3" x14ac:dyDescent="0.35">
      <c r="A802" s="61">
        <v>796</v>
      </c>
      <c r="B802" s="31">
        <v>205327.95100076956</v>
      </c>
      <c r="C802" s="62">
        <v>-186327.95100076956</v>
      </c>
    </row>
    <row r="803" spans="1:3" x14ac:dyDescent="0.35">
      <c r="A803" s="61">
        <v>797</v>
      </c>
      <c r="B803" s="31">
        <v>-58160.713948263321</v>
      </c>
      <c r="C803" s="62">
        <v>117160.71394826332</v>
      </c>
    </row>
    <row r="804" spans="1:3" x14ac:dyDescent="0.35">
      <c r="A804" s="61">
        <v>798</v>
      </c>
      <c r="B804" s="31">
        <v>-349032.22882819455</v>
      </c>
      <c r="C804" s="62">
        <v>360032.22882819455</v>
      </c>
    </row>
    <row r="805" spans="1:3" x14ac:dyDescent="0.35">
      <c r="A805" s="61">
        <v>799</v>
      </c>
      <c r="B805" s="31">
        <v>347443.72127725242</v>
      </c>
      <c r="C805" s="62">
        <v>-147443.72127725242</v>
      </c>
    </row>
    <row r="806" spans="1:3" x14ac:dyDescent="0.35">
      <c r="A806" s="61">
        <v>800</v>
      </c>
      <c r="B806" s="31">
        <v>799720.45028618316</v>
      </c>
      <c r="C806" s="62">
        <v>-752720.45028618316</v>
      </c>
    </row>
    <row r="807" spans="1:3" x14ac:dyDescent="0.35">
      <c r="A807" s="61">
        <v>801</v>
      </c>
      <c r="B807" s="31">
        <v>977920.31303246564</v>
      </c>
      <c r="C807" s="62">
        <v>382079.68696753436</v>
      </c>
    </row>
    <row r="808" spans="1:3" x14ac:dyDescent="0.35">
      <c r="A808" s="61">
        <v>802</v>
      </c>
      <c r="B808" s="31">
        <v>520517.30483014497</v>
      </c>
      <c r="C808" s="62">
        <v>139482.69516985503</v>
      </c>
    </row>
    <row r="809" spans="1:3" x14ac:dyDescent="0.35">
      <c r="A809" s="61">
        <v>803</v>
      </c>
      <c r="B809" s="31">
        <v>1131194.5003687828</v>
      </c>
      <c r="C809" s="62">
        <v>1414805.4996312172</v>
      </c>
    </row>
    <row r="810" spans="1:3" x14ac:dyDescent="0.35">
      <c r="A810" s="61">
        <v>804</v>
      </c>
      <c r="B810" s="31">
        <v>815049.203092588</v>
      </c>
      <c r="C810" s="62">
        <v>-695049.203092588</v>
      </c>
    </row>
    <row r="811" spans="1:3" x14ac:dyDescent="0.35">
      <c r="A811" s="61">
        <v>805</v>
      </c>
      <c r="B811" s="31">
        <v>982438.75576533435</v>
      </c>
      <c r="C811" s="62">
        <v>-827438.75576533435</v>
      </c>
    </row>
    <row r="812" spans="1:3" x14ac:dyDescent="0.35">
      <c r="A812" s="61">
        <v>806</v>
      </c>
      <c r="B812" s="31">
        <v>775304.72724027629</v>
      </c>
      <c r="C812" s="62">
        <v>219695.27275972371</v>
      </c>
    </row>
    <row r="813" spans="1:3" x14ac:dyDescent="0.35">
      <c r="A813" s="61">
        <v>807</v>
      </c>
      <c r="B813" s="31">
        <v>-20152.041989448699</v>
      </c>
      <c r="C813" s="62">
        <v>498152.04198944871</v>
      </c>
    </row>
    <row r="814" spans="1:3" x14ac:dyDescent="0.35">
      <c r="A814" s="61">
        <v>808</v>
      </c>
      <c r="B814" s="31">
        <v>1376337.2008526558</v>
      </c>
      <c r="C814" s="62">
        <v>-1119337.2008526558</v>
      </c>
    </row>
    <row r="815" spans="1:3" x14ac:dyDescent="0.35">
      <c r="A815" s="61">
        <v>809</v>
      </c>
      <c r="B815" s="31">
        <v>1410907.5981888794</v>
      </c>
      <c r="C815" s="62">
        <v>-1238907.5981888794</v>
      </c>
    </row>
    <row r="816" spans="1:3" x14ac:dyDescent="0.35">
      <c r="A816" s="61">
        <v>810</v>
      </c>
      <c r="B816" s="31">
        <v>1023078.9116823043</v>
      </c>
      <c r="C816" s="62">
        <v>-858078.91168230434</v>
      </c>
    </row>
    <row r="817" spans="1:3" x14ac:dyDescent="0.35">
      <c r="A817" s="61">
        <v>811</v>
      </c>
      <c r="B817" s="31">
        <v>386022.60898228642</v>
      </c>
      <c r="C817" s="62">
        <v>224477.39101771358</v>
      </c>
    </row>
    <row r="818" spans="1:3" x14ac:dyDescent="0.35">
      <c r="A818" s="61">
        <v>812</v>
      </c>
      <c r="B818" s="31">
        <v>122533.94403325353</v>
      </c>
      <c r="C818" s="62">
        <v>16466.055966746469</v>
      </c>
    </row>
    <row r="819" spans="1:3" x14ac:dyDescent="0.35">
      <c r="A819" s="61">
        <v>813</v>
      </c>
      <c r="B819" s="31">
        <v>166749.06329573551</v>
      </c>
      <c r="C819" s="62">
        <v>-89749.063295735512</v>
      </c>
    </row>
    <row r="820" spans="1:3" x14ac:dyDescent="0.35">
      <c r="A820" s="61">
        <v>814</v>
      </c>
      <c r="B820" s="31">
        <v>-27165.279957551975</v>
      </c>
      <c r="C820" s="62">
        <v>97165.279957551975</v>
      </c>
    </row>
    <row r="821" spans="1:3" x14ac:dyDescent="0.35">
      <c r="A821" s="61">
        <v>815</v>
      </c>
      <c r="B821" s="31">
        <v>1700227.7972209328</v>
      </c>
      <c r="C821" s="62">
        <v>2889772.2027790672</v>
      </c>
    </row>
    <row r="822" spans="1:3" x14ac:dyDescent="0.35">
      <c r="A822" s="61">
        <v>816</v>
      </c>
      <c r="B822" s="31">
        <v>1312399.110714358</v>
      </c>
      <c r="C822" s="62">
        <v>2263600.8892856417</v>
      </c>
    </row>
    <row r="823" spans="1:3" x14ac:dyDescent="0.35">
      <c r="A823" s="61">
        <v>817</v>
      </c>
      <c r="B823" s="31">
        <v>891773.45147935767</v>
      </c>
      <c r="C823" s="62">
        <v>-866773.45147935767</v>
      </c>
    </row>
    <row r="824" spans="1:3" x14ac:dyDescent="0.35">
      <c r="A824" s="61">
        <v>818</v>
      </c>
      <c r="B824" s="31">
        <v>697859.10822607018</v>
      </c>
      <c r="C824" s="62">
        <v>-672859.10822607018</v>
      </c>
    </row>
    <row r="825" spans="1:3" x14ac:dyDescent="0.35">
      <c r="A825" s="61">
        <v>819</v>
      </c>
      <c r="B825" s="31">
        <v>697859.10822607018</v>
      </c>
      <c r="C825" s="62">
        <v>-672859.10822607018</v>
      </c>
    </row>
    <row r="826" spans="1:3" x14ac:dyDescent="0.35">
      <c r="A826" s="61">
        <v>820</v>
      </c>
      <c r="B826" s="31">
        <v>240456.10002374981</v>
      </c>
      <c r="C826" s="62">
        <v>-220456.10002374981</v>
      </c>
    </row>
    <row r="827" spans="1:3" x14ac:dyDescent="0.35">
      <c r="A827" s="61">
        <v>821</v>
      </c>
      <c r="B827" s="31">
        <v>178502.85275662842</v>
      </c>
      <c r="C827" s="62">
        <v>-145502.85275662842</v>
      </c>
    </row>
    <row r="828" spans="1:3" x14ac:dyDescent="0.35">
      <c r="A828" s="61">
        <v>822</v>
      </c>
      <c r="B828" s="31">
        <v>81545.681129984674</v>
      </c>
      <c r="C828" s="62">
        <v>-47545.681129984674</v>
      </c>
    </row>
    <row r="829" spans="1:3" x14ac:dyDescent="0.35">
      <c r="A829" s="61">
        <v>823</v>
      </c>
      <c r="B829" s="31">
        <v>982438.75576533435</v>
      </c>
      <c r="C829" s="62">
        <v>-277438.75576533435</v>
      </c>
    </row>
    <row r="830" spans="1:3" x14ac:dyDescent="0.35">
      <c r="A830" s="61">
        <v>824</v>
      </c>
      <c r="B830" s="31">
        <v>1482939.094405558</v>
      </c>
      <c r="C830" s="62">
        <v>-1399939.094405558</v>
      </c>
    </row>
    <row r="831" spans="1:3" x14ac:dyDescent="0.35">
      <c r="A831" s="61">
        <v>825</v>
      </c>
      <c r="B831" s="31">
        <v>772809.93200504186</v>
      </c>
      <c r="C831" s="62">
        <v>-652809.93200504186</v>
      </c>
    </row>
    <row r="832" spans="1:3" x14ac:dyDescent="0.35">
      <c r="A832" s="61">
        <v>826</v>
      </c>
      <c r="B832" s="31">
        <v>887032.89998656849</v>
      </c>
      <c r="C832" s="62">
        <v>-587032.89998656849</v>
      </c>
    </row>
    <row r="833" spans="1:3" x14ac:dyDescent="0.35">
      <c r="A833" s="61">
        <v>827</v>
      </c>
      <c r="B833" s="31">
        <v>528138.37925876922</v>
      </c>
      <c r="C833" s="62">
        <v>191861.62074123078</v>
      </c>
    </row>
    <row r="834" spans="1:3" x14ac:dyDescent="0.35">
      <c r="A834" s="61">
        <v>828</v>
      </c>
      <c r="B834" s="31">
        <v>121590.46464589646</v>
      </c>
      <c r="C834" s="62">
        <v>368409.53535410354</v>
      </c>
    </row>
    <row r="835" spans="1:3" x14ac:dyDescent="0.35">
      <c r="A835" s="61">
        <v>829</v>
      </c>
      <c r="B835" s="31">
        <v>-141898.20030313643</v>
      </c>
      <c r="C835" s="62">
        <v>621898.20030313637</v>
      </c>
    </row>
    <row r="836" spans="1:3" x14ac:dyDescent="0.35">
      <c r="A836" s="61">
        <v>830</v>
      </c>
      <c r="B836" s="31">
        <v>-292677.5924042195</v>
      </c>
      <c r="C836" s="62">
        <v>317677.5924042195</v>
      </c>
    </row>
    <row r="837" spans="1:3" x14ac:dyDescent="0.35">
      <c r="A837" s="61">
        <v>831</v>
      </c>
      <c r="B837" s="31">
        <v>940855.12046100735</v>
      </c>
      <c r="C837" s="62">
        <v>190644.87953899265</v>
      </c>
    </row>
    <row r="838" spans="1:3" x14ac:dyDescent="0.35">
      <c r="A838" s="61">
        <v>832</v>
      </c>
      <c r="B838" s="31">
        <v>1124044.5736777587</v>
      </c>
      <c r="C838" s="62">
        <v>668955.42632224131</v>
      </c>
    </row>
    <row r="839" spans="1:3" x14ac:dyDescent="0.35">
      <c r="A839" s="61">
        <v>833</v>
      </c>
      <c r="B839" s="31">
        <v>1016499.2007374997</v>
      </c>
      <c r="C839" s="62">
        <v>1296500.7992625004</v>
      </c>
    </row>
    <row r="840" spans="1:3" x14ac:dyDescent="0.35">
      <c r="A840" s="61">
        <v>834</v>
      </c>
      <c r="B840" s="31">
        <v>725627.68585756852</v>
      </c>
      <c r="C840" s="62">
        <v>-575627.68585756852</v>
      </c>
    </row>
    <row r="841" spans="1:3" x14ac:dyDescent="0.35">
      <c r="A841" s="61">
        <v>835</v>
      </c>
      <c r="B841" s="31">
        <v>332672.72015760408</v>
      </c>
      <c r="C841" s="62">
        <v>-185672.72015760408</v>
      </c>
    </row>
    <row r="842" spans="1:3" x14ac:dyDescent="0.35">
      <c r="A842" s="61">
        <v>836</v>
      </c>
      <c r="B842" s="31">
        <v>857588.78184373444</v>
      </c>
      <c r="C842" s="62">
        <v>1892411.2181562656</v>
      </c>
    </row>
    <row r="843" spans="1:3" x14ac:dyDescent="0.35">
      <c r="A843" s="61">
        <v>837</v>
      </c>
      <c r="B843" s="31">
        <v>920485.50849821279</v>
      </c>
      <c r="C843" s="62">
        <v>2224514.4915017872</v>
      </c>
    </row>
    <row r="844" spans="1:3" x14ac:dyDescent="0.35">
      <c r="A844" s="61">
        <v>838</v>
      </c>
      <c r="B844" s="31">
        <v>1065232.7627328509</v>
      </c>
      <c r="C844" s="62">
        <v>-800232.76273285085</v>
      </c>
    </row>
    <row r="845" spans="1:3" x14ac:dyDescent="0.35">
      <c r="A845" s="61">
        <v>839</v>
      </c>
      <c r="B845" s="31">
        <v>607829.75453053007</v>
      </c>
      <c r="C845" s="62">
        <v>-414829.75453053007</v>
      </c>
    </row>
    <row r="846" spans="1:3" x14ac:dyDescent="0.35">
      <c r="A846" s="61">
        <v>840</v>
      </c>
      <c r="B846" s="31">
        <v>663674.43859044695</v>
      </c>
      <c r="C846" s="62">
        <v>-568674.43859044695</v>
      </c>
    </row>
    <row r="847" spans="1:3" x14ac:dyDescent="0.35">
      <c r="A847" s="61">
        <v>841</v>
      </c>
      <c r="B847" s="31">
        <v>-15025.762796058931</v>
      </c>
      <c r="C847" s="62">
        <v>65025.762796058931</v>
      </c>
    </row>
    <row r="848" spans="1:3" x14ac:dyDescent="0.35">
      <c r="A848" s="61">
        <v>842</v>
      </c>
      <c r="B848" s="31">
        <v>835804.54275598284</v>
      </c>
      <c r="C848" s="62">
        <v>-662804.54275598284</v>
      </c>
    </row>
    <row r="849" spans="1:3" x14ac:dyDescent="0.35">
      <c r="A849" s="61">
        <v>843</v>
      </c>
      <c r="B849" s="31">
        <v>572315.87780694966</v>
      </c>
      <c r="C849" s="62">
        <v>-540315.87780694966</v>
      </c>
    </row>
    <row r="850" spans="1:3" x14ac:dyDescent="0.35">
      <c r="A850" s="61">
        <v>844</v>
      </c>
      <c r="B850" s="31">
        <v>447975.85624940816</v>
      </c>
      <c r="C850" s="62">
        <v>-422975.85624940816</v>
      </c>
    </row>
    <row r="851" spans="1:3" x14ac:dyDescent="0.35">
      <c r="A851" s="61">
        <v>845</v>
      </c>
      <c r="B851" s="31">
        <v>1261641.9012213727</v>
      </c>
      <c r="C851" s="62">
        <v>1248358.0987786273</v>
      </c>
    </row>
    <row r="852" spans="1:3" x14ac:dyDescent="0.35">
      <c r="A852" s="61">
        <v>846</v>
      </c>
      <c r="B852" s="31">
        <v>522068.62067802262</v>
      </c>
      <c r="C852" s="62">
        <v>-432068.62067802262</v>
      </c>
    </row>
    <row r="853" spans="1:3" x14ac:dyDescent="0.35">
      <c r="A853" s="61">
        <v>847</v>
      </c>
      <c r="B853" s="31">
        <v>1259147.1059861379</v>
      </c>
      <c r="C853" s="62">
        <v>-799147.10598613787</v>
      </c>
    </row>
    <row r="854" spans="1:3" x14ac:dyDescent="0.35">
      <c r="A854" s="61">
        <v>848</v>
      </c>
      <c r="B854" s="31">
        <v>995658.44103710505</v>
      </c>
      <c r="C854" s="62">
        <v>-550658.44103710505</v>
      </c>
    </row>
    <row r="855" spans="1:3" x14ac:dyDescent="0.35">
      <c r="A855" s="61">
        <v>849</v>
      </c>
      <c r="B855" s="31">
        <v>898701.2694104613</v>
      </c>
      <c r="C855" s="62">
        <v>-876701.2694104613</v>
      </c>
    </row>
    <row r="856" spans="1:3" x14ac:dyDescent="0.35">
      <c r="A856" s="61">
        <v>850</v>
      </c>
      <c r="B856" s="31">
        <v>1120606.2990551677</v>
      </c>
      <c r="C856" s="62">
        <v>236393.70094483229</v>
      </c>
    </row>
    <row r="857" spans="1:3" x14ac:dyDescent="0.35">
      <c r="A857" s="61">
        <v>851</v>
      </c>
      <c r="B857" s="31">
        <v>857117.6341061343</v>
      </c>
      <c r="C857" s="62">
        <v>108882.3658938657</v>
      </c>
    </row>
    <row r="858" spans="1:3" x14ac:dyDescent="0.35">
      <c r="A858" s="61">
        <v>852</v>
      </c>
      <c r="B858" s="31">
        <v>663203.29085284704</v>
      </c>
      <c r="C858" s="62">
        <v>-217203.29085284704</v>
      </c>
    </row>
    <row r="859" spans="1:3" x14ac:dyDescent="0.35">
      <c r="A859" s="61">
        <v>853</v>
      </c>
      <c r="B859" s="31">
        <v>538863.26929530548</v>
      </c>
      <c r="C859" s="62">
        <v>-99863.269295305479</v>
      </c>
    </row>
    <row r="860" spans="1:3" x14ac:dyDescent="0.35">
      <c r="A860" s="61">
        <v>854</v>
      </c>
      <c r="B860" s="31">
        <v>568740.91446143773</v>
      </c>
      <c r="C860" s="62">
        <v>479259.08553856227</v>
      </c>
    </row>
    <row r="861" spans="1:3" x14ac:dyDescent="0.35">
      <c r="A861" s="61">
        <v>855</v>
      </c>
      <c r="B861" s="31">
        <v>180912.22795486293</v>
      </c>
      <c r="C861" s="62">
        <v>354087.77204513707</v>
      </c>
    </row>
    <row r="862" spans="1:3" x14ac:dyDescent="0.35">
      <c r="A862" s="61">
        <v>856</v>
      </c>
      <c r="B862" s="31">
        <v>324579.31407922308</v>
      </c>
      <c r="C862" s="62">
        <v>-280579.31407922308</v>
      </c>
    </row>
    <row r="863" spans="1:3" x14ac:dyDescent="0.35">
      <c r="A863" s="61">
        <v>857</v>
      </c>
      <c r="B863" s="31">
        <v>887032.89998656849</v>
      </c>
      <c r="C863" s="62">
        <v>-871432.89998656849</v>
      </c>
    </row>
    <row r="864" spans="1:3" x14ac:dyDescent="0.35">
      <c r="A864" s="61">
        <v>858</v>
      </c>
      <c r="B864" s="31">
        <v>593156.6375073446</v>
      </c>
      <c r="C864" s="62">
        <v>-548156.6375073446</v>
      </c>
    </row>
    <row r="865" spans="1:3" x14ac:dyDescent="0.35">
      <c r="A865" s="61">
        <v>859</v>
      </c>
      <c r="B865" s="31">
        <v>399242.29425405705</v>
      </c>
      <c r="C865" s="62">
        <v>-359242.29425405705</v>
      </c>
    </row>
    <row r="866" spans="1:3" x14ac:dyDescent="0.35">
      <c r="A866" s="61">
        <v>860</v>
      </c>
      <c r="B866" s="31">
        <v>135753.62930502393</v>
      </c>
      <c r="C866" s="62">
        <v>-105753.62930502393</v>
      </c>
    </row>
    <row r="867" spans="1:3" x14ac:dyDescent="0.35">
      <c r="A867" s="61">
        <v>861</v>
      </c>
      <c r="B867" s="31">
        <v>891551.34271943732</v>
      </c>
      <c r="C867" s="62">
        <v>-656551.34271943732</v>
      </c>
    </row>
    <row r="868" spans="1:3" x14ac:dyDescent="0.35">
      <c r="A868" s="61">
        <v>862</v>
      </c>
      <c r="B868" s="31">
        <v>651534.921428954</v>
      </c>
      <c r="C868" s="62">
        <v>-610034.921428954</v>
      </c>
    </row>
    <row r="869" spans="1:3" x14ac:dyDescent="0.35">
      <c r="A869" s="61">
        <v>863</v>
      </c>
      <c r="B869" s="31">
        <v>194131.91322663362</v>
      </c>
      <c r="C869" s="62">
        <v>-164631.91322663362</v>
      </c>
    </row>
    <row r="870" spans="1:3" x14ac:dyDescent="0.35">
      <c r="A870" s="61">
        <v>864</v>
      </c>
      <c r="B870" s="31">
        <v>69791.891669091769</v>
      </c>
      <c r="C870" s="62">
        <v>-30291.891669091769</v>
      </c>
    </row>
    <row r="871" spans="1:3" x14ac:dyDescent="0.35">
      <c r="A871" s="61">
        <v>865</v>
      </c>
      <c r="B871" s="31">
        <v>1089040.6493182366</v>
      </c>
      <c r="C871" s="62">
        <v>-899040.64931823662</v>
      </c>
    </row>
    <row r="872" spans="1:3" x14ac:dyDescent="0.35">
      <c r="A872" s="61">
        <v>866</v>
      </c>
      <c r="B872" s="31">
        <v>895126.30606494925</v>
      </c>
      <c r="C872" s="62">
        <v>-715126.30606494925</v>
      </c>
    </row>
    <row r="873" spans="1:3" x14ac:dyDescent="0.35">
      <c r="A873" s="61">
        <v>867</v>
      </c>
      <c r="B873" s="31">
        <v>469760.09533715947</v>
      </c>
      <c r="C873" s="62">
        <v>-412260.09533715947</v>
      </c>
    </row>
    <row r="874" spans="1:3" x14ac:dyDescent="0.35">
      <c r="A874" s="61">
        <v>868</v>
      </c>
      <c r="B874" s="31">
        <v>846044.63708329957</v>
      </c>
      <c r="C874" s="62">
        <v>-776044.63708329957</v>
      </c>
    </row>
    <row r="875" spans="1:3" x14ac:dyDescent="0.35">
      <c r="A875" s="61">
        <v>869</v>
      </c>
      <c r="B875" s="31">
        <v>458215.9505767246</v>
      </c>
      <c r="C875" s="62">
        <v>-441215.9505767246</v>
      </c>
    </row>
    <row r="876" spans="1:3" x14ac:dyDescent="0.35">
      <c r="A876" s="61">
        <v>870</v>
      </c>
      <c r="B876" s="31">
        <v>425295.93709699821</v>
      </c>
      <c r="C876" s="62">
        <v>119704.06290300179</v>
      </c>
    </row>
    <row r="877" spans="1:3" x14ac:dyDescent="0.35">
      <c r="A877" s="61">
        <v>871</v>
      </c>
      <c r="B877" s="31">
        <v>300955.91553945641</v>
      </c>
      <c r="C877" s="62">
        <v>234044.08446054359</v>
      </c>
    </row>
    <row r="878" spans="1:3" x14ac:dyDescent="0.35">
      <c r="A878" s="61">
        <v>872</v>
      </c>
      <c r="B878" s="31">
        <v>107041.57228616893</v>
      </c>
      <c r="C878" s="62">
        <v>422958.42771383107</v>
      </c>
    </row>
    <row r="879" spans="1:3" x14ac:dyDescent="0.35">
      <c r="A879" s="61">
        <v>873</v>
      </c>
      <c r="B879" s="31">
        <v>733721.09193594975</v>
      </c>
      <c r="C879" s="62">
        <v>-118721.09193594975</v>
      </c>
    </row>
    <row r="880" spans="1:3" x14ac:dyDescent="0.35">
      <c r="A880" s="61">
        <v>874</v>
      </c>
      <c r="B880" s="31">
        <v>767211.32116189552</v>
      </c>
      <c r="C880" s="62">
        <v>-737211.32116189552</v>
      </c>
    </row>
    <row r="881" spans="1:3" x14ac:dyDescent="0.35">
      <c r="A881" s="61">
        <v>875</v>
      </c>
      <c r="B881" s="31">
        <v>1012924.2373919877</v>
      </c>
      <c r="C881" s="62">
        <v>-907924.2373919877</v>
      </c>
    </row>
    <row r="882" spans="1:3" x14ac:dyDescent="0.35">
      <c r="A882" s="61">
        <v>876</v>
      </c>
      <c r="B882" s="31">
        <v>431181.20763212547</v>
      </c>
      <c r="C882" s="62">
        <v>-413181.20763212547</v>
      </c>
    </row>
    <row r="883" spans="1:3" x14ac:dyDescent="0.35">
      <c r="A883" s="61">
        <v>877</v>
      </c>
      <c r="B883" s="31">
        <v>565165.95111592556</v>
      </c>
      <c r="C883" s="62">
        <v>-535165.95111592556</v>
      </c>
    </row>
    <row r="884" spans="1:3" x14ac:dyDescent="0.35">
      <c r="A884" s="61">
        <v>878</v>
      </c>
      <c r="B884" s="31">
        <v>496709.41824475891</v>
      </c>
      <c r="C884" s="62">
        <v>-126709.41824475891</v>
      </c>
    </row>
    <row r="885" spans="1:3" x14ac:dyDescent="0.35">
      <c r="A885" s="61">
        <v>879</v>
      </c>
      <c r="B885" s="31">
        <v>654029.71666418843</v>
      </c>
      <c r="C885" s="62">
        <v>145970.28333581157</v>
      </c>
    </row>
    <row r="886" spans="1:3" x14ac:dyDescent="0.35">
      <c r="A886" s="61">
        <v>880</v>
      </c>
      <c r="B886" s="31">
        <v>1556088.3794468157</v>
      </c>
      <c r="C886" s="62">
        <v>178911.6205531843</v>
      </c>
    </row>
    <row r="887" spans="1:3" x14ac:dyDescent="0.35">
      <c r="A887" s="61">
        <v>881</v>
      </c>
      <c r="B887" s="31">
        <v>343868.75793174026</v>
      </c>
      <c r="C887" s="62">
        <v>-243868.75793174026</v>
      </c>
    </row>
    <row r="888" spans="1:3" x14ac:dyDescent="0.35">
      <c r="A888" s="61">
        <v>882</v>
      </c>
      <c r="B888" s="31">
        <v>844369.09657196386</v>
      </c>
      <c r="C888" s="62">
        <v>354630.90342803614</v>
      </c>
    </row>
    <row r="889" spans="1:3" x14ac:dyDescent="0.35">
      <c r="A889" s="61">
        <v>883</v>
      </c>
      <c r="B889" s="31">
        <v>262240.33911150147</v>
      </c>
      <c r="C889" s="62">
        <v>-222240.33911150147</v>
      </c>
    </row>
    <row r="890" spans="1:3" x14ac:dyDescent="0.35">
      <c r="A890" s="61">
        <v>884</v>
      </c>
      <c r="B890" s="31">
        <v>816600.51894046564</v>
      </c>
      <c r="C890" s="62">
        <v>-791600.51894046564</v>
      </c>
    </row>
    <row r="891" spans="1:3" x14ac:dyDescent="0.35">
      <c r="A891" s="61">
        <v>885</v>
      </c>
      <c r="B891" s="31">
        <v>1364197.6836911626</v>
      </c>
      <c r="C891" s="62">
        <v>-469197.68369116262</v>
      </c>
    </row>
    <row r="892" spans="1:3" x14ac:dyDescent="0.35">
      <c r="A892" s="61">
        <v>886</v>
      </c>
      <c r="B892" s="31">
        <v>1142900.4905069773</v>
      </c>
      <c r="C892" s="62">
        <v>-707900.49050697731</v>
      </c>
    </row>
    <row r="893" spans="1:3" x14ac:dyDescent="0.35">
      <c r="A893" s="61">
        <v>887</v>
      </c>
      <c r="B893" s="31">
        <v>755071.80400040234</v>
      </c>
      <c r="C893" s="62">
        <v>249928.19599959766</v>
      </c>
    </row>
    <row r="894" spans="1:3" x14ac:dyDescent="0.35">
      <c r="A894" s="61">
        <v>888</v>
      </c>
      <c r="B894" s="31">
        <v>817458.5782908228</v>
      </c>
      <c r="C894" s="62">
        <v>-177458.5782908228</v>
      </c>
    </row>
    <row r="895" spans="1:3" x14ac:dyDescent="0.35">
      <c r="A895" s="61">
        <v>889</v>
      </c>
      <c r="B895" s="31">
        <v>720501.40666417906</v>
      </c>
      <c r="C895" s="62">
        <v>-145501.40666417906</v>
      </c>
    </row>
    <row r="896" spans="1:3" x14ac:dyDescent="0.35">
      <c r="A896" s="61">
        <v>890</v>
      </c>
      <c r="B896" s="31">
        <v>1661138.9571518404</v>
      </c>
      <c r="C896" s="62">
        <v>2198861.0428481596</v>
      </c>
    </row>
    <row r="897" spans="1:3" x14ac:dyDescent="0.35">
      <c r="A897" s="61">
        <v>891</v>
      </c>
      <c r="B897" s="31">
        <v>1079395.9273919782</v>
      </c>
      <c r="C897" s="62">
        <v>788604.07260802179</v>
      </c>
    </row>
    <row r="898" spans="1:3" x14ac:dyDescent="0.35">
      <c r="A898" s="61">
        <v>892</v>
      </c>
      <c r="B898" s="31">
        <v>908345.99133671995</v>
      </c>
      <c r="C898" s="62">
        <v>713654.00866328005</v>
      </c>
    </row>
    <row r="899" spans="1:3" x14ac:dyDescent="0.35">
      <c r="A899" s="61">
        <v>893</v>
      </c>
      <c r="B899" s="31">
        <v>590091.62652589055</v>
      </c>
      <c r="C899" s="62">
        <v>333908.37347410945</v>
      </c>
    </row>
    <row r="900" spans="1:3" x14ac:dyDescent="0.35">
      <c r="A900" s="61">
        <v>894</v>
      </c>
      <c r="B900" s="31">
        <v>846392.74406959815</v>
      </c>
      <c r="C900" s="62">
        <v>303607.25593040185</v>
      </c>
    </row>
    <row r="901" spans="1:3" x14ac:dyDescent="0.35">
      <c r="A901" s="61">
        <v>895</v>
      </c>
      <c r="B901" s="31">
        <v>722052.72251205635</v>
      </c>
      <c r="C901" s="62">
        <v>196947.27748794365</v>
      </c>
    </row>
    <row r="902" spans="1:3" x14ac:dyDescent="0.35">
      <c r="A902" s="61">
        <v>896</v>
      </c>
      <c r="B902" s="31">
        <v>619025.79230466636</v>
      </c>
      <c r="C902" s="62">
        <v>-234025.79230466636</v>
      </c>
    </row>
    <row r="903" spans="1:3" x14ac:dyDescent="0.35">
      <c r="A903" s="61">
        <v>897</v>
      </c>
      <c r="B903" s="31">
        <v>425111.44905137888</v>
      </c>
      <c r="C903" s="62">
        <v>-202111.44905137888</v>
      </c>
    </row>
    <row r="904" spans="1:3" x14ac:dyDescent="0.35">
      <c r="A904" s="61">
        <v>898</v>
      </c>
      <c r="B904" s="31">
        <v>149954.4146784528</v>
      </c>
      <c r="C904" s="62">
        <v>300045.58532154723</v>
      </c>
    </row>
    <row r="905" spans="1:3" x14ac:dyDescent="0.35">
      <c r="A905" s="61">
        <v>899</v>
      </c>
      <c r="B905" s="31">
        <v>469760.09533715947</v>
      </c>
      <c r="C905" s="62">
        <v>273239.90466284053</v>
      </c>
    </row>
    <row r="906" spans="1:3" x14ac:dyDescent="0.35">
      <c r="A906" s="61">
        <v>900</v>
      </c>
      <c r="B906" s="31">
        <v>736215.88717118395</v>
      </c>
      <c r="C906" s="62">
        <v>1833784.1128288161</v>
      </c>
    </row>
    <row r="907" spans="1:3" x14ac:dyDescent="0.35">
      <c r="A907" s="61">
        <v>901</v>
      </c>
      <c r="B907" s="31">
        <v>1113070.6446635432</v>
      </c>
      <c r="C907" s="62">
        <v>-1075570.6446635432</v>
      </c>
    </row>
    <row r="908" spans="1:3" x14ac:dyDescent="0.35">
      <c r="A908" s="61">
        <v>902</v>
      </c>
      <c r="B908" s="31">
        <v>822199.12978361198</v>
      </c>
      <c r="C908" s="62">
        <v>-791699.12978361198</v>
      </c>
    </row>
    <row r="909" spans="1:3" x14ac:dyDescent="0.35">
      <c r="A909" s="61">
        <v>903</v>
      </c>
      <c r="B909" s="31">
        <v>600901.93659942667</v>
      </c>
      <c r="C909" s="62">
        <v>-574901.93659942667</v>
      </c>
    </row>
    <row r="910" spans="1:3" x14ac:dyDescent="0.35">
      <c r="A910" s="61">
        <v>904</v>
      </c>
      <c r="B910" s="31">
        <v>887032.89998656849</v>
      </c>
      <c r="C910" s="62">
        <v>-767032.89998656849</v>
      </c>
    </row>
    <row r="911" spans="1:3" x14ac:dyDescent="0.35">
      <c r="A911" s="61">
        <v>905</v>
      </c>
      <c r="B911" s="31">
        <v>601250.04358572536</v>
      </c>
      <c r="C911" s="62">
        <v>-576250.04358572536</v>
      </c>
    </row>
    <row r="912" spans="1:3" x14ac:dyDescent="0.35">
      <c r="A912" s="61">
        <v>906</v>
      </c>
      <c r="B912" s="31">
        <v>268224.67765524809</v>
      </c>
      <c r="C912" s="62">
        <v>-14224.677655248088</v>
      </c>
    </row>
    <row r="913" spans="1:3" x14ac:dyDescent="0.35">
      <c r="A913" s="61">
        <v>907</v>
      </c>
      <c r="B913" s="31">
        <v>240841.82772435003</v>
      </c>
      <c r="C913" s="62">
        <v>13158.172275649966</v>
      </c>
    </row>
    <row r="914" spans="1:3" x14ac:dyDescent="0.35">
      <c r="A914" s="61">
        <v>908</v>
      </c>
      <c r="B914" s="31">
        <v>163174.09995022346</v>
      </c>
      <c r="C914" s="62">
        <v>-133174.09995022346</v>
      </c>
    </row>
    <row r="915" spans="1:3" x14ac:dyDescent="0.35">
      <c r="A915" s="61">
        <v>909</v>
      </c>
      <c r="B915" s="31">
        <v>617474.4764567886</v>
      </c>
      <c r="C915" s="62">
        <v>-606474.4764567886</v>
      </c>
    </row>
    <row r="916" spans="1:3" x14ac:dyDescent="0.35">
      <c r="A916" s="61">
        <v>910</v>
      </c>
      <c r="B916" s="31">
        <v>1350119.9390690352</v>
      </c>
      <c r="C916" s="62">
        <v>-650119.93906903523</v>
      </c>
    </row>
    <row r="917" spans="1:3" x14ac:dyDescent="0.35">
      <c r="A917" s="61">
        <v>911</v>
      </c>
      <c r="B917" s="31">
        <v>892716.93086671445</v>
      </c>
      <c r="C917" s="62">
        <v>-472716.93086671445</v>
      </c>
    </row>
    <row r="918" spans="1:3" x14ac:dyDescent="0.35">
      <c r="A918" s="61">
        <v>912</v>
      </c>
      <c r="B918" s="31">
        <v>1022568.9593182461</v>
      </c>
      <c r="C918" s="62">
        <v>-181568.95931824611</v>
      </c>
    </row>
    <row r="919" spans="1:3" x14ac:dyDescent="0.35">
      <c r="A919" s="61">
        <v>913</v>
      </c>
      <c r="B919" s="31">
        <v>80380.092982707109</v>
      </c>
      <c r="C919" s="62">
        <v>361619.90701729292</v>
      </c>
    </row>
    <row r="920" spans="1:3" x14ac:dyDescent="0.35">
      <c r="A920" s="61">
        <v>914</v>
      </c>
      <c r="B920" s="31">
        <v>25576.772406609787</v>
      </c>
      <c r="C920" s="62">
        <v>16423.227593390213</v>
      </c>
    </row>
    <row r="921" spans="1:3" x14ac:dyDescent="0.35">
      <c r="A921" s="61">
        <v>915</v>
      </c>
      <c r="B921" s="31">
        <v>205327.95100076956</v>
      </c>
      <c r="C921" s="62">
        <v>820672.04899923038</v>
      </c>
    </row>
    <row r="922" spans="1:3" x14ac:dyDescent="0.35">
      <c r="A922" s="61">
        <v>916</v>
      </c>
      <c r="B922" s="31">
        <v>-85543.563879161375</v>
      </c>
      <c r="C922" s="62">
        <v>457043.56387916137</v>
      </c>
    </row>
    <row r="923" spans="1:3" x14ac:dyDescent="0.35">
      <c r="A923" s="61">
        <v>917</v>
      </c>
      <c r="B923" s="31">
        <v>1001728.1996178514</v>
      </c>
      <c r="C923" s="62">
        <v>-901728.19961785141</v>
      </c>
    </row>
    <row r="924" spans="1:3" x14ac:dyDescent="0.35">
      <c r="A924" s="61">
        <v>918</v>
      </c>
      <c r="B924" s="31">
        <v>489559.49155373476</v>
      </c>
      <c r="C924" s="62">
        <v>-469559.49155373476</v>
      </c>
    </row>
    <row r="925" spans="1:3" x14ac:dyDescent="0.35">
      <c r="A925" s="61">
        <v>919</v>
      </c>
      <c r="B925" s="31">
        <v>806870.37697720737</v>
      </c>
      <c r="C925" s="62">
        <v>690129.62302279263</v>
      </c>
    </row>
    <row r="926" spans="1:3" x14ac:dyDescent="0.35">
      <c r="A926" s="61">
        <v>920</v>
      </c>
      <c r="B926" s="31">
        <v>515998.8620972762</v>
      </c>
      <c r="C926" s="62">
        <v>187001.1379027238</v>
      </c>
    </row>
    <row r="927" spans="1:3" x14ac:dyDescent="0.35">
      <c r="A927" s="61">
        <v>921</v>
      </c>
      <c r="B927" s="31">
        <v>1284506.3084194018</v>
      </c>
      <c r="C927" s="62">
        <v>1356493.6915805982</v>
      </c>
    </row>
    <row r="928" spans="1:3" x14ac:dyDescent="0.35">
      <c r="A928" s="61">
        <v>922</v>
      </c>
      <c r="B928" s="31">
        <v>1651494.235225582</v>
      </c>
      <c r="C928" s="62">
        <v>-1006494.235225582</v>
      </c>
    </row>
    <row r="929" spans="1:3" x14ac:dyDescent="0.35">
      <c r="A929" s="61">
        <v>923</v>
      </c>
      <c r="B929" s="31">
        <v>1624111.3852946837</v>
      </c>
      <c r="C929" s="62">
        <v>-1504111.3852946837</v>
      </c>
    </row>
    <row r="930" spans="1:3" x14ac:dyDescent="0.35">
      <c r="A930" s="61">
        <v>924</v>
      </c>
      <c r="B930" s="31">
        <v>221637.80390883278</v>
      </c>
      <c r="C930" s="62">
        <v>134362.19609116722</v>
      </c>
    </row>
    <row r="931" spans="1:3" x14ac:dyDescent="0.35">
      <c r="A931" s="61">
        <v>925</v>
      </c>
      <c r="B931" s="31">
        <v>758136.81498185615</v>
      </c>
      <c r="C931" s="62">
        <v>-698136.81498185615</v>
      </c>
    </row>
    <row r="932" spans="1:3" x14ac:dyDescent="0.35">
      <c r="A932" s="61">
        <v>926</v>
      </c>
      <c r="B932" s="31">
        <v>467265.30010192498</v>
      </c>
      <c r="C932" s="62">
        <v>-431265.30010192498</v>
      </c>
    </row>
    <row r="933" spans="1:3" x14ac:dyDescent="0.35">
      <c r="A933" s="61">
        <v>927</v>
      </c>
      <c r="B933" s="31">
        <v>106819.46352624841</v>
      </c>
      <c r="C933" s="62">
        <v>-90319.463526248408</v>
      </c>
    </row>
    <row r="934" spans="1:3" x14ac:dyDescent="0.35">
      <c r="A934" s="61">
        <v>928</v>
      </c>
      <c r="B934" s="31">
        <v>1117974.8150970123</v>
      </c>
      <c r="C934" s="62">
        <v>-897974.81509701232</v>
      </c>
    </row>
    <row r="935" spans="1:3" x14ac:dyDescent="0.35">
      <c r="A935" s="61">
        <v>929</v>
      </c>
      <c r="B935" s="31">
        <v>210441.76613469649</v>
      </c>
      <c r="C935" s="62">
        <v>-71441.766134696489</v>
      </c>
    </row>
    <row r="936" spans="1:3" x14ac:dyDescent="0.35">
      <c r="A936" s="61">
        <v>930</v>
      </c>
      <c r="B936" s="31">
        <v>1461154.8553178064</v>
      </c>
      <c r="C936" s="62">
        <v>1031845.1446821936</v>
      </c>
    </row>
    <row r="937" spans="1:3" x14ac:dyDescent="0.35">
      <c r="A937" s="61">
        <v>931</v>
      </c>
      <c r="B937" s="31">
        <v>1267240.5120645189</v>
      </c>
      <c r="C937" s="62">
        <v>-724240.51206451887</v>
      </c>
    </row>
    <row r="938" spans="1:3" x14ac:dyDescent="0.35">
      <c r="A938" s="61">
        <v>932</v>
      </c>
      <c r="B938" s="31">
        <v>755071.80400040234</v>
      </c>
      <c r="C938" s="62">
        <v>-387071.80400040234</v>
      </c>
    </row>
    <row r="939" spans="1:3" x14ac:dyDescent="0.35">
      <c r="A939" s="61">
        <v>933</v>
      </c>
      <c r="B939" s="31">
        <v>164339.688097501</v>
      </c>
      <c r="C939" s="62">
        <v>-129339.688097501</v>
      </c>
    </row>
    <row r="940" spans="1:3" x14ac:dyDescent="0.35">
      <c r="A940" s="61">
        <v>934</v>
      </c>
      <c r="B940" s="31">
        <v>-196106.14847817592</v>
      </c>
      <c r="C940" s="62">
        <v>223106.14847817592</v>
      </c>
    </row>
    <row r="941" spans="1:3" x14ac:dyDescent="0.35">
      <c r="A941" s="61">
        <v>935</v>
      </c>
      <c r="B941" s="31">
        <v>1546443.6575205573</v>
      </c>
      <c r="C941" s="62">
        <v>-277943.65752055729</v>
      </c>
    </row>
    <row r="942" spans="1:3" x14ac:dyDescent="0.35">
      <c r="A942" s="61">
        <v>936</v>
      </c>
      <c r="B942" s="31">
        <v>749435.57244295441</v>
      </c>
      <c r="C942" s="62">
        <v>-372435.57244295441</v>
      </c>
    </row>
    <row r="943" spans="1:3" x14ac:dyDescent="0.35">
      <c r="A943" s="61">
        <v>937</v>
      </c>
      <c r="B943" s="31">
        <v>961125.66441518301</v>
      </c>
      <c r="C943" s="62">
        <v>-925125.66441518301</v>
      </c>
    </row>
    <row r="944" spans="1:3" x14ac:dyDescent="0.35">
      <c r="A944" s="61">
        <v>938</v>
      </c>
      <c r="B944" s="31">
        <v>634740.27281167114</v>
      </c>
      <c r="C944" s="62">
        <v>-251740.27281167114</v>
      </c>
    </row>
    <row r="945" spans="1:3" x14ac:dyDescent="0.35">
      <c r="A945" s="61">
        <v>939</v>
      </c>
      <c r="B945" s="31">
        <v>937280.15711549541</v>
      </c>
      <c r="C945" s="62">
        <v>-867280.15711549541</v>
      </c>
    </row>
    <row r="946" spans="1:3" x14ac:dyDescent="0.35">
      <c r="A946" s="61">
        <v>940</v>
      </c>
      <c r="B946" s="31">
        <v>1459131.207820172</v>
      </c>
      <c r="C946" s="62">
        <v>-1404131.207820172</v>
      </c>
    </row>
    <row r="947" spans="1:3" x14ac:dyDescent="0.35">
      <c r="A947" s="61">
        <v>941</v>
      </c>
      <c r="B947" s="31">
        <v>1001728.1996178514</v>
      </c>
      <c r="C947" s="62">
        <v>-971728.19961785141</v>
      </c>
    </row>
    <row r="948" spans="1:3" x14ac:dyDescent="0.35">
      <c r="A948" s="61">
        <v>942</v>
      </c>
      <c r="B948" s="31">
        <v>939774.95235072984</v>
      </c>
      <c r="C948" s="62">
        <v>-919774.95235072984</v>
      </c>
    </row>
    <row r="949" spans="1:3" x14ac:dyDescent="0.35">
      <c r="A949" s="61">
        <v>943</v>
      </c>
      <c r="B949" s="31">
        <v>535288.3059497932</v>
      </c>
      <c r="C949" s="62">
        <v>-80288.305949793197</v>
      </c>
    </row>
    <row r="950" spans="1:3" x14ac:dyDescent="0.35">
      <c r="A950" s="61">
        <v>944</v>
      </c>
      <c r="B950" s="31">
        <v>341373.96269650577</v>
      </c>
      <c r="C950" s="62">
        <v>113126.03730349423</v>
      </c>
    </row>
    <row r="951" spans="1:3" x14ac:dyDescent="0.35">
      <c r="A951" s="61">
        <v>945</v>
      </c>
      <c r="B951" s="31">
        <v>135753.62930502393</v>
      </c>
      <c r="C951" s="62">
        <v>189246.37069497607</v>
      </c>
    </row>
    <row r="952" spans="1:3" x14ac:dyDescent="0.35">
      <c r="A952" s="61">
        <v>946</v>
      </c>
      <c r="B952" s="31">
        <v>-182500.73550580512</v>
      </c>
      <c r="C952" s="62">
        <v>240500.73550580512</v>
      </c>
    </row>
    <row r="953" spans="1:3" x14ac:dyDescent="0.35">
      <c r="A953" s="61">
        <v>947</v>
      </c>
      <c r="B953" s="31">
        <v>234857.48918060344</v>
      </c>
      <c r="C953" s="62">
        <v>-94857.489180603443</v>
      </c>
    </row>
    <row r="954" spans="1:3" x14ac:dyDescent="0.35">
      <c r="A954" s="61">
        <v>948</v>
      </c>
      <c r="B954" s="31">
        <v>1271286.6231476311</v>
      </c>
      <c r="C954" s="62">
        <v>2779713.3768523689</v>
      </c>
    </row>
    <row r="955" spans="1:3" x14ac:dyDescent="0.35">
      <c r="A955" s="61">
        <v>949</v>
      </c>
      <c r="B955" s="31">
        <v>620539.48743824265</v>
      </c>
      <c r="C955" s="62">
        <v>-524539.48743824265</v>
      </c>
    </row>
    <row r="956" spans="1:3" x14ac:dyDescent="0.35">
      <c r="A956" s="61">
        <v>950</v>
      </c>
      <c r="B956" s="31">
        <v>232710.80093166762</v>
      </c>
      <c r="C956" s="62">
        <v>-149710.80093166762</v>
      </c>
    </row>
    <row r="957" spans="1:3" x14ac:dyDescent="0.35">
      <c r="A957" s="61">
        <v>951</v>
      </c>
      <c r="B957" s="31">
        <v>38796.457678380422</v>
      </c>
      <c r="C957" s="62">
        <v>16203.542321619578</v>
      </c>
    </row>
    <row r="958" spans="1:3" x14ac:dyDescent="0.35">
      <c r="A958" s="61">
        <v>952</v>
      </c>
      <c r="B958" s="31">
        <v>-155117.88557490706</v>
      </c>
      <c r="C958" s="62">
        <v>225117.88557490706</v>
      </c>
    </row>
    <row r="959" spans="1:3" x14ac:dyDescent="0.35">
      <c r="A959" s="61">
        <v>953</v>
      </c>
      <c r="B959" s="31">
        <v>258579.9557289895</v>
      </c>
      <c r="C959" s="62">
        <v>-201579.9557289895</v>
      </c>
    </row>
    <row r="960" spans="1:3" x14ac:dyDescent="0.35">
      <c r="A960" s="61">
        <v>954</v>
      </c>
      <c r="B960" s="31">
        <v>1573826.5074514551</v>
      </c>
      <c r="C960" s="62">
        <v>-719826.50745145511</v>
      </c>
    </row>
    <row r="961" spans="1:3" x14ac:dyDescent="0.35">
      <c r="A961" s="61">
        <v>955</v>
      </c>
      <c r="B961" s="31">
        <v>1379912.1641981676</v>
      </c>
      <c r="C961" s="62">
        <v>-512912.16419816762</v>
      </c>
    </row>
    <row r="962" spans="1:3" x14ac:dyDescent="0.35">
      <c r="A962" s="61">
        <v>956</v>
      </c>
      <c r="B962" s="31">
        <v>1245927.4207143674</v>
      </c>
      <c r="C962" s="62">
        <v>219072.57928563259</v>
      </c>
    </row>
    <row r="963" spans="1:3" x14ac:dyDescent="0.35">
      <c r="A963" s="61">
        <v>957</v>
      </c>
      <c r="B963" s="31">
        <v>664184.39095450507</v>
      </c>
      <c r="C963" s="62">
        <v>2235815.6090454948</v>
      </c>
    </row>
    <row r="964" spans="1:3" x14ac:dyDescent="0.35">
      <c r="A964" s="61">
        <v>958</v>
      </c>
      <c r="B964" s="31">
        <v>779449.90633200784</v>
      </c>
      <c r="C964" s="62">
        <v>-38449.906332007842</v>
      </c>
    </row>
    <row r="965" spans="1:3" x14ac:dyDescent="0.35">
      <c r="A965" s="61">
        <v>959</v>
      </c>
      <c r="B965" s="31">
        <v>558152.7131478223</v>
      </c>
      <c r="C965" s="62">
        <v>-207152.7131478223</v>
      </c>
    </row>
    <row r="966" spans="1:3" x14ac:dyDescent="0.35">
      <c r="A966" s="61">
        <v>960</v>
      </c>
      <c r="B966" s="31">
        <v>1119526.13094489</v>
      </c>
      <c r="C966" s="62">
        <v>-819526.13094488997</v>
      </c>
    </row>
    <row r="967" spans="1:3" x14ac:dyDescent="0.35">
      <c r="A967" s="61">
        <v>961</v>
      </c>
      <c r="B967" s="31">
        <v>80380.092982707109</v>
      </c>
      <c r="C967" s="62">
        <v>19619.907017292891</v>
      </c>
    </row>
    <row r="968" spans="1:3" x14ac:dyDescent="0.35">
      <c r="A968" s="61">
        <v>962</v>
      </c>
      <c r="B968" s="31">
        <v>345034.34607901762</v>
      </c>
      <c r="C968" s="62">
        <v>-305034.34607901762</v>
      </c>
    </row>
    <row r="969" spans="1:3" x14ac:dyDescent="0.35">
      <c r="A969" s="61">
        <v>963</v>
      </c>
      <c r="B969" s="31">
        <v>-112368.66212330281</v>
      </c>
      <c r="C969" s="62">
        <v>149868.66212330281</v>
      </c>
    </row>
    <row r="970" spans="1:3" x14ac:dyDescent="0.35">
      <c r="A970" s="61">
        <v>964</v>
      </c>
      <c r="B970" s="31">
        <v>380896.32978889684</v>
      </c>
      <c r="C970" s="62">
        <v>-317896.32978889684</v>
      </c>
    </row>
    <row r="971" spans="1:3" x14ac:dyDescent="0.35">
      <c r="A971" s="61">
        <v>965</v>
      </c>
      <c r="B971" s="31">
        <v>579936.9522355739</v>
      </c>
      <c r="C971" s="62">
        <v>-44936.952235573903</v>
      </c>
    </row>
    <row r="972" spans="1:3" x14ac:dyDescent="0.35">
      <c r="A972" s="61">
        <v>966</v>
      </c>
      <c r="B972" s="31">
        <v>192108.26572899922</v>
      </c>
      <c r="C972" s="62">
        <v>44891.73427100078</v>
      </c>
    </row>
    <row r="973" spans="1:3" x14ac:dyDescent="0.35">
      <c r="A973" s="61">
        <v>967</v>
      </c>
      <c r="B973" s="31">
        <v>343868.75793174026</v>
      </c>
      <c r="C973" s="62">
        <v>156131.24206825974</v>
      </c>
    </row>
    <row r="974" spans="1:3" x14ac:dyDescent="0.35">
      <c r="A974" s="61">
        <v>968</v>
      </c>
      <c r="B974" s="31">
        <v>1375393.7214652989</v>
      </c>
      <c r="C974" s="62">
        <v>-925393.72146529891</v>
      </c>
    </row>
    <row r="975" spans="1:3" x14ac:dyDescent="0.35">
      <c r="A975" s="61">
        <v>969</v>
      </c>
      <c r="B975" s="31">
        <v>1111905.056516266</v>
      </c>
      <c r="C975" s="62">
        <v>-711905.05651626596</v>
      </c>
    </row>
    <row r="976" spans="1:3" x14ac:dyDescent="0.35">
      <c r="A976" s="61">
        <v>970</v>
      </c>
      <c r="B976" s="31">
        <v>336247.68350311613</v>
      </c>
      <c r="C976" s="62">
        <v>-306247.68350311613</v>
      </c>
    </row>
    <row r="977" spans="1:3" x14ac:dyDescent="0.35">
      <c r="A977" s="61">
        <v>971</v>
      </c>
      <c r="B977" s="31">
        <v>896677.62191282667</v>
      </c>
      <c r="C977" s="62">
        <v>2073322.3780871732</v>
      </c>
    </row>
    <row r="978" spans="1:3" x14ac:dyDescent="0.35">
      <c r="A978" s="61">
        <v>972</v>
      </c>
      <c r="B978" s="31">
        <v>245360.27045721884</v>
      </c>
      <c r="C978" s="62">
        <v>281639.72954278113</v>
      </c>
    </row>
    <row r="979" spans="1:3" x14ac:dyDescent="0.35">
      <c r="A979" s="61">
        <v>973</v>
      </c>
      <c r="B979" s="31">
        <v>997209.75688498269</v>
      </c>
      <c r="C979" s="62">
        <v>388790.24311501731</v>
      </c>
    </row>
    <row r="980" spans="1:3" x14ac:dyDescent="0.35">
      <c r="A980" s="61">
        <v>974</v>
      </c>
      <c r="B980" s="31">
        <v>927635.43518923677</v>
      </c>
      <c r="C980" s="62">
        <v>438364.56481076323</v>
      </c>
    </row>
    <row r="981" spans="1:3" x14ac:dyDescent="0.35">
      <c r="A981" s="61">
        <v>975</v>
      </c>
      <c r="B981" s="31">
        <v>706338.2420050517</v>
      </c>
      <c r="C981" s="62">
        <v>197661.7579949483</v>
      </c>
    </row>
    <row r="982" spans="1:3" x14ac:dyDescent="0.35">
      <c r="A982" s="61">
        <v>976</v>
      </c>
      <c r="B982" s="31">
        <v>261296.85972414451</v>
      </c>
      <c r="C982" s="62">
        <v>-132296.85972414451</v>
      </c>
    </row>
    <row r="983" spans="1:3" x14ac:dyDescent="0.35">
      <c r="A983" s="61">
        <v>977</v>
      </c>
      <c r="B983" s="31">
        <v>-29574.655155786488</v>
      </c>
      <c r="C983" s="62">
        <v>115574.65515578649</v>
      </c>
    </row>
    <row r="984" spans="1:3" x14ac:dyDescent="0.35">
      <c r="A984" s="61">
        <v>978</v>
      </c>
      <c r="B984" s="31">
        <v>1506313.4539676455</v>
      </c>
      <c r="C984" s="62">
        <v>-457313.45396764553</v>
      </c>
    </row>
    <row r="985" spans="1:3" x14ac:dyDescent="0.35">
      <c r="A985" s="61">
        <v>979</v>
      </c>
      <c r="B985" s="31">
        <v>1285016.26078346</v>
      </c>
      <c r="C985" s="62">
        <v>-749016.26078345999</v>
      </c>
    </row>
    <row r="986" spans="1:3" x14ac:dyDescent="0.35">
      <c r="A986" s="61">
        <v>980</v>
      </c>
      <c r="B986" s="31">
        <v>1074491.7569585089</v>
      </c>
      <c r="C986" s="62">
        <v>381508.24304149114</v>
      </c>
    </row>
    <row r="987" spans="1:3" x14ac:dyDescent="0.35">
      <c r="A987" s="61">
        <v>981</v>
      </c>
      <c r="B987" s="31">
        <v>1046513.5346265531</v>
      </c>
      <c r="C987" s="62">
        <v>323486.46537344693</v>
      </c>
    </row>
    <row r="988" spans="1:3" x14ac:dyDescent="0.35">
      <c r="A988" s="61">
        <v>982</v>
      </c>
      <c r="B988" s="31">
        <v>783024.86967751989</v>
      </c>
      <c r="C988" s="62">
        <v>-358024.86967751989</v>
      </c>
    </row>
    <row r="989" spans="1:3" x14ac:dyDescent="0.35">
      <c r="A989" s="61">
        <v>983</v>
      </c>
      <c r="B989" s="31">
        <v>589110.5264242324</v>
      </c>
      <c r="C989" s="62">
        <v>-344110.5264242324</v>
      </c>
    </row>
    <row r="990" spans="1:3" x14ac:dyDescent="0.35">
      <c r="A990" s="61">
        <v>984</v>
      </c>
      <c r="B990" s="31">
        <v>367813.3332400471</v>
      </c>
      <c r="C990" s="62">
        <v>-305813.3332400471</v>
      </c>
    </row>
    <row r="991" spans="1:3" x14ac:dyDescent="0.35">
      <c r="A991" s="61">
        <v>985</v>
      </c>
      <c r="B991" s="31">
        <v>76941.818360115867</v>
      </c>
      <c r="C991" s="62">
        <v>-51941.818360115867</v>
      </c>
    </row>
    <row r="992" spans="1:3" x14ac:dyDescent="0.35">
      <c r="A992" s="61">
        <v>986</v>
      </c>
      <c r="B992" s="31">
        <v>531713.34260428126</v>
      </c>
      <c r="C992" s="62">
        <v>-513113.34260428126</v>
      </c>
    </row>
    <row r="993" spans="1:3" x14ac:dyDescent="0.35">
      <c r="A993" s="61">
        <v>987</v>
      </c>
      <c r="B993" s="31">
        <v>74310.334401960601</v>
      </c>
      <c r="C993" s="62">
        <v>-34310.334401960601</v>
      </c>
    </row>
    <row r="994" spans="1:3" x14ac:dyDescent="0.35">
      <c r="A994" s="61">
        <v>988</v>
      </c>
      <c r="B994" s="31">
        <v>80602.201742627891</v>
      </c>
      <c r="C994" s="62">
        <v>1189397.7982573721</v>
      </c>
    </row>
    <row r="995" spans="1:3" x14ac:dyDescent="0.35">
      <c r="A995" s="61">
        <v>989</v>
      </c>
      <c r="B995" s="31">
        <v>1268791.8279123968</v>
      </c>
      <c r="C995" s="62">
        <v>-916291.82791239675</v>
      </c>
    </row>
    <row r="996" spans="1:3" x14ac:dyDescent="0.35">
      <c r="A996" s="61">
        <v>990</v>
      </c>
      <c r="B996" s="31">
        <v>880963.14140582189</v>
      </c>
      <c r="C996" s="62">
        <v>-865463.14140582189</v>
      </c>
    </row>
    <row r="997" spans="1:3" x14ac:dyDescent="0.35">
      <c r="A997" s="61">
        <v>991</v>
      </c>
      <c r="B997" s="31">
        <v>983990.071613212</v>
      </c>
      <c r="C997" s="62">
        <v>1101009.9283867879</v>
      </c>
    </row>
    <row r="998" spans="1:3" x14ac:dyDescent="0.35">
      <c r="A998" s="61">
        <v>992</v>
      </c>
      <c r="B998" s="31">
        <v>499204.2134799934</v>
      </c>
      <c r="C998" s="62">
        <v>445795.7865200066</v>
      </c>
    </row>
    <row r="999" spans="1:3" x14ac:dyDescent="0.35">
      <c r="A999" s="61">
        <v>993</v>
      </c>
      <c r="B999" s="31">
        <v>351962.16401012114</v>
      </c>
      <c r="C999" s="62">
        <v>18037.835989878862</v>
      </c>
    </row>
    <row r="1000" spans="1:3" x14ac:dyDescent="0.35">
      <c r="A1000" s="61">
        <v>994</v>
      </c>
      <c r="B1000" s="31">
        <v>1352529.3142672698</v>
      </c>
      <c r="C1000" s="62">
        <v>-544529.3142672698</v>
      </c>
    </row>
    <row r="1001" spans="1:3" x14ac:dyDescent="0.35">
      <c r="A1001" s="61">
        <v>995</v>
      </c>
      <c r="B1001" s="31">
        <v>1482939.094405558</v>
      </c>
      <c r="C1001" s="62">
        <v>3785460.905594442</v>
      </c>
    </row>
    <row r="1002" spans="1:3" x14ac:dyDescent="0.35">
      <c r="A1002" s="61">
        <v>996</v>
      </c>
      <c r="B1002" s="31">
        <v>628670.51423092501</v>
      </c>
      <c r="C1002" s="62">
        <v>650329.48576907499</v>
      </c>
    </row>
    <row r="1003" spans="1:3" x14ac:dyDescent="0.35">
      <c r="A1003" s="61">
        <v>997</v>
      </c>
      <c r="B1003" s="31">
        <v>240841.82772435003</v>
      </c>
      <c r="C1003" s="62">
        <v>38158.172275649966</v>
      </c>
    </row>
    <row r="1004" spans="1:3" x14ac:dyDescent="0.35">
      <c r="A1004" s="61">
        <v>998</v>
      </c>
      <c r="B1004" s="31">
        <v>-2191.8052248884342</v>
      </c>
      <c r="C1004" s="62">
        <v>615191.80522488849</v>
      </c>
    </row>
    <row r="1005" spans="1:3" ht="15" thickBot="1" x14ac:dyDescent="0.4">
      <c r="A1005" s="63">
        <v>999</v>
      </c>
      <c r="B1005" s="32">
        <v>-390020.49173146341</v>
      </c>
      <c r="C1005" s="64">
        <v>971020.49173146347</v>
      </c>
    </row>
  </sheetData>
  <mergeCells count="3">
    <mergeCell ref="A1:G3"/>
    <mergeCell ref="E6:F6"/>
    <mergeCell ref="H9:I1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9c46bb9d-ab0e-402c-a15e-42f12f45e171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CBCC77EEDEE34596048412700D710F" ma:contentTypeVersion="10" ma:contentTypeDescription="Create a new document." ma:contentTypeScope="" ma:versionID="dedd2e641c4c74fd3b5a601ab8ec27e3">
  <xsd:schema xmlns:xsd="http://www.w3.org/2001/XMLSchema" xmlns:xs="http://www.w3.org/2001/XMLSchema" xmlns:p="http://schemas.microsoft.com/office/2006/metadata/properties" xmlns:ns3="9c46bb9d-ab0e-402c-a15e-42f12f45e171" targetNamespace="http://schemas.microsoft.com/office/2006/metadata/properties" ma:root="true" ma:fieldsID="e04f67037843616daf55834e08a346b1" ns3:_="">
    <xsd:import namespace="9c46bb9d-ab0e-402c-a15e-42f12f45e171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46bb9d-ab0e-402c-a15e-42f12f45e171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13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6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17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17D6C91-F6B2-4178-A1D4-795EB3F7C997}">
  <ds:schemaRefs>
    <ds:schemaRef ds:uri="http://schemas.microsoft.com/office/2006/metadata/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9c46bb9d-ab0e-402c-a15e-42f12f45e171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4BB006CB-0C29-4F23-9C79-D60BF5A1E60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41AE821-B445-4D07-81B6-765C0ED57BE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46bb9d-ab0e-402c-a15e-42f12f45e17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Data</vt:lpstr>
      <vt:lpstr>Reduced Data</vt:lpstr>
      <vt:lpstr>Task 2.1</vt:lpstr>
      <vt:lpstr>Task 3 - Data</vt:lpstr>
      <vt:lpstr>Task 3.2</vt:lpstr>
      <vt:lpstr>Task 3.3</vt:lpstr>
      <vt:lpstr>Task 4.1</vt:lpstr>
      <vt:lpstr>Task 4.2a</vt:lpstr>
      <vt:lpstr>Task 4.2b</vt:lpstr>
      <vt:lpstr>Task 4.3 </vt:lpstr>
      <vt:lpstr>Task 4.3g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Yuji Tamura</dc:creator>
  <cp:keywords/>
  <dc:description/>
  <cp:lastModifiedBy>RAJLAKSHMI VARMA</cp:lastModifiedBy>
  <cp:revision/>
  <dcterms:created xsi:type="dcterms:W3CDTF">2023-03-24T12:38:49Z</dcterms:created>
  <dcterms:modified xsi:type="dcterms:W3CDTF">2025-02-14T12:53:47Z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0x010100F8CBCC77EEDEE34596048412700D710F</vt:lpwstr>
  </property>
</Properties>
</file>